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mkar\Desktop\PFpy\"/>
    </mc:Choice>
  </mc:AlternateContent>
  <xr:revisionPtr revIDLastSave="0" documentId="13_ncr:1_{7A561425-D331-4F4D-9688-A2BE5204A5A5}" xr6:coauthVersionLast="47" xr6:coauthVersionMax="47" xr10:uidLastSave="{00000000-0000-0000-0000-000000000000}"/>
  <bookViews>
    <workbookView xWindow="-110" yWindow="-110" windowWidth="19420" windowHeight="10300" tabRatio="846" activeTab="1" xr2:uid="{00000000-000D-0000-FFFF-FFFF00000000}"/>
  </bookViews>
  <sheets>
    <sheet name="Fees Master" sheetId="1" r:id="rId1"/>
    <sheet name="Daily Fees Entry" sheetId="2" r:id="rId2"/>
    <sheet name="Agreements-New" sheetId="8" r:id="rId3"/>
    <sheet name="Agreements-Old" sheetId="10" r:id="rId4"/>
    <sheet name="Student Master" sheetId="3" r:id="rId5"/>
    <sheet name="Cumulative Fees Day Wise" sheetId="6" r:id="rId6"/>
    <sheet name="2021-22" sheetId="42" r:id="rId7"/>
    <sheet name="2022-23 New" sheetId="41" r:id="rId8"/>
    <sheet name="Summary" sheetId="43" r:id="rId9"/>
  </sheets>
  <definedNames>
    <definedName name="_xlnm._FilterDatabase" localSheetId="6" hidden="1">'2021-22'!$A$1:$AV$1582</definedName>
    <definedName name="_xlnm._FilterDatabase" localSheetId="2" hidden="1">'Agreements-New'!$A$1:$Q$1389</definedName>
    <definedName name="_xlnm._FilterDatabase" localSheetId="3" hidden="1">'Agreements-Old'!$A$1:$N$1002</definedName>
    <definedName name="_xlnm._FilterDatabase" localSheetId="5" hidden="1">'Cumulative Fees Day Wise'!$B$10:$I$205</definedName>
    <definedName name="_xlnm._FilterDatabase" localSheetId="1" hidden="1">'Daily Fees Entry'!$A$1:$P$5016</definedName>
    <definedName name="_xlnm._FilterDatabase" localSheetId="4" hidden="1">'Student Master'!$A$1:$AO$1245</definedName>
  </definedNames>
  <calcPr calcId="191028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G833" i="3"/>
  <c r="AB833" i="3" s="1"/>
  <c r="G298" i="8" s="1"/>
  <c r="K298" i="8" s="1"/>
  <c r="AH833" i="3"/>
  <c r="AI833" i="3"/>
  <c r="AI935" i="3"/>
  <c r="AH935" i="3"/>
  <c r="AG935" i="3"/>
  <c r="Y935" i="3"/>
  <c r="X935" i="3"/>
  <c r="P935" i="3"/>
  <c r="AI218" i="3"/>
  <c r="AH218" i="3"/>
  <c r="AG218" i="3"/>
  <c r="Y218" i="3"/>
  <c r="AD218" i="3" s="1"/>
  <c r="T218" i="3" s="1"/>
  <c r="X218" i="3"/>
  <c r="P218" i="3"/>
  <c r="AI792" i="3"/>
  <c r="AH792" i="3"/>
  <c r="AG792" i="3"/>
  <c r="Y792" i="3"/>
  <c r="Z792" i="3" s="1"/>
  <c r="X792" i="3"/>
  <c r="P792" i="3"/>
  <c r="N7" i="10"/>
  <c r="M7" i="10"/>
  <c r="L7" i="10"/>
  <c r="K7" i="10"/>
  <c r="J7" i="10"/>
  <c r="G7" i="10"/>
  <c r="H7" i="10" s="1"/>
  <c r="Q23" i="8"/>
  <c r="P23" i="8"/>
  <c r="O23" i="8"/>
  <c r="N23" i="8"/>
  <c r="M23" i="8"/>
  <c r="Q22" i="8"/>
  <c r="P22" i="8"/>
  <c r="O22" i="8"/>
  <c r="N22" i="8"/>
  <c r="M22" i="8"/>
  <c r="Q21" i="8"/>
  <c r="P21" i="8"/>
  <c r="O21" i="8"/>
  <c r="N21" i="8"/>
  <c r="M21" i="8"/>
  <c r="Q20" i="8"/>
  <c r="P20" i="8"/>
  <c r="O20" i="8"/>
  <c r="N20" i="8"/>
  <c r="M20" i="8"/>
  <c r="Q19" i="8"/>
  <c r="P19" i="8"/>
  <c r="O19" i="8"/>
  <c r="N19" i="8"/>
  <c r="M19" i="8"/>
  <c r="Q18" i="8"/>
  <c r="P18" i="8"/>
  <c r="O18" i="8"/>
  <c r="N18" i="8"/>
  <c r="M18" i="8"/>
  <c r="Q17" i="8"/>
  <c r="P17" i="8"/>
  <c r="O17" i="8"/>
  <c r="N17" i="8"/>
  <c r="M17" i="8"/>
  <c r="Q16" i="8"/>
  <c r="P16" i="8"/>
  <c r="O16" i="8"/>
  <c r="N16" i="8"/>
  <c r="M16" i="8"/>
  <c r="Q15" i="8"/>
  <c r="P15" i="8"/>
  <c r="O15" i="8"/>
  <c r="N15" i="8"/>
  <c r="M15" i="8"/>
  <c r="Q14" i="8"/>
  <c r="P14" i="8"/>
  <c r="O14" i="8"/>
  <c r="N14" i="8"/>
  <c r="M14" i="8"/>
  <c r="I26" i="1"/>
  <c r="AI934" i="3"/>
  <c r="AB934" i="3" s="1"/>
  <c r="AC934" i="3" s="1"/>
  <c r="AH934" i="3"/>
  <c r="AG934" i="3"/>
  <c r="Y934" i="3"/>
  <c r="X934" i="3"/>
  <c r="P934" i="3"/>
  <c r="AI619" i="3"/>
  <c r="AH619" i="3"/>
  <c r="AG619" i="3"/>
  <c r="Y619" i="3"/>
  <c r="AD619" i="3" s="1"/>
  <c r="X619" i="3"/>
  <c r="P619" i="3"/>
  <c r="AI415" i="3"/>
  <c r="AH415" i="3"/>
  <c r="AG415" i="3"/>
  <c r="Y415" i="3"/>
  <c r="AD415" i="3" s="1"/>
  <c r="X415" i="3"/>
  <c r="Z415" i="3" s="1"/>
  <c r="P415" i="3"/>
  <c r="AI130" i="3"/>
  <c r="AH130" i="3"/>
  <c r="AG130" i="3"/>
  <c r="AB130" i="3" s="1"/>
  <c r="AC130" i="3" s="1"/>
  <c r="Y130" i="3"/>
  <c r="AD130" i="3" s="1"/>
  <c r="X130" i="3"/>
  <c r="Z130" i="3" s="1"/>
  <c r="P130" i="3"/>
  <c r="AI21" i="3"/>
  <c r="AH21" i="3"/>
  <c r="AG21" i="3"/>
  <c r="Y21" i="3"/>
  <c r="X21" i="3"/>
  <c r="P21" i="3"/>
  <c r="AI989" i="3"/>
  <c r="AH989" i="3"/>
  <c r="AG989" i="3"/>
  <c r="AB989" i="3" s="1"/>
  <c r="Y989" i="3"/>
  <c r="AD989" i="3" s="1"/>
  <c r="X989" i="3"/>
  <c r="P989" i="3"/>
  <c r="H233" i="2"/>
  <c r="K57" i="2"/>
  <c r="Z935" i="3"/>
  <c r="AB218" i="3"/>
  <c r="AB792" i="3"/>
  <c r="AC792" i="3" s="1"/>
  <c r="S792" i="3" s="1"/>
  <c r="K596" i="3"/>
  <c r="AI29" i="3"/>
  <c r="AH29" i="3"/>
  <c r="AG29" i="3"/>
  <c r="Y29" i="3"/>
  <c r="AD29" i="3" s="1"/>
  <c r="T29" i="3" s="1"/>
  <c r="X29" i="3"/>
  <c r="P29" i="3"/>
  <c r="AI217" i="3"/>
  <c r="AH217" i="3"/>
  <c r="AG217" i="3"/>
  <c r="Y217" i="3"/>
  <c r="AD217" i="3" s="1"/>
  <c r="X217" i="3"/>
  <c r="P217" i="3"/>
  <c r="AI449" i="3"/>
  <c r="AH449" i="3"/>
  <c r="AG449" i="3"/>
  <c r="Y449" i="3"/>
  <c r="AD449" i="3" s="1"/>
  <c r="T449" i="3" s="1"/>
  <c r="X449" i="3"/>
  <c r="P449" i="3"/>
  <c r="AI933" i="3"/>
  <c r="AH933" i="3"/>
  <c r="AG933" i="3"/>
  <c r="Y933" i="3"/>
  <c r="AD933" i="3" s="1"/>
  <c r="X933" i="3"/>
  <c r="P933" i="3"/>
  <c r="AI216" i="3"/>
  <c r="AH216" i="3"/>
  <c r="AG216" i="3"/>
  <c r="Y216" i="3"/>
  <c r="X216" i="3"/>
  <c r="P216" i="3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3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3" i="2"/>
  <c r="H450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237" i="2"/>
  <c r="H236" i="2"/>
  <c r="H235" i="2"/>
  <c r="H234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AI747" i="3"/>
  <c r="AH747" i="3"/>
  <c r="AG747" i="3"/>
  <c r="Y747" i="3"/>
  <c r="AD747" i="3" s="1"/>
  <c r="X747" i="3"/>
  <c r="P747" i="3"/>
  <c r="AI745" i="3"/>
  <c r="AH745" i="3"/>
  <c r="AG745" i="3"/>
  <c r="Y745" i="3"/>
  <c r="X745" i="3"/>
  <c r="P745" i="3"/>
  <c r="I35" i="1"/>
  <c r="AI1245" i="3"/>
  <c r="AH1245" i="3"/>
  <c r="AG1245" i="3"/>
  <c r="Y1245" i="3"/>
  <c r="X1245" i="3"/>
  <c r="P1245" i="3"/>
  <c r="AI981" i="3"/>
  <c r="AH981" i="3"/>
  <c r="AG981" i="3"/>
  <c r="Y981" i="3"/>
  <c r="X981" i="3"/>
  <c r="P981" i="3"/>
  <c r="AI829" i="3"/>
  <c r="AH829" i="3"/>
  <c r="AG829" i="3"/>
  <c r="Y829" i="3"/>
  <c r="X829" i="3"/>
  <c r="P829" i="3"/>
  <c r="I23" i="1"/>
  <c r="AI828" i="3"/>
  <c r="AH828" i="3"/>
  <c r="AG828" i="3"/>
  <c r="Y828" i="3"/>
  <c r="AD828" i="3"/>
  <c r="X828" i="3"/>
  <c r="P828" i="3"/>
  <c r="AI1163" i="3"/>
  <c r="AH1163" i="3"/>
  <c r="AG1163" i="3"/>
  <c r="Y1163" i="3"/>
  <c r="AD1163" i="3" s="1"/>
  <c r="X1163" i="3"/>
  <c r="P1163" i="3"/>
  <c r="I33" i="1"/>
  <c r="AI1162" i="3"/>
  <c r="AH1162" i="3"/>
  <c r="AG1162" i="3"/>
  <c r="Y1162" i="3"/>
  <c r="AD1162" i="3" s="1"/>
  <c r="T1162" i="3" s="1"/>
  <c r="X1162" i="3"/>
  <c r="P1162" i="3"/>
  <c r="AI1161" i="3"/>
  <c r="AH1161" i="3"/>
  <c r="AG1161" i="3"/>
  <c r="Y1161" i="3"/>
  <c r="AD1161" i="3" s="1"/>
  <c r="X1161" i="3"/>
  <c r="P1161" i="3"/>
  <c r="AI1128" i="3"/>
  <c r="AH1128" i="3"/>
  <c r="AG1128" i="3"/>
  <c r="Y1128" i="3"/>
  <c r="AD1128" i="3" s="1"/>
  <c r="T1128" i="3" s="1"/>
  <c r="X1128" i="3"/>
  <c r="P1128" i="3"/>
  <c r="AI1127" i="3"/>
  <c r="AH1127" i="3"/>
  <c r="AG1127" i="3"/>
  <c r="Y1127" i="3"/>
  <c r="X1127" i="3"/>
  <c r="P1127" i="3"/>
  <c r="AI1126" i="3"/>
  <c r="AH1126" i="3"/>
  <c r="AG1126" i="3"/>
  <c r="Y1126" i="3"/>
  <c r="AD1126" i="3" s="1"/>
  <c r="X1126" i="3"/>
  <c r="P1126" i="3"/>
  <c r="AI1079" i="3"/>
  <c r="AH1079" i="3"/>
  <c r="AG1079" i="3"/>
  <c r="Y1079" i="3"/>
  <c r="AD1079" i="3" s="1"/>
  <c r="X1079" i="3"/>
  <c r="P1079" i="3"/>
  <c r="I31" i="1"/>
  <c r="AI1078" i="3"/>
  <c r="AH1078" i="3"/>
  <c r="AG1078" i="3"/>
  <c r="AB1078" i="3" s="1"/>
  <c r="Y1078" i="3"/>
  <c r="AD1078" i="3" s="1"/>
  <c r="X1078" i="3"/>
  <c r="P1078" i="3"/>
  <c r="AI1077" i="3"/>
  <c r="AB1077" i="3" s="1"/>
  <c r="AH1077" i="3"/>
  <c r="AG1077" i="3"/>
  <c r="Y1077" i="3"/>
  <c r="X1077" i="3"/>
  <c r="P1077" i="3"/>
  <c r="AI1076" i="3"/>
  <c r="AH1076" i="3"/>
  <c r="AG1076" i="3"/>
  <c r="AB1076" i="3" s="1"/>
  <c r="R1076" i="3" s="1"/>
  <c r="Y1076" i="3"/>
  <c r="AD1076" i="3" s="1"/>
  <c r="X1076" i="3"/>
  <c r="P1076" i="3"/>
  <c r="AI1075" i="3"/>
  <c r="AH1075" i="3"/>
  <c r="AG1075" i="3"/>
  <c r="Y1075" i="3"/>
  <c r="X1075" i="3"/>
  <c r="P1075" i="3"/>
  <c r="AI1047" i="3"/>
  <c r="AH1047" i="3"/>
  <c r="AG1047" i="3"/>
  <c r="Y1047" i="3"/>
  <c r="X1047" i="3"/>
  <c r="P1047" i="3"/>
  <c r="AI1046" i="3"/>
  <c r="AH1046" i="3"/>
  <c r="AG1046" i="3"/>
  <c r="Y1046" i="3"/>
  <c r="AD1046" i="3" s="1"/>
  <c r="T1046" i="3" s="1"/>
  <c r="X1046" i="3"/>
  <c r="P1046" i="3"/>
  <c r="AI1045" i="3"/>
  <c r="AH1045" i="3"/>
  <c r="AG1045" i="3"/>
  <c r="Y1045" i="3"/>
  <c r="AD1045" i="3" s="1"/>
  <c r="X1045" i="3"/>
  <c r="P1045" i="3"/>
  <c r="AI1044" i="3"/>
  <c r="AH1044" i="3"/>
  <c r="AG1044" i="3"/>
  <c r="Y1044" i="3"/>
  <c r="AD1044" i="3" s="1"/>
  <c r="X1044" i="3"/>
  <c r="P1044" i="3"/>
  <c r="AI1043" i="3"/>
  <c r="AH1043" i="3"/>
  <c r="AG1043" i="3"/>
  <c r="AB1043" i="3" s="1"/>
  <c r="Y1043" i="3"/>
  <c r="X1043" i="3"/>
  <c r="P1043" i="3"/>
  <c r="AI1042" i="3"/>
  <c r="AH1042" i="3"/>
  <c r="AG1042" i="3"/>
  <c r="Y1042" i="3"/>
  <c r="X1042" i="3"/>
  <c r="P1042" i="3"/>
  <c r="AI1015" i="3"/>
  <c r="AH1015" i="3"/>
  <c r="AG1015" i="3"/>
  <c r="Y1015" i="3"/>
  <c r="X1015" i="3"/>
  <c r="P1015" i="3"/>
  <c r="AI1014" i="3"/>
  <c r="AH1014" i="3"/>
  <c r="AG1014" i="3"/>
  <c r="Y1014" i="3"/>
  <c r="AD1014" i="3" s="1"/>
  <c r="X1014" i="3"/>
  <c r="P1014" i="3"/>
  <c r="AI1013" i="3"/>
  <c r="AH1013" i="3"/>
  <c r="AG1013" i="3"/>
  <c r="Y1013" i="3"/>
  <c r="AD1013" i="3" s="1"/>
  <c r="X1013" i="3"/>
  <c r="P1013" i="3"/>
  <c r="AI987" i="3"/>
  <c r="AH987" i="3"/>
  <c r="AG987" i="3"/>
  <c r="Y987" i="3"/>
  <c r="AD987" i="3"/>
  <c r="X987" i="3"/>
  <c r="P987" i="3"/>
  <c r="AI986" i="3"/>
  <c r="AH986" i="3"/>
  <c r="AG986" i="3"/>
  <c r="Y986" i="3"/>
  <c r="X986" i="3"/>
  <c r="P986" i="3"/>
  <c r="AI932" i="3"/>
  <c r="AH932" i="3"/>
  <c r="AG932" i="3"/>
  <c r="Y932" i="3"/>
  <c r="AD932" i="3" s="1"/>
  <c r="X932" i="3"/>
  <c r="P932" i="3"/>
  <c r="AI863" i="3"/>
  <c r="AH863" i="3"/>
  <c r="AG863" i="3"/>
  <c r="Y863" i="3"/>
  <c r="AD863" i="3" s="1"/>
  <c r="X863" i="3"/>
  <c r="P863" i="3"/>
  <c r="AI862" i="3"/>
  <c r="AH862" i="3"/>
  <c r="AG862" i="3"/>
  <c r="Y862" i="3"/>
  <c r="AD862" i="3" s="1"/>
  <c r="X862" i="3"/>
  <c r="P862" i="3"/>
  <c r="AI804" i="3"/>
  <c r="AH804" i="3"/>
  <c r="AG804" i="3"/>
  <c r="Y804" i="3"/>
  <c r="AD804" i="3"/>
  <c r="X804" i="3"/>
  <c r="P804" i="3"/>
  <c r="AI800" i="3"/>
  <c r="AH800" i="3"/>
  <c r="AG800" i="3"/>
  <c r="Y800" i="3"/>
  <c r="AD800" i="3" s="1"/>
  <c r="X800" i="3"/>
  <c r="P800" i="3"/>
  <c r="AI791" i="3"/>
  <c r="AH791" i="3"/>
  <c r="AG791" i="3"/>
  <c r="Y791" i="3"/>
  <c r="AD791" i="3" s="1"/>
  <c r="X791" i="3"/>
  <c r="P791" i="3"/>
  <c r="AI790" i="3"/>
  <c r="AH790" i="3"/>
  <c r="AG790" i="3"/>
  <c r="Y790" i="3"/>
  <c r="AD790" i="3" s="1"/>
  <c r="X790" i="3"/>
  <c r="P790" i="3"/>
  <c r="AI789" i="3"/>
  <c r="AH789" i="3"/>
  <c r="AG789" i="3"/>
  <c r="AB789" i="3" s="1"/>
  <c r="R789" i="3" s="1"/>
  <c r="Y789" i="3"/>
  <c r="AD789" i="3" s="1"/>
  <c r="X789" i="3"/>
  <c r="P789" i="3"/>
  <c r="AI698" i="3"/>
  <c r="AH698" i="3"/>
  <c r="AG698" i="3"/>
  <c r="Y698" i="3"/>
  <c r="X698" i="3"/>
  <c r="P698" i="3"/>
  <c r="AI697" i="3"/>
  <c r="AH697" i="3"/>
  <c r="AG697" i="3"/>
  <c r="Y697" i="3"/>
  <c r="AD697" i="3" s="1"/>
  <c r="X697" i="3"/>
  <c r="P697" i="3"/>
  <c r="I20" i="1"/>
  <c r="AI696" i="3"/>
  <c r="AH696" i="3"/>
  <c r="AG696" i="3"/>
  <c r="Y696" i="3"/>
  <c r="X696" i="3"/>
  <c r="P696" i="3"/>
  <c r="AI695" i="3"/>
  <c r="AH695" i="3"/>
  <c r="AG695" i="3"/>
  <c r="Y695" i="3"/>
  <c r="AD695" i="3" s="1"/>
  <c r="X695" i="3"/>
  <c r="P695" i="3"/>
  <c r="AI694" i="3"/>
  <c r="AH694" i="3"/>
  <c r="AG694" i="3"/>
  <c r="Y694" i="3"/>
  <c r="X694" i="3"/>
  <c r="P694" i="3"/>
  <c r="AI618" i="3"/>
  <c r="AH618" i="3"/>
  <c r="AG618" i="3"/>
  <c r="Y618" i="3"/>
  <c r="AD618" i="3" s="1"/>
  <c r="X618" i="3"/>
  <c r="P618" i="3"/>
  <c r="AI617" i="3"/>
  <c r="AH617" i="3"/>
  <c r="AG617" i="3"/>
  <c r="Y617" i="3"/>
  <c r="AD617" i="3" s="1"/>
  <c r="X617" i="3"/>
  <c r="P617" i="3"/>
  <c r="AI616" i="3"/>
  <c r="AH616" i="3"/>
  <c r="AG616" i="3"/>
  <c r="Y616" i="3"/>
  <c r="X616" i="3"/>
  <c r="P616" i="3"/>
  <c r="AI615" i="3"/>
  <c r="AH615" i="3"/>
  <c r="AG615" i="3"/>
  <c r="Y615" i="3"/>
  <c r="AD615" i="3" s="1"/>
  <c r="X615" i="3"/>
  <c r="P615" i="3"/>
  <c r="I17" i="1"/>
  <c r="AI579" i="3"/>
  <c r="AH579" i="3"/>
  <c r="AB579" i="3" s="1"/>
  <c r="AG579" i="3"/>
  <c r="Y579" i="3"/>
  <c r="AD579" i="3" s="1"/>
  <c r="X579" i="3"/>
  <c r="P579" i="3"/>
  <c r="AI542" i="3"/>
  <c r="J22" i="8" s="1"/>
  <c r="AH542" i="3"/>
  <c r="I22" i="8" s="1"/>
  <c r="AG542" i="3"/>
  <c r="H22" i="8" s="1"/>
  <c r="Y542" i="3"/>
  <c r="AD542" i="3" s="1"/>
  <c r="X542" i="3"/>
  <c r="P542" i="3"/>
  <c r="AI541" i="3"/>
  <c r="AH541" i="3"/>
  <c r="AG541" i="3"/>
  <c r="Y541" i="3"/>
  <c r="Z541" i="3" s="1"/>
  <c r="X541" i="3"/>
  <c r="P541" i="3"/>
  <c r="AI494" i="3"/>
  <c r="AH494" i="3"/>
  <c r="AG494" i="3"/>
  <c r="Y494" i="3"/>
  <c r="AD494" i="3" s="1"/>
  <c r="X494" i="3"/>
  <c r="P494" i="3"/>
  <c r="AI368" i="3"/>
  <c r="J21" i="8" s="1"/>
  <c r="AH368" i="3"/>
  <c r="I21" i="8"/>
  <c r="AG368" i="3"/>
  <c r="H21" i="8" s="1"/>
  <c r="Y368" i="3"/>
  <c r="X368" i="3"/>
  <c r="P368" i="3"/>
  <c r="AI367" i="3"/>
  <c r="J20" i="8" s="1"/>
  <c r="AH367" i="3"/>
  <c r="I20" i="8" s="1"/>
  <c r="AG367" i="3"/>
  <c r="Y367" i="3"/>
  <c r="AD367" i="3" s="1"/>
  <c r="X367" i="3"/>
  <c r="P367" i="3"/>
  <c r="AI305" i="3"/>
  <c r="AH305" i="3"/>
  <c r="AG305" i="3"/>
  <c r="Y305" i="3"/>
  <c r="AD305" i="3" s="1"/>
  <c r="T305" i="3" s="1"/>
  <c r="X305" i="3"/>
  <c r="P305" i="3"/>
  <c r="AI304" i="3"/>
  <c r="J19" i="8" s="1"/>
  <c r="AH304" i="3"/>
  <c r="I19" i="8" s="1"/>
  <c r="AG304" i="3"/>
  <c r="H19" i="8" s="1"/>
  <c r="Y304" i="3"/>
  <c r="AD304" i="3" s="1"/>
  <c r="X304" i="3"/>
  <c r="P304" i="3"/>
  <c r="AI215" i="3"/>
  <c r="AH215" i="3"/>
  <c r="AG215" i="3"/>
  <c r="Y215" i="3"/>
  <c r="X215" i="3"/>
  <c r="P215" i="3"/>
  <c r="AI198" i="3"/>
  <c r="AH198" i="3"/>
  <c r="AG198" i="3"/>
  <c r="Y198" i="3"/>
  <c r="X198" i="3"/>
  <c r="P198" i="3"/>
  <c r="AI197" i="3"/>
  <c r="AH197" i="3"/>
  <c r="AG197" i="3"/>
  <c r="Y197" i="3"/>
  <c r="X197" i="3"/>
  <c r="P197" i="3"/>
  <c r="AI164" i="3"/>
  <c r="AH164" i="3"/>
  <c r="AG164" i="3"/>
  <c r="Y164" i="3"/>
  <c r="AD164" i="3" s="1"/>
  <c r="X164" i="3"/>
  <c r="P164" i="3"/>
  <c r="AI129" i="3"/>
  <c r="AH129" i="3"/>
  <c r="AG129" i="3"/>
  <c r="Y129" i="3"/>
  <c r="AD129" i="3" s="1"/>
  <c r="X129" i="3"/>
  <c r="P129" i="3"/>
  <c r="AI128" i="3"/>
  <c r="AH128" i="3"/>
  <c r="AG128" i="3"/>
  <c r="Y128" i="3"/>
  <c r="AD128" i="3" s="1"/>
  <c r="X128" i="3"/>
  <c r="P128" i="3"/>
  <c r="AI111" i="3"/>
  <c r="AH111" i="3"/>
  <c r="AG111" i="3"/>
  <c r="Y111" i="3"/>
  <c r="AD111" i="3" s="1"/>
  <c r="X111" i="3"/>
  <c r="P111" i="3"/>
  <c r="AI28" i="3"/>
  <c r="AH28" i="3"/>
  <c r="AG28" i="3"/>
  <c r="Y28" i="3"/>
  <c r="X28" i="3"/>
  <c r="P28" i="3"/>
  <c r="AI20" i="3"/>
  <c r="AH20" i="3"/>
  <c r="AG20" i="3"/>
  <c r="Y20" i="3"/>
  <c r="AD20" i="3" s="1"/>
  <c r="X20" i="3"/>
  <c r="P20" i="3"/>
  <c r="AI577" i="3"/>
  <c r="AH577" i="3"/>
  <c r="AG577" i="3"/>
  <c r="Y577" i="3"/>
  <c r="AD577" i="3" s="1"/>
  <c r="X577" i="3"/>
  <c r="P577" i="3"/>
  <c r="AI578" i="3"/>
  <c r="AH578" i="3"/>
  <c r="AG578" i="3"/>
  <c r="Y578" i="3"/>
  <c r="AD578" i="3" s="1"/>
  <c r="X578" i="3"/>
  <c r="P578" i="3"/>
  <c r="AI493" i="3"/>
  <c r="AH493" i="3"/>
  <c r="AG493" i="3"/>
  <c r="Y493" i="3"/>
  <c r="AD493" i="3" s="1"/>
  <c r="X493" i="3"/>
  <c r="P493" i="3"/>
  <c r="I14" i="1"/>
  <c r="AI448" i="3"/>
  <c r="AH448" i="3"/>
  <c r="AG448" i="3"/>
  <c r="Y448" i="3"/>
  <c r="AD448" i="3" s="1"/>
  <c r="X448" i="3"/>
  <c r="Z448" i="3" s="1"/>
  <c r="P448" i="3"/>
  <c r="AI447" i="3"/>
  <c r="AH447" i="3"/>
  <c r="AG447" i="3"/>
  <c r="Y447" i="3"/>
  <c r="AD447" i="3" s="1"/>
  <c r="X447" i="3"/>
  <c r="P447" i="3"/>
  <c r="AI414" i="3"/>
  <c r="AH414" i="3"/>
  <c r="AG414" i="3"/>
  <c r="Y414" i="3"/>
  <c r="X414" i="3"/>
  <c r="P414" i="3"/>
  <c r="AI365" i="3"/>
  <c r="AH365" i="3"/>
  <c r="AG365" i="3"/>
  <c r="Y365" i="3"/>
  <c r="AD365" i="3" s="1"/>
  <c r="X365" i="3"/>
  <c r="P365" i="3"/>
  <c r="AI366" i="3"/>
  <c r="AH366" i="3"/>
  <c r="AG366" i="3"/>
  <c r="Y366" i="3"/>
  <c r="X366" i="3"/>
  <c r="P366" i="3"/>
  <c r="AI321" i="3"/>
  <c r="AH321" i="3"/>
  <c r="AG321" i="3"/>
  <c r="Y321" i="3"/>
  <c r="X321" i="3"/>
  <c r="P321" i="3"/>
  <c r="AI303" i="3"/>
  <c r="AH303" i="3"/>
  <c r="AG303" i="3"/>
  <c r="Y303" i="3"/>
  <c r="AD303" i="3" s="1"/>
  <c r="T303" i="3" s="1"/>
  <c r="X303" i="3"/>
  <c r="P303" i="3"/>
  <c r="AI302" i="3"/>
  <c r="AH302" i="3"/>
  <c r="AG302" i="3"/>
  <c r="Y302" i="3"/>
  <c r="X302" i="3"/>
  <c r="P302" i="3"/>
  <c r="AI163" i="3"/>
  <c r="AH163" i="3"/>
  <c r="AG163" i="3"/>
  <c r="Y163" i="3"/>
  <c r="X163" i="3"/>
  <c r="P163" i="3"/>
  <c r="AI110" i="3"/>
  <c r="AH110" i="3"/>
  <c r="AG110" i="3"/>
  <c r="AB110" i="3" s="1"/>
  <c r="AC110" i="3" s="1"/>
  <c r="S110" i="3" s="1"/>
  <c r="Y110" i="3"/>
  <c r="X110" i="3"/>
  <c r="P110" i="3"/>
  <c r="AI109" i="3"/>
  <c r="AB109" i="3" s="1"/>
  <c r="AH109" i="3"/>
  <c r="AG109" i="3"/>
  <c r="Y109" i="3"/>
  <c r="AD109" i="3"/>
  <c r="X109" i="3"/>
  <c r="P109" i="3"/>
  <c r="AI108" i="3"/>
  <c r="AH108" i="3"/>
  <c r="AG108" i="3"/>
  <c r="Y108" i="3"/>
  <c r="AD108" i="3" s="1"/>
  <c r="T108" i="3" s="1"/>
  <c r="X108" i="3"/>
  <c r="Z108" i="3" s="1"/>
  <c r="P108" i="3"/>
  <c r="AI107" i="3"/>
  <c r="AH107" i="3"/>
  <c r="AG107" i="3"/>
  <c r="Y107" i="3"/>
  <c r="X107" i="3"/>
  <c r="P107" i="3"/>
  <c r="AI106" i="3"/>
  <c r="AB106" i="3" s="1"/>
  <c r="AC106" i="3" s="1"/>
  <c r="AH106" i="3"/>
  <c r="AG106" i="3"/>
  <c r="Y106" i="3"/>
  <c r="Z106" i="3" s="1"/>
  <c r="AD106" i="3"/>
  <c r="X106" i="3"/>
  <c r="P106" i="3"/>
  <c r="AI105" i="3"/>
  <c r="AH105" i="3"/>
  <c r="AB105" i="3" s="1"/>
  <c r="AG105" i="3"/>
  <c r="Y105" i="3"/>
  <c r="AD105" i="3" s="1"/>
  <c r="T105" i="3" s="1"/>
  <c r="X105" i="3"/>
  <c r="P105" i="3"/>
  <c r="AI104" i="3"/>
  <c r="AH104" i="3"/>
  <c r="AG104" i="3"/>
  <c r="Y104" i="3"/>
  <c r="AD104" i="3" s="1"/>
  <c r="X104" i="3"/>
  <c r="P104" i="3"/>
  <c r="AI69" i="3"/>
  <c r="AH69" i="3"/>
  <c r="AG69" i="3"/>
  <c r="Y69" i="3"/>
  <c r="AD69" i="3" s="1"/>
  <c r="X69" i="3"/>
  <c r="P69" i="3"/>
  <c r="AI68" i="3"/>
  <c r="AH68" i="3"/>
  <c r="AB68" i="3" s="1"/>
  <c r="R68" i="3" s="1"/>
  <c r="AG68" i="3"/>
  <c r="Y68" i="3"/>
  <c r="AD68" i="3" s="1"/>
  <c r="X68" i="3"/>
  <c r="P68" i="3"/>
  <c r="AI67" i="3"/>
  <c r="AH67" i="3"/>
  <c r="AG67" i="3"/>
  <c r="AB67" i="3" s="1"/>
  <c r="Y67" i="3"/>
  <c r="X67" i="3"/>
  <c r="P67" i="3"/>
  <c r="AI66" i="3"/>
  <c r="AH66" i="3"/>
  <c r="AB66" i="3" s="1"/>
  <c r="AG66" i="3"/>
  <c r="Y66" i="3"/>
  <c r="X66" i="3"/>
  <c r="P66" i="3"/>
  <c r="AI65" i="3"/>
  <c r="AH65" i="3"/>
  <c r="AG65" i="3"/>
  <c r="Y65" i="3"/>
  <c r="X65" i="3"/>
  <c r="P65" i="3"/>
  <c r="AI27" i="3"/>
  <c r="AH27" i="3"/>
  <c r="AB27" i="3" s="1"/>
  <c r="AG27" i="3"/>
  <c r="Y27" i="3"/>
  <c r="AD27" i="3" s="1"/>
  <c r="T27" i="3" s="1"/>
  <c r="X27" i="3"/>
  <c r="P27" i="3"/>
  <c r="AI19" i="3"/>
  <c r="AH19" i="3"/>
  <c r="AG19" i="3"/>
  <c r="Y19" i="3"/>
  <c r="AD19" i="3" s="1"/>
  <c r="X19" i="3"/>
  <c r="P19" i="3"/>
  <c r="AI18" i="3"/>
  <c r="AB18" i="3" s="1"/>
  <c r="AH18" i="3"/>
  <c r="AG18" i="3"/>
  <c r="Y18" i="3"/>
  <c r="AD18" i="3" s="1"/>
  <c r="X18" i="3"/>
  <c r="P18" i="3"/>
  <c r="AI17" i="3"/>
  <c r="AH17" i="3"/>
  <c r="AG17" i="3"/>
  <c r="H147" i="8" s="1"/>
  <c r="Y17" i="3"/>
  <c r="X17" i="3"/>
  <c r="P17" i="3"/>
  <c r="AI16" i="3"/>
  <c r="AH16" i="3"/>
  <c r="AG16" i="3"/>
  <c r="Y16" i="3"/>
  <c r="X16" i="3"/>
  <c r="P16" i="3"/>
  <c r="AI15" i="3"/>
  <c r="AH15" i="3"/>
  <c r="AG15" i="3"/>
  <c r="Y15" i="3"/>
  <c r="X15" i="3"/>
  <c r="P15" i="3"/>
  <c r="AI266" i="3"/>
  <c r="AB266" i="3" s="1"/>
  <c r="R266" i="3" s="1"/>
  <c r="AH266" i="3"/>
  <c r="AG266" i="3"/>
  <c r="Y266" i="3"/>
  <c r="AD266" i="3" s="1"/>
  <c r="X266" i="3"/>
  <c r="P266" i="3"/>
  <c r="AI86" i="3"/>
  <c r="AH86" i="3"/>
  <c r="AG86" i="3"/>
  <c r="Y86" i="3"/>
  <c r="AD86" i="3"/>
  <c r="X86" i="3"/>
  <c r="Z86" i="3" s="1"/>
  <c r="P86" i="3"/>
  <c r="AI144" i="3"/>
  <c r="AH144" i="3"/>
  <c r="AG144" i="3"/>
  <c r="AB144" i="3" s="1"/>
  <c r="AC144" i="3" s="1"/>
  <c r="Y144" i="3"/>
  <c r="AD144" i="3" s="1"/>
  <c r="X144" i="3"/>
  <c r="P144" i="3"/>
  <c r="AI793" i="3"/>
  <c r="AH793" i="3"/>
  <c r="AG793" i="3"/>
  <c r="Y793" i="3"/>
  <c r="X793" i="3"/>
  <c r="P793" i="3"/>
  <c r="AI681" i="3"/>
  <c r="AH681" i="3"/>
  <c r="AG681" i="3"/>
  <c r="Y681" i="3"/>
  <c r="X681" i="3"/>
  <c r="P681" i="3"/>
  <c r="AI562" i="3"/>
  <c r="AH562" i="3"/>
  <c r="AG562" i="3"/>
  <c r="Y562" i="3"/>
  <c r="X562" i="3"/>
  <c r="P562" i="3"/>
  <c r="AI712" i="3"/>
  <c r="AH712" i="3"/>
  <c r="AG712" i="3"/>
  <c r="AB712" i="3" s="1"/>
  <c r="G162" i="8" s="1"/>
  <c r="K162" i="8" s="1"/>
  <c r="Y712" i="3"/>
  <c r="AD712" i="3" s="1"/>
  <c r="X712" i="3"/>
  <c r="P712" i="3"/>
  <c r="AI60" i="3"/>
  <c r="AH60" i="3"/>
  <c r="AG60" i="3"/>
  <c r="Y60" i="3"/>
  <c r="X60" i="3"/>
  <c r="P60" i="3"/>
  <c r="AI737" i="3"/>
  <c r="AH737" i="3"/>
  <c r="AG737" i="3"/>
  <c r="Y737" i="3"/>
  <c r="X737" i="3"/>
  <c r="P737" i="3"/>
  <c r="AI723" i="3"/>
  <c r="AH723" i="3"/>
  <c r="AG723" i="3"/>
  <c r="Y723" i="3"/>
  <c r="AD723" i="3" s="1"/>
  <c r="X723" i="3"/>
  <c r="P723" i="3"/>
  <c r="AI1016" i="3"/>
  <c r="AH1016" i="3"/>
  <c r="AG1016" i="3"/>
  <c r="Y1016" i="3"/>
  <c r="X1016" i="3"/>
  <c r="P1016" i="3"/>
  <c r="AI841" i="3"/>
  <c r="AH841" i="3"/>
  <c r="AG841" i="3"/>
  <c r="Y841" i="3"/>
  <c r="X841" i="3"/>
  <c r="P841" i="3"/>
  <c r="AI7" i="3"/>
  <c r="AH7" i="3"/>
  <c r="AG7" i="3"/>
  <c r="Y7" i="3"/>
  <c r="X7" i="3"/>
  <c r="P7" i="3"/>
  <c r="AI346" i="3"/>
  <c r="AH346" i="3"/>
  <c r="AG346" i="3"/>
  <c r="Y346" i="3"/>
  <c r="AD346" i="3" s="1"/>
  <c r="X346" i="3"/>
  <c r="P346" i="3"/>
  <c r="AI200" i="3"/>
  <c r="AH200" i="3"/>
  <c r="AG200" i="3"/>
  <c r="Y200" i="3"/>
  <c r="X200" i="3"/>
  <c r="P200" i="3"/>
  <c r="AI26" i="3"/>
  <c r="AH26" i="3"/>
  <c r="AG26" i="3"/>
  <c r="Y26" i="3"/>
  <c r="X26" i="3"/>
  <c r="P26" i="3"/>
  <c r="AI685" i="3"/>
  <c r="AB685" i="3" s="1"/>
  <c r="AH685" i="3"/>
  <c r="AG685" i="3"/>
  <c r="Y685" i="3"/>
  <c r="AD685" i="3" s="1"/>
  <c r="X685" i="3"/>
  <c r="Z685" i="3" s="1"/>
  <c r="P685" i="3"/>
  <c r="AI1229" i="3"/>
  <c r="AH1229" i="3"/>
  <c r="AG1229" i="3"/>
  <c r="Y1229" i="3"/>
  <c r="AD1229" i="3"/>
  <c r="X1229" i="3"/>
  <c r="P1229" i="3"/>
  <c r="AI657" i="3"/>
  <c r="AH657" i="3"/>
  <c r="AG657" i="3"/>
  <c r="Y657" i="3"/>
  <c r="AD657" i="3" s="1"/>
  <c r="X657" i="3"/>
  <c r="P657" i="3"/>
  <c r="AI123" i="3"/>
  <c r="AH123" i="3"/>
  <c r="AG123" i="3"/>
  <c r="Y123" i="3"/>
  <c r="X123" i="3"/>
  <c r="P123" i="3"/>
  <c r="AI113" i="3"/>
  <c r="AH113" i="3"/>
  <c r="AB113" i="3" s="1"/>
  <c r="AG113" i="3"/>
  <c r="Y113" i="3"/>
  <c r="X113" i="3"/>
  <c r="P113" i="3"/>
  <c r="AI419" i="3"/>
  <c r="AH419" i="3"/>
  <c r="AG419" i="3"/>
  <c r="Y419" i="3"/>
  <c r="X419" i="3"/>
  <c r="P419" i="3"/>
  <c r="AI543" i="3"/>
  <c r="AH543" i="3"/>
  <c r="AG543" i="3"/>
  <c r="Y543" i="3"/>
  <c r="X543" i="3"/>
  <c r="P543" i="3"/>
  <c r="AI813" i="3"/>
  <c r="AH813" i="3"/>
  <c r="AG813" i="3"/>
  <c r="Y813" i="3"/>
  <c r="X813" i="3"/>
  <c r="P813" i="3"/>
  <c r="AI267" i="3"/>
  <c r="AH267" i="3"/>
  <c r="AG267" i="3"/>
  <c r="Y267" i="3"/>
  <c r="X267" i="3"/>
  <c r="P267" i="3"/>
  <c r="AI50" i="3"/>
  <c r="AH50" i="3"/>
  <c r="AG50" i="3"/>
  <c r="Y50" i="3"/>
  <c r="AD50" i="3" s="1"/>
  <c r="X50" i="3"/>
  <c r="P50" i="3"/>
  <c r="AI8" i="3"/>
  <c r="AH8" i="3"/>
  <c r="AG8" i="3"/>
  <c r="Y8" i="3"/>
  <c r="X8" i="3"/>
  <c r="P8" i="3"/>
  <c r="AI245" i="3"/>
  <c r="AH245" i="3"/>
  <c r="AG245" i="3"/>
  <c r="Y245" i="3"/>
  <c r="X245" i="3"/>
  <c r="P245" i="3"/>
  <c r="AI483" i="3"/>
  <c r="AH483" i="3"/>
  <c r="AG483" i="3"/>
  <c r="Y483" i="3"/>
  <c r="X483" i="3"/>
  <c r="P483" i="3"/>
  <c r="AI76" i="3"/>
  <c r="AH76" i="3"/>
  <c r="AG76" i="3"/>
  <c r="Y76" i="3"/>
  <c r="AD76" i="3" s="1"/>
  <c r="T76" i="3" s="1"/>
  <c r="X76" i="3"/>
  <c r="P76" i="3"/>
  <c r="AI182" i="3"/>
  <c r="AH182" i="3"/>
  <c r="AG182" i="3"/>
  <c r="Y182" i="3"/>
  <c r="AD182" i="3" s="1"/>
  <c r="X182" i="3"/>
  <c r="P182" i="3"/>
  <c r="AI43" i="3"/>
  <c r="AH43" i="3"/>
  <c r="AG43" i="3"/>
  <c r="Y43" i="3"/>
  <c r="AD43" i="3"/>
  <c r="X43" i="3"/>
  <c r="P43" i="3"/>
  <c r="AI73" i="3"/>
  <c r="AH73" i="3"/>
  <c r="AG73" i="3"/>
  <c r="Y73" i="3"/>
  <c r="X73" i="3"/>
  <c r="P73" i="3"/>
  <c r="AI9" i="3"/>
  <c r="AH9" i="3"/>
  <c r="AG9" i="3"/>
  <c r="Y9" i="3"/>
  <c r="X9" i="3"/>
  <c r="P9" i="3"/>
  <c r="AI62" i="3"/>
  <c r="AH62" i="3"/>
  <c r="AG62" i="3"/>
  <c r="Y62" i="3"/>
  <c r="X62" i="3"/>
  <c r="P62" i="3"/>
  <c r="AI79" i="3"/>
  <c r="AH79" i="3"/>
  <c r="AG79" i="3"/>
  <c r="Y79" i="3"/>
  <c r="AD79" i="3"/>
  <c r="X79" i="3"/>
  <c r="Z79" i="3" s="1"/>
  <c r="P79" i="3"/>
  <c r="AI30" i="3"/>
  <c r="AH30" i="3"/>
  <c r="AG30" i="3"/>
  <c r="Y30" i="3"/>
  <c r="AD30" i="3"/>
  <c r="X30" i="3"/>
  <c r="P30" i="3"/>
  <c r="AI171" i="3"/>
  <c r="AH171" i="3"/>
  <c r="AG171" i="3"/>
  <c r="Y171" i="3"/>
  <c r="AD171" i="3" s="1"/>
  <c r="T171" i="3" s="1"/>
  <c r="X171" i="3"/>
  <c r="P171" i="3"/>
  <c r="AI561" i="3"/>
  <c r="AB561" i="3" s="1"/>
  <c r="AC561" i="3" s="1"/>
  <c r="AH561" i="3"/>
  <c r="AG561" i="3"/>
  <c r="Y561" i="3"/>
  <c r="X561" i="3"/>
  <c r="P561" i="3"/>
  <c r="AI674" i="3"/>
  <c r="AH674" i="3"/>
  <c r="AG674" i="3"/>
  <c r="Y674" i="3"/>
  <c r="AD674" i="3" s="1"/>
  <c r="X674" i="3"/>
  <c r="P674" i="3"/>
  <c r="AI666" i="3"/>
  <c r="AH666" i="3"/>
  <c r="AG666" i="3"/>
  <c r="Y666" i="3"/>
  <c r="Z666" i="3" s="1"/>
  <c r="X666" i="3"/>
  <c r="P666" i="3"/>
  <c r="AI306" i="3"/>
  <c r="AH306" i="3"/>
  <c r="AG306" i="3"/>
  <c r="Y306" i="3"/>
  <c r="X306" i="3"/>
  <c r="P306" i="3"/>
  <c r="AI253" i="3"/>
  <c r="AH253" i="3"/>
  <c r="AG253" i="3"/>
  <c r="AB253" i="3" s="1"/>
  <c r="Y253" i="3"/>
  <c r="X253" i="3"/>
  <c r="Z253" i="3" s="1"/>
  <c r="P253" i="3"/>
  <c r="AI92" i="3"/>
  <c r="J341" i="8" s="1"/>
  <c r="AH92" i="3"/>
  <c r="AG92" i="3"/>
  <c r="Y92" i="3"/>
  <c r="AD92" i="3"/>
  <c r="X92" i="3"/>
  <c r="P92" i="3"/>
  <c r="AI48" i="3"/>
  <c r="AH48" i="3"/>
  <c r="AG48" i="3"/>
  <c r="Y48" i="3"/>
  <c r="AD48" i="3"/>
  <c r="X48" i="3"/>
  <c r="Z48" i="3" s="1"/>
  <c r="P48" i="3"/>
  <c r="AI90" i="3"/>
  <c r="AH90" i="3"/>
  <c r="AG90" i="3"/>
  <c r="Y90" i="3"/>
  <c r="AD90" i="3" s="1"/>
  <c r="X90" i="3"/>
  <c r="P90" i="3"/>
  <c r="AI168" i="3"/>
  <c r="AB168" i="3" s="1"/>
  <c r="AH168" i="3"/>
  <c r="AG168" i="3"/>
  <c r="Y168" i="3"/>
  <c r="X168" i="3"/>
  <c r="P168" i="3"/>
  <c r="AI827" i="3"/>
  <c r="AH827" i="3"/>
  <c r="AG827" i="3"/>
  <c r="Y827" i="3"/>
  <c r="X827" i="3"/>
  <c r="P827" i="3"/>
  <c r="AI565" i="3"/>
  <c r="J250" i="8" s="1"/>
  <c r="AH565" i="3"/>
  <c r="AG565" i="3"/>
  <c r="Y565" i="3"/>
  <c r="AD565" i="3" s="1"/>
  <c r="X565" i="3"/>
  <c r="Z565" i="3" s="1"/>
  <c r="P565" i="3"/>
  <c r="AI575" i="3"/>
  <c r="AH575" i="3"/>
  <c r="AG575" i="3"/>
  <c r="Y575" i="3"/>
  <c r="AD575" i="3" s="1"/>
  <c r="X575" i="3"/>
  <c r="P575" i="3"/>
  <c r="I8" i="1"/>
  <c r="AI203" i="3"/>
  <c r="AH203" i="3"/>
  <c r="AG203" i="3"/>
  <c r="Y203" i="3"/>
  <c r="AD203" i="3" s="1"/>
  <c r="X203" i="3"/>
  <c r="P203" i="3"/>
  <c r="AI420" i="3"/>
  <c r="AH420" i="3"/>
  <c r="AG420" i="3"/>
  <c r="Y420" i="3"/>
  <c r="AD420" i="3"/>
  <c r="T420" i="3" s="1"/>
  <c r="X420" i="3"/>
  <c r="P420" i="3"/>
  <c r="AI652" i="3"/>
  <c r="AH652" i="3"/>
  <c r="AG652" i="3"/>
  <c r="Y652" i="3"/>
  <c r="AD652" i="3" s="1"/>
  <c r="X652" i="3"/>
  <c r="P652" i="3"/>
  <c r="AI192" i="3"/>
  <c r="AH192" i="3"/>
  <c r="AG192" i="3"/>
  <c r="Y192" i="3"/>
  <c r="X192" i="3"/>
  <c r="P192" i="3"/>
  <c r="AI58" i="3"/>
  <c r="AH58" i="3"/>
  <c r="AG58" i="3"/>
  <c r="Y58" i="3"/>
  <c r="X58" i="3"/>
  <c r="P58" i="3"/>
  <c r="AI157" i="3"/>
  <c r="AH157" i="3"/>
  <c r="AG157" i="3"/>
  <c r="Y157" i="3"/>
  <c r="AD157" i="3" s="1"/>
  <c r="X157" i="3"/>
  <c r="P157" i="3"/>
  <c r="AI175" i="3"/>
  <c r="AH175" i="3"/>
  <c r="AG175" i="3"/>
  <c r="Y175" i="3"/>
  <c r="AD175" i="3" s="1"/>
  <c r="X175" i="3"/>
  <c r="Z175" i="3" s="1"/>
  <c r="P175" i="3"/>
  <c r="AI167" i="3"/>
  <c r="AH167" i="3"/>
  <c r="AG167" i="3"/>
  <c r="Y167" i="3"/>
  <c r="AD167" i="3" s="1"/>
  <c r="X167" i="3"/>
  <c r="P167" i="3"/>
  <c r="AI102" i="3"/>
  <c r="AB102" i="3" s="1"/>
  <c r="AH102" i="3"/>
  <c r="AG102" i="3"/>
  <c r="Y102" i="3"/>
  <c r="X102" i="3"/>
  <c r="P102" i="3"/>
  <c r="AI87" i="3"/>
  <c r="J309" i="8" s="1"/>
  <c r="AH87" i="3"/>
  <c r="AG87" i="3"/>
  <c r="Y87" i="3"/>
  <c r="X87" i="3"/>
  <c r="P87" i="3"/>
  <c r="AI1054" i="3"/>
  <c r="AH1054" i="3"/>
  <c r="AG1054" i="3"/>
  <c r="AB1054" i="3" s="1"/>
  <c r="Y1054" i="3"/>
  <c r="X1054" i="3"/>
  <c r="Z1054" i="3" s="1"/>
  <c r="P1054" i="3"/>
  <c r="AI1145" i="3"/>
  <c r="AH1145" i="3"/>
  <c r="AG1145" i="3"/>
  <c r="AB1145" i="3" s="1"/>
  <c r="Y1145" i="3"/>
  <c r="AD1145" i="3"/>
  <c r="T1145" i="3" s="1"/>
  <c r="X1145" i="3"/>
  <c r="P1145" i="3"/>
  <c r="AI1156" i="3"/>
  <c r="AH1156" i="3"/>
  <c r="AG1156" i="3"/>
  <c r="Y1156" i="3"/>
  <c r="Z1156" i="3" s="1"/>
  <c r="X1156" i="3"/>
  <c r="P1156" i="3"/>
  <c r="AI1057" i="3"/>
  <c r="AH1057" i="3"/>
  <c r="AB1057" i="3" s="1"/>
  <c r="G218" i="8" s="1"/>
  <c r="K218" i="8" s="1"/>
  <c r="AG1057" i="3"/>
  <c r="Y1057" i="3"/>
  <c r="AD1057" i="3" s="1"/>
  <c r="X1057" i="3"/>
  <c r="Z1057" i="3" s="1"/>
  <c r="P1057" i="3"/>
  <c r="I29" i="1"/>
  <c r="AI1011" i="3"/>
  <c r="J238" i="8" s="1"/>
  <c r="AH1011" i="3"/>
  <c r="AG1011" i="3"/>
  <c r="Y1011" i="3"/>
  <c r="X1011" i="3"/>
  <c r="P1011" i="3"/>
  <c r="AI676" i="3"/>
  <c r="AH676" i="3"/>
  <c r="AG676" i="3"/>
  <c r="Y676" i="3"/>
  <c r="X676" i="3"/>
  <c r="P676" i="3"/>
  <c r="AI923" i="3"/>
  <c r="AH923" i="3"/>
  <c r="AG923" i="3"/>
  <c r="Y923" i="3"/>
  <c r="AD923" i="3" s="1"/>
  <c r="X923" i="3"/>
  <c r="Z923" i="3" s="1"/>
  <c r="P923" i="3"/>
  <c r="AI568" i="3"/>
  <c r="AH568" i="3"/>
  <c r="AG568" i="3"/>
  <c r="Y568" i="3"/>
  <c r="X568" i="3"/>
  <c r="P568" i="3"/>
  <c r="I11" i="1"/>
  <c r="AI319" i="3"/>
  <c r="AH319" i="3"/>
  <c r="AG319" i="3"/>
  <c r="Y319" i="3"/>
  <c r="X319" i="3"/>
  <c r="P319" i="3"/>
  <c r="AI807" i="3"/>
  <c r="AH807" i="3"/>
  <c r="AG807" i="3"/>
  <c r="Y807" i="3"/>
  <c r="X807" i="3"/>
  <c r="P807" i="3"/>
  <c r="AI23" i="3"/>
  <c r="AH23" i="3"/>
  <c r="AG23" i="3"/>
  <c r="Y23" i="3"/>
  <c r="X23" i="3"/>
  <c r="P23" i="3"/>
  <c r="AI1071" i="3"/>
  <c r="AH1071" i="3"/>
  <c r="AG1071" i="3"/>
  <c r="Y1071" i="3"/>
  <c r="AD1071" i="3" s="1"/>
  <c r="X1071" i="3"/>
  <c r="P1071" i="3"/>
  <c r="AI63" i="3"/>
  <c r="AB63" i="3" s="1"/>
  <c r="R63" i="3" s="1"/>
  <c r="AH63" i="3"/>
  <c r="AG63" i="3"/>
  <c r="Y63" i="3"/>
  <c r="X63" i="3"/>
  <c r="P63" i="3"/>
  <c r="AI741" i="3"/>
  <c r="AB741" i="3" s="1"/>
  <c r="AH741" i="3"/>
  <c r="AG741" i="3"/>
  <c r="Y741" i="3"/>
  <c r="X741" i="3"/>
  <c r="P741" i="3"/>
  <c r="AI834" i="3"/>
  <c r="AH834" i="3"/>
  <c r="AG834" i="3"/>
  <c r="Y834" i="3"/>
  <c r="X834" i="3"/>
  <c r="P834" i="3"/>
  <c r="AI525" i="3"/>
  <c r="AH525" i="3"/>
  <c r="AG525" i="3"/>
  <c r="AB525" i="3" s="1"/>
  <c r="AC525" i="3" s="1"/>
  <c r="Y525" i="3"/>
  <c r="X525" i="3"/>
  <c r="P525" i="3"/>
  <c r="AI293" i="3"/>
  <c r="AH293" i="3"/>
  <c r="AG293" i="3"/>
  <c r="Y293" i="3"/>
  <c r="X293" i="3"/>
  <c r="P293" i="3"/>
  <c r="AI413" i="3"/>
  <c r="AH413" i="3"/>
  <c r="AG413" i="3"/>
  <c r="Y413" i="3"/>
  <c r="X413" i="3"/>
  <c r="P413" i="3"/>
  <c r="AI11" i="3"/>
  <c r="AH11" i="3"/>
  <c r="AG11" i="3"/>
  <c r="Y11" i="3"/>
  <c r="X11" i="3"/>
  <c r="Z11" i="3" s="1"/>
  <c r="P11" i="3"/>
  <c r="AI94" i="3"/>
  <c r="AH94" i="3"/>
  <c r="AG94" i="3"/>
  <c r="Y94" i="3"/>
  <c r="X94" i="3"/>
  <c r="P94" i="3"/>
  <c r="AI156" i="3"/>
  <c r="AH156" i="3"/>
  <c r="AG156" i="3"/>
  <c r="Y156" i="3"/>
  <c r="X156" i="3"/>
  <c r="P156" i="3"/>
  <c r="AI160" i="3"/>
  <c r="AH160" i="3"/>
  <c r="AG160" i="3"/>
  <c r="Y160" i="3"/>
  <c r="AD160" i="3" s="1"/>
  <c r="X160" i="3"/>
  <c r="P160" i="3"/>
  <c r="AI329" i="3"/>
  <c r="J122" i="8" s="1"/>
  <c r="AH329" i="3"/>
  <c r="AG329" i="3"/>
  <c r="Y329" i="3"/>
  <c r="X329" i="3"/>
  <c r="P329" i="3"/>
  <c r="AI41" i="3"/>
  <c r="AH41" i="3"/>
  <c r="AG41" i="3"/>
  <c r="AB41" i="3" s="1"/>
  <c r="R41" i="3" s="1"/>
  <c r="Y41" i="3"/>
  <c r="X41" i="3"/>
  <c r="P41" i="3"/>
  <c r="AI158" i="3"/>
  <c r="AH158" i="3"/>
  <c r="AG158" i="3"/>
  <c r="Y158" i="3"/>
  <c r="AD158" i="3" s="1"/>
  <c r="X158" i="3"/>
  <c r="Z158" i="3" s="1"/>
  <c r="P158" i="3"/>
  <c r="AI174" i="3"/>
  <c r="AH174" i="3"/>
  <c r="AG174" i="3"/>
  <c r="Y174" i="3"/>
  <c r="AD174" i="3" s="1"/>
  <c r="T174" i="3" s="1"/>
  <c r="X174" i="3"/>
  <c r="P174" i="3"/>
  <c r="AI162" i="3"/>
  <c r="AH162" i="3"/>
  <c r="AG162" i="3"/>
  <c r="AB162" i="3" s="1"/>
  <c r="Y162" i="3"/>
  <c r="X162" i="3"/>
  <c r="P162" i="3"/>
  <c r="AI103" i="3"/>
  <c r="AH103" i="3"/>
  <c r="AG103" i="3"/>
  <c r="Y103" i="3"/>
  <c r="X103" i="3"/>
  <c r="P103" i="3"/>
  <c r="AI117" i="3"/>
  <c r="AH117" i="3"/>
  <c r="AG117" i="3"/>
  <c r="Y117" i="3"/>
  <c r="X117" i="3"/>
  <c r="P117" i="3"/>
  <c r="AI71" i="3"/>
  <c r="AH71" i="3"/>
  <c r="AG71" i="3"/>
  <c r="Y71" i="3"/>
  <c r="X71" i="3"/>
  <c r="P71" i="3"/>
  <c r="AI283" i="3"/>
  <c r="AH283" i="3"/>
  <c r="AG283" i="3"/>
  <c r="Y283" i="3"/>
  <c r="AD283" i="3" s="1"/>
  <c r="X283" i="3"/>
  <c r="P283" i="3"/>
  <c r="AI665" i="3"/>
  <c r="AH665" i="3"/>
  <c r="AG665" i="3"/>
  <c r="Y665" i="3"/>
  <c r="X665" i="3"/>
  <c r="Z665" i="3" s="1"/>
  <c r="P665" i="3"/>
  <c r="AI671" i="3"/>
  <c r="AH671" i="3"/>
  <c r="AG671" i="3"/>
  <c r="Y671" i="3"/>
  <c r="AD671" i="3" s="1"/>
  <c r="X671" i="3"/>
  <c r="P671" i="3"/>
  <c r="AI250" i="3"/>
  <c r="AB250" i="3" s="1"/>
  <c r="AC250" i="3" s="1"/>
  <c r="AH250" i="3"/>
  <c r="AG250" i="3"/>
  <c r="Y250" i="3"/>
  <c r="AD250" i="3" s="1"/>
  <c r="X250" i="3"/>
  <c r="P250" i="3"/>
  <c r="AI118" i="3"/>
  <c r="AH118" i="3"/>
  <c r="AG118" i="3"/>
  <c r="AB118" i="3" s="1"/>
  <c r="R118" i="3" s="1"/>
  <c r="Y118" i="3"/>
  <c r="AD118" i="3"/>
  <c r="T118" i="3" s="1"/>
  <c r="X118" i="3"/>
  <c r="P118" i="3"/>
  <c r="AI273" i="3"/>
  <c r="AH273" i="3"/>
  <c r="AB273" i="3" s="1"/>
  <c r="AG273" i="3"/>
  <c r="Y273" i="3"/>
  <c r="X273" i="3"/>
  <c r="P273" i="3"/>
  <c r="AI317" i="3"/>
  <c r="AH317" i="3"/>
  <c r="AG317" i="3"/>
  <c r="AB317" i="3" s="1"/>
  <c r="G242" i="8" s="1"/>
  <c r="K242" i="8" s="1"/>
  <c r="Y317" i="3"/>
  <c r="AD317" i="3" s="1"/>
  <c r="X317" i="3"/>
  <c r="Z317" i="3" s="1"/>
  <c r="P317" i="3"/>
  <c r="AI663" i="3"/>
  <c r="AH663" i="3"/>
  <c r="AG663" i="3"/>
  <c r="Y663" i="3"/>
  <c r="X663" i="3"/>
  <c r="S663" i="3" s="1"/>
  <c r="P663" i="3"/>
  <c r="AI40" i="3"/>
  <c r="AB40" i="3" s="1"/>
  <c r="AC40" i="3" s="1"/>
  <c r="AH40" i="3"/>
  <c r="AG40" i="3"/>
  <c r="Y40" i="3"/>
  <c r="X40" i="3"/>
  <c r="P40" i="3"/>
  <c r="AI83" i="3"/>
  <c r="AH83" i="3"/>
  <c r="AG83" i="3"/>
  <c r="Y83" i="3"/>
  <c r="X83" i="3"/>
  <c r="P83" i="3"/>
  <c r="AI44" i="3"/>
  <c r="AH44" i="3"/>
  <c r="AG44" i="3"/>
  <c r="Y44" i="3"/>
  <c r="AD44" i="3" s="1"/>
  <c r="T44" i="3" s="1"/>
  <c r="X44" i="3"/>
  <c r="P44" i="3"/>
  <c r="AI282" i="3"/>
  <c r="AH282" i="3"/>
  <c r="AG282" i="3"/>
  <c r="AB282" i="3" s="1"/>
  <c r="Y282" i="3"/>
  <c r="X282" i="3"/>
  <c r="P282" i="3"/>
  <c r="AI463" i="3"/>
  <c r="AH463" i="3"/>
  <c r="AB463" i="3" s="1"/>
  <c r="AC463" i="3" s="1"/>
  <c r="AG463" i="3"/>
  <c r="Y463" i="3"/>
  <c r="X463" i="3"/>
  <c r="Z463" i="3" s="1"/>
  <c r="P463" i="3"/>
  <c r="AI89" i="3"/>
  <c r="AH89" i="3"/>
  <c r="AG89" i="3"/>
  <c r="Y89" i="3"/>
  <c r="AD89" i="3" s="1"/>
  <c r="X89" i="3"/>
  <c r="P89" i="3"/>
  <c r="AI457" i="3"/>
  <c r="AH457" i="3"/>
  <c r="AG457" i="3"/>
  <c r="AB457" i="3" s="1"/>
  <c r="R457" i="3" s="1"/>
  <c r="Y457" i="3"/>
  <c r="AD457" i="3" s="1"/>
  <c r="X457" i="3"/>
  <c r="P457" i="3"/>
  <c r="AI910" i="3"/>
  <c r="AH910" i="3"/>
  <c r="AG910" i="3"/>
  <c r="Y910" i="3"/>
  <c r="AD910" i="3"/>
  <c r="T910" i="3" s="1"/>
  <c r="X910" i="3"/>
  <c r="P910" i="3"/>
  <c r="AI417" i="3"/>
  <c r="AH417" i="3"/>
  <c r="AG417" i="3"/>
  <c r="Y417" i="3"/>
  <c r="AD417" i="3" s="1"/>
  <c r="T417" i="3"/>
  <c r="X417" i="3"/>
  <c r="Z417" i="3" s="1"/>
  <c r="P417" i="3"/>
  <c r="AI596" i="3"/>
  <c r="AH596" i="3"/>
  <c r="AG596" i="3"/>
  <c r="Y596" i="3"/>
  <c r="X596" i="3"/>
  <c r="P596" i="3"/>
  <c r="AI53" i="3"/>
  <c r="AH53" i="3"/>
  <c r="AG53" i="3"/>
  <c r="Y53" i="3"/>
  <c r="X53" i="3"/>
  <c r="P53" i="3"/>
  <c r="AI268" i="3"/>
  <c r="AH268" i="3"/>
  <c r="AG268" i="3"/>
  <c r="AB268" i="3" s="1"/>
  <c r="R268" i="3" s="1"/>
  <c r="Y268" i="3"/>
  <c r="AD268" i="3" s="1"/>
  <c r="X268" i="3"/>
  <c r="P268" i="3"/>
  <c r="AI234" i="3"/>
  <c r="AH234" i="3"/>
  <c r="AG234" i="3"/>
  <c r="Y234" i="3"/>
  <c r="X234" i="3"/>
  <c r="P234" i="3"/>
  <c r="AI466" i="3"/>
  <c r="AH466" i="3"/>
  <c r="AG466" i="3"/>
  <c r="Y466" i="3"/>
  <c r="X466" i="3"/>
  <c r="P466" i="3"/>
  <c r="AI122" i="3"/>
  <c r="J228" i="8" s="1"/>
  <c r="AH122" i="3"/>
  <c r="I228" i="8" s="1"/>
  <c r="AG122" i="3"/>
  <c r="Y122" i="3"/>
  <c r="X122" i="3"/>
  <c r="P122" i="3"/>
  <c r="AI314" i="3"/>
  <c r="AH314" i="3"/>
  <c r="AG314" i="3"/>
  <c r="Y314" i="3"/>
  <c r="AD314" i="3" s="1"/>
  <c r="X314" i="3"/>
  <c r="P314" i="3"/>
  <c r="AI572" i="3"/>
  <c r="AB572" i="3" s="1"/>
  <c r="R572" i="3" s="1"/>
  <c r="AH572" i="3"/>
  <c r="AG572" i="3"/>
  <c r="Y572" i="3"/>
  <c r="X572" i="3"/>
  <c r="P572" i="3"/>
  <c r="AI444" i="3"/>
  <c r="AH444" i="3"/>
  <c r="AG444" i="3"/>
  <c r="AB444" i="3" s="1"/>
  <c r="Y444" i="3"/>
  <c r="AD444" i="3"/>
  <c r="X444" i="3"/>
  <c r="Z444" i="3" s="1"/>
  <c r="P444" i="3"/>
  <c r="AI990" i="3"/>
  <c r="AH990" i="3"/>
  <c r="AG990" i="3"/>
  <c r="Y990" i="3"/>
  <c r="X990" i="3"/>
  <c r="P990" i="3"/>
  <c r="AI1135" i="3"/>
  <c r="AH1135" i="3"/>
  <c r="AG1135" i="3"/>
  <c r="Y1135" i="3"/>
  <c r="Z1135" i="3" s="1"/>
  <c r="X1135" i="3"/>
  <c r="P1135" i="3"/>
  <c r="AI3" i="3"/>
  <c r="AH3" i="3"/>
  <c r="AG3" i="3"/>
  <c r="AB3" i="3" s="1"/>
  <c r="R3" i="3" s="1"/>
  <c r="Y3" i="3"/>
  <c r="X3" i="3"/>
  <c r="P3" i="3"/>
  <c r="AI99" i="3"/>
  <c r="AH99" i="3"/>
  <c r="AG99" i="3"/>
  <c r="Y99" i="3"/>
  <c r="X99" i="3"/>
  <c r="P99" i="3"/>
  <c r="AI532" i="3"/>
  <c r="AH532" i="3"/>
  <c r="AG532" i="3"/>
  <c r="Y532" i="3"/>
  <c r="X532" i="3"/>
  <c r="P532" i="3"/>
  <c r="AI740" i="3"/>
  <c r="AH740" i="3"/>
  <c r="AG740" i="3"/>
  <c r="Y740" i="3"/>
  <c r="X740" i="3"/>
  <c r="P740" i="3"/>
  <c r="AI691" i="3"/>
  <c r="AH691" i="3"/>
  <c r="AG691" i="3"/>
  <c r="AB691" i="3" s="1"/>
  <c r="Y691" i="3"/>
  <c r="AD691" i="3" s="1"/>
  <c r="X691" i="3"/>
  <c r="Z691" i="3" s="1"/>
  <c r="P691" i="3"/>
  <c r="AI426" i="3"/>
  <c r="AB426" i="3" s="1"/>
  <c r="G199" i="8" s="1"/>
  <c r="K199" i="8" s="1"/>
  <c r="AH426" i="3"/>
  <c r="AG426" i="3"/>
  <c r="Y426" i="3"/>
  <c r="X426" i="3"/>
  <c r="P426" i="3"/>
  <c r="AI316" i="3"/>
  <c r="AH316" i="3"/>
  <c r="AG316" i="3"/>
  <c r="Y316" i="3"/>
  <c r="AD316" i="3" s="1"/>
  <c r="X316" i="3"/>
  <c r="P316" i="3"/>
  <c r="AI843" i="3"/>
  <c r="AH843" i="3"/>
  <c r="AG843" i="3"/>
  <c r="Y843" i="3"/>
  <c r="X843" i="3"/>
  <c r="P843" i="3"/>
  <c r="AI46" i="3"/>
  <c r="AH46" i="3"/>
  <c r="I240" i="8" s="1"/>
  <c r="AG46" i="3"/>
  <c r="Y46" i="3"/>
  <c r="X46" i="3"/>
  <c r="P46" i="3"/>
  <c r="AI10" i="3"/>
  <c r="AH10" i="3"/>
  <c r="AG10" i="3"/>
  <c r="Y10" i="3"/>
  <c r="Z10" i="3" s="1"/>
  <c r="X10" i="3"/>
  <c r="P10" i="3"/>
  <c r="AI402" i="3"/>
  <c r="AH402" i="3"/>
  <c r="I90" i="8" s="1"/>
  <c r="AG402" i="3"/>
  <c r="Y402" i="3"/>
  <c r="X402" i="3"/>
  <c r="P402" i="3"/>
  <c r="AI169" i="3"/>
  <c r="AH169" i="3"/>
  <c r="AG169" i="3"/>
  <c r="Y169" i="3"/>
  <c r="AD169" i="3" s="1"/>
  <c r="T169" i="3" s="1"/>
  <c r="X169" i="3"/>
  <c r="P169" i="3"/>
  <c r="AI85" i="3"/>
  <c r="AB85" i="3" s="1"/>
  <c r="AH85" i="3"/>
  <c r="AG85" i="3"/>
  <c r="Y85" i="3"/>
  <c r="X85" i="3"/>
  <c r="P85" i="3"/>
  <c r="AI51" i="3"/>
  <c r="AH51" i="3"/>
  <c r="AG51" i="3"/>
  <c r="AB51" i="3" s="1"/>
  <c r="Y51" i="3"/>
  <c r="X51" i="3"/>
  <c r="P51" i="3"/>
  <c r="AI1154" i="3"/>
  <c r="AH1154" i="3"/>
  <c r="AG1154" i="3"/>
  <c r="Y1154" i="3"/>
  <c r="Z1154" i="3" s="1"/>
  <c r="AD1154" i="3"/>
  <c r="X1154" i="3"/>
  <c r="P1154" i="3"/>
  <c r="AI124" i="3"/>
  <c r="AH124" i="3"/>
  <c r="AG124" i="3"/>
  <c r="Y124" i="3"/>
  <c r="X124" i="3"/>
  <c r="Z124" i="3" s="1"/>
  <c r="P124" i="3"/>
  <c r="AI914" i="3"/>
  <c r="AH914" i="3"/>
  <c r="AG914" i="3"/>
  <c r="Y914" i="3"/>
  <c r="AD914" i="3" s="1"/>
  <c r="X914" i="3"/>
  <c r="P914" i="3"/>
  <c r="AI1004" i="3"/>
  <c r="AH1004" i="3"/>
  <c r="AB1004" i="3" s="1"/>
  <c r="AC1004" i="3" s="1"/>
  <c r="AG1004" i="3"/>
  <c r="Y1004" i="3"/>
  <c r="X1004" i="3"/>
  <c r="P1004" i="3"/>
  <c r="AI1062" i="3"/>
  <c r="AH1062" i="3"/>
  <c r="AG1062" i="3"/>
  <c r="Y1062" i="3"/>
  <c r="AD1062" i="3" s="1"/>
  <c r="X1062" i="3"/>
  <c r="P1062" i="3"/>
  <c r="AI468" i="3"/>
  <c r="AH468" i="3"/>
  <c r="AG468" i="3"/>
  <c r="Y468" i="3"/>
  <c r="AD468" i="3" s="1"/>
  <c r="X468" i="3"/>
  <c r="Z468" i="3" s="1"/>
  <c r="P468" i="3"/>
  <c r="AI287" i="3"/>
  <c r="AH287" i="3"/>
  <c r="AG287" i="3"/>
  <c r="Y287" i="3"/>
  <c r="AD287" i="3" s="1"/>
  <c r="X287" i="3"/>
  <c r="P287" i="3"/>
  <c r="AI940" i="3"/>
  <c r="AH940" i="3"/>
  <c r="AG940" i="3"/>
  <c r="Y940" i="3"/>
  <c r="X940" i="3"/>
  <c r="P940" i="3"/>
  <c r="AI732" i="3"/>
  <c r="AH732" i="3"/>
  <c r="AG732" i="3"/>
  <c r="Y732" i="3"/>
  <c r="X732" i="3"/>
  <c r="P732" i="3"/>
  <c r="AI75" i="3"/>
  <c r="AH75" i="3"/>
  <c r="AG75" i="3"/>
  <c r="Y75" i="3"/>
  <c r="X75" i="3"/>
  <c r="P75" i="3"/>
  <c r="AI135" i="3"/>
  <c r="AH135" i="3"/>
  <c r="AG135" i="3"/>
  <c r="Y135" i="3"/>
  <c r="Z135" i="3" s="1"/>
  <c r="X135" i="3"/>
  <c r="P135" i="3"/>
  <c r="AI204" i="3"/>
  <c r="AH204" i="3"/>
  <c r="AB204" i="3" s="1"/>
  <c r="R204" i="3" s="1"/>
  <c r="AG204" i="3"/>
  <c r="Y204" i="3"/>
  <c r="X204" i="3"/>
  <c r="P204" i="3"/>
  <c r="AI4" i="3"/>
  <c r="AH4" i="3"/>
  <c r="AG4" i="3"/>
  <c r="Y4" i="3"/>
  <c r="X4" i="3"/>
  <c r="P4" i="3"/>
  <c r="AI281" i="3"/>
  <c r="AH281" i="3"/>
  <c r="AG281" i="3"/>
  <c r="AB281" i="3" s="1"/>
  <c r="AC281" i="3" s="1"/>
  <c r="Y281" i="3"/>
  <c r="X281" i="3"/>
  <c r="P281" i="3"/>
  <c r="AI34" i="3"/>
  <c r="AH34" i="3"/>
  <c r="AG34" i="3"/>
  <c r="Y34" i="3"/>
  <c r="X34" i="3"/>
  <c r="P34" i="3"/>
  <c r="AI126" i="3"/>
  <c r="AB126" i="3" s="1"/>
  <c r="AH126" i="3"/>
  <c r="AG126" i="3"/>
  <c r="Y126" i="3"/>
  <c r="X126" i="3"/>
  <c r="P126" i="3"/>
  <c r="AI24" i="3"/>
  <c r="AH24" i="3"/>
  <c r="AG24" i="3"/>
  <c r="Y24" i="3"/>
  <c r="AD24" i="3"/>
  <c r="X24" i="3"/>
  <c r="P24" i="3"/>
  <c r="AI925" i="3"/>
  <c r="AH925" i="3"/>
  <c r="AG925" i="3"/>
  <c r="Y925" i="3"/>
  <c r="X925" i="3"/>
  <c r="P925" i="3"/>
  <c r="AI78" i="3"/>
  <c r="J308" i="8" s="1"/>
  <c r="AH78" i="3"/>
  <c r="I308" i="8" s="1"/>
  <c r="AG78" i="3"/>
  <c r="Y78" i="3"/>
  <c r="AD78" i="3" s="1"/>
  <c r="X78" i="3"/>
  <c r="Z78" i="3" s="1"/>
  <c r="P78" i="3"/>
  <c r="AI464" i="3"/>
  <c r="AH464" i="3"/>
  <c r="AG464" i="3"/>
  <c r="Y464" i="3"/>
  <c r="X464" i="3"/>
  <c r="P464" i="3"/>
  <c r="AI1035" i="3"/>
  <c r="AH1035" i="3"/>
  <c r="AB1035" i="3" s="1"/>
  <c r="R1035" i="3" s="1"/>
  <c r="AG1035" i="3"/>
  <c r="Y1035" i="3"/>
  <c r="X1035" i="3"/>
  <c r="P1035" i="3"/>
  <c r="AI1069" i="3"/>
  <c r="AH1069" i="3"/>
  <c r="AG1069" i="3"/>
  <c r="Y1069" i="3"/>
  <c r="X1069" i="3"/>
  <c r="P1069" i="3"/>
  <c r="AI190" i="3"/>
  <c r="AH190" i="3"/>
  <c r="AG190" i="3"/>
  <c r="Y190" i="3"/>
  <c r="X190" i="3"/>
  <c r="P190" i="3"/>
  <c r="AI323" i="3"/>
  <c r="AH323" i="3"/>
  <c r="AG323" i="3"/>
  <c r="Y323" i="3"/>
  <c r="X323" i="3"/>
  <c r="P323" i="3"/>
  <c r="AI580" i="3"/>
  <c r="AH580" i="3"/>
  <c r="AG580" i="3"/>
  <c r="Y580" i="3"/>
  <c r="X580" i="3"/>
  <c r="P580" i="3"/>
  <c r="AI959" i="3"/>
  <c r="AH959" i="3"/>
  <c r="AG959" i="3"/>
  <c r="Y959" i="3"/>
  <c r="X959" i="3"/>
  <c r="P959" i="3"/>
  <c r="AI231" i="3"/>
  <c r="AH231" i="3"/>
  <c r="AG231" i="3"/>
  <c r="Y231" i="3"/>
  <c r="AD231" i="3" s="1"/>
  <c r="T231" i="3" s="1"/>
  <c r="X231" i="3"/>
  <c r="Z231" i="3" s="1"/>
  <c r="P231" i="3"/>
  <c r="AI430" i="3"/>
  <c r="AH430" i="3"/>
  <c r="AG430" i="3"/>
  <c r="Y430" i="3"/>
  <c r="X430" i="3"/>
  <c r="P430" i="3"/>
  <c r="AI688" i="3"/>
  <c r="AH688" i="3"/>
  <c r="AB688" i="3" s="1"/>
  <c r="AC688" i="3" s="1"/>
  <c r="AG688" i="3"/>
  <c r="Y688" i="3"/>
  <c r="X688" i="3"/>
  <c r="P688" i="3"/>
  <c r="AI330" i="3"/>
  <c r="AH330" i="3"/>
  <c r="AG330" i="3"/>
  <c r="Y330" i="3"/>
  <c r="X330" i="3"/>
  <c r="P330" i="3"/>
  <c r="AI214" i="3"/>
  <c r="AH214" i="3"/>
  <c r="I216" i="8" s="1"/>
  <c r="AG214" i="3"/>
  <c r="Y214" i="3"/>
  <c r="X214" i="3"/>
  <c r="P214" i="3"/>
  <c r="AI820" i="3"/>
  <c r="AH820" i="3"/>
  <c r="AB820" i="3" s="1"/>
  <c r="G217" i="8" s="1"/>
  <c r="K217" i="8" s="1"/>
  <c r="AG820" i="3"/>
  <c r="Y820" i="3"/>
  <c r="AD820" i="3" s="1"/>
  <c r="X820" i="3"/>
  <c r="P820" i="3"/>
  <c r="AI201" i="3"/>
  <c r="AH201" i="3"/>
  <c r="AG201" i="3"/>
  <c r="Y201" i="3"/>
  <c r="X201" i="3"/>
  <c r="Z201" i="3" s="1"/>
  <c r="P201" i="3"/>
  <c r="AI45" i="3"/>
  <c r="AH45" i="3"/>
  <c r="AB45" i="3" s="1"/>
  <c r="G48" i="8" s="1"/>
  <c r="AG45" i="3"/>
  <c r="Y45" i="3"/>
  <c r="X45" i="3"/>
  <c r="Z45" i="3" s="1"/>
  <c r="P45" i="3"/>
  <c r="AI80" i="3"/>
  <c r="AB80" i="3" s="1"/>
  <c r="G47" i="8" s="1"/>
  <c r="K47" i="8" s="1"/>
  <c r="AH80" i="3"/>
  <c r="AG80" i="3"/>
  <c r="Y80" i="3"/>
  <c r="X80" i="3"/>
  <c r="P80" i="3"/>
  <c r="AI134" i="3"/>
  <c r="AH134" i="3"/>
  <c r="AG134" i="3"/>
  <c r="Y134" i="3"/>
  <c r="AD134" i="3"/>
  <c r="X134" i="3"/>
  <c r="Z134" i="3" s="1"/>
  <c r="P134" i="3"/>
  <c r="AI264" i="3"/>
  <c r="AH264" i="3"/>
  <c r="AB264" i="3" s="1"/>
  <c r="AG264" i="3"/>
  <c r="Y264" i="3"/>
  <c r="X264" i="3"/>
  <c r="P264" i="3"/>
  <c r="AI884" i="3"/>
  <c r="AB884" i="3" s="1"/>
  <c r="AH884" i="3"/>
  <c r="AG884" i="3"/>
  <c r="Y884" i="3"/>
  <c r="X884" i="3"/>
  <c r="P884" i="3"/>
  <c r="AI875" i="3"/>
  <c r="AH875" i="3"/>
  <c r="AG875" i="3"/>
  <c r="AB875" i="3" s="1"/>
  <c r="AC875" i="3" s="1"/>
  <c r="S875" i="3" s="1"/>
  <c r="Y875" i="3"/>
  <c r="X875" i="3"/>
  <c r="P875" i="3"/>
  <c r="AI14" i="3"/>
  <c r="AH14" i="3"/>
  <c r="AG14" i="3"/>
  <c r="AB14" i="3" s="1"/>
  <c r="Y14" i="3"/>
  <c r="AD14" i="3"/>
  <c r="X14" i="3"/>
  <c r="P14" i="3"/>
  <c r="AI13" i="3"/>
  <c r="AH13" i="3"/>
  <c r="AG13" i="3"/>
  <c r="H236" i="8" s="1"/>
  <c r="Y13" i="3"/>
  <c r="X13" i="3"/>
  <c r="P13" i="3"/>
  <c r="AI199" i="3"/>
  <c r="AH199" i="3"/>
  <c r="AG199" i="3"/>
  <c r="Y199" i="3"/>
  <c r="AD199" i="3" s="1"/>
  <c r="X199" i="3"/>
  <c r="Z199" i="3" s="1"/>
  <c r="P199" i="3"/>
  <c r="AI425" i="3"/>
  <c r="AH425" i="3"/>
  <c r="AG425" i="3"/>
  <c r="Y425" i="3"/>
  <c r="X425" i="3"/>
  <c r="P425" i="3"/>
  <c r="AI915" i="3"/>
  <c r="J42" i="8" s="1"/>
  <c r="AH915" i="3"/>
  <c r="AG915" i="3"/>
  <c r="Y915" i="3"/>
  <c r="X915" i="3"/>
  <c r="P915" i="3"/>
  <c r="AI675" i="3"/>
  <c r="AH675" i="3"/>
  <c r="AG675" i="3"/>
  <c r="H45" i="8" s="1"/>
  <c r="Y675" i="3"/>
  <c r="X675" i="3"/>
  <c r="P675" i="3"/>
  <c r="AI1049" i="3"/>
  <c r="AH1049" i="3"/>
  <c r="AG1049" i="3"/>
  <c r="Y1049" i="3"/>
  <c r="AD1049" i="3" s="1"/>
  <c r="T1049" i="3"/>
  <c r="X1049" i="3"/>
  <c r="Z1049" i="3" s="1"/>
  <c r="P1049" i="3"/>
  <c r="AI918" i="3"/>
  <c r="AH918" i="3"/>
  <c r="I220" i="8" s="1"/>
  <c r="AG918" i="3"/>
  <c r="Y918" i="3"/>
  <c r="X918" i="3"/>
  <c r="P918" i="3"/>
  <c r="AI1060" i="3"/>
  <c r="AH1060" i="3"/>
  <c r="AG1060" i="3"/>
  <c r="AB1060" i="3" s="1"/>
  <c r="Y1060" i="3"/>
  <c r="X1060" i="3"/>
  <c r="P1060" i="3"/>
  <c r="AI120" i="3"/>
  <c r="AH120" i="3"/>
  <c r="AG120" i="3"/>
  <c r="Y120" i="3"/>
  <c r="AD120" i="3"/>
  <c r="T120" i="3" s="1"/>
  <c r="X120" i="3"/>
  <c r="Z120" i="3" s="1"/>
  <c r="P120" i="3"/>
  <c r="AI742" i="3"/>
  <c r="AH742" i="3"/>
  <c r="AG742" i="3"/>
  <c r="Y742" i="3"/>
  <c r="X742" i="3"/>
  <c r="Z742" i="3" s="1"/>
  <c r="P742" i="3"/>
  <c r="AI374" i="3"/>
  <c r="AH374" i="3"/>
  <c r="AG374" i="3"/>
  <c r="Y374" i="3"/>
  <c r="AD374" i="3" s="1"/>
  <c r="X374" i="3"/>
  <c r="Z374" i="3" s="1"/>
  <c r="P374" i="3"/>
  <c r="AI381" i="3"/>
  <c r="AH381" i="3"/>
  <c r="AB381" i="3" s="1"/>
  <c r="AG381" i="3"/>
  <c r="Y381" i="3"/>
  <c r="AD381" i="3"/>
  <c r="X381" i="3"/>
  <c r="P381" i="3"/>
  <c r="AI127" i="3"/>
  <c r="AH127" i="3"/>
  <c r="AG127" i="3"/>
  <c r="Y127" i="3"/>
  <c r="X127" i="3"/>
  <c r="P127" i="3"/>
  <c r="AI456" i="3"/>
  <c r="AH456" i="3"/>
  <c r="AB456" i="3" s="1"/>
  <c r="AG456" i="3"/>
  <c r="Y456" i="3"/>
  <c r="X456" i="3"/>
  <c r="P456" i="3"/>
  <c r="AI345" i="3"/>
  <c r="AH345" i="3"/>
  <c r="AB345" i="3" s="1"/>
  <c r="AC345" i="3" s="1"/>
  <c r="AG345" i="3"/>
  <c r="Y345" i="3"/>
  <c r="X345" i="3"/>
  <c r="P345" i="3"/>
  <c r="AI61" i="3"/>
  <c r="AH61" i="3"/>
  <c r="AG61" i="3"/>
  <c r="Y61" i="3"/>
  <c r="X61" i="3"/>
  <c r="P61" i="3"/>
  <c r="AI237" i="3"/>
  <c r="AH237" i="3"/>
  <c r="AG237" i="3"/>
  <c r="Y237" i="3"/>
  <c r="AD237" i="3" s="1"/>
  <c r="X237" i="3"/>
  <c r="P237" i="3"/>
  <c r="AI328" i="3"/>
  <c r="AH328" i="3"/>
  <c r="AG328" i="3"/>
  <c r="Y328" i="3"/>
  <c r="AD328" i="3"/>
  <c r="X328" i="3"/>
  <c r="P328" i="3"/>
  <c r="AI227" i="3"/>
  <c r="AH227" i="3"/>
  <c r="AG227" i="3"/>
  <c r="Y227" i="3"/>
  <c r="AD227" i="3" s="1"/>
  <c r="X227" i="3"/>
  <c r="P227" i="3"/>
  <c r="AI443" i="3"/>
  <c r="AH443" i="3"/>
  <c r="AG443" i="3"/>
  <c r="AB443" i="3" s="1"/>
  <c r="AC443" i="3" s="1"/>
  <c r="Y443" i="3"/>
  <c r="X443" i="3"/>
  <c r="P443" i="3"/>
  <c r="AI1138" i="3"/>
  <c r="AH1138" i="3"/>
  <c r="AB1138" i="3" s="1"/>
  <c r="AG1138" i="3"/>
  <c r="Y1138" i="3"/>
  <c r="X1138" i="3"/>
  <c r="P1138" i="3"/>
  <c r="AI274" i="3"/>
  <c r="AH274" i="3"/>
  <c r="AG274" i="3"/>
  <c r="Y274" i="3"/>
  <c r="X274" i="3"/>
  <c r="P274" i="3"/>
  <c r="AI308" i="3"/>
  <c r="AH308" i="3"/>
  <c r="AG308" i="3"/>
  <c r="AB308" i="3" s="1"/>
  <c r="AC308" i="3" s="1"/>
  <c r="Y308" i="3"/>
  <c r="X308" i="3"/>
  <c r="P308" i="3"/>
  <c r="AI173" i="3"/>
  <c r="AB173" i="3" s="1"/>
  <c r="G275" i="8" s="1"/>
  <c r="K275" i="8" s="1"/>
  <c r="AH173" i="3"/>
  <c r="AG173" i="3"/>
  <c r="Y173" i="3"/>
  <c r="X173" i="3"/>
  <c r="P173" i="3"/>
  <c r="AI6" i="3"/>
  <c r="AH6" i="3"/>
  <c r="AG6" i="3"/>
  <c r="Y6" i="3"/>
  <c r="AD6" i="3" s="1"/>
  <c r="X6" i="3"/>
  <c r="P6" i="3"/>
  <c r="AI82" i="3"/>
  <c r="AH82" i="3"/>
  <c r="AG82" i="3"/>
  <c r="Y82" i="3"/>
  <c r="X82" i="3"/>
  <c r="P82" i="3"/>
  <c r="AI5" i="3"/>
  <c r="AH5" i="3"/>
  <c r="AG5" i="3"/>
  <c r="Y5" i="3"/>
  <c r="AD5" i="3" s="1"/>
  <c r="X5" i="3"/>
  <c r="Z5" i="3" s="1"/>
  <c r="P5" i="3"/>
  <c r="AI278" i="3"/>
  <c r="AB278" i="3" s="1"/>
  <c r="AH278" i="3"/>
  <c r="AG278" i="3"/>
  <c r="Y278" i="3"/>
  <c r="AD278" i="3"/>
  <c r="X278" i="3"/>
  <c r="P278" i="3"/>
  <c r="AI288" i="3"/>
  <c r="AH288" i="3"/>
  <c r="AG288" i="3"/>
  <c r="Y288" i="3"/>
  <c r="X288" i="3"/>
  <c r="P288" i="3"/>
  <c r="AI142" i="3"/>
  <c r="AH142" i="3"/>
  <c r="AG142" i="3"/>
  <c r="AB142" i="3" s="1"/>
  <c r="R142" i="3" s="1"/>
  <c r="Y142" i="3"/>
  <c r="AD142" i="3" s="1"/>
  <c r="X142" i="3"/>
  <c r="P142" i="3"/>
  <c r="AI189" i="3"/>
  <c r="AH189" i="3"/>
  <c r="AB189" i="3" s="1"/>
  <c r="R189" i="3" s="1"/>
  <c r="AG189" i="3"/>
  <c r="Y189" i="3"/>
  <c r="AD189" i="3" s="1"/>
  <c r="X189" i="3"/>
  <c r="Z189" i="3" s="1"/>
  <c r="P189" i="3"/>
  <c r="AI47" i="3"/>
  <c r="AH47" i="3"/>
  <c r="AG47" i="3"/>
  <c r="Y47" i="3"/>
  <c r="AD47" i="3" s="1"/>
  <c r="X47" i="3"/>
  <c r="P47" i="3"/>
  <c r="AI159" i="3"/>
  <c r="AH159" i="3"/>
  <c r="AG159" i="3"/>
  <c r="Y159" i="3"/>
  <c r="X159" i="3"/>
  <c r="P159" i="3"/>
  <c r="AI101" i="3"/>
  <c r="AH101" i="3"/>
  <c r="AG101" i="3"/>
  <c r="H234" i="8" s="1"/>
  <c r="Y101" i="3"/>
  <c r="AD101" i="3" s="1"/>
  <c r="X101" i="3"/>
  <c r="P101" i="3"/>
  <c r="AI632" i="3"/>
  <c r="AH632" i="3"/>
  <c r="AG632" i="3"/>
  <c r="Y632" i="3"/>
  <c r="X632" i="3"/>
  <c r="Z632" i="3" s="1"/>
  <c r="P632" i="3"/>
  <c r="AI996" i="3"/>
  <c r="AH996" i="3"/>
  <c r="AG996" i="3"/>
  <c r="Y996" i="3"/>
  <c r="X996" i="3"/>
  <c r="P996" i="3"/>
  <c r="AI170" i="3"/>
  <c r="J232" i="8" s="1"/>
  <c r="AH170" i="3"/>
  <c r="I232" i="8" s="1"/>
  <c r="AG170" i="3"/>
  <c r="Y170" i="3"/>
  <c r="X170" i="3"/>
  <c r="P170" i="3"/>
  <c r="AI166" i="3"/>
  <c r="AH166" i="3"/>
  <c r="AG166" i="3"/>
  <c r="H196" i="8" s="1"/>
  <c r="Y166" i="3"/>
  <c r="X166" i="3"/>
  <c r="P166" i="3"/>
  <c r="AI148" i="3"/>
  <c r="AH148" i="3"/>
  <c r="AG148" i="3"/>
  <c r="Y148" i="3"/>
  <c r="AD148" i="3" s="1"/>
  <c r="T148" i="3" s="1"/>
  <c r="X148" i="3"/>
  <c r="Z148" i="3" s="1"/>
  <c r="P148" i="3"/>
  <c r="AI299" i="3"/>
  <c r="AH299" i="3"/>
  <c r="AG299" i="3"/>
  <c r="H194" i="8" s="1"/>
  <c r="Y299" i="3"/>
  <c r="X299" i="3"/>
  <c r="P299" i="3"/>
  <c r="AI487" i="3"/>
  <c r="AH487" i="3"/>
  <c r="AG487" i="3"/>
  <c r="Y487" i="3"/>
  <c r="AD487" i="3" s="1"/>
  <c r="X487" i="3"/>
  <c r="Z487" i="3" s="1"/>
  <c r="P487" i="3"/>
  <c r="AI230" i="3"/>
  <c r="AH230" i="3"/>
  <c r="AG230" i="3"/>
  <c r="H231" i="8" s="1"/>
  <c r="Y230" i="3"/>
  <c r="AD230" i="3" s="1"/>
  <c r="T230" i="3"/>
  <c r="X230" i="3"/>
  <c r="P230" i="3"/>
  <c r="AI55" i="3"/>
  <c r="AH55" i="3"/>
  <c r="AG55" i="3"/>
  <c r="AB55" i="3" s="1"/>
  <c r="Y55" i="3"/>
  <c r="X55" i="3"/>
  <c r="P55" i="3"/>
  <c r="AI1133" i="3"/>
  <c r="AH1133" i="3"/>
  <c r="AB1133" i="3" s="1"/>
  <c r="R1133" i="3" s="1"/>
  <c r="AG1133" i="3"/>
  <c r="Y1133" i="3"/>
  <c r="AD1133" i="3" s="1"/>
  <c r="X1133" i="3"/>
  <c r="Z1133" i="3" s="1"/>
  <c r="P1133" i="3"/>
  <c r="AI153" i="3"/>
  <c r="AH153" i="3"/>
  <c r="AB153" i="3" s="1"/>
  <c r="AG153" i="3"/>
  <c r="Y153" i="3"/>
  <c r="X153" i="3"/>
  <c r="P153" i="3"/>
  <c r="AI683" i="3"/>
  <c r="AH683" i="3"/>
  <c r="AG683" i="3"/>
  <c r="Y683" i="3"/>
  <c r="Z683" i="3" s="1"/>
  <c r="X683" i="3"/>
  <c r="P683" i="3"/>
  <c r="AI576" i="3"/>
  <c r="AH576" i="3"/>
  <c r="AG576" i="3"/>
  <c r="Y576" i="3"/>
  <c r="AD576" i="3" s="1"/>
  <c r="T576" i="3" s="1"/>
  <c r="X576" i="3"/>
  <c r="P576" i="3"/>
  <c r="AI693" i="3"/>
  <c r="AH693" i="3"/>
  <c r="AG693" i="3"/>
  <c r="Y693" i="3"/>
  <c r="X693" i="3"/>
  <c r="Z693" i="3" s="1"/>
  <c r="P693" i="3"/>
  <c r="AI125" i="3"/>
  <c r="AH125" i="3"/>
  <c r="AG125" i="3"/>
  <c r="Y125" i="3"/>
  <c r="X125" i="3"/>
  <c r="S125" i="3" s="1"/>
  <c r="P125" i="3"/>
  <c r="AI1005" i="3"/>
  <c r="AH1005" i="3"/>
  <c r="AB1005" i="3" s="1"/>
  <c r="AG1005" i="3"/>
  <c r="Y1005" i="3"/>
  <c r="X1005" i="3"/>
  <c r="P1005" i="3"/>
  <c r="AI2" i="3"/>
  <c r="AH2" i="3"/>
  <c r="AG2" i="3"/>
  <c r="H173" i="8" s="1"/>
  <c r="Y2" i="3"/>
  <c r="AD2" i="3" s="1"/>
  <c r="X2" i="3"/>
  <c r="P2" i="3"/>
  <c r="AI96" i="3"/>
  <c r="AH96" i="3"/>
  <c r="AB96" i="3" s="1"/>
  <c r="G174" i="8" s="1"/>
  <c r="K174" i="8" s="1"/>
  <c r="AG96" i="3"/>
  <c r="Y96" i="3"/>
  <c r="X96" i="3"/>
  <c r="P96" i="3"/>
  <c r="AI186" i="3"/>
  <c r="AH186" i="3"/>
  <c r="I175" i="8" s="1"/>
  <c r="AG186" i="3"/>
  <c r="Y186" i="3"/>
  <c r="AD186" i="3" s="1"/>
  <c r="T186" i="3" s="1"/>
  <c r="X186" i="3"/>
  <c r="P186" i="3"/>
  <c r="AI386" i="3"/>
  <c r="AH386" i="3"/>
  <c r="AG386" i="3"/>
  <c r="Y386" i="3"/>
  <c r="X386" i="3"/>
  <c r="P386" i="3"/>
  <c r="AI410" i="3"/>
  <c r="AH410" i="3"/>
  <c r="AG410" i="3"/>
  <c r="Y410" i="3"/>
  <c r="AD410" i="3" s="1"/>
  <c r="X410" i="3"/>
  <c r="P410" i="3"/>
  <c r="AI38" i="3"/>
  <c r="J187" i="8" s="1"/>
  <c r="AH38" i="3"/>
  <c r="AG38" i="3"/>
  <c r="Y38" i="3"/>
  <c r="X38" i="3"/>
  <c r="P38" i="3"/>
  <c r="AI22" i="3"/>
  <c r="AH22" i="3"/>
  <c r="AG22" i="3"/>
  <c r="Y22" i="3"/>
  <c r="X22" i="3"/>
  <c r="Z22" i="3" s="1"/>
  <c r="P22" i="3"/>
  <c r="AI211" i="3"/>
  <c r="AH211" i="3"/>
  <c r="AG211" i="3"/>
  <c r="Y211" i="3"/>
  <c r="X211" i="3"/>
  <c r="P211" i="3"/>
  <c r="AI416" i="3"/>
  <c r="AH416" i="3"/>
  <c r="I224" i="8" s="1"/>
  <c r="AG416" i="3"/>
  <c r="H224" i="8" s="1"/>
  <c r="Y416" i="3"/>
  <c r="AD416" i="3" s="1"/>
  <c r="X416" i="3"/>
  <c r="P416" i="3"/>
  <c r="AI547" i="3"/>
  <c r="AH547" i="3"/>
  <c r="AG547" i="3"/>
  <c r="Y547" i="3"/>
  <c r="X547" i="3"/>
  <c r="P547" i="3"/>
  <c r="AI255" i="3"/>
  <c r="AH255" i="3"/>
  <c r="AG255" i="3"/>
  <c r="Y255" i="3"/>
  <c r="AD255" i="3"/>
  <c r="T255" i="3" s="1"/>
  <c r="X255" i="3"/>
  <c r="P255" i="3"/>
  <c r="AI91" i="3"/>
  <c r="AH91" i="3"/>
  <c r="AG91" i="3"/>
  <c r="Y91" i="3"/>
  <c r="X91" i="3"/>
  <c r="P91" i="3"/>
  <c r="AI387" i="3"/>
  <c r="AH387" i="3"/>
  <c r="AG387" i="3"/>
  <c r="Y387" i="3"/>
  <c r="AD387" i="3" s="1"/>
  <c r="X387" i="3"/>
  <c r="P387" i="3"/>
  <c r="AI31" i="3"/>
  <c r="AH31" i="3"/>
  <c r="AG31" i="3"/>
  <c r="Y31" i="3"/>
  <c r="X31" i="3"/>
  <c r="P31" i="3"/>
  <c r="AI276" i="3"/>
  <c r="AH276" i="3"/>
  <c r="AG276" i="3"/>
  <c r="Y276" i="3"/>
  <c r="X276" i="3"/>
  <c r="P276" i="3"/>
  <c r="AI140" i="3"/>
  <c r="AH140" i="3"/>
  <c r="AG140" i="3"/>
  <c r="Y140" i="3"/>
  <c r="Z140" i="3" s="1"/>
  <c r="X140" i="3"/>
  <c r="P140" i="3"/>
  <c r="AI72" i="3"/>
  <c r="AH72" i="3"/>
  <c r="AG72" i="3"/>
  <c r="Y72" i="3"/>
  <c r="AD72" i="3" s="1"/>
  <c r="X72" i="3"/>
  <c r="P72" i="3"/>
  <c r="AI223" i="3"/>
  <c r="AH223" i="3"/>
  <c r="AG223" i="3"/>
  <c r="Y223" i="3"/>
  <c r="AD223" i="3" s="1"/>
  <c r="X223" i="3"/>
  <c r="P223" i="3"/>
  <c r="AI154" i="3"/>
  <c r="AH154" i="3"/>
  <c r="AG154" i="3"/>
  <c r="Y154" i="3"/>
  <c r="AD154" i="3" s="1"/>
  <c r="X154" i="3"/>
  <c r="P154" i="3"/>
  <c r="AI52" i="3"/>
  <c r="J230" i="8" s="1"/>
  <c r="AH52" i="3"/>
  <c r="AG52" i="3"/>
  <c r="Y52" i="3"/>
  <c r="X52" i="3"/>
  <c r="Z52" i="3" s="1"/>
  <c r="P52" i="3"/>
  <c r="AI656" i="3"/>
  <c r="AH656" i="3"/>
  <c r="AG656" i="3"/>
  <c r="Y656" i="3"/>
  <c r="X656" i="3"/>
  <c r="Z656" i="3" s="1"/>
  <c r="P656" i="3"/>
  <c r="AI207" i="3"/>
  <c r="AH207" i="3"/>
  <c r="AG207" i="3"/>
  <c r="Y207" i="3"/>
  <c r="X207" i="3"/>
  <c r="P207" i="3"/>
  <c r="AI25" i="3"/>
  <c r="AH25" i="3"/>
  <c r="AG25" i="3"/>
  <c r="Y25" i="3"/>
  <c r="X25" i="3"/>
  <c r="P25" i="3"/>
  <c r="AI311" i="3"/>
  <c r="AH311" i="3"/>
  <c r="AG311" i="3"/>
  <c r="Y311" i="3"/>
  <c r="AD311" i="3" s="1"/>
  <c r="X311" i="3"/>
  <c r="Z311" i="3" s="1"/>
  <c r="P311" i="3"/>
  <c r="AI440" i="3"/>
  <c r="AH440" i="3"/>
  <c r="AG440" i="3"/>
  <c r="Y440" i="3"/>
  <c r="X440" i="3"/>
  <c r="S440" i="3" s="1"/>
  <c r="P440" i="3"/>
  <c r="AI1006" i="3"/>
  <c r="J226" i="8" s="1"/>
  <c r="AH1006" i="3"/>
  <c r="AG1006" i="3"/>
  <c r="Y1006" i="3"/>
  <c r="AD1006" i="3" s="1"/>
  <c r="X1006" i="3"/>
  <c r="P1006" i="3"/>
  <c r="AI1159" i="3"/>
  <c r="AH1159" i="3"/>
  <c r="AG1159" i="3"/>
  <c r="Y1159" i="3"/>
  <c r="X1159" i="3"/>
  <c r="Z1159" i="3" s="1"/>
  <c r="P1159" i="3"/>
  <c r="AI1150" i="3"/>
  <c r="AH1150" i="3"/>
  <c r="AG1150" i="3"/>
  <c r="Y1150" i="3"/>
  <c r="X1150" i="3"/>
  <c r="P1150" i="3"/>
  <c r="AI12" i="3"/>
  <c r="AH12" i="3"/>
  <c r="AG12" i="3"/>
  <c r="Y12" i="3"/>
  <c r="AD12" i="3"/>
  <c r="X12" i="3"/>
  <c r="Z12" i="3" s="1"/>
  <c r="P12" i="3"/>
  <c r="AI74" i="3"/>
  <c r="AH74" i="3"/>
  <c r="AG74" i="3"/>
  <c r="Y74" i="3"/>
  <c r="X74" i="3"/>
  <c r="P74" i="3"/>
  <c r="AI36" i="3"/>
  <c r="J336" i="8" s="1"/>
  <c r="AH36" i="3"/>
  <c r="AG36" i="3"/>
  <c r="Y36" i="3"/>
  <c r="AD36" i="3" s="1"/>
  <c r="X36" i="3"/>
  <c r="P36" i="3"/>
  <c r="E41" i="43"/>
  <c r="F41" i="43"/>
  <c r="D41" i="43"/>
  <c r="R218" i="3"/>
  <c r="AC218" i="3"/>
  <c r="AL218" i="3"/>
  <c r="R792" i="3"/>
  <c r="R934" i="3"/>
  <c r="R130" i="3"/>
  <c r="T130" i="3"/>
  <c r="Z29" i="3"/>
  <c r="AB29" i="3"/>
  <c r="AB449" i="3"/>
  <c r="G87" i="8" s="1"/>
  <c r="K87" i="8" s="1"/>
  <c r="Z449" i="3"/>
  <c r="AB217" i="3"/>
  <c r="G88" i="8" s="1"/>
  <c r="K88" i="8" s="1"/>
  <c r="Z217" i="3"/>
  <c r="AB933" i="3"/>
  <c r="T217" i="3"/>
  <c r="Z933" i="3"/>
  <c r="AB216" i="3"/>
  <c r="R216" i="3"/>
  <c r="T933" i="3"/>
  <c r="AB747" i="3"/>
  <c r="AC747" i="3"/>
  <c r="AB745" i="3"/>
  <c r="AC745" i="3"/>
  <c r="S745" i="3" s="1"/>
  <c r="Z747" i="3"/>
  <c r="Z745" i="3"/>
  <c r="AD745" i="3"/>
  <c r="AB1245" i="3"/>
  <c r="AC1245" i="3"/>
  <c r="S1245" i="3" s="1"/>
  <c r="Z1245" i="3"/>
  <c r="AD1245" i="3"/>
  <c r="AB981" i="3"/>
  <c r="R981" i="3" s="1"/>
  <c r="Z829" i="3"/>
  <c r="AB829" i="3"/>
  <c r="AD829" i="3"/>
  <c r="T829" i="3"/>
  <c r="AB828" i="3"/>
  <c r="R828" i="3" s="1"/>
  <c r="Z828" i="3"/>
  <c r="T828" i="3"/>
  <c r="AB1163" i="3"/>
  <c r="Z1163" i="3"/>
  <c r="AB1162" i="3"/>
  <c r="G205" i="8" s="1"/>
  <c r="K205" i="8" s="1"/>
  <c r="T1163" i="3"/>
  <c r="Z1162" i="3"/>
  <c r="AB1161" i="3"/>
  <c r="AC1161" i="3"/>
  <c r="S1161" i="3" s="1"/>
  <c r="Z1161" i="3"/>
  <c r="Z1128" i="3"/>
  <c r="AB1128" i="3"/>
  <c r="AB1127" i="3"/>
  <c r="AB1079" i="3"/>
  <c r="G66" i="8" s="1"/>
  <c r="K66" i="8" s="1"/>
  <c r="AB1126" i="3"/>
  <c r="AC1126" i="3" s="1"/>
  <c r="S1126" i="3" s="1"/>
  <c r="Z1126" i="3"/>
  <c r="T1126" i="3"/>
  <c r="Z1079" i="3"/>
  <c r="T1079" i="3"/>
  <c r="Z1078" i="3"/>
  <c r="T1078" i="3"/>
  <c r="AB1075" i="3"/>
  <c r="AC1075" i="3" s="1"/>
  <c r="S1075" i="3" s="1"/>
  <c r="T1076" i="3"/>
  <c r="Z1075" i="3"/>
  <c r="Z1047" i="3"/>
  <c r="AB1044" i="3"/>
  <c r="AB1045" i="3"/>
  <c r="Z1044" i="3"/>
  <c r="Z1046" i="3"/>
  <c r="AD1047" i="3"/>
  <c r="T1047" i="3" s="1"/>
  <c r="Z1042" i="3"/>
  <c r="T1045" i="3"/>
  <c r="T1044" i="3"/>
  <c r="AB1042" i="3"/>
  <c r="AC1042" i="3" s="1"/>
  <c r="AB1015" i="3"/>
  <c r="AD1042" i="3"/>
  <c r="Z1015" i="3"/>
  <c r="AD1015" i="3"/>
  <c r="Z1014" i="3"/>
  <c r="AB1013" i="3"/>
  <c r="AC1013" i="3"/>
  <c r="S1013" i="3" s="1"/>
  <c r="Z1013" i="3"/>
  <c r="T1014" i="3"/>
  <c r="T1013" i="3"/>
  <c r="AB932" i="3"/>
  <c r="Z987" i="3"/>
  <c r="AB986" i="3"/>
  <c r="AC986" i="3"/>
  <c r="T987" i="3"/>
  <c r="Z932" i="3"/>
  <c r="T932" i="3"/>
  <c r="AB862" i="3"/>
  <c r="AC862" i="3" s="1"/>
  <c r="S862" i="3" s="1"/>
  <c r="T863" i="3"/>
  <c r="Z862" i="3"/>
  <c r="T862" i="3"/>
  <c r="Z804" i="3"/>
  <c r="AB804" i="3"/>
  <c r="AC804" i="3"/>
  <c r="AB790" i="3"/>
  <c r="G268" i="8" s="1"/>
  <c r="K268" i="8" s="1"/>
  <c r="AB800" i="3"/>
  <c r="AC800" i="3" s="1"/>
  <c r="AL800" i="3" s="1"/>
  <c r="Z800" i="3"/>
  <c r="T800" i="3"/>
  <c r="Z791" i="3"/>
  <c r="Z790" i="3"/>
  <c r="T790" i="3"/>
  <c r="AB698" i="3"/>
  <c r="Z789" i="3"/>
  <c r="T789" i="3"/>
  <c r="Z698" i="3"/>
  <c r="AB695" i="3"/>
  <c r="AB696" i="3"/>
  <c r="G70" i="8" s="1"/>
  <c r="K70" i="8" s="1"/>
  <c r="AB697" i="3"/>
  <c r="Z697" i="3"/>
  <c r="T697" i="3"/>
  <c r="Z695" i="3"/>
  <c r="AB694" i="3"/>
  <c r="R694" i="3" s="1"/>
  <c r="AD694" i="3"/>
  <c r="Z694" i="3"/>
  <c r="Z617" i="3"/>
  <c r="AB617" i="3"/>
  <c r="AB618" i="3"/>
  <c r="AC618" i="3" s="1"/>
  <c r="Z615" i="3"/>
  <c r="Z616" i="3"/>
  <c r="AB615" i="3"/>
  <c r="R615" i="3" s="1"/>
  <c r="AB616" i="3"/>
  <c r="R616" i="3" s="1"/>
  <c r="T617" i="3"/>
  <c r="AC579" i="3"/>
  <c r="Z542" i="3"/>
  <c r="T615" i="3"/>
  <c r="AB542" i="3"/>
  <c r="G22" i="8" s="1"/>
  <c r="K22" i="8" s="1"/>
  <c r="AB368" i="3"/>
  <c r="G21" i="8" s="1"/>
  <c r="K21" i="8" s="1"/>
  <c r="T542" i="3"/>
  <c r="AB494" i="3"/>
  <c r="AC494" i="3" s="1"/>
  <c r="T494" i="3"/>
  <c r="AB305" i="3"/>
  <c r="R305" i="3" s="1"/>
  <c r="Z367" i="3"/>
  <c r="T367" i="3"/>
  <c r="Z305" i="3"/>
  <c r="AB304" i="3"/>
  <c r="Z304" i="3"/>
  <c r="T304" i="3"/>
  <c r="Z198" i="3"/>
  <c r="AB198" i="3"/>
  <c r="AD198" i="3"/>
  <c r="T198" i="3"/>
  <c r="AB197" i="3"/>
  <c r="AC197" i="3" s="1"/>
  <c r="Z129" i="3"/>
  <c r="Z164" i="3"/>
  <c r="AB129" i="3"/>
  <c r="AB128" i="3"/>
  <c r="AC128" i="3"/>
  <c r="S128" i="3" s="1"/>
  <c r="T129" i="3"/>
  <c r="Z128" i="3"/>
  <c r="AB111" i="3"/>
  <c r="AC111" i="3"/>
  <c r="Z111" i="3"/>
  <c r="AB28" i="3"/>
  <c r="R28" i="3" s="1"/>
  <c r="Z20" i="3"/>
  <c r="Z577" i="3"/>
  <c r="T577" i="3"/>
  <c r="Z578" i="3"/>
  <c r="T578" i="3"/>
  <c r="Z493" i="3"/>
  <c r="AB448" i="3"/>
  <c r="AC448" i="3"/>
  <c r="AB447" i="3"/>
  <c r="AC447" i="3"/>
  <c r="S447" i="3" s="1"/>
  <c r="Z447" i="3"/>
  <c r="T447" i="3"/>
  <c r="AB365" i="3"/>
  <c r="R365" i="3" s="1"/>
  <c r="Z365" i="3"/>
  <c r="AB321" i="3"/>
  <c r="AC321" i="3" s="1"/>
  <c r="AB303" i="3"/>
  <c r="Z303" i="3"/>
  <c r="Z302" i="3"/>
  <c r="AB163" i="3"/>
  <c r="AC109" i="3"/>
  <c r="AB107" i="3"/>
  <c r="R107" i="3"/>
  <c r="Z104" i="3"/>
  <c r="Z105" i="3"/>
  <c r="Z107" i="3"/>
  <c r="AB69" i="3"/>
  <c r="AC69" i="3"/>
  <c r="R66" i="3"/>
  <c r="T68" i="3"/>
  <c r="AB65" i="3"/>
  <c r="AC65" i="3"/>
  <c r="S65" i="3" s="1"/>
  <c r="Z27" i="3"/>
  <c r="Z17" i="3"/>
  <c r="Z19" i="3"/>
  <c r="AB19" i="3"/>
  <c r="R19" i="3" s="1"/>
  <c r="AD17" i="3"/>
  <c r="T17" i="3" s="1"/>
  <c r="AB17" i="3"/>
  <c r="G147" i="8" s="1"/>
  <c r="K147" i="8" s="1"/>
  <c r="AB16" i="3"/>
  <c r="T19" i="3"/>
  <c r="T18" i="3"/>
  <c r="R1145" i="3"/>
  <c r="Z162" i="3"/>
  <c r="Z227" i="3"/>
  <c r="AB925" i="3"/>
  <c r="R925" i="3" s="1"/>
  <c r="Z910" i="3"/>
  <c r="AC148" i="3"/>
  <c r="AC440" i="3"/>
  <c r="AB793" i="3"/>
  <c r="AC793" i="3" s="1"/>
  <c r="AB44" i="3"/>
  <c r="AB52" i="3"/>
  <c r="Z230" i="3"/>
  <c r="AC13" i="3"/>
  <c r="AB62" i="3"/>
  <c r="AC62" i="3"/>
  <c r="Z314" i="3"/>
  <c r="Z575" i="3"/>
  <c r="AC125" i="3"/>
  <c r="AB75" i="3"/>
  <c r="R75" i="3" s="1"/>
  <c r="AB1156" i="3"/>
  <c r="AC1156" i="3" s="1"/>
  <c r="S1156" i="3" s="1"/>
  <c r="AC547" i="3"/>
  <c r="S547" i="3" s="1"/>
  <c r="Z483" i="3"/>
  <c r="Z346" i="3"/>
  <c r="Z723" i="3"/>
  <c r="AC87" i="3"/>
  <c r="Z76" i="3"/>
  <c r="AC169" i="3"/>
  <c r="S169" i="3" s="1"/>
  <c r="AC293" i="3"/>
  <c r="Z200" i="3"/>
  <c r="AC562" i="3"/>
  <c r="Z1150" i="3"/>
  <c r="AC740" i="3"/>
  <c r="Z90" i="3"/>
  <c r="AC712" i="3"/>
  <c r="Z89" i="3"/>
  <c r="R273" i="3"/>
  <c r="AB8" i="3"/>
  <c r="AC8" i="3"/>
  <c r="Z737" i="3"/>
  <c r="AC99" i="3"/>
  <c r="Z157" i="3"/>
  <c r="AC565" i="3"/>
  <c r="AE565" i="3" s="1"/>
  <c r="AC915" i="3"/>
  <c r="AC96" i="3"/>
  <c r="AC159" i="3"/>
  <c r="Z6" i="3"/>
  <c r="AC192" i="3"/>
  <c r="Z420" i="3"/>
  <c r="AC86" i="3"/>
  <c r="AL86" i="3"/>
  <c r="AD96" i="3"/>
  <c r="AC101" i="3"/>
  <c r="Z223" i="3"/>
  <c r="AD52" i="3"/>
  <c r="T52" i="3" s="1"/>
  <c r="AD742" i="3"/>
  <c r="AC78" i="3"/>
  <c r="AC201" i="3"/>
  <c r="Z51" i="3"/>
  <c r="AD51" i="3"/>
  <c r="T51" i="3" s="1"/>
  <c r="Z1145" i="3"/>
  <c r="Z92" i="3"/>
  <c r="Z30" i="3"/>
  <c r="AC113" i="3"/>
  <c r="AB1229" i="3"/>
  <c r="AC1229" i="3"/>
  <c r="AE1229" i="3" s="1"/>
  <c r="U1229" i="3" s="1"/>
  <c r="T346" i="3"/>
  <c r="AC402" i="3"/>
  <c r="AC596" i="3"/>
  <c r="AC910" i="3"/>
  <c r="S910" i="3"/>
  <c r="Z319" i="3"/>
  <c r="Z245" i="3"/>
  <c r="AC14" i="3"/>
  <c r="AC632" i="3"/>
  <c r="AC278" i="3"/>
  <c r="S278" i="3" s="1"/>
  <c r="AC314" i="3"/>
  <c r="S314" i="3" s="1"/>
  <c r="AB30" i="3"/>
  <c r="R30" i="3" s="1"/>
  <c r="AB73" i="3"/>
  <c r="R73" i="3" s="1"/>
  <c r="AB267" i="3"/>
  <c r="AC267" i="3" s="1"/>
  <c r="S267" i="3" s="1"/>
  <c r="AC691" i="3"/>
  <c r="T158" i="3"/>
  <c r="T1133" i="3"/>
  <c r="AC311" i="3"/>
  <c r="AC2" i="3"/>
  <c r="Z237" i="3"/>
  <c r="AC425" i="3"/>
  <c r="AC199" i="3"/>
  <c r="AB124" i="3"/>
  <c r="R124" i="3" s="1"/>
  <c r="AC1154" i="3"/>
  <c r="AD293" i="3"/>
  <c r="AB319" i="3"/>
  <c r="AC319" i="3"/>
  <c r="Z652" i="3"/>
  <c r="AB420" i="3"/>
  <c r="AC420" i="3" s="1"/>
  <c r="AE420" i="3" s="1"/>
  <c r="AC575" i="3"/>
  <c r="S575" i="3" s="1"/>
  <c r="T565" i="3"/>
  <c r="AC253" i="3"/>
  <c r="AB171" i="3"/>
  <c r="R171" i="3"/>
  <c r="AB483" i="3"/>
  <c r="AC483" i="3"/>
  <c r="AB681" i="3"/>
  <c r="AC681" i="3"/>
  <c r="AC61" i="3"/>
  <c r="AC45" i="3"/>
  <c r="AB24" i="3"/>
  <c r="R24" i="3" s="1"/>
  <c r="Z1062" i="3"/>
  <c r="AC89" i="3"/>
  <c r="AB158" i="3"/>
  <c r="R158" i="3" s="1"/>
  <c r="AC156" i="3"/>
  <c r="S525" i="3"/>
  <c r="AB26" i="3"/>
  <c r="AC26" i="3" s="1"/>
  <c r="AC23" i="3"/>
  <c r="AC807" i="3"/>
  <c r="AC676" i="3"/>
  <c r="AB9" i="3"/>
  <c r="AC9" i="3"/>
  <c r="AB50" i="3"/>
  <c r="AC50" i="3"/>
  <c r="AC123" i="3"/>
  <c r="AB346" i="3"/>
  <c r="AC346" i="3" s="1"/>
  <c r="AE346" i="3" s="1"/>
  <c r="AB723" i="3"/>
  <c r="AC456" i="3"/>
  <c r="AC1060" i="3"/>
  <c r="S1060" i="3"/>
  <c r="AC675" i="3"/>
  <c r="AB1071" i="3"/>
  <c r="AC1071" i="3"/>
  <c r="AB674" i="3"/>
  <c r="AC674" i="3" s="1"/>
  <c r="AB1016" i="3"/>
  <c r="R1016" i="3" s="1"/>
  <c r="AC166" i="3"/>
  <c r="AB25" i="3"/>
  <c r="AB91" i="3"/>
  <c r="R91" i="3" s="1"/>
  <c r="AC410" i="3"/>
  <c r="AC230" i="3"/>
  <c r="AC417" i="3"/>
  <c r="AC663" i="3"/>
  <c r="AB203" i="3"/>
  <c r="AC203" i="3"/>
  <c r="AB827" i="3"/>
  <c r="AB7" i="3"/>
  <c r="AC7" i="3"/>
  <c r="AC737" i="3"/>
  <c r="AB214" i="3"/>
  <c r="AC214" i="3"/>
  <c r="AC126" i="3"/>
  <c r="AC940" i="3"/>
  <c r="AB287" i="3"/>
  <c r="AC162" i="3"/>
  <c r="AC94" i="3"/>
  <c r="AC11" i="3"/>
  <c r="R741" i="3"/>
  <c r="AB1011" i="3"/>
  <c r="AC1011" i="3"/>
  <c r="AB652" i="3"/>
  <c r="AC652" i="3" s="1"/>
  <c r="AB666" i="3"/>
  <c r="AC666" i="3"/>
  <c r="AB76" i="3"/>
  <c r="R76" i="3" s="1"/>
  <c r="AB543" i="3"/>
  <c r="AC543" i="3"/>
  <c r="AB657" i="3"/>
  <c r="AC657" i="3" s="1"/>
  <c r="AC135" i="3"/>
  <c r="AC1057" i="3"/>
  <c r="AB58" i="3"/>
  <c r="G245" i="8" s="1"/>
  <c r="K245" i="8" s="1"/>
  <c r="AC168" i="3"/>
  <c r="AB182" i="3"/>
  <c r="R182" i="3" s="1"/>
  <c r="AB813" i="3"/>
  <c r="AC813" i="3"/>
  <c r="AB200" i="3"/>
  <c r="AC200" i="3"/>
  <c r="AB841" i="3"/>
  <c r="AC841" i="3"/>
  <c r="AB328" i="3"/>
  <c r="AC328" i="3" s="1"/>
  <c r="AC120" i="3"/>
  <c r="R51" i="3"/>
  <c r="AB43" i="3"/>
  <c r="AC43" i="3"/>
  <c r="AE43" i="3"/>
  <c r="AC685" i="3"/>
  <c r="AE685" i="3" s="1"/>
  <c r="AB60" i="3"/>
  <c r="AC60" i="3"/>
  <c r="AD140" i="3"/>
  <c r="T140" i="3" s="1"/>
  <c r="AB656" i="3"/>
  <c r="G344" i="8" s="1"/>
  <c r="K344" i="8" s="1"/>
  <c r="AD22" i="3"/>
  <c r="T22" i="3"/>
  <c r="AD693" i="3"/>
  <c r="AD440" i="3"/>
  <c r="AD675" i="3"/>
  <c r="Z443" i="3"/>
  <c r="Z278" i="3"/>
  <c r="T237" i="3"/>
  <c r="Z381" i="3"/>
  <c r="T374" i="3"/>
  <c r="T142" i="3"/>
  <c r="AD1138" i="3"/>
  <c r="T5" i="3"/>
  <c r="AD61" i="3"/>
  <c r="AB330" i="3"/>
  <c r="G259" i="8" s="1"/>
  <c r="K259" i="8" s="1"/>
  <c r="Z328" i="3"/>
  <c r="Z46" i="3"/>
  <c r="T914" i="3"/>
  <c r="T820" i="3"/>
  <c r="Z4" i="3"/>
  <c r="AD463" i="3"/>
  <c r="T463" i="3" s="1"/>
  <c r="AB1069" i="3"/>
  <c r="AD135" i="3"/>
  <c r="Z940" i="3"/>
  <c r="AD46" i="3"/>
  <c r="AD124" i="3"/>
  <c r="T124" i="3" s="1"/>
  <c r="AD1135" i="3"/>
  <c r="T24" i="3"/>
  <c r="AB990" i="3"/>
  <c r="AD71" i="3"/>
  <c r="Z741" i="3"/>
  <c r="Z283" i="3"/>
  <c r="AD663" i="3"/>
  <c r="T160" i="3"/>
  <c r="T167" i="3"/>
  <c r="T175" i="3"/>
  <c r="Z40" i="3"/>
  <c r="Z834" i="3"/>
  <c r="AD834" i="3"/>
  <c r="AD843" i="3"/>
  <c r="AD99" i="3"/>
  <c r="AD3" i="3"/>
  <c r="Z83" i="3"/>
  <c r="AD319" i="3"/>
  <c r="T319" i="3" s="1"/>
  <c r="AD1156" i="3"/>
  <c r="T86" i="3"/>
  <c r="AD665" i="3"/>
  <c r="T665" i="3" s="1"/>
  <c r="T652" i="3"/>
  <c r="AD1054" i="3"/>
  <c r="T90" i="3"/>
  <c r="AD741" i="3"/>
  <c r="AD156" i="3"/>
  <c r="AD63" i="3"/>
  <c r="Z807" i="3"/>
  <c r="AD1011" i="3"/>
  <c r="T182" i="3"/>
  <c r="AB167" i="3"/>
  <c r="T685" i="3"/>
  <c r="T43" i="3"/>
  <c r="T1229" i="3"/>
  <c r="T144" i="3"/>
  <c r="T48" i="3"/>
  <c r="Z50" i="3"/>
  <c r="Z123" i="3"/>
  <c r="Z7" i="3"/>
  <c r="Z681" i="3"/>
  <c r="Z827" i="3"/>
  <c r="Z73" i="3"/>
  <c r="Z267" i="3"/>
  <c r="Z657" i="3"/>
  <c r="Z674" i="3"/>
  <c r="Z43" i="3"/>
  <c r="Z1229" i="3"/>
  <c r="Z144" i="3"/>
  <c r="AD666" i="3"/>
  <c r="AD123" i="3"/>
  <c r="AD7" i="3"/>
  <c r="AD681" i="3"/>
  <c r="AE681" i="3" s="1"/>
  <c r="AD827" i="3"/>
  <c r="AD73" i="3"/>
  <c r="AD267" i="3"/>
  <c r="I34" i="1"/>
  <c r="I32" i="1"/>
  <c r="I30" i="1"/>
  <c r="I28" i="1"/>
  <c r="I27" i="1"/>
  <c r="I25" i="1"/>
  <c r="I24" i="1"/>
  <c r="I22" i="1"/>
  <c r="I21" i="1"/>
  <c r="I19" i="1"/>
  <c r="I18" i="1"/>
  <c r="I16" i="1"/>
  <c r="I15" i="1"/>
  <c r="I13" i="1"/>
  <c r="I10" i="1"/>
  <c r="I9" i="1"/>
  <c r="I7" i="1"/>
  <c r="I6" i="1"/>
  <c r="I5" i="1"/>
  <c r="I4" i="1"/>
  <c r="I3" i="1"/>
  <c r="I2" i="1"/>
  <c r="I12" i="1"/>
  <c r="Q1391" i="8"/>
  <c r="P1391" i="8"/>
  <c r="O1391" i="8"/>
  <c r="N1391" i="8"/>
  <c r="M1391" i="8"/>
  <c r="K1391" i="8"/>
  <c r="J1391" i="8"/>
  <c r="I1391" i="8"/>
  <c r="H1391" i="8"/>
  <c r="G1391" i="8"/>
  <c r="Q1390" i="8"/>
  <c r="P1390" i="8"/>
  <c r="O1390" i="8"/>
  <c r="N1390" i="8"/>
  <c r="M1390" i="8"/>
  <c r="K1390" i="8"/>
  <c r="J1390" i="8"/>
  <c r="I1390" i="8"/>
  <c r="H1390" i="8"/>
  <c r="G1390" i="8"/>
  <c r="Q1389" i="8"/>
  <c r="P1389" i="8"/>
  <c r="O1389" i="8"/>
  <c r="N1389" i="8"/>
  <c r="M1389" i="8"/>
  <c r="K1389" i="8"/>
  <c r="J1389" i="8"/>
  <c r="I1389" i="8"/>
  <c r="H1389" i="8"/>
  <c r="G1389" i="8"/>
  <c r="Q1388" i="8"/>
  <c r="P1388" i="8"/>
  <c r="O1388" i="8"/>
  <c r="N1388" i="8"/>
  <c r="M1388" i="8"/>
  <c r="K1388" i="8"/>
  <c r="J1388" i="8"/>
  <c r="I1388" i="8"/>
  <c r="H1388" i="8"/>
  <c r="G1388" i="8"/>
  <c r="Q1387" i="8"/>
  <c r="P1387" i="8"/>
  <c r="O1387" i="8"/>
  <c r="N1387" i="8"/>
  <c r="M1387" i="8"/>
  <c r="K1387" i="8"/>
  <c r="J1387" i="8"/>
  <c r="I1387" i="8"/>
  <c r="H1387" i="8"/>
  <c r="G1387" i="8"/>
  <c r="Q1386" i="8"/>
  <c r="P1386" i="8"/>
  <c r="O1386" i="8"/>
  <c r="N1386" i="8"/>
  <c r="M1386" i="8"/>
  <c r="K1386" i="8"/>
  <c r="J1386" i="8"/>
  <c r="I1386" i="8"/>
  <c r="H1386" i="8"/>
  <c r="G1386" i="8"/>
  <c r="Q1385" i="8"/>
  <c r="P1385" i="8"/>
  <c r="O1385" i="8"/>
  <c r="N1385" i="8"/>
  <c r="M1385" i="8"/>
  <c r="K1385" i="8"/>
  <c r="J1385" i="8"/>
  <c r="I1385" i="8"/>
  <c r="H1385" i="8"/>
  <c r="G1385" i="8"/>
  <c r="Q1384" i="8"/>
  <c r="P1384" i="8"/>
  <c r="O1384" i="8"/>
  <c r="N1384" i="8"/>
  <c r="M1384" i="8"/>
  <c r="K1384" i="8"/>
  <c r="J1384" i="8"/>
  <c r="I1384" i="8"/>
  <c r="H1384" i="8"/>
  <c r="G1384" i="8"/>
  <c r="Q1383" i="8"/>
  <c r="P1383" i="8"/>
  <c r="O1383" i="8"/>
  <c r="N1383" i="8"/>
  <c r="M1383" i="8"/>
  <c r="K1383" i="8"/>
  <c r="J1383" i="8"/>
  <c r="I1383" i="8"/>
  <c r="H1383" i="8"/>
  <c r="G1383" i="8"/>
  <c r="Q1382" i="8"/>
  <c r="P1382" i="8"/>
  <c r="O1382" i="8"/>
  <c r="N1382" i="8"/>
  <c r="M1382" i="8"/>
  <c r="K1382" i="8"/>
  <c r="J1382" i="8"/>
  <c r="I1382" i="8"/>
  <c r="H1382" i="8"/>
  <c r="G1382" i="8"/>
  <c r="Q1381" i="8"/>
  <c r="P1381" i="8"/>
  <c r="O1381" i="8"/>
  <c r="N1381" i="8"/>
  <c r="M1381" i="8"/>
  <c r="K1381" i="8"/>
  <c r="J1381" i="8"/>
  <c r="I1381" i="8"/>
  <c r="H1381" i="8"/>
  <c r="G1381" i="8"/>
  <c r="Q1380" i="8"/>
  <c r="P1380" i="8"/>
  <c r="O1380" i="8"/>
  <c r="N1380" i="8"/>
  <c r="M1380" i="8"/>
  <c r="K1380" i="8"/>
  <c r="J1380" i="8"/>
  <c r="I1380" i="8"/>
  <c r="H1380" i="8"/>
  <c r="G1380" i="8"/>
  <c r="Q1379" i="8"/>
  <c r="P1379" i="8"/>
  <c r="O1379" i="8"/>
  <c r="N1379" i="8"/>
  <c r="M1379" i="8"/>
  <c r="K1379" i="8"/>
  <c r="J1379" i="8"/>
  <c r="I1379" i="8"/>
  <c r="H1379" i="8"/>
  <c r="G1379" i="8"/>
  <c r="Q1378" i="8"/>
  <c r="P1378" i="8"/>
  <c r="O1378" i="8"/>
  <c r="N1378" i="8"/>
  <c r="M1378" i="8"/>
  <c r="K1378" i="8"/>
  <c r="J1378" i="8"/>
  <c r="I1378" i="8"/>
  <c r="H1378" i="8"/>
  <c r="G1378" i="8"/>
  <c r="Q1377" i="8"/>
  <c r="P1377" i="8"/>
  <c r="O1377" i="8"/>
  <c r="N1377" i="8"/>
  <c r="M1377" i="8"/>
  <c r="K1377" i="8"/>
  <c r="J1377" i="8"/>
  <c r="I1377" i="8"/>
  <c r="H1377" i="8"/>
  <c r="G1377" i="8"/>
  <c r="Q1376" i="8"/>
  <c r="P1376" i="8"/>
  <c r="O1376" i="8"/>
  <c r="N1376" i="8"/>
  <c r="M1376" i="8"/>
  <c r="K1376" i="8"/>
  <c r="J1376" i="8"/>
  <c r="I1376" i="8"/>
  <c r="H1376" i="8"/>
  <c r="G1376" i="8"/>
  <c r="Q1375" i="8"/>
  <c r="P1375" i="8"/>
  <c r="O1375" i="8"/>
  <c r="N1375" i="8"/>
  <c r="M1375" i="8"/>
  <c r="K1375" i="8"/>
  <c r="J1375" i="8"/>
  <c r="I1375" i="8"/>
  <c r="H1375" i="8"/>
  <c r="G1375" i="8"/>
  <c r="Q1374" i="8"/>
  <c r="P1374" i="8"/>
  <c r="O1374" i="8"/>
  <c r="N1374" i="8"/>
  <c r="M1374" i="8"/>
  <c r="K1374" i="8"/>
  <c r="J1374" i="8"/>
  <c r="I1374" i="8"/>
  <c r="H1374" i="8"/>
  <c r="G1374" i="8"/>
  <c r="Q1373" i="8"/>
  <c r="P1373" i="8"/>
  <c r="O1373" i="8"/>
  <c r="N1373" i="8"/>
  <c r="M1373" i="8"/>
  <c r="K1373" i="8"/>
  <c r="J1373" i="8"/>
  <c r="I1373" i="8"/>
  <c r="H1373" i="8"/>
  <c r="G1373" i="8"/>
  <c r="Q1372" i="8"/>
  <c r="P1372" i="8"/>
  <c r="O1372" i="8"/>
  <c r="N1372" i="8"/>
  <c r="M1372" i="8"/>
  <c r="K1372" i="8"/>
  <c r="J1372" i="8"/>
  <c r="I1372" i="8"/>
  <c r="H1372" i="8"/>
  <c r="G1372" i="8"/>
  <c r="Q1371" i="8"/>
  <c r="P1371" i="8"/>
  <c r="O1371" i="8"/>
  <c r="N1371" i="8"/>
  <c r="M1371" i="8"/>
  <c r="K1371" i="8"/>
  <c r="J1371" i="8"/>
  <c r="I1371" i="8"/>
  <c r="H1371" i="8"/>
  <c r="G1371" i="8"/>
  <c r="Q1370" i="8"/>
  <c r="P1370" i="8"/>
  <c r="O1370" i="8"/>
  <c r="N1370" i="8"/>
  <c r="M1370" i="8"/>
  <c r="K1370" i="8"/>
  <c r="J1370" i="8"/>
  <c r="I1370" i="8"/>
  <c r="H1370" i="8"/>
  <c r="G1370" i="8"/>
  <c r="Q1369" i="8"/>
  <c r="P1369" i="8"/>
  <c r="O1369" i="8"/>
  <c r="N1369" i="8"/>
  <c r="M1369" i="8"/>
  <c r="K1369" i="8"/>
  <c r="J1369" i="8"/>
  <c r="I1369" i="8"/>
  <c r="H1369" i="8"/>
  <c r="G1369" i="8"/>
  <c r="Q1368" i="8"/>
  <c r="P1368" i="8"/>
  <c r="O1368" i="8"/>
  <c r="N1368" i="8"/>
  <c r="M1368" i="8"/>
  <c r="K1368" i="8"/>
  <c r="J1368" i="8"/>
  <c r="I1368" i="8"/>
  <c r="H1368" i="8"/>
  <c r="G1368" i="8"/>
  <c r="Q1367" i="8"/>
  <c r="P1367" i="8"/>
  <c r="O1367" i="8"/>
  <c r="N1367" i="8"/>
  <c r="M1367" i="8"/>
  <c r="K1367" i="8"/>
  <c r="J1367" i="8"/>
  <c r="I1367" i="8"/>
  <c r="H1367" i="8"/>
  <c r="G1367" i="8"/>
  <c r="Q1366" i="8"/>
  <c r="P1366" i="8"/>
  <c r="O1366" i="8"/>
  <c r="N1366" i="8"/>
  <c r="M1366" i="8"/>
  <c r="K1366" i="8"/>
  <c r="J1366" i="8"/>
  <c r="I1366" i="8"/>
  <c r="H1366" i="8"/>
  <c r="G1366" i="8"/>
  <c r="Q1365" i="8"/>
  <c r="P1365" i="8"/>
  <c r="O1365" i="8"/>
  <c r="N1365" i="8"/>
  <c r="M1365" i="8"/>
  <c r="K1365" i="8"/>
  <c r="J1365" i="8"/>
  <c r="I1365" i="8"/>
  <c r="H1365" i="8"/>
  <c r="G1365" i="8"/>
  <c r="Q1364" i="8"/>
  <c r="P1364" i="8"/>
  <c r="O1364" i="8"/>
  <c r="N1364" i="8"/>
  <c r="M1364" i="8"/>
  <c r="K1364" i="8"/>
  <c r="J1364" i="8"/>
  <c r="I1364" i="8"/>
  <c r="H1364" i="8"/>
  <c r="G1364" i="8"/>
  <c r="Q1363" i="8"/>
  <c r="P1363" i="8"/>
  <c r="O1363" i="8"/>
  <c r="N1363" i="8"/>
  <c r="M1363" i="8"/>
  <c r="K1363" i="8"/>
  <c r="J1363" i="8"/>
  <c r="I1363" i="8"/>
  <c r="H1363" i="8"/>
  <c r="G1363" i="8"/>
  <c r="Q1362" i="8"/>
  <c r="P1362" i="8"/>
  <c r="O1362" i="8"/>
  <c r="N1362" i="8"/>
  <c r="M1362" i="8"/>
  <c r="K1362" i="8"/>
  <c r="J1362" i="8"/>
  <c r="I1362" i="8"/>
  <c r="H1362" i="8"/>
  <c r="G1362" i="8"/>
  <c r="Q1361" i="8"/>
  <c r="P1361" i="8"/>
  <c r="O1361" i="8"/>
  <c r="N1361" i="8"/>
  <c r="M1361" i="8"/>
  <c r="K1361" i="8"/>
  <c r="J1361" i="8"/>
  <c r="I1361" i="8"/>
  <c r="H1361" i="8"/>
  <c r="G1361" i="8"/>
  <c r="Q1360" i="8"/>
  <c r="P1360" i="8"/>
  <c r="O1360" i="8"/>
  <c r="N1360" i="8"/>
  <c r="M1360" i="8"/>
  <c r="K1360" i="8"/>
  <c r="J1360" i="8"/>
  <c r="I1360" i="8"/>
  <c r="H1360" i="8"/>
  <c r="G1360" i="8"/>
  <c r="Q1359" i="8"/>
  <c r="P1359" i="8"/>
  <c r="O1359" i="8"/>
  <c r="N1359" i="8"/>
  <c r="M1359" i="8"/>
  <c r="K1359" i="8"/>
  <c r="J1359" i="8"/>
  <c r="I1359" i="8"/>
  <c r="H1359" i="8"/>
  <c r="G1359" i="8"/>
  <c r="Q1358" i="8"/>
  <c r="P1358" i="8"/>
  <c r="O1358" i="8"/>
  <c r="N1358" i="8"/>
  <c r="M1358" i="8"/>
  <c r="K1358" i="8"/>
  <c r="J1358" i="8"/>
  <c r="I1358" i="8"/>
  <c r="H1358" i="8"/>
  <c r="G1358" i="8"/>
  <c r="Q1357" i="8"/>
  <c r="P1357" i="8"/>
  <c r="O1357" i="8"/>
  <c r="N1357" i="8"/>
  <c r="M1357" i="8"/>
  <c r="K1357" i="8"/>
  <c r="J1357" i="8"/>
  <c r="I1357" i="8"/>
  <c r="H1357" i="8"/>
  <c r="G1357" i="8"/>
  <c r="Q1356" i="8"/>
  <c r="P1356" i="8"/>
  <c r="O1356" i="8"/>
  <c r="N1356" i="8"/>
  <c r="M1356" i="8"/>
  <c r="K1356" i="8"/>
  <c r="J1356" i="8"/>
  <c r="I1356" i="8"/>
  <c r="H1356" i="8"/>
  <c r="G1356" i="8"/>
  <c r="Q1355" i="8"/>
  <c r="P1355" i="8"/>
  <c r="O1355" i="8"/>
  <c r="N1355" i="8"/>
  <c r="M1355" i="8"/>
  <c r="K1355" i="8"/>
  <c r="J1355" i="8"/>
  <c r="I1355" i="8"/>
  <c r="H1355" i="8"/>
  <c r="G1355" i="8"/>
  <c r="Q1354" i="8"/>
  <c r="P1354" i="8"/>
  <c r="O1354" i="8"/>
  <c r="N1354" i="8"/>
  <c r="M1354" i="8"/>
  <c r="K1354" i="8"/>
  <c r="J1354" i="8"/>
  <c r="I1354" i="8"/>
  <c r="H1354" i="8"/>
  <c r="G1354" i="8"/>
  <c r="Q1353" i="8"/>
  <c r="P1353" i="8"/>
  <c r="O1353" i="8"/>
  <c r="N1353" i="8"/>
  <c r="M1353" i="8"/>
  <c r="K1353" i="8"/>
  <c r="J1353" i="8"/>
  <c r="I1353" i="8"/>
  <c r="H1353" i="8"/>
  <c r="G1353" i="8"/>
  <c r="Q1352" i="8"/>
  <c r="P1352" i="8"/>
  <c r="O1352" i="8"/>
  <c r="N1352" i="8"/>
  <c r="M1352" i="8"/>
  <c r="K1352" i="8"/>
  <c r="J1352" i="8"/>
  <c r="I1352" i="8"/>
  <c r="H1352" i="8"/>
  <c r="G1352" i="8"/>
  <c r="Q1351" i="8"/>
  <c r="P1351" i="8"/>
  <c r="O1351" i="8"/>
  <c r="N1351" i="8"/>
  <c r="M1351" i="8"/>
  <c r="K1351" i="8"/>
  <c r="J1351" i="8"/>
  <c r="I1351" i="8"/>
  <c r="H1351" i="8"/>
  <c r="G1351" i="8"/>
  <c r="Q1350" i="8"/>
  <c r="P1350" i="8"/>
  <c r="O1350" i="8"/>
  <c r="N1350" i="8"/>
  <c r="M1350" i="8"/>
  <c r="K1350" i="8"/>
  <c r="J1350" i="8"/>
  <c r="I1350" i="8"/>
  <c r="H1350" i="8"/>
  <c r="G1350" i="8"/>
  <c r="Q1349" i="8"/>
  <c r="P1349" i="8"/>
  <c r="O1349" i="8"/>
  <c r="N1349" i="8"/>
  <c r="M1349" i="8"/>
  <c r="K1349" i="8"/>
  <c r="J1349" i="8"/>
  <c r="I1349" i="8"/>
  <c r="H1349" i="8"/>
  <c r="G1349" i="8"/>
  <c r="Q1348" i="8"/>
  <c r="P1348" i="8"/>
  <c r="O1348" i="8"/>
  <c r="N1348" i="8"/>
  <c r="M1348" i="8"/>
  <c r="K1348" i="8"/>
  <c r="J1348" i="8"/>
  <c r="I1348" i="8"/>
  <c r="H1348" i="8"/>
  <c r="G1348" i="8"/>
  <c r="Q1347" i="8"/>
  <c r="P1347" i="8"/>
  <c r="O1347" i="8"/>
  <c r="N1347" i="8"/>
  <c r="M1347" i="8"/>
  <c r="K1347" i="8"/>
  <c r="J1347" i="8"/>
  <c r="I1347" i="8"/>
  <c r="H1347" i="8"/>
  <c r="G1347" i="8"/>
  <c r="Q1346" i="8"/>
  <c r="P1346" i="8"/>
  <c r="O1346" i="8"/>
  <c r="N1346" i="8"/>
  <c r="M1346" i="8"/>
  <c r="K1346" i="8"/>
  <c r="J1346" i="8"/>
  <c r="I1346" i="8"/>
  <c r="H1346" i="8"/>
  <c r="G1346" i="8"/>
  <c r="Q1345" i="8"/>
  <c r="P1345" i="8"/>
  <c r="O1345" i="8"/>
  <c r="N1345" i="8"/>
  <c r="M1345" i="8"/>
  <c r="K1345" i="8"/>
  <c r="J1345" i="8"/>
  <c r="I1345" i="8"/>
  <c r="H1345" i="8"/>
  <c r="G1345" i="8"/>
  <c r="Q1344" i="8"/>
  <c r="P1344" i="8"/>
  <c r="O1344" i="8"/>
  <c r="N1344" i="8"/>
  <c r="M1344" i="8"/>
  <c r="K1344" i="8"/>
  <c r="J1344" i="8"/>
  <c r="I1344" i="8"/>
  <c r="H1344" i="8"/>
  <c r="G1344" i="8"/>
  <c r="Q1343" i="8"/>
  <c r="P1343" i="8"/>
  <c r="O1343" i="8"/>
  <c r="N1343" i="8"/>
  <c r="M1343" i="8"/>
  <c r="K1343" i="8"/>
  <c r="J1343" i="8"/>
  <c r="I1343" i="8"/>
  <c r="H1343" i="8"/>
  <c r="G1343" i="8"/>
  <c r="Q1342" i="8"/>
  <c r="P1342" i="8"/>
  <c r="O1342" i="8"/>
  <c r="N1342" i="8"/>
  <c r="M1342" i="8"/>
  <c r="K1342" i="8"/>
  <c r="J1342" i="8"/>
  <c r="I1342" i="8"/>
  <c r="H1342" i="8"/>
  <c r="G1342" i="8"/>
  <c r="Q1341" i="8"/>
  <c r="P1341" i="8"/>
  <c r="O1341" i="8"/>
  <c r="N1341" i="8"/>
  <c r="M1341" i="8"/>
  <c r="K1341" i="8"/>
  <c r="J1341" i="8"/>
  <c r="I1341" i="8"/>
  <c r="H1341" i="8"/>
  <c r="G1341" i="8"/>
  <c r="Q1340" i="8"/>
  <c r="P1340" i="8"/>
  <c r="O1340" i="8"/>
  <c r="N1340" i="8"/>
  <c r="M1340" i="8"/>
  <c r="K1340" i="8"/>
  <c r="J1340" i="8"/>
  <c r="I1340" i="8"/>
  <c r="H1340" i="8"/>
  <c r="G1340" i="8"/>
  <c r="Q1339" i="8"/>
  <c r="P1339" i="8"/>
  <c r="O1339" i="8"/>
  <c r="N1339" i="8"/>
  <c r="M1339" i="8"/>
  <c r="K1339" i="8"/>
  <c r="J1339" i="8"/>
  <c r="I1339" i="8"/>
  <c r="H1339" i="8"/>
  <c r="G1339" i="8"/>
  <c r="Q1338" i="8"/>
  <c r="P1338" i="8"/>
  <c r="O1338" i="8"/>
  <c r="N1338" i="8"/>
  <c r="M1338" i="8"/>
  <c r="K1338" i="8"/>
  <c r="J1338" i="8"/>
  <c r="I1338" i="8"/>
  <c r="H1338" i="8"/>
  <c r="G1338" i="8"/>
  <c r="Q1337" i="8"/>
  <c r="P1337" i="8"/>
  <c r="O1337" i="8"/>
  <c r="N1337" i="8"/>
  <c r="M1337" i="8"/>
  <c r="K1337" i="8"/>
  <c r="J1337" i="8"/>
  <c r="I1337" i="8"/>
  <c r="H1337" i="8"/>
  <c r="G1337" i="8"/>
  <c r="Q1336" i="8"/>
  <c r="P1336" i="8"/>
  <c r="O1336" i="8"/>
  <c r="N1336" i="8"/>
  <c r="M1336" i="8"/>
  <c r="K1336" i="8"/>
  <c r="J1336" i="8"/>
  <c r="I1336" i="8"/>
  <c r="H1336" i="8"/>
  <c r="G1336" i="8"/>
  <c r="Q1335" i="8"/>
  <c r="P1335" i="8"/>
  <c r="O1335" i="8"/>
  <c r="N1335" i="8"/>
  <c r="M1335" i="8"/>
  <c r="K1335" i="8"/>
  <c r="J1335" i="8"/>
  <c r="I1335" i="8"/>
  <c r="H1335" i="8"/>
  <c r="G1335" i="8"/>
  <c r="Q1334" i="8"/>
  <c r="P1334" i="8"/>
  <c r="O1334" i="8"/>
  <c r="N1334" i="8"/>
  <c r="M1334" i="8"/>
  <c r="K1334" i="8"/>
  <c r="J1334" i="8"/>
  <c r="I1334" i="8"/>
  <c r="H1334" i="8"/>
  <c r="G1334" i="8"/>
  <c r="Q1333" i="8"/>
  <c r="P1333" i="8"/>
  <c r="O1333" i="8"/>
  <c r="N1333" i="8"/>
  <c r="M1333" i="8"/>
  <c r="K1333" i="8"/>
  <c r="J1333" i="8"/>
  <c r="I1333" i="8"/>
  <c r="H1333" i="8"/>
  <c r="G1333" i="8"/>
  <c r="Q1332" i="8"/>
  <c r="P1332" i="8"/>
  <c r="O1332" i="8"/>
  <c r="N1332" i="8"/>
  <c r="M1332" i="8"/>
  <c r="K1332" i="8"/>
  <c r="J1332" i="8"/>
  <c r="I1332" i="8"/>
  <c r="H1332" i="8"/>
  <c r="G1332" i="8"/>
  <c r="Q1331" i="8"/>
  <c r="P1331" i="8"/>
  <c r="O1331" i="8"/>
  <c r="N1331" i="8"/>
  <c r="M1331" i="8"/>
  <c r="K1331" i="8"/>
  <c r="J1331" i="8"/>
  <c r="I1331" i="8"/>
  <c r="H1331" i="8"/>
  <c r="G1331" i="8"/>
  <c r="Q1330" i="8"/>
  <c r="P1330" i="8"/>
  <c r="O1330" i="8"/>
  <c r="N1330" i="8"/>
  <c r="M1330" i="8"/>
  <c r="K1330" i="8"/>
  <c r="J1330" i="8"/>
  <c r="I1330" i="8"/>
  <c r="H1330" i="8"/>
  <c r="G1330" i="8"/>
  <c r="Q1329" i="8"/>
  <c r="P1329" i="8"/>
  <c r="O1329" i="8"/>
  <c r="N1329" i="8"/>
  <c r="M1329" i="8"/>
  <c r="K1329" i="8"/>
  <c r="J1329" i="8"/>
  <c r="I1329" i="8"/>
  <c r="H1329" i="8"/>
  <c r="G1329" i="8"/>
  <c r="Q1328" i="8"/>
  <c r="P1328" i="8"/>
  <c r="O1328" i="8"/>
  <c r="N1328" i="8"/>
  <c r="M1328" i="8"/>
  <c r="K1328" i="8"/>
  <c r="J1328" i="8"/>
  <c r="I1328" i="8"/>
  <c r="H1328" i="8"/>
  <c r="G1328" i="8"/>
  <c r="Q1327" i="8"/>
  <c r="P1327" i="8"/>
  <c r="O1327" i="8"/>
  <c r="N1327" i="8"/>
  <c r="M1327" i="8"/>
  <c r="K1327" i="8"/>
  <c r="J1327" i="8"/>
  <c r="I1327" i="8"/>
  <c r="H1327" i="8"/>
  <c r="G1327" i="8"/>
  <c r="Q1326" i="8"/>
  <c r="P1326" i="8"/>
  <c r="O1326" i="8"/>
  <c r="N1326" i="8"/>
  <c r="M1326" i="8"/>
  <c r="K1326" i="8"/>
  <c r="J1326" i="8"/>
  <c r="I1326" i="8"/>
  <c r="H1326" i="8"/>
  <c r="G1326" i="8"/>
  <c r="Q1325" i="8"/>
  <c r="P1325" i="8"/>
  <c r="O1325" i="8"/>
  <c r="N1325" i="8"/>
  <c r="M1325" i="8"/>
  <c r="K1325" i="8"/>
  <c r="J1325" i="8"/>
  <c r="I1325" i="8"/>
  <c r="H1325" i="8"/>
  <c r="G1325" i="8"/>
  <c r="Q1324" i="8"/>
  <c r="P1324" i="8"/>
  <c r="O1324" i="8"/>
  <c r="N1324" i="8"/>
  <c r="M1324" i="8"/>
  <c r="K1324" i="8"/>
  <c r="J1324" i="8"/>
  <c r="I1324" i="8"/>
  <c r="H1324" i="8"/>
  <c r="G1324" i="8"/>
  <c r="Q1323" i="8"/>
  <c r="P1323" i="8"/>
  <c r="O1323" i="8"/>
  <c r="N1323" i="8"/>
  <c r="M1323" i="8"/>
  <c r="K1323" i="8"/>
  <c r="J1323" i="8"/>
  <c r="I1323" i="8"/>
  <c r="H1323" i="8"/>
  <c r="G1323" i="8"/>
  <c r="Q1322" i="8"/>
  <c r="P1322" i="8"/>
  <c r="O1322" i="8"/>
  <c r="N1322" i="8"/>
  <c r="M1322" i="8"/>
  <c r="K1322" i="8"/>
  <c r="J1322" i="8"/>
  <c r="I1322" i="8"/>
  <c r="H1322" i="8"/>
  <c r="G1322" i="8"/>
  <c r="Q1321" i="8"/>
  <c r="P1321" i="8"/>
  <c r="O1321" i="8"/>
  <c r="N1321" i="8"/>
  <c r="M1321" i="8"/>
  <c r="K1321" i="8"/>
  <c r="J1321" i="8"/>
  <c r="I1321" i="8"/>
  <c r="H1321" i="8"/>
  <c r="G1321" i="8"/>
  <c r="Q1320" i="8"/>
  <c r="P1320" i="8"/>
  <c r="O1320" i="8"/>
  <c r="N1320" i="8"/>
  <c r="M1320" i="8"/>
  <c r="K1320" i="8"/>
  <c r="J1320" i="8"/>
  <c r="I1320" i="8"/>
  <c r="H1320" i="8"/>
  <c r="G1320" i="8"/>
  <c r="Q1319" i="8"/>
  <c r="P1319" i="8"/>
  <c r="O1319" i="8"/>
  <c r="N1319" i="8"/>
  <c r="M1319" i="8"/>
  <c r="K1319" i="8"/>
  <c r="J1319" i="8"/>
  <c r="I1319" i="8"/>
  <c r="H1319" i="8"/>
  <c r="G1319" i="8"/>
  <c r="Q1318" i="8"/>
  <c r="P1318" i="8"/>
  <c r="O1318" i="8"/>
  <c r="N1318" i="8"/>
  <c r="M1318" i="8"/>
  <c r="K1318" i="8"/>
  <c r="J1318" i="8"/>
  <c r="I1318" i="8"/>
  <c r="H1318" i="8"/>
  <c r="G1318" i="8"/>
  <c r="Q1317" i="8"/>
  <c r="P1317" i="8"/>
  <c r="O1317" i="8"/>
  <c r="N1317" i="8"/>
  <c r="M1317" i="8"/>
  <c r="K1317" i="8"/>
  <c r="J1317" i="8"/>
  <c r="I1317" i="8"/>
  <c r="H1317" i="8"/>
  <c r="G1317" i="8"/>
  <c r="Q1316" i="8"/>
  <c r="P1316" i="8"/>
  <c r="O1316" i="8"/>
  <c r="N1316" i="8"/>
  <c r="M1316" i="8"/>
  <c r="K1316" i="8"/>
  <c r="J1316" i="8"/>
  <c r="I1316" i="8"/>
  <c r="H1316" i="8"/>
  <c r="G1316" i="8"/>
  <c r="Q1315" i="8"/>
  <c r="P1315" i="8"/>
  <c r="O1315" i="8"/>
  <c r="N1315" i="8"/>
  <c r="M1315" i="8"/>
  <c r="K1315" i="8"/>
  <c r="J1315" i="8"/>
  <c r="I1315" i="8"/>
  <c r="H1315" i="8"/>
  <c r="G1315" i="8"/>
  <c r="Q1314" i="8"/>
  <c r="P1314" i="8"/>
  <c r="O1314" i="8"/>
  <c r="N1314" i="8"/>
  <c r="M1314" i="8"/>
  <c r="K1314" i="8"/>
  <c r="J1314" i="8"/>
  <c r="I1314" i="8"/>
  <c r="H1314" i="8"/>
  <c r="G1314" i="8"/>
  <c r="Q1313" i="8"/>
  <c r="P1313" i="8"/>
  <c r="O1313" i="8"/>
  <c r="N1313" i="8"/>
  <c r="M1313" i="8"/>
  <c r="K1313" i="8"/>
  <c r="J1313" i="8"/>
  <c r="I1313" i="8"/>
  <c r="H1313" i="8"/>
  <c r="G1313" i="8"/>
  <c r="Q1312" i="8"/>
  <c r="P1312" i="8"/>
  <c r="O1312" i="8"/>
  <c r="N1312" i="8"/>
  <c r="M1312" i="8"/>
  <c r="K1312" i="8"/>
  <c r="J1312" i="8"/>
  <c r="I1312" i="8"/>
  <c r="H1312" i="8"/>
  <c r="G1312" i="8"/>
  <c r="Q1311" i="8"/>
  <c r="P1311" i="8"/>
  <c r="O1311" i="8"/>
  <c r="N1311" i="8"/>
  <c r="M1311" i="8"/>
  <c r="K1311" i="8"/>
  <c r="J1311" i="8"/>
  <c r="I1311" i="8"/>
  <c r="H1311" i="8"/>
  <c r="G1311" i="8"/>
  <c r="Q1310" i="8"/>
  <c r="P1310" i="8"/>
  <c r="O1310" i="8"/>
  <c r="N1310" i="8"/>
  <c r="M1310" i="8"/>
  <c r="K1310" i="8"/>
  <c r="J1310" i="8"/>
  <c r="I1310" i="8"/>
  <c r="H1310" i="8"/>
  <c r="G1310" i="8"/>
  <c r="Q1309" i="8"/>
  <c r="P1309" i="8"/>
  <c r="O1309" i="8"/>
  <c r="N1309" i="8"/>
  <c r="M1309" i="8"/>
  <c r="K1309" i="8"/>
  <c r="J1309" i="8"/>
  <c r="I1309" i="8"/>
  <c r="H1309" i="8"/>
  <c r="G1309" i="8"/>
  <c r="Q1308" i="8"/>
  <c r="P1308" i="8"/>
  <c r="O1308" i="8"/>
  <c r="N1308" i="8"/>
  <c r="M1308" i="8"/>
  <c r="K1308" i="8"/>
  <c r="J1308" i="8"/>
  <c r="I1308" i="8"/>
  <c r="H1308" i="8"/>
  <c r="G1308" i="8"/>
  <c r="Q1307" i="8"/>
  <c r="P1307" i="8"/>
  <c r="O1307" i="8"/>
  <c r="N1307" i="8"/>
  <c r="M1307" i="8"/>
  <c r="K1307" i="8"/>
  <c r="J1307" i="8"/>
  <c r="I1307" i="8"/>
  <c r="H1307" i="8"/>
  <c r="G1307" i="8"/>
  <c r="Q1306" i="8"/>
  <c r="P1306" i="8"/>
  <c r="O1306" i="8"/>
  <c r="N1306" i="8"/>
  <c r="M1306" i="8"/>
  <c r="K1306" i="8"/>
  <c r="J1306" i="8"/>
  <c r="I1306" i="8"/>
  <c r="H1306" i="8"/>
  <c r="G1306" i="8"/>
  <c r="Q1305" i="8"/>
  <c r="P1305" i="8"/>
  <c r="O1305" i="8"/>
  <c r="N1305" i="8"/>
  <c r="M1305" i="8"/>
  <c r="K1305" i="8"/>
  <c r="J1305" i="8"/>
  <c r="I1305" i="8"/>
  <c r="H1305" i="8"/>
  <c r="G1305" i="8"/>
  <c r="Q1304" i="8"/>
  <c r="P1304" i="8"/>
  <c r="O1304" i="8"/>
  <c r="N1304" i="8"/>
  <c r="M1304" i="8"/>
  <c r="K1304" i="8"/>
  <c r="J1304" i="8"/>
  <c r="I1304" i="8"/>
  <c r="H1304" i="8"/>
  <c r="G1304" i="8"/>
  <c r="Q1303" i="8"/>
  <c r="P1303" i="8"/>
  <c r="O1303" i="8"/>
  <c r="N1303" i="8"/>
  <c r="M1303" i="8"/>
  <c r="K1303" i="8"/>
  <c r="J1303" i="8"/>
  <c r="I1303" i="8"/>
  <c r="H1303" i="8"/>
  <c r="G1303" i="8"/>
  <c r="Q1302" i="8"/>
  <c r="P1302" i="8"/>
  <c r="O1302" i="8"/>
  <c r="N1302" i="8"/>
  <c r="M1302" i="8"/>
  <c r="K1302" i="8"/>
  <c r="J1302" i="8"/>
  <c r="I1302" i="8"/>
  <c r="H1302" i="8"/>
  <c r="G1302" i="8"/>
  <c r="Q1301" i="8"/>
  <c r="P1301" i="8"/>
  <c r="O1301" i="8"/>
  <c r="N1301" i="8"/>
  <c r="M1301" i="8"/>
  <c r="K1301" i="8"/>
  <c r="J1301" i="8"/>
  <c r="I1301" i="8"/>
  <c r="H1301" i="8"/>
  <c r="G1301" i="8"/>
  <c r="Q1300" i="8"/>
  <c r="P1300" i="8"/>
  <c r="O1300" i="8"/>
  <c r="N1300" i="8"/>
  <c r="M1300" i="8"/>
  <c r="K1300" i="8"/>
  <c r="J1300" i="8"/>
  <c r="I1300" i="8"/>
  <c r="H1300" i="8"/>
  <c r="G1300" i="8"/>
  <c r="Q1299" i="8"/>
  <c r="P1299" i="8"/>
  <c r="O1299" i="8"/>
  <c r="N1299" i="8"/>
  <c r="M1299" i="8"/>
  <c r="K1299" i="8"/>
  <c r="J1299" i="8"/>
  <c r="I1299" i="8"/>
  <c r="H1299" i="8"/>
  <c r="G1299" i="8"/>
  <c r="Q1298" i="8"/>
  <c r="P1298" i="8"/>
  <c r="O1298" i="8"/>
  <c r="N1298" i="8"/>
  <c r="M1298" i="8"/>
  <c r="K1298" i="8"/>
  <c r="J1298" i="8"/>
  <c r="I1298" i="8"/>
  <c r="H1298" i="8"/>
  <c r="G1298" i="8"/>
  <c r="Q1297" i="8"/>
  <c r="P1297" i="8"/>
  <c r="O1297" i="8"/>
  <c r="N1297" i="8"/>
  <c r="M1297" i="8"/>
  <c r="K1297" i="8"/>
  <c r="J1297" i="8"/>
  <c r="I1297" i="8"/>
  <c r="H1297" i="8"/>
  <c r="G1297" i="8"/>
  <c r="Q1296" i="8"/>
  <c r="P1296" i="8"/>
  <c r="O1296" i="8"/>
  <c r="N1296" i="8"/>
  <c r="M1296" i="8"/>
  <c r="K1296" i="8"/>
  <c r="J1296" i="8"/>
  <c r="I1296" i="8"/>
  <c r="H1296" i="8"/>
  <c r="G1296" i="8"/>
  <c r="Q1295" i="8"/>
  <c r="P1295" i="8"/>
  <c r="O1295" i="8"/>
  <c r="N1295" i="8"/>
  <c r="M1295" i="8"/>
  <c r="K1295" i="8"/>
  <c r="J1295" i="8"/>
  <c r="I1295" i="8"/>
  <c r="H1295" i="8"/>
  <c r="G1295" i="8"/>
  <c r="Q1294" i="8"/>
  <c r="P1294" i="8"/>
  <c r="O1294" i="8"/>
  <c r="N1294" i="8"/>
  <c r="M1294" i="8"/>
  <c r="K1294" i="8"/>
  <c r="J1294" i="8"/>
  <c r="I1294" i="8"/>
  <c r="H1294" i="8"/>
  <c r="G1294" i="8"/>
  <c r="Q1293" i="8"/>
  <c r="P1293" i="8"/>
  <c r="O1293" i="8"/>
  <c r="N1293" i="8"/>
  <c r="M1293" i="8"/>
  <c r="K1293" i="8"/>
  <c r="J1293" i="8"/>
  <c r="I1293" i="8"/>
  <c r="H1293" i="8"/>
  <c r="G1293" i="8"/>
  <c r="Q1292" i="8"/>
  <c r="P1292" i="8"/>
  <c r="O1292" i="8"/>
  <c r="N1292" i="8"/>
  <c r="M1292" i="8"/>
  <c r="K1292" i="8"/>
  <c r="J1292" i="8"/>
  <c r="I1292" i="8"/>
  <c r="H1292" i="8"/>
  <c r="G1292" i="8"/>
  <c r="Q1291" i="8"/>
  <c r="P1291" i="8"/>
  <c r="O1291" i="8"/>
  <c r="N1291" i="8"/>
  <c r="M1291" i="8"/>
  <c r="K1291" i="8"/>
  <c r="J1291" i="8"/>
  <c r="I1291" i="8"/>
  <c r="H1291" i="8"/>
  <c r="G1291" i="8"/>
  <c r="Q1290" i="8"/>
  <c r="P1290" i="8"/>
  <c r="O1290" i="8"/>
  <c r="N1290" i="8"/>
  <c r="M1290" i="8"/>
  <c r="K1290" i="8"/>
  <c r="J1290" i="8"/>
  <c r="I1290" i="8"/>
  <c r="H1290" i="8"/>
  <c r="G1290" i="8"/>
  <c r="Q1289" i="8"/>
  <c r="P1289" i="8"/>
  <c r="O1289" i="8"/>
  <c r="N1289" i="8"/>
  <c r="M1289" i="8"/>
  <c r="K1289" i="8"/>
  <c r="J1289" i="8"/>
  <c r="I1289" i="8"/>
  <c r="H1289" i="8"/>
  <c r="G1289" i="8"/>
  <c r="Q1288" i="8"/>
  <c r="P1288" i="8"/>
  <c r="O1288" i="8"/>
  <c r="N1288" i="8"/>
  <c r="M1288" i="8"/>
  <c r="K1288" i="8"/>
  <c r="J1288" i="8"/>
  <c r="I1288" i="8"/>
  <c r="H1288" i="8"/>
  <c r="G1288" i="8"/>
  <c r="Q1287" i="8"/>
  <c r="P1287" i="8"/>
  <c r="O1287" i="8"/>
  <c r="N1287" i="8"/>
  <c r="M1287" i="8"/>
  <c r="K1287" i="8"/>
  <c r="J1287" i="8"/>
  <c r="I1287" i="8"/>
  <c r="H1287" i="8"/>
  <c r="G1287" i="8"/>
  <c r="Q1286" i="8"/>
  <c r="P1286" i="8"/>
  <c r="O1286" i="8"/>
  <c r="N1286" i="8"/>
  <c r="M1286" i="8"/>
  <c r="K1286" i="8"/>
  <c r="J1286" i="8"/>
  <c r="I1286" i="8"/>
  <c r="H1286" i="8"/>
  <c r="G1286" i="8"/>
  <c r="Q1285" i="8"/>
  <c r="P1285" i="8"/>
  <c r="O1285" i="8"/>
  <c r="N1285" i="8"/>
  <c r="M1285" i="8"/>
  <c r="K1285" i="8"/>
  <c r="J1285" i="8"/>
  <c r="I1285" i="8"/>
  <c r="H1285" i="8"/>
  <c r="G1285" i="8"/>
  <c r="Q1284" i="8"/>
  <c r="P1284" i="8"/>
  <c r="O1284" i="8"/>
  <c r="N1284" i="8"/>
  <c r="M1284" i="8"/>
  <c r="K1284" i="8"/>
  <c r="J1284" i="8"/>
  <c r="I1284" i="8"/>
  <c r="H1284" i="8"/>
  <c r="G1284" i="8"/>
  <c r="Q1283" i="8"/>
  <c r="P1283" i="8"/>
  <c r="O1283" i="8"/>
  <c r="N1283" i="8"/>
  <c r="M1283" i="8"/>
  <c r="K1283" i="8"/>
  <c r="J1283" i="8"/>
  <c r="I1283" i="8"/>
  <c r="H1283" i="8"/>
  <c r="G1283" i="8"/>
  <c r="Q1282" i="8"/>
  <c r="P1282" i="8"/>
  <c r="O1282" i="8"/>
  <c r="N1282" i="8"/>
  <c r="M1282" i="8"/>
  <c r="K1282" i="8"/>
  <c r="J1282" i="8"/>
  <c r="I1282" i="8"/>
  <c r="H1282" i="8"/>
  <c r="G1282" i="8"/>
  <c r="Q1281" i="8"/>
  <c r="P1281" i="8"/>
  <c r="O1281" i="8"/>
  <c r="N1281" i="8"/>
  <c r="M1281" i="8"/>
  <c r="K1281" i="8"/>
  <c r="J1281" i="8"/>
  <c r="I1281" i="8"/>
  <c r="H1281" i="8"/>
  <c r="G1281" i="8"/>
  <c r="Q1280" i="8"/>
  <c r="P1280" i="8"/>
  <c r="O1280" i="8"/>
  <c r="N1280" i="8"/>
  <c r="M1280" i="8"/>
  <c r="K1280" i="8"/>
  <c r="J1280" i="8"/>
  <c r="I1280" i="8"/>
  <c r="H1280" i="8"/>
  <c r="G1280" i="8"/>
  <c r="Q1279" i="8"/>
  <c r="P1279" i="8"/>
  <c r="O1279" i="8"/>
  <c r="N1279" i="8"/>
  <c r="M1279" i="8"/>
  <c r="K1279" i="8"/>
  <c r="J1279" i="8"/>
  <c r="I1279" i="8"/>
  <c r="H1279" i="8"/>
  <c r="G1279" i="8"/>
  <c r="Q1278" i="8"/>
  <c r="P1278" i="8"/>
  <c r="O1278" i="8"/>
  <c r="N1278" i="8"/>
  <c r="M1278" i="8"/>
  <c r="K1278" i="8"/>
  <c r="J1278" i="8"/>
  <c r="I1278" i="8"/>
  <c r="H1278" i="8"/>
  <c r="G1278" i="8"/>
  <c r="Q1277" i="8"/>
  <c r="P1277" i="8"/>
  <c r="O1277" i="8"/>
  <c r="N1277" i="8"/>
  <c r="M1277" i="8"/>
  <c r="K1277" i="8"/>
  <c r="J1277" i="8"/>
  <c r="I1277" i="8"/>
  <c r="H1277" i="8"/>
  <c r="G1277" i="8"/>
  <c r="Q1276" i="8"/>
  <c r="P1276" i="8"/>
  <c r="O1276" i="8"/>
  <c r="N1276" i="8"/>
  <c r="M1276" i="8"/>
  <c r="K1276" i="8"/>
  <c r="J1276" i="8"/>
  <c r="I1276" i="8"/>
  <c r="H1276" i="8"/>
  <c r="G1276" i="8"/>
  <c r="Q1275" i="8"/>
  <c r="P1275" i="8"/>
  <c r="O1275" i="8"/>
  <c r="N1275" i="8"/>
  <c r="M1275" i="8"/>
  <c r="K1275" i="8"/>
  <c r="J1275" i="8"/>
  <c r="I1275" i="8"/>
  <c r="H1275" i="8"/>
  <c r="G1275" i="8"/>
  <c r="Q1274" i="8"/>
  <c r="P1274" i="8"/>
  <c r="O1274" i="8"/>
  <c r="N1274" i="8"/>
  <c r="M1274" i="8"/>
  <c r="K1274" i="8"/>
  <c r="J1274" i="8"/>
  <c r="I1274" i="8"/>
  <c r="H1274" i="8"/>
  <c r="G1274" i="8"/>
  <c r="Q1273" i="8"/>
  <c r="P1273" i="8"/>
  <c r="O1273" i="8"/>
  <c r="N1273" i="8"/>
  <c r="M1273" i="8"/>
  <c r="K1273" i="8"/>
  <c r="J1273" i="8"/>
  <c r="I1273" i="8"/>
  <c r="H1273" i="8"/>
  <c r="G1273" i="8"/>
  <c r="Q1272" i="8"/>
  <c r="P1272" i="8"/>
  <c r="O1272" i="8"/>
  <c r="N1272" i="8"/>
  <c r="M1272" i="8"/>
  <c r="K1272" i="8"/>
  <c r="J1272" i="8"/>
  <c r="I1272" i="8"/>
  <c r="H1272" i="8"/>
  <c r="G1272" i="8"/>
  <c r="Q1271" i="8"/>
  <c r="P1271" i="8"/>
  <c r="O1271" i="8"/>
  <c r="N1271" i="8"/>
  <c r="M1271" i="8"/>
  <c r="K1271" i="8"/>
  <c r="J1271" i="8"/>
  <c r="I1271" i="8"/>
  <c r="H1271" i="8"/>
  <c r="G1271" i="8"/>
  <c r="Q1270" i="8"/>
  <c r="P1270" i="8"/>
  <c r="O1270" i="8"/>
  <c r="N1270" i="8"/>
  <c r="M1270" i="8"/>
  <c r="K1270" i="8"/>
  <c r="J1270" i="8"/>
  <c r="I1270" i="8"/>
  <c r="H1270" i="8"/>
  <c r="G1270" i="8"/>
  <c r="Q1269" i="8"/>
  <c r="P1269" i="8"/>
  <c r="O1269" i="8"/>
  <c r="N1269" i="8"/>
  <c r="M1269" i="8"/>
  <c r="K1269" i="8"/>
  <c r="J1269" i="8"/>
  <c r="I1269" i="8"/>
  <c r="H1269" i="8"/>
  <c r="G1269" i="8"/>
  <c r="Q1268" i="8"/>
  <c r="P1268" i="8"/>
  <c r="O1268" i="8"/>
  <c r="N1268" i="8"/>
  <c r="M1268" i="8"/>
  <c r="K1268" i="8"/>
  <c r="J1268" i="8"/>
  <c r="I1268" i="8"/>
  <c r="H1268" i="8"/>
  <c r="G1268" i="8"/>
  <c r="Q1267" i="8"/>
  <c r="P1267" i="8"/>
  <c r="O1267" i="8"/>
  <c r="N1267" i="8"/>
  <c r="M1267" i="8"/>
  <c r="K1267" i="8"/>
  <c r="J1267" i="8"/>
  <c r="I1267" i="8"/>
  <c r="H1267" i="8"/>
  <c r="G1267" i="8"/>
  <c r="Q1266" i="8"/>
  <c r="P1266" i="8"/>
  <c r="O1266" i="8"/>
  <c r="N1266" i="8"/>
  <c r="M1266" i="8"/>
  <c r="K1266" i="8"/>
  <c r="J1266" i="8"/>
  <c r="I1266" i="8"/>
  <c r="H1266" i="8"/>
  <c r="G1266" i="8"/>
  <c r="Q1265" i="8"/>
  <c r="P1265" i="8"/>
  <c r="O1265" i="8"/>
  <c r="N1265" i="8"/>
  <c r="M1265" i="8"/>
  <c r="K1265" i="8"/>
  <c r="J1265" i="8"/>
  <c r="I1265" i="8"/>
  <c r="H1265" i="8"/>
  <c r="G1265" i="8"/>
  <c r="Q1264" i="8"/>
  <c r="P1264" i="8"/>
  <c r="O1264" i="8"/>
  <c r="N1264" i="8"/>
  <c r="M1264" i="8"/>
  <c r="K1264" i="8"/>
  <c r="J1264" i="8"/>
  <c r="I1264" i="8"/>
  <c r="H1264" i="8"/>
  <c r="G1264" i="8"/>
  <c r="Q1263" i="8"/>
  <c r="P1263" i="8"/>
  <c r="O1263" i="8"/>
  <c r="N1263" i="8"/>
  <c r="M1263" i="8"/>
  <c r="K1263" i="8"/>
  <c r="J1263" i="8"/>
  <c r="I1263" i="8"/>
  <c r="H1263" i="8"/>
  <c r="G1263" i="8"/>
  <c r="Q1262" i="8"/>
  <c r="P1262" i="8"/>
  <c r="O1262" i="8"/>
  <c r="N1262" i="8"/>
  <c r="M1262" i="8"/>
  <c r="K1262" i="8"/>
  <c r="J1262" i="8"/>
  <c r="I1262" i="8"/>
  <c r="H1262" i="8"/>
  <c r="G1262" i="8"/>
  <c r="Q1261" i="8"/>
  <c r="P1261" i="8"/>
  <c r="O1261" i="8"/>
  <c r="N1261" i="8"/>
  <c r="M1261" i="8"/>
  <c r="K1261" i="8"/>
  <c r="J1261" i="8"/>
  <c r="I1261" i="8"/>
  <c r="H1261" i="8"/>
  <c r="G1261" i="8"/>
  <c r="Q1260" i="8"/>
  <c r="P1260" i="8"/>
  <c r="O1260" i="8"/>
  <c r="N1260" i="8"/>
  <c r="M1260" i="8"/>
  <c r="K1260" i="8"/>
  <c r="J1260" i="8"/>
  <c r="I1260" i="8"/>
  <c r="H1260" i="8"/>
  <c r="G1260" i="8"/>
  <c r="Q1259" i="8"/>
  <c r="P1259" i="8"/>
  <c r="O1259" i="8"/>
  <c r="N1259" i="8"/>
  <c r="M1259" i="8"/>
  <c r="K1259" i="8"/>
  <c r="J1259" i="8"/>
  <c r="I1259" i="8"/>
  <c r="H1259" i="8"/>
  <c r="G1259" i="8"/>
  <c r="Q1258" i="8"/>
  <c r="P1258" i="8"/>
  <c r="O1258" i="8"/>
  <c r="N1258" i="8"/>
  <c r="M1258" i="8"/>
  <c r="K1258" i="8"/>
  <c r="J1258" i="8"/>
  <c r="I1258" i="8"/>
  <c r="H1258" i="8"/>
  <c r="G1258" i="8"/>
  <c r="Q1257" i="8"/>
  <c r="P1257" i="8"/>
  <c r="O1257" i="8"/>
  <c r="N1257" i="8"/>
  <c r="M1257" i="8"/>
  <c r="K1257" i="8"/>
  <c r="J1257" i="8"/>
  <c r="I1257" i="8"/>
  <c r="H1257" i="8"/>
  <c r="G1257" i="8"/>
  <c r="Q1256" i="8"/>
  <c r="P1256" i="8"/>
  <c r="O1256" i="8"/>
  <c r="N1256" i="8"/>
  <c r="M1256" i="8"/>
  <c r="K1256" i="8"/>
  <c r="J1256" i="8"/>
  <c r="I1256" i="8"/>
  <c r="H1256" i="8"/>
  <c r="G1256" i="8"/>
  <c r="Q1255" i="8"/>
  <c r="P1255" i="8"/>
  <c r="O1255" i="8"/>
  <c r="N1255" i="8"/>
  <c r="M1255" i="8"/>
  <c r="K1255" i="8"/>
  <c r="J1255" i="8"/>
  <c r="I1255" i="8"/>
  <c r="H1255" i="8"/>
  <c r="G1255" i="8"/>
  <c r="Q1254" i="8"/>
  <c r="P1254" i="8"/>
  <c r="O1254" i="8"/>
  <c r="N1254" i="8"/>
  <c r="M1254" i="8"/>
  <c r="K1254" i="8"/>
  <c r="J1254" i="8"/>
  <c r="I1254" i="8"/>
  <c r="H1254" i="8"/>
  <c r="G1254" i="8"/>
  <c r="Q1253" i="8"/>
  <c r="P1253" i="8"/>
  <c r="O1253" i="8"/>
  <c r="N1253" i="8"/>
  <c r="M1253" i="8"/>
  <c r="K1253" i="8"/>
  <c r="J1253" i="8"/>
  <c r="I1253" i="8"/>
  <c r="H1253" i="8"/>
  <c r="G1253" i="8"/>
  <c r="Q1252" i="8"/>
  <c r="P1252" i="8"/>
  <c r="O1252" i="8"/>
  <c r="N1252" i="8"/>
  <c r="M1252" i="8"/>
  <c r="K1252" i="8"/>
  <c r="J1252" i="8"/>
  <c r="I1252" i="8"/>
  <c r="H1252" i="8"/>
  <c r="G1252" i="8"/>
  <c r="Q1251" i="8"/>
  <c r="P1251" i="8"/>
  <c r="O1251" i="8"/>
  <c r="N1251" i="8"/>
  <c r="M1251" i="8"/>
  <c r="K1251" i="8"/>
  <c r="J1251" i="8"/>
  <c r="I1251" i="8"/>
  <c r="H1251" i="8"/>
  <c r="G1251" i="8"/>
  <c r="Q1250" i="8"/>
  <c r="P1250" i="8"/>
  <c r="O1250" i="8"/>
  <c r="N1250" i="8"/>
  <c r="M1250" i="8"/>
  <c r="K1250" i="8"/>
  <c r="J1250" i="8"/>
  <c r="I1250" i="8"/>
  <c r="H1250" i="8"/>
  <c r="G1250" i="8"/>
  <c r="Q1249" i="8"/>
  <c r="P1249" i="8"/>
  <c r="O1249" i="8"/>
  <c r="N1249" i="8"/>
  <c r="M1249" i="8"/>
  <c r="K1249" i="8"/>
  <c r="J1249" i="8"/>
  <c r="I1249" i="8"/>
  <c r="H1249" i="8"/>
  <c r="G1249" i="8"/>
  <c r="Q1248" i="8"/>
  <c r="P1248" i="8"/>
  <c r="O1248" i="8"/>
  <c r="N1248" i="8"/>
  <c r="M1248" i="8"/>
  <c r="K1248" i="8"/>
  <c r="J1248" i="8"/>
  <c r="I1248" i="8"/>
  <c r="H1248" i="8"/>
  <c r="G1248" i="8"/>
  <c r="Q1247" i="8"/>
  <c r="P1247" i="8"/>
  <c r="O1247" i="8"/>
  <c r="N1247" i="8"/>
  <c r="M1247" i="8"/>
  <c r="K1247" i="8"/>
  <c r="J1247" i="8"/>
  <c r="I1247" i="8"/>
  <c r="H1247" i="8"/>
  <c r="G1247" i="8"/>
  <c r="Q1246" i="8"/>
  <c r="P1246" i="8"/>
  <c r="O1246" i="8"/>
  <c r="N1246" i="8"/>
  <c r="M1246" i="8"/>
  <c r="K1246" i="8"/>
  <c r="J1246" i="8"/>
  <c r="I1246" i="8"/>
  <c r="H1246" i="8"/>
  <c r="G1246" i="8"/>
  <c r="Q1245" i="8"/>
  <c r="P1245" i="8"/>
  <c r="O1245" i="8"/>
  <c r="N1245" i="8"/>
  <c r="M1245" i="8"/>
  <c r="K1245" i="8"/>
  <c r="J1245" i="8"/>
  <c r="I1245" i="8"/>
  <c r="H1245" i="8"/>
  <c r="G1245" i="8"/>
  <c r="Q1244" i="8"/>
  <c r="P1244" i="8"/>
  <c r="O1244" i="8"/>
  <c r="N1244" i="8"/>
  <c r="M1244" i="8"/>
  <c r="K1244" i="8"/>
  <c r="J1244" i="8"/>
  <c r="I1244" i="8"/>
  <c r="H1244" i="8"/>
  <c r="G1244" i="8"/>
  <c r="Q1243" i="8"/>
  <c r="P1243" i="8"/>
  <c r="O1243" i="8"/>
  <c r="N1243" i="8"/>
  <c r="M1243" i="8"/>
  <c r="K1243" i="8"/>
  <c r="J1243" i="8"/>
  <c r="I1243" i="8"/>
  <c r="H1243" i="8"/>
  <c r="G1243" i="8"/>
  <c r="Q1242" i="8"/>
  <c r="P1242" i="8"/>
  <c r="O1242" i="8"/>
  <c r="N1242" i="8"/>
  <c r="M1242" i="8"/>
  <c r="K1242" i="8"/>
  <c r="J1242" i="8"/>
  <c r="I1242" i="8"/>
  <c r="H1242" i="8"/>
  <c r="G1242" i="8"/>
  <c r="Q1241" i="8"/>
  <c r="P1241" i="8"/>
  <c r="O1241" i="8"/>
  <c r="N1241" i="8"/>
  <c r="M1241" i="8"/>
  <c r="K1241" i="8"/>
  <c r="J1241" i="8"/>
  <c r="I1241" i="8"/>
  <c r="H1241" i="8"/>
  <c r="G1241" i="8"/>
  <c r="Q1240" i="8"/>
  <c r="P1240" i="8"/>
  <c r="O1240" i="8"/>
  <c r="N1240" i="8"/>
  <c r="M1240" i="8"/>
  <c r="K1240" i="8"/>
  <c r="J1240" i="8"/>
  <c r="I1240" i="8"/>
  <c r="H1240" i="8"/>
  <c r="G1240" i="8"/>
  <c r="Q1239" i="8"/>
  <c r="P1239" i="8"/>
  <c r="O1239" i="8"/>
  <c r="N1239" i="8"/>
  <c r="M1239" i="8"/>
  <c r="K1239" i="8"/>
  <c r="J1239" i="8"/>
  <c r="I1239" i="8"/>
  <c r="H1239" i="8"/>
  <c r="G1239" i="8"/>
  <c r="Q1238" i="8"/>
  <c r="P1238" i="8"/>
  <c r="O1238" i="8"/>
  <c r="N1238" i="8"/>
  <c r="M1238" i="8"/>
  <c r="K1238" i="8"/>
  <c r="J1238" i="8"/>
  <c r="I1238" i="8"/>
  <c r="H1238" i="8"/>
  <c r="G1238" i="8"/>
  <c r="Q1237" i="8"/>
  <c r="P1237" i="8"/>
  <c r="O1237" i="8"/>
  <c r="N1237" i="8"/>
  <c r="M1237" i="8"/>
  <c r="K1237" i="8"/>
  <c r="J1237" i="8"/>
  <c r="I1237" i="8"/>
  <c r="H1237" i="8"/>
  <c r="G1237" i="8"/>
  <c r="Q1236" i="8"/>
  <c r="P1236" i="8"/>
  <c r="O1236" i="8"/>
  <c r="N1236" i="8"/>
  <c r="M1236" i="8"/>
  <c r="K1236" i="8"/>
  <c r="J1236" i="8"/>
  <c r="I1236" i="8"/>
  <c r="H1236" i="8"/>
  <c r="G1236" i="8"/>
  <c r="Q1235" i="8"/>
  <c r="P1235" i="8"/>
  <c r="O1235" i="8"/>
  <c r="N1235" i="8"/>
  <c r="M1235" i="8"/>
  <c r="K1235" i="8"/>
  <c r="J1235" i="8"/>
  <c r="I1235" i="8"/>
  <c r="H1235" i="8"/>
  <c r="G1235" i="8"/>
  <c r="Q1234" i="8"/>
  <c r="P1234" i="8"/>
  <c r="O1234" i="8"/>
  <c r="N1234" i="8"/>
  <c r="M1234" i="8"/>
  <c r="K1234" i="8"/>
  <c r="J1234" i="8"/>
  <c r="I1234" i="8"/>
  <c r="H1234" i="8"/>
  <c r="G1234" i="8"/>
  <c r="Q1233" i="8"/>
  <c r="P1233" i="8"/>
  <c r="O1233" i="8"/>
  <c r="N1233" i="8"/>
  <c r="M1233" i="8"/>
  <c r="K1233" i="8"/>
  <c r="J1233" i="8"/>
  <c r="I1233" i="8"/>
  <c r="H1233" i="8"/>
  <c r="G1233" i="8"/>
  <c r="Q1232" i="8"/>
  <c r="P1232" i="8"/>
  <c r="O1232" i="8"/>
  <c r="N1232" i="8"/>
  <c r="M1232" i="8"/>
  <c r="K1232" i="8"/>
  <c r="J1232" i="8"/>
  <c r="I1232" i="8"/>
  <c r="H1232" i="8"/>
  <c r="G1232" i="8"/>
  <c r="Q1231" i="8"/>
  <c r="P1231" i="8"/>
  <c r="O1231" i="8"/>
  <c r="N1231" i="8"/>
  <c r="M1231" i="8"/>
  <c r="K1231" i="8"/>
  <c r="J1231" i="8"/>
  <c r="I1231" i="8"/>
  <c r="H1231" i="8"/>
  <c r="G1231" i="8"/>
  <c r="Q1230" i="8"/>
  <c r="P1230" i="8"/>
  <c r="O1230" i="8"/>
  <c r="N1230" i="8"/>
  <c r="M1230" i="8"/>
  <c r="K1230" i="8"/>
  <c r="J1230" i="8"/>
  <c r="I1230" i="8"/>
  <c r="H1230" i="8"/>
  <c r="G1230" i="8"/>
  <c r="Q1229" i="8"/>
  <c r="P1229" i="8"/>
  <c r="O1229" i="8"/>
  <c r="N1229" i="8"/>
  <c r="M1229" i="8"/>
  <c r="K1229" i="8"/>
  <c r="J1229" i="8"/>
  <c r="I1229" i="8"/>
  <c r="H1229" i="8"/>
  <c r="G1229" i="8"/>
  <c r="Q1228" i="8"/>
  <c r="P1228" i="8"/>
  <c r="O1228" i="8"/>
  <c r="N1228" i="8"/>
  <c r="M1228" i="8"/>
  <c r="K1228" i="8"/>
  <c r="J1228" i="8"/>
  <c r="I1228" i="8"/>
  <c r="H1228" i="8"/>
  <c r="G1228" i="8"/>
  <c r="Q1227" i="8"/>
  <c r="P1227" i="8"/>
  <c r="O1227" i="8"/>
  <c r="N1227" i="8"/>
  <c r="M1227" i="8"/>
  <c r="K1227" i="8"/>
  <c r="J1227" i="8"/>
  <c r="I1227" i="8"/>
  <c r="H1227" i="8"/>
  <c r="G1227" i="8"/>
  <c r="Q1226" i="8"/>
  <c r="P1226" i="8"/>
  <c r="O1226" i="8"/>
  <c r="N1226" i="8"/>
  <c r="M1226" i="8"/>
  <c r="K1226" i="8"/>
  <c r="J1226" i="8"/>
  <c r="I1226" i="8"/>
  <c r="H1226" i="8"/>
  <c r="G1226" i="8"/>
  <c r="Q1225" i="8"/>
  <c r="P1225" i="8"/>
  <c r="O1225" i="8"/>
  <c r="N1225" i="8"/>
  <c r="M1225" i="8"/>
  <c r="K1225" i="8"/>
  <c r="J1225" i="8"/>
  <c r="I1225" i="8"/>
  <c r="H1225" i="8"/>
  <c r="G1225" i="8"/>
  <c r="Q1224" i="8"/>
  <c r="P1224" i="8"/>
  <c r="O1224" i="8"/>
  <c r="N1224" i="8"/>
  <c r="M1224" i="8"/>
  <c r="K1224" i="8"/>
  <c r="J1224" i="8"/>
  <c r="I1224" i="8"/>
  <c r="H1224" i="8"/>
  <c r="G1224" i="8"/>
  <c r="Q1223" i="8"/>
  <c r="P1223" i="8"/>
  <c r="O1223" i="8"/>
  <c r="N1223" i="8"/>
  <c r="M1223" i="8"/>
  <c r="K1223" i="8"/>
  <c r="J1223" i="8"/>
  <c r="I1223" i="8"/>
  <c r="H1223" i="8"/>
  <c r="G1223" i="8"/>
  <c r="Q1222" i="8"/>
  <c r="P1222" i="8"/>
  <c r="O1222" i="8"/>
  <c r="N1222" i="8"/>
  <c r="M1222" i="8"/>
  <c r="K1222" i="8"/>
  <c r="J1222" i="8"/>
  <c r="I1222" i="8"/>
  <c r="H1222" i="8"/>
  <c r="G1222" i="8"/>
  <c r="Q1221" i="8"/>
  <c r="P1221" i="8"/>
  <c r="O1221" i="8"/>
  <c r="N1221" i="8"/>
  <c r="M1221" i="8"/>
  <c r="K1221" i="8"/>
  <c r="J1221" i="8"/>
  <c r="I1221" i="8"/>
  <c r="H1221" i="8"/>
  <c r="G1221" i="8"/>
  <c r="Q1220" i="8"/>
  <c r="P1220" i="8"/>
  <c r="O1220" i="8"/>
  <c r="N1220" i="8"/>
  <c r="M1220" i="8"/>
  <c r="K1220" i="8"/>
  <c r="J1220" i="8"/>
  <c r="I1220" i="8"/>
  <c r="H1220" i="8"/>
  <c r="G1220" i="8"/>
  <c r="Q1219" i="8"/>
  <c r="P1219" i="8"/>
  <c r="O1219" i="8"/>
  <c r="N1219" i="8"/>
  <c r="M1219" i="8"/>
  <c r="K1219" i="8"/>
  <c r="J1219" i="8"/>
  <c r="I1219" i="8"/>
  <c r="H1219" i="8"/>
  <c r="G1219" i="8"/>
  <c r="Q1218" i="8"/>
  <c r="P1218" i="8"/>
  <c r="O1218" i="8"/>
  <c r="N1218" i="8"/>
  <c r="M1218" i="8"/>
  <c r="K1218" i="8"/>
  <c r="J1218" i="8"/>
  <c r="I1218" i="8"/>
  <c r="H1218" i="8"/>
  <c r="G1218" i="8"/>
  <c r="Q1217" i="8"/>
  <c r="P1217" i="8"/>
  <c r="O1217" i="8"/>
  <c r="N1217" i="8"/>
  <c r="M1217" i="8"/>
  <c r="K1217" i="8"/>
  <c r="J1217" i="8"/>
  <c r="I1217" i="8"/>
  <c r="H1217" i="8"/>
  <c r="G1217" i="8"/>
  <c r="Q1216" i="8"/>
  <c r="P1216" i="8"/>
  <c r="O1216" i="8"/>
  <c r="N1216" i="8"/>
  <c r="M1216" i="8"/>
  <c r="K1216" i="8"/>
  <c r="J1216" i="8"/>
  <c r="I1216" i="8"/>
  <c r="H1216" i="8"/>
  <c r="G1216" i="8"/>
  <c r="Q1215" i="8"/>
  <c r="P1215" i="8"/>
  <c r="O1215" i="8"/>
  <c r="N1215" i="8"/>
  <c r="M1215" i="8"/>
  <c r="K1215" i="8"/>
  <c r="J1215" i="8"/>
  <c r="I1215" i="8"/>
  <c r="H1215" i="8"/>
  <c r="G1215" i="8"/>
  <c r="Q1214" i="8"/>
  <c r="P1214" i="8"/>
  <c r="O1214" i="8"/>
  <c r="N1214" i="8"/>
  <c r="M1214" i="8"/>
  <c r="K1214" i="8"/>
  <c r="J1214" i="8"/>
  <c r="I1214" i="8"/>
  <c r="H1214" i="8"/>
  <c r="G1214" i="8"/>
  <c r="Q1213" i="8"/>
  <c r="P1213" i="8"/>
  <c r="O1213" i="8"/>
  <c r="N1213" i="8"/>
  <c r="M1213" i="8"/>
  <c r="K1213" i="8"/>
  <c r="J1213" i="8"/>
  <c r="I1213" i="8"/>
  <c r="H1213" i="8"/>
  <c r="G1213" i="8"/>
  <c r="Q1212" i="8"/>
  <c r="P1212" i="8"/>
  <c r="O1212" i="8"/>
  <c r="N1212" i="8"/>
  <c r="M1212" i="8"/>
  <c r="K1212" i="8"/>
  <c r="J1212" i="8"/>
  <c r="I1212" i="8"/>
  <c r="H1212" i="8"/>
  <c r="G1212" i="8"/>
  <c r="Q1211" i="8"/>
  <c r="P1211" i="8"/>
  <c r="O1211" i="8"/>
  <c r="N1211" i="8"/>
  <c r="M1211" i="8"/>
  <c r="K1211" i="8"/>
  <c r="J1211" i="8"/>
  <c r="I1211" i="8"/>
  <c r="H1211" i="8"/>
  <c r="G1211" i="8"/>
  <c r="Q1210" i="8"/>
  <c r="P1210" i="8"/>
  <c r="O1210" i="8"/>
  <c r="N1210" i="8"/>
  <c r="M1210" i="8"/>
  <c r="K1210" i="8"/>
  <c r="J1210" i="8"/>
  <c r="I1210" i="8"/>
  <c r="H1210" i="8"/>
  <c r="G1210" i="8"/>
  <c r="Q1209" i="8"/>
  <c r="P1209" i="8"/>
  <c r="O1209" i="8"/>
  <c r="N1209" i="8"/>
  <c r="M1209" i="8"/>
  <c r="K1209" i="8"/>
  <c r="J1209" i="8"/>
  <c r="I1209" i="8"/>
  <c r="H1209" i="8"/>
  <c r="G1209" i="8"/>
  <c r="Q1208" i="8"/>
  <c r="P1208" i="8"/>
  <c r="O1208" i="8"/>
  <c r="N1208" i="8"/>
  <c r="M1208" i="8"/>
  <c r="K1208" i="8"/>
  <c r="J1208" i="8"/>
  <c r="I1208" i="8"/>
  <c r="H1208" i="8"/>
  <c r="G1208" i="8"/>
  <c r="Q1207" i="8"/>
  <c r="P1207" i="8"/>
  <c r="O1207" i="8"/>
  <c r="N1207" i="8"/>
  <c r="M1207" i="8"/>
  <c r="K1207" i="8"/>
  <c r="J1207" i="8"/>
  <c r="I1207" i="8"/>
  <c r="H1207" i="8"/>
  <c r="G1207" i="8"/>
  <c r="Q1206" i="8"/>
  <c r="P1206" i="8"/>
  <c r="O1206" i="8"/>
  <c r="N1206" i="8"/>
  <c r="M1206" i="8"/>
  <c r="K1206" i="8"/>
  <c r="J1206" i="8"/>
  <c r="I1206" i="8"/>
  <c r="H1206" i="8"/>
  <c r="G1206" i="8"/>
  <c r="Q1205" i="8"/>
  <c r="P1205" i="8"/>
  <c r="O1205" i="8"/>
  <c r="N1205" i="8"/>
  <c r="M1205" i="8"/>
  <c r="K1205" i="8"/>
  <c r="J1205" i="8"/>
  <c r="I1205" i="8"/>
  <c r="H1205" i="8"/>
  <c r="G1205" i="8"/>
  <c r="Q1204" i="8"/>
  <c r="P1204" i="8"/>
  <c r="O1204" i="8"/>
  <c r="N1204" i="8"/>
  <c r="M1204" i="8"/>
  <c r="K1204" i="8"/>
  <c r="J1204" i="8"/>
  <c r="I1204" i="8"/>
  <c r="H1204" i="8"/>
  <c r="G1204" i="8"/>
  <c r="Q1203" i="8"/>
  <c r="P1203" i="8"/>
  <c r="O1203" i="8"/>
  <c r="N1203" i="8"/>
  <c r="M1203" i="8"/>
  <c r="K1203" i="8"/>
  <c r="J1203" i="8"/>
  <c r="I1203" i="8"/>
  <c r="H1203" i="8"/>
  <c r="G1203" i="8"/>
  <c r="Q1202" i="8"/>
  <c r="P1202" i="8"/>
  <c r="O1202" i="8"/>
  <c r="N1202" i="8"/>
  <c r="M1202" i="8"/>
  <c r="K1202" i="8"/>
  <c r="J1202" i="8"/>
  <c r="I1202" i="8"/>
  <c r="H1202" i="8"/>
  <c r="G1202" i="8"/>
  <c r="Q1201" i="8"/>
  <c r="P1201" i="8"/>
  <c r="O1201" i="8"/>
  <c r="N1201" i="8"/>
  <c r="M1201" i="8"/>
  <c r="K1201" i="8"/>
  <c r="J1201" i="8"/>
  <c r="I1201" i="8"/>
  <c r="H1201" i="8"/>
  <c r="G1201" i="8"/>
  <c r="Q1200" i="8"/>
  <c r="P1200" i="8"/>
  <c r="O1200" i="8"/>
  <c r="N1200" i="8"/>
  <c r="M1200" i="8"/>
  <c r="K1200" i="8"/>
  <c r="J1200" i="8"/>
  <c r="I1200" i="8"/>
  <c r="H1200" i="8"/>
  <c r="G1200" i="8"/>
  <c r="Q1199" i="8"/>
  <c r="P1199" i="8"/>
  <c r="O1199" i="8"/>
  <c r="N1199" i="8"/>
  <c r="M1199" i="8"/>
  <c r="K1199" i="8"/>
  <c r="J1199" i="8"/>
  <c r="I1199" i="8"/>
  <c r="H1199" i="8"/>
  <c r="G1199" i="8"/>
  <c r="Q1198" i="8"/>
  <c r="P1198" i="8"/>
  <c r="O1198" i="8"/>
  <c r="N1198" i="8"/>
  <c r="M1198" i="8"/>
  <c r="K1198" i="8"/>
  <c r="J1198" i="8"/>
  <c r="I1198" i="8"/>
  <c r="H1198" i="8"/>
  <c r="G1198" i="8"/>
  <c r="Q1197" i="8"/>
  <c r="P1197" i="8"/>
  <c r="O1197" i="8"/>
  <c r="N1197" i="8"/>
  <c r="M1197" i="8"/>
  <c r="K1197" i="8"/>
  <c r="J1197" i="8"/>
  <c r="I1197" i="8"/>
  <c r="H1197" i="8"/>
  <c r="G1197" i="8"/>
  <c r="Q1196" i="8"/>
  <c r="P1196" i="8"/>
  <c r="O1196" i="8"/>
  <c r="N1196" i="8"/>
  <c r="M1196" i="8"/>
  <c r="K1196" i="8"/>
  <c r="J1196" i="8"/>
  <c r="I1196" i="8"/>
  <c r="H1196" i="8"/>
  <c r="G1196" i="8"/>
  <c r="Q1195" i="8"/>
  <c r="P1195" i="8"/>
  <c r="O1195" i="8"/>
  <c r="N1195" i="8"/>
  <c r="M1195" i="8"/>
  <c r="K1195" i="8"/>
  <c r="J1195" i="8"/>
  <c r="I1195" i="8"/>
  <c r="H1195" i="8"/>
  <c r="G1195" i="8"/>
  <c r="Q1194" i="8"/>
  <c r="P1194" i="8"/>
  <c r="O1194" i="8"/>
  <c r="N1194" i="8"/>
  <c r="M1194" i="8"/>
  <c r="K1194" i="8"/>
  <c r="J1194" i="8"/>
  <c r="I1194" i="8"/>
  <c r="H1194" i="8"/>
  <c r="G1194" i="8"/>
  <c r="Q1193" i="8"/>
  <c r="P1193" i="8"/>
  <c r="O1193" i="8"/>
  <c r="N1193" i="8"/>
  <c r="M1193" i="8"/>
  <c r="K1193" i="8"/>
  <c r="J1193" i="8"/>
  <c r="I1193" i="8"/>
  <c r="H1193" i="8"/>
  <c r="G1193" i="8"/>
  <c r="Q1192" i="8"/>
  <c r="P1192" i="8"/>
  <c r="O1192" i="8"/>
  <c r="N1192" i="8"/>
  <c r="M1192" i="8"/>
  <c r="K1192" i="8"/>
  <c r="J1192" i="8"/>
  <c r="I1192" i="8"/>
  <c r="H1192" i="8"/>
  <c r="G1192" i="8"/>
  <c r="Q1191" i="8"/>
  <c r="P1191" i="8"/>
  <c r="O1191" i="8"/>
  <c r="N1191" i="8"/>
  <c r="M1191" i="8"/>
  <c r="K1191" i="8"/>
  <c r="J1191" i="8"/>
  <c r="I1191" i="8"/>
  <c r="H1191" i="8"/>
  <c r="G1191" i="8"/>
  <c r="Q1190" i="8"/>
  <c r="P1190" i="8"/>
  <c r="O1190" i="8"/>
  <c r="N1190" i="8"/>
  <c r="M1190" i="8"/>
  <c r="K1190" i="8"/>
  <c r="J1190" i="8"/>
  <c r="I1190" i="8"/>
  <c r="H1190" i="8"/>
  <c r="G1190" i="8"/>
  <c r="Q1189" i="8"/>
  <c r="P1189" i="8"/>
  <c r="O1189" i="8"/>
  <c r="N1189" i="8"/>
  <c r="M1189" i="8"/>
  <c r="K1189" i="8"/>
  <c r="J1189" i="8"/>
  <c r="I1189" i="8"/>
  <c r="H1189" i="8"/>
  <c r="G1189" i="8"/>
  <c r="Q1188" i="8"/>
  <c r="P1188" i="8"/>
  <c r="O1188" i="8"/>
  <c r="N1188" i="8"/>
  <c r="M1188" i="8"/>
  <c r="K1188" i="8"/>
  <c r="J1188" i="8"/>
  <c r="I1188" i="8"/>
  <c r="H1188" i="8"/>
  <c r="G1188" i="8"/>
  <c r="Q1187" i="8"/>
  <c r="P1187" i="8"/>
  <c r="O1187" i="8"/>
  <c r="N1187" i="8"/>
  <c r="M1187" i="8"/>
  <c r="K1187" i="8"/>
  <c r="J1187" i="8"/>
  <c r="I1187" i="8"/>
  <c r="H1187" i="8"/>
  <c r="G1187" i="8"/>
  <c r="Q1186" i="8"/>
  <c r="P1186" i="8"/>
  <c r="O1186" i="8"/>
  <c r="N1186" i="8"/>
  <c r="M1186" i="8"/>
  <c r="K1186" i="8"/>
  <c r="J1186" i="8"/>
  <c r="I1186" i="8"/>
  <c r="H1186" i="8"/>
  <c r="G1186" i="8"/>
  <c r="Q1185" i="8"/>
  <c r="P1185" i="8"/>
  <c r="O1185" i="8"/>
  <c r="N1185" i="8"/>
  <c r="M1185" i="8"/>
  <c r="K1185" i="8"/>
  <c r="J1185" i="8"/>
  <c r="I1185" i="8"/>
  <c r="H1185" i="8"/>
  <c r="G1185" i="8"/>
  <c r="Q1184" i="8"/>
  <c r="P1184" i="8"/>
  <c r="O1184" i="8"/>
  <c r="N1184" i="8"/>
  <c r="M1184" i="8"/>
  <c r="K1184" i="8"/>
  <c r="J1184" i="8"/>
  <c r="I1184" i="8"/>
  <c r="H1184" i="8"/>
  <c r="G1184" i="8"/>
  <c r="Q1183" i="8"/>
  <c r="P1183" i="8"/>
  <c r="O1183" i="8"/>
  <c r="N1183" i="8"/>
  <c r="M1183" i="8"/>
  <c r="K1183" i="8"/>
  <c r="J1183" i="8"/>
  <c r="I1183" i="8"/>
  <c r="H1183" i="8"/>
  <c r="G1183" i="8"/>
  <c r="Q1182" i="8"/>
  <c r="P1182" i="8"/>
  <c r="O1182" i="8"/>
  <c r="N1182" i="8"/>
  <c r="M1182" i="8"/>
  <c r="K1182" i="8"/>
  <c r="J1182" i="8"/>
  <c r="I1182" i="8"/>
  <c r="H1182" i="8"/>
  <c r="G1182" i="8"/>
  <c r="Q1181" i="8"/>
  <c r="P1181" i="8"/>
  <c r="O1181" i="8"/>
  <c r="N1181" i="8"/>
  <c r="M1181" i="8"/>
  <c r="K1181" i="8"/>
  <c r="J1181" i="8"/>
  <c r="I1181" i="8"/>
  <c r="H1181" i="8"/>
  <c r="G1181" i="8"/>
  <c r="Q1180" i="8"/>
  <c r="P1180" i="8"/>
  <c r="O1180" i="8"/>
  <c r="N1180" i="8"/>
  <c r="M1180" i="8"/>
  <c r="K1180" i="8"/>
  <c r="J1180" i="8"/>
  <c r="I1180" i="8"/>
  <c r="H1180" i="8"/>
  <c r="G1180" i="8"/>
  <c r="Q1179" i="8"/>
  <c r="P1179" i="8"/>
  <c r="O1179" i="8"/>
  <c r="N1179" i="8"/>
  <c r="M1179" i="8"/>
  <c r="K1179" i="8"/>
  <c r="J1179" i="8"/>
  <c r="I1179" i="8"/>
  <c r="H1179" i="8"/>
  <c r="G1179" i="8"/>
  <c r="Q1178" i="8"/>
  <c r="P1178" i="8"/>
  <c r="O1178" i="8"/>
  <c r="N1178" i="8"/>
  <c r="M1178" i="8"/>
  <c r="K1178" i="8"/>
  <c r="J1178" i="8"/>
  <c r="I1178" i="8"/>
  <c r="H1178" i="8"/>
  <c r="G1178" i="8"/>
  <c r="Q1177" i="8"/>
  <c r="P1177" i="8"/>
  <c r="O1177" i="8"/>
  <c r="N1177" i="8"/>
  <c r="M1177" i="8"/>
  <c r="K1177" i="8"/>
  <c r="J1177" i="8"/>
  <c r="I1177" i="8"/>
  <c r="H1177" i="8"/>
  <c r="G1177" i="8"/>
  <c r="Q1176" i="8"/>
  <c r="P1176" i="8"/>
  <c r="O1176" i="8"/>
  <c r="N1176" i="8"/>
  <c r="M1176" i="8"/>
  <c r="K1176" i="8"/>
  <c r="J1176" i="8"/>
  <c r="I1176" i="8"/>
  <c r="H1176" i="8"/>
  <c r="G1176" i="8"/>
  <c r="Q1175" i="8"/>
  <c r="P1175" i="8"/>
  <c r="O1175" i="8"/>
  <c r="N1175" i="8"/>
  <c r="M1175" i="8"/>
  <c r="K1175" i="8"/>
  <c r="J1175" i="8"/>
  <c r="I1175" i="8"/>
  <c r="H1175" i="8"/>
  <c r="G1175" i="8"/>
  <c r="Q1174" i="8"/>
  <c r="P1174" i="8"/>
  <c r="O1174" i="8"/>
  <c r="N1174" i="8"/>
  <c r="M1174" i="8"/>
  <c r="K1174" i="8"/>
  <c r="J1174" i="8"/>
  <c r="I1174" i="8"/>
  <c r="H1174" i="8"/>
  <c r="G1174" i="8"/>
  <c r="Q1173" i="8"/>
  <c r="P1173" i="8"/>
  <c r="O1173" i="8"/>
  <c r="N1173" i="8"/>
  <c r="M1173" i="8"/>
  <c r="K1173" i="8"/>
  <c r="J1173" i="8"/>
  <c r="I1173" i="8"/>
  <c r="H1173" i="8"/>
  <c r="G1173" i="8"/>
  <c r="Q1172" i="8"/>
  <c r="P1172" i="8"/>
  <c r="O1172" i="8"/>
  <c r="N1172" i="8"/>
  <c r="M1172" i="8"/>
  <c r="K1172" i="8"/>
  <c r="J1172" i="8"/>
  <c r="I1172" i="8"/>
  <c r="H1172" i="8"/>
  <c r="G1172" i="8"/>
  <c r="Q1171" i="8"/>
  <c r="P1171" i="8"/>
  <c r="O1171" i="8"/>
  <c r="N1171" i="8"/>
  <c r="M1171" i="8"/>
  <c r="K1171" i="8"/>
  <c r="J1171" i="8"/>
  <c r="I1171" i="8"/>
  <c r="H1171" i="8"/>
  <c r="G1171" i="8"/>
  <c r="Q1170" i="8"/>
  <c r="P1170" i="8"/>
  <c r="O1170" i="8"/>
  <c r="N1170" i="8"/>
  <c r="M1170" i="8"/>
  <c r="K1170" i="8"/>
  <c r="J1170" i="8"/>
  <c r="I1170" i="8"/>
  <c r="H1170" i="8"/>
  <c r="G1170" i="8"/>
  <c r="Q1169" i="8"/>
  <c r="P1169" i="8"/>
  <c r="O1169" i="8"/>
  <c r="N1169" i="8"/>
  <c r="M1169" i="8"/>
  <c r="K1169" i="8"/>
  <c r="J1169" i="8"/>
  <c r="I1169" i="8"/>
  <c r="H1169" i="8"/>
  <c r="G1169" i="8"/>
  <c r="Q1168" i="8"/>
  <c r="P1168" i="8"/>
  <c r="O1168" i="8"/>
  <c r="N1168" i="8"/>
  <c r="M1168" i="8"/>
  <c r="K1168" i="8"/>
  <c r="J1168" i="8"/>
  <c r="I1168" i="8"/>
  <c r="H1168" i="8"/>
  <c r="G1168" i="8"/>
  <c r="Q1167" i="8"/>
  <c r="P1167" i="8"/>
  <c r="O1167" i="8"/>
  <c r="N1167" i="8"/>
  <c r="M1167" i="8"/>
  <c r="K1167" i="8"/>
  <c r="J1167" i="8"/>
  <c r="I1167" i="8"/>
  <c r="H1167" i="8"/>
  <c r="G1167" i="8"/>
  <c r="Q1166" i="8"/>
  <c r="P1166" i="8"/>
  <c r="O1166" i="8"/>
  <c r="N1166" i="8"/>
  <c r="M1166" i="8"/>
  <c r="K1166" i="8"/>
  <c r="J1166" i="8"/>
  <c r="I1166" i="8"/>
  <c r="H1166" i="8"/>
  <c r="G1166" i="8"/>
  <c r="Q1165" i="8"/>
  <c r="P1165" i="8"/>
  <c r="O1165" i="8"/>
  <c r="N1165" i="8"/>
  <c r="M1165" i="8"/>
  <c r="K1165" i="8"/>
  <c r="J1165" i="8"/>
  <c r="I1165" i="8"/>
  <c r="H1165" i="8"/>
  <c r="G1165" i="8"/>
  <c r="Q1164" i="8"/>
  <c r="P1164" i="8"/>
  <c r="O1164" i="8"/>
  <c r="N1164" i="8"/>
  <c r="M1164" i="8"/>
  <c r="K1164" i="8"/>
  <c r="J1164" i="8"/>
  <c r="I1164" i="8"/>
  <c r="H1164" i="8"/>
  <c r="G1164" i="8"/>
  <c r="Q1163" i="8"/>
  <c r="P1163" i="8"/>
  <c r="O1163" i="8"/>
  <c r="N1163" i="8"/>
  <c r="M1163" i="8"/>
  <c r="K1163" i="8"/>
  <c r="J1163" i="8"/>
  <c r="I1163" i="8"/>
  <c r="H1163" i="8"/>
  <c r="G1163" i="8"/>
  <c r="Q1162" i="8"/>
  <c r="P1162" i="8"/>
  <c r="O1162" i="8"/>
  <c r="N1162" i="8"/>
  <c r="M1162" i="8"/>
  <c r="K1162" i="8"/>
  <c r="J1162" i="8"/>
  <c r="I1162" i="8"/>
  <c r="H1162" i="8"/>
  <c r="G1162" i="8"/>
  <c r="Q1161" i="8"/>
  <c r="P1161" i="8"/>
  <c r="O1161" i="8"/>
  <c r="N1161" i="8"/>
  <c r="M1161" i="8"/>
  <c r="K1161" i="8"/>
  <c r="J1161" i="8"/>
  <c r="I1161" i="8"/>
  <c r="H1161" i="8"/>
  <c r="G1161" i="8"/>
  <c r="Q1160" i="8"/>
  <c r="P1160" i="8"/>
  <c r="O1160" i="8"/>
  <c r="N1160" i="8"/>
  <c r="M1160" i="8"/>
  <c r="K1160" i="8"/>
  <c r="J1160" i="8"/>
  <c r="I1160" i="8"/>
  <c r="H1160" i="8"/>
  <c r="G1160" i="8"/>
  <c r="Q1159" i="8"/>
  <c r="P1159" i="8"/>
  <c r="O1159" i="8"/>
  <c r="N1159" i="8"/>
  <c r="M1159" i="8"/>
  <c r="K1159" i="8"/>
  <c r="J1159" i="8"/>
  <c r="I1159" i="8"/>
  <c r="H1159" i="8"/>
  <c r="G1159" i="8"/>
  <c r="Q1158" i="8"/>
  <c r="P1158" i="8"/>
  <c r="O1158" i="8"/>
  <c r="N1158" i="8"/>
  <c r="M1158" i="8"/>
  <c r="K1158" i="8"/>
  <c r="J1158" i="8"/>
  <c r="I1158" i="8"/>
  <c r="H1158" i="8"/>
  <c r="G1158" i="8"/>
  <c r="Q1157" i="8"/>
  <c r="P1157" i="8"/>
  <c r="O1157" i="8"/>
  <c r="N1157" i="8"/>
  <c r="M1157" i="8"/>
  <c r="K1157" i="8"/>
  <c r="J1157" i="8"/>
  <c r="I1157" i="8"/>
  <c r="H1157" i="8"/>
  <c r="G1157" i="8"/>
  <c r="Q1156" i="8"/>
  <c r="P1156" i="8"/>
  <c r="O1156" i="8"/>
  <c r="N1156" i="8"/>
  <c r="M1156" i="8"/>
  <c r="K1156" i="8"/>
  <c r="J1156" i="8"/>
  <c r="I1156" i="8"/>
  <c r="H1156" i="8"/>
  <c r="G1156" i="8"/>
  <c r="Q1155" i="8"/>
  <c r="P1155" i="8"/>
  <c r="O1155" i="8"/>
  <c r="N1155" i="8"/>
  <c r="M1155" i="8"/>
  <c r="K1155" i="8"/>
  <c r="J1155" i="8"/>
  <c r="I1155" i="8"/>
  <c r="H1155" i="8"/>
  <c r="G1155" i="8"/>
  <c r="Q1154" i="8"/>
  <c r="P1154" i="8"/>
  <c r="O1154" i="8"/>
  <c r="N1154" i="8"/>
  <c r="M1154" i="8"/>
  <c r="K1154" i="8"/>
  <c r="J1154" i="8"/>
  <c r="I1154" i="8"/>
  <c r="H1154" i="8"/>
  <c r="G1154" i="8"/>
  <c r="Q1153" i="8"/>
  <c r="P1153" i="8"/>
  <c r="O1153" i="8"/>
  <c r="N1153" i="8"/>
  <c r="M1153" i="8"/>
  <c r="K1153" i="8"/>
  <c r="J1153" i="8"/>
  <c r="I1153" i="8"/>
  <c r="H1153" i="8"/>
  <c r="G1153" i="8"/>
  <c r="Q1152" i="8"/>
  <c r="P1152" i="8"/>
  <c r="O1152" i="8"/>
  <c r="N1152" i="8"/>
  <c r="M1152" i="8"/>
  <c r="K1152" i="8"/>
  <c r="J1152" i="8"/>
  <c r="I1152" i="8"/>
  <c r="H1152" i="8"/>
  <c r="G1152" i="8"/>
  <c r="Q1151" i="8"/>
  <c r="P1151" i="8"/>
  <c r="O1151" i="8"/>
  <c r="N1151" i="8"/>
  <c r="M1151" i="8"/>
  <c r="K1151" i="8"/>
  <c r="J1151" i="8"/>
  <c r="I1151" i="8"/>
  <c r="H1151" i="8"/>
  <c r="G1151" i="8"/>
  <c r="Q1150" i="8"/>
  <c r="P1150" i="8"/>
  <c r="O1150" i="8"/>
  <c r="N1150" i="8"/>
  <c r="M1150" i="8"/>
  <c r="K1150" i="8"/>
  <c r="J1150" i="8"/>
  <c r="I1150" i="8"/>
  <c r="H1150" i="8"/>
  <c r="G1150" i="8"/>
  <c r="Q1149" i="8"/>
  <c r="P1149" i="8"/>
  <c r="O1149" i="8"/>
  <c r="N1149" i="8"/>
  <c r="M1149" i="8"/>
  <c r="K1149" i="8"/>
  <c r="J1149" i="8"/>
  <c r="I1149" i="8"/>
  <c r="H1149" i="8"/>
  <c r="G1149" i="8"/>
  <c r="Q1148" i="8"/>
  <c r="P1148" i="8"/>
  <c r="O1148" i="8"/>
  <c r="N1148" i="8"/>
  <c r="M1148" i="8"/>
  <c r="K1148" i="8"/>
  <c r="J1148" i="8"/>
  <c r="I1148" i="8"/>
  <c r="H1148" i="8"/>
  <c r="G1148" i="8"/>
  <c r="Q1147" i="8"/>
  <c r="P1147" i="8"/>
  <c r="O1147" i="8"/>
  <c r="N1147" i="8"/>
  <c r="M1147" i="8"/>
  <c r="K1147" i="8"/>
  <c r="J1147" i="8"/>
  <c r="I1147" i="8"/>
  <c r="H1147" i="8"/>
  <c r="G1147" i="8"/>
  <c r="Q1146" i="8"/>
  <c r="P1146" i="8"/>
  <c r="O1146" i="8"/>
  <c r="N1146" i="8"/>
  <c r="M1146" i="8"/>
  <c r="K1146" i="8"/>
  <c r="J1146" i="8"/>
  <c r="I1146" i="8"/>
  <c r="H1146" i="8"/>
  <c r="G1146" i="8"/>
  <c r="Q1145" i="8"/>
  <c r="P1145" i="8"/>
  <c r="O1145" i="8"/>
  <c r="N1145" i="8"/>
  <c r="M1145" i="8"/>
  <c r="K1145" i="8"/>
  <c r="J1145" i="8"/>
  <c r="I1145" i="8"/>
  <c r="H1145" i="8"/>
  <c r="G1145" i="8"/>
  <c r="Q1144" i="8"/>
  <c r="P1144" i="8"/>
  <c r="O1144" i="8"/>
  <c r="N1144" i="8"/>
  <c r="M1144" i="8"/>
  <c r="K1144" i="8"/>
  <c r="J1144" i="8"/>
  <c r="I1144" i="8"/>
  <c r="H1144" i="8"/>
  <c r="G1144" i="8"/>
  <c r="Q1143" i="8"/>
  <c r="P1143" i="8"/>
  <c r="O1143" i="8"/>
  <c r="N1143" i="8"/>
  <c r="M1143" i="8"/>
  <c r="K1143" i="8"/>
  <c r="J1143" i="8"/>
  <c r="I1143" i="8"/>
  <c r="H1143" i="8"/>
  <c r="G1143" i="8"/>
  <c r="Q1142" i="8"/>
  <c r="P1142" i="8"/>
  <c r="O1142" i="8"/>
  <c r="N1142" i="8"/>
  <c r="M1142" i="8"/>
  <c r="K1142" i="8"/>
  <c r="J1142" i="8"/>
  <c r="I1142" i="8"/>
  <c r="H1142" i="8"/>
  <c r="G1142" i="8"/>
  <c r="Q1141" i="8"/>
  <c r="P1141" i="8"/>
  <c r="O1141" i="8"/>
  <c r="N1141" i="8"/>
  <c r="M1141" i="8"/>
  <c r="K1141" i="8"/>
  <c r="J1141" i="8"/>
  <c r="I1141" i="8"/>
  <c r="H1141" i="8"/>
  <c r="G1141" i="8"/>
  <c r="Q1140" i="8"/>
  <c r="P1140" i="8"/>
  <c r="O1140" i="8"/>
  <c r="N1140" i="8"/>
  <c r="M1140" i="8"/>
  <c r="K1140" i="8"/>
  <c r="J1140" i="8"/>
  <c r="I1140" i="8"/>
  <c r="H1140" i="8"/>
  <c r="G1140" i="8"/>
  <c r="Q1139" i="8"/>
  <c r="P1139" i="8"/>
  <c r="O1139" i="8"/>
  <c r="N1139" i="8"/>
  <c r="M1139" i="8"/>
  <c r="K1139" i="8"/>
  <c r="J1139" i="8"/>
  <c r="I1139" i="8"/>
  <c r="H1139" i="8"/>
  <c r="G1139" i="8"/>
  <c r="Q1138" i="8"/>
  <c r="P1138" i="8"/>
  <c r="O1138" i="8"/>
  <c r="N1138" i="8"/>
  <c r="M1138" i="8"/>
  <c r="K1138" i="8"/>
  <c r="J1138" i="8"/>
  <c r="I1138" i="8"/>
  <c r="H1138" i="8"/>
  <c r="G1138" i="8"/>
  <c r="Q1137" i="8"/>
  <c r="P1137" i="8"/>
  <c r="O1137" i="8"/>
  <c r="N1137" i="8"/>
  <c r="M1137" i="8"/>
  <c r="K1137" i="8"/>
  <c r="J1137" i="8"/>
  <c r="I1137" i="8"/>
  <c r="H1137" i="8"/>
  <c r="G1137" i="8"/>
  <c r="Q1136" i="8"/>
  <c r="P1136" i="8"/>
  <c r="O1136" i="8"/>
  <c r="N1136" i="8"/>
  <c r="M1136" i="8"/>
  <c r="K1136" i="8"/>
  <c r="J1136" i="8"/>
  <c r="I1136" i="8"/>
  <c r="H1136" i="8"/>
  <c r="G1136" i="8"/>
  <c r="Q1135" i="8"/>
  <c r="P1135" i="8"/>
  <c r="O1135" i="8"/>
  <c r="N1135" i="8"/>
  <c r="M1135" i="8"/>
  <c r="K1135" i="8"/>
  <c r="J1135" i="8"/>
  <c r="I1135" i="8"/>
  <c r="H1135" i="8"/>
  <c r="G1135" i="8"/>
  <c r="Q1134" i="8"/>
  <c r="P1134" i="8"/>
  <c r="O1134" i="8"/>
  <c r="N1134" i="8"/>
  <c r="M1134" i="8"/>
  <c r="K1134" i="8"/>
  <c r="J1134" i="8"/>
  <c r="I1134" i="8"/>
  <c r="H1134" i="8"/>
  <c r="G1134" i="8"/>
  <c r="Q1133" i="8"/>
  <c r="P1133" i="8"/>
  <c r="O1133" i="8"/>
  <c r="N1133" i="8"/>
  <c r="M1133" i="8"/>
  <c r="K1133" i="8"/>
  <c r="J1133" i="8"/>
  <c r="I1133" i="8"/>
  <c r="H1133" i="8"/>
  <c r="G1133" i="8"/>
  <c r="Q1132" i="8"/>
  <c r="P1132" i="8"/>
  <c r="O1132" i="8"/>
  <c r="N1132" i="8"/>
  <c r="M1132" i="8"/>
  <c r="K1132" i="8"/>
  <c r="J1132" i="8"/>
  <c r="I1132" i="8"/>
  <c r="H1132" i="8"/>
  <c r="G1132" i="8"/>
  <c r="Q1131" i="8"/>
  <c r="P1131" i="8"/>
  <c r="O1131" i="8"/>
  <c r="N1131" i="8"/>
  <c r="M1131" i="8"/>
  <c r="K1131" i="8"/>
  <c r="J1131" i="8"/>
  <c r="I1131" i="8"/>
  <c r="H1131" i="8"/>
  <c r="G1131" i="8"/>
  <c r="Q1130" i="8"/>
  <c r="P1130" i="8"/>
  <c r="O1130" i="8"/>
  <c r="N1130" i="8"/>
  <c r="M1130" i="8"/>
  <c r="K1130" i="8"/>
  <c r="J1130" i="8"/>
  <c r="I1130" i="8"/>
  <c r="H1130" i="8"/>
  <c r="G1130" i="8"/>
  <c r="Q1129" i="8"/>
  <c r="P1129" i="8"/>
  <c r="O1129" i="8"/>
  <c r="N1129" i="8"/>
  <c r="M1129" i="8"/>
  <c r="K1129" i="8"/>
  <c r="J1129" i="8"/>
  <c r="I1129" i="8"/>
  <c r="H1129" i="8"/>
  <c r="G1129" i="8"/>
  <c r="Q1128" i="8"/>
  <c r="P1128" i="8"/>
  <c r="O1128" i="8"/>
  <c r="N1128" i="8"/>
  <c r="M1128" i="8"/>
  <c r="K1128" i="8"/>
  <c r="J1128" i="8"/>
  <c r="I1128" i="8"/>
  <c r="H1128" i="8"/>
  <c r="G1128" i="8"/>
  <c r="Q1127" i="8"/>
  <c r="P1127" i="8"/>
  <c r="O1127" i="8"/>
  <c r="N1127" i="8"/>
  <c r="M1127" i="8"/>
  <c r="K1127" i="8"/>
  <c r="J1127" i="8"/>
  <c r="I1127" i="8"/>
  <c r="H1127" i="8"/>
  <c r="G1127" i="8"/>
  <c r="Q1126" i="8"/>
  <c r="P1126" i="8"/>
  <c r="O1126" i="8"/>
  <c r="N1126" i="8"/>
  <c r="M1126" i="8"/>
  <c r="K1126" i="8"/>
  <c r="J1126" i="8"/>
  <c r="I1126" i="8"/>
  <c r="H1126" i="8"/>
  <c r="G1126" i="8"/>
  <c r="Q1125" i="8"/>
  <c r="P1125" i="8"/>
  <c r="O1125" i="8"/>
  <c r="N1125" i="8"/>
  <c r="M1125" i="8"/>
  <c r="K1125" i="8"/>
  <c r="J1125" i="8"/>
  <c r="I1125" i="8"/>
  <c r="H1125" i="8"/>
  <c r="G1125" i="8"/>
  <c r="Q1124" i="8"/>
  <c r="P1124" i="8"/>
  <c r="O1124" i="8"/>
  <c r="N1124" i="8"/>
  <c r="M1124" i="8"/>
  <c r="K1124" i="8"/>
  <c r="J1124" i="8"/>
  <c r="I1124" i="8"/>
  <c r="H1124" i="8"/>
  <c r="G1124" i="8"/>
  <c r="Q1123" i="8"/>
  <c r="P1123" i="8"/>
  <c r="O1123" i="8"/>
  <c r="N1123" i="8"/>
  <c r="M1123" i="8"/>
  <c r="K1123" i="8"/>
  <c r="J1123" i="8"/>
  <c r="I1123" i="8"/>
  <c r="H1123" i="8"/>
  <c r="G1123" i="8"/>
  <c r="Q1122" i="8"/>
  <c r="P1122" i="8"/>
  <c r="O1122" i="8"/>
  <c r="N1122" i="8"/>
  <c r="M1122" i="8"/>
  <c r="K1122" i="8"/>
  <c r="J1122" i="8"/>
  <c r="I1122" i="8"/>
  <c r="H1122" i="8"/>
  <c r="G1122" i="8"/>
  <c r="Q1121" i="8"/>
  <c r="P1121" i="8"/>
  <c r="O1121" i="8"/>
  <c r="N1121" i="8"/>
  <c r="M1121" i="8"/>
  <c r="K1121" i="8"/>
  <c r="J1121" i="8"/>
  <c r="I1121" i="8"/>
  <c r="H1121" i="8"/>
  <c r="G1121" i="8"/>
  <c r="Q1120" i="8"/>
  <c r="P1120" i="8"/>
  <c r="O1120" i="8"/>
  <c r="N1120" i="8"/>
  <c r="M1120" i="8"/>
  <c r="K1120" i="8"/>
  <c r="J1120" i="8"/>
  <c r="I1120" i="8"/>
  <c r="H1120" i="8"/>
  <c r="G1120" i="8"/>
  <c r="Q1119" i="8"/>
  <c r="P1119" i="8"/>
  <c r="O1119" i="8"/>
  <c r="N1119" i="8"/>
  <c r="M1119" i="8"/>
  <c r="K1119" i="8"/>
  <c r="J1119" i="8"/>
  <c r="I1119" i="8"/>
  <c r="H1119" i="8"/>
  <c r="G1119" i="8"/>
  <c r="Q1118" i="8"/>
  <c r="P1118" i="8"/>
  <c r="O1118" i="8"/>
  <c r="N1118" i="8"/>
  <c r="M1118" i="8"/>
  <c r="K1118" i="8"/>
  <c r="J1118" i="8"/>
  <c r="I1118" i="8"/>
  <c r="H1118" i="8"/>
  <c r="G1118" i="8"/>
  <c r="Q1117" i="8"/>
  <c r="P1117" i="8"/>
  <c r="O1117" i="8"/>
  <c r="N1117" i="8"/>
  <c r="M1117" i="8"/>
  <c r="K1117" i="8"/>
  <c r="J1117" i="8"/>
  <c r="I1117" i="8"/>
  <c r="H1117" i="8"/>
  <c r="G1117" i="8"/>
  <c r="Q1116" i="8"/>
  <c r="P1116" i="8"/>
  <c r="O1116" i="8"/>
  <c r="N1116" i="8"/>
  <c r="M1116" i="8"/>
  <c r="K1116" i="8"/>
  <c r="J1116" i="8"/>
  <c r="I1116" i="8"/>
  <c r="H1116" i="8"/>
  <c r="G1116" i="8"/>
  <c r="Q1115" i="8"/>
  <c r="P1115" i="8"/>
  <c r="O1115" i="8"/>
  <c r="N1115" i="8"/>
  <c r="M1115" i="8"/>
  <c r="K1115" i="8"/>
  <c r="J1115" i="8"/>
  <c r="I1115" i="8"/>
  <c r="H1115" i="8"/>
  <c r="G1115" i="8"/>
  <c r="Q1114" i="8"/>
  <c r="P1114" i="8"/>
  <c r="O1114" i="8"/>
  <c r="N1114" i="8"/>
  <c r="M1114" i="8"/>
  <c r="K1114" i="8"/>
  <c r="J1114" i="8"/>
  <c r="I1114" i="8"/>
  <c r="H1114" i="8"/>
  <c r="G1114" i="8"/>
  <c r="Q1113" i="8"/>
  <c r="P1113" i="8"/>
  <c r="O1113" i="8"/>
  <c r="N1113" i="8"/>
  <c r="M1113" i="8"/>
  <c r="K1113" i="8"/>
  <c r="J1113" i="8"/>
  <c r="I1113" i="8"/>
  <c r="H1113" i="8"/>
  <c r="G1113" i="8"/>
  <c r="Q1112" i="8"/>
  <c r="P1112" i="8"/>
  <c r="O1112" i="8"/>
  <c r="N1112" i="8"/>
  <c r="M1112" i="8"/>
  <c r="K1112" i="8"/>
  <c r="J1112" i="8"/>
  <c r="I1112" i="8"/>
  <c r="H1112" i="8"/>
  <c r="G1112" i="8"/>
  <c r="Q1111" i="8"/>
  <c r="P1111" i="8"/>
  <c r="O1111" i="8"/>
  <c r="N1111" i="8"/>
  <c r="M1111" i="8"/>
  <c r="K1111" i="8"/>
  <c r="J1111" i="8"/>
  <c r="I1111" i="8"/>
  <c r="H1111" i="8"/>
  <c r="G1111" i="8"/>
  <c r="Q1110" i="8"/>
  <c r="P1110" i="8"/>
  <c r="O1110" i="8"/>
  <c r="N1110" i="8"/>
  <c r="M1110" i="8"/>
  <c r="K1110" i="8"/>
  <c r="J1110" i="8"/>
  <c r="I1110" i="8"/>
  <c r="H1110" i="8"/>
  <c r="G1110" i="8"/>
  <c r="Q1109" i="8"/>
  <c r="P1109" i="8"/>
  <c r="O1109" i="8"/>
  <c r="N1109" i="8"/>
  <c r="M1109" i="8"/>
  <c r="K1109" i="8"/>
  <c r="J1109" i="8"/>
  <c r="I1109" i="8"/>
  <c r="H1109" i="8"/>
  <c r="G1109" i="8"/>
  <c r="Q1108" i="8"/>
  <c r="P1108" i="8"/>
  <c r="O1108" i="8"/>
  <c r="N1108" i="8"/>
  <c r="M1108" i="8"/>
  <c r="K1108" i="8"/>
  <c r="J1108" i="8"/>
  <c r="I1108" i="8"/>
  <c r="H1108" i="8"/>
  <c r="G1108" i="8"/>
  <c r="Q1107" i="8"/>
  <c r="P1107" i="8"/>
  <c r="O1107" i="8"/>
  <c r="N1107" i="8"/>
  <c r="M1107" i="8"/>
  <c r="K1107" i="8"/>
  <c r="J1107" i="8"/>
  <c r="I1107" i="8"/>
  <c r="H1107" i="8"/>
  <c r="G1107" i="8"/>
  <c r="Q1106" i="8"/>
  <c r="P1106" i="8"/>
  <c r="O1106" i="8"/>
  <c r="N1106" i="8"/>
  <c r="M1106" i="8"/>
  <c r="K1106" i="8"/>
  <c r="J1106" i="8"/>
  <c r="I1106" i="8"/>
  <c r="H1106" i="8"/>
  <c r="G1106" i="8"/>
  <c r="Q1105" i="8"/>
  <c r="P1105" i="8"/>
  <c r="O1105" i="8"/>
  <c r="N1105" i="8"/>
  <c r="M1105" i="8"/>
  <c r="K1105" i="8"/>
  <c r="J1105" i="8"/>
  <c r="I1105" i="8"/>
  <c r="H1105" i="8"/>
  <c r="G1105" i="8"/>
  <c r="Q1104" i="8"/>
  <c r="P1104" i="8"/>
  <c r="O1104" i="8"/>
  <c r="N1104" i="8"/>
  <c r="M1104" i="8"/>
  <c r="K1104" i="8"/>
  <c r="J1104" i="8"/>
  <c r="I1104" i="8"/>
  <c r="H1104" i="8"/>
  <c r="G1104" i="8"/>
  <c r="Q1103" i="8"/>
  <c r="P1103" i="8"/>
  <c r="O1103" i="8"/>
  <c r="N1103" i="8"/>
  <c r="M1103" i="8"/>
  <c r="K1103" i="8"/>
  <c r="J1103" i="8"/>
  <c r="I1103" i="8"/>
  <c r="H1103" i="8"/>
  <c r="G1103" i="8"/>
  <c r="Q1102" i="8"/>
  <c r="P1102" i="8"/>
  <c r="O1102" i="8"/>
  <c r="N1102" i="8"/>
  <c r="M1102" i="8"/>
  <c r="K1102" i="8"/>
  <c r="J1102" i="8"/>
  <c r="I1102" i="8"/>
  <c r="H1102" i="8"/>
  <c r="G1102" i="8"/>
  <c r="Q1101" i="8"/>
  <c r="P1101" i="8"/>
  <c r="O1101" i="8"/>
  <c r="N1101" i="8"/>
  <c r="M1101" i="8"/>
  <c r="K1101" i="8"/>
  <c r="J1101" i="8"/>
  <c r="I1101" i="8"/>
  <c r="H1101" i="8"/>
  <c r="G1101" i="8"/>
  <c r="Q1100" i="8"/>
  <c r="P1100" i="8"/>
  <c r="O1100" i="8"/>
  <c r="N1100" i="8"/>
  <c r="M1100" i="8"/>
  <c r="K1100" i="8"/>
  <c r="J1100" i="8"/>
  <c r="I1100" i="8"/>
  <c r="H1100" i="8"/>
  <c r="G1100" i="8"/>
  <c r="Q1099" i="8"/>
  <c r="P1099" i="8"/>
  <c r="O1099" i="8"/>
  <c r="N1099" i="8"/>
  <c r="M1099" i="8"/>
  <c r="K1099" i="8"/>
  <c r="J1099" i="8"/>
  <c r="I1099" i="8"/>
  <c r="H1099" i="8"/>
  <c r="G1099" i="8"/>
  <c r="Q1098" i="8"/>
  <c r="P1098" i="8"/>
  <c r="O1098" i="8"/>
  <c r="N1098" i="8"/>
  <c r="M1098" i="8"/>
  <c r="K1098" i="8"/>
  <c r="J1098" i="8"/>
  <c r="I1098" i="8"/>
  <c r="H1098" i="8"/>
  <c r="G1098" i="8"/>
  <c r="Q1097" i="8"/>
  <c r="P1097" i="8"/>
  <c r="O1097" i="8"/>
  <c r="N1097" i="8"/>
  <c r="M1097" i="8"/>
  <c r="K1097" i="8"/>
  <c r="J1097" i="8"/>
  <c r="I1097" i="8"/>
  <c r="H1097" i="8"/>
  <c r="G1097" i="8"/>
  <c r="Q1096" i="8"/>
  <c r="P1096" i="8"/>
  <c r="O1096" i="8"/>
  <c r="N1096" i="8"/>
  <c r="M1096" i="8"/>
  <c r="K1096" i="8"/>
  <c r="J1096" i="8"/>
  <c r="I1096" i="8"/>
  <c r="H1096" i="8"/>
  <c r="G1096" i="8"/>
  <c r="Q1095" i="8"/>
  <c r="P1095" i="8"/>
  <c r="O1095" i="8"/>
  <c r="N1095" i="8"/>
  <c r="M1095" i="8"/>
  <c r="K1095" i="8"/>
  <c r="J1095" i="8"/>
  <c r="I1095" i="8"/>
  <c r="H1095" i="8"/>
  <c r="G1095" i="8"/>
  <c r="Q1094" i="8"/>
  <c r="P1094" i="8"/>
  <c r="O1094" i="8"/>
  <c r="N1094" i="8"/>
  <c r="M1094" i="8"/>
  <c r="K1094" i="8"/>
  <c r="J1094" i="8"/>
  <c r="I1094" i="8"/>
  <c r="H1094" i="8"/>
  <c r="G1094" i="8"/>
  <c r="Q1093" i="8"/>
  <c r="P1093" i="8"/>
  <c r="O1093" i="8"/>
  <c r="N1093" i="8"/>
  <c r="M1093" i="8"/>
  <c r="K1093" i="8"/>
  <c r="J1093" i="8"/>
  <c r="I1093" i="8"/>
  <c r="H1093" i="8"/>
  <c r="G1093" i="8"/>
  <c r="Q1092" i="8"/>
  <c r="P1092" i="8"/>
  <c r="O1092" i="8"/>
  <c r="N1092" i="8"/>
  <c r="M1092" i="8"/>
  <c r="K1092" i="8"/>
  <c r="J1092" i="8"/>
  <c r="I1092" i="8"/>
  <c r="H1092" i="8"/>
  <c r="G1092" i="8"/>
  <c r="Q1091" i="8"/>
  <c r="P1091" i="8"/>
  <c r="O1091" i="8"/>
  <c r="N1091" i="8"/>
  <c r="M1091" i="8"/>
  <c r="K1091" i="8"/>
  <c r="J1091" i="8"/>
  <c r="I1091" i="8"/>
  <c r="H1091" i="8"/>
  <c r="G1091" i="8"/>
  <c r="Q1090" i="8"/>
  <c r="P1090" i="8"/>
  <c r="O1090" i="8"/>
  <c r="N1090" i="8"/>
  <c r="M1090" i="8"/>
  <c r="K1090" i="8"/>
  <c r="J1090" i="8"/>
  <c r="I1090" i="8"/>
  <c r="H1090" i="8"/>
  <c r="G1090" i="8"/>
  <c r="Q1089" i="8"/>
  <c r="P1089" i="8"/>
  <c r="O1089" i="8"/>
  <c r="N1089" i="8"/>
  <c r="M1089" i="8"/>
  <c r="K1089" i="8"/>
  <c r="J1089" i="8"/>
  <c r="I1089" i="8"/>
  <c r="H1089" i="8"/>
  <c r="G1089" i="8"/>
  <c r="Q1088" i="8"/>
  <c r="P1088" i="8"/>
  <c r="O1088" i="8"/>
  <c r="N1088" i="8"/>
  <c r="M1088" i="8"/>
  <c r="K1088" i="8"/>
  <c r="J1088" i="8"/>
  <c r="I1088" i="8"/>
  <c r="H1088" i="8"/>
  <c r="G1088" i="8"/>
  <c r="Q1087" i="8"/>
  <c r="P1087" i="8"/>
  <c r="O1087" i="8"/>
  <c r="N1087" i="8"/>
  <c r="M1087" i="8"/>
  <c r="K1087" i="8"/>
  <c r="J1087" i="8"/>
  <c r="I1087" i="8"/>
  <c r="H1087" i="8"/>
  <c r="G1087" i="8"/>
  <c r="Q1086" i="8"/>
  <c r="P1086" i="8"/>
  <c r="O1086" i="8"/>
  <c r="N1086" i="8"/>
  <c r="M1086" i="8"/>
  <c r="K1086" i="8"/>
  <c r="J1086" i="8"/>
  <c r="I1086" i="8"/>
  <c r="H1086" i="8"/>
  <c r="G1086" i="8"/>
  <c r="Q1085" i="8"/>
  <c r="P1085" i="8"/>
  <c r="O1085" i="8"/>
  <c r="N1085" i="8"/>
  <c r="M1085" i="8"/>
  <c r="K1085" i="8"/>
  <c r="J1085" i="8"/>
  <c r="I1085" i="8"/>
  <c r="H1085" i="8"/>
  <c r="G1085" i="8"/>
  <c r="Q1084" i="8"/>
  <c r="P1084" i="8"/>
  <c r="O1084" i="8"/>
  <c r="N1084" i="8"/>
  <c r="M1084" i="8"/>
  <c r="K1084" i="8"/>
  <c r="J1084" i="8"/>
  <c r="I1084" i="8"/>
  <c r="H1084" i="8"/>
  <c r="G1084" i="8"/>
  <c r="Q1083" i="8"/>
  <c r="P1083" i="8"/>
  <c r="O1083" i="8"/>
  <c r="N1083" i="8"/>
  <c r="M1083" i="8"/>
  <c r="K1083" i="8"/>
  <c r="J1083" i="8"/>
  <c r="I1083" i="8"/>
  <c r="H1083" i="8"/>
  <c r="G1083" i="8"/>
  <c r="Q1082" i="8"/>
  <c r="P1082" i="8"/>
  <c r="O1082" i="8"/>
  <c r="N1082" i="8"/>
  <c r="M1082" i="8"/>
  <c r="K1082" i="8"/>
  <c r="J1082" i="8"/>
  <c r="I1082" i="8"/>
  <c r="H1082" i="8"/>
  <c r="G1082" i="8"/>
  <c r="Q1081" i="8"/>
  <c r="P1081" i="8"/>
  <c r="O1081" i="8"/>
  <c r="N1081" i="8"/>
  <c r="M1081" i="8"/>
  <c r="K1081" i="8"/>
  <c r="J1081" i="8"/>
  <c r="I1081" i="8"/>
  <c r="H1081" i="8"/>
  <c r="G1081" i="8"/>
  <c r="Q1080" i="8"/>
  <c r="P1080" i="8"/>
  <c r="O1080" i="8"/>
  <c r="N1080" i="8"/>
  <c r="M1080" i="8"/>
  <c r="K1080" i="8"/>
  <c r="J1080" i="8"/>
  <c r="I1080" i="8"/>
  <c r="H1080" i="8"/>
  <c r="G1080" i="8"/>
  <c r="Q1079" i="8"/>
  <c r="P1079" i="8"/>
  <c r="O1079" i="8"/>
  <c r="N1079" i="8"/>
  <c r="M1079" i="8"/>
  <c r="K1079" i="8"/>
  <c r="J1079" i="8"/>
  <c r="I1079" i="8"/>
  <c r="H1079" i="8"/>
  <c r="G1079" i="8"/>
  <c r="Q1078" i="8"/>
  <c r="P1078" i="8"/>
  <c r="O1078" i="8"/>
  <c r="N1078" i="8"/>
  <c r="M1078" i="8"/>
  <c r="K1078" i="8"/>
  <c r="J1078" i="8"/>
  <c r="I1078" i="8"/>
  <c r="H1078" i="8"/>
  <c r="G1078" i="8"/>
  <c r="Q1077" i="8"/>
  <c r="P1077" i="8"/>
  <c r="O1077" i="8"/>
  <c r="N1077" i="8"/>
  <c r="M1077" i="8"/>
  <c r="K1077" i="8"/>
  <c r="J1077" i="8"/>
  <c r="I1077" i="8"/>
  <c r="H1077" i="8"/>
  <c r="G1077" i="8"/>
  <c r="Q1076" i="8"/>
  <c r="P1076" i="8"/>
  <c r="O1076" i="8"/>
  <c r="N1076" i="8"/>
  <c r="M1076" i="8"/>
  <c r="K1076" i="8"/>
  <c r="J1076" i="8"/>
  <c r="I1076" i="8"/>
  <c r="H1076" i="8"/>
  <c r="G1076" i="8"/>
  <c r="Q1075" i="8"/>
  <c r="P1075" i="8"/>
  <c r="O1075" i="8"/>
  <c r="N1075" i="8"/>
  <c r="M1075" i="8"/>
  <c r="K1075" i="8"/>
  <c r="J1075" i="8"/>
  <c r="I1075" i="8"/>
  <c r="H1075" i="8"/>
  <c r="G1075" i="8"/>
  <c r="Q1074" i="8"/>
  <c r="P1074" i="8"/>
  <c r="O1074" i="8"/>
  <c r="N1074" i="8"/>
  <c r="M1074" i="8"/>
  <c r="K1074" i="8"/>
  <c r="J1074" i="8"/>
  <c r="I1074" i="8"/>
  <c r="H1074" i="8"/>
  <c r="G1074" i="8"/>
  <c r="Q1073" i="8"/>
  <c r="P1073" i="8"/>
  <c r="O1073" i="8"/>
  <c r="N1073" i="8"/>
  <c r="M1073" i="8"/>
  <c r="K1073" i="8"/>
  <c r="J1073" i="8"/>
  <c r="I1073" i="8"/>
  <c r="H1073" i="8"/>
  <c r="G1073" i="8"/>
  <c r="Q1072" i="8"/>
  <c r="P1072" i="8"/>
  <c r="O1072" i="8"/>
  <c r="N1072" i="8"/>
  <c r="M1072" i="8"/>
  <c r="K1072" i="8"/>
  <c r="J1072" i="8"/>
  <c r="I1072" i="8"/>
  <c r="H1072" i="8"/>
  <c r="G1072" i="8"/>
  <c r="Q1071" i="8"/>
  <c r="P1071" i="8"/>
  <c r="O1071" i="8"/>
  <c r="N1071" i="8"/>
  <c r="M1071" i="8"/>
  <c r="K1071" i="8"/>
  <c r="J1071" i="8"/>
  <c r="I1071" i="8"/>
  <c r="H1071" i="8"/>
  <c r="G1071" i="8"/>
  <c r="Q1070" i="8"/>
  <c r="P1070" i="8"/>
  <c r="O1070" i="8"/>
  <c r="N1070" i="8"/>
  <c r="M1070" i="8"/>
  <c r="K1070" i="8"/>
  <c r="J1070" i="8"/>
  <c r="I1070" i="8"/>
  <c r="H1070" i="8"/>
  <c r="G1070" i="8"/>
  <c r="Q1069" i="8"/>
  <c r="P1069" i="8"/>
  <c r="O1069" i="8"/>
  <c r="N1069" i="8"/>
  <c r="M1069" i="8"/>
  <c r="K1069" i="8"/>
  <c r="J1069" i="8"/>
  <c r="I1069" i="8"/>
  <c r="H1069" i="8"/>
  <c r="G1069" i="8"/>
  <c r="Q1068" i="8"/>
  <c r="P1068" i="8"/>
  <c r="O1068" i="8"/>
  <c r="N1068" i="8"/>
  <c r="M1068" i="8"/>
  <c r="K1068" i="8"/>
  <c r="J1068" i="8"/>
  <c r="I1068" i="8"/>
  <c r="H1068" i="8"/>
  <c r="G1068" i="8"/>
  <c r="Q1067" i="8"/>
  <c r="P1067" i="8"/>
  <c r="O1067" i="8"/>
  <c r="N1067" i="8"/>
  <c r="M1067" i="8"/>
  <c r="K1067" i="8"/>
  <c r="J1067" i="8"/>
  <c r="I1067" i="8"/>
  <c r="H1067" i="8"/>
  <c r="G1067" i="8"/>
  <c r="Q1066" i="8"/>
  <c r="P1066" i="8"/>
  <c r="O1066" i="8"/>
  <c r="N1066" i="8"/>
  <c r="M1066" i="8"/>
  <c r="K1066" i="8"/>
  <c r="J1066" i="8"/>
  <c r="I1066" i="8"/>
  <c r="H1066" i="8"/>
  <c r="G1066" i="8"/>
  <c r="Q1065" i="8"/>
  <c r="P1065" i="8"/>
  <c r="O1065" i="8"/>
  <c r="N1065" i="8"/>
  <c r="M1065" i="8"/>
  <c r="K1065" i="8"/>
  <c r="J1065" i="8"/>
  <c r="I1065" i="8"/>
  <c r="H1065" i="8"/>
  <c r="G1065" i="8"/>
  <c r="Q1064" i="8"/>
  <c r="P1064" i="8"/>
  <c r="O1064" i="8"/>
  <c r="N1064" i="8"/>
  <c r="M1064" i="8"/>
  <c r="K1064" i="8"/>
  <c r="J1064" i="8"/>
  <c r="I1064" i="8"/>
  <c r="H1064" i="8"/>
  <c r="G1064" i="8"/>
  <c r="Q1063" i="8"/>
  <c r="P1063" i="8"/>
  <c r="O1063" i="8"/>
  <c r="N1063" i="8"/>
  <c r="M1063" i="8"/>
  <c r="K1063" i="8"/>
  <c r="J1063" i="8"/>
  <c r="I1063" i="8"/>
  <c r="H1063" i="8"/>
  <c r="G1063" i="8"/>
  <c r="Q1062" i="8"/>
  <c r="P1062" i="8"/>
  <c r="O1062" i="8"/>
  <c r="N1062" i="8"/>
  <c r="M1062" i="8"/>
  <c r="K1062" i="8"/>
  <c r="J1062" i="8"/>
  <c r="I1062" i="8"/>
  <c r="H1062" i="8"/>
  <c r="G1062" i="8"/>
  <c r="Q1061" i="8"/>
  <c r="P1061" i="8"/>
  <c r="O1061" i="8"/>
  <c r="N1061" i="8"/>
  <c r="M1061" i="8"/>
  <c r="K1061" i="8"/>
  <c r="J1061" i="8"/>
  <c r="I1061" i="8"/>
  <c r="H1061" i="8"/>
  <c r="G1061" i="8"/>
  <c r="Q1060" i="8"/>
  <c r="P1060" i="8"/>
  <c r="O1060" i="8"/>
  <c r="N1060" i="8"/>
  <c r="M1060" i="8"/>
  <c r="K1060" i="8"/>
  <c r="J1060" i="8"/>
  <c r="I1060" i="8"/>
  <c r="H1060" i="8"/>
  <c r="G1060" i="8"/>
  <c r="Q1059" i="8"/>
  <c r="P1059" i="8"/>
  <c r="O1059" i="8"/>
  <c r="N1059" i="8"/>
  <c r="M1059" i="8"/>
  <c r="K1059" i="8"/>
  <c r="J1059" i="8"/>
  <c r="I1059" i="8"/>
  <c r="H1059" i="8"/>
  <c r="G1059" i="8"/>
  <c r="Q1058" i="8"/>
  <c r="P1058" i="8"/>
  <c r="O1058" i="8"/>
  <c r="N1058" i="8"/>
  <c r="M1058" i="8"/>
  <c r="K1058" i="8"/>
  <c r="J1058" i="8"/>
  <c r="I1058" i="8"/>
  <c r="H1058" i="8"/>
  <c r="G1058" i="8"/>
  <c r="Q1057" i="8"/>
  <c r="P1057" i="8"/>
  <c r="O1057" i="8"/>
  <c r="N1057" i="8"/>
  <c r="M1057" i="8"/>
  <c r="K1057" i="8"/>
  <c r="J1057" i="8"/>
  <c r="I1057" i="8"/>
  <c r="H1057" i="8"/>
  <c r="G1057" i="8"/>
  <c r="Q1056" i="8"/>
  <c r="P1056" i="8"/>
  <c r="O1056" i="8"/>
  <c r="N1056" i="8"/>
  <c r="M1056" i="8"/>
  <c r="K1056" i="8"/>
  <c r="J1056" i="8"/>
  <c r="I1056" i="8"/>
  <c r="H1056" i="8"/>
  <c r="G1056" i="8"/>
  <c r="Q1055" i="8"/>
  <c r="P1055" i="8"/>
  <c r="O1055" i="8"/>
  <c r="N1055" i="8"/>
  <c r="M1055" i="8"/>
  <c r="K1055" i="8"/>
  <c r="J1055" i="8"/>
  <c r="I1055" i="8"/>
  <c r="H1055" i="8"/>
  <c r="G1055" i="8"/>
  <c r="Q1054" i="8"/>
  <c r="P1054" i="8"/>
  <c r="O1054" i="8"/>
  <c r="N1054" i="8"/>
  <c r="M1054" i="8"/>
  <c r="K1054" i="8"/>
  <c r="J1054" i="8"/>
  <c r="I1054" i="8"/>
  <c r="H1054" i="8"/>
  <c r="G1054" i="8"/>
  <c r="Q1053" i="8"/>
  <c r="P1053" i="8"/>
  <c r="O1053" i="8"/>
  <c r="N1053" i="8"/>
  <c r="M1053" i="8"/>
  <c r="K1053" i="8"/>
  <c r="J1053" i="8"/>
  <c r="I1053" i="8"/>
  <c r="H1053" i="8"/>
  <c r="G1053" i="8"/>
  <c r="Q1052" i="8"/>
  <c r="P1052" i="8"/>
  <c r="O1052" i="8"/>
  <c r="N1052" i="8"/>
  <c r="M1052" i="8"/>
  <c r="K1052" i="8"/>
  <c r="J1052" i="8"/>
  <c r="I1052" i="8"/>
  <c r="H1052" i="8"/>
  <c r="G1052" i="8"/>
  <c r="Q1051" i="8"/>
  <c r="P1051" i="8"/>
  <c r="O1051" i="8"/>
  <c r="N1051" i="8"/>
  <c r="M1051" i="8"/>
  <c r="K1051" i="8"/>
  <c r="J1051" i="8"/>
  <c r="I1051" i="8"/>
  <c r="H1051" i="8"/>
  <c r="G1051" i="8"/>
  <c r="Q1050" i="8"/>
  <c r="P1050" i="8"/>
  <c r="O1050" i="8"/>
  <c r="N1050" i="8"/>
  <c r="M1050" i="8"/>
  <c r="K1050" i="8"/>
  <c r="J1050" i="8"/>
  <c r="I1050" i="8"/>
  <c r="H1050" i="8"/>
  <c r="G1050" i="8"/>
  <c r="Q1049" i="8"/>
  <c r="P1049" i="8"/>
  <c r="O1049" i="8"/>
  <c r="N1049" i="8"/>
  <c r="M1049" i="8"/>
  <c r="K1049" i="8"/>
  <c r="J1049" i="8"/>
  <c r="I1049" i="8"/>
  <c r="H1049" i="8"/>
  <c r="G1049" i="8"/>
  <c r="Q1048" i="8"/>
  <c r="P1048" i="8"/>
  <c r="O1048" i="8"/>
  <c r="N1048" i="8"/>
  <c r="M1048" i="8"/>
  <c r="K1048" i="8"/>
  <c r="J1048" i="8"/>
  <c r="I1048" i="8"/>
  <c r="H1048" i="8"/>
  <c r="G1048" i="8"/>
  <c r="Q1047" i="8"/>
  <c r="P1047" i="8"/>
  <c r="O1047" i="8"/>
  <c r="N1047" i="8"/>
  <c r="M1047" i="8"/>
  <c r="K1047" i="8"/>
  <c r="J1047" i="8"/>
  <c r="I1047" i="8"/>
  <c r="H1047" i="8"/>
  <c r="G1047" i="8"/>
  <c r="Q1046" i="8"/>
  <c r="P1046" i="8"/>
  <c r="O1046" i="8"/>
  <c r="N1046" i="8"/>
  <c r="M1046" i="8"/>
  <c r="K1046" i="8"/>
  <c r="J1046" i="8"/>
  <c r="I1046" i="8"/>
  <c r="H1046" i="8"/>
  <c r="G1046" i="8"/>
  <c r="Q1045" i="8"/>
  <c r="P1045" i="8"/>
  <c r="O1045" i="8"/>
  <c r="N1045" i="8"/>
  <c r="M1045" i="8"/>
  <c r="K1045" i="8"/>
  <c r="J1045" i="8"/>
  <c r="I1045" i="8"/>
  <c r="H1045" i="8"/>
  <c r="G1045" i="8"/>
  <c r="Q1044" i="8"/>
  <c r="P1044" i="8"/>
  <c r="O1044" i="8"/>
  <c r="N1044" i="8"/>
  <c r="M1044" i="8"/>
  <c r="K1044" i="8"/>
  <c r="J1044" i="8"/>
  <c r="I1044" i="8"/>
  <c r="H1044" i="8"/>
  <c r="G1044" i="8"/>
  <c r="Q1043" i="8"/>
  <c r="P1043" i="8"/>
  <c r="O1043" i="8"/>
  <c r="N1043" i="8"/>
  <c r="M1043" i="8"/>
  <c r="K1043" i="8"/>
  <c r="J1043" i="8"/>
  <c r="I1043" i="8"/>
  <c r="H1043" i="8"/>
  <c r="G1043" i="8"/>
  <c r="Q1042" i="8"/>
  <c r="P1042" i="8"/>
  <c r="O1042" i="8"/>
  <c r="N1042" i="8"/>
  <c r="M1042" i="8"/>
  <c r="K1042" i="8"/>
  <c r="J1042" i="8"/>
  <c r="I1042" i="8"/>
  <c r="H1042" i="8"/>
  <c r="G1042" i="8"/>
  <c r="Q1041" i="8"/>
  <c r="P1041" i="8"/>
  <c r="O1041" i="8"/>
  <c r="N1041" i="8"/>
  <c r="M1041" i="8"/>
  <c r="K1041" i="8"/>
  <c r="J1041" i="8"/>
  <c r="I1041" i="8"/>
  <c r="H1041" i="8"/>
  <c r="G1041" i="8"/>
  <c r="Q1040" i="8"/>
  <c r="P1040" i="8"/>
  <c r="O1040" i="8"/>
  <c r="N1040" i="8"/>
  <c r="M1040" i="8"/>
  <c r="K1040" i="8"/>
  <c r="J1040" i="8"/>
  <c r="I1040" i="8"/>
  <c r="H1040" i="8"/>
  <c r="G1040" i="8"/>
  <c r="Q1039" i="8"/>
  <c r="P1039" i="8"/>
  <c r="O1039" i="8"/>
  <c r="N1039" i="8"/>
  <c r="M1039" i="8"/>
  <c r="K1039" i="8"/>
  <c r="J1039" i="8"/>
  <c r="I1039" i="8"/>
  <c r="H1039" i="8"/>
  <c r="G1039" i="8"/>
  <c r="Q1038" i="8"/>
  <c r="P1038" i="8"/>
  <c r="O1038" i="8"/>
  <c r="N1038" i="8"/>
  <c r="M1038" i="8"/>
  <c r="K1038" i="8"/>
  <c r="J1038" i="8"/>
  <c r="I1038" i="8"/>
  <c r="H1038" i="8"/>
  <c r="G1038" i="8"/>
  <c r="Q1037" i="8"/>
  <c r="P1037" i="8"/>
  <c r="O1037" i="8"/>
  <c r="N1037" i="8"/>
  <c r="M1037" i="8"/>
  <c r="K1037" i="8"/>
  <c r="J1037" i="8"/>
  <c r="I1037" i="8"/>
  <c r="H1037" i="8"/>
  <c r="G1037" i="8"/>
  <c r="Q1036" i="8"/>
  <c r="P1036" i="8"/>
  <c r="O1036" i="8"/>
  <c r="N1036" i="8"/>
  <c r="M1036" i="8"/>
  <c r="K1036" i="8"/>
  <c r="J1036" i="8"/>
  <c r="I1036" i="8"/>
  <c r="H1036" i="8"/>
  <c r="G1036" i="8"/>
  <c r="Q1035" i="8"/>
  <c r="P1035" i="8"/>
  <c r="O1035" i="8"/>
  <c r="N1035" i="8"/>
  <c r="M1035" i="8"/>
  <c r="K1035" i="8"/>
  <c r="J1035" i="8"/>
  <c r="I1035" i="8"/>
  <c r="H1035" i="8"/>
  <c r="G1035" i="8"/>
  <c r="Q1034" i="8"/>
  <c r="P1034" i="8"/>
  <c r="O1034" i="8"/>
  <c r="N1034" i="8"/>
  <c r="M1034" i="8"/>
  <c r="K1034" i="8"/>
  <c r="J1034" i="8"/>
  <c r="I1034" i="8"/>
  <c r="H1034" i="8"/>
  <c r="G1034" i="8"/>
  <c r="Q1033" i="8"/>
  <c r="P1033" i="8"/>
  <c r="O1033" i="8"/>
  <c r="N1033" i="8"/>
  <c r="M1033" i="8"/>
  <c r="K1033" i="8"/>
  <c r="J1033" i="8"/>
  <c r="I1033" i="8"/>
  <c r="H1033" i="8"/>
  <c r="G1033" i="8"/>
  <c r="Q1032" i="8"/>
  <c r="P1032" i="8"/>
  <c r="O1032" i="8"/>
  <c r="N1032" i="8"/>
  <c r="M1032" i="8"/>
  <c r="K1032" i="8"/>
  <c r="J1032" i="8"/>
  <c r="I1032" i="8"/>
  <c r="H1032" i="8"/>
  <c r="G1032" i="8"/>
  <c r="Q1031" i="8"/>
  <c r="P1031" i="8"/>
  <c r="O1031" i="8"/>
  <c r="N1031" i="8"/>
  <c r="M1031" i="8"/>
  <c r="K1031" i="8"/>
  <c r="J1031" i="8"/>
  <c r="I1031" i="8"/>
  <c r="H1031" i="8"/>
  <c r="G1031" i="8"/>
  <c r="Q1030" i="8"/>
  <c r="P1030" i="8"/>
  <c r="O1030" i="8"/>
  <c r="N1030" i="8"/>
  <c r="M1030" i="8"/>
  <c r="K1030" i="8"/>
  <c r="J1030" i="8"/>
  <c r="I1030" i="8"/>
  <c r="H1030" i="8"/>
  <c r="G1030" i="8"/>
  <c r="Q1029" i="8"/>
  <c r="P1029" i="8"/>
  <c r="O1029" i="8"/>
  <c r="N1029" i="8"/>
  <c r="M1029" i="8"/>
  <c r="K1029" i="8"/>
  <c r="J1029" i="8"/>
  <c r="I1029" i="8"/>
  <c r="H1029" i="8"/>
  <c r="G1029" i="8"/>
  <c r="Q1028" i="8"/>
  <c r="P1028" i="8"/>
  <c r="O1028" i="8"/>
  <c r="N1028" i="8"/>
  <c r="M1028" i="8"/>
  <c r="K1028" i="8"/>
  <c r="J1028" i="8"/>
  <c r="I1028" i="8"/>
  <c r="H1028" i="8"/>
  <c r="G1028" i="8"/>
  <c r="Q1027" i="8"/>
  <c r="P1027" i="8"/>
  <c r="O1027" i="8"/>
  <c r="N1027" i="8"/>
  <c r="M1027" i="8"/>
  <c r="K1027" i="8"/>
  <c r="J1027" i="8"/>
  <c r="I1027" i="8"/>
  <c r="H1027" i="8"/>
  <c r="G1027" i="8"/>
  <c r="Q1026" i="8"/>
  <c r="P1026" i="8"/>
  <c r="O1026" i="8"/>
  <c r="N1026" i="8"/>
  <c r="M1026" i="8"/>
  <c r="K1026" i="8"/>
  <c r="J1026" i="8"/>
  <c r="I1026" i="8"/>
  <c r="H1026" i="8"/>
  <c r="G1026" i="8"/>
  <c r="Q1025" i="8"/>
  <c r="P1025" i="8"/>
  <c r="O1025" i="8"/>
  <c r="N1025" i="8"/>
  <c r="M1025" i="8"/>
  <c r="K1025" i="8"/>
  <c r="J1025" i="8"/>
  <c r="I1025" i="8"/>
  <c r="H1025" i="8"/>
  <c r="G1025" i="8"/>
  <c r="Q1024" i="8"/>
  <c r="P1024" i="8"/>
  <c r="O1024" i="8"/>
  <c r="N1024" i="8"/>
  <c r="M1024" i="8"/>
  <c r="K1024" i="8"/>
  <c r="J1024" i="8"/>
  <c r="I1024" i="8"/>
  <c r="H1024" i="8"/>
  <c r="G1024" i="8"/>
  <c r="Q1023" i="8"/>
  <c r="P1023" i="8"/>
  <c r="O1023" i="8"/>
  <c r="N1023" i="8"/>
  <c r="M1023" i="8"/>
  <c r="K1023" i="8"/>
  <c r="J1023" i="8"/>
  <c r="I1023" i="8"/>
  <c r="H1023" i="8"/>
  <c r="G1023" i="8"/>
  <c r="Q1022" i="8"/>
  <c r="P1022" i="8"/>
  <c r="O1022" i="8"/>
  <c r="N1022" i="8"/>
  <c r="M1022" i="8"/>
  <c r="K1022" i="8"/>
  <c r="J1022" i="8"/>
  <c r="I1022" i="8"/>
  <c r="H1022" i="8"/>
  <c r="G1022" i="8"/>
  <c r="Q1021" i="8"/>
  <c r="P1021" i="8"/>
  <c r="O1021" i="8"/>
  <c r="N1021" i="8"/>
  <c r="M1021" i="8"/>
  <c r="K1021" i="8"/>
  <c r="J1021" i="8"/>
  <c r="I1021" i="8"/>
  <c r="H1021" i="8"/>
  <c r="G1021" i="8"/>
  <c r="Q1020" i="8"/>
  <c r="P1020" i="8"/>
  <c r="O1020" i="8"/>
  <c r="N1020" i="8"/>
  <c r="M1020" i="8"/>
  <c r="K1020" i="8"/>
  <c r="J1020" i="8"/>
  <c r="I1020" i="8"/>
  <c r="H1020" i="8"/>
  <c r="G1020" i="8"/>
  <c r="Q1019" i="8"/>
  <c r="P1019" i="8"/>
  <c r="O1019" i="8"/>
  <c r="N1019" i="8"/>
  <c r="M1019" i="8"/>
  <c r="K1019" i="8"/>
  <c r="J1019" i="8"/>
  <c r="I1019" i="8"/>
  <c r="H1019" i="8"/>
  <c r="G1019" i="8"/>
  <c r="Q1018" i="8"/>
  <c r="P1018" i="8"/>
  <c r="O1018" i="8"/>
  <c r="N1018" i="8"/>
  <c r="M1018" i="8"/>
  <c r="K1018" i="8"/>
  <c r="J1018" i="8"/>
  <c r="I1018" i="8"/>
  <c r="H1018" i="8"/>
  <c r="G1018" i="8"/>
  <c r="Q1017" i="8"/>
  <c r="P1017" i="8"/>
  <c r="O1017" i="8"/>
  <c r="N1017" i="8"/>
  <c r="M1017" i="8"/>
  <c r="K1017" i="8"/>
  <c r="J1017" i="8"/>
  <c r="I1017" i="8"/>
  <c r="H1017" i="8"/>
  <c r="G1017" i="8"/>
  <c r="Q1016" i="8"/>
  <c r="P1016" i="8"/>
  <c r="O1016" i="8"/>
  <c r="N1016" i="8"/>
  <c r="M1016" i="8"/>
  <c r="K1016" i="8"/>
  <c r="J1016" i="8"/>
  <c r="I1016" i="8"/>
  <c r="H1016" i="8"/>
  <c r="G1016" i="8"/>
  <c r="Q1015" i="8"/>
  <c r="P1015" i="8"/>
  <c r="O1015" i="8"/>
  <c r="N1015" i="8"/>
  <c r="M1015" i="8"/>
  <c r="K1015" i="8"/>
  <c r="J1015" i="8"/>
  <c r="I1015" i="8"/>
  <c r="H1015" i="8"/>
  <c r="G1015" i="8"/>
  <c r="Q1014" i="8"/>
  <c r="P1014" i="8"/>
  <c r="O1014" i="8"/>
  <c r="N1014" i="8"/>
  <c r="M1014" i="8"/>
  <c r="K1014" i="8"/>
  <c r="J1014" i="8"/>
  <c r="I1014" i="8"/>
  <c r="H1014" i="8"/>
  <c r="G1014" i="8"/>
  <c r="Q1013" i="8"/>
  <c r="P1013" i="8"/>
  <c r="O1013" i="8"/>
  <c r="N1013" i="8"/>
  <c r="M1013" i="8"/>
  <c r="K1013" i="8"/>
  <c r="J1013" i="8"/>
  <c r="I1013" i="8"/>
  <c r="H1013" i="8"/>
  <c r="G1013" i="8"/>
  <c r="Q1012" i="8"/>
  <c r="P1012" i="8"/>
  <c r="O1012" i="8"/>
  <c r="N1012" i="8"/>
  <c r="M1012" i="8"/>
  <c r="K1012" i="8"/>
  <c r="J1012" i="8"/>
  <c r="I1012" i="8"/>
  <c r="H1012" i="8"/>
  <c r="G1012" i="8"/>
  <c r="Q1011" i="8"/>
  <c r="P1011" i="8"/>
  <c r="O1011" i="8"/>
  <c r="N1011" i="8"/>
  <c r="M1011" i="8"/>
  <c r="K1011" i="8"/>
  <c r="J1011" i="8"/>
  <c r="I1011" i="8"/>
  <c r="H1011" i="8"/>
  <c r="G1011" i="8"/>
  <c r="Q1010" i="8"/>
  <c r="P1010" i="8"/>
  <c r="O1010" i="8"/>
  <c r="N1010" i="8"/>
  <c r="M1010" i="8"/>
  <c r="K1010" i="8"/>
  <c r="J1010" i="8"/>
  <c r="I1010" i="8"/>
  <c r="H1010" i="8"/>
  <c r="G1010" i="8"/>
  <c r="Q1009" i="8"/>
  <c r="P1009" i="8"/>
  <c r="O1009" i="8"/>
  <c r="N1009" i="8"/>
  <c r="M1009" i="8"/>
  <c r="K1009" i="8"/>
  <c r="J1009" i="8"/>
  <c r="I1009" i="8"/>
  <c r="H1009" i="8"/>
  <c r="G1009" i="8"/>
  <c r="Q1008" i="8"/>
  <c r="P1008" i="8"/>
  <c r="O1008" i="8"/>
  <c r="N1008" i="8"/>
  <c r="M1008" i="8"/>
  <c r="K1008" i="8"/>
  <c r="J1008" i="8"/>
  <c r="I1008" i="8"/>
  <c r="H1008" i="8"/>
  <c r="G1008" i="8"/>
  <c r="Q1007" i="8"/>
  <c r="P1007" i="8"/>
  <c r="O1007" i="8"/>
  <c r="N1007" i="8"/>
  <c r="M1007" i="8"/>
  <c r="K1007" i="8"/>
  <c r="J1007" i="8"/>
  <c r="I1007" i="8"/>
  <c r="H1007" i="8"/>
  <c r="G1007" i="8"/>
  <c r="Q1006" i="8"/>
  <c r="P1006" i="8"/>
  <c r="O1006" i="8"/>
  <c r="N1006" i="8"/>
  <c r="M1006" i="8"/>
  <c r="K1006" i="8"/>
  <c r="J1006" i="8"/>
  <c r="I1006" i="8"/>
  <c r="H1006" i="8"/>
  <c r="G1006" i="8"/>
  <c r="Q1005" i="8"/>
  <c r="P1005" i="8"/>
  <c r="O1005" i="8"/>
  <c r="N1005" i="8"/>
  <c r="M1005" i="8"/>
  <c r="K1005" i="8"/>
  <c r="J1005" i="8"/>
  <c r="I1005" i="8"/>
  <c r="H1005" i="8"/>
  <c r="G1005" i="8"/>
  <c r="Q1004" i="8"/>
  <c r="P1004" i="8"/>
  <c r="O1004" i="8"/>
  <c r="N1004" i="8"/>
  <c r="M1004" i="8"/>
  <c r="K1004" i="8"/>
  <c r="J1004" i="8"/>
  <c r="I1004" i="8"/>
  <c r="H1004" i="8"/>
  <c r="G1004" i="8"/>
  <c r="Q1003" i="8"/>
  <c r="P1003" i="8"/>
  <c r="O1003" i="8"/>
  <c r="N1003" i="8"/>
  <c r="M1003" i="8"/>
  <c r="K1003" i="8"/>
  <c r="J1003" i="8"/>
  <c r="I1003" i="8"/>
  <c r="H1003" i="8"/>
  <c r="G1003" i="8"/>
  <c r="Q1002" i="8"/>
  <c r="P1002" i="8"/>
  <c r="O1002" i="8"/>
  <c r="N1002" i="8"/>
  <c r="M1002" i="8"/>
  <c r="K1002" i="8"/>
  <c r="J1002" i="8"/>
  <c r="I1002" i="8"/>
  <c r="H1002" i="8"/>
  <c r="G1002" i="8"/>
  <c r="Q1001" i="8"/>
  <c r="P1001" i="8"/>
  <c r="O1001" i="8"/>
  <c r="N1001" i="8"/>
  <c r="M1001" i="8"/>
  <c r="K1001" i="8"/>
  <c r="J1001" i="8"/>
  <c r="I1001" i="8"/>
  <c r="H1001" i="8"/>
  <c r="G1001" i="8"/>
  <c r="Q1000" i="8"/>
  <c r="P1000" i="8"/>
  <c r="O1000" i="8"/>
  <c r="N1000" i="8"/>
  <c r="M1000" i="8"/>
  <c r="K1000" i="8"/>
  <c r="J1000" i="8"/>
  <c r="I1000" i="8"/>
  <c r="H1000" i="8"/>
  <c r="G1000" i="8"/>
  <c r="Q999" i="8"/>
  <c r="P999" i="8"/>
  <c r="O999" i="8"/>
  <c r="N999" i="8"/>
  <c r="M999" i="8"/>
  <c r="K999" i="8"/>
  <c r="J999" i="8"/>
  <c r="I999" i="8"/>
  <c r="H999" i="8"/>
  <c r="G999" i="8"/>
  <c r="Q998" i="8"/>
  <c r="P998" i="8"/>
  <c r="O998" i="8"/>
  <c r="N998" i="8"/>
  <c r="M998" i="8"/>
  <c r="K998" i="8"/>
  <c r="J998" i="8"/>
  <c r="I998" i="8"/>
  <c r="H998" i="8"/>
  <c r="G998" i="8"/>
  <c r="Q997" i="8"/>
  <c r="P997" i="8"/>
  <c r="O997" i="8"/>
  <c r="N997" i="8"/>
  <c r="M997" i="8"/>
  <c r="K997" i="8"/>
  <c r="J997" i="8"/>
  <c r="I997" i="8"/>
  <c r="H997" i="8"/>
  <c r="G997" i="8"/>
  <c r="Q996" i="8"/>
  <c r="P996" i="8"/>
  <c r="O996" i="8"/>
  <c r="N996" i="8"/>
  <c r="M996" i="8"/>
  <c r="K996" i="8"/>
  <c r="J996" i="8"/>
  <c r="I996" i="8"/>
  <c r="H996" i="8"/>
  <c r="G996" i="8"/>
  <c r="Q995" i="8"/>
  <c r="P995" i="8"/>
  <c r="O995" i="8"/>
  <c r="N995" i="8"/>
  <c r="M995" i="8"/>
  <c r="K995" i="8"/>
  <c r="J995" i="8"/>
  <c r="I995" i="8"/>
  <c r="H995" i="8"/>
  <c r="G995" i="8"/>
  <c r="Q994" i="8"/>
  <c r="P994" i="8"/>
  <c r="O994" i="8"/>
  <c r="N994" i="8"/>
  <c r="M994" i="8"/>
  <c r="K994" i="8"/>
  <c r="J994" i="8"/>
  <c r="I994" i="8"/>
  <c r="H994" i="8"/>
  <c r="G994" i="8"/>
  <c r="Q993" i="8"/>
  <c r="P993" i="8"/>
  <c r="O993" i="8"/>
  <c r="N993" i="8"/>
  <c r="M993" i="8"/>
  <c r="K993" i="8"/>
  <c r="J993" i="8"/>
  <c r="I993" i="8"/>
  <c r="H993" i="8"/>
  <c r="G993" i="8"/>
  <c r="Q992" i="8"/>
  <c r="P992" i="8"/>
  <c r="O992" i="8"/>
  <c r="N992" i="8"/>
  <c r="M992" i="8"/>
  <c r="K992" i="8"/>
  <c r="J992" i="8"/>
  <c r="I992" i="8"/>
  <c r="H992" i="8"/>
  <c r="G992" i="8"/>
  <c r="Q991" i="8"/>
  <c r="P991" i="8"/>
  <c r="O991" i="8"/>
  <c r="N991" i="8"/>
  <c r="M991" i="8"/>
  <c r="K991" i="8"/>
  <c r="J991" i="8"/>
  <c r="I991" i="8"/>
  <c r="H991" i="8"/>
  <c r="G991" i="8"/>
  <c r="Q990" i="8"/>
  <c r="P990" i="8"/>
  <c r="O990" i="8"/>
  <c r="N990" i="8"/>
  <c r="M990" i="8"/>
  <c r="K990" i="8"/>
  <c r="J990" i="8"/>
  <c r="I990" i="8"/>
  <c r="H990" i="8"/>
  <c r="G990" i="8"/>
  <c r="Q989" i="8"/>
  <c r="P989" i="8"/>
  <c r="O989" i="8"/>
  <c r="N989" i="8"/>
  <c r="M989" i="8"/>
  <c r="K989" i="8"/>
  <c r="J989" i="8"/>
  <c r="I989" i="8"/>
  <c r="H989" i="8"/>
  <c r="G989" i="8"/>
  <c r="Q988" i="8"/>
  <c r="P988" i="8"/>
  <c r="O988" i="8"/>
  <c r="N988" i="8"/>
  <c r="M988" i="8"/>
  <c r="K988" i="8"/>
  <c r="J988" i="8"/>
  <c r="I988" i="8"/>
  <c r="H988" i="8"/>
  <c r="G988" i="8"/>
  <c r="Q987" i="8"/>
  <c r="P987" i="8"/>
  <c r="O987" i="8"/>
  <c r="N987" i="8"/>
  <c r="M987" i="8"/>
  <c r="K987" i="8"/>
  <c r="J987" i="8"/>
  <c r="I987" i="8"/>
  <c r="H987" i="8"/>
  <c r="G987" i="8"/>
  <c r="Q986" i="8"/>
  <c r="P986" i="8"/>
  <c r="O986" i="8"/>
  <c r="N986" i="8"/>
  <c r="M986" i="8"/>
  <c r="K986" i="8"/>
  <c r="J986" i="8"/>
  <c r="I986" i="8"/>
  <c r="H986" i="8"/>
  <c r="G986" i="8"/>
  <c r="Q985" i="8"/>
  <c r="P985" i="8"/>
  <c r="O985" i="8"/>
  <c r="N985" i="8"/>
  <c r="M985" i="8"/>
  <c r="K985" i="8"/>
  <c r="J985" i="8"/>
  <c r="I985" i="8"/>
  <c r="H985" i="8"/>
  <c r="G985" i="8"/>
  <c r="Q984" i="8"/>
  <c r="P984" i="8"/>
  <c r="O984" i="8"/>
  <c r="N984" i="8"/>
  <c r="M984" i="8"/>
  <c r="K984" i="8"/>
  <c r="J984" i="8"/>
  <c r="I984" i="8"/>
  <c r="H984" i="8"/>
  <c r="G984" i="8"/>
  <c r="Q983" i="8"/>
  <c r="P983" i="8"/>
  <c r="O983" i="8"/>
  <c r="N983" i="8"/>
  <c r="M983" i="8"/>
  <c r="K983" i="8"/>
  <c r="J983" i="8"/>
  <c r="I983" i="8"/>
  <c r="H983" i="8"/>
  <c r="G983" i="8"/>
  <c r="Q982" i="8"/>
  <c r="P982" i="8"/>
  <c r="O982" i="8"/>
  <c r="N982" i="8"/>
  <c r="M982" i="8"/>
  <c r="K982" i="8"/>
  <c r="J982" i="8"/>
  <c r="I982" i="8"/>
  <c r="H982" i="8"/>
  <c r="G982" i="8"/>
  <c r="Q981" i="8"/>
  <c r="P981" i="8"/>
  <c r="O981" i="8"/>
  <c r="N981" i="8"/>
  <c r="M981" i="8"/>
  <c r="K981" i="8"/>
  <c r="J981" i="8"/>
  <c r="I981" i="8"/>
  <c r="H981" i="8"/>
  <c r="G981" i="8"/>
  <c r="Q980" i="8"/>
  <c r="P980" i="8"/>
  <c r="O980" i="8"/>
  <c r="N980" i="8"/>
  <c r="M980" i="8"/>
  <c r="K980" i="8"/>
  <c r="J980" i="8"/>
  <c r="I980" i="8"/>
  <c r="H980" i="8"/>
  <c r="G980" i="8"/>
  <c r="Q979" i="8"/>
  <c r="P979" i="8"/>
  <c r="O979" i="8"/>
  <c r="N979" i="8"/>
  <c r="M979" i="8"/>
  <c r="K979" i="8"/>
  <c r="J979" i="8"/>
  <c r="I979" i="8"/>
  <c r="H979" i="8"/>
  <c r="G979" i="8"/>
  <c r="Q978" i="8"/>
  <c r="P978" i="8"/>
  <c r="O978" i="8"/>
  <c r="N978" i="8"/>
  <c r="M978" i="8"/>
  <c r="K978" i="8"/>
  <c r="J978" i="8"/>
  <c r="I978" i="8"/>
  <c r="H978" i="8"/>
  <c r="G978" i="8"/>
  <c r="Q977" i="8"/>
  <c r="P977" i="8"/>
  <c r="O977" i="8"/>
  <c r="N977" i="8"/>
  <c r="M977" i="8"/>
  <c r="K977" i="8"/>
  <c r="J977" i="8"/>
  <c r="I977" i="8"/>
  <c r="H977" i="8"/>
  <c r="G977" i="8"/>
  <c r="Q976" i="8"/>
  <c r="P976" i="8"/>
  <c r="O976" i="8"/>
  <c r="N976" i="8"/>
  <c r="M976" i="8"/>
  <c r="K976" i="8"/>
  <c r="J976" i="8"/>
  <c r="I976" i="8"/>
  <c r="H976" i="8"/>
  <c r="G976" i="8"/>
  <c r="Q975" i="8"/>
  <c r="P975" i="8"/>
  <c r="O975" i="8"/>
  <c r="N975" i="8"/>
  <c r="M975" i="8"/>
  <c r="K975" i="8"/>
  <c r="J975" i="8"/>
  <c r="I975" i="8"/>
  <c r="H975" i="8"/>
  <c r="G975" i="8"/>
  <c r="Q974" i="8"/>
  <c r="P974" i="8"/>
  <c r="O974" i="8"/>
  <c r="N974" i="8"/>
  <c r="M974" i="8"/>
  <c r="K974" i="8"/>
  <c r="J974" i="8"/>
  <c r="I974" i="8"/>
  <c r="H974" i="8"/>
  <c r="G974" i="8"/>
  <c r="Q973" i="8"/>
  <c r="P973" i="8"/>
  <c r="O973" i="8"/>
  <c r="N973" i="8"/>
  <c r="M973" i="8"/>
  <c r="K973" i="8"/>
  <c r="J973" i="8"/>
  <c r="I973" i="8"/>
  <c r="H973" i="8"/>
  <c r="G973" i="8"/>
  <c r="Q972" i="8"/>
  <c r="P972" i="8"/>
  <c r="O972" i="8"/>
  <c r="N972" i="8"/>
  <c r="M972" i="8"/>
  <c r="K972" i="8"/>
  <c r="J972" i="8"/>
  <c r="I972" i="8"/>
  <c r="H972" i="8"/>
  <c r="G972" i="8"/>
  <c r="Q971" i="8"/>
  <c r="P971" i="8"/>
  <c r="O971" i="8"/>
  <c r="N971" i="8"/>
  <c r="M971" i="8"/>
  <c r="K971" i="8"/>
  <c r="J971" i="8"/>
  <c r="I971" i="8"/>
  <c r="H971" i="8"/>
  <c r="G971" i="8"/>
  <c r="Q970" i="8"/>
  <c r="P970" i="8"/>
  <c r="O970" i="8"/>
  <c r="N970" i="8"/>
  <c r="M970" i="8"/>
  <c r="K970" i="8"/>
  <c r="J970" i="8"/>
  <c r="I970" i="8"/>
  <c r="H970" i="8"/>
  <c r="G970" i="8"/>
  <c r="Q969" i="8"/>
  <c r="P969" i="8"/>
  <c r="O969" i="8"/>
  <c r="N969" i="8"/>
  <c r="M969" i="8"/>
  <c r="K969" i="8"/>
  <c r="J969" i="8"/>
  <c r="I969" i="8"/>
  <c r="H969" i="8"/>
  <c r="G969" i="8"/>
  <c r="Q968" i="8"/>
  <c r="P968" i="8"/>
  <c r="O968" i="8"/>
  <c r="N968" i="8"/>
  <c r="M968" i="8"/>
  <c r="K968" i="8"/>
  <c r="J968" i="8"/>
  <c r="I968" i="8"/>
  <c r="H968" i="8"/>
  <c r="G968" i="8"/>
  <c r="Q967" i="8"/>
  <c r="P967" i="8"/>
  <c r="O967" i="8"/>
  <c r="N967" i="8"/>
  <c r="M967" i="8"/>
  <c r="K967" i="8"/>
  <c r="J967" i="8"/>
  <c r="I967" i="8"/>
  <c r="H967" i="8"/>
  <c r="G967" i="8"/>
  <c r="Q966" i="8"/>
  <c r="P966" i="8"/>
  <c r="O966" i="8"/>
  <c r="N966" i="8"/>
  <c r="M966" i="8"/>
  <c r="K966" i="8"/>
  <c r="J966" i="8"/>
  <c r="I966" i="8"/>
  <c r="H966" i="8"/>
  <c r="G966" i="8"/>
  <c r="Q965" i="8"/>
  <c r="P965" i="8"/>
  <c r="O965" i="8"/>
  <c r="N965" i="8"/>
  <c r="M965" i="8"/>
  <c r="K965" i="8"/>
  <c r="J965" i="8"/>
  <c r="I965" i="8"/>
  <c r="H965" i="8"/>
  <c r="G965" i="8"/>
  <c r="Q964" i="8"/>
  <c r="P964" i="8"/>
  <c r="O964" i="8"/>
  <c r="N964" i="8"/>
  <c r="M964" i="8"/>
  <c r="K964" i="8"/>
  <c r="J964" i="8"/>
  <c r="I964" i="8"/>
  <c r="H964" i="8"/>
  <c r="G964" i="8"/>
  <c r="Q963" i="8"/>
  <c r="P963" i="8"/>
  <c r="O963" i="8"/>
  <c r="N963" i="8"/>
  <c r="M963" i="8"/>
  <c r="K963" i="8"/>
  <c r="J963" i="8"/>
  <c r="I963" i="8"/>
  <c r="H963" i="8"/>
  <c r="G963" i="8"/>
  <c r="Q962" i="8"/>
  <c r="P962" i="8"/>
  <c r="O962" i="8"/>
  <c r="N962" i="8"/>
  <c r="M962" i="8"/>
  <c r="K962" i="8"/>
  <c r="J962" i="8"/>
  <c r="I962" i="8"/>
  <c r="H962" i="8"/>
  <c r="G962" i="8"/>
  <c r="Q961" i="8"/>
  <c r="P961" i="8"/>
  <c r="O961" i="8"/>
  <c r="N961" i="8"/>
  <c r="M961" i="8"/>
  <c r="K961" i="8"/>
  <c r="J961" i="8"/>
  <c r="I961" i="8"/>
  <c r="H961" i="8"/>
  <c r="G961" i="8"/>
  <c r="Q960" i="8"/>
  <c r="P960" i="8"/>
  <c r="O960" i="8"/>
  <c r="N960" i="8"/>
  <c r="M960" i="8"/>
  <c r="K960" i="8"/>
  <c r="J960" i="8"/>
  <c r="I960" i="8"/>
  <c r="H960" i="8"/>
  <c r="G960" i="8"/>
  <c r="Q959" i="8"/>
  <c r="P959" i="8"/>
  <c r="O959" i="8"/>
  <c r="N959" i="8"/>
  <c r="M959" i="8"/>
  <c r="K959" i="8"/>
  <c r="J959" i="8"/>
  <c r="I959" i="8"/>
  <c r="H959" i="8"/>
  <c r="G959" i="8"/>
  <c r="Q958" i="8"/>
  <c r="P958" i="8"/>
  <c r="O958" i="8"/>
  <c r="N958" i="8"/>
  <c r="M958" i="8"/>
  <c r="K958" i="8"/>
  <c r="J958" i="8"/>
  <c r="I958" i="8"/>
  <c r="H958" i="8"/>
  <c r="G958" i="8"/>
  <c r="Q957" i="8"/>
  <c r="P957" i="8"/>
  <c r="O957" i="8"/>
  <c r="N957" i="8"/>
  <c r="M957" i="8"/>
  <c r="K957" i="8"/>
  <c r="J957" i="8"/>
  <c r="I957" i="8"/>
  <c r="H957" i="8"/>
  <c r="G957" i="8"/>
  <c r="Q956" i="8"/>
  <c r="P956" i="8"/>
  <c r="O956" i="8"/>
  <c r="N956" i="8"/>
  <c r="M956" i="8"/>
  <c r="K956" i="8"/>
  <c r="J956" i="8"/>
  <c r="I956" i="8"/>
  <c r="H956" i="8"/>
  <c r="G956" i="8"/>
  <c r="Q955" i="8"/>
  <c r="P955" i="8"/>
  <c r="O955" i="8"/>
  <c r="N955" i="8"/>
  <c r="M955" i="8"/>
  <c r="K955" i="8"/>
  <c r="J955" i="8"/>
  <c r="I955" i="8"/>
  <c r="H955" i="8"/>
  <c r="G955" i="8"/>
  <c r="Q954" i="8"/>
  <c r="P954" i="8"/>
  <c r="O954" i="8"/>
  <c r="N954" i="8"/>
  <c r="M954" i="8"/>
  <c r="K954" i="8"/>
  <c r="J954" i="8"/>
  <c r="I954" i="8"/>
  <c r="H954" i="8"/>
  <c r="G954" i="8"/>
  <c r="Q953" i="8"/>
  <c r="P953" i="8"/>
  <c r="O953" i="8"/>
  <c r="N953" i="8"/>
  <c r="M953" i="8"/>
  <c r="K953" i="8"/>
  <c r="J953" i="8"/>
  <c r="I953" i="8"/>
  <c r="H953" i="8"/>
  <c r="G953" i="8"/>
  <c r="Q952" i="8"/>
  <c r="P952" i="8"/>
  <c r="O952" i="8"/>
  <c r="N952" i="8"/>
  <c r="M952" i="8"/>
  <c r="K952" i="8"/>
  <c r="J952" i="8"/>
  <c r="I952" i="8"/>
  <c r="H952" i="8"/>
  <c r="G952" i="8"/>
  <c r="Q951" i="8"/>
  <c r="P951" i="8"/>
  <c r="O951" i="8"/>
  <c r="N951" i="8"/>
  <c r="M951" i="8"/>
  <c r="K951" i="8"/>
  <c r="J951" i="8"/>
  <c r="I951" i="8"/>
  <c r="H951" i="8"/>
  <c r="G951" i="8"/>
  <c r="Q950" i="8"/>
  <c r="P950" i="8"/>
  <c r="O950" i="8"/>
  <c r="N950" i="8"/>
  <c r="M950" i="8"/>
  <c r="K950" i="8"/>
  <c r="J950" i="8"/>
  <c r="I950" i="8"/>
  <c r="H950" i="8"/>
  <c r="G950" i="8"/>
  <c r="Q949" i="8"/>
  <c r="P949" i="8"/>
  <c r="O949" i="8"/>
  <c r="N949" i="8"/>
  <c r="M949" i="8"/>
  <c r="K949" i="8"/>
  <c r="J949" i="8"/>
  <c r="I949" i="8"/>
  <c r="H949" i="8"/>
  <c r="G949" i="8"/>
  <c r="Q948" i="8"/>
  <c r="P948" i="8"/>
  <c r="O948" i="8"/>
  <c r="N948" i="8"/>
  <c r="M948" i="8"/>
  <c r="K948" i="8"/>
  <c r="J948" i="8"/>
  <c r="I948" i="8"/>
  <c r="H948" i="8"/>
  <c r="G948" i="8"/>
  <c r="Q947" i="8"/>
  <c r="P947" i="8"/>
  <c r="O947" i="8"/>
  <c r="N947" i="8"/>
  <c r="M947" i="8"/>
  <c r="K947" i="8"/>
  <c r="J947" i="8"/>
  <c r="I947" i="8"/>
  <c r="H947" i="8"/>
  <c r="G947" i="8"/>
  <c r="Q946" i="8"/>
  <c r="P946" i="8"/>
  <c r="O946" i="8"/>
  <c r="N946" i="8"/>
  <c r="M946" i="8"/>
  <c r="K946" i="8"/>
  <c r="J946" i="8"/>
  <c r="I946" i="8"/>
  <c r="H946" i="8"/>
  <c r="G946" i="8"/>
  <c r="Q945" i="8"/>
  <c r="P945" i="8"/>
  <c r="O945" i="8"/>
  <c r="N945" i="8"/>
  <c r="M945" i="8"/>
  <c r="K945" i="8"/>
  <c r="J945" i="8"/>
  <c r="I945" i="8"/>
  <c r="H945" i="8"/>
  <c r="G945" i="8"/>
  <c r="Q944" i="8"/>
  <c r="P944" i="8"/>
  <c r="O944" i="8"/>
  <c r="N944" i="8"/>
  <c r="M944" i="8"/>
  <c r="K944" i="8"/>
  <c r="J944" i="8"/>
  <c r="I944" i="8"/>
  <c r="H944" i="8"/>
  <c r="G944" i="8"/>
  <c r="Q943" i="8"/>
  <c r="P943" i="8"/>
  <c r="O943" i="8"/>
  <c r="N943" i="8"/>
  <c r="M943" i="8"/>
  <c r="K943" i="8"/>
  <c r="J943" i="8"/>
  <c r="I943" i="8"/>
  <c r="H943" i="8"/>
  <c r="G943" i="8"/>
  <c r="Q942" i="8"/>
  <c r="P942" i="8"/>
  <c r="O942" i="8"/>
  <c r="N942" i="8"/>
  <c r="M942" i="8"/>
  <c r="K942" i="8"/>
  <c r="J942" i="8"/>
  <c r="I942" i="8"/>
  <c r="H942" i="8"/>
  <c r="G942" i="8"/>
  <c r="Q941" i="8"/>
  <c r="P941" i="8"/>
  <c r="O941" i="8"/>
  <c r="N941" i="8"/>
  <c r="M941" i="8"/>
  <c r="K941" i="8"/>
  <c r="J941" i="8"/>
  <c r="I941" i="8"/>
  <c r="H941" i="8"/>
  <c r="G941" i="8"/>
  <c r="Q940" i="8"/>
  <c r="P940" i="8"/>
  <c r="O940" i="8"/>
  <c r="N940" i="8"/>
  <c r="M940" i="8"/>
  <c r="K940" i="8"/>
  <c r="J940" i="8"/>
  <c r="I940" i="8"/>
  <c r="H940" i="8"/>
  <c r="G940" i="8"/>
  <c r="Q939" i="8"/>
  <c r="P939" i="8"/>
  <c r="O939" i="8"/>
  <c r="N939" i="8"/>
  <c r="M939" i="8"/>
  <c r="K939" i="8"/>
  <c r="J939" i="8"/>
  <c r="I939" i="8"/>
  <c r="H939" i="8"/>
  <c r="G939" i="8"/>
  <c r="Q938" i="8"/>
  <c r="P938" i="8"/>
  <c r="O938" i="8"/>
  <c r="N938" i="8"/>
  <c r="M938" i="8"/>
  <c r="K938" i="8"/>
  <c r="J938" i="8"/>
  <c r="I938" i="8"/>
  <c r="H938" i="8"/>
  <c r="G938" i="8"/>
  <c r="Q937" i="8"/>
  <c r="P937" i="8"/>
  <c r="O937" i="8"/>
  <c r="N937" i="8"/>
  <c r="M937" i="8"/>
  <c r="K937" i="8"/>
  <c r="J937" i="8"/>
  <c r="I937" i="8"/>
  <c r="H937" i="8"/>
  <c r="G937" i="8"/>
  <c r="Q936" i="8"/>
  <c r="P936" i="8"/>
  <c r="O936" i="8"/>
  <c r="N936" i="8"/>
  <c r="M936" i="8"/>
  <c r="K936" i="8"/>
  <c r="J936" i="8"/>
  <c r="I936" i="8"/>
  <c r="H936" i="8"/>
  <c r="G936" i="8"/>
  <c r="Q935" i="8"/>
  <c r="P935" i="8"/>
  <c r="O935" i="8"/>
  <c r="N935" i="8"/>
  <c r="M935" i="8"/>
  <c r="K935" i="8"/>
  <c r="J935" i="8"/>
  <c r="I935" i="8"/>
  <c r="H935" i="8"/>
  <c r="G935" i="8"/>
  <c r="Q934" i="8"/>
  <c r="P934" i="8"/>
  <c r="O934" i="8"/>
  <c r="N934" i="8"/>
  <c r="M934" i="8"/>
  <c r="K934" i="8"/>
  <c r="J934" i="8"/>
  <c r="I934" i="8"/>
  <c r="H934" i="8"/>
  <c r="G934" i="8"/>
  <c r="Q933" i="8"/>
  <c r="P933" i="8"/>
  <c r="O933" i="8"/>
  <c r="N933" i="8"/>
  <c r="M933" i="8"/>
  <c r="K933" i="8"/>
  <c r="J933" i="8"/>
  <c r="I933" i="8"/>
  <c r="H933" i="8"/>
  <c r="G933" i="8"/>
  <c r="Q932" i="8"/>
  <c r="P932" i="8"/>
  <c r="O932" i="8"/>
  <c r="N932" i="8"/>
  <c r="M932" i="8"/>
  <c r="K932" i="8"/>
  <c r="J932" i="8"/>
  <c r="I932" i="8"/>
  <c r="H932" i="8"/>
  <c r="G932" i="8"/>
  <c r="Q931" i="8"/>
  <c r="P931" i="8"/>
  <c r="O931" i="8"/>
  <c r="N931" i="8"/>
  <c r="M931" i="8"/>
  <c r="K931" i="8"/>
  <c r="J931" i="8"/>
  <c r="I931" i="8"/>
  <c r="H931" i="8"/>
  <c r="G931" i="8"/>
  <c r="Q930" i="8"/>
  <c r="P930" i="8"/>
  <c r="O930" i="8"/>
  <c r="N930" i="8"/>
  <c r="M930" i="8"/>
  <c r="K930" i="8"/>
  <c r="J930" i="8"/>
  <c r="I930" i="8"/>
  <c r="H930" i="8"/>
  <c r="G930" i="8"/>
  <c r="Q929" i="8"/>
  <c r="P929" i="8"/>
  <c r="O929" i="8"/>
  <c r="N929" i="8"/>
  <c r="M929" i="8"/>
  <c r="K929" i="8"/>
  <c r="J929" i="8"/>
  <c r="I929" i="8"/>
  <c r="H929" i="8"/>
  <c r="G929" i="8"/>
  <c r="Q928" i="8"/>
  <c r="P928" i="8"/>
  <c r="O928" i="8"/>
  <c r="N928" i="8"/>
  <c r="M928" i="8"/>
  <c r="K928" i="8"/>
  <c r="J928" i="8"/>
  <c r="I928" i="8"/>
  <c r="H928" i="8"/>
  <c r="G928" i="8"/>
  <c r="Q927" i="8"/>
  <c r="P927" i="8"/>
  <c r="O927" i="8"/>
  <c r="N927" i="8"/>
  <c r="M927" i="8"/>
  <c r="K927" i="8"/>
  <c r="J927" i="8"/>
  <c r="I927" i="8"/>
  <c r="H927" i="8"/>
  <c r="G927" i="8"/>
  <c r="Q926" i="8"/>
  <c r="P926" i="8"/>
  <c r="O926" i="8"/>
  <c r="N926" i="8"/>
  <c r="M926" i="8"/>
  <c r="K926" i="8"/>
  <c r="J926" i="8"/>
  <c r="I926" i="8"/>
  <c r="H926" i="8"/>
  <c r="G926" i="8"/>
  <c r="Q925" i="8"/>
  <c r="P925" i="8"/>
  <c r="O925" i="8"/>
  <c r="N925" i="8"/>
  <c r="M925" i="8"/>
  <c r="K925" i="8"/>
  <c r="J925" i="8"/>
  <c r="I925" i="8"/>
  <c r="H925" i="8"/>
  <c r="G925" i="8"/>
  <c r="Q924" i="8"/>
  <c r="P924" i="8"/>
  <c r="O924" i="8"/>
  <c r="N924" i="8"/>
  <c r="M924" i="8"/>
  <c r="K924" i="8"/>
  <c r="J924" i="8"/>
  <c r="I924" i="8"/>
  <c r="H924" i="8"/>
  <c r="G924" i="8"/>
  <c r="Q923" i="8"/>
  <c r="P923" i="8"/>
  <c r="O923" i="8"/>
  <c r="N923" i="8"/>
  <c r="M923" i="8"/>
  <c r="K923" i="8"/>
  <c r="J923" i="8"/>
  <c r="I923" i="8"/>
  <c r="H923" i="8"/>
  <c r="G923" i="8"/>
  <c r="Q922" i="8"/>
  <c r="P922" i="8"/>
  <c r="O922" i="8"/>
  <c r="N922" i="8"/>
  <c r="M922" i="8"/>
  <c r="K922" i="8"/>
  <c r="J922" i="8"/>
  <c r="I922" i="8"/>
  <c r="H922" i="8"/>
  <c r="G922" i="8"/>
  <c r="Q921" i="8"/>
  <c r="P921" i="8"/>
  <c r="O921" i="8"/>
  <c r="N921" i="8"/>
  <c r="M921" i="8"/>
  <c r="K921" i="8"/>
  <c r="J921" i="8"/>
  <c r="I921" i="8"/>
  <c r="H921" i="8"/>
  <c r="G921" i="8"/>
  <c r="Q920" i="8"/>
  <c r="P920" i="8"/>
  <c r="O920" i="8"/>
  <c r="N920" i="8"/>
  <c r="M920" i="8"/>
  <c r="K920" i="8"/>
  <c r="J920" i="8"/>
  <c r="I920" i="8"/>
  <c r="H920" i="8"/>
  <c r="G920" i="8"/>
  <c r="Q919" i="8"/>
  <c r="P919" i="8"/>
  <c r="O919" i="8"/>
  <c r="N919" i="8"/>
  <c r="M919" i="8"/>
  <c r="K919" i="8"/>
  <c r="J919" i="8"/>
  <c r="I919" i="8"/>
  <c r="H919" i="8"/>
  <c r="G919" i="8"/>
  <c r="Q918" i="8"/>
  <c r="P918" i="8"/>
  <c r="O918" i="8"/>
  <c r="N918" i="8"/>
  <c r="M918" i="8"/>
  <c r="K918" i="8"/>
  <c r="J918" i="8"/>
  <c r="I918" i="8"/>
  <c r="H918" i="8"/>
  <c r="G918" i="8"/>
  <c r="Q917" i="8"/>
  <c r="P917" i="8"/>
  <c r="O917" i="8"/>
  <c r="N917" i="8"/>
  <c r="M917" i="8"/>
  <c r="K917" i="8"/>
  <c r="J917" i="8"/>
  <c r="I917" i="8"/>
  <c r="H917" i="8"/>
  <c r="G917" i="8"/>
  <c r="Q916" i="8"/>
  <c r="P916" i="8"/>
  <c r="O916" i="8"/>
  <c r="N916" i="8"/>
  <c r="M916" i="8"/>
  <c r="K916" i="8"/>
  <c r="J916" i="8"/>
  <c r="I916" i="8"/>
  <c r="H916" i="8"/>
  <c r="G916" i="8"/>
  <c r="Q915" i="8"/>
  <c r="P915" i="8"/>
  <c r="O915" i="8"/>
  <c r="N915" i="8"/>
  <c r="M915" i="8"/>
  <c r="K915" i="8"/>
  <c r="J915" i="8"/>
  <c r="I915" i="8"/>
  <c r="H915" i="8"/>
  <c r="G915" i="8"/>
  <c r="Q914" i="8"/>
  <c r="P914" i="8"/>
  <c r="O914" i="8"/>
  <c r="N914" i="8"/>
  <c r="M914" i="8"/>
  <c r="K914" i="8"/>
  <c r="J914" i="8"/>
  <c r="I914" i="8"/>
  <c r="H914" i="8"/>
  <c r="G914" i="8"/>
  <c r="Q913" i="8"/>
  <c r="P913" i="8"/>
  <c r="O913" i="8"/>
  <c r="N913" i="8"/>
  <c r="M913" i="8"/>
  <c r="K913" i="8"/>
  <c r="J913" i="8"/>
  <c r="I913" i="8"/>
  <c r="H913" i="8"/>
  <c r="G913" i="8"/>
  <c r="Q912" i="8"/>
  <c r="P912" i="8"/>
  <c r="O912" i="8"/>
  <c r="N912" i="8"/>
  <c r="M912" i="8"/>
  <c r="K912" i="8"/>
  <c r="J912" i="8"/>
  <c r="I912" i="8"/>
  <c r="H912" i="8"/>
  <c r="G912" i="8"/>
  <c r="Q911" i="8"/>
  <c r="P911" i="8"/>
  <c r="O911" i="8"/>
  <c r="N911" i="8"/>
  <c r="M911" i="8"/>
  <c r="K911" i="8"/>
  <c r="J911" i="8"/>
  <c r="I911" i="8"/>
  <c r="H911" i="8"/>
  <c r="G911" i="8"/>
  <c r="Q910" i="8"/>
  <c r="P910" i="8"/>
  <c r="O910" i="8"/>
  <c r="N910" i="8"/>
  <c r="M910" i="8"/>
  <c r="K910" i="8"/>
  <c r="J910" i="8"/>
  <c r="I910" i="8"/>
  <c r="H910" i="8"/>
  <c r="G910" i="8"/>
  <c r="Q909" i="8"/>
  <c r="P909" i="8"/>
  <c r="O909" i="8"/>
  <c r="N909" i="8"/>
  <c r="M909" i="8"/>
  <c r="K909" i="8"/>
  <c r="J909" i="8"/>
  <c r="I909" i="8"/>
  <c r="H909" i="8"/>
  <c r="G909" i="8"/>
  <c r="Q908" i="8"/>
  <c r="P908" i="8"/>
  <c r="O908" i="8"/>
  <c r="N908" i="8"/>
  <c r="M908" i="8"/>
  <c r="K908" i="8"/>
  <c r="J908" i="8"/>
  <c r="I908" i="8"/>
  <c r="H908" i="8"/>
  <c r="G908" i="8"/>
  <c r="Q907" i="8"/>
  <c r="P907" i="8"/>
  <c r="O907" i="8"/>
  <c r="N907" i="8"/>
  <c r="M907" i="8"/>
  <c r="K907" i="8"/>
  <c r="J907" i="8"/>
  <c r="I907" i="8"/>
  <c r="H907" i="8"/>
  <c r="G907" i="8"/>
  <c r="Q906" i="8"/>
  <c r="P906" i="8"/>
  <c r="O906" i="8"/>
  <c r="N906" i="8"/>
  <c r="M906" i="8"/>
  <c r="K906" i="8"/>
  <c r="J906" i="8"/>
  <c r="I906" i="8"/>
  <c r="H906" i="8"/>
  <c r="G906" i="8"/>
  <c r="Q905" i="8"/>
  <c r="P905" i="8"/>
  <c r="O905" i="8"/>
  <c r="N905" i="8"/>
  <c r="M905" i="8"/>
  <c r="K905" i="8"/>
  <c r="J905" i="8"/>
  <c r="I905" i="8"/>
  <c r="H905" i="8"/>
  <c r="G905" i="8"/>
  <c r="Q904" i="8"/>
  <c r="P904" i="8"/>
  <c r="O904" i="8"/>
  <c r="N904" i="8"/>
  <c r="M904" i="8"/>
  <c r="K904" i="8"/>
  <c r="J904" i="8"/>
  <c r="I904" i="8"/>
  <c r="H904" i="8"/>
  <c r="G904" i="8"/>
  <c r="Q903" i="8"/>
  <c r="P903" i="8"/>
  <c r="O903" i="8"/>
  <c r="N903" i="8"/>
  <c r="M903" i="8"/>
  <c r="K903" i="8"/>
  <c r="J903" i="8"/>
  <c r="I903" i="8"/>
  <c r="H903" i="8"/>
  <c r="G903" i="8"/>
  <c r="Q902" i="8"/>
  <c r="P902" i="8"/>
  <c r="O902" i="8"/>
  <c r="N902" i="8"/>
  <c r="M902" i="8"/>
  <c r="K902" i="8"/>
  <c r="J902" i="8"/>
  <c r="I902" i="8"/>
  <c r="H902" i="8"/>
  <c r="G902" i="8"/>
  <c r="Q901" i="8"/>
  <c r="P901" i="8"/>
  <c r="O901" i="8"/>
  <c r="N901" i="8"/>
  <c r="M901" i="8"/>
  <c r="K901" i="8"/>
  <c r="J901" i="8"/>
  <c r="I901" i="8"/>
  <c r="H901" i="8"/>
  <c r="G901" i="8"/>
  <c r="Q900" i="8"/>
  <c r="P900" i="8"/>
  <c r="O900" i="8"/>
  <c r="N900" i="8"/>
  <c r="M900" i="8"/>
  <c r="K900" i="8"/>
  <c r="J900" i="8"/>
  <c r="I900" i="8"/>
  <c r="H900" i="8"/>
  <c r="G900" i="8"/>
  <c r="Q899" i="8"/>
  <c r="P899" i="8"/>
  <c r="O899" i="8"/>
  <c r="N899" i="8"/>
  <c r="M899" i="8"/>
  <c r="K899" i="8"/>
  <c r="J899" i="8"/>
  <c r="I899" i="8"/>
  <c r="H899" i="8"/>
  <c r="G899" i="8"/>
  <c r="Q898" i="8"/>
  <c r="P898" i="8"/>
  <c r="O898" i="8"/>
  <c r="N898" i="8"/>
  <c r="M898" i="8"/>
  <c r="K898" i="8"/>
  <c r="J898" i="8"/>
  <c r="I898" i="8"/>
  <c r="H898" i="8"/>
  <c r="G898" i="8"/>
  <c r="Q897" i="8"/>
  <c r="P897" i="8"/>
  <c r="O897" i="8"/>
  <c r="N897" i="8"/>
  <c r="M897" i="8"/>
  <c r="K897" i="8"/>
  <c r="J897" i="8"/>
  <c r="I897" i="8"/>
  <c r="H897" i="8"/>
  <c r="G897" i="8"/>
  <c r="Q896" i="8"/>
  <c r="P896" i="8"/>
  <c r="O896" i="8"/>
  <c r="N896" i="8"/>
  <c r="M896" i="8"/>
  <c r="K896" i="8"/>
  <c r="J896" i="8"/>
  <c r="I896" i="8"/>
  <c r="H896" i="8"/>
  <c r="G896" i="8"/>
  <c r="Q895" i="8"/>
  <c r="P895" i="8"/>
  <c r="O895" i="8"/>
  <c r="N895" i="8"/>
  <c r="M895" i="8"/>
  <c r="K895" i="8"/>
  <c r="J895" i="8"/>
  <c r="I895" i="8"/>
  <c r="H895" i="8"/>
  <c r="G895" i="8"/>
  <c r="Q894" i="8"/>
  <c r="P894" i="8"/>
  <c r="O894" i="8"/>
  <c r="N894" i="8"/>
  <c r="M894" i="8"/>
  <c r="K894" i="8"/>
  <c r="J894" i="8"/>
  <c r="I894" i="8"/>
  <c r="H894" i="8"/>
  <c r="G894" i="8"/>
  <c r="Q893" i="8"/>
  <c r="P893" i="8"/>
  <c r="O893" i="8"/>
  <c r="N893" i="8"/>
  <c r="M893" i="8"/>
  <c r="K893" i="8"/>
  <c r="J893" i="8"/>
  <c r="I893" i="8"/>
  <c r="H893" i="8"/>
  <c r="G893" i="8"/>
  <c r="Q892" i="8"/>
  <c r="P892" i="8"/>
  <c r="O892" i="8"/>
  <c r="N892" i="8"/>
  <c r="M892" i="8"/>
  <c r="K892" i="8"/>
  <c r="J892" i="8"/>
  <c r="I892" i="8"/>
  <c r="H892" i="8"/>
  <c r="G892" i="8"/>
  <c r="Q891" i="8"/>
  <c r="P891" i="8"/>
  <c r="O891" i="8"/>
  <c r="N891" i="8"/>
  <c r="M891" i="8"/>
  <c r="K891" i="8"/>
  <c r="J891" i="8"/>
  <c r="I891" i="8"/>
  <c r="H891" i="8"/>
  <c r="G891" i="8"/>
  <c r="Q890" i="8"/>
  <c r="P890" i="8"/>
  <c r="O890" i="8"/>
  <c r="N890" i="8"/>
  <c r="M890" i="8"/>
  <c r="K890" i="8"/>
  <c r="J890" i="8"/>
  <c r="I890" i="8"/>
  <c r="H890" i="8"/>
  <c r="G890" i="8"/>
  <c r="Q889" i="8"/>
  <c r="P889" i="8"/>
  <c r="O889" i="8"/>
  <c r="N889" i="8"/>
  <c r="M889" i="8"/>
  <c r="K889" i="8"/>
  <c r="J889" i="8"/>
  <c r="I889" i="8"/>
  <c r="H889" i="8"/>
  <c r="G889" i="8"/>
  <c r="Q888" i="8"/>
  <c r="P888" i="8"/>
  <c r="O888" i="8"/>
  <c r="N888" i="8"/>
  <c r="M888" i="8"/>
  <c r="K888" i="8"/>
  <c r="J888" i="8"/>
  <c r="I888" i="8"/>
  <c r="H888" i="8"/>
  <c r="G888" i="8"/>
  <c r="Q887" i="8"/>
  <c r="P887" i="8"/>
  <c r="O887" i="8"/>
  <c r="N887" i="8"/>
  <c r="M887" i="8"/>
  <c r="K887" i="8"/>
  <c r="J887" i="8"/>
  <c r="I887" i="8"/>
  <c r="H887" i="8"/>
  <c r="G887" i="8"/>
  <c r="Q886" i="8"/>
  <c r="P886" i="8"/>
  <c r="O886" i="8"/>
  <c r="N886" i="8"/>
  <c r="M886" i="8"/>
  <c r="K886" i="8"/>
  <c r="J886" i="8"/>
  <c r="I886" i="8"/>
  <c r="H886" i="8"/>
  <c r="G886" i="8"/>
  <c r="Q885" i="8"/>
  <c r="P885" i="8"/>
  <c r="O885" i="8"/>
  <c r="N885" i="8"/>
  <c r="M885" i="8"/>
  <c r="K885" i="8"/>
  <c r="J885" i="8"/>
  <c r="I885" i="8"/>
  <c r="H885" i="8"/>
  <c r="G885" i="8"/>
  <c r="Q884" i="8"/>
  <c r="P884" i="8"/>
  <c r="O884" i="8"/>
  <c r="N884" i="8"/>
  <c r="M884" i="8"/>
  <c r="K884" i="8"/>
  <c r="J884" i="8"/>
  <c r="I884" i="8"/>
  <c r="H884" i="8"/>
  <c r="G884" i="8"/>
  <c r="Q883" i="8"/>
  <c r="P883" i="8"/>
  <c r="O883" i="8"/>
  <c r="N883" i="8"/>
  <c r="M883" i="8"/>
  <c r="K883" i="8"/>
  <c r="J883" i="8"/>
  <c r="I883" i="8"/>
  <c r="H883" i="8"/>
  <c r="G883" i="8"/>
  <c r="Q882" i="8"/>
  <c r="P882" i="8"/>
  <c r="O882" i="8"/>
  <c r="N882" i="8"/>
  <c r="M882" i="8"/>
  <c r="K882" i="8"/>
  <c r="J882" i="8"/>
  <c r="I882" i="8"/>
  <c r="H882" i="8"/>
  <c r="G882" i="8"/>
  <c r="Q881" i="8"/>
  <c r="P881" i="8"/>
  <c r="O881" i="8"/>
  <c r="N881" i="8"/>
  <c r="M881" i="8"/>
  <c r="K881" i="8"/>
  <c r="J881" i="8"/>
  <c r="I881" i="8"/>
  <c r="H881" i="8"/>
  <c r="G881" i="8"/>
  <c r="Q880" i="8"/>
  <c r="P880" i="8"/>
  <c r="O880" i="8"/>
  <c r="N880" i="8"/>
  <c r="M880" i="8"/>
  <c r="K880" i="8"/>
  <c r="J880" i="8"/>
  <c r="I880" i="8"/>
  <c r="H880" i="8"/>
  <c r="G880" i="8"/>
  <c r="Q879" i="8"/>
  <c r="P879" i="8"/>
  <c r="O879" i="8"/>
  <c r="N879" i="8"/>
  <c r="M879" i="8"/>
  <c r="K879" i="8"/>
  <c r="J879" i="8"/>
  <c r="I879" i="8"/>
  <c r="H879" i="8"/>
  <c r="G879" i="8"/>
  <c r="Q878" i="8"/>
  <c r="P878" i="8"/>
  <c r="O878" i="8"/>
  <c r="N878" i="8"/>
  <c r="M878" i="8"/>
  <c r="K878" i="8"/>
  <c r="J878" i="8"/>
  <c r="I878" i="8"/>
  <c r="H878" i="8"/>
  <c r="G878" i="8"/>
  <c r="Q877" i="8"/>
  <c r="P877" i="8"/>
  <c r="O877" i="8"/>
  <c r="N877" i="8"/>
  <c r="M877" i="8"/>
  <c r="K877" i="8"/>
  <c r="J877" i="8"/>
  <c r="I877" i="8"/>
  <c r="H877" i="8"/>
  <c r="G877" i="8"/>
  <c r="Q876" i="8"/>
  <c r="P876" i="8"/>
  <c r="O876" i="8"/>
  <c r="N876" i="8"/>
  <c r="M876" i="8"/>
  <c r="K876" i="8"/>
  <c r="J876" i="8"/>
  <c r="I876" i="8"/>
  <c r="H876" i="8"/>
  <c r="G876" i="8"/>
  <c r="Q875" i="8"/>
  <c r="P875" i="8"/>
  <c r="O875" i="8"/>
  <c r="N875" i="8"/>
  <c r="M875" i="8"/>
  <c r="K875" i="8"/>
  <c r="J875" i="8"/>
  <c r="I875" i="8"/>
  <c r="H875" i="8"/>
  <c r="G875" i="8"/>
  <c r="Q874" i="8"/>
  <c r="P874" i="8"/>
  <c r="O874" i="8"/>
  <c r="N874" i="8"/>
  <c r="M874" i="8"/>
  <c r="K874" i="8"/>
  <c r="J874" i="8"/>
  <c r="I874" i="8"/>
  <c r="H874" i="8"/>
  <c r="G874" i="8"/>
  <c r="Q873" i="8"/>
  <c r="P873" i="8"/>
  <c r="O873" i="8"/>
  <c r="N873" i="8"/>
  <c r="M873" i="8"/>
  <c r="K873" i="8"/>
  <c r="J873" i="8"/>
  <c r="I873" i="8"/>
  <c r="H873" i="8"/>
  <c r="G873" i="8"/>
  <c r="Q872" i="8"/>
  <c r="P872" i="8"/>
  <c r="O872" i="8"/>
  <c r="N872" i="8"/>
  <c r="M872" i="8"/>
  <c r="K872" i="8"/>
  <c r="J872" i="8"/>
  <c r="I872" i="8"/>
  <c r="H872" i="8"/>
  <c r="G872" i="8"/>
  <c r="Q871" i="8"/>
  <c r="P871" i="8"/>
  <c r="O871" i="8"/>
  <c r="N871" i="8"/>
  <c r="M871" i="8"/>
  <c r="K871" i="8"/>
  <c r="J871" i="8"/>
  <c r="I871" i="8"/>
  <c r="H871" i="8"/>
  <c r="G871" i="8"/>
  <c r="Q870" i="8"/>
  <c r="P870" i="8"/>
  <c r="O870" i="8"/>
  <c r="N870" i="8"/>
  <c r="M870" i="8"/>
  <c r="K870" i="8"/>
  <c r="J870" i="8"/>
  <c r="I870" i="8"/>
  <c r="H870" i="8"/>
  <c r="G870" i="8"/>
  <c r="Q869" i="8"/>
  <c r="P869" i="8"/>
  <c r="O869" i="8"/>
  <c r="N869" i="8"/>
  <c r="M869" i="8"/>
  <c r="K869" i="8"/>
  <c r="J869" i="8"/>
  <c r="I869" i="8"/>
  <c r="H869" i="8"/>
  <c r="G869" i="8"/>
  <c r="Q868" i="8"/>
  <c r="P868" i="8"/>
  <c r="O868" i="8"/>
  <c r="N868" i="8"/>
  <c r="M868" i="8"/>
  <c r="K868" i="8"/>
  <c r="J868" i="8"/>
  <c r="I868" i="8"/>
  <c r="H868" i="8"/>
  <c r="G868" i="8"/>
  <c r="Q867" i="8"/>
  <c r="P867" i="8"/>
  <c r="O867" i="8"/>
  <c r="N867" i="8"/>
  <c r="M867" i="8"/>
  <c r="K867" i="8"/>
  <c r="J867" i="8"/>
  <c r="I867" i="8"/>
  <c r="H867" i="8"/>
  <c r="G867" i="8"/>
  <c r="Q866" i="8"/>
  <c r="P866" i="8"/>
  <c r="O866" i="8"/>
  <c r="N866" i="8"/>
  <c r="M866" i="8"/>
  <c r="K866" i="8"/>
  <c r="J866" i="8"/>
  <c r="I866" i="8"/>
  <c r="H866" i="8"/>
  <c r="G866" i="8"/>
  <c r="Q865" i="8"/>
  <c r="P865" i="8"/>
  <c r="O865" i="8"/>
  <c r="N865" i="8"/>
  <c r="M865" i="8"/>
  <c r="K865" i="8"/>
  <c r="J865" i="8"/>
  <c r="I865" i="8"/>
  <c r="H865" i="8"/>
  <c r="G865" i="8"/>
  <c r="Q864" i="8"/>
  <c r="P864" i="8"/>
  <c r="O864" i="8"/>
  <c r="N864" i="8"/>
  <c r="M864" i="8"/>
  <c r="K864" i="8"/>
  <c r="J864" i="8"/>
  <c r="I864" i="8"/>
  <c r="H864" i="8"/>
  <c r="G864" i="8"/>
  <c r="Q863" i="8"/>
  <c r="P863" i="8"/>
  <c r="O863" i="8"/>
  <c r="N863" i="8"/>
  <c r="M863" i="8"/>
  <c r="K863" i="8"/>
  <c r="J863" i="8"/>
  <c r="I863" i="8"/>
  <c r="H863" i="8"/>
  <c r="G863" i="8"/>
  <c r="Q862" i="8"/>
  <c r="P862" i="8"/>
  <c r="O862" i="8"/>
  <c r="N862" i="8"/>
  <c r="M862" i="8"/>
  <c r="K862" i="8"/>
  <c r="J862" i="8"/>
  <c r="I862" i="8"/>
  <c r="H862" i="8"/>
  <c r="G862" i="8"/>
  <c r="Q861" i="8"/>
  <c r="P861" i="8"/>
  <c r="O861" i="8"/>
  <c r="N861" i="8"/>
  <c r="M861" i="8"/>
  <c r="K861" i="8"/>
  <c r="J861" i="8"/>
  <c r="I861" i="8"/>
  <c r="H861" i="8"/>
  <c r="G861" i="8"/>
  <c r="Q860" i="8"/>
  <c r="P860" i="8"/>
  <c r="O860" i="8"/>
  <c r="N860" i="8"/>
  <c r="M860" i="8"/>
  <c r="K860" i="8"/>
  <c r="J860" i="8"/>
  <c r="I860" i="8"/>
  <c r="H860" i="8"/>
  <c r="G860" i="8"/>
  <c r="Q859" i="8"/>
  <c r="P859" i="8"/>
  <c r="O859" i="8"/>
  <c r="N859" i="8"/>
  <c r="M859" i="8"/>
  <c r="K859" i="8"/>
  <c r="J859" i="8"/>
  <c r="I859" i="8"/>
  <c r="H859" i="8"/>
  <c r="G859" i="8"/>
  <c r="Q858" i="8"/>
  <c r="P858" i="8"/>
  <c r="O858" i="8"/>
  <c r="N858" i="8"/>
  <c r="M858" i="8"/>
  <c r="K858" i="8"/>
  <c r="J858" i="8"/>
  <c r="I858" i="8"/>
  <c r="H858" i="8"/>
  <c r="G858" i="8"/>
  <c r="Q857" i="8"/>
  <c r="P857" i="8"/>
  <c r="O857" i="8"/>
  <c r="N857" i="8"/>
  <c r="M857" i="8"/>
  <c r="K857" i="8"/>
  <c r="J857" i="8"/>
  <c r="I857" i="8"/>
  <c r="H857" i="8"/>
  <c r="G857" i="8"/>
  <c r="Q856" i="8"/>
  <c r="P856" i="8"/>
  <c r="O856" i="8"/>
  <c r="N856" i="8"/>
  <c r="M856" i="8"/>
  <c r="K856" i="8"/>
  <c r="J856" i="8"/>
  <c r="I856" i="8"/>
  <c r="H856" i="8"/>
  <c r="G856" i="8"/>
  <c r="Q855" i="8"/>
  <c r="P855" i="8"/>
  <c r="O855" i="8"/>
  <c r="N855" i="8"/>
  <c r="M855" i="8"/>
  <c r="K855" i="8"/>
  <c r="J855" i="8"/>
  <c r="I855" i="8"/>
  <c r="H855" i="8"/>
  <c r="G855" i="8"/>
  <c r="Q854" i="8"/>
  <c r="P854" i="8"/>
  <c r="O854" i="8"/>
  <c r="N854" i="8"/>
  <c r="M854" i="8"/>
  <c r="K854" i="8"/>
  <c r="J854" i="8"/>
  <c r="I854" i="8"/>
  <c r="H854" i="8"/>
  <c r="G854" i="8"/>
  <c r="Q853" i="8"/>
  <c r="P853" i="8"/>
  <c r="O853" i="8"/>
  <c r="N853" i="8"/>
  <c r="M853" i="8"/>
  <c r="K853" i="8"/>
  <c r="J853" i="8"/>
  <c r="I853" i="8"/>
  <c r="H853" i="8"/>
  <c r="G853" i="8"/>
  <c r="Q852" i="8"/>
  <c r="P852" i="8"/>
  <c r="O852" i="8"/>
  <c r="N852" i="8"/>
  <c r="M852" i="8"/>
  <c r="K852" i="8"/>
  <c r="J852" i="8"/>
  <c r="I852" i="8"/>
  <c r="H852" i="8"/>
  <c r="G852" i="8"/>
  <c r="Q851" i="8"/>
  <c r="P851" i="8"/>
  <c r="O851" i="8"/>
  <c r="N851" i="8"/>
  <c r="M851" i="8"/>
  <c r="K851" i="8"/>
  <c r="J851" i="8"/>
  <c r="I851" i="8"/>
  <c r="H851" i="8"/>
  <c r="G851" i="8"/>
  <c r="Q850" i="8"/>
  <c r="P850" i="8"/>
  <c r="O850" i="8"/>
  <c r="N850" i="8"/>
  <c r="M850" i="8"/>
  <c r="K850" i="8"/>
  <c r="J850" i="8"/>
  <c r="I850" i="8"/>
  <c r="H850" i="8"/>
  <c r="G850" i="8"/>
  <c r="Q849" i="8"/>
  <c r="P849" i="8"/>
  <c r="O849" i="8"/>
  <c r="N849" i="8"/>
  <c r="M849" i="8"/>
  <c r="K849" i="8"/>
  <c r="J849" i="8"/>
  <c r="I849" i="8"/>
  <c r="H849" i="8"/>
  <c r="G849" i="8"/>
  <c r="Q848" i="8"/>
  <c r="P848" i="8"/>
  <c r="O848" i="8"/>
  <c r="N848" i="8"/>
  <c r="M848" i="8"/>
  <c r="K848" i="8"/>
  <c r="J848" i="8"/>
  <c r="I848" i="8"/>
  <c r="H848" i="8"/>
  <c r="G848" i="8"/>
  <c r="Q847" i="8"/>
  <c r="P847" i="8"/>
  <c r="O847" i="8"/>
  <c r="N847" i="8"/>
  <c r="M847" i="8"/>
  <c r="K847" i="8"/>
  <c r="J847" i="8"/>
  <c r="I847" i="8"/>
  <c r="H847" i="8"/>
  <c r="G847" i="8"/>
  <c r="Q846" i="8"/>
  <c r="P846" i="8"/>
  <c r="O846" i="8"/>
  <c r="N846" i="8"/>
  <c r="M846" i="8"/>
  <c r="K846" i="8"/>
  <c r="J846" i="8"/>
  <c r="I846" i="8"/>
  <c r="H846" i="8"/>
  <c r="G846" i="8"/>
  <c r="Q845" i="8"/>
  <c r="P845" i="8"/>
  <c r="O845" i="8"/>
  <c r="N845" i="8"/>
  <c r="M845" i="8"/>
  <c r="K845" i="8"/>
  <c r="J845" i="8"/>
  <c r="I845" i="8"/>
  <c r="H845" i="8"/>
  <c r="G845" i="8"/>
  <c r="Q844" i="8"/>
  <c r="P844" i="8"/>
  <c r="O844" i="8"/>
  <c r="N844" i="8"/>
  <c r="M844" i="8"/>
  <c r="K844" i="8"/>
  <c r="J844" i="8"/>
  <c r="I844" i="8"/>
  <c r="H844" i="8"/>
  <c r="G844" i="8"/>
  <c r="Q843" i="8"/>
  <c r="P843" i="8"/>
  <c r="O843" i="8"/>
  <c r="N843" i="8"/>
  <c r="M843" i="8"/>
  <c r="K843" i="8"/>
  <c r="J843" i="8"/>
  <c r="I843" i="8"/>
  <c r="H843" i="8"/>
  <c r="G843" i="8"/>
  <c r="Q842" i="8"/>
  <c r="P842" i="8"/>
  <c r="O842" i="8"/>
  <c r="N842" i="8"/>
  <c r="M842" i="8"/>
  <c r="K842" i="8"/>
  <c r="J842" i="8"/>
  <c r="I842" i="8"/>
  <c r="H842" i="8"/>
  <c r="G842" i="8"/>
  <c r="Q841" i="8"/>
  <c r="P841" i="8"/>
  <c r="O841" i="8"/>
  <c r="N841" i="8"/>
  <c r="M841" i="8"/>
  <c r="K841" i="8"/>
  <c r="J841" i="8"/>
  <c r="I841" i="8"/>
  <c r="H841" i="8"/>
  <c r="G841" i="8"/>
  <c r="Q840" i="8"/>
  <c r="P840" i="8"/>
  <c r="O840" i="8"/>
  <c r="N840" i="8"/>
  <c r="M840" i="8"/>
  <c r="K840" i="8"/>
  <c r="J840" i="8"/>
  <c r="I840" i="8"/>
  <c r="H840" i="8"/>
  <c r="G840" i="8"/>
  <c r="Q839" i="8"/>
  <c r="P839" i="8"/>
  <c r="O839" i="8"/>
  <c r="N839" i="8"/>
  <c r="M839" i="8"/>
  <c r="K839" i="8"/>
  <c r="J839" i="8"/>
  <c r="I839" i="8"/>
  <c r="H839" i="8"/>
  <c r="G839" i="8"/>
  <c r="Q838" i="8"/>
  <c r="P838" i="8"/>
  <c r="O838" i="8"/>
  <c r="N838" i="8"/>
  <c r="M838" i="8"/>
  <c r="K838" i="8"/>
  <c r="J838" i="8"/>
  <c r="I838" i="8"/>
  <c r="H838" i="8"/>
  <c r="G838" i="8"/>
  <c r="Q837" i="8"/>
  <c r="P837" i="8"/>
  <c r="O837" i="8"/>
  <c r="N837" i="8"/>
  <c r="M837" i="8"/>
  <c r="K837" i="8"/>
  <c r="J837" i="8"/>
  <c r="I837" i="8"/>
  <c r="H837" i="8"/>
  <c r="G837" i="8"/>
  <c r="Q836" i="8"/>
  <c r="P836" i="8"/>
  <c r="O836" i="8"/>
  <c r="N836" i="8"/>
  <c r="M836" i="8"/>
  <c r="K836" i="8"/>
  <c r="J836" i="8"/>
  <c r="I836" i="8"/>
  <c r="H836" i="8"/>
  <c r="G836" i="8"/>
  <c r="Q835" i="8"/>
  <c r="P835" i="8"/>
  <c r="O835" i="8"/>
  <c r="N835" i="8"/>
  <c r="M835" i="8"/>
  <c r="K835" i="8"/>
  <c r="J835" i="8"/>
  <c r="I835" i="8"/>
  <c r="H835" i="8"/>
  <c r="G835" i="8"/>
  <c r="Q834" i="8"/>
  <c r="P834" i="8"/>
  <c r="O834" i="8"/>
  <c r="N834" i="8"/>
  <c r="M834" i="8"/>
  <c r="K834" i="8"/>
  <c r="J834" i="8"/>
  <c r="I834" i="8"/>
  <c r="H834" i="8"/>
  <c r="G834" i="8"/>
  <c r="Q833" i="8"/>
  <c r="P833" i="8"/>
  <c r="O833" i="8"/>
  <c r="N833" i="8"/>
  <c r="M833" i="8"/>
  <c r="K833" i="8"/>
  <c r="J833" i="8"/>
  <c r="I833" i="8"/>
  <c r="H833" i="8"/>
  <c r="G833" i="8"/>
  <c r="Q832" i="8"/>
  <c r="P832" i="8"/>
  <c r="O832" i="8"/>
  <c r="N832" i="8"/>
  <c r="M832" i="8"/>
  <c r="K832" i="8"/>
  <c r="J832" i="8"/>
  <c r="I832" i="8"/>
  <c r="H832" i="8"/>
  <c r="G832" i="8"/>
  <c r="Q831" i="8"/>
  <c r="P831" i="8"/>
  <c r="O831" i="8"/>
  <c r="N831" i="8"/>
  <c r="M831" i="8"/>
  <c r="K831" i="8"/>
  <c r="J831" i="8"/>
  <c r="I831" i="8"/>
  <c r="H831" i="8"/>
  <c r="G831" i="8"/>
  <c r="Q830" i="8"/>
  <c r="P830" i="8"/>
  <c r="O830" i="8"/>
  <c r="N830" i="8"/>
  <c r="M830" i="8"/>
  <c r="K830" i="8"/>
  <c r="J830" i="8"/>
  <c r="I830" i="8"/>
  <c r="H830" i="8"/>
  <c r="G830" i="8"/>
  <c r="Q829" i="8"/>
  <c r="P829" i="8"/>
  <c r="O829" i="8"/>
  <c r="N829" i="8"/>
  <c r="M829" i="8"/>
  <c r="K829" i="8"/>
  <c r="J829" i="8"/>
  <c r="I829" i="8"/>
  <c r="H829" i="8"/>
  <c r="G829" i="8"/>
  <c r="Q828" i="8"/>
  <c r="P828" i="8"/>
  <c r="O828" i="8"/>
  <c r="N828" i="8"/>
  <c r="M828" i="8"/>
  <c r="K828" i="8"/>
  <c r="J828" i="8"/>
  <c r="I828" i="8"/>
  <c r="H828" i="8"/>
  <c r="G828" i="8"/>
  <c r="Q827" i="8"/>
  <c r="P827" i="8"/>
  <c r="O827" i="8"/>
  <c r="N827" i="8"/>
  <c r="M827" i="8"/>
  <c r="K827" i="8"/>
  <c r="J827" i="8"/>
  <c r="I827" i="8"/>
  <c r="H827" i="8"/>
  <c r="G827" i="8"/>
  <c r="Q826" i="8"/>
  <c r="P826" i="8"/>
  <c r="O826" i="8"/>
  <c r="N826" i="8"/>
  <c r="M826" i="8"/>
  <c r="K826" i="8"/>
  <c r="J826" i="8"/>
  <c r="I826" i="8"/>
  <c r="H826" i="8"/>
  <c r="G826" i="8"/>
  <c r="Q825" i="8"/>
  <c r="P825" i="8"/>
  <c r="O825" i="8"/>
  <c r="N825" i="8"/>
  <c r="M825" i="8"/>
  <c r="K825" i="8"/>
  <c r="J825" i="8"/>
  <c r="I825" i="8"/>
  <c r="H825" i="8"/>
  <c r="G825" i="8"/>
  <c r="Q824" i="8"/>
  <c r="P824" i="8"/>
  <c r="O824" i="8"/>
  <c r="N824" i="8"/>
  <c r="M824" i="8"/>
  <c r="K824" i="8"/>
  <c r="J824" i="8"/>
  <c r="I824" i="8"/>
  <c r="H824" i="8"/>
  <c r="G824" i="8"/>
  <c r="Q823" i="8"/>
  <c r="P823" i="8"/>
  <c r="O823" i="8"/>
  <c r="N823" i="8"/>
  <c r="M823" i="8"/>
  <c r="K823" i="8"/>
  <c r="J823" i="8"/>
  <c r="I823" i="8"/>
  <c r="H823" i="8"/>
  <c r="G823" i="8"/>
  <c r="Q822" i="8"/>
  <c r="P822" i="8"/>
  <c r="O822" i="8"/>
  <c r="N822" i="8"/>
  <c r="M822" i="8"/>
  <c r="K822" i="8"/>
  <c r="J822" i="8"/>
  <c r="I822" i="8"/>
  <c r="H822" i="8"/>
  <c r="G822" i="8"/>
  <c r="Q821" i="8"/>
  <c r="P821" i="8"/>
  <c r="O821" i="8"/>
  <c r="N821" i="8"/>
  <c r="M821" i="8"/>
  <c r="K821" i="8"/>
  <c r="J821" i="8"/>
  <c r="I821" i="8"/>
  <c r="H821" i="8"/>
  <c r="G821" i="8"/>
  <c r="Q820" i="8"/>
  <c r="P820" i="8"/>
  <c r="O820" i="8"/>
  <c r="N820" i="8"/>
  <c r="M820" i="8"/>
  <c r="K820" i="8"/>
  <c r="J820" i="8"/>
  <c r="I820" i="8"/>
  <c r="H820" i="8"/>
  <c r="G820" i="8"/>
  <c r="Q819" i="8"/>
  <c r="P819" i="8"/>
  <c r="O819" i="8"/>
  <c r="N819" i="8"/>
  <c r="M819" i="8"/>
  <c r="K819" i="8"/>
  <c r="J819" i="8"/>
  <c r="I819" i="8"/>
  <c r="H819" i="8"/>
  <c r="G819" i="8"/>
  <c r="Q818" i="8"/>
  <c r="P818" i="8"/>
  <c r="O818" i="8"/>
  <c r="N818" i="8"/>
  <c r="M818" i="8"/>
  <c r="K818" i="8"/>
  <c r="J818" i="8"/>
  <c r="I818" i="8"/>
  <c r="H818" i="8"/>
  <c r="G818" i="8"/>
  <c r="Q817" i="8"/>
  <c r="P817" i="8"/>
  <c r="O817" i="8"/>
  <c r="N817" i="8"/>
  <c r="M817" i="8"/>
  <c r="K817" i="8"/>
  <c r="J817" i="8"/>
  <c r="I817" i="8"/>
  <c r="H817" i="8"/>
  <c r="G817" i="8"/>
  <c r="Q816" i="8"/>
  <c r="P816" i="8"/>
  <c r="O816" i="8"/>
  <c r="N816" i="8"/>
  <c r="M816" i="8"/>
  <c r="K816" i="8"/>
  <c r="J816" i="8"/>
  <c r="I816" i="8"/>
  <c r="H816" i="8"/>
  <c r="G816" i="8"/>
  <c r="Q815" i="8"/>
  <c r="P815" i="8"/>
  <c r="O815" i="8"/>
  <c r="N815" i="8"/>
  <c r="M815" i="8"/>
  <c r="K815" i="8"/>
  <c r="J815" i="8"/>
  <c r="I815" i="8"/>
  <c r="H815" i="8"/>
  <c r="G815" i="8"/>
  <c r="Q814" i="8"/>
  <c r="P814" i="8"/>
  <c r="O814" i="8"/>
  <c r="N814" i="8"/>
  <c r="M814" i="8"/>
  <c r="K814" i="8"/>
  <c r="J814" i="8"/>
  <c r="I814" i="8"/>
  <c r="H814" i="8"/>
  <c r="G814" i="8"/>
  <c r="Q813" i="8"/>
  <c r="P813" i="8"/>
  <c r="O813" i="8"/>
  <c r="N813" i="8"/>
  <c r="M813" i="8"/>
  <c r="K813" i="8"/>
  <c r="J813" i="8"/>
  <c r="I813" i="8"/>
  <c r="H813" i="8"/>
  <c r="G813" i="8"/>
  <c r="Q812" i="8"/>
  <c r="P812" i="8"/>
  <c r="O812" i="8"/>
  <c r="N812" i="8"/>
  <c r="M812" i="8"/>
  <c r="K812" i="8"/>
  <c r="J812" i="8"/>
  <c r="I812" i="8"/>
  <c r="H812" i="8"/>
  <c r="G812" i="8"/>
  <c r="Q811" i="8"/>
  <c r="P811" i="8"/>
  <c r="O811" i="8"/>
  <c r="N811" i="8"/>
  <c r="M811" i="8"/>
  <c r="K811" i="8"/>
  <c r="J811" i="8"/>
  <c r="I811" i="8"/>
  <c r="H811" i="8"/>
  <c r="G811" i="8"/>
  <c r="Q810" i="8"/>
  <c r="P810" i="8"/>
  <c r="O810" i="8"/>
  <c r="N810" i="8"/>
  <c r="M810" i="8"/>
  <c r="K810" i="8"/>
  <c r="J810" i="8"/>
  <c r="I810" i="8"/>
  <c r="H810" i="8"/>
  <c r="G810" i="8"/>
  <c r="Q809" i="8"/>
  <c r="P809" i="8"/>
  <c r="O809" i="8"/>
  <c r="N809" i="8"/>
  <c r="M809" i="8"/>
  <c r="K809" i="8"/>
  <c r="J809" i="8"/>
  <c r="I809" i="8"/>
  <c r="H809" i="8"/>
  <c r="G809" i="8"/>
  <c r="Q808" i="8"/>
  <c r="P808" i="8"/>
  <c r="O808" i="8"/>
  <c r="N808" i="8"/>
  <c r="M808" i="8"/>
  <c r="K808" i="8"/>
  <c r="J808" i="8"/>
  <c r="I808" i="8"/>
  <c r="H808" i="8"/>
  <c r="G808" i="8"/>
  <c r="Q807" i="8"/>
  <c r="P807" i="8"/>
  <c r="O807" i="8"/>
  <c r="N807" i="8"/>
  <c r="M807" i="8"/>
  <c r="K807" i="8"/>
  <c r="J807" i="8"/>
  <c r="I807" i="8"/>
  <c r="H807" i="8"/>
  <c r="G807" i="8"/>
  <c r="Q806" i="8"/>
  <c r="P806" i="8"/>
  <c r="O806" i="8"/>
  <c r="N806" i="8"/>
  <c r="M806" i="8"/>
  <c r="K806" i="8"/>
  <c r="J806" i="8"/>
  <c r="I806" i="8"/>
  <c r="H806" i="8"/>
  <c r="G806" i="8"/>
  <c r="Q805" i="8"/>
  <c r="P805" i="8"/>
  <c r="O805" i="8"/>
  <c r="N805" i="8"/>
  <c r="M805" i="8"/>
  <c r="K805" i="8"/>
  <c r="J805" i="8"/>
  <c r="I805" i="8"/>
  <c r="H805" i="8"/>
  <c r="G805" i="8"/>
  <c r="Q804" i="8"/>
  <c r="P804" i="8"/>
  <c r="O804" i="8"/>
  <c r="N804" i="8"/>
  <c r="M804" i="8"/>
  <c r="K804" i="8"/>
  <c r="J804" i="8"/>
  <c r="I804" i="8"/>
  <c r="H804" i="8"/>
  <c r="G804" i="8"/>
  <c r="Q803" i="8"/>
  <c r="P803" i="8"/>
  <c r="O803" i="8"/>
  <c r="N803" i="8"/>
  <c r="M803" i="8"/>
  <c r="K803" i="8"/>
  <c r="J803" i="8"/>
  <c r="I803" i="8"/>
  <c r="H803" i="8"/>
  <c r="G803" i="8"/>
  <c r="Q802" i="8"/>
  <c r="P802" i="8"/>
  <c r="O802" i="8"/>
  <c r="N802" i="8"/>
  <c r="M802" i="8"/>
  <c r="K802" i="8"/>
  <c r="J802" i="8"/>
  <c r="I802" i="8"/>
  <c r="H802" i="8"/>
  <c r="G802" i="8"/>
  <c r="Q801" i="8"/>
  <c r="P801" i="8"/>
  <c r="O801" i="8"/>
  <c r="N801" i="8"/>
  <c r="M801" i="8"/>
  <c r="K801" i="8"/>
  <c r="J801" i="8"/>
  <c r="I801" i="8"/>
  <c r="H801" i="8"/>
  <c r="G801" i="8"/>
  <c r="Q800" i="8"/>
  <c r="P800" i="8"/>
  <c r="O800" i="8"/>
  <c r="N800" i="8"/>
  <c r="M800" i="8"/>
  <c r="K800" i="8"/>
  <c r="J800" i="8"/>
  <c r="I800" i="8"/>
  <c r="H800" i="8"/>
  <c r="G800" i="8"/>
  <c r="Q799" i="8"/>
  <c r="P799" i="8"/>
  <c r="O799" i="8"/>
  <c r="N799" i="8"/>
  <c r="M799" i="8"/>
  <c r="K799" i="8"/>
  <c r="J799" i="8"/>
  <c r="I799" i="8"/>
  <c r="H799" i="8"/>
  <c r="G799" i="8"/>
  <c r="Q798" i="8"/>
  <c r="P798" i="8"/>
  <c r="O798" i="8"/>
  <c r="N798" i="8"/>
  <c r="M798" i="8"/>
  <c r="K798" i="8"/>
  <c r="J798" i="8"/>
  <c r="I798" i="8"/>
  <c r="H798" i="8"/>
  <c r="G798" i="8"/>
  <c r="Q797" i="8"/>
  <c r="P797" i="8"/>
  <c r="O797" i="8"/>
  <c r="N797" i="8"/>
  <c r="M797" i="8"/>
  <c r="K797" i="8"/>
  <c r="J797" i="8"/>
  <c r="I797" i="8"/>
  <c r="H797" i="8"/>
  <c r="G797" i="8"/>
  <c r="Q796" i="8"/>
  <c r="P796" i="8"/>
  <c r="O796" i="8"/>
  <c r="N796" i="8"/>
  <c r="M796" i="8"/>
  <c r="K796" i="8"/>
  <c r="J796" i="8"/>
  <c r="I796" i="8"/>
  <c r="H796" i="8"/>
  <c r="G796" i="8"/>
  <c r="Q795" i="8"/>
  <c r="P795" i="8"/>
  <c r="O795" i="8"/>
  <c r="N795" i="8"/>
  <c r="M795" i="8"/>
  <c r="K795" i="8"/>
  <c r="J795" i="8"/>
  <c r="I795" i="8"/>
  <c r="H795" i="8"/>
  <c r="G795" i="8"/>
  <c r="Q794" i="8"/>
  <c r="P794" i="8"/>
  <c r="O794" i="8"/>
  <c r="N794" i="8"/>
  <c r="M794" i="8"/>
  <c r="K794" i="8"/>
  <c r="J794" i="8"/>
  <c r="I794" i="8"/>
  <c r="H794" i="8"/>
  <c r="G794" i="8"/>
  <c r="Q793" i="8"/>
  <c r="P793" i="8"/>
  <c r="O793" i="8"/>
  <c r="N793" i="8"/>
  <c r="M793" i="8"/>
  <c r="K793" i="8"/>
  <c r="J793" i="8"/>
  <c r="I793" i="8"/>
  <c r="H793" i="8"/>
  <c r="G793" i="8"/>
  <c r="Q792" i="8"/>
  <c r="P792" i="8"/>
  <c r="O792" i="8"/>
  <c r="N792" i="8"/>
  <c r="M792" i="8"/>
  <c r="K792" i="8"/>
  <c r="J792" i="8"/>
  <c r="I792" i="8"/>
  <c r="H792" i="8"/>
  <c r="G792" i="8"/>
  <c r="Q791" i="8"/>
  <c r="P791" i="8"/>
  <c r="O791" i="8"/>
  <c r="N791" i="8"/>
  <c r="M791" i="8"/>
  <c r="K791" i="8"/>
  <c r="J791" i="8"/>
  <c r="I791" i="8"/>
  <c r="H791" i="8"/>
  <c r="G791" i="8"/>
  <c r="Q790" i="8"/>
  <c r="P790" i="8"/>
  <c r="O790" i="8"/>
  <c r="N790" i="8"/>
  <c r="M790" i="8"/>
  <c r="K790" i="8"/>
  <c r="J790" i="8"/>
  <c r="I790" i="8"/>
  <c r="H790" i="8"/>
  <c r="G790" i="8"/>
  <c r="Q789" i="8"/>
  <c r="P789" i="8"/>
  <c r="O789" i="8"/>
  <c r="N789" i="8"/>
  <c r="M789" i="8"/>
  <c r="K789" i="8"/>
  <c r="J789" i="8"/>
  <c r="I789" i="8"/>
  <c r="H789" i="8"/>
  <c r="G789" i="8"/>
  <c r="Q788" i="8"/>
  <c r="P788" i="8"/>
  <c r="O788" i="8"/>
  <c r="N788" i="8"/>
  <c r="M788" i="8"/>
  <c r="K788" i="8"/>
  <c r="J788" i="8"/>
  <c r="I788" i="8"/>
  <c r="H788" i="8"/>
  <c r="G788" i="8"/>
  <c r="Q787" i="8"/>
  <c r="P787" i="8"/>
  <c r="O787" i="8"/>
  <c r="N787" i="8"/>
  <c r="M787" i="8"/>
  <c r="K787" i="8"/>
  <c r="J787" i="8"/>
  <c r="I787" i="8"/>
  <c r="H787" i="8"/>
  <c r="G787" i="8"/>
  <c r="Q786" i="8"/>
  <c r="P786" i="8"/>
  <c r="O786" i="8"/>
  <c r="N786" i="8"/>
  <c r="M786" i="8"/>
  <c r="K786" i="8"/>
  <c r="J786" i="8"/>
  <c r="I786" i="8"/>
  <c r="H786" i="8"/>
  <c r="G786" i="8"/>
  <c r="Q785" i="8"/>
  <c r="P785" i="8"/>
  <c r="O785" i="8"/>
  <c r="N785" i="8"/>
  <c r="M785" i="8"/>
  <c r="K785" i="8"/>
  <c r="J785" i="8"/>
  <c r="I785" i="8"/>
  <c r="H785" i="8"/>
  <c r="G785" i="8"/>
  <c r="Q784" i="8"/>
  <c r="P784" i="8"/>
  <c r="O784" i="8"/>
  <c r="N784" i="8"/>
  <c r="M784" i="8"/>
  <c r="K784" i="8"/>
  <c r="J784" i="8"/>
  <c r="I784" i="8"/>
  <c r="H784" i="8"/>
  <c r="G784" i="8"/>
  <c r="Q783" i="8"/>
  <c r="P783" i="8"/>
  <c r="O783" i="8"/>
  <c r="N783" i="8"/>
  <c r="M783" i="8"/>
  <c r="K783" i="8"/>
  <c r="J783" i="8"/>
  <c r="I783" i="8"/>
  <c r="H783" i="8"/>
  <c r="G783" i="8"/>
  <c r="Q782" i="8"/>
  <c r="P782" i="8"/>
  <c r="O782" i="8"/>
  <c r="N782" i="8"/>
  <c r="M782" i="8"/>
  <c r="K782" i="8"/>
  <c r="J782" i="8"/>
  <c r="I782" i="8"/>
  <c r="H782" i="8"/>
  <c r="G782" i="8"/>
  <c r="Q781" i="8"/>
  <c r="P781" i="8"/>
  <c r="O781" i="8"/>
  <c r="N781" i="8"/>
  <c r="M781" i="8"/>
  <c r="K781" i="8"/>
  <c r="J781" i="8"/>
  <c r="I781" i="8"/>
  <c r="H781" i="8"/>
  <c r="G781" i="8"/>
  <c r="Q780" i="8"/>
  <c r="P780" i="8"/>
  <c r="O780" i="8"/>
  <c r="N780" i="8"/>
  <c r="M780" i="8"/>
  <c r="K780" i="8"/>
  <c r="J780" i="8"/>
  <c r="I780" i="8"/>
  <c r="H780" i="8"/>
  <c r="G780" i="8"/>
  <c r="Q779" i="8"/>
  <c r="P779" i="8"/>
  <c r="O779" i="8"/>
  <c r="N779" i="8"/>
  <c r="M779" i="8"/>
  <c r="K779" i="8"/>
  <c r="J779" i="8"/>
  <c r="I779" i="8"/>
  <c r="H779" i="8"/>
  <c r="G779" i="8"/>
  <c r="Q778" i="8"/>
  <c r="P778" i="8"/>
  <c r="O778" i="8"/>
  <c r="N778" i="8"/>
  <c r="M778" i="8"/>
  <c r="K778" i="8"/>
  <c r="J778" i="8"/>
  <c r="I778" i="8"/>
  <c r="H778" i="8"/>
  <c r="G778" i="8"/>
  <c r="Q777" i="8"/>
  <c r="P777" i="8"/>
  <c r="O777" i="8"/>
  <c r="N777" i="8"/>
  <c r="M777" i="8"/>
  <c r="K777" i="8"/>
  <c r="J777" i="8"/>
  <c r="I777" i="8"/>
  <c r="H777" i="8"/>
  <c r="G777" i="8"/>
  <c r="Q776" i="8"/>
  <c r="P776" i="8"/>
  <c r="O776" i="8"/>
  <c r="N776" i="8"/>
  <c r="M776" i="8"/>
  <c r="K776" i="8"/>
  <c r="J776" i="8"/>
  <c r="I776" i="8"/>
  <c r="H776" i="8"/>
  <c r="G776" i="8"/>
  <c r="Q775" i="8"/>
  <c r="P775" i="8"/>
  <c r="O775" i="8"/>
  <c r="N775" i="8"/>
  <c r="M775" i="8"/>
  <c r="K775" i="8"/>
  <c r="J775" i="8"/>
  <c r="I775" i="8"/>
  <c r="H775" i="8"/>
  <c r="G775" i="8"/>
  <c r="Q774" i="8"/>
  <c r="P774" i="8"/>
  <c r="O774" i="8"/>
  <c r="N774" i="8"/>
  <c r="M774" i="8"/>
  <c r="K774" i="8"/>
  <c r="J774" i="8"/>
  <c r="I774" i="8"/>
  <c r="H774" i="8"/>
  <c r="G774" i="8"/>
  <c r="Q773" i="8"/>
  <c r="P773" i="8"/>
  <c r="O773" i="8"/>
  <c r="N773" i="8"/>
  <c r="M773" i="8"/>
  <c r="K773" i="8"/>
  <c r="J773" i="8"/>
  <c r="I773" i="8"/>
  <c r="H773" i="8"/>
  <c r="G773" i="8"/>
  <c r="Q772" i="8"/>
  <c r="P772" i="8"/>
  <c r="O772" i="8"/>
  <c r="N772" i="8"/>
  <c r="M772" i="8"/>
  <c r="K772" i="8"/>
  <c r="J772" i="8"/>
  <c r="I772" i="8"/>
  <c r="H772" i="8"/>
  <c r="G772" i="8"/>
  <c r="Q771" i="8"/>
  <c r="P771" i="8"/>
  <c r="O771" i="8"/>
  <c r="N771" i="8"/>
  <c r="M771" i="8"/>
  <c r="K771" i="8"/>
  <c r="J771" i="8"/>
  <c r="I771" i="8"/>
  <c r="H771" i="8"/>
  <c r="G771" i="8"/>
  <c r="Q770" i="8"/>
  <c r="P770" i="8"/>
  <c r="O770" i="8"/>
  <c r="N770" i="8"/>
  <c r="M770" i="8"/>
  <c r="K770" i="8"/>
  <c r="J770" i="8"/>
  <c r="I770" i="8"/>
  <c r="H770" i="8"/>
  <c r="G770" i="8"/>
  <c r="Q769" i="8"/>
  <c r="P769" i="8"/>
  <c r="O769" i="8"/>
  <c r="N769" i="8"/>
  <c r="M769" i="8"/>
  <c r="K769" i="8"/>
  <c r="J769" i="8"/>
  <c r="I769" i="8"/>
  <c r="H769" i="8"/>
  <c r="G769" i="8"/>
  <c r="Q768" i="8"/>
  <c r="P768" i="8"/>
  <c r="O768" i="8"/>
  <c r="N768" i="8"/>
  <c r="M768" i="8"/>
  <c r="K768" i="8"/>
  <c r="J768" i="8"/>
  <c r="I768" i="8"/>
  <c r="H768" i="8"/>
  <c r="G768" i="8"/>
  <c r="Q767" i="8"/>
  <c r="P767" i="8"/>
  <c r="O767" i="8"/>
  <c r="N767" i="8"/>
  <c r="M767" i="8"/>
  <c r="K767" i="8"/>
  <c r="J767" i="8"/>
  <c r="I767" i="8"/>
  <c r="H767" i="8"/>
  <c r="G767" i="8"/>
  <c r="Q766" i="8"/>
  <c r="P766" i="8"/>
  <c r="O766" i="8"/>
  <c r="N766" i="8"/>
  <c r="M766" i="8"/>
  <c r="K766" i="8"/>
  <c r="J766" i="8"/>
  <c r="I766" i="8"/>
  <c r="H766" i="8"/>
  <c r="G766" i="8"/>
  <c r="Q765" i="8"/>
  <c r="P765" i="8"/>
  <c r="O765" i="8"/>
  <c r="N765" i="8"/>
  <c r="M765" i="8"/>
  <c r="K765" i="8"/>
  <c r="J765" i="8"/>
  <c r="I765" i="8"/>
  <c r="H765" i="8"/>
  <c r="G765" i="8"/>
  <c r="Q764" i="8"/>
  <c r="P764" i="8"/>
  <c r="O764" i="8"/>
  <c r="N764" i="8"/>
  <c r="M764" i="8"/>
  <c r="K764" i="8"/>
  <c r="J764" i="8"/>
  <c r="I764" i="8"/>
  <c r="H764" i="8"/>
  <c r="G764" i="8"/>
  <c r="Q763" i="8"/>
  <c r="P763" i="8"/>
  <c r="O763" i="8"/>
  <c r="N763" i="8"/>
  <c r="M763" i="8"/>
  <c r="K763" i="8"/>
  <c r="J763" i="8"/>
  <c r="I763" i="8"/>
  <c r="H763" i="8"/>
  <c r="G763" i="8"/>
  <c r="Q762" i="8"/>
  <c r="P762" i="8"/>
  <c r="O762" i="8"/>
  <c r="N762" i="8"/>
  <c r="M762" i="8"/>
  <c r="K762" i="8"/>
  <c r="J762" i="8"/>
  <c r="I762" i="8"/>
  <c r="H762" i="8"/>
  <c r="G762" i="8"/>
  <c r="Q761" i="8"/>
  <c r="P761" i="8"/>
  <c r="O761" i="8"/>
  <c r="N761" i="8"/>
  <c r="M761" i="8"/>
  <c r="K761" i="8"/>
  <c r="J761" i="8"/>
  <c r="I761" i="8"/>
  <c r="H761" i="8"/>
  <c r="G761" i="8"/>
  <c r="Q760" i="8"/>
  <c r="P760" i="8"/>
  <c r="O760" i="8"/>
  <c r="N760" i="8"/>
  <c r="M760" i="8"/>
  <c r="K760" i="8"/>
  <c r="J760" i="8"/>
  <c r="I760" i="8"/>
  <c r="H760" i="8"/>
  <c r="G760" i="8"/>
  <c r="Q759" i="8"/>
  <c r="P759" i="8"/>
  <c r="O759" i="8"/>
  <c r="N759" i="8"/>
  <c r="M759" i="8"/>
  <c r="K759" i="8"/>
  <c r="J759" i="8"/>
  <c r="I759" i="8"/>
  <c r="H759" i="8"/>
  <c r="G759" i="8"/>
  <c r="Q758" i="8"/>
  <c r="P758" i="8"/>
  <c r="O758" i="8"/>
  <c r="N758" i="8"/>
  <c r="M758" i="8"/>
  <c r="K758" i="8"/>
  <c r="J758" i="8"/>
  <c r="I758" i="8"/>
  <c r="H758" i="8"/>
  <c r="G758" i="8"/>
  <c r="Q757" i="8"/>
  <c r="P757" i="8"/>
  <c r="O757" i="8"/>
  <c r="N757" i="8"/>
  <c r="M757" i="8"/>
  <c r="K757" i="8"/>
  <c r="J757" i="8"/>
  <c r="I757" i="8"/>
  <c r="H757" i="8"/>
  <c r="G757" i="8"/>
  <c r="Q756" i="8"/>
  <c r="P756" i="8"/>
  <c r="O756" i="8"/>
  <c r="N756" i="8"/>
  <c r="M756" i="8"/>
  <c r="K756" i="8"/>
  <c r="J756" i="8"/>
  <c r="I756" i="8"/>
  <c r="H756" i="8"/>
  <c r="G756" i="8"/>
  <c r="Q755" i="8"/>
  <c r="P755" i="8"/>
  <c r="O755" i="8"/>
  <c r="N755" i="8"/>
  <c r="M755" i="8"/>
  <c r="K755" i="8"/>
  <c r="J755" i="8"/>
  <c r="I755" i="8"/>
  <c r="H755" i="8"/>
  <c r="G755" i="8"/>
  <c r="Q754" i="8"/>
  <c r="P754" i="8"/>
  <c r="O754" i="8"/>
  <c r="N754" i="8"/>
  <c r="M754" i="8"/>
  <c r="K754" i="8"/>
  <c r="J754" i="8"/>
  <c r="I754" i="8"/>
  <c r="H754" i="8"/>
  <c r="G754" i="8"/>
  <c r="Q753" i="8"/>
  <c r="P753" i="8"/>
  <c r="O753" i="8"/>
  <c r="N753" i="8"/>
  <c r="M753" i="8"/>
  <c r="K753" i="8"/>
  <c r="J753" i="8"/>
  <c r="I753" i="8"/>
  <c r="H753" i="8"/>
  <c r="G753" i="8"/>
  <c r="Q752" i="8"/>
  <c r="P752" i="8"/>
  <c r="O752" i="8"/>
  <c r="N752" i="8"/>
  <c r="M752" i="8"/>
  <c r="K752" i="8"/>
  <c r="J752" i="8"/>
  <c r="I752" i="8"/>
  <c r="H752" i="8"/>
  <c r="G752" i="8"/>
  <c r="Q751" i="8"/>
  <c r="P751" i="8"/>
  <c r="O751" i="8"/>
  <c r="N751" i="8"/>
  <c r="M751" i="8"/>
  <c r="K751" i="8"/>
  <c r="J751" i="8"/>
  <c r="I751" i="8"/>
  <c r="H751" i="8"/>
  <c r="G751" i="8"/>
  <c r="Q750" i="8"/>
  <c r="P750" i="8"/>
  <c r="O750" i="8"/>
  <c r="N750" i="8"/>
  <c r="M750" i="8"/>
  <c r="K750" i="8"/>
  <c r="J750" i="8"/>
  <c r="I750" i="8"/>
  <c r="H750" i="8"/>
  <c r="G750" i="8"/>
  <c r="Q749" i="8"/>
  <c r="P749" i="8"/>
  <c r="O749" i="8"/>
  <c r="N749" i="8"/>
  <c r="M749" i="8"/>
  <c r="K749" i="8"/>
  <c r="J749" i="8"/>
  <c r="I749" i="8"/>
  <c r="H749" i="8"/>
  <c r="G749" i="8"/>
  <c r="Q748" i="8"/>
  <c r="P748" i="8"/>
  <c r="O748" i="8"/>
  <c r="N748" i="8"/>
  <c r="M748" i="8"/>
  <c r="K748" i="8"/>
  <c r="J748" i="8"/>
  <c r="I748" i="8"/>
  <c r="H748" i="8"/>
  <c r="G748" i="8"/>
  <c r="Q747" i="8"/>
  <c r="P747" i="8"/>
  <c r="O747" i="8"/>
  <c r="N747" i="8"/>
  <c r="M747" i="8"/>
  <c r="K747" i="8"/>
  <c r="J747" i="8"/>
  <c r="I747" i="8"/>
  <c r="H747" i="8"/>
  <c r="G747" i="8"/>
  <c r="Q746" i="8"/>
  <c r="P746" i="8"/>
  <c r="O746" i="8"/>
  <c r="N746" i="8"/>
  <c r="M746" i="8"/>
  <c r="K746" i="8"/>
  <c r="J746" i="8"/>
  <c r="I746" i="8"/>
  <c r="H746" i="8"/>
  <c r="G746" i="8"/>
  <c r="Q745" i="8"/>
  <c r="P745" i="8"/>
  <c r="O745" i="8"/>
  <c r="N745" i="8"/>
  <c r="M745" i="8"/>
  <c r="K745" i="8"/>
  <c r="J745" i="8"/>
  <c r="I745" i="8"/>
  <c r="H745" i="8"/>
  <c r="G745" i="8"/>
  <c r="Q744" i="8"/>
  <c r="P744" i="8"/>
  <c r="O744" i="8"/>
  <c r="N744" i="8"/>
  <c r="M744" i="8"/>
  <c r="K744" i="8"/>
  <c r="J744" i="8"/>
  <c r="I744" i="8"/>
  <c r="H744" i="8"/>
  <c r="G744" i="8"/>
  <c r="Q743" i="8"/>
  <c r="P743" i="8"/>
  <c r="O743" i="8"/>
  <c r="N743" i="8"/>
  <c r="M743" i="8"/>
  <c r="K743" i="8"/>
  <c r="J743" i="8"/>
  <c r="I743" i="8"/>
  <c r="H743" i="8"/>
  <c r="G743" i="8"/>
  <c r="Q742" i="8"/>
  <c r="P742" i="8"/>
  <c r="O742" i="8"/>
  <c r="N742" i="8"/>
  <c r="M742" i="8"/>
  <c r="K742" i="8"/>
  <c r="J742" i="8"/>
  <c r="I742" i="8"/>
  <c r="H742" i="8"/>
  <c r="G742" i="8"/>
  <c r="Q741" i="8"/>
  <c r="P741" i="8"/>
  <c r="O741" i="8"/>
  <c r="N741" i="8"/>
  <c r="M741" i="8"/>
  <c r="K741" i="8"/>
  <c r="J741" i="8"/>
  <c r="I741" i="8"/>
  <c r="H741" i="8"/>
  <c r="G741" i="8"/>
  <c r="Q740" i="8"/>
  <c r="P740" i="8"/>
  <c r="O740" i="8"/>
  <c r="N740" i="8"/>
  <c r="M740" i="8"/>
  <c r="K740" i="8"/>
  <c r="J740" i="8"/>
  <c r="I740" i="8"/>
  <c r="H740" i="8"/>
  <c r="G740" i="8"/>
  <c r="Q739" i="8"/>
  <c r="P739" i="8"/>
  <c r="O739" i="8"/>
  <c r="N739" i="8"/>
  <c r="M739" i="8"/>
  <c r="K739" i="8"/>
  <c r="J739" i="8"/>
  <c r="I739" i="8"/>
  <c r="H739" i="8"/>
  <c r="G739" i="8"/>
  <c r="Q738" i="8"/>
  <c r="P738" i="8"/>
  <c r="O738" i="8"/>
  <c r="N738" i="8"/>
  <c r="M738" i="8"/>
  <c r="K738" i="8"/>
  <c r="J738" i="8"/>
  <c r="I738" i="8"/>
  <c r="H738" i="8"/>
  <c r="G738" i="8"/>
  <c r="Q737" i="8"/>
  <c r="P737" i="8"/>
  <c r="O737" i="8"/>
  <c r="N737" i="8"/>
  <c r="M737" i="8"/>
  <c r="K737" i="8"/>
  <c r="J737" i="8"/>
  <c r="I737" i="8"/>
  <c r="H737" i="8"/>
  <c r="G737" i="8"/>
  <c r="Q736" i="8"/>
  <c r="P736" i="8"/>
  <c r="O736" i="8"/>
  <c r="N736" i="8"/>
  <c r="M736" i="8"/>
  <c r="K736" i="8"/>
  <c r="J736" i="8"/>
  <c r="I736" i="8"/>
  <c r="H736" i="8"/>
  <c r="G736" i="8"/>
  <c r="Q735" i="8"/>
  <c r="P735" i="8"/>
  <c r="O735" i="8"/>
  <c r="N735" i="8"/>
  <c r="M735" i="8"/>
  <c r="K735" i="8"/>
  <c r="J735" i="8"/>
  <c r="I735" i="8"/>
  <c r="H735" i="8"/>
  <c r="G735" i="8"/>
  <c r="Q734" i="8"/>
  <c r="P734" i="8"/>
  <c r="O734" i="8"/>
  <c r="N734" i="8"/>
  <c r="M734" i="8"/>
  <c r="K734" i="8"/>
  <c r="J734" i="8"/>
  <c r="I734" i="8"/>
  <c r="H734" i="8"/>
  <c r="G734" i="8"/>
  <c r="Q733" i="8"/>
  <c r="P733" i="8"/>
  <c r="O733" i="8"/>
  <c r="N733" i="8"/>
  <c r="M733" i="8"/>
  <c r="K733" i="8"/>
  <c r="J733" i="8"/>
  <c r="I733" i="8"/>
  <c r="H733" i="8"/>
  <c r="G733" i="8"/>
  <c r="Q732" i="8"/>
  <c r="P732" i="8"/>
  <c r="O732" i="8"/>
  <c r="N732" i="8"/>
  <c r="M732" i="8"/>
  <c r="K732" i="8"/>
  <c r="J732" i="8"/>
  <c r="I732" i="8"/>
  <c r="H732" i="8"/>
  <c r="G732" i="8"/>
  <c r="Q731" i="8"/>
  <c r="P731" i="8"/>
  <c r="O731" i="8"/>
  <c r="N731" i="8"/>
  <c r="M731" i="8"/>
  <c r="K731" i="8"/>
  <c r="J731" i="8"/>
  <c r="I731" i="8"/>
  <c r="H731" i="8"/>
  <c r="G731" i="8"/>
  <c r="Q730" i="8"/>
  <c r="P730" i="8"/>
  <c r="O730" i="8"/>
  <c r="N730" i="8"/>
  <c r="M730" i="8"/>
  <c r="K730" i="8"/>
  <c r="J730" i="8"/>
  <c r="I730" i="8"/>
  <c r="H730" i="8"/>
  <c r="G730" i="8"/>
  <c r="Q729" i="8"/>
  <c r="P729" i="8"/>
  <c r="O729" i="8"/>
  <c r="N729" i="8"/>
  <c r="M729" i="8"/>
  <c r="K729" i="8"/>
  <c r="J729" i="8"/>
  <c r="I729" i="8"/>
  <c r="H729" i="8"/>
  <c r="G729" i="8"/>
  <c r="Q728" i="8"/>
  <c r="P728" i="8"/>
  <c r="O728" i="8"/>
  <c r="N728" i="8"/>
  <c r="M728" i="8"/>
  <c r="K728" i="8"/>
  <c r="J728" i="8"/>
  <c r="I728" i="8"/>
  <c r="H728" i="8"/>
  <c r="G728" i="8"/>
  <c r="Q727" i="8"/>
  <c r="P727" i="8"/>
  <c r="O727" i="8"/>
  <c r="N727" i="8"/>
  <c r="M727" i="8"/>
  <c r="K727" i="8"/>
  <c r="J727" i="8"/>
  <c r="I727" i="8"/>
  <c r="H727" i="8"/>
  <c r="G727" i="8"/>
  <c r="Q726" i="8"/>
  <c r="P726" i="8"/>
  <c r="O726" i="8"/>
  <c r="N726" i="8"/>
  <c r="M726" i="8"/>
  <c r="K726" i="8"/>
  <c r="J726" i="8"/>
  <c r="I726" i="8"/>
  <c r="H726" i="8"/>
  <c r="G726" i="8"/>
  <c r="Q725" i="8"/>
  <c r="P725" i="8"/>
  <c r="O725" i="8"/>
  <c r="N725" i="8"/>
  <c r="M725" i="8"/>
  <c r="K725" i="8"/>
  <c r="J725" i="8"/>
  <c r="I725" i="8"/>
  <c r="H725" i="8"/>
  <c r="G725" i="8"/>
  <c r="Q724" i="8"/>
  <c r="P724" i="8"/>
  <c r="O724" i="8"/>
  <c r="N724" i="8"/>
  <c r="M724" i="8"/>
  <c r="K724" i="8"/>
  <c r="J724" i="8"/>
  <c r="I724" i="8"/>
  <c r="H724" i="8"/>
  <c r="G724" i="8"/>
  <c r="Q723" i="8"/>
  <c r="P723" i="8"/>
  <c r="O723" i="8"/>
  <c r="N723" i="8"/>
  <c r="M723" i="8"/>
  <c r="K723" i="8"/>
  <c r="J723" i="8"/>
  <c r="I723" i="8"/>
  <c r="H723" i="8"/>
  <c r="G723" i="8"/>
  <c r="Q722" i="8"/>
  <c r="P722" i="8"/>
  <c r="O722" i="8"/>
  <c r="N722" i="8"/>
  <c r="M722" i="8"/>
  <c r="K722" i="8"/>
  <c r="J722" i="8"/>
  <c r="I722" i="8"/>
  <c r="H722" i="8"/>
  <c r="G722" i="8"/>
  <c r="Q721" i="8"/>
  <c r="P721" i="8"/>
  <c r="O721" i="8"/>
  <c r="N721" i="8"/>
  <c r="M721" i="8"/>
  <c r="K721" i="8"/>
  <c r="J721" i="8"/>
  <c r="I721" i="8"/>
  <c r="H721" i="8"/>
  <c r="G721" i="8"/>
  <c r="Q720" i="8"/>
  <c r="P720" i="8"/>
  <c r="O720" i="8"/>
  <c r="N720" i="8"/>
  <c r="M720" i="8"/>
  <c r="K720" i="8"/>
  <c r="J720" i="8"/>
  <c r="I720" i="8"/>
  <c r="H720" i="8"/>
  <c r="G720" i="8"/>
  <c r="Q719" i="8"/>
  <c r="P719" i="8"/>
  <c r="O719" i="8"/>
  <c r="N719" i="8"/>
  <c r="M719" i="8"/>
  <c r="K719" i="8"/>
  <c r="J719" i="8"/>
  <c r="I719" i="8"/>
  <c r="H719" i="8"/>
  <c r="G719" i="8"/>
  <c r="Q718" i="8"/>
  <c r="P718" i="8"/>
  <c r="O718" i="8"/>
  <c r="N718" i="8"/>
  <c r="M718" i="8"/>
  <c r="K718" i="8"/>
  <c r="J718" i="8"/>
  <c r="I718" i="8"/>
  <c r="H718" i="8"/>
  <c r="G718" i="8"/>
  <c r="Q717" i="8"/>
  <c r="P717" i="8"/>
  <c r="O717" i="8"/>
  <c r="N717" i="8"/>
  <c r="M717" i="8"/>
  <c r="K717" i="8"/>
  <c r="J717" i="8"/>
  <c r="I717" i="8"/>
  <c r="H717" i="8"/>
  <c r="G717" i="8"/>
  <c r="Q716" i="8"/>
  <c r="P716" i="8"/>
  <c r="O716" i="8"/>
  <c r="N716" i="8"/>
  <c r="M716" i="8"/>
  <c r="K716" i="8"/>
  <c r="J716" i="8"/>
  <c r="I716" i="8"/>
  <c r="H716" i="8"/>
  <c r="G716" i="8"/>
  <c r="Q715" i="8"/>
  <c r="P715" i="8"/>
  <c r="O715" i="8"/>
  <c r="N715" i="8"/>
  <c r="M715" i="8"/>
  <c r="K715" i="8"/>
  <c r="J715" i="8"/>
  <c r="I715" i="8"/>
  <c r="H715" i="8"/>
  <c r="G715" i="8"/>
  <c r="Q714" i="8"/>
  <c r="P714" i="8"/>
  <c r="O714" i="8"/>
  <c r="N714" i="8"/>
  <c r="M714" i="8"/>
  <c r="K714" i="8"/>
  <c r="J714" i="8"/>
  <c r="I714" i="8"/>
  <c r="H714" i="8"/>
  <c r="G714" i="8"/>
  <c r="Q713" i="8"/>
  <c r="P713" i="8"/>
  <c r="O713" i="8"/>
  <c r="N713" i="8"/>
  <c r="M713" i="8"/>
  <c r="K713" i="8"/>
  <c r="J713" i="8"/>
  <c r="I713" i="8"/>
  <c r="H713" i="8"/>
  <c r="G713" i="8"/>
  <c r="Q712" i="8"/>
  <c r="P712" i="8"/>
  <c r="O712" i="8"/>
  <c r="N712" i="8"/>
  <c r="M712" i="8"/>
  <c r="K712" i="8"/>
  <c r="J712" i="8"/>
  <c r="I712" i="8"/>
  <c r="H712" i="8"/>
  <c r="G712" i="8"/>
  <c r="Q711" i="8"/>
  <c r="P711" i="8"/>
  <c r="O711" i="8"/>
  <c r="N711" i="8"/>
  <c r="M711" i="8"/>
  <c r="K711" i="8"/>
  <c r="J711" i="8"/>
  <c r="I711" i="8"/>
  <c r="H711" i="8"/>
  <c r="G711" i="8"/>
  <c r="Q710" i="8"/>
  <c r="P710" i="8"/>
  <c r="O710" i="8"/>
  <c r="N710" i="8"/>
  <c r="M710" i="8"/>
  <c r="K710" i="8"/>
  <c r="J710" i="8"/>
  <c r="I710" i="8"/>
  <c r="H710" i="8"/>
  <c r="G710" i="8"/>
  <c r="Q709" i="8"/>
  <c r="P709" i="8"/>
  <c r="O709" i="8"/>
  <c r="N709" i="8"/>
  <c r="M709" i="8"/>
  <c r="K709" i="8"/>
  <c r="J709" i="8"/>
  <c r="I709" i="8"/>
  <c r="H709" i="8"/>
  <c r="G709" i="8"/>
  <c r="Q708" i="8"/>
  <c r="P708" i="8"/>
  <c r="O708" i="8"/>
  <c r="N708" i="8"/>
  <c r="M708" i="8"/>
  <c r="K708" i="8"/>
  <c r="J708" i="8"/>
  <c r="I708" i="8"/>
  <c r="H708" i="8"/>
  <c r="G708" i="8"/>
  <c r="Q707" i="8"/>
  <c r="P707" i="8"/>
  <c r="O707" i="8"/>
  <c r="N707" i="8"/>
  <c r="M707" i="8"/>
  <c r="K707" i="8"/>
  <c r="J707" i="8"/>
  <c r="I707" i="8"/>
  <c r="H707" i="8"/>
  <c r="G707" i="8"/>
  <c r="Q706" i="8"/>
  <c r="P706" i="8"/>
  <c r="O706" i="8"/>
  <c r="N706" i="8"/>
  <c r="M706" i="8"/>
  <c r="K706" i="8"/>
  <c r="J706" i="8"/>
  <c r="I706" i="8"/>
  <c r="H706" i="8"/>
  <c r="G706" i="8"/>
  <c r="Q705" i="8"/>
  <c r="P705" i="8"/>
  <c r="O705" i="8"/>
  <c r="N705" i="8"/>
  <c r="M705" i="8"/>
  <c r="K705" i="8"/>
  <c r="J705" i="8"/>
  <c r="I705" i="8"/>
  <c r="H705" i="8"/>
  <c r="G705" i="8"/>
  <c r="Q704" i="8"/>
  <c r="P704" i="8"/>
  <c r="O704" i="8"/>
  <c r="N704" i="8"/>
  <c r="M704" i="8"/>
  <c r="K704" i="8"/>
  <c r="J704" i="8"/>
  <c r="I704" i="8"/>
  <c r="H704" i="8"/>
  <c r="G704" i="8"/>
  <c r="Q703" i="8"/>
  <c r="P703" i="8"/>
  <c r="O703" i="8"/>
  <c r="N703" i="8"/>
  <c r="M703" i="8"/>
  <c r="K703" i="8"/>
  <c r="J703" i="8"/>
  <c r="I703" i="8"/>
  <c r="H703" i="8"/>
  <c r="G703" i="8"/>
  <c r="Q702" i="8"/>
  <c r="P702" i="8"/>
  <c r="O702" i="8"/>
  <c r="N702" i="8"/>
  <c r="M702" i="8"/>
  <c r="K702" i="8"/>
  <c r="J702" i="8"/>
  <c r="I702" i="8"/>
  <c r="H702" i="8"/>
  <c r="G702" i="8"/>
  <c r="Q701" i="8"/>
  <c r="P701" i="8"/>
  <c r="O701" i="8"/>
  <c r="N701" i="8"/>
  <c r="M701" i="8"/>
  <c r="K701" i="8"/>
  <c r="J701" i="8"/>
  <c r="I701" i="8"/>
  <c r="H701" i="8"/>
  <c r="G701" i="8"/>
  <c r="Q700" i="8"/>
  <c r="P700" i="8"/>
  <c r="O700" i="8"/>
  <c r="N700" i="8"/>
  <c r="M700" i="8"/>
  <c r="K700" i="8"/>
  <c r="J700" i="8"/>
  <c r="I700" i="8"/>
  <c r="H700" i="8"/>
  <c r="G700" i="8"/>
  <c r="Q699" i="8"/>
  <c r="P699" i="8"/>
  <c r="O699" i="8"/>
  <c r="N699" i="8"/>
  <c r="M699" i="8"/>
  <c r="K699" i="8"/>
  <c r="J699" i="8"/>
  <c r="I699" i="8"/>
  <c r="H699" i="8"/>
  <c r="G699" i="8"/>
  <c r="Q698" i="8"/>
  <c r="P698" i="8"/>
  <c r="O698" i="8"/>
  <c r="N698" i="8"/>
  <c r="M698" i="8"/>
  <c r="K698" i="8"/>
  <c r="J698" i="8"/>
  <c r="I698" i="8"/>
  <c r="H698" i="8"/>
  <c r="G698" i="8"/>
  <c r="Q697" i="8"/>
  <c r="P697" i="8"/>
  <c r="O697" i="8"/>
  <c r="N697" i="8"/>
  <c r="M697" i="8"/>
  <c r="K697" i="8"/>
  <c r="J697" i="8"/>
  <c r="I697" i="8"/>
  <c r="H697" i="8"/>
  <c r="G697" i="8"/>
  <c r="Q696" i="8"/>
  <c r="P696" i="8"/>
  <c r="O696" i="8"/>
  <c r="N696" i="8"/>
  <c r="M696" i="8"/>
  <c r="K696" i="8"/>
  <c r="J696" i="8"/>
  <c r="I696" i="8"/>
  <c r="H696" i="8"/>
  <c r="G696" i="8"/>
  <c r="Q695" i="8"/>
  <c r="P695" i="8"/>
  <c r="O695" i="8"/>
  <c r="N695" i="8"/>
  <c r="M695" i="8"/>
  <c r="K695" i="8"/>
  <c r="J695" i="8"/>
  <c r="I695" i="8"/>
  <c r="H695" i="8"/>
  <c r="G695" i="8"/>
  <c r="Q694" i="8"/>
  <c r="P694" i="8"/>
  <c r="O694" i="8"/>
  <c r="N694" i="8"/>
  <c r="M694" i="8"/>
  <c r="K694" i="8"/>
  <c r="J694" i="8"/>
  <c r="I694" i="8"/>
  <c r="H694" i="8"/>
  <c r="G694" i="8"/>
  <c r="Q693" i="8"/>
  <c r="P693" i="8"/>
  <c r="O693" i="8"/>
  <c r="N693" i="8"/>
  <c r="M693" i="8"/>
  <c r="K693" i="8"/>
  <c r="J693" i="8"/>
  <c r="I693" i="8"/>
  <c r="H693" i="8"/>
  <c r="G693" i="8"/>
  <c r="Q692" i="8"/>
  <c r="P692" i="8"/>
  <c r="O692" i="8"/>
  <c r="N692" i="8"/>
  <c r="M692" i="8"/>
  <c r="K692" i="8"/>
  <c r="J692" i="8"/>
  <c r="I692" i="8"/>
  <c r="H692" i="8"/>
  <c r="G692" i="8"/>
  <c r="Q691" i="8"/>
  <c r="P691" i="8"/>
  <c r="O691" i="8"/>
  <c r="N691" i="8"/>
  <c r="M691" i="8"/>
  <c r="K691" i="8"/>
  <c r="J691" i="8"/>
  <c r="I691" i="8"/>
  <c r="H691" i="8"/>
  <c r="G691" i="8"/>
  <c r="Q690" i="8"/>
  <c r="P690" i="8"/>
  <c r="O690" i="8"/>
  <c r="N690" i="8"/>
  <c r="M690" i="8"/>
  <c r="K690" i="8"/>
  <c r="J690" i="8"/>
  <c r="I690" i="8"/>
  <c r="H690" i="8"/>
  <c r="G690" i="8"/>
  <c r="Q689" i="8"/>
  <c r="P689" i="8"/>
  <c r="O689" i="8"/>
  <c r="N689" i="8"/>
  <c r="M689" i="8"/>
  <c r="K689" i="8"/>
  <c r="J689" i="8"/>
  <c r="I689" i="8"/>
  <c r="H689" i="8"/>
  <c r="G689" i="8"/>
  <c r="Q688" i="8"/>
  <c r="P688" i="8"/>
  <c r="O688" i="8"/>
  <c r="N688" i="8"/>
  <c r="M688" i="8"/>
  <c r="K688" i="8"/>
  <c r="J688" i="8"/>
  <c r="I688" i="8"/>
  <c r="H688" i="8"/>
  <c r="G688" i="8"/>
  <c r="Q687" i="8"/>
  <c r="P687" i="8"/>
  <c r="O687" i="8"/>
  <c r="N687" i="8"/>
  <c r="M687" i="8"/>
  <c r="K687" i="8"/>
  <c r="J687" i="8"/>
  <c r="I687" i="8"/>
  <c r="H687" i="8"/>
  <c r="G687" i="8"/>
  <c r="Q686" i="8"/>
  <c r="P686" i="8"/>
  <c r="O686" i="8"/>
  <c r="N686" i="8"/>
  <c r="M686" i="8"/>
  <c r="K686" i="8"/>
  <c r="J686" i="8"/>
  <c r="I686" i="8"/>
  <c r="H686" i="8"/>
  <c r="G686" i="8"/>
  <c r="Q685" i="8"/>
  <c r="P685" i="8"/>
  <c r="O685" i="8"/>
  <c r="N685" i="8"/>
  <c r="M685" i="8"/>
  <c r="K685" i="8"/>
  <c r="J685" i="8"/>
  <c r="I685" i="8"/>
  <c r="H685" i="8"/>
  <c r="G685" i="8"/>
  <c r="Q684" i="8"/>
  <c r="P684" i="8"/>
  <c r="O684" i="8"/>
  <c r="N684" i="8"/>
  <c r="M684" i="8"/>
  <c r="K684" i="8"/>
  <c r="J684" i="8"/>
  <c r="I684" i="8"/>
  <c r="H684" i="8"/>
  <c r="G684" i="8"/>
  <c r="Q683" i="8"/>
  <c r="P683" i="8"/>
  <c r="O683" i="8"/>
  <c r="N683" i="8"/>
  <c r="M683" i="8"/>
  <c r="K683" i="8"/>
  <c r="J683" i="8"/>
  <c r="I683" i="8"/>
  <c r="H683" i="8"/>
  <c r="G683" i="8"/>
  <c r="Q682" i="8"/>
  <c r="P682" i="8"/>
  <c r="O682" i="8"/>
  <c r="N682" i="8"/>
  <c r="M682" i="8"/>
  <c r="K682" i="8"/>
  <c r="J682" i="8"/>
  <c r="I682" i="8"/>
  <c r="H682" i="8"/>
  <c r="G682" i="8"/>
  <c r="Q681" i="8"/>
  <c r="P681" i="8"/>
  <c r="O681" i="8"/>
  <c r="N681" i="8"/>
  <c r="M681" i="8"/>
  <c r="K681" i="8"/>
  <c r="J681" i="8"/>
  <c r="I681" i="8"/>
  <c r="H681" i="8"/>
  <c r="G681" i="8"/>
  <c r="Q680" i="8"/>
  <c r="P680" i="8"/>
  <c r="O680" i="8"/>
  <c r="N680" i="8"/>
  <c r="M680" i="8"/>
  <c r="K680" i="8"/>
  <c r="J680" i="8"/>
  <c r="I680" i="8"/>
  <c r="H680" i="8"/>
  <c r="G680" i="8"/>
  <c r="Q679" i="8"/>
  <c r="P679" i="8"/>
  <c r="O679" i="8"/>
  <c r="N679" i="8"/>
  <c r="M679" i="8"/>
  <c r="K679" i="8"/>
  <c r="J679" i="8"/>
  <c r="I679" i="8"/>
  <c r="H679" i="8"/>
  <c r="G679" i="8"/>
  <c r="Q678" i="8"/>
  <c r="P678" i="8"/>
  <c r="O678" i="8"/>
  <c r="N678" i="8"/>
  <c r="M678" i="8"/>
  <c r="K678" i="8"/>
  <c r="J678" i="8"/>
  <c r="I678" i="8"/>
  <c r="H678" i="8"/>
  <c r="G678" i="8"/>
  <c r="Q677" i="8"/>
  <c r="P677" i="8"/>
  <c r="O677" i="8"/>
  <c r="N677" i="8"/>
  <c r="M677" i="8"/>
  <c r="K677" i="8"/>
  <c r="J677" i="8"/>
  <c r="I677" i="8"/>
  <c r="H677" i="8"/>
  <c r="G677" i="8"/>
  <c r="Q676" i="8"/>
  <c r="P676" i="8"/>
  <c r="O676" i="8"/>
  <c r="N676" i="8"/>
  <c r="M676" i="8"/>
  <c r="K676" i="8"/>
  <c r="J676" i="8"/>
  <c r="I676" i="8"/>
  <c r="H676" i="8"/>
  <c r="G676" i="8"/>
  <c r="Q675" i="8"/>
  <c r="P675" i="8"/>
  <c r="O675" i="8"/>
  <c r="N675" i="8"/>
  <c r="M675" i="8"/>
  <c r="K675" i="8"/>
  <c r="J675" i="8"/>
  <c r="I675" i="8"/>
  <c r="H675" i="8"/>
  <c r="G675" i="8"/>
  <c r="Q674" i="8"/>
  <c r="P674" i="8"/>
  <c r="O674" i="8"/>
  <c r="N674" i="8"/>
  <c r="M674" i="8"/>
  <c r="K674" i="8"/>
  <c r="J674" i="8"/>
  <c r="I674" i="8"/>
  <c r="H674" i="8"/>
  <c r="G674" i="8"/>
  <c r="Q673" i="8"/>
  <c r="P673" i="8"/>
  <c r="O673" i="8"/>
  <c r="N673" i="8"/>
  <c r="M673" i="8"/>
  <c r="K673" i="8"/>
  <c r="J673" i="8"/>
  <c r="I673" i="8"/>
  <c r="H673" i="8"/>
  <c r="G673" i="8"/>
  <c r="Q672" i="8"/>
  <c r="P672" i="8"/>
  <c r="O672" i="8"/>
  <c r="N672" i="8"/>
  <c r="M672" i="8"/>
  <c r="K672" i="8"/>
  <c r="J672" i="8"/>
  <c r="I672" i="8"/>
  <c r="H672" i="8"/>
  <c r="G672" i="8"/>
  <c r="Q671" i="8"/>
  <c r="P671" i="8"/>
  <c r="O671" i="8"/>
  <c r="N671" i="8"/>
  <c r="M671" i="8"/>
  <c r="K671" i="8"/>
  <c r="J671" i="8"/>
  <c r="I671" i="8"/>
  <c r="H671" i="8"/>
  <c r="G671" i="8"/>
  <c r="Q670" i="8"/>
  <c r="P670" i="8"/>
  <c r="O670" i="8"/>
  <c r="N670" i="8"/>
  <c r="M670" i="8"/>
  <c r="K670" i="8"/>
  <c r="J670" i="8"/>
  <c r="I670" i="8"/>
  <c r="H670" i="8"/>
  <c r="G670" i="8"/>
  <c r="Q669" i="8"/>
  <c r="P669" i="8"/>
  <c r="O669" i="8"/>
  <c r="N669" i="8"/>
  <c r="M669" i="8"/>
  <c r="K669" i="8"/>
  <c r="J669" i="8"/>
  <c r="I669" i="8"/>
  <c r="H669" i="8"/>
  <c r="G669" i="8"/>
  <c r="Q668" i="8"/>
  <c r="P668" i="8"/>
  <c r="O668" i="8"/>
  <c r="N668" i="8"/>
  <c r="M668" i="8"/>
  <c r="K668" i="8"/>
  <c r="J668" i="8"/>
  <c r="I668" i="8"/>
  <c r="H668" i="8"/>
  <c r="G668" i="8"/>
  <c r="Q667" i="8"/>
  <c r="P667" i="8"/>
  <c r="O667" i="8"/>
  <c r="N667" i="8"/>
  <c r="M667" i="8"/>
  <c r="K667" i="8"/>
  <c r="J667" i="8"/>
  <c r="I667" i="8"/>
  <c r="H667" i="8"/>
  <c r="G667" i="8"/>
  <c r="Q666" i="8"/>
  <c r="P666" i="8"/>
  <c r="O666" i="8"/>
  <c r="N666" i="8"/>
  <c r="M666" i="8"/>
  <c r="K666" i="8"/>
  <c r="J666" i="8"/>
  <c r="I666" i="8"/>
  <c r="H666" i="8"/>
  <c r="G666" i="8"/>
  <c r="Q665" i="8"/>
  <c r="P665" i="8"/>
  <c r="O665" i="8"/>
  <c r="N665" i="8"/>
  <c r="M665" i="8"/>
  <c r="K665" i="8"/>
  <c r="J665" i="8"/>
  <c r="I665" i="8"/>
  <c r="H665" i="8"/>
  <c r="G665" i="8"/>
  <c r="Q664" i="8"/>
  <c r="P664" i="8"/>
  <c r="O664" i="8"/>
  <c r="N664" i="8"/>
  <c r="M664" i="8"/>
  <c r="K664" i="8"/>
  <c r="J664" i="8"/>
  <c r="I664" i="8"/>
  <c r="H664" i="8"/>
  <c r="G664" i="8"/>
  <c r="Q663" i="8"/>
  <c r="P663" i="8"/>
  <c r="O663" i="8"/>
  <c r="N663" i="8"/>
  <c r="M663" i="8"/>
  <c r="K663" i="8"/>
  <c r="J663" i="8"/>
  <c r="I663" i="8"/>
  <c r="H663" i="8"/>
  <c r="G663" i="8"/>
  <c r="Q662" i="8"/>
  <c r="P662" i="8"/>
  <c r="O662" i="8"/>
  <c r="N662" i="8"/>
  <c r="M662" i="8"/>
  <c r="K662" i="8"/>
  <c r="J662" i="8"/>
  <c r="I662" i="8"/>
  <c r="H662" i="8"/>
  <c r="G662" i="8"/>
  <c r="Q661" i="8"/>
  <c r="P661" i="8"/>
  <c r="O661" i="8"/>
  <c r="N661" i="8"/>
  <c r="M661" i="8"/>
  <c r="K661" i="8"/>
  <c r="J661" i="8"/>
  <c r="I661" i="8"/>
  <c r="H661" i="8"/>
  <c r="G661" i="8"/>
  <c r="Q660" i="8"/>
  <c r="P660" i="8"/>
  <c r="O660" i="8"/>
  <c r="N660" i="8"/>
  <c r="M660" i="8"/>
  <c r="K660" i="8"/>
  <c r="J660" i="8"/>
  <c r="I660" i="8"/>
  <c r="H660" i="8"/>
  <c r="G660" i="8"/>
  <c r="Q659" i="8"/>
  <c r="P659" i="8"/>
  <c r="O659" i="8"/>
  <c r="N659" i="8"/>
  <c r="M659" i="8"/>
  <c r="K659" i="8"/>
  <c r="J659" i="8"/>
  <c r="I659" i="8"/>
  <c r="H659" i="8"/>
  <c r="G659" i="8"/>
  <c r="Q658" i="8"/>
  <c r="P658" i="8"/>
  <c r="O658" i="8"/>
  <c r="N658" i="8"/>
  <c r="M658" i="8"/>
  <c r="K658" i="8"/>
  <c r="J658" i="8"/>
  <c r="I658" i="8"/>
  <c r="H658" i="8"/>
  <c r="G658" i="8"/>
  <c r="Q657" i="8"/>
  <c r="P657" i="8"/>
  <c r="O657" i="8"/>
  <c r="N657" i="8"/>
  <c r="M657" i="8"/>
  <c r="K657" i="8"/>
  <c r="J657" i="8"/>
  <c r="I657" i="8"/>
  <c r="H657" i="8"/>
  <c r="G657" i="8"/>
  <c r="Q656" i="8"/>
  <c r="P656" i="8"/>
  <c r="O656" i="8"/>
  <c r="N656" i="8"/>
  <c r="M656" i="8"/>
  <c r="K656" i="8"/>
  <c r="J656" i="8"/>
  <c r="I656" i="8"/>
  <c r="H656" i="8"/>
  <c r="G656" i="8"/>
  <c r="Q655" i="8"/>
  <c r="P655" i="8"/>
  <c r="O655" i="8"/>
  <c r="N655" i="8"/>
  <c r="M655" i="8"/>
  <c r="K655" i="8"/>
  <c r="J655" i="8"/>
  <c r="I655" i="8"/>
  <c r="H655" i="8"/>
  <c r="G655" i="8"/>
  <c r="Q654" i="8"/>
  <c r="P654" i="8"/>
  <c r="O654" i="8"/>
  <c r="N654" i="8"/>
  <c r="M654" i="8"/>
  <c r="K654" i="8"/>
  <c r="J654" i="8"/>
  <c r="I654" i="8"/>
  <c r="H654" i="8"/>
  <c r="G654" i="8"/>
  <c r="Q653" i="8"/>
  <c r="P653" i="8"/>
  <c r="O653" i="8"/>
  <c r="N653" i="8"/>
  <c r="M653" i="8"/>
  <c r="K653" i="8"/>
  <c r="J653" i="8"/>
  <c r="I653" i="8"/>
  <c r="H653" i="8"/>
  <c r="G653" i="8"/>
  <c r="Q652" i="8"/>
  <c r="P652" i="8"/>
  <c r="O652" i="8"/>
  <c r="N652" i="8"/>
  <c r="M652" i="8"/>
  <c r="K652" i="8"/>
  <c r="J652" i="8"/>
  <c r="I652" i="8"/>
  <c r="H652" i="8"/>
  <c r="G652" i="8"/>
  <c r="Q651" i="8"/>
  <c r="P651" i="8"/>
  <c r="O651" i="8"/>
  <c r="N651" i="8"/>
  <c r="M651" i="8"/>
  <c r="K651" i="8"/>
  <c r="J651" i="8"/>
  <c r="I651" i="8"/>
  <c r="H651" i="8"/>
  <c r="G651" i="8"/>
  <c r="Q650" i="8"/>
  <c r="P650" i="8"/>
  <c r="O650" i="8"/>
  <c r="N650" i="8"/>
  <c r="M650" i="8"/>
  <c r="K650" i="8"/>
  <c r="J650" i="8"/>
  <c r="I650" i="8"/>
  <c r="H650" i="8"/>
  <c r="G650" i="8"/>
  <c r="Q649" i="8"/>
  <c r="P649" i="8"/>
  <c r="O649" i="8"/>
  <c r="N649" i="8"/>
  <c r="M649" i="8"/>
  <c r="K649" i="8"/>
  <c r="J649" i="8"/>
  <c r="I649" i="8"/>
  <c r="H649" i="8"/>
  <c r="G649" i="8"/>
  <c r="Q648" i="8"/>
  <c r="P648" i="8"/>
  <c r="O648" i="8"/>
  <c r="N648" i="8"/>
  <c r="M648" i="8"/>
  <c r="K648" i="8"/>
  <c r="J648" i="8"/>
  <c r="I648" i="8"/>
  <c r="H648" i="8"/>
  <c r="G648" i="8"/>
  <c r="Q647" i="8"/>
  <c r="P647" i="8"/>
  <c r="O647" i="8"/>
  <c r="N647" i="8"/>
  <c r="M647" i="8"/>
  <c r="K647" i="8"/>
  <c r="J647" i="8"/>
  <c r="I647" i="8"/>
  <c r="H647" i="8"/>
  <c r="G647" i="8"/>
  <c r="Q646" i="8"/>
  <c r="P646" i="8"/>
  <c r="O646" i="8"/>
  <c r="N646" i="8"/>
  <c r="M646" i="8"/>
  <c r="K646" i="8"/>
  <c r="J646" i="8"/>
  <c r="I646" i="8"/>
  <c r="H646" i="8"/>
  <c r="G646" i="8"/>
  <c r="Q645" i="8"/>
  <c r="P645" i="8"/>
  <c r="O645" i="8"/>
  <c r="N645" i="8"/>
  <c r="M645" i="8"/>
  <c r="K645" i="8"/>
  <c r="J645" i="8"/>
  <c r="I645" i="8"/>
  <c r="H645" i="8"/>
  <c r="G645" i="8"/>
  <c r="Q644" i="8"/>
  <c r="P644" i="8"/>
  <c r="O644" i="8"/>
  <c r="N644" i="8"/>
  <c r="M644" i="8"/>
  <c r="K644" i="8"/>
  <c r="J644" i="8"/>
  <c r="I644" i="8"/>
  <c r="H644" i="8"/>
  <c r="G644" i="8"/>
  <c r="Q643" i="8"/>
  <c r="P643" i="8"/>
  <c r="O643" i="8"/>
  <c r="N643" i="8"/>
  <c r="M643" i="8"/>
  <c r="K643" i="8"/>
  <c r="J643" i="8"/>
  <c r="I643" i="8"/>
  <c r="H643" i="8"/>
  <c r="G643" i="8"/>
  <c r="Q642" i="8"/>
  <c r="P642" i="8"/>
  <c r="O642" i="8"/>
  <c r="N642" i="8"/>
  <c r="M642" i="8"/>
  <c r="K642" i="8"/>
  <c r="J642" i="8"/>
  <c r="I642" i="8"/>
  <c r="H642" i="8"/>
  <c r="G642" i="8"/>
  <c r="Q641" i="8"/>
  <c r="P641" i="8"/>
  <c r="O641" i="8"/>
  <c r="N641" i="8"/>
  <c r="M641" i="8"/>
  <c r="K641" i="8"/>
  <c r="J641" i="8"/>
  <c r="I641" i="8"/>
  <c r="H641" i="8"/>
  <c r="G641" i="8"/>
  <c r="Q640" i="8"/>
  <c r="P640" i="8"/>
  <c r="O640" i="8"/>
  <c r="N640" i="8"/>
  <c r="M640" i="8"/>
  <c r="K640" i="8"/>
  <c r="J640" i="8"/>
  <c r="I640" i="8"/>
  <c r="H640" i="8"/>
  <c r="G640" i="8"/>
  <c r="Q639" i="8"/>
  <c r="P639" i="8"/>
  <c r="O639" i="8"/>
  <c r="N639" i="8"/>
  <c r="M639" i="8"/>
  <c r="K639" i="8"/>
  <c r="J639" i="8"/>
  <c r="I639" i="8"/>
  <c r="H639" i="8"/>
  <c r="G639" i="8"/>
  <c r="Q638" i="8"/>
  <c r="P638" i="8"/>
  <c r="O638" i="8"/>
  <c r="N638" i="8"/>
  <c r="M638" i="8"/>
  <c r="K638" i="8"/>
  <c r="J638" i="8"/>
  <c r="I638" i="8"/>
  <c r="H638" i="8"/>
  <c r="G638" i="8"/>
  <c r="Q637" i="8"/>
  <c r="P637" i="8"/>
  <c r="O637" i="8"/>
  <c r="N637" i="8"/>
  <c r="M637" i="8"/>
  <c r="K637" i="8"/>
  <c r="J637" i="8"/>
  <c r="I637" i="8"/>
  <c r="H637" i="8"/>
  <c r="G637" i="8"/>
  <c r="Q636" i="8"/>
  <c r="P636" i="8"/>
  <c r="O636" i="8"/>
  <c r="N636" i="8"/>
  <c r="M636" i="8"/>
  <c r="K636" i="8"/>
  <c r="J636" i="8"/>
  <c r="I636" i="8"/>
  <c r="H636" i="8"/>
  <c r="G636" i="8"/>
  <c r="Q635" i="8"/>
  <c r="P635" i="8"/>
  <c r="O635" i="8"/>
  <c r="N635" i="8"/>
  <c r="M635" i="8"/>
  <c r="K635" i="8"/>
  <c r="J635" i="8"/>
  <c r="I635" i="8"/>
  <c r="H635" i="8"/>
  <c r="G635" i="8"/>
  <c r="Q634" i="8"/>
  <c r="P634" i="8"/>
  <c r="O634" i="8"/>
  <c r="N634" i="8"/>
  <c r="M634" i="8"/>
  <c r="K634" i="8"/>
  <c r="J634" i="8"/>
  <c r="I634" i="8"/>
  <c r="H634" i="8"/>
  <c r="G634" i="8"/>
  <c r="Q633" i="8"/>
  <c r="P633" i="8"/>
  <c r="O633" i="8"/>
  <c r="N633" i="8"/>
  <c r="M633" i="8"/>
  <c r="K633" i="8"/>
  <c r="J633" i="8"/>
  <c r="I633" i="8"/>
  <c r="H633" i="8"/>
  <c r="G633" i="8"/>
  <c r="Q632" i="8"/>
  <c r="P632" i="8"/>
  <c r="O632" i="8"/>
  <c r="N632" i="8"/>
  <c r="M632" i="8"/>
  <c r="K632" i="8"/>
  <c r="J632" i="8"/>
  <c r="I632" i="8"/>
  <c r="H632" i="8"/>
  <c r="G632" i="8"/>
  <c r="Q631" i="8"/>
  <c r="P631" i="8"/>
  <c r="O631" i="8"/>
  <c r="N631" i="8"/>
  <c r="M631" i="8"/>
  <c r="K631" i="8"/>
  <c r="J631" i="8"/>
  <c r="I631" i="8"/>
  <c r="H631" i="8"/>
  <c r="G631" i="8"/>
  <c r="Q630" i="8"/>
  <c r="P630" i="8"/>
  <c r="O630" i="8"/>
  <c r="N630" i="8"/>
  <c r="M630" i="8"/>
  <c r="K630" i="8"/>
  <c r="J630" i="8"/>
  <c r="I630" i="8"/>
  <c r="H630" i="8"/>
  <c r="G630" i="8"/>
  <c r="Q629" i="8"/>
  <c r="P629" i="8"/>
  <c r="O629" i="8"/>
  <c r="N629" i="8"/>
  <c r="M629" i="8"/>
  <c r="K629" i="8"/>
  <c r="J629" i="8"/>
  <c r="I629" i="8"/>
  <c r="H629" i="8"/>
  <c r="G629" i="8"/>
  <c r="Q628" i="8"/>
  <c r="P628" i="8"/>
  <c r="O628" i="8"/>
  <c r="N628" i="8"/>
  <c r="M628" i="8"/>
  <c r="K628" i="8"/>
  <c r="J628" i="8"/>
  <c r="I628" i="8"/>
  <c r="H628" i="8"/>
  <c r="G628" i="8"/>
  <c r="Q627" i="8"/>
  <c r="P627" i="8"/>
  <c r="O627" i="8"/>
  <c r="N627" i="8"/>
  <c r="M627" i="8"/>
  <c r="K627" i="8"/>
  <c r="J627" i="8"/>
  <c r="I627" i="8"/>
  <c r="H627" i="8"/>
  <c r="G627" i="8"/>
  <c r="Q626" i="8"/>
  <c r="P626" i="8"/>
  <c r="O626" i="8"/>
  <c r="N626" i="8"/>
  <c r="M626" i="8"/>
  <c r="K626" i="8"/>
  <c r="J626" i="8"/>
  <c r="I626" i="8"/>
  <c r="H626" i="8"/>
  <c r="G626" i="8"/>
  <c r="Q625" i="8"/>
  <c r="P625" i="8"/>
  <c r="O625" i="8"/>
  <c r="N625" i="8"/>
  <c r="M625" i="8"/>
  <c r="K625" i="8"/>
  <c r="J625" i="8"/>
  <c r="I625" i="8"/>
  <c r="H625" i="8"/>
  <c r="G625" i="8"/>
  <c r="Q624" i="8"/>
  <c r="P624" i="8"/>
  <c r="O624" i="8"/>
  <c r="N624" i="8"/>
  <c r="M624" i="8"/>
  <c r="K624" i="8"/>
  <c r="J624" i="8"/>
  <c r="I624" i="8"/>
  <c r="H624" i="8"/>
  <c r="G624" i="8"/>
  <c r="Q623" i="8"/>
  <c r="P623" i="8"/>
  <c r="O623" i="8"/>
  <c r="N623" i="8"/>
  <c r="M623" i="8"/>
  <c r="K623" i="8"/>
  <c r="J623" i="8"/>
  <c r="I623" i="8"/>
  <c r="H623" i="8"/>
  <c r="G623" i="8"/>
  <c r="Q622" i="8"/>
  <c r="P622" i="8"/>
  <c r="O622" i="8"/>
  <c r="N622" i="8"/>
  <c r="M622" i="8"/>
  <c r="K622" i="8"/>
  <c r="J622" i="8"/>
  <c r="I622" i="8"/>
  <c r="H622" i="8"/>
  <c r="G622" i="8"/>
  <c r="Q621" i="8"/>
  <c r="P621" i="8"/>
  <c r="O621" i="8"/>
  <c r="N621" i="8"/>
  <c r="M621" i="8"/>
  <c r="K621" i="8"/>
  <c r="J621" i="8"/>
  <c r="I621" i="8"/>
  <c r="H621" i="8"/>
  <c r="G621" i="8"/>
  <c r="Q620" i="8"/>
  <c r="P620" i="8"/>
  <c r="O620" i="8"/>
  <c r="N620" i="8"/>
  <c r="M620" i="8"/>
  <c r="K620" i="8"/>
  <c r="J620" i="8"/>
  <c r="I620" i="8"/>
  <c r="H620" i="8"/>
  <c r="G620" i="8"/>
  <c r="Q619" i="8"/>
  <c r="P619" i="8"/>
  <c r="O619" i="8"/>
  <c r="N619" i="8"/>
  <c r="M619" i="8"/>
  <c r="K619" i="8"/>
  <c r="J619" i="8"/>
  <c r="I619" i="8"/>
  <c r="H619" i="8"/>
  <c r="G619" i="8"/>
  <c r="Q618" i="8"/>
  <c r="P618" i="8"/>
  <c r="O618" i="8"/>
  <c r="N618" i="8"/>
  <c r="M618" i="8"/>
  <c r="K618" i="8"/>
  <c r="J618" i="8"/>
  <c r="I618" i="8"/>
  <c r="H618" i="8"/>
  <c r="G618" i="8"/>
  <c r="Q617" i="8"/>
  <c r="P617" i="8"/>
  <c r="O617" i="8"/>
  <c r="N617" i="8"/>
  <c r="M617" i="8"/>
  <c r="K617" i="8"/>
  <c r="J617" i="8"/>
  <c r="I617" i="8"/>
  <c r="H617" i="8"/>
  <c r="G617" i="8"/>
  <c r="Q616" i="8"/>
  <c r="P616" i="8"/>
  <c r="O616" i="8"/>
  <c r="N616" i="8"/>
  <c r="M616" i="8"/>
  <c r="K616" i="8"/>
  <c r="J616" i="8"/>
  <c r="I616" i="8"/>
  <c r="H616" i="8"/>
  <c r="G616" i="8"/>
  <c r="Q615" i="8"/>
  <c r="P615" i="8"/>
  <c r="O615" i="8"/>
  <c r="N615" i="8"/>
  <c r="M615" i="8"/>
  <c r="K615" i="8"/>
  <c r="J615" i="8"/>
  <c r="I615" i="8"/>
  <c r="H615" i="8"/>
  <c r="G615" i="8"/>
  <c r="Q614" i="8"/>
  <c r="P614" i="8"/>
  <c r="O614" i="8"/>
  <c r="N614" i="8"/>
  <c r="M614" i="8"/>
  <c r="K614" i="8"/>
  <c r="J614" i="8"/>
  <c r="I614" i="8"/>
  <c r="H614" i="8"/>
  <c r="G614" i="8"/>
  <c r="Q613" i="8"/>
  <c r="P613" i="8"/>
  <c r="O613" i="8"/>
  <c r="N613" i="8"/>
  <c r="M613" i="8"/>
  <c r="K613" i="8"/>
  <c r="J613" i="8"/>
  <c r="I613" i="8"/>
  <c r="H613" i="8"/>
  <c r="G613" i="8"/>
  <c r="Q612" i="8"/>
  <c r="P612" i="8"/>
  <c r="O612" i="8"/>
  <c r="N612" i="8"/>
  <c r="M612" i="8"/>
  <c r="K612" i="8"/>
  <c r="J612" i="8"/>
  <c r="I612" i="8"/>
  <c r="H612" i="8"/>
  <c r="G612" i="8"/>
  <c r="Q611" i="8"/>
  <c r="P611" i="8"/>
  <c r="O611" i="8"/>
  <c r="N611" i="8"/>
  <c r="M611" i="8"/>
  <c r="K611" i="8"/>
  <c r="J611" i="8"/>
  <c r="I611" i="8"/>
  <c r="H611" i="8"/>
  <c r="G611" i="8"/>
  <c r="Q610" i="8"/>
  <c r="P610" i="8"/>
  <c r="O610" i="8"/>
  <c r="N610" i="8"/>
  <c r="M610" i="8"/>
  <c r="K610" i="8"/>
  <c r="J610" i="8"/>
  <c r="I610" i="8"/>
  <c r="H610" i="8"/>
  <c r="G610" i="8"/>
  <c r="Q609" i="8"/>
  <c r="P609" i="8"/>
  <c r="O609" i="8"/>
  <c r="N609" i="8"/>
  <c r="M609" i="8"/>
  <c r="K609" i="8"/>
  <c r="J609" i="8"/>
  <c r="I609" i="8"/>
  <c r="H609" i="8"/>
  <c r="G609" i="8"/>
  <c r="Q608" i="8"/>
  <c r="P608" i="8"/>
  <c r="O608" i="8"/>
  <c r="N608" i="8"/>
  <c r="M608" i="8"/>
  <c r="K608" i="8"/>
  <c r="J608" i="8"/>
  <c r="I608" i="8"/>
  <c r="H608" i="8"/>
  <c r="G608" i="8"/>
  <c r="Q607" i="8"/>
  <c r="P607" i="8"/>
  <c r="O607" i="8"/>
  <c r="N607" i="8"/>
  <c r="M607" i="8"/>
  <c r="K607" i="8"/>
  <c r="J607" i="8"/>
  <c r="I607" i="8"/>
  <c r="H607" i="8"/>
  <c r="G607" i="8"/>
  <c r="Q606" i="8"/>
  <c r="P606" i="8"/>
  <c r="O606" i="8"/>
  <c r="N606" i="8"/>
  <c r="M606" i="8"/>
  <c r="K606" i="8"/>
  <c r="J606" i="8"/>
  <c r="I606" i="8"/>
  <c r="H606" i="8"/>
  <c r="G606" i="8"/>
  <c r="Q605" i="8"/>
  <c r="P605" i="8"/>
  <c r="O605" i="8"/>
  <c r="N605" i="8"/>
  <c r="M605" i="8"/>
  <c r="K605" i="8"/>
  <c r="J605" i="8"/>
  <c r="I605" i="8"/>
  <c r="H605" i="8"/>
  <c r="G605" i="8"/>
  <c r="Q604" i="8"/>
  <c r="P604" i="8"/>
  <c r="O604" i="8"/>
  <c r="N604" i="8"/>
  <c r="M604" i="8"/>
  <c r="K604" i="8"/>
  <c r="J604" i="8"/>
  <c r="I604" i="8"/>
  <c r="H604" i="8"/>
  <c r="G604" i="8"/>
  <c r="Q603" i="8"/>
  <c r="P603" i="8"/>
  <c r="O603" i="8"/>
  <c r="N603" i="8"/>
  <c r="M603" i="8"/>
  <c r="K603" i="8"/>
  <c r="J603" i="8"/>
  <c r="I603" i="8"/>
  <c r="H603" i="8"/>
  <c r="G603" i="8"/>
  <c r="Q602" i="8"/>
  <c r="P602" i="8"/>
  <c r="O602" i="8"/>
  <c r="N602" i="8"/>
  <c r="M602" i="8"/>
  <c r="K602" i="8"/>
  <c r="J602" i="8"/>
  <c r="I602" i="8"/>
  <c r="H602" i="8"/>
  <c r="G602" i="8"/>
  <c r="Q601" i="8"/>
  <c r="P601" i="8"/>
  <c r="O601" i="8"/>
  <c r="N601" i="8"/>
  <c r="M601" i="8"/>
  <c r="K601" i="8"/>
  <c r="J601" i="8"/>
  <c r="I601" i="8"/>
  <c r="H601" i="8"/>
  <c r="G601" i="8"/>
  <c r="Q600" i="8"/>
  <c r="P600" i="8"/>
  <c r="O600" i="8"/>
  <c r="N600" i="8"/>
  <c r="M600" i="8"/>
  <c r="K600" i="8"/>
  <c r="J600" i="8"/>
  <c r="I600" i="8"/>
  <c r="H600" i="8"/>
  <c r="G600" i="8"/>
  <c r="Q599" i="8"/>
  <c r="P599" i="8"/>
  <c r="O599" i="8"/>
  <c r="N599" i="8"/>
  <c r="M599" i="8"/>
  <c r="K599" i="8"/>
  <c r="J599" i="8"/>
  <c r="I599" i="8"/>
  <c r="H599" i="8"/>
  <c r="G599" i="8"/>
  <c r="Q598" i="8"/>
  <c r="P598" i="8"/>
  <c r="O598" i="8"/>
  <c r="N598" i="8"/>
  <c r="M598" i="8"/>
  <c r="K598" i="8"/>
  <c r="J598" i="8"/>
  <c r="I598" i="8"/>
  <c r="H598" i="8"/>
  <c r="G598" i="8"/>
  <c r="Q597" i="8"/>
  <c r="P597" i="8"/>
  <c r="O597" i="8"/>
  <c r="N597" i="8"/>
  <c r="M597" i="8"/>
  <c r="K597" i="8"/>
  <c r="J597" i="8"/>
  <c r="I597" i="8"/>
  <c r="H597" i="8"/>
  <c r="G597" i="8"/>
  <c r="Q596" i="8"/>
  <c r="P596" i="8"/>
  <c r="O596" i="8"/>
  <c r="N596" i="8"/>
  <c r="M596" i="8"/>
  <c r="K596" i="8"/>
  <c r="J596" i="8"/>
  <c r="I596" i="8"/>
  <c r="H596" i="8"/>
  <c r="G596" i="8"/>
  <c r="Q595" i="8"/>
  <c r="P595" i="8"/>
  <c r="O595" i="8"/>
  <c r="N595" i="8"/>
  <c r="M595" i="8"/>
  <c r="K595" i="8"/>
  <c r="J595" i="8"/>
  <c r="I595" i="8"/>
  <c r="H595" i="8"/>
  <c r="G595" i="8"/>
  <c r="Q594" i="8"/>
  <c r="P594" i="8"/>
  <c r="O594" i="8"/>
  <c r="N594" i="8"/>
  <c r="M594" i="8"/>
  <c r="K594" i="8"/>
  <c r="J594" i="8"/>
  <c r="I594" i="8"/>
  <c r="H594" i="8"/>
  <c r="G594" i="8"/>
  <c r="Q593" i="8"/>
  <c r="P593" i="8"/>
  <c r="O593" i="8"/>
  <c r="N593" i="8"/>
  <c r="M593" i="8"/>
  <c r="K593" i="8"/>
  <c r="J593" i="8"/>
  <c r="I593" i="8"/>
  <c r="H593" i="8"/>
  <c r="G593" i="8"/>
  <c r="Q592" i="8"/>
  <c r="P592" i="8"/>
  <c r="O592" i="8"/>
  <c r="N592" i="8"/>
  <c r="M592" i="8"/>
  <c r="K592" i="8"/>
  <c r="J592" i="8"/>
  <c r="I592" i="8"/>
  <c r="H592" i="8"/>
  <c r="G592" i="8"/>
  <c r="Q591" i="8"/>
  <c r="P591" i="8"/>
  <c r="O591" i="8"/>
  <c r="N591" i="8"/>
  <c r="M591" i="8"/>
  <c r="K591" i="8"/>
  <c r="J591" i="8"/>
  <c r="I591" i="8"/>
  <c r="H591" i="8"/>
  <c r="G591" i="8"/>
  <c r="Q590" i="8"/>
  <c r="P590" i="8"/>
  <c r="O590" i="8"/>
  <c r="N590" i="8"/>
  <c r="M590" i="8"/>
  <c r="K590" i="8"/>
  <c r="J590" i="8"/>
  <c r="I590" i="8"/>
  <c r="H590" i="8"/>
  <c r="G590" i="8"/>
  <c r="Q589" i="8"/>
  <c r="P589" i="8"/>
  <c r="O589" i="8"/>
  <c r="N589" i="8"/>
  <c r="M589" i="8"/>
  <c r="K589" i="8"/>
  <c r="J589" i="8"/>
  <c r="I589" i="8"/>
  <c r="H589" i="8"/>
  <c r="G589" i="8"/>
  <c r="Q588" i="8"/>
  <c r="P588" i="8"/>
  <c r="O588" i="8"/>
  <c r="N588" i="8"/>
  <c r="M588" i="8"/>
  <c r="K588" i="8"/>
  <c r="J588" i="8"/>
  <c r="I588" i="8"/>
  <c r="H588" i="8"/>
  <c r="G588" i="8"/>
  <c r="Q587" i="8"/>
  <c r="P587" i="8"/>
  <c r="O587" i="8"/>
  <c r="N587" i="8"/>
  <c r="M587" i="8"/>
  <c r="K587" i="8"/>
  <c r="J587" i="8"/>
  <c r="I587" i="8"/>
  <c r="H587" i="8"/>
  <c r="G587" i="8"/>
  <c r="Q586" i="8"/>
  <c r="P586" i="8"/>
  <c r="O586" i="8"/>
  <c r="N586" i="8"/>
  <c r="M586" i="8"/>
  <c r="K586" i="8"/>
  <c r="J586" i="8"/>
  <c r="I586" i="8"/>
  <c r="H586" i="8"/>
  <c r="G586" i="8"/>
  <c r="Q585" i="8"/>
  <c r="P585" i="8"/>
  <c r="O585" i="8"/>
  <c r="N585" i="8"/>
  <c r="M585" i="8"/>
  <c r="K585" i="8"/>
  <c r="J585" i="8"/>
  <c r="I585" i="8"/>
  <c r="H585" i="8"/>
  <c r="G585" i="8"/>
  <c r="Q584" i="8"/>
  <c r="P584" i="8"/>
  <c r="O584" i="8"/>
  <c r="N584" i="8"/>
  <c r="M584" i="8"/>
  <c r="K584" i="8"/>
  <c r="J584" i="8"/>
  <c r="I584" i="8"/>
  <c r="H584" i="8"/>
  <c r="G584" i="8"/>
  <c r="Q583" i="8"/>
  <c r="P583" i="8"/>
  <c r="O583" i="8"/>
  <c r="N583" i="8"/>
  <c r="M583" i="8"/>
  <c r="K583" i="8"/>
  <c r="J583" i="8"/>
  <c r="I583" i="8"/>
  <c r="H583" i="8"/>
  <c r="G583" i="8"/>
  <c r="Q582" i="8"/>
  <c r="P582" i="8"/>
  <c r="O582" i="8"/>
  <c r="N582" i="8"/>
  <c r="M582" i="8"/>
  <c r="K582" i="8"/>
  <c r="J582" i="8"/>
  <c r="I582" i="8"/>
  <c r="H582" i="8"/>
  <c r="G582" i="8"/>
  <c r="Q581" i="8"/>
  <c r="P581" i="8"/>
  <c r="O581" i="8"/>
  <c r="N581" i="8"/>
  <c r="M581" i="8"/>
  <c r="K581" i="8"/>
  <c r="J581" i="8"/>
  <c r="I581" i="8"/>
  <c r="H581" i="8"/>
  <c r="G581" i="8"/>
  <c r="Q580" i="8"/>
  <c r="P580" i="8"/>
  <c r="O580" i="8"/>
  <c r="N580" i="8"/>
  <c r="M580" i="8"/>
  <c r="K580" i="8"/>
  <c r="J580" i="8"/>
  <c r="I580" i="8"/>
  <c r="H580" i="8"/>
  <c r="G580" i="8"/>
  <c r="Q579" i="8"/>
  <c r="P579" i="8"/>
  <c r="O579" i="8"/>
  <c r="N579" i="8"/>
  <c r="M579" i="8"/>
  <c r="K579" i="8"/>
  <c r="J579" i="8"/>
  <c r="I579" i="8"/>
  <c r="H579" i="8"/>
  <c r="G579" i="8"/>
  <c r="Q578" i="8"/>
  <c r="P578" i="8"/>
  <c r="O578" i="8"/>
  <c r="N578" i="8"/>
  <c r="M578" i="8"/>
  <c r="K578" i="8"/>
  <c r="J578" i="8"/>
  <c r="I578" i="8"/>
  <c r="H578" i="8"/>
  <c r="G578" i="8"/>
  <c r="Q577" i="8"/>
  <c r="P577" i="8"/>
  <c r="O577" i="8"/>
  <c r="N577" i="8"/>
  <c r="M577" i="8"/>
  <c r="K577" i="8"/>
  <c r="J577" i="8"/>
  <c r="I577" i="8"/>
  <c r="H577" i="8"/>
  <c r="G577" i="8"/>
  <c r="Q576" i="8"/>
  <c r="P576" i="8"/>
  <c r="O576" i="8"/>
  <c r="N576" i="8"/>
  <c r="M576" i="8"/>
  <c r="K576" i="8"/>
  <c r="J576" i="8"/>
  <c r="I576" i="8"/>
  <c r="H576" i="8"/>
  <c r="G576" i="8"/>
  <c r="Q575" i="8"/>
  <c r="P575" i="8"/>
  <c r="O575" i="8"/>
  <c r="N575" i="8"/>
  <c r="M575" i="8"/>
  <c r="K575" i="8"/>
  <c r="J575" i="8"/>
  <c r="I575" i="8"/>
  <c r="H575" i="8"/>
  <c r="G575" i="8"/>
  <c r="Q574" i="8"/>
  <c r="P574" i="8"/>
  <c r="O574" i="8"/>
  <c r="N574" i="8"/>
  <c r="M574" i="8"/>
  <c r="K574" i="8"/>
  <c r="J574" i="8"/>
  <c r="I574" i="8"/>
  <c r="H574" i="8"/>
  <c r="G574" i="8"/>
  <c r="Q573" i="8"/>
  <c r="P573" i="8"/>
  <c r="O573" i="8"/>
  <c r="N573" i="8"/>
  <c r="M573" i="8"/>
  <c r="K573" i="8"/>
  <c r="J573" i="8"/>
  <c r="I573" i="8"/>
  <c r="H573" i="8"/>
  <c r="G573" i="8"/>
  <c r="Q572" i="8"/>
  <c r="P572" i="8"/>
  <c r="O572" i="8"/>
  <c r="N572" i="8"/>
  <c r="M572" i="8"/>
  <c r="K572" i="8"/>
  <c r="J572" i="8"/>
  <c r="I572" i="8"/>
  <c r="H572" i="8"/>
  <c r="G572" i="8"/>
  <c r="Q571" i="8"/>
  <c r="P571" i="8"/>
  <c r="O571" i="8"/>
  <c r="N571" i="8"/>
  <c r="M571" i="8"/>
  <c r="K571" i="8"/>
  <c r="J571" i="8"/>
  <c r="I571" i="8"/>
  <c r="H571" i="8"/>
  <c r="G571" i="8"/>
  <c r="Q570" i="8"/>
  <c r="P570" i="8"/>
  <c r="O570" i="8"/>
  <c r="N570" i="8"/>
  <c r="M570" i="8"/>
  <c r="K570" i="8"/>
  <c r="J570" i="8"/>
  <c r="I570" i="8"/>
  <c r="H570" i="8"/>
  <c r="G570" i="8"/>
  <c r="Q569" i="8"/>
  <c r="P569" i="8"/>
  <c r="O569" i="8"/>
  <c r="N569" i="8"/>
  <c r="M569" i="8"/>
  <c r="K569" i="8"/>
  <c r="J569" i="8"/>
  <c r="I569" i="8"/>
  <c r="H569" i="8"/>
  <c r="G569" i="8"/>
  <c r="Q568" i="8"/>
  <c r="P568" i="8"/>
  <c r="O568" i="8"/>
  <c r="N568" i="8"/>
  <c r="M568" i="8"/>
  <c r="K568" i="8"/>
  <c r="J568" i="8"/>
  <c r="I568" i="8"/>
  <c r="H568" i="8"/>
  <c r="G568" i="8"/>
  <c r="Q567" i="8"/>
  <c r="P567" i="8"/>
  <c r="O567" i="8"/>
  <c r="N567" i="8"/>
  <c r="M567" i="8"/>
  <c r="K567" i="8"/>
  <c r="J567" i="8"/>
  <c r="I567" i="8"/>
  <c r="H567" i="8"/>
  <c r="G567" i="8"/>
  <c r="Q566" i="8"/>
  <c r="P566" i="8"/>
  <c r="O566" i="8"/>
  <c r="N566" i="8"/>
  <c r="M566" i="8"/>
  <c r="K566" i="8"/>
  <c r="J566" i="8"/>
  <c r="I566" i="8"/>
  <c r="H566" i="8"/>
  <c r="G566" i="8"/>
  <c r="Q565" i="8"/>
  <c r="P565" i="8"/>
  <c r="O565" i="8"/>
  <c r="N565" i="8"/>
  <c r="M565" i="8"/>
  <c r="K565" i="8"/>
  <c r="J565" i="8"/>
  <c r="I565" i="8"/>
  <c r="H565" i="8"/>
  <c r="G565" i="8"/>
  <c r="Q564" i="8"/>
  <c r="P564" i="8"/>
  <c r="O564" i="8"/>
  <c r="N564" i="8"/>
  <c r="M564" i="8"/>
  <c r="K564" i="8"/>
  <c r="J564" i="8"/>
  <c r="I564" i="8"/>
  <c r="H564" i="8"/>
  <c r="G564" i="8"/>
  <c r="Q563" i="8"/>
  <c r="P563" i="8"/>
  <c r="O563" i="8"/>
  <c r="N563" i="8"/>
  <c r="M563" i="8"/>
  <c r="K563" i="8"/>
  <c r="J563" i="8"/>
  <c r="I563" i="8"/>
  <c r="H563" i="8"/>
  <c r="G563" i="8"/>
  <c r="Q562" i="8"/>
  <c r="P562" i="8"/>
  <c r="O562" i="8"/>
  <c r="N562" i="8"/>
  <c r="M562" i="8"/>
  <c r="K562" i="8"/>
  <c r="J562" i="8"/>
  <c r="I562" i="8"/>
  <c r="H562" i="8"/>
  <c r="G562" i="8"/>
  <c r="Q561" i="8"/>
  <c r="P561" i="8"/>
  <c r="O561" i="8"/>
  <c r="N561" i="8"/>
  <c r="M561" i="8"/>
  <c r="K561" i="8"/>
  <c r="J561" i="8"/>
  <c r="I561" i="8"/>
  <c r="H561" i="8"/>
  <c r="G561" i="8"/>
  <c r="Q560" i="8"/>
  <c r="P560" i="8"/>
  <c r="O560" i="8"/>
  <c r="N560" i="8"/>
  <c r="M560" i="8"/>
  <c r="K560" i="8"/>
  <c r="J560" i="8"/>
  <c r="I560" i="8"/>
  <c r="H560" i="8"/>
  <c r="G560" i="8"/>
  <c r="Q559" i="8"/>
  <c r="P559" i="8"/>
  <c r="O559" i="8"/>
  <c r="N559" i="8"/>
  <c r="M559" i="8"/>
  <c r="K559" i="8"/>
  <c r="J559" i="8"/>
  <c r="I559" i="8"/>
  <c r="H559" i="8"/>
  <c r="G559" i="8"/>
  <c r="Q558" i="8"/>
  <c r="P558" i="8"/>
  <c r="O558" i="8"/>
  <c r="N558" i="8"/>
  <c r="M558" i="8"/>
  <c r="K558" i="8"/>
  <c r="J558" i="8"/>
  <c r="I558" i="8"/>
  <c r="H558" i="8"/>
  <c r="G558" i="8"/>
  <c r="Q557" i="8"/>
  <c r="P557" i="8"/>
  <c r="O557" i="8"/>
  <c r="N557" i="8"/>
  <c r="M557" i="8"/>
  <c r="K557" i="8"/>
  <c r="J557" i="8"/>
  <c r="I557" i="8"/>
  <c r="H557" i="8"/>
  <c r="G557" i="8"/>
  <c r="Q556" i="8"/>
  <c r="P556" i="8"/>
  <c r="O556" i="8"/>
  <c r="N556" i="8"/>
  <c r="M556" i="8"/>
  <c r="K556" i="8"/>
  <c r="J556" i="8"/>
  <c r="I556" i="8"/>
  <c r="H556" i="8"/>
  <c r="G556" i="8"/>
  <c r="Q555" i="8"/>
  <c r="P555" i="8"/>
  <c r="O555" i="8"/>
  <c r="N555" i="8"/>
  <c r="M555" i="8"/>
  <c r="K555" i="8"/>
  <c r="J555" i="8"/>
  <c r="I555" i="8"/>
  <c r="H555" i="8"/>
  <c r="G555" i="8"/>
  <c r="Q554" i="8"/>
  <c r="P554" i="8"/>
  <c r="O554" i="8"/>
  <c r="N554" i="8"/>
  <c r="M554" i="8"/>
  <c r="K554" i="8"/>
  <c r="J554" i="8"/>
  <c r="I554" i="8"/>
  <c r="H554" i="8"/>
  <c r="G554" i="8"/>
  <c r="Q553" i="8"/>
  <c r="P553" i="8"/>
  <c r="O553" i="8"/>
  <c r="N553" i="8"/>
  <c r="M553" i="8"/>
  <c r="K553" i="8"/>
  <c r="J553" i="8"/>
  <c r="I553" i="8"/>
  <c r="H553" i="8"/>
  <c r="G553" i="8"/>
  <c r="Q552" i="8"/>
  <c r="P552" i="8"/>
  <c r="O552" i="8"/>
  <c r="N552" i="8"/>
  <c r="M552" i="8"/>
  <c r="K552" i="8"/>
  <c r="J552" i="8"/>
  <c r="I552" i="8"/>
  <c r="H552" i="8"/>
  <c r="G552" i="8"/>
  <c r="Q551" i="8"/>
  <c r="P551" i="8"/>
  <c r="O551" i="8"/>
  <c r="N551" i="8"/>
  <c r="M551" i="8"/>
  <c r="K551" i="8"/>
  <c r="J551" i="8"/>
  <c r="I551" i="8"/>
  <c r="H551" i="8"/>
  <c r="G551" i="8"/>
  <c r="Q550" i="8"/>
  <c r="P550" i="8"/>
  <c r="O550" i="8"/>
  <c r="N550" i="8"/>
  <c r="M550" i="8"/>
  <c r="K550" i="8"/>
  <c r="J550" i="8"/>
  <c r="I550" i="8"/>
  <c r="H550" i="8"/>
  <c r="G550" i="8"/>
  <c r="Q549" i="8"/>
  <c r="P549" i="8"/>
  <c r="O549" i="8"/>
  <c r="N549" i="8"/>
  <c r="M549" i="8"/>
  <c r="K549" i="8"/>
  <c r="J549" i="8"/>
  <c r="I549" i="8"/>
  <c r="H549" i="8"/>
  <c r="G549" i="8"/>
  <c r="Q548" i="8"/>
  <c r="P548" i="8"/>
  <c r="O548" i="8"/>
  <c r="N548" i="8"/>
  <c r="M548" i="8"/>
  <c r="K548" i="8"/>
  <c r="J548" i="8"/>
  <c r="I548" i="8"/>
  <c r="H548" i="8"/>
  <c r="G548" i="8"/>
  <c r="Q547" i="8"/>
  <c r="P547" i="8"/>
  <c r="O547" i="8"/>
  <c r="N547" i="8"/>
  <c r="M547" i="8"/>
  <c r="K547" i="8"/>
  <c r="J547" i="8"/>
  <c r="I547" i="8"/>
  <c r="H547" i="8"/>
  <c r="G547" i="8"/>
  <c r="Q546" i="8"/>
  <c r="P546" i="8"/>
  <c r="O546" i="8"/>
  <c r="N546" i="8"/>
  <c r="M546" i="8"/>
  <c r="K546" i="8"/>
  <c r="J546" i="8"/>
  <c r="I546" i="8"/>
  <c r="H546" i="8"/>
  <c r="G546" i="8"/>
  <c r="Q545" i="8"/>
  <c r="P545" i="8"/>
  <c r="O545" i="8"/>
  <c r="N545" i="8"/>
  <c r="M545" i="8"/>
  <c r="K545" i="8"/>
  <c r="J545" i="8"/>
  <c r="I545" i="8"/>
  <c r="H545" i="8"/>
  <c r="G545" i="8"/>
  <c r="Q544" i="8"/>
  <c r="P544" i="8"/>
  <c r="O544" i="8"/>
  <c r="N544" i="8"/>
  <c r="M544" i="8"/>
  <c r="K544" i="8"/>
  <c r="J544" i="8"/>
  <c r="I544" i="8"/>
  <c r="H544" i="8"/>
  <c r="G544" i="8"/>
  <c r="Q543" i="8"/>
  <c r="P543" i="8"/>
  <c r="O543" i="8"/>
  <c r="N543" i="8"/>
  <c r="M543" i="8"/>
  <c r="K543" i="8"/>
  <c r="J543" i="8"/>
  <c r="I543" i="8"/>
  <c r="H543" i="8"/>
  <c r="G543" i="8"/>
  <c r="Q542" i="8"/>
  <c r="P542" i="8"/>
  <c r="O542" i="8"/>
  <c r="N542" i="8"/>
  <c r="M542" i="8"/>
  <c r="K542" i="8"/>
  <c r="J542" i="8"/>
  <c r="I542" i="8"/>
  <c r="H542" i="8"/>
  <c r="G542" i="8"/>
  <c r="Q541" i="8"/>
  <c r="P541" i="8"/>
  <c r="O541" i="8"/>
  <c r="N541" i="8"/>
  <c r="M541" i="8"/>
  <c r="K541" i="8"/>
  <c r="J541" i="8"/>
  <c r="I541" i="8"/>
  <c r="H541" i="8"/>
  <c r="G541" i="8"/>
  <c r="Q540" i="8"/>
  <c r="P540" i="8"/>
  <c r="O540" i="8"/>
  <c r="N540" i="8"/>
  <c r="M540" i="8"/>
  <c r="K540" i="8"/>
  <c r="J540" i="8"/>
  <c r="I540" i="8"/>
  <c r="H540" i="8"/>
  <c r="G540" i="8"/>
  <c r="Q539" i="8"/>
  <c r="P539" i="8"/>
  <c r="O539" i="8"/>
  <c r="N539" i="8"/>
  <c r="M539" i="8"/>
  <c r="K539" i="8"/>
  <c r="J539" i="8"/>
  <c r="I539" i="8"/>
  <c r="H539" i="8"/>
  <c r="G539" i="8"/>
  <c r="Q538" i="8"/>
  <c r="P538" i="8"/>
  <c r="O538" i="8"/>
  <c r="N538" i="8"/>
  <c r="M538" i="8"/>
  <c r="K538" i="8"/>
  <c r="J538" i="8"/>
  <c r="I538" i="8"/>
  <c r="H538" i="8"/>
  <c r="G538" i="8"/>
  <c r="Q537" i="8"/>
  <c r="P537" i="8"/>
  <c r="O537" i="8"/>
  <c r="N537" i="8"/>
  <c r="M537" i="8"/>
  <c r="K537" i="8"/>
  <c r="J537" i="8"/>
  <c r="I537" i="8"/>
  <c r="H537" i="8"/>
  <c r="G537" i="8"/>
  <c r="Q536" i="8"/>
  <c r="P536" i="8"/>
  <c r="O536" i="8"/>
  <c r="N536" i="8"/>
  <c r="M536" i="8"/>
  <c r="K536" i="8"/>
  <c r="J536" i="8"/>
  <c r="I536" i="8"/>
  <c r="H536" i="8"/>
  <c r="G536" i="8"/>
  <c r="Q535" i="8"/>
  <c r="P535" i="8"/>
  <c r="O535" i="8"/>
  <c r="N535" i="8"/>
  <c r="M535" i="8"/>
  <c r="K535" i="8"/>
  <c r="J535" i="8"/>
  <c r="I535" i="8"/>
  <c r="H535" i="8"/>
  <c r="G535" i="8"/>
  <c r="Q534" i="8"/>
  <c r="P534" i="8"/>
  <c r="O534" i="8"/>
  <c r="N534" i="8"/>
  <c r="M534" i="8"/>
  <c r="K534" i="8"/>
  <c r="J534" i="8"/>
  <c r="I534" i="8"/>
  <c r="H534" i="8"/>
  <c r="G534" i="8"/>
  <c r="Q533" i="8"/>
  <c r="P533" i="8"/>
  <c r="O533" i="8"/>
  <c r="N533" i="8"/>
  <c r="M533" i="8"/>
  <c r="K533" i="8"/>
  <c r="J533" i="8"/>
  <c r="I533" i="8"/>
  <c r="H533" i="8"/>
  <c r="G533" i="8"/>
  <c r="Q532" i="8"/>
  <c r="P532" i="8"/>
  <c r="O532" i="8"/>
  <c r="N532" i="8"/>
  <c r="M532" i="8"/>
  <c r="K532" i="8"/>
  <c r="J532" i="8"/>
  <c r="I532" i="8"/>
  <c r="H532" i="8"/>
  <c r="G532" i="8"/>
  <c r="Q531" i="8"/>
  <c r="P531" i="8"/>
  <c r="O531" i="8"/>
  <c r="N531" i="8"/>
  <c r="M531" i="8"/>
  <c r="K531" i="8"/>
  <c r="J531" i="8"/>
  <c r="I531" i="8"/>
  <c r="H531" i="8"/>
  <c r="G531" i="8"/>
  <c r="Q530" i="8"/>
  <c r="P530" i="8"/>
  <c r="O530" i="8"/>
  <c r="N530" i="8"/>
  <c r="M530" i="8"/>
  <c r="K530" i="8"/>
  <c r="J530" i="8"/>
  <c r="I530" i="8"/>
  <c r="H530" i="8"/>
  <c r="G530" i="8"/>
  <c r="Q529" i="8"/>
  <c r="P529" i="8"/>
  <c r="O529" i="8"/>
  <c r="N529" i="8"/>
  <c r="M529" i="8"/>
  <c r="K529" i="8"/>
  <c r="J529" i="8"/>
  <c r="I529" i="8"/>
  <c r="H529" i="8"/>
  <c r="G529" i="8"/>
  <c r="Q528" i="8"/>
  <c r="P528" i="8"/>
  <c r="O528" i="8"/>
  <c r="N528" i="8"/>
  <c r="M528" i="8"/>
  <c r="K528" i="8"/>
  <c r="J528" i="8"/>
  <c r="I528" i="8"/>
  <c r="H528" i="8"/>
  <c r="G528" i="8"/>
  <c r="Q527" i="8"/>
  <c r="P527" i="8"/>
  <c r="O527" i="8"/>
  <c r="N527" i="8"/>
  <c r="M527" i="8"/>
  <c r="K527" i="8"/>
  <c r="J527" i="8"/>
  <c r="I527" i="8"/>
  <c r="H527" i="8"/>
  <c r="G527" i="8"/>
  <c r="Q526" i="8"/>
  <c r="P526" i="8"/>
  <c r="O526" i="8"/>
  <c r="N526" i="8"/>
  <c r="M526" i="8"/>
  <c r="K526" i="8"/>
  <c r="J526" i="8"/>
  <c r="I526" i="8"/>
  <c r="H526" i="8"/>
  <c r="G526" i="8"/>
  <c r="Q525" i="8"/>
  <c r="P525" i="8"/>
  <c r="O525" i="8"/>
  <c r="N525" i="8"/>
  <c r="M525" i="8"/>
  <c r="K525" i="8"/>
  <c r="J525" i="8"/>
  <c r="I525" i="8"/>
  <c r="H525" i="8"/>
  <c r="G525" i="8"/>
  <c r="Q524" i="8"/>
  <c r="P524" i="8"/>
  <c r="O524" i="8"/>
  <c r="N524" i="8"/>
  <c r="M524" i="8"/>
  <c r="K524" i="8"/>
  <c r="J524" i="8"/>
  <c r="I524" i="8"/>
  <c r="H524" i="8"/>
  <c r="G524" i="8"/>
  <c r="Q523" i="8"/>
  <c r="P523" i="8"/>
  <c r="O523" i="8"/>
  <c r="N523" i="8"/>
  <c r="M523" i="8"/>
  <c r="K523" i="8"/>
  <c r="J523" i="8"/>
  <c r="I523" i="8"/>
  <c r="H523" i="8"/>
  <c r="G523" i="8"/>
  <c r="Q522" i="8"/>
  <c r="P522" i="8"/>
  <c r="O522" i="8"/>
  <c r="N522" i="8"/>
  <c r="M522" i="8"/>
  <c r="K522" i="8"/>
  <c r="J522" i="8"/>
  <c r="I522" i="8"/>
  <c r="H522" i="8"/>
  <c r="G522" i="8"/>
  <c r="Q521" i="8"/>
  <c r="P521" i="8"/>
  <c r="O521" i="8"/>
  <c r="N521" i="8"/>
  <c r="M521" i="8"/>
  <c r="K521" i="8"/>
  <c r="J521" i="8"/>
  <c r="I521" i="8"/>
  <c r="H521" i="8"/>
  <c r="G521" i="8"/>
  <c r="Q520" i="8"/>
  <c r="P520" i="8"/>
  <c r="O520" i="8"/>
  <c r="N520" i="8"/>
  <c r="M520" i="8"/>
  <c r="K520" i="8"/>
  <c r="J520" i="8"/>
  <c r="I520" i="8"/>
  <c r="H520" i="8"/>
  <c r="G520" i="8"/>
  <c r="Q519" i="8"/>
  <c r="P519" i="8"/>
  <c r="O519" i="8"/>
  <c r="N519" i="8"/>
  <c r="M519" i="8"/>
  <c r="K519" i="8"/>
  <c r="J519" i="8"/>
  <c r="I519" i="8"/>
  <c r="H519" i="8"/>
  <c r="G519" i="8"/>
  <c r="Q518" i="8"/>
  <c r="P518" i="8"/>
  <c r="O518" i="8"/>
  <c r="N518" i="8"/>
  <c r="M518" i="8"/>
  <c r="K518" i="8"/>
  <c r="J518" i="8"/>
  <c r="I518" i="8"/>
  <c r="H518" i="8"/>
  <c r="G518" i="8"/>
  <c r="Q517" i="8"/>
  <c r="P517" i="8"/>
  <c r="O517" i="8"/>
  <c r="N517" i="8"/>
  <c r="M517" i="8"/>
  <c r="K517" i="8"/>
  <c r="J517" i="8"/>
  <c r="I517" i="8"/>
  <c r="H517" i="8"/>
  <c r="G517" i="8"/>
  <c r="Q516" i="8"/>
  <c r="P516" i="8"/>
  <c r="O516" i="8"/>
  <c r="N516" i="8"/>
  <c r="M516" i="8"/>
  <c r="K516" i="8"/>
  <c r="J516" i="8"/>
  <c r="I516" i="8"/>
  <c r="H516" i="8"/>
  <c r="G516" i="8"/>
  <c r="Q515" i="8"/>
  <c r="P515" i="8"/>
  <c r="O515" i="8"/>
  <c r="N515" i="8"/>
  <c r="M515" i="8"/>
  <c r="K515" i="8"/>
  <c r="J515" i="8"/>
  <c r="I515" i="8"/>
  <c r="H515" i="8"/>
  <c r="G515" i="8"/>
  <c r="Q514" i="8"/>
  <c r="P514" i="8"/>
  <c r="O514" i="8"/>
  <c r="N514" i="8"/>
  <c r="M514" i="8"/>
  <c r="K514" i="8"/>
  <c r="J514" i="8"/>
  <c r="I514" i="8"/>
  <c r="H514" i="8"/>
  <c r="G514" i="8"/>
  <c r="Q513" i="8"/>
  <c r="P513" i="8"/>
  <c r="O513" i="8"/>
  <c r="N513" i="8"/>
  <c r="M513" i="8"/>
  <c r="K513" i="8"/>
  <c r="J513" i="8"/>
  <c r="I513" i="8"/>
  <c r="H513" i="8"/>
  <c r="G513" i="8"/>
  <c r="Q512" i="8"/>
  <c r="P512" i="8"/>
  <c r="O512" i="8"/>
  <c r="N512" i="8"/>
  <c r="M512" i="8"/>
  <c r="K512" i="8"/>
  <c r="J512" i="8"/>
  <c r="I512" i="8"/>
  <c r="H512" i="8"/>
  <c r="G512" i="8"/>
  <c r="Q511" i="8"/>
  <c r="P511" i="8"/>
  <c r="O511" i="8"/>
  <c r="N511" i="8"/>
  <c r="M511" i="8"/>
  <c r="K511" i="8"/>
  <c r="J511" i="8"/>
  <c r="I511" i="8"/>
  <c r="H511" i="8"/>
  <c r="G511" i="8"/>
  <c r="Q510" i="8"/>
  <c r="P510" i="8"/>
  <c r="O510" i="8"/>
  <c r="N510" i="8"/>
  <c r="M510" i="8"/>
  <c r="K510" i="8"/>
  <c r="J510" i="8"/>
  <c r="I510" i="8"/>
  <c r="H510" i="8"/>
  <c r="G510" i="8"/>
  <c r="Q509" i="8"/>
  <c r="P509" i="8"/>
  <c r="O509" i="8"/>
  <c r="N509" i="8"/>
  <c r="M509" i="8"/>
  <c r="K509" i="8"/>
  <c r="J509" i="8"/>
  <c r="I509" i="8"/>
  <c r="H509" i="8"/>
  <c r="G509" i="8"/>
  <c r="Q508" i="8"/>
  <c r="P508" i="8"/>
  <c r="O508" i="8"/>
  <c r="N508" i="8"/>
  <c r="M508" i="8"/>
  <c r="K508" i="8"/>
  <c r="J508" i="8"/>
  <c r="I508" i="8"/>
  <c r="H508" i="8"/>
  <c r="G508" i="8"/>
  <c r="Q507" i="8"/>
  <c r="P507" i="8"/>
  <c r="O507" i="8"/>
  <c r="N507" i="8"/>
  <c r="M507" i="8"/>
  <c r="K507" i="8"/>
  <c r="J507" i="8"/>
  <c r="I507" i="8"/>
  <c r="H507" i="8"/>
  <c r="G507" i="8"/>
  <c r="Q506" i="8"/>
  <c r="P506" i="8"/>
  <c r="O506" i="8"/>
  <c r="N506" i="8"/>
  <c r="M506" i="8"/>
  <c r="K506" i="8"/>
  <c r="J506" i="8"/>
  <c r="I506" i="8"/>
  <c r="H506" i="8"/>
  <c r="G506" i="8"/>
  <c r="Q505" i="8"/>
  <c r="P505" i="8"/>
  <c r="O505" i="8"/>
  <c r="N505" i="8"/>
  <c r="M505" i="8"/>
  <c r="K505" i="8"/>
  <c r="J505" i="8"/>
  <c r="I505" i="8"/>
  <c r="H505" i="8"/>
  <c r="G505" i="8"/>
  <c r="Q504" i="8"/>
  <c r="P504" i="8"/>
  <c r="O504" i="8"/>
  <c r="N504" i="8"/>
  <c r="M504" i="8"/>
  <c r="K504" i="8"/>
  <c r="J504" i="8"/>
  <c r="I504" i="8"/>
  <c r="H504" i="8"/>
  <c r="G504" i="8"/>
  <c r="Q503" i="8"/>
  <c r="P503" i="8"/>
  <c r="O503" i="8"/>
  <c r="N503" i="8"/>
  <c r="M503" i="8"/>
  <c r="K503" i="8"/>
  <c r="J503" i="8"/>
  <c r="I503" i="8"/>
  <c r="H503" i="8"/>
  <c r="G503" i="8"/>
  <c r="Q502" i="8"/>
  <c r="P502" i="8"/>
  <c r="O502" i="8"/>
  <c r="N502" i="8"/>
  <c r="M502" i="8"/>
  <c r="K502" i="8"/>
  <c r="J502" i="8"/>
  <c r="I502" i="8"/>
  <c r="H502" i="8"/>
  <c r="G502" i="8"/>
  <c r="Q501" i="8"/>
  <c r="P501" i="8"/>
  <c r="O501" i="8"/>
  <c r="N501" i="8"/>
  <c r="M501" i="8"/>
  <c r="K501" i="8"/>
  <c r="J501" i="8"/>
  <c r="I501" i="8"/>
  <c r="H501" i="8"/>
  <c r="G501" i="8"/>
  <c r="Q500" i="8"/>
  <c r="P500" i="8"/>
  <c r="O500" i="8"/>
  <c r="N500" i="8"/>
  <c r="M500" i="8"/>
  <c r="K500" i="8"/>
  <c r="J500" i="8"/>
  <c r="I500" i="8"/>
  <c r="H500" i="8"/>
  <c r="G500" i="8"/>
  <c r="Q499" i="8"/>
  <c r="P499" i="8"/>
  <c r="O499" i="8"/>
  <c r="N499" i="8"/>
  <c r="M499" i="8"/>
  <c r="K499" i="8"/>
  <c r="J499" i="8"/>
  <c r="I499" i="8"/>
  <c r="H499" i="8"/>
  <c r="G499" i="8"/>
  <c r="Q498" i="8"/>
  <c r="P498" i="8"/>
  <c r="O498" i="8"/>
  <c r="N498" i="8"/>
  <c r="M498" i="8"/>
  <c r="K498" i="8"/>
  <c r="J498" i="8"/>
  <c r="I498" i="8"/>
  <c r="H498" i="8"/>
  <c r="G498" i="8"/>
  <c r="Q497" i="8"/>
  <c r="P497" i="8"/>
  <c r="O497" i="8"/>
  <c r="N497" i="8"/>
  <c r="M497" i="8"/>
  <c r="K497" i="8"/>
  <c r="J497" i="8"/>
  <c r="I497" i="8"/>
  <c r="H497" i="8"/>
  <c r="G497" i="8"/>
  <c r="Q496" i="8"/>
  <c r="P496" i="8"/>
  <c r="O496" i="8"/>
  <c r="N496" i="8"/>
  <c r="M496" i="8"/>
  <c r="K496" i="8"/>
  <c r="J496" i="8"/>
  <c r="I496" i="8"/>
  <c r="H496" i="8"/>
  <c r="G496" i="8"/>
  <c r="Q495" i="8"/>
  <c r="P495" i="8"/>
  <c r="O495" i="8"/>
  <c r="N495" i="8"/>
  <c r="M495" i="8"/>
  <c r="K495" i="8"/>
  <c r="J495" i="8"/>
  <c r="I495" i="8"/>
  <c r="H495" i="8"/>
  <c r="G495" i="8"/>
  <c r="Q494" i="8"/>
  <c r="P494" i="8"/>
  <c r="O494" i="8"/>
  <c r="N494" i="8"/>
  <c r="M494" i="8"/>
  <c r="K494" i="8"/>
  <c r="J494" i="8"/>
  <c r="I494" i="8"/>
  <c r="H494" i="8"/>
  <c r="G494" i="8"/>
  <c r="Q493" i="8"/>
  <c r="P493" i="8"/>
  <c r="O493" i="8"/>
  <c r="N493" i="8"/>
  <c r="M493" i="8"/>
  <c r="K493" i="8"/>
  <c r="J493" i="8"/>
  <c r="I493" i="8"/>
  <c r="H493" i="8"/>
  <c r="G493" i="8"/>
  <c r="Q492" i="8"/>
  <c r="P492" i="8"/>
  <c r="O492" i="8"/>
  <c r="N492" i="8"/>
  <c r="M492" i="8"/>
  <c r="K492" i="8"/>
  <c r="J492" i="8"/>
  <c r="I492" i="8"/>
  <c r="H492" i="8"/>
  <c r="G492" i="8"/>
  <c r="Q491" i="8"/>
  <c r="P491" i="8"/>
  <c r="O491" i="8"/>
  <c r="N491" i="8"/>
  <c r="M491" i="8"/>
  <c r="K491" i="8"/>
  <c r="J491" i="8"/>
  <c r="I491" i="8"/>
  <c r="H491" i="8"/>
  <c r="G491" i="8"/>
  <c r="Q490" i="8"/>
  <c r="P490" i="8"/>
  <c r="O490" i="8"/>
  <c r="N490" i="8"/>
  <c r="M490" i="8"/>
  <c r="K490" i="8"/>
  <c r="J490" i="8"/>
  <c r="I490" i="8"/>
  <c r="H490" i="8"/>
  <c r="G490" i="8"/>
  <c r="Q489" i="8"/>
  <c r="P489" i="8"/>
  <c r="O489" i="8"/>
  <c r="N489" i="8"/>
  <c r="M489" i="8"/>
  <c r="K489" i="8"/>
  <c r="J489" i="8"/>
  <c r="I489" i="8"/>
  <c r="H489" i="8"/>
  <c r="G489" i="8"/>
  <c r="Q488" i="8"/>
  <c r="P488" i="8"/>
  <c r="O488" i="8"/>
  <c r="N488" i="8"/>
  <c r="M488" i="8"/>
  <c r="K488" i="8"/>
  <c r="J488" i="8"/>
  <c r="I488" i="8"/>
  <c r="H488" i="8"/>
  <c r="G488" i="8"/>
  <c r="Q487" i="8"/>
  <c r="P487" i="8"/>
  <c r="O487" i="8"/>
  <c r="N487" i="8"/>
  <c r="M487" i="8"/>
  <c r="K487" i="8"/>
  <c r="J487" i="8"/>
  <c r="I487" i="8"/>
  <c r="H487" i="8"/>
  <c r="G487" i="8"/>
  <c r="Q486" i="8"/>
  <c r="P486" i="8"/>
  <c r="O486" i="8"/>
  <c r="N486" i="8"/>
  <c r="M486" i="8"/>
  <c r="K486" i="8"/>
  <c r="J486" i="8"/>
  <c r="I486" i="8"/>
  <c r="H486" i="8"/>
  <c r="G486" i="8"/>
  <c r="Q485" i="8"/>
  <c r="P485" i="8"/>
  <c r="O485" i="8"/>
  <c r="N485" i="8"/>
  <c r="M485" i="8"/>
  <c r="K485" i="8"/>
  <c r="J485" i="8"/>
  <c r="I485" i="8"/>
  <c r="H485" i="8"/>
  <c r="G485" i="8"/>
  <c r="Q484" i="8"/>
  <c r="P484" i="8"/>
  <c r="O484" i="8"/>
  <c r="N484" i="8"/>
  <c r="M484" i="8"/>
  <c r="K484" i="8"/>
  <c r="J484" i="8"/>
  <c r="I484" i="8"/>
  <c r="H484" i="8"/>
  <c r="G484" i="8"/>
  <c r="Q483" i="8"/>
  <c r="P483" i="8"/>
  <c r="O483" i="8"/>
  <c r="N483" i="8"/>
  <c r="M483" i="8"/>
  <c r="K483" i="8"/>
  <c r="J483" i="8"/>
  <c r="I483" i="8"/>
  <c r="H483" i="8"/>
  <c r="G483" i="8"/>
  <c r="Q482" i="8"/>
  <c r="P482" i="8"/>
  <c r="O482" i="8"/>
  <c r="N482" i="8"/>
  <c r="M482" i="8"/>
  <c r="K482" i="8"/>
  <c r="J482" i="8"/>
  <c r="I482" i="8"/>
  <c r="H482" i="8"/>
  <c r="G482" i="8"/>
  <c r="Q481" i="8"/>
  <c r="P481" i="8"/>
  <c r="O481" i="8"/>
  <c r="N481" i="8"/>
  <c r="M481" i="8"/>
  <c r="K481" i="8"/>
  <c r="J481" i="8"/>
  <c r="I481" i="8"/>
  <c r="H481" i="8"/>
  <c r="G481" i="8"/>
  <c r="Q480" i="8"/>
  <c r="P480" i="8"/>
  <c r="O480" i="8"/>
  <c r="N480" i="8"/>
  <c r="M480" i="8"/>
  <c r="K480" i="8"/>
  <c r="J480" i="8"/>
  <c r="I480" i="8"/>
  <c r="H480" i="8"/>
  <c r="G480" i="8"/>
  <c r="Q479" i="8"/>
  <c r="P479" i="8"/>
  <c r="O479" i="8"/>
  <c r="N479" i="8"/>
  <c r="M479" i="8"/>
  <c r="K479" i="8"/>
  <c r="J479" i="8"/>
  <c r="I479" i="8"/>
  <c r="H479" i="8"/>
  <c r="G479" i="8"/>
  <c r="Q478" i="8"/>
  <c r="P478" i="8"/>
  <c r="O478" i="8"/>
  <c r="N478" i="8"/>
  <c r="M478" i="8"/>
  <c r="K478" i="8"/>
  <c r="J478" i="8"/>
  <c r="I478" i="8"/>
  <c r="H478" i="8"/>
  <c r="G478" i="8"/>
  <c r="Q477" i="8"/>
  <c r="P477" i="8"/>
  <c r="O477" i="8"/>
  <c r="N477" i="8"/>
  <c r="M477" i="8"/>
  <c r="K477" i="8"/>
  <c r="J477" i="8"/>
  <c r="I477" i="8"/>
  <c r="H477" i="8"/>
  <c r="G477" i="8"/>
  <c r="Q476" i="8"/>
  <c r="P476" i="8"/>
  <c r="O476" i="8"/>
  <c r="N476" i="8"/>
  <c r="M476" i="8"/>
  <c r="K476" i="8"/>
  <c r="J476" i="8"/>
  <c r="I476" i="8"/>
  <c r="H476" i="8"/>
  <c r="G476" i="8"/>
  <c r="Q475" i="8"/>
  <c r="P475" i="8"/>
  <c r="O475" i="8"/>
  <c r="N475" i="8"/>
  <c r="M475" i="8"/>
  <c r="K475" i="8"/>
  <c r="J475" i="8"/>
  <c r="I475" i="8"/>
  <c r="H475" i="8"/>
  <c r="G475" i="8"/>
  <c r="Q474" i="8"/>
  <c r="P474" i="8"/>
  <c r="O474" i="8"/>
  <c r="N474" i="8"/>
  <c r="M474" i="8"/>
  <c r="K474" i="8"/>
  <c r="J474" i="8"/>
  <c r="I474" i="8"/>
  <c r="H474" i="8"/>
  <c r="G474" i="8"/>
  <c r="Q473" i="8"/>
  <c r="P473" i="8"/>
  <c r="O473" i="8"/>
  <c r="N473" i="8"/>
  <c r="M473" i="8"/>
  <c r="K473" i="8"/>
  <c r="J473" i="8"/>
  <c r="I473" i="8"/>
  <c r="H473" i="8"/>
  <c r="G473" i="8"/>
  <c r="Q472" i="8"/>
  <c r="P472" i="8"/>
  <c r="O472" i="8"/>
  <c r="N472" i="8"/>
  <c r="M472" i="8"/>
  <c r="K472" i="8"/>
  <c r="J472" i="8"/>
  <c r="I472" i="8"/>
  <c r="H472" i="8"/>
  <c r="G472" i="8"/>
  <c r="Q471" i="8"/>
  <c r="P471" i="8"/>
  <c r="O471" i="8"/>
  <c r="N471" i="8"/>
  <c r="M471" i="8"/>
  <c r="K471" i="8"/>
  <c r="J471" i="8"/>
  <c r="I471" i="8"/>
  <c r="H471" i="8"/>
  <c r="G471" i="8"/>
  <c r="Q470" i="8"/>
  <c r="P470" i="8"/>
  <c r="O470" i="8"/>
  <c r="N470" i="8"/>
  <c r="M470" i="8"/>
  <c r="K470" i="8"/>
  <c r="J470" i="8"/>
  <c r="I470" i="8"/>
  <c r="H470" i="8"/>
  <c r="G470" i="8"/>
  <c r="Q469" i="8"/>
  <c r="P469" i="8"/>
  <c r="O469" i="8"/>
  <c r="N469" i="8"/>
  <c r="M469" i="8"/>
  <c r="K469" i="8"/>
  <c r="J469" i="8"/>
  <c r="I469" i="8"/>
  <c r="H469" i="8"/>
  <c r="G469" i="8"/>
  <c r="Q468" i="8"/>
  <c r="P468" i="8"/>
  <c r="O468" i="8"/>
  <c r="N468" i="8"/>
  <c r="M468" i="8"/>
  <c r="K468" i="8"/>
  <c r="J468" i="8"/>
  <c r="I468" i="8"/>
  <c r="H468" i="8"/>
  <c r="G468" i="8"/>
  <c r="Q467" i="8"/>
  <c r="P467" i="8"/>
  <c r="O467" i="8"/>
  <c r="N467" i="8"/>
  <c r="M467" i="8"/>
  <c r="K467" i="8"/>
  <c r="J467" i="8"/>
  <c r="I467" i="8"/>
  <c r="H467" i="8"/>
  <c r="G467" i="8"/>
  <c r="Q466" i="8"/>
  <c r="P466" i="8"/>
  <c r="O466" i="8"/>
  <c r="N466" i="8"/>
  <c r="M466" i="8"/>
  <c r="K466" i="8"/>
  <c r="J466" i="8"/>
  <c r="I466" i="8"/>
  <c r="H466" i="8"/>
  <c r="G466" i="8"/>
  <c r="Q465" i="8"/>
  <c r="P465" i="8"/>
  <c r="O465" i="8"/>
  <c r="N465" i="8"/>
  <c r="M465" i="8"/>
  <c r="K465" i="8"/>
  <c r="J465" i="8"/>
  <c r="I465" i="8"/>
  <c r="H465" i="8"/>
  <c r="G465" i="8"/>
  <c r="Q464" i="8"/>
  <c r="P464" i="8"/>
  <c r="O464" i="8"/>
  <c r="N464" i="8"/>
  <c r="M464" i="8"/>
  <c r="K464" i="8"/>
  <c r="J464" i="8"/>
  <c r="I464" i="8"/>
  <c r="H464" i="8"/>
  <c r="G464" i="8"/>
  <c r="Q463" i="8"/>
  <c r="P463" i="8"/>
  <c r="O463" i="8"/>
  <c r="N463" i="8"/>
  <c r="M463" i="8"/>
  <c r="K463" i="8"/>
  <c r="J463" i="8"/>
  <c r="I463" i="8"/>
  <c r="H463" i="8"/>
  <c r="G463" i="8"/>
  <c r="Q462" i="8"/>
  <c r="P462" i="8"/>
  <c r="O462" i="8"/>
  <c r="N462" i="8"/>
  <c r="M462" i="8"/>
  <c r="K462" i="8"/>
  <c r="J462" i="8"/>
  <c r="I462" i="8"/>
  <c r="H462" i="8"/>
  <c r="G462" i="8"/>
  <c r="Q461" i="8"/>
  <c r="P461" i="8"/>
  <c r="O461" i="8"/>
  <c r="N461" i="8"/>
  <c r="M461" i="8"/>
  <c r="K461" i="8"/>
  <c r="J461" i="8"/>
  <c r="I461" i="8"/>
  <c r="H461" i="8"/>
  <c r="G461" i="8"/>
  <c r="Q460" i="8"/>
  <c r="P460" i="8"/>
  <c r="O460" i="8"/>
  <c r="N460" i="8"/>
  <c r="M460" i="8"/>
  <c r="K460" i="8"/>
  <c r="J460" i="8"/>
  <c r="I460" i="8"/>
  <c r="H460" i="8"/>
  <c r="G460" i="8"/>
  <c r="Q459" i="8"/>
  <c r="P459" i="8"/>
  <c r="O459" i="8"/>
  <c r="N459" i="8"/>
  <c r="M459" i="8"/>
  <c r="K459" i="8"/>
  <c r="J459" i="8"/>
  <c r="I459" i="8"/>
  <c r="H459" i="8"/>
  <c r="G459" i="8"/>
  <c r="Q458" i="8"/>
  <c r="P458" i="8"/>
  <c r="O458" i="8"/>
  <c r="N458" i="8"/>
  <c r="M458" i="8"/>
  <c r="K458" i="8"/>
  <c r="J458" i="8"/>
  <c r="I458" i="8"/>
  <c r="H458" i="8"/>
  <c r="G458" i="8"/>
  <c r="Q457" i="8"/>
  <c r="P457" i="8"/>
  <c r="O457" i="8"/>
  <c r="N457" i="8"/>
  <c r="M457" i="8"/>
  <c r="K457" i="8"/>
  <c r="J457" i="8"/>
  <c r="I457" i="8"/>
  <c r="H457" i="8"/>
  <c r="G457" i="8"/>
  <c r="Q456" i="8"/>
  <c r="P456" i="8"/>
  <c r="O456" i="8"/>
  <c r="N456" i="8"/>
  <c r="M456" i="8"/>
  <c r="K456" i="8"/>
  <c r="J456" i="8"/>
  <c r="I456" i="8"/>
  <c r="H456" i="8"/>
  <c r="G456" i="8"/>
  <c r="Q455" i="8"/>
  <c r="P455" i="8"/>
  <c r="O455" i="8"/>
  <c r="N455" i="8"/>
  <c r="M455" i="8"/>
  <c r="K455" i="8"/>
  <c r="J455" i="8"/>
  <c r="I455" i="8"/>
  <c r="H455" i="8"/>
  <c r="G455" i="8"/>
  <c r="Q454" i="8"/>
  <c r="P454" i="8"/>
  <c r="O454" i="8"/>
  <c r="N454" i="8"/>
  <c r="M454" i="8"/>
  <c r="K454" i="8"/>
  <c r="J454" i="8"/>
  <c r="I454" i="8"/>
  <c r="H454" i="8"/>
  <c r="G454" i="8"/>
  <c r="Q453" i="8"/>
  <c r="P453" i="8"/>
  <c r="O453" i="8"/>
  <c r="N453" i="8"/>
  <c r="M453" i="8"/>
  <c r="K453" i="8"/>
  <c r="J453" i="8"/>
  <c r="I453" i="8"/>
  <c r="H453" i="8"/>
  <c r="G453" i="8"/>
  <c r="Q452" i="8"/>
  <c r="P452" i="8"/>
  <c r="O452" i="8"/>
  <c r="N452" i="8"/>
  <c r="M452" i="8"/>
  <c r="K452" i="8"/>
  <c r="J452" i="8"/>
  <c r="I452" i="8"/>
  <c r="H452" i="8"/>
  <c r="G452" i="8"/>
  <c r="Q451" i="8"/>
  <c r="P451" i="8"/>
  <c r="O451" i="8"/>
  <c r="N451" i="8"/>
  <c r="M451" i="8"/>
  <c r="K451" i="8"/>
  <c r="J451" i="8"/>
  <c r="I451" i="8"/>
  <c r="H451" i="8"/>
  <c r="G451" i="8"/>
  <c r="Q450" i="8"/>
  <c r="P450" i="8"/>
  <c r="O450" i="8"/>
  <c r="N450" i="8"/>
  <c r="M450" i="8"/>
  <c r="K450" i="8"/>
  <c r="J450" i="8"/>
  <c r="I450" i="8"/>
  <c r="H450" i="8"/>
  <c r="G450" i="8"/>
  <c r="Q449" i="8"/>
  <c r="P449" i="8"/>
  <c r="O449" i="8"/>
  <c r="N449" i="8"/>
  <c r="M449" i="8"/>
  <c r="K449" i="8"/>
  <c r="J449" i="8"/>
  <c r="I449" i="8"/>
  <c r="H449" i="8"/>
  <c r="G449" i="8"/>
  <c r="Q448" i="8"/>
  <c r="P448" i="8"/>
  <c r="O448" i="8"/>
  <c r="N448" i="8"/>
  <c r="M448" i="8"/>
  <c r="K448" i="8"/>
  <c r="J448" i="8"/>
  <c r="I448" i="8"/>
  <c r="H448" i="8"/>
  <c r="G448" i="8"/>
  <c r="Q447" i="8"/>
  <c r="P447" i="8"/>
  <c r="O447" i="8"/>
  <c r="N447" i="8"/>
  <c r="M447" i="8"/>
  <c r="K447" i="8"/>
  <c r="J447" i="8"/>
  <c r="I447" i="8"/>
  <c r="H447" i="8"/>
  <c r="G447" i="8"/>
  <c r="Q446" i="8"/>
  <c r="P446" i="8"/>
  <c r="O446" i="8"/>
  <c r="N446" i="8"/>
  <c r="M446" i="8"/>
  <c r="K446" i="8"/>
  <c r="J446" i="8"/>
  <c r="I446" i="8"/>
  <c r="H446" i="8"/>
  <c r="G446" i="8"/>
  <c r="Q445" i="8"/>
  <c r="P445" i="8"/>
  <c r="O445" i="8"/>
  <c r="N445" i="8"/>
  <c r="M445" i="8"/>
  <c r="K445" i="8"/>
  <c r="J445" i="8"/>
  <c r="I445" i="8"/>
  <c r="H445" i="8"/>
  <c r="G445" i="8"/>
  <c r="Q444" i="8"/>
  <c r="P444" i="8"/>
  <c r="O444" i="8"/>
  <c r="N444" i="8"/>
  <c r="M444" i="8"/>
  <c r="K444" i="8"/>
  <c r="J444" i="8"/>
  <c r="I444" i="8"/>
  <c r="H444" i="8"/>
  <c r="G444" i="8"/>
  <c r="Q443" i="8"/>
  <c r="P443" i="8"/>
  <c r="O443" i="8"/>
  <c r="N443" i="8"/>
  <c r="M443" i="8"/>
  <c r="K443" i="8"/>
  <c r="J443" i="8"/>
  <c r="I443" i="8"/>
  <c r="H443" i="8"/>
  <c r="G443" i="8"/>
  <c r="Q442" i="8"/>
  <c r="P442" i="8"/>
  <c r="O442" i="8"/>
  <c r="N442" i="8"/>
  <c r="M442" i="8"/>
  <c r="K442" i="8"/>
  <c r="J442" i="8"/>
  <c r="I442" i="8"/>
  <c r="H442" i="8"/>
  <c r="G442" i="8"/>
  <c r="Q441" i="8"/>
  <c r="P441" i="8"/>
  <c r="O441" i="8"/>
  <c r="N441" i="8"/>
  <c r="M441" i="8"/>
  <c r="K441" i="8"/>
  <c r="J441" i="8"/>
  <c r="I441" i="8"/>
  <c r="H441" i="8"/>
  <c r="G441" i="8"/>
  <c r="Q440" i="8"/>
  <c r="P440" i="8"/>
  <c r="O440" i="8"/>
  <c r="N440" i="8"/>
  <c r="M440" i="8"/>
  <c r="K440" i="8"/>
  <c r="J440" i="8"/>
  <c r="I440" i="8"/>
  <c r="H440" i="8"/>
  <c r="G440" i="8"/>
  <c r="Q439" i="8"/>
  <c r="P439" i="8"/>
  <c r="O439" i="8"/>
  <c r="N439" i="8"/>
  <c r="M439" i="8"/>
  <c r="K439" i="8"/>
  <c r="J439" i="8"/>
  <c r="I439" i="8"/>
  <c r="H439" i="8"/>
  <c r="G439" i="8"/>
  <c r="Q438" i="8"/>
  <c r="P438" i="8"/>
  <c r="O438" i="8"/>
  <c r="N438" i="8"/>
  <c r="M438" i="8"/>
  <c r="K438" i="8"/>
  <c r="J438" i="8"/>
  <c r="I438" i="8"/>
  <c r="H438" i="8"/>
  <c r="G438" i="8"/>
  <c r="Q437" i="8"/>
  <c r="P437" i="8"/>
  <c r="O437" i="8"/>
  <c r="N437" i="8"/>
  <c r="M437" i="8"/>
  <c r="K437" i="8"/>
  <c r="J437" i="8"/>
  <c r="I437" i="8"/>
  <c r="H437" i="8"/>
  <c r="G437" i="8"/>
  <c r="Q436" i="8"/>
  <c r="P436" i="8"/>
  <c r="O436" i="8"/>
  <c r="N436" i="8"/>
  <c r="M436" i="8"/>
  <c r="K436" i="8"/>
  <c r="J436" i="8"/>
  <c r="I436" i="8"/>
  <c r="H436" i="8"/>
  <c r="G436" i="8"/>
  <c r="Q435" i="8"/>
  <c r="P435" i="8"/>
  <c r="O435" i="8"/>
  <c r="N435" i="8"/>
  <c r="M435" i="8"/>
  <c r="K435" i="8"/>
  <c r="J435" i="8"/>
  <c r="I435" i="8"/>
  <c r="H435" i="8"/>
  <c r="G435" i="8"/>
  <c r="Q434" i="8"/>
  <c r="P434" i="8"/>
  <c r="O434" i="8"/>
  <c r="N434" i="8"/>
  <c r="M434" i="8"/>
  <c r="K434" i="8"/>
  <c r="J434" i="8"/>
  <c r="I434" i="8"/>
  <c r="H434" i="8"/>
  <c r="G434" i="8"/>
  <c r="Q433" i="8"/>
  <c r="P433" i="8"/>
  <c r="O433" i="8"/>
  <c r="N433" i="8"/>
  <c r="M433" i="8"/>
  <c r="K433" i="8"/>
  <c r="J433" i="8"/>
  <c r="I433" i="8"/>
  <c r="H433" i="8"/>
  <c r="G433" i="8"/>
  <c r="Q432" i="8"/>
  <c r="P432" i="8"/>
  <c r="O432" i="8"/>
  <c r="N432" i="8"/>
  <c r="M432" i="8"/>
  <c r="K432" i="8"/>
  <c r="J432" i="8"/>
  <c r="I432" i="8"/>
  <c r="H432" i="8"/>
  <c r="G432" i="8"/>
  <c r="Q431" i="8"/>
  <c r="P431" i="8"/>
  <c r="O431" i="8"/>
  <c r="N431" i="8"/>
  <c r="M431" i="8"/>
  <c r="K431" i="8"/>
  <c r="J431" i="8"/>
  <c r="I431" i="8"/>
  <c r="H431" i="8"/>
  <c r="G431" i="8"/>
  <c r="Q430" i="8"/>
  <c r="P430" i="8"/>
  <c r="O430" i="8"/>
  <c r="N430" i="8"/>
  <c r="M430" i="8"/>
  <c r="K430" i="8"/>
  <c r="J430" i="8"/>
  <c r="I430" i="8"/>
  <c r="H430" i="8"/>
  <c r="G430" i="8"/>
  <c r="Q429" i="8"/>
  <c r="P429" i="8"/>
  <c r="O429" i="8"/>
  <c r="N429" i="8"/>
  <c r="M429" i="8"/>
  <c r="K429" i="8"/>
  <c r="J429" i="8"/>
  <c r="I429" i="8"/>
  <c r="H429" i="8"/>
  <c r="G429" i="8"/>
  <c r="Q428" i="8"/>
  <c r="P428" i="8"/>
  <c r="O428" i="8"/>
  <c r="N428" i="8"/>
  <c r="M428" i="8"/>
  <c r="K428" i="8"/>
  <c r="J428" i="8"/>
  <c r="I428" i="8"/>
  <c r="H428" i="8"/>
  <c r="G428" i="8"/>
  <c r="Q427" i="8"/>
  <c r="P427" i="8"/>
  <c r="O427" i="8"/>
  <c r="N427" i="8"/>
  <c r="M427" i="8"/>
  <c r="K427" i="8"/>
  <c r="J427" i="8"/>
  <c r="I427" i="8"/>
  <c r="H427" i="8"/>
  <c r="G427" i="8"/>
  <c r="Q426" i="8"/>
  <c r="P426" i="8"/>
  <c r="O426" i="8"/>
  <c r="N426" i="8"/>
  <c r="M426" i="8"/>
  <c r="K426" i="8"/>
  <c r="J426" i="8"/>
  <c r="I426" i="8"/>
  <c r="H426" i="8"/>
  <c r="G426" i="8"/>
  <c r="Q425" i="8"/>
  <c r="P425" i="8"/>
  <c r="O425" i="8"/>
  <c r="N425" i="8"/>
  <c r="M425" i="8"/>
  <c r="K425" i="8"/>
  <c r="J425" i="8"/>
  <c r="I425" i="8"/>
  <c r="H425" i="8"/>
  <c r="G425" i="8"/>
  <c r="Q424" i="8"/>
  <c r="P424" i="8"/>
  <c r="O424" i="8"/>
  <c r="N424" i="8"/>
  <c r="M424" i="8"/>
  <c r="K424" i="8"/>
  <c r="J424" i="8"/>
  <c r="I424" i="8"/>
  <c r="H424" i="8"/>
  <c r="G424" i="8"/>
  <c r="Q423" i="8"/>
  <c r="P423" i="8"/>
  <c r="O423" i="8"/>
  <c r="N423" i="8"/>
  <c r="M423" i="8"/>
  <c r="K423" i="8"/>
  <c r="J423" i="8"/>
  <c r="I423" i="8"/>
  <c r="H423" i="8"/>
  <c r="G423" i="8"/>
  <c r="Q422" i="8"/>
  <c r="P422" i="8"/>
  <c r="O422" i="8"/>
  <c r="N422" i="8"/>
  <c r="M422" i="8"/>
  <c r="K422" i="8"/>
  <c r="J422" i="8"/>
  <c r="I422" i="8"/>
  <c r="H422" i="8"/>
  <c r="G422" i="8"/>
  <c r="Q421" i="8"/>
  <c r="P421" i="8"/>
  <c r="O421" i="8"/>
  <c r="N421" i="8"/>
  <c r="M421" i="8"/>
  <c r="K421" i="8"/>
  <c r="J421" i="8"/>
  <c r="I421" i="8"/>
  <c r="H421" i="8"/>
  <c r="G421" i="8"/>
  <c r="Q420" i="8"/>
  <c r="P420" i="8"/>
  <c r="O420" i="8"/>
  <c r="N420" i="8"/>
  <c r="M420" i="8"/>
  <c r="K420" i="8"/>
  <c r="J420" i="8"/>
  <c r="I420" i="8"/>
  <c r="H420" i="8"/>
  <c r="G420" i="8"/>
  <c r="Q419" i="8"/>
  <c r="P419" i="8"/>
  <c r="O419" i="8"/>
  <c r="N419" i="8"/>
  <c r="M419" i="8"/>
  <c r="K419" i="8"/>
  <c r="J419" i="8"/>
  <c r="I419" i="8"/>
  <c r="H419" i="8"/>
  <c r="G419" i="8"/>
  <c r="Q418" i="8"/>
  <c r="P418" i="8"/>
  <c r="O418" i="8"/>
  <c r="N418" i="8"/>
  <c r="M418" i="8"/>
  <c r="K418" i="8"/>
  <c r="J418" i="8"/>
  <c r="I418" i="8"/>
  <c r="H418" i="8"/>
  <c r="G418" i="8"/>
  <c r="Q417" i="8"/>
  <c r="P417" i="8"/>
  <c r="O417" i="8"/>
  <c r="N417" i="8"/>
  <c r="M417" i="8"/>
  <c r="K417" i="8"/>
  <c r="J417" i="8"/>
  <c r="I417" i="8"/>
  <c r="H417" i="8"/>
  <c r="G417" i="8"/>
  <c r="Q416" i="8"/>
  <c r="P416" i="8"/>
  <c r="O416" i="8"/>
  <c r="N416" i="8"/>
  <c r="M416" i="8"/>
  <c r="K416" i="8"/>
  <c r="J416" i="8"/>
  <c r="I416" i="8"/>
  <c r="H416" i="8"/>
  <c r="G416" i="8"/>
  <c r="Q415" i="8"/>
  <c r="P415" i="8"/>
  <c r="O415" i="8"/>
  <c r="N415" i="8"/>
  <c r="M415" i="8"/>
  <c r="K415" i="8"/>
  <c r="J415" i="8"/>
  <c r="I415" i="8"/>
  <c r="H415" i="8"/>
  <c r="G415" i="8"/>
  <c r="Q414" i="8"/>
  <c r="P414" i="8"/>
  <c r="O414" i="8"/>
  <c r="N414" i="8"/>
  <c r="M414" i="8"/>
  <c r="K414" i="8"/>
  <c r="J414" i="8"/>
  <c r="I414" i="8"/>
  <c r="H414" i="8"/>
  <c r="G414" i="8"/>
  <c r="Q413" i="8"/>
  <c r="P413" i="8"/>
  <c r="O413" i="8"/>
  <c r="N413" i="8"/>
  <c r="M413" i="8"/>
  <c r="K413" i="8"/>
  <c r="J413" i="8"/>
  <c r="I413" i="8"/>
  <c r="H413" i="8"/>
  <c r="G413" i="8"/>
  <c r="Q412" i="8"/>
  <c r="P412" i="8"/>
  <c r="O412" i="8"/>
  <c r="N412" i="8"/>
  <c r="M412" i="8"/>
  <c r="K412" i="8"/>
  <c r="J412" i="8"/>
  <c r="I412" i="8"/>
  <c r="H412" i="8"/>
  <c r="G412" i="8"/>
  <c r="Q411" i="8"/>
  <c r="P411" i="8"/>
  <c r="O411" i="8"/>
  <c r="N411" i="8"/>
  <c r="M411" i="8"/>
  <c r="K411" i="8"/>
  <c r="J411" i="8"/>
  <c r="I411" i="8"/>
  <c r="H411" i="8"/>
  <c r="G411" i="8"/>
  <c r="Q410" i="8"/>
  <c r="P410" i="8"/>
  <c r="O410" i="8"/>
  <c r="N410" i="8"/>
  <c r="M410" i="8"/>
  <c r="K410" i="8"/>
  <c r="J410" i="8"/>
  <c r="I410" i="8"/>
  <c r="H410" i="8"/>
  <c r="G410" i="8"/>
  <c r="Q409" i="8"/>
  <c r="P409" i="8"/>
  <c r="O409" i="8"/>
  <c r="N409" i="8"/>
  <c r="M409" i="8"/>
  <c r="K409" i="8"/>
  <c r="J409" i="8"/>
  <c r="I409" i="8"/>
  <c r="H409" i="8"/>
  <c r="G409" i="8"/>
  <c r="Q408" i="8"/>
  <c r="P408" i="8"/>
  <c r="O408" i="8"/>
  <c r="N408" i="8"/>
  <c r="M408" i="8"/>
  <c r="K408" i="8"/>
  <c r="J408" i="8"/>
  <c r="I408" i="8"/>
  <c r="H408" i="8"/>
  <c r="G408" i="8"/>
  <c r="Q407" i="8"/>
  <c r="P407" i="8"/>
  <c r="O407" i="8"/>
  <c r="N407" i="8"/>
  <c r="M407" i="8"/>
  <c r="K407" i="8"/>
  <c r="J407" i="8"/>
  <c r="I407" i="8"/>
  <c r="H407" i="8"/>
  <c r="G407" i="8"/>
  <c r="Q406" i="8"/>
  <c r="P406" i="8"/>
  <c r="O406" i="8"/>
  <c r="N406" i="8"/>
  <c r="M406" i="8"/>
  <c r="K406" i="8"/>
  <c r="J406" i="8"/>
  <c r="I406" i="8"/>
  <c r="H406" i="8"/>
  <c r="G406" i="8"/>
  <c r="Q405" i="8"/>
  <c r="P405" i="8"/>
  <c r="O405" i="8"/>
  <c r="N405" i="8"/>
  <c r="M405" i="8"/>
  <c r="K405" i="8"/>
  <c r="J405" i="8"/>
  <c r="I405" i="8"/>
  <c r="H405" i="8"/>
  <c r="G405" i="8"/>
  <c r="Q404" i="8"/>
  <c r="P404" i="8"/>
  <c r="O404" i="8"/>
  <c r="N404" i="8"/>
  <c r="M404" i="8"/>
  <c r="K404" i="8"/>
  <c r="J404" i="8"/>
  <c r="I404" i="8"/>
  <c r="H404" i="8"/>
  <c r="G404" i="8"/>
  <c r="Q403" i="8"/>
  <c r="P403" i="8"/>
  <c r="O403" i="8"/>
  <c r="N403" i="8"/>
  <c r="M403" i="8"/>
  <c r="K403" i="8"/>
  <c r="J403" i="8"/>
  <c r="I403" i="8"/>
  <c r="H403" i="8"/>
  <c r="G403" i="8"/>
  <c r="Q402" i="8"/>
  <c r="P402" i="8"/>
  <c r="O402" i="8"/>
  <c r="N402" i="8"/>
  <c r="M402" i="8"/>
  <c r="K402" i="8"/>
  <c r="J402" i="8"/>
  <c r="I402" i="8"/>
  <c r="H402" i="8"/>
  <c r="G402" i="8"/>
  <c r="Q401" i="8"/>
  <c r="P401" i="8"/>
  <c r="O401" i="8"/>
  <c r="N401" i="8"/>
  <c r="M401" i="8"/>
  <c r="K401" i="8"/>
  <c r="J401" i="8"/>
  <c r="I401" i="8"/>
  <c r="H401" i="8"/>
  <c r="G401" i="8"/>
  <c r="Q400" i="8"/>
  <c r="P400" i="8"/>
  <c r="O400" i="8"/>
  <c r="N400" i="8"/>
  <c r="M400" i="8"/>
  <c r="K400" i="8"/>
  <c r="J400" i="8"/>
  <c r="I400" i="8"/>
  <c r="H400" i="8"/>
  <c r="G400" i="8"/>
  <c r="Q399" i="8"/>
  <c r="P399" i="8"/>
  <c r="O399" i="8"/>
  <c r="N399" i="8"/>
  <c r="M399" i="8"/>
  <c r="K399" i="8"/>
  <c r="J399" i="8"/>
  <c r="I399" i="8"/>
  <c r="H399" i="8"/>
  <c r="G399" i="8"/>
  <c r="Q398" i="8"/>
  <c r="P398" i="8"/>
  <c r="O398" i="8"/>
  <c r="N398" i="8"/>
  <c r="M398" i="8"/>
  <c r="K398" i="8"/>
  <c r="J398" i="8"/>
  <c r="I398" i="8"/>
  <c r="H398" i="8"/>
  <c r="G398" i="8"/>
  <c r="Q397" i="8"/>
  <c r="P397" i="8"/>
  <c r="O397" i="8"/>
  <c r="N397" i="8"/>
  <c r="M397" i="8"/>
  <c r="K397" i="8"/>
  <c r="J397" i="8"/>
  <c r="I397" i="8"/>
  <c r="H397" i="8"/>
  <c r="G397" i="8"/>
  <c r="Q396" i="8"/>
  <c r="P396" i="8"/>
  <c r="O396" i="8"/>
  <c r="N396" i="8"/>
  <c r="M396" i="8"/>
  <c r="K396" i="8"/>
  <c r="J396" i="8"/>
  <c r="I396" i="8"/>
  <c r="H396" i="8"/>
  <c r="G396" i="8"/>
  <c r="Q395" i="8"/>
  <c r="P395" i="8"/>
  <c r="O395" i="8"/>
  <c r="N395" i="8"/>
  <c r="M395" i="8"/>
  <c r="K395" i="8"/>
  <c r="J395" i="8"/>
  <c r="I395" i="8"/>
  <c r="H395" i="8"/>
  <c r="G395" i="8"/>
  <c r="Q394" i="8"/>
  <c r="P394" i="8"/>
  <c r="O394" i="8"/>
  <c r="N394" i="8"/>
  <c r="M394" i="8"/>
  <c r="K394" i="8"/>
  <c r="J394" i="8"/>
  <c r="I394" i="8"/>
  <c r="H394" i="8"/>
  <c r="G394" i="8"/>
  <c r="Q393" i="8"/>
  <c r="P393" i="8"/>
  <c r="O393" i="8"/>
  <c r="N393" i="8"/>
  <c r="M393" i="8"/>
  <c r="K393" i="8"/>
  <c r="J393" i="8"/>
  <c r="I393" i="8"/>
  <c r="H393" i="8"/>
  <c r="G393" i="8"/>
  <c r="Q392" i="8"/>
  <c r="P392" i="8"/>
  <c r="O392" i="8"/>
  <c r="N392" i="8"/>
  <c r="M392" i="8"/>
  <c r="K392" i="8"/>
  <c r="J392" i="8"/>
  <c r="I392" i="8"/>
  <c r="H392" i="8"/>
  <c r="G392" i="8"/>
  <c r="Q391" i="8"/>
  <c r="P391" i="8"/>
  <c r="O391" i="8"/>
  <c r="N391" i="8"/>
  <c r="M391" i="8"/>
  <c r="K391" i="8"/>
  <c r="J391" i="8"/>
  <c r="I391" i="8"/>
  <c r="H391" i="8"/>
  <c r="G391" i="8"/>
  <c r="Q390" i="8"/>
  <c r="P390" i="8"/>
  <c r="O390" i="8"/>
  <c r="N390" i="8"/>
  <c r="M390" i="8"/>
  <c r="K390" i="8"/>
  <c r="J390" i="8"/>
  <c r="I390" i="8"/>
  <c r="H390" i="8"/>
  <c r="G390" i="8"/>
  <c r="Q389" i="8"/>
  <c r="P389" i="8"/>
  <c r="O389" i="8"/>
  <c r="N389" i="8"/>
  <c r="M389" i="8"/>
  <c r="K389" i="8"/>
  <c r="J389" i="8"/>
  <c r="I389" i="8"/>
  <c r="H389" i="8"/>
  <c r="G389" i="8"/>
  <c r="Q388" i="8"/>
  <c r="P388" i="8"/>
  <c r="O388" i="8"/>
  <c r="N388" i="8"/>
  <c r="M388" i="8"/>
  <c r="K388" i="8"/>
  <c r="J388" i="8"/>
  <c r="I388" i="8"/>
  <c r="H388" i="8"/>
  <c r="G388" i="8"/>
  <c r="Q387" i="8"/>
  <c r="P387" i="8"/>
  <c r="O387" i="8"/>
  <c r="N387" i="8"/>
  <c r="M387" i="8"/>
  <c r="K387" i="8"/>
  <c r="J387" i="8"/>
  <c r="I387" i="8"/>
  <c r="H387" i="8"/>
  <c r="G387" i="8"/>
  <c r="Q386" i="8"/>
  <c r="P386" i="8"/>
  <c r="O386" i="8"/>
  <c r="N386" i="8"/>
  <c r="M386" i="8"/>
  <c r="K386" i="8"/>
  <c r="J386" i="8"/>
  <c r="I386" i="8"/>
  <c r="H386" i="8"/>
  <c r="G386" i="8"/>
  <c r="Q385" i="8"/>
  <c r="P385" i="8"/>
  <c r="O385" i="8"/>
  <c r="N385" i="8"/>
  <c r="M385" i="8"/>
  <c r="K385" i="8"/>
  <c r="J385" i="8"/>
  <c r="I385" i="8"/>
  <c r="H385" i="8"/>
  <c r="G385" i="8"/>
  <c r="Q384" i="8"/>
  <c r="P384" i="8"/>
  <c r="O384" i="8"/>
  <c r="N384" i="8"/>
  <c r="M384" i="8"/>
  <c r="K384" i="8"/>
  <c r="J384" i="8"/>
  <c r="I384" i="8"/>
  <c r="H384" i="8"/>
  <c r="G384" i="8"/>
  <c r="Q383" i="8"/>
  <c r="P383" i="8"/>
  <c r="O383" i="8"/>
  <c r="N383" i="8"/>
  <c r="M383" i="8"/>
  <c r="K383" i="8"/>
  <c r="J383" i="8"/>
  <c r="I383" i="8"/>
  <c r="H383" i="8"/>
  <c r="G383" i="8"/>
  <c r="Q382" i="8"/>
  <c r="P382" i="8"/>
  <c r="O382" i="8"/>
  <c r="N382" i="8"/>
  <c r="M382" i="8"/>
  <c r="K382" i="8"/>
  <c r="J382" i="8"/>
  <c r="I382" i="8"/>
  <c r="H382" i="8"/>
  <c r="G382" i="8"/>
  <c r="Q381" i="8"/>
  <c r="P381" i="8"/>
  <c r="O381" i="8"/>
  <c r="N381" i="8"/>
  <c r="M381" i="8"/>
  <c r="K381" i="8"/>
  <c r="J381" i="8"/>
  <c r="I381" i="8"/>
  <c r="H381" i="8"/>
  <c r="G381" i="8"/>
  <c r="Q380" i="8"/>
  <c r="P380" i="8"/>
  <c r="O380" i="8"/>
  <c r="N380" i="8"/>
  <c r="M380" i="8"/>
  <c r="K380" i="8"/>
  <c r="J380" i="8"/>
  <c r="I380" i="8"/>
  <c r="H380" i="8"/>
  <c r="G380" i="8"/>
  <c r="Q379" i="8"/>
  <c r="P379" i="8"/>
  <c r="O379" i="8"/>
  <c r="N379" i="8"/>
  <c r="M379" i="8"/>
  <c r="K379" i="8"/>
  <c r="J379" i="8"/>
  <c r="I379" i="8"/>
  <c r="H379" i="8"/>
  <c r="G379" i="8"/>
  <c r="Q378" i="8"/>
  <c r="P378" i="8"/>
  <c r="O378" i="8"/>
  <c r="N378" i="8"/>
  <c r="M378" i="8"/>
  <c r="K378" i="8"/>
  <c r="J378" i="8"/>
  <c r="I378" i="8"/>
  <c r="H378" i="8"/>
  <c r="G378" i="8"/>
  <c r="Q377" i="8"/>
  <c r="P377" i="8"/>
  <c r="O377" i="8"/>
  <c r="N377" i="8"/>
  <c r="M377" i="8"/>
  <c r="K377" i="8"/>
  <c r="J377" i="8"/>
  <c r="I377" i="8"/>
  <c r="H377" i="8"/>
  <c r="G377" i="8"/>
  <c r="Q376" i="8"/>
  <c r="P376" i="8"/>
  <c r="O376" i="8"/>
  <c r="N376" i="8"/>
  <c r="M376" i="8"/>
  <c r="K376" i="8"/>
  <c r="J376" i="8"/>
  <c r="I376" i="8"/>
  <c r="H376" i="8"/>
  <c r="G376" i="8"/>
  <c r="Q375" i="8"/>
  <c r="P375" i="8"/>
  <c r="O375" i="8"/>
  <c r="N375" i="8"/>
  <c r="M375" i="8"/>
  <c r="K375" i="8"/>
  <c r="J375" i="8"/>
  <c r="I375" i="8"/>
  <c r="H375" i="8"/>
  <c r="G375" i="8"/>
  <c r="Q374" i="8"/>
  <c r="P374" i="8"/>
  <c r="O374" i="8"/>
  <c r="N374" i="8"/>
  <c r="M374" i="8"/>
  <c r="K374" i="8"/>
  <c r="J374" i="8"/>
  <c r="I374" i="8"/>
  <c r="H374" i="8"/>
  <c r="G374" i="8"/>
  <c r="Q373" i="8"/>
  <c r="P373" i="8"/>
  <c r="O373" i="8"/>
  <c r="N373" i="8"/>
  <c r="M373" i="8"/>
  <c r="K373" i="8"/>
  <c r="J373" i="8"/>
  <c r="I373" i="8"/>
  <c r="H373" i="8"/>
  <c r="G373" i="8"/>
  <c r="Q372" i="8"/>
  <c r="P372" i="8"/>
  <c r="O372" i="8"/>
  <c r="N372" i="8"/>
  <c r="M372" i="8"/>
  <c r="K372" i="8"/>
  <c r="J372" i="8"/>
  <c r="I372" i="8"/>
  <c r="H372" i="8"/>
  <c r="G372" i="8"/>
  <c r="Q371" i="8"/>
  <c r="P371" i="8"/>
  <c r="O371" i="8"/>
  <c r="N371" i="8"/>
  <c r="M371" i="8"/>
  <c r="K371" i="8"/>
  <c r="J371" i="8"/>
  <c r="I371" i="8"/>
  <c r="H371" i="8"/>
  <c r="G371" i="8"/>
  <c r="Q370" i="8"/>
  <c r="P370" i="8"/>
  <c r="O370" i="8"/>
  <c r="N370" i="8"/>
  <c r="M370" i="8"/>
  <c r="K370" i="8"/>
  <c r="J370" i="8"/>
  <c r="I370" i="8"/>
  <c r="H370" i="8"/>
  <c r="G370" i="8"/>
  <c r="Q369" i="8"/>
  <c r="P369" i="8"/>
  <c r="O369" i="8"/>
  <c r="N369" i="8"/>
  <c r="M369" i="8"/>
  <c r="K369" i="8"/>
  <c r="J369" i="8"/>
  <c r="I369" i="8"/>
  <c r="H369" i="8"/>
  <c r="G369" i="8"/>
  <c r="Q368" i="8"/>
  <c r="P368" i="8"/>
  <c r="O368" i="8"/>
  <c r="N368" i="8"/>
  <c r="M368" i="8"/>
  <c r="K368" i="8"/>
  <c r="J368" i="8"/>
  <c r="I368" i="8"/>
  <c r="H368" i="8"/>
  <c r="G368" i="8"/>
  <c r="Q367" i="8"/>
  <c r="P367" i="8"/>
  <c r="O367" i="8"/>
  <c r="N367" i="8"/>
  <c r="M367" i="8"/>
  <c r="K367" i="8"/>
  <c r="J367" i="8"/>
  <c r="I367" i="8"/>
  <c r="H367" i="8"/>
  <c r="G367" i="8"/>
  <c r="Q366" i="8"/>
  <c r="P366" i="8"/>
  <c r="O366" i="8"/>
  <c r="N366" i="8"/>
  <c r="M366" i="8"/>
  <c r="K366" i="8"/>
  <c r="J366" i="8"/>
  <c r="I366" i="8"/>
  <c r="H366" i="8"/>
  <c r="G366" i="8"/>
  <c r="Q365" i="8"/>
  <c r="P365" i="8"/>
  <c r="O365" i="8"/>
  <c r="N365" i="8"/>
  <c r="M365" i="8"/>
  <c r="K365" i="8"/>
  <c r="J365" i="8"/>
  <c r="I365" i="8"/>
  <c r="H365" i="8"/>
  <c r="G365" i="8"/>
  <c r="Q364" i="8"/>
  <c r="P364" i="8"/>
  <c r="O364" i="8"/>
  <c r="N364" i="8"/>
  <c r="M364" i="8"/>
  <c r="K364" i="8"/>
  <c r="J364" i="8"/>
  <c r="I364" i="8"/>
  <c r="H364" i="8"/>
  <c r="G364" i="8"/>
  <c r="Q363" i="8"/>
  <c r="P363" i="8"/>
  <c r="O363" i="8"/>
  <c r="N363" i="8"/>
  <c r="M363" i="8"/>
  <c r="K363" i="8"/>
  <c r="J363" i="8"/>
  <c r="I363" i="8"/>
  <c r="H363" i="8"/>
  <c r="G363" i="8"/>
  <c r="Q362" i="8"/>
  <c r="P362" i="8"/>
  <c r="O362" i="8"/>
  <c r="N362" i="8"/>
  <c r="M362" i="8"/>
  <c r="K362" i="8"/>
  <c r="J362" i="8"/>
  <c r="I362" i="8"/>
  <c r="H362" i="8"/>
  <c r="G362" i="8"/>
  <c r="Q361" i="8"/>
  <c r="P361" i="8"/>
  <c r="O361" i="8"/>
  <c r="N361" i="8"/>
  <c r="M361" i="8"/>
  <c r="K361" i="8"/>
  <c r="J361" i="8"/>
  <c r="I361" i="8"/>
  <c r="H361" i="8"/>
  <c r="G361" i="8"/>
  <c r="Q360" i="8"/>
  <c r="P360" i="8"/>
  <c r="O360" i="8"/>
  <c r="N360" i="8"/>
  <c r="M360" i="8"/>
  <c r="K360" i="8"/>
  <c r="J360" i="8"/>
  <c r="I360" i="8"/>
  <c r="H360" i="8"/>
  <c r="G360" i="8"/>
  <c r="Q359" i="8"/>
  <c r="P359" i="8"/>
  <c r="O359" i="8"/>
  <c r="N359" i="8"/>
  <c r="M359" i="8"/>
  <c r="K359" i="8"/>
  <c r="J359" i="8"/>
  <c r="I359" i="8"/>
  <c r="H359" i="8"/>
  <c r="G359" i="8"/>
  <c r="Q358" i="8"/>
  <c r="P358" i="8"/>
  <c r="O358" i="8"/>
  <c r="N358" i="8"/>
  <c r="M358" i="8"/>
  <c r="K358" i="8"/>
  <c r="J358" i="8"/>
  <c r="I358" i="8"/>
  <c r="H358" i="8"/>
  <c r="G358" i="8"/>
  <c r="Q357" i="8"/>
  <c r="P357" i="8"/>
  <c r="O357" i="8"/>
  <c r="N357" i="8"/>
  <c r="M357" i="8"/>
  <c r="K357" i="8"/>
  <c r="J357" i="8"/>
  <c r="I357" i="8"/>
  <c r="H357" i="8"/>
  <c r="G357" i="8"/>
  <c r="Q356" i="8"/>
  <c r="P356" i="8"/>
  <c r="O356" i="8"/>
  <c r="N356" i="8"/>
  <c r="M356" i="8"/>
  <c r="K356" i="8"/>
  <c r="J356" i="8"/>
  <c r="I356" i="8"/>
  <c r="H356" i="8"/>
  <c r="G356" i="8"/>
  <c r="Q355" i="8"/>
  <c r="P355" i="8"/>
  <c r="O355" i="8"/>
  <c r="N355" i="8"/>
  <c r="M355" i="8"/>
  <c r="K355" i="8"/>
  <c r="J355" i="8"/>
  <c r="I355" i="8"/>
  <c r="H355" i="8"/>
  <c r="G355" i="8"/>
  <c r="Q354" i="8"/>
  <c r="P354" i="8"/>
  <c r="O354" i="8"/>
  <c r="N354" i="8"/>
  <c r="M354" i="8"/>
  <c r="K354" i="8"/>
  <c r="J354" i="8"/>
  <c r="I354" i="8"/>
  <c r="H354" i="8"/>
  <c r="G354" i="8"/>
  <c r="Q353" i="8"/>
  <c r="P353" i="8"/>
  <c r="O353" i="8"/>
  <c r="N353" i="8"/>
  <c r="M353" i="8"/>
  <c r="K353" i="8"/>
  <c r="J353" i="8"/>
  <c r="I353" i="8"/>
  <c r="H353" i="8"/>
  <c r="G353" i="8"/>
  <c r="Q352" i="8"/>
  <c r="P352" i="8"/>
  <c r="O352" i="8"/>
  <c r="N352" i="8"/>
  <c r="M352" i="8"/>
  <c r="K352" i="8"/>
  <c r="J352" i="8"/>
  <c r="I352" i="8"/>
  <c r="H352" i="8"/>
  <c r="G352" i="8"/>
  <c r="Q351" i="8"/>
  <c r="P351" i="8"/>
  <c r="O351" i="8"/>
  <c r="N351" i="8"/>
  <c r="M351" i="8"/>
  <c r="K351" i="8"/>
  <c r="J351" i="8"/>
  <c r="I351" i="8"/>
  <c r="H351" i="8"/>
  <c r="G351" i="8"/>
  <c r="Q350" i="8"/>
  <c r="P350" i="8"/>
  <c r="O350" i="8"/>
  <c r="N350" i="8"/>
  <c r="M350" i="8"/>
  <c r="K350" i="8"/>
  <c r="J350" i="8"/>
  <c r="I350" i="8"/>
  <c r="H350" i="8"/>
  <c r="G350" i="8"/>
  <c r="Q349" i="8"/>
  <c r="P349" i="8"/>
  <c r="O349" i="8"/>
  <c r="N349" i="8"/>
  <c r="M349" i="8"/>
  <c r="K349" i="8"/>
  <c r="J349" i="8"/>
  <c r="I349" i="8"/>
  <c r="H349" i="8"/>
  <c r="G349" i="8"/>
  <c r="Q348" i="8"/>
  <c r="P348" i="8"/>
  <c r="O348" i="8"/>
  <c r="N348" i="8"/>
  <c r="M348" i="8"/>
  <c r="K348" i="8"/>
  <c r="J348" i="8"/>
  <c r="I348" i="8"/>
  <c r="H348" i="8"/>
  <c r="G348" i="8"/>
  <c r="Q347" i="8"/>
  <c r="P347" i="8"/>
  <c r="O347" i="8"/>
  <c r="N347" i="8"/>
  <c r="M347" i="8"/>
  <c r="AI709" i="3"/>
  <c r="J347" i="8" s="1"/>
  <c r="AH709" i="3"/>
  <c r="I347" i="8"/>
  <c r="AG709" i="3"/>
  <c r="H347" i="8"/>
  <c r="Q346" i="8"/>
  <c r="P346" i="8"/>
  <c r="O346" i="8"/>
  <c r="N346" i="8"/>
  <c r="M346" i="8"/>
  <c r="AI634" i="3"/>
  <c r="J346" i="8" s="1"/>
  <c r="AH634" i="3"/>
  <c r="AG634" i="3"/>
  <c r="H346" i="8" s="1"/>
  <c r="Q345" i="8"/>
  <c r="P345" i="8"/>
  <c r="O345" i="8"/>
  <c r="N345" i="8"/>
  <c r="M345" i="8"/>
  <c r="J345" i="8"/>
  <c r="H345" i="8"/>
  <c r="Q344" i="8"/>
  <c r="P344" i="8"/>
  <c r="O344" i="8"/>
  <c r="N344" i="8"/>
  <c r="M344" i="8"/>
  <c r="J344" i="8"/>
  <c r="I344" i="8"/>
  <c r="H344" i="8"/>
  <c r="Q343" i="8"/>
  <c r="P343" i="8"/>
  <c r="O343" i="8"/>
  <c r="N343" i="8"/>
  <c r="M343" i="8"/>
  <c r="AI379" i="3"/>
  <c r="J343" i="8" s="1"/>
  <c r="AH379" i="3"/>
  <c r="AG379" i="3"/>
  <c r="H343" i="8" s="1"/>
  <c r="Q342" i="8"/>
  <c r="P342" i="8"/>
  <c r="O342" i="8"/>
  <c r="N342" i="8"/>
  <c r="M342" i="8"/>
  <c r="AI57" i="3"/>
  <c r="J342" i="8" s="1"/>
  <c r="AH57" i="3"/>
  <c r="I342" i="8" s="1"/>
  <c r="AG57" i="3"/>
  <c r="H342" i="8" s="1"/>
  <c r="Q341" i="8"/>
  <c r="P341" i="8"/>
  <c r="O341" i="8"/>
  <c r="N341" i="8"/>
  <c r="M341" i="8"/>
  <c r="I341" i="8"/>
  <c r="H341" i="8"/>
  <c r="Q340" i="8"/>
  <c r="P340" i="8"/>
  <c r="O340" i="8"/>
  <c r="N340" i="8"/>
  <c r="M340" i="8"/>
  <c r="AI325" i="3"/>
  <c r="J340" i="8"/>
  <c r="AH325" i="3"/>
  <c r="I340" i="8" s="1"/>
  <c r="AG325" i="3"/>
  <c r="Q339" i="8"/>
  <c r="P339" i="8"/>
  <c r="O339" i="8"/>
  <c r="N339" i="8"/>
  <c r="M339" i="8"/>
  <c r="AI528" i="3"/>
  <c r="J339" i="8" s="1"/>
  <c r="AH528" i="3"/>
  <c r="AG528" i="3"/>
  <c r="H339" i="8" s="1"/>
  <c r="Q338" i="8"/>
  <c r="P338" i="8"/>
  <c r="O338" i="8"/>
  <c r="N338" i="8"/>
  <c r="M338" i="8"/>
  <c r="AI649" i="3"/>
  <c r="J338" i="8" s="1"/>
  <c r="AH649" i="3"/>
  <c r="I338" i="8" s="1"/>
  <c r="AG649" i="3"/>
  <c r="H338" i="8" s="1"/>
  <c r="Q337" i="8"/>
  <c r="P337" i="8"/>
  <c r="O337" i="8"/>
  <c r="N337" i="8"/>
  <c r="M337" i="8"/>
  <c r="AI1132" i="3"/>
  <c r="AH1132" i="3"/>
  <c r="I337" i="8" s="1"/>
  <c r="AG1132" i="3"/>
  <c r="H337" i="8" s="1"/>
  <c r="Q336" i="8"/>
  <c r="P336" i="8"/>
  <c r="O336" i="8"/>
  <c r="N336" i="8"/>
  <c r="M336" i="8"/>
  <c r="I336" i="8"/>
  <c r="H336" i="8"/>
  <c r="Q335" i="8"/>
  <c r="P335" i="8"/>
  <c r="O335" i="8"/>
  <c r="N335" i="8"/>
  <c r="M335" i="8"/>
  <c r="AG1129" i="3"/>
  <c r="AH1129" i="3"/>
  <c r="I335" i="8" s="1"/>
  <c r="AI1129" i="3"/>
  <c r="J335" i="8" s="1"/>
  <c r="Q334" i="8"/>
  <c r="P334" i="8"/>
  <c r="O334" i="8"/>
  <c r="N334" i="8"/>
  <c r="M334" i="8"/>
  <c r="AI492" i="3"/>
  <c r="J334" i="8"/>
  <c r="AH492" i="3"/>
  <c r="I334" i="8" s="1"/>
  <c r="AG492" i="3"/>
  <c r="Q333" i="8"/>
  <c r="P333" i="8"/>
  <c r="O333" i="8"/>
  <c r="N333" i="8"/>
  <c r="M333" i="8"/>
  <c r="AI703" i="3"/>
  <c r="J333" i="8" s="1"/>
  <c r="AH703" i="3"/>
  <c r="I333" i="8" s="1"/>
  <c r="AG703" i="3"/>
  <c r="H333" i="8"/>
  <c r="Q332" i="8"/>
  <c r="P332" i="8"/>
  <c r="O332" i="8"/>
  <c r="N332" i="8"/>
  <c r="M332" i="8"/>
  <c r="AG138" i="3"/>
  <c r="H332" i="8" s="1"/>
  <c r="AH138" i="3"/>
  <c r="AI138" i="3"/>
  <c r="J332" i="8" s="1"/>
  <c r="I332" i="8"/>
  <c r="Q331" i="8"/>
  <c r="P331" i="8"/>
  <c r="O331" i="8"/>
  <c r="N331" i="8"/>
  <c r="M331" i="8"/>
  <c r="AI405" i="3"/>
  <c r="J331" i="8" s="1"/>
  <c r="AH405" i="3"/>
  <c r="I331" i="8" s="1"/>
  <c r="AG405" i="3"/>
  <c r="H331" i="8" s="1"/>
  <c r="Q330" i="8"/>
  <c r="P330" i="8"/>
  <c r="O330" i="8"/>
  <c r="N330" i="8"/>
  <c r="M330" i="8"/>
  <c r="AI39" i="3"/>
  <c r="J330" i="8"/>
  <c r="AH39" i="3"/>
  <c r="I330" i="8" s="1"/>
  <c r="AG39" i="3"/>
  <c r="Q329" i="8"/>
  <c r="P329" i="8"/>
  <c r="O329" i="8"/>
  <c r="N329" i="8"/>
  <c r="M329" i="8"/>
  <c r="AI767" i="3"/>
  <c r="J329" i="8" s="1"/>
  <c r="AH767" i="3"/>
  <c r="AG767" i="3"/>
  <c r="H329" i="8" s="1"/>
  <c r="Q328" i="8"/>
  <c r="P328" i="8"/>
  <c r="O328" i="8"/>
  <c r="N328" i="8"/>
  <c r="M328" i="8"/>
  <c r="AG850" i="3"/>
  <c r="H328" i="8" s="1"/>
  <c r="AH850" i="3"/>
  <c r="AI850" i="3"/>
  <c r="J328" i="8" s="1"/>
  <c r="Q327" i="8"/>
  <c r="P327" i="8"/>
  <c r="O327" i="8"/>
  <c r="N327" i="8"/>
  <c r="M327" i="8"/>
  <c r="AG754" i="3"/>
  <c r="AH754" i="3"/>
  <c r="I327" i="8" s="1"/>
  <c r="AI754" i="3"/>
  <c r="J327" i="8" s="1"/>
  <c r="Q326" i="8"/>
  <c r="P326" i="8"/>
  <c r="O326" i="8"/>
  <c r="N326" i="8"/>
  <c r="M326" i="8"/>
  <c r="AI852" i="3"/>
  <c r="J326" i="8" s="1"/>
  <c r="AH852" i="3"/>
  <c r="AG852" i="3"/>
  <c r="H326" i="8" s="1"/>
  <c r="Q325" i="8"/>
  <c r="P325" i="8"/>
  <c r="O325" i="8"/>
  <c r="N325" i="8"/>
  <c r="M325" i="8"/>
  <c r="AI662" i="3"/>
  <c r="J325" i="8" s="1"/>
  <c r="AH662" i="3"/>
  <c r="I325" i="8" s="1"/>
  <c r="AG662" i="3"/>
  <c r="H325" i="8" s="1"/>
  <c r="Q324" i="8"/>
  <c r="P324" i="8"/>
  <c r="O324" i="8"/>
  <c r="N324" i="8"/>
  <c r="M324" i="8"/>
  <c r="G324" i="8"/>
  <c r="K324" i="8" s="1"/>
  <c r="J324" i="8"/>
  <c r="I324" i="8"/>
  <c r="H324" i="8"/>
  <c r="Q323" i="8"/>
  <c r="P323" i="8"/>
  <c r="O323" i="8"/>
  <c r="N323" i="8"/>
  <c r="M323" i="8"/>
  <c r="K323" i="8"/>
  <c r="J323" i="8"/>
  <c r="I323" i="8"/>
  <c r="H323" i="8"/>
  <c r="G323" i="8"/>
  <c r="Q322" i="8"/>
  <c r="P322" i="8"/>
  <c r="O322" i="8"/>
  <c r="N322" i="8"/>
  <c r="M322" i="8"/>
  <c r="AI137" i="3"/>
  <c r="J322" i="8" s="1"/>
  <c r="AH137" i="3"/>
  <c r="I322" i="8" s="1"/>
  <c r="AG137" i="3"/>
  <c r="H322" i="8"/>
  <c r="Q321" i="8"/>
  <c r="P321" i="8"/>
  <c r="O321" i="8"/>
  <c r="N321" i="8"/>
  <c r="M321" i="8"/>
  <c r="AI350" i="3"/>
  <c r="J321" i="8" s="1"/>
  <c r="AH350" i="3"/>
  <c r="I321" i="8"/>
  <c r="AG350" i="3"/>
  <c r="Q320" i="8"/>
  <c r="P320" i="8"/>
  <c r="O320" i="8"/>
  <c r="N320" i="8"/>
  <c r="M320" i="8"/>
  <c r="G320" i="8"/>
  <c r="K320" i="8" s="1"/>
  <c r="J320" i="8"/>
  <c r="I320" i="8"/>
  <c r="H320" i="8"/>
  <c r="Q319" i="8"/>
  <c r="P319" i="8"/>
  <c r="O319" i="8"/>
  <c r="N319" i="8"/>
  <c r="M319" i="8"/>
  <c r="J319" i="8"/>
  <c r="H319" i="8"/>
  <c r="Q318" i="8"/>
  <c r="P318" i="8"/>
  <c r="O318" i="8"/>
  <c r="N318" i="8"/>
  <c r="M318" i="8"/>
  <c r="AI1070" i="3"/>
  <c r="J318" i="8"/>
  <c r="AH1070" i="3"/>
  <c r="I318" i="8"/>
  <c r="AG1070" i="3"/>
  <c r="Q317" i="8"/>
  <c r="P317" i="8"/>
  <c r="O317" i="8"/>
  <c r="N317" i="8"/>
  <c r="M317" i="8"/>
  <c r="AI858" i="3"/>
  <c r="J317" i="8"/>
  <c r="AH858" i="3"/>
  <c r="I317" i="8" s="1"/>
  <c r="AG858" i="3"/>
  <c r="Q316" i="8"/>
  <c r="P316" i="8"/>
  <c r="O316" i="8"/>
  <c r="N316" i="8"/>
  <c r="M316" i="8"/>
  <c r="AG969" i="3"/>
  <c r="AB969" i="3" s="1"/>
  <c r="AH969" i="3"/>
  <c r="I316" i="8" s="1"/>
  <c r="AI969" i="3"/>
  <c r="G316" i="8"/>
  <c r="K316" i="8" s="1"/>
  <c r="J316" i="8"/>
  <c r="H316" i="8"/>
  <c r="Q315" i="8"/>
  <c r="P315" i="8"/>
  <c r="O315" i="8"/>
  <c r="N315" i="8"/>
  <c r="M315" i="8"/>
  <c r="AG968" i="3"/>
  <c r="AH968" i="3"/>
  <c r="I315" i="8" s="1"/>
  <c r="AI968" i="3"/>
  <c r="J315" i="8" s="1"/>
  <c r="Q314" i="8"/>
  <c r="P314" i="8"/>
  <c r="O314" i="8"/>
  <c r="N314" i="8"/>
  <c r="M314" i="8"/>
  <c r="AI1125" i="3"/>
  <c r="J314" i="8" s="1"/>
  <c r="AH1125" i="3"/>
  <c r="I314" i="8" s="1"/>
  <c r="AG1125" i="3"/>
  <c r="H314" i="8"/>
  <c r="Q313" i="8"/>
  <c r="P313" i="8"/>
  <c r="O313" i="8"/>
  <c r="N313" i="8"/>
  <c r="M313" i="8"/>
  <c r="K313" i="8"/>
  <c r="J313" i="8"/>
  <c r="I313" i="8"/>
  <c r="H313" i="8"/>
  <c r="G313" i="8"/>
  <c r="Q312" i="8"/>
  <c r="P312" i="8"/>
  <c r="O312" i="8"/>
  <c r="N312" i="8"/>
  <c r="M312" i="8"/>
  <c r="K312" i="8"/>
  <c r="J312" i="8"/>
  <c r="I312" i="8"/>
  <c r="H312" i="8"/>
  <c r="G312" i="8"/>
  <c r="Q311" i="8"/>
  <c r="P311" i="8"/>
  <c r="O311" i="8"/>
  <c r="N311" i="8"/>
  <c r="M311" i="8"/>
  <c r="AI455" i="3"/>
  <c r="J311" i="8" s="1"/>
  <c r="AH455" i="3"/>
  <c r="I311" i="8" s="1"/>
  <c r="AG455" i="3"/>
  <c r="Q310" i="8"/>
  <c r="P310" i="8"/>
  <c r="O310" i="8"/>
  <c r="N310" i="8"/>
  <c r="M310" i="8"/>
  <c r="AI139" i="3"/>
  <c r="J310" i="8"/>
  <c r="AH139" i="3"/>
  <c r="I310" i="8"/>
  <c r="AG139" i="3"/>
  <c r="H310" i="8"/>
  <c r="Q309" i="8"/>
  <c r="P309" i="8"/>
  <c r="O309" i="8"/>
  <c r="N309" i="8"/>
  <c r="M309" i="8"/>
  <c r="I309" i="8"/>
  <c r="Q308" i="8"/>
  <c r="P308" i="8"/>
  <c r="O308" i="8"/>
  <c r="N308" i="8"/>
  <c r="M308" i="8"/>
  <c r="H308" i="8"/>
  <c r="Q307" i="8"/>
  <c r="P307" i="8"/>
  <c r="O307" i="8"/>
  <c r="N307" i="8"/>
  <c r="M307" i="8"/>
  <c r="J307" i="8"/>
  <c r="I307" i="8"/>
  <c r="Q306" i="8"/>
  <c r="P306" i="8"/>
  <c r="O306" i="8"/>
  <c r="N306" i="8"/>
  <c r="M306" i="8"/>
  <c r="AI146" i="3"/>
  <c r="J306" i="8"/>
  <c r="AH146" i="3"/>
  <c r="I306" i="8"/>
  <c r="AG146" i="3"/>
  <c r="H306" i="8" s="1"/>
  <c r="Q305" i="8"/>
  <c r="P305" i="8"/>
  <c r="O305" i="8"/>
  <c r="N305" i="8"/>
  <c r="M305" i="8"/>
  <c r="AI451" i="3"/>
  <c r="J305" i="8"/>
  <c r="AH451" i="3"/>
  <c r="I305" i="8" s="1"/>
  <c r="AG451" i="3"/>
  <c r="H305" i="8" s="1"/>
  <c r="Q304" i="8"/>
  <c r="P304" i="8"/>
  <c r="O304" i="8"/>
  <c r="N304" i="8"/>
  <c r="M304" i="8"/>
  <c r="AI612" i="3"/>
  <c r="AH612" i="3"/>
  <c r="I304" i="8" s="1"/>
  <c r="AG612" i="3"/>
  <c r="H304" i="8" s="1"/>
  <c r="Q303" i="8"/>
  <c r="P303" i="8"/>
  <c r="O303" i="8"/>
  <c r="N303" i="8"/>
  <c r="M303" i="8"/>
  <c r="AI771" i="3"/>
  <c r="J303" i="8" s="1"/>
  <c r="AH771" i="3"/>
  <c r="I303" i="8" s="1"/>
  <c r="AG771" i="3"/>
  <c r="H303" i="8" s="1"/>
  <c r="Q302" i="8"/>
  <c r="P302" i="8"/>
  <c r="O302" i="8"/>
  <c r="N302" i="8"/>
  <c r="M302" i="8"/>
  <c r="AI393" i="3"/>
  <c r="J302" i="8"/>
  <c r="AH393" i="3"/>
  <c r="I302" i="8" s="1"/>
  <c r="AG393" i="3"/>
  <c r="H302" i="8" s="1"/>
  <c r="Q301" i="8"/>
  <c r="P301" i="8"/>
  <c r="O301" i="8"/>
  <c r="N301" i="8"/>
  <c r="M301" i="8"/>
  <c r="AI383" i="3"/>
  <c r="J301" i="8" s="1"/>
  <c r="AH383" i="3"/>
  <c r="I301" i="8" s="1"/>
  <c r="AG383" i="3"/>
  <c r="Q300" i="8"/>
  <c r="P300" i="8"/>
  <c r="O300" i="8"/>
  <c r="N300" i="8"/>
  <c r="M300" i="8"/>
  <c r="AI892" i="3"/>
  <c r="J300" i="8"/>
  <c r="AH892" i="3"/>
  <c r="AG892" i="3"/>
  <c r="H300" i="8" s="1"/>
  <c r="Q299" i="8"/>
  <c r="P299" i="8"/>
  <c r="O299" i="8"/>
  <c r="N299" i="8"/>
  <c r="M299" i="8"/>
  <c r="AI1024" i="3"/>
  <c r="J299" i="8" s="1"/>
  <c r="AH1024" i="3"/>
  <c r="I299" i="8" s="1"/>
  <c r="AG1024" i="3"/>
  <c r="Q298" i="8"/>
  <c r="P298" i="8"/>
  <c r="O298" i="8"/>
  <c r="N298" i="8"/>
  <c r="M298" i="8"/>
  <c r="J298" i="8"/>
  <c r="I298" i="8"/>
  <c r="H298" i="8"/>
  <c r="Q297" i="8"/>
  <c r="P297" i="8"/>
  <c r="O297" i="8"/>
  <c r="N297" i="8"/>
  <c r="M297" i="8"/>
  <c r="AI719" i="3"/>
  <c r="J297" i="8" s="1"/>
  <c r="AH719" i="3"/>
  <c r="I297" i="8" s="1"/>
  <c r="AG719" i="3"/>
  <c r="Q296" i="8"/>
  <c r="P296" i="8"/>
  <c r="O296" i="8"/>
  <c r="N296" i="8"/>
  <c r="M296" i="8"/>
  <c r="AI1144" i="3"/>
  <c r="J296" i="8" s="1"/>
  <c r="AH1144" i="3"/>
  <c r="I296" i="8" s="1"/>
  <c r="AG1144" i="3"/>
  <c r="H296" i="8"/>
  <c r="Q295" i="8"/>
  <c r="P295" i="8"/>
  <c r="O295" i="8"/>
  <c r="N295" i="8"/>
  <c r="M295" i="8"/>
  <c r="AI450" i="3"/>
  <c r="J295" i="8" s="1"/>
  <c r="AH450" i="3"/>
  <c r="I295" i="8"/>
  <c r="AG450" i="3"/>
  <c r="Q294" i="8"/>
  <c r="P294" i="8"/>
  <c r="O294" i="8"/>
  <c r="N294" i="8"/>
  <c r="M294" i="8"/>
  <c r="AI706" i="3"/>
  <c r="J294" i="8"/>
  <c r="AH706" i="3"/>
  <c r="I294" i="8" s="1"/>
  <c r="AG706" i="3"/>
  <c r="Q293" i="8"/>
  <c r="P293" i="8"/>
  <c r="O293" i="8"/>
  <c r="N293" i="8"/>
  <c r="M293" i="8"/>
  <c r="AI871" i="3"/>
  <c r="J293" i="8" s="1"/>
  <c r="AH871" i="3"/>
  <c r="I293" i="8" s="1"/>
  <c r="AG871" i="3"/>
  <c r="H293" i="8"/>
  <c r="Q292" i="8"/>
  <c r="P292" i="8"/>
  <c r="O292" i="8"/>
  <c r="N292" i="8"/>
  <c r="M292" i="8"/>
  <c r="AI459" i="3"/>
  <c r="J292" i="8" s="1"/>
  <c r="AH459" i="3"/>
  <c r="I292" i="8"/>
  <c r="AG459" i="3"/>
  <c r="Q291" i="8"/>
  <c r="P291" i="8"/>
  <c r="O291" i="8"/>
  <c r="N291" i="8"/>
  <c r="M291" i="8"/>
  <c r="AI809" i="3"/>
  <c r="J291" i="8"/>
  <c r="AH809" i="3"/>
  <c r="I291" i="8" s="1"/>
  <c r="AG809" i="3"/>
  <c r="H291" i="8" s="1"/>
  <c r="Q290" i="8"/>
  <c r="P290" i="8"/>
  <c r="O290" i="8"/>
  <c r="N290" i="8"/>
  <c r="M290" i="8"/>
  <c r="AI429" i="3"/>
  <c r="J290" i="8" s="1"/>
  <c r="AH429" i="3"/>
  <c r="I290" i="8" s="1"/>
  <c r="AG429" i="3"/>
  <c r="H290" i="8"/>
  <c r="Q289" i="8"/>
  <c r="P289" i="8"/>
  <c r="O289" i="8"/>
  <c r="N289" i="8"/>
  <c r="M289" i="8"/>
  <c r="AG209" i="3"/>
  <c r="AH209" i="3"/>
  <c r="AI209" i="3"/>
  <c r="J289" i="8" s="1"/>
  <c r="I289" i="8"/>
  <c r="H289" i="8"/>
  <c r="Q288" i="8"/>
  <c r="P288" i="8"/>
  <c r="O288" i="8"/>
  <c r="N288" i="8"/>
  <c r="M288" i="8"/>
  <c r="AI145" i="3"/>
  <c r="J288" i="8"/>
  <c r="AH145" i="3"/>
  <c r="I288" i="8" s="1"/>
  <c r="AG145" i="3"/>
  <c r="H288" i="8" s="1"/>
  <c r="Q287" i="8"/>
  <c r="P287" i="8"/>
  <c r="O287" i="8"/>
  <c r="N287" i="8"/>
  <c r="M287" i="8"/>
  <c r="AI370" i="3"/>
  <c r="J287" i="8" s="1"/>
  <c r="AH370" i="3"/>
  <c r="I287" i="8" s="1"/>
  <c r="AG370" i="3"/>
  <c r="Q286" i="8"/>
  <c r="P286" i="8"/>
  <c r="O286" i="8"/>
  <c r="N286" i="8"/>
  <c r="M286" i="8"/>
  <c r="Q285" i="8"/>
  <c r="P285" i="8"/>
  <c r="O285" i="8"/>
  <c r="N285" i="8"/>
  <c r="M285" i="8"/>
  <c r="Q284" i="8"/>
  <c r="P284" i="8"/>
  <c r="O284" i="8"/>
  <c r="N284" i="8"/>
  <c r="M284" i="8"/>
  <c r="Q283" i="8"/>
  <c r="P283" i="8"/>
  <c r="O283" i="8"/>
  <c r="N283" i="8"/>
  <c r="M283" i="8"/>
  <c r="Q282" i="8"/>
  <c r="P282" i="8"/>
  <c r="O282" i="8"/>
  <c r="N282" i="8"/>
  <c r="M282" i="8"/>
  <c r="J282" i="8"/>
  <c r="I282" i="8"/>
  <c r="H282" i="8"/>
  <c r="Q281" i="8"/>
  <c r="P281" i="8"/>
  <c r="O281" i="8"/>
  <c r="N281" i="8"/>
  <c r="M281" i="8"/>
  <c r="Q280" i="8"/>
  <c r="P280" i="8"/>
  <c r="O280" i="8"/>
  <c r="N280" i="8"/>
  <c r="M280" i="8"/>
  <c r="Q279" i="8"/>
  <c r="P279" i="8"/>
  <c r="O279" i="8"/>
  <c r="N279" i="8"/>
  <c r="M279" i="8"/>
  <c r="Q278" i="8"/>
  <c r="P278" i="8"/>
  <c r="O278" i="8"/>
  <c r="N278" i="8"/>
  <c r="M278" i="8"/>
  <c r="Q277" i="8"/>
  <c r="P277" i="8"/>
  <c r="O277" i="8"/>
  <c r="N277" i="8"/>
  <c r="M277" i="8"/>
  <c r="I277" i="8"/>
  <c r="H277" i="8"/>
  <c r="Q276" i="8"/>
  <c r="P276" i="8"/>
  <c r="O276" i="8"/>
  <c r="N276" i="8"/>
  <c r="M276" i="8"/>
  <c r="J276" i="8"/>
  <c r="I276" i="8"/>
  <c r="Q275" i="8"/>
  <c r="P275" i="8"/>
  <c r="O275" i="8"/>
  <c r="N275" i="8"/>
  <c r="M275" i="8"/>
  <c r="J275" i="8"/>
  <c r="I275" i="8"/>
  <c r="H275" i="8"/>
  <c r="Q274" i="8"/>
  <c r="P274" i="8"/>
  <c r="O274" i="8"/>
  <c r="N274" i="8"/>
  <c r="M274" i="8"/>
  <c r="Q273" i="8"/>
  <c r="P273" i="8"/>
  <c r="O273" i="8"/>
  <c r="N273" i="8"/>
  <c r="M273" i="8"/>
  <c r="J273" i="8"/>
  <c r="I273" i="8"/>
  <c r="H273" i="8"/>
  <c r="Q272" i="8"/>
  <c r="P272" i="8"/>
  <c r="O272" i="8"/>
  <c r="N272" i="8"/>
  <c r="M272" i="8"/>
  <c r="J272" i="8"/>
  <c r="I272" i="8"/>
  <c r="H272" i="8"/>
  <c r="Q271" i="8"/>
  <c r="P271" i="8"/>
  <c r="O271" i="8"/>
  <c r="N271" i="8"/>
  <c r="M271" i="8"/>
  <c r="J271" i="8"/>
  <c r="I271" i="8"/>
  <c r="H271" i="8"/>
  <c r="Q270" i="8"/>
  <c r="P270" i="8"/>
  <c r="O270" i="8"/>
  <c r="N270" i="8"/>
  <c r="M270" i="8"/>
  <c r="J270" i="8"/>
  <c r="I270" i="8"/>
  <c r="H270" i="8"/>
  <c r="Q269" i="8"/>
  <c r="P269" i="8"/>
  <c r="O269" i="8"/>
  <c r="N269" i="8"/>
  <c r="M269" i="8"/>
  <c r="J269" i="8"/>
  <c r="I269" i="8"/>
  <c r="H269" i="8"/>
  <c r="Q268" i="8"/>
  <c r="P268" i="8"/>
  <c r="O268" i="8"/>
  <c r="N268" i="8"/>
  <c r="M268" i="8"/>
  <c r="J268" i="8"/>
  <c r="I268" i="8"/>
  <c r="H268" i="8"/>
  <c r="Q267" i="8"/>
  <c r="P267" i="8"/>
  <c r="O267" i="8"/>
  <c r="N267" i="8"/>
  <c r="M267" i="8"/>
  <c r="I267" i="8"/>
  <c r="H267" i="8"/>
  <c r="Q266" i="8"/>
  <c r="P266" i="8"/>
  <c r="O266" i="8"/>
  <c r="N266" i="8"/>
  <c r="M266" i="8"/>
  <c r="J266" i="8"/>
  <c r="H266" i="8"/>
  <c r="Q265" i="8"/>
  <c r="P265" i="8"/>
  <c r="O265" i="8"/>
  <c r="N265" i="8"/>
  <c r="M265" i="8"/>
  <c r="I265" i="8"/>
  <c r="H265" i="8"/>
  <c r="Q264" i="8"/>
  <c r="P264" i="8"/>
  <c r="O264" i="8"/>
  <c r="N264" i="8"/>
  <c r="M264" i="8"/>
  <c r="J264" i="8"/>
  <c r="I264" i="8"/>
  <c r="H264" i="8"/>
  <c r="Q263" i="8"/>
  <c r="P263" i="8"/>
  <c r="O263" i="8"/>
  <c r="N263" i="8"/>
  <c r="M263" i="8"/>
  <c r="J263" i="8"/>
  <c r="I263" i="8"/>
  <c r="H263" i="8"/>
  <c r="Q262" i="8"/>
  <c r="P262" i="8"/>
  <c r="O262" i="8"/>
  <c r="N262" i="8"/>
  <c r="M262" i="8"/>
  <c r="J262" i="8"/>
  <c r="I262" i="8"/>
  <c r="H262" i="8"/>
  <c r="Q261" i="8"/>
  <c r="P261" i="8"/>
  <c r="O261" i="8"/>
  <c r="N261" i="8"/>
  <c r="M261" i="8"/>
  <c r="J261" i="8"/>
  <c r="H261" i="8"/>
  <c r="Q260" i="8"/>
  <c r="P260" i="8"/>
  <c r="O260" i="8"/>
  <c r="N260" i="8"/>
  <c r="M260" i="8"/>
  <c r="J260" i="8"/>
  <c r="H260" i="8"/>
  <c r="Q259" i="8"/>
  <c r="P259" i="8"/>
  <c r="O259" i="8"/>
  <c r="N259" i="8"/>
  <c r="M259" i="8"/>
  <c r="J259" i="8"/>
  <c r="I259" i="8"/>
  <c r="Q258" i="8"/>
  <c r="P258" i="8"/>
  <c r="O258" i="8"/>
  <c r="N258" i="8"/>
  <c r="M258" i="8"/>
  <c r="J258" i="8"/>
  <c r="I258" i="8"/>
  <c r="H258" i="8"/>
  <c r="Q257" i="8"/>
  <c r="P257" i="8"/>
  <c r="O257" i="8"/>
  <c r="N257" i="8"/>
  <c r="M257" i="8"/>
  <c r="J257" i="8"/>
  <c r="I257" i="8"/>
  <c r="H257" i="8"/>
  <c r="Q256" i="8"/>
  <c r="P256" i="8"/>
  <c r="O256" i="8"/>
  <c r="N256" i="8"/>
  <c r="M256" i="8"/>
  <c r="J256" i="8"/>
  <c r="H256" i="8"/>
  <c r="Q255" i="8"/>
  <c r="P255" i="8"/>
  <c r="O255" i="8"/>
  <c r="N255" i="8"/>
  <c r="M255" i="8"/>
  <c r="J255" i="8"/>
  <c r="H255" i="8"/>
  <c r="Q254" i="8"/>
  <c r="P254" i="8"/>
  <c r="O254" i="8"/>
  <c r="N254" i="8"/>
  <c r="M254" i="8"/>
  <c r="J254" i="8"/>
  <c r="I254" i="8"/>
  <c r="H254" i="8"/>
  <c r="Q253" i="8"/>
  <c r="P253" i="8"/>
  <c r="O253" i="8"/>
  <c r="N253" i="8"/>
  <c r="M253" i="8"/>
  <c r="J253" i="8"/>
  <c r="I253" i="8"/>
  <c r="H253" i="8"/>
  <c r="Q252" i="8"/>
  <c r="P252" i="8"/>
  <c r="O252" i="8"/>
  <c r="N252" i="8"/>
  <c r="M252" i="8"/>
  <c r="J252" i="8"/>
  <c r="I252" i="8"/>
  <c r="H252" i="8"/>
  <c r="Q251" i="8"/>
  <c r="P251" i="8"/>
  <c r="O251" i="8"/>
  <c r="N251" i="8"/>
  <c r="M251" i="8"/>
  <c r="J251" i="8"/>
  <c r="I251" i="8"/>
  <c r="H251" i="8"/>
  <c r="Q250" i="8"/>
  <c r="P250" i="8"/>
  <c r="O250" i="8"/>
  <c r="N250" i="8"/>
  <c r="M250" i="8"/>
  <c r="I250" i="8"/>
  <c r="H250" i="8"/>
  <c r="Q249" i="8"/>
  <c r="P249" i="8"/>
  <c r="O249" i="8"/>
  <c r="N249" i="8"/>
  <c r="M249" i="8"/>
  <c r="J249" i="8"/>
  <c r="H249" i="8"/>
  <c r="Q248" i="8"/>
  <c r="P248" i="8"/>
  <c r="O248" i="8"/>
  <c r="N248" i="8"/>
  <c r="M248" i="8"/>
  <c r="Q247" i="8"/>
  <c r="P247" i="8"/>
  <c r="O247" i="8"/>
  <c r="N247" i="8"/>
  <c r="M247" i="8"/>
  <c r="J247" i="8"/>
  <c r="I247" i="8"/>
  <c r="H247" i="8"/>
  <c r="Q246" i="8"/>
  <c r="P246" i="8"/>
  <c r="O246" i="8"/>
  <c r="N246" i="8"/>
  <c r="M246" i="8"/>
  <c r="J246" i="8"/>
  <c r="I246" i="8"/>
  <c r="H246" i="8"/>
  <c r="Q245" i="8"/>
  <c r="P245" i="8"/>
  <c r="O245" i="8"/>
  <c r="N245" i="8"/>
  <c r="M245" i="8"/>
  <c r="J245" i="8"/>
  <c r="I245" i="8"/>
  <c r="H245" i="8"/>
  <c r="Q244" i="8"/>
  <c r="P244" i="8"/>
  <c r="O244" i="8"/>
  <c r="N244" i="8"/>
  <c r="M244" i="8"/>
  <c r="J244" i="8"/>
  <c r="I244" i="8"/>
  <c r="H244" i="8"/>
  <c r="Q243" i="8"/>
  <c r="P243" i="8"/>
  <c r="O243" i="8"/>
  <c r="N243" i="8"/>
  <c r="M243" i="8"/>
  <c r="J243" i="8"/>
  <c r="I243" i="8"/>
  <c r="H243" i="8"/>
  <c r="Q242" i="8"/>
  <c r="P242" i="8"/>
  <c r="O242" i="8"/>
  <c r="N242" i="8"/>
  <c r="M242" i="8"/>
  <c r="J242" i="8"/>
  <c r="I242" i="8"/>
  <c r="H242" i="8"/>
  <c r="Q241" i="8"/>
  <c r="P241" i="8"/>
  <c r="O241" i="8"/>
  <c r="N241" i="8"/>
  <c r="M241" i="8"/>
  <c r="H241" i="8"/>
  <c r="Q240" i="8"/>
  <c r="P240" i="8"/>
  <c r="O240" i="8"/>
  <c r="N240" i="8"/>
  <c r="M240" i="8"/>
  <c r="J240" i="8"/>
  <c r="Q239" i="8"/>
  <c r="P239" i="8"/>
  <c r="O239" i="8"/>
  <c r="N239" i="8"/>
  <c r="M239" i="8"/>
  <c r="J239" i="8"/>
  <c r="I239" i="8"/>
  <c r="H239" i="8"/>
  <c r="Q238" i="8"/>
  <c r="P238" i="8"/>
  <c r="O238" i="8"/>
  <c r="N238" i="8"/>
  <c r="M238" i="8"/>
  <c r="I238" i="8"/>
  <c r="H238" i="8"/>
  <c r="Q237" i="8"/>
  <c r="P237" i="8"/>
  <c r="O237" i="8"/>
  <c r="N237" i="8"/>
  <c r="M237" i="8"/>
  <c r="J237" i="8"/>
  <c r="H237" i="8"/>
  <c r="Q236" i="8"/>
  <c r="P236" i="8"/>
  <c r="O236" i="8"/>
  <c r="N236" i="8"/>
  <c r="M236" i="8"/>
  <c r="J236" i="8"/>
  <c r="I236" i="8"/>
  <c r="Q235" i="8"/>
  <c r="P235" i="8"/>
  <c r="O235" i="8"/>
  <c r="N235" i="8"/>
  <c r="M235" i="8"/>
  <c r="J235" i="8"/>
  <c r="I235" i="8"/>
  <c r="H235" i="8"/>
  <c r="Q234" i="8"/>
  <c r="P234" i="8"/>
  <c r="O234" i="8"/>
  <c r="N234" i="8"/>
  <c r="M234" i="8"/>
  <c r="J234" i="8"/>
  <c r="I234" i="8"/>
  <c r="Q233" i="8"/>
  <c r="P233" i="8"/>
  <c r="O233" i="8"/>
  <c r="N233" i="8"/>
  <c r="M233" i="8"/>
  <c r="J233" i="8"/>
  <c r="I233" i="8"/>
  <c r="H233" i="8"/>
  <c r="Q232" i="8"/>
  <c r="P232" i="8"/>
  <c r="O232" i="8"/>
  <c r="N232" i="8"/>
  <c r="M232" i="8"/>
  <c r="H232" i="8"/>
  <c r="Q231" i="8"/>
  <c r="P231" i="8"/>
  <c r="O231" i="8"/>
  <c r="N231" i="8"/>
  <c r="M231" i="8"/>
  <c r="J231" i="8"/>
  <c r="Q230" i="8"/>
  <c r="P230" i="8"/>
  <c r="O230" i="8"/>
  <c r="N230" i="8"/>
  <c r="M230" i="8"/>
  <c r="I230" i="8"/>
  <c r="H230" i="8"/>
  <c r="Q229" i="8"/>
  <c r="P229" i="8"/>
  <c r="O229" i="8"/>
  <c r="N229" i="8"/>
  <c r="M229" i="8"/>
  <c r="J229" i="8"/>
  <c r="I229" i="8"/>
  <c r="H229" i="8"/>
  <c r="Q228" i="8"/>
  <c r="P228" i="8"/>
  <c r="O228" i="8"/>
  <c r="N228" i="8"/>
  <c r="M228" i="8"/>
  <c r="H228" i="8"/>
  <c r="Q227" i="8"/>
  <c r="P227" i="8"/>
  <c r="O227" i="8"/>
  <c r="N227" i="8"/>
  <c r="M227" i="8"/>
  <c r="J227" i="8"/>
  <c r="I227" i="8"/>
  <c r="Q226" i="8"/>
  <c r="P226" i="8"/>
  <c r="O226" i="8"/>
  <c r="N226" i="8"/>
  <c r="M226" i="8"/>
  <c r="I226" i="8"/>
  <c r="H226" i="8"/>
  <c r="Q225" i="8"/>
  <c r="P225" i="8"/>
  <c r="O225" i="8"/>
  <c r="N225" i="8"/>
  <c r="M225" i="8"/>
  <c r="I225" i="8"/>
  <c r="H225" i="8"/>
  <c r="Q224" i="8"/>
  <c r="P224" i="8"/>
  <c r="O224" i="8"/>
  <c r="N224" i="8"/>
  <c r="M224" i="8"/>
  <c r="J224" i="8"/>
  <c r="Q223" i="8"/>
  <c r="P223" i="8"/>
  <c r="O223" i="8"/>
  <c r="N223" i="8"/>
  <c r="M223" i="8"/>
  <c r="J223" i="8"/>
  <c r="I223" i="8"/>
  <c r="H223" i="8"/>
  <c r="Q222" i="8"/>
  <c r="P222" i="8"/>
  <c r="O222" i="8"/>
  <c r="N222" i="8"/>
  <c r="M222" i="8"/>
  <c r="J222" i="8"/>
  <c r="I222" i="8"/>
  <c r="Q221" i="8"/>
  <c r="P221" i="8"/>
  <c r="O221" i="8"/>
  <c r="N221" i="8"/>
  <c r="M221" i="8"/>
  <c r="J221" i="8"/>
  <c r="H221" i="8"/>
  <c r="Q220" i="8"/>
  <c r="P220" i="8"/>
  <c r="O220" i="8"/>
  <c r="N220" i="8"/>
  <c r="M220" i="8"/>
  <c r="H220" i="8"/>
  <c r="Q219" i="8"/>
  <c r="P219" i="8"/>
  <c r="O219" i="8"/>
  <c r="N219" i="8"/>
  <c r="M219" i="8"/>
  <c r="J219" i="8"/>
  <c r="I219" i="8"/>
  <c r="H219" i="8"/>
  <c r="Q218" i="8"/>
  <c r="P218" i="8"/>
  <c r="O218" i="8"/>
  <c r="N218" i="8"/>
  <c r="M218" i="8"/>
  <c r="J218" i="8"/>
  <c r="I218" i="8"/>
  <c r="H218" i="8"/>
  <c r="Q217" i="8"/>
  <c r="P217" i="8"/>
  <c r="O217" i="8"/>
  <c r="N217" i="8"/>
  <c r="M217" i="8"/>
  <c r="J217" i="8"/>
  <c r="I217" i="8"/>
  <c r="H217" i="8"/>
  <c r="Q216" i="8"/>
  <c r="P216" i="8"/>
  <c r="O216" i="8"/>
  <c r="N216" i="8"/>
  <c r="M216" i="8"/>
  <c r="J216" i="8"/>
  <c r="H216" i="8"/>
  <c r="Q215" i="8"/>
  <c r="P215" i="8"/>
  <c r="O215" i="8"/>
  <c r="N215" i="8"/>
  <c r="M215" i="8"/>
  <c r="Q214" i="8"/>
  <c r="P214" i="8"/>
  <c r="O214" i="8"/>
  <c r="N214" i="8"/>
  <c r="M214" i="8"/>
  <c r="Q213" i="8"/>
  <c r="P213" i="8"/>
  <c r="O213" i="8"/>
  <c r="N213" i="8"/>
  <c r="M213" i="8"/>
  <c r="Q212" i="8"/>
  <c r="P212" i="8"/>
  <c r="O212" i="8"/>
  <c r="N212" i="8"/>
  <c r="M212" i="8"/>
  <c r="Q211" i="8"/>
  <c r="P211" i="8"/>
  <c r="O211" i="8"/>
  <c r="N211" i="8"/>
  <c r="M211" i="8"/>
  <c r="Q210" i="8"/>
  <c r="P210" i="8"/>
  <c r="O210" i="8"/>
  <c r="N210" i="8"/>
  <c r="M210" i="8"/>
  <c r="J210" i="8"/>
  <c r="I210" i="8"/>
  <c r="H210" i="8"/>
  <c r="Q209" i="8"/>
  <c r="P209" i="8"/>
  <c r="O209" i="8"/>
  <c r="N209" i="8"/>
  <c r="M209" i="8"/>
  <c r="Q208" i="8"/>
  <c r="P208" i="8"/>
  <c r="O208" i="8"/>
  <c r="N208" i="8"/>
  <c r="M208" i="8"/>
  <c r="Q207" i="8"/>
  <c r="P207" i="8"/>
  <c r="O207" i="8"/>
  <c r="N207" i="8"/>
  <c r="M207" i="8"/>
  <c r="Q206" i="8"/>
  <c r="P206" i="8"/>
  <c r="O206" i="8"/>
  <c r="N206" i="8"/>
  <c r="M206" i="8"/>
  <c r="Q205" i="8"/>
  <c r="P205" i="8"/>
  <c r="O205" i="8"/>
  <c r="N205" i="8"/>
  <c r="M205" i="8"/>
  <c r="J205" i="8"/>
  <c r="I205" i="8"/>
  <c r="H205" i="8"/>
  <c r="Q204" i="8"/>
  <c r="P204" i="8"/>
  <c r="O204" i="8"/>
  <c r="N204" i="8"/>
  <c r="M204" i="8"/>
  <c r="J204" i="8"/>
  <c r="I204" i="8"/>
  <c r="H204" i="8"/>
  <c r="Q203" i="8"/>
  <c r="P203" i="8"/>
  <c r="O203" i="8"/>
  <c r="N203" i="8"/>
  <c r="M203" i="8"/>
  <c r="J203" i="8"/>
  <c r="H203" i="8"/>
  <c r="Q202" i="8"/>
  <c r="P202" i="8"/>
  <c r="O202" i="8"/>
  <c r="N202" i="8"/>
  <c r="M202" i="8"/>
  <c r="J202" i="8"/>
  <c r="I202" i="8"/>
  <c r="Q201" i="8"/>
  <c r="P201" i="8"/>
  <c r="O201" i="8"/>
  <c r="N201" i="8"/>
  <c r="M201" i="8"/>
  <c r="J201" i="8"/>
  <c r="I201" i="8"/>
  <c r="H201" i="8"/>
  <c r="Q200" i="8"/>
  <c r="P200" i="8"/>
  <c r="O200" i="8"/>
  <c r="N200" i="8"/>
  <c r="M200" i="8"/>
  <c r="J200" i="8"/>
  <c r="I200" i="8"/>
  <c r="H200" i="8"/>
  <c r="Q199" i="8"/>
  <c r="P199" i="8"/>
  <c r="O199" i="8"/>
  <c r="N199" i="8"/>
  <c r="M199" i="8"/>
  <c r="J199" i="8"/>
  <c r="I199" i="8"/>
  <c r="H199" i="8"/>
  <c r="Q198" i="8"/>
  <c r="P198" i="8"/>
  <c r="O198" i="8"/>
  <c r="N198" i="8"/>
  <c r="M198" i="8"/>
  <c r="J198" i="8"/>
  <c r="I198" i="8"/>
  <c r="H198" i="8"/>
  <c r="Q197" i="8"/>
  <c r="P197" i="8"/>
  <c r="O197" i="8"/>
  <c r="N197" i="8"/>
  <c r="M197" i="8"/>
  <c r="J197" i="8"/>
  <c r="H197" i="8"/>
  <c r="Q196" i="8"/>
  <c r="P196" i="8"/>
  <c r="O196" i="8"/>
  <c r="N196" i="8"/>
  <c r="M196" i="8"/>
  <c r="J196" i="8"/>
  <c r="I196" i="8"/>
  <c r="Q195" i="8"/>
  <c r="P195" i="8"/>
  <c r="O195" i="8"/>
  <c r="N195" i="8"/>
  <c r="M195" i="8"/>
  <c r="Q194" i="8"/>
  <c r="P194" i="8"/>
  <c r="O194" i="8"/>
  <c r="N194" i="8"/>
  <c r="M194" i="8"/>
  <c r="J194" i="8"/>
  <c r="Q193" i="8"/>
  <c r="P193" i="8"/>
  <c r="O193" i="8"/>
  <c r="N193" i="8"/>
  <c r="M193" i="8"/>
  <c r="J193" i="8"/>
  <c r="I193" i="8"/>
  <c r="H193" i="8"/>
  <c r="Q192" i="8"/>
  <c r="P192" i="8"/>
  <c r="O192" i="8"/>
  <c r="N192" i="8"/>
  <c r="M192" i="8"/>
  <c r="J192" i="8"/>
  <c r="I192" i="8"/>
  <c r="H192" i="8"/>
  <c r="Q191" i="8"/>
  <c r="P191" i="8"/>
  <c r="O191" i="8"/>
  <c r="N191" i="8"/>
  <c r="M191" i="8"/>
  <c r="Q190" i="8"/>
  <c r="P190" i="8"/>
  <c r="O190" i="8"/>
  <c r="N190" i="8"/>
  <c r="M190" i="8"/>
  <c r="Q189" i="8"/>
  <c r="P189" i="8"/>
  <c r="O189" i="8"/>
  <c r="N189" i="8"/>
  <c r="M189" i="8"/>
  <c r="Q188" i="8"/>
  <c r="P188" i="8"/>
  <c r="O188" i="8"/>
  <c r="N188" i="8"/>
  <c r="M188" i="8"/>
  <c r="Q187" i="8"/>
  <c r="P187" i="8"/>
  <c r="O187" i="8"/>
  <c r="N187" i="8"/>
  <c r="M187" i="8"/>
  <c r="I187" i="8"/>
  <c r="H187" i="8"/>
  <c r="Q186" i="8"/>
  <c r="P186" i="8"/>
  <c r="O186" i="8"/>
  <c r="N186" i="8"/>
  <c r="M186" i="8"/>
  <c r="Q185" i="8"/>
  <c r="P185" i="8"/>
  <c r="O185" i="8"/>
  <c r="N185" i="8"/>
  <c r="M185" i="8"/>
  <c r="Q184" i="8"/>
  <c r="P184" i="8"/>
  <c r="O184" i="8"/>
  <c r="N184" i="8"/>
  <c r="M184" i="8"/>
  <c r="Q183" i="8"/>
  <c r="P183" i="8"/>
  <c r="O183" i="8"/>
  <c r="N183" i="8"/>
  <c r="M183" i="8"/>
  <c r="J183" i="8"/>
  <c r="I183" i="8"/>
  <c r="Q182" i="8"/>
  <c r="P182" i="8"/>
  <c r="O182" i="8"/>
  <c r="N182" i="8"/>
  <c r="M182" i="8"/>
  <c r="J182" i="8"/>
  <c r="I182" i="8"/>
  <c r="H182" i="8"/>
  <c r="Q181" i="8"/>
  <c r="P181" i="8"/>
  <c r="O181" i="8"/>
  <c r="N181" i="8"/>
  <c r="M181" i="8"/>
  <c r="J181" i="8"/>
  <c r="H181" i="8"/>
  <c r="Q180" i="8"/>
  <c r="P180" i="8"/>
  <c r="O180" i="8"/>
  <c r="N180" i="8"/>
  <c r="M180" i="8"/>
  <c r="Q179" i="8"/>
  <c r="P179" i="8"/>
  <c r="O179" i="8"/>
  <c r="N179" i="8"/>
  <c r="M179" i="8"/>
  <c r="Q178" i="8"/>
  <c r="P178" i="8"/>
  <c r="O178" i="8"/>
  <c r="N178" i="8"/>
  <c r="M178" i="8"/>
  <c r="Q177" i="8"/>
  <c r="P177" i="8"/>
  <c r="O177" i="8"/>
  <c r="N177" i="8"/>
  <c r="M177" i="8"/>
  <c r="J177" i="8"/>
  <c r="I177" i="8"/>
  <c r="Q176" i="8"/>
  <c r="P176" i="8"/>
  <c r="O176" i="8"/>
  <c r="N176" i="8"/>
  <c r="M176" i="8"/>
  <c r="J176" i="8"/>
  <c r="I176" i="8"/>
  <c r="H176" i="8"/>
  <c r="Q175" i="8"/>
  <c r="P175" i="8"/>
  <c r="O175" i="8"/>
  <c r="N175" i="8"/>
  <c r="M175" i="8"/>
  <c r="J175" i="8"/>
  <c r="H175" i="8"/>
  <c r="Q174" i="8"/>
  <c r="P174" i="8"/>
  <c r="O174" i="8"/>
  <c r="N174" i="8"/>
  <c r="M174" i="8"/>
  <c r="J174" i="8"/>
  <c r="H174" i="8"/>
  <c r="Q173" i="8"/>
  <c r="P173" i="8"/>
  <c r="O173" i="8"/>
  <c r="N173" i="8"/>
  <c r="M173" i="8"/>
  <c r="J173" i="8"/>
  <c r="I173" i="8"/>
  <c r="Q172" i="8"/>
  <c r="P172" i="8"/>
  <c r="O172" i="8"/>
  <c r="N172" i="8"/>
  <c r="M172" i="8"/>
  <c r="Q171" i="8"/>
  <c r="P171" i="8"/>
  <c r="O171" i="8"/>
  <c r="N171" i="8"/>
  <c r="M171" i="8"/>
  <c r="Q170" i="8"/>
  <c r="P170" i="8"/>
  <c r="O170" i="8"/>
  <c r="N170" i="8"/>
  <c r="M170" i="8"/>
  <c r="Q169" i="8"/>
  <c r="P169" i="8"/>
  <c r="O169" i="8"/>
  <c r="N169" i="8"/>
  <c r="M169" i="8"/>
  <c r="I169" i="8"/>
  <c r="H169" i="8"/>
  <c r="Q168" i="8"/>
  <c r="P168" i="8"/>
  <c r="O168" i="8"/>
  <c r="N168" i="8"/>
  <c r="M168" i="8"/>
  <c r="J168" i="8"/>
  <c r="I168" i="8"/>
  <c r="H168" i="8"/>
  <c r="Q167" i="8"/>
  <c r="P167" i="8"/>
  <c r="O167" i="8"/>
  <c r="N167" i="8"/>
  <c r="M167" i="8"/>
  <c r="Q166" i="8"/>
  <c r="P166" i="8"/>
  <c r="O166" i="8"/>
  <c r="N166" i="8"/>
  <c r="M166" i="8"/>
  <c r="Q165" i="8"/>
  <c r="P165" i="8"/>
  <c r="O165" i="8"/>
  <c r="N165" i="8"/>
  <c r="M165" i="8"/>
  <c r="J165" i="8"/>
  <c r="I165" i="8"/>
  <c r="H165" i="8"/>
  <c r="Q164" i="8"/>
  <c r="P164" i="8"/>
  <c r="O164" i="8"/>
  <c r="N164" i="8"/>
  <c r="M164" i="8"/>
  <c r="Q163" i="8"/>
  <c r="P163" i="8"/>
  <c r="O163" i="8"/>
  <c r="N163" i="8"/>
  <c r="M163" i="8"/>
  <c r="Q162" i="8"/>
  <c r="P162" i="8"/>
  <c r="O162" i="8"/>
  <c r="N162" i="8"/>
  <c r="M162" i="8"/>
  <c r="J162" i="8"/>
  <c r="I162" i="8"/>
  <c r="H162" i="8"/>
  <c r="Q161" i="8"/>
  <c r="P161" i="8"/>
  <c r="O161" i="8"/>
  <c r="N161" i="8"/>
  <c r="M161" i="8"/>
  <c r="Q160" i="8"/>
  <c r="P160" i="8"/>
  <c r="O160" i="8"/>
  <c r="N160" i="8"/>
  <c r="M160" i="8"/>
  <c r="Q159" i="8"/>
  <c r="P159" i="8"/>
  <c r="O159" i="8"/>
  <c r="N159" i="8"/>
  <c r="M159" i="8"/>
  <c r="J159" i="8"/>
  <c r="I159" i="8"/>
  <c r="H159" i="8"/>
  <c r="Q158" i="8"/>
  <c r="P158" i="8"/>
  <c r="O158" i="8"/>
  <c r="N158" i="8"/>
  <c r="M158" i="8"/>
  <c r="J158" i="8"/>
  <c r="I158" i="8"/>
  <c r="H158" i="8"/>
  <c r="Q157" i="8"/>
  <c r="P157" i="8"/>
  <c r="O157" i="8"/>
  <c r="N157" i="8"/>
  <c r="M157" i="8"/>
  <c r="J157" i="8"/>
  <c r="I157" i="8"/>
  <c r="H157" i="8"/>
  <c r="Q156" i="8"/>
  <c r="P156" i="8"/>
  <c r="O156" i="8"/>
  <c r="N156" i="8"/>
  <c r="M156" i="8"/>
  <c r="J156" i="8"/>
  <c r="H156" i="8"/>
  <c r="Q155" i="8"/>
  <c r="P155" i="8"/>
  <c r="O155" i="8"/>
  <c r="N155" i="8"/>
  <c r="M155" i="8"/>
  <c r="Q154" i="8"/>
  <c r="P154" i="8"/>
  <c r="O154" i="8"/>
  <c r="N154" i="8"/>
  <c r="M154" i="8"/>
  <c r="Q153" i="8"/>
  <c r="P153" i="8"/>
  <c r="O153" i="8"/>
  <c r="N153" i="8"/>
  <c r="M153" i="8"/>
  <c r="Q152" i="8"/>
  <c r="P152" i="8"/>
  <c r="O152" i="8"/>
  <c r="N152" i="8"/>
  <c r="M152" i="8"/>
  <c r="Q151" i="8"/>
  <c r="P151" i="8"/>
  <c r="O151" i="8"/>
  <c r="N151" i="8"/>
  <c r="M151" i="8"/>
  <c r="J151" i="8"/>
  <c r="I151" i="8"/>
  <c r="H151" i="8"/>
  <c r="Q150" i="8"/>
  <c r="P150" i="8"/>
  <c r="O150" i="8"/>
  <c r="N150" i="8"/>
  <c r="M150" i="8"/>
  <c r="J150" i="8"/>
  <c r="I150" i="8"/>
  <c r="H150" i="8"/>
  <c r="Q149" i="8"/>
  <c r="P149" i="8"/>
  <c r="O149" i="8"/>
  <c r="N149" i="8"/>
  <c r="M149" i="8"/>
  <c r="Q148" i="8"/>
  <c r="P148" i="8"/>
  <c r="O148" i="8"/>
  <c r="N148" i="8"/>
  <c r="M148" i="8"/>
  <c r="J148" i="8"/>
  <c r="I148" i="8"/>
  <c r="H148" i="8"/>
  <c r="Q147" i="8"/>
  <c r="P147" i="8"/>
  <c r="O147" i="8"/>
  <c r="N147" i="8"/>
  <c r="M147" i="8"/>
  <c r="J147" i="8"/>
  <c r="I147" i="8"/>
  <c r="Q146" i="8"/>
  <c r="P146" i="8"/>
  <c r="O146" i="8"/>
  <c r="N146" i="8"/>
  <c r="M146" i="8"/>
  <c r="Q145" i="8"/>
  <c r="P145" i="8"/>
  <c r="O145" i="8"/>
  <c r="N145" i="8"/>
  <c r="M145" i="8"/>
  <c r="Q144" i="8"/>
  <c r="P144" i="8"/>
  <c r="O144" i="8"/>
  <c r="N144" i="8"/>
  <c r="M144" i="8"/>
  <c r="J144" i="8"/>
  <c r="I144" i="8"/>
  <c r="H144" i="8"/>
  <c r="Q143" i="8"/>
  <c r="P143" i="8"/>
  <c r="O143" i="8"/>
  <c r="N143" i="8"/>
  <c r="M143" i="8"/>
  <c r="Q142" i="8"/>
  <c r="P142" i="8"/>
  <c r="O142" i="8"/>
  <c r="N142" i="8"/>
  <c r="M142" i="8"/>
  <c r="Q141" i="8"/>
  <c r="P141" i="8"/>
  <c r="O141" i="8"/>
  <c r="N141" i="8"/>
  <c r="M141" i="8"/>
  <c r="Q140" i="8"/>
  <c r="P140" i="8"/>
  <c r="O140" i="8"/>
  <c r="N140" i="8"/>
  <c r="M140" i="8"/>
  <c r="I140" i="8"/>
  <c r="H140" i="8"/>
  <c r="Q139" i="8"/>
  <c r="P139" i="8"/>
  <c r="O139" i="8"/>
  <c r="N139" i="8"/>
  <c r="M139" i="8"/>
  <c r="J139" i="8"/>
  <c r="I139" i="8"/>
  <c r="Q138" i="8"/>
  <c r="P138" i="8"/>
  <c r="O138" i="8"/>
  <c r="N138" i="8"/>
  <c r="M138" i="8"/>
  <c r="J138" i="8"/>
  <c r="I138" i="8"/>
  <c r="H138" i="8"/>
  <c r="Q137" i="8"/>
  <c r="P137" i="8"/>
  <c r="O137" i="8"/>
  <c r="N137" i="8"/>
  <c r="M137" i="8"/>
  <c r="Q136" i="8"/>
  <c r="P136" i="8"/>
  <c r="O136" i="8"/>
  <c r="N136" i="8"/>
  <c r="M136" i="8"/>
  <c r="Q135" i="8"/>
  <c r="P135" i="8"/>
  <c r="O135" i="8"/>
  <c r="N135" i="8"/>
  <c r="M135" i="8"/>
  <c r="J135" i="8"/>
  <c r="I135" i="8"/>
  <c r="H135" i="8"/>
  <c r="Q134" i="8"/>
  <c r="P134" i="8"/>
  <c r="O134" i="8"/>
  <c r="N134" i="8"/>
  <c r="M134" i="8"/>
  <c r="I134" i="8"/>
  <c r="H134" i="8"/>
  <c r="Q133" i="8"/>
  <c r="P133" i="8"/>
  <c r="O133" i="8"/>
  <c r="N133" i="8"/>
  <c r="M133" i="8"/>
  <c r="J133" i="8"/>
  <c r="I133" i="8"/>
  <c r="Q132" i="8"/>
  <c r="P132" i="8"/>
  <c r="O132" i="8"/>
  <c r="N132" i="8"/>
  <c r="M132" i="8"/>
  <c r="J132" i="8"/>
  <c r="I132" i="8"/>
  <c r="H132" i="8"/>
  <c r="Q131" i="8"/>
  <c r="P131" i="8"/>
  <c r="O131" i="8"/>
  <c r="N131" i="8"/>
  <c r="M131" i="8"/>
  <c r="I131" i="8"/>
  <c r="H131" i="8"/>
  <c r="Q130" i="8"/>
  <c r="P130" i="8"/>
  <c r="O130" i="8"/>
  <c r="N130" i="8"/>
  <c r="M130" i="8"/>
  <c r="Q129" i="8"/>
  <c r="P129" i="8"/>
  <c r="O129" i="8"/>
  <c r="N129" i="8"/>
  <c r="M129" i="8"/>
  <c r="J129" i="8"/>
  <c r="H129" i="8"/>
  <c r="Q128" i="8"/>
  <c r="P128" i="8"/>
  <c r="O128" i="8"/>
  <c r="N128" i="8"/>
  <c r="M128" i="8"/>
  <c r="Q127" i="8"/>
  <c r="P127" i="8"/>
  <c r="O127" i="8"/>
  <c r="N127" i="8"/>
  <c r="M127" i="8"/>
  <c r="Q126" i="8"/>
  <c r="P126" i="8"/>
  <c r="O126" i="8"/>
  <c r="N126" i="8"/>
  <c r="M126" i="8"/>
  <c r="I126" i="8"/>
  <c r="H126" i="8"/>
  <c r="Q125" i="8"/>
  <c r="P125" i="8"/>
  <c r="O125" i="8"/>
  <c r="N125" i="8"/>
  <c r="M125" i="8"/>
  <c r="J125" i="8"/>
  <c r="I125" i="8"/>
  <c r="H125" i="8"/>
  <c r="Q124" i="8"/>
  <c r="P124" i="8"/>
  <c r="O124" i="8"/>
  <c r="N124" i="8"/>
  <c r="M124" i="8"/>
  <c r="J124" i="8"/>
  <c r="I124" i="8"/>
  <c r="H124" i="8"/>
  <c r="Q123" i="8"/>
  <c r="P123" i="8"/>
  <c r="O123" i="8"/>
  <c r="N123" i="8"/>
  <c r="M123" i="8"/>
  <c r="J123" i="8"/>
  <c r="I123" i="8"/>
  <c r="H123" i="8"/>
  <c r="Q122" i="8"/>
  <c r="P122" i="8"/>
  <c r="O122" i="8"/>
  <c r="N122" i="8"/>
  <c r="M122" i="8"/>
  <c r="I122" i="8"/>
  <c r="H122" i="8"/>
  <c r="Q121" i="8"/>
  <c r="P121" i="8"/>
  <c r="O121" i="8"/>
  <c r="N121" i="8"/>
  <c r="M121" i="8"/>
  <c r="J121" i="8"/>
  <c r="I121" i="8"/>
  <c r="H121" i="8"/>
  <c r="Q120" i="8"/>
  <c r="P120" i="8"/>
  <c r="O120" i="8"/>
  <c r="N120" i="8"/>
  <c r="M120" i="8"/>
  <c r="Q119" i="8"/>
  <c r="P119" i="8"/>
  <c r="O119" i="8"/>
  <c r="N119" i="8"/>
  <c r="M119" i="8"/>
  <c r="Q118" i="8"/>
  <c r="P118" i="8"/>
  <c r="O118" i="8"/>
  <c r="N118" i="8"/>
  <c r="M118" i="8"/>
  <c r="Q117" i="8"/>
  <c r="P117" i="8"/>
  <c r="O117" i="8"/>
  <c r="N117" i="8"/>
  <c r="M117" i="8"/>
  <c r="Q116" i="8"/>
  <c r="P116" i="8"/>
  <c r="O116" i="8"/>
  <c r="N116" i="8"/>
  <c r="M116" i="8"/>
  <c r="Q115" i="8"/>
  <c r="P115" i="8"/>
  <c r="O115" i="8"/>
  <c r="N115" i="8"/>
  <c r="M115" i="8"/>
  <c r="J115" i="8"/>
  <c r="H115" i="8"/>
  <c r="Q114" i="8"/>
  <c r="P114" i="8"/>
  <c r="O114" i="8"/>
  <c r="N114" i="8"/>
  <c r="M114" i="8"/>
  <c r="Q113" i="8"/>
  <c r="P113" i="8"/>
  <c r="O113" i="8"/>
  <c r="N113" i="8"/>
  <c r="M113" i="8"/>
  <c r="Q112" i="8"/>
  <c r="P112" i="8"/>
  <c r="O112" i="8"/>
  <c r="N112" i="8"/>
  <c r="M112" i="8"/>
  <c r="Q111" i="8"/>
  <c r="P111" i="8"/>
  <c r="O111" i="8"/>
  <c r="N111" i="8"/>
  <c r="M111" i="8"/>
  <c r="Q110" i="8"/>
  <c r="P110" i="8"/>
  <c r="O110" i="8"/>
  <c r="N110" i="8"/>
  <c r="M110" i="8"/>
  <c r="I110" i="8"/>
  <c r="H110" i="8"/>
  <c r="Q109" i="8"/>
  <c r="P109" i="8"/>
  <c r="O109" i="8"/>
  <c r="N109" i="8"/>
  <c r="M109" i="8"/>
  <c r="Q108" i="8"/>
  <c r="P108" i="8"/>
  <c r="O108" i="8"/>
  <c r="N108" i="8"/>
  <c r="M108" i="8"/>
  <c r="Q107" i="8"/>
  <c r="P107" i="8"/>
  <c r="O107" i="8"/>
  <c r="N107" i="8"/>
  <c r="M107" i="8"/>
  <c r="Q106" i="8"/>
  <c r="P106" i="8"/>
  <c r="O106" i="8"/>
  <c r="N106" i="8"/>
  <c r="M106" i="8"/>
  <c r="Q105" i="8"/>
  <c r="P105" i="8"/>
  <c r="O105" i="8"/>
  <c r="N105" i="8"/>
  <c r="M105" i="8"/>
  <c r="J105" i="8"/>
  <c r="I105" i="8"/>
  <c r="H105" i="8"/>
  <c r="Q104" i="8"/>
  <c r="P104" i="8"/>
  <c r="O104" i="8"/>
  <c r="N104" i="8"/>
  <c r="M104" i="8"/>
  <c r="J104" i="8"/>
  <c r="I104" i="8"/>
  <c r="Q103" i="8"/>
  <c r="P103" i="8"/>
  <c r="O103" i="8"/>
  <c r="N103" i="8"/>
  <c r="M103" i="8"/>
  <c r="Q102" i="8"/>
  <c r="P102" i="8"/>
  <c r="O102" i="8"/>
  <c r="N102" i="8"/>
  <c r="M102" i="8"/>
  <c r="Q101" i="8"/>
  <c r="P101" i="8"/>
  <c r="O101" i="8"/>
  <c r="N101" i="8"/>
  <c r="M101" i="8"/>
  <c r="Q100" i="8"/>
  <c r="P100" i="8"/>
  <c r="O100" i="8"/>
  <c r="N100" i="8"/>
  <c r="M100" i="8"/>
  <c r="I100" i="8"/>
  <c r="H100" i="8"/>
  <c r="Q99" i="8"/>
  <c r="P99" i="8"/>
  <c r="O99" i="8"/>
  <c r="N99" i="8"/>
  <c r="M99" i="8"/>
  <c r="Q98" i="8"/>
  <c r="P98" i="8"/>
  <c r="O98" i="8"/>
  <c r="N98" i="8"/>
  <c r="M98" i="8"/>
  <c r="Q97" i="8"/>
  <c r="P97" i="8"/>
  <c r="O97" i="8"/>
  <c r="N97" i="8"/>
  <c r="M97" i="8"/>
  <c r="Q96" i="8"/>
  <c r="P96" i="8"/>
  <c r="O96" i="8"/>
  <c r="N96" i="8"/>
  <c r="M96" i="8"/>
  <c r="Q95" i="8"/>
  <c r="P95" i="8"/>
  <c r="O95" i="8"/>
  <c r="N95" i="8"/>
  <c r="M95" i="8"/>
  <c r="J95" i="8"/>
  <c r="I95" i="8"/>
  <c r="H95" i="8"/>
  <c r="Q94" i="8"/>
  <c r="P94" i="8"/>
  <c r="O94" i="8"/>
  <c r="N94" i="8"/>
  <c r="M94" i="8"/>
  <c r="J94" i="8"/>
  <c r="I94" i="8"/>
  <c r="H94" i="8"/>
  <c r="Q93" i="8"/>
  <c r="P93" i="8"/>
  <c r="O93" i="8"/>
  <c r="N93" i="8"/>
  <c r="M93" i="8"/>
  <c r="J93" i="8"/>
  <c r="I93" i="8"/>
  <c r="H93" i="8"/>
  <c r="Q92" i="8"/>
  <c r="P92" i="8"/>
  <c r="O92" i="8"/>
  <c r="N92" i="8"/>
  <c r="M92" i="8"/>
  <c r="Q91" i="8"/>
  <c r="P91" i="8"/>
  <c r="O91" i="8"/>
  <c r="N91" i="8"/>
  <c r="M91" i="8"/>
  <c r="Q90" i="8"/>
  <c r="P90" i="8"/>
  <c r="O90" i="8"/>
  <c r="N90" i="8"/>
  <c r="M90" i="8"/>
  <c r="J90" i="8"/>
  <c r="H90" i="8"/>
  <c r="Q89" i="8"/>
  <c r="P89" i="8"/>
  <c r="O89" i="8"/>
  <c r="N89" i="8"/>
  <c r="M89" i="8"/>
  <c r="J89" i="8"/>
  <c r="I89" i="8"/>
  <c r="Q88" i="8"/>
  <c r="P88" i="8"/>
  <c r="O88" i="8"/>
  <c r="N88" i="8"/>
  <c r="M88" i="8"/>
  <c r="J88" i="8"/>
  <c r="I88" i="8"/>
  <c r="H88" i="8"/>
  <c r="Q87" i="8"/>
  <c r="P87" i="8"/>
  <c r="O87" i="8"/>
  <c r="N87" i="8"/>
  <c r="M87" i="8"/>
  <c r="J87" i="8"/>
  <c r="I87" i="8"/>
  <c r="H87" i="8"/>
  <c r="Q86" i="8"/>
  <c r="P86" i="8"/>
  <c r="O86" i="8"/>
  <c r="N86" i="8"/>
  <c r="M86" i="8"/>
  <c r="Q85" i="8"/>
  <c r="P85" i="8"/>
  <c r="O85" i="8"/>
  <c r="N85" i="8"/>
  <c r="M85" i="8"/>
  <c r="Q84" i="8"/>
  <c r="P84" i="8"/>
  <c r="O84" i="8"/>
  <c r="N84" i="8"/>
  <c r="M84" i="8"/>
  <c r="Q83" i="8"/>
  <c r="P83" i="8"/>
  <c r="O83" i="8"/>
  <c r="N83" i="8"/>
  <c r="M83" i="8"/>
  <c r="Q82" i="8"/>
  <c r="P82" i="8"/>
  <c r="O82" i="8"/>
  <c r="N82" i="8"/>
  <c r="M82" i="8"/>
  <c r="Q81" i="8"/>
  <c r="P81" i="8"/>
  <c r="O81" i="8"/>
  <c r="N81" i="8"/>
  <c r="M81" i="8"/>
  <c r="Q80" i="8"/>
  <c r="P80" i="8"/>
  <c r="O80" i="8"/>
  <c r="N80" i="8"/>
  <c r="M80" i="8"/>
  <c r="Q79" i="8"/>
  <c r="P79" i="8"/>
  <c r="O79" i="8"/>
  <c r="N79" i="8"/>
  <c r="M79" i="8"/>
  <c r="J79" i="8"/>
  <c r="I79" i="8"/>
  <c r="H79" i="8"/>
  <c r="Q78" i="8"/>
  <c r="P78" i="8"/>
  <c r="O78" i="8"/>
  <c r="N78" i="8"/>
  <c r="M78" i="8"/>
  <c r="J78" i="8"/>
  <c r="I78" i="8"/>
  <c r="H78" i="8"/>
  <c r="Q77" i="8"/>
  <c r="P77" i="8"/>
  <c r="O77" i="8"/>
  <c r="N77" i="8"/>
  <c r="M77" i="8"/>
  <c r="J77" i="8"/>
  <c r="I77" i="8"/>
  <c r="H77" i="8"/>
  <c r="Q76" i="8"/>
  <c r="P76" i="8"/>
  <c r="O76" i="8"/>
  <c r="N76" i="8"/>
  <c r="M76" i="8"/>
  <c r="J76" i="8"/>
  <c r="I76" i="8"/>
  <c r="H76" i="8"/>
  <c r="Q75" i="8"/>
  <c r="P75" i="8"/>
  <c r="O75" i="8"/>
  <c r="N75" i="8"/>
  <c r="M75" i="8"/>
  <c r="J75" i="8"/>
  <c r="I75" i="8"/>
  <c r="H75" i="8"/>
  <c r="Q74" i="8"/>
  <c r="P74" i="8"/>
  <c r="O74" i="8"/>
  <c r="N74" i="8"/>
  <c r="M74" i="8"/>
  <c r="J74" i="8"/>
  <c r="I74" i="8"/>
  <c r="H74" i="8"/>
  <c r="Q73" i="8"/>
  <c r="P73" i="8"/>
  <c r="O73" i="8"/>
  <c r="N73" i="8"/>
  <c r="M73" i="8"/>
  <c r="Q72" i="8"/>
  <c r="P72" i="8"/>
  <c r="O72" i="8"/>
  <c r="N72" i="8"/>
  <c r="M72" i="8"/>
  <c r="J72" i="8"/>
  <c r="I72" i="8"/>
  <c r="H72" i="8"/>
  <c r="Q71" i="8"/>
  <c r="P71" i="8"/>
  <c r="O71" i="8"/>
  <c r="N71" i="8"/>
  <c r="M71" i="8"/>
  <c r="Q70" i="8"/>
  <c r="P70" i="8"/>
  <c r="O70" i="8"/>
  <c r="N70" i="8"/>
  <c r="M70" i="8"/>
  <c r="J70" i="8"/>
  <c r="I70" i="8"/>
  <c r="H70" i="8"/>
  <c r="Q69" i="8"/>
  <c r="P69" i="8"/>
  <c r="O69" i="8"/>
  <c r="N69" i="8"/>
  <c r="M69" i="8"/>
  <c r="J69" i="8"/>
  <c r="I69" i="8"/>
  <c r="H69" i="8"/>
  <c r="Q68" i="8"/>
  <c r="P68" i="8"/>
  <c r="O68" i="8"/>
  <c r="N68" i="8"/>
  <c r="M68" i="8"/>
  <c r="Q67" i="8"/>
  <c r="P67" i="8"/>
  <c r="O67" i="8"/>
  <c r="N67" i="8"/>
  <c r="M67" i="8"/>
  <c r="Q66" i="8"/>
  <c r="P66" i="8"/>
  <c r="O66" i="8"/>
  <c r="N66" i="8"/>
  <c r="M66" i="8"/>
  <c r="J66" i="8"/>
  <c r="I66" i="8"/>
  <c r="H66" i="8"/>
  <c r="Q65" i="8"/>
  <c r="P65" i="8"/>
  <c r="O65" i="8"/>
  <c r="N65" i="8"/>
  <c r="M65" i="8"/>
  <c r="Q64" i="8"/>
  <c r="P64" i="8"/>
  <c r="O64" i="8"/>
  <c r="N64" i="8"/>
  <c r="M64" i="8"/>
  <c r="Q63" i="8"/>
  <c r="P63" i="8"/>
  <c r="O63" i="8"/>
  <c r="N63" i="8"/>
  <c r="M63" i="8"/>
  <c r="Q62" i="8"/>
  <c r="P62" i="8"/>
  <c r="O62" i="8"/>
  <c r="N62" i="8"/>
  <c r="M62" i="8"/>
  <c r="Q61" i="8"/>
  <c r="P61" i="8"/>
  <c r="O61" i="8"/>
  <c r="N61" i="8"/>
  <c r="M61" i="8"/>
  <c r="Q60" i="8"/>
  <c r="P60" i="8"/>
  <c r="O60" i="8"/>
  <c r="N60" i="8"/>
  <c r="M60" i="8"/>
  <c r="Q59" i="8"/>
  <c r="P59" i="8"/>
  <c r="O59" i="8"/>
  <c r="N59" i="8"/>
  <c r="M59" i="8"/>
  <c r="Q58" i="8"/>
  <c r="P58" i="8"/>
  <c r="O58" i="8"/>
  <c r="N58" i="8"/>
  <c r="M58" i="8"/>
  <c r="Q57" i="8"/>
  <c r="P57" i="8"/>
  <c r="O57" i="8"/>
  <c r="N57" i="8"/>
  <c r="M57" i="8"/>
  <c r="Q56" i="8"/>
  <c r="P56" i="8"/>
  <c r="O56" i="8"/>
  <c r="N56" i="8"/>
  <c r="M56" i="8"/>
  <c r="Q55" i="8"/>
  <c r="P55" i="8"/>
  <c r="O55" i="8"/>
  <c r="N55" i="8"/>
  <c r="M55" i="8"/>
  <c r="J55" i="8"/>
  <c r="I55" i="8"/>
  <c r="H55" i="8"/>
  <c r="Q54" i="8"/>
  <c r="P54" i="8"/>
  <c r="O54" i="8"/>
  <c r="N54" i="8"/>
  <c r="M54" i="8"/>
  <c r="Q53" i="8"/>
  <c r="P53" i="8"/>
  <c r="O53" i="8"/>
  <c r="N53" i="8"/>
  <c r="M53" i="8"/>
  <c r="Q52" i="8"/>
  <c r="P52" i="8"/>
  <c r="O52" i="8"/>
  <c r="N52" i="8"/>
  <c r="M52" i="8"/>
  <c r="Q51" i="8"/>
  <c r="P51" i="8"/>
  <c r="O51" i="8"/>
  <c r="N51" i="8"/>
  <c r="M51" i="8"/>
  <c r="Q50" i="8"/>
  <c r="P50" i="8"/>
  <c r="O50" i="8"/>
  <c r="N50" i="8"/>
  <c r="M50" i="8"/>
  <c r="Q49" i="8"/>
  <c r="P49" i="8"/>
  <c r="O49" i="8"/>
  <c r="N49" i="8"/>
  <c r="M49" i="8"/>
  <c r="Q48" i="8"/>
  <c r="P48" i="8"/>
  <c r="O48" i="8"/>
  <c r="N48" i="8"/>
  <c r="M48" i="8"/>
  <c r="J48" i="8"/>
  <c r="I48" i="8"/>
  <c r="H48" i="8"/>
  <c r="Q47" i="8"/>
  <c r="P47" i="8"/>
  <c r="O47" i="8"/>
  <c r="N47" i="8"/>
  <c r="M47" i="8"/>
  <c r="J47" i="8"/>
  <c r="I47" i="8"/>
  <c r="H47" i="8"/>
  <c r="Q46" i="8"/>
  <c r="P46" i="8"/>
  <c r="O46" i="8"/>
  <c r="N46" i="8"/>
  <c r="M46" i="8"/>
  <c r="J46" i="8"/>
  <c r="I46" i="8"/>
  <c r="H46" i="8"/>
  <c r="Q45" i="8"/>
  <c r="P45" i="8"/>
  <c r="O45" i="8"/>
  <c r="N45" i="8"/>
  <c r="M45" i="8"/>
  <c r="J45" i="8"/>
  <c r="I45" i="8"/>
  <c r="Q44" i="8"/>
  <c r="P44" i="8"/>
  <c r="O44" i="8"/>
  <c r="N44" i="8"/>
  <c r="M44" i="8"/>
  <c r="Q43" i="8"/>
  <c r="P43" i="8"/>
  <c r="O43" i="8"/>
  <c r="N43" i="8"/>
  <c r="M43" i="8"/>
  <c r="J43" i="8"/>
  <c r="I43" i="8"/>
  <c r="H43" i="8"/>
  <c r="Q42" i="8"/>
  <c r="P42" i="8"/>
  <c r="O42" i="8"/>
  <c r="N42" i="8"/>
  <c r="M42" i="8"/>
  <c r="I42" i="8"/>
  <c r="H42" i="8"/>
  <c r="Q41" i="8"/>
  <c r="P41" i="8"/>
  <c r="O41" i="8"/>
  <c r="N41" i="8"/>
  <c r="M41" i="8"/>
  <c r="J41" i="8"/>
  <c r="H41" i="8"/>
  <c r="Q40" i="8"/>
  <c r="P40" i="8"/>
  <c r="O40" i="8"/>
  <c r="N40" i="8"/>
  <c r="M40" i="8"/>
  <c r="J40" i="8"/>
  <c r="H40" i="8"/>
  <c r="Q39" i="8"/>
  <c r="P39" i="8"/>
  <c r="O39" i="8"/>
  <c r="N39" i="8"/>
  <c r="M39" i="8"/>
  <c r="J39" i="8"/>
  <c r="I39" i="8"/>
  <c r="Q38" i="8"/>
  <c r="P38" i="8"/>
  <c r="O38" i="8"/>
  <c r="N38" i="8"/>
  <c r="M38" i="8"/>
  <c r="I38" i="8"/>
  <c r="H38" i="8"/>
  <c r="Q37" i="8"/>
  <c r="P37" i="8"/>
  <c r="O37" i="8"/>
  <c r="N37" i="8"/>
  <c r="M37" i="8"/>
  <c r="Q36" i="8"/>
  <c r="P36" i="8"/>
  <c r="O36" i="8"/>
  <c r="N36" i="8"/>
  <c r="M36" i="8"/>
  <c r="Q35" i="8"/>
  <c r="P35" i="8"/>
  <c r="O35" i="8"/>
  <c r="N35" i="8"/>
  <c r="M35" i="8"/>
  <c r="Q34" i="8"/>
  <c r="P34" i="8"/>
  <c r="O34" i="8"/>
  <c r="N34" i="8"/>
  <c r="M34" i="8"/>
  <c r="Q33" i="8"/>
  <c r="P33" i="8"/>
  <c r="O33" i="8"/>
  <c r="N33" i="8"/>
  <c r="M33" i="8"/>
  <c r="Q32" i="8"/>
  <c r="P32" i="8"/>
  <c r="O32" i="8"/>
  <c r="N32" i="8"/>
  <c r="M32" i="8"/>
  <c r="J32" i="8"/>
  <c r="I32" i="8"/>
  <c r="H32" i="8"/>
  <c r="Q31" i="8"/>
  <c r="P31" i="8"/>
  <c r="O31" i="8"/>
  <c r="N31" i="8"/>
  <c r="M31" i="8"/>
  <c r="J31" i="8"/>
  <c r="I31" i="8"/>
  <c r="Q30" i="8"/>
  <c r="P30" i="8"/>
  <c r="O30" i="8"/>
  <c r="N30" i="8"/>
  <c r="M30" i="8"/>
  <c r="Q29" i="8"/>
  <c r="P29" i="8"/>
  <c r="O29" i="8"/>
  <c r="N29" i="8"/>
  <c r="M29" i="8"/>
  <c r="Q28" i="8"/>
  <c r="P28" i="8"/>
  <c r="O28" i="8"/>
  <c r="N28" i="8"/>
  <c r="M28" i="8"/>
  <c r="Q27" i="8"/>
  <c r="P27" i="8"/>
  <c r="O27" i="8"/>
  <c r="N27" i="8"/>
  <c r="M27" i="8"/>
  <c r="Q26" i="8"/>
  <c r="P26" i="8"/>
  <c r="O26" i="8"/>
  <c r="N26" i="8"/>
  <c r="M26" i="8"/>
  <c r="Q25" i="8"/>
  <c r="P25" i="8"/>
  <c r="O25" i="8"/>
  <c r="N25" i="8"/>
  <c r="M25" i="8"/>
  <c r="J25" i="8"/>
  <c r="I25" i="8"/>
  <c r="H25" i="8"/>
  <c r="Q24" i="8"/>
  <c r="P24" i="8"/>
  <c r="O24" i="8"/>
  <c r="N24" i="8"/>
  <c r="M24" i="8"/>
  <c r="J24" i="8"/>
  <c r="I24" i="8"/>
  <c r="H24" i="8"/>
  <c r="Q13" i="8"/>
  <c r="P13" i="8"/>
  <c r="O13" i="8"/>
  <c r="N13" i="8"/>
  <c r="M13" i="8"/>
  <c r="Q12" i="8"/>
  <c r="P12" i="8"/>
  <c r="O12" i="8"/>
  <c r="N12" i="8"/>
  <c r="M12" i="8"/>
  <c r="Q11" i="8"/>
  <c r="P11" i="8"/>
  <c r="O11" i="8"/>
  <c r="N11" i="8"/>
  <c r="M11" i="8"/>
  <c r="J11" i="8"/>
  <c r="H11" i="8"/>
  <c r="Q10" i="8"/>
  <c r="P10" i="8"/>
  <c r="O10" i="8"/>
  <c r="N10" i="8"/>
  <c r="M10" i="8"/>
  <c r="Q9" i="8"/>
  <c r="P9" i="8"/>
  <c r="O9" i="8"/>
  <c r="N9" i="8"/>
  <c r="M9" i="8"/>
  <c r="Q8" i="8"/>
  <c r="P8" i="8"/>
  <c r="O8" i="8"/>
  <c r="N8" i="8"/>
  <c r="M8" i="8"/>
  <c r="Q7" i="8"/>
  <c r="P7" i="8"/>
  <c r="O7" i="8"/>
  <c r="N7" i="8"/>
  <c r="M7" i="8"/>
  <c r="Q6" i="8"/>
  <c r="P6" i="8"/>
  <c r="O6" i="8"/>
  <c r="N6" i="8"/>
  <c r="M6" i="8"/>
  <c r="Q5" i="8"/>
  <c r="P5" i="8"/>
  <c r="O5" i="8"/>
  <c r="N5" i="8"/>
  <c r="M5" i="8"/>
  <c r="Q4" i="8"/>
  <c r="P4" i="8"/>
  <c r="O4" i="8"/>
  <c r="N4" i="8"/>
  <c r="M4" i="8"/>
  <c r="Q3" i="8"/>
  <c r="P3" i="8"/>
  <c r="O3" i="8"/>
  <c r="N3" i="8"/>
  <c r="M3" i="8"/>
  <c r="N1002" i="10"/>
  <c r="M1002" i="10"/>
  <c r="L1002" i="10"/>
  <c r="K1002" i="10"/>
  <c r="J1002" i="10"/>
  <c r="H1002" i="10"/>
  <c r="G1002" i="10"/>
  <c r="N1001" i="10"/>
  <c r="M1001" i="10"/>
  <c r="L1001" i="10"/>
  <c r="K1001" i="10"/>
  <c r="J1001" i="10"/>
  <c r="H1001" i="10"/>
  <c r="G1001" i="10"/>
  <c r="N1000" i="10"/>
  <c r="M1000" i="10"/>
  <c r="L1000" i="10"/>
  <c r="K1000" i="10"/>
  <c r="J1000" i="10"/>
  <c r="H1000" i="10"/>
  <c r="G1000" i="10"/>
  <c r="N999" i="10"/>
  <c r="M999" i="10"/>
  <c r="L999" i="10"/>
  <c r="K999" i="10"/>
  <c r="J999" i="10"/>
  <c r="H999" i="10"/>
  <c r="G999" i="10"/>
  <c r="N998" i="10"/>
  <c r="M998" i="10"/>
  <c r="L998" i="10"/>
  <c r="K998" i="10"/>
  <c r="J998" i="10"/>
  <c r="H998" i="10"/>
  <c r="G998" i="10"/>
  <c r="N997" i="10"/>
  <c r="M997" i="10"/>
  <c r="L997" i="10"/>
  <c r="K997" i="10"/>
  <c r="J997" i="10"/>
  <c r="H997" i="10"/>
  <c r="G997" i="10"/>
  <c r="N996" i="10"/>
  <c r="M996" i="10"/>
  <c r="L996" i="10"/>
  <c r="K996" i="10"/>
  <c r="J996" i="10"/>
  <c r="H996" i="10"/>
  <c r="G996" i="10"/>
  <c r="N995" i="10"/>
  <c r="M995" i="10"/>
  <c r="L995" i="10"/>
  <c r="K995" i="10"/>
  <c r="J995" i="10"/>
  <c r="H995" i="10"/>
  <c r="G995" i="10"/>
  <c r="N994" i="10"/>
  <c r="M994" i="10"/>
  <c r="L994" i="10"/>
  <c r="K994" i="10"/>
  <c r="J994" i="10"/>
  <c r="H994" i="10"/>
  <c r="G994" i="10"/>
  <c r="N993" i="10"/>
  <c r="M993" i="10"/>
  <c r="L993" i="10"/>
  <c r="K993" i="10"/>
  <c r="J993" i="10"/>
  <c r="H993" i="10"/>
  <c r="G993" i="10"/>
  <c r="N992" i="10"/>
  <c r="M992" i="10"/>
  <c r="L992" i="10"/>
  <c r="K992" i="10"/>
  <c r="J992" i="10"/>
  <c r="H992" i="10"/>
  <c r="G992" i="10"/>
  <c r="N991" i="10"/>
  <c r="M991" i="10"/>
  <c r="L991" i="10"/>
  <c r="K991" i="10"/>
  <c r="J991" i="10"/>
  <c r="H991" i="10"/>
  <c r="G991" i="10"/>
  <c r="N990" i="10"/>
  <c r="M990" i="10"/>
  <c r="L990" i="10"/>
  <c r="K990" i="10"/>
  <c r="J990" i="10"/>
  <c r="H990" i="10"/>
  <c r="G990" i="10"/>
  <c r="N989" i="10"/>
  <c r="M989" i="10"/>
  <c r="L989" i="10"/>
  <c r="K989" i="10"/>
  <c r="J989" i="10"/>
  <c r="H989" i="10"/>
  <c r="G989" i="10"/>
  <c r="N988" i="10"/>
  <c r="M988" i="10"/>
  <c r="L988" i="10"/>
  <c r="K988" i="10"/>
  <c r="J988" i="10"/>
  <c r="H988" i="10"/>
  <c r="G988" i="10"/>
  <c r="N987" i="10"/>
  <c r="M987" i="10"/>
  <c r="L987" i="10"/>
  <c r="K987" i="10"/>
  <c r="J987" i="10"/>
  <c r="H987" i="10"/>
  <c r="G987" i="10"/>
  <c r="N986" i="10"/>
  <c r="M986" i="10"/>
  <c r="L986" i="10"/>
  <c r="K986" i="10"/>
  <c r="J986" i="10"/>
  <c r="H986" i="10"/>
  <c r="G986" i="10"/>
  <c r="N985" i="10"/>
  <c r="M985" i="10"/>
  <c r="L985" i="10"/>
  <c r="K985" i="10"/>
  <c r="J985" i="10"/>
  <c r="H985" i="10"/>
  <c r="G985" i="10"/>
  <c r="N984" i="10"/>
  <c r="M984" i="10"/>
  <c r="L984" i="10"/>
  <c r="K984" i="10"/>
  <c r="J984" i="10"/>
  <c r="H984" i="10"/>
  <c r="G984" i="10"/>
  <c r="N983" i="10"/>
  <c r="M983" i="10"/>
  <c r="L983" i="10"/>
  <c r="K983" i="10"/>
  <c r="J983" i="10"/>
  <c r="H983" i="10"/>
  <c r="G983" i="10"/>
  <c r="N982" i="10"/>
  <c r="M982" i="10"/>
  <c r="L982" i="10"/>
  <c r="K982" i="10"/>
  <c r="J982" i="10"/>
  <c r="H982" i="10"/>
  <c r="G982" i="10"/>
  <c r="N981" i="10"/>
  <c r="M981" i="10"/>
  <c r="L981" i="10"/>
  <c r="K981" i="10"/>
  <c r="J981" i="10"/>
  <c r="H981" i="10"/>
  <c r="G981" i="10"/>
  <c r="N980" i="10"/>
  <c r="M980" i="10"/>
  <c r="L980" i="10"/>
  <c r="K980" i="10"/>
  <c r="J980" i="10"/>
  <c r="H980" i="10"/>
  <c r="G980" i="10"/>
  <c r="N979" i="10"/>
  <c r="M979" i="10"/>
  <c r="L979" i="10"/>
  <c r="K979" i="10"/>
  <c r="J979" i="10"/>
  <c r="H979" i="10"/>
  <c r="G979" i="10"/>
  <c r="N978" i="10"/>
  <c r="M978" i="10"/>
  <c r="L978" i="10"/>
  <c r="K978" i="10"/>
  <c r="J978" i="10"/>
  <c r="H978" i="10"/>
  <c r="G978" i="10"/>
  <c r="N977" i="10"/>
  <c r="M977" i="10"/>
  <c r="L977" i="10"/>
  <c r="K977" i="10"/>
  <c r="J977" i="10"/>
  <c r="H977" i="10"/>
  <c r="G977" i="10"/>
  <c r="N976" i="10"/>
  <c r="M976" i="10"/>
  <c r="L976" i="10"/>
  <c r="K976" i="10"/>
  <c r="J976" i="10"/>
  <c r="H976" i="10"/>
  <c r="G976" i="10"/>
  <c r="N975" i="10"/>
  <c r="M975" i="10"/>
  <c r="L975" i="10"/>
  <c r="K975" i="10"/>
  <c r="J975" i="10"/>
  <c r="H975" i="10"/>
  <c r="G975" i="10"/>
  <c r="N974" i="10"/>
  <c r="M974" i="10"/>
  <c r="L974" i="10"/>
  <c r="K974" i="10"/>
  <c r="J974" i="10"/>
  <c r="H974" i="10"/>
  <c r="G974" i="10"/>
  <c r="N973" i="10"/>
  <c r="M973" i="10"/>
  <c r="L973" i="10"/>
  <c r="K973" i="10"/>
  <c r="J973" i="10"/>
  <c r="H973" i="10"/>
  <c r="G973" i="10"/>
  <c r="N972" i="10"/>
  <c r="M972" i="10"/>
  <c r="L972" i="10"/>
  <c r="K972" i="10"/>
  <c r="J972" i="10"/>
  <c r="H972" i="10"/>
  <c r="G972" i="10"/>
  <c r="N971" i="10"/>
  <c r="M971" i="10"/>
  <c r="L971" i="10"/>
  <c r="K971" i="10"/>
  <c r="J971" i="10"/>
  <c r="H971" i="10"/>
  <c r="G971" i="10"/>
  <c r="N970" i="10"/>
  <c r="M970" i="10"/>
  <c r="L970" i="10"/>
  <c r="K970" i="10"/>
  <c r="J970" i="10"/>
  <c r="H970" i="10"/>
  <c r="G970" i="10"/>
  <c r="N969" i="10"/>
  <c r="M969" i="10"/>
  <c r="L969" i="10"/>
  <c r="K969" i="10"/>
  <c r="J969" i="10"/>
  <c r="H969" i="10"/>
  <c r="G969" i="10"/>
  <c r="N968" i="10"/>
  <c r="M968" i="10"/>
  <c r="L968" i="10"/>
  <c r="K968" i="10"/>
  <c r="J968" i="10"/>
  <c r="H968" i="10"/>
  <c r="G968" i="10"/>
  <c r="N967" i="10"/>
  <c r="M967" i="10"/>
  <c r="L967" i="10"/>
  <c r="K967" i="10"/>
  <c r="J967" i="10"/>
  <c r="H967" i="10"/>
  <c r="G967" i="10"/>
  <c r="N966" i="10"/>
  <c r="M966" i="10"/>
  <c r="L966" i="10"/>
  <c r="K966" i="10"/>
  <c r="J966" i="10"/>
  <c r="H966" i="10"/>
  <c r="G966" i="10"/>
  <c r="N965" i="10"/>
  <c r="M965" i="10"/>
  <c r="L965" i="10"/>
  <c r="K965" i="10"/>
  <c r="J965" i="10"/>
  <c r="H965" i="10"/>
  <c r="G965" i="10"/>
  <c r="N964" i="10"/>
  <c r="M964" i="10"/>
  <c r="L964" i="10"/>
  <c r="K964" i="10"/>
  <c r="J964" i="10"/>
  <c r="H964" i="10"/>
  <c r="G964" i="10"/>
  <c r="N963" i="10"/>
  <c r="M963" i="10"/>
  <c r="L963" i="10"/>
  <c r="K963" i="10"/>
  <c r="J963" i="10"/>
  <c r="H963" i="10"/>
  <c r="G963" i="10"/>
  <c r="N962" i="10"/>
  <c r="M962" i="10"/>
  <c r="L962" i="10"/>
  <c r="K962" i="10"/>
  <c r="J962" i="10"/>
  <c r="H962" i="10"/>
  <c r="G962" i="10"/>
  <c r="N961" i="10"/>
  <c r="M961" i="10"/>
  <c r="L961" i="10"/>
  <c r="K961" i="10"/>
  <c r="J961" i="10"/>
  <c r="H961" i="10"/>
  <c r="G961" i="10"/>
  <c r="N960" i="10"/>
  <c r="M960" i="10"/>
  <c r="L960" i="10"/>
  <c r="K960" i="10"/>
  <c r="J960" i="10"/>
  <c r="H960" i="10"/>
  <c r="G960" i="10"/>
  <c r="N959" i="10"/>
  <c r="M959" i="10"/>
  <c r="L959" i="10"/>
  <c r="K959" i="10"/>
  <c r="J959" i="10"/>
  <c r="H959" i="10"/>
  <c r="G959" i="10"/>
  <c r="N958" i="10"/>
  <c r="M958" i="10"/>
  <c r="L958" i="10"/>
  <c r="K958" i="10"/>
  <c r="J958" i="10"/>
  <c r="H958" i="10"/>
  <c r="G958" i="10"/>
  <c r="N957" i="10"/>
  <c r="M957" i="10"/>
  <c r="L957" i="10"/>
  <c r="K957" i="10"/>
  <c r="J957" i="10"/>
  <c r="H957" i="10"/>
  <c r="G957" i="10"/>
  <c r="N956" i="10"/>
  <c r="M956" i="10"/>
  <c r="L956" i="10"/>
  <c r="K956" i="10"/>
  <c r="J956" i="10"/>
  <c r="H956" i="10"/>
  <c r="G956" i="10"/>
  <c r="N955" i="10"/>
  <c r="M955" i="10"/>
  <c r="L955" i="10"/>
  <c r="K955" i="10"/>
  <c r="J955" i="10"/>
  <c r="H955" i="10"/>
  <c r="G955" i="10"/>
  <c r="N954" i="10"/>
  <c r="M954" i="10"/>
  <c r="L954" i="10"/>
  <c r="K954" i="10"/>
  <c r="J954" i="10"/>
  <c r="H954" i="10"/>
  <c r="G954" i="10"/>
  <c r="N953" i="10"/>
  <c r="M953" i="10"/>
  <c r="L953" i="10"/>
  <c r="K953" i="10"/>
  <c r="J953" i="10"/>
  <c r="H953" i="10"/>
  <c r="G953" i="10"/>
  <c r="N952" i="10"/>
  <c r="M952" i="10"/>
  <c r="L952" i="10"/>
  <c r="K952" i="10"/>
  <c r="J952" i="10"/>
  <c r="H952" i="10"/>
  <c r="G952" i="10"/>
  <c r="N951" i="10"/>
  <c r="M951" i="10"/>
  <c r="L951" i="10"/>
  <c r="K951" i="10"/>
  <c r="J951" i="10"/>
  <c r="H951" i="10"/>
  <c r="G951" i="10"/>
  <c r="N950" i="10"/>
  <c r="M950" i="10"/>
  <c r="L950" i="10"/>
  <c r="K950" i="10"/>
  <c r="J950" i="10"/>
  <c r="H950" i="10"/>
  <c r="G950" i="10"/>
  <c r="N949" i="10"/>
  <c r="M949" i="10"/>
  <c r="L949" i="10"/>
  <c r="K949" i="10"/>
  <c r="J949" i="10"/>
  <c r="H949" i="10"/>
  <c r="G949" i="10"/>
  <c r="N948" i="10"/>
  <c r="M948" i="10"/>
  <c r="L948" i="10"/>
  <c r="K948" i="10"/>
  <c r="J948" i="10"/>
  <c r="H948" i="10"/>
  <c r="G948" i="10"/>
  <c r="N947" i="10"/>
  <c r="M947" i="10"/>
  <c r="L947" i="10"/>
  <c r="K947" i="10"/>
  <c r="J947" i="10"/>
  <c r="H947" i="10"/>
  <c r="G947" i="10"/>
  <c r="N946" i="10"/>
  <c r="M946" i="10"/>
  <c r="L946" i="10"/>
  <c r="K946" i="10"/>
  <c r="J946" i="10"/>
  <c r="H946" i="10"/>
  <c r="G946" i="10"/>
  <c r="N945" i="10"/>
  <c r="M945" i="10"/>
  <c r="L945" i="10"/>
  <c r="K945" i="10"/>
  <c r="J945" i="10"/>
  <c r="H945" i="10"/>
  <c r="G945" i="10"/>
  <c r="N944" i="10"/>
  <c r="M944" i="10"/>
  <c r="L944" i="10"/>
  <c r="K944" i="10"/>
  <c r="J944" i="10"/>
  <c r="H944" i="10"/>
  <c r="G944" i="10"/>
  <c r="N943" i="10"/>
  <c r="M943" i="10"/>
  <c r="L943" i="10"/>
  <c r="K943" i="10"/>
  <c r="J943" i="10"/>
  <c r="H943" i="10"/>
  <c r="G943" i="10"/>
  <c r="N942" i="10"/>
  <c r="M942" i="10"/>
  <c r="L942" i="10"/>
  <c r="K942" i="10"/>
  <c r="J942" i="10"/>
  <c r="H942" i="10"/>
  <c r="G942" i="10"/>
  <c r="N941" i="10"/>
  <c r="M941" i="10"/>
  <c r="L941" i="10"/>
  <c r="K941" i="10"/>
  <c r="J941" i="10"/>
  <c r="H941" i="10"/>
  <c r="G941" i="10"/>
  <c r="N940" i="10"/>
  <c r="M940" i="10"/>
  <c r="L940" i="10"/>
  <c r="K940" i="10"/>
  <c r="J940" i="10"/>
  <c r="H940" i="10"/>
  <c r="G940" i="10"/>
  <c r="N939" i="10"/>
  <c r="M939" i="10"/>
  <c r="L939" i="10"/>
  <c r="K939" i="10"/>
  <c r="J939" i="10"/>
  <c r="H939" i="10"/>
  <c r="G939" i="10"/>
  <c r="N938" i="10"/>
  <c r="M938" i="10"/>
  <c r="L938" i="10"/>
  <c r="K938" i="10"/>
  <c r="J938" i="10"/>
  <c r="H938" i="10"/>
  <c r="G938" i="10"/>
  <c r="N937" i="10"/>
  <c r="M937" i="10"/>
  <c r="L937" i="10"/>
  <c r="K937" i="10"/>
  <c r="J937" i="10"/>
  <c r="H937" i="10"/>
  <c r="G937" i="10"/>
  <c r="N936" i="10"/>
  <c r="M936" i="10"/>
  <c r="L936" i="10"/>
  <c r="K936" i="10"/>
  <c r="J936" i="10"/>
  <c r="H936" i="10"/>
  <c r="G936" i="10"/>
  <c r="N935" i="10"/>
  <c r="M935" i="10"/>
  <c r="L935" i="10"/>
  <c r="K935" i="10"/>
  <c r="J935" i="10"/>
  <c r="H935" i="10"/>
  <c r="G935" i="10"/>
  <c r="N934" i="10"/>
  <c r="M934" i="10"/>
  <c r="L934" i="10"/>
  <c r="K934" i="10"/>
  <c r="J934" i="10"/>
  <c r="H934" i="10"/>
  <c r="G934" i="10"/>
  <c r="N933" i="10"/>
  <c r="M933" i="10"/>
  <c r="L933" i="10"/>
  <c r="K933" i="10"/>
  <c r="J933" i="10"/>
  <c r="H933" i="10"/>
  <c r="G933" i="10"/>
  <c r="N932" i="10"/>
  <c r="M932" i="10"/>
  <c r="L932" i="10"/>
  <c r="K932" i="10"/>
  <c r="J932" i="10"/>
  <c r="H932" i="10"/>
  <c r="G932" i="10"/>
  <c r="N931" i="10"/>
  <c r="M931" i="10"/>
  <c r="L931" i="10"/>
  <c r="K931" i="10"/>
  <c r="J931" i="10"/>
  <c r="H931" i="10"/>
  <c r="G931" i="10"/>
  <c r="N930" i="10"/>
  <c r="M930" i="10"/>
  <c r="L930" i="10"/>
  <c r="K930" i="10"/>
  <c r="J930" i="10"/>
  <c r="H930" i="10"/>
  <c r="G930" i="10"/>
  <c r="N929" i="10"/>
  <c r="M929" i="10"/>
  <c r="L929" i="10"/>
  <c r="K929" i="10"/>
  <c r="J929" i="10"/>
  <c r="H929" i="10"/>
  <c r="G929" i="10"/>
  <c r="N928" i="10"/>
  <c r="M928" i="10"/>
  <c r="L928" i="10"/>
  <c r="K928" i="10"/>
  <c r="J928" i="10"/>
  <c r="H928" i="10"/>
  <c r="G928" i="10"/>
  <c r="N927" i="10"/>
  <c r="M927" i="10"/>
  <c r="L927" i="10"/>
  <c r="K927" i="10"/>
  <c r="J927" i="10"/>
  <c r="H927" i="10"/>
  <c r="G927" i="10"/>
  <c r="N926" i="10"/>
  <c r="M926" i="10"/>
  <c r="L926" i="10"/>
  <c r="K926" i="10"/>
  <c r="J926" i="10"/>
  <c r="H926" i="10"/>
  <c r="G926" i="10"/>
  <c r="N925" i="10"/>
  <c r="M925" i="10"/>
  <c r="L925" i="10"/>
  <c r="K925" i="10"/>
  <c r="J925" i="10"/>
  <c r="H925" i="10"/>
  <c r="G925" i="10"/>
  <c r="N924" i="10"/>
  <c r="M924" i="10"/>
  <c r="L924" i="10"/>
  <c r="K924" i="10"/>
  <c r="J924" i="10"/>
  <c r="H924" i="10"/>
  <c r="G924" i="10"/>
  <c r="N923" i="10"/>
  <c r="M923" i="10"/>
  <c r="L923" i="10"/>
  <c r="K923" i="10"/>
  <c r="J923" i="10"/>
  <c r="H923" i="10"/>
  <c r="G923" i="10"/>
  <c r="N922" i="10"/>
  <c r="M922" i="10"/>
  <c r="L922" i="10"/>
  <c r="K922" i="10"/>
  <c r="J922" i="10"/>
  <c r="H922" i="10"/>
  <c r="G922" i="10"/>
  <c r="N921" i="10"/>
  <c r="M921" i="10"/>
  <c r="L921" i="10"/>
  <c r="K921" i="10"/>
  <c r="J921" i="10"/>
  <c r="H921" i="10"/>
  <c r="G921" i="10"/>
  <c r="N920" i="10"/>
  <c r="M920" i="10"/>
  <c r="L920" i="10"/>
  <c r="K920" i="10"/>
  <c r="J920" i="10"/>
  <c r="H920" i="10"/>
  <c r="G920" i="10"/>
  <c r="N919" i="10"/>
  <c r="M919" i="10"/>
  <c r="L919" i="10"/>
  <c r="K919" i="10"/>
  <c r="J919" i="10"/>
  <c r="H919" i="10"/>
  <c r="G919" i="10"/>
  <c r="N918" i="10"/>
  <c r="M918" i="10"/>
  <c r="L918" i="10"/>
  <c r="K918" i="10"/>
  <c r="J918" i="10"/>
  <c r="H918" i="10"/>
  <c r="G918" i="10"/>
  <c r="N917" i="10"/>
  <c r="M917" i="10"/>
  <c r="L917" i="10"/>
  <c r="K917" i="10"/>
  <c r="J917" i="10"/>
  <c r="H917" i="10"/>
  <c r="G917" i="10"/>
  <c r="N916" i="10"/>
  <c r="M916" i="10"/>
  <c r="L916" i="10"/>
  <c r="K916" i="10"/>
  <c r="J916" i="10"/>
  <c r="H916" i="10"/>
  <c r="G916" i="10"/>
  <c r="N915" i="10"/>
  <c r="M915" i="10"/>
  <c r="L915" i="10"/>
  <c r="K915" i="10"/>
  <c r="J915" i="10"/>
  <c r="H915" i="10"/>
  <c r="G915" i="10"/>
  <c r="N914" i="10"/>
  <c r="M914" i="10"/>
  <c r="L914" i="10"/>
  <c r="K914" i="10"/>
  <c r="J914" i="10"/>
  <c r="H914" i="10"/>
  <c r="G914" i="10"/>
  <c r="N913" i="10"/>
  <c r="M913" i="10"/>
  <c r="L913" i="10"/>
  <c r="K913" i="10"/>
  <c r="J913" i="10"/>
  <c r="H913" i="10"/>
  <c r="G913" i="10"/>
  <c r="N912" i="10"/>
  <c r="M912" i="10"/>
  <c r="L912" i="10"/>
  <c r="K912" i="10"/>
  <c r="J912" i="10"/>
  <c r="H912" i="10"/>
  <c r="G912" i="10"/>
  <c r="N911" i="10"/>
  <c r="M911" i="10"/>
  <c r="L911" i="10"/>
  <c r="K911" i="10"/>
  <c r="J911" i="10"/>
  <c r="H911" i="10"/>
  <c r="G911" i="10"/>
  <c r="N910" i="10"/>
  <c r="M910" i="10"/>
  <c r="L910" i="10"/>
  <c r="K910" i="10"/>
  <c r="J910" i="10"/>
  <c r="H910" i="10"/>
  <c r="G910" i="10"/>
  <c r="N909" i="10"/>
  <c r="M909" i="10"/>
  <c r="L909" i="10"/>
  <c r="K909" i="10"/>
  <c r="J909" i="10"/>
  <c r="H909" i="10"/>
  <c r="G909" i="10"/>
  <c r="N908" i="10"/>
  <c r="M908" i="10"/>
  <c r="L908" i="10"/>
  <c r="K908" i="10"/>
  <c r="J908" i="10"/>
  <c r="H908" i="10"/>
  <c r="G908" i="10"/>
  <c r="N907" i="10"/>
  <c r="M907" i="10"/>
  <c r="L907" i="10"/>
  <c r="K907" i="10"/>
  <c r="J907" i="10"/>
  <c r="H907" i="10"/>
  <c r="G907" i="10"/>
  <c r="N906" i="10"/>
  <c r="M906" i="10"/>
  <c r="L906" i="10"/>
  <c r="K906" i="10"/>
  <c r="J906" i="10"/>
  <c r="H906" i="10"/>
  <c r="G906" i="10"/>
  <c r="N905" i="10"/>
  <c r="M905" i="10"/>
  <c r="L905" i="10"/>
  <c r="K905" i="10"/>
  <c r="J905" i="10"/>
  <c r="H905" i="10"/>
  <c r="G905" i="10"/>
  <c r="N904" i="10"/>
  <c r="M904" i="10"/>
  <c r="L904" i="10"/>
  <c r="K904" i="10"/>
  <c r="J904" i="10"/>
  <c r="H904" i="10"/>
  <c r="G904" i="10"/>
  <c r="N903" i="10"/>
  <c r="M903" i="10"/>
  <c r="L903" i="10"/>
  <c r="K903" i="10"/>
  <c r="J903" i="10"/>
  <c r="H903" i="10"/>
  <c r="G903" i="10"/>
  <c r="N902" i="10"/>
  <c r="M902" i="10"/>
  <c r="L902" i="10"/>
  <c r="K902" i="10"/>
  <c r="J902" i="10"/>
  <c r="H902" i="10"/>
  <c r="G902" i="10"/>
  <c r="N901" i="10"/>
  <c r="M901" i="10"/>
  <c r="L901" i="10"/>
  <c r="K901" i="10"/>
  <c r="J901" i="10"/>
  <c r="H901" i="10"/>
  <c r="G901" i="10"/>
  <c r="N900" i="10"/>
  <c r="M900" i="10"/>
  <c r="L900" i="10"/>
  <c r="K900" i="10"/>
  <c r="J900" i="10"/>
  <c r="H900" i="10"/>
  <c r="G900" i="10"/>
  <c r="N899" i="10"/>
  <c r="M899" i="10"/>
  <c r="L899" i="10"/>
  <c r="K899" i="10"/>
  <c r="J899" i="10"/>
  <c r="H899" i="10"/>
  <c r="G899" i="10"/>
  <c r="N898" i="10"/>
  <c r="M898" i="10"/>
  <c r="L898" i="10"/>
  <c r="K898" i="10"/>
  <c r="J898" i="10"/>
  <c r="H898" i="10"/>
  <c r="G898" i="10"/>
  <c r="N897" i="10"/>
  <c r="M897" i="10"/>
  <c r="L897" i="10"/>
  <c r="K897" i="10"/>
  <c r="J897" i="10"/>
  <c r="H897" i="10"/>
  <c r="G897" i="10"/>
  <c r="N896" i="10"/>
  <c r="M896" i="10"/>
  <c r="L896" i="10"/>
  <c r="K896" i="10"/>
  <c r="J896" i="10"/>
  <c r="H896" i="10"/>
  <c r="G896" i="10"/>
  <c r="N895" i="10"/>
  <c r="M895" i="10"/>
  <c r="L895" i="10"/>
  <c r="K895" i="10"/>
  <c r="J895" i="10"/>
  <c r="H895" i="10"/>
  <c r="G895" i="10"/>
  <c r="N894" i="10"/>
  <c r="M894" i="10"/>
  <c r="L894" i="10"/>
  <c r="K894" i="10"/>
  <c r="J894" i="10"/>
  <c r="H894" i="10"/>
  <c r="G894" i="10"/>
  <c r="N893" i="10"/>
  <c r="M893" i="10"/>
  <c r="L893" i="10"/>
  <c r="K893" i="10"/>
  <c r="J893" i="10"/>
  <c r="H893" i="10"/>
  <c r="G893" i="10"/>
  <c r="N892" i="10"/>
  <c r="M892" i="10"/>
  <c r="L892" i="10"/>
  <c r="K892" i="10"/>
  <c r="J892" i="10"/>
  <c r="H892" i="10"/>
  <c r="G892" i="10"/>
  <c r="N891" i="10"/>
  <c r="M891" i="10"/>
  <c r="L891" i="10"/>
  <c r="K891" i="10"/>
  <c r="J891" i="10"/>
  <c r="H891" i="10"/>
  <c r="G891" i="10"/>
  <c r="N890" i="10"/>
  <c r="M890" i="10"/>
  <c r="L890" i="10"/>
  <c r="K890" i="10"/>
  <c r="J890" i="10"/>
  <c r="H890" i="10"/>
  <c r="G890" i="10"/>
  <c r="N889" i="10"/>
  <c r="M889" i="10"/>
  <c r="L889" i="10"/>
  <c r="K889" i="10"/>
  <c r="J889" i="10"/>
  <c r="H889" i="10"/>
  <c r="G889" i="10"/>
  <c r="N888" i="10"/>
  <c r="M888" i="10"/>
  <c r="L888" i="10"/>
  <c r="K888" i="10"/>
  <c r="J888" i="10"/>
  <c r="H888" i="10"/>
  <c r="G888" i="10"/>
  <c r="N887" i="10"/>
  <c r="M887" i="10"/>
  <c r="L887" i="10"/>
  <c r="K887" i="10"/>
  <c r="J887" i="10"/>
  <c r="H887" i="10"/>
  <c r="G887" i="10"/>
  <c r="N886" i="10"/>
  <c r="M886" i="10"/>
  <c r="L886" i="10"/>
  <c r="K886" i="10"/>
  <c r="J886" i="10"/>
  <c r="H886" i="10"/>
  <c r="G886" i="10"/>
  <c r="N885" i="10"/>
  <c r="M885" i="10"/>
  <c r="L885" i="10"/>
  <c r="K885" i="10"/>
  <c r="J885" i="10"/>
  <c r="H885" i="10"/>
  <c r="G885" i="10"/>
  <c r="N884" i="10"/>
  <c r="M884" i="10"/>
  <c r="L884" i="10"/>
  <c r="K884" i="10"/>
  <c r="J884" i="10"/>
  <c r="H884" i="10"/>
  <c r="G884" i="10"/>
  <c r="N883" i="10"/>
  <c r="M883" i="10"/>
  <c r="L883" i="10"/>
  <c r="K883" i="10"/>
  <c r="J883" i="10"/>
  <c r="H883" i="10"/>
  <c r="G883" i="10"/>
  <c r="N882" i="10"/>
  <c r="M882" i="10"/>
  <c r="L882" i="10"/>
  <c r="K882" i="10"/>
  <c r="J882" i="10"/>
  <c r="H882" i="10"/>
  <c r="G882" i="10"/>
  <c r="N881" i="10"/>
  <c r="M881" i="10"/>
  <c r="L881" i="10"/>
  <c r="K881" i="10"/>
  <c r="J881" i="10"/>
  <c r="H881" i="10"/>
  <c r="G881" i="10"/>
  <c r="N880" i="10"/>
  <c r="M880" i="10"/>
  <c r="L880" i="10"/>
  <c r="K880" i="10"/>
  <c r="J880" i="10"/>
  <c r="H880" i="10"/>
  <c r="G880" i="10"/>
  <c r="N879" i="10"/>
  <c r="M879" i="10"/>
  <c r="L879" i="10"/>
  <c r="K879" i="10"/>
  <c r="J879" i="10"/>
  <c r="H879" i="10"/>
  <c r="G879" i="10"/>
  <c r="N878" i="10"/>
  <c r="M878" i="10"/>
  <c r="L878" i="10"/>
  <c r="K878" i="10"/>
  <c r="J878" i="10"/>
  <c r="H878" i="10"/>
  <c r="G878" i="10"/>
  <c r="N877" i="10"/>
  <c r="M877" i="10"/>
  <c r="L877" i="10"/>
  <c r="K877" i="10"/>
  <c r="J877" i="10"/>
  <c r="H877" i="10"/>
  <c r="G877" i="10"/>
  <c r="N876" i="10"/>
  <c r="M876" i="10"/>
  <c r="L876" i="10"/>
  <c r="K876" i="10"/>
  <c r="J876" i="10"/>
  <c r="H876" i="10"/>
  <c r="G876" i="10"/>
  <c r="N875" i="10"/>
  <c r="M875" i="10"/>
  <c r="L875" i="10"/>
  <c r="K875" i="10"/>
  <c r="J875" i="10"/>
  <c r="H875" i="10"/>
  <c r="G875" i="10"/>
  <c r="N874" i="10"/>
  <c r="M874" i="10"/>
  <c r="L874" i="10"/>
  <c r="K874" i="10"/>
  <c r="J874" i="10"/>
  <c r="H874" i="10"/>
  <c r="G874" i="10"/>
  <c r="N873" i="10"/>
  <c r="M873" i="10"/>
  <c r="L873" i="10"/>
  <c r="K873" i="10"/>
  <c r="J873" i="10"/>
  <c r="H873" i="10"/>
  <c r="G873" i="10"/>
  <c r="N872" i="10"/>
  <c r="M872" i="10"/>
  <c r="L872" i="10"/>
  <c r="K872" i="10"/>
  <c r="J872" i="10"/>
  <c r="H872" i="10"/>
  <c r="G872" i="10"/>
  <c r="N871" i="10"/>
  <c r="M871" i="10"/>
  <c r="L871" i="10"/>
  <c r="K871" i="10"/>
  <c r="J871" i="10"/>
  <c r="H871" i="10"/>
  <c r="G871" i="10"/>
  <c r="N870" i="10"/>
  <c r="M870" i="10"/>
  <c r="L870" i="10"/>
  <c r="K870" i="10"/>
  <c r="J870" i="10"/>
  <c r="H870" i="10"/>
  <c r="G870" i="10"/>
  <c r="N869" i="10"/>
  <c r="M869" i="10"/>
  <c r="L869" i="10"/>
  <c r="K869" i="10"/>
  <c r="J869" i="10"/>
  <c r="H869" i="10"/>
  <c r="G869" i="10"/>
  <c r="N868" i="10"/>
  <c r="M868" i="10"/>
  <c r="L868" i="10"/>
  <c r="K868" i="10"/>
  <c r="J868" i="10"/>
  <c r="H868" i="10"/>
  <c r="G868" i="10"/>
  <c r="N867" i="10"/>
  <c r="M867" i="10"/>
  <c r="L867" i="10"/>
  <c r="K867" i="10"/>
  <c r="J867" i="10"/>
  <c r="H867" i="10"/>
  <c r="G867" i="10"/>
  <c r="N866" i="10"/>
  <c r="M866" i="10"/>
  <c r="L866" i="10"/>
  <c r="K866" i="10"/>
  <c r="J866" i="10"/>
  <c r="H866" i="10"/>
  <c r="G866" i="10"/>
  <c r="N865" i="10"/>
  <c r="M865" i="10"/>
  <c r="L865" i="10"/>
  <c r="K865" i="10"/>
  <c r="J865" i="10"/>
  <c r="H865" i="10"/>
  <c r="G865" i="10"/>
  <c r="N864" i="10"/>
  <c r="M864" i="10"/>
  <c r="L864" i="10"/>
  <c r="K864" i="10"/>
  <c r="J864" i="10"/>
  <c r="H864" i="10"/>
  <c r="G864" i="10"/>
  <c r="N863" i="10"/>
  <c r="M863" i="10"/>
  <c r="L863" i="10"/>
  <c r="K863" i="10"/>
  <c r="J863" i="10"/>
  <c r="H863" i="10"/>
  <c r="G863" i="10"/>
  <c r="N862" i="10"/>
  <c r="M862" i="10"/>
  <c r="L862" i="10"/>
  <c r="K862" i="10"/>
  <c r="J862" i="10"/>
  <c r="H862" i="10"/>
  <c r="G862" i="10"/>
  <c r="N861" i="10"/>
  <c r="M861" i="10"/>
  <c r="L861" i="10"/>
  <c r="K861" i="10"/>
  <c r="J861" i="10"/>
  <c r="H861" i="10"/>
  <c r="G861" i="10"/>
  <c r="N860" i="10"/>
  <c r="M860" i="10"/>
  <c r="L860" i="10"/>
  <c r="K860" i="10"/>
  <c r="J860" i="10"/>
  <c r="H860" i="10"/>
  <c r="G860" i="10"/>
  <c r="N859" i="10"/>
  <c r="M859" i="10"/>
  <c r="L859" i="10"/>
  <c r="K859" i="10"/>
  <c r="J859" i="10"/>
  <c r="H859" i="10"/>
  <c r="G859" i="10"/>
  <c r="N858" i="10"/>
  <c r="M858" i="10"/>
  <c r="L858" i="10"/>
  <c r="K858" i="10"/>
  <c r="J858" i="10"/>
  <c r="H858" i="10"/>
  <c r="G858" i="10"/>
  <c r="N857" i="10"/>
  <c r="M857" i="10"/>
  <c r="L857" i="10"/>
  <c r="K857" i="10"/>
  <c r="J857" i="10"/>
  <c r="H857" i="10"/>
  <c r="G857" i="10"/>
  <c r="N856" i="10"/>
  <c r="M856" i="10"/>
  <c r="L856" i="10"/>
  <c r="K856" i="10"/>
  <c r="J856" i="10"/>
  <c r="H856" i="10"/>
  <c r="G856" i="10"/>
  <c r="N855" i="10"/>
  <c r="M855" i="10"/>
  <c r="L855" i="10"/>
  <c r="K855" i="10"/>
  <c r="J855" i="10"/>
  <c r="H855" i="10"/>
  <c r="G855" i="10"/>
  <c r="N854" i="10"/>
  <c r="M854" i="10"/>
  <c r="L854" i="10"/>
  <c r="K854" i="10"/>
  <c r="J854" i="10"/>
  <c r="H854" i="10"/>
  <c r="G854" i="10"/>
  <c r="N853" i="10"/>
  <c r="M853" i="10"/>
  <c r="L853" i="10"/>
  <c r="K853" i="10"/>
  <c r="J853" i="10"/>
  <c r="H853" i="10"/>
  <c r="G853" i="10"/>
  <c r="N852" i="10"/>
  <c r="M852" i="10"/>
  <c r="L852" i="10"/>
  <c r="K852" i="10"/>
  <c r="J852" i="10"/>
  <c r="H852" i="10"/>
  <c r="G852" i="10"/>
  <c r="N851" i="10"/>
  <c r="M851" i="10"/>
  <c r="L851" i="10"/>
  <c r="K851" i="10"/>
  <c r="J851" i="10"/>
  <c r="H851" i="10"/>
  <c r="G851" i="10"/>
  <c r="N850" i="10"/>
  <c r="M850" i="10"/>
  <c r="L850" i="10"/>
  <c r="K850" i="10"/>
  <c r="J850" i="10"/>
  <c r="H850" i="10"/>
  <c r="G850" i="10"/>
  <c r="N849" i="10"/>
  <c r="M849" i="10"/>
  <c r="L849" i="10"/>
  <c r="K849" i="10"/>
  <c r="J849" i="10"/>
  <c r="H849" i="10"/>
  <c r="G849" i="10"/>
  <c r="N848" i="10"/>
  <c r="M848" i="10"/>
  <c r="L848" i="10"/>
  <c r="K848" i="10"/>
  <c r="J848" i="10"/>
  <c r="H848" i="10"/>
  <c r="G848" i="10"/>
  <c r="N847" i="10"/>
  <c r="M847" i="10"/>
  <c r="L847" i="10"/>
  <c r="K847" i="10"/>
  <c r="J847" i="10"/>
  <c r="H847" i="10"/>
  <c r="G847" i="10"/>
  <c r="N846" i="10"/>
  <c r="M846" i="10"/>
  <c r="L846" i="10"/>
  <c r="K846" i="10"/>
  <c r="J846" i="10"/>
  <c r="H846" i="10"/>
  <c r="G846" i="10"/>
  <c r="N845" i="10"/>
  <c r="M845" i="10"/>
  <c r="L845" i="10"/>
  <c r="K845" i="10"/>
  <c r="J845" i="10"/>
  <c r="H845" i="10"/>
  <c r="G845" i="10"/>
  <c r="N844" i="10"/>
  <c r="M844" i="10"/>
  <c r="L844" i="10"/>
  <c r="K844" i="10"/>
  <c r="J844" i="10"/>
  <c r="H844" i="10"/>
  <c r="G844" i="10"/>
  <c r="N843" i="10"/>
  <c r="M843" i="10"/>
  <c r="L843" i="10"/>
  <c r="K843" i="10"/>
  <c r="J843" i="10"/>
  <c r="H843" i="10"/>
  <c r="G843" i="10"/>
  <c r="N842" i="10"/>
  <c r="M842" i="10"/>
  <c r="L842" i="10"/>
  <c r="K842" i="10"/>
  <c r="J842" i="10"/>
  <c r="H842" i="10"/>
  <c r="G842" i="10"/>
  <c r="N841" i="10"/>
  <c r="M841" i="10"/>
  <c r="L841" i="10"/>
  <c r="K841" i="10"/>
  <c r="J841" i="10"/>
  <c r="H841" i="10"/>
  <c r="G841" i="10"/>
  <c r="N840" i="10"/>
  <c r="M840" i="10"/>
  <c r="L840" i="10"/>
  <c r="K840" i="10"/>
  <c r="J840" i="10"/>
  <c r="H840" i="10"/>
  <c r="G840" i="10"/>
  <c r="N839" i="10"/>
  <c r="M839" i="10"/>
  <c r="L839" i="10"/>
  <c r="K839" i="10"/>
  <c r="J839" i="10"/>
  <c r="H839" i="10"/>
  <c r="G839" i="10"/>
  <c r="N838" i="10"/>
  <c r="M838" i="10"/>
  <c r="L838" i="10"/>
  <c r="K838" i="10"/>
  <c r="J838" i="10"/>
  <c r="H838" i="10"/>
  <c r="G838" i="10"/>
  <c r="N837" i="10"/>
  <c r="M837" i="10"/>
  <c r="L837" i="10"/>
  <c r="K837" i="10"/>
  <c r="J837" i="10"/>
  <c r="H837" i="10"/>
  <c r="G837" i="10"/>
  <c r="N836" i="10"/>
  <c r="M836" i="10"/>
  <c r="L836" i="10"/>
  <c r="K836" i="10"/>
  <c r="J836" i="10"/>
  <c r="H836" i="10"/>
  <c r="G836" i="10"/>
  <c r="N835" i="10"/>
  <c r="M835" i="10"/>
  <c r="L835" i="10"/>
  <c r="K835" i="10"/>
  <c r="J835" i="10"/>
  <c r="H835" i="10"/>
  <c r="G835" i="10"/>
  <c r="N834" i="10"/>
  <c r="M834" i="10"/>
  <c r="L834" i="10"/>
  <c r="K834" i="10"/>
  <c r="J834" i="10"/>
  <c r="H834" i="10"/>
  <c r="G834" i="10"/>
  <c r="N833" i="10"/>
  <c r="M833" i="10"/>
  <c r="L833" i="10"/>
  <c r="K833" i="10"/>
  <c r="J833" i="10"/>
  <c r="H833" i="10"/>
  <c r="G833" i="10"/>
  <c r="N832" i="10"/>
  <c r="M832" i="10"/>
  <c r="L832" i="10"/>
  <c r="K832" i="10"/>
  <c r="J832" i="10"/>
  <c r="H832" i="10"/>
  <c r="G832" i="10"/>
  <c r="N831" i="10"/>
  <c r="M831" i="10"/>
  <c r="L831" i="10"/>
  <c r="K831" i="10"/>
  <c r="J831" i="10"/>
  <c r="H831" i="10"/>
  <c r="G831" i="10"/>
  <c r="N830" i="10"/>
  <c r="M830" i="10"/>
  <c r="L830" i="10"/>
  <c r="K830" i="10"/>
  <c r="J830" i="10"/>
  <c r="H830" i="10"/>
  <c r="G830" i="10"/>
  <c r="N829" i="10"/>
  <c r="M829" i="10"/>
  <c r="L829" i="10"/>
  <c r="K829" i="10"/>
  <c r="J829" i="10"/>
  <c r="H829" i="10"/>
  <c r="G829" i="10"/>
  <c r="N828" i="10"/>
  <c r="M828" i="10"/>
  <c r="L828" i="10"/>
  <c r="K828" i="10"/>
  <c r="J828" i="10"/>
  <c r="H828" i="10"/>
  <c r="G828" i="10"/>
  <c r="N827" i="10"/>
  <c r="M827" i="10"/>
  <c r="L827" i="10"/>
  <c r="K827" i="10"/>
  <c r="J827" i="10"/>
  <c r="H827" i="10"/>
  <c r="G827" i="10"/>
  <c r="N826" i="10"/>
  <c r="M826" i="10"/>
  <c r="L826" i="10"/>
  <c r="K826" i="10"/>
  <c r="J826" i="10"/>
  <c r="H826" i="10"/>
  <c r="G826" i="10"/>
  <c r="N825" i="10"/>
  <c r="M825" i="10"/>
  <c r="L825" i="10"/>
  <c r="K825" i="10"/>
  <c r="J825" i="10"/>
  <c r="H825" i="10"/>
  <c r="G825" i="10"/>
  <c r="N824" i="10"/>
  <c r="M824" i="10"/>
  <c r="L824" i="10"/>
  <c r="K824" i="10"/>
  <c r="J824" i="10"/>
  <c r="H824" i="10"/>
  <c r="G824" i="10"/>
  <c r="N823" i="10"/>
  <c r="M823" i="10"/>
  <c r="L823" i="10"/>
  <c r="K823" i="10"/>
  <c r="J823" i="10"/>
  <c r="H823" i="10"/>
  <c r="G823" i="10"/>
  <c r="N822" i="10"/>
  <c r="M822" i="10"/>
  <c r="L822" i="10"/>
  <c r="K822" i="10"/>
  <c r="J822" i="10"/>
  <c r="H822" i="10"/>
  <c r="G822" i="10"/>
  <c r="N821" i="10"/>
  <c r="M821" i="10"/>
  <c r="L821" i="10"/>
  <c r="K821" i="10"/>
  <c r="J821" i="10"/>
  <c r="H821" i="10"/>
  <c r="G821" i="10"/>
  <c r="N820" i="10"/>
  <c r="M820" i="10"/>
  <c r="L820" i="10"/>
  <c r="K820" i="10"/>
  <c r="J820" i="10"/>
  <c r="H820" i="10"/>
  <c r="G820" i="10"/>
  <c r="N819" i="10"/>
  <c r="M819" i="10"/>
  <c r="L819" i="10"/>
  <c r="K819" i="10"/>
  <c r="J819" i="10"/>
  <c r="H819" i="10"/>
  <c r="G819" i="10"/>
  <c r="N818" i="10"/>
  <c r="M818" i="10"/>
  <c r="L818" i="10"/>
  <c r="K818" i="10"/>
  <c r="J818" i="10"/>
  <c r="H818" i="10"/>
  <c r="G818" i="10"/>
  <c r="N817" i="10"/>
  <c r="M817" i="10"/>
  <c r="L817" i="10"/>
  <c r="K817" i="10"/>
  <c r="J817" i="10"/>
  <c r="H817" i="10"/>
  <c r="G817" i="10"/>
  <c r="N816" i="10"/>
  <c r="M816" i="10"/>
  <c r="L816" i="10"/>
  <c r="K816" i="10"/>
  <c r="J816" i="10"/>
  <c r="H816" i="10"/>
  <c r="G816" i="10"/>
  <c r="N815" i="10"/>
  <c r="M815" i="10"/>
  <c r="L815" i="10"/>
  <c r="K815" i="10"/>
  <c r="J815" i="10"/>
  <c r="H815" i="10"/>
  <c r="G815" i="10"/>
  <c r="N814" i="10"/>
  <c r="M814" i="10"/>
  <c r="L814" i="10"/>
  <c r="K814" i="10"/>
  <c r="J814" i="10"/>
  <c r="H814" i="10"/>
  <c r="G814" i="10"/>
  <c r="N813" i="10"/>
  <c r="M813" i="10"/>
  <c r="L813" i="10"/>
  <c r="K813" i="10"/>
  <c r="J813" i="10"/>
  <c r="H813" i="10"/>
  <c r="G813" i="10"/>
  <c r="N812" i="10"/>
  <c r="M812" i="10"/>
  <c r="L812" i="10"/>
  <c r="K812" i="10"/>
  <c r="J812" i="10"/>
  <c r="H812" i="10"/>
  <c r="G812" i="10"/>
  <c r="N811" i="10"/>
  <c r="M811" i="10"/>
  <c r="L811" i="10"/>
  <c r="K811" i="10"/>
  <c r="J811" i="10"/>
  <c r="H811" i="10"/>
  <c r="G811" i="10"/>
  <c r="N810" i="10"/>
  <c r="M810" i="10"/>
  <c r="L810" i="10"/>
  <c r="K810" i="10"/>
  <c r="J810" i="10"/>
  <c r="H810" i="10"/>
  <c r="G810" i="10"/>
  <c r="N809" i="10"/>
  <c r="M809" i="10"/>
  <c r="L809" i="10"/>
  <c r="K809" i="10"/>
  <c r="J809" i="10"/>
  <c r="H809" i="10"/>
  <c r="G809" i="10"/>
  <c r="N808" i="10"/>
  <c r="M808" i="10"/>
  <c r="L808" i="10"/>
  <c r="K808" i="10"/>
  <c r="J808" i="10"/>
  <c r="H808" i="10"/>
  <c r="G808" i="10"/>
  <c r="N807" i="10"/>
  <c r="M807" i="10"/>
  <c r="L807" i="10"/>
  <c r="K807" i="10"/>
  <c r="J807" i="10"/>
  <c r="H807" i="10"/>
  <c r="G807" i="10"/>
  <c r="N806" i="10"/>
  <c r="M806" i="10"/>
  <c r="L806" i="10"/>
  <c r="K806" i="10"/>
  <c r="J806" i="10"/>
  <c r="H806" i="10"/>
  <c r="G806" i="10"/>
  <c r="N805" i="10"/>
  <c r="M805" i="10"/>
  <c r="L805" i="10"/>
  <c r="K805" i="10"/>
  <c r="J805" i="10"/>
  <c r="H805" i="10"/>
  <c r="G805" i="10"/>
  <c r="N804" i="10"/>
  <c r="M804" i="10"/>
  <c r="L804" i="10"/>
  <c r="K804" i="10"/>
  <c r="J804" i="10"/>
  <c r="H804" i="10"/>
  <c r="G804" i="10"/>
  <c r="N803" i="10"/>
  <c r="M803" i="10"/>
  <c r="L803" i="10"/>
  <c r="K803" i="10"/>
  <c r="J803" i="10"/>
  <c r="H803" i="10"/>
  <c r="G803" i="10"/>
  <c r="N802" i="10"/>
  <c r="M802" i="10"/>
  <c r="L802" i="10"/>
  <c r="K802" i="10"/>
  <c r="J802" i="10"/>
  <c r="H802" i="10"/>
  <c r="G802" i="10"/>
  <c r="N801" i="10"/>
  <c r="M801" i="10"/>
  <c r="L801" i="10"/>
  <c r="K801" i="10"/>
  <c r="J801" i="10"/>
  <c r="H801" i="10"/>
  <c r="G801" i="10"/>
  <c r="N800" i="10"/>
  <c r="M800" i="10"/>
  <c r="L800" i="10"/>
  <c r="K800" i="10"/>
  <c r="J800" i="10"/>
  <c r="H800" i="10"/>
  <c r="G800" i="10"/>
  <c r="N799" i="10"/>
  <c r="M799" i="10"/>
  <c r="L799" i="10"/>
  <c r="K799" i="10"/>
  <c r="J799" i="10"/>
  <c r="H799" i="10"/>
  <c r="G799" i="10"/>
  <c r="N798" i="10"/>
  <c r="M798" i="10"/>
  <c r="L798" i="10"/>
  <c r="K798" i="10"/>
  <c r="J798" i="10"/>
  <c r="H798" i="10"/>
  <c r="G798" i="10"/>
  <c r="N797" i="10"/>
  <c r="M797" i="10"/>
  <c r="L797" i="10"/>
  <c r="K797" i="10"/>
  <c r="J797" i="10"/>
  <c r="H797" i="10"/>
  <c r="G797" i="10"/>
  <c r="N796" i="10"/>
  <c r="M796" i="10"/>
  <c r="L796" i="10"/>
  <c r="K796" i="10"/>
  <c r="J796" i="10"/>
  <c r="H796" i="10"/>
  <c r="G796" i="10"/>
  <c r="N795" i="10"/>
  <c r="M795" i="10"/>
  <c r="L795" i="10"/>
  <c r="K795" i="10"/>
  <c r="J795" i="10"/>
  <c r="H795" i="10"/>
  <c r="G795" i="10"/>
  <c r="N794" i="10"/>
  <c r="M794" i="10"/>
  <c r="L794" i="10"/>
  <c r="K794" i="10"/>
  <c r="J794" i="10"/>
  <c r="H794" i="10"/>
  <c r="G794" i="10"/>
  <c r="N793" i="10"/>
  <c r="M793" i="10"/>
  <c r="L793" i="10"/>
  <c r="K793" i="10"/>
  <c r="J793" i="10"/>
  <c r="H793" i="10"/>
  <c r="G793" i="10"/>
  <c r="N792" i="10"/>
  <c r="M792" i="10"/>
  <c r="L792" i="10"/>
  <c r="K792" i="10"/>
  <c r="J792" i="10"/>
  <c r="H792" i="10"/>
  <c r="G792" i="10"/>
  <c r="N791" i="10"/>
  <c r="M791" i="10"/>
  <c r="L791" i="10"/>
  <c r="K791" i="10"/>
  <c r="J791" i="10"/>
  <c r="H791" i="10"/>
  <c r="G791" i="10"/>
  <c r="N790" i="10"/>
  <c r="M790" i="10"/>
  <c r="L790" i="10"/>
  <c r="K790" i="10"/>
  <c r="J790" i="10"/>
  <c r="H790" i="10"/>
  <c r="G790" i="10"/>
  <c r="N789" i="10"/>
  <c r="M789" i="10"/>
  <c r="L789" i="10"/>
  <c r="K789" i="10"/>
  <c r="J789" i="10"/>
  <c r="H789" i="10"/>
  <c r="G789" i="10"/>
  <c r="N788" i="10"/>
  <c r="M788" i="10"/>
  <c r="L788" i="10"/>
  <c r="K788" i="10"/>
  <c r="J788" i="10"/>
  <c r="H788" i="10"/>
  <c r="G788" i="10"/>
  <c r="N787" i="10"/>
  <c r="M787" i="10"/>
  <c r="L787" i="10"/>
  <c r="K787" i="10"/>
  <c r="J787" i="10"/>
  <c r="H787" i="10"/>
  <c r="G787" i="10"/>
  <c r="N786" i="10"/>
  <c r="M786" i="10"/>
  <c r="L786" i="10"/>
  <c r="K786" i="10"/>
  <c r="J786" i="10"/>
  <c r="H786" i="10"/>
  <c r="G786" i="10"/>
  <c r="N785" i="10"/>
  <c r="M785" i="10"/>
  <c r="L785" i="10"/>
  <c r="K785" i="10"/>
  <c r="J785" i="10"/>
  <c r="H785" i="10"/>
  <c r="G785" i="10"/>
  <c r="N784" i="10"/>
  <c r="M784" i="10"/>
  <c r="L784" i="10"/>
  <c r="K784" i="10"/>
  <c r="J784" i="10"/>
  <c r="H784" i="10"/>
  <c r="G784" i="10"/>
  <c r="N783" i="10"/>
  <c r="M783" i="10"/>
  <c r="L783" i="10"/>
  <c r="K783" i="10"/>
  <c r="J783" i="10"/>
  <c r="H783" i="10"/>
  <c r="G783" i="10"/>
  <c r="N782" i="10"/>
  <c r="M782" i="10"/>
  <c r="L782" i="10"/>
  <c r="K782" i="10"/>
  <c r="J782" i="10"/>
  <c r="H782" i="10"/>
  <c r="G782" i="10"/>
  <c r="N781" i="10"/>
  <c r="M781" i="10"/>
  <c r="L781" i="10"/>
  <c r="K781" i="10"/>
  <c r="J781" i="10"/>
  <c r="H781" i="10"/>
  <c r="G781" i="10"/>
  <c r="N780" i="10"/>
  <c r="M780" i="10"/>
  <c r="L780" i="10"/>
  <c r="K780" i="10"/>
  <c r="J780" i="10"/>
  <c r="H780" i="10"/>
  <c r="G780" i="10"/>
  <c r="N779" i="10"/>
  <c r="M779" i="10"/>
  <c r="L779" i="10"/>
  <c r="K779" i="10"/>
  <c r="J779" i="10"/>
  <c r="H779" i="10"/>
  <c r="G779" i="10"/>
  <c r="N778" i="10"/>
  <c r="M778" i="10"/>
  <c r="L778" i="10"/>
  <c r="K778" i="10"/>
  <c r="J778" i="10"/>
  <c r="H778" i="10"/>
  <c r="G778" i="10"/>
  <c r="N777" i="10"/>
  <c r="M777" i="10"/>
  <c r="L777" i="10"/>
  <c r="K777" i="10"/>
  <c r="J777" i="10"/>
  <c r="H777" i="10"/>
  <c r="G777" i="10"/>
  <c r="N776" i="10"/>
  <c r="M776" i="10"/>
  <c r="L776" i="10"/>
  <c r="K776" i="10"/>
  <c r="J776" i="10"/>
  <c r="H776" i="10"/>
  <c r="G776" i="10"/>
  <c r="N775" i="10"/>
  <c r="M775" i="10"/>
  <c r="L775" i="10"/>
  <c r="K775" i="10"/>
  <c r="J775" i="10"/>
  <c r="H775" i="10"/>
  <c r="G775" i="10"/>
  <c r="N774" i="10"/>
  <c r="M774" i="10"/>
  <c r="L774" i="10"/>
  <c r="K774" i="10"/>
  <c r="J774" i="10"/>
  <c r="H774" i="10"/>
  <c r="G774" i="10"/>
  <c r="N773" i="10"/>
  <c r="M773" i="10"/>
  <c r="L773" i="10"/>
  <c r="K773" i="10"/>
  <c r="J773" i="10"/>
  <c r="H773" i="10"/>
  <c r="G773" i="10"/>
  <c r="N772" i="10"/>
  <c r="M772" i="10"/>
  <c r="L772" i="10"/>
  <c r="K772" i="10"/>
  <c r="J772" i="10"/>
  <c r="H772" i="10"/>
  <c r="G772" i="10"/>
  <c r="N771" i="10"/>
  <c r="M771" i="10"/>
  <c r="L771" i="10"/>
  <c r="K771" i="10"/>
  <c r="J771" i="10"/>
  <c r="H771" i="10"/>
  <c r="G771" i="10"/>
  <c r="N770" i="10"/>
  <c r="M770" i="10"/>
  <c r="L770" i="10"/>
  <c r="K770" i="10"/>
  <c r="J770" i="10"/>
  <c r="H770" i="10"/>
  <c r="G770" i="10"/>
  <c r="N769" i="10"/>
  <c r="M769" i="10"/>
  <c r="L769" i="10"/>
  <c r="K769" i="10"/>
  <c r="J769" i="10"/>
  <c r="H769" i="10"/>
  <c r="G769" i="10"/>
  <c r="N768" i="10"/>
  <c r="M768" i="10"/>
  <c r="L768" i="10"/>
  <c r="K768" i="10"/>
  <c r="J768" i="10"/>
  <c r="H768" i="10"/>
  <c r="G768" i="10"/>
  <c r="N767" i="10"/>
  <c r="M767" i="10"/>
  <c r="L767" i="10"/>
  <c r="K767" i="10"/>
  <c r="J767" i="10"/>
  <c r="H767" i="10"/>
  <c r="G767" i="10"/>
  <c r="N766" i="10"/>
  <c r="M766" i="10"/>
  <c r="L766" i="10"/>
  <c r="K766" i="10"/>
  <c r="J766" i="10"/>
  <c r="H766" i="10"/>
  <c r="G766" i="10"/>
  <c r="N765" i="10"/>
  <c r="M765" i="10"/>
  <c r="L765" i="10"/>
  <c r="K765" i="10"/>
  <c r="J765" i="10"/>
  <c r="H765" i="10"/>
  <c r="G765" i="10"/>
  <c r="N764" i="10"/>
  <c r="M764" i="10"/>
  <c r="L764" i="10"/>
  <c r="K764" i="10"/>
  <c r="J764" i="10"/>
  <c r="H764" i="10"/>
  <c r="G764" i="10"/>
  <c r="N763" i="10"/>
  <c r="M763" i="10"/>
  <c r="L763" i="10"/>
  <c r="K763" i="10"/>
  <c r="J763" i="10"/>
  <c r="H763" i="10"/>
  <c r="G763" i="10"/>
  <c r="N762" i="10"/>
  <c r="M762" i="10"/>
  <c r="L762" i="10"/>
  <c r="K762" i="10"/>
  <c r="J762" i="10"/>
  <c r="H762" i="10"/>
  <c r="G762" i="10"/>
  <c r="N761" i="10"/>
  <c r="M761" i="10"/>
  <c r="L761" i="10"/>
  <c r="K761" i="10"/>
  <c r="J761" i="10"/>
  <c r="H761" i="10"/>
  <c r="G761" i="10"/>
  <c r="N760" i="10"/>
  <c r="M760" i="10"/>
  <c r="L760" i="10"/>
  <c r="K760" i="10"/>
  <c r="J760" i="10"/>
  <c r="H760" i="10"/>
  <c r="G760" i="10"/>
  <c r="N759" i="10"/>
  <c r="M759" i="10"/>
  <c r="L759" i="10"/>
  <c r="K759" i="10"/>
  <c r="J759" i="10"/>
  <c r="H759" i="10"/>
  <c r="G759" i="10"/>
  <c r="N758" i="10"/>
  <c r="M758" i="10"/>
  <c r="L758" i="10"/>
  <c r="K758" i="10"/>
  <c r="J758" i="10"/>
  <c r="H758" i="10"/>
  <c r="G758" i="10"/>
  <c r="N757" i="10"/>
  <c r="M757" i="10"/>
  <c r="L757" i="10"/>
  <c r="K757" i="10"/>
  <c r="J757" i="10"/>
  <c r="H757" i="10"/>
  <c r="G757" i="10"/>
  <c r="N756" i="10"/>
  <c r="M756" i="10"/>
  <c r="L756" i="10"/>
  <c r="K756" i="10"/>
  <c r="J756" i="10"/>
  <c r="H756" i="10"/>
  <c r="G756" i="10"/>
  <c r="N755" i="10"/>
  <c r="M755" i="10"/>
  <c r="L755" i="10"/>
  <c r="K755" i="10"/>
  <c r="J755" i="10"/>
  <c r="H755" i="10"/>
  <c r="G755" i="10"/>
  <c r="N754" i="10"/>
  <c r="M754" i="10"/>
  <c r="L754" i="10"/>
  <c r="K754" i="10"/>
  <c r="J754" i="10"/>
  <c r="H754" i="10"/>
  <c r="G754" i="10"/>
  <c r="N753" i="10"/>
  <c r="M753" i="10"/>
  <c r="L753" i="10"/>
  <c r="K753" i="10"/>
  <c r="J753" i="10"/>
  <c r="H753" i="10"/>
  <c r="G753" i="10"/>
  <c r="N752" i="10"/>
  <c r="M752" i="10"/>
  <c r="L752" i="10"/>
  <c r="K752" i="10"/>
  <c r="J752" i="10"/>
  <c r="H752" i="10"/>
  <c r="G752" i="10"/>
  <c r="N751" i="10"/>
  <c r="M751" i="10"/>
  <c r="L751" i="10"/>
  <c r="K751" i="10"/>
  <c r="J751" i="10"/>
  <c r="H751" i="10"/>
  <c r="G751" i="10"/>
  <c r="N750" i="10"/>
  <c r="M750" i="10"/>
  <c r="L750" i="10"/>
  <c r="K750" i="10"/>
  <c r="J750" i="10"/>
  <c r="H750" i="10"/>
  <c r="G750" i="10"/>
  <c r="N749" i="10"/>
  <c r="M749" i="10"/>
  <c r="L749" i="10"/>
  <c r="K749" i="10"/>
  <c r="J749" i="10"/>
  <c r="H749" i="10"/>
  <c r="G749" i="10"/>
  <c r="N748" i="10"/>
  <c r="M748" i="10"/>
  <c r="L748" i="10"/>
  <c r="K748" i="10"/>
  <c r="J748" i="10"/>
  <c r="H748" i="10"/>
  <c r="G748" i="10"/>
  <c r="N747" i="10"/>
  <c r="M747" i="10"/>
  <c r="L747" i="10"/>
  <c r="K747" i="10"/>
  <c r="J747" i="10"/>
  <c r="H747" i="10"/>
  <c r="G747" i="10"/>
  <c r="N746" i="10"/>
  <c r="M746" i="10"/>
  <c r="L746" i="10"/>
  <c r="K746" i="10"/>
  <c r="J746" i="10"/>
  <c r="H746" i="10"/>
  <c r="G746" i="10"/>
  <c r="N745" i="10"/>
  <c r="M745" i="10"/>
  <c r="L745" i="10"/>
  <c r="K745" i="10"/>
  <c r="J745" i="10"/>
  <c r="H745" i="10"/>
  <c r="G745" i="10"/>
  <c r="N744" i="10"/>
  <c r="M744" i="10"/>
  <c r="L744" i="10"/>
  <c r="K744" i="10"/>
  <c r="J744" i="10"/>
  <c r="H744" i="10"/>
  <c r="G744" i="10"/>
  <c r="N743" i="10"/>
  <c r="M743" i="10"/>
  <c r="L743" i="10"/>
  <c r="K743" i="10"/>
  <c r="J743" i="10"/>
  <c r="H743" i="10"/>
  <c r="G743" i="10"/>
  <c r="N742" i="10"/>
  <c r="M742" i="10"/>
  <c r="L742" i="10"/>
  <c r="K742" i="10"/>
  <c r="J742" i="10"/>
  <c r="H742" i="10"/>
  <c r="G742" i="10"/>
  <c r="N741" i="10"/>
  <c r="M741" i="10"/>
  <c r="L741" i="10"/>
  <c r="K741" i="10"/>
  <c r="J741" i="10"/>
  <c r="H741" i="10"/>
  <c r="G741" i="10"/>
  <c r="N740" i="10"/>
  <c r="M740" i="10"/>
  <c r="L740" i="10"/>
  <c r="K740" i="10"/>
  <c r="J740" i="10"/>
  <c r="H740" i="10"/>
  <c r="G740" i="10"/>
  <c r="N739" i="10"/>
  <c r="M739" i="10"/>
  <c r="L739" i="10"/>
  <c r="K739" i="10"/>
  <c r="J739" i="10"/>
  <c r="H739" i="10"/>
  <c r="G739" i="10"/>
  <c r="N738" i="10"/>
  <c r="M738" i="10"/>
  <c r="L738" i="10"/>
  <c r="K738" i="10"/>
  <c r="J738" i="10"/>
  <c r="H738" i="10"/>
  <c r="G738" i="10"/>
  <c r="N737" i="10"/>
  <c r="M737" i="10"/>
  <c r="L737" i="10"/>
  <c r="K737" i="10"/>
  <c r="J737" i="10"/>
  <c r="H737" i="10"/>
  <c r="G737" i="10"/>
  <c r="N736" i="10"/>
  <c r="M736" i="10"/>
  <c r="L736" i="10"/>
  <c r="K736" i="10"/>
  <c r="J736" i="10"/>
  <c r="H736" i="10"/>
  <c r="G736" i="10"/>
  <c r="N735" i="10"/>
  <c r="M735" i="10"/>
  <c r="L735" i="10"/>
  <c r="K735" i="10"/>
  <c r="J735" i="10"/>
  <c r="H735" i="10"/>
  <c r="G735" i="10"/>
  <c r="N734" i="10"/>
  <c r="M734" i="10"/>
  <c r="L734" i="10"/>
  <c r="K734" i="10"/>
  <c r="J734" i="10"/>
  <c r="H734" i="10"/>
  <c r="G734" i="10"/>
  <c r="N733" i="10"/>
  <c r="M733" i="10"/>
  <c r="L733" i="10"/>
  <c r="K733" i="10"/>
  <c r="J733" i="10"/>
  <c r="H733" i="10"/>
  <c r="G733" i="10"/>
  <c r="N732" i="10"/>
  <c r="M732" i="10"/>
  <c r="L732" i="10"/>
  <c r="K732" i="10"/>
  <c r="J732" i="10"/>
  <c r="H732" i="10"/>
  <c r="G732" i="10"/>
  <c r="N731" i="10"/>
  <c r="M731" i="10"/>
  <c r="L731" i="10"/>
  <c r="K731" i="10"/>
  <c r="J731" i="10"/>
  <c r="H731" i="10"/>
  <c r="G731" i="10"/>
  <c r="N730" i="10"/>
  <c r="M730" i="10"/>
  <c r="L730" i="10"/>
  <c r="K730" i="10"/>
  <c r="J730" i="10"/>
  <c r="H730" i="10"/>
  <c r="G730" i="10"/>
  <c r="N729" i="10"/>
  <c r="M729" i="10"/>
  <c r="L729" i="10"/>
  <c r="K729" i="10"/>
  <c r="J729" i="10"/>
  <c r="H729" i="10"/>
  <c r="G729" i="10"/>
  <c r="N728" i="10"/>
  <c r="M728" i="10"/>
  <c r="L728" i="10"/>
  <c r="K728" i="10"/>
  <c r="J728" i="10"/>
  <c r="H728" i="10"/>
  <c r="G728" i="10"/>
  <c r="N727" i="10"/>
  <c r="M727" i="10"/>
  <c r="L727" i="10"/>
  <c r="K727" i="10"/>
  <c r="J727" i="10"/>
  <c r="H727" i="10"/>
  <c r="G727" i="10"/>
  <c r="N726" i="10"/>
  <c r="M726" i="10"/>
  <c r="L726" i="10"/>
  <c r="K726" i="10"/>
  <c r="J726" i="10"/>
  <c r="H726" i="10"/>
  <c r="G726" i="10"/>
  <c r="N725" i="10"/>
  <c r="M725" i="10"/>
  <c r="L725" i="10"/>
  <c r="K725" i="10"/>
  <c r="J725" i="10"/>
  <c r="H725" i="10"/>
  <c r="G725" i="10"/>
  <c r="N724" i="10"/>
  <c r="M724" i="10"/>
  <c r="L724" i="10"/>
  <c r="K724" i="10"/>
  <c r="J724" i="10"/>
  <c r="H724" i="10"/>
  <c r="G724" i="10"/>
  <c r="N723" i="10"/>
  <c r="M723" i="10"/>
  <c r="L723" i="10"/>
  <c r="K723" i="10"/>
  <c r="J723" i="10"/>
  <c r="H723" i="10"/>
  <c r="G723" i="10"/>
  <c r="N722" i="10"/>
  <c r="M722" i="10"/>
  <c r="L722" i="10"/>
  <c r="K722" i="10"/>
  <c r="J722" i="10"/>
  <c r="H722" i="10"/>
  <c r="G722" i="10"/>
  <c r="N721" i="10"/>
  <c r="M721" i="10"/>
  <c r="L721" i="10"/>
  <c r="K721" i="10"/>
  <c r="J721" i="10"/>
  <c r="H721" i="10"/>
  <c r="G721" i="10"/>
  <c r="N720" i="10"/>
  <c r="M720" i="10"/>
  <c r="L720" i="10"/>
  <c r="K720" i="10"/>
  <c r="J720" i="10"/>
  <c r="H720" i="10"/>
  <c r="G720" i="10"/>
  <c r="N719" i="10"/>
  <c r="M719" i="10"/>
  <c r="L719" i="10"/>
  <c r="K719" i="10"/>
  <c r="J719" i="10"/>
  <c r="H719" i="10"/>
  <c r="G719" i="10"/>
  <c r="N718" i="10"/>
  <c r="M718" i="10"/>
  <c r="L718" i="10"/>
  <c r="K718" i="10"/>
  <c r="J718" i="10"/>
  <c r="H718" i="10"/>
  <c r="G718" i="10"/>
  <c r="N717" i="10"/>
  <c r="M717" i="10"/>
  <c r="L717" i="10"/>
  <c r="K717" i="10"/>
  <c r="J717" i="10"/>
  <c r="H717" i="10"/>
  <c r="G717" i="10"/>
  <c r="N716" i="10"/>
  <c r="M716" i="10"/>
  <c r="L716" i="10"/>
  <c r="K716" i="10"/>
  <c r="J716" i="10"/>
  <c r="H716" i="10"/>
  <c r="G716" i="10"/>
  <c r="N715" i="10"/>
  <c r="M715" i="10"/>
  <c r="L715" i="10"/>
  <c r="K715" i="10"/>
  <c r="J715" i="10"/>
  <c r="H715" i="10"/>
  <c r="G715" i="10"/>
  <c r="N714" i="10"/>
  <c r="M714" i="10"/>
  <c r="L714" i="10"/>
  <c r="K714" i="10"/>
  <c r="J714" i="10"/>
  <c r="H714" i="10"/>
  <c r="G714" i="10"/>
  <c r="N713" i="10"/>
  <c r="M713" i="10"/>
  <c r="L713" i="10"/>
  <c r="K713" i="10"/>
  <c r="J713" i="10"/>
  <c r="H713" i="10"/>
  <c r="G713" i="10"/>
  <c r="N712" i="10"/>
  <c r="M712" i="10"/>
  <c r="L712" i="10"/>
  <c r="K712" i="10"/>
  <c r="J712" i="10"/>
  <c r="H712" i="10"/>
  <c r="G712" i="10"/>
  <c r="N711" i="10"/>
  <c r="M711" i="10"/>
  <c r="L711" i="10"/>
  <c r="K711" i="10"/>
  <c r="J711" i="10"/>
  <c r="H711" i="10"/>
  <c r="G711" i="10"/>
  <c r="N710" i="10"/>
  <c r="M710" i="10"/>
  <c r="L710" i="10"/>
  <c r="K710" i="10"/>
  <c r="J710" i="10"/>
  <c r="H710" i="10"/>
  <c r="G710" i="10"/>
  <c r="N709" i="10"/>
  <c r="M709" i="10"/>
  <c r="L709" i="10"/>
  <c r="K709" i="10"/>
  <c r="J709" i="10"/>
  <c r="H709" i="10"/>
  <c r="G709" i="10"/>
  <c r="N708" i="10"/>
  <c r="M708" i="10"/>
  <c r="L708" i="10"/>
  <c r="K708" i="10"/>
  <c r="J708" i="10"/>
  <c r="H708" i="10"/>
  <c r="G708" i="10"/>
  <c r="N707" i="10"/>
  <c r="M707" i="10"/>
  <c r="L707" i="10"/>
  <c r="K707" i="10"/>
  <c r="J707" i="10"/>
  <c r="H707" i="10"/>
  <c r="G707" i="10"/>
  <c r="N706" i="10"/>
  <c r="M706" i="10"/>
  <c r="L706" i="10"/>
  <c r="K706" i="10"/>
  <c r="J706" i="10"/>
  <c r="H706" i="10"/>
  <c r="G706" i="10"/>
  <c r="N705" i="10"/>
  <c r="M705" i="10"/>
  <c r="L705" i="10"/>
  <c r="K705" i="10"/>
  <c r="J705" i="10"/>
  <c r="H705" i="10"/>
  <c r="G705" i="10"/>
  <c r="N704" i="10"/>
  <c r="M704" i="10"/>
  <c r="L704" i="10"/>
  <c r="K704" i="10"/>
  <c r="J704" i="10"/>
  <c r="H704" i="10"/>
  <c r="G704" i="10"/>
  <c r="N703" i="10"/>
  <c r="M703" i="10"/>
  <c r="L703" i="10"/>
  <c r="K703" i="10"/>
  <c r="J703" i="10"/>
  <c r="H703" i="10"/>
  <c r="G703" i="10"/>
  <c r="N702" i="10"/>
  <c r="M702" i="10"/>
  <c r="L702" i="10"/>
  <c r="K702" i="10"/>
  <c r="J702" i="10"/>
  <c r="H702" i="10"/>
  <c r="G702" i="10"/>
  <c r="N701" i="10"/>
  <c r="M701" i="10"/>
  <c r="L701" i="10"/>
  <c r="K701" i="10"/>
  <c r="J701" i="10"/>
  <c r="H701" i="10"/>
  <c r="G701" i="10"/>
  <c r="N700" i="10"/>
  <c r="M700" i="10"/>
  <c r="L700" i="10"/>
  <c r="K700" i="10"/>
  <c r="J700" i="10"/>
  <c r="H700" i="10"/>
  <c r="G700" i="10"/>
  <c r="N699" i="10"/>
  <c r="M699" i="10"/>
  <c r="L699" i="10"/>
  <c r="K699" i="10"/>
  <c r="J699" i="10"/>
  <c r="H699" i="10"/>
  <c r="G699" i="10"/>
  <c r="N698" i="10"/>
  <c r="M698" i="10"/>
  <c r="L698" i="10"/>
  <c r="K698" i="10"/>
  <c r="J698" i="10"/>
  <c r="H698" i="10"/>
  <c r="G698" i="10"/>
  <c r="N697" i="10"/>
  <c r="M697" i="10"/>
  <c r="L697" i="10"/>
  <c r="K697" i="10"/>
  <c r="J697" i="10"/>
  <c r="H697" i="10"/>
  <c r="G697" i="10"/>
  <c r="N696" i="10"/>
  <c r="M696" i="10"/>
  <c r="L696" i="10"/>
  <c r="K696" i="10"/>
  <c r="J696" i="10"/>
  <c r="H696" i="10"/>
  <c r="G696" i="10"/>
  <c r="N695" i="10"/>
  <c r="M695" i="10"/>
  <c r="L695" i="10"/>
  <c r="K695" i="10"/>
  <c r="J695" i="10"/>
  <c r="H695" i="10"/>
  <c r="G695" i="10"/>
  <c r="N694" i="10"/>
  <c r="M694" i="10"/>
  <c r="L694" i="10"/>
  <c r="K694" i="10"/>
  <c r="J694" i="10"/>
  <c r="H694" i="10"/>
  <c r="G694" i="10"/>
  <c r="N693" i="10"/>
  <c r="M693" i="10"/>
  <c r="L693" i="10"/>
  <c r="K693" i="10"/>
  <c r="J693" i="10"/>
  <c r="H693" i="10"/>
  <c r="G693" i="10"/>
  <c r="N692" i="10"/>
  <c r="M692" i="10"/>
  <c r="L692" i="10"/>
  <c r="K692" i="10"/>
  <c r="J692" i="10"/>
  <c r="H692" i="10"/>
  <c r="G692" i="10"/>
  <c r="N691" i="10"/>
  <c r="M691" i="10"/>
  <c r="L691" i="10"/>
  <c r="K691" i="10"/>
  <c r="J691" i="10"/>
  <c r="H691" i="10"/>
  <c r="G691" i="10"/>
  <c r="N690" i="10"/>
  <c r="M690" i="10"/>
  <c r="L690" i="10"/>
  <c r="K690" i="10"/>
  <c r="J690" i="10"/>
  <c r="H690" i="10"/>
  <c r="G690" i="10"/>
  <c r="N689" i="10"/>
  <c r="M689" i="10"/>
  <c r="L689" i="10"/>
  <c r="K689" i="10"/>
  <c r="J689" i="10"/>
  <c r="H689" i="10"/>
  <c r="G689" i="10"/>
  <c r="N688" i="10"/>
  <c r="M688" i="10"/>
  <c r="L688" i="10"/>
  <c r="K688" i="10"/>
  <c r="J688" i="10"/>
  <c r="H688" i="10"/>
  <c r="G688" i="10"/>
  <c r="N687" i="10"/>
  <c r="M687" i="10"/>
  <c r="L687" i="10"/>
  <c r="K687" i="10"/>
  <c r="J687" i="10"/>
  <c r="H687" i="10"/>
  <c r="G687" i="10"/>
  <c r="N686" i="10"/>
  <c r="M686" i="10"/>
  <c r="L686" i="10"/>
  <c r="K686" i="10"/>
  <c r="J686" i="10"/>
  <c r="H686" i="10"/>
  <c r="G686" i="10"/>
  <c r="N685" i="10"/>
  <c r="M685" i="10"/>
  <c r="L685" i="10"/>
  <c r="K685" i="10"/>
  <c r="J685" i="10"/>
  <c r="H685" i="10"/>
  <c r="G685" i="10"/>
  <c r="N684" i="10"/>
  <c r="M684" i="10"/>
  <c r="L684" i="10"/>
  <c r="K684" i="10"/>
  <c r="J684" i="10"/>
  <c r="H684" i="10"/>
  <c r="G684" i="10"/>
  <c r="N683" i="10"/>
  <c r="M683" i="10"/>
  <c r="L683" i="10"/>
  <c r="K683" i="10"/>
  <c r="J683" i="10"/>
  <c r="H683" i="10"/>
  <c r="G683" i="10"/>
  <c r="N682" i="10"/>
  <c r="M682" i="10"/>
  <c r="L682" i="10"/>
  <c r="K682" i="10"/>
  <c r="J682" i="10"/>
  <c r="H682" i="10"/>
  <c r="G682" i="10"/>
  <c r="N681" i="10"/>
  <c r="M681" i="10"/>
  <c r="L681" i="10"/>
  <c r="K681" i="10"/>
  <c r="J681" i="10"/>
  <c r="H681" i="10"/>
  <c r="G681" i="10"/>
  <c r="N680" i="10"/>
  <c r="M680" i="10"/>
  <c r="L680" i="10"/>
  <c r="K680" i="10"/>
  <c r="J680" i="10"/>
  <c r="H680" i="10"/>
  <c r="G680" i="10"/>
  <c r="N679" i="10"/>
  <c r="M679" i="10"/>
  <c r="L679" i="10"/>
  <c r="K679" i="10"/>
  <c r="J679" i="10"/>
  <c r="H679" i="10"/>
  <c r="G679" i="10"/>
  <c r="N678" i="10"/>
  <c r="M678" i="10"/>
  <c r="L678" i="10"/>
  <c r="K678" i="10"/>
  <c r="J678" i="10"/>
  <c r="H678" i="10"/>
  <c r="G678" i="10"/>
  <c r="N677" i="10"/>
  <c r="M677" i="10"/>
  <c r="L677" i="10"/>
  <c r="K677" i="10"/>
  <c r="J677" i="10"/>
  <c r="H677" i="10"/>
  <c r="G677" i="10"/>
  <c r="N676" i="10"/>
  <c r="M676" i="10"/>
  <c r="L676" i="10"/>
  <c r="K676" i="10"/>
  <c r="J676" i="10"/>
  <c r="H676" i="10"/>
  <c r="G676" i="10"/>
  <c r="N675" i="10"/>
  <c r="M675" i="10"/>
  <c r="L675" i="10"/>
  <c r="K675" i="10"/>
  <c r="J675" i="10"/>
  <c r="H675" i="10"/>
  <c r="G675" i="10"/>
  <c r="N674" i="10"/>
  <c r="M674" i="10"/>
  <c r="L674" i="10"/>
  <c r="K674" i="10"/>
  <c r="J674" i="10"/>
  <c r="H674" i="10"/>
  <c r="G674" i="10"/>
  <c r="N673" i="10"/>
  <c r="M673" i="10"/>
  <c r="L673" i="10"/>
  <c r="K673" i="10"/>
  <c r="J673" i="10"/>
  <c r="H673" i="10"/>
  <c r="G673" i="10"/>
  <c r="N672" i="10"/>
  <c r="M672" i="10"/>
  <c r="L672" i="10"/>
  <c r="K672" i="10"/>
  <c r="J672" i="10"/>
  <c r="H672" i="10"/>
  <c r="G672" i="10"/>
  <c r="N671" i="10"/>
  <c r="M671" i="10"/>
  <c r="L671" i="10"/>
  <c r="K671" i="10"/>
  <c r="J671" i="10"/>
  <c r="H671" i="10"/>
  <c r="G671" i="10"/>
  <c r="N670" i="10"/>
  <c r="M670" i="10"/>
  <c r="L670" i="10"/>
  <c r="K670" i="10"/>
  <c r="J670" i="10"/>
  <c r="H670" i="10"/>
  <c r="G670" i="10"/>
  <c r="N669" i="10"/>
  <c r="M669" i="10"/>
  <c r="L669" i="10"/>
  <c r="K669" i="10"/>
  <c r="J669" i="10"/>
  <c r="H669" i="10"/>
  <c r="G669" i="10"/>
  <c r="N668" i="10"/>
  <c r="M668" i="10"/>
  <c r="L668" i="10"/>
  <c r="K668" i="10"/>
  <c r="J668" i="10"/>
  <c r="H668" i="10"/>
  <c r="G668" i="10"/>
  <c r="N667" i="10"/>
  <c r="M667" i="10"/>
  <c r="L667" i="10"/>
  <c r="K667" i="10"/>
  <c r="J667" i="10"/>
  <c r="H667" i="10"/>
  <c r="G667" i="10"/>
  <c r="N666" i="10"/>
  <c r="M666" i="10"/>
  <c r="L666" i="10"/>
  <c r="K666" i="10"/>
  <c r="J666" i="10"/>
  <c r="H666" i="10"/>
  <c r="G666" i="10"/>
  <c r="N665" i="10"/>
  <c r="M665" i="10"/>
  <c r="L665" i="10"/>
  <c r="K665" i="10"/>
  <c r="J665" i="10"/>
  <c r="H665" i="10"/>
  <c r="G665" i="10"/>
  <c r="N664" i="10"/>
  <c r="M664" i="10"/>
  <c r="L664" i="10"/>
  <c r="K664" i="10"/>
  <c r="J664" i="10"/>
  <c r="H664" i="10"/>
  <c r="G664" i="10"/>
  <c r="N663" i="10"/>
  <c r="M663" i="10"/>
  <c r="L663" i="10"/>
  <c r="K663" i="10"/>
  <c r="J663" i="10"/>
  <c r="H663" i="10"/>
  <c r="G663" i="10"/>
  <c r="N662" i="10"/>
  <c r="M662" i="10"/>
  <c r="L662" i="10"/>
  <c r="K662" i="10"/>
  <c r="J662" i="10"/>
  <c r="H662" i="10"/>
  <c r="G662" i="10"/>
  <c r="N661" i="10"/>
  <c r="M661" i="10"/>
  <c r="L661" i="10"/>
  <c r="K661" i="10"/>
  <c r="J661" i="10"/>
  <c r="H661" i="10"/>
  <c r="G661" i="10"/>
  <c r="N660" i="10"/>
  <c r="M660" i="10"/>
  <c r="L660" i="10"/>
  <c r="K660" i="10"/>
  <c r="J660" i="10"/>
  <c r="H660" i="10"/>
  <c r="G660" i="10"/>
  <c r="N659" i="10"/>
  <c r="M659" i="10"/>
  <c r="L659" i="10"/>
  <c r="K659" i="10"/>
  <c r="J659" i="10"/>
  <c r="H659" i="10"/>
  <c r="G659" i="10"/>
  <c r="N658" i="10"/>
  <c r="M658" i="10"/>
  <c r="L658" i="10"/>
  <c r="K658" i="10"/>
  <c r="J658" i="10"/>
  <c r="H658" i="10"/>
  <c r="G658" i="10"/>
  <c r="N657" i="10"/>
  <c r="M657" i="10"/>
  <c r="L657" i="10"/>
  <c r="K657" i="10"/>
  <c r="J657" i="10"/>
  <c r="H657" i="10"/>
  <c r="G657" i="10"/>
  <c r="N656" i="10"/>
  <c r="M656" i="10"/>
  <c r="L656" i="10"/>
  <c r="K656" i="10"/>
  <c r="J656" i="10"/>
  <c r="H656" i="10"/>
  <c r="G656" i="10"/>
  <c r="N655" i="10"/>
  <c r="M655" i="10"/>
  <c r="L655" i="10"/>
  <c r="K655" i="10"/>
  <c r="J655" i="10"/>
  <c r="H655" i="10"/>
  <c r="G655" i="10"/>
  <c r="N654" i="10"/>
  <c r="M654" i="10"/>
  <c r="L654" i="10"/>
  <c r="K654" i="10"/>
  <c r="J654" i="10"/>
  <c r="H654" i="10"/>
  <c r="G654" i="10"/>
  <c r="N653" i="10"/>
  <c r="M653" i="10"/>
  <c r="L653" i="10"/>
  <c r="K653" i="10"/>
  <c r="J653" i="10"/>
  <c r="H653" i="10"/>
  <c r="G653" i="10"/>
  <c r="N652" i="10"/>
  <c r="M652" i="10"/>
  <c r="L652" i="10"/>
  <c r="K652" i="10"/>
  <c r="J652" i="10"/>
  <c r="H652" i="10"/>
  <c r="G652" i="10"/>
  <c r="N651" i="10"/>
  <c r="M651" i="10"/>
  <c r="L651" i="10"/>
  <c r="K651" i="10"/>
  <c r="J651" i="10"/>
  <c r="H651" i="10"/>
  <c r="G651" i="10"/>
  <c r="N650" i="10"/>
  <c r="M650" i="10"/>
  <c r="L650" i="10"/>
  <c r="K650" i="10"/>
  <c r="J650" i="10"/>
  <c r="H650" i="10"/>
  <c r="G650" i="10"/>
  <c r="N649" i="10"/>
  <c r="M649" i="10"/>
  <c r="L649" i="10"/>
  <c r="K649" i="10"/>
  <c r="J649" i="10"/>
  <c r="H649" i="10"/>
  <c r="G649" i="10"/>
  <c r="N648" i="10"/>
  <c r="M648" i="10"/>
  <c r="L648" i="10"/>
  <c r="K648" i="10"/>
  <c r="J648" i="10"/>
  <c r="H648" i="10"/>
  <c r="G648" i="10"/>
  <c r="N647" i="10"/>
  <c r="M647" i="10"/>
  <c r="L647" i="10"/>
  <c r="K647" i="10"/>
  <c r="J647" i="10"/>
  <c r="H647" i="10"/>
  <c r="G647" i="10"/>
  <c r="N646" i="10"/>
  <c r="M646" i="10"/>
  <c r="L646" i="10"/>
  <c r="K646" i="10"/>
  <c r="J646" i="10"/>
  <c r="H646" i="10"/>
  <c r="G646" i="10"/>
  <c r="N645" i="10"/>
  <c r="M645" i="10"/>
  <c r="L645" i="10"/>
  <c r="K645" i="10"/>
  <c r="J645" i="10"/>
  <c r="H645" i="10"/>
  <c r="G645" i="10"/>
  <c r="N644" i="10"/>
  <c r="M644" i="10"/>
  <c r="L644" i="10"/>
  <c r="K644" i="10"/>
  <c r="J644" i="10"/>
  <c r="H644" i="10"/>
  <c r="G644" i="10"/>
  <c r="N643" i="10"/>
  <c r="M643" i="10"/>
  <c r="L643" i="10"/>
  <c r="K643" i="10"/>
  <c r="J643" i="10"/>
  <c r="H643" i="10"/>
  <c r="G643" i="10"/>
  <c r="N642" i="10"/>
  <c r="M642" i="10"/>
  <c r="L642" i="10"/>
  <c r="K642" i="10"/>
  <c r="J642" i="10"/>
  <c r="H642" i="10"/>
  <c r="G642" i="10"/>
  <c r="N641" i="10"/>
  <c r="M641" i="10"/>
  <c r="L641" i="10"/>
  <c r="K641" i="10"/>
  <c r="J641" i="10"/>
  <c r="H641" i="10"/>
  <c r="G641" i="10"/>
  <c r="N640" i="10"/>
  <c r="M640" i="10"/>
  <c r="L640" i="10"/>
  <c r="K640" i="10"/>
  <c r="J640" i="10"/>
  <c r="H640" i="10"/>
  <c r="G640" i="10"/>
  <c r="N639" i="10"/>
  <c r="M639" i="10"/>
  <c r="L639" i="10"/>
  <c r="K639" i="10"/>
  <c r="J639" i="10"/>
  <c r="H639" i="10"/>
  <c r="G639" i="10"/>
  <c r="N638" i="10"/>
  <c r="M638" i="10"/>
  <c r="L638" i="10"/>
  <c r="K638" i="10"/>
  <c r="J638" i="10"/>
  <c r="H638" i="10"/>
  <c r="G638" i="10"/>
  <c r="N637" i="10"/>
  <c r="M637" i="10"/>
  <c r="L637" i="10"/>
  <c r="K637" i="10"/>
  <c r="J637" i="10"/>
  <c r="H637" i="10"/>
  <c r="G637" i="10"/>
  <c r="N636" i="10"/>
  <c r="M636" i="10"/>
  <c r="L636" i="10"/>
  <c r="K636" i="10"/>
  <c r="J636" i="10"/>
  <c r="H636" i="10"/>
  <c r="G636" i="10"/>
  <c r="N635" i="10"/>
  <c r="M635" i="10"/>
  <c r="L635" i="10"/>
  <c r="K635" i="10"/>
  <c r="J635" i="10"/>
  <c r="H635" i="10"/>
  <c r="G635" i="10"/>
  <c r="N634" i="10"/>
  <c r="M634" i="10"/>
  <c r="L634" i="10"/>
  <c r="K634" i="10"/>
  <c r="J634" i="10"/>
  <c r="H634" i="10"/>
  <c r="G634" i="10"/>
  <c r="N633" i="10"/>
  <c r="M633" i="10"/>
  <c r="L633" i="10"/>
  <c r="K633" i="10"/>
  <c r="J633" i="10"/>
  <c r="H633" i="10"/>
  <c r="G633" i="10"/>
  <c r="N632" i="10"/>
  <c r="M632" i="10"/>
  <c r="L632" i="10"/>
  <c r="K632" i="10"/>
  <c r="J632" i="10"/>
  <c r="H632" i="10"/>
  <c r="G632" i="10"/>
  <c r="N631" i="10"/>
  <c r="M631" i="10"/>
  <c r="L631" i="10"/>
  <c r="K631" i="10"/>
  <c r="J631" i="10"/>
  <c r="H631" i="10"/>
  <c r="G631" i="10"/>
  <c r="N630" i="10"/>
  <c r="M630" i="10"/>
  <c r="L630" i="10"/>
  <c r="K630" i="10"/>
  <c r="J630" i="10"/>
  <c r="H630" i="10"/>
  <c r="G630" i="10"/>
  <c r="N629" i="10"/>
  <c r="M629" i="10"/>
  <c r="L629" i="10"/>
  <c r="K629" i="10"/>
  <c r="J629" i="10"/>
  <c r="H629" i="10"/>
  <c r="G629" i="10"/>
  <c r="N628" i="10"/>
  <c r="M628" i="10"/>
  <c r="L628" i="10"/>
  <c r="K628" i="10"/>
  <c r="J628" i="10"/>
  <c r="H628" i="10"/>
  <c r="G628" i="10"/>
  <c r="N627" i="10"/>
  <c r="M627" i="10"/>
  <c r="L627" i="10"/>
  <c r="K627" i="10"/>
  <c r="J627" i="10"/>
  <c r="H627" i="10"/>
  <c r="G627" i="10"/>
  <c r="N626" i="10"/>
  <c r="M626" i="10"/>
  <c r="L626" i="10"/>
  <c r="K626" i="10"/>
  <c r="J626" i="10"/>
  <c r="H626" i="10"/>
  <c r="G626" i="10"/>
  <c r="N625" i="10"/>
  <c r="M625" i="10"/>
  <c r="L625" i="10"/>
  <c r="K625" i="10"/>
  <c r="J625" i="10"/>
  <c r="H625" i="10"/>
  <c r="G625" i="10"/>
  <c r="N624" i="10"/>
  <c r="M624" i="10"/>
  <c r="L624" i="10"/>
  <c r="K624" i="10"/>
  <c r="J624" i="10"/>
  <c r="H624" i="10"/>
  <c r="G624" i="10"/>
  <c r="N623" i="10"/>
  <c r="M623" i="10"/>
  <c r="L623" i="10"/>
  <c r="K623" i="10"/>
  <c r="J623" i="10"/>
  <c r="H623" i="10"/>
  <c r="G623" i="10"/>
  <c r="N622" i="10"/>
  <c r="M622" i="10"/>
  <c r="L622" i="10"/>
  <c r="K622" i="10"/>
  <c r="J622" i="10"/>
  <c r="H622" i="10"/>
  <c r="G622" i="10"/>
  <c r="N621" i="10"/>
  <c r="M621" i="10"/>
  <c r="L621" i="10"/>
  <c r="K621" i="10"/>
  <c r="J621" i="10"/>
  <c r="H621" i="10"/>
  <c r="G621" i="10"/>
  <c r="N620" i="10"/>
  <c r="M620" i="10"/>
  <c r="L620" i="10"/>
  <c r="K620" i="10"/>
  <c r="J620" i="10"/>
  <c r="H620" i="10"/>
  <c r="G620" i="10"/>
  <c r="N619" i="10"/>
  <c r="M619" i="10"/>
  <c r="L619" i="10"/>
  <c r="K619" i="10"/>
  <c r="J619" i="10"/>
  <c r="H619" i="10"/>
  <c r="G619" i="10"/>
  <c r="N618" i="10"/>
  <c r="M618" i="10"/>
  <c r="L618" i="10"/>
  <c r="K618" i="10"/>
  <c r="J618" i="10"/>
  <c r="H618" i="10"/>
  <c r="G618" i="10"/>
  <c r="N617" i="10"/>
  <c r="M617" i="10"/>
  <c r="L617" i="10"/>
  <c r="K617" i="10"/>
  <c r="J617" i="10"/>
  <c r="H617" i="10"/>
  <c r="G617" i="10"/>
  <c r="N616" i="10"/>
  <c r="M616" i="10"/>
  <c r="L616" i="10"/>
  <c r="K616" i="10"/>
  <c r="J616" i="10"/>
  <c r="H616" i="10"/>
  <c r="G616" i="10"/>
  <c r="N615" i="10"/>
  <c r="M615" i="10"/>
  <c r="L615" i="10"/>
  <c r="K615" i="10"/>
  <c r="J615" i="10"/>
  <c r="H615" i="10"/>
  <c r="G615" i="10"/>
  <c r="N614" i="10"/>
  <c r="M614" i="10"/>
  <c r="L614" i="10"/>
  <c r="K614" i="10"/>
  <c r="J614" i="10"/>
  <c r="H614" i="10"/>
  <c r="G614" i="10"/>
  <c r="N613" i="10"/>
  <c r="M613" i="10"/>
  <c r="L613" i="10"/>
  <c r="K613" i="10"/>
  <c r="J613" i="10"/>
  <c r="H613" i="10"/>
  <c r="G613" i="10"/>
  <c r="N612" i="10"/>
  <c r="M612" i="10"/>
  <c r="L612" i="10"/>
  <c r="K612" i="10"/>
  <c r="J612" i="10"/>
  <c r="H612" i="10"/>
  <c r="G612" i="10"/>
  <c r="N611" i="10"/>
  <c r="M611" i="10"/>
  <c r="L611" i="10"/>
  <c r="K611" i="10"/>
  <c r="J611" i="10"/>
  <c r="H611" i="10"/>
  <c r="G611" i="10"/>
  <c r="N610" i="10"/>
  <c r="M610" i="10"/>
  <c r="L610" i="10"/>
  <c r="K610" i="10"/>
  <c r="J610" i="10"/>
  <c r="H610" i="10"/>
  <c r="G610" i="10"/>
  <c r="N609" i="10"/>
  <c r="M609" i="10"/>
  <c r="L609" i="10"/>
  <c r="K609" i="10"/>
  <c r="J609" i="10"/>
  <c r="H609" i="10"/>
  <c r="G609" i="10"/>
  <c r="N608" i="10"/>
  <c r="M608" i="10"/>
  <c r="L608" i="10"/>
  <c r="K608" i="10"/>
  <c r="J608" i="10"/>
  <c r="H608" i="10"/>
  <c r="G608" i="10"/>
  <c r="N607" i="10"/>
  <c r="M607" i="10"/>
  <c r="L607" i="10"/>
  <c r="K607" i="10"/>
  <c r="J607" i="10"/>
  <c r="H607" i="10"/>
  <c r="G607" i="10"/>
  <c r="N606" i="10"/>
  <c r="M606" i="10"/>
  <c r="L606" i="10"/>
  <c r="K606" i="10"/>
  <c r="J606" i="10"/>
  <c r="H606" i="10"/>
  <c r="G606" i="10"/>
  <c r="N605" i="10"/>
  <c r="M605" i="10"/>
  <c r="L605" i="10"/>
  <c r="K605" i="10"/>
  <c r="J605" i="10"/>
  <c r="H605" i="10"/>
  <c r="G605" i="10"/>
  <c r="N604" i="10"/>
  <c r="M604" i="10"/>
  <c r="L604" i="10"/>
  <c r="K604" i="10"/>
  <c r="J604" i="10"/>
  <c r="H604" i="10"/>
  <c r="G604" i="10"/>
  <c r="N603" i="10"/>
  <c r="M603" i="10"/>
  <c r="L603" i="10"/>
  <c r="K603" i="10"/>
  <c r="J603" i="10"/>
  <c r="H603" i="10"/>
  <c r="G603" i="10"/>
  <c r="N602" i="10"/>
  <c r="M602" i="10"/>
  <c r="L602" i="10"/>
  <c r="K602" i="10"/>
  <c r="J602" i="10"/>
  <c r="H602" i="10"/>
  <c r="G602" i="10"/>
  <c r="N601" i="10"/>
  <c r="M601" i="10"/>
  <c r="L601" i="10"/>
  <c r="K601" i="10"/>
  <c r="J601" i="10"/>
  <c r="H601" i="10"/>
  <c r="G601" i="10"/>
  <c r="N600" i="10"/>
  <c r="M600" i="10"/>
  <c r="L600" i="10"/>
  <c r="K600" i="10"/>
  <c r="J600" i="10"/>
  <c r="H600" i="10"/>
  <c r="G600" i="10"/>
  <c r="N599" i="10"/>
  <c r="M599" i="10"/>
  <c r="L599" i="10"/>
  <c r="K599" i="10"/>
  <c r="J599" i="10"/>
  <c r="H599" i="10"/>
  <c r="G599" i="10"/>
  <c r="N598" i="10"/>
  <c r="M598" i="10"/>
  <c r="L598" i="10"/>
  <c r="K598" i="10"/>
  <c r="J598" i="10"/>
  <c r="H598" i="10"/>
  <c r="G598" i="10"/>
  <c r="N597" i="10"/>
  <c r="M597" i="10"/>
  <c r="L597" i="10"/>
  <c r="K597" i="10"/>
  <c r="J597" i="10"/>
  <c r="H597" i="10"/>
  <c r="G597" i="10"/>
  <c r="N596" i="10"/>
  <c r="M596" i="10"/>
  <c r="L596" i="10"/>
  <c r="K596" i="10"/>
  <c r="J596" i="10"/>
  <c r="H596" i="10"/>
  <c r="G596" i="10"/>
  <c r="N595" i="10"/>
  <c r="M595" i="10"/>
  <c r="L595" i="10"/>
  <c r="K595" i="10"/>
  <c r="J595" i="10"/>
  <c r="H595" i="10"/>
  <c r="G595" i="10"/>
  <c r="N594" i="10"/>
  <c r="M594" i="10"/>
  <c r="L594" i="10"/>
  <c r="K594" i="10"/>
  <c r="J594" i="10"/>
  <c r="H594" i="10"/>
  <c r="G594" i="10"/>
  <c r="N593" i="10"/>
  <c r="M593" i="10"/>
  <c r="L593" i="10"/>
  <c r="K593" i="10"/>
  <c r="J593" i="10"/>
  <c r="H593" i="10"/>
  <c r="G593" i="10"/>
  <c r="N592" i="10"/>
  <c r="M592" i="10"/>
  <c r="L592" i="10"/>
  <c r="K592" i="10"/>
  <c r="J592" i="10"/>
  <c r="H592" i="10"/>
  <c r="G592" i="10"/>
  <c r="N591" i="10"/>
  <c r="M591" i="10"/>
  <c r="L591" i="10"/>
  <c r="K591" i="10"/>
  <c r="J591" i="10"/>
  <c r="H591" i="10"/>
  <c r="G591" i="10"/>
  <c r="N590" i="10"/>
  <c r="M590" i="10"/>
  <c r="L590" i="10"/>
  <c r="K590" i="10"/>
  <c r="J590" i="10"/>
  <c r="H590" i="10"/>
  <c r="G590" i="10"/>
  <c r="N589" i="10"/>
  <c r="M589" i="10"/>
  <c r="L589" i="10"/>
  <c r="K589" i="10"/>
  <c r="J589" i="10"/>
  <c r="H589" i="10"/>
  <c r="G589" i="10"/>
  <c r="N588" i="10"/>
  <c r="M588" i="10"/>
  <c r="L588" i="10"/>
  <c r="K588" i="10"/>
  <c r="J588" i="10"/>
  <c r="H588" i="10"/>
  <c r="G588" i="10"/>
  <c r="N587" i="10"/>
  <c r="M587" i="10"/>
  <c r="L587" i="10"/>
  <c r="K587" i="10"/>
  <c r="J587" i="10"/>
  <c r="H587" i="10"/>
  <c r="G587" i="10"/>
  <c r="N586" i="10"/>
  <c r="M586" i="10"/>
  <c r="L586" i="10"/>
  <c r="K586" i="10"/>
  <c r="J586" i="10"/>
  <c r="H586" i="10"/>
  <c r="G586" i="10"/>
  <c r="N585" i="10"/>
  <c r="M585" i="10"/>
  <c r="L585" i="10"/>
  <c r="K585" i="10"/>
  <c r="J585" i="10"/>
  <c r="H585" i="10"/>
  <c r="G585" i="10"/>
  <c r="N584" i="10"/>
  <c r="M584" i="10"/>
  <c r="L584" i="10"/>
  <c r="K584" i="10"/>
  <c r="J584" i="10"/>
  <c r="H584" i="10"/>
  <c r="G584" i="10"/>
  <c r="N583" i="10"/>
  <c r="M583" i="10"/>
  <c r="L583" i="10"/>
  <c r="K583" i="10"/>
  <c r="J583" i="10"/>
  <c r="H583" i="10"/>
  <c r="G583" i="10"/>
  <c r="N582" i="10"/>
  <c r="M582" i="10"/>
  <c r="L582" i="10"/>
  <c r="K582" i="10"/>
  <c r="J582" i="10"/>
  <c r="H582" i="10"/>
  <c r="G582" i="10"/>
  <c r="N581" i="10"/>
  <c r="M581" i="10"/>
  <c r="L581" i="10"/>
  <c r="K581" i="10"/>
  <c r="J581" i="10"/>
  <c r="H581" i="10"/>
  <c r="G581" i="10"/>
  <c r="N580" i="10"/>
  <c r="M580" i="10"/>
  <c r="L580" i="10"/>
  <c r="K580" i="10"/>
  <c r="J580" i="10"/>
  <c r="H580" i="10"/>
  <c r="G580" i="10"/>
  <c r="N579" i="10"/>
  <c r="M579" i="10"/>
  <c r="L579" i="10"/>
  <c r="K579" i="10"/>
  <c r="J579" i="10"/>
  <c r="H579" i="10"/>
  <c r="G579" i="10"/>
  <c r="N578" i="10"/>
  <c r="M578" i="10"/>
  <c r="L578" i="10"/>
  <c r="K578" i="10"/>
  <c r="J578" i="10"/>
  <c r="H578" i="10"/>
  <c r="G578" i="10"/>
  <c r="N577" i="10"/>
  <c r="M577" i="10"/>
  <c r="L577" i="10"/>
  <c r="K577" i="10"/>
  <c r="J577" i="10"/>
  <c r="H577" i="10"/>
  <c r="G577" i="10"/>
  <c r="N576" i="10"/>
  <c r="M576" i="10"/>
  <c r="L576" i="10"/>
  <c r="K576" i="10"/>
  <c r="J576" i="10"/>
  <c r="H576" i="10"/>
  <c r="G576" i="10"/>
  <c r="N575" i="10"/>
  <c r="M575" i="10"/>
  <c r="L575" i="10"/>
  <c r="K575" i="10"/>
  <c r="J575" i="10"/>
  <c r="H575" i="10"/>
  <c r="G575" i="10"/>
  <c r="N574" i="10"/>
  <c r="M574" i="10"/>
  <c r="L574" i="10"/>
  <c r="K574" i="10"/>
  <c r="J574" i="10"/>
  <c r="H574" i="10"/>
  <c r="G574" i="10"/>
  <c r="N573" i="10"/>
  <c r="M573" i="10"/>
  <c r="L573" i="10"/>
  <c r="K573" i="10"/>
  <c r="J573" i="10"/>
  <c r="H573" i="10"/>
  <c r="G573" i="10"/>
  <c r="N572" i="10"/>
  <c r="M572" i="10"/>
  <c r="L572" i="10"/>
  <c r="K572" i="10"/>
  <c r="J572" i="10"/>
  <c r="H572" i="10"/>
  <c r="G572" i="10"/>
  <c r="N571" i="10"/>
  <c r="M571" i="10"/>
  <c r="L571" i="10"/>
  <c r="K571" i="10"/>
  <c r="J571" i="10"/>
  <c r="H571" i="10"/>
  <c r="G571" i="10"/>
  <c r="N570" i="10"/>
  <c r="M570" i="10"/>
  <c r="L570" i="10"/>
  <c r="K570" i="10"/>
  <c r="J570" i="10"/>
  <c r="H570" i="10"/>
  <c r="G570" i="10"/>
  <c r="N569" i="10"/>
  <c r="M569" i="10"/>
  <c r="L569" i="10"/>
  <c r="K569" i="10"/>
  <c r="J569" i="10"/>
  <c r="H569" i="10"/>
  <c r="G569" i="10"/>
  <c r="N568" i="10"/>
  <c r="M568" i="10"/>
  <c r="L568" i="10"/>
  <c r="K568" i="10"/>
  <c r="J568" i="10"/>
  <c r="H568" i="10"/>
  <c r="G568" i="10"/>
  <c r="N567" i="10"/>
  <c r="M567" i="10"/>
  <c r="L567" i="10"/>
  <c r="K567" i="10"/>
  <c r="J567" i="10"/>
  <c r="H567" i="10"/>
  <c r="G567" i="10"/>
  <c r="N566" i="10"/>
  <c r="M566" i="10"/>
  <c r="L566" i="10"/>
  <c r="K566" i="10"/>
  <c r="J566" i="10"/>
  <c r="H566" i="10"/>
  <c r="G566" i="10"/>
  <c r="N565" i="10"/>
  <c r="M565" i="10"/>
  <c r="L565" i="10"/>
  <c r="K565" i="10"/>
  <c r="J565" i="10"/>
  <c r="H565" i="10"/>
  <c r="G565" i="10"/>
  <c r="N564" i="10"/>
  <c r="M564" i="10"/>
  <c r="L564" i="10"/>
  <c r="K564" i="10"/>
  <c r="J564" i="10"/>
  <c r="H564" i="10"/>
  <c r="G564" i="10"/>
  <c r="N563" i="10"/>
  <c r="M563" i="10"/>
  <c r="L563" i="10"/>
  <c r="K563" i="10"/>
  <c r="J563" i="10"/>
  <c r="H563" i="10"/>
  <c r="G563" i="10"/>
  <c r="N562" i="10"/>
  <c r="M562" i="10"/>
  <c r="L562" i="10"/>
  <c r="K562" i="10"/>
  <c r="J562" i="10"/>
  <c r="H562" i="10"/>
  <c r="G562" i="10"/>
  <c r="N561" i="10"/>
  <c r="M561" i="10"/>
  <c r="L561" i="10"/>
  <c r="K561" i="10"/>
  <c r="J561" i="10"/>
  <c r="H561" i="10"/>
  <c r="G561" i="10"/>
  <c r="N560" i="10"/>
  <c r="M560" i="10"/>
  <c r="L560" i="10"/>
  <c r="K560" i="10"/>
  <c r="J560" i="10"/>
  <c r="H560" i="10"/>
  <c r="G560" i="10"/>
  <c r="N559" i="10"/>
  <c r="M559" i="10"/>
  <c r="L559" i="10"/>
  <c r="K559" i="10"/>
  <c r="J559" i="10"/>
  <c r="H559" i="10"/>
  <c r="G559" i="10"/>
  <c r="N558" i="10"/>
  <c r="M558" i="10"/>
  <c r="L558" i="10"/>
  <c r="K558" i="10"/>
  <c r="J558" i="10"/>
  <c r="H558" i="10"/>
  <c r="G558" i="10"/>
  <c r="N557" i="10"/>
  <c r="M557" i="10"/>
  <c r="L557" i="10"/>
  <c r="K557" i="10"/>
  <c r="J557" i="10"/>
  <c r="H557" i="10"/>
  <c r="G557" i="10"/>
  <c r="N556" i="10"/>
  <c r="M556" i="10"/>
  <c r="L556" i="10"/>
  <c r="K556" i="10"/>
  <c r="J556" i="10"/>
  <c r="H556" i="10"/>
  <c r="G556" i="10"/>
  <c r="N555" i="10"/>
  <c r="M555" i="10"/>
  <c r="L555" i="10"/>
  <c r="K555" i="10"/>
  <c r="J555" i="10"/>
  <c r="H555" i="10"/>
  <c r="G555" i="10"/>
  <c r="N554" i="10"/>
  <c r="M554" i="10"/>
  <c r="L554" i="10"/>
  <c r="K554" i="10"/>
  <c r="J554" i="10"/>
  <c r="H554" i="10"/>
  <c r="G554" i="10"/>
  <c r="N553" i="10"/>
  <c r="M553" i="10"/>
  <c r="L553" i="10"/>
  <c r="K553" i="10"/>
  <c r="J553" i="10"/>
  <c r="H553" i="10"/>
  <c r="G553" i="10"/>
  <c r="N552" i="10"/>
  <c r="M552" i="10"/>
  <c r="L552" i="10"/>
  <c r="K552" i="10"/>
  <c r="J552" i="10"/>
  <c r="H552" i="10"/>
  <c r="G552" i="10"/>
  <c r="N551" i="10"/>
  <c r="M551" i="10"/>
  <c r="L551" i="10"/>
  <c r="K551" i="10"/>
  <c r="J551" i="10"/>
  <c r="H551" i="10"/>
  <c r="G551" i="10"/>
  <c r="N550" i="10"/>
  <c r="M550" i="10"/>
  <c r="L550" i="10"/>
  <c r="K550" i="10"/>
  <c r="J550" i="10"/>
  <c r="H550" i="10"/>
  <c r="G550" i="10"/>
  <c r="N549" i="10"/>
  <c r="M549" i="10"/>
  <c r="L549" i="10"/>
  <c r="K549" i="10"/>
  <c r="J549" i="10"/>
  <c r="H549" i="10"/>
  <c r="G549" i="10"/>
  <c r="N548" i="10"/>
  <c r="M548" i="10"/>
  <c r="L548" i="10"/>
  <c r="K548" i="10"/>
  <c r="J548" i="10"/>
  <c r="H548" i="10"/>
  <c r="G548" i="10"/>
  <c r="N547" i="10"/>
  <c r="M547" i="10"/>
  <c r="L547" i="10"/>
  <c r="K547" i="10"/>
  <c r="J547" i="10"/>
  <c r="H547" i="10"/>
  <c r="G547" i="10"/>
  <c r="N546" i="10"/>
  <c r="M546" i="10"/>
  <c r="L546" i="10"/>
  <c r="K546" i="10"/>
  <c r="J546" i="10"/>
  <c r="H546" i="10"/>
  <c r="G546" i="10"/>
  <c r="N545" i="10"/>
  <c r="M545" i="10"/>
  <c r="L545" i="10"/>
  <c r="K545" i="10"/>
  <c r="J545" i="10"/>
  <c r="H545" i="10"/>
  <c r="G545" i="10"/>
  <c r="N544" i="10"/>
  <c r="M544" i="10"/>
  <c r="L544" i="10"/>
  <c r="K544" i="10"/>
  <c r="J544" i="10"/>
  <c r="H544" i="10"/>
  <c r="G544" i="10"/>
  <c r="N543" i="10"/>
  <c r="M543" i="10"/>
  <c r="L543" i="10"/>
  <c r="K543" i="10"/>
  <c r="J543" i="10"/>
  <c r="H543" i="10"/>
  <c r="G543" i="10"/>
  <c r="N542" i="10"/>
  <c r="M542" i="10"/>
  <c r="L542" i="10"/>
  <c r="K542" i="10"/>
  <c r="J542" i="10"/>
  <c r="H542" i="10"/>
  <c r="G542" i="10"/>
  <c r="N541" i="10"/>
  <c r="M541" i="10"/>
  <c r="L541" i="10"/>
  <c r="K541" i="10"/>
  <c r="J541" i="10"/>
  <c r="H541" i="10"/>
  <c r="G541" i="10"/>
  <c r="N540" i="10"/>
  <c r="M540" i="10"/>
  <c r="L540" i="10"/>
  <c r="K540" i="10"/>
  <c r="J540" i="10"/>
  <c r="H540" i="10"/>
  <c r="G540" i="10"/>
  <c r="N539" i="10"/>
  <c r="M539" i="10"/>
  <c r="L539" i="10"/>
  <c r="K539" i="10"/>
  <c r="J539" i="10"/>
  <c r="H539" i="10"/>
  <c r="G539" i="10"/>
  <c r="N538" i="10"/>
  <c r="M538" i="10"/>
  <c r="L538" i="10"/>
  <c r="K538" i="10"/>
  <c r="J538" i="10"/>
  <c r="H538" i="10"/>
  <c r="G538" i="10"/>
  <c r="N537" i="10"/>
  <c r="M537" i="10"/>
  <c r="L537" i="10"/>
  <c r="K537" i="10"/>
  <c r="J537" i="10"/>
  <c r="H537" i="10"/>
  <c r="G537" i="10"/>
  <c r="N536" i="10"/>
  <c r="M536" i="10"/>
  <c r="L536" i="10"/>
  <c r="K536" i="10"/>
  <c r="J536" i="10"/>
  <c r="H536" i="10"/>
  <c r="G536" i="10"/>
  <c r="N535" i="10"/>
  <c r="M535" i="10"/>
  <c r="L535" i="10"/>
  <c r="K535" i="10"/>
  <c r="J535" i="10"/>
  <c r="H535" i="10"/>
  <c r="G535" i="10"/>
  <c r="N534" i="10"/>
  <c r="M534" i="10"/>
  <c r="L534" i="10"/>
  <c r="K534" i="10"/>
  <c r="J534" i="10"/>
  <c r="H534" i="10"/>
  <c r="G534" i="10"/>
  <c r="N533" i="10"/>
  <c r="M533" i="10"/>
  <c r="L533" i="10"/>
  <c r="K533" i="10"/>
  <c r="J533" i="10"/>
  <c r="H533" i="10"/>
  <c r="G533" i="10"/>
  <c r="N532" i="10"/>
  <c r="M532" i="10"/>
  <c r="L532" i="10"/>
  <c r="K532" i="10"/>
  <c r="J532" i="10"/>
  <c r="H532" i="10"/>
  <c r="G532" i="10"/>
  <c r="N531" i="10"/>
  <c r="M531" i="10"/>
  <c r="L531" i="10"/>
  <c r="K531" i="10"/>
  <c r="J531" i="10"/>
  <c r="H531" i="10"/>
  <c r="G531" i="10"/>
  <c r="N530" i="10"/>
  <c r="M530" i="10"/>
  <c r="L530" i="10"/>
  <c r="K530" i="10"/>
  <c r="J530" i="10"/>
  <c r="H530" i="10"/>
  <c r="G530" i="10"/>
  <c r="N529" i="10"/>
  <c r="M529" i="10"/>
  <c r="L529" i="10"/>
  <c r="K529" i="10"/>
  <c r="J529" i="10"/>
  <c r="H529" i="10"/>
  <c r="G529" i="10"/>
  <c r="N528" i="10"/>
  <c r="M528" i="10"/>
  <c r="L528" i="10"/>
  <c r="K528" i="10"/>
  <c r="J528" i="10"/>
  <c r="H528" i="10"/>
  <c r="G528" i="10"/>
  <c r="N527" i="10"/>
  <c r="M527" i="10"/>
  <c r="L527" i="10"/>
  <c r="K527" i="10"/>
  <c r="J527" i="10"/>
  <c r="H527" i="10"/>
  <c r="G527" i="10"/>
  <c r="N526" i="10"/>
  <c r="M526" i="10"/>
  <c r="L526" i="10"/>
  <c r="K526" i="10"/>
  <c r="J526" i="10"/>
  <c r="H526" i="10"/>
  <c r="G526" i="10"/>
  <c r="N525" i="10"/>
  <c r="M525" i="10"/>
  <c r="L525" i="10"/>
  <c r="K525" i="10"/>
  <c r="J525" i="10"/>
  <c r="H525" i="10"/>
  <c r="G525" i="10"/>
  <c r="N524" i="10"/>
  <c r="M524" i="10"/>
  <c r="L524" i="10"/>
  <c r="K524" i="10"/>
  <c r="J524" i="10"/>
  <c r="H524" i="10"/>
  <c r="G524" i="10"/>
  <c r="N523" i="10"/>
  <c r="M523" i="10"/>
  <c r="L523" i="10"/>
  <c r="K523" i="10"/>
  <c r="J523" i="10"/>
  <c r="H523" i="10"/>
  <c r="G523" i="10"/>
  <c r="N522" i="10"/>
  <c r="M522" i="10"/>
  <c r="L522" i="10"/>
  <c r="K522" i="10"/>
  <c r="J522" i="10"/>
  <c r="H522" i="10"/>
  <c r="G522" i="10"/>
  <c r="N521" i="10"/>
  <c r="M521" i="10"/>
  <c r="L521" i="10"/>
  <c r="K521" i="10"/>
  <c r="J521" i="10"/>
  <c r="H521" i="10"/>
  <c r="G521" i="10"/>
  <c r="N520" i="10"/>
  <c r="M520" i="10"/>
  <c r="L520" i="10"/>
  <c r="K520" i="10"/>
  <c r="J520" i="10"/>
  <c r="H520" i="10"/>
  <c r="G520" i="10"/>
  <c r="N519" i="10"/>
  <c r="M519" i="10"/>
  <c r="L519" i="10"/>
  <c r="K519" i="10"/>
  <c r="J519" i="10"/>
  <c r="H519" i="10"/>
  <c r="G519" i="10"/>
  <c r="N518" i="10"/>
  <c r="M518" i="10"/>
  <c r="L518" i="10"/>
  <c r="K518" i="10"/>
  <c r="J518" i="10"/>
  <c r="H518" i="10"/>
  <c r="G518" i="10"/>
  <c r="N517" i="10"/>
  <c r="M517" i="10"/>
  <c r="L517" i="10"/>
  <c r="K517" i="10"/>
  <c r="J517" i="10"/>
  <c r="H517" i="10"/>
  <c r="G517" i="10"/>
  <c r="N516" i="10"/>
  <c r="M516" i="10"/>
  <c r="L516" i="10"/>
  <c r="K516" i="10"/>
  <c r="J516" i="10"/>
  <c r="H516" i="10"/>
  <c r="G516" i="10"/>
  <c r="N515" i="10"/>
  <c r="M515" i="10"/>
  <c r="L515" i="10"/>
  <c r="K515" i="10"/>
  <c r="J515" i="10"/>
  <c r="H515" i="10"/>
  <c r="G515" i="10"/>
  <c r="N514" i="10"/>
  <c r="M514" i="10"/>
  <c r="L514" i="10"/>
  <c r="K514" i="10"/>
  <c r="J514" i="10"/>
  <c r="H514" i="10"/>
  <c r="G514" i="10"/>
  <c r="N513" i="10"/>
  <c r="M513" i="10"/>
  <c r="L513" i="10"/>
  <c r="K513" i="10"/>
  <c r="J513" i="10"/>
  <c r="H513" i="10"/>
  <c r="G513" i="10"/>
  <c r="N512" i="10"/>
  <c r="M512" i="10"/>
  <c r="L512" i="10"/>
  <c r="K512" i="10"/>
  <c r="J512" i="10"/>
  <c r="H512" i="10"/>
  <c r="G512" i="10"/>
  <c r="N511" i="10"/>
  <c r="M511" i="10"/>
  <c r="L511" i="10"/>
  <c r="K511" i="10"/>
  <c r="J511" i="10"/>
  <c r="H511" i="10"/>
  <c r="G511" i="10"/>
  <c r="N510" i="10"/>
  <c r="M510" i="10"/>
  <c r="L510" i="10"/>
  <c r="K510" i="10"/>
  <c r="J510" i="10"/>
  <c r="H510" i="10"/>
  <c r="G510" i="10"/>
  <c r="N509" i="10"/>
  <c r="M509" i="10"/>
  <c r="L509" i="10"/>
  <c r="K509" i="10"/>
  <c r="J509" i="10"/>
  <c r="H509" i="10"/>
  <c r="G509" i="10"/>
  <c r="N508" i="10"/>
  <c r="M508" i="10"/>
  <c r="L508" i="10"/>
  <c r="K508" i="10"/>
  <c r="J508" i="10"/>
  <c r="H508" i="10"/>
  <c r="G508" i="10"/>
  <c r="N507" i="10"/>
  <c r="M507" i="10"/>
  <c r="L507" i="10"/>
  <c r="K507" i="10"/>
  <c r="J507" i="10"/>
  <c r="H507" i="10"/>
  <c r="G507" i="10"/>
  <c r="N506" i="10"/>
  <c r="M506" i="10"/>
  <c r="L506" i="10"/>
  <c r="K506" i="10"/>
  <c r="J506" i="10"/>
  <c r="H506" i="10"/>
  <c r="G506" i="10"/>
  <c r="N505" i="10"/>
  <c r="M505" i="10"/>
  <c r="L505" i="10"/>
  <c r="K505" i="10"/>
  <c r="J505" i="10"/>
  <c r="H505" i="10"/>
  <c r="G505" i="10"/>
  <c r="N504" i="10"/>
  <c r="M504" i="10"/>
  <c r="L504" i="10"/>
  <c r="K504" i="10"/>
  <c r="J504" i="10"/>
  <c r="H504" i="10"/>
  <c r="G504" i="10"/>
  <c r="N503" i="10"/>
  <c r="M503" i="10"/>
  <c r="L503" i="10"/>
  <c r="K503" i="10"/>
  <c r="J503" i="10"/>
  <c r="H503" i="10"/>
  <c r="G503" i="10"/>
  <c r="N502" i="10"/>
  <c r="M502" i="10"/>
  <c r="L502" i="10"/>
  <c r="K502" i="10"/>
  <c r="J502" i="10"/>
  <c r="H502" i="10"/>
  <c r="G502" i="10"/>
  <c r="N501" i="10"/>
  <c r="M501" i="10"/>
  <c r="L501" i="10"/>
  <c r="K501" i="10"/>
  <c r="J501" i="10"/>
  <c r="H501" i="10"/>
  <c r="G501" i="10"/>
  <c r="N500" i="10"/>
  <c r="M500" i="10"/>
  <c r="L500" i="10"/>
  <c r="K500" i="10"/>
  <c r="J500" i="10"/>
  <c r="H500" i="10"/>
  <c r="G500" i="10"/>
  <c r="N499" i="10"/>
  <c r="M499" i="10"/>
  <c r="L499" i="10"/>
  <c r="K499" i="10"/>
  <c r="J499" i="10"/>
  <c r="H499" i="10"/>
  <c r="G499" i="10"/>
  <c r="N498" i="10"/>
  <c r="M498" i="10"/>
  <c r="L498" i="10"/>
  <c r="K498" i="10"/>
  <c r="J498" i="10"/>
  <c r="H498" i="10"/>
  <c r="G498" i="10"/>
  <c r="N497" i="10"/>
  <c r="M497" i="10"/>
  <c r="L497" i="10"/>
  <c r="K497" i="10"/>
  <c r="J497" i="10"/>
  <c r="H497" i="10"/>
  <c r="G497" i="10"/>
  <c r="N496" i="10"/>
  <c r="M496" i="10"/>
  <c r="L496" i="10"/>
  <c r="K496" i="10"/>
  <c r="J496" i="10"/>
  <c r="H496" i="10"/>
  <c r="G496" i="10"/>
  <c r="N495" i="10"/>
  <c r="M495" i="10"/>
  <c r="L495" i="10"/>
  <c r="K495" i="10"/>
  <c r="J495" i="10"/>
  <c r="H495" i="10"/>
  <c r="G495" i="10"/>
  <c r="N494" i="10"/>
  <c r="M494" i="10"/>
  <c r="L494" i="10"/>
  <c r="K494" i="10"/>
  <c r="J494" i="10"/>
  <c r="H494" i="10"/>
  <c r="G494" i="10"/>
  <c r="N493" i="10"/>
  <c r="M493" i="10"/>
  <c r="L493" i="10"/>
  <c r="K493" i="10"/>
  <c r="J493" i="10"/>
  <c r="H493" i="10"/>
  <c r="G493" i="10"/>
  <c r="N492" i="10"/>
  <c r="M492" i="10"/>
  <c r="L492" i="10"/>
  <c r="K492" i="10"/>
  <c r="J492" i="10"/>
  <c r="H492" i="10"/>
  <c r="G492" i="10"/>
  <c r="N491" i="10"/>
  <c r="M491" i="10"/>
  <c r="L491" i="10"/>
  <c r="K491" i="10"/>
  <c r="J491" i="10"/>
  <c r="H491" i="10"/>
  <c r="G491" i="10"/>
  <c r="N490" i="10"/>
  <c r="M490" i="10"/>
  <c r="L490" i="10"/>
  <c r="K490" i="10"/>
  <c r="J490" i="10"/>
  <c r="H490" i="10"/>
  <c r="G490" i="10"/>
  <c r="N489" i="10"/>
  <c r="M489" i="10"/>
  <c r="L489" i="10"/>
  <c r="K489" i="10"/>
  <c r="J489" i="10"/>
  <c r="H489" i="10"/>
  <c r="G489" i="10"/>
  <c r="N488" i="10"/>
  <c r="M488" i="10"/>
  <c r="L488" i="10"/>
  <c r="K488" i="10"/>
  <c r="J488" i="10"/>
  <c r="H488" i="10"/>
  <c r="G488" i="10"/>
  <c r="N487" i="10"/>
  <c r="M487" i="10"/>
  <c r="L487" i="10"/>
  <c r="K487" i="10"/>
  <c r="J487" i="10"/>
  <c r="H487" i="10"/>
  <c r="G487" i="10"/>
  <c r="N486" i="10"/>
  <c r="M486" i="10"/>
  <c r="L486" i="10"/>
  <c r="K486" i="10"/>
  <c r="J486" i="10"/>
  <c r="H486" i="10"/>
  <c r="G486" i="10"/>
  <c r="N485" i="10"/>
  <c r="M485" i="10"/>
  <c r="L485" i="10"/>
  <c r="K485" i="10"/>
  <c r="J485" i="10"/>
  <c r="H485" i="10"/>
  <c r="G485" i="10"/>
  <c r="N484" i="10"/>
  <c r="M484" i="10"/>
  <c r="L484" i="10"/>
  <c r="K484" i="10"/>
  <c r="J484" i="10"/>
  <c r="H484" i="10"/>
  <c r="G484" i="10"/>
  <c r="N483" i="10"/>
  <c r="M483" i="10"/>
  <c r="L483" i="10"/>
  <c r="K483" i="10"/>
  <c r="J483" i="10"/>
  <c r="H483" i="10"/>
  <c r="G483" i="10"/>
  <c r="N482" i="10"/>
  <c r="M482" i="10"/>
  <c r="L482" i="10"/>
  <c r="K482" i="10"/>
  <c r="J482" i="10"/>
  <c r="H482" i="10"/>
  <c r="G482" i="10"/>
  <c r="N481" i="10"/>
  <c r="M481" i="10"/>
  <c r="L481" i="10"/>
  <c r="K481" i="10"/>
  <c r="J481" i="10"/>
  <c r="H481" i="10"/>
  <c r="G481" i="10"/>
  <c r="N480" i="10"/>
  <c r="M480" i="10"/>
  <c r="L480" i="10"/>
  <c r="K480" i="10"/>
  <c r="J480" i="10"/>
  <c r="H480" i="10"/>
  <c r="G480" i="10"/>
  <c r="N479" i="10"/>
  <c r="M479" i="10"/>
  <c r="L479" i="10"/>
  <c r="K479" i="10"/>
  <c r="J479" i="10"/>
  <c r="H479" i="10"/>
  <c r="G479" i="10"/>
  <c r="N478" i="10"/>
  <c r="M478" i="10"/>
  <c r="L478" i="10"/>
  <c r="K478" i="10"/>
  <c r="J478" i="10"/>
  <c r="H478" i="10"/>
  <c r="G478" i="10"/>
  <c r="N477" i="10"/>
  <c r="M477" i="10"/>
  <c r="L477" i="10"/>
  <c r="K477" i="10"/>
  <c r="J477" i="10"/>
  <c r="H477" i="10"/>
  <c r="G477" i="10"/>
  <c r="N476" i="10"/>
  <c r="M476" i="10"/>
  <c r="L476" i="10"/>
  <c r="K476" i="10"/>
  <c r="J476" i="10"/>
  <c r="H476" i="10"/>
  <c r="G476" i="10"/>
  <c r="N475" i="10"/>
  <c r="M475" i="10"/>
  <c r="L475" i="10"/>
  <c r="K475" i="10"/>
  <c r="J475" i="10"/>
  <c r="H475" i="10"/>
  <c r="G475" i="10"/>
  <c r="N474" i="10"/>
  <c r="M474" i="10"/>
  <c r="L474" i="10"/>
  <c r="K474" i="10"/>
  <c r="J474" i="10"/>
  <c r="H474" i="10"/>
  <c r="G474" i="10"/>
  <c r="N473" i="10"/>
  <c r="M473" i="10"/>
  <c r="L473" i="10"/>
  <c r="K473" i="10"/>
  <c r="J473" i="10"/>
  <c r="H473" i="10"/>
  <c r="G473" i="10"/>
  <c r="N472" i="10"/>
  <c r="M472" i="10"/>
  <c r="L472" i="10"/>
  <c r="K472" i="10"/>
  <c r="J472" i="10"/>
  <c r="H472" i="10"/>
  <c r="G472" i="10"/>
  <c r="N471" i="10"/>
  <c r="M471" i="10"/>
  <c r="L471" i="10"/>
  <c r="K471" i="10"/>
  <c r="J471" i="10"/>
  <c r="H471" i="10"/>
  <c r="G471" i="10"/>
  <c r="N470" i="10"/>
  <c r="M470" i="10"/>
  <c r="L470" i="10"/>
  <c r="K470" i="10"/>
  <c r="J470" i="10"/>
  <c r="H470" i="10"/>
  <c r="G470" i="10"/>
  <c r="N469" i="10"/>
  <c r="M469" i="10"/>
  <c r="L469" i="10"/>
  <c r="K469" i="10"/>
  <c r="J469" i="10"/>
  <c r="H469" i="10"/>
  <c r="G469" i="10"/>
  <c r="N468" i="10"/>
  <c r="M468" i="10"/>
  <c r="L468" i="10"/>
  <c r="K468" i="10"/>
  <c r="J468" i="10"/>
  <c r="H468" i="10"/>
  <c r="G468" i="10"/>
  <c r="N467" i="10"/>
  <c r="M467" i="10"/>
  <c r="L467" i="10"/>
  <c r="K467" i="10"/>
  <c r="J467" i="10"/>
  <c r="H467" i="10"/>
  <c r="G467" i="10"/>
  <c r="N466" i="10"/>
  <c r="M466" i="10"/>
  <c r="L466" i="10"/>
  <c r="K466" i="10"/>
  <c r="J466" i="10"/>
  <c r="H466" i="10"/>
  <c r="G466" i="10"/>
  <c r="N465" i="10"/>
  <c r="M465" i="10"/>
  <c r="L465" i="10"/>
  <c r="K465" i="10"/>
  <c r="J465" i="10"/>
  <c r="H465" i="10"/>
  <c r="G465" i="10"/>
  <c r="N464" i="10"/>
  <c r="M464" i="10"/>
  <c r="L464" i="10"/>
  <c r="K464" i="10"/>
  <c r="J464" i="10"/>
  <c r="H464" i="10"/>
  <c r="G464" i="10"/>
  <c r="N463" i="10"/>
  <c r="M463" i="10"/>
  <c r="L463" i="10"/>
  <c r="K463" i="10"/>
  <c r="J463" i="10"/>
  <c r="H463" i="10"/>
  <c r="G463" i="10"/>
  <c r="N462" i="10"/>
  <c r="M462" i="10"/>
  <c r="L462" i="10"/>
  <c r="K462" i="10"/>
  <c r="J462" i="10"/>
  <c r="H462" i="10"/>
  <c r="G462" i="10"/>
  <c r="N461" i="10"/>
  <c r="M461" i="10"/>
  <c r="L461" i="10"/>
  <c r="K461" i="10"/>
  <c r="J461" i="10"/>
  <c r="H461" i="10"/>
  <c r="G461" i="10"/>
  <c r="N460" i="10"/>
  <c r="M460" i="10"/>
  <c r="L460" i="10"/>
  <c r="K460" i="10"/>
  <c r="J460" i="10"/>
  <c r="H460" i="10"/>
  <c r="G460" i="10"/>
  <c r="N459" i="10"/>
  <c r="M459" i="10"/>
  <c r="L459" i="10"/>
  <c r="K459" i="10"/>
  <c r="J459" i="10"/>
  <c r="H459" i="10"/>
  <c r="G459" i="10"/>
  <c r="N458" i="10"/>
  <c r="M458" i="10"/>
  <c r="L458" i="10"/>
  <c r="K458" i="10"/>
  <c r="J458" i="10"/>
  <c r="H458" i="10"/>
  <c r="G458" i="10"/>
  <c r="N457" i="10"/>
  <c r="M457" i="10"/>
  <c r="L457" i="10"/>
  <c r="K457" i="10"/>
  <c r="J457" i="10"/>
  <c r="H457" i="10"/>
  <c r="G457" i="10"/>
  <c r="N456" i="10"/>
  <c r="M456" i="10"/>
  <c r="L456" i="10"/>
  <c r="K456" i="10"/>
  <c r="J456" i="10"/>
  <c r="H456" i="10"/>
  <c r="G456" i="10"/>
  <c r="N455" i="10"/>
  <c r="M455" i="10"/>
  <c r="L455" i="10"/>
  <c r="K455" i="10"/>
  <c r="J455" i="10"/>
  <c r="H455" i="10"/>
  <c r="G455" i="10"/>
  <c r="N454" i="10"/>
  <c r="M454" i="10"/>
  <c r="L454" i="10"/>
  <c r="K454" i="10"/>
  <c r="J454" i="10"/>
  <c r="H454" i="10"/>
  <c r="G454" i="10"/>
  <c r="N453" i="10"/>
  <c r="M453" i="10"/>
  <c r="L453" i="10"/>
  <c r="K453" i="10"/>
  <c r="J453" i="10"/>
  <c r="H453" i="10"/>
  <c r="G453" i="10"/>
  <c r="N452" i="10"/>
  <c r="M452" i="10"/>
  <c r="L452" i="10"/>
  <c r="K452" i="10"/>
  <c r="J452" i="10"/>
  <c r="H452" i="10"/>
  <c r="G452" i="10"/>
  <c r="N451" i="10"/>
  <c r="M451" i="10"/>
  <c r="L451" i="10"/>
  <c r="K451" i="10"/>
  <c r="J451" i="10"/>
  <c r="H451" i="10"/>
  <c r="G451" i="10"/>
  <c r="N450" i="10"/>
  <c r="M450" i="10"/>
  <c r="L450" i="10"/>
  <c r="K450" i="10"/>
  <c r="J450" i="10"/>
  <c r="H450" i="10"/>
  <c r="G450" i="10"/>
  <c r="N449" i="10"/>
  <c r="M449" i="10"/>
  <c r="L449" i="10"/>
  <c r="K449" i="10"/>
  <c r="J449" i="10"/>
  <c r="H449" i="10"/>
  <c r="G449" i="10"/>
  <c r="N448" i="10"/>
  <c r="M448" i="10"/>
  <c r="L448" i="10"/>
  <c r="K448" i="10"/>
  <c r="J448" i="10"/>
  <c r="H448" i="10"/>
  <c r="G448" i="10"/>
  <c r="N447" i="10"/>
  <c r="M447" i="10"/>
  <c r="L447" i="10"/>
  <c r="K447" i="10"/>
  <c r="J447" i="10"/>
  <c r="H447" i="10"/>
  <c r="G447" i="10"/>
  <c r="N446" i="10"/>
  <c r="M446" i="10"/>
  <c r="L446" i="10"/>
  <c r="K446" i="10"/>
  <c r="J446" i="10"/>
  <c r="H446" i="10"/>
  <c r="G446" i="10"/>
  <c r="N445" i="10"/>
  <c r="M445" i="10"/>
  <c r="L445" i="10"/>
  <c r="K445" i="10"/>
  <c r="J445" i="10"/>
  <c r="H445" i="10"/>
  <c r="G445" i="10"/>
  <c r="N444" i="10"/>
  <c r="M444" i="10"/>
  <c r="L444" i="10"/>
  <c r="K444" i="10"/>
  <c r="J444" i="10"/>
  <c r="H444" i="10"/>
  <c r="G444" i="10"/>
  <c r="N443" i="10"/>
  <c r="M443" i="10"/>
  <c r="L443" i="10"/>
  <c r="K443" i="10"/>
  <c r="J443" i="10"/>
  <c r="H443" i="10"/>
  <c r="G443" i="10"/>
  <c r="N442" i="10"/>
  <c r="M442" i="10"/>
  <c r="L442" i="10"/>
  <c r="K442" i="10"/>
  <c r="J442" i="10"/>
  <c r="H442" i="10"/>
  <c r="G442" i="10"/>
  <c r="N441" i="10"/>
  <c r="M441" i="10"/>
  <c r="L441" i="10"/>
  <c r="K441" i="10"/>
  <c r="J441" i="10"/>
  <c r="H441" i="10"/>
  <c r="G441" i="10"/>
  <c r="N440" i="10"/>
  <c r="M440" i="10"/>
  <c r="L440" i="10"/>
  <c r="K440" i="10"/>
  <c r="J440" i="10"/>
  <c r="H440" i="10"/>
  <c r="G440" i="10"/>
  <c r="N439" i="10"/>
  <c r="M439" i="10"/>
  <c r="L439" i="10"/>
  <c r="K439" i="10"/>
  <c r="J439" i="10"/>
  <c r="H439" i="10"/>
  <c r="G439" i="10"/>
  <c r="N438" i="10"/>
  <c r="M438" i="10"/>
  <c r="L438" i="10"/>
  <c r="K438" i="10"/>
  <c r="J438" i="10"/>
  <c r="H438" i="10"/>
  <c r="G438" i="10"/>
  <c r="N437" i="10"/>
  <c r="M437" i="10"/>
  <c r="L437" i="10"/>
  <c r="K437" i="10"/>
  <c r="J437" i="10"/>
  <c r="H437" i="10"/>
  <c r="G437" i="10"/>
  <c r="N436" i="10"/>
  <c r="M436" i="10"/>
  <c r="L436" i="10"/>
  <c r="K436" i="10"/>
  <c r="J436" i="10"/>
  <c r="H436" i="10"/>
  <c r="G436" i="10"/>
  <c r="N435" i="10"/>
  <c r="M435" i="10"/>
  <c r="L435" i="10"/>
  <c r="K435" i="10"/>
  <c r="J435" i="10"/>
  <c r="H435" i="10"/>
  <c r="G435" i="10"/>
  <c r="N434" i="10"/>
  <c r="M434" i="10"/>
  <c r="L434" i="10"/>
  <c r="K434" i="10"/>
  <c r="J434" i="10"/>
  <c r="H434" i="10"/>
  <c r="G434" i="10"/>
  <c r="N433" i="10"/>
  <c r="M433" i="10"/>
  <c r="L433" i="10"/>
  <c r="K433" i="10"/>
  <c r="J433" i="10"/>
  <c r="H433" i="10"/>
  <c r="G433" i="10"/>
  <c r="N432" i="10"/>
  <c r="M432" i="10"/>
  <c r="L432" i="10"/>
  <c r="K432" i="10"/>
  <c r="J432" i="10"/>
  <c r="H432" i="10"/>
  <c r="G432" i="10"/>
  <c r="N431" i="10"/>
  <c r="M431" i="10"/>
  <c r="L431" i="10"/>
  <c r="K431" i="10"/>
  <c r="J431" i="10"/>
  <c r="H431" i="10"/>
  <c r="G431" i="10"/>
  <c r="N430" i="10"/>
  <c r="M430" i="10"/>
  <c r="L430" i="10"/>
  <c r="K430" i="10"/>
  <c r="J430" i="10"/>
  <c r="H430" i="10"/>
  <c r="G430" i="10"/>
  <c r="N429" i="10"/>
  <c r="M429" i="10"/>
  <c r="L429" i="10"/>
  <c r="K429" i="10"/>
  <c r="J429" i="10"/>
  <c r="H429" i="10"/>
  <c r="G429" i="10"/>
  <c r="N428" i="10"/>
  <c r="M428" i="10"/>
  <c r="L428" i="10"/>
  <c r="K428" i="10"/>
  <c r="J428" i="10"/>
  <c r="H428" i="10"/>
  <c r="G428" i="10"/>
  <c r="N427" i="10"/>
  <c r="M427" i="10"/>
  <c r="L427" i="10"/>
  <c r="K427" i="10"/>
  <c r="J427" i="10"/>
  <c r="H427" i="10"/>
  <c r="G427" i="10"/>
  <c r="N426" i="10"/>
  <c r="M426" i="10"/>
  <c r="L426" i="10"/>
  <c r="K426" i="10"/>
  <c r="J426" i="10"/>
  <c r="H426" i="10"/>
  <c r="G426" i="10"/>
  <c r="N425" i="10"/>
  <c r="M425" i="10"/>
  <c r="L425" i="10"/>
  <c r="K425" i="10"/>
  <c r="J425" i="10"/>
  <c r="H425" i="10"/>
  <c r="G425" i="10"/>
  <c r="N424" i="10"/>
  <c r="M424" i="10"/>
  <c r="L424" i="10"/>
  <c r="K424" i="10"/>
  <c r="J424" i="10"/>
  <c r="H424" i="10"/>
  <c r="G424" i="10"/>
  <c r="N423" i="10"/>
  <c r="M423" i="10"/>
  <c r="L423" i="10"/>
  <c r="K423" i="10"/>
  <c r="J423" i="10"/>
  <c r="H423" i="10"/>
  <c r="G423" i="10"/>
  <c r="N422" i="10"/>
  <c r="M422" i="10"/>
  <c r="L422" i="10"/>
  <c r="K422" i="10"/>
  <c r="J422" i="10"/>
  <c r="H422" i="10"/>
  <c r="G422" i="10"/>
  <c r="N421" i="10"/>
  <c r="M421" i="10"/>
  <c r="L421" i="10"/>
  <c r="K421" i="10"/>
  <c r="J421" i="10"/>
  <c r="H421" i="10"/>
  <c r="G421" i="10"/>
  <c r="N420" i="10"/>
  <c r="M420" i="10"/>
  <c r="L420" i="10"/>
  <c r="K420" i="10"/>
  <c r="J420" i="10"/>
  <c r="H420" i="10"/>
  <c r="G420" i="10"/>
  <c r="N419" i="10"/>
  <c r="M419" i="10"/>
  <c r="L419" i="10"/>
  <c r="K419" i="10"/>
  <c r="J419" i="10"/>
  <c r="H419" i="10"/>
  <c r="G419" i="10"/>
  <c r="N418" i="10"/>
  <c r="M418" i="10"/>
  <c r="L418" i="10"/>
  <c r="K418" i="10"/>
  <c r="J418" i="10"/>
  <c r="H418" i="10"/>
  <c r="G418" i="10"/>
  <c r="N417" i="10"/>
  <c r="M417" i="10"/>
  <c r="L417" i="10"/>
  <c r="K417" i="10"/>
  <c r="J417" i="10"/>
  <c r="H417" i="10"/>
  <c r="G417" i="10"/>
  <c r="N416" i="10"/>
  <c r="M416" i="10"/>
  <c r="L416" i="10"/>
  <c r="K416" i="10"/>
  <c r="J416" i="10"/>
  <c r="H416" i="10"/>
  <c r="G416" i="10"/>
  <c r="N415" i="10"/>
  <c r="M415" i="10"/>
  <c r="L415" i="10"/>
  <c r="K415" i="10"/>
  <c r="J415" i="10"/>
  <c r="H415" i="10"/>
  <c r="G415" i="10"/>
  <c r="N414" i="10"/>
  <c r="M414" i="10"/>
  <c r="L414" i="10"/>
  <c r="K414" i="10"/>
  <c r="J414" i="10"/>
  <c r="H414" i="10"/>
  <c r="G414" i="10"/>
  <c r="N413" i="10"/>
  <c r="M413" i="10"/>
  <c r="L413" i="10"/>
  <c r="K413" i="10"/>
  <c r="J413" i="10"/>
  <c r="H413" i="10"/>
  <c r="G413" i="10"/>
  <c r="N412" i="10"/>
  <c r="M412" i="10"/>
  <c r="L412" i="10"/>
  <c r="K412" i="10"/>
  <c r="J412" i="10"/>
  <c r="H412" i="10"/>
  <c r="G412" i="10"/>
  <c r="N411" i="10"/>
  <c r="M411" i="10"/>
  <c r="L411" i="10"/>
  <c r="K411" i="10"/>
  <c r="J411" i="10"/>
  <c r="H411" i="10"/>
  <c r="G411" i="10"/>
  <c r="N410" i="10"/>
  <c r="M410" i="10"/>
  <c r="L410" i="10"/>
  <c r="K410" i="10"/>
  <c r="J410" i="10"/>
  <c r="H410" i="10"/>
  <c r="G410" i="10"/>
  <c r="N409" i="10"/>
  <c r="M409" i="10"/>
  <c r="L409" i="10"/>
  <c r="K409" i="10"/>
  <c r="J409" i="10"/>
  <c r="H409" i="10"/>
  <c r="G409" i="10"/>
  <c r="N408" i="10"/>
  <c r="M408" i="10"/>
  <c r="L408" i="10"/>
  <c r="K408" i="10"/>
  <c r="J408" i="10"/>
  <c r="H408" i="10"/>
  <c r="G408" i="10"/>
  <c r="N407" i="10"/>
  <c r="M407" i="10"/>
  <c r="L407" i="10"/>
  <c r="K407" i="10"/>
  <c r="J407" i="10"/>
  <c r="H407" i="10"/>
  <c r="G407" i="10"/>
  <c r="N406" i="10"/>
  <c r="M406" i="10"/>
  <c r="L406" i="10"/>
  <c r="K406" i="10"/>
  <c r="J406" i="10"/>
  <c r="H406" i="10"/>
  <c r="G406" i="10"/>
  <c r="N405" i="10"/>
  <c r="M405" i="10"/>
  <c r="L405" i="10"/>
  <c r="K405" i="10"/>
  <c r="J405" i="10"/>
  <c r="H405" i="10"/>
  <c r="G405" i="10"/>
  <c r="N404" i="10"/>
  <c r="M404" i="10"/>
  <c r="L404" i="10"/>
  <c r="K404" i="10"/>
  <c r="J404" i="10"/>
  <c r="H404" i="10"/>
  <c r="G404" i="10"/>
  <c r="N403" i="10"/>
  <c r="M403" i="10"/>
  <c r="L403" i="10"/>
  <c r="K403" i="10"/>
  <c r="J403" i="10"/>
  <c r="H403" i="10"/>
  <c r="G403" i="10"/>
  <c r="N402" i="10"/>
  <c r="M402" i="10"/>
  <c r="L402" i="10"/>
  <c r="K402" i="10"/>
  <c r="J402" i="10"/>
  <c r="H402" i="10"/>
  <c r="G402" i="10"/>
  <c r="N401" i="10"/>
  <c r="M401" i="10"/>
  <c r="L401" i="10"/>
  <c r="K401" i="10"/>
  <c r="J401" i="10"/>
  <c r="H401" i="10"/>
  <c r="G401" i="10"/>
  <c r="N400" i="10"/>
  <c r="M400" i="10"/>
  <c r="L400" i="10"/>
  <c r="K400" i="10"/>
  <c r="J400" i="10"/>
  <c r="H400" i="10"/>
  <c r="G400" i="10"/>
  <c r="N399" i="10"/>
  <c r="M399" i="10"/>
  <c r="L399" i="10"/>
  <c r="K399" i="10"/>
  <c r="J399" i="10"/>
  <c r="H399" i="10"/>
  <c r="G399" i="10"/>
  <c r="N398" i="10"/>
  <c r="M398" i="10"/>
  <c r="L398" i="10"/>
  <c r="K398" i="10"/>
  <c r="J398" i="10"/>
  <c r="H398" i="10"/>
  <c r="G398" i="10"/>
  <c r="N397" i="10"/>
  <c r="M397" i="10"/>
  <c r="L397" i="10"/>
  <c r="K397" i="10"/>
  <c r="J397" i="10"/>
  <c r="H397" i="10"/>
  <c r="G397" i="10"/>
  <c r="N396" i="10"/>
  <c r="M396" i="10"/>
  <c r="L396" i="10"/>
  <c r="K396" i="10"/>
  <c r="J396" i="10"/>
  <c r="H396" i="10"/>
  <c r="G396" i="10"/>
  <c r="N395" i="10"/>
  <c r="M395" i="10"/>
  <c r="L395" i="10"/>
  <c r="K395" i="10"/>
  <c r="J395" i="10"/>
  <c r="H395" i="10"/>
  <c r="G395" i="10"/>
  <c r="N394" i="10"/>
  <c r="M394" i="10"/>
  <c r="L394" i="10"/>
  <c r="K394" i="10"/>
  <c r="J394" i="10"/>
  <c r="H394" i="10"/>
  <c r="G394" i="10"/>
  <c r="N393" i="10"/>
  <c r="M393" i="10"/>
  <c r="L393" i="10"/>
  <c r="K393" i="10"/>
  <c r="J393" i="10"/>
  <c r="H393" i="10"/>
  <c r="G393" i="10"/>
  <c r="N392" i="10"/>
  <c r="M392" i="10"/>
  <c r="L392" i="10"/>
  <c r="K392" i="10"/>
  <c r="J392" i="10"/>
  <c r="H392" i="10"/>
  <c r="G392" i="10"/>
  <c r="N391" i="10"/>
  <c r="M391" i="10"/>
  <c r="L391" i="10"/>
  <c r="K391" i="10"/>
  <c r="J391" i="10"/>
  <c r="H391" i="10"/>
  <c r="G391" i="10"/>
  <c r="N390" i="10"/>
  <c r="M390" i="10"/>
  <c r="L390" i="10"/>
  <c r="K390" i="10"/>
  <c r="J390" i="10"/>
  <c r="H390" i="10"/>
  <c r="G390" i="10"/>
  <c r="N389" i="10"/>
  <c r="M389" i="10"/>
  <c r="L389" i="10"/>
  <c r="K389" i="10"/>
  <c r="J389" i="10"/>
  <c r="H389" i="10"/>
  <c r="G389" i="10"/>
  <c r="N388" i="10"/>
  <c r="M388" i="10"/>
  <c r="L388" i="10"/>
  <c r="K388" i="10"/>
  <c r="J388" i="10"/>
  <c r="H388" i="10"/>
  <c r="G388" i="10"/>
  <c r="N387" i="10"/>
  <c r="M387" i="10"/>
  <c r="L387" i="10"/>
  <c r="K387" i="10"/>
  <c r="J387" i="10"/>
  <c r="H387" i="10"/>
  <c r="G387" i="10"/>
  <c r="N386" i="10"/>
  <c r="M386" i="10"/>
  <c r="L386" i="10"/>
  <c r="K386" i="10"/>
  <c r="J386" i="10"/>
  <c r="H386" i="10"/>
  <c r="G386" i="10"/>
  <c r="N385" i="10"/>
  <c r="M385" i="10"/>
  <c r="L385" i="10"/>
  <c r="K385" i="10"/>
  <c r="J385" i="10"/>
  <c r="H385" i="10"/>
  <c r="G385" i="10"/>
  <c r="N384" i="10"/>
  <c r="M384" i="10"/>
  <c r="L384" i="10"/>
  <c r="K384" i="10"/>
  <c r="J384" i="10"/>
  <c r="H384" i="10"/>
  <c r="G384" i="10"/>
  <c r="N383" i="10"/>
  <c r="M383" i="10"/>
  <c r="L383" i="10"/>
  <c r="K383" i="10"/>
  <c r="J383" i="10"/>
  <c r="H383" i="10"/>
  <c r="G383" i="10"/>
  <c r="N382" i="10"/>
  <c r="M382" i="10"/>
  <c r="L382" i="10"/>
  <c r="K382" i="10"/>
  <c r="J382" i="10"/>
  <c r="H382" i="10"/>
  <c r="G382" i="10"/>
  <c r="N381" i="10"/>
  <c r="M381" i="10"/>
  <c r="L381" i="10"/>
  <c r="K381" i="10"/>
  <c r="J381" i="10"/>
  <c r="H381" i="10"/>
  <c r="G381" i="10"/>
  <c r="N380" i="10"/>
  <c r="M380" i="10"/>
  <c r="L380" i="10"/>
  <c r="K380" i="10"/>
  <c r="J380" i="10"/>
  <c r="H380" i="10"/>
  <c r="G380" i="10"/>
  <c r="N379" i="10"/>
  <c r="M379" i="10"/>
  <c r="L379" i="10"/>
  <c r="K379" i="10"/>
  <c r="J379" i="10"/>
  <c r="H379" i="10"/>
  <c r="G379" i="10"/>
  <c r="N378" i="10"/>
  <c r="M378" i="10"/>
  <c r="L378" i="10"/>
  <c r="K378" i="10"/>
  <c r="J378" i="10"/>
  <c r="H378" i="10"/>
  <c r="G378" i="10"/>
  <c r="N377" i="10"/>
  <c r="M377" i="10"/>
  <c r="L377" i="10"/>
  <c r="K377" i="10"/>
  <c r="J377" i="10"/>
  <c r="H377" i="10"/>
  <c r="G377" i="10"/>
  <c r="N376" i="10"/>
  <c r="M376" i="10"/>
  <c r="L376" i="10"/>
  <c r="K376" i="10"/>
  <c r="J376" i="10"/>
  <c r="H376" i="10"/>
  <c r="G376" i="10"/>
  <c r="N375" i="10"/>
  <c r="M375" i="10"/>
  <c r="L375" i="10"/>
  <c r="K375" i="10"/>
  <c r="J375" i="10"/>
  <c r="H375" i="10"/>
  <c r="G375" i="10"/>
  <c r="N374" i="10"/>
  <c r="M374" i="10"/>
  <c r="L374" i="10"/>
  <c r="K374" i="10"/>
  <c r="J374" i="10"/>
  <c r="H374" i="10"/>
  <c r="G374" i="10"/>
  <c r="N373" i="10"/>
  <c r="M373" i="10"/>
  <c r="L373" i="10"/>
  <c r="K373" i="10"/>
  <c r="J373" i="10"/>
  <c r="H373" i="10"/>
  <c r="G373" i="10"/>
  <c r="N372" i="10"/>
  <c r="M372" i="10"/>
  <c r="L372" i="10"/>
  <c r="K372" i="10"/>
  <c r="J372" i="10"/>
  <c r="H372" i="10"/>
  <c r="G372" i="10"/>
  <c r="N371" i="10"/>
  <c r="M371" i="10"/>
  <c r="L371" i="10"/>
  <c r="K371" i="10"/>
  <c r="J371" i="10"/>
  <c r="H371" i="10"/>
  <c r="G371" i="10"/>
  <c r="N370" i="10"/>
  <c r="M370" i="10"/>
  <c r="L370" i="10"/>
  <c r="K370" i="10"/>
  <c r="J370" i="10"/>
  <c r="H370" i="10"/>
  <c r="G370" i="10"/>
  <c r="N369" i="10"/>
  <c r="M369" i="10"/>
  <c r="L369" i="10"/>
  <c r="K369" i="10"/>
  <c r="J369" i="10"/>
  <c r="H369" i="10"/>
  <c r="G369" i="10"/>
  <c r="N368" i="10"/>
  <c r="M368" i="10"/>
  <c r="L368" i="10"/>
  <c r="K368" i="10"/>
  <c r="J368" i="10"/>
  <c r="H368" i="10"/>
  <c r="G368" i="10"/>
  <c r="N367" i="10"/>
  <c r="M367" i="10"/>
  <c r="L367" i="10"/>
  <c r="K367" i="10"/>
  <c r="J367" i="10"/>
  <c r="H367" i="10"/>
  <c r="G367" i="10"/>
  <c r="N366" i="10"/>
  <c r="M366" i="10"/>
  <c r="L366" i="10"/>
  <c r="K366" i="10"/>
  <c r="J366" i="10"/>
  <c r="H366" i="10"/>
  <c r="G366" i="10"/>
  <c r="N365" i="10"/>
  <c r="M365" i="10"/>
  <c r="L365" i="10"/>
  <c r="K365" i="10"/>
  <c r="J365" i="10"/>
  <c r="H365" i="10"/>
  <c r="G365" i="10"/>
  <c r="N364" i="10"/>
  <c r="M364" i="10"/>
  <c r="L364" i="10"/>
  <c r="K364" i="10"/>
  <c r="J364" i="10"/>
  <c r="H364" i="10"/>
  <c r="G364" i="10"/>
  <c r="N363" i="10"/>
  <c r="M363" i="10"/>
  <c r="L363" i="10"/>
  <c r="K363" i="10"/>
  <c r="J363" i="10"/>
  <c r="H363" i="10"/>
  <c r="G363" i="10"/>
  <c r="N362" i="10"/>
  <c r="M362" i="10"/>
  <c r="L362" i="10"/>
  <c r="K362" i="10"/>
  <c r="J362" i="10"/>
  <c r="H362" i="10"/>
  <c r="G362" i="10"/>
  <c r="N361" i="10"/>
  <c r="M361" i="10"/>
  <c r="L361" i="10"/>
  <c r="K361" i="10"/>
  <c r="J361" i="10"/>
  <c r="H361" i="10"/>
  <c r="G361" i="10"/>
  <c r="N360" i="10"/>
  <c r="M360" i="10"/>
  <c r="L360" i="10"/>
  <c r="K360" i="10"/>
  <c r="J360" i="10"/>
  <c r="H360" i="10"/>
  <c r="G360" i="10"/>
  <c r="N359" i="10"/>
  <c r="M359" i="10"/>
  <c r="L359" i="10"/>
  <c r="K359" i="10"/>
  <c r="J359" i="10"/>
  <c r="H359" i="10"/>
  <c r="G359" i="10"/>
  <c r="N358" i="10"/>
  <c r="M358" i="10"/>
  <c r="L358" i="10"/>
  <c r="K358" i="10"/>
  <c r="J358" i="10"/>
  <c r="H358" i="10"/>
  <c r="G358" i="10"/>
  <c r="N357" i="10"/>
  <c r="M357" i="10"/>
  <c r="L357" i="10"/>
  <c r="K357" i="10"/>
  <c r="J357" i="10"/>
  <c r="H357" i="10"/>
  <c r="G357" i="10"/>
  <c r="N356" i="10"/>
  <c r="M356" i="10"/>
  <c r="L356" i="10"/>
  <c r="K356" i="10"/>
  <c r="J356" i="10"/>
  <c r="H356" i="10"/>
  <c r="G356" i="10"/>
  <c r="N355" i="10"/>
  <c r="M355" i="10"/>
  <c r="L355" i="10"/>
  <c r="K355" i="10"/>
  <c r="J355" i="10"/>
  <c r="H355" i="10"/>
  <c r="G355" i="10"/>
  <c r="N354" i="10"/>
  <c r="M354" i="10"/>
  <c r="L354" i="10"/>
  <c r="K354" i="10"/>
  <c r="J354" i="10"/>
  <c r="H354" i="10"/>
  <c r="G354" i="10"/>
  <c r="N353" i="10"/>
  <c r="M353" i="10"/>
  <c r="L353" i="10"/>
  <c r="K353" i="10"/>
  <c r="J353" i="10"/>
  <c r="H353" i="10"/>
  <c r="G353" i="10"/>
  <c r="N352" i="10"/>
  <c r="M352" i="10"/>
  <c r="L352" i="10"/>
  <c r="K352" i="10"/>
  <c r="J352" i="10"/>
  <c r="H352" i="10"/>
  <c r="G352" i="10"/>
  <c r="N351" i="10"/>
  <c r="M351" i="10"/>
  <c r="L351" i="10"/>
  <c r="K351" i="10"/>
  <c r="J351" i="10"/>
  <c r="H351" i="10"/>
  <c r="G351" i="10"/>
  <c r="N350" i="10"/>
  <c r="M350" i="10"/>
  <c r="L350" i="10"/>
  <c r="K350" i="10"/>
  <c r="J350" i="10"/>
  <c r="H350" i="10"/>
  <c r="G350" i="10"/>
  <c r="N349" i="10"/>
  <c r="M349" i="10"/>
  <c r="L349" i="10"/>
  <c r="K349" i="10"/>
  <c r="J349" i="10"/>
  <c r="H349" i="10"/>
  <c r="G349" i="10"/>
  <c r="N348" i="10"/>
  <c r="M348" i="10"/>
  <c r="L348" i="10"/>
  <c r="K348" i="10"/>
  <c r="J348" i="10"/>
  <c r="H348" i="10"/>
  <c r="G348" i="10"/>
  <c r="N347" i="10"/>
  <c r="M347" i="10"/>
  <c r="L347" i="10"/>
  <c r="K347" i="10"/>
  <c r="J347" i="10"/>
  <c r="H347" i="10"/>
  <c r="G347" i="10"/>
  <c r="N346" i="10"/>
  <c r="M346" i="10"/>
  <c r="L346" i="10"/>
  <c r="K346" i="10"/>
  <c r="J346" i="10"/>
  <c r="H346" i="10"/>
  <c r="G346" i="10"/>
  <c r="N345" i="10"/>
  <c r="M345" i="10"/>
  <c r="L345" i="10"/>
  <c r="K345" i="10"/>
  <c r="J345" i="10"/>
  <c r="H345" i="10"/>
  <c r="G345" i="10"/>
  <c r="N344" i="10"/>
  <c r="M344" i="10"/>
  <c r="L344" i="10"/>
  <c r="K344" i="10"/>
  <c r="J344" i="10"/>
  <c r="H344" i="10"/>
  <c r="G344" i="10"/>
  <c r="N343" i="10"/>
  <c r="M343" i="10"/>
  <c r="L343" i="10"/>
  <c r="K343" i="10"/>
  <c r="J343" i="10"/>
  <c r="H343" i="10"/>
  <c r="G343" i="10"/>
  <c r="N342" i="10"/>
  <c r="M342" i="10"/>
  <c r="L342" i="10"/>
  <c r="K342" i="10"/>
  <c r="J342" i="10"/>
  <c r="H342" i="10"/>
  <c r="G342" i="10"/>
  <c r="N341" i="10"/>
  <c r="M341" i="10"/>
  <c r="L341" i="10"/>
  <c r="K341" i="10"/>
  <c r="J341" i="10"/>
  <c r="H341" i="10"/>
  <c r="G341" i="10"/>
  <c r="N340" i="10"/>
  <c r="M340" i="10"/>
  <c r="L340" i="10"/>
  <c r="K340" i="10"/>
  <c r="J340" i="10"/>
  <c r="H340" i="10"/>
  <c r="G340" i="10"/>
  <c r="N339" i="10"/>
  <c r="M339" i="10"/>
  <c r="L339" i="10"/>
  <c r="K339" i="10"/>
  <c r="J339" i="10"/>
  <c r="H339" i="10"/>
  <c r="G339" i="10"/>
  <c r="N338" i="10"/>
  <c r="M338" i="10"/>
  <c r="L338" i="10"/>
  <c r="K338" i="10"/>
  <c r="J338" i="10"/>
  <c r="H338" i="10"/>
  <c r="G338" i="10"/>
  <c r="N337" i="10"/>
  <c r="M337" i="10"/>
  <c r="L337" i="10"/>
  <c r="K337" i="10"/>
  <c r="J337" i="10"/>
  <c r="H337" i="10"/>
  <c r="G337" i="10"/>
  <c r="N336" i="10"/>
  <c r="M336" i="10"/>
  <c r="L336" i="10"/>
  <c r="K336" i="10"/>
  <c r="J336" i="10"/>
  <c r="H336" i="10"/>
  <c r="G336" i="10"/>
  <c r="N335" i="10"/>
  <c r="M335" i="10"/>
  <c r="L335" i="10"/>
  <c r="K335" i="10"/>
  <c r="J335" i="10"/>
  <c r="H335" i="10"/>
  <c r="G335" i="10"/>
  <c r="N334" i="10"/>
  <c r="M334" i="10"/>
  <c r="L334" i="10"/>
  <c r="K334" i="10"/>
  <c r="J334" i="10"/>
  <c r="H334" i="10"/>
  <c r="G334" i="10"/>
  <c r="N333" i="10"/>
  <c r="M333" i="10"/>
  <c r="L333" i="10"/>
  <c r="K333" i="10"/>
  <c r="J333" i="10"/>
  <c r="H333" i="10"/>
  <c r="G333" i="10"/>
  <c r="N332" i="10"/>
  <c r="M332" i="10"/>
  <c r="L332" i="10"/>
  <c r="K332" i="10"/>
  <c r="J332" i="10"/>
  <c r="H332" i="10"/>
  <c r="G332" i="10"/>
  <c r="N331" i="10"/>
  <c r="M331" i="10"/>
  <c r="L331" i="10"/>
  <c r="K331" i="10"/>
  <c r="J331" i="10"/>
  <c r="H331" i="10"/>
  <c r="G331" i="10"/>
  <c r="N330" i="10"/>
  <c r="M330" i="10"/>
  <c r="L330" i="10"/>
  <c r="K330" i="10"/>
  <c r="J330" i="10"/>
  <c r="H330" i="10"/>
  <c r="G330" i="10"/>
  <c r="N329" i="10"/>
  <c r="M329" i="10"/>
  <c r="L329" i="10"/>
  <c r="K329" i="10"/>
  <c r="J329" i="10"/>
  <c r="H329" i="10"/>
  <c r="G329" i="10"/>
  <c r="N328" i="10"/>
  <c r="M328" i="10"/>
  <c r="L328" i="10"/>
  <c r="K328" i="10"/>
  <c r="J328" i="10"/>
  <c r="H328" i="10"/>
  <c r="G328" i="10"/>
  <c r="N327" i="10"/>
  <c r="M327" i="10"/>
  <c r="L327" i="10"/>
  <c r="K327" i="10"/>
  <c r="J327" i="10"/>
  <c r="H327" i="10"/>
  <c r="G327" i="10"/>
  <c r="N326" i="10"/>
  <c r="M326" i="10"/>
  <c r="L326" i="10"/>
  <c r="K326" i="10"/>
  <c r="J326" i="10"/>
  <c r="H326" i="10"/>
  <c r="G326" i="10"/>
  <c r="N325" i="10"/>
  <c r="M325" i="10"/>
  <c r="L325" i="10"/>
  <c r="K325" i="10"/>
  <c r="J325" i="10"/>
  <c r="H325" i="10"/>
  <c r="G325" i="10"/>
  <c r="N324" i="10"/>
  <c r="M324" i="10"/>
  <c r="L324" i="10"/>
  <c r="K324" i="10"/>
  <c r="J324" i="10"/>
  <c r="H324" i="10"/>
  <c r="G324" i="10"/>
  <c r="N323" i="10"/>
  <c r="M323" i="10"/>
  <c r="L323" i="10"/>
  <c r="K323" i="10"/>
  <c r="J323" i="10"/>
  <c r="H323" i="10"/>
  <c r="G323" i="10"/>
  <c r="N322" i="10"/>
  <c r="M322" i="10"/>
  <c r="L322" i="10"/>
  <c r="K322" i="10"/>
  <c r="J322" i="10"/>
  <c r="H322" i="10"/>
  <c r="G322" i="10"/>
  <c r="N321" i="10"/>
  <c r="M321" i="10"/>
  <c r="L321" i="10"/>
  <c r="K321" i="10"/>
  <c r="J321" i="10"/>
  <c r="H321" i="10"/>
  <c r="G321" i="10"/>
  <c r="N320" i="10"/>
  <c r="M320" i="10"/>
  <c r="L320" i="10"/>
  <c r="K320" i="10"/>
  <c r="J320" i="10"/>
  <c r="H320" i="10"/>
  <c r="G320" i="10"/>
  <c r="N319" i="10"/>
  <c r="M319" i="10"/>
  <c r="L319" i="10"/>
  <c r="K319" i="10"/>
  <c r="J319" i="10"/>
  <c r="H319" i="10"/>
  <c r="G319" i="10"/>
  <c r="N318" i="10"/>
  <c r="M318" i="10"/>
  <c r="L318" i="10"/>
  <c r="K318" i="10"/>
  <c r="J318" i="10"/>
  <c r="H318" i="10"/>
  <c r="G318" i="10"/>
  <c r="N317" i="10"/>
  <c r="M317" i="10"/>
  <c r="L317" i="10"/>
  <c r="K317" i="10"/>
  <c r="J317" i="10"/>
  <c r="H317" i="10"/>
  <c r="G317" i="10"/>
  <c r="N316" i="10"/>
  <c r="M316" i="10"/>
  <c r="L316" i="10"/>
  <c r="K316" i="10"/>
  <c r="J316" i="10"/>
  <c r="H316" i="10"/>
  <c r="G316" i="10"/>
  <c r="N315" i="10"/>
  <c r="M315" i="10"/>
  <c r="L315" i="10"/>
  <c r="K315" i="10"/>
  <c r="J315" i="10"/>
  <c r="H315" i="10"/>
  <c r="G315" i="10"/>
  <c r="N314" i="10"/>
  <c r="M314" i="10"/>
  <c r="L314" i="10"/>
  <c r="K314" i="10"/>
  <c r="J314" i="10"/>
  <c r="H314" i="10"/>
  <c r="G314" i="10"/>
  <c r="N313" i="10"/>
  <c r="M313" i="10"/>
  <c r="L313" i="10"/>
  <c r="K313" i="10"/>
  <c r="J313" i="10"/>
  <c r="H313" i="10"/>
  <c r="G313" i="10"/>
  <c r="N312" i="10"/>
  <c r="M312" i="10"/>
  <c r="L312" i="10"/>
  <c r="K312" i="10"/>
  <c r="J312" i="10"/>
  <c r="H312" i="10"/>
  <c r="G312" i="10"/>
  <c r="N311" i="10"/>
  <c r="M311" i="10"/>
  <c r="L311" i="10"/>
  <c r="K311" i="10"/>
  <c r="J311" i="10"/>
  <c r="H311" i="10"/>
  <c r="G311" i="10"/>
  <c r="N310" i="10"/>
  <c r="M310" i="10"/>
  <c r="L310" i="10"/>
  <c r="K310" i="10"/>
  <c r="J310" i="10"/>
  <c r="H310" i="10"/>
  <c r="G310" i="10"/>
  <c r="N309" i="10"/>
  <c r="M309" i="10"/>
  <c r="L309" i="10"/>
  <c r="K309" i="10"/>
  <c r="J309" i="10"/>
  <c r="H309" i="10"/>
  <c r="G309" i="10"/>
  <c r="N308" i="10"/>
  <c r="M308" i="10"/>
  <c r="L308" i="10"/>
  <c r="K308" i="10"/>
  <c r="J308" i="10"/>
  <c r="H308" i="10"/>
  <c r="G308" i="10"/>
  <c r="N307" i="10"/>
  <c r="M307" i="10"/>
  <c r="L307" i="10"/>
  <c r="K307" i="10"/>
  <c r="J307" i="10"/>
  <c r="H307" i="10"/>
  <c r="G307" i="10"/>
  <c r="N306" i="10"/>
  <c r="M306" i="10"/>
  <c r="L306" i="10"/>
  <c r="K306" i="10"/>
  <c r="J306" i="10"/>
  <c r="H306" i="10"/>
  <c r="G306" i="10"/>
  <c r="N305" i="10"/>
  <c r="M305" i="10"/>
  <c r="L305" i="10"/>
  <c r="K305" i="10"/>
  <c r="J305" i="10"/>
  <c r="H305" i="10"/>
  <c r="G305" i="10"/>
  <c r="N304" i="10"/>
  <c r="M304" i="10"/>
  <c r="L304" i="10"/>
  <c r="K304" i="10"/>
  <c r="J304" i="10"/>
  <c r="H304" i="10"/>
  <c r="G304" i="10"/>
  <c r="N303" i="10"/>
  <c r="M303" i="10"/>
  <c r="L303" i="10"/>
  <c r="K303" i="10"/>
  <c r="J303" i="10"/>
  <c r="H303" i="10"/>
  <c r="G303" i="10"/>
  <c r="N302" i="10"/>
  <c r="M302" i="10"/>
  <c r="L302" i="10"/>
  <c r="K302" i="10"/>
  <c r="J302" i="10"/>
  <c r="H302" i="10"/>
  <c r="G302" i="10"/>
  <c r="N301" i="10"/>
  <c r="M301" i="10"/>
  <c r="L301" i="10"/>
  <c r="K301" i="10"/>
  <c r="J301" i="10"/>
  <c r="H301" i="10"/>
  <c r="G301" i="10"/>
  <c r="N300" i="10"/>
  <c r="M300" i="10"/>
  <c r="L300" i="10"/>
  <c r="K300" i="10"/>
  <c r="J300" i="10"/>
  <c r="H300" i="10"/>
  <c r="G300" i="10"/>
  <c r="N299" i="10"/>
  <c r="M299" i="10"/>
  <c r="L299" i="10"/>
  <c r="K299" i="10"/>
  <c r="J299" i="10"/>
  <c r="H299" i="10"/>
  <c r="G299" i="10"/>
  <c r="N298" i="10"/>
  <c r="M298" i="10"/>
  <c r="L298" i="10"/>
  <c r="K298" i="10"/>
  <c r="J298" i="10"/>
  <c r="H298" i="10"/>
  <c r="G298" i="10"/>
  <c r="N297" i="10"/>
  <c r="M297" i="10"/>
  <c r="L297" i="10"/>
  <c r="K297" i="10"/>
  <c r="J297" i="10"/>
  <c r="H297" i="10"/>
  <c r="G297" i="10"/>
  <c r="N296" i="10"/>
  <c r="M296" i="10"/>
  <c r="L296" i="10"/>
  <c r="K296" i="10"/>
  <c r="J296" i="10"/>
  <c r="H296" i="10"/>
  <c r="G296" i="10"/>
  <c r="N295" i="10"/>
  <c r="M295" i="10"/>
  <c r="L295" i="10"/>
  <c r="K295" i="10"/>
  <c r="J295" i="10"/>
  <c r="H295" i="10"/>
  <c r="G295" i="10"/>
  <c r="N294" i="10"/>
  <c r="M294" i="10"/>
  <c r="L294" i="10"/>
  <c r="K294" i="10"/>
  <c r="J294" i="10"/>
  <c r="H294" i="10"/>
  <c r="G294" i="10"/>
  <c r="N293" i="10"/>
  <c r="M293" i="10"/>
  <c r="L293" i="10"/>
  <c r="K293" i="10"/>
  <c r="J293" i="10"/>
  <c r="H293" i="10"/>
  <c r="G293" i="10"/>
  <c r="N292" i="10"/>
  <c r="M292" i="10"/>
  <c r="L292" i="10"/>
  <c r="K292" i="10"/>
  <c r="J292" i="10"/>
  <c r="H292" i="10"/>
  <c r="G292" i="10"/>
  <c r="N291" i="10"/>
  <c r="M291" i="10"/>
  <c r="L291" i="10"/>
  <c r="K291" i="10"/>
  <c r="J291" i="10"/>
  <c r="H291" i="10"/>
  <c r="G291" i="10"/>
  <c r="N290" i="10"/>
  <c r="M290" i="10"/>
  <c r="L290" i="10"/>
  <c r="K290" i="10"/>
  <c r="J290" i="10"/>
  <c r="H290" i="10"/>
  <c r="G290" i="10"/>
  <c r="N289" i="10"/>
  <c r="M289" i="10"/>
  <c r="L289" i="10"/>
  <c r="K289" i="10"/>
  <c r="J289" i="10"/>
  <c r="H289" i="10"/>
  <c r="G289" i="10"/>
  <c r="N288" i="10"/>
  <c r="M288" i="10"/>
  <c r="L288" i="10"/>
  <c r="K288" i="10"/>
  <c r="J288" i="10"/>
  <c r="H288" i="10"/>
  <c r="G288" i="10"/>
  <c r="N287" i="10"/>
  <c r="M287" i="10"/>
  <c r="L287" i="10"/>
  <c r="K287" i="10"/>
  <c r="J287" i="10"/>
  <c r="H287" i="10"/>
  <c r="G287" i="10"/>
  <c r="N286" i="10"/>
  <c r="M286" i="10"/>
  <c r="L286" i="10"/>
  <c r="K286" i="10"/>
  <c r="J286" i="10"/>
  <c r="H286" i="10"/>
  <c r="G286" i="10"/>
  <c r="N285" i="10"/>
  <c r="M285" i="10"/>
  <c r="L285" i="10"/>
  <c r="K285" i="10"/>
  <c r="J285" i="10"/>
  <c r="H285" i="10"/>
  <c r="G285" i="10"/>
  <c r="N284" i="10"/>
  <c r="M284" i="10"/>
  <c r="L284" i="10"/>
  <c r="K284" i="10"/>
  <c r="J284" i="10"/>
  <c r="H284" i="10"/>
  <c r="G284" i="10"/>
  <c r="N283" i="10"/>
  <c r="M283" i="10"/>
  <c r="L283" i="10"/>
  <c r="K283" i="10"/>
  <c r="J283" i="10"/>
  <c r="H283" i="10"/>
  <c r="G283" i="10"/>
  <c r="N282" i="10"/>
  <c r="M282" i="10"/>
  <c r="L282" i="10"/>
  <c r="K282" i="10"/>
  <c r="J282" i="10"/>
  <c r="H282" i="10"/>
  <c r="G282" i="10"/>
  <c r="N281" i="10"/>
  <c r="M281" i="10"/>
  <c r="L281" i="10"/>
  <c r="K281" i="10"/>
  <c r="J281" i="10"/>
  <c r="H281" i="10"/>
  <c r="G281" i="10"/>
  <c r="N280" i="10"/>
  <c r="M280" i="10"/>
  <c r="L280" i="10"/>
  <c r="K280" i="10"/>
  <c r="J280" i="10"/>
  <c r="H280" i="10"/>
  <c r="G280" i="10"/>
  <c r="N279" i="10"/>
  <c r="M279" i="10"/>
  <c r="L279" i="10"/>
  <c r="K279" i="10"/>
  <c r="J279" i="10"/>
  <c r="H279" i="10"/>
  <c r="G279" i="10"/>
  <c r="N278" i="10"/>
  <c r="M278" i="10"/>
  <c r="L278" i="10"/>
  <c r="K278" i="10"/>
  <c r="J278" i="10"/>
  <c r="H278" i="10"/>
  <c r="G278" i="10"/>
  <c r="N277" i="10"/>
  <c r="M277" i="10"/>
  <c r="L277" i="10"/>
  <c r="K277" i="10"/>
  <c r="J277" i="10"/>
  <c r="H277" i="10"/>
  <c r="G277" i="10"/>
  <c r="N276" i="10"/>
  <c r="M276" i="10"/>
  <c r="L276" i="10"/>
  <c r="K276" i="10"/>
  <c r="J276" i="10"/>
  <c r="H276" i="10"/>
  <c r="G276" i="10"/>
  <c r="N275" i="10"/>
  <c r="M275" i="10"/>
  <c r="L275" i="10"/>
  <c r="K275" i="10"/>
  <c r="J275" i="10"/>
  <c r="H275" i="10"/>
  <c r="G275" i="10"/>
  <c r="N274" i="10"/>
  <c r="M274" i="10"/>
  <c r="L274" i="10"/>
  <c r="K274" i="10"/>
  <c r="J274" i="10"/>
  <c r="H274" i="10"/>
  <c r="G274" i="10"/>
  <c r="N273" i="10"/>
  <c r="M273" i="10"/>
  <c r="L273" i="10"/>
  <c r="K273" i="10"/>
  <c r="J273" i="10"/>
  <c r="H273" i="10"/>
  <c r="G273" i="10"/>
  <c r="N272" i="10"/>
  <c r="M272" i="10"/>
  <c r="L272" i="10"/>
  <c r="K272" i="10"/>
  <c r="J272" i="10"/>
  <c r="H272" i="10"/>
  <c r="G272" i="10"/>
  <c r="N271" i="10"/>
  <c r="M271" i="10"/>
  <c r="L271" i="10"/>
  <c r="K271" i="10"/>
  <c r="J271" i="10"/>
  <c r="H271" i="10"/>
  <c r="G271" i="10"/>
  <c r="N270" i="10"/>
  <c r="M270" i="10"/>
  <c r="L270" i="10"/>
  <c r="K270" i="10"/>
  <c r="J270" i="10"/>
  <c r="H270" i="10"/>
  <c r="G270" i="10"/>
  <c r="N269" i="10"/>
  <c r="M269" i="10"/>
  <c r="L269" i="10"/>
  <c r="K269" i="10"/>
  <c r="J269" i="10"/>
  <c r="H269" i="10"/>
  <c r="G269" i="10"/>
  <c r="N268" i="10"/>
  <c r="M268" i="10"/>
  <c r="L268" i="10"/>
  <c r="K268" i="10"/>
  <c r="J268" i="10"/>
  <c r="H268" i="10"/>
  <c r="G268" i="10"/>
  <c r="N267" i="10"/>
  <c r="M267" i="10"/>
  <c r="L267" i="10"/>
  <c r="K267" i="10"/>
  <c r="J267" i="10"/>
  <c r="H267" i="10"/>
  <c r="G267" i="10"/>
  <c r="N266" i="10"/>
  <c r="M266" i="10"/>
  <c r="L266" i="10"/>
  <c r="K266" i="10"/>
  <c r="J266" i="10"/>
  <c r="H266" i="10"/>
  <c r="G266" i="10"/>
  <c r="N265" i="10"/>
  <c r="M265" i="10"/>
  <c r="L265" i="10"/>
  <c r="K265" i="10"/>
  <c r="J265" i="10"/>
  <c r="H265" i="10"/>
  <c r="G265" i="10"/>
  <c r="N264" i="10"/>
  <c r="M264" i="10"/>
  <c r="L264" i="10"/>
  <c r="K264" i="10"/>
  <c r="J264" i="10"/>
  <c r="H264" i="10"/>
  <c r="G264" i="10"/>
  <c r="N263" i="10"/>
  <c r="M263" i="10"/>
  <c r="L263" i="10"/>
  <c r="K263" i="10"/>
  <c r="J263" i="10"/>
  <c r="H263" i="10"/>
  <c r="G263" i="10"/>
  <c r="N262" i="10"/>
  <c r="M262" i="10"/>
  <c r="L262" i="10"/>
  <c r="K262" i="10"/>
  <c r="J262" i="10"/>
  <c r="H262" i="10"/>
  <c r="G262" i="10"/>
  <c r="N261" i="10"/>
  <c r="M261" i="10"/>
  <c r="L261" i="10"/>
  <c r="K261" i="10"/>
  <c r="J261" i="10"/>
  <c r="H261" i="10"/>
  <c r="G261" i="10"/>
  <c r="N260" i="10"/>
  <c r="M260" i="10"/>
  <c r="L260" i="10"/>
  <c r="K260" i="10"/>
  <c r="J260" i="10"/>
  <c r="H260" i="10"/>
  <c r="G260" i="10"/>
  <c r="N259" i="10"/>
  <c r="M259" i="10"/>
  <c r="L259" i="10"/>
  <c r="K259" i="10"/>
  <c r="J259" i="10"/>
  <c r="H259" i="10"/>
  <c r="G259" i="10"/>
  <c r="N258" i="10"/>
  <c r="M258" i="10"/>
  <c r="L258" i="10"/>
  <c r="K258" i="10"/>
  <c r="J258" i="10"/>
  <c r="H258" i="10"/>
  <c r="G258" i="10"/>
  <c r="N257" i="10"/>
  <c r="M257" i="10"/>
  <c r="L257" i="10"/>
  <c r="K257" i="10"/>
  <c r="J257" i="10"/>
  <c r="H257" i="10"/>
  <c r="G257" i="10"/>
  <c r="N256" i="10"/>
  <c r="M256" i="10"/>
  <c r="L256" i="10"/>
  <c r="K256" i="10"/>
  <c r="J256" i="10"/>
  <c r="H256" i="10"/>
  <c r="G256" i="10"/>
  <c r="N255" i="10"/>
  <c r="M255" i="10"/>
  <c r="L255" i="10"/>
  <c r="K255" i="10"/>
  <c r="J255" i="10"/>
  <c r="H255" i="10"/>
  <c r="G255" i="10"/>
  <c r="N254" i="10"/>
  <c r="M254" i="10"/>
  <c r="L254" i="10"/>
  <c r="K254" i="10"/>
  <c r="J254" i="10"/>
  <c r="H254" i="10"/>
  <c r="G254" i="10"/>
  <c r="N253" i="10"/>
  <c r="M253" i="10"/>
  <c r="L253" i="10"/>
  <c r="K253" i="10"/>
  <c r="J253" i="10"/>
  <c r="H253" i="10"/>
  <c r="G253" i="10"/>
  <c r="N252" i="10"/>
  <c r="M252" i="10"/>
  <c r="L252" i="10"/>
  <c r="K252" i="10"/>
  <c r="J252" i="10"/>
  <c r="H252" i="10"/>
  <c r="G252" i="10"/>
  <c r="N251" i="10"/>
  <c r="M251" i="10"/>
  <c r="L251" i="10"/>
  <c r="K251" i="10"/>
  <c r="J251" i="10"/>
  <c r="H251" i="10"/>
  <c r="G251" i="10"/>
  <c r="N250" i="10"/>
  <c r="M250" i="10"/>
  <c r="L250" i="10"/>
  <c r="K250" i="10"/>
  <c r="J250" i="10"/>
  <c r="H250" i="10"/>
  <c r="G250" i="10"/>
  <c r="N249" i="10"/>
  <c r="M249" i="10"/>
  <c r="L249" i="10"/>
  <c r="K249" i="10"/>
  <c r="J249" i="10"/>
  <c r="H249" i="10"/>
  <c r="G249" i="10"/>
  <c r="N248" i="10"/>
  <c r="M248" i="10"/>
  <c r="L248" i="10"/>
  <c r="K248" i="10"/>
  <c r="J248" i="10"/>
  <c r="H248" i="10"/>
  <c r="G248" i="10"/>
  <c r="N247" i="10"/>
  <c r="M247" i="10"/>
  <c r="L247" i="10"/>
  <c r="K247" i="10"/>
  <c r="J247" i="10"/>
  <c r="H247" i="10"/>
  <c r="G247" i="10"/>
  <c r="N246" i="10"/>
  <c r="M246" i="10"/>
  <c r="L246" i="10"/>
  <c r="K246" i="10"/>
  <c r="J246" i="10"/>
  <c r="H246" i="10"/>
  <c r="G246" i="10"/>
  <c r="N245" i="10"/>
  <c r="M245" i="10"/>
  <c r="L245" i="10"/>
  <c r="K245" i="10"/>
  <c r="J245" i="10"/>
  <c r="H245" i="10"/>
  <c r="G245" i="10"/>
  <c r="N244" i="10"/>
  <c r="M244" i="10"/>
  <c r="L244" i="10"/>
  <c r="K244" i="10"/>
  <c r="J244" i="10"/>
  <c r="H244" i="10"/>
  <c r="G244" i="10"/>
  <c r="N243" i="10"/>
  <c r="M243" i="10"/>
  <c r="L243" i="10"/>
  <c r="K243" i="10"/>
  <c r="J243" i="10"/>
  <c r="H243" i="10"/>
  <c r="G243" i="10"/>
  <c r="N242" i="10"/>
  <c r="M242" i="10"/>
  <c r="L242" i="10"/>
  <c r="K242" i="10"/>
  <c r="J242" i="10"/>
  <c r="H242" i="10"/>
  <c r="G242" i="10"/>
  <c r="N241" i="10"/>
  <c r="M241" i="10"/>
  <c r="L241" i="10"/>
  <c r="K241" i="10"/>
  <c r="J241" i="10"/>
  <c r="H241" i="10"/>
  <c r="G241" i="10"/>
  <c r="N240" i="10"/>
  <c r="M240" i="10"/>
  <c r="L240" i="10"/>
  <c r="K240" i="10"/>
  <c r="J240" i="10"/>
  <c r="H240" i="10"/>
  <c r="G240" i="10"/>
  <c r="N239" i="10"/>
  <c r="M239" i="10"/>
  <c r="L239" i="10"/>
  <c r="K239" i="10"/>
  <c r="J239" i="10"/>
  <c r="H239" i="10"/>
  <c r="G239" i="10"/>
  <c r="N238" i="10"/>
  <c r="M238" i="10"/>
  <c r="L238" i="10"/>
  <c r="K238" i="10"/>
  <c r="J238" i="10"/>
  <c r="H238" i="10"/>
  <c r="G238" i="10"/>
  <c r="N237" i="10"/>
  <c r="M237" i="10"/>
  <c r="L237" i="10"/>
  <c r="K237" i="10"/>
  <c r="J237" i="10"/>
  <c r="H237" i="10"/>
  <c r="G237" i="10"/>
  <c r="N236" i="10"/>
  <c r="M236" i="10"/>
  <c r="L236" i="10"/>
  <c r="K236" i="10"/>
  <c r="J236" i="10"/>
  <c r="H236" i="10"/>
  <c r="G236" i="10"/>
  <c r="N235" i="10"/>
  <c r="M235" i="10"/>
  <c r="L235" i="10"/>
  <c r="K235" i="10"/>
  <c r="J235" i="10"/>
  <c r="H235" i="10"/>
  <c r="G235" i="10"/>
  <c r="N234" i="10"/>
  <c r="M234" i="10"/>
  <c r="L234" i="10"/>
  <c r="K234" i="10"/>
  <c r="J234" i="10"/>
  <c r="H234" i="10"/>
  <c r="G234" i="10"/>
  <c r="N233" i="10"/>
  <c r="M233" i="10"/>
  <c r="L233" i="10"/>
  <c r="K233" i="10"/>
  <c r="J233" i="10"/>
  <c r="H233" i="10"/>
  <c r="G233" i="10"/>
  <c r="N232" i="10"/>
  <c r="M232" i="10"/>
  <c r="L232" i="10"/>
  <c r="K232" i="10"/>
  <c r="J232" i="10"/>
  <c r="H232" i="10"/>
  <c r="G232" i="10"/>
  <c r="N231" i="10"/>
  <c r="M231" i="10"/>
  <c r="L231" i="10"/>
  <c r="K231" i="10"/>
  <c r="J231" i="10"/>
  <c r="H231" i="10"/>
  <c r="G231" i="10"/>
  <c r="N230" i="10"/>
  <c r="M230" i="10"/>
  <c r="L230" i="10"/>
  <c r="K230" i="10"/>
  <c r="J230" i="10"/>
  <c r="H230" i="10"/>
  <c r="G230" i="10"/>
  <c r="N229" i="10"/>
  <c r="M229" i="10"/>
  <c r="L229" i="10"/>
  <c r="K229" i="10"/>
  <c r="J229" i="10"/>
  <c r="H229" i="10"/>
  <c r="G229" i="10"/>
  <c r="N228" i="10"/>
  <c r="M228" i="10"/>
  <c r="L228" i="10"/>
  <c r="K228" i="10"/>
  <c r="J228" i="10"/>
  <c r="H228" i="10"/>
  <c r="G228" i="10"/>
  <c r="N227" i="10"/>
  <c r="M227" i="10"/>
  <c r="L227" i="10"/>
  <c r="K227" i="10"/>
  <c r="J227" i="10"/>
  <c r="H227" i="10"/>
  <c r="G227" i="10"/>
  <c r="N226" i="10"/>
  <c r="M226" i="10"/>
  <c r="L226" i="10"/>
  <c r="K226" i="10"/>
  <c r="J226" i="10"/>
  <c r="H226" i="10"/>
  <c r="G226" i="10"/>
  <c r="N225" i="10"/>
  <c r="M225" i="10"/>
  <c r="L225" i="10"/>
  <c r="K225" i="10"/>
  <c r="J225" i="10"/>
  <c r="H225" i="10"/>
  <c r="G225" i="10"/>
  <c r="N224" i="10"/>
  <c r="M224" i="10"/>
  <c r="L224" i="10"/>
  <c r="K224" i="10"/>
  <c r="J224" i="10"/>
  <c r="H224" i="10"/>
  <c r="G224" i="10"/>
  <c r="N223" i="10"/>
  <c r="M223" i="10"/>
  <c r="L223" i="10"/>
  <c r="K223" i="10"/>
  <c r="J223" i="10"/>
  <c r="H223" i="10"/>
  <c r="G223" i="10"/>
  <c r="N222" i="10"/>
  <c r="M222" i="10"/>
  <c r="L222" i="10"/>
  <c r="K222" i="10"/>
  <c r="J222" i="10"/>
  <c r="H222" i="10"/>
  <c r="G222" i="10"/>
  <c r="N221" i="10"/>
  <c r="M221" i="10"/>
  <c r="L221" i="10"/>
  <c r="K221" i="10"/>
  <c r="J221" i="10"/>
  <c r="H221" i="10"/>
  <c r="G221" i="10"/>
  <c r="N220" i="10"/>
  <c r="M220" i="10"/>
  <c r="L220" i="10"/>
  <c r="K220" i="10"/>
  <c r="J220" i="10"/>
  <c r="H220" i="10"/>
  <c r="G220" i="10"/>
  <c r="N219" i="10"/>
  <c r="M219" i="10"/>
  <c r="L219" i="10"/>
  <c r="K219" i="10"/>
  <c r="J219" i="10"/>
  <c r="H219" i="10"/>
  <c r="G219" i="10"/>
  <c r="N218" i="10"/>
  <c r="M218" i="10"/>
  <c r="L218" i="10"/>
  <c r="K218" i="10"/>
  <c r="J218" i="10"/>
  <c r="H218" i="10"/>
  <c r="G218" i="10"/>
  <c r="N217" i="10"/>
  <c r="M217" i="10"/>
  <c r="L217" i="10"/>
  <c r="K217" i="10"/>
  <c r="J217" i="10"/>
  <c r="H217" i="10"/>
  <c r="G217" i="10"/>
  <c r="N216" i="10"/>
  <c r="M216" i="10"/>
  <c r="L216" i="10"/>
  <c r="K216" i="10"/>
  <c r="J216" i="10"/>
  <c r="H216" i="10"/>
  <c r="G216" i="10"/>
  <c r="N215" i="10"/>
  <c r="M215" i="10"/>
  <c r="L215" i="10"/>
  <c r="K215" i="10"/>
  <c r="J215" i="10"/>
  <c r="H215" i="10"/>
  <c r="G215" i="10"/>
  <c r="N214" i="10"/>
  <c r="M214" i="10"/>
  <c r="L214" i="10"/>
  <c r="K214" i="10"/>
  <c r="J214" i="10"/>
  <c r="H214" i="10"/>
  <c r="G214" i="10"/>
  <c r="N213" i="10"/>
  <c r="M213" i="10"/>
  <c r="L213" i="10"/>
  <c r="K213" i="10"/>
  <c r="J213" i="10"/>
  <c r="H213" i="10"/>
  <c r="G213" i="10"/>
  <c r="N212" i="10"/>
  <c r="M212" i="10"/>
  <c r="L212" i="10"/>
  <c r="K212" i="10"/>
  <c r="J212" i="10"/>
  <c r="H212" i="10"/>
  <c r="G212" i="10"/>
  <c r="N211" i="10"/>
  <c r="M211" i="10"/>
  <c r="L211" i="10"/>
  <c r="K211" i="10"/>
  <c r="J211" i="10"/>
  <c r="H211" i="10"/>
  <c r="G211" i="10"/>
  <c r="N210" i="10"/>
  <c r="M210" i="10"/>
  <c r="L210" i="10"/>
  <c r="K210" i="10"/>
  <c r="J210" i="10"/>
  <c r="H210" i="10"/>
  <c r="G210" i="10"/>
  <c r="N209" i="10"/>
  <c r="M209" i="10"/>
  <c r="L209" i="10"/>
  <c r="K209" i="10"/>
  <c r="J209" i="10"/>
  <c r="H209" i="10"/>
  <c r="G209" i="10"/>
  <c r="N208" i="10"/>
  <c r="M208" i="10"/>
  <c r="L208" i="10"/>
  <c r="K208" i="10"/>
  <c r="J208" i="10"/>
  <c r="H208" i="10"/>
  <c r="G208" i="10"/>
  <c r="N207" i="10"/>
  <c r="M207" i="10"/>
  <c r="L207" i="10"/>
  <c r="K207" i="10"/>
  <c r="J207" i="10"/>
  <c r="H207" i="10"/>
  <c r="G207" i="10"/>
  <c r="N206" i="10"/>
  <c r="M206" i="10"/>
  <c r="L206" i="10"/>
  <c r="K206" i="10"/>
  <c r="J206" i="10"/>
  <c r="H206" i="10"/>
  <c r="G206" i="10"/>
  <c r="N205" i="10"/>
  <c r="M205" i="10"/>
  <c r="L205" i="10"/>
  <c r="K205" i="10"/>
  <c r="J205" i="10"/>
  <c r="H205" i="10"/>
  <c r="G205" i="10"/>
  <c r="N204" i="10"/>
  <c r="M204" i="10"/>
  <c r="L204" i="10"/>
  <c r="K204" i="10"/>
  <c r="J204" i="10"/>
  <c r="H204" i="10"/>
  <c r="G204" i="10"/>
  <c r="N203" i="10"/>
  <c r="M203" i="10"/>
  <c r="L203" i="10"/>
  <c r="K203" i="10"/>
  <c r="J203" i="10"/>
  <c r="H203" i="10"/>
  <c r="G203" i="10"/>
  <c r="N202" i="10"/>
  <c r="M202" i="10"/>
  <c r="L202" i="10"/>
  <c r="K202" i="10"/>
  <c r="J202" i="10"/>
  <c r="H202" i="10"/>
  <c r="G202" i="10"/>
  <c r="N201" i="10"/>
  <c r="M201" i="10"/>
  <c r="L201" i="10"/>
  <c r="K201" i="10"/>
  <c r="J201" i="10"/>
  <c r="H201" i="10"/>
  <c r="G201" i="10"/>
  <c r="N200" i="10"/>
  <c r="M200" i="10"/>
  <c r="L200" i="10"/>
  <c r="K200" i="10"/>
  <c r="J200" i="10"/>
  <c r="H200" i="10"/>
  <c r="G200" i="10"/>
  <c r="N199" i="10"/>
  <c r="M199" i="10"/>
  <c r="L199" i="10"/>
  <c r="K199" i="10"/>
  <c r="J199" i="10"/>
  <c r="H199" i="10"/>
  <c r="G199" i="10"/>
  <c r="N198" i="10"/>
  <c r="M198" i="10"/>
  <c r="L198" i="10"/>
  <c r="K198" i="10"/>
  <c r="J198" i="10"/>
  <c r="H198" i="10"/>
  <c r="G198" i="10"/>
  <c r="N197" i="10"/>
  <c r="M197" i="10"/>
  <c r="L197" i="10"/>
  <c r="K197" i="10"/>
  <c r="J197" i="10"/>
  <c r="H197" i="10"/>
  <c r="G197" i="10"/>
  <c r="N196" i="10"/>
  <c r="M196" i="10"/>
  <c r="L196" i="10"/>
  <c r="K196" i="10"/>
  <c r="J196" i="10"/>
  <c r="H196" i="10"/>
  <c r="G196" i="10"/>
  <c r="N195" i="10"/>
  <c r="M195" i="10"/>
  <c r="L195" i="10"/>
  <c r="K195" i="10"/>
  <c r="J195" i="10"/>
  <c r="H195" i="10"/>
  <c r="G195" i="10"/>
  <c r="N194" i="10"/>
  <c r="M194" i="10"/>
  <c r="L194" i="10"/>
  <c r="K194" i="10"/>
  <c r="J194" i="10"/>
  <c r="H194" i="10"/>
  <c r="G194" i="10"/>
  <c r="N193" i="10"/>
  <c r="M193" i="10"/>
  <c r="L193" i="10"/>
  <c r="K193" i="10"/>
  <c r="J193" i="10"/>
  <c r="H193" i="10"/>
  <c r="G193" i="10"/>
  <c r="N192" i="10"/>
  <c r="M192" i="10"/>
  <c r="L192" i="10"/>
  <c r="K192" i="10"/>
  <c r="J192" i="10"/>
  <c r="H192" i="10"/>
  <c r="G192" i="10"/>
  <c r="N191" i="10"/>
  <c r="M191" i="10"/>
  <c r="L191" i="10"/>
  <c r="K191" i="10"/>
  <c r="J191" i="10"/>
  <c r="H191" i="10"/>
  <c r="G191" i="10"/>
  <c r="N190" i="10"/>
  <c r="M190" i="10"/>
  <c r="L190" i="10"/>
  <c r="K190" i="10"/>
  <c r="J190" i="10"/>
  <c r="H190" i="10"/>
  <c r="G190" i="10"/>
  <c r="N189" i="10"/>
  <c r="M189" i="10"/>
  <c r="L189" i="10"/>
  <c r="K189" i="10"/>
  <c r="J189" i="10"/>
  <c r="H189" i="10"/>
  <c r="G189" i="10"/>
  <c r="N188" i="10"/>
  <c r="M188" i="10"/>
  <c r="L188" i="10"/>
  <c r="K188" i="10"/>
  <c r="J188" i="10"/>
  <c r="H188" i="10"/>
  <c r="G188" i="10"/>
  <c r="N187" i="10"/>
  <c r="M187" i="10"/>
  <c r="L187" i="10"/>
  <c r="K187" i="10"/>
  <c r="J187" i="10"/>
  <c r="H187" i="10"/>
  <c r="G187" i="10"/>
  <c r="N186" i="10"/>
  <c r="M186" i="10"/>
  <c r="L186" i="10"/>
  <c r="K186" i="10"/>
  <c r="J186" i="10"/>
  <c r="H186" i="10"/>
  <c r="G186" i="10"/>
  <c r="N185" i="10"/>
  <c r="M185" i="10"/>
  <c r="L185" i="10"/>
  <c r="K185" i="10"/>
  <c r="J185" i="10"/>
  <c r="H185" i="10"/>
  <c r="G185" i="10"/>
  <c r="N184" i="10"/>
  <c r="M184" i="10"/>
  <c r="L184" i="10"/>
  <c r="K184" i="10"/>
  <c r="J184" i="10"/>
  <c r="H184" i="10"/>
  <c r="G184" i="10"/>
  <c r="N183" i="10"/>
  <c r="M183" i="10"/>
  <c r="L183" i="10"/>
  <c r="K183" i="10"/>
  <c r="J183" i="10"/>
  <c r="H183" i="10"/>
  <c r="G183" i="10"/>
  <c r="N182" i="10"/>
  <c r="M182" i="10"/>
  <c r="L182" i="10"/>
  <c r="K182" i="10"/>
  <c r="J182" i="10"/>
  <c r="H182" i="10"/>
  <c r="G182" i="10"/>
  <c r="N181" i="10"/>
  <c r="M181" i="10"/>
  <c r="L181" i="10"/>
  <c r="K181" i="10"/>
  <c r="J181" i="10"/>
  <c r="H181" i="10"/>
  <c r="G181" i="10"/>
  <c r="N180" i="10"/>
  <c r="M180" i="10"/>
  <c r="L180" i="10"/>
  <c r="K180" i="10"/>
  <c r="J180" i="10"/>
  <c r="H180" i="10"/>
  <c r="G180" i="10"/>
  <c r="N179" i="10"/>
  <c r="M179" i="10"/>
  <c r="L179" i="10"/>
  <c r="K179" i="10"/>
  <c r="J179" i="10"/>
  <c r="H179" i="10"/>
  <c r="G179" i="10"/>
  <c r="N178" i="10"/>
  <c r="M178" i="10"/>
  <c r="L178" i="10"/>
  <c r="K178" i="10"/>
  <c r="J178" i="10"/>
  <c r="H178" i="10"/>
  <c r="G178" i="10"/>
  <c r="N177" i="10"/>
  <c r="M177" i="10"/>
  <c r="L177" i="10"/>
  <c r="K177" i="10"/>
  <c r="J177" i="10"/>
  <c r="H177" i="10"/>
  <c r="G177" i="10"/>
  <c r="N176" i="10"/>
  <c r="M176" i="10"/>
  <c r="L176" i="10"/>
  <c r="K176" i="10"/>
  <c r="J176" i="10"/>
  <c r="H176" i="10"/>
  <c r="G176" i="10"/>
  <c r="N175" i="10"/>
  <c r="M175" i="10"/>
  <c r="L175" i="10"/>
  <c r="K175" i="10"/>
  <c r="J175" i="10"/>
  <c r="H175" i="10"/>
  <c r="G175" i="10"/>
  <c r="N174" i="10"/>
  <c r="M174" i="10"/>
  <c r="L174" i="10"/>
  <c r="K174" i="10"/>
  <c r="J174" i="10"/>
  <c r="H174" i="10"/>
  <c r="G174" i="10"/>
  <c r="N173" i="10"/>
  <c r="M173" i="10"/>
  <c r="L173" i="10"/>
  <c r="K173" i="10"/>
  <c r="J173" i="10"/>
  <c r="H173" i="10"/>
  <c r="G173" i="10"/>
  <c r="N172" i="10"/>
  <c r="M172" i="10"/>
  <c r="L172" i="10"/>
  <c r="K172" i="10"/>
  <c r="J172" i="10"/>
  <c r="H172" i="10"/>
  <c r="G172" i="10"/>
  <c r="N171" i="10"/>
  <c r="M171" i="10"/>
  <c r="L171" i="10"/>
  <c r="K171" i="10"/>
  <c r="J171" i="10"/>
  <c r="H171" i="10"/>
  <c r="G171" i="10"/>
  <c r="N170" i="10"/>
  <c r="M170" i="10"/>
  <c r="L170" i="10"/>
  <c r="K170" i="10"/>
  <c r="J170" i="10"/>
  <c r="H170" i="10"/>
  <c r="G170" i="10"/>
  <c r="N169" i="10"/>
  <c r="M169" i="10"/>
  <c r="L169" i="10"/>
  <c r="K169" i="10"/>
  <c r="J169" i="10"/>
  <c r="H169" i="10"/>
  <c r="G169" i="10"/>
  <c r="N168" i="10"/>
  <c r="M168" i="10"/>
  <c r="L168" i="10"/>
  <c r="K168" i="10"/>
  <c r="J168" i="10"/>
  <c r="H168" i="10"/>
  <c r="G168" i="10"/>
  <c r="N167" i="10"/>
  <c r="M167" i="10"/>
  <c r="L167" i="10"/>
  <c r="K167" i="10"/>
  <c r="J167" i="10"/>
  <c r="H167" i="10"/>
  <c r="G167" i="10"/>
  <c r="N166" i="10"/>
  <c r="M166" i="10"/>
  <c r="L166" i="10"/>
  <c r="K166" i="10"/>
  <c r="J166" i="10"/>
  <c r="H166" i="10"/>
  <c r="G166" i="10"/>
  <c r="N165" i="10"/>
  <c r="M165" i="10"/>
  <c r="L165" i="10"/>
  <c r="K165" i="10"/>
  <c r="J165" i="10"/>
  <c r="H165" i="10"/>
  <c r="G165" i="10"/>
  <c r="N164" i="10"/>
  <c r="M164" i="10"/>
  <c r="L164" i="10"/>
  <c r="K164" i="10"/>
  <c r="J164" i="10"/>
  <c r="H164" i="10"/>
  <c r="G164" i="10"/>
  <c r="N163" i="10"/>
  <c r="M163" i="10"/>
  <c r="L163" i="10"/>
  <c r="K163" i="10"/>
  <c r="J163" i="10"/>
  <c r="H163" i="10"/>
  <c r="G163" i="10"/>
  <c r="N162" i="10"/>
  <c r="M162" i="10"/>
  <c r="L162" i="10"/>
  <c r="K162" i="10"/>
  <c r="J162" i="10"/>
  <c r="H162" i="10"/>
  <c r="G162" i="10"/>
  <c r="N161" i="10"/>
  <c r="M161" i="10"/>
  <c r="L161" i="10"/>
  <c r="K161" i="10"/>
  <c r="J161" i="10"/>
  <c r="H161" i="10"/>
  <c r="G161" i="10"/>
  <c r="N160" i="10"/>
  <c r="M160" i="10"/>
  <c r="L160" i="10"/>
  <c r="K160" i="10"/>
  <c r="J160" i="10"/>
  <c r="H160" i="10"/>
  <c r="G160" i="10"/>
  <c r="N159" i="10"/>
  <c r="M159" i="10"/>
  <c r="L159" i="10"/>
  <c r="K159" i="10"/>
  <c r="J159" i="10"/>
  <c r="H159" i="10"/>
  <c r="G159" i="10"/>
  <c r="N158" i="10"/>
  <c r="M158" i="10"/>
  <c r="L158" i="10"/>
  <c r="K158" i="10"/>
  <c r="J158" i="10"/>
  <c r="H158" i="10"/>
  <c r="G158" i="10"/>
  <c r="N157" i="10"/>
  <c r="M157" i="10"/>
  <c r="L157" i="10"/>
  <c r="K157" i="10"/>
  <c r="J157" i="10"/>
  <c r="H157" i="10"/>
  <c r="G157" i="10"/>
  <c r="N156" i="10"/>
  <c r="M156" i="10"/>
  <c r="L156" i="10"/>
  <c r="K156" i="10"/>
  <c r="J156" i="10"/>
  <c r="H156" i="10"/>
  <c r="G156" i="10"/>
  <c r="N155" i="10"/>
  <c r="M155" i="10"/>
  <c r="L155" i="10"/>
  <c r="K155" i="10"/>
  <c r="J155" i="10"/>
  <c r="H155" i="10"/>
  <c r="G155" i="10"/>
  <c r="N154" i="10"/>
  <c r="M154" i="10"/>
  <c r="L154" i="10"/>
  <c r="K154" i="10"/>
  <c r="J154" i="10"/>
  <c r="H154" i="10"/>
  <c r="G154" i="10"/>
  <c r="N153" i="10"/>
  <c r="M153" i="10"/>
  <c r="L153" i="10"/>
  <c r="K153" i="10"/>
  <c r="J153" i="10"/>
  <c r="H153" i="10"/>
  <c r="G153" i="10"/>
  <c r="N152" i="10"/>
  <c r="M152" i="10"/>
  <c r="L152" i="10"/>
  <c r="K152" i="10"/>
  <c r="J152" i="10"/>
  <c r="H152" i="10"/>
  <c r="G152" i="10"/>
  <c r="N151" i="10"/>
  <c r="M151" i="10"/>
  <c r="L151" i="10"/>
  <c r="K151" i="10"/>
  <c r="J151" i="10"/>
  <c r="H151" i="10"/>
  <c r="G151" i="10"/>
  <c r="N150" i="10"/>
  <c r="M150" i="10"/>
  <c r="L150" i="10"/>
  <c r="K150" i="10"/>
  <c r="J150" i="10"/>
  <c r="H150" i="10"/>
  <c r="G150" i="10"/>
  <c r="N149" i="10"/>
  <c r="M149" i="10"/>
  <c r="L149" i="10"/>
  <c r="K149" i="10"/>
  <c r="J149" i="10"/>
  <c r="H149" i="10"/>
  <c r="G149" i="10"/>
  <c r="N148" i="10"/>
  <c r="M148" i="10"/>
  <c r="L148" i="10"/>
  <c r="K148" i="10"/>
  <c r="J148" i="10"/>
  <c r="H148" i="10"/>
  <c r="G148" i="10"/>
  <c r="N147" i="10"/>
  <c r="M147" i="10"/>
  <c r="L147" i="10"/>
  <c r="K147" i="10"/>
  <c r="J147" i="10"/>
  <c r="H147" i="10"/>
  <c r="G147" i="10"/>
  <c r="N146" i="10"/>
  <c r="M146" i="10"/>
  <c r="L146" i="10"/>
  <c r="K146" i="10"/>
  <c r="J146" i="10"/>
  <c r="H146" i="10"/>
  <c r="G146" i="10"/>
  <c r="N145" i="10"/>
  <c r="M145" i="10"/>
  <c r="L145" i="10"/>
  <c r="K145" i="10"/>
  <c r="J145" i="10"/>
  <c r="H145" i="10"/>
  <c r="G145" i="10"/>
  <c r="N144" i="10"/>
  <c r="M144" i="10"/>
  <c r="L144" i="10"/>
  <c r="K144" i="10"/>
  <c r="J144" i="10"/>
  <c r="H144" i="10"/>
  <c r="G144" i="10"/>
  <c r="N143" i="10"/>
  <c r="M143" i="10"/>
  <c r="L143" i="10"/>
  <c r="K143" i="10"/>
  <c r="J143" i="10"/>
  <c r="H143" i="10"/>
  <c r="G143" i="10"/>
  <c r="N142" i="10"/>
  <c r="M142" i="10"/>
  <c r="L142" i="10"/>
  <c r="K142" i="10"/>
  <c r="J142" i="10"/>
  <c r="H142" i="10"/>
  <c r="G142" i="10"/>
  <c r="N141" i="10"/>
  <c r="M141" i="10"/>
  <c r="L141" i="10"/>
  <c r="K141" i="10"/>
  <c r="J141" i="10"/>
  <c r="H141" i="10"/>
  <c r="G141" i="10"/>
  <c r="N140" i="10"/>
  <c r="M140" i="10"/>
  <c r="L140" i="10"/>
  <c r="K140" i="10"/>
  <c r="J140" i="10"/>
  <c r="H140" i="10"/>
  <c r="G140" i="10"/>
  <c r="N139" i="10"/>
  <c r="M139" i="10"/>
  <c r="L139" i="10"/>
  <c r="K139" i="10"/>
  <c r="J139" i="10"/>
  <c r="H139" i="10"/>
  <c r="G139" i="10"/>
  <c r="N138" i="10"/>
  <c r="M138" i="10"/>
  <c r="L138" i="10"/>
  <c r="K138" i="10"/>
  <c r="J138" i="10"/>
  <c r="H138" i="10"/>
  <c r="G138" i="10"/>
  <c r="N137" i="10"/>
  <c r="M137" i="10"/>
  <c r="L137" i="10"/>
  <c r="K137" i="10"/>
  <c r="J137" i="10"/>
  <c r="H137" i="10"/>
  <c r="G137" i="10"/>
  <c r="N136" i="10"/>
  <c r="M136" i="10"/>
  <c r="L136" i="10"/>
  <c r="K136" i="10"/>
  <c r="J136" i="10"/>
  <c r="H136" i="10"/>
  <c r="G136" i="10"/>
  <c r="N135" i="10"/>
  <c r="M135" i="10"/>
  <c r="L135" i="10"/>
  <c r="K135" i="10"/>
  <c r="J135" i="10"/>
  <c r="H135" i="10"/>
  <c r="G135" i="10"/>
  <c r="N134" i="10"/>
  <c r="M134" i="10"/>
  <c r="L134" i="10"/>
  <c r="K134" i="10"/>
  <c r="J134" i="10"/>
  <c r="H134" i="10"/>
  <c r="G134" i="10"/>
  <c r="N133" i="10"/>
  <c r="M133" i="10"/>
  <c r="L133" i="10"/>
  <c r="K133" i="10"/>
  <c r="J133" i="10"/>
  <c r="H133" i="10"/>
  <c r="G133" i="10"/>
  <c r="N132" i="10"/>
  <c r="M132" i="10"/>
  <c r="L132" i="10"/>
  <c r="K132" i="10"/>
  <c r="J132" i="10"/>
  <c r="H132" i="10"/>
  <c r="G132" i="10"/>
  <c r="N131" i="10"/>
  <c r="M131" i="10"/>
  <c r="L131" i="10"/>
  <c r="K131" i="10"/>
  <c r="J131" i="10"/>
  <c r="H131" i="10"/>
  <c r="G131" i="10"/>
  <c r="N130" i="10"/>
  <c r="M130" i="10"/>
  <c r="L130" i="10"/>
  <c r="K130" i="10"/>
  <c r="J130" i="10"/>
  <c r="H130" i="10"/>
  <c r="G130" i="10"/>
  <c r="N129" i="10"/>
  <c r="M129" i="10"/>
  <c r="L129" i="10"/>
  <c r="K129" i="10"/>
  <c r="J129" i="10"/>
  <c r="H129" i="10"/>
  <c r="G129" i="10"/>
  <c r="N128" i="10"/>
  <c r="M128" i="10"/>
  <c r="L128" i="10"/>
  <c r="K128" i="10"/>
  <c r="J128" i="10"/>
  <c r="H128" i="10"/>
  <c r="G128" i="10"/>
  <c r="N127" i="10"/>
  <c r="M127" i="10"/>
  <c r="L127" i="10"/>
  <c r="K127" i="10"/>
  <c r="J127" i="10"/>
  <c r="H127" i="10"/>
  <c r="G127" i="10"/>
  <c r="N126" i="10"/>
  <c r="M126" i="10"/>
  <c r="L126" i="10"/>
  <c r="K126" i="10"/>
  <c r="J126" i="10"/>
  <c r="H126" i="10"/>
  <c r="G126" i="10"/>
  <c r="N125" i="10"/>
  <c r="M125" i="10"/>
  <c r="L125" i="10"/>
  <c r="K125" i="10"/>
  <c r="J125" i="10"/>
  <c r="H125" i="10"/>
  <c r="G125" i="10"/>
  <c r="N124" i="10"/>
  <c r="M124" i="10"/>
  <c r="L124" i="10"/>
  <c r="K124" i="10"/>
  <c r="J124" i="10"/>
  <c r="H124" i="10"/>
  <c r="G124" i="10"/>
  <c r="N123" i="10"/>
  <c r="M123" i="10"/>
  <c r="L123" i="10"/>
  <c r="K123" i="10"/>
  <c r="J123" i="10"/>
  <c r="H123" i="10"/>
  <c r="G123" i="10"/>
  <c r="N122" i="10"/>
  <c r="M122" i="10"/>
  <c r="L122" i="10"/>
  <c r="K122" i="10"/>
  <c r="J122" i="10"/>
  <c r="H122" i="10"/>
  <c r="G122" i="10"/>
  <c r="N121" i="10"/>
  <c r="M121" i="10"/>
  <c r="L121" i="10"/>
  <c r="K121" i="10"/>
  <c r="J121" i="10"/>
  <c r="H121" i="10"/>
  <c r="G121" i="10"/>
  <c r="N120" i="10"/>
  <c r="M120" i="10"/>
  <c r="L120" i="10"/>
  <c r="K120" i="10"/>
  <c r="J120" i="10"/>
  <c r="H120" i="10"/>
  <c r="G120" i="10"/>
  <c r="N119" i="10"/>
  <c r="M119" i="10"/>
  <c r="L119" i="10"/>
  <c r="K119" i="10"/>
  <c r="J119" i="10"/>
  <c r="H119" i="10"/>
  <c r="G119" i="10"/>
  <c r="N118" i="10"/>
  <c r="M118" i="10"/>
  <c r="L118" i="10"/>
  <c r="K118" i="10"/>
  <c r="J118" i="10"/>
  <c r="H118" i="10"/>
  <c r="G118" i="10"/>
  <c r="N117" i="10"/>
  <c r="M117" i="10"/>
  <c r="L117" i="10"/>
  <c r="K117" i="10"/>
  <c r="J117" i="10"/>
  <c r="H117" i="10"/>
  <c r="G117" i="10"/>
  <c r="N116" i="10"/>
  <c r="M116" i="10"/>
  <c r="L116" i="10"/>
  <c r="K116" i="10"/>
  <c r="J116" i="10"/>
  <c r="H116" i="10"/>
  <c r="G116" i="10"/>
  <c r="N115" i="10"/>
  <c r="M115" i="10"/>
  <c r="L115" i="10"/>
  <c r="K115" i="10"/>
  <c r="J115" i="10"/>
  <c r="H115" i="10"/>
  <c r="G115" i="10"/>
  <c r="N114" i="10"/>
  <c r="M114" i="10"/>
  <c r="L114" i="10"/>
  <c r="K114" i="10"/>
  <c r="J114" i="10"/>
  <c r="H114" i="10"/>
  <c r="G114" i="10"/>
  <c r="N113" i="10"/>
  <c r="M113" i="10"/>
  <c r="L113" i="10"/>
  <c r="K113" i="10"/>
  <c r="J113" i="10"/>
  <c r="H113" i="10"/>
  <c r="G113" i="10"/>
  <c r="N112" i="10"/>
  <c r="M112" i="10"/>
  <c r="L112" i="10"/>
  <c r="K112" i="10"/>
  <c r="J112" i="10"/>
  <c r="H112" i="10"/>
  <c r="G112" i="10"/>
  <c r="N111" i="10"/>
  <c r="M111" i="10"/>
  <c r="L111" i="10"/>
  <c r="K111" i="10"/>
  <c r="J111" i="10"/>
  <c r="H111" i="10"/>
  <c r="G111" i="10"/>
  <c r="N110" i="10"/>
  <c r="M110" i="10"/>
  <c r="L110" i="10"/>
  <c r="K110" i="10"/>
  <c r="J110" i="10"/>
  <c r="H110" i="10"/>
  <c r="G110" i="10"/>
  <c r="N109" i="10"/>
  <c r="M109" i="10"/>
  <c r="L109" i="10"/>
  <c r="K109" i="10"/>
  <c r="J109" i="10"/>
  <c r="H109" i="10"/>
  <c r="G109" i="10"/>
  <c r="N108" i="10"/>
  <c r="M108" i="10"/>
  <c r="L108" i="10"/>
  <c r="K108" i="10"/>
  <c r="J108" i="10"/>
  <c r="H108" i="10"/>
  <c r="G108" i="10"/>
  <c r="N107" i="10"/>
  <c r="M107" i="10"/>
  <c r="L107" i="10"/>
  <c r="K107" i="10"/>
  <c r="J107" i="10"/>
  <c r="H107" i="10"/>
  <c r="G107" i="10"/>
  <c r="N106" i="10"/>
  <c r="M106" i="10"/>
  <c r="L106" i="10"/>
  <c r="K106" i="10"/>
  <c r="J106" i="10"/>
  <c r="H106" i="10"/>
  <c r="G106" i="10"/>
  <c r="N105" i="10"/>
  <c r="M105" i="10"/>
  <c r="L105" i="10"/>
  <c r="K105" i="10"/>
  <c r="J105" i="10"/>
  <c r="H105" i="10"/>
  <c r="G105" i="10"/>
  <c r="N104" i="10"/>
  <c r="M104" i="10"/>
  <c r="L104" i="10"/>
  <c r="K104" i="10"/>
  <c r="J104" i="10"/>
  <c r="H104" i="10"/>
  <c r="G104" i="10"/>
  <c r="N103" i="10"/>
  <c r="M103" i="10"/>
  <c r="L103" i="10"/>
  <c r="K103" i="10"/>
  <c r="J103" i="10"/>
  <c r="H103" i="10"/>
  <c r="G103" i="10"/>
  <c r="N102" i="10"/>
  <c r="M102" i="10"/>
  <c r="L102" i="10"/>
  <c r="K102" i="10"/>
  <c r="J102" i="10"/>
  <c r="H102" i="10"/>
  <c r="G102" i="10"/>
  <c r="N101" i="10"/>
  <c r="M101" i="10"/>
  <c r="L101" i="10"/>
  <c r="K101" i="10"/>
  <c r="J101" i="10"/>
  <c r="H101" i="10"/>
  <c r="G101" i="10"/>
  <c r="N100" i="10"/>
  <c r="M100" i="10"/>
  <c r="L100" i="10"/>
  <c r="K100" i="10"/>
  <c r="J100" i="10"/>
  <c r="H100" i="10"/>
  <c r="G100" i="10"/>
  <c r="N99" i="10"/>
  <c r="M99" i="10"/>
  <c r="L99" i="10"/>
  <c r="K99" i="10"/>
  <c r="J99" i="10"/>
  <c r="H99" i="10"/>
  <c r="G99" i="10"/>
  <c r="N98" i="10"/>
  <c r="M98" i="10"/>
  <c r="L98" i="10"/>
  <c r="K98" i="10"/>
  <c r="J98" i="10"/>
  <c r="H98" i="10"/>
  <c r="G98" i="10"/>
  <c r="N97" i="10"/>
  <c r="M97" i="10"/>
  <c r="L97" i="10"/>
  <c r="K97" i="10"/>
  <c r="J97" i="10"/>
  <c r="H97" i="10"/>
  <c r="G97" i="10"/>
  <c r="N96" i="10"/>
  <c r="M96" i="10"/>
  <c r="L96" i="10"/>
  <c r="K96" i="10"/>
  <c r="J96" i="10"/>
  <c r="H96" i="10"/>
  <c r="G96" i="10"/>
  <c r="N95" i="10"/>
  <c r="M95" i="10"/>
  <c r="L95" i="10"/>
  <c r="K95" i="10"/>
  <c r="J95" i="10"/>
  <c r="H95" i="10"/>
  <c r="G95" i="10"/>
  <c r="N94" i="10"/>
  <c r="M94" i="10"/>
  <c r="L94" i="10"/>
  <c r="K94" i="10"/>
  <c r="J94" i="10"/>
  <c r="H94" i="10"/>
  <c r="G94" i="10"/>
  <c r="N93" i="10"/>
  <c r="M93" i="10"/>
  <c r="L93" i="10"/>
  <c r="K93" i="10"/>
  <c r="J93" i="10"/>
  <c r="H93" i="10"/>
  <c r="G93" i="10"/>
  <c r="N92" i="10"/>
  <c r="M92" i="10"/>
  <c r="L92" i="10"/>
  <c r="K92" i="10"/>
  <c r="J92" i="10"/>
  <c r="H92" i="10"/>
  <c r="G92" i="10"/>
  <c r="N91" i="10"/>
  <c r="M91" i="10"/>
  <c r="L91" i="10"/>
  <c r="K91" i="10"/>
  <c r="J91" i="10"/>
  <c r="H91" i="10"/>
  <c r="G91" i="10"/>
  <c r="N90" i="10"/>
  <c r="M90" i="10"/>
  <c r="L90" i="10"/>
  <c r="K90" i="10"/>
  <c r="J90" i="10"/>
  <c r="H90" i="10"/>
  <c r="G90" i="10"/>
  <c r="N89" i="10"/>
  <c r="M89" i="10"/>
  <c r="L89" i="10"/>
  <c r="K89" i="10"/>
  <c r="J89" i="10"/>
  <c r="H89" i="10"/>
  <c r="G89" i="10"/>
  <c r="N88" i="10"/>
  <c r="M88" i="10"/>
  <c r="L88" i="10"/>
  <c r="K88" i="10"/>
  <c r="J88" i="10"/>
  <c r="H88" i="10"/>
  <c r="G88" i="10"/>
  <c r="N87" i="10"/>
  <c r="M87" i="10"/>
  <c r="L87" i="10"/>
  <c r="K87" i="10"/>
  <c r="J87" i="10"/>
  <c r="H87" i="10"/>
  <c r="G87" i="10"/>
  <c r="N86" i="10"/>
  <c r="M86" i="10"/>
  <c r="L86" i="10"/>
  <c r="K86" i="10"/>
  <c r="J86" i="10"/>
  <c r="H86" i="10"/>
  <c r="G86" i="10"/>
  <c r="N85" i="10"/>
  <c r="M85" i="10"/>
  <c r="L85" i="10"/>
  <c r="K85" i="10"/>
  <c r="J85" i="10"/>
  <c r="H85" i="10"/>
  <c r="G85" i="10"/>
  <c r="N84" i="10"/>
  <c r="M84" i="10"/>
  <c r="L84" i="10"/>
  <c r="K84" i="10"/>
  <c r="J84" i="10"/>
  <c r="G84" i="10"/>
  <c r="H84" i="10" s="1"/>
  <c r="N83" i="10"/>
  <c r="M83" i="10"/>
  <c r="L83" i="10"/>
  <c r="K83" i="10"/>
  <c r="J83" i="10"/>
  <c r="G83" i="10"/>
  <c r="H83" i="10" s="1"/>
  <c r="N82" i="10"/>
  <c r="M82" i="10"/>
  <c r="L82" i="10"/>
  <c r="K82" i="10"/>
  <c r="J82" i="10"/>
  <c r="G82" i="10"/>
  <c r="H82" i="10" s="1"/>
  <c r="N81" i="10"/>
  <c r="M81" i="10"/>
  <c r="L81" i="10"/>
  <c r="K81" i="10"/>
  <c r="J81" i="10"/>
  <c r="G81" i="10"/>
  <c r="H81" i="10" s="1"/>
  <c r="N80" i="10"/>
  <c r="M80" i="10"/>
  <c r="L80" i="10"/>
  <c r="K80" i="10"/>
  <c r="J80" i="10"/>
  <c r="G80" i="10"/>
  <c r="H80" i="10" s="1"/>
  <c r="N79" i="10"/>
  <c r="M79" i="10"/>
  <c r="L79" i="10"/>
  <c r="K79" i="10"/>
  <c r="J79" i="10"/>
  <c r="G79" i="10"/>
  <c r="H79" i="10" s="1"/>
  <c r="N78" i="10"/>
  <c r="M78" i="10"/>
  <c r="L78" i="10"/>
  <c r="K78" i="10"/>
  <c r="J78" i="10"/>
  <c r="G78" i="10"/>
  <c r="H78" i="10"/>
  <c r="N77" i="10"/>
  <c r="M77" i="10"/>
  <c r="L77" i="10"/>
  <c r="K77" i="10"/>
  <c r="J77" i="10"/>
  <c r="G77" i="10"/>
  <c r="H77" i="10" s="1"/>
  <c r="N76" i="10"/>
  <c r="M76" i="10"/>
  <c r="L76" i="10"/>
  <c r="K76" i="10"/>
  <c r="J76" i="10"/>
  <c r="G76" i="10"/>
  <c r="H76" i="10" s="1"/>
  <c r="N75" i="10"/>
  <c r="M75" i="10"/>
  <c r="L75" i="10"/>
  <c r="K75" i="10"/>
  <c r="J75" i="10"/>
  <c r="G75" i="10"/>
  <c r="H75" i="10" s="1"/>
  <c r="N74" i="10"/>
  <c r="M74" i="10"/>
  <c r="L74" i="10"/>
  <c r="K74" i="10"/>
  <c r="J74" i="10"/>
  <c r="G74" i="10"/>
  <c r="H74" i="10" s="1"/>
  <c r="N73" i="10"/>
  <c r="M73" i="10"/>
  <c r="L73" i="10"/>
  <c r="K73" i="10"/>
  <c r="J73" i="10"/>
  <c r="G73" i="10"/>
  <c r="H73" i="10" s="1"/>
  <c r="N72" i="10"/>
  <c r="M72" i="10"/>
  <c r="L72" i="10"/>
  <c r="K72" i="10"/>
  <c r="J72" i="10"/>
  <c r="G72" i="10"/>
  <c r="H72" i="10" s="1"/>
  <c r="N71" i="10"/>
  <c r="M71" i="10"/>
  <c r="L71" i="10"/>
  <c r="K71" i="10"/>
  <c r="J71" i="10"/>
  <c r="G71" i="10"/>
  <c r="H71" i="10" s="1"/>
  <c r="N70" i="10"/>
  <c r="M70" i="10"/>
  <c r="L70" i="10"/>
  <c r="K70" i="10"/>
  <c r="J70" i="10"/>
  <c r="G70" i="10"/>
  <c r="H70" i="10" s="1"/>
  <c r="N69" i="10"/>
  <c r="M69" i="10"/>
  <c r="L69" i="10"/>
  <c r="K69" i="10"/>
  <c r="J69" i="10"/>
  <c r="G69" i="10"/>
  <c r="H69" i="10" s="1"/>
  <c r="N68" i="10"/>
  <c r="M68" i="10"/>
  <c r="L68" i="10"/>
  <c r="K68" i="10"/>
  <c r="J68" i="10"/>
  <c r="G68" i="10"/>
  <c r="H68" i="10" s="1"/>
  <c r="N67" i="10"/>
  <c r="M67" i="10"/>
  <c r="L67" i="10"/>
  <c r="K67" i="10"/>
  <c r="J67" i="10"/>
  <c r="G67" i="10"/>
  <c r="H67" i="10" s="1"/>
  <c r="N66" i="10"/>
  <c r="M66" i="10"/>
  <c r="L66" i="10"/>
  <c r="K66" i="10"/>
  <c r="J66" i="10"/>
  <c r="G66" i="10"/>
  <c r="H66" i="10" s="1"/>
  <c r="N65" i="10"/>
  <c r="M65" i="10"/>
  <c r="L65" i="10"/>
  <c r="K65" i="10"/>
  <c r="J65" i="10"/>
  <c r="G65" i="10"/>
  <c r="H65" i="10" s="1"/>
  <c r="N64" i="10"/>
  <c r="M64" i="10"/>
  <c r="L64" i="10"/>
  <c r="K64" i="10"/>
  <c r="J64" i="10"/>
  <c r="G64" i="10"/>
  <c r="H64" i="10" s="1"/>
  <c r="N63" i="10"/>
  <c r="M63" i="10"/>
  <c r="L63" i="10"/>
  <c r="K63" i="10"/>
  <c r="J63" i="10"/>
  <c r="G63" i="10"/>
  <c r="H63" i="10" s="1"/>
  <c r="N62" i="10"/>
  <c r="M62" i="10"/>
  <c r="L62" i="10"/>
  <c r="K62" i="10"/>
  <c r="J62" i="10"/>
  <c r="G62" i="10"/>
  <c r="H62" i="10" s="1"/>
  <c r="N61" i="10"/>
  <c r="M61" i="10"/>
  <c r="L61" i="10"/>
  <c r="K61" i="10"/>
  <c r="J61" i="10"/>
  <c r="G61" i="10"/>
  <c r="H61" i="10" s="1"/>
  <c r="N60" i="10"/>
  <c r="M60" i="10"/>
  <c r="L60" i="10"/>
  <c r="K60" i="10"/>
  <c r="J60" i="10"/>
  <c r="G60" i="10"/>
  <c r="H60" i="10"/>
  <c r="N59" i="10"/>
  <c r="M59" i="10"/>
  <c r="L59" i="10"/>
  <c r="K59" i="10"/>
  <c r="J59" i="10"/>
  <c r="G59" i="10"/>
  <c r="H59" i="10" s="1"/>
  <c r="N58" i="10"/>
  <c r="M58" i="10"/>
  <c r="L58" i="10"/>
  <c r="K58" i="10"/>
  <c r="J58" i="10"/>
  <c r="G58" i="10"/>
  <c r="H58" i="10" s="1"/>
  <c r="N57" i="10"/>
  <c r="M57" i="10"/>
  <c r="L57" i="10"/>
  <c r="K57" i="10"/>
  <c r="J57" i="10"/>
  <c r="G57" i="10"/>
  <c r="H57" i="10" s="1"/>
  <c r="N56" i="10"/>
  <c r="M56" i="10"/>
  <c r="L56" i="10"/>
  <c r="K56" i="10"/>
  <c r="J56" i="10"/>
  <c r="G56" i="10"/>
  <c r="H56" i="10" s="1"/>
  <c r="N55" i="10"/>
  <c r="M55" i="10"/>
  <c r="L55" i="10"/>
  <c r="K55" i="10"/>
  <c r="J55" i="10"/>
  <c r="G55" i="10"/>
  <c r="H55" i="10" s="1"/>
  <c r="N54" i="10"/>
  <c r="M54" i="10"/>
  <c r="L54" i="10"/>
  <c r="K54" i="10"/>
  <c r="J54" i="10"/>
  <c r="G54" i="10"/>
  <c r="H54" i="10" s="1"/>
  <c r="N53" i="10"/>
  <c r="M53" i="10"/>
  <c r="L53" i="10"/>
  <c r="K53" i="10"/>
  <c r="J53" i="10"/>
  <c r="G53" i="10"/>
  <c r="H53" i="10" s="1"/>
  <c r="N52" i="10"/>
  <c r="M52" i="10"/>
  <c r="L52" i="10"/>
  <c r="K52" i="10"/>
  <c r="J52" i="10"/>
  <c r="G52" i="10"/>
  <c r="H52" i="10" s="1"/>
  <c r="N51" i="10"/>
  <c r="M51" i="10"/>
  <c r="L51" i="10"/>
  <c r="K51" i="10"/>
  <c r="J51" i="10"/>
  <c r="G51" i="10"/>
  <c r="H51" i="10" s="1"/>
  <c r="N50" i="10"/>
  <c r="M50" i="10"/>
  <c r="L50" i="10"/>
  <c r="K50" i="10"/>
  <c r="J50" i="10"/>
  <c r="G50" i="10"/>
  <c r="H50" i="10" s="1"/>
  <c r="N49" i="10"/>
  <c r="M49" i="10"/>
  <c r="L49" i="10"/>
  <c r="K49" i="10"/>
  <c r="J49" i="10"/>
  <c r="G49" i="10"/>
  <c r="H49" i="10" s="1"/>
  <c r="N48" i="10"/>
  <c r="M48" i="10"/>
  <c r="L48" i="10"/>
  <c r="K48" i="10"/>
  <c r="J48" i="10"/>
  <c r="G48" i="10"/>
  <c r="H48" i="10" s="1"/>
  <c r="N47" i="10"/>
  <c r="M47" i="10"/>
  <c r="L47" i="10"/>
  <c r="K47" i="10"/>
  <c r="J47" i="10"/>
  <c r="G47" i="10"/>
  <c r="H47" i="10" s="1"/>
  <c r="N46" i="10"/>
  <c r="M46" i="10"/>
  <c r="L46" i="10"/>
  <c r="K46" i="10"/>
  <c r="J46" i="10"/>
  <c r="G46" i="10"/>
  <c r="H46" i="10" s="1"/>
  <c r="N45" i="10"/>
  <c r="M45" i="10"/>
  <c r="L45" i="10"/>
  <c r="K45" i="10"/>
  <c r="J45" i="10"/>
  <c r="G45" i="10"/>
  <c r="H45" i="10" s="1"/>
  <c r="N44" i="10"/>
  <c r="M44" i="10"/>
  <c r="L44" i="10"/>
  <c r="K44" i="10"/>
  <c r="J44" i="10"/>
  <c r="G44" i="10"/>
  <c r="H44" i="10" s="1"/>
  <c r="N43" i="10"/>
  <c r="M43" i="10"/>
  <c r="L43" i="10"/>
  <c r="K43" i="10"/>
  <c r="J43" i="10"/>
  <c r="G43" i="10"/>
  <c r="H43" i="10" s="1"/>
  <c r="N42" i="10"/>
  <c r="M42" i="10"/>
  <c r="L42" i="10"/>
  <c r="K42" i="10"/>
  <c r="J42" i="10"/>
  <c r="G42" i="10"/>
  <c r="H42" i="10" s="1"/>
  <c r="N41" i="10"/>
  <c r="M41" i="10"/>
  <c r="L41" i="10"/>
  <c r="K41" i="10"/>
  <c r="J41" i="10"/>
  <c r="G41" i="10"/>
  <c r="H41" i="10" s="1"/>
  <c r="N40" i="10"/>
  <c r="M40" i="10"/>
  <c r="L40" i="10"/>
  <c r="K40" i="10"/>
  <c r="J40" i="10"/>
  <c r="G40" i="10"/>
  <c r="H40" i="10"/>
  <c r="N39" i="10"/>
  <c r="M39" i="10"/>
  <c r="L39" i="10"/>
  <c r="K39" i="10"/>
  <c r="J39" i="10"/>
  <c r="G39" i="10"/>
  <c r="H39" i="10" s="1"/>
  <c r="N38" i="10"/>
  <c r="M38" i="10"/>
  <c r="L38" i="10"/>
  <c r="K38" i="10"/>
  <c r="J38" i="10"/>
  <c r="G38" i="10"/>
  <c r="H38" i="10" s="1"/>
  <c r="N37" i="10"/>
  <c r="M37" i="10"/>
  <c r="L37" i="10"/>
  <c r="K37" i="10"/>
  <c r="J37" i="10"/>
  <c r="G37" i="10"/>
  <c r="H37" i="10" s="1"/>
  <c r="N36" i="10"/>
  <c r="M36" i="10"/>
  <c r="L36" i="10"/>
  <c r="K36" i="10"/>
  <c r="J36" i="10"/>
  <c r="G36" i="10"/>
  <c r="H36" i="10" s="1"/>
  <c r="N35" i="10"/>
  <c r="M35" i="10"/>
  <c r="L35" i="10"/>
  <c r="K35" i="10"/>
  <c r="J35" i="10"/>
  <c r="G35" i="10"/>
  <c r="H35" i="10" s="1"/>
  <c r="N34" i="10"/>
  <c r="M34" i="10"/>
  <c r="L34" i="10"/>
  <c r="K34" i="10"/>
  <c r="J34" i="10"/>
  <c r="G34" i="10"/>
  <c r="H34" i="10" s="1"/>
  <c r="N33" i="10"/>
  <c r="M33" i="10"/>
  <c r="L33" i="10"/>
  <c r="K33" i="10"/>
  <c r="J33" i="10"/>
  <c r="G33" i="10"/>
  <c r="H33" i="10" s="1"/>
  <c r="N32" i="10"/>
  <c r="M32" i="10"/>
  <c r="L32" i="10"/>
  <c r="K32" i="10"/>
  <c r="J32" i="10"/>
  <c r="G32" i="10"/>
  <c r="H32" i="10" s="1"/>
  <c r="N31" i="10"/>
  <c r="M31" i="10"/>
  <c r="L31" i="10"/>
  <c r="K31" i="10"/>
  <c r="J31" i="10"/>
  <c r="G31" i="10"/>
  <c r="H31" i="10"/>
  <c r="N30" i="10"/>
  <c r="M30" i="10"/>
  <c r="L30" i="10"/>
  <c r="K30" i="10"/>
  <c r="J30" i="10"/>
  <c r="G30" i="10"/>
  <c r="H30" i="10" s="1"/>
  <c r="N29" i="10"/>
  <c r="M29" i="10"/>
  <c r="L29" i="10"/>
  <c r="K29" i="10"/>
  <c r="J29" i="10"/>
  <c r="G29" i="10"/>
  <c r="H29" i="10" s="1"/>
  <c r="N28" i="10"/>
  <c r="M28" i="10"/>
  <c r="L28" i="10"/>
  <c r="K28" i="10"/>
  <c r="J28" i="10"/>
  <c r="G28" i="10"/>
  <c r="H28" i="10" s="1"/>
  <c r="N27" i="10"/>
  <c r="M27" i="10"/>
  <c r="L27" i="10"/>
  <c r="K27" i="10"/>
  <c r="J27" i="10"/>
  <c r="G27" i="10"/>
  <c r="H27" i="10" s="1"/>
  <c r="N26" i="10"/>
  <c r="M26" i="10"/>
  <c r="L26" i="10"/>
  <c r="K26" i="10"/>
  <c r="J26" i="10"/>
  <c r="G26" i="10"/>
  <c r="H26" i="10"/>
  <c r="N25" i="10"/>
  <c r="M25" i="10"/>
  <c r="L25" i="10"/>
  <c r="K25" i="10"/>
  <c r="J25" i="10"/>
  <c r="G25" i="10"/>
  <c r="H25" i="10" s="1"/>
  <c r="N24" i="10"/>
  <c r="M24" i="10"/>
  <c r="L24" i="10"/>
  <c r="K24" i="10"/>
  <c r="J24" i="10"/>
  <c r="G24" i="10"/>
  <c r="H24" i="10" s="1"/>
  <c r="N23" i="10"/>
  <c r="M23" i="10"/>
  <c r="L23" i="10"/>
  <c r="K23" i="10"/>
  <c r="J23" i="10"/>
  <c r="G23" i="10"/>
  <c r="H23" i="10" s="1"/>
  <c r="N22" i="10"/>
  <c r="M22" i="10"/>
  <c r="L22" i="10"/>
  <c r="K22" i="10"/>
  <c r="J22" i="10"/>
  <c r="G22" i="10"/>
  <c r="H22" i="10" s="1"/>
  <c r="N21" i="10"/>
  <c r="M21" i="10"/>
  <c r="L21" i="10"/>
  <c r="K21" i="10"/>
  <c r="J21" i="10"/>
  <c r="G21" i="10"/>
  <c r="H21" i="10" s="1"/>
  <c r="N20" i="10"/>
  <c r="M20" i="10"/>
  <c r="L20" i="10"/>
  <c r="K20" i="10"/>
  <c r="J20" i="10"/>
  <c r="G20" i="10"/>
  <c r="H20" i="10"/>
  <c r="N19" i="10"/>
  <c r="M19" i="10"/>
  <c r="L19" i="10"/>
  <c r="K19" i="10"/>
  <c r="J19" i="10"/>
  <c r="G19" i="10"/>
  <c r="H19" i="10" s="1"/>
  <c r="N18" i="10"/>
  <c r="M18" i="10"/>
  <c r="L18" i="10"/>
  <c r="K18" i="10"/>
  <c r="J18" i="10"/>
  <c r="G18" i="10"/>
  <c r="H18" i="10" s="1"/>
  <c r="N17" i="10"/>
  <c r="M17" i="10"/>
  <c r="L17" i="10"/>
  <c r="K17" i="10"/>
  <c r="J17" i="10"/>
  <c r="G17" i="10"/>
  <c r="H17" i="10" s="1"/>
  <c r="N16" i="10"/>
  <c r="M16" i="10"/>
  <c r="L16" i="10"/>
  <c r="K16" i="10"/>
  <c r="J16" i="10"/>
  <c r="G16" i="10"/>
  <c r="H16" i="10" s="1"/>
  <c r="N15" i="10"/>
  <c r="M15" i="10"/>
  <c r="L15" i="10"/>
  <c r="K15" i="10"/>
  <c r="J15" i="10"/>
  <c r="G15" i="10"/>
  <c r="H15" i="10" s="1"/>
  <c r="N14" i="10"/>
  <c r="M14" i="10"/>
  <c r="L14" i="10"/>
  <c r="K14" i="10"/>
  <c r="J14" i="10"/>
  <c r="G14" i="10"/>
  <c r="H14" i="10" s="1"/>
  <c r="N13" i="10"/>
  <c r="M13" i="10"/>
  <c r="L13" i="10"/>
  <c r="K13" i="10"/>
  <c r="J13" i="10"/>
  <c r="G13" i="10"/>
  <c r="H13" i="10" s="1"/>
  <c r="N12" i="10"/>
  <c r="M12" i="10"/>
  <c r="L12" i="10"/>
  <c r="K12" i="10"/>
  <c r="J12" i="10"/>
  <c r="G12" i="10"/>
  <c r="H12" i="10" s="1"/>
  <c r="N11" i="10"/>
  <c r="M11" i="10"/>
  <c r="L11" i="10"/>
  <c r="K11" i="10"/>
  <c r="J11" i="10"/>
  <c r="G11" i="10"/>
  <c r="H11" i="10" s="1"/>
  <c r="N10" i="10"/>
  <c r="M10" i="10"/>
  <c r="L10" i="10"/>
  <c r="K10" i="10"/>
  <c r="J10" i="10"/>
  <c r="G10" i="10"/>
  <c r="H10" i="10" s="1"/>
  <c r="N9" i="10"/>
  <c r="M9" i="10"/>
  <c r="L9" i="10"/>
  <c r="K9" i="10"/>
  <c r="J9" i="10"/>
  <c r="G9" i="10"/>
  <c r="H9" i="10" s="1"/>
  <c r="N8" i="10"/>
  <c r="M8" i="10"/>
  <c r="L8" i="10"/>
  <c r="K8" i="10"/>
  <c r="J8" i="10"/>
  <c r="G8" i="10"/>
  <c r="H8" i="10" s="1"/>
  <c r="N6" i="10"/>
  <c r="M6" i="10"/>
  <c r="L6" i="10"/>
  <c r="K6" i="10"/>
  <c r="J6" i="10"/>
  <c r="G6" i="10"/>
  <c r="H6" i="10" s="1"/>
  <c r="N5" i="10"/>
  <c r="M5" i="10"/>
  <c r="L5" i="10"/>
  <c r="K5" i="10"/>
  <c r="J5" i="10"/>
  <c r="G5" i="10"/>
  <c r="H5" i="10" s="1"/>
  <c r="N4" i="10"/>
  <c r="M4" i="10"/>
  <c r="L4" i="10"/>
  <c r="K4" i="10"/>
  <c r="J4" i="10"/>
  <c r="G4" i="10"/>
  <c r="H4" i="10" s="1"/>
  <c r="N3" i="10"/>
  <c r="M3" i="10"/>
  <c r="L3" i="10"/>
  <c r="K3" i="10"/>
  <c r="J3" i="10"/>
  <c r="G3" i="10"/>
  <c r="H3" i="10" s="1"/>
  <c r="X1244" i="3"/>
  <c r="X1243" i="3"/>
  <c r="X1242" i="3"/>
  <c r="X1241" i="3"/>
  <c r="X1240" i="3"/>
  <c r="X1239" i="3"/>
  <c r="X1238" i="3"/>
  <c r="X1237" i="3"/>
  <c r="X1236" i="3"/>
  <c r="X1235" i="3"/>
  <c r="X1234" i="3"/>
  <c r="X1233" i="3"/>
  <c r="X1232" i="3"/>
  <c r="X1231" i="3"/>
  <c r="X1230" i="3"/>
  <c r="X1228" i="3"/>
  <c r="X1227" i="3"/>
  <c r="X1226" i="3"/>
  <c r="X1225" i="3"/>
  <c r="X1224" i="3"/>
  <c r="X1223" i="3"/>
  <c r="X1222" i="3"/>
  <c r="X1221" i="3"/>
  <c r="X1220" i="3"/>
  <c r="X1219" i="3"/>
  <c r="X1218" i="3"/>
  <c r="X1217" i="3"/>
  <c r="X1216" i="3"/>
  <c r="X1215" i="3"/>
  <c r="X1214" i="3"/>
  <c r="X1213" i="3"/>
  <c r="X1212" i="3"/>
  <c r="X1211" i="3"/>
  <c r="Z1211" i="3" s="1"/>
  <c r="X1210" i="3"/>
  <c r="X1209" i="3"/>
  <c r="X1208" i="3"/>
  <c r="X1207" i="3"/>
  <c r="X1206" i="3"/>
  <c r="X1205" i="3"/>
  <c r="X1204" i="3"/>
  <c r="X1203" i="3"/>
  <c r="X1202" i="3"/>
  <c r="X1201" i="3"/>
  <c r="X1200" i="3"/>
  <c r="X1199" i="3"/>
  <c r="X1198" i="3"/>
  <c r="X1197" i="3"/>
  <c r="X1196" i="3"/>
  <c r="X1195" i="3"/>
  <c r="X1194" i="3"/>
  <c r="X1193" i="3"/>
  <c r="X1192" i="3"/>
  <c r="X1191" i="3"/>
  <c r="X1190" i="3"/>
  <c r="X1189" i="3"/>
  <c r="X1188" i="3"/>
  <c r="X1187" i="3"/>
  <c r="X1186" i="3"/>
  <c r="X1185" i="3"/>
  <c r="X1184" i="3"/>
  <c r="X1183" i="3"/>
  <c r="X1182" i="3"/>
  <c r="X1181" i="3"/>
  <c r="X1180" i="3"/>
  <c r="X1179" i="3"/>
  <c r="X1178" i="3"/>
  <c r="X1177" i="3"/>
  <c r="X1176" i="3"/>
  <c r="X1175" i="3"/>
  <c r="X1174" i="3"/>
  <c r="X1173" i="3"/>
  <c r="X1172" i="3"/>
  <c r="X1171" i="3"/>
  <c r="X1170" i="3"/>
  <c r="X1169" i="3"/>
  <c r="X1168" i="3"/>
  <c r="X1167" i="3"/>
  <c r="X1166" i="3"/>
  <c r="X1165" i="3"/>
  <c r="X1164" i="3"/>
  <c r="X1102" i="3"/>
  <c r="X1101" i="3"/>
  <c r="X1143" i="3"/>
  <c r="X1142" i="3"/>
  <c r="X1100" i="3"/>
  <c r="X1141" i="3"/>
  <c r="X1099" i="3"/>
  <c r="X1140" i="3"/>
  <c r="X1139" i="3"/>
  <c r="X1098" i="3"/>
  <c r="X1097" i="3"/>
  <c r="X1096" i="3"/>
  <c r="X1095" i="3"/>
  <c r="X1094" i="3"/>
  <c r="X1137" i="3"/>
  <c r="X1093" i="3"/>
  <c r="X1092" i="3"/>
  <c r="Z1092" i="3" s="1"/>
  <c r="X1136" i="3"/>
  <c r="X1134" i="3"/>
  <c r="X1132" i="3"/>
  <c r="X1091" i="3"/>
  <c r="X1090" i="3"/>
  <c r="X1089" i="3"/>
  <c r="X1088" i="3"/>
  <c r="X1131" i="3"/>
  <c r="X1087" i="3"/>
  <c r="X1086" i="3"/>
  <c r="X1085" i="3"/>
  <c r="X1130" i="3"/>
  <c r="X1084" i="3"/>
  <c r="X1083" i="3"/>
  <c r="X1129" i="3"/>
  <c r="X1082" i="3"/>
  <c r="X1081" i="3"/>
  <c r="X1080" i="3"/>
  <c r="X1125" i="3"/>
  <c r="X1124" i="3"/>
  <c r="X1160" i="3"/>
  <c r="X1158" i="3"/>
  <c r="X1157" i="3"/>
  <c r="X1123" i="3"/>
  <c r="X1122" i="3"/>
  <c r="X1121" i="3"/>
  <c r="X1120" i="3"/>
  <c r="X1119" i="3"/>
  <c r="X1118" i="3"/>
  <c r="X1117" i="3"/>
  <c r="X1116" i="3"/>
  <c r="X1155" i="3"/>
  <c r="X1115" i="3"/>
  <c r="X1114" i="3"/>
  <c r="X1113" i="3"/>
  <c r="X1153" i="3"/>
  <c r="X1152" i="3"/>
  <c r="X1112" i="3"/>
  <c r="X1111" i="3"/>
  <c r="X1110" i="3"/>
  <c r="X1109" i="3"/>
  <c r="X1151" i="3"/>
  <c r="X1149" i="3"/>
  <c r="X1108" i="3"/>
  <c r="X1107" i="3"/>
  <c r="X1106" i="3"/>
  <c r="X1105" i="3"/>
  <c r="X1148" i="3"/>
  <c r="Z1148" i="3" s="1"/>
  <c r="X1104" i="3"/>
  <c r="X1147" i="3"/>
  <c r="X1146" i="3"/>
  <c r="X1103" i="3"/>
  <c r="X1144" i="3"/>
  <c r="X1032" i="3"/>
  <c r="X1031" i="3"/>
  <c r="X1030" i="3"/>
  <c r="X1051" i="3"/>
  <c r="X1050" i="3"/>
  <c r="X1029" i="3"/>
  <c r="X1028" i="3"/>
  <c r="X1027" i="3"/>
  <c r="X1026" i="3"/>
  <c r="X1025" i="3"/>
  <c r="X1024" i="3"/>
  <c r="X1023" i="3"/>
  <c r="X1048" i="3"/>
  <c r="X1022" i="3"/>
  <c r="X1021" i="3"/>
  <c r="X1020" i="3"/>
  <c r="X1019" i="3"/>
  <c r="X1018" i="3"/>
  <c r="X1017" i="3"/>
  <c r="X1074" i="3"/>
  <c r="X1073" i="3"/>
  <c r="X1072" i="3"/>
  <c r="X1041" i="3"/>
  <c r="X1040" i="3"/>
  <c r="X1039" i="3"/>
  <c r="X1070" i="3"/>
  <c r="X1068" i="3"/>
  <c r="X1067" i="3"/>
  <c r="X1066" i="3"/>
  <c r="X1065" i="3"/>
  <c r="X1064" i="3"/>
  <c r="X1063" i="3"/>
  <c r="X1038" i="3"/>
  <c r="X1061" i="3"/>
  <c r="X1059" i="3"/>
  <c r="X1058" i="3"/>
  <c r="X1037" i="3"/>
  <c r="X1036" i="3"/>
  <c r="X1056" i="3"/>
  <c r="X1055" i="3"/>
  <c r="X1053" i="3"/>
  <c r="X1034" i="3"/>
  <c r="X1033" i="3"/>
  <c r="X1052" i="3"/>
  <c r="X955" i="3"/>
  <c r="X954" i="3"/>
  <c r="X997" i="3"/>
  <c r="X953" i="3"/>
  <c r="X952" i="3"/>
  <c r="X995" i="3"/>
  <c r="X994" i="3"/>
  <c r="Z994" i="3" s="1"/>
  <c r="X951" i="3"/>
  <c r="X950" i="3"/>
  <c r="X949" i="3"/>
  <c r="X948" i="3"/>
  <c r="X947" i="3"/>
  <c r="X946" i="3"/>
  <c r="X945" i="3"/>
  <c r="X993" i="3"/>
  <c r="X992" i="3"/>
  <c r="X991" i="3"/>
  <c r="X944" i="3"/>
  <c r="X943" i="3"/>
  <c r="X942" i="3"/>
  <c r="X941" i="3"/>
  <c r="X939" i="3"/>
  <c r="X938" i="3"/>
  <c r="Z938" i="3" s="1"/>
  <c r="X937" i="3"/>
  <c r="X936" i="3"/>
  <c r="X1012" i="3"/>
  <c r="X985" i="3"/>
  <c r="X984" i="3"/>
  <c r="X983" i="3"/>
  <c r="X1010" i="3"/>
  <c r="X982" i="3"/>
  <c r="Z982" i="3" s="1"/>
  <c r="X980" i="3"/>
  <c r="X979" i="3"/>
  <c r="X1009" i="3"/>
  <c r="X978" i="3"/>
  <c r="X977" i="3"/>
  <c r="X976" i="3"/>
  <c r="X1008" i="3"/>
  <c r="X975" i="3"/>
  <c r="X1007" i="3"/>
  <c r="X974" i="3"/>
  <c r="X973" i="3"/>
  <c r="X972" i="3"/>
  <c r="X971" i="3"/>
  <c r="X970" i="3"/>
  <c r="X969" i="3"/>
  <c r="X968" i="3"/>
  <c r="X967" i="3"/>
  <c r="X966" i="3"/>
  <c r="X1003" i="3"/>
  <c r="X965" i="3"/>
  <c r="X964" i="3"/>
  <c r="X962" i="3"/>
  <c r="X961" i="3"/>
  <c r="X960" i="3"/>
  <c r="X1002" i="3"/>
  <c r="X988" i="3"/>
  <c r="X1001" i="3"/>
  <c r="X958" i="3"/>
  <c r="X1000" i="3"/>
  <c r="X999" i="3"/>
  <c r="X957" i="3"/>
  <c r="X998" i="3"/>
  <c r="X956" i="3"/>
  <c r="X788" i="3"/>
  <c r="X906" i="3"/>
  <c r="X905" i="3"/>
  <c r="X904" i="3"/>
  <c r="X903" i="3"/>
  <c r="X902" i="3"/>
  <c r="X901" i="3"/>
  <c r="X900" i="3"/>
  <c r="X899" i="3"/>
  <c r="X898" i="3"/>
  <c r="X897" i="3"/>
  <c r="X928" i="3"/>
  <c r="X896" i="3"/>
  <c r="X926" i="3"/>
  <c r="X895" i="3"/>
  <c r="X894" i="3"/>
  <c r="X924" i="3"/>
  <c r="X893" i="3"/>
  <c r="X892" i="3"/>
  <c r="X891" i="3"/>
  <c r="X890" i="3"/>
  <c r="X921" i="3"/>
  <c r="X889" i="3"/>
  <c r="X888" i="3"/>
  <c r="X887" i="3"/>
  <c r="X886" i="3"/>
  <c r="X885" i="3"/>
  <c r="X883" i="3"/>
  <c r="X882" i="3"/>
  <c r="X881" i="3"/>
  <c r="X880" i="3"/>
  <c r="X879" i="3"/>
  <c r="X878" i="3"/>
  <c r="X877" i="3"/>
  <c r="X876" i="3"/>
  <c r="X874" i="3"/>
  <c r="X873" i="3"/>
  <c r="X872" i="3"/>
  <c r="X871" i="3"/>
  <c r="Z871" i="3" s="1"/>
  <c r="X911" i="3"/>
  <c r="X870" i="3"/>
  <c r="X869" i="3"/>
  <c r="X868" i="3"/>
  <c r="X867" i="3"/>
  <c r="X866" i="3"/>
  <c r="X865" i="3"/>
  <c r="X864" i="3"/>
  <c r="Z864" i="3" s="1"/>
  <c r="X861" i="3"/>
  <c r="X860" i="3"/>
  <c r="X859" i="3"/>
  <c r="X930" i="3"/>
  <c r="X858" i="3"/>
  <c r="X857" i="3"/>
  <c r="X856" i="3"/>
  <c r="X929" i="3"/>
  <c r="X855" i="3"/>
  <c r="X927" i="3"/>
  <c r="X854" i="3"/>
  <c r="X853" i="3"/>
  <c r="X852" i="3"/>
  <c r="X851" i="3"/>
  <c r="X850" i="3"/>
  <c r="X849" i="3"/>
  <c r="X848" i="3"/>
  <c r="X922" i="3"/>
  <c r="X920" i="3"/>
  <c r="X847" i="3"/>
  <c r="X963" i="3"/>
  <c r="X919" i="3"/>
  <c r="X846" i="3"/>
  <c r="X845" i="3"/>
  <c r="X844" i="3"/>
  <c r="X842" i="3"/>
  <c r="X840" i="3"/>
  <c r="X839" i="3"/>
  <c r="X838" i="3"/>
  <c r="X917" i="3"/>
  <c r="X837" i="3"/>
  <c r="X916" i="3"/>
  <c r="X836" i="3"/>
  <c r="X711" i="3"/>
  <c r="X835" i="3"/>
  <c r="X913" i="3"/>
  <c r="X912" i="3"/>
  <c r="X833" i="3"/>
  <c r="X832" i="3"/>
  <c r="X909" i="3"/>
  <c r="X908" i="3"/>
  <c r="X831" i="3"/>
  <c r="X907" i="3"/>
  <c r="X830" i="3"/>
  <c r="X743" i="3"/>
  <c r="X819" i="3"/>
  <c r="X746" i="3"/>
  <c r="X817" i="3"/>
  <c r="X816" i="3"/>
  <c r="X734" i="3"/>
  <c r="X815" i="3"/>
  <c r="X814" i="3"/>
  <c r="X731" i="3"/>
  <c r="X730" i="3"/>
  <c r="X727" i="3"/>
  <c r="X726" i="3"/>
  <c r="X809" i="3"/>
  <c r="X722" i="3"/>
  <c r="X721" i="3"/>
  <c r="X806" i="3"/>
  <c r="X719" i="3"/>
  <c r="X716" i="3"/>
  <c r="X772" i="3"/>
  <c r="X771" i="3"/>
  <c r="X769" i="3"/>
  <c r="X768" i="3"/>
  <c r="X767" i="3"/>
  <c r="X801" i="3"/>
  <c r="X764" i="3"/>
  <c r="X760" i="3"/>
  <c r="X759" i="3"/>
  <c r="X757" i="3"/>
  <c r="X753" i="3"/>
  <c r="X751" i="3"/>
  <c r="X749" i="3"/>
  <c r="X796" i="3"/>
  <c r="X795" i="3"/>
  <c r="X748" i="3"/>
  <c r="X787" i="3"/>
  <c r="X826" i="3"/>
  <c r="X824" i="3"/>
  <c r="X823" i="3"/>
  <c r="X818" i="3"/>
  <c r="X785" i="3"/>
  <c r="X784" i="3"/>
  <c r="X783" i="3"/>
  <c r="X782" i="3"/>
  <c r="X781" i="3"/>
  <c r="X780" i="3"/>
  <c r="X779" i="3"/>
  <c r="X778" i="3"/>
  <c r="X812" i="3"/>
  <c r="X811" i="3"/>
  <c r="X777" i="3"/>
  <c r="X776" i="3"/>
  <c r="X808" i="3"/>
  <c r="X775" i="3"/>
  <c r="X774" i="3"/>
  <c r="X773" i="3"/>
  <c r="X770" i="3"/>
  <c r="X803" i="3"/>
  <c r="X766" i="3"/>
  <c r="X765" i="3"/>
  <c r="X763" i="3"/>
  <c r="Z763" i="3" s="1"/>
  <c r="X762" i="3"/>
  <c r="X799" i="3"/>
  <c r="X761" i="3"/>
  <c r="X758" i="3"/>
  <c r="X756" i="3"/>
  <c r="X755" i="3"/>
  <c r="X754" i="3"/>
  <c r="X752" i="3"/>
  <c r="X750" i="3"/>
  <c r="X797" i="3"/>
  <c r="X794" i="3"/>
  <c r="X744" i="3"/>
  <c r="X931" i="3"/>
  <c r="X825" i="3"/>
  <c r="X822" i="3"/>
  <c r="X821" i="3"/>
  <c r="X739" i="3"/>
  <c r="X738" i="3"/>
  <c r="X736" i="3"/>
  <c r="X735" i="3"/>
  <c r="X733" i="3"/>
  <c r="X729" i="3"/>
  <c r="X728" i="3"/>
  <c r="X810" i="3"/>
  <c r="X725" i="3"/>
  <c r="X724" i="3"/>
  <c r="X720" i="3"/>
  <c r="X805" i="3"/>
  <c r="X718" i="3"/>
  <c r="X717" i="3"/>
  <c r="X715" i="3"/>
  <c r="X714" i="3"/>
  <c r="X713" i="3"/>
  <c r="X710" i="3"/>
  <c r="X709" i="3"/>
  <c r="X708" i="3"/>
  <c r="X707" i="3"/>
  <c r="X706" i="3"/>
  <c r="X705" i="3"/>
  <c r="X704" i="3"/>
  <c r="X703" i="3"/>
  <c r="X702" i="3"/>
  <c r="X798" i="3"/>
  <c r="X701" i="3"/>
  <c r="X700" i="3"/>
  <c r="X699" i="3"/>
  <c r="X662" i="3"/>
  <c r="X661" i="3"/>
  <c r="X660" i="3"/>
  <c r="X658" i="3"/>
  <c r="X786" i="3"/>
  <c r="X655" i="3"/>
  <c r="X654" i="3"/>
  <c r="X653" i="3"/>
  <c r="X651" i="3"/>
  <c r="X650" i="3"/>
  <c r="Z650" i="3" s="1"/>
  <c r="X686" i="3"/>
  <c r="X649" i="3"/>
  <c r="X648" i="3"/>
  <c r="X647" i="3"/>
  <c r="X646" i="3"/>
  <c r="X645" i="3"/>
  <c r="X644" i="3"/>
  <c r="X643" i="3"/>
  <c r="Z643" i="3" s="1"/>
  <c r="X680" i="3"/>
  <c r="X642" i="3"/>
  <c r="X641" i="3"/>
  <c r="X640" i="3"/>
  <c r="X678" i="3"/>
  <c r="X639" i="3"/>
  <c r="X638" i="3"/>
  <c r="X637" i="3"/>
  <c r="X673" i="3"/>
  <c r="X636" i="3"/>
  <c r="X635" i="3"/>
  <c r="X672" i="3"/>
  <c r="X634" i="3"/>
  <c r="X633" i="3"/>
  <c r="X670" i="3"/>
  <c r="X669" i="3"/>
  <c r="X631" i="3"/>
  <c r="X630" i="3"/>
  <c r="X629" i="3"/>
  <c r="X628" i="3"/>
  <c r="X627" i="3"/>
  <c r="X626" i="3"/>
  <c r="X668" i="3"/>
  <c r="X625" i="3"/>
  <c r="X624" i="3"/>
  <c r="X623" i="3"/>
  <c r="X622" i="3"/>
  <c r="X621" i="3"/>
  <c r="X620" i="3"/>
  <c r="X613" i="3"/>
  <c r="X692" i="3"/>
  <c r="X612" i="3"/>
  <c r="X659" i="3"/>
  <c r="X611" i="3"/>
  <c r="X609" i="3"/>
  <c r="X610" i="3"/>
  <c r="X607" i="3"/>
  <c r="X606" i="3"/>
  <c r="X605" i="3"/>
  <c r="X690" i="3"/>
  <c r="X689" i="3"/>
  <c r="X604" i="3"/>
  <c r="X603" i="3"/>
  <c r="X687" i="3"/>
  <c r="X602" i="3"/>
  <c r="X601" i="3"/>
  <c r="X600" i="3"/>
  <c r="X599" i="3"/>
  <c r="X598" i="3"/>
  <c r="X597" i="3"/>
  <c r="X684" i="3"/>
  <c r="X595" i="3"/>
  <c r="X679" i="3"/>
  <c r="X594" i="3"/>
  <c r="X593" i="3"/>
  <c r="X677" i="3"/>
  <c r="Z677" i="3" s="1"/>
  <c r="X592" i="3"/>
  <c r="X591" i="3"/>
  <c r="X614" i="3"/>
  <c r="X590" i="3"/>
  <c r="X589" i="3"/>
  <c r="X588" i="3"/>
  <c r="X587" i="3"/>
  <c r="X586" i="3"/>
  <c r="X802" i="3"/>
  <c r="X585" i="3"/>
  <c r="X667" i="3"/>
  <c r="X505" i="3"/>
  <c r="X584" i="3"/>
  <c r="X583" i="3"/>
  <c r="X582" i="3"/>
  <c r="X664" i="3"/>
  <c r="X581" i="3"/>
  <c r="X540" i="3"/>
  <c r="X539" i="3"/>
  <c r="X538" i="3"/>
  <c r="X573" i="3"/>
  <c r="X537" i="3"/>
  <c r="X536" i="3"/>
  <c r="X571" i="3"/>
  <c r="X535" i="3"/>
  <c r="X533" i="3"/>
  <c r="X534" i="3"/>
  <c r="X531" i="3"/>
  <c r="X530" i="3"/>
  <c r="X529" i="3"/>
  <c r="X528" i="3"/>
  <c r="X527" i="3"/>
  <c r="Z527" i="3" s="1"/>
  <c r="X526" i="3"/>
  <c r="X566" i="3"/>
  <c r="X682" i="3"/>
  <c r="X564" i="3"/>
  <c r="X524" i="3"/>
  <c r="X523" i="3"/>
  <c r="X560" i="3"/>
  <c r="X522" i="3"/>
  <c r="X558" i="3"/>
  <c r="X521" i="3"/>
  <c r="X556" i="3"/>
  <c r="X520" i="3"/>
  <c r="X555" i="3"/>
  <c r="X519" i="3"/>
  <c r="X518" i="3"/>
  <c r="X554" i="3"/>
  <c r="X517" i="3"/>
  <c r="X516" i="3"/>
  <c r="X515" i="3"/>
  <c r="X514" i="3"/>
  <c r="X513" i="3"/>
  <c r="X512" i="3"/>
  <c r="X511" i="3"/>
  <c r="X550" i="3"/>
  <c r="X510" i="3"/>
  <c r="X548" i="3"/>
  <c r="X509" i="3"/>
  <c r="X508" i="3"/>
  <c r="X507" i="3"/>
  <c r="X506" i="3"/>
  <c r="X504" i="3"/>
  <c r="X503" i="3"/>
  <c r="Z503" i="3" s="1"/>
  <c r="X502" i="3"/>
  <c r="X501" i="3"/>
  <c r="X500" i="3"/>
  <c r="X546" i="3"/>
  <c r="X499" i="3"/>
  <c r="X498" i="3"/>
  <c r="X497" i="3"/>
  <c r="X496" i="3"/>
  <c r="Z496" i="3" s="1"/>
  <c r="X544" i="3"/>
  <c r="X495" i="3"/>
  <c r="X492" i="3"/>
  <c r="X491" i="3"/>
  <c r="X574" i="3"/>
  <c r="X608" i="3"/>
  <c r="X490" i="3"/>
  <c r="X489" i="3"/>
  <c r="Z489" i="3" s="1"/>
  <c r="X570" i="3"/>
  <c r="X488" i="3"/>
  <c r="X569" i="3"/>
  <c r="X486" i="3"/>
  <c r="X567" i="3"/>
  <c r="X485" i="3"/>
  <c r="X484" i="3"/>
  <c r="X482" i="3"/>
  <c r="Z482" i="3" s="1"/>
  <c r="X481" i="3"/>
  <c r="X480" i="3"/>
  <c r="X479" i="3"/>
  <c r="X478" i="3"/>
  <c r="X477" i="3"/>
  <c r="X563" i="3"/>
  <c r="X476" i="3"/>
  <c r="X475" i="3"/>
  <c r="X474" i="3"/>
  <c r="X473" i="3"/>
  <c r="X472" i="3"/>
  <c r="X559" i="3"/>
  <c r="X557" i="3"/>
  <c r="X471" i="3"/>
  <c r="X469" i="3"/>
  <c r="X467" i="3"/>
  <c r="X553" i="3"/>
  <c r="X552" i="3"/>
  <c r="X465" i="3"/>
  <c r="X551" i="3"/>
  <c r="X462" i="3"/>
  <c r="X461" i="3"/>
  <c r="X460" i="3"/>
  <c r="X459" i="3"/>
  <c r="X549" i="3"/>
  <c r="X458" i="3"/>
  <c r="X455" i="3"/>
  <c r="X454" i="3"/>
  <c r="X453" i="3"/>
  <c r="X452" i="3"/>
  <c r="X451" i="3"/>
  <c r="X545" i="3"/>
  <c r="X450" i="3"/>
  <c r="X382" i="3"/>
  <c r="X412" i="3"/>
  <c r="X411" i="3"/>
  <c r="X409" i="3"/>
  <c r="X407" i="3"/>
  <c r="X408" i="3"/>
  <c r="X406" i="3"/>
  <c r="X405" i="3"/>
  <c r="X404" i="3"/>
  <c r="X441" i="3"/>
  <c r="X403" i="3"/>
  <c r="X401" i="3"/>
  <c r="X439" i="3"/>
  <c r="X437" i="3"/>
  <c r="X400" i="3"/>
  <c r="X399" i="3"/>
  <c r="X433" i="3"/>
  <c r="X398" i="3"/>
  <c r="X432" i="3"/>
  <c r="X397" i="3"/>
  <c r="X396" i="3"/>
  <c r="X395" i="3"/>
  <c r="X394" i="3"/>
  <c r="X393" i="3"/>
  <c r="X392" i="3"/>
  <c r="X431" i="3"/>
  <c r="X391" i="3"/>
  <c r="X428" i="3"/>
  <c r="X390" i="3"/>
  <c r="X389" i="3"/>
  <c r="X388" i="3"/>
  <c r="Z388" i="3" s="1"/>
  <c r="X427" i="3"/>
  <c r="X385" i="3"/>
  <c r="X384" i="3"/>
  <c r="X383" i="3"/>
  <c r="X422" i="3"/>
  <c r="X421" i="3"/>
  <c r="X380" i="3"/>
  <c r="X379" i="3"/>
  <c r="X378" i="3"/>
  <c r="X377" i="3"/>
  <c r="X376" i="3"/>
  <c r="X270" i="3"/>
  <c r="X418" i="3"/>
  <c r="X375" i="3"/>
  <c r="X373" i="3"/>
  <c r="X372" i="3"/>
  <c r="Z372" i="3" s="1"/>
  <c r="X371" i="3"/>
  <c r="X370" i="3"/>
  <c r="X364" i="3"/>
  <c r="X363" i="3"/>
  <c r="X362" i="3"/>
  <c r="X361" i="3"/>
  <c r="X360" i="3"/>
  <c r="X359" i="3"/>
  <c r="X446" i="3"/>
  <c r="X358" i="3"/>
  <c r="X445" i="3"/>
  <c r="X357" i="3"/>
  <c r="X356" i="3"/>
  <c r="X355" i="3"/>
  <c r="X354" i="3"/>
  <c r="X353" i="3"/>
  <c r="X442" i="3"/>
  <c r="X352" i="3"/>
  <c r="X351" i="3"/>
  <c r="X350" i="3"/>
  <c r="X349" i="3"/>
  <c r="X438" i="3"/>
  <c r="X348" i="3"/>
  <c r="X436" i="3"/>
  <c r="X347" i="3"/>
  <c r="X434" i="3"/>
  <c r="X344" i="3"/>
  <c r="X343" i="3"/>
  <c r="X342" i="3"/>
  <c r="X429" i="3"/>
  <c r="X341" i="3"/>
  <c r="X340" i="3"/>
  <c r="X339" i="3"/>
  <c r="X338" i="3"/>
  <c r="X470" i="3"/>
  <c r="X247" i="3"/>
  <c r="X337" i="3"/>
  <c r="X336" i="3"/>
  <c r="X424" i="3"/>
  <c r="X335" i="3"/>
  <c r="Z335" i="3" s="1"/>
  <c r="X334" i="3"/>
  <c r="X333" i="3"/>
  <c r="X423" i="3"/>
  <c r="X332" i="3"/>
  <c r="X331" i="3"/>
  <c r="X327" i="3"/>
  <c r="X326" i="3"/>
  <c r="X325" i="3"/>
  <c r="X324" i="3"/>
  <c r="X369" i="3"/>
  <c r="X322" i="3"/>
  <c r="X301" i="3"/>
  <c r="X300" i="3"/>
  <c r="X318" i="3"/>
  <c r="X297" i="3"/>
  <c r="X298" i="3"/>
  <c r="X296" i="3"/>
  <c r="X295" i="3"/>
  <c r="X294" i="3"/>
  <c r="X292" i="3"/>
  <c r="X291" i="3"/>
  <c r="X289" i="3"/>
  <c r="X290" i="3"/>
  <c r="X312" i="3"/>
  <c r="Z312" i="3" s="1"/>
  <c r="X435" i="3"/>
  <c r="X286" i="3"/>
  <c r="X285" i="3"/>
  <c r="X284" i="3"/>
  <c r="X181" i="3"/>
  <c r="X280" i="3"/>
  <c r="X279" i="3"/>
  <c r="X277" i="3"/>
  <c r="Z277" i="3" s="1"/>
  <c r="X275" i="3"/>
  <c r="X272" i="3"/>
  <c r="X307" i="3"/>
  <c r="X271" i="3"/>
  <c r="X269" i="3"/>
  <c r="X265" i="3"/>
  <c r="X262" i="3"/>
  <c r="X261" i="3"/>
  <c r="X320" i="3"/>
  <c r="X260" i="3"/>
  <c r="X259" i="3"/>
  <c r="X258" i="3"/>
  <c r="X263" i="3"/>
  <c r="X257" i="3"/>
  <c r="X256" i="3"/>
  <c r="X254" i="3"/>
  <c r="X313" i="3"/>
  <c r="X252" i="3"/>
  <c r="X251" i="3"/>
  <c r="X249" i="3"/>
  <c r="X248" i="3"/>
  <c r="X246" i="3"/>
  <c r="X244" i="3"/>
  <c r="X243" i="3"/>
  <c r="X242" i="3"/>
  <c r="X241" i="3"/>
  <c r="X240" i="3"/>
  <c r="X239" i="3"/>
  <c r="X310" i="3"/>
  <c r="X235" i="3"/>
  <c r="X309" i="3"/>
  <c r="X238" i="3"/>
  <c r="X233" i="3"/>
  <c r="X232" i="3"/>
  <c r="X229" i="3"/>
  <c r="X228" i="3"/>
  <c r="X226" i="3"/>
  <c r="X225" i="3"/>
  <c r="X224" i="3"/>
  <c r="X221" i="3"/>
  <c r="X220" i="3"/>
  <c r="X219" i="3"/>
  <c r="X222" i="3"/>
  <c r="X139" i="3"/>
  <c r="X165" i="3"/>
  <c r="X184" i="3"/>
  <c r="X177" i="3"/>
  <c r="X138" i="3"/>
  <c r="X149" i="3"/>
  <c r="X183" i="3"/>
  <c r="X161" i="3"/>
  <c r="X213" i="3"/>
  <c r="X212" i="3"/>
  <c r="X194" i="3"/>
  <c r="X210" i="3"/>
  <c r="X155" i="3"/>
  <c r="Z155" i="3" s="1"/>
  <c r="X191" i="3"/>
  <c r="X152" i="3"/>
  <c r="X315" i="3"/>
  <c r="X209" i="3"/>
  <c r="X208" i="3"/>
  <c r="X176" i="3"/>
  <c r="X188" i="3"/>
  <c r="X151" i="3"/>
  <c r="Z151" i="3" s="1"/>
  <c r="X187" i="3"/>
  <c r="X185" i="3"/>
  <c r="X150" i="3"/>
  <c r="X205" i="3"/>
  <c r="X147" i="3"/>
  <c r="X70" i="3"/>
  <c r="X146" i="3"/>
  <c r="X145" i="3"/>
  <c r="X193" i="3"/>
  <c r="X202" i="3"/>
  <c r="X180" i="3"/>
  <c r="X179" i="3"/>
  <c r="X178" i="3"/>
  <c r="X236" i="3"/>
  <c r="X141" i="3"/>
  <c r="X172" i="3"/>
  <c r="X136" i="3"/>
  <c r="X133" i="3"/>
  <c r="X132" i="3"/>
  <c r="X131" i="3"/>
  <c r="X42" i="3"/>
  <c r="X81" i="3"/>
  <c r="X39" i="3"/>
  <c r="X93" i="3"/>
  <c r="X119" i="3"/>
  <c r="X49" i="3"/>
  <c r="X97" i="3"/>
  <c r="X32" i="3"/>
  <c r="X196" i="3"/>
  <c r="X100" i="3"/>
  <c r="X195" i="3"/>
  <c r="X64" i="3"/>
  <c r="Z64" i="3" s="1"/>
  <c r="X98" i="3"/>
  <c r="X59" i="3"/>
  <c r="X95" i="3"/>
  <c r="X57" i="3"/>
  <c r="X56" i="3"/>
  <c r="X54" i="3"/>
  <c r="X116" i="3"/>
  <c r="X88" i="3"/>
  <c r="X115" i="3"/>
  <c r="X35" i="3"/>
  <c r="X206" i="3"/>
  <c r="X84" i="3"/>
  <c r="X114" i="3"/>
  <c r="X143" i="3"/>
  <c r="X121" i="3"/>
  <c r="X77" i="3"/>
  <c r="X137" i="3"/>
  <c r="X37" i="3"/>
  <c r="X112" i="3"/>
  <c r="X33" i="3"/>
  <c r="L5016" i="2"/>
  <c r="K5016" i="2"/>
  <c r="J5016" i="2"/>
  <c r="I5016" i="2"/>
  <c r="H5016" i="2"/>
  <c r="L5015" i="2"/>
  <c r="K5015" i="2"/>
  <c r="J5015" i="2"/>
  <c r="I5015" i="2"/>
  <c r="H5015" i="2"/>
  <c r="L5014" i="2"/>
  <c r="K5014" i="2"/>
  <c r="J5014" i="2"/>
  <c r="I5014" i="2"/>
  <c r="H5014" i="2"/>
  <c r="L5013" i="2"/>
  <c r="K5013" i="2"/>
  <c r="J5013" i="2"/>
  <c r="I5013" i="2"/>
  <c r="H5013" i="2"/>
  <c r="L5012" i="2"/>
  <c r="K5012" i="2"/>
  <c r="J5012" i="2"/>
  <c r="I5012" i="2"/>
  <c r="H5012" i="2"/>
  <c r="L5011" i="2"/>
  <c r="K5011" i="2"/>
  <c r="J5011" i="2"/>
  <c r="I5011" i="2"/>
  <c r="H5011" i="2"/>
  <c r="L5010" i="2"/>
  <c r="K5010" i="2"/>
  <c r="J5010" i="2"/>
  <c r="I5010" i="2"/>
  <c r="H5010" i="2"/>
  <c r="L5009" i="2"/>
  <c r="K5009" i="2"/>
  <c r="J5009" i="2"/>
  <c r="I5009" i="2"/>
  <c r="H5009" i="2"/>
  <c r="L5008" i="2"/>
  <c r="K5008" i="2"/>
  <c r="J5008" i="2"/>
  <c r="I5008" i="2"/>
  <c r="H5008" i="2"/>
  <c r="L5007" i="2"/>
  <c r="K5007" i="2"/>
  <c r="J5007" i="2"/>
  <c r="I5007" i="2"/>
  <c r="H5007" i="2"/>
  <c r="L5006" i="2"/>
  <c r="K5006" i="2"/>
  <c r="J5006" i="2"/>
  <c r="I5006" i="2"/>
  <c r="H5006" i="2"/>
  <c r="L5005" i="2"/>
  <c r="K5005" i="2"/>
  <c r="J5005" i="2"/>
  <c r="I5005" i="2"/>
  <c r="H5005" i="2"/>
  <c r="L5004" i="2"/>
  <c r="K5004" i="2"/>
  <c r="J5004" i="2"/>
  <c r="I5004" i="2"/>
  <c r="H5004" i="2"/>
  <c r="L5003" i="2"/>
  <c r="K5003" i="2"/>
  <c r="J5003" i="2"/>
  <c r="I5003" i="2"/>
  <c r="H5003" i="2"/>
  <c r="L5002" i="2"/>
  <c r="K5002" i="2"/>
  <c r="J5002" i="2"/>
  <c r="I5002" i="2"/>
  <c r="H5002" i="2"/>
  <c r="L5001" i="2"/>
  <c r="K5001" i="2"/>
  <c r="J5001" i="2"/>
  <c r="I5001" i="2"/>
  <c r="H5001" i="2"/>
  <c r="L5000" i="2"/>
  <c r="K5000" i="2"/>
  <c r="J5000" i="2"/>
  <c r="I5000" i="2"/>
  <c r="H5000" i="2"/>
  <c r="L4999" i="2"/>
  <c r="K4999" i="2"/>
  <c r="J4999" i="2"/>
  <c r="I4999" i="2"/>
  <c r="H4999" i="2"/>
  <c r="L4998" i="2"/>
  <c r="K4998" i="2"/>
  <c r="J4998" i="2"/>
  <c r="I4998" i="2"/>
  <c r="H4998" i="2"/>
  <c r="L4997" i="2"/>
  <c r="K4997" i="2"/>
  <c r="J4997" i="2"/>
  <c r="I4997" i="2"/>
  <c r="H4997" i="2"/>
  <c r="L4996" i="2"/>
  <c r="K4996" i="2"/>
  <c r="J4996" i="2"/>
  <c r="I4996" i="2"/>
  <c r="H4996" i="2"/>
  <c r="L4995" i="2"/>
  <c r="K4995" i="2"/>
  <c r="J4995" i="2"/>
  <c r="I4995" i="2"/>
  <c r="H4995" i="2"/>
  <c r="L4994" i="2"/>
  <c r="K4994" i="2"/>
  <c r="J4994" i="2"/>
  <c r="I4994" i="2"/>
  <c r="H4994" i="2"/>
  <c r="L4993" i="2"/>
  <c r="K4993" i="2"/>
  <c r="J4993" i="2"/>
  <c r="I4993" i="2"/>
  <c r="H4993" i="2"/>
  <c r="L4992" i="2"/>
  <c r="K4992" i="2"/>
  <c r="J4992" i="2"/>
  <c r="I4992" i="2"/>
  <c r="H4992" i="2"/>
  <c r="L4991" i="2"/>
  <c r="K4991" i="2"/>
  <c r="J4991" i="2"/>
  <c r="I4991" i="2"/>
  <c r="H4991" i="2"/>
  <c r="L4990" i="2"/>
  <c r="K4990" i="2"/>
  <c r="J4990" i="2"/>
  <c r="I4990" i="2"/>
  <c r="H4990" i="2"/>
  <c r="L4989" i="2"/>
  <c r="K4989" i="2"/>
  <c r="J4989" i="2"/>
  <c r="I4989" i="2"/>
  <c r="H4989" i="2"/>
  <c r="L4988" i="2"/>
  <c r="K4988" i="2"/>
  <c r="J4988" i="2"/>
  <c r="I4988" i="2"/>
  <c r="H4988" i="2"/>
  <c r="L4987" i="2"/>
  <c r="K4987" i="2"/>
  <c r="J4987" i="2"/>
  <c r="I4987" i="2"/>
  <c r="H4987" i="2"/>
  <c r="L4986" i="2"/>
  <c r="K4986" i="2"/>
  <c r="J4986" i="2"/>
  <c r="I4986" i="2"/>
  <c r="H4986" i="2"/>
  <c r="L4985" i="2"/>
  <c r="K4985" i="2"/>
  <c r="J4985" i="2"/>
  <c r="I4985" i="2"/>
  <c r="H4985" i="2"/>
  <c r="L4984" i="2"/>
  <c r="K4984" i="2"/>
  <c r="J4984" i="2"/>
  <c r="I4984" i="2"/>
  <c r="H4984" i="2"/>
  <c r="L4983" i="2"/>
  <c r="K4983" i="2"/>
  <c r="J4983" i="2"/>
  <c r="I4983" i="2"/>
  <c r="H4983" i="2"/>
  <c r="L4982" i="2"/>
  <c r="K4982" i="2"/>
  <c r="J4982" i="2"/>
  <c r="I4982" i="2"/>
  <c r="H4982" i="2"/>
  <c r="L4981" i="2"/>
  <c r="K4981" i="2"/>
  <c r="J4981" i="2"/>
  <c r="I4981" i="2"/>
  <c r="H4981" i="2"/>
  <c r="L4980" i="2"/>
  <c r="K4980" i="2"/>
  <c r="J4980" i="2"/>
  <c r="I4980" i="2"/>
  <c r="H4980" i="2"/>
  <c r="L4979" i="2"/>
  <c r="K4979" i="2"/>
  <c r="J4979" i="2"/>
  <c r="I4979" i="2"/>
  <c r="H4979" i="2"/>
  <c r="L4978" i="2"/>
  <c r="K4978" i="2"/>
  <c r="J4978" i="2"/>
  <c r="I4978" i="2"/>
  <c r="H4978" i="2"/>
  <c r="L4977" i="2"/>
  <c r="K4977" i="2"/>
  <c r="J4977" i="2"/>
  <c r="I4977" i="2"/>
  <c r="H4977" i="2"/>
  <c r="L4976" i="2"/>
  <c r="K4976" i="2"/>
  <c r="J4976" i="2"/>
  <c r="I4976" i="2"/>
  <c r="H4976" i="2"/>
  <c r="L4975" i="2"/>
  <c r="K4975" i="2"/>
  <c r="J4975" i="2"/>
  <c r="I4975" i="2"/>
  <c r="H4975" i="2"/>
  <c r="L4974" i="2"/>
  <c r="K4974" i="2"/>
  <c r="J4974" i="2"/>
  <c r="I4974" i="2"/>
  <c r="H4974" i="2"/>
  <c r="L4973" i="2"/>
  <c r="K4973" i="2"/>
  <c r="J4973" i="2"/>
  <c r="I4973" i="2"/>
  <c r="H4973" i="2"/>
  <c r="L4972" i="2"/>
  <c r="K4972" i="2"/>
  <c r="J4972" i="2"/>
  <c r="I4972" i="2"/>
  <c r="H4972" i="2"/>
  <c r="L4971" i="2"/>
  <c r="K4971" i="2"/>
  <c r="J4971" i="2"/>
  <c r="I4971" i="2"/>
  <c r="H4971" i="2"/>
  <c r="L4970" i="2"/>
  <c r="K4970" i="2"/>
  <c r="J4970" i="2"/>
  <c r="I4970" i="2"/>
  <c r="H4970" i="2"/>
  <c r="L4969" i="2"/>
  <c r="K4969" i="2"/>
  <c r="J4969" i="2"/>
  <c r="I4969" i="2"/>
  <c r="H4969" i="2"/>
  <c r="L4968" i="2"/>
  <c r="K4968" i="2"/>
  <c r="J4968" i="2"/>
  <c r="I4968" i="2"/>
  <c r="H4968" i="2"/>
  <c r="L4967" i="2"/>
  <c r="K4967" i="2"/>
  <c r="J4967" i="2"/>
  <c r="I4967" i="2"/>
  <c r="H4967" i="2"/>
  <c r="L4966" i="2"/>
  <c r="K4966" i="2"/>
  <c r="J4966" i="2"/>
  <c r="I4966" i="2"/>
  <c r="H4966" i="2"/>
  <c r="L4965" i="2"/>
  <c r="K4965" i="2"/>
  <c r="J4965" i="2"/>
  <c r="I4965" i="2"/>
  <c r="H4965" i="2"/>
  <c r="L4964" i="2"/>
  <c r="K4964" i="2"/>
  <c r="J4964" i="2"/>
  <c r="I4964" i="2"/>
  <c r="H4964" i="2"/>
  <c r="L4963" i="2"/>
  <c r="K4963" i="2"/>
  <c r="J4963" i="2"/>
  <c r="I4963" i="2"/>
  <c r="H4963" i="2"/>
  <c r="L4962" i="2"/>
  <c r="K4962" i="2"/>
  <c r="J4962" i="2"/>
  <c r="I4962" i="2"/>
  <c r="H4962" i="2"/>
  <c r="L4961" i="2"/>
  <c r="K4961" i="2"/>
  <c r="J4961" i="2"/>
  <c r="I4961" i="2"/>
  <c r="H4961" i="2"/>
  <c r="L4960" i="2"/>
  <c r="K4960" i="2"/>
  <c r="J4960" i="2"/>
  <c r="I4960" i="2"/>
  <c r="H4960" i="2"/>
  <c r="L4959" i="2"/>
  <c r="K4959" i="2"/>
  <c r="J4959" i="2"/>
  <c r="I4959" i="2"/>
  <c r="H4959" i="2"/>
  <c r="L4958" i="2"/>
  <c r="K4958" i="2"/>
  <c r="J4958" i="2"/>
  <c r="I4958" i="2"/>
  <c r="H4958" i="2"/>
  <c r="L4957" i="2"/>
  <c r="K4957" i="2"/>
  <c r="J4957" i="2"/>
  <c r="I4957" i="2"/>
  <c r="H4957" i="2"/>
  <c r="L4956" i="2"/>
  <c r="K4956" i="2"/>
  <c r="J4956" i="2"/>
  <c r="I4956" i="2"/>
  <c r="H4956" i="2"/>
  <c r="L4955" i="2"/>
  <c r="K4955" i="2"/>
  <c r="J4955" i="2"/>
  <c r="I4955" i="2"/>
  <c r="H4955" i="2"/>
  <c r="L4954" i="2"/>
  <c r="K4954" i="2"/>
  <c r="J4954" i="2"/>
  <c r="I4954" i="2"/>
  <c r="H4954" i="2"/>
  <c r="L4953" i="2"/>
  <c r="K4953" i="2"/>
  <c r="J4953" i="2"/>
  <c r="I4953" i="2"/>
  <c r="H4953" i="2"/>
  <c r="L4952" i="2"/>
  <c r="K4952" i="2"/>
  <c r="J4952" i="2"/>
  <c r="I4952" i="2"/>
  <c r="H4952" i="2"/>
  <c r="L4951" i="2"/>
  <c r="K4951" i="2"/>
  <c r="J4951" i="2"/>
  <c r="I4951" i="2"/>
  <c r="H4951" i="2"/>
  <c r="L4950" i="2"/>
  <c r="K4950" i="2"/>
  <c r="J4950" i="2"/>
  <c r="I4950" i="2"/>
  <c r="H4950" i="2"/>
  <c r="L4949" i="2"/>
  <c r="K4949" i="2"/>
  <c r="J4949" i="2"/>
  <c r="I4949" i="2"/>
  <c r="H4949" i="2"/>
  <c r="L4948" i="2"/>
  <c r="K4948" i="2"/>
  <c r="J4948" i="2"/>
  <c r="I4948" i="2"/>
  <c r="H4948" i="2"/>
  <c r="L4947" i="2"/>
  <c r="K4947" i="2"/>
  <c r="J4947" i="2"/>
  <c r="I4947" i="2"/>
  <c r="H4947" i="2"/>
  <c r="L4946" i="2"/>
  <c r="K4946" i="2"/>
  <c r="J4946" i="2"/>
  <c r="I4946" i="2"/>
  <c r="H4946" i="2"/>
  <c r="L4945" i="2"/>
  <c r="K4945" i="2"/>
  <c r="J4945" i="2"/>
  <c r="I4945" i="2"/>
  <c r="H4945" i="2"/>
  <c r="L4944" i="2"/>
  <c r="K4944" i="2"/>
  <c r="J4944" i="2"/>
  <c r="I4944" i="2"/>
  <c r="H4944" i="2"/>
  <c r="L4943" i="2"/>
  <c r="K4943" i="2"/>
  <c r="J4943" i="2"/>
  <c r="I4943" i="2"/>
  <c r="H4943" i="2"/>
  <c r="L4942" i="2"/>
  <c r="K4942" i="2"/>
  <c r="J4942" i="2"/>
  <c r="I4942" i="2"/>
  <c r="H4942" i="2"/>
  <c r="L4941" i="2"/>
  <c r="K4941" i="2"/>
  <c r="J4941" i="2"/>
  <c r="I4941" i="2"/>
  <c r="H4941" i="2"/>
  <c r="L4940" i="2"/>
  <c r="K4940" i="2"/>
  <c r="J4940" i="2"/>
  <c r="I4940" i="2"/>
  <c r="H4940" i="2"/>
  <c r="L4939" i="2"/>
  <c r="K4939" i="2"/>
  <c r="J4939" i="2"/>
  <c r="I4939" i="2"/>
  <c r="H4939" i="2"/>
  <c r="L4938" i="2"/>
  <c r="K4938" i="2"/>
  <c r="J4938" i="2"/>
  <c r="I4938" i="2"/>
  <c r="H4938" i="2"/>
  <c r="L4937" i="2"/>
  <c r="K4937" i="2"/>
  <c r="J4937" i="2"/>
  <c r="I4937" i="2"/>
  <c r="H4937" i="2"/>
  <c r="L4936" i="2"/>
  <c r="K4936" i="2"/>
  <c r="J4936" i="2"/>
  <c r="I4936" i="2"/>
  <c r="H4936" i="2"/>
  <c r="L4935" i="2"/>
  <c r="K4935" i="2"/>
  <c r="J4935" i="2"/>
  <c r="I4935" i="2"/>
  <c r="H4935" i="2"/>
  <c r="L4934" i="2"/>
  <c r="K4934" i="2"/>
  <c r="J4934" i="2"/>
  <c r="I4934" i="2"/>
  <c r="H4934" i="2"/>
  <c r="L4933" i="2"/>
  <c r="K4933" i="2"/>
  <c r="J4933" i="2"/>
  <c r="I4933" i="2"/>
  <c r="H4933" i="2"/>
  <c r="L4932" i="2"/>
  <c r="K4932" i="2"/>
  <c r="J4932" i="2"/>
  <c r="I4932" i="2"/>
  <c r="H4932" i="2"/>
  <c r="L4931" i="2"/>
  <c r="K4931" i="2"/>
  <c r="J4931" i="2"/>
  <c r="I4931" i="2"/>
  <c r="H4931" i="2"/>
  <c r="L4930" i="2"/>
  <c r="K4930" i="2"/>
  <c r="J4930" i="2"/>
  <c r="I4930" i="2"/>
  <c r="H4930" i="2"/>
  <c r="L4929" i="2"/>
  <c r="K4929" i="2"/>
  <c r="J4929" i="2"/>
  <c r="I4929" i="2"/>
  <c r="H4929" i="2"/>
  <c r="L4928" i="2"/>
  <c r="K4928" i="2"/>
  <c r="J4928" i="2"/>
  <c r="I4928" i="2"/>
  <c r="H4928" i="2"/>
  <c r="L4927" i="2"/>
  <c r="K4927" i="2"/>
  <c r="J4927" i="2"/>
  <c r="I4927" i="2"/>
  <c r="H4927" i="2"/>
  <c r="L4926" i="2"/>
  <c r="K4926" i="2"/>
  <c r="J4926" i="2"/>
  <c r="I4926" i="2"/>
  <c r="H4926" i="2"/>
  <c r="L4925" i="2"/>
  <c r="K4925" i="2"/>
  <c r="J4925" i="2"/>
  <c r="I4925" i="2"/>
  <c r="H4925" i="2"/>
  <c r="L4924" i="2"/>
  <c r="K4924" i="2"/>
  <c r="J4924" i="2"/>
  <c r="I4924" i="2"/>
  <c r="H4924" i="2"/>
  <c r="L4923" i="2"/>
  <c r="K4923" i="2"/>
  <c r="J4923" i="2"/>
  <c r="I4923" i="2"/>
  <c r="H4923" i="2"/>
  <c r="L4922" i="2"/>
  <c r="K4922" i="2"/>
  <c r="J4922" i="2"/>
  <c r="I4922" i="2"/>
  <c r="H4922" i="2"/>
  <c r="L4921" i="2"/>
  <c r="K4921" i="2"/>
  <c r="J4921" i="2"/>
  <c r="I4921" i="2"/>
  <c r="H4921" i="2"/>
  <c r="L4920" i="2"/>
  <c r="K4920" i="2"/>
  <c r="J4920" i="2"/>
  <c r="I4920" i="2"/>
  <c r="H4920" i="2"/>
  <c r="L4919" i="2"/>
  <c r="K4919" i="2"/>
  <c r="J4919" i="2"/>
  <c r="I4919" i="2"/>
  <c r="H4919" i="2"/>
  <c r="L4918" i="2"/>
  <c r="K4918" i="2"/>
  <c r="J4918" i="2"/>
  <c r="I4918" i="2"/>
  <c r="H4918" i="2"/>
  <c r="L4917" i="2"/>
  <c r="K4917" i="2"/>
  <c r="J4917" i="2"/>
  <c r="I4917" i="2"/>
  <c r="H4917" i="2"/>
  <c r="L4916" i="2"/>
  <c r="K4916" i="2"/>
  <c r="J4916" i="2"/>
  <c r="I4916" i="2"/>
  <c r="H4916" i="2"/>
  <c r="L4915" i="2"/>
  <c r="K4915" i="2"/>
  <c r="J4915" i="2"/>
  <c r="I4915" i="2"/>
  <c r="H4915" i="2"/>
  <c r="L4914" i="2"/>
  <c r="K4914" i="2"/>
  <c r="J4914" i="2"/>
  <c r="I4914" i="2"/>
  <c r="H4914" i="2"/>
  <c r="L4913" i="2"/>
  <c r="K4913" i="2"/>
  <c r="J4913" i="2"/>
  <c r="I4913" i="2"/>
  <c r="H4913" i="2"/>
  <c r="L4912" i="2"/>
  <c r="K4912" i="2"/>
  <c r="J4912" i="2"/>
  <c r="I4912" i="2"/>
  <c r="H4912" i="2"/>
  <c r="L4911" i="2"/>
  <c r="K4911" i="2"/>
  <c r="J4911" i="2"/>
  <c r="I4911" i="2"/>
  <c r="H4911" i="2"/>
  <c r="L4910" i="2"/>
  <c r="K4910" i="2"/>
  <c r="J4910" i="2"/>
  <c r="I4910" i="2"/>
  <c r="H4910" i="2"/>
  <c r="L4909" i="2"/>
  <c r="K4909" i="2"/>
  <c r="J4909" i="2"/>
  <c r="I4909" i="2"/>
  <c r="H4909" i="2"/>
  <c r="L4908" i="2"/>
  <c r="K4908" i="2"/>
  <c r="J4908" i="2"/>
  <c r="I4908" i="2"/>
  <c r="H4908" i="2"/>
  <c r="L4907" i="2"/>
  <c r="K4907" i="2"/>
  <c r="J4907" i="2"/>
  <c r="I4907" i="2"/>
  <c r="H4907" i="2"/>
  <c r="L4906" i="2"/>
  <c r="K4906" i="2"/>
  <c r="J4906" i="2"/>
  <c r="I4906" i="2"/>
  <c r="H4906" i="2"/>
  <c r="L4905" i="2"/>
  <c r="K4905" i="2"/>
  <c r="J4905" i="2"/>
  <c r="I4905" i="2"/>
  <c r="H4905" i="2"/>
  <c r="L4904" i="2"/>
  <c r="K4904" i="2"/>
  <c r="J4904" i="2"/>
  <c r="I4904" i="2"/>
  <c r="H4904" i="2"/>
  <c r="L4903" i="2"/>
  <c r="K4903" i="2"/>
  <c r="J4903" i="2"/>
  <c r="I4903" i="2"/>
  <c r="H4903" i="2"/>
  <c r="L4902" i="2"/>
  <c r="K4902" i="2"/>
  <c r="J4902" i="2"/>
  <c r="I4902" i="2"/>
  <c r="H4902" i="2"/>
  <c r="L4901" i="2"/>
  <c r="K4901" i="2"/>
  <c r="J4901" i="2"/>
  <c r="I4901" i="2"/>
  <c r="H4901" i="2"/>
  <c r="L4900" i="2"/>
  <c r="K4900" i="2"/>
  <c r="J4900" i="2"/>
  <c r="I4900" i="2"/>
  <c r="H4900" i="2"/>
  <c r="L4899" i="2"/>
  <c r="K4899" i="2"/>
  <c r="J4899" i="2"/>
  <c r="I4899" i="2"/>
  <c r="H4899" i="2"/>
  <c r="L4898" i="2"/>
  <c r="K4898" i="2"/>
  <c r="J4898" i="2"/>
  <c r="I4898" i="2"/>
  <c r="H4898" i="2"/>
  <c r="L4897" i="2"/>
  <c r="K4897" i="2"/>
  <c r="J4897" i="2"/>
  <c r="I4897" i="2"/>
  <c r="H4897" i="2"/>
  <c r="L4896" i="2"/>
  <c r="K4896" i="2"/>
  <c r="J4896" i="2"/>
  <c r="I4896" i="2"/>
  <c r="H4896" i="2"/>
  <c r="L4895" i="2"/>
  <c r="K4895" i="2"/>
  <c r="J4895" i="2"/>
  <c r="I4895" i="2"/>
  <c r="H4895" i="2"/>
  <c r="L4894" i="2"/>
  <c r="K4894" i="2"/>
  <c r="J4894" i="2"/>
  <c r="I4894" i="2"/>
  <c r="H4894" i="2"/>
  <c r="L4893" i="2"/>
  <c r="K4893" i="2"/>
  <c r="J4893" i="2"/>
  <c r="I4893" i="2"/>
  <c r="H4893" i="2"/>
  <c r="L4892" i="2"/>
  <c r="K4892" i="2"/>
  <c r="J4892" i="2"/>
  <c r="I4892" i="2"/>
  <c r="H4892" i="2"/>
  <c r="L4891" i="2"/>
  <c r="K4891" i="2"/>
  <c r="J4891" i="2"/>
  <c r="I4891" i="2"/>
  <c r="H4891" i="2"/>
  <c r="L4890" i="2"/>
  <c r="K4890" i="2"/>
  <c r="J4890" i="2"/>
  <c r="I4890" i="2"/>
  <c r="H4890" i="2"/>
  <c r="L4889" i="2"/>
  <c r="K4889" i="2"/>
  <c r="J4889" i="2"/>
  <c r="I4889" i="2"/>
  <c r="H4889" i="2"/>
  <c r="L4888" i="2"/>
  <c r="K4888" i="2"/>
  <c r="J4888" i="2"/>
  <c r="I4888" i="2"/>
  <c r="H4888" i="2"/>
  <c r="L4887" i="2"/>
  <c r="K4887" i="2"/>
  <c r="J4887" i="2"/>
  <c r="I4887" i="2"/>
  <c r="H4887" i="2"/>
  <c r="L4886" i="2"/>
  <c r="K4886" i="2"/>
  <c r="J4886" i="2"/>
  <c r="I4886" i="2"/>
  <c r="H4886" i="2"/>
  <c r="L4885" i="2"/>
  <c r="K4885" i="2"/>
  <c r="J4885" i="2"/>
  <c r="I4885" i="2"/>
  <c r="H4885" i="2"/>
  <c r="L4884" i="2"/>
  <c r="K4884" i="2"/>
  <c r="J4884" i="2"/>
  <c r="I4884" i="2"/>
  <c r="H4884" i="2"/>
  <c r="L4883" i="2"/>
  <c r="K4883" i="2"/>
  <c r="J4883" i="2"/>
  <c r="I4883" i="2"/>
  <c r="H4883" i="2"/>
  <c r="L4882" i="2"/>
  <c r="K4882" i="2"/>
  <c r="J4882" i="2"/>
  <c r="I4882" i="2"/>
  <c r="H4882" i="2"/>
  <c r="L4881" i="2"/>
  <c r="K4881" i="2"/>
  <c r="J4881" i="2"/>
  <c r="I4881" i="2"/>
  <c r="H4881" i="2"/>
  <c r="L4880" i="2"/>
  <c r="K4880" i="2"/>
  <c r="J4880" i="2"/>
  <c r="I4880" i="2"/>
  <c r="H4880" i="2"/>
  <c r="L4879" i="2"/>
  <c r="K4879" i="2"/>
  <c r="J4879" i="2"/>
  <c r="I4879" i="2"/>
  <c r="H4879" i="2"/>
  <c r="L4878" i="2"/>
  <c r="K4878" i="2"/>
  <c r="J4878" i="2"/>
  <c r="I4878" i="2"/>
  <c r="H4878" i="2"/>
  <c r="L4877" i="2"/>
  <c r="K4877" i="2"/>
  <c r="J4877" i="2"/>
  <c r="I4877" i="2"/>
  <c r="H4877" i="2"/>
  <c r="L4876" i="2"/>
  <c r="K4876" i="2"/>
  <c r="J4876" i="2"/>
  <c r="I4876" i="2"/>
  <c r="H4876" i="2"/>
  <c r="L4875" i="2"/>
  <c r="K4875" i="2"/>
  <c r="J4875" i="2"/>
  <c r="I4875" i="2"/>
  <c r="H4875" i="2"/>
  <c r="L4874" i="2"/>
  <c r="K4874" i="2"/>
  <c r="J4874" i="2"/>
  <c r="I4874" i="2"/>
  <c r="H4874" i="2"/>
  <c r="L4873" i="2"/>
  <c r="K4873" i="2"/>
  <c r="J4873" i="2"/>
  <c r="I4873" i="2"/>
  <c r="H4873" i="2"/>
  <c r="L4872" i="2"/>
  <c r="K4872" i="2"/>
  <c r="J4872" i="2"/>
  <c r="I4872" i="2"/>
  <c r="H4872" i="2"/>
  <c r="L4871" i="2"/>
  <c r="K4871" i="2"/>
  <c r="J4871" i="2"/>
  <c r="I4871" i="2"/>
  <c r="H4871" i="2"/>
  <c r="L4870" i="2"/>
  <c r="K4870" i="2"/>
  <c r="J4870" i="2"/>
  <c r="I4870" i="2"/>
  <c r="H4870" i="2"/>
  <c r="L4869" i="2"/>
  <c r="K4869" i="2"/>
  <c r="J4869" i="2"/>
  <c r="I4869" i="2"/>
  <c r="H4869" i="2"/>
  <c r="L4868" i="2"/>
  <c r="K4868" i="2"/>
  <c r="J4868" i="2"/>
  <c r="I4868" i="2"/>
  <c r="H4868" i="2"/>
  <c r="L4867" i="2"/>
  <c r="K4867" i="2"/>
  <c r="J4867" i="2"/>
  <c r="I4867" i="2"/>
  <c r="H4867" i="2"/>
  <c r="L4866" i="2"/>
  <c r="K4866" i="2"/>
  <c r="J4866" i="2"/>
  <c r="I4866" i="2"/>
  <c r="H4866" i="2"/>
  <c r="L4865" i="2"/>
  <c r="K4865" i="2"/>
  <c r="J4865" i="2"/>
  <c r="I4865" i="2"/>
  <c r="H4865" i="2"/>
  <c r="L4864" i="2"/>
  <c r="K4864" i="2"/>
  <c r="J4864" i="2"/>
  <c r="I4864" i="2"/>
  <c r="H4864" i="2"/>
  <c r="L4863" i="2"/>
  <c r="K4863" i="2"/>
  <c r="J4863" i="2"/>
  <c r="I4863" i="2"/>
  <c r="H4863" i="2"/>
  <c r="L4862" i="2"/>
  <c r="K4862" i="2"/>
  <c r="J4862" i="2"/>
  <c r="I4862" i="2"/>
  <c r="H4862" i="2"/>
  <c r="L4861" i="2"/>
  <c r="K4861" i="2"/>
  <c r="J4861" i="2"/>
  <c r="I4861" i="2"/>
  <c r="H4861" i="2"/>
  <c r="L4860" i="2"/>
  <c r="K4860" i="2"/>
  <c r="J4860" i="2"/>
  <c r="I4860" i="2"/>
  <c r="H4860" i="2"/>
  <c r="L4859" i="2"/>
  <c r="K4859" i="2"/>
  <c r="J4859" i="2"/>
  <c r="I4859" i="2"/>
  <c r="H4859" i="2"/>
  <c r="L4858" i="2"/>
  <c r="K4858" i="2"/>
  <c r="J4858" i="2"/>
  <c r="I4858" i="2"/>
  <c r="H4858" i="2"/>
  <c r="L4857" i="2"/>
  <c r="K4857" i="2"/>
  <c r="J4857" i="2"/>
  <c r="I4857" i="2"/>
  <c r="H4857" i="2"/>
  <c r="L4856" i="2"/>
  <c r="K4856" i="2"/>
  <c r="J4856" i="2"/>
  <c r="I4856" i="2"/>
  <c r="H4856" i="2"/>
  <c r="L4855" i="2"/>
  <c r="K4855" i="2"/>
  <c r="J4855" i="2"/>
  <c r="I4855" i="2"/>
  <c r="H4855" i="2"/>
  <c r="L4854" i="2"/>
  <c r="K4854" i="2"/>
  <c r="J4854" i="2"/>
  <c r="I4854" i="2"/>
  <c r="H4854" i="2"/>
  <c r="L4853" i="2"/>
  <c r="K4853" i="2"/>
  <c r="J4853" i="2"/>
  <c r="I4853" i="2"/>
  <c r="H4853" i="2"/>
  <c r="L4852" i="2"/>
  <c r="K4852" i="2"/>
  <c r="J4852" i="2"/>
  <c r="I4852" i="2"/>
  <c r="H4852" i="2"/>
  <c r="L4851" i="2"/>
  <c r="K4851" i="2"/>
  <c r="J4851" i="2"/>
  <c r="I4851" i="2"/>
  <c r="H4851" i="2"/>
  <c r="L4850" i="2"/>
  <c r="K4850" i="2"/>
  <c r="J4850" i="2"/>
  <c r="I4850" i="2"/>
  <c r="H4850" i="2"/>
  <c r="L4849" i="2"/>
  <c r="K4849" i="2"/>
  <c r="J4849" i="2"/>
  <c r="I4849" i="2"/>
  <c r="H4849" i="2"/>
  <c r="L4848" i="2"/>
  <c r="K4848" i="2"/>
  <c r="J4848" i="2"/>
  <c r="I4848" i="2"/>
  <c r="H4848" i="2"/>
  <c r="L4847" i="2"/>
  <c r="K4847" i="2"/>
  <c r="J4847" i="2"/>
  <c r="I4847" i="2"/>
  <c r="H4847" i="2"/>
  <c r="L4846" i="2"/>
  <c r="K4846" i="2"/>
  <c r="J4846" i="2"/>
  <c r="I4846" i="2"/>
  <c r="H4846" i="2"/>
  <c r="L4845" i="2"/>
  <c r="K4845" i="2"/>
  <c r="J4845" i="2"/>
  <c r="I4845" i="2"/>
  <c r="H4845" i="2"/>
  <c r="L4844" i="2"/>
  <c r="K4844" i="2"/>
  <c r="J4844" i="2"/>
  <c r="I4844" i="2"/>
  <c r="H4844" i="2"/>
  <c r="L4843" i="2"/>
  <c r="K4843" i="2"/>
  <c r="J4843" i="2"/>
  <c r="I4843" i="2"/>
  <c r="H4843" i="2"/>
  <c r="L4842" i="2"/>
  <c r="K4842" i="2"/>
  <c r="J4842" i="2"/>
  <c r="I4842" i="2"/>
  <c r="H4842" i="2"/>
  <c r="L4841" i="2"/>
  <c r="K4841" i="2"/>
  <c r="J4841" i="2"/>
  <c r="I4841" i="2"/>
  <c r="H4841" i="2"/>
  <c r="L4840" i="2"/>
  <c r="K4840" i="2"/>
  <c r="J4840" i="2"/>
  <c r="I4840" i="2"/>
  <c r="H4840" i="2"/>
  <c r="L4839" i="2"/>
  <c r="K4839" i="2"/>
  <c r="J4839" i="2"/>
  <c r="I4839" i="2"/>
  <c r="H4839" i="2"/>
  <c r="L4838" i="2"/>
  <c r="K4838" i="2"/>
  <c r="J4838" i="2"/>
  <c r="I4838" i="2"/>
  <c r="H4838" i="2"/>
  <c r="L4837" i="2"/>
  <c r="K4837" i="2"/>
  <c r="J4837" i="2"/>
  <c r="I4837" i="2"/>
  <c r="H4837" i="2"/>
  <c r="L4836" i="2"/>
  <c r="K4836" i="2"/>
  <c r="J4836" i="2"/>
  <c r="I4836" i="2"/>
  <c r="H4836" i="2"/>
  <c r="L4835" i="2"/>
  <c r="K4835" i="2"/>
  <c r="J4835" i="2"/>
  <c r="I4835" i="2"/>
  <c r="H4835" i="2"/>
  <c r="L4834" i="2"/>
  <c r="K4834" i="2"/>
  <c r="J4834" i="2"/>
  <c r="I4834" i="2"/>
  <c r="H4834" i="2"/>
  <c r="L4833" i="2"/>
  <c r="K4833" i="2"/>
  <c r="J4833" i="2"/>
  <c r="I4833" i="2"/>
  <c r="H4833" i="2"/>
  <c r="L4832" i="2"/>
  <c r="K4832" i="2"/>
  <c r="J4832" i="2"/>
  <c r="I4832" i="2"/>
  <c r="H4832" i="2"/>
  <c r="L4831" i="2"/>
  <c r="K4831" i="2"/>
  <c r="J4831" i="2"/>
  <c r="I4831" i="2"/>
  <c r="H4831" i="2"/>
  <c r="L4830" i="2"/>
  <c r="K4830" i="2"/>
  <c r="J4830" i="2"/>
  <c r="I4830" i="2"/>
  <c r="H4830" i="2"/>
  <c r="L4829" i="2"/>
  <c r="K4829" i="2"/>
  <c r="J4829" i="2"/>
  <c r="I4829" i="2"/>
  <c r="H4829" i="2"/>
  <c r="L4828" i="2"/>
  <c r="K4828" i="2"/>
  <c r="J4828" i="2"/>
  <c r="I4828" i="2"/>
  <c r="H4828" i="2"/>
  <c r="L4827" i="2"/>
  <c r="K4827" i="2"/>
  <c r="J4827" i="2"/>
  <c r="I4827" i="2"/>
  <c r="H4827" i="2"/>
  <c r="L4826" i="2"/>
  <c r="K4826" i="2"/>
  <c r="J4826" i="2"/>
  <c r="I4826" i="2"/>
  <c r="H4826" i="2"/>
  <c r="L4825" i="2"/>
  <c r="K4825" i="2"/>
  <c r="J4825" i="2"/>
  <c r="I4825" i="2"/>
  <c r="H4825" i="2"/>
  <c r="L4824" i="2"/>
  <c r="K4824" i="2"/>
  <c r="J4824" i="2"/>
  <c r="I4824" i="2"/>
  <c r="H4824" i="2"/>
  <c r="L4823" i="2"/>
  <c r="K4823" i="2"/>
  <c r="J4823" i="2"/>
  <c r="I4823" i="2"/>
  <c r="H4823" i="2"/>
  <c r="L4822" i="2"/>
  <c r="K4822" i="2"/>
  <c r="J4822" i="2"/>
  <c r="I4822" i="2"/>
  <c r="H4822" i="2"/>
  <c r="L4821" i="2"/>
  <c r="K4821" i="2"/>
  <c r="J4821" i="2"/>
  <c r="I4821" i="2"/>
  <c r="H4821" i="2"/>
  <c r="L4820" i="2"/>
  <c r="K4820" i="2"/>
  <c r="J4820" i="2"/>
  <c r="I4820" i="2"/>
  <c r="H4820" i="2"/>
  <c r="L4819" i="2"/>
  <c r="K4819" i="2"/>
  <c r="J4819" i="2"/>
  <c r="I4819" i="2"/>
  <c r="H4819" i="2"/>
  <c r="L4818" i="2"/>
  <c r="K4818" i="2"/>
  <c r="J4818" i="2"/>
  <c r="I4818" i="2"/>
  <c r="H4818" i="2"/>
  <c r="L4817" i="2"/>
  <c r="K4817" i="2"/>
  <c r="J4817" i="2"/>
  <c r="I4817" i="2"/>
  <c r="H4817" i="2"/>
  <c r="L4816" i="2"/>
  <c r="K4816" i="2"/>
  <c r="J4816" i="2"/>
  <c r="I4816" i="2"/>
  <c r="H4816" i="2"/>
  <c r="L4815" i="2"/>
  <c r="K4815" i="2"/>
  <c r="J4815" i="2"/>
  <c r="I4815" i="2"/>
  <c r="H4815" i="2"/>
  <c r="L4814" i="2"/>
  <c r="K4814" i="2"/>
  <c r="J4814" i="2"/>
  <c r="I4814" i="2"/>
  <c r="H4814" i="2"/>
  <c r="L4813" i="2"/>
  <c r="K4813" i="2"/>
  <c r="J4813" i="2"/>
  <c r="I4813" i="2"/>
  <c r="H4813" i="2"/>
  <c r="L4812" i="2"/>
  <c r="K4812" i="2"/>
  <c r="J4812" i="2"/>
  <c r="I4812" i="2"/>
  <c r="H4812" i="2"/>
  <c r="L4811" i="2"/>
  <c r="K4811" i="2"/>
  <c r="J4811" i="2"/>
  <c r="I4811" i="2"/>
  <c r="H4811" i="2"/>
  <c r="L4810" i="2"/>
  <c r="K4810" i="2"/>
  <c r="J4810" i="2"/>
  <c r="I4810" i="2"/>
  <c r="H4810" i="2"/>
  <c r="L4809" i="2"/>
  <c r="K4809" i="2"/>
  <c r="J4809" i="2"/>
  <c r="I4809" i="2"/>
  <c r="H4809" i="2"/>
  <c r="L4808" i="2"/>
  <c r="K4808" i="2"/>
  <c r="J4808" i="2"/>
  <c r="I4808" i="2"/>
  <c r="H4808" i="2"/>
  <c r="L4807" i="2"/>
  <c r="K4807" i="2"/>
  <c r="J4807" i="2"/>
  <c r="I4807" i="2"/>
  <c r="H4807" i="2"/>
  <c r="L4806" i="2"/>
  <c r="K4806" i="2"/>
  <c r="J4806" i="2"/>
  <c r="I4806" i="2"/>
  <c r="H4806" i="2"/>
  <c r="L4805" i="2"/>
  <c r="K4805" i="2"/>
  <c r="J4805" i="2"/>
  <c r="I4805" i="2"/>
  <c r="H4805" i="2"/>
  <c r="L4804" i="2"/>
  <c r="K4804" i="2"/>
  <c r="J4804" i="2"/>
  <c r="I4804" i="2"/>
  <c r="H4804" i="2"/>
  <c r="L4803" i="2"/>
  <c r="K4803" i="2"/>
  <c r="J4803" i="2"/>
  <c r="I4803" i="2"/>
  <c r="H4803" i="2"/>
  <c r="L4802" i="2"/>
  <c r="K4802" i="2"/>
  <c r="J4802" i="2"/>
  <c r="I4802" i="2"/>
  <c r="H4802" i="2"/>
  <c r="L4801" i="2"/>
  <c r="K4801" i="2"/>
  <c r="J4801" i="2"/>
  <c r="I4801" i="2"/>
  <c r="H4801" i="2"/>
  <c r="L4800" i="2"/>
  <c r="K4800" i="2"/>
  <c r="J4800" i="2"/>
  <c r="I4800" i="2"/>
  <c r="H4800" i="2"/>
  <c r="L4799" i="2"/>
  <c r="K4799" i="2"/>
  <c r="J4799" i="2"/>
  <c r="I4799" i="2"/>
  <c r="H4799" i="2"/>
  <c r="L4798" i="2"/>
  <c r="K4798" i="2"/>
  <c r="J4798" i="2"/>
  <c r="I4798" i="2"/>
  <c r="H4798" i="2"/>
  <c r="L4797" i="2"/>
  <c r="K4797" i="2"/>
  <c r="J4797" i="2"/>
  <c r="I4797" i="2"/>
  <c r="H4797" i="2"/>
  <c r="L4796" i="2"/>
  <c r="K4796" i="2"/>
  <c r="J4796" i="2"/>
  <c r="I4796" i="2"/>
  <c r="H4796" i="2"/>
  <c r="L4795" i="2"/>
  <c r="K4795" i="2"/>
  <c r="J4795" i="2"/>
  <c r="I4795" i="2"/>
  <c r="H4795" i="2"/>
  <c r="L4794" i="2"/>
  <c r="K4794" i="2"/>
  <c r="J4794" i="2"/>
  <c r="I4794" i="2"/>
  <c r="H4794" i="2"/>
  <c r="L4793" i="2"/>
  <c r="K4793" i="2"/>
  <c r="J4793" i="2"/>
  <c r="I4793" i="2"/>
  <c r="H4793" i="2"/>
  <c r="L4792" i="2"/>
  <c r="K4792" i="2"/>
  <c r="J4792" i="2"/>
  <c r="I4792" i="2"/>
  <c r="H4792" i="2"/>
  <c r="L4791" i="2"/>
  <c r="K4791" i="2"/>
  <c r="J4791" i="2"/>
  <c r="I4791" i="2"/>
  <c r="H4791" i="2"/>
  <c r="L4790" i="2"/>
  <c r="K4790" i="2"/>
  <c r="J4790" i="2"/>
  <c r="I4790" i="2"/>
  <c r="H4790" i="2"/>
  <c r="L4789" i="2"/>
  <c r="K4789" i="2"/>
  <c r="J4789" i="2"/>
  <c r="I4789" i="2"/>
  <c r="H4789" i="2"/>
  <c r="L4788" i="2"/>
  <c r="K4788" i="2"/>
  <c r="J4788" i="2"/>
  <c r="I4788" i="2"/>
  <c r="H4788" i="2"/>
  <c r="L4787" i="2"/>
  <c r="K4787" i="2"/>
  <c r="J4787" i="2"/>
  <c r="I4787" i="2"/>
  <c r="H4787" i="2"/>
  <c r="L4786" i="2"/>
  <c r="K4786" i="2"/>
  <c r="J4786" i="2"/>
  <c r="I4786" i="2"/>
  <c r="H4786" i="2"/>
  <c r="L4785" i="2"/>
  <c r="K4785" i="2"/>
  <c r="J4785" i="2"/>
  <c r="I4785" i="2"/>
  <c r="H4785" i="2"/>
  <c r="L4784" i="2"/>
  <c r="K4784" i="2"/>
  <c r="J4784" i="2"/>
  <c r="I4784" i="2"/>
  <c r="H4784" i="2"/>
  <c r="L4783" i="2"/>
  <c r="K4783" i="2"/>
  <c r="J4783" i="2"/>
  <c r="I4783" i="2"/>
  <c r="H4783" i="2"/>
  <c r="L4782" i="2"/>
  <c r="K4782" i="2"/>
  <c r="J4782" i="2"/>
  <c r="I4782" i="2"/>
  <c r="H4782" i="2"/>
  <c r="L4781" i="2"/>
  <c r="K4781" i="2"/>
  <c r="J4781" i="2"/>
  <c r="I4781" i="2"/>
  <c r="H4781" i="2"/>
  <c r="L4780" i="2"/>
  <c r="K4780" i="2"/>
  <c r="J4780" i="2"/>
  <c r="I4780" i="2"/>
  <c r="H4780" i="2"/>
  <c r="L4779" i="2"/>
  <c r="K4779" i="2"/>
  <c r="J4779" i="2"/>
  <c r="I4779" i="2"/>
  <c r="H4779" i="2"/>
  <c r="L4778" i="2"/>
  <c r="K4778" i="2"/>
  <c r="J4778" i="2"/>
  <c r="I4778" i="2"/>
  <c r="H4778" i="2"/>
  <c r="L4777" i="2"/>
  <c r="K4777" i="2"/>
  <c r="J4777" i="2"/>
  <c r="I4777" i="2"/>
  <c r="H4777" i="2"/>
  <c r="L4776" i="2"/>
  <c r="K4776" i="2"/>
  <c r="J4776" i="2"/>
  <c r="I4776" i="2"/>
  <c r="H4776" i="2"/>
  <c r="L4775" i="2"/>
  <c r="K4775" i="2"/>
  <c r="J4775" i="2"/>
  <c r="I4775" i="2"/>
  <c r="H4775" i="2"/>
  <c r="L4774" i="2"/>
  <c r="K4774" i="2"/>
  <c r="J4774" i="2"/>
  <c r="I4774" i="2"/>
  <c r="H4774" i="2"/>
  <c r="L4773" i="2"/>
  <c r="K4773" i="2"/>
  <c r="J4773" i="2"/>
  <c r="I4773" i="2"/>
  <c r="H4773" i="2"/>
  <c r="L4772" i="2"/>
  <c r="K4772" i="2"/>
  <c r="J4772" i="2"/>
  <c r="I4772" i="2"/>
  <c r="H4772" i="2"/>
  <c r="L4771" i="2"/>
  <c r="K4771" i="2"/>
  <c r="J4771" i="2"/>
  <c r="I4771" i="2"/>
  <c r="H4771" i="2"/>
  <c r="L4770" i="2"/>
  <c r="K4770" i="2"/>
  <c r="J4770" i="2"/>
  <c r="I4770" i="2"/>
  <c r="H4770" i="2"/>
  <c r="L4769" i="2"/>
  <c r="K4769" i="2"/>
  <c r="J4769" i="2"/>
  <c r="I4769" i="2"/>
  <c r="H4769" i="2"/>
  <c r="L4768" i="2"/>
  <c r="K4768" i="2"/>
  <c r="J4768" i="2"/>
  <c r="I4768" i="2"/>
  <c r="H4768" i="2"/>
  <c r="L4767" i="2"/>
  <c r="K4767" i="2"/>
  <c r="J4767" i="2"/>
  <c r="I4767" i="2"/>
  <c r="H4767" i="2"/>
  <c r="L4766" i="2"/>
  <c r="K4766" i="2"/>
  <c r="J4766" i="2"/>
  <c r="I4766" i="2"/>
  <c r="H4766" i="2"/>
  <c r="L4765" i="2"/>
  <c r="K4765" i="2"/>
  <c r="J4765" i="2"/>
  <c r="I4765" i="2"/>
  <c r="H4765" i="2"/>
  <c r="L4764" i="2"/>
  <c r="K4764" i="2"/>
  <c r="J4764" i="2"/>
  <c r="I4764" i="2"/>
  <c r="H4764" i="2"/>
  <c r="L4763" i="2"/>
  <c r="K4763" i="2"/>
  <c r="J4763" i="2"/>
  <c r="I4763" i="2"/>
  <c r="H4763" i="2"/>
  <c r="L4762" i="2"/>
  <c r="K4762" i="2"/>
  <c r="J4762" i="2"/>
  <c r="I4762" i="2"/>
  <c r="H4762" i="2"/>
  <c r="L4761" i="2"/>
  <c r="K4761" i="2"/>
  <c r="J4761" i="2"/>
  <c r="I4761" i="2"/>
  <c r="H4761" i="2"/>
  <c r="L4760" i="2"/>
  <c r="K4760" i="2"/>
  <c r="J4760" i="2"/>
  <c r="I4760" i="2"/>
  <c r="H4760" i="2"/>
  <c r="L4759" i="2"/>
  <c r="K4759" i="2"/>
  <c r="J4759" i="2"/>
  <c r="I4759" i="2"/>
  <c r="H4759" i="2"/>
  <c r="L4758" i="2"/>
  <c r="K4758" i="2"/>
  <c r="J4758" i="2"/>
  <c r="I4758" i="2"/>
  <c r="H4758" i="2"/>
  <c r="L4757" i="2"/>
  <c r="K4757" i="2"/>
  <c r="J4757" i="2"/>
  <c r="I4757" i="2"/>
  <c r="H4757" i="2"/>
  <c r="L4756" i="2"/>
  <c r="K4756" i="2"/>
  <c r="J4756" i="2"/>
  <c r="I4756" i="2"/>
  <c r="H4756" i="2"/>
  <c r="L4755" i="2"/>
  <c r="K4755" i="2"/>
  <c r="J4755" i="2"/>
  <c r="I4755" i="2"/>
  <c r="H4755" i="2"/>
  <c r="L4754" i="2"/>
  <c r="K4754" i="2"/>
  <c r="J4754" i="2"/>
  <c r="I4754" i="2"/>
  <c r="H4754" i="2"/>
  <c r="L4753" i="2"/>
  <c r="K4753" i="2"/>
  <c r="J4753" i="2"/>
  <c r="I4753" i="2"/>
  <c r="H4753" i="2"/>
  <c r="L4752" i="2"/>
  <c r="K4752" i="2"/>
  <c r="J4752" i="2"/>
  <c r="I4752" i="2"/>
  <c r="H4752" i="2"/>
  <c r="L4751" i="2"/>
  <c r="K4751" i="2"/>
  <c r="J4751" i="2"/>
  <c r="I4751" i="2"/>
  <c r="H4751" i="2"/>
  <c r="L4750" i="2"/>
  <c r="K4750" i="2"/>
  <c r="J4750" i="2"/>
  <c r="I4750" i="2"/>
  <c r="H4750" i="2"/>
  <c r="L4749" i="2"/>
  <c r="K4749" i="2"/>
  <c r="J4749" i="2"/>
  <c r="I4749" i="2"/>
  <c r="H4749" i="2"/>
  <c r="L4748" i="2"/>
  <c r="K4748" i="2"/>
  <c r="J4748" i="2"/>
  <c r="I4748" i="2"/>
  <c r="H4748" i="2"/>
  <c r="L4747" i="2"/>
  <c r="K4747" i="2"/>
  <c r="J4747" i="2"/>
  <c r="I4747" i="2"/>
  <c r="H4747" i="2"/>
  <c r="L4746" i="2"/>
  <c r="K4746" i="2"/>
  <c r="J4746" i="2"/>
  <c r="I4746" i="2"/>
  <c r="H4746" i="2"/>
  <c r="L4745" i="2"/>
  <c r="K4745" i="2"/>
  <c r="J4745" i="2"/>
  <c r="I4745" i="2"/>
  <c r="H4745" i="2"/>
  <c r="L4744" i="2"/>
  <c r="K4744" i="2"/>
  <c r="J4744" i="2"/>
  <c r="I4744" i="2"/>
  <c r="H4744" i="2"/>
  <c r="L4743" i="2"/>
  <c r="K4743" i="2"/>
  <c r="J4743" i="2"/>
  <c r="I4743" i="2"/>
  <c r="H4743" i="2"/>
  <c r="L4742" i="2"/>
  <c r="K4742" i="2"/>
  <c r="J4742" i="2"/>
  <c r="I4742" i="2"/>
  <c r="H4742" i="2"/>
  <c r="L4741" i="2"/>
  <c r="K4741" i="2"/>
  <c r="J4741" i="2"/>
  <c r="I4741" i="2"/>
  <c r="H4741" i="2"/>
  <c r="L4740" i="2"/>
  <c r="K4740" i="2"/>
  <c r="J4740" i="2"/>
  <c r="I4740" i="2"/>
  <c r="H4740" i="2"/>
  <c r="L4739" i="2"/>
  <c r="K4739" i="2"/>
  <c r="J4739" i="2"/>
  <c r="I4739" i="2"/>
  <c r="H4739" i="2"/>
  <c r="L4738" i="2"/>
  <c r="K4738" i="2"/>
  <c r="J4738" i="2"/>
  <c r="I4738" i="2"/>
  <c r="H4738" i="2"/>
  <c r="L4737" i="2"/>
  <c r="K4737" i="2"/>
  <c r="J4737" i="2"/>
  <c r="I4737" i="2"/>
  <c r="H4737" i="2"/>
  <c r="L4736" i="2"/>
  <c r="K4736" i="2"/>
  <c r="J4736" i="2"/>
  <c r="I4736" i="2"/>
  <c r="H4736" i="2"/>
  <c r="L4735" i="2"/>
  <c r="K4735" i="2"/>
  <c r="J4735" i="2"/>
  <c r="I4735" i="2"/>
  <c r="H4735" i="2"/>
  <c r="L4734" i="2"/>
  <c r="K4734" i="2"/>
  <c r="J4734" i="2"/>
  <c r="I4734" i="2"/>
  <c r="H4734" i="2"/>
  <c r="L4733" i="2"/>
  <c r="K4733" i="2"/>
  <c r="J4733" i="2"/>
  <c r="I4733" i="2"/>
  <c r="H4733" i="2"/>
  <c r="L4732" i="2"/>
  <c r="K4732" i="2"/>
  <c r="J4732" i="2"/>
  <c r="I4732" i="2"/>
  <c r="H4732" i="2"/>
  <c r="L4731" i="2"/>
  <c r="K4731" i="2"/>
  <c r="J4731" i="2"/>
  <c r="I4731" i="2"/>
  <c r="H4731" i="2"/>
  <c r="L4730" i="2"/>
  <c r="K4730" i="2"/>
  <c r="J4730" i="2"/>
  <c r="I4730" i="2"/>
  <c r="H4730" i="2"/>
  <c r="L4729" i="2"/>
  <c r="K4729" i="2"/>
  <c r="J4729" i="2"/>
  <c r="I4729" i="2"/>
  <c r="H4729" i="2"/>
  <c r="L4728" i="2"/>
  <c r="K4728" i="2"/>
  <c r="J4728" i="2"/>
  <c r="I4728" i="2"/>
  <c r="H4728" i="2"/>
  <c r="L4727" i="2"/>
  <c r="K4727" i="2"/>
  <c r="J4727" i="2"/>
  <c r="I4727" i="2"/>
  <c r="H4727" i="2"/>
  <c r="L4726" i="2"/>
  <c r="K4726" i="2"/>
  <c r="J4726" i="2"/>
  <c r="I4726" i="2"/>
  <c r="H4726" i="2"/>
  <c r="L4725" i="2"/>
  <c r="K4725" i="2"/>
  <c r="J4725" i="2"/>
  <c r="I4725" i="2"/>
  <c r="H4725" i="2"/>
  <c r="L4724" i="2"/>
  <c r="K4724" i="2"/>
  <c r="J4724" i="2"/>
  <c r="I4724" i="2"/>
  <c r="H4724" i="2"/>
  <c r="L4723" i="2"/>
  <c r="K4723" i="2"/>
  <c r="J4723" i="2"/>
  <c r="I4723" i="2"/>
  <c r="H4723" i="2"/>
  <c r="L4722" i="2"/>
  <c r="K4722" i="2"/>
  <c r="J4722" i="2"/>
  <c r="I4722" i="2"/>
  <c r="H4722" i="2"/>
  <c r="L4721" i="2"/>
  <c r="K4721" i="2"/>
  <c r="J4721" i="2"/>
  <c r="I4721" i="2"/>
  <c r="H4721" i="2"/>
  <c r="L4720" i="2"/>
  <c r="K4720" i="2"/>
  <c r="J4720" i="2"/>
  <c r="I4720" i="2"/>
  <c r="H4720" i="2"/>
  <c r="L4719" i="2"/>
  <c r="K4719" i="2"/>
  <c r="J4719" i="2"/>
  <c r="I4719" i="2"/>
  <c r="H4719" i="2"/>
  <c r="L4718" i="2"/>
  <c r="K4718" i="2"/>
  <c r="J4718" i="2"/>
  <c r="I4718" i="2"/>
  <c r="H4718" i="2"/>
  <c r="L4717" i="2"/>
  <c r="K4717" i="2"/>
  <c r="J4717" i="2"/>
  <c r="I4717" i="2"/>
  <c r="H4717" i="2"/>
  <c r="L4716" i="2"/>
  <c r="K4716" i="2"/>
  <c r="J4716" i="2"/>
  <c r="I4716" i="2"/>
  <c r="H4716" i="2"/>
  <c r="L4715" i="2"/>
  <c r="K4715" i="2"/>
  <c r="J4715" i="2"/>
  <c r="I4715" i="2"/>
  <c r="H4715" i="2"/>
  <c r="L4714" i="2"/>
  <c r="K4714" i="2"/>
  <c r="J4714" i="2"/>
  <c r="I4714" i="2"/>
  <c r="H4714" i="2"/>
  <c r="L4713" i="2"/>
  <c r="K4713" i="2"/>
  <c r="J4713" i="2"/>
  <c r="I4713" i="2"/>
  <c r="H4713" i="2"/>
  <c r="L4712" i="2"/>
  <c r="K4712" i="2"/>
  <c r="J4712" i="2"/>
  <c r="I4712" i="2"/>
  <c r="H4712" i="2"/>
  <c r="L4711" i="2"/>
  <c r="K4711" i="2"/>
  <c r="J4711" i="2"/>
  <c r="I4711" i="2"/>
  <c r="H4711" i="2"/>
  <c r="L4710" i="2"/>
  <c r="K4710" i="2"/>
  <c r="J4710" i="2"/>
  <c r="I4710" i="2"/>
  <c r="H4710" i="2"/>
  <c r="L4709" i="2"/>
  <c r="K4709" i="2"/>
  <c r="J4709" i="2"/>
  <c r="I4709" i="2"/>
  <c r="H4709" i="2"/>
  <c r="L4708" i="2"/>
  <c r="K4708" i="2"/>
  <c r="J4708" i="2"/>
  <c r="I4708" i="2"/>
  <c r="H4708" i="2"/>
  <c r="L4707" i="2"/>
  <c r="K4707" i="2"/>
  <c r="J4707" i="2"/>
  <c r="I4707" i="2"/>
  <c r="H4707" i="2"/>
  <c r="L4706" i="2"/>
  <c r="K4706" i="2"/>
  <c r="J4706" i="2"/>
  <c r="I4706" i="2"/>
  <c r="H4706" i="2"/>
  <c r="L4705" i="2"/>
  <c r="K4705" i="2"/>
  <c r="J4705" i="2"/>
  <c r="I4705" i="2"/>
  <c r="H4705" i="2"/>
  <c r="L4704" i="2"/>
  <c r="K4704" i="2"/>
  <c r="J4704" i="2"/>
  <c r="I4704" i="2"/>
  <c r="H4704" i="2"/>
  <c r="L4703" i="2"/>
  <c r="K4703" i="2"/>
  <c r="J4703" i="2"/>
  <c r="I4703" i="2"/>
  <c r="H4703" i="2"/>
  <c r="L4702" i="2"/>
  <c r="K4702" i="2"/>
  <c r="J4702" i="2"/>
  <c r="I4702" i="2"/>
  <c r="H4702" i="2"/>
  <c r="L4701" i="2"/>
  <c r="K4701" i="2"/>
  <c r="J4701" i="2"/>
  <c r="I4701" i="2"/>
  <c r="H4701" i="2"/>
  <c r="L4700" i="2"/>
  <c r="K4700" i="2"/>
  <c r="J4700" i="2"/>
  <c r="I4700" i="2"/>
  <c r="H4700" i="2"/>
  <c r="L4699" i="2"/>
  <c r="K4699" i="2"/>
  <c r="J4699" i="2"/>
  <c r="I4699" i="2"/>
  <c r="H4699" i="2"/>
  <c r="L4698" i="2"/>
  <c r="K4698" i="2"/>
  <c r="J4698" i="2"/>
  <c r="I4698" i="2"/>
  <c r="H4698" i="2"/>
  <c r="L4697" i="2"/>
  <c r="K4697" i="2"/>
  <c r="J4697" i="2"/>
  <c r="I4697" i="2"/>
  <c r="H4697" i="2"/>
  <c r="L4696" i="2"/>
  <c r="K4696" i="2"/>
  <c r="J4696" i="2"/>
  <c r="I4696" i="2"/>
  <c r="H4696" i="2"/>
  <c r="L4695" i="2"/>
  <c r="K4695" i="2"/>
  <c r="J4695" i="2"/>
  <c r="I4695" i="2"/>
  <c r="H4695" i="2"/>
  <c r="L4694" i="2"/>
  <c r="K4694" i="2"/>
  <c r="J4694" i="2"/>
  <c r="I4694" i="2"/>
  <c r="H4694" i="2"/>
  <c r="L4693" i="2"/>
  <c r="K4693" i="2"/>
  <c r="J4693" i="2"/>
  <c r="I4693" i="2"/>
  <c r="H4693" i="2"/>
  <c r="L4692" i="2"/>
  <c r="K4692" i="2"/>
  <c r="J4692" i="2"/>
  <c r="I4692" i="2"/>
  <c r="H4692" i="2"/>
  <c r="L4691" i="2"/>
  <c r="K4691" i="2"/>
  <c r="J4691" i="2"/>
  <c r="I4691" i="2"/>
  <c r="H4691" i="2"/>
  <c r="L4690" i="2"/>
  <c r="K4690" i="2"/>
  <c r="J4690" i="2"/>
  <c r="I4690" i="2"/>
  <c r="H4690" i="2"/>
  <c r="L4689" i="2"/>
  <c r="K4689" i="2"/>
  <c r="J4689" i="2"/>
  <c r="I4689" i="2"/>
  <c r="H4689" i="2"/>
  <c r="L4688" i="2"/>
  <c r="K4688" i="2"/>
  <c r="J4688" i="2"/>
  <c r="I4688" i="2"/>
  <c r="H4688" i="2"/>
  <c r="L4687" i="2"/>
  <c r="K4687" i="2"/>
  <c r="J4687" i="2"/>
  <c r="I4687" i="2"/>
  <c r="H4687" i="2"/>
  <c r="L4686" i="2"/>
  <c r="K4686" i="2"/>
  <c r="J4686" i="2"/>
  <c r="I4686" i="2"/>
  <c r="H4686" i="2"/>
  <c r="L4685" i="2"/>
  <c r="K4685" i="2"/>
  <c r="J4685" i="2"/>
  <c r="I4685" i="2"/>
  <c r="H4685" i="2"/>
  <c r="L4684" i="2"/>
  <c r="K4684" i="2"/>
  <c r="J4684" i="2"/>
  <c r="I4684" i="2"/>
  <c r="H4684" i="2"/>
  <c r="L4683" i="2"/>
  <c r="K4683" i="2"/>
  <c r="J4683" i="2"/>
  <c r="I4683" i="2"/>
  <c r="H4683" i="2"/>
  <c r="L4682" i="2"/>
  <c r="K4682" i="2"/>
  <c r="J4682" i="2"/>
  <c r="I4682" i="2"/>
  <c r="H4682" i="2"/>
  <c r="L4681" i="2"/>
  <c r="K4681" i="2"/>
  <c r="J4681" i="2"/>
  <c r="I4681" i="2"/>
  <c r="H4681" i="2"/>
  <c r="L4680" i="2"/>
  <c r="K4680" i="2"/>
  <c r="J4680" i="2"/>
  <c r="I4680" i="2"/>
  <c r="H4680" i="2"/>
  <c r="L4679" i="2"/>
  <c r="K4679" i="2"/>
  <c r="J4679" i="2"/>
  <c r="I4679" i="2"/>
  <c r="H4679" i="2"/>
  <c r="L4678" i="2"/>
  <c r="K4678" i="2"/>
  <c r="J4678" i="2"/>
  <c r="I4678" i="2"/>
  <c r="H4678" i="2"/>
  <c r="L4677" i="2"/>
  <c r="K4677" i="2"/>
  <c r="J4677" i="2"/>
  <c r="I4677" i="2"/>
  <c r="H4677" i="2"/>
  <c r="L4676" i="2"/>
  <c r="K4676" i="2"/>
  <c r="J4676" i="2"/>
  <c r="I4676" i="2"/>
  <c r="H4676" i="2"/>
  <c r="L4675" i="2"/>
  <c r="K4675" i="2"/>
  <c r="J4675" i="2"/>
  <c r="I4675" i="2"/>
  <c r="H4675" i="2"/>
  <c r="L4674" i="2"/>
  <c r="K4674" i="2"/>
  <c r="J4674" i="2"/>
  <c r="I4674" i="2"/>
  <c r="H4674" i="2"/>
  <c r="L4673" i="2"/>
  <c r="K4673" i="2"/>
  <c r="J4673" i="2"/>
  <c r="I4673" i="2"/>
  <c r="H4673" i="2"/>
  <c r="L4672" i="2"/>
  <c r="K4672" i="2"/>
  <c r="J4672" i="2"/>
  <c r="I4672" i="2"/>
  <c r="H4672" i="2"/>
  <c r="L4671" i="2"/>
  <c r="K4671" i="2"/>
  <c r="J4671" i="2"/>
  <c r="I4671" i="2"/>
  <c r="H4671" i="2"/>
  <c r="L4670" i="2"/>
  <c r="K4670" i="2"/>
  <c r="J4670" i="2"/>
  <c r="I4670" i="2"/>
  <c r="H4670" i="2"/>
  <c r="L4669" i="2"/>
  <c r="K4669" i="2"/>
  <c r="J4669" i="2"/>
  <c r="I4669" i="2"/>
  <c r="H4669" i="2"/>
  <c r="L4668" i="2"/>
  <c r="K4668" i="2"/>
  <c r="J4668" i="2"/>
  <c r="I4668" i="2"/>
  <c r="H4668" i="2"/>
  <c r="L4667" i="2"/>
  <c r="K4667" i="2"/>
  <c r="J4667" i="2"/>
  <c r="I4667" i="2"/>
  <c r="H4667" i="2"/>
  <c r="L4666" i="2"/>
  <c r="K4666" i="2"/>
  <c r="J4666" i="2"/>
  <c r="I4666" i="2"/>
  <c r="H4666" i="2"/>
  <c r="L4665" i="2"/>
  <c r="K4665" i="2"/>
  <c r="J4665" i="2"/>
  <c r="I4665" i="2"/>
  <c r="H4665" i="2"/>
  <c r="L4664" i="2"/>
  <c r="K4664" i="2"/>
  <c r="J4664" i="2"/>
  <c r="I4664" i="2"/>
  <c r="H4664" i="2"/>
  <c r="L4663" i="2"/>
  <c r="K4663" i="2"/>
  <c r="J4663" i="2"/>
  <c r="I4663" i="2"/>
  <c r="H4663" i="2"/>
  <c r="L4662" i="2"/>
  <c r="K4662" i="2"/>
  <c r="J4662" i="2"/>
  <c r="I4662" i="2"/>
  <c r="H4662" i="2"/>
  <c r="L4661" i="2"/>
  <c r="K4661" i="2"/>
  <c r="J4661" i="2"/>
  <c r="I4661" i="2"/>
  <c r="H4661" i="2"/>
  <c r="L4660" i="2"/>
  <c r="K4660" i="2"/>
  <c r="J4660" i="2"/>
  <c r="I4660" i="2"/>
  <c r="H4660" i="2"/>
  <c r="L4659" i="2"/>
  <c r="K4659" i="2"/>
  <c r="J4659" i="2"/>
  <c r="I4659" i="2"/>
  <c r="H4659" i="2"/>
  <c r="L4658" i="2"/>
  <c r="K4658" i="2"/>
  <c r="J4658" i="2"/>
  <c r="I4658" i="2"/>
  <c r="H4658" i="2"/>
  <c r="L4657" i="2"/>
  <c r="K4657" i="2"/>
  <c r="J4657" i="2"/>
  <c r="I4657" i="2"/>
  <c r="H4657" i="2"/>
  <c r="L4656" i="2"/>
  <c r="K4656" i="2"/>
  <c r="J4656" i="2"/>
  <c r="I4656" i="2"/>
  <c r="H4656" i="2"/>
  <c r="L4655" i="2"/>
  <c r="K4655" i="2"/>
  <c r="J4655" i="2"/>
  <c r="I4655" i="2"/>
  <c r="H4655" i="2"/>
  <c r="L4654" i="2"/>
  <c r="K4654" i="2"/>
  <c r="J4654" i="2"/>
  <c r="I4654" i="2"/>
  <c r="H4654" i="2"/>
  <c r="L4653" i="2"/>
  <c r="K4653" i="2"/>
  <c r="J4653" i="2"/>
  <c r="I4653" i="2"/>
  <c r="H4653" i="2"/>
  <c r="L4652" i="2"/>
  <c r="K4652" i="2"/>
  <c r="J4652" i="2"/>
  <c r="I4652" i="2"/>
  <c r="H4652" i="2"/>
  <c r="L4651" i="2"/>
  <c r="K4651" i="2"/>
  <c r="J4651" i="2"/>
  <c r="I4651" i="2"/>
  <c r="H4651" i="2"/>
  <c r="L4650" i="2"/>
  <c r="K4650" i="2"/>
  <c r="J4650" i="2"/>
  <c r="I4650" i="2"/>
  <c r="H4650" i="2"/>
  <c r="L4649" i="2"/>
  <c r="K4649" i="2"/>
  <c r="J4649" i="2"/>
  <c r="I4649" i="2"/>
  <c r="H4649" i="2"/>
  <c r="L4648" i="2"/>
  <c r="K4648" i="2"/>
  <c r="J4648" i="2"/>
  <c r="I4648" i="2"/>
  <c r="H4648" i="2"/>
  <c r="L4647" i="2"/>
  <c r="K4647" i="2"/>
  <c r="J4647" i="2"/>
  <c r="I4647" i="2"/>
  <c r="H4647" i="2"/>
  <c r="L4646" i="2"/>
  <c r="K4646" i="2"/>
  <c r="J4646" i="2"/>
  <c r="I4646" i="2"/>
  <c r="H4646" i="2"/>
  <c r="L4645" i="2"/>
  <c r="K4645" i="2"/>
  <c r="J4645" i="2"/>
  <c r="I4645" i="2"/>
  <c r="H4645" i="2"/>
  <c r="L4644" i="2"/>
  <c r="K4644" i="2"/>
  <c r="J4644" i="2"/>
  <c r="I4644" i="2"/>
  <c r="H4644" i="2"/>
  <c r="L4643" i="2"/>
  <c r="K4643" i="2"/>
  <c r="J4643" i="2"/>
  <c r="I4643" i="2"/>
  <c r="H4643" i="2"/>
  <c r="L4642" i="2"/>
  <c r="K4642" i="2"/>
  <c r="J4642" i="2"/>
  <c r="I4642" i="2"/>
  <c r="H4642" i="2"/>
  <c r="L4641" i="2"/>
  <c r="K4641" i="2"/>
  <c r="J4641" i="2"/>
  <c r="I4641" i="2"/>
  <c r="H4641" i="2"/>
  <c r="L4640" i="2"/>
  <c r="K4640" i="2"/>
  <c r="J4640" i="2"/>
  <c r="I4640" i="2"/>
  <c r="H4640" i="2"/>
  <c r="L4639" i="2"/>
  <c r="K4639" i="2"/>
  <c r="J4639" i="2"/>
  <c r="I4639" i="2"/>
  <c r="H4639" i="2"/>
  <c r="L4638" i="2"/>
  <c r="K4638" i="2"/>
  <c r="J4638" i="2"/>
  <c r="I4638" i="2"/>
  <c r="H4638" i="2"/>
  <c r="L4637" i="2"/>
  <c r="K4637" i="2"/>
  <c r="J4637" i="2"/>
  <c r="I4637" i="2"/>
  <c r="H4637" i="2"/>
  <c r="L4636" i="2"/>
  <c r="K4636" i="2"/>
  <c r="J4636" i="2"/>
  <c r="I4636" i="2"/>
  <c r="H4636" i="2"/>
  <c r="L4635" i="2"/>
  <c r="K4635" i="2"/>
  <c r="J4635" i="2"/>
  <c r="I4635" i="2"/>
  <c r="H4635" i="2"/>
  <c r="L4634" i="2"/>
  <c r="K4634" i="2"/>
  <c r="J4634" i="2"/>
  <c r="I4634" i="2"/>
  <c r="H4634" i="2"/>
  <c r="L4633" i="2"/>
  <c r="K4633" i="2"/>
  <c r="J4633" i="2"/>
  <c r="I4633" i="2"/>
  <c r="H4633" i="2"/>
  <c r="L4632" i="2"/>
  <c r="K4632" i="2"/>
  <c r="J4632" i="2"/>
  <c r="I4632" i="2"/>
  <c r="H4632" i="2"/>
  <c r="L4631" i="2"/>
  <c r="K4631" i="2"/>
  <c r="J4631" i="2"/>
  <c r="I4631" i="2"/>
  <c r="H4631" i="2"/>
  <c r="L4630" i="2"/>
  <c r="K4630" i="2"/>
  <c r="J4630" i="2"/>
  <c r="I4630" i="2"/>
  <c r="H4630" i="2"/>
  <c r="L4629" i="2"/>
  <c r="K4629" i="2"/>
  <c r="J4629" i="2"/>
  <c r="I4629" i="2"/>
  <c r="H4629" i="2"/>
  <c r="L4628" i="2"/>
  <c r="K4628" i="2"/>
  <c r="J4628" i="2"/>
  <c r="I4628" i="2"/>
  <c r="H4628" i="2"/>
  <c r="L4627" i="2"/>
  <c r="K4627" i="2"/>
  <c r="J4627" i="2"/>
  <c r="I4627" i="2"/>
  <c r="H4627" i="2"/>
  <c r="L4626" i="2"/>
  <c r="K4626" i="2"/>
  <c r="J4626" i="2"/>
  <c r="I4626" i="2"/>
  <c r="H4626" i="2"/>
  <c r="L4625" i="2"/>
  <c r="K4625" i="2"/>
  <c r="J4625" i="2"/>
  <c r="I4625" i="2"/>
  <c r="H4625" i="2"/>
  <c r="L4624" i="2"/>
  <c r="K4624" i="2"/>
  <c r="J4624" i="2"/>
  <c r="I4624" i="2"/>
  <c r="H4624" i="2"/>
  <c r="L4623" i="2"/>
  <c r="K4623" i="2"/>
  <c r="J4623" i="2"/>
  <c r="I4623" i="2"/>
  <c r="H4623" i="2"/>
  <c r="L4622" i="2"/>
  <c r="K4622" i="2"/>
  <c r="J4622" i="2"/>
  <c r="I4622" i="2"/>
  <c r="H4622" i="2"/>
  <c r="L4621" i="2"/>
  <c r="K4621" i="2"/>
  <c r="J4621" i="2"/>
  <c r="I4621" i="2"/>
  <c r="H4621" i="2"/>
  <c r="L4620" i="2"/>
  <c r="K4620" i="2"/>
  <c r="J4620" i="2"/>
  <c r="I4620" i="2"/>
  <c r="H4620" i="2"/>
  <c r="L4619" i="2"/>
  <c r="K4619" i="2"/>
  <c r="J4619" i="2"/>
  <c r="I4619" i="2"/>
  <c r="H4619" i="2"/>
  <c r="L4618" i="2"/>
  <c r="K4618" i="2"/>
  <c r="J4618" i="2"/>
  <c r="I4618" i="2"/>
  <c r="H4618" i="2"/>
  <c r="L4617" i="2"/>
  <c r="K4617" i="2"/>
  <c r="J4617" i="2"/>
  <c r="I4617" i="2"/>
  <c r="H4617" i="2"/>
  <c r="L4616" i="2"/>
  <c r="K4616" i="2"/>
  <c r="J4616" i="2"/>
  <c r="I4616" i="2"/>
  <c r="H4616" i="2"/>
  <c r="L4615" i="2"/>
  <c r="K4615" i="2"/>
  <c r="J4615" i="2"/>
  <c r="I4615" i="2"/>
  <c r="H4615" i="2"/>
  <c r="L4614" i="2"/>
  <c r="K4614" i="2"/>
  <c r="J4614" i="2"/>
  <c r="I4614" i="2"/>
  <c r="H4614" i="2"/>
  <c r="L4613" i="2"/>
  <c r="K4613" i="2"/>
  <c r="J4613" i="2"/>
  <c r="I4613" i="2"/>
  <c r="H4613" i="2"/>
  <c r="L4612" i="2"/>
  <c r="K4612" i="2"/>
  <c r="J4612" i="2"/>
  <c r="I4612" i="2"/>
  <c r="H4612" i="2"/>
  <c r="L4611" i="2"/>
  <c r="K4611" i="2"/>
  <c r="J4611" i="2"/>
  <c r="I4611" i="2"/>
  <c r="H4611" i="2"/>
  <c r="L4610" i="2"/>
  <c r="K4610" i="2"/>
  <c r="J4610" i="2"/>
  <c r="I4610" i="2"/>
  <c r="H4610" i="2"/>
  <c r="L4609" i="2"/>
  <c r="K4609" i="2"/>
  <c r="J4609" i="2"/>
  <c r="I4609" i="2"/>
  <c r="H4609" i="2"/>
  <c r="L4608" i="2"/>
  <c r="K4608" i="2"/>
  <c r="J4608" i="2"/>
  <c r="I4608" i="2"/>
  <c r="H4608" i="2"/>
  <c r="L4607" i="2"/>
  <c r="K4607" i="2"/>
  <c r="J4607" i="2"/>
  <c r="I4607" i="2"/>
  <c r="H4607" i="2"/>
  <c r="L4606" i="2"/>
  <c r="K4606" i="2"/>
  <c r="J4606" i="2"/>
  <c r="I4606" i="2"/>
  <c r="H4606" i="2"/>
  <c r="L4605" i="2"/>
  <c r="K4605" i="2"/>
  <c r="J4605" i="2"/>
  <c r="I4605" i="2"/>
  <c r="H4605" i="2"/>
  <c r="L4604" i="2"/>
  <c r="K4604" i="2"/>
  <c r="J4604" i="2"/>
  <c r="I4604" i="2"/>
  <c r="H4604" i="2"/>
  <c r="L4603" i="2"/>
  <c r="K4603" i="2"/>
  <c r="J4603" i="2"/>
  <c r="I4603" i="2"/>
  <c r="H4603" i="2"/>
  <c r="L4602" i="2"/>
  <c r="K4602" i="2"/>
  <c r="J4602" i="2"/>
  <c r="I4602" i="2"/>
  <c r="H4602" i="2"/>
  <c r="L4601" i="2"/>
  <c r="K4601" i="2"/>
  <c r="J4601" i="2"/>
  <c r="I4601" i="2"/>
  <c r="H4601" i="2"/>
  <c r="L4600" i="2"/>
  <c r="K4600" i="2"/>
  <c r="J4600" i="2"/>
  <c r="I4600" i="2"/>
  <c r="H4600" i="2"/>
  <c r="L4599" i="2"/>
  <c r="K4599" i="2"/>
  <c r="J4599" i="2"/>
  <c r="I4599" i="2"/>
  <c r="H4599" i="2"/>
  <c r="L4598" i="2"/>
  <c r="K4598" i="2"/>
  <c r="J4598" i="2"/>
  <c r="I4598" i="2"/>
  <c r="H4598" i="2"/>
  <c r="L4597" i="2"/>
  <c r="K4597" i="2"/>
  <c r="J4597" i="2"/>
  <c r="I4597" i="2"/>
  <c r="H4597" i="2"/>
  <c r="L4596" i="2"/>
  <c r="K4596" i="2"/>
  <c r="J4596" i="2"/>
  <c r="I4596" i="2"/>
  <c r="H4596" i="2"/>
  <c r="L4595" i="2"/>
  <c r="K4595" i="2"/>
  <c r="J4595" i="2"/>
  <c r="I4595" i="2"/>
  <c r="H4595" i="2"/>
  <c r="L4594" i="2"/>
  <c r="K4594" i="2"/>
  <c r="J4594" i="2"/>
  <c r="I4594" i="2"/>
  <c r="H4594" i="2"/>
  <c r="L4593" i="2"/>
  <c r="K4593" i="2"/>
  <c r="J4593" i="2"/>
  <c r="I4593" i="2"/>
  <c r="H4593" i="2"/>
  <c r="L4592" i="2"/>
  <c r="K4592" i="2"/>
  <c r="J4592" i="2"/>
  <c r="I4592" i="2"/>
  <c r="H4592" i="2"/>
  <c r="L4591" i="2"/>
  <c r="K4591" i="2"/>
  <c r="J4591" i="2"/>
  <c r="I4591" i="2"/>
  <c r="H4591" i="2"/>
  <c r="L4590" i="2"/>
  <c r="K4590" i="2"/>
  <c r="J4590" i="2"/>
  <c r="I4590" i="2"/>
  <c r="H4590" i="2"/>
  <c r="L4589" i="2"/>
  <c r="K4589" i="2"/>
  <c r="J4589" i="2"/>
  <c r="I4589" i="2"/>
  <c r="H4589" i="2"/>
  <c r="L4588" i="2"/>
  <c r="K4588" i="2"/>
  <c r="J4588" i="2"/>
  <c r="I4588" i="2"/>
  <c r="H4588" i="2"/>
  <c r="L4587" i="2"/>
  <c r="K4587" i="2"/>
  <c r="J4587" i="2"/>
  <c r="I4587" i="2"/>
  <c r="H4587" i="2"/>
  <c r="L4586" i="2"/>
  <c r="K4586" i="2"/>
  <c r="J4586" i="2"/>
  <c r="I4586" i="2"/>
  <c r="H4586" i="2"/>
  <c r="L4585" i="2"/>
  <c r="K4585" i="2"/>
  <c r="J4585" i="2"/>
  <c r="I4585" i="2"/>
  <c r="H4585" i="2"/>
  <c r="L4584" i="2"/>
  <c r="K4584" i="2"/>
  <c r="J4584" i="2"/>
  <c r="I4584" i="2"/>
  <c r="H4584" i="2"/>
  <c r="L4583" i="2"/>
  <c r="K4583" i="2"/>
  <c r="J4583" i="2"/>
  <c r="I4583" i="2"/>
  <c r="H4583" i="2"/>
  <c r="L4582" i="2"/>
  <c r="K4582" i="2"/>
  <c r="J4582" i="2"/>
  <c r="I4582" i="2"/>
  <c r="H4582" i="2"/>
  <c r="L4581" i="2"/>
  <c r="K4581" i="2"/>
  <c r="J4581" i="2"/>
  <c r="I4581" i="2"/>
  <c r="H4581" i="2"/>
  <c r="L4580" i="2"/>
  <c r="K4580" i="2"/>
  <c r="J4580" i="2"/>
  <c r="I4580" i="2"/>
  <c r="H4580" i="2"/>
  <c r="L4579" i="2"/>
  <c r="K4579" i="2"/>
  <c r="J4579" i="2"/>
  <c r="I4579" i="2"/>
  <c r="H4579" i="2"/>
  <c r="L4578" i="2"/>
  <c r="K4578" i="2"/>
  <c r="J4578" i="2"/>
  <c r="I4578" i="2"/>
  <c r="H4578" i="2"/>
  <c r="L4577" i="2"/>
  <c r="K4577" i="2"/>
  <c r="J4577" i="2"/>
  <c r="I4577" i="2"/>
  <c r="H4577" i="2"/>
  <c r="L4576" i="2"/>
  <c r="K4576" i="2"/>
  <c r="J4576" i="2"/>
  <c r="I4576" i="2"/>
  <c r="H4576" i="2"/>
  <c r="L4575" i="2"/>
  <c r="K4575" i="2"/>
  <c r="J4575" i="2"/>
  <c r="I4575" i="2"/>
  <c r="H4575" i="2"/>
  <c r="L4574" i="2"/>
  <c r="K4574" i="2"/>
  <c r="J4574" i="2"/>
  <c r="I4574" i="2"/>
  <c r="H4574" i="2"/>
  <c r="L4573" i="2"/>
  <c r="K4573" i="2"/>
  <c r="J4573" i="2"/>
  <c r="I4573" i="2"/>
  <c r="H4573" i="2"/>
  <c r="L4572" i="2"/>
  <c r="K4572" i="2"/>
  <c r="J4572" i="2"/>
  <c r="I4572" i="2"/>
  <c r="H4572" i="2"/>
  <c r="L4571" i="2"/>
  <c r="K4571" i="2"/>
  <c r="J4571" i="2"/>
  <c r="I4571" i="2"/>
  <c r="H4571" i="2"/>
  <c r="L4570" i="2"/>
  <c r="K4570" i="2"/>
  <c r="J4570" i="2"/>
  <c r="I4570" i="2"/>
  <c r="H4570" i="2"/>
  <c r="L4569" i="2"/>
  <c r="K4569" i="2"/>
  <c r="J4569" i="2"/>
  <c r="I4569" i="2"/>
  <c r="H4569" i="2"/>
  <c r="L4568" i="2"/>
  <c r="K4568" i="2"/>
  <c r="J4568" i="2"/>
  <c r="I4568" i="2"/>
  <c r="H4568" i="2"/>
  <c r="L4567" i="2"/>
  <c r="K4567" i="2"/>
  <c r="J4567" i="2"/>
  <c r="I4567" i="2"/>
  <c r="H4567" i="2"/>
  <c r="L4566" i="2"/>
  <c r="K4566" i="2"/>
  <c r="J4566" i="2"/>
  <c r="I4566" i="2"/>
  <c r="H4566" i="2"/>
  <c r="L4565" i="2"/>
  <c r="K4565" i="2"/>
  <c r="J4565" i="2"/>
  <c r="I4565" i="2"/>
  <c r="H4565" i="2"/>
  <c r="L4564" i="2"/>
  <c r="K4564" i="2"/>
  <c r="J4564" i="2"/>
  <c r="I4564" i="2"/>
  <c r="H4564" i="2"/>
  <c r="L4563" i="2"/>
  <c r="K4563" i="2"/>
  <c r="J4563" i="2"/>
  <c r="I4563" i="2"/>
  <c r="H4563" i="2"/>
  <c r="L4562" i="2"/>
  <c r="K4562" i="2"/>
  <c r="J4562" i="2"/>
  <c r="I4562" i="2"/>
  <c r="H4562" i="2"/>
  <c r="L4561" i="2"/>
  <c r="K4561" i="2"/>
  <c r="J4561" i="2"/>
  <c r="I4561" i="2"/>
  <c r="H4561" i="2"/>
  <c r="L4560" i="2"/>
  <c r="K4560" i="2"/>
  <c r="J4560" i="2"/>
  <c r="I4560" i="2"/>
  <c r="H4560" i="2"/>
  <c r="L4559" i="2"/>
  <c r="K4559" i="2"/>
  <c r="J4559" i="2"/>
  <c r="I4559" i="2"/>
  <c r="H4559" i="2"/>
  <c r="L4558" i="2"/>
  <c r="K4558" i="2"/>
  <c r="J4558" i="2"/>
  <c r="I4558" i="2"/>
  <c r="H4558" i="2"/>
  <c r="L4557" i="2"/>
  <c r="K4557" i="2"/>
  <c r="J4557" i="2"/>
  <c r="I4557" i="2"/>
  <c r="H4557" i="2"/>
  <c r="L4556" i="2"/>
  <c r="K4556" i="2"/>
  <c r="J4556" i="2"/>
  <c r="I4556" i="2"/>
  <c r="H4556" i="2"/>
  <c r="L4555" i="2"/>
  <c r="K4555" i="2"/>
  <c r="J4555" i="2"/>
  <c r="I4555" i="2"/>
  <c r="H4555" i="2"/>
  <c r="L4554" i="2"/>
  <c r="K4554" i="2"/>
  <c r="J4554" i="2"/>
  <c r="I4554" i="2"/>
  <c r="H4554" i="2"/>
  <c r="L4553" i="2"/>
  <c r="K4553" i="2"/>
  <c r="J4553" i="2"/>
  <c r="I4553" i="2"/>
  <c r="H4553" i="2"/>
  <c r="L4552" i="2"/>
  <c r="K4552" i="2"/>
  <c r="J4552" i="2"/>
  <c r="I4552" i="2"/>
  <c r="H4552" i="2"/>
  <c r="L4551" i="2"/>
  <c r="K4551" i="2"/>
  <c r="J4551" i="2"/>
  <c r="I4551" i="2"/>
  <c r="H4551" i="2"/>
  <c r="L4550" i="2"/>
  <c r="K4550" i="2"/>
  <c r="J4550" i="2"/>
  <c r="I4550" i="2"/>
  <c r="H4550" i="2"/>
  <c r="L4549" i="2"/>
  <c r="K4549" i="2"/>
  <c r="J4549" i="2"/>
  <c r="I4549" i="2"/>
  <c r="H4549" i="2"/>
  <c r="L4548" i="2"/>
  <c r="K4548" i="2"/>
  <c r="J4548" i="2"/>
  <c r="I4548" i="2"/>
  <c r="H4548" i="2"/>
  <c r="L4547" i="2"/>
  <c r="K4547" i="2"/>
  <c r="J4547" i="2"/>
  <c r="I4547" i="2"/>
  <c r="H4547" i="2"/>
  <c r="L4546" i="2"/>
  <c r="K4546" i="2"/>
  <c r="J4546" i="2"/>
  <c r="I4546" i="2"/>
  <c r="H4546" i="2"/>
  <c r="L4545" i="2"/>
  <c r="K4545" i="2"/>
  <c r="J4545" i="2"/>
  <c r="I4545" i="2"/>
  <c r="H4545" i="2"/>
  <c r="L4544" i="2"/>
  <c r="K4544" i="2"/>
  <c r="J4544" i="2"/>
  <c r="I4544" i="2"/>
  <c r="H4544" i="2"/>
  <c r="L4543" i="2"/>
  <c r="K4543" i="2"/>
  <c r="J4543" i="2"/>
  <c r="I4543" i="2"/>
  <c r="H4543" i="2"/>
  <c r="L4542" i="2"/>
  <c r="K4542" i="2"/>
  <c r="J4542" i="2"/>
  <c r="I4542" i="2"/>
  <c r="H4542" i="2"/>
  <c r="L4541" i="2"/>
  <c r="K4541" i="2"/>
  <c r="J4541" i="2"/>
  <c r="I4541" i="2"/>
  <c r="H4541" i="2"/>
  <c r="L4540" i="2"/>
  <c r="K4540" i="2"/>
  <c r="J4540" i="2"/>
  <c r="I4540" i="2"/>
  <c r="H4540" i="2"/>
  <c r="L4539" i="2"/>
  <c r="K4539" i="2"/>
  <c r="J4539" i="2"/>
  <c r="I4539" i="2"/>
  <c r="H4539" i="2"/>
  <c r="L4538" i="2"/>
  <c r="K4538" i="2"/>
  <c r="J4538" i="2"/>
  <c r="I4538" i="2"/>
  <c r="H4538" i="2"/>
  <c r="L4537" i="2"/>
  <c r="K4537" i="2"/>
  <c r="J4537" i="2"/>
  <c r="I4537" i="2"/>
  <c r="H4537" i="2"/>
  <c r="L4536" i="2"/>
  <c r="K4536" i="2"/>
  <c r="J4536" i="2"/>
  <c r="I4536" i="2"/>
  <c r="H4536" i="2"/>
  <c r="L4535" i="2"/>
  <c r="K4535" i="2"/>
  <c r="J4535" i="2"/>
  <c r="I4535" i="2"/>
  <c r="H4535" i="2"/>
  <c r="L4534" i="2"/>
  <c r="K4534" i="2"/>
  <c r="J4534" i="2"/>
  <c r="I4534" i="2"/>
  <c r="H4534" i="2"/>
  <c r="L4533" i="2"/>
  <c r="K4533" i="2"/>
  <c r="J4533" i="2"/>
  <c r="I4533" i="2"/>
  <c r="H4533" i="2"/>
  <c r="L4532" i="2"/>
  <c r="K4532" i="2"/>
  <c r="J4532" i="2"/>
  <c r="I4532" i="2"/>
  <c r="H4532" i="2"/>
  <c r="L4531" i="2"/>
  <c r="K4531" i="2"/>
  <c r="J4531" i="2"/>
  <c r="I4531" i="2"/>
  <c r="H4531" i="2"/>
  <c r="L4530" i="2"/>
  <c r="K4530" i="2"/>
  <c r="J4530" i="2"/>
  <c r="I4530" i="2"/>
  <c r="H4530" i="2"/>
  <c r="L4529" i="2"/>
  <c r="K4529" i="2"/>
  <c r="J4529" i="2"/>
  <c r="I4529" i="2"/>
  <c r="H4529" i="2"/>
  <c r="L4528" i="2"/>
  <c r="K4528" i="2"/>
  <c r="J4528" i="2"/>
  <c r="I4528" i="2"/>
  <c r="H4528" i="2"/>
  <c r="L4527" i="2"/>
  <c r="K4527" i="2"/>
  <c r="J4527" i="2"/>
  <c r="I4527" i="2"/>
  <c r="H4527" i="2"/>
  <c r="L4526" i="2"/>
  <c r="K4526" i="2"/>
  <c r="J4526" i="2"/>
  <c r="I4526" i="2"/>
  <c r="H4526" i="2"/>
  <c r="L4525" i="2"/>
  <c r="K4525" i="2"/>
  <c r="J4525" i="2"/>
  <c r="I4525" i="2"/>
  <c r="H4525" i="2"/>
  <c r="L4524" i="2"/>
  <c r="K4524" i="2"/>
  <c r="J4524" i="2"/>
  <c r="I4524" i="2"/>
  <c r="H4524" i="2"/>
  <c r="L4523" i="2"/>
  <c r="K4523" i="2"/>
  <c r="J4523" i="2"/>
  <c r="I4523" i="2"/>
  <c r="H4523" i="2"/>
  <c r="L4522" i="2"/>
  <c r="K4522" i="2"/>
  <c r="J4522" i="2"/>
  <c r="I4522" i="2"/>
  <c r="H4522" i="2"/>
  <c r="L4521" i="2"/>
  <c r="K4521" i="2"/>
  <c r="J4521" i="2"/>
  <c r="I4521" i="2"/>
  <c r="H4521" i="2"/>
  <c r="L4520" i="2"/>
  <c r="K4520" i="2"/>
  <c r="J4520" i="2"/>
  <c r="I4520" i="2"/>
  <c r="H4520" i="2"/>
  <c r="L4519" i="2"/>
  <c r="K4519" i="2"/>
  <c r="J4519" i="2"/>
  <c r="I4519" i="2"/>
  <c r="H4519" i="2"/>
  <c r="L4518" i="2"/>
  <c r="K4518" i="2"/>
  <c r="J4518" i="2"/>
  <c r="I4518" i="2"/>
  <c r="H4518" i="2"/>
  <c r="L4517" i="2"/>
  <c r="K4517" i="2"/>
  <c r="J4517" i="2"/>
  <c r="I4517" i="2"/>
  <c r="H4517" i="2"/>
  <c r="L4516" i="2"/>
  <c r="K4516" i="2"/>
  <c r="J4516" i="2"/>
  <c r="I4516" i="2"/>
  <c r="H4516" i="2"/>
  <c r="L4515" i="2"/>
  <c r="K4515" i="2"/>
  <c r="J4515" i="2"/>
  <c r="I4515" i="2"/>
  <c r="H4515" i="2"/>
  <c r="L4514" i="2"/>
  <c r="K4514" i="2"/>
  <c r="J4514" i="2"/>
  <c r="I4514" i="2"/>
  <c r="H4514" i="2"/>
  <c r="L4513" i="2"/>
  <c r="K4513" i="2"/>
  <c r="J4513" i="2"/>
  <c r="I4513" i="2"/>
  <c r="H4513" i="2"/>
  <c r="L4512" i="2"/>
  <c r="K4512" i="2"/>
  <c r="J4512" i="2"/>
  <c r="I4512" i="2"/>
  <c r="H4512" i="2"/>
  <c r="L4511" i="2"/>
  <c r="K4511" i="2"/>
  <c r="J4511" i="2"/>
  <c r="I4511" i="2"/>
  <c r="H4511" i="2"/>
  <c r="L4510" i="2"/>
  <c r="K4510" i="2"/>
  <c r="J4510" i="2"/>
  <c r="I4510" i="2"/>
  <c r="H4510" i="2"/>
  <c r="L4509" i="2"/>
  <c r="K4509" i="2"/>
  <c r="J4509" i="2"/>
  <c r="I4509" i="2"/>
  <c r="H4509" i="2"/>
  <c r="L4508" i="2"/>
  <c r="K4508" i="2"/>
  <c r="J4508" i="2"/>
  <c r="I4508" i="2"/>
  <c r="H4508" i="2"/>
  <c r="L4507" i="2"/>
  <c r="K4507" i="2"/>
  <c r="J4507" i="2"/>
  <c r="I4507" i="2"/>
  <c r="H4507" i="2"/>
  <c r="L4506" i="2"/>
  <c r="K4506" i="2"/>
  <c r="J4506" i="2"/>
  <c r="I4506" i="2"/>
  <c r="H4506" i="2"/>
  <c r="L4505" i="2"/>
  <c r="K4505" i="2"/>
  <c r="J4505" i="2"/>
  <c r="I4505" i="2"/>
  <c r="H4505" i="2"/>
  <c r="L4504" i="2"/>
  <c r="K4504" i="2"/>
  <c r="J4504" i="2"/>
  <c r="I4504" i="2"/>
  <c r="H4504" i="2"/>
  <c r="L4503" i="2"/>
  <c r="K4503" i="2"/>
  <c r="J4503" i="2"/>
  <c r="I4503" i="2"/>
  <c r="H4503" i="2"/>
  <c r="L4502" i="2"/>
  <c r="K4502" i="2"/>
  <c r="J4502" i="2"/>
  <c r="I4502" i="2"/>
  <c r="H4502" i="2"/>
  <c r="L4501" i="2"/>
  <c r="K4501" i="2"/>
  <c r="J4501" i="2"/>
  <c r="I4501" i="2"/>
  <c r="H4501" i="2"/>
  <c r="L4500" i="2"/>
  <c r="K4500" i="2"/>
  <c r="J4500" i="2"/>
  <c r="I4500" i="2"/>
  <c r="H4500" i="2"/>
  <c r="L4499" i="2"/>
  <c r="K4499" i="2"/>
  <c r="J4499" i="2"/>
  <c r="I4499" i="2"/>
  <c r="H4499" i="2"/>
  <c r="L4498" i="2"/>
  <c r="K4498" i="2"/>
  <c r="J4498" i="2"/>
  <c r="I4498" i="2"/>
  <c r="H4498" i="2"/>
  <c r="L4497" i="2"/>
  <c r="K4497" i="2"/>
  <c r="J4497" i="2"/>
  <c r="I4497" i="2"/>
  <c r="H4497" i="2"/>
  <c r="L4496" i="2"/>
  <c r="K4496" i="2"/>
  <c r="J4496" i="2"/>
  <c r="I4496" i="2"/>
  <c r="H4496" i="2"/>
  <c r="L4495" i="2"/>
  <c r="K4495" i="2"/>
  <c r="J4495" i="2"/>
  <c r="I4495" i="2"/>
  <c r="H4495" i="2"/>
  <c r="L4494" i="2"/>
  <c r="K4494" i="2"/>
  <c r="J4494" i="2"/>
  <c r="I4494" i="2"/>
  <c r="H4494" i="2"/>
  <c r="L4493" i="2"/>
  <c r="K4493" i="2"/>
  <c r="J4493" i="2"/>
  <c r="I4493" i="2"/>
  <c r="H4493" i="2"/>
  <c r="L4492" i="2"/>
  <c r="K4492" i="2"/>
  <c r="J4492" i="2"/>
  <c r="I4492" i="2"/>
  <c r="H4492" i="2"/>
  <c r="L4491" i="2"/>
  <c r="K4491" i="2"/>
  <c r="J4491" i="2"/>
  <c r="I4491" i="2"/>
  <c r="H4491" i="2"/>
  <c r="L4490" i="2"/>
  <c r="K4490" i="2"/>
  <c r="J4490" i="2"/>
  <c r="I4490" i="2"/>
  <c r="H4490" i="2"/>
  <c r="L4489" i="2"/>
  <c r="K4489" i="2"/>
  <c r="J4489" i="2"/>
  <c r="I4489" i="2"/>
  <c r="H4489" i="2"/>
  <c r="L4488" i="2"/>
  <c r="K4488" i="2"/>
  <c r="J4488" i="2"/>
  <c r="I4488" i="2"/>
  <c r="H4488" i="2"/>
  <c r="L4487" i="2"/>
  <c r="K4487" i="2"/>
  <c r="J4487" i="2"/>
  <c r="I4487" i="2"/>
  <c r="H4487" i="2"/>
  <c r="L4486" i="2"/>
  <c r="K4486" i="2"/>
  <c r="J4486" i="2"/>
  <c r="I4486" i="2"/>
  <c r="H4486" i="2"/>
  <c r="L4485" i="2"/>
  <c r="K4485" i="2"/>
  <c r="J4485" i="2"/>
  <c r="I4485" i="2"/>
  <c r="H4485" i="2"/>
  <c r="L4484" i="2"/>
  <c r="K4484" i="2"/>
  <c r="J4484" i="2"/>
  <c r="I4484" i="2"/>
  <c r="H4484" i="2"/>
  <c r="L4483" i="2"/>
  <c r="K4483" i="2"/>
  <c r="J4483" i="2"/>
  <c r="I4483" i="2"/>
  <c r="H4483" i="2"/>
  <c r="L4482" i="2"/>
  <c r="K4482" i="2"/>
  <c r="J4482" i="2"/>
  <c r="I4482" i="2"/>
  <c r="H4482" i="2"/>
  <c r="L4481" i="2"/>
  <c r="K4481" i="2"/>
  <c r="J4481" i="2"/>
  <c r="I4481" i="2"/>
  <c r="H4481" i="2"/>
  <c r="L4480" i="2"/>
  <c r="K4480" i="2"/>
  <c r="J4480" i="2"/>
  <c r="I4480" i="2"/>
  <c r="H4480" i="2"/>
  <c r="L4479" i="2"/>
  <c r="K4479" i="2"/>
  <c r="J4479" i="2"/>
  <c r="I4479" i="2"/>
  <c r="H4479" i="2"/>
  <c r="L4478" i="2"/>
  <c r="K4478" i="2"/>
  <c r="J4478" i="2"/>
  <c r="I4478" i="2"/>
  <c r="H4478" i="2"/>
  <c r="L4477" i="2"/>
  <c r="K4477" i="2"/>
  <c r="J4477" i="2"/>
  <c r="I4477" i="2"/>
  <c r="H4477" i="2"/>
  <c r="L4476" i="2"/>
  <c r="K4476" i="2"/>
  <c r="J4476" i="2"/>
  <c r="I4476" i="2"/>
  <c r="H4476" i="2"/>
  <c r="L4475" i="2"/>
  <c r="K4475" i="2"/>
  <c r="J4475" i="2"/>
  <c r="I4475" i="2"/>
  <c r="H4475" i="2"/>
  <c r="L4474" i="2"/>
  <c r="K4474" i="2"/>
  <c r="J4474" i="2"/>
  <c r="I4474" i="2"/>
  <c r="H4474" i="2"/>
  <c r="L4473" i="2"/>
  <c r="K4473" i="2"/>
  <c r="J4473" i="2"/>
  <c r="I4473" i="2"/>
  <c r="H4473" i="2"/>
  <c r="L4472" i="2"/>
  <c r="K4472" i="2"/>
  <c r="J4472" i="2"/>
  <c r="I4472" i="2"/>
  <c r="H4472" i="2"/>
  <c r="L4471" i="2"/>
  <c r="K4471" i="2"/>
  <c r="J4471" i="2"/>
  <c r="I4471" i="2"/>
  <c r="H4471" i="2"/>
  <c r="L4470" i="2"/>
  <c r="K4470" i="2"/>
  <c r="J4470" i="2"/>
  <c r="I4470" i="2"/>
  <c r="H4470" i="2"/>
  <c r="L4469" i="2"/>
  <c r="K4469" i="2"/>
  <c r="J4469" i="2"/>
  <c r="I4469" i="2"/>
  <c r="H4469" i="2"/>
  <c r="L4468" i="2"/>
  <c r="K4468" i="2"/>
  <c r="J4468" i="2"/>
  <c r="I4468" i="2"/>
  <c r="H4468" i="2"/>
  <c r="L4467" i="2"/>
  <c r="K4467" i="2"/>
  <c r="J4467" i="2"/>
  <c r="I4467" i="2"/>
  <c r="H4467" i="2"/>
  <c r="L4466" i="2"/>
  <c r="K4466" i="2"/>
  <c r="J4466" i="2"/>
  <c r="I4466" i="2"/>
  <c r="H4466" i="2"/>
  <c r="L4465" i="2"/>
  <c r="K4465" i="2"/>
  <c r="J4465" i="2"/>
  <c r="I4465" i="2"/>
  <c r="H4465" i="2"/>
  <c r="L4464" i="2"/>
  <c r="K4464" i="2"/>
  <c r="J4464" i="2"/>
  <c r="I4464" i="2"/>
  <c r="H4464" i="2"/>
  <c r="L4463" i="2"/>
  <c r="K4463" i="2"/>
  <c r="J4463" i="2"/>
  <c r="I4463" i="2"/>
  <c r="H4463" i="2"/>
  <c r="L4462" i="2"/>
  <c r="K4462" i="2"/>
  <c r="J4462" i="2"/>
  <c r="I4462" i="2"/>
  <c r="H4462" i="2"/>
  <c r="L4461" i="2"/>
  <c r="K4461" i="2"/>
  <c r="J4461" i="2"/>
  <c r="I4461" i="2"/>
  <c r="H4461" i="2"/>
  <c r="L4460" i="2"/>
  <c r="K4460" i="2"/>
  <c r="J4460" i="2"/>
  <c r="I4460" i="2"/>
  <c r="H4460" i="2"/>
  <c r="L4459" i="2"/>
  <c r="K4459" i="2"/>
  <c r="J4459" i="2"/>
  <c r="I4459" i="2"/>
  <c r="H4459" i="2"/>
  <c r="L4458" i="2"/>
  <c r="K4458" i="2"/>
  <c r="J4458" i="2"/>
  <c r="I4458" i="2"/>
  <c r="H4458" i="2"/>
  <c r="L4457" i="2"/>
  <c r="K4457" i="2"/>
  <c r="J4457" i="2"/>
  <c r="I4457" i="2"/>
  <c r="H4457" i="2"/>
  <c r="L4456" i="2"/>
  <c r="K4456" i="2"/>
  <c r="J4456" i="2"/>
  <c r="I4456" i="2"/>
  <c r="H4456" i="2"/>
  <c r="L4455" i="2"/>
  <c r="K4455" i="2"/>
  <c r="J4455" i="2"/>
  <c r="I4455" i="2"/>
  <c r="H4455" i="2"/>
  <c r="L4454" i="2"/>
  <c r="K4454" i="2"/>
  <c r="J4454" i="2"/>
  <c r="I4454" i="2"/>
  <c r="H4454" i="2"/>
  <c r="L4453" i="2"/>
  <c r="K4453" i="2"/>
  <c r="J4453" i="2"/>
  <c r="I4453" i="2"/>
  <c r="H4453" i="2"/>
  <c r="L4452" i="2"/>
  <c r="K4452" i="2"/>
  <c r="J4452" i="2"/>
  <c r="I4452" i="2"/>
  <c r="H4452" i="2"/>
  <c r="L4451" i="2"/>
  <c r="K4451" i="2"/>
  <c r="J4451" i="2"/>
  <c r="I4451" i="2"/>
  <c r="H4451" i="2"/>
  <c r="L4450" i="2"/>
  <c r="K4450" i="2"/>
  <c r="J4450" i="2"/>
  <c r="I4450" i="2"/>
  <c r="H4450" i="2"/>
  <c r="L4449" i="2"/>
  <c r="K4449" i="2"/>
  <c r="J4449" i="2"/>
  <c r="I4449" i="2"/>
  <c r="H4449" i="2"/>
  <c r="L4448" i="2"/>
  <c r="K4448" i="2"/>
  <c r="J4448" i="2"/>
  <c r="I4448" i="2"/>
  <c r="H4448" i="2"/>
  <c r="L4447" i="2"/>
  <c r="K4447" i="2"/>
  <c r="J4447" i="2"/>
  <c r="I4447" i="2"/>
  <c r="H4447" i="2"/>
  <c r="L4446" i="2"/>
  <c r="K4446" i="2"/>
  <c r="J4446" i="2"/>
  <c r="I4446" i="2"/>
  <c r="H4446" i="2"/>
  <c r="L4445" i="2"/>
  <c r="K4445" i="2"/>
  <c r="J4445" i="2"/>
  <c r="I4445" i="2"/>
  <c r="H4445" i="2"/>
  <c r="L4444" i="2"/>
  <c r="K4444" i="2"/>
  <c r="J4444" i="2"/>
  <c r="I4444" i="2"/>
  <c r="H4444" i="2"/>
  <c r="L4443" i="2"/>
  <c r="K4443" i="2"/>
  <c r="J4443" i="2"/>
  <c r="I4443" i="2"/>
  <c r="H4443" i="2"/>
  <c r="L4442" i="2"/>
  <c r="K4442" i="2"/>
  <c r="J4442" i="2"/>
  <c r="I4442" i="2"/>
  <c r="H4442" i="2"/>
  <c r="L4441" i="2"/>
  <c r="K4441" i="2"/>
  <c r="J4441" i="2"/>
  <c r="I4441" i="2"/>
  <c r="H4441" i="2"/>
  <c r="L4440" i="2"/>
  <c r="K4440" i="2"/>
  <c r="J4440" i="2"/>
  <c r="I4440" i="2"/>
  <c r="H4440" i="2"/>
  <c r="L4439" i="2"/>
  <c r="K4439" i="2"/>
  <c r="J4439" i="2"/>
  <c r="I4439" i="2"/>
  <c r="H4439" i="2"/>
  <c r="L4438" i="2"/>
  <c r="K4438" i="2"/>
  <c r="J4438" i="2"/>
  <c r="I4438" i="2"/>
  <c r="H4438" i="2"/>
  <c r="L4437" i="2"/>
  <c r="K4437" i="2"/>
  <c r="J4437" i="2"/>
  <c r="I4437" i="2"/>
  <c r="H4437" i="2"/>
  <c r="L4436" i="2"/>
  <c r="K4436" i="2"/>
  <c r="J4436" i="2"/>
  <c r="I4436" i="2"/>
  <c r="H4436" i="2"/>
  <c r="L4435" i="2"/>
  <c r="K4435" i="2"/>
  <c r="J4435" i="2"/>
  <c r="I4435" i="2"/>
  <c r="H4435" i="2"/>
  <c r="L4434" i="2"/>
  <c r="K4434" i="2"/>
  <c r="J4434" i="2"/>
  <c r="I4434" i="2"/>
  <c r="H4434" i="2"/>
  <c r="L4433" i="2"/>
  <c r="K4433" i="2"/>
  <c r="J4433" i="2"/>
  <c r="I4433" i="2"/>
  <c r="H4433" i="2"/>
  <c r="L4432" i="2"/>
  <c r="K4432" i="2"/>
  <c r="J4432" i="2"/>
  <c r="I4432" i="2"/>
  <c r="H4432" i="2"/>
  <c r="L4431" i="2"/>
  <c r="K4431" i="2"/>
  <c r="J4431" i="2"/>
  <c r="I4431" i="2"/>
  <c r="H4431" i="2"/>
  <c r="L4430" i="2"/>
  <c r="K4430" i="2"/>
  <c r="J4430" i="2"/>
  <c r="I4430" i="2"/>
  <c r="H4430" i="2"/>
  <c r="L4429" i="2"/>
  <c r="K4429" i="2"/>
  <c r="J4429" i="2"/>
  <c r="I4429" i="2"/>
  <c r="H4429" i="2"/>
  <c r="L4428" i="2"/>
  <c r="K4428" i="2"/>
  <c r="J4428" i="2"/>
  <c r="I4428" i="2"/>
  <c r="H4428" i="2"/>
  <c r="L4427" i="2"/>
  <c r="K4427" i="2"/>
  <c r="J4427" i="2"/>
  <c r="I4427" i="2"/>
  <c r="H4427" i="2"/>
  <c r="L4426" i="2"/>
  <c r="K4426" i="2"/>
  <c r="J4426" i="2"/>
  <c r="I4426" i="2"/>
  <c r="H4426" i="2"/>
  <c r="L4425" i="2"/>
  <c r="K4425" i="2"/>
  <c r="J4425" i="2"/>
  <c r="I4425" i="2"/>
  <c r="H4425" i="2"/>
  <c r="L4424" i="2"/>
  <c r="K4424" i="2"/>
  <c r="J4424" i="2"/>
  <c r="I4424" i="2"/>
  <c r="H4424" i="2"/>
  <c r="L4423" i="2"/>
  <c r="K4423" i="2"/>
  <c r="J4423" i="2"/>
  <c r="I4423" i="2"/>
  <c r="H4423" i="2"/>
  <c r="L4422" i="2"/>
  <c r="K4422" i="2"/>
  <c r="J4422" i="2"/>
  <c r="I4422" i="2"/>
  <c r="H4422" i="2"/>
  <c r="L4421" i="2"/>
  <c r="K4421" i="2"/>
  <c r="J4421" i="2"/>
  <c r="I4421" i="2"/>
  <c r="H4421" i="2"/>
  <c r="L4420" i="2"/>
  <c r="K4420" i="2"/>
  <c r="J4420" i="2"/>
  <c r="I4420" i="2"/>
  <c r="H4420" i="2"/>
  <c r="L4419" i="2"/>
  <c r="K4419" i="2"/>
  <c r="J4419" i="2"/>
  <c r="I4419" i="2"/>
  <c r="H4419" i="2"/>
  <c r="L4418" i="2"/>
  <c r="K4418" i="2"/>
  <c r="J4418" i="2"/>
  <c r="I4418" i="2"/>
  <c r="H4418" i="2"/>
  <c r="L4417" i="2"/>
  <c r="K4417" i="2"/>
  <c r="J4417" i="2"/>
  <c r="I4417" i="2"/>
  <c r="H4417" i="2"/>
  <c r="L4416" i="2"/>
  <c r="K4416" i="2"/>
  <c r="J4416" i="2"/>
  <c r="I4416" i="2"/>
  <c r="H4416" i="2"/>
  <c r="L4415" i="2"/>
  <c r="K4415" i="2"/>
  <c r="J4415" i="2"/>
  <c r="I4415" i="2"/>
  <c r="H4415" i="2"/>
  <c r="L4414" i="2"/>
  <c r="K4414" i="2"/>
  <c r="J4414" i="2"/>
  <c r="I4414" i="2"/>
  <c r="H4414" i="2"/>
  <c r="L4413" i="2"/>
  <c r="K4413" i="2"/>
  <c r="J4413" i="2"/>
  <c r="I4413" i="2"/>
  <c r="H4413" i="2"/>
  <c r="L4412" i="2"/>
  <c r="K4412" i="2"/>
  <c r="J4412" i="2"/>
  <c r="I4412" i="2"/>
  <c r="H4412" i="2"/>
  <c r="L4411" i="2"/>
  <c r="K4411" i="2"/>
  <c r="J4411" i="2"/>
  <c r="I4411" i="2"/>
  <c r="H4411" i="2"/>
  <c r="L4410" i="2"/>
  <c r="K4410" i="2"/>
  <c r="J4410" i="2"/>
  <c r="I4410" i="2"/>
  <c r="H4410" i="2"/>
  <c r="L4409" i="2"/>
  <c r="K4409" i="2"/>
  <c r="J4409" i="2"/>
  <c r="I4409" i="2"/>
  <c r="H4409" i="2"/>
  <c r="L4408" i="2"/>
  <c r="K4408" i="2"/>
  <c r="J4408" i="2"/>
  <c r="I4408" i="2"/>
  <c r="H4408" i="2"/>
  <c r="L4407" i="2"/>
  <c r="K4407" i="2"/>
  <c r="J4407" i="2"/>
  <c r="I4407" i="2"/>
  <c r="H4407" i="2"/>
  <c r="L4406" i="2"/>
  <c r="K4406" i="2"/>
  <c r="J4406" i="2"/>
  <c r="I4406" i="2"/>
  <c r="H4406" i="2"/>
  <c r="L4405" i="2"/>
  <c r="K4405" i="2"/>
  <c r="J4405" i="2"/>
  <c r="I4405" i="2"/>
  <c r="H4405" i="2"/>
  <c r="L4404" i="2"/>
  <c r="K4404" i="2"/>
  <c r="J4404" i="2"/>
  <c r="I4404" i="2"/>
  <c r="H4404" i="2"/>
  <c r="L4403" i="2"/>
  <c r="K4403" i="2"/>
  <c r="J4403" i="2"/>
  <c r="I4403" i="2"/>
  <c r="H4403" i="2"/>
  <c r="L4402" i="2"/>
  <c r="K4402" i="2"/>
  <c r="J4402" i="2"/>
  <c r="I4402" i="2"/>
  <c r="H4402" i="2"/>
  <c r="L4401" i="2"/>
  <c r="K4401" i="2"/>
  <c r="J4401" i="2"/>
  <c r="I4401" i="2"/>
  <c r="H4401" i="2"/>
  <c r="L4400" i="2"/>
  <c r="K4400" i="2"/>
  <c r="J4400" i="2"/>
  <c r="I4400" i="2"/>
  <c r="H4400" i="2"/>
  <c r="L4399" i="2"/>
  <c r="K4399" i="2"/>
  <c r="J4399" i="2"/>
  <c r="I4399" i="2"/>
  <c r="H4399" i="2"/>
  <c r="L4398" i="2"/>
  <c r="K4398" i="2"/>
  <c r="J4398" i="2"/>
  <c r="I4398" i="2"/>
  <c r="H4398" i="2"/>
  <c r="L4397" i="2"/>
  <c r="K4397" i="2"/>
  <c r="J4397" i="2"/>
  <c r="I4397" i="2"/>
  <c r="H4397" i="2"/>
  <c r="L4396" i="2"/>
  <c r="K4396" i="2"/>
  <c r="J4396" i="2"/>
  <c r="I4396" i="2"/>
  <c r="H4396" i="2"/>
  <c r="L4395" i="2"/>
  <c r="K4395" i="2"/>
  <c r="J4395" i="2"/>
  <c r="I4395" i="2"/>
  <c r="H4395" i="2"/>
  <c r="L4394" i="2"/>
  <c r="K4394" i="2"/>
  <c r="J4394" i="2"/>
  <c r="I4394" i="2"/>
  <c r="H4394" i="2"/>
  <c r="L4393" i="2"/>
  <c r="K4393" i="2"/>
  <c r="J4393" i="2"/>
  <c r="I4393" i="2"/>
  <c r="H4393" i="2"/>
  <c r="L4392" i="2"/>
  <c r="K4392" i="2"/>
  <c r="J4392" i="2"/>
  <c r="I4392" i="2"/>
  <c r="H4392" i="2"/>
  <c r="L4391" i="2"/>
  <c r="K4391" i="2"/>
  <c r="J4391" i="2"/>
  <c r="I4391" i="2"/>
  <c r="H4391" i="2"/>
  <c r="L4390" i="2"/>
  <c r="K4390" i="2"/>
  <c r="J4390" i="2"/>
  <c r="I4390" i="2"/>
  <c r="H4390" i="2"/>
  <c r="L4389" i="2"/>
  <c r="K4389" i="2"/>
  <c r="J4389" i="2"/>
  <c r="I4389" i="2"/>
  <c r="H4389" i="2"/>
  <c r="L4388" i="2"/>
  <c r="K4388" i="2"/>
  <c r="J4388" i="2"/>
  <c r="I4388" i="2"/>
  <c r="H4388" i="2"/>
  <c r="L4387" i="2"/>
  <c r="K4387" i="2"/>
  <c r="J4387" i="2"/>
  <c r="I4387" i="2"/>
  <c r="H4387" i="2"/>
  <c r="L4386" i="2"/>
  <c r="K4386" i="2"/>
  <c r="J4386" i="2"/>
  <c r="I4386" i="2"/>
  <c r="H4386" i="2"/>
  <c r="L4385" i="2"/>
  <c r="K4385" i="2"/>
  <c r="J4385" i="2"/>
  <c r="I4385" i="2"/>
  <c r="H4385" i="2"/>
  <c r="L4384" i="2"/>
  <c r="K4384" i="2"/>
  <c r="J4384" i="2"/>
  <c r="I4384" i="2"/>
  <c r="H4384" i="2"/>
  <c r="L4383" i="2"/>
  <c r="K4383" i="2"/>
  <c r="J4383" i="2"/>
  <c r="I4383" i="2"/>
  <c r="H4383" i="2"/>
  <c r="L4382" i="2"/>
  <c r="K4382" i="2"/>
  <c r="J4382" i="2"/>
  <c r="I4382" i="2"/>
  <c r="H4382" i="2"/>
  <c r="L4381" i="2"/>
  <c r="K4381" i="2"/>
  <c r="J4381" i="2"/>
  <c r="I4381" i="2"/>
  <c r="H4381" i="2"/>
  <c r="L4380" i="2"/>
  <c r="K4380" i="2"/>
  <c r="J4380" i="2"/>
  <c r="I4380" i="2"/>
  <c r="H4380" i="2"/>
  <c r="L4379" i="2"/>
  <c r="K4379" i="2"/>
  <c r="J4379" i="2"/>
  <c r="I4379" i="2"/>
  <c r="H4379" i="2"/>
  <c r="L4378" i="2"/>
  <c r="K4378" i="2"/>
  <c r="J4378" i="2"/>
  <c r="I4378" i="2"/>
  <c r="H4378" i="2"/>
  <c r="L4377" i="2"/>
  <c r="K4377" i="2"/>
  <c r="J4377" i="2"/>
  <c r="I4377" i="2"/>
  <c r="H4377" i="2"/>
  <c r="L4376" i="2"/>
  <c r="K4376" i="2"/>
  <c r="J4376" i="2"/>
  <c r="I4376" i="2"/>
  <c r="H4376" i="2"/>
  <c r="L4375" i="2"/>
  <c r="K4375" i="2"/>
  <c r="J4375" i="2"/>
  <c r="I4375" i="2"/>
  <c r="H4375" i="2"/>
  <c r="L4374" i="2"/>
  <c r="K4374" i="2"/>
  <c r="J4374" i="2"/>
  <c r="I4374" i="2"/>
  <c r="H4374" i="2"/>
  <c r="L4373" i="2"/>
  <c r="K4373" i="2"/>
  <c r="J4373" i="2"/>
  <c r="I4373" i="2"/>
  <c r="H4373" i="2"/>
  <c r="L4372" i="2"/>
  <c r="K4372" i="2"/>
  <c r="J4372" i="2"/>
  <c r="I4372" i="2"/>
  <c r="H4372" i="2"/>
  <c r="L4371" i="2"/>
  <c r="K4371" i="2"/>
  <c r="J4371" i="2"/>
  <c r="I4371" i="2"/>
  <c r="H4371" i="2"/>
  <c r="L4370" i="2"/>
  <c r="K4370" i="2"/>
  <c r="J4370" i="2"/>
  <c r="I4370" i="2"/>
  <c r="H4370" i="2"/>
  <c r="L4369" i="2"/>
  <c r="K4369" i="2"/>
  <c r="J4369" i="2"/>
  <c r="I4369" i="2"/>
  <c r="H4369" i="2"/>
  <c r="L4368" i="2"/>
  <c r="K4368" i="2"/>
  <c r="J4368" i="2"/>
  <c r="I4368" i="2"/>
  <c r="H4368" i="2"/>
  <c r="L4367" i="2"/>
  <c r="K4367" i="2"/>
  <c r="J4367" i="2"/>
  <c r="I4367" i="2"/>
  <c r="H4367" i="2"/>
  <c r="L4366" i="2"/>
  <c r="K4366" i="2"/>
  <c r="J4366" i="2"/>
  <c r="I4366" i="2"/>
  <c r="H4366" i="2"/>
  <c r="L4365" i="2"/>
  <c r="K4365" i="2"/>
  <c r="J4365" i="2"/>
  <c r="I4365" i="2"/>
  <c r="H4365" i="2"/>
  <c r="L4364" i="2"/>
  <c r="K4364" i="2"/>
  <c r="J4364" i="2"/>
  <c r="I4364" i="2"/>
  <c r="H4364" i="2"/>
  <c r="L4363" i="2"/>
  <c r="K4363" i="2"/>
  <c r="J4363" i="2"/>
  <c r="I4363" i="2"/>
  <c r="H4363" i="2"/>
  <c r="L4362" i="2"/>
  <c r="K4362" i="2"/>
  <c r="J4362" i="2"/>
  <c r="I4362" i="2"/>
  <c r="H4362" i="2"/>
  <c r="L4361" i="2"/>
  <c r="K4361" i="2"/>
  <c r="J4361" i="2"/>
  <c r="I4361" i="2"/>
  <c r="H4361" i="2"/>
  <c r="L4360" i="2"/>
  <c r="K4360" i="2"/>
  <c r="J4360" i="2"/>
  <c r="I4360" i="2"/>
  <c r="H4360" i="2"/>
  <c r="L4359" i="2"/>
  <c r="K4359" i="2"/>
  <c r="J4359" i="2"/>
  <c r="I4359" i="2"/>
  <c r="H4359" i="2"/>
  <c r="L4358" i="2"/>
  <c r="K4358" i="2"/>
  <c r="J4358" i="2"/>
  <c r="I4358" i="2"/>
  <c r="H4358" i="2"/>
  <c r="L4357" i="2"/>
  <c r="K4357" i="2"/>
  <c r="J4357" i="2"/>
  <c r="I4357" i="2"/>
  <c r="H4357" i="2"/>
  <c r="L4356" i="2"/>
  <c r="K4356" i="2"/>
  <c r="J4356" i="2"/>
  <c r="I4356" i="2"/>
  <c r="H4356" i="2"/>
  <c r="L4355" i="2"/>
  <c r="K4355" i="2"/>
  <c r="J4355" i="2"/>
  <c r="I4355" i="2"/>
  <c r="H4355" i="2"/>
  <c r="L4354" i="2"/>
  <c r="K4354" i="2"/>
  <c r="J4354" i="2"/>
  <c r="I4354" i="2"/>
  <c r="H4354" i="2"/>
  <c r="L4353" i="2"/>
  <c r="K4353" i="2"/>
  <c r="J4353" i="2"/>
  <c r="I4353" i="2"/>
  <c r="H4353" i="2"/>
  <c r="L4352" i="2"/>
  <c r="K4352" i="2"/>
  <c r="J4352" i="2"/>
  <c r="I4352" i="2"/>
  <c r="H4352" i="2"/>
  <c r="L4351" i="2"/>
  <c r="K4351" i="2"/>
  <c r="J4351" i="2"/>
  <c r="I4351" i="2"/>
  <c r="H4351" i="2"/>
  <c r="L4350" i="2"/>
  <c r="K4350" i="2"/>
  <c r="J4350" i="2"/>
  <c r="I4350" i="2"/>
  <c r="H4350" i="2"/>
  <c r="L4349" i="2"/>
  <c r="K4349" i="2"/>
  <c r="J4349" i="2"/>
  <c r="I4349" i="2"/>
  <c r="H4349" i="2"/>
  <c r="L4348" i="2"/>
  <c r="K4348" i="2"/>
  <c r="J4348" i="2"/>
  <c r="I4348" i="2"/>
  <c r="H4348" i="2"/>
  <c r="L4347" i="2"/>
  <c r="K4347" i="2"/>
  <c r="J4347" i="2"/>
  <c r="I4347" i="2"/>
  <c r="H4347" i="2"/>
  <c r="L4346" i="2"/>
  <c r="K4346" i="2"/>
  <c r="J4346" i="2"/>
  <c r="I4346" i="2"/>
  <c r="H4346" i="2"/>
  <c r="L4345" i="2"/>
  <c r="K4345" i="2"/>
  <c r="J4345" i="2"/>
  <c r="I4345" i="2"/>
  <c r="H4345" i="2"/>
  <c r="L4344" i="2"/>
  <c r="K4344" i="2"/>
  <c r="J4344" i="2"/>
  <c r="I4344" i="2"/>
  <c r="H4344" i="2"/>
  <c r="L4343" i="2"/>
  <c r="K4343" i="2"/>
  <c r="J4343" i="2"/>
  <c r="I4343" i="2"/>
  <c r="H4343" i="2"/>
  <c r="L4342" i="2"/>
  <c r="K4342" i="2"/>
  <c r="J4342" i="2"/>
  <c r="I4342" i="2"/>
  <c r="H4342" i="2"/>
  <c r="L4341" i="2"/>
  <c r="K4341" i="2"/>
  <c r="J4341" i="2"/>
  <c r="I4341" i="2"/>
  <c r="H4341" i="2"/>
  <c r="L4340" i="2"/>
  <c r="K4340" i="2"/>
  <c r="J4340" i="2"/>
  <c r="I4340" i="2"/>
  <c r="H4340" i="2"/>
  <c r="L4339" i="2"/>
  <c r="K4339" i="2"/>
  <c r="J4339" i="2"/>
  <c r="I4339" i="2"/>
  <c r="H4339" i="2"/>
  <c r="L4338" i="2"/>
  <c r="K4338" i="2"/>
  <c r="J4338" i="2"/>
  <c r="I4338" i="2"/>
  <c r="H4338" i="2"/>
  <c r="L4337" i="2"/>
  <c r="K4337" i="2"/>
  <c r="J4337" i="2"/>
  <c r="I4337" i="2"/>
  <c r="H4337" i="2"/>
  <c r="L4336" i="2"/>
  <c r="K4336" i="2"/>
  <c r="J4336" i="2"/>
  <c r="I4336" i="2"/>
  <c r="H4336" i="2"/>
  <c r="L4335" i="2"/>
  <c r="K4335" i="2"/>
  <c r="J4335" i="2"/>
  <c r="I4335" i="2"/>
  <c r="H4335" i="2"/>
  <c r="L4334" i="2"/>
  <c r="K4334" i="2"/>
  <c r="J4334" i="2"/>
  <c r="I4334" i="2"/>
  <c r="H4334" i="2"/>
  <c r="L4333" i="2"/>
  <c r="K4333" i="2"/>
  <c r="J4333" i="2"/>
  <c r="I4333" i="2"/>
  <c r="H4333" i="2"/>
  <c r="L4332" i="2"/>
  <c r="K4332" i="2"/>
  <c r="J4332" i="2"/>
  <c r="I4332" i="2"/>
  <c r="H4332" i="2"/>
  <c r="L4331" i="2"/>
  <c r="K4331" i="2"/>
  <c r="J4331" i="2"/>
  <c r="I4331" i="2"/>
  <c r="H4331" i="2"/>
  <c r="L4330" i="2"/>
  <c r="K4330" i="2"/>
  <c r="J4330" i="2"/>
  <c r="I4330" i="2"/>
  <c r="H4330" i="2"/>
  <c r="L4329" i="2"/>
  <c r="K4329" i="2"/>
  <c r="J4329" i="2"/>
  <c r="I4329" i="2"/>
  <c r="H4329" i="2"/>
  <c r="L4328" i="2"/>
  <c r="K4328" i="2"/>
  <c r="J4328" i="2"/>
  <c r="I4328" i="2"/>
  <c r="H4328" i="2"/>
  <c r="L4327" i="2"/>
  <c r="K4327" i="2"/>
  <c r="J4327" i="2"/>
  <c r="I4327" i="2"/>
  <c r="H4327" i="2"/>
  <c r="L4326" i="2"/>
  <c r="K4326" i="2"/>
  <c r="J4326" i="2"/>
  <c r="I4326" i="2"/>
  <c r="H4326" i="2"/>
  <c r="L4325" i="2"/>
  <c r="K4325" i="2"/>
  <c r="J4325" i="2"/>
  <c r="I4325" i="2"/>
  <c r="H4325" i="2"/>
  <c r="L4324" i="2"/>
  <c r="K4324" i="2"/>
  <c r="J4324" i="2"/>
  <c r="I4324" i="2"/>
  <c r="H4324" i="2"/>
  <c r="L4323" i="2"/>
  <c r="K4323" i="2"/>
  <c r="J4323" i="2"/>
  <c r="I4323" i="2"/>
  <c r="H4323" i="2"/>
  <c r="L4322" i="2"/>
  <c r="K4322" i="2"/>
  <c r="J4322" i="2"/>
  <c r="I4322" i="2"/>
  <c r="H4322" i="2"/>
  <c r="L4321" i="2"/>
  <c r="K4321" i="2"/>
  <c r="J4321" i="2"/>
  <c r="I4321" i="2"/>
  <c r="H4321" i="2"/>
  <c r="L4320" i="2"/>
  <c r="K4320" i="2"/>
  <c r="J4320" i="2"/>
  <c r="I4320" i="2"/>
  <c r="H4320" i="2"/>
  <c r="L4319" i="2"/>
  <c r="K4319" i="2"/>
  <c r="J4319" i="2"/>
  <c r="I4319" i="2"/>
  <c r="H4319" i="2"/>
  <c r="L4318" i="2"/>
  <c r="K4318" i="2"/>
  <c r="J4318" i="2"/>
  <c r="I4318" i="2"/>
  <c r="H4318" i="2"/>
  <c r="L4317" i="2"/>
  <c r="K4317" i="2"/>
  <c r="J4317" i="2"/>
  <c r="I4317" i="2"/>
  <c r="H4317" i="2"/>
  <c r="L4316" i="2"/>
  <c r="K4316" i="2"/>
  <c r="J4316" i="2"/>
  <c r="I4316" i="2"/>
  <c r="H4316" i="2"/>
  <c r="L4315" i="2"/>
  <c r="K4315" i="2"/>
  <c r="J4315" i="2"/>
  <c r="I4315" i="2"/>
  <c r="H4315" i="2"/>
  <c r="L4314" i="2"/>
  <c r="K4314" i="2"/>
  <c r="J4314" i="2"/>
  <c r="I4314" i="2"/>
  <c r="H4314" i="2"/>
  <c r="L4313" i="2"/>
  <c r="K4313" i="2"/>
  <c r="J4313" i="2"/>
  <c r="I4313" i="2"/>
  <c r="H4313" i="2"/>
  <c r="L4312" i="2"/>
  <c r="K4312" i="2"/>
  <c r="J4312" i="2"/>
  <c r="I4312" i="2"/>
  <c r="H4312" i="2"/>
  <c r="L4311" i="2"/>
  <c r="K4311" i="2"/>
  <c r="J4311" i="2"/>
  <c r="I4311" i="2"/>
  <c r="H4311" i="2"/>
  <c r="L4310" i="2"/>
  <c r="K4310" i="2"/>
  <c r="J4310" i="2"/>
  <c r="I4310" i="2"/>
  <c r="H4310" i="2"/>
  <c r="L4309" i="2"/>
  <c r="K4309" i="2"/>
  <c r="J4309" i="2"/>
  <c r="I4309" i="2"/>
  <c r="H4309" i="2"/>
  <c r="L4308" i="2"/>
  <c r="K4308" i="2"/>
  <c r="J4308" i="2"/>
  <c r="I4308" i="2"/>
  <c r="H4308" i="2"/>
  <c r="L4307" i="2"/>
  <c r="K4307" i="2"/>
  <c r="J4307" i="2"/>
  <c r="I4307" i="2"/>
  <c r="H4307" i="2"/>
  <c r="L4306" i="2"/>
  <c r="K4306" i="2"/>
  <c r="J4306" i="2"/>
  <c r="I4306" i="2"/>
  <c r="H4306" i="2"/>
  <c r="L4305" i="2"/>
  <c r="K4305" i="2"/>
  <c r="J4305" i="2"/>
  <c r="I4305" i="2"/>
  <c r="H4305" i="2"/>
  <c r="L4304" i="2"/>
  <c r="K4304" i="2"/>
  <c r="J4304" i="2"/>
  <c r="I4304" i="2"/>
  <c r="H4304" i="2"/>
  <c r="L4303" i="2"/>
  <c r="K4303" i="2"/>
  <c r="J4303" i="2"/>
  <c r="I4303" i="2"/>
  <c r="H4303" i="2"/>
  <c r="L4302" i="2"/>
  <c r="K4302" i="2"/>
  <c r="J4302" i="2"/>
  <c r="I4302" i="2"/>
  <c r="H4302" i="2"/>
  <c r="L4301" i="2"/>
  <c r="K4301" i="2"/>
  <c r="J4301" i="2"/>
  <c r="I4301" i="2"/>
  <c r="H4301" i="2"/>
  <c r="L4300" i="2"/>
  <c r="K4300" i="2"/>
  <c r="J4300" i="2"/>
  <c r="I4300" i="2"/>
  <c r="H4300" i="2"/>
  <c r="L4299" i="2"/>
  <c r="K4299" i="2"/>
  <c r="J4299" i="2"/>
  <c r="I4299" i="2"/>
  <c r="H4299" i="2"/>
  <c r="L4298" i="2"/>
  <c r="K4298" i="2"/>
  <c r="J4298" i="2"/>
  <c r="I4298" i="2"/>
  <c r="H4298" i="2"/>
  <c r="L4297" i="2"/>
  <c r="K4297" i="2"/>
  <c r="J4297" i="2"/>
  <c r="I4297" i="2"/>
  <c r="H4297" i="2"/>
  <c r="L4296" i="2"/>
  <c r="K4296" i="2"/>
  <c r="J4296" i="2"/>
  <c r="I4296" i="2"/>
  <c r="H4296" i="2"/>
  <c r="L4295" i="2"/>
  <c r="K4295" i="2"/>
  <c r="J4295" i="2"/>
  <c r="I4295" i="2"/>
  <c r="H4295" i="2"/>
  <c r="L4294" i="2"/>
  <c r="K4294" i="2"/>
  <c r="J4294" i="2"/>
  <c r="I4294" i="2"/>
  <c r="H4294" i="2"/>
  <c r="L4293" i="2"/>
  <c r="K4293" i="2"/>
  <c r="J4293" i="2"/>
  <c r="I4293" i="2"/>
  <c r="H4293" i="2"/>
  <c r="L4292" i="2"/>
  <c r="K4292" i="2"/>
  <c r="J4292" i="2"/>
  <c r="I4292" i="2"/>
  <c r="H4292" i="2"/>
  <c r="L4291" i="2"/>
  <c r="K4291" i="2"/>
  <c r="J4291" i="2"/>
  <c r="I4291" i="2"/>
  <c r="H4291" i="2"/>
  <c r="L4290" i="2"/>
  <c r="K4290" i="2"/>
  <c r="J4290" i="2"/>
  <c r="I4290" i="2"/>
  <c r="H4290" i="2"/>
  <c r="L4289" i="2"/>
  <c r="K4289" i="2"/>
  <c r="J4289" i="2"/>
  <c r="I4289" i="2"/>
  <c r="H4289" i="2"/>
  <c r="L4288" i="2"/>
  <c r="K4288" i="2"/>
  <c r="J4288" i="2"/>
  <c r="I4288" i="2"/>
  <c r="H4288" i="2"/>
  <c r="L4287" i="2"/>
  <c r="K4287" i="2"/>
  <c r="J4287" i="2"/>
  <c r="I4287" i="2"/>
  <c r="H4287" i="2"/>
  <c r="L4286" i="2"/>
  <c r="K4286" i="2"/>
  <c r="J4286" i="2"/>
  <c r="I4286" i="2"/>
  <c r="H4286" i="2"/>
  <c r="L4285" i="2"/>
  <c r="K4285" i="2"/>
  <c r="J4285" i="2"/>
  <c r="I4285" i="2"/>
  <c r="H4285" i="2"/>
  <c r="L4284" i="2"/>
  <c r="K4284" i="2"/>
  <c r="J4284" i="2"/>
  <c r="I4284" i="2"/>
  <c r="H4284" i="2"/>
  <c r="L4283" i="2"/>
  <c r="K4283" i="2"/>
  <c r="J4283" i="2"/>
  <c r="I4283" i="2"/>
  <c r="H4283" i="2"/>
  <c r="L4282" i="2"/>
  <c r="K4282" i="2"/>
  <c r="J4282" i="2"/>
  <c r="I4282" i="2"/>
  <c r="H4282" i="2"/>
  <c r="L4281" i="2"/>
  <c r="K4281" i="2"/>
  <c r="J4281" i="2"/>
  <c r="I4281" i="2"/>
  <c r="H4281" i="2"/>
  <c r="L4280" i="2"/>
  <c r="K4280" i="2"/>
  <c r="J4280" i="2"/>
  <c r="I4280" i="2"/>
  <c r="H4280" i="2"/>
  <c r="L4279" i="2"/>
  <c r="K4279" i="2"/>
  <c r="J4279" i="2"/>
  <c r="I4279" i="2"/>
  <c r="H4279" i="2"/>
  <c r="L4278" i="2"/>
  <c r="K4278" i="2"/>
  <c r="J4278" i="2"/>
  <c r="I4278" i="2"/>
  <c r="H4278" i="2"/>
  <c r="L4277" i="2"/>
  <c r="K4277" i="2"/>
  <c r="J4277" i="2"/>
  <c r="I4277" i="2"/>
  <c r="H4277" i="2"/>
  <c r="L4276" i="2"/>
  <c r="K4276" i="2"/>
  <c r="J4276" i="2"/>
  <c r="I4276" i="2"/>
  <c r="H4276" i="2"/>
  <c r="L4275" i="2"/>
  <c r="K4275" i="2"/>
  <c r="J4275" i="2"/>
  <c r="I4275" i="2"/>
  <c r="H4275" i="2"/>
  <c r="L4274" i="2"/>
  <c r="K4274" i="2"/>
  <c r="J4274" i="2"/>
  <c r="I4274" i="2"/>
  <c r="H4274" i="2"/>
  <c r="L4273" i="2"/>
  <c r="K4273" i="2"/>
  <c r="J4273" i="2"/>
  <c r="I4273" i="2"/>
  <c r="H4273" i="2"/>
  <c r="L4272" i="2"/>
  <c r="K4272" i="2"/>
  <c r="J4272" i="2"/>
  <c r="I4272" i="2"/>
  <c r="H4272" i="2"/>
  <c r="L4271" i="2"/>
  <c r="K4271" i="2"/>
  <c r="J4271" i="2"/>
  <c r="I4271" i="2"/>
  <c r="H4271" i="2"/>
  <c r="L4270" i="2"/>
  <c r="K4270" i="2"/>
  <c r="J4270" i="2"/>
  <c r="I4270" i="2"/>
  <c r="H4270" i="2"/>
  <c r="L4269" i="2"/>
  <c r="K4269" i="2"/>
  <c r="J4269" i="2"/>
  <c r="I4269" i="2"/>
  <c r="H4269" i="2"/>
  <c r="L4268" i="2"/>
  <c r="K4268" i="2"/>
  <c r="J4268" i="2"/>
  <c r="I4268" i="2"/>
  <c r="H4268" i="2"/>
  <c r="L4267" i="2"/>
  <c r="K4267" i="2"/>
  <c r="J4267" i="2"/>
  <c r="I4267" i="2"/>
  <c r="H4267" i="2"/>
  <c r="L4266" i="2"/>
  <c r="K4266" i="2"/>
  <c r="J4266" i="2"/>
  <c r="I4266" i="2"/>
  <c r="H4266" i="2"/>
  <c r="L4265" i="2"/>
  <c r="K4265" i="2"/>
  <c r="J4265" i="2"/>
  <c r="I4265" i="2"/>
  <c r="H4265" i="2"/>
  <c r="L4264" i="2"/>
  <c r="K4264" i="2"/>
  <c r="J4264" i="2"/>
  <c r="I4264" i="2"/>
  <c r="H4264" i="2"/>
  <c r="L4263" i="2"/>
  <c r="K4263" i="2"/>
  <c r="J4263" i="2"/>
  <c r="I4263" i="2"/>
  <c r="H4263" i="2"/>
  <c r="L4262" i="2"/>
  <c r="K4262" i="2"/>
  <c r="J4262" i="2"/>
  <c r="I4262" i="2"/>
  <c r="H4262" i="2"/>
  <c r="L4261" i="2"/>
  <c r="K4261" i="2"/>
  <c r="J4261" i="2"/>
  <c r="I4261" i="2"/>
  <c r="H4261" i="2"/>
  <c r="L4260" i="2"/>
  <c r="K4260" i="2"/>
  <c r="J4260" i="2"/>
  <c r="I4260" i="2"/>
  <c r="H4260" i="2"/>
  <c r="L4259" i="2"/>
  <c r="K4259" i="2"/>
  <c r="J4259" i="2"/>
  <c r="I4259" i="2"/>
  <c r="H4259" i="2"/>
  <c r="L4258" i="2"/>
  <c r="K4258" i="2"/>
  <c r="J4258" i="2"/>
  <c r="I4258" i="2"/>
  <c r="H4258" i="2"/>
  <c r="L4257" i="2"/>
  <c r="K4257" i="2"/>
  <c r="J4257" i="2"/>
  <c r="I4257" i="2"/>
  <c r="H4257" i="2"/>
  <c r="L4256" i="2"/>
  <c r="K4256" i="2"/>
  <c r="J4256" i="2"/>
  <c r="I4256" i="2"/>
  <c r="H4256" i="2"/>
  <c r="L4255" i="2"/>
  <c r="K4255" i="2"/>
  <c r="J4255" i="2"/>
  <c r="I4255" i="2"/>
  <c r="H4255" i="2"/>
  <c r="L4254" i="2"/>
  <c r="K4254" i="2"/>
  <c r="J4254" i="2"/>
  <c r="I4254" i="2"/>
  <c r="H4254" i="2"/>
  <c r="L4253" i="2"/>
  <c r="K4253" i="2"/>
  <c r="J4253" i="2"/>
  <c r="I4253" i="2"/>
  <c r="H4253" i="2"/>
  <c r="L4252" i="2"/>
  <c r="K4252" i="2"/>
  <c r="J4252" i="2"/>
  <c r="I4252" i="2"/>
  <c r="H4252" i="2"/>
  <c r="L4251" i="2"/>
  <c r="K4251" i="2"/>
  <c r="J4251" i="2"/>
  <c r="I4251" i="2"/>
  <c r="H4251" i="2"/>
  <c r="L4250" i="2"/>
  <c r="K4250" i="2"/>
  <c r="J4250" i="2"/>
  <c r="I4250" i="2"/>
  <c r="H4250" i="2"/>
  <c r="L4249" i="2"/>
  <c r="K4249" i="2"/>
  <c r="J4249" i="2"/>
  <c r="I4249" i="2"/>
  <c r="H4249" i="2"/>
  <c r="L4248" i="2"/>
  <c r="K4248" i="2"/>
  <c r="J4248" i="2"/>
  <c r="I4248" i="2"/>
  <c r="H4248" i="2"/>
  <c r="L4247" i="2"/>
  <c r="K4247" i="2"/>
  <c r="J4247" i="2"/>
  <c r="I4247" i="2"/>
  <c r="H4247" i="2"/>
  <c r="L4246" i="2"/>
  <c r="K4246" i="2"/>
  <c r="J4246" i="2"/>
  <c r="I4246" i="2"/>
  <c r="H4246" i="2"/>
  <c r="L4245" i="2"/>
  <c r="K4245" i="2"/>
  <c r="J4245" i="2"/>
  <c r="I4245" i="2"/>
  <c r="H4245" i="2"/>
  <c r="L4244" i="2"/>
  <c r="K4244" i="2"/>
  <c r="J4244" i="2"/>
  <c r="I4244" i="2"/>
  <c r="H4244" i="2"/>
  <c r="L4243" i="2"/>
  <c r="K4243" i="2"/>
  <c r="J4243" i="2"/>
  <c r="I4243" i="2"/>
  <c r="H4243" i="2"/>
  <c r="L4242" i="2"/>
  <c r="K4242" i="2"/>
  <c r="J4242" i="2"/>
  <c r="I4242" i="2"/>
  <c r="H4242" i="2"/>
  <c r="L4241" i="2"/>
  <c r="K4241" i="2"/>
  <c r="J4241" i="2"/>
  <c r="I4241" i="2"/>
  <c r="H4241" i="2"/>
  <c r="L4240" i="2"/>
  <c r="K4240" i="2"/>
  <c r="J4240" i="2"/>
  <c r="I4240" i="2"/>
  <c r="H4240" i="2"/>
  <c r="L4239" i="2"/>
  <c r="K4239" i="2"/>
  <c r="J4239" i="2"/>
  <c r="I4239" i="2"/>
  <c r="H4239" i="2"/>
  <c r="L4238" i="2"/>
  <c r="K4238" i="2"/>
  <c r="J4238" i="2"/>
  <c r="I4238" i="2"/>
  <c r="H4238" i="2"/>
  <c r="L4237" i="2"/>
  <c r="K4237" i="2"/>
  <c r="J4237" i="2"/>
  <c r="I4237" i="2"/>
  <c r="H4237" i="2"/>
  <c r="L4236" i="2"/>
  <c r="K4236" i="2"/>
  <c r="J4236" i="2"/>
  <c r="I4236" i="2"/>
  <c r="H4236" i="2"/>
  <c r="L4235" i="2"/>
  <c r="K4235" i="2"/>
  <c r="J4235" i="2"/>
  <c r="I4235" i="2"/>
  <c r="H4235" i="2"/>
  <c r="L4234" i="2"/>
  <c r="K4234" i="2"/>
  <c r="J4234" i="2"/>
  <c r="I4234" i="2"/>
  <c r="H4234" i="2"/>
  <c r="L4233" i="2"/>
  <c r="K4233" i="2"/>
  <c r="J4233" i="2"/>
  <c r="I4233" i="2"/>
  <c r="H4233" i="2"/>
  <c r="L4232" i="2"/>
  <c r="K4232" i="2"/>
  <c r="J4232" i="2"/>
  <c r="I4232" i="2"/>
  <c r="H4232" i="2"/>
  <c r="L4231" i="2"/>
  <c r="K4231" i="2"/>
  <c r="J4231" i="2"/>
  <c r="I4231" i="2"/>
  <c r="H4231" i="2"/>
  <c r="L4230" i="2"/>
  <c r="K4230" i="2"/>
  <c r="J4230" i="2"/>
  <c r="I4230" i="2"/>
  <c r="H4230" i="2"/>
  <c r="L4229" i="2"/>
  <c r="K4229" i="2"/>
  <c r="J4229" i="2"/>
  <c r="I4229" i="2"/>
  <c r="H4229" i="2"/>
  <c r="L4228" i="2"/>
  <c r="K4228" i="2"/>
  <c r="J4228" i="2"/>
  <c r="I4228" i="2"/>
  <c r="H4228" i="2"/>
  <c r="L4227" i="2"/>
  <c r="K4227" i="2"/>
  <c r="J4227" i="2"/>
  <c r="I4227" i="2"/>
  <c r="H4227" i="2"/>
  <c r="L4226" i="2"/>
  <c r="K4226" i="2"/>
  <c r="J4226" i="2"/>
  <c r="I4226" i="2"/>
  <c r="H4226" i="2"/>
  <c r="L4225" i="2"/>
  <c r="K4225" i="2"/>
  <c r="J4225" i="2"/>
  <c r="I4225" i="2"/>
  <c r="H4225" i="2"/>
  <c r="L4224" i="2"/>
  <c r="K4224" i="2"/>
  <c r="J4224" i="2"/>
  <c r="I4224" i="2"/>
  <c r="H4224" i="2"/>
  <c r="L4223" i="2"/>
  <c r="K4223" i="2"/>
  <c r="J4223" i="2"/>
  <c r="I4223" i="2"/>
  <c r="H4223" i="2"/>
  <c r="L4222" i="2"/>
  <c r="K4222" i="2"/>
  <c r="J4222" i="2"/>
  <c r="I4222" i="2"/>
  <c r="H4222" i="2"/>
  <c r="L4221" i="2"/>
  <c r="K4221" i="2"/>
  <c r="J4221" i="2"/>
  <c r="I4221" i="2"/>
  <c r="H4221" i="2"/>
  <c r="L4220" i="2"/>
  <c r="K4220" i="2"/>
  <c r="J4220" i="2"/>
  <c r="I4220" i="2"/>
  <c r="H4220" i="2"/>
  <c r="L4219" i="2"/>
  <c r="K4219" i="2"/>
  <c r="J4219" i="2"/>
  <c r="I4219" i="2"/>
  <c r="H4219" i="2"/>
  <c r="L4218" i="2"/>
  <c r="K4218" i="2"/>
  <c r="J4218" i="2"/>
  <c r="I4218" i="2"/>
  <c r="H4218" i="2"/>
  <c r="L4217" i="2"/>
  <c r="K4217" i="2"/>
  <c r="J4217" i="2"/>
  <c r="I4217" i="2"/>
  <c r="H4217" i="2"/>
  <c r="L4216" i="2"/>
  <c r="K4216" i="2"/>
  <c r="J4216" i="2"/>
  <c r="I4216" i="2"/>
  <c r="H4216" i="2"/>
  <c r="L4215" i="2"/>
  <c r="K4215" i="2"/>
  <c r="J4215" i="2"/>
  <c r="I4215" i="2"/>
  <c r="H4215" i="2"/>
  <c r="L4214" i="2"/>
  <c r="K4214" i="2"/>
  <c r="J4214" i="2"/>
  <c r="I4214" i="2"/>
  <c r="H4214" i="2"/>
  <c r="L4213" i="2"/>
  <c r="K4213" i="2"/>
  <c r="J4213" i="2"/>
  <c r="I4213" i="2"/>
  <c r="H4213" i="2"/>
  <c r="L4212" i="2"/>
  <c r="K4212" i="2"/>
  <c r="J4212" i="2"/>
  <c r="I4212" i="2"/>
  <c r="H4212" i="2"/>
  <c r="L4211" i="2"/>
  <c r="K4211" i="2"/>
  <c r="J4211" i="2"/>
  <c r="I4211" i="2"/>
  <c r="H4211" i="2"/>
  <c r="L4210" i="2"/>
  <c r="K4210" i="2"/>
  <c r="J4210" i="2"/>
  <c r="I4210" i="2"/>
  <c r="H4210" i="2"/>
  <c r="L4209" i="2"/>
  <c r="K4209" i="2"/>
  <c r="J4209" i="2"/>
  <c r="I4209" i="2"/>
  <c r="H4209" i="2"/>
  <c r="L4208" i="2"/>
  <c r="K4208" i="2"/>
  <c r="J4208" i="2"/>
  <c r="I4208" i="2"/>
  <c r="H4208" i="2"/>
  <c r="L4207" i="2"/>
  <c r="K4207" i="2"/>
  <c r="J4207" i="2"/>
  <c r="I4207" i="2"/>
  <c r="H4207" i="2"/>
  <c r="L4206" i="2"/>
  <c r="K4206" i="2"/>
  <c r="J4206" i="2"/>
  <c r="I4206" i="2"/>
  <c r="H4206" i="2"/>
  <c r="L4205" i="2"/>
  <c r="K4205" i="2"/>
  <c r="J4205" i="2"/>
  <c r="I4205" i="2"/>
  <c r="H4205" i="2"/>
  <c r="L4204" i="2"/>
  <c r="K4204" i="2"/>
  <c r="J4204" i="2"/>
  <c r="I4204" i="2"/>
  <c r="H4204" i="2"/>
  <c r="L4203" i="2"/>
  <c r="K4203" i="2"/>
  <c r="J4203" i="2"/>
  <c r="I4203" i="2"/>
  <c r="H4203" i="2"/>
  <c r="L4202" i="2"/>
  <c r="K4202" i="2"/>
  <c r="J4202" i="2"/>
  <c r="I4202" i="2"/>
  <c r="H4202" i="2"/>
  <c r="L4201" i="2"/>
  <c r="K4201" i="2"/>
  <c r="J4201" i="2"/>
  <c r="I4201" i="2"/>
  <c r="H4201" i="2"/>
  <c r="L4200" i="2"/>
  <c r="K4200" i="2"/>
  <c r="J4200" i="2"/>
  <c r="I4200" i="2"/>
  <c r="H4200" i="2"/>
  <c r="L4199" i="2"/>
  <c r="K4199" i="2"/>
  <c r="J4199" i="2"/>
  <c r="I4199" i="2"/>
  <c r="H4199" i="2"/>
  <c r="L4198" i="2"/>
  <c r="K4198" i="2"/>
  <c r="J4198" i="2"/>
  <c r="I4198" i="2"/>
  <c r="H4198" i="2"/>
  <c r="L4197" i="2"/>
  <c r="K4197" i="2"/>
  <c r="J4197" i="2"/>
  <c r="I4197" i="2"/>
  <c r="H4197" i="2"/>
  <c r="L4196" i="2"/>
  <c r="K4196" i="2"/>
  <c r="J4196" i="2"/>
  <c r="I4196" i="2"/>
  <c r="H4196" i="2"/>
  <c r="L4195" i="2"/>
  <c r="K4195" i="2"/>
  <c r="J4195" i="2"/>
  <c r="I4195" i="2"/>
  <c r="H4195" i="2"/>
  <c r="L4194" i="2"/>
  <c r="K4194" i="2"/>
  <c r="J4194" i="2"/>
  <c r="I4194" i="2"/>
  <c r="H4194" i="2"/>
  <c r="L4193" i="2"/>
  <c r="K4193" i="2"/>
  <c r="J4193" i="2"/>
  <c r="I4193" i="2"/>
  <c r="H4193" i="2"/>
  <c r="L4192" i="2"/>
  <c r="K4192" i="2"/>
  <c r="J4192" i="2"/>
  <c r="I4192" i="2"/>
  <c r="H4192" i="2"/>
  <c r="L4191" i="2"/>
  <c r="K4191" i="2"/>
  <c r="J4191" i="2"/>
  <c r="I4191" i="2"/>
  <c r="H4191" i="2"/>
  <c r="L4190" i="2"/>
  <c r="K4190" i="2"/>
  <c r="J4190" i="2"/>
  <c r="I4190" i="2"/>
  <c r="H4190" i="2"/>
  <c r="L4189" i="2"/>
  <c r="K4189" i="2"/>
  <c r="J4189" i="2"/>
  <c r="I4189" i="2"/>
  <c r="H4189" i="2"/>
  <c r="L4188" i="2"/>
  <c r="K4188" i="2"/>
  <c r="J4188" i="2"/>
  <c r="I4188" i="2"/>
  <c r="H4188" i="2"/>
  <c r="L4187" i="2"/>
  <c r="K4187" i="2"/>
  <c r="J4187" i="2"/>
  <c r="I4187" i="2"/>
  <c r="H4187" i="2"/>
  <c r="L4186" i="2"/>
  <c r="K4186" i="2"/>
  <c r="J4186" i="2"/>
  <c r="I4186" i="2"/>
  <c r="H4186" i="2"/>
  <c r="L4185" i="2"/>
  <c r="K4185" i="2"/>
  <c r="J4185" i="2"/>
  <c r="I4185" i="2"/>
  <c r="H4185" i="2"/>
  <c r="L4184" i="2"/>
  <c r="K4184" i="2"/>
  <c r="J4184" i="2"/>
  <c r="I4184" i="2"/>
  <c r="H4184" i="2"/>
  <c r="L4183" i="2"/>
  <c r="K4183" i="2"/>
  <c r="J4183" i="2"/>
  <c r="I4183" i="2"/>
  <c r="H4183" i="2"/>
  <c r="L4182" i="2"/>
  <c r="K4182" i="2"/>
  <c r="J4182" i="2"/>
  <c r="I4182" i="2"/>
  <c r="H4182" i="2"/>
  <c r="L4181" i="2"/>
  <c r="K4181" i="2"/>
  <c r="J4181" i="2"/>
  <c r="I4181" i="2"/>
  <c r="H4181" i="2"/>
  <c r="L4180" i="2"/>
  <c r="K4180" i="2"/>
  <c r="J4180" i="2"/>
  <c r="I4180" i="2"/>
  <c r="H4180" i="2"/>
  <c r="L4179" i="2"/>
  <c r="K4179" i="2"/>
  <c r="J4179" i="2"/>
  <c r="I4179" i="2"/>
  <c r="H4179" i="2"/>
  <c r="L4178" i="2"/>
  <c r="K4178" i="2"/>
  <c r="J4178" i="2"/>
  <c r="I4178" i="2"/>
  <c r="H4178" i="2"/>
  <c r="L4177" i="2"/>
  <c r="K4177" i="2"/>
  <c r="J4177" i="2"/>
  <c r="I4177" i="2"/>
  <c r="H4177" i="2"/>
  <c r="L4176" i="2"/>
  <c r="K4176" i="2"/>
  <c r="J4176" i="2"/>
  <c r="I4176" i="2"/>
  <c r="H4176" i="2"/>
  <c r="L4175" i="2"/>
  <c r="K4175" i="2"/>
  <c r="J4175" i="2"/>
  <c r="I4175" i="2"/>
  <c r="H4175" i="2"/>
  <c r="L4174" i="2"/>
  <c r="K4174" i="2"/>
  <c r="J4174" i="2"/>
  <c r="I4174" i="2"/>
  <c r="H4174" i="2"/>
  <c r="L4173" i="2"/>
  <c r="K4173" i="2"/>
  <c r="J4173" i="2"/>
  <c r="I4173" i="2"/>
  <c r="H4173" i="2"/>
  <c r="L4172" i="2"/>
  <c r="K4172" i="2"/>
  <c r="J4172" i="2"/>
  <c r="I4172" i="2"/>
  <c r="H4172" i="2"/>
  <c r="L4171" i="2"/>
  <c r="K4171" i="2"/>
  <c r="J4171" i="2"/>
  <c r="I4171" i="2"/>
  <c r="H4171" i="2"/>
  <c r="L4170" i="2"/>
  <c r="K4170" i="2"/>
  <c r="J4170" i="2"/>
  <c r="I4170" i="2"/>
  <c r="H4170" i="2"/>
  <c r="L4169" i="2"/>
  <c r="K4169" i="2"/>
  <c r="J4169" i="2"/>
  <c r="I4169" i="2"/>
  <c r="H4169" i="2"/>
  <c r="L4168" i="2"/>
  <c r="K4168" i="2"/>
  <c r="J4168" i="2"/>
  <c r="I4168" i="2"/>
  <c r="H4168" i="2"/>
  <c r="L4167" i="2"/>
  <c r="K4167" i="2"/>
  <c r="J4167" i="2"/>
  <c r="I4167" i="2"/>
  <c r="H4167" i="2"/>
  <c r="L4166" i="2"/>
  <c r="K4166" i="2"/>
  <c r="J4166" i="2"/>
  <c r="I4166" i="2"/>
  <c r="H4166" i="2"/>
  <c r="L4165" i="2"/>
  <c r="K4165" i="2"/>
  <c r="J4165" i="2"/>
  <c r="I4165" i="2"/>
  <c r="H4165" i="2"/>
  <c r="L4164" i="2"/>
  <c r="K4164" i="2"/>
  <c r="J4164" i="2"/>
  <c r="I4164" i="2"/>
  <c r="H4164" i="2"/>
  <c r="L4163" i="2"/>
  <c r="K4163" i="2"/>
  <c r="J4163" i="2"/>
  <c r="I4163" i="2"/>
  <c r="H4163" i="2"/>
  <c r="L4162" i="2"/>
  <c r="K4162" i="2"/>
  <c r="J4162" i="2"/>
  <c r="I4162" i="2"/>
  <c r="H4162" i="2"/>
  <c r="L4161" i="2"/>
  <c r="K4161" i="2"/>
  <c r="J4161" i="2"/>
  <c r="I4161" i="2"/>
  <c r="H4161" i="2"/>
  <c r="L4160" i="2"/>
  <c r="K4160" i="2"/>
  <c r="J4160" i="2"/>
  <c r="I4160" i="2"/>
  <c r="H4160" i="2"/>
  <c r="L4159" i="2"/>
  <c r="K4159" i="2"/>
  <c r="J4159" i="2"/>
  <c r="I4159" i="2"/>
  <c r="H4159" i="2"/>
  <c r="L4158" i="2"/>
  <c r="K4158" i="2"/>
  <c r="J4158" i="2"/>
  <c r="I4158" i="2"/>
  <c r="H4158" i="2"/>
  <c r="L4157" i="2"/>
  <c r="K4157" i="2"/>
  <c r="J4157" i="2"/>
  <c r="I4157" i="2"/>
  <c r="H4157" i="2"/>
  <c r="L4156" i="2"/>
  <c r="K4156" i="2"/>
  <c r="J4156" i="2"/>
  <c r="I4156" i="2"/>
  <c r="H4156" i="2"/>
  <c r="L4155" i="2"/>
  <c r="K4155" i="2"/>
  <c r="J4155" i="2"/>
  <c r="I4155" i="2"/>
  <c r="H4155" i="2"/>
  <c r="L4154" i="2"/>
  <c r="K4154" i="2"/>
  <c r="J4154" i="2"/>
  <c r="I4154" i="2"/>
  <c r="H4154" i="2"/>
  <c r="L4153" i="2"/>
  <c r="K4153" i="2"/>
  <c r="J4153" i="2"/>
  <c r="I4153" i="2"/>
  <c r="H4153" i="2"/>
  <c r="L4152" i="2"/>
  <c r="K4152" i="2"/>
  <c r="J4152" i="2"/>
  <c r="I4152" i="2"/>
  <c r="H4152" i="2"/>
  <c r="L4151" i="2"/>
  <c r="K4151" i="2"/>
  <c r="J4151" i="2"/>
  <c r="I4151" i="2"/>
  <c r="H4151" i="2"/>
  <c r="L4150" i="2"/>
  <c r="K4150" i="2"/>
  <c r="J4150" i="2"/>
  <c r="I4150" i="2"/>
  <c r="H4150" i="2"/>
  <c r="L4149" i="2"/>
  <c r="K4149" i="2"/>
  <c r="J4149" i="2"/>
  <c r="I4149" i="2"/>
  <c r="H4149" i="2"/>
  <c r="L4148" i="2"/>
  <c r="K4148" i="2"/>
  <c r="J4148" i="2"/>
  <c r="I4148" i="2"/>
  <c r="H4148" i="2"/>
  <c r="L4147" i="2"/>
  <c r="K4147" i="2"/>
  <c r="J4147" i="2"/>
  <c r="I4147" i="2"/>
  <c r="H4147" i="2"/>
  <c r="L4146" i="2"/>
  <c r="K4146" i="2"/>
  <c r="J4146" i="2"/>
  <c r="I4146" i="2"/>
  <c r="H4146" i="2"/>
  <c r="L4145" i="2"/>
  <c r="K4145" i="2"/>
  <c r="J4145" i="2"/>
  <c r="I4145" i="2"/>
  <c r="H4145" i="2"/>
  <c r="L4144" i="2"/>
  <c r="K4144" i="2"/>
  <c r="J4144" i="2"/>
  <c r="I4144" i="2"/>
  <c r="H4144" i="2"/>
  <c r="L4143" i="2"/>
  <c r="K4143" i="2"/>
  <c r="J4143" i="2"/>
  <c r="I4143" i="2"/>
  <c r="H4143" i="2"/>
  <c r="L4142" i="2"/>
  <c r="K4142" i="2"/>
  <c r="J4142" i="2"/>
  <c r="I4142" i="2"/>
  <c r="H4142" i="2"/>
  <c r="L4141" i="2"/>
  <c r="K4141" i="2"/>
  <c r="J4141" i="2"/>
  <c r="I4141" i="2"/>
  <c r="H4141" i="2"/>
  <c r="L4140" i="2"/>
  <c r="K4140" i="2"/>
  <c r="J4140" i="2"/>
  <c r="I4140" i="2"/>
  <c r="H4140" i="2"/>
  <c r="L4139" i="2"/>
  <c r="K4139" i="2"/>
  <c r="J4139" i="2"/>
  <c r="I4139" i="2"/>
  <c r="H4139" i="2"/>
  <c r="L4138" i="2"/>
  <c r="K4138" i="2"/>
  <c r="J4138" i="2"/>
  <c r="I4138" i="2"/>
  <c r="H4138" i="2"/>
  <c r="L4137" i="2"/>
  <c r="K4137" i="2"/>
  <c r="J4137" i="2"/>
  <c r="I4137" i="2"/>
  <c r="H4137" i="2"/>
  <c r="L4136" i="2"/>
  <c r="K4136" i="2"/>
  <c r="J4136" i="2"/>
  <c r="I4136" i="2"/>
  <c r="H4136" i="2"/>
  <c r="L4135" i="2"/>
  <c r="K4135" i="2"/>
  <c r="J4135" i="2"/>
  <c r="I4135" i="2"/>
  <c r="H4135" i="2"/>
  <c r="L4134" i="2"/>
  <c r="K4134" i="2"/>
  <c r="J4134" i="2"/>
  <c r="I4134" i="2"/>
  <c r="H4134" i="2"/>
  <c r="L4133" i="2"/>
  <c r="K4133" i="2"/>
  <c r="J4133" i="2"/>
  <c r="I4133" i="2"/>
  <c r="H4133" i="2"/>
  <c r="L4132" i="2"/>
  <c r="K4132" i="2"/>
  <c r="J4132" i="2"/>
  <c r="I4132" i="2"/>
  <c r="H4132" i="2"/>
  <c r="L4131" i="2"/>
  <c r="K4131" i="2"/>
  <c r="J4131" i="2"/>
  <c r="I4131" i="2"/>
  <c r="H4131" i="2"/>
  <c r="L4130" i="2"/>
  <c r="K4130" i="2"/>
  <c r="J4130" i="2"/>
  <c r="I4130" i="2"/>
  <c r="H4130" i="2"/>
  <c r="L4129" i="2"/>
  <c r="K4129" i="2"/>
  <c r="J4129" i="2"/>
  <c r="I4129" i="2"/>
  <c r="H4129" i="2"/>
  <c r="L4128" i="2"/>
  <c r="K4128" i="2"/>
  <c r="J4128" i="2"/>
  <c r="I4128" i="2"/>
  <c r="H4128" i="2"/>
  <c r="L4127" i="2"/>
  <c r="K4127" i="2"/>
  <c r="J4127" i="2"/>
  <c r="I4127" i="2"/>
  <c r="H4127" i="2"/>
  <c r="L4126" i="2"/>
  <c r="K4126" i="2"/>
  <c r="J4126" i="2"/>
  <c r="I4126" i="2"/>
  <c r="H4126" i="2"/>
  <c r="L4125" i="2"/>
  <c r="K4125" i="2"/>
  <c r="J4125" i="2"/>
  <c r="I4125" i="2"/>
  <c r="H4125" i="2"/>
  <c r="L4124" i="2"/>
  <c r="K4124" i="2"/>
  <c r="J4124" i="2"/>
  <c r="I4124" i="2"/>
  <c r="H4124" i="2"/>
  <c r="L4123" i="2"/>
  <c r="K4123" i="2"/>
  <c r="J4123" i="2"/>
  <c r="I4123" i="2"/>
  <c r="H4123" i="2"/>
  <c r="L4122" i="2"/>
  <c r="K4122" i="2"/>
  <c r="J4122" i="2"/>
  <c r="I4122" i="2"/>
  <c r="H4122" i="2"/>
  <c r="L4121" i="2"/>
  <c r="K4121" i="2"/>
  <c r="J4121" i="2"/>
  <c r="I4121" i="2"/>
  <c r="H4121" i="2"/>
  <c r="L4120" i="2"/>
  <c r="K4120" i="2"/>
  <c r="J4120" i="2"/>
  <c r="I4120" i="2"/>
  <c r="H4120" i="2"/>
  <c r="L4119" i="2"/>
  <c r="K4119" i="2"/>
  <c r="J4119" i="2"/>
  <c r="I4119" i="2"/>
  <c r="H4119" i="2"/>
  <c r="L4118" i="2"/>
  <c r="K4118" i="2"/>
  <c r="J4118" i="2"/>
  <c r="I4118" i="2"/>
  <c r="H4118" i="2"/>
  <c r="L4117" i="2"/>
  <c r="K4117" i="2"/>
  <c r="J4117" i="2"/>
  <c r="I4117" i="2"/>
  <c r="H4117" i="2"/>
  <c r="L4116" i="2"/>
  <c r="K4116" i="2"/>
  <c r="J4116" i="2"/>
  <c r="I4116" i="2"/>
  <c r="H4116" i="2"/>
  <c r="L4115" i="2"/>
  <c r="K4115" i="2"/>
  <c r="J4115" i="2"/>
  <c r="I4115" i="2"/>
  <c r="H4115" i="2"/>
  <c r="L4114" i="2"/>
  <c r="K4114" i="2"/>
  <c r="J4114" i="2"/>
  <c r="I4114" i="2"/>
  <c r="H4114" i="2"/>
  <c r="L4113" i="2"/>
  <c r="K4113" i="2"/>
  <c r="J4113" i="2"/>
  <c r="I4113" i="2"/>
  <c r="H4113" i="2"/>
  <c r="L4112" i="2"/>
  <c r="K4112" i="2"/>
  <c r="J4112" i="2"/>
  <c r="I4112" i="2"/>
  <c r="H4112" i="2"/>
  <c r="L4111" i="2"/>
  <c r="K4111" i="2"/>
  <c r="J4111" i="2"/>
  <c r="I4111" i="2"/>
  <c r="H4111" i="2"/>
  <c r="L4110" i="2"/>
  <c r="K4110" i="2"/>
  <c r="J4110" i="2"/>
  <c r="I4110" i="2"/>
  <c r="H4110" i="2"/>
  <c r="L4109" i="2"/>
  <c r="K4109" i="2"/>
  <c r="J4109" i="2"/>
  <c r="I4109" i="2"/>
  <c r="H4109" i="2"/>
  <c r="L4108" i="2"/>
  <c r="K4108" i="2"/>
  <c r="J4108" i="2"/>
  <c r="I4108" i="2"/>
  <c r="H4108" i="2"/>
  <c r="L4107" i="2"/>
  <c r="K4107" i="2"/>
  <c r="J4107" i="2"/>
  <c r="I4107" i="2"/>
  <c r="H4107" i="2"/>
  <c r="L4106" i="2"/>
  <c r="K4106" i="2"/>
  <c r="J4106" i="2"/>
  <c r="I4106" i="2"/>
  <c r="H4106" i="2"/>
  <c r="L4105" i="2"/>
  <c r="K4105" i="2"/>
  <c r="J4105" i="2"/>
  <c r="I4105" i="2"/>
  <c r="H4105" i="2"/>
  <c r="L4104" i="2"/>
  <c r="K4104" i="2"/>
  <c r="J4104" i="2"/>
  <c r="I4104" i="2"/>
  <c r="H4104" i="2"/>
  <c r="L4103" i="2"/>
  <c r="K4103" i="2"/>
  <c r="J4103" i="2"/>
  <c r="I4103" i="2"/>
  <c r="H4103" i="2"/>
  <c r="L4102" i="2"/>
  <c r="K4102" i="2"/>
  <c r="J4102" i="2"/>
  <c r="I4102" i="2"/>
  <c r="H4102" i="2"/>
  <c r="L4101" i="2"/>
  <c r="K4101" i="2"/>
  <c r="J4101" i="2"/>
  <c r="I4101" i="2"/>
  <c r="H4101" i="2"/>
  <c r="L4100" i="2"/>
  <c r="K4100" i="2"/>
  <c r="J4100" i="2"/>
  <c r="I4100" i="2"/>
  <c r="H4100" i="2"/>
  <c r="L4099" i="2"/>
  <c r="K4099" i="2"/>
  <c r="J4099" i="2"/>
  <c r="I4099" i="2"/>
  <c r="H4099" i="2"/>
  <c r="L4098" i="2"/>
  <c r="K4098" i="2"/>
  <c r="J4098" i="2"/>
  <c r="I4098" i="2"/>
  <c r="H4098" i="2"/>
  <c r="L4097" i="2"/>
  <c r="K4097" i="2"/>
  <c r="J4097" i="2"/>
  <c r="I4097" i="2"/>
  <c r="H4097" i="2"/>
  <c r="L4096" i="2"/>
  <c r="K4096" i="2"/>
  <c r="J4096" i="2"/>
  <c r="I4096" i="2"/>
  <c r="H4096" i="2"/>
  <c r="L4095" i="2"/>
  <c r="K4095" i="2"/>
  <c r="J4095" i="2"/>
  <c r="I4095" i="2"/>
  <c r="H4095" i="2"/>
  <c r="L4094" i="2"/>
  <c r="K4094" i="2"/>
  <c r="J4094" i="2"/>
  <c r="I4094" i="2"/>
  <c r="H4094" i="2"/>
  <c r="L4093" i="2"/>
  <c r="K4093" i="2"/>
  <c r="J4093" i="2"/>
  <c r="I4093" i="2"/>
  <c r="H4093" i="2"/>
  <c r="L4092" i="2"/>
  <c r="K4092" i="2"/>
  <c r="J4092" i="2"/>
  <c r="I4092" i="2"/>
  <c r="H4092" i="2"/>
  <c r="L4091" i="2"/>
  <c r="K4091" i="2"/>
  <c r="J4091" i="2"/>
  <c r="I4091" i="2"/>
  <c r="H4091" i="2"/>
  <c r="L4090" i="2"/>
  <c r="K4090" i="2"/>
  <c r="J4090" i="2"/>
  <c r="I4090" i="2"/>
  <c r="H4090" i="2"/>
  <c r="L4089" i="2"/>
  <c r="K4089" i="2"/>
  <c r="J4089" i="2"/>
  <c r="I4089" i="2"/>
  <c r="H4089" i="2"/>
  <c r="L4088" i="2"/>
  <c r="K4088" i="2"/>
  <c r="J4088" i="2"/>
  <c r="I4088" i="2"/>
  <c r="H4088" i="2"/>
  <c r="L4087" i="2"/>
  <c r="K4087" i="2"/>
  <c r="J4087" i="2"/>
  <c r="I4087" i="2"/>
  <c r="H4087" i="2"/>
  <c r="L4086" i="2"/>
  <c r="K4086" i="2"/>
  <c r="J4086" i="2"/>
  <c r="I4086" i="2"/>
  <c r="H4086" i="2"/>
  <c r="L4085" i="2"/>
  <c r="K4085" i="2"/>
  <c r="J4085" i="2"/>
  <c r="I4085" i="2"/>
  <c r="H4085" i="2"/>
  <c r="L4084" i="2"/>
  <c r="K4084" i="2"/>
  <c r="J4084" i="2"/>
  <c r="I4084" i="2"/>
  <c r="H4084" i="2"/>
  <c r="L4083" i="2"/>
  <c r="K4083" i="2"/>
  <c r="J4083" i="2"/>
  <c r="I4083" i="2"/>
  <c r="H4083" i="2"/>
  <c r="L4082" i="2"/>
  <c r="K4082" i="2"/>
  <c r="J4082" i="2"/>
  <c r="I4082" i="2"/>
  <c r="H4082" i="2"/>
  <c r="L4081" i="2"/>
  <c r="K4081" i="2"/>
  <c r="J4081" i="2"/>
  <c r="I4081" i="2"/>
  <c r="H4081" i="2"/>
  <c r="L4080" i="2"/>
  <c r="K4080" i="2"/>
  <c r="J4080" i="2"/>
  <c r="I4080" i="2"/>
  <c r="H4080" i="2"/>
  <c r="L4079" i="2"/>
  <c r="K4079" i="2"/>
  <c r="J4079" i="2"/>
  <c r="I4079" i="2"/>
  <c r="H4079" i="2"/>
  <c r="L4078" i="2"/>
  <c r="K4078" i="2"/>
  <c r="J4078" i="2"/>
  <c r="I4078" i="2"/>
  <c r="H4078" i="2"/>
  <c r="L4077" i="2"/>
  <c r="K4077" i="2"/>
  <c r="J4077" i="2"/>
  <c r="I4077" i="2"/>
  <c r="H4077" i="2"/>
  <c r="L4076" i="2"/>
  <c r="K4076" i="2"/>
  <c r="J4076" i="2"/>
  <c r="I4076" i="2"/>
  <c r="H4076" i="2"/>
  <c r="L4075" i="2"/>
  <c r="K4075" i="2"/>
  <c r="J4075" i="2"/>
  <c r="I4075" i="2"/>
  <c r="H4075" i="2"/>
  <c r="L4074" i="2"/>
  <c r="K4074" i="2"/>
  <c r="J4074" i="2"/>
  <c r="I4074" i="2"/>
  <c r="H4074" i="2"/>
  <c r="L4073" i="2"/>
  <c r="K4073" i="2"/>
  <c r="J4073" i="2"/>
  <c r="I4073" i="2"/>
  <c r="H4073" i="2"/>
  <c r="L4072" i="2"/>
  <c r="K4072" i="2"/>
  <c r="J4072" i="2"/>
  <c r="I4072" i="2"/>
  <c r="H4072" i="2"/>
  <c r="L4071" i="2"/>
  <c r="K4071" i="2"/>
  <c r="J4071" i="2"/>
  <c r="I4071" i="2"/>
  <c r="H4071" i="2"/>
  <c r="L4070" i="2"/>
  <c r="K4070" i="2"/>
  <c r="J4070" i="2"/>
  <c r="I4070" i="2"/>
  <c r="H4070" i="2"/>
  <c r="L4069" i="2"/>
  <c r="K4069" i="2"/>
  <c r="J4069" i="2"/>
  <c r="I4069" i="2"/>
  <c r="H4069" i="2"/>
  <c r="L4068" i="2"/>
  <c r="K4068" i="2"/>
  <c r="J4068" i="2"/>
  <c r="I4068" i="2"/>
  <c r="H4068" i="2"/>
  <c r="L4067" i="2"/>
  <c r="K4067" i="2"/>
  <c r="J4067" i="2"/>
  <c r="I4067" i="2"/>
  <c r="H4067" i="2"/>
  <c r="L4066" i="2"/>
  <c r="K4066" i="2"/>
  <c r="J4066" i="2"/>
  <c r="I4066" i="2"/>
  <c r="H4066" i="2"/>
  <c r="L4065" i="2"/>
  <c r="K4065" i="2"/>
  <c r="J4065" i="2"/>
  <c r="I4065" i="2"/>
  <c r="H4065" i="2"/>
  <c r="L4064" i="2"/>
  <c r="K4064" i="2"/>
  <c r="J4064" i="2"/>
  <c r="I4064" i="2"/>
  <c r="H4064" i="2"/>
  <c r="L4063" i="2"/>
  <c r="K4063" i="2"/>
  <c r="J4063" i="2"/>
  <c r="I4063" i="2"/>
  <c r="H4063" i="2"/>
  <c r="L4062" i="2"/>
  <c r="K4062" i="2"/>
  <c r="J4062" i="2"/>
  <c r="I4062" i="2"/>
  <c r="H4062" i="2"/>
  <c r="L4061" i="2"/>
  <c r="K4061" i="2"/>
  <c r="J4061" i="2"/>
  <c r="I4061" i="2"/>
  <c r="H4061" i="2"/>
  <c r="L4060" i="2"/>
  <c r="K4060" i="2"/>
  <c r="J4060" i="2"/>
  <c r="I4060" i="2"/>
  <c r="H4060" i="2"/>
  <c r="L4059" i="2"/>
  <c r="K4059" i="2"/>
  <c r="J4059" i="2"/>
  <c r="I4059" i="2"/>
  <c r="H4059" i="2"/>
  <c r="L4058" i="2"/>
  <c r="K4058" i="2"/>
  <c r="J4058" i="2"/>
  <c r="I4058" i="2"/>
  <c r="H4058" i="2"/>
  <c r="L4057" i="2"/>
  <c r="K4057" i="2"/>
  <c r="J4057" i="2"/>
  <c r="I4057" i="2"/>
  <c r="H4057" i="2"/>
  <c r="L4056" i="2"/>
  <c r="K4056" i="2"/>
  <c r="J4056" i="2"/>
  <c r="I4056" i="2"/>
  <c r="H4056" i="2"/>
  <c r="L4055" i="2"/>
  <c r="K4055" i="2"/>
  <c r="J4055" i="2"/>
  <c r="I4055" i="2"/>
  <c r="H4055" i="2"/>
  <c r="L4054" i="2"/>
  <c r="K4054" i="2"/>
  <c r="J4054" i="2"/>
  <c r="I4054" i="2"/>
  <c r="H4054" i="2"/>
  <c r="L4053" i="2"/>
  <c r="K4053" i="2"/>
  <c r="J4053" i="2"/>
  <c r="I4053" i="2"/>
  <c r="H4053" i="2"/>
  <c r="L4052" i="2"/>
  <c r="K4052" i="2"/>
  <c r="J4052" i="2"/>
  <c r="I4052" i="2"/>
  <c r="H4052" i="2"/>
  <c r="L4051" i="2"/>
  <c r="K4051" i="2"/>
  <c r="J4051" i="2"/>
  <c r="I4051" i="2"/>
  <c r="H4051" i="2"/>
  <c r="L4050" i="2"/>
  <c r="K4050" i="2"/>
  <c r="J4050" i="2"/>
  <c r="I4050" i="2"/>
  <c r="H4050" i="2"/>
  <c r="L4049" i="2"/>
  <c r="K4049" i="2"/>
  <c r="J4049" i="2"/>
  <c r="I4049" i="2"/>
  <c r="H4049" i="2"/>
  <c r="L4048" i="2"/>
  <c r="K4048" i="2"/>
  <c r="J4048" i="2"/>
  <c r="I4048" i="2"/>
  <c r="H4048" i="2"/>
  <c r="L4047" i="2"/>
  <c r="K4047" i="2"/>
  <c r="J4047" i="2"/>
  <c r="I4047" i="2"/>
  <c r="H4047" i="2"/>
  <c r="L4046" i="2"/>
  <c r="K4046" i="2"/>
  <c r="J4046" i="2"/>
  <c r="I4046" i="2"/>
  <c r="H4046" i="2"/>
  <c r="L4045" i="2"/>
  <c r="K4045" i="2"/>
  <c r="J4045" i="2"/>
  <c r="I4045" i="2"/>
  <c r="H4045" i="2"/>
  <c r="L4044" i="2"/>
  <c r="K4044" i="2"/>
  <c r="J4044" i="2"/>
  <c r="I4044" i="2"/>
  <c r="H4044" i="2"/>
  <c r="L4043" i="2"/>
  <c r="K4043" i="2"/>
  <c r="J4043" i="2"/>
  <c r="I4043" i="2"/>
  <c r="H4043" i="2"/>
  <c r="L4042" i="2"/>
  <c r="K4042" i="2"/>
  <c r="J4042" i="2"/>
  <c r="I4042" i="2"/>
  <c r="H4042" i="2"/>
  <c r="L4041" i="2"/>
  <c r="K4041" i="2"/>
  <c r="J4041" i="2"/>
  <c r="I4041" i="2"/>
  <c r="H4041" i="2"/>
  <c r="L4040" i="2"/>
  <c r="K4040" i="2"/>
  <c r="J4040" i="2"/>
  <c r="I4040" i="2"/>
  <c r="H4040" i="2"/>
  <c r="L4039" i="2"/>
  <c r="K4039" i="2"/>
  <c r="J4039" i="2"/>
  <c r="I4039" i="2"/>
  <c r="H4039" i="2"/>
  <c r="L4038" i="2"/>
  <c r="K4038" i="2"/>
  <c r="J4038" i="2"/>
  <c r="I4038" i="2"/>
  <c r="H4038" i="2"/>
  <c r="L4037" i="2"/>
  <c r="K4037" i="2"/>
  <c r="J4037" i="2"/>
  <c r="I4037" i="2"/>
  <c r="H4037" i="2"/>
  <c r="L4036" i="2"/>
  <c r="K4036" i="2"/>
  <c r="J4036" i="2"/>
  <c r="I4036" i="2"/>
  <c r="H4036" i="2"/>
  <c r="L4035" i="2"/>
  <c r="K4035" i="2"/>
  <c r="J4035" i="2"/>
  <c r="I4035" i="2"/>
  <c r="H4035" i="2"/>
  <c r="L4034" i="2"/>
  <c r="K4034" i="2"/>
  <c r="J4034" i="2"/>
  <c r="I4034" i="2"/>
  <c r="H4034" i="2"/>
  <c r="L4033" i="2"/>
  <c r="K4033" i="2"/>
  <c r="J4033" i="2"/>
  <c r="I4033" i="2"/>
  <c r="H4033" i="2"/>
  <c r="L4032" i="2"/>
  <c r="K4032" i="2"/>
  <c r="J4032" i="2"/>
  <c r="I4032" i="2"/>
  <c r="H4032" i="2"/>
  <c r="L4031" i="2"/>
  <c r="K4031" i="2"/>
  <c r="J4031" i="2"/>
  <c r="I4031" i="2"/>
  <c r="H4031" i="2"/>
  <c r="L4030" i="2"/>
  <c r="K4030" i="2"/>
  <c r="J4030" i="2"/>
  <c r="I4030" i="2"/>
  <c r="H4030" i="2"/>
  <c r="L4029" i="2"/>
  <c r="K4029" i="2"/>
  <c r="J4029" i="2"/>
  <c r="I4029" i="2"/>
  <c r="H4029" i="2"/>
  <c r="L4028" i="2"/>
  <c r="K4028" i="2"/>
  <c r="J4028" i="2"/>
  <c r="I4028" i="2"/>
  <c r="H4028" i="2"/>
  <c r="L4027" i="2"/>
  <c r="K4027" i="2"/>
  <c r="J4027" i="2"/>
  <c r="I4027" i="2"/>
  <c r="H4027" i="2"/>
  <c r="L4026" i="2"/>
  <c r="K4026" i="2"/>
  <c r="J4026" i="2"/>
  <c r="I4026" i="2"/>
  <c r="H4026" i="2"/>
  <c r="L4025" i="2"/>
  <c r="K4025" i="2"/>
  <c r="J4025" i="2"/>
  <c r="I4025" i="2"/>
  <c r="H4025" i="2"/>
  <c r="L4024" i="2"/>
  <c r="K4024" i="2"/>
  <c r="J4024" i="2"/>
  <c r="I4024" i="2"/>
  <c r="H4024" i="2"/>
  <c r="L4023" i="2"/>
  <c r="K4023" i="2"/>
  <c r="J4023" i="2"/>
  <c r="I4023" i="2"/>
  <c r="H4023" i="2"/>
  <c r="L4022" i="2"/>
  <c r="K4022" i="2"/>
  <c r="J4022" i="2"/>
  <c r="I4022" i="2"/>
  <c r="H4022" i="2"/>
  <c r="L4021" i="2"/>
  <c r="K4021" i="2"/>
  <c r="J4021" i="2"/>
  <c r="I4021" i="2"/>
  <c r="H4021" i="2"/>
  <c r="L4020" i="2"/>
  <c r="K4020" i="2"/>
  <c r="J4020" i="2"/>
  <c r="I4020" i="2"/>
  <c r="H4020" i="2"/>
  <c r="L4019" i="2"/>
  <c r="K4019" i="2"/>
  <c r="J4019" i="2"/>
  <c r="I4019" i="2"/>
  <c r="H4019" i="2"/>
  <c r="L4018" i="2"/>
  <c r="K4018" i="2"/>
  <c r="J4018" i="2"/>
  <c r="I4018" i="2"/>
  <c r="H4018" i="2"/>
  <c r="L4017" i="2"/>
  <c r="K4017" i="2"/>
  <c r="J4017" i="2"/>
  <c r="I4017" i="2"/>
  <c r="H4017" i="2"/>
  <c r="L4016" i="2"/>
  <c r="K4016" i="2"/>
  <c r="J4016" i="2"/>
  <c r="I4016" i="2"/>
  <c r="H4016" i="2"/>
  <c r="L4015" i="2"/>
  <c r="K4015" i="2"/>
  <c r="J4015" i="2"/>
  <c r="I4015" i="2"/>
  <c r="H4015" i="2"/>
  <c r="L4014" i="2"/>
  <c r="K4014" i="2"/>
  <c r="J4014" i="2"/>
  <c r="I4014" i="2"/>
  <c r="H4014" i="2"/>
  <c r="L4013" i="2"/>
  <c r="K4013" i="2"/>
  <c r="J4013" i="2"/>
  <c r="I4013" i="2"/>
  <c r="H4013" i="2"/>
  <c r="L4012" i="2"/>
  <c r="K4012" i="2"/>
  <c r="J4012" i="2"/>
  <c r="I4012" i="2"/>
  <c r="H4012" i="2"/>
  <c r="L4011" i="2"/>
  <c r="K4011" i="2"/>
  <c r="J4011" i="2"/>
  <c r="I4011" i="2"/>
  <c r="H4011" i="2"/>
  <c r="L4010" i="2"/>
  <c r="K4010" i="2"/>
  <c r="J4010" i="2"/>
  <c r="I4010" i="2"/>
  <c r="H4010" i="2"/>
  <c r="L4009" i="2"/>
  <c r="K4009" i="2"/>
  <c r="J4009" i="2"/>
  <c r="I4009" i="2"/>
  <c r="H4009" i="2"/>
  <c r="L4008" i="2"/>
  <c r="K4008" i="2"/>
  <c r="J4008" i="2"/>
  <c r="I4008" i="2"/>
  <c r="H4008" i="2"/>
  <c r="L4007" i="2"/>
  <c r="K4007" i="2"/>
  <c r="J4007" i="2"/>
  <c r="I4007" i="2"/>
  <c r="H4007" i="2"/>
  <c r="L4006" i="2"/>
  <c r="K4006" i="2"/>
  <c r="J4006" i="2"/>
  <c r="I4006" i="2"/>
  <c r="H4006" i="2"/>
  <c r="L4005" i="2"/>
  <c r="K4005" i="2"/>
  <c r="J4005" i="2"/>
  <c r="I4005" i="2"/>
  <c r="H4005" i="2"/>
  <c r="L4004" i="2"/>
  <c r="K4004" i="2"/>
  <c r="J4004" i="2"/>
  <c r="I4004" i="2"/>
  <c r="H4004" i="2"/>
  <c r="L4003" i="2"/>
  <c r="K4003" i="2"/>
  <c r="J4003" i="2"/>
  <c r="I4003" i="2"/>
  <c r="H4003" i="2"/>
  <c r="L4002" i="2"/>
  <c r="K4002" i="2"/>
  <c r="J4002" i="2"/>
  <c r="I4002" i="2"/>
  <c r="H4002" i="2"/>
  <c r="L4001" i="2"/>
  <c r="K4001" i="2"/>
  <c r="J4001" i="2"/>
  <c r="I4001" i="2"/>
  <c r="H4001" i="2"/>
  <c r="L4000" i="2"/>
  <c r="K4000" i="2"/>
  <c r="J4000" i="2"/>
  <c r="I4000" i="2"/>
  <c r="H4000" i="2"/>
  <c r="L3999" i="2"/>
  <c r="K3999" i="2"/>
  <c r="J3999" i="2"/>
  <c r="I3999" i="2"/>
  <c r="H3999" i="2"/>
  <c r="L3998" i="2"/>
  <c r="K3998" i="2"/>
  <c r="J3998" i="2"/>
  <c r="I3998" i="2"/>
  <c r="H3998" i="2"/>
  <c r="L3997" i="2"/>
  <c r="K3997" i="2"/>
  <c r="J3997" i="2"/>
  <c r="I3997" i="2"/>
  <c r="H3997" i="2"/>
  <c r="L3996" i="2"/>
  <c r="K3996" i="2"/>
  <c r="J3996" i="2"/>
  <c r="I3996" i="2"/>
  <c r="H3996" i="2"/>
  <c r="L3995" i="2"/>
  <c r="K3995" i="2"/>
  <c r="J3995" i="2"/>
  <c r="I3995" i="2"/>
  <c r="H3995" i="2"/>
  <c r="L3994" i="2"/>
  <c r="K3994" i="2"/>
  <c r="J3994" i="2"/>
  <c r="I3994" i="2"/>
  <c r="H3994" i="2"/>
  <c r="L3993" i="2"/>
  <c r="K3993" i="2"/>
  <c r="J3993" i="2"/>
  <c r="I3993" i="2"/>
  <c r="H3993" i="2"/>
  <c r="L3992" i="2"/>
  <c r="K3992" i="2"/>
  <c r="J3992" i="2"/>
  <c r="I3992" i="2"/>
  <c r="H3992" i="2"/>
  <c r="L3991" i="2"/>
  <c r="K3991" i="2"/>
  <c r="J3991" i="2"/>
  <c r="I3991" i="2"/>
  <c r="H3991" i="2"/>
  <c r="L3990" i="2"/>
  <c r="K3990" i="2"/>
  <c r="J3990" i="2"/>
  <c r="I3990" i="2"/>
  <c r="H3990" i="2"/>
  <c r="L3989" i="2"/>
  <c r="K3989" i="2"/>
  <c r="J3989" i="2"/>
  <c r="I3989" i="2"/>
  <c r="H3989" i="2"/>
  <c r="L3988" i="2"/>
  <c r="K3988" i="2"/>
  <c r="J3988" i="2"/>
  <c r="I3988" i="2"/>
  <c r="H3988" i="2"/>
  <c r="L3987" i="2"/>
  <c r="K3987" i="2"/>
  <c r="J3987" i="2"/>
  <c r="I3987" i="2"/>
  <c r="H3987" i="2"/>
  <c r="L3986" i="2"/>
  <c r="K3986" i="2"/>
  <c r="J3986" i="2"/>
  <c r="I3986" i="2"/>
  <c r="H3986" i="2"/>
  <c r="L3985" i="2"/>
  <c r="K3985" i="2"/>
  <c r="J3985" i="2"/>
  <c r="I3985" i="2"/>
  <c r="H3985" i="2"/>
  <c r="L3984" i="2"/>
  <c r="K3984" i="2"/>
  <c r="J3984" i="2"/>
  <c r="I3984" i="2"/>
  <c r="H3984" i="2"/>
  <c r="L3983" i="2"/>
  <c r="K3983" i="2"/>
  <c r="J3983" i="2"/>
  <c r="I3983" i="2"/>
  <c r="H3983" i="2"/>
  <c r="L3982" i="2"/>
  <c r="K3982" i="2"/>
  <c r="J3982" i="2"/>
  <c r="I3982" i="2"/>
  <c r="H3982" i="2"/>
  <c r="L3981" i="2"/>
  <c r="K3981" i="2"/>
  <c r="J3981" i="2"/>
  <c r="I3981" i="2"/>
  <c r="H3981" i="2"/>
  <c r="L3980" i="2"/>
  <c r="K3980" i="2"/>
  <c r="J3980" i="2"/>
  <c r="I3980" i="2"/>
  <c r="H3980" i="2"/>
  <c r="L3979" i="2"/>
  <c r="K3979" i="2"/>
  <c r="J3979" i="2"/>
  <c r="I3979" i="2"/>
  <c r="H3979" i="2"/>
  <c r="L3978" i="2"/>
  <c r="K3978" i="2"/>
  <c r="J3978" i="2"/>
  <c r="I3978" i="2"/>
  <c r="H3978" i="2"/>
  <c r="L3977" i="2"/>
  <c r="K3977" i="2"/>
  <c r="J3977" i="2"/>
  <c r="I3977" i="2"/>
  <c r="H3977" i="2"/>
  <c r="L3976" i="2"/>
  <c r="K3976" i="2"/>
  <c r="J3976" i="2"/>
  <c r="I3976" i="2"/>
  <c r="H3976" i="2"/>
  <c r="L3975" i="2"/>
  <c r="K3975" i="2"/>
  <c r="J3975" i="2"/>
  <c r="I3975" i="2"/>
  <c r="H3975" i="2"/>
  <c r="L3974" i="2"/>
  <c r="K3974" i="2"/>
  <c r="J3974" i="2"/>
  <c r="I3974" i="2"/>
  <c r="H3974" i="2"/>
  <c r="L3973" i="2"/>
  <c r="K3973" i="2"/>
  <c r="J3973" i="2"/>
  <c r="I3973" i="2"/>
  <c r="H3973" i="2"/>
  <c r="L3972" i="2"/>
  <c r="K3972" i="2"/>
  <c r="J3972" i="2"/>
  <c r="I3972" i="2"/>
  <c r="H3972" i="2"/>
  <c r="L3971" i="2"/>
  <c r="K3971" i="2"/>
  <c r="J3971" i="2"/>
  <c r="I3971" i="2"/>
  <c r="H3971" i="2"/>
  <c r="L3970" i="2"/>
  <c r="K3970" i="2"/>
  <c r="J3970" i="2"/>
  <c r="I3970" i="2"/>
  <c r="H3970" i="2"/>
  <c r="L3969" i="2"/>
  <c r="K3969" i="2"/>
  <c r="J3969" i="2"/>
  <c r="I3969" i="2"/>
  <c r="H3969" i="2"/>
  <c r="L3968" i="2"/>
  <c r="K3968" i="2"/>
  <c r="J3968" i="2"/>
  <c r="I3968" i="2"/>
  <c r="H3968" i="2"/>
  <c r="L3967" i="2"/>
  <c r="K3967" i="2"/>
  <c r="J3967" i="2"/>
  <c r="I3967" i="2"/>
  <c r="H3967" i="2"/>
  <c r="L3966" i="2"/>
  <c r="K3966" i="2"/>
  <c r="J3966" i="2"/>
  <c r="I3966" i="2"/>
  <c r="H3966" i="2"/>
  <c r="L3965" i="2"/>
  <c r="K3965" i="2"/>
  <c r="J3965" i="2"/>
  <c r="I3965" i="2"/>
  <c r="H3965" i="2"/>
  <c r="L3964" i="2"/>
  <c r="K3964" i="2"/>
  <c r="J3964" i="2"/>
  <c r="I3964" i="2"/>
  <c r="H3964" i="2"/>
  <c r="L3963" i="2"/>
  <c r="K3963" i="2"/>
  <c r="J3963" i="2"/>
  <c r="I3963" i="2"/>
  <c r="H3963" i="2"/>
  <c r="L3962" i="2"/>
  <c r="K3962" i="2"/>
  <c r="J3962" i="2"/>
  <c r="I3962" i="2"/>
  <c r="H3962" i="2"/>
  <c r="L3961" i="2"/>
  <c r="K3961" i="2"/>
  <c r="J3961" i="2"/>
  <c r="I3961" i="2"/>
  <c r="H3961" i="2"/>
  <c r="L3960" i="2"/>
  <c r="K3960" i="2"/>
  <c r="J3960" i="2"/>
  <c r="I3960" i="2"/>
  <c r="H3960" i="2"/>
  <c r="L3959" i="2"/>
  <c r="K3959" i="2"/>
  <c r="J3959" i="2"/>
  <c r="I3959" i="2"/>
  <c r="H3959" i="2"/>
  <c r="L3958" i="2"/>
  <c r="K3958" i="2"/>
  <c r="J3958" i="2"/>
  <c r="I3958" i="2"/>
  <c r="H3958" i="2"/>
  <c r="L3957" i="2"/>
  <c r="K3957" i="2"/>
  <c r="J3957" i="2"/>
  <c r="I3957" i="2"/>
  <c r="H3957" i="2"/>
  <c r="L3956" i="2"/>
  <c r="K3956" i="2"/>
  <c r="J3956" i="2"/>
  <c r="I3956" i="2"/>
  <c r="H3956" i="2"/>
  <c r="L3955" i="2"/>
  <c r="K3955" i="2"/>
  <c r="J3955" i="2"/>
  <c r="I3955" i="2"/>
  <c r="H3955" i="2"/>
  <c r="L3954" i="2"/>
  <c r="K3954" i="2"/>
  <c r="J3954" i="2"/>
  <c r="I3954" i="2"/>
  <c r="H3954" i="2"/>
  <c r="L3953" i="2"/>
  <c r="K3953" i="2"/>
  <c r="J3953" i="2"/>
  <c r="I3953" i="2"/>
  <c r="H3953" i="2"/>
  <c r="L3952" i="2"/>
  <c r="K3952" i="2"/>
  <c r="J3952" i="2"/>
  <c r="I3952" i="2"/>
  <c r="H3952" i="2"/>
  <c r="L3951" i="2"/>
  <c r="K3951" i="2"/>
  <c r="J3951" i="2"/>
  <c r="I3951" i="2"/>
  <c r="H3951" i="2"/>
  <c r="L3950" i="2"/>
  <c r="K3950" i="2"/>
  <c r="J3950" i="2"/>
  <c r="I3950" i="2"/>
  <c r="H3950" i="2"/>
  <c r="L3949" i="2"/>
  <c r="K3949" i="2"/>
  <c r="J3949" i="2"/>
  <c r="I3949" i="2"/>
  <c r="H3949" i="2"/>
  <c r="L3948" i="2"/>
  <c r="K3948" i="2"/>
  <c r="J3948" i="2"/>
  <c r="I3948" i="2"/>
  <c r="H3948" i="2"/>
  <c r="L3947" i="2"/>
  <c r="K3947" i="2"/>
  <c r="J3947" i="2"/>
  <c r="I3947" i="2"/>
  <c r="H3947" i="2"/>
  <c r="L3946" i="2"/>
  <c r="K3946" i="2"/>
  <c r="J3946" i="2"/>
  <c r="I3946" i="2"/>
  <c r="H3946" i="2"/>
  <c r="L3945" i="2"/>
  <c r="K3945" i="2"/>
  <c r="J3945" i="2"/>
  <c r="I3945" i="2"/>
  <c r="H3945" i="2"/>
  <c r="L3944" i="2"/>
  <c r="K3944" i="2"/>
  <c r="J3944" i="2"/>
  <c r="I3944" i="2"/>
  <c r="H3944" i="2"/>
  <c r="L3943" i="2"/>
  <c r="K3943" i="2"/>
  <c r="J3943" i="2"/>
  <c r="I3943" i="2"/>
  <c r="H3943" i="2"/>
  <c r="L3942" i="2"/>
  <c r="K3942" i="2"/>
  <c r="J3942" i="2"/>
  <c r="I3942" i="2"/>
  <c r="H3942" i="2"/>
  <c r="L3941" i="2"/>
  <c r="K3941" i="2"/>
  <c r="J3941" i="2"/>
  <c r="I3941" i="2"/>
  <c r="H3941" i="2"/>
  <c r="L3940" i="2"/>
  <c r="K3940" i="2"/>
  <c r="J3940" i="2"/>
  <c r="I3940" i="2"/>
  <c r="H3940" i="2"/>
  <c r="L3939" i="2"/>
  <c r="K3939" i="2"/>
  <c r="J3939" i="2"/>
  <c r="I3939" i="2"/>
  <c r="H3939" i="2"/>
  <c r="L3938" i="2"/>
  <c r="K3938" i="2"/>
  <c r="J3938" i="2"/>
  <c r="I3938" i="2"/>
  <c r="H3938" i="2"/>
  <c r="L3937" i="2"/>
  <c r="K3937" i="2"/>
  <c r="J3937" i="2"/>
  <c r="I3937" i="2"/>
  <c r="H3937" i="2"/>
  <c r="L3936" i="2"/>
  <c r="K3936" i="2"/>
  <c r="J3936" i="2"/>
  <c r="I3936" i="2"/>
  <c r="H3936" i="2"/>
  <c r="L3935" i="2"/>
  <c r="K3935" i="2"/>
  <c r="J3935" i="2"/>
  <c r="I3935" i="2"/>
  <c r="H3935" i="2"/>
  <c r="L3934" i="2"/>
  <c r="K3934" i="2"/>
  <c r="J3934" i="2"/>
  <c r="I3934" i="2"/>
  <c r="H3934" i="2"/>
  <c r="L3933" i="2"/>
  <c r="K3933" i="2"/>
  <c r="J3933" i="2"/>
  <c r="I3933" i="2"/>
  <c r="H3933" i="2"/>
  <c r="L3932" i="2"/>
  <c r="K3932" i="2"/>
  <c r="J3932" i="2"/>
  <c r="I3932" i="2"/>
  <c r="H3932" i="2"/>
  <c r="L3931" i="2"/>
  <c r="K3931" i="2"/>
  <c r="J3931" i="2"/>
  <c r="I3931" i="2"/>
  <c r="H3931" i="2"/>
  <c r="L3930" i="2"/>
  <c r="K3930" i="2"/>
  <c r="J3930" i="2"/>
  <c r="I3930" i="2"/>
  <c r="H3930" i="2"/>
  <c r="L3929" i="2"/>
  <c r="K3929" i="2"/>
  <c r="J3929" i="2"/>
  <c r="I3929" i="2"/>
  <c r="H3929" i="2"/>
  <c r="L3928" i="2"/>
  <c r="K3928" i="2"/>
  <c r="J3928" i="2"/>
  <c r="I3928" i="2"/>
  <c r="H3928" i="2"/>
  <c r="L3927" i="2"/>
  <c r="K3927" i="2"/>
  <c r="J3927" i="2"/>
  <c r="I3927" i="2"/>
  <c r="H3927" i="2"/>
  <c r="L3926" i="2"/>
  <c r="K3926" i="2"/>
  <c r="J3926" i="2"/>
  <c r="I3926" i="2"/>
  <c r="H3926" i="2"/>
  <c r="L3925" i="2"/>
  <c r="K3925" i="2"/>
  <c r="J3925" i="2"/>
  <c r="I3925" i="2"/>
  <c r="H3925" i="2"/>
  <c r="L3924" i="2"/>
  <c r="K3924" i="2"/>
  <c r="J3924" i="2"/>
  <c r="I3924" i="2"/>
  <c r="H3924" i="2"/>
  <c r="L3923" i="2"/>
  <c r="K3923" i="2"/>
  <c r="J3923" i="2"/>
  <c r="I3923" i="2"/>
  <c r="H3923" i="2"/>
  <c r="L3922" i="2"/>
  <c r="K3922" i="2"/>
  <c r="J3922" i="2"/>
  <c r="I3922" i="2"/>
  <c r="H3922" i="2"/>
  <c r="L3921" i="2"/>
  <c r="K3921" i="2"/>
  <c r="J3921" i="2"/>
  <c r="I3921" i="2"/>
  <c r="H3921" i="2"/>
  <c r="L3920" i="2"/>
  <c r="K3920" i="2"/>
  <c r="J3920" i="2"/>
  <c r="I3920" i="2"/>
  <c r="H3920" i="2"/>
  <c r="L3919" i="2"/>
  <c r="K3919" i="2"/>
  <c r="J3919" i="2"/>
  <c r="I3919" i="2"/>
  <c r="H3919" i="2"/>
  <c r="L3918" i="2"/>
  <c r="K3918" i="2"/>
  <c r="J3918" i="2"/>
  <c r="I3918" i="2"/>
  <c r="H3918" i="2"/>
  <c r="L3917" i="2"/>
  <c r="K3917" i="2"/>
  <c r="J3917" i="2"/>
  <c r="I3917" i="2"/>
  <c r="H3917" i="2"/>
  <c r="L3916" i="2"/>
  <c r="K3916" i="2"/>
  <c r="J3916" i="2"/>
  <c r="I3916" i="2"/>
  <c r="H3916" i="2"/>
  <c r="L3915" i="2"/>
  <c r="K3915" i="2"/>
  <c r="J3915" i="2"/>
  <c r="I3915" i="2"/>
  <c r="H3915" i="2"/>
  <c r="L3914" i="2"/>
  <c r="K3914" i="2"/>
  <c r="J3914" i="2"/>
  <c r="I3914" i="2"/>
  <c r="H3914" i="2"/>
  <c r="L3913" i="2"/>
  <c r="K3913" i="2"/>
  <c r="J3913" i="2"/>
  <c r="I3913" i="2"/>
  <c r="H3913" i="2"/>
  <c r="L3912" i="2"/>
  <c r="K3912" i="2"/>
  <c r="J3912" i="2"/>
  <c r="I3912" i="2"/>
  <c r="H3912" i="2"/>
  <c r="L3911" i="2"/>
  <c r="K3911" i="2"/>
  <c r="J3911" i="2"/>
  <c r="I3911" i="2"/>
  <c r="H3911" i="2"/>
  <c r="L3910" i="2"/>
  <c r="K3910" i="2"/>
  <c r="J3910" i="2"/>
  <c r="I3910" i="2"/>
  <c r="H3910" i="2"/>
  <c r="L3909" i="2"/>
  <c r="K3909" i="2"/>
  <c r="J3909" i="2"/>
  <c r="I3909" i="2"/>
  <c r="H3909" i="2"/>
  <c r="L3908" i="2"/>
  <c r="K3908" i="2"/>
  <c r="J3908" i="2"/>
  <c r="I3908" i="2"/>
  <c r="H3908" i="2"/>
  <c r="L3907" i="2"/>
  <c r="K3907" i="2"/>
  <c r="J3907" i="2"/>
  <c r="I3907" i="2"/>
  <c r="H3907" i="2"/>
  <c r="L3906" i="2"/>
  <c r="K3906" i="2"/>
  <c r="J3906" i="2"/>
  <c r="I3906" i="2"/>
  <c r="H3906" i="2"/>
  <c r="L3905" i="2"/>
  <c r="K3905" i="2"/>
  <c r="J3905" i="2"/>
  <c r="I3905" i="2"/>
  <c r="H3905" i="2"/>
  <c r="L3904" i="2"/>
  <c r="K3904" i="2"/>
  <c r="J3904" i="2"/>
  <c r="I3904" i="2"/>
  <c r="H3904" i="2"/>
  <c r="L3903" i="2"/>
  <c r="K3903" i="2"/>
  <c r="J3903" i="2"/>
  <c r="I3903" i="2"/>
  <c r="H3903" i="2"/>
  <c r="L3902" i="2"/>
  <c r="K3902" i="2"/>
  <c r="J3902" i="2"/>
  <c r="I3902" i="2"/>
  <c r="H3902" i="2"/>
  <c r="L3901" i="2"/>
  <c r="K3901" i="2"/>
  <c r="J3901" i="2"/>
  <c r="I3901" i="2"/>
  <c r="H3901" i="2"/>
  <c r="L3900" i="2"/>
  <c r="K3900" i="2"/>
  <c r="J3900" i="2"/>
  <c r="I3900" i="2"/>
  <c r="H3900" i="2"/>
  <c r="L3899" i="2"/>
  <c r="K3899" i="2"/>
  <c r="J3899" i="2"/>
  <c r="I3899" i="2"/>
  <c r="H3899" i="2"/>
  <c r="L3898" i="2"/>
  <c r="K3898" i="2"/>
  <c r="J3898" i="2"/>
  <c r="I3898" i="2"/>
  <c r="H3898" i="2"/>
  <c r="L3897" i="2"/>
  <c r="K3897" i="2"/>
  <c r="J3897" i="2"/>
  <c r="I3897" i="2"/>
  <c r="H3897" i="2"/>
  <c r="L3896" i="2"/>
  <c r="K3896" i="2"/>
  <c r="J3896" i="2"/>
  <c r="I3896" i="2"/>
  <c r="H3896" i="2"/>
  <c r="L3895" i="2"/>
  <c r="K3895" i="2"/>
  <c r="J3895" i="2"/>
  <c r="I3895" i="2"/>
  <c r="H3895" i="2"/>
  <c r="L3894" i="2"/>
  <c r="K3894" i="2"/>
  <c r="J3894" i="2"/>
  <c r="I3894" i="2"/>
  <c r="H3894" i="2"/>
  <c r="L3893" i="2"/>
  <c r="K3893" i="2"/>
  <c r="J3893" i="2"/>
  <c r="I3893" i="2"/>
  <c r="H3893" i="2"/>
  <c r="L3892" i="2"/>
  <c r="K3892" i="2"/>
  <c r="J3892" i="2"/>
  <c r="I3892" i="2"/>
  <c r="H3892" i="2"/>
  <c r="L3891" i="2"/>
  <c r="K3891" i="2"/>
  <c r="J3891" i="2"/>
  <c r="I3891" i="2"/>
  <c r="H3891" i="2"/>
  <c r="L3890" i="2"/>
  <c r="K3890" i="2"/>
  <c r="J3890" i="2"/>
  <c r="I3890" i="2"/>
  <c r="H3890" i="2"/>
  <c r="L3889" i="2"/>
  <c r="K3889" i="2"/>
  <c r="J3889" i="2"/>
  <c r="I3889" i="2"/>
  <c r="H3889" i="2"/>
  <c r="L3888" i="2"/>
  <c r="K3888" i="2"/>
  <c r="J3888" i="2"/>
  <c r="I3888" i="2"/>
  <c r="H3888" i="2"/>
  <c r="L3887" i="2"/>
  <c r="K3887" i="2"/>
  <c r="J3887" i="2"/>
  <c r="I3887" i="2"/>
  <c r="H3887" i="2"/>
  <c r="L3886" i="2"/>
  <c r="K3886" i="2"/>
  <c r="J3886" i="2"/>
  <c r="I3886" i="2"/>
  <c r="H3886" i="2"/>
  <c r="L3885" i="2"/>
  <c r="K3885" i="2"/>
  <c r="J3885" i="2"/>
  <c r="I3885" i="2"/>
  <c r="H3885" i="2"/>
  <c r="L3884" i="2"/>
  <c r="K3884" i="2"/>
  <c r="J3884" i="2"/>
  <c r="I3884" i="2"/>
  <c r="H3884" i="2"/>
  <c r="L3883" i="2"/>
  <c r="K3883" i="2"/>
  <c r="J3883" i="2"/>
  <c r="I3883" i="2"/>
  <c r="H3883" i="2"/>
  <c r="L3882" i="2"/>
  <c r="K3882" i="2"/>
  <c r="J3882" i="2"/>
  <c r="I3882" i="2"/>
  <c r="H3882" i="2"/>
  <c r="L3881" i="2"/>
  <c r="K3881" i="2"/>
  <c r="J3881" i="2"/>
  <c r="I3881" i="2"/>
  <c r="H3881" i="2"/>
  <c r="L3880" i="2"/>
  <c r="K3880" i="2"/>
  <c r="J3880" i="2"/>
  <c r="I3880" i="2"/>
  <c r="H3880" i="2"/>
  <c r="L3879" i="2"/>
  <c r="K3879" i="2"/>
  <c r="J3879" i="2"/>
  <c r="I3879" i="2"/>
  <c r="H3879" i="2"/>
  <c r="L3878" i="2"/>
  <c r="K3878" i="2"/>
  <c r="J3878" i="2"/>
  <c r="I3878" i="2"/>
  <c r="H3878" i="2"/>
  <c r="L3877" i="2"/>
  <c r="K3877" i="2"/>
  <c r="J3877" i="2"/>
  <c r="I3877" i="2"/>
  <c r="H3877" i="2"/>
  <c r="L3876" i="2"/>
  <c r="K3876" i="2"/>
  <c r="J3876" i="2"/>
  <c r="I3876" i="2"/>
  <c r="H3876" i="2"/>
  <c r="L3875" i="2"/>
  <c r="K3875" i="2"/>
  <c r="J3875" i="2"/>
  <c r="I3875" i="2"/>
  <c r="H3875" i="2"/>
  <c r="L3874" i="2"/>
  <c r="K3874" i="2"/>
  <c r="J3874" i="2"/>
  <c r="I3874" i="2"/>
  <c r="H3874" i="2"/>
  <c r="L3873" i="2"/>
  <c r="K3873" i="2"/>
  <c r="J3873" i="2"/>
  <c r="I3873" i="2"/>
  <c r="H3873" i="2"/>
  <c r="L3872" i="2"/>
  <c r="K3872" i="2"/>
  <c r="J3872" i="2"/>
  <c r="I3872" i="2"/>
  <c r="H3872" i="2"/>
  <c r="L3871" i="2"/>
  <c r="K3871" i="2"/>
  <c r="J3871" i="2"/>
  <c r="I3871" i="2"/>
  <c r="H3871" i="2"/>
  <c r="L3870" i="2"/>
  <c r="K3870" i="2"/>
  <c r="J3870" i="2"/>
  <c r="I3870" i="2"/>
  <c r="H3870" i="2"/>
  <c r="L3869" i="2"/>
  <c r="K3869" i="2"/>
  <c r="J3869" i="2"/>
  <c r="I3869" i="2"/>
  <c r="H3869" i="2"/>
  <c r="L3868" i="2"/>
  <c r="K3868" i="2"/>
  <c r="J3868" i="2"/>
  <c r="I3868" i="2"/>
  <c r="H3868" i="2"/>
  <c r="L3867" i="2"/>
  <c r="K3867" i="2"/>
  <c r="J3867" i="2"/>
  <c r="I3867" i="2"/>
  <c r="H3867" i="2"/>
  <c r="L3866" i="2"/>
  <c r="K3866" i="2"/>
  <c r="J3866" i="2"/>
  <c r="I3866" i="2"/>
  <c r="H3866" i="2"/>
  <c r="L3865" i="2"/>
  <c r="K3865" i="2"/>
  <c r="J3865" i="2"/>
  <c r="I3865" i="2"/>
  <c r="H3865" i="2"/>
  <c r="L3864" i="2"/>
  <c r="K3864" i="2"/>
  <c r="J3864" i="2"/>
  <c r="I3864" i="2"/>
  <c r="H3864" i="2"/>
  <c r="L3863" i="2"/>
  <c r="K3863" i="2"/>
  <c r="J3863" i="2"/>
  <c r="I3863" i="2"/>
  <c r="H3863" i="2"/>
  <c r="L3862" i="2"/>
  <c r="K3862" i="2"/>
  <c r="J3862" i="2"/>
  <c r="I3862" i="2"/>
  <c r="H3862" i="2"/>
  <c r="L3861" i="2"/>
  <c r="K3861" i="2"/>
  <c r="J3861" i="2"/>
  <c r="I3861" i="2"/>
  <c r="H3861" i="2"/>
  <c r="L3860" i="2"/>
  <c r="K3860" i="2"/>
  <c r="J3860" i="2"/>
  <c r="I3860" i="2"/>
  <c r="H3860" i="2"/>
  <c r="L3859" i="2"/>
  <c r="K3859" i="2"/>
  <c r="J3859" i="2"/>
  <c r="I3859" i="2"/>
  <c r="H3859" i="2"/>
  <c r="L3858" i="2"/>
  <c r="K3858" i="2"/>
  <c r="J3858" i="2"/>
  <c r="I3858" i="2"/>
  <c r="H3858" i="2"/>
  <c r="L3857" i="2"/>
  <c r="K3857" i="2"/>
  <c r="J3857" i="2"/>
  <c r="I3857" i="2"/>
  <c r="H3857" i="2"/>
  <c r="L3856" i="2"/>
  <c r="K3856" i="2"/>
  <c r="J3856" i="2"/>
  <c r="I3856" i="2"/>
  <c r="H3856" i="2"/>
  <c r="L3855" i="2"/>
  <c r="K3855" i="2"/>
  <c r="J3855" i="2"/>
  <c r="I3855" i="2"/>
  <c r="H3855" i="2"/>
  <c r="L3854" i="2"/>
  <c r="K3854" i="2"/>
  <c r="J3854" i="2"/>
  <c r="I3854" i="2"/>
  <c r="H3854" i="2"/>
  <c r="L3853" i="2"/>
  <c r="K3853" i="2"/>
  <c r="J3853" i="2"/>
  <c r="I3853" i="2"/>
  <c r="H3853" i="2"/>
  <c r="L3852" i="2"/>
  <c r="K3852" i="2"/>
  <c r="J3852" i="2"/>
  <c r="I3852" i="2"/>
  <c r="H3852" i="2"/>
  <c r="L3851" i="2"/>
  <c r="K3851" i="2"/>
  <c r="J3851" i="2"/>
  <c r="I3851" i="2"/>
  <c r="H3851" i="2"/>
  <c r="L3850" i="2"/>
  <c r="K3850" i="2"/>
  <c r="J3850" i="2"/>
  <c r="I3850" i="2"/>
  <c r="H3850" i="2"/>
  <c r="L3849" i="2"/>
  <c r="K3849" i="2"/>
  <c r="J3849" i="2"/>
  <c r="I3849" i="2"/>
  <c r="H3849" i="2"/>
  <c r="L3848" i="2"/>
  <c r="K3848" i="2"/>
  <c r="J3848" i="2"/>
  <c r="I3848" i="2"/>
  <c r="H3848" i="2"/>
  <c r="L3847" i="2"/>
  <c r="K3847" i="2"/>
  <c r="J3847" i="2"/>
  <c r="I3847" i="2"/>
  <c r="H3847" i="2"/>
  <c r="L3846" i="2"/>
  <c r="K3846" i="2"/>
  <c r="J3846" i="2"/>
  <c r="I3846" i="2"/>
  <c r="H3846" i="2"/>
  <c r="L3845" i="2"/>
  <c r="K3845" i="2"/>
  <c r="J3845" i="2"/>
  <c r="I3845" i="2"/>
  <c r="H3845" i="2"/>
  <c r="L3844" i="2"/>
  <c r="K3844" i="2"/>
  <c r="J3844" i="2"/>
  <c r="I3844" i="2"/>
  <c r="H3844" i="2"/>
  <c r="L3843" i="2"/>
  <c r="K3843" i="2"/>
  <c r="J3843" i="2"/>
  <c r="I3843" i="2"/>
  <c r="H3843" i="2"/>
  <c r="L3842" i="2"/>
  <c r="K3842" i="2"/>
  <c r="J3842" i="2"/>
  <c r="I3842" i="2"/>
  <c r="H3842" i="2"/>
  <c r="L3841" i="2"/>
  <c r="K3841" i="2"/>
  <c r="J3841" i="2"/>
  <c r="I3841" i="2"/>
  <c r="H3841" i="2"/>
  <c r="L3840" i="2"/>
  <c r="K3840" i="2"/>
  <c r="J3840" i="2"/>
  <c r="I3840" i="2"/>
  <c r="H3840" i="2"/>
  <c r="L3839" i="2"/>
  <c r="K3839" i="2"/>
  <c r="J3839" i="2"/>
  <c r="I3839" i="2"/>
  <c r="H3839" i="2"/>
  <c r="L3838" i="2"/>
  <c r="K3838" i="2"/>
  <c r="J3838" i="2"/>
  <c r="I3838" i="2"/>
  <c r="H3838" i="2"/>
  <c r="L3837" i="2"/>
  <c r="K3837" i="2"/>
  <c r="J3837" i="2"/>
  <c r="I3837" i="2"/>
  <c r="H3837" i="2"/>
  <c r="L3836" i="2"/>
  <c r="K3836" i="2"/>
  <c r="J3836" i="2"/>
  <c r="I3836" i="2"/>
  <c r="H3836" i="2"/>
  <c r="L3835" i="2"/>
  <c r="K3835" i="2"/>
  <c r="J3835" i="2"/>
  <c r="I3835" i="2"/>
  <c r="H3835" i="2"/>
  <c r="L3834" i="2"/>
  <c r="K3834" i="2"/>
  <c r="J3834" i="2"/>
  <c r="I3834" i="2"/>
  <c r="H3834" i="2"/>
  <c r="L3833" i="2"/>
  <c r="K3833" i="2"/>
  <c r="J3833" i="2"/>
  <c r="I3833" i="2"/>
  <c r="H3833" i="2"/>
  <c r="L3832" i="2"/>
  <c r="K3832" i="2"/>
  <c r="J3832" i="2"/>
  <c r="I3832" i="2"/>
  <c r="H3832" i="2"/>
  <c r="L3831" i="2"/>
  <c r="K3831" i="2"/>
  <c r="J3831" i="2"/>
  <c r="I3831" i="2"/>
  <c r="H3831" i="2"/>
  <c r="L3830" i="2"/>
  <c r="K3830" i="2"/>
  <c r="J3830" i="2"/>
  <c r="I3830" i="2"/>
  <c r="H3830" i="2"/>
  <c r="L3829" i="2"/>
  <c r="K3829" i="2"/>
  <c r="J3829" i="2"/>
  <c r="I3829" i="2"/>
  <c r="H3829" i="2"/>
  <c r="L3828" i="2"/>
  <c r="K3828" i="2"/>
  <c r="J3828" i="2"/>
  <c r="I3828" i="2"/>
  <c r="H3828" i="2"/>
  <c r="L3827" i="2"/>
  <c r="K3827" i="2"/>
  <c r="J3827" i="2"/>
  <c r="I3827" i="2"/>
  <c r="H3827" i="2"/>
  <c r="L3826" i="2"/>
  <c r="K3826" i="2"/>
  <c r="J3826" i="2"/>
  <c r="I3826" i="2"/>
  <c r="H3826" i="2"/>
  <c r="L3825" i="2"/>
  <c r="K3825" i="2"/>
  <c r="J3825" i="2"/>
  <c r="I3825" i="2"/>
  <c r="H3825" i="2"/>
  <c r="L3824" i="2"/>
  <c r="K3824" i="2"/>
  <c r="J3824" i="2"/>
  <c r="I3824" i="2"/>
  <c r="H3824" i="2"/>
  <c r="L3823" i="2"/>
  <c r="K3823" i="2"/>
  <c r="J3823" i="2"/>
  <c r="I3823" i="2"/>
  <c r="H3823" i="2"/>
  <c r="L3822" i="2"/>
  <c r="K3822" i="2"/>
  <c r="J3822" i="2"/>
  <c r="I3822" i="2"/>
  <c r="H3822" i="2"/>
  <c r="L3821" i="2"/>
  <c r="K3821" i="2"/>
  <c r="J3821" i="2"/>
  <c r="I3821" i="2"/>
  <c r="H3821" i="2"/>
  <c r="L3820" i="2"/>
  <c r="K3820" i="2"/>
  <c r="J3820" i="2"/>
  <c r="I3820" i="2"/>
  <c r="H3820" i="2"/>
  <c r="L3819" i="2"/>
  <c r="K3819" i="2"/>
  <c r="J3819" i="2"/>
  <c r="I3819" i="2"/>
  <c r="H3819" i="2"/>
  <c r="L3818" i="2"/>
  <c r="K3818" i="2"/>
  <c r="J3818" i="2"/>
  <c r="I3818" i="2"/>
  <c r="H3818" i="2"/>
  <c r="L3817" i="2"/>
  <c r="K3817" i="2"/>
  <c r="J3817" i="2"/>
  <c r="I3817" i="2"/>
  <c r="H3817" i="2"/>
  <c r="L3816" i="2"/>
  <c r="K3816" i="2"/>
  <c r="J3816" i="2"/>
  <c r="I3816" i="2"/>
  <c r="H3816" i="2"/>
  <c r="L3815" i="2"/>
  <c r="K3815" i="2"/>
  <c r="J3815" i="2"/>
  <c r="I3815" i="2"/>
  <c r="H3815" i="2"/>
  <c r="L3814" i="2"/>
  <c r="K3814" i="2"/>
  <c r="J3814" i="2"/>
  <c r="I3814" i="2"/>
  <c r="H3814" i="2"/>
  <c r="L3813" i="2"/>
  <c r="K3813" i="2"/>
  <c r="J3813" i="2"/>
  <c r="I3813" i="2"/>
  <c r="H3813" i="2"/>
  <c r="L3812" i="2"/>
  <c r="K3812" i="2"/>
  <c r="J3812" i="2"/>
  <c r="I3812" i="2"/>
  <c r="H3812" i="2"/>
  <c r="L3811" i="2"/>
  <c r="K3811" i="2"/>
  <c r="J3811" i="2"/>
  <c r="I3811" i="2"/>
  <c r="H3811" i="2"/>
  <c r="L3810" i="2"/>
  <c r="K3810" i="2"/>
  <c r="J3810" i="2"/>
  <c r="I3810" i="2"/>
  <c r="H3810" i="2"/>
  <c r="L3809" i="2"/>
  <c r="K3809" i="2"/>
  <c r="J3809" i="2"/>
  <c r="I3809" i="2"/>
  <c r="H3809" i="2"/>
  <c r="L3808" i="2"/>
  <c r="K3808" i="2"/>
  <c r="J3808" i="2"/>
  <c r="I3808" i="2"/>
  <c r="H3808" i="2"/>
  <c r="L3807" i="2"/>
  <c r="K3807" i="2"/>
  <c r="J3807" i="2"/>
  <c r="I3807" i="2"/>
  <c r="H3807" i="2"/>
  <c r="L3806" i="2"/>
  <c r="K3806" i="2"/>
  <c r="J3806" i="2"/>
  <c r="I3806" i="2"/>
  <c r="H3806" i="2"/>
  <c r="L3805" i="2"/>
  <c r="K3805" i="2"/>
  <c r="J3805" i="2"/>
  <c r="I3805" i="2"/>
  <c r="H3805" i="2"/>
  <c r="L3804" i="2"/>
  <c r="K3804" i="2"/>
  <c r="J3804" i="2"/>
  <c r="I3804" i="2"/>
  <c r="H3804" i="2"/>
  <c r="L3803" i="2"/>
  <c r="K3803" i="2"/>
  <c r="J3803" i="2"/>
  <c r="I3803" i="2"/>
  <c r="H3803" i="2"/>
  <c r="L3802" i="2"/>
  <c r="K3802" i="2"/>
  <c r="J3802" i="2"/>
  <c r="I3802" i="2"/>
  <c r="H3802" i="2"/>
  <c r="L3801" i="2"/>
  <c r="K3801" i="2"/>
  <c r="J3801" i="2"/>
  <c r="I3801" i="2"/>
  <c r="H3801" i="2"/>
  <c r="L3800" i="2"/>
  <c r="K3800" i="2"/>
  <c r="J3800" i="2"/>
  <c r="I3800" i="2"/>
  <c r="H3800" i="2"/>
  <c r="L3799" i="2"/>
  <c r="K3799" i="2"/>
  <c r="J3799" i="2"/>
  <c r="I3799" i="2"/>
  <c r="H3799" i="2"/>
  <c r="L3798" i="2"/>
  <c r="K3798" i="2"/>
  <c r="J3798" i="2"/>
  <c r="I3798" i="2"/>
  <c r="H3798" i="2"/>
  <c r="L3797" i="2"/>
  <c r="K3797" i="2"/>
  <c r="J3797" i="2"/>
  <c r="I3797" i="2"/>
  <c r="H3797" i="2"/>
  <c r="L3796" i="2"/>
  <c r="K3796" i="2"/>
  <c r="J3796" i="2"/>
  <c r="I3796" i="2"/>
  <c r="H3796" i="2"/>
  <c r="L3795" i="2"/>
  <c r="K3795" i="2"/>
  <c r="J3795" i="2"/>
  <c r="I3795" i="2"/>
  <c r="H3795" i="2"/>
  <c r="L3794" i="2"/>
  <c r="K3794" i="2"/>
  <c r="J3794" i="2"/>
  <c r="I3794" i="2"/>
  <c r="H3794" i="2"/>
  <c r="L3793" i="2"/>
  <c r="K3793" i="2"/>
  <c r="J3793" i="2"/>
  <c r="I3793" i="2"/>
  <c r="H3793" i="2"/>
  <c r="L3792" i="2"/>
  <c r="K3792" i="2"/>
  <c r="J3792" i="2"/>
  <c r="I3792" i="2"/>
  <c r="H3792" i="2"/>
  <c r="L3791" i="2"/>
  <c r="K3791" i="2"/>
  <c r="J3791" i="2"/>
  <c r="I3791" i="2"/>
  <c r="H3791" i="2"/>
  <c r="L3790" i="2"/>
  <c r="K3790" i="2"/>
  <c r="J3790" i="2"/>
  <c r="I3790" i="2"/>
  <c r="H3790" i="2"/>
  <c r="L3789" i="2"/>
  <c r="K3789" i="2"/>
  <c r="J3789" i="2"/>
  <c r="I3789" i="2"/>
  <c r="H3789" i="2"/>
  <c r="L3788" i="2"/>
  <c r="K3788" i="2"/>
  <c r="J3788" i="2"/>
  <c r="I3788" i="2"/>
  <c r="H3788" i="2"/>
  <c r="L3787" i="2"/>
  <c r="K3787" i="2"/>
  <c r="J3787" i="2"/>
  <c r="I3787" i="2"/>
  <c r="H3787" i="2"/>
  <c r="L3786" i="2"/>
  <c r="K3786" i="2"/>
  <c r="J3786" i="2"/>
  <c r="I3786" i="2"/>
  <c r="H3786" i="2"/>
  <c r="L3785" i="2"/>
  <c r="K3785" i="2"/>
  <c r="J3785" i="2"/>
  <c r="I3785" i="2"/>
  <c r="H3785" i="2"/>
  <c r="L3784" i="2"/>
  <c r="K3784" i="2"/>
  <c r="J3784" i="2"/>
  <c r="I3784" i="2"/>
  <c r="H3784" i="2"/>
  <c r="L3783" i="2"/>
  <c r="K3783" i="2"/>
  <c r="J3783" i="2"/>
  <c r="I3783" i="2"/>
  <c r="H3783" i="2"/>
  <c r="L3782" i="2"/>
  <c r="K3782" i="2"/>
  <c r="J3782" i="2"/>
  <c r="I3782" i="2"/>
  <c r="H3782" i="2"/>
  <c r="L3781" i="2"/>
  <c r="K3781" i="2"/>
  <c r="J3781" i="2"/>
  <c r="I3781" i="2"/>
  <c r="H3781" i="2"/>
  <c r="L3780" i="2"/>
  <c r="K3780" i="2"/>
  <c r="J3780" i="2"/>
  <c r="I3780" i="2"/>
  <c r="H3780" i="2"/>
  <c r="L3779" i="2"/>
  <c r="K3779" i="2"/>
  <c r="J3779" i="2"/>
  <c r="I3779" i="2"/>
  <c r="H3779" i="2"/>
  <c r="L3778" i="2"/>
  <c r="K3778" i="2"/>
  <c r="J3778" i="2"/>
  <c r="I3778" i="2"/>
  <c r="H3778" i="2"/>
  <c r="L3777" i="2"/>
  <c r="K3777" i="2"/>
  <c r="J3777" i="2"/>
  <c r="I3777" i="2"/>
  <c r="H3777" i="2"/>
  <c r="L3776" i="2"/>
  <c r="K3776" i="2"/>
  <c r="J3776" i="2"/>
  <c r="I3776" i="2"/>
  <c r="H3776" i="2"/>
  <c r="L3775" i="2"/>
  <c r="K3775" i="2"/>
  <c r="J3775" i="2"/>
  <c r="I3775" i="2"/>
  <c r="H3775" i="2"/>
  <c r="L3774" i="2"/>
  <c r="K3774" i="2"/>
  <c r="J3774" i="2"/>
  <c r="I3774" i="2"/>
  <c r="H3774" i="2"/>
  <c r="L3773" i="2"/>
  <c r="K3773" i="2"/>
  <c r="J3773" i="2"/>
  <c r="I3773" i="2"/>
  <c r="H3773" i="2"/>
  <c r="L3772" i="2"/>
  <c r="K3772" i="2"/>
  <c r="J3772" i="2"/>
  <c r="I3772" i="2"/>
  <c r="H3772" i="2"/>
  <c r="L3771" i="2"/>
  <c r="K3771" i="2"/>
  <c r="J3771" i="2"/>
  <c r="I3771" i="2"/>
  <c r="H3771" i="2"/>
  <c r="L3770" i="2"/>
  <c r="K3770" i="2"/>
  <c r="J3770" i="2"/>
  <c r="I3770" i="2"/>
  <c r="H3770" i="2"/>
  <c r="L3769" i="2"/>
  <c r="K3769" i="2"/>
  <c r="J3769" i="2"/>
  <c r="I3769" i="2"/>
  <c r="H3769" i="2"/>
  <c r="L3768" i="2"/>
  <c r="K3768" i="2"/>
  <c r="J3768" i="2"/>
  <c r="I3768" i="2"/>
  <c r="H3768" i="2"/>
  <c r="L3767" i="2"/>
  <c r="K3767" i="2"/>
  <c r="J3767" i="2"/>
  <c r="I3767" i="2"/>
  <c r="H3767" i="2"/>
  <c r="L3766" i="2"/>
  <c r="K3766" i="2"/>
  <c r="J3766" i="2"/>
  <c r="I3766" i="2"/>
  <c r="H3766" i="2"/>
  <c r="L3765" i="2"/>
  <c r="K3765" i="2"/>
  <c r="J3765" i="2"/>
  <c r="I3765" i="2"/>
  <c r="H3765" i="2"/>
  <c r="L3764" i="2"/>
  <c r="K3764" i="2"/>
  <c r="J3764" i="2"/>
  <c r="I3764" i="2"/>
  <c r="H3764" i="2"/>
  <c r="L3763" i="2"/>
  <c r="K3763" i="2"/>
  <c r="J3763" i="2"/>
  <c r="I3763" i="2"/>
  <c r="H3763" i="2"/>
  <c r="L3762" i="2"/>
  <c r="K3762" i="2"/>
  <c r="J3762" i="2"/>
  <c r="I3762" i="2"/>
  <c r="H3762" i="2"/>
  <c r="L3761" i="2"/>
  <c r="K3761" i="2"/>
  <c r="J3761" i="2"/>
  <c r="I3761" i="2"/>
  <c r="H3761" i="2"/>
  <c r="L3760" i="2"/>
  <c r="K3760" i="2"/>
  <c r="J3760" i="2"/>
  <c r="I3760" i="2"/>
  <c r="H3760" i="2"/>
  <c r="L3759" i="2"/>
  <c r="K3759" i="2"/>
  <c r="J3759" i="2"/>
  <c r="I3759" i="2"/>
  <c r="H3759" i="2"/>
  <c r="L3758" i="2"/>
  <c r="K3758" i="2"/>
  <c r="J3758" i="2"/>
  <c r="I3758" i="2"/>
  <c r="H3758" i="2"/>
  <c r="L3757" i="2"/>
  <c r="K3757" i="2"/>
  <c r="J3757" i="2"/>
  <c r="I3757" i="2"/>
  <c r="H3757" i="2"/>
  <c r="L3756" i="2"/>
  <c r="K3756" i="2"/>
  <c r="J3756" i="2"/>
  <c r="I3756" i="2"/>
  <c r="H3756" i="2"/>
  <c r="L3755" i="2"/>
  <c r="K3755" i="2"/>
  <c r="J3755" i="2"/>
  <c r="I3755" i="2"/>
  <c r="H3755" i="2"/>
  <c r="L3754" i="2"/>
  <c r="K3754" i="2"/>
  <c r="J3754" i="2"/>
  <c r="I3754" i="2"/>
  <c r="H3754" i="2"/>
  <c r="L3753" i="2"/>
  <c r="K3753" i="2"/>
  <c r="J3753" i="2"/>
  <c r="I3753" i="2"/>
  <c r="H3753" i="2"/>
  <c r="L3752" i="2"/>
  <c r="K3752" i="2"/>
  <c r="J3752" i="2"/>
  <c r="I3752" i="2"/>
  <c r="H3752" i="2"/>
  <c r="L3751" i="2"/>
  <c r="K3751" i="2"/>
  <c r="J3751" i="2"/>
  <c r="I3751" i="2"/>
  <c r="H3751" i="2"/>
  <c r="L3750" i="2"/>
  <c r="K3750" i="2"/>
  <c r="J3750" i="2"/>
  <c r="I3750" i="2"/>
  <c r="H3750" i="2"/>
  <c r="L3749" i="2"/>
  <c r="K3749" i="2"/>
  <c r="J3749" i="2"/>
  <c r="I3749" i="2"/>
  <c r="H3749" i="2"/>
  <c r="L3748" i="2"/>
  <c r="K3748" i="2"/>
  <c r="J3748" i="2"/>
  <c r="I3748" i="2"/>
  <c r="H3748" i="2"/>
  <c r="L3747" i="2"/>
  <c r="K3747" i="2"/>
  <c r="J3747" i="2"/>
  <c r="I3747" i="2"/>
  <c r="H3747" i="2"/>
  <c r="L3746" i="2"/>
  <c r="K3746" i="2"/>
  <c r="J3746" i="2"/>
  <c r="I3746" i="2"/>
  <c r="H3746" i="2"/>
  <c r="L3745" i="2"/>
  <c r="K3745" i="2"/>
  <c r="J3745" i="2"/>
  <c r="I3745" i="2"/>
  <c r="H3745" i="2"/>
  <c r="L3744" i="2"/>
  <c r="K3744" i="2"/>
  <c r="J3744" i="2"/>
  <c r="I3744" i="2"/>
  <c r="H3744" i="2"/>
  <c r="L3743" i="2"/>
  <c r="K3743" i="2"/>
  <c r="J3743" i="2"/>
  <c r="I3743" i="2"/>
  <c r="H3743" i="2"/>
  <c r="L3742" i="2"/>
  <c r="K3742" i="2"/>
  <c r="J3742" i="2"/>
  <c r="I3742" i="2"/>
  <c r="H3742" i="2"/>
  <c r="L3741" i="2"/>
  <c r="K3741" i="2"/>
  <c r="J3741" i="2"/>
  <c r="I3741" i="2"/>
  <c r="H3741" i="2"/>
  <c r="L3740" i="2"/>
  <c r="K3740" i="2"/>
  <c r="J3740" i="2"/>
  <c r="I3740" i="2"/>
  <c r="H3740" i="2"/>
  <c r="L3739" i="2"/>
  <c r="K3739" i="2"/>
  <c r="J3739" i="2"/>
  <c r="I3739" i="2"/>
  <c r="H3739" i="2"/>
  <c r="L3738" i="2"/>
  <c r="K3738" i="2"/>
  <c r="J3738" i="2"/>
  <c r="I3738" i="2"/>
  <c r="H3738" i="2"/>
  <c r="L3737" i="2"/>
  <c r="K3737" i="2"/>
  <c r="J3737" i="2"/>
  <c r="I3737" i="2"/>
  <c r="H3737" i="2"/>
  <c r="L3736" i="2"/>
  <c r="K3736" i="2"/>
  <c r="J3736" i="2"/>
  <c r="I3736" i="2"/>
  <c r="H3736" i="2"/>
  <c r="L3735" i="2"/>
  <c r="K3735" i="2"/>
  <c r="J3735" i="2"/>
  <c r="I3735" i="2"/>
  <c r="H3735" i="2"/>
  <c r="L3734" i="2"/>
  <c r="K3734" i="2"/>
  <c r="J3734" i="2"/>
  <c r="I3734" i="2"/>
  <c r="H3734" i="2"/>
  <c r="L3733" i="2"/>
  <c r="K3733" i="2"/>
  <c r="J3733" i="2"/>
  <c r="I3733" i="2"/>
  <c r="H3733" i="2"/>
  <c r="L3732" i="2"/>
  <c r="K3732" i="2"/>
  <c r="J3732" i="2"/>
  <c r="I3732" i="2"/>
  <c r="H3732" i="2"/>
  <c r="L3731" i="2"/>
  <c r="K3731" i="2"/>
  <c r="J3731" i="2"/>
  <c r="I3731" i="2"/>
  <c r="H3731" i="2"/>
  <c r="L3730" i="2"/>
  <c r="K3730" i="2"/>
  <c r="J3730" i="2"/>
  <c r="I3730" i="2"/>
  <c r="H3730" i="2"/>
  <c r="L3729" i="2"/>
  <c r="K3729" i="2"/>
  <c r="J3729" i="2"/>
  <c r="I3729" i="2"/>
  <c r="H3729" i="2"/>
  <c r="L3728" i="2"/>
  <c r="K3728" i="2"/>
  <c r="J3728" i="2"/>
  <c r="I3728" i="2"/>
  <c r="H3728" i="2"/>
  <c r="L3727" i="2"/>
  <c r="K3727" i="2"/>
  <c r="J3727" i="2"/>
  <c r="I3727" i="2"/>
  <c r="H3727" i="2"/>
  <c r="L3726" i="2"/>
  <c r="K3726" i="2"/>
  <c r="J3726" i="2"/>
  <c r="I3726" i="2"/>
  <c r="H3726" i="2"/>
  <c r="L3725" i="2"/>
  <c r="K3725" i="2"/>
  <c r="J3725" i="2"/>
  <c r="I3725" i="2"/>
  <c r="H3725" i="2"/>
  <c r="L3724" i="2"/>
  <c r="K3724" i="2"/>
  <c r="J3724" i="2"/>
  <c r="I3724" i="2"/>
  <c r="H3724" i="2"/>
  <c r="L3723" i="2"/>
  <c r="K3723" i="2"/>
  <c r="J3723" i="2"/>
  <c r="I3723" i="2"/>
  <c r="H3723" i="2"/>
  <c r="L3722" i="2"/>
  <c r="K3722" i="2"/>
  <c r="J3722" i="2"/>
  <c r="I3722" i="2"/>
  <c r="H3722" i="2"/>
  <c r="L3721" i="2"/>
  <c r="K3721" i="2"/>
  <c r="J3721" i="2"/>
  <c r="I3721" i="2"/>
  <c r="H3721" i="2"/>
  <c r="L3720" i="2"/>
  <c r="K3720" i="2"/>
  <c r="J3720" i="2"/>
  <c r="I3720" i="2"/>
  <c r="H3720" i="2"/>
  <c r="L3719" i="2"/>
  <c r="K3719" i="2"/>
  <c r="J3719" i="2"/>
  <c r="I3719" i="2"/>
  <c r="H3719" i="2"/>
  <c r="L3718" i="2"/>
  <c r="K3718" i="2"/>
  <c r="J3718" i="2"/>
  <c r="I3718" i="2"/>
  <c r="H3718" i="2"/>
  <c r="L3717" i="2"/>
  <c r="K3717" i="2"/>
  <c r="J3717" i="2"/>
  <c r="I3717" i="2"/>
  <c r="H3717" i="2"/>
  <c r="L3716" i="2"/>
  <c r="K3716" i="2"/>
  <c r="J3716" i="2"/>
  <c r="I3716" i="2"/>
  <c r="H3716" i="2"/>
  <c r="L3715" i="2"/>
  <c r="K3715" i="2"/>
  <c r="J3715" i="2"/>
  <c r="I3715" i="2"/>
  <c r="H3715" i="2"/>
  <c r="L3714" i="2"/>
  <c r="K3714" i="2"/>
  <c r="J3714" i="2"/>
  <c r="I3714" i="2"/>
  <c r="H3714" i="2"/>
  <c r="L3713" i="2"/>
  <c r="K3713" i="2"/>
  <c r="J3713" i="2"/>
  <c r="I3713" i="2"/>
  <c r="H3713" i="2"/>
  <c r="L3712" i="2"/>
  <c r="K3712" i="2"/>
  <c r="J3712" i="2"/>
  <c r="I3712" i="2"/>
  <c r="H3712" i="2"/>
  <c r="L3711" i="2"/>
  <c r="K3711" i="2"/>
  <c r="J3711" i="2"/>
  <c r="I3711" i="2"/>
  <c r="H3711" i="2"/>
  <c r="L3710" i="2"/>
  <c r="K3710" i="2"/>
  <c r="J3710" i="2"/>
  <c r="I3710" i="2"/>
  <c r="H3710" i="2"/>
  <c r="L3709" i="2"/>
  <c r="K3709" i="2"/>
  <c r="J3709" i="2"/>
  <c r="I3709" i="2"/>
  <c r="H3709" i="2"/>
  <c r="L3708" i="2"/>
  <c r="K3708" i="2"/>
  <c r="J3708" i="2"/>
  <c r="I3708" i="2"/>
  <c r="H3708" i="2"/>
  <c r="L3707" i="2"/>
  <c r="K3707" i="2"/>
  <c r="J3707" i="2"/>
  <c r="I3707" i="2"/>
  <c r="H3707" i="2"/>
  <c r="L3706" i="2"/>
  <c r="K3706" i="2"/>
  <c r="J3706" i="2"/>
  <c r="I3706" i="2"/>
  <c r="H3706" i="2"/>
  <c r="L3705" i="2"/>
  <c r="K3705" i="2"/>
  <c r="J3705" i="2"/>
  <c r="I3705" i="2"/>
  <c r="H3705" i="2"/>
  <c r="L3704" i="2"/>
  <c r="K3704" i="2"/>
  <c r="J3704" i="2"/>
  <c r="I3704" i="2"/>
  <c r="H3704" i="2"/>
  <c r="L3703" i="2"/>
  <c r="K3703" i="2"/>
  <c r="J3703" i="2"/>
  <c r="I3703" i="2"/>
  <c r="H3703" i="2"/>
  <c r="L3702" i="2"/>
  <c r="K3702" i="2"/>
  <c r="J3702" i="2"/>
  <c r="I3702" i="2"/>
  <c r="H3702" i="2"/>
  <c r="L3701" i="2"/>
  <c r="K3701" i="2"/>
  <c r="J3701" i="2"/>
  <c r="I3701" i="2"/>
  <c r="H3701" i="2"/>
  <c r="L3700" i="2"/>
  <c r="K3700" i="2"/>
  <c r="J3700" i="2"/>
  <c r="I3700" i="2"/>
  <c r="H3700" i="2"/>
  <c r="L3699" i="2"/>
  <c r="K3699" i="2"/>
  <c r="J3699" i="2"/>
  <c r="I3699" i="2"/>
  <c r="H3699" i="2"/>
  <c r="L3698" i="2"/>
  <c r="K3698" i="2"/>
  <c r="J3698" i="2"/>
  <c r="I3698" i="2"/>
  <c r="H3698" i="2"/>
  <c r="L3697" i="2"/>
  <c r="K3697" i="2"/>
  <c r="J3697" i="2"/>
  <c r="I3697" i="2"/>
  <c r="H3697" i="2"/>
  <c r="L3696" i="2"/>
  <c r="K3696" i="2"/>
  <c r="J3696" i="2"/>
  <c r="I3696" i="2"/>
  <c r="H3696" i="2"/>
  <c r="L3695" i="2"/>
  <c r="K3695" i="2"/>
  <c r="J3695" i="2"/>
  <c r="I3695" i="2"/>
  <c r="H3695" i="2"/>
  <c r="L3694" i="2"/>
  <c r="K3694" i="2"/>
  <c r="J3694" i="2"/>
  <c r="I3694" i="2"/>
  <c r="H3694" i="2"/>
  <c r="L3693" i="2"/>
  <c r="K3693" i="2"/>
  <c r="J3693" i="2"/>
  <c r="I3693" i="2"/>
  <c r="H3693" i="2"/>
  <c r="L3692" i="2"/>
  <c r="K3692" i="2"/>
  <c r="J3692" i="2"/>
  <c r="I3692" i="2"/>
  <c r="H3692" i="2"/>
  <c r="L3691" i="2"/>
  <c r="K3691" i="2"/>
  <c r="J3691" i="2"/>
  <c r="I3691" i="2"/>
  <c r="H3691" i="2"/>
  <c r="L3690" i="2"/>
  <c r="K3690" i="2"/>
  <c r="J3690" i="2"/>
  <c r="I3690" i="2"/>
  <c r="H3690" i="2"/>
  <c r="L3689" i="2"/>
  <c r="K3689" i="2"/>
  <c r="J3689" i="2"/>
  <c r="I3689" i="2"/>
  <c r="H3689" i="2"/>
  <c r="L3688" i="2"/>
  <c r="K3688" i="2"/>
  <c r="J3688" i="2"/>
  <c r="I3688" i="2"/>
  <c r="H3688" i="2"/>
  <c r="L3687" i="2"/>
  <c r="K3687" i="2"/>
  <c r="J3687" i="2"/>
  <c r="I3687" i="2"/>
  <c r="H3687" i="2"/>
  <c r="L3686" i="2"/>
  <c r="K3686" i="2"/>
  <c r="J3686" i="2"/>
  <c r="I3686" i="2"/>
  <c r="H3686" i="2"/>
  <c r="L3685" i="2"/>
  <c r="K3685" i="2"/>
  <c r="J3685" i="2"/>
  <c r="I3685" i="2"/>
  <c r="H3685" i="2"/>
  <c r="L3684" i="2"/>
  <c r="K3684" i="2"/>
  <c r="J3684" i="2"/>
  <c r="I3684" i="2"/>
  <c r="H3684" i="2"/>
  <c r="L3683" i="2"/>
  <c r="K3683" i="2"/>
  <c r="J3683" i="2"/>
  <c r="I3683" i="2"/>
  <c r="H3683" i="2"/>
  <c r="L3682" i="2"/>
  <c r="K3682" i="2"/>
  <c r="J3682" i="2"/>
  <c r="I3682" i="2"/>
  <c r="H3682" i="2"/>
  <c r="L3681" i="2"/>
  <c r="K3681" i="2"/>
  <c r="J3681" i="2"/>
  <c r="I3681" i="2"/>
  <c r="H3681" i="2"/>
  <c r="L3680" i="2"/>
  <c r="K3680" i="2"/>
  <c r="J3680" i="2"/>
  <c r="I3680" i="2"/>
  <c r="H3680" i="2"/>
  <c r="L3679" i="2"/>
  <c r="K3679" i="2"/>
  <c r="J3679" i="2"/>
  <c r="I3679" i="2"/>
  <c r="H3679" i="2"/>
  <c r="L3678" i="2"/>
  <c r="K3678" i="2"/>
  <c r="J3678" i="2"/>
  <c r="I3678" i="2"/>
  <c r="H3678" i="2"/>
  <c r="L3677" i="2"/>
  <c r="K3677" i="2"/>
  <c r="J3677" i="2"/>
  <c r="I3677" i="2"/>
  <c r="H3677" i="2"/>
  <c r="L3676" i="2"/>
  <c r="K3676" i="2"/>
  <c r="J3676" i="2"/>
  <c r="I3676" i="2"/>
  <c r="H3676" i="2"/>
  <c r="L3675" i="2"/>
  <c r="K3675" i="2"/>
  <c r="J3675" i="2"/>
  <c r="I3675" i="2"/>
  <c r="H3675" i="2"/>
  <c r="L3674" i="2"/>
  <c r="K3674" i="2"/>
  <c r="J3674" i="2"/>
  <c r="I3674" i="2"/>
  <c r="H3674" i="2"/>
  <c r="L3673" i="2"/>
  <c r="K3673" i="2"/>
  <c r="J3673" i="2"/>
  <c r="I3673" i="2"/>
  <c r="H3673" i="2"/>
  <c r="L3672" i="2"/>
  <c r="K3672" i="2"/>
  <c r="J3672" i="2"/>
  <c r="I3672" i="2"/>
  <c r="H3672" i="2"/>
  <c r="L3671" i="2"/>
  <c r="K3671" i="2"/>
  <c r="J3671" i="2"/>
  <c r="I3671" i="2"/>
  <c r="H3671" i="2"/>
  <c r="L3670" i="2"/>
  <c r="K3670" i="2"/>
  <c r="J3670" i="2"/>
  <c r="I3670" i="2"/>
  <c r="H3670" i="2"/>
  <c r="L3669" i="2"/>
  <c r="K3669" i="2"/>
  <c r="J3669" i="2"/>
  <c r="I3669" i="2"/>
  <c r="H3669" i="2"/>
  <c r="L3668" i="2"/>
  <c r="K3668" i="2"/>
  <c r="J3668" i="2"/>
  <c r="I3668" i="2"/>
  <c r="H3668" i="2"/>
  <c r="L3667" i="2"/>
  <c r="K3667" i="2"/>
  <c r="J3667" i="2"/>
  <c r="I3667" i="2"/>
  <c r="H3667" i="2"/>
  <c r="L3666" i="2"/>
  <c r="K3666" i="2"/>
  <c r="J3666" i="2"/>
  <c r="I3666" i="2"/>
  <c r="H3666" i="2"/>
  <c r="L3665" i="2"/>
  <c r="K3665" i="2"/>
  <c r="J3665" i="2"/>
  <c r="I3665" i="2"/>
  <c r="H3665" i="2"/>
  <c r="L3664" i="2"/>
  <c r="K3664" i="2"/>
  <c r="J3664" i="2"/>
  <c r="I3664" i="2"/>
  <c r="H3664" i="2"/>
  <c r="L3663" i="2"/>
  <c r="K3663" i="2"/>
  <c r="J3663" i="2"/>
  <c r="I3663" i="2"/>
  <c r="H3663" i="2"/>
  <c r="L3662" i="2"/>
  <c r="K3662" i="2"/>
  <c r="J3662" i="2"/>
  <c r="I3662" i="2"/>
  <c r="H3662" i="2"/>
  <c r="L3661" i="2"/>
  <c r="K3661" i="2"/>
  <c r="J3661" i="2"/>
  <c r="I3661" i="2"/>
  <c r="H3661" i="2"/>
  <c r="L3660" i="2"/>
  <c r="K3660" i="2"/>
  <c r="J3660" i="2"/>
  <c r="I3660" i="2"/>
  <c r="H3660" i="2"/>
  <c r="L3659" i="2"/>
  <c r="K3659" i="2"/>
  <c r="J3659" i="2"/>
  <c r="I3659" i="2"/>
  <c r="H3659" i="2"/>
  <c r="L3658" i="2"/>
  <c r="K3658" i="2"/>
  <c r="J3658" i="2"/>
  <c r="I3658" i="2"/>
  <c r="H3658" i="2"/>
  <c r="L3657" i="2"/>
  <c r="K3657" i="2"/>
  <c r="J3657" i="2"/>
  <c r="I3657" i="2"/>
  <c r="H3657" i="2"/>
  <c r="L3656" i="2"/>
  <c r="K3656" i="2"/>
  <c r="J3656" i="2"/>
  <c r="I3656" i="2"/>
  <c r="H3656" i="2"/>
  <c r="L3655" i="2"/>
  <c r="K3655" i="2"/>
  <c r="J3655" i="2"/>
  <c r="I3655" i="2"/>
  <c r="H3655" i="2"/>
  <c r="L3654" i="2"/>
  <c r="K3654" i="2"/>
  <c r="J3654" i="2"/>
  <c r="I3654" i="2"/>
  <c r="H3654" i="2"/>
  <c r="L3653" i="2"/>
  <c r="K3653" i="2"/>
  <c r="J3653" i="2"/>
  <c r="I3653" i="2"/>
  <c r="H3653" i="2"/>
  <c r="L3652" i="2"/>
  <c r="K3652" i="2"/>
  <c r="J3652" i="2"/>
  <c r="I3652" i="2"/>
  <c r="H3652" i="2"/>
  <c r="L3651" i="2"/>
  <c r="K3651" i="2"/>
  <c r="J3651" i="2"/>
  <c r="I3651" i="2"/>
  <c r="H3651" i="2"/>
  <c r="L3650" i="2"/>
  <c r="K3650" i="2"/>
  <c r="J3650" i="2"/>
  <c r="I3650" i="2"/>
  <c r="H3650" i="2"/>
  <c r="L3649" i="2"/>
  <c r="K3649" i="2"/>
  <c r="J3649" i="2"/>
  <c r="I3649" i="2"/>
  <c r="H3649" i="2"/>
  <c r="L3648" i="2"/>
  <c r="K3648" i="2"/>
  <c r="J3648" i="2"/>
  <c r="I3648" i="2"/>
  <c r="H3648" i="2"/>
  <c r="L3647" i="2"/>
  <c r="K3647" i="2"/>
  <c r="J3647" i="2"/>
  <c r="I3647" i="2"/>
  <c r="H3647" i="2"/>
  <c r="L3646" i="2"/>
  <c r="K3646" i="2"/>
  <c r="J3646" i="2"/>
  <c r="I3646" i="2"/>
  <c r="H3646" i="2"/>
  <c r="L3645" i="2"/>
  <c r="K3645" i="2"/>
  <c r="J3645" i="2"/>
  <c r="I3645" i="2"/>
  <c r="H3645" i="2"/>
  <c r="L3644" i="2"/>
  <c r="K3644" i="2"/>
  <c r="J3644" i="2"/>
  <c r="I3644" i="2"/>
  <c r="H3644" i="2"/>
  <c r="L3643" i="2"/>
  <c r="K3643" i="2"/>
  <c r="J3643" i="2"/>
  <c r="I3643" i="2"/>
  <c r="H3643" i="2"/>
  <c r="L3642" i="2"/>
  <c r="K3642" i="2"/>
  <c r="J3642" i="2"/>
  <c r="I3642" i="2"/>
  <c r="H3642" i="2"/>
  <c r="L3641" i="2"/>
  <c r="K3641" i="2"/>
  <c r="J3641" i="2"/>
  <c r="I3641" i="2"/>
  <c r="H3641" i="2"/>
  <c r="L3640" i="2"/>
  <c r="K3640" i="2"/>
  <c r="J3640" i="2"/>
  <c r="I3640" i="2"/>
  <c r="H3640" i="2"/>
  <c r="L3639" i="2"/>
  <c r="K3639" i="2"/>
  <c r="J3639" i="2"/>
  <c r="I3639" i="2"/>
  <c r="H3639" i="2"/>
  <c r="L3638" i="2"/>
  <c r="K3638" i="2"/>
  <c r="J3638" i="2"/>
  <c r="I3638" i="2"/>
  <c r="H3638" i="2"/>
  <c r="L3637" i="2"/>
  <c r="K3637" i="2"/>
  <c r="J3637" i="2"/>
  <c r="I3637" i="2"/>
  <c r="H3637" i="2"/>
  <c r="L3636" i="2"/>
  <c r="K3636" i="2"/>
  <c r="J3636" i="2"/>
  <c r="I3636" i="2"/>
  <c r="H3636" i="2"/>
  <c r="L3635" i="2"/>
  <c r="K3635" i="2"/>
  <c r="J3635" i="2"/>
  <c r="I3635" i="2"/>
  <c r="H3635" i="2"/>
  <c r="L3634" i="2"/>
  <c r="K3634" i="2"/>
  <c r="J3634" i="2"/>
  <c r="I3634" i="2"/>
  <c r="H3634" i="2"/>
  <c r="L3633" i="2"/>
  <c r="K3633" i="2"/>
  <c r="J3633" i="2"/>
  <c r="I3633" i="2"/>
  <c r="H3633" i="2"/>
  <c r="L3632" i="2"/>
  <c r="K3632" i="2"/>
  <c r="J3632" i="2"/>
  <c r="I3632" i="2"/>
  <c r="H3632" i="2"/>
  <c r="L3631" i="2"/>
  <c r="K3631" i="2"/>
  <c r="J3631" i="2"/>
  <c r="I3631" i="2"/>
  <c r="H3631" i="2"/>
  <c r="L3630" i="2"/>
  <c r="K3630" i="2"/>
  <c r="J3630" i="2"/>
  <c r="I3630" i="2"/>
  <c r="H3630" i="2"/>
  <c r="L3629" i="2"/>
  <c r="K3629" i="2"/>
  <c r="J3629" i="2"/>
  <c r="I3629" i="2"/>
  <c r="H3629" i="2"/>
  <c r="L3628" i="2"/>
  <c r="K3628" i="2"/>
  <c r="J3628" i="2"/>
  <c r="I3628" i="2"/>
  <c r="H3628" i="2"/>
  <c r="L3627" i="2"/>
  <c r="K3627" i="2"/>
  <c r="J3627" i="2"/>
  <c r="I3627" i="2"/>
  <c r="H3627" i="2"/>
  <c r="L3626" i="2"/>
  <c r="K3626" i="2"/>
  <c r="J3626" i="2"/>
  <c r="I3626" i="2"/>
  <c r="H3626" i="2"/>
  <c r="L3625" i="2"/>
  <c r="K3625" i="2"/>
  <c r="J3625" i="2"/>
  <c r="I3625" i="2"/>
  <c r="H3625" i="2"/>
  <c r="L3624" i="2"/>
  <c r="K3624" i="2"/>
  <c r="J3624" i="2"/>
  <c r="I3624" i="2"/>
  <c r="H3624" i="2"/>
  <c r="L3623" i="2"/>
  <c r="K3623" i="2"/>
  <c r="J3623" i="2"/>
  <c r="I3623" i="2"/>
  <c r="H3623" i="2"/>
  <c r="L3622" i="2"/>
  <c r="K3622" i="2"/>
  <c r="J3622" i="2"/>
  <c r="I3622" i="2"/>
  <c r="H3622" i="2"/>
  <c r="L3621" i="2"/>
  <c r="K3621" i="2"/>
  <c r="J3621" i="2"/>
  <c r="I3621" i="2"/>
  <c r="H3621" i="2"/>
  <c r="L3620" i="2"/>
  <c r="K3620" i="2"/>
  <c r="J3620" i="2"/>
  <c r="I3620" i="2"/>
  <c r="H3620" i="2"/>
  <c r="L3619" i="2"/>
  <c r="K3619" i="2"/>
  <c r="J3619" i="2"/>
  <c r="I3619" i="2"/>
  <c r="H3619" i="2"/>
  <c r="L3618" i="2"/>
  <c r="K3618" i="2"/>
  <c r="J3618" i="2"/>
  <c r="I3618" i="2"/>
  <c r="H3618" i="2"/>
  <c r="L3617" i="2"/>
  <c r="K3617" i="2"/>
  <c r="J3617" i="2"/>
  <c r="I3617" i="2"/>
  <c r="H3617" i="2"/>
  <c r="L3616" i="2"/>
  <c r="K3616" i="2"/>
  <c r="J3616" i="2"/>
  <c r="I3616" i="2"/>
  <c r="H3616" i="2"/>
  <c r="L3615" i="2"/>
  <c r="K3615" i="2"/>
  <c r="J3615" i="2"/>
  <c r="I3615" i="2"/>
  <c r="H3615" i="2"/>
  <c r="L3614" i="2"/>
  <c r="K3614" i="2"/>
  <c r="J3614" i="2"/>
  <c r="I3614" i="2"/>
  <c r="H3614" i="2"/>
  <c r="L3613" i="2"/>
  <c r="K3613" i="2"/>
  <c r="J3613" i="2"/>
  <c r="I3613" i="2"/>
  <c r="H3613" i="2"/>
  <c r="L3612" i="2"/>
  <c r="K3612" i="2"/>
  <c r="J3612" i="2"/>
  <c r="I3612" i="2"/>
  <c r="H3612" i="2"/>
  <c r="L3611" i="2"/>
  <c r="K3611" i="2"/>
  <c r="J3611" i="2"/>
  <c r="I3611" i="2"/>
  <c r="H3611" i="2"/>
  <c r="L3610" i="2"/>
  <c r="K3610" i="2"/>
  <c r="J3610" i="2"/>
  <c r="I3610" i="2"/>
  <c r="H3610" i="2"/>
  <c r="L3609" i="2"/>
  <c r="K3609" i="2"/>
  <c r="J3609" i="2"/>
  <c r="I3609" i="2"/>
  <c r="H3609" i="2"/>
  <c r="L3608" i="2"/>
  <c r="K3608" i="2"/>
  <c r="J3608" i="2"/>
  <c r="I3608" i="2"/>
  <c r="H3608" i="2"/>
  <c r="L3607" i="2"/>
  <c r="K3607" i="2"/>
  <c r="J3607" i="2"/>
  <c r="I3607" i="2"/>
  <c r="H3607" i="2"/>
  <c r="L3606" i="2"/>
  <c r="K3606" i="2"/>
  <c r="J3606" i="2"/>
  <c r="I3606" i="2"/>
  <c r="H3606" i="2"/>
  <c r="L3605" i="2"/>
  <c r="K3605" i="2"/>
  <c r="J3605" i="2"/>
  <c r="I3605" i="2"/>
  <c r="H3605" i="2"/>
  <c r="L3604" i="2"/>
  <c r="K3604" i="2"/>
  <c r="J3604" i="2"/>
  <c r="I3604" i="2"/>
  <c r="H3604" i="2"/>
  <c r="L3603" i="2"/>
  <c r="K3603" i="2"/>
  <c r="J3603" i="2"/>
  <c r="I3603" i="2"/>
  <c r="H3603" i="2"/>
  <c r="L3602" i="2"/>
  <c r="K3602" i="2"/>
  <c r="J3602" i="2"/>
  <c r="I3602" i="2"/>
  <c r="H3602" i="2"/>
  <c r="L3601" i="2"/>
  <c r="K3601" i="2"/>
  <c r="J3601" i="2"/>
  <c r="I3601" i="2"/>
  <c r="H3601" i="2"/>
  <c r="L3600" i="2"/>
  <c r="K3600" i="2"/>
  <c r="J3600" i="2"/>
  <c r="I3600" i="2"/>
  <c r="H3600" i="2"/>
  <c r="L3599" i="2"/>
  <c r="K3599" i="2"/>
  <c r="J3599" i="2"/>
  <c r="I3599" i="2"/>
  <c r="H3599" i="2"/>
  <c r="L3598" i="2"/>
  <c r="K3598" i="2"/>
  <c r="J3598" i="2"/>
  <c r="I3598" i="2"/>
  <c r="H3598" i="2"/>
  <c r="L3597" i="2"/>
  <c r="K3597" i="2"/>
  <c r="J3597" i="2"/>
  <c r="I3597" i="2"/>
  <c r="H3597" i="2"/>
  <c r="L3596" i="2"/>
  <c r="K3596" i="2"/>
  <c r="J3596" i="2"/>
  <c r="I3596" i="2"/>
  <c r="H3596" i="2"/>
  <c r="L3595" i="2"/>
  <c r="K3595" i="2"/>
  <c r="J3595" i="2"/>
  <c r="I3595" i="2"/>
  <c r="H3595" i="2"/>
  <c r="L3594" i="2"/>
  <c r="K3594" i="2"/>
  <c r="J3594" i="2"/>
  <c r="I3594" i="2"/>
  <c r="H3594" i="2"/>
  <c r="L3593" i="2"/>
  <c r="K3593" i="2"/>
  <c r="J3593" i="2"/>
  <c r="I3593" i="2"/>
  <c r="H3593" i="2"/>
  <c r="L3592" i="2"/>
  <c r="K3592" i="2"/>
  <c r="J3592" i="2"/>
  <c r="I3592" i="2"/>
  <c r="H3592" i="2"/>
  <c r="L3591" i="2"/>
  <c r="K3591" i="2"/>
  <c r="J3591" i="2"/>
  <c r="I3591" i="2"/>
  <c r="H3591" i="2"/>
  <c r="L3590" i="2"/>
  <c r="K3590" i="2"/>
  <c r="J3590" i="2"/>
  <c r="I3590" i="2"/>
  <c r="H3590" i="2"/>
  <c r="L3589" i="2"/>
  <c r="K3589" i="2"/>
  <c r="J3589" i="2"/>
  <c r="I3589" i="2"/>
  <c r="H3589" i="2"/>
  <c r="L3588" i="2"/>
  <c r="K3588" i="2"/>
  <c r="J3588" i="2"/>
  <c r="I3588" i="2"/>
  <c r="H3588" i="2"/>
  <c r="L3587" i="2"/>
  <c r="K3587" i="2"/>
  <c r="J3587" i="2"/>
  <c r="I3587" i="2"/>
  <c r="H3587" i="2"/>
  <c r="L3586" i="2"/>
  <c r="K3586" i="2"/>
  <c r="J3586" i="2"/>
  <c r="I3586" i="2"/>
  <c r="H3586" i="2"/>
  <c r="L3585" i="2"/>
  <c r="K3585" i="2"/>
  <c r="J3585" i="2"/>
  <c r="I3585" i="2"/>
  <c r="H3585" i="2"/>
  <c r="L3584" i="2"/>
  <c r="K3584" i="2"/>
  <c r="J3584" i="2"/>
  <c r="I3584" i="2"/>
  <c r="H3584" i="2"/>
  <c r="L3583" i="2"/>
  <c r="K3583" i="2"/>
  <c r="J3583" i="2"/>
  <c r="I3583" i="2"/>
  <c r="H3583" i="2"/>
  <c r="L3582" i="2"/>
  <c r="K3582" i="2"/>
  <c r="J3582" i="2"/>
  <c r="I3582" i="2"/>
  <c r="H3582" i="2"/>
  <c r="L3581" i="2"/>
  <c r="K3581" i="2"/>
  <c r="J3581" i="2"/>
  <c r="I3581" i="2"/>
  <c r="H3581" i="2"/>
  <c r="L3580" i="2"/>
  <c r="K3580" i="2"/>
  <c r="J3580" i="2"/>
  <c r="I3580" i="2"/>
  <c r="H3580" i="2"/>
  <c r="L3579" i="2"/>
  <c r="K3579" i="2"/>
  <c r="J3579" i="2"/>
  <c r="I3579" i="2"/>
  <c r="H3579" i="2"/>
  <c r="L3578" i="2"/>
  <c r="K3578" i="2"/>
  <c r="J3578" i="2"/>
  <c r="I3578" i="2"/>
  <c r="H3578" i="2"/>
  <c r="L3577" i="2"/>
  <c r="K3577" i="2"/>
  <c r="J3577" i="2"/>
  <c r="I3577" i="2"/>
  <c r="H3577" i="2"/>
  <c r="L3576" i="2"/>
  <c r="K3576" i="2"/>
  <c r="J3576" i="2"/>
  <c r="I3576" i="2"/>
  <c r="H3576" i="2"/>
  <c r="L3575" i="2"/>
  <c r="K3575" i="2"/>
  <c r="J3575" i="2"/>
  <c r="I3575" i="2"/>
  <c r="H3575" i="2"/>
  <c r="L3574" i="2"/>
  <c r="K3574" i="2"/>
  <c r="J3574" i="2"/>
  <c r="I3574" i="2"/>
  <c r="H3574" i="2"/>
  <c r="L3573" i="2"/>
  <c r="K3573" i="2"/>
  <c r="J3573" i="2"/>
  <c r="I3573" i="2"/>
  <c r="H3573" i="2"/>
  <c r="L3572" i="2"/>
  <c r="K3572" i="2"/>
  <c r="J3572" i="2"/>
  <c r="I3572" i="2"/>
  <c r="H3572" i="2"/>
  <c r="L3571" i="2"/>
  <c r="K3571" i="2"/>
  <c r="J3571" i="2"/>
  <c r="I3571" i="2"/>
  <c r="H3571" i="2"/>
  <c r="L3570" i="2"/>
  <c r="K3570" i="2"/>
  <c r="J3570" i="2"/>
  <c r="I3570" i="2"/>
  <c r="H3570" i="2"/>
  <c r="L3569" i="2"/>
  <c r="K3569" i="2"/>
  <c r="J3569" i="2"/>
  <c r="I3569" i="2"/>
  <c r="H3569" i="2"/>
  <c r="L3568" i="2"/>
  <c r="K3568" i="2"/>
  <c r="J3568" i="2"/>
  <c r="I3568" i="2"/>
  <c r="H3568" i="2"/>
  <c r="L3567" i="2"/>
  <c r="K3567" i="2"/>
  <c r="J3567" i="2"/>
  <c r="I3567" i="2"/>
  <c r="H3567" i="2"/>
  <c r="L3566" i="2"/>
  <c r="K3566" i="2"/>
  <c r="J3566" i="2"/>
  <c r="I3566" i="2"/>
  <c r="H3566" i="2"/>
  <c r="L3565" i="2"/>
  <c r="K3565" i="2"/>
  <c r="J3565" i="2"/>
  <c r="I3565" i="2"/>
  <c r="H3565" i="2"/>
  <c r="L3564" i="2"/>
  <c r="K3564" i="2"/>
  <c r="J3564" i="2"/>
  <c r="I3564" i="2"/>
  <c r="H3564" i="2"/>
  <c r="L3563" i="2"/>
  <c r="K3563" i="2"/>
  <c r="J3563" i="2"/>
  <c r="I3563" i="2"/>
  <c r="H3563" i="2"/>
  <c r="L3562" i="2"/>
  <c r="K3562" i="2"/>
  <c r="J3562" i="2"/>
  <c r="I3562" i="2"/>
  <c r="H3562" i="2"/>
  <c r="L3561" i="2"/>
  <c r="K3561" i="2"/>
  <c r="J3561" i="2"/>
  <c r="I3561" i="2"/>
  <c r="H3561" i="2"/>
  <c r="L3560" i="2"/>
  <c r="K3560" i="2"/>
  <c r="J3560" i="2"/>
  <c r="I3560" i="2"/>
  <c r="H3560" i="2"/>
  <c r="L3559" i="2"/>
  <c r="K3559" i="2"/>
  <c r="J3559" i="2"/>
  <c r="I3559" i="2"/>
  <c r="H3559" i="2"/>
  <c r="L3558" i="2"/>
  <c r="K3558" i="2"/>
  <c r="J3558" i="2"/>
  <c r="I3558" i="2"/>
  <c r="H3558" i="2"/>
  <c r="L3557" i="2"/>
  <c r="K3557" i="2"/>
  <c r="J3557" i="2"/>
  <c r="I3557" i="2"/>
  <c r="H3557" i="2"/>
  <c r="L3556" i="2"/>
  <c r="K3556" i="2"/>
  <c r="J3556" i="2"/>
  <c r="I3556" i="2"/>
  <c r="H3556" i="2"/>
  <c r="L3555" i="2"/>
  <c r="K3555" i="2"/>
  <c r="J3555" i="2"/>
  <c r="I3555" i="2"/>
  <c r="H3555" i="2"/>
  <c r="L3554" i="2"/>
  <c r="K3554" i="2"/>
  <c r="J3554" i="2"/>
  <c r="I3554" i="2"/>
  <c r="H3554" i="2"/>
  <c r="L3553" i="2"/>
  <c r="K3553" i="2"/>
  <c r="J3553" i="2"/>
  <c r="I3553" i="2"/>
  <c r="H3553" i="2"/>
  <c r="L3552" i="2"/>
  <c r="K3552" i="2"/>
  <c r="J3552" i="2"/>
  <c r="I3552" i="2"/>
  <c r="H3552" i="2"/>
  <c r="L3551" i="2"/>
  <c r="K3551" i="2"/>
  <c r="J3551" i="2"/>
  <c r="I3551" i="2"/>
  <c r="H3551" i="2"/>
  <c r="L3550" i="2"/>
  <c r="K3550" i="2"/>
  <c r="J3550" i="2"/>
  <c r="I3550" i="2"/>
  <c r="H3550" i="2"/>
  <c r="L3549" i="2"/>
  <c r="K3549" i="2"/>
  <c r="J3549" i="2"/>
  <c r="I3549" i="2"/>
  <c r="H3549" i="2"/>
  <c r="L3548" i="2"/>
  <c r="K3548" i="2"/>
  <c r="J3548" i="2"/>
  <c r="I3548" i="2"/>
  <c r="H3548" i="2"/>
  <c r="L3547" i="2"/>
  <c r="K3547" i="2"/>
  <c r="J3547" i="2"/>
  <c r="I3547" i="2"/>
  <c r="H3547" i="2"/>
  <c r="L3546" i="2"/>
  <c r="K3546" i="2"/>
  <c r="J3546" i="2"/>
  <c r="I3546" i="2"/>
  <c r="H3546" i="2"/>
  <c r="L3545" i="2"/>
  <c r="K3545" i="2"/>
  <c r="J3545" i="2"/>
  <c r="I3545" i="2"/>
  <c r="H3545" i="2"/>
  <c r="L3544" i="2"/>
  <c r="K3544" i="2"/>
  <c r="J3544" i="2"/>
  <c r="I3544" i="2"/>
  <c r="H3544" i="2"/>
  <c r="L3543" i="2"/>
  <c r="K3543" i="2"/>
  <c r="J3543" i="2"/>
  <c r="I3543" i="2"/>
  <c r="H3543" i="2"/>
  <c r="L3542" i="2"/>
  <c r="K3542" i="2"/>
  <c r="J3542" i="2"/>
  <c r="I3542" i="2"/>
  <c r="H3542" i="2"/>
  <c r="L3541" i="2"/>
  <c r="K3541" i="2"/>
  <c r="J3541" i="2"/>
  <c r="I3541" i="2"/>
  <c r="H3541" i="2"/>
  <c r="L3540" i="2"/>
  <c r="K3540" i="2"/>
  <c r="J3540" i="2"/>
  <c r="I3540" i="2"/>
  <c r="H3540" i="2"/>
  <c r="L3539" i="2"/>
  <c r="K3539" i="2"/>
  <c r="J3539" i="2"/>
  <c r="I3539" i="2"/>
  <c r="H3539" i="2"/>
  <c r="L3538" i="2"/>
  <c r="K3538" i="2"/>
  <c r="J3538" i="2"/>
  <c r="I3538" i="2"/>
  <c r="H3538" i="2"/>
  <c r="L3537" i="2"/>
  <c r="K3537" i="2"/>
  <c r="J3537" i="2"/>
  <c r="I3537" i="2"/>
  <c r="H3537" i="2"/>
  <c r="L3536" i="2"/>
  <c r="K3536" i="2"/>
  <c r="J3536" i="2"/>
  <c r="I3536" i="2"/>
  <c r="H3536" i="2"/>
  <c r="L3535" i="2"/>
  <c r="K3535" i="2"/>
  <c r="J3535" i="2"/>
  <c r="I3535" i="2"/>
  <c r="H3535" i="2"/>
  <c r="L3534" i="2"/>
  <c r="K3534" i="2"/>
  <c r="J3534" i="2"/>
  <c r="I3534" i="2"/>
  <c r="H3534" i="2"/>
  <c r="L3533" i="2"/>
  <c r="K3533" i="2"/>
  <c r="J3533" i="2"/>
  <c r="I3533" i="2"/>
  <c r="H3533" i="2"/>
  <c r="L3532" i="2"/>
  <c r="K3532" i="2"/>
  <c r="J3532" i="2"/>
  <c r="I3532" i="2"/>
  <c r="H3532" i="2"/>
  <c r="L3531" i="2"/>
  <c r="K3531" i="2"/>
  <c r="J3531" i="2"/>
  <c r="I3531" i="2"/>
  <c r="H3531" i="2"/>
  <c r="L3530" i="2"/>
  <c r="K3530" i="2"/>
  <c r="J3530" i="2"/>
  <c r="I3530" i="2"/>
  <c r="H3530" i="2"/>
  <c r="L3529" i="2"/>
  <c r="K3529" i="2"/>
  <c r="J3529" i="2"/>
  <c r="I3529" i="2"/>
  <c r="H3529" i="2"/>
  <c r="L3528" i="2"/>
  <c r="K3528" i="2"/>
  <c r="J3528" i="2"/>
  <c r="I3528" i="2"/>
  <c r="H3528" i="2"/>
  <c r="L3527" i="2"/>
  <c r="K3527" i="2"/>
  <c r="J3527" i="2"/>
  <c r="I3527" i="2"/>
  <c r="H3527" i="2"/>
  <c r="L3526" i="2"/>
  <c r="K3526" i="2"/>
  <c r="J3526" i="2"/>
  <c r="I3526" i="2"/>
  <c r="H3526" i="2"/>
  <c r="L3525" i="2"/>
  <c r="K3525" i="2"/>
  <c r="J3525" i="2"/>
  <c r="I3525" i="2"/>
  <c r="H3525" i="2"/>
  <c r="L3524" i="2"/>
  <c r="K3524" i="2"/>
  <c r="J3524" i="2"/>
  <c r="I3524" i="2"/>
  <c r="H3524" i="2"/>
  <c r="L3523" i="2"/>
  <c r="K3523" i="2"/>
  <c r="J3523" i="2"/>
  <c r="I3523" i="2"/>
  <c r="H3523" i="2"/>
  <c r="L3522" i="2"/>
  <c r="K3522" i="2"/>
  <c r="J3522" i="2"/>
  <c r="I3522" i="2"/>
  <c r="H3522" i="2"/>
  <c r="L3521" i="2"/>
  <c r="K3521" i="2"/>
  <c r="J3521" i="2"/>
  <c r="I3521" i="2"/>
  <c r="H3521" i="2"/>
  <c r="L3520" i="2"/>
  <c r="K3520" i="2"/>
  <c r="J3520" i="2"/>
  <c r="I3520" i="2"/>
  <c r="H3520" i="2"/>
  <c r="L3519" i="2"/>
  <c r="K3519" i="2"/>
  <c r="J3519" i="2"/>
  <c r="I3519" i="2"/>
  <c r="H3519" i="2"/>
  <c r="L3518" i="2"/>
  <c r="K3518" i="2"/>
  <c r="J3518" i="2"/>
  <c r="I3518" i="2"/>
  <c r="H3518" i="2"/>
  <c r="L3517" i="2"/>
  <c r="K3517" i="2"/>
  <c r="J3517" i="2"/>
  <c r="I3517" i="2"/>
  <c r="H3517" i="2"/>
  <c r="L3516" i="2"/>
  <c r="K3516" i="2"/>
  <c r="J3516" i="2"/>
  <c r="I3516" i="2"/>
  <c r="H3516" i="2"/>
  <c r="L3515" i="2"/>
  <c r="K3515" i="2"/>
  <c r="J3515" i="2"/>
  <c r="I3515" i="2"/>
  <c r="H3515" i="2"/>
  <c r="L3514" i="2"/>
  <c r="K3514" i="2"/>
  <c r="J3514" i="2"/>
  <c r="I3514" i="2"/>
  <c r="H3514" i="2"/>
  <c r="L3513" i="2"/>
  <c r="K3513" i="2"/>
  <c r="J3513" i="2"/>
  <c r="I3513" i="2"/>
  <c r="H3513" i="2"/>
  <c r="L3512" i="2"/>
  <c r="K3512" i="2"/>
  <c r="J3512" i="2"/>
  <c r="I3512" i="2"/>
  <c r="H3512" i="2"/>
  <c r="L3511" i="2"/>
  <c r="K3511" i="2"/>
  <c r="J3511" i="2"/>
  <c r="I3511" i="2"/>
  <c r="H3511" i="2"/>
  <c r="L3510" i="2"/>
  <c r="K3510" i="2"/>
  <c r="J3510" i="2"/>
  <c r="I3510" i="2"/>
  <c r="H3510" i="2"/>
  <c r="L3509" i="2"/>
  <c r="K3509" i="2"/>
  <c r="J3509" i="2"/>
  <c r="I3509" i="2"/>
  <c r="H3509" i="2"/>
  <c r="L3508" i="2"/>
  <c r="K3508" i="2"/>
  <c r="J3508" i="2"/>
  <c r="I3508" i="2"/>
  <c r="H3508" i="2"/>
  <c r="L3507" i="2"/>
  <c r="K3507" i="2"/>
  <c r="J3507" i="2"/>
  <c r="I3507" i="2"/>
  <c r="H3507" i="2"/>
  <c r="L3506" i="2"/>
  <c r="K3506" i="2"/>
  <c r="J3506" i="2"/>
  <c r="I3506" i="2"/>
  <c r="H3506" i="2"/>
  <c r="L3505" i="2"/>
  <c r="K3505" i="2"/>
  <c r="J3505" i="2"/>
  <c r="I3505" i="2"/>
  <c r="H3505" i="2"/>
  <c r="L3504" i="2"/>
  <c r="K3504" i="2"/>
  <c r="J3504" i="2"/>
  <c r="I3504" i="2"/>
  <c r="H3504" i="2"/>
  <c r="L3503" i="2"/>
  <c r="K3503" i="2"/>
  <c r="J3503" i="2"/>
  <c r="I3503" i="2"/>
  <c r="H3503" i="2"/>
  <c r="L3502" i="2"/>
  <c r="K3502" i="2"/>
  <c r="J3502" i="2"/>
  <c r="I3502" i="2"/>
  <c r="H3502" i="2"/>
  <c r="L3501" i="2"/>
  <c r="K3501" i="2"/>
  <c r="J3501" i="2"/>
  <c r="I3501" i="2"/>
  <c r="H3501" i="2"/>
  <c r="L3500" i="2"/>
  <c r="K3500" i="2"/>
  <c r="J3500" i="2"/>
  <c r="I3500" i="2"/>
  <c r="H3500" i="2"/>
  <c r="L3499" i="2"/>
  <c r="K3499" i="2"/>
  <c r="J3499" i="2"/>
  <c r="I3499" i="2"/>
  <c r="H3499" i="2"/>
  <c r="L3498" i="2"/>
  <c r="K3498" i="2"/>
  <c r="J3498" i="2"/>
  <c r="I3498" i="2"/>
  <c r="H3498" i="2"/>
  <c r="L3497" i="2"/>
  <c r="K3497" i="2"/>
  <c r="J3497" i="2"/>
  <c r="I3497" i="2"/>
  <c r="H3497" i="2"/>
  <c r="L3496" i="2"/>
  <c r="K3496" i="2"/>
  <c r="J3496" i="2"/>
  <c r="I3496" i="2"/>
  <c r="H3496" i="2"/>
  <c r="L3495" i="2"/>
  <c r="K3495" i="2"/>
  <c r="J3495" i="2"/>
  <c r="I3495" i="2"/>
  <c r="H3495" i="2"/>
  <c r="L3494" i="2"/>
  <c r="K3494" i="2"/>
  <c r="J3494" i="2"/>
  <c r="I3494" i="2"/>
  <c r="H3494" i="2"/>
  <c r="L3493" i="2"/>
  <c r="K3493" i="2"/>
  <c r="J3493" i="2"/>
  <c r="I3493" i="2"/>
  <c r="H3493" i="2"/>
  <c r="L3492" i="2"/>
  <c r="K3492" i="2"/>
  <c r="J3492" i="2"/>
  <c r="I3492" i="2"/>
  <c r="H3492" i="2"/>
  <c r="L3491" i="2"/>
  <c r="K3491" i="2"/>
  <c r="J3491" i="2"/>
  <c r="I3491" i="2"/>
  <c r="H3491" i="2"/>
  <c r="L3490" i="2"/>
  <c r="K3490" i="2"/>
  <c r="J3490" i="2"/>
  <c r="I3490" i="2"/>
  <c r="H3490" i="2"/>
  <c r="L3489" i="2"/>
  <c r="K3489" i="2"/>
  <c r="J3489" i="2"/>
  <c r="I3489" i="2"/>
  <c r="H3489" i="2"/>
  <c r="L3488" i="2"/>
  <c r="K3488" i="2"/>
  <c r="J3488" i="2"/>
  <c r="I3488" i="2"/>
  <c r="H3488" i="2"/>
  <c r="L3487" i="2"/>
  <c r="K3487" i="2"/>
  <c r="J3487" i="2"/>
  <c r="I3487" i="2"/>
  <c r="H3487" i="2"/>
  <c r="L3486" i="2"/>
  <c r="K3486" i="2"/>
  <c r="J3486" i="2"/>
  <c r="I3486" i="2"/>
  <c r="H3486" i="2"/>
  <c r="L3485" i="2"/>
  <c r="K3485" i="2"/>
  <c r="J3485" i="2"/>
  <c r="I3485" i="2"/>
  <c r="H3485" i="2"/>
  <c r="L3484" i="2"/>
  <c r="K3484" i="2"/>
  <c r="J3484" i="2"/>
  <c r="I3484" i="2"/>
  <c r="H3484" i="2"/>
  <c r="L3483" i="2"/>
  <c r="K3483" i="2"/>
  <c r="J3483" i="2"/>
  <c r="I3483" i="2"/>
  <c r="H3483" i="2"/>
  <c r="L3482" i="2"/>
  <c r="K3482" i="2"/>
  <c r="J3482" i="2"/>
  <c r="I3482" i="2"/>
  <c r="H3482" i="2"/>
  <c r="L3481" i="2"/>
  <c r="K3481" i="2"/>
  <c r="J3481" i="2"/>
  <c r="I3481" i="2"/>
  <c r="H3481" i="2"/>
  <c r="L3480" i="2"/>
  <c r="K3480" i="2"/>
  <c r="J3480" i="2"/>
  <c r="I3480" i="2"/>
  <c r="H3480" i="2"/>
  <c r="L3479" i="2"/>
  <c r="K3479" i="2"/>
  <c r="J3479" i="2"/>
  <c r="I3479" i="2"/>
  <c r="H3479" i="2"/>
  <c r="L3478" i="2"/>
  <c r="K3478" i="2"/>
  <c r="J3478" i="2"/>
  <c r="I3478" i="2"/>
  <c r="H3478" i="2"/>
  <c r="L3477" i="2"/>
  <c r="K3477" i="2"/>
  <c r="J3477" i="2"/>
  <c r="I3477" i="2"/>
  <c r="H3477" i="2"/>
  <c r="L3476" i="2"/>
  <c r="K3476" i="2"/>
  <c r="J3476" i="2"/>
  <c r="I3476" i="2"/>
  <c r="H3476" i="2"/>
  <c r="L3475" i="2"/>
  <c r="K3475" i="2"/>
  <c r="J3475" i="2"/>
  <c r="I3475" i="2"/>
  <c r="H3475" i="2"/>
  <c r="L3474" i="2"/>
  <c r="K3474" i="2"/>
  <c r="J3474" i="2"/>
  <c r="I3474" i="2"/>
  <c r="H3474" i="2"/>
  <c r="L3473" i="2"/>
  <c r="K3473" i="2"/>
  <c r="J3473" i="2"/>
  <c r="I3473" i="2"/>
  <c r="H3473" i="2"/>
  <c r="L3472" i="2"/>
  <c r="K3472" i="2"/>
  <c r="J3472" i="2"/>
  <c r="I3472" i="2"/>
  <c r="H3472" i="2"/>
  <c r="L3471" i="2"/>
  <c r="K3471" i="2"/>
  <c r="J3471" i="2"/>
  <c r="I3471" i="2"/>
  <c r="H3471" i="2"/>
  <c r="L3470" i="2"/>
  <c r="K3470" i="2"/>
  <c r="J3470" i="2"/>
  <c r="I3470" i="2"/>
  <c r="H3470" i="2"/>
  <c r="L3469" i="2"/>
  <c r="K3469" i="2"/>
  <c r="J3469" i="2"/>
  <c r="I3469" i="2"/>
  <c r="H3469" i="2"/>
  <c r="L3468" i="2"/>
  <c r="K3468" i="2"/>
  <c r="J3468" i="2"/>
  <c r="I3468" i="2"/>
  <c r="H3468" i="2"/>
  <c r="L3467" i="2"/>
  <c r="K3467" i="2"/>
  <c r="J3467" i="2"/>
  <c r="I3467" i="2"/>
  <c r="H3467" i="2"/>
  <c r="L3466" i="2"/>
  <c r="K3466" i="2"/>
  <c r="J3466" i="2"/>
  <c r="I3466" i="2"/>
  <c r="H3466" i="2"/>
  <c r="L3465" i="2"/>
  <c r="K3465" i="2"/>
  <c r="J3465" i="2"/>
  <c r="I3465" i="2"/>
  <c r="H3465" i="2"/>
  <c r="L3464" i="2"/>
  <c r="K3464" i="2"/>
  <c r="J3464" i="2"/>
  <c r="I3464" i="2"/>
  <c r="H3464" i="2"/>
  <c r="L3463" i="2"/>
  <c r="K3463" i="2"/>
  <c r="J3463" i="2"/>
  <c r="I3463" i="2"/>
  <c r="H3463" i="2"/>
  <c r="L3462" i="2"/>
  <c r="K3462" i="2"/>
  <c r="J3462" i="2"/>
  <c r="I3462" i="2"/>
  <c r="H3462" i="2"/>
  <c r="L3461" i="2"/>
  <c r="K3461" i="2"/>
  <c r="J3461" i="2"/>
  <c r="I3461" i="2"/>
  <c r="H3461" i="2"/>
  <c r="L3460" i="2"/>
  <c r="K3460" i="2"/>
  <c r="J3460" i="2"/>
  <c r="I3460" i="2"/>
  <c r="H3460" i="2"/>
  <c r="L3459" i="2"/>
  <c r="K3459" i="2"/>
  <c r="J3459" i="2"/>
  <c r="I3459" i="2"/>
  <c r="H3459" i="2"/>
  <c r="L3458" i="2"/>
  <c r="K3458" i="2"/>
  <c r="J3458" i="2"/>
  <c r="I3458" i="2"/>
  <c r="H3458" i="2"/>
  <c r="L3457" i="2"/>
  <c r="K3457" i="2"/>
  <c r="J3457" i="2"/>
  <c r="I3457" i="2"/>
  <c r="H3457" i="2"/>
  <c r="L3456" i="2"/>
  <c r="K3456" i="2"/>
  <c r="J3456" i="2"/>
  <c r="I3456" i="2"/>
  <c r="H3456" i="2"/>
  <c r="L3455" i="2"/>
  <c r="K3455" i="2"/>
  <c r="J3455" i="2"/>
  <c r="I3455" i="2"/>
  <c r="H3455" i="2"/>
  <c r="L3454" i="2"/>
  <c r="K3454" i="2"/>
  <c r="J3454" i="2"/>
  <c r="I3454" i="2"/>
  <c r="H3454" i="2"/>
  <c r="L3453" i="2"/>
  <c r="K3453" i="2"/>
  <c r="J3453" i="2"/>
  <c r="I3453" i="2"/>
  <c r="H3453" i="2"/>
  <c r="L3452" i="2"/>
  <c r="K3452" i="2"/>
  <c r="J3452" i="2"/>
  <c r="I3452" i="2"/>
  <c r="H3452" i="2"/>
  <c r="L3451" i="2"/>
  <c r="K3451" i="2"/>
  <c r="J3451" i="2"/>
  <c r="I3451" i="2"/>
  <c r="H3451" i="2"/>
  <c r="L3450" i="2"/>
  <c r="K3450" i="2"/>
  <c r="J3450" i="2"/>
  <c r="I3450" i="2"/>
  <c r="H3450" i="2"/>
  <c r="L3449" i="2"/>
  <c r="K3449" i="2"/>
  <c r="J3449" i="2"/>
  <c r="I3449" i="2"/>
  <c r="H3449" i="2"/>
  <c r="L3448" i="2"/>
  <c r="K3448" i="2"/>
  <c r="J3448" i="2"/>
  <c r="I3448" i="2"/>
  <c r="H3448" i="2"/>
  <c r="L3447" i="2"/>
  <c r="K3447" i="2"/>
  <c r="J3447" i="2"/>
  <c r="I3447" i="2"/>
  <c r="H3447" i="2"/>
  <c r="L3446" i="2"/>
  <c r="K3446" i="2"/>
  <c r="J3446" i="2"/>
  <c r="I3446" i="2"/>
  <c r="H3446" i="2"/>
  <c r="L3445" i="2"/>
  <c r="K3445" i="2"/>
  <c r="J3445" i="2"/>
  <c r="I3445" i="2"/>
  <c r="H3445" i="2"/>
  <c r="L3444" i="2"/>
  <c r="K3444" i="2"/>
  <c r="J3444" i="2"/>
  <c r="I3444" i="2"/>
  <c r="H3444" i="2"/>
  <c r="L3443" i="2"/>
  <c r="K3443" i="2"/>
  <c r="J3443" i="2"/>
  <c r="I3443" i="2"/>
  <c r="H3443" i="2"/>
  <c r="L3442" i="2"/>
  <c r="K3442" i="2"/>
  <c r="J3442" i="2"/>
  <c r="I3442" i="2"/>
  <c r="H3442" i="2"/>
  <c r="L3441" i="2"/>
  <c r="K3441" i="2"/>
  <c r="J3441" i="2"/>
  <c r="I3441" i="2"/>
  <c r="H3441" i="2"/>
  <c r="L3440" i="2"/>
  <c r="K3440" i="2"/>
  <c r="J3440" i="2"/>
  <c r="I3440" i="2"/>
  <c r="H3440" i="2"/>
  <c r="L3439" i="2"/>
  <c r="K3439" i="2"/>
  <c r="J3439" i="2"/>
  <c r="I3439" i="2"/>
  <c r="H3439" i="2"/>
  <c r="L3438" i="2"/>
  <c r="K3438" i="2"/>
  <c r="J3438" i="2"/>
  <c r="I3438" i="2"/>
  <c r="H3438" i="2"/>
  <c r="L3437" i="2"/>
  <c r="K3437" i="2"/>
  <c r="J3437" i="2"/>
  <c r="I3437" i="2"/>
  <c r="H3437" i="2"/>
  <c r="L3436" i="2"/>
  <c r="K3436" i="2"/>
  <c r="J3436" i="2"/>
  <c r="I3436" i="2"/>
  <c r="H3436" i="2"/>
  <c r="L3435" i="2"/>
  <c r="K3435" i="2"/>
  <c r="J3435" i="2"/>
  <c r="I3435" i="2"/>
  <c r="H3435" i="2"/>
  <c r="L3434" i="2"/>
  <c r="K3434" i="2"/>
  <c r="J3434" i="2"/>
  <c r="I3434" i="2"/>
  <c r="H3434" i="2"/>
  <c r="L3433" i="2"/>
  <c r="K3433" i="2"/>
  <c r="J3433" i="2"/>
  <c r="I3433" i="2"/>
  <c r="H3433" i="2"/>
  <c r="L3432" i="2"/>
  <c r="K3432" i="2"/>
  <c r="J3432" i="2"/>
  <c r="I3432" i="2"/>
  <c r="H3432" i="2"/>
  <c r="L3431" i="2"/>
  <c r="K3431" i="2"/>
  <c r="J3431" i="2"/>
  <c r="I3431" i="2"/>
  <c r="H3431" i="2"/>
  <c r="L3430" i="2"/>
  <c r="K3430" i="2"/>
  <c r="J3430" i="2"/>
  <c r="I3430" i="2"/>
  <c r="H3430" i="2"/>
  <c r="L3429" i="2"/>
  <c r="K3429" i="2"/>
  <c r="J3429" i="2"/>
  <c r="I3429" i="2"/>
  <c r="H3429" i="2"/>
  <c r="L3428" i="2"/>
  <c r="K3428" i="2"/>
  <c r="J3428" i="2"/>
  <c r="I3428" i="2"/>
  <c r="H3428" i="2"/>
  <c r="L3427" i="2"/>
  <c r="K3427" i="2"/>
  <c r="J3427" i="2"/>
  <c r="I3427" i="2"/>
  <c r="H3427" i="2"/>
  <c r="L3426" i="2"/>
  <c r="K3426" i="2"/>
  <c r="J3426" i="2"/>
  <c r="I3426" i="2"/>
  <c r="H3426" i="2"/>
  <c r="L3425" i="2"/>
  <c r="K3425" i="2"/>
  <c r="J3425" i="2"/>
  <c r="I3425" i="2"/>
  <c r="H3425" i="2"/>
  <c r="L3424" i="2"/>
  <c r="K3424" i="2"/>
  <c r="J3424" i="2"/>
  <c r="I3424" i="2"/>
  <c r="H3424" i="2"/>
  <c r="L3423" i="2"/>
  <c r="K3423" i="2"/>
  <c r="J3423" i="2"/>
  <c r="I3423" i="2"/>
  <c r="H3423" i="2"/>
  <c r="L3422" i="2"/>
  <c r="K3422" i="2"/>
  <c r="J3422" i="2"/>
  <c r="I3422" i="2"/>
  <c r="H3422" i="2"/>
  <c r="L3421" i="2"/>
  <c r="K3421" i="2"/>
  <c r="J3421" i="2"/>
  <c r="I3421" i="2"/>
  <c r="H3421" i="2"/>
  <c r="L3420" i="2"/>
  <c r="K3420" i="2"/>
  <c r="J3420" i="2"/>
  <c r="I3420" i="2"/>
  <c r="H3420" i="2"/>
  <c r="L3419" i="2"/>
  <c r="K3419" i="2"/>
  <c r="J3419" i="2"/>
  <c r="I3419" i="2"/>
  <c r="H3419" i="2"/>
  <c r="L3418" i="2"/>
  <c r="K3418" i="2"/>
  <c r="J3418" i="2"/>
  <c r="I3418" i="2"/>
  <c r="H3418" i="2"/>
  <c r="L3417" i="2"/>
  <c r="K3417" i="2"/>
  <c r="J3417" i="2"/>
  <c r="I3417" i="2"/>
  <c r="H3417" i="2"/>
  <c r="L3416" i="2"/>
  <c r="K3416" i="2"/>
  <c r="J3416" i="2"/>
  <c r="I3416" i="2"/>
  <c r="H3416" i="2"/>
  <c r="L3415" i="2"/>
  <c r="K3415" i="2"/>
  <c r="J3415" i="2"/>
  <c r="I3415" i="2"/>
  <c r="H3415" i="2"/>
  <c r="L3414" i="2"/>
  <c r="K3414" i="2"/>
  <c r="J3414" i="2"/>
  <c r="I3414" i="2"/>
  <c r="H3414" i="2"/>
  <c r="L3413" i="2"/>
  <c r="K3413" i="2"/>
  <c r="J3413" i="2"/>
  <c r="I3413" i="2"/>
  <c r="H3413" i="2"/>
  <c r="L3412" i="2"/>
  <c r="K3412" i="2"/>
  <c r="J3412" i="2"/>
  <c r="I3412" i="2"/>
  <c r="H3412" i="2"/>
  <c r="L3411" i="2"/>
  <c r="K3411" i="2"/>
  <c r="J3411" i="2"/>
  <c r="I3411" i="2"/>
  <c r="H3411" i="2"/>
  <c r="L3410" i="2"/>
  <c r="K3410" i="2"/>
  <c r="J3410" i="2"/>
  <c r="I3410" i="2"/>
  <c r="H3410" i="2"/>
  <c r="L3409" i="2"/>
  <c r="K3409" i="2"/>
  <c r="J3409" i="2"/>
  <c r="I3409" i="2"/>
  <c r="H3409" i="2"/>
  <c r="L3408" i="2"/>
  <c r="K3408" i="2"/>
  <c r="J3408" i="2"/>
  <c r="I3408" i="2"/>
  <c r="H3408" i="2"/>
  <c r="L3407" i="2"/>
  <c r="K3407" i="2"/>
  <c r="J3407" i="2"/>
  <c r="I3407" i="2"/>
  <c r="H3407" i="2"/>
  <c r="L3406" i="2"/>
  <c r="K3406" i="2"/>
  <c r="J3406" i="2"/>
  <c r="I3406" i="2"/>
  <c r="H3406" i="2"/>
  <c r="L3405" i="2"/>
  <c r="K3405" i="2"/>
  <c r="J3405" i="2"/>
  <c r="I3405" i="2"/>
  <c r="H3405" i="2"/>
  <c r="L3404" i="2"/>
  <c r="K3404" i="2"/>
  <c r="J3404" i="2"/>
  <c r="I3404" i="2"/>
  <c r="H3404" i="2"/>
  <c r="L3403" i="2"/>
  <c r="K3403" i="2"/>
  <c r="J3403" i="2"/>
  <c r="I3403" i="2"/>
  <c r="H3403" i="2"/>
  <c r="L3402" i="2"/>
  <c r="K3402" i="2"/>
  <c r="J3402" i="2"/>
  <c r="I3402" i="2"/>
  <c r="H3402" i="2"/>
  <c r="L3401" i="2"/>
  <c r="K3401" i="2"/>
  <c r="J3401" i="2"/>
  <c r="I3401" i="2"/>
  <c r="H3401" i="2"/>
  <c r="L3400" i="2"/>
  <c r="K3400" i="2"/>
  <c r="J3400" i="2"/>
  <c r="I3400" i="2"/>
  <c r="H3400" i="2"/>
  <c r="L3399" i="2"/>
  <c r="K3399" i="2"/>
  <c r="J3399" i="2"/>
  <c r="I3399" i="2"/>
  <c r="H3399" i="2"/>
  <c r="L3398" i="2"/>
  <c r="K3398" i="2"/>
  <c r="J3398" i="2"/>
  <c r="I3398" i="2"/>
  <c r="H3398" i="2"/>
  <c r="L3397" i="2"/>
  <c r="K3397" i="2"/>
  <c r="J3397" i="2"/>
  <c r="I3397" i="2"/>
  <c r="H3397" i="2"/>
  <c r="L3396" i="2"/>
  <c r="K3396" i="2"/>
  <c r="J3396" i="2"/>
  <c r="I3396" i="2"/>
  <c r="H3396" i="2"/>
  <c r="L3395" i="2"/>
  <c r="K3395" i="2"/>
  <c r="J3395" i="2"/>
  <c r="I3395" i="2"/>
  <c r="H3395" i="2"/>
  <c r="L3394" i="2"/>
  <c r="K3394" i="2"/>
  <c r="J3394" i="2"/>
  <c r="I3394" i="2"/>
  <c r="H3394" i="2"/>
  <c r="L3393" i="2"/>
  <c r="K3393" i="2"/>
  <c r="J3393" i="2"/>
  <c r="I3393" i="2"/>
  <c r="H3393" i="2"/>
  <c r="L3392" i="2"/>
  <c r="K3392" i="2"/>
  <c r="J3392" i="2"/>
  <c r="I3392" i="2"/>
  <c r="H3392" i="2"/>
  <c r="L3391" i="2"/>
  <c r="K3391" i="2"/>
  <c r="J3391" i="2"/>
  <c r="I3391" i="2"/>
  <c r="H3391" i="2"/>
  <c r="L3390" i="2"/>
  <c r="K3390" i="2"/>
  <c r="J3390" i="2"/>
  <c r="I3390" i="2"/>
  <c r="H3390" i="2"/>
  <c r="L3389" i="2"/>
  <c r="K3389" i="2"/>
  <c r="J3389" i="2"/>
  <c r="I3389" i="2"/>
  <c r="H3389" i="2"/>
  <c r="L3388" i="2"/>
  <c r="K3388" i="2"/>
  <c r="J3388" i="2"/>
  <c r="I3388" i="2"/>
  <c r="H3388" i="2"/>
  <c r="L3387" i="2"/>
  <c r="K3387" i="2"/>
  <c r="J3387" i="2"/>
  <c r="I3387" i="2"/>
  <c r="H3387" i="2"/>
  <c r="L3386" i="2"/>
  <c r="K3386" i="2"/>
  <c r="J3386" i="2"/>
  <c r="I3386" i="2"/>
  <c r="H3386" i="2"/>
  <c r="L3385" i="2"/>
  <c r="K3385" i="2"/>
  <c r="J3385" i="2"/>
  <c r="I3385" i="2"/>
  <c r="H3385" i="2"/>
  <c r="L3384" i="2"/>
  <c r="K3384" i="2"/>
  <c r="J3384" i="2"/>
  <c r="I3384" i="2"/>
  <c r="H3384" i="2"/>
  <c r="L3383" i="2"/>
  <c r="K3383" i="2"/>
  <c r="J3383" i="2"/>
  <c r="I3383" i="2"/>
  <c r="H3383" i="2"/>
  <c r="L3382" i="2"/>
  <c r="K3382" i="2"/>
  <c r="J3382" i="2"/>
  <c r="I3382" i="2"/>
  <c r="H3382" i="2"/>
  <c r="L3381" i="2"/>
  <c r="K3381" i="2"/>
  <c r="J3381" i="2"/>
  <c r="I3381" i="2"/>
  <c r="H3381" i="2"/>
  <c r="L3380" i="2"/>
  <c r="K3380" i="2"/>
  <c r="J3380" i="2"/>
  <c r="I3380" i="2"/>
  <c r="H3380" i="2"/>
  <c r="L3379" i="2"/>
  <c r="K3379" i="2"/>
  <c r="J3379" i="2"/>
  <c r="I3379" i="2"/>
  <c r="H3379" i="2"/>
  <c r="L3378" i="2"/>
  <c r="K3378" i="2"/>
  <c r="J3378" i="2"/>
  <c r="I3378" i="2"/>
  <c r="H3378" i="2"/>
  <c r="L3377" i="2"/>
  <c r="K3377" i="2"/>
  <c r="J3377" i="2"/>
  <c r="I3377" i="2"/>
  <c r="H3377" i="2"/>
  <c r="L3376" i="2"/>
  <c r="K3376" i="2"/>
  <c r="J3376" i="2"/>
  <c r="I3376" i="2"/>
  <c r="H3376" i="2"/>
  <c r="L3375" i="2"/>
  <c r="K3375" i="2"/>
  <c r="J3375" i="2"/>
  <c r="I3375" i="2"/>
  <c r="H3375" i="2"/>
  <c r="L3374" i="2"/>
  <c r="K3374" i="2"/>
  <c r="J3374" i="2"/>
  <c r="I3374" i="2"/>
  <c r="H3374" i="2"/>
  <c r="L3373" i="2"/>
  <c r="K3373" i="2"/>
  <c r="J3373" i="2"/>
  <c r="I3373" i="2"/>
  <c r="H3373" i="2"/>
  <c r="L3372" i="2"/>
  <c r="K3372" i="2"/>
  <c r="J3372" i="2"/>
  <c r="I3372" i="2"/>
  <c r="H3372" i="2"/>
  <c r="L3371" i="2"/>
  <c r="K3371" i="2"/>
  <c r="J3371" i="2"/>
  <c r="I3371" i="2"/>
  <c r="H3371" i="2"/>
  <c r="L3370" i="2"/>
  <c r="K3370" i="2"/>
  <c r="J3370" i="2"/>
  <c r="I3370" i="2"/>
  <c r="H3370" i="2"/>
  <c r="L3369" i="2"/>
  <c r="K3369" i="2"/>
  <c r="J3369" i="2"/>
  <c r="I3369" i="2"/>
  <c r="H3369" i="2"/>
  <c r="L3368" i="2"/>
  <c r="K3368" i="2"/>
  <c r="J3368" i="2"/>
  <c r="I3368" i="2"/>
  <c r="H3368" i="2"/>
  <c r="L3367" i="2"/>
  <c r="K3367" i="2"/>
  <c r="J3367" i="2"/>
  <c r="I3367" i="2"/>
  <c r="H3367" i="2"/>
  <c r="L3366" i="2"/>
  <c r="K3366" i="2"/>
  <c r="J3366" i="2"/>
  <c r="I3366" i="2"/>
  <c r="H3366" i="2"/>
  <c r="L3365" i="2"/>
  <c r="K3365" i="2"/>
  <c r="J3365" i="2"/>
  <c r="I3365" i="2"/>
  <c r="H3365" i="2"/>
  <c r="L3364" i="2"/>
  <c r="K3364" i="2"/>
  <c r="J3364" i="2"/>
  <c r="I3364" i="2"/>
  <c r="H3364" i="2"/>
  <c r="L3363" i="2"/>
  <c r="K3363" i="2"/>
  <c r="J3363" i="2"/>
  <c r="I3363" i="2"/>
  <c r="H3363" i="2"/>
  <c r="L3362" i="2"/>
  <c r="K3362" i="2"/>
  <c r="J3362" i="2"/>
  <c r="I3362" i="2"/>
  <c r="H3362" i="2"/>
  <c r="L3361" i="2"/>
  <c r="K3361" i="2"/>
  <c r="J3361" i="2"/>
  <c r="I3361" i="2"/>
  <c r="H3361" i="2"/>
  <c r="L3360" i="2"/>
  <c r="K3360" i="2"/>
  <c r="J3360" i="2"/>
  <c r="I3360" i="2"/>
  <c r="H3360" i="2"/>
  <c r="L3359" i="2"/>
  <c r="K3359" i="2"/>
  <c r="J3359" i="2"/>
  <c r="I3359" i="2"/>
  <c r="H3359" i="2"/>
  <c r="L3358" i="2"/>
  <c r="K3358" i="2"/>
  <c r="J3358" i="2"/>
  <c r="I3358" i="2"/>
  <c r="H3358" i="2"/>
  <c r="L3357" i="2"/>
  <c r="K3357" i="2"/>
  <c r="J3357" i="2"/>
  <c r="I3357" i="2"/>
  <c r="H3357" i="2"/>
  <c r="L3356" i="2"/>
  <c r="K3356" i="2"/>
  <c r="J3356" i="2"/>
  <c r="I3356" i="2"/>
  <c r="H3356" i="2"/>
  <c r="L3355" i="2"/>
  <c r="K3355" i="2"/>
  <c r="J3355" i="2"/>
  <c r="I3355" i="2"/>
  <c r="H3355" i="2"/>
  <c r="L3354" i="2"/>
  <c r="K3354" i="2"/>
  <c r="J3354" i="2"/>
  <c r="I3354" i="2"/>
  <c r="H3354" i="2"/>
  <c r="L3353" i="2"/>
  <c r="K3353" i="2"/>
  <c r="J3353" i="2"/>
  <c r="I3353" i="2"/>
  <c r="H3353" i="2"/>
  <c r="L3352" i="2"/>
  <c r="K3352" i="2"/>
  <c r="J3352" i="2"/>
  <c r="I3352" i="2"/>
  <c r="H3352" i="2"/>
  <c r="L3351" i="2"/>
  <c r="K3351" i="2"/>
  <c r="J3351" i="2"/>
  <c r="I3351" i="2"/>
  <c r="H3351" i="2"/>
  <c r="L3350" i="2"/>
  <c r="K3350" i="2"/>
  <c r="J3350" i="2"/>
  <c r="I3350" i="2"/>
  <c r="H3350" i="2"/>
  <c r="L3349" i="2"/>
  <c r="K3349" i="2"/>
  <c r="J3349" i="2"/>
  <c r="I3349" i="2"/>
  <c r="H3349" i="2"/>
  <c r="L3348" i="2"/>
  <c r="K3348" i="2"/>
  <c r="J3348" i="2"/>
  <c r="I3348" i="2"/>
  <c r="H3348" i="2"/>
  <c r="L3347" i="2"/>
  <c r="K3347" i="2"/>
  <c r="J3347" i="2"/>
  <c r="I3347" i="2"/>
  <c r="H3347" i="2"/>
  <c r="L3346" i="2"/>
  <c r="K3346" i="2"/>
  <c r="J3346" i="2"/>
  <c r="I3346" i="2"/>
  <c r="H3346" i="2"/>
  <c r="L3345" i="2"/>
  <c r="K3345" i="2"/>
  <c r="J3345" i="2"/>
  <c r="I3345" i="2"/>
  <c r="H3345" i="2"/>
  <c r="L3344" i="2"/>
  <c r="K3344" i="2"/>
  <c r="J3344" i="2"/>
  <c r="I3344" i="2"/>
  <c r="H3344" i="2"/>
  <c r="L3343" i="2"/>
  <c r="K3343" i="2"/>
  <c r="J3343" i="2"/>
  <c r="I3343" i="2"/>
  <c r="H3343" i="2"/>
  <c r="L3342" i="2"/>
  <c r="K3342" i="2"/>
  <c r="J3342" i="2"/>
  <c r="I3342" i="2"/>
  <c r="H3342" i="2"/>
  <c r="L3341" i="2"/>
  <c r="K3341" i="2"/>
  <c r="J3341" i="2"/>
  <c r="I3341" i="2"/>
  <c r="H3341" i="2"/>
  <c r="L3340" i="2"/>
  <c r="K3340" i="2"/>
  <c r="J3340" i="2"/>
  <c r="I3340" i="2"/>
  <c r="H3340" i="2"/>
  <c r="L3339" i="2"/>
  <c r="K3339" i="2"/>
  <c r="J3339" i="2"/>
  <c r="I3339" i="2"/>
  <c r="H3339" i="2"/>
  <c r="L3338" i="2"/>
  <c r="K3338" i="2"/>
  <c r="J3338" i="2"/>
  <c r="I3338" i="2"/>
  <c r="H3338" i="2"/>
  <c r="L3337" i="2"/>
  <c r="K3337" i="2"/>
  <c r="J3337" i="2"/>
  <c r="I3337" i="2"/>
  <c r="H3337" i="2"/>
  <c r="L3336" i="2"/>
  <c r="K3336" i="2"/>
  <c r="J3336" i="2"/>
  <c r="I3336" i="2"/>
  <c r="H3336" i="2"/>
  <c r="L3335" i="2"/>
  <c r="K3335" i="2"/>
  <c r="J3335" i="2"/>
  <c r="I3335" i="2"/>
  <c r="H3335" i="2"/>
  <c r="L3334" i="2"/>
  <c r="K3334" i="2"/>
  <c r="J3334" i="2"/>
  <c r="I3334" i="2"/>
  <c r="H3334" i="2"/>
  <c r="L3333" i="2"/>
  <c r="K3333" i="2"/>
  <c r="J3333" i="2"/>
  <c r="I3333" i="2"/>
  <c r="H3333" i="2"/>
  <c r="L3332" i="2"/>
  <c r="K3332" i="2"/>
  <c r="J3332" i="2"/>
  <c r="I3332" i="2"/>
  <c r="H3332" i="2"/>
  <c r="L3331" i="2"/>
  <c r="K3331" i="2"/>
  <c r="J3331" i="2"/>
  <c r="I3331" i="2"/>
  <c r="H3331" i="2"/>
  <c r="L3330" i="2"/>
  <c r="K3330" i="2"/>
  <c r="J3330" i="2"/>
  <c r="I3330" i="2"/>
  <c r="H3330" i="2"/>
  <c r="L3329" i="2"/>
  <c r="K3329" i="2"/>
  <c r="J3329" i="2"/>
  <c r="I3329" i="2"/>
  <c r="H3329" i="2"/>
  <c r="L3328" i="2"/>
  <c r="K3328" i="2"/>
  <c r="J3328" i="2"/>
  <c r="I3328" i="2"/>
  <c r="H3328" i="2"/>
  <c r="L3327" i="2"/>
  <c r="K3327" i="2"/>
  <c r="J3327" i="2"/>
  <c r="I3327" i="2"/>
  <c r="H3327" i="2"/>
  <c r="L3326" i="2"/>
  <c r="K3326" i="2"/>
  <c r="J3326" i="2"/>
  <c r="I3326" i="2"/>
  <c r="H3326" i="2"/>
  <c r="L3325" i="2"/>
  <c r="K3325" i="2"/>
  <c r="J3325" i="2"/>
  <c r="I3325" i="2"/>
  <c r="H3325" i="2"/>
  <c r="L3324" i="2"/>
  <c r="K3324" i="2"/>
  <c r="J3324" i="2"/>
  <c r="I3324" i="2"/>
  <c r="H3324" i="2"/>
  <c r="L3323" i="2"/>
  <c r="K3323" i="2"/>
  <c r="J3323" i="2"/>
  <c r="I3323" i="2"/>
  <c r="H3323" i="2"/>
  <c r="L3322" i="2"/>
  <c r="K3322" i="2"/>
  <c r="J3322" i="2"/>
  <c r="I3322" i="2"/>
  <c r="H3322" i="2"/>
  <c r="L3321" i="2"/>
  <c r="K3321" i="2"/>
  <c r="J3321" i="2"/>
  <c r="I3321" i="2"/>
  <c r="H3321" i="2"/>
  <c r="L3320" i="2"/>
  <c r="K3320" i="2"/>
  <c r="J3320" i="2"/>
  <c r="I3320" i="2"/>
  <c r="H3320" i="2"/>
  <c r="L3319" i="2"/>
  <c r="K3319" i="2"/>
  <c r="J3319" i="2"/>
  <c r="I3319" i="2"/>
  <c r="H3319" i="2"/>
  <c r="L3318" i="2"/>
  <c r="K3318" i="2"/>
  <c r="J3318" i="2"/>
  <c r="I3318" i="2"/>
  <c r="H3318" i="2"/>
  <c r="L3317" i="2"/>
  <c r="K3317" i="2"/>
  <c r="J3317" i="2"/>
  <c r="I3317" i="2"/>
  <c r="H3317" i="2"/>
  <c r="L3316" i="2"/>
  <c r="K3316" i="2"/>
  <c r="J3316" i="2"/>
  <c r="I3316" i="2"/>
  <c r="H3316" i="2"/>
  <c r="L3315" i="2"/>
  <c r="K3315" i="2"/>
  <c r="J3315" i="2"/>
  <c r="I3315" i="2"/>
  <c r="H3315" i="2"/>
  <c r="L3314" i="2"/>
  <c r="K3314" i="2"/>
  <c r="J3314" i="2"/>
  <c r="I3314" i="2"/>
  <c r="H3314" i="2"/>
  <c r="L3313" i="2"/>
  <c r="K3313" i="2"/>
  <c r="J3313" i="2"/>
  <c r="I3313" i="2"/>
  <c r="H3313" i="2"/>
  <c r="L3312" i="2"/>
  <c r="K3312" i="2"/>
  <c r="J3312" i="2"/>
  <c r="I3312" i="2"/>
  <c r="H3312" i="2"/>
  <c r="L3311" i="2"/>
  <c r="K3311" i="2"/>
  <c r="J3311" i="2"/>
  <c r="I3311" i="2"/>
  <c r="H3311" i="2"/>
  <c r="L3310" i="2"/>
  <c r="K3310" i="2"/>
  <c r="J3310" i="2"/>
  <c r="I3310" i="2"/>
  <c r="H3310" i="2"/>
  <c r="L3309" i="2"/>
  <c r="K3309" i="2"/>
  <c r="J3309" i="2"/>
  <c r="I3309" i="2"/>
  <c r="H3309" i="2"/>
  <c r="L3308" i="2"/>
  <c r="K3308" i="2"/>
  <c r="J3308" i="2"/>
  <c r="I3308" i="2"/>
  <c r="H3308" i="2"/>
  <c r="L3307" i="2"/>
  <c r="K3307" i="2"/>
  <c r="J3307" i="2"/>
  <c r="I3307" i="2"/>
  <c r="H3307" i="2"/>
  <c r="L3306" i="2"/>
  <c r="K3306" i="2"/>
  <c r="J3306" i="2"/>
  <c r="I3306" i="2"/>
  <c r="H3306" i="2"/>
  <c r="L3305" i="2"/>
  <c r="K3305" i="2"/>
  <c r="J3305" i="2"/>
  <c r="I3305" i="2"/>
  <c r="H3305" i="2"/>
  <c r="L3304" i="2"/>
  <c r="K3304" i="2"/>
  <c r="J3304" i="2"/>
  <c r="I3304" i="2"/>
  <c r="H3304" i="2"/>
  <c r="L3303" i="2"/>
  <c r="K3303" i="2"/>
  <c r="J3303" i="2"/>
  <c r="I3303" i="2"/>
  <c r="H3303" i="2"/>
  <c r="L3302" i="2"/>
  <c r="K3302" i="2"/>
  <c r="J3302" i="2"/>
  <c r="I3302" i="2"/>
  <c r="H3302" i="2"/>
  <c r="L3301" i="2"/>
  <c r="K3301" i="2"/>
  <c r="J3301" i="2"/>
  <c r="I3301" i="2"/>
  <c r="H3301" i="2"/>
  <c r="L3300" i="2"/>
  <c r="K3300" i="2"/>
  <c r="J3300" i="2"/>
  <c r="I3300" i="2"/>
  <c r="H3300" i="2"/>
  <c r="L3299" i="2"/>
  <c r="K3299" i="2"/>
  <c r="J3299" i="2"/>
  <c r="I3299" i="2"/>
  <c r="H3299" i="2"/>
  <c r="L3298" i="2"/>
  <c r="K3298" i="2"/>
  <c r="J3298" i="2"/>
  <c r="I3298" i="2"/>
  <c r="H3298" i="2"/>
  <c r="L3297" i="2"/>
  <c r="K3297" i="2"/>
  <c r="J3297" i="2"/>
  <c r="I3297" i="2"/>
  <c r="H3297" i="2"/>
  <c r="L3296" i="2"/>
  <c r="K3296" i="2"/>
  <c r="J3296" i="2"/>
  <c r="I3296" i="2"/>
  <c r="H3296" i="2"/>
  <c r="L3295" i="2"/>
  <c r="K3295" i="2"/>
  <c r="J3295" i="2"/>
  <c r="I3295" i="2"/>
  <c r="H3295" i="2"/>
  <c r="L3294" i="2"/>
  <c r="K3294" i="2"/>
  <c r="J3294" i="2"/>
  <c r="I3294" i="2"/>
  <c r="H3294" i="2"/>
  <c r="L3293" i="2"/>
  <c r="K3293" i="2"/>
  <c r="J3293" i="2"/>
  <c r="I3293" i="2"/>
  <c r="H3293" i="2"/>
  <c r="L3292" i="2"/>
  <c r="K3292" i="2"/>
  <c r="J3292" i="2"/>
  <c r="I3292" i="2"/>
  <c r="H3292" i="2"/>
  <c r="L3291" i="2"/>
  <c r="K3291" i="2"/>
  <c r="J3291" i="2"/>
  <c r="I3291" i="2"/>
  <c r="H3291" i="2"/>
  <c r="L3290" i="2"/>
  <c r="K3290" i="2"/>
  <c r="J3290" i="2"/>
  <c r="I3290" i="2"/>
  <c r="H3290" i="2"/>
  <c r="L3289" i="2"/>
  <c r="K3289" i="2"/>
  <c r="J3289" i="2"/>
  <c r="I3289" i="2"/>
  <c r="H3289" i="2"/>
  <c r="L3288" i="2"/>
  <c r="K3288" i="2"/>
  <c r="J3288" i="2"/>
  <c r="I3288" i="2"/>
  <c r="H3288" i="2"/>
  <c r="L3287" i="2"/>
  <c r="K3287" i="2"/>
  <c r="J3287" i="2"/>
  <c r="I3287" i="2"/>
  <c r="H3287" i="2"/>
  <c r="L3286" i="2"/>
  <c r="K3286" i="2"/>
  <c r="J3286" i="2"/>
  <c r="I3286" i="2"/>
  <c r="H3286" i="2"/>
  <c r="L3285" i="2"/>
  <c r="K3285" i="2"/>
  <c r="J3285" i="2"/>
  <c r="I3285" i="2"/>
  <c r="H3285" i="2"/>
  <c r="L3284" i="2"/>
  <c r="K3284" i="2"/>
  <c r="J3284" i="2"/>
  <c r="I3284" i="2"/>
  <c r="H3284" i="2"/>
  <c r="L3283" i="2"/>
  <c r="K3283" i="2"/>
  <c r="J3283" i="2"/>
  <c r="I3283" i="2"/>
  <c r="H3283" i="2"/>
  <c r="L3282" i="2"/>
  <c r="K3282" i="2"/>
  <c r="J3282" i="2"/>
  <c r="I3282" i="2"/>
  <c r="H3282" i="2"/>
  <c r="L3281" i="2"/>
  <c r="K3281" i="2"/>
  <c r="J3281" i="2"/>
  <c r="I3281" i="2"/>
  <c r="H3281" i="2"/>
  <c r="L3280" i="2"/>
  <c r="K3280" i="2"/>
  <c r="J3280" i="2"/>
  <c r="I3280" i="2"/>
  <c r="H3280" i="2"/>
  <c r="L3279" i="2"/>
  <c r="K3279" i="2"/>
  <c r="J3279" i="2"/>
  <c r="I3279" i="2"/>
  <c r="H3279" i="2"/>
  <c r="L3278" i="2"/>
  <c r="K3278" i="2"/>
  <c r="J3278" i="2"/>
  <c r="I3278" i="2"/>
  <c r="H3278" i="2"/>
  <c r="L3277" i="2"/>
  <c r="K3277" i="2"/>
  <c r="J3277" i="2"/>
  <c r="I3277" i="2"/>
  <c r="H3277" i="2"/>
  <c r="L3276" i="2"/>
  <c r="K3276" i="2"/>
  <c r="J3276" i="2"/>
  <c r="I3276" i="2"/>
  <c r="H3276" i="2"/>
  <c r="L3275" i="2"/>
  <c r="K3275" i="2"/>
  <c r="J3275" i="2"/>
  <c r="I3275" i="2"/>
  <c r="H3275" i="2"/>
  <c r="L3274" i="2"/>
  <c r="K3274" i="2"/>
  <c r="J3274" i="2"/>
  <c r="I3274" i="2"/>
  <c r="H3274" i="2"/>
  <c r="L3273" i="2"/>
  <c r="K3273" i="2"/>
  <c r="J3273" i="2"/>
  <c r="I3273" i="2"/>
  <c r="H3273" i="2"/>
  <c r="L3272" i="2"/>
  <c r="K3272" i="2"/>
  <c r="J3272" i="2"/>
  <c r="I3272" i="2"/>
  <c r="H3272" i="2"/>
  <c r="L3271" i="2"/>
  <c r="K3271" i="2"/>
  <c r="J3271" i="2"/>
  <c r="I3271" i="2"/>
  <c r="H3271" i="2"/>
  <c r="L3270" i="2"/>
  <c r="K3270" i="2"/>
  <c r="J3270" i="2"/>
  <c r="I3270" i="2"/>
  <c r="H3270" i="2"/>
  <c r="L3269" i="2"/>
  <c r="K3269" i="2"/>
  <c r="J3269" i="2"/>
  <c r="I3269" i="2"/>
  <c r="H3269" i="2"/>
  <c r="L3268" i="2"/>
  <c r="K3268" i="2"/>
  <c r="J3268" i="2"/>
  <c r="I3268" i="2"/>
  <c r="H3268" i="2"/>
  <c r="L3267" i="2"/>
  <c r="K3267" i="2"/>
  <c r="J3267" i="2"/>
  <c r="I3267" i="2"/>
  <c r="H3267" i="2"/>
  <c r="L3266" i="2"/>
  <c r="K3266" i="2"/>
  <c r="J3266" i="2"/>
  <c r="I3266" i="2"/>
  <c r="H3266" i="2"/>
  <c r="L3265" i="2"/>
  <c r="K3265" i="2"/>
  <c r="J3265" i="2"/>
  <c r="I3265" i="2"/>
  <c r="H3265" i="2"/>
  <c r="L3264" i="2"/>
  <c r="K3264" i="2"/>
  <c r="J3264" i="2"/>
  <c r="I3264" i="2"/>
  <c r="H3264" i="2"/>
  <c r="L3263" i="2"/>
  <c r="K3263" i="2"/>
  <c r="J3263" i="2"/>
  <c r="I3263" i="2"/>
  <c r="H3263" i="2"/>
  <c r="L3262" i="2"/>
  <c r="K3262" i="2"/>
  <c r="J3262" i="2"/>
  <c r="I3262" i="2"/>
  <c r="H3262" i="2"/>
  <c r="L3261" i="2"/>
  <c r="K3261" i="2"/>
  <c r="J3261" i="2"/>
  <c r="I3261" i="2"/>
  <c r="H3261" i="2"/>
  <c r="L3260" i="2"/>
  <c r="K3260" i="2"/>
  <c r="J3260" i="2"/>
  <c r="I3260" i="2"/>
  <c r="H3260" i="2"/>
  <c r="L3259" i="2"/>
  <c r="K3259" i="2"/>
  <c r="J3259" i="2"/>
  <c r="I3259" i="2"/>
  <c r="H3259" i="2"/>
  <c r="L3258" i="2"/>
  <c r="K3258" i="2"/>
  <c r="J3258" i="2"/>
  <c r="I3258" i="2"/>
  <c r="H3258" i="2"/>
  <c r="L3257" i="2"/>
  <c r="K3257" i="2"/>
  <c r="J3257" i="2"/>
  <c r="I3257" i="2"/>
  <c r="H3257" i="2"/>
  <c r="L3256" i="2"/>
  <c r="K3256" i="2"/>
  <c r="J3256" i="2"/>
  <c r="I3256" i="2"/>
  <c r="H3256" i="2"/>
  <c r="L3255" i="2"/>
  <c r="K3255" i="2"/>
  <c r="J3255" i="2"/>
  <c r="I3255" i="2"/>
  <c r="H3255" i="2"/>
  <c r="L3254" i="2"/>
  <c r="K3254" i="2"/>
  <c r="J3254" i="2"/>
  <c r="I3254" i="2"/>
  <c r="H3254" i="2"/>
  <c r="L3253" i="2"/>
  <c r="K3253" i="2"/>
  <c r="J3253" i="2"/>
  <c r="I3253" i="2"/>
  <c r="H3253" i="2"/>
  <c r="L3252" i="2"/>
  <c r="K3252" i="2"/>
  <c r="J3252" i="2"/>
  <c r="I3252" i="2"/>
  <c r="H3252" i="2"/>
  <c r="L3251" i="2"/>
  <c r="K3251" i="2"/>
  <c r="J3251" i="2"/>
  <c r="I3251" i="2"/>
  <c r="H3251" i="2"/>
  <c r="L3250" i="2"/>
  <c r="K3250" i="2"/>
  <c r="J3250" i="2"/>
  <c r="I3250" i="2"/>
  <c r="H3250" i="2"/>
  <c r="L3249" i="2"/>
  <c r="K3249" i="2"/>
  <c r="J3249" i="2"/>
  <c r="I3249" i="2"/>
  <c r="H3249" i="2"/>
  <c r="L3248" i="2"/>
  <c r="K3248" i="2"/>
  <c r="J3248" i="2"/>
  <c r="I3248" i="2"/>
  <c r="H3248" i="2"/>
  <c r="L3247" i="2"/>
  <c r="K3247" i="2"/>
  <c r="J3247" i="2"/>
  <c r="I3247" i="2"/>
  <c r="H3247" i="2"/>
  <c r="L3246" i="2"/>
  <c r="K3246" i="2"/>
  <c r="J3246" i="2"/>
  <c r="I3246" i="2"/>
  <c r="H3246" i="2"/>
  <c r="L3245" i="2"/>
  <c r="K3245" i="2"/>
  <c r="J3245" i="2"/>
  <c r="I3245" i="2"/>
  <c r="H3245" i="2"/>
  <c r="L3244" i="2"/>
  <c r="K3244" i="2"/>
  <c r="J3244" i="2"/>
  <c r="I3244" i="2"/>
  <c r="H3244" i="2"/>
  <c r="L3243" i="2"/>
  <c r="K3243" i="2"/>
  <c r="J3243" i="2"/>
  <c r="I3243" i="2"/>
  <c r="H3243" i="2"/>
  <c r="L3242" i="2"/>
  <c r="K3242" i="2"/>
  <c r="J3242" i="2"/>
  <c r="I3242" i="2"/>
  <c r="H3242" i="2"/>
  <c r="L3241" i="2"/>
  <c r="K3241" i="2"/>
  <c r="J3241" i="2"/>
  <c r="I3241" i="2"/>
  <c r="H3241" i="2"/>
  <c r="L3240" i="2"/>
  <c r="K3240" i="2"/>
  <c r="J3240" i="2"/>
  <c r="I3240" i="2"/>
  <c r="H3240" i="2"/>
  <c r="L3239" i="2"/>
  <c r="K3239" i="2"/>
  <c r="J3239" i="2"/>
  <c r="I3239" i="2"/>
  <c r="H3239" i="2"/>
  <c r="L3238" i="2"/>
  <c r="K3238" i="2"/>
  <c r="J3238" i="2"/>
  <c r="I3238" i="2"/>
  <c r="H3238" i="2"/>
  <c r="L3237" i="2"/>
  <c r="K3237" i="2"/>
  <c r="J3237" i="2"/>
  <c r="I3237" i="2"/>
  <c r="H3237" i="2"/>
  <c r="L3236" i="2"/>
  <c r="K3236" i="2"/>
  <c r="J3236" i="2"/>
  <c r="I3236" i="2"/>
  <c r="H3236" i="2"/>
  <c r="L3235" i="2"/>
  <c r="K3235" i="2"/>
  <c r="J3235" i="2"/>
  <c r="I3235" i="2"/>
  <c r="H3235" i="2"/>
  <c r="L3234" i="2"/>
  <c r="K3234" i="2"/>
  <c r="J3234" i="2"/>
  <c r="I3234" i="2"/>
  <c r="H3234" i="2"/>
  <c r="L3233" i="2"/>
  <c r="K3233" i="2"/>
  <c r="J3233" i="2"/>
  <c r="I3233" i="2"/>
  <c r="H3233" i="2"/>
  <c r="L3232" i="2"/>
  <c r="K3232" i="2"/>
  <c r="J3232" i="2"/>
  <c r="I3232" i="2"/>
  <c r="H3232" i="2"/>
  <c r="L3231" i="2"/>
  <c r="K3231" i="2"/>
  <c r="J3231" i="2"/>
  <c r="I3231" i="2"/>
  <c r="H3231" i="2"/>
  <c r="L3230" i="2"/>
  <c r="K3230" i="2"/>
  <c r="J3230" i="2"/>
  <c r="I3230" i="2"/>
  <c r="H3230" i="2"/>
  <c r="L3229" i="2"/>
  <c r="K3229" i="2"/>
  <c r="J3229" i="2"/>
  <c r="I3229" i="2"/>
  <c r="H3229" i="2"/>
  <c r="L3228" i="2"/>
  <c r="K3228" i="2"/>
  <c r="J3228" i="2"/>
  <c r="I3228" i="2"/>
  <c r="H3228" i="2"/>
  <c r="L3227" i="2"/>
  <c r="K3227" i="2"/>
  <c r="J3227" i="2"/>
  <c r="I3227" i="2"/>
  <c r="H3227" i="2"/>
  <c r="L3226" i="2"/>
  <c r="K3226" i="2"/>
  <c r="J3226" i="2"/>
  <c r="I3226" i="2"/>
  <c r="H3226" i="2"/>
  <c r="L3225" i="2"/>
  <c r="K3225" i="2"/>
  <c r="J3225" i="2"/>
  <c r="I3225" i="2"/>
  <c r="H3225" i="2"/>
  <c r="L3224" i="2"/>
  <c r="K3224" i="2"/>
  <c r="J3224" i="2"/>
  <c r="I3224" i="2"/>
  <c r="H3224" i="2"/>
  <c r="L3223" i="2"/>
  <c r="K3223" i="2"/>
  <c r="J3223" i="2"/>
  <c r="I3223" i="2"/>
  <c r="H3223" i="2"/>
  <c r="L3222" i="2"/>
  <c r="K3222" i="2"/>
  <c r="J3222" i="2"/>
  <c r="I3222" i="2"/>
  <c r="H3222" i="2"/>
  <c r="L3221" i="2"/>
  <c r="K3221" i="2"/>
  <c r="J3221" i="2"/>
  <c r="I3221" i="2"/>
  <c r="H3221" i="2"/>
  <c r="L3220" i="2"/>
  <c r="K3220" i="2"/>
  <c r="J3220" i="2"/>
  <c r="I3220" i="2"/>
  <c r="H3220" i="2"/>
  <c r="L3219" i="2"/>
  <c r="K3219" i="2"/>
  <c r="J3219" i="2"/>
  <c r="I3219" i="2"/>
  <c r="H3219" i="2"/>
  <c r="L3218" i="2"/>
  <c r="K3218" i="2"/>
  <c r="J3218" i="2"/>
  <c r="I3218" i="2"/>
  <c r="H3218" i="2"/>
  <c r="L3217" i="2"/>
  <c r="K3217" i="2"/>
  <c r="J3217" i="2"/>
  <c r="I3217" i="2"/>
  <c r="H3217" i="2"/>
  <c r="L3216" i="2"/>
  <c r="K3216" i="2"/>
  <c r="J3216" i="2"/>
  <c r="I3216" i="2"/>
  <c r="H3216" i="2"/>
  <c r="L3215" i="2"/>
  <c r="K3215" i="2"/>
  <c r="J3215" i="2"/>
  <c r="I3215" i="2"/>
  <c r="H3215" i="2"/>
  <c r="L3214" i="2"/>
  <c r="K3214" i="2"/>
  <c r="J3214" i="2"/>
  <c r="I3214" i="2"/>
  <c r="H3214" i="2"/>
  <c r="L3213" i="2"/>
  <c r="K3213" i="2"/>
  <c r="J3213" i="2"/>
  <c r="I3213" i="2"/>
  <c r="H3213" i="2"/>
  <c r="L3212" i="2"/>
  <c r="K3212" i="2"/>
  <c r="J3212" i="2"/>
  <c r="I3212" i="2"/>
  <c r="H3212" i="2"/>
  <c r="L3211" i="2"/>
  <c r="K3211" i="2"/>
  <c r="J3211" i="2"/>
  <c r="I3211" i="2"/>
  <c r="H3211" i="2"/>
  <c r="L3210" i="2"/>
  <c r="K3210" i="2"/>
  <c r="J3210" i="2"/>
  <c r="I3210" i="2"/>
  <c r="H3210" i="2"/>
  <c r="L3209" i="2"/>
  <c r="K3209" i="2"/>
  <c r="J3209" i="2"/>
  <c r="I3209" i="2"/>
  <c r="H3209" i="2"/>
  <c r="L3208" i="2"/>
  <c r="K3208" i="2"/>
  <c r="J3208" i="2"/>
  <c r="I3208" i="2"/>
  <c r="H3208" i="2"/>
  <c r="L3207" i="2"/>
  <c r="K3207" i="2"/>
  <c r="J3207" i="2"/>
  <c r="I3207" i="2"/>
  <c r="H3207" i="2"/>
  <c r="L3206" i="2"/>
  <c r="K3206" i="2"/>
  <c r="J3206" i="2"/>
  <c r="I3206" i="2"/>
  <c r="H3206" i="2"/>
  <c r="L3205" i="2"/>
  <c r="K3205" i="2"/>
  <c r="J3205" i="2"/>
  <c r="I3205" i="2"/>
  <c r="H3205" i="2"/>
  <c r="L3204" i="2"/>
  <c r="K3204" i="2"/>
  <c r="J3204" i="2"/>
  <c r="I3204" i="2"/>
  <c r="H3204" i="2"/>
  <c r="L3203" i="2"/>
  <c r="K3203" i="2"/>
  <c r="J3203" i="2"/>
  <c r="I3203" i="2"/>
  <c r="H3203" i="2"/>
  <c r="L3202" i="2"/>
  <c r="K3202" i="2"/>
  <c r="J3202" i="2"/>
  <c r="I3202" i="2"/>
  <c r="H3202" i="2"/>
  <c r="L3201" i="2"/>
  <c r="K3201" i="2"/>
  <c r="J3201" i="2"/>
  <c r="I3201" i="2"/>
  <c r="H3201" i="2"/>
  <c r="L3200" i="2"/>
  <c r="K3200" i="2"/>
  <c r="J3200" i="2"/>
  <c r="I3200" i="2"/>
  <c r="H3200" i="2"/>
  <c r="L3199" i="2"/>
  <c r="K3199" i="2"/>
  <c r="J3199" i="2"/>
  <c r="I3199" i="2"/>
  <c r="H3199" i="2"/>
  <c r="L3198" i="2"/>
  <c r="K3198" i="2"/>
  <c r="J3198" i="2"/>
  <c r="I3198" i="2"/>
  <c r="H3198" i="2"/>
  <c r="L3197" i="2"/>
  <c r="K3197" i="2"/>
  <c r="J3197" i="2"/>
  <c r="I3197" i="2"/>
  <c r="H3197" i="2"/>
  <c r="L3196" i="2"/>
  <c r="K3196" i="2"/>
  <c r="J3196" i="2"/>
  <c r="I3196" i="2"/>
  <c r="H3196" i="2"/>
  <c r="L3195" i="2"/>
  <c r="K3195" i="2"/>
  <c r="J3195" i="2"/>
  <c r="I3195" i="2"/>
  <c r="H3195" i="2"/>
  <c r="L3194" i="2"/>
  <c r="K3194" i="2"/>
  <c r="J3194" i="2"/>
  <c r="I3194" i="2"/>
  <c r="H3194" i="2"/>
  <c r="L3193" i="2"/>
  <c r="K3193" i="2"/>
  <c r="J3193" i="2"/>
  <c r="I3193" i="2"/>
  <c r="H3193" i="2"/>
  <c r="L3192" i="2"/>
  <c r="K3192" i="2"/>
  <c r="J3192" i="2"/>
  <c r="I3192" i="2"/>
  <c r="H3192" i="2"/>
  <c r="L3191" i="2"/>
  <c r="K3191" i="2"/>
  <c r="J3191" i="2"/>
  <c r="I3191" i="2"/>
  <c r="H3191" i="2"/>
  <c r="L3190" i="2"/>
  <c r="K3190" i="2"/>
  <c r="J3190" i="2"/>
  <c r="I3190" i="2"/>
  <c r="H3190" i="2"/>
  <c r="L3189" i="2"/>
  <c r="K3189" i="2"/>
  <c r="J3189" i="2"/>
  <c r="I3189" i="2"/>
  <c r="H3189" i="2"/>
  <c r="L3188" i="2"/>
  <c r="K3188" i="2"/>
  <c r="J3188" i="2"/>
  <c r="I3188" i="2"/>
  <c r="H3188" i="2"/>
  <c r="L3187" i="2"/>
  <c r="K3187" i="2"/>
  <c r="J3187" i="2"/>
  <c r="I3187" i="2"/>
  <c r="H3187" i="2"/>
  <c r="L3186" i="2"/>
  <c r="K3186" i="2"/>
  <c r="J3186" i="2"/>
  <c r="I3186" i="2"/>
  <c r="H3186" i="2"/>
  <c r="L3185" i="2"/>
  <c r="K3185" i="2"/>
  <c r="J3185" i="2"/>
  <c r="I3185" i="2"/>
  <c r="H3185" i="2"/>
  <c r="L3184" i="2"/>
  <c r="K3184" i="2"/>
  <c r="J3184" i="2"/>
  <c r="I3184" i="2"/>
  <c r="H3184" i="2"/>
  <c r="L3183" i="2"/>
  <c r="K3183" i="2"/>
  <c r="J3183" i="2"/>
  <c r="I3183" i="2"/>
  <c r="H3183" i="2"/>
  <c r="L3182" i="2"/>
  <c r="K3182" i="2"/>
  <c r="J3182" i="2"/>
  <c r="I3182" i="2"/>
  <c r="H3182" i="2"/>
  <c r="L3181" i="2"/>
  <c r="K3181" i="2"/>
  <c r="J3181" i="2"/>
  <c r="I3181" i="2"/>
  <c r="H3181" i="2"/>
  <c r="L3180" i="2"/>
  <c r="K3180" i="2"/>
  <c r="J3180" i="2"/>
  <c r="I3180" i="2"/>
  <c r="H3180" i="2"/>
  <c r="L3179" i="2"/>
  <c r="K3179" i="2"/>
  <c r="J3179" i="2"/>
  <c r="I3179" i="2"/>
  <c r="H3179" i="2"/>
  <c r="L3178" i="2"/>
  <c r="K3178" i="2"/>
  <c r="J3178" i="2"/>
  <c r="I3178" i="2"/>
  <c r="H3178" i="2"/>
  <c r="L3177" i="2"/>
  <c r="K3177" i="2"/>
  <c r="J3177" i="2"/>
  <c r="I3177" i="2"/>
  <c r="H3177" i="2"/>
  <c r="L3176" i="2"/>
  <c r="K3176" i="2"/>
  <c r="J3176" i="2"/>
  <c r="I3176" i="2"/>
  <c r="H3176" i="2"/>
  <c r="L3175" i="2"/>
  <c r="K3175" i="2"/>
  <c r="J3175" i="2"/>
  <c r="I3175" i="2"/>
  <c r="H3175" i="2"/>
  <c r="L3174" i="2"/>
  <c r="K3174" i="2"/>
  <c r="J3174" i="2"/>
  <c r="I3174" i="2"/>
  <c r="H3174" i="2"/>
  <c r="L3173" i="2"/>
  <c r="K3173" i="2"/>
  <c r="J3173" i="2"/>
  <c r="I3173" i="2"/>
  <c r="H3173" i="2"/>
  <c r="L3172" i="2"/>
  <c r="K3172" i="2"/>
  <c r="J3172" i="2"/>
  <c r="I3172" i="2"/>
  <c r="H3172" i="2"/>
  <c r="L3171" i="2"/>
  <c r="K3171" i="2"/>
  <c r="J3171" i="2"/>
  <c r="I3171" i="2"/>
  <c r="H3171" i="2"/>
  <c r="L3170" i="2"/>
  <c r="K3170" i="2"/>
  <c r="J3170" i="2"/>
  <c r="I3170" i="2"/>
  <c r="H3170" i="2"/>
  <c r="L3169" i="2"/>
  <c r="K3169" i="2"/>
  <c r="J3169" i="2"/>
  <c r="I3169" i="2"/>
  <c r="H3169" i="2"/>
  <c r="L3168" i="2"/>
  <c r="K3168" i="2"/>
  <c r="J3168" i="2"/>
  <c r="I3168" i="2"/>
  <c r="H3168" i="2"/>
  <c r="L3167" i="2"/>
  <c r="K3167" i="2"/>
  <c r="J3167" i="2"/>
  <c r="I3167" i="2"/>
  <c r="H3167" i="2"/>
  <c r="L3166" i="2"/>
  <c r="K3166" i="2"/>
  <c r="J3166" i="2"/>
  <c r="I3166" i="2"/>
  <c r="H3166" i="2"/>
  <c r="L3165" i="2"/>
  <c r="K3165" i="2"/>
  <c r="J3165" i="2"/>
  <c r="I3165" i="2"/>
  <c r="H3165" i="2"/>
  <c r="L3164" i="2"/>
  <c r="K3164" i="2"/>
  <c r="J3164" i="2"/>
  <c r="I3164" i="2"/>
  <c r="H3164" i="2"/>
  <c r="L3163" i="2"/>
  <c r="K3163" i="2"/>
  <c r="J3163" i="2"/>
  <c r="I3163" i="2"/>
  <c r="H3163" i="2"/>
  <c r="L3162" i="2"/>
  <c r="K3162" i="2"/>
  <c r="J3162" i="2"/>
  <c r="I3162" i="2"/>
  <c r="H3162" i="2"/>
  <c r="L3161" i="2"/>
  <c r="K3161" i="2"/>
  <c r="J3161" i="2"/>
  <c r="I3161" i="2"/>
  <c r="H3161" i="2"/>
  <c r="L3160" i="2"/>
  <c r="K3160" i="2"/>
  <c r="J3160" i="2"/>
  <c r="I3160" i="2"/>
  <c r="H3160" i="2"/>
  <c r="L3159" i="2"/>
  <c r="K3159" i="2"/>
  <c r="J3159" i="2"/>
  <c r="I3159" i="2"/>
  <c r="H3159" i="2"/>
  <c r="L3158" i="2"/>
  <c r="K3158" i="2"/>
  <c r="J3158" i="2"/>
  <c r="I3158" i="2"/>
  <c r="H3158" i="2"/>
  <c r="L3157" i="2"/>
  <c r="K3157" i="2"/>
  <c r="J3157" i="2"/>
  <c r="I3157" i="2"/>
  <c r="H3157" i="2"/>
  <c r="L3156" i="2"/>
  <c r="K3156" i="2"/>
  <c r="J3156" i="2"/>
  <c r="I3156" i="2"/>
  <c r="H3156" i="2"/>
  <c r="L3155" i="2"/>
  <c r="K3155" i="2"/>
  <c r="J3155" i="2"/>
  <c r="I3155" i="2"/>
  <c r="H3155" i="2"/>
  <c r="L3154" i="2"/>
  <c r="K3154" i="2"/>
  <c r="J3154" i="2"/>
  <c r="I3154" i="2"/>
  <c r="H3154" i="2"/>
  <c r="L3153" i="2"/>
  <c r="K3153" i="2"/>
  <c r="J3153" i="2"/>
  <c r="I3153" i="2"/>
  <c r="H3153" i="2"/>
  <c r="L3152" i="2"/>
  <c r="K3152" i="2"/>
  <c r="J3152" i="2"/>
  <c r="I3152" i="2"/>
  <c r="H3152" i="2"/>
  <c r="L3151" i="2"/>
  <c r="K3151" i="2"/>
  <c r="J3151" i="2"/>
  <c r="I3151" i="2"/>
  <c r="H3151" i="2"/>
  <c r="L3150" i="2"/>
  <c r="K3150" i="2"/>
  <c r="J3150" i="2"/>
  <c r="I3150" i="2"/>
  <c r="H3150" i="2"/>
  <c r="L3149" i="2"/>
  <c r="K3149" i="2"/>
  <c r="J3149" i="2"/>
  <c r="I3149" i="2"/>
  <c r="H3149" i="2"/>
  <c r="L3148" i="2"/>
  <c r="K3148" i="2"/>
  <c r="J3148" i="2"/>
  <c r="I3148" i="2"/>
  <c r="H3148" i="2"/>
  <c r="L3147" i="2"/>
  <c r="K3147" i="2"/>
  <c r="J3147" i="2"/>
  <c r="I3147" i="2"/>
  <c r="H3147" i="2"/>
  <c r="L3146" i="2"/>
  <c r="K3146" i="2"/>
  <c r="J3146" i="2"/>
  <c r="I3146" i="2"/>
  <c r="H3146" i="2"/>
  <c r="L3145" i="2"/>
  <c r="K3145" i="2"/>
  <c r="J3145" i="2"/>
  <c r="I3145" i="2"/>
  <c r="H3145" i="2"/>
  <c r="L3144" i="2"/>
  <c r="K3144" i="2"/>
  <c r="J3144" i="2"/>
  <c r="I3144" i="2"/>
  <c r="H3144" i="2"/>
  <c r="L3143" i="2"/>
  <c r="K3143" i="2"/>
  <c r="J3143" i="2"/>
  <c r="I3143" i="2"/>
  <c r="H3143" i="2"/>
  <c r="L3142" i="2"/>
  <c r="K3142" i="2"/>
  <c r="J3142" i="2"/>
  <c r="I3142" i="2"/>
  <c r="H3142" i="2"/>
  <c r="L3141" i="2"/>
  <c r="K3141" i="2"/>
  <c r="J3141" i="2"/>
  <c r="I3141" i="2"/>
  <c r="H3141" i="2"/>
  <c r="L3140" i="2"/>
  <c r="K3140" i="2"/>
  <c r="J3140" i="2"/>
  <c r="I3140" i="2"/>
  <c r="H3140" i="2"/>
  <c r="L3139" i="2"/>
  <c r="K3139" i="2"/>
  <c r="J3139" i="2"/>
  <c r="I3139" i="2"/>
  <c r="H3139" i="2"/>
  <c r="L3138" i="2"/>
  <c r="K3138" i="2"/>
  <c r="J3138" i="2"/>
  <c r="I3138" i="2"/>
  <c r="H3138" i="2"/>
  <c r="L3137" i="2"/>
  <c r="K3137" i="2"/>
  <c r="J3137" i="2"/>
  <c r="I3137" i="2"/>
  <c r="H3137" i="2"/>
  <c r="L3136" i="2"/>
  <c r="K3136" i="2"/>
  <c r="J3136" i="2"/>
  <c r="I3136" i="2"/>
  <c r="H3136" i="2"/>
  <c r="L3135" i="2"/>
  <c r="K3135" i="2"/>
  <c r="J3135" i="2"/>
  <c r="I3135" i="2"/>
  <c r="H3135" i="2"/>
  <c r="L3134" i="2"/>
  <c r="K3134" i="2"/>
  <c r="J3134" i="2"/>
  <c r="I3134" i="2"/>
  <c r="H3134" i="2"/>
  <c r="L3133" i="2"/>
  <c r="K3133" i="2"/>
  <c r="J3133" i="2"/>
  <c r="I3133" i="2"/>
  <c r="H3133" i="2"/>
  <c r="L3132" i="2"/>
  <c r="K3132" i="2"/>
  <c r="J3132" i="2"/>
  <c r="I3132" i="2"/>
  <c r="H3132" i="2"/>
  <c r="L3131" i="2"/>
  <c r="K3131" i="2"/>
  <c r="J3131" i="2"/>
  <c r="I3131" i="2"/>
  <c r="H3131" i="2"/>
  <c r="L3130" i="2"/>
  <c r="K3130" i="2"/>
  <c r="J3130" i="2"/>
  <c r="I3130" i="2"/>
  <c r="H3130" i="2"/>
  <c r="L3129" i="2"/>
  <c r="K3129" i="2"/>
  <c r="J3129" i="2"/>
  <c r="I3129" i="2"/>
  <c r="H3129" i="2"/>
  <c r="L3128" i="2"/>
  <c r="K3128" i="2"/>
  <c r="J3128" i="2"/>
  <c r="I3128" i="2"/>
  <c r="H3128" i="2"/>
  <c r="L3127" i="2"/>
  <c r="K3127" i="2"/>
  <c r="J3127" i="2"/>
  <c r="I3127" i="2"/>
  <c r="H3127" i="2"/>
  <c r="L3126" i="2"/>
  <c r="K3126" i="2"/>
  <c r="J3126" i="2"/>
  <c r="I3126" i="2"/>
  <c r="H3126" i="2"/>
  <c r="L3125" i="2"/>
  <c r="K3125" i="2"/>
  <c r="J3125" i="2"/>
  <c r="I3125" i="2"/>
  <c r="H3125" i="2"/>
  <c r="L3124" i="2"/>
  <c r="K3124" i="2"/>
  <c r="J3124" i="2"/>
  <c r="I3124" i="2"/>
  <c r="H3124" i="2"/>
  <c r="L3123" i="2"/>
  <c r="K3123" i="2"/>
  <c r="J3123" i="2"/>
  <c r="I3123" i="2"/>
  <c r="H3123" i="2"/>
  <c r="L3122" i="2"/>
  <c r="K3122" i="2"/>
  <c r="J3122" i="2"/>
  <c r="I3122" i="2"/>
  <c r="H3122" i="2"/>
  <c r="L3121" i="2"/>
  <c r="K3121" i="2"/>
  <c r="J3121" i="2"/>
  <c r="I3121" i="2"/>
  <c r="H3121" i="2"/>
  <c r="L3120" i="2"/>
  <c r="K3120" i="2"/>
  <c r="J3120" i="2"/>
  <c r="I3120" i="2"/>
  <c r="H3120" i="2"/>
  <c r="L3119" i="2"/>
  <c r="K3119" i="2"/>
  <c r="J3119" i="2"/>
  <c r="I3119" i="2"/>
  <c r="H3119" i="2"/>
  <c r="L3118" i="2"/>
  <c r="K3118" i="2"/>
  <c r="J3118" i="2"/>
  <c r="I3118" i="2"/>
  <c r="H3118" i="2"/>
  <c r="L3117" i="2"/>
  <c r="K3117" i="2"/>
  <c r="J3117" i="2"/>
  <c r="I3117" i="2"/>
  <c r="H3117" i="2"/>
  <c r="L3116" i="2"/>
  <c r="K3116" i="2"/>
  <c r="J3116" i="2"/>
  <c r="I3116" i="2"/>
  <c r="H3116" i="2"/>
  <c r="L3115" i="2"/>
  <c r="K3115" i="2"/>
  <c r="J3115" i="2"/>
  <c r="I3115" i="2"/>
  <c r="H3115" i="2"/>
  <c r="L3114" i="2"/>
  <c r="K3114" i="2"/>
  <c r="J3114" i="2"/>
  <c r="I3114" i="2"/>
  <c r="H3114" i="2"/>
  <c r="L3113" i="2"/>
  <c r="K3113" i="2"/>
  <c r="J3113" i="2"/>
  <c r="I3113" i="2"/>
  <c r="H3113" i="2"/>
  <c r="L3112" i="2"/>
  <c r="K3112" i="2"/>
  <c r="J3112" i="2"/>
  <c r="I3112" i="2"/>
  <c r="H3112" i="2"/>
  <c r="L3111" i="2"/>
  <c r="K3111" i="2"/>
  <c r="J3111" i="2"/>
  <c r="I3111" i="2"/>
  <c r="H3111" i="2"/>
  <c r="L3110" i="2"/>
  <c r="K3110" i="2"/>
  <c r="J3110" i="2"/>
  <c r="I3110" i="2"/>
  <c r="H3110" i="2"/>
  <c r="L3109" i="2"/>
  <c r="K3109" i="2"/>
  <c r="J3109" i="2"/>
  <c r="I3109" i="2"/>
  <c r="H3109" i="2"/>
  <c r="L3108" i="2"/>
  <c r="K3108" i="2"/>
  <c r="J3108" i="2"/>
  <c r="I3108" i="2"/>
  <c r="H3108" i="2"/>
  <c r="L3107" i="2"/>
  <c r="K3107" i="2"/>
  <c r="J3107" i="2"/>
  <c r="I3107" i="2"/>
  <c r="H3107" i="2"/>
  <c r="L3106" i="2"/>
  <c r="K3106" i="2"/>
  <c r="J3106" i="2"/>
  <c r="I3106" i="2"/>
  <c r="H3106" i="2"/>
  <c r="L3105" i="2"/>
  <c r="K3105" i="2"/>
  <c r="J3105" i="2"/>
  <c r="I3105" i="2"/>
  <c r="H3105" i="2"/>
  <c r="L3104" i="2"/>
  <c r="K3104" i="2"/>
  <c r="J3104" i="2"/>
  <c r="I3104" i="2"/>
  <c r="H3104" i="2"/>
  <c r="L3103" i="2"/>
  <c r="K3103" i="2"/>
  <c r="J3103" i="2"/>
  <c r="I3103" i="2"/>
  <c r="H3103" i="2"/>
  <c r="L3102" i="2"/>
  <c r="K3102" i="2"/>
  <c r="J3102" i="2"/>
  <c r="I3102" i="2"/>
  <c r="H3102" i="2"/>
  <c r="L3101" i="2"/>
  <c r="K3101" i="2"/>
  <c r="J3101" i="2"/>
  <c r="I3101" i="2"/>
  <c r="H3101" i="2"/>
  <c r="L3100" i="2"/>
  <c r="K3100" i="2"/>
  <c r="J3100" i="2"/>
  <c r="I3100" i="2"/>
  <c r="H3100" i="2"/>
  <c r="L3099" i="2"/>
  <c r="K3099" i="2"/>
  <c r="J3099" i="2"/>
  <c r="I3099" i="2"/>
  <c r="H3099" i="2"/>
  <c r="L3098" i="2"/>
  <c r="K3098" i="2"/>
  <c r="J3098" i="2"/>
  <c r="I3098" i="2"/>
  <c r="H3098" i="2"/>
  <c r="L3097" i="2"/>
  <c r="K3097" i="2"/>
  <c r="J3097" i="2"/>
  <c r="I3097" i="2"/>
  <c r="H3097" i="2"/>
  <c r="L3096" i="2"/>
  <c r="K3096" i="2"/>
  <c r="J3096" i="2"/>
  <c r="I3096" i="2"/>
  <c r="H3096" i="2"/>
  <c r="L3095" i="2"/>
  <c r="K3095" i="2"/>
  <c r="J3095" i="2"/>
  <c r="I3095" i="2"/>
  <c r="H3095" i="2"/>
  <c r="L3094" i="2"/>
  <c r="K3094" i="2"/>
  <c r="J3094" i="2"/>
  <c r="I3094" i="2"/>
  <c r="H3094" i="2"/>
  <c r="L3093" i="2"/>
  <c r="K3093" i="2"/>
  <c r="J3093" i="2"/>
  <c r="I3093" i="2"/>
  <c r="H3093" i="2"/>
  <c r="L3092" i="2"/>
  <c r="K3092" i="2"/>
  <c r="J3092" i="2"/>
  <c r="I3092" i="2"/>
  <c r="H3092" i="2"/>
  <c r="L3091" i="2"/>
  <c r="K3091" i="2"/>
  <c r="J3091" i="2"/>
  <c r="I3091" i="2"/>
  <c r="H3091" i="2"/>
  <c r="L3090" i="2"/>
  <c r="K3090" i="2"/>
  <c r="J3090" i="2"/>
  <c r="I3090" i="2"/>
  <c r="H3090" i="2"/>
  <c r="L3089" i="2"/>
  <c r="K3089" i="2"/>
  <c r="J3089" i="2"/>
  <c r="I3089" i="2"/>
  <c r="H3089" i="2"/>
  <c r="L3088" i="2"/>
  <c r="K3088" i="2"/>
  <c r="J3088" i="2"/>
  <c r="I3088" i="2"/>
  <c r="H3088" i="2"/>
  <c r="L3087" i="2"/>
  <c r="K3087" i="2"/>
  <c r="J3087" i="2"/>
  <c r="I3087" i="2"/>
  <c r="H3087" i="2"/>
  <c r="L3086" i="2"/>
  <c r="K3086" i="2"/>
  <c r="J3086" i="2"/>
  <c r="I3086" i="2"/>
  <c r="H3086" i="2"/>
  <c r="L3085" i="2"/>
  <c r="K3085" i="2"/>
  <c r="J3085" i="2"/>
  <c r="I3085" i="2"/>
  <c r="H3085" i="2"/>
  <c r="L3084" i="2"/>
  <c r="K3084" i="2"/>
  <c r="J3084" i="2"/>
  <c r="I3084" i="2"/>
  <c r="H3084" i="2"/>
  <c r="L3083" i="2"/>
  <c r="K3083" i="2"/>
  <c r="J3083" i="2"/>
  <c r="I3083" i="2"/>
  <c r="H3083" i="2"/>
  <c r="L3082" i="2"/>
  <c r="K3082" i="2"/>
  <c r="J3082" i="2"/>
  <c r="I3082" i="2"/>
  <c r="H3082" i="2"/>
  <c r="L3081" i="2"/>
  <c r="K3081" i="2"/>
  <c r="J3081" i="2"/>
  <c r="I3081" i="2"/>
  <c r="H3081" i="2"/>
  <c r="L3080" i="2"/>
  <c r="K3080" i="2"/>
  <c r="J3080" i="2"/>
  <c r="I3080" i="2"/>
  <c r="H3080" i="2"/>
  <c r="L3079" i="2"/>
  <c r="K3079" i="2"/>
  <c r="J3079" i="2"/>
  <c r="I3079" i="2"/>
  <c r="H3079" i="2"/>
  <c r="L3078" i="2"/>
  <c r="K3078" i="2"/>
  <c r="J3078" i="2"/>
  <c r="I3078" i="2"/>
  <c r="H3078" i="2"/>
  <c r="L3077" i="2"/>
  <c r="K3077" i="2"/>
  <c r="J3077" i="2"/>
  <c r="I3077" i="2"/>
  <c r="H3077" i="2"/>
  <c r="L3076" i="2"/>
  <c r="K3076" i="2"/>
  <c r="J3076" i="2"/>
  <c r="I3076" i="2"/>
  <c r="H3076" i="2"/>
  <c r="L3075" i="2"/>
  <c r="K3075" i="2"/>
  <c r="J3075" i="2"/>
  <c r="I3075" i="2"/>
  <c r="H3075" i="2"/>
  <c r="L3074" i="2"/>
  <c r="K3074" i="2"/>
  <c r="J3074" i="2"/>
  <c r="I3074" i="2"/>
  <c r="H3074" i="2"/>
  <c r="L3073" i="2"/>
  <c r="K3073" i="2"/>
  <c r="J3073" i="2"/>
  <c r="I3073" i="2"/>
  <c r="H3073" i="2"/>
  <c r="L3072" i="2"/>
  <c r="K3072" i="2"/>
  <c r="J3072" i="2"/>
  <c r="I3072" i="2"/>
  <c r="H3072" i="2"/>
  <c r="L3071" i="2"/>
  <c r="K3071" i="2"/>
  <c r="J3071" i="2"/>
  <c r="I3071" i="2"/>
  <c r="H3071" i="2"/>
  <c r="L3070" i="2"/>
  <c r="K3070" i="2"/>
  <c r="J3070" i="2"/>
  <c r="I3070" i="2"/>
  <c r="H3070" i="2"/>
  <c r="L3069" i="2"/>
  <c r="K3069" i="2"/>
  <c r="J3069" i="2"/>
  <c r="I3069" i="2"/>
  <c r="H3069" i="2"/>
  <c r="L3068" i="2"/>
  <c r="K3068" i="2"/>
  <c r="J3068" i="2"/>
  <c r="I3068" i="2"/>
  <c r="H3068" i="2"/>
  <c r="L3067" i="2"/>
  <c r="K3067" i="2"/>
  <c r="J3067" i="2"/>
  <c r="I3067" i="2"/>
  <c r="H3067" i="2"/>
  <c r="L3066" i="2"/>
  <c r="K3066" i="2"/>
  <c r="J3066" i="2"/>
  <c r="I3066" i="2"/>
  <c r="H3066" i="2"/>
  <c r="L3065" i="2"/>
  <c r="K3065" i="2"/>
  <c r="J3065" i="2"/>
  <c r="I3065" i="2"/>
  <c r="H3065" i="2"/>
  <c r="L3064" i="2"/>
  <c r="K3064" i="2"/>
  <c r="J3064" i="2"/>
  <c r="I3064" i="2"/>
  <c r="H3064" i="2"/>
  <c r="L3063" i="2"/>
  <c r="K3063" i="2"/>
  <c r="J3063" i="2"/>
  <c r="I3063" i="2"/>
  <c r="H3063" i="2"/>
  <c r="L3062" i="2"/>
  <c r="K3062" i="2"/>
  <c r="J3062" i="2"/>
  <c r="I3062" i="2"/>
  <c r="H3062" i="2"/>
  <c r="L3061" i="2"/>
  <c r="K3061" i="2"/>
  <c r="J3061" i="2"/>
  <c r="I3061" i="2"/>
  <c r="H3061" i="2"/>
  <c r="L3060" i="2"/>
  <c r="K3060" i="2"/>
  <c r="J3060" i="2"/>
  <c r="I3060" i="2"/>
  <c r="H3060" i="2"/>
  <c r="L3059" i="2"/>
  <c r="K3059" i="2"/>
  <c r="J3059" i="2"/>
  <c r="I3059" i="2"/>
  <c r="H3059" i="2"/>
  <c r="L3058" i="2"/>
  <c r="K3058" i="2"/>
  <c r="J3058" i="2"/>
  <c r="I3058" i="2"/>
  <c r="H3058" i="2"/>
  <c r="L3057" i="2"/>
  <c r="K3057" i="2"/>
  <c r="J3057" i="2"/>
  <c r="I3057" i="2"/>
  <c r="H3057" i="2"/>
  <c r="L3056" i="2"/>
  <c r="K3056" i="2"/>
  <c r="J3056" i="2"/>
  <c r="I3056" i="2"/>
  <c r="H3056" i="2"/>
  <c r="L3055" i="2"/>
  <c r="K3055" i="2"/>
  <c r="J3055" i="2"/>
  <c r="I3055" i="2"/>
  <c r="H3055" i="2"/>
  <c r="L3054" i="2"/>
  <c r="K3054" i="2"/>
  <c r="J3054" i="2"/>
  <c r="I3054" i="2"/>
  <c r="H3054" i="2"/>
  <c r="L3053" i="2"/>
  <c r="K3053" i="2"/>
  <c r="J3053" i="2"/>
  <c r="I3053" i="2"/>
  <c r="H3053" i="2"/>
  <c r="L3052" i="2"/>
  <c r="K3052" i="2"/>
  <c r="J3052" i="2"/>
  <c r="I3052" i="2"/>
  <c r="H3052" i="2"/>
  <c r="L3051" i="2"/>
  <c r="K3051" i="2"/>
  <c r="J3051" i="2"/>
  <c r="I3051" i="2"/>
  <c r="H3051" i="2"/>
  <c r="L3050" i="2"/>
  <c r="K3050" i="2"/>
  <c r="J3050" i="2"/>
  <c r="I3050" i="2"/>
  <c r="H3050" i="2"/>
  <c r="L3049" i="2"/>
  <c r="K3049" i="2"/>
  <c r="J3049" i="2"/>
  <c r="I3049" i="2"/>
  <c r="H3049" i="2"/>
  <c r="L3048" i="2"/>
  <c r="K3048" i="2"/>
  <c r="J3048" i="2"/>
  <c r="I3048" i="2"/>
  <c r="H3048" i="2"/>
  <c r="L3047" i="2"/>
  <c r="K3047" i="2"/>
  <c r="J3047" i="2"/>
  <c r="I3047" i="2"/>
  <c r="H3047" i="2"/>
  <c r="L3046" i="2"/>
  <c r="K3046" i="2"/>
  <c r="J3046" i="2"/>
  <c r="I3046" i="2"/>
  <c r="H3046" i="2"/>
  <c r="L3045" i="2"/>
  <c r="K3045" i="2"/>
  <c r="J3045" i="2"/>
  <c r="I3045" i="2"/>
  <c r="H3045" i="2"/>
  <c r="L3044" i="2"/>
  <c r="K3044" i="2"/>
  <c r="J3044" i="2"/>
  <c r="I3044" i="2"/>
  <c r="H3044" i="2"/>
  <c r="L3043" i="2"/>
  <c r="K3043" i="2"/>
  <c r="J3043" i="2"/>
  <c r="I3043" i="2"/>
  <c r="H3043" i="2"/>
  <c r="L3042" i="2"/>
  <c r="K3042" i="2"/>
  <c r="J3042" i="2"/>
  <c r="I3042" i="2"/>
  <c r="H3042" i="2"/>
  <c r="L3041" i="2"/>
  <c r="K3041" i="2"/>
  <c r="J3041" i="2"/>
  <c r="I3041" i="2"/>
  <c r="H3041" i="2"/>
  <c r="L3040" i="2"/>
  <c r="K3040" i="2"/>
  <c r="J3040" i="2"/>
  <c r="I3040" i="2"/>
  <c r="H3040" i="2"/>
  <c r="L3039" i="2"/>
  <c r="K3039" i="2"/>
  <c r="J3039" i="2"/>
  <c r="I3039" i="2"/>
  <c r="H3039" i="2"/>
  <c r="L3038" i="2"/>
  <c r="K3038" i="2"/>
  <c r="J3038" i="2"/>
  <c r="I3038" i="2"/>
  <c r="H3038" i="2"/>
  <c r="L3037" i="2"/>
  <c r="K3037" i="2"/>
  <c r="J3037" i="2"/>
  <c r="I3037" i="2"/>
  <c r="H3037" i="2"/>
  <c r="L3036" i="2"/>
  <c r="K3036" i="2"/>
  <c r="J3036" i="2"/>
  <c r="I3036" i="2"/>
  <c r="H3036" i="2"/>
  <c r="L3035" i="2"/>
  <c r="K3035" i="2"/>
  <c r="J3035" i="2"/>
  <c r="I3035" i="2"/>
  <c r="H3035" i="2"/>
  <c r="L3034" i="2"/>
  <c r="K3034" i="2"/>
  <c r="J3034" i="2"/>
  <c r="I3034" i="2"/>
  <c r="H3034" i="2"/>
  <c r="L3033" i="2"/>
  <c r="K3033" i="2"/>
  <c r="J3033" i="2"/>
  <c r="I3033" i="2"/>
  <c r="H3033" i="2"/>
  <c r="L3032" i="2"/>
  <c r="K3032" i="2"/>
  <c r="J3032" i="2"/>
  <c r="I3032" i="2"/>
  <c r="H3032" i="2"/>
  <c r="L3031" i="2"/>
  <c r="K3031" i="2"/>
  <c r="J3031" i="2"/>
  <c r="I3031" i="2"/>
  <c r="H3031" i="2"/>
  <c r="L3030" i="2"/>
  <c r="K3030" i="2"/>
  <c r="J3030" i="2"/>
  <c r="I3030" i="2"/>
  <c r="H3030" i="2"/>
  <c r="L3029" i="2"/>
  <c r="K3029" i="2"/>
  <c r="J3029" i="2"/>
  <c r="I3029" i="2"/>
  <c r="H3029" i="2"/>
  <c r="L3028" i="2"/>
  <c r="K3028" i="2"/>
  <c r="J3028" i="2"/>
  <c r="I3028" i="2"/>
  <c r="H3028" i="2"/>
  <c r="L3027" i="2"/>
  <c r="K3027" i="2"/>
  <c r="J3027" i="2"/>
  <c r="I3027" i="2"/>
  <c r="H3027" i="2"/>
  <c r="L3026" i="2"/>
  <c r="K3026" i="2"/>
  <c r="J3026" i="2"/>
  <c r="I3026" i="2"/>
  <c r="H3026" i="2"/>
  <c r="L3025" i="2"/>
  <c r="K3025" i="2"/>
  <c r="J3025" i="2"/>
  <c r="I3025" i="2"/>
  <c r="H3025" i="2"/>
  <c r="L3024" i="2"/>
  <c r="K3024" i="2"/>
  <c r="J3024" i="2"/>
  <c r="I3024" i="2"/>
  <c r="H3024" i="2"/>
  <c r="L3023" i="2"/>
  <c r="K3023" i="2"/>
  <c r="J3023" i="2"/>
  <c r="I3023" i="2"/>
  <c r="H3023" i="2"/>
  <c r="L3022" i="2"/>
  <c r="K3022" i="2"/>
  <c r="J3022" i="2"/>
  <c r="I3022" i="2"/>
  <c r="H3022" i="2"/>
  <c r="L3021" i="2"/>
  <c r="K3021" i="2"/>
  <c r="J3021" i="2"/>
  <c r="I3021" i="2"/>
  <c r="H3021" i="2"/>
  <c r="L3020" i="2"/>
  <c r="K3020" i="2"/>
  <c r="J3020" i="2"/>
  <c r="I3020" i="2"/>
  <c r="H3020" i="2"/>
  <c r="L3019" i="2"/>
  <c r="K3019" i="2"/>
  <c r="J3019" i="2"/>
  <c r="I3019" i="2"/>
  <c r="H3019" i="2"/>
  <c r="L3018" i="2"/>
  <c r="K3018" i="2"/>
  <c r="J3018" i="2"/>
  <c r="I3018" i="2"/>
  <c r="H3018" i="2"/>
  <c r="L3017" i="2"/>
  <c r="K3017" i="2"/>
  <c r="J3017" i="2"/>
  <c r="I3017" i="2"/>
  <c r="H3017" i="2"/>
  <c r="L3016" i="2"/>
  <c r="K3016" i="2"/>
  <c r="J3016" i="2"/>
  <c r="I3016" i="2"/>
  <c r="H3016" i="2"/>
  <c r="L3015" i="2"/>
  <c r="K3015" i="2"/>
  <c r="J3015" i="2"/>
  <c r="I3015" i="2"/>
  <c r="H3015" i="2"/>
  <c r="L3014" i="2"/>
  <c r="K3014" i="2"/>
  <c r="J3014" i="2"/>
  <c r="I3014" i="2"/>
  <c r="H3014" i="2"/>
  <c r="L3013" i="2"/>
  <c r="K3013" i="2"/>
  <c r="J3013" i="2"/>
  <c r="I3013" i="2"/>
  <c r="H3013" i="2"/>
  <c r="L3012" i="2"/>
  <c r="K3012" i="2"/>
  <c r="J3012" i="2"/>
  <c r="I3012" i="2"/>
  <c r="H3012" i="2"/>
  <c r="L3011" i="2"/>
  <c r="K3011" i="2"/>
  <c r="J3011" i="2"/>
  <c r="I3011" i="2"/>
  <c r="H3011" i="2"/>
  <c r="L3010" i="2"/>
  <c r="K3010" i="2"/>
  <c r="J3010" i="2"/>
  <c r="I3010" i="2"/>
  <c r="H3010" i="2"/>
  <c r="L3009" i="2"/>
  <c r="K3009" i="2"/>
  <c r="J3009" i="2"/>
  <c r="I3009" i="2"/>
  <c r="H3009" i="2"/>
  <c r="L3008" i="2"/>
  <c r="K3008" i="2"/>
  <c r="J3008" i="2"/>
  <c r="I3008" i="2"/>
  <c r="H3008" i="2"/>
  <c r="L3007" i="2"/>
  <c r="K3007" i="2"/>
  <c r="J3007" i="2"/>
  <c r="I3007" i="2"/>
  <c r="H3007" i="2"/>
  <c r="L3006" i="2"/>
  <c r="K3006" i="2"/>
  <c r="J3006" i="2"/>
  <c r="I3006" i="2"/>
  <c r="H3006" i="2"/>
  <c r="L3005" i="2"/>
  <c r="K3005" i="2"/>
  <c r="J3005" i="2"/>
  <c r="I3005" i="2"/>
  <c r="H3005" i="2"/>
  <c r="L3004" i="2"/>
  <c r="K3004" i="2"/>
  <c r="J3004" i="2"/>
  <c r="I3004" i="2"/>
  <c r="H3004" i="2"/>
  <c r="L3003" i="2"/>
  <c r="K3003" i="2"/>
  <c r="J3003" i="2"/>
  <c r="I3003" i="2"/>
  <c r="H3003" i="2"/>
  <c r="L3002" i="2"/>
  <c r="K3002" i="2"/>
  <c r="J3002" i="2"/>
  <c r="I3002" i="2"/>
  <c r="H3002" i="2"/>
  <c r="L3001" i="2"/>
  <c r="K3001" i="2"/>
  <c r="J3001" i="2"/>
  <c r="I3001" i="2"/>
  <c r="H3001" i="2"/>
  <c r="L3000" i="2"/>
  <c r="K3000" i="2"/>
  <c r="J3000" i="2"/>
  <c r="I3000" i="2"/>
  <c r="H3000" i="2"/>
  <c r="L2999" i="2"/>
  <c r="K2999" i="2"/>
  <c r="J2999" i="2"/>
  <c r="I2999" i="2"/>
  <c r="H2999" i="2"/>
  <c r="L2998" i="2"/>
  <c r="K2998" i="2"/>
  <c r="J2998" i="2"/>
  <c r="I2998" i="2"/>
  <c r="H2998" i="2"/>
  <c r="L2997" i="2"/>
  <c r="K2997" i="2"/>
  <c r="J2997" i="2"/>
  <c r="I2997" i="2"/>
  <c r="H2997" i="2"/>
  <c r="L2996" i="2"/>
  <c r="K2996" i="2"/>
  <c r="J2996" i="2"/>
  <c r="I2996" i="2"/>
  <c r="H2996" i="2"/>
  <c r="L2995" i="2"/>
  <c r="K2995" i="2"/>
  <c r="J2995" i="2"/>
  <c r="I2995" i="2"/>
  <c r="H2995" i="2"/>
  <c r="L2994" i="2"/>
  <c r="K2994" i="2"/>
  <c r="J2994" i="2"/>
  <c r="I2994" i="2"/>
  <c r="H2994" i="2"/>
  <c r="L2993" i="2"/>
  <c r="K2993" i="2"/>
  <c r="J2993" i="2"/>
  <c r="I2993" i="2"/>
  <c r="H2993" i="2"/>
  <c r="L2992" i="2"/>
  <c r="K2992" i="2"/>
  <c r="J2992" i="2"/>
  <c r="I2992" i="2"/>
  <c r="H2992" i="2"/>
  <c r="L2991" i="2"/>
  <c r="K2991" i="2"/>
  <c r="J2991" i="2"/>
  <c r="I2991" i="2"/>
  <c r="H2991" i="2"/>
  <c r="L2990" i="2"/>
  <c r="K2990" i="2"/>
  <c r="J2990" i="2"/>
  <c r="I2990" i="2"/>
  <c r="H2990" i="2"/>
  <c r="L2989" i="2"/>
  <c r="K2989" i="2"/>
  <c r="J2989" i="2"/>
  <c r="I2989" i="2"/>
  <c r="H2989" i="2"/>
  <c r="L2988" i="2"/>
  <c r="K2988" i="2"/>
  <c r="J2988" i="2"/>
  <c r="I2988" i="2"/>
  <c r="H2988" i="2"/>
  <c r="L2987" i="2"/>
  <c r="K2987" i="2"/>
  <c r="J2987" i="2"/>
  <c r="I2987" i="2"/>
  <c r="H2987" i="2"/>
  <c r="L2986" i="2"/>
  <c r="K2986" i="2"/>
  <c r="J2986" i="2"/>
  <c r="I2986" i="2"/>
  <c r="H2986" i="2"/>
  <c r="L2985" i="2"/>
  <c r="K2985" i="2"/>
  <c r="J2985" i="2"/>
  <c r="I2985" i="2"/>
  <c r="H2985" i="2"/>
  <c r="L2984" i="2"/>
  <c r="K2984" i="2"/>
  <c r="J2984" i="2"/>
  <c r="I2984" i="2"/>
  <c r="H2984" i="2"/>
  <c r="L2983" i="2"/>
  <c r="K2983" i="2"/>
  <c r="J2983" i="2"/>
  <c r="I2983" i="2"/>
  <c r="H2983" i="2"/>
  <c r="L2982" i="2"/>
  <c r="K2982" i="2"/>
  <c r="J2982" i="2"/>
  <c r="I2982" i="2"/>
  <c r="H2982" i="2"/>
  <c r="L2981" i="2"/>
  <c r="K2981" i="2"/>
  <c r="J2981" i="2"/>
  <c r="I2981" i="2"/>
  <c r="H2981" i="2"/>
  <c r="L2980" i="2"/>
  <c r="K2980" i="2"/>
  <c r="J2980" i="2"/>
  <c r="I2980" i="2"/>
  <c r="H2980" i="2"/>
  <c r="L2979" i="2"/>
  <c r="K2979" i="2"/>
  <c r="J2979" i="2"/>
  <c r="I2979" i="2"/>
  <c r="H2979" i="2"/>
  <c r="L2978" i="2"/>
  <c r="K2978" i="2"/>
  <c r="J2978" i="2"/>
  <c r="I2978" i="2"/>
  <c r="H2978" i="2"/>
  <c r="L2977" i="2"/>
  <c r="K2977" i="2"/>
  <c r="J2977" i="2"/>
  <c r="I2977" i="2"/>
  <c r="H2977" i="2"/>
  <c r="L2976" i="2"/>
  <c r="K2976" i="2"/>
  <c r="J2976" i="2"/>
  <c r="I2976" i="2"/>
  <c r="H2976" i="2"/>
  <c r="L2975" i="2"/>
  <c r="K2975" i="2"/>
  <c r="J2975" i="2"/>
  <c r="I2975" i="2"/>
  <c r="H2975" i="2"/>
  <c r="L2974" i="2"/>
  <c r="K2974" i="2"/>
  <c r="J2974" i="2"/>
  <c r="I2974" i="2"/>
  <c r="H2974" i="2"/>
  <c r="L2973" i="2"/>
  <c r="K2973" i="2"/>
  <c r="J2973" i="2"/>
  <c r="I2973" i="2"/>
  <c r="H2973" i="2"/>
  <c r="L2972" i="2"/>
  <c r="K2972" i="2"/>
  <c r="J2972" i="2"/>
  <c r="I2972" i="2"/>
  <c r="H2972" i="2"/>
  <c r="L2971" i="2"/>
  <c r="K2971" i="2"/>
  <c r="J2971" i="2"/>
  <c r="I2971" i="2"/>
  <c r="H2971" i="2"/>
  <c r="L2970" i="2"/>
  <c r="K2970" i="2"/>
  <c r="J2970" i="2"/>
  <c r="I2970" i="2"/>
  <c r="H2970" i="2"/>
  <c r="L2969" i="2"/>
  <c r="K2969" i="2"/>
  <c r="J2969" i="2"/>
  <c r="I2969" i="2"/>
  <c r="H2969" i="2"/>
  <c r="L2968" i="2"/>
  <c r="K2968" i="2"/>
  <c r="J2968" i="2"/>
  <c r="I2968" i="2"/>
  <c r="H2968" i="2"/>
  <c r="L2967" i="2"/>
  <c r="K2967" i="2"/>
  <c r="J2967" i="2"/>
  <c r="I2967" i="2"/>
  <c r="H2967" i="2"/>
  <c r="L2966" i="2"/>
  <c r="K2966" i="2"/>
  <c r="J2966" i="2"/>
  <c r="I2966" i="2"/>
  <c r="H2966" i="2"/>
  <c r="L2965" i="2"/>
  <c r="K2965" i="2"/>
  <c r="J2965" i="2"/>
  <c r="I2965" i="2"/>
  <c r="H2965" i="2"/>
  <c r="L2964" i="2"/>
  <c r="K2964" i="2"/>
  <c r="J2964" i="2"/>
  <c r="I2964" i="2"/>
  <c r="H2964" i="2"/>
  <c r="L2963" i="2"/>
  <c r="K2963" i="2"/>
  <c r="J2963" i="2"/>
  <c r="I2963" i="2"/>
  <c r="H2963" i="2"/>
  <c r="L2962" i="2"/>
  <c r="K2962" i="2"/>
  <c r="J2962" i="2"/>
  <c r="I2962" i="2"/>
  <c r="H2962" i="2"/>
  <c r="L2961" i="2"/>
  <c r="K2961" i="2"/>
  <c r="J2961" i="2"/>
  <c r="I2961" i="2"/>
  <c r="H2961" i="2"/>
  <c r="L2960" i="2"/>
  <c r="K2960" i="2"/>
  <c r="J2960" i="2"/>
  <c r="I2960" i="2"/>
  <c r="H2960" i="2"/>
  <c r="L2959" i="2"/>
  <c r="K2959" i="2"/>
  <c r="J2959" i="2"/>
  <c r="I2959" i="2"/>
  <c r="H2959" i="2"/>
  <c r="L2958" i="2"/>
  <c r="K2958" i="2"/>
  <c r="J2958" i="2"/>
  <c r="I2958" i="2"/>
  <c r="H2958" i="2"/>
  <c r="L2957" i="2"/>
  <c r="K2957" i="2"/>
  <c r="J2957" i="2"/>
  <c r="I2957" i="2"/>
  <c r="H2957" i="2"/>
  <c r="L2956" i="2"/>
  <c r="K2956" i="2"/>
  <c r="J2956" i="2"/>
  <c r="I2956" i="2"/>
  <c r="H2956" i="2"/>
  <c r="L2955" i="2"/>
  <c r="K2955" i="2"/>
  <c r="J2955" i="2"/>
  <c r="I2955" i="2"/>
  <c r="H2955" i="2"/>
  <c r="L2954" i="2"/>
  <c r="K2954" i="2"/>
  <c r="J2954" i="2"/>
  <c r="I2954" i="2"/>
  <c r="H2954" i="2"/>
  <c r="L2953" i="2"/>
  <c r="K2953" i="2"/>
  <c r="J2953" i="2"/>
  <c r="I2953" i="2"/>
  <c r="H2953" i="2"/>
  <c r="L2952" i="2"/>
  <c r="K2952" i="2"/>
  <c r="J2952" i="2"/>
  <c r="I2952" i="2"/>
  <c r="H2952" i="2"/>
  <c r="L2951" i="2"/>
  <c r="K2951" i="2"/>
  <c r="J2951" i="2"/>
  <c r="I2951" i="2"/>
  <c r="H2951" i="2"/>
  <c r="L2950" i="2"/>
  <c r="K2950" i="2"/>
  <c r="J2950" i="2"/>
  <c r="I2950" i="2"/>
  <c r="H2950" i="2"/>
  <c r="L2949" i="2"/>
  <c r="K2949" i="2"/>
  <c r="J2949" i="2"/>
  <c r="I2949" i="2"/>
  <c r="H2949" i="2"/>
  <c r="L2948" i="2"/>
  <c r="K2948" i="2"/>
  <c r="J2948" i="2"/>
  <c r="I2948" i="2"/>
  <c r="H2948" i="2"/>
  <c r="L2947" i="2"/>
  <c r="K2947" i="2"/>
  <c r="J2947" i="2"/>
  <c r="I2947" i="2"/>
  <c r="H2947" i="2"/>
  <c r="L2946" i="2"/>
  <c r="K2946" i="2"/>
  <c r="J2946" i="2"/>
  <c r="I2946" i="2"/>
  <c r="H2946" i="2"/>
  <c r="L2945" i="2"/>
  <c r="K2945" i="2"/>
  <c r="J2945" i="2"/>
  <c r="I2945" i="2"/>
  <c r="H2945" i="2"/>
  <c r="L2944" i="2"/>
  <c r="K2944" i="2"/>
  <c r="J2944" i="2"/>
  <c r="I2944" i="2"/>
  <c r="H2944" i="2"/>
  <c r="L2943" i="2"/>
  <c r="K2943" i="2"/>
  <c r="J2943" i="2"/>
  <c r="I2943" i="2"/>
  <c r="H2943" i="2"/>
  <c r="L2942" i="2"/>
  <c r="K2942" i="2"/>
  <c r="J2942" i="2"/>
  <c r="I2942" i="2"/>
  <c r="H2942" i="2"/>
  <c r="L2941" i="2"/>
  <c r="K2941" i="2"/>
  <c r="J2941" i="2"/>
  <c r="I2941" i="2"/>
  <c r="H2941" i="2"/>
  <c r="L2940" i="2"/>
  <c r="K2940" i="2"/>
  <c r="J2940" i="2"/>
  <c r="I2940" i="2"/>
  <c r="H2940" i="2"/>
  <c r="L2939" i="2"/>
  <c r="K2939" i="2"/>
  <c r="J2939" i="2"/>
  <c r="I2939" i="2"/>
  <c r="H2939" i="2"/>
  <c r="L2938" i="2"/>
  <c r="K2938" i="2"/>
  <c r="J2938" i="2"/>
  <c r="I2938" i="2"/>
  <c r="H2938" i="2"/>
  <c r="L2937" i="2"/>
  <c r="K2937" i="2"/>
  <c r="J2937" i="2"/>
  <c r="I2937" i="2"/>
  <c r="H2937" i="2"/>
  <c r="L2936" i="2"/>
  <c r="K2936" i="2"/>
  <c r="J2936" i="2"/>
  <c r="I2936" i="2"/>
  <c r="H2936" i="2"/>
  <c r="L2935" i="2"/>
  <c r="K2935" i="2"/>
  <c r="J2935" i="2"/>
  <c r="I2935" i="2"/>
  <c r="H2935" i="2"/>
  <c r="L2934" i="2"/>
  <c r="K2934" i="2"/>
  <c r="J2934" i="2"/>
  <c r="I2934" i="2"/>
  <c r="H2934" i="2"/>
  <c r="L2933" i="2"/>
  <c r="K2933" i="2"/>
  <c r="J2933" i="2"/>
  <c r="I2933" i="2"/>
  <c r="H2933" i="2"/>
  <c r="L2932" i="2"/>
  <c r="K2932" i="2"/>
  <c r="J2932" i="2"/>
  <c r="I2932" i="2"/>
  <c r="H2932" i="2"/>
  <c r="L2931" i="2"/>
  <c r="K2931" i="2"/>
  <c r="J2931" i="2"/>
  <c r="I2931" i="2"/>
  <c r="H2931" i="2"/>
  <c r="L2930" i="2"/>
  <c r="K2930" i="2"/>
  <c r="J2930" i="2"/>
  <c r="I2930" i="2"/>
  <c r="H2930" i="2"/>
  <c r="L2929" i="2"/>
  <c r="K2929" i="2"/>
  <c r="J2929" i="2"/>
  <c r="I2929" i="2"/>
  <c r="H2929" i="2"/>
  <c r="L2928" i="2"/>
  <c r="K2928" i="2"/>
  <c r="J2928" i="2"/>
  <c r="I2928" i="2"/>
  <c r="H2928" i="2"/>
  <c r="L2927" i="2"/>
  <c r="K2927" i="2"/>
  <c r="J2927" i="2"/>
  <c r="I2927" i="2"/>
  <c r="H2927" i="2"/>
  <c r="L2926" i="2"/>
  <c r="K2926" i="2"/>
  <c r="J2926" i="2"/>
  <c r="I2926" i="2"/>
  <c r="H2926" i="2"/>
  <c r="L2925" i="2"/>
  <c r="K2925" i="2"/>
  <c r="J2925" i="2"/>
  <c r="I2925" i="2"/>
  <c r="H2925" i="2"/>
  <c r="L2924" i="2"/>
  <c r="K2924" i="2"/>
  <c r="J2924" i="2"/>
  <c r="I2924" i="2"/>
  <c r="H2924" i="2"/>
  <c r="L2923" i="2"/>
  <c r="K2923" i="2"/>
  <c r="J2923" i="2"/>
  <c r="I2923" i="2"/>
  <c r="H2923" i="2"/>
  <c r="L2922" i="2"/>
  <c r="K2922" i="2"/>
  <c r="J2922" i="2"/>
  <c r="I2922" i="2"/>
  <c r="H2922" i="2"/>
  <c r="L2921" i="2"/>
  <c r="K2921" i="2"/>
  <c r="J2921" i="2"/>
  <c r="I2921" i="2"/>
  <c r="H2921" i="2"/>
  <c r="L2920" i="2"/>
  <c r="K2920" i="2"/>
  <c r="J2920" i="2"/>
  <c r="I2920" i="2"/>
  <c r="H2920" i="2"/>
  <c r="L2919" i="2"/>
  <c r="K2919" i="2"/>
  <c r="J2919" i="2"/>
  <c r="I2919" i="2"/>
  <c r="H2919" i="2"/>
  <c r="L2918" i="2"/>
  <c r="K2918" i="2"/>
  <c r="J2918" i="2"/>
  <c r="I2918" i="2"/>
  <c r="H2918" i="2"/>
  <c r="L2917" i="2"/>
  <c r="K2917" i="2"/>
  <c r="J2917" i="2"/>
  <c r="I2917" i="2"/>
  <c r="H2917" i="2"/>
  <c r="L2916" i="2"/>
  <c r="K2916" i="2"/>
  <c r="J2916" i="2"/>
  <c r="I2916" i="2"/>
  <c r="H2916" i="2"/>
  <c r="L2915" i="2"/>
  <c r="K2915" i="2"/>
  <c r="J2915" i="2"/>
  <c r="I2915" i="2"/>
  <c r="H2915" i="2"/>
  <c r="L2914" i="2"/>
  <c r="K2914" i="2"/>
  <c r="J2914" i="2"/>
  <c r="I2914" i="2"/>
  <c r="H2914" i="2"/>
  <c r="L2913" i="2"/>
  <c r="K2913" i="2"/>
  <c r="J2913" i="2"/>
  <c r="I2913" i="2"/>
  <c r="H2913" i="2"/>
  <c r="L2912" i="2"/>
  <c r="K2912" i="2"/>
  <c r="J2912" i="2"/>
  <c r="I2912" i="2"/>
  <c r="H2912" i="2"/>
  <c r="L2911" i="2"/>
  <c r="K2911" i="2"/>
  <c r="J2911" i="2"/>
  <c r="I2911" i="2"/>
  <c r="H2911" i="2"/>
  <c r="L2910" i="2"/>
  <c r="K2910" i="2"/>
  <c r="J2910" i="2"/>
  <c r="I2910" i="2"/>
  <c r="H2910" i="2"/>
  <c r="L2909" i="2"/>
  <c r="K2909" i="2"/>
  <c r="J2909" i="2"/>
  <c r="I2909" i="2"/>
  <c r="H2909" i="2"/>
  <c r="L2908" i="2"/>
  <c r="K2908" i="2"/>
  <c r="J2908" i="2"/>
  <c r="I2908" i="2"/>
  <c r="H2908" i="2"/>
  <c r="L2907" i="2"/>
  <c r="K2907" i="2"/>
  <c r="J2907" i="2"/>
  <c r="I2907" i="2"/>
  <c r="H2907" i="2"/>
  <c r="L2906" i="2"/>
  <c r="K2906" i="2"/>
  <c r="J2906" i="2"/>
  <c r="I2906" i="2"/>
  <c r="H2906" i="2"/>
  <c r="L2905" i="2"/>
  <c r="K2905" i="2"/>
  <c r="J2905" i="2"/>
  <c r="I2905" i="2"/>
  <c r="H2905" i="2"/>
  <c r="L2904" i="2"/>
  <c r="K2904" i="2"/>
  <c r="J2904" i="2"/>
  <c r="I2904" i="2"/>
  <c r="H2904" i="2"/>
  <c r="L2903" i="2"/>
  <c r="K2903" i="2"/>
  <c r="J2903" i="2"/>
  <c r="I2903" i="2"/>
  <c r="H2903" i="2"/>
  <c r="L2902" i="2"/>
  <c r="K2902" i="2"/>
  <c r="J2902" i="2"/>
  <c r="I2902" i="2"/>
  <c r="H2902" i="2"/>
  <c r="L2901" i="2"/>
  <c r="K2901" i="2"/>
  <c r="J2901" i="2"/>
  <c r="I2901" i="2"/>
  <c r="H2901" i="2"/>
  <c r="L2900" i="2"/>
  <c r="K2900" i="2"/>
  <c r="J2900" i="2"/>
  <c r="I2900" i="2"/>
  <c r="H2900" i="2"/>
  <c r="L2899" i="2"/>
  <c r="K2899" i="2"/>
  <c r="J2899" i="2"/>
  <c r="I2899" i="2"/>
  <c r="H2899" i="2"/>
  <c r="L2898" i="2"/>
  <c r="K2898" i="2"/>
  <c r="J2898" i="2"/>
  <c r="I2898" i="2"/>
  <c r="H2898" i="2"/>
  <c r="L2897" i="2"/>
  <c r="K2897" i="2"/>
  <c r="J2897" i="2"/>
  <c r="I2897" i="2"/>
  <c r="H2897" i="2"/>
  <c r="L2896" i="2"/>
  <c r="K2896" i="2"/>
  <c r="J2896" i="2"/>
  <c r="I2896" i="2"/>
  <c r="H2896" i="2"/>
  <c r="L2895" i="2"/>
  <c r="K2895" i="2"/>
  <c r="J2895" i="2"/>
  <c r="I2895" i="2"/>
  <c r="H2895" i="2"/>
  <c r="L2894" i="2"/>
  <c r="K2894" i="2"/>
  <c r="J2894" i="2"/>
  <c r="I2894" i="2"/>
  <c r="H2894" i="2"/>
  <c r="L2893" i="2"/>
  <c r="K2893" i="2"/>
  <c r="J2893" i="2"/>
  <c r="I2893" i="2"/>
  <c r="H2893" i="2"/>
  <c r="L2892" i="2"/>
  <c r="K2892" i="2"/>
  <c r="J2892" i="2"/>
  <c r="I2892" i="2"/>
  <c r="H2892" i="2"/>
  <c r="L2891" i="2"/>
  <c r="K2891" i="2"/>
  <c r="J2891" i="2"/>
  <c r="I2891" i="2"/>
  <c r="H2891" i="2"/>
  <c r="L2890" i="2"/>
  <c r="K2890" i="2"/>
  <c r="J2890" i="2"/>
  <c r="I2890" i="2"/>
  <c r="H2890" i="2"/>
  <c r="L2889" i="2"/>
  <c r="K2889" i="2"/>
  <c r="J2889" i="2"/>
  <c r="I2889" i="2"/>
  <c r="H2889" i="2"/>
  <c r="L2888" i="2"/>
  <c r="K2888" i="2"/>
  <c r="J2888" i="2"/>
  <c r="I2888" i="2"/>
  <c r="H2888" i="2"/>
  <c r="L2887" i="2"/>
  <c r="K2887" i="2"/>
  <c r="J2887" i="2"/>
  <c r="I2887" i="2"/>
  <c r="H2887" i="2"/>
  <c r="L2886" i="2"/>
  <c r="K2886" i="2"/>
  <c r="J2886" i="2"/>
  <c r="I2886" i="2"/>
  <c r="H2886" i="2"/>
  <c r="L2885" i="2"/>
  <c r="K2885" i="2"/>
  <c r="J2885" i="2"/>
  <c r="I2885" i="2"/>
  <c r="H2885" i="2"/>
  <c r="L2884" i="2"/>
  <c r="K2884" i="2"/>
  <c r="J2884" i="2"/>
  <c r="I2884" i="2"/>
  <c r="H2884" i="2"/>
  <c r="L2883" i="2"/>
  <c r="K2883" i="2"/>
  <c r="J2883" i="2"/>
  <c r="I2883" i="2"/>
  <c r="H2883" i="2"/>
  <c r="L2882" i="2"/>
  <c r="K2882" i="2"/>
  <c r="J2882" i="2"/>
  <c r="I2882" i="2"/>
  <c r="H2882" i="2"/>
  <c r="L2881" i="2"/>
  <c r="K2881" i="2"/>
  <c r="J2881" i="2"/>
  <c r="I2881" i="2"/>
  <c r="H2881" i="2"/>
  <c r="L2880" i="2"/>
  <c r="K2880" i="2"/>
  <c r="J2880" i="2"/>
  <c r="I2880" i="2"/>
  <c r="H2880" i="2"/>
  <c r="L2879" i="2"/>
  <c r="K2879" i="2"/>
  <c r="J2879" i="2"/>
  <c r="I2879" i="2"/>
  <c r="H2879" i="2"/>
  <c r="L2878" i="2"/>
  <c r="K2878" i="2"/>
  <c r="J2878" i="2"/>
  <c r="I2878" i="2"/>
  <c r="H2878" i="2"/>
  <c r="L2877" i="2"/>
  <c r="K2877" i="2"/>
  <c r="J2877" i="2"/>
  <c r="I2877" i="2"/>
  <c r="H2877" i="2"/>
  <c r="L2876" i="2"/>
  <c r="K2876" i="2"/>
  <c r="J2876" i="2"/>
  <c r="I2876" i="2"/>
  <c r="H2876" i="2"/>
  <c r="L2875" i="2"/>
  <c r="K2875" i="2"/>
  <c r="J2875" i="2"/>
  <c r="I2875" i="2"/>
  <c r="H2875" i="2"/>
  <c r="L2874" i="2"/>
  <c r="K2874" i="2"/>
  <c r="J2874" i="2"/>
  <c r="I2874" i="2"/>
  <c r="H2874" i="2"/>
  <c r="L2873" i="2"/>
  <c r="K2873" i="2"/>
  <c r="J2873" i="2"/>
  <c r="I2873" i="2"/>
  <c r="H2873" i="2"/>
  <c r="L2872" i="2"/>
  <c r="K2872" i="2"/>
  <c r="J2872" i="2"/>
  <c r="I2872" i="2"/>
  <c r="H2872" i="2"/>
  <c r="L2871" i="2"/>
  <c r="K2871" i="2"/>
  <c r="J2871" i="2"/>
  <c r="I2871" i="2"/>
  <c r="H2871" i="2"/>
  <c r="L2870" i="2"/>
  <c r="K2870" i="2"/>
  <c r="J2870" i="2"/>
  <c r="I2870" i="2"/>
  <c r="H2870" i="2"/>
  <c r="L2869" i="2"/>
  <c r="K2869" i="2"/>
  <c r="J2869" i="2"/>
  <c r="I2869" i="2"/>
  <c r="H2869" i="2"/>
  <c r="L2868" i="2"/>
  <c r="K2868" i="2"/>
  <c r="J2868" i="2"/>
  <c r="I2868" i="2"/>
  <c r="H2868" i="2"/>
  <c r="L2867" i="2"/>
  <c r="K2867" i="2"/>
  <c r="J2867" i="2"/>
  <c r="I2867" i="2"/>
  <c r="H2867" i="2"/>
  <c r="L2866" i="2"/>
  <c r="K2866" i="2"/>
  <c r="J2866" i="2"/>
  <c r="I2866" i="2"/>
  <c r="H2866" i="2"/>
  <c r="L2865" i="2"/>
  <c r="K2865" i="2"/>
  <c r="J2865" i="2"/>
  <c r="I2865" i="2"/>
  <c r="H2865" i="2"/>
  <c r="L2864" i="2"/>
  <c r="K2864" i="2"/>
  <c r="J2864" i="2"/>
  <c r="I2864" i="2"/>
  <c r="H2864" i="2"/>
  <c r="L2863" i="2"/>
  <c r="K2863" i="2"/>
  <c r="J2863" i="2"/>
  <c r="I2863" i="2"/>
  <c r="H2863" i="2"/>
  <c r="L2862" i="2"/>
  <c r="K2862" i="2"/>
  <c r="J2862" i="2"/>
  <c r="I2862" i="2"/>
  <c r="H2862" i="2"/>
  <c r="L2861" i="2"/>
  <c r="K2861" i="2"/>
  <c r="J2861" i="2"/>
  <c r="I2861" i="2"/>
  <c r="H2861" i="2"/>
  <c r="L2860" i="2"/>
  <c r="K2860" i="2"/>
  <c r="J2860" i="2"/>
  <c r="I2860" i="2"/>
  <c r="H2860" i="2"/>
  <c r="L2859" i="2"/>
  <c r="K2859" i="2"/>
  <c r="J2859" i="2"/>
  <c r="I2859" i="2"/>
  <c r="H2859" i="2"/>
  <c r="L2858" i="2"/>
  <c r="K2858" i="2"/>
  <c r="J2858" i="2"/>
  <c r="I2858" i="2"/>
  <c r="H2858" i="2"/>
  <c r="L2857" i="2"/>
  <c r="K2857" i="2"/>
  <c r="J2857" i="2"/>
  <c r="I2857" i="2"/>
  <c r="H2857" i="2"/>
  <c r="L2856" i="2"/>
  <c r="K2856" i="2"/>
  <c r="J2856" i="2"/>
  <c r="I2856" i="2"/>
  <c r="H2856" i="2"/>
  <c r="L2855" i="2"/>
  <c r="K2855" i="2"/>
  <c r="J2855" i="2"/>
  <c r="I2855" i="2"/>
  <c r="H2855" i="2"/>
  <c r="L2854" i="2"/>
  <c r="K2854" i="2"/>
  <c r="J2854" i="2"/>
  <c r="I2854" i="2"/>
  <c r="H2854" i="2"/>
  <c r="L2853" i="2"/>
  <c r="K2853" i="2"/>
  <c r="J2853" i="2"/>
  <c r="I2853" i="2"/>
  <c r="H2853" i="2"/>
  <c r="L2852" i="2"/>
  <c r="K2852" i="2"/>
  <c r="J2852" i="2"/>
  <c r="I2852" i="2"/>
  <c r="H2852" i="2"/>
  <c r="L2851" i="2"/>
  <c r="K2851" i="2"/>
  <c r="J2851" i="2"/>
  <c r="I2851" i="2"/>
  <c r="H2851" i="2"/>
  <c r="L2850" i="2"/>
  <c r="K2850" i="2"/>
  <c r="J2850" i="2"/>
  <c r="I2850" i="2"/>
  <c r="H2850" i="2"/>
  <c r="L2849" i="2"/>
  <c r="K2849" i="2"/>
  <c r="J2849" i="2"/>
  <c r="I2849" i="2"/>
  <c r="H2849" i="2"/>
  <c r="L2848" i="2"/>
  <c r="K2848" i="2"/>
  <c r="J2848" i="2"/>
  <c r="I2848" i="2"/>
  <c r="H2848" i="2"/>
  <c r="L2847" i="2"/>
  <c r="K2847" i="2"/>
  <c r="J2847" i="2"/>
  <c r="I2847" i="2"/>
  <c r="H2847" i="2"/>
  <c r="L2846" i="2"/>
  <c r="K2846" i="2"/>
  <c r="J2846" i="2"/>
  <c r="I2846" i="2"/>
  <c r="H2846" i="2"/>
  <c r="L2845" i="2"/>
  <c r="K2845" i="2"/>
  <c r="J2845" i="2"/>
  <c r="I2845" i="2"/>
  <c r="H2845" i="2"/>
  <c r="L2844" i="2"/>
  <c r="K2844" i="2"/>
  <c r="J2844" i="2"/>
  <c r="I2844" i="2"/>
  <c r="H2844" i="2"/>
  <c r="L2843" i="2"/>
  <c r="K2843" i="2"/>
  <c r="J2843" i="2"/>
  <c r="I2843" i="2"/>
  <c r="H2843" i="2"/>
  <c r="L2842" i="2"/>
  <c r="K2842" i="2"/>
  <c r="J2842" i="2"/>
  <c r="I2842" i="2"/>
  <c r="H2842" i="2"/>
  <c r="L2841" i="2"/>
  <c r="K2841" i="2"/>
  <c r="J2841" i="2"/>
  <c r="I2841" i="2"/>
  <c r="H2841" i="2"/>
  <c r="L2840" i="2"/>
  <c r="K2840" i="2"/>
  <c r="J2840" i="2"/>
  <c r="I2840" i="2"/>
  <c r="H2840" i="2"/>
  <c r="L2839" i="2"/>
  <c r="K2839" i="2"/>
  <c r="J2839" i="2"/>
  <c r="I2839" i="2"/>
  <c r="H2839" i="2"/>
  <c r="L2838" i="2"/>
  <c r="K2838" i="2"/>
  <c r="J2838" i="2"/>
  <c r="I2838" i="2"/>
  <c r="H2838" i="2"/>
  <c r="L2837" i="2"/>
  <c r="K2837" i="2"/>
  <c r="J2837" i="2"/>
  <c r="I2837" i="2"/>
  <c r="H2837" i="2"/>
  <c r="L2836" i="2"/>
  <c r="K2836" i="2"/>
  <c r="J2836" i="2"/>
  <c r="I2836" i="2"/>
  <c r="H2836" i="2"/>
  <c r="L2835" i="2"/>
  <c r="K2835" i="2"/>
  <c r="J2835" i="2"/>
  <c r="I2835" i="2"/>
  <c r="H2835" i="2"/>
  <c r="L2834" i="2"/>
  <c r="K2834" i="2"/>
  <c r="J2834" i="2"/>
  <c r="I2834" i="2"/>
  <c r="H2834" i="2"/>
  <c r="L2833" i="2"/>
  <c r="K2833" i="2"/>
  <c r="J2833" i="2"/>
  <c r="I2833" i="2"/>
  <c r="H2833" i="2"/>
  <c r="L2832" i="2"/>
  <c r="K2832" i="2"/>
  <c r="J2832" i="2"/>
  <c r="I2832" i="2"/>
  <c r="H2832" i="2"/>
  <c r="L2831" i="2"/>
  <c r="K2831" i="2"/>
  <c r="J2831" i="2"/>
  <c r="I2831" i="2"/>
  <c r="H2831" i="2"/>
  <c r="L2830" i="2"/>
  <c r="K2830" i="2"/>
  <c r="J2830" i="2"/>
  <c r="I2830" i="2"/>
  <c r="H2830" i="2"/>
  <c r="L2829" i="2"/>
  <c r="K2829" i="2"/>
  <c r="J2829" i="2"/>
  <c r="I2829" i="2"/>
  <c r="H2829" i="2"/>
  <c r="L2828" i="2"/>
  <c r="K2828" i="2"/>
  <c r="J2828" i="2"/>
  <c r="I2828" i="2"/>
  <c r="H2828" i="2"/>
  <c r="L2827" i="2"/>
  <c r="K2827" i="2"/>
  <c r="J2827" i="2"/>
  <c r="I2827" i="2"/>
  <c r="H2827" i="2"/>
  <c r="L2826" i="2"/>
  <c r="K2826" i="2"/>
  <c r="J2826" i="2"/>
  <c r="I2826" i="2"/>
  <c r="H2826" i="2"/>
  <c r="L2825" i="2"/>
  <c r="K2825" i="2"/>
  <c r="J2825" i="2"/>
  <c r="I2825" i="2"/>
  <c r="H2825" i="2"/>
  <c r="L2824" i="2"/>
  <c r="K2824" i="2"/>
  <c r="J2824" i="2"/>
  <c r="I2824" i="2"/>
  <c r="H2824" i="2"/>
  <c r="L2823" i="2"/>
  <c r="K2823" i="2"/>
  <c r="J2823" i="2"/>
  <c r="I2823" i="2"/>
  <c r="H2823" i="2"/>
  <c r="L2822" i="2"/>
  <c r="K2822" i="2"/>
  <c r="J2822" i="2"/>
  <c r="I2822" i="2"/>
  <c r="H2822" i="2"/>
  <c r="L2821" i="2"/>
  <c r="K2821" i="2"/>
  <c r="J2821" i="2"/>
  <c r="I2821" i="2"/>
  <c r="H2821" i="2"/>
  <c r="L2820" i="2"/>
  <c r="K2820" i="2"/>
  <c r="J2820" i="2"/>
  <c r="I2820" i="2"/>
  <c r="H2820" i="2"/>
  <c r="L2819" i="2"/>
  <c r="K2819" i="2"/>
  <c r="J2819" i="2"/>
  <c r="I2819" i="2"/>
  <c r="H2819" i="2"/>
  <c r="L2818" i="2"/>
  <c r="K2818" i="2"/>
  <c r="J2818" i="2"/>
  <c r="I2818" i="2"/>
  <c r="H2818" i="2"/>
  <c r="L2817" i="2"/>
  <c r="K2817" i="2"/>
  <c r="J2817" i="2"/>
  <c r="I2817" i="2"/>
  <c r="H2817" i="2"/>
  <c r="L2816" i="2"/>
  <c r="K2816" i="2"/>
  <c r="J2816" i="2"/>
  <c r="I2816" i="2"/>
  <c r="H2816" i="2"/>
  <c r="L2815" i="2"/>
  <c r="K2815" i="2"/>
  <c r="J2815" i="2"/>
  <c r="I2815" i="2"/>
  <c r="H2815" i="2"/>
  <c r="L2814" i="2"/>
  <c r="K2814" i="2"/>
  <c r="J2814" i="2"/>
  <c r="I2814" i="2"/>
  <c r="H2814" i="2"/>
  <c r="L2813" i="2"/>
  <c r="K2813" i="2"/>
  <c r="J2813" i="2"/>
  <c r="I2813" i="2"/>
  <c r="H2813" i="2"/>
  <c r="L2812" i="2"/>
  <c r="K2812" i="2"/>
  <c r="J2812" i="2"/>
  <c r="I2812" i="2"/>
  <c r="H2812" i="2"/>
  <c r="L2811" i="2"/>
  <c r="K2811" i="2"/>
  <c r="J2811" i="2"/>
  <c r="I2811" i="2"/>
  <c r="H2811" i="2"/>
  <c r="L2810" i="2"/>
  <c r="K2810" i="2"/>
  <c r="J2810" i="2"/>
  <c r="I2810" i="2"/>
  <c r="H2810" i="2"/>
  <c r="L2809" i="2"/>
  <c r="K2809" i="2"/>
  <c r="J2809" i="2"/>
  <c r="I2809" i="2"/>
  <c r="H2809" i="2"/>
  <c r="L2808" i="2"/>
  <c r="K2808" i="2"/>
  <c r="J2808" i="2"/>
  <c r="I2808" i="2"/>
  <c r="H2808" i="2"/>
  <c r="L2807" i="2"/>
  <c r="K2807" i="2"/>
  <c r="J2807" i="2"/>
  <c r="I2807" i="2"/>
  <c r="H2807" i="2"/>
  <c r="L2806" i="2"/>
  <c r="K2806" i="2"/>
  <c r="J2806" i="2"/>
  <c r="I2806" i="2"/>
  <c r="H2806" i="2"/>
  <c r="L2805" i="2"/>
  <c r="K2805" i="2"/>
  <c r="J2805" i="2"/>
  <c r="I2805" i="2"/>
  <c r="H2805" i="2"/>
  <c r="L2804" i="2"/>
  <c r="K2804" i="2"/>
  <c r="J2804" i="2"/>
  <c r="I2804" i="2"/>
  <c r="H2804" i="2"/>
  <c r="L2803" i="2"/>
  <c r="K2803" i="2"/>
  <c r="J2803" i="2"/>
  <c r="I2803" i="2"/>
  <c r="H2803" i="2"/>
  <c r="L2802" i="2"/>
  <c r="K2802" i="2"/>
  <c r="J2802" i="2"/>
  <c r="I2802" i="2"/>
  <c r="H2802" i="2"/>
  <c r="L2801" i="2"/>
  <c r="K2801" i="2"/>
  <c r="J2801" i="2"/>
  <c r="I2801" i="2"/>
  <c r="H2801" i="2"/>
  <c r="L2800" i="2"/>
  <c r="K2800" i="2"/>
  <c r="J2800" i="2"/>
  <c r="I2800" i="2"/>
  <c r="H2800" i="2"/>
  <c r="L2799" i="2"/>
  <c r="K2799" i="2"/>
  <c r="J2799" i="2"/>
  <c r="I2799" i="2"/>
  <c r="H2799" i="2"/>
  <c r="L2798" i="2"/>
  <c r="K2798" i="2"/>
  <c r="J2798" i="2"/>
  <c r="I2798" i="2"/>
  <c r="H2798" i="2"/>
  <c r="L2797" i="2"/>
  <c r="K2797" i="2"/>
  <c r="J2797" i="2"/>
  <c r="I2797" i="2"/>
  <c r="H2797" i="2"/>
  <c r="L2796" i="2"/>
  <c r="K2796" i="2"/>
  <c r="J2796" i="2"/>
  <c r="I2796" i="2"/>
  <c r="H2796" i="2"/>
  <c r="L2795" i="2"/>
  <c r="K2795" i="2"/>
  <c r="J2795" i="2"/>
  <c r="I2795" i="2"/>
  <c r="H2795" i="2"/>
  <c r="L2794" i="2"/>
  <c r="K2794" i="2"/>
  <c r="J2794" i="2"/>
  <c r="I2794" i="2"/>
  <c r="H2794" i="2"/>
  <c r="L2793" i="2"/>
  <c r="K2793" i="2"/>
  <c r="J2793" i="2"/>
  <c r="I2793" i="2"/>
  <c r="H2793" i="2"/>
  <c r="L2792" i="2"/>
  <c r="K2792" i="2"/>
  <c r="J2792" i="2"/>
  <c r="I2792" i="2"/>
  <c r="H2792" i="2"/>
  <c r="L2791" i="2"/>
  <c r="K2791" i="2"/>
  <c r="J2791" i="2"/>
  <c r="I2791" i="2"/>
  <c r="H2791" i="2"/>
  <c r="L2790" i="2"/>
  <c r="K2790" i="2"/>
  <c r="J2790" i="2"/>
  <c r="I2790" i="2"/>
  <c r="H2790" i="2"/>
  <c r="L2789" i="2"/>
  <c r="K2789" i="2"/>
  <c r="J2789" i="2"/>
  <c r="I2789" i="2"/>
  <c r="H2789" i="2"/>
  <c r="L2788" i="2"/>
  <c r="K2788" i="2"/>
  <c r="J2788" i="2"/>
  <c r="I2788" i="2"/>
  <c r="H2788" i="2"/>
  <c r="L2787" i="2"/>
  <c r="K2787" i="2"/>
  <c r="J2787" i="2"/>
  <c r="I2787" i="2"/>
  <c r="H2787" i="2"/>
  <c r="L2786" i="2"/>
  <c r="K2786" i="2"/>
  <c r="J2786" i="2"/>
  <c r="I2786" i="2"/>
  <c r="H2786" i="2"/>
  <c r="L2785" i="2"/>
  <c r="K2785" i="2"/>
  <c r="J2785" i="2"/>
  <c r="I2785" i="2"/>
  <c r="H2785" i="2"/>
  <c r="L2784" i="2"/>
  <c r="K2784" i="2"/>
  <c r="J2784" i="2"/>
  <c r="I2784" i="2"/>
  <c r="H2784" i="2"/>
  <c r="L2783" i="2"/>
  <c r="K2783" i="2"/>
  <c r="J2783" i="2"/>
  <c r="I2783" i="2"/>
  <c r="H2783" i="2"/>
  <c r="L2782" i="2"/>
  <c r="K2782" i="2"/>
  <c r="J2782" i="2"/>
  <c r="I2782" i="2"/>
  <c r="H2782" i="2"/>
  <c r="L2781" i="2"/>
  <c r="K2781" i="2"/>
  <c r="J2781" i="2"/>
  <c r="I2781" i="2"/>
  <c r="H2781" i="2"/>
  <c r="L2780" i="2"/>
  <c r="K2780" i="2"/>
  <c r="J2780" i="2"/>
  <c r="I2780" i="2"/>
  <c r="H2780" i="2"/>
  <c r="L2779" i="2"/>
  <c r="K2779" i="2"/>
  <c r="J2779" i="2"/>
  <c r="I2779" i="2"/>
  <c r="H2779" i="2"/>
  <c r="L2778" i="2"/>
  <c r="K2778" i="2"/>
  <c r="J2778" i="2"/>
  <c r="I2778" i="2"/>
  <c r="H2778" i="2"/>
  <c r="L2777" i="2"/>
  <c r="K2777" i="2"/>
  <c r="J2777" i="2"/>
  <c r="I2777" i="2"/>
  <c r="H2777" i="2"/>
  <c r="L2776" i="2"/>
  <c r="K2776" i="2"/>
  <c r="J2776" i="2"/>
  <c r="I2776" i="2"/>
  <c r="H2776" i="2"/>
  <c r="L2775" i="2"/>
  <c r="K2775" i="2"/>
  <c r="J2775" i="2"/>
  <c r="I2775" i="2"/>
  <c r="H2775" i="2"/>
  <c r="L2774" i="2"/>
  <c r="K2774" i="2"/>
  <c r="J2774" i="2"/>
  <c r="I2774" i="2"/>
  <c r="H2774" i="2"/>
  <c r="L2773" i="2"/>
  <c r="K2773" i="2"/>
  <c r="J2773" i="2"/>
  <c r="I2773" i="2"/>
  <c r="H2773" i="2"/>
  <c r="L2772" i="2"/>
  <c r="K2772" i="2"/>
  <c r="J2772" i="2"/>
  <c r="I2772" i="2"/>
  <c r="H2772" i="2"/>
  <c r="L2771" i="2"/>
  <c r="K2771" i="2"/>
  <c r="J2771" i="2"/>
  <c r="I2771" i="2"/>
  <c r="H2771" i="2"/>
  <c r="L2770" i="2"/>
  <c r="K2770" i="2"/>
  <c r="J2770" i="2"/>
  <c r="I2770" i="2"/>
  <c r="H2770" i="2"/>
  <c r="L2769" i="2"/>
  <c r="K2769" i="2"/>
  <c r="J2769" i="2"/>
  <c r="I2769" i="2"/>
  <c r="H2769" i="2"/>
  <c r="L2768" i="2"/>
  <c r="K2768" i="2"/>
  <c r="J2768" i="2"/>
  <c r="I2768" i="2"/>
  <c r="H2768" i="2"/>
  <c r="L2767" i="2"/>
  <c r="K2767" i="2"/>
  <c r="J2767" i="2"/>
  <c r="I2767" i="2"/>
  <c r="H2767" i="2"/>
  <c r="L2766" i="2"/>
  <c r="K2766" i="2"/>
  <c r="J2766" i="2"/>
  <c r="I2766" i="2"/>
  <c r="H2766" i="2"/>
  <c r="L2765" i="2"/>
  <c r="K2765" i="2"/>
  <c r="J2765" i="2"/>
  <c r="I2765" i="2"/>
  <c r="H2765" i="2"/>
  <c r="L2764" i="2"/>
  <c r="K2764" i="2"/>
  <c r="J2764" i="2"/>
  <c r="I2764" i="2"/>
  <c r="H2764" i="2"/>
  <c r="L2763" i="2"/>
  <c r="K2763" i="2"/>
  <c r="J2763" i="2"/>
  <c r="I2763" i="2"/>
  <c r="H2763" i="2"/>
  <c r="L2762" i="2"/>
  <c r="K2762" i="2"/>
  <c r="J2762" i="2"/>
  <c r="I2762" i="2"/>
  <c r="H2762" i="2"/>
  <c r="L2761" i="2"/>
  <c r="K2761" i="2"/>
  <c r="J2761" i="2"/>
  <c r="I2761" i="2"/>
  <c r="H2761" i="2"/>
  <c r="L2760" i="2"/>
  <c r="K2760" i="2"/>
  <c r="J2760" i="2"/>
  <c r="I2760" i="2"/>
  <c r="H2760" i="2"/>
  <c r="L2759" i="2"/>
  <c r="K2759" i="2"/>
  <c r="J2759" i="2"/>
  <c r="I2759" i="2"/>
  <c r="H2759" i="2"/>
  <c r="L2758" i="2"/>
  <c r="K2758" i="2"/>
  <c r="J2758" i="2"/>
  <c r="I2758" i="2"/>
  <c r="H2758" i="2"/>
  <c r="L2757" i="2"/>
  <c r="K2757" i="2"/>
  <c r="J2757" i="2"/>
  <c r="I2757" i="2"/>
  <c r="H2757" i="2"/>
  <c r="L2756" i="2"/>
  <c r="K2756" i="2"/>
  <c r="J2756" i="2"/>
  <c r="I2756" i="2"/>
  <c r="H2756" i="2"/>
  <c r="L2755" i="2"/>
  <c r="K2755" i="2"/>
  <c r="J2755" i="2"/>
  <c r="I2755" i="2"/>
  <c r="H2755" i="2"/>
  <c r="L2754" i="2"/>
  <c r="K2754" i="2"/>
  <c r="J2754" i="2"/>
  <c r="I2754" i="2"/>
  <c r="H2754" i="2"/>
  <c r="L2753" i="2"/>
  <c r="K2753" i="2"/>
  <c r="J2753" i="2"/>
  <c r="I2753" i="2"/>
  <c r="H2753" i="2"/>
  <c r="L2752" i="2"/>
  <c r="K2752" i="2"/>
  <c r="J2752" i="2"/>
  <c r="I2752" i="2"/>
  <c r="H2752" i="2"/>
  <c r="L2751" i="2"/>
  <c r="K2751" i="2"/>
  <c r="J2751" i="2"/>
  <c r="I2751" i="2"/>
  <c r="H2751" i="2"/>
  <c r="L2750" i="2"/>
  <c r="K2750" i="2"/>
  <c r="J2750" i="2"/>
  <c r="I2750" i="2"/>
  <c r="H2750" i="2"/>
  <c r="L2749" i="2"/>
  <c r="K2749" i="2"/>
  <c r="J2749" i="2"/>
  <c r="I2749" i="2"/>
  <c r="H2749" i="2"/>
  <c r="L2748" i="2"/>
  <c r="K2748" i="2"/>
  <c r="J2748" i="2"/>
  <c r="I2748" i="2"/>
  <c r="H2748" i="2"/>
  <c r="L2747" i="2"/>
  <c r="K2747" i="2"/>
  <c r="J2747" i="2"/>
  <c r="I2747" i="2"/>
  <c r="H2747" i="2"/>
  <c r="L2746" i="2"/>
  <c r="K2746" i="2"/>
  <c r="J2746" i="2"/>
  <c r="I2746" i="2"/>
  <c r="H2746" i="2"/>
  <c r="L2745" i="2"/>
  <c r="K2745" i="2"/>
  <c r="J2745" i="2"/>
  <c r="I2745" i="2"/>
  <c r="H2745" i="2"/>
  <c r="L2744" i="2"/>
  <c r="K2744" i="2"/>
  <c r="J2744" i="2"/>
  <c r="I2744" i="2"/>
  <c r="H2744" i="2"/>
  <c r="L2743" i="2"/>
  <c r="K2743" i="2"/>
  <c r="J2743" i="2"/>
  <c r="I2743" i="2"/>
  <c r="H2743" i="2"/>
  <c r="L2742" i="2"/>
  <c r="K2742" i="2"/>
  <c r="J2742" i="2"/>
  <c r="I2742" i="2"/>
  <c r="H2742" i="2"/>
  <c r="L2741" i="2"/>
  <c r="K2741" i="2"/>
  <c r="J2741" i="2"/>
  <c r="I2741" i="2"/>
  <c r="H2741" i="2"/>
  <c r="L2740" i="2"/>
  <c r="K2740" i="2"/>
  <c r="J2740" i="2"/>
  <c r="I2740" i="2"/>
  <c r="H2740" i="2"/>
  <c r="L2739" i="2"/>
  <c r="K2739" i="2"/>
  <c r="J2739" i="2"/>
  <c r="I2739" i="2"/>
  <c r="H2739" i="2"/>
  <c r="L2738" i="2"/>
  <c r="K2738" i="2"/>
  <c r="J2738" i="2"/>
  <c r="I2738" i="2"/>
  <c r="H2738" i="2"/>
  <c r="L2737" i="2"/>
  <c r="K2737" i="2"/>
  <c r="J2737" i="2"/>
  <c r="I2737" i="2"/>
  <c r="H2737" i="2"/>
  <c r="L2736" i="2"/>
  <c r="K2736" i="2"/>
  <c r="J2736" i="2"/>
  <c r="I2736" i="2"/>
  <c r="H2736" i="2"/>
  <c r="L2735" i="2"/>
  <c r="K2735" i="2"/>
  <c r="J2735" i="2"/>
  <c r="I2735" i="2"/>
  <c r="H2735" i="2"/>
  <c r="L2734" i="2"/>
  <c r="K2734" i="2"/>
  <c r="J2734" i="2"/>
  <c r="I2734" i="2"/>
  <c r="H2734" i="2"/>
  <c r="L2733" i="2"/>
  <c r="K2733" i="2"/>
  <c r="J2733" i="2"/>
  <c r="I2733" i="2"/>
  <c r="H2733" i="2"/>
  <c r="L2732" i="2"/>
  <c r="K2732" i="2"/>
  <c r="J2732" i="2"/>
  <c r="I2732" i="2"/>
  <c r="H2732" i="2"/>
  <c r="L2731" i="2"/>
  <c r="K2731" i="2"/>
  <c r="J2731" i="2"/>
  <c r="I2731" i="2"/>
  <c r="H2731" i="2"/>
  <c r="L2730" i="2"/>
  <c r="K2730" i="2"/>
  <c r="J2730" i="2"/>
  <c r="I2730" i="2"/>
  <c r="H2730" i="2"/>
  <c r="L2729" i="2"/>
  <c r="K2729" i="2"/>
  <c r="J2729" i="2"/>
  <c r="I2729" i="2"/>
  <c r="H2729" i="2"/>
  <c r="L2728" i="2"/>
  <c r="K2728" i="2"/>
  <c r="J2728" i="2"/>
  <c r="I2728" i="2"/>
  <c r="H2728" i="2"/>
  <c r="L2727" i="2"/>
  <c r="K2727" i="2"/>
  <c r="J2727" i="2"/>
  <c r="I2727" i="2"/>
  <c r="H2727" i="2"/>
  <c r="L2726" i="2"/>
  <c r="K2726" i="2"/>
  <c r="J2726" i="2"/>
  <c r="I2726" i="2"/>
  <c r="H2726" i="2"/>
  <c r="L2725" i="2"/>
  <c r="K2725" i="2"/>
  <c r="J2725" i="2"/>
  <c r="I2725" i="2"/>
  <c r="H2725" i="2"/>
  <c r="L2724" i="2"/>
  <c r="K2724" i="2"/>
  <c r="J2724" i="2"/>
  <c r="I2724" i="2"/>
  <c r="H2724" i="2"/>
  <c r="L2723" i="2"/>
  <c r="K2723" i="2"/>
  <c r="J2723" i="2"/>
  <c r="I2723" i="2"/>
  <c r="H2723" i="2"/>
  <c r="L2722" i="2"/>
  <c r="K2722" i="2"/>
  <c r="J2722" i="2"/>
  <c r="I2722" i="2"/>
  <c r="H2722" i="2"/>
  <c r="L2721" i="2"/>
  <c r="K2721" i="2"/>
  <c r="J2721" i="2"/>
  <c r="I2721" i="2"/>
  <c r="H2721" i="2"/>
  <c r="L2720" i="2"/>
  <c r="K2720" i="2"/>
  <c r="J2720" i="2"/>
  <c r="I2720" i="2"/>
  <c r="H2720" i="2"/>
  <c r="L2719" i="2"/>
  <c r="K2719" i="2"/>
  <c r="J2719" i="2"/>
  <c r="I2719" i="2"/>
  <c r="H2719" i="2"/>
  <c r="L2718" i="2"/>
  <c r="K2718" i="2"/>
  <c r="J2718" i="2"/>
  <c r="I2718" i="2"/>
  <c r="H2718" i="2"/>
  <c r="L2717" i="2"/>
  <c r="K2717" i="2"/>
  <c r="J2717" i="2"/>
  <c r="I2717" i="2"/>
  <c r="H2717" i="2"/>
  <c r="L2716" i="2"/>
  <c r="K2716" i="2"/>
  <c r="J2716" i="2"/>
  <c r="I2716" i="2"/>
  <c r="H2716" i="2"/>
  <c r="L2715" i="2"/>
  <c r="K2715" i="2"/>
  <c r="J2715" i="2"/>
  <c r="I2715" i="2"/>
  <c r="H2715" i="2"/>
  <c r="L2714" i="2"/>
  <c r="K2714" i="2"/>
  <c r="J2714" i="2"/>
  <c r="I2714" i="2"/>
  <c r="H2714" i="2"/>
  <c r="L2713" i="2"/>
  <c r="K2713" i="2"/>
  <c r="J2713" i="2"/>
  <c r="I2713" i="2"/>
  <c r="H2713" i="2"/>
  <c r="L2712" i="2"/>
  <c r="K2712" i="2"/>
  <c r="J2712" i="2"/>
  <c r="I2712" i="2"/>
  <c r="H2712" i="2"/>
  <c r="L2711" i="2"/>
  <c r="K2711" i="2"/>
  <c r="J2711" i="2"/>
  <c r="I2711" i="2"/>
  <c r="H2711" i="2"/>
  <c r="L2710" i="2"/>
  <c r="K2710" i="2"/>
  <c r="J2710" i="2"/>
  <c r="I2710" i="2"/>
  <c r="H2710" i="2"/>
  <c r="L2709" i="2"/>
  <c r="K2709" i="2"/>
  <c r="J2709" i="2"/>
  <c r="I2709" i="2"/>
  <c r="H2709" i="2"/>
  <c r="L2708" i="2"/>
  <c r="K2708" i="2"/>
  <c r="J2708" i="2"/>
  <c r="I2708" i="2"/>
  <c r="H2708" i="2"/>
  <c r="L2707" i="2"/>
  <c r="K2707" i="2"/>
  <c r="J2707" i="2"/>
  <c r="I2707" i="2"/>
  <c r="H2707" i="2"/>
  <c r="L2706" i="2"/>
  <c r="K2706" i="2"/>
  <c r="J2706" i="2"/>
  <c r="I2706" i="2"/>
  <c r="H2706" i="2"/>
  <c r="L2705" i="2"/>
  <c r="K2705" i="2"/>
  <c r="J2705" i="2"/>
  <c r="I2705" i="2"/>
  <c r="H2705" i="2"/>
  <c r="L2704" i="2"/>
  <c r="K2704" i="2"/>
  <c r="J2704" i="2"/>
  <c r="I2704" i="2"/>
  <c r="H2704" i="2"/>
  <c r="L2703" i="2"/>
  <c r="K2703" i="2"/>
  <c r="J2703" i="2"/>
  <c r="I2703" i="2"/>
  <c r="H2703" i="2"/>
  <c r="L2702" i="2"/>
  <c r="K2702" i="2"/>
  <c r="J2702" i="2"/>
  <c r="I2702" i="2"/>
  <c r="H2702" i="2"/>
  <c r="L2701" i="2"/>
  <c r="K2701" i="2"/>
  <c r="J2701" i="2"/>
  <c r="I2701" i="2"/>
  <c r="H2701" i="2"/>
  <c r="L2700" i="2"/>
  <c r="K2700" i="2"/>
  <c r="J2700" i="2"/>
  <c r="I2700" i="2"/>
  <c r="H2700" i="2"/>
  <c r="L2699" i="2"/>
  <c r="K2699" i="2"/>
  <c r="J2699" i="2"/>
  <c r="I2699" i="2"/>
  <c r="H2699" i="2"/>
  <c r="L2698" i="2"/>
  <c r="K2698" i="2"/>
  <c r="J2698" i="2"/>
  <c r="I2698" i="2"/>
  <c r="H2698" i="2"/>
  <c r="L2697" i="2"/>
  <c r="K2697" i="2"/>
  <c r="J2697" i="2"/>
  <c r="I2697" i="2"/>
  <c r="H2697" i="2"/>
  <c r="L2696" i="2"/>
  <c r="K2696" i="2"/>
  <c r="J2696" i="2"/>
  <c r="I2696" i="2"/>
  <c r="H2696" i="2"/>
  <c r="L2695" i="2"/>
  <c r="K2695" i="2"/>
  <c r="J2695" i="2"/>
  <c r="I2695" i="2"/>
  <c r="H2695" i="2"/>
  <c r="L2694" i="2"/>
  <c r="K2694" i="2"/>
  <c r="J2694" i="2"/>
  <c r="I2694" i="2"/>
  <c r="H2694" i="2"/>
  <c r="L2693" i="2"/>
  <c r="K2693" i="2"/>
  <c r="J2693" i="2"/>
  <c r="I2693" i="2"/>
  <c r="H2693" i="2"/>
  <c r="L2692" i="2"/>
  <c r="K2692" i="2"/>
  <c r="J2692" i="2"/>
  <c r="I2692" i="2"/>
  <c r="H2692" i="2"/>
  <c r="L2691" i="2"/>
  <c r="K2691" i="2"/>
  <c r="J2691" i="2"/>
  <c r="I2691" i="2"/>
  <c r="H2691" i="2"/>
  <c r="L2690" i="2"/>
  <c r="K2690" i="2"/>
  <c r="J2690" i="2"/>
  <c r="I2690" i="2"/>
  <c r="H2690" i="2"/>
  <c r="L2689" i="2"/>
  <c r="K2689" i="2"/>
  <c r="J2689" i="2"/>
  <c r="I2689" i="2"/>
  <c r="H2689" i="2"/>
  <c r="L2688" i="2"/>
  <c r="K2688" i="2"/>
  <c r="J2688" i="2"/>
  <c r="I2688" i="2"/>
  <c r="H2688" i="2"/>
  <c r="L2687" i="2"/>
  <c r="K2687" i="2"/>
  <c r="J2687" i="2"/>
  <c r="I2687" i="2"/>
  <c r="H2687" i="2"/>
  <c r="L2686" i="2"/>
  <c r="K2686" i="2"/>
  <c r="J2686" i="2"/>
  <c r="I2686" i="2"/>
  <c r="H2686" i="2"/>
  <c r="L2685" i="2"/>
  <c r="K2685" i="2"/>
  <c r="J2685" i="2"/>
  <c r="I2685" i="2"/>
  <c r="H2685" i="2"/>
  <c r="L2684" i="2"/>
  <c r="K2684" i="2"/>
  <c r="J2684" i="2"/>
  <c r="I2684" i="2"/>
  <c r="H2684" i="2"/>
  <c r="L2683" i="2"/>
  <c r="K2683" i="2"/>
  <c r="J2683" i="2"/>
  <c r="I2683" i="2"/>
  <c r="H2683" i="2"/>
  <c r="L2682" i="2"/>
  <c r="K2682" i="2"/>
  <c r="J2682" i="2"/>
  <c r="I2682" i="2"/>
  <c r="H2682" i="2"/>
  <c r="L2681" i="2"/>
  <c r="K2681" i="2"/>
  <c r="J2681" i="2"/>
  <c r="I2681" i="2"/>
  <c r="H2681" i="2"/>
  <c r="L2680" i="2"/>
  <c r="K2680" i="2"/>
  <c r="J2680" i="2"/>
  <c r="I2680" i="2"/>
  <c r="H2680" i="2"/>
  <c r="L2679" i="2"/>
  <c r="K2679" i="2"/>
  <c r="J2679" i="2"/>
  <c r="I2679" i="2"/>
  <c r="H2679" i="2"/>
  <c r="L2678" i="2"/>
  <c r="K2678" i="2"/>
  <c r="J2678" i="2"/>
  <c r="I2678" i="2"/>
  <c r="H2678" i="2"/>
  <c r="L2677" i="2"/>
  <c r="K2677" i="2"/>
  <c r="J2677" i="2"/>
  <c r="I2677" i="2"/>
  <c r="H2677" i="2"/>
  <c r="L2676" i="2"/>
  <c r="K2676" i="2"/>
  <c r="J2676" i="2"/>
  <c r="I2676" i="2"/>
  <c r="H2676" i="2"/>
  <c r="L2675" i="2"/>
  <c r="K2675" i="2"/>
  <c r="J2675" i="2"/>
  <c r="I2675" i="2"/>
  <c r="H2675" i="2"/>
  <c r="L2674" i="2"/>
  <c r="K2674" i="2"/>
  <c r="J2674" i="2"/>
  <c r="I2674" i="2"/>
  <c r="H2674" i="2"/>
  <c r="L2673" i="2"/>
  <c r="K2673" i="2"/>
  <c r="J2673" i="2"/>
  <c r="I2673" i="2"/>
  <c r="H2673" i="2"/>
  <c r="L2672" i="2"/>
  <c r="K2672" i="2"/>
  <c r="J2672" i="2"/>
  <c r="I2672" i="2"/>
  <c r="H2672" i="2"/>
  <c r="L2671" i="2"/>
  <c r="K2671" i="2"/>
  <c r="J2671" i="2"/>
  <c r="I2671" i="2"/>
  <c r="H2671" i="2"/>
  <c r="L2670" i="2"/>
  <c r="K2670" i="2"/>
  <c r="J2670" i="2"/>
  <c r="I2670" i="2"/>
  <c r="H2670" i="2"/>
  <c r="L2669" i="2"/>
  <c r="K2669" i="2"/>
  <c r="J2669" i="2"/>
  <c r="I2669" i="2"/>
  <c r="H2669" i="2"/>
  <c r="L2668" i="2"/>
  <c r="K2668" i="2"/>
  <c r="J2668" i="2"/>
  <c r="I2668" i="2"/>
  <c r="H2668" i="2"/>
  <c r="L2667" i="2"/>
  <c r="K2667" i="2"/>
  <c r="J2667" i="2"/>
  <c r="I2667" i="2"/>
  <c r="H2667" i="2"/>
  <c r="L2666" i="2"/>
  <c r="K2666" i="2"/>
  <c r="J2666" i="2"/>
  <c r="I2666" i="2"/>
  <c r="H2666" i="2"/>
  <c r="L2665" i="2"/>
  <c r="K2665" i="2"/>
  <c r="J2665" i="2"/>
  <c r="I2665" i="2"/>
  <c r="H2665" i="2"/>
  <c r="L2664" i="2"/>
  <c r="K2664" i="2"/>
  <c r="J2664" i="2"/>
  <c r="I2664" i="2"/>
  <c r="H2664" i="2"/>
  <c r="L2663" i="2"/>
  <c r="K2663" i="2"/>
  <c r="J2663" i="2"/>
  <c r="I2663" i="2"/>
  <c r="H2663" i="2"/>
  <c r="L2662" i="2"/>
  <c r="K2662" i="2"/>
  <c r="J2662" i="2"/>
  <c r="I2662" i="2"/>
  <c r="H2662" i="2"/>
  <c r="L2661" i="2"/>
  <c r="K2661" i="2"/>
  <c r="J2661" i="2"/>
  <c r="I2661" i="2"/>
  <c r="H2661" i="2"/>
  <c r="L2660" i="2"/>
  <c r="K2660" i="2"/>
  <c r="J2660" i="2"/>
  <c r="I2660" i="2"/>
  <c r="H2660" i="2"/>
  <c r="L2659" i="2"/>
  <c r="K2659" i="2"/>
  <c r="J2659" i="2"/>
  <c r="I2659" i="2"/>
  <c r="H2659" i="2"/>
  <c r="L2658" i="2"/>
  <c r="K2658" i="2"/>
  <c r="J2658" i="2"/>
  <c r="I2658" i="2"/>
  <c r="H2658" i="2"/>
  <c r="L2657" i="2"/>
  <c r="K2657" i="2"/>
  <c r="J2657" i="2"/>
  <c r="I2657" i="2"/>
  <c r="H2657" i="2"/>
  <c r="L2656" i="2"/>
  <c r="K2656" i="2"/>
  <c r="J2656" i="2"/>
  <c r="I2656" i="2"/>
  <c r="H2656" i="2"/>
  <c r="L2655" i="2"/>
  <c r="K2655" i="2"/>
  <c r="J2655" i="2"/>
  <c r="I2655" i="2"/>
  <c r="H2655" i="2"/>
  <c r="L2654" i="2"/>
  <c r="K2654" i="2"/>
  <c r="J2654" i="2"/>
  <c r="I2654" i="2"/>
  <c r="H2654" i="2"/>
  <c r="L2653" i="2"/>
  <c r="K2653" i="2"/>
  <c r="J2653" i="2"/>
  <c r="I2653" i="2"/>
  <c r="H2653" i="2"/>
  <c r="L2652" i="2"/>
  <c r="K2652" i="2"/>
  <c r="J2652" i="2"/>
  <c r="I2652" i="2"/>
  <c r="H2652" i="2"/>
  <c r="L2651" i="2"/>
  <c r="K2651" i="2"/>
  <c r="J2651" i="2"/>
  <c r="I2651" i="2"/>
  <c r="H2651" i="2"/>
  <c r="L2650" i="2"/>
  <c r="K2650" i="2"/>
  <c r="J2650" i="2"/>
  <c r="I2650" i="2"/>
  <c r="H2650" i="2"/>
  <c r="L2649" i="2"/>
  <c r="K2649" i="2"/>
  <c r="J2649" i="2"/>
  <c r="I2649" i="2"/>
  <c r="H2649" i="2"/>
  <c r="L2648" i="2"/>
  <c r="K2648" i="2"/>
  <c r="J2648" i="2"/>
  <c r="I2648" i="2"/>
  <c r="H2648" i="2"/>
  <c r="L2647" i="2"/>
  <c r="K2647" i="2"/>
  <c r="J2647" i="2"/>
  <c r="I2647" i="2"/>
  <c r="H2647" i="2"/>
  <c r="L2646" i="2"/>
  <c r="K2646" i="2"/>
  <c r="J2646" i="2"/>
  <c r="I2646" i="2"/>
  <c r="H2646" i="2"/>
  <c r="L2645" i="2"/>
  <c r="K2645" i="2"/>
  <c r="J2645" i="2"/>
  <c r="I2645" i="2"/>
  <c r="H2645" i="2"/>
  <c r="L2644" i="2"/>
  <c r="K2644" i="2"/>
  <c r="J2644" i="2"/>
  <c r="I2644" i="2"/>
  <c r="H2644" i="2"/>
  <c r="L2643" i="2"/>
  <c r="K2643" i="2"/>
  <c r="J2643" i="2"/>
  <c r="I2643" i="2"/>
  <c r="H2643" i="2"/>
  <c r="L2642" i="2"/>
  <c r="K2642" i="2"/>
  <c r="J2642" i="2"/>
  <c r="I2642" i="2"/>
  <c r="H2642" i="2"/>
  <c r="L2641" i="2"/>
  <c r="K2641" i="2"/>
  <c r="J2641" i="2"/>
  <c r="I2641" i="2"/>
  <c r="H2641" i="2"/>
  <c r="L2640" i="2"/>
  <c r="K2640" i="2"/>
  <c r="J2640" i="2"/>
  <c r="I2640" i="2"/>
  <c r="H2640" i="2"/>
  <c r="L2639" i="2"/>
  <c r="K2639" i="2"/>
  <c r="J2639" i="2"/>
  <c r="I2639" i="2"/>
  <c r="H2639" i="2"/>
  <c r="L2638" i="2"/>
  <c r="K2638" i="2"/>
  <c r="J2638" i="2"/>
  <c r="I2638" i="2"/>
  <c r="H2638" i="2"/>
  <c r="L2637" i="2"/>
  <c r="K2637" i="2"/>
  <c r="J2637" i="2"/>
  <c r="I2637" i="2"/>
  <c r="H2637" i="2"/>
  <c r="L2636" i="2"/>
  <c r="K2636" i="2"/>
  <c r="J2636" i="2"/>
  <c r="I2636" i="2"/>
  <c r="H2636" i="2"/>
  <c r="L2635" i="2"/>
  <c r="K2635" i="2"/>
  <c r="J2635" i="2"/>
  <c r="I2635" i="2"/>
  <c r="H2635" i="2"/>
  <c r="L2634" i="2"/>
  <c r="K2634" i="2"/>
  <c r="J2634" i="2"/>
  <c r="I2634" i="2"/>
  <c r="H2634" i="2"/>
  <c r="L2633" i="2"/>
  <c r="K2633" i="2"/>
  <c r="J2633" i="2"/>
  <c r="I2633" i="2"/>
  <c r="H2633" i="2"/>
  <c r="L2632" i="2"/>
  <c r="K2632" i="2"/>
  <c r="J2632" i="2"/>
  <c r="I2632" i="2"/>
  <c r="H2632" i="2"/>
  <c r="L2631" i="2"/>
  <c r="K2631" i="2"/>
  <c r="J2631" i="2"/>
  <c r="I2631" i="2"/>
  <c r="H2631" i="2"/>
  <c r="L2630" i="2"/>
  <c r="K2630" i="2"/>
  <c r="J2630" i="2"/>
  <c r="I2630" i="2"/>
  <c r="H2630" i="2"/>
  <c r="L2629" i="2"/>
  <c r="K2629" i="2"/>
  <c r="J2629" i="2"/>
  <c r="I2629" i="2"/>
  <c r="H2629" i="2"/>
  <c r="L2628" i="2"/>
  <c r="K2628" i="2"/>
  <c r="J2628" i="2"/>
  <c r="I2628" i="2"/>
  <c r="H2628" i="2"/>
  <c r="L2627" i="2"/>
  <c r="K2627" i="2"/>
  <c r="J2627" i="2"/>
  <c r="I2627" i="2"/>
  <c r="H2627" i="2"/>
  <c r="L2626" i="2"/>
  <c r="K2626" i="2"/>
  <c r="J2626" i="2"/>
  <c r="I2626" i="2"/>
  <c r="H2626" i="2"/>
  <c r="L2625" i="2"/>
  <c r="K2625" i="2"/>
  <c r="J2625" i="2"/>
  <c r="I2625" i="2"/>
  <c r="H2625" i="2"/>
  <c r="L2624" i="2"/>
  <c r="K2624" i="2"/>
  <c r="J2624" i="2"/>
  <c r="I2624" i="2"/>
  <c r="H2624" i="2"/>
  <c r="L2623" i="2"/>
  <c r="K2623" i="2"/>
  <c r="J2623" i="2"/>
  <c r="I2623" i="2"/>
  <c r="H2623" i="2"/>
  <c r="L2622" i="2"/>
  <c r="K2622" i="2"/>
  <c r="J2622" i="2"/>
  <c r="I2622" i="2"/>
  <c r="H2622" i="2"/>
  <c r="L2621" i="2"/>
  <c r="K2621" i="2"/>
  <c r="J2621" i="2"/>
  <c r="I2621" i="2"/>
  <c r="H2621" i="2"/>
  <c r="L2620" i="2"/>
  <c r="K2620" i="2"/>
  <c r="J2620" i="2"/>
  <c r="I2620" i="2"/>
  <c r="H2620" i="2"/>
  <c r="L2619" i="2"/>
  <c r="K2619" i="2"/>
  <c r="J2619" i="2"/>
  <c r="I2619" i="2"/>
  <c r="H2619" i="2"/>
  <c r="L2618" i="2"/>
  <c r="K2618" i="2"/>
  <c r="J2618" i="2"/>
  <c r="I2618" i="2"/>
  <c r="H2618" i="2"/>
  <c r="L2617" i="2"/>
  <c r="K2617" i="2"/>
  <c r="J2617" i="2"/>
  <c r="I2617" i="2"/>
  <c r="H2617" i="2"/>
  <c r="L2616" i="2"/>
  <c r="K2616" i="2"/>
  <c r="J2616" i="2"/>
  <c r="I2616" i="2"/>
  <c r="H2616" i="2"/>
  <c r="L2615" i="2"/>
  <c r="K2615" i="2"/>
  <c r="J2615" i="2"/>
  <c r="I2615" i="2"/>
  <c r="H2615" i="2"/>
  <c r="L2614" i="2"/>
  <c r="K2614" i="2"/>
  <c r="J2614" i="2"/>
  <c r="I2614" i="2"/>
  <c r="H2614" i="2"/>
  <c r="L2613" i="2"/>
  <c r="K2613" i="2"/>
  <c r="J2613" i="2"/>
  <c r="I2613" i="2"/>
  <c r="H2613" i="2"/>
  <c r="L2612" i="2"/>
  <c r="K2612" i="2"/>
  <c r="J2612" i="2"/>
  <c r="I2612" i="2"/>
  <c r="H2612" i="2"/>
  <c r="L2611" i="2"/>
  <c r="K2611" i="2"/>
  <c r="J2611" i="2"/>
  <c r="I2611" i="2"/>
  <c r="H2611" i="2"/>
  <c r="L2610" i="2"/>
  <c r="K2610" i="2"/>
  <c r="J2610" i="2"/>
  <c r="I2610" i="2"/>
  <c r="H2610" i="2"/>
  <c r="L2609" i="2"/>
  <c r="K2609" i="2"/>
  <c r="J2609" i="2"/>
  <c r="I2609" i="2"/>
  <c r="H2609" i="2"/>
  <c r="L2608" i="2"/>
  <c r="K2608" i="2"/>
  <c r="J2608" i="2"/>
  <c r="I2608" i="2"/>
  <c r="H2608" i="2"/>
  <c r="L2607" i="2"/>
  <c r="K2607" i="2"/>
  <c r="J2607" i="2"/>
  <c r="I2607" i="2"/>
  <c r="H2607" i="2"/>
  <c r="L2606" i="2"/>
  <c r="K2606" i="2"/>
  <c r="J2606" i="2"/>
  <c r="I2606" i="2"/>
  <c r="H2606" i="2"/>
  <c r="L2605" i="2"/>
  <c r="K2605" i="2"/>
  <c r="J2605" i="2"/>
  <c r="I2605" i="2"/>
  <c r="H2605" i="2"/>
  <c r="L2604" i="2"/>
  <c r="K2604" i="2"/>
  <c r="J2604" i="2"/>
  <c r="I2604" i="2"/>
  <c r="H2604" i="2"/>
  <c r="L2603" i="2"/>
  <c r="K2603" i="2"/>
  <c r="J2603" i="2"/>
  <c r="I2603" i="2"/>
  <c r="H2603" i="2"/>
  <c r="L2602" i="2"/>
  <c r="K2602" i="2"/>
  <c r="J2602" i="2"/>
  <c r="I2602" i="2"/>
  <c r="H2602" i="2"/>
  <c r="L2601" i="2"/>
  <c r="K2601" i="2"/>
  <c r="J2601" i="2"/>
  <c r="I2601" i="2"/>
  <c r="H2601" i="2"/>
  <c r="L2600" i="2"/>
  <c r="K2600" i="2"/>
  <c r="J2600" i="2"/>
  <c r="I2600" i="2"/>
  <c r="H2600" i="2"/>
  <c r="L2599" i="2"/>
  <c r="K2599" i="2"/>
  <c r="J2599" i="2"/>
  <c r="I2599" i="2"/>
  <c r="H2599" i="2"/>
  <c r="L2598" i="2"/>
  <c r="K2598" i="2"/>
  <c r="J2598" i="2"/>
  <c r="I2598" i="2"/>
  <c r="H2598" i="2"/>
  <c r="L2597" i="2"/>
  <c r="K2597" i="2"/>
  <c r="J2597" i="2"/>
  <c r="I2597" i="2"/>
  <c r="H2597" i="2"/>
  <c r="L2596" i="2"/>
  <c r="K2596" i="2"/>
  <c r="J2596" i="2"/>
  <c r="I2596" i="2"/>
  <c r="H2596" i="2"/>
  <c r="L2595" i="2"/>
  <c r="K2595" i="2"/>
  <c r="J2595" i="2"/>
  <c r="I2595" i="2"/>
  <c r="H2595" i="2"/>
  <c r="L2594" i="2"/>
  <c r="K2594" i="2"/>
  <c r="J2594" i="2"/>
  <c r="I2594" i="2"/>
  <c r="H2594" i="2"/>
  <c r="L2593" i="2"/>
  <c r="K2593" i="2"/>
  <c r="J2593" i="2"/>
  <c r="I2593" i="2"/>
  <c r="H2593" i="2"/>
  <c r="L2592" i="2"/>
  <c r="K2592" i="2"/>
  <c r="J2592" i="2"/>
  <c r="I2592" i="2"/>
  <c r="H2592" i="2"/>
  <c r="L2591" i="2"/>
  <c r="K2591" i="2"/>
  <c r="J2591" i="2"/>
  <c r="I2591" i="2"/>
  <c r="H2591" i="2"/>
  <c r="L2590" i="2"/>
  <c r="K2590" i="2"/>
  <c r="J2590" i="2"/>
  <c r="I2590" i="2"/>
  <c r="H2590" i="2"/>
  <c r="L2589" i="2"/>
  <c r="K2589" i="2"/>
  <c r="J2589" i="2"/>
  <c r="I2589" i="2"/>
  <c r="H2589" i="2"/>
  <c r="L2588" i="2"/>
  <c r="K2588" i="2"/>
  <c r="J2588" i="2"/>
  <c r="I2588" i="2"/>
  <c r="H2588" i="2"/>
  <c r="L2587" i="2"/>
  <c r="K2587" i="2"/>
  <c r="J2587" i="2"/>
  <c r="I2587" i="2"/>
  <c r="H2587" i="2"/>
  <c r="L2586" i="2"/>
  <c r="K2586" i="2"/>
  <c r="J2586" i="2"/>
  <c r="I2586" i="2"/>
  <c r="H2586" i="2"/>
  <c r="L2585" i="2"/>
  <c r="K2585" i="2"/>
  <c r="J2585" i="2"/>
  <c r="I2585" i="2"/>
  <c r="H2585" i="2"/>
  <c r="L2584" i="2"/>
  <c r="K2584" i="2"/>
  <c r="J2584" i="2"/>
  <c r="I2584" i="2"/>
  <c r="H2584" i="2"/>
  <c r="L2583" i="2"/>
  <c r="K2583" i="2"/>
  <c r="J2583" i="2"/>
  <c r="I2583" i="2"/>
  <c r="H2583" i="2"/>
  <c r="L2582" i="2"/>
  <c r="K2582" i="2"/>
  <c r="J2582" i="2"/>
  <c r="I2582" i="2"/>
  <c r="H2582" i="2"/>
  <c r="L2581" i="2"/>
  <c r="K2581" i="2"/>
  <c r="J2581" i="2"/>
  <c r="I2581" i="2"/>
  <c r="H2581" i="2"/>
  <c r="L2580" i="2"/>
  <c r="K2580" i="2"/>
  <c r="J2580" i="2"/>
  <c r="I2580" i="2"/>
  <c r="H2580" i="2"/>
  <c r="L2579" i="2"/>
  <c r="K2579" i="2"/>
  <c r="J2579" i="2"/>
  <c r="I2579" i="2"/>
  <c r="H2579" i="2"/>
  <c r="L2578" i="2"/>
  <c r="K2578" i="2"/>
  <c r="J2578" i="2"/>
  <c r="I2578" i="2"/>
  <c r="H2578" i="2"/>
  <c r="L2577" i="2"/>
  <c r="K2577" i="2"/>
  <c r="J2577" i="2"/>
  <c r="I2577" i="2"/>
  <c r="H2577" i="2"/>
  <c r="L2576" i="2"/>
  <c r="K2576" i="2"/>
  <c r="J2576" i="2"/>
  <c r="I2576" i="2"/>
  <c r="H2576" i="2"/>
  <c r="L2575" i="2"/>
  <c r="K2575" i="2"/>
  <c r="J2575" i="2"/>
  <c r="I2575" i="2"/>
  <c r="H2575" i="2"/>
  <c r="L2574" i="2"/>
  <c r="K2574" i="2"/>
  <c r="J2574" i="2"/>
  <c r="I2574" i="2"/>
  <c r="H2574" i="2"/>
  <c r="L2573" i="2"/>
  <c r="K2573" i="2"/>
  <c r="J2573" i="2"/>
  <c r="I2573" i="2"/>
  <c r="H2573" i="2"/>
  <c r="L2572" i="2"/>
  <c r="K2572" i="2"/>
  <c r="J2572" i="2"/>
  <c r="I2572" i="2"/>
  <c r="H2572" i="2"/>
  <c r="L2571" i="2"/>
  <c r="K2571" i="2"/>
  <c r="J2571" i="2"/>
  <c r="I2571" i="2"/>
  <c r="H2571" i="2"/>
  <c r="L2570" i="2"/>
  <c r="K2570" i="2"/>
  <c r="J2570" i="2"/>
  <c r="I2570" i="2"/>
  <c r="H2570" i="2"/>
  <c r="L2569" i="2"/>
  <c r="K2569" i="2"/>
  <c r="J2569" i="2"/>
  <c r="I2569" i="2"/>
  <c r="H2569" i="2"/>
  <c r="L2568" i="2"/>
  <c r="K2568" i="2"/>
  <c r="J2568" i="2"/>
  <c r="I2568" i="2"/>
  <c r="H2568" i="2"/>
  <c r="L2567" i="2"/>
  <c r="K2567" i="2"/>
  <c r="J2567" i="2"/>
  <c r="I2567" i="2"/>
  <c r="H2567" i="2"/>
  <c r="L2566" i="2"/>
  <c r="K2566" i="2"/>
  <c r="J2566" i="2"/>
  <c r="I2566" i="2"/>
  <c r="H2566" i="2"/>
  <c r="L2565" i="2"/>
  <c r="K2565" i="2"/>
  <c r="J2565" i="2"/>
  <c r="I2565" i="2"/>
  <c r="H2565" i="2"/>
  <c r="L2564" i="2"/>
  <c r="K2564" i="2"/>
  <c r="J2564" i="2"/>
  <c r="I2564" i="2"/>
  <c r="H2564" i="2"/>
  <c r="L2563" i="2"/>
  <c r="K2563" i="2"/>
  <c r="J2563" i="2"/>
  <c r="I2563" i="2"/>
  <c r="H2563" i="2"/>
  <c r="L2562" i="2"/>
  <c r="K2562" i="2"/>
  <c r="J2562" i="2"/>
  <c r="I2562" i="2"/>
  <c r="H2562" i="2"/>
  <c r="L2561" i="2"/>
  <c r="K2561" i="2"/>
  <c r="J2561" i="2"/>
  <c r="I2561" i="2"/>
  <c r="H2561" i="2"/>
  <c r="L2560" i="2"/>
  <c r="K2560" i="2"/>
  <c r="J2560" i="2"/>
  <c r="I2560" i="2"/>
  <c r="H2560" i="2"/>
  <c r="L2559" i="2"/>
  <c r="K2559" i="2"/>
  <c r="J2559" i="2"/>
  <c r="I2559" i="2"/>
  <c r="H2559" i="2"/>
  <c r="L2558" i="2"/>
  <c r="K2558" i="2"/>
  <c r="J2558" i="2"/>
  <c r="I2558" i="2"/>
  <c r="H2558" i="2"/>
  <c r="L2557" i="2"/>
  <c r="K2557" i="2"/>
  <c r="J2557" i="2"/>
  <c r="I2557" i="2"/>
  <c r="H2557" i="2"/>
  <c r="L2556" i="2"/>
  <c r="K2556" i="2"/>
  <c r="J2556" i="2"/>
  <c r="I2556" i="2"/>
  <c r="H2556" i="2"/>
  <c r="L2555" i="2"/>
  <c r="K2555" i="2"/>
  <c r="J2555" i="2"/>
  <c r="I2555" i="2"/>
  <c r="H2555" i="2"/>
  <c r="L2554" i="2"/>
  <c r="K2554" i="2"/>
  <c r="J2554" i="2"/>
  <c r="I2554" i="2"/>
  <c r="H2554" i="2"/>
  <c r="L2553" i="2"/>
  <c r="K2553" i="2"/>
  <c r="J2553" i="2"/>
  <c r="I2553" i="2"/>
  <c r="H2553" i="2"/>
  <c r="L2552" i="2"/>
  <c r="K2552" i="2"/>
  <c r="J2552" i="2"/>
  <c r="I2552" i="2"/>
  <c r="H2552" i="2"/>
  <c r="L2551" i="2"/>
  <c r="K2551" i="2"/>
  <c r="J2551" i="2"/>
  <c r="I2551" i="2"/>
  <c r="H2551" i="2"/>
  <c r="L2550" i="2"/>
  <c r="K2550" i="2"/>
  <c r="J2550" i="2"/>
  <c r="I2550" i="2"/>
  <c r="H2550" i="2"/>
  <c r="L2549" i="2"/>
  <c r="K2549" i="2"/>
  <c r="J2549" i="2"/>
  <c r="I2549" i="2"/>
  <c r="H2549" i="2"/>
  <c r="L2548" i="2"/>
  <c r="K2548" i="2"/>
  <c r="J2548" i="2"/>
  <c r="I2548" i="2"/>
  <c r="H2548" i="2"/>
  <c r="L2547" i="2"/>
  <c r="K2547" i="2"/>
  <c r="J2547" i="2"/>
  <c r="I2547" i="2"/>
  <c r="H2547" i="2"/>
  <c r="L2546" i="2"/>
  <c r="K2546" i="2"/>
  <c r="J2546" i="2"/>
  <c r="I2546" i="2"/>
  <c r="H2546" i="2"/>
  <c r="L2545" i="2"/>
  <c r="K2545" i="2"/>
  <c r="J2545" i="2"/>
  <c r="I2545" i="2"/>
  <c r="H2545" i="2"/>
  <c r="L2544" i="2"/>
  <c r="K2544" i="2"/>
  <c r="J2544" i="2"/>
  <c r="I2544" i="2"/>
  <c r="H2544" i="2"/>
  <c r="L2543" i="2"/>
  <c r="K2543" i="2"/>
  <c r="J2543" i="2"/>
  <c r="I2543" i="2"/>
  <c r="H2543" i="2"/>
  <c r="L2542" i="2"/>
  <c r="K2542" i="2"/>
  <c r="J2542" i="2"/>
  <c r="I2542" i="2"/>
  <c r="H2542" i="2"/>
  <c r="L2541" i="2"/>
  <c r="K2541" i="2"/>
  <c r="J2541" i="2"/>
  <c r="I2541" i="2"/>
  <c r="H2541" i="2"/>
  <c r="L2540" i="2"/>
  <c r="K2540" i="2"/>
  <c r="J2540" i="2"/>
  <c r="I2540" i="2"/>
  <c r="H2540" i="2"/>
  <c r="L2539" i="2"/>
  <c r="K2539" i="2"/>
  <c r="J2539" i="2"/>
  <c r="I2539" i="2"/>
  <c r="H2539" i="2"/>
  <c r="L2538" i="2"/>
  <c r="K2538" i="2"/>
  <c r="J2538" i="2"/>
  <c r="I2538" i="2"/>
  <c r="H2538" i="2"/>
  <c r="L2537" i="2"/>
  <c r="K2537" i="2"/>
  <c r="J2537" i="2"/>
  <c r="I2537" i="2"/>
  <c r="H2537" i="2"/>
  <c r="L2536" i="2"/>
  <c r="K2536" i="2"/>
  <c r="J2536" i="2"/>
  <c r="I2536" i="2"/>
  <c r="H2536" i="2"/>
  <c r="L2535" i="2"/>
  <c r="K2535" i="2"/>
  <c r="J2535" i="2"/>
  <c r="I2535" i="2"/>
  <c r="H2535" i="2"/>
  <c r="L2534" i="2"/>
  <c r="K2534" i="2"/>
  <c r="J2534" i="2"/>
  <c r="I2534" i="2"/>
  <c r="H2534" i="2"/>
  <c r="L2533" i="2"/>
  <c r="K2533" i="2"/>
  <c r="J2533" i="2"/>
  <c r="I2533" i="2"/>
  <c r="H2533" i="2"/>
  <c r="L2532" i="2"/>
  <c r="K2532" i="2"/>
  <c r="J2532" i="2"/>
  <c r="I2532" i="2"/>
  <c r="H2532" i="2"/>
  <c r="L2531" i="2"/>
  <c r="K2531" i="2"/>
  <c r="J2531" i="2"/>
  <c r="I2531" i="2"/>
  <c r="H2531" i="2"/>
  <c r="L2530" i="2"/>
  <c r="K2530" i="2"/>
  <c r="J2530" i="2"/>
  <c r="I2530" i="2"/>
  <c r="H2530" i="2"/>
  <c r="L2529" i="2"/>
  <c r="K2529" i="2"/>
  <c r="J2529" i="2"/>
  <c r="I2529" i="2"/>
  <c r="H2529" i="2"/>
  <c r="L2528" i="2"/>
  <c r="K2528" i="2"/>
  <c r="J2528" i="2"/>
  <c r="I2528" i="2"/>
  <c r="H2528" i="2"/>
  <c r="L2527" i="2"/>
  <c r="K2527" i="2"/>
  <c r="J2527" i="2"/>
  <c r="I2527" i="2"/>
  <c r="H2527" i="2"/>
  <c r="L2526" i="2"/>
  <c r="K2526" i="2"/>
  <c r="J2526" i="2"/>
  <c r="I2526" i="2"/>
  <c r="H2526" i="2"/>
  <c r="L2525" i="2"/>
  <c r="K2525" i="2"/>
  <c r="J2525" i="2"/>
  <c r="I2525" i="2"/>
  <c r="H2525" i="2"/>
  <c r="L2524" i="2"/>
  <c r="K2524" i="2"/>
  <c r="J2524" i="2"/>
  <c r="I2524" i="2"/>
  <c r="H2524" i="2"/>
  <c r="L2523" i="2"/>
  <c r="K2523" i="2"/>
  <c r="J2523" i="2"/>
  <c r="I2523" i="2"/>
  <c r="H2523" i="2"/>
  <c r="L2522" i="2"/>
  <c r="K2522" i="2"/>
  <c r="J2522" i="2"/>
  <c r="I2522" i="2"/>
  <c r="H2522" i="2"/>
  <c r="L2521" i="2"/>
  <c r="K2521" i="2"/>
  <c r="J2521" i="2"/>
  <c r="I2521" i="2"/>
  <c r="H2521" i="2"/>
  <c r="L2520" i="2"/>
  <c r="K2520" i="2"/>
  <c r="J2520" i="2"/>
  <c r="I2520" i="2"/>
  <c r="H2520" i="2"/>
  <c r="L2519" i="2"/>
  <c r="K2519" i="2"/>
  <c r="J2519" i="2"/>
  <c r="I2519" i="2"/>
  <c r="H2519" i="2"/>
  <c r="L2518" i="2"/>
  <c r="K2518" i="2"/>
  <c r="J2518" i="2"/>
  <c r="I2518" i="2"/>
  <c r="H2518" i="2"/>
  <c r="L2517" i="2"/>
  <c r="K2517" i="2"/>
  <c r="J2517" i="2"/>
  <c r="I2517" i="2"/>
  <c r="H2517" i="2"/>
  <c r="L2516" i="2"/>
  <c r="K2516" i="2"/>
  <c r="J2516" i="2"/>
  <c r="I2516" i="2"/>
  <c r="H2516" i="2"/>
  <c r="L2515" i="2"/>
  <c r="K2515" i="2"/>
  <c r="J2515" i="2"/>
  <c r="I2515" i="2"/>
  <c r="H2515" i="2"/>
  <c r="L2514" i="2"/>
  <c r="K2514" i="2"/>
  <c r="J2514" i="2"/>
  <c r="I2514" i="2"/>
  <c r="H2514" i="2"/>
  <c r="L2513" i="2"/>
  <c r="K2513" i="2"/>
  <c r="J2513" i="2"/>
  <c r="I2513" i="2"/>
  <c r="H2513" i="2"/>
  <c r="L2512" i="2"/>
  <c r="K2512" i="2"/>
  <c r="J2512" i="2"/>
  <c r="I2512" i="2"/>
  <c r="H2512" i="2"/>
  <c r="L2511" i="2"/>
  <c r="K2511" i="2"/>
  <c r="J2511" i="2"/>
  <c r="I2511" i="2"/>
  <c r="H2511" i="2"/>
  <c r="L2510" i="2"/>
  <c r="K2510" i="2"/>
  <c r="J2510" i="2"/>
  <c r="I2510" i="2"/>
  <c r="H2510" i="2"/>
  <c r="L2509" i="2"/>
  <c r="K2509" i="2"/>
  <c r="J2509" i="2"/>
  <c r="I2509" i="2"/>
  <c r="H2509" i="2"/>
  <c r="L2508" i="2"/>
  <c r="K2508" i="2"/>
  <c r="J2508" i="2"/>
  <c r="I2508" i="2"/>
  <c r="H2508" i="2"/>
  <c r="L2507" i="2"/>
  <c r="K2507" i="2"/>
  <c r="J2507" i="2"/>
  <c r="I2507" i="2"/>
  <c r="H2507" i="2"/>
  <c r="L2506" i="2"/>
  <c r="K2506" i="2"/>
  <c r="J2506" i="2"/>
  <c r="I2506" i="2"/>
  <c r="H2506" i="2"/>
  <c r="L2505" i="2"/>
  <c r="K2505" i="2"/>
  <c r="J2505" i="2"/>
  <c r="I2505" i="2"/>
  <c r="H2505" i="2"/>
  <c r="L2504" i="2"/>
  <c r="K2504" i="2"/>
  <c r="J2504" i="2"/>
  <c r="I2504" i="2"/>
  <c r="H2504" i="2"/>
  <c r="L2503" i="2"/>
  <c r="K2503" i="2"/>
  <c r="J2503" i="2"/>
  <c r="I2503" i="2"/>
  <c r="H2503" i="2"/>
  <c r="L2502" i="2"/>
  <c r="K2502" i="2"/>
  <c r="J2502" i="2"/>
  <c r="I2502" i="2"/>
  <c r="H2502" i="2"/>
  <c r="L2501" i="2"/>
  <c r="K2501" i="2"/>
  <c r="J2501" i="2"/>
  <c r="I2501" i="2"/>
  <c r="H2501" i="2"/>
  <c r="L2500" i="2"/>
  <c r="K2500" i="2"/>
  <c r="J2500" i="2"/>
  <c r="I2500" i="2"/>
  <c r="H2500" i="2"/>
  <c r="L2499" i="2"/>
  <c r="K2499" i="2"/>
  <c r="J2499" i="2"/>
  <c r="I2499" i="2"/>
  <c r="H2499" i="2"/>
  <c r="L2498" i="2"/>
  <c r="K2498" i="2"/>
  <c r="J2498" i="2"/>
  <c r="I2498" i="2"/>
  <c r="H2498" i="2"/>
  <c r="L2497" i="2"/>
  <c r="K2497" i="2"/>
  <c r="J2497" i="2"/>
  <c r="I2497" i="2"/>
  <c r="H2497" i="2"/>
  <c r="L2496" i="2"/>
  <c r="K2496" i="2"/>
  <c r="J2496" i="2"/>
  <c r="I2496" i="2"/>
  <c r="H2496" i="2"/>
  <c r="L2495" i="2"/>
  <c r="K2495" i="2"/>
  <c r="J2495" i="2"/>
  <c r="I2495" i="2"/>
  <c r="H2495" i="2"/>
  <c r="L2494" i="2"/>
  <c r="K2494" i="2"/>
  <c r="J2494" i="2"/>
  <c r="I2494" i="2"/>
  <c r="H2494" i="2"/>
  <c r="L2493" i="2"/>
  <c r="K2493" i="2"/>
  <c r="J2493" i="2"/>
  <c r="I2493" i="2"/>
  <c r="H2493" i="2"/>
  <c r="L2492" i="2"/>
  <c r="K2492" i="2"/>
  <c r="J2492" i="2"/>
  <c r="I2492" i="2"/>
  <c r="H2492" i="2"/>
  <c r="L2491" i="2"/>
  <c r="K2491" i="2"/>
  <c r="J2491" i="2"/>
  <c r="I2491" i="2"/>
  <c r="H2491" i="2"/>
  <c r="L2490" i="2"/>
  <c r="K2490" i="2"/>
  <c r="J2490" i="2"/>
  <c r="I2490" i="2"/>
  <c r="H2490" i="2"/>
  <c r="L2489" i="2"/>
  <c r="K2489" i="2"/>
  <c r="J2489" i="2"/>
  <c r="I2489" i="2"/>
  <c r="H2489" i="2"/>
  <c r="L2488" i="2"/>
  <c r="K2488" i="2"/>
  <c r="J2488" i="2"/>
  <c r="I2488" i="2"/>
  <c r="H2488" i="2"/>
  <c r="L2487" i="2"/>
  <c r="K2487" i="2"/>
  <c r="J2487" i="2"/>
  <c r="I2487" i="2"/>
  <c r="H2487" i="2"/>
  <c r="L2486" i="2"/>
  <c r="K2486" i="2"/>
  <c r="J2486" i="2"/>
  <c r="I2486" i="2"/>
  <c r="H2486" i="2"/>
  <c r="L2485" i="2"/>
  <c r="K2485" i="2"/>
  <c r="J2485" i="2"/>
  <c r="I2485" i="2"/>
  <c r="H2485" i="2"/>
  <c r="L2484" i="2"/>
  <c r="K2484" i="2"/>
  <c r="J2484" i="2"/>
  <c r="I2484" i="2"/>
  <c r="H2484" i="2"/>
  <c r="L2483" i="2"/>
  <c r="K2483" i="2"/>
  <c r="J2483" i="2"/>
  <c r="I2483" i="2"/>
  <c r="H2483" i="2"/>
  <c r="L2482" i="2"/>
  <c r="K2482" i="2"/>
  <c r="J2482" i="2"/>
  <c r="I2482" i="2"/>
  <c r="H2482" i="2"/>
  <c r="L2481" i="2"/>
  <c r="K2481" i="2"/>
  <c r="J2481" i="2"/>
  <c r="I2481" i="2"/>
  <c r="H2481" i="2"/>
  <c r="L2480" i="2"/>
  <c r="K2480" i="2"/>
  <c r="J2480" i="2"/>
  <c r="I2480" i="2"/>
  <c r="H2480" i="2"/>
  <c r="L2479" i="2"/>
  <c r="K2479" i="2"/>
  <c r="J2479" i="2"/>
  <c r="I2479" i="2"/>
  <c r="H2479" i="2"/>
  <c r="L2478" i="2"/>
  <c r="K2478" i="2"/>
  <c r="J2478" i="2"/>
  <c r="I2478" i="2"/>
  <c r="H2478" i="2"/>
  <c r="L2477" i="2"/>
  <c r="K2477" i="2"/>
  <c r="J2477" i="2"/>
  <c r="I2477" i="2"/>
  <c r="H2477" i="2"/>
  <c r="L2476" i="2"/>
  <c r="K2476" i="2"/>
  <c r="J2476" i="2"/>
  <c r="I2476" i="2"/>
  <c r="H2476" i="2"/>
  <c r="L2475" i="2"/>
  <c r="K2475" i="2"/>
  <c r="J2475" i="2"/>
  <c r="I2475" i="2"/>
  <c r="H2475" i="2"/>
  <c r="L2474" i="2"/>
  <c r="K2474" i="2"/>
  <c r="J2474" i="2"/>
  <c r="I2474" i="2"/>
  <c r="H2474" i="2"/>
  <c r="L2473" i="2"/>
  <c r="K2473" i="2"/>
  <c r="J2473" i="2"/>
  <c r="I2473" i="2"/>
  <c r="H2473" i="2"/>
  <c r="L2472" i="2"/>
  <c r="K2472" i="2"/>
  <c r="J2472" i="2"/>
  <c r="I2472" i="2"/>
  <c r="H2472" i="2"/>
  <c r="L2471" i="2"/>
  <c r="K2471" i="2"/>
  <c r="J2471" i="2"/>
  <c r="I2471" i="2"/>
  <c r="H2471" i="2"/>
  <c r="L2470" i="2"/>
  <c r="K2470" i="2"/>
  <c r="J2470" i="2"/>
  <c r="I2470" i="2"/>
  <c r="H2470" i="2"/>
  <c r="L2469" i="2"/>
  <c r="K2469" i="2"/>
  <c r="J2469" i="2"/>
  <c r="I2469" i="2"/>
  <c r="H2469" i="2"/>
  <c r="L2468" i="2"/>
  <c r="K2468" i="2"/>
  <c r="J2468" i="2"/>
  <c r="I2468" i="2"/>
  <c r="H2468" i="2"/>
  <c r="L2467" i="2"/>
  <c r="K2467" i="2"/>
  <c r="J2467" i="2"/>
  <c r="I2467" i="2"/>
  <c r="H2467" i="2"/>
  <c r="L2466" i="2"/>
  <c r="K2466" i="2"/>
  <c r="J2466" i="2"/>
  <c r="I2466" i="2"/>
  <c r="H2466" i="2"/>
  <c r="L2465" i="2"/>
  <c r="K2465" i="2"/>
  <c r="J2465" i="2"/>
  <c r="I2465" i="2"/>
  <c r="H2465" i="2"/>
  <c r="L2464" i="2"/>
  <c r="K2464" i="2"/>
  <c r="J2464" i="2"/>
  <c r="I2464" i="2"/>
  <c r="H2464" i="2"/>
  <c r="L2463" i="2"/>
  <c r="K2463" i="2"/>
  <c r="J2463" i="2"/>
  <c r="I2463" i="2"/>
  <c r="H2463" i="2"/>
  <c r="L2462" i="2"/>
  <c r="K2462" i="2"/>
  <c r="J2462" i="2"/>
  <c r="I2462" i="2"/>
  <c r="H2462" i="2"/>
  <c r="L2461" i="2"/>
  <c r="K2461" i="2"/>
  <c r="J2461" i="2"/>
  <c r="I2461" i="2"/>
  <c r="H2461" i="2"/>
  <c r="L2460" i="2"/>
  <c r="K2460" i="2"/>
  <c r="J2460" i="2"/>
  <c r="I2460" i="2"/>
  <c r="H2460" i="2"/>
  <c r="L2459" i="2"/>
  <c r="K2459" i="2"/>
  <c r="J2459" i="2"/>
  <c r="I2459" i="2"/>
  <c r="H2459" i="2"/>
  <c r="L2458" i="2"/>
  <c r="K2458" i="2"/>
  <c r="J2458" i="2"/>
  <c r="I2458" i="2"/>
  <c r="H2458" i="2"/>
  <c r="L2457" i="2"/>
  <c r="K2457" i="2"/>
  <c r="J2457" i="2"/>
  <c r="I2457" i="2"/>
  <c r="H2457" i="2"/>
  <c r="L2456" i="2"/>
  <c r="K2456" i="2"/>
  <c r="J2456" i="2"/>
  <c r="I2456" i="2"/>
  <c r="H2456" i="2"/>
  <c r="L2455" i="2"/>
  <c r="K2455" i="2"/>
  <c r="J2455" i="2"/>
  <c r="I2455" i="2"/>
  <c r="H2455" i="2"/>
  <c r="L2454" i="2"/>
  <c r="K2454" i="2"/>
  <c r="J2454" i="2"/>
  <c r="I2454" i="2"/>
  <c r="H2454" i="2"/>
  <c r="L2453" i="2"/>
  <c r="K2453" i="2"/>
  <c r="J2453" i="2"/>
  <c r="I2453" i="2"/>
  <c r="H2453" i="2"/>
  <c r="L2452" i="2"/>
  <c r="K2452" i="2"/>
  <c r="J2452" i="2"/>
  <c r="I2452" i="2"/>
  <c r="H2452" i="2"/>
  <c r="L2451" i="2"/>
  <c r="K2451" i="2"/>
  <c r="J2451" i="2"/>
  <c r="I2451" i="2"/>
  <c r="H2451" i="2"/>
  <c r="L2450" i="2"/>
  <c r="K2450" i="2"/>
  <c r="J2450" i="2"/>
  <c r="I2450" i="2"/>
  <c r="H2450" i="2"/>
  <c r="L2449" i="2"/>
  <c r="K2449" i="2"/>
  <c r="J2449" i="2"/>
  <c r="I2449" i="2"/>
  <c r="H2449" i="2"/>
  <c r="L2448" i="2"/>
  <c r="K2448" i="2"/>
  <c r="J2448" i="2"/>
  <c r="I2448" i="2"/>
  <c r="H2448" i="2"/>
  <c r="L2447" i="2"/>
  <c r="K2447" i="2"/>
  <c r="J2447" i="2"/>
  <c r="I2447" i="2"/>
  <c r="H2447" i="2"/>
  <c r="L2446" i="2"/>
  <c r="K2446" i="2"/>
  <c r="J2446" i="2"/>
  <c r="I2446" i="2"/>
  <c r="H2446" i="2"/>
  <c r="L2445" i="2"/>
  <c r="K2445" i="2"/>
  <c r="J2445" i="2"/>
  <c r="I2445" i="2"/>
  <c r="H2445" i="2"/>
  <c r="L2444" i="2"/>
  <c r="K2444" i="2"/>
  <c r="J2444" i="2"/>
  <c r="I2444" i="2"/>
  <c r="H2444" i="2"/>
  <c r="L2443" i="2"/>
  <c r="K2443" i="2"/>
  <c r="J2443" i="2"/>
  <c r="I2443" i="2"/>
  <c r="H2443" i="2"/>
  <c r="L2442" i="2"/>
  <c r="K2442" i="2"/>
  <c r="J2442" i="2"/>
  <c r="I2442" i="2"/>
  <c r="H2442" i="2"/>
  <c r="L2441" i="2"/>
  <c r="K2441" i="2"/>
  <c r="J2441" i="2"/>
  <c r="I2441" i="2"/>
  <c r="H2441" i="2"/>
  <c r="L2440" i="2"/>
  <c r="K2440" i="2"/>
  <c r="J2440" i="2"/>
  <c r="I2440" i="2"/>
  <c r="H2440" i="2"/>
  <c r="L2439" i="2"/>
  <c r="K2439" i="2"/>
  <c r="J2439" i="2"/>
  <c r="I2439" i="2"/>
  <c r="H2439" i="2"/>
  <c r="L2438" i="2"/>
  <c r="K2438" i="2"/>
  <c r="J2438" i="2"/>
  <c r="I2438" i="2"/>
  <c r="H2438" i="2"/>
  <c r="L2437" i="2"/>
  <c r="K2437" i="2"/>
  <c r="J2437" i="2"/>
  <c r="I2437" i="2"/>
  <c r="H2437" i="2"/>
  <c r="L2436" i="2"/>
  <c r="K2436" i="2"/>
  <c r="J2436" i="2"/>
  <c r="I2436" i="2"/>
  <c r="H2436" i="2"/>
  <c r="L2435" i="2"/>
  <c r="K2435" i="2"/>
  <c r="J2435" i="2"/>
  <c r="I2435" i="2"/>
  <c r="H2435" i="2"/>
  <c r="L2434" i="2"/>
  <c r="K2434" i="2"/>
  <c r="J2434" i="2"/>
  <c r="I2434" i="2"/>
  <c r="H2434" i="2"/>
  <c r="L2433" i="2"/>
  <c r="K2433" i="2"/>
  <c r="J2433" i="2"/>
  <c r="I2433" i="2"/>
  <c r="H2433" i="2"/>
  <c r="L2432" i="2"/>
  <c r="K2432" i="2"/>
  <c r="J2432" i="2"/>
  <c r="I2432" i="2"/>
  <c r="H2432" i="2"/>
  <c r="L2431" i="2"/>
  <c r="K2431" i="2"/>
  <c r="J2431" i="2"/>
  <c r="I2431" i="2"/>
  <c r="H2431" i="2"/>
  <c r="L2430" i="2"/>
  <c r="K2430" i="2"/>
  <c r="J2430" i="2"/>
  <c r="I2430" i="2"/>
  <c r="H2430" i="2"/>
  <c r="L2429" i="2"/>
  <c r="K2429" i="2"/>
  <c r="J2429" i="2"/>
  <c r="I2429" i="2"/>
  <c r="H2429" i="2"/>
  <c r="L2428" i="2"/>
  <c r="K2428" i="2"/>
  <c r="J2428" i="2"/>
  <c r="I2428" i="2"/>
  <c r="H2428" i="2"/>
  <c r="L2427" i="2"/>
  <c r="K2427" i="2"/>
  <c r="J2427" i="2"/>
  <c r="I2427" i="2"/>
  <c r="H2427" i="2"/>
  <c r="L2426" i="2"/>
  <c r="K2426" i="2"/>
  <c r="J2426" i="2"/>
  <c r="I2426" i="2"/>
  <c r="H2426" i="2"/>
  <c r="L2425" i="2"/>
  <c r="K2425" i="2"/>
  <c r="J2425" i="2"/>
  <c r="I2425" i="2"/>
  <c r="H2425" i="2"/>
  <c r="L2424" i="2"/>
  <c r="K2424" i="2"/>
  <c r="J2424" i="2"/>
  <c r="I2424" i="2"/>
  <c r="H2424" i="2"/>
  <c r="L2423" i="2"/>
  <c r="K2423" i="2"/>
  <c r="J2423" i="2"/>
  <c r="I2423" i="2"/>
  <c r="H2423" i="2"/>
  <c r="L2422" i="2"/>
  <c r="K2422" i="2"/>
  <c r="J2422" i="2"/>
  <c r="I2422" i="2"/>
  <c r="H2422" i="2"/>
  <c r="L2421" i="2"/>
  <c r="K2421" i="2"/>
  <c r="J2421" i="2"/>
  <c r="I2421" i="2"/>
  <c r="H2421" i="2"/>
  <c r="L2420" i="2"/>
  <c r="K2420" i="2"/>
  <c r="J2420" i="2"/>
  <c r="I2420" i="2"/>
  <c r="H2420" i="2"/>
  <c r="L2419" i="2"/>
  <c r="K2419" i="2"/>
  <c r="J2419" i="2"/>
  <c r="I2419" i="2"/>
  <c r="H2419" i="2"/>
  <c r="L2418" i="2"/>
  <c r="K2418" i="2"/>
  <c r="J2418" i="2"/>
  <c r="I2418" i="2"/>
  <c r="H2418" i="2"/>
  <c r="L2417" i="2"/>
  <c r="K2417" i="2"/>
  <c r="J2417" i="2"/>
  <c r="I2417" i="2"/>
  <c r="H2417" i="2"/>
  <c r="L2416" i="2"/>
  <c r="K2416" i="2"/>
  <c r="J2416" i="2"/>
  <c r="I2416" i="2"/>
  <c r="H2416" i="2"/>
  <c r="L2415" i="2"/>
  <c r="K2415" i="2"/>
  <c r="J2415" i="2"/>
  <c r="I2415" i="2"/>
  <c r="H2415" i="2"/>
  <c r="L2414" i="2"/>
  <c r="K2414" i="2"/>
  <c r="J2414" i="2"/>
  <c r="I2414" i="2"/>
  <c r="H2414" i="2"/>
  <c r="L2413" i="2"/>
  <c r="K2413" i="2"/>
  <c r="J2413" i="2"/>
  <c r="I2413" i="2"/>
  <c r="H2413" i="2"/>
  <c r="L2412" i="2"/>
  <c r="K2412" i="2"/>
  <c r="J2412" i="2"/>
  <c r="I2412" i="2"/>
  <c r="H2412" i="2"/>
  <c r="L2411" i="2"/>
  <c r="K2411" i="2"/>
  <c r="J2411" i="2"/>
  <c r="I2411" i="2"/>
  <c r="H2411" i="2"/>
  <c r="L2410" i="2"/>
  <c r="K2410" i="2"/>
  <c r="J2410" i="2"/>
  <c r="I2410" i="2"/>
  <c r="H2410" i="2"/>
  <c r="L2409" i="2"/>
  <c r="K2409" i="2"/>
  <c r="J2409" i="2"/>
  <c r="I2409" i="2"/>
  <c r="H2409" i="2"/>
  <c r="L2408" i="2"/>
  <c r="K2408" i="2"/>
  <c r="J2408" i="2"/>
  <c r="I2408" i="2"/>
  <c r="H2408" i="2"/>
  <c r="L2407" i="2"/>
  <c r="K2407" i="2"/>
  <c r="J2407" i="2"/>
  <c r="I2407" i="2"/>
  <c r="H2407" i="2"/>
  <c r="L2406" i="2"/>
  <c r="K2406" i="2"/>
  <c r="J2406" i="2"/>
  <c r="I2406" i="2"/>
  <c r="H2406" i="2"/>
  <c r="L2405" i="2"/>
  <c r="K2405" i="2"/>
  <c r="J2405" i="2"/>
  <c r="I2405" i="2"/>
  <c r="H2405" i="2"/>
  <c r="L2404" i="2"/>
  <c r="K2404" i="2"/>
  <c r="J2404" i="2"/>
  <c r="I2404" i="2"/>
  <c r="H2404" i="2"/>
  <c r="L2403" i="2"/>
  <c r="K2403" i="2"/>
  <c r="J2403" i="2"/>
  <c r="I2403" i="2"/>
  <c r="H2403" i="2"/>
  <c r="L2402" i="2"/>
  <c r="K2402" i="2"/>
  <c r="J2402" i="2"/>
  <c r="I2402" i="2"/>
  <c r="H2402" i="2"/>
  <c r="L2401" i="2"/>
  <c r="K2401" i="2"/>
  <c r="J2401" i="2"/>
  <c r="I2401" i="2"/>
  <c r="H2401" i="2"/>
  <c r="L2400" i="2"/>
  <c r="K2400" i="2"/>
  <c r="J2400" i="2"/>
  <c r="I2400" i="2"/>
  <c r="H2400" i="2"/>
  <c r="L2399" i="2"/>
  <c r="K2399" i="2"/>
  <c r="J2399" i="2"/>
  <c r="I2399" i="2"/>
  <c r="H2399" i="2"/>
  <c r="L2398" i="2"/>
  <c r="K2398" i="2"/>
  <c r="J2398" i="2"/>
  <c r="I2398" i="2"/>
  <c r="H2398" i="2"/>
  <c r="L2397" i="2"/>
  <c r="K2397" i="2"/>
  <c r="J2397" i="2"/>
  <c r="I2397" i="2"/>
  <c r="H2397" i="2"/>
  <c r="L2396" i="2"/>
  <c r="K2396" i="2"/>
  <c r="J2396" i="2"/>
  <c r="I2396" i="2"/>
  <c r="H2396" i="2"/>
  <c r="L2395" i="2"/>
  <c r="K2395" i="2"/>
  <c r="J2395" i="2"/>
  <c r="I2395" i="2"/>
  <c r="H2395" i="2"/>
  <c r="L2394" i="2"/>
  <c r="K2394" i="2"/>
  <c r="J2394" i="2"/>
  <c r="I2394" i="2"/>
  <c r="H2394" i="2"/>
  <c r="L2393" i="2"/>
  <c r="K2393" i="2"/>
  <c r="J2393" i="2"/>
  <c r="I2393" i="2"/>
  <c r="H2393" i="2"/>
  <c r="L2392" i="2"/>
  <c r="K2392" i="2"/>
  <c r="J2392" i="2"/>
  <c r="I2392" i="2"/>
  <c r="H2392" i="2"/>
  <c r="L2391" i="2"/>
  <c r="K2391" i="2"/>
  <c r="J2391" i="2"/>
  <c r="I2391" i="2"/>
  <c r="H2391" i="2"/>
  <c r="L2390" i="2"/>
  <c r="K2390" i="2"/>
  <c r="J2390" i="2"/>
  <c r="I2390" i="2"/>
  <c r="H2390" i="2"/>
  <c r="L2389" i="2"/>
  <c r="K2389" i="2"/>
  <c r="J2389" i="2"/>
  <c r="I2389" i="2"/>
  <c r="H2389" i="2"/>
  <c r="L2388" i="2"/>
  <c r="K2388" i="2"/>
  <c r="J2388" i="2"/>
  <c r="I2388" i="2"/>
  <c r="H2388" i="2"/>
  <c r="L2387" i="2"/>
  <c r="K2387" i="2"/>
  <c r="J2387" i="2"/>
  <c r="I2387" i="2"/>
  <c r="H2387" i="2"/>
  <c r="L2386" i="2"/>
  <c r="K2386" i="2"/>
  <c r="J2386" i="2"/>
  <c r="I2386" i="2"/>
  <c r="H2386" i="2"/>
  <c r="L2385" i="2"/>
  <c r="K2385" i="2"/>
  <c r="J2385" i="2"/>
  <c r="I2385" i="2"/>
  <c r="H2385" i="2"/>
  <c r="L2384" i="2"/>
  <c r="K2384" i="2"/>
  <c r="J2384" i="2"/>
  <c r="I2384" i="2"/>
  <c r="H2384" i="2"/>
  <c r="L2383" i="2"/>
  <c r="K2383" i="2"/>
  <c r="J2383" i="2"/>
  <c r="I2383" i="2"/>
  <c r="H2383" i="2"/>
  <c r="L2382" i="2"/>
  <c r="K2382" i="2"/>
  <c r="J2382" i="2"/>
  <c r="I2382" i="2"/>
  <c r="H2382" i="2"/>
  <c r="L2381" i="2"/>
  <c r="K2381" i="2"/>
  <c r="J2381" i="2"/>
  <c r="I2381" i="2"/>
  <c r="H2381" i="2"/>
  <c r="L2380" i="2"/>
  <c r="K2380" i="2"/>
  <c r="J2380" i="2"/>
  <c r="I2380" i="2"/>
  <c r="H2380" i="2"/>
  <c r="L2379" i="2"/>
  <c r="K2379" i="2"/>
  <c r="J2379" i="2"/>
  <c r="I2379" i="2"/>
  <c r="H2379" i="2"/>
  <c r="L2378" i="2"/>
  <c r="K2378" i="2"/>
  <c r="J2378" i="2"/>
  <c r="I2378" i="2"/>
  <c r="H2378" i="2"/>
  <c r="L2377" i="2"/>
  <c r="K2377" i="2"/>
  <c r="J2377" i="2"/>
  <c r="I2377" i="2"/>
  <c r="H2377" i="2"/>
  <c r="L2376" i="2"/>
  <c r="K2376" i="2"/>
  <c r="J2376" i="2"/>
  <c r="I2376" i="2"/>
  <c r="H2376" i="2"/>
  <c r="L2375" i="2"/>
  <c r="K2375" i="2"/>
  <c r="J2375" i="2"/>
  <c r="I2375" i="2"/>
  <c r="H2375" i="2"/>
  <c r="L2374" i="2"/>
  <c r="K2374" i="2"/>
  <c r="J2374" i="2"/>
  <c r="I2374" i="2"/>
  <c r="H2374" i="2"/>
  <c r="L2373" i="2"/>
  <c r="K2373" i="2"/>
  <c r="J2373" i="2"/>
  <c r="I2373" i="2"/>
  <c r="H2373" i="2"/>
  <c r="L2372" i="2"/>
  <c r="K2372" i="2"/>
  <c r="J2372" i="2"/>
  <c r="I2372" i="2"/>
  <c r="H2372" i="2"/>
  <c r="L2371" i="2"/>
  <c r="K2371" i="2"/>
  <c r="J2371" i="2"/>
  <c r="I2371" i="2"/>
  <c r="H2371" i="2"/>
  <c r="L2370" i="2"/>
  <c r="K2370" i="2"/>
  <c r="J2370" i="2"/>
  <c r="I2370" i="2"/>
  <c r="H2370" i="2"/>
  <c r="L2369" i="2"/>
  <c r="K2369" i="2"/>
  <c r="J2369" i="2"/>
  <c r="I2369" i="2"/>
  <c r="H2369" i="2"/>
  <c r="L2368" i="2"/>
  <c r="K2368" i="2"/>
  <c r="J2368" i="2"/>
  <c r="I2368" i="2"/>
  <c r="H2368" i="2"/>
  <c r="L2367" i="2"/>
  <c r="K2367" i="2"/>
  <c r="J2367" i="2"/>
  <c r="I2367" i="2"/>
  <c r="H2367" i="2"/>
  <c r="L2366" i="2"/>
  <c r="K2366" i="2"/>
  <c r="J2366" i="2"/>
  <c r="I2366" i="2"/>
  <c r="H2366" i="2"/>
  <c r="L2365" i="2"/>
  <c r="K2365" i="2"/>
  <c r="J2365" i="2"/>
  <c r="I2365" i="2"/>
  <c r="H2365" i="2"/>
  <c r="L2364" i="2"/>
  <c r="K2364" i="2"/>
  <c r="J2364" i="2"/>
  <c r="I2364" i="2"/>
  <c r="H2364" i="2"/>
  <c r="L2363" i="2"/>
  <c r="K2363" i="2"/>
  <c r="J2363" i="2"/>
  <c r="I2363" i="2"/>
  <c r="H2363" i="2"/>
  <c r="L2362" i="2"/>
  <c r="K2362" i="2"/>
  <c r="J2362" i="2"/>
  <c r="I2362" i="2"/>
  <c r="H2362" i="2"/>
  <c r="L2361" i="2"/>
  <c r="K2361" i="2"/>
  <c r="J2361" i="2"/>
  <c r="I2361" i="2"/>
  <c r="H2361" i="2"/>
  <c r="L2360" i="2"/>
  <c r="K2360" i="2"/>
  <c r="J2360" i="2"/>
  <c r="I2360" i="2"/>
  <c r="H2360" i="2"/>
  <c r="L2359" i="2"/>
  <c r="K2359" i="2"/>
  <c r="J2359" i="2"/>
  <c r="I2359" i="2"/>
  <c r="H2359" i="2"/>
  <c r="L2358" i="2"/>
  <c r="K2358" i="2"/>
  <c r="J2358" i="2"/>
  <c r="I2358" i="2"/>
  <c r="H2358" i="2"/>
  <c r="L2357" i="2"/>
  <c r="K2357" i="2"/>
  <c r="J2357" i="2"/>
  <c r="I2357" i="2"/>
  <c r="H2357" i="2"/>
  <c r="L2356" i="2"/>
  <c r="K2356" i="2"/>
  <c r="J2356" i="2"/>
  <c r="I2356" i="2"/>
  <c r="H2356" i="2"/>
  <c r="L2355" i="2"/>
  <c r="K2355" i="2"/>
  <c r="J2355" i="2"/>
  <c r="I2355" i="2"/>
  <c r="H2355" i="2"/>
  <c r="L2354" i="2"/>
  <c r="K2354" i="2"/>
  <c r="J2354" i="2"/>
  <c r="I2354" i="2"/>
  <c r="H2354" i="2"/>
  <c r="L2353" i="2"/>
  <c r="K2353" i="2"/>
  <c r="J2353" i="2"/>
  <c r="I2353" i="2"/>
  <c r="H2353" i="2"/>
  <c r="L2352" i="2"/>
  <c r="K2352" i="2"/>
  <c r="J2352" i="2"/>
  <c r="I2352" i="2"/>
  <c r="H2352" i="2"/>
  <c r="L2351" i="2"/>
  <c r="K2351" i="2"/>
  <c r="J2351" i="2"/>
  <c r="I2351" i="2"/>
  <c r="H2351" i="2"/>
  <c r="L2350" i="2"/>
  <c r="K2350" i="2"/>
  <c r="J2350" i="2"/>
  <c r="I2350" i="2"/>
  <c r="H2350" i="2"/>
  <c r="L2349" i="2"/>
  <c r="K2349" i="2"/>
  <c r="J2349" i="2"/>
  <c r="I2349" i="2"/>
  <c r="H2349" i="2"/>
  <c r="L2348" i="2"/>
  <c r="K2348" i="2"/>
  <c r="J2348" i="2"/>
  <c r="I2348" i="2"/>
  <c r="H2348" i="2"/>
  <c r="L2347" i="2"/>
  <c r="K2347" i="2"/>
  <c r="J2347" i="2"/>
  <c r="I2347" i="2"/>
  <c r="H2347" i="2"/>
  <c r="L2346" i="2"/>
  <c r="K2346" i="2"/>
  <c r="J2346" i="2"/>
  <c r="I2346" i="2"/>
  <c r="H2346" i="2"/>
  <c r="L2345" i="2"/>
  <c r="K2345" i="2"/>
  <c r="J2345" i="2"/>
  <c r="I2345" i="2"/>
  <c r="H2345" i="2"/>
  <c r="L2344" i="2"/>
  <c r="K2344" i="2"/>
  <c r="J2344" i="2"/>
  <c r="I2344" i="2"/>
  <c r="H2344" i="2"/>
  <c r="L2343" i="2"/>
  <c r="K2343" i="2"/>
  <c r="J2343" i="2"/>
  <c r="I2343" i="2"/>
  <c r="H2343" i="2"/>
  <c r="L2342" i="2"/>
  <c r="K2342" i="2"/>
  <c r="J2342" i="2"/>
  <c r="I2342" i="2"/>
  <c r="H2342" i="2"/>
  <c r="L2341" i="2"/>
  <c r="K2341" i="2"/>
  <c r="J2341" i="2"/>
  <c r="I2341" i="2"/>
  <c r="H2341" i="2"/>
  <c r="L2340" i="2"/>
  <c r="K2340" i="2"/>
  <c r="J2340" i="2"/>
  <c r="I2340" i="2"/>
  <c r="H2340" i="2"/>
  <c r="L2339" i="2"/>
  <c r="K2339" i="2"/>
  <c r="J2339" i="2"/>
  <c r="I2339" i="2"/>
  <c r="H2339" i="2"/>
  <c r="L2338" i="2"/>
  <c r="K2338" i="2"/>
  <c r="J2338" i="2"/>
  <c r="I2338" i="2"/>
  <c r="H2338" i="2"/>
  <c r="L2337" i="2"/>
  <c r="K2337" i="2"/>
  <c r="J2337" i="2"/>
  <c r="I2337" i="2"/>
  <c r="H2337" i="2"/>
  <c r="L2336" i="2"/>
  <c r="K2336" i="2"/>
  <c r="J2336" i="2"/>
  <c r="I2336" i="2"/>
  <c r="H2336" i="2"/>
  <c r="L2335" i="2"/>
  <c r="K2335" i="2"/>
  <c r="J2335" i="2"/>
  <c r="I2335" i="2"/>
  <c r="H2335" i="2"/>
  <c r="L2334" i="2"/>
  <c r="K2334" i="2"/>
  <c r="J2334" i="2"/>
  <c r="I2334" i="2"/>
  <c r="H2334" i="2"/>
  <c r="L2333" i="2"/>
  <c r="K2333" i="2"/>
  <c r="J2333" i="2"/>
  <c r="I2333" i="2"/>
  <c r="H2333" i="2"/>
  <c r="L2332" i="2"/>
  <c r="K2332" i="2"/>
  <c r="J2332" i="2"/>
  <c r="I2332" i="2"/>
  <c r="H2332" i="2"/>
  <c r="L2331" i="2"/>
  <c r="K2331" i="2"/>
  <c r="J2331" i="2"/>
  <c r="I2331" i="2"/>
  <c r="H2331" i="2"/>
  <c r="L2330" i="2"/>
  <c r="K2330" i="2"/>
  <c r="J2330" i="2"/>
  <c r="I2330" i="2"/>
  <c r="H2330" i="2"/>
  <c r="L2329" i="2"/>
  <c r="K2329" i="2"/>
  <c r="J2329" i="2"/>
  <c r="I2329" i="2"/>
  <c r="H2329" i="2"/>
  <c r="L2328" i="2"/>
  <c r="K2328" i="2"/>
  <c r="J2328" i="2"/>
  <c r="I2328" i="2"/>
  <c r="H2328" i="2"/>
  <c r="L2327" i="2"/>
  <c r="K2327" i="2"/>
  <c r="J2327" i="2"/>
  <c r="I2327" i="2"/>
  <c r="H2327" i="2"/>
  <c r="L2326" i="2"/>
  <c r="K2326" i="2"/>
  <c r="J2326" i="2"/>
  <c r="I2326" i="2"/>
  <c r="H2326" i="2"/>
  <c r="L2325" i="2"/>
  <c r="K2325" i="2"/>
  <c r="J2325" i="2"/>
  <c r="I2325" i="2"/>
  <c r="H2325" i="2"/>
  <c r="L2324" i="2"/>
  <c r="K2324" i="2"/>
  <c r="J2324" i="2"/>
  <c r="I2324" i="2"/>
  <c r="H2324" i="2"/>
  <c r="L2323" i="2"/>
  <c r="K2323" i="2"/>
  <c r="J2323" i="2"/>
  <c r="I2323" i="2"/>
  <c r="H2323" i="2"/>
  <c r="L2322" i="2"/>
  <c r="K2322" i="2"/>
  <c r="J2322" i="2"/>
  <c r="I2322" i="2"/>
  <c r="H2322" i="2"/>
  <c r="L2321" i="2"/>
  <c r="K2321" i="2"/>
  <c r="J2321" i="2"/>
  <c r="I2321" i="2"/>
  <c r="H2321" i="2"/>
  <c r="L2320" i="2"/>
  <c r="K2320" i="2"/>
  <c r="J2320" i="2"/>
  <c r="I2320" i="2"/>
  <c r="H2320" i="2"/>
  <c r="L2319" i="2"/>
  <c r="K2319" i="2"/>
  <c r="J2319" i="2"/>
  <c r="I2319" i="2"/>
  <c r="H2319" i="2"/>
  <c r="L2318" i="2"/>
  <c r="K2318" i="2"/>
  <c r="J2318" i="2"/>
  <c r="I2318" i="2"/>
  <c r="H2318" i="2"/>
  <c r="L2317" i="2"/>
  <c r="K2317" i="2"/>
  <c r="J2317" i="2"/>
  <c r="I2317" i="2"/>
  <c r="H2317" i="2"/>
  <c r="L2316" i="2"/>
  <c r="K2316" i="2"/>
  <c r="J2316" i="2"/>
  <c r="I2316" i="2"/>
  <c r="H2316" i="2"/>
  <c r="L2315" i="2"/>
  <c r="K2315" i="2"/>
  <c r="J2315" i="2"/>
  <c r="I2315" i="2"/>
  <c r="H2315" i="2"/>
  <c r="L2314" i="2"/>
  <c r="K2314" i="2"/>
  <c r="J2314" i="2"/>
  <c r="I2314" i="2"/>
  <c r="H2314" i="2"/>
  <c r="L2313" i="2"/>
  <c r="K2313" i="2"/>
  <c r="J2313" i="2"/>
  <c r="I2313" i="2"/>
  <c r="H2313" i="2"/>
  <c r="L2312" i="2"/>
  <c r="K2312" i="2"/>
  <c r="J2312" i="2"/>
  <c r="I2312" i="2"/>
  <c r="H2312" i="2"/>
  <c r="L2311" i="2"/>
  <c r="K2311" i="2"/>
  <c r="J2311" i="2"/>
  <c r="I2311" i="2"/>
  <c r="H2311" i="2"/>
  <c r="L2310" i="2"/>
  <c r="K2310" i="2"/>
  <c r="J2310" i="2"/>
  <c r="I2310" i="2"/>
  <c r="H2310" i="2"/>
  <c r="L2309" i="2"/>
  <c r="K2309" i="2"/>
  <c r="J2309" i="2"/>
  <c r="I2309" i="2"/>
  <c r="H2309" i="2"/>
  <c r="L2308" i="2"/>
  <c r="K2308" i="2"/>
  <c r="J2308" i="2"/>
  <c r="I2308" i="2"/>
  <c r="H2308" i="2"/>
  <c r="L2307" i="2"/>
  <c r="K2307" i="2"/>
  <c r="J2307" i="2"/>
  <c r="I2307" i="2"/>
  <c r="H2307" i="2"/>
  <c r="L2306" i="2"/>
  <c r="K2306" i="2"/>
  <c r="J2306" i="2"/>
  <c r="I2306" i="2"/>
  <c r="H2306" i="2"/>
  <c r="L2305" i="2"/>
  <c r="K2305" i="2"/>
  <c r="J2305" i="2"/>
  <c r="I2305" i="2"/>
  <c r="H2305" i="2"/>
  <c r="L2304" i="2"/>
  <c r="K2304" i="2"/>
  <c r="J2304" i="2"/>
  <c r="I2304" i="2"/>
  <c r="H2304" i="2"/>
  <c r="L2303" i="2"/>
  <c r="K2303" i="2"/>
  <c r="J2303" i="2"/>
  <c r="I2303" i="2"/>
  <c r="H2303" i="2"/>
  <c r="L2302" i="2"/>
  <c r="K2302" i="2"/>
  <c r="J2302" i="2"/>
  <c r="I2302" i="2"/>
  <c r="H2302" i="2"/>
  <c r="L2301" i="2"/>
  <c r="K2301" i="2"/>
  <c r="J2301" i="2"/>
  <c r="I2301" i="2"/>
  <c r="H2301" i="2"/>
  <c r="L2300" i="2"/>
  <c r="K2300" i="2"/>
  <c r="J2300" i="2"/>
  <c r="I2300" i="2"/>
  <c r="H2300" i="2"/>
  <c r="L2299" i="2"/>
  <c r="K2299" i="2"/>
  <c r="J2299" i="2"/>
  <c r="I2299" i="2"/>
  <c r="H2299" i="2"/>
  <c r="L2298" i="2"/>
  <c r="K2298" i="2"/>
  <c r="J2298" i="2"/>
  <c r="I2298" i="2"/>
  <c r="H2298" i="2"/>
  <c r="L2297" i="2"/>
  <c r="K2297" i="2"/>
  <c r="J2297" i="2"/>
  <c r="I2297" i="2"/>
  <c r="H2297" i="2"/>
  <c r="L2296" i="2"/>
  <c r="K2296" i="2"/>
  <c r="J2296" i="2"/>
  <c r="I2296" i="2"/>
  <c r="H2296" i="2"/>
  <c r="L2295" i="2"/>
  <c r="K2295" i="2"/>
  <c r="J2295" i="2"/>
  <c r="I2295" i="2"/>
  <c r="H2295" i="2"/>
  <c r="L2294" i="2"/>
  <c r="K2294" i="2"/>
  <c r="J2294" i="2"/>
  <c r="I2294" i="2"/>
  <c r="H2294" i="2"/>
  <c r="L2293" i="2"/>
  <c r="K2293" i="2"/>
  <c r="J2293" i="2"/>
  <c r="I2293" i="2"/>
  <c r="H2293" i="2"/>
  <c r="L2292" i="2"/>
  <c r="K2292" i="2"/>
  <c r="J2292" i="2"/>
  <c r="I2292" i="2"/>
  <c r="H2292" i="2"/>
  <c r="L2291" i="2"/>
  <c r="K2291" i="2"/>
  <c r="J2291" i="2"/>
  <c r="I2291" i="2"/>
  <c r="H2291" i="2"/>
  <c r="L2290" i="2"/>
  <c r="K2290" i="2"/>
  <c r="J2290" i="2"/>
  <c r="I2290" i="2"/>
  <c r="H2290" i="2"/>
  <c r="L2289" i="2"/>
  <c r="K2289" i="2"/>
  <c r="J2289" i="2"/>
  <c r="I2289" i="2"/>
  <c r="H2289" i="2"/>
  <c r="L2288" i="2"/>
  <c r="K2288" i="2"/>
  <c r="J2288" i="2"/>
  <c r="I2288" i="2"/>
  <c r="H2288" i="2"/>
  <c r="L2287" i="2"/>
  <c r="K2287" i="2"/>
  <c r="J2287" i="2"/>
  <c r="I2287" i="2"/>
  <c r="H2287" i="2"/>
  <c r="L2286" i="2"/>
  <c r="K2286" i="2"/>
  <c r="J2286" i="2"/>
  <c r="I2286" i="2"/>
  <c r="H2286" i="2"/>
  <c r="L2285" i="2"/>
  <c r="K2285" i="2"/>
  <c r="J2285" i="2"/>
  <c r="I2285" i="2"/>
  <c r="H2285" i="2"/>
  <c r="L2284" i="2"/>
  <c r="K2284" i="2"/>
  <c r="J2284" i="2"/>
  <c r="I2284" i="2"/>
  <c r="H2284" i="2"/>
  <c r="L2283" i="2"/>
  <c r="K2283" i="2"/>
  <c r="J2283" i="2"/>
  <c r="I2283" i="2"/>
  <c r="H2283" i="2"/>
  <c r="L2282" i="2"/>
  <c r="K2282" i="2"/>
  <c r="J2282" i="2"/>
  <c r="I2282" i="2"/>
  <c r="H2282" i="2"/>
  <c r="L2281" i="2"/>
  <c r="K2281" i="2"/>
  <c r="J2281" i="2"/>
  <c r="I2281" i="2"/>
  <c r="H2281" i="2"/>
  <c r="L2280" i="2"/>
  <c r="K2280" i="2"/>
  <c r="J2280" i="2"/>
  <c r="I2280" i="2"/>
  <c r="H2280" i="2"/>
  <c r="L2279" i="2"/>
  <c r="K2279" i="2"/>
  <c r="J2279" i="2"/>
  <c r="I2279" i="2"/>
  <c r="H2279" i="2"/>
  <c r="L2278" i="2"/>
  <c r="K2278" i="2"/>
  <c r="J2278" i="2"/>
  <c r="I2278" i="2"/>
  <c r="H2278" i="2"/>
  <c r="L2277" i="2"/>
  <c r="K2277" i="2"/>
  <c r="J2277" i="2"/>
  <c r="I2277" i="2"/>
  <c r="H2277" i="2"/>
  <c r="L2276" i="2"/>
  <c r="K2276" i="2"/>
  <c r="J2276" i="2"/>
  <c r="I2276" i="2"/>
  <c r="H2276" i="2"/>
  <c r="L2275" i="2"/>
  <c r="K2275" i="2"/>
  <c r="J2275" i="2"/>
  <c r="I2275" i="2"/>
  <c r="H2275" i="2"/>
  <c r="L2274" i="2"/>
  <c r="K2274" i="2"/>
  <c r="J2274" i="2"/>
  <c r="I2274" i="2"/>
  <c r="H2274" i="2"/>
  <c r="L2273" i="2"/>
  <c r="K2273" i="2"/>
  <c r="J2273" i="2"/>
  <c r="I2273" i="2"/>
  <c r="H2273" i="2"/>
  <c r="L2272" i="2"/>
  <c r="K2272" i="2"/>
  <c r="J2272" i="2"/>
  <c r="I2272" i="2"/>
  <c r="H2272" i="2"/>
  <c r="L2271" i="2"/>
  <c r="K2271" i="2"/>
  <c r="J2271" i="2"/>
  <c r="I2271" i="2"/>
  <c r="H2271" i="2"/>
  <c r="L2270" i="2"/>
  <c r="K2270" i="2"/>
  <c r="J2270" i="2"/>
  <c r="I2270" i="2"/>
  <c r="H2270" i="2"/>
  <c r="L2269" i="2"/>
  <c r="K2269" i="2"/>
  <c r="J2269" i="2"/>
  <c r="I2269" i="2"/>
  <c r="H2269" i="2"/>
  <c r="L2268" i="2"/>
  <c r="K2268" i="2"/>
  <c r="J2268" i="2"/>
  <c r="I2268" i="2"/>
  <c r="H2268" i="2"/>
  <c r="L2267" i="2"/>
  <c r="K2267" i="2"/>
  <c r="J2267" i="2"/>
  <c r="I2267" i="2"/>
  <c r="H2267" i="2"/>
  <c r="L2266" i="2"/>
  <c r="K2266" i="2"/>
  <c r="J2266" i="2"/>
  <c r="I2266" i="2"/>
  <c r="H2266" i="2"/>
  <c r="L2265" i="2"/>
  <c r="K2265" i="2"/>
  <c r="J2265" i="2"/>
  <c r="I2265" i="2"/>
  <c r="H2265" i="2"/>
  <c r="L2264" i="2"/>
  <c r="K2264" i="2"/>
  <c r="J2264" i="2"/>
  <c r="I2264" i="2"/>
  <c r="H2264" i="2"/>
  <c r="L2263" i="2"/>
  <c r="K2263" i="2"/>
  <c r="J2263" i="2"/>
  <c r="I2263" i="2"/>
  <c r="H2263" i="2"/>
  <c r="L2262" i="2"/>
  <c r="K2262" i="2"/>
  <c r="J2262" i="2"/>
  <c r="I2262" i="2"/>
  <c r="H2262" i="2"/>
  <c r="L2261" i="2"/>
  <c r="K2261" i="2"/>
  <c r="J2261" i="2"/>
  <c r="I2261" i="2"/>
  <c r="H2261" i="2"/>
  <c r="L2260" i="2"/>
  <c r="K2260" i="2"/>
  <c r="J2260" i="2"/>
  <c r="I2260" i="2"/>
  <c r="H2260" i="2"/>
  <c r="L2259" i="2"/>
  <c r="K2259" i="2"/>
  <c r="J2259" i="2"/>
  <c r="I2259" i="2"/>
  <c r="H2259" i="2"/>
  <c r="L2258" i="2"/>
  <c r="K2258" i="2"/>
  <c r="J2258" i="2"/>
  <c r="I2258" i="2"/>
  <c r="H2258" i="2"/>
  <c r="L2257" i="2"/>
  <c r="K2257" i="2"/>
  <c r="J2257" i="2"/>
  <c r="I2257" i="2"/>
  <c r="H2257" i="2"/>
  <c r="L2256" i="2"/>
  <c r="K2256" i="2"/>
  <c r="J2256" i="2"/>
  <c r="I2256" i="2"/>
  <c r="H2256" i="2"/>
  <c r="L2255" i="2"/>
  <c r="K2255" i="2"/>
  <c r="J2255" i="2"/>
  <c r="I2255" i="2"/>
  <c r="H2255" i="2"/>
  <c r="L2254" i="2"/>
  <c r="K2254" i="2"/>
  <c r="J2254" i="2"/>
  <c r="I2254" i="2"/>
  <c r="H2254" i="2"/>
  <c r="L2253" i="2"/>
  <c r="K2253" i="2"/>
  <c r="J2253" i="2"/>
  <c r="I2253" i="2"/>
  <c r="H2253" i="2"/>
  <c r="L2252" i="2"/>
  <c r="K2252" i="2"/>
  <c r="J2252" i="2"/>
  <c r="I2252" i="2"/>
  <c r="H2252" i="2"/>
  <c r="L2251" i="2"/>
  <c r="K2251" i="2"/>
  <c r="J2251" i="2"/>
  <c r="I2251" i="2"/>
  <c r="H2251" i="2"/>
  <c r="L2250" i="2"/>
  <c r="K2250" i="2"/>
  <c r="J2250" i="2"/>
  <c r="I2250" i="2"/>
  <c r="H2250" i="2"/>
  <c r="L2249" i="2"/>
  <c r="K2249" i="2"/>
  <c r="J2249" i="2"/>
  <c r="I2249" i="2"/>
  <c r="H2249" i="2"/>
  <c r="L2248" i="2"/>
  <c r="K2248" i="2"/>
  <c r="J2248" i="2"/>
  <c r="I2248" i="2"/>
  <c r="H2248" i="2"/>
  <c r="L2247" i="2"/>
  <c r="K2247" i="2"/>
  <c r="J2247" i="2"/>
  <c r="I2247" i="2"/>
  <c r="H2247" i="2"/>
  <c r="L2246" i="2"/>
  <c r="K2246" i="2"/>
  <c r="J2246" i="2"/>
  <c r="I2246" i="2"/>
  <c r="H2246" i="2"/>
  <c r="L2245" i="2"/>
  <c r="K2245" i="2"/>
  <c r="J2245" i="2"/>
  <c r="I2245" i="2"/>
  <c r="H2245" i="2"/>
  <c r="L2244" i="2"/>
  <c r="K2244" i="2"/>
  <c r="J2244" i="2"/>
  <c r="I2244" i="2"/>
  <c r="H2244" i="2"/>
  <c r="L2243" i="2"/>
  <c r="K2243" i="2"/>
  <c r="J2243" i="2"/>
  <c r="I2243" i="2"/>
  <c r="H2243" i="2"/>
  <c r="L2242" i="2"/>
  <c r="K2242" i="2"/>
  <c r="J2242" i="2"/>
  <c r="I2242" i="2"/>
  <c r="H2242" i="2"/>
  <c r="L2241" i="2"/>
  <c r="K2241" i="2"/>
  <c r="J2241" i="2"/>
  <c r="I2241" i="2"/>
  <c r="H2241" i="2"/>
  <c r="L2240" i="2"/>
  <c r="K2240" i="2"/>
  <c r="J2240" i="2"/>
  <c r="I2240" i="2"/>
  <c r="H2240" i="2"/>
  <c r="L2239" i="2"/>
  <c r="K2239" i="2"/>
  <c r="J2239" i="2"/>
  <c r="I2239" i="2"/>
  <c r="H2239" i="2"/>
  <c r="L2238" i="2"/>
  <c r="K2238" i="2"/>
  <c r="J2238" i="2"/>
  <c r="I2238" i="2"/>
  <c r="H2238" i="2"/>
  <c r="L2237" i="2"/>
  <c r="K2237" i="2"/>
  <c r="J2237" i="2"/>
  <c r="I2237" i="2"/>
  <c r="H2237" i="2"/>
  <c r="L2236" i="2"/>
  <c r="K2236" i="2"/>
  <c r="J2236" i="2"/>
  <c r="I2236" i="2"/>
  <c r="H2236" i="2"/>
  <c r="L2235" i="2"/>
  <c r="K2235" i="2"/>
  <c r="J2235" i="2"/>
  <c r="I2235" i="2"/>
  <c r="H2235" i="2"/>
  <c r="L2234" i="2"/>
  <c r="K2234" i="2"/>
  <c r="J2234" i="2"/>
  <c r="I2234" i="2"/>
  <c r="H2234" i="2"/>
  <c r="L2233" i="2"/>
  <c r="K2233" i="2"/>
  <c r="J2233" i="2"/>
  <c r="I2233" i="2"/>
  <c r="H2233" i="2"/>
  <c r="L2232" i="2"/>
  <c r="K2232" i="2"/>
  <c r="J2232" i="2"/>
  <c r="I2232" i="2"/>
  <c r="H2232" i="2"/>
  <c r="L2231" i="2"/>
  <c r="K2231" i="2"/>
  <c r="J2231" i="2"/>
  <c r="I2231" i="2"/>
  <c r="H2231" i="2"/>
  <c r="L2230" i="2"/>
  <c r="K2230" i="2"/>
  <c r="J2230" i="2"/>
  <c r="I2230" i="2"/>
  <c r="H2230" i="2"/>
  <c r="L2229" i="2"/>
  <c r="K2229" i="2"/>
  <c r="J2229" i="2"/>
  <c r="I2229" i="2"/>
  <c r="H2229" i="2"/>
  <c r="L2228" i="2"/>
  <c r="K2228" i="2"/>
  <c r="J2228" i="2"/>
  <c r="I2228" i="2"/>
  <c r="H2228" i="2"/>
  <c r="L2227" i="2"/>
  <c r="K2227" i="2"/>
  <c r="J2227" i="2"/>
  <c r="I2227" i="2"/>
  <c r="H2227" i="2"/>
  <c r="L2226" i="2"/>
  <c r="K2226" i="2"/>
  <c r="J2226" i="2"/>
  <c r="I2226" i="2"/>
  <c r="H2226" i="2"/>
  <c r="L2225" i="2"/>
  <c r="K2225" i="2"/>
  <c r="J2225" i="2"/>
  <c r="I2225" i="2"/>
  <c r="H2225" i="2"/>
  <c r="L2224" i="2"/>
  <c r="K2224" i="2"/>
  <c r="J2224" i="2"/>
  <c r="I2224" i="2"/>
  <c r="H2224" i="2"/>
  <c r="L2223" i="2"/>
  <c r="K2223" i="2"/>
  <c r="J2223" i="2"/>
  <c r="I2223" i="2"/>
  <c r="H2223" i="2"/>
  <c r="L2222" i="2"/>
  <c r="K2222" i="2"/>
  <c r="J2222" i="2"/>
  <c r="I2222" i="2"/>
  <c r="H2222" i="2"/>
  <c r="L2221" i="2"/>
  <c r="K2221" i="2"/>
  <c r="J2221" i="2"/>
  <c r="I2221" i="2"/>
  <c r="H2221" i="2"/>
  <c r="L2220" i="2"/>
  <c r="K2220" i="2"/>
  <c r="J2220" i="2"/>
  <c r="I2220" i="2"/>
  <c r="H2220" i="2"/>
  <c r="L2219" i="2"/>
  <c r="K2219" i="2"/>
  <c r="J2219" i="2"/>
  <c r="I2219" i="2"/>
  <c r="H2219" i="2"/>
  <c r="L2218" i="2"/>
  <c r="K2218" i="2"/>
  <c r="J2218" i="2"/>
  <c r="I2218" i="2"/>
  <c r="H2218" i="2"/>
  <c r="L2217" i="2"/>
  <c r="K2217" i="2"/>
  <c r="J2217" i="2"/>
  <c r="I2217" i="2"/>
  <c r="H2217" i="2"/>
  <c r="L2216" i="2"/>
  <c r="K2216" i="2"/>
  <c r="J2216" i="2"/>
  <c r="I2216" i="2"/>
  <c r="H2216" i="2"/>
  <c r="L2215" i="2"/>
  <c r="K2215" i="2"/>
  <c r="J2215" i="2"/>
  <c r="I2215" i="2"/>
  <c r="H2215" i="2"/>
  <c r="L2214" i="2"/>
  <c r="K2214" i="2"/>
  <c r="J2214" i="2"/>
  <c r="I2214" i="2"/>
  <c r="H2214" i="2"/>
  <c r="L2213" i="2"/>
  <c r="K2213" i="2"/>
  <c r="J2213" i="2"/>
  <c r="I2213" i="2"/>
  <c r="H2213" i="2"/>
  <c r="L2212" i="2"/>
  <c r="K2212" i="2"/>
  <c r="J2212" i="2"/>
  <c r="I2212" i="2"/>
  <c r="H2212" i="2"/>
  <c r="L2211" i="2"/>
  <c r="K2211" i="2"/>
  <c r="J2211" i="2"/>
  <c r="I2211" i="2"/>
  <c r="H2211" i="2"/>
  <c r="L2210" i="2"/>
  <c r="K2210" i="2"/>
  <c r="J2210" i="2"/>
  <c r="I2210" i="2"/>
  <c r="H2210" i="2"/>
  <c r="L2209" i="2"/>
  <c r="K2209" i="2"/>
  <c r="J2209" i="2"/>
  <c r="I2209" i="2"/>
  <c r="H2209" i="2"/>
  <c r="L2208" i="2"/>
  <c r="K2208" i="2"/>
  <c r="J2208" i="2"/>
  <c r="I2208" i="2"/>
  <c r="H2208" i="2"/>
  <c r="L2207" i="2"/>
  <c r="K2207" i="2"/>
  <c r="J2207" i="2"/>
  <c r="I2207" i="2"/>
  <c r="H2207" i="2"/>
  <c r="L2206" i="2"/>
  <c r="K2206" i="2"/>
  <c r="J2206" i="2"/>
  <c r="I2206" i="2"/>
  <c r="H2206" i="2"/>
  <c r="L2205" i="2"/>
  <c r="K2205" i="2"/>
  <c r="J2205" i="2"/>
  <c r="I2205" i="2"/>
  <c r="H2205" i="2"/>
  <c r="L2204" i="2"/>
  <c r="K2204" i="2"/>
  <c r="J2204" i="2"/>
  <c r="I2204" i="2"/>
  <c r="H2204" i="2"/>
  <c r="L2203" i="2"/>
  <c r="K2203" i="2"/>
  <c r="J2203" i="2"/>
  <c r="I2203" i="2"/>
  <c r="H2203" i="2"/>
  <c r="L2202" i="2"/>
  <c r="K2202" i="2"/>
  <c r="J2202" i="2"/>
  <c r="I2202" i="2"/>
  <c r="H2202" i="2"/>
  <c r="L2201" i="2"/>
  <c r="K2201" i="2"/>
  <c r="J2201" i="2"/>
  <c r="I2201" i="2"/>
  <c r="H2201" i="2"/>
  <c r="L2200" i="2"/>
  <c r="K2200" i="2"/>
  <c r="J2200" i="2"/>
  <c r="I2200" i="2"/>
  <c r="H2200" i="2"/>
  <c r="L2199" i="2"/>
  <c r="K2199" i="2"/>
  <c r="J2199" i="2"/>
  <c r="I2199" i="2"/>
  <c r="H2199" i="2"/>
  <c r="L2198" i="2"/>
  <c r="K2198" i="2"/>
  <c r="J2198" i="2"/>
  <c r="I2198" i="2"/>
  <c r="H2198" i="2"/>
  <c r="L2197" i="2"/>
  <c r="K2197" i="2"/>
  <c r="J2197" i="2"/>
  <c r="I2197" i="2"/>
  <c r="H2197" i="2"/>
  <c r="L2196" i="2"/>
  <c r="K2196" i="2"/>
  <c r="J2196" i="2"/>
  <c r="I2196" i="2"/>
  <c r="H2196" i="2"/>
  <c r="L2195" i="2"/>
  <c r="K2195" i="2"/>
  <c r="J2195" i="2"/>
  <c r="I2195" i="2"/>
  <c r="H2195" i="2"/>
  <c r="L2194" i="2"/>
  <c r="K2194" i="2"/>
  <c r="J2194" i="2"/>
  <c r="I2194" i="2"/>
  <c r="H2194" i="2"/>
  <c r="L2193" i="2"/>
  <c r="K2193" i="2"/>
  <c r="J2193" i="2"/>
  <c r="I2193" i="2"/>
  <c r="H2193" i="2"/>
  <c r="L2192" i="2"/>
  <c r="K2192" i="2"/>
  <c r="J2192" i="2"/>
  <c r="I2192" i="2"/>
  <c r="H2192" i="2"/>
  <c r="L2191" i="2"/>
  <c r="K2191" i="2"/>
  <c r="J2191" i="2"/>
  <c r="I2191" i="2"/>
  <c r="H2191" i="2"/>
  <c r="L2190" i="2"/>
  <c r="K2190" i="2"/>
  <c r="J2190" i="2"/>
  <c r="I2190" i="2"/>
  <c r="H2190" i="2"/>
  <c r="L2189" i="2"/>
  <c r="K2189" i="2"/>
  <c r="J2189" i="2"/>
  <c r="I2189" i="2"/>
  <c r="H2189" i="2"/>
  <c r="L2188" i="2"/>
  <c r="K2188" i="2"/>
  <c r="J2188" i="2"/>
  <c r="I2188" i="2"/>
  <c r="H2188" i="2"/>
  <c r="L2187" i="2"/>
  <c r="K2187" i="2"/>
  <c r="J2187" i="2"/>
  <c r="I2187" i="2"/>
  <c r="H2187" i="2"/>
  <c r="L2186" i="2"/>
  <c r="K2186" i="2"/>
  <c r="J2186" i="2"/>
  <c r="I2186" i="2"/>
  <c r="H2186" i="2"/>
  <c r="L2185" i="2"/>
  <c r="K2185" i="2"/>
  <c r="J2185" i="2"/>
  <c r="I2185" i="2"/>
  <c r="H2185" i="2"/>
  <c r="L2184" i="2"/>
  <c r="K2184" i="2"/>
  <c r="J2184" i="2"/>
  <c r="I2184" i="2"/>
  <c r="H2184" i="2"/>
  <c r="L2183" i="2"/>
  <c r="K2183" i="2"/>
  <c r="J2183" i="2"/>
  <c r="I2183" i="2"/>
  <c r="H2183" i="2"/>
  <c r="L2182" i="2"/>
  <c r="K2182" i="2"/>
  <c r="J2182" i="2"/>
  <c r="I2182" i="2"/>
  <c r="H2182" i="2"/>
  <c r="L2181" i="2"/>
  <c r="K2181" i="2"/>
  <c r="J2181" i="2"/>
  <c r="I2181" i="2"/>
  <c r="H2181" i="2"/>
  <c r="L2180" i="2"/>
  <c r="K2180" i="2"/>
  <c r="J2180" i="2"/>
  <c r="I2180" i="2"/>
  <c r="H2180" i="2"/>
  <c r="L2179" i="2"/>
  <c r="K2179" i="2"/>
  <c r="J2179" i="2"/>
  <c r="I2179" i="2"/>
  <c r="H2179" i="2"/>
  <c r="L2178" i="2"/>
  <c r="K2178" i="2"/>
  <c r="J2178" i="2"/>
  <c r="I2178" i="2"/>
  <c r="H2178" i="2"/>
  <c r="L2177" i="2"/>
  <c r="K2177" i="2"/>
  <c r="J2177" i="2"/>
  <c r="I2177" i="2"/>
  <c r="H2177" i="2"/>
  <c r="L2176" i="2"/>
  <c r="K2176" i="2"/>
  <c r="J2176" i="2"/>
  <c r="I2176" i="2"/>
  <c r="H2176" i="2"/>
  <c r="L2175" i="2"/>
  <c r="K2175" i="2"/>
  <c r="J2175" i="2"/>
  <c r="I2175" i="2"/>
  <c r="H2175" i="2"/>
  <c r="L2174" i="2"/>
  <c r="K2174" i="2"/>
  <c r="J2174" i="2"/>
  <c r="I2174" i="2"/>
  <c r="H2174" i="2"/>
  <c r="L2173" i="2"/>
  <c r="K2173" i="2"/>
  <c r="J2173" i="2"/>
  <c r="I2173" i="2"/>
  <c r="H2173" i="2"/>
  <c r="L2172" i="2"/>
  <c r="K2172" i="2"/>
  <c r="J2172" i="2"/>
  <c r="I2172" i="2"/>
  <c r="H2172" i="2"/>
  <c r="L2171" i="2"/>
  <c r="K2171" i="2"/>
  <c r="J2171" i="2"/>
  <c r="I2171" i="2"/>
  <c r="H2171" i="2"/>
  <c r="L2170" i="2"/>
  <c r="K2170" i="2"/>
  <c r="J2170" i="2"/>
  <c r="I2170" i="2"/>
  <c r="H2170" i="2"/>
  <c r="L2169" i="2"/>
  <c r="K2169" i="2"/>
  <c r="J2169" i="2"/>
  <c r="I2169" i="2"/>
  <c r="H2169" i="2"/>
  <c r="L2168" i="2"/>
  <c r="K2168" i="2"/>
  <c r="J2168" i="2"/>
  <c r="I2168" i="2"/>
  <c r="H2168" i="2"/>
  <c r="L2167" i="2"/>
  <c r="K2167" i="2"/>
  <c r="J2167" i="2"/>
  <c r="I2167" i="2"/>
  <c r="H2167" i="2"/>
  <c r="L2166" i="2"/>
  <c r="K2166" i="2"/>
  <c r="J2166" i="2"/>
  <c r="I2166" i="2"/>
  <c r="H2166" i="2"/>
  <c r="L2165" i="2"/>
  <c r="K2165" i="2"/>
  <c r="J2165" i="2"/>
  <c r="I2165" i="2"/>
  <c r="H2165" i="2"/>
  <c r="L2164" i="2"/>
  <c r="K2164" i="2"/>
  <c r="J2164" i="2"/>
  <c r="I2164" i="2"/>
  <c r="H2164" i="2"/>
  <c r="L2163" i="2"/>
  <c r="K2163" i="2"/>
  <c r="J2163" i="2"/>
  <c r="I2163" i="2"/>
  <c r="H2163" i="2"/>
  <c r="L2162" i="2"/>
  <c r="K2162" i="2"/>
  <c r="J2162" i="2"/>
  <c r="I2162" i="2"/>
  <c r="H2162" i="2"/>
  <c r="L2161" i="2"/>
  <c r="K2161" i="2"/>
  <c r="J2161" i="2"/>
  <c r="I2161" i="2"/>
  <c r="H2161" i="2"/>
  <c r="L2160" i="2"/>
  <c r="K2160" i="2"/>
  <c r="J2160" i="2"/>
  <c r="I2160" i="2"/>
  <c r="H2160" i="2"/>
  <c r="L2159" i="2"/>
  <c r="K2159" i="2"/>
  <c r="J2159" i="2"/>
  <c r="I2159" i="2"/>
  <c r="H2159" i="2"/>
  <c r="L2158" i="2"/>
  <c r="K2158" i="2"/>
  <c r="J2158" i="2"/>
  <c r="I2158" i="2"/>
  <c r="H2158" i="2"/>
  <c r="L2157" i="2"/>
  <c r="K2157" i="2"/>
  <c r="J2157" i="2"/>
  <c r="I2157" i="2"/>
  <c r="H2157" i="2"/>
  <c r="L2156" i="2"/>
  <c r="K2156" i="2"/>
  <c r="J2156" i="2"/>
  <c r="I2156" i="2"/>
  <c r="H2156" i="2"/>
  <c r="L2155" i="2"/>
  <c r="K2155" i="2"/>
  <c r="J2155" i="2"/>
  <c r="I2155" i="2"/>
  <c r="H2155" i="2"/>
  <c r="L2154" i="2"/>
  <c r="K2154" i="2"/>
  <c r="J2154" i="2"/>
  <c r="I2154" i="2"/>
  <c r="H2154" i="2"/>
  <c r="L2153" i="2"/>
  <c r="K2153" i="2"/>
  <c r="J2153" i="2"/>
  <c r="I2153" i="2"/>
  <c r="H2153" i="2"/>
  <c r="L2152" i="2"/>
  <c r="K2152" i="2"/>
  <c r="J2152" i="2"/>
  <c r="I2152" i="2"/>
  <c r="H2152" i="2"/>
  <c r="L2151" i="2"/>
  <c r="K2151" i="2"/>
  <c r="J2151" i="2"/>
  <c r="I2151" i="2"/>
  <c r="H2151" i="2"/>
  <c r="L2150" i="2"/>
  <c r="K2150" i="2"/>
  <c r="J2150" i="2"/>
  <c r="I2150" i="2"/>
  <c r="H2150" i="2"/>
  <c r="L2149" i="2"/>
  <c r="K2149" i="2"/>
  <c r="J2149" i="2"/>
  <c r="I2149" i="2"/>
  <c r="H2149" i="2"/>
  <c r="L2148" i="2"/>
  <c r="K2148" i="2"/>
  <c r="J2148" i="2"/>
  <c r="I2148" i="2"/>
  <c r="H2148" i="2"/>
  <c r="L2147" i="2"/>
  <c r="K2147" i="2"/>
  <c r="J2147" i="2"/>
  <c r="I2147" i="2"/>
  <c r="H2147" i="2"/>
  <c r="L2146" i="2"/>
  <c r="K2146" i="2"/>
  <c r="J2146" i="2"/>
  <c r="I2146" i="2"/>
  <c r="H2146" i="2"/>
  <c r="L2145" i="2"/>
  <c r="K2145" i="2"/>
  <c r="J2145" i="2"/>
  <c r="I2145" i="2"/>
  <c r="H2145" i="2"/>
  <c r="L2144" i="2"/>
  <c r="K2144" i="2"/>
  <c r="J2144" i="2"/>
  <c r="I2144" i="2"/>
  <c r="H2144" i="2"/>
  <c r="L2143" i="2"/>
  <c r="K2143" i="2"/>
  <c r="J2143" i="2"/>
  <c r="I2143" i="2"/>
  <c r="H2143" i="2"/>
  <c r="L2142" i="2"/>
  <c r="K2142" i="2"/>
  <c r="J2142" i="2"/>
  <c r="I2142" i="2"/>
  <c r="H2142" i="2"/>
  <c r="L2141" i="2"/>
  <c r="K2141" i="2"/>
  <c r="J2141" i="2"/>
  <c r="I2141" i="2"/>
  <c r="H2141" i="2"/>
  <c r="L2140" i="2"/>
  <c r="K2140" i="2"/>
  <c r="J2140" i="2"/>
  <c r="I2140" i="2"/>
  <c r="H2140" i="2"/>
  <c r="L2139" i="2"/>
  <c r="K2139" i="2"/>
  <c r="J2139" i="2"/>
  <c r="I2139" i="2"/>
  <c r="H2139" i="2"/>
  <c r="L2138" i="2"/>
  <c r="K2138" i="2"/>
  <c r="J2138" i="2"/>
  <c r="I2138" i="2"/>
  <c r="H2138" i="2"/>
  <c r="L2137" i="2"/>
  <c r="K2137" i="2"/>
  <c r="J2137" i="2"/>
  <c r="I2137" i="2"/>
  <c r="H2137" i="2"/>
  <c r="L2136" i="2"/>
  <c r="K2136" i="2"/>
  <c r="J2136" i="2"/>
  <c r="I2136" i="2"/>
  <c r="H2136" i="2"/>
  <c r="L2135" i="2"/>
  <c r="K2135" i="2"/>
  <c r="J2135" i="2"/>
  <c r="I2135" i="2"/>
  <c r="H2135" i="2"/>
  <c r="L2134" i="2"/>
  <c r="K2134" i="2"/>
  <c r="J2134" i="2"/>
  <c r="I2134" i="2"/>
  <c r="H2134" i="2"/>
  <c r="L2133" i="2"/>
  <c r="K2133" i="2"/>
  <c r="J2133" i="2"/>
  <c r="I2133" i="2"/>
  <c r="H2133" i="2"/>
  <c r="L2132" i="2"/>
  <c r="K2132" i="2"/>
  <c r="J2132" i="2"/>
  <c r="I2132" i="2"/>
  <c r="H2132" i="2"/>
  <c r="L2131" i="2"/>
  <c r="K2131" i="2"/>
  <c r="J2131" i="2"/>
  <c r="I2131" i="2"/>
  <c r="H2131" i="2"/>
  <c r="L2130" i="2"/>
  <c r="K2130" i="2"/>
  <c r="J2130" i="2"/>
  <c r="I2130" i="2"/>
  <c r="H2130" i="2"/>
  <c r="L2129" i="2"/>
  <c r="K2129" i="2"/>
  <c r="J2129" i="2"/>
  <c r="I2129" i="2"/>
  <c r="H2129" i="2"/>
  <c r="L2128" i="2"/>
  <c r="K2128" i="2"/>
  <c r="J2128" i="2"/>
  <c r="I2128" i="2"/>
  <c r="H2128" i="2"/>
  <c r="L2127" i="2"/>
  <c r="K2127" i="2"/>
  <c r="J2127" i="2"/>
  <c r="I2127" i="2"/>
  <c r="H2127" i="2"/>
  <c r="L2126" i="2"/>
  <c r="K2126" i="2"/>
  <c r="J2126" i="2"/>
  <c r="I2126" i="2"/>
  <c r="H2126" i="2"/>
  <c r="L2125" i="2"/>
  <c r="K2125" i="2"/>
  <c r="J2125" i="2"/>
  <c r="I2125" i="2"/>
  <c r="H2125" i="2"/>
  <c r="L2124" i="2"/>
  <c r="K2124" i="2"/>
  <c r="J2124" i="2"/>
  <c r="I2124" i="2"/>
  <c r="H2124" i="2"/>
  <c r="L2123" i="2"/>
  <c r="K2123" i="2"/>
  <c r="J2123" i="2"/>
  <c r="I2123" i="2"/>
  <c r="H2123" i="2"/>
  <c r="L2122" i="2"/>
  <c r="K2122" i="2"/>
  <c r="J2122" i="2"/>
  <c r="I2122" i="2"/>
  <c r="H2122" i="2"/>
  <c r="L2121" i="2"/>
  <c r="K2121" i="2"/>
  <c r="J2121" i="2"/>
  <c r="I2121" i="2"/>
  <c r="H2121" i="2"/>
  <c r="L2120" i="2"/>
  <c r="K2120" i="2"/>
  <c r="J2120" i="2"/>
  <c r="I2120" i="2"/>
  <c r="H2120" i="2"/>
  <c r="L2119" i="2"/>
  <c r="K2119" i="2"/>
  <c r="J2119" i="2"/>
  <c r="I2119" i="2"/>
  <c r="H2119" i="2"/>
  <c r="L2118" i="2"/>
  <c r="K2118" i="2"/>
  <c r="J2118" i="2"/>
  <c r="I2118" i="2"/>
  <c r="H2118" i="2"/>
  <c r="L2117" i="2"/>
  <c r="K2117" i="2"/>
  <c r="J2117" i="2"/>
  <c r="I2117" i="2"/>
  <c r="H2117" i="2"/>
  <c r="L2116" i="2"/>
  <c r="K2116" i="2"/>
  <c r="J2116" i="2"/>
  <c r="I2116" i="2"/>
  <c r="H2116" i="2"/>
  <c r="L2115" i="2"/>
  <c r="K2115" i="2"/>
  <c r="J2115" i="2"/>
  <c r="I2115" i="2"/>
  <c r="H2115" i="2"/>
  <c r="L2114" i="2"/>
  <c r="K2114" i="2"/>
  <c r="J2114" i="2"/>
  <c r="I2114" i="2"/>
  <c r="H2114" i="2"/>
  <c r="L2113" i="2"/>
  <c r="K2113" i="2"/>
  <c r="J2113" i="2"/>
  <c r="I2113" i="2"/>
  <c r="H2113" i="2"/>
  <c r="L2112" i="2"/>
  <c r="K2112" i="2"/>
  <c r="J2112" i="2"/>
  <c r="I2112" i="2"/>
  <c r="H2112" i="2"/>
  <c r="L2111" i="2"/>
  <c r="K2111" i="2"/>
  <c r="J2111" i="2"/>
  <c r="I2111" i="2"/>
  <c r="H2111" i="2"/>
  <c r="L2110" i="2"/>
  <c r="K2110" i="2"/>
  <c r="J2110" i="2"/>
  <c r="I2110" i="2"/>
  <c r="H2110" i="2"/>
  <c r="L2109" i="2"/>
  <c r="K2109" i="2"/>
  <c r="J2109" i="2"/>
  <c r="I2109" i="2"/>
  <c r="H2109" i="2"/>
  <c r="L2108" i="2"/>
  <c r="K2108" i="2"/>
  <c r="J2108" i="2"/>
  <c r="I2108" i="2"/>
  <c r="H2108" i="2"/>
  <c r="L2107" i="2"/>
  <c r="K2107" i="2"/>
  <c r="J2107" i="2"/>
  <c r="I2107" i="2"/>
  <c r="H2107" i="2"/>
  <c r="L2106" i="2"/>
  <c r="K2106" i="2"/>
  <c r="J2106" i="2"/>
  <c r="I2106" i="2"/>
  <c r="H2106" i="2"/>
  <c r="L2105" i="2"/>
  <c r="K2105" i="2"/>
  <c r="J2105" i="2"/>
  <c r="I2105" i="2"/>
  <c r="H2105" i="2"/>
  <c r="L2104" i="2"/>
  <c r="K2104" i="2"/>
  <c r="J2104" i="2"/>
  <c r="I2104" i="2"/>
  <c r="H2104" i="2"/>
  <c r="L2103" i="2"/>
  <c r="K2103" i="2"/>
  <c r="J2103" i="2"/>
  <c r="I2103" i="2"/>
  <c r="H2103" i="2"/>
  <c r="L2102" i="2"/>
  <c r="K2102" i="2"/>
  <c r="J2102" i="2"/>
  <c r="I2102" i="2"/>
  <c r="H2102" i="2"/>
  <c r="L2101" i="2"/>
  <c r="K2101" i="2"/>
  <c r="J2101" i="2"/>
  <c r="I2101" i="2"/>
  <c r="H2101" i="2"/>
  <c r="L2100" i="2"/>
  <c r="K2100" i="2"/>
  <c r="J2100" i="2"/>
  <c r="I2100" i="2"/>
  <c r="H2100" i="2"/>
  <c r="L2099" i="2"/>
  <c r="K2099" i="2"/>
  <c r="J2099" i="2"/>
  <c r="I2099" i="2"/>
  <c r="H2099" i="2"/>
  <c r="L2098" i="2"/>
  <c r="K2098" i="2"/>
  <c r="J2098" i="2"/>
  <c r="I2098" i="2"/>
  <c r="H2098" i="2"/>
  <c r="L2097" i="2"/>
  <c r="K2097" i="2"/>
  <c r="J2097" i="2"/>
  <c r="I2097" i="2"/>
  <c r="H2097" i="2"/>
  <c r="L2096" i="2"/>
  <c r="K2096" i="2"/>
  <c r="J2096" i="2"/>
  <c r="I2096" i="2"/>
  <c r="H2096" i="2"/>
  <c r="L2095" i="2"/>
  <c r="K2095" i="2"/>
  <c r="J2095" i="2"/>
  <c r="I2095" i="2"/>
  <c r="H2095" i="2"/>
  <c r="L2094" i="2"/>
  <c r="K2094" i="2"/>
  <c r="J2094" i="2"/>
  <c r="I2094" i="2"/>
  <c r="H2094" i="2"/>
  <c r="L2093" i="2"/>
  <c r="K2093" i="2"/>
  <c r="J2093" i="2"/>
  <c r="I2093" i="2"/>
  <c r="H2093" i="2"/>
  <c r="L2092" i="2"/>
  <c r="K2092" i="2"/>
  <c r="J2092" i="2"/>
  <c r="I2092" i="2"/>
  <c r="H2092" i="2"/>
  <c r="L2091" i="2"/>
  <c r="K2091" i="2"/>
  <c r="J2091" i="2"/>
  <c r="I2091" i="2"/>
  <c r="H2091" i="2"/>
  <c r="L2090" i="2"/>
  <c r="K2090" i="2"/>
  <c r="J2090" i="2"/>
  <c r="I2090" i="2"/>
  <c r="H2090" i="2"/>
  <c r="L2089" i="2"/>
  <c r="K2089" i="2"/>
  <c r="J2089" i="2"/>
  <c r="I2089" i="2"/>
  <c r="H2089" i="2"/>
  <c r="L2088" i="2"/>
  <c r="K2088" i="2"/>
  <c r="J2088" i="2"/>
  <c r="I2088" i="2"/>
  <c r="H2088" i="2"/>
  <c r="L2087" i="2"/>
  <c r="K2087" i="2"/>
  <c r="J2087" i="2"/>
  <c r="I2087" i="2"/>
  <c r="H2087" i="2"/>
  <c r="L2086" i="2"/>
  <c r="K2086" i="2"/>
  <c r="J2086" i="2"/>
  <c r="I2086" i="2"/>
  <c r="H2086" i="2"/>
  <c r="L2085" i="2"/>
  <c r="K2085" i="2"/>
  <c r="J2085" i="2"/>
  <c r="I2085" i="2"/>
  <c r="H2085" i="2"/>
  <c r="L2084" i="2"/>
  <c r="K2084" i="2"/>
  <c r="J2084" i="2"/>
  <c r="I2084" i="2"/>
  <c r="H2084" i="2"/>
  <c r="L2083" i="2"/>
  <c r="K2083" i="2"/>
  <c r="J2083" i="2"/>
  <c r="I2083" i="2"/>
  <c r="H2083" i="2"/>
  <c r="L2082" i="2"/>
  <c r="K2082" i="2"/>
  <c r="J2082" i="2"/>
  <c r="I2082" i="2"/>
  <c r="H2082" i="2"/>
  <c r="L2081" i="2"/>
  <c r="K2081" i="2"/>
  <c r="J2081" i="2"/>
  <c r="I2081" i="2"/>
  <c r="H2081" i="2"/>
  <c r="L2080" i="2"/>
  <c r="K2080" i="2"/>
  <c r="J2080" i="2"/>
  <c r="I2080" i="2"/>
  <c r="H2080" i="2"/>
  <c r="L2079" i="2"/>
  <c r="K2079" i="2"/>
  <c r="J2079" i="2"/>
  <c r="I2079" i="2"/>
  <c r="H2079" i="2"/>
  <c r="L2078" i="2"/>
  <c r="K2078" i="2"/>
  <c r="J2078" i="2"/>
  <c r="I2078" i="2"/>
  <c r="H2078" i="2"/>
  <c r="L2077" i="2"/>
  <c r="K2077" i="2"/>
  <c r="J2077" i="2"/>
  <c r="I2077" i="2"/>
  <c r="H2077" i="2"/>
  <c r="L2076" i="2"/>
  <c r="K2076" i="2"/>
  <c r="J2076" i="2"/>
  <c r="I2076" i="2"/>
  <c r="H2076" i="2"/>
  <c r="L2075" i="2"/>
  <c r="K2075" i="2"/>
  <c r="J2075" i="2"/>
  <c r="I2075" i="2"/>
  <c r="H2075" i="2"/>
  <c r="L2074" i="2"/>
  <c r="K2074" i="2"/>
  <c r="J2074" i="2"/>
  <c r="I2074" i="2"/>
  <c r="H2074" i="2"/>
  <c r="L2073" i="2"/>
  <c r="K2073" i="2"/>
  <c r="J2073" i="2"/>
  <c r="I2073" i="2"/>
  <c r="H2073" i="2"/>
  <c r="L2072" i="2"/>
  <c r="K2072" i="2"/>
  <c r="J2072" i="2"/>
  <c r="I2072" i="2"/>
  <c r="H2072" i="2"/>
  <c r="L2071" i="2"/>
  <c r="K2071" i="2"/>
  <c r="J2071" i="2"/>
  <c r="I2071" i="2"/>
  <c r="H2071" i="2"/>
  <c r="L2070" i="2"/>
  <c r="K2070" i="2"/>
  <c r="J2070" i="2"/>
  <c r="I2070" i="2"/>
  <c r="H2070" i="2"/>
  <c r="L2069" i="2"/>
  <c r="K2069" i="2"/>
  <c r="J2069" i="2"/>
  <c r="I2069" i="2"/>
  <c r="H2069" i="2"/>
  <c r="L2068" i="2"/>
  <c r="K2068" i="2"/>
  <c r="J2068" i="2"/>
  <c r="I2068" i="2"/>
  <c r="H2068" i="2"/>
  <c r="L2067" i="2"/>
  <c r="K2067" i="2"/>
  <c r="J2067" i="2"/>
  <c r="I2067" i="2"/>
  <c r="H2067" i="2"/>
  <c r="L2066" i="2"/>
  <c r="K2066" i="2"/>
  <c r="J2066" i="2"/>
  <c r="I2066" i="2"/>
  <c r="H2066" i="2"/>
  <c r="L2065" i="2"/>
  <c r="K2065" i="2"/>
  <c r="J2065" i="2"/>
  <c r="I2065" i="2"/>
  <c r="H2065" i="2"/>
  <c r="L2064" i="2"/>
  <c r="K2064" i="2"/>
  <c r="J2064" i="2"/>
  <c r="I2064" i="2"/>
  <c r="H2064" i="2"/>
  <c r="L2063" i="2"/>
  <c r="K2063" i="2"/>
  <c r="J2063" i="2"/>
  <c r="I2063" i="2"/>
  <c r="H2063" i="2"/>
  <c r="L2062" i="2"/>
  <c r="K2062" i="2"/>
  <c r="J2062" i="2"/>
  <c r="I2062" i="2"/>
  <c r="H2062" i="2"/>
  <c r="L2061" i="2"/>
  <c r="K2061" i="2"/>
  <c r="J2061" i="2"/>
  <c r="I2061" i="2"/>
  <c r="H2061" i="2"/>
  <c r="L2060" i="2"/>
  <c r="K2060" i="2"/>
  <c r="J2060" i="2"/>
  <c r="I2060" i="2"/>
  <c r="H2060" i="2"/>
  <c r="L2059" i="2"/>
  <c r="K2059" i="2"/>
  <c r="J2059" i="2"/>
  <c r="I2059" i="2"/>
  <c r="H2059" i="2"/>
  <c r="L2058" i="2"/>
  <c r="K2058" i="2"/>
  <c r="J2058" i="2"/>
  <c r="I2058" i="2"/>
  <c r="H2058" i="2"/>
  <c r="L2057" i="2"/>
  <c r="K2057" i="2"/>
  <c r="J2057" i="2"/>
  <c r="I2057" i="2"/>
  <c r="H2057" i="2"/>
  <c r="L2056" i="2"/>
  <c r="K2056" i="2"/>
  <c r="J2056" i="2"/>
  <c r="I2056" i="2"/>
  <c r="H2056" i="2"/>
  <c r="L2055" i="2"/>
  <c r="K2055" i="2"/>
  <c r="J2055" i="2"/>
  <c r="I2055" i="2"/>
  <c r="H2055" i="2"/>
  <c r="L2054" i="2"/>
  <c r="K2054" i="2"/>
  <c r="J2054" i="2"/>
  <c r="I2054" i="2"/>
  <c r="H2054" i="2"/>
  <c r="L2053" i="2"/>
  <c r="K2053" i="2"/>
  <c r="J2053" i="2"/>
  <c r="I2053" i="2"/>
  <c r="H2053" i="2"/>
  <c r="L2052" i="2"/>
  <c r="K2052" i="2"/>
  <c r="J2052" i="2"/>
  <c r="I2052" i="2"/>
  <c r="H2052" i="2"/>
  <c r="L2051" i="2"/>
  <c r="K2051" i="2"/>
  <c r="J2051" i="2"/>
  <c r="I2051" i="2"/>
  <c r="H2051" i="2"/>
  <c r="L2050" i="2"/>
  <c r="K2050" i="2"/>
  <c r="J2050" i="2"/>
  <c r="I2050" i="2"/>
  <c r="H2050" i="2"/>
  <c r="L2049" i="2"/>
  <c r="K2049" i="2"/>
  <c r="J2049" i="2"/>
  <c r="I2049" i="2"/>
  <c r="H2049" i="2"/>
  <c r="L2048" i="2"/>
  <c r="K2048" i="2"/>
  <c r="J2048" i="2"/>
  <c r="I2048" i="2"/>
  <c r="H2048" i="2"/>
  <c r="L2047" i="2"/>
  <c r="K2047" i="2"/>
  <c r="J2047" i="2"/>
  <c r="I2047" i="2"/>
  <c r="H2047" i="2"/>
  <c r="L2046" i="2"/>
  <c r="K2046" i="2"/>
  <c r="J2046" i="2"/>
  <c r="I2046" i="2"/>
  <c r="H2046" i="2"/>
  <c r="L2045" i="2"/>
  <c r="K2045" i="2"/>
  <c r="J2045" i="2"/>
  <c r="I2045" i="2"/>
  <c r="H2045" i="2"/>
  <c r="L2044" i="2"/>
  <c r="K2044" i="2"/>
  <c r="J2044" i="2"/>
  <c r="I2044" i="2"/>
  <c r="H2044" i="2"/>
  <c r="L2043" i="2"/>
  <c r="K2043" i="2"/>
  <c r="J2043" i="2"/>
  <c r="I2043" i="2"/>
  <c r="H2043" i="2"/>
  <c r="L2042" i="2"/>
  <c r="K2042" i="2"/>
  <c r="J2042" i="2"/>
  <c r="I2042" i="2"/>
  <c r="H2042" i="2"/>
  <c r="L2041" i="2"/>
  <c r="K2041" i="2"/>
  <c r="J2041" i="2"/>
  <c r="I2041" i="2"/>
  <c r="H2041" i="2"/>
  <c r="L2040" i="2"/>
  <c r="K2040" i="2"/>
  <c r="J2040" i="2"/>
  <c r="I2040" i="2"/>
  <c r="H2040" i="2"/>
  <c r="L2039" i="2"/>
  <c r="K2039" i="2"/>
  <c r="J2039" i="2"/>
  <c r="I2039" i="2"/>
  <c r="H2039" i="2"/>
  <c r="L2038" i="2"/>
  <c r="K2038" i="2"/>
  <c r="J2038" i="2"/>
  <c r="I2038" i="2"/>
  <c r="H2038" i="2"/>
  <c r="L2037" i="2"/>
  <c r="K2037" i="2"/>
  <c r="J2037" i="2"/>
  <c r="I2037" i="2"/>
  <c r="H2037" i="2"/>
  <c r="L2036" i="2"/>
  <c r="K2036" i="2"/>
  <c r="J2036" i="2"/>
  <c r="I2036" i="2"/>
  <c r="H2036" i="2"/>
  <c r="L2035" i="2"/>
  <c r="K2035" i="2"/>
  <c r="J2035" i="2"/>
  <c r="I2035" i="2"/>
  <c r="H2035" i="2"/>
  <c r="L2034" i="2"/>
  <c r="K2034" i="2"/>
  <c r="J2034" i="2"/>
  <c r="I2034" i="2"/>
  <c r="H2034" i="2"/>
  <c r="L2033" i="2"/>
  <c r="K2033" i="2"/>
  <c r="J2033" i="2"/>
  <c r="I2033" i="2"/>
  <c r="H2033" i="2"/>
  <c r="L2032" i="2"/>
  <c r="K2032" i="2"/>
  <c r="J2032" i="2"/>
  <c r="I2032" i="2"/>
  <c r="H2032" i="2"/>
  <c r="L2031" i="2"/>
  <c r="K2031" i="2"/>
  <c r="J2031" i="2"/>
  <c r="I2031" i="2"/>
  <c r="H2031" i="2"/>
  <c r="L2030" i="2"/>
  <c r="K2030" i="2"/>
  <c r="J2030" i="2"/>
  <c r="I2030" i="2"/>
  <c r="H2030" i="2"/>
  <c r="L2029" i="2"/>
  <c r="K2029" i="2"/>
  <c r="J2029" i="2"/>
  <c r="I2029" i="2"/>
  <c r="H2029" i="2"/>
  <c r="L2028" i="2"/>
  <c r="K2028" i="2"/>
  <c r="J2028" i="2"/>
  <c r="I2028" i="2"/>
  <c r="H2028" i="2"/>
  <c r="L2027" i="2"/>
  <c r="K2027" i="2"/>
  <c r="J2027" i="2"/>
  <c r="I2027" i="2"/>
  <c r="H2027" i="2"/>
  <c r="L2026" i="2"/>
  <c r="K2026" i="2"/>
  <c r="J2026" i="2"/>
  <c r="I2026" i="2"/>
  <c r="H2026" i="2"/>
  <c r="L2025" i="2"/>
  <c r="K2025" i="2"/>
  <c r="J2025" i="2"/>
  <c r="I2025" i="2"/>
  <c r="H2025" i="2"/>
  <c r="L2024" i="2"/>
  <c r="K2024" i="2"/>
  <c r="J2024" i="2"/>
  <c r="I2024" i="2"/>
  <c r="H2024" i="2"/>
  <c r="L2023" i="2"/>
  <c r="K2023" i="2"/>
  <c r="J2023" i="2"/>
  <c r="I2023" i="2"/>
  <c r="H2023" i="2"/>
  <c r="L2022" i="2"/>
  <c r="K2022" i="2"/>
  <c r="J2022" i="2"/>
  <c r="I2022" i="2"/>
  <c r="H2022" i="2"/>
  <c r="L2021" i="2"/>
  <c r="K2021" i="2"/>
  <c r="J2021" i="2"/>
  <c r="I2021" i="2"/>
  <c r="H2021" i="2"/>
  <c r="L2020" i="2"/>
  <c r="K2020" i="2"/>
  <c r="J2020" i="2"/>
  <c r="I2020" i="2"/>
  <c r="H2020" i="2"/>
  <c r="L2019" i="2"/>
  <c r="K2019" i="2"/>
  <c r="J2019" i="2"/>
  <c r="I2019" i="2"/>
  <c r="H2019" i="2"/>
  <c r="L2018" i="2"/>
  <c r="K2018" i="2"/>
  <c r="J2018" i="2"/>
  <c r="I2018" i="2"/>
  <c r="H2018" i="2"/>
  <c r="L2017" i="2"/>
  <c r="K2017" i="2"/>
  <c r="J2017" i="2"/>
  <c r="I2017" i="2"/>
  <c r="H2017" i="2"/>
  <c r="L2016" i="2"/>
  <c r="K2016" i="2"/>
  <c r="J2016" i="2"/>
  <c r="I2016" i="2"/>
  <c r="H2016" i="2"/>
  <c r="L2015" i="2"/>
  <c r="K2015" i="2"/>
  <c r="J2015" i="2"/>
  <c r="I2015" i="2"/>
  <c r="H2015" i="2"/>
  <c r="L2014" i="2"/>
  <c r="K2014" i="2"/>
  <c r="J2014" i="2"/>
  <c r="I2014" i="2"/>
  <c r="H2014" i="2"/>
  <c r="L2013" i="2"/>
  <c r="K2013" i="2"/>
  <c r="J2013" i="2"/>
  <c r="I2013" i="2"/>
  <c r="H2013" i="2"/>
  <c r="L2012" i="2"/>
  <c r="K2012" i="2"/>
  <c r="J2012" i="2"/>
  <c r="I2012" i="2"/>
  <c r="H2012" i="2"/>
  <c r="L2011" i="2"/>
  <c r="K2011" i="2"/>
  <c r="J2011" i="2"/>
  <c r="I2011" i="2"/>
  <c r="H2011" i="2"/>
  <c r="L2010" i="2"/>
  <c r="K2010" i="2"/>
  <c r="J2010" i="2"/>
  <c r="I2010" i="2"/>
  <c r="H2010" i="2"/>
  <c r="L2009" i="2"/>
  <c r="K2009" i="2"/>
  <c r="J2009" i="2"/>
  <c r="I2009" i="2"/>
  <c r="H2009" i="2"/>
  <c r="L2008" i="2"/>
  <c r="K2008" i="2"/>
  <c r="J2008" i="2"/>
  <c r="I2008" i="2"/>
  <c r="H2008" i="2"/>
  <c r="L2007" i="2"/>
  <c r="K2007" i="2"/>
  <c r="J2007" i="2"/>
  <c r="I2007" i="2"/>
  <c r="H2007" i="2"/>
  <c r="L2006" i="2"/>
  <c r="K2006" i="2"/>
  <c r="J2006" i="2"/>
  <c r="I2006" i="2"/>
  <c r="H2006" i="2"/>
  <c r="L2005" i="2"/>
  <c r="K2005" i="2"/>
  <c r="J2005" i="2"/>
  <c r="I2005" i="2"/>
  <c r="H2005" i="2"/>
  <c r="L2004" i="2"/>
  <c r="K2004" i="2"/>
  <c r="J2004" i="2"/>
  <c r="I2004" i="2"/>
  <c r="H2004" i="2"/>
  <c r="L2003" i="2"/>
  <c r="K2003" i="2"/>
  <c r="J2003" i="2"/>
  <c r="I2003" i="2"/>
  <c r="H2003" i="2"/>
  <c r="L2002" i="2"/>
  <c r="K2002" i="2"/>
  <c r="J2002" i="2"/>
  <c r="I2002" i="2"/>
  <c r="H2002" i="2"/>
  <c r="L2001" i="2"/>
  <c r="K2001" i="2"/>
  <c r="J2001" i="2"/>
  <c r="I2001" i="2"/>
  <c r="H2001" i="2"/>
  <c r="L2000" i="2"/>
  <c r="K2000" i="2"/>
  <c r="J2000" i="2"/>
  <c r="I2000" i="2"/>
  <c r="H2000" i="2"/>
  <c r="L1999" i="2"/>
  <c r="K1999" i="2"/>
  <c r="J1999" i="2"/>
  <c r="I1999" i="2"/>
  <c r="H1999" i="2"/>
  <c r="L1998" i="2"/>
  <c r="K1998" i="2"/>
  <c r="J1998" i="2"/>
  <c r="I1998" i="2"/>
  <c r="H1998" i="2"/>
  <c r="L1997" i="2"/>
  <c r="K1997" i="2"/>
  <c r="J1997" i="2"/>
  <c r="I1997" i="2"/>
  <c r="H1997" i="2"/>
  <c r="L1996" i="2"/>
  <c r="K1996" i="2"/>
  <c r="J1996" i="2"/>
  <c r="I1996" i="2"/>
  <c r="H1996" i="2"/>
  <c r="L1995" i="2"/>
  <c r="K1995" i="2"/>
  <c r="J1995" i="2"/>
  <c r="I1995" i="2"/>
  <c r="H1995" i="2"/>
  <c r="L1994" i="2"/>
  <c r="K1994" i="2"/>
  <c r="J1994" i="2"/>
  <c r="I1994" i="2"/>
  <c r="H1994" i="2"/>
  <c r="L1993" i="2"/>
  <c r="K1993" i="2"/>
  <c r="J1993" i="2"/>
  <c r="I1993" i="2"/>
  <c r="H1993" i="2"/>
  <c r="L1992" i="2"/>
  <c r="K1992" i="2"/>
  <c r="J1992" i="2"/>
  <c r="I1992" i="2"/>
  <c r="H1992" i="2"/>
  <c r="L1991" i="2"/>
  <c r="K1991" i="2"/>
  <c r="J1991" i="2"/>
  <c r="I1991" i="2"/>
  <c r="H1991" i="2"/>
  <c r="L1990" i="2"/>
  <c r="K1990" i="2"/>
  <c r="J1990" i="2"/>
  <c r="I1990" i="2"/>
  <c r="H1990" i="2"/>
  <c r="L1989" i="2"/>
  <c r="K1989" i="2"/>
  <c r="J1989" i="2"/>
  <c r="I1989" i="2"/>
  <c r="H1989" i="2"/>
  <c r="L1988" i="2"/>
  <c r="K1988" i="2"/>
  <c r="J1988" i="2"/>
  <c r="I1988" i="2"/>
  <c r="H1988" i="2"/>
  <c r="L1987" i="2"/>
  <c r="K1987" i="2"/>
  <c r="J1987" i="2"/>
  <c r="I1987" i="2"/>
  <c r="H1987" i="2"/>
  <c r="L1986" i="2"/>
  <c r="K1986" i="2"/>
  <c r="J1986" i="2"/>
  <c r="I1986" i="2"/>
  <c r="H1986" i="2"/>
  <c r="L1985" i="2"/>
  <c r="K1985" i="2"/>
  <c r="J1985" i="2"/>
  <c r="I1985" i="2"/>
  <c r="H1985" i="2"/>
  <c r="L1984" i="2"/>
  <c r="K1984" i="2"/>
  <c r="J1984" i="2"/>
  <c r="I1984" i="2"/>
  <c r="H1984" i="2"/>
  <c r="L1983" i="2"/>
  <c r="K1983" i="2"/>
  <c r="J1983" i="2"/>
  <c r="I1983" i="2"/>
  <c r="H1983" i="2"/>
  <c r="L1982" i="2"/>
  <c r="K1982" i="2"/>
  <c r="J1982" i="2"/>
  <c r="I1982" i="2"/>
  <c r="H1982" i="2"/>
  <c r="L1981" i="2"/>
  <c r="K1981" i="2"/>
  <c r="J1981" i="2"/>
  <c r="I1981" i="2"/>
  <c r="H1981" i="2"/>
  <c r="L1980" i="2"/>
  <c r="K1980" i="2"/>
  <c r="J1980" i="2"/>
  <c r="I1980" i="2"/>
  <c r="H1980" i="2"/>
  <c r="L1979" i="2"/>
  <c r="K1979" i="2"/>
  <c r="J1979" i="2"/>
  <c r="I1979" i="2"/>
  <c r="H1979" i="2"/>
  <c r="L1978" i="2"/>
  <c r="K1978" i="2"/>
  <c r="J1978" i="2"/>
  <c r="I1978" i="2"/>
  <c r="H1978" i="2"/>
  <c r="L1977" i="2"/>
  <c r="K1977" i="2"/>
  <c r="J1977" i="2"/>
  <c r="I1977" i="2"/>
  <c r="H1977" i="2"/>
  <c r="L1976" i="2"/>
  <c r="K1976" i="2"/>
  <c r="J1976" i="2"/>
  <c r="I1976" i="2"/>
  <c r="H1976" i="2"/>
  <c r="L1975" i="2"/>
  <c r="K1975" i="2"/>
  <c r="J1975" i="2"/>
  <c r="I1975" i="2"/>
  <c r="H1975" i="2"/>
  <c r="L1974" i="2"/>
  <c r="K1974" i="2"/>
  <c r="J1974" i="2"/>
  <c r="I1974" i="2"/>
  <c r="H1974" i="2"/>
  <c r="L1973" i="2"/>
  <c r="K1973" i="2"/>
  <c r="J1973" i="2"/>
  <c r="I1973" i="2"/>
  <c r="H1973" i="2"/>
  <c r="L1972" i="2"/>
  <c r="K1972" i="2"/>
  <c r="J1972" i="2"/>
  <c r="I1972" i="2"/>
  <c r="H1972" i="2"/>
  <c r="L1971" i="2"/>
  <c r="K1971" i="2"/>
  <c r="J1971" i="2"/>
  <c r="I1971" i="2"/>
  <c r="H1971" i="2"/>
  <c r="L1970" i="2"/>
  <c r="K1970" i="2"/>
  <c r="J1970" i="2"/>
  <c r="I1970" i="2"/>
  <c r="H1970" i="2"/>
  <c r="L1969" i="2"/>
  <c r="K1969" i="2"/>
  <c r="J1969" i="2"/>
  <c r="I1969" i="2"/>
  <c r="H1969" i="2"/>
  <c r="L1968" i="2"/>
  <c r="K1968" i="2"/>
  <c r="J1968" i="2"/>
  <c r="I1968" i="2"/>
  <c r="H1968" i="2"/>
  <c r="L1967" i="2"/>
  <c r="K1967" i="2"/>
  <c r="J1967" i="2"/>
  <c r="I1967" i="2"/>
  <c r="H1967" i="2"/>
  <c r="L1966" i="2"/>
  <c r="K1966" i="2"/>
  <c r="J1966" i="2"/>
  <c r="I1966" i="2"/>
  <c r="H1966" i="2"/>
  <c r="L1965" i="2"/>
  <c r="K1965" i="2"/>
  <c r="J1965" i="2"/>
  <c r="I1965" i="2"/>
  <c r="H1965" i="2"/>
  <c r="L1964" i="2"/>
  <c r="K1964" i="2"/>
  <c r="J1964" i="2"/>
  <c r="I1964" i="2"/>
  <c r="H1964" i="2"/>
  <c r="L1963" i="2"/>
  <c r="K1963" i="2"/>
  <c r="J1963" i="2"/>
  <c r="I1963" i="2"/>
  <c r="H1963" i="2"/>
  <c r="L1962" i="2"/>
  <c r="K1962" i="2"/>
  <c r="J1962" i="2"/>
  <c r="I1962" i="2"/>
  <c r="H1962" i="2"/>
  <c r="L1961" i="2"/>
  <c r="K1961" i="2"/>
  <c r="J1961" i="2"/>
  <c r="I1961" i="2"/>
  <c r="H1961" i="2"/>
  <c r="L1960" i="2"/>
  <c r="K1960" i="2"/>
  <c r="J1960" i="2"/>
  <c r="I1960" i="2"/>
  <c r="H1960" i="2"/>
  <c r="L1959" i="2"/>
  <c r="K1959" i="2"/>
  <c r="J1959" i="2"/>
  <c r="I1959" i="2"/>
  <c r="H1959" i="2"/>
  <c r="L1958" i="2"/>
  <c r="K1958" i="2"/>
  <c r="J1958" i="2"/>
  <c r="I1958" i="2"/>
  <c r="H1958" i="2"/>
  <c r="L1957" i="2"/>
  <c r="K1957" i="2"/>
  <c r="J1957" i="2"/>
  <c r="I1957" i="2"/>
  <c r="H1957" i="2"/>
  <c r="L1956" i="2"/>
  <c r="K1956" i="2"/>
  <c r="J1956" i="2"/>
  <c r="I1956" i="2"/>
  <c r="H1956" i="2"/>
  <c r="L1955" i="2"/>
  <c r="K1955" i="2"/>
  <c r="J1955" i="2"/>
  <c r="I1955" i="2"/>
  <c r="H1955" i="2"/>
  <c r="L1954" i="2"/>
  <c r="K1954" i="2"/>
  <c r="J1954" i="2"/>
  <c r="I1954" i="2"/>
  <c r="H1954" i="2"/>
  <c r="L1953" i="2"/>
  <c r="K1953" i="2"/>
  <c r="J1953" i="2"/>
  <c r="I1953" i="2"/>
  <c r="H1953" i="2"/>
  <c r="L1952" i="2"/>
  <c r="K1952" i="2"/>
  <c r="J1952" i="2"/>
  <c r="I1952" i="2"/>
  <c r="H1952" i="2"/>
  <c r="L1951" i="2"/>
  <c r="K1951" i="2"/>
  <c r="J1951" i="2"/>
  <c r="I1951" i="2"/>
  <c r="H1951" i="2"/>
  <c r="L1950" i="2"/>
  <c r="K1950" i="2"/>
  <c r="J1950" i="2"/>
  <c r="I1950" i="2"/>
  <c r="H1950" i="2"/>
  <c r="L1949" i="2"/>
  <c r="K1949" i="2"/>
  <c r="J1949" i="2"/>
  <c r="I1949" i="2"/>
  <c r="H1949" i="2"/>
  <c r="L1948" i="2"/>
  <c r="K1948" i="2"/>
  <c r="J1948" i="2"/>
  <c r="I1948" i="2"/>
  <c r="H1948" i="2"/>
  <c r="L1947" i="2"/>
  <c r="K1947" i="2"/>
  <c r="J1947" i="2"/>
  <c r="I1947" i="2"/>
  <c r="H1947" i="2"/>
  <c r="L1946" i="2"/>
  <c r="K1946" i="2"/>
  <c r="J1946" i="2"/>
  <c r="I1946" i="2"/>
  <c r="H1946" i="2"/>
  <c r="L1945" i="2"/>
  <c r="K1945" i="2"/>
  <c r="J1945" i="2"/>
  <c r="I1945" i="2"/>
  <c r="H1945" i="2"/>
  <c r="L1944" i="2"/>
  <c r="K1944" i="2"/>
  <c r="J1944" i="2"/>
  <c r="I1944" i="2"/>
  <c r="H1944" i="2"/>
  <c r="L1943" i="2"/>
  <c r="K1943" i="2"/>
  <c r="J1943" i="2"/>
  <c r="I1943" i="2"/>
  <c r="H1943" i="2"/>
  <c r="L1942" i="2"/>
  <c r="K1942" i="2"/>
  <c r="J1942" i="2"/>
  <c r="I1942" i="2"/>
  <c r="H1942" i="2"/>
  <c r="L1941" i="2"/>
  <c r="K1941" i="2"/>
  <c r="J1941" i="2"/>
  <c r="I1941" i="2"/>
  <c r="H1941" i="2"/>
  <c r="L1940" i="2"/>
  <c r="K1940" i="2"/>
  <c r="J1940" i="2"/>
  <c r="I1940" i="2"/>
  <c r="H1940" i="2"/>
  <c r="L1939" i="2"/>
  <c r="K1939" i="2"/>
  <c r="J1939" i="2"/>
  <c r="I1939" i="2"/>
  <c r="H1939" i="2"/>
  <c r="L1938" i="2"/>
  <c r="K1938" i="2"/>
  <c r="J1938" i="2"/>
  <c r="I1938" i="2"/>
  <c r="H1938" i="2"/>
  <c r="L1937" i="2"/>
  <c r="K1937" i="2"/>
  <c r="J1937" i="2"/>
  <c r="I1937" i="2"/>
  <c r="H1937" i="2"/>
  <c r="L1936" i="2"/>
  <c r="K1936" i="2"/>
  <c r="J1936" i="2"/>
  <c r="I1936" i="2"/>
  <c r="H1936" i="2"/>
  <c r="L1935" i="2"/>
  <c r="K1935" i="2"/>
  <c r="J1935" i="2"/>
  <c r="I1935" i="2"/>
  <c r="H1935" i="2"/>
  <c r="L1934" i="2"/>
  <c r="K1934" i="2"/>
  <c r="J1934" i="2"/>
  <c r="I1934" i="2"/>
  <c r="H1934" i="2"/>
  <c r="L1933" i="2"/>
  <c r="K1933" i="2"/>
  <c r="J1933" i="2"/>
  <c r="I1933" i="2"/>
  <c r="H1933" i="2"/>
  <c r="L1932" i="2"/>
  <c r="K1932" i="2"/>
  <c r="J1932" i="2"/>
  <c r="I1932" i="2"/>
  <c r="H1932" i="2"/>
  <c r="L1931" i="2"/>
  <c r="K1931" i="2"/>
  <c r="J1931" i="2"/>
  <c r="I1931" i="2"/>
  <c r="H1931" i="2"/>
  <c r="L1930" i="2"/>
  <c r="K1930" i="2"/>
  <c r="J1930" i="2"/>
  <c r="I1930" i="2"/>
  <c r="H1930" i="2"/>
  <c r="L1929" i="2"/>
  <c r="K1929" i="2"/>
  <c r="J1929" i="2"/>
  <c r="I1929" i="2"/>
  <c r="H1929" i="2"/>
  <c r="L1928" i="2"/>
  <c r="K1928" i="2"/>
  <c r="J1928" i="2"/>
  <c r="I1928" i="2"/>
  <c r="H1928" i="2"/>
  <c r="L1927" i="2"/>
  <c r="K1927" i="2"/>
  <c r="J1927" i="2"/>
  <c r="I1927" i="2"/>
  <c r="H1927" i="2"/>
  <c r="L1926" i="2"/>
  <c r="K1926" i="2"/>
  <c r="J1926" i="2"/>
  <c r="I1926" i="2"/>
  <c r="H1926" i="2"/>
  <c r="L1925" i="2"/>
  <c r="K1925" i="2"/>
  <c r="J1925" i="2"/>
  <c r="I1925" i="2"/>
  <c r="H1925" i="2"/>
  <c r="L1924" i="2"/>
  <c r="K1924" i="2"/>
  <c r="J1924" i="2"/>
  <c r="I1924" i="2"/>
  <c r="H1924" i="2"/>
  <c r="L1923" i="2"/>
  <c r="K1923" i="2"/>
  <c r="J1923" i="2"/>
  <c r="I1923" i="2"/>
  <c r="H1923" i="2"/>
  <c r="L1922" i="2"/>
  <c r="K1922" i="2"/>
  <c r="J1922" i="2"/>
  <c r="I1922" i="2"/>
  <c r="H1922" i="2"/>
  <c r="L1921" i="2"/>
  <c r="K1921" i="2"/>
  <c r="J1921" i="2"/>
  <c r="I1921" i="2"/>
  <c r="H1921" i="2"/>
  <c r="L1920" i="2"/>
  <c r="K1920" i="2"/>
  <c r="J1920" i="2"/>
  <c r="I1920" i="2"/>
  <c r="H1920" i="2"/>
  <c r="L1919" i="2"/>
  <c r="K1919" i="2"/>
  <c r="J1919" i="2"/>
  <c r="I1919" i="2"/>
  <c r="H1919" i="2"/>
  <c r="L1918" i="2"/>
  <c r="K1918" i="2"/>
  <c r="J1918" i="2"/>
  <c r="I1918" i="2"/>
  <c r="H1918" i="2"/>
  <c r="L1917" i="2"/>
  <c r="K1917" i="2"/>
  <c r="J1917" i="2"/>
  <c r="I1917" i="2"/>
  <c r="H1917" i="2"/>
  <c r="L1916" i="2"/>
  <c r="K1916" i="2"/>
  <c r="J1916" i="2"/>
  <c r="I1916" i="2"/>
  <c r="H1916" i="2"/>
  <c r="L1915" i="2"/>
  <c r="K1915" i="2"/>
  <c r="J1915" i="2"/>
  <c r="I1915" i="2"/>
  <c r="H1915" i="2"/>
  <c r="L1914" i="2"/>
  <c r="K1914" i="2"/>
  <c r="J1914" i="2"/>
  <c r="I1914" i="2"/>
  <c r="H1914" i="2"/>
  <c r="L1913" i="2"/>
  <c r="K1913" i="2"/>
  <c r="J1913" i="2"/>
  <c r="I1913" i="2"/>
  <c r="H1913" i="2"/>
  <c r="L1912" i="2"/>
  <c r="K1912" i="2"/>
  <c r="J1912" i="2"/>
  <c r="I1912" i="2"/>
  <c r="H1912" i="2"/>
  <c r="L1911" i="2"/>
  <c r="K1911" i="2"/>
  <c r="J1911" i="2"/>
  <c r="I1911" i="2"/>
  <c r="H1911" i="2"/>
  <c r="L1910" i="2"/>
  <c r="K1910" i="2"/>
  <c r="J1910" i="2"/>
  <c r="I1910" i="2"/>
  <c r="H1910" i="2"/>
  <c r="L1909" i="2"/>
  <c r="K1909" i="2"/>
  <c r="J1909" i="2"/>
  <c r="I1909" i="2"/>
  <c r="H1909" i="2"/>
  <c r="L1908" i="2"/>
  <c r="K1908" i="2"/>
  <c r="J1908" i="2"/>
  <c r="I1908" i="2"/>
  <c r="H1908" i="2"/>
  <c r="L1907" i="2"/>
  <c r="K1907" i="2"/>
  <c r="J1907" i="2"/>
  <c r="I1907" i="2"/>
  <c r="H1907" i="2"/>
  <c r="L1906" i="2"/>
  <c r="K1906" i="2"/>
  <c r="J1906" i="2"/>
  <c r="I1906" i="2"/>
  <c r="H1906" i="2"/>
  <c r="L1905" i="2"/>
  <c r="K1905" i="2"/>
  <c r="J1905" i="2"/>
  <c r="I1905" i="2"/>
  <c r="H1905" i="2"/>
  <c r="L1904" i="2"/>
  <c r="K1904" i="2"/>
  <c r="J1904" i="2"/>
  <c r="I1904" i="2"/>
  <c r="H1904" i="2"/>
  <c r="L1903" i="2"/>
  <c r="K1903" i="2"/>
  <c r="J1903" i="2"/>
  <c r="I1903" i="2"/>
  <c r="H1903" i="2"/>
  <c r="L1902" i="2"/>
  <c r="K1902" i="2"/>
  <c r="J1902" i="2"/>
  <c r="I1902" i="2"/>
  <c r="H1902" i="2"/>
  <c r="L1901" i="2"/>
  <c r="K1901" i="2"/>
  <c r="J1901" i="2"/>
  <c r="I1901" i="2"/>
  <c r="H1901" i="2"/>
  <c r="L1900" i="2"/>
  <c r="K1900" i="2"/>
  <c r="J1900" i="2"/>
  <c r="I1900" i="2"/>
  <c r="H1900" i="2"/>
  <c r="L1899" i="2"/>
  <c r="K1899" i="2"/>
  <c r="J1899" i="2"/>
  <c r="I1899" i="2"/>
  <c r="H1899" i="2"/>
  <c r="L1898" i="2"/>
  <c r="K1898" i="2"/>
  <c r="J1898" i="2"/>
  <c r="I1898" i="2"/>
  <c r="H1898" i="2"/>
  <c r="L1897" i="2"/>
  <c r="K1897" i="2"/>
  <c r="J1897" i="2"/>
  <c r="I1897" i="2"/>
  <c r="H1897" i="2"/>
  <c r="L1896" i="2"/>
  <c r="K1896" i="2"/>
  <c r="J1896" i="2"/>
  <c r="I1896" i="2"/>
  <c r="H1896" i="2"/>
  <c r="L1895" i="2"/>
  <c r="K1895" i="2"/>
  <c r="J1895" i="2"/>
  <c r="I1895" i="2"/>
  <c r="H1895" i="2"/>
  <c r="L1894" i="2"/>
  <c r="K1894" i="2"/>
  <c r="J1894" i="2"/>
  <c r="I1894" i="2"/>
  <c r="H1894" i="2"/>
  <c r="L1893" i="2"/>
  <c r="K1893" i="2"/>
  <c r="J1893" i="2"/>
  <c r="I1893" i="2"/>
  <c r="H1893" i="2"/>
  <c r="L1892" i="2"/>
  <c r="K1892" i="2"/>
  <c r="J1892" i="2"/>
  <c r="I1892" i="2"/>
  <c r="H1892" i="2"/>
  <c r="L1891" i="2"/>
  <c r="K1891" i="2"/>
  <c r="J1891" i="2"/>
  <c r="I1891" i="2"/>
  <c r="H1891" i="2"/>
  <c r="L1890" i="2"/>
  <c r="K1890" i="2"/>
  <c r="J1890" i="2"/>
  <c r="I1890" i="2"/>
  <c r="H1890" i="2"/>
  <c r="L1889" i="2"/>
  <c r="K1889" i="2"/>
  <c r="J1889" i="2"/>
  <c r="I1889" i="2"/>
  <c r="H1889" i="2"/>
  <c r="L1888" i="2"/>
  <c r="K1888" i="2"/>
  <c r="J1888" i="2"/>
  <c r="I1888" i="2"/>
  <c r="H1888" i="2"/>
  <c r="L1887" i="2"/>
  <c r="K1887" i="2"/>
  <c r="J1887" i="2"/>
  <c r="I1887" i="2"/>
  <c r="H1887" i="2"/>
  <c r="L1886" i="2"/>
  <c r="K1886" i="2"/>
  <c r="J1886" i="2"/>
  <c r="I1886" i="2"/>
  <c r="H1886" i="2"/>
  <c r="L1885" i="2"/>
  <c r="K1885" i="2"/>
  <c r="J1885" i="2"/>
  <c r="I1885" i="2"/>
  <c r="H1885" i="2"/>
  <c r="L1884" i="2"/>
  <c r="K1884" i="2"/>
  <c r="J1884" i="2"/>
  <c r="I1884" i="2"/>
  <c r="H1884" i="2"/>
  <c r="L1883" i="2"/>
  <c r="K1883" i="2"/>
  <c r="J1883" i="2"/>
  <c r="I1883" i="2"/>
  <c r="H1883" i="2"/>
  <c r="L1882" i="2"/>
  <c r="K1882" i="2"/>
  <c r="J1882" i="2"/>
  <c r="I1882" i="2"/>
  <c r="H1882" i="2"/>
  <c r="L1881" i="2"/>
  <c r="K1881" i="2"/>
  <c r="J1881" i="2"/>
  <c r="I1881" i="2"/>
  <c r="H1881" i="2"/>
  <c r="L1880" i="2"/>
  <c r="K1880" i="2"/>
  <c r="J1880" i="2"/>
  <c r="I1880" i="2"/>
  <c r="H1880" i="2"/>
  <c r="L1879" i="2"/>
  <c r="K1879" i="2"/>
  <c r="J1879" i="2"/>
  <c r="I1879" i="2"/>
  <c r="H1879" i="2"/>
  <c r="L1878" i="2"/>
  <c r="K1878" i="2"/>
  <c r="J1878" i="2"/>
  <c r="I1878" i="2"/>
  <c r="H1878" i="2"/>
  <c r="L1877" i="2"/>
  <c r="K1877" i="2"/>
  <c r="J1877" i="2"/>
  <c r="I1877" i="2"/>
  <c r="H1877" i="2"/>
  <c r="L1876" i="2"/>
  <c r="K1876" i="2"/>
  <c r="J1876" i="2"/>
  <c r="I1876" i="2"/>
  <c r="H1876" i="2"/>
  <c r="L1875" i="2"/>
  <c r="K1875" i="2"/>
  <c r="J1875" i="2"/>
  <c r="I1875" i="2"/>
  <c r="H1875" i="2"/>
  <c r="L1874" i="2"/>
  <c r="K1874" i="2"/>
  <c r="J1874" i="2"/>
  <c r="I1874" i="2"/>
  <c r="H1874" i="2"/>
  <c r="L1873" i="2"/>
  <c r="K1873" i="2"/>
  <c r="J1873" i="2"/>
  <c r="I1873" i="2"/>
  <c r="H1873" i="2"/>
  <c r="L1872" i="2"/>
  <c r="K1872" i="2"/>
  <c r="J1872" i="2"/>
  <c r="I1872" i="2"/>
  <c r="H1872" i="2"/>
  <c r="L1871" i="2"/>
  <c r="K1871" i="2"/>
  <c r="J1871" i="2"/>
  <c r="I1871" i="2"/>
  <c r="H1871" i="2"/>
  <c r="L1870" i="2"/>
  <c r="K1870" i="2"/>
  <c r="J1870" i="2"/>
  <c r="I1870" i="2"/>
  <c r="H1870" i="2"/>
  <c r="L1869" i="2"/>
  <c r="K1869" i="2"/>
  <c r="J1869" i="2"/>
  <c r="I1869" i="2"/>
  <c r="H1869" i="2"/>
  <c r="L1868" i="2"/>
  <c r="K1868" i="2"/>
  <c r="J1868" i="2"/>
  <c r="I1868" i="2"/>
  <c r="H1868" i="2"/>
  <c r="L1867" i="2"/>
  <c r="K1867" i="2"/>
  <c r="J1867" i="2"/>
  <c r="I1867" i="2"/>
  <c r="H1867" i="2"/>
  <c r="L1866" i="2"/>
  <c r="K1866" i="2"/>
  <c r="J1866" i="2"/>
  <c r="I1866" i="2"/>
  <c r="H1866" i="2"/>
  <c r="L1865" i="2"/>
  <c r="K1865" i="2"/>
  <c r="J1865" i="2"/>
  <c r="I1865" i="2"/>
  <c r="H1865" i="2"/>
  <c r="L1864" i="2"/>
  <c r="K1864" i="2"/>
  <c r="J1864" i="2"/>
  <c r="I1864" i="2"/>
  <c r="H1864" i="2"/>
  <c r="L1863" i="2"/>
  <c r="K1863" i="2"/>
  <c r="J1863" i="2"/>
  <c r="I1863" i="2"/>
  <c r="H1863" i="2"/>
  <c r="L1862" i="2"/>
  <c r="K1862" i="2"/>
  <c r="J1862" i="2"/>
  <c r="I1862" i="2"/>
  <c r="H1862" i="2"/>
  <c r="L1861" i="2"/>
  <c r="K1861" i="2"/>
  <c r="J1861" i="2"/>
  <c r="I1861" i="2"/>
  <c r="H1861" i="2"/>
  <c r="L1860" i="2"/>
  <c r="K1860" i="2"/>
  <c r="J1860" i="2"/>
  <c r="I1860" i="2"/>
  <c r="H1860" i="2"/>
  <c r="L1859" i="2"/>
  <c r="K1859" i="2"/>
  <c r="J1859" i="2"/>
  <c r="I1859" i="2"/>
  <c r="H1859" i="2"/>
  <c r="L1858" i="2"/>
  <c r="K1858" i="2"/>
  <c r="J1858" i="2"/>
  <c r="I1858" i="2"/>
  <c r="H1858" i="2"/>
  <c r="L1857" i="2"/>
  <c r="K1857" i="2"/>
  <c r="J1857" i="2"/>
  <c r="I1857" i="2"/>
  <c r="H1857" i="2"/>
  <c r="L1856" i="2"/>
  <c r="K1856" i="2"/>
  <c r="J1856" i="2"/>
  <c r="I1856" i="2"/>
  <c r="H1856" i="2"/>
  <c r="L1855" i="2"/>
  <c r="K1855" i="2"/>
  <c r="J1855" i="2"/>
  <c r="I1855" i="2"/>
  <c r="H1855" i="2"/>
  <c r="L1854" i="2"/>
  <c r="K1854" i="2"/>
  <c r="J1854" i="2"/>
  <c r="I1854" i="2"/>
  <c r="H1854" i="2"/>
  <c r="L1853" i="2"/>
  <c r="K1853" i="2"/>
  <c r="J1853" i="2"/>
  <c r="I1853" i="2"/>
  <c r="H1853" i="2"/>
  <c r="L1852" i="2"/>
  <c r="K1852" i="2"/>
  <c r="J1852" i="2"/>
  <c r="I1852" i="2"/>
  <c r="H1852" i="2"/>
  <c r="L1851" i="2"/>
  <c r="K1851" i="2"/>
  <c r="J1851" i="2"/>
  <c r="I1851" i="2"/>
  <c r="H1851" i="2"/>
  <c r="L1850" i="2"/>
  <c r="K1850" i="2"/>
  <c r="J1850" i="2"/>
  <c r="I1850" i="2"/>
  <c r="H1850" i="2"/>
  <c r="L1849" i="2"/>
  <c r="K1849" i="2"/>
  <c r="J1849" i="2"/>
  <c r="I1849" i="2"/>
  <c r="H1849" i="2"/>
  <c r="L1848" i="2"/>
  <c r="K1848" i="2"/>
  <c r="J1848" i="2"/>
  <c r="I1848" i="2"/>
  <c r="H1848" i="2"/>
  <c r="L1847" i="2"/>
  <c r="K1847" i="2"/>
  <c r="J1847" i="2"/>
  <c r="I1847" i="2"/>
  <c r="H1847" i="2"/>
  <c r="L1846" i="2"/>
  <c r="K1846" i="2"/>
  <c r="J1846" i="2"/>
  <c r="I1846" i="2"/>
  <c r="H1846" i="2"/>
  <c r="L1845" i="2"/>
  <c r="K1845" i="2"/>
  <c r="J1845" i="2"/>
  <c r="I1845" i="2"/>
  <c r="H1845" i="2"/>
  <c r="L1844" i="2"/>
  <c r="K1844" i="2"/>
  <c r="J1844" i="2"/>
  <c r="I1844" i="2"/>
  <c r="H1844" i="2"/>
  <c r="L1843" i="2"/>
  <c r="K1843" i="2"/>
  <c r="J1843" i="2"/>
  <c r="I1843" i="2"/>
  <c r="H1843" i="2"/>
  <c r="L1842" i="2"/>
  <c r="K1842" i="2"/>
  <c r="J1842" i="2"/>
  <c r="I1842" i="2"/>
  <c r="H1842" i="2"/>
  <c r="L1841" i="2"/>
  <c r="K1841" i="2"/>
  <c r="J1841" i="2"/>
  <c r="I1841" i="2"/>
  <c r="H1841" i="2"/>
  <c r="L1840" i="2"/>
  <c r="K1840" i="2"/>
  <c r="J1840" i="2"/>
  <c r="I1840" i="2"/>
  <c r="H1840" i="2"/>
  <c r="L1839" i="2"/>
  <c r="K1839" i="2"/>
  <c r="J1839" i="2"/>
  <c r="I1839" i="2"/>
  <c r="H1839" i="2"/>
  <c r="L1838" i="2"/>
  <c r="K1838" i="2"/>
  <c r="J1838" i="2"/>
  <c r="I1838" i="2"/>
  <c r="H1838" i="2"/>
  <c r="L1837" i="2"/>
  <c r="K1837" i="2"/>
  <c r="J1837" i="2"/>
  <c r="I1837" i="2"/>
  <c r="H1837" i="2"/>
  <c r="L1836" i="2"/>
  <c r="K1836" i="2"/>
  <c r="J1836" i="2"/>
  <c r="I1836" i="2"/>
  <c r="H1836" i="2"/>
  <c r="L1835" i="2"/>
  <c r="K1835" i="2"/>
  <c r="J1835" i="2"/>
  <c r="I1835" i="2"/>
  <c r="H1835" i="2"/>
  <c r="L1834" i="2"/>
  <c r="K1834" i="2"/>
  <c r="J1834" i="2"/>
  <c r="I1834" i="2"/>
  <c r="H1834" i="2"/>
  <c r="L1833" i="2"/>
  <c r="K1833" i="2"/>
  <c r="J1833" i="2"/>
  <c r="I1833" i="2"/>
  <c r="H1833" i="2"/>
  <c r="L1832" i="2"/>
  <c r="K1832" i="2"/>
  <c r="J1832" i="2"/>
  <c r="I1832" i="2"/>
  <c r="H1832" i="2"/>
  <c r="L1831" i="2"/>
  <c r="K1831" i="2"/>
  <c r="J1831" i="2"/>
  <c r="I1831" i="2"/>
  <c r="H1831" i="2"/>
  <c r="L1830" i="2"/>
  <c r="K1830" i="2"/>
  <c r="J1830" i="2"/>
  <c r="I1830" i="2"/>
  <c r="H1830" i="2"/>
  <c r="L1829" i="2"/>
  <c r="K1829" i="2"/>
  <c r="J1829" i="2"/>
  <c r="I1829" i="2"/>
  <c r="H1829" i="2"/>
  <c r="L1828" i="2"/>
  <c r="K1828" i="2"/>
  <c r="J1828" i="2"/>
  <c r="I1828" i="2"/>
  <c r="H1828" i="2"/>
  <c r="L1827" i="2"/>
  <c r="K1827" i="2"/>
  <c r="J1827" i="2"/>
  <c r="I1827" i="2"/>
  <c r="H1827" i="2"/>
  <c r="L1826" i="2"/>
  <c r="K1826" i="2"/>
  <c r="J1826" i="2"/>
  <c r="I1826" i="2"/>
  <c r="H1826" i="2"/>
  <c r="L1825" i="2"/>
  <c r="K1825" i="2"/>
  <c r="J1825" i="2"/>
  <c r="I1825" i="2"/>
  <c r="H1825" i="2"/>
  <c r="L1824" i="2"/>
  <c r="K1824" i="2"/>
  <c r="J1824" i="2"/>
  <c r="I1824" i="2"/>
  <c r="H1824" i="2"/>
  <c r="L1823" i="2"/>
  <c r="K1823" i="2"/>
  <c r="J1823" i="2"/>
  <c r="I1823" i="2"/>
  <c r="H1823" i="2"/>
  <c r="L1822" i="2"/>
  <c r="K1822" i="2"/>
  <c r="J1822" i="2"/>
  <c r="I1822" i="2"/>
  <c r="H1822" i="2"/>
  <c r="L1821" i="2"/>
  <c r="K1821" i="2"/>
  <c r="J1821" i="2"/>
  <c r="I1821" i="2"/>
  <c r="H1821" i="2"/>
  <c r="L1820" i="2"/>
  <c r="K1820" i="2"/>
  <c r="J1820" i="2"/>
  <c r="I1820" i="2"/>
  <c r="H1820" i="2"/>
  <c r="L1819" i="2"/>
  <c r="K1819" i="2"/>
  <c r="J1819" i="2"/>
  <c r="I1819" i="2"/>
  <c r="H1819" i="2"/>
  <c r="L1818" i="2"/>
  <c r="K1818" i="2"/>
  <c r="J1818" i="2"/>
  <c r="I1818" i="2"/>
  <c r="H1818" i="2"/>
  <c r="L1817" i="2"/>
  <c r="K1817" i="2"/>
  <c r="J1817" i="2"/>
  <c r="I1817" i="2"/>
  <c r="H1817" i="2"/>
  <c r="L1816" i="2"/>
  <c r="K1816" i="2"/>
  <c r="J1816" i="2"/>
  <c r="I1816" i="2"/>
  <c r="H1816" i="2"/>
  <c r="L1815" i="2"/>
  <c r="K1815" i="2"/>
  <c r="J1815" i="2"/>
  <c r="I1815" i="2"/>
  <c r="H1815" i="2"/>
  <c r="L1814" i="2"/>
  <c r="K1814" i="2"/>
  <c r="J1814" i="2"/>
  <c r="I1814" i="2"/>
  <c r="H1814" i="2"/>
  <c r="L1813" i="2"/>
  <c r="K1813" i="2"/>
  <c r="J1813" i="2"/>
  <c r="I1813" i="2"/>
  <c r="H1813" i="2"/>
  <c r="L1812" i="2"/>
  <c r="K1812" i="2"/>
  <c r="J1812" i="2"/>
  <c r="I1812" i="2"/>
  <c r="H1812" i="2"/>
  <c r="L1811" i="2"/>
  <c r="K1811" i="2"/>
  <c r="J1811" i="2"/>
  <c r="I1811" i="2"/>
  <c r="H1811" i="2"/>
  <c r="L1810" i="2"/>
  <c r="K1810" i="2"/>
  <c r="J1810" i="2"/>
  <c r="I1810" i="2"/>
  <c r="H1810" i="2"/>
  <c r="L1809" i="2"/>
  <c r="K1809" i="2"/>
  <c r="J1809" i="2"/>
  <c r="I1809" i="2"/>
  <c r="H1809" i="2"/>
  <c r="L1808" i="2"/>
  <c r="K1808" i="2"/>
  <c r="J1808" i="2"/>
  <c r="I1808" i="2"/>
  <c r="H1808" i="2"/>
  <c r="L1807" i="2"/>
  <c r="K1807" i="2"/>
  <c r="J1807" i="2"/>
  <c r="I1807" i="2"/>
  <c r="H1807" i="2"/>
  <c r="L1806" i="2"/>
  <c r="K1806" i="2"/>
  <c r="J1806" i="2"/>
  <c r="I1806" i="2"/>
  <c r="H1806" i="2"/>
  <c r="L1805" i="2"/>
  <c r="K1805" i="2"/>
  <c r="J1805" i="2"/>
  <c r="I1805" i="2"/>
  <c r="H1805" i="2"/>
  <c r="L1804" i="2"/>
  <c r="K1804" i="2"/>
  <c r="J1804" i="2"/>
  <c r="I1804" i="2"/>
  <c r="H1804" i="2"/>
  <c r="L1803" i="2"/>
  <c r="K1803" i="2"/>
  <c r="J1803" i="2"/>
  <c r="I1803" i="2"/>
  <c r="H1803" i="2"/>
  <c r="L1802" i="2"/>
  <c r="K1802" i="2"/>
  <c r="J1802" i="2"/>
  <c r="I1802" i="2"/>
  <c r="H1802" i="2"/>
  <c r="L1801" i="2"/>
  <c r="K1801" i="2"/>
  <c r="J1801" i="2"/>
  <c r="I1801" i="2"/>
  <c r="H1801" i="2"/>
  <c r="L1800" i="2"/>
  <c r="K1800" i="2"/>
  <c r="J1800" i="2"/>
  <c r="I1800" i="2"/>
  <c r="H1800" i="2"/>
  <c r="L1799" i="2"/>
  <c r="K1799" i="2"/>
  <c r="J1799" i="2"/>
  <c r="I1799" i="2"/>
  <c r="H1799" i="2"/>
  <c r="L1798" i="2"/>
  <c r="K1798" i="2"/>
  <c r="J1798" i="2"/>
  <c r="I1798" i="2"/>
  <c r="H1798" i="2"/>
  <c r="L1797" i="2"/>
  <c r="K1797" i="2"/>
  <c r="J1797" i="2"/>
  <c r="I1797" i="2"/>
  <c r="H1797" i="2"/>
  <c r="L1796" i="2"/>
  <c r="K1796" i="2"/>
  <c r="J1796" i="2"/>
  <c r="I1796" i="2"/>
  <c r="H1796" i="2"/>
  <c r="L1795" i="2"/>
  <c r="K1795" i="2"/>
  <c r="J1795" i="2"/>
  <c r="I1795" i="2"/>
  <c r="H1795" i="2"/>
  <c r="L1794" i="2"/>
  <c r="K1794" i="2"/>
  <c r="J1794" i="2"/>
  <c r="I1794" i="2"/>
  <c r="H1794" i="2"/>
  <c r="L1793" i="2"/>
  <c r="K1793" i="2"/>
  <c r="J1793" i="2"/>
  <c r="I1793" i="2"/>
  <c r="H1793" i="2"/>
  <c r="L1792" i="2"/>
  <c r="K1792" i="2"/>
  <c r="J1792" i="2"/>
  <c r="I1792" i="2"/>
  <c r="H1792" i="2"/>
  <c r="L1791" i="2"/>
  <c r="K1791" i="2"/>
  <c r="J1791" i="2"/>
  <c r="I1791" i="2"/>
  <c r="H1791" i="2"/>
  <c r="L1790" i="2"/>
  <c r="K1790" i="2"/>
  <c r="J1790" i="2"/>
  <c r="I1790" i="2"/>
  <c r="H1790" i="2"/>
  <c r="L1789" i="2"/>
  <c r="K1789" i="2"/>
  <c r="J1789" i="2"/>
  <c r="I1789" i="2"/>
  <c r="H1789" i="2"/>
  <c r="L1788" i="2"/>
  <c r="K1788" i="2"/>
  <c r="J1788" i="2"/>
  <c r="I1788" i="2"/>
  <c r="H1788" i="2"/>
  <c r="L1787" i="2"/>
  <c r="K1787" i="2"/>
  <c r="J1787" i="2"/>
  <c r="I1787" i="2"/>
  <c r="H1787" i="2"/>
  <c r="L1786" i="2"/>
  <c r="K1786" i="2"/>
  <c r="J1786" i="2"/>
  <c r="I1786" i="2"/>
  <c r="H1786" i="2"/>
  <c r="L1785" i="2"/>
  <c r="K1785" i="2"/>
  <c r="J1785" i="2"/>
  <c r="I1785" i="2"/>
  <c r="H1785" i="2"/>
  <c r="L1784" i="2"/>
  <c r="K1784" i="2"/>
  <c r="J1784" i="2"/>
  <c r="I1784" i="2"/>
  <c r="H1784" i="2"/>
  <c r="L1783" i="2"/>
  <c r="K1783" i="2"/>
  <c r="J1783" i="2"/>
  <c r="I1783" i="2"/>
  <c r="H1783" i="2"/>
  <c r="L1782" i="2"/>
  <c r="K1782" i="2"/>
  <c r="J1782" i="2"/>
  <c r="I1782" i="2"/>
  <c r="H1782" i="2"/>
  <c r="L1781" i="2"/>
  <c r="K1781" i="2"/>
  <c r="J1781" i="2"/>
  <c r="I1781" i="2"/>
  <c r="H1781" i="2"/>
  <c r="L1780" i="2"/>
  <c r="K1780" i="2"/>
  <c r="J1780" i="2"/>
  <c r="I1780" i="2"/>
  <c r="H1780" i="2"/>
  <c r="L1779" i="2"/>
  <c r="K1779" i="2"/>
  <c r="J1779" i="2"/>
  <c r="I1779" i="2"/>
  <c r="H1779" i="2"/>
  <c r="L1778" i="2"/>
  <c r="K1778" i="2"/>
  <c r="J1778" i="2"/>
  <c r="I1778" i="2"/>
  <c r="H1778" i="2"/>
  <c r="L1777" i="2"/>
  <c r="K1777" i="2"/>
  <c r="J1777" i="2"/>
  <c r="I1777" i="2"/>
  <c r="H1777" i="2"/>
  <c r="L1776" i="2"/>
  <c r="K1776" i="2"/>
  <c r="J1776" i="2"/>
  <c r="I1776" i="2"/>
  <c r="H1776" i="2"/>
  <c r="L1775" i="2"/>
  <c r="K1775" i="2"/>
  <c r="J1775" i="2"/>
  <c r="I1775" i="2"/>
  <c r="H1775" i="2"/>
  <c r="L1774" i="2"/>
  <c r="K1774" i="2"/>
  <c r="J1774" i="2"/>
  <c r="I1774" i="2"/>
  <c r="H1774" i="2"/>
  <c r="L1773" i="2"/>
  <c r="K1773" i="2"/>
  <c r="J1773" i="2"/>
  <c r="I1773" i="2"/>
  <c r="H1773" i="2"/>
  <c r="L1772" i="2"/>
  <c r="K1772" i="2"/>
  <c r="J1772" i="2"/>
  <c r="I1772" i="2"/>
  <c r="H1772" i="2"/>
  <c r="L1771" i="2"/>
  <c r="K1771" i="2"/>
  <c r="J1771" i="2"/>
  <c r="I1771" i="2"/>
  <c r="H1771" i="2"/>
  <c r="L1770" i="2"/>
  <c r="K1770" i="2"/>
  <c r="J1770" i="2"/>
  <c r="I1770" i="2"/>
  <c r="H1770" i="2"/>
  <c r="L1769" i="2"/>
  <c r="K1769" i="2"/>
  <c r="J1769" i="2"/>
  <c r="I1769" i="2"/>
  <c r="H1769" i="2"/>
  <c r="L1768" i="2"/>
  <c r="K1768" i="2"/>
  <c r="J1768" i="2"/>
  <c r="I1768" i="2"/>
  <c r="H1768" i="2"/>
  <c r="L1767" i="2"/>
  <c r="K1767" i="2"/>
  <c r="J1767" i="2"/>
  <c r="I1767" i="2"/>
  <c r="H1767" i="2"/>
  <c r="L1766" i="2"/>
  <c r="K1766" i="2"/>
  <c r="J1766" i="2"/>
  <c r="I1766" i="2"/>
  <c r="H1766" i="2"/>
  <c r="L1765" i="2"/>
  <c r="K1765" i="2"/>
  <c r="J1765" i="2"/>
  <c r="I1765" i="2"/>
  <c r="H1765" i="2"/>
  <c r="L1764" i="2"/>
  <c r="K1764" i="2"/>
  <c r="J1764" i="2"/>
  <c r="I1764" i="2"/>
  <c r="H1764" i="2"/>
  <c r="L1763" i="2"/>
  <c r="K1763" i="2"/>
  <c r="J1763" i="2"/>
  <c r="I1763" i="2"/>
  <c r="H1763" i="2"/>
  <c r="L1762" i="2"/>
  <c r="K1762" i="2"/>
  <c r="J1762" i="2"/>
  <c r="I1762" i="2"/>
  <c r="H1762" i="2"/>
  <c r="L1761" i="2"/>
  <c r="K1761" i="2"/>
  <c r="J1761" i="2"/>
  <c r="I1761" i="2"/>
  <c r="H1761" i="2"/>
  <c r="L1760" i="2"/>
  <c r="K1760" i="2"/>
  <c r="J1760" i="2"/>
  <c r="I1760" i="2"/>
  <c r="H1760" i="2"/>
  <c r="L1759" i="2"/>
  <c r="K1759" i="2"/>
  <c r="J1759" i="2"/>
  <c r="I1759" i="2"/>
  <c r="H1759" i="2"/>
  <c r="L1758" i="2"/>
  <c r="K1758" i="2"/>
  <c r="J1758" i="2"/>
  <c r="I1758" i="2"/>
  <c r="H1758" i="2"/>
  <c r="L1757" i="2"/>
  <c r="K1757" i="2"/>
  <c r="J1757" i="2"/>
  <c r="I1757" i="2"/>
  <c r="H1757" i="2"/>
  <c r="L1756" i="2"/>
  <c r="K1756" i="2"/>
  <c r="J1756" i="2"/>
  <c r="I1756" i="2"/>
  <c r="H1756" i="2"/>
  <c r="L1755" i="2"/>
  <c r="K1755" i="2"/>
  <c r="J1755" i="2"/>
  <c r="I1755" i="2"/>
  <c r="H1755" i="2"/>
  <c r="L1754" i="2"/>
  <c r="K1754" i="2"/>
  <c r="J1754" i="2"/>
  <c r="I1754" i="2"/>
  <c r="H1754" i="2"/>
  <c r="L1753" i="2"/>
  <c r="K1753" i="2"/>
  <c r="J1753" i="2"/>
  <c r="I1753" i="2"/>
  <c r="H1753" i="2"/>
  <c r="L1752" i="2"/>
  <c r="K1752" i="2"/>
  <c r="J1752" i="2"/>
  <c r="I1752" i="2"/>
  <c r="H1752" i="2"/>
  <c r="L1751" i="2"/>
  <c r="K1751" i="2"/>
  <c r="J1751" i="2"/>
  <c r="I1751" i="2"/>
  <c r="H1751" i="2"/>
  <c r="L1750" i="2"/>
  <c r="K1750" i="2"/>
  <c r="J1750" i="2"/>
  <c r="I1750" i="2"/>
  <c r="H1750" i="2"/>
  <c r="L1749" i="2"/>
  <c r="K1749" i="2"/>
  <c r="J1749" i="2"/>
  <c r="I1749" i="2"/>
  <c r="H1749" i="2"/>
  <c r="L1748" i="2"/>
  <c r="K1748" i="2"/>
  <c r="J1748" i="2"/>
  <c r="I1748" i="2"/>
  <c r="H1748" i="2"/>
  <c r="L1747" i="2"/>
  <c r="K1747" i="2"/>
  <c r="J1747" i="2"/>
  <c r="I1747" i="2"/>
  <c r="H1747" i="2"/>
  <c r="L1746" i="2"/>
  <c r="K1746" i="2"/>
  <c r="J1746" i="2"/>
  <c r="I1746" i="2"/>
  <c r="H1746" i="2"/>
  <c r="L1745" i="2"/>
  <c r="K1745" i="2"/>
  <c r="J1745" i="2"/>
  <c r="I1745" i="2"/>
  <c r="H1745" i="2"/>
  <c r="L1744" i="2"/>
  <c r="K1744" i="2"/>
  <c r="J1744" i="2"/>
  <c r="I1744" i="2"/>
  <c r="H1744" i="2"/>
  <c r="L1743" i="2"/>
  <c r="K1743" i="2"/>
  <c r="J1743" i="2"/>
  <c r="I1743" i="2"/>
  <c r="H1743" i="2"/>
  <c r="L1742" i="2"/>
  <c r="K1742" i="2"/>
  <c r="J1742" i="2"/>
  <c r="I1742" i="2"/>
  <c r="H1742" i="2"/>
  <c r="L1741" i="2"/>
  <c r="K1741" i="2"/>
  <c r="J1741" i="2"/>
  <c r="I1741" i="2"/>
  <c r="H1741" i="2"/>
  <c r="L1740" i="2"/>
  <c r="K1740" i="2"/>
  <c r="J1740" i="2"/>
  <c r="I1740" i="2"/>
  <c r="H1740" i="2"/>
  <c r="L1739" i="2"/>
  <c r="K1739" i="2"/>
  <c r="J1739" i="2"/>
  <c r="I1739" i="2"/>
  <c r="H1739" i="2"/>
  <c r="L1738" i="2"/>
  <c r="K1738" i="2"/>
  <c r="J1738" i="2"/>
  <c r="I1738" i="2"/>
  <c r="H1738" i="2"/>
  <c r="L1737" i="2"/>
  <c r="K1737" i="2"/>
  <c r="J1737" i="2"/>
  <c r="I1737" i="2"/>
  <c r="H1737" i="2"/>
  <c r="L1736" i="2"/>
  <c r="K1736" i="2"/>
  <c r="J1736" i="2"/>
  <c r="I1736" i="2"/>
  <c r="H1736" i="2"/>
  <c r="L1735" i="2"/>
  <c r="K1735" i="2"/>
  <c r="J1735" i="2"/>
  <c r="I1735" i="2"/>
  <c r="H1735" i="2"/>
  <c r="L1734" i="2"/>
  <c r="K1734" i="2"/>
  <c r="J1734" i="2"/>
  <c r="I1734" i="2"/>
  <c r="H1734" i="2"/>
  <c r="L1733" i="2"/>
  <c r="K1733" i="2"/>
  <c r="J1733" i="2"/>
  <c r="I1733" i="2"/>
  <c r="H1733" i="2"/>
  <c r="L1732" i="2"/>
  <c r="K1732" i="2"/>
  <c r="J1732" i="2"/>
  <c r="I1732" i="2"/>
  <c r="H1732" i="2"/>
  <c r="L1731" i="2"/>
  <c r="K1731" i="2"/>
  <c r="J1731" i="2"/>
  <c r="I1731" i="2"/>
  <c r="H1731" i="2"/>
  <c r="L1730" i="2"/>
  <c r="K1730" i="2"/>
  <c r="J1730" i="2"/>
  <c r="I1730" i="2"/>
  <c r="H1730" i="2"/>
  <c r="L1729" i="2"/>
  <c r="K1729" i="2"/>
  <c r="J1729" i="2"/>
  <c r="I1729" i="2"/>
  <c r="H1729" i="2"/>
  <c r="L1728" i="2"/>
  <c r="K1728" i="2"/>
  <c r="J1728" i="2"/>
  <c r="I1728" i="2"/>
  <c r="H1728" i="2"/>
  <c r="L1727" i="2"/>
  <c r="K1727" i="2"/>
  <c r="J1727" i="2"/>
  <c r="I1727" i="2"/>
  <c r="H1727" i="2"/>
  <c r="L1726" i="2"/>
  <c r="K1726" i="2"/>
  <c r="J1726" i="2"/>
  <c r="I1726" i="2"/>
  <c r="H1726" i="2"/>
  <c r="L1725" i="2"/>
  <c r="K1725" i="2"/>
  <c r="J1725" i="2"/>
  <c r="I1725" i="2"/>
  <c r="H1725" i="2"/>
  <c r="L1724" i="2"/>
  <c r="K1724" i="2"/>
  <c r="J1724" i="2"/>
  <c r="I1724" i="2"/>
  <c r="H1724" i="2"/>
  <c r="L1723" i="2"/>
  <c r="K1723" i="2"/>
  <c r="J1723" i="2"/>
  <c r="I1723" i="2"/>
  <c r="H1723" i="2"/>
  <c r="L1722" i="2"/>
  <c r="K1722" i="2"/>
  <c r="J1722" i="2"/>
  <c r="I1722" i="2"/>
  <c r="H1722" i="2"/>
  <c r="L1721" i="2"/>
  <c r="K1721" i="2"/>
  <c r="J1721" i="2"/>
  <c r="I1721" i="2"/>
  <c r="H1721" i="2"/>
  <c r="L1720" i="2"/>
  <c r="K1720" i="2"/>
  <c r="J1720" i="2"/>
  <c r="I1720" i="2"/>
  <c r="H1720" i="2"/>
  <c r="L1719" i="2"/>
  <c r="K1719" i="2"/>
  <c r="J1719" i="2"/>
  <c r="I1719" i="2"/>
  <c r="H1719" i="2"/>
  <c r="L1718" i="2"/>
  <c r="K1718" i="2"/>
  <c r="J1718" i="2"/>
  <c r="I1718" i="2"/>
  <c r="H1718" i="2"/>
  <c r="L1717" i="2"/>
  <c r="K1717" i="2"/>
  <c r="J1717" i="2"/>
  <c r="I1717" i="2"/>
  <c r="H1717" i="2"/>
  <c r="L1716" i="2"/>
  <c r="K1716" i="2"/>
  <c r="J1716" i="2"/>
  <c r="I1716" i="2"/>
  <c r="H1716" i="2"/>
  <c r="L1715" i="2"/>
  <c r="K1715" i="2"/>
  <c r="J1715" i="2"/>
  <c r="I1715" i="2"/>
  <c r="H1715" i="2"/>
  <c r="L1714" i="2"/>
  <c r="K1714" i="2"/>
  <c r="J1714" i="2"/>
  <c r="I1714" i="2"/>
  <c r="H1714" i="2"/>
  <c r="L1713" i="2"/>
  <c r="K1713" i="2"/>
  <c r="J1713" i="2"/>
  <c r="I1713" i="2"/>
  <c r="H1713" i="2"/>
  <c r="L1712" i="2"/>
  <c r="K1712" i="2"/>
  <c r="J1712" i="2"/>
  <c r="I1712" i="2"/>
  <c r="H1712" i="2"/>
  <c r="L1711" i="2"/>
  <c r="K1711" i="2"/>
  <c r="J1711" i="2"/>
  <c r="I1711" i="2"/>
  <c r="H1711" i="2"/>
  <c r="L1710" i="2"/>
  <c r="K1710" i="2"/>
  <c r="J1710" i="2"/>
  <c r="I1710" i="2"/>
  <c r="H1710" i="2"/>
  <c r="L1709" i="2"/>
  <c r="K1709" i="2"/>
  <c r="J1709" i="2"/>
  <c r="I1709" i="2"/>
  <c r="H1709" i="2"/>
  <c r="L1708" i="2"/>
  <c r="K1708" i="2"/>
  <c r="J1708" i="2"/>
  <c r="I1708" i="2"/>
  <c r="H1708" i="2"/>
  <c r="L1707" i="2"/>
  <c r="K1707" i="2"/>
  <c r="J1707" i="2"/>
  <c r="I1707" i="2"/>
  <c r="H1707" i="2"/>
  <c r="L1706" i="2"/>
  <c r="K1706" i="2"/>
  <c r="J1706" i="2"/>
  <c r="I1706" i="2"/>
  <c r="H1706" i="2"/>
  <c r="L1705" i="2"/>
  <c r="K1705" i="2"/>
  <c r="J1705" i="2"/>
  <c r="I1705" i="2"/>
  <c r="H1705" i="2"/>
  <c r="L1704" i="2"/>
  <c r="K1704" i="2"/>
  <c r="J1704" i="2"/>
  <c r="I1704" i="2"/>
  <c r="H1704" i="2"/>
  <c r="L1703" i="2"/>
  <c r="K1703" i="2"/>
  <c r="J1703" i="2"/>
  <c r="I1703" i="2"/>
  <c r="H1703" i="2"/>
  <c r="L1702" i="2"/>
  <c r="K1702" i="2"/>
  <c r="J1702" i="2"/>
  <c r="I1702" i="2"/>
  <c r="H1702" i="2"/>
  <c r="L1701" i="2"/>
  <c r="K1701" i="2"/>
  <c r="J1701" i="2"/>
  <c r="I1701" i="2"/>
  <c r="H1701" i="2"/>
  <c r="L1700" i="2"/>
  <c r="K1700" i="2"/>
  <c r="J1700" i="2"/>
  <c r="I1700" i="2"/>
  <c r="H1700" i="2"/>
  <c r="L1699" i="2"/>
  <c r="K1699" i="2"/>
  <c r="J1699" i="2"/>
  <c r="I1699" i="2"/>
  <c r="H1699" i="2"/>
  <c r="L1698" i="2"/>
  <c r="K1698" i="2"/>
  <c r="J1698" i="2"/>
  <c r="I1698" i="2"/>
  <c r="H1698" i="2"/>
  <c r="L1697" i="2"/>
  <c r="K1697" i="2"/>
  <c r="J1697" i="2"/>
  <c r="I1697" i="2"/>
  <c r="H1697" i="2"/>
  <c r="L1696" i="2"/>
  <c r="K1696" i="2"/>
  <c r="J1696" i="2"/>
  <c r="I1696" i="2"/>
  <c r="H1696" i="2"/>
  <c r="L1695" i="2"/>
  <c r="K1695" i="2"/>
  <c r="J1695" i="2"/>
  <c r="I1695" i="2"/>
  <c r="H1695" i="2"/>
  <c r="L1694" i="2"/>
  <c r="K1694" i="2"/>
  <c r="J1694" i="2"/>
  <c r="I1694" i="2"/>
  <c r="H1694" i="2"/>
  <c r="L1693" i="2"/>
  <c r="K1693" i="2"/>
  <c r="J1693" i="2"/>
  <c r="I1693" i="2"/>
  <c r="H1693" i="2"/>
  <c r="L1692" i="2"/>
  <c r="K1692" i="2"/>
  <c r="J1692" i="2"/>
  <c r="I1692" i="2"/>
  <c r="H1692" i="2"/>
  <c r="L1691" i="2"/>
  <c r="K1691" i="2"/>
  <c r="J1691" i="2"/>
  <c r="I1691" i="2"/>
  <c r="H1691" i="2"/>
  <c r="L1690" i="2"/>
  <c r="K1690" i="2"/>
  <c r="J1690" i="2"/>
  <c r="I1690" i="2"/>
  <c r="H1690" i="2"/>
  <c r="L1689" i="2"/>
  <c r="K1689" i="2"/>
  <c r="J1689" i="2"/>
  <c r="I1689" i="2"/>
  <c r="H1689" i="2"/>
  <c r="L1688" i="2"/>
  <c r="K1688" i="2"/>
  <c r="J1688" i="2"/>
  <c r="I1688" i="2"/>
  <c r="H1688" i="2"/>
  <c r="L1687" i="2"/>
  <c r="K1687" i="2"/>
  <c r="J1687" i="2"/>
  <c r="I1687" i="2"/>
  <c r="H1687" i="2"/>
  <c r="L1686" i="2"/>
  <c r="K1686" i="2"/>
  <c r="J1686" i="2"/>
  <c r="I1686" i="2"/>
  <c r="H1686" i="2"/>
  <c r="L1685" i="2"/>
  <c r="K1685" i="2"/>
  <c r="J1685" i="2"/>
  <c r="I1685" i="2"/>
  <c r="H1685" i="2"/>
  <c r="L1684" i="2"/>
  <c r="K1684" i="2"/>
  <c r="J1684" i="2"/>
  <c r="I1684" i="2"/>
  <c r="H1684" i="2"/>
  <c r="L1683" i="2"/>
  <c r="K1683" i="2"/>
  <c r="J1683" i="2"/>
  <c r="I1683" i="2"/>
  <c r="H1683" i="2"/>
  <c r="L1682" i="2"/>
  <c r="K1682" i="2"/>
  <c r="J1682" i="2"/>
  <c r="I1682" i="2"/>
  <c r="H1682" i="2"/>
  <c r="L1681" i="2"/>
  <c r="K1681" i="2"/>
  <c r="J1681" i="2"/>
  <c r="I1681" i="2"/>
  <c r="H1681" i="2"/>
  <c r="L1680" i="2"/>
  <c r="K1680" i="2"/>
  <c r="J1680" i="2"/>
  <c r="I1680" i="2"/>
  <c r="H1680" i="2"/>
  <c r="L1679" i="2"/>
  <c r="K1679" i="2"/>
  <c r="J1679" i="2"/>
  <c r="I1679" i="2"/>
  <c r="H1679" i="2"/>
  <c r="L1678" i="2"/>
  <c r="K1678" i="2"/>
  <c r="J1678" i="2"/>
  <c r="I1678" i="2"/>
  <c r="H1678" i="2"/>
  <c r="L1677" i="2"/>
  <c r="K1677" i="2"/>
  <c r="J1677" i="2"/>
  <c r="I1677" i="2"/>
  <c r="H1677" i="2"/>
  <c r="L1676" i="2"/>
  <c r="K1676" i="2"/>
  <c r="J1676" i="2"/>
  <c r="I1676" i="2"/>
  <c r="H1676" i="2"/>
  <c r="L1675" i="2"/>
  <c r="K1675" i="2"/>
  <c r="J1675" i="2"/>
  <c r="I1675" i="2"/>
  <c r="H1675" i="2"/>
  <c r="L1674" i="2"/>
  <c r="K1674" i="2"/>
  <c r="J1674" i="2"/>
  <c r="I1674" i="2"/>
  <c r="H1674" i="2"/>
  <c r="L1673" i="2"/>
  <c r="K1673" i="2"/>
  <c r="J1673" i="2"/>
  <c r="I1673" i="2"/>
  <c r="H1673" i="2"/>
  <c r="L1672" i="2"/>
  <c r="K1672" i="2"/>
  <c r="J1672" i="2"/>
  <c r="I1672" i="2"/>
  <c r="H1672" i="2"/>
  <c r="L1671" i="2"/>
  <c r="K1671" i="2"/>
  <c r="J1671" i="2"/>
  <c r="I1671" i="2"/>
  <c r="H1671" i="2"/>
  <c r="L1670" i="2"/>
  <c r="K1670" i="2"/>
  <c r="J1670" i="2"/>
  <c r="I1670" i="2"/>
  <c r="H1670" i="2"/>
  <c r="L1669" i="2"/>
  <c r="K1669" i="2"/>
  <c r="J1669" i="2"/>
  <c r="I1669" i="2"/>
  <c r="H1669" i="2"/>
  <c r="L1668" i="2"/>
  <c r="K1668" i="2"/>
  <c r="J1668" i="2"/>
  <c r="I1668" i="2"/>
  <c r="H1668" i="2"/>
  <c r="L1667" i="2"/>
  <c r="K1667" i="2"/>
  <c r="J1667" i="2"/>
  <c r="I1667" i="2"/>
  <c r="H1667" i="2"/>
  <c r="L1666" i="2"/>
  <c r="K1666" i="2"/>
  <c r="J1666" i="2"/>
  <c r="I1666" i="2"/>
  <c r="H1666" i="2"/>
  <c r="L1665" i="2"/>
  <c r="K1665" i="2"/>
  <c r="J1665" i="2"/>
  <c r="I1665" i="2"/>
  <c r="H1665" i="2"/>
  <c r="L1664" i="2"/>
  <c r="K1664" i="2"/>
  <c r="J1664" i="2"/>
  <c r="I1664" i="2"/>
  <c r="H1664" i="2"/>
  <c r="L1663" i="2"/>
  <c r="K1663" i="2"/>
  <c r="J1663" i="2"/>
  <c r="I1663" i="2"/>
  <c r="H1663" i="2"/>
  <c r="L1662" i="2"/>
  <c r="K1662" i="2"/>
  <c r="J1662" i="2"/>
  <c r="I1662" i="2"/>
  <c r="H1662" i="2"/>
  <c r="L1661" i="2"/>
  <c r="K1661" i="2"/>
  <c r="J1661" i="2"/>
  <c r="I1661" i="2"/>
  <c r="H1661" i="2"/>
  <c r="L1660" i="2"/>
  <c r="K1660" i="2"/>
  <c r="J1660" i="2"/>
  <c r="I1660" i="2"/>
  <c r="H1660" i="2"/>
  <c r="L1659" i="2"/>
  <c r="K1659" i="2"/>
  <c r="J1659" i="2"/>
  <c r="I1659" i="2"/>
  <c r="H1659" i="2"/>
  <c r="L1658" i="2"/>
  <c r="K1658" i="2"/>
  <c r="J1658" i="2"/>
  <c r="I1658" i="2"/>
  <c r="H1658" i="2"/>
  <c r="L1657" i="2"/>
  <c r="K1657" i="2"/>
  <c r="J1657" i="2"/>
  <c r="I1657" i="2"/>
  <c r="H1657" i="2"/>
  <c r="L1656" i="2"/>
  <c r="K1656" i="2"/>
  <c r="J1656" i="2"/>
  <c r="I1656" i="2"/>
  <c r="H1656" i="2"/>
  <c r="L1655" i="2"/>
  <c r="K1655" i="2"/>
  <c r="J1655" i="2"/>
  <c r="I1655" i="2"/>
  <c r="H1655" i="2"/>
  <c r="L1654" i="2"/>
  <c r="K1654" i="2"/>
  <c r="J1654" i="2"/>
  <c r="I1654" i="2"/>
  <c r="H1654" i="2"/>
  <c r="L1653" i="2"/>
  <c r="K1653" i="2"/>
  <c r="J1653" i="2"/>
  <c r="I1653" i="2"/>
  <c r="H1653" i="2"/>
  <c r="L1652" i="2"/>
  <c r="K1652" i="2"/>
  <c r="J1652" i="2"/>
  <c r="I1652" i="2"/>
  <c r="H1652" i="2"/>
  <c r="L1651" i="2"/>
  <c r="K1651" i="2"/>
  <c r="J1651" i="2"/>
  <c r="I1651" i="2"/>
  <c r="H1651" i="2"/>
  <c r="L1650" i="2"/>
  <c r="K1650" i="2"/>
  <c r="J1650" i="2"/>
  <c r="I1650" i="2"/>
  <c r="H1650" i="2"/>
  <c r="L1649" i="2"/>
  <c r="K1649" i="2"/>
  <c r="J1649" i="2"/>
  <c r="I1649" i="2"/>
  <c r="H1649" i="2"/>
  <c r="L1648" i="2"/>
  <c r="K1648" i="2"/>
  <c r="J1648" i="2"/>
  <c r="I1648" i="2"/>
  <c r="H1648" i="2"/>
  <c r="L1647" i="2"/>
  <c r="K1647" i="2"/>
  <c r="J1647" i="2"/>
  <c r="I1647" i="2"/>
  <c r="H1647" i="2"/>
  <c r="L1646" i="2"/>
  <c r="K1646" i="2"/>
  <c r="J1646" i="2"/>
  <c r="I1646" i="2"/>
  <c r="H1646" i="2"/>
  <c r="L1645" i="2"/>
  <c r="K1645" i="2"/>
  <c r="J1645" i="2"/>
  <c r="I1645" i="2"/>
  <c r="H1645" i="2"/>
  <c r="L1644" i="2"/>
  <c r="K1644" i="2"/>
  <c r="J1644" i="2"/>
  <c r="I1644" i="2"/>
  <c r="H1644" i="2"/>
  <c r="L1643" i="2"/>
  <c r="K1643" i="2"/>
  <c r="J1643" i="2"/>
  <c r="I1643" i="2"/>
  <c r="H1643" i="2"/>
  <c r="L1642" i="2"/>
  <c r="K1642" i="2"/>
  <c r="J1642" i="2"/>
  <c r="I1642" i="2"/>
  <c r="H1642" i="2"/>
  <c r="L1641" i="2"/>
  <c r="K1641" i="2"/>
  <c r="J1641" i="2"/>
  <c r="I1641" i="2"/>
  <c r="H1641" i="2"/>
  <c r="L1640" i="2"/>
  <c r="K1640" i="2"/>
  <c r="J1640" i="2"/>
  <c r="I1640" i="2"/>
  <c r="H1640" i="2"/>
  <c r="L1639" i="2"/>
  <c r="K1639" i="2"/>
  <c r="J1639" i="2"/>
  <c r="I1639" i="2"/>
  <c r="H1639" i="2"/>
  <c r="L1638" i="2"/>
  <c r="K1638" i="2"/>
  <c r="J1638" i="2"/>
  <c r="I1638" i="2"/>
  <c r="H1638" i="2"/>
  <c r="L1637" i="2"/>
  <c r="K1637" i="2"/>
  <c r="J1637" i="2"/>
  <c r="I1637" i="2"/>
  <c r="H1637" i="2"/>
  <c r="L1636" i="2"/>
  <c r="K1636" i="2"/>
  <c r="J1636" i="2"/>
  <c r="I1636" i="2"/>
  <c r="H1636" i="2"/>
  <c r="L1635" i="2"/>
  <c r="K1635" i="2"/>
  <c r="J1635" i="2"/>
  <c r="I1635" i="2"/>
  <c r="H1635" i="2"/>
  <c r="L1634" i="2"/>
  <c r="K1634" i="2"/>
  <c r="J1634" i="2"/>
  <c r="I1634" i="2"/>
  <c r="H1634" i="2"/>
  <c r="L1633" i="2"/>
  <c r="K1633" i="2"/>
  <c r="J1633" i="2"/>
  <c r="I1633" i="2"/>
  <c r="H1633" i="2"/>
  <c r="L1632" i="2"/>
  <c r="K1632" i="2"/>
  <c r="J1632" i="2"/>
  <c r="I1632" i="2"/>
  <c r="H1632" i="2"/>
  <c r="L1631" i="2"/>
  <c r="K1631" i="2"/>
  <c r="J1631" i="2"/>
  <c r="I1631" i="2"/>
  <c r="H1631" i="2"/>
  <c r="L1630" i="2"/>
  <c r="K1630" i="2"/>
  <c r="J1630" i="2"/>
  <c r="I1630" i="2"/>
  <c r="H1630" i="2"/>
  <c r="L1629" i="2"/>
  <c r="K1629" i="2"/>
  <c r="J1629" i="2"/>
  <c r="I1629" i="2"/>
  <c r="H1629" i="2"/>
  <c r="L1628" i="2"/>
  <c r="K1628" i="2"/>
  <c r="J1628" i="2"/>
  <c r="I1628" i="2"/>
  <c r="H1628" i="2"/>
  <c r="L1627" i="2"/>
  <c r="K1627" i="2"/>
  <c r="J1627" i="2"/>
  <c r="I1627" i="2"/>
  <c r="H1627" i="2"/>
  <c r="L1626" i="2"/>
  <c r="K1626" i="2"/>
  <c r="J1626" i="2"/>
  <c r="I1626" i="2"/>
  <c r="H1626" i="2"/>
  <c r="L1625" i="2"/>
  <c r="K1625" i="2"/>
  <c r="J1625" i="2"/>
  <c r="I1625" i="2"/>
  <c r="H1625" i="2"/>
  <c r="L1624" i="2"/>
  <c r="K1624" i="2"/>
  <c r="J1624" i="2"/>
  <c r="I1624" i="2"/>
  <c r="H1624" i="2"/>
  <c r="L1623" i="2"/>
  <c r="K1623" i="2"/>
  <c r="J1623" i="2"/>
  <c r="I1623" i="2"/>
  <c r="H1623" i="2"/>
  <c r="L1622" i="2"/>
  <c r="K1622" i="2"/>
  <c r="J1622" i="2"/>
  <c r="I1622" i="2"/>
  <c r="H1622" i="2"/>
  <c r="L1621" i="2"/>
  <c r="K1621" i="2"/>
  <c r="J1621" i="2"/>
  <c r="I1621" i="2"/>
  <c r="H1621" i="2"/>
  <c r="L1620" i="2"/>
  <c r="K1620" i="2"/>
  <c r="J1620" i="2"/>
  <c r="I1620" i="2"/>
  <c r="H1620" i="2"/>
  <c r="L1619" i="2"/>
  <c r="K1619" i="2"/>
  <c r="J1619" i="2"/>
  <c r="I1619" i="2"/>
  <c r="H1619" i="2"/>
  <c r="L1618" i="2"/>
  <c r="K1618" i="2"/>
  <c r="J1618" i="2"/>
  <c r="I1618" i="2"/>
  <c r="H1618" i="2"/>
  <c r="L1617" i="2"/>
  <c r="K1617" i="2"/>
  <c r="J1617" i="2"/>
  <c r="I1617" i="2"/>
  <c r="H1617" i="2"/>
  <c r="L1616" i="2"/>
  <c r="K1616" i="2"/>
  <c r="J1616" i="2"/>
  <c r="I1616" i="2"/>
  <c r="H1616" i="2"/>
  <c r="L1615" i="2"/>
  <c r="K1615" i="2"/>
  <c r="J1615" i="2"/>
  <c r="I1615" i="2"/>
  <c r="H1615" i="2"/>
  <c r="L1614" i="2"/>
  <c r="K1614" i="2"/>
  <c r="J1614" i="2"/>
  <c r="I1614" i="2"/>
  <c r="H1614" i="2"/>
  <c r="L1613" i="2"/>
  <c r="K1613" i="2"/>
  <c r="J1613" i="2"/>
  <c r="I1613" i="2"/>
  <c r="H1613" i="2"/>
  <c r="L1612" i="2"/>
  <c r="K1612" i="2"/>
  <c r="J1612" i="2"/>
  <c r="I1612" i="2"/>
  <c r="H1612" i="2"/>
  <c r="L1611" i="2"/>
  <c r="K1611" i="2"/>
  <c r="J1611" i="2"/>
  <c r="I1611" i="2"/>
  <c r="H1611" i="2"/>
  <c r="L1610" i="2"/>
  <c r="K1610" i="2"/>
  <c r="J1610" i="2"/>
  <c r="I1610" i="2"/>
  <c r="H1610" i="2"/>
  <c r="L1609" i="2"/>
  <c r="K1609" i="2"/>
  <c r="J1609" i="2"/>
  <c r="I1609" i="2"/>
  <c r="H1609" i="2"/>
  <c r="L1608" i="2"/>
  <c r="K1608" i="2"/>
  <c r="J1608" i="2"/>
  <c r="I1608" i="2"/>
  <c r="H1608" i="2"/>
  <c r="L1607" i="2"/>
  <c r="K1607" i="2"/>
  <c r="J1607" i="2"/>
  <c r="I1607" i="2"/>
  <c r="H1607" i="2"/>
  <c r="L1606" i="2"/>
  <c r="K1606" i="2"/>
  <c r="J1606" i="2"/>
  <c r="I1606" i="2"/>
  <c r="H1606" i="2"/>
  <c r="L1605" i="2"/>
  <c r="K1605" i="2"/>
  <c r="J1605" i="2"/>
  <c r="I1605" i="2"/>
  <c r="H1605" i="2"/>
  <c r="L1604" i="2"/>
  <c r="K1604" i="2"/>
  <c r="J1604" i="2"/>
  <c r="I1604" i="2"/>
  <c r="H1604" i="2"/>
  <c r="L1603" i="2"/>
  <c r="K1603" i="2"/>
  <c r="J1603" i="2"/>
  <c r="I1603" i="2"/>
  <c r="H1603" i="2"/>
  <c r="L1602" i="2"/>
  <c r="K1602" i="2"/>
  <c r="J1602" i="2"/>
  <c r="I1602" i="2"/>
  <c r="H1602" i="2"/>
  <c r="L1601" i="2"/>
  <c r="K1601" i="2"/>
  <c r="J1601" i="2"/>
  <c r="I1601" i="2"/>
  <c r="H1601" i="2"/>
  <c r="L1600" i="2"/>
  <c r="K1600" i="2"/>
  <c r="J1600" i="2"/>
  <c r="I1600" i="2"/>
  <c r="H1600" i="2"/>
  <c r="L1599" i="2"/>
  <c r="K1599" i="2"/>
  <c r="J1599" i="2"/>
  <c r="I1599" i="2"/>
  <c r="H1599" i="2"/>
  <c r="L1598" i="2"/>
  <c r="K1598" i="2"/>
  <c r="J1598" i="2"/>
  <c r="I1598" i="2"/>
  <c r="H1598" i="2"/>
  <c r="L1597" i="2"/>
  <c r="K1597" i="2"/>
  <c r="J1597" i="2"/>
  <c r="I1597" i="2"/>
  <c r="H1597" i="2"/>
  <c r="L1596" i="2"/>
  <c r="K1596" i="2"/>
  <c r="J1596" i="2"/>
  <c r="I1596" i="2"/>
  <c r="H1596" i="2"/>
  <c r="L1595" i="2"/>
  <c r="K1595" i="2"/>
  <c r="J1595" i="2"/>
  <c r="I1595" i="2"/>
  <c r="H1595" i="2"/>
  <c r="L1594" i="2"/>
  <c r="K1594" i="2"/>
  <c r="J1594" i="2"/>
  <c r="I1594" i="2"/>
  <c r="H1594" i="2"/>
  <c r="L1593" i="2"/>
  <c r="K1593" i="2"/>
  <c r="J1593" i="2"/>
  <c r="I1593" i="2"/>
  <c r="H1593" i="2"/>
  <c r="L1592" i="2"/>
  <c r="K1592" i="2"/>
  <c r="J1592" i="2"/>
  <c r="I1592" i="2"/>
  <c r="H1592" i="2"/>
  <c r="L1591" i="2"/>
  <c r="K1591" i="2"/>
  <c r="J1591" i="2"/>
  <c r="I1591" i="2"/>
  <c r="H1591" i="2"/>
  <c r="L1590" i="2"/>
  <c r="K1590" i="2"/>
  <c r="J1590" i="2"/>
  <c r="I1590" i="2"/>
  <c r="H1590" i="2"/>
  <c r="L1589" i="2"/>
  <c r="K1589" i="2"/>
  <c r="J1589" i="2"/>
  <c r="I1589" i="2"/>
  <c r="H1589" i="2"/>
  <c r="L1588" i="2"/>
  <c r="K1588" i="2"/>
  <c r="J1588" i="2"/>
  <c r="I1588" i="2"/>
  <c r="H1588" i="2"/>
  <c r="L1587" i="2"/>
  <c r="K1587" i="2"/>
  <c r="J1587" i="2"/>
  <c r="I1587" i="2"/>
  <c r="H1587" i="2"/>
  <c r="L1586" i="2"/>
  <c r="K1586" i="2"/>
  <c r="J1586" i="2"/>
  <c r="I1586" i="2"/>
  <c r="H1586" i="2"/>
  <c r="L1585" i="2"/>
  <c r="K1585" i="2"/>
  <c r="J1585" i="2"/>
  <c r="I1585" i="2"/>
  <c r="H1585" i="2"/>
  <c r="L1584" i="2"/>
  <c r="K1584" i="2"/>
  <c r="J1584" i="2"/>
  <c r="I1584" i="2"/>
  <c r="H1584" i="2"/>
  <c r="L1583" i="2"/>
  <c r="K1583" i="2"/>
  <c r="J1583" i="2"/>
  <c r="I1583" i="2"/>
  <c r="H1583" i="2"/>
  <c r="L1582" i="2"/>
  <c r="K1582" i="2"/>
  <c r="J1582" i="2"/>
  <c r="I1582" i="2"/>
  <c r="H1582" i="2"/>
  <c r="L1581" i="2"/>
  <c r="K1581" i="2"/>
  <c r="J1581" i="2"/>
  <c r="I1581" i="2"/>
  <c r="H1581" i="2"/>
  <c r="L1580" i="2"/>
  <c r="K1580" i="2"/>
  <c r="J1580" i="2"/>
  <c r="I1580" i="2"/>
  <c r="H1580" i="2"/>
  <c r="L1579" i="2"/>
  <c r="K1579" i="2"/>
  <c r="J1579" i="2"/>
  <c r="I1579" i="2"/>
  <c r="H1579" i="2"/>
  <c r="L1578" i="2"/>
  <c r="K1578" i="2"/>
  <c r="J1578" i="2"/>
  <c r="I1578" i="2"/>
  <c r="H1578" i="2"/>
  <c r="L1577" i="2"/>
  <c r="K1577" i="2"/>
  <c r="J1577" i="2"/>
  <c r="I1577" i="2"/>
  <c r="H1577" i="2"/>
  <c r="L1576" i="2"/>
  <c r="K1576" i="2"/>
  <c r="J1576" i="2"/>
  <c r="I1576" i="2"/>
  <c r="H1576" i="2"/>
  <c r="L1575" i="2"/>
  <c r="K1575" i="2"/>
  <c r="J1575" i="2"/>
  <c r="I1575" i="2"/>
  <c r="H1575" i="2"/>
  <c r="L1574" i="2"/>
  <c r="K1574" i="2"/>
  <c r="J1574" i="2"/>
  <c r="I1574" i="2"/>
  <c r="H1574" i="2"/>
  <c r="L1573" i="2"/>
  <c r="K1573" i="2"/>
  <c r="J1573" i="2"/>
  <c r="I1573" i="2"/>
  <c r="H1573" i="2"/>
  <c r="L1572" i="2"/>
  <c r="K1572" i="2"/>
  <c r="J1572" i="2"/>
  <c r="I1572" i="2"/>
  <c r="H1572" i="2"/>
  <c r="L1571" i="2"/>
  <c r="K1571" i="2"/>
  <c r="J1571" i="2"/>
  <c r="I1571" i="2"/>
  <c r="H1571" i="2"/>
  <c r="L1570" i="2"/>
  <c r="K1570" i="2"/>
  <c r="J1570" i="2"/>
  <c r="I1570" i="2"/>
  <c r="H1570" i="2"/>
  <c r="L1569" i="2"/>
  <c r="K1569" i="2"/>
  <c r="J1569" i="2"/>
  <c r="I1569" i="2"/>
  <c r="H1569" i="2"/>
  <c r="L1568" i="2"/>
  <c r="K1568" i="2"/>
  <c r="J1568" i="2"/>
  <c r="I1568" i="2"/>
  <c r="H1568" i="2"/>
  <c r="L1567" i="2"/>
  <c r="K1567" i="2"/>
  <c r="J1567" i="2"/>
  <c r="I1567" i="2"/>
  <c r="H1567" i="2"/>
  <c r="L1566" i="2"/>
  <c r="K1566" i="2"/>
  <c r="J1566" i="2"/>
  <c r="I1566" i="2"/>
  <c r="H1566" i="2"/>
  <c r="L1565" i="2"/>
  <c r="K1565" i="2"/>
  <c r="J1565" i="2"/>
  <c r="I1565" i="2"/>
  <c r="H1565" i="2"/>
  <c r="L1564" i="2"/>
  <c r="K1564" i="2"/>
  <c r="J1564" i="2"/>
  <c r="I1564" i="2"/>
  <c r="H1564" i="2"/>
  <c r="L1563" i="2"/>
  <c r="K1563" i="2"/>
  <c r="J1563" i="2"/>
  <c r="I1563" i="2"/>
  <c r="H1563" i="2"/>
  <c r="L1562" i="2"/>
  <c r="K1562" i="2"/>
  <c r="J1562" i="2"/>
  <c r="I1562" i="2"/>
  <c r="H1562" i="2"/>
  <c r="L1561" i="2"/>
  <c r="K1561" i="2"/>
  <c r="J1561" i="2"/>
  <c r="I1561" i="2"/>
  <c r="H1561" i="2"/>
  <c r="L1560" i="2"/>
  <c r="K1560" i="2"/>
  <c r="J1560" i="2"/>
  <c r="I1560" i="2"/>
  <c r="H1560" i="2"/>
  <c r="L1559" i="2"/>
  <c r="K1559" i="2"/>
  <c r="J1559" i="2"/>
  <c r="I1559" i="2"/>
  <c r="H1559" i="2"/>
  <c r="L1558" i="2"/>
  <c r="K1558" i="2"/>
  <c r="J1558" i="2"/>
  <c r="I1558" i="2"/>
  <c r="H1558" i="2"/>
  <c r="L1557" i="2"/>
  <c r="K1557" i="2"/>
  <c r="J1557" i="2"/>
  <c r="I1557" i="2"/>
  <c r="H1557" i="2"/>
  <c r="L1556" i="2"/>
  <c r="K1556" i="2"/>
  <c r="J1556" i="2"/>
  <c r="I1556" i="2"/>
  <c r="H1556" i="2"/>
  <c r="L1555" i="2"/>
  <c r="K1555" i="2"/>
  <c r="J1555" i="2"/>
  <c r="I1555" i="2"/>
  <c r="H1555" i="2"/>
  <c r="L1554" i="2"/>
  <c r="K1554" i="2"/>
  <c r="J1554" i="2"/>
  <c r="I1554" i="2"/>
  <c r="H1554" i="2"/>
  <c r="L1553" i="2"/>
  <c r="K1553" i="2"/>
  <c r="J1553" i="2"/>
  <c r="I1553" i="2"/>
  <c r="H1553" i="2"/>
  <c r="L1552" i="2"/>
  <c r="K1552" i="2"/>
  <c r="J1552" i="2"/>
  <c r="I1552" i="2"/>
  <c r="H1552" i="2"/>
  <c r="L1551" i="2"/>
  <c r="K1551" i="2"/>
  <c r="J1551" i="2"/>
  <c r="I1551" i="2"/>
  <c r="H1551" i="2"/>
  <c r="L1550" i="2"/>
  <c r="K1550" i="2"/>
  <c r="J1550" i="2"/>
  <c r="I1550" i="2"/>
  <c r="H1550" i="2"/>
  <c r="L1549" i="2"/>
  <c r="K1549" i="2"/>
  <c r="J1549" i="2"/>
  <c r="I1549" i="2"/>
  <c r="H1549" i="2"/>
  <c r="L1548" i="2"/>
  <c r="K1548" i="2"/>
  <c r="J1548" i="2"/>
  <c r="I1548" i="2"/>
  <c r="H1548" i="2"/>
  <c r="L1547" i="2"/>
  <c r="K1547" i="2"/>
  <c r="J1547" i="2"/>
  <c r="I1547" i="2"/>
  <c r="H1547" i="2"/>
  <c r="L1546" i="2"/>
  <c r="K1546" i="2"/>
  <c r="J1546" i="2"/>
  <c r="I1546" i="2"/>
  <c r="H1546" i="2"/>
  <c r="L1545" i="2"/>
  <c r="K1545" i="2"/>
  <c r="J1545" i="2"/>
  <c r="I1545" i="2"/>
  <c r="H1545" i="2"/>
  <c r="L1544" i="2"/>
  <c r="K1544" i="2"/>
  <c r="J1544" i="2"/>
  <c r="I1544" i="2"/>
  <c r="H1544" i="2"/>
  <c r="L1543" i="2"/>
  <c r="K1543" i="2"/>
  <c r="J1543" i="2"/>
  <c r="I1543" i="2"/>
  <c r="H1543" i="2"/>
  <c r="L1542" i="2"/>
  <c r="K1542" i="2"/>
  <c r="J1542" i="2"/>
  <c r="I1542" i="2"/>
  <c r="H1542" i="2"/>
  <c r="L1541" i="2"/>
  <c r="K1541" i="2"/>
  <c r="J1541" i="2"/>
  <c r="I1541" i="2"/>
  <c r="H1541" i="2"/>
  <c r="L1540" i="2"/>
  <c r="K1540" i="2"/>
  <c r="J1540" i="2"/>
  <c r="I1540" i="2"/>
  <c r="H1540" i="2"/>
  <c r="L1539" i="2"/>
  <c r="K1539" i="2"/>
  <c r="J1539" i="2"/>
  <c r="I1539" i="2"/>
  <c r="H1539" i="2"/>
  <c r="L1538" i="2"/>
  <c r="K1538" i="2"/>
  <c r="J1538" i="2"/>
  <c r="I1538" i="2"/>
  <c r="H1538" i="2"/>
  <c r="L1537" i="2"/>
  <c r="K1537" i="2"/>
  <c r="J1537" i="2"/>
  <c r="I1537" i="2"/>
  <c r="H1537" i="2"/>
  <c r="L1536" i="2"/>
  <c r="K1536" i="2"/>
  <c r="J1536" i="2"/>
  <c r="I1536" i="2"/>
  <c r="H1536" i="2"/>
  <c r="L1535" i="2"/>
  <c r="K1535" i="2"/>
  <c r="J1535" i="2"/>
  <c r="I1535" i="2"/>
  <c r="H1535" i="2"/>
  <c r="L1534" i="2"/>
  <c r="K1534" i="2"/>
  <c r="J1534" i="2"/>
  <c r="I1534" i="2"/>
  <c r="H1534" i="2"/>
  <c r="L1533" i="2"/>
  <c r="K1533" i="2"/>
  <c r="J1533" i="2"/>
  <c r="I1533" i="2"/>
  <c r="H1533" i="2"/>
  <c r="L1532" i="2"/>
  <c r="K1532" i="2"/>
  <c r="J1532" i="2"/>
  <c r="I1532" i="2"/>
  <c r="H1532" i="2"/>
  <c r="L1531" i="2"/>
  <c r="K1531" i="2"/>
  <c r="J1531" i="2"/>
  <c r="I1531" i="2"/>
  <c r="H1531" i="2"/>
  <c r="L1530" i="2"/>
  <c r="K1530" i="2"/>
  <c r="J1530" i="2"/>
  <c r="I1530" i="2"/>
  <c r="H1530" i="2"/>
  <c r="L1529" i="2"/>
  <c r="K1529" i="2"/>
  <c r="J1529" i="2"/>
  <c r="I1529" i="2"/>
  <c r="H1529" i="2"/>
  <c r="L1528" i="2"/>
  <c r="K1528" i="2"/>
  <c r="J1528" i="2"/>
  <c r="I1528" i="2"/>
  <c r="H1528" i="2"/>
  <c r="L1527" i="2"/>
  <c r="K1527" i="2"/>
  <c r="J1527" i="2"/>
  <c r="I1527" i="2"/>
  <c r="H1527" i="2"/>
  <c r="L1526" i="2"/>
  <c r="K1526" i="2"/>
  <c r="J1526" i="2"/>
  <c r="I1526" i="2"/>
  <c r="H1526" i="2"/>
  <c r="L1525" i="2"/>
  <c r="K1525" i="2"/>
  <c r="J1525" i="2"/>
  <c r="I1525" i="2"/>
  <c r="H1525" i="2"/>
  <c r="L1524" i="2"/>
  <c r="K1524" i="2"/>
  <c r="J1524" i="2"/>
  <c r="I1524" i="2"/>
  <c r="H1524" i="2"/>
  <c r="L1523" i="2"/>
  <c r="K1523" i="2"/>
  <c r="J1523" i="2"/>
  <c r="I1523" i="2"/>
  <c r="H1523" i="2"/>
  <c r="L1522" i="2"/>
  <c r="K1522" i="2"/>
  <c r="J1522" i="2"/>
  <c r="I1522" i="2"/>
  <c r="H1522" i="2"/>
  <c r="L1521" i="2"/>
  <c r="K1521" i="2"/>
  <c r="J1521" i="2"/>
  <c r="I1521" i="2"/>
  <c r="H1521" i="2"/>
  <c r="L1520" i="2"/>
  <c r="K1520" i="2"/>
  <c r="J1520" i="2"/>
  <c r="I1520" i="2"/>
  <c r="H1520" i="2"/>
  <c r="L1519" i="2"/>
  <c r="K1519" i="2"/>
  <c r="J1519" i="2"/>
  <c r="I1519" i="2"/>
  <c r="H1519" i="2"/>
  <c r="L1518" i="2"/>
  <c r="K1518" i="2"/>
  <c r="J1518" i="2"/>
  <c r="I1518" i="2"/>
  <c r="H1518" i="2"/>
  <c r="L1517" i="2"/>
  <c r="K1517" i="2"/>
  <c r="J1517" i="2"/>
  <c r="I1517" i="2"/>
  <c r="H1517" i="2"/>
  <c r="L1516" i="2"/>
  <c r="K1516" i="2"/>
  <c r="J1516" i="2"/>
  <c r="I1516" i="2"/>
  <c r="H1516" i="2"/>
  <c r="L1515" i="2"/>
  <c r="K1515" i="2"/>
  <c r="J1515" i="2"/>
  <c r="I1515" i="2"/>
  <c r="H1515" i="2"/>
  <c r="L1514" i="2"/>
  <c r="K1514" i="2"/>
  <c r="J1514" i="2"/>
  <c r="I1514" i="2"/>
  <c r="H1514" i="2"/>
  <c r="L1513" i="2"/>
  <c r="K1513" i="2"/>
  <c r="J1513" i="2"/>
  <c r="I1513" i="2"/>
  <c r="H1513" i="2"/>
  <c r="L1512" i="2"/>
  <c r="K1512" i="2"/>
  <c r="J1512" i="2"/>
  <c r="I1512" i="2"/>
  <c r="H1512" i="2"/>
  <c r="L1511" i="2"/>
  <c r="K1511" i="2"/>
  <c r="J1511" i="2"/>
  <c r="I1511" i="2"/>
  <c r="H1511" i="2"/>
  <c r="L1510" i="2"/>
  <c r="K1510" i="2"/>
  <c r="J1510" i="2"/>
  <c r="I1510" i="2"/>
  <c r="H1510" i="2"/>
  <c r="L1509" i="2"/>
  <c r="K1509" i="2"/>
  <c r="J1509" i="2"/>
  <c r="I1509" i="2"/>
  <c r="H1509" i="2"/>
  <c r="L1508" i="2"/>
  <c r="K1508" i="2"/>
  <c r="J1508" i="2"/>
  <c r="I1508" i="2"/>
  <c r="H1508" i="2"/>
  <c r="L1507" i="2"/>
  <c r="K1507" i="2"/>
  <c r="J1507" i="2"/>
  <c r="I1507" i="2"/>
  <c r="H1507" i="2"/>
  <c r="L1506" i="2"/>
  <c r="K1506" i="2"/>
  <c r="J1506" i="2"/>
  <c r="I1506" i="2"/>
  <c r="H1506" i="2"/>
  <c r="L1505" i="2"/>
  <c r="K1505" i="2"/>
  <c r="J1505" i="2"/>
  <c r="I1505" i="2"/>
  <c r="H1505" i="2"/>
  <c r="L1504" i="2"/>
  <c r="K1504" i="2"/>
  <c r="J1504" i="2"/>
  <c r="I1504" i="2"/>
  <c r="H1504" i="2"/>
  <c r="L1503" i="2"/>
  <c r="K1503" i="2"/>
  <c r="J1503" i="2"/>
  <c r="I1503" i="2"/>
  <c r="H1503" i="2"/>
  <c r="L1502" i="2"/>
  <c r="K1502" i="2"/>
  <c r="J1502" i="2"/>
  <c r="I1502" i="2"/>
  <c r="H1502" i="2"/>
  <c r="L1501" i="2"/>
  <c r="K1501" i="2"/>
  <c r="J1501" i="2"/>
  <c r="I1501" i="2"/>
  <c r="H1501" i="2"/>
  <c r="L1500" i="2"/>
  <c r="K1500" i="2"/>
  <c r="J1500" i="2"/>
  <c r="I1500" i="2"/>
  <c r="H1500" i="2"/>
  <c r="L1499" i="2"/>
  <c r="K1499" i="2"/>
  <c r="J1499" i="2"/>
  <c r="I1499" i="2"/>
  <c r="H1499" i="2"/>
  <c r="L1498" i="2"/>
  <c r="K1498" i="2"/>
  <c r="J1498" i="2"/>
  <c r="I1498" i="2"/>
  <c r="H1498" i="2"/>
  <c r="L1497" i="2"/>
  <c r="K1497" i="2"/>
  <c r="J1497" i="2"/>
  <c r="I1497" i="2"/>
  <c r="H1497" i="2"/>
  <c r="L1496" i="2"/>
  <c r="K1496" i="2"/>
  <c r="J1496" i="2"/>
  <c r="I1496" i="2"/>
  <c r="H1496" i="2"/>
  <c r="L1495" i="2"/>
  <c r="K1495" i="2"/>
  <c r="J1495" i="2"/>
  <c r="I1495" i="2"/>
  <c r="H1495" i="2"/>
  <c r="L1494" i="2"/>
  <c r="K1494" i="2"/>
  <c r="J1494" i="2"/>
  <c r="I1494" i="2"/>
  <c r="H1494" i="2"/>
  <c r="L1493" i="2"/>
  <c r="K1493" i="2"/>
  <c r="J1493" i="2"/>
  <c r="I1493" i="2"/>
  <c r="H1493" i="2"/>
  <c r="L1492" i="2"/>
  <c r="K1492" i="2"/>
  <c r="J1492" i="2"/>
  <c r="I1492" i="2"/>
  <c r="H1492" i="2"/>
  <c r="L1491" i="2"/>
  <c r="K1491" i="2"/>
  <c r="J1491" i="2"/>
  <c r="I1491" i="2"/>
  <c r="H1491" i="2"/>
  <c r="L1490" i="2"/>
  <c r="K1490" i="2"/>
  <c r="J1490" i="2"/>
  <c r="I1490" i="2"/>
  <c r="H1490" i="2"/>
  <c r="L1489" i="2"/>
  <c r="K1489" i="2"/>
  <c r="J1489" i="2"/>
  <c r="I1489" i="2"/>
  <c r="H1489" i="2"/>
  <c r="L1488" i="2"/>
  <c r="K1488" i="2"/>
  <c r="J1488" i="2"/>
  <c r="I1488" i="2"/>
  <c r="H1488" i="2"/>
  <c r="L1487" i="2"/>
  <c r="K1487" i="2"/>
  <c r="J1487" i="2"/>
  <c r="I1487" i="2"/>
  <c r="H1487" i="2"/>
  <c r="L1486" i="2"/>
  <c r="K1486" i="2"/>
  <c r="J1486" i="2"/>
  <c r="I1486" i="2"/>
  <c r="H1486" i="2"/>
  <c r="L1485" i="2"/>
  <c r="K1485" i="2"/>
  <c r="J1485" i="2"/>
  <c r="I1485" i="2"/>
  <c r="H1485" i="2"/>
  <c r="L1484" i="2"/>
  <c r="K1484" i="2"/>
  <c r="J1484" i="2"/>
  <c r="I1484" i="2"/>
  <c r="H1484" i="2"/>
  <c r="L1483" i="2"/>
  <c r="K1483" i="2"/>
  <c r="J1483" i="2"/>
  <c r="I1483" i="2"/>
  <c r="H1483" i="2"/>
  <c r="L1482" i="2"/>
  <c r="K1482" i="2"/>
  <c r="J1482" i="2"/>
  <c r="I1482" i="2"/>
  <c r="H1482" i="2"/>
  <c r="L1481" i="2"/>
  <c r="K1481" i="2"/>
  <c r="J1481" i="2"/>
  <c r="I1481" i="2"/>
  <c r="H1481" i="2"/>
  <c r="L1480" i="2"/>
  <c r="K1480" i="2"/>
  <c r="J1480" i="2"/>
  <c r="I1480" i="2"/>
  <c r="H1480" i="2"/>
  <c r="L1479" i="2"/>
  <c r="K1479" i="2"/>
  <c r="J1479" i="2"/>
  <c r="I1479" i="2"/>
  <c r="H1479" i="2"/>
  <c r="L1478" i="2"/>
  <c r="K1478" i="2"/>
  <c r="J1478" i="2"/>
  <c r="I1478" i="2"/>
  <c r="H1478" i="2"/>
  <c r="L1477" i="2"/>
  <c r="K1477" i="2"/>
  <c r="J1477" i="2"/>
  <c r="I1477" i="2"/>
  <c r="H1477" i="2"/>
  <c r="L1476" i="2"/>
  <c r="K1476" i="2"/>
  <c r="J1476" i="2"/>
  <c r="I1476" i="2"/>
  <c r="H1476" i="2"/>
  <c r="L1475" i="2"/>
  <c r="K1475" i="2"/>
  <c r="J1475" i="2"/>
  <c r="I1475" i="2"/>
  <c r="H1475" i="2"/>
  <c r="L1474" i="2"/>
  <c r="K1474" i="2"/>
  <c r="J1474" i="2"/>
  <c r="I1474" i="2"/>
  <c r="H1474" i="2"/>
  <c r="L1473" i="2"/>
  <c r="K1473" i="2"/>
  <c r="J1473" i="2"/>
  <c r="I1473" i="2"/>
  <c r="H1473" i="2"/>
  <c r="L1472" i="2"/>
  <c r="K1472" i="2"/>
  <c r="J1472" i="2"/>
  <c r="I1472" i="2"/>
  <c r="H1472" i="2"/>
  <c r="L1471" i="2"/>
  <c r="K1471" i="2"/>
  <c r="J1471" i="2"/>
  <c r="I1471" i="2"/>
  <c r="H1471" i="2"/>
  <c r="L1470" i="2"/>
  <c r="K1470" i="2"/>
  <c r="J1470" i="2"/>
  <c r="I1470" i="2"/>
  <c r="H1470" i="2"/>
  <c r="L1469" i="2"/>
  <c r="K1469" i="2"/>
  <c r="J1469" i="2"/>
  <c r="I1469" i="2"/>
  <c r="H1469" i="2"/>
  <c r="L1468" i="2"/>
  <c r="K1468" i="2"/>
  <c r="J1468" i="2"/>
  <c r="I1468" i="2"/>
  <c r="H1468" i="2"/>
  <c r="L1467" i="2"/>
  <c r="K1467" i="2"/>
  <c r="J1467" i="2"/>
  <c r="I1467" i="2"/>
  <c r="H1467" i="2"/>
  <c r="L1466" i="2"/>
  <c r="K1466" i="2"/>
  <c r="J1466" i="2"/>
  <c r="I1466" i="2"/>
  <c r="H1466" i="2"/>
  <c r="L1465" i="2"/>
  <c r="K1465" i="2"/>
  <c r="J1465" i="2"/>
  <c r="I1465" i="2"/>
  <c r="H1465" i="2"/>
  <c r="L1464" i="2"/>
  <c r="K1464" i="2"/>
  <c r="J1464" i="2"/>
  <c r="I1464" i="2"/>
  <c r="H1464" i="2"/>
  <c r="L1463" i="2"/>
  <c r="K1463" i="2"/>
  <c r="J1463" i="2"/>
  <c r="I1463" i="2"/>
  <c r="H1463" i="2"/>
  <c r="L1462" i="2"/>
  <c r="K1462" i="2"/>
  <c r="J1462" i="2"/>
  <c r="I1462" i="2"/>
  <c r="H1462" i="2"/>
  <c r="L1461" i="2"/>
  <c r="K1461" i="2"/>
  <c r="J1461" i="2"/>
  <c r="I1461" i="2"/>
  <c r="H1461" i="2"/>
  <c r="L1460" i="2"/>
  <c r="K1460" i="2"/>
  <c r="J1460" i="2"/>
  <c r="I1460" i="2"/>
  <c r="H1460" i="2"/>
  <c r="L1459" i="2"/>
  <c r="K1459" i="2"/>
  <c r="J1459" i="2"/>
  <c r="I1459" i="2"/>
  <c r="H1459" i="2"/>
  <c r="L1458" i="2"/>
  <c r="K1458" i="2"/>
  <c r="J1458" i="2"/>
  <c r="I1458" i="2"/>
  <c r="H1458" i="2"/>
  <c r="L1457" i="2"/>
  <c r="K1457" i="2"/>
  <c r="J1457" i="2"/>
  <c r="I1457" i="2"/>
  <c r="H1457" i="2"/>
  <c r="L1456" i="2"/>
  <c r="K1456" i="2"/>
  <c r="J1456" i="2"/>
  <c r="I1456" i="2"/>
  <c r="H1456" i="2"/>
  <c r="L1455" i="2"/>
  <c r="K1455" i="2"/>
  <c r="J1455" i="2"/>
  <c r="I1455" i="2"/>
  <c r="H1455" i="2"/>
  <c r="L1454" i="2"/>
  <c r="K1454" i="2"/>
  <c r="J1454" i="2"/>
  <c r="I1454" i="2"/>
  <c r="H1454" i="2"/>
  <c r="L1453" i="2"/>
  <c r="K1453" i="2"/>
  <c r="J1453" i="2"/>
  <c r="I1453" i="2"/>
  <c r="H1453" i="2"/>
  <c r="L1452" i="2"/>
  <c r="K1452" i="2"/>
  <c r="J1452" i="2"/>
  <c r="I1452" i="2"/>
  <c r="H1452" i="2"/>
  <c r="L1451" i="2"/>
  <c r="K1451" i="2"/>
  <c r="J1451" i="2"/>
  <c r="I1451" i="2"/>
  <c r="H1451" i="2"/>
  <c r="L1450" i="2"/>
  <c r="K1450" i="2"/>
  <c r="J1450" i="2"/>
  <c r="I1450" i="2"/>
  <c r="H1450" i="2"/>
  <c r="L1449" i="2"/>
  <c r="K1449" i="2"/>
  <c r="J1449" i="2"/>
  <c r="I1449" i="2"/>
  <c r="H1449" i="2"/>
  <c r="L1448" i="2"/>
  <c r="K1448" i="2"/>
  <c r="J1448" i="2"/>
  <c r="I1448" i="2"/>
  <c r="H1448" i="2"/>
  <c r="L1447" i="2"/>
  <c r="K1447" i="2"/>
  <c r="J1447" i="2"/>
  <c r="I1447" i="2"/>
  <c r="H1447" i="2"/>
  <c r="L1446" i="2"/>
  <c r="K1446" i="2"/>
  <c r="J1446" i="2"/>
  <c r="I1446" i="2"/>
  <c r="H1446" i="2"/>
  <c r="L1445" i="2"/>
  <c r="K1445" i="2"/>
  <c r="J1445" i="2"/>
  <c r="I1445" i="2"/>
  <c r="H1445" i="2"/>
  <c r="L1444" i="2"/>
  <c r="K1444" i="2"/>
  <c r="J1444" i="2"/>
  <c r="I1444" i="2"/>
  <c r="H1444" i="2"/>
  <c r="L1443" i="2"/>
  <c r="K1443" i="2"/>
  <c r="J1443" i="2"/>
  <c r="I1443" i="2"/>
  <c r="H1443" i="2"/>
  <c r="L1442" i="2"/>
  <c r="K1442" i="2"/>
  <c r="J1442" i="2"/>
  <c r="I1442" i="2"/>
  <c r="H1442" i="2"/>
  <c r="L1441" i="2"/>
  <c r="K1441" i="2"/>
  <c r="J1441" i="2"/>
  <c r="I1441" i="2"/>
  <c r="H1441" i="2"/>
  <c r="L1440" i="2"/>
  <c r="K1440" i="2"/>
  <c r="J1440" i="2"/>
  <c r="I1440" i="2"/>
  <c r="H1440" i="2"/>
  <c r="L1439" i="2"/>
  <c r="K1439" i="2"/>
  <c r="J1439" i="2"/>
  <c r="I1439" i="2"/>
  <c r="H1439" i="2"/>
  <c r="L1438" i="2"/>
  <c r="K1438" i="2"/>
  <c r="J1438" i="2"/>
  <c r="I1438" i="2"/>
  <c r="H1438" i="2"/>
  <c r="L1437" i="2"/>
  <c r="K1437" i="2"/>
  <c r="J1437" i="2"/>
  <c r="I1437" i="2"/>
  <c r="H1437" i="2"/>
  <c r="L1436" i="2"/>
  <c r="K1436" i="2"/>
  <c r="J1436" i="2"/>
  <c r="I1436" i="2"/>
  <c r="H1436" i="2"/>
  <c r="L1435" i="2"/>
  <c r="K1435" i="2"/>
  <c r="J1435" i="2"/>
  <c r="I1435" i="2"/>
  <c r="H1435" i="2"/>
  <c r="L1434" i="2"/>
  <c r="K1434" i="2"/>
  <c r="J1434" i="2"/>
  <c r="I1434" i="2"/>
  <c r="H1434" i="2"/>
  <c r="L1433" i="2"/>
  <c r="K1433" i="2"/>
  <c r="J1433" i="2"/>
  <c r="I1433" i="2"/>
  <c r="H1433" i="2"/>
  <c r="L1432" i="2"/>
  <c r="K1432" i="2"/>
  <c r="J1432" i="2"/>
  <c r="I1432" i="2"/>
  <c r="H1432" i="2"/>
  <c r="L1431" i="2"/>
  <c r="K1431" i="2"/>
  <c r="J1431" i="2"/>
  <c r="I1431" i="2"/>
  <c r="H1431" i="2"/>
  <c r="L1430" i="2"/>
  <c r="K1430" i="2"/>
  <c r="J1430" i="2"/>
  <c r="I1430" i="2"/>
  <c r="H1430" i="2"/>
  <c r="L1429" i="2"/>
  <c r="K1429" i="2"/>
  <c r="J1429" i="2"/>
  <c r="I1429" i="2"/>
  <c r="H1429" i="2"/>
  <c r="L1428" i="2"/>
  <c r="K1428" i="2"/>
  <c r="J1428" i="2"/>
  <c r="I1428" i="2"/>
  <c r="H1428" i="2"/>
  <c r="L1427" i="2"/>
  <c r="K1427" i="2"/>
  <c r="J1427" i="2"/>
  <c r="I1427" i="2"/>
  <c r="H1427" i="2"/>
  <c r="L1426" i="2"/>
  <c r="K1426" i="2"/>
  <c r="J1426" i="2"/>
  <c r="I1426" i="2"/>
  <c r="H1426" i="2"/>
  <c r="L1425" i="2"/>
  <c r="K1425" i="2"/>
  <c r="J1425" i="2"/>
  <c r="I1425" i="2"/>
  <c r="H1425" i="2"/>
  <c r="L1424" i="2"/>
  <c r="K1424" i="2"/>
  <c r="J1424" i="2"/>
  <c r="I1424" i="2"/>
  <c r="H1424" i="2"/>
  <c r="L1423" i="2"/>
  <c r="K1423" i="2"/>
  <c r="J1423" i="2"/>
  <c r="I1423" i="2"/>
  <c r="H1423" i="2"/>
  <c r="L1422" i="2"/>
  <c r="K1422" i="2"/>
  <c r="J1422" i="2"/>
  <c r="I1422" i="2"/>
  <c r="H1422" i="2"/>
  <c r="L1421" i="2"/>
  <c r="K1421" i="2"/>
  <c r="J1421" i="2"/>
  <c r="I1421" i="2"/>
  <c r="H1421" i="2"/>
  <c r="L1420" i="2"/>
  <c r="K1420" i="2"/>
  <c r="J1420" i="2"/>
  <c r="I1420" i="2"/>
  <c r="H1420" i="2"/>
  <c r="L1419" i="2"/>
  <c r="K1419" i="2"/>
  <c r="J1419" i="2"/>
  <c r="I1419" i="2"/>
  <c r="H1419" i="2"/>
  <c r="L1418" i="2"/>
  <c r="K1418" i="2"/>
  <c r="J1418" i="2"/>
  <c r="I1418" i="2"/>
  <c r="H1418" i="2"/>
  <c r="L1417" i="2"/>
  <c r="K1417" i="2"/>
  <c r="J1417" i="2"/>
  <c r="I1417" i="2"/>
  <c r="H1417" i="2"/>
  <c r="L1416" i="2"/>
  <c r="K1416" i="2"/>
  <c r="J1416" i="2"/>
  <c r="I1416" i="2"/>
  <c r="H1416" i="2"/>
  <c r="L1415" i="2"/>
  <c r="K1415" i="2"/>
  <c r="J1415" i="2"/>
  <c r="I1415" i="2"/>
  <c r="H1415" i="2"/>
  <c r="L1414" i="2"/>
  <c r="K1414" i="2"/>
  <c r="J1414" i="2"/>
  <c r="I1414" i="2"/>
  <c r="H1414" i="2"/>
  <c r="L1413" i="2"/>
  <c r="K1413" i="2"/>
  <c r="J1413" i="2"/>
  <c r="I1413" i="2"/>
  <c r="H1413" i="2"/>
  <c r="L1412" i="2"/>
  <c r="K1412" i="2"/>
  <c r="J1412" i="2"/>
  <c r="I1412" i="2"/>
  <c r="H1412" i="2"/>
  <c r="L1411" i="2"/>
  <c r="K1411" i="2"/>
  <c r="J1411" i="2"/>
  <c r="I1411" i="2"/>
  <c r="H1411" i="2"/>
  <c r="L1410" i="2"/>
  <c r="K1410" i="2"/>
  <c r="J1410" i="2"/>
  <c r="I1410" i="2"/>
  <c r="H1410" i="2"/>
  <c r="L1409" i="2"/>
  <c r="K1409" i="2"/>
  <c r="J1409" i="2"/>
  <c r="I1409" i="2"/>
  <c r="H1409" i="2"/>
  <c r="L1408" i="2"/>
  <c r="K1408" i="2"/>
  <c r="J1408" i="2"/>
  <c r="I1408" i="2"/>
  <c r="H1408" i="2"/>
  <c r="L1407" i="2"/>
  <c r="K1407" i="2"/>
  <c r="J1407" i="2"/>
  <c r="I1407" i="2"/>
  <c r="H1407" i="2"/>
  <c r="L1406" i="2"/>
  <c r="K1406" i="2"/>
  <c r="J1406" i="2"/>
  <c r="I1406" i="2"/>
  <c r="H1406" i="2"/>
  <c r="L1405" i="2"/>
  <c r="K1405" i="2"/>
  <c r="J1405" i="2"/>
  <c r="I1405" i="2"/>
  <c r="H1405" i="2"/>
  <c r="L1404" i="2"/>
  <c r="K1404" i="2"/>
  <c r="J1404" i="2"/>
  <c r="I1404" i="2"/>
  <c r="H1404" i="2"/>
  <c r="L1403" i="2"/>
  <c r="K1403" i="2"/>
  <c r="J1403" i="2"/>
  <c r="I1403" i="2"/>
  <c r="H1403" i="2"/>
  <c r="L1402" i="2"/>
  <c r="K1402" i="2"/>
  <c r="J1402" i="2"/>
  <c r="I1402" i="2"/>
  <c r="H1402" i="2"/>
  <c r="L1401" i="2"/>
  <c r="K1401" i="2"/>
  <c r="J1401" i="2"/>
  <c r="I1401" i="2"/>
  <c r="H1401" i="2"/>
  <c r="L1400" i="2"/>
  <c r="K1400" i="2"/>
  <c r="J1400" i="2"/>
  <c r="I1400" i="2"/>
  <c r="H1400" i="2"/>
  <c r="L1399" i="2"/>
  <c r="K1399" i="2"/>
  <c r="J1399" i="2"/>
  <c r="I1399" i="2"/>
  <c r="H1399" i="2"/>
  <c r="L1398" i="2"/>
  <c r="K1398" i="2"/>
  <c r="J1398" i="2"/>
  <c r="I1398" i="2"/>
  <c r="H1398" i="2"/>
  <c r="L1397" i="2"/>
  <c r="K1397" i="2"/>
  <c r="J1397" i="2"/>
  <c r="I1397" i="2"/>
  <c r="H1397" i="2"/>
  <c r="L1396" i="2"/>
  <c r="K1396" i="2"/>
  <c r="J1396" i="2"/>
  <c r="I1396" i="2"/>
  <c r="H1396" i="2"/>
  <c r="L1395" i="2"/>
  <c r="K1395" i="2"/>
  <c r="J1395" i="2"/>
  <c r="I1395" i="2"/>
  <c r="H1395" i="2"/>
  <c r="L1394" i="2"/>
  <c r="K1394" i="2"/>
  <c r="J1394" i="2"/>
  <c r="I1394" i="2"/>
  <c r="H1394" i="2"/>
  <c r="L1393" i="2"/>
  <c r="K1393" i="2"/>
  <c r="J1393" i="2"/>
  <c r="I1393" i="2"/>
  <c r="H1393" i="2"/>
  <c r="L1392" i="2"/>
  <c r="K1392" i="2"/>
  <c r="J1392" i="2"/>
  <c r="I1392" i="2"/>
  <c r="H1392" i="2"/>
  <c r="L1391" i="2"/>
  <c r="K1391" i="2"/>
  <c r="J1391" i="2"/>
  <c r="I1391" i="2"/>
  <c r="H1391" i="2"/>
  <c r="L1390" i="2"/>
  <c r="K1390" i="2"/>
  <c r="J1390" i="2"/>
  <c r="I1390" i="2"/>
  <c r="H1390" i="2"/>
  <c r="L1389" i="2"/>
  <c r="K1389" i="2"/>
  <c r="J1389" i="2"/>
  <c r="I1389" i="2"/>
  <c r="H1389" i="2"/>
  <c r="L1388" i="2"/>
  <c r="K1388" i="2"/>
  <c r="J1388" i="2"/>
  <c r="I1388" i="2"/>
  <c r="H1388" i="2"/>
  <c r="L1387" i="2"/>
  <c r="K1387" i="2"/>
  <c r="J1387" i="2"/>
  <c r="I1387" i="2"/>
  <c r="H1387" i="2"/>
  <c r="L1386" i="2"/>
  <c r="K1386" i="2"/>
  <c r="J1386" i="2"/>
  <c r="I1386" i="2"/>
  <c r="H1386" i="2"/>
  <c r="L1385" i="2"/>
  <c r="K1385" i="2"/>
  <c r="J1385" i="2"/>
  <c r="I1385" i="2"/>
  <c r="H1385" i="2"/>
  <c r="L1384" i="2"/>
  <c r="K1384" i="2"/>
  <c r="J1384" i="2"/>
  <c r="I1384" i="2"/>
  <c r="H1384" i="2"/>
  <c r="L1383" i="2"/>
  <c r="K1383" i="2"/>
  <c r="J1383" i="2"/>
  <c r="I1383" i="2"/>
  <c r="H1383" i="2"/>
  <c r="L1382" i="2"/>
  <c r="K1382" i="2"/>
  <c r="J1382" i="2"/>
  <c r="I1382" i="2"/>
  <c r="H1382" i="2"/>
  <c r="L1381" i="2"/>
  <c r="K1381" i="2"/>
  <c r="J1381" i="2"/>
  <c r="I1381" i="2"/>
  <c r="H1381" i="2"/>
  <c r="L1380" i="2"/>
  <c r="K1380" i="2"/>
  <c r="J1380" i="2"/>
  <c r="I1380" i="2"/>
  <c r="H1380" i="2"/>
  <c r="L1379" i="2"/>
  <c r="K1379" i="2"/>
  <c r="J1379" i="2"/>
  <c r="I1379" i="2"/>
  <c r="H1379" i="2"/>
  <c r="L1378" i="2"/>
  <c r="K1378" i="2"/>
  <c r="J1378" i="2"/>
  <c r="I1378" i="2"/>
  <c r="H1378" i="2"/>
  <c r="L1377" i="2"/>
  <c r="K1377" i="2"/>
  <c r="J1377" i="2"/>
  <c r="I1377" i="2"/>
  <c r="H1377" i="2"/>
  <c r="L1376" i="2"/>
  <c r="K1376" i="2"/>
  <c r="J1376" i="2"/>
  <c r="I1376" i="2"/>
  <c r="H1376" i="2"/>
  <c r="L1375" i="2"/>
  <c r="K1375" i="2"/>
  <c r="J1375" i="2"/>
  <c r="I1375" i="2"/>
  <c r="H1375" i="2"/>
  <c r="L1374" i="2"/>
  <c r="K1374" i="2"/>
  <c r="J1374" i="2"/>
  <c r="I1374" i="2"/>
  <c r="H1374" i="2"/>
  <c r="L1373" i="2"/>
  <c r="K1373" i="2"/>
  <c r="J1373" i="2"/>
  <c r="I1373" i="2"/>
  <c r="H1373" i="2"/>
  <c r="L1372" i="2"/>
  <c r="K1372" i="2"/>
  <c r="J1372" i="2"/>
  <c r="I1372" i="2"/>
  <c r="H1372" i="2"/>
  <c r="L1371" i="2"/>
  <c r="K1371" i="2"/>
  <c r="J1371" i="2"/>
  <c r="I1371" i="2"/>
  <c r="H1371" i="2"/>
  <c r="L1370" i="2"/>
  <c r="K1370" i="2"/>
  <c r="J1370" i="2"/>
  <c r="I1370" i="2"/>
  <c r="H1370" i="2"/>
  <c r="L1369" i="2"/>
  <c r="K1369" i="2"/>
  <c r="J1369" i="2"/>
  <c r="I1369" i="2"/>
  <c r="H1369" i="2"/>
  <c r="L1368" i="2"/>
  <c r="K1368" i="2"/>
  <c r="J1368" i="2"/>
  <c r="I1368" i="2"/>
  <c r="H1368" i="2"/>
  <c r="L1367" i="2"/>
  <c r="K1367" i="2"/>
  <c r="J1367" i="2"/>
  <c r="I1367" i="2"/>
  <c r="H1367" i="2"/>
  <c r="L1366" i="2"/>
  <c r="K1366" i="2"/>
  <c r="J1366" i="2"/>
  <c r="I1366" i="2"/>
  <c r="H1366" i="2"/>
  <c r="L1365" i="2"/>
  <c r="K1365" i="2"/>
  <c r="J1365" i="2"/>
  <c r="I1365" i="2"/>
  <c r="H1365" i="2"/>
  <c r="L1364" i="2"/>
  <c r="K1364" i="2"/>
  <c r="J1364" i="2"/>
  <c r="I1364" i="2"/>
  <c r="H1364" i="2"/>
  <c r="L1363" i="2"/>
  <c r="K1363" i="2"/>
  <c r="J1363" i="2"/>
  <c r="I1363" i="2"/>
  <c r="H1363" i="2"/>
  <c r="L1362" i="2"/>
  <c r="K1362" i="2"/>
  <c r="J1362" i="2"/>
  <c r="I1362" i="2"/>
  <c r="H1362" i="2"/>
  <c r="L1361" i="2"/>
  <c r="K1361" i="2"/>
  <c r="J1361" i="2"/>
  <c r="I1361" i="2"/>
  <c r="H1361" i="2"/>
  <c r="L1360" i="2"/>
  <c r="K1360" i="2"/>
  <c r="J1360" i="2"/>
  <c r="I1360" i="2"/>
  <c r="H1360" i="2"/>
  <c r="L1359" i="2"/>
  <c r="K1359" i="2"/>
  <c r="J1359" i="2"/>
  <c r="I1359" i="2"/>
  <c r="H1359" i="2"/>
  <c r="L1358" i="2"/>
  <c r="K1358" i="2"/>
  <c r="J1358" i="2"/>
  <c r="I1358" i="2"/>
  <c r="H1358" i="2"/>
  <c r="L1357" i="2"/>
  <c r="K1357" i="2"/>
  <c r="J1357" i="2"/>
  <c r="I1357" i="2"/>
  <c r="H1357" i="2"/>
  <c r="L1356" i="2"/>
  <c r="K1356" i="2"/>
  <c r="J1356" i="2"/>
  <c r="I1356" i="2"/>
  <c r="H1356" i="2"/>
  <c r="L1355" i="2"/>
  <c r="K1355" i="2"/>
  <c r="J1355" i="2"/>
  <c r="I1355" i="2"/>
  <c r="H1355" i="2"/>
  <c r="L1354" i="2"/>
  <c r="K1354" i="2"/>
  <c r="J1354" i="2"/>
  <c r="I1354" i="2"/>
  <c r="H1354" i="2"/>
  <c r="L1353" i="2"/>
  <c r="K1353" i="2"/>
  <c r="J1353" i="2"/>
  <c r="I1353" i="2"/>
  <c r="H1353" i="2"/>
  <c r="L1352" i="2"/>
  <c r="K1352" i="2"/>
  <c r="J1352" i="2"/>
  <c r="I1352" i="2"/>
  <c r="H1352" i="2"/>
  <c r="L1351" i="2"/>
  <c r="K1351" i="2"/>
  <c r="J1351" i="2"/>
  <c r="I1351" i="2"/>
  <c r="H1351" i="2"/>
  <c r="L1350" i="2"/>
  <c r="K1350" i="2"/>
  <c r="J1350" i="2"/>
  <c r="I1350" i="2"/>
  <c r="H1350" i="2"/>
  <c r="L1349" i="2"/>
  <c r="K1349" i="2"/>
  <c r="J1349" i="2"/>
  <c r="I1349" i="2"/>
  <c r="H1349" i="2"/>
  <c r="L1348" i="2"/>
  <c r="K1348" i="2"/>
  <c r="J1348" i="2"/>
  <c r="I1348" i="2"/>
  <c r="H1348" i="2"/>
  <c r="L1347" i="2"/>
  <c r="K1347" i="2"/>
  <c r="J1347" i="2"/>
  <c r="I1347" i="2"/>
  <c r="H1347" i="2"/>
  <c r="L1346" i="2"/>
  <c r="K1346" i="2"/>
  <c r="J1346" i="2"/>
  <c r="I1346" i="2"/>
  <c r="H1346" i="2"/>
  <c r="L1345" i="2"/>
  <c r="K1345" i="2"/>
  <c r="J1345" i="2"/>
  <c r="I1345" i="2"/>
  <c r="H1345" i="2"/>
  <c r="L1344" i="2"/>
  <c r="K1344" i="2"/>
  <c r="J1344" i="2"/>
  <c r="I1344" i="2"/>
  <c r="H1344" i="2"/>
  <c r="L1343" i="2"/>
  <c r="K1343" i="2"/>
  <c r="J1343" i="2"/>
  <c r="I1343" i="2"/>
  <c r="H1343" i="2"/>
  <c r="L1342" i="2"/>
  <c r="K1342" i="2"/>
  <c r="J1342" i="2"/>
  <c r="I1342" i="2"/>
  <c r="H1342" i="2"/>
  <c r="L1341" i="2"/>
  <c r="K1341" i="2"/>
  <c r="J1341" i="2"/>
  <c r="I1341" i="2"/>
  <c r="H1341" i="2"/>
  <c r="L1340" i="2"/>
  <c r="K1340" i="2"/>
  <c r="J1340" i="2"/>
  <c r="I1340" i="2"/>
  <c r="H1340" i="2"/>
  <c r="L1339" i="2"/>
  <c r="K1339" i="2"/>
  <c r="J1339" i="2"/>
  <c r="I1339" i="2"/>
  <c r="H1339" i="2"/>
  <c r="L1338" i="2"/>
  <c r="K1338" i="2"/>
  <c r="J1338" i="2"/>
  <c r="I1338" i="2"/>
  <c r="H1338" i="2"/>
  <c r="L1337" i="2"/>
  <c r="K1337" i="2"/>
  <c r="J1337" i="2"/>
  <c r="I1337" i="2"/>
  <c r="H1337" i="2"/>
  <c r="L1336" i="2"/>
  <c r="K1336" i="2"/>
  <c r="J1336" i="2"/>
  <c r="I1336" i="2"/>
  <c r="H1336" i="2"/>
  <c r="L1335" i="2"/>
  <c r="K1335" i="2"/>
  <c r="J1335" i="2"/>
  <c r="I1335" i="2"/>
  <c r="H1335" i="2"/>
  <c r="L1334" i="2"/>
  <c r="K1334" i="2"/>
  <c r="J1334" i="2"/>
  <c r="I1334" i="2"/>
  <c r="H1334" i="2"/>
  <c r="L1333" i="2"/>
  <c r="K1333" i="2"/>
  <c r="J1333" i="2"/>
  <c r="I1333" i="2"/>
  <c r="H1333" i="2"/>
  <c r="L1332" i="2"/>
  <c r="K1332" i="2"/>
  <c r="J1332" i="2"/>
  <c r="I1332" i="2"/>
  <c r="H1332" i="2"/>
  <c r="L1331" i="2"/>
  <c r="K1331" i="2"/>
  <c r="J1331" i="2"/>
  <c r="I1331" i="2"/>
  <c r="H1331" i="2"/>
  <c r="L1330" i="2"/>
  <c r="K1330" i="2"/>
  <c r="J1330" i="2"/>
  <c r="I1330" i="2"/>
  <c r="H1330" i="2"/>
  <c r="L1329" i="2"/>
  <c r="K1329" i="2"/>
  <c r="J1329" i="2"/>
  <c r="I1329" i="2"/>
  <c r="H1329" i="2"/>
  <c r="L1328" i="2"/>
  <c r="K1328" i="2"/>
  <c r="J1328" i="2"/>
  <c r="I1328" i="2"/>
  <c r="H1328" i="2"/>
  <c r="L1327" i="2"/>
  <c r="K1327" i="2"/>
  <c r="J1327" i="2"/>
  <c r="I1327" i="2"/>
  <c r="H1327" i="2"/>
  <c r="L1326" i="2"/>
  <c r="K1326" i="2"/>
  <c r="J1326" i="2"/>
  <c r="I1326" i="2"/>
  <c r="H1326" i="2"/>
  <c r="L1325" i="2"/>
  <c r="K1325" i="2"/>
  <c r="J1325" i="2"/>
  <c r="I1325" i="2"/>
  <c r="H1325" i="2"/>
  <c r="L1324" i="2"/>
  <c r="K1324" i="2"/>
  <c r="J1324" i="2"/>
  <c r="I1324" i="2"/>
  <c r="H1324" i="2"/>
  <c r="L1323" i="2"/>
  <c r="K1323" i="2"/>
  <c r="J1323" i="2"/>
  <c r="I1323" i="2"/>
  <c r="H1323" i="2"/>
  <c r="L1322" i="2"/>
  <c r="K1322" i="2"/>
  <c r="J1322" i="2"/>
  <c r="I1322" i="2"/>
  <c r="H1322" i="2"/>
  <c r="L1321" i="2"/>
  <c r="K1321" i="2"/>
  <c r="J1321" i="2"/>
  <c r="I1321" i="2"/>
  <c r="H1321" i="2"/>
  <c r="L1320" i="2"/>
  <c r="K1320" i="2"/>
  <c r="J1320" i="2"/>
  <c r="I1320" i="2"/>
  <c r="H1320" i="2"/>
  <c r="L1319" i="2"/>
  <c r="K1319" i="2"/>
  <c r="J1319" i="2"/>
  <c r="I1319" i="2"/>
  <c r="H1319" i="2"/>
  <c r="L1318" i="2"/>
  <c r="K1318" i="2"/>
  <c r="J1318" i="2"/>
  <c r="I1318" i="2"/>
  <c r="H1318" i="2"/>
  <c r="L1317" i="2"/>
  <c r="K1317" i="2"/>
  <c r="J1317" i="2"/>
  <c r="I1317" i="2"/>
  <c r="H1317" i="2"/>
  <c r="L1316" i="2"/>
  <c r="K1316" i="2"/>
  <c r="J1316" i="2"/>
  <c r="I1316" i="2"/>
  <c r="H1316" i="2"/>
  <c r="L1315" i="2"/>
  <c r="K1315" i="2"/>
  <c r="J1315" i="2"/>
  <c r="I1315" i="2"/>
  <c r="H1315" i="2"/>
  <c r="L1314" i="2"/>
  <c r="K1314" i="2"/>
  <c r="J1314" i="2"/>
  <c r="I1314" i="2"/>
  <c r="H1314" i="2"/>
  <c r="L1313" i="2"/>
  <c r="K1313" i="2"/>
  <c r="J1313" i="2"/>
  <c r="I1313" i="2"/>
  <c r="H1313" i="2"/>
  <c r="L1312" i="2"/>
  <c r="K1312" i="2"/>
  <c r="J1312" i="2"/>
  <c r="I1312" i="2"/>
  <c r="H1312" i="2"/>
  <c r="L1311" i="2"/>
  <c r="K1311" i="2"/>
  <c r="J1311" i="2"/>
  <c r="I1311" i="2"/>
  <c r="H1311" i="2"/>
  <c r="L1310" i="2"/>
  <c r="K1310" i="2"/>
  <c r="J1310" i="2"/>
  <c r="I1310" i="2"/>
  <c r="H1310" i="2"/>
  <c r="L1309" i="2"/>
  <c r="K1309" i="2"/>
  <c r="J1309" i="2"/>
  <c r="I1309" i="2"/>
  <c r="H1309" i="2"/>
  <c r="L1308" i="2"/>
  <c r="K1308" i="2"/>
  <c r="J1308" i="2"/>
  <c r="I1308" i="2"/>
  <c r="H1308" i="2"/>
  <c r="L1307" i="2"/>
  <c r="K1307" i="2"/>
  <c r="J1307" i="2"/>
  <c r="I1307" i="2"/>
  <c r="H1307" i="2"/>
  <c r="L1306" i="2"/>
  <c r="K1306" i="2"/>
  <c r="J1306" i="2"/>
  <c r="I1306" i="2"/>
  <c r="H1306" i="2"/>
  <c r="L1305" i="2"/>
  <c r="K1305" i="2"/>
  <c r="J1305" i="2"/>
  <c r="I1305" i="2"/>
  <c r="H1305" i="2"/>
  <c r="L1304" i="2"/>
  <c r="K1304" i="2"/>
  <c r="J1304" i="2"/>
  <c r="I1304" i="2"/>
  <c r="H1304" i="2"/>
  <c r="L1303" i="2"/>
  <c r="K1303" i="2"/>
  <c r="J1303" i="2"/>
  <c r="I1303" i="2"/>
  <c r="H1303" i="2"/>
  <c r="L1302" i="2"/>
  <c r="K1302" i="2"/>
  <c r="J1302" i="2"/>
  <c r="I1302" i="2"/>
  <c r="H1302" i="2"/>
  <c r="L1301" i="2"/>
  <c r="K1301" i="2"/>
  <c r="J1301" i="2"/>
  <c r="I1301" i="2"/>
  <c r="H1301" i="2"/>
  <c r="L1300" i="2"/>
  <c r="K1300" i="2"/>
  <c r="J1300" i="2"/>
  <c r="I1300" i="2"/>
  <c r="H1300" i="2"/>
  <c r="L1299" i="2"/>
  <c r="K1299" i="2"/>
  <c r="J1299" i="2"/>
  <c r="I1299" i="2"/>
  <c r="H1299" i="2"/>
  <c r="L1298" i="2"/>
  <c r="K1298" i="2"/>
  <c r="J1298" i="2"/>
  <c r="I1298" i="2"/>
  <c r="H1298" i="2"/>
  <c r="L1297" i="2"/>
  <c r="K1297" i="2"/>
  <c r="J1297" i="2"/>
  <c r="I1297" i="2"/>
  <c r="H1297" i="2"/>
  <c r="L1296" i="2"/>
  <c r="K1296" i="2"/>
  <c r="J1296" i="2"/>
  <c r="I1296" i="2"/>
  <c r="H1296" i="2"/>
  <c r="L1295" i="2"/>
  <c r="K1295" i="2"/>
  <c r="J1295" i="2"/>
  <c r="I1295" i="2"/>
  <c r="H1295" i="2"/>
  <c r="L1294" i="2"/>
  <c r="K1294" i="2"/>
  <c r="J1294" i="2"/>
  <c r="I1294" i="2"/>
  <c r="H1294" i="2"/>
  <c r="L1293" i="2"/>
  <c r="K1293" i="2"/>
  <c r="J1293" i="2"/>
  <c r="I1293" i="2"/>
  <c r="H1293" i="2"/>
  <c r="L1292" i="2"/>
  <c r="K1292" i="2"/>
  <c r="J1292" i="2"/>
  <c r="I1292" i="2"/>
  <c r="H1292" i="2"/>
  <c r="L1291" i="2"/>
  <c r="K1291" i="2"/>
  <c r="J1291" i="2"/>
  <c r="I1291" i="2"/>
  <c r="H1291" i="2"/>
  <c r="L1290" i="2"/>
  <c r="K1290" i="2"/>
  <c r="J1290" i="2"/>
  <c r="I1290" i="2"/>
  <c r="H1290" i="2"/>
  <c r="L1289" i="2"/>
  <c r="K1289" i="2"/>
  <c r="J1289" i="2"/>
  <c r="I1289" i="2"/>
  <c r="H1289" i="2"/>
  <c r="L1288" i="2"/>
  <c r="K1288" i="2"/>
  <c r="J1288" i="2"/>
  <c r="I1288" i="2"/>
  <c r="H1288" i="2"/>
  <c r="L1287" i="2"/>
  <c r="K1287" i="2"/>
  <c r="J1287" i="2"/>
  <c r="I1287" i="2"/>
  <c r="H1287" i="2"/>
  <c r="L1286" i="2"/>
  <c r="K1286" i="2"/>
  <c r="J1286" i="2"/>
  <c r="I1286" i="2"/>
  <c r="H1286" i="2"/>
  <c r="L1285" i="2"/>
  <c r="K1285" i="2"/>
  <c r="J1285" i="2"/>
  <c r="I1285" i="2"/>
  <c r="H1285" i="2"/>
  <c r="L1284" i="2"/>
  <c r="K1284" i="2"/>
  <c r="J1284" i="2"/>
  <c r="I1284" i="2"/>
  <c r="H1284" i="2"/>
  <c r="L1283" i="2"/>
  <c r="K1283" i="2"/>
  <c r="J1283" i="2"/>
  <c r="I1283" i="2"/>
  <c r="H1283" i="2"/>
  <c r="L1282" i="2"/>
  <c r="K1282" i="2"/>
  <c r="J1282" i="2"/>
  <c r="I1282" i="2"/>
  <c r="H1282" i="2"/>
  <c r="L1281" i="2"/>
  <c r="K1281" i="2"/>
  <c r="J1281" i="2"/>
  <c r="I1281" i="2"/>
  <c r="H1281" i="2"/>
  <c r="L1280" i="2"/>
  <c r="K1280" i="2"/>
  <c r="J1280" i="2"/>
  <c r="I1280" i="2"/>
  <c r="H1280" i="2"/>
  <c r="L1279" i="2"/>
  <c r="K1279" i="2"/>
  <c r="J1279" i="2"/>
  <c r="I1279" i="2"/>
  <c r="H1279" i="2"/>
  <c r="L1278" i="2"/>
  <c r="K1278" i="2"/>
  <c r="J1278" i="2"/>
  <c r="I1278" i="2"/>
  <c r="H1278" i="2"/>
  <c r="L1277" i="2"/>
  <c r="K1277" i="2"/>
  <c r="J1277" i="2"/>
  <c r="I1277" i="2"/>
  <c r="H1277" i="2"/>
  <c r="L1276" i="2"/>
  <c r="K1276" i="2"/>
  <c r="J1276" i="2"/>
  <c r="I1276" i="2"/>
  <c r="H1276" i="2"/>
  <c r="L1275" i="2"/>
  <c r="K1275" i="2"/>
  <c r="J1275" i="2"/>
  <c r="I1275" i="2"/>
  <c r="H1275" i="2"/>
  <c r="L1274" i="2"/>
  <c r="K1274" i="2"/>
  <c r="J1274" i="2"/>
  <c r="I1274" i="2"/>
  <c r="H1274" i="2"/>
  <c r="L1273" i="2"/>
  <c r="K1273" i="2"/>
  <c r="J1273" i="2"/>
  <c r="I1273" i="2"/>
  <c r="H1273" i="2"/>
  <c r="L1272" i="2"/>
  <c r="K1272" i="2"/>
  <c r="J1272" i="2"/>
  <c r="I1272" i="2"/>
  <c r="H1272" i="2"/>
  <c r="L1271" i="2"/>
  <c r="K1271" i="2"/>
  <c r="J1271" i="2"/>
  <c r="I1271" i="2"/>
  <c r="H1271" i="2"/>
  <c r="L1270" i="2"/>
  <c r="K1270" i="2"/>
  <c r="J1270" i="2"/>
  <c r="I1270" i="2"/>
  <c r="H1270" i="2"/>
  <c r="L1269" i="2"/>
  <c r="K1269" i="2"/>
  <c r="J1269" i="2"/>
  <c r="I1269" i="2"/>
  <c r="H1269" i="2"/>
  <c r="L1268" i="2"/>
  <c r="K1268" i="2"/>
  <c r="J1268" i="2"/>
  <c r="I1268" i="2"/>
  <c r="H1268" i="2"/>
  <c r="L1267" i="2"/>
  <c r="K1267" i="2"/>
  <c r="J1267" i="2"/>
  <c r="I1267" i="2"/>
  <c r="H1267" i="2"/>
  <c r="L1266" i="2"/>
  <c r="K1266" i="2"/>
  <c r="J1266" i="2"/>
  <c r="I1266" i="2"/>
  <c r="H1266" i="2"/>
  <c r="L1265" i="2"/>
  <c r="K1265" i="2"/>
  <c r="J1265" i="2"/>
  <c r="I1265" i="2"/>
  <c r="H1265" i="2"/>
  <c r="L1264" i="2"/>
  <c r="K1264" i="2"/>
  <c r="J1264" i="2"/>
  <c r="I1264" i="2"/>
  <c r="H1264" i="2"/>
  <c r="L1263" i="2"/>
  <c r="K1263" i="2"/>
  <c r="J1263" i="2"/>
  <c r="I1263" i="2"/>
  <c r="H1263" i="2"/>
  <c r="L1262" i="2"/>
  <c r="K1262" i="2"/>
  <c r="J1262" i="2"/>
  <c r="I1262" i="2"/>
  <c r="H1262" i="2"/>
  <c r="L1261" i="2"/>
  <c r="K1261" i="2"/>
  <c r="J1261" i="2"/>
  <c r="I1261" i="2"/>
  <c r="H1261" i="2"/>
  <c r="L1260" i="2"/>
  <c r="K1260" i="2"/>
  <c r="J1260" i="2"/>
  <c r="I1260" i="2"/>
  <c r="H1260" i="2"/>
  <c r="L1259" i="2"/>
  <c r="K1259" i="2"/>
  <c r="J1259" i="2"/>
  <c r="I1259" i="2"/>
  <c r="H1259" i="2"/>
  <c r="L1258" i="2"/>
  <c r="K1258" i="2"/>
  <c r="J1258" i="2"/>
  <c r="I1258" i="2"/>
  <c r="H1258" i="2"/>
  <c r="L1257" i="2"/>
  <c r="K1257" i="2"/>
  <c r="J1257" i="2"/>
  <c r="I1257" i="2"/>
  <c r="H1257" i="2"/>
  <c r="L1256" i="2"/>
  <c r="K1256" i="2"/>
  <c r="J1256" i="2"/>
  <c r="I1256" i="2"/>
  <c r="H1256" i="2"/>
  <c r="L1255" i="2"/>
  <c r="K1255" i="2"/>
  <c r="J1255" i="2"/>
  <c r="I1255" i="2"/>
  <c r="H1255" i="2"/>
  <c r="L1254" i="2"/>
  <c r="K1254" i="2"/>
  <c r="J1254" i="2"/>
  <c r="I1254" i="2"/>
  <c r="H1254" i="2"/>
  <c r="L1253" i="2"/>
  <c r="K1253" i="2"/>
  <c r="J1253" i="2"/>
  <c r="I1253" i="2"/>
  <c r="H1253" i="2"/>
  <c r="L1252" i="2"/>
  <c r="K1252" i="2"/>
  <c r="J1252" i="2"/>
  <c r="I1252" i="2"/>
  <c r="H1252" i="2"/>
  <c r="L1251" i="2"/>
  <c r="K1251" i="2"/>
  <c r="J1251" i="2"/>
  <c r="I1251" i="2"/>
  <c r="H1251" i="2"/>
  <c r="L1250" i="2"/>
  <c r="K1250" i="2"/>
  <c r="J1250" i="2"/>
  <c r="I1250" i="2"/>
  <c r="H1250" i="2"/>
  <c r="L1249" i="2"/>
  <c r="K1249" i="2"/>
  <c r="J1249" i="2"/>
  <c r="I1249" i="2"/>
  <c r="H1249" i="2"/>
  <c r="L1248" i="2"/>
  <c r="K1248" i="2"/>
  <c r="J1248" i="2"/>
  <c r="I1248" i="2"/>
  <c r="H1248" i="2"/>
  <c r="L1247" i="2"/>
  <c r="K1247" i="2"/>
  <c r="J1247" i="2"/>
  <c r="I1247" i="2"/>
  <c r="H1247" i="2"/>
  <c r="L1246" i="2"/>
  <c r="K1246" i="2"/>
  <c r="J1246" i="2"/>
  <c r="I1246" i="2"/>
  <c r="H1246" i="2"/>
  <c r="L1245" i="2"/>
  <c r="K1245" i="2"/>
  <c r="J1245" i="2"/>
  <c r="I1245" i="2"/>
  <c r="H1245" i="2"/>
  <c r="L1244" i="2"/>
  <c r="K1244" i="2"/>
  <c r="J1244" i="2"/>
  <c r="I1244" i="2"/>
  <c r="H1244" i="2"/>
  <c r="L1243" i="2"/>
  <c r="K1243" i="2"/>
  <c r="J1243" i="2"/>
  <c r="I1243" i="2"/>
  <c r="H1243" i="2"/>
  <c r="L1242" i="2"/>
  <c r="K1242" i="2"/>
  <c r="J1242" i="2"/>
  <c r="I1242" i="2"/>
  <c r="H1242" i="2"/>
  <c r="L1241" i="2"/>
  <c r="K1241" i="2"/>
  <c r="J1241" i="2"/>
  <c r="I1241" i="2"/>
  <c r="H1241" i="2"/>
  <c r="L1240" i="2"/>
  <c r="K1240" i="2"/>
  <c r="J1240" i="2"/>
  <c r="I1240" i="2"/>
  <c r="H1240" i="2"/>
  <c r="L1239" i="2"/>
  <c r="K1239" i="2"/>
  <c r="J1239" i="2"/>
  <c r="I1239" i="2"/>
  <c r="H1239" i="2"/>
  <c r="L1238" i="2"/>
  <c r="K1238" i="2"/>
  <c r="J1238" i="2"/>
  <c r="I1238" i="2"/>
  <c r="H1238" i="2"/>
  <c r="L1237" i="2"/>
  <c r="K1237" i="2"/>
  <c r="J1237" i="2"/>
  <c r="I1237" i="2"/>
  <c r="H1237" i="2"/>
  <c r="L1236" i="2"/>
  <c r="K1236" i="2"/>
  <c r="J1236" i="2"/>
  <c r="I1236" i="2"/>
  <c r="H1236" i="2"/>
  <c r="L1235" i="2"/>
  <c r="K1235" i="2"/>
  <c r="J1235" i="2"/>
  <c r="I1235" i="2"/>
  <c r="H1235" i="2"/>
  <c r="L1234" i="2"/>
  <c r="K1234" i="2"/>
  <c r="J1234" i="2"/>
  <c r="I1234" i="2"/>
  <c r="H1234" i="2"/>
  <c r="L1233" i="2"/>
  <c r="K1233" i="2"/>
  <c r="J1233" i="2"/>
  <c r="I1233" i="2"/>
  <c r="H1233" i="2"/>
  <c r="L1232" i="2"/>
  <c r="K1232" i="2"/>
  <c r="J1232" i="2"/>
  <c r="I1232" i="2"/>
  <c r="H1232" i="2"/>
  <c r="L1231" i="2"/>
  <c r="K1231" i="2"/>
  <c r="J1231" i="2"/>
  <c r="I1231" i="2"/>
  <c r="H1231" i="2"/>
  <c r="L1230" i="2"/>
  <c r="K1230" i="2"/>
  <c r="J1230" i="2"/>
  <c r="I1230" i="2"/>
  <c r="H1230" i="2"/>
  <c r="L1229" i="2"/>
  <c r="K1229" i="2"/>
  <c r="J1229" i="2"/>
  <c r="I1229" i="2"/>
  <c r="H1229" i="2"/>
  <c r="L1228" i="2"/>
  <c r="K1228" i="2"/>
  <c r="J1228" i="2"/>
  <c r="I1228" i="2"/>
  <c r="H1228" i="2"/>
  <c r="L1227" i="2"/>
  <c r="K1227" i="2"/>
  <c r="J1227" i="2"/>
  <c r="I1227" i="2"/>
  <c r="H1227" i="2"/>
  <c r="L1226" i="2"/>
  <c r="K1226" i="2"/>
  <c r="J1226" i="2"/>
  <c r="I1226" i="2"/>
  <c r="H1226" i="2"/>
  <c r="L1225" i="2"/>
  <c r="K1225" i="2"/>
  <c r="J1225" i="2"/>
  <c r="I1225" i="2"/>
  <c r="H1225" i="2"/>
  <c r="L1224" i="2"/>
  <c r="K1224" i="2"/>
  <c r="J1224" i="2"/>
  <c r="I1224" i="2"/>
  <c r="H1224" i="2"/>
  <c r="L1223" i="2"/>
  <c r="K1223" i="2"/>
  <c r="J1223" i="2"/>
  <c r="I1223" i="2"/>
  <c r="H1223" i="2"/>
  <c r="L1222" i="2"/>
  <c r="K1222" i="2"/>
  <c r="J1222" i="2"/>
  <c r="I1222" i="2"/>
  <c r="H1222" i="2"/>
  <c r="L1221" i="2"/>
  <c r="K1221" i="2"/>
  <c r="J1221" i="2"/>
  <c r="I1221" i="2"/>
  <c r="H1221" i="2"/>
  <c r="L1220" i="2"/>
  <c r="K1220" i="2"/>
  <c r="J1220" i="2"/>
  <c r="I1220" i="2"/>
  <c r="H1220" i="2"/>
  <c r="L1219" i="2"/>
  <c r="K1219" i="2"/>
  <c r="J1219" i="2"/>
  <c r="I1219" i="2"/>
  <c r="H1219" i="2"/>
  <c r="L1218" i="2"/>
  <c r="K1218" i="2"/>
  <c r="J1218" i="2"/>
  <c r="I1218" i="2"/>
  <c r="H1218" i="2"/>
  <c r="L1217" i="2"/>
  <c r="K1217" i="2"/>
  <c r="J1217" i="2"/>
  <c r="I1217" i="2"/>
  <c r="H1217" i="2"/>
  <c r="L1216" i="2"/>
  <c r="K1216" i="2"/>
  <c r="J1216" i="2"/>
  <c r="I1216" i="2"/>
  <c r="H1216" i="2"/>
  <c r="L1215" i="2"/>
  <c r="K1215" i="2"/>
  <c r="J1215" i="2"/>
  <c r="I1215" i="2"/>
  <c r="H1215" i="2"/>
  <c r="L1214" i="2"/>
  <c r="K1214" i="2"/>
  <c r="J1214" i="2"/>
  <c r="I1214" i="2"/>
  <c r="H1214" i="2"/>
  <c r="L1213" i="2"/>
  <c r="K1213" i="2"/>
  <c r="J1213" i="2"/>
  <c r="I1213" i="2"/>
  <c r="H1213" i="2"/>
  <c r="L1212" i="2"/>
  <c r="K1212" i="2"/>
  <c r="J1212" i="2"/>
  <c r="I1212" i="2"/>
  <c r="H1212" i="2"/>
  <c r="L1211" i="2"/>
  <c r="K1211" i="2"/>
  <c r="J1211" i="2"/>
  <c r="I1211" i="2"/>
  <c r="H1211" i="2"/>
  <c r="L1210" i="2"/>
  <c r="K1210" i="2"/>
  <c r="J1210" i="2"/>
  <c r="I1210" i="2"/>
  <c r="H1210" i="2"/>
  <c r="L1209" i="2"/>
  <c r="K1209" i="2"/>
  <c r="J1209" i="2"/>
  <c r="I1209" i="2"/>
  <c r="H1209" i="2"/>
  <c r="L1208" i="2"/>
  <c r="K1208" i="2"/>
  <c r="J1208" i="2"/>
  <c r="I1208" i="2"/>
  <c r="H1208" i="2"/>
  <c r="L1207" i="2"/>
  <c r="K1207" i="2"/>
  <c r="J1207" i="2"/>
  <c r="I1207" i="2"/>
  <c r="H1207" i="2"/>
  <c r="L1206" i="2"/>
  <c r="K1206" i="2"/>
  <c r="J1206" i="2"/>
  <c r="I1206" i="2"/>
  <c r="H1206" i="2"/>
  <c r="L1205" i="2"/>
  <c r="K1205" i="2"/>
  <c r="J1205" i="2"/>
  <c r="I1205" i="2"/>
  <c r="H1205" i="2"/>
  <c r="L1204" i="2"/>
  <c r="K1204" i="2"/>
  <c r="J1204" i="2"/>
  <c r="I1204" i="2"/>
  <c r="H1204" i="2"/>
  <c r="L1203" i="2"/>
  <c r="K1203" i="2"/>
  <c r="J1203" i="2"/>
  <c r="I1203" i="2"/>
  <c r="H1203" i="2"/>
  <c r="L1202" i="2"/>
  <c r="K1202" i="2"/>
  <c r="J1202" i="2"/>
  <c r="I1202" i="2"/>
  <c r="H1202" i="2"/>
  <c r="L1201" i="2"/>
  <c r="K1201" i="2"/>
  <c r="J1201" i="2"/>
  <c r="I1201" i="2"/>
  <c r="H1201" i="2"/>
  <c r="L1200" i="2"/>
  <c r="K1200" i="2"/>
  <c r="J1200" i="2"/>
  <c r="I1200" i="2"/>
  <c r="H1200" i="2"/>
  <c r="L1199" i="2"/>
  <c r="K1199" i="2"/>
  <c r="J1199" i="2"/>
  <c r="I1199" i="2"/>
  <c r="H1199" i="2"/>
  <c r="L1198" i="2"/>
  <c r="K1198" i="2"/>
  <c r="J1198" i="2"/>
  <c r="I1198" i="2"/>
  <c r="H1198" i="2"/>
  <c r="L1197" i="2"/>
  <c r="K1197" i="2"/>
  <c r="J1197" i="2"/>
  <c r="I1197" i="2"/>
  <c r="H1197" i="2"/>
  <c r="L1196" i="2"/>
  <c r="K1196" i="2"/>
  <c r="J1196" i="2"/>
  <c r="I1196" i="2"/>
  <c r="H1196" i="2"/>
  <c r="L1195" i="2"/>
  <c r="K1195" i="2"/>
  <c r="J1195" i="2"/>
  <c r="I1195" i="2"/>
  <c r="H1195" i="2"/>
  <c r="L1194" i="2"/>
  <c r="K1194" i="2"/>
  <c r="J1194" i="2"/>
  <c r="I1194" i="2"/>
  <c r="H1194" i="2"/>
  <c r="L1193" i="2"/>
  <c r="K1193" i="2"/>
  <c r="J1193" i="2"/>
  <c r="I1193" i="2"/>
  <c r="H1193" i="2"/>
  <c r="L1192" i="2"/>
  <c r="K1192" i="2"/>
  <c r="J1192" i="2"/>
  <c r="I1192" i="2"/>
  <c r="H1192" i="2"/>
  <c r="L1191" i="2"/>
  <c r="K1191" i="2"/>
  <c r="J1191" i="2"/>
  <c r="I1191" i="2"/>
  <c r="H1191" i="2"/>
  <c r="L1190" i="2"/>
  <c r="K1190" i="2"/>
  <c r="J1190" i="2"/>
  <c r="I1190" i="2"/>
  <c r="H1190" i="2"/>
  <c r="L1189" i="2"/>
  <c r="K1189" i="2"/>
  <c r="J1189" i="2"/>
  <c r="I1189" i="2"/>
  <c r="H1189" i="2"/>
  <c r="L1188" i="2"/>
  <c r="K1188" i="2"/>
  <c r="J1188" i="2"/>
  <c r="I1188" i="2"/>
  <c r="H1188" i="2"/>
  <c r="L1187" i="2"/>
  <c r="K1187" i="2"/>
  <c r="J1187" i="2"/>
  <c r="I1187" i="2"/>
  <c r="H1187" i="2"/>
  <c r="L1186" i="2"/>
  <c r="K1186" i="2"/>
  <c r="J1186" i="2"/>
  <c r="I1186" i="2"/>
  <c r="H1186" i="2"/>
  <c r="L1185" i="2"/>
  <c r="K1185" i="2"/>
  <c r="J1185" i="2"/>
  <c r="I1185" i="2"/>
  <c r="H1185" i="2"/>
  <c r="L1184" i="2"/>
  <c r="K1184" i="2"/>
  <c r="J1184" i="2"/>
  <c r="I1184" i="2"/>
  <c r="H1184" i="2"/>
  <c r="L1183" i="2"/>
  <c r="K1183" i="2"/>
  <c r="J1183" i="2"/>
  <c r="I1183" i="2"/>
  <c r="H1183" i="2"/>
  <c r="L1182" i="2"/>
  <c r="K1182" i="2"/>
  <c r="J1182" i="2"/>
  <c r="I1182" i="2"/>
  <c r="H1182" i="2"/>
  <c r="L1181" i="2"/>
  <c r="K1181" i="2"/>
  <c r="J1181" i="2"/>
  <c r="I1181" i="2"/>
  <c r="H1181" i="2"/>
  <c r="L1180" i="2"/>
  <c r="K1180" i="2"/>
  <c r="J1180" i="2"/>
  <c r="I1180" i="2"/>
  <c r="H1180" i="2"/>
  <c r="L1179" i="2"/>
  <c r="K1179" i="2"/>
  <c r="J1179" i="2"/>
  <c r="I1179" i="2"/>
  <c r="H1179" i="2"/>
  <c r="L1178" i="2"/>
  <c r="K1178" i="2"/>
  <c r="J1178" i="2"/>
  <c r="I1178" i="2"/>
  <c r="H1178" i="2"/>
  <c r="L1177" i="2"/>
  <c r="K1177" i="2"/>
  <c r="J1177" i="2"/>
  <c r="I1177" i="2"/>
  <c r="H1177" i="2"/>
  <c r="L1176" i="2"/>
  <c r="K1176" i="2"/>
  <c r="J1176" i="2"/>
  <c r="I1176" i="2"/>
  <c r="H1176" i="2"/>
  <c r="L1175" i="2"/>
  <c r="K1175" i="2"/>
  <c r="J1175" i="2"/>
  <c r="I1175" i="2"/>
  <c r="H1175" i="2"/>
  <c r="L1174" i="2"/>
  <c r="K1174" i="2"/>
  <c r="J1174" i="2"/>
  <c r="I1174" i="2"/>
  <c r="H1174" i="2"/>
  <c r="L1173" i="2"/>
  <c r="K1173" i="2"/>
  <c r="J1173" i="2"/>
  <c r="I1173" i="2"/>
  <c r="H1173" i="2"/>
  <c r="L1172" i="2"/>
  <c r="K1172" i="2"/>
  <c r="J1172" i="2"/>
  <c r="I1172" i="2"/>
  <c r="H1172" i="2"/>
  <c r="L1171" i="2"/>
  <c r="K1171" i="2"/>
  <c r="J1171" i="2"/>
  <c r="I1171" i="2"/>
  <c r="H1171" i="2"/>
  <c r="L1170" i="2"/>
  <c r="K1170" i="2"/>
  <c r="J1170" i="2"/>
  <c r="I1170" i="2"/>
  <c r="H1170" i="2"/>
  <c r="L1169" i="2"/>
  <c r="K1169" i="2"/>
  <c r="J1169" i="2"/>
  <c r="I1169" i="2"/>
  <c r="H1169" i="2"/>
  <c r="L1168" i="2"/>
  <c r="K1168" i="2"/>
  <c r="J1168" i="2"/>
  <c r="I1168" i="2"/>
  <c r="H1168" i="2"/>
  <c r="L1167" i="2"/>
  <c r="K1167" i="2"/>
  <c r="J1167" i="2"/>
  <c r="I1167" i="2"/>
  <c r="H1167" i="2"/>
  <c r="L1166" i="2"/>
  <c r="K1166" i="2"/>
  <c r="J1166" i="2"/>
  <c r="I1166" i="2"/>
  <c r="H1166" i="2"/>
  <c r="L1165" i="2"/>
  <c r="K1165" i="2"/>
  <c r="J1165" i="2"/>
  <c r="I1165" i="2"/>
  <c r="H1165" i="2"/>
  <c r="L1164" i="2"/>
  <c r="K1164" i="2"/>
  <c r="J1164" i="2"/>
  <c r="I1164" i="2"/>
  <c r="H1164" i="2"/>
  <c r="L1163" i="2"/>
  <c r="K1163" i="2"/>
  <c r="J1163" i="2"/>
  <c r="I1163" i="2"/>
  <c r="H1163" i="2"/>
  <c r="L1162" i="2"/>
  <c r="K1162" i="2"/>
  <c r="J1162" i="2"/>
  <c r="I1162" i="2"/>
  <c r="H1162" i="2"/>
  <c r="L1161" i="2"/>
  <c r="K1161" i="2"/>
  <c r="J1161" i="2"/>
  <c r="I1161" i="2"/>
  <c r="H1161" i="2"/>
  <c r="L1160" i="2"/>
  <c r="K1160" i="2"/>
  <c r="J1160" i="2"/>
  <c r="I1160" i="2"/>
  <c r="H1160" i="2"/>
  <c r="L1159" i="2"/>
  <c r="K1159" i="2"/>
  <c r="J1159" i="2"/>
  <c r="I1159" i="2"/>
  <c r="H1159" i="2"/>
  <c r="L1158" i="2"/>
  <c r="K1158" i="2"/>
  <c r="J1158" i="2"/>
  <c r="I1158" i="2"/>
  <c r="H1158" i="2"/>
  <c r="L1157" i="2"/>
  <c r="K1157" i="2"/>
  <c r="J1157" i="2"/>
  <c r="I1157" i="2"/>
  <c r="H1157" i="2"/>
  <c r="L1156" i="2"/>
  <c r="K1156" i="2"/>
  <c r="J1156" i="2"/>
  <c r="I1156" i="2"/>
  <c r="H1156" i="2"/>
  <c r="L1155" i="2"/>
  <c r="K1155" i="2"/>
  <c r="J1155" i="2"/>
  <c r="I1155" i="2"/>
  <c r="H1155" i="2"/>
  <c r="L1154" i="2"/>
  <c r="K1154" i="2"/>
  <c r="J1154" i="2"/>
  <c r="I1154" i="2"/>
  <c r="H1154" i="2"/>
  <c r="L1153" i="2"/>
  <c r="K1153" i="2"/>
  <c r="J1153" i="2"/>
  <c r="I1153" i="2"/>
  <c r="H1153" i="2"/>
  <c r="L1152" i="2"/>
  <c r="K1152" i="2"/>
  <c r="J1152" i="2"/>
  <c r="I1152" i="2"/>
  <c r="H1152" i="2"/>
  <c r="L1151" i="2"/>
  <c r="K1151" i="2"/>
  <c r="J1151" i="2"/>
  <c r="I1151" i="2"/>
  <c r="H1151" i="2"/>
  <c r="L1150" i="2"/>
  <c r="K1150" i="2"/>
  <c r="J1150" i="2"/>
  <c r="I1150" i="2"/>
  <c r="H1150" i="2"/>
  <c r="L1149" i="2"/>
  <c r="K1149" i="2"/>
  <c r="J1149" i="2"/>
  <c r="I1149" i="2"/>
  <c r="H1149" i="2"/>
  <c r="L1148" i="2"/>
  <c r="K1148" i="2"/>
  <c r="J1148" i="2"/>
  <c r="I1148" i="2"/>
  <c r="H1148" i="2"/>
  <c r="L1147" i="2"/>
  <c r="K1147" i="2"/>
  <c r="J1147" i="2"/>
  <c r="I1147" i="2"/>
  <c r="H1147" i="2"/>
  <c r="L1146" i="2"/>
  <c r="K1146" i="2"/>
  <c r="J1146" i="2"/>
  <c r="I1146" i="2"/>
  <c r="H1146" i="2"/>
  <c r="L1145" i="2"/>
  <c r="K1145" i="2"/>
  <c r="J1145" i="2"/>
  <c r="I1145" i="2"/>
  <c r="H1145" i="2"/>
  <c r="L1144" i="2"/>
  <c r="K1144" i="2"/>
  <c r="J1144" i="2"/>
  <c r="I1144" i="2"/>
  <c r="H1144" i="2"/>
  <c r="L1143" i="2"/>
  <c r="K1143" i="2"/>
  <c r="J1143" i="2"/>
  <c r="I1143" i="2"/>
  <c r="H1143" i="2"/>
  <c r="L1142" i="2"/>
  <c r="K1142" i="2"/>
  <c r="J1142" i="2"/>
  <c r="I1142" i="2"/>
  <c r="H1142" i="2"/>
  <c r="L1141" i="2"/>
  <c r="K1141" i="2"/>
  <c r="J1141" i="2"/>
  <c r="I1141" i="2"/>
  <c r="H1141" i="2"/>
  <c r="L1140" i="2"/>
  <c r="K1140" i="2"/>
  <c r="J1140" i="2"/>
  <c r="I1140" i="2"/>
  <c r="H1140" i="2"/>
  <c r="L1139" i="2"/>
  <c r="K1139" i="2"/>
  <c r="J1139" i="2"/>
  <c r="I1139" i="2"/>
  <c r="H1139" i="2"/>
  <c r="L1138" i="2"/>
  <c r="K1138" i="2"/>
  <c r="J1138" i="2"/>
  <c r="I1138" i="2"/>
  <c r="H1138" i="2"/>
  <c r="L1137" i="2"/>
  <c r="K1137" i="2"/>
  <c r="J1137" i="2"/>
  <c r="I1137" i="2"/>
  <c r="H1137" i="2"/>
  <c r="L1136" i="2"/>
  <c r="K1136" i="2"/>
  <c r="J1136" i="2"/>
  <c r="I1136" i="2"/>
  <c r="H1136" i="2"/>
  <c r="L1135" i="2"/>
  <c r="K1135" i="2"/>
  <c r="J1135" i="2"/>
  <c r="I1135" i="2"/>
  <c r="H1135" i="2"/>
  <c r="L1134" i="2"/>
  <c r="K1134" i="2"/>
  <c r="J1134" i="2"/>
  <c r="I1134" i="2"/>
  <c r="H1134" i="2"/>
  <c r="L1133" i="2"/>
  <c r="K1133" i="2"/>
  <c r="J1133" i="2"/>
  <c r="I1133" i="2"/>
  <c r="H1133" i="2"/>
  <c r="L1132" i="2"/>
  <c r="K1132" i="2"/>
  <c r="J1132" i="2"/>
  <c r="I1132" i="2"/>
  <c r="H1132" i="2"/>
  <c r="L1131" i="2"/>
  <c r="K1131" i="2"/>
  <c r="J1131" i="2"/>
  <c r="I1131" i="2"/>
  <c r="H1131" i="2"/>
  <c r="L1130" i="2"/>
  <c r="K1130" i="2"/>
  <c r="J1130" i="2"/>
  <c r="I1130" i="2"/>
  <c r="H1130" i="2"/>
  <c r="L1129" i="2"/>
  <c r="K1129" i="2"/>
  <c r="J1129" i="2"/>
  <c r="I1129" i="2"/>
  <c r="H1129" i="2"/>
  <c r="L1128" i="2"/>
  <c r="K1128" i="2"/>
  <c r="J1128" i="2"/>
  <c r="I1128" i="2"/>
  <c r="H1128" i="2"/>
  <c r="L1127" i="2"/>
  <c r="K1127" i="2"/>
  <c r="J1127" i="2"/>
  <c r="I1127" i="2"/>
  <c r="H1127" i="2"/>
  <c r="L1126" i="2"/>
  <c r="K1126" i="2"/>
  <c r="J1126" i="2"/>
  <c r="I1126" i="2"/>
  <c r="H1126" i="2"/>
  <c r="L1125" i="2"/>
  <c r="K1125" i="2"/>
  <c r="J1125" i="2"/>
  <c r="I1125" i="2"/>
  <c r="H1125" i="2"/>
  <c r="L1124" i="2"/>
  <c r="K1124" i="2"/>
  <c r="J1124" i="2"/>
  <c r="I1124" i="2"/>
  <c r="H1124" i="2"/>
  <c r="L1123" i="2"/>
  <c r="K1123" i="2"/>
  <c r="J1123" i="2"/>
  <c r="I1123" i="2"/>
  <c r="H1123" i="2"/>
  <c r="L1122" i="2"/>
  <c r="K1122" i="2"/>
  <c r="J1122" i="2"/>
  <c r="I1122" i="2"/>
  <c r="H1122" i="2"/>
  <c r="L1121" i="2"/>
  <c r="K1121" i="2"/>
  <c r="J1121" i="2"/>
  <c r="I1121" i="2"/>
  <c r="H1121" i="2"/>
  <c r="L1120" i="2"/>
  <c r="K1120" i="2"/>
  <c r="J1120" i="2"/>
  <c r="I1120" i="2"/>
  <c r="H1120" i="2"/>
  <c r="L1119" i="2"/>
  <c r="K1119" i="2"/>
  <c r="J1119" i="2"/>
  <c r="I1119" i="2"/>
  <c r="H1119" i="2"/>
  <c r="L1118" i="2"/>
  <c r="K1118" i="2"/>
  <c r="J1118" i="2"/>
  <c r="I1118" i="2"/>
  <c r="H1118" i="2"/>
  <c r="L1117" i="2"/>
  <c r="K1117" i="2"/>
  <c r="J1117" i="2"/>
  <c r="I1117" i="2"/>
  <c r="H1117" i="2"/>
  <c r="L1116" i="2"/>
  <c r="K1116" i="2"/>
  <c r="J1116" i="2"/>
  <c r="I1116" i="2"/>
  <c r="H1116" i="2"/>
  <c r="L1115" i="2"/>
  <c r="K1115" i="2"/>
  <c r="J1115" i="2"/>
  <c r="I1115" i="2"/>
  <c r="H1115" i="2"/>
  <c r="L1114" i="2"/>
  <c r="K1114" i="2"/>
  <c r="J1114" i="2"/>
  <c r="I1114" i="2"/>
  <c r="H1114" i="2"/>
  <c r="L1113" i="2"/>
  <c r="K1113" i="2"/>
  <c r="J1113" i="2"/>
  <c r="I1113" i="2"/>
  <c r="H1113" i="2"/>
  <c r="L1112" i="2"/>
  <c r="K1112" i="2"/>
  <c r="J1112" i="2"/>
  <c r="I1112" i="2"/>
  <c r="H1112" i="2"/>
  <c r="L1111" i="2"/>
  <c r="K1111" i="2"/>
  <c r="J1111" i="2"/>
  <c r="I1111" i="2"/>
  <c r="H1111" i="2"/>
  <c r="L1110" i="2"/>
  <c r="K1110" i="2"/>
  <c r="J1110" i="2"/>
  <c r="I1110" i="2"/>
  <c r="H1110" i="2"/>
  <c r="L1109" i="2"/>
  <c r="K1109" i="2"/>
  <c r="J1109" i="2"/>
  <c r="I1109" i="2"/>
  <c r="H1109" i="2"/>
  <c r="L1108" i="2"/>
  <c r="K1108" i="2"/>
  <c r="J1108" i="2"/>
  <c r="I1108" i="2"/>
  <c r="H1108" i="2"/>
  <c r="L1107" i="2"/>
  <c r="K1107" i="2"/>
  <c r="J1107" i="2"/>
  <c r="I1107" i="2"/>
  <c r="H1107" i="2"/>
  <c r="L1106" i="2"/>
  <c r="K1106" i="2"/>
  <c r="J1106" i="2"/>
  <c r="I1106" i="2"/>
  <c r="H1106" i="2"/>
  <c r="L1105" i="2"/>
  <c r="K1105" i="2"/>
  <c r="J1105" i="2"/>
  <c r="I1105" i="2"/>
  <c r="H1105" i="2"/>
  <c r="L1104" i="2"/>
  <c r="K1104" i="2"/>
  <c r="J1104" i="2"/>
  <c r="I1104" i="2"/>
  <c r="H1104" i="2"/>
  <c r="L1103" i="2"/>
  <c r="K1103" i="2"/>
  <c r="J1103" i="2"/>
  <c r="I1103" i="2"/>
  <c r="H1103" i="2"/>
  <c r="L1102" i="2"/>
  <c r="K1102" i="2"/>
  <c r="J1102" i="2"/>
  <c r="I1102" i="2"/>
  <c r="H1102" i="2"/>
  <c r="L1101" i="2"/>
  <c r="K1101" i="2"/>
  <c r="J1101" i="2"/>
  <c r="I1101" i="2"/>
  <c r="H1101" i="2"/>
  <c r="L1100" i="2"/>
  <c r="K1100" i="2"/>
  <c r="J1100" i="2"/>
  <c r="I1100" i="2"/>
  <c r="H1100" i="2"/>
  <c r="L1099" i="2"/>
  <c r="K1099" i="2"/>
  <c r="J1099" i="2"/>
  <c r="I1099" i="2"/>
  <c r="H1099" i="2"/>
  <c r="L1098" i="2"/>
  <c r="K1098" i="2"/>
  <c r="J1098" i="2"/>
  <c r="I1098" i="2"/>
  <c r="H1098" i="2"/>
  <c r="L1097" i="2"/>
  <c r="K1097" i="2"/>
  <c r="J1097" i="2"/>
  <c r="I1097" i="2"/>
  <c r="H1097" i="2"/>
  <c r="L1096" i="2"/>
  <c r="K1096" i="2"/>
  <c r="J1096" i="2"/>
  <c r="I1096" i="2"/>
  <c r="H1096" i="2"/>
  <c r="L1095" i="2"/>
  <c r="K1095" i="2"/>
  <c r="J1095" i="2"/>
  <c r="I1095" i="2"/>
  <c r="H1095" i="2"/>
  <c r="L1094" i="2"/>
  <c r="K1094" i="2"/>
  <c r="J1094" i="2"/>
  <c r="I1094" i="2"/>
  <c r="H1094" i="2"/>
  <c r="L1093" i="2"/>
  <c r="K1093" i="2"/>
  <c r="J1093" i="2"/>
  <c r="I1093" i="2"/>
  <c r="H1093" i="2"/>
  <c r="L1092" i="2"/>
  <c r="K1092" i="2"/>
  <c r="J1092" i="2"/>
  <c r="I1092" i="2"/>
  <c r="H1092" i="2"/>
  <c r="L1091" i="2"/>
  <c r="K1091" i="2"/>
  <c r="J1091" i="2"/>
  <c r="I1091" i="2"/>
  <c r="H1091" i="2"/>
  <c r="L1090" i="2"/>
  <c r="K1090" i="2"/>
  <c r="J1090" i="2"/>
  <c r="I1090" i="2"/>
  <c r="H1090" i="2"/>
  <c r="L1089" i="2"/>
  <c r="K1089" i="2"/>
  <c r="J1089" i="2"/>
  <c r="I1089" i="2"/>
  <c r="H1089" i="2"/>
  <c r="L1088" i="2"/>
  <c r="K1088" i="2"/>
  <c r="J1088" i="2"/>
  <c r="I1088" i="2"/>
  <c r="H1088" i="2"/>
  <c r="L1087" i="2"/>
  <c r="K1087" i="2"/>
  <c r="J1087" i="2"/>
  <c r="I1087" i="2"/>
  <c r="H1087" i="2"/>
  <c r="L1086" i="2"/>
  <c r="K1086" i="2"/>
  <c r="J1086" i="2"/>
  <c r="I1086" i="2"/>
  <c r="H1086" i="2"/>
  <c r="L1085" i="2"/>
  <c r="K1085" i="2"/>
  <c r="J1085" i="2"/>
  <c r="I1085" i="2"/>
  <c r="H1085" i="2"/>
  <c r="L1084" i="2"/>
  <c r="K1084" i="2"/>
  <c r="J1084" i="2"/>
  <c r="I1084" i="2"/>
  <c r="H1084" i="2"/>
  <c r="L1083" i="2"/>
  <c r="K1083" i="2"/>
  <c r="J1083" i="2"/>
  <c r="I1083" i="2"/>
  <c r="H1083" i="2"/>
  <c r="L1082" i="2"/>
  <c r="K1082" i="2"/>
  <c r="J1082" i="2"/>
  <c r="I1082" i="2"/>
  <c r="H1082" i="2"/>
  <c r="L1081" i="2"/>
  <c r="K1081" i="2"/>
  <c r="J1081" i="2"/>
  <c r="I1081" i="2"/>
  <c r="H1081" i="2"/>
  <c r="L1080" i="2"/>
  <c r="K1080" i="2"/>
  <c r="J1080" i="2"/>
  <c r="I1080" i="2"/>
  <c r="H1080" i="2"/>
  <c r="L1079" i="2"/>
  <c r="K1079" i="2"/>
  <c r="J1079" i="2"/>
  <c r="I1079" i="2"/>
  <c r="H1079" i="2"/>
  <c r="L1078" i="2"/>
  <c r="K1078" i="2"/>
  <c r="J1078" i="2"/>
  <c r="I1078" i="2"/>
  <c r="H1078" i="2"/>
  <c r="L1077" i="2"/>
  <c r="K1077" i="2"/>
  <c r="J1077" i="2"/>
  <c r="I1077" i="2"/>
  <c r="H1077" i="2"/>
  <c r="L1076" i="2"/>
  <c r="K1076" i="2"/>
  <c r="J1076" i="2"/>
  <c r="I1076" i="2"/>
  <c r="H1076" i="2"/>
  <c r="L1075" i="2"/>
  <c r="K1075" i="2"/>
  <c r="J1075" i="2"/>
  <c r="I1075" i="2"/>
  <c r="H1075" i="2"/>
  <c r="L1074" i="2"/>
  <c r="K1074" i="2"/>
  <c r="J1074" i="2"/>
  <c r="I1074" i="2"/>
  <c r="H1074" i="2"/>
  <c r="L1073" i="2"/>
  <c r="K1073" i="2"/>
  <c r="J1073" i="2"/>
  <c r="I1073" i="2"/>
  <c r="H1073" i="2"/>
  <c r="L1072" i="2"/>
  <c r="K1072" i="2"/>
  <c r="J1072" i="2"/>
  <c r="I1072" i="2"/>
  <c r="H1072" i="2"/>
  <c r="L1071" i="2"/>
  <c r="K1071" i="2"/>
  <c r="J1071" i="2"/>
  <c r="I1071" i="2"/>
  <c r="H1071" i="2"/>
  <c r="L1070" i="2"/>
  <c r="K1070" i="2"/>
  <c r="J1070" i="2"/>
  <c r="I1070" i="2"/>
  <c r="H1070" i="2"/>
  <c r="L1069" i="2"/>
  <c r="K1069" i="2"/>
  <c r="J1069" i="2"/>
  <c r="I1069" i="2"/>
  <c r="H1069" i="2"/>
  <c r="L1068" i="2"/>
  <c r="K1068" i="2"/>
  <c r="J1068" i="2"/>
  <c r="I1068" i="2"/>
  <c r="H1068" i="2"/>
  <c r="L1067" i="2"/>
  <c r="K1067" i="2"/>
  <c r="J1067" i="2"/>
  <c r="I1067" i="2"/>
  <c r="H1067" i="2"/>
  <c r="L1066" i="2"/>
  <c r="K1066" i="2"/>
  <c r="J1066" i="2"/>
  <c r="I1066" i="2"/>
  <c r="H1066" i="2"/>
  <c r="L1065" i="2"/>
  <c r="K1065" i="2"/>
  <c r="J1065" i="2"/>
  <c r="I1065" i="2"/>
  <c r="H1065" i="2"/>
  <c r="L1064" i="2"/>
  <c r="K1064" i="2"/>
  <c r="J1064" i="2"/>
  <c r="I1064" i="2"/>
  <c r="H1064" i="2"/>
  <c r="L1063" i="2"/>
  <c r="K1063" i="2"/>
  <c r="J1063" i="2"/>
  <c r="I1063" i="2"/>
  <c r="H1063" i="2"/>
  <c r="L1062" i="2"/>
  <c r="K1062" i="2"/>
  <c r="J1062" i="2"/>
  <c r="I1062" i="2"/>
  <c r="H1062" i="2"/>
  <c r="L1061" i="2"/>
  <c r="K1061" i="2"/>
  <c r="J1061" i="2"/>
  <c r="I1061" i="2"/>
  <c r="H1061" i="2"/>
  <c r="L1060" i="2"/>
  <c r="K1060" i="2"/>
  <c r="J1060" i="2"/>
  <c r="I1060" i="2"/>
  <c r="H1060" i="2"/>
  <c r="L1059" i="2"/>
  <c r="K1059" i="2"/>
  <c r="J1059" i="2"/>
  <c r="I1059" i="2"/>
  <c r="H1059" i="2"/>
  <c r="L1058" i="2"/>
  <c r="K1058" i="2"/>
  <c r="J1058" i="2"/>
  <c r="I1058" i="2"/>
  <c r="H1058" i="2"/>
  <c r="L1057" i="2"/>
  <c r="K1057" i="2"/>
  <c r="J1057" i="2"/>
  <c r="I1057" i="2"/>
  <c r="H1057" i="2"/>
  <c r="L1056" i="2"/>
  <c r="K1056" i="2"/>
  <c r="J1056" i="2"/>
  <c r="I1056" i="2"/>
  <c r="H1056" i="2"/>
  <c r="L1055" i="2"/>
  <c r="K1055" i="2"/>
  <c r="J1055" i="2"/>
  <c r="I1055" i="2"/>
  <c r="H1055" i="2"/>
  <c r="L1054" i="2"/>
  <c r="K1054" i="2"/>
  <c r="J1054" i="2"/>
  <c r="I1054" i="2"/>
  <c r="H1054" i="2"/>
  <c r="L1053" i="2"/>
  <c r="K1053" i="2"/>
  <c r="J1053" i="2"/>
  <c r="I1053" i="2"/>
  <c r="H1053" i="2"/>
  <c r="L1052" i="2"/>
  <c r="K1052" i="2"/>
  <c r="J1052" i="2"/>
  <c r="I1052" i="2"/>
  <c r="H1052" i="2"/>
  <c r="L1051" i="2"/>
  <c r="K1051" i="2"/>
  <c r="J1051" i="2"/>
  <c r="I1051" i="2"/>
  <c r="H1051" i="2"/>
  <c r="L1050" i="2"/>
  <c r="K1050" i="2"/>
  <c r="J1050" i="2"/>
  <c r="I1050" i="2"/>
  <c r="H1050" i="2"/>
  <c r="L1049" i="2"/>
  <c r="K1049" i="2"/>
  <c r="J1049" i="2"/>
  <c r="I1049" i="2"/>
  <c r="H1049" i="2"/>
  <c r="L1048" i="2"/>
  <c r="K1048" i="2"/>
  <c r="J1048" i="2"/>
  <c r="I1048" i="2"/>
  <c r="H1048" i="2"/>
  <c r="L1047" i="2"/>
  <c r="K1047" i="2"/>
  <c r="J1047" i="2"/>
  <c r="I1047" i="2"/>
  <c r="H1047" i="2"/>
  <c r="L1046" i="2"/>
  <c r="K1046" i="2"/>
  <c r="J1046" i="2"/>
  <c r="I1046" i="2"/>
  <c r="H1046" i="2"/>
  <c r="L1045" i="2"/>
  <c r="K1045" i="2"/>
  <c r="J1045" i="2"/>
  <c r="I1045" i="2"/>
  <c r="H1045" i="2"/>
  <c r="L1044" i="2"/>
  <c r="K1044" i="2"/>
  <c r="J1044" i="2"/>
  <c r="I1044" i="2"/>
  <c r="H1044" i="2"/>
  <c r="L1043" i="2"/>
  <c r="K1043" i="2"/>
  <c r="J1043" i="2"/>
  <c r="I1043" i="2"/>
  <c r="H1043" i="2"/>
  <c r="L1042" i="2"/>
  <c r="K1042" i="2"/>
  <c r="J1042" i="2"/>
  <c r="I1042" i="2"/>
  <c r="H1042" i="2"/>
  <c r="L1041" i="2"/>
  <c r="K1041" i="2"/>
  <c r="J1041" i="2"/>
  <c r="I1041" i="2"/>
  <c r="H1041" i="2"/>
  <c r="L1040" i="2"/>
  <c r="K1040" i="2"/>
  <c r="J1040" i="2"/>
  <c r="I1040" i="2"/>
  <c r="H1040" i="2"/>
  <c r="L1039" i="2"/>
  <c r="K1039" i="2"/>
  <c r="J1039" i="2"/>
  <c r="I1039" i="2"/>
  <c r="H1039" i="2"/>
  <c r="L1038" i="2"/>
  <c r="K1038" i="2"/>
  <c r="J1038" i="2"/>
  <c r="I1038" i="2"/>
  <c r="H1038" i="2"/>
  <c r="L1037" i="2"/>
  <c r="K1037" i="2"/>
  <c r="J1037" i="2"/>
  <c r="I1037" i="2"/>
  <c r="H1037" i="2"/>
  <c r="L1036" i="2"/>
  <c r="K1036" i="2"/>
  <c r="J1036" i="2"/>
  <c r="I1036" i="2"/>
  <c r="H1036" i="2"/>
  <c r="L1035" i="2"/>
  <c r="K1035" i="2"/>
  <c r="J1035" i="2"/>
  <c r="I1035" i="2"/>
  <c r="H1035" i="2"/>
  <c r="L1034" i="2"/>
  <c r="K1034" i="2"/>
  <c r="J1034" i="2"/>
  <c r="I1034" i="2"/>
  <c r="H1034" i="2"/>
  <c r="L1033" i="2"/>
  <c r="K1033" i="2"/>
  <c r="J1033" i="2"/>
  <c r="I1033" i="2"/>
  <c r="H1033" i="2"/>
  <c r="L1032" i="2"/>
  <c r="K1032" i="2"/>
  <c r="J1032" i="2"/>
  <c r="I1032" i="2"/>
  <c r="H1032" i="2"/>
  <c r="L1031" i="2"/>
  <c r="K1031" i="2"/>
  <c r="J1031" i="2"/>
  <c r="I1031" i="2"/>
  <c r="H1031" i="2"/>
  <c r="L1030" i="2"/>
  <c r="K1030" i="2"/>
  <c r="J1030" i="2"/>
  <c r="I1030" i="2"/>
  <c r="H1030" i="2"/>
  <c r="L1029" i="2"/>
  <c r="K1029" i="2"/>
  <c r="J1029" i="2"/>
  <c r="I1029" i="2"/>
  <c r="H1029" i="2"/>
  <c r="L1028" i="2"/>
  <c r="K1028" i="2"/>
  <c r="J1028" i="2"/>
  <c r="I1028" i="2"/>
  <c r="H1028" i="2"/>
  <c r="L1027" i="2"/>
  <c r="K1027" i="2"/>
  <c r="J1027" i="2"/>
  <c r="I1027" i="2"/>
  <c r="H1027" i="2"/>
  <c r="L1026" i="2"/>
  <c r="K1026" i="2"/>
  <c r="J1026" i="2"/>
  <c r="I1026" i="2"/>
  <c r="H1026" i="2"/>
  <c r="L1025" i="2"/>
  <c r="K1025" i="2"/>
  <c r="J1025" i="2"/>
  <c r="I1025" i="2"/>
  <c r="H1025" i="2"/>
  <c r="L1024" i="2"/>
  <c r="K1024" i="2"/>
  <c r="J1024" i="2"/>
  <c r="I1024" i="2"/>
  <c r="H1024" i="2"/>
  <c r="L1023" i="2"/>
  <c r="K1023" i="2"/>
  <c r="J1023" i="2"/>
  <c r="I1023" i="2"/>
  <c r="H1023" i="2"/>
  <c r="L1022" i="2"/>
  <c r="K1022" i="2"/>
  <c r="J1022" i="2"/>
  <c r="I1022" i="2"/>
  <c r="H1022" i="2"/>
  <c r="L1021" i="2"/>
  <c r="K1021" i="2"/>
  <c r="J1021" i="2"/>
  <c r="I1021" i="2"/>
  <c r="H1021" i="2"/>
  <c r="L1020" i="2"/>
  <c r="K1020" i="2"/>
  <c r="J1020" i="2"/>
  <c r="I1020" i="2"/>
  <c r="H1020" i="2"/>
  <c r="L1019" i="2"/>
  <c r="K1019" i="2"/>
  <c r="J1019" i="2"/>
  <c r="I1019" i="2"/>
  <c r="H1019" i="2"/>
  <c r="L1018" i="2"/>
  <c r="K1018" i="2"/>
  <c r="J1018" i="2"/>
  <c r="I1018" i="2"/>
  <c r="H1018" i="2"/>
  <c r="L1017" i="2"/>
  <c r="K1017" i="2"/>
  <c r="J1017" i="2"/>
  <c r="I1017" i="2"/>
  <c r="H1017" i="2"/>
  <c r="L1016" i="2"/>
  <c r="K1016" i="2"/>
  <c r="J1016" i="2"/>
  <c r="I1016" i="2"/>
  <c r="H1016" i="2"/>
  <c r="L1015" i="2"/>
  <c r="K1015" i="2"/>
  <c r="J1015" i="2"/>
  <c r="I1015" i="2"/>
  <c r="H1015" i="2"/>
  <c r="L1014" i="2"/>
  <c r="K1014" i="2"/>
  <c r="J1014" i="2"/>
  <c r="I1014" i="2"/>
  <c r="H1014" i="2"/>
  <c r="L1013" i="2"/>
  <c r="K1013" i="2"/>
  <c r="J1013" i="2"/>
  <c r="I1013" i="2"/>
  <c r="H1013" i="2"/>
  <c r="L1012" i="2"/>
  <c r="K1012" i="2"/>
  <c r="J1012" i="2"/>
  <c r="I1012" i="2"/>
  <c r="H1012" i="2"/>
  <c r="L1011" i="2"/>
  <c r="K1011" i="2"/>
  <c r="J1011" i="2"/>
  <c r="I1011" i="2"/>
  <c r="H1011" i="2"/>
  <c r="L1010" i="2"/>
  <c r="K1010" i="2"/>
  <c r="J1010" i="2"/>
  <c r="I1010" i="2"/>
  <c r="H1010" i="2"/>
  <c r="L1009" i="2"/>
  <c r="K1009" i="2"/>
  <c r="J1009" i="2"/>
  <c r="I1009" i="2"/>
  <c r="H1009" i="2"/>
  <c r="L1008" i="2"/>
  <c r="K1008" i="2"/>
  <c r="J1008" i="2"/>
  <c r="I1008" i="2"/>
  <c r="H1008" i="2"/>
  <c r="L1007" i="2"/>
  <c r="K1007" i="2"/>
  <c r="J1007" i="2"/>
  <c r="I1007" i="2"/>
  <c r="H1007" i="2"/>
  <c r="L1006" i="2"/>
  <c r="K1006" i="2"/>
  <c r="J1006" i="2"/>
  <c r="I1006" i="2"/>
  <c r="H1006" i="2"/>
  <c r="L1005" i="2"/>
  <c r="K1005" i="2"/>
  <c r="J1005" i="2"/>
  <c r="I1005" i="2"/>
  <c r="H1005" i="2"/>
  <c r="L1004" i="2"/>
  <c r="K1004" i="2"/>
  <c r="J1004" i="2"/>
  <c r="I1004" i="2"/>
  <c r="H1004" i="2"/>
  <c r="L1003" i="2"/>
  <c r="K1003" i="2"/>
  <c r="J1003" i="2"/>
  <c r="I1003" i="2"/>
  <c r="H1003" i="2"/>
  <c r="L1002" i="2"/>
  <c r="K1002" i="2"/>
  <c r="J1002" i="2"/>
  <c r="I1002" i="2"/>
  <c r="H1002" i="2"/>
  <c r="L1001" i="2"/>
  <c r="K1001" i="2"/>
  <c r="J1001" i="2"/>
  <c r="I1001" i="2"/>
  <c r="H1001" i="2"/>
  <c r="L1000" i="2"/>
  <c r="K1000" i="2"/>
  <c r="J1000" i="2"/>
  <c r="I1000" i="2"/>
  <c r="H1000" i="2"/>
  <c r="L999" i="2"/>
  <c r="K999" i="2"/>
  <c r="J999" i="2"/>
  <c r="I999" i="2"/>
  <c r="H999" i="2"/>
  <c r="L998" i="2"/>
  <c r="K998" i="2"/>
  <c r="J998" i="2"/>
  <c r="I998" i="2"/>
  <c r="H998" i="2"/>
  <c r="L997" i="2"/>
  <c r="K997" i="2"/>
  <c r="J997" i="2"/>
  <c r="I997" i="2"/>
  <c r="H997" i="2"/>
  <c r="L996" i="2"/>
  <c r="K996" i="2"/>
  <c r="J996" i="2"/>
  <c r="I996" i="2"/>
  <c r="H996" i="2"/>
  <c r="L995" i="2"/>
  <c r="K995" i="2"/>
  <c r="J995" i="2"/>
  <c r="I995" i="2"/>
  <c r="H995" i="2"/>
  <c r="L994" i="2"/>
  <c r="K994" i="2"/>
  <c r="J994" i="2"/>
  <c r="I994" i="2"/>
  <c r="H994" i="2"/>
  <c r="L993" i="2"/>
  <c r="K993" i="2"/>
  <c r="J993" i="2"/>
  <c r="I993" i="2"/>
  <c r="H993" i="2"/>
  <c r="L992" i="2"/>
  <c r="K992" i="2"/>
  <c r="J992" i="2"/>
  <c r="I992" i="2"/>
  <c r="H992" i="2"/>
  <c r="L991" i="2"/>
  <c r="K991" i="2"/>
  <c r="J991" i="2"/>
  <c r="I991" i="2"/>
  <c r="H991" i="2"/>
  <c r="L990" i="2"/>
  <c r="K990" i="2"/>
  <c r="J990" i="2"/>
  <c r="I990" i="2"/>
  <c r="H990" i="2"/>
  <c r="L989" i="2"/>
  <c r="K989" i="2"/>
  <c r="J989" i="2"/>
  <c r="I989" i="2"/>
  <c r="H989" i="2"/>
  <c r="L988" i="2"/>
  <c r="K988" i="2"/>
  <c r="J988" i="2"/>
  <c r="I988" i="2"/>
  <c r="H988" i="2"/>
  <c r="L987" i="2"/>
  <c r="K987" i="2"/>
  <c r="J987" i="2"/>
  <c r="I987" i="2"/>
  <c r="H987" i="2"/>
  <c r="L986" i="2"/>
  <c r="K986" i="2"/>
  <c r="J986" i="2"/>
  <c r="I986" i="2"/>
  <c r="H986" i="2"/>
  <c r="L985" i="2"/>
  <c r="K985" i="2"/>
  <c r="J985" i="2"/>
  <c r="I985" i="2"/>
  <c r="H985" i="2"/>
  <c r="L984" i="2"/>
  <c r="K984" i="2"/>
  <c r="J984" i="2"/>
  <c r="I984" i="2"/>
  <c r="H984" i="2"/>
  <c r="L983" i="2"/>
  <c r="K983" i="2"/>
  <c r="J983" i="2"/>
  <c r="I983" i="2"/>
  <c r="H983" i="2"/>
  <c r="L982" i="2"/>
  <c r="K982" i="2"/>
  <c r="J982" i="2"/>
  <c r="I982" i="2"/>
  <c r="H982" i="2"/>
  <c r="L981" i="2"/>
  <c r="K981" i="2"/>
  <c r="J981" i="2"/>
  <c r="I981" i="2"/>
  <c r="H981" i="2"/>
  <c r="L980" i="2"/>
  <c r="K980" i="2"/>
  <c r="J980" i="2"/>
  <c r="I980" i="2"/>
  <c r="H980" i="2"/>
  <c r="L979" i="2"/>
  <c r="K979" i="2"/>
  <c r="J979" i="2"/>
  <c r="I979" i="2"/>
  <c r="H979" i="2"/>
  <c r="L978" i="2"/>
  <c r="K978" i="2"/>
  <c r="J978" i="2"/>
  <c r="I978" i="2"/>
  <c r="H978" i="2"/>
  <c r="L977" i="2"/>
  <c r="K977" i="2"/>
  <c r="J977" i="2"/>
  <c r="I977" i="2"/>
  <c r="H977" i="2"/>
  <c r="L976" i="2"/>
  <c r="K976" i="2"/>
  <c r="J976" i="2"/>
  <c r="I976" i="2"/>
  <c r="H976" i="2"/>
  <c r="L975" i="2"/>
  <c r="K975" i="2"/>
  <c r="J975" i="2"/>
  <c r="I975" i="2"/>
  <c r="H975" i="2"/>
  <c r="L974" i="2"/>
  <c r="K974" i="2"/>
  <c r="J974" i="2"/>
  <c r="I974" i="2"/>
  <c r="H974" i="2"/>
  <c r="L973" i="2"/>
  <c r="K973" i="2"/>
  <c r="J973" i="2"/>
  <c r="I973" i="2"/>
  <c r="H973" i="2"/>
  <c r="L972" i="2"/>
  <c r="K972" i="2"/>
  <c r="J972" i="2"/>
  <c r="I972" i="2"/>
  <c r="H972" i="2"/>
  <c r="L971" i="2"/>
  <c r="K971" i="2"/>
  <c r="J971" i="2"/>
  <c r="I971" i="2"/>
  <c r="H971" i="2"/>
  <c r="L970" i="2"/>
  <c r="K970" i="2"/>
  <c r="J970" i="2"/>
  <c r="I970" i="2"/>
  <c r="H970" i="2"/>
  <c r="L969" i="2"/>
  <c r="K969" i="2"/>
  <c r="J969" i="2"/>
  <c r="I969" i="2"/>
  <c r="H969" i="2"/>
  <c r="L968" i="2"/>
  <c r="K968" i="2"/>
  <c r="J968" i="2"/>
  <c r="I968" i="2"/>
  <c r="H968" i="2"/>
  <c r="L967" i="2"/>
  <c r="K967" i="2"/>
  <c r="J967" i="2"/>
  <c r="I967" i="2"/>
  <c r="H967" i="2"/>
  <c r="L966" i="2"/>
  <c r="K966" i="2"/>
  <c r="J966" i="2"/>
  <c r="I966" i="2"/>
  <c r="H966" i="2"/>
  <c r="L965" i="2"/>
  <c r="K965" i="2"/>
  <c r="J965" i="2"/>
  <c r="I965" i="2"/>
  <c r="H965" i="2"/>
  <c r="L964" i="2"/>
  <c r="K964" i="2"/>
  <c r="J964" i="2"/>
  <c r="I964" i="2"/>
  <c r="H964" i="2"/>
  <c r="L963" i="2"/>
  <c r="K963" i="2"/>
  <c r="J963" i="2"/>
  <c r="I963" i="2"/>
  <c r="H963" i="2"/>
  <c r="L962" i="2"/>
  <c r="K962" i="2"/>
  <c r="J962" i="2"/>
  <c r="I962" i="2"/>
  <c r="H962" i="2"/>
  <c r="L961" i="2"/>
  <c r="K961" i="2"/>
  <c r="J961" i="2"/>
  <c r="I961" i="2"/>
  <c r="H961" i="2"/>
  <c r="L960" i="2"/>
  <c r="K960" i="2"/>
  <c r="J960" i="2"/>
  <c r="I960" i="2"/>
  <c r="H960" i="2"/>
  <c r="L959" i="2"/>
  <c r="K959" i="2"/>
  <c r="J959" i="2"/>
  <c r="I959" i="2"/>
  <c r="H959" i="2"/>
  <c r="L958" i="2"/>
  <c r="K958" i="2"/>
  <c r="J958" i="2"/>
  <c r="I958" i="2"/>
  <c r="H958" i="2"/>
  <c r="L957" i="2"/>
  <c r="K957" i="2"/>
  <c r="J957" i="2"/>
  <c r="I957" i="2"/>
  <c r="H957" i="2"/>
  <c r="L956" i="2"/>
  <c r="K956" i="2"/>
  <c r="J956" i="2"/>
  <c r="I956" i="2"/>
  <c r="H956" i="2"/>
  <c r="L955" i="2"/>
  <c r="K955" i="2"/>
  <c r="J955" i="2"/>
  <c r="I955" i="2"/>
  <c r="H955" i="2"/>
  <c r="L954" i="2"/>
  <c r="K954" i="2"/>
  <c r="J954" i="2"/>
  <c r="I954" i="2"/>
  <c r="H954" i="2"/>
  <c r="L953" i="2"/>
  <c r="K953" i="2"/>
  <c r="J953" i="2"/>
  <c r="I953" i="2"/>
  <c r="H953" i="2"/>
  <c r="L952" i="2"/>
  <c r="K952" i="2"/>
  <c r="J952" i="2"/>
  <c r="I952" i="2"/>
  <c r="H952" i="2"/>
  <c r="L951" i="2"/>
  <c r="K951" i="2"/>
  <c r="J951" i="2"/>
  <c r="I951" i="2"/>
  <c r="H951" i="2"/>
  <c r="L950" i="2"/>
  <c r="K950" i="2"/>
  <c r="J950" i="2"/>
  <c r="I950" i="2"/>
  <c r="H950" i="2"/>
  <c r="L949" i="2"/>
  <c r="K949" i="2"/>
  <c r="J949" i="2"/>
  <c r="I949" i="2"/>
  <c r="H949" i="2"/>
  <c r="L948" i="2"/>
  <c r="K948" i="2"/>
  <c r="J948" i="2"/>
  <c r="I948" i="2"/>
  <c r="H948" i="2"/>
  <c r="L947" i="2"/>
  <c r="K947" i="2"/>
  <c r="J947" i="2"/>
  <c r="I947" i="2"/>
  <c r="H947" i="2"/>
  <c r="L946" i="2"/>
  <c r="K946" i="2"/>
  <c r="J946" i="2"/>
  <c r="I946" i="2"/>
  <c r="H946" i="2"/>
  <c r="L945" i="2"/>
  <c r="K945" i="2"/>
  <c r="J945" i="2"/>
  <c r="I945" i="2"/>
  <c r="H945" i="2"/>
  <c r="L944" i="2"/>
  <c r="K944" i="2"/>
  <c r="J944" i="2"/>
  <c r="I944" i="2"/>
  <c r="H944" i="2"/>
  <c r="L943" i="2"/>
  <c r="K943" i="2"/>
  <c r="J943" i="2"/>
  <c r="I943" i="2"/>
  <c r="H943" i="2"/>
  <c r="L942" i="2"/>
  <c r="K942" i="2"/>
  <c r="J942" i="2"/>
  <c r="I942" i="2"/>
  <c r="H942" i="2"/>
  <c r="L941" i="2"/>
  <c r="K941" i="2"/>
  <c r="J941" i="2"/>
  <c r="I941" i="2"/>
  <c r="H941" i="2"/>
  <c r="L940" i="2"/>
  <c r="K940" i="2"/>
  <c r="J940" i="2"/>
  <c r="I940" i="2"/>
  <c r="H940" i="2"/>
  <c r="L939" i="2"/>
  <c r="K939" i="2"/>
  <c r="J939" i="2"/>
  <c r="I939" i="2"/>
  <c r="H939" i="2"/>
  <c r="L938" i="2"/>
  <c r="K938" i="2"/>
  <c r="J938" i="2"/>
  <c r="I938" i="2"/>
  <c r="H938" i="2"/>
  <c r="L937" i="2"/>
  <c r="K937" i="2"/>
  <c r="J937" i="2"/>
  <c r="I937" i="2"/>
  <c r="H937" i="2"/>
  <c r="L936" i="2"/>
  <c r="K936" i="2"/>
  <c r="J936" i="2"/>
  <c r="I936" i="2"/>
  <c r="H936" i="2"/>
  <c r="L935" i="2"/>
  <c r="K935" i="2"/>
  <c r="J935" i="2"/>
  <c r="I935" i="2"/>
  <c r="H935" i="2"/>
  <c r="L934" i="2"/>
  <c r="K934" i="2"/>
  <c r="J934" i="2"/>
  <c r="I934" i="2"/>
  <c r="H934" i="2"/>
  <c r="L933" i="2"/>
  <c r="K933" i="2"/>
  <c r="J933" i="2"/>
  <c r="I933" i="2"/>
  <c r="H933" i="2"/>
  <c r="L932" i="2"/>
  <c r="K932" i="2"/>
  <c r="J932" i="2"/>
  <c r="I932" i="2"/>
  <c r="H932" i="2"/>
  <c r="L931" i="2"/>
  <c r="K931" i="2"/>
  <c r="J931" i="2"/>
  <c r="I931" i="2"/>
  <c r="H931" i="2"/>
  <c r="L930" i="2"/>
  <c r="K930" i="2"/>
  <c r="J930" i="2"/>
  <c r="I930" i="2"/>
  <c r="H930" i="2"/>
  <c r="L929" i="2"/>
  <c r="K929" i="2"/>
  <c r="J929" i="2"/>
  <c r="I929" i="2"/>
  <c r="H929" i="2"/>
  <c r="L928" i="2"/>
  <c r="K928" i="2"/>
  <c r="J928" i="2"/>
  <c r="I928" i="2"/>
  <c r="H928" i="2"/>
  <c r="L927" i="2"/>
  <c r="K927" i="2"/>
  <c r="J927" i="2"/>
  <c r="I927" i="2"/>
  <c r="H927" i="2"/>
  <c r="L926" i="2"/>
  <c r="K926" i="2"/>
  <c r="J926" i="2"/>
  <c r="I926" i="2"/>
  <c r="H926" i="2"/>
  <c r="L925" i="2"/>
  <c r="K925" i="2"/>
  <c r="J925" i="2"/>
  <c r="I925" i="2"/>
  <c r="H925" i="2"/>
  <c r="L924" i="2"/>
  <c r="K924" i="2"/>
  <c r="J924" i="2"/>
  <c r="I924" i="2"/>
  <c r="H924" i="2"/>
  <c r="L923" i="2"/>
  <c r="K923" i="2"/>
  <c r="J923" i="2"/>
  <c r="I923" i="2"/>
  <c r="H923" i="2"/>
  <c r="L922" i="2"/>
  <c r="K922" i="2"/>
  <c r="J922" i="2"/>
  <c r="I922" i="2"/>
  <c r="H922" i="2"/>
  <c r="L921" i="2"/>
  <c r="K921" i="2"/>
  <c r="J921" i="2"/>
  <c r="I921" i="2"/>
  <c r="H921" i="2"/>
  <c r="L920" i="2"/>
  <c r="K920" i="2"/>
  <c r="J920" i="2"/>
  <c r="I920" i="2"/>
  <c r="H920" i="2"/>
  <c r="L919" i="2"/>
  <c r="K919" i="2"/>
  <c r="J919" i="2"/>
  <c r="I919" i="2"/>
  <c r="H919" i="2"/>
  <c r="L918" i="2"/>
  <c r="K918" i="2"/>
  <c r="J918" i="2"/>
  <c r="I918" i="2"/>
  <c r="H918" i="2"/>
  <c r="L917" i="2"/>
  <c r="K917" i="2"/>
  <c r="J917" i="2"/>
  <c r="I917" i="2"/>
  <c r="H917" i="2"/>
  <c r="L916" i="2"/>
  <c r="K916" i="2"/>
  <c r="J916" i="2"/>
  <c r="I916" i="2"/>
  <c r="H916" i="2"/>
  <c r="L915" i="2"/>
  <c r="K915" i="2"/>
  <c r="J915" i="2"/>
  <c r="I915" i="2"/>
  <c r="H915" i="2"/>
  <c r="L914" i="2"/>
  <c r="K914" i="2"/>
  <c r="J914" i="2"/>
  <c r="I914" i="2"/>
  <c r="H914" i="2"/>
  <c r="L913" i="2"/>
  <c r="K913" i="2"/>
  <c r="J913" i="2"/>
  <c r="I913" i="2"/>
  <c r="H913" i="2"/>
  <c r="L912" i="2"/>
  <c r="K912" i="2"/>
  <c r="J912" i="2"/>
  <c r="I912" i="2"/>
  <c r="H912" i="2"/>
  <c r="L911" i="2"/>
  <c r="K911" i="2"/>
  <c r="J911" i="2"/>
  <c r="I911" i="2"/>
  <c r="H911" i="2"/>
  <c r="L910" i="2"/>
  <c r="K910" i="2"/>
  <c r="J910" i="2"/>
  <c r="I910" i="2"/>
  <c r="H910" i="2"/>
  <c r="L909" i="2"/>
  <c r="K909" i="2"/>
  <c r="J909" i="2"/>
  <c r="I909" i="2"/>
  <c r="H909" i="2"/>
  <c r="L908" i="2"/>
  <c r="K908" i="2"/>
  <c r="J908" i="2"/>
  <c r="I908" i="2"/>
  <c r="H908" i="2"/>
  <c r="L907" i="2"/>
  <c r="K907" i="2"/>
  <c r="J907" i="2"/>
  <c r="I907" i="2"/>
  <c r="H907" i="2"/>
  <c r="L906" i="2"/>
  <c r="K906" i="2"/>
  <c r="J906" i="2"/>
  <c r="I906" i="2"/>
  <c r="H906" i="2"/>
  <c r="L905" i="2"/>
  <c r="K905" i="2"/>
  <c r="J905" i="2"/>
  <c r="I905" i="2"/>
  <c r="H905" i="2"/>
  <c r="L904" i="2"/>
  <c r="K904" i="2"/>
  <c r="J904" i="2"/>
  <c r="I904" i="2"/>
  <c r="H904" i="2"/>
  <c r="L903" i="2"/>
  <c r="K903" i="2"/>
  <c r="J903" i="2"/>
  <c r="I903" i="2"/>
  <c r="H903" i="2"/>
  <c r="L902" i="2"/>
  <c r="K902" i="2"/>
  <c r="J902" i="2"/>
  <c r="I902" i="2"/>
  <c r="H902" i="2"/>
  <c r="L901" i="2"/>
  <c r="K901" i="2"/>
  <c r="J901" i="2"/>
  <c r="I901" i="2"/>
  <c r="H901" i="2"/>
  <c r="L900" i="2"/>
  <c r="K900" i="2"/>
  <c r="J900" i="2"/>
  <c r="I900" i="2"/>
  <c r="H900" i="2"/>
  <c r="L899" i="2"/>
  <c r="K899" i="2"/>
  <c r="J899" i="2"/>
  <c r="I899" i="2"/>
  <c r="H899" i="2"/>
  <c r="L898" i="2"/>
  <c r="K898" i="2"/>
  <c r="J898" i="2"/>
  <c r="I898" i="2"/>
  <c r="H898" i="2"/>
  <c r="L897" i="2"/>
  <c r="K897" i="2"/>
  <c r="J897" i="2"/>
  <c r="I897" i="2"/>
  <c r="H897" i="2"/>
  <c r="L896" i="2"/>
  <c r="K896" i="2"/>
  <c r="J896" i="2"/>
  <c r="I896" i="2"/>
  <c r="H896" i="2"/>
  <c r="L895" i="2"/>
  <c r="K895" i="2"/>
  <c r="J895" i="2"/>
  <c r="I895" i="2"/>
  <c r="H895" i="2"/>
  <c r="L894" i="2"/>
  <c r="K894" i="2"/>
  <c r="J894" i="2"/>
  <c r="I894" i="2"/>
  <c r="H894" i="2"/>
  <c r="L893" i="2"/>
  <c r="K893" i="2"/>
  <c r="J893" i="2"/>
  <c r="I893" i="2"/>
  <c r="H893" i="2"/>
  <c r="L892" i="2"/>
  <c r="K892" i="2"/>
  <c r="J892" i="2"/>
  <c r="I892" i="2"/>
  <c r="H892" i="2"/>
  <c r="L891" i="2"/>
  <c r="K891" i="2"/>
  <c r="J891" i="2"/>
  <c r="I891" i="2"/>
  <c r="H891" i="2"/>
  <c r="L890" i="2"/>
  <c r="K890" i="2"/>
  <c r="J890" i="2"/>
  <c r="I890" i="2"/>
  <c r="H890" i="2"/>
  <c r="L889" i="2"/>
  <c r="K889" i="2"/>
  <c r="J889" i="2"/>
  <c r="I889" i="2"/>
  <c r="H889" i="2"/>
  <c r="L888" i="2"/>
  <c r="K888" i="2"/>
  <c r="J888" i="2"/>
  <c r="I888" i="2"/>
  <c r="H888" i="2"/>
  <c r="L887" i="2"/>
  <c r="K887" i="2"/>
  <c r="J887" i="2"/>
  <c r="I887" i="2"/>
  <c r="H887" i="2"/>
  <c r="L886" i="2"/>
  <c r="K886" i="2"/>
  <c r="J886" i="2"/>
  <c r="I886" i="2"/>
  <c r="H886" i="2"/>
  <c r="L885" i="2"/>
  <c r="K885" i="2"/>
  <c r="J885" i="2"/>
  <c r="I885" i="2"/>
  <c r="H885" i="2"/>
  <c r="L884" i="2"/>
  <c r="K884" i="2"/>
  <c r="J884" i="2"/>
  <c r="I884" i="2"/>
  <c r="H884" i="2"/>
  <c r="L883" i="2"/>
  <c r="K883" i="2"/>
  <c r="J883" i="2"/>
  <c r="I883" i="2"/>
  <c r="H883" i="2"/>
  <c r="L882" i="2"/>
  <c r="K882" i="2"/>
  <c r="J882" i="2"/>
  <c r="I882" i="2"/>
  <c r="H882" i="2"/>
  <c r="L881" i="2"/>
  <c r="K881" i="2"/>
  <c r="J881" i="2"/>
  <c r="I881" i="2"/>
  <c r="H881" i="2"/>
  <c r="L880" i="2"/>
  <c r="K880" i="2"/>
  <c r="J880" i="2"/>
  <c r="I880" i="2"/>
  <c r="H880" i="2"/>
  <c r="L879" i="2"/>
  <c r="K879" i="2"/>
  <c r="J879" i="2"/>
  <c r="I879" i="2"/>
  <c r="H879" i="2"/>
  <c r="L878" i="2"/>
  <c r="K878" i="2"/>
  <c r="J878" i="2"/>
  <c r="I878" i="2"/>
  <c r="H878" i="2"/>
  <c r="L877" i="2"/>
  <c r="K877" i="2"/>
  <c r="J877" i="2"/>
  <c r="I877" i="2"/>
  <c r="H877" i="2"/>
  <c r="L876" i="2"/>
  <c r="K876" i="2"/>
  <c r="J876" i="2"/>
  <c r="I876" i="2"/>
  <c r="H876" i="2"/>
  <c r="L875" i="2"/>
  <c r="K875" i="2"/>
  <c r="J875" i="2"/>
  <c r="I875" i="2"/>
  <c r="H875" i="2"/>
  <c r="L874" i="2"/>
  <c r="K874" i="2"/>
  <c r="J874" i="2"/>
  <c r="I874" i="2"/>
  <c r="H874" i="2"/>
  <c r="L873" i="2"/>
  <c r="K873" i="2"/>
  <c r="J873" i="2"/>
  <c r="I873" i="2"/>
  <c r="H873" i="2"/>
  <c r="L872" i="2"/>
  <c r="K872" i="2"/>
  <c r="J872" i="2"/>
  <c r="I872" i="2"/>
  <c r="H872" i="2"/>
  <c r="L871" i="2"/>
  <c r="K871" i="2"/>
  <c r="J871" i="2"/>
  <c r="I871" i="2"/>
  <c r="H871" i="2"/>
  <c r="L870" i="2"/>
  <c r="K870" i="2"/>
  <c r="J870" i="2"/>
  <c r="I870" i="2"/>
  <c r="H870" i="2"/>
  <c r="L869" i="2"/>
  <c r="K869" i="2"/>
  <c r="J869" i="2"/>
  <c r="I869" i="2"/>
  <c r="H869" i="2"/>
  <c r="L868" i="2"/>
  <c r="K868" i="2"/>
  <c r="J868" i="2"/>
  <c r="I868" i="2"/>
  <c r="H868" i="2"/>
  <c r="L867" i="2"/>
  <c r="K867" i="2"/>
  <c r="J867" i="2"/>
  <c r="I867" i="2"/>
  <c r="H867" i="2"/>
  <c r="L866" i="2"/>
  <c r="K866" i="2"/>
  <c r="J866" i="2"/>
  <c r="I866" i="2"/>
  <c r="H866" i="2"/>
  <c r="L865" i="2"/>
  <c r="K865" i="2"/>
  <c r="J865" i="2"/>
  <c r="I865" i="2"/>
  <c r="H865" i="2"/>
  <c r="L864" i="2"/>
  <c r="K864" i="2"/>
  <c r="J864" i="2"/>
  <c r="I864" i="2"/>
  <c r="H864" i="2"/>
  <c r="L863" i="2"/>
  <c r="K863" i="2"/>
  <c r="J863" i="2"/>
  <c r="I863" i="2"/>
  <c r="H863" i="2"/>
  <c r="L862" i="2"/>
  <c r="K862" i="2"/>
  <c r="J862" i="2"/>
  <c r="I862" i="2"/>
  <c r="H862" i="2"/>
  <c r="L861" i="2"/>
  <c r="K861" i="2"/>
  <c r="J861" i="2"/>
  <c r="I861" i="2"/>
  <c r="H861" i="2"/>
  <c r="L860" i="2"/>
  <c r="K860" i="2"/>
  <c r="J860" i="2"/>
  <c r="I860" i="2"/>
  <c r="H860" i="2"/>
  <c r="L859" i="2"/>
  <c r="K859" i="2"/>
  <c r="J859" i="2"/>
  <c r="I859" i="2"/>
  <c r="H859" i="2"/>
  <c r="L858" i="2"/>
  <c r="K858" i="2"/>
  <c r="J858" i="2"/>
  <c r="I858" i="2"/>
  <c r="H858" i="2"/>
  <c r="L857" i="2"/>
  <c r="K857" i="2"/>
  <c r="J857" i="2"/>
  <c r="I857" i="2"/>
  <c r="H857" i="2"/>
  <c r="L856" i="2"/>
  <c r="K856" i="2"/>
  <c r="J856" i="2"/>
  <c r="I856" i="2"/>
  <c r="H856" i="2"/>
  <c r="L855" i="2"/>
  <c r="K855" i="2"/>
  <c r="J855" i="2"/>
  <c r="I855" i="2"/>
  <c r="H855" i="2"/>
  <c r="L854" i="2"/>
  <c r="K854" i="2"/>
  <c r="J854" i="2"/>
  <c r="I854" i="2"/>
  <c r="H854" i="2"/>
  <c r="L853" i="2"/>
  <c r="K853" i="2"/>
  <c r="J853" i="2"/>
  <c r="I853" i="2"/>
  <c r="H853" i="2"/>
  <c r="L852" i="2"/>
  <c r="K852" i="2"/>
  <c r="J852" i="2"/>
  <c r="I852" i="2"/>
  <c r="H852" i="2"/>
  <c r="L851" i="2"/>
  <c r="K851" i="2"/>
  <c r="J851" i="2"/>
  <c r="I851" i="2"/>
  <c r="H851" i="2"/>
  <c r="L850" i="2"/>
  <c r="K850" i="2"/>
  <c r="J850" i="2"/>
  <c r="I850" i="2"/>
  <c r="H850" i="2"/>
  <c r="L849" i="2"/>
  <c r="K849" i="2"/>
  <c r="J849" i="2"/>
  <c r="I849" i="2"/>
  <c r="H849" i="2"/>
  <c r="L848" i="2"/>
  <c r="K848" i="2"/>
  <c r="J848" i="2"/>
  <c r="I848" i="2"/>
  <c r="H848" i="2"/>
  <c r="L847" i="2"/>
  <c r="K847" i="2"/>
  <c r="J847" i="2"/>
  <c r="I847" i="2"/>
  <c r="H847" i="2"/>
  <c r="L846" i="2"/>
  <c r="K846" i="2"/>
  <c r="J846" i="2"/>
  <c r="I846" i="2"/>
  <c r="H846" i="2"/>
  <c r="L845" i="2"/>
  <c r="K845" i="2"/>
  <c r="J845" i="2"/>
  <c r="I845" i="2"/>
  <c r="H845" i="2"/>
  <c r="L844" i="2"/>
  <c r="K844" i="2"/>
  <c r="J844" i="2"/>
  <c r="I844" i="2"/>
  <c r="H844" i="2"/>
  <c r="L843" i="2"/>
  <c r="K843" i="2"/>
  <c r="J843" i="2"/>
  <c r="I843" i="2"/>
  <c r="H843" i="2"/>
  <c r="L842" i="2"/>
  <c r="K842" i="2"/>
  <c r="J842" i="2"/>
  <c r="I842" i="2"/>
  <c r="H842" i="2"/>
  <c r="L841" i="2"/>
  <c r="K841" i="2"/>
  <c r="J841" i="2"/>
  <c r="I841" i="2"/>
  <c r="H841" i="2"/>
  <c r="L840" i="2"/>
  <c r="K840" i="2"/>
  <c r="J840" i="2"/>
  <c r="I840" i="2"/>
  <c r="H840" i="2"/>
  <c r="L839" i="2"/>
  <c r="K839" i="2"/>
  <c r="J839" i="2"/>
  <c r="I839" i="2"/>
  <c r="H839" i="2"/>
  <c r="L838" i="2"/>
  <c r="K838" i="2"/>
  <c r="J838" i="2"/>
  <c r="I838" i="2"/>
  <c r="H838" i="2"/>
  <c r="L837" i="2"/>
  <c r="K837" i="2"/>
  <c r="J837" i="2"/>
  <c r="I837" i="2"/>
  <c r="H837" i="2"/>
  <c r="L836" i="2"/>
  <c r="K836" i="2"/>
  <c r="J836" i="2"/>
  <c r="I836" i="2"/>
  <c r="H836" i="2"/>
  <c r="L835" i="2"/>
  <c r="K835" i="2"/>
  <c r="J835" i="2"/>
  <c r="I835" i="2"/>
  <c r="H835" i="2"/>
  <c r="L834" i="2"/>
  <c r="K834" i="2"/>
  <c r="J834" i="2"/>
  <c r="I834" i="2"/>
  <c r="H834" i="2"/>
  <c r="L833" i="2"/>
  <c r="K833" i="2"/>
  <c r="J833" i="2"/>
  <c r="I833" i="2"/>
  <c r="H833" i="2"/>
  <c r="L832" i="2"/>
  <c r="K832" i="2"/>
  <c r="J832" i="2"/>
  <c r="I832" i="2"/>
  <c r="H832" i="2"/>
  <c r="L831" i="2"/>
  <c r="K831" i="2"/>
  <c r="J831" i="2"/>
  <c r="I831" i="2"/>
  <c r="H831" i="2"/>
  <c r="L830" i="2"/>
  <c r="K830" i="2"/>
  <c r="J830" i="2"/>
  <c r="I830" i="2"/>
  <c r="H830" i="2"/>
  <c r="L829" i="2"/>
  <c r="K829" i="2"/>
  <c r="J829" i="2"/>
  <c r="I829" i="2"/>
  <c r="H829" i="2"/>
  <c r="L828" i="2"/>
  <c r="K828" i="2"/>
  <c r="J828" i="2"/>
  <c r="I828" i="2"/>
  <c r="H828" i="2"/>
  <c r="L827" i="2"/>
  <c r="K827" i="2"/>
  <c r="J827" i="2"/>
  <c r="I827" i="2"/>
  <c r="H827" i="2"/>
  <c r="L826" i="2"/>
  <c r="K826" i="2"/>
  <c r="J826" i="2"/>
  <c r="I826" i="2"/>
  <c r="H826" i="2"/>
  <c r="L825" i="2"/>
  <c r="K825" i="2"/>
  <c r="J825" i="2"/>
  <c r="I825" i="2"/>
  <c r="H825" i="2"/>
  <c r="L824" i="2"/>
  <c r="K824" i="2"/>
  <c r="J824" i="2"/>
  <c r="I824" i="2"/>
  <c r="H824" i="2"/>
  <c r="L823" i="2"/>
  <c r="K823" i="2"/>
  <c r="J823" i="2"/>
  <c r="I823" i="2"/>
  <c r="H823" i="2"/>
  <c r="L822" i="2"/>
  <c r="K822" i="2"/>
  <c r="J822" i="2"/>
  <c r="I822" i="2"/>
  <c r="H822" i="2"/>
  <c r="L821" i="2"/>
  <c r="K821" i="2"/>
  <c r="J821" i="2"/>
  <c r="I821" i="2"/>
  <c r="H821" i="2"/>
  <c r="L820" i="2"/>
  <c r="K820" i="2"/>
  <c r="J820" i="2"/>
  <c r="I820" i="2"/>
  <c r="H820" i="2"/>
  <c r="L819" i="2"/>
  <c r="K819" i="2"/>
  <c r="J819" i="2"/>
  <c r="I819" i="2"/>
  <c r="H819" i="2"/>
  <c r="L818" i="2"/>
  <c r="K818" i="2"/>
  <c r="J818" i="2"/>
  <c r="I818" i="2"/>
  <c r="H818" i="2"/>
  <c r="L817" i="2"/>
  <c r="K817" i="2"/>
  <c r="J817" i="2"/>
  <c r="I817" i="2"/>
  <c r="H817" i="2"/>
  <c r="L816" i="2"/>
  <c r="K816" i="2"/>
  <c r="J816" i="2"/>
  <c r="I816" i="2"/>
  <c r="H816" i="2"/>
  <c r="L815" i="2"/>
  <c r="K815" i="2"/>
  <c r="J815" i="2"/>
  <c r="I815" i="2"/>
  <c r="H815" i="2"/>
  <c r="L814" i="2"/>
  <c r="K814" i="2"/>
  <c r="J814" i="2"/>
  <c r="I814" i="2"/>
  <c r="H814" i="2"/>
  <c r="L813" i="2"/>
  <c r="K813" i="2"/>
  <c r="J813" i="2"/>
  <c r="I813" i="2"/>
  <c r="H813" i="2"/>
  <c r="L812" i="2"/>
  <c r="K812" i="2"/>
  <c r="J812" i="2"/>
  <c r="I812" i="2"/>
  <c r="H812" i="2"/>
  <c r="L811" i="2"/>
  <c r="K811" i="2"/>
  <c r="J811" i="2"/>
  <c r="I811" i="2"/>
  <c r="H811" i="2"/>
  <c r="L810" i="2"/>
  <c r="K810" i="2"/>
  <c r="J810" i="2"/>
  <c r="I810" i="2"/>
  <c r="H810" i="2"/>
  <c r="L809" i="2"/>
  <c r="K809" i="2"/>
  <c r="J809" i="2"/>
  <c r="I809" i="2"/>
  <c r="H809" i="2"/>
  <c r="L808" i="2"/>
  <c r="K808" i="2"/>
  <c r="J808" i="2"/>
  <c r="I808" i="2"/>
  <c r="H808" i="2"/>
  <c r="L807" i="2"/>
  <c r="K807" i="2"/>
  <c r="J807" i="2"/>
  <c r="I807" i="2"/>
  <c r="H807" i="2"/>
  <c r="L806" i="2"/>
  <c r="K806" i="2"/>
  <c r="J806" i="2"/>
  <c r="I806" i="2"/>
  <c r="H806" i="2"/>
  <c r="L805" i="2"/>
  <c r="K805" i="2"/>
  <c r="J805" i="2"/>
  <c r="I805" i="2"/>
  <c r="H805" i="2"/>
  <c r="L804" i="2"/>
  <c r="K804" i="2"/>
  <c r="J804" i="2"/>
  <c r="I804" i="2"/>
  <c r="H804" i="2"/>
  <c r="L803" i="2"/>
  <c r="K803" i="2"/>
  <c r="J803" i="2"/>
  <c r="I803" i="2"/>
  <c r="H803" i="2"/>
  <c r="L802" i="2"/>
  <c r="K802" i="2"/>
  <c r="J802" i="2"/>
  <c r="I802" i="2"/>
  <c r="H802" i="2"/>
  <c r="L801" i="2"/>
  <c r="K801" i="2"/>
  <c r="J801" i="2"/>
  <c r="I801" i="2"/>
  <c r="H801" i="2"/>
  <c r="L800" i="2"/>
  <c r="K800" i="2"/>
  <c r="J800" i="2"/>
  <c r="I800" i="2"/>
  <c r="H800" i="2"/>
  <c r="L799" i="2"/>
  <c r="K799" i="2"/>
  <c r="J799" i="2"/>
  <c r="I799" i="2"/>
  <c r="H799" i="2"/>
  <c r="L798" i="2"/>
  <c r="K798" i="2"/>
  <c r="J798" i="2"/>
  <c r="I798" i="2"/>
  <c r="H798" i="2"/>
  <c r="L797" i="2"/>
  <c r="K797" i="2"/>
  <c r="J797" i="2"/>
  <c r="I797" i="2"/>
  <c r="H797" i="2"/>
  <c r="L796" i="2"/>
  <c r="K796" i="2"/>
  <c r="J796" i="2"/>
  <c r="I796" i="2"/>
  <c r="H796" i="2"/>
  <c r="L795" i="2"/>
  <c r="K795" i="2"/>
  <c r="J795" i="2"/>
  <c r="I795" i="2"/>
  <c r="H795" i="2"/>
  <c r="L794" i="2"/>
  <c r="K794" i="2"/>
  <c r="J794" i="2"/>
  <c r="I794" i="2"/>
  <c r="H794" i="2"/>
  <c r="L793" i="2"/>
  <c r="K793" i="2"/>
  <c r="J793" i="2"/>
  <c r="I793" i="2"/>
  <c r="H793" i="2"/>
  <c r="L792" i="2"/>
  <c r="K792" i="2"/>
  <c r="J792" i="2"/>
  <c r="I792" i="2"/>
  <c r="H792" i="2"/>
  <c r="L791" i="2"/>
  <c r="K791" i="2"/>
  <c r="J791" i="2"/>
  <c r="I791" i="2"/>
  <c r="H791" i="2"/>
  <c r="L790" i="2"/>
  <c r="K790" i="2"/>
  <c r="J790" i="2"/>
  <c r="I790" i="2"/>
  <c r="H790" i="2"/>
  <c r="L789" i="2"/>
  <c r="K789" i="2"/>
  <c r="J789" i="2"/>
  <c r="I789" i="2"/>
  <c r="H789" i="2"/>
  <c r="L788" i="2"/>
  <c r="K788" i="2"/>
  <c r="J788" i="2"/>
  <c r="I788" i="2"/>
  <c r="H788" i="2"/>
  <c r="L787" i="2"/>
  <c r="K787" i="2"/>
  <c r="J787" i="2"/>
  <c r="I787" i="2"/>
  <c r="H787" i="2"/>
  <c r="L786" i="2"/>
  <c r="K786" i="2"/>
  <c r="J786" i="2"/>
  <c r="I786" i="2"/>
  <c r="H786" i="2"/>
  <c r="L785" i="2"/>
  <c r="K785" i="2"/>
  <c r="J785" i="2"/>
  <c r="I785" i="2"/>
  <c r="H785" i="2"/>
  <c r="L784" i="2"/>
  <c r="K784" i="2"/>
  <c r="J784" i="2"/>
  <c r="I784" i="2"/>
  <c r="H784" i="2"/>
  <c r="L783" i="2"/>
  <c r="K783" i="2"/>
  <c r="J783" i="2"/>
  <c r="I783" i="2"/>
  <c r="H783" i="2"/>
  <c r="L782" i="2"/>
  <c r="K782" i="2"/>
  <c r="J782" i="2"/>
  <c r="I782" i="2"/>
  <c r="H782" i="2"/>
  <c r="L781" i="2"/>
  <c r="K781" i="2"/>
  <c r="J781" i="2"/>
  <c r="I781" i="2"/>
  <c r="H781" i="2"/>
  <c r="L780" i="2"/>
  <c r="K780" i="2"/>
  <c r="J780" i="2"/>
  <c r="I780" i="2"/>
  <c r="H780" i="2"/>
  <c r="L779" i="2"/>
  <c r="K779" i="2"/>
  <c r="J779" i="2"/>
  <c r="I779" i="2"/>
  <c r="H779" i="2"/>
  <c r="L778" i="2"/>
  <c r="K778" i="2"/>
  <c r="J778" i="2"/>
  <c r="I778" i="2"/>
  <c r="H778" i="2"/>
  <c r="L777" i="2"/>
  <c r="K777" i="2"/>
  <c r="J777" i="2"/>
  <c r="I777" i="2"/>
  <c r="H777" i="2"/>
  <c r="L776" i="2"/>
  <c r="K776" i="2"/>
  <c r="J776" i="2"/>
  <c r="I776" i="2"/>
  <c r="H776" i="2"/>
  <c r="L775" i="2"/>
  <c r="K775" i="2"/>
  <c r="J775" i="2"/>
  <c r="I775" i="2"/>
  <c r="H775" i="2"/>
  <c r="L774" i="2"/>
  <c r="K774" i="2"/>
  <c r="J774" i="2"/>
  <c r="I774" i="2"/>
  <c r="H774" i="2"/>
  <c r="L773" i="2"/>
  <c r="K773" i="2"/>
  <c r="J773" i="2"/>
  <c r="I773" i="2"/>
  <c r="H773" i="2"/>
  <c r="L772" i="2"/>
  <c r="K772" i="2"/>
  <c r="J772" i="2"/>
  <c r="I772" i="2"/>
  <c r="H772" i="2"/>
  <c r="L771" i="2"/>
  <c r="K771" i="2"/>
  <c r="J771" i="2"/>
  <c r="I771" i="2"/>
  <c r="H771" i="2"/>
  <c r="L770" i="2"/>
  <c r="K770" i="2"/>
  <c r="J770" i="2"/>
  <c r="I770" i="2"/>
  <c r="H770" i="2"/>
  <c r="L769" i="2"/>
  <c r="K769" i="2"/>
  <c r="J769" i="2"/>
  <c r="I769" i="2"/>
  <c r="H769" i="2"/>
  <c r="L768" i="2"/>
  <c r="K768" i="2"/>
  <c r="J768" i="2"/>
  <c r="I768" i="2"/>
  <c r="H768" i="2"/>
  <c r="L767" i="2"/>
  <c r="K767" i="2"/>
  <c r="J767" i="2"/>
  <c r="I767" i="2"/>
  <c r="H767" i="2"/>
  <c r="L766" i="2"/>
  <c r="K766" i="2"/>
  <c r="J766" i="2"/>
  <c r="I766" i="2"/>
  <c r="H766" i="2"/>
  <c r="L765" i="2"/>
  <c r="K765" i="2"/>
  <c r="J765" i="2"/>
  <c r="I765" i="2"/>
  <c r="H765" i="2"/>
  <c r="L764" i="2"/>
  <c r="K764" i="2"/>
  <c r="J764" i="2"/>
  <c r="I764" i="2"/>
  <c r="H764" i="2"/>
  <c r="L763" i="2"/>
  <c r="K763" i="2"/>
  <c r="J763" i="2"/>
  <c r="I763" i="2"/>
  <c r="H763" i="2"/>
  <c r="L762" i="2"/>
  <c r="K762" i="2"/>
  <c r="J762" i="2"/>
  <c r="I762" i="2"/>
  <c r="H762" i="2"/>
  <c r="L761" i="2"/>
  <c r="K761" i="2"/>
  <c r="J761" i="2"/>
  <c r="I761" i="2"/>
  <c r="H761" i="2"/>
  <c r="L760" i="2"/>
  <c r="K760" i="2"/>
  <c r="J760" i="2"/>
  <c r="I760" i="2"/>
  <c r="H760" i="2"/>
  <c r="L759" i="2"/>
  <c r="K759" i="2"/>
  <c r="J759" i="2"/>
  <c r="I759" i="2"/>
  <c r="H759" i="2"/>
  <c r="L758" i="2"/>
  <c r="K758" i="2"/>
  <c r="J758" i="2"/>
  <c r="I758" i="2"/>
  <c r="H758" i="2"/>
  <c r="L757" i="2"/>
  <c r="K757" i="2"/>
  <c r="J757" i="2"/>
  <c r="I757" i="2"/>
  <c r="H757" i="2"/>
  <c r="L756" i="2"/>
  <c r="K756" i="2"/>
  <c r="J756" i="2"/>
  <c r="I756" i="2"/>
  <c r="H756" i="2"/>
  <c r="L755" i="2"/>
  <c r="K755" i="2"/>
  <c r="J755" i="2"/>
  <c r="I755" i="2"/>
  <c r="H755" i="2"/>
  <c r="L754" i="2"/>
  <c r="K754" i="2"/>
  <c r="J754" i="2"/>
  <c r="I754" i="2"/>
  <c r="H754" i="2"/>
  <c r="L753" i="2"/>
  <c r="K753" i="2"/>
  <c r="J753" i="2"/>
  <c r="I753" i="2"/>
  <c r="H753" i="2"/>
  <c r="L752" i="2"/>
  <c r="K752" i="2"/>
  <c r="J752" i="2"/>
  <c r="I752" i="2"/>
  <c r="H752" i="2"/>
  <c r="L751" i="2"/>
  <c r="K751" i="2"/>
  <c r="J751" i="2"/>
  <c r="I751" i="2"/>
  <c r="H751" i="2"/>
  <c r="L750" i="2"/>
  <c r="K750" i="2"/>
  <c r="J750" i="2"/>
  <c r="I750" i="2"/>
  <c r="H750" i="2"/>
  <c r="L749" i="2"/>
  <c r="K749" i="2"/>
  <c r="J749" i="2"/>
  <c r="I749" i="2"/>
  <c r="H749" i="2"/>
  <c r="L748" i="2"/>
  <c r="K748" i="2"/>
  <c r="J748" i="2"/>
  <c r="I748" i="2"/>
  <c r="H748" i="2"/>
  <c r="L747" i="2"/>
  <c r="K747" i="2"/>
  <c r="J747" i="2"/>
  <c r="I747" i="2"/>
  <c r="H747" i="2"/>
  <c r="L746" i="2"/>
  <c r="K746" i="2"/>
  <c r="J746" i="2"/>
  <c r="I746" i="2"/>
  <c r="H746" i="2"/>
  <c r="L745" i="2"/>
  <c r="K745" i="2"/>
  <c r="J745" i="2"/>
  <c r="I745" i="2"/>
  <c r="H745" i="2"/>
  <c r="L744" i="2"/>
  <c r="K744" i="2"/>
  <c r="J744" i="2"/>
  <c r="I744" i="2"/>
  <c r="H744" i="2"/>
  <c r="L743" i="2"/>
  <c r="K743" i="2"/>
  <c r="J743" i="2"/>
  <c r="I743" i="2"/>
  <c r="H743" i="2"/>
  <c r="L742" i="2"/>
  <c r="K742" i="2"/>
  <c r="J742" i="2"/>
  <c r="I742" i="2"/>
  <c r="H742" i="2"/>
  <c r="L741" i="2"/>
  <c r="K741" i="2"/>
  <c r="J741" i="2"/>
  <c r="I741" i="2"/>
  <c r="H741" i="2"/>
  <c r="L740" i="2"/>
  <c r="K740" i="2"/>
  <c r="J740" i="2"/>
  <c r="I740" i="2"/>
  <c r="H740" i="2"/>
  <c r="L739" i="2"/>
  <c r="K739" i="2"/>
  <c r="J739" i="2"/>
  <c r="I739" i="2"/>
  <c r="H739" i="2"/>
  <c r="L738" i="2"/>
  <c r="K738" i="2"/>
  <c r="J738" i="2"/>
  <c r="I738" i="2"/>
  <c r="H738" i="2"/>
  <c r="L737" i="2"/>
  <c r="K737" i="2"/>
  <c r="J737" i="2"/>
  <c r="I737" i="2"/>
  <c r="H737" i="2"/>
  <c r="L736" i="2"/>
  <c r="K736" i="2"/>
  <c r="J736" i="2"/>
  <c r="I736" i="2"/>
  <c r="H736" i="2"/>
  <c r="L735" i="2"/>
  <c r="K735" i="2"/>
  <c r="J735" i="2"/>
  <c r="I735" i="2"/>
  <c r="H735" i="2"/>
  <c r="L734" i="2"/>
  <c r="K734" i="2"/>
  <c r="J734" i="2"/>
  <c r="I734" i="2"/>
  <c r="H734" i="2"/>
  <c r="L733" i="2"/>
  <c r="K733" i="2"/>
  <c r="J733" i="2"/>
  <c r="I733" i="2"/>
  <c r="H733" i="2"/>
  <c r="L732" i="2"/>
  <c r="K732" i="2"/>
  <c r="J732" i="2"/>
  <c r="I732" i="2"/>
  <c r="H732" i="2"/>
  <c r="L731" i="2"/>
  <c r="K731" i="2"/>
  <c r="J731" i="2"/>
  <c r="I731" i="2"/>
  <c r="H731" i="2"/>
  <c r="L730" i="2"/>
  <c r="K730" i="2"/>
  <c r="J730" i="2"/>
  <c r="I730" i="2"/>
  <c r="H730" i="2"/>
  <c r="L729" i="2"/>
  <c r="K729" i="2"/>
  <c r="J729" i="2"/>
  <c r="I729" i="2"/>
  <c r="H729" i="2"/>
  <c r="L728" i="2"/>
  <c r="K728" i="2"/>
  <c r="J728" i="2"/>
  <c r="I728" i="2"/>
  <c r="H728" i="2"/>
  <c r="L727" i="2"/>
  <c r="K727" i="2"/>
  <c r="J727" i="2"/>
  <c r="I727" i="2"/>
  <c r="H727" i="2"/>
  <c r="L726" i="2"/>
  <c r="K726" i="2"/>
  <c r="J726" i="2"/>
  <c r="I726" i="2"/>
  <c r="H726" i="2"/>
  <c r="L725" i="2"/>
  <c r="K725" i="2"/>
  <c r="J725" i="2"/>
  <c r="I725" i="2"/>
  <c r="H725" i="2"/>
  <c r="L724" i="2"/>
  <c r="K724" i="2"/>
  <c r="J724" i="2"/>
  <c r="I724" i="2"/>
  <c r="H724" i="2"/>
  <c r="L723" i="2"/>
  <c r="K723" i="2"/>
  <c r="J723" i="2"/>
  <c r="I723" i="2"/>
  <c r="H723" i="2"/>
  <c r="L722" i="2"/>
  <c r="K722" i="2"/>
  <c r="J722" i="2"/>
  <c r="I722" i="2"/>
  <c r="H722" i="2"/>
  <c r="L721" i="2"/>
  <c r="K721" i="2"/>
  <c r="J721" i="2"/>
  <c r="I721" i="2"/>
  <c r="H721" i="2"/>
  <c r="L720" i="2"/>
  <c r="K720" i="2"/>
  <c r="J720" i="2"/>
  <c r="I720" i="2"/>
  <c r="H720" i="2"/>
  <c r="L719" i="2"/>
  <c r="K719" i="2"/>
  <c r="J719" i="2"/>
  <c r="I719" i="2"/>
  <c r="H719" i="2"/>
  <c r="L718" i="2"/>
  <c r="K718" i="2"/>
  <c r="J718" i="2"/>
  <c r="I718" i="2"/>
  <c r="H718" i="2"/>
  <c r="L717" i="2"/>
  <c r="K717" i="2"/>
  <c r="J717" i="2"/>
  <c r="I717" i="2"/>
  <c r="H717" i="2"/>
  <c r="L716" i="2"/>
  <c r="K716" i="2"/>
  <c r="J716" i="2"/>
  <c r="I716" i="2"/>
  <c r="H716" i="2"/>
  <c r="L715" i="2"/>
  <c r="K715" i="2"/>
  <c r="J715" i="2"/>
  <c r="I715" i="2"/>
  <c r="H715" i="2"/>
  <c r="L714" i="2"/>
  <c r="K714" i="2"/>
  <c r="J714" i="2"/>
  <c r="I714" i="2"/>
  <c r="H714" i="2"/>
  <c r="L713" i="2"/>
  <c r="K713" i="2"/>
  <c r="J713" i="2"/>
  <c r="I713" i="2"/>
  <c r="H713" i="2"/>
  <c r="L712" i="2"/>
  <c r="K712" i="2"/>
  <c r="J712" i="2"/>
  <c r="I712" i="2"/>
  <c r="H712" i="2"/>
  <c r="L711" i="2"/>
  <c r="K711" i="2"/>
  <c r="J711" i="2"/>
  <c r="I711" i="2"/>
  <c r="H711" i="2"/>
  <c r="L710" i="2"/>
  <c r="K710" i="2"/>
  <c r="J710" i="2"/>
  <c r="I710" i="2"/>
  <c r="H710" i="2"/>
  <c r="L709" i="2"/>
  <c r="K709" i="2"/>
  <c r="J709" i="2"/>
  <c r="I709" i="2"/>
  <c r="H709" i="2"/>
  <c r="L708" i="2"/>
  <c r="K708" i="2"/>
  <c r="J708" i="2"/>
  <c r="I708" i="2"/>
  <c r="H708" i="2"/>
  <c r="L707" i="2"/>
  <c r="K707" i="2"/>
  <c r="J707" i="2"/>
  <c r="I707" i="2"/>
  <c r="H707" i="2"/>
  <c r="L706" i="2"/>
  <c r="K706" i="2"/>
  <c r="J706" i="2"/>
  <c r="I706" i="2"/>
  <c r="H706" i="2"/>
  <c r="L705" i="2"/>
  <c r="K705" i="2"/>
  <c r="J705" i="2"/>
  <c r="I705" i="2"/>
  <c r="H705" i="2"/>
  <c r="L704" i="2"/>
  <c r="K704" i="2"/>
  <c r="J704" i="2"/>
  <c r="I704" i="2"/>
  <c r="H704" i="2"/>
  <c r="L703" i="2"/>
  <c r="K703" i="2"/>
  <c r="J703" i="2"/>
  <c r="I703" i="2"/>
  <c r="H703" i="2"/>
  <c r="L702" i="2"/>
  <c r="K702" i="2"/>
  <c r="J702" i="2"/>
  <c r="I702" i="2"/>
  <c r="H702" i="2"/>
  <c r="L701" i="2"/>
  <c r="K701" i="2"/>
  <c r="J701" i="2"/>
  <c r="I701" i="2"/>
  <c r="H701" i="2"/>
  <c r="L700" i="2"/>
  <c r="K700" i="2"/>
  <c r="J700" i="2"/>
  <c r="I700" i="2"/>
  <c r="H700" i="2"/>
  <c r="L699" i="2"/>
  <c r="K699" i="2"/>
  <c r="J699" i="2"/>
  <c r="I699" i="2"/>
  <c r="H699" i="2"/>
  <c r="L698" i="2"/>
  <c r="K698" i="2"/>
  <c r="J698" i="2"/>
  <c r="I698" i="2"/>
  <c r="H698" i="2"/>
  <c r="L697" i="2"/>
  <c r="K697" i="2"/>
  <c r="J697" i="2"/>
  <c r="I697" i="2"/>
  <c r="H697" i="2"/>
  <c r="L696" i="2"/>
  <c r="K696" i="2"/>
  <c r="J696" i="2"/>
  <c r="I696" i="2"/>
  <c r="H696" i="2"/>
  <c r="L695" i="2"/>
  <c r="K695" i="2"/>
  <c r="J695" i="2"/>
  <c r="I695" i="2"/>
  <c r="H695" i="2"/>
  <c r="L694" i="2"/>
  <c r="K694" i="2"/>
  <c r="J694" i="2"/>
  <c r="I694" i="2"/>
  <c r="H694" i="2"/>
  <c r="L693" i="2"/>
  <c r="K693" i="2"/>
  <c r="J693" i="2"/>
  <c r="I693" i="2"/>
  <c r="H693" i="2"/>
  <c r="L692" i="2"/>
  <c r="K692" i="2"/>
  <c r="J692" i="2"/>
  <c r="I692" i="2"/>
  <c r="H692" i="2"/>
  <c r="L691" i="2"/>
  <c r="K691" i="2"/>
  <c r="J691" i="2"/>
  <c r="I691" i="2"/>
  <c r="H691" i="2"/>
  <c r="L690" i="2"/>
  <c r="K690" i="2"/>
  <c r="J690" i="2"/>
  <c r="I690" i="2"/>
  <c r="H690" i="2"/>
  <c r="L689" i="2"/>
  <c r="K689" i="2"/>
  <c r="J689" i="2"/>
  <c r="I689" i="2"/>
  <c r="H689" i="2"/>
  <c r="L688" i="2"/>
  <c r="K688" i="2"/>
  <c r="J688" i="2"/>
  <c r="I688" i="2"/>
  <c r="H688" i="2"/>
  <c r="L687" i="2"/>
  <c r="K687" i="2"/>
  <c r="J687" i="2"/>
  <c r="I687" i="2"/>
  <c r="H687" i="2"/>
  <c r="L686" i="2"/>
  <c r="K686" i="2"/>
  <c r="J686" i="2"/>
  <c r="I686" i="2"/>
  <c r="H686" i="2"/>
  <c r="L685" i="2"/>
  <c r="K685" i="2"/>
  <c r="J685" i="2"/>
  <c r="I685" i="2"/>
  <c r="H685" i="2"/>
  <c r="L684" i="2"/>
  <c r="K684" i="2"/>
  <c r="J684" i="2"/>
  <c r="I684" i="2"/>
  <c r="H684" i="2"/>
  <c r="L683" i="2"/>
  <c r="K683" i="2"/>
  <c r="J683" i="2"/>
  <c r="I683" i="2"/>
  <c r="H683" i="2"/>
  <c r="L682" i="2"/>
  <c r="K682" i="2"/>
  <c r="J682" i="2"/>
  <c r="I682" i="2"/>
  <c r="H682" i="2"/>
  <c r="L681" i="2"/>
  <c r="K681" i="2"/>
  <c r="J681" i="2"/>
  <c r="I681" i="2"/>
  <c r="H681" i="2"/>
  <c r="L680" i="2"/>
  <c r="K680" i="2"/>
  <c r="J680" i="2"/>
  <c r="I680" i="2"/>
  <c r="H680" i="2"/>
  <c r="L679" i="2"/>
  <c r="K679" i="2"/>
  <c r="J679" i="2"/>
  <c r="I679" i="2"/>
  <c r="H679" i="2"/>
  <c r="L678" i="2"/>
  <c r="K678" i="2"/>
  <c r="J678" i="2"/>
  <c r="I678" i="2"/>
  <c r="H678" i="2"/>
  <c r="L677" i="2"/>
  <c r="K677" i="2"/>
  <c r="J677" i="2"/>
  <c r="I677" i="2"/>
  <c r="H677" i="2"/>
  <c r="L676" i="2"/>
  <c r="K676" i="2"/>
  <c r="J676" i="2"/>
  <c r="I676" i="2"/>
  <c r="H676" i="2"/>
  <c r="L675" i="2"/>
  <c r="K675" i="2"/>
  <c r="J675" i="2"/>
  <c r="I675" i="2"/>
  <c r="H675" i="2"/>
  <c r="L674" i="2"/>
  <c r="K674" i="2"/>
  <c r="J674" i="2"/>
  <c r="I674" i="2"/>
  <c r="H674" i="2"/>
  <c r="L673" i="2"/>
  <c r="K673" i="2"/>
  <c r="J673" i="2"/>
  <c r="I673" i="2"/>
  <c r="H673" i="2"/>
  <c r="L672" i="2"/>
  <c r="K672" i="2"/>
  <c r="J672" i="2"/>
  <c r="I672" i="2"/>
  <c r="H672" i="2"/>
  <c r="L671" i="2"/>
  <c r="K671" i="2"/>
  <c r="J671" i="2"/>
  <c r="I671" i="2"/>
  <c r="H671" i="2"/>
  <c r="L670" i="2"/>
  <c r="K670" i="2"/>
  <c r="J670" i="2"/>
  <c r="I670" i="2"/>
  <c r="H670" i="2"/>
  <c r="L669" i="2"/>
  <c r="K669" i="2"/>
  <c r="J669" i="2"/>
  <c r="I669" i="2"/>
  <c r="H669" i="2"/>
  <c r="L668" i="2"/>
  <c r="K668" i="2"/>
  <c r="J668" i="2"/>
  <c r="I668" i="2"/>
  <c r="H668" i="2"/>
  <c r="L667" i="2"/>
  <c r="K667" i="2"/>
  <c r="J667" i="2"/>
  <c r="I667" i="2"/>
  <c r="H667" i="2"/>
  <c r="L666" i="2"/>
  <c r="K666" i="2"/>
  <c r="J666" i="2"/>
  <c r="I666" i="2"/>
  <c r="H666" i="2"/>
  <c r="L665" i="2"/>
  <c r="K665" i="2"/>
  <c r="J665" i="2"/>
  <c r="I665" i="2"/>
  <c r="H665" i="2"/>
  <c r="L664" i="2"/>
  <c r="K664" i="2"/>
  <c r="J664" i="2"/>
  <c r="I664" i="2"/>
  <c r="H664" i="2"/>
  <c r="L663" i="2"/>
  <c r="K663" i="2"/>
  <c r="J663" i="2"/>
  <c r="I663" i="2"/>
  <c r="H663" i="2"/>
  <c r="L662" i="2"/>
  <c r="K662" i="2"/>
  <c r="J662" i="2"/>
  <c r="I662" i="2"/>
  <c r="H662" i="2"/>
  <c r="L661" i="2"/>
  <c r="K661" i="2"/>
  <c r="J661" i="2"/>
  <c r="I661" i="2"/>
  <c r="H661" i="2"/>
  <c r="L660" i="2"/>
  <c r="K660" i="2"/>
  <c r="J660" i="2"/>
  <c r="I660" i="2"/>
  <c r="H660" i="2"/>
  <c r="L659" i="2"/>
  <c r="K659" i="2"/>
  <c r="J659" i="2"/>
  <c r="I659" i="2"/>
  <c r="H659" i="2"/>
  <c r="L658" i="2"/>
  <c r="K658" i="2"/>
  <c r="J658" i="2"/>
  <c r="I658" i="2"/>
  <c r="H658" i="2"/>
  <c r="L657" i="2"/>
  <c r="K657" i="2"/>
  <c r="J657" i="2"/>
  <c r="I657" i="2"/>
  <c r="H657" i="2"/>
  <c r="L656" i="2"/>
  <c r="K656" i="2"/>
  <c r="J656" i="2"/>
  <c r="I656" i="2"/>
  <c r="H656" i="2"/>
  <c r="L655" i="2"/>
  <c r="K655" i="2"/>
  <c r="J655" i="2"/>
  <c r="I655" i="2"/>
  <c r="H655" i="2"/>
  <c r="L654" i="2"/>
  <c r="K654" i="2"/>
  <c r="J654" i="2"/>
  <c r="I654" i="2"/>
  <c r="H654" i="2"/>
  <c r="L653" i="2"/>
  <c r="K653" i="2"/>
  <c r="J653" i="2"/>
  <c r="I653" i="2"/>
  <c r="H653" i="2"/>
  <c r="L652" i="2"/>
  <c r="K652" i="2"/>
  <c r="J652" i="2"/>
  <c r="I652" i="2"/>
  <c r="H652" i="2"/>
  <c r="L651" i="2"/>
  <c r="K651" i="2"/>
  <c r="J651" i="2"/>
  <c r="I651" i="2"/>
  <c r="H651" i="2"/>
  <c r="L650" i="2"/>
  <c r="K650" i="2"/>
  <c r="J650" i="2"/>
  <c r="I650" i="2"/>
  <c r="H650" i="2"/>
  <c r="L649" i="2"/>
  <c r="K649" i="2"/>
  <c r="J649" i="2"/>
  <c r="I649" i="2"/>
  <c r="H649" i="2"/>
  <c r="L648" i="2"/>
  <c r="K648" i="2"/>
  <c r="J648" i="2"/>
  <c r="I648" i="2"/>
  <c r="H648" i="2"/>
  <c r="L647" i="2"/>
  <c r="K647" i="2"/>
  <c r="J647" i="2"/>
  <c r="I647" i="2"/>
  <c r="H647" i="2"/>
  <c r="L646" i="2"/>
  <c r="K646" i="2"/>
  <c r="J646" i="2"/>
  <c r="I646" i="2"/>
  <c r="H646" i="2"/>
  <c r="L645" i="2"/>
  <c r="K645" i="2"/>
  <c r="J645" i="2"/>
  <c r="I645" i="2"/>
  <c r="H645" i="2"/>
  <c r="L644" i="2"/>
  <c r="K644" i="2"/>
  <c r="J644" i="2"/>
  <c r="I644" i="2"/>
  <c r="H644" i="2"/>
  <c r="L643" i="2"/>
  <c r="K643" i="2"/>
  <c r="J643" i="2"/>
  <c r="I643" i="2"/>
  <c r="H643" i="2"/>
  <c r="L642" i="2"/>
  <c r="K642" i="2"/>
  <c r="J642" i="2"/>
  <c r="I642" i="2"/>
  <c r="H642" i="2"/>
  <c r="L641" i="2"/>
  <c r="K641" i="2"/>
  <c r="J641" i="2"/>
  <c r="I641" i="2"/>
  <c r="H641" i="2"/>
  <c r="L640" i="2"/>
  <c r="K640" i="2"/>
  <c r="J640" i="2"/>
  <c r="I640" i="2"/>
  <c r="H640" i="2"/>
  <c r="L639" i="2"/>
  <c r="K639" i="2"/>
  <c r="J639" i="2"/>
  <c r="I639" i="2"/>
  <c r="H639" i="2"/>
  <c r="L638" i="2"/>
  <c r="K638" i="2"/>
  <c r="J638" i="2"/>
  <c r="I638" i="2"/>
  <c r="H638" i="2"/>
  <c r="L637" i="2"/>
  <c r="K637" i="2"/>
  <c r="J637" i="2"/>
  <c r="I637" i="2"/>
  <c r="H637" i="2"/>
  <c r="L636" i="2"/>
  <c r="K636" i="2"/>
  <c r="J636" i="2"/>
  <c r="I636" i="2"/>
  <c r="H636" i="2"/>
  <c r="L635" i="2"/>
  <c r="K635" i="2"/>
  <c r="J635" i="2"/>
  <c r="I635" i="2"/>
  <c r="H635" i="2"/>
  <c r="L634" i="2"/>
  <c r="K634" i="2"/>
  <c r="J634" i="2"/>
  <c r="I634" i="2"/>
  <c r="H634" i="2"/>
  <c r="L633" i="2"/>
  <c r="K633" i="2"/>
  <c r="J633" i="2"/>
  <c r="I633" i="2"/>
  <c r="H633" i="2"/>
  <c r="L632" i="2"/>
  <c r="K632" i="2"/>
  <c r="J632" i="2"/>
  <c r="I632" i="2"/>
  <c r="H632" i="2"/>
  <c r="L631" i="2"/>
  <c r="K631" i="2"/>
  <c r="J631" i="2"/>
  <c r="I631" i="2"/>
  <c r="H631" i="2"/>
  <c r="L630" i="2"/>
  <c r="K630" i="2"/>
  <c r="J630" i="2"/>
  <c r="I630" i="2"/>
  <c r="H630" i="2"/>
  <c r="L629" i="2"/>
  <c r="K629" i="2"/>
  <c r="J629" i="2"/>
  <c r="I629" i="2"/>
  <c r="H629" i="2"/>
  <c r="L628" i="2"/>
  <c r="K628" i="2"/>
  <c r="J628" i="2"/>
  <c r="I628" i="2"/>
  <c r="H628" i="2"/>
  <c r="L627" i="2"/>
  <c r="K627" i="2"/>
  <c r="J627" i="2"/>
  <c r="I627" i="2"/>
  <c r="H627" i="2"/>
  <c r="L626" i="2"/>
  <c r="K626" i="2"/>
  <c r="J626" i="2"/>
  <c r="I626" i="2"/>
  <c r="H626" i="2"/>
  <c r="L625" i="2"/>
  <c r="K625" i="2"/>
  <c r="J625" i="2"/>
  <c r="I625" i="2"/>
  <c r="H625" i="2"/>
  <c r="L624" i="2"/>
  <c r="K624" i="2"/>
  <c r="J624" i="2"/>
  <c r="I624" i="2"/>
  <c r="H624" i="2"/>
  <c r="L623" i="2"/>
  <c r="K623" i="2"/>
  <c r="J623" i="2"/>
  <c r="I623" i="2"/>
  <c r="H623" i="2"/>
  <c r="L622" i="2"/>
  <c r="K622" i="2"/>
  <c r="J622" i="2"/>
  <c r="I622" i="2"/>
  <c r="H622" i="2"/>
  <c r="L621" i="2"/>
  <c r="K621" i="2"/>
  <c r="J621" i="2"/>
  <c r="I621" i="2"/>
  <c r="H621" i="2"/>
  <c r="L620" i="2"/>
  <c r="K620" i="2"/>
  <c r="J620" i="2"/>
  <c r="I620" i="2"/>
  <c r="H620" i="2"/>
  <c r="L619" i="2"/>
  <c r="K619" i="2"/>
  <c r="J619" i="2"/>
  <c r="I619" i="2"/>
  <c r="H619" i="2"/>
  <c r="L618" i="2"/>
  <c r="K618" i="2"/>
  <c r="J618" i="2"/>
  <c r="I618" i="2"/>
  <c r="H618" i="2"/>
  <c r="L617" i="2"/>
  <c r="K617" i="2"/>
  <c r="J617" i="2"/>
  <c r="I617" i="2"/>
  <c r="H617" i="2"/>
  <c r="L616" i="2"/>
  <c r="K616" i="2"/>
  <c r="J616" i="2"/>
  <c r="I616" i="2"/>
  <c r="H616" i="2"/>
  <c r="L615" i="2"/>
  <c r="K615" i="2"/>
  <c r="J615" i="2"/>
  <c r="I615" i="2"/>
  <c r="H615" i="2"/>
  <c r="L614" i="2"/>
  <c r="K614" i="2"/>
  <c r="J614" i="2"/>
  <c r="I614" i="2"/>
  <c r="H614" i="2"/>
  <c r="L613" i="2"/>
  <c r="K613" i="2"/>
  <c r="J613" i="2"/>
  <c r="I613" i="2"/>
  <c r="H613" i="2"/>
  <c r="L612" i="2"/>
  <c r="K612" i="2"/>
  <c r="J612" i="2"/>
  <c r="I612" i="2"/>
  <c r="H612" i="2"/>
  <c r="L611" i="2"/>
  <c r="K611" i="2"/>
  <c r="J611" i="2"/>
  <c r="I611" i="2"/>
  <c r="H611" i="2"/>
  <c r="L610" i="2"/>
  <c r="K610" i="2"/>
  <c r="J610" i="2"/>
  <c r="I610" i="2"/>
  <c r="H610" i="2"/>
  <c r="L609" i="2"/>
  <c r="K609" i="2"/>
  <c r="J609" i="2"/>
  <c r="I609" i="2"/>
  <c r="H609" i="2"/>
  <c r="L608" i="2"/>
  <c r="K608" i="2"/>
  <c r="J608" i="2"/>
  <c r="I608" i="2"/>
  <c r="H608" i="2"/>
  <c r="L607" i="2"/>
  <c r="K607" i="2"/>
  <c r="J607" i="2"/>
  <c r="I607" i="2"/>
  <c r="H607" i="2"/>
  <c r="L606" i="2"/>
  <c r="K606" i="2"/>
  <c r="J606" i="2"/>
  <c r="I606" i="2"/>
  <c r="H606" i="2"/>
  <c r="L605" i="2"/>
  <c r="K605" i="2"/>
  <c r="J605" i="2"/>
  <c r="I605" i="2"/>
  <c r="H605" i="2"/>
  <c r="L604" i="2"/>
  <c r="K604" i="2"/>
  <c r="J604" i="2"/>
  <c r="I604" i="2"/>
  <c r="H604" i="2"/>
  <c r="L603" i="2"/>
  <c r="K603" i="2"/>
  <c r="J603" i="2"/>
  <c r="I603" i="2"/>
  <c r="H603" i="2"/>
  <c r="L602" i="2"/>
  <c r="K602" i="2"/>
  <c r="J602" i="2"/>
  <c r="I602" i="2"/>
  <c r="H602" i="2"/>
  <c r="L601" i="2"/>
  <c r="K601" i="2"/>
  <c r="J601" i="2"/>
  <c r="I601" i="2"/>
  <c r="H601" i="2"/>
  <c r="L600" i="2"/>
  <c r="K600" i="2"/>
  <c r="J600" i="2"/>
  <c r="I600" i="2"/>
  <c r="H600" i="2"/>
  <c r="L599" i="2"/>
  <c r="K599" i="2"/>
  <c r="J599" i="2"/>
  <c r="I599" i="2"/>
  <c r="H599" i="2"/>
  <c r="L598" i="2"/>
  <c r="K598" i="2"/>
  <c r="J598" i="2"/>
  <c r="I598" i="2"/>
  <c r="H598" i="2"/>
  <c r="L597" i="2"/>
  <c r="K597" i="2"/>
  <c r="J597" i="2"/>
  <c r="I597" i="2"/>
  <c r="H597" i="2"/>
  <c r="L596" i="2"/>
  <c r="K596" i="2"/>
  <c r="J596" i="2"/>
  <c r="I596" i="2"/>
  <c r="H596" i="2"/>
  <c r="L595" i="2"/>
  <c r="K595" i="2"/>
  <c r="J595" i="2"/>
  <c r="I595" i="2"/>
  <c r="H595" i="2"/>
  <c r="L594" i="2"/>
  <c r="K594" i="2"/>
  <c r="J594" i="2"/>
  <c r="I594" i="2"/>
  <c r="H594" i="2"/>
  <c r="L593" i="2"/>
  <c r="K593" i="2"/>
  <c r="J593" i="2"/>
  <c r="I593" i="2"/>
  <c r="H593" i="2"/>
  <c r="L592" i="2"/>
  <c r="K592" i="2"/>
  <c r="J592" i="2"/>
  <c r="I592" i="2"/>
  <c r="H592" i="2"/>
  <c r="L591" i="2"/>
  <c r="K591" i="2"/>
  <c r="J591" i="2"/>
  <c r="I591" i="2"/>
  <c r="H591" i="2"/>
  <c r="L590" i="2"/>
  <c r="K590" i="2"/>
  <c r="J590" i="2"/>
  <c r="I590" i="2"/>
  <c r="H590" i="2"/>
  <c r="L589" i="2"/>
  <c r="K589" i="2"/>
  <c r="J589" i="2"/>
  <c r="I589" i="2"/>
  <c r="H589" i="2"/>
  <c r="L588" i="2"/>
  <c r="K588" i="2"/>
  <c r="J588" i="2"/>
  <c r="I588" i="2"/>
  <c r="H588" i="2"/>
  <c r="L587" i="2"/>
  <c r="K587" i="2"/>
  <c r="J587" i="2"/>
  <c r="I587" i="2"/>
  <c r="H587" i="2"/>
  <c r="L586" i="2"/>
  <c r="K586" i="2"/>
  <c r="J586" i="2"/>
  <c r="I586" i="2"/>
  <c r="H586" i="2"/>
  <c r="L585" i="2"/>
  <c r="K585" i="2"/>
  <c r="J585" i="2"/>
  <c r="I585" i="2"/>
  <c r="H585" i="2"/>
  <c r="L584" i="2"/>
  <c r="K584" i="2"/>
  <c r="J584" i="2"/>
  <c r="I584" i="2"/>
  <c r="H584" i="2"/>
  <c r="L583" i="2"/>
  <c r="K583" i="2"/>
  <c r="J583" i="2"/>
  <c r="I583" i="2"/>
  <c r="H583" i="2"/>
  <c r="L582" i="2"/>
  <c r="K582" i="2"/>
  <c r="J582" i="2"/>
  <c r="I582" i="2"/>
  <c r="H582" i="2"/>
  <c r="L581" i="2"/>
  <c r="K581" i="2"/>
  <c r="J581" i="2"/>
  <c r="I581" i="2"/>
  <c r="H581" i="2"/>
  <c r="L580" i="2"/>
  <c r="K580" i="2"/>
  <c r="J580" i="2"/>
  <c r="I580" i="2"/>
  <c r="H580" i="2"/>
  <c r="L579" i="2"/>
  <c r="K579" i="2"/>
  <c r="J579" i="2"/>
  <c r="I579" i="2"/>
  <c r="H579" i="2"/>
  <c r="L578" i="2"/>
  <c r="K578" i="2"/>
  <c r="J578" i="2"/>
  <c r="I578" i="2"/>
  <c r="H578" i="2"/>
  <c r="L577" i="2"/>
  <c r="K577" i="2"/>
  <c r="J577" i="2"/>
  <c r="I577" i="2"/>
  <c r="H577" i="2"/>
  <c r="L576" i="2"/>
  <c r="K576" i="2"/>
  <c r="J576" i="2"/>
  <c r="I576" i="2"/>
  <c r="H576" i="2"/>
  <c r="L575" i="2"/>
  <c r="K575" i="2"/>
  <c r="J575" i="2"/>
  <c r="I575" i="2"/>
  <c r="H575" i="2"/>
  <c r="L574" i="2"/>
  <c r="K574" i="2"/>
  <c r="J574" i="2"/>
  <c r="I574" i="2"/>
  <c r="H574" i="2"/>
  <c r="L573" i="2"/>
  <c r="K573" i="2"/>
  <c r="J573" i="2"/>
  <c r="I573" i="2"/>
  <c r="H573" i="2"/>
  <c r="L572" i="2"/>
  <c r="K572" i="2"/>
  <c r="J572" i="2"/>
  <c r="I572" i="2"/>
  <c r="H572" i="2"/>
  <c r="L571" i="2"/>
  <c r="K571" i="2"/>
  <c r="J571" i="2"/>
  <c r="I571" i="2"/>
  <c r="H571" i="2"/>
  <c r="L570" i="2"/>
  <c r="K570" i="2"/>
  <c r="J570" i="2"/>
  <c r="I570" i="2"/>
  <c r="H570" i="2"/>
  <c r="L569" i="2"/>
  <c r="K569" i="2"/>
  <c r="J569" i="2"/>
  <c r="I569" i="2"/>
  <c r="H569" i="2"/>
  <c r="L568" i="2"/>
  <c r="K568" i="2"/>
  <c r="J568" i="2"/>
  <c r="I568" i="2"/>
  <c r="H568" i="2"/>
  <c r="L567" i="2"/>
  <c r="K567" i="2"/>
  <c r="J567" i="2"/>
  <c r="I567" i="2"/>
  <c r="H567" i="2"/>
  <c r="L566" i="2"/>
  <c r="K566" i="2"/>
  <c r="J566" i="2"/>
  <c r="I566" i="2"/>
  <c r="H566" i="2"/>
  <c r="L565" i="2"/>
  <c r="K565" i="2"/>
  <c r="J565" i="2"/>
  <c r="I565" i="2"/>
  <c r="H565" i="2"/>
  <c r="L564" i="2"/>
  <c r="K564" i="2"/>
  <c r="J564" i="2"/>
  <c r="I564" i="2"/>
  <c r="H564" i="2"/>
  <c r="L563" i="2"/>
  <c r="K563" i="2"/>
  <c r="J563" i="2"/>
  <c r="I563" i="2"/>
  <c r="H563" i="2"/>
  <c r="L562" i="2"/>
  <c r="K562" i="2"/>
  <c r="J562" i="2"/>
  <c r="I562" i="2"/>
  <c r="H562" i="2"/>
  <c r="L561" i="2"/>
  <c r="K561" i="2"/>
  <c r="J561" i="2"/>
  <c r="I561" i="2"/>
  <c r="H561" i="2"/>
  <c r="L560" i="2"/>
  <c r="K560" i="2"/>
  <c r="J560" i="2"/>
  <c r="I560" i="2"/>
  <c r="H560" i="2"/>
  <c r="L559" i="2"/>
  <c r="K559" i="2"/>
  <c r="J559" i="2"/>
  <c r="I559" i="2"/>
  <c r="H559" i="2"/>
  <c r="L558" i="2"/>
  <c r="K558" i="2"/>
  <c r="J558" i="2"/>
  <c r="I558" i="2"/>
  <c r="H558" i="2"/>
  <c r="L557" i="2"/>
  <c r="K557" i="2"/>
  <c r="J557" i="2"/>
  <c r="I557" i="2"/>
  <c r="H557" i="2"/>
  <c r="L556" i="2"/>
  <c r="K556" i="2"/>
  <c r="J556" i="2"/>
  <c r="I556" i="2"/>
  <c r="H556" i="2"/>
  <c r="L555" i="2"/>
  <c r="K555" i="2"/>
  <c r="J555" i="2"/>
  <c r="I555" i="2"/>
  <c r="H555" i="2"/>
  <c r="L554" i="2"/>
  <c r="K554" i="2"/>
  <c r="J554" i="2"/>
  <c r="I554" i="2"/>
  <c r="H554" i="2"/>
  <c r="L553" i="2"/>
  <c r="K553" i="2"/>
  <c r="J553" i="2"/>
  <c r="I553" i="2"/>
  <c r="H553" i="2"/>
  <c r="L552" i="2"/>
  <c r="K552" i="2"/>
  <c r="J552" i="2"/>
  <c r="I552" i="2"/>
  <c r="H552" i="2"/>
  <c r="L551" i="2"/>
  <c r="K551" i="2"/>
  <c r="J551" i="2"/>
  <c r="I551" i="2"/>
  <c r="H551" i="2"/>
  <c r="L550" i="2"/>
  <c r="K550" i="2"/>
  <c r="J550" i="2"/>
  <c r="I550" i="2"/>
  <c r="H550" i="2"/>
  <c r="L549" i="2"/>
  <c r="K549" i="2"/>
  <c r="J549" i="2"/>
  <c r="I549" i="2"/>
  <c r="H549" i="2"/>
  <c r="L548" i="2"/>
  <c r="K548" i="2"/>
  <c r="J548" i="2"/>
  <c r="I548" i="2"/>
  <c r="H548" i="2"/>
  <c r="L547" i="2"/>
  <c r="K547" i="2"/>
  <c r="J547" i="2"/>
  <c r="I547" i="2"/>
  <c r="H547" i="2"/>
  <c r="L546" i="2"/>
  <c r="K546" i="2"/>
  <c r="J546" i="2"/>
  <c r="I546" i="2"/>
  <c r="H546" i="2"/>
  <c r="L545" i="2"/>
  <c r="K545" i="2"/>
  <c r="J545" i="2"/>
  <c r="I545" i="2"/>
  <c r="H545" i="2"/>
  <c r="L544" i="2"/>
  <c r="K544" i="2"/>
  <c r="J544" i="2"/>
  <c r="I544" i="2"/>
  <c r="H544" i="2"/>
  <c r="L543" i="2"/>
  <c r="K543" i="2"/>
  <c r="J543" i="2"/>
  <c r="I543" i="2"/>
  <c r="H543" i="2"/>
  <c r="L542" i="2"/>
  <c r="K542" i="2"/>
  <c r="J542" i="2"/>
  <c r="I542" i="2"/>
  <c r="H542" i="2"/>
  <c r="L541" i="2"/>
  <c r="K541" i="2"/>
  <c r="J541" i="2"/>
  <c r="I541" i="2"/>
  <c r="H541" i="2"/>
  <c r="L540" i="2"/>
  <c r="K540" i="2"/>
  <c r="J540" i="2"/>
  <c r="I540" i="2"/>
  <c r="H540" i="2"/>
  <c r="L539" i="2"/>
  <c r="K539" i="2"/>
  <c r="J539" i="2"/>
  <c r="I539" i="2"/>
  <c r="H539" i="2"/>
  <c r="L538" i="2"/>
  <c r="K538" i="2"/>
  <c r="J538" i="2"/>
  <c r="I538" i="2"/>
  <c r="H538" i="2"/>
  <c r="L537" i="2"/>
  <c r="K537" i="2"/>
  <c r="J537" i="2"/>
  <c r="I537" i="2"/>
  <c r="H537" i="2"/>
  <c r="L536" i="2"/>
  <c r="K536" i="2"/>
  <c r="J536" i="2"/>
  <c r="I536" i="2"/>
  <c r="H536" i="2"/>
  <c r="L535" i="2"/>
  <c r="K535" i="2"/>
  <c r="J535" i="2"/>
  <c r="I535" i="2"/>
  <c r="H535" i="2"/>
  <c r="L534" i="2"/>
  <c r="K534" i="2"/>
  <c r="J534" i="2"/>
  <c r="I534" i="2"/>
  <c r="H534" i="2"/>
  <c r="L356" i="2"/>
  <c r="K356" i="2"/>
  <c r="J356" i="2"/>
  <c r="I356" i="2"/>
  <c r="H356" i="2"/>
  <c r="L355" i="2"/>
  <c r="K355" i="2"/>
  <c r="J355" i="2"/>
  <c r="I355" i="2"/>
  <c r="H355" i="2"/>
  <c r="L354" i="2"/>
  <c r="K354" i="2"/>
  <c r="J354" i="2"/>
  <c r="I354" i="2"/>
  <c r="H354" i="2"/>
  <c r="L353" i="2"/>
  <c r="K353" i="2"/>
  <c r="J353" i="2"/>
  <c r="I353" i="2"/>
  <c r="H353" i="2"/>
  <c r="L352" i="2"/>
  <c r="K352" i="2"/>
  <c r="J352" i="2"/>
  <c r="I352" i="2"/>
  <c r="H352" i="2"/>
  <c r="L272" i="2"/>
  <c r="K272" i="2"/>
  <c r="J272" i="2"/>
  <c r="I272" i="2"/>
  <c r="H272" i="2"/>
  <c r="L271" i="2"/>
  <c r="K271" i="2"/>
  <c r="J271" i="2"/>
  <c r="I271" i="2"/>
  <c r="H271" i="2"/>
  <c r="L270" i="2"/>
  <c r="K270" i="2"/>
  <c r="J270" i="2"/>
  <c r="I270" i="2"/>
  <c r="H270" i="2"/>
  <c r="L269" i="2"/>
  <c r="K269" i="2"/>
  <c r="J269" i="2"/>
  <c r="I269" i="2"/>
  <c r="H269" i="2"/>
  <c r="L268" i="2"/>
  <c r="K268" i="2"/>
  <c r="J268" i="2"/>
  <c r="I268" i="2"/>
  <c r="H268" i="2"/>
  <c r="L267" i="2"/>
  <c r="K267" i="2"/>
  <c r="J267" i="2"/>
  <c r="I267" i="2"/>
  <c r="H267" i="2"/>
  <c r="L266" i="2"/>
  <c r="K266" i="2"/>
  <c r="J266" i="2"/>
  <c r="I266" i="2"/>
  <c r="H266" i="2"/>
  <c r="L265" i="2"/>
  <c r="K265" i="2"/>
  <c r="J265" i="2"/>
  <c r="I265" i="2"/>
  <c r="H265" i="2"/>
  <c r="L264" i="2"/>
  <c r="K264" i="2"/>
  <c r="J264" i="2"/>
  <c r="I264" i="2"/>
  <c r="H264" i="2"/>
  <c r="L263" i="2"/>
  <c r="K263" i="2"/>
  <c r="J263" i="2"/>
  <c r="I263" i="2"/>
  <c r="H263" i="2"/>
  <c r="L262" i="2"/>
  <c r="K262" i="2"/>
  <c r="J262" i="2"/>
  <c r="I262" i="2"/>
  <c r="H262" i="2"/>
  <c r="L261" i="2"/>
  <c r="K261" i="2"/>
  <c r="J261" i="2"/>
  <c r="I261" i="2"/>
  <c r="H261" i="2"/>
  <c r="L260" i="2"/>
  <c r="K260" i="2"/>
  <c r="J260" i="2"/>
  <c r="I260" i="2"/>
  <c r="H260" i="2"/>
  <c r="L259" i="2"/>
  <c r="K259" i="2"/>
  <c r="J259" i="2"/>
  <c r="I259" i="2"/>
  <c r="H259" i="2"/>
  <c r="L258" i="2"/>
  <c r="K258" i="2"/>
  <c r="J258" i="2"/>
  <c r="I258" i="2"/>
  <c r="H258" i="2"/>
  <c r="L257" i="2"/>
  <c r="K257" i="2"/>
  <c r="J257" i="2"/>
  <c r="I257" i="2"/>
  <c r="H257" i="2"/>
  <c r="L533" i="2"/>
  <c r="K533" i="2"/>
  <c r="J533" i="2"/>
  <c r="I533" i="2"/>
  <c r="H533" i="2"/>
  <c r="L532" i="2"/>
  <c r="K532" i="2"/>
  <c r="J532" i="2"/>
  <c r="I532" i="2"/>
  <c r="H532" i="2"/>
  <c r="L531" i="2"/>
  <c r="K531" i="2"/>
  <c r="J531" i="2"/>
  <c r="I531" i="2"/>
  <c r="H531" i="2"/>
  <c r="L530" i="2"/>
  <c r="K530" i="2"/>
  <c r="J530" i="2"/>
  <c r="I530" i="2"/>
  <c r="H530" i="2"/>
  <c r="L529" i="2"/>
  <c r="K529" i="2"/>
  <c r="J529" i="2"/>
  <c r="I529" i="2"/>
  <c r="H529" i="2"/>
  <c r="L528" i="2"/>
  <c r="K528" i="2"/>
  <c r="J528" i="2"/>
  <c r="I528" i="2"/>
  <c r="H528" i="2"/>
  <c r="L527" i="2"/>
  <c r="K527" i="2"/>
  <c r="J527" i="2"/>
  <c r="I527" i="2"/>
  <c r="H527" i="2"/>
  <c r="L526" i="2"/>
  <c r="K526" i="2"/>
  <c r="J526" i="2"/>
  <c r="I526" i="2"/>
  <c r="H526" i="2"/>
  <c r="L163" i="2"/>
  <c r="K163" i="2"/>
  <c r="J163" i="2"/>
  <c r="I163" i="2"/>
  <c r="H163" i="2"/>
  <c r="L162" i="2"/>
  <c r="K162" i="2"/>
  <c r="J162" i="2"/>
  <c r="I162" i="2"/>
  <c r="H162" i="2"/>
  <c r="L161" i="2"/>
  <c r="K161" i="2"/>
  <c r="J161" i="2"/>
  <c r="I161" i="2"/>
  <c r="H161" i="2"/>
  <c r="L160" i="2"/>
  <c r="K160" i="2"/>
  <c r="J160" i="2"/>
  <c r="I160" i="2"/>
  <c r="H160" i="2"/>
  <c r="L159" i="2"/>
  <c r="K159" i="2"/>
  <c r="J159" i="2"/>
  <c r="I159" i="2"/>
  <c r="H159" i="2"/>
  <c r="L158" i="2"/>
  <c r="K158" i="2"/>
  <c r="J158" i="2"/>
  <c r="I158" i="2"/>
  <c r="H158" i="2"/>
  <c r="L157" i="2"/>
  <c r="K157" i="2"/>
  <c r="J157" i="2"/>
  <c r="I157" i="2"/>
  <c r="H157" i="2"/>
  <c r="L156" i="2"/>
  <c r="K156" i="2"/>
  <c r="J156" i="2"/>
  <c r="I156" i="2"/>
  <c r="H156" i="2"/>
  <c r="L155" i="2"/>
  <c r="K155" i="2"/>
  <c r="J155" i="2"/>
  <c r="I155" i="2"/>
  <c r="H155" i="2"/>
  <c r="L154" i="2"/>
  <c r="K154" i="2"/>
  <c r="J154" i="2"/>
  <c r="I154" i="2"/>
  <c r="H154" i="2"/>
  <c r="L153" i="2"/>
  <c r="K153" i="2"/>
  <c r="J153" i="2"/>
  <c r="I153" i="2"/>
  <c r="H153" i="2"/>
  <c r="L152" i="2"/>
  <c r="K152" i="2"/>
  <c r="J152" i="2"/>
  <c r="I152" i="2"/>
  <c r="H152" i="2"/>
  <c r="L151" i="2"/>
  <c r="K151" i="2"/>
  <c r="J151" i="2"/>
  <c r="I151" i="2"/>
  <c r="H151" i="2"/>
  <c r="L150" i="2"/>
  <c r="K150" i="2"/>
  <c r="J150" i="2"/>
  <c r="I150" i="2"/>
  <c r="H150" i="2"/>
  <c r="L149" i="2"/>
  <c r="K149" i="2"/>
  <c r="J149" i="2"/>
  <c r="I149" i="2"/>
  <c r="H149" i="2"/>
  <c r="L148" i="2"/>
  <c r="K148" i="2"/>
  <c r="J148" i="2"/>
  <c r="I148" i="2"/>
  <c r="H148" i="2"/>
  <c r="L147" i="2"/>
  <c r="K147" i="2"/>
  <c r="J147" i="2"/>
  <c r="I147" i="2"/>
  <c r="H147" i="2"/>
  <c r="L146" i="2"/>
  <c r="K146" i="2"/>
  <c r="J146" i="2"/>
  <c r="I146" i="2"/>
  <c r="H146" i="2"/>
  <c r="L145" i="2"/>
  <c r="K145" i="2"/>
  <c r="J145" i="2"/>
  <c r="I145" i="2"/>
  <c r="H145" i="2"/>
  <c r="L144" i="2"/>
  <c r="K144" i="2"/>
  <c r="J144" i="2"/>
  <c r="I144" i="2"/>
  <c r="H144" i="2"/>
  <c r="L143" i="2"/>
  <c r="K143" i="2"/>
  <c r="J143" i="2"/>
  <c r="I143" i="2"/>
  <c r="H143" i="2"/>
  <c r="L142" i="2"/>
  <c r="K142" i="2"/>
  <c r="J142" i="2"/>
  <c r="I142" i="2"/>
  <c r="H142" i="2"/>
  <c r="L141" i="2"/>
  <c r="K141" i="2"/>
  <c r="J141" i="2"/>
  <c r="I141" i="2"/>
  <c r="H141" i="2"/>
  <c r="L140" i="2"/>
  <c r="K140" i="2"/>
  <c r="J140" i="2"/>
  <c r="I140" i="2"/>
  <c r="H140" i="2"/>
  <c r="L139" i="2"/>
  <c r="K139" i="2"/>
  <c r="J139" i="2"/>
  <c r="I139" i="2"/>
  <c r="H139" i="2"/>
  <c r="L256" i="2"/>
  <c r="K256" i="2"/>
  <c r="J256" i="2"/>
  <c r="I256" i="2"/>
  <c r="H256" i="2"/>
  <c r="L255" i="2"/>
  <c r="K255" i="2"/>
  <c r="J255" i="2"/>
  <c r="I255" i="2"/>
  <c r="H255" i="2"/>
  <c r="L254" i="2"/>
  <c r="K254" i="2"/>
  <c r="J254" i="2"/>
  <c r="I254" i="2"/>
  <c r="H254" i="2"/>
  <c r="L253" i="2"/>
  <c r="K253" i="2"/>
  <c r="J253" i="2"/>
  <c r="I253" i="2"/>
  <c r="H253" i="2"/>
  <c r="L252" i="2"/>
  <c r="K252" i="2"/>
  <c r="J252" i="2"/>
  <c r="I252" i="2"/>
  <c r="H252" i="2"/>
  <c r="L251" i="2"/>
  <c r="K251" i="2"/>
  <c r="J251" i="2"/>
  <c r="I251" i="2"/>
  <c r="H251" i="2"/>
  <c r="L250" i="2"/>
  <c r="K250" i="2"/>
  <c r="J250" i="2"/>
  <c r="I250" i="2"/>
  <c r="H250" i="2"/>
  <c r="L249" i="2"/>
  <c r="K249" i="2"/>
  <c r="J249" i="2"/>
  <c r="I249" i="2"/>
  <c r="H249" i="2"/>
  <c r="L248" i="2"/>
  <c r="K248" i="2"/>
  <c r="J248" i="2"/>
  <c r="I248" i="2"/>
  <c r="H248" i="2"/>
  <c r="L351" i="2"/>
  <c r="K351" i="2"/>
  <c r="J351" i="2"/>
  <c r="I351" i="2"/>
  <c r="H351" i="2"/>
  <c r="L350" i="2"/>
  <c r="K350" i="2"/>
  <c r="J350" i="2"/>
  <c r="I350" i="2"/>
  <c r="H350" i="2"/>
  <c r="L349" i="2"/>
  <c r="K349" i="2"/>
  <c r="J349" i="2"/>
  <c r="I349" i="2"/>
  <c r="H349" i="2"/>
  <c r="L348" i="2"/>
  <c r="K348" i="2"/>
  <c r="J348" i="2"/>
  <c r="I348" i="2"/>
  <c r="H348" i="2"/>
  <c r="L347" i="2"/>
  <c r="K347" i="2"/>
  <c r="J347" i="2"/>
  <c r="I347" i="2"/>
  <c r="H347" i="2"/>
  <c r="L346" i="2"/>
  <c r="K346" i="2"/>
  <c r="J346" i="2"/>
  <c r="I346" i="2"/>
  <c r="H346" i="2"/>
  <c r="L138" i="2"/>
  <c r="K138" i="2"/>
  <c r="J138" i="2"/>
  <c r="I138" i="2"/>
  <c r="H138" i="2"/>
  <c r="L137" i="2"/>
  <c r="K137" i="2"/>
  <c r="J137" i="2"/>
  <c r="I137" i="2"/>
  <c r="H137" i="2"/>
  <c r="L136" i="2"/>
  <c r="K136" i="2"/>
  <c r="J136" i="2"/>
  <c r="I136" i="2"/>
  <c r="H136" i="2"/>
  <c r="L135" i="2"/>
  <c r="K135" i="2"/>
  <c r="J135" i="2"/>
  <c r="I135" i="2"/>
  <c r="H135" i="2"/>
  <c r="L134" i="2"/>
  <c r="K134" i="2"/>
  <c r="J134" i="2"/>
  <c r="I134" i="2"/>
  <c r="H134" i="2"/>
  <c r="L133" i="2"/>
  <c r="K133" i="2"/>
  <c r="J133" i="2"/>
  <c r="I133" i="2"/>
  <c r="H133" i="2"/>
  <c r="L132" i="2"/>
  <c r="K132" i="2"/>
  <c r="J132" i="2"/>
  <c r="I132" i="2"/>
  <c r="H132" i="2"/>
  <c r="L131" i="2"/>
  <c r="K131" i="2"/>
  <c r="J131" i="2"/>
  <c r="I131" i="2"/>
  <c r="H131" i="2"/>
  <c r="L525" i="2"/>
  <c r="K525" i="2"/>
  <c r="J525" i="2"/>
  <c r="I525" i="2"/>
  <c r="H525" i="2"/>
  <c r="L524" i="2"/>
  <c r="K524" i="2"/>
  <c r="J524" i="2"/>
  <c r="I524" i="2"/>
  <c r="H524" i="2"/>
  <c r="L523" i="2"/>
  <c r="K523" i="2"/>
  <c r="J523" i="2"/>
  <c r="I523" i="2"/>
  <c r="H523" i="2"/>
  <c r="L522" i="2"/>
  <c r="K522" i="2"/>
  <c r="J522" i="2"/>
  <c r="I522" i="2"/>
  <c r="H522" i="2"/>
  <c r="L521" i="2"/>
  <c r="K521" i="2"/>
  <c r="J521" i="2"/>
  <c r="I521" i="2"/>
  <c r="H521" i="2"/>
  <c r="L345" i="2"/>
  <c r="K345" i="2"/>
  <c r="J345" i="2"/>
  <c r="I345" i="2"/>
  <c r="H345" i="2"/>
  <c r="L344" i="2"/>
  <c r="K344" i="2"/>
  <c r="J344" i="2"/>
  <c r="I344" i="2"/>
  <c r="H344" i="2"/>
  <c r="L343" i="2"/>
  <c r="K343" i="2"/>
  <c r="J343" i="2"/>
  <c r="I343" i="2"/>
  <c r="H343" i="2"/>
  <c r="L342" i="2"/>
  <c r="K342" i="2"/>
  <c r="J342" i="2"/>
  <c r="I342" i="2"/>
  <c r="H342" i="2"/>
  <c r="L341" i="2"/>
  <c r="K341" i="2"/>
  <c r="J341" i="2"/>
  <c r="I341" i="2"/>
  <c r="H341" i="2"/>
  <c r="L340" i="2"/>
  <c r="K340" i="2"/>
  <c r="J340" i="2"/>
  <c r="I340" i="2"/>
  <c r="H340" i="2"/>
  <c r="L339" i="2"/>
  <c r="K339" i="2"/>
  <c r="J339" i="2"/>
  <c r="I339" i="2"/>
  <c r="H339" i="2"/>
  <c r="L338" i="2"/>
  <c r="K338" i="2"/>
  <c r="J338" i="2"/>
  <c r="I338" i="2"/>
  <c r="H338" i="2"/>
  <c r="L247" i="2"/>
  <c r="K247" i="2"/>
  <c r="J247" i="2"/>
  <c r="I247" i="2"/>
  <c r="H247" i="2"/>
  <c r="L246" i="2"/>
  <c r="K246" i="2"/>
  <c r="J246" i="2"/>
  <c r="I246" i="2"/>
  <c r="H246" i="2"/>
  <c r="L245" i="2"/>
  <c r="K245" i="2"/>
  <c r="J245" i="2"/>
  <c r="I245" i="2"/>
  <c r="H245" i="2"/>
  <c r="L244" i="2"/>
  <c r="K244" i="2"/>
  <c r="J244" i="2"/>
  <c r="I244" i="2"/>
  <c r="H244" i="2"/>
  <c r="L243" i="2"/>
  <c r="K243" i="2"/>
  <c r="J243" i="2"/>
  <c r="I243" i="2"/>
  <c r="H243" i="2"/>
  <c r="L242" i="2"/>
  <c r="K242" i="2"/>
  <c r="J242" i="2"/>
  <c r="I242" i="2"/>
  <c r="H242" i="2"/>
  <c r="L241" i="2"/>
  <c r="K241" i="2"/>
  <c r="J241" i="2"/>
  <c r="I241" i="2"/>
  <c r="H241" i="2"/>
  <c r="L240" i="2"/>
  <c r="K240" i="2"/>
  <c r="J240" i="2"/>
  <c r="I240" i="2"/>
  <c r="H240" i="2"/>
  <c r="L239" i="2"/>
  <c r="K239" i="2"/>
  <c r="J239" i="2"/>
  <c r="I239" i="2"/>
  <c r="H239" i="2"/>
  <c r="L238" i="2"/>
  <c r="K238" i="2"/>
  <c r="J238" i="2"/>
  <c r="I238" i="2"/>
  <c r="H238" i="2"/>
  <c r="L520" i="2"/>
  <c r="K520" i="2"/>
  <c r="J520" i="2"/>
  <c r="I520" i="2"/>
  <c r="H520" i="2"/>
  <c r="L519" i="2"/>
  <c r="K519" i="2"/>
  <c r="J519" i="2"/>
  <c r="I519" i="2"/>
  <c r="H519" i="2"/>
  <c r="L130" i="2"/>
  <c r="K130" i="2"/>
  <c r="J130" i="2"/>
  <c r="I130" i="2"/>
  <c r="H130" i="2"/>
  <c r="L129" i="2"/>
  <c r="K129" i="2"/>
  <c r="J129" i="2"/>
  <c r="I129" i="2"/>
  <c r="H129" i="2"/>
  <c r="L128" i="2"/>
  <c r="K128" i="2"/>
  <c r="J128" i="2"/>
  <c r="I128" i="2"/>
  <c r="H128" i="2"/>
  <c r="L127" i="2"/>
  <c r="K127" i="2"/>
  <c r="J127" i="2"/>
  <c r="I127" i="2"/>
  <c r="H127" i="2"/>
  <c r="L126" i="2"/>
  <c r="K126" i="2"/>
  <c r="J126" i="2"/>
  <c r="I126" i="2"/>
  <c r="H126" i="2"/>
  <c r="L125" i="2"/>
  <c r="K125" i="2"/>
  <c r="J125" i="2"/>
  <c r="I125" i="2"/>
  <c r="H125" i="2"/>
  <c r="L124" i="2"/>
  <c r="K124" i="2"/>
  <c r="J124" i="2"/>
  <c r="I124" i="2"/>
  <c r="H124" i="2"/>
  <c r="L123" i="2"/>
  <c r="K123" i="2"/>
  <c r="J123" i="2"/>
  <c r="I123" i="2"/>
  <c r="H123" i="2"/>
  <c r="L122" i="2"/>
  <c r="K122" i="2"/>
  <c r="J122" i="2"/>
  <c r="I122" i="2"/>
  <c r="H122" i="2"/>
  <c r="L121" i="2"/>
  <c r="K121" i="2"/>
  <c r="J121" i="2"/>
  <c r="I121" i="2"/>
  <c r="H121" i="2"/>
  <c r="L120" i="2"/>
  <c r="K120" i="2"/>
  <c r="J120" i="2"/>
  <c r="I120" i="2"/>
  <c r="H120" i="2"/>
  <c r="L119" i="2"/>
  <c r="K119" i="2"/>
  <c r="J119" i="2"/>
  <c r="I119" i="2"/>
  <c r="H119" i="2"/>
  <c r="L118" i="2"/>
  <c r="K118" i="2"/>
  <c r="J118" i="2"/>
  <c r="I118" i="2"/>
  <c r="H118" i="2"/>
  <c r="L117" i="2"/>
  <c r="K117" i="2"/>
  <c r="J117" i="2"/>
  <c r="I117" i="2"/>
  <c r="H117" i="2"/>
  <c r="L116" i="2"/>
  <c r="K116" i="2"/>
  <c r="J116" i="2"/>
  <c r="I116" i="2"/>
  <c r="H116" i="2"/>
  <c r="L115" i="2"/>
  <c r="K115" i="2"/>
  <c r="J115" i="2"/>
  <c r="I115" i="2"/>
  <c r="H115" i="2"/>
  <c r="L114" i="2"/>
  <c r="K114" i="2"/>
  <c r="J114" i="2"/>
  <c r="I114" i="2"/>
  <c r="H114" i="2"/>
  <c r="L113" i="2"/>
  <c r="K113" i="2"/>
  <c r="J113" i="2"/>
  <c r="I113" i="2"/>
  <c r="H113" i="2"/>
  <c r="L112" i="2"/>
  <c r="K112" i="2"/>
  <c r="J112" i="2"/>
  <c r="I112" i="2"/>
  <c r="H112" i="2"/>
  <c r="L111" i="2"/>
  <c r="K111" i="2"/>
  <c r="J111" i="2"/>
  <c r="I111" i="2"/>
  <c r="H111" i="2"/>
  <c r="L110" i="2"/>
  <c r="K110" i="2"/>
  <c r="J110" i="2"/>
  <c r="I110" i="2"/>
  <c r="H110" i="2"/>
  <c r="L109" i="2"/>
  <c r="K109" i="2"/>
  <c r="J109" i="2"/>
  <c r="I109" i="2"/>
  <c r="H109" i="2"/>
  <c r="L108" i="2"/>
  <c r="K108" i="2"/>
  <c r="J108" i="2"/>
  <c r="I108" i="2"/>
  <c r="H108" i="2"/>
  <c r="L107" i="2"/>
  <c r="K107" i="2"/>
  <c r="J107" i="2"/>
  <c r="I107" i="2"/>
  <c r="H107" i="2"/>
  <c r="L106" i="2"/>
  <c r="K106" i="2"/>
  <c r="J106" i="2"/>
  <c r="I106" i="2"/>
  <c r="H106" i="2"/>
  <c r="L105" i="2"/>
  <c r="K105" i="2"/>
  <c r="J105" i="2"/>
  <c r="I105" i="2"/>
  <c r="H105" i="2"/>
  <c r="L104" i="2"/>
  <c r="K104" i="2"/>
  <c r="J104" i="2"/>
  <c r="I104" i="2"/>
  <c r="H104" i="2"/>
  <c r="L103" i="2"/>
  <c r="K103" i="2"/>
  <c r="J103" i="2"/>
  <c r="I103" i="2"/>
  <c r="H103" i="2"/>
  <c r="L102" i="2"/>
  <c r="K102" i="2"/>
  <c r="J102" i="2"/>
  <c r="I102" i="2"/>
  <c r="H102" i="2"/>
  <c r="L101" i="2"/>
  <c r="K101" i="2"/>
  <c r="J101" i="2"/>
  <c r="I101" i="2"/>
  <c r="H101" i="2"/>
  <c r="L100" i="2"/>
  <c r="K100" i="2"/>
  <c r="J100" i="2"/>
  <c r="I100" i="2"/>
  <c r="H100" i="2"/>
  <c r="L99" i="2"/>
  <c r="K99" i="2"/>
  <c r="J99" i="2"/>
  <c r="I99" i="2"/>
  <c r="H99" i="2"/>
  <c r="L98" i="2"/>
  <c r="K98" i="2"/>
  <c r="J98" i="2"/>
  <c r="I98" i="2"/>
  <c r="H98" i="2"/>
  <c r="L97" i="2"/>
  <c r="K97" i="2"/>
  <c r="J97" i="2"/>
  <c r="I97" i="2"/>
  <c r="H97" i="2"/>
  <c r="L96" i="2"/>
  <c r="K96" i="2"/>
  <c r="J96" i="2"/>
  <c r="I96" i="2"/>
  <c r="H96" i="2"/>
  <c r="L95" i="2"/>
  <c r="K95" i="2"/>
  <c r="J95" i="2"/>
  <c r="I95" i="2"/>
  <c r="H95" i="2"/>
  <c r="L94" i="2"/>
  <c r="K94" i="2"/>
  <c r="J94" i="2"/>
  <c r="I94" i="2"/>
  <c r="H94" i="2"/>
  <c r="L93" i="2"/>
  <c r="K93" i="2"/>
  <c r="J93" i="2"/>
  <c r="I93" i="2"/>
  <c r="H93" i="2"/>
  <c r="L92" i="2"/>
  <c r="K92" i="2"/>
  <c r="J92" i="2"/>
  <c r="I92" i="2"/>
  <c r="H92" i="2"/>
  <c r="L91" i="2"/>
  <c r="K91" i="2"/>
  <c r="J91" i="2"/>
  <c r="I91" i="2"/>
  <c r="H91" i="2"/>
  <c r="L90" i="2"/>
  <c r="K90" i="2"/>
  <c r="J90" i="2"/>
  <c r="I90" i="2"/>
  <c r="H90" i="2"/>
  <c r="L89" i="2"/>
  <c r="K89" i="2"/>
  <c r="J89" i="2"/>
  <c r="I89" i="2"/>
  <c r="H89" i="2"/>
  <c r="L88" i="2"/>
  <c r="K88" i="2"/>
  <c r="J88" i="2"/>
  <c r="I88" i="2"/>
  <c r="H88" i="2"/>
  <c r="L87" i="2"/>
  <c r="K87" i="2"/>
  <c r="J87" i="2"/>
  <c r="I87" i="2"/>
  <c r="H87" i="2"/>
  <c r="L86" i="2"/>
  <c r="K86" i="2"/>
  <c r="J86" i="2"/>
  <c r="I86" i="2"/>
  <c r="H86" i="2"/>
  <c r="L85" i="2"/>
  <c r="K85" i="2"/>
  <c r="J85" i="2"/>
  <c r="I85" i="2"/>
  <c r="H85" i="2"/>
  <c r="L84" i="2"/>
  <c r="K84" i="2"/>
  <c r="J84" i="2"/>
  <c r="I84" i="2"/>
  <c r="H84" i="2"/>
  <c r="L83" i="2"/>
  <c r="K83" i="2"/>
  <c r="J83" i="2"/>
  <c r="I83" i="2"/>
  <c r="H83" i="2"/>
  <c r="L82" i="2"/>
  <c r="K82" i="2"/>
  <c r="J82" i="2"/>
  <c r="I82" i="2"/>
  <c r="H82" i="2"/>
  <c r="L81" i="2"/>
  <c r="K81" i="2"/>
  <c r="J81" i="2"/>
  <c r="I81" i="2"/>
  <c r="H81" i="2"/>
  <c r="L80" i="2"/>
  <c r="K80" i="2"/>
  <c r="J80" i="2"/>
  <c r="I80" i="2"/>
  <c r="H80" i="2"/>
  <c r="L79" i="2"/>
  <c r="K79" i="2"/>
  <c r="J79" i="2"/>
  <c r="I79" i="2"/>
  <c r="H79" i="2"/>
  <c r="L78" i="2"/>
  <c r="K78" i="2"/>
  <c r="J78" i="2"/>
  <c r="I78" i="2"/>
  <c r="H78" i="2"/>
  <c r="L77" i="2"/>
  <c r="K77" i="2"/>
  <c r="J77" i="2"/>
  <c r="I77" i="2"/>
  <c r="H77" i="2"/>
  <c r="L76" i="2"/>
  <c r="K76" i="2"/>
  <c r="J76" i="2"/>
  <c r="I76" i="2"/>
  <c r="H76" i="2"/>
  <c r="L75" i="2"/>
  <c r="K75" i="2"/>
  <c r="J75" i="2"/>
  <c r="I75" i="2"/>
  <c r="H75" i="2"/>
  <c r="L74" i="2"/>
  <c r="K74" i="2"/>
  <c r="J74" i="2"/>
  <c r="I74" i="2"/>
  <c r="H74" i="2"/>
  <c r="L73" i="2"/>
  <c r="K73" i="2"/>
  <c r="J73" i="2"/>
  <c r="I73" i="2"/>
  <c r="H73" i="2"/>
  <c r="L72" i="2"/>
  <c r="K72" i="2"/>
  <c r="J72" i="2"/>
  <c r="I72" i="2"/>
  <c r="H72" i="2"/>
  <c r="L71" i="2"/>
  <c r="K71" i="2"/>
  <c r="J71" i="2"/>
  <c r="I71" i="2"/>
  <c r="H71" i="2"/>
  <c r="L70" i="2"/>
  <c r="K70" i="2"/>
  <c r="J70" i="2"/>
  <c r="I70" i="2"/>
  <c r="H70" i="2"/>
  <c r="L69" i="2"/>
  <c r="K69" i="2"/>
  <c r="J69" i="2"/>
  <c r="I69" i="2"/>
  <c r="H69" i="2"/>
  <c r="L68" i="2"/>
  <c r="K68" i="2"/>
  <c r="J68" i="2"/>
  <c r="I68" i="2"/>
  <c r="H68" i="2"/>
  <c r="L67" i="2"/>
  <c r="K67" i="2"/>
  <c r="J67" i="2"/>
  <c r="I67" i="2"/>
  <c r="H67" i="2"/>
  <c r="L66" i="2"/>
  <c r="K66" i="2"/>
  <c r="J66" i="2"/>
  <c r="I66" i="2"/>
  <c r="H66" i="2"/>
  <c r="L65" i="2"/>
  <c r="K65" i="2"/>
  <c r="J65" i="2"/>
  <c r="I65" i="2"/>
  <c r="H65" i="2"/>
  <c r="L64" i="2"/>
  <c r="K64" i="2"/>
  <c r="J64" i="2"/>
  <c r="I64" i="2"/>
  <c r="H64" i="2"/>
  <c r="L63" i="2"/>
  <c r="K63" i="2"/>
  <c r="J63" i="2"/>
  <c r="I63" i="2"/>
  <c r="H63" i="2"/>
  <c r="L62" i="2"/>
  <c r="K62" i="2"/>
  <c r="J62" i="2"/>
  <c r="I62" i="2"/>
  <c r="H62" i="2"/>
  <c r="L61" i="2"/>
  <c r="K61" i="2"/>
  <c r="J61" i="2"/>
  <c r="I61" i="2"/>
  <c r="H61" i="2"/>
  <c r="L60" i="2"/>
  <c r="K60" i="2"/>
  <c r="J60" i="2"/>
  <c r="I60" i="2"/>
  <c r="H60" i="2"/>
  <c r="L59" i="2"/>
  <c r="K59" i="2"/>
  <c r="J59" i="2"/>
  <c r="I59" i="2"/>
  <c r="H59" i="2"/>
  <c r="L58" i="2"/>
  <c r="K58" i="2"/>
  <c r="J58" i="2"/>
  <c r="I58" i="2"/>
  <c r="H58" i="2"/>
  <c r="L57" i="2"/>
  <c r="J57" i="2"/>
  <c r="I57" i="2"/>
  <c r="H57" i="2"/>
  <c r="L56" i="2"/>
  <c r="K56" i="2"/>
  <c r="J56" i="2"/>
  <c r="I56" i="2"/>
  <c r="H56" i="2"/>
  <c r="L55" i="2"/>
  <c r="K55" i="2"/>
  <c r="J55" i="2"/>
  <c r="I55" i="2"/>
  <c r="H55" i="2"/>
  <c r="L54" i="2"/>
  <c r="K54" i="2"/>
  <c r="J54" i="2"/>
  <c r="I54" i="2"/>
  <c r="H54" i="2"/>
  <c r="L53" i="2"/>
  <c r="K53" i="2"/>
  <c r="J53" i="2"/>
  <c r="I53" i="2"/>
  <c r="H53" i="2"/>
  <c r="L52" i="2"/>
  <c r="K52" i="2"/>
  <c r="J52" i="2"/>
  <c r="I52" i="2"/>
  <c r="H52" i="2"/>
  <c r="L51" i="2"/>
  <c r="K51" i="2"/>
  <c r="J51" i="2"/>
  <c r="I51" i="2"/>
  <c r="H51" i="2"/>
  <c r="L50" i="2"/>
  <c r="K50" i="2"/>
  <c r="J50" i="2"/>
  <c r="I50" i="2"/>
  <c r="H50" i="2"/>
  <c r="L49" i="2"/>
  <c r="K49" i="2"/>
  <c r="J49" i="2"/>
  <c r="I49" i="2"/>
  <c r="H49" i="2"/>
  <c r="L48" i="2"/>
  <c r="K48" i="2"/>
  <c r="J48" i="2"/>
  <c r="I48" i="2"/>
  <c r="H48" i="2"/>
  <c r="L47" i="2"/>
  <c r="K47" i="2"/>
  <c r="J47" i="2"/>
  <c r="I47" i="2"/>
  <c r="H47" i="2"/>
  <c r="L46" i="2"/>
  <c r="K46" i="2"/>
  <c r="J46" i="2"/>
  <c r="I46" i="2"/>
  <c r="H46" i="2"/>
  <c r="L45" i="2"/>
  <c r="K45" i="2"/>
  <c r="J45" i="2"/>
  <c r="I45" i="2"/>
  <c r="H45" i="2"/>
  <c r="L44" i="2"/>
  <c r="K44" i="2"/>
  <c r="J44" i="2"/>
  <c r="I44" i="2"/>
  <c r="H44" i="2"/>
  <c r="L43" i="2"/>
  <c r="K43" i="2"/>
  <c r="J43" i="2"/>
  <c r="I43" i="2"/>
  <c r="H43" i="2"/>
  <c r="L42" i="2"/>
  <c r="K42" i="2"/>
  <c r="J42" i="2"/>
  <c r="I42" i="2"/>
  <c r="H42" i="2"/>
  <c r="L41" i="2"/>
  <c r="K41" i="2"/>
  <c r="J41" i="2"/>
  <c r="I41" i="2"/>
  <c r="H41" i="2"/>
  <c r="L40" i="2"/>
  <c r="K40" i="2"/>
  <c r="J40" i="2"/>
  <c r="I40" i="2"/>
  <c r="H40" i="2"/>
  <c r="L39" i="2"/>
  <c r="K39" i="2"/>
  <c r="J39" i="2"/>
  <c r="I39" i="2"/>
  <c r="H39" i="2"/>
  <c r="L38" i="2"/>
  <c r="K38" i="2"/>
  <c r="J38" i="2"/>
  <c r="I38" i="2"/>
  <c r="H38" i="2"/>
  <c r="L37" i="2"/>
  <c r="K37" i="2"/>
  <c r="J37" i="2"/>
  <c r="I37" i="2"/>
  <c r="H37" i="2"/>
  <c r="L36" i="2"/>
  <c r="K36" i="2"/>
  <c r="J36" i="2"/>
  <c r="I36" i="2"/>
  <c r="H36" i="2"/>
  <c r="L35" i="2"/>
  <c r="K35" i="2"/>
  <c r="J35" i="2"/>
  <c r="I35" i="2"/>
  <c r="H35" i="2"/>
  <c r="L34" i="2"/>
  <c r="K34" i="2"/>
  <c r="J34" i="2"/>
  <c r="I34" i="2"/>
  <c r="H34" i="2"/>
  <c r="L33" i="2"/>
  <c r="K33" i="2"/>
  <c r="J33" i="2"/>
  <c r="I33" i="2"/>
  <c r="H33" i="2"/>
  <c r="L32" i="2"/>
  <c r="K32" i="2"/>
  <c r="J32" i="2"/>
  <c r="I32" i="2"/>
  <c r="H32" i="2"/>
  <c r="L31" i="2"/>
  <c r="K31" i="2"/>
  <c r="J31" i="2"/>
  <c r="I31" i="2"/>
  <c r="H31" i="2"/>
  <c r="L30" i="2"/>
  <c r="K30" i="2"/>
  <c r="J30" i="2"/>
  <c r="I30" i="2"/>
  <c r="H30" i="2"/>
  <c r="L29" i="2"/>
  <c r="K29" i="2"/>
  <c r="J29" i="2"/>
  <c r="I29" i="2"/>
  <c r="H29" i="2"/>
  <c r="L28" i="2"/>
  <c r="K28" i="2"/>
  <c r="J28" i="2"/>
  <c r="I28" i="2"/>
  <c r="H28" i="2"/>
  <c r="L27" i="2"/>
  <c r="K27" i="2"/>
  <c r="J27" i="2"/>
  <c r="I27" i="2"/>
  <c r="H27" i="2"/>
  <c r="L26" i="2"/>
  <c r="K26" i="2"/>
  <c r="J26" i="2"/>
  <c r="I26" i="2"/>
  <c r="H26" i="2"/>
  <c r="L25" i="2"/>
  <c r="K25" i="2"/>
  <c r="J25" i="2"/>
  <c r="I25" i="2"/>
  <c r="H25" i="2"/>
  <c r="L24" i="2"/>
  <c r="K24" i="2"/>
  <c r="J24" i="2"/>
  <c r="I24" i="2"/>
  <c r="H24" i="2"/>
  <c r="L23" i="2"/>
  <c r="K23" i="2"/>
  <c r="J23" i="2"/>
  <c r="I23" i="2"/>
  <c r="H23" i="2"/>
  <c r="L22" i="2"/>
  <c r="K22" i="2"/>
  <c r="J22" i="2"/>
  <c r="I22" i="2"/>
  <c r="H22" i="2"/>
  <c r="L21" i="2"/>
  <c r="K21" i="2"/>
  <c r="J21" i="2"/>
  <c r="I21" i="2"/>
  <c r="H21" i="2"/>
  <c r="L20" i="2"/>
  <c r="K20" i="2"/>
  <c r="J20" i="2"/>
  <c r="I20" i="2"/>
  <c r="H20" i="2"/>
  <c r="L19" i="2"/>
  <c r="K19" i="2"/>
  <c r="J19" i="2"/>
  <c r="I19" i="2"/>
  <c r="H19" i="2"/>
  <c r="L18" i="2"/>
  <c r="K18" i="2"/>
  <c r="J18" i="2"/>
  <c r="I18" i="2"/>
  <c r="H18" i="2"/>
  <c r="L17" i="2"/>
  <c r="K17" i="2"/>
  <c r="J17" i="2"/>
  <c r="I17" i="2"/>
  <c r="H17" i="2"/>
  <c r="L16" i="2"/>
  <c r="K16" i="2"/>
  <c r="J16" i="2"/>
  <c r="I16" i="2"/>
  <c r="H16" i="2"/>
  <c r="L15" i="2"/>
  <c r="K15" i="2"/>
  <c r="J15" i="2"/>
  <c r="I15" i="2"/>
  <c r="H15" i="2"/>
  <c r="L14" i="2"/>
  <c r="K14" i="2"/>
  <c r="J14" i="2"/>
  <c r="I14" i="2"/>
  <c r="H14" i="2"/>
  <c r="L13" i="2"/>
  <c r="K13" i="2"/>
  <c r="J13" i="2"/>
  <c r="I13" i="2"/>
  <c r="H13" i="2"/>
  <c r="L12" i="2"/>
  <c r="K12" i="2"/>
  <c r="J12" i="2"/>
  <c r="I12" i="2"/>
  <c r="H12" i="2"/>
  <c r="L11" i="2"/>
  <c r="K11" i="2"/>
  <c r="J11" i="2"/>
  <c r="I11" i="2"/>
  <c r="H11" i="2"/>
  <c r="L10" i="2"/>
  <c r="K10" i="2"/>
  <c r="J10" i="2"/>
  <c r="I10" i="2"/>
  <c r="H10" i="2"/>
  <c r="L9" i="2"/>
  <c r="K9" i="2"/>
  <c r="J9" i="2"/>
  <c r="I9" i="2"/>
  <c r="H9" i="2"/>
  <c r="L8" i="2"/>
  <c r="K8" i="2"/>
  <c r="J8" i="2"/>
  <c r="I8" i="2"/>
  <c r="H8" i="2"/>
  <c r="L7" i="2"/>
  <c r="K7" i="2"/>
  <c r="J7" i="2"/>
  <c r="I7" i="2"/>
  <c r="H7" i="2"/>
  <c r="L6" i="2"/>
  <c r="K6" i="2"/>
  <c r="J6" i="2"/>
  <c r="I6" i="2"/>
  <c r="H6" i="2"/>
  <c r="L5" i="2"/>
  <c r="K5" i="2"/>
  <c r="J5" i="2"/>
  <c r="I5" i="2"/>
  <c r="H5" i="2"/>
  <c r="L4" i="2"/>
  <c r="K4" i="2"/>
  <c r="J4" i="2"/>
  <c r="I4" i="2"/>
  <c r="H4" i="2"/>
  <c r="L3" i="2"/>
  <c r="K3" i="2"/>
  <c r="J3" i="2"/>
  <c r="I3" i="2"/>
  <c r="H3" i="2"/>
  <c r="L2" i="2"/>
  <c r="K2" i="2"/>
  <c r="J2" i="2"/>
  <c r="I2" i="2"/>
  <c r="H2" i="2"/>
  <c r="L518" i="2"/>
  <c r="K518" i="2"/>
  <c r="J518" i="2"/>
  <c r="I518" i="2"/>
  <c r="H518" i="2"/>
  <c r="L517" i="2"/>
  <c r="K517" i="2"/>
  <c r="J517" i="2"/>
  <c r="I517" i="2"/>
  <c r="H517" i="2"/>
  <c r="L516" i="2"/>
  <c r="K516" i="2"/>
  <c r="J516" i="2"/>
  <c r="I516" i="2"/>
  <c r="H516" i="2"/>
  <c r="L515" i="2"/>
  <c r="K515" i="2"/>
  <c r="J515" i="2"/>
  <c r="I515" i="2"/>
  <c r="H515" i="2"/>
  <c r="L514" i="2"/>
  <c r="K514" i="2"/>
  <c r="J514" i="2"/>
  <c r="I514" i="2"/>
  <c r="H514" i="2"/>
  <c r="L513" i="2"/>
  <c r="K513" i="2"/>
  <c r="J513" i="2"/>
  <c r="I513" i="2"/>
  <c r="H513" i="2"/>
  <c r="L512" i="2"/>
  <c r="K512" i="2"/>
  <c r="J512" i="2"/>
  <c r="I512" i="2"/>
  <c r="H512" i="2"/>
  <c r="L511" i="2"/>
  <c r="K511" i="2"/>
  <c r="J511" i="2"/>
  <c r="I511" i="2"/>
  <c r="H511" i="2"/>
  <c r="L510" i="2"/>
  <c r="K510" i="2"/>
  <c r="J510" i="2"/>
  <c r="I510" i="2"/>
  <c r="H510" i="2"/>
  <c r="L509" i="2"/>
  <c r="K509" i="2"/>
  <c r="J509" i="2"/>
  <c r="I509" i="2"/>
  <c r="H509" i="2"/>
  <c r="L508" i="2"/>
  <c r="K508" i="2"/>
  <c r="J508" i="2"/>
  <c r="I508" i="2"/>
  <c r="H508" i="2"/>
  <c r="L507" i="2"/>
  <c r="K507" i="2"/>
  <c r="J507" i="2"/>
  <c r="I507" i="2"/>
  <c r="H507" i="2"/>
  <c r="L506" i="2"/>
  <c r="K506" i="2"/>
  <c r="J506" i="2"/>
  <c r="I506" i="2"/>
  <c r="H506" i="2"/>
  <c r="L505" i="2"/>
  <c r="K505" i="2"/>
  <c r="J505" i="2"/>
  <c r="I505" i="2"/>
  <c r="H505" i="2"/>
  <c r="L504" i="2"/>
  <c r="K504" i="2"/>
  <c r="J504" i="2"/>
  <c r="I504" i="2"/>
  <c r="H504" i="2"/>
  <c r="L503" i="2"/>
  <c r="K503" i="2"/>
  <c r="J503" i="2"/>
  <c r="I503" i="2"/>
  <c r="H503" i="2"/>
  <c r="L502" i="2"/>
  <c r="K502" i="2"/>
  <c r="J502" i="2"/>
  <c r="I502" i="2"/>
  <c r="H502" i="2"/>
  <c r="L501" i="2"/>
  <c r="K501" i="2"/>
  <c r="J501" i="2"/>
  <c r="I501" i="2"/>
  <c r="H501" i="2"/>
  <c r="L500" i="2"/>
  <c r="K500" i="2"/>
  <c r="J500" i="2"/>
  <c r="I500" i="2"/>
  <c r="H500" i="2"/>
  <c r="L499" i="2"/>
  <c r="K499" i="2"/>
  <c r="J499" i="2"/>
  <c r="I499" i="2"/>
  <c r="H499" i="2"/>
  <c r="L498" i="2"/>
  <c r="K498" i="2"/>
  <c r="J498" i="2"/>
  <c r="I498" i="2"/>
  <c r="H498" i="2"/>
  <c r="L497" i="2"/>
  <c r="K497" i="2"/>
  <c r="J497" i="2"/>
  <c r="I497" i="2"/>
  <c r="H497" i="2"/>
  <c r="L496" i="2"/>
  <c r="K496" i="2"/>
  <c r="J496" i="2"/>
  <c r="I496" i="2"/>
  <c r="H496" i="2"/>
  <c r="L495" i="2"/>
  <c r="K495" i="2"/>
  <c r="J495" i="2"/>
  <c r="I495" i="2"/>
  <c r="H495" i="2"/>
  <c r="L494" i="2"/>
  <c r="K494" i="2"/>
  <c r="J494" i="2"/>
  <c r="I494" i="2"/>
  <c r="H494" i="2"/>
  <c r="L493" i="2"/>
  <c r="K493" i="2"/>
  <c r="J493" i="2"/>
  <c r="I493" i="2"/>
  <c r="H493" i="2"/>
  <c r="L492" i="2"/>
  <c r="K492" i="2"/>
  <c r="J492" i="2"/>
  <c r="I492" i="2"/>
  <c r="H492" i="2"/>
  <c r="L491" i="2"/>
  <c r="K491" i="2"/>
  <c r="J491" i="2"/>
  <c r="I491" i="2"/>
  <c r="H491" i="2"/>
  <c r="L490" i="2"/>
  <c r="K490" i="2"/>
  <c r="J490" i="2"/>
  <c r="I490" i="2"/>
  <c r="H490" i="2"/>
  <c r="L489" i="2"/>
  <c r="K489" i="2"/>
  <c r="J489" i="2"/>
  <c r="I489" i="2"/>
  <c r="H489" i="2"/>
  <c r="L488" i="2"/>
  <c r="K488" i="2"/>
  <c r="J488" i="2"/>
  <c r="I488" i="2"/>
  <c r="H488" i="2"/>
  <c r="L487" i="2"/>
  <c r="K487" i="2"/>
  <c r="J487" i="2"/>
  <c r="I487" i="2"/>
  <c r="H487" i="2"/>
  <c r="L486" i="2"/>
  <c r="K486" i="2"/>
  <c r="J486" i="2"/>
  <c r="I486" i="2"/>
  <c r="H486" i="2"/>
  <c r="L485" i="2"/>
  <c r="K485" i="2"/>
  <c r="J485" i="2"/>
  <c r="I485" i="2"/>
  <c r="H485" i="2"/>
  <c r="L484" i="2"/>
  <c r="K484" i="2"/>
  <c r="J484" i="2"/>
  <c r="I484" i="2"/>
  <c r="H484" i="2"/>
  <c r="L483" i="2"/>
  <c r="K483" i="2"/>
  <c r="J483" i="2"/>
  <c r="I483" i="2"/>
  <c r="H483" i="2"/>
  <c r="L482" i="2"/>
  <c r="K482" i="2"/>
  <c r="J482" i="2"/>
  <c r="I482" i="2"/>
  <c r="H482" i="2"/>
  <c r="L481" i="2"/>
  <c r="K481" i="2"/>
  <c r="J481" i="2"/>
  <c r="I481" i="2"/>
  <c r="H481" i="2"/>
  <c r="L480" i="2"/>
  <c r="K480" i="2"/>
  <c r="J480" i="2"/>
  <c r="I480" i="2"/>
  <c r="H480" i="2"/>
  <c r="L479" i="2"/>
  <c r="K479" i="2"/>
  <c r="J479" i="2"/>
  <c r="I479" i="2"/>
  <c r="H479" i="2"/>
  <c r="L478" i="2"/>
  <c r="K478" i="2"/>
  <c r="J478" i="2"/>
  <c r="I478" i="2"/>
  <c r="H478" i="2"/>
  <c r="L477" i="2"/>
  <c r="K477" i="2"/>
  <c r="J477" i="2"/>
  <c r="I477" i="2"/>
  <c r="H477" i="2"/>
  <c r="L476" i="2"/>
  <c r="K476" i="2"/>
  <c r="J476" i="2"/>
  <c r="I476" i="2"/>
  <c r="H476" i="2"/>
  <c r="L475" i="2"/>
  <c r="K475" i="2"/>
  <c r="J475" i="2"/>
  <c r="I475" i="2"/>
  <c r="H475" i="2"/>
  <c r="L474" i="2"/>
  <c r="K474" i="2"/>
  <c r="J474" i="2"/>
  <c r="I474" i="2"/>
  <c r="H474" i="2"/>
  <c r="L473" i="2"/>
  <c r="K473" i="2"/>
  <c r="J473" i="2"/>
  <c r="I473" i="2"/>
  <c r="H473" i="2"/>
  <c r="L472" i="2"/>
  <c r="K472" i="2"/>
  <c r="J472" i="2"/>
  <c r="I472" i="2"/>
  <c r="H472" i="2"/>
  <c r="L471" i="2"/>
  <c r="K471" i="2"/>
  <c r="J471" i="2"/>
  <c r="I471" i="2"/>
  <c r="H471" i="2"/>
  <c r="L470" i="2"/>
  <c r="K470" i="2"/>
  <c r="J470" i="2"/>
  <c r="I470" i="2"/>
  <c r="H470" i="2"/>
  <c r="L469" i="2"/>
  <c r="K469" i="2"/>
  <c r="J469" i="2"/>
  <c r="I469" i="2"/>
  <c r="H469" i="2"/>
  <c r="L468" i="2"/>
  <c r="K468" i="2"/>
  <c r="J468" i="2"/>
  <c r="I468" i="2"/>
  <c r="H468" i="2"/>
  <c r="L467" i="2"/>
  <c r="K467" i="2"/>
  <c r="J467" i="2"/>
  <c r="I467" i="2"/>
  <c r="H467" i="2"/>
  <c r="L466" i="2"/>
  <c r="K466" i="2"/>
  <c r="J466" i="2"/>
  <c r="I466" i="2"/>
  <c r="H466" i="2"/>
  <c r="L465" i="2"/>
  <c r="K465" i="2"/>
  <c r="J465" i="2"/>
  <c r="I465" i="2"/>
  <c r="H465" i="2"/>
  <c r="L464" i="2"/>
  <c r="K464" i="2"/>
  <c r="J464" i="2"/>
  <c r="I464" i="2"/>
  <c r="H464" i="2"/>
  <c r="L463" i="2"/>
  <c r="K463" i="2"/>
  <c r="J463" i="2"/>
  <c r="I463" i="2"/>
  <c r="H463" i="2"/>
  <c r="L462" i="2"/>
  <c r="K462" i="2"/>
  <c r="J462" i="2"/>
  <c r="I462" i="2"/>
  <c r="H462" i="2"/>
  <c r="L461" i="2"/>
  <c r="K461" i="2"/>
  <c r="J461" i="2"/>
  <c r="I461" i="2"/>
  <c r="H461" i="2"/>
  <c r="L460" i="2"/>
  <c r="K460" i="2"/>
  <c r="J460" i="2"/>
  <c r="I460" i="2"/>
  <c r="H460" i="2"/>
  <c r="L459" i="2"/>
  <c r="K459" i="2"/>
  <c r="J459" i="2"/>
  <c r="I459" i="2"/>
  <c r="H459" i="2"/>
  <c r="L458" i="2"/>
  <c r="K458" i="2"/>
  <c r="J458" i="2"/>
  <c r="I458" i="2"/>
  <c r="H458" i="2"/>
  <c r="L457" i="2"/>
  <c r="K457" i="2"/>
  <c r="J457" i="2"/>
  <c r="I457" i="2"/>
  <c r="H457" i="2"/>
  <c r="L456" i="2"/>
  <c r="K456" i="2"/>
  <c r="J456" i="2"/>
  <c r="I456" i="2"/>
  <c r="H456" i="2"/>
  <c r="L455" i="2"/>
  <c r="K455" i="2"/>
  <c r="J455" i="2"/>
  <c r="I455" i="2"/>
  <c r="H455" i="2"/>
  <c r="L454" i="2"/>
  <c r="K454" i="2"/>
  <c r="J454" i="2"/>
  <c r="I454" i="2"/>
  <c r="H454" i="2"/>
  <c r="L453" i="2"/>
  <c r="K453" i="2"/>
  <c r="J453" i="2"/>
  <c r="I453" i="2"/>
  <c r="H453" i="2"/>
  <c r="L452" i="2"/>
  <c r="K452" i="2"/>
  <c r="J452" i="2"/>
  <c r="I452" i="2"/>
  <c r="H452" i="2"/>
  <c r="L451" i="2"/>
  <c r="K451" i="2"/>
  <c r="J451" i="2"/>
  <c r="I451" i="2"/>
  <c r="H451" i="2"/>
  <c r="L450" i="2"/>
  <c r="K450" i="2"/>
  <c r="L449" i="2"/>
  <c r="K449" i="2"/>
  <c r="H449" i="2"/>
  <c r="L448" i="2"/>
  <c r="K448" i="2"/>
  <c r="L447" i="2"/>
  <c r="K447" i="2"/>
  <c r="L446" i="2"/>
  <c r="K446" i="2"/>
  <c r="L445" i="2"/>
  <c r="K445" i="2"/>
  <c r="L444" i="2"/>
  <c r="K444" i="2"/>
  <c r="L443" i="2"/>
  <c r="K443" i="2"/>
  <c r="L442" i="2"/>
  <c r="K442" i="2"/>
  <c r="L441" i="2"/>
  <c r="K441" i="2"/>
  <c r="L440" i="2"/>
  <c r="K440" i="2"/>
  <c r="L439" i="2"/>
  <c r="K439" i="2"/>
  <c r="L438" i="2"/>
  <c r="K438" i="2"/>
  <c r="L437" i="2"/>
  <c r="K437" i="2"/>
  <c r="L436" i="2"/>
  <c r="K436" i="2"/>
  <c r="L435" i="2"/>
  <c r="K435" i="2"/>
  <c r="L434" i="2"/>
  <c r="K434" i="2"/>
  <c r="L433" i="2"/>
  <c r="K433" i="2"/>
  <c r="L432" i="2"/>
  <c r="K432" i="2"/>
  <c r="L431" i="2"/>
  <c r="K431" i="2"/>
  <c r="L430" i="2"/>
  <c r="K430" i="2"/>
  <c r="L429" i="2"/>
  <c r="K429" i="2"/>
  <c r="L428" i="2"/>
  <c r="K428" i="2"/>
  <c r="L427" i="2"/>
  <c r="K427" i="2"/>
  <c r="L426" i="2"/>
  <c r="K426" i="2"/>
  <c r="L425" i="2"/>
  <c r="K425" i="2"/>
  <c r="L424" i="2"/>
  <c r="K424" i="2"/>
  <c r="L423" i="2"/>
  <c r="K423" i="2"/>
  <c r="L422" i="2"/>
  <c r="K422" i="2"/>
  <c r="L421" i="2"/>
  <c r="K421" i="2"/>
  <c r="L420" i="2"/>
  <c r="K420" i="2"/>
  <c r="L419" i="2"/>
  <c r="K419" i="2"/>
  <c r="L418" i="2"/>
  <c r="K418" i="2"/>
  <c r="L417" i="2"/>
  <c r="K417" i="2"/>
  <c r="L416" i="2"/>
  <c r="K416" i="2"/>
  <c r="L415" i="2"/>
  <c r="K415" i="2"/>
  <c r="L414" i="2"/>
  <c r="K414" i="2"/>
  <c r="L413" i="2"/>
  <c r="K413" i="2"/>
  <c r="L412" i="2"/>
  <c r="K412" i="2"/>
  <c r="L411" i="2"/>
  <c r="K411" i="2"/>
  <c r="L410" i="2"/>
  <c r="K410" i="2"/>
  <c r="L409" i="2"/>
  <c r="K409" i="2"/>
  <c r="L408" i="2"/>
  <c r="K408" i="2"/>
  <c r="L407" i="2"/>
  <c r="K407" i="2"/>
  <c r="L406" i="2"/>
  <c r="K406" i="2"/>
  <c r="L405" i="2"/>
  <c r="K405" i="2"/>
  <c r="L404" i="2"/>
  <c r="K404" i="2"/>
  <c r="L403" i="2"/>
  <c r="K403" i="2"/>
  <c r="L402" i="2"/>
  <c r="K402" i="2"/>
  <c r="L401" i="2"/>
  <c r="K401" i="2"/>
  <c r="L400" i="2"/>
  <c r="K400" i="2"/>
  <c r="L399" i="2"/>
  <c r="K399" i="2"/>
  <c r="L398" i="2"/>
  <c r="K398" i="2"/>
  <c r="L397" i="2"/>
  <c r="K397" i="2"/>
  <c r="L396" i="2"/>
  <c r="K396" i="2"/>
  <c r="L395" i="2"/>
  <c r="K395" i="2"/>
  <c r="L394" i="2"/>
  <c r="K394" i="2"/>
  <c r="L393" i="2"/>
  <c r="K393" i="2"/>
  <c r="L392" i="2"/>
  <c r="K392" i="2"/>
  <c r="L391" i="2"/>
  <c r="K391" i="2"/>
  <c r="L390" i="2"/>
  <c r="K390" i="2"/>
  <c r="L389" i="2"/>
  <c r="K389" i="2"/>
  <c r="L388" i="2"/>
  <c r="K388" i="2"/>
  <c r="L387" i="2"/>
  <c r="K387" i="2"/>
  <c r="L386" i="2"/>
  <c r="K386" i="2"/>
  <c r="L385" i="2"/>
  <c r="K385" i="2"/>
  <c r="L384" i="2"/>
  <c r="K384" i="2"/>
  <c r="L383" i="2"/>
  <c r="K383" i="2"/>
  <c r="L382" i="2"/>
  <c r="K382" i="2"/>
  <c r="L381" i="2"/>
  <c r="K381" i="2"/>
  <c r="L380" i="2"/>
  <c r="K380" i="2"/>
  <c r="L379" i="2"/>
  <c r="K379" i="2"/>
  <c r="L378" i="2"/>
  <c r="K378" i="2"/>
  <c r="L377" i="2"/>
  <c r="K377" i="2"/>
  <c r="L376" i="2"/>
  <c r="K376" i="2"/>
  <c r="L375" i="2"/>
  <c r="K375" i="2"/>
  <c r="L374" i="2"/>
  <c r="K374" i="2"/>
  <c r="L373" i="2"/>
  <c r="K373" i="2"/>
  <c r="L372" i="2"/>
  <c r="K372" i="2"/>
  <c r="L371" i="2"/>
  <c r="K371" i="2"/>
  <c r="L370" i="2"/>
  <c r="K370" i="2"/>
  <c r="L369" i="2"/>
  <c r="K369" i="2"/>
  <c r="L368" i="2"/>
  <c r="L367" i="2"/>
  <c r="K367" i="2"/>
  <c r="L366" i="2"/>
  <c r="K366" i="2"/>
  <c r="L365" i="2"/>
  <c r="K365" i="2"/>
  <c r="L364" i="2"/>
  <c r="K364" i="2"/>
  <c r="L363" i="2"/>
  <c r="K363" i="2"/>
  <c r="L362" i="2"/>
  <c r="K362" i="2"/>
  <c r="L361" i="2"/>
  <c r="K361" i="2"/>
  <c r="L360" i="2"/>
  <c r="K360" i="2"/>
  <c r="L359" i="2"/>
  <c r="K359" i="2"/>
  <c r="L358" i="2"/>
  <c r="K358" i="2"/>
  <c r="L357" i="2"/>
  <c r="K357" i="2"/>
  <c r="L237" i="2"/>
  <c r="K237" i="2"/>
  <c r="L236" i="2"/>
  <c r="K236" i="2"/>
  <c r="L235" i="2"/>
  <c r="K235" i="2"/>
  <c r="L234" i="2"/>
  <c r="K234" i="2"/>
  <c r="L233" i="2"/>
  <c r="K233" i="2"/>
  <c r="L232" i="2"/>
  <c r="K232" i="2"/>
  <c r="L231" i="2"/>
  <c r="K231" i="2"/>
  <c r="L230" i="2"/>
  <c r="K230" i="2"/>
  <c r="L229" i="2"/>
  <c r="K229" i="2"/>
  <c r="L228" i="2"/>
  <c r="K228" i="2"/>
  <c r="L227" i="2"/>
  <c r="K227" i="2"/>
  <c r="L226" i="2"/>
  <c r="K226" i="2"/>
  <c r="L225" i="2"/>
  <c r="K225" i="2"/>
  <c r="L224" i="2"/>
  <c r="K224" i="2"/>
  <c r="L223" i="2"/>
  <c r="K223" i="2"/>
  <c r="L222" i="2"/>
  <c r="K222" i="2"/>
  <c r="L221" i="2"/>
  <c r="K221" i="2"/>
  <c r="L220" i="2"/>
  <c r="K220" i="2"/>
  <c r="L219" i="2"/>
  <c r="K219" i="2"/>
  <c r="L218" i="2"/>
  <c r="K218" i="2"/>
  <c r="L217" i="2"/>
  <c r="K217" i="2"/>
  <c r="L216" i="2"/>
  <c r="K216" i="2"/>
  <c r="L215" i="2"/>
  <c r="K215" i="2"/>
  <c r="L214" i="2"/>
  <c r="K214" i="2"/>
  <c r="L213" i="2"/>
  <c r="K213" i="2"/>
  <c r="L212" i="2"/>
  <c r="K212" i="2"/>
  <c r="L211" i="2"/>
  <c r="K211" i="2"/>
  <c r="L210" i="2"/>
  <c r="K210" i="2"/>
  <c r="L209" i="2"/>
  <c r="K209" i="2"/>
  <c r="L208" i="2"/>
  <c r="K208" i="2"/>
  <c r="L207" i="2"/>
  <c r="K207" i="2"/>
  <c r="L206" i="2"/>
  <c r="K206" i="2"/>
  <c r="L205" i="2"/>
  <c r="K205" i="2"/>
  <c r="L204" i="2"/>
  <c r="K204" i="2"/>
  <c r="L203" i="2"/>
  <c r="K203" i="2"/>
  <c r="L202" i="2"/>
  <c r="K202" i="2"/>
  <c r="L201" i="2"/>
  <c r="K201" i="2"/>
  <c r="K200" i="2"/>
  <c r="L199" i="2"/>
  <c r="K199" i="2"/>
  <c r="L198" i="2"/>
  <c r="K198" i="2"/>
  <c r="L197" i="2"/>
  <c r="K197" i="2"/>
  <c r="L196" i="2"/>
  <c r="K196" i="2"/>
  <c r="L195" i="2"/>
  <c r="K195" i="2"/>
  <c r="L194" i="2"/>
  <c r="K194" i="2"/>
  <c r="L193" i="2"/>
  <c r="K193" i="2"/>
  <c r="L192" i="2"/>
  <c r="K192" i="2"/>
  <c r="L191" i="2"/>
  <c r="K191" i="2"/>
  <c r="L190" i="2"/>
  <c r="K190" i="2"/>
  <c r="L189" i="2"/>
  <c r="K189" i="2"/>
  <c r="L188" i="2"/>
  <c r="K188" i="2"/>
  <c r="L187" i="2"/>
  <c r="K187" i="2"/>
  <c r="L186" i="2"/>
  <c r="K186" i="2"/>
  <c r="L185" i="2"/>
  <c r="K185" i="2"/>
  <c r="L184" i="2"/>
  <c r="L183" i="2"/>
  <c r="K183" i="2"/>
  <c r="L182" i="2"/>
  <c r="K182" i="2"/>
  <c r="L181" i="2"/>
  <c r="K181" i="2"/>
  <c r="L180" i="2"/>
  <c r="K180" i="2"/>
  <c r="L179" i="2"/>
  <c r="K179" i="2"/>
  <c r="L178" i="2"/>
  <c r="K178" i="2"/>
  <c r="L177" i="2"/>
  <c r="K177" i="2"/>
  <c r="L176" i="2"/>
  <c r="K176" i="2"/>
  <c r="L175" i="2"/>
  <c r="K175" i="2"/>
  <c r="L174" i="2"/>
  <c r="K174" i="2"/>
  <c r="L173" i="2"/>
  <c r="K173" i="2"/>
  <c r="L172" i="2"/>
  <c r="K172" i="2"/>
  <c r="L171" i="2"/>
  <c r="K171" i="2"/>
  <c r="L170" i="2"/>
  <c r="K170" i="2"/>
  <c r="L169" i="2"/>
  <c r="K169" i="2"/>
  <c r="L168" i="2"/>
  <c r="K168" i="2"/>
  <c r="L167" i="2"/>
  <c r="L166" i="2"/>
  <c r="K166" i="2"/>
  <c r="L165" i="2"/>
  <c r="K165" i="2"/>
  <c r="L164" i="2"/>
  <c r="K164" i="2"/>
  <c r="L337" i="2"/>
  <c r="K337" i="2"/>
  <c r="L336" i="2"/>
  <c r="K336" i="2"/>
  <c r="L335" i="2"/>
  <c r="K335" i="2"/>
  <c r="L334" i="2"/>
  <c r="L333" i="2"/>
  <c r="L332" i="2"/>
  <c r="K332" i="2"/>
  <c r="L331" i="2"/>
  <c r="L330" i="2"/>
  <c r="K330" i="2"/>
  <c r="L329" i="2"/>
  <c r="K329" i="2"/>
  <c r="L328" i="2"/>
  <c r="K328" i="2"/>
  <c r="L327" i="2"/>
  <c r="K327" i="2"/>
  <c r="L326" i="2"/>
  <c r="K326" i="2"/>
  <c r="L325" i="2"/>
  <c r="K325" i="2"/>
  <c r="L324" i="2"/>
  <c r="K324" i="2"/>
  <c r="L323" i="2"/>
  <c r="K323" i="2"/>
  <c r="L322" i="2"/>
  <c r="K322" i="2"/>
  <c r="L321" i="2"/>
  <c r="K321" i="2"/>
  <c r="L320" i="2"/>
  <c r="K320" i="2"/>
  <c r="L319" i="2"/>
  <c r="K319" i="2"/>
  <c r="L318" i="2"/>
  <c r="K318" i="2"/>
  <c r="L317" i="2"/>
  <c r="K317" i="2"/>
  <c r="L316" i="2"/>
  <c r="K316" i="2"/>
  <c r="L315" i="2"/>
  <c r="K315" i="2"/>
  <c r="L314" i="2"/>
  <c r="K314" i="2"/>
  <c r="L313" i="2"/>
  <c r="K313" i="2"/>
  <c r="L312" i="2"/>
  <c r="K312" i="2"/>
  <c r="L311" i="2"/>
  <c r="K311" i="2"/>
  <c r="L310" i="2"/>
  <c r="K310" i="2"/>
  <c r="L309" i="2"/>
  <c r="K309" i="2"/>
  <c r="L308" i="2"/>
  <c r="K308" i="2"/>
  <c r="L307" i="2"/>
  <c r="K307" i="2"/>
  <c r="L306" i="2"/>
  <c r="K306" i="2"/>
  <c r="L305" i="2"/>
  <c r="K305" i="2"/>
  <c r="L304" i="2"/>
  <c r="K304" i="2"/>
  <c r="L303" i="2"/>
  <c r="K303" i="2"/>
  <c r="L302" i="2"/>
  <c r="K302" i="2"/>
  <c r="L301" i="2"/>
  <c r="K301" i="2"/>
  <c r="L300" i="2"/>
  <c r="K300" i="2"/>
  <c r="L299" i="2"/>
  <c r="K299" i="2"/>
  <c r="L298" i="2"/>
  <c r="L297" i="2"/>
  <c r="K297" i="2"/>
  <c r="L296" i="2"/>
  <c r="K296" i="2"/>
  <c r="L295" i="2"/>
  <c r="L294" i="2"/>
  <c r="K294" i="2"/>
  <c r="L293" i="2"/>
  <c r="K293" i="2"/>
  <c r="L292" i="2"/>
  <c r="K292" i="2"/>
  <c r="L291" i="2"/>
  <c r="L290" i="2"/>
  <c r="K290" i="2"/>
  <c r="L289" i="2"/>
  <c r="L288" i="2"/>
  <c r="K288" i="2"/>
  <c r="L287" i="2"/>
  <c r="K287" i="2"/>
  <c r="L286" i="2"/>
  <c r="K286" i="2"/>
  <c r="L285" i="2"/>
  <c r="K285" i="2"/>
  <c r="L284" i="2"/>
  <c r="K284" i="2"/>
  <c r="L283" i="2"/>
  <c r="K283" i="2"/>
  <c r="L282" i="2"/>
  <c r="K282" i="2"/>
  <c r="L281" i="2"/>
  <c r="K281" i="2"/>
  <c r="L280" i="2"/>
  <c r="K280" i="2"/>
  <c r="L279" i="2"/>
  <c r="K279" i="2"/>
  <c r="L278" i="2"/>
  <c r="K278" i="2"/>
  <c r="L277" i="2"/>
  <c r="K277" i="2"/>
  <c r="L276" i="2"/>
  <c r="K276" i="2"/>
  <c r="L275" i="2"/>
  <c r="K275" i="2"/>
  <c r="L274" i="2"/>
  <c r="K274" i="2"/>
  <c r="J274" i="2"/>
  <c r="I274" i="2"/>
  <c r="S218" i="3"/>
  <c r="AK218" i="3"/>
  <c r="AE218" i="3"/>
  <c r="AC367" i="3"/>
  <c r="AE367" i="3" s="1"/>
  <c r="AC304" i="3"/>
  <c r="AE304" i="3" s="1"/>
  <c r="U304" i="3"/>
  <c r="G19" i="8"/>
  <c r="K19" i="8" s="1"/>
  <c r="G46" i="8"/>
  <c r="K46" i="8"/>
  <c r="G40" i="8"/>
  <c r="K40" i="8" s="1"/>
  <c r="G219" i="8"/>
  <c r="K219" i="8" s="1"/>
  <c r="G69" i="8"/>
  <c r="K69" i="8" s="1"/>
  <c r="G31" i="8"/>
  <c r="K31" i="8" s="1"/>
  <c r="G159" i="8"/>
  <c r="K159" i="8" s="1"/>
  <c r="G210" i="8"/>
  <c r="K210" i="8" s="1"/>
  <c r="G273" i="8"/>
  <c r="K273" i="8" s="1"/>
  <c r="G262" i="8"/>
  <c r="K262" i="8"/>
  <c r="G204" i="8"/>
  <c r="K204" i="8" s="1"/>
  <c r="G76" i="8"/>
  <c r="K76" i="8" s="1"/>
  <c r="G150" i="8"/>
  <c r="K150" i="8"/>
  <c r="G72" i="8"/>
  <c r="K72" i="8" s="1"/>
  <c r="G121" i="8"/>
  <c r="K121" i="8" s="1"/>
  <c r="G32" i="8"/>
  <c r="K32" i="8" s="1"/>
  <c r="G253" i="8"/>
  <c r="K253" i="8" s="1"/>
  <c r="G144" i="8"/>
  <c r="K144" i="8" s="1"/>
  <c r="G168" i="8"/>
  <c r="K168" i="8" s="1"/>
  <c r="G238" i="8"/>
  <c r="K238" i="8"/>
  <c r="G272" i="8"/>
  <c r="K272" i="8" s="1"/>
  <c r="G75" i="8"/>
  <c r="K75" i="8" s="1"/>
  <c r="G151" i="8"/>
  <c r="K151" i="8" s="1"/>
  <c r="G158" i="8"/>
  <c r="K158" i="8" s="1"/>
  <c r="G254" i="8"/>
  <c r="K254" i="8" s="1"/>
  <c r="G269" i="8"/>
  <c r="K269" i="8" s="1"/>
  <c r="G157" i="8"/>
  <c r="K157" i="8" s="1"/>
  <c r="G247" i="8"/>
  <c r="K247" i="8" s="1"/>
  <c r="G77" i="8"/>
  <c r="K77" i="8" s="1"/>
  <c r="G261" i="8"/>
  <c r="K261" i="8" s="1"/>
  <c r="G135" i="8"/>
  <c r="K135" i="8" s="1"/>
  <c r="G200" i="8"/>
  <c r="K200" i="8" s="1"/>
  <c r="G244" i="8"/>
  <c r="K244" i="8" s="1"/>
  <c r="G282" i="8"/>
  <c r="K282" i="8" s="1"/>
  <c r="G198" i="8"/>
  <c r="K198" i="8" s="1"/>
  <c r="G243" i="8"/>
  <c r="K243" i="8" s="1"/>
  <c r="AC216" i="3"/>
  <c r="K48" i="8"/>
  <c r="G182" i="8"/>
  <c r="K182" i="8" s="1"/>
  <c r="G216" i="8"/>
  <c r="K216" i="8" s="1"/>
  <c r="G264" i="8"/>
  <c r="K264" i="8"/>
  <c r="G115" i="8"/>
  <c r="K115" i="8" s="1"/>
  <c r="G251" i="8"/>
  <c r="K251" i="8"/>
  <c r="G263" i="8"/>
  <c r="K263" i="8" s="1"/>
  <c r="R29" i="3"/>
  <c r="AC29" i="3"/>
  <c r="R933" i="3"/>
  <c r="AC933" i="3"/>
  <c r="S933" i="3" s="1"/>
  <c r="R217" i="3"/>
  <c r="AC217" i="3"/>
  <c r="AL217" i="3" s="1"/>
  <c r="R449" i="3"/>
  <c r="AC449" i="3"/>
  <c r="R745" i="3"/>
  <c r="S747" i="3"/>
  <c r="R747" i="3"/>
  <c r="T745" i="3"/>
  <c r="AK745" i="3" s="1"/>
  <c r="AE1245" i="3"/>
  <c r="R1245" i="3"/>
  <c r="T1245" i="3"/>
  <c r="AK1245" i="3" s="1"/>
  <c r="R696" i="3"/>
  <c r="AC696" i="3"/>
  <c r="S696" i="3" s="1"/>
  <c r="AC828" i="3"/>
  <c r="AE828" i="3" s="1"/>
  <c r="U828" i="3" s="1"/>
  <c r="AC981" i="3"/>
  <c r="S981" i="3" s="1"/>
  <c r="AC164" i="3"/>
  <c r="S164" i="3" s="1"/>
  <c r="R1045" i="3"/>
  <c r="AC1045" i="3"/>
  <c r="R129" i="3"/>
  <c r="AC129" i="3"/>
  <c r="R617" i="3"/>
  <c r="AC617" i="3"/>
  <c r="AC1076" i="3"/>
  <c r="R1162" i="3"/>
  <c r="AC1162" i="3"/>
  <c r="AC789" i="3"/>
  <c r="AE789" i="3"/>
  <c r="AC863" i="3"/>
  <c r="S863" i="3" s="1"/>
  <c r="AK863" i="3" s="1"/>
  <c r="R1077" i="3"/>
  <c r="AC1077" i="3"/>
  <c r="R1079" i="3"/>
  <c r="AC1079" i="3"/>
  <c r="R1043" i="3"/>
  <c r="AC1043" i="3"/>
  <c r="R198" i="3"/>
  <c r="AC198" i="3"/>
  <c r="S198" i="3" s="1"/>
  <c r="R1015" i="3"/>
  <c r="AC1015" i="3"/>
  <c r="S1015" i="3" s="1"/>
  <c r="R1078" i="3"/>
  <c r="AC1078" i="3"/>
  <c r="R829" i="3"/>
  <c r="AC829" i="3"/>
  <c r="S829" i="3"/>
  <c r="AK829" i="3" s="1"/>
  <c r="AC616" i="3"/>
  <c r="R695" i="3"/>
  <c r="AC695" i="3"/>
  <c r="AC305" i="3"/>
  <c r="R542" i="3"/>
  <c r="AC542" i="3"/>
  <c r="R697" i="3"/>
  <c r="AC697" i="3"/>
  <c r="R932" i="3"/>
  <c r="AC932" i="3"/>
  <c r="S932" i="3" s="1"/>
  <c r="R1128" i="3"/>
  <c r="AC1128" i="3"/>
  <c r="R1163" i="3"/>
  <c r="AC1163" i="3"/>
  <c r="AC28" i="3"/>
  <c r="S28" i="3" s="1"/>
  <c r="AC615" i="3"/>
  <c r="S615" i="3" s="1"/>
  <c r="AC694" i="3"/>
  <c r="R368" i="3"/>
  <c r="AC368" i="3"/>
  <c r="R698" i="3"/>
  <c r="AC698" i="3"/>
  <c r="S698" i="3" s="1"/>
  <c r="R790" i="3"/>
  <c r="AC790" i="3"/>
  <c r="AE790" i="3" s="1"/>
  <c r="R1044" i="3"/>
  <c r="AC1044" i="3"/>
  <c r="R1127" i="3"/>
  <c r="AC1127" i="3"/>
  <c r="R1161" i="3"/>
  <c r="AL1161" i="3"/>
  <c r="R1126" i="3"/>
  <c r="AE1126" i="3"/>
  <c r="U1126" i="3" s="1"/>
  <c r="AK1126" i="3"/>
  <c r="R1075" i="3"/>
  <c r="AL1042" i="3"/>
  <c r="AE1042" i="3"/>
  <c r="U1042" i="3" s="1"/>
  <c r="R1042" i="3"/>
  <c r="T1042" i="3"/>
  <c r="AK1042" i="3" s="1"/>
  <c r="S1042" i="3"/>
  <c r="R1013" i="3"/>
  <c r="AL1013" i="3"/>
  <c r="AE1013" i="3"/>
  <c r="U1013" i="3" s="1"/>
  <c r="R986" i="3"/>
  <c r="S986" i="3"/>
  <c r="R862" i="3"/>
  <c r="AL862" i="3"/>
  <c r="AE862" i="3"/>
  <c r="AL804" i="3"/>
  <c r="S804" i="3"/>
  <c r="R804" i="3"/>
  <c r="R800" i="3"/>
  <c r="S800" i="3"/>
  <c r="T694" i="3"/>
  <c r="S618" i="3"/>
  <c r="R618" i="3"/>
  <c r="R579" i="3"/>
  <c r="S579" i="3"/>
  <c r="AL579" i="3"/>
  <c r="R494" i="3"/>
  <c r="S494" i="3"/>
  <c r="R304" i="3"/>
  <c r="R197" i="3"/>
  <c r="R128" i="3"/>
  <c r="AL111" i="3"/>
  <c r="S111" i="3"/>
  <c r="R111" i="3"/>
  <c r="AC578" i="3"/>
  <c r="AL578" i="3" s="1"/>
  <c r="R448" i="3"/>
  <c r="S448" i="3"/>
  <c r="R447" i="3"/>
  <c r="AE447" i="3"/>
  <c r="AC365" i="3"/>
  <c r="S365" i="3" s="1"/>
  <c r="AC366" i="3"/>
  <c r="S321" i="3"/>
  <c r="R321" i="3"/>
  <c r="AC255" i="3"/>
  <c r="AE255" i="3"/>
  <c r="R250" i="3"/>
  <c r="AC107" i="3"/>
  <c r="S107" i="3" s="1"/>
  <c r="S109" i="3"/>
  <c r="R109" i="3"/>
  <c r="R106" i="3"/>
  <c r="R110" i="3"/>
  <c r="R105" i="3"/>
  <c r="AC105" i="3"/>
  <c r="S105" i="3" s="1"/>
  <c r="AK105" i="3" s="1"/>
  <c r="AC66" i="3"/>
  <c r="S66" i="3" s="1"/>
  <c r="S69" i="3"/>
  <c r="R69" i="3"/>
  <c r="AC68" i="3"/>
  <c r="S68" i="3" s="1"/>
  <c r="AK68" i="3" s="1"/>
  <c r="R67" i="3"/>
  <c r="AC67" i="3"/>
  <c r="R65" i="3"/>
  <c r="AC1145" i="3"/>
  <c r="S1145" i="3" s="1"/>
  <c r="AC19" i="3"/>
  <c r="AE19" i="3" s="1"/>
  <c r="AC18" i="3"/>
  <c r="R17" i="3"/>
  <c r="AC17" i="3"/>
  <c r="R16" i="3"/>
  <c r="AC16" i="3"/>
  <c r="S16" i="3" s="1"/>
  <c r="AC457" i="3"/>
  <c r="AC416" i="3"/>
  <c r="AC273" i="3"/>
  <c r="AC3" i="3"/>
  <c r="S3" i="3" s="1"/>
  <c r="S562" i="3"/>
  <c r="AE575" i="3"/>
  <c r="R62" i="3"/>
  <c r="S62" i="3"/>
  <c r="AC75" i="3"/>
  <c r="AC572" i="3"/>
  <c r="AC73" i="3"/>
  <c r="S73" i="3" s="1"/>
  <c r="AC41" i="3"/>
  <c r="R691" i="3"/>
  <c r="R875" i="3"/>
  <c r="AC182" i="3"/>
  <c r="AE182" i="3" s="1"/>
  <c r="AL575" i="3"/>
  <c r="R652" i="3"/>
  <c r="R319" i="3"/>
  <c r="AC918" i="3"/>
  <c r="AC487" i="3"/>
  <c r="AL487" i="3" s="1"/>
  <c r="AC1016" i="3"/>
  <c r="S1016" i="3" s="1"/>
  <c r="AL346" i="3"/>
  <c r="AC171" i="3"/>
  <c r="S171" i="3" s="1"/>
  <c r="AK171" i="3" s="1"/>
  <c r="AC30" i="3"/>
  <c r="AL30" i="3" s="1"/>
  <c r="AC92" i="3"/>
  <c r="AL92" i="3" s="1"/>
  <c r="AL319" i="3"/>
  <c r="R1057" i="3"/>
  <c r="AC63" i="3"/>
  <c r="S63" i="3"/>
  <c r="AK63" i="3" s="1"/>
  <c r="AC268" i="3"/>
  <c r="AL268" i="3" s="1"/>
  <c r="R525" i="3"/>
  <c r="AC204" i="3"/>
  <c r="S204" i="3" s="1"/>
  <c r="R346" i="3"/>
  <c r="S346" i="3"/>
  <c r="AK346" i="3" s="1"/>
  <c r="R561" i="3"/>
  <c r="AC329" i="3"/>
  <c r="S329" i="3" s="1"/>
  <c r="AC732" i="3"/>
  <c r="AC12" i="3"/>
  <c r="AL12" i="3" s="1"/>
  <c r="R26" i="3"/>
  <c r="R657" i="3"/>
  <c r="AC923" i="3"/>
  <c r="AL923" i="3"/>
  <c r="R456" i="3"/>
  <c r="U685" i="3"/>
  <c r="R1011" i="3"/>
  <c r="R281" i="3"/>
  <c r="AC76" i="3"/>
  <c r="S76" i="3" s="1"/>
  <c r="R43" i="3"/>
  <c r="AC118" i="3"/>
  <c r="AL118" i="3" s="1"/>
  <c r="R200" i="3"/>
  <c r="AC576" i="3"/>
  <c r="S576" i="3" s="1"/>
  <c r="AK576" i="3" s="1"/>
  <c r="AC234" i="3"/>
  <c r="S234" i="3" s="1"/>
  <c r="R1229" i="3"/>
  <c r="AE910" i="3"/>
  <c r="U910" i="3"/>
  <c r="AC925" i="3"/>
  <c r="AC52" i="3"/>
  <c r="AL52" i="3" s="1"/>
  <c r="R113" i="3"/>
  <c r="AC283" i="3"/>
  <c r="AE283" i="3" s="1"/>
  <c r="R96" i="3"/>
  <c r="S113" i="3"/>
  <c r="AL96" i="3"/>
  <c r="R685" i="3"/>
  <c r="R793" i="3"/>
  <c r="R126" i="3"/>
  <c r="AC91" i="3"/>
  <c r="S1004" i="3"/>
  <c r="R443" i="3"/>
  <c r="S565" i="3"/>
  <c r="AL440" i="3"/>
  <c r="R60" i="3"/>
  <c r="R267" i="3"/>
  <c r="R813" i="3"/>
  <c r="R420" i="3"/>
  <c r="R203" i="3"/>
  <c r="S214" i="3"/>
  <c r="AC237" i="3"/>
  <c r="R8" i="3"/>
  <c r="R674" i="3"/>
  <c r="R543" i="3"/>
  <c r="R483" i="3"/>
  <c r="AC386" i="3"/>
  <c r="S386" i="3" s="1"/>
  <c r="AK910" i="3"/>
  <c r="R144" i="3"/>
  <c r="R162" i="3"/>
  <c r="AC741" i="3"/>
  <c r="S741" i="3"/>
  <c r="AC24" i="3"/>
  <c r="R1004" i="3"/>
  <c r="AL123" i="3"/>
  <c r="R9" i="3"/>
  <c r="AC124" i="3"/>
  <c r="AE124" i="3" s="1"/>
  <c r="U124" i="3" s="1"/>
  <c r="R278" i="3"/>
  <c r="AC266" i="3"/>
  <c r="AC1035" i="3"/>
  <c r="S1035" i="3" s="1"/>
  <c r="U43" i="3"/>
  <c r="R50" i="3"/>
  <c r="AL910" i="3"/>
  <c r="AC843" i="3"/>
  <c r="S843" i="3"/>
  <c r="R1060" i="3"/>
  <c r="R1156" i="3"/>
  <c r="R7" i="3"/>
  <c r="AL1156" i="3"/>
  <c r="R328" i="3"/>
  <c r="R666" i="3"/>
  <c r="R681" i="3"/>
  <c r="AC466" i="3"/>
  <c r="R308" i="3"/>
  <c r="R841" i="3"/>
  <c r="AL663" i="3"/>
  <c r="R712" i="3"/>
  <c r="S402" i="3"/>
  <c r="R463" i="3"/>
  <c r="AC1006" i="3"/>
  <c r="AC158" i="3"/>
  <c r="AC142" i="3"/>
  <c r="AC189" i="3"/>
  <c r="AL189" i="3"/>
  <c r="AC38" i="3"/>
  <c r="S38" i="3" s="1"/>
  <c r="AC1133" i="3"/>
  <c r="AL1133" i="3" s="1"/>
  <c r="AC568" i="3"/>
  <c r="S126" i="3"/>
  <c r="S250" i="3"/>
  <c r="AE250" i="3"/>
  <c r="AL250" i="3"/>
  <c r="S293" i="3"/>
  <c r="AE1071" i="3"/>
  <c r="S1071" i="3"/>
  <c r="AL681" i="3"/>
  <c r="AC51" i="3"/>
  <c r="S51" i="3" s="1"/>
  <c r="AK51" i="3" s="1"/>
  <c r="R1071" i="3"/>
  <c r="R345" i="3"/>
  <c r="R688" i="3"/>
  <c r="AC671" i="3"/>
  <c r="AC127" i="3"/>
  <c r="AC186" i="3"/>
  <c r="R168" i="3"/>
  <c r="S253" i="3"/>
  <c r="R253" i="3"/>
  <c r="S596" i="3"/>
  <c r="S425" i="3"/>
  <c r="AC47" i="3"/>
  <c r="S40" i="3"/>
  <c r="AE14" i="3"/>
  <c r="S14" i="3"/>
  <c r="AL14" i="3"/>
  <c r="AL1011" i="3"/>
  <c r="R14" i="3"/>
  <c r="R45" i="3"/>
  <c r="R40" i="3"/>
  <c r="R214" i="3"/>
  <c r="AL2" i="3"/>
  <c r="AC820" i="3"/>
  <c r="R820" i="3"/>
  <c r="T681" i="3"/>
  <c r="T1156" i="3"/>
  <c r="AK1156" i="3" s="1"/>
  <c r="AC46" i="3"/>
  <c r="AE46" i="3" s="1"/>
  <c r="U46" i="3" s="1"/>
  <c r="S561" i="3"/>
  <c r="AL1229" i="3"/>
  <c r="AL78" i="3"/>
  <c r="AC173" i="3"/>
  <c r="S173" i="3"/>
  <c r="R173" i="3"/>
  <c r="S201" i="3"/>
  <c r="AC80" i="3"/>
  <c r="S80" i="3" s="1"/>
  <c r="R80" i="3"/>
  <c r="AC532" i="3"/>
  <c r="S532" i="3"/>
  <c r="S1229" i="3"/>
  <c r="AK1229" i="3"/>
  <c r="S940" i="3"/>
  <c r="AC464" i="3"/>
  <c r="AC299" i="3"/>
  <c r="AC58" i="3"/>
  <c r="R58" i="3"/>
  <c r="AC157" i="3"/>
  <c r="AC175" i="3"/>
  <c r="AL657" i="3"/>
  <c r="S674" i="3"/>
  <c r="AC413" i="3"/>
  <c r="AC122" i="3"/>
  <c r="S26" i="3"/>
  <c r="AL43" i="3"/>
  <c r="S168" i="3"/>
  <c r="AE86" i="3"/>
  <c r="U86" i="3" s="1"/>
  <c r="S86" i="3"/>
  <c r="AK86" i="3" s="1"/>
  <c r="T834" i="3"/>
  <c r="S101" i="3"/>
  <c r="AE101" i="3"/>
  <c r="S13" i="3"/>
  <c r="S159" i="3"/>
  <c r="AE148" i="3"/>
  <c r="U148" i="3" s="1"/>
  <c r="S148" i="3"/>
  <c r="AK148" i="3" s="1"/>
  <c r="AL50" i="3"/>
  <c r="T50" i="3"/>
  <c r="S543" i="3"/>
  <c r="AC330" i="3"/>
  <c r="S330" i="3" s="1"/>
  <c r="R330" i="3"/>
  <c r="S166" i="3"/>
  <c r="AL267" i="3"/>
  <c r="T267" i="3"/>
  <c r="AK267" i="3" s="1"/>
  <c r="S60" i="3"/>
  <c r="S123" i="3"/>
  <c r="T1054" i="3"/>
  <c r="AE203" i="3"/>
  <c r="S203" i="3"/>
  <c r="T1135" i="3"/>
  <c r="AC693" i="3"/>
  <c r="AL693" i="3" s="1"/>
  <c r="R55" i="3"/>
  <c r="AC55" i="3"/>
  <c r="T73" i="3"/>
  <c r="AL666" i="3"/>
  <c r="T666" i="3"/>
  <c r="S43" i="3"/>
  <c r="AK43" i="3" s="1"/>
  <c r="AE144" i="3"/>
  <c r="U144" i="3" s="1"/>
  <c r="S144" i="3"/>
  <c r="AK144" i="3" s="1"/>
  <c r="AL144" i="3"/>
  <c r="AE267" i="3"/>
  <c r="U267" i="3"/>
  <c r="S841" i="3"/>
  <c r="S420" i="3"/>
  <c r="AK420" i="3" s="1"/>
  <c r="AL420" i="3"/>
  <c r="S676" i="3"/>
  <c r="AL101" i="3"/>
  <c r="T101" i="3"/>
  <c r="S45" i="3"/>
  <c r="AC167" i="3"/>
  <c r="AE657" i="3"/>
  <c r="S657" i="3"/>
  <c r="AK657" i="3" s="1"/>
  <c r="S793" i="3"/>
  <c r="T923" i="3"/>
  <c r="T156" i="3"/>
  <c r="AE463" i="3"/>
  <c r="U463" i="3" s="1"/>
  <c r="S463" i="3"/>
  <c r="AK463" i="3"/>
  <c r="T1062" i="3"/>
  <c r="S685" i="3"/>
  <c r="AK685" i="3" s="1"/>
  <c r="T827" i="3"/>
  <c r="S9" i="3"/>
  <c r="T657" i="3"/>
  <c r="AL135" i="3"/>
  <c r="T135" i="3"/>
  <c r="S688" i="3"/>
  <c r="S813" i="3"/>
  <c r="T741" i="3"/>
  <c r="AE319" i="3"/>
  <c r="U319" i="3"/>
  <c r="S1057" i="3"/>
  <c r="S807" i="3"/>
  <c r="AE120" i="3"/>
  <c r="U120" i="3"/>
  <c r="S120" i="3"/>
  <c r="AK120" i="3"/>
  <c r="AL120" i="3"/>
  <c r="AE675" i="3"/>
  <c r="S675" i="3"/>
  <c r="AE50" i="3"/>
  <c r="S50" i="3"/>
  <c r="S200" i="3"/>
  <c r="AE666" i="3"/>
  <c r="S666" i="3"/>
  <c r="AK666" i="3" s="1"/>
  <c r="T63" i="3"/>
  <c r="S483" i="3"/>
  <c r="AE1154" i="3"/>
  <c r="S1154" i="3"/>
  <c r="S345" i="3"/>
  <c r="S94" i="3"/>
  <c r="S740" i="3"/>
  <c r="AL463" i="3"/>
  <c r="AC231" i="3"/>
  <c r="AE278" i="3"/>
  <c r="U278" i="3" s="1"/>
  <c r="S11" i="3"/>
  <c r="R1069" i="3"/>
  <c r="AC1069" i="3"/>
  <c r="S1069" i="3" s="1"/>
  <c r="T46" i="3"/>
  <c r="T78" i="3"/>
  <c r="T457" i="3"/>
  <c r="AC996" i="3"/>
  <c r="R153" i="3"/>
  <c r="AC153" i="3"/>
  <c r="S153" i="3" s="1"/>
  <c r="S328" i="3"/>
  <c r="AE328" i="3"/>
  <c r="T47" i="3"/>
  <c r="AC656" i="3"/>
  <c r="R656" i="3"/>
  <c r="S737" i="3"/>
  <c r="S23" i="3"/>
  <c r="T843" i="3"/>
  <c r="AE417" i="3"/>
  <c r="S417" i="3"/>
  <c r="AK417" i="3" s="1"/>
  <c r="AL417" i="3"/>
  <c r="AE169" i="3"/>
  <c r="AL169" i="3"/>
  <c r="AC170" i="3"/>
  <c r="AC1138" i="3"/>
  <c r="R1138" i="3"/>
  <c r="AE230" i="3"/>
  <c r="S410" i="3"/>
  <c r="AC160" i="3"/>
  <c r="AL1071" i="3"/>
  <c r="T283" i="3"/>
  <c r="T3" i="3"/>
  <c r="S89" i="3"/>
  <c r="AL148" i="3"/>
  <c r="AL675" i="3"/>
  <c r="S199" i="3"/>
  <c r="AE199" i="3"/>
  <c r="U199" i="3" s="1"/>
  <c r="S162" i="3"/>
  <c r="AE1011" i="3"/>
  <c r="S1011" i="3"/>
  <c r="AC71" i="3"/>
  <c r="AC317" i="3"/>
  <c r="AL317" i="3" s="1"/>
  <c r="R317" i="3"/>
  <c r="AC990" i="3"/>
  <c r="R990" i="3"/>
  <c r="AK169" i="3"/>
  <c r="AC426" i="3"/>
  <c r="R426" i="3"/>
  <c r="S443" i="3"/>
  <c r="T675" i="3"/>
  <c r="S456" i="3"/>
  <c r="AE61" i="3"/>
  <c r="S681" i="3"/>
  <c r="AE7" i="3"/>
  <c r="U7" i="3" s="1"/>
  <c r="S7" i="3"/>
  <c r="T317" i="3"/>
  <c r="AE1156" i="3"/>
  <c r="U1156" i="3" s="1"/>
  <c r="T663" i="3"/>
  <c r="AK663" i="3" s="1"/>
  <c r="S691" i="3"/>
  <c r="AE663" i="3"/>
  <c r="AC85" i="3"/>
  <c r="R85" i="3"/>
  <c r="AE78" i="3"/>
  <c r="U78" i="3" s="1"/>
  <c r="S78" i="3"/>
  <c r="T268" i="3"/>
  <c r="AE135" i="3"/>
  <c r="S135" i="3"/>
  <c r="S308" i="3"/>
  <c r="T416" i="3"/>
  <c r="T487" i="3"/>
  <c r="AC36" i="3"/>
  <c r="S36" i="3" s="1"/>
  <c r="Y33" i="3"/>
  <c r="AD33" i="3" s="1"/>
  <c r="Y112" i="3"/>
  <c r="AD112" i="3"/>
  <c r="Y37" i="3"/>
  <c r="AD37" i="3" s="1"/>
  <c r="Y137" i="3"/>
  <c r="AD137" i="3" s="1"/>
  <c r="Y77" i="3"/>
  <c r="AD77" i="3" s="1"/>
  <c r="Y121" i="3"/>
  <c r="AD121" i="3" s="1"/>
  <c r="Y143" i="3"/>
  <c r="AD143" i="3" s="1"/>
  <c r="Y114" i="3"/>
  <c r="AD114" i="3" s="1"/>
  <c r="Y84" i="3"/>
  <c r="AD84" i="3" s="1"/>
  <c r="Y206" i="3"/>
  <c r="AD206" i="3" s="1"/>
  <c r="Y35" i="3"/>
  <c r="AD35" i="3" s="1"/>
  <c r="Y115" i="3"/>
  <c r="AD115" i="3" s="1"/>
  <c r="Y88" i="3"/>
  <c r="AD88" i="3" s="1"/>
  <c r="Y116" i="3"/>
  <c r="AD116" i="3" s="1"/>
  <c r="Y54" i="3"/>
  <c r="Y56" i="3"/>
  <c r="AD56" i="3" s="1"/>
  <c r="Y57" i="3"/>
  <c r="AD57" i="3" s="1"/>
  <c r="Y95" i="3"/>
  <c r="AD95" i="3" s="1"/>
  <c r="Y59" i="3"/>
  <c r="AD59" i="3" s="1"/>
  <c r="Y98" i="3"/>
  <c r="AD98" i="3" s="1"/>
  <c r="Y64" i="3"/>
  <c r="AD64" i="3" s="1"/>
  <c r="Y195" i="3"/>
  <c r="AD195" i="3" s="1"/>
  <c r="Y100" i="3"/>
  <c r="AD100" i="3" s="1"/>
  <c r="Y196" i="3"/>
  <c r="Y32" i="3"/>
  <c r="AD32" i="3" s="1"/>
  <c r="Y97" i="3"/>
  <c r="Y49" i="3"/>
  <c r="Y119" i="3"/>
  <c r="AD119" i="3" s="1"/>
  <c r="Y93" i="3"/>
  <c r="AD93" i="3" s="1"/>
  <c r="Y39" i="3"/>
  <c r="AD39" i="3" s="1"/>
  <c r="Y81" i="3"/>
  <c r="AD81" i="3" s="1"/>
  <c r="Y42" i="3"/>
  <c r="AD42" i="3" s="1"/>
  <c r="Y131" i="3"/>
  <c r="AD131" i="3" s="1"/>
  <c r="Y132" i="3"/>
  <c r="AD132" i="3" s="1"/>
  <c r="Y133" i="3"/>
  <c r="AD133" i="3" s="1"/>
  <c r="Y136" i="3"/>
  <c r="Y172" i="3"/>
  <c r="AD172" i="3" s="1"/>
  <c r="Y141" i="3"/>
  <c r="AD141" i="3" s="1"/>
  <c r="Y236" i="3"/>
  <c r="Y178" i="3"/>
  <c r="AD178" i="3" s="1"/>
  <c r="Y179" i="3"/>
  <c r="AD179" i="3" s="1"/>
  <c r="Y180" i="3"/>
  <c r="AD180" i="3" s="1"/>
  <c r="Y202" i="3"/>
  <c r="AD202" i="3" s="1"/>
  <c r="Y193" i="3"/>
  <c r="AD193" i="3" s="1"/>
  <c r="Y145" i="3"/>
  <c r="AD145" i="3"/>
  <c r="Y146" i="3"/>
  <c r="Y70" i="3"/>
  <c r="AD70" i="3" s="1"/>
  <c r="Y147" i="3"/>
  <c r="AD147" i="3" s="1"/>
  <c r="Y205" i="3"/>
  <c r="AD205" i="3" s="1"/>
  <c r="Y150" i="3"/>
  <c r="AD150" i="3" s="1"/>
  <c r="Y185" i="3"/>
  <c r="AD185" i="3" s="1"/>
  <c r="Y187" i="3"/>
  <c r="Y151" i="3"/>
  <c r="AD151" i="3" s="1"/>
  <c r="Y188" i="3"/>
  <c r="AD188" i="3" s="1"/>
  <c r="Y176" i="3"/>
  <c r="AD176" i="3" s="1"/>
  <c r="Y208" i="3"/>
  <c r="AD208" i="3" s="1"/>
  <c r="Y209" i="3"/>
  <c r="AD209" i="3" s="1"/>
  <c r="Y315" i="3"/>
  <c r="AD315" i="3" s="1"/>
  <c r="Y152" i="3"/>
  <c r="AD152" i="3"/>
  <c r="Y191" i="3"/>
  <c r="AD191" i="3" s="1"/>
  <c r="Y155" i="3"/>
  <c r="AD155" i="3" s="1"/>
  <c r="Y210" i="3"/>
  <c r="AD210" i="3" s="1"/>
  <c r="Y194" i="3"/>
  <c r="AD194" i="3" s="1"/>
  <c r="T194" i="3" s="1"/>
  <c r="Y212" i="3"/>
  <c r="AD212" i="3" s="1"/>
  <c r="Y213" i="3"/>
  <c r="AD213" i="3" s="1"/>
  <c r="Y161" i="3"/>
  <c r="AD161" i="3"/>
  <c r="Y183" i="3"/>
  <c r="AD183" i="3" s="1"/>
  <c r="Y149" i="3"/>
  <c r="AD149" i="3" s="1"/>
  <c r="Y138" i="3"/>
  <c r="AD138" i="3" s="1"/>
  <c r="Y177" i="3"/>
  <c r="Y184" i="3"/>
  <c r="AD184" i="3" s="1"/>
  <c r="Y165" i="3"/>
  <c r="AD165" i="3" s="1"/>
  <c r="Y139" i="3"/>
  <c r="AD139" i="3"/>
  <c r="Y222" i="3"/>
  <c r="AD222" i="3" s="1"/>
  <c r="T222" i="3" s="1"/>
  <c r="Y219" i="3"/>
  <c r="AD219" i="3" s="1"/>
  <c r="T219" i="3" s="1"/>
  <c r="Y220" i="3"/>
  <c r="AD220" i="3" s="1"/>
  <c r="Y221" i="3"/>
  <c r="AD221" i="3" s="1"/>
  <c r="Y224" i="3"/>
  <c r="AD224" i="3" s="1"/>
  <c r="Y225" i="3"/>
  <c r="AD225" i="3" s="1"/>
  <c r="Y226" i="3"/>
  <c r="Y228" i="3"/>
  <c r="Y229" i="3"/>
  <c r="AD229" i="3" s="1"/>
  <c r="Y232" i="3"/>
  <c r="AD232" i="3" s="1"/>
  <c r="Y233" i="3"/>
  <c r="AD233" i="3" s="1"/>
  <c r="Y238" i="3"/>
  <c r="AD238" i="3" s="1"/>
  <c r="Y309" i="3"/>
  <c r="AD309" i="3" s="1"/>
  <c r="Y235" i="3"/>
  <c r="AD235" i="3" s="1"/>
  <c r="Y310" i="3"/>
  <c r="AD310" i="3" s="1"/>
  <c r="Y239" i="3"/>
  <c r="AD239" i="3"/>
  <c r="Y240" i="3"/>
  <c r="AD240" i="3" s="1"/>
  <c r="Y241" i="3"/>
  <c r="AD241" i="3"/>
  <c r="Y242" i="3"/>
  <c r="Y243" i="3"/>
  <c r="AD243" i="3" s="1"/>
  <c r="Y244" i="3"/>
  <c r="AD244" i="3" s="1"/>
  <c r="Y246" i="3"/>
  <c r="AD246" i="3" s="1"/>
  <c r="Y248" i="3"/>
  <c r="AD248" i="3" s="1"/>
  <c r="Y249" i="3"/>
  <c r="Y251" i="3"/>
  <c r="AD251" i="3" s="1"/>
  <c r="Y252" i="3"/>
  <c r="Y313" i="3"/>
  <c r="AD313" i="3" s="1"/>
  <c r="Y254" i="3"/>
  <c r="AD254" i="3" s="1"/>
  <c r="Y256" i="3"/>
  <c r="AD256" i="3" s="1"/>
  <c r="Y257" i="3"/>
  <c r="AD257" i="3" s="1"/>
  <c r="Y263" i="3"/>
  <c r="AD263" i="3" s="1"/>
  <c r="Y258" i="3"/>
  <c r="AD258" i="3" s="1"/>
  <c r="Y259" i="3"/>
  <c r="AD259" i="3" s="1"/>
  <c r="Y260" i="3"/>
  <c r="Y320" i="3"/>
  <c r="AD320" i="3" s="1"/>
  <c r="Y261" i="3"/>
  <c r="AD261" i="3" s="1"/>
  <c r="T261" i="3" s="1"/>
  <c r="Y262" i="3"/>
  <c r="AD262" i="3" s="1"/>
  <c r="Y265" i="3"/>
  <c r="AD265" i="3" s="1"/>
  <c r="Y269" i="3"/>
  <c r="AD269" i="3" s="1"/>
  <c r="Y271" i="3"/>
  <c r="AD271" i="3" s="1"/>
  <c r="Y307" i="3"/>
  <c r="Y272" i="3"/>
  <c r="AD272" i="3" s="1"/>
  <c r="Y275" i="3"/>
  <c r="AD275" i="3" s="1"/>
  <c r="Y277" i="3"/>
  <c r="AD277" i="3" s="1"/>
  <c r="Y279" i="3"/>
  <c r="Y280" i="3"/>
  <c r="AD280" i="3" s="1"/>
  <c r="Y181" i="3"/>
  <c r="AD181" i="3" s="1"/>
  <c r="Y284" i="3"/>
  <c r="AD284" i="3" s="1"/>
  <c r="Y285" i="3"/>
  <c r="Y286" i="3"/>
  <c r="AD286" i="3" s="1"/>
  <c r="Y435" i="3"/>
  <c r="AD435" i="3" s="1"/>
  <c r="Y312" i="3"/>
  <c r="AD312" i="3" s="1"/>
  <c r="Y290" i="3"/>
  <c r="AD290" i="3" s="1"/>
  <c r="Y289" i="3"/>
  <c r="AD289" i="3" s="1"/>
  <c r="Y291" i="3"/>
  <c r="AD291" i="3" s="1"/>
  <c r="Y292" i="3"/>
  <c r="AD292" i="3" s="1"/>
  <c r="Y294" i="3"/>
  <c r="Y295" i="3"/>
  <c r="AD295" i="3" s="1"/>
  <c r="Y296" i="3"/>
  <c r="Y298" i="3"/>
  <c r="AD298" i="3" s="1"/>
  <c r="Y297" i="3"/>
  <c r="AD297" i="3"/>
  <c r="Y318" i="3"/>
  <c r="AD318" i="3" s="1"/>
  <c r="Y300" i="3"/>
  <c r="Y301" i="3"/>
  <c r="Y322" i="3"/>
  <c r="AD322" i="3" s="1"/>
  <c r="T322" i="3" s="1"/>
  <c r="Y369" i="3"/>
  <c r="AD369" i="3" s="1"/>
  <c r="Y324" i="3"/>
  <c r="AD324" i="3" s="1"/>
  <c r="Y325" i="3"/>
  <c r="AD325" i="3"/>
  <c r="T325" i="3" s="1"/>
  <c r="Y326" i="3"/>
  <c r="AD326" i="3" s="1"/>
  <c r="Y327" i="3"/>
  <c r="AD327" i="3" s="1"/>
  <c r="Y331" i="3"/>
  <c r="Y332" i="3"/>
  <c r="AD332" i="3" s="1"/>
  <c r="Y423" i="3"/>
  <c r="AD423" i="3" s="1"/>
  <c r="Y333" i="3"/>
  <c r="AD333" i="3" s="1"/>
  <c r="Y334" i="3"/>
  <c r="AD334" i="3"/>
  <c r="Y335" i="3"/>
  <c r="AD335" i="3"/>
  <c r="T335" i="3" s="1"/>
  <c r="Y424" i="3"/>
  <c r="Y336" i="3"/>
  <c r="AD336" i="3" s="1"/>
  <c r="Y337" i="3"/>
  <c r="AD337" i="3" s="1"/>
  <c r="Y247" i="3"/>
  <c r="AD247" i="3" s="1"/>
  <c r="Y470" i="3"/>
  <c r="AD470" i="3"/>
  <c r="Y338" i="3"/>
  <c r="Y339" i="3"/>
  <c r="AD339" i="3" s="1"/>
  <c r="T339" i="3" s="1"/>
  <c r="Y340" i="3"/>
  <c r="AD340" i="3" s="1"/>
  <c r="Y341" i="3"/>
  <c r="AD341" i="3" s="1"/>
  <c r="Y429" i="3"/>
  <c r="AD429" i="3" s="1"/>
  <c r="Y342" i="3"/>
  <c r="Y343" i="3"/>
  <c r="AD343" i="3" s="1"/>
  <c r="Y344" i="3"/>
  <c r="Y434" i="3"/>
  <c r="AD434" i="3" s="1"/>
  <c r="Y347" i="3"/>
  <c r="AD347" i="3" s="1"/>
  <c r="Y436" i="3"/>
  <c r="AD436" i="3" s="1"/>
  <c r="Y348" i="3"/>
  <c r="AD348" i="3" s="1"/>
  <c r="Y438" i="3"/>
  <c r="AD438" i="3" s="1"/>
  <c r="Y349" i="3"/>
  <c r="Y350" i="3"/>
  <c r="AD350" i="3" s="1"/>
  <c r="Y351" i="3"/>
  <c r="AD351" i="3" s="1"/>
  <c r="Y352" i="3"/>
  <c r="AD352" i="3" s="1"/>
  <c r="Y442" i="3"/>
  <c r="AD442" i="3" s="1"/>
  <c r="Y353" i="3"/>
  <c r="AD353" i="3" s="1"/>
  <c r="Y354" i="3"/>
  <c r="AD354" i="3" s="1"/>
  <c r="Y355" i="3"/>
  <c r="Y356" i="3"/>
  <c r="AD356" i="3" s="1"/>
  <c r="Y357" i="3"/>
  <c r="AD357" i="3" s="1"/>
  <c r="Y445" i="3"/>
  <c r="AD445" i="3" s="1"/>
  <c r="Y358" i="3"/>
  <c r="AD358" i="3" s="1"/>
  <c r="Y446" i="3"/>
  <c r="AD446" i="3" s="1"/>
  <c r="Y359" i="3"/>
  <c r="AD359" i="3"/>
  <c r="Y360" i="3"/>
  <c r="Y361" i="3"/>
  <c r="AD361" i="3" s="1"/>
  <c r="Y362" i="3"/>
  <c r="AD362" i="3" s="1"/>
  <c r="Y363" i="3"/>
  <c r="Y364" i="3"/>
  <c r="Y370" i="3"/>
  <c r="AD370" i="3" s="1"/>
  <c r="Y371" i="3"/>
  <c r="Y372" i="3"/>
  <c r="AD372" i="3" s="1"/>
  <c r="Y373" i="3"/>
  <c r="AD373" i="3" s="1"/>
  <c r="Y375" i="3"/>
  <c r="AD375" i="3" s="1"/>
  <c r="Y418" i="3"/>
  <c r="AD418" i="3" s="1"/>
  <c r="Y270" i="3"/>
  <c r="AD270" i="3"/>
  <c r="Y376" i="3"/>
  <c r="AD376" i="3" s="1"/>
  <c r="Y377" i="3"/>
  <c r="AD377" i="3" s="1"/>
  <c r="Y378" i="3"/>
  <c r="AD378" i="3" s="1"/>
  <c r="Y379" i="3"/>
  <c r="AD379" i="3" s="1"/>
  <c r="Y380" i="3"/>
  <c r="AD380" i="3" s="1"/>
  <c r="Y421" i="3"/>
  <c r="AD421" i="3" s="1"/>
  <c r="Y422" i="3"/>
  <c r="AD422" i="3" s="1"/>
  <c r="Y383" i="3"/>
  <c r="AD383" i="3" s="1"/>
  <c r="Y384" i="3"/>
  <c r="AD384" i="3" s="1"/>
  <c r="Y385" i="3"/>
  <c r="AD385" i="3" s="1"/>
  <c r="Y427" i="3"/>
  <c r="AD427" i="3"/>
  <c r="T427" i="3" s="1"/>
  <c r="Y388" i="3"/>
  <c r="AD388" i="3" s="1"/>
  <c r="Y389" i="3"/>
  <c r="AD389" i="3" s="1"/>
  <c r="Y390" i="3"/>
  <c r="Y428" i="3"/>
  <c r="AD428" i="3" s="1"/>
  <c r="Y391" i="3"/>
  <c r="AD391" i="3" s="1"/>
  <c r="Y431" i="3"/>
  <c r="Y392" i="3"/>
  <c r="AD392" i="3" s="1"/>
  <c r="Y393" i="3"/>
  <c r="Y394" i="3"/>
  <c r="AD394" i="3" s="1"/>
  <c r="Y395" i="3"/>
  <c r="Y396" i="3"/>
  <c r="AD396" i="3" s="1"/>
  <c r="Y397" i="3"/>
  <c r="AD397" i="3"/>
  <c r="Y432" i="3"/>
  <c r="Y398" i="3"/>
  <c r="AD398" i="3" s="1"/>
  <c r="Y433" i="3"/>
  <c r="Y399" i="3"/>
  <c r="AD399" i="3" s="1"/>
  <c r="Y400" i="3"/>
  <c r="Y437" i="3"/>
  <c r="AD437" i="3" s="1"/>
  <c r="Y439" i="3"/>
  <c r="Y401" i="3"/>
  <c r="AD401" i="3" s="1"/>
  <c r="Y403" i="3"/>
  <c r="AD403" i="3"/>
  <c r="Y441" i="3"/>
  <c r="Y404" i="3"/>
  <c r="AD404" i="3" s="1"/>
  <c r="Y405" i="3"/>
  <c r="Y406" i="3"/>
  <c r="AD406" i="3" s="1"/>
  <c r="Y408" i="3"/>
  <c r="AD408" i="3" s="1"/>
  <c r="Y407" i="3"/>
  <c r="AD407" i="3" s="1"/>
  <c r="Y409" i="3"/>
  <c r="AD409" i="3" s="1"/>
  <c r="Y411" i="3"/>
  <c r="Y412" i="3"/>
  <c r="AD412" i="3" s="1"/>
  <c r="Y382" i="3"/>
  <c r="AD382" i="3" s="1"/>
  <c r="Y450" i="3"/>
  <c r="AD450" i="3" s="1"/>
  <c r="Y545" i="3"/>
  <c r="Y451" i="3"/>
  <c r="AD451" i="3" s="1"/>
  <c r="Y452" i="3"/>
  <c r="AD452" i="3" s="1"/>
  <c r="Y453" i="3"/>
  <c r="Y454" i="3"/>
  <c r="AD454" i="3" s="1"/>
  <c r="Y455" i="3"/>
  <c r="AD455" i="3" s="1"/>
  <c r="Y458" i="3"/>
  <c r="AD458" i="3" s="1"/>
  <c r="Y549" i="3"/>
  <c r="AD549" i="3" s="1"/>
  <c r="Y459" i="3"/>
  <c r="AD459" i="3" s="1"/>
  <c r="Y460" i="3"/>
  <c r="Y461" i="3"/>
  <c r="AD461" i="3" s="1"/>
  <c r="Y462" i="3"/>
  <c r="AD462" i="3"/>
  <c r="Y551" i="3"/>
  <c r="Y465" i="3"/>
  <c r="Z465" i="3" s="1"/>
  <c r="Y552" i="3"/>
  <c r="Y553" i="3"/>
  <c r="Y467" i="3"/>
  <c r="AD467" i="3" s="1"/>
  <c r="Y469" i="3"/>
  <c r="AD469" i="3"/>
  <c r="Y471" i="3"/>
  <c r="AD471" i="3" s="1"/>
  <c r="Y557" i="3"/>
  <c r="Y559" i="3"/>
  <c r="AD559" i="3"/>
  <c r="Y472" i="3"/>
  <c r="AD472" i="3" s="1"/>
  <c r="Y473" i="3"/>
  <c r="AD473" i="3" s="1"/>
  <c r="Y474" i="3"/>
  <c r="AD474" i="3"/>
  <c r="Y475" i="3"/>
  <c r="AD475" i="3" s="1"/>
  <c r="T475" i="3" s="1"/>
  <c r="Y476" i="3"/>
  <c r="AD476" i="3" s="1"/>
  <c r="Y563" i="3"/>
  <c r="AD563" i="3" s="1"/>
  <c r="Y477" i="3"/>
  <c r="AD477" i="3" s="1"/>
  <c r="Y478" i="3"/>
  <c r="AD478" i="3" s="1"/>
  <c r="Y479" i="3"/>
  <c r="AD479" i="3" s="1"/>
  <c r="Y480" i="3"/>
  <c r="Z480" i="3" s="1"/>
  <c r="Y481" i="3"/>
  <c r="AD481" i="3" s="1"/>
  <c r="Y482" i="3"/>
  <c r="AD482" i="3" s="1"/>
  <c r="Y484" i="3"/>
  <c r="AD484" i="3" s="1"/>
  <c r="Y485" i="3"/>
  <c r="Y567" i="3"/>
  <c r="Y486" i="3"/>
  <c r="Y569" i="3"/>
  <c r="AD569" i="3" s="1"/>
  <c r="Y488" i="3"/>
  <c r="AD488" i="3" s="1"/>
  <c r="Y570" i="3"/>
  <c r="AD570" i="3" s="1"/>
  <c r="Y489" i="3"/>
  <c r="AD489" i="3" s="1"/>
  <c r="Y490" i="3"/>
  <c r="Y608" i="3"/>
  <c r="AD608" i="3" s="1"/>
  <c r="Y574" i="3"/>
  <c r="AD574" i="3"/>
  <c r="Y491" i="3"/>
  <c r="AD491" i="3" s="1"/>
  <c r="Y492" i="3"/>
  <c r="AD492" i="3" s="1"/>
  <c r="Y495" i="3"/>
  <c r="AD495" i="3" s="1"/>
  <c r="Y544" i="3"/>
  <c r="Y496" i="3"/>
  <c r="AD496" i="3" s="1"/>
  <c r="Y497" i="3"/>
  <c r="AD497" i="3" s="1"/>
  <c r="Y498" i="3"/>
  <c r="Y499" i="3"/>
  <c r="AD499" i="3" s="1"/>
  <c r="Y546" i="3"/>
  <c r="AD546" i="3"/>
  <c r="Y500" i="3"/>
  <c r="AD500" i="3" s="1"/>
  <c r="Y501" i="3"/>
  <c r="AD501" i="3" s="1"/>
  <c r="Y502" i="3"/>
  <c r="Y503" i="3"/>
  <c r="AD503" i="3" s="1"/>
  <c r="Y504" i="3"/>
  <c r="AD504" i="3" s="1"/>
  <c r="T504" i="3" s="1"/>
  <c r="Y506" i="3"/>
  <c r="AD506" i="3" s="1"/>
  <c r="Y507" i="3"/>
  <c r="AD507" i="3" s="1"/>
  <c r="T507" i="3" s="1"/>
  <c r="Y508" i="3"/>
  <c r="Y509" i="3"/>
  <c r="AD509" i="3" s="1"/>
  <c r="Y548" i="3"/>
  <c r="Y510" i="3"/>
  <c r="AD510" i="3" s="1"/>
  <c r="Y550" i="3"/>
  <c r="AD550" i="3" s="1"/>
  <c r="Y511" i="3"/>
  <c r="AD511" i="3" s="1"/>
  <c r="Y512" i="3"/>
  <c r="AD512" i="3" s="1"/>
  <c r="Y513" i="3"/>
  <c r="Y514" i="3"/>
  <c r="Y515" i="3"/>
  <c r="AD515" i="3" s="1"/>
  <c r="Y516" i="3"/>
  <c r="AD516" i="3" s="1"/>
  <c r="Y517" i="3"/>
  <c r="AD517" i="3" s="1"/>
  <c r="T517" i="3" s="1"/>
  <c r="Y554" i="3"/>
  <c r="AD554" i="3" s="1"/>
  <c r="T554" i="3" s="1"/>
  <c r="Y518" i="3"/>
  <c r="AD518" i="3" s="1"/>
  <c r="Y519" i="3"/>
  <c r="AD519" i="3" s="1"/>
  <c r="Y555" i="3"/>
  <c r="AD555" i="3"/>
  <c r="Y520" i="3"/>
  <c r="Y556" i="3"/>
  <c r="AD556" i="3" s="1"/>
  <c r="Y521" i="3"/>
  <c r="Y558" i="3"/>
  <c r="AD558" i="3" s="1"/>
  <c r="Y522" i="3"/>
  <c r="Y560" i="3"/>
  <c r="AD560" i="3"/>
  <c r="Y523" i="3"/>
  <c r="AD523" i="3" s="1"/>
  <c r="Y524" i="3"/>
  <c r="AD524" i="3" s="1"/>
  <c r="Y564" i="3"/>
  <c r="AD564" i="3" s="1"/>
  <c r="T564" i="3" s="1"/>
  <c r="Y682" i="3"/>
  <c r="AD682" i="3" s="1"/>
  <c r="Y566" i="3"/>
  <c r="AD566" i="3" s="1"/>
  <c r="Y526" i="3"/>
  <c r="AD526" i="3" s="1"/>
  <c r="Y527" i="3"/>
  <c r="AD527" i="3" s="1"/>
  <c r="Y528" i="3"/>
  <c r="Y529" i="3"/>
  <c r="AD529" i="3" s="1"/>
  <c r="Y530" i="3"/>
  <c r="AD530" i="3" s="1"/>
  <c r="Y531" i="3"/>
  <c r="AD531" i="3" s="1"/>
  <c r="Y534" i="3"/>
  <c r="AD534" i="3" s="1"/>
  <c r="Y533" i="3"/>
  <c r="Y535" i="3"/>
  <c r="AD535" i="3" s="1"/>
  <c r="Y571" i="3"/>
  <c r="AD571" i="3" s="1"/>
  <c r="T571" i="3" s="1"/>
  <c r="Y536" i="3"/>
  <c r="AD536" i="3" s="1"/>
  <c r="Y537" i="3"/>
  <c r="Y573" i="3"/>
  <c r="AD573" i="3" s="1"/>
  <c r="Y538" i="3"/>
  <c r="AD538" i="3"/>
  <c r="T538" i="3" s="1"/>
  <c r="Y539" i="3"/>
  <c r="Y540" i="3"/>
  <c r="AD540" i="3" s="1"/>
  <c r="Y581" i="3"/>
  <c r="AD581" i="3" s="1"/>
  <c r="T581" i="3" s="1"/>
  <c r="Y664" i="3"/>
  <c r="AD664" i="3" s="1"/>
  <c r="Y582" i="3"/>
  <c r="AD582" i="3" s="1"/>
  <c r="Y583" i="3"/>
  <c r="Y584" i="3"/>
  <c r="AD584" i="3" s="1"/>
  <c r="Y505" i="3"/>
  <c r="Y667" i="3"/>
  <c r="AD667" i="3" s="1"/>
  <c r="Y585" i="3"/>
  <c r="AD585" i="3" s="1"/>
  <c r="Y802" i="3"/>
  <c r="AD802" i="3" s="1"/>
  <c r="Y586" i="3"/>
  <c r="AD586" i="3" s="1"/>
  <c r="Y587" i="3"/>
  <c r="AD587" i="3" s="1"/>
  <c r="Y588" i="3"/>
  <c r="Y589" i="3"/>
  <c r="AD589" i="3" s="1"/>
  <c r="Y590" i="3"/>
  <c r="Y614" i="3"/>
  <c r="Y591" i="3"/>
  <c r="AD591" i="3" s="1"/>
  <c r="Y592" i="3"/>
  <c r="AD592" i="3" s="1"/>
  <c r="T592" i="3" s="1"/>
  <c r="Y677" i="3"/>
  <c r="AD677" i="3" s="1"/>
  <c r="Y593" i="3"/>
  <c r="AD593" i="3" s="1"/>
  <c r="T593" i="3" s="1"/>
  <c r="Y594" i="3"/>
  <c r="AD594" i="3" s="1"/>
  <c r="Y679" i="3"/>
  <c r="AD679" i="3" s="1"/>
  <c r="Y595" i="3"/>
  <c r="AD595" i="3" s="1"/>
  <c r="Y684" i="3"/>
  <c r="AD684" i="3"/>
  <c r="Y597" i="3"/>
  <c r="AD597" i="3" s="1"/>
  <c r="Y598" i="3"/>
  <c r="Z598" i="3" s="1"/>
  <c r="Y599" i="3"/>
  <c r="AD599" i="3" s="1"/>
  <c r="Y600" i="3"/>
  <c r="AD600" i="3" s="1"/>
  <c r="Y601" i="3"/>
  <c r="AD601" i="3" s="1"/>
  <c r="Y602" i="3"/>
  <c r="AD602" i="3" s="1"/>
  <c r="Y687" i="3"/>
  <c r="AD687" i="3" s="1"/>
  <c r="T687" i="3" s="1"/>
  <c r="Y603" i="3"/>
  <c r="Y604" i="3"/>
  <c r="Y689" i="3"/>
  <c r="Y690" i="3"/>
  <c r="AD690" i="3" s="1"/>
  <c r="Y605" i="3"/>
  <c r="AD605" i="3" s="1"/>
  <c r="Y606" i="3"/>
  <c r="AD606" i="3" s="1"/>
  <c r="Y607" i="3"/>
  <c r="AD607" i="3" s="1"/>
  <c r="Y610" i="3"/>
  <c r="AD610" i="3" s="1"/>
  <c r="Y609" i="3"/>
  <c r="AD609" i="3" s="1"/>
  <c r="Y611" i="3"/>
  <c r="Y659" i="3"/>
  <c r="AD659" i="3" s="1"/>
  <c r="T659" i="3" s="1"/>
  <c r="Y612" i="3"/>
  <c r="AD612" i="3" s="1"/>
  <c r="Y692" i="3"/>
  <c r="AD692" i="3" s="1"/>
  <c r="Y613" i="3"/>
  <c r="AD613" i="3" s="1"/>
  <c r="Y620" i="3"/>
  <c r="AD620" i="3" s="1"/>
  <c r="Y621" i="3"/>
  <c r="AD621" i="3" s="1"/>
  <c r="T621" i="3" s="1"/>
  <c r="Y622" i="3"/>
  <c r="Y623" i="3"/>
  <c r="AD623" i="3" s="1"/>
  <c r="Y624" i="3"/>
  <c r="Z624" i="3" s="1"/>
  <c r="Y625" i="3"/>
  <c r="AD625" i="3" s="1"/>
  <c r="Y668" i="3"/>
  <c r="AD668" i="3" s="1"/>
  <c r="Y626" i="3"/>
  <c r="AD626" i="3" s="1"/>
  <c r="Y627" i="3"/>
  <c r="AD627" i="3" s="1"/>
  <c r="Y628" i="3"/>
  <c r="AD628" i="3" s="1"/>
  <c r="Y629" i="3"/>
  <c r="AD629" i="3" s="1"/>
  <c r="Y630" i="3"/>
  <c r="AD630" i="3" s="1"/>
  <c r="Y631" i="3"/>
  <c r="AD631" i="3" s="1"/>
  <c r="T631" i="3" s="1"/>
  <c r="Y669" i="3"/>
  <c r="Y670" i="3"/>
  <c r="AD670" i="3" s="1"/>
  <c r="Y633" i="3"/>
  <c r="AD633" i="3" s="1"/>
  <c r="Y634" i="3"/>
  <c r="Y672" i="3"/>
  <c r="AD672" i="3" s="1"/>
  <c r="Y635" i="3"/>
  <c r="AD635" i="3" s="1"/>
  <c r="Y636" i="3"/>
  <c r="AD636" i="3" s="1"/>
  <c r="Y673" i="3"/>
  <c r="Y637" i="3"/>
  <c r="AD637" i="3" s="1"/>
  <c r="Y638" i="3"/>
  <c r="AD638" i="3" s="1"/>
  <c r="Y639" i="3"/>
  <c r="Y678" i="3"/>
  <c r="Y640" i="3"/>
  <c r="AD640" i="3" s="1"/>
  <c r="Y641" i="3"/>
  <c r="AD641" i="3" s="1"/>
  <c r="Y642" i="3"/>
  <c r="Y680" i="3"/>
  <c r="AD680" i="3" s="1"/>
  <c r="Y643" i="3"/>
  <c r="AD643" i="3" s="1"/>
  <c r="Y644" i="3"/>
  <c r="AD644" i="3" s="1"/>
  <c r="Y645" i="3"/>
  <c r="AD645" i="3" s="1"/>
  <c r="Y646" i="3"/>
  <c r="Y647" i="3"/>
  <c r="AD647" i="3" s="1"/>
  <c r="Y648" i="3"/>
  <c r="AD648" i="3" s="1"/>
  <c r="Y649" i="3"/>
  <c r="Y686" i="3"/>
  <c r="Y650" i="3"/>
  <c r="AD650" i="3" s="1"/>
  <c r="Y651" i="3"/>
  <c r="AD651" i="3"/>
  <c r="Y653" i="3"/>
  <c r="AD653" i="3" s="1"/>
  <c r="Y654" i="3"/>
  <c r="Y655" i="3"/>
  <c r="Y786" i="3"/>
  <c r="AD786" i="3" s="1"/>
  <c r="Y658" i="3"/>
  <c r="AD658" i="3" s="1"/>
  <c r="Y660" i="3"/>
  <c r="AD660" i="3"/>
  <c r="Y661" i="3"/>
  <c r="Y662" i="3"/>
  <c r="AD662" i="3" s="1"/>
  <c r="Y699" i="3"/>
  <c r="AD699" i="3" s="1"/>
  <c r="Y700" i="3"/>
  <c r="AD700" i="3" s="1"/>
  <c r="Y701" i="3"/>
  <c r="AD701" i="3" s="1"/>
  <c r="Y798" i="3"/>
  <c r="AD798" i="3" s="1"/>
  <c r="Y702" i="3"/>
  <c r="AD702" i="3" s="1"/>
  <c r="Y703" i="3"/>
  <c r="AD703" i="3" s="1"/>
  <c r="T703" i="3" s="1"/>
  <c r="Y704" i="3"/>
  <c r="Y705" i="3"/>
  <c r="AD705" i="3" s="1"/>
  <c r="T705" i="3" s="1"/>
  <c r="Y706" i="3"/>
  <c r="AD706" i="3" s="1"/>
  <c r="Y707" i="3"/>
  <c r="Y708" i="3"/>
  <c r="AD708" i="3" s="1"/>
  <c r="Y709" i="3"/>
  <c r="Y710" i="3"/>
  <c r="AD710" i="3" s="1"/>
  <c r="T710" i="3" s="1"/>
  <c r="Y713" i="3"/>
  <c r="AD713" i="3"/>
  <c r="Y714" i="3"/>
  <c r="Y715" i="3"/>
  <c r="AD715" i="3" s="1"/>
  <c r="Y717" i="3"/>
  <c r="Y718" i="3"/>
  <c r="Y805" i="3"/>
  <c r="Y720" i="3"/>
  <c r="AD720" i="3" s="1"/>
  <c r="Y724" i="3"/>
  <c r="Y725" i="3"/>
  <c r="AD725" i="3" s="1"/>
  <c r="Y810" i="3"/>
  <c r="AD810" i="3"/>
  <c r="Y728" i="3"/>
  <c r="AD728" i="3"/>
  <c r="Y729" i="3"/>
  <c r="AD729" i="3" s="1"/>
  <c r="Y733" i="3"/>
  <c r="Y735" i="3"/>
  <c r="Y736" i="3"/>
  <c r="AD736" i="3" s="1"/>
  <c r="T736" i="3" s="1"/>
  <c r="Y738" i="3"/>
  <c r="AD738" i="3" s="1"/>
  <c r="Y739" i="3"/>
  <c r="AD739" i="3" s="1"/>
  <c r="Y821" i="3"/>
  <c r="AD821" i="3"/>
  <c r="Y822" i="3"/>
  <c r="AD822" i="3" s="1"/>
  <c r="Y825" i="3"/>
  <c r="AD825" i="3" s="1"/>
  <c r="Y931" i="3"/>
  <c r="Y744" i="3"/>
  <c r="AD744" i="3" s="1"/>
  <c r="Y794" i="3"/>
  <c r="AD794" i="3" s="1"/>
  <c r="Y797" i="3"/>
  <c r="AD797" i="3" s="1"/>
  <c r="Y750" i="3"/>
  <c r="Z750" i="3" s="1"/>
  <c r="AD750" i="3"/>
  <c r="Y752" i="3"/>
  <c r="AD752" i="3" s="1"/>
  <c r="Y754" i="3"/>
  <c r="Y755" i="3"/>
  <c r="AD755" i="3" s="1"/>
  <c r="Y756" i="3"/>
  <c r="Y758" i="3"/>
  <c r="AD758" i="3" s="1"/>
  <c r="Y761" i="3"/>
  <c r="AD761" i="3" s="1"/>
  <c r="Y799" i="3"/>
  <c r="Y762" i="3"/>
  <c r="AD762" i="3" s="1"/>
  <c r="Y763" i="3"/>
  <c r="AD763" i="3" s="1"/>
  <c r="Y765" i="3"/>
  <c r="AD765" i="3"/>
  <c r="Y766" i="3"/>
  <c r="AD766" i="3" s="1"/>
  <c r="Y803" i="3"/>
  <c r="Y770" i="3"/>
  <c r="AD770" i="3" s="1"/>
  <c r="Y773" i="3"/>
  <c r="AD773" i="3" s="1"/>
  <c r="Y774" i="3"/>
  <c r="AD774" i="3" s="1"/>
  <c r="Y775" i="3"/>
  <c r="AD775" i="3" s="1"/>
  <c r="T775" i="3" s="1"/>
  <c r="Y808" i="3"/>
  <c r="AD808" i="3" s="1"/>
  <c r="T808" i="3" s="1"/>
  <c r="Y776" i="3"/>
  <c r="Y777" i="3"/>
  <c r="Y811" i="3"/>
  <c r="AD811" i="3" s="1"/>
  <c r="Y812" i="3"/>
  <c r="AD812" i="3" s="1"/>
  <c r="Y778" i="3"/>
  <c r="Z778" i="3" s="1"/>
  <c r="Y779" i="3"/>
  <c r="AD779" i="3" s="1"/>
  <c r="Y780" i="3"/>
  <c r="AD780" i="3" s="1"/>
  <c r="Y781" i="3"/>
  <c r="Y782" i="3"/>
  <c r="Z782" i="3" s="1"/>
  <c r="AD782" i="3"/>
  <c r="T782" i="3" s="1"/>
  <c r="Y783" i="3"/>
  <c r="Y784" i="3"/>
  <c r="Y785" i="3"/>
  <c r="AD785" i="3" s="1"/>
  <c r="Y818" i="3"/>
  <c r="Y823" i="3"/>
  <c r="AD823" i="3" s="1"/>
  <c r="Y824" i="3"/>
  <c r="Y826" i="3"/>
  <c r="Z826" i="3" s="1"/>
  <c r="AD826" i="3"/>
  <c r="Y787" i="3"/>
  <c r="AD787" i="3"/>
  <c r="Y748" i="3"/>
  <c r="AD748" i="3" s="1"/>
  <c r="Y795" i="3"/>
  <c r="Y796" i="3"/>
  <c r="AD796" i="3" s="1"/>
  <c r="Y749" i="3"/>
  <c r="AD749" i="3" s="1"/>
  <c r="Y751" i="3"/>
  <c r="Y753" i="3"/>
  <c r="AD753" i="3" s="1"/>
  <c r="Y757" i="3"/>
  <c r="Y759" i="3"/>
  <c r="AD759" i="3" s="1"/>
  <c r="Y760" i="3"/>
  <c r="AD760" i="3" s="1"/>
  <c r="Y764" i="3"/>
  <c r="AD764" i="3" s="1"/>
  <c r="Y801" i="3"/>
  <c r="AD801" i="3" s="1"/>
  <c r="Y767" i="3"/>
  <c r="Y768" i="3"/>
  <c r="AD768" i="3" s="1"/>
  <c r="Y769" i="3"/>
  <c r="AD769" i="3" s="1"/>
  <c r="Y771" i="3"/>
  <c r="Y772" i="3"/>
  <c r="Y716" i="3"/>
  <c r="AD716" i="3" s="1"/>
  <c r="Y719" i="3"/>
  <c r="AD719" i="3" s="1"/>
  <c r="Y806" i="3"/>
  <c r="Y721" i="3"/>
  <c r="AD721" i="3" s="1"/>
  <c r="Y722" i="3"/>
  <c r="AD722" i="3" s="1"/>
  <c r="Y809" i="3"/>
  <c r="AD809" i="3" s="1"/>
  <c r="Y726" i="3"/>
  <c r="Y727" i="3"/>
  <c r="Y730" i="3"/>
  <c r="Y731" i="3"/>
  <c r="AD731" i="3" s="1"/>
  <c r="Y814" i="3"/>
  <c r="AD814" i="3"/>
  <c r="Y815" i="3"/>
  <c r="Y734" i="3"/>
  <c r="Y816" i="3"/>
  <c r="Y817" i="3"/>
  <c r="AD817" i="3"/>
  <c r="Y746" i="3"/>
  <c r="Y819" i="3"/>
  <c r="AD819" i="3" s="1"/>
  <c r="Y743" i="3"/>
  <c r="Z743" i="3" s="1"/>
  <c r="Y830" i="3"/>
  <c r="AD830" i="3" s="1"/>
  <c r="Y907" i="3"/>
  <c r="AD907" i="3" s="1"/>
  <c r="Y831" i="3"/>
  <c r="Y908" i="3"/>
  <c r="AD908" i="3"/>
  <c r="T908" i="3" s="1"/>
  <c r="Y909" i="3"/>
  <c r="Y832" i="3"/>
  <c r="Y833" i="3"/>
  <c r="AD833" i="3" s="1"/>
  <c r="Y912" i="3"/>
  <c r="AD912" i="3"/>
  <c r="Y913" i="3"/>
  <c r="AD913" i="3" s="1"/>
  <c r="Y835" i="3"/>
  <c r="AD835" i="3"/>
  <c r="T835" i="3" s="1"/>
  <c r="Y711" i="3"/>
  <c r="Y836" i="3"/>
  <c r="AD836" i="3" s="1"/>
  <c r="Y916" i="3"/>
  <c r="AD916" i="3" s="1"/>
  <c r="Y837" i="3"/>
  <c r="Y917" i="3"/>
  <c r="AD917" i="3" s="1"/>
  <c r="Y838" i="3"/>
  <c r="AD838" i="3" s="1"/>
  <c r="T838" i="3" s="1"/>
  <c r="Y839" i="3"/>
  <c r="AD839" i="3" s="1"/>
  <c r="Y840" i="3"/>
  <c r="AD840" i="3" s="1"/>
  <c r="Y842" i="3"/>
  <c r="Y844" i="3"/>
  <c r="AD844" i="3"/>
  <c r="Y845" i="3"/>
  <c r="AD845" i="3" s="1"/>
  <c r="Y846" i="3"/>
  <c r="AD846" i="3" s="1"/>
  <c r="Y919" i="3"/>
  <c r="AD919" i="3" s="1"/>
  <c r="Y963" i="3"/>
  <c r="AD963" i="3" s="1"/>
  <c r="Y847" i="3"/>
  <c r="Y920" i="3"/>
  <c r="Y922" i="3"/>
  <c r="AD922" i="3" s="1"/>
  <c r="Y848" i="3"/>
  <c r="AD848" i="3" s="1"/>
  <c r="Y849" i="3"/>
  <c r="Z849" i="3" s="1"/>
  <c r="AD849" i="3"/>
  <c r="Y850" i="3"/>
  <c r="Y851" i="3"/>
  <c r="Y852" i="3"/>
  <c r="AD852" i="3" s="1"/>
  <c r="Y853" i="3"/>
  <c r="Y854" i="3"/>
  <c r="Y927" i="3"/>
  <c r="AD927" i="3" s="1"/>
  <c r="Y855" i="3"/>
  <c r="Y929" i="3"/>
  <c r="Y856" i="3"/>
  <c r="AD856" i="3" s="1"/>
  <c r="T856" i="3" s="1"/>
  <c r="Y857" i="3"/>
  <c r="AD857" i="3" s="1"/>
  <c r="Y858" i="3"/>
  <c r="AD858" i="3" s="1"/>
  <c r="Y930" i="3"/>
  <c r="AD930" i="3" s="1"/>
  <c r="Y859" i="3"/>
  <c r="Y860" i="3"/>
  <c r="Y861" i="3"/>
  <c r="AD861" i="3" s="1"/>
  <c r="T861" i="3" s="1"/>
  <c r="Y864" i="3"/>
  <c r="AD864" i="3" s="1"/>
  <c r="Y865" i="3"/>
  <c r="Y866" i="3"/>
  <c r="AD866" i="3" s="1"/>
  <c r="Y867" i="3"/>
  <c r="AD867" i="3" s="1"/>
  <c r="Y868" i="3"/>
  <c r="AD868" i="3" s="1"/>
  <c r="Y869" i="3"/>
  <c r="AD869" i="3" s="1"/>
  <c r="Y870" i="3"/>
  <c r="Y911" i="3"/>
  <c r="AD911" i="3" s="1"/>
  <c r="Y871" i="3"/>
  <c r="AD871" i="3"/>
  <c r="T871" i="3" s="1"/>
  <c r="Y872" i="3"/>
  <c r="Y873" i="3"/>
  <c r="AD873" i="3" s="1"/>
  <c r="Y874" i="3"/>
  <c r="Y876" i="3"/>
  <c r="AD876" i="3"/>
  <c r="Y877" i="3"/>
  <c r="AD877" i="3" s="1"/>
  <c r="Y878" i="3"/>
  <c r="AD878" i="3"/>
  <c r="Y879" i="3"/>
  <c r="AD879" i="3" s="1"/>
  <c r="Y880" i="3"/>
  <c r="Y881" i="3"/>
  <c r="AD881" i="3" s="1"/>
  <c r="Y882" i="3"/>
  <c r="AD882" i="3" s="1"/>
  <c r="Y883" i="3"/>
  <c r="Y885" i="3"/>
  <c r="AD885" i="3" s="1"/>
  <c r="Y886" i="3"/>
  <c r="Y887" i="3"/>
  <c r="AD887" i="3" s="1"/>
  <c r="T887" i="3" s="1"/>
  <c r="Y888" i="3"/>
  <c r="AD888" i="3" s="1"/>
  <c r="Y889" i="3"/>
  <c r="AD889" i="3" s="1"/>
  <c r="Y921" i="3"/>
  <c r="AD921" i="3" s="1"/>
  <c r="Y890" i="3"/>
  <c r="Z890" i="3" s="1"/>
  <c r="Y891" i="3"/>
  <c r="Y892" i="3"/>
  <c r="AD892" i="3" s="1"/>
  <c r="Y893" i="3"/>
  <c r="Y924" i="3"/>
  <c r="Y894" i="3"/>
  <c r="Y895" i="3"/>
  <c r="Y926" i="3"/>
  <c r="AD926" i="3" s="1"/>
  <c r="Y896" i="3"/>
  <c r="Y928" i="3"/>
  <c r="AD928" i="3" s="1"/>
  <c r="Y897" i="3"/>
  <c r="Y898" i="3"/>
  <c r="AD898" i="3"/>
  <c r="Y899" i="3"/>
  <c r="AD899" i="3" s="1"/>
  <c r="Y900" i="3"/>
  <c r="AD900" i="3" s="1"/>
  <c r="Y901" i="3"/>
  <c r="Y902" i="3"/>
  <c r="AD902" i="3" s="1"/>
  <c r="Y903" i="3"/>
  <c r="AD903" i="3" s="1"/>
  <c r="Y904" i="3"/>
  <c r="Y905" i="3"/>
  <c r="AD905" i="3" s="1"/>
  <c r="Y906" i="3"/>
  <c r="AD906" i="3" s="1"/>
  <c r="T906" i="3" s="1"/>
  <c r="Y788" i="3"/>
  <c r="AD788" i="3" s="1"/>
  <c r="Y956" i="3"/>
  <c r="AD956" i="3" s="1"/>
  <c r="Y998" i="3"/>
  <c r="Y957" i="3"/>
  <c r="Y999" i="3"/>
  <c r="Y1000" i="3"/>
  <c r="AD1000" i="3" s="1"/>
  <c r="Y958" i="3"/>
  <c r="AD958" i="3" s="1"/>
  <c r="T958" i="3" s="1"/>
  <c r="Y1001" i="3"/>
  <c r="AD1001" i="3" s="1"/>
  <c r="T1001" i="3" s="1"/>
  <c r="Y988" i="3"/>
  <c r="AD988" i="3" s="1"/>
  <c r="Y1002" i="3"/>
  <c r="AD1002" i="3" s="1"/>
  <c r="Y960" i="3"/>
  <c r="Y961" i="3"/>
  <c r="Y962" i="3"/>
  <c r="AD962" i="3" s="1"/>
  <c r="Y964" i="3"/>
  <c r="Y965" i="3"/>
  <c r="AD965" i="3" s="1"/>
  <c r="Y1003" i="3"/>
  <c r="AD1003" i="3" s="1"/>
  <c r="Y966" i="3"/>
  <c r="AD966" i="3" s="1"/>
  <c r="T966" i="3" s="1"/>
  <c r="Y967" i="3"/>
  <c r="Y968" i="3"/>
  <c r="Y969" i="3"/>
  <c r="AD969" i="3" s="1"/>
  <c r="Y970" i="3"/>
  <c r="AD970" i="3" s="1"/>
  <c r="Y971" i="3"/>
  <c r="AD971" i="3" s="1"/>
  <c r="Y972" i="3"/>
  <c r="AD972" i="3" s="1"/>
  <c r="Y973" i="3"/>
  <c r="AD973" i="3" s="1"/>
  <c r="Y974" i="3"/>
  <c r="AD974" i="3" s="1"/>
  <c r="T974" i="3" s="1"/>
  <c r="Y1007" i="3"/>
  <c r="AD1007" i="3" s="1"/>
  <c r="Y975" i="3"/>
  <c r="AD975" i="3" s="1"/>
  <c r="Y1008" i="3"/>
  <c r="AD1008" i="3" s="1"/>
  <c r="Y976" i="3"/>
  <c r="AD976" i="3" s="1"/>
  <c r="Y977" i="3"/>
  <c r="Y978" i="3"/>
  <c r="AD978" i="3" s="1"/>
  <c r="T978" i="3" s="1"/>
  <c r="Y1009" i="3"/>
  <c r="AD1009" i="3" s="1"/>
  <c r="Y979" i="3"/>
  <c r="AD979" i="3"/>
  <c r="Y980" i="3"/>
  <c r="AD980" i="3" s="1"/>
  <c r="Y982" i="3"/>
  <c r="AD982" i="3" s="1"/>
  <c r="Y1010" i="3"/>
  <c r="Y983" i="3"/>
  <c r="AD983" i="3" s="1"/>
  <c r="Y984" i="3"/>
  <c r="AD984" i="3" s="1"/>
  <c r="Y985" i="3"/>
  <c r="AD985" i="3" s="1"/>
  <c r="Y1012" i="3"/>
  <c r="AD1012" i="3" s="1"/>
  <c r="Y936" i="3"/>
  <c r="AD936" i="3" s="1"/>
  <c r="Y937" i="3"/>
  <c r="AD937" i="3" s="1"/>
  <c r="Y938" i="3"/>
  <c r="AD938" i="3" s="1"/>
  <c r="Y939" i="3"/>
  <c r="AD939" i="3" s="1"/>
  <c r="Y941" i="3"/>
  <c r="Y942" i="3"/>
  <c r="Y943" i="3"/>
  <c r="AD943" i="3" s="1"/>
  <c r="Y944" i="3"/>
  <c r="Y991" i="3"/>
  <c r="AD991" i="3" s="1"/>
  <c r="Y992" i="3"/>
  <c r="Y993" i="3"/>
  <c r="Y945" i="3"/>
  <c r="AD945" i="3" s="1"/>
  <c r="T945" i="3" s="1"/>
  <c r="Y946" i="3"/>
  <c r="Y947" i="3"/>
  <c r="Y948" i="3"/>
  <c r="AD948" i="3" s="1"/>
  <c r="T948" i="3" s="1"/>
  <c r="Y949" i="3"/>
  <c r="AD949" i="3" s="1"/>
  <c r="Y950" i="3"/>
  <c r="AD950" i="3" s="1"/>
  <c r="Y951" i="3"/>
  <c r="Y994" i="3"/>
  <c r="AD994" i="3" s="1"/>
  <c r="Y995" i="3"/>
  <c r="AD995" i="3" s="1"/>
  <c r="Y952" i="3"/>
  <c r="Y953" i="3"/>
  <c r="Y997" i="3"/>
  <c r="AD997" i="3" s="1"/>
  <c r="Y954" i="3"/>
  <c r="Y955" i="3"/>
  <c r="AD955" i="3" s="1"/>
  <c r="Y1052" i="3"/>
  <c r="AD1052" i="3" s="1"/>
  <c r="Y1033" i="3"/>
  <c r="Y1034" i="3"/>
  <c r="AD1034" i="3"/>
  <c r="Y1053" i="3"/>
  <c r="Y1055" i="3"/>
  <c r="AD1055" i="3" s="1"/>
  <c r="Y1056" i="3"/>
  <c r="AD1056" i="3" s="1"/>
  <c r="Y1036" i="3"/>
  <c r="Z1036" i="3" s="1"/>
  <c r="AD1036" i="3"/>
  <c r="Y1037" i="3"/>
  <c r="AD1037" i="3"/>
  <c r="Y1058" i="3"/>
  <c r="AD1058" i="3" s="1"/>
  <c r="Y1059" i="3"/>
  <c r="AD1059" i="3" s="1"/>
  <c r="Y1061" i="3"/>
  <c r="AD1061" i="3" s="1"/>
  <c r="Y1038" i="3"/>
  <c r="AD1038" i="3"/>
  <c r="Y1063" i="3"/>
  <c r="Y1064" i="3"/>
  <c r="AD1064" i="3"/>
  <c r="Y1065" i="3"/>
  <c r="AD1065" i="3" s="1"/>
  <c r="Y1066" i="3"/>
  <c r="AD1066" i="3"/>
  <c r="Y1067" i="3"/>
  <c r="Y1068" i="3"/>
  <c r="Y1070" i="3"/>
  <c r="AD1070" i="3" s="1"/>
  <c r="Y1039" i="3"/>
  <c r="Z1039" i="3" s="1"/>
  <c r="Y1040" i="3"/>
  <c r="Y1041" i="3"/>
  <c r="AD1041" i="3" s="1"/>
  <c r="Y1072" i="3"/>
  <c r="AD1072" i="3"/>
  <c r="Y1073" i="3"/>
  <c r="Z1073" i="3" s="1"/>
  <c r="Y1074" i="3"/>
  <c r="Y1017" i="3"/>
  <c r="AD1017" i="3" s="1"/>
  <c r="Y1018" i="3"/>
  <c r="AD1018" i="3" s="1"/>
  <c r="Y1019" i="3"/>
  <c r="Y1020" i="3"/>
  <c r="AD1020" i="3" s="1"/>
  <c r="T1020" i="3" s="1"/>
  <c r="Y1021" i="3"/>
  <c r="Z1021" i="3" s="1"/>
  <c r="Y1022" i="3"/>
  <c r="Y1048" i="3"/>
  <c r="AD1048" i="3" s="1"/>
  <c r="Y1023" i="3"/>
  <c r="AD1023" i="3" s="1"/>
  <c r="Y1024" i="3"/>
  <c r="AD1024" i="3" s="1"/>
  <c r="Y1025" i="3"/>
  <c r="Y1026" i="3"/>
  <c r="AD1026" i="3" s="1"/>
  <c r="Y1027" i="3"/>
  <c r="Y1028" i="3"/>
  <c r="Y1029" i="3"/>
  <c r="Y1050" i="3"/>
  <c r="Y1051" i="3"/>
  <c r="AD1051" i="3" s="1"/>
  <c r="Y1030" i="3"/>
  <c r="AD1030" i="3" s="1"/>
  <c r="T1030" i="3" s="1"/>
  <c r="Y1031" i="3"/>
  <c r="Y1032" i="3"/>
  <c r="AD1032" i="3" s="1"/>
  <c r="Y1144" i="3"/>
  <c r="Y1103" i="3"/>
  <c r="Y1146" i="3"/>
  <c r="Y1147" i="3"/>
  <c r="AD1147" i="3"/>
  <c r="Y1104" i="3"/>
  <c r="Y1148" i="3"/>
  <c r="AD1148" i="3" s="1"/>
  <c r="T1148" i="3" s="1"/>
  <c r="Y1105" i="3"/>
  <c r="Y1106" i="3"/>
  <c r="AD1106" i="3" s="1"/>
  <c r="Y1107" i="3"/>
  <c r="Y1108" i="3"/>
  <c r="AD1108" i="3" s="1"/>
  <c r="Y1149" i="3"/>
  <c r="AD1149" i="3"/>
  <c r="Y1151" i="3"/>
  <c r="AD1151" i="3" s="1"/>
  <c r="Y1109" i="3"/>
  <c r="AD1109" i="3" s="1"/>
  <c r="Y1110" i="3"/>
  <c r="AD1110" i="3" s="1"/>
  <c r="Y1111" i="3"/>
  <c r="AD1111" i="3" s="1"/>
  <c r="Y1112" i="3"/>
  <c r="Z1112" i="3" s="1"/>
  <c r="Y1152" i="3"/>
  <c r="Y1153" i="3"/>
  <c r="AD1153" i="3" s="1"/>
  <c r="Y1113" i="3"/>
  <c r="Y1114" i="3"/>
  <c r="AD1114" i="3" s="1"/>
  <c r="Y1115" i="3"/>
  <c r="Y1155" i="3"/>
  <c r="AD1155" i="3" s="1"/>
  <c r="Y1116" i="3"/>
  <c r="AD1116" i="3" s="1"/>
  <c r="Y1117" i="3"/>
  <c r="Y1118" i="3"/>
  <c r="AD1118" i="3" s="1"/>
  <c r="Y1119" i="3"/>
  <c r="AD1119" i="3" s="1"/>
  <c r="Y1120" i="3"/>
  <c r="Y1121" i="3"/>
  <c r="AD1121" i="3" s="1"/>
  <c r="Y1122" i="3"/>
  <c r="AD1122" i="3" s="1"/>
  <c r="Y1123" i="3"/>
  <c r="AD1123" i="3" s="1"/>
  <c r="Y1157" i="3"/>
  <c r="Y1158" i="3"/>
  <c r="AD1158" i="3" s="1"/>
  <c r="Y1160" i="3"/>
  <c r="Y1124" i="3"/>
  <c r="Y1125" i="3"/>
  <c r="AD1125" i="3"/>
  <c r="Y1080" i="3"/>
  <c r="AD1080" i="3" s="1"/>
  <c r="Y1081" i="3"/>
  <c r="AD1081" i="3"/>
  <c r="Y1082" i="3"/>
  <c r="AD1082" i="3"/>
  <c r="Y1129" i="3"/>
  <c r="AD1129" i="3" s="1"/>
  <c r="Y1083" i="3"/>
  <c r="AD1083" i="3" s="1"/>
  <c r="Y1084" i="3"/>
  <c r="AD1084" i="3" s="1"/>
  <c r="Y1130" i="3"/>
  <c r="AD1130" i="3"/>
  <c r="T1130" i="3" s="1"/>
  <c r="Y1085" i="3"/>
  <c r="AD1085" i="3"/>
  <c r="Y1086" i="3"/>
  <c r="AD1086" i="3" s="1"/>
  <c r="Y1087" i="3"/>
  <c r="AD1087" i="3"/>
  <c r="Y1131" i="3"/>
  <c r="AD1131" i="3" s="1"/>
  <c r="Y1088" i="3"/>
  <c r="AD1088" i="3" s="1"/>
  <c r="Y1089" i="3"/>
  <c r="AD1089" i="3" s="1"/>
  <c r="Y1090" i="3"/>
  <c r="AD1090" i="3" s="1"/>
  <c r="Y1091" i="3"/>
  <c r="Y1132" i="3"/>
  <c r="Y1134" i="3"/>
  <c r="AD1134" i="3" s="1"/>
  <c r="Y1136" i="3"/>
  <c r="Y1092" i="3"/>
  <c r="AD1092" i="3"/>
  <c r="Y1093" i="3"/>
  <c r="AD1093" i="3" s="1"/>
  <c r="Y1137" i="3"/>
  <c r="Y1094" i="3"/>
  <c r="AD1094" i="3" s="1"/>
  <c r="Y1095" i="3"/>
  <c r="AD1095" i="3" s="1"/>
  <c r="Y1096" i="3"/>
  <c r="AD1096" i="3"/>
  <c r="Y1097" i="3"/>
  <c r="AD1097" i="3" s="1"/>
  <c r="Y1098" i="3"/>
  <c r="AD1098" i="3"/>
  <c r="Y1139" i="3"/>
  <c r="Y1140" i="3"/>
  <c r="AD1140" i="3"/>
  <c r="Y1099" i="3"/>
  <c r="AD1099" i="3" s="1"/>
  <c r="Y1141" i="3"/>
  <c r="Z1141" i="3" s="1"/>
  <c r="AD1141" i="3"/>
  <c r="Y1100" i="3"/>
  <c r="Z1100" i="3" s="1"/>
  <c r="AD1100" i="3"/>
  <c r="Y1142" i="3"/>
  <c r="AD1142" i="3" s="1"/>
  <c r="Y1143" i="3"/>
  <c r="Y1101" i="3"/>
  <c r="AD1101" i="3"/>
  <c r="Y1102" i="3"/>
  <c r="AD1102" i="3" s="1"/>
  <c r="T1102" i="3" s="1"/>
  <c r="Y1164" i="3"/>
  <c r="AD1164" i="3"/>
  <c r="Y1165" i="3"/>
  <c r="AD1165" i="3" s="1"/>
  <c r="Y1166" i="3"/>
  <c r="AD1166" i="3" s="1"/>
  <c r="Y1167" i="3"/>
  <c r="Y1168" i="3"/>
  <c r="Z1168" i="3" s="1"/>
  <c r="Y1169" i="3"/>
  <c r="AD1169" i="3" s="1"/>
  <c r="Y1170" i="3"/>
  <c r="Z1170" i="3" s="1"/>
  <c r="AD1170" i="3"/>
  <c r="Y1171" i="3"/>
  <c r="AD1171" i="3"/>
  <c r="T1171" i="3" s="1"/>
  <c r="Y1172" i="3"/>
  <c r="AD1172" i="3"/>
  <c r="Y1173" i="3"/>
  <c r="Y1174" i="3"/>
  <c r="AD1174" i="3" s="1"/>
  <c r="Y1175" i="3"/>
  <c r="Y1176" i="3"/>
  <c r="Y1177" i="3"/>
  <c r="Y1178" i="3"/>
  <c r="Y1179" i="3"/>
  <c r="Y1180" i="3"/>
  <c r="Z1180" i="3" s="1"/>
  <c r="AD1180" i="3"/>
  <c r="Y1181" i="3"/>
  <c r="Y1182" i="3"/>
  <c r="Z1182" i="3" s="1"/>
  <c r="Y1183" i="3"/>
  <c r="AD1183" i="3" s="1"/>
  <c r="Y1184" i="3"/>
  <c r="AD1184" i="3" s="1"/>
  <c r="T1184" i="3" s="1"/>
  <c r="Y1185" i="3"/>
  <c r="AD1185" i="3" s="1"/>
  <c r="Y1186" i="3"/>
  <c r="Z1186" i="3" s="1"/>
  <c r="Y1187" i="3"/>
  <c r="Y1188" i="3"/>
  <c r="AD1188" i="3" s="1"/>
  <c r="Y1189" i="3"/>
  <c r="AD1189" i="3" s="1"/>
  <c r="Y1190" i="3"/>
  <c r="Z1190" i="3" s="1"/>
  <c r="Y1191" i="3"/>
  <c r="AD1191" i="3" s="1"/>
  <c r="Y1192" i="3"/>
  <c r="AD1192" i="3" s="1"/>
  <c r="Y1193" i="3"/>
  <c r="AD1193" i="3" s="1"/>
  <c r="Y1194" i="3"/>
  <c r="Y1195" i="3"/>
  <c r="AD1195" i="3" s="1"/>
  <c r="Y1196" i="3"/>
  <c r="AD1196" i="3" s="1"/>
  <c r="T1196" i="3" s="1"/>
  <c r="Y1197" i="3"/>
  <c r="Y1198" i="3"/>
  <c r="Y1199" i="3"/>
  <c r="AD1199" i="3" s="1"/>
  <c r="Y1200" i="3"/>
  <c r="Y1201" i="3"/>
  <c r="Y1202" i="3"/>
  <c r="Y1203" i="3"/>
  <c r="AD1203" i="3" s="1"/>
  <c r="Y1204" i="3"/>
  <c r="AD1204" i="3" s="1"/>
  <c r="Y1205" i="3"/>
  <c r="AD1205" i="3" s="1"/>
  <c r="T1205" i="3" s="1"/>
  <c r="Y1206" i="3"/>
  <c r="AD1206" i="3" s="1"/>
  <c r="Y1207" i="3"/>
  <c r="AD1207" i="3" s="1"/>
  <c r="Y1208" i="3"/>
  <c r="AD1208" i="3"/>
  <c r="Y1209" i="3"/>
  <c r="Y1210" i="3"/>
  <c r="Y1211" i="3"/>
  <c r="AD1211" i="3" s="1"/>
  <c r="Y1212" i="3"/>
  <c r="AD1212" i="3" s="1"/>
  <c r="T1212" i="3" s="1"/>
  <c r="Y1213" i="3"/>
  <c r="AD1213" i="3" s="1"/>
  <c r="T1213" i="3" s="1"/>
  <c r="Y1214" i="3"/>
  <c r="AD1214" i="3" s="1"/>
  <c r="Y1215" i="3"/>
  <c r="AD1215" i="3" s="1"/>
  <c r="Y1216" i="3"/>
  <c r="Y1217" i="3"/>
  <c r="AD1217" i="3" s="1"/>
  <c r="T1217" i="3" s="1"/>
  <c r="Y1218" i="3"/>
  <c r="AD1218" i="3" s="1"/>
  <c r="Y1219" i="3"/>
  <c r="Z1219" i="3" s="1"/>
  <c r="Y1220" i="3"/>
  <c r="Y1221" i="3"/>
  <c r="AD1221" i="3" s="1"/>
  <c r="Y1222" i="3"/>
  <c r="Y1223" i="3"/>
  <c r="Y1224" i="3"/>
  <c r="Y1225" i="3"/>
  <c r="AD1225" i="3" s="1"/>
  <c r="Y1226" i="3"/>
  <c r="AD1226" i="3"/>
  <c r="Y1227" i="3"/>
  <c r="AD1227" i="3" s="1"/>
  <c r="Y1228" i="3"/>
  <c r="Y1230" i="3"/>
  <c r="Y1231" i="3"/>
  <c r="AD1231" i="3"/>
  <c r="Y1232" i="3"/>
  <c r="AD1232" i="3" s="1"/>
  <c r="Y1233" i="3"/>
  <c r="Z1233" i="3" s="1"/>
  <c r="AD1233" i="3"/>
  <c r="Y1234" i="3"/>
  <c r="Z1234" i="3" s="1"/>
  <c r="Y1235" i="3"/>
  <c r="Y1236" i="3"/>
  <c r="AD1236" i="3" s="1"/>
  <c r="Y1237" i="3"/>
  <c r="AD1237" i="3" s="1"/>
  <c r="Y1238" i="3"/>
  <c r="AD1238" i="3" s="1"/>
  <c r="Y1239" i="3"/>
  <c r="Z1239" i="3" s="1"/>
  <c r="Y1240" i="3"/>
  <c r="Z1240" i="3" s="1"/>
  <c r="AD1240" i="3"/>
  <c r="T1240" i="3" s="1"/>
  <c r="Y1241" i="3"/>
  <c r="AD1241" i="3" s="1"/>
  <c r="Y1242" i="3"/>
  <c r="AD1242" i="3" s="1"/>
  <c r="Y1243" i="3"/>
  <c r="AD1243" i="3"/>
  <c r="Y1244" i="3"/>
  <c r="AL304" i="3"/>
  <c r="AL367" i="3"/>
  <c r="S367" i="3"/>
  <c r="AK367" i="3" s="1"/>
  <c r="S304" i="3"/>
  <c r="AK304" i="3" s="1"/>
  <c r="S216" i="3"/>
  <c r="AL29" i="3"/>
  <c r="S29" i="3"/>
  <c r="AK29" i="3" s="1"/>
  <c r="AE29" i="3"/>
  <c r="U29" i="3" s="1"/>
  <c r="AE933" i="3"/>
  <c r="U933" i="3" s="1"/>
  <c r="AK933" i="3"/>
  <c r="AL933" i="3"/>
  <c r="S217" i="3"/>
  <c r="AK217" i="3" s="1"/>
  <c r="AE217" i="3"/>
  <c r="U217" i="3" s="1"/>
  <c r="AL449" i="3"/>
  <c r="S449" i="3"/>
  <c r="AK449" i="3" s="1"/>
  <c r="AE449" i="3"/>
  <c r="U449" i="3" s="1"/>
  <c r="AL789" i="3"/>
  <c r="AE164" i="3"/>
  <c r="U164" i="3" s="1"/>
  <c r="AL164" i="3"/>
  <c r="AE198" i="3"/>
  <c r="U198" i="3" s="1"/>
  <c r="AL198" i="3"/>
  <c r="S789" i="3"/>
  <c r="AK789" i="3" s="1"/>
  <c r="S616" i="3"/>
  <c r="AL828" i="3"/>
  <c r="S828" i="3"/>
  <c r="AK828" i="3" s="1"/>
  <c r="AE1015" i="3"/>
  <c r="U1015" i="3" s="1"/>
  <c r="AK615" i="3"/>
  <c r="AL615" i="3"/>
  <c r="AL1015" i="3"/>
  <c r="AE1078" i="3"/>
  <c r="U1078" i="3" s="1"/>
  <c r="AL829" i="3"/>
  <c r="AL932" i="3"/>
  <c r="AK932" i="3"/>
  <c r="AE932" i="3"/>
  <c r="U932" i="3"/>
  <c r="AL305" i="3"/>
  <c r="AE305" i="3"/>
  <c r="U305" i="3" s="1"/>
  <c r="S305" i="3"/>
  <c r="AK305" i="3" s="1"/>
  <c r="S1162" i="3"/>
  <c r="AK1162" i="3" s="1"/>
  <c r="AL1162" i="3"/>
  <c r="AE1162" i="3"/>
  <c r="U1162" i="3" s="1"/>
  <c r="AL1045" i="3"/>
  <c r="AE1045" i="3"/>
  <c r="S1045" i="3"/>
  <c r="AK1045" i="3" s="1"/>
  <c r="S790" i="3"/>
  <c r="AK790" i="3" s="1"/>
  <c r="U790" i="3"/>
  <c r="AL790" i="3"/>
  <c r="S1043" i="3"/>
  <c r="S542" i="3"/>
  <c r="AK542" i="3"/>
  <c r="AL542" i="3"/>
  <c r="AE542" i="3"/>
  <c r="AL129" i="3"/>
  <c r="AE129" i="3"/>
  <c r="U129" i="3" s="1"/>
  <c r="S129" i="3"/>
  <c r="AK129" i="3" s="1"/>
  <c r="S694" i="3"/>
  <c r="S1044" i="3"/>
  <c r="AK1044" i="3" s="1"/>
  <c r="AL1044" i="3"/>
  <c r="AE1044" i="3"/>
  <c r="U1044" i="3"/>
  <c r="AE694" i="3"/>
  <c r="U694" i="3" s="1"/>
  <c r="S368" i="3"/>
  <c r="AL1128" i="3"/>
  <c r="AE1128" i="3"/>
  <c r="U1128" i="3" s="1"/>
  <c r="S1128" i="3"/>
  <c r="AK1128" i="3" s="1"/>
  <c r="S697" i="3"/>
  <c r="AK697" i="3" s="1"/>
  <c r="AE697" i="3"/>
  <c r="U697" i="3"/>
  <c r="AL697" i="3"/>
  <c r="S695" i="3"/>
  <c r="AL695" i="3"/>
  <c r="AE695" i="3"/>
  <c r="U695" i="3" s="1"/>
  <c r="S1077" i="3"/>
  <c r="S617" i="3"/>
  <c r="AK617" i="3" s="1"/>
  <c r="S1127" i="3"/>
  <c r="AL1163" i="3"/>
  <c r="AE1079" i="3"/>
  <c r="U1079" i="3" s="1"/>
  <c r="AL1079" i="3"/>
  <c r="S1079" i="3"/>
  <c r="AK1079" i="3" s="1"/>
  <c r="AE863" i="3"/>
  <c r="AL863" i="3"/>
  <c r="S1076" i="3"/>
  <c r="AK1076" i="3" s="1"/>
  <c r="AE829" i="3"/>
  <c r="U829" i="3" s="1"/>
  <c r="S578" i="3"/>
  <c r="AK578" i="3"/>
  <c r="AE578" i="3"/>
  <c r="U578" i="3" s="1"/>
  <c r="S366" i="3"/>
  <c r="AL255" i="3"/>
  <c r="S255" i="3"/>
  <c r="AK255" i="3" s="1"/>
  <c r="AL105" i="3"/>
  <c r="AE105" i="3"/>
  <c r="U105" i="3" s="1"/>
  <c r="S273" i="3"/>
  <c r="AE1145" i="3"/>
  <c r="U1145" i="3" s="1"/>
  <c r="AL68" i="3"/>
  <c r="AE68" i="3"/>
  <c r="S67" i="3"/>
  <c r="S41" i="3"/>
  <c r="AL1145" i="3"/>
  <c r="AL416" i="3"/>
  <c r="AE457" i="3"/>
  <c r="AL457" i="3"/>
  <c r="AL19" i="3"/>
  <c r="S19" i="3"/>
  <c r="AK19" i="3"/>
  <c r="AE18" i="3"/>
  <c r="AL18" i="3"/>
  <c r="S18" i="3"/>
  <c r="AK18" i="3" s="1"/>
  <c r="S17" i="3"/>
  <c r="AK17" i="3" s="1"/>
  <c r="AL17" i="3"/>
  <c r="AE17" i="3"/>
  <c r="U17" i="3" s="1"/>
  <c r="AE73" i="3"/>
  <c r="U73" i="3" s="1"/>
  <c r="S487" i="3"/>
  <c r="AE3" i="3"/>
  <c r="AL3" i="3"/>
  <c r="AK3" i="3"/>
  <c r="AE30" i="3"/>
  <c r="U30" i="3" s="1"/>
  <c r="S30" i="3"/>
  <c r="AE171" i="3"/>
  <c r="AE487" i="3"/>
  <c r="U487" i="3" s="1"/>
  <c r="AL63" i="3"/>
  <c r="S925" i="3"/>
  <c r="S118" i="3"/>
  <c r="AK118" i="3" s="1"/>
  <c r="S572" i="3"/>
  <c r="S918" i="3"/>
  <c r="AE118" i="3"/>
  <c r="S91" i="3"/>
  <c r="AE63" i="3"/>
  <c r="S182" i="3"/>
  <c r="AK182" i="3"/>
  <c r="AK73" i="3"/>
  <c r="AL182" i="3"/>
  <c r="AL73" i="3"/>
  <c r="AE52" i="3"/>
  <c r="U52" i="3" s="1"/>
  <c r="AK741" i="3"/>
  <c r="S75" i="3"/>
  <c r="AE741" i="3"/>
  <c r="U741" i="3"/>
  <c r="AE237" i="3"/>
  <c r="U237" i="3" s="1"/>
  <c r="AL741" i="3"/>
  <c r="AL171" i="3"/>
  <c r="AL283" i="3"/>
  <c r="AL76" i="3"/>
  <c r="AE76" i="3"/>
  <c r="U76" i="3" s="1"/>
  <c r="S1006" i="3"/>
  <c r="AE576" i="3"/>
  <c r="AE843" i="3"/>
  <c r="AL51" i="3"/>
  <c r="S466" i="3"/>
  <c r="AE268" i="3"/>
  <c r="S268" i="3"/>
  <c r="AK268" i="3" s="1"/>
  <c r="S923" i="3"/>
  <c r="AE923" i="3"/>
  <c r="U923" i="3" s="1"/>
  <c r="S92" i="3"/>
  <c r="AE92" i="3"/>
  <c r="U92" i="3" s="1"/>
  <c r="AE189" i="3"/>
  <c r="U189" i="3" s="1"/>
  <c r="AL124" i="3"/>
  <c r="AE12" i="3"/>
  <c r="U12" i="3"/>
  <c r="S12" i="3"/>
  <c r="AL843" i="3"/>
  <c r="S283" i="3"/>
  <c r="AK283" i="3"/>
  <c r="AL576" i="3"/>
  <c r="S189" i="3"/>
  <c r="S124" i="3"/>
  <c r="AK124" i="3" s="1"/>
  <c r="AL142" i="3"/>
  <c r="S127" i="3"/>
  <c r="S142" i="3"/>
  <c r="AK142" i="3" s="1"/>
  <c r="S266" i="3"/>
  <c r="AE51" i="3"/>
  <c r="S568" i="3"/>
  <c r="S158" i="3"/>
  <c r="AK158" i="3" s="1"/>
  <c r="AL158" i="3"/>
  <c r="AE158" i="3"/>
  <c r="U158" i="3" s="1"/>
  <c r="AK101" i="3"/>
  <c r="S1133" i="3"/>
  <c r="AK1133" i="3" s="1"/>
  <c r="AE1133" i="3"/>
  <c r="AL671" i="3"/>
  <c r="AE671" i="3"/>
  <c r="S671" i="3"/>
  <c r="AL47" i="3"/>
  <c r="AL186" i="3"/>
  <c r="AE186" i="3"/>
  <c r="S186" i="3"/>
  <c r="AK186" i="3" s="1"/>
  <c r="S46" i="3"/>
  <c r="AK46" i="3" s="1"/>
  <c r="AE820" i="3"/>
  <c r="AL820" i="3"/>
  <c r="S820" i="3"/>
  <c r="AK820" i="3" s="1"/>
  <c r="S413" i="3"/>
  <c r="AE157" i="3"/>
  <c r="U157" i="3" s="1"/>
  <c r="S157" i="3"/>
  <c r="AL157" i="3"/>
  <c r="AE175" i="3"/>
  <c r="U175" i="3" s="1"/>
  <c r="S175" i="3"/>
  <c r="AL175" i="3"/>
  <c r="S58" i="3"/>
  <c r="AK135" i="3"/>
  <c r="S122" i="3"/>
  <c r="S299" i="3"/>
  <c r="S464" i="3"/>
  <c r="S170" i="3"/>
  <c r="S85" i="3"/>
  <c r="AK675" i="3"/>
  <c r="AE1138" i="3"/>
  <c r="S1138" i="3"/>
  <c r="AE71" i="3"/>
  <c r="S71" i="3"/>
  <c r="S231" i="3"/>
  <c r="AK231" i="3"/>
  <c r="AE231" i="3"/>
  <c r="U231" i="3" s="1"/>
  <c r="AL231" i="3"/>
  <c r="S426" i="3"/>
  <c r="AK78" i="3"/>
  <c r="S990" i="3"/>
  <c r="S160" i="3"/>
  <c r="AK160" i="3" s="1"/>
  <c r="S656" i="3"/>
  <c r="S996" i="3"/>
  <c r="S55" i="3"/>
  <c r="AK50" i="3"/>
  <c r="AE317" i="3"/>
  <c r="U317" i="3" s="1"/>
  <c r="S317" i="3"/>
  <c r="AK317" i="3" s="1"/>
  <c r="AE693" i="3"/>
  <c r="U693" i="3" s="1"/>
  <c r="S693" i="3"/>
  <c r="AE36" i="3"/>
  <c r="AL36" i="3"/>
  <c r="AD1190" i="3"/>
  <c r="Z831" i="3"/>
  <c r="AD831" i="3"/>
  <c r="T831" i="3" s="1"/>
  <c r="Z1019" i="3"/>
  <c r="AD1019" i="3"/>
  <c r="Z892" i="3"/>
  <c r="Z581" i="3"/>
  <c r="Z406" i="3"/>
  <c r="Z359" i="3"/>
  <c r="Z291" i="3"/>
  <c r="Z165" i="3"/>
  <c r="Z56" i="3"/>
  <c r="Z1242" i="3"/>
  <c r="Z1194" i="3"/>
  <c r="Z1171" i="3"/>
  <c r="Z1102" i="3"/>
  <c r="Z1082" i="3"/>
  <c r="Z1158" i="3"/>
  <c r="Z1106" i="3"/>
  <c r="Z1048" i="3"/>
  <c r="Z1070" i="3"/>
  <c r="Z1061" i="3"/>
  <c r="Z995" i="3"/>
  <c r="Z976" i="3"/>
  <c r="Z970" i="3"/>
  <c r="Z905" i="3"/>
  <c r="Z877" i="3"/>
  <c r="Z927" i="3"/>
  <c r="Z922" i="3"/>
  <c r="Z836" i="3"/>
  <c r="Z908" i="3"/>
  <c r="Z817" i="3"/>
  <c r="Z759" i="3"/>
  <c r="Z787" i="3"/>
  <c r="Z765" i="3"/>
  <c r="Z755" i="3"/>
  <c r="Z798" i="3"/>
  <c r="Z786" i="3"/>
  <c r="Z648" i="3"/>
  <c r="Z641" i="3"/>
  <c r="Z635" i="3"/>
  <c r="Z630" i="3"/>
  <c r="Z659" i="3"/>
  <c r="Z592" i="3"/>
  <c r="Z586" i="3"/>
  <c r="Z664" i="3"/>
  <c r="Z571" i="3"/>
  <c r="Z554" i="3"/>
  <c r="Z550" i="3"/>
  <c r="Z484" i="3"/>
  <c r="Z476" i="3"/>
  <c r="Z469" i="3"/>
  <c r="Z451" i="3"/>
  <c r="Z408" i="3"/>
  <c r="Z437" i="3"/>
  <c r="Z389" i="3"/>
  <c r="Z380" i="3"/>
  <c r="Z373" i="3"/>
  <c r="Z354" i="3"/>
  <c r="Z348" i="3"/>
  <c r="Z247" i="3"/>
  <c r="Z332" i="3"/>
  <c r="Z284" i="3"/>
  <c r="Z271" i="3"/>
  <c r="Z258" i="3"/>
  <c r="Z239" i="3"/>
  <c r="Z139" i="3"/>
  <c r="Z213" i="3"/>
  <c r="Z209" i="3"/>
  <c r="Z205" i="3"/>
  <c r="Z179" i="3"/>
  <c r="Z131" i="3"/>
  <c r="Z32" i="3"/>
  <c r="Z57" i="3"/>
  <c r="Z84" i="3"/>
  <c r="Z33" i="3"/>
  <c r="Z1208" i="3"/>
  <c r="Z1098" i="3"/>
  <c r="Z904" i="3"/>
  <c r="Z825" i="3"/>
  <c r="Z701" i="3"/>
  <c r="Z510" i="3"/>
  <c r="Z459" i="3"/>
  <c r="Z1243" i="3"/>
  <c r="Z1226" i="3"/>
  <c r="Z1218" i="3"/>
  <c r="Z1140" i="3"/>
  <c r="Z1093" i="3"/>
  <c r="Z1088" i="3"/>
  <c r="Z1129" i="3"/>
  <c r="Z1118" i="3"/>
  <c r="Z1017" i="3"/>
  <c r="Z1038" i="3"/>
  <c r="Z984" i="3"/>
  <c r="Z971" i="3"/>
  <c r="Z906" i="3"/>
  <c r="Z898" i="3"/>
  <c r="Z887" i="3"/>
  <c r="Z878" i="3"/>
  <c r="Z861" i="3"/>
  <c r="Z848" i="3"/>
  <c r="Z844" i="3"/>
  <c r="Z916" i="3"/>
  <c r="Z716" i="3"/>
  <c r="Z760" i="3"/>
  <c r="Z748" i="3"/>
  <c r="Z766" i="3"/>
  <c r="Z744" i="3"/>
  <c r="Z720" i="3"/>
  <c r="Z702" i="3"/>
  <c r="Z658" i="3"/>
  <c r="Z636" i="3"/>
  <c r="Z631" i="3"/>
  <c r="Z612" i="3"/>
  <c r="Z690" i="3"/>
  <c r="Z599" i="3"/>
  <c r="Z587" i="3"/>
  <c r="Z582" i="3"/>
  <c r="Z560" i="3"/>
  <c r="Z518" i="3"/>
  <c r="Z511" i="3"/>
  <c r="Z504" i="3"/>
  <c r="Z497" i="3"/>
  <c r="Z608" i="3"/>
  <c r="Z563" i="3"/>
  <c r="Z471" i="3"/>
  <c r="Z461" i="3"/>
  <c r="Z452" i="3"/>
  <c r="Z407" i="3"/>
  <c r="Z396" i="3"/>
  <c r="Z421" i="3"/>
  <c r="Z375" i="3"/>
  <c r="Z361" i="3"/>
  <c r="Z438" i="3"/>
  <c r="Z429" i="3"/>
  <c r="Z423" i="3"/>
  <c r="Z322" i="3"/>
  <c r="Z259" i="3"/>
  <c r="Z251" i="3"/>
  <c r="Z240" i="3"/>
  <c r="Z229" i="3"/>
  <c r="Z222" i="3"/>
  <c r="Z161" i="3"/>
  <c r="Z315" i="3"/>
  <c r="Z150" i="3"/>
  <c r="Z180" i="3"/>
  <c r="Z132" i="3"/>
  <c r="Z95" i="3"/>
  <c r="Z206" i="3"/>
  <c r="Z112" i="3"/>
  <c r="Z958" i="3"/>
  <c r="Z1101" i="3"/>
  <c r="Z1059" i="3"/>
  <c r="Z969" i="3"/>
  <c r="Z876" i="3"/>
  <c r="Z808" i="3"/>
  <c r="Z729" i="3"/>
  <c r="Z535" i="3"/>
  <c r="Z394" i="3"/>
  <c r="Z341" i="3"/>
  <c r="Z263" i="3"/>
  <c r="Z147" i="3"/>
  <c r="Z114" i="3"/>
  <c r="Z1227" i="3"/>
  <c r="Z1189" i="3"/>
  <c r="Z1165" i="3"/>
  <c r="Z1099" i="3"/>
  <c r="Z1089" i="3"/>
  <c r="Z1119" i="3"/>
  <c r="Z1153" i="3"/>
  <c r="Z1108" i="3"/>
  <c r="Z1018" i="3"/>
  <c r="Z1055" i="3"/>
  <c r="Z948" i="3"/>
  <c r="Z985" i="3"/>
  <c r="Z978" i="3"/>
  <c r="Z972" i="3"/>
  <c r="Z965" i="3"/>
  <c r="Z1001" i="3"/>
  <c r="Z788" i="3"/>
  <c r="Z899" i="3"/>
  <c r="Z888" i="3"/>
  <c r="Z879" i="3"/>
  <c r="Z911" i="3"/>
  <c r="Z845" i="3"/>
  <c r="Z819" i="3"/>
  <c r="Z731" i="3"/>
  <c r="Z719" i="3"/>
  <c r="Z764" i="3"/>
  <c r="Z803" i="3"/>
  <c r="Z758" i="3"/>
  <c r="Z736" i="3"/>
  <c r="Z710" i="3"/>
  <c r="Z703" i="3"/>
  <c r="Z660" i="3"/>
  <c r="Z680" i="3"/>
  <c r="Z673" i="3"/>
  <c r="Z669" i="3"/>
  <c r="Z625" i="3"/>
  <c r="Z692" i="3"/>
  <c r="Z605" i="3"/>
  <c r="Z600" i="3"/>
  <c r="Z593" i="3"/>
  <c r="Z529" i="3"/>
  <c r="Z523" i="3"/>
  <c r="Z519" i="3"/>
  <c r="Z512" i="3"/>
  <c r="Z506" i="3"/>
  <c r="Z477" i="3"/>
  <c r="Z462" i="3"/>
  <c r="Z409" i="3"/>
  <c r="Z401" i="3"/>
  <c r="Z397" i="3"/>
  <c r="Z428" i="3"/>
  <c r="Z422" i="3"/>
  <c r="Z418" i="3"/>
  <c r="Z362" i="3"/>
  <c r="Z356" i="3"/>
  <c r="Z349" i="3"/>
  <c r="Z470" i="3"/>
  <c r="Z333" i="3"/>
  <c r="Z369" i="3"/>
  <c r="Z295" i="3"/>
  <c r="Z286" i="3"/>
  <c r="Z272" i="3"/>
  <c r="Z241" i="3"/>
  <c r="Z232" i="3"/>
  <c r="Z219" i="3"/>
  <c r="Z183" i="3"/>
  <c r="Z152" i="3"/>
  <c r="Z185" i="3"/>
  <c r="Z202" i="3"/>
  <c r="Z133" i="3"/>
  <c r="Z59" i="3"/>
  <c r="Z35" i="3"/>
  <c r="Z37" i="3"/>
  <c r="Z1193" i="3"/>
  <c r="Z1087" i="3"/>
  <c r="Z1000" i="3"/>
  <c r="Z718" i="3"/>
  <c r="Z517" i="3"/>
  <c r="Z467" i="3"/>
  <c r="Z379" i="3"/>
  <c r="Z310" i="3"/>
  <c r="Z42" i="3"/>
  <c r="Z1237" i="3"/>
  <c r="Z1204" i="3"/>
  <c r="Z1174" i="3"/>
  <c r="Z1166" i="3"/>
  <c r="Z1094" i="3"/>
  <c r="Z1084" i="3"/>
  <c r="Z1149" i="3"/>
  <c r="Z1147" i="3"/>
  <c r="Z1024" i="3"/>
  <c r="Z1064" i="3"/>
  <c r="Z1056" i="3"/>
  <c r="Z997" i="3"/>
  <c r="Z949" i="3"/>
  <c r="Z1012" i="3"/>
  <c r="Z1009" i="3"/>
  <c r="Z1003" i="3"/>
  <c r="Z988" i="3"/>
  <c r="Z956" i="3"/>
  <c r="Z900" i="3"/>
  <c r="Z856" i="3"/>
  <c r="Z917" i="3"/>
  <c r="Z833" i="3"/>
  <c r="Z801" i="3"/>
  <c r="Z796" i="3"/>
  <c r="Z785" i="3"/>
  <c r="Z812" i="3"/>
  <c r="Z770" i="3"/>
  <c r="Z761" i="3"/>
  <c r="Z794" i="3"/>
  <c r="Z738" i="3"/>
  <c r="Z713" i="3"/>
  <c r="Z637" i="3"/>
  <c r="Z670" i="3"/>
  <c r="Z668" i="3"/>
  <c r="Z613" i="3"/>
  <c r="Z606" i="3"/>
  <c r="Z601" i="3"/>
  <c r="Z594" i="3"/>
  <c r="Z589" i="3"/>
  <c r="Z584" i="3"/>
  <c r="Z573" i="3"/>
  <c r="Z530" i="3"/>
  <c r="Z555" i="3"/>
  <c r="Z513" i="3"/>
  <c r="Z507" i="3"/>
  <c r="Z499" i="3"/>
  <c r="Z574" i="3"/>
  <c r="Z478" i="3"/>
  <c r="Z559" i="3"/>
  <c r="Z454" i="3"/>
  <c r="Z403" i="3"/>
  <c r="Z391" i="3"/>
  <c r="Z383" i="3"/>
  <c r="Z270" i="3"/>
  <c r="Z357" i="3"/>
  <c r="Z350" i="3"/>
  <c r="Z343" i="3"/>
  <c r="Z334" i="3"/>
  <c r="Z324" i="3"/>
  <c r="Z435" i="3"/>
  <c r="Z275" i="3"/>
  <c r="Z320" i="3"/>
  <c r="Z313" i="3"/>
  <c r="Z233" i="3"/>
  <c r="Z220" i="3"/>
  <c r="Z149" i="3"/>
  <c r="Z191" i="3"/>
  <c r="Z193" i="3"/>
  <c r="Z136" i="3"/>
  <c r="Z119" i="3"/>
  <c r="Z98" i="3"/>
  <c r="Z115" i="3"/>
  <c r="Z137" i="3"/>
  <c r="Z1081" i="3"/>
  <c r="Z1022" i="3"/>
  <c r="Z939" i="3"/>
  <c r="Z928" i="3"/>
  <c r="Z629" i="3"/>
  <c r="Z558" i="3"/>
  <c r="Z436" i="3"/>
  <c r="Z269" i="3"/>
  <c r="Z208" i="3"/>
  <c r="Z1221" i="3"/>
  <c r="Z1183" i="3"/>
  <c r="Z1095" i="3"/>
  <c r="Z1130" i="3"/>
  <c r="Z1125" i="3"/>
  <c r="Z1121" i="3"/>
  <c r="Z1114" i="3"/>
  <c r="Z1051" i="3"/>
  <c r="Z1065" i="3"/>
  <c r="Z950" i="3"/>
  <c r="Z991" i="3"/>
  <c r="Z979" i="3"/>
  <c r="Z974" i="3"/>
  <c r="Z966" i="3"/>
  <c r="Z1002" i="3"/>
  <c r="Z926" i="3"/>
  <c r="Z921" i="3"/>
  <c r="Z881" i="3"/>
  <c r="Z872" i="3"/>
  <c r="Z866" i="3"/>
  <c r="Z857" i="3"/>
  <c r="Z919" i="3"/>
  <c r="Z912" i="3"/>
  <c r="Z830" i="3"/>
  <c r="Z814" i="3"/>
  <c r="Z721" i="3"/>
  <c r="Z749" i="3"/>
  <c r="Z773" i="3"/>
  <c r="Z797" i="3"/>
  <c r="Z739" i="3"/>
  <c r="Z725" i="3"/>
  <c r="Z705" i="3"/>
  <c r="Z662" i="3"/>
  <c r="Z651" i="3"/>
  <c r="Z644" i="3"/>
  <c r="Z638" i="3"/>
  <c r="Z633" i="3"/>
  <c r="Z626" i="3"/>
  <c r="Z620" i="3"/>
  <c r="Z607" i="3"/>
  <c r="Z602" i="3"/>
  <c r="Z679" i="3"/>
  <c r="Z538" i="3"/>
  <c r="Z531" i="3"/>
  <c r="Z564" i="3"/>
  <c r="Z546" i="3"/>
  <c r="Z491" i="3"/>
  <c r="Z569" i="3"/>
  <c r="Z479" i="3"/>
  <c r="Z472" i="3"/>
  <c r="Z455" i="3"/>
  <c r="Z412" i="3"/>
  <c r="Z398" i="3"/>
  <c r="Z384" i="3"/>
  <c r="Z376" i="3"/>
  <c r="Z445" i="3"/>
  <c r="Z351" i="3"/>
  <c r="Z339" i="3"/>
  <c r="Z325" i="3"/>
  <c r="Z298" i="3"/>
  <c r="Z261" i="3"/>
  <c r="Z254" i="3"/>
  <c r="Z243" i="3"/>
  <c r="Z221" i="3"/>
  <c r="Z138" i="3"/>
  <c r="Z145" i="3"/>
  <c r="Z172" i="3"/>
  <c r="Z93" i="3"/>
  <c r="Z88" i="3"/>
  <c r="Z77" i="3"/>
  <c r="Z1116" i="3"/>
  <c r="Z1008" i="3"/>
  <c r="Z885" i="3"/>
  <c r="Z647" i="3"/>
  <c r="Z597" i="3"/>
  <c r="Z526" i="3"/>
  <c r="Z475" i="3"/>
  <c r="Z337" i="3"/>
  <c r="Z248" i="3"/>
  <c r="Z178" i="3"/>
  <c r="Z1231" i="3"/>
  <c r="Z1214" i="3"/>
  <c r="Z1206" i="3"/>
  <c r="Z1191" i="3"/>
  <c r="Z1184" i="3"/>
  <c r="Z1142" i="3"/>
  <c r="Z1085" i="3"/>
  <c r="Z1122" i="3"/>
  <c r="Z1109" i="3"/>
  <c r="Z1030" i="3"/>
  <c r="Z1026" i="3"/>
  <c r="Z1020" i="3"/>
  <c r="Z1041" i="3"/>
  <c r="Z1066" i="3"/>
  <c r="Z955" i="3"/>
  <c r="Z937" i="3"/>
  <c r="Z980" i="3"/>
  <c r="Z1007" i="3"/>
  <c r="Z902" i="3"/>
  <c r="Z882" i="3"/>
  <c r="Z873" i="3"/>
  <c r="Z867" i="3"/>
  <c r="Z858" i="3"/>
  <c r="Z852" i="3"/>
  <c r="Z963" i="3"/>
  <c r="Z839" i="3"/>
  <c r="Z913" i="3"/>
  <c r="Z907" i="3"/>
  <c r="Z722" i="3"/>
  <c r="Z768" i="3"/>
  <c r="Z823" i="3"/>
  <c r="Z779" i="3"/>
  <c r="Z774" i="3"/>
  <c r="Z821" i="3"/>
  <c r="Z810" i="3"/>
  <c r="Z715" i="3"/>
  <c r="Z706" i="3"/>
  <c r="Z699" i="3"/>
  <c r="Z653" i="3"/>
  <c r="Z645" i="3"/>
  <c r="Z627" i="3"/>
  <c r="Z621" i="3"/>
  <c r="Z610" i="3"/>
  <c r="Z687" i="3"/>
  <c r="Z595" i="3"/>
  <c r="Z667" i="3"/>
  <c r="Z534" i="3"/>
  <c r="Z682" i="3"/>
  <c r="Z556" i="3"/>
  <c r="Z515" i="3"/>
  <c r="Z509" i="3"/>
  <c r="Z500" i="3"/>
  <c r="Z492" i="3"/>
  <c r="Z488" i="3"/>
  <c r="Z473" i="3"/>
  <c r="Z458" i="3"/>
  <c r="Z382" i="3"/>
  <c r="Z404" i="3"/>
  <c r="Z392" i="3"/>
  <c r="Z385" i="3"/>
  <c r="Z377" i="3"/>
  <c r="Z370" i="3"/>
  <c r="Z358" i="3"/>
  <c r="Z352" i="3"/>
  <c r="Z434" i="3"/>
  <c r="Z424" i="3"/>
  <c r="Z326" i="3"/>
  <c r="Z297" i="3"/>
  <c r="Z290" i="3"/>
  <c r="Z262" i="3"/>
  <c r="Z256" i="3"/>
  <c r="Z244" i="3"/>
  <c r="Z309" i="3"/>
  <c r="Z210" i="3"/>
  <c r="Z188" i="3"/>
  <c r="Z141" i="3"/>
  <c r="Z39" i="3"/>
  <c r="Z195" i="3"/>
  <c r="Z116" i="3"/>
  <c r="Z121" i="3"/>
  <c r="Z1032" i="3"/>
  <c r="Z869" i="3"/>
  <c r="Z708" i="3"/>
  <c r="Z623" i="3"/>
  <c r="Z802" i="3"/>
  <c r="Z353" i="3"/>
  <c r="Z181" i="3"/>
  <c r="Z212" i="3"/>
  <c r="Z1232" i="3"/>
  <c r="Z1215" i="3"/>
  <c r="Z1207" i="3"/>
  <c r="Z1185" i="3"/>
  <c r="Z1169" i="3"/>
  <c r="Z1097" i="3"/>
  <c r="Z1134" i="3"/>
  <c r="Z1086" i="3"/>
  <c r="Z1080" i="3"/>
  <c r="Z1123" i="3"/>
  <c r="Z1155" i="3"/>
  <c r="Z1110" i="3"/>
  <c r="Z1072" i="3"/>
  <c r="Z1058" i="3"/>
  <c r="Z1052" i="3"/>
  <c r="Z975" i="3"/>
  <c r="Z903" i="3"/>
  <c r="Z930" i="3"/>
  <c r="Z840" i="3"/>
  <c r="Z835" i="3"/>
  <c r="Z809" i="3"/>
  <c r="Z769" i="3"/>
  <c r="Z753" i="3"/>
  <c r="Z780" i="3"/>
  <c r="Z775" i="3"/>
  <c r="Z752" i="3"/>
  <c r="Z822" i="3"/>
  <c r="Z700" i="3"/>
  <c r="Z654" i="3"/>
  <c r="Z628" i="3"/>
  <c r="Z609" i="3"/>
  <c r="Z603" i="3"/>
  <c r="Z684" i="3"/>
  <c r="Z591" i="3"/>
  <c r="Z585" i="3"/>
  <c r="Z540" i="3"/>
  <c r="Z566" i="3"/>
  <c r="Z516" i="3"/>
  <c r="Z501" i="3"/>
  <c r="Z495" i="3"/>
  <c r="Z570" i="3"/>
  <c r="Z481" i="3"/>
  <c r="Z474" i="3"/>
  <c r="Z549" i="3"/>
  <c r="Z450" i="3"/>
  <c r="Z399" i="3"/>
  <c r="Z427" i="3"/>
  <c r="Z378" i="3"/>
  <c r="Z446" i="3"/>
  <c r="Z340" i="3"/>
  <c r="Z336" i="3"/>
  <c r="Z327" i="3"/>
  <c r="Z318" i="3"/>
  <c r="Z289" i="3"/>
  <c r="Z280" i="3"/>
  <c r="Z265" i="3"/>
  <c r="Z257" i="3"/>
  <c r="Z246" i="3"/>
  <c r="Z235" i="3"/>
  <c r="Z225" i="3"/>
  <c r="Z184" i="3"/>
  <c r="Z194" i="3"/>
  <c r="Z176" i="3"/>
  <c r="Z70" i="3"/>
  <c r="Z81" i="3"/>
  <c r="Z100" i="3"/>
  <c r="Z143" i="3"/>
  <c r="Z762" i="3"/>
  <c r="K235" i="3"/>
  <c r="P139" i="3"/>
  <c r="P42" i="3"/>
  <c r="P81" i="3"/>
  <c r="P39" i="3"/>
  <c r="P93" i="3"/>
  <c r="P119" i="3"/>
  <c r="P165" i="3"/>
  <c r="P49" i="3"/>
  <c r="P97" i="3"/>
  <c r="P32" i="3"/>
  <c r="P184" i="3"/>
  <c r="P177" i="3"/>
  <c r="AI184" i="3"/>
  <c r="AH184" i="3"/>
  <c r="AG184" i="3"/>
  <c r="AI177" i="3"/>
  <c r="AH177" i="3"/>
  <c r="AG177" i="3"/>
  <c r="AI42" i="3"/>
  <c r="AH42" i="3"/>
  <c r="AG42" i="3"/>
  <c r="AI81" i="3"/>
  <c r="AH81" i="3"/>
  <c r="AG81" i="3"/>
  <c r="AI93" i="3"/>
  <c r="AH93" i="3"/>
  <c r="AG93" i="3"/>
  <c r="AI119" i="3"/>
  <c r="AH119" i="3"/>
  <c r="AG119" i="3"/>
  <c r="AI165" i="3"/>
  <c r="J26" i="8" s="1"/>
  <c r="AH165" i="3"/>
  <c r="I26" i="8" s="1"/>
  <c r="AG165" i="3"/>
  <c r="H26" i="8" s="1"/>
  <c r="AI49" i="3"/>
  <c r="AH49" i="3"/>
  <c r="AG49" i="3"/>
  <c r="AB49" i="3" s="1"/>
  <c r="AI97" i="3"/>
  <c r="AH97" i="3"/>
  <c r="AG97" i="3"/>
  <c r="AI32" i="3"/>
  <c r="AH32" i="3"/>
  <c r="AG32" i="3"/>
  <c r="AI149" i="3"/>
  <c r="J274" i="8"/>
  <c r="AH149" i="3"/>
  <c r="AG149" i="3"/>
  <c r="H274" i="8"/>
  <c r="P149" i="3"/>
  <c r="K149" i="3"/>
  <c r="K183" i="3"/>
  <c r="AI183" i="3"/>
  <c r="AH183" i="3"/>
  <c r="AB183" i="3" s="1"/>
  <c r="AG183" i="3"/>
  <c r="P183" i="3"/>
  <c r="T139" i="3"/>
  <c r="T184" i="3"/>
  <c r="T81" i="3"/>
  <c r="T42" i="3"/>
  <c r="T165" i="3"/>
  <c r="T119" i="3"/>
  <c r="T93" i="3"/>
  <c r="T39" i="3"/>
  <c r="T32" i="3"/>
  <c r="T149" i="3"/>
  <c r="T183" i="3"/>
  <c r="AC149" i="3"/>
  <c r="AC139" i="3"/>
  <c r="AC165" i="3"/>
  <c r="AL165" i="3" s="1"/>
  <c r="AC39" i="3"/>
  <c r="S39" i="3" s="1"/>
  <c r="AK39" i="3" s="1"/>
  <c r="AE39" i="3"/>
  <c r="U39" i="3" s="1"/>
  <c r="K1244" i="3"/>
  <c r="K1243" i="3"/>
  <c r="K1242" i="3"/>
  <c r="K1241" i="3"/>
  <c r="K1240" i="3"/>
  <c r="K1239" i="3"/>
  <c r="K1238" i="3"/>
  <c r="K1237" i="3"/>
  <c r="K1236" i="3"/>
  <c r="K1235" i="3"/>
  <c r="K1234" i="3"/>
  <c r="K1233" i="3"/>
  <c r="K1232" i="3"/>
  <c r="K1231" i="3"/>
  <c r="K1230" i="3"/>
  <c r="K1228" i="3"/>
  <c r="K1227" i="3"/>
  <c r="K1226" i="3"/>
  <c r="K1225" i="3"/>
  <c r="K1224" i="3"/>
  <c r="K1223" i="3"/>
  <c r="K1222" i="3"/>
  <c r="K1221" i="3"/>
  <c r="K1220" i="3"/>
  <c r="K1219" i="3"/>
  <c r="K1218" i="3"/>
  <c r="K1217" i="3"/>
  <c r="K1216" i="3"/>
  <c r="K1215" i="3"/>
  <c r="K1214" i="3"/>
  <c r="K1213" i="3"/>
  <c r="K1212" i="3"/>
  <c r="K1211" i="3"/>
  <c r="K1210" i="3"/>
  <c r="K1209" i="3"/>
  <c r="K1208" i="3"/>
  <c r="K1207" i="3"/>
  <c r="K1206" i="3"/>
  <c r="K1205" i="3"/>
  <c r="K1204" i="3"/>
  <c r="K1203" i="3"/>
  <c r="K1202" i="3"/>
  <c r="K1201" i="3"/>
  <c r="K1200" i="3"/>
  <c r="K1199" i="3"/>
  <c r="K1198" i="3"/>
  <c r="K1197" i="3"/>
  <c r="K1196" i="3"/>
  <c r="K1195" i="3"/>
  <c r="K1194" i="3"/>
  <c r="K1193" i="3"/>
  <c r="K1192" i="3"/>
  <c r="K1191" i="3"/>
  <c r="K1190" i="3"/>
  <c r="K1189" i="3"/>
  <c r="K1188" i="3"/>
  <c r="K1187" i="3"/>
  <c r="K1186" i="3"/>
  <c r="K1185" i="3"/>
  <c r="K1184" i="3"/>
  <c r="K1183" i="3"/>
  <c r="K1182" i="3"/>
  <c r="K1181" i="3"/>
  <c r="K1180" i="3"/>
  <c r="K1179" i="3"/>
  <c r="K1178" i="3"/>
  <c r="K1177" i="3"/>
  <c r="K1176" i="3"/>
  <c r="K1175" i="3"/>
  <c r="K1174" i="3"/>
  <c r="K1173" i="3"/>
  <c r="K1172" i="3"/>
  <c r="K1171" i="3"/>
  <c r="K1170" i="3"/>
  <c r="K1169" i="3"/>
  <c r="K1168" i="3"/>
  <c r="K1167" i="3"/>
  <c r="K1166" i="3"/>
  <c r="K1165" i="3"/>
  <c r="K1164" i="3"/>
  <c r="K1102" i="3"/>
  <c r="K1101" i="3"/>
  <c r="K1143" i="3"/>
  <c r="K1142" i="3"/>
  <c r="K1100" i="3"/>
  <c r="K1141" i="3"/>
  <c r="K1099" i="3"/>
  <c r="K1140" i="3"/>
  <c r="K1139" i="3"/>
  <c r="K1098" i="3"/>
  <c r="K1097" i="3"/>
  <c r="K1096" i="3"/>
  <c r="K1095" i="3"/>
  <c r="K1094" i="3"/>
  <c r="K1137" i="3"/>
  <c r="K1093" i="3"/>
  <c r="K1092" i="3"/>
  <c r="K1136" i="3"/>
  <c r="K1134" i="3"/>
  <c r="K1132" i="3"/>
  <c r="K1091" i="3"/>
  <c r="K1090" i="3"/>
  <c r="K1089" i="3"/>
  <c r="K1088" i="3"/>
  <c r="K1131" i="3"/>
  <c r="K1087" i="3"/>
  <c r="K1086" i="3"/>
  <c r="K1085" i="3"/>
  <c r="K1130" i="3"/>
  <c r="K1084" i="3"/>
  <c r="K1083" i="3"/>
  <c r="K1129" i="3"/>
  <c r="K1082" i="3"/>
  <c r="K1081" i="3"/>
  <c r="K1080" i="3"/>
  <c r="K1125" i="3"/>
  <c r="K1124" i="3"/>
  <c r="K1160" i="3"/>
  <c r="K1158" i="3"/>
  <c r="K1157" i="3"/>
  <c r="K1123" i="3"/>
  <c r="K1122" i="3"/>
  <c r="K1121" i="3"/>
  <c r="K1120" i="3"/>
  <c r="K1119" i="3"/>
  <c r="K1118" i="3"/>
  <c r="K1117" i="3"/>
  <c r="K1116" i="3"/>
  <c r="K1155" i="3"/>
  <c r="K1115" i="3"/>
  <c r="K1114" i="3"/>
  <c r="K1113" i="3"/>
  <c r="K1153" i="3"/>
  <c r="K1152" i="3"/>
  <c r="K1112" i="3"/>
  <c r="K1111" i="3"/>
  <c r="K1110" i="3"/>
  <c r="K1109" i="3"/>
  <c r="K1151" i="3"/>
  <c r="K1149" i="3"/>
  <c r="K1108" i="3"/>
  <c r="K1107" i="3"/>
  <c r="K1106" i="3"/>
  <c r="K1105" i="3"/>
  <c r="K1148" i="3"/>
  <c r="K1104" i="3"/>
  <c r="K1147" i="3"/>
  <c r="K1146" i="3"/>
  <c r="K1103" i="3"/>
  <c r="K1144" i="3"/>
  <c r="K1032" i="3"/>
  <c r="K1031" i="3"/>
  <c r="K1030" i="3"/>
  <c r="K1051" i="3"/>
  <c r="K1050" i="3"/>
  <c r="K1029" i="3"/>
  <c r="K1028" i="3"/>
  <c r="K1027" i="3"/>
  <c r="K1026" i="3"/>
  <c r="K1025" i="3"/>
  <c r="K1024" i="3"/>
  <c r="K1023" i="3"/>
  <c r="K1048" i="3"/>
  <c r="K1022" i="3"/>
  <c r="K1021" i="3"/>
  <c r="K1020" i="3"/>
  <c r="K1019" i="3"/>
  <c r="K1018" i="3"/>
  <c r="K1017" i="3"/>
  <c r="K1074" i="3"/>
  <c r="K1073" i="3"/>
  <c r="K1072" i="3"/>
  <c r="K1041" i="3"/>
  <c r="K1040" i="3"/>
  <c r="K1039" i="3"/>
  <c r="K1070" i="3"/>
  <c r="K1068" i="3"/>
  <c r="K1067" i="3"/>
  <c r="K1066" i="3"/>
  <c r="K1065" i="3"/>
  <c r="K1064" i="3"/>
  <c r="K1063" i="3"/>
  <c r="K1038" i="3"/>
  <c r="K1061" i="3"/>
  <c r="K1059" i="3"/>
  <c r="K1058" i="3"/>
  <c r="K1037" i="3"/>
  <c r="K1036" i="3"/>
  <c r="K1056" i="3"/>
  <c r="K1055" i="3"/>
  <c r="K1053" i="3"/>
  <c r="K1034" i="3"/>
  <c r="K1033" i="3"/>
  <c r="K1052" i="3"/>
  <c r="K955" i="3"/>
  <c r="K954" i="3"/>
  <c r="K997" i="3"/>
  <c r="K953" i="3"/>
  <c r="K952" i="3"/>
  <c r="K995" i="3"/>
  <c r="K994" i="3"/>
  <c r="K951" i="3"/>
  <c r="K950" i="3"/>
  <c r="K949" i="3"/>
  <c r="K948" i="3"/>
  <c r="K947" i="3"/>
  <c r="K946" i="3"/>
  <c r="K945" i="3"/>
  <c r="K993" i="3"/>
  <c r="K992" i="3"/>
  <c r="K991" i="3"/>
  <c r="K944" i="3"/>
  <c r="K943" i="3"/>
  <c r="K942" i="3"/>
  <c r="K941" i="3"/>
  <c r="K939" i="3"/>
  <c r="K938" i="3"/>
  <c r="K937" i="3"/>
  <c r="K936" i="3"/>
  <c r="K1012" i="3"/>
  <c r="K985" i="3"/>
  <c r="K984" i="3"/>
  <c r="K983" i="3"/>
  <c r="K1010" i="3"/>
  <c r="K982" i="3"/>
  <c r="K980" i="3"/>
  <c r="K979" i="3"/>
  <c r="K1009" i="3"/>
  <c r="K978" i="3"/>
  <c r="K977" i="3"/>
  <c r="K976" i="3"/>
  <c r="K1008" i="3"/>
  <c r="K975" i="3"/>
  <c r="K1007" i="3"/>
  <c r="K974" i="3"/>
  <c r="K973" i="3"/>
  <c r="K972" i="3"/>
  <c r="K971" i="3"/>
  <c r="K970" i="3"/>
  <c r="K969" i="3"/>
  <c r="K968" i="3"/>
  <c r="K967" i="3"/>
  <c r="K966" i="3"/>
  <c r="K1003" i="3"/>
  <c r="K965" i="3"/>
  <c r="K964" i="3"/>
  <c r="K962" i="3"/>
  <c r="K961" i="3"/>
  <c r="K960" i="3"/>
  <c r="K1002" i="3"/>
  <c r="K988" i="3"/>
  <c r="K1001" i="3"/>
  <c r="K958" i="3"/>
  <c r="K1000" i="3"/>
  <c r="K999" i="3"/>
  <c r="K957" i="3"/>
  <c r="K998" i="3"/>
  <c r="K956" i="3"/>
  <c r="K788" i="3"/>
  <c r="K906" i="3"/>
  <c r="K905" i="3"/>
  <c r="K904" i="3"/>
  <c r="K903" i="3"/>
  <c r="K902" i="3"/>
  <c r="K901" i="3"/>
  <c r="K900" i="3"/>
  <c r="K899" i="3"/>
  <c r="K898" i="3"/>
  <c r="K897" i="3"/>
  <c r="K928" i="3"/>
  <c r="K896" i="3"/>
  <c r="K926" i="3"/>
  <c r="K895" i="3"/>
  <c r="K894" i="3"/>
  <c r="K924" i="3"/>
  <c r="K893" i="3"/>
  <c r="K892" i="3"/>
  <c r="K891" i="3"/>
  <c r="K890" i="3"/>
  <c r="K921" i="3"/>
  <c r="K889" i="3"/>
  <c r="K888" i="3"/>
  <c r="K887" i="3"/>
  <c r="K886" i="3"/>
  <c r="K885" i="3"/>
  <c r="K883" i="3"/>
  <c r="K882" i="3"/>
  <c r="K881" i="3"/>
  <c r="K880" i="3"/>
  <c r="K879" i="3"/>
  <c r="K878" i="3"/>
  <c r="K877" i="3"/>
  <c r="K876" i="3"/>
  <c r="K874" i="3"/>
  <c r="K873" i="3"/>
  <c r="K872" i="3"/>
  <c r="K871" i="3"/>
  <c r="K911" i="3"/>
  <c r="K870" i="3"/>
  <c r="K869" i="3"/>
  <c r="K868" i="3"/>
  <c r="K867" i="3"/>
  <c r="K866" i="3"/>
  <c r="K865" i="3"/>
  <c r="K864" i="3"/>
  <c r="K861" i="3"/>
  <c r="K860" i="3"/>
  <c r="K859" i="3"/>
  <c r="K930" i="3"/>
  <c r="K858" i="3"/>
  <c r="K857" i="3"/>
  <c r="K856" i="3"/>
  <c r="K929" i="3"/>
  <c r="K855" i="3"/>
  <c r="K927" i="3"/>
  <c r="K854" i="3"/>
  <c r="K853" i="3"/>
  <c r="K852" i="3"/>
  <c r="K851" i="3"/>
  <c r="K850" i="3"/>
  <c r="K849" i="3"/>
  <c r="K848" i="3"/>
  <c r="K922" i="3"/>
  <c r="K920" i="3"/>
  <c r="K847" i="3"/>
  <c r="K963" i="3"/>
  <c r="K919" i="3"/>
  <c r="K846" i="3"/>
  <c r="K845" i="3"/>
  <c r="K844" i="3"/>
  <c r="K842" i="3"/>
  <c r="K840" i="3"/>
  <c r="K839" i="3"/>
  <c r="K838" i="3"/>
  <c r="K917" i="3"/>
  <c r="K837" i="3"/>
  <c r="K916" i="3"/>
  <c r="K836" i="3"/>
  <c r="K711" i="3"/>
  <c r="K835" i="3"/>
  <c r="K913" i="3"/>
  <c r="K912" i="3"/>
  <c r="K833" i="3"/>
  <c r="K832" i="3"/>
  <c r="K909" i="3"/>
  <c r="K908" i="3"/>
  <c r="K831" i="3"/>
  <c r="K907" i="3"/>
  <c r="K830" i="3"/>
  <c r="K743" i="3"/>
  <c r="K819" i="3"/>
  <c r="K746" i="3"/>
  <c r="K817" i="3"/>
  <c r="K816" i="3"/>
  <c r="K734" i="3"/>
  <c r="K815" i="3"/>
  <c r="K814" i="3"/>
  <c r="K731" i="3"/>
  <c r="K730" i="3"/>
  <c r="K727" i="3"/>
  <c r="K726" i="3"/>
  <c r="K809" i="3"/>
  <c r="K722" i="3"/>
  <c r="K721" i="3"/>
  <c r="K806" i="3"/>
  <c r="K719" i="3"/>
  <c r="K716" i="3"/>
  <c r="K772" i="3"/>
  <c r="K771" i="3"/>
  <c r="K769" i="3"/>
  <c r="K768" i="3"/>
  <c r="K767" i="3"/>
  <c r="K801" i="3"/>
  <c r="K764" i="3"/>
  <c r="K760" i="3"/>
  <c r="K759" i="3"/>
  <c r="K757" i="3"/>
  <c r="K753" i="3"/>
  <c r="K751" i="3"/>
  <c r="K749" i="3"/>
  <c r="K796" i="3"/>
  <c r="K795" i="3"/>
  <c r="K748" i="3"/>
  <c r="K787" i="3"/>
  <c r="K826" i="3"/>
  <c r="K824" i="3"/>
  <c r="K823" i="3"/>
  <c r="K818" i="3"/>
  <c r="K785" i="3"/>
  <c r="K784" i="3"/>
  <c r="K783" i="3"/>
  <c r="K782" i="3"/>
  <c r="K781" i="3"/>
  <c r="K780" i="3"/>
  <c r="K779" i="3"/>
  <c r="K778" i="3"/>
  <c r="K812" i="3"/>
  <c r="K811" i="3"/>
  <c r="K777" i="3"/>
  <c r="K776" i="3"/>
  <c r="K808" i="3"/>
  <c r="K775" i="3"/>
  <c r="K774" i="3"/>
  <c r="K773" i="3"/>
  <c r="K770" i="3"/>
  <c r="K803" i="3"/>
  <c r="K766" i="3"/>
  <c r="K765" i="3"/>
  <c r="K763" i="3"/>
  <c r="K762" i="3"/>
  <c r="K799" i="3"/>
  <c r="K761" i="3"/>
  <c r="K758" i="3"/>
  <c r="K756" i="3"/>
  <c r="K755" i="3"/>
  <c r="K754" i="3"/>
  <c r="K752" i="3"/>
  <c r="K750" i="3"/>
  <c r="K797" i="3"/>
  <c r="K794" i="3"/>
  <c r="K744" i="3"/>
  <c r="K931" i="3"/>
  <c r="K825" i="3"/>
  <c r="K822" i="3"/>
  <c r="K821" i="3"/>
  <c r="K739" i="3"/>
  <c r="K738" i="3"/>
  <c r="K736" i="3"/>
  <c r="K735" i="3"/>
  <c r="K733" i="3"/>
  <c r="K729" i="3"/>
  <c r="K728" i="3"/>
  <c r="K810" i="3"/>
  <c r="K725" i="3"/>
  <c r="K724" i="3"/>
  <c r="K720" i="3"/>
  <c r="K805" i="3"/>
  <c r="K718" i="3"/>
  <c r="K717" i="3"/>
  <c r="K715" i="3"/>
  <c r="K714" i="3"/>
  <c r="K713" i="3"/>
  <c r="K710" i="3"/>
  <c r="K709" i="3"/>
  <c r="K708" i="3"/>
  <c r="K707" i="3"/>
  <c r="K706" i="3"/>
  <c r="K705" i="3"/>
  <c r="K704" i="3"/>
  <c r="K703" i="3"/>
  <c r="K702" i="3"/>
  <c r="K798" i="3"/>
  <c r="K701" i="3"/>
  <c r="K700" i="3"/>
  <c r="K699" i="3"/>
  <c r="K662" i="3"/>
  <c r="K661" i="3"/>
  <c r="K660" i="3"/>
  <c r="K658" i="3"/>
  <c r="K786" i="3"/>
  <c r="K655" i="3"/>
  <c r="K654" i="3"/>
  <c r="K653" i="3"/>
  <c r="K651" i="3"/>
  <c r="K650" i="3"/>
  <c r="K686" i="3"/>
  <c r="K649" i="3"/>
  <c r="K648" i="3"/>
  <c r="K647" i="3"/>
  <c r="K646" i="3"/>
  <c r="K645" i="3"/>
  <c r="K644" i="3"/>
  <c r="K643" i="3"/>
  <c r="K680" i="3"/>
  <c r="K642" i="3"/>
  <c r="K641" i="3"/>
  <c r="K640" i="3"/>
  <c r="K678" i="3"/>
  <c r="K639" i="3"/>
  <c r="K638" i="3"/>
  <c r="K637" i="3"/>
  <c r="K673" i="3"/>
  <c r="K636" i="3"/>
  <c r="K635" i="3"/>
  <c r="K672" i="3"/>
  <c r="K634" i="3"/>
  <c r="K633" i="3"/>
  <c r="K670" i="3"/>
  <c r="K669" i="3"/>
  <c r="K631" i="3"/>
  <c r="K630" i="3"/>
  <c r="K629" i="3"/>
  <c r="K628" i="3"/>
  <c r="K627" i="3"/>
  <c r="K626" i="3"/>
  <c r="K668" i="3"/>
  <c r="K625" i="3"/>
  <c r="K624" i="3"/>
  <c r="K623" i="3"/>
  <c r="K622" i="3"/>
  <c r="K621" i="3"/>
  <c r="K620" i="3"/>
  <c r="K613" i="3"/>
  <c r="K692" i="3"/>
  <c r="K612" i="3"/>
  <c r="K659" i="3"/>
  <c r="K611" i="3"/>
  <c r="K609" i="3"/>
  <c r="K610" i="3"/>
  <c r="K607" i="3"/>
  <c r="K606" i="3"/>
  <c r="K605" i="3"/>
  <c r="K690" i="3"/>
  <c r="K689" i="3"/>
  <c r="K604" i="3"/>
  <c r="K603" i="3"/>
  <c r="K687" i="3"/>
  <c r="K602" i="3"/>
  <c r="K601" i="3"/>
  <c r="K600" i="3"/>
  <c r="K599" i="3"/>
  <c r="K598" i="3"/>
  <c r="K597" i="3"/>
  <c r="K684" i="3"/>
  <c r="K595" i="3"/>
  <c r="K679" i="3"/>
  <c r="K594" i="3"/>
  <c r="K593" i="3"/>
  <c r="K677" i="3"/>
  <c r="K592" i="3"/>
  <c r="K591" i="3"/>
  <c r="K614" i="3"/>
  <c r="K590" i="3"/>
  <c r="K589" i="3"/>
  <c r="K588" i="3"/>
  <c r="K587" i="3"/>
  <c r="K586" i="3"/>
  <c r="K802" i="3"/>
  <c r="K585" i="3"/>
  <c r="K667" i="3"/>
  <c r="K505" i="3"/>
  <c r="K584" i="3"/>
  <c r="K583" i="3"/>
  <c r="K582" i="3"/>
  <c r="K664" i="3"/>
  <c r="K581" i="3"/>
  <c r="K540" i="3"/>
  <c r="K539" i="3"/>
  <c r="K538" i="3"/>
  <c r="K573" i="3"/>
  <c r="K537" i="3"/>
  <c r="K536" i="3"/>
  <c r="K571" i="3"/>
  <c r="K535" i="3"/>
  <c r="K533" i="3"/>
  <c r="K534" i="3"/>
  <c r="K531" i="3"/>
  <c r="K530" i="3"/>
  <c r="K529" i="3"/>
  <c r="K528" i="3"/>
  <c r="K527" i="3"/>
  <c r="K526" i="3"/>
  <c r="K566" i="3"/>
  <c r="K682" i="3"/>
  <c r="K564" i="3"/>
  <c r="K524" i="3"/>
  <c r="K523" i="3"/>
  <c r="K560" i="3"/>
  <c r="K522" i="3"/>
  <c r="K558" i="3"/>
  <c r="K521" i="3"/>
  <c r="K556" i="3"/>
  <c r="K520" i="3"/>
  <c r="K555" i="3"/>
  <c r="K519" i="3"/>
  <c r="K518" i="3"/>
  <c r="K554" i="3"/>
  <c r="K517" i="3"/>
  <c r="K516" i="3"/>
  <c r="K515" i="3"/>
  <c r="K514" i="3"/>
  <c r="K513" i="3"/>
  <c r="K512" i="3"/>
  <c r="K511" i="3"/>
  <c r="K550" i="3"/>
  <c r="K510" i="3"/>
  <c r="K548" i="3"/>
  <c r="K509" i="3"/>
  <c r="K508" i="3"/>
  <c r="K507" i="3"/>
  <c r="K506" i="3"/>
  <c r="K504" i="3"/>
  <c r="K503" i="3"/>
  <c r="K502" i="3"/>
  <c r="K501" i="3"/>
  <c r="K500" i="3"/>
  <c r="K546" i="3"/>
  <c r="K499" i="3"/>
  <c r="K498" i="3"/>
  <c r="K497" i="3"/>
  <c r="K496" i="3"/>
  <c r="K544" i="3"/>
  <c r="K495" i="3"/>
  <c r="K492" i="3"/>
  <c r="K491" i="3"/>
  <c r="K574" i="3"/>
  <c r="K608" i="3"/>
  <c r="K490" i="3"/>
  <c r="K489" i="3"/>
  <c r="K570" i="3"/>
  <c r="K488" i="3"/>
  <c r="K569" i="3"/>
  <c r="K486" i="3"/>
  <c r="K567" i="3"/>
  <c r="K485" i="3"/>
  <c r="K484" i="3"/>
  <c r="K482" i="3"/>
  <c r="K481" i="3"/>
  <c r="K480" i="3"/>
  <c r="K479" i="3"/>
  <c r="K478" i="3"/>
  <c r="K477" i="3"/>
  <c r="K563" i="3"/>
  <c r="K476" i="3"/>
  <c r="K475" i="3"/>
  <c r="K474" i="3"/>
  <c r="K473" i="3"/>
  <c r="K472" i="3"/>
  <c r="K559" i="3"/>
  <c r="K557" i="3"/>
  <c r="K471" i="3"/>
  <c r="K469" i="3"/>
  <c r="K467" i="3"/>
  <c r="K553" i="3"/>
  <c r="K552" i="3"/>
  <c r="K465" i="3"/>
  <c r="K551" i="3"/>
  <c r="K462" i="3"/>
  <c r="K461" i="3"/>
  <c r="K460" i="3"/>
  <c r="K459" i="3"/>
  <c r="K549" i="3"/>
  <c r="K458" i="3"/>
  <c r="K454" i="3"/>
  <c r="K453" i="3"/>
  <c r="K452" i="3"/>
  <c r="K451" i="3"/>
  <c r="K545" i="3"/>
  <c r="K450" i="3"/>
  <c r="K412" i="3"/>
  <c r="K411" i="3"/>
  <c r="K409" i="3"/>
  <c r="K407" i="3"/>
  <c r="K408" i="3"/>
  <c r="K406" i="3"/>
  <c r="K405" i="3"/>
  <c r="K404" i="3"/>
  <c r="K441" i="3"/>
  <c r="K403" i="3"/>
  <c r="K401" i="3"/>
  <c r="K439" i="3"/>
  <c r="K437" i="3"/>
  <c r="K400" i="3"/>
  <c r="K399" i="3"/>
  <c r="K433" i="3"/>
  <c r="K398" i="3"/>
  <c r="K432" i="3"/>
  <c r="K397" i="3"/>
  <c r="K396" i="3"/>
  <c r="K395" i="3"/>
  <c r="K394" i="3"/>
  <c r="K393" i="3"/>
  <c r="K392" i="3"/>
  <c r="K431" i="3"/>
  <c r="K391" i="3"/>
  <c r="K428" i="3"/>
  <c r="K390" i="3"/>
  <c r="K389" i="3"/>
  <c r="K388" i="3"/>
  <c r="K427" i="3"/>
  <c r="K385" i="3"/>
  <c r="K384" i="3"/>
  <c r="K383" i="3"/>
  <c r="K422" i="3"/>
  <c r="K421" i="3"/>
  <c r="K380" i="3"/>
  <c r="K379" i="3"/>
  <c r="K378" i="3"/>
  <c r="K455" i="3"/>
  <c r="K377" i="3"/>
  <c r="K376" i="3"/>
  <c r="K270" i="3"/>
  <c r="K418" i="3"/>
  <c r="K375" i="3"/>
  <c r="K373" i="3"/>
  <c r="K372" i="3"/>
  <c r="K371" i="3"/>
  <c r="K370" i="3"/>
  <c r="K364" i="3"/>
  <c r="K363" i="3"/>
  <c r="K362" i="3"/>
  <c r="K361" i="3"/>
  <c r="K360" i="3"/>
  <c r="K359" i="3"/>
  <c r="K446" i="3"/>
  <c r="K358" i="3"/>
  <c r="K445" i="3"/>
  <c r="K357" i="3"/>
  <c r="K356" i="3"/>
  <c r="K355" i="3"/>
  <c r="K354" i="3"/>
  <c r="K353" i="3"/>
  <c r="K442" i="3"/>
  <c r="K352" i="3"/>
  <c r="K351" i="3"/>
  <c r="K350" i="3"/>
  <c r="K349" i="3"/>
  <c r="K438" i="3"/>
  <c r="K348" i="3"/>
  <c r="K436" i="3"/>
  <c r="K347" i="3"/>
  <c r="K434" i="3"/>
  <c r="K344" i="3"/>
  <c r="K343" i="3"/>
  <c r="K342" i="3"/>
  <c r="K429" i="3"/>
  <c r="K341" i="3"/>
  <c r="K340" i="3"/>
  <c r="K339" i="3"/>
  <c r="K338" i="3"/>
  <c r="K470" i="3"/>
  <c r="K247" i="3"/>
  <c r="K337" i="3"/>
  <c r="K336" i="3"/>
  <c r="K424" i="3"/>
  <c r="K335" i="3"/>
  <c r="K334" i="3"/>
  <c r="K333" i="3"/>
  <c r="K423" i="3"/>
  <c r="K332" i="3"/>
  <c r="K331" i="3"/>
  <c r="K327" i="3"/>
  <c r="K326" i="3"/>
  <c r="K325" i="3"/>
  <c r="K324" i="3"/>
  <c r="K369" i="3"/>
  <c r="K322" i="3"/>
  <c r="K301" i="3"/>
  <c r="K300" i="3"/>
  <c r="K318" i="3"/>
  <c r="K297" i="3"/>
  <c r="K298" i="3"/>
  <c r="K296" i="3"/>
  <c r="K295" i="3"/>
  <c r="K294" i="3"/>
  <c r="K292" i="3"/>
  <c r="K291" i="3"/>
  <c r="K289" i="3"/>
  <c r="K290" i="3"/>
  <c r="K312" i="3"/>
  <c r="K435" i="3"/>
  <c r="K286" i="3"/>
  <c r="K285" i="3"/>
  <c r="K284" i="3"/>
  <c r="K181" i="3"/>
  <c r="K280" i="3"/>
  <c r="K279" i="3"/>
  <c r="K277" i="3"/>
  <c r="K275" i="3"/>
  <c r="K272" i="3"/>
  <c r="K307" i="3"/>
  <c r="K271" i="3"/>
  <c r="K269" i="3"/>
  <c r="K265" i="3"/>
  <c r="K262" i="3"/>
  <c r="K261" i="3"/>
  <c r="K320" i="3"/>
  <c r="K260" i="3"/>
  <c r="K259" i="3"/>
  <c r="K258" i="3"/>
  <c r="K263" i="3"/>
  <c r="K257" i="3"/>
  <c r="K256" i="3"/>
  <c r="K254" i="3"/>
  <c r="K313" i="3"/>
  <c r="K252" i="3"/>
  <c r="K251" i="3"/>
  <c r="K249" i="3"/>
  <c r="K248" i="3"/>
  <c r="K246" i="3"/>
  <c r="K244" i="3"/>
  <c r="K243" i="3"/>
  <c r="K242" i="3"/>
  <c r="K241" i="3"/>
  <c r="K240" i="3"/>
  <c r="K239" i="3"/>
  <c r="K310" i="3"/>
  <c r="K309" i="3"/>
  <c r="K238" i="3"/>
  <c r="K233" i="3"/>
  <c r="K382" i="3"/>
  <c r="K232" i="3"/>
  <c r="K229" i="3"/>
  <c r="K228" i="3"/>
  <c r="K226" i="3"/>
  <c r="K225" i="3"/>
  <c r="K224" i="3"/>
  <c r="K221" i="3"/>
  <c r="K220" i="3"/>
  <c r="K219" i="3"/>
  <c r="K222" i="3"/>
  <c r="K161" i="3"/>
  <c r="K213" i="3"/>
  <c r="K212" i="3"/>
  <c r="K194" i="3"/>
  <c r="K210" i="3"/>
  <c r="K155" i="3"/>
  <c r="K191" i="3"/>
  <c r="K152" i="3"/>
  <c r="K315" i="3"/>
  <c r="K209" i="3"/>
  <c r="K208" i="3"/>
  <c r="K176" i="3"/>
  <c r="K188" i="3"/>
  <c r="K151" i="3"/>
  <c r="K187" i="3"/>
  <c r="K185" i="3"/>
  <c r="K150" i="3"/>
  <c r="K205" i="3"/>
  <c r="K147" i="3"/>
  <c r="K70" i="3"/>
  <c r="K146" i="3"/>
  <c r="K145" i="3"/>
  <c r="K193" i="3"/>
  <c r="K202" i="3"/>
  <c r="K180" i="3"/>
  <c r="K179" i="3"/>
  <c r="K178" i="3"/>
  <c r="K236" i="3"/>
  <c r="K141" i="3"/>
  <c r="K172" i="3"/>
  <c r="K136" i="3"/>
  <c r="K133" i="3"/>
  <c r="K132" i="3"/>
  <c r="K196" i="3"/>
  <c r="K100" i="3"/>
  <c r="K195" i="3"/>
  <c r="K64" i="3"/>
  <c r="K98" i="3"/>
  <c r="K59" i="3"/>
  <c r="K95" i="3"/>
  <c r="K57" i="3"/>
  <c r="K56" i="3"/>
  <c r="K54" i="3"/>
  <c r="K116" i="3"/>
  <c r="K88" i="3"/>
  <c r="K115" i="3"/>
  <c r="K138" i="3"/>
  <c r="K35" i="3"/>
  <c r="K206" i="3"/>
  <c r="K84" i="3"/>
  <c r="K114" i="3"/>
  <c r="K143" i="3"/>
  <c r="K121" i="3"/>
  <c r="K77" i="3"/>
  <c r="K137" i="3"/>
  <c r="K37" i="3"/>
  <c r="K112" i="3"/>
  <c r="K33" i="3"/>
  <c r="AI238" i="3"/>
  <c r="AH238" i="3"/>
  <c r="I102" i="8"/>
  <c r="AG238" i="3"/>
  <c r="H102" i="8" s="1"/>
  <c r="P238" i="3"/>
  <c r="T238" i="3"/>
  <c r="AC238" i="3"/>
  <c r="AH33" i="3"/>
  <c r="L273" i="2"/>
  <c r="AI1059" i="3"/>
  <c r="AH1059" i="3"/>
  <c r="AG1059" i="3"/>
  <c r="P1059" i="3"/>
  <c r="AI946" i="3"/>
  <c r="AH946" i="3"/>
  <c r="AG946" i="3"/>
  <c r="AB946" i="3" s="1"/>
  <c r="P946" i="3"/>
  <c r="AI70" i="3"/>
  <c r="J56" i="8" s="1"/>
  <c r="AH70" i="3"/>
  <c r="AG70" i="3"/>
  <c r="H56" i="8" s="1"/>
  <c r="P70" i="3"/>
  <c r="I224" i="6"/>
  <c r="AI351" i="3"/>
  <c r="AH351" i="3"/>
  <c r="AG351" i="3"/>
  <c r="P351" i="3"/>
  <c r="AC70" i="3"/>
  <c r="S70" i="3" s="1"/>
  <c r="AI1027" i="3"/>
  <c r="AH1027" i="3"/>
  <c r="AG1027" i="3"/>
  <c r="AB1027" i="3" s="1"/>
  <c r="P1027" i="3"/>
  <c r="P146" i="3"/>
  <c r="AI235" i="3"/>
  <c r="J137" i="8" s="1"/>
  <c r="AH235" i="3"/>
  <c r="AG235" i="3"/>
  <c r="H137" i="8"/>
  <c r="P235" i="3"/>
  <c r="P350" i="3"/>
  <c r="AI309" i="3"/>
  <c r="AH309" i="3"/>
  <c r="AG309" i="3"/>
  <c r="AB309" i="3" s="1"/>
  <c r="AC309" i="3" s="1"/>
  <c r="S309" i="3" s="1"/>
  <c r="P309" i="3"/>
  <c r="AI1082" i="3"/>
  <c r="J12" i="8"/>
  <c r="AH1082" i="3"/>
  <c r="I12" i="8" s="1"/>
  <c r="AG1082" i="3"/>
  <c r="H12" i="8" s="1"/>
  <c r="P1082" i="3"/>
  <c r="AI1143" i="3"/>
  <c r="AH1143" i="3"/>
  <c r="AG1143" i="3"/>
  <c r="P1143" i="3"/>
  <c r="P145" i="3"/>
  <c r="AI382" i="3"/>
  <c r="AH382" i="3"/>
  <c r="AB382" i="3" s="1"/>
  <c r="AG382" i="3"/>
  <c r="P382" i="3"/>
  <c r="AI193" i="3"/>
  <c r="AH193" i="3"/>
  <c r="AG193" i="3"/>
  <c r="P193" i="3"/>
  <c r="AI232" i="3"/>
  <c r="AH232" i="3"/>
  <c r="AB232" i="3" s="1"/>
  <c r="AG232" i="3"/>
  <c r="P232" i="3"/>
  <c r="AI202" i="3"/>
  <c r="AH202" i="3"/>
  <c r="AG202" i="3"/>
  <c r="P202" i="3"/>
  <c r="AI229" i="3"/>
  <c r="AH229" i="3"/>
  <c r="AB229" i="3" s="1"/>
  <c r="R229" i="3" s="1"/>
  <c r="AG229" i="3"/>
  <c r="P229" i="3"/>
  <c r="AI180" i="3"/>
  <c r="J9" i="8" s="1"/>
  <c r="AH180" i="3"/>
  <c r="I9" i="8" s="1"/>
  <c r="AG180" i="3"/>
  <c r="H9" i="8" s="1"/>
  <c r="P180" i="3"/>
  <c r="AI179" i="3"/>
  <c r="J62" i="8" s="1"/>
  <c r="AH179" i="3"/>
  <c r="AG179" i="3"/>
  <c r="H62" i="8" s="1"/>
  <c r="P179" i="3"/>
  <c r="AI178" i="3"/>
  <c r="AH178" i="3"/>
  <c r="AG178" i="3"/>
  <c r="P178" i="3"/>
  <c r="AI236" i="3"/>
  <c r="AH236" i="3"/>
  <c r="AG236" i="3"/>
  <c r="P236" i="3"/>
  <c r="AI598" i="3"/>
  <c r="AH598" i="3"/>
  <c r="AG598" i="3"/>
  <c r="P598" i="3"/>
  <c r="AI1026" i="3"/>
  <c r="J61" i="8" s="1"/>
  <c r="AH1026" i="3"/>
  <c r="AG1026" i="3"/>
  <c r="H61" i="8"/>
  <c r="P1026" i="3"/>
  <c r="AB1082" i="3"/>
  <c r="AB236" i="3"/>
  <c r="AC145" i="3"/>
  <c r="S145" i="3"/>
  <c r="AC350" i="3"/>
  <c r="S350" i="3" s="1"/>
  <c r="AC1026" i="3"/>
  <c r="S1026" i="3" s="1"/>
  <c r="AC235" i="3"/>
  <c r="S235" i="3"/>
  <c r="AC146" i="3"/>
  <c r="S146" i="3" s="1"/>
  <c r="AC1082" i="3"/>
  <c r="S1082" i="3" s="1"/>
  <c r="AC179" i="3"/>
  <c r="S179" i="3" s="1"/>
  <c r="AC180" i="3"/>
  <c r="S180" i="3" s="1"/>
  <c r="AC229" i="3"/>
  <c r="S229" i="3"/>
  <c r="AI233" i="3"/>
  <c r="AH233" i="3"/>
  <c r="AG233" i="3"/>
  <c r="AB233" i="3" s="1"/>
  <c r="AC233" i="3" s="1"/>
  <c r="S233" i="3" s="1"/>
  <c r="P233" i="3"/>
  <c r="AI438" i="3"/>
  <c r="AH438" i="3"/>
  <c r="AG438" i="3"/>
  <c r="AB438" i="3" s="1"/>
  <c r="P438" i="3"/>
  <c r="AI228" i="3"/>
  <c r="AH228" i="3"/>
  <c r="AG228" i="3"/>
  <c r="AB228" i="3" s="1"/>
  <c r="P228" i="3"/>
  <c r="AI141" i="3"/>
  <c r="AH141" i="3"/>
  <c r="AG141" i="3"/>
  <c r="AB141" i="3" s="1"/>
  <c r="P141" i="3"/>
  <c r="AI1244" i="3"/>
  <c r="AH1244" i="3"/>
  <c r="AG1244" i="3"/>
  <c r="P1244" i="3"/>
  <c r="AI1243" i="3"/>
  <c r="AH1243" i="3"/>
  <c r="AB1243" i="3" s="1"/>
  <c r="AG1243" i="3"/>
  <c r="P1243" i="3"/>
  <c r="AI1242" i="3"/>
  <c r="AH1242" i="3"/>
  <c r="AG1242" i="3"/>
  <c r="P1242" i="3"/>
  <c r="AI1241" i="3"/>
  <c r="AH1241" i="3"/>
  <c r="AG1241" i="3"/>
  <c r="P1241" i="3"/>
  <c r="AI1240" i="3"/>
  <c r="J280" i="8" s="1"/>
  <c r="AH1240" i="3"/>
  <c r="I280" i="8" s="1"/>
  <c r="AG1240" i="3"/>
  <c r="H280" i="8" s="1"/>
  <c r="P1240" i="3"/>
  <c r="AI1239" i="3"/>
  <c r="AB1239" i="3" s="1"/>
  <c r="R1239" i="3" s="1"/>
  <c r="AH1239" i="3"/>
  <c r="AG1239" i="3"/>
  <c r="P1239" i="3"/>
  <c r="AI1238" i="3"/>
  <c r="AH1238" i="3"/>
  <c r="AG1238" i="3"/>
  <c r="P1238" i="3"/>
  <c r="AI1237" i="3"/>
  <c r="AH1237" i="3"/>
  <c r="AG1237" i="3"/>
  <c r="P1237" i="3"/>
  <c r="AI1236" i="3"/>
  <c r="AH1236" i="3"/>
  <c r="AG1236" i="3"/>
  <c r="P1236" i="3"/>
  <c r="AI1235" i="3"/>
  <c r="AH1235" i="3"/>
  <c r="AG1235" i="3"/>
  <c r="P1235" i="3"/>
  <c r="AI1234" i="3"/>
  <c r="AH1234" i="3"/>
  <c r="AG1234" i="3"/>
  <c r="P1234" i="3"/>
  <c r="AI1233" i="3"/>
  <c r="AH1233" i="3"/>
  <c r="AG1233" i="3"/>
  <c r="P1233" i="3"/>
  <c r="AI1232" i="3"/>
  <c r="AH1232" i="3"/>
  <c r="AG1232" i="3"/>
  <c r="P1232" i="3"/>
  <c r="AI1231" i="3"/>
  <c r="AH1231" i="3"/>
  <c r="AG1231" i="3"/>
  <c r="P1231" i="3"/>
  <c r="AI1230" i="3"/>
  <c r="AH1230" i="3"/>
  <c r="AG1230" i="3"/>
  <c r="P1230" i="3"/>
  <c r="AI1228" i="3"/>
  <c r="AH1228" i="3"/>
  <c r="AG1228" i="3"/>
  <c r="P1228" i="3"/>
  <c r="AI1227" i="3"/>
  <c r="AH1227" i="3"/>
  <c r="AG1227" i="3"/>
  <c r="P1227" i="3"/>
  <c r="AI1226" i="3"/>
  <c r="AB1226" i="3" s="1"/>
  <c r="R1226" i="3" s="1"/>
  <c r="AH1226" i="3"/>
  <c r="AG1226" i="3"/>
  <c r="P1226" i="3"/>
  <c r="AI1225" i="3"/>
  <c r="AH1225" i="3"/>
  <c r="AG1225" i="3"/>
  <c r="P1225" i="3"/>
  <c r="AI1224" i="3"/>
  <c r="AB1224" i="3" s="1"/>
  <c r="R1224" i="3" s="1"/>
  <c r="AH1224" i="3"/>
  <c r="AG1224" i="3"/>
  <c r="P1224" i="3"/>
  <c r="AI1223" i="3"/>
  <c r="AH1223" i="3"/>
  <c r="AG1223" i="3"/>
  <c r="P1223" i="3"/>
  <c r="AI1222" i="3"/>
  <c r="AH1222" i="3"/>
  <c r="AG1222" i="3"/>
  <c r="P1222" i="3"/>
  <c r="AI1221" i="3"/>
  <c r="AH1221" i="3"/>
  <c r="AG1221" i="3"/>
  <c r="P1221" i="3"/>
  <c r="AI1220" i="3"/>
  <c r="AH1220" i="3"/>
  <c r="AG1220" i="3"/>
  <c r="P1220" i="3"/>
  <c r="AI1219" i="3"/>
  <c r="AH1219" i="3"/>
  <c r="AG1219" i="3"/>
  <c r="P1219" i="3"/>
  <c r="AH1218" i="3"/>
  <c r="AG1218" i="3"/>
  <c r="P1218" i="3"/>
  <c r="AH1217" i="3"/>
  <c r="AG1217" i="3"/>
  <c r="P1217" i="3"/>
  <c r="AI1216" i="3"/>
  <c r="J213" i="8" s="1"/>
  <c r="AH1216" i="3"/>
  <c r="AG1216" i="3"/>
  <c r="H213" i="8" s="1"/>
  <c r="P1216" i="3"/>
  <c r="AI1215" i="3"/>
  <c r="AH1215" i="3"/>
  <c r="AG1215" i="3"/>
  <c r="P1215" i="3"/>
  <c r="AI1214" i="3"/>
  <c r="AH1214" i="3"/>
  <c r="AG1214" i="3"/>
  <c r="P1214" i="3"/>
  <c r="AH1213" i="3"/>
  <c r="AG1213" i="3"/>
  <c r="P1213" i="3"/>
  <c r="AI1212" i="3"/>
  <c r="AH1212" i="3"/>
  <c r="AG1212" i="3"/>
  <c r="P1212" i="3"/>
  <c r="AI1211" i="3"/>
  <c r="AH1211" i="3"/>
  <c r="AG1211" i="3"/>
  <c r="P1211" i="3"/>
  <c r="AI1210" i="3"/>
  <c r="AH1210" i="3"/>
  <c r="AG1210" i="3"/>
  <c r="P1210" i="3"/>
  <c r="AI1209" i="3"/>
  <c r="AH1209" i="3"/>
  <c r="AG1209" i="3"/>
  <c r="P1209" i="3"/>
  <c r="AI1208" i="3"/>
  <c r="J208" i="8" s="1"/>
  <c r="AH1208" i="3"/>
  <c r="I208" i="8"/>
  <c r="AG1208" i="3"/>
  <c r="H208" i="8" s="1"/>
  <c r="P1208" i="3"/>
  <c r="AI1207" i="3"/>
  <c r="AH1207" i="3"/>
  <c r="AG1207" i="3"/>
  <c r="P1207" i="3"/>
  <c r="AH1206" i="3"/>
  <c r="I283" i="8"/>
  <c r="AG1206" i="3"/>
  <c r="H283" i="8" s="1"/>
  <c r="P1206" i="3"/>
  <c r="AI1205" i="3"/>
  <c r="AH1205" i="3"/>
  <c r="AG1205" i="3"/>
  <c r="P1205" i="3"/>
  <c r="AI1204" i="3"/>
  <c r="AH1204" i="3"/>
  <c r="AG1204" i="3"/>
  <c r="P1204" i="3"/>
  <c r="AI1203" i="3"/>
  <c r="AH1203" i="3"/>
  <c r="I73" i="8" s="1"/>
  <c r="AG1203" i="3"/>
  <c r="H73" i="8" s="1"/>
  <c r="P1203" i="3"/>
  <c r="AI1202" i="3"/>
  <c r="AH1202" i="3"/>
  <c r="AG1202" i="3"/>
  <c r="P1202" i="3"/>
  <c r="AI1201" i="3"/>
  <c r="AH1201" i="3"/>
  <c r="AG1201" i="3"/>
  <c r="P1201" i="3"/>
  <c r="AI1200" i="3"/>
  <c r="AH1200" i="3"/>
  <c r="AG1200" i="3"/>
  <c r="P1200" i="3"/>
  <c r="AI1199" i="3"/>
  <c r="AH1199" i="3"/>
  <c r="AG1199" i="3"/>
  <c r="P1199" i="3"/>
  <c r="AI1198" i="3"/>
  <c r="J281" i="8" s="1"/>
  <c r="AH1198" i="3"/>
  <c r="I281" i="8" s="1"/>
  <c r="AG1198" i="3"/>
  <c r="H281" i="8" s="1"/>
  <c r="P1198" i="3"/>
  <c r="AI1197" i="3"/>
  <c r="AH1197" i="3"/>
  <c r="AG1197" i="3"/>
  <c r="P1197" i="3"/>
  <c r="AI1196" i="3"/>
  <c r="AB1196" i="3" s="1"/>
  <c r="R1196" i="3" s="1"/>
  <c r="AH1196" i="3"/>
  <c r="AG1196" i="3"/>
  <c r="P1196" i="3"/>
  <c r="AI1195" i="3"/>
  <c r="AH1195" i="3"/>
  <c r="AG1195" i="3"/>
  <c r="P1195" i="3"/>
  <c r="AI1194" i="3"/>
  <c r="AH1194" i="3"/>
  <c r="AG1194" i="3"/>
  <c r="P1194" i="3"/>
  <c r="AI1193" i="3"/>
  <c r="AH1193" i="3"/>
  <c r="AG1193" i="3"/>
  <c r="P1193" i="3"/>
  <c r="AI1192" i="3"/>
  <c r="AH1192" i="3"/>
  <c r="AG1192" i="3"/>
  <c r="P1192" i="3"/>
  <c r="AI1191" i="3"/>
  <c r="J28" i="8" s="1"/>
  <c r="AH1191" i="3"/>
  <c r="I28" i="8" s="1"/>
  <c r="AG1191" i="3"/>
  <c r="H28" i="8"/>
  <c r="P1191" i="3"/>
  <c r="AI1190" i="3"/>
  <c r="AH1190" i="3"/>
  <c r="AG1190" i="3"/>
  <c r="P1190" i="3"/>
  <c r="AI1189" i="3"/>
  <c r="AH1189" i="3"/>
  <c r="AG1189" i="3"/>
  <c r="P1189" i="3"/>
  <c r="AI1188" i="3"/>
  <c r="AB1188" i="3" s="1"/>
  <c r="R1188" i="3" s="1"/>
  <c r="AH1188" i="3"/>
  <c r="AG1188" i="3"/>
  <c r="P1188" i="3"/>
  <c r="AI1187" i="3"/>
  <c r="AH1187" i="3"/>
  <c r="AG1187" i="3"/>
  <c r="P1187" i="3"/>
  <c r="AI1186" i="3"/>
  <c r="AH1186" i="3"/>
  <c r="AG1186" i="3"/>
  <c r="P1186" i="3"/>
  <c r="AI1185" i="3"/>
  <c r="AH1185" i="3"/>
  <c r="AG1185" i="3"/>
  <c r="P1185" i="3"/>
  <c r="AH1184" i="3"/>
  <c r="I68" i="8" s="1"/>
  <c r="AG1184" i="3"/>
  <c r="H68" i="8"/>
  <c r="P1184" i="3"/>
  <c r="AI1183" i="3"/>
  <c r="J91" i="8"/>
  <c r="AH1183" i="3"/>
  <c r="I91" i="8" s="1"/>
  <c r="AG1183" i="3"/>
  <c r="P1183" i="3"/>
  <c r="AI1182" i="3"/>
  <c r="AH1182" i="3"/>
  <c r="AG1182" i="3"/>
  <c r="P1182" i="3"/>
  <c r="AI1181" i="3"/>
  <c r="J149" i="8"/>
  <c r="AH1181" i="3"/>
  <c r="AG1181" i="3"/>
  <c r="H149" i="8" s="1"/>
  <c r="P1181" i="3"/>
  <c r="AI1180" i="3"/>
  <c r="J170" i="8" s="1"/>
  <c r="AH1180" i="3"/>
  <c r="I170" i="8" s="1"/>
  <c r="AG1180" i="3"/>
  <c r="H170" i="8" s="1"/>
  <c r="P1180" i="3"/>
  <c r="AI1179" i="3"/>
  <c r="AB1179" i="3" s="1"/>
  <c r="AH1179" i="3"/>
  <c r="AG1179" i="3"/>
  <c r="P1179" i="3"/>
  <c r="AI1178" i="3"/>
  <c r="J211" i="8" s="1"/>
  <c r="AH1178" i="3"/>
  <c r="I211" i="8" s="1"/>
  <c r="AG1178" i="3"/>
  <c r="H211" i="8"/>
  <c r="P1178" i="3"/>
  <c r="AI1177" i="3"/>
  <c r="J80" i="8" s="1"/>
  <c r="AH1177" i="3"/>
  <c r="I80" i="8" s="1"/>
  <c r="AG1177" i="3"/>
  <c r="H80" i="8" s="1"/>
  <c r="P1177" i="3"/>
  <c r="AI1176" i="3"/>
  <c r="AH1176" i="3"/>
  <c r="AG1176" i="3"/>
  <c r="P1176" i="3"/>
  <c r="AI1175" i="3"/>
  <c r="AH1175" i="3"/>
  <c r="AG1175" i="3"/>
  <c r="P1175" i="3"/>
  <c r="AI1174" i="3"/>
  <c r="AH1174" i="3"/>
  <c r="AG1174" i="3"/>
  <c r="P1174" i="3"/>
  <c r="AI1173" i="3"/>
  <c r="AH1173" i="3"/>
  <c r="AG1173" i="3"/>
  <c r="P1173" i="3"/>
  <c r="AI1172" i="3"/>
  <c r="AH1172" i="3"/>
  <c r="AG1172" i="3"/>
  <c r="P1172" i="3"/>
  <c r="AI1171" i="3"/>
  <c r="AH1171" i="3"/>
  <c r="AG1171" i="3"/>
  <c r="P1171" i="3"/>
  <c r="AI1170" i="3"/>
  <c r="J212" i="8" s="1"/>
  <c r="AH1170" i="3"/>
  <c r="I212" i="8" s="1"/>
  <c r="AG1170" i="3"/>
  <c r="H212" i="8" s="1"/>
  <c r="P1170" i="3"/>
  <c r="AI1169" i="3"/>
  <c r="J29" i="8" s="1"/>
  <c r="AH1169" i="3"/>
  <c r="I29" i="8" s="1"/>
  <c r="AG1169" i="3"/>
  <c r="H29" i="8" s="1"/>
  <c r="P1169" i="3"/>
  <c r="AI1168" i="3"/>
  <c r="AH1168" i="3"/>
  <c r="AG1168" i="3"/>
  <c r="P1168" i="3"/>
  <c r="AI1167" i="3"/>
  <c r="AH1167" i="3"/>
  <c r="AG1167" i="3"/>
  <c r="P1167" i="3"/>
  <c r="AI1166" i="3"/>
  <c r="AH1166" i="3"/>
  <c r="AG1166" i="3"/>
  <c r="P1166" i="3"/>
  <c r="AI1165" i="3"/>
  <c r="AH1165" i="3"/>
  <c r="AG1165" i="3"/>
  <c r="P1165" i="3"/>
  <c r="AI1164" i="3"/>
  <c r="AH1164" i="3"/>
  <c r="AG1164" i="3"/>
  <c r="P1164" i="3"/>
  <c r="AI1102" i="3"/>
  <c r="AH1102" i="3"/>
  <c r="AG1102" i="3"/>
  <c r="P1102" i="3"/>
  <c r="AI1101" i="3"/>
  <c r="AH1101" i="3"/>
  <c r="AG1101" i="3"/>
  <c r="P1101" i="3"/>
  <c r="AI1142" i="3"/>
  <c r="AH1142" i="3"/>
  <c r="AG1142" i="3"/>
  <c r="P1142" i="3"/>
  <c r="AI1100" i="3"/>
  <c r="AH1100" i="3"/>
  <c r="AG1100" i="3"/>
  <c r="P1100" i="3"/>
  <c r="AI1141" i="3"/>
  <c r="AH1141" i="3"/>
  <c r="AG1141" i="3"/>
  <c r="P1141" i="3"/>
  <c r="AH1099" i="3"/>
  <c r="AG1099" i="3"/>
  <c r="P1099" i="3"/>
  <c r="AI1140" i="3"/>
  <c r="AH1140" i="3"/>
  <c r="AG1140" i="3"/>
  <c r="P1140" i="3"/>
  <c r="AI1139" i="3"/>
  <c r="AH1139" i="3"/>
  <c r="AG1139" i="3"/>
  <c r="P1139" i="3"/>
  <c r="AI1098" i="3"/>
  <c r="AH1098" i="3"/>
  <c r="AG1098" i="3"/>
  <c r="P1098" i="3"/>
  <c r="AI1097" i="3"/>
  <c r="AH1097" i="3"/>
  <c r="AG1097" i="3"/>
  <c r="P1097" i="3"/>
  <c r="AI1096" i="3"/>
  <c r="AH1096" i="3"/>
  <c r="AG1096" i="3"/>
  <c r="P1096" i="3"/>
  <c r="AH1095" i="3"/>
  <c r="AG1095" i="3"/>
  <c r="P1095" i="3"/>
  <c r="AI1094" i="3"/>
  <c r="AH1094" i="3"/>
  <c r="AG1094" i="3"/>
  <c r="P1094" i="3"/>
  <c r="AI1137" i="3"/>
  <c r="AH1137" i="3"/>
  <c r="AG1137" i="3"/>
  <c r="P1137" i="3"/>
  <c r="AI1093" i="3"/>
  <c r="AH1093" i="3"/>
  <c r="AG1093" i="3"/>
  <c r="P1093" i="3"/>
  <c r="AI1092" i="3"/>
  <c r="AH1092" i="3"/>
  <c r="AG1092" i="3"/>
  <c r="P1092" i="3"/>
  <c r="AI1136" i="3"/>
  <c r="AH1136" i="3"/>
  <c r="AG1136" i="3"/>
  <c r="P1136" i="3"/>
  <c r="AI1134" i="3"/>
  <c r="AH1134" i="3"/>
  <c r="AG1134" i="3"/>
  <c r="P1134" i="3"/>
  <c r="P1132" i="3"/>
  <c r="AI1091" i="3"/>
  <c r="J178" i="8" s="1"/>
  <c r="AH1091" i="3"/>
  <c r="I178" i="8" s="1"/>
  <c r="AG1091" i="3"/>
  <c r="H178" i="8"/>
  <c r="P1091" i="3"/>
  <c r="AI1090" i="3"/>
  <c r="AH1090" i="3"/>
  <c r="AG1090" i="3"/>
  <c r="P1090" i="3"/>
  <c r="AI1089" i="3"/>
  <c r="AH1089" i="3"/>
  <c r="AG1089" i="3"/>
  <c r="P1089" i="3"/>
  <c r="AI1088" i="3"/>
  <c r="AH1088" i="3"/>
  <c r="AG1088" i="3"/>
  <c r="P1088" i="3"/>
  <c r="AI1131" i="3"/>
  <c r="AH1131" i="3"/>
  <c r="AG1131" i="3"/>
  <c r="P1131" i="3"/>
  <c r="AI1087" i="3"/>
  <c r="AH1087" i="3"/>
  <c r="AG1087" i="3"/>
  <c r="P1087" i="3"/>
  <c r="AI1086" i="3"/>
  <c r="J67" i="8" s="1"/>
  <c r="AH1086" i="3"/>
  <c r="I67" i="8" s="1"/>
  <c r="AG1086" i="3"/>
  <c r="H67" i="8" s="1"/>
  <c r="P1086" i="3"/>
  <c r="AI1085" i="3"/>
  <c r="AH1085" i="3"/>
  <c r="AG1085" i="3"/>
  <c r="P1085" i="3"/>
  <c r="AI1130" i="3"/>
  <c r="AH1130" i="3"/>
  <c r="AG1130" i="3"/>
  <c r="P1130" i="3"/>
  <c r="AI1084" i="3"/>
  <c r="AH1084" i="3"/>
  <c r="AG1084" i="3"/>
  <c r="P1084" i="3"/>
  <c r="AI1083" i="3"/>
  <c r="AH1083" i="3"/>
  <c r="AG1083" i="3"/>
  <c r="P1083" i="3"/>
  <c r="P1129" i="3"/>
  <c r="AI1081" i="3"/>
  <c r="AH1081" i="3"/>
  <c r="AG1081" i="3"/>
  <c r="P1081" i="3"/>
  <c r="AI1080" i="3"/>
  <c r="AH1080" i="3"/>
  <c r="AG1080" i="3"/>
  <c r="P1080" i="3"/>
  <c r="P1125" i="3"/>
  <c r="AI1124" i="3"/>
  <c r="AH1124" i="3"/>
  <c r="AG1124" i="3"/>
  <c r="P1124" i="3"/>
  <c r="AI1160" i="3"/>
  <c r="AH1160" i="3"/>
  <c r="AG1160" i="3"/>
  <c r="P1160" i="3"/>
  <c r="AH1158" i="3"/>
  <c r="AG1158" i="3"/>
  <c r="P1158" i="3"/>
  <c r="AI1157" i="3"/>
  <c r="AH1157" i="3"/>
  <c r="AG1157" i="3"/>
  <c r="P1157" i="3"/>
  <c r="AI1123" i="3"/>
  <c r="AH1123" i="3"/>
  <c r="AG1123" i="3"/>
  <c r="P1123" i="3"/>
  <c r="AH1122" i="3"/>
  <c r="AG1122" i="3"/>
  <c r="P1122" i="3"/>
  <c r="AH1121" i="3"/>
  <c r="AG1121" i="3"/>
  <c r="P1121" i="3"/>
  <c r="AI1120" i="3"/>
  <c r="AH1120" i="3"/>
  <c r="AG1120" i="3"/>
  <c r="P1120" i="3"/>
  <c r="AH1119" i="3"/>
  <c r="AG1119" i="3"/>
  <c r="P1119" i="3"/>
  <c r="AI1118" i="3"/>
  <c r="AH1118" i="3"/>
  <c r="AG1118" i="3"/>
  <c r="P1118" i="3"/>
  <c r="AI1117" i="3"/>
  <c r="AH1117" i="3"/>
  <c r="AG1117" i="3"/>
  <c r="P1117" i="3"/>
  <c r="AI1116" i="3"/>
  <c r="AH1116" i="3"/>
  <c r="AG1116" i="3"/>
  <c r="P1116" i="3"/>
  <c r="AI1155" i="3"/>
  <c r="AH1155" i="3"/>
  <c r="AG1155" i="3"/>
  <c r="P1155" i="3"/>
  <c r="AI1115" i="3"/>
  <c r="AH1115" i="3"/>
  <c r="AG1115" i="3"/>
  <c r="P1115" i="3"/>
  <c r="AI1114" i="3"/>
  <c r="AH1114" i="3"/>
  <c r="AG1114" i="3"/>
  <c r="P1114" i="3"/>
  <c r="AI1113" i="3"/>
  <c r="AH1113" i="3"/>
  <c r="AG1113" i="3"/>
  <c r="P1113" i="3"/>
  <c r="AI1153" i="3"/>
  <c r="AH1153" i="3"/>
  <c r="AG1153" i="3"/>
  <c r="P1153" i="3"/>
  <c r="AI1152" i="3"/>
  <c r="AH1152" i="3"/>
  <c r="AG1152" i="3"/>
  <c r="P1152" i="3"/>
  <c r="AI1112" i="3"/>
  <c r="AH1112" i="3"/>
  <c r="AG1112" i="3"/>
  <c r="P1112" i="3"/>
  <c r="AI1111" i="3"/>
  <c r="AH1111" i="3"/>
  <c r="AG1111" i="3"/>
  <c r="P1111" i="3"/>
  <c r="AI1110" i="3"/>
  <c r="AH1110" i="3"/>
  <c r="AG1110" i="3"/>
  <c r="P1110" i="3"/>
  <c r="AH1109" i="3"/>
  <c r="I81" i="8" s="1"/>
  <c r="AG1109" i="3"/>
  <c r="H81" i="8" s="1"/>
  <c r="P1109" i="3"/>
  <c r="AI1151" i="3"/>
  <c r="AH1151" i="3"/>
  <c r="AG1151" i="3"/>
  <c r="P1151" i="3"/>
  <c r="AI1149" i="3"/>
  <c r="AH1149" i="3"/>
  <c r="AG1149" i="3"/>
  <c r="P1149" i="3"/>
  <c r="AI1108" i="3"/>
  <c r="AH1108" i="3"/>
  <c r="AG1108" i="3"/>
  <c r="P1108" i="3"/>
  <c r="AH1107" i="3"/>
  <c r="AG1107" i="3"/>
  <c r="P1107" i="3"/>
  <c r="AH1106" i="3"/>
  <c r="I85" i="8" s="1"/>
  <c r="AG1106" i="3"/>
  <c r="H85" i="8" s="1"/>
  <c r="P1106" i="3"/>
  <c r="AI1105" i="3"/>
  <c r="AH1105" i="3"/>
  <c r="AG1105" i="3"/>
  <c r="P1105" i="3"/>
  <c r="AI1148" i="3"/>
  <c r="AH1148" i="3"/>
  <c r="AG1148" i="3"/>
  <c r="P1148" i="3"/>
  <c r="AI1104" i="3"/>
  <c r="AH1104" i="3"/>
  <c r="AG1104" i="3"/>
  <c r="P1104" i="3"/>
  <c r="AI1147" i="3"/>
  <c r="AH1147" i="3"/>
  <c r="AG1147" i="3"/>
  <c r="P1147" i="3"/>
  <c r="AI1146" i="3"/>
  <c r="J92" i="8"/>
  <c r="AH1146" i="3"/>
  <c r="I92" i="8" s="1"/>
  <c r="AG1146" i="3"/>
  <c r="H92" i="8"/>
  <c r="P1146" i="3"/>
  <c r="AI1103" i="3"/>
  <c r="AH1103" i="3"/>
  <c r="AG1103" i="3"/>
  <c r="P1103" i="3"/>
  <c r="P1144" i="3"/>
  <c r="AI1032" i="3"/>
  <c r="AH1032" i="3"/>
  <c r="AG1032" i="3"/>
  <c r="P1032" i="3"/>
  <c r="AI1031" i="3"/>
  <c r="AH1031" i="3"/>
  <c r="AG1031" i="3"/>
  <c r="P1031" i="3"/>
  <c r="AI1030" i="3"/>
  <c r="AH1030" i="3"/>
  <c r="AG1030" i="3"/>
  <c r="P1030" i="3"/>
  <c r="AI1051" i="3"/>
  <c r="AH1051" i="3"/>
  <c r="AG1051" i="3"/>
  <c r="P1051" i="3"/>
  <c r="AI1050" i="3"/>
  <c r="AH1050" i="3"/>
  <c r="AG1050" i="3"/>
  <c r="P1050" i="3"/>
  <c r="AI1029" i="3"/>
  <c r="AH1029" i="3"/>
  <c r="AG1029" i="3"/>
  <c r="P1029" i="3"/>
  <c r="AI1028" i="3"/>
  <c r="AH1028" i="3"/>
  <c r="AG1028" i="3"/>
  <c r="P1028" i="3"/>
  <c r="AI1025" i="3"/>
  <c r="AH1025" i="3"/>
  <c r="AG1025" i="3"/>
  <c r="P1025" i="3"/>
  <c r="P1024" i="3"/>
  <c r="AI1023" i="3"/>
  <c r="J34" i="8" s="1"/>
  <c r="AH1023" i="3"/>
  <c r="I34" i="8"/>
  <c r="AG1023" i="3"/>
  <c r="H34" i="8" s="1"/>
  <c r="P1023" i="3"/>
  <c r="AI1048" i="3"/>
  <c r="AH1048" i="3"/>
  <c r="AG1048" i="3"/>
  <c r="P1048" i="3"/>
  <c r="AI1022" i="3"/>
  <c r="AH1022" i="3"/>
  <c r="AG1022" i="3"/>
  <c r="P1022" i="3"/>
  <c r="AH1021" i="3"/>
  <c r="AG1021" i="3"/>
  <c r="P1021" i="3"/>
  <c r="AI1020" i="3"/>
  <c r="AH1020" i="3"/>
  <c r="AG1020" i="3"/>
  <c r="P1020" i="3"/>
  <c r="AI1019" i="3"/>
  <c r="AH1019" i="3"/>
  <c r="AG1019" i="3"/>
  <c r="P1019" i="3"/>
  <c r="AI1018" i="3"/>
  <c r="AH1018" i="3"/>
  <c r="AG1018" i="3"/>
  <c r="P1018" i="3"/>
  <c r="AI1017" i="3"/>
  <c r="AH1017" i="3"/>
  <c r="AG1017" i="3"/>
  <c r="P1017" i="3"/>
  <c r="AI1074" i="3"/>
  <c r="AH1074" i="3"/>
  <c r="AG1074" i="3"/>
  <c r="P1074" i="3"/>
  <c r="AI1073" i="3"/>
  <c r="AH1073" i="3"/>
  <c r="AG1073" i="3"/>
  <c r="P1073" i="3"/>
  <c r="AI1072" i="3"/>
  <c r="AH1072" i="3"/>
  <c r="AG1072" i="3"/>
  <c r="P1072" i="3"/>
  <c r="AI1041" i="3"/>
  <c r="AH1041" i="3"/>
  <c r="AG1041" i="3"/>
  <c r="P1041" i="3"/>
  <c r="AI1040" i="3"/>
  <c r="J65" i="8"/>
  <c r="AH1040" i="3"/>
  <c r="I65" i="8" s="1"/>
  <c r="AG1040" i="3"/>
  <c r="H65" i="8" s="1"/>
  <c r="P1040" i="3"/>
  <c r="AI1039" i="3"/>
  <c r="J116" i="8" s="1"/>
  <c r="AH1039" i="3"/>
  <c r="I116" i="8"/>
  <c r="AG1039" i="3"/>
  <c r="H116" i="8"/>
  <c r="P1039" i="3"/>
  <c r="P1070" i="3"/>
  <c r="AI1068" i="3"/>
  <c r="AH1068" i="3"/>
  <c r="AG1068" i="3"/>
  <c r="P1068" i="3"/>
  <c r="AI1067" i="3"/>
  <c r="AH1067" i="3"/>
  <c r="AG1067" i="3"/>
  <c r="P1067" i="3"/>
  <c r="AI1066" i="3"/>
  <c r="AH1066" i="3"/>
  <c r="AG1066" i="3"/>
  <c r="P1066" i="3"/>
  <c r="AI1065" i="3"/>
  <c r="AH1065" i="3"/>
  <c r="AG1065" i="3"/>
  <c r="P1065" i="3"/>
  <c r="AI1064" i="3"/>
  <c r="AH1064" i="3"/>
  <c r="AG1064" i="3"/>
  <c r="P1064" i="3"/>
  <c r="AI1063" i="3"/>
  <c r="AH1063" i="3"/>
  <c r="AG1063" i="3"/>
  <c r="P1063" i="3"/>
  <c r="AI1038" i="3"/>
  <c r="AH1038" i="3"/>
  <c r="AG1038" i="3"/>
  <c r="P1038" i="3"/>
  <c r="AI1061" i="3"/>
  <c r="AH1061" i="3"/>
  <c r="AG1061" i="3"/>
  <c r="P1061" i="3"/>
  <c r="AI1058" i="3"/>
  <c r="AH1058" i="3"/>
  <c r="AG1058" i="3"/>
  <c r="P1058" i="3"/>
  <c r="AI1037" i="3"/>
  <c r="AH1037" i="3"/>
  <c r="AG1037" i="3"/>
  <c r="P1037" i="3"/>
  <c r="AI1036" i="3"/>
  <c r="AH1036" i="3"/>
  <c r="AG1036" i="3"/>
  <c r="P1036" i="3"/>
  <c r="AH1056" i="3"/>
  <c r="AG1056" i="3"/>
  <c r="P1056" i="3"/>
  <c r="AI1055" i="3"/>
  <c r="J107" i="8" s="1"/>
  <c r="AH1055" i="3"/>
  <c r="I107" i="8"/>
  <c r="AG1055" i="3"/>
  <c r="H107" i="8" s="1"/>
  <c r="P1055" i="3"/>
  <c r="AI1053" i="3"/>
  <c r="AH1053" i="3"/>
  <c r="AG1053" i="3"/>
  <c r="P1053" i="3"/>
  <c r="AI1034" i="3"/>
  <c r="AH1034" i="3"/>
  <c r="AG1034" i="3"/>
  <c r="P1034" i="3"/>
  <c r="AI1033" i="3"/>
  <c r="AH1033" i="3"/>
  <c r="AG1033" i="3"/>
  <c r="P1033" i="3"/>
  <c r="AI1052" i="3"/>
  <c r="AH1052" i="3"/>
  <c r="AG1052" i="3"/>
  <c r="P1052" i="3"/>
  <c r="AI955" i="3"/>
  <c r="AH955" i="3"/>
  <c r="AG955" i="3"/>
  <c r="P955" i="3"/>
  <c r="AI954" i="3"/>
  <c r="AH954" i="3"/>
  <c r="AG954" i="3"/>
  <c r="P954" i="3"/>
  <c r="AI997" i="3"/>
  <c r="AH997" i="3"/>
  <c r="AG997" i="3"/>
  <c r="P997" i="3"/>
  <c r="AI953" i="3"/>
  <c r="AH953" i="3"/>
  <c r="AG953" i="3"/>
  <c r="P953" i="3"/>
  <c r="AI952" i="3"/>
  <c r="AH952" i="3"/>
  <c r="AG952" i="3"/>
  <c r="P952" i="3"/>
  <c r="AI995" i="3"/>
  <c r="AH995" i="3"/>
  <c r="AG995" i="3"/>
  <c r="P995" i="3"/>
  <c r="AI994" i="3"/>
  <c r="J286" i="8"/>
  <c r="AH994" i="3"/>
  <c r="I286" i="8" s="1"/>
  <c r="AG994" i="3"/>
  <c r="H286" i="8"/>
  <c r="P994" i="3"/>
  <c r="AI951" i="3"/>
  <c r="AH951" i="3"/>
  <c r="AG951" i="3"/>
  <c r="P951" i="3"/>
  <c r="AI950" i="3"/>
  <c r="AH950" i="3"/>
  <c r="AG950" i="3"/>
  <c r="P950" i="3"/>
  <c r="AI949" i="3"/>
  <c r="AH949" i="3"/>
  <c r="AG949" i="3"/>
  <c r="AB949" i="3" s="1"/>
  <c r="R949" i="3" s="1"/>
  <c r="P949" i="3"/>
  <c r="AI948" i="3"/>
  <c r="AH948" i="3"/>
  <c r="AG948" i="3"/>
  <c r="P948" i="3"/>
  <c r="AI947" i="3"/>
  <c r="AH947" i="3"/>
  <c r="AG947" i="3"/>
  <c r="AB947" i="3" s="1"/>
  <c r="R947" i="3" s="1"/>
  <c r="P947" i="3"/>
  <c r="AI945" i="3"/>
  <c r="AH945" i="3"/>
  <c r="AG945" i="3"/>
  <c r="P945" i="3"/>
  <c r="AI993" i="3"/>
  <c r="AH993" i="3"/>
  <c r="AG993" i="3"/>
  <c r="AB993" i="3" s="1"/>
  <c r="P993" i="3"/>
  <c r="AI992" i="3"/>
  <c r="J279" i="8" s="1"/>
  <c r="AH992" i="3"/>
  <c r="I279" i="8" s="1"/>
  <c r="AG992" i="3"/>
  <c r="H279" i="8" s="1"/>
  <c r="P992" i="3"/>
  <c r="AI991" i="3"/>
  <c r="AH991" i="3"/>
  <c r="AG991" i="3"/>
  <c r="P991" i="3"/>
  <c r="AI944" i="3"/>
  <c r="J190" i="8"/>
  <c r="AH944" i="3"/>
  <c r="I190" i="8" s="1"/>
  <c r="AG944" i="3"/>
  <c r="H190" i="8" s="1"/>
  <c r="P944" i="3"/>
  <c r="AI943" i="3"/>
  <c r="J189" i="8" s="1"/>
  <c r="AH943" i="3"/>
  <c r="I189" i="8" s="1"/>
  <c r="AG943" i="3"/>
  <c r="H189" i="8" s="1"/>
  <c r="P943" i="3"/>
  <c r="AI942" i="3"/>
  <c r="AH942" i="3"/>
  <c r="AG942" i="3"/>
  <c r="P942" i="3"/>
  <c r="AI941" i="3"/>
  <c r="AH941" i="3"/>
  <c r="AG941" i="3"/>
  <c r="P941" i="3"/>
  <c r="AI939" i="3"/>
  <c r="AH939" i="3"/>
  <c r="AG939" i="3"/>
  <c r="P939" i="3"/>
  <c r="AI938" i="3"/>
  <c r="AH938" i="3"/>
  <c r="AG938" i="3"/>
  <c r="P938" i="3"/>
  <c r="AI937" i="3"/>
  <c r="AH937" i="3"/>
  <c r="AG937" i="3"/>
  <c r="P937" i="3"/>
  <c r="AI936" i="3"/>
  <c r="AH936" i="3"/>
  <c r="AG936" i="3"/>
  <c r="P936" i="3"/>
  <c r="AH1012" i="3"/>
  <c r="AG1012" i="3"/>
  <c r="P1012" i="3"/>
  <c r="AI985" i="3"/>
  <c r="AH985" i="3"/>
  <c r="AG985" i="3"/>
  <c r="P985" i="3"/>
  <c r="AI984" i="3"/>
  <c r="AH984" i="3"/>
  <c r="AG984" i="3"/>
  <c r="P984" i="3"/>
  <c r="AI983" i="3"/>
  <c r="AH983" i="3"/>
  <c r="AG983" i="3"/>
  <c r="P983" i="3"/>
  <c r="AI1010" i="3"/>
  <c r="AH1010" i="3"/>
  <c r="AG1010" i="3"/>
  <c r="P1010" i="3"/>
  <c r="AI982" i="3"/>
  <c r="J10" i="8" s="1"/>
  <c r="AH982" i="3"/>
  <c r="I10" i="8" s="1"/>
  <c r="AG982" i="3"/>
  <c r="H10" i="8" s="1"/>
  <c r="P982" i="3"/>
  <c r="AI980" i="3"/>
  <c r="AH980" i="3"/>
  <c r="AG980" i="3"/>
  <c r="P980" i="3"/>
  <c r="AI979" i="3"/>
  <c r="AH979" i="3"/>
  <c r="AG979" i="3"/>
  <c r="P979" i="3"/>
  <c r="AI1009" i="3"/>
  <c r="AH1009" i="3"/>
  <c r="AG1009" i="3"/>
  <c r="P1009" i="3"/>
  <c r="AI978" i="3"/>
  <c r="AH978" i="3"/>
  <c r="AG978" i="3"/>
  <c r="P978" i="3"/>
  <c r="AI977" i="3"/>
  <c r="AH977" i="3"/>
  <c r="AG977" i="3"/>
  <c r="P977" i="3"/>
  <c r="AI976" i="3"/>
  <c r="AH976" i="3"/>
  <c r="AG976" i="3"/>
  <c r="P976" i="3"/>
  <c r="AI1008" i="3"/>
  <c r="AH1008" i="3"/>
  <c r="AG1008" i="3"/>
  <c r="P1008" i="3"/>
  <c r="AI975" i="3"/>
  <c r="AH975" i="3"/>
  <c r="AG975" i="3"/>
  <c r="P975" i="3"/>
  <c r="AI1007" i="3"/>
  <c r="AH1007" i="3"/>
  <c r="AG1007" i="3"/>
  <c r="P1007" i="3"/>
  <c r="AI974" i="3"/>
  <c r="AH974" i="3"/>
  <c r="AG974" i="3"/>
  <c r="P974" i="3"/>
  <c r="AI973" i="3"/>
  <c r="J64" i="8" s="1"/>
  <c r="AH973" i="3"/>
  <c r="I64" i="8"/>
  <c r="AG973" i="3"/>
  <c r="H64" i="8" s="1"/>
  <c r="P973" i="3"/>
  <c r="AI972" i="3"/>
  <c r="AH972" i="3"/>
  <c r="AG972" i="3"/>
  <c r="P972" i="3"/>
  <c r="AI971" i="3"/>
  <c r="AH971" i="3"/>
  <c r="AG971" i="3"/>
  <c r="P971" i="3"/>
  <c r="AI970" i="3"/>
  <c r="AH970" i="3"/>
  <c r="AG970" i="3"/>
  <c r="P970" i="3"/>
  <c r="P969" i="3"/>
  <c r="P968" i="3"/>
  <c r="AI967" i="3"/>
  <c r="AH967" i="3"/>
  <c r="AG967" i="3"/>
  <c r="P967" i="3"/>
  <c r="AI966" i="3"/>
  <c r="AH966" i="3"/>
  <c r="AG966" i="3"/>
  <c r="P966" i="3"/>
  <c r="AI1003" i="3"/>
  <c r="AH1003" i="3"/>
  <c r="AG1003" i="3"/>
  <c r="P1003" i="3"/>
  <c r="AI965" i="3"/>
  <c r="AH965" i="3"/>
  <c r="AG965" i="3"/>
  <c r="P965" i="3"/>
  <c r="AI964" i="3"/>
  <c r="AH964" i="3"/>
  <c r="AG964" i="3"/>
  <c r="P964" i="3"/>
  <c r="AI962" i="3"/>
  <c r="AH962" i="3"/>
  <c r="AG962" i="3"/>
  <c r="P962" i="3"/>
  <c r="AI961" i="3"/>
  <c r="J209" i="8" s="1"/>
  <c r="AH961" i="3"/>
  <c r="I209" i="8" s="1"/>
  <c r="AG961" i="3"/>
  <c r="H209" i="8" s="1"/>
  <c r="P961" i="3"/>
  <c r="AI960" i="3"/>
  <c r="AH960" i="3"/>
  <c r="AG960" i="3"/>
  <c r="P960" i="3"/>
  <c r="AI1002" i="3"/>
  <c r="AH1002" i="3"/>
  <c r="AG1002" i="3"/>
  <c r="P1002" i="3"/>
  <c r="AI988" i="3"/>
  <c r="AH988" i="3"/>
  <c r="AG988" i="3"/>
  <c r="P988" i="3"/>
  <c r="AI1001" i="3"/>
  <c r="J44" i="8" s="1"/>
  <c r="AH1001" i="3"/>
  <c r="I44" i="8" s="1"/>
  <c r="AG1001" i="3"/>
  <c r="H44" i="8" s="1"/>
  <c r="P1001" i="3"/>
  <c r="AI958" i="3"/>
  <c r="AH958" i="3"/>
  <c r="AG958" i="3"/>
  <c r="P958" i="3"/>
  <c r="AI1000" i="3"/>
  <c r="AB1000" i="3" s="1"/>
  <c r="R1000" i="3" s="1"/>
  <c r="AH1000" i="3"/>
  <c r="AG1000" i="3"/>
  <c r="P1000" i="3"/>
  <c r="AI999" i="3"/>
  <c r="AH999" i="3"/>
  <c r="AG999" i="3"/>
  <c r="P999" i="3"/>
  <c r="AI957" i="3"/>
  <c r="AH957" i="3"/>
  <c r="AG957" i="3"/>
  <c r="P957" i="3"/>
  <c r="AI998" i="3"/>
  <c r="AH998" i="3"/>
  <c r="AG998" i="3"/>
  <c r="P998" i="3"/>
  <c r="AI956" i="3"/>
  <c r="AB956" i="3" s="1"/>
  <c r="R956" i="3" s="1"/>
  <c r="AH956" i="3"/>
  <c r="AG956" i="3"/>
  <c r="P956" i="3"/>
  <c r="AI788" i="3"/>
  <c r="AH788" i="3"/>
  <c r="AG788" i="3"/>
  <c r="P788" i="3"/>
  <c r="AI906" i="3"/>
  <c r="AB906" i="3" s="1"/>
  <c r="R906" i="3" s="1"/>
  <c r="AH906" i="3"/>
  <c r="AG906" i="3"/>
  <c r="P906" i="3"/>
  <c r="AI905" i="3"/>
  <c r="AH905" i="3"/>
  <c r="AG905" i="3"/>
  <c r="P905" i="3"/>
  <c r="AI904" i="3"/>
  <c r="AB904" i="3" s="1"/>
  <c r="AH904" i="3"/>
  <c r="AG904" i="3"/>
  <c r="P904" i="3"/>
  <c r="AI903" i="3"/>
  <c r="AH903" i="3"/>
  <c r="AG903" i="3"/>
  <c r="P903" i="3"/>
  <c r="AI902" i="3"/>
  <c r="AH902" i="3"/>
  <c r="AG902" i="3"/>
  <c r="P902" i="3"/>
  <c r="AI901" i="3"/>
  <c r="AH901" i="3"/>
  <c r="AG901" i="3"/>
  <c r="P901" i="3"/>
  <c r="AI900" i="3"/>
  <c r="AH900" i="3"/>
  <c r="AG900" i="3"/>
  <c r="P900" i="3"/>
  <c r="AI899" i="3"/>
  <c r="J186" i="8" s="1"/>
  <c r="AH899" i="3"/>
  <c r="I186" i="8" s="1"/>
  <c r="AG899" i="3"/>
  <c r="P899" i="3"/>
  <c r="AI898" i="3"/>
  <c r="AH898" i="3"/>
  <c r="AG898" i="3"/>
  <c r="P898" i="3"/>
  <c r="AI897" i="3"/>
  <c r="AH897" i="3"/>
  <c r="AG897" i="3"/>
  <c r="P897" i="3"/>
  <c r="AI928" i="3"/>
  <c r="AH928" i="3"/>
  <c r="AG928" i="3"/>
  <c r="P928" i="3"/>
  <c r="AI896" i="3"/>
  <c r="AH896" i="3"/>
  <c r="AG896" i="3"/>
  <c r="P896" i="3"/>
  <c r="AI926" i="3"/>
  <c r="AH926" i="3"/>
  <c r="AG926" i="3"/>
  <c r="P926" i="3"/>
  <c r="AI895" i="3"/>
  <c r="AH895" i="3"/>
  <c r="AG895" i="3"/>
  <c r="P895" i="3"/>
  <c r="AI894" i="3"/>
  <c r="AH894" i="3"/>
  <c r="AG894" i="3"/>
  <c r="P894" i="3"/>
  <c r="AI924" i="3"/>
  <c r="J207" i="8" s="1"/>
  <c r="AH924" i="3"/>
  <c r="I207" i="8" s="1"/>
  <c r="AG924" i="3"/>
  <c r="H207" i="8" s="1"/>
  <c r="P924" i="3"/>
  <c r="AI893" i="3"/>
  <c r="AH893" i="3"/>
  <c r="AG893" i="3"/>
  <c r="P893" i="3"/>
  <c r="P892" i="3"/>
  <c r="AI891" i="3"/>
  <c r="AH891" i="3"/>
  <c r="AG891" i="3"/>
  <c r="P891" i="3"/>
  <c r="AI890" i="3"/>
  <c r="J86" i="8" s="1"/>
  <c r="AH890" i="3"/>
  <c r="I86" i="8" s="1"/>
  <c r="AG890" i="3"/>
  <c r="AB890" i="3" s="1"/>
  <c r="H86" i="8"/>
  <c r="P890" i="3"/>
  <c r="AI921" i="3"/>
  <c r="AH921" i="3"/>
  <c r="AG921" i="3"/>
  <c r="P921" i="3"/>
  <c r="AH889" i="3"/>
  <c r="AG889" i="3"/>
  <c r="P889" i="3"/>
  <c r="AI888" i="3"/>
  <c r="AH888" i="3"/>
  <c r="AG888" i="3"/>
  <c r="P888" i="3"/>
  <c r="AI887" i="3"/>
  <c r="AH887" i="3"/>
  <c r="AG887" i="3"/>
  <c r="AB887" i="3" s="1"/>
  <c r="R887" i="3" s="1"/>
  <c r="P887" i="3"/>
  <c r="AI886" i="3"/>
  <c r="AH886" i="3"/>
  <c r="AG886" i="3"/>
  <c r="P886" i="3"/>
  <c r="AH885" i="3"/>
  <c r="AG885" i="3"/>
  <c r="P885" i="3"/>
  <c r="AI883" i="3"/>
  <c r="AH883" i="3"/>
  <c r="AG883" i="3"/>
  <c r="P883" i="3"/>
  <c r="AI882" i="3"/>
  <c r="AH882" i="3"/>
  <c r="AG882" i="3"/>
  <c r="P882" i="3"/>
  <c r="AI881" i="3"/>
  <c r="AB881" i="3" s="1"/>
  <c r="AH881" i="3"/>
  <c r="AG881" i="3"/>
  <c r="P881" i="3"/>
  <c r="AI880" i="3"/>
  <c r="AH880" i="3"/>
  <c r="AG880" i="3"/>
  <c r="P880" i="3"/>
  <c r="AI879" i="3"/>
  <c r="AB879" i="3" s="1"/>
  <c r="R879" i="3" s="1"/>
  <c r="AH879" i="3"/>
  <c r="AG879" i="3"/>
  <c r="P879" i="3"/>
  <c r="AI878" i="3"/>
  <c r="AH878" i="3"/>
  <c r="AG878" i="3"/>
  <c r="P878" i="3"/>
  <c r="AI877" i="3"/>
  <c r="AH877" i="3"/>
  <c r="AG877" i="3"/>
  <c r="P877" i="3"/>
  <c r="AI876" i="3"/>
  <c r="AH876" i="3"/>
  <c r="AG876" i="3"/>
  <c r="P876" i="3"/>
  <c r="AI874" i="3"/>
  <c r="AH874" i="3"/>
  <c r="AG874" i="3"/>
  <c r="P874" i="3"/>
  <c r="AI872" i="3"/>
  <c r="AB872" i="3" s="1"/>
  <c r="AH872" i="3"/>
  <c r="AG872" i="3"/>
  <c r="P872" i="3"/>
  <c r="P871" i="3"/>
  <c r="AI911" i="3"/>
  <c r="AH911" i="3"/>
  <c r="AG911" i="3"/>
  <c r="P911" i="3"/>
  <c r="AI870" i="3"/>
  <c r="AH870" i="3"/>
  <c r="AG870" i="3"/>
  <c r="AB870" i="3" s="1"/>
  <c r="P870" i="3"/>
  <c r="AI869" i="3"/>
  <c r="AH869" i="3"/>
  <c r="AG869" i="3"/>
  <c r="P869" i="3"/>
  <c r="AI868" i="3"/>
  <c r="AH868" i="3"/>
  <c r="AG868" i="3"/>
  <c r="P868" i="3"/>
  <c r="AI867" i="3"/>
  <c r="AH867" i="3"/>
  <c r="AG867" i="3"/>
  <c r="P867" i="3"/>
  <c r="AI866" i="3"/>
  <c r="J37" i="8" s="1"/>
  <c r="AH866" i="3"/>
  <c r="I37" i="8"/>
  <c r="AG866" i="3"/>
  <c r="H37" i="8"/>
  <c r="P866" i="3"/>
  <c r="AI865" i="3"/>
  <c r="AH865" i="3"/>
  <c r="AG865" i="3"/>
  <c r="P865" i="3"/>
  <c r="AI864" i="3"/>
  <c r="AB864" i="3" s="1"/>
  <c r="AH864" i="3"/>
  <c r="AG864" i="3"/>
  <c r="P864" i="3"/>
  <c r="AI861" i="3"/>
  <c r="AH861" i="3"/>
  <c r="AG861" i="3"/>
  <c r="P861" i="3"/>
  <c r="AI860" i="3"/>
  <c r="J171" i="8" s="1"/>
  <c r="AH860" i="3"/>
  <c r="I171" i="8" s="1"/>
  <c r="AG860" i="3"/>
  <c r="P860" i="3"/>
  <c r="AI859" i="3"/>
  <c r="AH859" i="3"/>
  <c r="AG859" i="3"/>
  <c r="P859" i="3"/>
  <c r="AI930" i="3"/>
  <c r="AH930" i="3"/>
  <c r="AG930" i="3"/>
  <c r="P930" i="3"/>
  <c r="P858" i="3"/>
  <c r="AI857" i="3"/>
  <c r="AH857" i="3"/>
  <c r="AG857" i="3"/>
  <c r="P857" i="3"/>
  <c r="AI856" i="3"/>
  <c r="AH856" i="3"/>
  <c r="AG856" i="3"/>
  <c r="P856" i="3"/>
  <c r="AI929" i="3"/>
  <c r="AH929" i="3"/>
  <c r="AG929" i="3"/>
  <c r="P929" i="3"/>
  <c r="AI855" i="3"/>
  <c r="J206" i="8" s="1"/>
  <c r="AH855" i="3"/>
  <c r="I206" i="8" s="1"/>
  <c r="AG855" i="3"/>
  <c r="H206" i="8" s="1"/>
  <c r="P855" i="3"/>
  <c r="AI873" i="3"/>
  <c r="AH873" i="3"/>
  <c r="AG873" i="3"/>
  <c r="P873" i="3"/>
  <c r="AI927" i="3"/>
  <c r="AH927" i="3"/>
  <c r="AG927" i="3"/>
  <c r="P927" i="3"/>
  <c r="AI854" i="3"/>
  <c r="J143" i="8"/>
  <c r="AH854" i="3"/>
  <c r="I143" i="8" s="1"/>
  <c r="AG854" i="3"/>
  <c r="H143" i="8" s="1"/>
  <c r="P854" i="3"/>
  <c r="AI853" i="3"/>
  <c r="AH853" i="3"/>
  <c r="AG853" i="3"/>
  <c r="P853" i="3"/>
  <c r="P852" i="3"/>
  <c r="AI851" i="3"/>
  <c r="AH851" i="3"/>
  <c r="AG851" i="3"/>
  <c r="P851" i="3"/>
  <c r="P850" i="3"/>
  <c r="AI849" i="3"/>
  <c r="AH849" i="3"/>
  <c r="AG849" i="3"/>
  <c r="P849" i="3"/>
  <c r="AI848" i="3"/>
  <c r="J14" i="8" s="1"/>
  <c r="AH848" i="3"/>
  <c r="I14" i="8" s="1"/>
  <c r="AG848" i="3"/>
  <c r="P848" i="3"/>
  <c r="AI922" i="3"/>
  <c r="AH922" i="3"/>
  <c r="AG922" i="3"/>
  <c r="P922" i="3"/>
  <c r="AI920" i="3"/>
  <c r="AH920" i="3"/>
  <c r="AG920" i="3"/>
  <c r="P920" i="3"/>
  <c r="AI847" i="3"/>
  <c r="AH847" i="3"/>
  <c r="AG847" i="3"/>
  <c r="P847" i="3"/>
  <c r="AI963" i="3"/>
  <c r="J142" i="8" s="1"/>
  <c r="AH963" i="3"/>
  <c r="I142" i="8"/>
  <c r="AG963" i="3"/>
  <c r="H142" i="8" s="1"/>
  <c r="P963" i="3"/>
  <c r="AI919" i="3"/>
  <c r="AH919" i="3"/>
  <c r="AG919" i="3"/>
  <c r="P919" i="3"/>
  <c r="AI846" i="3"/>
  <c r="AH846" i="3"/>
  <c r="AG846" i="3"/>
  <c r="P846" i="3"/>
  <c r="AI845" i="3"/>
  <c r="J13" i="8" s="1"/>
  <c r="AH845" i="3"/>
  <c r="I13" i="8" s="1"/>
  <c r="AG845" i="3"/>
  <c r="H13" i="8"/>
  <c r="P845" i="3"/>
  <c r="AI844" i="3"/>
  <c r="AH844" i="3"/>
  <c r="AG844" i="3"/>
  <c r="P844" i="3"/>
  <c r="AI842" i="3"/>
  <c r="AH842" i="3"/>
  <c r="AG842" i="3"/>
  <c r="P842" i="3"/>
  <c r="AI840" i="3"/>
  <c r="AH840" i="3"/>
  <c r="AG840" i="3"/>
  <c r="P840" i="3"/>
  <c r="AI839" i="3"/>
  <c r="J136" i="8" s="1"/>
  <c r="AH839" i="3"/>
  <c r="I136" i="8"/>
  <c r="AG839" i="3"/>
  <c r="H136" i="8" s="1"/>
  <c r="P839" i="3"/>
  <c r="AI838" i="3"/>
  <c r="AB838" i="3" s="1"/>
  <c r="R838" i="3" s="1"/>
  <c r="AH838" i="3"/>
  <c r="AG838" i="3"/>
  <c r="P838" i="3"/>
  <c r="AI917" i="3"/>
  <c r="AH917" i="3"/>
  <c r="AG917" i="3"/>
  <c r="P917" i="3"/>
  <c r="AI837" i="3"/>
  <c r="AH837" i="3"/>
  <c r="AG837" i="3"/>
  <c r="P837" i="3"/>
  <c r="AI916" i="3"/>
  <c r="AH916" i="3"/>
  <c r="AG916" i="3"/>
  <c r="P916" i="3"/>
  <c r="AI836" i="3"/>
  <c r="J119" i="8" s="1"/>
  <c r="AH836" i="3"/>
  <c r="I119" i="8" s="1"/>
  <c r="AG836" i="3"/>
  <c r="H119" i="8" s="1"/>
  <c r="P836" i="3"/>
  <c r="AI711" i="3"/>
  <c r="J163" i="8" s="1"/>
  <c r="AH711" i="3"/>
  <c r="I163" i="8" s="1"/>
  <c r="AG711" i="3"/>
  <c r="H163" i="8" s="1"/>
  <c r="P711" i="3"/>
  <c r="AI835" i="3"/>
  <c r="AH835" i="3"/>
  <c r="AG835" i="3"/>
  <c r="P835" i="3"/>
  <c r="AI913" i="3"/>
  <c r="AB913" i="3" s="1"/>
  <c r="R913" i="3" s="1"/>
  <c r="AH913" i="3"/>
  <c r="AG913" i="3"/>
  <c r="P913" i="3"/>
  <c r="AI912" i="3"/>
  <c r="AH912" i="3"/>
  <c r="AG912" i="3"/>
  <c r="P912" i="3"/>
  <c r="P833" i="3"/>
  <c r="AI832" i="3"/>
  <c r="AH832" i="3"/>
  <c r="AG832" i="3"/>
  <c r="P832" i="3"/>
  <c r="AI909" i="3"/>
  <c r="AH909" i="3"/>
  <c r="AG909" i="3"/>
  <c r="P909" i="3"/>
  <c r="AI908" i="3"/>
  <c r="AH908" i="3"/>
  <c r="AG908" i="3"/>
  <c r="P908" i="3"/>
  <c r="AI831" i="3"/>
  <c r="AH831" i="3"/>
  <c r="AG831" i="3"/>
  <c r="P831" i="3"/>
  <c r="AI907" i="3"/>
  <c r="AH907" i="3"/>
  <c r="AG907" i="3"/>
  <c r="P907" i="3"/>
  <c r="AI830" i="3"/>
  <c r="AH830" i="3"/>
  <c r="AG830" i="3"/>
  <c r="P830" i="3"/>
  <c r="AI743" i="3"/>
  <c r="AH743" i="3"/>
  <c r="AG743" i="3"/>
  <c r="P743" i="3"/>
  <c r="AI819" i="3"/>
  <c r="AH819" i="3"/>
  <c r="AG819" i="3"/>
  <c r="P819" i="3"/>
  <c r="AI746" i="3"/>
  <c r="AH746" i="3"/>
  <c r="AG746" i="3"/>
  <c r="P746" i="3"/>
  <c r="AI817" i="3"/>
  <c r="AH817" i="3"/>
  <c r="AG817" i="3"/>
  <c r="P817" i="3"/>
  <c r="AH816" i="3"/>
  <c r="AG816" i="3"/>
  <c r="P816" i="3"/>
  <c r="AI734" i="3"/>
  <c r="AH734" i="3"/>
  <c r="AG734" i="3"/>
  <c r="P734" i="3"/>
  <c r="AI815" i="3"/>
  <c r="AB815" i="3" s="1"/>
  <c r="R815" i="3" s="1"/>
  <c r="AH815" i="3"/>
  <c r="AG815" i="3"/>
  <c r="P815" i="3"/>
  <c r="AI814" i="3"/>
  <c r="AH814" i="3"/>
  <c r="AG814" i="3"/>
  <c r="P814" i="3"/>
  <c r="AI731" i="3"/>
  <c r="AB731" i="3" s="1"/>
  <c r="AH731" i="3"/>
  <c r="AG731" i="3"/>
  <c r="P731" i="3"/>
  <c r="AI730" i="3"/>
  <c r="AH730" i="3"/>
  <c r="AG730" i="3"/>
  <c r="P730" i="3"/>
  <c r="AI727" i="3"/>
  <c r="AB727" i="3" s="1"/>
  <c r="R727" i="3" s="1"/>
  <c r="AH727" i="3"/>
  <c r="AG727" i="3"/>
  <c r="P727" i="3"/>
  <c r="AI726" i="3"/>
  <c r="AH726" i="3"/>
  <c r="AG726" i="3"/>
  <c r="P726" i="3"/>
  <c r="P809" i="3"/>
  <c r="AI722" i="3"/>
  <c r="AH722" i="3"/>
  <c r="AG722" i="3"/>
  <c r="P722" i="3"/>
  <c r="AI721" i="3"/>
  <c r="AH721" i="3"/>
  <c r="AG721" i="3"/>
  <c r="P721" i="3"/>
  <c r="AI806" i="3"/>
  <c r="AH806" i="3"/>
  <c r="AG806" i="3"/>
  <c r="P806" i="3"/>
  <c r="P719" i="3"/>
  <c r="AI716" i="3"/>
  <c r="AH716" i="3"/>
  <c r="AG716" i="3"/>
  <c r="P716" i="3"/>
  <c r="AI772" i="3"/>
  <c r="AH772" i="3"/>
  <c r="AG772" i="3"/>
  <c r="P772" i="3"/>
  <c r="P771" i="3"/>
  <c r="AI769" i="3"/>
  <c r="AH769" i="3"/>
  <c r="AB769" i="3" s="1"/>
  <c r="R769" i="3" s="1"/>
  <c r="AG769" i="3"/>
  <c r="P769" i="3"/>
  <c r="AI768" i="3"/>
  <c r="AH768" i="3"/>
  <c r="AG768" i="3"/>
  <c r="P768" i="3"/>
  <c r="P767" i="3"/>
  <c r="AI801" i="3"/>
  <c r="AB801" i="3" s="1"/>
  <c r="R801" i="3" s="1"/>
  <c r="AH801" i="3"/>
  <c r="AG801" i="3"/>
  <c r="P801" i="3"/>
  <c r="AI764" i="3"/>
  <c r="AH764" i="3"/>
  <c r="AG764" i="3"/>
  <c r="P764" i="3"/>
  <c r="AI760" i="3"/>
  <c r="AB760" i="3" s="1"/>
  <c r="AH760" i="3"/>
  <c r="AG760" i="3"/>
  <c r="P760" i="3"/>
  <c r="AI759" i="3"/>
  <c r="J6" i="8" s="1"/>
  <c r="AH759" i="3"/>
  <c r="I6" i="8" s="1"/>
  <c r="AG759" i="3"/>
  <c r="H6" i="8"/>
  <c r="P759" i="3"/>
  <c r="AI757" i="3"/>
  <c r="AH757" i="3"/>
  <c r="AG757" i="3"/>
  <c r="P757" i="3"/>
  <c r="AI753" i="3"/>
  <c r="AH753" i="3"/>
  <c r="AG753" i="3"/>
  <c r="P753" i="3"/>
  <c r="AI751" i="3"/>
  <c r="AH751" i="3"/>
  <c r="AG751" i="3"/>
  <c r="P751" i="3"/>
  <c r="AI749" i="3"/>
  <c r="AH749" i="3"/>
  <c r="AG749" i="3"/>
  <c r="P749" i="3"/>
  <c r="AI796" i="3"/>
  <c r="AH796" i="3"/>
  <c r="AG796" i="3"/>
  <c r="P796" i="3"/>
  <c r="AI795" i="3"/>
  <c r="AH795" i="3"/>
  <c r="AG795" i="3"/>
  <c r="P795" i="3"/>
  <c r="AH748" i="3"/>
  <c r="AG748" i="3"/>
  <c r="P748" i="3"/>
  <c r="AI787" i="3"/>
  <c r="AH787" i="3"/>
  <c r="AG787" i="3"/>
  <c r="P787" i="3"/>
  <c r="AI826" i="3"/>
  <c r="AB826" i="3" s="1"/>
  <c r="R826" i="3" s="1"/>
  <c r="AH826" i="3"/>
  <c r="AG826" i="3"/>
  <c r="P826" i="3"/>
  <c r="AI824" i="3"/>
  <c r="AB824" i="3" s="1"/>
  <c r="R824" i="3" s="1"/>
  <c r="AH824" i="3"/>
  <c r="AG824" i="3"/>
  <c r="P824" i="3"/>
  <c r="AI823" i="3"/>
  <c r="AB823" i="3" s="1"/>
  <c r="AH823" i="3"/>
  <c r="AG823" i="3"/>
  <c r="P823" i="3"/>
  <c r="AH818" i="3"/>
  <c r="AG818" i="3"/>
  <c r="P818" i="3"/>
  <c r="AI785" i="3"/>
  <c r="AH785" i="3"/>
  <c r="AB785" i="3" s="1"/>
  <c r="R785" i="3" s="1"/>
  <c r="AG785" i="3"/>
  <c r="P785" i="3"/>
  <c r="AI784" i="3"/>
  <c r="AH784" i="3"/>
  <c r="AG784" i="3"/>
  <c r="P784" i="3"/>
  <c r="AI783" i="3"/>
  <c r="AH783" i="3"/>
  <c r="AB783" i="3" s="1"/>
  <c r="AG783" i="3"/>
  <c r="P783" i="3"/>
  <c r="AI782" i="3"/>
  <c r="AH782" i="3"/>
  <c r="AB782" i="3" s="1"/>
  <c r="R782" i="3" s="1"/>
  <c r="AG782" i="3"/>
  <c r="P782" i="3"/>
  <c r="AI781" i="3"/>
  <c r="AH781" i="3"/>
  <c r="AB781" i="3" s="1"/>
  <c r="R781" i="3" s="1"/>
  <c r="AG781" i="3"/>
  <c r="P781" i="3"/>
  <c r="AI780" i="3"/>
  <c r="AH780" i="3"/>
  <c r="AG780" i="3"/>
  <c r="P780" i="3"/>
  <c r="AI779" i="3"/>
  <c r="AH779" i="3"/>
  <c r="AB779" i="3" s="1"/>
  <c r="R779" i="3" s="1"/>
  <c r="AG779" i="3"/>
  <c r="P779" i="3"/>
  <c r="AI778" i="3"/>
  <c r="AH778" i="3"/>
  <c r="AB778" i="3" s="1"/>
  <c r="R778" i="3" s="1"/>
  <c r="AG778" i="3"/>
  <c r="P778" i="3"/>
  <c r="AI812" i="3"/>
  <c r="AH812" i="3"/>
  <c r="AB812" i="3" s="1"/>
  <c r="R812" i="3" s="1"/>
  <c r="AG812" i="3"/>
  <c r="P812" i="3"/>
  <c r="AI811" i="3"/>
  <c r="AH811" i="3"/>
  <c r="AG811" i="3"/>
  <c r="P811" i="3"/>
  <c r="AI777" i="3"/>
  <c r="AH777" i="3"/>
  <c r="AB777" i="3" s="1"/>
  <c r="AG777" i="3"/>
  <c r="P777" i="3"/>
  <c r="AI776" i="3"/>
  <c r="AH776" i="3"/>
  <c r="AB776" i="3" s="1"/>
  <c r="AG776" i="3"/>
  <c r="P776" i="3"/>
  <c r="AI808" i="3"/>
  <c r="AH808" i="3"/>
  <c r="AG808" i="3"/>
  <c r="P808" i="3"/>
  <c r="AI775" i="3"/>
  <c r="AH775" i="3"/>
  <c r="AB775" i="3" s="1"/>
  <c r="R775" i="3" s="1"/>
  <c r="AG775" i="3"/>
  <c r="P775" i="3"/>
  <c r="AI774" i="3"/>
  <c r="AH774" i="3"/>
  <c r="AB774" i="3" s="1"/>
  <c r="AG774" i="3"/>
  <c r="P774" i="3"/>
  <c r="AI773" i="3"/>
  <c r="J146" i="8"/>
  <c r="AH773" i="3"/>
  <c r="I146" i="8" s="1"/>
  <c r="AG773" i="3"/>
  <c r="H146" i="8"/>
  <c r="P773" i="3"/>
  <c r="AI770" i="3"/>
  <c r="AH770" i="3"/>
  <c r="AG770" i="3"/>
  <c r="P770" i="3"/>
  <c r="AI803" i="3"/>
  <c r="AH803" i="3"/>
  <c r="AG803" i="3"/>
  <c r="P803" i="3"/>
  <c r="AI766" i="3"/>
  <c r="AH766" i="3"/>
  <c r="AG766" i="3"/>
  <c r="P766" i="3"/>
  <c r="AI765" i="3"/>
  <c r="AH765" i="3"/>
  <c r="AG765" i="3"/>
  <c r="P765" i="3"/>
  <c r="AI763" i="3"/>
  <c r="AH763" i="3"/>
  <c r="AG763" i="3"/>
  <c r="P763" i="3"/>
  <c r="AI762" i="3"/>
  <c r="AH762" i="3"/>
  <c r="AG762" i="3"/>
  <c r="P762" i="3"/>
  <c r="AI799" i="3"/>
  <c r="AH799" i="3"/>
  <c r="AG799" i="3"/>
  <c r="AB799" i="3" s="1"/>
  <c r="R799" i="3" s="1"/>
  <c r="P799" i="3"/>
  <c r="AI761" i="3"/>
  <c r="AH761" i="3"/>
  <c r="AG761" i="3"/>
  <c r="P761" i="3"/>
  <c r="AI758" i="3"/>
  <c r="AH758" i="3"/>
  <c r="AG758" i="3"/>
  <c r="AB758" i="3" s="1"/>
  <c r="R758" i="3" s="1"/>
  <c r="P758" i="3"/>
  <c r="AI756" i="3"/>
  <c r="AH756" i="3"/>
  <c r="AG756" i="3"/>
  <c r="P756" i="3"/>
  <c r="AI755" i="3"/>
  <c r="AH755" i="3"/>
  <c r="AG755" i="3"/>
  <c r="P755" i="3"/>
  <c r="P754" i="3"/>
  <c r="AI752" i="3"/>
  <c r="AH752" i="3"/>
  <c r="AG752" i="3"/>
  <c r="AB752" i="3" s="1"/>
  <c r="P752" i="3"/>
  <c r="AI750" i="3"/>
  <c r="AH750" i="3"/>
  <c r="AG750" i="3"/>
  <c r="P750" i="3"/>
  <c r="AI797" i="3"/>
  <c r="AH797" i="3"/>
  <c r="AG797" i="3"/>
  <c r="AB797" i="3" s="1"/>
  <c r="R797" i="3" s="1"/>
  <c r="P797" i="3"/>
  <c r="AI794" i="3"/>
  <c r="J184" i="8"/>
  <c r="AH794" i="3"/>
  <c r="I184" i="8" s="1"/>
  <c r="AG794" i="3"/>
  <c r="H184" i="8" s="1"/>
  <c r="P794" i="3"/>
  <c r="AI744" i="3"/>
  <c r="AH744" i="3"/>
  <c r="AG744" i="3"/>
  <c r="P744" i="3"/>
  <c r="AI931" i="3"/>
  <c r="AH931" i="3"/>
  <c r="AG931" i="3"/>
  <c r="P931" i="3"/>
  <c r="AI825" i="3"/>
  <c r="AH825" i="3"/>
  <c r="AG825" i="3"/>
  <c r="P825" i="3"/>
  <c r="AI822" i="3"/>
  <c r="AH822" i="3"/>
  <c r="AG822" i="3"/>
  <c r="P822" i="3"/>
  <c r="AI821" i="3"/>
  <c r="AH821" i="3"/>
  <c r="AG821" i="3"/>
  <c r="P821" i="3"/>
  <c r="AI739" i="3"/>
  <c r="J106" i="8" s="1"/>
  <c r="AH739" i="3"/>
  <c r="I106" i="8" s="1"/>
  <c r="AG739" i="3"/>
  <c r="H106" i="8" s="1"/>
  <c r="P739" i="3"/>
  <c r="AI738" i="3"/>
  <c r="AH738" i="3"/>
  <c r="AG738" i="3"/>
  <c r="P738" i="3"/>
  <c r="AI736" i="3"/>
  <c r="AH736" i="3"/>
  <c r="AG736" i="3"/>
  <c r="P736" i="3"/>
  <c r="AI735" i="3"/>
  <c r="AH735" i="3"/>
  <c r="AG735" i="3"/>
  <c r="P735" i="3"/>
  <c r="AI733" i="3"/>
  <c r="AH733" i="3"/>
  <c r="AG733" i="3"/>
  <c r="P733" i="3"/>
  <c r="AI729" i="3"/>
  <c r="AH729" i="3"/>
  <c r="AG729" i="3"/>
  <c r="P729" i="3"/>
  <c r="AI728" i="3"/>
  <c r="AH728" i="3"/>
  <c r="AG728" i="3"/>
  <c r="P728" i="3"/>
  <c r="AI810" i="3"/>
  <c r="AH810" i="3"/>
  <c r="AG810" i="3"/>
  <c r="P810" i="3"/>
  <c r="AI725" i="3"/>
  <c r="AH725" i="3"/>
  <c r="AG725" i="3"/>
  <c r="P725" i="3"/>
  <c r="AI724" i="3"/>
  <c r="AH724" i="3"/>
  <c r="AG724" i="3"/>
  <c r="P724" i="3"/>
  <c r="AI720" i="3"/>
  <c r="AH720" i="3"/>
  <c r="AG720" i="3"/>
  <c r="P720" i="3"/>
  <c r="AI805" i="3"/>
  <c r="AH805" i="3"/>
  <c r="AG805" i="3"/>
  <c r="P805" i="3"/>
  <c r="AI718" i="3"/>
  <c r="J167" i="8" s="1"/>
  <c r="AH718" i="3"/>
  <c r="I167" i="8"/>
  <c r="AG718" i="3"/>
  <c r="H167" i="8" s="1"/>
  <c r="P718" i="3"/>
  <c r="AI717" i="3"/>
  <c r="AH717" i="3"/>
  <c r="AG717" i="3"/>
  <c r="P717" i="3"/>
  <c r="AI715" i="3"/>
  <c r="AH715" i="3"/>
  <c r="AG715" i="3"/>
  <c r="P715" i="3"/>
  <c r="AI714" i="3"/>
  <c r="AH714" i="3"/>
  <c r="AG714" i="3"/>
  <c r="P714" i="3"/>
  <c r="AI713" i="3"/>
  <c r="AB713" i="3" s="1"/>
  <c r="R713" i="3" s="1"/>
  <c r="AH713" i="3"/>
  <c r="AG713" i="3"/>
  <c r="P713" i="3"/>
  <c r="AI710" i="3"/>
  <c r="AH710" i="3"/>
  <c r="AG710" i="3"/>
  <c r="P710" i="3"/>
  <c r="P709" i="3"/>
  <c r="AI708" i="3"/>
  <c r="AH708" i="3"/>
  <c r="AG708" i="3"/>
  <c r="P708" i="3"/>
  <c r="AI707" i="3"/>
  <c r="AH707" i="3"/>
  <c r="AG707" i="3"/>
  <c r="P707" i="3"/>
  <c r="P706" i="3"/>
  <c r="AI705" i="3"/>
  <c r="AH705" i="3"/>
  <c r="AG705" i="3"/>
  <c r="P705" i="3"/>
  <c r="AI704" i="3"/>
  <c r="AH704" i="3"/>
  <c r="AG704" i="3"/>
  <c r="AB704" i="3" s="1"/>
  <c r="R704" i="3" s="1"/>
  <c r="P704" i="3"/>
  <c r="P703" i="3"/>
  <c r="AI702" i="3"/>
  <c r="AH702" i="3"/>
  <c r="AG702" i="3"/>
  <c r="P702" i="3"/>
  <c r="AI798" i="3"/>
  <c r="AH798" i="3"/>
  <c r="AG798" i="3"/>
  <c r="P798" i="3"/>
  <c r="AI701" i="3"/>
  <c r="AH701" i="3"/>
  <c r="AG701" i="3"/>
  <c r="P701" i="3"/>
  <c r="AI700" i="3"/>
  <c r="AH700" i="3"/>
  <c r="AG700" i="3"/>
  <c r="P700" i="3"/>
  <c r="AI699" i="3"/>
  <c r="AH699" i="3"/>
  <c r="AG699" i="3"/>
  <c r="P699" i="3"/>
  <c r="P662" i="3"/>
  <c r="AI661" i="3"/>
  <c r="AH661" i="3"/>
  <c r="AG661" i="3"/>
  <c r="P661" i="3"/>
  <c r="AI660" i="3"/>
  <c r="AB660" i="3" s="1"/>
  <c r="AH660" i="3"/>
  <c r="AG660" i="3"/>
  <c r="P660" i="3"/>
  <c r="AI658" i="3"/>
  <c r="J5" i="8" s="1"/>
  <c r="AH658" i="3"/>
  <c r="I5" i="8" s="1"/>
  <c r="AG658" i="3"/>
  <c r="H5" i="8" s="1"/>
  <c r="P658" i="3"/>
  <c r="AI786" i="3"/>
  <c r="AH786" i="3"/>
  <c r="AG786" i="3"/>
  <c r="P786" i="3"/>
  <c r="AI655" i="3"/>
  <c r="J127" i="8" s="1"/>
  <c r="AH655" i="3"/>
  <c r="I127" i="8"/>
  <c r="AG655" i="3"/>
  <c r="H127" i="8" s="1"/>
  <c r="P655" i="3"/>
  <c r="AI654" i="3"/>
  <c r="AB654" i="3" s="1"/>
  <c r="R654" i="3" s="1"/>
  <c r="AH654" i="3"/>
  <c r="AG654" i="3"/>
  <c r="P654" i="3"/>
  <c r="AI653" i="3"/>
  <c r="AH653" i="3"/>
  <c r="AG653" i="3"/>
  <c r="P653" i="3"/>
  <c r="AI651" i="3"/>
  <c r="AH651" i="3"/>
  <c r="I30" i="8" s="1"/>
  <c r="AG651" i="3"/>
  <c r="H30" i="8" s="1"/>
  <c r="P651" i="3"/>
  <c r="AI650" i="3"/>
  <c r="AH650" i="3"/>
  <c r="AG650" i="3"/>
  <c r="P650" i="3"/>
  <c r="AI686" i="3"/>
  <c r="AH686" i="3"/>
  <c r="AG686" i="3"/>
  <c r="P686" i="3"/>
  <c r="P649" i="3"/>
  <c r="AI648" i="3"/>
  <c r="AH648" i="3"/>
  <c r="AG648" i="3"/>
  <c r="AB648" i="3" s="1"/>
  <c r="R648" i="3" s="1"/>
  <c r="P648" i="3"/>
  <c r="AI647" i="3"/>
  <c r="AH647" i="3"/>
  <c r="AG647" i="3"/>
  <c r="P647" i="3"/>
  <c r="AI646" i="3"/>
  <c r="AH646" i="3"/>
  <c r="AG646" i="3"/>
  <c r="AB646" i="3" s="1"/>
  <c r="P646" i="3"/>
  <c r="AI645" i="3"/>
  <c r="AH645" i="3"/>
  <c r="AG645" i="3"/>
  <c r="AB645" i="3" s="1"/>
  <c r="R645" i="3" s="1"/>
  <c r="P645" i="3"/>
  <c r="AI644" i="3"/>
  <c r="AH644" i="3"/>
  <c r="AG644" i="3"/>
  <c r="AB644" i="3" s="1"/>
  <c r="R644" i="3" s="1"/>
  <c r="P644" i="3"/>
  <c r="AI643" i="3"/>
  <c r="AH643" i="3"/>
  <c r="AG643" i="3"/>
  <c r="P643" i="3"/>
  <c r="AI680" i="3"/>
  <c r="AH680" i="3"/>
  <c r="AG680" i="3"/>
  <c r="AB680" i="3" s="1"/>
  <c r="R680" i="3" s="1"/>
  <c r="P680" i="3"/>
  <c r="AI642" i="3"/>
  <c r="J118" i="8" s="1"/>
  <c r="AH642" i="3"/>
  <c r="I118" i="8" s="1"/>
  <c r="AG642" i="3"/>
  <c r="H118" i="8" s="1"/>
  <c r="P642" i="3"/>
  <c r="AI641" i="3"/>
  <c r="AH641" i="3"/>
  <c r="AG641" i="3"/>
  <c r="P641" i="3"/>
  <c r="AI640" i="3"/>
  <c r="AH640" i="3"/>
  <c r="AG640" i="3"/>
  <c r="P640" i="3"/>
  <c r="AI678" i="3"/>
  <c r="AH678" i="3"/>
  <c r="AG678" i="3"/>
  <c r="P678" i="3"/>
  <c r="AI639" i="3"/>
  <c r="J161" i="8"/>
  <c r="AH639" i="3"/>
  <c r="I161" i="8" s="1"/>
  <c r="AG639" i="3"/>
  <c r="H161" i="8" s="1"/>
  <c r="P639" i="3"/>
  <c r="AI638" i="3"/>
  <c r="AH638" i="3"/>
  <c r="AG638" i="3"/>
  <c r="P638" i="3"/>
  <c r="AI637" i="3"/>
  <c r="J18" i="8" s="1"/>
  <c r="AH637" i="3"/>
  <c r="I18" i="8" s="1"/>
  <c r="AG637" i="3"/>
  <c r="H18" i="8" s="1"/>
  <c r="P637" i="3"/>
  <c r="AI673" i="3"/>
  <c r="AH673" i="3"/>
  <c r="AG673" i="3"/>
  <c r="P673" i="3"/>
  <c r="AI636" i="3"/>
  <c r="AH636" i="3"/>
  <c r="AG636" i="3"/>
  <c r="P636" i="3"/>
  <c r="AI635" i="3"/>
  <c r="AH635" i="3"/>
  <c r="AG635" i="3"/>
  <c r="P635" i="3"/>
  <c r="AI672" i="3"/>
  <c r="AH672" i="3"/>
  <c r="AB672" i="3" s="1"/>
  <c r="R672" i="3" s="1"/>
  <c r="AG672" i="3"/>
  <c r="P672" i="3"/>
  <c r="P634" i="3"/>
  <c r="AI633" i="3"/>
  <c r="AH633" i="3"/>
  <c r="AG633" i="3"/>
  <c r="P633" i="3"/>
  <c r="AI670" i="3"/>
  <c r="AH670" i="3"/>
  <c r="I278" i="8" s="1"/>
  <c r="AG670" i="3"/>
  <c r="H278" i="8" s="1"/>
  <c r="P670" i="3"/>
  <c r="AI669" i="3"/>
  <c r="AH669" i="3"/>
  <c r="I285" i="8"/>
  <c r="AG669" i="3"/>
  <c r="H285" i="8" s="1"/>
  <c r="P669" i="3"/>
  <c r="AI631" i="3"/>
  <c r="AH631" i="3"/>
  <c r="AG631" i="3"/>
  <c r="P631" i="3"/>
  <c r="AI630" i="3"/>
  <c r="J108" i="8"/>
  <c r="AH630" i="3"/>
  <c r="I108" i="8" s="1"/>
  <c r="AG630" i="3"/>
  <c r="H108" i="8" s="1"/>
  <c r="P630" i="3"/>
  <c r="AI629" i="3"/>
  <c r="AH629" i="3"/>
  <c r="AG629" i="3"/>
  <c r="P629" i="3"/>
  <c r="AI628" i="3"/>
  <c r="AH628" i="3"/>
  <c r="AG628" i="3"/>
  <c r="P628" i="3"/>
  <c r="AI627" i="3"/>
  <c r="AH627" i="3"/>
  <c r="AG627" i="3"/>
  <c r="P627" i="3"/>
  <c r="AI626" i="3"/>
  <c r="J180" i="8" s="1"/>
  <c r="AH626" i="3"/>
  <c r="I180" i="8"/>
  <c r="AG626" i="3"/>
  <c r="H180" i="8" s="1"/>
  <c r="P626" i="3"/>
  <c r="AI668" i="3"/>
  <c r="AH668" i="3"/>
  <c r="AB668" i="3" s="1"/>
  <c r="R668" i="3" s="1"/>
  <c r="AG668" i="3"/>
  <c r="P668" i="3"/>
  <c r="AI625" i="3"/>
  <c r="AH625" i="3"/>
  <c r="AG625" i="3"/>
  <c r="P625" i="3"/>
  <c r="AI624" i="3"/>
  <c r="AH624" i="3"/>
  <c r="AB624" i="3" s="1"/>
  <c r="AG624" i="3"/>
  <c r="P624" i="3"/>
  <c r="AI623" i="3"/>
  <c r="AH623" i="3"/>
  <c r="AG623" i="3"/>
  <c r="P623" i="3"/>
  <c r="AI622" i="3"/>
  <c r="J53" i="8" s="1"/>
  <c r="AH622" i="3"/>
  <c r="I53" i="8" s="1"/>
  <c r="AG622" i="3"/>
  <c r="P622" i="3"/>
  <c r="AI621" i="3"/>
  <c r="AH621" i="3"/>
  <c r="AG621" i="3"/>
  <c r="P621" i="3"/>
  <c r="AI620" i="3"/>
  <c r="AH620" i="3"/>
  <c r="AB620" i="3" s="1"/>
  <c r="R620" i="3" s="1"/>
  <c r="AG620" i="3"/>
  <c r="P620" i="3"/>
  <c r="AI613" i="3"/>
  <c r="AH613" i="3"/>
  <c r="AG613" i="3"/>
  <c r="P613" i="3"/>
  <c r="AI692" i="3"/>
  <c r="AH692" i="3"/>
  <c r="AB692" i="3" s="1"/>
  <c r="R692" i="3" s="1"/>
  <c r="AG692" i="3"/>
  <c r="P692" i="3"/>
  <c r="P612" i="3"/>
  <c r="AI659" i="3"/>
  <c r="AH659" i="3"/>
  <c r="AG659" i="3"/>
  <c r="P659" i="3"/>
  <c r="AI611" i="3"/>
  <c r="AB611" i="3" s="1"/>
  <c r="R611" i="3" s="1"/>
  <c r="AH611" i="3"/>
  <c r="AG611" i="3"/>
  <c r="P611" i="3"/>
  <c r="AI609" i="3"/>
  <c r="AH609" i="3"/>
  <c r="AG609" i="3"/>
  <c r="P609" i="3"/>
  <c r="AI610" i="3"/>
  <c r="AH610" i="3"/>
  <c r="I128" i="8" s="1"/>
  <c r="AG610" i="3"/>
  <c r="H128" i="8" s="1"/>
  <c r="P610" i="3"/>
  <c r="AI607" i="3"/>
  <c r="AH607" i="3"/>
  <c r="AG607" i="3"/>
  <c r="P607" i="3"/>
  <c r="AI606" i="3"/>
  <c r="AH606" i="3"/>
  <c r="AG606" i="3"/>
  <c r="P606" i="3"/>
  <c r="AI605" i="3"/>
  <c r="AH605" i="3"/>
  <c r="AG605" i="3"/>
  <c r="P605" i="3"/>
  <c r="AI690" i="3"/>
  <c r="AH690" i="3"/>
  <c r="AG690" i="3"/>
  <c r="P690" i="3"/>
  <c r="AH689" i="3"/>
  <c r="AG689" i="3"/>
  <c r="P689" i="3"/>
  <c r="AI604" i="3"/>
  <c r="J98" i="8" s="1"/>
  <c r="AH604" i="3"/>
  <c r="I98" i="8" s="1"/>
  <c r="AG604" i="3"/>
  <c r="H98" i="8" s="1"/>
  <c r="P604" i="3"/>
  <c r="AI603" i="3"/>
  <c r="AH603" i="3"/>
  <c r="AG603" i="3"/>
  <c r="P603" i="3"/>
  <c r="AI687" i="3"/>
  <c r="J214" i="8" s="1"/>
  <c r="AH687" i="3"/>
  <c r="I214" i="8"/>
  <c r="AG687" i="3"/>
  <c r="H214" i="8" s="1"/>
  <c r="P687" i="3"/>
  <c r="AI602" i="3"/>
  <c r="AH602" i="3"/>
  <c r="AG602" i="3"/>
  <c r="P602" i="3"/>
  <c r="AI601" i="3"/>
  <c r="AH601" i="3"/>
  <c r="AG601" i="3"/>
  <c r="P601" i="3"/>
  <c r="AI600" i="3"/>
  <c r="J50" i="8" s="1"/>
  <c r="AH600" i="3"/>
  <c r="I50" i="8" s="1"/>
  <c r="AG600" i="3"/>
  <c r="H50" i="8" s="1"/>
  <c r="P600" i="3"/>
  <c r="AI599" i="3"/>
  <c r="AB599" i="3" s="1"/>
  <c r="AH599" i="3"/>
  <c r="AG599" i="3"/>
  <c r="P599" i="3"/>
  <c r="AI597" i="3"/>
  <c r="AH597" i="3"/>
  <c r="AG597" i="3"/>
  <c r="P597" i="3"/>
  <c r="AI684" i="3"/>
  <c r="AB684" i="3" s="1"/>
  <c r="AH684" i="3"/>
  <c r="AG684" i="3"/>
  <c r="P684" i="3"/>
  <c r="AI595" i="3"/>
  <c r="AH595" i="3"/>
  <c r="AG595" i="3"/>
  <c r="P595" i="3"/>
  <c r="AI679" i="3"/>
  <c r="AB679" i="3" s="1"/>
  <c r="R679" i="3" s="1"/>
  <c r="AH679" i="3"/>
  <c r="AG679" i="3"/>
  <c r="P679" i="3"/>
  <c r="AI594" i="3"/>
  <c r="AH594" i="3"/>
  <c r="AG594" i="3"/>
  <c r="P594" i="3"/>
  <c r="AI593" i="3"/>
  <c r="AB593" i="3" s="1"/>
  <c r="AH593" i="3"/>
  <c r="AG593" i="3"/>
  <c r="P593" i="3"/>
  <c r="AI677" i="3"/>
  <c r="AH677" i="3"/>
  <c r="AG677" i="3"/>
  <c r="P677" i="3"/>
  <c r="AI592" i="3"/>
  <c r="AB592" i="3" s="1"/>
  <c r="R592" i="3" s="1"/>
  <c r="AH592" i="3"/>
  <c r="AG592" i="3"/>
  <c r="P592" i="3"/>
  <c r="AI591" i="3"/>
  <c r="AH591" i="3"/>
  <c r="AG591" i="3"/>
  <c r="P591" i="3"/>
  <c r="AI614" i="3"/>
  <c r="AB614" i="3" s="1"/>
  <c r="R614" i="3" s="1"/>
  <c r="AH614" i="3"/>
  <c r="AG614" i="3"/>
  <c r="P614" i="3"/>
  <c r="AI590" i="3"/>
  <c r="J82" i="8" s="1"/>
  <c r="AH590" i="3"/>
  <c r="I82" i="8" s="1"/>
  <c r="AG590" i="3"/>
  <c r="H82" i="8"/>
  <c r="P590" i="3"/>
  <c r="AI589" i="3"/>
  <c r="AH589" i="3"/>
  <c r="AG589" i="3"/>
  <c r="P589" i="3"/>
  <c r="AI588" i="3"/>
  <c r="AH588" i="3"/>
  <c r="AG588" i="3"/>
  <c r="AB588" i="3" s="1"/>
  <c r="R588" i="3" s="1"/>
  <c r="P588" i="3"/>
  <c r="AI587" i="3"/>
  <c r="AH587" i="3"/>
  <c r="AG587" i="3"/>
  <c r="P587" i="3"/>
  <c r="AI586" i="3"/>
  <c r="AH586" i="3"/>
  <c r="AG586" i="3"/>
  <c r="AB586" i="3" s="1"/>
  <c r="P586" i="3"/>
  <c r="AI802" i="3"/>
  <c r="AH802" i="3"/>
  <c r="AG802" i="3"/>
  <c r="P802" i="3"/>
  <c r="AI585" i="3"/>
  <c r="AH585" i="3"/>
  <c r="AG585" i="3"/>
  <c r="P585" i="3"/>
  <c r="AI667" i="3"/>
  <c r="AH667" i="3"/>
  <c r="AG667" i="3"/>
  <c r="AB667" i="3" s="1"/>
  <c r="R667" i="3" s="1"/>
  <c r="P667" i="3"/>
  <c r="AI505" i="3"/>
  <c r="AH505" i="3"/>
  <c r="AG505" i="3"/>
  <c r="P505" i="3"/>
  <c r="AI584" i="3"/>
  <c r="J71" i="8" s="1"/>
  <c r="AH584" i="3"/>
  <c r="I71" i="8" s="1"/>
  <c r="AG584" i="3"/>
  <c r="H71" i="8" s="1"/>
  <c r="P584" i="3"/>
  <c r="AI583" i="3"/>
  <c r="AH583" i="3"/>
  <c r="AG583" i="3"/>
  <c r="P583" i="3"/>
  <c r="AI582" i="3"/>
  <c r="AH582" i="3"/>
  <c r="AG582" i="3"/>
  <c r="P582" i="3"/>
  <c r="AI664" i="3"/>
  <c r="AH664" i="3"/>
  <c r="AG664" i="3"/>
  <c r="P664" i="3"/>
  <c r="AI581" i="3"/>
  <c r="AH581" i="3"/>
  <c r="AG581" i="3"/>
  <c r="P581" i="3"/>
  <c r="AI540" i="3"/>
  <c r="AH540" i="3"/>
  <c r="AG540" i="3"/>
  <c r="P540" i="3"/>
  <c r="AI539" i="3"/>
  <c r="AH539" i="3"/>
  <c r="AG539" i="3"/>
  <c r="P539" i="3"/>
  <c r="AI538" i="3"/>
  <c r="AH538" i="3"/>
  <c r="AG538" i="3"/>
  <c r="P538" i="3"/>
  <c r="AI573" i="3"/>
  <c r="J54" i="8"/>
  <c r="AH573" i="3"/>
  <c r="I54" i="8" s="1"/>
  <c r="AG573" i="3"/>
  <c r="H54" i="8" s="1"/>
  <c r="P573" i="3"/>
  <c r="AI537" i="3"/>
  <c r="AH537" i="3"/>
  <c r="AB537" i="3" s="1"/>
  <c r="R537" i="3" s="1"/>
  <c r="AG537" i="3"/>
  <c r="P537" i="3"/>
  <c r="AI536" i="3"/>
  <c r="AH536" i="3"/>
  <c r="AG536" i="3"/>
  <c r="P536" i="3"/>
  <c r="AI571" i="3"/>
  <c r="J185" i="8" s="1"/>
  <c r="AH571" i="3"/>
  <c r="I185" i="8" s="1"/>
  <c r="AG571" i="3"/>
  <c r="H185" i="8" s="1"/>
  <c r="P571" i="3"/>
  <c r="AI535" i="3"/>
  <c r="AH535" i="3"/>
  <c r="AG535" i="3"/>
  <c r="P535" i="3"/>
  <c r="AI533" i="3"/>
  <c r="AH533" i="3"/>
  <c r="AG533" i="3"/>
  <c r="P533" i="3"/>
  <c r="AI534" i="3"/>
  <c r="AH534" i="3"/>
  <c r="AG534" i="3"/>
  <c r="P534" i="3"/>
  <c r="AI531" i="3"/>
  <c r="AB531" i="3" s="1"/>
  <c r="AH531" i="3"/>
  <c r="AG531" i="3"/>
  <c r="P531" i="3"/>
  <c r="AI530" i="3"/>
  <c r="J155" i="8" s="1"/>
  <c r="AH530" i="3"/>
  <c r="I155" i="8" s="1"/>
  <c r="AG530" i="3"/>
  <c r="AB530" i="3" s="1"/>
  <c r="R530" i="3" s="1"/>
  <c r="H155" i="8"/>
  <c r="P530" i="3"/>
  <c r="AI529" i="3"/>
  <c r="AH529" i="3"/>
  <c r="AG529" i="3"/>
  <c r="P529" i="3"/>
  <c r="P528" i="3"/>
  <c r="AI527" i="3"/>
  <c r="AH527" i="3"/>
  <c r="AG527" i="3"/>
  <c r="P527" i="3"/>
  <c r="AI526" i="3"/>
  <c r="AH526" i="3"/>
  <c r="AG526" i="3"/>
  <c r="P526" i="3"/>
  <c r="AI566" i="3"/>
  <c r="AH566" i="3"/>
  <c r="AB566" i="3" s="1"/>
  <c r="AG566" i="3"/>
  <c r="P566" i="3"/>
  <c r="AI682" i="3"/>
  <c r="AH682" i="3"/>
  <c r="AG682" i="3"/>
  <c r="P682" i="3"/>
  <c r="AI564" i="3"/>
  <c r="AH564" i="3"/>
  <c r="AB564" i="3" s="1"/>
  <c r="AG564" i="3"/>
  <c r="P564" i="3"/>
  <c r="AI524" i="3"/>
  <c r="AH524" i="3"/>
  <c r="AG524" i="3"/>
  <c r="P524" i="3"/>
  <c r="AI523" i="3"/>
  <c r="AH523" i="3"/>
  <c r="AB523" i="3" s="1"/>
  <c r="R523" i="3" s="1"/>
  <c r="AG523" i="3"/>
  <c r="P523" i="3"/>
  <c r="AI560" i="3"/>
  <c r="AH560" i="3"/>
  <c r="AG560" i="3"/>
  <c r="P560" i="3"/>
  <c r="AI522" i="3"/>
  <c r="AH522" i="3"/>
  <c r="AG522" i="3"/>
  <c r="P522" i="3"/>
  <c r="AI558" i="3"/>
  <c r="AH558" i="3"/>
  <c r="AG558" i="3"/>
  <c r="P558" i="3"/>
  <c r="AI521" i="3"/>
  <c r="AB521" i="3" s="1"/>
  <c r="J103" i="8"/>
  <c r="AH521" i="3"/>
  <c r="I103" i="8" s="1"/>
  <c r="AG521" i="3"/>
  <c r="H103" i="8"/>
  <c r="P521" i="3"/>
  <c r="AI556" i="3"/>
  <c r="AH556" i="3"/>
  <c r="AG556" i="3"/>
  <c r="P556" i="3"/>
  <c r="AI520" i="3"/>
  <c r="AH520" i="3"/>
  <c r="AG520" i="3"/>
  <c r="AB520" i="3" s="1"/>
  <c r="R520" i="3" s="1"/>
  <c r="P520" i="3"/>
  <c r="AI555" i="3"/>
  <c r="AH555" i="3"/>
  <c r="AG555" i="3"/>
  <c r="P555" i="3"/>
  <c r="AI519" i="3"/>
  <c r="AH519" i="3"/>
  <c r="AG519" i="3"/>
  <c r="AB519" i="3" s="1"/>
  <c r="P519" i="3"/>
  <c r="AI518" i="3"/>
  <c r="J63" i="8"/>
  <c r="AH518" i="3"/>
  <c r="AG518" i="3"/>
  <c r="H63" i="8" s="1"/>
  <c r="P518" i="3"/>
  <c r="AI554" i="3"/>
  <c r="AH554" i="3"/>
  <c r="AG554" i="3"/>
  <c r="P554" i="3"/>
  <c r="AI517" i="3"/>
  <c r="AH517" i="3"/>
  <c r="AG517" i="3"/>
  <c r="P517" i="3"/>
  <c r="AI269" i="3"/>
  <c r="AH269" i="3"/>
  <c r="AG269" i="3"/>
  <c r="P269" i="3"/>
  <c r="AI516" i="3"/>
  <c r="AH516" i="3"/>
  <c r="AB516" i="3" s="1"/>
  <c r="R516" i="3" s="1"/>
  <c r="AG516" i="3"/>
  <c r="P516" i="3"/>
  <c r="AI515" i="3"/>
  <c r="AH515" i="3"/>
  <c r="AG515" i="3"/>
  <c r="P515" i="3"/>
  <c r="AI514" i="3"/>
  <c r="AH514" i="3"/>
  <c r="AG514" i="3"/>
  <c r="P514" i="3"/>
  <c r="AI513" i="3"/>
  <c r="AH513" i="3"/>
  <c r="AG513" i="3"/>
  <c r="P513" i="3"/>
  <c r="AI512" i="3"/>
  <c r="AH512" i="3"/>
  <c r="AB512" i="3" s="1"/>
  <c r="AG512" i="3"/>
  <c r="P512" i="3"/>
  <c r="AI511" i="3"/>
  <c r="AH511" i="3"/>
  <c r="AG511" i="3"/>
  <c r="P511" i="3"/>
  <c r="AI550" i="3"/>
  <c r="AH550" i="3"/>
  <c r="AG550" i="3"/>
  <c r="P550" i="3"/>
  <c r="AI510" i="3"/>
  <c r="J23" i="8"/>
  <c r="AH510" i="3"/>
  <c r="I23" i="8" s="1"/>
  <c r="AG510" i="3"/>
  <c r="H23" i="8"/>
  <c r="P510" i="3"/>
  <c r="AI548" i="3"/>
  <c r="AH548" i="3"/>
  <c r="AG548" i="3"/>
  <c r="P548" i="3"/>
  <c r="AI509" i="3"/>
  <c r="J99" i="8" s="1"/>
  <c r="AH509" i="3"/>
  <c r="I99" i="8" s="1"/>
  <c r="AG509" i="3"/>
  <c r="P509" i="3"/>
  <c r="AI508" i="3"/>
  <c r="AH508" i="3"/>
  <c r="AG508" i="3"/>
  <c r="P508" i="3"/>
  <c r="AI507" i="3"/>
  <c r="AH507" i="3"/>
  <c r="AG507" i="3"/>
  <c r="P507" i="3"/>
  <c r="AI506" i="3"/>
  <c r="AH506" i="3"/>
  <c r="AG506" i="3"/>
  <c r="P506" i="3"/>
  <c r="AI504" i="3"/>
  <c r="AH504" i="3"/>
  <c r="AG504" i="3"/>
  <c r="P504" i="3"/>
  <c r="AI503" i="3"/>
  <c r="AH503" i="3"/>
  <c r="AG503" i="3"/>
  <c r="P503" i="3"/>
  <c r="AI502" i="3"/>
  <c r="AH502" i="3"/>
  <c r="AG502" i="3"/>
  <c r="P502" i="3"/>
  <c r="AI501" i="3"/>
  <c r="J164" i="8"/>
  <c r="AH501" i="3"/>
  <c r="I164" i="8" s="1"/>
  <c r="AG501" i="3"/>
  <c r="H164" i="8"/>
  <c r="P501" i="3"/>
  <c r="AI500" i="3"/>
  <c r="AH500" i="3"/>
  <c r="AG500" i="3"/>
  <c r="P500" i="3"/>
  <c r="AI546" i="3"/>
  <c r="AH546" i="3"/>
  <c r="AG546" i="3"/>
  <c r="AB546" i="3" s="1"/>
  <c r="P546" i="3"/>
  <c r="AI499" i="3"/>
  <c r="J191" i="8" s="1"/>
  <c r="AH499" i="3"/>
  <c r="I191" i="8" s="1"/>
  <c r="AG499" i="3"/>
  <c r="P499" i="3"/>
  <c r="AI498" i="3"/>
  <c r="AH498" i="3"/>
  <c r="AG498" i="3"/>
  <c r="P498" i="3"/>
  <c r="AI497" i="3"/>
  <c r="AH497" i="3"/>
  <c r="AG497" i="3"/>
  <c r="AB497" i="3" s="1"/>
  <c r="P497" i="3"/>
  <c r="AI496" i="3"/>
  <c r="J179" i="8"/>
  <c r="AH496" i="3"/>
  <c r="I179" i="8" s="1"/>
  <c r="AG496" i="3"/>
  <c r="H179" i="8"/>
  <c r="P496" i="3"/>
  <c r="AI544" i="3"/>
  <c r="AH544" i="3"/>
  <c r="AG544" i="3"/>
  <c r="P544" i="3"/>
  <c r="AI495" i="3"/>
  <c r="AH495" i="3"/>
  <c r="AG495" i="3"/>
  <c r="P495" i="3"/>
  <c r="P492" i="3"/>
  <c r="AI491" i="3"/>
  <c r="AH491" i="3"/>
  <c r="AG491" i="3"/>
  <c r="P491" i="3"/>
  <c r="AI574" i="3"/>
  <c r="AH574" i="3"/>
  <c r="AG574" i="3"/>
  <c r="AB574" i="3" s="1"/>
  <c r="R574" i="3" s="1"/>
  <c r="P574" i="3"/>
  <c r="AI608" i="3"/>
  <c r="J117" i="8"/>
  <c r="AH608" i="3"/>
  <c r="I117" i="8" s="1"/>
  <c r="AG608" i="3"/>
  <c r="H117" i="8"/>
  <c r="P608" i="3"/>
  <c r="AI490" i="3"/>
  <c r="AH490" i="3"/>
  <c r="AG490" i="3"/>
  <c r="P490" i="3"/>
  <c r="AI489" i="3"/>
  <c r="J114" i="8" s="1"/>
  <c r="AH489" i="3"/>
  <c r="I114" i="8" s="1"/>
  <c r="AG489" i="3"/>
  <c r="P489" i="3"/>
  <c r="AI570" i="3"/>
  <c r="AH570" i="3"/>
  <c r="AG570" i="3"/>
  <c r="P570" i="3"/>
  <c r="AI488" i="3"/>
  <c r="AH488" i="3"/>
  <c r="AG488" i="3"/>
  <c r="P488" i="3"/>
  <c r="AI569" i="3"/>
  <c r="AH569" i="3"/>
  <c r="AG569" i="3"/>
  <c r="P569" i="3"/>
  <c r="AI486" i="3"/>
  <c r="AH486" i="3"/>
  <c r="AG486" i="3"/>
  <c r="P486" i="3"/>
  <c r="AI567" i="3"/>
  <c r="AH567" i="3"/>
  <c r="AG567" i="3"/>
  <c r="P567" i="3"/>
  <c r="AI485" i="3"/>
  <c r="AH485" i="3"/>
  <c r="AG485" i="3"/>
  <c r="P485" i="3"/>
  <c r="AI484" i="3"/>
  <c r="AH484" i="3"/>
  <c r="AG484" i="3"/>
  <c r="P484" i="3"/>
  <c r="AI482" i="3"/>
  <c r="AH482" i="3"/>
  <c r="AG482" i="3"/>
  <c r="P482" i="3"/>
  <c r="AI481" i="3"/>
  <c r="AH481" i="3"/>
  <c r="AG481" i="3"/>
  <c r="P481" i="3"/>
  <c r="AI480" i="3"/>
  <c r="AH480" i="3"/>
  <c r="AG480" i="3"/>
  <c r="P480" i="3"/>
  <c r="AI479" i="3"/>
  <c r="AH479" i="3"/>
  <c r="AG479" i="3"/>
  <c r="P479" i="3"/>
  <c r="AI478" i="3"/>
  <c r="AH478" i="3"/>
  <c r="AG478" i="3"/>
  <c r="P478" i="3"/>
  <c r="AI477" i="3"/>
  <c r="J59" i="8" s="1"/>
  <c r="AH477" i="3"/>
  <c r="AG477" i="3"/>
  <c r="H59" i="8" s="1"/>
  <c r="P477" i="3"/>
  <c r="AI563" i="3"/>
  <c r="AH563" i="3"/>
  <c r="AG563" i="3"/>
  <c r="P563" i="3"/>
  <c r="AI476" i="3"/>
  <c r="AH476" i="3"/>
  <c r="AG476" i="3"/>
  <c r="P476" i="3"/>
  <c r="AI475" i="3"/>
  <c r="AH475" i="3"/>
  <c r="AG475" i="3"/>
  <c r="P475" i="3"/>
  <c r="AI474" i="3"/>
  <c r="AB474" i="3" s="1"/>
  <c r="R474" i="3" s="1"/>
  <c r="AH474" i="3"/>
  <c r="AG474" i="3"/>
  <c r="P474" i="3"/>
  <c r="AI473" i="3"/>
  <c r="AH473" i="3"/>
  <c r="AG473" i="3"/>
  <c r="P473" i="3"/>
  <c r="AI472" i="3"/>
  <c r="AH472" i="3"/>
  <c r="AG472" i="3"/>
  <c r="P472" i="3"/>
  <c r="AI559" i="3"/>
  <c r="AH559" i="3"/>
  <c r="AG559" i="3"/>
  <c r="P559" i="3"/>
  <c r="AI557" i="3"/>
  <c r="AH557" i="3"/>
  <c r="AG557" i="3"/>
  <c r="P557" i="3"/>
  <c r="AI348" i="3"/>
  <c r="AH348" i="3"/>
  <c r="AG348" i="3"/>
  <c r="P348" i="3"/>
  <c r="AI471" i="3"/>
  <c r="AH471" i="3"/>
  <c r="AG471" i="3"/>
  <c r="P471" i="3"/>
  <c r="AI469" i="3"/>
  <c r="J120" i="8" s="1"/>
  <c r="AH469" i="3"/>
  <c r="I120" i="8" s="1"/>
  <c r="AG469" i="3"/>
  <c r="H120" i="8" s="1"/>
  <c r="P469" i="3"/>
  <c r="AI467" i="3"/>
  <c r="AH467" i="3"/>
  <c r="AG467" i="3"/>
  <c r="P467" i="3"/>
  <c r="AI553" i="3"/>
  <c r="AH553" i="3"/>
  <c r="AG553" i="3"/>
  <c r="P553" i="3"/>
  <c r="AI552" i="3"/>
  <c r="AH552" i="3"/>
  <c r="AG552" i="3"/>
  <c r="P552" i="3"/>
  <c r="AI465" i="3"/>
  <c r="AH465" i="3"/>
  <c r="AG465" i="3"/>
  <c r="P465" i="3"/>
  <c r="AI551" i="3"/>
  <c r="AH551" i="3"/>
  <c r="AG551" i="3"/>
  <c r="P551" i="3"/>
  <c r="AI462" i="3"/>
  <c r="AH462" i="3"/>
  <c r="AG462" i="3"/>
  <c r="P462" i="3"/>
  <c r="AI461" i="3"/>
  <c r="J35" i="8" s="1"/>
  <c r="AH461" i="3"/>
  <c r="I35" i="8"/>
  <c r="AG461" i="3"/>
  <c r="H35" i="8" s="1"/>
  <c r="P461" i="3"/>
  <c r="AI460" i="3"/>
  <c r="AH460" i="3"/>
  <c r="AG460" i="3"/>
  <c r="P460" i="3"/>
  <c r="P459" i="3"/>
  <c r="AI549" i="3"/>
  <c r="AH549" i="3"/>
  <c r="AG549" i="3"/>
  <c r="AB549" i="3" s="1"/>
  <c r="R549" i="3" s="1"/>
  <c r="P549" i="3"/>
  <c r="AI458" i="3"/>
  <c r="AH458" i="3"/>
  <c r="AG458" i="3"/>
  <c r="AB458" i="3" s="1"/>
  <c r="P458" i="3"/>
  <c r="AI454" i="3"/>
  <c r="AH454" i="3"/>
  <c r="AG454" i="3"/>
  <c r="P454" i="3"/>
  <c r="AI453" i="3"/>
  <c r="AH453" i="3"/>
  <c r="AG453" i="3"/>
  <c r="AB453" i="3" s="1"/>
  <c r="R453" i="3" s="1"/>
  <c r="P453" i="3"/>
  <c r="AI452" i="3"/>
  <c r="AH452" i="3"/>
  <c r="AG452" i="3"/>
  <c r="P452" i="3"/>
  <c r="P451" i="3"/>
  <c r="AI545" i="3"/>
  <c r="AH545" i="3"/>
  <c r="AG545" i="3"/>
  <c r="P545" i="3"/>
  <c r="P450" i="3"/>
  <c r="AI412" i="3"/>
  <c r="AH412" i="3"/>
  <c r="AG412" i="3"/>
  <c r="P412" i="3"/>
  <c r="AI411" i="3"/>
  <c r="AB411" i="3" s="1"/>
  <c r="AH411" i="3"/>
  <c r="AG411" i="3"/>
  <c r="P411" i="3"/>
  <c r="AI409" i="3"/>
  <c r="J109" i="8" s="1"/>
  <c r="AH409" i="3"/>
  <c r="I109" i="8" s="1"/>
  <c r="AG409" i="3"/>
  <c r="AB409" i="3" s="1"/>
  <c r="P409" i="3"/>
  <c r="AI407" i="3"/>
  <c r="AH407" i="3"/>
  <c r="AG407" i="3"/>
  <c r="P407" i="3"/>
  <c r="AI408" i="3"/>
  <c r="J52" i="8"/>
  <c r="AH408" i="3"/>
  <c r="I52" i="8" s="1"/>
  <c r="AG408" i="3"/>
  <c r="H52" i="8" s="1"/>
  <c r="P408" i="3"/>
  <c r="AI406" i="3"/>
  <c r="AH406" i="3"/>
  <c r="AB406" i="3" s="1"/>
  <c r="R406" i="3" s="1"/>
  <c r="AG406" i="3"/>
  <c r="P406" i="3"/>
  <c r="P405" i="3"/>
  <c r="AI404" i="3"/>
  <c r="AH404" i="3"/>
  <c r="AG404" i="3"/>
  <c r="P404" i="3"/>
  <c r="AI441" i="3"/>
  <c r="AB441" i="3" s="1"/>
  <c r="R441" i="3" s="1"/>
  <c r="AH441" i="3"/>
  <c r="AG441" i="3"/>
  <c r="P441" i="3"/>
  <c r="AI403" i="3"/>
  <c r="AH403" i="3"/>
  <c r="AG403" i="3"/>
  <c r="P403" i="3"/>
  <c r="AI401" i="3"/>
  <c r="AH401" i="3"/>
  <c r="AG401" i="3"/>
  <c r="P401" i="3"/>
  <c r="AI439" i="3"/>
  <c r="AH439" i="3"/>
  <c r="AG439" i="3"/>
  <c r="P439" i="3"/>
  <c r="AI349" i="3"/>
  <c r="AH349" i="3"/>
  <c r="AG349" i="3"/>
  <c r="P349" i="3"/>
  <c r="AI437" i="3"/>
  <c r="AH437" i="3"/>
  <c r="AG437" i="3"/>
  <c r="P437" i="3"/>
  <c r="AI400" i="3"/>
  <c r="AB400" i="3" s="1"/>
  <c r="R400" i="3" s="1"/>
  <c r="AH400" i="3"/>
  <c r="AG400" i="3"/>
  <c r="P400" i="3"/>
  <c r="AI399" i="3"/>
  <c r="AH399" i="3"/>
  <c r="AG399" i="3"/>
  <c r="P399" i="3"/>
  <c r="AI433" i="3"/>
  <c r="AH433" i="3"/>
  <c r="AG433" i="3"/>
  <c r="P433" i="3"/>
  <c r="AI398" i="3"/>
  <c r="AH398" i="3"/>
  <c r="AG398" i="3"/>
  <c r="P398" i="3"/>
  <c r="AI432" i="3"/>
  <c r="AH432" i="3"/>
  <c r="AG432" i="3"/>
  <c r="P432" i="3"/>
  <c r="AI397" i="3"/>
  <c r="AH397" i="3"/>
  <c r="AG397" i="3"/>
  <c r="P397" i="3"/>
  <c r="AI396" i="3"/>
  <c r="AH396" i="3"/>
  <c r="AG396" i="3"/>
  <c r="P396" i="3"/>
  <c r="AI395" i="3"/>
  <c r="AH395" i="3"/>
  <c r="AG395" i="3"/>
  <c r="P395" i="3"/>
  <c r="AI394" i="3"/>
  <c r="AH394" i="3"/>
  <c r="AG394" i="3"/>
  <c r="P394" i="3"/>
  <c r="P393" i="3"/>
  <c r="AI392" i="3"/>
  <c r="AH392" i="3"/>
  <c r="AG392" i="3"/>
  <c r="P392" i="3"/>
  <c r="AI431" i="3"/>
  <c r="AH431" i="3"/>
  <c r="AG431" i="3"/>
  <c r="AB431" i="3" s="1"/>
  <c r="P431" i="3"/>
  <c r="AI391" i="3"/>
  <c r="AH391" i="3"/>
  <c r="AG391" i="3"/>
  <c r="P391" i="3"/>
  <c r="AI428" i="3"/>
  <c r="AH428" i="3"/>
  <c r="AG428" i="3"/>
  <c r="P428" i="3"/>
  <c r="AI390" i="3"/>
  <c r="AH390" i="3"/>
  <c r="AG390" i="3"/>
  <c r="P390" i="3"/>
  <c r="AI389" i="3"/>
  <c r="J51" i="8" s="1"/>
  <c r="AH389" i="3"/>
  <c r="I51" i="8"/>
  <c r="AG389" i="3"/>
  <c r="H51" i="8" s="1"/>
  <c r="P389" i="3"/>
  <c r="AI388" i="3"/>
  <c r="J49" i="8" s="1"/>
  <c r="AH388" i="3"/>
  <c r="I49" i="8" s="1"/>
  <c r="AG388" i="3"/>
  <c r="H49" i="8" s="1"/>
  <c r="P388" i="3"/>
  <c r="AI427" i="3"/>
  <c r="AH427" i="3"/>
  <c r="AG427" i="3"/>
  <c r="P427" i="3"/>
  <c r="AI385" i="3"/>
  <c r="J27" i="8" s="1"/>
  <c r="AH385" i="3"/>
  <c r="I27" i="8" s="1"/>
  <c r="AG385" i="3"/>
  <c r="H27" i="8" s="1"/>
  <c r="P385" i="3"/>
  <c r="AI384" i="3"/>
  <c r="AB384" i="3" s="1"/>
  <c r="R384" i="3" s="1"/>
  <c r="AH384" i="3"/>
  <c r="AG384" i="3"/>
  <c r="P384" i="3"/>
  <c r="P383" i="3"/>
  <c r="AI422" i="3"/>
  <c r="AB422" i="3" s="1"/>
  <c r="R422" i="3" s="1"/>
  <c r="AH422" i="3"/>
  <c r="AG422" i="3"/>
  <c r="P422" i="3"/>
  <c r="AI421" i="3"/>
  <c r="AH421" i="3"/>
  <c r="AG421" i="3"/>
  <c r="P421" i="3"/>
  <c r="AI380" i="3"/>
  <c r="AB380" i="3" s="1"/>
  <c r="R380" i="3" s="1"/>
  <c r="AH380" i="3"/>
  <c r="AG380" i="3"/>
  <c r="P380" i="3"/>
  <c r="P379" i="3"/>
  <c r="AI378" i="3"/>
  <c r="AH378" i="3"/>
  <c r="AG378" i="3"/>
  <c r="AB378" i="3" s="1"/>
  <c r="R378" i="3" s="1"/>
  <c r="P378" i="3"/>
  <c r="P455" i="3"/>
  <c r="AI377" i="3"/>
  <c r="AH377" i="3"/>
  <c r="AB377" i="3" s="1"/>
  <c r="R377" i="3" s="1"/>
  <c r="AG377" i="3"/>
  <c r="P377" i="3"/>
  <c r="AI376" i="3"/>
  <c r="AH376" i="3"/>
  <c r="AB376" i="3" s="1"/>
  <c r="R376" i="3" s="1"/>
  <c r="AG376" i="3"/>
  <c r="P376" i="3"/>
  <c r="AI270" i="3"/>
  <c r="AH270" i="3"/>
  <c r="AG270" i="3"/>
  <c r="P270" i="3"/>
  <c r="AI418" i="3"/>
  <c r="AH418" i="3"/>
  <c r="AG418" i="3"/>
  <c r="P418" i="3"/>
  <c r="AI375" i="3"/>
  <c r="J153" i="8"/>
  <c r="AH375" i="3"/>
  <c r="I153" i="8" s="1"/>
  <c r="AG375" i="3"/>
  <c r="H153" i="8"/>
  <c r="P375" i="3"/>
  <c r="AI373" i="3"/>
  <c r="AH373" i="3"/>
  <c r="AG373" i="3"/>
  <c r="P373" i="3"/>
  <c r="AI372" i="3"/>
  <c r="AH372" i="3"/>
  <c r="AG372" i="3"/>
  <c r="P372" i="3"/>
  <c r="AI371" i="3"/>
  <c r="AH371" i="3"/>
  <c r="AG371" i="3"/>
  <c r="AB371" i="3" s="1"/>
  <c r="R371" i="3" s="1"/>
  <c r="P371" i="3"/>
  <c r="P370" i="3"/>
  <c r="AI364" i="3"/>
  <c r="AH364" i="3"/>
  <c r="AG364" i="3"/>
  <c r="P364" i="3"/>
  <c r="AI363" i="3"/>
  <c r="AH363" i="3"/>
  <c r="AG363" i="3"/>
  <c r="AB363" i="3" s="1"/>
  <c r="P363" i="3"/>
  <c r="AI362" i="3"/>
  <c r="AH362" i="3"/>
  <c r="AG362" i="3"/>
  <c r="AB362" i="3" s="1"/>
  <c r="P362" i="3"/>
  <c r="AI361" i="3"/>
  <c r="AH361" i="3"/>
  <c r="AG361" i="3"/>
  <c r="AB361" i="3" s="1"/>
  <c r="P361" i="3"/>
  <c r="AI360" i="3"/>
  <c r="AH360" i="3"/>
  <c r="AG360" i="3"/>
  <c r="P360" i="3"/>
  <c r="AI359" i="3"/>
  <c r="AH359" i="3"/>
  <c r="AG359" i="3"/>
  <c r="AB359" i="3" s="1"/>
  <c r="P359" i="3"/>
  <c r="AI446" i="3"/>
  <c r="AH446" i="3"/>
  <c r="AG446" i="3"/>
  <c r="P446" i="3"/>
  <c r="AI358" i="3"/>
  <c r="AH358" i="3"/>
  <c r="AG358" i="3"/>
  <c r="P358" i="3"/>
  <c r="AI445" i="3"/>
  <c r="AH445" i="3"/>
  <c r="AG445" i="3"/>
  <c r="P445" i="3"/>
  <c r="AI357" i="3"/>
  <c r="AH357" i="3"/>
  <c r="AG357" i="3"/>
  <c r="AB357" i="3" s="1"/>
  <c r="P357" i="3"/>
  <c r="AI356" i="3"/>
  <c r="AH356" i="3"/>
  <c r="AG356" i="3"/>
  <c r="AB356" i="3" s="1"/>
  <c r="R356" i="3" s="1"/>
  <c r="P356" i="3"/>
  <c r="AI355" i="3"/>
  <c r="AH355" i="3"/>
  <c r="AG355" i="3"/>
  <c r="AB355" i="3" s="1"/>
  <c r="P355" i="3"/>
  <c r="AI354" i="3"/>
  <c r="AH354" i="3"/>
  <c r="AG354" i="3"/>
  <c r="P354" i="3"/>
  <c r="AI353" i="3"/>
  <c r="J130" i="8"/>
  <c r="AH353" i="3"/>
  <c r="AG353" i="3"/>
  <c r="H130" i="8"/>
  <c r="P353" i="3"/>
  <c r="AI442" i="3"/>
  <c r="AH442" i="3"/>
  <c r="AG442" i="3"/>
  <c r="P442" i="3"/>
  <c r="AI352" i="3"/>
  <c r="AH352" i="3"/>
  <c r="AG352" i="3"/>
  <c r="P352" i="3"/>
  <c r="AI436" i="3"/>
  <c r="AH436" i="3"/>
  <c r="AG436" i="3"/>
  <c r="P436" i="3"/>
  <c r="AI347" i="3"/>
  <c r="AH347" i="3"/>
  <c r="AG347" i="3"/>
  <c r="P347" i="3"/>
  <c r="AI434" i="3"/>
  <c r="AH434" i="3"/>
  <c r="AG434" i="3"/>
  <c r="P434" i="3"/>
  <c r="AI344" i="3"/>
  <c r="AH344" i="3"/>
  <c r="AG344" i="3"/>
  <c r="AB344" i="3" s="1"/>
  <c r="R344" i="3" s="1"/>
  <c r="P344" i="3"/>
  <c r="AI343" i="3"/>
  <c r="AH343" i="3"/>
  <c r="AG343" i="3"/>
  <c r="P343" i="3"/>
  <c r="AI342" i="3"/>
  <c r="AH342" i="3"/>
  <c r="AG342" i="3"/>
  <c r="P342" i="3"/>
  <c r="P429" i="3"/>
  <c r="AI341" i="3"/>
  <c r="J8" i="8"/>
  <c r="AH341" i="3"/>
  <c r="I8" i="8" s="1"/>
  <c r="AG341" i="3"/>
  <c r="H8" i="8"/>
  <c r="P341" i="3"/>
  <c r="AI340" i="3"/>
  <c r="J166" i="8" s="1"/>
  <c r="AH340" i="3"/>
  <c r="I166" i="8" s="1"/>
  <c r="AG340" i="3"/>
  <c r="H166" i="8" s="1"/>
  <c r="P340" i="3"/>
  <c r="AI339" i="3"/>
  <c r="J97" i="8" s="1"/>
  <c r="AH339" i="3"/>
  <c r="AG339" i="3"/>
  <c r="H97" i="8" s="1"/>
  <c r="P339" i="3"/>
  <c r="AI338" i="3"/>
  <c r="AB338" i="3" s="1"/>
  <c r="AH338" i="3"/>
  <c r="AG338" i="3"/>
  <c r="P338" i="3"/>
  <c r="AI470" i="3"/>
  <c r="AB470" i="3" s="1"/>
  <c r="R470" i="3" s="1"/>
  <c r="AH470" i="3"/>
  <c r="AG470" i="3"/>
  <c r="P470" i="3"/>
  <c r="AI247" i="3"/>
  <c r="AB247" i="3" s="1"/>
  <c r="R247" i="3" s="1"/>
  <c r="AH247" i="3"/>
  <c r="AG247" i="3"/>
  <c r="P247" i="3"/>
  <c r="AI337" i="3"/>
  <c r="AB337" i="3" s="1"/>
  <c r="AH337" i="3"/>
  <c r="AG337" i="3"/>
  <c r="P337" i="3"/>
  <c r="AI336" i="3"/>
  <c r="J3" i="8" s="1"/>
  <c r="AH336" i="3"/>
  <c r="I3" i="8" s="1"/>
  <c r="AG336" i="3"/>
  <c r="H3" i="8" s="1"/>
  <c r="P336" i="3"/>
  <c r="AI424" i="3"/>
  <c r="AH424" i="3"/>
  <c r="AG424" i="3"/>
  <c r="P424" i="3"/>
  <c r="AI335" i="3"/>
  <c r="J112" i="8" s="1"/>
  <c r="AH335" i="3"/>
  <c r="I112" i="8" s="1"/>
  <c r="AG335" i="3"/>
  <c r="H112" i="8" s="1"/>
  <c r="P335" i="3"/>
  <c r="AI334" i="3"/>
  <c r="AB334" i="3" s="1"/>
  <c r="R334" i="3" s="1"/>
  <c r="AH334" i="3"/>
  <c r="AG334" i="3"/>
  <c r="P334" i="3"/>
  <c r="AI333" i="3"/>
  <c r="J160" i="8" s="1"/>
  <c r="AH333" i="3"/>
  <c r="AG333" i="3"/>
  <c r="H160" i="8"/>
  <c r="P333" i="3"/>
  <c r="AI423" i="3"/>
  <c r="AH423" i="3"/>
  <c r="AG423" i="3"/>
  <c r="P423" i="3"/>
  <c r="AI332" i="3"/>
  <c r="AH332" i="3"/>
  <c r="AG332" i="3"/>
  <c r="AB332" i="3" s="1"/>
  <c r="R332" i="3" s="1"/>
  <c r="P332" i="3"/>
  <c r="AI331" i="3"/>
  <c r="AH331" i="3"/>
  <c r="AG331" i="3"/>
  <c r="AB331" i="3" s="1"/>
  <c r="R331" i="3" s="1"/>
  <c r="P331" i="3"/>
  <c r="AI327" i="3"/>
  <c r="AH327" i="3"/>
  <c r="AG327" i="3"/>
  <c r="AB327" i="3" s="1"/>
  <c r="AC327" i="3" s="1"/>
  <c r="S327" i="3" s="1"/>
  <c r="P327" i="3"/>
  <c r="AI326" i="3"/>
  <c r="AH326" i="3"/>
  <c r="AG326" i="3"/>
  <c r="P326" i="3"/>
  <c r="P325" i="3"/>
  <c r="AI324" i="3"/>
  <c r="J145" i="8"/>
  <c r="AH324" i="3"/>
  <c r="I145" i="8" s="1"/>
  <c r="AG324" i="3"/>
  <c r="H145" i="8" s="1"/>
  <c r="P324" i="3"/>
  <c r="AI369" i="3"/>
  <c r="AH369" i="3"/>
  <c r="AB369" i="3" s="1"/>
  <c r="R369" i="3" s="1"/>
  <c r="AG369" i="3"/>
  <c r="P369" i="3"/>
  <c r="AI322" i="3"/>
  <c r="AB322" i="3" s="1"/>
  <c r="J4" i="8"/>
  <c r="AH322" i="3"/>
  <c r="I4" i="8" s="1"/>
  <c r="AG322" i="3"/>
  <c r="H4" i="8" s="1"/>
  <c r="P322" i="3"/>
  <c r="AI301" i="3"/>
  <c r="AH301" i="3"/>
  <c r="AG301" i="3"/>
  <c r="P301" i="3"/>
  <c r="AI300" i="3"/>
  <c r="AH300" i="3"/>
  <c r="AG300" i="3"/>
  <c r="P300" i="3"/>
  <c r="AI318" i="3"/>
  <c r="J215" i="8" s="1"/>
  <c r="AH318" i="3"/>
  <c r="I215" i="8" s="1"/>
  <c r="AG318" i="3"/>
  <c r="H215" i="8" s="1"/>
  <c r="P318" i="3"/>
  <c r="AI297" i="3"/>
  <c r="AH297" i="3"/>
  <c r="AG297" i="3"/>
  <c r="P297" i="3"/>
  <c r="AI298" i="3"/>
  <c r="AH298" i="3"/>
  <c r="AG298" i="3"/>
  <c r="P298" i="3"/>
  <c r="AI296" i="3"/>
  <c r="AH296" i="3"/>
  <c r="AG296" i="3"/>
  <c r="P296" i="3"/>
  <c r="AI295" i="3"/>
  <c r="AH295" i="3"/>
  <c r="AG295" i="3"/>
  <c r="P295" i="3"/>
  <c r="AI294" i="3"/>
  <c r="AH294" i="3"/>
  <c r="AG294" i="3"/>
  <c r="P294" i="3"/>
  <c r="AI292" i="3"/>
  <c r="AH292" i="3"/>
  <c r="AG292" i="3"/>
  <c r="P292" i="3"/>
  <c r="AI291" i="3"/>
  <c r="AH291" i="3"/>
  <c r="AG291" i="3"/>
  <c r="P291" i="3"/>
  <c r="AI289" i="3"/>
  <c r="J36" i="8" s="1"/>
  <c r="AH289" i="3"/>
  <c r="I36" i="8" s="1"/>
  <c r="AG289" i="3"/>
  <c r="H36" i="8" s="1"/>
  <c r="P289" i="3"/>
  <c r="AI290" i="3"/>
  <c r="AB290" i="3" s="1"/>
  <c r="R290" i="3" s="1"/>
  <c r="AH290" i="3"/>
  <c r="AG290" i="3"/>
  <c r="P290" i="3"/>
  <c r="AI312" i="3"/>
  <c r="AH312" i="3"/>
  <c r="AG312" i="3"/>
  <c r="P312" i="3"/>
  <c r="AI435" i="3"/>
  <c r="J57" i="8" s="1"/>
  <c r="AH435" i="3"/>
  <c r="I57" i="8" s="1"/>
  <c r="AG435" i="3"/>
  <c r="H57" i="8" s="1"/>
  <c r="P435" i="3"/>
  <c r="AI286" i="3"/>
  <c r="AH286" i="3"/>
  <c r="AG286" i="3"/>
  <c r="P286" i="3"/>
  <c r="AI285" i="3"/>
  <c r="AB285" i="3" s="1"/>
  <c r="R285" i="3" s="1"/>
  <c r="AH285" i="3"/>
  <c r="AG285" i="3"/>
  <c r="P285" i="3"/>
  <c r="AI284" i="3"/>
  <c r="AH284" i="3"/>
  <c r="AG284" i="3"/>
  <c r="P284" i="3"/>
  <c r="AI181" i="3"/>
  <c r="J7" i="8" s="1"/>
  <c r="AH181" i="3"/>
  <c r="I7" i="8" s="1"/>
  <c r="AG181" i="3"/>
  <c r="H7" i="8"/>
  <c r="P181" i="3"/>
  <c r="AI280" i="3"/>
  <c r="AH280" i="3"/>
  <c r="AG280" i="3"/>
  <c r="P280" i="3"/>
  <c r="AI279" i="3"/>
  <c r="AH279" i="3"/>
  <c r="AG279" i="3"/>
  <c r="AB279" i="3" s="1"/>
  <c r="R279" i="3" s="1"/>
  <c r="P279" i="3"/>
  <c r="AI277" i="3"/>
  <c r="J141" i="8" s="1"/>
  <c r="AH277" i="3"/>
  <c r="I141" i="8"/>
  <c r="AG277" i="3"/>
  <c r="H141" i="8" s="1"/>
  <c r="P277" i="3"/>
  <c r="AI275" i="3"/>
  <c r="AH275" i="3"/>
  <c r="AG275" i="3"/>
  <c r="P275" i="3"/>
  <c r="AI272" i="3"/>
  <c r="AH272" i="3"/>
  <c r="AG272" i="3"/>
  <c r="P272" i="3"/>
  <c r="AI307" i="3"/>
  <c r="AH307" i="3"/>
  <c r="AB307" i="3" s="1"/>
  <c r="R307" i="3" s="1"/>
  <c r="AG307" i="3"/>
  <c r="P307" i="3"/>
  <c r="AI271" i="3"/>
  <c r="AH271" i="3"/>
  <c r="AB271" i="3" s="1"/>
  <c r="AG271" i="3"/>
  <c r="P271" i="3"/>
  <c r="AI265" i="3"/>
  <c r="AH265" i="3"/>
  <c r="AB265" i="3" s="1"/>
  <c r="R265" i="3" s="1"/>
  <c r="AG265" i="3"/>
  <c r="P265" i="3"/>
  <c r="AI262" i="3"/>
  <c r="AH262" i="3"/>
  <c r="AB262" i="3" s="1"/>
  <c r="R262" i="3" s="1"/>
  <c r="AG262" i="3"/>
  <c r="P262" i="3"/>
  <c r="AI261" i="3"/>
  <c r="AH261" i="3"/>
  <c r="AG261" i="3"/>
  <c r="P261" i="3"/>
  <c r="AI320" i="3"/>
  <c r="J284" i="8"/>
  <c r="AH320" i="3"/>
  <c r="I284" i="8" s="1"/>
  <c r="AG320" i="3"/>
  <c r="H284" i="8"/>
  <c r="P320" i="3"/>
  <c r="AI260" i="3"/>
  <c r="AH260" i="3"/>
  <c r="AG260" i="3"/>
  <c r="AB260" i="3" s="1"/>
  <c r="P260" i="3"/>
  <c r="AI259" i="3"/>
  <c r="AH259" i="3"/>
  <c r="AG259" i="3"/>
  <c r="AB259" i="3" s="1"/>
  <c r="P259" i="3"/>
  <c r="AI258" i="3"/>
  <c r="AH258" i="3"/>
  <c r="AG258" i="3"/>
  <c r="P258" i="3"/>
  <c r="AI263" i="3"/>
  <c r="AH263" i="3"/>
  <c r="AG263" i="3"/>
  <c r="P263" i="3"/>
  <c r="AI257" i="3"/>
  <c r="AH257" i="3"/>
  <c r="AG257" i="3"/>
  <c r="AB257" i="3" s="1"/>
  <c r="R257" i="3" s="1"/>
  <c r="P257" i="3"/>
  <c r="AI256" i="3"/>
  <c r="AH256" i="3"/>
  <c r="AG256" i="3"/>
  <c r="AB256" i="3" s="1"/>
  <c r="R256" i="3" s="1"/>
  <c r="P256" i="3"/>
  <c r="AI254" i="3"/>
  <c r="AH254" i="3"/>
  <c r="AG254" i="3"/>
  <c r="AB254" i="3" s="1"/>
  <c r="P254" i="3"/>
  <c r="AI313" i="3"/>
  <c r="AH313" i="3"/>
  <c r="AG313" i="3"/>
  <c r="AB313" i="3" s="1"/>
  <c r="R313" i="3" s="1"/>
  <c r="P313" i="3"/>
  <c r="AI252" i="3"/>
  <c r="J33" i="8"/>
  <c r="AH252" i="3"/>
  <c r="I33" i="8" s="1"/>
  <c r="AG252" i="3"/>
  <c r="H33" i="8" s="1"/>
  <c r="P252" i="3"/>
  <c r="AI251" i="3"/>
  <c r="J172" i="8" s="1"/>
  <c r="AH251" i="3"/>
  <c r="I172" i="8"/>
  <c r="AG251" i="3"/>
  <c r="H172" i="8"/>
  <c r="P251" i="3"/>
  <c r="AI249" i="3"/>
  <c r="J188" i="8" s="1"/>
  <c r="AH249" i="3"/>
  <c r="I188" i="8"/>
  <c r="AG249" i="3"/>
  <c r="H188" i="8" s="1"/>
  <c r="P249" i="3"/>
  <c r="AI248" i="3"/>
  <c r="AH248" i="3"/>
  <c r="AG248" i="3"/>
  <c r="P248" i="3"/>
  <c r="AI246" i="3"/>
  <c r="AH246" i="3"/>
  <c r="AG246" i="3"/>
  <c r="P246" i="3"/>
  <c r="AI244" i="3"/>
  <c r="J113" i="8"/>
  <c r="AH244" i="3"/>
  <c r="I113" i="8" s="1"/>
  <c r="AG244" i="3"/>
  <c r="AB244" i="3" s="1"/>
  <c r="R244" i="3" s="1"/>
  <c r="H113" i="8"/>
  <c r="P244" i="3"/>
  <c r="AI243" i="3"/>
  <c r="AH243" i="3"/>
  <c r="AG243" i="3"/>
  <c r="P243" i="3"/>
  <c r="AI242" i="3"/>
  <c r="J83" i="8"/>
  <c r="AH242" i="3"/>
  <c r="AG242" i="3"/>
  <c r="H83" i="8" s="1"/>
  <c r="P242" i="3"/>
  <c r="AI241" i="3"/>
  <c r="AB241" i="3" s="1"/>
  <c r="R241" i="3" s="1"/>
  <c r="AH241" i="3"/>
  <c r="AG241" i="3"/>
  <c r="P241" i="3"/>
  <c r="AI240" i="3"/>
  <c r="AH240" i="3"/>
  <c r="AB240" i="3" s="1"/>
  <c r="R240" i="3" s="1"/>
  <c r="AG240" i="3"/>
  <c r="P240" i="3"/>
  <c r="AI239" i="3"/>
  <c r="J16" i="8" s="1"/>
  <c r="AH239" i="3"/>
  <c r="I16" i="8"/>
  <c r="AG239" i="3"/>
  <c r="H16" i="8"/>
  <c r="P239" i="3"/>
  <c r="AI310" i="3"/>
  <c r="AH310" i="3"/>
  <c r="AG310" i="3"/>
  <c r="P310" i="3"/>
  <c r="AI226" i="3"/>
  <c r="AH226" i="3"/>
  <c r="AG226" i="3"/>
  <c r="AB226" i="3" s="1"/>
  <c r="R226" i="3" s="1"/>
  <c r="P226" i="3"/>
  <c r="AI225" i="3"/>
  <c r="AH225" i="3"/>
  <c r="AG225" i="3"/>
  <c r="AB225" i="3" s="1"/>
  <c r="P225" i="3"/>
  <c r="AI224" i="3"/>
  <c r="AH224" i="3"/>
  <c r="AG224" i="3"/>
  <c r="AB224" i="3" s="1"/>
  <c r="R224" i="3" s="1"/>
  <c r="P224" i="3"/>
  <c r="AI221" i="3"/>
  <c r="AH221" i="3"/>
  <c r="AG221" i="3"/>
  <c r="P221" i="3"/>
  <c r="AI220" i="3"/>
  <c r="J15" i="8" s="1"/>
  <c r="AH220" i="3"/>
  <c r="I15" i="8" s="1"/>
  <c r="AG220" i="3"/>
  <c r="P220" i="3"/>
  <c r="AI219" i="3"/>
  <c r="J17" i="8"/>
  <c r="AH219" i="3"/>
  <c r="I17" i="8" s="1"/>
  <c r="AG219" i="3"/>
  <c r="H17" i="8" s="1"/>
  <c r="P219" i="3"/>
  <c r="AI222" i="3"/>
  <c r="J195" i="8"/>
  <c r="AH222" i="3"/>
  <c r="I195" i="8" s="1"/>
  <c r="AG222" i="3"/>
  <c r="H195" i="8" s="1"/>
  <c r="P222" i="3"/>
  <c r="AI161" i="3"/>
  <c r="AH161" i="3"/>
  <c r="AG161" i="3"/>
  <c r="P161" i="3"/>
  <c r="AI213" i="3"/>
  <c r="AB213" i="3" s="1"/>
  <c r="R213" i="3" s="1"/>
  <c r="AH213" i="3"/>
  <c r="AG213" i="3"/>
  <c r="P213" i="3"/>
  <c r="AI212" i="3"/>
  <c r="AH212" i="3"/>
  <c r="AG212" i="3"/>
  <c r="P212" i="3"/>
  <c r="AI194" i="3"/>
  <c r="AB194" i="3" s="1"/>
  <c r="R194" i="3" s="1"/>
  <c r="AH194" i="3"/>
  <c r="AG194" i="3"/>
  <c r="P194" i="3"/>
  <c r="AI210" i="3"/>
  <c r="AH210" i="3"/>
  <c r="AG210" i="3"/>
  <c r="P210" i="3"/>
  <c r="AI155" i="3"/>
  <c r="AB155" i="3" s="1"/>
  <c r="R155" i="3" s="1"/>
  <c r="AH155" i="3"/>
  <c r="AG155" i="3"/>
  <c r="P155" i="3"/>
  <c r="AI191" i="3"/>
  <c r="AH191" i="3"/>
  <c r="AG191" i="3"/>
  <c r="P191" i="3"/>
  <c r="AI152" i="3"/>
  <c r="J154" i="8" s="1"/>
  <c r="AH152" i="3"/>
  <c r="I154" i="8" s="1"/>
  <c r="AG152" i="3"/>
  <c r="P152" i="3"/>
  <c r="AI315" i="3"/>
  <c r="AH315" i="3"/>
  <c r="AG315" i="3"/>
  <c r="P315" i="3"/>
  <c r="P209" i="3"/>
  <c r="AI208" i="3"/>
  <c r="AH208" i="3"/>
  <c r="AG208" i="3"/>
  <c r="P208" i="3"/>
  <c r="AI176" i="3"/>
  <c r="AH176" i="3"/>
  <c r="AG176" i="3"/>
  <c r="P176" i="3"/>
  <c r="AI188" i="3"/>
  <c r="AH188" i="3"/>
  <c r="AG188" i="3"/>
  <c r="P188" i="3"/>
  <c r="AI151" i="3"/>
  <c r="AH151" i="3"/>
  <c r="AG151" i="3"/>
  <c r="AB151" i="3" s="1"/>
  <c r="R151" i="3" s="1"/>
  <c r="P151" i="3"/>
  <c r="AI187" i="3"/>
  <c r="AH187" i="3"/>
  <c r="AG187" i="3"/>
  <c r="P187" i="3"/>
  <c r="AI185" i="3"/>
  <c r="AH185" i="3"/>
  <c r="AG185" i="3"/>
  <c r="P185" i="3"/>
  <c r="AI150" i="3"/>
  <c r="J101" i="8" s="1"/>
  <c r="AH150" i="3"/>
  <c r="I101" i="8" s="1"/>
  <c r="AG150" i="3"/>
  <c r="H101" i="8"/>
  <c r="P150" i="3"/>
  <c r="AI205" i="3"/>
  <c r="AH205" i="3"/>
  <c r="AG205" i="3"/>
  <c r="P205" i="3"/>
  <c r="AI147" i="3"/>
  <c r="AH147" i="3"/>
  <c r="AG147" i="3"/>
  <c r="P147" i="3"/>
  <c r="AI172" i="3"/>
  <c r="AB172" i="3" s="1"/>
  <c r="R172" i="3" s="1"/>
  <c r="AH172" i="3"/>
  <c r="AG172" i="3"/>
  <c r="P172" i="3"/>
  <c r="AI136" i="3"/>
  <c r="AH136" i="3"/>
  <c r="AG136" i="3"/>
  <c r="AB136" i="3" s="1"/>
  <c r="R136" i="3" s="1"/>
  <c r="P136" i="3"/>
  <c r="AI133" i="3"/>
  <c r="AH133" i="3"/>
  <c r="AG133" i="3"/>
  <c r="P133" i="3"/>
  <c r="AI132" i="3"/>
  <c r="AH132" i="3"/>
  <c r="AG132" i="3"/>
  <c r="AB132" i="3" s="1"/>
  <c r="R132" i="3" s="1"/>
  <c r="P132" i="3"/>
  <c r="AI131" i="3"/>
  <c r="AB131" i="3" s="1"/>
  <c r="AH131" i="3"/>
  <c r="AG131" i="3"/>
  <c r="P131" i="3"/>
  <c r="AI196" i="3"/>
  <c r="J96" i="8" s="1"/>
  <c r="AH196" i="3"/>
  <c r="I96" i="8" s="1"/>
  <c r="AG196" i="3"/>
  <c r="P196" i="3"/>
  <c r="AI100" i="3"/>
  <c r="AH100" i="3"/>
  <c r="AG100" i="3"/>
  <c r="P100" i="3"/>
  <c r="AI195" i="3"/>
  <c r="AH195" i="3"/>
  <c r="AG195" i="3"/>
  <c r="P195" i="3"/>
  <c r="AI64" i="3"/>
  <c r="J152" i="8" s="1"/>
  <c r="AH64" i="3"/>
  <c r="I152" i="8"/>
  <c r="AG64" i="3"/>
  <c r="H152" i="8" s="1"/>
  <c r="P64" i="3"/>
  <c r="AI98" i="3"/>
  <c r="AH98" i="3"/>
  <c r="AG98" i="3"/>
  <c r="P98" i="3"/>
  <c r="AI59" i="3"/>
  <c r="J84" i="8" s="1"/>
  <c r="AH59" i="3"/>
  <c r="AG59" i="3"/>
  <c r="H84" i="8"/>
  <c r="P59" i="3"/>
  <c r="AI95" i="3"/>
  <c r="J111" i="8" s="1"/>
  <c r="AH95" i="3"/>
  <c r="I111" i="8"/>
  <c r="AG95" i="3"/>
  <c r="P95" i="3"/>
  <c r="P57" i="3"/>
  <c r="AI56" i="3"/>
  <c r="AH56" i="3"/>
  <c r="AG56" i="3"/>
  <c r="P56" i="3"/>
  <c r="AI54" i="3"/>
  <c r="AH54" i="3"/>
  <c r="AB54" i="3" s="1"/>
  <c r="R54" i="3" s="1"/>
  <c r="AG54" i="3"/>
  <c r="P54" i="3"/>
  <c r="AI116" i="3"/>
  <c r="AH116" i="3"/>
  <c r="AG116" i="3"/>
  <c r="P116" i="3"/>
  <c r="AI88" i="3"/>
  <c r="AH88" i="3"/>
  <c r="AB88" i="3" s="1"/>
  <c r="AG88" i="3"/>
  <c r="P88" i="3"/>
  <c r="AI115" i="3"/>
  <c r="J58" i="8"/>
  <c r="AH115" i="3"/>
  <c r="I58" i="8" s="1"/>
  <c r="AG115" i="3"/>
  <c r="H58" i="8" s="1"/>
  <c r="P115" i="3"/>
  <c r="P138" i="3"/>
  <c r="AI35" i="3"/>
  <c r="AH35" i="3"/>
  <c r="AG35" i="3"/>
  <c r="P35" i="3"/>
  <c r="AI206" i="3"/>
  <c r="AH206" i="3"/>
  <c r="AG206" i="3"/>
  <c r="P206" i="3"/>
  <c r="AI84" i="3"/>
  <c r="AH84" i="3"/>
  <c r="AG84" i="3"/>
  <c r="P84" i="3"/>
  <c r="AI114" i="3"/>
  <c r="AH114" i="3"/>
  <c r="AG114" i="3"/>
  <c r="P114" i="3"/>
  <c r="AI143" i="3"/>
  <c r="AH143" i="3"/>
  <c r="AG143" i="3"/>
  <c r="P143" i="3"/>
  <c r="AI121" i="3"/>
  <c r="AH121" i="3"/>
  <c r="AG121" i="3"/>
  <c r="P121" i="3"/>
  <c r="AI77" i="3"/>
  <c r="AH77" i="3"/>
  <c r="AG77" i="3"/>
  <c r="P77" i="3"/>
  <c r="P137" i="3"/>
  <c r="AI37" i="3"/>
  <c r="AH37" i="3"/>
  <c r="AG37" i="3"/>
  <c r="AB37" i="3" s="1"/>
  <c r="R37" i="3" s="1"/>
  <c r="P37" i="3"/>
  <c r="AI112" i="3"/>
  <c r="AH112" i="3"/>
  <c r="AG112" i="3"/>
  <c r="AB112" i="3" s="1"/>
  <c r="R112" i="3" s="1"/>
  <c r="P112" i="3"/>
  <c r="J248" i="8"/>
  <c r="J60" i="8"/>
  <c r="I60" i="8"/>
  <c r="I248" i="8"/>
  <c r="H248" i="8"/>
  <c r="H60" i="8"/>
  <c r="AB749" i="3"/>
  <c r="R749" i="3" s="1"/>
  <c r="AB757" i="3"/>
  <c r="R757" i="3"/>
  <c r="AB977" i="3"/>
  <c r="AB1009" i="3"/>
  <c r="R1009" i="3"/>
  <c r="AB979" i="3"/>
  <c r="R979" i="3" s="1"/>
  <c r="AB972" i="3"/>
  <c r="R972" i="3" s="1"/>
  <c r="AB1025" i="3"/>
  <c r="R1025" i="3" s="1"/>
  <c r="AB1087" i="3"/>
  <c r="R1087" i="3"/>
  <c r="AB1131" i="3"/>
  <c r="R1131" i="3" s="1"/>
  <c r="AB1137" i="3"/>
  <c r="R1137" i="3" s="1"/>
  <c r="AB1113" i="3"/>
  <c r="R1113" i="3" s="1"/>
  <c r="AB1115" i="3"/>
  <c r="R1115" i="3" s="1"/>
  <c r="AB1165" i="3"/>
  <c r="R1165" i="3" s="1"/>
  <c r="AB1176" i="3"/>
  <c r="R1176" i="3" s="1"/>
  <c r="AB1178" i="3"/>
  <c r="AB832" i="3"/>
  <c r="R832" i="3" s="1"/>
  <c r="AB842" i="3"/>
  <c r="R842" i="3"/>
  <c r="AB849" i="3"/>
  <c r="R849" i="3" s="1"/>
  <c r="AB927" i="3"/>
  <c r="R927" i="3" s="1"/>
  <c r="AB866" i="3"/>
  <c r="R566" i="3"/>
  <c r="AB527" i="3"/>
  <c r="R527" i="3" s="1"/>
  <c r="AB581" i="3"/>
  <c r="R581" i="3" s="1"/>
  <c r="AB590" i="3"/>
  <c r="G82" i="8" s="1"/>
  <c r="AB798" i="3"/>
  <c r="R798" i="3" s="1"/>
  <c r="AB702" i="3"/>
  <c r="R702" i="3" s="1"/>
  <c r="AB342" i="3"/>
  <c r="R342" i="3"/>
  <c r="AB358" i="3"/>
  <c r="R358" i="3" s="1"/>
  <c r="AB389" i="3"/>
  <c r="AB401" i="3"/>
  <c r="R401" i="3" s="1"/>
  <c r="R776" i="3"/>
  <c r="AB811" i="3"/>
  <c r="R811" i="3" s="1"/>
  <c r="AB116" i="3"/>
  <c r="R116" i="3" s="1"/>
  <c r="AB56" i="3"/>
  <c r="AB187" i="3"/>
  <c r="R187" i="3" s="1"/>
  <c r="AB263" i="3"/>
  <c r="R263" i="3" s="1"/>
  <c r="AB312" i="3"/>
  <c r="R458" i="3"/>
  <c r="AB563" i="3"/>
  <c r="R563" i="3" s="1"/>
  <c r="AB550" i="3"/>
  <c r="R550" i="3"/>
  <c r="AB514" i="3"/>
  <c r="R514" i="3" s="1"/>
  <c r="AB627" i="3"/>
  <c r="R627" i="3" s="1"/>
  <c r="AB678" i="3"/>
  <c r="AC678" i="3" s="1"/>
  <c r="S678" i="3" s="1"/>
  <c r="R678" i="3"/>
  <c r="AB738" i="3"/>
  <c r="R738" i="3" s="1"/>
  <c r="AB822" i="3"/>
  <c r="R822" i="3" s="1"/>
  <c r="AB931" i="3"/>
  <c r="R931" i="3" s="1"/>
  <c r="AB730" i="3"/>
  <c r="R730" i="3" s="1"/>
  <c r="AB877" i="3"/>
  <c r="R877" i="3" s="1"/>
  <c r="AB926" i="3"/>
  <c r="R926" i="3" s="1"/>
  <c r="AB901" i="3"/>
  <c r="R901" i="3"/>
  <c r="AB903" i="3"/>
  <c r="R903" i="3" s="1"/>
  <c r="AB999" i="3"/>
  <c r="R999" i="3" s="1"/>
  <c r="AB960" i="3"/>
  <c r="R960" i="3"/>
  <c r="R969" i="3"/>
  <c r="AB950" i="3"/>
  <c r="R950" i="3" s="1"/>
  <c r="AB994" i="3"/>
  <c r="G286" i="8" s="1"/>
  <c r="K286" i="8" s="1"/>
  <c r="AB954" i="3"/>
  <c r="R954" i="3" s="1"/>
  <c r="AB1055" i="3"/>
  <c r="AB1018" i="3"/>
  <c r="R1018" i="3" s="1"/>
  <c r="AB1146" i="3"/>
  <c r="R1146" i="3" s="1"/>
  <c r="AB1202" i="3"/>
  <c r="R1202" i="3" s="1"/>
  <c r="AB1214" i="3"/>
  <c r="R1214" i="3" s="1"/>
  <c r="AB1227" i="3"/>
  <c r="R1227" i="3" s="1"/>
  <c r="AB1241" i="3"/>
  <c r="R1241" i="3"/>
  <c r="R1243" i="3"/>
  <c r="AB980" i="3"/>
  <c r="R980" i="3" s="1"/>
  <c r="AB851" i="3"/>
  <c r="R851" i="3"/>
  <c r="AB505" i="3"/>
  <c r="R505" i="3" s="1"/>
  <c r="AB1116" i="3"/>
  <c r="R1116" i="3" s="1"/>
  <c r="AB517" i="3"/>
  <c r="R517" i="3" s="1"/>
  <c r="AB867" i="3"/>
  <c r="R867" i="3" s="1"/>
  <c r="R904" i="3"/>
  <c r="AB942" i="3"/>
  <c r="R942" i="3" s="1"/>
  <c r="AB1088" i="3"/>
  <c r="AB297" i="3"/>
  <c r="R297" i="3" s="1"/>
  <c r="AB434" i="3"/>
  <c r="R434" i="3" s="1"/>
  <c r="AB705" i="3"/>
  <c r="R705" i="3" s="1"/>
  <c r="AB857" i="3"/>
  <c r="R857" i="3"/>
  <c r="AB878" i="3"/>
  <c r="R878" i="3" s="1"/>
  <c r="AB970" i="3"/>
  <c r="R970" i="3"/>
  <c r="R993" i="3"/>
  <c r="AB1064" i="3"/>
  <c r="R1064" i="3" s="1"/>
  <c r="AB1124" i="3"/>
  <c r="R1124" i="3" s="1"/>
  <c r="R1179" i="3"/>
  <c r="AB1166" i="3"/>
  <c r="R1166" i="3" s="1"/>
  <c r="AB1190" i="3"/>
  <c r="R1190" i="3" s="1"/>
  <c r="AB1244" i="3"/>
  <c r="R1244" i="3" s="1"/>
  <c r="AB100" i="3"/>
  <c r="R100" i="3" s="1"/>
  <c r="AB221" i="3"/>
  <c r="R221" i="3" s="1"/>
  <c r="AB246" i="3"/>
  <c r="R246" i="3" s="1"/>
  <c r="AB272" i="3"/>
  <c r="R272" i="3" s="1"/>
  <c r="AB301" i="3"/>
  <c r="R301" i="3" s="1"/>
  <c r="AB421" i="3"/>
  <c r="R421" i="3" s="1"/>
  <c r="AB412" i="3"/>
  <c r="R412" i="3" s="1"/>
  <c r="AB551" i="3"/>
  <c r="R551" i="3" s="1"/>
  <c r="AB552" i="3"/>
  <c r="R552" i="3"/>
  <c r="AB567" i="3"/>
  <c r="R567" i="3" s="1"/>
  <c r="AB569" i="3"/>
  <c r="R569" i="3" s="1"/>
  <c r="AB498" i="3"/>
  <c r="R498" i="3" s="1"/>
  <c r="AB501" i="3"/>
  <c r="AB503" i="3"/>
  <c r="R503" i="3" s="1"/>
  <c r="AB506" i="3"/>
  <c r="R506" i="3" s="1"/>
  <c r="AB534" i="3"/>
  <c r="R534" i="3" s="1"/>
  <c r="AB536" i="3"/>
  <c r="R536" i="3" s="1"/>
  <c r="AB604" i="3"/>
  <c r="G98" i="8" s="1"/>
  <c r="K98" i="8" s="1"/>
  <c r="AB606" i="3"/>
  <c r="R606" i="3" s="1"/>
  <c r="AB626" i="3"/>
  <c r="AB628" i="3"/>
  <c r="R628" i="3" s="1"/>
  <c r="AB673" i="3"/>
  <c r="R673" i="3" s="1"/>
  <c r="AB640" i="3"/>
  <c r="R640" i="3"/>
  <c r="AB655" i="3"/>
  <c r="AB717" i="3"/>
  <c r="R717" i="3"/>
  <c r="AB729" i="3"/>
  <c r="R729" i="3" s="1"/>
  <c r="AB763" i="3"/>
  <c r="R763" i="3" s="1"/>
  <c r="AB830" i="3"/>
  <c r="R830" i="3" s="1"/>
  <c r="AB908" i="3"/>
  <c r="R908" i="3" s="1"/>
  <c r="R833" i="3"/>
  <c r="AB916" i="3"/>
  <c r="AB917" i="3"/>
  <c r="R917" i="3" s="1"/>
  <c r="AB846" i="3"/>
  <c r="R846" i="3" s="1"/>
  <c r="AB963" i="3"/>
  <c r="AB873" i="3"/>
  <c r="R872" i="3"/>
  <c r="AB883" i="3"/>
  <c r="AB1008" i="3"/>
  <c r="R1008" i="3"/>
  <c r="AB1065" i="3"/>
  <c r="R1065" i="3"/>
  <c r="AB1074" i="3"/>
  <c r="R1074" i="3" s="1"/>
  <c r="AB1019" i="3"/>
  <c r="R1019" i="3" s="1"/>
  <c r="AB1031" i="3"/>
  <c r="R1031" i="3" s="1"/>
  <c r="AB1149" i="3"/>
  <c r="AB1134" i="3"/>
  <c r="R1134" i="3" s="1"/>
  <c r="AB1172" i="3"/>
  <c r="R1172" i="3" s="1"/>
  <c r="AB1221" i="3"/>
  <c r="R1221" i="3"/>
  <c r="AB150" i="3"/>
  <c r="AB210" i="3"/>
  <c r="R210" i="3"/>
  <c r="AB161" i="3"/>
  <c r="R161" i="3" s="1"/>
  <c r="AB251" i="3"/>
  <c r="R260" i="3"/>
  <c r="AB286" i="3"/>
  <c r="R286" i="3" s="1"/>
  <c r="AB291" i="3"/>
  <c r="R291" i="3"/>
  <c r="AB326" i="3"/>
  <c r="R326" i="3" s="1"/>
  <c r="AB442" i="3"/>
  <c r="R442" i="3" s="1"/>
  <c r="AB373" i="3"/>
  <c r="R373" i="3" s="1"/>
  <c r="AB433" i="3"/>
  <c r="R433" i="3" s="1"/>
  <c r="AB454" i="3"/>
  <c r="AB461" i="3"/>
  <c r="AB557" i="3"/>
  <c r="R557" i="3" s="1"/>
  <c r="AB473" i="3"/>
  <c r="R473" i="3" s="1"/>
  <c r="AB481" i="3"/>
  <c r="R481" i="3"/>
  <c r="AB495" i="3"/>
  <c r="R495" i="3" s="1"/>
  <c r="AB496" i="3"/>
  <c r="G179" i="8" s="1"/>
  <c r="K179" i="8" s="1"/>
  <c r="AB511" i="3"/>
  <c r="R511" i="3"/>
  <c r="R519" i="3"/>
  <c r="R531" i="3"/>
  <c r="AB533" i="3"/>
  <c r="R533" i="3" s="1"/>
  <c r="AB540" i="3"/>
  <c r="R540" i="3" s="1"/>
  <c r="AB585" i="3"/>
  <c r="R585" i="3" s="1"/>
  <c r="AB600" i="3"/>
  <c r="R600" i="3" s="1"/>
  <c r="AB602" i="3"/>
  <c r="R602" i="3" s="1"/>
  <c r="AB609" i="3"/>
  <c r="R609" i="3" s="1"/>
  <c r="AB659" i="3"/>
  <c r="R659" i="3"/>
  <c r="AB631" i="3"/>
  <c r="R631" i="3" s="1"/>
  <c r="AB635" i="3"/>
  <c r="R635" i="3" s="1"/>
  <c r="AB637" i="3"/>
  <c r="R637" i="3" s="1"/>
  <c r="AB642" i="3"/>
  <c r="AB701" i="3"/>
  <c r="R701" i="3"/>
  <c r="AB708" i="3"/>
  <c r="R708" i="3" s="1"/>
  <c r="AB805" i="3"/>
  <c r="R805" i="3"/>
  <c r="AB720" i="3"/>
  <c r="R720" i="3" s="1"/>
  <c r="AB724" i="3"/>
  <c r="R724" i="3" s="1"/>
  <c r="AB736" i="3"/>
  <c r="R736" i="3"/>
  <c r="AB739" i="3"/>
  <c r="AB765" i="3"/>
  <c r="R765" i="3" s="1"/>
  <c r="AB803" i="3"/>
  <c r="R803" i="3" s="1"/>
  <c r="AB780" i="3"/>
  <c r="R780" i="3" s="1"/>
  <c r="AB796" i="3"/>
  <c r="R796" i="3" s="1"/>
  <c r="AB907" i="3"/>
  <c r="R907" i="3" s="1"/>
  <c r="AB836" i="3"/>
  <c r="AB837" i="3"/>
  <c r="R837" i="3" s="1"/>
  <c r="AB840" i="3"/>
  <c r="R840" i="3" s="1"/>
  <c r="AB844" i="3"/>
  <c r="R844" i="3"/>
  <c r="AB929" i="3"/>
  <c r="R929" i="3" s="1"/>
  <c r="AB893" i="3"/>
  <c r="R893" i="3" s="1"/>
  <c r="AB896" i="3"/>
  <c r="AB1001" i="3"/>
  <c r="AB1003" i="3"/>
  <c r="R1003" i="3"/>
  <c r="AB1007" i="3"/>
  <c r="R1007" i="3" s="1"/>
  <c r="AB976" i="3"/>
  <c r="AC976" i="3" s="1"/>
  <c r="S976" i="3" s="1"/>
  <c r="AB1010" i="3"/>
  <c r="R1010" i="3" s="1"/>
  <c r="AB936" i="3"/>
  <c r="R936" i="3"/>
  <c r="AB937" i="3"/>
  <c r="R937" i="3" s="1"/>
  <c r="AB939" i="3"/>
  <c r="R939" i="3"/>
  <c r="AB995" i="3"/>
  <c r="AB1052" i="3"/>
  <c r="R1052" i="3" s="1"/>
  <c r="AB1036" i="3"/>
  <c r="R1036" i="3"/>
  <c r="AB1061" i="3"/>
  <c r="R1061" i="3" s="1"/>
  <c r="AB1066" i="3"/>
  <c r="R1066" i="3" s="1"/>
  <c r="AB1039" i="3"/>
  <c r="G116" i="8" s="1"/>
  <c r="K116" i="8" s="1"/>
  <c r="AB1072" i="3"/>
  <c r="AB1022" i="3"/>
  <c r="R1022" i="3" s="1"/>
  <c r="AB1050" i="3"/>
  <c r="R1050" i="3"/>
  <c r="AB1104" i="3"/>
  <c r="R1104" i="3" s="1"/>
  <c r="AB1105" i="3"/>
  <c r="R1105" i="3" s="1"/>
  <c r="AB1112" i="3"/>
  <c r="R1112" i="3" s="1"/>
  <c r="AB1123" i="3"/>
  <c r="R1123" i="3"/>
  <c r="AB1080" i="3"/>
  <c r="R1080" i="3" s="1"/>
  <c r="AB1083" i="3"/>
  <c r="R1083" i="3" s="1"/>
  <c r="AB1091" i="3"/>
  <c r="R1091" i="3" s="1"/>
  <c r="AB1136" i="3"/>
  <c r="R1136" i="3" s="1"/>
  <c r="AB1096" i="3"/>
  <c r="R1096" i="3" s="1"/>
  <c r="AB1098" i="3"/>
  <c r="R1098" i="3"/>
  <c r="AB1168" i="3"/>
  <c r="R1168" i="3"/>
  <c r="AB1170" i="3"/>
  <c r="AB1173" i="3"/>
  <c r="R1173" i="3" s="1"/>
  <c r="AB1182" i="3"/>
  <c r="R1182" i="3" s="1"/>
  <c r="AB1185" i="3"/>
  <c r="R1185" i="3" s="1"/>
  <c r="AB1197" i="3"/>
  <c r="AB1205" i="3"/>
  <c r="R1205" i="3"/>
  <c r="AB1207" i="3"/>
  <c r="R1207" i="3"/>
  <c r="AB1209" i="3"/>
  <c r="R1209" i="3"/>
  <c r="AB1219" i="3"/>
  <c r="R1219" i="3" s="1"/>
  <c r="AB1222" i="3"/>
  <c r="R1222" i="3" s="1"/>
  <c r="AB1231" i="3"/>
  <c r="AB1233" i="3"/>
  <c r="R1233" i="3" s="1"/>
  <c r="AB143" i="3"/>
  <c r="R143" i="3" s="1"/>
  <c r="R88" i="3"/>
  <c r="AB133" i="3"/>
  <c r="R133" i="3" s="1"/>
  <c r="AB147" i="3"/>
  <c r="R147" i="3" s="1"/>
  <c r="AB191" i="3"/>
  <c r="R191" i="3" s="1"/>
  <c r="AB222" i="3"/>
  <c r="R225" i="3"/>
  <c r="AB239" i="3"/>
  <c r="AB249" i="3"/>
  <c r="R254" i="3"/>
  <c r="AB258" i="3"/>
  <c r="R258" i="3" s="1"/>
  <c r="AB277" i="3"/>
  <c r="R277" i="3" s="1"/>
  <c r="AB181" i="3"/>
  <c r="AB294" i="3"/>
  <c r="AB318" i="3"/>
  <c r="G215" i="8" s="1"/>
  <c r="K215" i="8" s="1"/>
  <c r="AB335" i="3"/>
  <c r="G112" i="8" s="1"/>
  <c r="AB336" i="3"/>
  <c r="AB343" i="3"/>
  <c r="R343" i="3"/>
  <c r="AB347" i="3"/>
  <c r="AB352" i="3"/>
  <c r="R352" i="3" s="1"/>
  <c r="R362" i="3"/>
  <c r="AB364" i="3"/>
  <c r="R364" i="3" s="1"/>
  <c r="AB375" i="3"/>
  <c r="R375" i="3" s="1"/>
  <c r="AB385" i="3"/>
  <c r="AB428" i="3"/>
  <c r="R428" i="3" s="1"/>
  <c r="AB432" i="3"/>
  <c r="R432" i="3"/>
  <c r="AB349" i="3"/>
  <c r="R349" i="3" s="1"/>
  <c r="AB452" i="3"/>
  <c r="R452" i="3"/>
  <c r="AB460" i="3"/>
  <c r="R460" i="3"/>
  <c r="AB553" i="3"/>
  <c r="R553" i="3" s="1"/>
  <c r="AB469" i="3"/>
  <c r="AB348" i="3"/>
  <c r="R348" i="3" s="1"/>
  <c r="AB476" i="3"/>
  <c r="R476" i="3" s="1"/>
  <c r="AB479" i="3"/>
  <c r="R479" i="3" s="1"/>
  <c r="AB482" i="3"/>
  <c r="AB488" i="3"/>
  <c r="R488" i="3" s="1"/>
  <c r="AB490" i="3"/>
  <c r="R490" i="3" s="1"/>
  <c r="AB544" i="3"/>
  <c r="R544" i="3" s="1"/>
  <c r="AB502" i="3"/>
  <c r="R502" i="3" s="1"/>
  <c r="AB507" i="3"/>
  <c r="R507" i="3" s="1"/>
  <c r="AB548" i="3"/>
  <c r="R548" i="3" s="1"/>
  <c r="R512" i="3"/>
  <c r="AB515" i="3"/>
  <c r="R515" i="3" s="1"/>
  <c r="AB556" i="3"/>
  <c r="R556" i="3" s="1"/>
  <c r="AB522" i="3"/>
  <c r="R522" i="3" s="1"/>
  <c r="AB529" i="3"/>
  <c r="R529" i="3" s="1"/>
  <c r="AB538" i="3"/>
  <c r="R538" i="3" s="1"/>
  <c r="AB664" i="3"/>
  <c r="AC664" i="3" s="1"/>
  <c r="S664" i="3" s="1"/>
  <c r="R664" i="3"/>
  <c r="AB583" i="3"/>
  <c r="R583" i="3" s="1"/>
  <c r="AB802" i="3"/>
  <c r="R802" i="3" s="1"/>
  <c r="AB587" i="3"/>
  <c r="R587" i="3" s="1"/>
  <c r="AB594" i="3"/>
  <c r="R594" i="3" s="1"/>
  <c r="AB601" i="3"/>
  <c r="AB687" i="3"/>
  <c r="R687" i="3" s="1"/>
  <c r="AB613" i="3"/>
  <c r="R613" i="3" s="1"/>
  <c r="AB629" i="3"/>
  <c r="R629" i="3"/>
  <c r="AB633" i="3"/>
  <c r="R633" i="3"/>
  <c r="AB638" i="3"/>
  <c r="R638" i="3"/>
  <c r="AB641" i="3"/>
  <c r="R641" i="3" s="1"/>
  <c r="AB647" i="3"/>
  <c r="R647" i="3" s="1"/>
  <c r="AB686" i="3"/>
  <c r="R686" i="3" s="1"/>
  <c r="AB658" i="3"/>
  <c r="AB699" i="3"/>
  <c r="R699" i="3" s="1"/>
  <c r="AB714" i="3"/>
  <c r="R714" i="3"/>
  <c r="AB725" i="3"/>
  <c r="R725" i="3" s="1"/>
  <c r="AB728" i="3"/>
  <c r="R728" i="3"/>
  <c r="AB733" i="3"/>
  <c r="AC733" i="3" s="1"/>
  <c r="S733" i="3" s="1"/>
  <c r="R733" i="3"/>
  <c r="AB735" i="3"/>
  <c r="R735" i="3"/>
  <c r="AB825" i="3"/>
  <c r="R825" i="3" s="1"/>
  <c r="AB750" i="3"/>
  <c r="R750" i="3" s="1"/>
  <c r="AB755" i="3"/>
  <c r="R755" i="3"/>
  <c r="AB761" i="3"/>
  <c r="R761" i="3" s="1"/>
  <c r="AB766" i="3"/>
  <c r="R766" i="3" s="1"/>
  <c r="AB770" i="3"/>
  <c r="R770" i="3" s="1"/>
  <c r="AB784" i="3"/>
  <c r="R784" i="3"/>
  <c r="AB787" i="3"/>
  <c r="R787" i="3"/>
  <c r="AB795" i="3"/>
  <c r="R795" i="3" s="1"/>
  <c r="AB751" i="3"/>
  <c r="R751" i="3"/>
  <c r="AB759" i="3"/>
  <c r="R759" i="3" s="1"/>
  <c r="AB772" i="3"/>
  <c r="R772" i="3" s="1"/>
  <c r="AB806" i="3"/>
  <c r="R806" i="3"/>
  <c r="AB722" i="3"/>
  <c r="R722" i="3" s="1"/>
  <c r="AB734" i="3"/>
  <c r="R734" i="3" s="1"/>
  <c r="AB746" i="3"/>
  <c r="R746" i="3"/>
  <c r="AB919" i="3"/>
  <c r="R919" i="3" s="1"/>
  <c r="AB922" i="3"/>
  <c r="R922" i="3"/>
  <c r="AB855" i="3"/>
  <c r="G206" i="8" s="1"/>
  <c r="AB861" i="3"/>
  <c r="R861" i="3" s="1"/>
  <c r="AB865" i="3"/>
  <c r="R865" i="3" s="1"/>
  <c r="AB868" i="3"/>
  <c r="R868" i="3" s="1"/>
  <c r="AB874" i="3"/>
  <c r="R874" i="3" s="1"/>
  <c r="AB876" i="3"/>
  <c r="R876" i="3"/>
  <c r="AB880" i="3"/>
  <c r="R880" i="3" s="1"/>
  <c r="AB888" i="3"/>
  <c r="R888" i="3" s="1"/>
  <c r="AB891" i="3"/>
  <c r="R891" i="3"/>
  <c r="AB924" i="3"/>
  <c r="AB895" i="3"/>
  <c r="R895" i="3"/>
  <c r="AB928" i="3"/>
  <c r="R928" i="3" s="1"/>
  <c r="AB905" i="3"/>
  <c r="R905" i="3"/>
  <c r="AB998" i="3"/>
  <c r="R998" i="3" s="1"/>
  <c r="AB988" i="3"/>
  <c r="R988" i="3" s="1"/>
  <c r="AB1002" i="3"/>
  <c r="R1002" i="3" s="1"/>
  <c r="AB962" i="3"/>
  <c r="R962" i="3" s="1"/>
  <c r="AB966" i="3"/>
  <c r="R966" i="3" s="1"/>
  <c r="AB967" i="3"/>
  <c r="R967" i="3"/>
  <c r="AB975" i="3"/>
  <c r="R975" i="3"/>
  <c r="AB978" i="3"/>
  <c r="R978" i="3" s="1"/>
  <c r="AB984" i="3"/>
  <c r="R984" i="3" s="1"/>
  <c r="AB944" i="3"/>
  <c r="AB945" i="3"/>
  <c r="R945" i="3" s="1"/>
  <c r="AB953" i="3"/>
  <c r="R953" i="3" s="1"/>
  <c r="AB955" i="3"/>
  <c r="R955" i="3"/>
  <c r="AB1034" i="3"/>
  <c r="R1034" i="3" s="1"/>
  <c r="AB1058" i="3"/>
  <c r="R1058" i="3" s="1"/>
  <c r="AB1038" i="3"/>
  <c r="R1038" i="3" s="1"/>
  <c r="AB1067" i="3"/>
  <c r="R1067" i="3"/>
  <c r="AB1040" i="3"/>
  <c r="R1040" i="3" s="1"/>
  <c r="AB1041" i="3"/>
  <c r="R1041" i="3" s="1"/>
  <c r="AB1073" i="3"/>
  <c r="AB1023" i="3"/>
  <c r="R1023" i="3" s="1"/>
  <c r="AB1029" i="3"/>
  <c r="R1029" i="3" s="1"/>
  <c r="AB1051" i="3"/>
  <c r="R1051" i="3"/>
  <c r="AB1108" i="3"/>
  <c r="R1108" i="3" s="1"/>
  <c r="AB1151" i="3"/>
  <c r="R1151" i="3"/>
  <c r="AB1111" i="3"/>
  <c r="R1111" i="3" s="1"/>
  <c r="AB1114" i="3"/>
  <c r="R1114" i="3"/>
  <c r="AB1117" i="3"/>
  <c r="R1117" i="3" s="1"/>
  <c r="AB1120" i="3"/>
  <c r="R1120" i="3" s="1"/>
  <c r="AB1084" i="3"/>
  <c r="AC1084" i="3" s="1"/>
  <c r="S1084" i="3" s="1"/>
  <c r="AB1086" i="3"/>
  <c r="AB1089" i="3"/>
  <c r="R1089" i="3"/>
  <c r="AB1092" i="3"/>
  <c r="R1092" i="3" s="1"/>
  <c r="AB1094" i="3"/>
  <c r="R1094" i="3"/>
  <c r="AB1097" i="3"/>
  <c r="R1097" i="3" s="1"/>
  <c r="AB1141" i="3"/>
  <c r="R1141" i="3" s="1"/>
  <c r="AB1101" i="3"/>
  <c r="R1101" i="3"/>
  <c r="AB1174" i="3"/>
  <c r="R1174" i="3" s="1"/>
  <c r="AB1177" i="3"/>
  <c r="AB1180" i="3"/>
  <c r="AB1186" i="3"/>
  <c r="R1186" i="3" s="1"/>
  <c r="AB1189" i="3"/>
  <c r="R1189" i="3" s="1"/>
  <c r="AB1191" i="3"/>
  <c r="G28" i="8" s="1"/>
  <c r="K28" i="8" s="1"/>
  <c r="AB1193" i="3"/>
  <c r="R1193" i="3"/>
  <c r="AB1198" i="3"/>
  <c r="R1198" i="3" s="1"/>
  <c r="AB1200" i="3"/>
  <c r="R1200" i="3" s="1"/>
  <c r="AB1204" i="3"/>
  <c r="AB1210" i="3"/>
  <c r="AB1223" i="3"/>
  <c r="R1223" i="3" s="1"/>
  <c r="AB1225" i="3"/>
  <c r="R1225" i="3" s="1"/>
  <c r="AB1228" i="3"/>
  <c r="R1228" i="3" s="1"/>
  <c r="AB1232" i="3"/>
  <c r="AB1235" i="3"/>
  <c r="R1235" i="3"/>
  <c r="AB1237" i="3"/>
  <c r="R1237" i="3" s="1"/>
  <c r="AB1240" i="3"/>
  <c r="AB195" i="3"/>
  <c r="R195" i="3" s="1"/>
  <c r="R131" i="3"/>
  <c r="AB205" i="3"/>
  <c r="R205" i="3" s="1"/>
  <c r="AB185" i="3"/>
  <c r="AB176" i="3"/>
  <c r="R176" i="3" s="1"/>
  <c r="AB315" i="3"/>
  <c r="R315" i="3" s="1"/>
  <c r="AB219" i="3"/>
  <c r="G17" i="8" s="1"/>
  <c r="K17" i="8" s="1"/>
  <c r="AB248" i="3"/>
  <c r="R248" i="3"/>
  <c r="AB252" i="3"/>
  <c r="R252" i="3" s="1"/>
  <c r="R259" i="3"/>
  <c r="AB320" i="3"/>
  <c r="G284" i="8" s="1"/>
  <c r="K284" i="8" s="1"/>
  <c r="AB275" i="3"/>
  <c r="R275" i="3" s="1"/>
  <c r="AB284" i="3"/>
  <c r="R284" i="3" s="1"/>
  <c r="AB296" i="3"/>
  <c r="R296" i="3"/>
  <c r="AB324" i="3"/>
  <c r="R327" i="3"/>
  <c r="AB423" i="3"/>
  <c r="R423" i="3" s="1"/>
  <c r="R338" i="3"/>
  <c r="AB341" i="3"/>
  <c r="G8" i="8" s="1"/>
  <c r="K8" i="8" s="1"/>
  <c r="AB436" i="3"/>
  <c r="R436" i="3" s="1"/>
  <c r="AB445" i="3"/>
  <c r="AB360" i="3"/>
  <c r="R360" i="3" s="1"/>
  <c r="AB372" i="3"/>
  <c r="R372" i="3" s="1"/>
  <c r="AB427" i="3"/>
  <c r="R427" i="3" s="1"/>
  <c r="R431" i="3"/>
  <c r="AB394" i="3"/>
  <c r="R394" i="3" s="1"/>
  <c r="AB396" i="3"/>
  <c r="AB398" i="3"/>
  <c r="R398" i="3" s="1"/>
  <c r="AB408" i="3"/>
  <c r="R411" i="3"/>
  <c r="AB462" i="3"/>
  <c r="R462" i="3" s="1"/>
  <c r="AB465" i="3"/>
  <c r="R465" i="3" s="1"/>
  <c r="AB467" i="3"/>
  <c r="R467" i="3" s="1"/>
  <c r="AB559" i="3"/>
  <c r="R559" i="3" s="1"/>
  <c r="AB475" i="3"/>
  <c r="R475" i="3" s="1"/>
  <c r="AB480" i="3"/>
  <c r="R480" i="3" s="1"/>
  <c r="AB484" i="3"/>
  <c r="R484" i="3" s="1"/>
  <c r="AB570" i="3"/>
  <c r="R570" i="3"/>
  <c r="AB608" i="3"/>
  <c r="R608" i="3" s="1"/>
  <c r="AB491" i="3"/>
  <c r="R491" i="3" s="1"/>
  <c r="R497" i="3"/>
  <c r="AB500" i="3"/>
  <c r="R500" i="3" s="1"/>
  <c r="AB508" i="3"/>
  <c r="R508" i="3" s="1"/>
  <c r="AB510" i="3"/>
  <c r="R510" i="3" s="1"/>
  <c r="AB513" i="3"/>
  <c r="R513" i="3"/>
  <c r="AB269" i="3"/>
  <c r="R269" i="3" s="1"/>
  <c r="AB554" i="3"/>
  <c r="R554" i="3"/>
  <c r="AB555" i="3"/>
  <c r="R555" i="3" s="1"/>
  <c r="R564" i="3"/>
  <c r="AB526" i="3"/>
  <c r="AB539" i="3"/>
  <c r="AB582" i="3"/>
  <c r="R582" i="3" s="1"/>
  <c r="AB584" i="3"/>
  <c r="G71" i="8" s="1"/>
  <c r="K71" i="8" s="1"/>
  <c r="R586" i="3"/>
  <c r="AB589" i="3"/>
  <c r="R589" i="3" s="1"/>
  <c r="AB603" i="3"/>
  <c r="R603" i="3"/>
  <c r="AB690" i="3"/>
  <c r="R690" i="3" s="1"/>
  <c r="AB621" i="3"/>
  <c r="AB623" i="3"/>
  <c r="R623" i="3"/>
  <c r="AB630" i="3"/>
  <c r="G108" i="8" s="1"/>
  <c r="K108" i="8" s="1"/>
  <c r="AB636" i="3"/>
  <c r="R636" i="3" s="1"/>
  <c r="AB639" i="3"/>
  <c r="G161" i="8" s="1"/>
  <c r="K161" i="8" s="1"/>
  <c r="AB643" i="3"/>
  <c r="R643" i="3"/>
  <c r="AB650" i="3"/>
  <c r="R650" i="3" s="1"/>
  <c r="AB661" i="3"/>
  <c r="R661" i="3"/>
  <c r="AB700" i="3"/>
  <c r="R700" i="3" s="1"/>
  <c r="AB707" i="3"/>
  <c r="R707" i="3" s="1"/>
  <c r="AB710" i="3"/>
  <c r="R710" i="3" s="1"/>
  <c r="AB715" i="3"/>
  <c r="R715" i="3" s="1"/>
  <c r="AB718" i="3"/>
  <c r="G167" i="8" s="1"/>
  <c r="K167" i="8" s="1"/>
  <c r="AB810" i="3"/>
  <c r="R810" i="3"/>
  <c r="AB821" i="3"/>
  <c r="R821" i="3" s="1"/>
  <c r="AB744" i="3"/>
  <c r="R744" i="3"/>
  <c r="AB794" i="3"/>
  <c r="R794" i="3" s="1"/>
  <c r="AB756" i="3"/>
  <c r="R756" i="3" s="1"/>
  <c r="AB762" i="3"/>
  <c r="R762" i="3" s="1"/>
  <c r="AB773" i="3"/>
  <c r="G146" i="8" s="1"/>
  <c r="K146" i="8" s="1"/>
  <c r="AB808" i="3"/>
  <c r="AB753" i="3"/>
  <c r="R753" i="3" s="1"/>
  <c r="AB768" i="3"/>
  <c r="R768" i="3"/>
  <c r="AB716" i="3"/>
  <c r="AB743" i="3"/>
  <c r="R743" i="3" s="1"/>
  <c r="AB912" i="3"/>
  <c r="R912" i="3" s="1"/>
  <c r="AB839" i="3"/>
  <c r="AB845" i="3"/>
  <c r="AB847" i="3"/>
  <c r="R847" i="3"/>
  <c r="AB854" i="3"/>
  <c r="AB856" i="3"/>
  <c r="R856" i="3" s="1"/>
  <c r="AB859" i="3"/>
  <c r="R859" i="3" s="1"/>
  <c r="AB869" i="3"/>
  <c r="R869" i="3" s="1"/>
  <c r="AB911" i="3"/>
  <c r="R911" i="3" s="1"/>
  <c r="AB882" i="3"/>
  <c r="R882" i="3" s="1"/>
  <c r="AB886" i="3"/>
  <c r="R886" i="3" s="1"/>
  <c r="AB921" i="3"/>
  <c r="R921" i="3" s="1"/>
  <c r="AB894" i="3"/>
  <c r="R894" i="3" s="1"/>
  <c r="AB898" i="3"/>
  <c r="R898" i="3" s="1"/>
  <c r="AB900" i="3"/>
  <c r="R900" i="3" s="1"/>
  <c r="AB902" i="3"/>
  <c r="R902" i="3" s="1"/>
  <c r="AB788" i="3"/>
  <c r="R788" i="3"/>
  <c r="AB957" i="3"/>
  <c r="AB958" i="3"/>
  <c r="R958" i="3" s="1"/>
  <c r="AB961" i="3"/>
  <c r="G209" i="8" s="1"/>
  <c r="K209" i="8" s="1"/>
  <c r="AB964" i="3"/>
  <c r="R964" i="3"/>
  <c r="AB973" i="3"/>
  <c r="G64" i="8" s="1"/>
  <c r="K64" i="8" s="1"/>
  <c r="AB974" i="3"/>
  <c r="R974" i="3"/>
  <c r="AB982" i="3"/>
  <c r="AB983" i="3"/>
  <c r="AB941" i="3"/>
  <c r="R941" i="3"/>
  <c r="AB943" i="3"/>
  <c r="R943" i="3" s="1"/>
  <c r="AB991" i="3"/>
  <c r="R991" i="3" s="1"/>
  <c r="AB992" i="3"/>
  <c r="AB948" i="3"/>
  <c r="R948" i="3" s="1"/>
  <c r="AB951" i="3"/>
  <c r="R951" i="3" s="1"/>
  <c r="AB952" i="3"/>
  <c r="R952" i="3" s="1"/>
  <c r="AB997" i="3"/>
  <c r="R997" i="3" s="1"/>
  <c r="AB1053" i="3"/>
  <c r="R1053" i="3" s="1"/>
  <c r="AB1037" i="3"/>
  <c r="AC1037" i="3" s="1"/>
  <c r="AB1063" i="3"/>
  <c r="R1063" i="3" s="1"/>
  <c r="AB1068" i="3"/>
  <c r="R1068" i="3" s="1"/>
  <c r="AB1017" i="3"/>
  <c r="R1017" i="3" s="1"/>
  <c r="AB1020" i="3"/>
  <c r="R1020" i="3" s="1"/>
  <c r="AB1103" i="3"/>
  <c r="R1103" i="3" s="1"/>
  <c r="AB1152" i="3"/>
  <c r="R1152" i="3" s="1"/>
  <c r="AB1153" i="3"/>
  <c r="R1153" i="3" s="1"/>
  <c r="AB1118" i="3"/>
  <c r="R1118" i="3" s="1"/>
  <c r="AB1157" i="3"/>
  <c r="R1157" i="3" s="1"/>
  <c r="AB1160" i="3"/>
  <c r="R1160" i="3" s="1"/>
  <c r="AB1081" i="3"/>
  <c r="R1081" i="3"/>
  <c r="AB1130" i="3"/>
  <c r="AB1090" i="3"/>
  <c r="R1090" i="3" s="1"/>
  <c r="AB1093" i="3"/>
  <c r="R1093" i="3"/>
  <c r="AB1139" i="3"/>
  <c r="R1139" i="3"/>
  <c r="AB1100" i="3"/>
  <c r="R1100" i="3"/>
  <c r="AB1164" i="3"/>
  <c r="R1164" i="3" s="1"/>
  <c r="AB1167" i="3"/>
  <c r="R1167" i="3" s="1"/>
  <c r="AB1171" i="3"/>
  <c r="R1171" i="3" s="1"/>
  <c r="AB1175" i="3"/>
  <c r="R1175" i="3"/>
  <c r="AB1187" i="3"/>
  <c r="R1187" i="3" s="1"/>
  <c r="AB1192" i="3"/>
  <c r="AB1195" i="3"/>
  <c r="R1195" i="3" s="1"/>
  <c r="AB1199" i="3"/>
  <c r="R1199" i="3" s="1"/>
  <c r="AB1201" i="3"/>
  <c r="R1201" i="3" s="1"/>
  <c r="AB1208" i="3"/>
  <c r="R1208" i="3" s="1"/>
  <c r="AB1211" i="3"/>
  <c r="R1211" i="3"/>
  <c r="AB1215" i="3"/>
  <c r="R1215" i="3"/>
  <c r="AB1220" i="3"/>
  <c r="R1220" i="3" s="1"/>
  <c r="AB1230" i="3"/>
  <c r="R1230" i="3" s="1"/>
  <c r="AB1234" i="3"/>
  <c r="R1234" i="3"/>
  <c r="AB1236" i="3"/>
  <c r="R1236" i="3" s="1"/>
  <c r="AB1238" i="3"/>
  <c r="R1238" i="3" s="1"/>
  <c r="AB1242" i="3"/>
  <c r="R1242" i="3"/>
  <c r="G23" i="8"/>
  <c r="K23" i="8" s="1"/>
  <c r="R219" i="3"/>
  <c r="R845" i="3"/>
  <c r="G13" i="8"/>
  <c r="K13" i="8" s="1"/>
  <c r="G6" i="8"/>
  <c r="K6" i="8" s="1"/>
  <c r="R658" i="3"/>
  <c r="G5" i="8"/>
  <c r="K5" i="8"/>
  <c r="G189" i="8"/>
  <c r="K189" i="8" s="1"/>
  <c r="R961" i="3"/>
  <c r="R1177" i="3"/>
  <c r="G80" i="8"/>
  <c r="K80" i="8" s="1"/>
  <c r="R1170" i="3"/>
  <c r="G212" i="8"/>
  <c r="K212" i="8" s="1"/>
  <c r="R655" i="3"/>
  <c r="G127" i="8"/>
  <c r="K127" i="8" s="1"/>
  <c r="R501" i="3"/>
  <c r="G164" i="8"/>
  <c r="K164" i="8" s="1"/>
  <c r="R866" i="3"/>
  <c r="G37" i="8"/>
  <c r="K37" i="8" s="1"/>
  <c r="R584" i="3"/>
  <c r="G117" i="8"/>
  <c r="K117" i="8"/>
  <c r="G33" i="8"/>
  <c r="K33" i="8" s="1"/>
  <c r="R1039" i="3"/>
  <c r="R604" i="3"/>
  <c r="R590" i="3"/>
  <c r="K82" i="8"/>
  <c r="G34" i="8"/>
  <c r="K34" i="8" s="1"/>
  <c r="G141" i="8"/>
  <c r="K141" i="8" s="1"/>
  <c r="R222" i="3"/>
  <c r="G195" i="8"/>
  <c r="K195" i="8" s="1"/>
  <c r="R963" i="3"/>
  <c r="G142" i="8"/>
  <c r="K142" i="8"/>
  <c r="R992" i="3"/>
  <c r="G279" i="8"/>
  <c r="K279" i="8" s="1"/>
  <c r="R773" i="3"/>
  <c r="R718" i="3"/>
  <c r="R521" i="3"/>
  <c r="G103" i="8"/>
  <c r="K103" i="8" s="1"/>
  <c r="K112" i="8"/>
  <c r="G178" i="8"/>
  <c r="K178" i="8" s="1"/>
  <c r="G50" i="8"/>
  <c r="K50" i="8" s="1"/>
  <c r="R251" i="3"/>
  <c r="G172" i="8"/>
  <c r="K172" i="8" s="1"/>
  <c r="R150" i="3"/>
  <c r="G101" i="8"/>
  <c r="K101" i="8" s="1"/>
  <c r="R994" i="3"/>
  <c r="R408" i="3"/>
  <c r="G52" i="8"/>
  <c r="K52" i="8" s="1"/>
  <c r="R320" i="3"/>
  <c r="R1191" i="3"/>
  <c r="R1001" i="3"/>
  <c r="G44" i="8"/>
  <c r="K44" i="8"/>
  <c r="G155" i="8"/>
  <c r="K155" i="8" s="1"/>
  <c r="R409" i="3"/>
  <c r="G109" i="8"/>
  <c r="K109" i="8" s="1"/>
  <c r="R839" i="3"/>
  <c r="G136" i="8"/>
  <c r="K136" i="8" s="1"/>
  <c r="R630" i="3"/>
  <c r="R469" i="3"/>
  <c r="G120" i="8"/>
  <c r="K120" i="8" s="1"/>
  <c r="G113" i="8"/>
  <c r="K113" i="8" s="1"/>
  <c r="R642" i="3"/>
  <c r="G118" i="8"/>
  <c r="K118" i="8" s="1"/>
  <c r="R1178" i="3"/>
  <c r="G211" i="8"/>
  <c r="K211" i="8" s="1"/>
  <c r="G281" i="8"/>
  <c r="K281" i="8" s="1"/>
  <c r="R1086" i="3"/>
  <c r="G67" i="8"/>
  <c r="K67" i="8" s="1"/>
  <c r="R944" i="3"/>
  <c r="G190" i="8"/>
  <c r="K190" i="8" s="1"/>
  <c r="R855" i="3"/>
  <c r="K206" i="8"/>
  <c r="G214" i="8"/>
  <c r="K214" i="8" s="1"/>
  <c r="G153" i="8"/>
  <c r="K153" i="8"/>
  <c r="R249" i="3"/>
  <c r="G188" i="8"/>
  <c r="K188" i="8"/>
  <c r="R496" i="3"/>
  <c r="G184" i="8"/>
  <c r="K184" i="8" s="1"/>
  <c r="R639" i="3"/>
  <c r="G65" i="8"/>
  <c r="K65" i="8" s="1"/>
  <c r="R890" i="3"/>
  <c r="G86" i="8"/>
  <c r="K86" i="8" s="1"/>
  <c r="R461" i="3"/>
  <c r="G35" i="8"/>
  <c r="K35" i="8" s="1"/>
  <c r="G248" i="8"/>
  <c r="K248" i="8"/>
  <c r="G60" i="8"/>
  <c r="K60" i="8" s="1"/>
  <c r="G92" i="8"/>
  <c r="K92" i="8" s="1"/>
  <c r="AC1203" i="3"/>
  <c r="S1203" i="3" s="1"/>
  <c r="AC336" i="3"/>
  <c r="S336" i="3"/>
  <c r="AC181" i="3"/>
  <c r="S181" i="3"/>
  <c r="AC518" i="3"/>
  <c r="S518" i="3" s="1"/>
  <c r="AC343" i="3"/>
  <c r="S343" i="3" s="1"/>
  <c r="S1037" i="3"/>
  <c r="AC670" i="3"/>
  <c r="S670" i="3"/>
  <c r="AC735" i="3"/>
  <c r="S735" i="3" s="1"/>
  <c r="AC703" i="3"/>
  <c r="S703" i="3" s="1"/>
  <c r="AC613" i="3"/>
  <c r="S613" i="3" s="1"/>
  <c r="AC872" i="3"/>
  <c r="S872" i="3" s="1"/>
  <c r="AC749" i="3"/>
  <c r="S749" i="3" s="1"/>
  <c r="AC1040" i="3"/>
  <c r="S1040" i="3"/>
  <c r="AC523" i="3"/>
  <c r="S523" i="3"/>
  <c r="AK523" i="3" s="1"/>
  <c r="AC907" i="3"/>
  <c r="S907" i="3" s="1"/>
  <c r="AC857" i="3"/>
  <c r="S857" i="3" s="1"/>
  <c r="AC1185" i="3"/>
  <c r="S1185" i="3" s="1"/>
  <c r="AC1215" i="3"/>
  <c r="S1215" i="3" s="1"/>
  <c r="AC1066" i="3"/>
  <c r="S1066" i="3" s="1"/>
  <c r="AC1100" i="3"/>
  <c r="S1100" i="3"/>
  <c r="AC505" i="3"/>
  <c r="S505" i="3" s="1"/>
  <c r="AC982" i="3"/>
  <c r="S982" i="3" s="1"/>
  <c r="AC757" i="3"/>
  <c r="S757" i="3" s="1"/>
  <c r="AC1120" i="3"/>
  <c r="S1120" i="3" s="1"/>
  <c r="AC970" i="3"/>
  <c r="S970" i="3" s="1"/>
  <c r="AK970" i="3" s="1"/>
  <c r="AC876" i="3"/>
  <c r="S876" i="3" s="1"/>
  <c r="AC778" i="3"/>
  <c r="S778" i="3"/>
  <c r="AC434" i="3"/>
  <c r="S434" i="3" s="1"/>
  <c r="AC356" i="3"/>
  <c r="S356" i="3"/>
  <c r="AC1175" i="3"/>
  <c r="S1175" i="3" s="1"/>
  <c r="AC1153" i="3"/>
  <c r="S1153" i="3" s="1"/>
  <c r="AC893" i="3"/>
  <c r="S893" i="3" s="1"/>
  <c r="AC837" i="3"/>
  <c r="S837" i="3" s="1"/>
  <c r="AC610" i="3"/>
  <c r="S610" i="3" s="1"/>
  <c r="AC1236" i="3"/>
  <c r="S1236" i="3"/>
  <c r="AC1157" i="3"/>
  <c r="S1157" i="3"/>
  <c r="AC1173" i="3"/>
  <c r="S1173" i="3" s="1"/>
  <c r="AC640" i="3"/>
  <c r="S640" i="3" s="1"/>
  <c r="AC533" i="3"/>
  <c r="S533" i="3" s="1"/>
  <c r="AC705" i="3"/>
  <c r="S705" i="3" s="1"/>
  <c r="AC1200" i="3"/>
  <c r="S1200" i="3" s="1"/>
  <c r="AC1230" i="3"/>
  <c r="S1230" i="3" s="1"/>
  <c r="AC1195" i="3"/>
  <c r="S1195" i="3" s="1"/>
  <c r="AC1189" i="3"/>
  <c r="S1189" i="3" s="1"/>
  <c r="AC1179" i="3"/>
  <c r="S1179" i="3" s="1"/>
  <c r="AC1086" i="3"/>
  <c r="S1086" i="3" s="1"/>
  <c r="AC895" i="3"/>
  <c r="S895" i="3" s="1"/>
  <c r="AC647" i="3"/>
  <c r="S647" i="3" s="1"/>
  <c r="AC638" i="3"/>
  <c r="S638" i="3" s="1"/>
  <c r="AC659" i="3"/>
  <c r="S659" i="3" s="1"/>
  <c r="AC528" i="3"/>
  <c r="S528" i="3"/>
  <c r="AC334" i="3"/>
  <c r="S334" i="3" s="1"/>
  <c r="AC1234" i="3"/>
  <c r="S1234" i="3" s="1"/>
  <c r="AC1181" i="3"/>
  <c r="S1181" i="3" s="1"/>
  <c r="AC1167" i="3"/>
  <c r="S1167" i="3" s="1"/>
  <c r="AC1166" i="3"/>
  <c r="S1166" i="3" s="1"/>
  <c r="AC1083" i="3"/>
  <c r="S1083" i="3" s="1"/>
  <c r="AC1116" i="3"/>
  <c r="S1116" i="3" s="1"/>
  <c r="AC974" i="3"/>
  <c r="S974" i="3" s="1"/>
  <c r="AC984" i="3"/>
  <c r="S984" i="3" s="1"/>
  <c r="AC978" i="3"/>
  <c r="S978" i="3" s="1"/>
  <c r="AC880" i="3"/>
  <c r="S880" i="3" s="1"/>
  <c r="AC844" i="3"/>
  <c r="S844" i="3" s="1"/>
  <c r="AC606" i="3"/>
  <c r="S606" i="3" s="1"/>
  <c r="AC348" i="3"/>
  <c r="S348" i="3" s="1"/>
  <c r="AC401" i="3"/>
  <c r="S401" i="3"/>
  <c r="AC421" i="3"/>
  <c r="S421" i="3" s="1"/>
  <c r="AC318" i="3"/>
  <c r="S318" i="3" s="1"/>
  <c r="AC1187" i="3"/>
  <c r="S1187" i="3" s="1"/>
  <c r="AC1093" i="3"/>
  <c r="S1093" i="3" s="1"/>
  <c r="AC1090" i="3"/>
  <c r="S1090" i="3" s="1"/>
  <c r="AC1081" i="3"/>
  <c r="S1081" i="3" s="1"/>
  <c r="AC1125" i="3"/>
  <c r="S1125" i="3" s="1"/>
  <c r="AC1160" i="3"/>
  <c r="S1160" i="3" s="1"/>
  <c r="AC952" i="3"/>
  <c r="S952" i="3" s="1"/>
  <c r="AC951" i="3"/>
  <c r="S951" i="3" s="1"/>
  <c r="AC973" i="3"/>
  <c r="S973" i="3"/>
  <c r="AC961" i="3"/>
  <c r="S961" i="3" s="1"/>
  <c r="AC788" i="3"/>
  <c r="S788" i="3"/>
  <c r="AC900" i="3"/>
  <c r="S900" i="3" s="1"/>
  <c r="AC894" i="3"/>
  <c r="S894" i="3" s="1"/>
  <c r="AC882" i="3"/>
  <c r="S882" i="3" s="1"/>
  <c r="AC911" i="3"/>
  <c r="S911" i="3" s="1"/>
  <c r="AC854" i="3"/>
  <c r="S854" i="3" s="1"/>
  <c r="AC654" i="3"/>
  <c r="S654" i="3" s="1"/>
  <c r="AC650" i="3"/>
  <c r="S650" i="3" s="1"/>
  <c r="AC643" i="3"/>
  <c r="S643" i="3" s="1"/>
  <c r="AC639" i="3"/>
  <c r="S639" i="3" s="1"/>
  <c r="AC630" i="3"/>
  <c r="S630" i="3" s="1"/>
  <c r="AC623" i="3"/>
  <c r="S623" i="3" s="1"/>
  <c r="AC690" i="3"/>
  <c r="S690" i="3" s="1"/>
  <c r="AC589" i="3"/>
  <c r="S589" i="3" s="1"/>
  <c r="AC586" i="3"/>
  <c r="S586" i="3" s="1"/>
  <c r="AK586" i="3" s="1"/>
  <c r="AC584" i="3"/>
  <c r="S584" i="3" s="1"/>
  <c r="AC537" i="3"/>
  <c r="S537" i="3" s="1"/>
  <c r="AC564" i="3"/>
  <c r="S564" i="3" s="1"/>
  <c r="AC450" i="3"/>
  <c r="S450" i="3" s="1"/>
  <c r="AC411" i="3"/>
  <c r="S411" i="3" s="1"/>
  <c r="AC408" i="3"/>
  <c r="S408" i="3" s="1"/>
  <c r="AC400" i="3"/>
  <c r="S400" i="3" s="1"/>
  <c r="AC431" i="3"/>
  <c r="S431" i="3"/>
  <c r="AC427" i="3"/>
  <c r="S427" i="3" s="1"/>
  <c r="AC379" i="3"/>
  <c r="S379" i="3" s="1"/>
  <c r="AC370" i="3"/>
  <c r="S370" i="3" s="1"/>
  <c r="AC353" i="3"/>
  <c r="S353" i="3" s="1"/>
  <c r="AC338" i="3"/>
  <c r="S338" i="3" s="1"/>
  <c r="AC423" i="3"/>
  <c r="S423" i="3" s="1"/>
  <c r="AC1225" i="3"/>
  <c r="S1225" i="3" s="1"/>
  <c r="AC1198" i="3"/>
  <c r="S1198" i="3" s="1"/>
  <c r="AC1174" i="3"/>
  <c r="S1174" i="3" s="1"/>
  <c r="AC1141" i="3"/>
  <c r="S1141" i="3" s="1"/>
  <c r="AC1092" i="3"/>
  <c r="S1092" i="3" s="1"/>
  <c r="AC1238" i="3"/>
  <c r="S1238" i="3" s="1"/>
  <c r="AC1068" i="3"/>
  <c r="S1068" i="3" s="1"/>
  <c r="AC839" i="3"/>
  <c r="S839" i="3" s="1"/>
  <c r="AC773" i="3"/>
  <c r="S773" i="3" s="1"/>
  <c r="AC810" i="3"/>
  <c r="S810" i="3"/>
  <c r="AC1237" i="3"/>
  <c r="S1237" i="3" s="1"/>
  <c r="AC1235" i="3"/>
  <c r="S1235" i="3" s="1"/>
  <c r="AC1228" i="3"/>
  <c r="S1228" i="3" s="1"/>
  <c r="AC1223" i="3"/>
  <c r="S1223" i="3" s="1"/>
  <c r="AC1180" i="3"/>
  <c r="S1180" i="3"/>
  <c r="AC1094" i="3"/>
  <c r="S1094" i="3"/>
  <c r="AC1132" i="3"/>
  <c r="S1132" i="3" s="1"/>
  <c r="AC1089" i="3"/>
  <c r="S1089" i="3" s="1"/>
  <c r="AC1114" i="3"/>
  <c r="S1114" i="3" s="1"/>
  <c r="AC1151" i="3"/>
  <c r="S1151" i="3" s="1"/>
  <c r="AC1108" i="3"/>
  <c r="S1108" i="3" s="1"/>
  <c r="AC1051" i="3"/>
  <c r="S1051" i="3" s="1"/>
  <c r="AC1067" i="3"/>
  <c r="S1067" i="3" s="1"/>
  <c r="AC1038" i="3"/>
  <c r="S1038" i="3" s="1"/>
  <c r="AC966" i="3"/>
  <c r="S966" i="3" s="1"/>
  <c r="AC1002" i="3"/>
  <c r="S1002" i="3" s="1"/>
  <c r="AC905" i="3"/>
  <c r="S905" i="3" s="1"/>
  <c r="AC924" i="3"/>
  <c r="S924" i="3" s="1"/>
  <c r="AC888" i="3"/>
  <c r="S888" i="3" s="1"/>
  <c r="AC806" i="3"/>
  <c r="S806" i="3" s="1"/>
  <c r="AC759" i="3"/>
  <c r="S759" i="3"/>
  <c r="AC795" i="3"/>
  <c r="S795" i="3" s="1"/>
  <c r="AC770" i="3"/>
  <c r="S770" i="3" s="1"/>
  <c r="AC755" i="3"/>
  <c r="S755" i="3" s="1"/>
  <c r="AC725" i="3"/>
  <c r="S725" i="3" s="1"/>
  <c r="AC658" i="3"/>
  <c r="S658" i="3" s="1"/>
  <c r="AC686" i="3"/>
  <c r="S686" i="3"/>
  <c r="AC641" i="3"/>
  <c r="S641" i="3" s="1"/>
  <c r="AC629" i="3"/>
  <c r="S629" i="3" s="1"/>
  <c r="AC687" i="3"/>
  <c r="S687" i="3" s="1"/>
  <c r="AK687" i="3" s="1"/>
  <c r="AC594" i="3"/>
  <c r="S594" i="3" s="1"/>
  <c r="AC802" i="3"/>
  <c r="S802" i="3" s="1"/>
  <c r="AC556" i="3"/>
  <c r="S556" i="3"/>
  <c r="AC515" i="3"/>
  <c r="S515" i="3" s="1"/>
  <c r="AC476" i="3"/>
  <c r="S476" i="3" s="1"/>
  <c r="AC349" i="3"/>
  <c r="S349" i="3" s="1"/>
  <c r="AC432" i="3"/>
  <c r="S432" i="3" s="1"/>
  <c r="AC428" i="3"/>
  <c r="S428" i="3" s="1"/>
  <c r="AK428" i="3" s="1"/>
  <c r="AC364" i="3"/>
  <c r="S364" i="3" s="1"/>
  <c r="AC340" i="3"/>
  <c r="S340" i="3" s="1"/>
  <c r="AC335" i="3"/>
  <c r="S335" i="3" s="1"/>
  <c r="AK335" i="3" s="1"/>
  <c r="AC369" i="3"/>
  <c r="S369" i="3" s="1"/>
  <c r="AC1219" i="3"/>
  <c r="S1219" i="3" s="1"/>
  <c r="AC1205" i="3"/>
  <c r="S1205" i="3" s="1"/>
  <c r="AC1182" i="3"/>
  <c r="S1182" i="3" s="1"/>
  <c r="AC1168" i="3"/>
  <c r="S1168" i="3"/>
  <c r="AC1098" i="3"/>
  <c r="S1098" i="3" s="1"/>
  <c r="AC1080" i="3"/>
  <c r="S1080" i="3" s="1"/>
  <c r="AC1112" i="3"/>
  <c r="S1112" i="3" s="1"/>
  <c r="AC1105" i="3"/>
  <c r="S1105" i="3" s="1"/>
  <c r="AC1050" i="3"/>
  <c r="S1050" i="3" s="1"/>
  <c r="AC1022" i="3"/>
  <c r="S1022" i="3"/>
  <c r="AC1052" i="3"/>
  <c r="S1052" i="3"/>
  <c r="AC937" i="3"/>
  <c r="S937" i="3" s="1"/>
  <c r="AC1001" i="3"/>
  <c r="S1001" i="3" s="1"/>
  <c r="AC892" i="3"/>
  <c r="S892" i="3" s="1"/>
  <c r="AC929" i="3"/>
  <c r="S929" i="3" s="1"/>
  <c r="AC840" i="3"/>
  <c r="S840" i="3"/>
  <c r="AC765" i="3"/>
  <c r="S765" i="3" s="1"/>
  <c r="AC739" i="3"/>
  <c r="S739" i="3" s="1"/>
  <c r="AC805" i="3"/>
  <c r="S805" i="3" s="1"/>
  <c r="AC708" i="3"/>
  <c r="S708" i="3" s="1"/>
  <c r="AC519" i="3"/>
  <c r="S519" i="3" s="1"/>
  <c r="AC511" i="3"/>
  <c r="S511" i="3"/>
  <c r="AC496" i="3"/>
  <c r="S496" i="3" s="1"/>
  <c r="AC473" i="3"/>
  <c r="S473" i="3" s="1"/>
  <c r="AC461" i="3"/>
  <c r="S461" i="3" s="1"/>
  <c r="AC433" i="3"/>
  <c r="S433" i="3" s="1"/>
  <c r="AC442" i="3"/>
  <c r="S442" i="3" s="1"/>
  <c r="AC1221" i="3"/>
  <c r="S1221" i="3"/>
  <c r="AC1172" i="3"/>
  <c r="S1172" i="3" s="1"/>
  <c r="AC1065" i="3"/>
  <c r="S1065" i="3" s="1"/>
  <c r="AC947" i="3"/>
  <c r="S947" i="3" s="1"/>
  <c r="AC1008" i="3"/>
  <c r="S1008" i="3" s="1"/>
  <c r="AC899" i="3"/>
  <c r="S899" i="3" s="1"/>
  <c r="AC846" i="3"/>
  <c r="S846" i="3" s="1"/>
  <c r="AC917" i="3"/>
  <c r="S917" i="3" s="1"/>
  <c r="AC830" i="3"/>
  <c r="S830" i="3" s="1"/>
  <c r="AC769" i="3"/>
  <c r="S769" i="3" s="1"/>
  <c r="AC824" i="3"/>
  <c r="S824" i="3" s="1"/>
  <c r="AC758" i="3"/>
  <c r="S758" i="3" s="1"/>
  <c r="AC717" i="3"/>
  <c r="S717" i="3"/>
  <c r="AC588" i="3"/>
  <c r="S588" i="3" s="1"/>
  <c r="AC470" i="3"/>
  <c r="S470" i="3" s="1"/>
  <c r="AC247" i="3"/>
  <c r="S247" i="3" s="1"/>
  <c r="AK247" i="3" s="1"/>
  <c r="AC322" i="3"/>
  <c r="S322" i="3" s="1"/>
  <c r="AC1064" i="3"/>
  <c r="S1064" i="3" s="1"/>
  <c r="AC1000" i="3"/>
  <c r="S1000" i="3" s="1"/>
  <c r="AC1243" i="3"/>
  <c r="S1243" i="3" s="1"/>
  <c r="AC1239" i="3"/>
  <c r="S1239" i="3"/>
  <c r="AC1226" i="3"/>
  <c r="S1226" i="3" s="1"/>
  <c r="AC1216" i="3"/>
  <c r="S1216" i="3" s="1"/>
  <c r="AC1188" i="3"/>
  <c r="S1188" i="3" s="1"/>
  <c r="AC1146" i="3"/>
  <c r="S1146" i="3" s="1"/>
  <c r="AC954" i="3"/>
  <c r="S954" i="3" s="1"/>
  <c r="AC950" i="3"/>
  <c r="S950" i="3" s="1"/>
  <c r="AC949" i="3"/>
  <c r="AL949" i="3" s="1"/>
  <c r="AC999" i="3"/>
  <c r="S999" i="3" s="1"/>
  <c r="AC956" i="3"/>
  <c r="S956" i="3" s="1"/>
  <c r="AK956" i="3" s="1"/>
  <c r="AC903" i="3"/>
  <c r="S903" i="3" s="1"/>
  <c r="AC901" i="3"/>
  <c r="S901" i="3" s="1"/>
  <c r="AC926" i="3"/>
  <c r="S926" i="3" s="1"/>
  <c r="AK926" i="3" s="1"/>
  <c r="AC730" i="3"/>
  <c r="S730" i="3" s="1"/>
  <c r="AC826" i="3"/>
  <c r="S826" i="3" s="1"/>
  <c r="AK826" i="3" s="1"/>
  <c r="AC931" i="3"/>
  <c r="S931" i="3" s="1"/>
  <c r="AC738" i="3"/>
  <c r="S738" i="3" s="1"/>
  <c r="AC648" i="3"/>
  <c r="S648" i="3" s="1"/>
  <c r="AC514" i="3"/>
  <c r="S514" i="3" s="1"/>
  <c r="AC331" i="3"/>
  <c r="S331" i="3"/>
  <c r="AC812" i="3"/>
  <c r="S812" i="3" s="1"/>
  <c r="AC776" i="3"/>
  <c r="S776" i="3" s="1"/>
  <c r="AC389" i="3"/>
  <c r="S389" i="3" s="1"/>
  <c r="AK389" i="3" s="1"/>
  <c r="AC380" i="3"/>
  <c r="S380" i="3" s="1"/>
  <c r="AC342" i="3"/>
  <c r="S342" i="3" s="1"/>
  <c r="AC339" i="3"/>
  <c r="S339" i="3" s="1"/>
  <c r="AC871" i="3"/>
  <c r="S871" i="3" s="1"/>
  <c r="AK871" i="3" s="1"/>
  <c r="AC927" i="3"/>
  <c r="S927" i="3" s="1"/>
  <c r="AC849" i="3"/>
  <c r="S849" i="3" s="1"/>
  <c r="AC842" i="3"/>
  <c r="S842" i="3" s="1"/>
  <c r="AC711" i="3"/>
  <c r="S711" i="3" s="1"/>
  <c r="AC832" i="3"/>
  <c r="S832" i="3" s="1"/>
  <c r="AC1176" i="3"/>
  <c r="S1176" i="3" s="1"/>
  <c r="AC1115" i="3"/>
  <c r="S1115" i="3" s="1"/>
  <c r="AC1087" i="3"/>
  <c r="S1087" i="3"/>
  <c r="AC1025" i="3"/>
  <c r="S1025" i="3"/>
  <c r="AC972" i="3"/>
  <c r="S972" i="3" s="1"/>
  <c r="AC1009" i="3"/>
  <c r="S1009" i="3" s="1"/>
  <c r="AC1117" i="3"/>
  <c r="S1117" i="3"/>
  <c r="AC1111" i="3"/>
  <c r="S1111" i="3"/>
  <c r="AC1029" i="3"/>
  <c r="S1029" i="3" s="1"/>
  <c r="AC1023" i="3"/>
  <c r="S1023" i="3" s="1"/>
  <c r="AC1070" i="3"/>
  <c r="S1070" i="3"/>
  <c r="AC1058" i="3"/>
  <c r="S1058" i="3" s="1"/>
  <c r="AC1034" i="3"/>
  <c r="S1034" i="3" s="1"/>
  <c r="AC945" i="3"/>
  <c r="S945" i="3"/>
  <c r="AC944" i="3"/>
  <c r="S944" i="3" s="1"/>
  <c r="AC967" i="3"/>
  <c r="S967" i="3" s="1"/>
  <c r="AC879" i="3"/>
  <c r="S879" i="3" s="1"/>
  <c r="AC874" i="3"/>
  <c r="S874" i="3" s="1"/>
  <c r="AC868" i="3"/>
  <c r="S868" i="3" s="1"/>
  <c r="AC861" i="3"/>
  <c r="S861" i="3" s="1"/>
  <c r="AC855" i="3"/>
  <c r="S855" i="3" s="1"/>
  <c r="AC852" i="3"/>
  <c r="S852" i="3" s="1"/>
  <c r="AC922" i="3"/>
  <c r="AE922" i="3" s="1"/>
  <c r="AC787" i="3"/>
  <c r="S787" i="3" s="1"/>
  <c r="AC779" i="3"/>
  <c r="S779" i="3" s="1"/>
  <c r="AC529" i="3"/>
  <c r="S529" i="3" s="1"/>
  <c r="AC1233" i="3"/>
  <c r="S1233" i="3" s="1"/>
  <c r="AC1207" i="3"/>
  <c r="S1207" i="3" s="1"/>
  <c r="AC1183" i="3"/>
  <c r="S1183" i="3" s="1"/>
  <c r="AC1170" i="3"/>
  <c r="S1170" i="3" s="1"/>
  <c r="AC1096" i="3"/>
  <c r="S1096" i="3" s="1"/>
  <c r="AC1091" i="3"/>
  <c r="S1091" i="3" s="1"/>
  <c r="AC1104" i="3"/>
  <c r="S1104" i="3" s="1"/>
  <c r="AC1036" i="3"/>
  <c r="S1036" i="3" s="1"/>
  <c r="AC939" i="3"/>
  <c r="S939" i="3" s="1"/>
  <c r="AC936" i="3"/>
  <c r="S936" i="3" s="1"/>
  <c r="AC1010" i="3"/>
  <c r="S1010" i="3" s="1"/>
  <c r="AC1007" i="3"/>
  <c r="S1007" i="3" s="1"/>
  <c r="AC1003" i="3"/>
  <c r="S1003" i="3" s="1"/>
  <c r="AC890" i="3"/>
  <c r="S890" i="3" s="1"/>
  <c r="AC848" i="3"/>
  <c r="S848" i="3" s="1"/>
  <c r="AC836" i="3"/>
  <c r="S836" i="3" s="1"/>
  <c r="AC803" i="3"/>
  <c r="S803" i="3" s="1"/>
  <c r="AC797" i="3"/>
  <c r="S797" i="3" s="1"/>
  <c r="AC720" i="3"/>
  <c r="S720" i="3" s="1"/>
  <c r="AC645" i="3"/>
  <c r="S645" i="3" s="1"/>
  <c r="AC637" i="3"/>
  <c r="S637" i="3" s="1"/>
  <c r="AC635" i="3"/>
  <c r="S635" i="3" s="1"/>
  <c r="AC609" i="3"/>
  <c r="S609" i="3" s="1"/>
  <c r="AC509" i="3"/>
  <c r="S509" i="3" s="1"/>
  <c r="AC453" i="3"/>
  <c r="S453" i="3" s="1"/>
  <c r="AC405" i="3"/>
  <c r="S405" i="3" s="1"/>
  <c r="AC1196" i="3"/>
  <c r="S1196" i="3" s="1"/>
  <c r="AC1134" i="3"/>
  <c r="S1134" i="3" s="1"/>
  <c r="AK1134" i="3" s="1"/>
  <c r="AC1031" i="3"/>
  <c r="S1031" i="3" s="1"/>
  <c r="AC1019" i="3"/>
  <c r="S1019" i="3" s="1"/>
  <c r="AC963" i="3"/>
  <c r="S963" i="3" s="1"/>
  <c r="AC626" i="3"/>
  <c r="S626" i="3" s="1"/>
  <c r="AC506" i="3"/>
  <c r="S506" i="3" s="1"/>
  <c r="AC412" i="3"/>
  <c r="S412" i="3" s="1"/>
  <c r="AC455" i="3"/>
  <c r="S455" i="3" s="1"/>
  <c r="AK455" i="3" s="1"/>
  <c r="AC1124" i="3"/>
  <c r="S1124" i="3" s="1"/>
  <c r="AC1241" i="3"/>
  <c r="S1241" i="3" s="1"/>
  <c r="AC1227" i="3"/>
  <c r="S1227" i="3" s="1"/>
  <c r="AC1224" i="3"/>
  <c r="S1224" i="3" s="1"/>
  <c r="AC1202" i="3"/>
  <c r="S1202" i="3" s="1"/>
  <c r="AC1055" i="3"/>
  <c r="S1055" i="3" s="1"/>
  <c r="AC994" i="3"/>
  <c r="S994" i="3" s="1"/>
  <c r="AC969" i="3"/>
  <c r="S969" i="3" s="1"/>
  <c r="AC906" i="3"/>
  <c r="S906" i="3" s="1"/>
  <c r="AC775" i="3"/>
  <c r="S775" i="3" s="1"/>
  <c r="AK775" i="3" s="1"/>
  <c r="AC371" i="3"/>
  <c r="S371" i="3" s="1"/>
  <c r="AC344" i="3"/>
  <c r="S344" i="3" s="1"/>
  <c r="AC704" i="3"/>
  <c r="S704" i="3" s="1"/>
  <c r="AC798" i="3"/>
  <c r="S798" i="3" s="1"/>
  <c r="AC573" i="3"/>
  <c r="S573" i="3" s="1"/>
  <c r="AC887" i="3"/>
  <c r="S887" i="3" s="1"/>
  <c r="AC866" i="3"/>
  <c r="S866" i="3" s="1"/>
  <c r="AC860" i="3"/>
  <c r="S860" i="3" s="1"/>
  <c r="AC850" i="3"/>
  <c r="S850" i="3" s="1"/>
  <c r="AC1178" i="3"/>
  <c r="S1178" i="3" s="1"/>
  <c r="AC1165" i="3"/>
  <c r="S1165" i="3" s="1"/>
  <c r="AC1113" i="3"/>
  <c r="S1113" i="3" s="1"/>
  <c r="AC1137" i="3"/>
  <c r="S1137" i="3" s="1"/>
  <c r="AC1131" i="3"/>
  <c r="S1131" i="3" s="1"/>
  <c r="AC1129" i="3"/>
  <c r="S1129" i="3" s="1"/>
  <c r="AC979" i="3"/>
  <c r="S979" i="3" s="1"/>
  <c r="AC296" i="3"/>
  <c r="S296" i="3" s="1"/>
  <c r="AC290" i="3"/>
  <c r="S290" i="3" s="1"/>
  <c r="AK290" i="3" s="1"/>
  <c r="AC284" i="3"/>
  <c r="S284" i="3" s="1"/>
  <c r="AC320" i="3"/>
  <c r="S320" i="3" s="1"/>
  <c r="AC257" i="3"/>
  <c r="S257" i="3" s="1"/>
  <c r="AC252" i="3"/>
  <c r="S252" i="3" s="1"/>
  <c r="AC248" i="3"/>
  <c r="S248" i="3" s="1"/>
  <c r="AC241" i="3"/>
  <c r="S241" i="3" s="1"/>
  <c r="AC251" i="3"/>
  <c r="S251" i="3" s="1"/>
  <c r="AK251" i="3" s="1"/>
  <c r="AC240" i="3"/>
  <c r="S240" i="3" s="1"/>
  <c r="AC289" i="3"/>
  <c r="S289" i="3" s="1"/>
  <c r="AC285" i="3"/>
  <c r="S285" i="3" s="1"/>
  <c r="AC249" i="3"/>
  <c r="S249" i="3" s="1"/>
  <c r="AC244" i="3"/>
  <c r="S244" i="3" s="1"/>
  <c r="AC191" i="3"/>
  <c r="S191" i="3" s="1"/>
  <c r="AC286" i="3"/>
  <c r="S286" i="3" s="1"/>
  <c r="AC246" i="3"/>
  <c r="S246" i="3" s="1"/>
  <c r="AC297" i="3"/>
  <c r="S297" i="3" s="1"/>
  <c r="AC220" i="3"/>
  <c r="S220" i="3" s="1"/>
  <c r="AC210" i="3"/>
  <c r="S210" i="3" s="1"/>
  <c r="AK210" i="3" s="1"/>
  <c r="AC315" i="3"/>
  <c r="S315" i="3" s="1"/>
  <c r="AC187" i="3"/>
  <c r="S187" i="3" s="1"/>
  <c r="AC150" i="3"/>
  <c r="S150" i="3" s="1"/>
  <c r="AC136" i="3"/>
  <c r="S136" i="3" s="1"/>
  <c r="AC195" i="3"/>
  <c r="S195" i="3" s="1"/>
  <c r="AC95" i="3"/>
  <c r="S95" i="3" s="1"/>
  <c r="AK95" i="3" s="1"/>
  <c r="AC54" i="3"/>
  <c r="S54" i="3" s="1"/>
  <c r="AC115" i="3"/>
  <c r="S115" i="3" s="1"/>
  <c r="AC1193" i="3"/>
  <c r="S1193" i="3" s="1"/>
  <c r="AC1244" i="3"/>
  <c r="S1244" i="3" s="1"/>
  <c r="AC1211" i="3"/>
  <c r="S1211" i="3" s="1"/>
  <c r="AC1199" i="3"/>
  <c r="S1199" i="3" s="1"/>
  <c r="AC1171" i="3"/>
  <c r="S1171" i="3" s="1"/>
  <c r="AK1171" i="3" s="1"/>
  <c r="AC1164" i="3"/>
  <c r="S1164" i="3" s="1"/>
  <c r="AC1152" i="3"/>
  <c r="S1152" i="3" s="1"/>
  <c r="AC1144" i="3"/>
  <c r="S1144" i="3" s="1"/>
  <c r="AC997" i="3"/>
  <c r="S997" i="3" s="1"/>
  <c r="AC992" i="3"/>
  <c r="S992" i="3" s="1"/>
  <c r="AC1061" i="3"/>
  <c r="S1061" i="3" s="1"/>
  <c r="AC993" i="3"/>
  <c r="S993" i="3" s="1"/>
  <c r="AC942" i="3"/>
  <c r="S942" i="3" s="1"/>
  <c r="AC964" i="3"/>
  <c r="S964" i="3" s="1"/>
  <c r="AC902" i="3"/>
  <c r="S902" i="3" s="1"/>
  <c r="AC869" i="3"/>
  <c r="S869" i="3" s="1"/>
  <c r="AC845" i="3"/>
  <c r="S845" i="3" s="1"/>
  <c r="AC768" i="3"/>
  <c r="S768" i="3" s="1"/>
  <c r="AC781" i="3"/>
  <c r="S781" i="3" s="1"/>
  <c r="AC756" i="3"/>
  <c r="S756" i="3" s="1"/>
  <c r="AC878" i="3"/>
  <c r="S878" i="3" s="1"/>
  <c r="AC851" i="3"/>
  <c r="S851" i="3" s="1"/>
  <c r="AC815" i="3"/>
  <c r="S815" i="3" s="1"/>
  <c r="AC707" i="3"/>
  <c r="S707" i="3" s="1"/>
  <c r="AC499" i="3"/>
  <c r="S499" i="3" s="1"/>
  <c r="AC57" i="3"/>
  <c r="S57" i="3" s="1"/>
  <c r="AC743" i="3"/>
  <c r="S743" i="3" s="1"/>
  <c r="AC375" i="3"/>
  <c r="S375" i="3" s="1"/>
  <c r="AC1191" i="3"/>
  <c r="S1191" i="3" s="1"/>
  <c r="AC1169" i="3"/>
  <c r="S1169" i="3" s="1"/>
  <c r="AC991" i="3"/>
  <c r="S991" i="3" s="1"/>
  <c r="AC955" i="3"/>
  <c r="S955" i="3" s="1"/>
  <c r="AC767" i="3"/>
  <c r="S767" i="3" s="1"/>
  <c r="AC587" i="3"/>
  <c r="S587" i="3" s="1"/>
  <c r="AK587" i="3" s="1"/>
  <c r="AC409" i="3"/>
  <c r="S409" i="3" s="1"/>
  <c r="AC1039" i="3"/>
  <c r="S1039" i="3" s="1"/>
  <c r="T488" i="3"/>
  <c r="T479" i="3"/>
  <c r="T474" i="3"/>
  <c r="T452" i="3"/>
  <c r="T392" i="3"/>
  <c r="T380" i="3"/>
  <c r="T270" i="3"/>
  <c r="T358" i="3"/>
  <c r="T354" i="3"/>
  <c r="T348" i="3"/>
  <c r="T318" i="3"/>
  <c r="AK318" i="3" s="1"/>
  <c r="T435" i="3"/>
  <c r="T277" i="3"/>
  <c r="T313" i="3"/>
  <c r="AK313" i="3" s="1"/>
  <c r="T210" i="3"/>
  <c r="T172" i="3"/>
  <c r="T56" i="3"/>
  <c r="T37" i="3"/>
  <c r="T496" i="3"/>
  <c r="AK496" i="3" s="1"/>
  <c r="T555" i="3"/>
  <c r="T489" i="3"/>
  <c r="T481" i="3"/>
  <c r="T412" i="3"/>
  <c r="T428" i="3"/>
  <c r="T422" i="3"/>
  <c r="T359" i="3"/>
  <c r="T350" i="3"/>
  <c r="T291" i="3"/>
  <c r="T280" i="3"/>
  <c r="T246" i="3"/>
  <c r="T232" i="3"/>
  <c r="T213" i="3"/>
  <c r="T121" i="3"/>
  <c r="T337" i="3"/>
  <c r="T423" i="3"/>
  <c r="AK423" i="3" s="1"/>
  <c r="T327" i="3"/>
  <c r="T290" i="3"/>
  <c r="T284" i="3"/>
  <c r="T271" i="3"/>
  <c r="T265" i="3"/>
  <c r="T258" i="3"/>
  <c r="T254" i="3"/>
  <c r="T244" i="3"/>
  <c r="T309" i="3"/>
  <c r="T229" i="3"/>
  <c r="T221" i="3"/>
  <c r="T212" i="3"/>
  <c r="T150" i="3"/>
  <c r="T145" i="3"/>
  <c r="AK145" i="3" s="1"/>
  <c r="T95" i="3"/>
  <c r="T35" i="3"/>
  <c r="T77" i="3"/>
  <c r="T495" i="3"/>
  <c r="T501" i="3"/>
  <c r="T523" i="3"/>
  <c r="T587" i="3"/>
  <c r="T677" i="3"/>
  <c r="T595" i="3"/>
  <c r="T600" i="3"/>
  <c r="T626" i="3"/>
  <c r="AC859" i="3"/>
  <c r="S859" i="3" s="1"/>
  <c r="AC856" i="3"/>
  <c r="S856" i="3" s="1"/>
  <c r="AC913" i="3"/>
  <c r="S913" i="3" s="1"/>
  <c r="AC484" i="3"/>
  <c r="S484" i="3" s="1"/>
  <c r="AC467" i="3"/>
  <c r="S467" i="3" s="1"/>
  <c r="T563" i="3"/>
  <c r="T458" i="3"/>
  <c r="T401" i="3"/>
  <c r="T389" i="3"/>
  <c r="T384" i="3"/>
  <c r="T455" i="3"/>
  <c r="T373" i="3"/>
  <c r="T361" i="3"/>
  <c r="T434" i="3"/>
  <c r="T429" i="3"/>
  <c r="T269" i="3"/>
  <c r="T263" i="3"/>
  <c r="T220" i="3"/>
  <c r="T208" i="3"/>
  <c r="T202" i="3"/>
  <c r="T100" i="3"/>
  <c r="AK100" i="3" s="1"/>
  <c r="T206" i="3"/>
  <c r="T574" i="3"/>
  <c r="T503" i="3"/>
  <c r="T516" i="3"/>
  <c r="T526" i="3"/>
  <c r="T472" i="3"/>
  <c r="T467" i="3"/>
  <c r="T462" i="3"/>
  <c r="T407" i="3"/>
  <c r="T399" i="3"/>
  <c r="T357" i="3"/>
  <c r="T442" i="3"/>
  <c r="T436" i="3"/>
  <c r="T334" i="3"/>
  <c r="AK334" i="3" s="1"/>
  <c r="T297" i="3"/>
  <c r="T272" i="3"/>
  <c r="T251" i="3"/>
  <c r="T310" i="3"/>
  <c r="T224" i="3"/>
  <c r="T152" i="3"/>
  <c r="T132" i="3"/>
  <c r="T115" i="3"/>
  <c r="T546" i="3"/>
  <c r="T512" i="3"/>
  <c r="T341" i="3"/>
  <c r="T324" i="3"/>
  <c r="T275" i="3"/>
  <c r="T256" i="3"/>
  <c r="T240" i="3"/>
  <c r="T382" i="3"/>
  <c r="T225" i="3"/>
  <c r="T191" i="3"/>
  <c r="T188" i="3"/>
  <c r="T147" i="3"/>
  <c r="T179" i="3"/>
  <c r="T64" i="3"/>
  <c r="T116" i="3"/>
  <c r="T114" i="3"/>
  <c r="T112" i="3"/>
  <c r="AK112" i="3" s="1"/>
  <c r="T492" i="3"/>
  <c r="T550" i="3"/>
  <c r="T625" i="3"/>
  <c r="T627" i="3"/>
  <c r="T672" i="3"/>
  <c r="T662" i="3"/>
  <c r="T706" i="3"/>
  <c r="T738" i="3"/>
  <c r="T500" i="3"/>
  <c r="T558" i="3"/>
  <c r="T682" i="3"/>
  <c r="T530" i="3"/>
  <c r="T535" i="3"/>
  <c r="T540" i="3"/>
  <c r="T607" i="3"/>
  <c r="T692" i="3"/>
  <c r="T623" i="3"/>
  <c r="T668" i="3"/>
  <c r="T630" i="3"/>
  <c r="T650" i="3"/>
  <c r="T786" i="3"/>
  <c r="T701" i="3"/>
  <c r="AK701" i="3" s="1"/>
  <c r="T729" i="3"/>
  <c r="T744" i="3"/>
  <c r="T762" i="3"/>
  <c r="T785" i="3"/>
  <c r="T753" i="3"/>
  <c r="T716" i="3"/>
  <c r="T912" i="3"/>
  <c r="T839" i="3"/>
  <c r="AK839" i="3" s="1"/>
  <c r="T845" i="3"/>
  <c r="T864" i="3"/>
  <c r="T869" i="3"/>
  <c r="T921" i="3"/>
  <c r="T900" i="3"/>
  <c r="AK900" i="3" s="1"/>
  <c r="T788" i="3"/>
  <c r="AK788" i="3" s="1"/>
  <c r="T982" i="3"/>
  <c r="AK982" i="3" s="1"/>
  <c r="T943" i="3"/>
  <c r="T991" i="3"/>
  <c r="T752" i="3"/>
  <c r="T779" i="3"/>
  <c r="T787" i="3"/>
  <c r="T801" i="3"/>
  <c r="T922" i="3"/>
  <c r="T852" i="3"/>
  <c r="T879" i="3"/>
  <c r="T889" i="3"/>
  <c r="T905" i="3"/>
  <c r="T1002" i="3"/>
  <c r="AK1002" i="3" s="1"/>
  <c r="T1012" i="3"/>
  <c r="T1058" i="3"/>
  <c r="T1019" i="3"/>
  <c r="T1153" i="3"/>
  <c r="T1023" i="3"/>
  <c r="AK1023" i="3" s="1"/>
  <c r="T1119" i="3"/>
  <c r="T1090" i="3"/>
  <c r="AK1090" i="3" s="1"/>
  <c r="T1095" i="3"/>
  <c r="T1100" i="3"/>
  <c r="T1166" i="3"/>
  <c r="T1185" i="3"/>
  <c r="T1158" i="3"/>
  <c r="T1085" i="3"/>
  <c r="T1174" i="3"/>
  <c r="T1193" i="3"/>
  <c r="T1206" i="3"/>
  <c r="T1227" i="3"/>
  <c r="AK1227" i="3" s="1"/>
  <c r="T1241" i="3"/>
  <c r="T644" i="3"/>
  <c r="T702" i="3"/>
  <c r="T810" i="3"/>
  <c r="AK810" i="3" s="1"/>
  <c r="T822" i="3"/>
  <c r="T491" i="3"/>
  <c r="T497" i="3"/>
  <c r="T510" i="3"/>
  <c r="T560" i="3"/>
  <c r="T524" i="3"/>
  <c r="T527" i="3"/>
  <c r="T534" i="3"/>
  <c r="T573" i="3"/>
  <c r="T597" i="3"/>
  <c r="T690" i="3"/>
  <c r="AK690" i="3" s="1"/>
  <c r="T636" i="3"/>
  <c r="T643" i="3"/>
  <c r="T700" i="3"/>
  <c r="T725" i="3"/>
  <c r="T821" i="3"/>
  <c r="T794" i="3"/>
  <c r="T773" i="3"/>
  <c r="AK773" i="3" s="1"/>
  <c r="T768" i="3"/>
  <c r="AK768" i="3" s="1"/>
  <c r="T913" i="3"/>
  <c r="T911" i="3"/>
  <c r="T882" i="3"/>
  <c r="T898" i="3"/>
  <c r="T902" i="3"/>
  <c r="T973" i="3"/>
  <c r="T983" i="3"/>
  <c r="T755" i="3"/>
  <c r="T770" i="3"/>
  <c r="T811" i="3"/>
  <c r="T780" i="3"/>
  <c r="T796" i="3"/>
  <c r="T760" i="3"/>
  <c r="T809" i="3"/>
  <c r="T819" i="3"/>
  <c r="T917" i="3"/>
  <c r="AK917" i="3" s="1"/>
  <c r="T963" i="3"/>
  <c r="T849" i="3"/>
  <c r="T930" i="3"/>
  <c r="T892" i="3"/>
  <c r="T926" i="3"/>
  <c r="T972" i="3"/>
  <c r="T1009" i="3"/>
  <c r="T937" i="3"/>
  <c r="AK937" i="3" s="1"/>
  <c r="T955" i="3"/>
  <c r="T1032" i="3"/>
  <c r="T1108" i="3"/>
  <c r="T1052" i="3"/>
  <c r="T1036" i="3"/>
  <c r="T1061" i="3"/>
  <c r="T1110" i="3"/>
  <c r="T1155" i="3"/>
  <c r="T1122" i="3"/>
  <c r="T1082" i="3"/>
  <c r="T1093" i="3"/>
  <c r="T1101" i="3"/>
  <c r="T1169" i="3"/>
  <c r="T1189" i="3"/>
  <c r="T1123" i="3"/>
  <c r="T1129" i="3"/>
  <c r="T1131" i="3"/>
  <c r="T1134" i="3"/>
  <c r="T1170" i="3"/>
  <c r="T1183" i="3"/>
  <c r="T1190" i="3"/>
  <c r="T1231" i="3"/>
  <c r="T1237" i="3"/>
  <c r="T569" i="3"/>
  <c r="AK569" i="3" s="1"/>
  <c r="T478" i="3"/>
  <c r="T473" i="3"/>
  <c r="T454" i="3"/>
  <c r="T451" i="3"/>
  <c r="T409" i="3"/>
  <c r="T403" i="3"/>
  <c r="T396" i="3"/>
  <c r="T379" i="3"/>
  <c r="T418" i="3"/>
  <c r="T370" i="3"/>
  <c r="T445" i="3"/>
  <c r="T353" i="3"/>
  <c r="T286" i="3"/>
  <c r="T320" i="3"/>
  <c r="T257" i="3"/>
  <c r="T248" i="3"/>
  <c r="AK248" i="3" s="1"/>
  <c r="T241" i="3"/>
  <c r="T233" i="3"/>
  <c r="T155" i="3"/>
  <c r="T176" i="3"/>
  <c r="T205" i="3"/>
  <c r="T180" i="3"/>
  <c r="T195" i="3"/>
  <c r="AK195" i="3" s="1"/>
  <c r="T84" i="3"/>
  <c r="T582" i="3"/>
  <c r="T660" i="3"/>
  <c r="T499" i="3"/>
  <c r="T506" i="3"/>
  <c r="T511" i="3"/>
  <c r="AK511" i="3" s="1"/>
  <c r="T556" i="3"/>
  <c r="T529" i="3"/>
  <c r="T664" i="3"/>
  <c r="T720" i="3"/>
  <c r="T825" i="3"/>
  <c r="T750" i="3"/>
  <c r="T761" i="3"/>
  <c r="T766" i="3"/>
  <c r="T907" i="3"/>
  <c r="T833" i="3"/>
  <c r="AK833" i="3" s="1"/>
  <c r="T844" i="3"/>
  <c r="T873" i="3"/>
  <c r="T857" i="3"/>
  <c r="T867" i="3"/>
  <c r="T1003" i="3"/>
  <c r="T970" i="3"/>
  <c r="T939" i="3"/>
  <c r="T950" i="3"/>
  <c r="T797" i="3"/>
  <c r="T758" i="3"/>
  <c r="T765" i="3"/>
  <c r="T826" i="3"/>
  <c r="T830" i="3"/>
  <c r="T916" i="3"/>
  <c r="T927" i="3"/>
  <c r="T866" i="3"/>
  <c r="T965" i="3"/>
  <c r="T969" i="3"/>
  <c r="T985" i="3"/>
  <c r="T938" i="3"/>
  <c r="T997" i="3"/>
  <c r="T1017" i="3"/>
  <c r="T1026" i="3"/>
  <c r="T1149" i="3"/>
  <c r="T1056" i="3"/>
  <c r="T1018" i="3"/>
  <c r="T1099" i="3"/>
  <c r="T1191" i="3"/>
  <c r="T1204" i="3"/>
  <c r="T1225" i="3"/>
  <c r="T1232" i="3"/>
  <c r="T1238" i="3"/>
  <c r="T1226" i="3"/>
  <c r="T1233" i="3"/>
  <c r="T570" i="3"/>
  <c r="T469" i="3"/>
  <c r="T549" i="3"/>
  <c r="T404" i="3"/>
  <c r="T437" i="3"/>
  <c r="T397" i="3"/>
  <c r="T421" i="3"/>
  <c r="T376" i="3"/>
  <c r="T446" i="3"/>
  <c r="T438" i="3"/>
  <c r="T470" i="3"/>
  <c r="T332" i="3"/>
  <c r="T326" i="3"/>
  <c r="T295" i="3"/>
  <c r="T262" i="3"/>
  <c r="T243" i="3"/>
  <c r="T209" i="3"/>
  <c r="T193" i="3"/>
  <c r="T57" i="3"/>
  <c r="T137" i="3"/>
  <c r="T1208" i="3"/>
  <c r="T1164" i="3"/>
  <c r="T1088" i="3"/>
  <c r="T1086" i="3"/>
  <c r="AK1086" i="3" s="1"/>
  <c r="T1083" i="3"/>
  <c r="T1081" i="3"/>
  <c r="T1116" i="3"/>
  <c r="AK1116" i="3" s="1"/>
  <c r="T1114" i="3"/>
  <c r="T1072" i="3"/>
  <c r="T1065" i="3"/>
  <c r="T1038" i="3"/>
  <c r="T980" i="3"/>
  <c r="T975" i="3"/>
  <c r="T1000" i="3"/>
  <c r="T928" i="3"/>
  <c r="AK928" i="3" s="1"/>
  <c r="T885" i="3"/>
  <c r="T878" i="3"/>
  <c r="T876" i="3"/>
  <c r="T814" i="3"/>
  <c r="T721" i="3"/>
  <c r="T764" i="3"/>
  <c r="T759" i="3"/>
  <c r="AK759" i="3" s="1"/>
  <c r="T774" i="3"/>
  <c r="T653" i="3"/>
  <c r="T648" i="3"/>
  <c r="T635" i="3"/>
  <c r="T629" i="3"/>
  <c r="AK629" i="3" s="1"/>
  <c r="T620" i="3"/>
  <c r="T612" i="3"/>
  <c r="T609" i="3"/>
  <c r="T684" i="3"/>
  <c r="T679" i="3"/>
  <c r="T589" i="3"/>
  <c r="T586" i="3"/>
  <c r="T482" i="3"/>
  <c r="T476" i="3"/>
  <c r="T471" i="3"/>
  <c r="T406" i="3"/>
  <c r="T398" i="3"/>
  <c r="T394" i="3"/>
  <c r="T388" i="3"/>
  <c r="T383" i="3"/>
  <c r="T377" i="3"/>
  <c r="T372" i="3"/>
  <c r="T351" i="3"/>
  <c r="T247" i="3"/>
  <c r="T333" i="3"/>
  <c r="T298" i="3"/>
  <c r="T289" i="3"/>
  <c r="T259" i="3"/>
  <c r="T235" i="3"/>
  <c r="T185" i="3"/>
  <c r="T141" i="3"/>
  <c r="T131" i="3"/>
  <c r="T59" i="3"/>
  <c r="T138" i="3"/>
  <c r="T608" i="3"/>
  <c r="T584" i="3"/>
  <c r="T602" i="3"/>
  <c r="T798" i="3"/>
  <c r="T708" i="3"/>
  <c r="AK708" i="3" s="1"/>
  <c r="T515" i="3"/>
  <c r="T519" i="3"/>
  <c r="T566" i="3"/>
  <c r="T531" i="3"/>
  <c r="T536" i="3"/>
  <c r="T601" i="3"/>
  <c r="T658" i="3"/>
  <c r="AK658" i="3" s="1"/>
  <c r="T699" i="3"/>
  <c r="T715" i="3"/>
  <c r="T739" i="3"/>
  <c r="T763" i="3"/>
  <c r="T823" i="3"/>
  <c r="T919" i="3"/>
  <c r="T858" i="3"/>
  <c r="T888" i="3"/>
  <c r="T988" i="3"/>
  <c r="T984" i="3"/>
  <c r="T949" i="3"/>
  <c r="T748" i="3"/>
  <c r="T817" i="3"/>
  <c r="T836" i="3"/>
  <c r="T846" i="3"/>
  <c r="T1059" i="3"/>
  <c r="T1106" i="3"/>
  <c r="T1055" i="3"/>
  <c r="T1147" i="3"/>
  <c r="T1109" i="3"/>
  <c r="T1097" i="3"/>
  <c r="AK1097" i="3" s="1"/>
  <c r="T1214" i="3"/>
  <c r="T1242" i="3"/>
  <c r="T1121" i="3"/>
  <c r="T1098" i="3"/>
  <c r="T1195" i="3"/>
  <c r="AK1195" i="3" s="1"/>
  <c r="T1215" i="3"/>
  <c r="T1243" i="3"/>
  <c r="T484" i="3"/>
  <c r="T477" i="3"/>
  <c r="T559" i="3"/>
  <c r="T461" i="3"/>
  <c r="T450" i="3"/>
  <c r="T408" i="3"/>
  <c r="T391" i="3"/>
  <c r="T385" i="3"/>
  <c r="T378" i="3"/>
  <c r="T375" i="3"/>
  <c r="T362" i="3"/>
  <c r="T356" i="3"/>
  <c r="AK356" i="3" s="1"/>
  <c r="T352" i="3"/>
  <c r="T347" i="3"/>
  <c r="T340" i="3"/>
  <c r="AK340" i="3" s="1"/>
  <c r="T369" i="3"/>
  <c r="T292" i="3"/>
  <c r="T239" i="3"/>
  <c r="T161" i="3"/>
  <c r="T151" i="3"/>
  <c r="T70" i="3"/>
  <c r="T178" i="3"/>
  <c r="T133" i="3"/>
  <c r="AK133" i="3" s="1"/>
  <c r="T98" i="3"/>
  <c r="T88" i="3"/>
  <c r="T143" i="3"/>
  <c r="T1218" i="3"/>
  <c r="T1172" i="3"/>
  <c r="AK1172" i="3" s="1"/>
  <c r="T1165" i="3"/>
  <c r="T1141" i="3"/>
  <c r="T1094" i="3"/>
  <c r="AK1094" i="3" s="1"/>
  <c r="T1089" i="3"/>
  <c r="T1087" i="3"/>
  <c r="T1084" i="3"/>
  <c r="T1080" i="3"/>
  <c r="T1111" i="3"/>
  <c r="AK1111" i="3" s="1"/>
  <c r="T1048" i="3"/>
  <c r="T1041" i="3"/>
  <c r="T1070" i="3"/>
  <c r="T1066" i="3"/>
  <c r="T1064" i="3"/>
  <c r="T979" i="3"/>
  <c r="T1008" i="3"/>
  <c r="T1007" i="3"/>
  <c r="AK1007" i="3" s="1"/>
  <c r="T971" i="3"/>
  <c r="T956" i="3"/>
  <c r="T903" i="3"/>
  <c r="T899" i="3"/>
  <c r="AK899" i="3" s="1"/>
  <c r="T877" i="3"/>
  <c r="T731" i="3"/>
  <c r="T722" i="3"/>
  <c r="T769" i="3"/>
  <c r="T749" i="3"/>
  <c r="T812" i="3"/>
  <c r="T647" i="3"/>
  <c r="T645" i="3"/>
  <c r="T680" i="3"/>
  <c r="T640" i="3"/>
  <c r="T638" i="3"/>
  <c r="T637" i="3"/>
  <c r="T633" i="3"/>
  <c r="T628" i="3"/>
  <c r="T613" i="3"/>
  <c r="T610" i="3"/>
  <c r="T599" i="3"/>
  <c r="T594" i="3"/>
  <c r="AK594" i="3" s="1"/>
  <c r="T591" i="3"/>
  <c r="T802" i="3"/>
  <c r="T585" i="3"/>
  <c r="T667" i="3"/>
  <c r="AC943" i="3"/>
  <c r="S943" i="3" s="1"/>
  <c r="AC958" i="3"/>
  <c r="S958" i="3" s="1"/>
  <c r="AC847" i="3"/>
  <c r="S847" i="3" s="1"/>
  <c r="AC785" i="3"/>
  <c r="S785" i="3" s="1"/>
  <c r="AK785" i="3" s="1"/>
  <c r="AC491" i="3"/>
  <c r="S491" i="3" s="1"/>
  <c r="AC1136" i="3"/>
  <c r="S1136" i="3" s="1"/>
  <c r="AC867" i="3"/>
  <c r="S867" i="3" s="1"/>
  <c r="AC1209" i="3"/>
  <c r="S1209" i="3"/>
  <c r="AC1097" i="3"/>
  <c r="S1097" i="3"/>
  <c r="AC1123" i="3"/>
  <c r="S1123" i="3"/>
  <c r="AK1123" i="3" s="1"/>
  <c r="AC953" i="3"/>
  <c r="S953" i="3" s="1"/>
  <c r="AC1208" i="3"/>
  <c r="S1208" i="3"/>
  <c r="AC1103" i="3"/>
  <c r="S1103" i="3"/>
  <c r="AC1201" i="3"/>
  <c r="S1201" i="3" s="1"/>
  <c r="AC1118" i="3"/>
  <c r="S1118" i="3"/>
  <c r="AC1139" i="3"/>
  <c r="S1139" i="3"/>
  <c r="AC1020" i="3"/>
  <c r="S1020" i="3"/>
  <c r="AC766" i="3"/>
  <c r="AL766" i="3" s="1"/>
  <c r="AC941" i="3"/>
  <c r="S941" i="3"/>
  <c r="AC1063" i="3"/>
  <c r="S1063" i="3"/>
  <c r="AC1024" i="3"/>
  <c r="S1024" i="3"/>
  <c r="AC451" i="3"/>
  <c r="AL451" i="3" s="1"/>
  <c r="AC151" i="3"/>
  <c r="S151" i="3"/>
  <c r="AC1220" i="3"/>
  <c r="S1220" i="3"/>
  <c r="AC1018" i="3"/>
  <c r="S1018" i="3"/>
  <c r="AC998" i="3"/>
  <c r="S998" i="3" s="1"/>
  <c r="AC898" i="3"/>
  <c r="S898" i="3"/>
  <c r="AC1041" i="3"/>
  <c r="S1041" i="3"/>
  <c r="AC962" i="3"/>
  <c r="S962" i="3"/>
  <c r="AC988" i="3"/>
  <c r="AE988" i="3" s="1"/>
  <c r="AC928" i="3"/>
  <c r="S928" i="3"/>
  <c r="AC734" i="3"/>
  <c r="S734" i="3"/>
  <c r="AC772" i="3"/>
  <c r="S772" i="3" s="1"/>
  <c r="AC801" i="3"/>
  <c r="S801" i="3"/>
  <c r="AC751" i="3"/>
  <c r="S751" i="3"/>
  <c r="AC784" i="3"/>
  <c r="S784" i="3"/>
  <c r="AC761" i="3"/>
  <c r="AE761" i="3" s="1"/>
  <c r="U761" i="3" s="1"/>
  <c r="AC750" i="3"/>
  <c r="S750" i="3"/>
  <c r="AC825" i="3"/>
  <c r="S825" i="3"/>
  <c r="AC728" i="3"/>
  <c r="S728" i="3"/>
  <c r="AC706" i="3"/>
  <c r="AL706" i="3" s="1"/>
  <c r="AC699" i="3"/>
  <c r="S699" i="3"/>
  <c r="AC633" i="3"/>
  <c r="S633" i="3"/>
  <c r="AC612" i="3"/>
  <c r="S612" i="3"/>
  <c r="AK612" i="3" s="1"/>
  <c r="AC667" i="3"/>
  <c r="AE667" i="3" s="1"/>
  <c r="AC538" i="3"/>
  <c r="S538" i="3"/>
  <c r="AC544" i="3"/>
  <c r="S544" i="3"/>
  <c r="AC460" i="3"/>
  <c r="S460" i="3"/>
  <c r="AC352" i="3"/>
  <c r="AE352" i="3" s="1"/>
  <c r="U352" i="3" s="1"/>
  <c r="AC239" i="3"/>
  <c r="S239" i="3"/>
  <c r="AC809" i="3"/>
  <c r="S809" i="3"/>
  <c r="AK809" i="3" s="1"/>
  <c r="AC771" i="3"/>
  <c r="S771" i="3" s="1"/>
  <c r="AC796" i="3"/>
  <c r="S796" i="3"/>
  <c r="AC780" i="3"/>
  <c r="S780" i="3"/>
  <c r="AC736" i="3"/>
  <c r="S736" i="3"/>
  <c r="AC713" i="3"/>
  <c r="AE713" i="3" s="1"/>
  <c r="AC709" i="3"/>
  <c r="S709" i="3"/>
  <c r="AC701" i="3"/>
  <c r="S701" i="3"/>
  <c r="AC602" i="3"/>
  <c r="AE602" i="3" s="1"/>
  <c r="U602" i="3" s="1"/>
  <c r="AC585" i="3"/>
  <c r="S585" i="3"/>
  <c r="AC531" i="3"/>
  <c r="S531" i="3"/>
  <c r="AC495" i="3"/>
  <c r="S495" i="3"/>
  <c r="AK495" i="3" s="1"/>
  <c r="AC489" i="3"/>
  <c r="AL489" i="3" s="1"/>
  <c r="AC481" i="3"/>
  <c r="S481" i="3"/>
  <c r="AC393" i="3"/>
  <c r="S393" i="3"/>
  <c r="AC376" i="3"/>
  <c r="S376" i="3" s="1"/>
  <c r="AC373" i="3"/>
  <c r="S373" i="3"/>
  <c r="AC326" i="3"/>
  <c r="S326" i="3"/>
  <c r="AC161" i="3"/>
  <c r="AL161" i="3" s="1"/>
  <c r="AC196" i="3"/>
  <c r="S196" i="3"/>
  <c r="AC908" i="3"/>
  <c r="S908" i="3"/>
  <c r="AC719" i="3"/>
  <c r="S719" i="3"/>
  <c r="AC782" i="3"/>
  <c r="AL782" i="3" s="1"/>
  <c r="AC799" i="3"/>
  <c r="S799" i="3"/>
  <c r="AC754" i="3"/>
  <c r="S754" i="3"/>
  <c r="AC729" i="3"/>
  <c r="S729" i="3"/>
  <c r="AC673" i="3"/>
  <c r="S673" i="3" s="1"/>
  <c r="AC536" i="3"/>
  <c r="S536" i="3"/>
  <c r="AC534" i="3"/>
  <c r="S534" i="3"/>
  <c r="AC503" i="3"/>
  <c r="AE503" i="3" s="1"/>
  <c r="U503" i="3" s="1"/>
  <c r="AC498" i="3"/>
  <c r="S498" i="3"/>
  <c r="AC567" i="3"/>
  <c r="S567" i="3"/>
  <c r="AC551" i="3"/>
  <c r="S551" i="3"/>
  <c r="AC301" i="3"/>
  <c r="S301" i="3" s="1"/>
  <c r="AC132" i="3"/>
  <c r="S132" i="3"/>
  <c r="AC137" i="3"/>
  <c r="S137" i="3"/>
  <c r="AC262" i="3"/>
  <c r="S262" i="3"/>
  <c r="AK262" i="3" s="1"/>
  <c r="AC960" i="3"/>
  <c r="S960" i="3"/>
  <c r="AC727" i="3"/>
  <c r="S727" i="3"/>
  <c r="AC822" i="3"/>
  <c r="S822" i="3"/>
  <c r="AC627" i="3"/>
  <c r="AE627" i="3" s="1"/>
  <c r="AC516" i="3"/>
  <c r="S516" i="3"/>
  <c r="AC550" i="3"/>
  <c r="S550" i="3"/>
  <c r="AC492" i="3"/>
  <c r="S492" i="3"/>
  <c r="AC574" i="3"/>
  <c r="AL574" i="3" s="1"/>
  <c r="AC563" i="3"/>
  <c r="S563" i="3" s="1"/>
  <c r="AC458" i="3"/>
  <c r="S458" i="3"/>
  <c r="AK458" i="3" s="1"/>
  <c r="AC279" i="3"/>
  <c r="S279" i="3" s="1"/>
  <c r="AC307" i="3"/>
  <c r="S307" i="3" s="1"/>
  <c r="AC313" i="3"/>
  <c r="S313" i="3"/>
  <c r="AC242" i="3"/>
  <c r="S242" i="3"/>
  <c r="AC152" i="3"/>
  <c r="AL152" i="3" s="1"/>
  <c r="AC172" i="3"/>
  <c r="S172" i="3"/>
  <c r="AC116" i="3"/>
  <c r="S116" i="3"/>
  <c r="AK116" i="3" s="1"/>
  <c r="AC332" i="3"/>
  <c r="AE332" i="3" s="1"/>
  <c r="U332" i="3" s="1"/>
  <c r="AC333" i="3"/>
  <c r="S333" i="3" s="1"/>
  <c r="AK333" i="3" s="1"/>
  <c r="AC811" i="3"/>
  <c r="S811" i="3"/>
  <c r="AC566" i="3"/>
  <c r="S566" i="3"/>
  <c r="AK566" i="3" s="1"/>
  <c r="AC838" i="3"/>
  <c r="S838" i="3" s="1"/>
  <c r="AK838" i="3" s="1"/>
  <c r="AC1053" i="3"/>
  <c r="S1053" i="3"/>
  <c r="AC948" i="3"/>
  <c r="S948" i="3"/>
  <c r="AK948" i="3" s="1"/>
  <c r="AC968" i="3"/>
  <c r="S968" i="3" s="1"/>
  <c r="AC921" i="3"/>
  <c r="S921" i="3" s="1"/>
  <c r="AK921" i="3" s="1"/>
  <c r="AC886" i="3"/>
  <c r="S886" i="3"/>
  <c r="AC912" i="3"/>
  <c r="S912" i="3"/>
  <c r="AC794" i="3"/>
  <c r="S794" i="3" s="1"/>
  <c r="AK794" i="3" s="1"/>
  <c r="AC715" i="3"/>
  <c r="S715" i="3" s="1"/>
  <c r="AK715" i="3" s="1"/>
  <c r="AC710" i="3"/>
  <c r="S710" i="3"/>
  <c r="AK710" i="3" s="1"/>
  <c r="AC1101" i="3"/>
  <c r="S1101" i="3"/>
  <c r="AC980" i="3"/>
  <c r="S980" i="3" s="1"/>
  <c r="AC975" i="3"/>
  <c r="S975" i="3" s="1"/>
  <c r="AC904" i="3"/>
  <c r="S904" i="3" s="1"/>
  <c r="AC891" i="3"/>
  <c r="S891" i="3" s="1"/>
  <c r="AC833" i="3"/>
  <c r="S833" i="3" s="1"/>
  <c r="AC548" i="3"/>
  <c r="S548" i="3" s="1"/>
  <c r="AC490" i="3"/>
  <c r="S490" i="3" s="1"/>
  <c r="AC378" i="3"/>
  <c r="S378" i="3" s="1"/>
  <c r="AK378" i="3" s="1"/>
  <c r="AC821" i="3"/>
  <c r="S821" i="3" s="1"/>
  <c r="AK821" i="3" s="1"/>
  <c r="AC865" i="3"/>
  <c r="S865" i="3" s="1"/>
  <c r="AC858" i="3"/>
  <c r="S858" i="3" s="1"/>
  <c r="AC919" i="3"/>
  <c r="S919" i="3" s="1"/>
  <c r="AC746" i="3"/>
  <c r="S746" i="3" s="1"/>
  <c r="AC722" i="3"/>
  <c r="S722" i="3" s="1"/>
  <c r="AK722" i="3" s="1"/>
  <c r="AC571" i="3"/>
  <c r="S571" i="3" s="1"/>
  <c r="AK571" i="3" s="1"/>
  <c r="AC522" i="3"/>
  <c r="S522" i="3" s="1"/>
  <c r="AC553" i="3"/>
  <c r="S553" i="3" s="1"/>
  <c r="AC462" i="3"/>
  <c r="S462" i="3" s="1"/>
  <c r="AC714" i="3"/>
  <c r="S714" i="3" s="1"/>
  <c r="AC474" i="3"/>
  <c r="S474" i="3" s="1"/>
  <c r="AC422" i="3"/>
  <c r="S422" i="3" s="1"/>
  <c r="AK422" i="3" s="1"/>
  <c r="AC265" i="3"/>
  <c r="AL265" i="3" s="1"/>
  <c r="S265" i="3"/>
  <c r="AC258" i="3"/>
  <c r="S258" i="3"/>
  <c r="AC254" i="3"/>
  <c r="S254" i="3"/>
  <c r="AC225" i="3"/>
  <c r="AE225" i="3" s="1"/>
  <c r="U225" i="3" s="1"/>
  <c r="AC222" i="3"/>
  <c r="AE222" i="3" s="1"/>
  <c r="U222" i="3" s="1"/>
  <c r="S222" i="3"/>
  <c r="AK222" i="3" s="1"/>
  <c r="AC147" i="3"/>
  <c r="S147" i="3"/>
  <c r="AC662" i="3"/>
  <c r="S662" i="3"/>
  <c r="AC651" i="3"/>
  <c r="S651" i="3" s="1"/>
  <c r="AC642" i="3"/>
  <c r="S642" i="3"/>
  <c r="AC672" i="3"/>
  <c r="S672" i="3"/>
  <c r="AC631" i="3"/>
  <c r="S631" i="3"/>
  <c r="AC600" i="3"/>
  <c r="AL600" i="3" s="1"/>
  <c r="S600" i="3"/>
  <c r="AC592" i="3"/>
  <c r="S592" i="3"/>
  <c r="AC540" i="3"/>
  <c r="S540" i="3"/>
  <c r="AC530" i="3"/>
  <c r="S530" i="3" s="1"/>
  <c r="AK530" i="3" s="1"/>
  <c r="AC512" i="3"/>
  <c r="AE512" i="3" s="1"/>
  <c r="U512" i="3" s="1"/>
  <c r="S512" i="3"/>
  <c r="AK512" i="3" s="1"/>
  <c r="AC557" i="3"/>
  <c r="S557" i="3"/>
  <c r="AC384" i="3"/>
  <c r="S384" i="3" s="1"/>
  <c r="AC260" i="3"/>
  <c r="S260" i="3"/>
  <c r="AC64" i="3"/>
  <c r="S64" i="3" s="1"/>
  <c r="AC1074" i="3"/>
  <c r="S1074" i="3" s="1"/>
  <c r="AC655" i="3"/>
  <c r="S655" i="3"/>
  <c r="AC604" i="3"/>
  <c r="S604" i="3" s="1"/>
  <c r="AC501" i="3"/>
  <c r="AE501" i="3" s="1"/>
  <c r="U501" i="3" s="1"/>
  <c r="AC552" i="3"/>
  <c r="S552" i="3" s="1"/>
  <c r="AC256" i="3"/>
  <c r="S256" i="3" s="1"/>
  <c r="AK256" i="3" s="1"/>
  <c r="AC221" i="3"/>
  <c r="S221" i="3" s="1"/>
  <c r="AC213" i="3"/>
  <c r="S213" i="3" s="1"/>
  <c r="AK213" i="3" s="1"/>
  <c r="AC100" i="3"/>
  <c r="S100" i="3" s="1"/>
  <c r="AC112" i="3"/>
  <c r="AL112" i="3" s="1"/>
  <c r="S112" i="3"/>
  <c r="AC649" i="3"/>
  <c r="S649" i="3" s="1"/>
  <c r="AC644" i="3"/>
  <c r="S644" i="3" s="1"/>
  <c r="AC634" i="3"/>
  <c r="S634" i="3" s="1"/>
  <c r="AC669" i="3"/>
  <c r="S669" i="3"/>
  <c r="AC611" i="3"/>
  <c r="S611" i="3" s="1"/>
  <c r="AC263" i="3"/>
  <c r="S263" i="3" s="1"/>
  <c r="AC224" i="3"/>
  <c r="S224" i="3" s="1"/>
  <c r="AK224" i="3" s="1"/>
  <c r="AC37" i="3"/>
  <c r="S37" i="3"/>
  <c r="AK37" i="3" s="1"/>
  <c r="AC702" i="3"/>
  <c r="S702" i="3" s="1"/>
  <c r="AK702" i="3" s="1"/>
  <c r="AC590" i="3"/>
  <c r="S590" i="3" s="1"/>
  <c r="AC581" i="3"/>
  <c r="S581" i="3"/>
  <c r="AC636" i="3"/>
  <c r="S636" i="3" s="1"/>
  <c r="AK636" i="3" s="1"/>
  <c r="AC692" i="3"/>
  <c r="AE692" i="3" s="1"/>
  <c r="U692" i="3" s="1"/>
  <c r="AC603" i="3"/>
  <c r="S603" i="3" s="1"/>
  <c r="AC679" i="3"/>
  <c r="S679" i="3" s="1"/>
  <c r="AC582" i="3"/>
  <c r="S582" i="3" s="1"/>
  <c r="AK582" i="3" s="1"/>
  <c r="AC510" i="3"/>
  <c r="S510" i="3" s="1"/>
  <c r="AC608" i="3"/>
  <c r="S608" i="3" s="1"/>
  <c r="AK608" i="3" s="1"/>
  <c r="AC1242" i="3"/>
  <c r="S1242" i="3" s="1"/>
  <c r="AK1242" i="3" s="1"/>
  <c r="AC1240" i="3"/>
  <c r="S1240" i="3" s="1"/>
  <c r="AC1177" i="3"/>
  <c r="S1177" i="3" s="1"/>
  <c r="AC763" i="3"/>
  <c r="S763" i="3" s="1"/>
  <c r="AC680" i="3"/>
  <c r="S680" i="3" s="1"/>
  <c r="AC628" i="3"/>
  <c r="S628" i="3" s="1"/>
  <c r="AK628" i="3" s="1"/>
  <c r="AC622" i="3"/>
  <c r="S622" i="3" s="1"/>
  <c r="AC614" i="3"/>
  <c r="S614" i="3" s="1"/>
  <c r="AC583" i="3"/>
  <c r="S583" i="3" s="1"/>
  <c r="AC520" i="3"/>
  <c r="S520" i="3" s="1"/>
  <c r="AC502" i="3"/>
  <c r="S502" i="3" s="1"/>
  <c r="AC569" i="3"/>
  <c r="S569" i="3" s="1"/>
  <c r="AC441" i="3"/>
  <c r="S441" i="3" s="1"/>
  <c r="AC429" i="3"/>
  <c r="S429" i="3" s="1"/>
  <c r="AC291" i="3"/>
  <c r="S291" i="3" s="1"/>
  <c r="AC762" i="3"/>
  <c r="S762" i="3" s="1"/>
  <c r="AC477" i="3"/>
  <c r="S477" i="3" s="1"/>
  <c r="AC555" i="3"/>
  <c r="S555" i="3" s="1"/>
  <c r="AK555" i="3" s="1"/>
  <c r="AC269" i="3"/>
  <c r="S269" i="3" s="1"/>
  <c r="AC497" i="3"/>
  <c r="S497" i="3" s="1"/>
  <c r="AC559" i="3"/>
  <c r="S559" i="3" s="1"/>
  <c r="AK559" i="3" s="1"/>
  <c r="AC194" i="3"/>
  <c r="S194" i="3" s="1"/>
  <c r="AC209" i="3"/>
  <c r="S209" i="3" s="1"/>
  <c r="AK209" i="3" s="1"/>
  <c r="AC88" i="3"/>
  <c r="S88" i="3" s="1"/>
  <c r="AK88" i="3" s="1"/>
  <c r="AC744" i="3"/>
  <c r="S744" i="3" s="1"/>
  <c r="AK744" i="3" s="1"/>
  <c r="AC661" i="3"/>
  <c r="S661" i="3" s="1"/>
  <c r="AC507" i="3"/>
  <c r="S507" i="3" s="1"/>
  <c r="AC488" i="3"/>
  <c r="S488" i="3" s="1"/>
  <c r="AC479" i="3"/>
  <c r="S479" i="3" s="1"/>
  <c r="AC469" i="3"/>
  <c r="S469" i="3" s="1"/>
  <c r="AK469" i="3" s="1"/>
  <c r="AC549" i="3"/>
  <c r="S549" i="3" s="1"/>
  <c r="AC452" i="3"/>
  <c r="S452" i="3" s="1"/>
  <c r="AC700" i="3"/>
  <c r="S700" i="3" s="1"/>
  <c r="AK700" i="3" s="1"/>
  <c r="AC521" i="3"/>
  <c r="S521" i="3" s="1"/>
  <c r="AC554" i="3"/>
  <c r="S554" i="3" s="1"/>
  <c r="AK554" i="3" s="1"/>
  <c r="AC513" i="3"/>
  <c r="S513" i="3" s="1"/>
  <c r="AC508" i="3"/>
  <c r="S508" i="3" s="1"/>
  <c r="AC500" i="3"/>
  <c r="S500" i="3" s="1"/>
  <c r="AK500" i="3" s="1"/>
  <c r="AC570" i="3"/>
  <c r="S570" i="3" s="1"/>
  <c r="AC480" i="3"/>
  <c r="S480" i="3" s="1"/>
  <c r="AC475" i="3"/>
  <c r="S475" i="3" s="1"/>
  <c r="AC465" i="3"/>
  <c r="S465" i="3" s="1"/>
  <c r="AC459" i="3"/>
  <c r="S459" i="3" s="1"/>
  <c r="AC406" i="3"/>
  <c r="S406" i="3" s="1"/>
  <c r="AK406" i="3" s="1"/>
  <c r="AC385" i="3"/>
  <c r="S385" i="3" s="1"/>
  <c r="AK385" i="3" s="1"/>
  <c r="AC362" i="3"/>
  <c r="S362" i="3" s="1"/>
  <c r="AK362" i="3" s="1"/>
  <c r="AC325" i="3"/>
  <c r="S325" i="3" s="1"/>
  <c r="AK325" i="3" s="1"/>
  <c r="AC435" i="3"/>
  <c r="S435" i="3" s="1"/>
  <c r="AC277" i="3"/>
  <c r="S277" i="3" s="1"/>
  <c r="AC133" i="3"/>
  <c r="S133" i="3" s="1"/>
  <c r="AC143" i="3"/>
  <c r="S143" i="3" s="1"/>
  <c r="AK143" i="3" s="1"/>
  <c r="AC383" i="3"/>
  <c r="S383" i="3" s="1"/>
  <c r="AC377" i="3"/>
  <c r="S377" i="3" s="1"/>
  <c r="AC394" i="3"/>
  <c r="S394" i="3" s="1"/>
  <c r="AK394" i="3" s="1"/>
  <c r="AC388" i="3"/>
  <c r="S388" i="3" s="1"/>
  <c r="AC372" i="3"/>
  <c r="S372" i="3" s="1"/>
  <c r="AC341" i="3"/>
  <c r="S341" i="3" s="1"/>
  <c r="AC176" i="3"/>
  <c r="S176" i="3" s="1"/>
  <c r="AC205" i="3"/>
  <c r="S205" i="3" s="1"/>
  <c r="AC131" i="3"/>
  <c r="S131" i="3" s="1"/>
  <c r="AC226" i="3"/>
  <c r="S226" i="3" s="1"/>
  <c r="AC219" i="3"/>
  <c r="S219" i="3" s="1"/>
  <c r="AK219" i="3" s="1"/>
  <c r="AC155" i="3"/>
  <c r="S155" i="3" s="1"/>
  <c r="AK155" i="3" s="1"/>
  <c r="AC259" i="3"/>
  <c r="S259" i="3" s="1"/>
  <c r="AC360" i="3"/>
  <c r="S360" i="3" s="1"/>
  <c r="AC436" i="3"/>
  <c r="S436" i="3" s="1"/>
  <c r="AC398" i="3"/>
  <c r="S398" i="3" s="1"/>
  <c r="AC324" i="3"/>
  <c r="S324" i="3" s="1"/>
  <c r="AK324" i="3" s="1"/>
  <c r="AC138" i="3"/>
  <c r="AC275" i="3"/>
  <c r="S275" i="3" s="1"/>
  <c r="AK275" i="3" s="1"/>
  <c r="AC59" i="3"/>
  <c r="S59" i="3" s="1"/>
  <c r="AC1190" i="3"/>
  <c r="S1190" i="3" s="1"/>
  <c r="AC724" i="3"/>
  <c r="S724" i="3" s="1"/>
  <c r="AC1017" i="3"/>
  <c r="S1017" i="3" s="1"/>
  <c r="AK1017" i="3" s="1"/>
  <c r="AC718" i="3"/>
  <c r="S718" i="3" s="1"/>
  <c r="AI1184" i="3"/>
  <c r="AB1184" i="3" s="1"/>
  <c r="AI1056" i="3"/>
  <c r="AB1056" i="3" s="1"/>
  <c r="AI689" i="3"/>
  <c r="AB689" i="3" s="1"/>
  <c r="R689" i="3" s="1"/>
  <c r="J68" i="8"/>
  <c r="AL336" i="3"/>
  <c r="AL606" i="3"/>
  <c r="T670" i="3"/>
  <c r="AK670" i="3" s="1"/>
  <c r="T995" i="3"/>
  <c r="T976" i="3"/>
  <c r="AK976" i="3" s="1"/>
  <c r="T518" i="3"/>
  <c r="AK518" i="3" s="1"/>
  <c r="T336" i="3"/>
  <c r="AK336" i="3" s="1"/>
  <c r="T606" i="3"/>
  <c r="AK606" i="3" s="1"/>
  <c r="T181" i="3"/>
  <c r="AK181" i="3" s="1"/>
  <c r="AL670" i="3"/>
  <c r="AK564" i="3"/>
  <c r="AL640" i="3"/>
  <c r="AL1083" i="3"/>
  <c r="AL659" i="3"/>
  <c r="AL401" i="3"/>
  <c r="AE1083" i="3"/>
  <c r="AL327" i="3"/>
  <c r="AL348" i="3"/>
  <c r="AL428" i="3"/>
  <c r="AE1084" i="3"/>
  <c r="AL518" i="3"/>
  <c r="AL318" i="3"/>
  <c r="AL343" i="3"/>
  <c r="AK650" i="3"/>
  <c r="AK630" i="3"/>
  <c r="AL1084" i="3"/>
  <c r="AK434" i="3"/>
  <c r="AK348" i="3"/>
  <c r="AK1083" i="3"/>
  <c r="AL467" i="3"/>
  <c r="AK659" i="3"/>
  <c r="AK1089" i="3"/>
  <c r="AL423" i="3"/>
  <c r="AL586" i="3"/>
  <c r="AE1094" i="3"/>
  <c r="U1094" i="3" s="1"/>
  <c r="AL1114" i="3"/>
  <c r="AE629" i="3"/>
  <c r="U629" i="3" s="1"/>
  <c r="AE1089" i="3"/>
  <c r="U1089" i="3" s="1"/>
  <c r="AE496" i="3"/>
  <c r="AL626" i="3"/>
  <c r="AE1064" i="3"/>
  <c r="AL1000" i="3"/>
  <c r="AL496" i="3"/>
  <c r="AL899" i="3"/>
  <c r="AL878" i="3"/>
  <c r="AL1064" i="3"/>
  <c r="AL95" i="3"/>
  <c r="AL1092" i="3"/>
  <c r="AK812" i="3"/>
  <c r="AL284" i="3"/>
  <c r="AE150" i="3"/>
  <c r="U150" i="3" s="1"/>
  <c r="AE389" i="3"/>
  <c r="U389" i="3" s="1"/>
  <c r="AL240" i="3"/>
  <c r="AL380" i="3"/>
  <c r="AL903" i="3"/>
  <c r="AE1008" i="3"/>
  <c r="U1008" i="3" s="1"/>
  <c r="AK769" i="3"/>
  <c r="AE412" i="3"/>
  <c r="U412" i="3"/>
  <c r="AE1165" i="3"/>
  <c r="U1165" i="3" s="1"/>
  <c r="AL244" i="3"/>
  <c r="AL455" i="3"/>
  <c r="AL210" i="3"/>
  <c r="AL1111" i="3"/>
  <c r="AL1094" i="3"/>
  <c r="AE594" i="3"/>
  <c r="U594" i="3" s="1"/>
  <c r="AE1080" i="3"/>
  <c r="U1080" i="3" s="1"/>
  <c r="AE708" i="3"/>
  <c r="U708" i="3" s="1"/>
  <c r="AE1134" i="3"/>
  <c r="U1134" i="3" s="1"/>
  <c r="AL1108" i="3"/>
  <c r="AL573" i="3"/>
  <c r="AK1174" i="3"/>
  <c r="AL1096" i="3"/>
  <c r="AL290" i="3"/>
  <c r="AE1111" i="3"/>
  <c r="AE626" i="3"/>
  <c r="AL637" i="3"/>
  <c r="AL645" i="3"/>
  <c r="AL1070" i="3"/>
  <c r="AL150" i="3"/>
  <c r="AE95" i="3"/>
  <c r="AE244" i="3"/>
  <c r="U244" i="3" s="1"/>
  <c r="AL412" i="3"/>
  <c r="AL220" i="3"/>
  <c r="AE240" i="3"/>
  <c r="U240" i="3" s="1"/>
  <c r="AL389" i="3"/>
  <c r="AL812" i="3"/>
  <c r="AL1165" i="3"/>
  <c r="AE246" i="3"/>
  <c r="U246" i="3" s="1"/>
  <c r="AL629" i="3"/>
  <c r="AL1089" i="3"/>
  <c r="AL181" i="3"/>
  <c r="AL434" i="3"/>
  <c r="AE191" i="3"/>
  <c r="U191" i="3" s="1"/>
  <c r="AE220" i="3"/>
  <c r="U220" i="3" s="1"/>
  <c r="AL775" i="3"/>
  <c r="AE779" i="3"/>
  <c r="U779" i="3" s="1"/>
  <c r="AL974" i="3"/>
  <c r="AL630" i="3"/>
  <c r="AL839" i="3"/>
  <c r="AL900" i="3"/>
  <c r="AL943" i="3"/>
  <c r="AE787" i="3"/>
  <c r="U787" i="3"/>
  <c r="AL852" i="3"/>
  <c r="AL879" i="3"/>
  <c r="AL523" i="3"/>
  <c r="AE401" i="3"/>
  <c r="U401" i="3"/>
  <c r="AE428" i="3"/>
  <c r="U428" i="3" s="1"/>
  <c r="AE334" i="3"/>
  <c r="U334" i="3" s="1"/>
  <c r="AL1034" i="3"/>
  <c r="AE585" i="3"/>
  <c r="U585" i="3" s="1"/>
  <c r="AE481" i="3"/>
  <c r="U481" i="3"/>
  <c r="AL1185" i="3"/>
  <c r="AL966" i="3"/>
  <c r="AL257" i="3"/>
  <c r="AL1058" i="3"/>
  <c r="AL1002" i="3"/>
  <c r="AE963" i="3"/>
  <c r="U963" i="3" s="1"/>
  <c r="AL1205" i="3"/>
  <c r="AE1193" i="3"/>
  <c r="AL759" i="3"/>
  <c r="AL1003" i="3"/>
  <c r="AE1034" i="3"/>
  <c r="AE892" i="3"/>
  <c r="AL564" i="3"/>
  <c r="AL623" i="3"/>
  <c r="AL650" i="3"/>
  <c r="AL907" i="3"/>
  <c r="AL773" i="3"/>
  <c r="AL768" i="3"/>
  <c r="AL845" i="3"/>
  <c r="AL869" i="3"/>
  <c r="AL882" i="3"/>
  <c r="AL788" i="3"/>
  <c r="AE1023" i="3"/>
  <c r="AL1153" i="3"/>
  <c r="AL1090" i="3"/>
  <c r="AL1100" i="3"/>
  <c r="AL1019" i="3"/>
  <c r="AL1166" i="3"/>
  <c r="AE1096" i="3"/>
  <c r="AL297" i="3"/>
  <c r="AL334" i="3"/>
  <c r="AL991" i="3"/>
  <c r="AL905" i="3"/>
  <c r="AL861" i="3"/>
  <c r="AE797" i="3"/>
  <c r="AE775" i="3"/>
  <c r="U775" i="3" s="1"/>
  <c r="AE251" i="3"/>
  <c r="AL779" i="3"/>
  <c r="AL787" i="3"/>
  <c r="AE738" i="3"/>
  <c r="U738" i="3" s="1"/>
  <c r="AE442" i="3"/>
  <c r="AE879" i="3"/>
  <c r="U879" i="3"/>
  <c r="AL191" i="3"/>
  <c r="AE849" i="3"/>
  <c r="U849" i="3" s="1"/>
  <c r="AL972" i="3"/>
  <c r="AE297" i="3"/>
  <c r="AL241" i="3"/>
  <c r="AL379" i="3"/>
  <c r="AL928" i="3"/>
  <c r="AL913" i="3"/>
  <c r="AE1108" i="3"/>
  <c r="U1108" i="3"/>
  <c r="AE1174" i="3"/>
  <c r="U1174" i="3" s="1"/>
  <c r="AE1180" i="3"/>
  <c r="U1180" i="3" s="1"/>
  <c r="AL1195" i="3"/>
  <c r="AL1191" i="3"/>
  <c r="AL1151" i="3"/>
  <c r="AE1191" i="3"/>
  <c r="U1191" i="3"/>
  <c r="AL473" i="3"/>
  <c r="AL476" i="3"/>
  <c r="AL658" i="3"/>
  <c r="AL1086" i="3"/>
  <c r="AL1193" i="3"/>
  <c r="AL239" i="3"/>
  <c r="AL421" i="3"/>
  <c r="AE257" i="3"/>
  <c r="U257" i="3" s="1"/>
  <c r="AL1174" i="3"/>
  <c r="AL917" i="3"/>
  <c r="AL945" i="3"/>
  <c r="AE348" i="3"/>
  <c r="U348" i="3" s="1"/>
  <c r="AE555" i="3"/>
  <c r="U555" i="3" s="1"/>
  <c r="AE1240" i="3"/>
  <c r="U1240" i="3" s="1"/>
  <c r="AE1208" i="3"/>
  <c r="U1208" i="3"/>
  <c r="AK1208" i="3"/>
  <c r="AL1087" i="3"/>
  <c r="AK1087" i="3"/>
  <c r="AL369" i="3"/>
  <c r="AE335" i="3"/>
  <c r="U335" i="3" s="1"/>
  <c r="AL356" i="3"/>
  <c r="AE1055" i="3"/>
  <c r="U1055" i="3"/>
  <c r="AE846" i="3"/>
  <c r="AL531" i="3"/>
  <c r="AL519" i="3"/>
  <c r="AK519" i="3"/>
  <c r="AL609" i="3"/>
  <c r="AL635" i="3"/>
  <c r="AK1038" i="3"/>
  <c r="AL1038" i="3"/>
  <c r="AK322" i="3"/>
  <c r="AL322" i="3"/>
  <c r="AE1226" i="3"/>
  <c r="U1226" i="3" s="1"/>
  <c r="AK1226" i="3"/>
  <c r="AL765" i="3"/>
  <c r="AL720" i="3"/>
  <c r="AL664" i="3"/>
  <c r="AK664" i="3"/>
  <c r="AE556" i="3"/>
  <c r="U556" i="3" s="1"/>
  <c r="AL556" i="3"/>
  <c r="AL687" i="3"/>
  <c r="AE320" i="3"/>
  <c r="U320" i="3" s="1"/>
  <c r="AL1131" i="3"/>
  <c r="AE436" i="3"/>
  <c r="U436" i="3" s="1"/>
  <c r="AE383" i="3"/>
  <c r="U383" i="3" s="1"/>
  <c r="AE277" i="3"/>
  <c r="U277" i="3"/>
  <c r="AE325" i="3"/>
  <c r="U325" i="3" s="1"/>
  <c r="AE406" i="3"/>
  <c r="U406" i="3" s="1"/>
  <c r="AE570" i="3"/>
  <c r="U570" i="3" s="1"/>
  <c r="AE554" i="3"/>
  <c r="U554" i="3" s="1"/>
  <c r="AE700" i="3"/>
  <c r="U700" i="3" s="1"/>
  <c r="AL195" i="3"/>
  <c r="AL370" i="3"/>
  <c r="AE519" i="3"/>
  <c r="U519" i="3" s="1"/>
  <c r="AE802" i="3"/>
  <c r="U802" i="3" s="1"/>
  <c r="AE687" i="3"/>
  <c r="U687" i="3"/>
  <c r="AL833" i="3"/>
  <c r="AL876" i="3"/>
  <c r="AL970" i="3"/>
  <c r="AL958" i="3"/>
  <c r="AE1087" i="3"/>
  <c r="U1087" i="3" s="1"/>
  <c r="AL1164" i="3"/>
  <c r="AL1199" i="3"/>
  <c r="AL1208" i="3"/>
  <c r="AL1215" i="3"/>
  <c r="AL450" i="3"/>
  <c r="AL506" i="3"/>
  <c r="AL638" i="3"/>
  <c r="AL703" i="3"/>
  <c r="AL1037" i="3"/>
  <c r="AE248" i="3"/>
  <c r="U248" i="3" s="1"/>
  <c r="AL1001" i="3"/>
  <c r="AE720" i="3"/>
  <c r="AE969" i="3"/>
  <c r="AL802" i="3"/>
  <c r="AL275" i="3"/>
  <c r="AE571" i="3"/>
  <c r="U571" i="3"/>
  <c r="AE151" i="3"/>
  <c r="U151" i="3" s="1"/>
  <c r="AL594" i="3"/>
  <c r="AL1066" i="3"/>
  <c r="AK1066" i="3"/>
  <c r="AL1080" i="3"/>
  <c r="AK1080" i="3"/>
  <c r="AL1141" i="3"/>
  <c r="AL375" i="3"/>
  <c r="AL461" i="3"/>
  <c r="AK461" i="3"/>
  <c r="AL1188" i="3"/>
  <c r="AE1188" i="3"/>
  <c r="AL1098" i="3"/>
  <c r="AK1098" i="3"/>
  <c r="AL708" i="3"/>
  <c r="AE315" i="3"/>
  <c r="U315" i="3" s="1"/>
  <c r="AK648" i="3"/>
  <c r="AE1233" i="3"/>
  <c r="U1233" i="3"/>
  <c r="AL866" i="3"/>
  <c r="AL529" i="3"/>
  <c r="AE1237" i="3"/>
  <c r="U1237" i="3"/>
  <c r="AE1183" i="3"/>
  <c r="U1183" i="3" s="1"/>
  <c r="AL1183" i="3"/>
  <c r="AK1183" i="3"/>
  <c r="AL1170" i="3"/>
  <c r="AL1134" i="3"/>
  <c r="AL534" i="3"/>
  <c r="AL246" i="3"/>
  <c r="AL442" i="3"/>
  <c r="AE564" i="3"/>
  <c r="U564" i="3" s="1"/>
  <c r="AE336" i="3"/>
  <c r="U336" i="3" s="1"/>
  <c r="AE434" i="3"/>
  <c r="U434" i="3" s="1"/>
  <c r="AE518" i="3"/>
  <c r="U518" i="3" s="1"/>
  <c r="AE290" i="3"/>
  <c r="AE327" i="3"/>
  <c r="U327" i="3"/>
  <c r="AE181" i="3"/>
  <c r="U181" i="3" s="1"/>
  <c r="AE523" i="3"/>
  <c r="AE341" i="3"/>
  <c r="U341" i="3"/>
  <c r="AE372" i="3"/>
  <c r="U372" i="3" s="1"/>
  <c r="AE435" i="3"/>
  <c r="U435" i="3" s="1"/>
  <c r="AK435" i="3"/>
  <c r="AE500" i="3"/>
  <c r="U500" i="3" s="1"/>
  <c r="AE744" i="3"/>
  <c r="U744" i="3" s="1"/>
  <c r="AE269" i="3"/>
  <c r="U269" i="3" s="1"/>
  <c r="AK269" i="3"/>
  <c r="AK762" i="3"/>
  <c r="AE291" i="3"/>
  <c r="U291" i="3" s="1"/>
  <c r="AE628" i="3"/>
  <c r="U628" i="3" s="1"/>
  <c r="AE679" i="3"/>
  <c r="U679" i="3" s="1"/>
  <c r="AK147" i="3"/>
  <c r="AK254" i="3"/>
  <c r="AK265" i="3"/>
  <c r="AE462" i="3"/>
  <c r="U462" i="3" s="1"/>
  <c r="AE722" i="3"/>
  <c r="AE1101" i="3"/>
  <c r="AK1101" i="3"/>
  <c r="AE912" i="3"/>
  <c r="U912" i="3" s="1"/>
  <c r="AE921" i="3"/>
  <c r="U921" i="3" s="1"/>
  <c r="AE822" i="3"/>
  <c r="U822" i="3"/>
  <c r="AK822" i="3"/>
  <c r="AE729" i="3"/>
  <c r="U729" i="3" s="1"/>
  <c r="AE701" i="3"/>
  <c r="U701" i="3"/>
  <c r="AE801" i="3"/>
  <c r="U801" i="3" s="1"/>
  <c r="AK801" i="3"/>
  <c r="AE1118" i="3"/>
  <c r="U1118" i="3"/>
  <c r="AE943" i="3"/>
  <c r="AK534" i="3"/>
  <c r="AE613" i="3"/>
  <c r="U613" i="3" s="1"/>
  <c r="AE638" i="3"/>
  <c r="AE647" i="3"/>
  <c r="U647" i="3" s="1"/>
  <c r="AL1007" i="3"/>
  <c r="AE1007" i="3"/>
  <c r="U1007" i="3" s="1"/>
  <c r="AE1037" i="3"/>
  <c r="AE375" i="3"/>
  <c r="U375" i="3" s="1"/>
  <c r="AE408" i="3"/>
  <c r="U408" i="3" s="1"/>
  <c r="AE484" i="3"/>
  <c r="U484" i="3" s="1"/>
  <c r="AE1151" i="3"/>
  <c r="AE1001" i="3"/>
  <c r="U1001" i="3" s="1"/>
  <c r="AK887" i="3"/>
  <c r="AL846" i="3"/>
  <c r="AE949" i="3"/>
  <c r="U949" i="3" s="1"/>
  <c r="AE739" i="3"/>
  <c r="U739" i="3" s="1"/>
  <c r="AE515" i="3"/>
  <c r="U515" i="3"/>
  <c r="AE235" i="3"/>
  <c r="U235" i="3" s="1"/>
  <c r="AL235" i="3"/>
  <c r="AK235" i="3"/>
  <c r="AE339" i="3"/>
  <c r="U339" i="3" s="1"/>
  <c r="AL339" i="3"/>
  <c r="AE476" i="3"/>
  <c r="U476" i="3" s="1"/>
  <c r="AE759" i="3"/>
  <c r="U759" i="3" s="1"/>
  <c r="AE876" i="3"/>
  <c r="U876" i="3" s="1"/>
  <c r="AE1086" i="3"/>
  <c r="U1086" i="3" s="1"/>
  <c r="AE57" i="3"/>
  <c r="U57" i="3" s="1"/>
  <c r="AL470" i="3"/>
  <c r="AL1226" i="3"/>
  <c r="AE1238" i="3"/>
  <c r="AL1026" i="3"/>
  <c r="AK1026" i="3"/>
  <c r="AE1026" i="3"/>
  <c r="U1026" i="3" s="1"/>
  <c r="AE997" i="3"/>
  <c r="U997" i="3"/>
  <c r="AL997" i="3"/>
  <c r="AL830" i="3"/>
  <c r="AE830" i="3"/>
  <c r="U830" i="3" s="1"/>
  <c r="AL826" i="3"/>
  <c r="AE826" i="3"/>
  <c r="U826" i="3" s="1"/>
  <c r="AE758" i="3"/>
  <c r="U758" i="3" s="1"/>
  <c r="AL758" i="3"/>
  <c r="AE1003" i="3"/>
  <c r="U1003" i="3" s="1"/>
  <c r="AE857" i="3"/>
  <c r="U857" i="3"/>
  <c r="AE844" i="3"/>
  <c r="U844" i="3" s="1"/>
  <c r="AE907" i="3"/>
  <c r="U907" i="3"/>
  <c r="AE511" i="3"/>
  <c r="AE499" i="3"/>
  <c r="U499" i="3" s="1"/>
  <c r="AE195" i="3"/>
  <c r="U195" i="3" s="1"/>
  <c r="AK180" i="3"/>
  <c r="AL180" i="3"/>
  <c r="AE180" i="3"/>
  <c r="U180" i="3" s="1"/>
  <c r="AK233" i="3"/>
  <c r="AL233" i="3"/>
  <c r="AE233" i="3"/>
  <c r="U233" i="3" s="1"/>
  <c r="AE409" i="3"/>
  <c r="U409" i="3"/>
  <c r="AE473" i="3"/>
  <c r="AL1237" i="3"/>
  <c r="AE1236" i="3"/>
  <c r="AE1169" i="3"/>
  <c r="U1169" i="3" s="1"/>
  <c r="AK1082" i="3"/>
  <c r="AE1082" i="3"/>
  <c r="U1082" i="3"/>
  <c r="AL1082" i="3"/>
  <c r="AL1036" i="3"/>
  <c r="AE1036" i="3"/>
  <c r="U1036" i="3"/>
  <c r="AL1052" i="3"/>
  <c r="AE955" i="3"/>
  <c r="AL955" i="3"/>
  <c r="AL937" i="3"/>
  <c r="AE937" i="3"/>
  <c r="U937" i="3" s="1"/>
  <c r="AL926" i="3"/>
  <c r="AL849" i="3"/>
  <c r="AK849" i="3"/>
  <c r="AL973" i="3"/>
  <c r="AE973" i="3"/>
  <c r="AE882" i="3"/>
  <c r="U882" i="3" s="1"/>
  <c r="AE911" i="3"/>
  <c r="U911" i="3" s="1"/>
  <c r="AE690" i="3"/>
  <c r="AE810" i="3"/>
  <c r="AE1241" i="3"/>
  <c r="AL1241" i="3"/>
  <c r="AE1227" i="3"/>
  <c r="U1227" i="3"/>
  <c r="AK1205" i="3"/>
  <c r="AE1205" i="3"/>
  <c r="AE1185" i="3"/>
  <c r="U1185" i="3" s="1"/>
  <c r="AE1166" i="3"/>
  <c r="U1166" i="3" s="1"/>
  <c r="AE1100" i="3"/>
  <c r="U1100" i="3" s="1"/>
  <c r="AK911" i="3"/>
  <c r="AK1166" i="3"/>
  <c r="AK647" i="3"/>
  <c r="AK955" i="3"/>
  <c r="AK973" i="3"/>
  <c r="AL458" i="3"/>
  <c r="AE610" i="3"/>
  <c r="U610" i="3" s="1"/>
  <c r="AL70" i="3"/>
  <c r="AK70" i="3"/>
  <c r="AE70" i="3"/>
  <c r="U70" i="3"/>
  <c r="AE369" i="3"/>
  <c r="U369" i="3"/>
  <c r="AL340" i="3"/>
  <c r="AE356" i="3"/>
  <c r="U356" i="3"/>
  <c r="AE450" i="3"/>
  <c r="U450" i="3" s="1"/>
  <c r="AE1243" i="3"/>
  <c r="U1243" i="3"/>
  <c r="AL1243" i="3"/>
  <c r="AK1215" i="3"/>
  <c r="AE1215" i="3"/>
  <c r="U1215" i="3"/>
  <c r="AE1195" i="3"/>
  <c r="AL1055" i="3"/>
  <c r="AK836" i="3"/>
  <c r="AE836" i="3"/>
  <c r="U836" i="3" s="1"/>
  <c r="AL836" i="3"/>
  <c r="AE984" i="3"/>
  <c r="AL984" i="3"/>
  <c r="AE888" i="3"/>
  <c r="AE658" i="3"/>
  <c r="U658" i="3" s="1"/>
  <c r="AE289" i="3"/>
  <c r="U289" i="3" s="1"/>
  <c r="AL247" i="3"/>
  <c r="AE589" i="3"/>
  <c r="U589" i="3"/>
  <c r="AE1065" i="3"/>
  <c r="U1065" i="3" s="1"/>
  <c r="AL1065" i="3"/>
  <c r="AE1081" i="3"/>
  <c r="AE1164" i="3"/>
  <c r="AE1211" i="3"/>
  <c r="U1211" i="3" s="1"/>
  <c r="AE421" i="3"/>
  <c r="U421" i="3" s="1"/>
  <c r="AL1233" i="3"/>
  <c r="AE1199" i="3"/>
  <c r="AL969" i="3"/>
  <c r="AL871" i="3"/>
  <c r="AE871" i="3"/>
  <c r="AE866" i="3"/>
  <c r="U866" i="3" s="1"/>
  <c r="AL927" i="3"/>
  <c r="AE927" i="3"/>
  <c r="U927" i="3" s="1"/>
  <c r="AE765" i="3"/>
  <c r="AK950" i="3"/>
  <c r="AL950" i="3"/>
  <c r="AE950" i="3"/>
  <c r="U950" i="3" s="1"/>
  <c r="AE939" i="3"/>
  <c r="U939" i="3"/>
  <c r="AE970" i="3"/>
  <c r="AE703" i="3"/>
  <c r="U703" i="3"/>
  <c r="AE506" i="3"/>
  <c r="U506" i="3" s="1"/>
  <c r="AL736" i="3"/>
  <c r="AE241" i="3"/>
  <c r="U241" i="3"/>
  <c r="AE286" i="3"/>
  <c r="U286" i="3" s="1"/>
  <c r="AE379" i="3"/>
  <c r="U379" i="3"/>
  <c r="AK1189" i="3"/>
  <c r="AE1189" i="3"/>
  <c r="U1189" i="3" s="1"/>
  <c r="AL1061" i="3"/>
  <c r="AL1009" i="3"/>
  <c r="AE1009" i="3"/>
  <c r="U1009" i="3" s="1"/>
  <c r="AE972" i="3"/>
  <c r="U972" i="3" s="1"/>
  <c r="AL892" i="3"/>
  <c r="AL963" i="3"/>
  <c r="AE917" i="3"/>
  <c r="U917" i="3" s="1"/>
  <c r="AL809" i="3"/>
  <c r="AL770" i="3"/>
  <c r="AE770" i="3"/>
  <c r="U770" i="3" s="1"/>
  <c r="AL755" i="3"/>
  <c r="AE902" i="3"/>
  <c r="AE768" i="3"/>
  <c r="U768" i="3" s="1"/>
  <c r="AE773" i="3"/>
  <c r="U773" i="3" s="1"/>
  <c r="AK725" i="3"/>
  <c r="AL725" i="3"/>
  <c r="AE643" i="3"/>
  <c r="U643" i="3" s="1"/>
  <c r="AE326" i="3"/>
  <c r="U326" i="3" s="1"/>
  <c r="AK326" i="3"/>
  <c r="AL373" i="3"/>
  <c r="AE373" i="3"/>
  <c r="U373" i="3"/>
  <c r="AK373" i="3"/>
  <c r="AL585" i="3"/>
  <c r="AE1041" i="3"/>
  <c r="U1041" i="3" s="1"/>
  <c r="AL1041" i="3"/>
  <c r="AK902" i="3"/>
  <c r="AK515" i="3"/>
  <c r="AK984" i="3"/>
  <c r="AK857" i="3"/>
  <c r="AL248" i="3"/>
  <c r="AL320" i="3"/>
  <c r="AL353" i="3"/>
  <c r="AL427" i="3"/>
  <c r="AE458" i="3"/>
  <c r="U458" i="3" s="1"/>
  <c r="AE461" i="3"/>
  <c r="U461" i="3"/>
  <c r="AL484" i="3"/>
  <c r="AL491" i="3"/>
  <c r="AE516" i="3"/>
  <c r="U516" i="3"/>
  <c r="AE529" i="3"/>
  <c r="AE531" i="3"/>
  <c r="U531" i="3" s="1"/>
  <c r="AE664" i="3"/>
  <c r="U664" i="3" s="1"/>
  <c r="AL584" i="3"/>
  <c r="AL589" i="3"/>
  <c r="AL690" i="3"/>
  <c r="AE609" i="3"/>
  <c r="U609" i="3"/>
  <c r="AE635" i="3"/>
  <c r="U635" i="3" s="1"/>
  <c r="AL643" i="3"/>
  <c r="AE798" i="3"/>
  <c r="U798" i="3" s="1"/>
  <c r="AL750" i="3"/>
  <c r="AL844" i="3"/>
  <c r="AL857" i="3"/>
  <c r="AL888" i="3"/>
  <c r="AL810" i="3"/>
  <c r="AL911" i="3"/>
  <c r="AL902" i="3"/>
  <c r="AL1081" i="3"/>
  <c r="AL1093" i="3"/>
  <c r="AE1098" i="3"/>
  <c r="AE1141" i="3"/>
  <c r="U1141" i="3" s="1"/>
  <c r="AE1170" i="3"/>
  <c r="U1170" i="3" s="1"/>
  <c r="AL1238" i="3"/>
  <c r="AE1131" i="3"/>
  <c r="AL1169" i="3"/>
  <c r="AE1066" i="3"/>
  <c r="U1066" i="3" s="1"/>
  <c r="AK1191" i="3"/>
  <c r="AL408" i="3"/>
  <c r="AL409" i="3"/>
  <c r="AK476" i="3"/>
  <c r="AK492" i="3"/>
  <c r="AK610" i="3"/>
  <c r="AK613" i="3"/>
  <c r="AK633" i="3"/>
  <c r="AL499" i="3"/>
  <c r="AL511" i="3"/>
  <c r="AL515" i="3"/>
  <c r="AE534" i="3"/>
  <c r="U534" i="3"/>
  <c r="AE573" i="3"/>
  <c r="U573" i="3" s="1"/>
  <c r="AL610" i="3"/>
  <c r="AL613" i="3"/>
  <c r="AL647" i="3"/>
  <c r="AL715" i="3"/>
  <c r="AL1189" i="3"/>
  <c r="AL57" i="3"/>
  <c r="AL151" i="3"/>
  <c r="AK473" i="3"/>
  <c r="AE1196" i="3"/>
  <c r="AL939" i="3"/>
  <c r="AL59" i="3"/>
  <c r="AK450" i="3"/>
  <c r="AE353" i="3"/>
  <c r="U353" i="3" s="1"/>
  <c r="AE370" i="3"/>
  <c r="U370" i="3" s="1"/>
  <c r="AE427" i="3"/>
  <c r="U427" i="3" s="1"/>
  <c r="AL398" i="3"/>
  <c r="AK379" i="3"/>
  <c r="AK241" i="3"/>
  <c r="AK421" i="3"/>
  <c r="AE725" i="3"/>
  <c r="U725" i="3" s="1"/>
  <c r="AE755" i="3"/>
  <c r="U755" i="3" s="1"/>
  <c r="AE340" i="3"/>
  <c r="AL492" i="3"/>
  <c r="AL516" i="3"/>
  <c r="AK339" i="3"/>
  <c r="AL289" i="3"/>
  <c r="AL822" i="3"/>
  <c r="AL797" i="3"/>
  <c r="AL780" i="3"/>
  <c r="AE322" i="3"/>
  <c r="U322" i="3" s="1"/>
  <c r="AE680" i="3"/>
  <c r="U680" i="3" s="1"/>
  <c r="AL956" i="3"/>
  <c r="AE582" i="3"/>
  <c r="U582" i="3"/>
  <c r="AE470" i="3"/>
  <c r="U470" i="3" s="1"/>
  <c r="AK758" i="3"/>
  <c r="AE975" i="3"/>
  <c r="U975" i="3" s="1"/>
  <c r="AE715" i="3"/>
  <c r="U715" i="3"/>
  <c r="AE736" i="3"/>
  <c r="AE780" i="3"/>
  <c r="U780" i="3" s="1"/>
  <c r="AE848" i="3"/>
  <c r="U848" i="3" s="1"/>
  <c r="AE239" i="3"/>
  <c r="U239" i="3" s="1"/>
  <c r="AE633" i="3"/>
  <c r="U633" i="3" s="1"/>
  <c r="AE699" i="3"/>
  <c r="U699" i="3" s="1"/>
  <c r="AE825" i="3"/>
  <c r="U825" i="3" s="1"/>
  <c r="AE928" i="3"/>
  <c r="U928" i="3" s="1"/>
  <c r="AE898" i="3"/>
  <c r="U898" i="3" s="1"/>
  <c r="AE1038" i="3"/>
  <c r="U1038" i="3" s="1"/>
  <c r="AL286" i="3"/>
  <c r="AK830" i="3"/>
  <c r="AE956" i="3"/>
  <c r="U956" i="3"/>
  <c r="AE1052" i="3"/>
  <c r="U1052" i="3"/>
  <c r="AE1123" i="3"/>
  <c r="U1123" i="3"/>
  <c r="AE1097" i="3"/>
  <c r="U1097" i="3" s="1"/>
  <c r="AK1243" i="3"/>
  <c r="AL1227" i="3"/>
  <c r="AK179" i="3"/>
  <c r="AE179" i="3"/>
  <c r="U179" i="3" s="1"/>
  <c r="AL179" i="3"/>
  <c r="AE812" i="3"/>
  <c r="U812" i="3" s="1"/>
  <c r="AL738" i="3"/>
  <c r="AL1008" i="3"/>
  <c r="AE905" i="3"/>
  <c r="U905" i="3" s="1"/>
  <c r="AE623" i="3"/>
  <c r="U623" i="3" s="1"/>
  <c r="AE630" i="3"/>
  <c r="U630" i="3" s="1"/>
  <c r="AE650" i="3"/>
  <c r="U650" i="3" s="1"/>
  <c r="AE788" i="3"/>
  <c r="U788" i="3" s="1"/>
  <c r="AE982" i="3"/>
  <c r="U982" i="3" s="1"/>
  <c r="AE455" i="3"/>
  <c r="U455" i="3" s="1"/>
  <c r="AE645" i="3"/>
  <c r="U645" i="3"/>
  <c r="AE852" i="3"/>
  <c r="U852" i="3" s="1"/>
  <c r="AE284" i="3"/>
  <c r="U284" i="3"/>
  <c r="AE423" i="3"/>
  <c r="U423" i="3" s="1"/>
  <c r="AE318" i="3"/>
  <c r="U318" i="3"/>
  <c r="AE467" i="3"/>
  <c r="U467" i="3"/>
  <c r="AE670" i="3"/>
  <c r="U670" i="3" s="1"/>
  <c r="AE845" i="3"/>
  <c r="U845" i="3" s="1"/>
  <c r="AE856" i="3"/>
  <c r="U856" i="3"/>
  <c r="AE974" i="3"/>
  <c r="U974" i="3" s="1"/>
  <c r="AE1153" i="3"/>
  <c r="U1153" i="3" s="1"/>
  <c r="AE976" i="3"/>
  <c r="U976" i="3" s="1"/>
  <c r="AE991" i="3"/>
  <c r="U991" i="3"/>
  <c r="AE749" i="3"/>
  <c r="U749" i="3" s="1"/>
  <c r="AL749" i="3"/>
  <c r="AL979" i="3"/>
  <c r="AE979" i="3"/>
  <c r="U979" i="3" s="1"/>
  <c r="AL145" i="3"/>
  <c r="AE145" i="3"/>
  <c r="U145" i="3"/>
  <c r="AK229" i="3"/>
  <c r="AL229" i="3"/>
  <c r="AE229" i="3"/>
  <c r="U229" i="3"/>
  <c r="AK309" i="3"/>
  <c r="AL309" i="3"/>
  <c r="AE309" i="3"/>
  <c r="U309" i="3"/>
  <c r="AE350" i="3"/>
  <c r="U350" i="3" s="1"/>
  <c r="AK350" i="3"/>
  <c r="AL350" i="3"/>
  <c r="AK491" i="3"/>
  <c r="AK584" i="3"/>
  <c r="AK589" i="3"/>
  <c r="AK1081" i="3"/>
  <c r="AK1093" i="3"/>
  <c r="AK1169" i="3"/>
  <c r="AK427" i="3"/>
  <c r="AK876" i="3"/>
  <c r="AE259" i="3"/>
  <c r="U259" i="3"/>
  <c r="AL131" i="3"/>
  <c r="AE388" i="3"/>
  <c r="U388" i="3" s="1"/>
  <c r="AE133" i="3"/>
  <c r="U133" i="3" s="1"/>
  <c r="AE385" i="3"/>
  <c r="U385" i="3"/>
  <c r="AE475" i="3"/>
  <c r="U475" i="3" s="1"/>
  <c r="AK1001" i="3"/>
  <c r="AK844" i="3"/>
  <c r="AK907" i="3"/>
  <c r="AK1003" i="3"/>
  <c r="AE194" i="3"/>
  <c r="U194" i="3" s="1"/>
  <c r="AE497" i="3"/>
  <c r="U497" i="3" s="1"/>
  <c r="AE477" i="3"/>
  <c r="U477" i="3" s="1"/>
  <c r="AK286" i="3"/>
  <c r="AE569" i="3"/>
  <c r="AE763" i="3"/>
  <c r="U763" i="3" s="1"/>
  <c r="AK1065" i="3"/>
  <c r="AK1052" i="3"/>
  <c r="AE510" i="3"/>
  <c r="U510" i="3" s="1"/>
  <c r="AE919" i="3"/>
  <c r="U919" i="3" s="1"/>
  <c r="AE858" i="3"/>
  <c r="U858" i="3" s="1"/>
  <c r="AE833" i="3"/>
  <c r="U833" i="3" s="1"/>
  <c r="AE710" i="3"/>
  <c r="U710" i="3" s="1"/>
  <c r="AE948" i="3"/>
  <c r="U948" i="3" s="1"/>
  <c r="AK969" i="3"/>
  <c r="AE262" i="3"/>
  <c r="U262" i="3" s="1"/>
  <c r="AE137" i="3"/>
  <c r="U137" i="3"/>
  <c r="AE750" i="3"/>
  <c r="U750" i="3" s="1"/>
  <c r="AE1018" i="3"/>
  <c r="U1018" i="3" s="1"/>
  <c r="AE491" i="3"/>
  <c r="U491" i="3"/>
  <c r="AE1000" i="3"/>
  <c r="U1000" i="3" s="1"/>
  <c r="AE769" i="3"/>
  <c r="U769" i="3" s="1"/>
  <c r="AE899" i="3"/>
  <c r="AE1002" i="3"/>
  <c r="U1002" i="3"/>
  <c r="AE966" i="3"/>
  <c r="U966" i="3" s="1"/>
  <c r="AE1114" i="3"/>
  <c r="U1114" i="3" s="1"/>
  <c r="AE586" i="3"/>
  <c r="U586" i="3" s="1"/>
  <c r="AE900" i="3"/>
  <c r="U900" i="3" s="1"/>
  <c r="AE1125" i="3"/>
  <c r="U1125" i="3" s="1"/>
  <c r="AE1090" i="3"/>
  <c r="AE640" i="3"/>
  <c r="AE1019" i="3"/>
  <c r="U1019" i="3"/>
  <c r="AE637" i="3"/>
  <c r="U637" i="3" s="1"/>
  <c r="AE1058" i="3"/>
  <c r="U1058" i="3" s="1"/>
  <c r="AE839" i="3"/>
  <c r="U839" i="3" s="1"/>
  <c r="AE606" i="3"/>
  <c r="U606" i="3" s="1"/>
  <c r="AE659" i="3"/>
  <c r="U659" i="3" s="1"/>
  <c r="AE878" i="3"/>
  <c r="AE913" i="3"/>
  <c r="U913" i="3" s="1"/>
  <c r="AE869" i="3"/>
  <c r="U869" i="3" s="1"/>
  <c r="AE612" i="3"/>
  <c r="U612" i="3" s="1"/>
  <c r="AL858" i="3"/>
  <c r="AL921" i="3"/>
  <c r="AK1020" i="3"/>
  <c r="AL1020" i="3"/>
  <c r="AL1123" i="3"/>
  <c r="AL1097" i="3"/>
  <c r="AL137" i="3"/>
  <c r="AL1018" i="3"/>
  <c r="AK919" i="3"/>
  <c r="AK858" i="3"/>
  <c r="AL538" i="3"/>
  <c r="AE172" i="3"/>
  <c r="U172" i="3" s="1"/>
  <c r="AL510" i="3"/>
  <c r="AL462" i="3"/>
  <c r="AE474" i="3"/>
  <c r="U474" i="3" s="1"/>
  <c r="AL555" i="3"/>
  <c r="AE566" i="3"/>
  <c r="U566" i="3" s="1"/>
  <c r="AE536" i="3"/>
  <c r="AE538" i="3"/>
  <c r="U538" i="3" s="1"/>
  <c r="AL763" i="3"/>
  <c r="AL919" i="3"/>
  <c r="AL988" i="3"/>
  <c r="AL912" i="3"/>
  <c r="AL710" i="3"/>
  <c r="AK538" i="3"/>
  <c r="AL262" i="3"/>
  <c r="AK510" i="3"/>
  <c r="AL948" i="3"/>
  <c r="AL975" i="3"/>
  <c r="AK975" i="3"/>
  <c r="AL536" i="3"/>
  <c r="AL612" i="3"/>
  <c r="AL333" i="3"/>
  <c r="AL729" i="3"/>
  <c r="AL801" i="3"/>
  <c r="AK750" i="3"/>
  <c r="AL477" i="3"/>
  <c r="AK484" i="3"/>
  <c r="AE333" i="3"/>
  <c r="U333" i="3" s="1"/>
  <c r="AE563" i="3"/>
  <c r="U563" i="3" s="1"/>
  <c r="AL679" i="3"/>
  <c r="AL636" i="3"/>
  <c r="AK481" i="3"/>
  <c r="AK516" i="3"/>
  <c r="AL728" i="3"/>
  <c r="AL825" i="3"/>
  <c r="AL821" i="3"/>
  <c r="AL898" i="3"/>
  <c r="AK898" i="3"/>
  <c r="AK550" i="3"/>
  <c r="AK699" i="3"/>
  <c r="AE492" i="3"/>
  <c r="U492" i="3" s="1"/>
  <c r="AE495" i="3"/>
  <c r="AE550" i="3"/>
  <c r="U550" i="3" s="1"/>
  <c r="AL633" i="3"/>
  <c r="AL699" i="3"/>
  <c r="AL1101" i="3"/>
  <c r="AL352" i="3"/>
  <c r="AK477" i="3"/>
  <c r="AK239" i="3"/>
  <c r="AL326" i="3"/>
  <c r="AE147" i="3"/>
  <c r="U147" i="3" s="1"/>
  <c r="AL563" i="3"/>
  <c r="AL481" i="3"/>
  <c r="AL495" i="3"/>
  <c r="AL550" i="3"/>
  <c r="AL627" i="3"/>
  <c r="AL172" i="3"/>
  <c r="AK736" i="3"/>
  <c r="AK780" i="3"/>
  <c r="AL566" i="3"/>
  <c r="AL116" i="3"/>
  <c r="AE116" i="3"/>
  <c r="U116" i="3" s="1"/>
  <c r="AL313" i="3"/>
  <c r="AE313" i="3"/>
  <c r="U313" i="3" s="1"/>
  <c r="AE796" i="3"/>
  <c r="U796" i="3" s="1"/>
  <c r="AK796" i="3"/>
  <c r="AL796" i="3"/>
  <c r="AE809" i="3"/>
  <c r="U809" i="3" s="1"/>
  <c r="AL838" i="3"/>
  <c r="AK811" i="3"/>
  <c r="AL811" i="3"/>
  <c r="AE811" i="3"/>
  <c r="AL132" i="3"/>
  <c r="AE132" i="3"/>
  <c r="U132" i="3" s="1"/>
  <c r="AE592" i="3"/>
  <c r="U592" i="3" s="1"/>
  <c r="AL291" i="3"/>
  <c r="AL222" i="3"/>
  <c r="AL474" i="3"/>
  <c r="AK536" i="3"/>
  <c r="AK662" i="3"/>
  <c r="AE258" i="3"/>
  <c r="U258" i="3" s="1"/>
  <c r="AK581" i="3"/>
  <c r="AK680" i="3"/>
  <c r="AE530" i="3"/>
  <c r="U530" i="3" s="1"/>
  <c r="AE540" i="3"/>
  <c r="U540" i="3" s="1"/>
  <c r="AE581" i="3"/>
  <c r="U581" i="3" s="1"/>
  <c r="AL628" i="3"/>
  <c r="AL680" i="3"/>
  <c r="AE384" i="3"/>
  <c r="AE254" i="3"/>
  <c r="U254" i="3" s="1"/>
  <c r="AL581" i="3"/>
  <c r="AL530" i="3"/>
  <c r="AL224" i="3"/>
  <c r="AE263" i="3"/>
  <c r="U263" i="3" s="1"/>
  <c r="AL263" i="3"/>
  <c r="AE112" i="3"/>
  <c r="U112" i="3" s="1"/>
  <c r="AL100" i="3"/>
  <c r="AE100" i="3"/>
  <c r="U100" i="3" s="1"/>
  <c r="AE221" i="3"/>
  <c r="U221" i="3" s="1"/>
  <c r="AK221" i="3"/>
  <c r="AL256" i="3"/>
  <c r="AE256" i="3"/>
  <c r="U256" i="3" s="1"/>
  <c r="AK64" i="3"/>
  <c r="AE64" i="3"/>
  <c r="U64" i="3" s="1"/>
  <c r="AL64" i="3"/>
  <c r="AL422" i="3"/>
  <c r="AL37" i="3"/>
  <c r="AE37" i="3"/>
  <c r="U37" i="3" s="1"/>
  <c r="AL631" i="3"/>
  <c r="AL644" i="3"/>
  <c r="AL662" i="3"/>
  <c r="AL608" i="3"/>
  <c r="AK592" i="3"/>
  <c r="AK631" i="3"/>
  <c r="AK672" i="3"/>
  <c r="AK644" i="3"/>
  <c r="AL569" i="3"/>
  <c r="AE631" i="3"/>
  <c r="U631" i="3" s="1"/>
  <c r="AE672" i="3"/>
  <c r="AE644" i="3"/>
  <c r="U644" i="3" s="1"/>
  <c r="AE662" i="3"/>
  <c r="U662" i="3" s="1"/>
  <c r="AL209" i="3"/>
  <c r="AL221" i="3"/>
  <c r="AL147" i="3"/>
  <c r="AL254" i="3"/>
  <c r="AL258" i="3"/>
  <c r="AE422" i="3"/>
  <c r="U422" i="3" s="1"/>
  <c r="AL501" i="3"/>
  <c r="AL540" i="3"/>
  <c r="AL512" i="3"/>
  <c r="AL592" i="3"/>
  <c r="AL672" i="3"/>
  <c r="AL559" i="3"/>
  <c r="AK497" i="3"/>
  <c r="AL497" i="3"/>
  <c r="AL269" i="3"/>
  <c r="AL194" i="3"/>
  <c r="AK194" i="3"/>
  <c r="AL385" i="3"/>
  <c r="AL744" i="3"/>
  <c r="AK549" i="3"/>
  <c r="AK488" i="3"/>
  <c r="AK507" i="3"/>
  <c r="AE549" i="3"/>
  <c r="U549" i="3" s="1"/>
  <c r="AL406" i="3"/>
  <c r="AL133" i="3"/>
  <c r="AL435" i="3"/>
  <c r="AL372" i="3"/>
  <c r="AL377" i="3"/>
  <c r="AL383" i="3"/>
  <c r="AK475" i="3"/>
  <c r="AK259" i="3"/>
  <c r="AL341" i="3"/>
  <c r="AL388" i="3"/>
  <c r="AK452" i="3"/>
  <c r="AL475" i="3"/>
  <c r="AE488" i="3"/>
  <c r="U488" i="3" s="1"/>
  <c r="AE452" i="3"/>
  <c r="U452" i="3" s="1"/>
  <c r="AL259" i="3"/>
  <c r="AL570" i="3"/>
  <c r="AL554" i="3"/>
  <c r="AL700" i="3"/>
  <c r="AK401" i="3"/>
  <c r="AL143" i="3"/>
  <c r="AL277" i="3"/>
  <c r="AL325" i="3"/>
  <c r="AL549" i="3"/>
  <c r="AL452" i="3"/>
  <c r="AL488" i="3"/>
  <c r="AL436" i="3"/>
  <c r="AK1064" i="3"/>
  <c r="AK388" i="3"/>
  <c r="AI1218" i="3"/>
  <c r="AB1218" i="3" s="1"/>
  <c r="AI1217" i="3"/>
  <c r="AB1217" i="3" s="1"/>
  <c r="AI1213" i="3"/>
  <c r="AB1213" i="3"/>
  <c r="R1213" i="3" s="1"/>
  <c r="AI1206" i="3"/>
  <c r="AC1184" i="3"/>
  <c r="AE1184" i="3" s="1"/>
  <c r="U1184" i="3" s="1"/>
  <c r="S1184" i="3"/>
  <c r="AK1184" i="3" s="1"/>
  <c r="AI1099" i="3"/>
  <c r="AB1099" i="3" s="1"/>
  <c r="AI1095" i="3"/>
  <c r="AB1095" i="3" s="1"/>
  <c r="AE131" i="3"/>
  <c r="U131" i="3"/>
  <c r="AK131" i="3"/>
  <c r="AK205" i="3"/>
  <c r="AE176" i="3"/>
  <c r="U176" i="3" s="1"/>
  <c r="AI1158" i="3"/>
  <c r="AB1158" i="3" s="1"/>
  <c r="AI1122" i="3"/>
  <c r="AB1122" i="3" s="1"/>
  <c r="AI1121" i="3"/>
  <c r="AB1121" i="3" s="1"/>
  <c r="AI1119" i="3"/>
  <c r="AB1119" i="3" s="1"/>
  <c r="AI1109" i="3"/>
  <c r="AI1107" i="3"/>
  <c r="AB1107" i="3"/>
  <c r="R1107" i="3" s="1"/>
  <c r="AI1106" i="3"/>
  <c r="AE155" i="3"/>
  <c r="U155" i="3" s="1"/>
  <c r="AI1021" i="3"/>
  <c r="AB1021" i="3"/>
  <c r="AC1021" i="3" s="1"/>
  <c r="S1021" i="3" s="1"/>
  <c r="AI1012" i="3"/>
  <c r="AB1012" i="3" s="1"/>
  <c r="AI889" i="3"/>
  <c r="AB889" i="3"/>
  <c r="R889" i="3"/>
  <c r="AI885" i="3"/>
  <c r="AB885" i="3" s="1"/>
  <c r="AI748" i="3"/>
  <c r="AB748" i="3" s="1"/>
  <c r="AI818" i="3"/>
  <c r="AB818" i="3" s="1"/>
  <c r="R818" i="3" s="1"/>
  <c r="AI816" i="3"/>
  <c r="AB816" i="3" s="1"/>
  <c r="AC689" i="3"/>
  <c r="S689" i="3" s="1"/>
  <c r="AE398" i="3"/>
  <c r="U398" i="3"/>
  <c r="AK398" i="3"/>
  <c r="AE275" i="3"/>
  <c r="AE59" i="3"/>
  <c r="U59" i="3" s="1"/>
  <c r="AK59" i="3"/>
  <c r="AE1190" i="3"/>
  <c r="U1190" i="3" s="1"/>
  <c r="AL1190" i="3"/>
  <c r="AK1190" i="3"/>
  <c r="AK1070" i="3"/>
  <c r="AK1018" i="3"/>
  <c r="AE1017" i="3"/>
  <c r="U1017" i="3"/>
  <c r="R1184" i="3"/>
  <c r="G68" i="8"/>
  <c r="K68" i="8" s="1"/>
  <c r="AB1109" i="3"/>
  <c r="R1109" i="3" s="1"/>
  <c r="J81" i="8"/>
  <c r="AB1206" i="3"/>
  <c r="R1206" i="3" s="1"/>
  <c r="J283" i="8"/>
  <c r="AB1106" i="3"/>
  <c r="J85" i="8"/>
  <c r="AC1206" i="3"/>
  <c r="S1206" i="3" s="1"/>
  <c r="AK1206" i="3" s="1"/>
  <c r="AC1109" i="3"/>
  <c r="AL1109" i="3" s="1"/>
  <c r="S1109" i="3"/>
  <c r="AK1109" i="3" s="1"/>
  <c r="AC1106" i="3"/>
  <c r="AL1106" i="3" s="1"/>
  <c r="S1106" i="3"/>
  <c r="AC889" i="3"/>
  <c r="G283" i="8"/>
  <c r="K283" i="8" s="1"/>
  <c r="R1106" i="3"/>
  <c r="G85" i="8"/>
  <c r="K85" i="8" s="1"/>
  <c r="AE1109" i="3"/>
  <c r="U1109" i="3" s="1"/>
  <c r="AK1106" i="3"/>
  <c r="AE1106" i="3"/>
  <c r="U1106" i="3" s="1"/>
  <c r="C269" i="6"/>
  <c r="E229" i="6"/>
  <c r="E228" i="6"/>
  <c r="E227" i="6"/>
  <c r="E226" i="6"/>
  <c r="E225" i="6"/>
  <c r="E224" i="6"/>
  <c r="I375" i="6"/>
  <c r="G375" i="6"/>
  <c r="E375" i="6"/>
  <c r="C375" i="6"/>
  <c r="I374" i="6"/>
  <c r="G374" i="6"/>
  <c r="E374" i="6"/>
  <c r="C374" i="6"/>
  <c r="I373" i="6"/>
  <c r="G373" i="6"/>
  <c r="E373" i="6"/>
  <c r="C373" i="6"/>
  <c r="I372" i="6"/>
  <c r="G372" i="6"/>
  <c r="E372" i="6"/>
  <c r="C372" i="6"/>
  <c r="I371" i="6"/>
  <c r="G371" i="6"/>
  <c r="E371" i="6"/>
  <c r="C371" i="6"/>
  <c r="I370" i="6"/>
  <c r="G370" i="6"/>
  <c r="E370" i="6"/>
  <c r="C370" i="6"/>
  <c r="I369" i="6"/>
  <c r="G369" i="6"/>
  <c r="E369" i="6"/>
  <c r="C369" i="6"/>
  <c r="I368" i="6"/>
  <c r="G368" i="6"/>
  <c r="E368" i="6"/>
  <c r="C368" i="6"/>
  <c r="I367" i="6"/>
  <c r="G367" i="6"/>
  <c r="E367" i="6"/>
  <c r="C367" i="6"/>
  <c r="I366" i="6"/>
  <c r="G366" i="6"/>
  <c r="E366" i="6"/>
  <c r="C366" i="6"/>
  <c r="I365" i="6"/>
  <c r="G365" i="6"/>
  <c r="E365" i="6"/>
  <c r="C365" i="6"/>
  <c r="I364" i="6"/>
  <c r="G364" i="6"/>
  <c r="E364" i="6"/>
  <c r="C364" i="6"/>
  <c r="I363" i="6"/>
  <c r="G363" i="6"/>
  <c r="E363" i="6"/>
  <c r="C363" i="6"/>
  <c r="I362" i="6"/>
  <c r="G362" i="6"/>
  <c r="E362" i="6"/>
  <c r="C362" i="6"/>
  <c r="I361" i="6"/>
  <c r="G361" i="6"/>
  <c r="E361" i="6"/>
  <c r="C361" i="6"/>
  <c r="I360" i="6"/>
  <c r="G360" i="6"/>
  <c r="E360" i="6"/>
  <c r="C360" i="6"/>
  <c r="I359" i="6"/>
  <c r="G359" i="6"/>
  <c r="E359" i="6"/>
  <c r="C359" i="6"/>
  <c r="I358" i="6"/>
  <c r="G358" i="6"/>
  <c r="E358" i="6"/>
  <c r="C358" i="6"/>
  <c r="I357" i="6"/>
  <c r="G357" i="6"/>
  <c r="E357" i="6"/>
  <c r="C357" i="6"/>
  <c r="I356" i="6"/>
  <c r="G356" i="6"/>
  <c r="E356" i="6"/>
  <c r="C356" i="6"/>
  <c r="I355" i="6"/>
  <c r="G355" i="6"/>
  <c r="E355" i="6"/>
  <c r="C355" i="6"/>
  <c r="I354" i="6"/>
  <c r="G354" i="6"/>
  <c r="E354" i="6"/>
  <c r="C354" i="6"/>
  <c r="I353" i="6"/>
  <c r="G353" i="6"/>
  <c r="E353" i="6"/>
  <c r="C353" i="6"/>
  <c r="I352" i="6"/>
  <c r="G352" i="6"/>
  <c r="E352" i="6"/>
  <c r="C352" i="6"/>
  <c r="I351" i="6"/>
  <c r="G351" i="6"/>
  <c r="E351" i="6"/>
  <c r="C351" i="6"/>
  <c r="I350" i="6"/>
  <c r="G350" i="6"/>
  <c r="E350" i="6"/>
  <c r="C350" i="6"/>
  <c r="I349" i="6"/>
  <c r="G349" i="6"/>
  <c r="E349" i="6"/>
  <c r="C349" i="6"/>
  <c r="I348" i="6"/>
  <c r="G348" i="6"/>
  <c r="E348" i="6"/>
  <c r="C348" i="6"/>
  <c r="I347" i="6"/>
  <c r="G347" i="6"/>
  <c r="E347" i="6"/>
  <c r="C347" i="6"/>
  <c r="I346" i="6"/>
  <c r="G346" i="6"/>
  <c r="E346" i="6"/>
  <c r="C346" i="6"/>
  <c r="I345" i="6"/>
  <c r="G345" i="6"/>
  <c r="E345" i="6"/>
  <c r="C345" i="6"/>
  <c r="I344" i="6"/>
  <c r="G344" i="6"/>
  <c r="E344" i="6"/>
  <c r="C344" i="6"/>
  <c r="I343" i="6"/>
  <c r="G343" i="6"/>
  <c r="E343" i="6"/>
  <c r="C343" i="6"/>
  <c r="I342" i="6"/>
  <c r="G342" i="6"/>
  <c r="E342" i="6"/>
  <c r="C342" i="6"/>
  <c r="I341" i="6"/>
  <c r="G341" i="6"/>
  <c r="E341" i="6"/>
  <c r="C341" i="6"/>
  <c r="I340" i="6"/>
  <c r="G340" i="6"/>
  <c r="E340" i="6"/>
  <c r="C340" i="6"/>
  <c r="I339" i="6"/>
  <c r="G339" i="6"/>
  <c r="E339" i="6"/>
  <c r="C339" i="6"/>
  <c r="I338" i="6"/>
  <c r="G338" i="6"/>
  <c r="E338" i="6"/>
  <c r="C338" i="6"/>
  <c r="I337" i="6"/>
  <c r="G337" i="6"/>
  <c r="E337" i="6"/>
  <c r="C337" i="6"/>
  <c r="I336" i="6"/>
  <c r="G336" i="6"/>
  <c r="E336" i="6"/>
  <c r="C336" i="6"/>
  <c r="I335" i="6"/>
  <c r="G335" i="6"/>
  <c r="E335" i="6"/>
  <c r="C335" i="6"/>
  <c r="I334" i="6"/>
  <c r="G334" i="6"/>
  <c r="E334" i="6"/>
  <c r="C334" i="6"/>
  <c r="I333" i="6"/>
  <c r="G333" i="6"/>
  <c r="E333" i="6"/>
  <c r="C333" i="6"/>
  <c r="I332" i="6"/>
  <c r="G332" i="6"/>
  <c r="E332" i="6"/>
  <c r="C332" i="6"/>
  <c r="I331" i="6"/>
  <c r="G331" i="6"/>
  <c r="E331" i="6"/>
  <c r="C331" i="6"/>
  <c r="I330" i="6"/>
  <c r="G330" i="6"/>
  <c r="E330" i="6"/>
  <c r="C330" i="6"/>
  <c r="I329" i="6"/>
  <c r="G329" i="6"/>
  <c r="E329" i="6"/>
  <c r="C329" i="6"/>
  <c r="I328" i="6"/>
  <c r="G328" i="6"/>
  <c r="E328" i="6"/>
  <c r="C328" i="6"/>
  <c r="I327" i="6"/>
  <c r="G327" i="6"/>
  <c r="E327" i="6"/>
  <c r="C327" i="6"/>
  <c r="I326" i="6"/>
  <c r="G326" i="6"/>
  <c r="E326" i="6"/>
  <c r="C326" i="6"/>
  <c r="I325" i="6"/>
  <c r="G325" i="6"/>
  <c r="E325" i="6"/>
  <c r="C325" i="6"/>
  <c r="I324" i="6"/>
  <c r="G324" i="6"/>
  <c r="E324" i="6"/>
  <c r="C324" i="6"/>
  <c r="I323" i="6"/>
  <c r="G323" i="6"/>
  <c r="E323" i="6"/>
  <c r="C323" i="6"/>
  <c r="I322" i="6"/>
  <c r="G322" i="6"/>
  <c r="E322" i="6"/>
  <c r="C322" i="6"/>
  <c r="I321" i="6"/>
  <c r="G321" i="6"/>
  <c r="E321" i="6"/>
  <c r="C321" i="6"/>
  <c r="I320" i="6"/>
  <c r="G320" i="6"/>
  <c r="E320" i="6"/>
  <c r="C320" i="6"/>
  <c r="I319" i="6"/>
  <c r="G319" i="6"/>
  <c r="E319" i="6"/>
  <c r="C319" i="6"/>
  <c r="I318" i="6"/>
  <c r="G318" i="6"/>
  <c r="E318" i="6"/>
  <c r="C318" i="6"/>
  <c r="I317" i="6"/>
  <c r="G317" i="6"/>
  <c r="E317" i="6"/>
  <c r="C317" i="6"/>
  <c r="I316" i="6"/>
  <c r="G316" i="6"/>
  <c r="E316" i="6"/>
  <c r="C316" i="6"/>
  <c r="I315" i="6"/>
  <c r="G315" i="6"/>
  <c r="E315" i="6"/>
  <c r="C315" i="6"/>
  <c r="I314" i="6"/>
  <c r="G314" i="6"/>
  <c r="E314" i="6"/>
  <c r="C314" i="6"/>
  <c r="I313" i="6"/>
  <c r="G313" i="6"/>
  <c r="E313" i="6"/>
  <c r="C313" i="6"/>
  <c r="I312" i="6"/>
  <c r="G312" i="6"/>
  <c r="E312" i="6"/>
  <c r="C312" i="6"/>
  <c r="I311" i="6"/>
  <c r="G311" i="6"/>
  <c r="E311" i="6"/>
  <c r="C311" i="6"/>
  <c r="I310" i="6"/>
  <c r="G310" i="6"/>
  <c r="E310" i="6"/>
  <c r="C310" i="6"/>
  <c r="I309" i="6"/>
  <c r="G309" i="6"/>
  <c r="E309" i="6"/>
  <c r="C309" i="6"/>
  <c r="I308" i="6"/>
  <c r="G308" i="6"/>
  <c r="E308" i="6"/>
  <c r="C308" i="6"/>
  <c r="I307" i="6"/>
  <c r="G307" i="6"/>
  <c r="E307" i="6"/>
  <c r="C307" i="6"/>
  <c r="I306" i="6"/>
  <c r="G306" i="6"/>
  <c r="E306" i="6"/>
  <c r="C306" i="6"/>
  <c r="I305" i="6"/>
  <c r="G305" i="6"/>
  <c r="E305" i="6"/>
  <c r="C305" i="6"/>
  <c r="I304" i="6"/>
  <c r="G304" i="6"/>
  <c r="E304" i="6"/>
  <c r="C304" i="6"/>
  <c r="I303" i="6"/>
  <c r="G303" i="6"/>
  <c r="E303" i="6"/>
  <c r="C303" i="6"/>
  <c r="I302" i="6"/>
  <c r="G302" i="6"/>
  <c r="E302" i="6"/>
  <c r="C302" i="6"/>
  <c r="I301" i="6"/>
  <c r="G301" i="6"/>
  <c r="E301" i="6"/>
  <c r="C301" i="6"/>
  <c r="I300" i="6"/>
  <c r="G300" i="6"/>
  <c r="E300" i="6"/>
  <c r="C300" i="6"/>
  <c r="I299" i="6"/>
  <c r="G299" i="6"/>
  <c r="E299" i="6"/>
  <c r="C299" i="6"/>
  <c r="I298" i="6"/>
  <c r="G298" i="6"/>
  <c r="E298" i="6"/>
  <c r="C298" i="6"/>
  <c r="I297" i="6"/>
  <c r="G297" i="6"/>
  <c r="E297" i="6"/>
  <c r="C297" i="6"/>
  <c r="I296" i="6"/>
  <c r="G296" i="6"/>
  <c r="E296" i="6"/>
  <c r="C296" i="6"/>
  <c r="I295" i="6"/>
  <c r="G295" i="6"/>
  <c r="E295" i="6"/>
  <c r="C295" i="6"/>
  <c r="I294" i="6"/>
  <c r="G294" i="6"/>
  <c r="E294" i="6"/>
  <c r="C294" i="6"/>
  <c r="I293" i="6"/>
  <c r="G293" i="6"/>
  <c r="E293" i="6"/>
  <c r="C293" i="6"/>
  <c r="I292" i="6"/>
  <c r="G292" i="6"/>
  <c r="E292" i="6"/>
  <c r="C292" i="6"/>
  <c r="I291" i="6"/>
  <c r="G291" i="6"/>
  <c r="E291" i="6"/>
  <c r="C291" i="6"/>
  <c r="I290" i="6"/>
  <c r="G290" i="6"/>
  <c r="E290" i="6"/>
  <c r="C290" i="6"/>
  <c r="I289" i="6"/>
  <c r="G289" i="6"/>
  <c r="E289" i="6"/>
  <c r="C289" i="6"/>
  <c r="I288" i="6"/>
  <c r="G288" i="6"/>
  <c r="E288" i="6"/>
  <c r="C288" i="6"/>
  <c r="I287" i="6"/>
  <c r="G287" i="6"/>
  <c r="E287" i="6"/>
  <c r="C287" i="6"/>
  <c r="I286" i="6"/>
  <c r="G286" i="6"/>
  <c r="E286" i="6"/>
  <c r="C286" i="6"/>
  <c r="I285" i="6"/>
  <c r="G285" i="6"/>
  <c r="E285" i="6"/>
  <c r="C285" i="6"/>
  <c r="I284" i="6"/>
  <c r="G284" i="6"/>
  <c r="E284" i="6"/>
  <c r="C284" i="6"/>
  <c r="I283" i="6"/>
  <c r="G283" i="6"/>
  <c r="E283" i="6"/>
  <c r="C283" i="6"/>
  <c r="I282" i="6"/>
  <c r="G282" i="6"/>
  <c r="E282" i="6"/>
  <c r="C282" i="6"/>
  <c r="I281" i="6"/>
  <c r="G281" i="6"/>
  <c r="E281" i="6"/>
  <c r="C281" i="6"/>
  <c r="I280" i="6"/>
  <c r="G280" i="6"/>
  <c r="E280" i="6"/>
  <c r="C280" i="6"/>
  <c r="I279" i="6"/>
  <c r="G279" i="6"/>
  <c r="E279" i="6"/>
  <c r="C279" i="6"/>
  <c r="I278" i="6"/>
  <c r="G278" i="6"/>
  <c r="E278" i="6"/>
  <c r="C278" i="6"/>
  <c r="I277" i="6"/>
  <c r="G277" i="6"/>
  <c r="E277" i="6"/>
  <c r="C277" i="6"/>
  <c r="I276" i="6"/>
  <c r="G276" i="6"/>
  <c r="E276" i="6"/>
  <c r="C276" i="6"/>
  <c r="I275" i="6"/>
  <c r="G275" i="6"/>
  <c r="E275" i="6"/>
  <c r="C275" i="6"/>
  <c r="I274" i="6"/>
  <c r="G274" i="6"/>
  <c r="E274" i="6"/>
  <c r="C274" i="6"/>
  <c r="I273" i="6"/>
  <c r="G273" i="6"/>
  <c r="E273" i="6"/>
  <c r="C273" i="6"/>
  <c r="I272" i="6"/>
  <c r="G272" i="6"/>
  <c r="E272" i="6"/>
  <c r="C272" i="6"/>
  <c r="I271" i="6"/>
  <c r="G271" i="6"/>
  <c r="E271" i="6"/>
  <c r="C271" i="6"/>
  <c r="I270" i="6"/>
  <c r="G270" i="6"/>
  <c r="E270" i="6"/>
  <c r="C270" i="6"/>
  <c r="I269" i="6"/>
  <c r="G269" i="6"/>
  <c r="E269" i="6"/>
  <c r="I268" i="6"/>
  <c r="G268" i="6"/>
  <c r="E268" i="6"/>
  <c r="C268" i="6"/>
  <c r="I267" i="6"/>
  <c r="G267" i="6"/>
  <c r="E267" i="6"/>
  <c r="C267" i="6"/>
  <c r="I266" i="6"/>
  <c r="G266" i="6"/>
  <c r="E266" i="6"/>
  <c r="C266" i="6"/>
  <c r="I265" i="6"/>
  <c r="G265" i="6"/>
  <c r="E265" i="6"/>
  <c r="C265" i="6"/>
  <c r="I264" i="6"/>
  <c r="G264" i="6"/>
  <c r="E264" i="6"/>
  <c r="C264" i="6"/>
  <c r="I263" i="6"/>
  <c r="G263" i="6"/>
  <c r="E263" i="6"/>
  <c r="C263" i="6"/>
  <c r="I262" i="6"/>
  <c r="G262" i="6"/>
  <c r="E262" i="6"/>
  <c r="C262" i="6"/>
  <c r="I261" i="6"/>
  <c r="G261" i="6"/>
  <c r="E261" i="6"/>
  <c r="C261" i="6"/>
  <c r="I260" i="6"/>
  <c r="G260" i="6"/>
  <c r="E260" i="6"/>
  <c r="C260" i="6"/>
  <c r="I259" i="6"/>
  <c r="G259" i="6"/>
  <c r="E259" i="6"/>
  <c r="C259" i="6"/>
  <c r="I258" i="6"/>
  <c r="G258" i="6"/>
  <c r="E258" i="6"/>
  <c r="C258" i="6"/>
  <c r="I257" i="6"/>
  <c r="G257" i="6"/>
  <c r="E257" i="6"/>
  <c r="C257" i="6"/>
  <c r="I256" i="6"/>
  <c r="G256" i="6"/>
  <c r="E256" i="6"/>
  <c r="C256" i="6"/>
  <c r="I255" i="6"/>
  <c r="G255" i="6"/>
  <c r="E255" i="6"/>
  <c r="C255" i="6"/>
  <c r="I254" i="6"/>
  <c r="G254" i="6"/>
  <c r="E254" i="6"/>
  <c r="C254" i="6"/>
  <c r="I253" i="6"/>
  <c r="G253" i="6"/>
  <c r="E253" i="6"/>
  <c r="C253" i="6"/>
  <c r="I252" i="6"/>
  <c r="G252" i="6"/>
  <c r="E252" i="6"/>
  <c r="C252" i="6"/>
  <c r="I251" i="6"/>
  <c r="G251" i="6"/>
  <c r="E251" i="6"/>
  <c r="C251" i="6"/>
  <c r="I250" i="6"/>
  <c r="G250" i="6"/>
  <c r="E250" i="6"/>
  <c r="C250" i="6"/>
  <c r="I249" i="6"/>
  <c r="G249" i="6"/>
  <c r="E249" i="6"/>
  <c r="C249" i="6"/>
  <c r="I248" i="6"/>
  <c r="G248" i="6"/>
  <c r="E248" i="6"/>
  <c r="C248" i="6"/>
  <c r="I247" i="6"/>
  <c r="G247" i="6"/>
  <c r="E247" i="6"/>
  <c r="C247" i="6"/>
  <c r="I246" i="6"/>
  <c r="G246" i="6"/>
  <c r="E246" i="6"/>
  <c r="C246" i="6"/>
  <c r="I245" i="6"/>
  <c r="G245" i="6"/>
  <c r="E245" i="6"/>
  <c r="C245" i="6"/>
  <c r="I244" i="6"/>
  <c r="G244" i="6"/>
  <c r="E244" i="6"/>
  <c r="C244" i="6"/>
  <c r="I243" i="6"/>
  <c r="G243" i="6"/>
  <c r="E243" i="6"/>
  <c r="C243" i="6"/>
  <c r="I242" i="6"/>
  <c r="G242" i="6"/>
  <c r="E242" i="6"/>
  <c r="C242" i="6"/>
  <c r="I241" i="6"/>
  <c r="G241" i="6"/>
  <c r="E241" i="6"/>
  <c r="C241" i="6"/>
  <c r="I240" i="6"/>
  <c r="G240" i="6"/>
  <c r="E240" i="6"/>
  <c r="C240" i="6"/>
  <c r="I239" i="6"/>
  <c r="G239" i="6"/>
  <c r="E239" i="6"/>
  <c r="C239" i="6"/>
  <c r="I238" i="6"/>
  <c r="G238" i="6"/>
  <c r="E238" i="6"/>
  <c r="C238" i="6"/>
  <c r="I237" i="6"/>
  <c r="G237" i="6"/>
  <c r="E237" i="6"/>
  <c r="C237" i="6"/>
  <c r="I236" i="6"/>
  <c r="G236" i="6"/>
  <c r="E236" i="6"/>
  <c r="C236" i="6"/>
  <c r="I235" i="6"/>
  <c r="G235" i="6"/>
  <c r="E235" i="6"/>
  <c r="C235" i="6"/>
  <c r="I234" i="6"/>
  <c r="G234" i="6"/>
  <c r="E234" i="6"/>
  <c r="C234" i="6"/>
  <c r="I233" i="6"/>
  <c r="G233" i="6"/>
  <c r="E233" i="6"/>
  <c r="C233" i="6"/>
  <c r="I232" i="6"/>
  <c r="G232" i="6"/>
  <c r="E232" i="6"/>
  <c r="C232" i="6"/>
  <c r="I231" i="6"/>
  <c r="G231" i="6"/>
  <c r="E231" i="6"/>
  <c r="C231" i="6"/>
  <c r="I230" i="6"/>
  <c r="G230" i="6"/>
  <c r="E230" i="6"/>
  <c r="C230" i="6"/>
  <c r="I229" i="6"/>
  <c r="G229" i="6"/>
  <c r="C229" i="6"/>
  <c r="I228" i="6"/>
  <c r="G228" i="6"/>
  <c r="C228" i="6"/>
  <c r="I227" i="6"/>
  <c r="G227" i="6"/>
  <c r="C227" i="6"/>
  <c r="I226" i="6"/>
  <c r="G226" i="6"/>
  <c r="C226" i="6"/>
  <c r="I225" i="6"/>
  <c r="G225" i="6"/>
  <c r="C225" i="6"/>
  <c r="G224" i="6"/>
  <c r="C224" i="6"/>
  <c r="I223" i="6"/>
  <c r="G223" i="6"/>
  <c r="E223" i="6"/>
  <c r="C223" i="6"/>
  <c r="I222" i="6"/>
  <c r="G222" i="6"/>
  <c r="E222" i="6"/>
  <c r="C222" i="6"/>
  <c r="I221" i="6"/>
  <c r="G221" i="6"/>
  <c r="E221" i="6"/>
  <c r="C221" i="6"/>
  <c r="I220" i="6"/>
  <c r="G220" i="6"/>
  <c r="E220" i="6"/>
  <c r="C220" i="6"/>
  <c r="I219" i="6"/>
  <c r="G219" i="6"/>
  <c r="E219" i="6"/>
  <c r="C219" i="6"/>
  <c r="I218" i="6"/>
  <c r="G218" i="6"/>
  <c r="E218" i="6"/>
  <c r="C218" i="6"/>
  <c r="I217" i="6"/>
  <c r="G217" i="6"/>
  <c r="E217" i="6"/>
  <c r="C217" i="6"/>
  <c r="I216" i="6"/>
  <c r="G216" i="6"/>
  <c r="E216" i="6"/>
  <c r="C216" i="6"/>
  <c r="I215" i="6"/>
  <c r="G215" i="6"/>
  <c r="E215" i="6"/>
  <c r="C215" i="6"/>
  <c r="I214" i="6"/>
  <c r="G214" i="6"/>
  <c r="E214" i="6"/>
  <c r="C214" i="6"/>
  <c r="I213" i="6"/>
  <c r="G213" i="6"/>
  <c r="E213" i="6"/>
  <c r="C213" i="6"/>
  <c r="I212" i="6"/>
  <c r="G212" i="6"/>
  <c r="E212" i="6"/>
  <c r="C212" i="6"/>
  <c r="I211" i="6"/>
  <c r="G211" i="6"/>
  <c r="E211" i="6"/>
  <c r="C211" i="6"/>
  <c r="I210" i="6"/>
  <c r="G210" i="6"/>
  <c r="E210" i="6"/>
  <c r="C210" i="6"/>
  <c r="I209" i="6"/>
  <c r="G209" i="6"/>
  <c r="E209" i="6"/>
  <c r="C209" i="6"/>
  <c r="I208" i="6"/>
  <c r="G208" i="6"/>
  <c r="E208" i="6"/>
  <c r="C208" i="6"/>
  <c r="I207" i="6"/>
  <c r="G207" i="6"/>
  <c r="E207" i="6"/>
  <c r="C207" i="6"/>
  <c r="I206" i="6"/>
  <c r="G206" i="6"/>
  <c r="E206" i="6"/>
  <c r="C206" i="6"/>
  <c r="I205" i="6"/>
  <c r="G205" i="6"/>
  <c r="E205" i="6"/>
  <c r="C205" i="6"/>
  <c r="I204" i="6"/>
  <c r="G204" i="6"/>
  <c r="E204" i="6"/>
  <c r="C204" i="6"/>
  <c r="I203" i="6"/>
  <c r="G203" i="6"/>
  <c r="E203" i="6"/>
  <c r="C203" i="6"/>
  <c r="I202" i="6"/>
  <c r="G202" i="6"/>
  <c r="E202" i="6"/>
  <c r="C202" i="6"/>
  <c r="I201" i="6"/>
  <c r="G201" i="6"/>
  <c r="E201" i="6"/>
  <c r="C201" i="6"/>
  <c r="I200" i="6"/>
  <c r="G200" i="6"/>
  <c r="E200" i="6"/>
  <c r="C200" i="6"/>
  <c r="I199" i="6"/>
  <c r="G199" i="6"/>
  <c r="E199" i="6"/>
  <c r="C199" i="6"/>
  <c r="I198" i="6"/>
  <c r="G198" i="6"/>
  <c r="E198" i="6"/>
  <c r="C198" i="6"/>
  <c r="I197" i="6"/>
  <c r="G197" i="6"/>
  <c r="E197" i="6"/>
  <c r="C197" i="6"/>
  <c r="I196" i="6"/>
  <c r="G196" i="6"/>
  <c r="E196" i="6"/>
  <c r="C196" i="6"/>
  <c r="I195" i="6"/>
  <c r="G195" i="6"/>
  <c r="E195" i="6"/>
  <c r="C195" i="6"/>
  <c r="L7" i="6"/>
  <c r="L8" i="6"/>
  <c r="I7" i="6"/>
  <c r="K7" i="6"/>
  <c r="K8" i="6"/>
  <c r="L6" i="6"/>
  <c r="K6" i="6"/>
  <c r="I6" i="6"/>
  <c r="J7" i="6"/>
  <c r="J8" i="6"/>
  <c r="J6" i="6"/>
  <c r="I8" i="6"/>
  <c r="J5" i="6"/>
  <c r="L5" i="6"/>
  <c r="I5" i="6"/>
  <c r="K5" i="6"/>
  <c r="J4" i="6"/>
  <c r="K4" i="6"/>
  <c r="I4" i="6"/>
  <c r="L4" i="6"/>
  <c r="K195" i="6"/>
  <c r="K197" i="6"/>
  <c r="K199" i="6"/>
  <c r="K201" i="6"/>
  <c r="K203" i="6"/>
  <c r="K205" i="6"/>
  <c r="K207" i="6"/>
  <c r="K209" i="6"/>
  <c r="K211" i="6"/>
  <c r="K213" i="6"/>
  <c r="K215" i="6"/>
  <c r="K217" i="6"/>
  <c r="K219" i="6"/>
  <c r="K221" i="6"/>
  <c r="K223" i="6"/>
  <c r="K225" i="6"/>
  <c r="K227" i="6"/>
  <c r="K229" i="6"/>
  <c r="K231" i="6"/>
  <c r="K233" i="6"/>
  <c r="K235" i="6"/>
  <c r="K237" i="6"/>
  <c r="K239" i="6"/>
  <c r="K241" i="6"/>
  <c r="K243" i="6"/>
  <c r="K245" i="6"/>
  <c r="K247" i="6"/>
  <c r="K249" i="6"/>
  <c r="K251" i="6"/>
  <c r="K253" i="6"/>
  <c r="K255" i="6"/>
  <c r="K257" i="6"/>
  <c r="K259" i="6"/>
  <c r="K261" i="6"/>
  <c r="K263" i="6"/>
  <c r="K265" i="6"/>
  <c r="K267" i="6"/>
  <c r="K269" i="6"/>
  <c r="K271" i="6"/>
  <c r="K273" i="6"/>
  <c r="K277" i="6"/>
  <c r="K196" i="6"/>
  <c r="K198" i="6"/>
  <c r="K200" i="6"/>
  <c r="K202" i="6"/>
  <c r="K204" i="6"/>
  <c r="K206" i="6"/>
  <c r="K208" i="6"/>
  <c r="K210" i="6"/>
  <c r="K212" i="6"/>
  <c r="K214" i="6"/>
  <c r="K216" i="6"/>
  <c r="K218" i="6"/>
  <c r="K220" i="6"/>
  <c r="K222" i="6"/>
  <c r="K224" i="6"/>
  <c r="K226" i="6"/>
  <c r="K228" i="6"/>
  <c r="K230" i="6"/>
  <c r="K232" i="6"/>
  <c r="K234" i="6"/>
  <c r="K236" i="6"/>
  <c r="K238" i="6"/>
  <c r="K240" i="6"/>
  <c r="K242" i="6"/>
  <c r="K244" i="6"/>
  <c r="K246" i="6"/>
  <c r="K248" i="6"/>
  <c r="K250" i="6"/>
  <c r="K252" i="6"/>
  <c r="K254" i="6"/>
  <c r="K256" i="6"/>
  <c r="K258" i="6"/>
  <c r="K260" i="6"/>
  <c r="K262" i="6"/>
  <c r="K264" i="6"/>
  <c r="K266" i="6"/>
  <c r="K268" i="6"/>
  <c r="K270" i="6"/>
  <c r="K272" i="6"/>
  <c r="K275" i="6"/>
  <c r="K279" i="6"/>
  <c r="K274" i="6"/>
  <c r="K276" i="6"/>
  <c r="K278" i="6"/>
  <c r="K280" i="6"/>
  <c r="K282" i="6"/>
  <c r="K284" i="6"/>
  <c r="K286" i="6"/>
  <c r="K288" i="6"/>
  <c r="K290" i="6"/>
  <c r="K292" i="6"/>
  <c r="K294" i="6"/>
  <c r="K296" i="6"/>
  <c r="K298" i="6"/>
  <c r="K300" i="6"/>
  <c r="K302" i="6"/>
  <c r="K304" i="6"/>
  <c r="K306" i="6"/>
  <c r="K308" i="6"/>
  <c r="K310" i="6"/>
  <c r="K312" i="6"/>
  <c r="K314" i="6"/>
  <c r="K316" i="6"/>
  <c r="K318" i="6"/>
  <c r="K320" i="6"/>
  <c r="K322" i="6"/>
  <c r="K324" i="6"/>
  <c r="K326" i="6"/>
  <c r="K328" i="6"/>
  <c r="K330" i="6"/>
  <c r="K332" i="6"/>
  <c r="K334" i="6"/>
  <c r="K336" i="6"/>
  <c r="K338" i="6"/>
  <c r="K340" i="6"/>
  <c r="K342" i="6"/>
  <c r="K344" i="6"/>
  <c r="K346" i="6"/>
  <c r="K348" i="6"/>
  <c r="K350" i="6"/>
  <c r="K352" i="6"/>
  <c r="K354" i="6"/>
  <c r="K356" i="6"/>
  <c r="K358" i="6"/>
  <c r="K360" i="6"/>
  <c r="K362" i="6"/>
  <c r="K364" i="6"/>
  <c r="K366" i="6"/>
  <c r="K368" i="6"/>
  <c r="K370" i="6"/>
  <c r="K372" i="6"/>
  <c r="K374" i="6"/>
  <c r="K281" i="6"/>
  <c r="K283" i="6"/>
  <c r="K285" i="6"/>
  <c r="K287" i="6"/>
  <c r="K289" i="6"/>
  <c r="K291" i="6"/>
  <c r="K293" i="6"/>
  <c r="K295" i="6"/>
  <c r="K297" i="6"/>
  <c r="K299" i="6"/>
  <c r="K301" i="6"/>
  <c r="K303" i="6"/>
  <c r="K305" i="6"/>
  <c r="K307" i="6"/>
  <c r="K309" i="6"/>
  <c r="K311" i="6"/>
  <c r="K313" i="6"/>
  <c r="K315" i="6"/>
  <c r="K317" i="6"/>
  <c r="K319" i="6"/>
  <c r="K321" i="6"/>
  <c r="K323" i="6"/>
  <c r="K325" i="6"/>
  <c r="K327" i="6"/>
  <c r="K329" i="6"/>
  <c r="K331" i="6"/>
  <c r="K333" i="6"/>
  <c r="K335" i="6"/>
  <c r="K337" i="6"/>
  <c r="K339" i="6"/>
  <c r="K341" i="6"/>
  <c r="K343" i="6"/>
  <c r="K345" i="6"/>
  <c r="K347" i="6"/>
  <c r="K349" i="6"/>
  <c r="K351" i="6"/>
  <c r="K353" i="6"/>
  <c r="K355" i="6"/>
  <c r="K357" i="6"/>
  <c r="K359" i="6"/>
  <c r="K361" i="6"/>
  <c r="K363" i="6"/>
  <c r="K365" i="6"/>
  <c r="K367" i="6"/>
  <c r="K369" i="6"/>
  <c r="K371" i="6"/>
  <c r="K373" i="6"/>
  <c r="K375" i="6"/>
  <c r="I194" i="6"/>
  <c r="L3" i="6"/>
  <c r="G194" i="6"/>
  <c r="K3" i="6"/>
  <c r="E194" i="6"/>
  <c r="J3" i="6"/>
  <c r="C194" i="6"/>
  <c r="I3" i="6"/>
  <c r="I193" i="6"/>
  <c r="G193" i="6"/>
  <c r="E193" i="6"/>
  <c r="C193" i="6"/>
  <c r="I192" i="6"/>
  <c r="G192" i="6"/>
  <c r="E192" i="6"/>
  <c r="C192" i="6"/>
  <c r="I191" i="6"/>
  <c r="G191" i="6"/>
  <c r="E191" i="6"/>
  <c r="C191" i="6"/>
  <c r="I190" i="6"/>
  <c r="G190" i="6"/>
  <c r="E190" i="6"/>
  <c r="C190" i="6"/>
  <c r="I189" i="6"/>
  <c r="G189" i="6"/>
  <c r="E189" i="6"/>
  <c r="C189" i="6"/>
  <c r="I188" i="6"/>
  <c r="G188" i="6"/>
  <c r="E188" i="6"/>
  <c r="C188" i="6"/>
  <c r="I187" i="6"/>
  <c r="G187" i="6"/>
  <c r="E187" i="6"/>
  <c r="C187" i="6"/>
  <c r="I186" i="6"/>
  <c r="G186" i="6"/>
  <c r="E186" i="6"/>
  <c r="C186" i="6"/>
  <c r="I185" i="6"/>
  <c r="G185" i="6"/>
  <c r="E185" i="6"/>
  <c r="C185" i="6"/>
  <c r="I184" i="6"/>
  <c r="G184" i="6"/>
  <c r="E184" i="6"/>
  <c r="C184" i="6"/>
  <c r="I183" i="6"/>
  <c r="G183" i="6"/>
  <c r="E183" i="6"/>
  <c r="C183" i="6"/>
  <c r="I182" i="6"/>
  <c r="G182" i="6"/>
  <c r="E182" i="6"/>
  <c r="C182" i="6"/>
  <c r="I181" i="6"/>
  <c r="G181" i="6"/>
  <c r="E181" i="6"/>
  <c r="C181" i="6"/>
  <c r="I180" i="6"/>
  <c r="G180" i="6"/>
  <c r="E180" i="6"/>
  <c r="C180" i="6"/>
  <c r="I179" i="6"/>
  <c r="G179" i="6"/>
  <c r="E179" i="6"/>
  <c r="C179" i="6"/>
  <c r="I178" i="6"/>
  <c r="G178" i="6"/>
  <c r="E178" i="6"/>
  <c r="C178" i="6"/>
  <c r="I177" i="6"/>
  <c r="G177" i="6"/>
  <c r="E177" i="6"/>
  <c r="C177" i="6"/>
  <c r="I176" i="6"/>
  <c r="G176" i="6"/>
  <c r="E176" i="6"/>
  <c r="C176" i="6"/>
  <c r="I175" i="6"/>
  <c r="G175" i="6"/>
  <c r="E175" i="6"/>
  <c r="C175" i="6"/>
  <c r="I174" i="6"/>
  <c r="G174" i="6"/>
  <c r="E174" i="6"/>
  <c r="C174" i="6"/>
  <c r="I173" i="6"/>
  <c r="G173" i="6"/>
  <c r="E173" i="6"/>
  <c r="C173" i="6"/>
  <c r="I172" i="6"/>
  <c r="G172" i="6"/>
  <c r="E172" i="6"/>
  <c r="C172" i="6"/>
  <c r="I171" i="6"/>
  <c r="G171" i="6"/>
  <c r="E171" i="6"/>
  <c r="C171" i="6"/>
  <c r="I170" i="6"/>
  <c r="G170" i="6"/>
  <c r="E170" i="6"/>
  <c r="C170" i="6"/>
  <c r="I169" i="6"/>
  <c r="G169" i="6"/>
  <c r="E169" i="6"/>
  <c r="C169" i="6"/>
  <c r="I168" i="6"/>
  <c r="G168" i="6"/>
  <c r="E168" i="6"/>
  <c r="C168" i="6"/>
  <c r="I167" i="6"/>
  <c r="G167" i="6"/>
  <c r="E167" i="6"/>
  <c r="C167" i="6"/>
  <c r="I166" i="6"/>
  <c r="G166" i="6"/>
  <c r="E166" i="6"/>
  <c r="C166" i="6"/>
  <c r="I165" i="6"/>
  <c r="G165" i="6"/>
  <c r="E165" i="6"/>
  <c r="C165" i="6"/>
  <c r="M7" i="6"/>
  <c r="M8" i="6"/>
  <c r="M6" i="6"/>
  <c r="M5" i="6"/>
  <c r="M4" i="6"/>
  <c r="K194" i="6"/>
  <c r="M3" i="6"/>
  <c r="K166" i="6"/>
  <c r="K168" i="6"/>
  <c r="K170" i="6"/>
  <c r="K172" i="6"/>
  <c r="K174" i="6"/>
  <c r="K176" i="6"/>
  <c r="K178" i="6"/>
  <c r="K180" i="6"/>
  <c r="K182" i="6"/>
  <c r="K184" i="6"/>
  <c r="K186" i="6"/>
  <c r="K188" i="6"/>
  <c r="K190" i="6"/>
  <c r="K192" i="6"/>
  <c r="K165" i="6"/>
  <c r="K167" i="6"/>
  <c r="K169" i="6"/>
  <c r="K171" i="6"/>
  <c r="K173" i="6"/>
  <c r="K175" i="6"/>
  <c r="K177" i="6"/>
  <c r="K179" i="6"/>
  <c r="K181" i="6"/>
  <c r="K183" i="6"/>
  <c r="K185" i="6"/>
  <c r="K187" i="6"/>
  <c r="K189" i="6"/>
  <c r="K191" i="6"/>
  <c r="K193" i="6"/>
  <c r="I164" i="6"/>
  <c r="E8" i="6"/>
  <c r="G164" i="6"/>
  <c r="D8" i="6"/>
  <c r="E164" i="6"/>
  <c r="C8" i="6"/>
  <c r="C164" i="6"/>
  <c r="B8" i="6"/>
  <c r="I163" i="6"/>
  <c r="G163" i="6"/>
  <c r="E163" i="6"/>
  <c r="C163" i="6"/>
  <c r="I162" i="6"/>
  <c r="G162" i="6"/>
  <c r="E162" i="6"/>
  <c r="C162" i="6"/>
  <c r="I161" i="6"/>
  <c r="G161" i="6"/>
  <c r="E161" i="6"/>
  <c r="C161" i="6"/>
  <c r="I160" i="6"/>
  <c r="G160" i="6"/>
  <c r="E160" i="6"/>
  <c r="C160" i="6"/>
  <c r="I159" i="6"/>
  <c r="G159" i="6"/>
  <c r="E159" i="6"/>
  <c r="C159" i="6"/>
  <c r="I158" i="6"/>
  <c r="G158" i="6"/>
  <c r="E158" i="6"/>
  <c r="C158" i="6"/>
  <c r="I157" i="6"/>
  <c r="G157" i="6"/>
  <c r="E157" i="6"/>
  <c r="C157" i="6"/>
  <c r="I156" i="6"/>
  <c r="G156" i="6"/>
  <c r="E156" i="6"/>
  <c r="C156" i="6"/>
  <c r="I155" i="6"/>
  <c r="G155" i="6"/>
  <c r="E155" i="6"/>
  <c r="C155" i="6"/>
  <c r="I154" i="6"/>
  <c r="G154" i="6"/>
  <c r="E154" i="6"/>
  <c r="C154" i="6"/>
  <c r="I153" i="6"/>
  <c r="G153" i="6"/>
  <c r="E153" i="6"/>
  <c r="C153" i="6"/>
  <c r="I152" i="6"/>
  <c r="G152" i="6"/>
  <c r="E152" i="6"/>
  <c r="C152" i="6"/>
  <c r="I151" i="6"/>
  <c r="G151" i="6"/>
  <c r="E151" i="6"/>
  <c r="C151" i="6"/>
  <c r="I150" i="6"/>
  <c r="G150" i="6"/>
  <c r="E150" i="6"/>
  <c r="C150" i="6"/>
  <c r="I149" i="6"/>
  <c r="G149" i="6"/>
  <c r="E149" i="6"/>
  <c r="C149" i="6"/>
  <c r="I148" i="6"/>
  <c r="G148" i="6"/>
  <c r="E148" i="6"/>
  <c r="C148" i="6"/>
  <c r="I147" i="6"/>
  <c r="G147" i="6"/>
  <c r="E147" i="6"/>
  <c r="C147" i="6"/>
  <c r="I146" i="6"/>
  <c r="G146" i="6"/>
  <c r="E146" i="6"/>
  <c r="C146" i="6"/>
  <c r="I145" i="6"/>
  <c r="G145" i="6"/>
  <c r="E145" i="6"/>
  <c r="C145" i="6"/>
  <c r="I144" i="6"/>
  <c r="G144" i="6"/>
  <c r="E144" i="6"/>
  <c r="C144" i="6"/>
  <c r="I143" i="6"/>
  <c r="G143" i="6"/>
  <c r="E143" i="6"/>
  <c r="C143" i="6"/>
  <c r="I142" i="6"/>
  <c r="G142" i="6"/>
  <c r="E142" i="6"/>
  <c r="C142" i="6"/>
  <c r="I141" i="6"/>
  <c r="G141" i="6"/>
  <c r="E141" i="6"/>
  <c r="C141" i="6"/>
  <c r="I140" i="6"/>
  <c r="G140" i="6"/>
  <c r="E140" i="6"/>
  <c r="C140" i="6"/>
  <c r="I139" i="6"/>
  <c r="G139" i="6"/>
  <c r="E139" i="6"/>
  <c r="C139" i="6"/>
  <c r="I138" i="6"/>
  <c r="G138" i="6"/>
  <c r="E138" i="6"/>
  <c r="C138" i="6"/>
  <c r="I137" i="6"/>
  <c r="G137" i="6"/>
  <c r="E137" i="6"/>
  <c r="C137" i="6"/>
  <c r="I136" i="6"/>
  <c r="G136" i="6"/>
  <c r="E136" i="6"/>
  <c r="C136" i="6"/>
  <c r="I135" i="6"/>
  <c r="G135" i="6"/>
  <c r="E135" i="6"/>
  <c r="C135" i="6"/>
  <c r="I134" i="6"/>
  <c r="G134" i="6"/>
  <c r="E134" i="6"/>
  <c r="C134" i="6"/>
  <c r="K135" i="6"/>
  <c r="K137" i="6"/>
  <c r="K139" i="6"/>
  <c r="K141" i="6"/>
  <c r="K143" i="6"/>
  <c r="K145" i="6"/>
  <c r="K147" i="6"/>
  <c r="K149" i="6"/>
  <c r="K151" i="6"/>
  <c r="K153" i="6"/>
  <c r="K155" i="6"/>
  <c r="K157" i="6"/>
  <c r="K159" i="6"/>
  <c r="K161" i="6"/>
  <c r="K163" i="6"/>
  <c r="K164" i="6"/>
  <c r="F8" i="6"/>
  <c r="K134" i="6"/>
  <c r="K136" i="6"/>
  <c r="K138" i="6"/>
  <c r="K140" i="6"/>
  <c r="K142" i="6"/>
  <c r="K144" i="6"/>
  <c r="K146" i="6"/>
  <c r="K148" i="6"/>
  <c r="K150" i="6"/>
  <c r="K152" i="6"/>
  <c r="K154" i="6"/>
  <c r="K156" i="6"/>
  <c r="K158" i="6"/>
  <c r="K160" i="6"/>
  <c r="K162" i="6"/>
  <c r="I133" i="6"/>
  <c r="E7" i="6"/>
  <c r="G133" i="6"/>
  <c r="D7" i="6"/>
  <c r="E133" i="6"/>
  <c r="C7" i="6"/>
  <c r="C133" i="6"/>
  <c r="B7" i="6"/>
  <c r="I132" i="6"/>
  <c r="G132" i="6"/>
  <c r="E132" i="6"/>
  <c r="C132" i="6"/>
  <c r="I131" i="6"/>
  <c r="G131" i="6"/>
  <c r="E131" i="6"/>
  <c r="C131" i="6"/>
  <c r="I130" i="6"/>
  <c r="G130" i="6"/>
  <c r="E130" i="6"/>
  <c r="C130" i="6"/>
  <c r="I129" i="6"/>
  <c r="G129" i="6"/>
  <c r="E129" i="6"/>
  <c r="C129" i="6"/>
  <c r="I128" i="6"/>
  <c r="G128" i="6"/>
  <c r="E128" i="6"/>
  <c r="C128" i="6"/>
  <c r="I127" i="6"/>
  <c r="G127" i="6"/>
  <c r="E127" i="6"/>
  <c r="C127" i="6"/>
  <c r="I126" i="6"/>
  <c r="G126" i="6"/>
  <c r="E126" i="6"/>
  <c r="C126" i="6"/>
  <c r="I125" i="6"/>
  <c r="G125" i="6"/>
  <c r="E125" i="6"/>
  <c r="C125" i="6"/>
  <c r="I124" i="6"/>
  <c r="G124" i="6"/>
  <c r="E124" i="6"/>
  <c r="C124" i="6"/>
  <c r="I123" i="6"/>
  <c r="G123" i="6"/>
  <c r="E123" i="6"/>
  <c r="C123" i="6"/>
  <c r="I122" i="6"/>
  <c r="G122" i="6"/>
  <c r="E122" i="6"/>
  <c r="C122" i="6"/>
  <c r="I121" i="6"/>
  <c r="G121" i="6"/>
  <c r="E121" i="6"/>
  <c r="C121" i="6"/>
  <c r="I120" i="6"/>
  <c r="G120" i="6"/>
  <c r="E120" i="6"/>
  <c r="C120" i="6"/>
  <c r="I119" i="6"/>
  <c r="G119" i="6"/>
  <c r="E119" i="6"/>
  <c r="C119" i="6"/>
  <c r="I118" i="6"/>
  <c r="G118" i="6"/>
  <c r="E118" i="6"/>
  <c r="C118" i="6"/>
  <c r="I117" i="6"/>
  <c r="G117" i="6"/>
  <c r="E117" i="6"/>
  <c r="C117" i="6"/>
  <c r="I116" i="6"/>
  <c r="G116" i="6"/>
  <c r="E116" i="6"/>
  <c r="C116" i="6"/>
  <c r="I115" i="6"/>
  <c r="G115" i="6"/>
  <c r="E115" i="6"/>
  <c r="C115" i="6"/>
  <c r="I114" i="6"/>
  <c r="G114" i="6"/>
  <c r="E114" i="6"/>
  <c r="C114" i="6"/>
  <c r="I113" i="6"/>
  <c r="G113" i="6"/>
  <c r="E113" i="6"/>
  <c r="C113" i="6"/>
  <c r="I112" i="6"/>
  <c r="G112" i="6"/>
  <c r="E112" i="6"/>
  <c r="C112" i="6"/>
  <c r="I111" i="6"/>
  <c r="G111" i="6"/>
  <c r="E111" i="6"/>
  <c r="C111" i="6"/>
  <c r="I110" i="6"/>
  <c r="G110" i="6"/>
  <c r="E110" i="6"/>
  <c r="C110" i="6"/>
  <c r="I109" i="6"/>
  <c r="G109" i="6"/>
  <c r="E109" i="6"/>
  <c r="C109" i="6"/>
  <c r="I108" i="6"/>
  <c r="G108" i="6"/>
  <c r="E108" i="6"/>
  <c r="C108" i="6"/>
  <c r="I107" i="6"/>
  <c r="G107" i="6"/>
  <c r="E107" i="6"/>
  <c r="C107" i="6"/>
  <c r="I106" i="6"/>
  <c r="G106" i="6"/>
  <c r="E106" i="6"/>
  <c r="C106" i="6"/>
  <c r="I105" i="6"/>
  <c r="G105" i="6"/>
  <c r="E105" i="6"/>
  <c r="C105" i="6"/>
  <c r="I104" i="6"/>
  <c r="G104" i="6"/>
  <c r="E104" i="6"/>
  <c r="C104" i="6"/>
  <c r="I103" i="6"/>
  <c r="G103" i="6"/>
  <c r="E103" i="6"/>
  <c r="C103" i="6"/>
  <c r="I102" i="6"/>
  <c r="G102" i="6"/>
  <c r="E102" i="6"/>
  <c r="C102" i="6"/>
  <c r="I101" i="6"/>
  <c r="G101" i="6"/>
  <c r="E101" i="6"/>
  <c r="C101" i="6"/>
  <c r="I100" i="6"/>
  <c r="G100" i="6"/>
  <c r="E100" i="6"/>
  <c r="C100" i="6"/>
  <c r="I99" i="6"/>
  <c r="G99" i="6"/>
  <c r="E99" i="6"/>
  <c r="C99" i="6"/>
  <c r="I98" i="6"/>
  <c r="G98" i="6"/>
  <c r="E98" i="6"/>
  <c r="C98" i="6"/>
  <c r="I97" i="6"/>
  <c r="G97" i="6"/>
  <c r="E97" i="6"/>
  <c r="C97" i="6"/>
  <c r="I96" i="6"/>
  <c r="G96" i="6"/>
  <c r="E96" i="6"/>
  <c r="C96" i="6"/>
  <c r="I95" i="6"/>
  <c r="G95" i="6"/>
  <c r="E95" i="6"/>
  <c r="C95" i="6"/>
  <c r="I94" i="6"/>
  <c r="G94" i="6"/>
  <c r="E94" i="6"/>
  <c r="C94" i="6"/>
  <c r="I93" i="6"/>
  <c r="G93" i="6"/>
  <c r="E93" i="6"/>
  <c r="C93" i="6"/>
  <c r="I92" i="6"/>
  <c r="G92" i="6"/>
  <c r="E92" i="6"/>
  <c r="C92" i="6"/>
  <c r="I91" i="6"/>
  <c r="G91" i="6"/>
  <c r="E91" i="6"/>
  <c r="C91" i="6"/>
  <c r="I90" i="6"/>
  <c r="G90" i="6"/>
  <c r="E90" i="6"/>
  <c r="C90" i="6"/>
  <c r="I89" i="6"/>
  <c r="G89" i="6"/>
  <c r="E89" i="6"/>
  <c r="C89" i="6"/>
  <c r="I88" i="6"/>
  <c r="G88" i="6"/>
  <c r="E88" i="6"/>
  <c r="C88" i="6"/>
  <c r="I87" i="6"/>
  <c r="G87" i="6"/>
  <c r="E87" i="6"/>
  <c r="C87" i="6"/>
  <c r="I86" i="6"/>
  <c r="G86" i="6"/>
  <c r="E86" i="6"/>
  <c r="C86" i="6"/>
  <c r="I85" i="6"/>
  <c r="G85" i="6"/>
  <c r="E85" i="6"/>
  <c r="C85" i="6"/>
  <c r="I84" i="6"/>
  <c r="G84" i="6"/>
  <c r="E84" i="6"/>
  <c r="C84" i="6"/>
  <c r="I83" i="6"/>
  <c r="G83" i="6"/>
  <c r="E83" i="6"/>
  <c r="C83" i="6"/>
  <c r="I82" i="6"/>
  <c r="G82" i="6"/>
  <c r="E82" i="6"/>
  <c r="C82" i="6"/>
  <c r="I81" i="6"/>
  <c r="G81" i="6"/>
  <c r="E81" i="6"/>
  <c r="C81" i="6"/>
  <c r="I80" i="6"/>
  <c r="G80" i="6"/>
  <c r="E80" i="6"/>
  <c r="C80" i="6"/>
  <c r="I79" i="6"/>
  <c r="G79" i="6"/>
  <c r="E79" i="6"/>
  <c r="C79" i="6"/>
  <c r="I78" i="6"/>
  <c r="G78" i="6"/>
  <c r="E78" i="6"/>
  <c r="C78" i="6"/>
  <c r="I77" i="6"/>
  <c r="G77" i="6"/>
  <c r="E77" i="6"/>
  <c r="C77" i="6"/>
  <c r="I76" i="6"/>
  <c r="G76" i="6"/>
  <c r="E76" i="6"/>
  <c r="C76" i="6"/>
  <c r="I75" i="6"/>
  <c r="G75" i="6"/>
  <c r="E75" i="6"/>
  <c r="C75" i="6"/>
  <c r="I74" i="6"/>
  <c r="G74" i="6"/>
  <c r="E74" i="6"/>
  <c r="C74" i="6"/>
  <c r="I73" i="6"/>
  <c r="G73" i="6"/>
  <c r="E73" i="6"/>
  <c r="C73" i="6"/>
  <c r="I72" i="6"/>
  <c r="G72" i="6"/>
  <c r="E72" i="6"/>
  <c r="C72" i="6"/>
  <c r="I71" i="6"/>
  <c r="G71" i="6"/>
  <c r="E71" i="6"/>
  <c r="C71" i="6"/>
  <c r="I70" i="6"/>
  <c r="G70" i="6"/>
  <c r="E70" i="6"/>
  <c r="C70" i="6"/>
  <c r="I69" i="6"/>
  <c r="G69" i="6"/>
  <c r="E69" i="6"/>
  <c r="C69" i="6"/>
  <c r="I68" i="6"/>
  <c r="G68" i="6"/>
  <c r="E68" i="6"/>
  <c r="C68" i="6"/>
  <c r="I67" i="6"/>
  <c r="G67" i="6"/>
  <c r="E67" i="6"/>
  <c r="C67" i="6"/>
  <c r="I66" i="6"/>
  <c r="G66" i="6"/>
  <c r="E66" i="6"/>
  <c r="C66" i="6"/>
  <c r="I65" i="6"/>
  <c r="G65" i="6"/>
  <c r="E65" i="6"/>
  <c r="C65" i="6"/>
  <c r="I64" i="6"/>
  <c r="G64" i="6"/>
  <c r="E64" i="6"/>
  <c r="C64" i="6"/>
  <c r="I63" i="6"/>
  <c r="G63" i="6"/>
  <c r="E63" i="6"/>
  <c r="C63" i="6"/>
  <c r="I62" i="6"/>
  <c r="G62" i="6"/>
  <c r="E62" i="6"/>
  <c r="C62" i="6"/>
  <c r="I61" i="6"/>
  <c r="G61" i="6"/>
  <c r="E61" i="6"/>
  <c r="C61" i="6"/>
  <c r="I60" i="6"/>
  <c r="G60" i="6"/>
  <c r="E60" i="6"/>
  <c r="C60" i="6"/>
  <c r="I59" i="6"/>
  <c r="G59" i="6"/>
  <c r="E59" i="6"/>
  <c r="C59" i="6"/>
  <c r="I58" i="6"/>
  <c r="G58" i="6"/>
  <c r="E58" i="6"/>
  <c r="C58" i="6"/>
  <c r="I57" i="6"/>
  <c r="G57" i="6"/>
  <c r="E57" i="6"/>
  <c r="C57" i="6"/>
  <c r="I56" i="6"/>
  <c r="G56" i="6"/>
  <c r="E56" i="6"/>
  <c r="C56" i="6"/>
  <c r="I55" i="6"/>
  <c r="G55" i="6"/>
  <c r="E55" i="6"/>
  <c r="C55" i="6"/>
  <c r="I54" i="6"/>
  <c r="G54" i="6"/>
  <c r="E54" i="6"/>
  <c r="C54" i="6"/>
  <c r="I53" i="6"/>
  <c r="G53" i="6"/>
  <c r="E53" i="6"/>
  <c r="C53" i="6"/>
  <c r="I52" i="6"/>
  <c r="G52" i="6"/>
  <c r="E52" i="6"/>
  <c r="C52" i="6"/>
  <c r="I51" i="6"/>
  <c r="G51" i="6"/>
  <c r="E51" i="6"/>
  <c r="C51" i="6"/>
  <c r="I50" i="6"/>
  <c r="G50" i="6"/>
  <c r="E50" i="6"/>
  <c r="C50" i="6"/>
  <c r="I49" i="6"/>
  <c r="G49" i="6"/>
  <c r="E49" i="6"/>
  <c r="C49" i="6"/>
  <c r="I48" i="6"/>
  <c r="G48" i="6"/>
  <c r="E48" i="6"/>
  <c r="C48" i="6"/>
  <c r="I47" i="6"/>
  <c r="G47" i="6"/>
  <c r="E47" i="6"/>
  <c r="C47" i="6"/>
  <c r="I46" i="6"/>
  <c r="G46" i="6"/>
  <c r="E46" i="6"/>
  <c r="C46" i="6"/>
  <c r="I45" i="6"/>
  <c r="G45" i="6"/>
  <c r="E45" i="6"/>
  <c r="C45" i="6"/>
  <c r="I44" i="6"/>
  <c r="G44" i="6"/>
  <c r="E44" i="6"/>
  <c r="C44" i="6"/>
  <c r="I43" i="6"/>
  <c r="G43" i="6"/>
  <c r="E43" i="6"/>
  <c r="C43" i="6"/>
  <c r="K103" i="6"/>
  <c r="K43" i="6"/>
  <c r="K44" i="6"/>
  <c r="K133" i="6"/>
  <c r="F7" i="6"/>
  <c r="K46" i="6"/>
  <c r="K48" i="6"/>
  <c r="K50" i="6"/>
  <c r="K52" i="6"/>
  <c r="K54" i="6"/>
  <c r="K56" i="6"/>
  <c r="K58" i="6"/>
  <c r="K60" i="6"/>
  <c r="K62" i="6"/>
  <c r="K64" i="6"/>
  <c r="K66" i="6"/>
  <c r="K68" i="6"/>
  <c r="K70" i="6"/>
  <c r="K72" i="6"/>
  <c r="K74" i="6"/>
  <c r="K76" i="6"/>
  <c r="K78" i="6"/>
  <c r="K80" i="6"/>
  <c r="K82" i="6"/>
  <c r="K84" i="6"/>
  <c r="K86" i="6"/>
  <c r="K88" i="6"/>
  <c r="K90" i="6"/>
  <c r="K92" i="6"/>
  <c r="K94" i="6"/>
  <c r="K96" i="6"/>
  <c r="K98" i="6"/>
  <c r="K100" i="6"/>
  <c r="K102" i="6"/>
  <c r="K105" i="6"/>
  <c r="K107" i="6"/>
  <c r="K109" i="6"/>
  <c r="K111" i="6"/>
  <c r="K113" i="6"/>
  <c r="K115" i="6"/>
  <c r="K117" i="6"/>
  <c r="K119" i="6"/>
  <c r="K121" i="6"/>
  <c r="K123" i="6"/>
  <c r="K125" i="6"/>
  <c r="K127" i="6"/>
  <c r="K129" i="6"/>
  <c r="K131" i="6"/>
  <c r="K45" i="6"/>
  <c r="K47" i="6"/>
  <c r="K49" i="6"/>
  <c r="K51" i="6"/>
  <c r="K53" i="6"/>
  <c r="K55" i="6"/>
  <c r="K57" i="6"/>
  <c r="K59" i="6"/>
  <c r="K61" i="6"/>
  <c r="K63" i="6"/>
  <c r="K65" i="6"/>
  <c r="K67" i="6"/>
  <c r="K69" i="6"/>
  <c r="K71" i="6"/>
  <c r="K73" i="6"/>
  <c r="K75" i="6"/>
  <c r="K77" i="6"/>
  <c r="K79" i="6"/>
  <c r="K81" i="6"/>
  <c r="K83" i="6"/>
  <c r="K85" i="6"/>
  <c r="K87" i="6"/>
  <c r="K89" i="6"/>
  <c r="K91" i="6"/>
  <c r="K93" i="6"/>
  <c r="K95" i="6"/>
  <c r="K97" i="6"/>
  <c r="K99" i="6"/>
  <c r="K101" i="6"/>
  <c r="K104" i="6"/>
  <c r="K106" i="6"/>
  <c r="K108" i="6"/>
  <c r="K110" i="6"/>
  <c r="K112" i="6"/>
  <c r="K114" i="6"/>
  <c r="K116" i="6"/>
  <c r="K118" i="6"/>
  <c r="K120" i="6"/>
  <c r="K122" i="6"/>
  <c r="K124" i="6"/>
  <c r="K126" i="6"/>
  <c r="K128" i="6"/>
  <c r="K130" i="6"/>
  <c r="K132" i="6"/>
  <c r="I42" i="6"/>
  <c r="G42" i="6"/>
  <c r="E42" i="6"/>
  <c r="C42" i="6"/>
  <c r="I41" i="6"/>
  <c r="G41" i="6"/>
  <c r="E41" i="6"/>
  <c r="C41" i="6"/>
  <c r="I40" i="6"/>
  <c r="G40" i="6"/>
  <c r="E40" i="6"/>
  <c r="C40" i="6"/>
  <c r="I39" i="6"/>
  <c r="G39" i="6"/>
  <c r="E39" i="6"/>
  <c r="C39" i="6"/>
  <c r="I38" i="6"/>
  <c r="G38" i="6"/>
  <c r="E38" i="6"/>
  <c r="C38" i="6"/>
  <c r="I37" i="6"/>
  <c r="G37" i="6"/>
  <c r="E37" i="6"/>
  <c r="C37" i="6"/>
  <c r="I36" i="6"/>
  <c r="G36" i="6"/>
  <c r="E36" i="6"/>
  <c r="C36" i="6"/>
  <c r="I35" i="6"/>
  <c r="G35" i="6"/>
  <c r="E35" i="6"/>
  <c r="C35" i="6"/>
  <c r="I34" i="6"/>
  <c r="G34" i="6"/>
  <c r="E34" i="6"/>
  <c r="C34" i="6"/>
  <c r="I33" i="6"/>
  <c r="G33" i="6"/>
  <c r="E33" i="6"/>
  <c r="C33" i="6"/>
  <c r="I32" i="6"/>
  <c r="G32" i="6"/>
  <c r="E32" i="6"/>
  <c r="C32" i="6"/>
  <c r="I31" i="6"/>
  <c r="G31" i="6"/>
  <c r="E31" i="6"/>
  <c r="C31" i="6"/>
  <c r="I30" i="6"/>
  <c r="G30" i="6"/>
  <c r="E30" i="6"/>
  <c r="C30" i="6"/>
  <c r="I29" i="6"/>
  <c r="G29" i="6"/>
  <c r="E29" i="6"/>
  <c r="C29" i="6"/>
  <c r="I28" i="6"/>
  <c r="G28" i="6"/>
  <c r="E28" i="6"/>
  <c r="C28" i="6"/>
  <c r="I27" i="6"/>
  <c r="G27" i="6"/>
  <c r="E27" i="6"/>
  <c r="C27" i="6"/>
  <c r="I26" i="6"/>
  <c r="G26" i="6"/>
  <c r="E26" i="6"/>
  <c r="C26" i="6"/>
  <c r="I25" i="6"/>
  <c r="G25" i="6"/>
  <c r="E25" i="6"/>
  <c r="C25" i="6"/>
  <c r="I24" i="6"/>
  <c r="G24" i="6"/>
  <c r="E24" i="6"/>
  <c r="C24" i="6"/>
  <c r="I23" i="6"/>
  <c r="G23" i="6"/>
  <c r="E23" i="6"/>
  <c r="C23" i="6"/>
  <c r="I22" i="6"/>
  <c r="G22" i="6"/>
  <c r="E22" i="6"/>
  <c r="C22" i="6"/>
  <c r="I21" i="6"/>
  <c r="G21" i="6"/>
  <c r="E21" i="6"/>
  <c r="C21" i="6"/>
  <c r="I20" i="6"/>
  <c r="G20" i="6"/>
  <c r="E20" i="6"/>
  <c r="C20" i="6"/>
  <c r="I19" i="6"/>
  <c r="G19" i="6"/>
  <c r="E19" i="6"/>
  <c r="C19" i="6"/>
  <c r="I18" i="6"/>
  <c r="G18" i="6"/>
  <c r="E18" i="6"/>
  <c r="C18" i="6"/>
  <c r="I17" i="6"/>
  <c r="G17" i="6"/>
  <c r="E17" i="6"/>
  <c r="C17" i="6"/>
  <c r="I16" i="6"/>
  <c r="G16" i="6"/>
  <c r="E16" i="6"/>
  <c r="C16" i="6"/>
  <c r="I15" i="6"/>
  <c r="G15" i="6"/>
  <c r="E15" i="6"/>
  <c r="C15" i="6"/>
  <c r="I14" i="6"/>
  <c r="G14" i="6"/>
  <c r="E14" i="6"/>
  <c r="C14" i="6"/>
  <c r="I13" i="6"/>
  <c r="G13" i="6"/>
  <c r="E13" i="6"/>
  <c r="C13" i="6"/>
  <c r="I12" i="6"/>
  <c r="G12" i="6"/>
  <c r="E12" i="6"/>
  <c r="C12" i="6"/>
  <c r="I11" i="6"/>
  <c r="J11" i="6"/>
  <c r="G11" i="6"/>
  <c r="H11" i="6"/>
  <c r="E11" i="6"/>
  <c r="F11" i="6"/>
  <c r="C11" i="6"/>
  <c r="K11" i="6"/>
  <c r="L11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K12" i="6"/>
  <c r="K13" i="6"/>
  <c r="K42" i="6"/>
  <c r="J12" i="6"/>
  <c r="J13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K15" i="6"/>
  <c r="K17" i="6"/>
  <c r="K19" i="6"/>
  <c r="K21" i="6"/>
  <c r="K23" i="6"/>
  <c r="K25" i="6"/>
  <c r="K27" i="6"/>
  <c r="K29" i="6"/>
  <c r="K31" i="6"/>
  <c r="K33" i="6"/>
  <c r="K35" i="6"/>
  <c r="K37" i="6"/>
  <c r="K39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K14" i="6"/>
  <c r="K16" i="6"/>
  <c r="K18" i="6"/>
  <c r="K20" i="6"/>
  <c r="K22" i="6"/>
  <c r="K24" i="6"/>
  <c r="K26" i="6"/>
  <c r="K28" i="6"/>
  <c r="K30" i="6"/>
  <c r="K32" i="6"/>
  <c r="K34" i="6"/>
  <c r="K36" i="6"/>
  <c r="K38" i="6"/>
  <c r="K40" i="6"/>
  <c r="K41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F6" i="6"/>
  <c r="E6" i="6"/>
  <c r="D6" i="6"/>
  <c r="C6" i="6"/>
  <c r="B6" i="6"/>
  <c r="F5" i="6"/>
  <c r="E5" i="6"/>
  <c r="D5" i="6"/>
  <c r="C5" i="6"/>
  <c r="B5" i="6"/>
  <c r="F4" i="6"/>
  <c r="E4" i="6"/>
  <c r="D4" i="6"/>
  <c r="C4" i="6"/>
  <c r="B4" i="6"/>
  <c r="F3" i="6"/>
  <c r="E3" i="6"/>
  <c r="D3" i="6"/>
  <c r="C3" i="6"/>
  <c r="B3" i="6"/>
  <c r="N2" i="10"/>
  <c r="M2" i="10"/>
  <c r="L2" i="10"/>
  <c r="K2" i="10"/>
  <c r="J2" i="10"/>
  <c r="Q2" i="8"/>
  <c r="P2" i="8"/>
  <c r="O2" i="8"/>
  <c r="N2" i="8"/>
  <c r="M2" i="8"/>
  <c r="J2" i="8"/>
  <c r="H2" i="8"/>
  <c r="I2" i="8"/>
  <c r="G2" i="10"/>
  <c r="H2" i="10" s="1"/>
  <c r="G2" i="8"/>
  <c r="K2" i="8"/>
  <c r="AI33" i="3"/>
  <c r="AG33" i="3"/>
  <c r="AB33" i="3" s="1"/>
  <c r="P33" i="3"/>
  <c r="T33" i="3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50" i="2"/>
  <c r="A3251" i="2"/>
  <c r="A3252" i="2"/>
  <c r="A3253" i="2"/>
  <c r="A3254" i="2"/>
  <c r="A3255" i="2"/>
  <c r="A3256" i="2"/>
  <c r="A3257" i="2"/>
  <c r="A3258" i="2"/>
  <c r="A3259" i="2"/>
  <c r="A3260" i="2"/>
  <c r="A3261" i="2"/>
  <c r="A3262" i="2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328" i="2"/>
  <c r="A3329" i="2"/>
  <c r="A3330" i="2"/>
  <c r="A3331" i="2"/>
  <c r="A3332" i="2"/>
  <c r="A3333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48" i="2"/>
  <c r="A3349" i="2"/>
  <c r="A3350" i="2"/>
  <c r="A3351" i="2"/>
  <c r="A3352" i="2"/>
  <c r="A3353" i="2"/>
  <c r="A3354" i="2"/>
  <c r="A3355" i="2"/>
  <c r="A3356" i="2"/>
  <c r="A3357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A3371" i="2"/>
  <c r="A3372" i="2"/>
  <c r="A3373" i="2"/>
  <c r="A3374" i="2"/>
  <c r="A3375" i="2"/>
  <c r="A3376" i="2"/>
  <c r="A3377" i="2"/>
  <c r="A3378" i="2"/>
  <c r="A3379" i="2"/>
  <c r="A3380" i="2"/>
  <c r="A3381" i="2"/>
  <c r="A3382" i="2"/>
  <c r="A3383" i="2"/>
  <c r="A3384" i="2"/>
  <c r="A3385" i="2"/>
  <c r="A3386" i="2"/>
  <c r="A3387" i="2"/>
  <c r="A3388" i="2"/>
  <c r="A3389" i="2"/>
  <c r="A3390" i="2"/>
  <c r="A3391" i="2"/>
  <c r="A3392" i="2"/>
  <c r="A3393" i="2"/>
  <c r="A3394" i="2"/>
  <c r="A3395" i="2"/>
  <c r="A3396" i="2"/>
  <c r="A3397" i="2"/>
  <c r="A3398" i="2"/>
  <c r="A3399" i="2"/>
  <c r="A3400" i="2"/>
  <c r="A3401" i="2"/>
  <c r="A3402" i="2"/>
  <c r="A3403" i="2"/>
  <c r="A3404" i="2"/>
  <c r="A3405" i="2"/>
  <c r="A3406" i="2"/>
  <c r="A3407" i="2"/>
  <c r="A3408" i="2"/>
  <c r="A3409" i="2"/>
  <c r="A3410" i="2"/>
  <c r="A3411" i="2"/>
  <c r="A3412" i="2"/>
  <c r="A3413" i="2"/>
  <c r="A3414" i="2"/>
  <c r="A3415" i="2"/>
  <c r="A3416" i="2"/>
  <c r="A3417" i="2"/>
  <c r="A3418" i="2"/>
  <c r="A3419" i="2"/>
  <c r="A3420" i="2"/>
  <c r="A3421" i="2"/>
  <c r="A3422" i="2"/>
  <c r="A3423" i="2"/>
  <c r="A3424" i="2"/>
  <c r="A3425" i="2"/>
  <c r="A3426" i="2"/>
  <c r="A3427" i="2"/>
  <c r="A3428" i="2"/>
  <c r="A3429" i="2"/>
  <c r="A3430" i="2"/>
  <c r="A3431" i="2"/>
  <c r="A3432" i="2"/>
  <c r="A3433" i="2"/>
  <c r="A3434" i="2"/>
  <c r="A3435" i="2"/>
  <c r="A3436" i="2"/>
  <c r="A3437" i="2"/>
  <c r="A3438" i="2"/>
  <c r="A3439" i="2"/>
  <c r="A3440" i="2"/>
  <c r="A3441" i="2"/>
  <c r="A3442" i="2"/>
  <c r="A3443" i="2"/>
  <c r="A3444" i="2"/>
  <c r="A3445" i="2"/>
  <c r="A3446" i="2"/>
  <c r="A3447" i="2"/>
  <c r="A3448" i="2"/>
  <c r="A3449" i="2"/>
  <c r="A3450" i="2"/>
  <c r="A3451" i="2"/>
  <c r="A3452" i="2"/>
  <c r="A3453" i="2"/>
  <c r="A3454" i="2"/>
  <c r="A3455" i="2"/>
  <c r="A3456" i="2"/>
  <c r="A3457" i="2"/>
  <c r="A3458" i="2"/>
  <c r="A3459" i="2"/>
  <c r="A3460" i="2"/>
  <c r="A3461" i="2"/>
  <c r="A3462" i="2"/>
  <c r="A3463" i="2"/>
  <c r="A3464" i="2"/>
  <c r="A3465" i="2"/>
  <c r="A3466" i="2"/>
  <c r="A3467" i="2"/>
  <c r="A3468" i="2"/>
  <c r="A3469" i="2"/>
  <c r="A3470" i="2"/>
  <c r="A3471" i="2"/>
  <c r="A3472" i="2"/>
  <c r="A3473" i="2"/>
  <c r="A3474" i="2"/>
  <c r="A3475" i="2"/>
  <c r="A3476" i="2"/>
  <c r="A3477" i="2"/>
  <c r="A3478" i="2"/>
  <c r="A3479" i="2"/>
  <c r="A3480" i="2"/>
  <c r="A3481" i="2"/>
  <c r="A3482" i="2"/>
  <c r="A3483" i="2"/>
  <c r="A3484" i="2"/>
  <c r="A3485" i="2"/>
  <c r="A3486" i="2"/>
  <c r="A3487" i="2"/>
  <c r="A3488" i="2"/>
  <c r="A3489" i="2"/>
  <c r="A3490" i="2"/>
  <c r="A3491" i="2"/>
  <c r="A3492" i="2"/>
  <c r="A3493" i="2"/>
  <c r="A3494" i="2"/>
  <c r="A3495" i="2"/>
  <c r="A3496" i="2"/>
  <c r="A3497" i="2"/>
  <c r="A3498" i="2"/>
  <c r="A3499" i="2"/>
  <c r="A3500" i="2"/>
  <c r="A3501" i="2"/>
  <c r="A3502" i="2"/>
  <c r="A3503" i="2"/>
  <c r="A3504" i="2"/>
  <c r="A3505" i="2"/>
  <c r="A3506" i="2"/>
  <c r="A3507" i="2"/>
  <c r="A3508" i="2"/>
  <c r="A3509" i="2"/>
  <c r="A3510" i="2"/>
  <c r="A3511" i="2"/>
  <c r="A3512" i="2"/>
  <c r="A3513" i="2"/>
  <c r="A3514" i="2"/>
  <c r="A3515" i="2"/>
  <c r="A3516" i="2"/>
  <c r="A3517" i="2"/>
  <c r="A3518" i="2"/>
  <c r="A3519" i="2"/>
  <c r="A3520" i="2"/>
  <c r="A3521" i="2"/>
  <c r="A3522" i="2"/>
  <c r="A3523" i="2"/>
  <c r="A3524" i="2"/>
  <c r="A3525" i="2"/>
  <c r="A3526" i="2"/>
  <c r="A3527" i="2"/>
  <c r="A3528" i="2"/>
  <c r="A3529" i="2"/>
  <c r="A3530" i="2"/>
  <c r="A3531" i="2"/>
  <c r="A3532" i="2"/>
  <c r="A3533" i="2"/>
  <c r="A3534" i="2"/>
  <c r="A3535" i="2"/>
  <c r="A3536" i="2"/>
  <c r="A3537" i="2"/>
  <c r="A3538" i="2"/>
  <c r="A3539" i="2"/>
  <c r="A3540" i="2"/>
  <c r="A3541" i="2"/>
  <c r="A3542" i="2"/>
  <c r="A3543" i="2"/>
  <c r="A3544" i="2"/>
  <c r="A3545" i="2"/>
  <c r="A3546" i="2"/>
  <c r="A3547" i="2"/>
  <c r="A3548" i="2"/>
  <c r="A3549" i="2"/>
  <c r="A3550" i="2"/>
  <c r="A3551" i="2"/>
  <c r="A3552" i="2"/>
  <c r="A3553" i="2"/>
  <c r="A3554" i="2"/>
  <c r="A3555" i="2"/>
  <c r="A3556" i="2"/>
  <c r="A3557" i="2"/>
  <c r="A3558" i="2"/>
  <c r="A3559" i="2"/>
  <c r="A3560" i="2"/>
  <c r="A3561" i="2"/>
  <c r="A3562" i="2"/>
  <c r="A3563" i="2"/>
  <c r="A3564" i="2"/>
  <c r="A3565" i="2"/>
  <c r="A3566" i="2"/>
  <c r="A3567" i="2"/>
  <c r="A3568" i="2"/>
  <c r="A3569" i="2"/>
  <c r="A3570" i="2"/>
  <c r="A3571" i="2"/>
  <c r="A3572" i="2"/>
  <c r="A3573" i="2"/>
  <c r="A3574" i="2"/>
  <c r="A3575" i="2"/>
  <c r="A3576" i="2"/>
  <c r="A3577" i="2"/>
  <c r="A3578" i="2"/>
  <c r="A3579" i="2"/>
  <c r="A3580" i="2"/>
  <c r="A3581" i="2"/>
  <c r="A3582" i="2"/>
  <c r="A3583" i="2"/>
  <c r="A3584" i="2"/>
  <c r="A3585" i="2"/>
  <c r="A3586" i="2"/>
  <c r="A3587" i="2"/>
  <c r="A3588" i="2"/>
  <c r="A3589" i="2"/>
  <c r="A3590" i="2"/>
  <c r="A3591" i="2"/>
  <c r="A3592" i="2"/>
  <c r="A3593" i="2"/>
  <c r="A3594" i="2"/>
  <c r="A3595" i="2"/>
  <c r="A3596" i="2"/>
  <c r="A3597" i="2"/>
  <c r="A3598" i="2"/>
  <c r="A3599" i="2"/>
  <c r="A3600" i="2"/>
  <c r="A3601" i="2"/>
  <c r="A3602" i="2"/>
  <c r="A3603" i="2"/>
  <c r="A3604" i="2"/>
  <c r="A3605" i="2"/>
  <c r="A3606" i="2"/>
  <c r="A3607" i="2"/>
  <c r="A3608" i="2"/>
  <c r="A3609" i="2"/>
  <c r="A3610" i="2"/>
  <c r="A3611" i="2"/>
  <c r="A3612" i="2"/>
  <c r="A3613" i="2"/>
  <c r="A3614" i="2"/>
  <c r="A3615" i="2"/>
  <c r="A3616" i="2"/>
  <c r="A3617" i="2"/>
  <c r="A3618" i="2"/>
  <c r="A3619" i="2"/>
  <c r="A3620" i="2"/>
  <c r="A3621" i="2"/>
  <c r="A3622" i="2"/>
  <c r="A3623" i="2"/>
  <c r="A3624" i="2"/>
  <c r="A3625" i="2"/>
  <c r="A3626" i="2"/>
  <c r="A3627" i="2"/>
  <c r="A3628" i="2"/>
  <c r="A3629" i="2"/>
  <c r="A3630" i="2"/>
  <c r="A3631" i="2"/>
  <c r="A3632" i="2"/>
  <c r="A3633" i="2"/>
  <c r="A3634" i="2"/>
  <c r="A3635" i="2"/>
  <c r="A3636" i="2"/>
  <c r="A3637" i="2"/>
  <c r="A3638" i="2"/>
  <c r="A3639" i="2"/>
  <c r="A3640" i="2"/>
  <c r="A3641" i="2"/>
  <c r="A3642" i="2"/>
  <c r="A3643" i="2"/>
  <c r="A3644" i="2"/>
  <c r="A3645" i="2"/>
  <c r="A3646" i="2"/>
  <c r="A3647" i="2"/>
  <c r="A3648" i="2"/>
  <c r="A3649" i="2"/>
  <c r="A3650" i="2"/>
  <c r="A3651" i="2"/>
  <c r="A3652" i="2"/>
  <c r="A3653" i="2"/>
  <c r="A3654" i="2"/>
  <c r="A3655" i="2"/>
  <c r="A3656" i="2"/>
  <c r="A3657" i="2"/>
  <c r="A3658" i="2"/>
  <c r="A3659" i="2"/>
  <c r="A3660" i="2"/>
  <c r="A3661" i="2"/>
  <c r="A3662" i="2"/>
  <c r="A3663" i="2"/>
  <c r="A3664" i="2"/>
  <c r="A3665" i="2"/>
  <c r="A3666" i="2"/>
  <c r="A3667" i="2"/>
  <c r="A3668" i="2"/>
  <c r="A3669" i="2"/>
  <c r="A3670" i="2"/>
  <c r="A3671" i="2"/>
  <c r="A3672" i="2"/>
  <c r="A3673" i="2"/>
  <c r="A3674" i="2"/>
  <c r="A3675" i="2"/>
  <c r="A3676" i="2"/>
  <c r="A3677" i="2"/>
  <c r="A3678" i="2"/>
  <c r="A3679" i="2"/>
  <c r="A3680" i="2"/>
  <c r="A3681" i="2"/>
  <c r="A3682" i="2"/>
  <c r="A3683" i="2"/>
  <c r="A3684" i="2"/>
  <c r="A3685" i="2"/>
  <c r="A3686" i="2"/>
  <c r="A3687" i="2"/>
  <c r="A3688" i="2"/>
  <c r="A3689" i="2"/>
  <c r="A3690" i="2"/>
  <c r="A3691" i="2"/>
  <c r="A3692" i="2"/>
  <c r="A3693" i="2"/>
  <c r="A3694" i="2"/>
  <c r="A3695" i="2"/>
  <c r="A3696" i="2"/>
  <c r="A3697" i="2"/>
  <c r="A3698" i="2"/>
  <c r="A3699" i="2"/>
  <c r="A3700" i="2"/>
  <c r="A3701" i="2"/>
  <c r="A3702" i="2"/>
  <c r="A3703" i="2"/>
  <c r="A3704" i="2"/>
  <c r="A3705" i="2"/>
  <c r="A3706" i="2"/>
  <c r="A3707" i="2"/>
  <c r="A3708" i="2"/>
  <c r="A3709" i="2"/>
  <c r="A3710" i="2"/>
  <c r="A3711" i="2"/>
  <c r="A3712" i="2"/>
  <c r="A3713" i="2"/>
  <c r="A3714" i="2"/>
  <c r="A3715" i="2"/>
  <c r="A3716" i="2"/>
  <c r="A3717" i="2"/>
  <c r="A3718" i="2"/>
  <c r="A3719" i="2"/>
  <c r="A3720" i="2"/>
  <c r="A3721" i="2"/>
  <c r="A3722" i="2"/>
  <c r="A3723" i="2"/>
  <c r="A3724" i="2"/>
  <c r="A3725" i="2"/>
  <c r="A3726" i="2"/>
  <c r="A3727" i="2"/>
  <c r="A3728" i="2"/>
  <c r="A3729" i="2"/>
  <c r="A3730" i="2"/>
  <c r="A3731" i="2"/>
  <c r="A3732" i="2"/>
  <c r="A3733" i="2"/>
  <c r="A3734" i="2"/>
  <c r="A3735" i="2"/>
  <c r="A3736" i="2"/>
  <c r="A3737" i="2"/>
  <c r="A3738" i="2"/>
  <c r="A3739" i="2"/>
  <c r="A3740" i="2"/>
  <c r="A3741" i="2"/>
  <c r="A3742" i="2"/>
  <c r="A3743" i="2"/>
  <c r="A3744" i="2"/>
  <c r="A3745" i="2"/>
  <c r="A3746" i="2"/>
  <c r="A3747" i="2"/>
  <c r="A3748" i="2"/>
  <c r="A3749" i="2"/>
  <c r="A3750" i="2"/>
  <c r="A3751" i="2"/>
  <c r="A3752" i="2"/>
  <c r="A3753" i="2"/>
  <c r="A3754" i="2"/>
  <c r="A3755" i="2"/>
  <c r="A3756" i="2"/>
  <c r="A3757" i="2"/>
  <c r="A3758" i="2"/>
  <c r="A3759" i="2"/>
  <c r="A3760" i="2"/>
  <c r="A3761" i="2"/>
  <c r="A3762" i="2"/>
  <c r="A3763" i="2"/>
  <c r="A3764" i="2"/>
  <c r="A3765" i="2"/>
  <c r="A3766" i="2"/>
  <c r="A3767" i="2"/>
  <c r="A3768" i="2"/>
  <c r="A3769" i="2"/>
  <c r="A3770" i="2"/>
  <c r="A3771" i="2"/>
  <c r="A3772" i="2"/>
  <c r="A3773" i="2"/>
  <c r="A3774" i="2"/>
  <c r="A3775" i="2"/>
  <c r="A3776" i="2"/>
  <c r="A3777" i="2"/>
  <c r="A3778" i="2"/>
  <c r="A3779" i="2"/>
  <c r="A3780" i="2"/>
  <c r="A3781" i="2"/>
  <c r="A3782" i="2"/>
  <c r="A3783" i="2"/>
  <c r="A3784" i="2"/>
  <c r="A3785" i="2"/>
  <c r="A3786" i="2"/>
  <c r="A3787" i="2"/>
  <c r="A3788" i="2"/>
  <c r="A3789" i="2"/>
  <c r="A3790" i="2"/>
  <c r="A3791" i="2"/>
  <c r="A3792" i="2"/>
  <c r="A3793" i="2"/>
  <c r="A3794" i="2"/>
  <c r="A3795" i="2"/>
  <c r="A3796" i="2"/>
  <c r="A3797" i="2"/>
  <c r="A3798" i="2"/>
  <c r="A3799" i="2"/>
  <c r="A3800" i="2"/>
  <c r="A3801" i="2"/>
  <c r="A3802" i="2"/>
  <c r="A3803" i="2"/>
  <c r="A3804" i="2"/>
  <c r="A3805" i="2"/>
  <c r="A3806" i="2"/>
  <c r="A3807" i="2"/>
  <c r="A3808" i="2"/>
  <c r="A3809" i="2"/>
  <c r="A3810" i="2"/>
  <c r="A3811" i="2"/>
  <c r="A3812" i="2"/>
  <c r="A3813" i="2"/>
  <c r="A3814" i="2"/>
  <c r="A3815" i="2"/>
  <c r="A3816" i="2"/>
  <c r="A3817" i="2"/>
  <c r="A3818" i="2"/>
  <c r="A3819" i="2"/>
  <c r="A3820" i="2"/>
  <c r="A3821" i="2"/>
  <c r="A3822" i="2"/>
  <c r="A3823" i="2"/>
  <c r="A3824" i="2"/>
  <c r="A3825" i="2"/>
  <c r="A3826" i="2"/>
  <c r="A3827" i="2"/>
  <c r="A3828" i="2"/>
  <c r="A3829" i="2"/>
  <c r="A3830" i="2"/>
  <c r="A3831" i="2"/>
  <c r="A3832" i="2"/>
  <c r="A3833" i="2"/>
  <c r="A3834" i="2"/>
  <c r="A3835" i="2"/>
  <c r="A3836" i="2"/>
  <c r="A3837" i="2"/>
  <c r="A3838" i="2"/>
  <c r="A3839" i="2"/>
  <c r="A3840" i="2"/>
  <c r="A3841" i="2"/>
  <c r="A3842" i="2"/>
  <c r="A3843" i="2"/>
  <c r="A3844" i="2"/>
  <c r="A3845" i="2"/>
  <c r="A3846" i="2"/>
  <c r="A3847" i="2"/>
  <c r="A3848" i="2"/>
  <c r="A3849" i="2"/>
  <c r="A3850" i="2"/>
  <c r="A3851" i="2"/>
  <c r="A3852" i="2"/>
  <c r="A3853" i="2"/>
  <c r="A3854" i="2"/>
  <c r="A3855" i="2"/>
  <c r="A3856" i="2"/>
  <c r="A3857" i="2"/>
  <c r="A3858" i="2"/>
  <c r="A3859" i="2"/>
  <c r="A3860" i="2"/>
  <c r="A3861" i="2"/>
  <c r="A3862" i="2"/>
  <c r="A3863" i="2"/>
  <c r="A3864" i="2"/>
  <c r="A3865" i="2"/>
  <c r="A3866" i="2"/>
  <c r="A3867" i="2"/>
  <c r="A3868" i="2"/>
  <c r="A3869" i="2"/>
  <c r="A3870" i="2"/>
  <c r="A3871" i="2"/>
  <c r="A3872" i="2"/>
  <c r="A3873" i="2"/>
  <c r="A3874" i="2"/>
  <c r="A3875" i="2"/>
  <c r="A3876" i="2"/>
  <c r="A3877" i="2"/>
  <c r="A3878" i="2"/>
  <c r="A3879" i="2"/>
  <c r="A3880" i="2"/>
  <c r="A3881" i="2"/>
  <c r="A3882" i="2"/>
  <c r="A3883" i="2"/>
  <c r="A3884" i="2"/>
  <c r="A3885" i="2"/>
  <c r="A3886" i="2"/>
  <c r="A3887" i="2"/>
  <c r="A3888" i="2"/>
  <c r="A3889" i="2"/>
  <c r="A3890" i="2"/>
  <c r="A3891" i="2"/>
  <c r="A3892" i="2"/>
  <c r="A3893" i="2"/>
  <c r="A3894" i="2"/>
  <c r="A3895" i="2"/>
  <c r="A3896" i="2"/>
  <c r="A3897" i="2"/>
  <c r="A3898" i="2"/>
  <c r="A3899" i="2"/>
  <c r="A3900" i="2"/>
  <c r="A3901" i="2"/>
  <c r="A3902" i="2"/>
  <c r="A3903" i="2"/>
  <c r="A3904" i="2"/>
  <c r="A3905" i="2"/>
  <c r="A3906" i="2"/>
  <c r="A3907" i="2"/>
  <c r="A3908" i="2"/>
  <c r="A3909" i="2"/>
  <c r="A3910" i="2"/>
  <c r="A3911" i="2"/>
  <c r="A3912" i="2"/>
  <c r="A3913" i="2"/>
  <c r="A3914" i="2"/>
  <c r="A3915" i="2"/>
  <c r="A3916" i="2"/>
  <c r="A3917" i="2"/>
  <c r="A3918" i="2"/>
  <c r="A3919" i="2"/>
  <c r="A3920" i="2"/>
  <c r="A3921" i="2"/>
  <c r="A3922" i="2"/>
  <c r="A3923" i="2"/>
  <c r="A3924" i="2"/>
  <c r="A3925" i="2"/>
  <c r="A3926" i="2"/>
  <c r="A3927" i="2"/>
  <c r="A3928" i="2"/>
  <c r="A3929" i="2"/>
  <c r="A3930" i="2"/>
  <c r="A3931" i="2"/>
  <c r="A3932" i="2"/>
  <c r="A3933" i="2"/>
  <c r="A3934" i="2"/>
  <c r="A3935" i="2"/>
  <c r="A3936" i="2"/>
  <c r="A3937" i="2"/>
  <c r="A3938" i="2"/>
  <c r="A3939" i="2"/>
  <c r="A3940" i="2"/>
  <c r="A3941" i="2"/>
  <c r="A3942" i="2"/>
  <c r="A3943" i="2"/>
  <c r="A3944" i="2"/>
  <c r="A3945" i="2"/>
  <c r="A3946" i="2"/>
  <c r="A3947" i="2"/>
  <c r="A3948" i="2"/>
  <c r="A3949" i="2"/>
  <c r="A3950" i="2"/>
  <c r="A3951" i="2"/>
  <c r="A3952" i="2"/>
  <c r="A3953" i="2"/>
  <c r="A3954" i="2"/>
  <c r="A3955" i="2"/>
  <c r="A3956" i="2"/>
  <c r="A3957" i="2"/>
  <c r="A3958" i="2"/>
  <c r="A3959" i="2"/>
  <c r="A3960" i="2"/>
  <c r="A3961" i="2"/>
  <c r="A3962" i="2"/>
  <c r="A3963" i="2"/>
  <c r="A3964" i="2"/>
  <c r="A3965" i="2"/>
  <c r="A3966" i="2"/>
  <c r="A3967" i="2"/>
  <c r="A3968" i="2"/>
  <c r="A3969" i="2"/>
  <c r="A3970" i="2"/>
  <c r="A3971" i="2"/>
  <c r="A3972" i="2"/>
  <c r="A3973" i="2"/>
  <c r="A3974" i="2"/>
  <c r="A3975" i="2"/>
  <c r="A3976" i="2"/>
  <c r="A3977" i="2"/>
  <c r="A3978" i="2"/>
  <c r="A3979" i="2"/>
  <c r="A3980" i="2"/>
  <c r="A3981" i="2"/>
  <c r="A3982" i="2"/>
  <c r="A3983" i="2"/>
  <c r="A3984" i="2"/>
  <c r="A3985" i="2"/>
  <c r="A3986" i="2"/>
  <c r="A3987" i="2"/>
  <c r="A3988" i="2"/>
  <c r="A3989" i="2"/>
  <c r="A3990" i="2"/>
  <c r="A3991" i="2"/>
  <c r="A3992" i="2"/>
  <c r="A3993" i="2"/>
  <c r="A3994" i="2"/>
  <c r="A3995" i="2"/>
  <c r="A3996" i="2"/>
  <c r="A3997" i="2"/>
  <c r="A3998" i="2"/>
  <c r="A3999" i="2"/>
  <c r="A4000" i="2"/>
  <c r="A4001" i="2"/>
  <c r="A4002" i="2"/>
  <c r="A4003" i="2"/>
  <c r="A4004" i="2"/>
  <c r="A4005" i="2"/>
  <c r="A4006" i="2"/>
  <c r="A4007" i="2"/>
  <c r="A4008" i="2"/>
  <c r="A4009" i="2"/>
  <c r="A4010" i="2"/>
  <c r="A4011" i="2"/>
  <c r="A4012" i="2"/>
  <c r="A4013" i="2"/>
  <c r="A4014" i="2"/>
  <c r="A4015" i="2"/>
  <c r="A4016" i="2"/>
  <c r="A4017" i="2"/>
  <c r="A4018" i="2"/>
  <c r="A4019" i="2"/>
  <c r="A4020" i="2"/>
  <c r="A4021" i="2"/>
  <c r="A4022" i="2"/>
  <c r="A4023" i="2"/>
  <c r="A4024" i="2"/>
  <c r="A4025" i="2"/>
  <c r="A4026" i="2"/>
  <c r="A4027" i="2"/>
  <c r="A4028" i="2"/>
  <c r="A4029" i="2"/>
  <c r="A4030" i="2"/>
  <c r="A4031" i="2"/>
  <c r="A4032" i="2"/>
  <c r="A4033" i="2"/>
  <c r="A4034" i="2"/>
  <c r="A4035" i="2"/>
  <c r="A4036" i="2"/>
  <c r="A4037" i="2"/>
  <c r="A4038" i="2"/>
  <c r="A4039" i="2"/>
  <c r="A4040" i="2"/>
  <c r="A4041" i="2"/>
  <c r="A4042" i="2"/>
  <c r="A4043" i="2"/>
  <c r="A4044" i="2"/>
  <c r="A4045" i="2"/>
  <c r="A4046" i="2"/>
  <c r="A4047" i="2"/>
  <c r="A4048" i="2"/>
  <c r="A4049" i="2"/>
  <c r="A4050" i="2"/>
  <c r="A4051" i="2"/>
  <c r="A4052" i="2"/>
  <c r="A4053" i="2"/>
  <c r="A4054" i="2"/>
  <c r="A4055" i="2"/>
  <c r="A4056" i="2"/>
  <c r="A4057" i="2"/>
  <c r="A4058" i="2"/>
  <c r="A4059" i="2"/>
  <c r="A4060" i="2"/>
  <c r="A4061" i="2"/>
  <c r="A4062" i="2"/>
  <c r="A4063" i="2"/>
  <c r="A4064" i="2"/>
  <c r="A4065" i="2"/>
  <c r="A4066" i="2"/>
  <c r="A4067" i="2"/>
  <c r="A4068" i="2"/>
  <c r="A4069" i="2"/>
  <c r="A4070" i="2"/>
  <c r="A4071" i="2"/>
  <c r="A4072" i="2"/>
  <c r="A4073" i="2"/>
  <c r="A4074" i="2"/>
  <c r="A4075" i="2"/>
  <c r="A4076" i="2"/>
  <c r="A4077" i="2"/>
  <c r="A4078" i="2"/>
  <c r="A4079" i="2"/>
  <c r="A4080" i="2"/>
  <c r="A4081" i="2"/>
  <c r="A4082" i="2"/>
  <c r="A4083" i="2"/>
  <c r="A4084" i="2"/>
  <c r="A4085" i="2"/>
  <c r="A4086" i="2"/>
  <c r="A4087" i="2"/>
  <c r="A4088" i="2"/>
  <c r="A4089" i="2"/>
  <c r="A4090" i="2"/>
  <c r="A4091" i="2"/>
  <c r="A4092" i="2"/>
  <c r="A4093" i="2"/>
  <c r="A4094" i="2"/>
  <c r="A4095" i="2"/>
  <c r="A4096" i="2"/>
  <c r="A4097" i="2"/>
  <c r="A4098" i="2"/>
  <c r="A4099" i="2"/>
  <c r="A4100" i="2"/>
  <c r="A4101" i="2"/>
  <c r="A4102" i="2"/>
  <c r="A4103" i="2"/>
  <c r="A4104" i="2"/>
  <c r="A4105" i="2"/>
  <c r="A4106" i="2"/>
  <c r="A4107" i="2"/>
  <c r="A4108" i="2"/>
  <c r="A4109" i="2"/>
  <c r="A4110" i="2"/>
  <c r="A4111" i="2"/>
  <c r="A4112" i="2"/>
  <c r="A4113" i="2"/>
  <c r="A4114" i="2"/>
  <c r="A4115" i="2"/>
  <c r="A4116" i="2"/>
  <c r="A4117" i="2"/>
  <c r="A4118" i="2"/>
  <c r="A4119" i="2"/>
  <c r="A4120" i="2"/>
  <c r="A4121" i="2"/>
  <c r="A4122" i="2"/>
  <c r="A4123" i="2"/>
  <c r="A4124" i="2"/>
  <c r="A4125" i="2"/>
  <c r="A4126" i="2"/>
  <c r="A4127" i="2"/>
  <c r="A4128" i="2"/>
  <c r="A4129" i="2"/>
  <c r="A4130" i="2"/>
  <c r="A4131" i="2"/>
  <c r="A4132" i="2"/>
  <c r="A4133" i="2"/>
  <c r="A4134" i="2"/>
  <c r="A4135" i="2"/>
  <c r="A4136" i="2"/>
  <c r="A4137" i="2"/>
  <c r="A4138" i="2"/>
  <c r="A4139" i="2"/>
  <c r="A4140" i="2"/>
  <c r="A4141" i="2"/>
  <c r="A4142" i="2"/>
  <c r="A4143" i="2"/>
  <c r="A4144" i="2"/>
  <c r="A4145" i="2"/>
  <c r="A4146" i="2"/>
  <c r="A4147" i="2"/>
  <c r="A4148" i="2"/>
  <c r="A4149" i="2"/>
  <c r="A4150" i="2"/>
  <c r="A4151" i="2"/>
  <c r="A4152" i="2"/>
  <c r="A4153" i="2"/>
  <c r="A4154" i="2"/>
  <c r="A4155" i="2"/>
  <c r="A4156" i="2"/>
  <c r="A4157" i="2"/>
  <c r="A4158" i="2"/>
  <c r="A4159" i="2"/>
  <c r="A4160" i="2"/>
  <c r="A4161" i="2"/>
  <c r="A4162" i="2"/>
  <c r="A4163" i="2"/>
  <c r="A4164" i="2"/>
  <c r="A4165" i="2"/>
  <c r="A4166" i="2"/>
  <c r="A4167" i="2"/>
  <c r="A4168" i="2"/>
  <c r="A4169" i="2"/>
  <c r="A4170" i="2"/>
  <c r="A4171" i="2"/>
  <c r="A4172" i="2"/>
  <c r="A4173" i="2"/>
  <c r="A4174" i="2"/>
  <c r="A4175" i="2"/>
  <c r="A4176" i="2"/>
  <c r="A4177" i="2"/>
  <c r="A4178" i="2"/>
  <c r="A4179" i="2"/>
  <c r="A4180" i="2"/>
  <c r="A4181" i="2"/>
  <c r="A4182" i="2"/>
  <c r="A4183" i="2"/>
  <c r="A4184" i="2"/>
  <c r="A4185" i="2"/>
  <c r="A4186" i="2"/>
  <c r="A4187" i="2"/>
  <c r="A4188" i="2"/>
  <c r="A4189" i="2"/>
  <c r="A4190" i="2"/>
  <c r="A4191" i="2"/>
  <c r="A4192" i="2"/>
  <c r="A4193" i="2"/>
  <c r="A4194" i="2"/>
  <c r="A4195" i="2"/>
  <c r="A4196" i="2"/>
  <c r="A4197" i="2"/>
  <c r="A4198" i="2"/>
  <c r="A4199" i="2"/>
  <c r="A4200" i="2"/>
  <c r="A4201" i="2"/>
  <c r="A4202" i="2"/>
  <c r="A4203" i="2"/>
  <c r="A4204" i="2"/>
  <c r="A4205" i="2"/>
  <c r="A4206" i="2"/>
  <c r="A4207" i="2"/>
  <c r="A4208" i="2"/>
  <c r="A4209" i="2"/>
  <c r="A4210" i="2"/>
  <c r="A4211" i="2"/>
  <c r="A4212" i="2"/>
  <c r="A4213" i="2"/>
  <c r="A4214" i="2"/>
  <c r="A4215" i="2"/>
  <c r="A4216" i="2"/>
  <c r="A4217" i="2"/>
  <c r="A4218" i="2"/>
  <c r="A4219" i="2"/>
  <c r="A4220" i="2"/>
  <c r="A4221" i="2"/>
  <c r="A4222" i="2"/>
  <c r="A4223" i="2"/>
  <c r="A4224" i="2"/>
  <c r="A4225" i="2"/>
  <c r="A4226" i="2"/>
  <c r="A4227" i="2"/>
  <c r="A4228" i="2"/>
  <c r="A4229" i="2"/>
  <c r="A4230" i="2"/>
  <c r="A4231" i="2"/>
  <c r="A4232" i="2"/>
  <c r="A4233" i="2"/>
  <c r="A4234" i="2"/>
  <c r="A4235" i="2"/>
  <c r="A4236" i="2"/>
  <c r="A4237" i="2"/>
  <c r="A4238" i="2"/>
  <c r="A4239" i="2"/>
  <c r="A4240" i="2"/>
  <c r="A4241" i="2"/>
  <c r="A4242" i="2"/>
  <c r="A4243" i="2"/>
  <c r="A4244" i="2"/>
  <c r="A4245" i="2"/>
  <c r="A4246" i="2"/>
  <c r="A4247" i="2"/>
  <c r="A4248" i="2"/>
  <c r="A4249" i="2"/>
  <c r="A4250" i="2"/>
  <c r="A4251" i="2"/>
  <c r="A4252" i="2"/>
  <c r="A4253" i="2"/>
  <c r="A4254" i="2"/>
  <c r="A4255" i="2"/>
  <c r="A4256" i="2"/>
  <c r="A4257" i="2"/>
  <c r="A4258" i="2"/>
  <c r="A4259" i="2"/>
  <c r="A4260" i="2"/>
  <c r="A4261" i="2"/>
  <c r="A4262" i="2"/>
  <c r="A4263" i="2"/>
  <c r="A4264" i="2"/>
  <c r="A4265" i="2"/>
  <c r="A4266" i="2"/>
  <c r="A4267" i="2"/>
  <c r="A4268" i="2"/>
  <c r="A4269" i="2"/>
  <c r="A4270" i="2"/>
  <c r="A4271" i="2"/>
  <c r="A4272" i="2"/>
  <c r="A4273" i="2"/>
  <c r="A4274" i="2"/>
  <c r="A4275" i="2"/>
  <c r="A4276" i="2"/>
  <c r="A4277" i="2"/>
  <c r="A4278" i="2"/>
  <c r="A4279" i="2"/>
  <c r="A4280" i="2"/>
  <c r="A4281" i="2"/>
  <c r="A4282" i="2"/>
  <c r="A4283" i="2"/>
  <c r="A4284" i="2"/>
  <c r="A4285" i="2"/>
  <c r="A4286" i="2"/>
  <c r="A4287" i="2"/>
  <c r="A4288" i="2"/>
  <c r="A4289" i="2"/>
  <c r="A4290" i="2"/>
  <c r="A4291" i="2"/>
  <c r="A4292" i="2"/>
  <c r="A4293" i="2"/>
  <c r="A4294" i="2"/>
  <c r="A4295" i="2"/>
  <c r="A4296" i="2"/>
  <c r="A4297" i="2"/>
  <c r="A4298" i="2"/>
  <c r="A4299" i="2"/>
  <c r="A4300" i="2"/>
  <c r="A4301" i="2"/>
  <c r="A4302" i="2"/>
  <c r="A4303" i="2"/>
  <c r="A4304" i="2"/>
  <c r="A4305" i="2"/>
  <c r="A4306" i="2"/>
  <c r="A4307" i="2"/>
  <c r="A4308" i="2"/>
  <c r="A4309" i="2"/>
  <c r="A4310" i="2"/>
  <c r="A4311" i="2"/>
  <c r="A4312" i="2"/>
  <c r="A4313" i="2"/>
  <c r="A4314" i="2"/>
  <c r="A4315" i="2"/>
  <c r="A4316" i="2"/>
  <c r="A4317" i="2"/>
  <c r="A4318" i="2"/>
  <c r="A4319" i="2"/>
  <c r="A4320" i="2"/>
  <c r="A4321" i="2"/>
  <c r="A4322" i="2"/>
  <c r="A4323" i="2"/>
  <c r="A4324" i="2"/>
  <c r="A4325" i="2"/>
  <c r="A4326" i="2"/>
  <c r="A4327" i="2"/>
  <c r="A4328" i="2"/>
  <c r="A4329" i="2"/>
  <c r="A4330" i="2"/>
  <c r="A4331" i="2"/>
  <c r="A4332" i="2"/>
  <c r="A4333" i="2"/>
  <c r="A4334" i="2"/>
  <c r="A4335" i="2"/>
  <c r="A4336" i="2"/>
  <c r="A4337" i="2"/>
  <c r="A4338" i="2"/>
  <c r="A4339" i="2"/>
  <c r="A4340" i="2"/>
  <c r="A4341" i="2"/>
  <c r="A4342" i="2"/>
  <c r="A4343" i="2"/>
  <c r="A4344" i="2"/>
  <c r="A4345" i="2"/>
  <c r="A4346" i="2"/>
  <c r="A4347" i="2"/>
  <c r="A4348" i="2"/>
  <c r="A4349" i="2"/>
  <c r="A4350" i="2"/>
  <c r="A4351" i="2"/>
  <c r="A4352" i="2"/>
  <c r="A4353" i="2"/>
  <c r="A4354" i="2"/>
  <c r="A4355" i="2"/>
  <c r="A4356" i="2"/>
  <c r="A4357" i="2"/>
  <c r="A4358" i="2"/>
  <c r="A4359" i="2"/>
  <c r="A4360" i="2"/>
  <c r="A4361" i="2"/>
  <c r="A4362" i="2"/>
  <c r="A4363" i="2"/>
  <c r="A4364" i="2"/>
  <c r="A4365" i="2"/>
  <c r="A4366" i="2"/>
  <c r="A4367" i="2"/>
  <c r="A4368" i="2"/>
  <c r="A4369" i="2"/>
  <c r="A4370" i="2"/>
  <c r="A4371" i="2"/>
  <c r="A4372" i="2"/>
  <c r="A4373" i="2"/>
  <c r="A4374" i="2"/>
  <c r="A4375" i="2"/>
  <c r="A4376" i="2"/>
  <c r="A4377" i="2"/>
  <c r="A4378" i="2"/>
  <c r="A4379" i="2"/>
  <c r="A4380" i="2"/>
  <c r="A4381" i="2"/>
  <c r="A4382" i="2"/>
  <c r="A4383" i="2"/>
  <c r="A4384" i="2"/>
  <c r="A4385" i="2"/>
  <c r="A4386" i="2"/>
  <c r="A4387" i="2"/>
  <c r="A4388" i="2"/>
  <c r="A4389" i="2"/>
  <c r="A4390" i="2"/>
  <c r="A4391" i="2"/>
  <c r="A4392" i="2"/>
  <c r="A4393" i="2"/>
  <c r="A4394" i="2"/>
  <c r="A4395" i="2"/>
  <c r="A4396" i="2"/>
  <c r="A4397" i="2"/>
  <c r="A4398" i="2"/>
  <c r="A4399" i="2"/>
  <c r="A4400" i="2"/>
  <c r="A4401" i="2"/>
  <c r="A4402" i="2"/>
  <c r="A4403" i="2"/>
  <c r="A4404" i="2"/>
  <c r="A4405" i="2"/>
  <c r="A4406" i="2"/>
  <c r="A4407" i="2"/>
  <c r="A4408" i="2"/>
  <c r="A4409" i="2"/>
  <c r="A4410" i="2"/>
  <c r="A4411" i="2"/>
  <c r="A4412" i="2"/>
  <c r="A4413" i="2"/>
  <c r="A4414" i="2"/>
  <c r="A4415" i="2"/>
  <c r="A4416" i="2"/>
  <c r="A4417" i="2"/>
  <c r="A4418" i="2"/>
  <c r="A4419" i="2"/>
  <c r="A4420" i="2"/>
  <c r="A4421" i="2"/>
  <c r="A4422" i="2"/>
  <c r="A4423" i="2"/>
  <c r="A4424" i="2"/>
  <c r="A4425" i="2"/>
  <c r="A4426" i="2"/>
  <c r="A4427" i="2"/>
  <c r="A4428" i="2"/>
  <c r="A4429" i="2"/>
  <c r="A4430" i="2"/>
  <c r="A4431" i="2"/>
  <c r="A4432" i="2"/>
  <c r="A4433" i="2"/>
  <c r="A4434" i="2"/>
  <c r="A4435" i="2"/>
  <c r="A4436" i="2"/>
  <c r="A4437" i="2"/>
  <c r="A4438" i="2"/>
  <c r="A4439" i="2"/>
  <c r="A4440" i="2"/>
  <c r="A4441" i="2"/>
  <c r="A4442" i="2"/>
  <c r="A4443" i="2"/>
  <c r="A4444" i="2"/>
  <c r="A4445" i="2"/>
  <c r="A4446" i="2"/>
  <c r="A4447" i="2"/>
  <c r="A4448" i="2"/>
  <c r="A4449" i="2"/>
  <c r="A4450" i="2"/>
  <c r="A4451" i="2"/>
  <c r="A4452" i="2"/>
  <c r="A4453" i="2"/>
  <c r="A4454" i="2"/>
  <c r="A4455" i="2"/>
  <c r="A4456" i="2"/>
  <c r="A4457" i="2"/>
  <c r="A4458" i="2"/>
  <c r="A4459" i="2"/>
  <c r="A4460" i="2"/>
  <c r="A4461" i="2"/>
  <c r="A4462" i="2"/>
  <c r="A4463" i="2"/>
  <c r="A4464" i="2"/>
  <c r="A4465" i="2"/>
  <c r="A4466" i="2"/>
  <c r="A4467" i="2"/>
  <c r="A4468" i="2"/>
  <c r="A4469" i="2"/>
  <c r="A4470" i="2"/>
  <c r="A4471" i="2"/>
  <c r="A4472" i="2"/>
  <c r="A4473" i="2"/>
  <c r="A4474" i="2"/>
  <c r="A4475" i="2"/>
  <c r="A4476" i="2"/>
  <c r="A4477" i="2"/>
  <c r="A4478" i="2"/>
  <c r="A4479" i="2"/>
  <c r="A4480" i="2"/>
  <c r="A4481" i="2"/>
  <c r="A4482" i="2"/>
  <c r="A4483" i="2"/>
  <c r="A4484" i="2"/>
  <c r="A4485" i="2"/>
  <c r="A4486" i="2"/>
  <c r="A4487" i="2"/>
  <c r="A4488" i="2"/>
  <c r="A4489" i="2"/>
  <c r="A4490" i="2"/>
  <c r="A4491" i="2"/>
  <c r="A4492" i="2"/>
  <c r="A4493" i="2"/>
  <c r="A4494" i="2"/>
  <c r="A4495" i="2"/>
  <c r="A4496" i="2"/>
  <c r="A4497" i="2"/>
  <c r="A4498" i="2"/>
  <c r="A4499" i="2"/>
  <c r="A4500" i="2"/>
  <c r="A4501" i="2"/>
  <c r="A4502" i="2"/>
  <c r="A4503" i="2"/>
  <c r="A4504" i="2"/>
  <c r="A4505" i="2"/>
  <c r="A4506" i="2"/>
  <c r="A4507" i="2"/>
  <c r="A4508" i="2"/>
  <c r="A4509" i="2"/>
  <c r="A4510" i="2"/>
  <c r="A4511" i="2"/>
  <c r="A4512" i="2"/>
  <c r="A4513" i="2"/>
  <c r="A4514" i="2"/>
  <c r="A4515" i="2"/>
  <c r="A4516" i="2"/>
  <c r="A4517" i="2"/>
  <c r="A4518" i="2"/>
  <c r="A4519" i="2"/>
  <c r="A4520" i="2"/>
  <c r="A4521" i="2"/>
  <c r="A4522" i="2"/>
  <c r="A4523" i="2"/>
  <c r="A4524" i="2"/>
  <c r="A4525" i="2"/>
  <c r="A4526" i="2"/>
  <c r="A4527" i="2"/>
  <c r="A4528" i="2"/>
  <c r="A4529" i="2"/>
  <c r="A4530" i="2"/>
  <c r="A4531" i="2"/>
  <c r="A4532" i="2"/>
  <c r="A4533" i="2"/>
  <c r="A4534" i="2"/>
  <c r="A4535" i="2"/>
  <c r="A4536" i="2"/>
  <c r="A4537" i="2"/>
  <c r="A4538" i="2"/>
  <c r="A4539" i="2"/>
  <c r="A4540" i="2"/>
  <c r="A4541" i="2"/>
  <c r="A4542" i="2"/>
  <c r="A4543" i="2"/>
  <c r="A4544" i="2"/>
  <c r="A4545" i="2"/>
  <c r="A4546" i="2"/>
  <c r="A4547" i="2"/>
  <c r="A4548" i="2"/>
  <c r="A4549" i="2"/>
  <c r="A4550" i="2"/>
  <c r="A4551" i="2"/>
  <c r="A4552" i="2"/>
  <c r="A4553" i="2"/>
  <c r="A4554" i="2"/>
  <c r="A4555" i="2"/>
  <c r="A4556" i="2"/>
  <c r="A4557" i="2"/>
  <c r="A4558" i="2"/>
  <c r="A4559" i="2"/>
  <c r="A4560" i="2"/>
  <c r="A4561" i="2"/>
  <c r="A4562" i="2"/>
  <c r="A4563" i="2"/>
  <c r="A4564" i="2"/>
  <c r="A4565" i="2"/>
  <c r="A4566" i="2"/>
  <c r="A4567" i="2"/>
  <c r="A4568" i="2"/>
  <c r="A4569" i="2"/>
  <c r="A4570" i="2"/>
  <c r="A4571" i="2"/>
  <c r="A4572" i="2"/>
  <c r="A4573" i="2"/>
  <c r="A4574" i="2"/>
  <c r="A4575" i="2"/>
  <c r="A4576" i="2"/>
  <c r="A4577" i="2"/>
  <c r="A4578" i="2"/>
  <c r="A4579" i="2"/>
  <c r="A4580" i="2"/>
  <c r="A4581" i="2"/>
  <c r="A4582" i="2"/>
  <c r="A4583" i="2"/>
  <c r="A4584" i="2"/>
  <c r="A4585" i="2"/>
  <c r="A4586" i="2"/>
  <c r="A4587" i="2"/>
  <c r="A4588" i="2"/>
  <c r="A4589" i="2"/>
  <c r="A4590" i="2"/>
  <c r="A4591" i="2"/>
  <c r="A4592" i="2"/>
  <c r="A4593" i="2"/>
  <c r="A4594" i="2"/>
  <c r="A4595" i="2"/>
  <c r="A4596" i="2"/>
  <c r="A4597" i="2"/>
  <c r="A4598" i="2"/>
  <c r="A4599" i="2"/>
  <c r="A4600" i="2"/>
  <c r="A4601" i="2"/>
  <c r="A4602" i="2"/>
  <c r="A4603" i="2"/>
  <c r="A4604" i="2"/>
  <c r="A4605" i="2"/>
  <c r="A4606" i="2"/>
  <c r="A4607" i="2"/>
  <c r="A4608" i="2"/>
  <c r="A4609" i="2"/>
  <c r="A4610" i="2"/>
  <c r="A4611" i="2"/>
  <c r="A4612" i="2"/>
  <c r="A4613" i="2"/>
  <c r="A4614" i="2"/>
  <c r="A4615" i="2"/>
  <c r="A4616" i="2"/>
  <c r="A4617" i="2"/>
  <c r="A4618" i="2"/>
  <c r="A4619" i="2"/>
  <c r="A4620" i="2"/>
  <c r="A4621" i="2"/>
  <c r="A4622" i="2"/>
  <c r="A4623" i="2"/>
  <c r="A4624" i="2"/>
  <c r="A4625" i="2"/>
  <c r="A4626" i="2"/>
  <c r="A4627" i="2"/>
  <c r="A4628" i="2"/>
  <c r="A4629" i="2"/>
  <c r="A4630" i="2"/>
  <c r="A4631" i="2"/>
  <c r="A4632" i="2"/>
  <c r="A4633" i="2"/>
  <c r="A4634" i="2"/>
  <c r="A4635" i="2"/>
  <c r="A4636" i="2"/>
  <c r="A4637" i="2"/>
  <c r="A4638" i="2"/>
  <c r="A4639" i="2"/>
  <c r="A4640" i="2"/>
  <c r="A4641" i="2"/>
  <c r="A4642" i="2"/>
  <c r="A4643" i="2"/>
  <c r="A4644" i="2"/>
  <c r="A4645" i="2"/>
  <c r="A4646" i="2"/>
  <c r="A4647" i="2"/>
  <c r="A4648" i="2"/>
  <c r="A4649" i="2"/>
  <c r="A4650" i="2"/>
  <c r="A4651" i="2"/>
  <c r="A4652" i="2"/>
  <c r="A4653" i="2"/>
  <c r="A4654" i="2"/>
  <c r="A4655" i="2"/>
  <c r="A4656" i="2"/>
  <c r="A4657" i="2"/>
  <c r="A4658" i="2"/>
  <c r="A4659" i="2"/>
  <c r="A4660" i="2"/>
  <c r="A4661" i="2"/>
  <c r="A4662" i="2"/>
  <c r="A4663" i="2"/>
  <c r="A4664" i="2"/>
  <c r="A4665" i="2"/>
  <c r="A4666" i="2"/>
  <c r="A4667" i="2"/>
  <c r="A4668" i="2"/>
  <c r="A4669" i="2"/>
  <c r="A4670" i="2"/>
  <c r="A4671" i="2"/>
  <c r="A4672" i="2"/>
  <c r="A4673" i="2"/>
  <c r="A4674" i="2"/>
  <c r="A4675" i="2"/>
  <c r="A4676" i="2"/>
  <c r="A4677" i="2"/>
  <c r="A4678" i="2"/>
  <c r="A4679" i="2"/>
  <c r="A4680" i="2"/>
  <c r="A4681" i="2"/>
  <c r="A4682" i="2"/>
  <c r="A4683" i="2"/>
  <c r="A4684" i="2"/>
  <c r="A4685" i="2"/>
  <c r="A4686" i="2"/>
  <c r="A4687" i="2"/>
  <c r="A4688" i="2"/>
  <c r="A4689" i="2"/>
  <c r="A4690" i="2"/>
  <c r="A4691" i="2"/>
  <c r="A4692" i="2"/>
  <c r="A4693" i="2"/>
  <c r="A4694" i="2"/>
  <c r="A4695" i="2"/>
  <c r="A4696" i="2"/>
  <c r="A4697" i="2"/>
  <c r="A4698" i="2"/>
  <c r="A4699" i="2"/>
  <c r="A4700" i="2"/>
  <c r="A4701" i="2"/>
  <c r="A4702" i="2"/>
  <c r="A4703" i="2"/>
  <c r="A4704" i="2"/>
  <c r="A4705" i="2"/>
  <c r="A4706" i="2"/>
  <c r="A4707" i="2"/>
  <c r="A4708" i="2"/>
  <c r="A4709" i="2"/>
  <c r="A4710" i="2"/>
  <c r="A4711" i="2"/>
  <c r="A4712" i="2"/>
  <c r="A4713" i="2"/>
  <c r="A4714" i="2"/>
  <c r="A4715" i="2"/>
  <c r="A4716" i="2"/>
  <c r="A4717" i="2"/>
  <c r="A4718" i="2"/>
  <c r="A4719" i="2"/>
  <c r="A4720" i="2"/>
  <c r="A4721" i="2"/>
  <c r="A4722" i="2"/>
  <c r="A4723" i="2"/>
  <c r="A4724" i="2"/>
  <c r="A4725" i="2"/>
  <c r="A4726" i="2"/>
  <c r="A4727" i="2"/>
  <c r="A4728" i="2"/>
  <c r="A4729" i="2"/>
  <c r="A4730" i="2"/>
  <c r="A4731" i="2"/>
  <c r="A4732" i="2"/>
  <c r="A4733" i="2"/>
  <c r="A4734" i="2"/>
  <c r="A4735" i="2"/>
  <c r="A4736" i="2"/>
  <c r="A4737" i="2"/>
  <c r="A4738" i="2"/>
  <c r="A4739" i="2"/>
  <c r="A4740" i="2"/>
  <c r="A4741" i="2"/>
  <c r="A4742" i="2"/>
  <c r="A4743" i="2"/>
  <c r="A4744" i="2"/>
  <c r="A4745" i="2"/>
  <c r="A4746" i="2"/>
  <c r="A4747" i="2"/>
  <c r="A4748" i="2"/>
  <c r="A4749" i="2"/>
  <c r="A4750" i="2"/>
  <c r="A4751" i="2"/>
  <c r="A4752" i="2"/>
  <c r="A4753" i="2"/>
  <c r="A4754" i="2"/>
  <c r="A4755" i="2"/>
  <c r="A4756" i="2"/>
  <c r="A4757" i="2"/>
  <c r="A4758" i="2"/>
  <c r="A4759" i="2"/>
  <c r="A4760" i="2"/>
  <c r="A4761" i="2"/>
  <c r="A4762" i="2"/>
  <c r="A4763" i="2"/>
  <c r="A4764" i="2"/>
  <c r="A4765" i="2"/>
  <c r="A4766" i="2"/>
  <c r="A4767" i="2"/>
  <c r="A4768" i="2"/>
  <c r="A4769" i="2"/>
  <c r="A4770" i="2"/>
  <c r="A4771" i="2"/>
  <c r="A4772" i="2"/>
  <c r="A4773" i="2"/>
  <c r="A4774" i="2"/>
  <c r="A4775" i="2"/>
  <c r="A4776" i="2"/>
  <c r="A4777" i="2"/>
  <c r="A4778" i="2"/>
  <c r="A4779" i="2"/>
  <c r="A4780" i="2"/>
  <c r="A4781" i="2"/>
  <c r="A4782" i="2"/>
  <c r="A4783" i="2"/>
  <c r="A4784" i="2"/>
  <c r="A4785" i="2"/>
  <c r="A4786" i="2"/>
  <c r="A4787" i="2"/>
  <c r="A4788" i="2"/>
  <c r="A4789" i="2"/>
  <c r="A4790" i="2"/>
  <c r="A4791" i="2"/>
  <c r="A4792" i="2"/>
  <c r="A4793" i="2"/>
  <c r="A4794" i="2"/>
  <c r="A4795" i="2"/>
  <c r="A4796" i="2"/>
  <c r="A4797" i="2"/>
  <c r="A4798" i="2"/>
  <c r="A4799" i="2"/>
  <c r="A4800" i="2"/>
  <c r="A4801" i="2"/>
  <c r="A4802" i="2"/>
  <c r="A4803" i="2"/>
  <c r="A4804" i="2"/>
  <c r="A4805" i="2"/>
  <c r="A4806" i="2"/>
  <c r="A4807" i="2"/>
  <c r="A4808" i="2"/>
  <c r="A4809" i="2"/>
  <c r="A4810" i="2"/>
  <c r="A4811" i="2"/>
  <c r="A4812" i="2"/>
  <c r="A4813" i="2"/>
  <c r="A4814" i="2"/>
  <c r="A4815" i="2"/>
  <c r="A4816" i="2"/>
  <c r="A4817" i="2"/>
  <c r="A4818" i="2"/>
  <c r="A4819" i="2"/>
  <c r="A4820" i="2"/>
  <c r="A4821" i="2"/>
  <c r="A4822" i="2"/>
  <c r="A4823" i="2"/>
  <c r="A4824" i="2"/>
  <c r="A4825" i="2"/>
  <c r="A4826" i="2"/>
  <c r="A4827" i="2"/>
  <c r="A4828" i="2"/>
  <c r="A4829" i="2"/>
  <c r="A4830" i="2"/>
  <c r="A4831" i="2"/>
  <c r="A4832" i="2"/>
  <c r="A4833" i="2"/>
  <c r="A4834" i="2"/>
  <c r="A4835" i="2"/>
  <c r="A4836" i="2"/>
  <c r="A4837" i="2"/>
  <c r="A4838" i="2"/>
  <c r="A4839" i="2"/>
  <c r="A4840" i="2"/>
  <c r="A4841" i="2"/>
  <c r="A4842" i="2"/>
  <c r="A4843" i="2"/>
  <c r="A4844" i="2"/>
  <c r="A4845" i="2"/>
  <c r="A4846" i="2"/>
  <c r="A4847" i="2"/>
  <c r="A4848" i="2"/>
  <c r="A4849" i="2"/>
  <c r="A4850" i="2"/>
  <c r="A4851" i="2"/>
  <c r="A4852" i="2"/>
  <c r="A4853" i="2"/>
  <c r="A4854" i="2"/>
  <c r="A4855" i="2"/>
  <c r="A4856" i="2"/>
  <c r="A4857" i="2"/>
  <c r="A4858" i="2"/>
  <c r="A4859" i="2"/>
  <c r="A4860" i="2"/>
  <c r="A4861" i="2"/>
  <c r="A4862" i="2"/>
  <c r="A4863" i="2"/>
  <c r="A4864" i="2"/>
  <c r="A4865" i="2"/>
  <c r="A4866" i="2"/>
  <c r="A4867" i="2"/>
  <c r="A4868" i="2"/>
  <c r="A4869" i="2"/>
  <c r="A4870" i="2"/>
  <c r="A4871" i="2"/>
  <c r="A4872" i="2"/>
  <c r="A4873" i="2"/>
  <c r="A4874" i="2"/>
  <c r="A4875" i="2"/>
  <c r="A4876" i="2"/>
  <c r="A4877" i="2"/>
  <c r="A4878" i="2"/>
  <c r="A4879" i="2"/>
  <c r="A4880" i="2"/>
  <c r="A4881" i="2"/>
  <c r="A4882" i="2"/>
  <c r="A4883" i="2"/>
  <c r="A4884" i="2"/>
  <c r="A4885" i="2"/>
  <c r="A4886" i="2"/>
  <c r="A4887" i="2"/>
  <c r="A4888" i="2"/>
  <c r="A4889" i="2"/>
  <c r="A4890" i="2"/>
  <c r="A4891" i="2"/>
  <c r="A4892" i="2"/>
  <c r="A4893" i="2"/>
  <c r="A4894" i="2"/>
  <c r="A4895" i="2"/>
  <c r="A4896" i="2"/>
  <c r="A4897" i="2"/>
  <c r="A4898" i="2"/>
  <c r="A4899" i="2"/>
  <c r="A4900" i="2"/>
  <c r="A4901" i="2"/>
  <c r="A4902" i="2"/>
  <c r="A4903" i="2"/>
  <c r="A4904" i="2"/>
  <c r="A4905" i="2"/>
  <c r="A4906" i="2"/>
  <c r="A4907" i="2"/>
  <c r="A4908" i="2"/>
  <c r="A4909" i="2"/>
  <c r="A4910" i="2"/>
  <c r="A4911" i="2"/>
  <c r="A4912" i="2"/>
  <c r="A4913" i="2"/>
  <c r="A4914" i="2"/>
  <c r="A4915" i="2"/>
  <c r="A4916" i="2"/>
  <c r="A4917" i="2"/>
  <c r="A4918" i="2"/>
  <c r="A4919" i="2"/>
  <c r="A4920" i="2"/>
  <c r="A4921" i="2"/>
  <c r="A4922" i="2"/>
  <c r="A4923" i="2"/>
  <c r="A4924" i="2"/>
  <c r="A4925" i="2"/>
  <c r="A4926" i="2"/>
  <c r="A4927" i="2"/>
  <c r="A4928" i="2"/>
  <c r="A4929" i="2"/>
  <c r="A4930" i="2"/>
  <c r="A4931" i="2"/>
  <c r="A4932" i="2"/>
  <c r="A4933" i="2"/>
  <c r="A4934" i="2"/>
  <c r="A4935" i="2"/>
  <c r="A4936" i="2"/>
  <c r="A4937" i="2"/>
  <c r="A4938" i="2"/>
  <c r="A4939" i="2"/>
  <c r="A4940" i="2"/>
  <c r="A4941" i="2"/>
  <c r="A4942" i="2"/>
  <c r="A4943" i="2"/>
  <c r="A4944" i="2"/>
  <c r="A4945" i="2"/>
  <c r="A4946" i="2"/>
  <c r="A4947" i="2"/>
  <c r="A4948" i="2"/>
  <c r="A4949" i="2"/>
  <c r="A4950" i="2"/>
  <c r="A4951" i="2"/>
  <c r="A4952" i="2"/>
  <c r="A4953" i="2"/>
  <c r="A4954" i="2"/>
  <c r="A4955" i="2"/>
  <c r="A4956" i="2"/>
  <c r="A4957" i="2"/>
  <c r="A4958" i="2"/>
  <c r="A4959" i="2"/>
  <c r="A4960" i="2"/>
  <c r="A4961" i="2"/>
  <c r="A4962" i="2"/>
  <c r="A4963" i="2"/>
  <c r="A4964" i="2"/>
  <c r="A4965" i="2"/>
  <c r="A4966" i="2"/>
  <c r="A4967" i="2"/>
  <c r="A4968" i="2"/>
  <c r="A4969" i="2"/>
  <c r="A4970" i="2"/>
  <c r="A4971" i="2"/>
  <c r="A4972" i="2"/>
  <c r="A4973" i="2"/>
  <c r="A4974" i="2"/>
  <c r="A4975" i="2"/>
  <c r="A4976" i="2"/>
  <c r="A4977" i="2"/>
  <c r="A4978" i="2"/>
  <c r="A4979" i="2"/>
  <c r="A4980" i="2"/>
  <c r="A4981" i="2"/>
  <c r="A4982" i="2"/>
  <c r="A4983" i="2"/>
  <c r="A4984" i="2"/>
  <c r="A4985" i="2"/>
  <c r="A4986" i="2"/>
  <c r="A4987" i="2"/>
  <c r="A4988" i="2"/>
  <c r="A4989" i="2"/>
  <c r="A4990" i="2"/>
  <c r="A4991" i="2"/>
  <c r="A4992" i="2"/>
  <c r="A4993" i="2"/>
  <c r="A4994" i="2"/>
  <c r="A4995" i="2"/>
  <c r="A4996" i="2"/>
  <c r="A4997" i="2"/>
  <c r="A4998" i="2"/>
  <c r="A4999" i="2"/>
  <c r="A5000" i="2"/>
  <c r="A5001" i="2"/>
  <c r="A5002" i="2"/>
  <c r="A5003" i="2"/>
  <c r="A5004" i="2"/>
  <c r="A5005" i="2"/>
  <c r="A5006" i="2"/>
  <c r="A5007" i="2"/>
  <c r="A5008" i="2"/>
  <c r="A5009" i="2"/>
  <c r="A5010" i="2"/>
  <c r="A5011" i="2"/>
  <c r="A5012" i="2"/>
  <c r="A5013" i="2"/>
  <c r="A5014" i="2"/>
  <c r="A5015" i="2"/>
  <c r="A5016" i="2"/>
  <c r="S138" i="3" l="1"/>
  <c r="AK138" i="3" s="1"/>
  <c r="R684" i="3"/>
  <c r="AC684" i="3"/>
  <c r="R599" i="3"/>
  <c r="AC599" i="3"/>
  <c r="R624" i="3"/>
  <c r="AC624" i="3"/>
  <c r="S624" i="3" s="1"/>
  <c r="R646" i="3"/>
  <c r="AC646" i="3"/>
  <c r="R660" i="3"/>
  <c r="AC660" i="3"/>
  <c r="R752" i="3"/>
  <c r="AC752" i="3"/>
  <c r="R823" i="3"/>
  <c r="AC823" i="3"/>
  <c r="AK376" i="3"/>
  <c r="S889" i="3"/>
  <c r="AK889" i="3" s="1"/>
  <c r="AE889" i="3"/>
  <c r="R885" i="3"/>
  <c r="AC885" i="3"/>
  <c r="S885" i="3" s="1"/>
  <c r="AK885" i="3" s="1"/>
  <c r="AK225" i="3"/>
  <c r="R1056" i="3"/>
  <c r="AC1056" i="3"/>
  <c r="AL1017" i="3"/>
  <c r="AE324" i="3"/>
  <c r="U324" i="3" s="1"/>
  <c r="AL479" i="3"/>
  <c r="AL213" i="3"/>
  <c r="AE702" i="3"/>
  <c r="U702" i="3" s="1"/>
  <c r="AE600" i="3"/>
  <c r="U600" i="3" s="1"/>
  <c r="AE782" i="3"/>
  <c r="U782" i="3" s="1"/>
  <c r="AE152" i="3"/>
  <c r="U152" i="3" s="1"/>
  <c r="AL376" i="3"/>
  <c r="AE574" i="3"/>
  <c r="U574" i="3" s="1"/>
  <c r="AL794" i="3"/>
  <c r="AE794" i="3"/>
  <c r="U794" i="3" s="1"/>
  <c r="AE1242" i="3"/>
  <c r="U1242" i="3" s="1"/>
  <c r="AE559" i="3"/>
  <c r="U559" i="3" s="1"/>
  <c r="AL205" i="3"/>
  <c r="AL138" i="3"/>
  <c r="AL867" i="3"/>
  <c r="AE376" i="3"/>
  <c r="U376" i="3" s="1"/>
  <c r="AL324" i="3"/>
  <c r="AE867" i="3"/>
  <c r="AL798" i="3"/>
  <c r="AL115" i="3"/>
  <c r="AL980" i="3"/>
  <c r="S692" i="3"/>
  <c r="AK692" i="3" s="1"/>
  <c r="S332" i="3"/>
  <c r="AK332" i="3" s="1"/>
  <c r="S152" i="3"/>
  <c r="AK152" i="3" s="1"/>
  <c r="S574" i="3"/>
  <c r="AK574" i="3" s="1"/>
  <c r="S627" i="3"/>
  <c r="S503" i="3"/>
  <c r="AK503" i="3" s="1"/>
  <c r="S782" i="3"/>
  <c r="AK782" i="3" s="1"/>
  <c r="S161" i="3"/>
  <c r="S489" i="3"/>
  <c r="AK489" i="3" s="1"/>
  <c r="S602" i="3"/>
  <c r="AK602" i="3" s="1"/>
  <c r="S713" i="3"/>
  <c r="S352" i="3"/>
  <c r="AK352" i="3" s="1"/>
  <c r="S667" i="3"/>
  <c r="AK667" i="3" s="1"/>
  <c r="S706" i="3"/>
  <c r="S761" i="3"/>
  <c r="AK761" i="3" s="1"/>
  <c r="S988" i="3"/>
  <c r="AK988" i="3" s="1"/>
  <c r="S451" i="3"/>
  <c r="AK451" i="3" s="1"/>
  <c r="S766" i="3"/>
  <c r="AK878" i="3"/>
  <c r="AK240" i="3"/>
  <c r="AK963" i="3"/>
  <c r="AK797" i="3"/>
  <c r="S922" i="3"/>
  <c r="AC620" i="3"/>
  <c r="AC877" i="3"/>
  <c r="S949" i="3"/>
  <c r="AK949" i="3" s="1"/>
  <c r="AK369" i="3"/>
  <c r="AC1186" i="3"/>
  <c r="S1186" i="3" s="1"/>
  <c r="R982" i="3"/>
  <c r="G10" i="8"/>
  <c r="K10" i="8" s="1"/>
  <c r="R957" i="3"/>
  <c r="AC957" i="3"/>
  <c r="S957" i="3" s="1"/>
  <c r="R396" i="3"/>
  <c r="AC396" i="3"/>
  <c r="R482" i="3"/>
  <c r="AC482" i="3"/>
  <c r="R1231" i="3"/>
  <c r="AC1231" i="3"/>
  <c r="AB711" i="3"/>
  <c r="R977" i="3"/>
  <c r="AC977" i="3"/>
  <c r="S977" i="3" s="1"/>
  <c r="R1192" i="3"/>
  <c r="AC1192" i="3"/>
  <c r="R808" i="3"/>
  <c r="AC808" i="3"/>
  <c r="R185" i="3"/>
  <c r="AC185" i="3"/>
  <c r="R1073" i="3"/>
  <c r="AC1073" i="3"/>
  <c r="S1073" i="3" s="1"/>
  <c r="R294" i="3"/>
  <c r="AC294" i="3"/>
  <c r="S294" i="3" s="1"/>
  <c r="R1197" i="3"/>
  <c r="AC1197" i="3"/>
  <c r="S1197" i="3" s="1"/>
  <c r="R739" i="3"/>
  <c r="G106" i="8"/>
  <c r="K106" i="8" s="1"/>
  <c r="R626" i="3"/>
  <c r="G180" i="8"/>
  <c r="K180" i="8" s="1"/>
  <c r="R312" i="3"/>
  <c r="AC312" i="3"/>
  <c r="G51" i="8"/>
  <c r="K51" i="8" s="1"/>
  <c r="R389" i="3"/>
  <c r="AE138" i="3"/>
  <c r="AL362" i="3"/>
  <c r="AL500" i="3"/>
  <c r="AL602" i="3"/>
  <c r="AE489" i="3"/>
  <c r="U489" i="3" s="1"/>
  <c r="AL332" i="3"/>
  <c r="AE706" i="3"/>
  <c r="U706" i="3" s="1"/>
  <c r="AL667" i="3"/>
  <c r="AE88" i="3"/>
  <c r="U88" i="3" s="1"/>
  <c r="AE926" i="3"/>
  <c r="U926" i="3" s="1"/>
  <c r="AL648" i="3"/>
  <c r="AE115" i="3"/>
  <c r="U115" i="3" s="1"/>
  <c r="AL705" i="3"/>
  <c r="AL251" i="3"/>
  <c r="AK556" i="3"/>
  <c r="AK922" i="3"/>
  <c r="AK57" i="3"/>
  <c r="AK244" i="3"/>
  <c r="AK939" i="3"/>
  <c r="AK470" i="3"/>
  <c r="R181" i="3"/>
  <c r="G7" i="8"/>
  <c r="K7" i="8" s="1"/>
  <c r="R836" i="3"/>
  <c r="G119" i="8"/>
  <c r="K119" i="8" s="1"/>
  <c r="AL1184" i="3"/>
  <c r="R1021" i="3"/>
  <c r="AE205" i="3"/>
  <c r="U205" i="3" s="1"/>
  <c r="AL507" i="3"/>
  <c r="AE469" i="3"/>
  <c r="U469" i="3" s="1"/>
  <c r="AL702" i="3"/>
  <c r="AL225" i="3"/>
  <c r="AE224" i="3"/>
  <c r="AE265" i="3"/>
  <c r="U265" i="3" s="1"/>
  <c r="AL571" i="3"/>
  <c r="AL692" i="3"/>
  <c r="AE451" i="3"/>
  <c r="U451" i="3" s="1"/>
  <c r="AE378" i="3"/>
  <c r="U378" i="3" s="1"/>
  <c r="AE705" i="3"/>
  <c r="U705" i="3" s="1"/>
  <c r="AE161" i="3"/>
  <c r="U161" i="3" s="1"/>
  <c r="AE636" i="3"/>
  <c r="U636" i="3" s="1"/>
  <c r="AE766" i="3"/>
  <c r="U766" i="3" s="1"/>
  <c r="AL335" i="3"/>
  <c r="AE762" i="3"/>
  <c r="U762" i="3" s="1"/>
  <c r="AE587" i="3"/>
  <c r="U587" i="3" s="1"/>
  <c r="AE821" i="3"/>
  <c r="AE377" i="3"/>
  <c r="U377" i="3" s="1"/>
  <c r="AL1171" i="3"/>
  <c r="AK383" i="3"/>
  <c r="AK291" i="3"/>
  <c r="S501" i="3"/>
  <c r="AK501" i="3" s="1"/>
  <c r="S225" i="3"/>
  <c r="AC1222" i="3"/>
  <c r="S1222" i="3" s="1"/>
  <c r="AK467" i="3"/>
  <c r="AK499" i="3"/>
  <c r="AK220" i="3"/>
  <c r="AK979" i="3"/>
  <c r="R621" i="3"/>
  <c r="AC621" i="3"/>
  <c r="R1084" i="3"/>
  <c r="R347" i="3"/>
  <c r="AC347" i="3"/>
  <c r="R896" i="3"/>
  <c r="AC896" i="3"/>
  <c r="S896" i="3" s="1"/>
  <c r="R454" i="3"/>
  <c r="AC454" i="3"/>
  <c r="AC546" i="3"/>
  <c r="R546" i="3"/>
  <c r="J30" i="8"/>
  <c r="AB651" i="3"/>
  <c r="R881" i="3"/>
  <c r="AC881" i="3"/>
  <c r="S881" i="3" s="1"/>
  <c r="I149" i="8"/>
  <c r="AB1181" i="3"/>
  <c r="R1181" i="3" s="1"/>
  <c r="H91" i="8"/>
  <c r="AB1183" i="3"/>
  <c r="AL762" i="3"/>
  <c r="AL761" i="3"/>
  <c r="AE1171" i="3"/>
  <c r="U1171" i="3" s="1"/>
  <c r="AE980" i="3"/>
  <c r="U980" i="3" s="1"/>
  <c r="AE380" i="3"/>
  <c r="U380" i="3" s="1"/>
  <c r="AE648" i="3"/>
  <c r="AC527" i="3"/>
  <c r="AK1055" i="3"/>
  <c r="AK529" i="3"/>
  <c r="G145" i="8"/>
  <c r="K145" i="8" s="1"/>
  <c r="R324" i="3"/>
  <c r="R601" i="3"/>
  <c r="AC601" i="3"/>
  <c r="R916" i="3"/>
  <c r="AC916" i="3"/>
  <c r="R56" i="3"/>
  <c r="AC56" i="3"/>
  <c r="AB339" i="3"/>
  <c r="I97" i="8"/>
  <c r="I130" i="8"/>
  <c r="AB353" i="3"/>
  <c r="R355" i="3"/>
  <c r="AC355" i="3"/>
  <c r="S355" i="3" s="1"/>
  <c r="R357" i="3"/>
  <c r="AC357" i="3"/>
  <c r="AC359" i="3"/>
  <c r="R359" i="3"/>
  <c r="R361" i="3"/>
  <c r="AC361" i="3"/>
  <c r="R363" i="3"/>
  <c r="AC363" i="3"/>
  <c r="S363" i="3" s="1"/>
  <c r="R593" i="3"/>
  <c r="AC593" i="3"/>
  <c r="J128" i="8"/>
  <c r="AB610" i="3"/>
  <c r="J285" i="8"/>
  <c r="AB669" i="3"/>
  <c r="R774" i="3"/>
  <c r="AC774" i="3"/>
  <c r="R777" i="3"/>
  <c r="AC777" i="3"/>
  <c r="S777" i="3" s="1"/>
  <c r="R783" i="3"/>
  <c r="AC783" i="3"/>
  <c r="S783" i="3" s="1"/>
  <c r="R760" i="3"/>
  <c r="AC760" i="3"/>
  <c r="AC731" i="3"/>
  <c r="R731" i="3"/>
  <c r="R864" i="3"/>
  <c r="AC864" i="3"/>
  <c r="R870" i="3"/>
  <c r="AC870" i="3"/>
  <c r="S870" i="3" s="1"/>
  <c r="G81" i="8"/>
  <c r="K81" i="8" s="1"/>
  <c r="AL469" i="3"/>
  <c r="AL394" i="3"/>
  <c r="AL1242" i="3"/>
  <c r="AE394" i="3"/>
  <c r="U394" i="3" s="1"/>
  <c r="AE584" i="3"/>
  <c r="U584" i="3" s="1"/>
  <c r="AE247" i="3"/>
  <c r="U247" i="3" s="1"/>
  <c r="AE362" i="3"/>
  <c r="U362" i="3" s="1"/>
  <c r="AL722" i="3"/>
  <c r="AK869" i="3"/>
  <c r="AK257" i="3"/>
  <c r="AC358" i="3"/>
  <c r="AK637" i="3"/>
  <c r="AK1058" i="3"/>
  <c r="R716" i="3"/>
  <c r="AC716" i="3"/>
  <c r="R539" i="3"/>
  <c r="AC539" i="3"/>
  <c r="S539" i="3" s="1"/>
  <c r="R1240" i="3"/>
  <c r="G280" i="8"/>
  <c r="K280" i="8" s="1"/>
  <c r="R1210" i="3"/>
  <c r="AC1210" i="3"/>
  <c r="S1210" i="3" s="1"/>
  <c r="R976" i="3"/>
  <c r="R1088" i="3"/>
  <c r="AC1088" i="3"/>
  <c r="I83" i="8"/>
  <c r="AB242" i="3"/>
  <c r="R337" i="3"/>
  <c r="AC337" i="3"/>
  <c r="AE219" i="3"/>
  <c r="U219" i="3" s="1"/>
  <c r="AL88" i="3"/>
  <c r="AL429" i="3"/>
  <c r="AL384" i="3"/>
  <c r="AL582" i="3"/>
  <c r="AL503" i="3"/>
  <c r="AL739" i="3"/>
  <c r="AE785" i="3"/>
  <c r="U785" i="3" s="1"/>
  <c r="AL922" i="3"/>
  <c r="AL785" i="3"/>
  <c r="AL906" i="3"/>
  <c r="AL1051" i="3"/>
  <c r="AE906" i="3"/>
  <c r="U906" i="3" s="1"/>
  <c r="AK1084" i="3"/>
  <c r="AK289" i="3"/>
  <c r="AK506" i="3"/>
  <c r="AK645" i="3"/>
  <c r="G143" i="8"/>
  <c r="K143" i="8" s="1"/>
  <c r="R854" i="3"/>
  <c r="R526" i="3"/>
  <c r="AC526" i="3"/>
  <c r="R445" i="3"/>
  <c r="AC445" i="3"/>
  <c r="R1204" i="3"/>
  <c r="AC1204" i="3"/>
  <c r="R1180" i="3"/>
  <c r="G170" i="8"/>
  <c r="K170" i="8" s="1"/>
  <c r="G207" i="8"/>
  <c r="K207" i="8" s="1"/>
  <c r="R924" i="3"/>
  <c r="G27" i="8"/>
  <c r="K27" i="8" s="1"/>
  <c r="R385" i="3"/>
  <c r="R1149" i="3"/>
  <c r="AC1149" i="3"/>
  <c r="R883" i="3"/>
  <c r="AC883" i="3"/>
  <c r="S883" i="3" s="1"/>
  <c r="I84" i="8"/>
  <c r="AB59" i="3"/>
  <c r="R271" i="3"/>
  <c r="AC271" i="3"/>
  <c r="G4" i="8"/>
  <c r="K4" i="8" s="1"/>
  <c r="R322" i="3"/>
  <c r="AK327" i="3"/>
  <c r="AE507" i="3"/>
  <c r="U507" i="3" s="1"/>
  <c r="AE479" i="3"/>
  <c r="U479" i="3" s="1"/>
  <c r="AE213" i="3"/>
  <c r="U213" i="3" s="1"/>
  <c r="AE608" i="3"/>
  <c r="U608" i="3" s="1"/>
  <c r="AL176" i="3"/>
  <c r="AE1061" i="3"/>
  <c r="U1061" i="3" s="1"/>
  <c r="AE429" i="3"/>
  <c r="U429" i="3" s="1"/>
  <c r="AL378" i="3"/>
  <c r="AE210" i="3"/>
  <c r="AL587" i="3"/>
  <c r="AK372" i="3"/>
  <c r="AK1100" i="3"/>
  <c r="AK375" i="3"/>
  <c r="AC272" i="3"/>
  <c r="AK284" i="3"/>
  <c r="AK866" i="3"/>
  <c r="AK879" i="3"/>
  <c r="AK972" i="3"/>
  <c r="AC1214" i="3"/>
  <c r="AC668" i="3"/>
  <c r="R1130" i="3"/>
  <c r="AC1130" i="3"/>
  <c r="R983" i="3"/>
  <c r="AC983" i="3"/>
  <c r="R239" i="3"/>
  <c r="G16" i="8"/>
  <c r="K16" i="8" s="1"/>
  <c r="R1072" i="3"/>
  <c r="AC1072" i="3"/>
  <c r="H111" i="8"/>
  <c r="AB95" i="3"/>
  <c r="AK442" i="3"/>
  <c r="R341" i="3"/>
  <c r="AK845" i="3"/>
  <c r="AK246" i="3"/>
  <c r="AK1165" i="3"/>
  <c r="AK573" i="3"/>
  <c r="AK626" i="3"/>
  <c r="AK635" i="3"/>
  <c r="AK1233" i="3"/>
  <c r="AK1009" i="3"/>
  <c r="AC753" i="3"/>
  <c r="R335" i="3"/>
  <c r="R318" i="3"/>
  <c r="AB64" i="3"/>
  <c r="AB212" i="3"/>
  <c r="AB418" i="3"/>
  <c r="AK1008" i="3"/>
  <c r="AK892" i="3"/>
  <c r="AK802" i="3"/>
  <c r="AK370" i="3"/>
  <c r="AK643" i="3"/>
  <c r="AK638" i="3"/>
  <c r="AK1185" i="3"/>
  <c r="R336" i="3"/>
  <c r="G3" i="8"/>
  <c r="K3" i="8" s="1"/>
  <c r="R873" i="3"/>
  <c r="AC873" i="3"/>
  <c r="G107" i="8"/>
  <c r="K107" i="8" s="1"/>
  <c r="R1055" i="3"/>
  <c r="AB98" i="3"/>
  <c r="AB477" i="3"/>
  <c r="I59" i="8"/>
  <c r="H191" i="8"/>
  <c r="AB499" i="3"/>
  <c r="AD433" i="3"/>
  <c r="Z433" i="3"/>
  <c r="AD393" i="3"/>
  <c r="Z393" i="3"/>
  <c r="AK1141" i="3"/>
  <c r="AB261" i="3"/>
  <c r="I63" i="8"/>
  <c r="AB518" i="3"/>
  <c r="AK191" i="3"/>
  <c r="AK720" i="3"/>
  <c r="AK846" i="3"/>
  <c r="AC517" i="3"/>
  <c r="G18" i="8"/>
  <c r="K18" i="8" s="1"/>
  <c r="AB77" i="3"/>
  <c r="AB84" i="3"/>
  <c r="AB35" i="3"/>
  <c r="AB188" i="3"/>
  <c r="AB208" i="3"/>
  <c r="H109" i="8"/>
  <c r="AK755" i="3"/>
  <c r="AK1153" i="3"/>
  <c r="H154" i="8"/>
  <c r="AB152" i="3"/>
  <c r="AB270" i="3"/>
  <c r="AB1194" i="3"/>
  <c r="AC236" i="3"/>
  <c r="R236" i="3"/>
  <c r="AB388" i="3"/>
  <c r="AB340" i="3"/>
  <c r="AB289" i="3"/>
  <c r="AB573" i="3"/>
  <c r="AB310" i="3"/>
  <c r="AB545" i="3"/>
  <c r="S732" i="3"/>
  <c r="AC228" i="3"/>
  <c r="S228" i="3" s="1"/>
  <c r="R228" i="3"/>
  <c r="AD1167" i="3"/>
  <c r="AE1167" i="3" s="1"/>
  <c r="U1167" i="3" s="1"/>
  <c r="Z1167" i="3"/>
  <c r="AD1117" i="3"/>
  <c r="Z1117" i="3"/>
  <c r="AD1028" i="3"/>
  <c r="Z1028" i="3"/>
  <c r="Z893" i="3"/>
  <c r="AD893" i="3"/>
  <c r="AD929" i="3"/>
  <c r="Z929" i="3"/>
  <c r="AD704" i="3"/>
  <c r="Z704" i="3"/>
  <c r="AD1179" i="3"/>
  <c r="Z1179" i="3"/>
  <c r="AD1157" i="3"/>
  <c r="Z1157" i="3"/>
  <c r="AD1144" i="3"/>
  <c r="Z1144" i="3"/>
  <c r="AD1027" i="3"/>
  <c r="T1027" i="3" s="1"/>
  <c r="Z1027" i="3"/>
  <c r="AD897" i="3"/>
  <c r="Z897" i="3"/>
  <c r="AD855" i="3"/>
  <c r="Z855" i="3"/>
  <c r="AD751" i="3"/>
  <c r="Z751" i="3"/>
  <c r="G208" i="8"/>
  <c r="K208" i="8" s="1"/>
  <c r="AB115" i="3"/>
  <c r="AB504" i="3"/>
  <c r="AB535" i="3"/>
  <c r="AB149" i="3"/>
  <c r="I274" i="8"/>
  <c r="Z846" i="3"/>
  <c r="U846" i="3" s="1"/>
  <c r="Z1090" i="3"/>
  <c r="U1090" i="3" s="1"/>
  <c r="Z1216" i="3"/>
  <c r="AD1216" i="3"/>
  <c r="S47" i="3"/>
  <c r="AK47" i="3" s="1"/>
  <c r="AE47" i="3"/>
  <c r="AB407" i="3"/>
  <c r="AB558" i="3"/>
  <c r="AB560" i="3"/>
  <c r="AB524" i="3"/>
  <c r="AB682" i="3"/>
  <c r="AL238" i="3"/>
  <c r="S238" i="3"/>
  <c r="AE238" i="3"/>
  <c r="S139" i="3"/>
  <c r="AE139" i="3"/>
  <c r="U139" i="3" s="1"/>
  <c r="AL139" i="3"/>
  <c r="AB119" i="3"/>
  <c r="AD1223" i="3"/>
  <c r="Z1223" i="3"/>
  <c r="AD1230" i="3"/>
  <c r="Z1230" i="3"/>
  <c r="AL160" i="3"/>
  <c r="AE160" i="3"/>
  <c r="AE167" i="3"/>
  <c r="AL167" i="3"/>
  <c r="S167" i="3"/>
  <c r="AK167" i="3" s="1"/>
  <c r="AB354" i="3"/>
  <c r="AB446" i="3"/>
  <c r="AB300" i="3"/>
  <c r="AB591" i="3"/>
  <c r="AB677" i="3"/>
  <c r="AB595" i="3"/>
  <c r="AB597" i="3"/>
  <c r="R233" i="3"/>
  <c r="AB1026" i="3"/>
  <c r="I61" i="8"/>
  <c r="AL39" i="3"/>
  <c r="AB97" i="3"/>
  <c r="AD1209" i="3"/>
  <c r="Z1209" i="3"/>
  <c r="AD646" i="3"/>
  <c r="Z646" i="3"/>
  <c r="AD678" i="3"/>
  <c r="Z678" i="3"/>
  <c r="AD634" i="3"/>
  <c r="Z634" i="3"/>
  <c r="AD552" i="3"/>
  <c r="Z552" i="3"/>
  <c r="Z238" i="3"/>
  <c r="Z889" i="3"/>
  <c r="U889" i="3" s="1"/>
  <c r="Z1203" i="3"/>
  <c r="AB292" i="3"/>
  <c r="AB295" i="3"/>
  <c r="AB298" i="3"/>
  <c r="AB424" i="3"/>
  <c r="AB390" i="3"/>
  <c r="AB391" i="3"/>
  <c r="AB392" i="3"/>
  <c r="AB395" i="3"/>
  <c r="AB397" i="3"/>
  <c r="AB399" i="3"/>
  <c r="AB437" i="3"/>
  <c r="AB439" i="3"/>
  <c r="AB403" i="3"/>
  <c r="AB404" i="3"/>
  <c r="AB605" i="3"/>
  <c r="AB607" i="3"/>
  <c r="AB653" i="3"/>
  <c r="AB786" i="3"/>
  <c r="AB764" i="3"/>
  <c r="AB721" i="3"/>
  <c r="AB726" i="3"/>
  <c r="AB814" i="3"/>
  <c r="AB817" i="3"/>
  <c r="AB819" i="3"/>
  <c r="AB831" i="3"/>
  <c r="AB909" i="3"/>
  <c r="AB835" i="3"/>
  <c r="AB897" i="3"/>
  <c r="AB598" i="3"/>
  <c r="AB178" i="3"/>
  <c r="S149" i="3"/>
  <c r="AK149" i="3" s="1"/>
  <c r="AL149" i="3"/>
  <c r="AE149" i="3"/>
  <c r="U149" i="3" s="1"/>
  <c r="Z943" i="3"/>
  <c r="U943" i="3" s="1"/>
  <c r="Z1083" i="3"/>
  <c r="U1083" i="3" s="1"/>
  <c r="AD1200" i="3"/>
  <c r="Z1200" i="3"/>
  <c r="AD411" i="3"/>
  <c r="Z411" i="3"/>
  <c r="AD252" i="3"/>
  <c r="Z252" i="3"/>
  <c r="S52" i="3"/>
  <c r="AB853" i="3"/>
  <c r="AB180" i="3"/>
  <c r="AB1059" i="3"/>
  <c r="AB32" i="3"/>
  <c r="AD1220" i="3"/>
  <c r="Z1220" i="3"/>
  <c r="AD1115" i="3"/>
  <c r="Z1115" i="3"/>
  <c r="AD805" i="3"/>
  <c r="T805" i="3" s="1"/>
  <c r="AK805" i="3" s="1"/>
  <c r="Z805" i="3"/>
  <c r="AD709" i="3"/>
  <c r="Z709" i="3"/>
  <c r="Z689" i="3"/>
  <c r="AD689" i="3"/>
  <c r="AE689" i="3" s="1"/>
  <c r="U689" i="3" s="1"/>
  <c r="AD598" i="3"/>
  <c r="T598" i="3" s="1"/>
  <c r="AD583" i="3"/>
  <c r="AE583" i="3" s="1"/>
  <c r="U583" i="3" s="1"/>
  <c r="Z583" i="3"/>
  <c r="AB235" i="3"/>
  <c r="I137" i="8"/>
  <c r="AD1176" i="3"/>
  <c r="Z1176" i="3"/>
  <c r="AD1104" i="3"/>
  <c r="Z1104" i="3"/>
  <c r="AD951" i="3"/>
  <c r="Z951" i="3"/>
  <c r="AD604" i="3"/>
  <c r="Z604" i="3"/>
  <c r="AD537" i="3"/>
  <c r="Z537" i="3"/>
  <c r="Z236" i="3"/>
  <c r="AD236" i="3"/>
  <c r="AB625" i="3"/>
  <c r="AB1033" i="3"/>
  <c r="AB1147" i="3"/>
  <c r="AB1148" i="3"/>
  <c r="AK139" i="3"/>
  <c r="AD1175" i="3"/>
  <c r="AE1175" i="3" s="1"/>
  <c r="Z1175" i="3"/>
  <c r="U1175" i="3" s="1"/>
  <c r="AD1120" i="3"/>
  <c r="Z1120" i="3"/>
  <c r="AD1113" i="3"/>
  <c r="Z1113" i="3"/>
  <c r="AD1074" i="3"/>
  <c r="Z1074" i="3"/>
  <c r="AD799" i="3"/>
  <c r="Z799" i="3"/>
  <c r="Z460" i="3"/>
  <c r="AD460" i="3"/>
  <c r="AD364" i="3"/>
  <c r="Z364" i="3"/>
  <c r="AB121" i="3"/>
  <c r="AB114" i="3"/>
  <c r="AB206" i="3"/>
  <c r="AB243" i="3"/>
  <c r="AB280" i="3"/>
  <c r="AB471" i="3"/>
  <c r="AB472" i="3"/>
  <c r="AB478" i="3"/>
  <c r="AB485" i="3"/>
  <c r="AB486" i="3"/>
  <c r="AB920" i="3"/>
  <c r="AB985" i="3"/>
  <c r="AB938" i="3"/>
  <c r="AB1028" i="3"/>
  <c r="AB1030" i="3"/>
  <c r="AB1032" i="3"/>
  <c r="Z838" i="3"/>
  <c r="Z1151" i="3"/>
  <c r="Z1213" i="3"/>
  <c r="Z973" i="3"/>
  <c r="U973" i="3" s="1"/>
  <c r="Z1023" i="3"/>
  <c r="U1023" i="3" s="1"/>
  <c r="Z1195" i="3"/>
  <c r="U1195" i="3" s="1"/>
  <c r="AD553" i="3"/>
  <c r="Z553" i="3"/>
  <c r="AL617" i="3"/>
  <c r="AE617" i="3"/>
  <c r="U617" i="3" s="1"/>
  <c r="I343" i="8"/>
  <c r="AB379" i="3"/>
  <c r="AB965" i="3"/>
  <c r="AB971" i="3"/>
  <c r="AB1140" i="3"/>
  <c r="AB1142" i="3"/>
  <c r="AB1102" i="3"/>
  <c r="Z347" i="3"/>
  <c r="Z811" i="3"/>
  <c r="U811" i="3" s="1"/>
  <c r="Z1228" i="3"/>
  <c r="AD1228" i="3"/>
  <c r="AD1168" i="3"/>
  <c r="AL1168" i="3" s="1"/>
  <c r="R1005" i="3"/>
  <c r="AC1005" i="3"/>
  <c r="S1005" i="3" s="1"/>
  <c r="AB930" i="3"/>
  <c r="AB1048" i="3"/>
  <c r="AB202" i="3"/>
  <c r="AB193" i="3"/>
  <c r="AC193" i="3" s="1"/>
  <c r="AB1143" i="3"/>
  <c r="AB177" i="3"/>
  <c r="Z442" i="3"/>
  <c r="U442" i="3" s="1"/>
  <c r="Z292" i="3"/>
  <c r="Z640" i="3"/>
  <c r="U640" i="3" s="1"/>
  <c r="Z1132" i="3"/>
  <c r="AD1132" i="3"/>
  <c r="AL1132" i="3" s="1"/>
  <c r="AC287" i="3"/>
  <c r="R287" i="3"/>
  <c r="R827" i="3"/>
  <c r="AC827" i="3"/>
  <c r="AC25" i="3"/>
  <c r="S25" i="3" s="1"/>
  <c r="R25" i="3"/>
  <c r="AL1076" i="3"/>
  <c r="AE1076" i="3"/>
  <c r="U1076" i="3" s="1"/>
  <c r="AL652" i="3"/>
  <c r="AE652" i="3"/>
  <c r="U652" i="3" s="1"/>
  <c r="S652" i="3"/>
  <c r="I328" i="8"/>
  <c r="AB850" i="3"/>
  <c r="AB1110" i="3"/>
  <c r="AB1155" i="3"/>
  <c r="AB1085" i="3"/>
  <c r="AB1212" i="3"/>
  <c r="AB351" i="3"/>
  <c r="AB70" i="3"/>
  <c r="AB81" i="3"/>
  <c r="AB184" i="3"/>
  <c r="AC184" i="3" s="1"/>
  <c r="Z224" i="3"/>
  <c r="Z1241" i="3"/>
  <c r="U1241" i="3" s="1"/>
  <c r="Z672" i="3"/>
  <c r="U672" i="3" s="1"/>
  <c r="H294" i="8"/>
  <c r="AB706" i="3"/>
  <c r="AB754" i="3"/>
  <c r="H327" i="8"/>
  <c r="Z1172" i="3"/>
  <c r="AD465" i="3"/>
  <c r="Z410" i="3"/>
  <c r="Z166" i="3"/>
  <c r="AD166" i="3"/>
  <c r="AB6" i="3"/>
  <c r="S915" i="3"/>
  <c r="H259" i="8"/>
  <c r="H31" i="8"/>
  <c r="Z169" i="3"/>
  <c r="AB99" i="3"/>
  <c r="I156" i="8"/>
  <c r="AB612" i="3"/>
  <c r="J304" i="8"/>
  <c r="AB159" i="3"/>
  <c r="AB237" i="3"/>
  <c r="H276" i="8"/>
  <c r="AB127" i="3"/>
  <c r="H39" i="8"/>
  <c r="AB918" i="3"/>
  <c r="J220" i="8"/>
  <c r="AB175" i="3"/>
  <c r="H139" i="8"/>
  <c r="J140" i="8"/>
  <c r="AB157" i="3"/>
  <c r="S192" i="3"/>
  <c r="Z1025" i="3"/>
  <c r="Z142" i="3"/>
  <c r="Z154" i="3"/>
  <c r="H177" i="8"/>
  <c r="AB410" i="3"/>
  <c r="AB576" i="3"/>
  <c r="H222" i="8"/>
  <c r="AB230" i="3"/>
  <c r="I231" i="8"/>
  <c r="AB82" i="3"/>
  <c r="Z820" i="3"/>
  <c r="U820" i="3" s="1"/>
  <c r="AL287" i="3"/>
  <c r="AD273" i="3"/>
  <c r="AL273" i="3" s="1"/>
  <c r="Z273" i="3"/>
  <c r="AB283" i="3"/>
  <c r="H133" i="8"/>
  <c r="AB71" i="3"/>
  <c r="J134" i="8"/>
  <c r="AB413" i="3"/>
  <c r="J131" i="8"/>
  <c r="Z1131" i="3"/>
  <c r="AD890" i="3"/>
  <c r="AD743" i="3"/>
  <c r="AL743" i="3" s="1"/>
  <c r="AD778" i="3"/>
  <c r="AK681" i="3"/>
  <c r="AB892" i="3"/>
  <c r="AB393" i="3"/>
  <c r="AB36" i="3"/>
  <c r="T693" i="3"/>
  <c r="AK693" i="3" s="1"/>
  <c r="AE314" i="3"/>
  <c r="U314" i="3" s="1"/>
  <c r="AB89" i="3"/>
  <c r="I241" i="8"/>
  <c r="Z1010" i="3"/>
  <c r="U328" i="3"/>
  <c r="Z2" i="3"/>
  <c r="T154" i="3"/>
  <c r="AB120" i="3"/>
  <c r="I237" i="8"/>
  <c r="AB314" i="3"/>
  <c r="H227" i="8"/>
  <c r="J241" i="8"/>
  <c r="J110" i="8"/>
  <c r="Z1164" i="3"/>
  <c r="U1164" i="3" s="1"/>
  <c r="Z850" i="3"/>
  <c r="AB350" i="3"/>
  <c r="H321" i="8"/>
  <c r="AD1150" i="3"/>
  <c r="T1150" i="3" s="1"/>
  <c r="AB693" i="3"/>
  <c r="I221" i="8"/>
  <c r="AD10" i="3"/>
  <c r="AB46" i="3"/>
  <c r="H240" i="8"/>
  <c r="Z99" i="3"/>
  <c r="S99" i="3"/>
  <c r="AD91" i="3"/>
  <c r="AE91" i="3" s="1"/>
  <c r="U91" i="3" s="1"/>
  <c r="T91" i="3"/>
  <c r="AK91" i="3" s="1"/>
  <c r="Z91" i="3"/>
  <c r="J225" i="8"/>
  <c r="AB547" i="3"/>
  <c r="AD4" i="3"/>
  <c r="T4" i="3"/>
  <c r="AD732" i="3"/>
  <c r="AE732" i="3" s="1"/>
  <c r="U732" i="3" s="1"/>
  <c r="Z732" i="3"/>
  <c r="AL1154" i="3"/>
  <c r="AB164" i="3"/>
  <c r="I249" i="8"/>
  <c r="AD215" i="3"/>
  <c r="Z215" i="3"/>
  <c r="AB451" i="3"/>
  <c r="AB288" i="3"/>
  <c r="S281" i="3"/>
  <c r="Z281" i="3"/>
  <c r="AD67" i="3"/>
  <c r="Z67" i="3"/>
  <c r="AB1159" i="3"/>
  <c r="AB311" i="3"/>
  <c r="AB154" i="3"/>
  <c r="AB223" i="3"/>
  <c r="AB31" i="3"/>
  <c r="AB416" i="3"/>
  <c r="AB38" i="3"/>
  <c r="AB166" i="3"/>
  <c r="AB101" i="3"/>
  <c r="AB274" i="3"/>
  <c r="Z14" i="3"/>
  <c r="U14" i="3" s="1"/>
  <c r="AB959" i="3"/>
  <c r="Z190" i="3"/>
  <c r="R989" i="3"/>
  <c r="AC989" i="3"/>
  <c r="AB1129" i="3"/>
  <c r="Z255" i="3"/>
  <c r="Z47" i="3"/>
  <c r="AB4" i="3"/>
  <c r="AB732" i="3"/>
  <c r="AB1062" i="3"/>
  <c r="Z914" i="3"/>
  <c r="AB1154" i="3"/>
  <c r="AB10" i="3"/>
  <c r="AB94" i="3"/>
  <c r="Z174" i="3"/>
  <c r="AB575" i="3"/>
  <c r="AB90" i="3"/>
  <c r="AB48" i="3"/>
  <c r="Z306" i="3"/>
  <c r="Z171" i="3"/>
  <c r="U171" i="3" s="1"/>
  <c r="AB414" i="3"/>
  <c r="AB771" i="3"/>
  <c r="AB139" i="3"/>
  <c r="AB1125" i="3"/>
  <c r="H335" i="8"/>
  <c r="T723" i="3"/>
  <c r="AD190" i="3"/>
  <c r="T190" i="3" s="1"/>
  <c r="T227" i="3"/>
  <c r="Z440" i="3"/>
  <c r="AB186" i="3"/>
  <c r="T189" i="3"/>
  <c r="AK189" i="3" s="1"/>
  <c r="AB79" i="3"/>
  <c r="AB108" i="3"/>
  <c r="AB302" i="3"/>
  <c r="AD981" i="3"/>
  <c r="Z981" i="3"/>
  <c r="AD216" i="3"/>
  <c r="AE216" i="3" s="1"/>
  <c r="U216" i="3" s="1"/>
  <c r="Z216" i="3"/>
  <c r="AB209" i="3"/>
  <c r="AB405" i="3"/>
  <c r="AK447" i="3"/>
  <c r="AB211" i="3"/>
  <c r="AB374" i="3"/>
  <c r="AB1049" i="3"/>
  <c r="AB199" i="3"/>
  <c r="AB13" i="3"/>
  <c r="AB201" i="3"/>
  <c r="AB316" i="3"/>
  <c r="AB459" i="3"/>
  <c r="S311" i="3"/>
  <c r="T387" i="3"/>
  <c r="AB1006" i="3"/>
  <c r="AB207" i="3"/>
  <c r="AB72" i="3"/>
  <c r="AB387" i="3"/>
  <c r="AB386" i="3"/>
  <c r="Z576" i="3"/>
  <c r="U576" i="3" s="1"/>
  <c r="AB170" i="3"/>
  <c r="AB996" i="3"/>
  <c r="AB940" i="3"/>
  <c r="AB740" i="3"/>
  <c r="AB1135" i="3"/>
  <c r="AB122" i="3"/>
  <c r="Z268" i="3"/>
  <c r="U268" i="3" s="1"/>
  <c r="AB53" i="3"/>
  <c r="Z44" i="3"/>
  <c r="AB174" i="3"/>
  <c r="AB160" i="3"/>
  <c r="AD253" i="3"/>
  <c r="AL253" i="3" s="1"/>
  <c r="AB306" i="3"/>
  <c r="T804" i="3"/>
  <c r="AK804" i="3" s="1"/>
  <c r="Z41" i="3"/>
  <c r="AB11" i="3"/>
  <c r="AB834" i="3"/>
  <c r="AC834" i="3" s="1"/>
  <c r="AB23" i="3"/>
  <c r="AB807" i="3"/>
  <c r="AB676" i="3"/>
  <c r="AB15" i="3"/>
  <c r="Z18" i="3"/>
  <c r="U18" i="3" s="1"/>
  <c r="AB20" i="3"/>
  <c r="Z618" i="3"/>
  <c r="AD698" i="3"/>
  <c r="AB737" i="3"/>
  <c r="Z712" i="3"/>
  <c r="AB578" i="3"/>
  <c r="R578" i="3" s="1"/>
  <c r="AB577" i="3"/>
  <c r="Z1045" i="3"/>
  <c r="U1045" i="3" s="1"/>
  <c r="AB1046" i="3"/>
  <c r="AB1047" i="3"/>
  <c r="Z1076" i="3"/>
  <c r="AB619" i="3"/>
  <c r="AB935" i="3"/>
  <c r="AB215" i="3"/>
  <c r="AB541" i="3"/>
  <c r="AB987" i="3"/>
  <c r="AB415" i="3"/>
  <c r="AL447" i="3"/>
  <c r="S934" i="3"/>
  <c r="S319" i="3"/>
  <c r="AK319" i="3" s="1"/>
  <c r="AB440" i="3"/>
  <c r="AB140" i="3"/>
  <c r="AB276" i="3"/>
  <c r="Z387" i="3"/>
  <c r="AB255" i="3"/>
  <c r="Z211" i="3"/>
  <c r="AB22" i="3"/>
  <c r="AB299" i="3"/>
  <c r="AB430" i="3"/>
  <c r="AB231" i="3"/>
  <c r="Z580" i="3"/>
  <c r="AB323" i="3"/>
  <c r="AB464" i="3"/>
  <c r="Z24" i="3"/>
  <c r="AB135" i="3"/>
  <c r="Z1004" i="3"/>
  <c r="AB914" i="3"/>
  <c r="AB169" i="3"/>
  <c r="Z843" i="3"/>
  <c r="U843" i="3" s="1"/>
  <c r="AB663" i="3"/>
  <c r="Z71" i="3"/>
  <c r="U71" i="3" s="1"/>
  <c r="AB117" i="3"/>
  <c r="Z160" i="3"/>
  <c r="U160" i="3" s="1"/>
  <c r="AB156" i="3"/>
  <c r="S87" i="3"/>
  <c r="AB245" i="3"/>
  <c r="Z68" i="3"/>
  <c r="U68" i="3" s="1"/>
  <c r="AB104" i="3"/>
  <c r="Z109" i="3"/>
  <c r="AB493" i="3"/>
  <c r="AB791" i="3"/>
  <c r="Z21" i="3"/>
  <c r="AB568" i="3"/>
  <c r="Z69" i="3"/>
  <c r="AB863" i="3"/>
  <c r="AB1014" i="3"/>
  <c r="AB21" i="3"/>
  <c r="Z182" i="3"/>
  <c r="U182" i="3" s="1"/>
  <c r="AB419" i="3"/>
  <c r="Z266" i="3"/>
  <c r="R1121" i="3"/>
  <c r="AC1121" i="3"/>
  <c r="AC1122" i="3"/>
  <c r="R1122" i="3"/>
  <c r="AC1217" i="3"/>
  <c r="R1217" i="3"/>
  <c r="R1218" i="3"/>
  <c r="AC1218" i="3"/>
  <c r="AC1095" i="3"/>
  <c r="R1095" i="3"/>
  <c r="R1012" i="3"/>
  <c r="AC1012" i="3"/>
  <c r="R1099" i="3"/>
  <c r="AC1099" i="3"/>
  <c r="R1158" i="3"/>
  <c r="AC1158" i="3"/>
  <c r="R748" i="3"/>
  <c r="AC748" i="3"/>
  <c r="R33" i="3"/>
  <c r="AC33" i="3"/>
  <c r="AC1119" i="3"/>
  <c r="R1119" i="3"/>
  <c r="R816" i="3"/>
  <c r="AC816" i="3"/>
  <c r="S816" i="3" s="1"/>
  <c r="AL889" i="3"/>
  <c r="AE1206" i="3"/>
  <c r="U1206" i="3" s="1"/>
  <c r="AC1107" i="3"/>
  <c r="AL885" i="3"/>
  <c r="AC818" i="3"/>
  <c r="S818" i="3" s="1"/>
  <c r="AC1213" i="3"/>
  <c r="AL1206" i="3"/>
  <c r="AE885" i="3"/>
  <c r="U885" i="3" s="1"/>
  <c r="AL219" i="3"/>
  <c r="AE143" i="3"/>
  <c r="U143" i="3" s="1"/>
  <c r="AE209" i="3"/>
  <c r="U209" i="3" s="1"/>
  <c r="AK679" i="3"/>
  <c r="AK570" i="3"/>
  <c r="AK1225" i="3"/>
  <c r="AK927" i="3"/>
  <c r="AK1036" i="3"/>
  <c r="AK913" i="3"/>
  <c r="AK1000" i="3"/>
  <c r="AK137" i="3"/>
  <c r="AK997" i="3"/>
  <c r="AK991" i="3"/>
  <c r="AK623" i="3"/>
  <c r="AK436" i="3"/>
  <c r="AL155" i="3"/>
  <c r="AK585" i="3"/>
  <c r="AK798" i="3"/>
  <c r="AK609" i="3"/>
  <c r="AK1131" i="3"/>
  <c r="AK1108" i="3"/>
  <c r="AK852" i="3"/>
  <c r="AK943" i="3"/>
  <c r="AK729" i="3"/>
  <c r="AK738" i="3"/>
  <c r="AK563" i="3"/>
  <c r="AK600" i="3"/>
  <c r="AK474" i="3"/>
  <c r="AK749" i="3"/>
  <c r="AK763" i="3"/>
  <c r="AK531" i="3"/>
  <c r="AK980" i="3"/>
  <c r="AK766" i="3"/>
  <c r="AK320" i="3"/>
  <c r="AK1237" i="3"/>
  <c r="AK1129" i="3"/>
  <c r="AK1193" i="3"/>
  <c r="AK341" i="3"/>
  <c r="AK384" i="3"/>
  <c r="AK172" i="3"/>
  <c r="AK479" i="3"/>
  <c r="AK903" i="3"/>
  <c r="AK888" i="3"/>
  <c r="AK739" i="3"/>
  <c r="AK377" i="3"/>
  <c r="AK867" i="3"/>
  <c r="AK912" i="3"/>
  <c r="AK540" i="3"/>
  <c r="AK706" i="3"/>
  <c r="AK263" i="3"/>
  <c r="AK412" i="3"/>
  <c r="AK640" i="3"/>
  <c r="AK765" i="3"/>
  <c r="AK176" i="3"/>
  <c r="AK353" i="3"/>
  <c r="AK409" i="3"/>
  <c r="AK882" i="3"/>
  <c r="AK905" i="3"/>
  <c r="AK1041" i="3"/>
  <c r="AK151" i="3"/>
  <c r="AK408" i="3"/>
  <c r="AK1164" i="3"/>
  <c r="AK1238" i="3"/>
  <c r="AK825" i="3"/>
  <c r="AK770" i="3"/>
  <c r="AK787" i="3"/>
  <c r="AK115" i="3"/>
  <c r="AK462" i="3"/>
  <c r="AK429" i="3"/>
  <c r="AK258" i="3"/>
  <c r="AK277" i="3"/>
  <c r="AK380" i="3"/>
  <c r="AK161" i="3"/>
  <c r="AK1114" i="3"/>
  <c r="AK1170" i="3"/>
  <c r="AK1061" i="3"/>
  <c r="AK1241" i="3"/>
  <c r="AK1019" i="3"/>
  <c r="AK779" i="3"/>
  <c r="AK627" i="3"/>
  <c r="AK132" i="3"/>
  <c r="AK297" i="3"/>
  <c r="AK150" i="3"/>
  <c r="G149" i="8"/>
  <c r="K149" i="8" s="1"/>
  <c r="R973" i="3"/>
  <c r="R995" i="3"/>
  <c r="AC995" i="3"/>
  <c r="H53" i="8"/>
  <c r="AB622" i="3"/>
  <c r="AC1232" i="3"/>
  <c r="R1232" i="3"/>
  <c r="H96" i="8"/>
  <c r="AB196" i="3"/>
  <c r="R1037" i="3"/>
  <c r="AB435" i="3"/>
  <c r="J278" i="8"/>
  <c r="AB670" i="3"/>
  <c r="I62" i="8"/>
  <c r="AB179" i="3"/>
  <c r="AC81" i="3"/>
  <c r="R81" i="3"/>
  <c r="S184" i="3"/>
  <c r="AK184" i="3" s="1"/>
  <c r="AL184" i="3"/>
  <c r="AD1181" i="3"/>
  <c r="Z1181" i="3"/>
  <c r="R351" i="3"/>
  <c r="AC351" i="3"/>
  <c r="R70" i="3"/>
  <c r="G56" i="8"/>
  <c r="K56" i="8" s="1"/>
  <c r="AK958" i="3"/>
  <c r="AD883" i="3"/>
  <c r="Z883" i="3"/>
  <c r="AD870" i="3"/>
  <c r="Z870" i="3"/>
  <c r="AD851" i="3"/>
  <c r="Z851" i="3"/>
  <c r="AD847" i="3"/>
  <c r="Z847" i="3"/>
  <c r="Z757" i="3"/>
  <c r="AD757" i="3"/>
  <c r="AL757" i="3" s="1"/>
  <c r="AD754" i="3"/>
  <c r="Z754" i="3"/>
  <c r="AD735" i="3"/>
  <c r="Z735" i="3"/>
  <c r="AD724" i="3"/>
  <c r="Z724" i="3"/>
  <c r="AD590" i="3"/>
  <c r="Z590" i="3"/>
  <c r="AD505" i="3"/>
  <c r="Z505" i="3"/>
  <c r="AD400" i="3"/>
  <c r="Z400" i="3"/>
  <c r="AD395" i="3"/>
  <c r="Z395" i="3"/>
  <c r="AD390" i="3"/>
  <c r="Z390" i="3"/>
  <c r="AB1169" i="3"/>
  <c r="AB571" i="3"/>
  <c r="H15" i="8"/>
  <c r="AB220" i="3"/>
  <c r="I160" i="8"/>
  <c r="AB333" i="3"/>
  <c r="I213" i="8"/>
  <c r="AB1216" i="3"/>
  <c r="R178" i="3"/>
  <c r="AC178" i="3"/>
  <c r="AC232" i="3"/>
  <c r="R232" i="3"/>
  <c r="R382" i="3"/>
  <c r="AC382" i="3"/>
  <c r="R183" i="3"/>
  <c r="AC183" i="3"/>
  <c r="AD1187" i="3"/>
  <c r="Z1187" i="3"/>
  <c r="R598" i="3"/>
  <c r="AC598" i="3"/>
  <c r="R1027" i="3"/>
  <c r="AC1027" i="3"/>
  <c r="AC49" i="3"/>
  <c r="S49" i="3" s="1"/>
  <c r="R49" i="3"/>
  <c r="AD952" i="3"/>
  <c r="Z952" i="3"/>
  <c r="H114" i="8"/>
  <c r="AB489" i="3"/>
  <c r="H14" i="8"/>
  <c r="AB848" i="3"/>
  <c r="H186" i="8"/>
  <c r="AB899" i="3"/>
  <c r="R180" i="3"/>
  <c r="G9" i="8"/>
  <c r="K9" i="8" s="1"/>
  <c r="R946" i="3"/>
  <c r="AC946" i="3"/>
  <c r="S946" i="3" s="1"/>
  <c r="AB165" i="3"/>
  <c r="J73" i="8"/>
  <c r="AB1203" i="3"/>
  <c r="R193" i="3"/>
  <c r="R184" i="3"/>
  <c r="R141" i="3"/>
  <c r="AC141" i="3"/>
  <c r="AC438" i="3"/>
  <c r="R438" i="3"/>
  <c r="R1082" i="3"/>
  <c r="G12" i="8"/>
  <c r="K12" i="8" s="1"/>
  <c r="AC202" i="3"/>
  <c r="R202" i="3"/>
  <c r="AC1143" i="3"/>
  <c r="R1143" i="3"/>
  <c r="J102" i="8"/>
  <c r="AB238" i="3"/>
  <c r="AE184" i="3"/>
  <c r="U184" i="3" s="1"/>
  <c r="U138" i="3"/>
  <c r="U384" i="3"/>
  <c r="Z1224" i="3"/>
  <c r="AD1224" i="3"/>
  <c r="H99" i="8"/>
  <c r="AB509" i="3"/>
  <c r="H171" i="8"/>
  <c r="AB860" i="3"/>
  <c r="R1026" i="3"/>
  <c r="G61" i="8"/>
  <c r="K61" i="8" s="1"/>
  <c r="U888" i="3"/>
  <c r="AD1235" i="3"/>
  <c r="Z1235" i="3"/>
  <c r="AL1228" i="3"/>
  <c r="AC163" i="3"/>
  <c r="S163" i="3" s="1"/>
  <c r="R163" i="3"/>
  <c r="AK165" i="3"/>
  <c r="U210" i="3"/>
  <c r="U899" i="3"/>
  <c r="U878" i="3"/>
  <c r="U648" i="3"/>
  <c r="AD1186" i="3"/>
  <c r="AD1139" i="3"/>
  <c r="Z1139" i="3"/>
  <c r="AD1021" i="3"/>
  <c r="AD1073" i="3"/>
  <c r="AD924" i="3"/>
  <c r="Z924" i="3"/>
  <c r="AD783" i="3"/>
  <c r="AE783" i="3" s="1"/>
  <c r="U783" i="3" s="1"/>
  <c r="Z783" i="3"/>
  <c r="AD733" i="3"/>
  <c r="Z733" i="3"/>
  <c r="AD441" i="3"/>
  <c r="Z441" i="3"/>
  <c r="S1163" i="3"/>
  <c r="AK1163" i="3" s="1"/>
  <c r="AE1163" i="3"/>
  <c r="U1163" i="3" s="1"/>
  <c r="AL1078" i="3"/>
  <c r="S1078" i="3"/>
  <c r="AK1078" i="3" s="1"/>
  <c r="G270" i="8"/>
  <c r="K270" i="8" s="1"/>
  <c r="U1193" i="3"/>
  <c r="U736" i="3"/>
  <c r="AD1137" i="3"/>
  <c r="Z1137" i="3"/>
  <c r="AD1107" i="3"/>
  <c r="Z1107" i="3"/>
  <c r="AD1103" i="3"/>
  <c r="Z1103" i="3"/>
  <c r="AL962" i="3"/>
  <c r="AD806" i="3"/>
  <c r="Z806" i="3"/>
  <c r="AD767" i="3"/>
  <c r="Z767" i="3"/>
  <c r="AD611" i="3"/>
  <c r="Z611" i="3"/>
  <c r="AD260" i="3"/>
  <c r="Z260" i="3"/>
  <c r="AD187" i="3"/>
  <c r="Z187" i="3"/>
  <c r="AD146" i="3"/>
  <c r="Z146" i="3"/>
  <c r="R309" i="3"/>
  <c r="AB42" i="3"/>
  <c r="U340" i="3"/>
  <c r="U867" i="3"/>
  <c r="U871" i="3"/>
  <c r="U523" i="3"/>
  <c r="U1098" i="3"/>
  <c r="U496" i="3"/>
  <c r="AD1244" i="3"/>
  <c r="Z1244" i="3"/>
  <c r="AD1239" i="3"/>
  <c r="AD1222" i="3"/>
  <c r="Z1222" i="3"/>
  <c r="AD1210" i="3"/>
  <c r="Z1210" i="3"/>
  <c r="AD1173" i="3"/>
  <c r="Z1173" i="3"/>
  <c r="AD1091" i="3"/>
  <c r="AE1091" i="3" s="1"/>
  <c r="Z1091" i="3"/>
  <c r="Z941" i="3"/>
  <c r="AD941" i="3"/>
  <c r="AK974" i="3"/>
  <c r="AD730" i="3"/>
  <c r="Z730" i="3"/>
  <c r="AD777" i="3"/>
  <c r="Z777" i="3"/>
  <c r="AD485" i="3"/>
  <c r="Z485" i="3"/>
  <c r="AD285" i="3"/>
  <c r="Z285" i="3"/>
  <c r="AD307" i="3"/>
  <c r="Z307" i="3"/>
  <c r="I56" i="8"/>
  <c r="AE165" i="3"/>
  <c r="U165" i="3" s="1"/>
  <c r="S165" i="3"/>
  <c r="AB93" i="3"/>
  <c r="U275" i="3"/>
  <c r="Z1212" i="3"/>
  <c r="AD1050" i="3"/>
  <c r="Z1050" i="3"/>
  <c r="AK966" i="3"/>
  <c r="AD960" i="3"/>
  <c r="Z960" i="3"/>
  <c r="Z781" i="3"/>
  <c r="AD781" i="3"/>
  <c r="AD639" i="3"/>
  <c r="Z639" i="3"/>
  <c r="U1084" i="3"/>
  <c r="Z1111" i="3"/>
  <c r="U1111" i="3" s="1"/>
  <c r="U922" i="3"/>
  <c r="AD1178" i="3"/>
  <c r="Z1178" i="3"/>
  <c r="AK978" i="3"/>
  <c r="Z901" i="3"/>
  <c r="AD901" i="3"/>
  <c r="AD896" i="3"/>
  <c r="Z896" i="3"/>
  <c r="AD886" i="3"/>
  <c r="Z886" i="3"/>
  <c r="AD865" i="3"/>
  <c r="Z865" i="3"/>
  <c r="AD726" i="3"/>
  <c r="Z726" i="3"/>
  <c r="AD772" i="3"/>
  <c r="Z772" i="3"/>
  <c r="AD717" i="3"/>
  <c r="Z717" i="3"/>
  <c r="S237" i="3"/>
  <c r="AK237" i="3" s="1"/>
  <c r="AL237" i="3"/>
  <c r="S416" i="3"/>
  <c r="AK416" i="3" s="1"/>
  <c r="AE416" i="3"/>
  <c r="U1081" i="3"/>
  <c r="AD1219" i="3"/>
  <c r="AD1182" i="3"/>
  <c r="AD1177" i="3"/>
  <c r="Z1177" i="3"/>
  <c r="AE1088" i="3"/>
  <c r="U1088" i="3" s="1"/>
  <c r="AD1010" i="3"/>
  <c r="AD977" i="3"/>
  <c r="Z977" i="3"/>
  <c r="AD734" i="3"/>
  <c r="AL734" i="3" s="1"/>
  <c r="Z734" i="3"/>
  <c r="AD771" i="3"/>
  <c r="Z771" i="3"/>
  <c r="Z795" i="3"/>
  <c r="AD795" i="3"/>
  <c r="AL701" i="3"/>
  <c r="AD686" i="3"/>
  <c r="Z686" i="3"/>
  <c r="AL24" i="3"/>
  <c r="AE24" i="3"/>
  <c r="U24" i="3" s="1"/>
  <c r="S24" i="3"/>
  <c r="AK238" i="3"/>
  <c r="Z1205" i="3"/>
  <c r="U1205" i="3" s="1"/>
  <c r="U988" i="3"/>
  <c r="U511" i="3"/>
  <c r="AD1202" i="3"/>
  <c r="Z1202" i="3"/>
  <c r="AD1143" i="3"/>
  <c r="Z1143" i="3"/>
  <c r="AD1136" i="3"/>
  <c r="Z1136" i="3"/>
  <c r="AL1149" i="3"/>
  <c r="AD944" i="3"/>
  <c r="Z944" i="3"/>
  <c r="AE936" i="3"/>
  <c r="AK861" i="3"/>
  <c r="AK856" i="3"/>
  <c r="AD920" i="3"/>
  <c r="Z920" i="3"/>
  <c r="AE743" i="3"/>
  <c r="AD714" i="3"/>
  <c r="Z714" i="3"/>
  <c r="AK705" i="3"/>
  <c r="AD371" i="3"/>
  <c r="Z371" i="3"/>
  <c r="AD355" i="3"/>
  <c r="Z355" i="3"/>
  <c r="AL713" i="3"/>
  <c r="AD522" i="3"/>
  <c r="Z522" i="3"/>
  <c r="AD544" i="3"/>
  <c r="Z544" i="3"/>
  <c r="AB968" i="3"/>
  <c r="H315" i="8"/>
  <c r="AL230" i="3"/>
  <c r="S230" i="3"/>
  <c r="AK230" i="3" s="1"/>
  <c r="AK945" i="3"/>
  <c r="AE881" i="3"/>
  <c r="U881" i="3" s="1"/>
  <c r="AE868" i="3"/>
  <c r="AL769" i="3"/>
  <c r="AD756" i="3"/>
  <c r="T756" i="3" s="1"/>
  <c r="AK756" i="3" s="1"/>
  <c r="Z756" i="3"/>
  <c r="AL805" i="3"/>
  <c r="AL465" i="3"/>
  <c r="AE459" i="3"/>
  <c r="AD249" i="3"/>
  <c r="AE249" i="3" s="1"/>
  <c r="Z249" i="3"/>
  <c r="U249" i="3" s="1"/>
  <c r="AK843" i="3"/>
  <c r="S106" i="3"/>
  <c r="AE106" i="3"/>
  <c r="U106" i="3" s="1"/>
  <c r="U892" i="3"/>
  <c r="AE1093" i="3"/>
  <c r="U1093" i="3" s="1"/>
  <c r="AE728" i="3"/>
  <c r="AE81" i="3"/>
  <c r="U81" i="3" s="1"/>
  <c r="U627" i="3"/>
  <c r="U810" i="3"/>
  <c r="U722" i="3"/>
  <c r="U955" i="3"/>
  <c r="U569" i="3"/>
  <c r="AL1207" i="3"/>
  <c r="AL1023" i="3"/>
  <c r="AK908" i="3"/>
  <c r="AD746" i="3"/>
  <c r="Z746" i="3"/>
  <c r="AD624" i="3"/>
  <c r="H287" i="8"/>
  <c r="AB370" i="3"/>
  <c r="AB39" i="3"/>
  <c r="H330" i="8"/>
  <c r="AL651" i="3"/>
  <c r="AE312" i="3"/>
  <c r="U312" i="3" s="1"/>
  <c r="AD196" i="3"/>
  <c r="Z196" i="3"/>
  <c r="AB719" i="3"/>
  <c r="H297" i="8"/>
  <c r="U290" i="3"/>
  <c r="U902" i="3"/>
  <c r="Z1238" i="3"/>
  <c r="U1238" i="3" s="1"/>
  <c r="Z945" i="3"/>
  <c r="Z1236" i="3"/>
  <c r="U1236" i="3" s="1"/>
  <c r="Z536" i="3"/>
  <c r="U536" i="3" s="1"/>
  <c r="AL1211" i="3"/>
  <c r="AD1201" i="3"/>
  <c r="Z1201" i="3"/>
  <c r="AD1112" i="3"/>
  <c r="AD727" i="3"/>
  <c r="Z727" i="3"/>
  <c r="AL719" i="3"/>
  <c r="AK923" i="3"/>
  <c r="AL46" i="3"/>
  <c r="U495" i="3"/>
  <c r="U297" i="3"/>
  <c r="U238" i="3"/>
  <c r="AK1240" i="3"/>
  <c r="AK906" i="3"/>
  <c r="AK694" i="3"/>
  <c r="G138" i="8"/>
  <c r="K138" i="8" s="1"/>
  <c r="R167" i="3"/>
  <c r="H299" i="8"/>
  <c r="AB1024" i="3"/>
  <c r="H334" i="8"/>
  <c r="AB492" i="3"/>
  <c r="U50" i="3"/>
  <c r="AK24" i="3"/>
  <c r="AC282" i="3"/>
  <c r="S282" i="3" s="1"/>
  <c r="R282" i="3"/>
  <c r="AB137" i="3"/>
  <c r="I326" i="8"/>
  <c r="AB852" i="3"/>
  <c r="AC27" i="3"/>
  <c r="R27" i="3"/>
  <c r="U862" i="3"/>
  <c r="AE745" i="3"/>
  <c r="U745" i="3" s="1"/>
  <c r="AL745" i="3"/>
  <c r="AD990" i="3"/>
  <c r="Z990" i="3"/>
  <c r="AC444" i="3"/>
  <c r="R444" i="3"/>
  <c r="AD466" i="3"/>
  <c r="Z466" i="3"/>
  <c r="AB234" i="3"/>
  <c r="I266" i="8"/>
  <c r="AB417" i="3"/>
  <c r="H202" i="8"/>
  <c r="AB910" i="3"/>
  <c r="I319" i="8"/>
  <c r="AD568" i="3"/>
  <c r="Z568" i="3"/>
  <c r="AB923" i="3"/>
  <c r="I256" i="8"/>
  <c r="AD113" i="3"/>
  <c r="AL113" i="3" s="1"/>
  <c r="Z113" i="3"/>
  <c r="AB123" i="3"/>
  <c r="I203" i="8"/>
  <c r="J265" i="8"/>
  <c r="AB562" i="3"/>
  <c r="I197" i="8"/>
  <c r="AB86" i="3"/>
  <c r="G148" i="8"/>
  <c r="K148" i="8" s="1"/>
  <c r="R18" i="3"/>
  <c r="AD321" i="3"/>
  <c r="T321" i="3" s="1"/>
  <c r="AK321" i="3" s="1"/>
  <c r="Z321" i="3"/>
  <c r="AB366" i="3"/>
  <c r="I11" i="8"/>
  <c r="H20" i="8"/>
  <c r="AB367" i="3"/>
  <c r="AE130" i="3"/>
  <c r="U130" i="3" s="1"/>
  <c r="AL130" i="3"/>
  <c r="S130" i="3"/>
  <c r="AK130" i="3" s="1"/>
  <c r="AB145" i="3"/>
  <c r="H292" i="8"/>
  <c r="I300" i="8"/>
  <c r="AB649" i="3"/>
  <c r="AC914" i="3"/>
  <c r="R914" i="3"/>
  <c r="AL1225" i="3"/>
  <c r="AK1196" i="3"/>
  <c r="AL1118" i="3"/>
  <c r="AL982" i="3"/>
  <c r="AL976" i="3"/>
  <c r="AK487" i="3"/>
  <c r="H295" i="8"/>
  <c r="AB450" i="3"/>
  <c r="H318" i="8"/>
  <c r="AB1070" i="3"/>
  <c r="J337" i="8"/>
  <c r="AB1132" i="3"/>
  <c r="T61" i="3"/>
  <c r="AL61" i="3"/>
  <c r="AC1054" i="3"/>
  <c r="R1054" i="3"/>
  <c r="AB12" i="3"/>
  <c r="J169" i="8"/>
  <c r="AB125" i="3"/>
  <c r="I260" i="8"/>
  <c r="AB487" i="3"/>
  <c r="H183" i="8"/>
  <c r="Z159" i="3"/>
  <c r="T159" i="3"/>
  <c r="AK159" i="3" s="1"/>
  <c r="AD159" i="3"/>
  <c r="AD288" i="3"/>
  <c r="Z288" i="3"/>
  <c r="AC264" i="3"/>
  <c r="R264" i="3"/>
  <c r="AB429" i="3"/>
  <c r="R52" i="3"/>
  <c r="G230" i="8"/>
  <c r="K230" i="8" s="1"/>
  <c r="R303" i="3"/>
  <c r="AC303" i="3"/>
  <c r="AB532" i="3"/>
  <c r="J100" i="8"/>
  <c r="AB466" i="3"/>
  <c r="J267" i="8"/>
  <c r="S457" i="3"/>
  <c r="AK457" i="3" s="1"/>
  <c r="Z457" i="3"/>
  <c r="U457" i="3" s="1"/>
  <c r="AD83" i="3"/>
  <c r="T83" i="3"/>
  <c r="AE273" i="3"/>
  <c r="U273" i="3" s="1"/>
  <c r="T273" i="3"/>
  <c r="AK273" i="3" s="1"/>
  <c r="AB87" i="3"/>
  <c r="H309" i="8"/>
  <c r="AC102" i="3"/>
  <c r="S102" i="3" s="1"/>
  <c r="R102" i="3"/>
  <c r="R90" i="3"/>
  <c r="AC90" i="3"/>
  <c r="AB871" i="3"/>
  <c r="AB325" i="3"/>
  <c r="H340" i="8"/>
  <c r="AC723" i="3"/>
  <c r="R723" i="3"/>
  <c r="AE1070" i="3"/>
  <c r="U1070" i="3" s="1"/>
  <c r="AE903" i="3"/>
  <c r="U903" i="3" s="1"/>
  <c r="AK703" i="3"/>
  <c r="AB809" i="3"/>
  <c r="AB1144" i="3"/>
  <c r="AB662" i="3"/>
  <c r="I329" i="8"/>
  <c r="AB767" i="3"/>
  <c r="AL712" i="3"/>
  <c r="S712" i="3"/>
  <c r="R44" i="3"/>
  <c r="AC44" i="3"/>
  <c r="Z96" i="3"/>
  <c r="S96" i="3"/>
  <c r="U1133" i="3"/>
  <c r="AD274" i="3"/>
  <c r="T274" i="3" s="1"/>
  <c r="Z274" i="3"/>
  <c r="T328" i="3"/>
  <c r="AK328" i="3" s="1"/>
  <c r="AL328" i="3"/>
  <c r="R237" i="3"/>
  <c r="G276" i="8"/>
  <c r="K276" i="8" s="1"/>
  <c r="AB61" i="3"/>
  <c r="J38" i="8"/>
  <c r="G39" i="8"/>
  <c r="K39" i="8" s="1"/>
  <c r="R127" i="3"/>
  <c r="R381" i="3"/>
  <c r="AC381" i="3"/>
  <c r="AD915" i="3"/>
  <c r="Z915" i="3"/>
  <c r="AB425" i="3"/>
  <c r="I41" i="8"/>
  <c r="R884" i="3"/>
  <c r="AC884" i="3"/>
  <c r="S884" i="3" s="1"/>
  <c r="AD80" i="3"/>
  <c r="AD125" i="3"/>
  <c r="Z125" i="3"/>
  <c r="AD153" i="3"/>
  <c r="AE153" i="3" s="1"/>
  <c r="Z153" i="3"/>
  <c r="AD996" i="3"/>
  <c r="Z996" i="3"/>
  <c r="AB632" i="3"/>
  <c r="I345" i="8"/>
  <c r="AD345" i="3"/>
  <c r="T345" i="3" s="1"/>
  <c r="AK345" i="3" s="1"/>
  <c r="AB742" i="3"/>
  <c r="AD264" i="3"/>
  <c r="Z264" i="3"/>
  <c r="AB134" i="3"/>
  <c r="AD94" i="3"/>
  <c r="Z94" i="3"/>
  <c r="Z525" i="3"/>
  <c r="AD525" i="3"/>
  <c r="AD1016" i="3"/>
  <c r="T1016" i="3" s="1"/>
  <c r="AK1016" i="3" s="1"/>
  <c r="Z1016" i="3"/>
  <c r="AD66" i="3"/>
  <c r="T111" i="3"/>
  <c r="AK111" i="3" s="1"/>
  <c r="AE111" i="3"/>
  <c r="U111" i="3" s="1"/>
  <c r="AD368" i="3"/>
  <c r="T368" i="3" s="1"/>
  <c r="AK368" i="3" s="1"/>
  <c r="Z368" i="3"/>
  <c r="AD1127" i="3"/>
  <c r="T1127" i="3" s="1"/>
  <c r="AK1127" i="3" s="1"/>
  <c r="Z1127" i="3"/>
  <c r="AC619" i="3"/>
  <c r="R619" i="3"/>
  <c r="R935" i="3"/>
  <c r="AC935" i="3"/>
  <c r="S935" i="3" s="1"/>
  <c r="AB675" i="3"/>
  <c r="AK494" i="3"/>
  <c r="AB74" i="3"/>
  <c r="AD173" i="3"/>
  <c r="Z173" i="3"/>
  <c r="Z117" i="3"/>
  <c r="AD117" i="3"/>
  <c r="S156" i="3"/>
  <c r="AK156" i="3" s="1"/>
  <c r="Z156" i="3"/>
  <c r="I40" i="8"/>
  <c r="H104" i="8"/>
  <c r="I181" i="8"/>
  <c r="H301" i="8"/>
  <c r="AB383" i="3"/>
  <c r="AB146" i="3"/>
  <c r="AB138" i="3"/>
  <c r="AB703" i="3"/>
  <c r="U169" i="3"/>
  <c r="Z66" i="3"/>
  <c r="AK198" i="3"/>
  <c r="AD1159" i="3"/>
  <c r="T1159" i="3" s="1"/>
  <c r="AD25" i="3"/>
  <c r="AL25" i="3" s="1"/>
  <c r="Z25" i="3"/>
  <c r="AD40" i="3"/>
  <c r="T40" i="3" s="1"/>
  <c r="AK40" i="3" s="1"/>
  <c r="I115" i="8"/>
  <c r="I174" i="8"/>
  <c r="J277" i="8"/>
  <c r="H311" i="8"/>
  <c r="AB455" i="3"/>
  <c r="H317" i="8"/>
  <c r="AB858" i="3"/>
  <c r="I339" i="8"/>
  <c r="AB528" i="3"/>
  <c r="AD330" i="3"/>
  <c r="Z330" i="3"/>
  <c r="Z959" i="3"/>
  <c r="AD959" i="3"/>
  <c r="U666" i="3"/>
  <c r="Z62" i="3"/>
  <c r="AD62" i="3"/>
  <c r="H89" i="8"/>
  <c r="J126" i="8"/>
  <c r="I255" i="8"/>
  <c r="I261" i="8"/>
  <c r="AK652" i="3"/>
  <c r="U135" i="3"/>
  <c r="Z186" i="3"/>
  <c r="U186" i="3" s="1"/>
  <c r="Z276" i="3"/>
  <c r="AD276" i="3"/>
  <c r="AD632" i="3"/>
  <c r="T632" i="3" s="1"/>
  <c r="AK632" i="3" s="1"/>
  <c r="I129" i="8"/>
  <c r="I194" i="8"/>
  <c r="H307" i="8"/>
  <c r="AB57" i="3"/>
  <c r="I346" i="8"/>
  <c r="AB634" i="3"/>
  <c r="AB709" i="3"/>
  <c r="AL1138" i="3"/>
  <c r="AD211" i="3"/>
  <c r="AB78" i="3"/>
  <c r="AD299" i="3"/>
  <c r="Z299" i="3"/>
  <c r="Z308" i="3"/>
  <c r="AD308" i="3"/>
  <c r="T308" i="3" s="1"/>
  <c r="AK308" i="3" s="1"/>
  <c r="AD34" i="3"/>
  <c r="Z34" i="3"/>
  <c r="AB468" i="3"/>
  <c r="AB402" i="3"/>
  <c r="T316" i="3"/>
  <c r="Z426" i="3"/>
  <c r="AD426" i="3"/>
  <c r="U346" i="3"/>
  <c r="U19" i="3"/>
  <c r="U447" i="3"/>
  <c r="S61" i="3"/>
  <c r="AD201" i="3"/>
  <c r="AL201" i="3" s="1"/>
  <c r="AB190" i="3"/>
  <c r="AB34" i="3"/>
  <c r="AL914" i="3"/>
  <c r="Z3" i="3"/>
  <c r="U3" i="3" s="1"/>
  <c r="Z572" i="3"/>
  <c r="T314" i="3"/>
  <c r="AK314" i="3" s="1"/>
  <c r="AB671" i="3"/>
  <c r="U657" i="3"/>
  <c r="AK52" i="3"/>
  <c r="AL694" i="3"/>
  <c r="AL278" i="3"/>
  <c r="AB5" i="3"/>
  <c r="AD940" i="3"/>
  <c r="T940" i="3" s="1"/>
  <c r="AK940" i="3" s="1"/>
  <c r="AB843" i="3"/>
  <c r="AB83" i="3"/>
  <c r="Z118" i="3"/>
  <c r="U118" i="3" s="1"/>
  <c r="AB565" i="3"/>
  <c r="AB92" i="3"/>
  <c r="AL685" i="3"/>
  <c r="AE123" i="3"/>
  <c r="U123" i="3" s="1"/>
  <c r="AL1245" i="3"/>
  <c r="AB683" i="3"/>
  <c r="T166" i="3"/>
  <c r="AK166" i="3" s="1"/>
  <c r="AB47" i="3"/>
  <c r="AB580" i="3"/>
  <c r="AD413" i="3"/>
  <c r="Z413" i="3"/>
  <c r="S8" i="3"/>
  <c r="AK175" i="3"/>
  <c r="Z101" i="3"/>
  <c r="U101" i="3" s="1"/>
  <c r="AB915" i="3"/>
  <c r="AE365" i="3"/>
  <c r="U365" i="3" s="1"/>
  <c r="U565" i="3"/>
  <c r="U230" i="3"/>
  <c r="U789" i="3"/>
  <c r="AK862" i="3"/>
  <c r="AL91" i="3"/>
  <c r="AB148" i="3"/>
  <c r="S632" i="3"/>
  <c r="AE142" i="3"/>
  <c r="U142" i="3" s="1"/>
  <c r="Z316" i="3"/>
  <c r="AB596" i="3"/>
  <c r="Z671" i="3"/>
  <c r="U671" i="3" s="1"/>
  <c r="AB665" i="3"/>
  <c r="AB103" i="3"/>
  <c r="AB329" i="3"/>
  <c r="AK1145" i="3"/>
  <c r="T79" i="3"/>
  <c r="AD200" i="3"/>
  <c r="T200" i="3" s="1"/>
  <c r="AK200" i="3" s="1"/>
  <c r="U575" i="3"/>
  <c r="AK800" i="3"/>
  <c r="AK1013" i="3"/>
  <c r="AB1150" i="3"/>
  <c r="Z31" i="3"/>
  <c r="T1154" i="3"/>
  <c r="AK1154" i="3" s="1"/>
  <c r="Z663" i="3"/>
  <c r="U663" i="3" s="1"/>
  <c r="AL203" i="3"/>
  <c r="T575" i="3"/>
  <c r="AK575" i="3" s="1"/>
  <c r="AK76" i="3"/>
  <c r="S197" i="3"/>
  <c r="AD60" i="3"/>
  <c r="T60" i="3"/>
  <c r="AK60" i="3" s="1"/>
  <c r="Z60" i="3"/>
  <c r="AE579" i="3"/>
  <c r="AE615" i="3"/>
  <c r="U615" i="3" s="1"/>
  <c r="AE1161" i="3"/>
  <c r="U1161" i="3" s="1"/>
  <c r="T30" i="3"/>
  <c r="AK30" i="3" s="1"/>
  <c r="AD245" i="3"/>
  <c r="T245" i="3" s="1"/>
  <c r="AE804" i="3"/>
  <c r="U804" i="3" s="1"/>
  <c r="AK565" i="3"/>
  <c r="Z72" i="3"/>
  <c r="Z416" i="3"/>
  <c r="U416" i="3" s="1"/>
  <c r="AB227" i="3"/>
  <c r="Z675" i="3"/>
  <c r="U675" i="3" s="1"/>
  <c r="AD162" i="3"/>
  <c r="T162" i="3" s="1"/>
  <c r="AK162" i="3" s="1"/>
  <c r="AB293" i="3"/>
  <c r="AB192" i="3"/>
  <c r="T92" i="3"/>
  <c r="AK92" i="3" s="1"/>
  <c r="AD483" i="3"/>
  <c r="T483" i="3" s="1"/>
  <c r="AK483" i="3" s="1"/>
  <c r="S2" i="3"/>
  <c r="Z61" i="3"/>
  <c r="U61" i="3" s="1"/>
  <c r="AL732" i="3"/>
  <c r="Z293" i="3"/>
  <c r="Z63" i="3"/>
  <c r="U63" i="3" s="1"/>
  <c r="AE800" i="3"/>
  <c r="U800" i="3" s="1"/>
  <c r="AL1126" i="3"/>
  <c r="Z934" i="3"/>
  <c r="AL989" i="3"/>
  <c r="T619" i="3"/>
  <c r="T712" i="3"/>
  <c r="AK712" i="3" s="1"/>
  <c r="AL565" i="3"/>
  <c r="AE712" i="3"/>
  <c r="U712" i="3" s="1"/>
  <c r="Z494" i="3"/>
  <c r="Z863" i="3"/>
  <c r="U863" i="3" s="1"/>
  <c r="AE2" i="3"/>
  <c r="U2" i="3" s="1"/>
  <c r="AB2" i="3"/>
  <c r="AD557" i="3"/>
  <c r="T557" i="3" s="1"/>
  <c r="AK557" i="3" s="1"/>
  <c r="Z557" i="3"/>
  <c r="AD1031" i="3"/>
  <c r="T1031" i="3"/>
  <c r="AK1031" i="3" s="1"/>
  <c r="Z1031" i="3"/>
  <c r="AD946" i="3"/>
  <c r="T946" i="3" s="1"/>
  <c r="AK946" i="3" s="1"/>
  <c r="Z946" i="3"/>
  <c r="AD854" i="3"/>
  <c r="T854" i="3" s="1"/>
  <c r="AK854" i="3" s="1"/>
  <c r="Z854" i="3"/>
  <c r="AD711" i="3"/>
  <c r="Z711" i="3"/>
  <c r="U473" i="3"/>
  <c r="U821" i="3"/>
  <c r="U529" i="3"/>
  <c r="AE1217" i="3"/>
  <c r="AE1020" i="3"/>
  <c r="U1020" i="3" s="1"/>
  <c r="AE962" i="3"/>
  <c r="Z816" i="3"/>
  <c r="AD816" i="3"/>
  <c r="T816" i="3" s="1"/>
  <c r="AK816" i="3" s="1"/>
  <c r="AE509" i="3"/>
  <c r="U509" i="3" s="1"/>
  <c r="AL509" i="3"/>
  <c r="Z414" i="3"/>
  <c r="AD414" i="3"/>
  <c r="T414" i="3" s="1"/>
  <c r="AD28" i="3"/>
  <c r="T28" i="3" s="1"/>
  <c r="AK28" i="3" s="1"/>
  <c r="Z28" i="3"/>
  <c r="AD1029" i="3"/>
  <c r="T1029" i="3" s="1"/>
  <c r="AK1029" i="3" s="1"/>
  <c r="Z1029" i="3"/>
  <c r="T840" i="3"/>
  <c r="AK840" i="3" s="1"/>
  <c r="AE840" i="3"/>
  <c r="U840" i="3" s="1"/>
  <c r="AL840" i="3"/>
  <c r="T734" i="3"/>
  <c r="AK734" i="3" s="1"/>
  <c r="AE734" i="3"/>
  <c r="U734" i="3" s="1"/>
  <c r="AD707" i="3"/>
  <c r="T707" i="3" s="1"/>
  <c r="AK707" i="3" s="1"/>
  <c r="Z707" i="3"/>
  <c r="T618" i="3"/>
  <c r="AK618" i="3" s="1"/>
  <c r="AE618" i="3"/>
  <c r="U618" i="3" s="1"/>
  <c r="AL618" i="3"/>
  <c r="T1236" i="3"/>
  <c r="AK1236" i="3" s="1"/>
  <c r="AL1236" i="3"/>
  <c r="T1203" i="3"/>
  <c r="AK1203" i="3" s="1"/>
  <c r="AL1203" i="3"/>
  <c r="AD967" i="3"/>
  <c r="Z967" i="3"/>
  <c r="T881" i="3"/>
  <c r="AK881" i="3" s="1"/>
  <c r="AL881" i="3"/>
  <c r="U743" i="3"/>
  <c r="AL1010" i="3"/>
  <c r="U667" i="3"/>
  <c r="T795" i="3"/>
  <c r="AK795" i="3" s="1"/>
  <c r="AL795" i="3"/>
  <c r="AE795" i="3"/>
  <c r="AD514" i="3"/>
  <c r="Z514" i="3"/>
  <c r="AD480" i="3"/>
  <c r="T480" i="3" s="1"/>
  <c r="AK480" i="3" s="1"/>
  <c r="T459" i="3"/>
  <c r="AK459" i="3" s="1"/>
  <c r="AE1024" i="3"/>
  <c r="U1024" i="3" s="1"/>
  <c r="T1024" i="3"/>
  <c r="AK1024" i="3" s="1"/>
  <c r="AD964" i="3"/>
  <c r="Z964" i="3"/>
  <c r="AE719" i="3"/>
  <c r="U719" i="3" s="1"/>
  <c r="T719" i="3"/>
  <c r="AK719" i="3" s="1"/>
  <c r="AD163" i="3"/>
  <c r="T163" i="3" s="1"/>
  <c r="AK163" i="3" s="1"/>
  <c r="Z163" i="3"/>
  <c r="AD197" i="3"/>
  <c r="T197" i="3"/>
  <c r="AK197" i="3" s="1"/>
  <c r="Z197" i="3"/>
  <c r="T994" i="3"/>
  <c r="AK994" i="3" s="1"/>
  <c r="AL994" i="3"/>
  <c r="AL848" i="3"/>
  <c r="T848" i="3"/>
  <c r="AK848" i="3" s="1"/>
  <c r="AD815" i="3"/>
  <c r="T815" i="3" s="1"/>
  <c r="AK815" i="3" s="1"/>
  <c r="AE465" i="3"/>
  <c r="U465" i="3" s="1"/>
  <c r="Z815" i="3"/>
  <c r="AL936" i="3"/>
  <c r="AE978" i="3"/>
  <c r="U978" i="3" s="1"/>
  <c r="T743" i="3"/>
  <c r="AK743" i="3" s="1"/>
  <c r="U459" i="3"/>
  <c r="T757" i="3"/>
  <c r="AK757" i="3" s="1"/>
  <c r="AE757" i="3"/>
  <c r="T651" i="3"/>
  <c r="AK651" i="3" s="1"/>
  <c r="AE651" i="3"/>
  <c r="U651" i="3" s="1"/>
  <c r="AD486" i="3"/>
  <c r="Z486" i="3"/>
  <c r="AD453" i="3"/>
  <c r="T453" i="3" s="1"/>
  <c r="AK453" i="3" s="1"/>
  <c r="Z453" i="3"/>
  <c r="AD968" i="3"/>
  <c r="T968" i="3" s="1"/>
  <c r="AK968" i="3" s="1"/>
  <c r="Z968" i="3"/>
  <c r="AD832" i="3"/>
  <c r="T832" i="3" s="1"/>
  <c r="AK832" i="3" s="1"/>
  <c r="Z832" i="3"/>
  <c r="T365" i="3"/>
  <c r="AK365" i="3" s="1"/>
  <c r="AL365" i="3"/>
  <c r="T20" i="3"/>
  <c r="T465" i="3"/>
  <c r="AK465" i="3" s="1"/>
  <c r="AD1198" i="3"/>
  <c r="T1198" i="3" s="1"/>
  <c r="AK1198" i="3" s="1"/>
  <c r="Z1198" i="3"/>
  <c r="T1028" i="3"/>
  <c r="AD909" i="3"/>
  <c r="T909" i="3" s="1"/>
  <c r="Z909" i="3"/>
  <c r="T486" i="3"/>
  <c r="T509" i="3"/>
  <c r="AK509" i="3" s="1"/>
  <c r="AL459" i="3"/>
  <c r="AL1024" i="3"/>
  <c r="AE994" i="3"/>
  <c r="U994" i="3" s="1"/>
  <c r="AE1203" i="3"/>
  <c r="U1203" i="3" s="1"/>
  <c r="AL978" i="3"/>
  <c r="AE958" i="3"/>
  <c r="U958" i="3" s="1"/>
  <c r="U765" i="3"/>
  <c r="U970" i="3"/>
  <c r="U984" i="3"/>
  <c r="T1221" i="3"/>
  <c r="AK1221" i="3" s="1"/>
  <c r="AE1221" i="3"/>
  <c r="U1221" i="3" s="1"/>
  <c r="AD880" i="3"/>
  <c r="T880" i="3" s="1"/>
  <c r="AK880" i="3" s="1"/>
  <c r="Z880" i="3"/>
  <c r="AL908" i="3"/>
  <c r="AE805" i="3"/>
  <c r="U805" i="3" s="1"/>
  <c r="U713" i="3"/>
  <c r="T1244" i="3"/>
  <c r="AK1244" i="3" s="1"/>
  <c r="AE1244" i="3"/>
  <c r="AD296" i="3"/>
  <c r="T296" i="3" s="1"/>
  <c r="AK296" i="3" s="1"/>
  <c r="Z296" i="3"/>
  <c r="AD279" i="3"/>
  <c r="Z279" i="3"/>
  <c r="AD177" i="3"/>
  <c r="T177" i="3" s="1"/>
  <c r="Z177" i="3"/>
  <c r="AD49" i="3"/>
  <c r="T49" i="3" s="1"/>
  <c r="AK49" i="3" s="1"/>
  <c r="Z49" i="3"/>
  <c r="AD54" i="3"/>
  <c r="Z54" i="3"/>
  <c r="Z127" i="3"/>
  <c r="AD127" i="3"/>
  <c r="T127" i="3" s="1"/>
  <c r="AK127" i="3" s="1"/>
  <c r="Z1060" i="3"/>
  <c r="AD1060" i="3"/>
  <c r="AD430" i="3"/>
  <c r="Z430" i="3"/>
  <c r="T430" i="3"/>
  <c r="AD323" i="3"/>
  <c r="T323" i="3" s="1"/>
  <c r="Z323" i="3"/>
  <c r="Z464" i="3"/>
  <c r="AD464" i="3"/>
  <c r="AD122" i="3"/>
  <c r="T122" i="3" s="1"/>
  <c r="AK122" i="3" s="1"/>
  <c r="Z122" i="3"/>
  <c r="AD53" i="3"/>
  <c r="T53" i="3"/>
  <c r="Z53" i="3"/>
  <c r="T89" i="3"/>
  <c r="AK89" i="3" s="1"/>
  <c r="AE89" i="3"/>
  <c r="U89" i="3" s="1"/>
  <c r="AL89" i="3"/>
  <c r="T936" i="3"/>
  <c r="AK936" i="3" s="1"/>
  <c r="AD874" i="3"/>
  <c r="T874" i="3" s="1"/>
  <c r="AK874" i="3" s="1"/>
  <c r="AL1240" i="3"/>
  <c r="U95" i="3"/>
  <c r="AL1221" i="3"/>
  <c r="AE1225" i="3"/>
  <c r="AE1216" i="3"/>
  <c r="U1216" i="3" s="1"/>
  <c r="AL868" i="3"/>
  <c r="T868" i="3"/>
  <c r="AK868" i="3" s="1"/>
  <c r="T713" i="3"/>
  <c r="AK713" i="3" s="1"/>
  <c r="Z874" i="3"/>
  <c r="U626" i="3"/>
  <c r="Z936" i="3"/>
  <c r="U936" i="3" s="1"/>
  <c r="U1151" i="3"/>
  <c r="U343" i="3"/>
  <c r="Z524" i="3"/>
  <c r="U251" i="3"/>
  <c r="Z1105" i="3"/>
  <c r="AD1105" i="3"/>
  <c r="T1105" i="3" s="1"/>
  <c r="AK1105" i="3" s="1"/>
  <c r="T1051" i="3"/>
  <c r="AK1051" i="3" s="1"/>
  <c r="AE1051" i="3"/>
  <c r="U1051" i="3" s="1"/>
  <c r="AD1040" i="3"/>
  <c r="Z1040" i="3"/>
  <c r="AD1053" i="3"/>
  <c r="Z1053" i="3"/>
  <c r="AD992" i="3"/>
  <c r="Z992" i="3"/>
  <c r="AD895" i="3"/>
  <c r="Z895" i="3"/>
  <c r="AD891" i="3"/>
  <c r="Z891" i="3"/>
  <c r="AD872" i="3"/>
  <c r="AD860" i="3"/>
  <c r="T860" i="3" s="1"/>
  <c r="AK860" i="3" s="1"/>
  <c r="Z860" i="3"/>
  <c r="T605" i="3"/>
  <c r="AD539" i="3"/>
  <c r="Z539" i="3"/>
  <c r="AD520" i="3"/>
  <c r="T520" i="3" s="1"/>
  <c r="AK520" i="3" s="1"/>
  <c r="Z520" i="3"/>
  <c r="AD439" i="3"/>
  <c r="T439" i="3" s="1"/>
  <c r="Z439" i="3"/>
  <c r="AD432" i="3"/>
  <c r="T432" i="3" s="1"/>
  <c r="AK432" i="3" s="1"/>
  <c r="Z432" i="3"/>
  <c r="AD360" i="3"/>
  <c r="Z360" i="3"/>
  <c r="AD424" i="3"/>
  <c r="T424" i="3" s="1"/>
  <c r="AD331" i="3"/>
  <c r="T331" i="3" s="1"/>
  <c r="AK331" i="3" s="1"/>
  <c r="Z331" i="3"/>
  <c r="AD242" i="3"/>
  <c r="T242" i="3" s="1"/>
  <c r="AK242" i="3" s="1"/>
  <c r="Z242" i="3"/>
  <c r="AD228" i="3"/>
  <c r="T228" i="3" s="1"/>
  <c r="AK228" i="3" s="1"/>
  <c r="Z228" i="3"/>
  <c r="T315" i="3"/>
  <c r="AK315" i="3" s="1"/>
  <c r="AL315" i="3"/>
  <c r="AD97" i="3"/>
  <c r="Z97" i="3"/>
  <c r="Z1146" i="3"/>
  <c r="AD1146" i="3"/>
  <c r="AD853" i="3"/>
  <c r="Z853" i="3"/>
  <c r="Z868" i="3"/>
  <c r="U868" i="3" s="1"/>
  <c r="U690" i="3"/>
  <c r="AE861" i="3"/>
  <c r="U861" i="3" s="1"/>
  <c r="AL1196" i="3"/>
  <c r="AL1244" i="3"/>
  <c r="AE945" i="3"/>
  <c r="U945" i="3" s="1"/>
  <c r="T1118" i="3"/>
  <c r="AK1118" i="3" s="1"/>
  <c r="U1131" i="3"/>
  <c r="AD1194" i="3"/>
  <c r="T1194" i="3" s="1"/>
  <c r="AL1180" i="3"/>
  <c r="T1180" i="3"/>
  <c r="AK1180" i="3" s="1"/>
  <c r="AL1176" i="3"/>
  <c r="AE1176" i="3"/>
  <c r="U1176" i="3" s="1"/>
  <c r="AE1172" i="3"/>
  <c r="U1172" i="3" s="1"/>
  <c r="AL1172" i="3"/>
  <c r="T1168" i="3"/>
  <c r="AK1168" i="3" s="1"/>
  <c r="AE1168" i="3"/>
  <c r="U1168" i="3" s="1"/>
  <c r="T1132" i="3"/>
  <c r="AK1132" i="3" s="1"/>
  <c r="AE1132" i="3"/>
  <c r="U1132" i="3" s="1"/>
  <c r="AL1129" i="3"/>
  <c r="AE1129" i="3"/>
  <c r="U1129" i="3" s="1"/>
  <c r="T1125" i="3"/>
  <c r="AK1125" i="3" s="1"/>
  <c r="AL1125" i="3"/>
  <c r="AE1116" i="3"/>
  <c r="U1116" i="3" s="1"/>
  <c r="AL1116" i="3"/>
  <c r="AD669" i="3"/>
  <c r="AD533" i="3"/>
  <c r="T533" i="3" s="1"/>
  <c r="AK533" i="3" s="1"/>
  <c r="Z533" i="3"/>
  <c r="U720" i="3"/>
  <c r="AE1207" i="3"/>
  <c r="U1207" i="3" s="1"/>
  <c r="T1207" i="3"/>
  <c r="AK1207" i="3" s="1"/>
  <c r="T962" i="3"/>
  <c r="AK962" i="3" s="1"/>
  <c r="Z962" i="3"/>
  <c r="AD776" i="3"/>
  <c r="T776" i="3"/>
  <c r="AK776" i="3" s="1"/>
  <c r="Z776" i="3"/>
  <c r="U969" i="3"/>
  <c r="Z528" i="3"/>
  <c r="AD528" i="3"/>
  <c r="AE908" i="3"/>
  <c r="U908" i="3" s="1"/>
  <c r="AE838" i="3"/>
  <c r="U838" i="3" s="1"/>
  <c r="AE887" i="3"/>
  <c r="U887" i="3" s="1"/>
  <c r="AL856" i="3"/>
  <c r="AL252" i="3"/>
  <c r="AL887" i="3"/>
  <c r="T1211" i="3"/>
  <c r="AK1211" i="3" s="1"/>
  <c r="T312" i="3"/>
  <c r="U638" i="3"/>
  <c r="U797" i="3"/>
  <c r="U1101" i="3"/>
  <c r="Z824" i="3"/>
  <c r="AD824" i="3"/>
  <c r="T824" i="3" s="1"/>
  <c r="AK824" i="3" s="1"/>
  <c r="AD661" i="3"/>
  <c r="T661" i="3" s="1"/>
  <c r="AK661" i="3" s="1"/>
  <c r="Z661" i="3"/>
  <c r="T641" i="3"/>
  <c r="AK641" i="3" s="1"/>
  <c r="AE641" i="3"/>
  <c r="U641" i="3" s="1"/>
  <c r="AL641" i="3"/>
  <c r="AD673" i="3"/>
  <c r="T673" i="3" s="1"/>
  <c r="AK673" i="3" s="1"/>
  <c r="Z405" i="3"/>
  <c r="AD405" i="3"/>
  <c r="AD431" i="3"/>
  <c r="T431" i="3" s="1"/>
  <c r="AK431" i="3" s="1"/>
  <c r="Z431" i="3"/>
  <c r="AD349" i="3"/>
  <c r="T349" i="3" s="1"/>
  <c r="AK349" i="3" s="1"/>
  <c r="T343" i="3"/>
  <c r="AK343" i="3" s="1"/>
  <c r="AE343" i="3"/>
  <c r="AD338" i="3"/>
  <c r="Z338" i="3"/>
  <c r="AD300" i="3"/>
  <c r="Z300" i="3"/>
  <c r="T249" i="3"/>
  <c r="AK249" i="3" s="1"/>
  <c r="AL249" i="3"/>
  <c r="AD954" i="3"/>
  <c r="Z954" i="3"/>
  <c r="AD993" i="3"/>
  <c r="Z993" i="3"/>
  <c r="AD942" i="3"/>
  <c r="Z942" i="3"/>
  <c r="AD502" i="3"/>
  <c r="Z502" i="3"/>
  <c r="AD344" i="3"/>
  <c r="Z344" i="3"/>
  <c r="AD301" i="3"/>
  <c r="T301" i="3" s="1"/>
  <c r="AK301" i="3" s="1"/>
  <c r="Z301" i="3"/>
  <c r="AD294" i="3"/>
  <c r="Z294" i="3"/>
  <c r="AD226" i="3"/>
  <c r="T226" i="3" s="1"/>
  <c r="AK226" i="3" s="1"/>
  <c r="Z226" i="3"/>
  <c r="AD136" i="3"/>
  <c r="T136" i="3" s="1"/>
  <c r="AK136" i="3" s="1"/>
  <c r="U51" i="3"/>
  <c r="AD425" i="3"/>
  <c r="Z425" i="3"/>
  <c r="T425" i="3"/>
  <c r="AK425" i="3" s="1"/>
  <c r="AD884" i="3"/>
  <c r="T884" i="3" s="1"/>
  <c r="AK884" i="3" s="1"/>
  <c r="Z884" i="3"/>
  <c r="T34" i="3"/>
  <c r="Z75" i="3"/>
  <c r="AD75" i="3"/>
  <c r="T75" i="3" s="1"/>
  <c r="AK75" i="3" s="1"/>
  <c r="T468" i="3"/>
  <c r="AD103" i="3"/>
  <c r="T103" i="3" s="1"/>
  <c r="Z103" i="3"/>
  <c r="AD329" i="3"/>
  <c r="T329" i="3" s="1"/>
  <c r="AK329" i="3" s="1"/>
  <c r="Z329" i="3"/>
  <c r="AE1057" i="3"/>
  <c r="U1057" i="3" s="1"/>
  <c r="AL1057" i="3"/>
  <c r="Z102" i="3"/>
  <c r="AD102" i="3"/>
  <c r="T102" i="3" s="1"/>
  <c r="AK102" i="3" s="1"/>
  <c r="Z192" i="3"/>
  <c r="AD192" i="3"/>
  <c r="T192" i="3"/>
  <c r="AK192" i="3" s="1"/>
  <c r="AD168" i="3"/>
  <c r="Z168" i="3"/>
  <c r="AE674" i="3"/>
  <c r="U674" i="3" s="1"/>
  <c r="T674" i="3"/>
  <c r="AK674" i="3" s="1"/>
  <c r="AL674" i="3"/>
  <c r="U1064" i="3"/>
  <c r="T1188" i="3"/>
  <c r="AK1188" i="3" s="1"/>
  <c r="Z1188" i="3"/>
  <c r="U1188" i="3" s="1"/>
  <c r="T1176" i="3"/>
  <c r="AK1176" i="3" s="1"/>
  <c r="T1142" i="3"/>
  <c r="T1140" i="3"/>
  <c r="Z1096" i="3"/>
  <c r="U1096" i="3" s="1"/>
  <c r="T1096" i="3"/>
  <c r="AK1096" i="3" s="1"/>
  <c r="AD1152" i="3"/>
  <c r="Z1152" i="3"/>
  <c r="T1151" i="3"/>
  <c r="AK1151" i="3" s="1"/>
  <c r="AD1039" i="3"/>
  <c r="T1039" i="3" s="1"/>
  <c r="AK1039" i="3" s="1"/>
  <c r="AD957" i="3"/>
  <c r="Z957" i="3"/>
  <c r="AD904" i="3"/>
  <c r="T904" i="3" s="1"/>
  <c r="AK904" i="3" s="1"/>
  <c r="AD894" i="3"/>
  <c r="Z894" i="3"/>
  <c r="AD859" i="3"/>
  <c r="T859" i="3" s="1"/>
  <c r="AK859" i="3" s="1"/>
  <c r="Z859" i="3"/>
  <c r="AD784" i="3"/>
  <c r="Z784" i="3"/>
  <c r="AD803" i="3"/>
  <c r="AD931" i="3"/>
  <c r="Z931" i="3"/>
  <c r="T728" i="3"/>
  <c r="AK728" i="3" s="1"/>
  <c r="Z728" i="3"/>
  <c r="U728" i="3" s="1"/>
  <c r="AD513" i="3"/>
  <c r="T513" i="3"/>
  <c r="AK513" i="3" s="1"/>
  <c r="AD490" i="3"/>
  <c r="Z490" i="3"/>
  <c r="AD567" i="3"/>
  <c r="T567" i="3" s="1"/>
  <c r="AK567" i="3" s="1"/>
  <c r="Z567" i="3"/>
  <c r="AD342" i="3"/>
  <c r="Z342" i="3"/>
  <c r="AL1175" i="3"/>
  <c r="T1175" i="3"/>
  <c r="AK1175" i="3" s="1"/>
  <c r="AL1167" i="3"/>
  <c r="T1167" i="3"/>
  <c r="AK1167" i="3" s="1"/>
  <c r="T1092" i="3"/>
  <c r="AK1092" i="3" s="1"/>
  <c r="AE1092" i="3"/>
  <c r="U1092" i="3" s="1"/>
  <c r="T1091" i="3"/>
  <c r="AK1091" i="3" s="1"/>
  <c r="AL1091" i="3"/>
  <c r="AD1124" i="3"/>
  <c r="Z1124" i="3"/>
  <c r="AD1022" i="3"/>
  <c r="T1022" i="3" s="1"/>
  <c r="AK1022" i="3" s="1"/>
  <c r="T1037" i="3"/>
  <c r="AK1037" i="3" s="1"/>
  <c r="Z1037" i="3"/>
  <c r="U1037" i="3" s="1"/>
  <c r="Z1034" i="3"/>
  <c r="U1034" i="3" s="1"/>
  <c r="T1034" i="3"/>
  <c r="AK1034" i="3" s="1"/>
  <c r="AD953" i="3"/>
  <c r="Z953" i="3"/>
  <c r="AD998" i="3"/>
  <c r="T998" i="3" s="1"/>
  <c r="AK998" i="3" s="1"/>
  <c r="Z998" i="3"/>
  <c r="AD718" i="3"/>
  <c r="T718" i="3" s="1"/>
  <c r="AK718" i="3" s="1"/>
  <c r="AD521" i="3"/>
  <c r="T521" i="3" s="1"/>
  <c r="AK521" i="3" s="1"/>
  <c r="Z521" i="3"/>
  <c r="AD508" i="3"/>
  <c r="T508" i="3"/>
  <c r="AK508" i="3" s="1"/>
  <c r="Z508" i="3"/>
  <c r="T1199" i="3"/>
  <c r="AK1199" i="3" s="1"/>
  <c r="Z1199" i="3"/>
  <c r="U1199" i="3" s="1"/>
  <c r="T1192" i="3"/>
  <c r="Z1192" i="3"/>
  <c r="AD1160" i="3"/>
  <c r="Z1160" i="3"/>
  <c r="AD1025" i="3"/>
  <c r="T1025" i="3" s="1"/>
  <c r="AK1025" i="3" s="1"/>
  <c r="AD1068" i="3"/>
  <c r="T1068" i="3" s="1"/>
  <c r="AK1068" i="3" s="1"/>
  <c r="Z1068" i="3"/>
  <c r="AD1063" i="3"/>
  <c r="T1063" i="3" s="1"/>
  <c r="AK1063" i="3" s="1"/>
  <c r="Z1063" i="3"/>
  <c r="AD1033" i="3"/>
  <c r="Z1033" i="3"/>
  <c r="AD842" i="3"/>
  <c r="T842" i="3" s="1"/>
  <c r="AK842" i="3" s="1"/>
  <c r="Z842" i="3"/>
  <c r="AD654" i="3"/>
  <c r="T654" i="3"/>
  <c r="AK654" i="3" s="1"/>
  <c r="AD642" i="3"/>
  <c r="Z642" i="3"/>
  <c r="AD622" i="3"/>
  <c r="Z622" i="3"/>
  <c r="AD603" i="3"/>
  <c r="T603" i="3"/>
  <c r="AK603" i="3" s="1"/>
  <c r="AD588" i="3"/>
  <c r="Z588" i="3"/>
  <c r="AD1197" i="3"/>
  <c r="Z1197" i="3"/>
  <c r="AD1067" i="3"/>
  <c r="Z1067" i="3"/>
  <c r="AD961" i="3"/>
  <c r="Z961" i="3"/>
  <c r="AD551" i="3"/>
  <c r="Z551" i="3"/>
  <c r="AL99" i="3"/>
  <c r="AE99" i="3"/>
  <c r="U99" i="3" s="1"/>
  <c r="T72" i="3"/>
  <c r="AL1006" i="3"/>
  <c r="AE1006" i="3"/>
  <c r="AL311" i="3"/>
  <c r="T311" i="3"/>
  <c r="AK311" i="3" s="1"/>
  <c r="AE311" i="3"/>
  <c r="U311" i="3" s="1"/>
  <c r="AD456" i="3"/>
  <c r="T456" i="3" s="1"/>
  <c r="AK456" i="3" s="1"/>
  <c r="Z456" i="3"/>
  <c r="AD23" i="3"/>
  <c r="T23" i="3"/>
  <c r="AK23" i="3" s="1"/>
  <c r="Z23" i="3"/>
  <c r="AD676" i="3"/>
  <c r="Z676" i="3"/>
  <c r="AD9" i="3"/>
  <c r="T9" i="3" s="1"/>
  <c r="AK9" i="3" s="1"/>
  <c r="Z9" i="3"/>
  <c r="AD8" i="3"/>
  <c r="T8" i="3" s="1"/>
  <c r="AK8" i="3" s="1"/>
  <c r="Z8" i="3"/>
  <c r="Z841" i="3"/>
  <c r="AD841" i="3"/>
  <c r="T841" i="3" s="1"/>
  <c r="AK841" i="3" s="1"/>
  <c r="T266" i="3"/>
  <c r="AK266" i="3" s="1"/>
  <c r="AL266" i="3"/>
  <c r="AE266" i="3"/>
  <c r="U266" i="3" s="1"/>
  <c r="AL69" i="3"/>
  <c r="AE69" i="3"/>
  <c r="U69" i="3" s="1"/>
  <c r="T69" i="3"/>
  <c r="AK69" i="3" s="1"/>
  <c r="AL109" i="3"/>
  <c r="AE109" i="3"/>
  <c r="U109" i="3" s="1"/>
  <c r="T109" i="3"/>
  <c r="AK109" i="3" s="1"/>
  <c r="AD696" i="3"/>
  <c r="T696" i="3" s="1"/>
  <c r="AK696" i="3" s="1"/>
  <c r="Z696" i="3"/>
  <c r="T791" i="3"/>
  <c r="AD986" i="3"/>
  <c r="T986" i="3"/>
  <c r="AK986" i="3" s="1"/>
  <c r="Z986" i="3"/>
  <c r="T747" i="3"/>
  <c r="AK747" i="3" s="1"/>
  <c r="AE747" i="3"/>
  <c r="U747" i="3" s="1"/>
  <c r="AL747" i="3"/>
  <c r="Z1196" i="3"/>
  <c r="U1196" i="3" s="1"/>
  <c r="Z983" i="3"/>
  <c r="Z1217" i="3"/>
  <c r="U1217" i="3" s="1"/>
  <c r="AD850" i="3"/>
  <c r="AD818" i="3"/>
  <c r="Z818" i="3"/>
  <c r="AD614" i="3"/>
  <c r="Z614" i="3"/>
  <c r="AD545" i="3"/>
  <c r="Z545" i="3"/>
  <c r="AD363" i="3"/>
  <c r="Z363" i="3"/>
  <c r="U542" i="3"/>
  <c r="Z1225" i="3"/>
  <c r="U1225" i="3" s="1"/>
  <c r="AD1234" i="3"/>
  <c r="AD999" i="3"/>
  <c r="Z999" i="3"/>
  <c r="AD837" i="3"/>
  <c r="Z837" i="3"/>
  <c r="AD655" i="3"/>
  <c r="Z655" i="3"/>
  <c r="AD649" i="3"/>
  <c r="Z649" i="3"/>
  <c r="AD498" i="3"/>
  <c r="Z498" i="3"/>
  <c r="AL7" i="3"/>
  <c r="T7" i="3"/>
  <c r="AK7" i="3" s="1"/>
  <c r="AE156" i="3"/>
  <c r="U156" i="3" s="1"/>
  <c r="AL156" i="3"/>
  <c r="AL525" i="3"/>
  <c r="AE525" i="3"/>
  <c r="U525" i="3" s="1"/>
  <c r="T525" i="3"/>
  <c r="AK525" i="3" s="1"/>
  <c r="U255" i="3"/>
  <c r="U420" i="3"/>
  <c r="AD947" i="3"/>
  <c r="Z947" i="3"/>
  <c r="AD548" i="3"/>
  <c r="Z548" i="3"/>
  <c r="Z1006" i="3"/>
  <c r="T1006" i="3"/>
  <c r="AK1006" i="3" s="1"/>
  <c r="AD207" i="3"/>
  <c r="T207" i="3" s="1"/>
  <c r="Z207" i="3"/>
  <c r="T6" i="3"/>
  <c r="T96" i="3"/>
  <c r="AK96" i="3" s="1"/>
  <c r="AE96" i="3"/>
  <c r="U96" i="3" s="1"/>
  <c r="AL410" i="3"/>
  <c r="T410" i="3"/>
  <c r="AK410" i="3" s="1"/>
  <c r="AE410" i="3"/>
  <c r="U410" i="3" s="1"/>
  <c r="Z1005" i="3"/>
  <c r="AD1005" i="3"/>
  <c r="AD82" i="3"/>
  <c r="T82" i="3" s="1"/>
  <c r="Z82" i="3"/>
  <c r="AE440" i="3"/>
  <c r="U440" i="3" s="1"/>
  <c r="T440" i="3"/>
  <c r="AK440" i="3" s="1"/>
  <c r="AE632" i="3"/>
  <c r="U632" i="3" s="1"/>
  <c r="AL632" i="3"/>
  <c r="AD386" i="3"/>
  <c r="Z386" i="3"/>
  <c r="AD875" i="3"/>
  <c r="Z875" i="3"/>
  <c r="AD45" i="3"/>
  <c r="T45" i="3"/>
  <c r="AK45" i="3" s="1"/>
  <c r="AD126" i="3"/>
  <c r="Z126" i="3"/>
  <c r="T126" i="3"/>
  <c r="AK126" i="3" s="1"/>
  <c r="Z287" i="3"/>
  <c r="T287" i="3"/>
  <c r="T691" i="3"/>
  <c r="AK691" i="3" s="1"/>
  <c r="AE691" i="3"/>
  <c r="U691" i="3" s="1"/>
  <c r="AL691" i="3"/>
  <c r="Z110" i="3"/>
  <c r="AD110" i="3"/>
  <c r="T2" i="3"/>
  <c r="AK2" i="3" s="1"/>
  <c r="T157" i="3"/>
  <c r="AK157" i="3" s="1"/>
  <c r="AD306" i="3"/>
  <c r="T306" i="3" s="1"/>
  <c r="AD543" i="3"/>
  <c r="Z543" i="3"/>
  <c r="AL448" i="3"/>
  <c r="AE448" i="3"/>
  <c r="AE128" i="3"/>
  <c r="U128" i="3" s="1"/>
  <c r="T128" i="3"/>
  <c r="AK128" i="3" s="1"/>
  <c r="AL128" i="3"/>
  <c r="AD541" i="3"/>
  <c r="T541" i="3" s="1"/>
  <c r="U681" i="3"/>
  <c r="AE293" i="3"/>
  <c r="U293" i="3" s="1"/>
  <c r="T293" i="3"/>
  <c r="AK293" i="3" s="1"/>
  <c r="AL293" i="3"/>
  <c r="Z13" i="3"/>
  <c r="AD13" i="3"/>
  <c r="T13" i="3" s="1"/>
  <c r="AK13" i="3" s="1"/>
  <c r="AD1069" i="3"/>
  <c r="Z1069" i="3"/>
  <c r="AD925" i="3"/>
  <c r="Z925" i="3"/>
  <c r="AD1004" i="3"/>
  <c r="T1004" i="3" s="1"/>
  <c r="AK1004" i="3" s="1"/>
  <c r="T99" i="3"/>
  <c r="AK99" i="3" s="1"/>
  <c r="AE444" i="3"/>
  <c r="U444" i="3" s="1"/>
  <c r="T444" i="3"/>
  <c r="Z234" i="3"/>
  <c r="AD234" i="3"/>
  <c r="Z1071" i="3"/>
  <c r="U1071" i="3" s="1"/>
  <c r="T1071" i="3"/>
  <c r="AK1071" i="3" s="1"/>
  <c r="T71" i="3"/>
  <c r="AK71" i="3" s="1"/>
  <c r="AL71" i="3"/>
  <c r="U367" i="3"/>
  <c r="AD74" i="3"/>
  <c r="Z74" i="3"/>
  <c r="AD55" i="3"/>
  <c r="T55" i="3" s="1"/>
  <c r="AK55" i="3" s="1"/>
  <c r="Z55" i="3"/>
  <c r="AD170" i="3"/>
  <c r="T170" i="3" s="1"/>
  <c r="AK170" i="3" s="1"/>
  <c r="Z170" i="3"/>
  <c r="AL159" i="3"/>
  <c r="AE159" i="3"/>
  <c r="Z1138" i="3"/>
  <c r="U1138" i="3" s="1"/>
  <c r="T1138" i="3"/>
  <c r="AK1138" i="3" s="1"/>
  <c r="AD419" i="3"/>
  <c r="T419" i="3" s="1"/>
  <c r="Z419" i="3"/>
  <c r="AD15" i="3"/>
  <c r="Z15" i="3"/>
  <c r="T1015" i="3"/>
  <c r="AK1015" i="3" s="1"/>
  <c r="AD1077" i="3"/>
  <c r="T1077" i="3" s="1"/>
  <c r="AK1077" i="3" s="1"/>
  <c r="Z1077" i="3"/>
  <c r="U283" i="3"/>
  <c r="U1154" i="3"/>
  <c r="U417" i="3"/>
  <c r="T1161" i="3"/>
  <c r="AK1161" i="3" s="1"/>
  <c r="AD656" i="3"/>
  <c r="U159" i="3"/>
  <c r="T278" i="3"/>
  <c r="AK278" i="3" s="1"/>
  <c r="T199" i="3"/>
  <c r="AK199" i="3" s="1"/>
  <c r="AL199" i="3"/>
  <c r="Z214" i="3"/>
  <c r="AD214" i="3"/>
  <c r="T214" i="3" s="1"/>
  <c r="AK214" i="3" s="1"/>
  <c r="AD282" i="3"/>
  <c r="T282" i="3"/>
  <c r="AK282" i="3" s="1"/>
  <c r="Z282" i="3"/>
  <c r="AL314" i="3"/>
  <c r="AD41" i="3"/>
  <c r="T41" i="3" s="1"/>
  <c r="AK41" i="3" s="1"/>
  <c r="T104" i="3"/>
  <c r="U448" i="3"/>
  <c r="T36" i="3"/>
  <c r="AK36" i="3" s="1"/>
  <c r="Z36" i="3"/>
  <c r="U36" i="3" s="1"/>
  <c r="Z918" i="3"/>
  <c r="AD918" i="3"/>
  <c r="AD281" i="3"/>
  <c r="T281" i="3" s="1"/>
  <c r="AK281" i="3" s="1"/>
  <c r="Z532" i="3"/>
  <c r="AD532" i="3"/>
  <c r="AD596" i="3"/>
  <c r="T596" i="3"/>
  <c r="AK596" i="3" s="1"/>
  <c r="Z596" i="3"/>
  <c r="T123" i="3"/>
  <c r="AK123" i="3" s="1"/>
  <c r="AD737" i="3"/>
  <c r="T737" i="3" s="1"/>
  <c r="AK737" i="3" s="1"/>
  <c r="AL106" i="3"/>
  <c r="T106" i="3"/>
  <c r="AK106" i="3" s="1"/>
  <c r="U1245" i="3"/>
  <c r="AD683" i="3"/>
  <c r="T742" i="3"/>
  <c r="Z688" i="3"/>
  <c r="AD688" i="3"/>
  <c r="AD580" i="3"/>
  <c r="AD1035" i="3"/>
  <c r="T1035" i="3" s="1"/>
  <c r="AK1035" i="3" s="1"/>
  <c r="Z1035" i="3"/>
  <c r="AD807" i="3"/>
  <c r="T807" i="3" s="1"/>
  <c r="AK807" i="3" s="1"/>
  <c r="T1011" i="3"/>
  <c r="AK1011" i="3" s="1"/>
  <c r="Z1011" i="3"/>
  <c r="U1011" i="3" s="1"/>
  <c r="T1057" i="3"/>
  <c r="AK1057" i="3" s="1"/>
  <c r="T113" i="3"/>
  <c r="AK113" i="3" s="1"/>
  <c r="AE113" i="3"/>
  <c r="U113" i="3" s="1"/>
  <c r="Z793" i="3"/>
  <c r="AD793" i="3"/>
  <c r="Z16" i="3"/>
  <c r="AD16" i="3"/>
  <c r="AD65" i="3"/>
  <c r="T65" i="3"/>
  <c r="AK65" i="3" s="1"/>
  <c r="Z65" i="3"/>
  <c r="AD302" i="3"/>
  <c r="T302" i="3" s="1"/>
  <c r="T448" i="3"/>
  <c r="AK448" i="3" s="1"/>
  <c r="T493" i="3"/>
  <c r="AE494" i="3"/>
  <c r="AL494" i="3"/>
  <c r="Z579" i="3"/>
  <c r="U579" i="3" s="1"/>
  <c r="T579" i="3"/>
  <c r="AK579" i="3" s="1"/>
  <c r="T695" i="3"/>
  <c r="AK695" i="3" s="1"/>
  <c r="T415" i="3"/>
  <c r="Z345" i="3"/>
  <c r="T12" i="3"/>
  <c r="AK12" i="3" s="1"/>
  <c r="Z547" i="3"/>
  <c r="AD547" i="3"/>
  <c r="AD38" i="3"/>
  <c r="Z38" i="3"/>
  <c r="AD204" i="3"/>
  <c r="Z204" i="3"/>
  <c r="AD85" i="3"/>
  <c r="Z85" i="3"/>
  <c r="AD572" i="3"/>
  <c r="Z250" i="3"/>
  <c r="U250" i="3" s="1"/>
  <c r="T250" i="3"/>
  <c r="AK250" i="3" s="1"/>
  <c r="Z87" i="3"/>
  <c r="AD87" i="3"/>
  <c r="AD58" i="3"/>
  <c r="Z58" i="3"/>
  <c r="AD26" i="3"/>
  <c r="Z26" i="3"/>
  <c r="T14" i="3"/>
  <c r="AK14" i="3" s="1"/>
  <c r="AD31" i="3"/>
  <c r="Z80" i="3"/>
  <c r="T276" i="3"/>
  <c r="AD443" i="3"/>
  <c r="T134" i="3"/>
  <c r="AD11" i="3"/>
  <c r="T11" i="3" s="1"/>
  <c r="AK11" i="3" s="1"/>
  <c r="AD616" i="3"/>
  <c r="T616" i="3" s="1"/>
  <c r="AK616" i="3" s="1"/>
  <c r="T223" i="3"/>
  <c r="T381" i="3"/>
  <c r="AD402" i="3"/>
  <c r="Z402" i="3"/>
  <c r="AD740" i="3"/>
  <c r="Z740" i="3"/>
  <c r="T203" i="3"/>
  <c r="AK203" i="3" s="1"/>
  <c r="Z203" i="3"/>
  <c r="U203" i="3" s="1"/>
  <c r="AD813" i="3"/>
  <c r="Z813" i="3"/>
  <c r="AD562" i="3"/>
  <c r="Z562" i="3"/>
  <c r="AD366" i="3"/>
  <c r="Z366" i="3"/>
  <c r="T366" i="3"/>
  <c r="AK366" i="3" s="1"/>
  <c r="T671" i="3"/>
  <c r="AK671" i="3" s="1"/>
  <c r="AD1043" i="3"/>
  <c r="Z1043" i="3"/>
  <c r="AD561" i="3"/>
  <c r="Z561" i="3"/>
  <c r="AD107" i="3"/>
  <c r="T107" i="3"/>
  <c r="AK107" i="3" s="1"/>
  <c r="T164" i="3"/>
  <c r="AK164" i="3" s="1"/>
  <c r="AD1075" i="3"/>
  <c r="T1075" i="3" s="1"/>
  <c r="AK1075" i="3" s="1"/>
  <c r="AD934" i="3"/>
  <c r="AD792" i="3"/>
  <c r="T989" i="3"/>
  <c r="Z218" i="3"/>
  <c r="U218" i="3" s="1"/>
  <c r="Z989" i="3"/>
  <c r="Z167" i="3"/>
  <c r="U167" i="3" s="1"/>
  <c r="AD21" i="3"/>
  <c r="Z619" i="3"/>
  <c r="AD935" i="3"/>
  <c r="T935" i="3" s="1"/>
  <c r="AK935" i="3" s="1"/>
  <c r="AK989" i="3" l="1"/>
  <c r="AC21" i="3"/>
  <c r="S21" i="3" s="1"/>
  <c r="R21" i="3"/>
  <c r="G307" i="8"/>
  <c r="K307" i="8" s="1"/>
  <c r="R464" i="3"/>
  <c r="R255" i="3"/>
  <c r="G181" i="8"/>
  <c r="K181" i="8" s="1"/>
  <c r="R1047" i="3"/>
  <c r="AC1047" i="3"/>
  <c r="AE698" i="3"/>
  <c r="U698" i="3" s="1"/>
  <c r="AL698" i="3"/>
  <c r="AC174" i="3"/>
  <c r="R174" i="3"/>
  <c r="G233" i="8"/>
  <c r="K233" i="8" s="1"/>
  <c r="R996" i="3"/>
  <c r="AC374" i="3"/>
  <c r="R374" i="3"/>
  <c r="T981" i="3"/>
  <c r="AK981" i="3" s="1"/>
  <c r="AL981" i="3"/>
  <c r="AE981" i="3"/>
  <c r="U981" i="3" s="1"/>
  <c r="R416" i="3"/>
  <c r="G224" i="8"/>
  <c r="K224" i="8" s="1"/>
  <c r="AL67" i="3"/>
  <c r="AE67" i="3"/>
  <c r="U67" i="3" s="1"/>
  <c r="R164" i="3"/>
  <c r="G249" i="8"/>
  <c r="K249" i="8" s="1"/>
  <c r="T10" i="3"/>
  <c r="G336" i="8"/>
  <c r="K336" i="8" s="1"/>
  <c r="R36" i="3"/>
  <c r="G177" i="8"/>
  <c r="K177" i="8" s="1"/>
  <c r="R410" i="3"/>
  <c r="R1085" i="3"/>
  <c r="AC1085" i="3"/>
  <c r="AC177" i="3"/>
  <c r="S177" i="3" s="1"/>
  <c r="R177" i="3"/>
  <c r="R971" i="3"/>
  <c r="AC971" i="3"/>
  <c r="AE553" i="3"/>
  <c r="U553" i="3" s="1"/>
  <c r="AL553" i="3"/>
  <c r="T553" i="3"/>
  <c r="AK553" i="3" s="1"/>
  <c r="AC1032" i="3"/>
  <c r="R1032" i="3"/>
  <c r="R478" i="3"/>
  <c r="AC478" i="3"/>
  <c r="U1113" i="3"/>
  <c r="T537" i="3"/>
  <c r="AK537" i="3" s="1"/>
  <c r="AL537" i="3"/>
  <c r="AE537" i="3"/>
  <c r="U537" i="3" s="1"/>
  <c r="T1220" i="3"/>
  <c r="AK1220" i="3" s="1"/>
  <c r="AE1220" i="3"/>
  <c r="U1220" i="3" s="1"/>
  <c r="AL1220" i="3"/>
  <c r="T252" i="3"/>
  <c r="AK252" i="3" s="1"/>
  <c r="AE252" i="3"/>
  <c r="U252" i="3" s="1"/>
  <c r="R909" i="3"/>
  <c r="AC909" i="3"/>
  <c r="S909" i="3" s="1"/>
  <c r="AK909" i="3" s="1"/>
  <c r="R786" i="3"/>
  <c r="AC786" i="3"/>
  <c r="R399" i="3"/>
  <c r="AC399" i="3"/>
  <c r="R295" i="3"/>
  <c r="AC295" i="3"/>
  <c r="AE634" i="3"/>
  <c r="U634" i="3" s="1"/>
  <c r="AL634" i="3"/>
  <c r="T634" i="3"/>
  <c r="AK634" i="3" s="1"/>
  <c r="R677" i="3"/>
  <c r="AC677" i="3"/>
  <c r="R558" i="3"/>
  <c r="AC558" i="3"/>
  <c r="AL893" i="3"/>
  <c r="T893" i="3"/>
  <c r="AK893" i="3" s="1"/>
  <c r="AE893" i="3"/>
  <c r="U893" i="3" s="1"/>
  <c r="R340" i="3"/>
  <c r="G166" i="8"/>
  <c r="K166" i="8" s="1"/>
  <c r="G59" i="8"/>
  <c r="K59" i="8" s="1"/>
  <c r="R477" i="3"/>
  <c r="R212" i="3"/>
  <c r="AC212" i="3"/>
  <c r="R95" i="3"/>
  <c r="G111" i="8"/>
  <c r="K111" i="8" s="1"/>
  <c r="S1130" i="3"/>
  <c r="AK1130" i="3" s="1"/>
  <c r="AE1130" i="3"/>
  <c r="U1130" i="3" s="1"/>
  <c r="AL1130" i="3"/>
  <c r="S272" i="3"/>
  <c r="AK272" i="3" s="1"/>
  <c r="AE272" i="3"/>
  <c r="U272" i="3" s="1"/>
  <c r="AL272" i="3"/>
  <c r="G83" i="8"/>
  <c r="K83" i="8" s="1"/>
  <c r="R242" i="3"/>
  <c r="S358" i="3"/>
  <c r="AK358" i="3" s="1"/>
  <c r="AE358" i="3"/>
  <c r="U358" i="3" s="1"/>
  <c r="AL358" i="3"/>
  <c r="S359" i="3"/>
  <c r="AK359" i="3" s="1"/>
  <c r="AE359" i="3"/>
  <c r="U359" i="3" s="1"/>
  <c r="AL359" i="3"/>
  <c r="G97" i="8"/>
  <c r="K97" i="8" s="1"/>
  <c r="R339" i="3"/>
  <c r="AE1056" i="3"/>
  <c r="U1056" i="3" s="1"/>
  <c r="AL1056" i="3"/>
  <c r="S1056" i="3"/>
  <c r="AK1056" i="3" s="1"/>
  <c r="S752" i="3"/>
  <c r="AK752" i="3" s="1"/>
  <c r="AL752" i="3"/>
  <c r="AE752" i="3"/>
  <c r="U752" i="3" s="1"/>
  <c r="S599" i="3"/>
  <c r="AK599" i="3" s="1"/>
  <c r="AE599" i="3"/>
  <c r="U599" i="3" s="1"/>
  <c r="AL599" i="3"/>
  <c r="AE201" i="3"/>
  <c r="U201" i="3" s="1"/>
  <c r="AK274" i="3"/>
  <c r="AC1014" i="3"/>
  <c r="R1014" i="3"/>
  <c r="AC104" i="3"/>
  <c r="R104" i="3"/>
  <c r="R663" i="3"/>
  <c r="G271" i="8"/>
  <c r="K271" i="8" s="1"/>
  <c r="AC323" i="3"/>
  <c r="S323" i="3" s="1"/>
  <c r="R323" i="3"/>
  <c r="AC415" i="3"/>
  <c r="R415" i="3"/>
  <c r="R1046" i="3"/>
  <c r="AC1046" i="3"/>
  <c r="R11" i="3"/>
  <c r="G129" i="8"/>
  <c r="K129" i="8" s="1"/>
  <c r="G232" i="8"/>
  <c r="K232" i="8" s="1"/>
  <c r="R170" i="3"/>
  <c r="R211" i="3"/>
  <c r="AC211" i="3"/>
  <c r="S211" i="3" s="1"/>
  <c r="R302" i="3"/>
  <c r="AC302" i="3"/>
  <c r="S302" i="3" s="1"/>
  <c r="AC48" i="3"/>
  <c r="R48" i="3"/>
  <c r="R1062" i="3"/>
  <c r="AC1062" i="3"/>
  <c r="R31" i="3"/>
  <c r="AC31" i="3"/>
  <c r="S31" i="3" s="1"/>
  <c r="AE253" i="3"/>
  <c r="U253" i="3" s="1"/>
  <c r="G192" i="8"/>
  <c r="K192" i="8" s="1"/>
  <c r="R159" i="3"/>
  <c r="R1155" i="3"/>
  <c r="AC1155" i="3"/>
  <c r="AE1228" i="3"/>
  <c r="U1228" i="3" s="1"/>
  <c r="T1228" i="3"/>
  <c r="AK1228" i="3" s="1"/>
  <c r="R965" i="3"/>
  <c r="AC965" i="3"/>
  <c r="R1030" i="3"/>
  <c r="AC1030" i="3"/>
  <c r="R472" i="3"/>
  <c r="AC472" i="3"/>
  <c r="AE364" i="3"/>
  <c r="U364" i="3" s="1"/>
  <c r="T364" i="3"/>
  <c r="AK364" i="3" s="1"/>
  <c r="AL364" i="3"/>
  <c r="T1113" i="3"/>
  <c r="AK1113" i="3" s="1"/>
  <c r="AE1113" i="3"/>
  <c r="AL1113" i="3"/>
  <c r="R1148" i="3"/>
  <c r="AC1148" i="3"/>
  <c r="U411" i="3"/>
  <c r="R831" i="3"/>
  <c r="AC831" i="3"/>
  <c r="R653" i="3"/>
  <c r="AC653" i="3"/>
  <c r="R397" i="3"/>
  <c r="AC397" i="3"/>
  <c r="R292" i="3"/>
  <c r="AC292" i="3"/>
  <c r="AC97" i="3"/>
  <c r="S97" i="3" s="1"/>
  <c r="R97" i="3"/>
  <c r="R591" i="3"/>
  <c r="AC591" i="3"/>
  <c r="R407" i="3"/>
  <c r="AC407" i="3"/>
  <c r="G274" i="8"/>
  <c r="K274" i="8" s="1"/>
  <c r="R149" i="3"/>
  <c r="AE855" i="3"/>
  <c r="U855" i="3" s="1"/>
  <c r="T855" i="3"/>
  <c r="AK855" i="3" s="1"/>
  <c r="AL855" i="3"/>
  <c r="AL1157" i="3"/>
  <c r="T1157" i="3"/>
  <c r="AK1157" i="3" s="1"/>
  <c r="AE1157" i="3"/>
  <c r="U1157" i="3" s="1"/>
  <c r="R388" i="3"/>
  <c r="G49" i="8"/>
  <c r="K49" i="8" s="1"/>
  <c r="S517" i="3"/>
  <c r="AK517" i="3" s="1"/>
  <c r="AL517" i="3"/>
  <c r="AE517" i="3"/>
  <c r="U517" i="3" s="1"/>
  <c r="R98" i="3"/>
  <c r="AC98" i="3"/>
  <c r="R64" i="3"/>
  <c r="G152" i="8"/>
  <c r="K152" i="8" s="1"/>
  <c r="S864" i="3"/>
  <c r="AK864" i="3" s="1"/>
  <c r="AE864" i="3"/>
  <c r="U864" i="3" s="1"/>
  <c r="AL864" i="3"/>
  <c r="AL593" i="3"/>
  <c r="S593" i="3"/>
  <c r="AK593" i="3" s="1"/>
  <c r="AE593" i="3"/>
  <c r="U593" i="3" s="1"/>
  <c r="S357" i="3"/>
  <c r="AK357" i="3" s="1"/>
  <c r="AL357" i="3"/>
  <c r="AE357" i="3"/>
  <c r="U357" i="3" s="1"/>
  <c r="S56" i="3"/>
  <c r="AK56" i="3" s="1"/>
  <c r="AL56" i="3"/>
  <c r="AE56" i="3"/>
  <c r="U56" i="3" s="1"/>
  <c r="S185" i="3"/>
  <c r="AK185" i="3" s="1"/>
  <c r="AE185" i="3"/>
  <c r="U185" i="3" s="1"/>
  <c r="AL185" i="3"/>
  <c r="S396" i="3"/>
  <c r="AK396" i="3" s="1"/>
  <c r="AE396" i="3"/>
  <c r="U396" i="3" s="1"/>
  <c r="AL396" i="3"/>
  <c r="AK302" i="3"/>
  <c r="R834" i="3"/>
  <c r="G165" i="8"/>
  <c r="K165" i="8" s="1"/>
  <c r="R863" i="3"/>
  <c r="AC276" i="3"/>
  <c r="S276" i="3" s="1"/>
  <c r="R276" i="3"/>
  <c r="R987" i="3"/>
  <c r="AC987" i="3"/>
  <c r="R20" i="3"/>
  <c r="AC20" i="3"/>
  <c r="AC53" i="3"/>
  <c r="S53" i="3" s="1"/>
  <c r="AK53" i="3" s="1"/>
  <c r="R53" i="3"/>
  <c r="G292" i="8"/>
  <c r="K292" i="8" s="1"/>
  <c r="R459" i="3"/>
  <c r="R108" i="3"/>
  <c r="AC108" i="3"/>
  <c r="R732" i="3"/>
  <c r="G78" i="8"/>
  <c r="K78" i="8" s="1"/>
  <c r="AC959" i="3"/>
  <c r="S959" i="3" s="1"/>
  <c r="R959" i="3"/>
  <c r="R223" i="3"/>
  <c r="AC223" i="3"/>
  <c r="G221" i="8"/>
  <c r="K221" i="8" s="1"/>
  <c r="R693" i="3"/>
  <c r="G302" i="8"/>
  <c r="K302" i="8" s="1"/>
  <c r="R393" i="3"/>
  <c r="G131" i="8"/>
  <c r="K131" i="8" s="1"/>
  <c r="R413" i="3"/>
  <c r="G139" i="8"/>
  <c r="K139" i="8" s="1"/>
  <c r="R175" i="3"/>
  <c r="R1110" i="3"/>
  <c r="AC1110" i="3"/>
  <c r="S193" i="3"/>
  <c r="AK193" i="3" s="1"/>
  <c r="AE193" i="3"/>
  <c r="U193" i="3" s="1"/>
  <c r="AL193" i="3"/>
  <c r="G343" i="8"/>
  <c r="K343" i="8" s="1"/>
  <c r="R379" i="3"/>
  <c r="R1028" i="3"/>
  <c r="AC1028" i="3"/>
  <c r="R471" i="3"/>
  <c r="AC471" i="3"/>
  <c r="AL460" i="3"/>
  <c r="T460" i="3"/>
  <c r="AK460" i="3" s="1"/>
  <c r="AE460" i="3"/>
  <c r="U460" i="3" s="1"/>
  <c r="U1120" i="3"/>
  <c r="R1147" i="3"/>
  <c r="AC1147" i="3"/>
  <c r="T604" i="3"/>
  <c r="AK604" i="3" s="1"/>
  <c r="AL604" i="3"/>
  <c r="AE604" i="3"/>
  <c r="U604" i="3" s="1"/>
  <c r="T709" i="3"/>
  <c r="AK709" i="3" s="1"/>
  <c r="AE709" i="3"/>
  <c r="U709" i="3" s="1"/>
  <c r="AL709" i="3"/>
  <c r="AC32" i="3"/>
  <c r="R32" i="3"/>
  <c r="AL411" i="3"/>
  <c r="AE411" i="3"/>
  <c r="T411" i="3"/>
  <c r="AK411" i="3" s="1"/>
  <c r="R819" i="3"/>
  <c r="AC819" i="3"/>
  <c r="R607" i="3"/>
  <c r="AC607" i="3"/>
  <c r="R395" i="3"/>
  <c r="AC395" i="3"/>
  <c r="S395" i="3" s="1"/>
  <c r="AL678" i="3"/>
  <c r="AE678" i="3"/>
  <c r="U678" i="3" s="1"/>
  <c r="T678" i="3"/>
  <c r="AK678" i="3" s="1"/>
  <c r="R300" i="3"/>
  <c r="AC300" i="3"/>
  <c r="S300" i="3" s="1"/>
  <c r="U47" i="3"/>
  <c r="R535" i="3"/>
  <c r="AC535" i="3"/>
  <c r="T393" i="3"/>
  <c r="AK393" i="3" s="1"/>
  <c r="AL393" i="3"/>
  <c r="AE393" i="3"/>
  <c r="U393" i="3" s="1"/>
  <c r="S1072" i="3"/>
  <c r="AK1072" i="3" s="1"/>
  <c r="AL1072" i="3"/>
  <c r="AE1072" i="3"/>
  <c r="U1072" i="3" s="1"/>
  <c r="S668" i="3"/>
  <c r="AK668" i="3" s="1"/>
  <c r="AE668" i="3"/>
  <c r="U668" i="3" s="1"/>
  <c r="AL668" i="3"/>
  <c r="S1149" i="3"/>
  <c r="AK1149" i="3" s="1"/>
  <c r="AE1149" i="3"/>
  <c r="U1149" i="3" s="1"/>
  <c r="S1204" i="3"/>
  <c r="AK1204" i="3" s="1"/>
  <c r="AE1204" i="3"/>
  <c r="U1204" i="3" s="1"/>
  <c r="AL1204" i="3"/>
  <c r="S1088" i="3"/>
  <c r="AK1088" i="3" s="1"/>
  <c r="AL1088" i="3"/>
  <c r="U224" i="3"/>
  <c r="S877" i="3"/>
  <c r="AK877" i="3" s="1"/>
  <c r="AE877" i="3"/>
  <c r="U877" i="3" s="1"/>
  <c r="AL877" i="3"/>
  <c r="S660" i="3"/>
  <c r="AK660" i="3" s="1"/>
  <c r="AL660" i="3"/>
  <c r="AE660" i="3"/>
  <c r="U660" i="3" s="1"/>
  <c r="S684" i="3"/>
  <c r="AK684" i="3" s="1"/>
  <c r="AL684" i="3"/>
  <c r="AE684" i="3"/>
  <c r="U684" i="3" s="1"/>
  <c r="U1192" i="3"/>
  <c r="AK312" i="3"/>
  <c r="T201" i="3"/>
  <c r="AK201" i="3" s="1"/>
  <c r="AC245" i="3"/>
  <c r="R245" i="3"/>
  <c r="R169" i="3"/>
  <c r="G89" i="8"/>
  <c r="K89" i="8" s="1"/>
  <c r="G277" i="8"/>
  <c r="K277" i="8" s="1"/>
  <c r="R231" i="3"/>
  <c r="R140" i="3"/>
  <c r="AC140" i="3"/>
  <c r="R541" i="3"/>
  <c r="AC541" i="3"/>
  <c r="S541" i="3" s="1"/>
  <c r="AK541" i="3" s="1"/>
  <c r="R577" i="3"/>
  <c r="AC577" i="3"/>
  <c r="R386" i="3"/>
  <c r="G176" i="8"/>
  <c r="K176" i="8" s="1"/>
  <c r="AC316" i="3"/>
  <c r="R316" i="3"/>
  <c r="G331" i="8"/>
  <c r="K331" i="8" s="1"/>
  <c r="R405" i="3"/>
  <c r="R79" i="3"/>
  <c r="AC79" i="3"/>
  <c r="G314" i="8"/>
  <c r="K314" i="8" s="1"/>
  <c r="R1125" i="3"/>
  <c r="R575" i="3"/>
  <c r="G252" i="8"/>
  <c r="K252" i="8" s="1"/>
  <c r="R4" i="3"/>
  <c r="AC4" i="3"/>
  <c r="R154" i="3"/>
  <c r="AC154" i="3"/>
  <c r="R288" i="3"/>
  <c r="AC288" i="3"/>
  <c r="S288" i="3" s="1"/>
  <c r="T732" i="3"/>
  <c r="AK732" i="3" s="1"/>
  <c r="G300" i="8"/>
  <c r="K300" i="8" s="1"/>
  <c r="R892" i="3"/>
  <c r="AC82" i="3"/>
  <c r="S82" i="3" s="1"/>
  <c r="AK82" i="3" s="1"/>
  <c r="R82" i="3"/>
  <c r="G304" i="8"/>
  <c r="K304" i="8" s="1"/>
  <c r="R612" i="3"/>
  <c r="G327" i="8"/>
  <c r="K327" i="8" s="1"/>
  <c r="R754" i="3"/>
  <c r="G328" i="8"/>
  <c r="K328" i="8" s="1"/>
  <c r="R850" i="3"/>
  <c r="R938" i="3"/>
  <c r="AC938" i="3"/>
  <c r="AC280" i="3"/>
  <c r="R280" i="3"/>
  <c r="AL1120" i="3"/>
  <c r="T1120" i="3"/>
  <c r="AK1120" i="3" s="1"/>
  <c r="AE1120" i="3"/>
  <c r="R1033" i="3"/>
  <c r="AC1033" i="3"/>
  <c r="S1033" i="3" s="1"/>
  <c r="G137" i="8"/>
  <c r="K137" i="8" s="1"/>
  <c r="R235" i="3"/>
  <c r="R1059" i="3"/>
  <c r="AC1059" i="3"/>
  <c r="R817" i="3"/>
  <c r="AC817" i="3"/>
  <c r="R605" i="3"/>
  <c r="AC605" i="3"/>
  <c r="R392" i="3"/>
  <c r="AC392" i="3"/>
  <c r="R446" i="3"/>
  <c r="AC446" i="3"/>
  <c r="T1230" i="3"/>
  <c r="AK1230" i="3" s="1"/>
  <c r="AL1230" i="3"/>
  <c r="AE1230" i="3"/>
  <c r="U1230" i="3" s="1"/>
  <c r="R504" i="3"/>
  <c r="AC504" i="3"/>
  <c r="T897" i="3"/>
  <c r="AL897" i="3"/>
  <c r="AE1179" i="3"/>
  <c r="U1179" i="3" s="1"/>
  <c r="T1179" i="3"/>
  <c r="AK1179" i="3" s="1"/>
  <c r="AL1179" i="3"/>
  <c r="S236" i="3"/>
  <c r="AE236" i="3"/>
  <c r="R208" i="3"/>
  <c r="AC208" i="3"/>
  <c r="S1214" i="3"/>
  <c r="AK1214" i="3" s="1"/>
  <c r="AE1214" i="3"/>
  <c r="U1214" i="3" s="1"/>
  <c r="AL1214" i="3"/>
  <c r="S716" i="3"/>
  <c r="AK716" i="3" s="1"/>
  <c r="AE716" i="3"/>
  <c r="U716" i="3" s="1"/>
  <c r="AL716" i="3"/>
  <c r="S774" i="3"/>
  <c r="AK774" i="3" s="1"/>
  <c r="AL774" i="3"/>
  <c r="AE774" i="3"/>
  <c r="U774" i="3" s="1"/>
  <c r="S916" i="3"/>
  <c r="AK916" i="3" s="1"/>
  <c r="AE916" i="3"/>
  <c r="U916" i="3" s="1"/>
  <c r="AL916" i="3"/>
  <c r="R651" i="3"/>
  <c r="G30" i="8"/>
  <c r="K30" i="8" s="1"/>
  <c r="S347" i="3"/>
  <c r="AK347" i="3" s="1"/>
  <c r="AE347" i="3"/>
  <c r="U347" i="3" s="1"/>
  <c r="AL347" i="3"/>
  <c r="S808" i="3"/>
  <c r="AK808" i="3" s="1"/>
  <c r="AL808" i="3"/>
  <c r="AE808" i="3"/>
  <c r="U808" i="3" s="1"/>
  <c r="S620" i="3"/>
  <c r="AK620" i="3" s="1"/>
  <c r="AE620" i="3"/>
  <c r="U620" i="3" s="1"/>
  <c r="AL620" i="3"/>
  <c r="AK276" i="3"/>
  <c r="AK177" i="3"/>
  <c r="AE25" i="3"/>
  <c r="U25" i="3" s="1"/>
  <c r="R568" i="3"/>
  <c r="G239" i="8"/>
  <c r="K239" i="8" s="1"/>
  <c r="R430" i="3"/>
  <c r="AC430" i="3"/>
  <c r="S430" i="3" s="1"/>
  <c r="AK430" i="3" s="1"/>
  <c r="R215" i="3"/>
  <c r="AC215" i="3"/>
  <c r="R15" i="3"/>
  <c r="AC15" i="3"/>
  <c r="S15" i="3" s="1"/>
  <c r="AC306" i="3"/>
  <c r="S306" i="3" s="1"/>
  <c r="AK306" i="3" s="1"/>
  <c r="R306" i="3"/>
  <c r="G228" i="8"/>
  <c r="K228" i="8" s="1"/>
  <c r="R122" i="3"/>
  <c r="AC387" i="3"/>
  <c r="R387" i="3"/>
  <c r="G55" i="8"/>
  <c r="K55" i="8" s="1"/>
  <c r="R201" i="3"/>
  <c r="G289" i="8"/>
  <c r="K289" i="8" s="1"/>
  <c r="R209" i="3"/>
  <c r="G310" i="8"/>
  <c r="K310" i="8" s="1"/>
  <c r="R139" i="3"/>
  <c r="R274" i="3"/>
  <c r="AC274" i="3"/>
  <c r="S274" i="3" s="1"/>
  <c r="G25" i="8"/>
  <c r="K25" i="8" s="1"/>
  <c r="R311" i="3"/>
  <c r="G305" i="8"/>
  <c r="K305" i="8" s="1"/>
  <c r="R451" i="3"/>
  <c r="G227" i="8"/>
  <c r="K227" i="8" s="1"/>
  <c r="R314" i="3"/>
  <c r="G134" i="8"/>
  <c r="K134" i="8" s="1"/>
  <c r="R71" i="3"/>
  <c r="R918" i="3"/>
  <c r="G220" i="8"/>
  <c r="K220" i="8" s="1"/>
  <c r="AC6" i="3"/>
  <c r="R6" i="3"/>
  <c r="G294" i="8"/>
  <c r="K294" i="8" s="1"/>
  <c r="R706" i="3"/>
  <c r="S827" i="3"/>
  <c r="AK827" i="3" s="1"/>
  <c r="AL827" i="3"/>
  <c r="AE827" i="3"/>
  <c r="U827" i="3" s="1"/>
  <c r="R1048" i="3"/>
  <c r="AC1048" i="3"/>
  <c r="R985" i="3"/>
  <c r="AC985" i="3"/>
  <c r="R243" i="3"/>
  <c r="AC243" i="3"/>
  <c r="R625" i="3"/>
  <c r="AC625" i="3"/>
  <c r="T951" i="3"/>
  <c r="AK951" i="3" s="1"/>
  <c r="AE951" i="3"/>
  <c r="U951" i="3" s="1"/>
  <c r="AL951" i="3"/>
  <c r="T1200" i="3"/>
  <c r="AK1200" i="3" s="1"/>
  <c r="AE1200" i="3"/>
  <c r="U1200" i="3" s="1"/>
  <c r="AL1200" i="3"/>
  <c r="R814" i="3"/>
  <c r="AC814" i="3"/>
  <c r="R404" i="3"/>
  <c r="AC404" i="3"/>
  <c r="R391" i="3"/>
  <c r="AC391" i="3"/>
  <c r="T646" i="3"/>
  <c r="AL646" i="3"/>
  <c r="R354" i="3"/>
  <c r="AC354" i="3"/>
  <c r="U1223" i="3"/>
  <c r="T1216" i="3"/>
  <c r="AK1216" i="3" s="1"/>
  <c r="AL1216" i="3"/>
  <c r="R115" i="3"/>
  <c r="G58" i="8"/>
  <c r="K58" i="8" s="1"/>
  <c r="R545" i="3"/>
  <c r="AC545" i="3"/>
  <c r="S545" i="3" s="1"/>
  <c r="R1194" i="3"/>
  <c r="AC1194" i="3"/>
  <c r="S1194" i="3" s="1"/>
  <c r="AK1194" i="3" s="1"/>
  <c r="R188" i="3"/>
  <c r="AC188" i="3"/>
  <c r="T433" i="3"/>
  <c r="AK433" i="3" s="1"/>
  <c r="AE433" i="3"/>
  <c r="U433" i="3" s="1"/>
  <c r="AL433" i="3"/>
  <c r="S873" i="3"/>
  <c r="AK873" i="3" s="1"/>
  <c r="AE873" i="3"/>
  <c r="U873" i="3" s="1"/>
  <c r="AL873" i="3"/>
  <c r="S753" i="3"/>
  <c r="AK753" i="3" s="1"/>
  <c r="AL753" i="3"/>
  <c r="AE753" i="3"/>
  <c r="U753" i="3" s="1"/>
  <c r="S271" i="3"/>
  <c r="AK271" i="3" s="1"/>
  <c r="AL271" i="3"/>
  <c r="AE271" i="3"/>
  <c r="U271" i="3" s="1"/>
  <c r="S445" i="3"/>
  <c r="AK445" i="3" s="1"/>
  <c r="AL445" i="3"/>
  <c r="AE445" i="3"/>
  <c r="U445" i="3" s="1"/>
  <c r="S731" i="3"/>
  <c r="AK731" i="3" s="1"/>
  <c r="AL731" i="3"/>
  <c r="AE731" i="3"/>
  <c r="U731" i="3" s="1"/>
  <c r="R711" i="3"/>
  <c r="G163" i="8"/>
  <c r="K163" i="8" s="1"/>
  <c r="S646" i="3"/>
  <c r="AK646" i="3" s="1"/>
  <c r="AE646" i="3"/>
  <c r="U646" i="3" s="1"/>
  <c r="G125" i="8"/>
  <c r="K125" i="8" s="1"/>
  <c r="R156" i="3"/>
  <c r="G194" i="8"/>
  <c r="K194" i="8" s="1"/>
  <c r="R299" i="3"/>
  <c r="G24" i="8"/>
  <c r="K24" i="8" s="1"/>
  <c r="R440" i="3"/>
  <c r="R676" i="3"/>
  <c r="G255" i="8"/>
  <c r="K255" i="8" s="1"/>
  <c r="R1135" i="3"/>
  <c r="AC1135" i="3"/>
  <c r="AC72" i="3"/>
  <c r="R72" i="3"/>
  <c r="G236" i="8"/>
  <c r="K236" i="8" s="1"/>
  <c r="R13" i="3"/>
  <c r="R186" i="3"/>
  <c r="G175" i="8"/>
  <c r="K175" i="8" s="1"/>
  <c r="G303" i="8"/>
  <c r="K303" i="8" s="1"/>
  <c r="R771" i="3"/>
  <c r="G124" i="8"/>
  <c r="K124" i="8" s="1"/>
  <c r="R94" i="3"/>
  <c r="R101" i="3"/>
  <c r="G234" i="8"/>
  <c r="K234" i="8" s="1"/>
  <c r="R1159" i="3"/>
  <c r="AC1159" i="3"/>
  <c r="S1159" i="3" s="1"/>
  <c r="AK1159" i="3" s="1"/>
  <c r="G110" i="8"/>
  <c r="K110" i="8" s="1"/>
  <c r="G241" i="8"/>
  <c r="K241" i="8" s="1"/>
  <c r="R89" i="3"/>
  <c r="T778" i="3"/>
  <c r="AK778" i="3" s="1"/>
  <c r="AL778" i="3"/>
  <c r="AE778" i="3"/>
  <c r="U778" i="3" s="1"/>
  <c r="G231" i="8"/>
  <c r="K231" i="8" s="1"/>
  <c r="R230" i="3"/>
  <c r="AL166" i="3"/>
  <c r="AE166" i="3"/>
  <c r="U166" i="3" s="1"/>
  <c r="R930" i="3"/>
  <c r="AC930" i="3"/>
  <c r="R1102" i="3"/>
  <c r="AC1102" i="3"/>
  <c r="R920" i="3"/>
  <c r="AC920" i="3"/>
  <c r="S920" i="3" s="1"/>
  <c r="R206" i="3"/>
  <c r="AC206" i="3"/>
  <c r="T799" i="3"/>
  <c r="AK799" i="3" s="1"/>
  <c r="AL799" i="3"/>
  <c r="AE799" i="3"/>
  <c r="U799" i="3" s="1"/>
  <c r="T236" i="3"/>
  <c r="AK236" i="3" s="1"/>
  <c r="AL236" i="3"/>
  <c r="T583" i="3"/>
  <c r="AK583" i="3" s="1"/>
  <c r="AL583" i="3"/>
  <c r="U1115" i="3"/>
  <c r="R853" i="3"/>
  <c r="AC853" i="3"/>
  <c r="S853" i="3" s="1"/>
  <c r="R726" i="3"/>
  <c r="AC726" i="3"/>
  <c r="S726" i="3" s="1"/>
  <c r="R403" i="3"/>
  <c r="AC403" i="3"/>
  <c r="R390" i="3"/>
  <c r="AC390" i="3"/>
  <c r="S390" i="3" s="1"/>
  <c r="U1209" i="3"/>
  <c r="AL1223" i="3"/>
  <c r="T1223" i="3"/>
  <c r="AK1223" i="3" s="1"/>
  <c r="AE1223" i="3"/>
  <c r="R682" i="3"/>
  <c r="AC682" i="3"/>
  <c r="AL704" i="3"/>
  <c r="T704" i="3"/>
  <c r="AK704" i="3" s="1"/>
  <c r="AE704" i="3"/>
  <c r="U704" i="3" s="1"/>
  <c r="AL1117" i="3"/>
  <c r="T1117" i="3"/>
  <c r="AK1117" i="3" s="1"/>
  <c r="AE1117" i="3"/>
  <c r="U1117" i="3" s="1"/>
  <c r="R310" i="3"/>
  <c r="AC310" i="3"/>
  <c r="R270" i="3"/>
  <c r="AC270" i="3"/>
  <c r="R35" i="3"/>
  <c r="AC35" i="3"/>
  <c r="G63" i="8"/>
  <c r="K63" i="8" s="1"/>
  <c r="R518" i="3"/>
  <c r="G191" i="8"/>
  <c r="K191" i="8" s="1"/>
  <c r="R499" i="3"/>
  <c r="S760" i="3"/>
  <c r="AK760" i="3" s="1"/>
  <c r="AL760" i="3"/>
  <c r="AE760" i="3"/>
  <c r="U760" i="3" s="1"/>
  <c r="R669" i="3"/>
  <c r="G285" i="8"/>
  <c r="K285" i="8" s="1"/>
  <c r="S361" i="3"/>
  <c r="AK361" i="3" s="1"/>
  <c r="AL361" i="3"/>
  <c r="AE361" i="3"/>
  <c r="U361" i="3" s="1"/>
  <c r="R353" i="3"/>
  <c r="G130" i="8"/>
  <c r="K130" i="8" s="1"/>
  <c r="S601" i="3"/>
  <c r="AK601" i="3" s="1"/>
  <c r="AL601" i="3"/>
  <c r="AE601" i="3"/>
  <c r="U601" i="3" s="1"/>
  <c r="S527" i="3"/>
  <c r="AK527" i="3" s="1"/>
  <c r="AE527" i="3"/>
  <c r="U527" i="3" s="1"/>
  <c r="AL527" i="3"/>
  <c r="R1183" i="3"/>
  <c r="G91" i="8"/>
  <c r="K91" i="8" s="1"/>
  <c r="S312" i="3"/>
  <c r="AL312" i="3"/>
  <c r="S1192" i="3"/>
  <c r="AK1192" i="3" s="1"/>
  <c r="AL1192" i="3"/>
  <c r="AE1192" i="3"/>
  <c r="S1231" i="3"/>
  <c r="AK1231" i="3" s="1"/>
  <c r="AL1231" i="3"/>
  <c r="AE1231" i="3"/>
  <c r="U1231" i="3" s="1"/>
  <c r="AK486" i="3"/>
  <c r="AC419" i="3"/>
  <c r="S419" i="3" s="1"/>
  <c r="AK419" i="3" s="1"/>
  <c r="R419" i="3"/>
  <c r="R791" i="3"/>
  <c r="AC791" i="3"/>
  <c r="R135" i="3"/>
  <c r="G104" i="8"/>
  <c r="K104" i="8" s="1"/>
  <c r="AC22" i="3"/>
  <c r="R22" i="3"/>
  <c r="R737" i="3"/>
  <c r="G105" i="8"/>
  <c r="K105" i="8" s="1"/>
  <c r="G126" i="8"/>
  <c r="K126" i="8" s="1"/>
  <c r="R807" i="3"/>
  <c r="T253" i="3"/>
  <c r="AK253" i="3" s="1"/>
  <c r="G95" i="8"/>
  <c r="K95" i="8" s="1"/>
  <c r="R740" i="3"/>
  <c r="AC207" i="3"/>
  <c r="S207" i="3" s="1"/>
  <c r="AK207" i="3" s="1"/>
  <c r="R207" i="3"/>
  <c r="G43" i="8"/>
  <c r="K43" i="8" s="1"/>
  <c r="R199" i="3"/>
  <c r="T216" i="3"/>
  <c r="AK216" i="3" s="1"/>
  <c r="AL216" i="3"/>
  <c r="R414" i="3"/>
  <c r="AC414" i="3"/>
  <c r="S414" i="3" s="1"/>
  <c r="AK414" i="3" s="1"/>
  <c r="AC10" i="3"/>
  <c r="AL10" i="3" s="1"/>
  <c r="R10" i="3"/>
  <c r="G335" i="8"/>
  <c r="K335" i="8" s="1"/>
  <c r="R1129" i="3"/>
  <c r="G196" i="8"/>
  <c r="K196" i="8" s="1"/>
  <c r="R166" i="3"/>
  <c r="T215" i="3"/>
  <c r="AL215" i="3"/>
  <c r="AL4" i="3"/>
  <c r="G321" i="8"/>
  <c r="K321" i="8" s="1"/>
  <c r="R350" i="3"/>
  <c r="R120" i="3"/>
  <c r="G237" i="8"/>
  <c r="K237" i="8" s="1"/>
  <c r="R283" i="3"/>
  <c r="G133" i="8"/>
  <c r="K133" i="8" s="1"/>
  <c r="R1142" i="3"/>
  <c r="AC1142" i="3"/>
  <c r="R486" i="3"/>
  <c r="AC486" i="3"/>
  <c r="S486" i="3" s="1"/>
  <c r="R114" i="3"/>
  <c r="AC114" i="3"/>
  <c r="U236" i="3"/>
  <c r="T1104" i="3"/>
  <c r="AK1104" i="3" s="1"/>
  <c r="AE1104" i="3"/>
  <c r="U1104" i="3" s="1"/>
  <c r="AL1104" i="3"/>
  <c r="AE1115" i="3"/>
  <c r="T1115" i="3"/>
  <c r="AK1115" i="3" s="1"/>
  <c r="AL1115" i="3"/>
  <c r="R897" i="3"/>
  <c r="AC897" i="3"/>
  <c r="R721" i="3"/>
  <c r="AC721" i="3"/>
  <c r="R439" i="3"/>
  <c r="AC439" i="3"/>
  <c r="S439" i="3" s="1"/>
  <c r="AK439" i="3" s="1"/>
  <c r="R424" i="3"/>
  <c r="AC424" i="3"/>
  <c r="S424" i="3" s="1"/>
  <c r="AK424" i="3" s="1"/>
  <c r="AL552" i="3"/>
  <c r="T552" i="3"/>
  <c r="AK552" i="3" s="1"/>
  <c r="AE552" i="3"/>
  <c r="U552" i="3" s="1"/>
  <c r="T1209" i="3"/>
  <c r="AK1209" i="3" s="1"/>
  <c r="AL1209" i="3"/>
  <c r="AE1209" i="3"/>
  <c r="R597" i="3"/>
  <c r="AC597" i="3"/>
  <c r="R119" i="3"/>
  <c r="AC119" i="3"/>
  <c r="R524" i="3"/>
  <c r="AC524" i="3"/>
  <c r="R573" i="3"/>
  <c r="G54" i="8"/>
  <c r="K54" i="8" s="1"/>
  <c r="R152" i="3"/>
  <c r="G154" i="8"/>
  <c r="K154" i="8" s="1"/>
  <c r="R84" i="3"/>
  <c r="AC84" i="3"/>
  <c r="S983" i="3"/>
  <c r="AK983" i="3" s="1"/>
  <c r="AE983" i="3"/>
  <c r="U983" i="3" s="1"/>
  <c r="AL983" i="3"/>
  <c r="R59" i="3"/>
  <c r="G84" i="8"/>
  <c r="K84" i="8" s="1"/>
  <c r="S526" i="3"/>
  <c r="AK526" i="3" s="1"/>
  <c r="AE526" i="3"/>
  <c r="U526" i="3" s="1"/>
  <c r="AL526" i="3"/>
  <c r="S337" i="3"/>
  <c r="AK337" i="3" s="1"/>
  <c r="AL337" i="3"/>
  <c r="AE337" i="3"/>
  <c r="U337" i="3" s="1"/>
  <c r="S546" i="3"/>
  <c r="AK546" i="3" s="1"/>
  <c r="AL546" i="3"/>
  <c r="AE546" i="3"/>
  <c r="U546" i="3" s="1"/>
  <c r="S621" i="3"/>
  <c r="AK621" i="3" s="1"/>
  <c r="AE621" i="3"/>
  <c r="U621" i="3" s="1"/>
  <c r="AL621" i="3"/>
  <c r="S823" i="3"/>
  <c r="AK823" i="3" s="1"/>
  <c r="AL823" i="3"/>
  <c r="AE823" i="3"/>
  <c r="U823" i="3" s="1"/>
  <c r="U989" i="3"/>
  <c r="AK287" i="3"/>
  <c r="AK323" i="3"/>
  <c r="AC493" i="3"/>
  <c r="R493" i="3"/>
  <c r="AC117" i="3"/>
  <c r="S117" i="3" s="1"/>
  <c r="R117" i="3"/>
  <c r="T698" i="3"/>
  <c r="AK698" i="3" s="1"/>
  <c r="G257" i="8"/>
  <c r="K257" i="8" s="1"/>
  <c r="R23" i="3"/>
  <c r="G123" i="8"/>
  <c r="K123" i="8" s="1"/>
  <c r="R160" i="3"/>
  <c r="R940" i="3"/>
  <c r="G79" i="8"/>
  <c r="K79" i="8" s="1"/>
  <c r="R1006" i="3"/>
  <c r="G226" i="8"/>
  <c r="K226" i="8" s="1"/>
  <c r="R1049" i="3"/>
  <c r="AC1049" i="3"/>
  <c r="G258" i="8"/>
  <c r="K258" i="8" s="1"/>
  <c r="R1154" i="3"/>
  <c r="AE989" i="3"/>
  <c r="S989" i="3"/>
  <c r="R38" i="3"/>
  <c r="G187" i="8"/>
  <c r="K187" i="8" s="1"/>
  <c r="T67" i="3"/>
  <c r="AK67" i="3" s="1"/>
  <c r="R547" i="3"/>
  <c r="G225" i="8"/>
  <c r="K225" i="8" s="1"/>
  <c r="G240" i="8"/>
  <c r="K240" i="8" s="1"/>
  <c r="R46" i="3"/>
  <c r="AL890" i="3"/>
  <c r="AE890" i="3"/>
  <c r="U890" i="3" s="1"/>
  <c r="T890" i="3"/>
  <c r="AK890" i="3" s="1"/>
  <c r="R576" i="3"/>
  <c r="G222" i="8"/>
  <c r="K222" i="8" s="1"/>
  <c r="G140" i="8"/>
  <c r="K140" i="8" s="1"/>
  <c r="R157" i="3"/>
  <c r="R99" i="3"/>
  <c r="G156" i="8"/>
  <c r="K156" i="8" s="1"/>
  <c r="R1212" i="3"/>
  <c r="AC1212" i="3"/>
  <c r="AE287" i="3"/>
  <c r="U287" i="3" s="1"/>
  <c r="S287" i="3"/>
  <c r="R1140" i="3"/>
  <c r="AC1140" i="3"/>
  <c r="R485" i="3"/>
  <c r="AC485" i="3"/>
  <c r="S485" i="3" s="1"/>
  <c r="R121" i="3"/>
  <c r="AC121" i="3"/>
  <c r="AL1074" i="3"/>
  <c r="AE1074" i="3"/>
  <c r="U1074" i="3" s="1"/>
  <c r="T1074" i="3"/>
  <c r="AK1074" i="3" s="1"/>
  <c r="AL689" i="3"/>
  <c r="T689" i="3"/>
  <c r="AK689" i="3" s="1"/>
  <c r="R835" i="3"/>
  <c r="AC835" i="3"/>
  <c r="R764" i="3"/>
  <c r="AC764" i="3"/>
  <c r="R437" i="3"/>
  <c r="AC437" i="3"/>
  <c r="R298" i="3"/>
  <c r="AC298" i="3"/>
  <c r="R595" i="3"/>
  <c r="AC595" i="3"/>
  <c r="R560" i="3"/>
  <c r="AC560" i="3"/>
  <c r="AL751" i="3"/>
  <c r="T751" i="3"/>
  <c r="AK751" i="3" s="1"/>
  <c r="AE751" i="3"/>
  <c r="U751" i="3" s="1"/>
  <c r="T1144" i="3"/>
  <c r="AK1144" i="3" s="1"/>
  <c r="AE1144" i="3"/>
  <c r="U1144" i="3" s="1"/>
  <c r="AL1144" i="3"/>
  <c r="AL929" i="3"/>
  <c r="AE929" i="3"/>
  <c r="U929" i="3" s="1"/>
  <c r="T929" i="3"/>
  <c r="AK929" i="3" s="1"/>
  <c r="R289" i="3"/>
  <c r="G36" i="8"/>
  <c r="K36" i="8" s="1"/>
  <c r="R77" i="3"/>
  <c r="AC77" i="3"/>
  <c r="R261" i="3"/>
  <c r="AC261" i="3"/>
  <c r="R418" i="3"/>
  <c r="AC418" i="3"/>
  <c r="G128" i="8"/>
  <c r="K128" i="8" s="1"/>
  <c r="R610" i="3"/>
  <c r="S454" i="3"/>
  <c r="AK454" i="3" s="1"/>
  <c r="AE454" i="3"/>
  <c r="U454" i="3" s="1"/>
  <c r="AL454" i="3"/>
  <c r="S482" i="3"/>
  <c r="AK482" i="3" s="1"/>
  <c r="AL482" i="3"/>
  <c r="AE482" i="3"/>
  <c r="U482" i="3" s="1"/>
  <c r="T299" i="3"/>
  <c r="AK299" i="3" s="1"/>
  <c r="AL299" i="3"/>
  <c r="AE299" i="3"/>
  <c r="AE66" i="3"/>
  <c r="U66" i="3" s="1"/>
  <c r="AL66" i="3"/>
  <c r="G345" i="8"/>
  <c r="K345" i="8" s="1"/>
  <c r="R632" i="3"/>
  <c r="AE381" i="3"/>
  <c r="U381" i="3" s="1"/>
  <c r="AL381" i="3"/>
  <c r="S381" i="3"/>
  <c r="AK381" i="3" s="1"/>
  <c r="G291" i="8"/>
  <c r="K291" i="8" s="1"/>
  <c r="R809" i="3"/>
  <c r="T1136" i="3"/>
  <c r="AK1136" i="3" s="1"/>
  <c r="AL1136" i="3"/>
  <c r="AE1136" i="3"/>
  <c r="U1136" i="3" s="1"/>
  <c r="T777" i="3"/>
  <c r="AK777" i="3" s="1"/>
  <c r="AL777" i="3"/>
  <c r="AE777" i="3"/>
  <c r="U777" i="3" s="1"/>
  <c r="T390" i="3"/>
  <c r="AE390" i="3"/>
  <c r="U390" i="3" s="1"/>
  <c r="T1181" i="3"/>
  <c r="AK1181" i="3" s="1"/>
  <c r="AL1181" i="3"/>
  <c r="AE1181" i="3"/>
  <c r="U1181" i="3" s="1"/>
  <c r="S1232" i="3"/>
  <c r="AK1232" i="3" s="1"/>
  <c r="AE1232" i="3"/>
  <c r="U1232" i="3" s="1"/>
  <c r="AL1232" i="3"/>
  <c r="AE1158" i="3"/>
  <c r="U1158" i="3" s="1"/>
  <c r="S1158" i="3"/>
  <c r="AK1158" i="3" s="1"/>
  <c r="AL1158" i="3"/>
  <c r="T413" i="3"/>
  <c r="AK413" i="3" s="1"/>
  <c r="AE413" i="3"/>
  <c r="AL413" i="3"/>
  <c r="R92" i="3"/>
  <c r="G341" i="8"/>
  <c r="K341" i="8" s="1"/>
  <c r="AC468" i="3"/>
  <c r="R468" i="3"/>
  <c r="R78" i="3"/>
  <c r="G308" i="8"/>
  <c r="K308" i="8" s="1"/>
  <c r="AL1159" i="3"/>
  <c r="AE1159" i="3"/>
  <c r="U1159" i="3" s="1"/>
  <c r="G306" i="8"/>
  <c r="K306" i="8" s="1"/>
  <c r="R146" i="3"/>
  <c r="T117" i="3"/>
  <c r="AK117" i="3" s="1"/>
  <c r="AE117" i="3"/>
  <c r="U117" i="3" s="1"/>
  <c r="AL117" i="3"/>
  <c r="R134" i="3"/>
  <c r="AC134" i="3"/>
  <c r="G309" i="8"/>
  <c r="K309" i="8" s="1"/>
  <c r="R87" i="3"/>
  <c r="R466" i="3"/>
  <c r="G93" i="8"/>
  <c r="K93" i="8" s="1"/>
  <c r="G267" i="8"/>
  <c r="K267" i="8" s="1"/>
  <c r="G290" i="8"/>
  <c r="K290" i="8" s="1"/>
  <c r="R429" i="3"/>
  <c r="G295" i="8"/>
  <c r="K295" i="8" s="1"/>
  <c r="R450" i="3"/>
  <c r="AL321" i="3"/>
  <c r="AE321" i="3"/>
  <c r="U321" i="3" s="1"/>
  <c r="R123" i="3"/>
  <c r="G203" i="8"/>
  <c r="K203" i="8" s="1"/>
  <c r="R910" i="3"/>
  <c r="G319" i="8"/>
  <c r="K319" i="8" s="1"/>
  <c r="AL444" i="3"/>
  <c r="S444" i="3"/>
  <c r="G326" i="8"/>
  <c r="K326" i="8" s="1"/>
  <c r="R852" i="3"/>
  <c r="AE196" i="3"/>
  <c r="U196" i="3" s="1"/>
  <c r="T196" i="3"/>
  <c r="AK196" i="3" s="1"/>
  <c r="AL196" i="3"/>
  <c r="T772" i="3"/>
  <c r="AK772" i="3" s="1"/>
  <c r="AL772" i="3"/>
  <c r="AE772" i="3"/>
  <c r="U772" i="3" s="1"/>
  <c r="T896" i="3"/>
  <c r="AK896" i="3" s="1"/>
  <c r="AL896" i="3"/>
  <c r="AE896" i="3"/>
  <c r="U896" i="3" s="1"/>
  <c r="T1173" i="3"/>
  <c r="AK1173" i="3" s="1"/>
  <c r="AL1173" i="3"/>
  <c r="AE1173" i="3"/>
  <c r="U1173" i="3" s="1"/>
  <c r="AE187" i="3"/>
  <c r="U187" i="3" s="1"/>
  <c r="T187" i="3"/>
  <c r="AK187" i="3" s="1"/>
  <c r="AL187" i="3"/>
  <c r="T806" i="3"/>
  <c r="AK806" i="3" s="1"/>
  <c r="AE806" i="3"/>
  <c r="U806" i="3" s="1"/>
  <c r="AL806" i="3"/>
  <c r="T1235" i="3"/>
  <c r="AK1235" i="3" s="1"/>
  <c r="AL1235" i="3"/>
  <c r="AE1235" i="3"/>
  <c r="U1235" i="3" s="1"/>
  <c r="T1224" i="3"/>
  <c r="AK1224" i="3" s="1"/>
  <c r="AL1224" i="3"/>
  <c r="AE1224" i="3"/>
  <c r="U1224" i="3" s="1"/>
  <c r="S141" i="3"/>
  <c r="AK141" i="3" s="1"/>
  <c r="AE141" i="3"/>
  <c r="U141" i="3" s="1"/>
  <c r="AL141" i="3"/>
  <c r="R489" i="3"/>
  <c r="G114" i="8"/>
  <c r="K114" i="8" s="1"/>
  <c r="S598" i="3"/>
  <c r="AK598" i="3" s="1"/>
  <c r="AE598" i="3"/>
  <c r="U598" i="3" s="1"/>
  <c r="AL598" i="3"/>
  <c r="S382" i="3"/>
  <c r="AK382" i="3" s="1"/>
  <c r="AE382" i="3"/>
  <c r="U382" i="3" s="1"/>
  <c r="AL382" i="3"/>
  <c r="R333" i="3"/>
  <c r="G160" i="8"/>
  <c r="K160" i="8" s="1"/>
  <c r="R670" i="3"/>
  <c r="G278" i="8"/>
  <c r="K278" i="8" s="1"/>
  <c r="R622" i="3"/>
  <c r="G53" i="8"/>
  <c r="K53" i="8" s="1"/>
  <c r="AE94" i="3"/>
  <c r="AL94" i="3"/>
  <c r="AL44" i="3"/>
  <c r="S44" i="3"/>
  <c r="AK44" i="3" s="1"/>
  <c r="AL27" i="3"/>
  <c r="S27" i="3"/>
  <c r="AK27" i="3" s="1"/>
  <c r="AE27" i="3"/>
  <c r="U27" i="3" s="1"/>
  <c r="G334" i="8"/>
  <c r="K334" i="8" s="1"/>
  <c r="R492" i="3"/>
  <c r="T920" i="3"/>
  <c r="AK920" i="3" s="1"/>
  <c r="AE920" i="3"/>
  <c r="U920" i="3" s="1"/>
  <c r="AL920" i="3"/>
  <c r="T781" i="3"/>
  <c r="AK781" i="3" s="1"/>
  <c r="AL781" i="3"/>
  <c r="AE781" i="3"/>
  <c r="U781" i="3" s="1"/>
  <c r="AL1137" i="3"/>
  <c r="T1137" i="3"/>
  <c r="AK1137" i="3" s="1"/>
  <c r="AE1137" i="3"/>
  <c r="S438" i="3"/>
  <c r="AK438" i="3" s="1"/>
  <c r="AL438" i="3"/>
  <c r="AE438" i="3"/>
  <c r="U438" i="3" s="1"/>
  <c r="G26" i="8"/>
  <c r="K26" i="8" s="1"/>
  <c r="R165" i="3"/>
  <c r="T590" i="3"/>
  <c r="AK590" i="3" s="1"/>
  <c r="AE590" i="3"/>
  <c r="AL590" i="3"/>
  <c r="AL883" i="3"/>
  <c r="T883" i="3"/>
  <c r="AK883" i="3" s="1"/>
  <c r="AE883" i="3"/>
  <c r="U883" i="3" s="1"/>
  <c r="S1213" i="3"/>
  <c r="AK1213" i="3" s="1"/>
  <c r="AE1213" i="3"/>
  <c r="U1213" i="3" s="1"/>
  <c r="AL1213" i="3"/>
  <c r="AE1218" i="3"/>
  <c r="U1218" i="3" s="1"/>
  <c r="AL1218" i="3"/>
  <c r="S1218" i="3"/>
  <c r="AK1218" i="3" s="1"/>
  <c r="U494" i="3"/>
  <c r="U757" i="3"/>
  <c r="G201" i="8"/>
  <c r="K201" i="8" s="1"/>
  <c r="R596" i="3"/>
  <c r="R580" i="3"/>
  <c r="AC580" i="3"/>
  <c r="S580" i="3" s="1"/>
  <c r="R565" i="3"/>
  <c r="G250" i="8"/>
  <c r="K250" i="8" s="1"/>
  <c r="T211" i="3"/>
  <c r="AK211" i="3" s="1"/>
  <c r="AL211" i="3"/>
  <c r="AE211" i="3"/>
  <c r="U211" i="3" s="1"/>
  <c r="G317" i="8"/>
  <c r="K317" i="8" s="1"/>
  <c r="R858" i="3"/>
  <c r="G301" i="8"/>
  <c r="K301" i="8" s="1"/>
  <c r="R383" i="3"/>
  <c r="AL368" i="3"/>
  <c r="AE368" i="3"/>
  <c r="U368" i="3" s="1"/>
  <c r="T996" i="3"/>
  <c r="AK996" i="3" s="1"/>
  <c r="AL996" i="3"/>
  <c r="AE996" i="3"/>
  <c r="U996" i="3" s="1"/>
  <c r="G340" i="8"/>
  <c r="K340" i="8" s="1"/>
  <c r="R325" i="3"/>
  <c r="S1054" i="3"/>
  <c r="AK1054" i="3" s="1"/>
  <c r="AL1054" i="3"/>
  <c r="AE1054" i="3"/>
  <c r="U1054" i="3" s="1"/>
  <c r="G299" i="8"/>
  <c r="K299" i="8" s="1"/>
  <c r="R1024" i="3"/>
  <c r="T727" i="3"/>
  <c r="AK727" i="3" s="1"/>
  <c r="AL727" i="3"/>
  <c r="AE727" i="3"/>
  <c r="U727" i="3" s="1"/>
  <c r="T544" i="3"/>
  <c r="AK544" i="3" s="1"/>
  <c r="AE544" i="3"/>
  <c r="U544" i="3" s="1"/>
  <c r="AL544" i="3"/>
  <c r="AL371" i="3"/>
  <c r="AE371" i="3"/>
  <c r="U371" i="3" s="1"/>
  <c r="T371" i="3"/>
  <c r="AK371" i="3" s="1"/>
  <c r="T1143" i="3"/>
  <c r="AK1143" i="3" s="1"/>
  <c r="AL1143" i="3"/>
  <c r="T771" i="3"/>
  <c r="AK771" i="3" s="1"/>
  <c r="AL771" i="3"/>
  <c r="AE771" i="3"/>
  <c r="U771" i="3" s="1"/>
  <c r="T1177" i="3"/>
  <c r="AK1177" i="3" s="1"/>
  <c r="AE1177" i="3"/>
  <c r="U1177" i="3" s="1"/>
  <c r="AL1177" i="3"/>
  <c r="T901" i="3"/>
  <c r="AK901" i="3" s="1"/>
  <c r="AE901" i="3"/>
  <c r="AL901" i="3"/>
  <c r="T307" i="3"/>
  <c r="AK307" i="3" s="1"/>
  <c r="AE307" i="3"/>
  <c r="U307" i="3" s="1"/>
  <c r="AL307" i="3"/>
  <c r="AL730" i="3"/>
  <c r="T730" i="3"/>
  <c r="AK730" i="3" s="1"/>
  <c r="AE730" i="3"/>
  <c r="U730" i="3" s="1"/>
  <c r="T924" i="3"/>
  <c r="AK924" i="3" s="1"/>
  <c r="AL924" i="3"/>
  <c r="AE924" i="3"/>
  <c r="U924" i="3" s="1"/>
  <c r="S1143" i="3"/>
  <c r="AE1143" i="3"/>
  <c r="U1143" i="3" s="1"/>
  <c r="T395" i="3"/>
  <c r="T724" i="3"/>
  <c r="AK724" i="3" s="1"/>
  <c r="AL724" i="3"/>
  <c r="AE724" i="3"/>
  <c r="U724" i="3" s="1"/>
  <c r="T847" i="3"/>
  <c r="AK847" i="3" s="1"/>
  <c r="AE847" i="3"/>
  <c r="U847" i="3" s="1"/>
  <c r="AL847" i="3"/>
  <c r="AE1099" i="3"/>
  <c r="U1099" i="3" s="1"/>
  <c r="AL1099" i="3"/>
  <c r="S1099" i="3"/>
  <c r="AK1099" i="3" s="1"/>
  <c r="R227" i="3"/>
  <c r="AC227" i="3"/>
  <c r="R665" i="3"/>
  <c r="AC665" i="3"/>
  <c r="AC5" i="3"/>
  <c r="R5" i="3"/>
  <c r="AL783" i="3"/>
  <c r="AE756" i="3"/>
  <c r="U756" i="3" s="1"/>
  <c r="R192" i="3"/>
  <c r="G246" i="8"/>
  <c r="K246" i="8" s="1"/>
  <c r="AL200" i="3"/>
  <c r="AE200" i="3"/>
  <c r="U200" i="3" s="1"/>
  <c r="R47" i="3"/>
  <c r="G235" i="8"/>
  <c r="K235" i="8" s="1"/>
  <c r="AE44" i="3"/>
  <c r="U44" i="3" s="1"/>
  <c r="AL959" i="3"/>
  <c r="AE959" i="3"/>
  <c r="U959" i="3" s="1"/>
  <c r="T959" i="3"/>
  <c r="AK959" i="3" s="1"/>
  <c r="AE40" i="3"/>
  <c r="U40" i="3" s="1"/>
  <c r="AL40" i="3"/>
  <c r="AL1016" i="3"/>
  <c r="AE1016" i="3"/>
  <c r="U1016" i="3" s="1"/>
  <c r="AL264" i="3"/>
  <c r="U153" i="3"/>
  <c r="G293" i="8"/>
  <c r="K293" i="8" s="1"/>
  <c r="R871" i="3"/>
  <c r="G100" i="8"/>
  <c r="K100" i="8" s="1"/>
  <c r="R532" i="3"/>
  <c r="R487" i="3"/>
  <c r="G183" i="8"/>
  <c r="K183" i="8" s="1"/>
  <c r="AE914" i="3"/>
  <c r="U914" i="3" s="1"/>
  <c r="S914" i="3"/>
  <c r="AK914" i="3" s="1"/>
  <c r="R367" i="3"/>
  <c r="G20" i="8"/>
  <c r="K20" i="8" s="1"/>
  <c r="G202" i="8"/>
  <c r="K202" i="8" s="1"/>
  <c r="R417" i="3"/>
  <c r="T990" i="3"/>
  <c r="AK990" i="3" s="1"/>
  <c r="AL990" i="3"/>
  <c r="AE990" i="3"/>
  <c r="U990" i="3" s="1"/>
  <c r="G322" i="8"/>
  <c r="K322" i="8" s="1"/>
  <c r="R137" i="3"/>
  <c r="AL1112" i="3"/>
  <c r="T1112" i="3"/>
  <c r="AK1112" i="3" s="1"/>
  <c r="AE1112" i="3"/>
  <c r="U1112" i="3" s="1"/>
  <c r="T624" i="3"/>
  <c r="AK624" i="3" s="1"/>
  <c r="AE624" i="3"/>
  <c r="U624" i="3" s="1"/>
  <c r="AL624" i="3"/>
  <c r="T1182" i="3"/>
  <c r="AK1182" i="3" s="1"/>
  <c r="AL1182" i="3"/>
  <c r="AE1182" i="3"/>
  <c r="U1182" i="3" s="1"/>
  <c r="T726" i="3"/>
  <c r="AK726" i="3" s="1"/>
  <c r="AE726" i="3"/>
  <c r="U726" i="3" s="1"/>
  <c r="U901" i="3"/>
  <c r="T960" i="3"/>
  <c r="AK960" i="3" s="1"/>
  <c r="AE960" i="3"/>
  <c r="U960" i="3" s="1"/>
  <c r="AL960" i="3"/>
  <c r="T1210" i="3"/>
  <c r="AK1210" i="3" s="1"/>
  <c r="AE1210" i="3"/>
  <c r="U1210" i="3" s="1"/>
  <c r="AL1210" i="3"/>
  <c r="AC42" i="3"/>
  <c r="R42" i="3"/>
  <c r="T260" i="3"/>
  <c r="AK260" i="3" s="1"/>
  <c r="AL260" i="3"/>
  <c r="AE260" i="3"/>
  <c r="U260" i="3" s="1"/>
  <c r="U1103" i="3"/>
  <c r="T1073" i="3"/>
  <c r="AK1073" i="3" s="1"/>
  <c r="AL1073" i="3"/>
  <c r="AE1073" i="3"/>
  <c r="U1073" i="3" s="1"/>
  <c r="R220" i="3"/>
  <c r="G15" i="8"/>
  <c r="K15" i="8" s="1"/>
  <c r="U400" i="3"/>
  <c r="U735" i="3"/>
  <c r="R435" i="3"/>
  <c r="G57" i="8"/>
  <c r="K57" i="8" s="1"/>
  <c r="AL995" i="3"/>
  <c r="S995" i="3"/>
  <c r="AK995" i="3" s="1"/>
  <c r="AE995" i="3"/>
  <c r="U995" i="3" s="1"/>
  <c r="AE1107" i="3"/>
  <c r="U1107" i="3" s="1"/>
  <c r="S1107" i="3"/>
  <c r="S1119" i="3"/>
  <c r="AK1119" i="3" s="1"/>
  <c r="AL1119" i="3"/>
  <c r="AE1119" i="3"/>
  <c r="U1119" i="3" s="1"/>
  <c r="S1217" i="3"/>
  <c r="AK1217" i="3" s="1"/>
  <c r="AL1217" i="3"/>
  <c r="AE62" i="3"/>
  <c r="U62" i="3" s="1"/>
  <c r="AL62" i="3"/>
  <c r="AE80" i="3"/>
  <c r="AL80" i="3"/>
  <c r="AE723" i="3"/>
  <c r="U723" i="3" s="1"/>
  <c r="AL723" i="3"/>
  <c r="S723" i="3"/>
  <c r="AK723" i="3" s="1"/>
  <c r="G315" i="8"/>
  <c r="K315" i="8" s="1"/>
  <c r="R968" i="3"/>
  <c r="T783" i="3"/>
  <c r="AK783" i="3" s="1"/>
  <c r="U795" i="3"/>
  <c r="G132" i="8"/>
  <c r="K132" i="8" s="1"/>
  <c r="R293" i="3"/>
  <c r="AC83" i="3"/>
  <c r="R83" i="3"/>
  <c r="R34" i="3"/>
  <c r="AC34" i="3"/>
  <c r="G347" i="8"/>
  <c r="K347" i="8" s="1"/>
  <c r="R709" i="3"/>
  <c r="G311" i="8"/>
  <c r="K311" i="8" s="1"/>
  <c r="R455" i="3"/>
  <c r="T173" i="3"/>
  <c r="AK173" i="3" s="1"/>
  <c r="AE173" i="3"/>
  <c r="U173" i="3" s="1"/>
  <c r="AL173" i="3"/>
  <c r="AE619" i="3"/>
  <c r="U619" i="3" s="1"/>
  <c r="S619" i="3"/>
  <c r="AK619" i="3" s="1"/>
  <c r="AL619" i="3"/>
  <c r="R742" i="3"/>
  <c r="AC742" i="3"/>
  <c r="T153" i="3"/>
  <c r="AK153" i="3" s="1"/>
  <c r="AL153" i="3"/>
  <c r="G41" i="8"/>
  <c r="K41" i="8" s="1"/>
  <c r="R425" i="3"/>
  <c r="AL274" i="3"/>
  <c r="AE274" i="3"/>
  <c r="U274" i="3" s="1"/>
  <c r="G329" i="8"/>
  <c r="K329" i="8" s="1"/>
  <c r="R767" i="3"/>
  <c r="S90" i="3"/>
  <c r="AK90" i="3" s="1"/>
  <c r="AL90" i="3"/>
  <c r="AE90" i="3"/>
  <c r="U90" i="3" s="1"/>
  <c r="AE303" i="3"/>
  <c r="U303" i="3" s="1"/>
  <c r="S303" i="3"/>
  <c r="AK303" i="3" s="1"/>
  <c r="AL303" i="3"/>
  <c r="S264" i="3"/>
  <c r="AE264" i="3"/>
  <c r="U264" i="3" s="1"/>
  <c r="AK61" i="3"/>
  <c r="G338" i="8"/>
  <c r="K338" i="8" s="1"/>
  <c r="R649" i="3"/>
  <c r="G197" i="8"/>
  <c r="K197" i="8" s="1"/>
  <c r="R86" i="3"/>
  <c r="U746" i="3"/>
  <c r="T522" i="3"/>
  <c r="AK522" i="3" s="1"/>
  <c r="AE522" i="3"/>
  <c r="U522" i="3" s="1"/>
  <c r="AL522" i="3"/>
  <c r="T1202" i="3"/>
  <c r="AK1202" i="3" s="1"/>
  <c r="AE1202" i="3"/>
  <c r="U1202" i="3" s="1"/>
  <c r="AL1202" i="3"/>
  <c r="AE1219" i="3"/>
  <c r="U1219" i="3" s="1"/>
  <c r="T1219" i="3"/>
  <c r="AK1219" i="3" s="1"/>
  <c r="AL1219" i="3"/>
  <c r="R93" i="3"/>
  <c r="AC93" i="3"/>
  <c r="AL285" i="3"/>
  <c r="T285" i="3"/>
  <c r="AK285" i="3" s="1"/>
  <c r="AE285" i="3"/>
  <c r="U285" i="3" s="1"/>
  <c r="AL941" i="3"/>
  <c r="T941" i="3"/>
  <c r="AK941" i="3" s="1"/>
  <c r="AE941" i="3"/>
  <c r="T1103" i="3"/>
  <c r="AK1103" i="3" s="1"/>
  <c r="AL1103" i="3"/>
  <c r="AE1103" i="3"/>
  <c r="T441" i="3"/>
  <c r="AK441" i="3" s="1"/>
  <c r="AL441" i="3"/>
  <c r="AE441" i="3"/>
  <c r="U441" i="3" s="1"/>
  <c r="T1021" i="3"/>
  <c r="AK1021" i="3" s="1"/>
  <c r="AL1021" i="3"/>
  <c r="AE1021" i="3"/>
  <c r="U1021" i="3" s="1"/>
  <c r="AE834" i="3"/>
  <c r="U834" i="3" s="1"/>
  <c r="S834" i="3"/>
  <c r="AK834" i="3" s="1"/>
  <c r="AL834" i="3"/>
  <c r="S202" i="3"/>
  <c r="AK202" i="3" s="1"/>
  <c r="AE202" i="3"/>
  <c r="U202" i="3" s="1"/>
  <c r="AL202" i="3"/>
  <c r="AL952" i="3"/>
  <c r="AE952" i="3"/>
  <c r="U952" i="3" s="1"/>
  <c r="T952" i="3"/>
  <c r="AK952" i="3" s="1"/>
  <c r="T1187" i="3"/>
  <c r="AK1187" i="3" s="1"/>
  <c r="AE1187" i="3"/>
  <c r="U1187" i="3" s="1"/>
  <c r="AL1187" i="3"/>
  <c r="S232" i="3"/>
  <c r="AK232" i="3" s="1"/>
  <c r="AL232" i="3"/>
  <c r="AE232" i="3"/>
  <c r="U232" i="3" s="1"/>
  <c r="T400" i="3"/>
  <c r="AK400" i="3" s="1"/>
  <c r="AL400" i="3"/>
  <c r="AE400" i="3"/>
  <c r="AL735" i="3"/>
  <c r="T735" i="3"/>
  <c r="AK735" i="3" s="1"/>
  <c r="AE735" i="3"/>
  <c r="T851" i="3"/>
  <c r="AK851" i="3" s="1"/>
  <c r="AE851" i="3"/>
  <c r="U851" i="3" s="1"/>
  <c r="AL851" i="3"/>
  <c r="AE33" i="3"/>
  <c r="U33" i="3" s="1"/>
  <c r="S33" i="3"/>
  <c r="AK33" i="3" s="1"/>
  <c r="AL33" i="3"/>
  <c r="AL1012" i="3"/>
  <c r="AE1012" i="3"/>
  <c r="U1012" i="3" s="1"/>
  <c r="S1012" i="3"/>
  <c r="AK1012" i="3" s="1"/>
  <c r="U413" i="3"/>
  <c r="G90" i="8"/>
  <c r="K90" i="8" s="1"/>
  <c r="R402" i="3"/>
  <c r="G339" i="8"/>
  <c r="K339" i="8" s="1"/>
  <c r="R528" i="3"/>
  <c r="G332" i="8"/>
  <c r="K332" i="8" s="1"/>
  <c r="R138" i="3"/>
  <c r="G45" i="8"/>
  <c r="K45" i="8" s="1"/>
  <c r="R675" i="3"/>
  <c r="T355" i="3"/>
  <c r="AK355" i="3" s="1"/>
  <c r="AL355" i="3"/>
  <c r="AE355" i="3"/>
  <c r="U355" i="3" s="1"/>
  <c r="AL483" i="3"/>
  <c r="U80" i="3"/>
  <c r="AE483" i="3"/>
  <c r="U483" i="3" s="1"/>
  <c r="AL60" i="3"/>
  <c r="AE60" i="3"/>
  <c r="U60" i="3" s="1"/>
  <c r="R1150" i="3"/>
  <c r="AC1150" i="3"/>
  <c r="AC683" i="3"/>
  <c r="S683" i="3" s="1"/>
  <c r="R683" i="3"/>
  <c r="R843" i="3"/>
  <c r="G74" i="8"/>
  <c r="K74" i="8" s="1"/>
  <c r="AC190" i="3"/>
  <c r="R190" i="3"/>
  <c r="T426" i="3"/>
  <c r="AK426" i="3" s="1"/>
  <c r="AE426" i="3"/>
  <c r="U426" i="3" s="1"/>
  <c r="AL426" i="3"/>
  <c r="AE308" i="3"/>
  <c r="U308" i="3" s="1"/>
  <c r="AL308" i="3"/>
  <c r="G346" i="8"/>
  <c r="K346" i="8" s="1"/>
  <c r="R634" i="3"/>
  <c r="T25" i="3"/>
  <c r="AK25" i="3" s="1"/>
  <c r="T264" i="3"/>
  <c r="G38" i="8"/>
  <c r="K38" i="8" s="1"/>
  <c r="R61" i="3"/>
  <c r="G223" i="8"/>
  <c r="K223" i="8" s="1"/>
  <c r="R125" i="3"/>
  <c r="G260" i="8"/>
  <c r="K260" i="8" s="1"/>
  <c r="G337" i="8"/>
  <c r="K337" i="8" s="1"/>
  <c r="R1132" i="3"/>
  <c r="R923" i="3"/>
  <c r="G256" i="8"/>
  <c r="K256" i="8" s="1"/>
  <c r="R234" i="3"/>
  <c r="G94" i="8"/>
  <c r="K94" i="8" s="1"/>
  <c r="G266" i="8"/>
  <c r="K266" i="8" s="1"/>
  <c r="T1201" i="3"/>
  <c r="AK1201" i="3" s="1"/>
  <c r="AE1201" i="3"/>
  <c r="U1201" i="3" s="1"/>
  <c r="AL1201" i="3"/>
  <c r="T746" i="3"/>
  <c r="AK746" i="3" s="1"/>
  <c r="AL746" i="3"/>
  <c r="AE746" i="3"/>
  <c r="T714" i="3"/>
  <c r="AK714" i="3" s="1"/>
  <c r="AE714" i="3"/>
  <c r="U714" i="3" s="1"/>
  <c r="AL714" i="3"/>
  <c r="T944" i="3"/>
  <c r="AK944" i="3" s="1"/>
  <c r="AE944" i="3"/>
  <c r="U944" i="3" s="1"/>
  <c r="AL944" i="3"/>
  <c r="AL686" i="3"/>
  <c r="T686" i="3"/>
  <c r="AK686" i="3" s="1"/>
  <c r="AE686" i="3"/>
  <c r="U686" i="3" s="1"/>
  <c r="T865" i="3"/>
  <c r="AK865" i="3" s="1"/>
  <c r="AE865" i="3"/>
  <c r="U865" i="3" s="1"/>
  <c r="AL865" i="3"/>
  <c r="U1050" i="3"/>
  <c r="U941" i="3"/>
  <c r="T611" i="3"/>
  <c r="AK611" i="3" s="1"/>
  <c r="AL611" i="3"/>
  <c r="AE611" i="3"/>
  <c r="U611" i="3" s="1"/>
  <c r="G171" i="8"/>
  <c r="K171" i="8" s="1"/>
  <c r="R860" i="3"/>
  <c r="R1203" i="3"/>
  <c r="G73" i="8"/>
  <c r="K73" i="8" s="1"/>
  <c r="G186" i="8"/>
  <c r="K186" i="8" s="1"/>
  <c r="R899" i="3"/>
  <c r="S178" i="3"/>
  <c r="AK178" i="3" s="1"/>
  <c r="AE178" i="3"/>
  <c r="U178" i="3" s="1"/>
  <c r="AL178" i="3"/>
  <c r="G185" i="8"/>
  <c r="K185" i="8" s="1"/>
  <c r="R571" i="3"/>
  <c r="S351" i="3"/>
  <c r="AK351" i="3" s="1"/>
  <c r="AL351" i="3"/>
  <c r="AE351" i="3"/>
  <c r="U351" i="3" s="1"/>
  <c r="R196" i="3"/>
  <c r="G96" i="8"/>
  <c r="K96" i="8" s="1"/>
  <c r="AL1122" i="3"/>
  <c r="S1122" i="3"/>
  <c r="AK1122" i="3" s="1"/>
  <c r="AE1122" i="3"/>
  <c r="U1122" i="3" s="1"/>
  <c r="AL756" i="3"/>
  <c r="AL162" i="3"/>
  <c r="AE162" i="3"/>
  <c r="U162" i="3" s="1"/>
  <c r="R329" i="3"/>
  <c r="G122" i="8"/>
  <c r="K122" i="8" s="1"/>
  <c r="G193" i="8"/>
  <c r="K193" i="8" s="1"/>
  <c r="R148" i="3"/>
  <c r="AL276" i="3"/>
  <c r="AE276" i="3"/>
  <c r="U276" i="3" s="1"/>
  <c r="T330" i="3"/>
  <c r="AK330" i="3" s="1"/>
  <c r="AE330" i="3"/>
  <c r="U330" i="3" s="1"/>
  <c r="AL330" i="3"/>
  <c r="R74" i="3"/>
  <c r="AC74" i="3"/>
  <c r="S74" i="3" s="1"/>
  <c r="U94" i="3"/>
  <c r="AL345" i="3"/>
  <c r="AE345" i="3"/>
  <c r="U345" i="3" s="1"/>
  <c r="AE125" i="3"/>
  <c r="U125" i="3" s="1"/>
  <c r="AL125" i="3"/>
  <c r="T125" i="3"/>
  <c r="AK125" i="3" s="1"/>
  <c r="AE915" i="3"/>
  <c r="U915" i="3" s="1"/>
  <c r="AL915" i="3"/>
  <c r="G325" i="8"/>
  <c r="K325" i="8" s="1"/>
  <c r="R662" i="3"/>
  <c r="T288" i="3"/>
  <c r="AE288" i="3"/>
  <c r="U288" i="3" s="1"/>
  <c r="R366" i="3"/>
  <c r="G11" i="8"/>
  <c r="K11" i="8" s="1"/>
  <c r="R562" i="3"/>
  <c r="G265" i="8"/>
  <c r="K265" i="8" s="1"/>
  <c r="G330" i="8"/>
  <c r="K330" i="8" s="1"/>
  <c r="R39" i="3"/>
  <c r="AL977" i="3"/>
  <c r="T977" i="3"/>
  <c r="AK977" i="3" s="1"/>
  <c r="AE977" i="3"/>
  <c r="U977" i="3" s="1"/>
  <c r="AL1178" i="3"/>
  <c r="T1178" i="3"/>
  <c r="AK1178" i="3" s="1"/>
  <c r="AE1178" i="3"/>
  <c r="U1178" i="3" s="1"/>
  <c r="T1050" i="3"/>
  <c r="AK1050" i="3" s="1"/>
  <c r="AL1050" i="3"/>
  <c r="AE1050" i="3"/>
  <c r="T485" i="3"/>
  <c r="AK485" i="3" s="1"/>
  <c r="AL485" i="3"/>
  <c r="AE485" i="3"/>
  <c r="U485" i="3" s="1"/>
  <c r="T1222" i="3"/>
  <c r="AK1222" i="3" s="1"/>
  <c r="AE1222" i="3"/>
  <c r="U1222" i="3" s="1"/>
  <c r="AL1222" i="3"/>
  <c r="T1107" i="3"/>
  <c r="AL1107" i="3"/>
  <c r="T733" i="3"/>
  <c r="AK733" i="3" s="1"/>
  <c r="AE733" i="3"/>
  <c r="U733" i="3" s="1"/>
  <c r="AL733" i="3"/>
  <c r="T1139" i="3"/>
  <c r="AK1139" i="3" s="1"/>
  <c r="AE1139" i="3"/>
  <c r="U1139" i="3" s="1"/>
  <c r="AL1139" i="3"/>
  <c r="R1169" i="3"/>
  <c r="G29" i="8"/>
  <c r="K29" i="8" s="1"/>
  <c r="T505" i="3"/>
  <c r="AK505" i="3" s="1"/>
  <c r="AE505" i="3"/>
  <c r="U505" i="3" s="1"/>
  <c r="AL505" i="3"/>
  <c r="T754" i="3"/>
  <c r="AK754" i="3" s="1"/>
  <c r="AL754" i="3"/>
  <c r="AE754" i="3"/>
  <c r="U754" i="3" s="1"/>
  <c r="T870" i="3"/>
  <c r="AK870" i="3" s="1"/>
  <c r="AE870" i="3"/>
  <c r="U870" i="3" s="1"/>
  <c r="AL870" i="3"/>
  <c r="AL81" i="3"/>
  <c r="S81" i="3"/>
  <c r="AK81" i="3" s="1"/>
  <c r="S748" i="3"/>
  <c r="AK748" i="3" s="1"/>
  <c r="AL748" i="3"/>
  <c r="AE748" i="3"/>
  <c r="U748" i="3" s="1"/>
  <c r="AE1121" i="3"/>
  <c r="U1121" i="3" s="1"/>
  <c r="S1121" i="3"/>
  <c r="AK1121" i="3" s="1"/>
  <c r="AL1121" i="3"/>
  <c r="AK444" i="3"/>
  <c r="U1244" i="3"/>
  <c r="R103" i="3"/>
  <c r="AC103" i="3"/>
  <c r="S103" i="3" s="1"/>
  <c r="AK103" i="3" s="1"/>
  <c r="G42" i="8"/>
  <c r="K42" i="8" s="1"/>
  <c r="R915" i="3"/>
  <c r="AE940" i="3"/>
  <c r="U940" i="3" s="1"/>
  <c r="AL940" i="3"/>
  <c r="R671" i="3"/>
  <c r="G229" i="8"/>
  <c r="K229" i="8" s="1"/>
  <c r="U299" i="3"/>
  <c r="G342" i="8"/>
  <c r="K342" i="8" s="1"/>
  <c r="R57" i="3"/>
  <c r="T62" i="3"/>
  <c r="AK62" i="3" s="1"/>
  <c r="G333" i="8"/>
  <c r="K333" i="8" s="1"/>
  <c r="R703" i="3"/>
  <c r="AL1127" i="3"/>
  <c r="AE1127" i="3"/>
  <c r="U1127" i="3" s="1"/>
  <c r="T66" i="3"/>
  <c r="AK66" i="3" s="1"/>
  <c r="T94" i="3"/>
  <c r="AK94" i="3" s="1"/>
  <c r="T80" i="3"/>
  <c r="AK80" i="3" s="1"/>
  <c r="T915" i="3"/>
  <c r="AK915" i="3" s="1"/>
  <c r="G296" i="8"/>
  <c r="K296" i="8" s="1"/>
  <c r="R1144" i="3"/>
  <c r="R12" i="3"/>
  <c r="G169" i="8"/>
  <c r="K169" i="8" s="1"/>
  <c r="G318" i="8"/>
  <c r="K318" i="8" s="1"/>
  <c r="R1070" i="3"/>
  <c r="G288" i="8"/>
  <c r="K288" i="8" s="1"/>
  <c r="R145" i="3"/>
  <c r="T568" i="3"/>
  <c r="AK568" i="3" s="1"/>
  <c r="AL568" i="3"/>
  <c r="AE568" i="3"/>
  <c r="U568" i="3" s="1"/>
  <c r="AE466" i="3"/>
  <c r="U466" i="3" s="1"/>
  <c r="AL466" i="3"/>
  <c r="T466" i="3"/>
  <c r="AK466" i="3" s="1"/>
  <c r="G297" i="8"/>
  <c r="K297" i="8" s="1"/>
  <c r="R719" i="3"/>
  <c r="G287" i="8"/>
  <c r="K287" i="8" s="1"/>
  <c r="R370" i="3"/>
  <c r="AE1010" i="3"/>
  <c r="U1010" i="3" s="1"/>
  <c r="T1010" i="3"/>
  <c r="AK1010" i="3" s="1"/>
  <c r="AL717" i="3"/>
  <c r="T717" i="3"/>
  <c r="AK717" i="3" s="1"/>
  <c r="AE717" i="3"/>
  <c r="U717" i="3" s="1"/>
  <c r="T886" i="3"/>
  <c r="AK886" i="3" s="1"/>
  <c r="AE886" i="3"/>
  <c r="U886" i="3" s="1"/>
  <c r="AL886" i="3"/>
  <c r="T639" i="3"/>
  <c r="AK639" i="3" s="1"/>
  <c r="AE639" i="3"/>
  <c r="U639" i="3" s="1"/>
  <c r="AL639" i="3"/>
  <c r="U1091" i="3"/>
  <c r="AL1239" i="3"/>
  <c r="T1239" i="3"/>
  <c r="AK1239" i="3" s="1"/>
  <c r="AE1239" i="3"/>
  <c r="U1239" i="3" s="1"/>
  <c r="AE146" i="3"/>
  <c r="U146" i="3" s="1"/>
  <c r="T146" i="3"/>
  <c r="AK146" i="3" s="1"/>
  <c r="AL146" i="3"/>
  <c r="T767" i="3"/>
  <c r="AK767" i="3" s="1"/>
  <c r="AE767" i="3"/>
  <c r="U767" i="3" s="1"/>
  <c r="AL767" i="3"/>
  <c r="U1137" i="3"/>
  <c r="T1186" i="3"/>
  <c r="AK1186" i="3" s="1"/>
  <c r="AL1186" i="3"/>
  <c r="AE1186" i="3"/>
  <c r="U1186" i="3" s="1"/>
  <c r="R509" i="3"/>
  <c r="G99" i="8"/>
  <c r="K99" i="8" s="1"/>
  <c r="R238" i="3"/>
  <c r="G102" i="8"/>
  <c r="K102" i="8" s="1"/>
  <c r="R848" i="3"/>
  <c r="G14" i="8"/>
  <c r="K14" i="8" s="1"/>
  <c r="S1027" i="3"/>
  <c r="AK1027" i="3" s="1"/>
  <c r="AL1027" i="3"/>
  <c r="AE1027" i="3"/>
  <c r="U1027" i="3" s="1"/>
  <c r="AL183" i="3"/>
  <c r="S183" i="3"/>
  <c r="AK183" i="3" s="1"/>
  <c r="AE183" i="3"/>
  <c r="U183" i="3" s="1"/>
  <c r="R1216" i="3"/>
  <c r="G213" i="8"/>
  <c r="K213" i="8" s="1"/>
  <c r="U590" i="3"/>
  <c r="R179" i="3"/>
  <c r="G62" i="8"/>
  <c r="K62" i="8" s="1"/>
  <c r="S1095" i="3"/>
  <c r="AK1095" i="3" s="1"/>
  <c r="AE1095" i="3"/>
  <c r="U1095" i="3" s="1"/>
  <c r="AL1095" i="3"/>
  <c r="R2" i="3"/>
  <c r="G173" i="8"/>
  <c r="K173" i="8" s="1"/>
  <c r="AL443" i="3"/>
  <c r="AE443" i="3"/>
  <c r="U443" i="3" s="1"/>
  <c r="T545" i="3"/>
  <c r="AK545" i="3" s="1"/>
  <c r="AE545" i="3"/>
  <c r="U545" i="3" s="1"/>
  <c r="AL545" i="3"/>
  <c r="AE490" i="3"/>
  <c r="U490" i="3" s="1"/>
  <c r="AL490" i="3"/>
  <c r="AL300" i="3"/>
  <c r="AE300" i="3"/>
  <c r="U300" i="3" s="1"/>
  <c r="AE872" i="3"/>
  <c r="U872" i="3" s="1"/>
  <c r="AL872" i="3"/>
  <c r="AL54" i="3"/>
  <c r="AE54" i="3"/>
  <c r="AL596" i="3"/>
  <c r="AE596" i="3"/>
  <c r="AE45" i="3"/>
  <c r="U45" i="3" s="1"/>
  <c r="AL45" i="3"/>
  <c r="AE588" i="3"/>
  <c r="T588" i="3"/>
  <c r="AK588" i="3" s="1"/>
  <c r="AL588" i="3"/>
  <c r="AL884" i="3"/>
  <c r="AE884" i="3"/>
  <c r="AE1194" i="3"/>
  <c r="U1194" i="3" s="1"/>
  <c r="AL967" i="3"/>
  <c r="AE967" i="3"/>
  <c r="T85" i="3"/>
  <c r="AK85" i="3" s="1"/>
  <c r="AL85" i="3"/>
  <c r="AE85" i="3"/>
  <c r="AE419" i="3"/>
  <c r="AL419" i="3"/>
  <c r="AL1234" i="3"/>
  <c r="AE1234" i="3"/>
  <c r="U1234" i="3" s="1"/>
  <c r="T1234" i="3"/>
  <c r="AK1234" i="3" s="1"/>
  <c r="AE23" i="3"/>
  <c r="U23" i="3" s="1"/>
  <c r="AL23" i="3"/>
  <c r="AE508" i="3"/>
  <c r="U508" i="3" s="1"/>
  <c r="AL508" i="3"/>
  <c r="T342" i="3"/>
  <c r="AK342" i="3" s="1"/>
  <c r="AL342" i="3"/>
  <c r="AE342" i="3"/>
  <c r="U342" i="3" s="1"/>
  <c r="AE513" i="3"/>
  <c r="U513" i="3" s="1"/>
  <c r="AL513" i="3"/>
  <c r="AE784" i="3"/>
  <c r="U784" i="3" s="1"/>
  <c r="AL784" i="3"/>
  <c r="T784" i="3"/>
  <c r="AK784" i="3" s="1"/>
  <c r="AE192" i="3"/>
  <c r="U192" i="3" s="1"/>
  <c r="AL192" i="3"/>
  <c r="AL226" i="3"/>
  <c r="AE226" i="3"/>
  <c r="U226" i="3" s="1"/>
  <c r="U502" i="3"/>
  <c r="AL338" i="3"/>
  <c r="AE338" i="3"/>
  <c r="U338" i="3" s="1"/>
  <c r="T338" i="3"/>
  <c r="AK338" i="3" s="1"/>
  <c r="T405" i="3"/>
  <c r="AK405" i="3" s="1"/>
  <c r="AL405" i="3"/>
  <c r="AE405" i="3"/>
  <c r="AE1146" i="3"/>
  <c r="U1146" i="3" s="1"/>
  <c r="AL1146" i="3"/>
  <c r="T1146" i="3"/>
  <c r="AK1146" i="3" s="1"/>
  <c r="AL228" i="3"/>
  <c r="AE228" i="3"/>
  <c r="AL424" i="3"/>
  <c r="AE424" i="3"/>
  <c r="U424" i="3" s="1"/>
  <c r="AE439" i="3"/>
  <c r="AL439" i="3"/>
  <c r="AL891" i="3"/>
  <c r="AE891" i="3"/>
  <c r="U891" i="3" s="1"/>
  <c r="T891" i="3"/>
  <c r="AK891" i="3" s="1"/>
  <c r="T1040" i="3"/>
  <c r="AK1040" i="3" s="1"/>
  <c r="AL1040" i="3"/>
  <c r="AE1040" i="3"/>
  <c r="U1040" i="3" s="1"/>
  <c r="AL1031" i="3"/>
  <c r="AE1031" i="3"/>
  <c r="U1031" i="3" s="1"/>
  <c r="AE107" i="3"/>
  <c r="U107" i="3" s="1"/>
  <c r="AL107" i="3"/>
  <c r="AL87" i="3"/>
  <c r="T87" i="3"/>
  <c r="AK87" i="3" s="1"/>
  <c r="AE87" i="3"/>
  <c r="U87" i="3" s="1"/>
  <c r="AE214" i="3"/>
  <c r="U214" i="3" s="1"/>
  <c r="AL214" i="3"/>
  <c r="AL1077" i="3"/>
  <c r="AE1077" i="3"/>
  <c r="U1077" i="3" s="1"/>
  <c r="AE13" i="3"/>
  <c r="U13" i="3" s="1"/>
  <c r="AL13" i="3"/>
  <c r="AE875" i="3"/>
  <c r="U875" i="3" s="1"/>
  <c r="T875" i="3"/>
  <c r="AK875" i="3" s="1"/>
  <c r="AL875" i="3"/>
  <c r="AL82" i="3"/>
  <c r="AE82" i="3"/>
  <c r="U82" i="3" s="1"/>
  <c r="T649" i="3"/>
  <c r="AK649" i="3" s="1"/>
  <c r="AE649" i="3"/>
  <c r="U649" i="3" s="1"/>
  <c r="AL649" i="3"/>
  <c r="T961" i="3"/>
  <c r="AK961" i="3" s="1"/>
  <c r="AE961" i="3"/>
  <c r="U961" i="3" s="1"/>
  <c r="AL961" i="3"/>
  <c r="AL603" i="3"/>
  <c r="AE603" i="3"/>
  <c r="U603" i="3" s="1"/>
  <c r="AE957" i="3"/>
  <c r="U957" i="3" s="1"/>
  <c r="T957" i="3"/>
  <c r="AK957" i="3" s="1"/>
  <c r="AL957" i="3"/>
  <c r="AL329" i="3"/>
  <c r="AE329" i="3"/>
  <c r="U329" i="3" s="1"/>
  <c r="T502" i="3"/>
  <c r="AK502" i="3" s="1"/>
  <c r="AE502" i="3"/>
  <c r="AL502" i="3"/>
  <c r="U405" i="3"/>
  <c r="AE661" i="3"/>
  <c r="U661" i="3" s="1"/>
  <c r="AL661" i="3"/>
  <c r="AL776" i="3"/>
  <c r="AE776" i="3"/>
  <c r="U776" i="3" s="1"/>
  <c r="AL533" i="3"/>
  <c r="AE533" i="3"/>
  <c r="U533" i="3" s="1"/>
  <c r="U895" i="3"/>
  <c r="AL53" i="3"/>
  <c r="AE53" i="3"/>
  <c r="U53" i="3" s="1"/>
  <c r="AE49" i="3"/>
  <c r="U49" i="3" s="1"/>
  <c r="AL49" i="3"/>
  <c r="AL296" i="3"/>
  <c r="AE296" i="3"/>
  <c r="U296" i="3" s="1"/>
  <c r="AL880" i="3"/>
  <c r="AE880" i="3"/>
  <c r="U880" i="3" s="1"/>
  <c r="AL480" i="3"/>
  <c r="AE480" i="3"/>
  <c r="U480" i="3" s="1"/>
  <c r="AE402" i="3"/>
  <c r="U402" i="3" s="1"/>
  <c r="T402" i="3"/>
  <c r="AK402" i="3" s="1"/>
  <c r="AL402" i="3"/>
  <c r="AE580" i="3"/>
  <c r="U580" i="3" s="1"/>
  <c r="AL580" i="3"/>
  <c r="AE642" i="3"/>
  <c r="U642" i="3" s="1"/>
  <c r="AL642" i="3"/>
  <c r="AE168" i="3"/>
  <c r="AL168" i="3"/>
  <c r="AE1053" i="3"/>
  <c r="AL1053" i="3"/>
  <c r="T1053" i="3"/>
  <c r="AK1053" i="3" s="1"/>
  <c r="AE279" i="3"/>
  <c r="U279" i="3" s="1"/>
  <c r="AL279" i="3"/>
  <c r="U85" i="3"/>
  <c r="AL656" i="3"/>
  <c r="AE656" i="3"/>
  <c r="U656" i="3" s="1"/>
  <c r="AE498" i="3"/>
  <c r="AL498" i="3"/>
  <c r="T498" i="3"/>
  <c r="AK498" i="3" s="1"/>
  <c r="T551" i="3"/>
  <c r="AK551" i="3" s="1"/>
  <c r="AE551" i="3"/>
  <c r="AL551" i="3"/>
  <c r="T344" i="3"/>
  <c r="AK344" i="3" s="1"/>
  <c r="AE344" i="3"/>
  <c r="U344" i="3" s="1"/>
  <c r="AL344" i="3"/>
  <c r="T853" i="3"/>
  <c r="AL711" i="3"/>
  <c r="AE711" i="3"/>
  <c r="U711" i="3" s="1"/>
  <c r="AL688" i="3"/>
  <c r="AE688" i="3"/>
  <c r="U688" i="3" s="1"/>
  <c r="AE696" i="3"/>
  <c r="U696" i="3" s="1"/>
  <c r="AL696" i="3"/>
  <c r="AE1063" i="3"/>
  <c r="U1063" i="3" s="1"/>
  <c r="AL1063" i="3"/>
  <c r="T31" i="3"/>
  <c r="AK31" i="3" s="1"/>
  <c r="AL31" i="3"/>
  <c r="AE31" i="3"/>
  <c r="U31" i="3" s="1"/>
  <c r="AL807" i="3"/>
  <c r="AE807" i="3"/>
  <c r="U807" i="3" s="1"/>
  <c r="T688" i="3"/>
  <c r="AK688" i="3" s="1"/>
  <c r="AE1005" i="3"/>
  <c r="U1005" i="3" s="1"/>
  <c r="T1005" i="3"/>
  <c r="AK1005" i="3" s="1"/>
  <c r="AL1005" i="3"/>
  <c r="AL998" i="3"/>
  <c r="AE998" i="3"/>
  <c r="U998" i="3" s="1"/>
  <c r="AE294" i="3"/>
  <c r="U294" i="3" s="1"/>
  <c r="AL294" i="3"/>
  <c r="T294" i="3"/>
  <c r="AK294" i="3" s="1"/>
  <c r="AE669" i="3"/>
  <c r="U669" i="3" s="1"/>
  <c r="AL669" i="3"/>
  <c r="AE874" i="3"/>
  <c r="U874" i="3" s="1"/>
  <c r="AL874" i="3"/>
  <c r="AE1198" i="3"/>
  <c r="U1198" i="3" s="1"/>
  <c r="AL1198" i="3"/>
  <c r="AE854" i="3"/>
  <c r="U854" i="3" s="1"/>
  <c r="AL854" i="3"/>
  <c r="T792" i="3"/>
  <c r="AK792" i="3" s="1"/>
  <c r="AL792" i="3"/>
  <c r="AE792" i="3"/>
  <c r="U792" i="3" s="1"/>
  <c r="U562" i="3"/>
  <c r="AL281" i="3"/>
  <c r="AE281" i="3"/>
  <c r="U281" i="3" s="1"/>
  <c r="AE55" i="3"/>
  <c r="U55" i="3" s="1"/>
  <c r="AL55" i="3"/>
  <c r="AL543" i="3"/>
  <c r="AE543" i="3"/>
  <c r="U543" i="3" s="1"/>
  <c r="T543" i="3"/>
  <c r="AK543" i="3" s="1"/>
  <c r="AL110" i="3"/>
  <c r="AE110" i="3"/>
  <c r="U110" i="3" s="1"/>
  <c r="T386" i="3"/>
  <c r="AK386" i="3" s="1"/>
  <c r="AE386" i="3"/>
  <c r="U386" i="3" s="1"/>
  <c r="AL386" i="3"/>
  <c r="T655" i="3"/>
  <c r="AK655" i="3" s="1"/>
  <c r="AL655" i="3"/>
  <c r="AE655" i="3"/>
  <c r="U655" i="3" s="1"/>
  <c r="U363" i="3"/>
  <c r="AL850" i="3"/>
  <c r="AE850" i="3"/>
  <c r="U850" i="3" s="1"/>
  <c r="T850" i="3"/>
  <c r="AK850" i="3" s="1"/>
  <c r="AE9" i="3"/>
  <c r="AL9" i="3"/>
  <c r="AL456" i="3"/>
  <c r="AE456" i="3"/>
  <c r="U456" i="3" s="1"/>
  <c r="T1067" i="3"/>
  <c r="AK1067" i="3" s="1"/>
  <c r="AL1067" i="3"/>
  <c r="AE1067" i="3"/>
  <c r="AE622" i="3"/>
  <c r="AL622" i="3"/>
  <c r="T622" i="3"/>
  <c r="AK622" i="3" s="1"/>
  <c r="AE842" i="3"/>
  <c r="U842" i="3" s="1"/>
  <c r="AL842" i="3"/>
  <c r="AE1068" i="3"/>
  <c r="U1068" i="3" s="1"/>
  <c r="AL1068" i="3"/>
  <c r="AE521" i="3"/>
  <c r="U521" i="3" s="1"/>
  <c r="AL521" i="3"/>
  <c r="AL567" i="3"/>
  <c r="AE567" i="3"/>
  <c r="U567" i="3" s="1"/>
  <c r="AL859" i="3"/>
  <c r="AE859" i="3"/>
  <c r="AE1039" i="3"/>
  <c r="U1039" i="3" s="1"/>
  <c r="AL1039" i="3"/>
  <c r="AE102" i="3"/>
  <c r="U102" i="3" s="1"/>
  <c r="AL102" i="3"/>
  <c r="T942" i="3"/>
  <c r="AK942" i="3" s="1"/>
  <c r="AL942" i="3"/>
  <c r="AE942" i="3"/>
  <c r="U942" i="3" s="1"/>
  <c r="AE673" i="3"/>
  <c r="U673" i="3" s="1"/>
  <c r="AL673" i="3"/>
  <c r="T669" i="3"/>
  <c r="AK669" i="3" s="1"/>
  <c r="T97" i="3"/>
  <c r="AE242" i="3"/>
  <c r="U242" i="3" s="1"/>
  <c r="AL242" i="3"/>
  <c r="AE520" i="3"/>
  <c r="U520" i="3" s="1"/>
  <c r="AL520" i="3"/>
  <c r="AL815" i="3"/>
  <c r="AE815" i="3"/>
  <c r="U815" i="3" s="1"/>
  <c r="AE964" i="3"/>
  <c r="U964" i="3" s="1"/>
  <c r="AL964" i="3"/>
  <c r="AE514" i="3"/>
  <c r="U514" i="3" s="1"/>
  <c r="AL514" i="3"/>
  <c r="AE557" i="3"/>
  <c r="U557" i="3" s="1"/>
  <c r="AL557" i="3"/>
  <c r="T21" i="3"/>
  <c r="AK21" i="3" s="1"/>
  <c r="AE21" i="3"/>
  <c r="U21" i="3" s="1"/>
  <c r="AL21" i="3"/>
  <c r="AL26" i="3"/>
  <c r="AE26" i="3"/>
  <c r="U26" i="3" s="1"/>
  <c r="U498" i="3"/>
  <c r="U551" i="3"/>
  <c r="U588" i="3"/>
  <c r="U1160" i="3"/>
  <c r="AE1152" i="3"/>
  <c r="U1152" i="3" s="1"/>
  <c r="T1152" i="3"/>
  <c r="AK1152" i="3" s="1"/>
  <c r="AL1152" i="3"/>
  <c r="AL539" i="3"/>
  <c r="AE539" i="3"/>
  <c r="U539" i="3" s="1"/>
  <c r="AE1060" i="3"/>
  <c r="U1060" i="3" s="1"/>
  <c r="AL1060" i="3"/>
  <c r="AL813" i="3"/>
  <c r="AE813" i="3"/>
  <c r="U813" i="3" s="1"/>
  <c r="T443" i="3"/>
  <c r="AK443" i="3" s="1"/>
  <c r="AL282" i="3"/>
  <c r="AE282" i="3"/>
  <c r="T999" i="3"/>
  <c r="AK999" i="3" s="1"/>
  <c r="AE999" i="3"/>
  <c r="U999" i="3" s="1"/>
  <c r="AL999" i="3"/>
  <c r="U614" i="3"/>
  <c r="AL904" i="3"/>
  <c r="AE904" i="3"/>
  <c r="U904" i="3" s="1"/>
  <c r="T954" i="3"/>
  <c r="AK954" i="3" s="1"/>
  <c r="AL954" i="3"/>
  <c r="AE954" i="3"/>
  <c r="U954" i="3" s="1"/>
  <c r="U228" i="3"/>
  <c r="T1060" i="3"/>
  <c r="AK1060" i="3" s="1"/>
  <c r="AL968" i="3"/>
  <c r="AE968" i="3"/>
  <c r="U968" i="3" s="1"/>
  <c r="T16" i="3"/>
  <c r="AK16" i="3" s="1"/>
  <c r="AE16" i="3"/>
  <c r="U16" i="3" s="1"/>
  <c r="AL16" i="3"/>
  <c r="AL170" i="3"/>
  <c r="AE170" i="3"/>
  <c r="U170" i="3" s="1"/>
  <c r="T614" i="3"/>
  <c r="AK614" i="3" s="1"/>
  <c r="AE614" i="3"/>
  <c r="AL614" i="3"/>
  <c r="AE654" i="3"/>
  <c r="U654" i="3" s="1"/>
  <c r="AL654" i="3"/>
  <c r="AE616" i="3"/>
  <c r="U616" i="3" s="1"/>
  <c r="AL616" i="3"/>
  <c r="AL793" i="3"/>
  <c r="T793" i="3"/>
  <c r="AK793" i="3" s="1"/>
  <c r="AE793" i="3"/>
  <c r="AL1004" i="3"/>
  <c r="AE1004" i="3"/>
  <c r="U1004" i="3" s="1"/>
  <c r="T548" i="3"/>
  <c r="AK548" i="3" s="1"/>
  <c r="AL548" i="3"/>
  <c r="AE548" i="3"/>
  <c r="U548" i="3" s="1"/>
  <c r="U9" i="3"/>
  <c r="U1067" i="3"/>
  <c r="U622" i="3"/>
  <c r="AE425" i="3"/>
  <c r="U425" i="3" s="1"/>
  <c r="AL425" i="3"/>
  <c r="AL528" i="3"/>
  <c r="AE528" i="3"/>
  <c r="U528" i="3" s="1"/>
  <c r="U962" i="3"/>
  <c r="T895" i="3"/>
  <c r="AK895" i="3" s="1"/>
  <c r="AL895" i="3"/>
  <c r="AE895" i="3"/>
  <c r="AL127" i="3"/>
  <c r="AE127" i="3"/>
  <c r="U127" i="3" s="1"/>
  <c r="AL707" i="3"/>
  <c r="AE707" i="3"/>
  <c r="U707" i="3" s="1"/>
  <c r="AE561" i="3"/>
  <c r="U561" i="3" s="1"/>
  <c r="T561" i="3"/>
  <c r="AK561" i="3" s="1"/>
  <c r="AL561" i="3"/>
  <c r="U793" i="3"/>
  <c r="AE934" i="3"/>
  <c r="U934" i="3" s="1"/>
  <c r="T934" i="3"/>
  <c r="AK934" i="3" s="1"/>
  <c r="AL934" i="3"/>
  <c r="T740" i="3"/>
  <c r="AK740" i="3" s="1"/>
  <c r="AL740" i="3"/>
  <c r="AE740" i="3"/>
  <c r="U740" i="3" s="1"/>
  <c r="AL11" i="3"/>
  <c r="AE11" i="3"/>
  <c r="U11" i="3" s="1"/>
  <c r="T26" i="3"/>
  <c r="AK26" i="3" s="1"/>
  <c r="AE302" i="3"/>
  <c r="U302" i="3" s="1"/>
  <c r="AL302" i="3"/>
  <c r="AL683" i="3"/>
  <c r="AE683" i="3"/>
  <c r="U683" i="3" s="1"/>
  <c r="T918" i="3"/>
  <c r="AK918" i="3" s="1"/>
  <c r="AL918" i="3"/>
  <c r="AE918" i="3"/>
  <c r="U918" i="3" s="1"/>
  <c r="T234" i="3"/>
  <c r="AK234" i="3" s="1"/>
  <c r="AL234" i="3"/>
  <c r="AE234" i="3"/>
  <c r="U234" i="3" s="1"/>
  <c r="AL925" i="3"/>
  <c r="T925" i="3"/>
  <c r="AK925" i="3" s="1"/>
  <c r="AE925" i="3"/>
  <c r="U925" i="3" s="1"/>
  <c r="AE541" i="3"/>
  <c r="U541" i="3" s="1"/>
  <c r="AL541" i="3"/>
  <c r="T110" i="3"/>
  <c r="AK110" i="3" s="1"/>
  <c r="AE947" i="3"/>
  <c r="U947" i="3" s="1"/>
  <c r="AL947" i="3"/>
  <c r="T947" i="3"/>
  <c r="AK947" i="3" s="1"/>
  <c r="AE363" i="3"/>
  <c r="T363" i="3"/>
  <c r="AK363" i="3" s="1"/>
  <c r="AL363" i="3"/>
  <c r="AE986" i="3"/>
  <c r="U986" i="3" s="1"/>
  <c r="AL986" i="3"/>
  <c r="AL841" i="3"/>
  <c r="AE841" i="3"/>
  <c r="U841" i="3" s="1"/>
  <c r="T642" i="3"/>
  <c r="AK642" i="3" s="1"/>
  <c r="T953" i="3"/>
  <c r="AK953" i="3" s="1"/>
  <c r="AE953" i="3"/>
  <c r="U953" i="3" s="1"/>
  <c r="AL953" i="3"/>
  <c r="T1124" i="3"/>
  <c r="AK1124" i="3" s="1"/>
  <c r="AE1124" i="3"/>
  <c r="U1124" i="3" s="1"/>
  <c r="AL1124" i="3"/>
  <c r="T490" i="3"/>
  <c r="AK490" i="3" s="1"/>
  <c r="AL931" i="3"/>
  <c r="T931" i="3"/>
  <c r="AK931" i="3" s="1"/>
  <c r="AE931" i="3"/>
  <c r="U931" i="3" s="1"/>
  <c r="U168" i="3"/>
  <c r="T300" i="3"/>
  <c r="AK300" i="3" s="1"/>
  <c r="AL349" i="3"/>
  <c r="AE349" i="3"/>
  <c r="U349" i="3" s="1"/>
  <c r="T528" i="3"/>
  <c r="AK528" i="3" s="1"/>
  <c r="AL860" i="3"/>
  <c r="AE860" i="3"/>
  <c r="U860" i="3" s="1"/>
  <c r="AL992" i="3"/>
  <c r="T992" i="3"/>
  <c r="AK992" i="3" s="1"/>
  <c r="AE992" i="3"/>
  <c r="U992" i="3" s="1"/>
  <c r="AE1105" i="3"/>
  <c r="AL1105" i="3"/>
  <c r="AL122" i="3"/>
  <c r="AE122" i="3"/>
  <c r="U122" i="3" s="1"/>
  <c r="T54" i="3"/>
  <c r="AK54" i="3" s="1"/>
  <c r="AE177" i="3"/>
  <c r="U177" i="3" s="1"/>
  <c r="AL177" i="3"/>
  <c r="AL832" i="3"/>
  <c r="AE832" i="3"/>
  <c r="U832" i="3" s="1"/>
  <c r="AE486" i="3"/>
  <c r="U486" i="3" s="1"/>
  <c r="AL486" i="3"/>
  <c r="AL197" i="3"/>
  <c r="AE197" i="3"/>
  <c r="U197" i="3" s="1"/>
  <c r="AE816" i="3"/>
  <c r="U816" i="3" s="1"/>
  <c r="AL816" i="3"/>
  <c r="T1043" i="3"/>
  <c r="AK1043" i="3" s="1"/>
  <c r="AE1043" i="3"/>
  <c r="AL1043" i="3"/>
  <c r="AL572" i="3"/>
  <c r="AE572" i="3"/>
  <c r="U572" i="3" s="1"/>
  <c r="U419" i="3"/>
  <c r="AL803" i="3"/>
  <c r="AE803" i="3"/>
  <c r="U803" i="3" s="1"/>
  <c r="AL331" i="3"/>
  <c r="AE331" i="3"/>
  <c r="U331" i="3" s="1"/>
  <c r="AL464" i="3"/>
  <c r="AE464" i="3"/>
  <c r="U464" i="3" s="1"/>
  <c r="AL163" i="3"/>
  <c r="AE163" i="3"/>
  <c r="U163" i="3" s="1"/>
  <c r="U967" i="3"/>
  <c r="AL65" i="3"/>
  <c r="AE65" i="3"/>
  <c r="T580" i="3"/>
  <c r="AK580" i="3" s="1"/>
  <c r="AL1069" i="3"/>
  <c r="AE1069" i="3"/>
  <c r="U1069" i="3" s="1"/>
  <c r="T1160" i="3"/>
  <c r="AK1160" i="3" s="1"/>
  <c r="AL1160" i="3"/>
  <c r="AE1160" i="3"/>
  <c r="AL75" i="3"/>
  <c r="AE75" i="3"/>
  <c r="U75" i="3" s="1"/>
  <c r="AL431" i="3"/>
  <c r="AE431" i="3"/>
  <c r="U431" i="3" s="1"/>
  <c r="U439" i="3"/>
  <c r="T58" i="3"/>
  <c r="AK58" i="3" s="1"/>
  <c r="AL58" i="3"/>
  <c r="AE58" i="3"/>
  <c r="U58" i="3" s="1"/>
  <c r="AE532" i="3"/>
  <c r="U532" i="3" s="1"/>
  <c r="T532" i="3"/>
  <c r="AK532" i="3" s="1"/>
  <c r="AL532" i="3"/>
  <c r="T656" i="3"/>
  <c r="AK656" i="3" s="1"/>
  <c r="U1006" i="3"/>
  <c r="AL8" i="3"/>
  <c r="AE8" i="3"/>
  <c r="U8" i="3" s="1"/>
  <c r="AE366" i="3"/>
  <c r="U366" i="3" s="1"/>
  <c r="AL366" i="3"/>
  <c r="T204" i="3"/>
  <c r="AK204" i="3" s="1"/>
  <c r="AL204" i="3"/>
  <c r="AE204" i="3"/>
  <c r="U204" i="3" s="1"/>
  <c r="AE41" i="3"/>
  <c r="U41" i="3" s="1"/>
  <c r="AL41" i="3"/>
  <c r="AL818" i="3"/>
  <c r="AE818" i="3"/>
  <c r="U818" i="3" s="1"/>
  <c r="T818" i="3"/>
  <c r="AK818" i="3" s="1"/>
  <c r="AL1022" i="3"/>
  <c r="AE1022" i="3"/>
  <c r="U1022" i="3" s="1"/>
  <c r="U859" i="3"/>
  <c r="AE824" i="3"/>
  <c r="U824" i="3" s="1"/>
  <c r="AL824" i="3"/>
  <c r="T360" i="3"/>
  <c r="AK360" i="3" s="1"/>
  <c r="AL360" i="3"/>
  <c r="AE360" i="3"/>
  <c r="U360" i="3" s="1"/>
  <c r="AE323" i="3"/>
  <c r="U323" i="3" s="1"/>
  <c r="AL323" i="3"/>
  <c r="AE453" i="3"/>
  <c r="U453" i="3" s="1"/>
  <c r="AL453" i="3"/>
  <c r="AL1029" i="3"/>
  <c r="AE1029" i="3"/>
  <c r="U1029" i="3" s="1"/>
  <c r="AL737" i="3"/>
  <c r="AE737" i="3"/>
  <c r="U737" i="3" s="1"/>
  <c r="AE935" i="3"/>
  <c r="U935" i="3" s="1"/>
  <c r="AL935" i="3"/>
  <c r="AL562" i="3"/>
  <c r="AE562" i="3"/>
  <c r="T562" i="3"/>
  <c r="AK562" i="3" s="1"/>
  <c r="AL38" i="3"/>
  <c r="T38" i="3"/>
  <c r="AK38" i="3" s="1"/>
  <c r="AE38" i="3"/>
  <c r="U38" i="3" s="1"/>
  <c r="AL1075" i="3"/>
  <c r="AE1075" i="3"/>
  <c r="U1075" i="3" s="1"/>
  <c r="U1043" i="3"/>
  <c r="T813" i="3"/>
  <c r="AK813" i="3" s="1"/>
  <c r="T572" i="3"/>
  <c r="AK572" i="3" s="1"/>
  <c r="AL547" i="3"/>
  <c r="T547" i="3"/>
  <c r="AK547" i="3" s="1"/>
  <c r="AE547" i="3"/>
  <c r="U547" i="3" s="1"/>
  <c r="U65" i="3"/>
  <c r="AL1035" i="3"/>
  <c r="AE1035" i="3"/>
  <c r="U1035" i="3" s="1"/>
  <c r="T683" i="3"/>
  <c r="AK683" i="3" s="1"/>
  <c r="U596" i="3"/>
  <c r="U282" i="3"/>
  <c r="T15" i="3"/>
  <c r="AK15" i="3" s="1"/>
  <c r="AL74" i="3"/>
  <c r="T74" i="3"/>
  <c r="AK74" i="3" s="1"/>
  <c r="AE74" i="3"/>
  <c r="U74" i="3" s="1"/>
  <c r="T1069" i="3"/>
  <c r="AK1069" i="3" s="1"/>
  <c r="AE126" i="3"/>
  <c r="U126" i="3" s="1"/>
  <c r="AL126" i="3"/>
  <c r="AE207" i="3"/>
  <c r="U207" i="3" s="1"/>
  <c r="AL207" i="3"/>
  <c r="T837" i="3"/>
  <c r="AK837" i="3" s="1"/>
  <c r="AL837" i="3"/>
  <c r="AE837" i="3"/>
  <c r="U837" i="3" s="1"/>
  <c r="AE676" i="3"/>
  <c r="U676" i="3" s="1"/>
  <c r="AL676" i="3"/>
  <c r="T676" i="3"/>
  <c r="AK676" i="3" s="1"/>
  <c r="AE1197" i="3"/>
  <c r="U1197" i="3" s="1"/>
  <c r="T1197" i="3"/>
  <c r="AK1197" i="3" s="1"/>
  <c r="AL1197" i="3"/>
  <c r="T1033" i="3"/>
  <c r="AK1033" i="3" s="1"/>
  <c r="AE1033" i="3"/>
  <c r="U1033" i="3" s="1"/>
  <c r="AL1033" i="3"/>
  <c r="AE1025" i="3"/>
  <c r="U1025" i="3" s="1"/>
  <c r="AL1025" i="3"/>
  <c r="AL718" i="3"/>
  <c r="AE718" i="3"/>
  <c r="U718" i="3" s="1"/>
  <c r="T803" i="3"/>
  <c r="AK803" i="3" s="1"/>
  <c r="T894" i="3"/>
  <c r="AK894" i="3" s="1"/>
  <c r="AL894" i="3"/>
  <c r="AE894" i="3"/>
  <c r="U894" i="3" s="1"/>
  <c r="T168" i="3"/>
  <c r="AK168" i="3" s="1"/>
  <c r="U884" i="3"/>
  <c r="AE136" i="3"/>
  <c r="U136" i="3" s="1"/>
  <c r="AL136" i="3"/>
  <c r="AE301" i="3"/>
  <c r="U301" i="3" s="1"/>
  <c r="AL301" i="3"/>
  <c r="AL993" i="3"/>
  <c r="T993" i="3"/>
  <c r="AK993" i="3" s="1"/>
  <c r="AE993" i="3"/>
  <c r="U993" i="3" s="1"/>
  <c r="T279" i="3"/>
  <c r="AK279" i="3" s="1"/>
  <c r="AL432" i="3"/>
  <c r="AE432" i="3"/>
  <c r="U432" i="3" s="1"/>
  <c r="T539" i="3"/>
  <c r="AK539" i="3" s="1"/>
  <c r="T872" i="3"/>
  <c r="AK872" i="3" s="1"/>
  <c r="U1053" i="3"/>
  <c r="U1105" i="3"/>
  <c r="T464" i="3"/>
  <c r="AK464" i="3" s="1"/>
  <c r="AE430" i="3"/>
  <c r="U430" i="3" s="1"/>
  <c r="AL430" i="3"/>
  <c r="U54" i="3"/>
  <c r="AE909" i="3"/>
  <c r="U909" i="3" s="1"/>
  <c r="AL909" i="3"/>
  <c r="T964" i="3"/>
  <c r="AK964" i="3" s="1"/>
  <c r="T967" i="3"/>
  <c r="AK967" i="3" s="1"/>
  <c r="AE28" i="3"/>
  <c r="U28" i="3" s="1"/>
  <c r="AL28" i="3"/>
  <c r="T711" i="3"/>
  <c r="AK711" i="3" s="1"/>
  <c r="AE946" i="3"/>
  <c r="U946" i="3" s="1"/>
  <c r="AL946" i="3"/>
  <c r="T514" i="3"/>
  <c r="AK514" i="3" s="1"/>
  <c r="S437" i="3" l="1"/>
  <c r="AK437" i="3" s="1"/>
  <c r="AE437" i="3"/>
  <c r="U437" i="3" s="1"/>
  <c r="AL437" i="3"/>
  <c r="S84" i="3"/>
  <c r="AK84" i="3" s="1"/>
  <c r="AL84" i="3"/>
  <c r="AE84" i="3"/>
  <c r="U84" i="3" s="1"/>
  <c r="S208" i="3"/>
  <c r="AK208" i="3" s="1"/>
  <c r="AL208" i="3"/>
  <c r="AE208" i="3"/>
  <c r="U208" i="3" s="1"/>
  <c r="S1028" i="3"/>
  <c r="AK1028" i="3" s="1"/>
  <c r="AL1028" i="3"/>
  <c r="AE1028" i="3"/>
  <c r="U1028" i="3" s="1"/>
  <c r="S292" i="3"/>
  <c r="AK292" i="3" s="1"/>
  <c r="AE292" i="3"/>
  <c r="U292" i="3" s="1"/>
  <c r="AL292" i="3"/>
  <c r="S1062" i="3"/>
  <c r="AK1062" i="3" s="1"/>
  <c r="AE1062" i="3"/>
  <c r="U1062" i="3" s="1"/>
  <c r="AL1062" i="3"/>
  <c r="AL558" i="3"/>
  <c r="S558" i="3"/>
  <c r="AK558" i="3" s="1"/>
  <c r="AE558" i="3"/>
  <c r="U558" i="3" s="1"/>
  <c r="S478" i="3"/>
  <c r="AK478" i="3" s="1"/>
  <c r="AL478" i="3"/>
  <c r="AE478" i="3"/>
  <c r="U478" i="3" s="1"/>
  <c r="AE15" i="3"/>
  <c r="U15" i="3" s="1"/>
  <c r="AL306" i="3"/>
  <c r="AE414" i="3"/>
  <c r="U414" i="3" s="1"/>
  <c r="AL288" i="3"/>
  <c r="S418" i="3"/>
  <c r="AK418" i="3" s="1"/>
  <c r="AL418" i="3"/>
  <c r="AE418" i="3"/>
  <c r="U418" i="3" s="1"/>
  <c r="S1049" i="3"/>
  <c r="AK1049" i="3" s="1"/>
  <c r="AE1049" i="3"/>
  <c r="U1049" i="3" s="1"/>
  <c r="AL1049" i="3"/>
  <c r="AL119" i="3"/>
  <c r="S119" i="3"/>
  <c r="AK119" i="3" s="1"/>
  <c r="AE119" i="3"/>
  <c r="U119" i="3" s="1"/>
  <c r="S897" i="3"/>
  <c r="AK897" i="3" s="1"/>
  <c r="AE897" i="3"/>
  <c r="U897" i="3" s="1"/>
  <c r="S72" i="3"/>
  <c r="AK72" i="3" s="1"/>
  <c r="AE72" i="3"/>
  <c r="U72" i="3" s="1"/>
  <c r="AL72" i="3"/>
  <c r="S354" i="3"/>
  <c r="AK354" i="3" s="1"/>
  <c r="AL354" i="3"/>
  <c r="AE354" i="3"/>
  <c r="U354" i="3" s="1"/>
  <c r="S814" i="3"/>
  <c r="AK814" i="3" s="1"/>
  <c r="AE814" i="3"/>
  <c r="U814" i="3" s="1"/>
  <c r="AL814" i="3"/>
  <c r="S625" i="3"/>
  <c r="AK625" i="3" s="1"/>
  <c r="AL625" i="3"/>
  <c r="AE625" i="3"/>
  <c r="U625" i="3" s="1"/>
  <c r="S504" i="3"/>
  <c r="AK504" i="3" s="1"/>
  <c r="AL504" i="3"/>
  <c r="AE504" i="3"/>
  <c r="U504" i="3" s="1"/>
  <c r="S607" i="3"/>
  <c r="AK607" i="3" s="1"/>
  <c r="AL607" i="3"/>
  <c r="AE607" i="3"/>
  <c r="U607" i="3" s="1"/>
  <c r="AE32" i="3"/>
  <c r="U32" i="3" s="1"/>
  <c r="AL32" i="3"/>
  <c r="S32" i="3"/>
  <c r="AK32" i="3" s="1"/>
  <c r="AE223" i="3"/>
  <c r="U223" i="3" s="1"/>
  <c r="S223" i="3"/>
  <c r="AK223" i="3" s="1"/>
  <c r="AL223" i="3"/>
  <c r="S1148" i="3"/>
  <c r="AK1148" i="3" s="1"/>
  <c r="AE1148" i="3"/>
  <c r="U1148" i="3" s="1"/>
  <c r="AL1148" i="3"/>
  <c r="AE472" i="3"/>
  <c r="U472" i="3" s="1"/>
  <c r="S472" i="3"/>
  <c r="AK472" i="3" s="1"/>
  <c r="AL472" i="3"/>
  <c r="S1155" i="3"/>
  <c r="AK1155" i="3" s="1"/>
  <c r="AE1155" i="3"/>
  <c r="U1155" i="3" s="1"/>
  <c r="AL1155" i="3"/>
  <c r="S399" i="3"/>
  <c r="AK399" i="3" s="1"/>
  <c r="AE399" i="3"/>
  <c r="U399" i="3" s="1"/>
  <c r="AL399" i="3"/>
  <c r="AE971" i="3"/>
  <c r="U971" i="3" s="1"/>
  <c r="S971" i="3"/>
  <c r="AK971" i="3" s="1"/>
  <c r="AL971" i="3"/>
  <c r="AK288" i="3"/>
  <c r="AL395" i="3"/>
  <c r="S560" i="3"/>
  <c r="AK560" i="3" s="1"/>
  <c r="AE560" i="3"/>
  <c r="U560" i="3" s="1"/>
  <c r="AL560" i="3"/>
  <c r="AL764" i="3"/>
  <c r="AE764" i="3"/>
  <c r="U764" i="3" s="1"/>
  <c r="S764" i="3"/>
  <c r="AK764" i="3" s="1"/>
  <c r="S114" i="3"/>
  <c r="AK114" i="3" s="1"/>
  <c r="AL114" i="3"/>
  <c r="AE114" i="3"/>
  <c r="U114" i="3" s="1"/>
  <c r="AE791" i="3"/>
  <c r="U791" i="3" s="1"/>
  <c r="S791" i="3"/>
  <c r="AK791" i="3" s="1"/>
  <c r="AL791" i="3"/>
  <c r="S270" i="3"/>
  <c r="AK270" i="3" s="1"/>
  <c r="AE270" i="3"/>
  <c r="U270" i="3" s="1"/>
  <c r="AL270" i="3"/>
  <c r="S206" i="3"/>
  <c r="AK206" i="3" s="1"/>
  <c r="AE206" i="3"/>
  <c r="U206" i="3" s="1"/>
  <c r="AL206" i="3"/>
  <c r="S1135" i="3"/>
  <c r="AK1135" i="3" s="1"/>
  <c r="AL1135" i="3"/>
  <c r="AE1135" i="3"/>
  <c r="U1135" i="3" s="1"/>
  <c r="AE215" i="3"/>
  <c r="U215" i="3" s="1"/>
  <c r="S215" i="3"/>
  <c r="AK215" i="3" s="1"/>
  <c r="S605" i="3"/>
  <c r="AK605" i="3" s="1"/>
  <c r="AL605" i="3"/>
  <c r="AE605" i="3"/>
  <c r="U605" i="3" s="1"/>
  <c r="S280" i="3"/>
  <c r="AK280" i="3" s="1"/>
  <c r="AL280" i="3"/>
  <c r="AE280" i="3"/>
  <c r="U280" i="3" s="1"/>
  <c r="AL154" i="3"/>
  <c r="AE154" i="3"/>
  <c r="U154" i="3" s="1"/>
  <c r="S154" i="3"/>
  <c r="AK154" i="3" s="1"/>
  <c r="AL79" i="3"/>
  <c r="S79" i="3"/>
  <c r="AK79" i="3" s="1"/>
  <c r="AE79" i="3"/>
  <c r="U79" i="3" s="1"/>
  <c r="AE577" i="3"/>
  <c r="U577" i="3" s="1"/>
  <c r="S577" i="3"/>
  <c r="AK577" i="3" s="1"/>
  <c r="AL577" i="3"/>
  <c r="S407" i="3"/>
  <c r="AK407" i="3" s="1"/>
  <c r="AL407" i="3"/>
  <c r="AE407" i="3"/>
  <c r="U407" i="3" s="1"/>
  <c r="S397" i="3"/>
  <c r="AK397" i="3" s="1"/>
  <c r="AL397" i="3"/>
  <c r="AE397" i="3"/>
  <c r="U397" i="3" s="1"/>
  <c r="S677" i="3"/>
  <c r="AK677" i="3" s="1"/>
  <c r="AL677" i="3"/>
  <c r="AE677" i="3"/>
  <c r="U677" i="3" s="1"/>
  <c r="AL174" i="3"/>
  <c r="AE174" i="3"/>
  <c r="U174" i="3" s="1"/>
  <c r="S174" i="3"/>
  <c r="AK174" i="3" s="1"/>
  <c r="AL22" i="3"/>
  <c r="AE22" i="3"/>
  <c r="U22" i="3" s="1"/>
  <c r="S22" i="3"/>
  <c r="AK22" i="3" s="1"/>
  <c r="S404" i="3"/>
  <c r="AK404" i="3" s="1"/>
  <c r="AE404" i="3"/>
  <c r="U404" i="3" s="1"/>
  <c r="AL404" i="3"/>
  <c r="AE108" i="3"/>
  <c r="U108" i="3" s="1"/>
  <c r="AL108" i="3"/>
  <c r="S108" i="3"/>
  <c r="AK108" i="3" s="1"/>
  <c r="AE306" i="3"/>
  <c r="U306" i="3" s="1"/>
  <c r="S392" i="3"/>
  <c r="AK392" i="3" s="1"/>
  <c r="AL392" i="3"/>
  <c r="AE392" i="3"/>
  <c r="U392" i="3" s="1"/>
  <c r="S1147" i="3"/>
  <c r="AK1147" i="3" s="1"/>
  <c r="AL1147" i="3"/>
  <c r="AE1147" i="3"/>
  <c r="U1147" i="3" s="1"/>
  <c r="AE853" i="3"/>
  <c r="U853" i="3" s="1"/>
  <c r="AK264" i="3"/>
  <c r="AE395" i="3"/>
  <c r="U395" i="3" s="1"/>
  <c r="S261" i="3"/>
  <c r="AK261" i="3" s="1"/>
  <c r="AE261" i="3"/>
  <c r="U261" i="3" s="1"/>
  <c r="AL261" i="3"/>
  <c r="S121" i="3"/>
  <c r="AK121" i="3" s="1"/>
  <c r="AL121" i="3"/>
  <c r="AE121" i="3"/>
  <c r="U121" i="3" s="1"/>
  <c r="S1212" i="3"/>
  <c r="AK1212" i="3" s="1"/>
  <c r="AL1212" i="3"/>
  <c r="AE1212" i="3"/>
  <c r="U1212" i="3" s="1"/>
  <c r="S597" i="3"/>
  <c r="AK597" i="3" s="1"/>
  <c r="AL597" i="3"/>
  <c r="AE597" i="3"/>
  <c r="U597" i="3" s="1"/>
  <c r="S243" i="3"/>
  <c r="AK243" i="3" s="1"/>
  <c r="AL243" i="3"/>
  <c r="AE243" i="3"/>
  <c r="U243" i="3" s="1"/>
  <c r="S387" i="3"/>
  <c r="AK387" i="3" s="1"/>
  <c r="AE387" i="3"/>
  <c r="U387" i="3" s="1"/>
  <c r="AL387" i="3"/>
  <c r="S938" i="3"/>
  <c r="AK938" i="3" s="1"/>
  <c r="AL938" i="3"/>
  <c r="AE938" i="3"/>
  <c r="U938" i="3" s="1"/>
  <c r="S819" i="3"/>
  <c r="AK819" i="3" s="1"/>
  <c r="AL819" i="3"/>
  <c r="AE819" i="3"/>
  <c r="U819" i="3" s="1"/>
  <c r="S98" i="3"/>
  <c r="AK98" i="3" s="1"/>
  <c r="AL98" i="3"/>
  <c r="AE98" i="3"/>
  <c r="U98" i="3" s="1"/>
  <c r="S1030" i="3"/>
  <c r="AK1030" i="3" s="1"/>
  <c r="AE1030" i="3"/>
  <c r="U1030" i="3" s="1"/>
  <c r="AL1030" i="3"/>
  <c r="AE48" i="3"/>
  <c r="U48" i="3" s="1"/>
  <c r="S48" i="3"/>
  <c r="AK48" i="3" s="1"/>
  <c r="AL48" i="3"/>
  <c r="S786" i="3"/>
  <c r="AK786" i="3" s="1"/>
  <c r="AE786" i="3"/>
  <c r="U786" i="3" s="1"/>
  <c r="AL786" i="3"/>
  <c r="S1032" i="3"/>
  <c r="AK1032" i="3" s="1"/>
  <c r="AL1032" i="3"/>
  <c r="AE1032" i="3"/>
  <c r="U1032" i="3" s="1"/>
  <c r="S1085" i="3"/>
  <c r="AK1085" i="3" s="1"/>
  <c r="AL1085" i="3"/>
  <c r="AE1085" i="3"/>
  <c r="U1085" i="3" s="1"/>
  <c r="AL726" i="3"/>
  <c r="S493" i="3"/>
  <c r="AK493" i="3" s="1"/>
  <c r="AE493" i="3"/>
  <c r="U493" i="3" s="1"/>
  <c r="AL493" i="3"/>
  <c r="S721" i="3"/>
  <c r="AK721" i="3" s="1"/>
  <c r="AL721" i="3"/>
  <c r="AE721" i="3"/>
  <c r="U721" i="3" s="1"/>
  <c r="AE987" i="3"/>
  <c r="U987" i="3" s="1"/>
  <c r="S987" i="3"/>
  <c r="AK987" i="3" s="1"/>
  <c r="AL987" i="3"/>
  <c r="AL97" i="3"/>
  <c r="AL853" i="3"/>
  <c r="AK395" i="3"/>
  <c r="S595" i="3"/>
  <c r="AK595" i="3" s="1"/>
  <c r="AE595" i="3"/>
  <c r="U595" i="3" s="1"/>
  <c r="AL595" i="3"/>
  <c r="S835" i="3"/>
  <c r="AK835" i="3" s="1"/>
  <c r="AE835" i="3"/>
  <c r="U835" i="3" s="1"/>
  <c r="AL835" i="3"/>
  <c r="S310" i="3"/>
  <c r="AK310" i="3" s="1"/>
  <c r="AL310" i="3"/>
  <c r="AE310" i="3"/>
  <c r="U310" i="3" s="1"/>
  <c r="S682" i="3"/>
  <c r="AK682" i="3" s="1"/>
  <c r="AE682" i="3"/>
  <c r="U682" i="3" s="1"/>
  <c r="AL682" i="3"/>
  <c r="S403" i="3"/>
  <c r="AK403" i="3" s="1"/>
  <c r="AE403" i="3"/>
  <c r="U403" i="3" s="1"/>
  <c r="AL403" i="3"/>
  <c r="AE817" i="3"/>
  <c r="U817" i="3" s="1"/>
  <c r="S817" i="3"/>
  <c r="AK817" i="3" s="1"/>
  <c r="AL817" i="3"/>
  <c r="AE4" i="3"/>
  <c r="U4" i="3" s="1"/>
  <c r="S4" i="3"/>
  <c r="AK4" i="3" s="1"/>
  <c r="S591" i="3"/>
  <c r="AK591" i="3" s="1"/>
  <c r="AE591" i="3"/>
  <c r="U591" i="3" s="1"/>
  <c r="AL591" i="3"/>
  <c r="AE653" i="3"/>
  <c r="U653" i="3" s="1"/>
  <c r="S653" i="3"/>
  <c r="AK653" i="3" s="1"/>
  <c r="AL653" i="3"/>
  <c r="S1046" i="3"/>
  <c r="AK1046" i="3" s="1"/>
  <c r="AL1046" i="3"/>
  <c r="AE1046" i="3"/>
  <c r="U1046" i="3" s="1"/>
  <c r="S1140" i="3"/>
  <c r="AK1140" i="3" s="1"/>
  <c r="AL1140" i="3"/>
  <c r="AE1140" i="3"/>
  <c r="U1140" i="3" s="1"/>
  <c r="S1048" i="3"/>
  <c r="AK1048" i="3" s="1"/>
  <c r="AL1048" i="3"/>
  <c r="AE1048" i="3"/>
  <c r="U1048" i="3" s="1"/>
  <c r="S1059" i="3"/>
  <c r="AK1059" i="3" s="1"/>
  <c r="AL1059" i="3"/>
  <c r="AE1059" i="3"/>
  <c r="U1059" i="3" s="1"/>
  <c r="S1110" i="3"/>
  <c r="AK1110" i="3" s="1"/>
  <c r="AE1110" i="3"/>
  <c r="U1110" i="3" s="1"/>
  <c r="AL1110" i="3"/>
  <c r="S415" i="3"/>
  <c r="AK415" i="3" s="1"/>
  <c r="AL415" i="3"/>
  <c r="AE415" i="3"/>
  <c r="U415" i="3" s="1"/>
  <c r="AL1194" i="3"/>
  <c r="S35" i="3"/>
  <c r="AK35" i="3" s="1"/>
  <c r="AL35" i="3"/>
  <c r="AE35" i="3"/>
  <c r="U35" i="3" s="1"/>
  <c r="AL414" i="3"/>
  <c r="AK853" i="3"/>
  <c r="AK97" i="3"/>
  <c r="AL390" i="3"/>
  <c r="S77" i="3"/>
  <c r="AK77" i="3" s="1"/>
  <c r="AL77" i="3"/>
  <c r="AE77" i="3"/>
  <c r="U77" i="3" s="1"/>
  <c r="S188" i="3"/>
  <c r="AK188" i="3" s="1"/>
  <c r="AL188" i="3"/>
  <c r="AE188" i="3"/>
  <c r="U188" i="3" s="1"/>
  <c r="S391" i="3"/>
  <c r="AK391" i="3" s="1"/>
  <c r="AE391" i="3"/>
  <c r="U391" i="3" s="1"/>
  <c r="AL391" i="3"/>
  <c r="S985" i="3"/>
  <c r="AK985" i="3" s="1"/>
  <c r="AE985" i="3"/>
  <c r="U985" i="3" s="1"/>
  <c r="AL985" i="3"/>
  <c r="S245" i="3"/>
  <c r="AK245" i="3" s="1"/>
  <c r="AE245" i="3"/>
  <c r="U245" i="3" s="1"/>
  <c r="AL245" i="3"/>
  <c r="S20" i="3"/>
  <c r="AK20" i="3" s="1"/>
  <c r="AE20" i="3"/>
  <c r="U20" i="3" s="1"/>
  <c r="AL20" i="3"/>
  <c r="S965" i="3"/>
  <c r="AK965" i="3" s="1"/>
  <c r="AE965" i="3"/>
  <c r="U965" i="3" s="1"/>
  <c r="AL965" i="3"/>
  <c r="AL104" i="3"/>
  <c r="AE104" i="3"/>
  <c r="U104" i="3" s="1"/>
  <c r="S104" i="3"/>
  <c r="AK104" i="3" s="1"/>
  <c r="AE374" i="3"/>
  <c r="U374" i="3" s="1"/>
  <c r="S374" i="3"/>
  <c r="AK374" i="3" s="1"/>
  <c r="AL374" i="3"/>
  <c r="S1047" i="3"/>
  <c r="AK1047" i="3" s="1"/>
  <c r="AE1047" i="3"/>
  <c r="U1047" i="3" s="1"/>
  <c r="AL1047" i="3"/>
  <c r="AE524" i="3"/>
  <c r="U524" i="3" s="1"/>
  <c r="AL524" i="3"/>
  <c r="S524" i="3"/>
  <c r="AK524" i="3" s="1"/>
  <c r="AL6" i="3"/>
  <c r="S6" i="3"/>
  <c r="AK6" i="3" s="1"/>
  <c r="AE6" i="3"/>
  <c r="U6" i="3" s="1"/>
  <c r="AE316" i="3"/>
  <c r="U316" i="3" s="1"/>
  <c r="AL316" i="3"/>
  <c r="S316" i="3"/>
  <c r="AK316" i="3" s="1"/>
  <c r="S535" i="3"/>
  <c r="AK535" i="3" s="1"/>
  <c r="AE535" i="3"/>
  <c r="U535" i="3" s="1"/>
  <c r="AL535" i="3"/>
  <c r="AL1014" i="3"/>
  <c r="AE1014" i="3"/>
  <c r="U1014" i="3" s="1"/>
  <c r="S1014" i="3"/>
  <c r="AK1014" i="3" s="1"/>
  <c r="S295" i="3"/>
  <c r="AK295" i="3" s="1"/>
  <c r="AE295" i="3"/>
  <c r="U295" i="3" s="1"/>
  <c r="AL295" i="3"/>
  <c r="S930" i="3"/>
  <c r="AK930" i="3" s="1"/>
  <c r="AE930" i="3"/>
  <c r="U930" i="3" s="1"/>
  <c r="AL930" i="3"/>
  <c r="AL15" i="3"/>
  <c r="AE97" i="3"/>
  <c r="U97" i="3" s="1"/>
  <c r="AK390" i="3"/>
  <c r="S298" i="3"/>
  <c r="AK298" i="3" s="1"/>
  <c r="AL298" i="3"/>
  <c r="AE298" i="3"/>
  <c r="U298" i="3" s="1"/>
  <c r="S1142" i="3"/>
  <c r="AK1142" i="3" s="1"/>
  <c r="AL1142" i="3"/>
  <c r="AE1142" i="3"/>
  <c r="U1142" i="3" s="1"/>
  <c r="AE10" i="3"/>
  <c r="U10" i="3" s="1"/>
  <c r="S10" i="3"/>
  <c r="AK10" i="3" s="1"/>
  <c r="S1102" i="3"/>
  <c r="AK1102" i="3" s="1"/>
  <c r="AL1102" i="3"/>
  <c r="AE1102" i="3"/>
  <c r="U1102" i="3" s="1"/>
  <c r="S446" i="3"/>
  <c r="AK446" i="3" s="1"/>
  <c r="AE446" i="3"/>
  <c r="U446" i="3" s="1"/>
  <c r="AL446" i="3"/>
  <c r="S140" i="3"/>
  <c r="AK140" i="3" s="1"/>
  <c r="AE140" i="3"/>
  <c r="U140" i="3" s="1"/>
  <c r="AL140" i="3"/>
  <c r="AE471" i="3"/>
  <c r="U471" i="3" s="1"/>
  <c r="S471" i="3"/>
  <c r="AK471" i="3" s="1"/>
  <c r="AL471" i="3"/>
  <c r="AE831" i="3"/>
  <c r="U831" i="3" s="1"/>
  <c r="S831" i="3"/>
  <c r="AK831" i="3" s="1"/>
  <c r="AL831" i="3"/>
  <c r="S212" i="3"/>
  <c r="AK212" i="3" s="1"/>
  <c r="AE212" i="3"/>
  <c r="U212" i="3" s="1"/>
  <c r="AL212" i="3"/>
  <c r="S5" i="3"/>
  <c r="AK5" i="3" s="1"/>
  <c r="AL5" i="3"/>
  <c r="AE5" i="3"/>
  <c r="U5" i="3" s="1"/>
  <c r="S93" i="3"/>
  <c r="AK93" i="3" s="1"/>
  <c r="AL93" i="3"/>
  <c r="AE93" i="3"/>
  <c r="U93" i="3" s="1"/>
  <c r="AL665" i="3"/>
  <c r="AE665" i="3"/>
  <c r="U665" i="3" s="1"/>
  <c r="S665" i="3"/>
  <c r="AK665" i="3" s="1"/>
  <c r="S468" i="3"/>
  <c r="AK468" i="3" s="1"/>
  <c r="AL468" i="3"/>
  <c r="AE468" i="3"/>
  <c r="U468" i="3" s="1"/>
  <c r="S34" i="3"/>
  <c r="AK34" i="3" s="1"/>
  <c r="AE34" i="3"/>
  <c r="U34" i="3" s="1"/>
  <c r="AL34" i="3"/>
  <c r="AL227" i="3"/>
  <c r="S227" i="3"/>
  <c r="AK227" i="3" s="1"/>
  <c r="AE227" i="3"/>
  <c r="U227" i="3" s="1"/>
  <c r="S134" i="3"/>
  <c r="AK134" i="3" s="1"/>
  <c r="AE134" i="3"/>
  <c r="U134" i="3" s="1"/>
  <c r="AL134" i="3"/>
  <c r="AE103" i="3"/>
  <c r="U103" i="3" s="1"/>
  <c r="AL1150" i="3"/>
  <c r="AE1150" i="3"/>
  <c r="U1150" i="3" s="1"/>
  <c r="S1150" i="3"/>
  <c r="AK1150" i="3" s="1"/>
  <c r="AL742" i="3"/>
  <c r="S742" i="3"/>
  <c r="AK742" i="3" s="1"/>
  <c r="AE742" i="3"/>
  <c r="U742" i="3" s="1"/>
  <c r="AE83" i="3"/>
  <c r="U83" i="3" s="1"/>
  <c r="S83" i="3"/>
  <c r="AK83" i="3" s="1"/>
  <c r="S190" i="3"/>
  <c r="AK190" i="3" s="1"/>
  <c r="AL190" i="3"/>
  <c r="AE190" i="3"/>
  <c r="U190" i="3" s="1"/>
  <c r="S42" i="3"/>
  <c r="AK42" i="3" s="1"/>
  <c r="AL42" i="3"/>
  <c r="AE42" i="3"/>
  <c r="U42" i="3" s="1"/>
  <c r="AL103" i="3"/>
  <c r="AK1107" i="3"/>
  <c r="AL83" i="3"/>
</calcChain>
</file>

<file path=xl/sharedStrings.xml><?xml version="1.0" encoding="utf-8"?>
<sst xmlns="http://schemas.openxmlformats.org/spreadsheetml/2006/main" count="32922" uniqueCount="6250">
  <si>
    <t>S.No</t>
  </si>
  <si>
    <t>Village</t>
  </si>
  <si>
    <t>10 - A</t>
  </si>
  <si>
    <t>10 - B</t>
  </si>
  <si>
    <t>2 - A</t>
  </si>
  <si>
    <t>2 - B</t>
  </si>
  <si>
    <t>2 - C</t>
  </si>
  <si>
    <t>3 - A</t>
  </si>
  <si>
    <t>3 - B</t>
  </si>
  <si>
    <t>3 - C</t>
  </si>
  <si>
    <t>4 - A</t>
  </si>
  <si>
    <t>4 - B</t>
  </si>
  <si>
    <t>4 - C</t>
  </si>
  <si>
    <t>5 - A</t>
  </si>
  <si>
    <t>5 - B</t>
  </si>
  <si>
    <t>5 - C</t>
  </si>
  <si>
    <t>6 - A</t>
  </si>
  <si>
    <t>6 - B</t>
  </si>
  <si>
    <t>7 - A</t>
  </si>
  <si>
    <t>7 - B</t>
  </si>
  <si>
    <t>8 - A</t>
  </si>
  <si>
    <t>8 - B</t>
  </si>
  <si>
    <t>9 - A</t>
  </si>
  <si>
    <t>9 - B</t>
  </si>
  <si>
    <t>N - A</t>
  </si>
  <si>
    <t>L - A</t>
  </si>
  <si>
    <t>U - A</t>
  </si>
  <si>
    <t>U - B</t>
  </si>
  <si>
    <t>1 - A</t>
  </si>
  <si>
    <t>1 - B</t>
  </si>
  <si>
    <t>1 - C</t>
  </si>
  <si>
    <t>Class</t>
  </si>
  <si>
    <t>School Fees</t>
  </si>
  <si>
    <t>Bus Fees</t>
  </si>
  <si>
    <t>Hostel Fees</t>
  </si>
  <si>
    <t>Total Fees</t>
  </si>
  <si>
    <t>ACHANPALLY</t>
  </si>
  <si>
    <t>AUTO NAGAR</t>
  </si>
  <si>
    <t>AZAM GUNJ</t>
  </si>
  <si>
    <t>BANDARPALLY</t>
  </si>
  <si>
    <t>BANSWADA</t>
  </si>
  <si>
    <t>BARDIPUR</t>
  </si>
  <si>
    <t>BELLAL</t>
  </si>
  <si>
    <t>BHULAXMI CAMP</t>
  </si>
  <si>
    <t>BODHAN</t>
  </si>
  <si>
    <t>CHINNAMAVANDI</t>
  </si>
  <si>
    <t>DEVAPUR</t>
  </si>
  <si>
    <t>DOMALAYEDGI</t>
  </si>
  <si>
    <t>DONGLI</t>
  </si>
  <si>
    <t>EKACHAKRA NAGAR</t>
  </si>
  <si>
    <t>EKLARA</t>
  </si>
  <si>
    <t>GANDIVET THANDA</t>
  </si>
  <si>
    <t>GOSHALA ROAD</t>
  </si>
  <si>
    <t>GUNJ ROAD</t>
  </si>
  <si>
    <t>GUNJGAON</t>
  </si>
  <si>
    <t>GURJAL THANDA</t>
  </si>
  <si>
    <t>HANGARGA</t>
  </si>
  <si>
    <t>HEMLANAYAK THANDA</t>
  </si>
  <si>
    <t>JADI JAMALPUR</t>
  </si>
  <si>
    <t>JAITHAPUR</t>
  </si>
  <si>
    <t>JULKAL</t>
  </si>
  <si>
    <t>KALDURKI</t>
  </si>
  <si>
    <t>KANDAKURTHI</t>
  </si>
  <si>
    <t>KARAKWADI</t>
  </si>
  <si>
    <t>KHANDGAON</t>
  </si>
  <si>
    <t>KOLUR</t>
  </si>
  <si>
    <t>KONDAPUR</t>
  </si>
  <si>
    <t>KOPPARGA</t>
  </si>
  <si>
    <t>KUMMANPALLY</t>
  </si>
  <si>
    <t>L.B.S. NAGAR</t>
  </si>
  <si>
    <t>MADAN HIPPARGA</t>
  </si>
  <si>
    <t>MAIN ROAD</t>
  </si>
  <si>
    <t>MINARPALLY</t>
  </si>
  <si>
    <t>MOULALI THANDA</t>
  </si>
  <si>
    <t>NAGANPALLY</t>
  </si>
  <si>
    <t>NEAR H.P.O.</t>
  </si>
  <si>
    <t>NEELA</t>
  </si>
  <si>
    <t>OLD SALAMPAD</t>
  </si>
  <si>
    <t>OOTPALLY</t>
  </si>
  <si>
    <t>PANGALLY</t>
  </si>
  <si>
    <t>PANTA CAMP</t>
  </si>
  <si>
    <t>PEDDAMAVANDI</t>
  </si>
  <si>
    <t>PEGADAPALLY</t>
  </si>
  <si>
    <t>PENTAKALAN</t>
  </si>
  <si>
    <t>PET SANGEM</t>
  </si>
  <si>
    <t>PET SANGEM THANDA</t>
  </si>
  <si>
    <t>POLICE QUATERS</t>
  </si>
  <si>
    <t>RAKASIPET</t>
  </si>
  <si>
    <t>RAMPUR(K)</t>
  </si>
  <si>
    <t>RANAMPALLY</t>
  </si>
  <si>
    <t>RANGARI GALLY</t>
  </si>
  <si>
    <t>RENJAL</t>
  </si>
  <si>
    <t>RENJAL BASE</t>
  </si>
  <si>
    <t>S.V. COLONY</t>
  </si>
  <si>
    <t>SALAMPAD</t>
  </si>
  <si>
    <t>SARASWATHI NAGAR</t>
  </si>
  <si>
    <t>SHAKKARNAGAR</t>
  </si>
  <si>
    <t>SHARBATHI CANAL</t>
  </si>
  <si>
    <t>SIDDHAPUR</t>
  </si>
  <si>
    <t>SURARAM</t>
  </si>
  <si>
    <t>TAKLI</t>
  </si>
  <si>
    <t>TALVEDA</t>
  </si>
  <si>
    <t>TATTIKOTE</t>
  </si>
  <si>
    <t>UDMEER GALLY</t>
  </si>
  <si>
    <t>VALBHAPUR</t>
  </si>
  <si>
    <t>VENKATAPUR THANDA</t>
  </si>
  <si>
    <t>VITTOLI</t>
  </si>
  <si>
    <t>KOPPARTHI CAMP</t>
  </si>
  <si>
    <t>YEDAPALLY</t>
  </si>
  <si>
    <t>Admission Number</t>
  </si>
  <si>
    <t>Fees Type</t>
  </si>
  <si>
    <t>Fees Amount</t>
  </si>
  <si>
    <t>Date</t>
  </si>
  <si>
    <t>Receipt Number</t>
  </si>
  <si>
    <t>Student Name</t>
  </si>
  <si>
    <t>Father Name</t>
  </si>
  <si>
    <t>Adm</t>
  </si>
  <si>
    <t>Name</t>
  </si>
  <si>
    <t>DOB</t>
  </si>
  <si>
    <t>Cell</t>
  </si>
  <si>
    <t>Address</t>
  </si>
  <si>
    <t>Month</t>
  </si>
  <si>
    <t>Jun</t>
  </si>
  <si>
    <t>Dec</t>
  </si>
  <si>
    <t>July</t>
  </si>
  <si>
    <t>Jan</t>
  </si>
  <si>
    <t>Aug</t>
  </si>
  <si>
    <t>Feb</t>
  </si>
  <si>
    <t>Sep</t>
  </si>
  <si>
    <t>Mar</t>
  </si>
  <si>
    <t>Oct</t>
  </si>
  <si>
    <t>Apr</t>
  </si>
  <si>
    <t>Nov</t>
  </si>
  <si>
    <t>May</t>
  </si>
  <si>
    <t>Day</t>
  </si>
  <si>
    <t>Thu</t>
  </si>
  <si>
    <t>Fri</t>
  </si>
  <si>
    <t>Sat</t>
  </si>
  <si>
    <t>Sun</t>
  </si>
  <si>
    <t>Mon</t>
  </si>
  <si>
    <t>Tue</t>
  </si>
  <si>
    <t>Wed</t>
  </si>
  <si>
    <t>Cumulative School Fees</t>
  </si>
  <si>
    <t>Cumulative Bus Fees</t>
  </si>
  <si>
    <t>Cumulative Hostel Fees</t>
  </si>
  <si>
    <t>Old Fees</t>
  </si>
  <si>
    <t>Cumulative Old Fees</t>
  </si>
  <si>
    <t>Cumulative Total Fees</t>
  </si>
  <si>
    <t>x</t>
  </si>
  <si>
    <t>Agreement Number</t>
  </si>
  <si>
    <t>Agrmnt No.</t>
  </si>
  <si>
    <t>Old Due</t>
  </si>
  <si>
    <t>Old Paid</t>
  </si>
  <si>
    <t>Old Bal</t>
  </si>
  <si>
    <t>Old Adj Bal</t>
  </si>
  <si>
    <t xml:space="preserve">Oerall Fees </t>
  </si>
  <si>
    <t>Overall Adj</t>
  </si>
  <si>
    <t>Overall Paid</t>
  </si>
  <si>
    <t>Overall Due</t>
  </si>
  <si>
    <t>Mode</t>
  </si>
  <si>
    <t>Agreement Fees Old</t>
  </si>
  <si>
    <t>Agreement Fees - New</t>
  </si>
  <si>
    <t>%</t>
  </si>
  <si>
    <t>Not Found Details</t>
  </si>
  <si>
    <t>SANGHVI DEGLOOR</t>
  </si>
  <si>
    <t>NIZAMABAD</t>
  </si>
  <si>
    <t>KAITHI THANDA</t>
  </si>
  <si>
    <t>SRINIVAS NAGAR CAMP</t>
  </si>
  <si>
    <t>SIRPUR</t>
  </si>
  <si>
    <t>BIDRALI, MUDHOLE</t>
  </si>
  <si>
    <t>MUMBAJIPET THANDA, LINGAMPET</t>
  </si>
  <si>
    <t>SIDHAPUR THANDA, VARNI</t>
  </si>
  <si>
    <t>GANDIVET</t>
  </si>
  <si>
    <t>2 - D</t>
  </si>
  <si>
    <t>BURUD GALLY</t>
  </si>
  <si>
    <t>ANKOLE THANDA</t>
  </si>
  <si>
    <t>MOGHA, MADNOOR.</t>
  </si>
  <si>
    <t>VINAYAKA NAGAR</t>
  </si>
  <si>
    <t>KOLOOR, THANUR.</t>
  </si>
  <si>
    <t>LABDI, THANUR.</t>
  </si>
  <si>
    <t>SOMARAM THANDA</t>
  </si>
  <si>
    <t>NEELA PAPER MILL</t>
  </si>
  <si>
    <t>DEWADA(PEDDA)</t>
  </si>
  <si>
    <t>SALOORA CAMP</t>
  </si>
  <si>
    <t>AMBEDKAR COLONY</t>
  </si>
  <si>
    <t>S.No.</t>
  </si>
  <si>
    <t>S.N.</t>
  </si>
  <si>
    <t>PANTAKHURD OLD</t>
  </si>
  <si>
    <t>AMDAPUR</t>
  </si>
  <si>
    <t>AMBEDKAR NAGAR, RENJAL</t>
  </si>
  <si>
    <t xml:space="preserve"> </t>
  </si>
  <si>
    <t>New Fee%</t>
  </si>
  <si>
    <t>Overall Fee%</t>
  </si>
  <si>
    <t>Last Year Bal</t>
  </si>
  <si>
    <t>Last Year Adj Bal</t>
  </si>
  <si>
    <t>Last Year Paid</t>
  </si>
  <si>
    <t>Last Year Due</t>
  </si>
  <si>
    <t>2021-22 Fees</t>
  </si>
  <si>
    <t>2021-22 Adj Fees</t>
  </si>
  <si>
    <t>2021-22 Paid</t>
  </si>
  <si>
    <t>2021-22 Due</t>
  </si>
  <si>
    <t>X18</t>
  </si>
  <si>
    <t>X267</t>
  </si>
  <si>
    <t>X100</t>
  </si>
  <si>
    <t>X31</t>
  </si>
  <si>
    <t>X401</t>
  </si>
  <si>
    <t>X91</t>
  </si>
  <si>
    <t>X264</t>
  </si>
  <si>
    <t>x263</t>
  </si>
  <si>
    <t>X178</t>
  </si>
  <si>
    <t>x288</t>
  </si>
  <si>
    <t>X258</t>
  </si>
  <si>
    <t>X149</t>
  </si>
  <si>
    <t>X164</t>
  </si>
  <si>
    <t>X245</t>
  </si>
  <si>
    <t>X280</t>
  </si>
  <si>
    <t>X218</t>
  </si>
  <si>
    <t>X279</t>
  </si>
  <si>
    <t>X106</t>
  </si>
  <si>
    <t>X244</t>
  </si>
  <si>
    <t>X243</t>
  </si>
  <si>
    <t>X246</t>
  </si>
  <si>
    <t>X179</t>
  </si>
  <si>
    <t>X63</t>
  </si>
  <si>
    <t>X17</t>
  </si>
  <si>
    <t>X11</t>
  </si>
  <si>
    <t>X32</t>
  </si>
  <si>
    <t>X187</t>
  </si>
  <si>
    <t>X193</t>
  </si>
  <si>
    <t>X19</t>
  </si>
  <si>
    <t>X73</t>
  </si>
  <si>
    <t>X277</t>
  </si>
  <si>
    <t>x283</t>
  </si>
  <si>
    <t>X216</t>
  </si>
  <si>
    <t>x287</t>
  </si>
  <si>
    <t>X107</t>
  </si>
  <si>
    <t>X281</t>
  </si>
  <si>
    <t>X136</t>
  </si>
  <si>
    <t>X274</t>
  </si>
  <si>
    <t>X192</t>
  </si>
  <si>
    <t>X181</t>
  </si>
  <si>
    <t>X282</t>
  </si>
  <si>
    <t>X58</t>
  </si>
  <si>
    <t>X276</t>
  </si>
  <si>
    <t>X186</t>
  </si>
  <si>
    <t>x285</t>
  </si>
  <si>
    <t>X123</t>
  </si>
  <si>
    <t>X37</t>
  </si>
  <si>
    <t>X132</t>
  </si>
  <si>
    <t>X231</t>
  </si>
  <si>
    <t>X154</t>
  </si>
  <si>
    <t>X24</t>
  </si>
  <si>
    <t>X57</t>
  </si>
  <si>
    <t>X3</t>
  </si>
  <si>
    <t>P723</t>
  </si>
  <si>
    <t>P746</t>
  </si>
  <si>
    <t>P745</t>
  </si>
  <si>
    <t>X168</t>
  </si>
  <si>
    <t>X196</t>
  </si>
  <si>
    <t>X138</t>
  </si>
  <si>
    <t>X98</t>
  </si>
  <si>
    <t>P793</t>
  </si>
  <si>
    <t>X235</t>
  </si>
  <si>
    <t>P703</t>
  </si>
  <si>
    <t>X182</t>
  </si>
  <si>
    <t>X141</t>
  </si>
  <si>
    <t>X191</t>
  </si>
  <si>
    <t>X261</t>
  </si>
  <si>
    <t>X271</t>
  </si>
  <si>
    <t>X184</t>
  </si>
  <si>
    <t>P665</t>
  </si>
  <si>
    <t>X86</t>
  </si>
  <si>
    <t>X298</t>
  </si>
  <si>
    <t>P697</t>
  </si>
  <si>
    <t>x292</t>
  </si>
  <si>
    <t>X61</t>
  </si>
  <si>
    <t>P717</t>
  </si>
  <si>
    <t>X108</t>
  </si>
  <si>
    <t>X99</t>
  </si>
  <si>
    <t>P780</t>
  </si>
  <si>
    <t>X142</t>
  </si>
  <si>
    <t>X203</t>
  </si>
  <si>
    <t>P777</t>
  </si>
  <si>
    <t>X52</t>
  </si>
  <si>
    <t>X80</t>
  </si>
  <si>
    <t>X66</t>
  </si>
  <si>
    <t>P715</t>
  </si>
  <si>
    <t>X12</t>
  </si>
  <si>
    <t>X85</t>
  </si>
  <si>
    <t>X170</t>
  </si>
  <si>
    <t>X404</t>
  </si>
  <si>
    <t>P751</t>
  </si>
  <si>
    <t>X124</t>
  </si>
  <si>
    <t>P687</t>
  </si>
  <si>
    <t>X262</t>
  </si>
  <si>
    <t>P755</t>
  </si>
  <si>
    <t>X166</t>
  </si>
  <si>
    <t>X137</t>
  </si>
  <si>
    <t>X121</t>
  </si>
  <si>
    <t>X71</t>
  </si>
  <si>
    <t>P685</t>
  </si>
  <si>
    <t>P776</t>
  </si>
  <si>
    <t>X122</t>
  </si>
  <si>
    <t>X338</t>
  </si>
  <si>
    <t>P840</t>
  </si>
  <si>
    <t>P749</t>
  </si>
  <si>
    <t>P734</t>
  </si>
  <si>
    <t>P725</t>
  </si>
  <si>
    <t>X228</t>
  </si>
  <si>
    <t>P750</t>
  </si>
  <si>
    <t>X185</t>
  </si>
  <si>
    <t>p771</t>
  </si>
  <si>
    <t>P805</t>
  </si>
  <si>
    <t>P770</t>
  </si>
  <si>
    <t>P712</t>
  </si>
  <si>
    <t>P724</t>
  </si>
  <si>
    <t>P713</t>
  </si>
  <si>
    <t>P814</t>
  </si>
  <si>
    <t>X159</t>
  </si>
  <si>
    <t>P815</t>
  </si>
  <si>
    <t>P820</t>
  </si>
  <si>
    <t>X205</t>
  </si>
  <si>
    <t>P514</t>
  </si>
  <si>
    <t>P564</t>
  </si>
  <si>
    <t>P628</t>
  </si>
  <si>
    <t>P726</t>
  </si>
  <si>
    <t>P754</t>
  </si>
  <si>
    <t>P661</t>
  </si>
  <si>
    <t>X207</t>
  </si>
  <si>
    <t>P802</t>
  </si>
  <si>
    <t>P806</t>
  </si>
  <si>
    <t>P569</t>
  </si>
  <si>
    <t>P684</t>
  </si>
  <si>
    <t>P612</t>
  </si>
  <si>
    <t>P570</t>
  </si>
  <si>
    <t>P416</t>
  </si>
  <si>
    <t>P679</t>
  </si>
  <si>
    <t>P526</t>
  </si>
  <si>
    <t>P692</t>
  </si>
  <si>
    <t>P580</t>
  </si>
  <si>
    <t>P816</t>
  </si>
  <si>
    <t>P582</t>
  </si>
  <si>
    <t>P632</t>
  </si>
  <si>
    <t>P803</t>
  </si>
  <si>
    <t>P735</t>
  </si>
  <si>
    <t>P594</t>
  </si>
  <si>
    <t>P596</t>
  </si>
  <si>
    <t>P618</t>
  </si>
  <si>
    <t>P817</t>
  </si>
  <si>
    <t>P701</t>
  </si>
  <si>
    <t>P549</t>
  </si>
  <si>
    <t>X38</t>
  </si>
  <si>
    <t>X95</t>
  </si>
  <si>
    <t>P554</t>
  </si>
  <si>
    <t>P688</t>
  </si>
  <si>
    <t>P738</t>
  </si>
  <si>
    <t>P653</t>
  </si>
  <si>
    <t>P644</t>
  </si>
  <si>
    <t>X94</t>
  </si>
  <si>
    <t>P718</t>
  </si>
  <si>
    <t>P516</t>
  </si>
  <si>
    <t>P741</t>
  </si>
  <si>
    <t>P566</t>
  </si>
  <si>
    <t>P662</t>
  </si>
  <si>
    <t>P730</t>
  </si>
  <si>
    <t>P828</t>
  </si>
  <si>
    <t>X160</t>
  </si>
  <si>
    <t>P577</t>
  </si>
  <si>
    <t>X120</t>
  </si>
  <si>
    <t>P807</t>
  </si>
  <si>
    <t>P801</t>
  </si>
  <si>
    <t>P651</t>
  </si>
  <si>
    <t>P774</t>
  </si>
  <si>
    <t>X155</t>
  </si>
  <si>
    <t>X268</t>
  </si>
  <si>
    <t>P778</t>
  </si>
  <si>
    <t>x260</t>
  </si>
  <si>
    <t>P588</t>
  </si>
  <si>
    <t>P589</t>
  </si>
  <si>
    <t>P634</t>
  </si>
  <si>
    <t>P541</t>
  </si>
  <si>
    <t>P663</t>
  </si>
  <si>
    <t>P543</t>
  </si>
  <si>
    <t>P616</t>
  </si>
  <si>
    <t>P790</t>
  </si>
  <si>
    <t>P511</t>
  </si>
  <si>
    <t>P602</t>
  </si>
  <si>
    <t>P604</t>
  </si>
  <si>
    <t>P631</t>
  </si>
  <si>
    <t>P555</t>
  </si>
  <si>
    <t>P785</t>
  </si>
  <si>
    <t>X407</t>
  </si>
  <si>
    <t>P727</t>
  </si>
  <si>
    <t>P522</t>
  </si>
  <si>
    <t>P484</t>
  </si>
  <si>
    <t>P333</t>
  </si>
  <si>
    <t>P336</t>
  </si>
  <si>
    <t>X76</t>
  </si>
  <si>
    <t>P291</t>
  </si>
  <si>
    <t>P449</t>
  </si>
  <si>
    <t>P452</t>
  </si>
  <si>
    <t>P453</t>
  </si>
  <si>
    <t>P506</t>
  </si>
  <si>
    <t>P456</t>
  </si>
  <si>
    <t>P316</t>
  </si>
  <si>
    <t>P319</t>
  </si>
  <si>
    <t>P513</t>
  </si>
  <si>
    <t>P481</t>
  </si>
  <si>
    <t>P789</t>
  </si>
  <si>
    <t>X135</t>
  </si>
  <si>
    <t>P282</t>
  </si>
  <si>
    <t>P283</t>
  </si>
  <si>
    <t>P330</t>
  </si>
  <si>
    <t>P332</t>
  </si>
  <si>
    <t>P499</t>
  </si>
  <si>
    <t>P392</t>
  </si>
  <si>
    <t>P788</t>
  </si>
  <si>
    <t>P465</t>
  </si>
  <si>
    <t>P290</t>
  </si>
  <si>
    <t>P613</t>
  </si>
  <si>
    <t>P418</t>
  </si>
  <si>
    <t>X209</t>
  </si>
  <si>
    <t>P302</t>
  </si>
  <si>
    <t>X48</t>
  </si>
  <si>
    <t>P362</t>
  </si>
  <si>
    <t>X255</t>
  </si>
  <si>
    <t>P476</t>
  </si>
  <si>
    <t>P363</t>
  </si>
  <si>
    <t>P775</t>
  </si>
  <si>
    <t>P393</t>
  </si>
  <si>
    <t>P321</t>
  </si>
  <si>
    <t>X116</t>
  </si>
  <si>
    <t>X83</t>
  </si>
  <si>
    <t>X114</t>
  </si>
  <si>
    <t>X162</t>
  </si>
  <si>
    <t>X131</t>
  </si>
  <si>
    <t>X227</t>
  </si>
  <si>
    <t>X119</t>
  </si>
  <si>
    <t>X118</t>
  </si>
  <si>
    <t>X163</t>
  </si>
  <si>
    <t>X65</t>
  </si>
  <si>
    <t>X213</t>
  </si>
  <si>
    <t>X113</t>
  </si>
  <si>
    <t>X161</t>
  </si>
  <si>
    <t>X74</t>
  </si>
  <si>
    <t>X152</t>
  </si>
  <si>
    <t>X188</t>
  </si>
  <si>
    <t>X259</t>
  </si>
  <si>
    <t>X117</t>
  </si>
  <si>
    <t>RUZIAN KHAN</t>
  </si>
  <si>
    <t>SHAYAN</t>
  </si>
  <si>
    <t>AADINA MAHREEN</t>
  </si>
  <si>
    <t>AYESHA TABASSUM</t>
  </si>
  <si>
    <t>HABEEBA FATHIMA</t>
  </si>
  <si>
    <t>MADIHA KAUSAR</t>
  </si>
  <si>
    <t>QAISER FATIMA IFTEQUAR</t>
  </si>
  <si>
    <t>ABDUL AZAAN</t>
  </si>
  <si>
    <t>KHAJA FAIZUDDIN</t>
  </si>
  <si>
    <t>MIRZA ABDUR RAHEEM BAIG</t>
  </si>
  <si>
    <t>RIZWAN KHAN</t>
  </si>
  <si>
    <t>RUFAIN NAWEZ KHAN</t>
  </si>
  <si>
    <t>G. AMULYA</t>
  </si>
  <si>
    <t>ADIYA FATHIMA</t>
  </si>
  <si>
    <t>AFEEFA NAAZ</t>
  </si>
  <si>
    <t>V. AKANKSHA REDDY</t>
  </si>
  <si>
    <t>H. AKRUTHI</t>
  </si>
  <si>
    <t>CH. BHASHITHA PRIYA</t>
  </si>
  <si>
    <t>M. BHAVYA SRI</t>
  </si>
  <si>
    <t>K. CHAANIKA</t>
  </si>
  <si>
    <t>M. GOPI PRIYA</t>
  </si>
  <si>
    <t>S. HARNIKA</t>
  </si>
  <si>
    <t>HONEY</t>
  </si>
  <si>
    <t>M. JAHNAVI</t>
  </si>
  <si>
    <t>M. LAXMI DEEPTHI</t>
  </si>
  <si>
    <t>K. MAHALAXMI</t>
  </si>
  <si>
    <t>S. MANASWINI</t>
  </si>
  <si>
    <t>MOGAL ANIFA</t>
  </si>
  <si>
    <t>M. NAINIKA</t>
  </si>
  <si>
    <t>NASHRA FATHIMA</t>
  </si>
  <si>
    <t>B. PRANITHA</t>
  </si>
  <si>
    <t>K. PRANJAL</t>
  </si>
  <si>
    <t>N. PRASANNA</t>
  </si>
  <si>
    <t>D. REETHIKSHA</t>
  </si>
  <si>
    <t>RUBA FATHIMA</t>
  </si>
  <si>
    <t>J. RUTWIKA</t>
  </si>
  <si>
    <t>M. SAI SRUJANA</t>
  </si>
  <si>
    <t>T. SAI VAISRIKA</t>
  </si>
  <si>
    <t>S. SHARANYA</t>
  </si>
  <si>
    <t>B. SRADDA</t>
  </si>
  <si>
    <t>SUMAIYYA MAARIFA</t>
  </si>
  <si>
    <t>G. UJJWALA</t>
  </si>
  <si>
    <t>P. VASANTHA</t>
  </si>
  <si>
    <t>G. VINUTHNA</t>
  </si>
  <si>
    <t>MD. ALI IMAMUDDIN</t>
  </si>
  <si>
    <t>P. DHANUNJAY</t>
  </si>
  <si>
    <t>K. DRUVAN</t>
  </si>
  <si>
    <t>SD. MAAZ</t>
  </si>
  <si>
    <t>M. MANMATH</t>
  </si>
  <si>
    <t>B. MANMATH (MANOJ KUMAR)</t>
  </si>
  <si>
    <t>B. MANVIK</t>
  </si>
  <si>
    <t>MEER NOMAN ALI</t>
  </si>
  <si>
    <t>S. MOKSHIT</t>
  </si>
  <si>
    <t>T. NAGA SHOWRYA</t>
  </si>
  <si>
    <t>E. RAJESHWAR</t>
  </si>
  <si>
    <t>K. RISWANTH</t>
  </si>
  <si>
    <t>K. RITHWIK</t>
  </si>
  <si>
    <t>D. SAATHWIK</t>
  </si>
  <si>
    <t>B. SAHITH REDDY</t>
  </si>
  <si>
    <t>B. SAI CHARAN TEJ</t>
  </si>
  <si>
    <t>B. SAI SAMARTH</t>
  </si>
  <si>
    <t>M. SHASHIVARDHAN</t>
  </si>
  <si>
    <t>R. SHIVA RAJ</t>
  </si>
  <si>
    <t>CH. SHREYAN TEJA</t>
  </si>
  <si>
    <t>G. SRIKAR</t>
  </si>
  <si>
    <t>M. VENKATA JAYADEEP REDDY</t>
  </si>
  <si>
    <t>A. VISHNU VARDHAN</t>
  </si>
  <si>
    <t>ANAM SADIYA</t>
  </si>
  <si>
    <t>K. ASHWITHA</t>
  </si>
  <si>
    <t>K. AVANTHIKA</t>
  </si>
  <si>
    <t>S. AVANTIKA</t>
  </si>
  <si>
    <t>Y. BHAVANYA</t>
  </si>
  <si>
    <t>Y.K. BHAVISHYA</t>
  </si>
  <si>
    <t>J. DIGVIJA</t>
  </si>
  <si>
    <t>K. KEERTHI SRI</t>
  </si>
  <si>
    <t>G. MANASWINI</t>
  </si>
  <si>
    <t>NABIHA SADEEM</t>
  </si>
  <si>
    <t>NASIDA KHATUN</t>
  </si>
  <si>
    <t>K. NISHITHA</t>
  </si>
  <si>
    <t>T. PANESHWARI</t>
  </si>
  <si>
    <t>K. SAMANVITHA</t>
  </si>
  <si>
    <t>G. SRINIDHA SAI</t>
  </si>
  <si>
    <t>SUBIYA FATHIMA</t>
  </si>
  <si>
    <t>TUBA FATHIMA</t>
  </si>
  <si>
    <t>A. AKSHAY</t>
  </si>
  <si>
    <t>K. ANIRUDH</t>
  </si>
  <si>
    <t>FURKHAN AHMED</t>
  </si>
  <si>
    <t>P. HARSHAVARDHAN</t>
  </si>
  <si>
    <t>D. HEMA VARSHITH</t>
  </si>
  <si>
    <t>K. MEETHUN KUMAR</t>
  </si>
  <si>
    <t>B. MEGA VARDHAN</t>
  </si>
  <si>
    <t>MIRZA ARMAN BAIG</t>
  </si>
  <si>
    <t>M. NIHAR</t>
  </si>
  <si>
    <t>S. NITHISH</t>
  </si>
  <si>
    <t>K. PRANISH</t>
  </si>
  <si>
    <t>T. SAI CHARAN</t>
  </si>
  <si>
    <t>P. SAI CHARAN</t>
  </si>
  <si>
    <t>K. SAI DEEPAK</t>
  </si>
  <si>
    <t>D. SANTHOSH</t>
  </si>
  <si>
    <t>M. SATHWIK</t>
  </si>
  <si>
    <t>G. SHIVA SAI KRISHNA</t>
  </si>
  <si>
    <t>D. SIDDARTH SAI</t>
  </si>
  <si>
    <t>P. SRIVARDHAN</t>
  </si>
  <si>
    <t>L. VARUN TEJ</t>
  </si>
  <si>
    <t>P. VIGNESH</t>
  </si>
  <si>
    <t>A. VIRAT SAGAR</t>
  </si>
  <si>
    <t>G. YASHWANTH</t>
  </si>
  <si>
    <t>AAIRA FATHIMA</t>
  </si>
  <si>
    <t>V. ADITHI REDDY</t>
  </si>
  <si>
    <t>ANEEFA</t>
  </si>
  <si>
    <t>K. ANJALI</t>
  </si>
  <si>
    <t>A. ANVIKA</t>
  </si>
  <si>
    <t>ASMEENA KHANAM</t>
  </si>
  <si>
    <t>B. ASMITHA</t>
  </si>
  <si>
    <t>P. AVIKA</t>
  </si>
  <si>
    <t>K. BHARGAVI</t>
  </si>
  <si>
    <t>HEMA TULASI</t>
  </si>
  <si>
    <t>T. JAHNAVI</t>
  </si>
  <si>
    <t>K. JAHNAVI</t>
  </si>
  <si>
    <t>B. LATHVIKA</t>
  </si>
  <si>
    <t>B. NAVYA SRI</t>
  </si>
  <si>
    <t>R. NITHYA SRI</t>
  </si>
  <si>
    <t>M. PAVANI</t>
  </si>
  <si>
    <t>K. POOJA</t>
  </si>
  <si>
    <t>N. POOJA</t>
  </si>
  <si>
    <t>M. SAHASRA</t>
  </si>
  <si>
    <t>S. SAHASRA</t>
  </si>
  <si>
    <t>V. SHANMUKA SREE</t>
  </si>
  <si>
    <t>G. SHIVANI</t>
  </si>
  <si>
    <t>SIDHRA</t>
  </si>
  <si>
    <t>TAMEEMA FATIMA</t>
  </si>
  <si>
    <t>S. TEJASRI</t>
  </si>
  <si>
    <t>MD. THARANNUM PARVEEN</t>
  </si>
  <si>
    <t>UMRA BANU</t>
  </si>
  <si>
    <t>UNAIZA WIDAD</t>
  </si>
  <si>
    <t>T. VAISHNAVI</t>
  </si>
  <si>
    <t>S. VAMSHIKA</t>
  </si>
  <si>
    <t>G. VARSHINI</t>
  </si>
  <si>
    <t>P. VASHISHTA</t>
  </si>
  <si>
    <t>S. VINEETHA</t>
  </si>
  <si>
    <t>MD. ABRAR KHAN</t>
  </si>
  <si>
    <t>T. ADITHYA</t>
  </si>
  <si>
    <t>N. ANIKETH SAI</t>
  </si>
  <si>
    <t>V. ARJUN PRASAD</t>
  </si>
  <si>
    <t>N. BHANU PRASAD</t>
  </si>
  <si>
    <t>P. CHARAN</t>
  </si>
  <si>
    <t>V. CHARAN KUMAR</t>
  </si>
  <si>
    <t>M. DEVANSH</t>
  </si>
  <si>
    <t>K. DHANRAJ GOUD</t>
  </si>
  <si>
    <t>A. DINESH</t>
  </si>
  <si>
    <t>G. GOUTHAM</t>
  </si>
  <si>
    <t>S. HEMACHANDRA</t>
  </si>
  <si>
    <t>M. KARTHIK</t>
  </si>
  <si>
    <t>T. LOKESH MANIKANTA REDDY</t>
  </si>
  <si>
    <t>B. MANOJ</t>
  </si>
  <si>
    <t>MD. MUBARAZUDDIN</t>
  </si>
  <si>
    <t>A. MUKTHANANDHAN</t>
  </si>
  <si>
    <t>K. NAGESH</t>
  </si>
  <si>
    <t>B. OMKAR</t>
  </si>
  <si>
    <t>B. PRABHAS</t>
  </si>
  <si>
    <t>G. REVANTH</t>
  </si>
  <si>
    <t>M. RISHI</t>
  </si>
  <si>
    <t>T. RISHIKESH</t>
  </si>
  <si>
    <t>S. RITESH</t>
  </si>
  <si>
    <t>K. SAI NITHIN</t>
  </si>
  <si>
    <t>A. SAINATH</t>
  </si>
  <si>
    <t>S. SATHWIK</t>
  </si>
  <si>
    <t>K. SHASHANTH</t>
  </si>
  <si>
    <t>B. SHASHIKAR</t>
  </si>
  <si>
    <t>S. SIDDHANTH KUMAR</t>
  </si>
  <si>
    <t>K. SIDDHARTH</t>
  </si>
  <si>
    <t>T. SREEJAN</t>
  </si>
  <si>
    <t>B. SRIJAN</t>
  </si>
  <si>
    <t>M. SRIKANTH</t>
  </si>
  <si>
    <t>K. SRINISH</t>
  </si>
  <si>
    <t>R. SRISHANTH</t>
  </si>
  <si>
    <t>K. TEJENDRA</t>
  </si>
  <si>
    <t>UZEF</t>
  </si>
  <si>
    <t>G. VAMSHI</t>
  </si>
  <si>
    <t>K. VENKATA RAMANA</t>
  </si>
  <si>
    <t>A. VIGNESH</t>
  </si>
  <si>
    <t>G. VIKAS</t>
  </si>
  <si>
    <t>U. VISHNU</t>
  </si>
  <si>
    <t>G. VISHNU VARDHAN REDDY</t>
  </si>
  <si>
    <t>SD. YAQOOB ALI</t>
  </si>
  <si>
    <t>V. ADVITHA</t>
  </si>
  <si>
    <t>Y. AKSHAYA</t>
  </si>
  <si>
    <t>K. AKSHITHA</t>
  </si>
  <si>
    <t>K. ANJANA SOWMYA</t>
  </si>
  <si>
    <t>ARFEEN ALINA</t>
  </si>
  <si>
    <t>ARSHIYA</t>
  </si>
  <si>
    <t>ASHI NAZ</t>
  </si>
  <si>
    <t>D. ASHRITHA</t>
  </si>
  <si>
    <t>AYESHA FATIMA</t>
  </si>
  <si>
    <t>S. CHAYA PRIYA</t>
  </si>
  <si>
    <t>S. DEEPIKA</t>
  </si>
  <si>
    <t>K. DHANVI</t>
  </si>
  <si>
    <t>FATHIMA</t>
  </si>
  <si>
    <t>B. HARIPRIYA</t>
  </si>
  <si>
    <t>B. HARSHITHA</t>
  </si>
  <si>
    <t>P. JASHWITHA</t>
  </si>
  <si>
    <t>G. LASHYA</t>
  </si>
  <si>
    <t>K. LAXMI CHARANYA</t>
  </si>
  <si>
    <t>T. MAHASRI</t>
  </si>
  <si>
    <t>K. MAHITHA</t>
  </si>
  <si>
    <t>MARIYA BEGUM</t>
  </si>
  <si>
    <t>S. MOKSHA</t>
  </si>
  <si>
    <t>A. NEHA SRI</t>
  </si>
  <si>
    <t>K. SRI KAVYA</t>
  </si>
  <si>
    <t>CH. TEJASVI</t>
  </si>
  <si>
    <t>MD. ABDUL REHAMAN</t>
  </si>
  <si>
    <t>M. ABHILASH</t>
  </si>
  <si>
    <t>G. ABHINAV YADAV</t>
  </si>
  <si>
    <t>MD. ADIL</t>
  </si>
  <si>
    <t>SK. AFFAHAN</t>
  </si>
  <si>
    <t>S. AJAY VARMA</t>
  </si>
  <si>
    <t>K. AKASH</t>
  </si>
  <si>
    <t>B. AKHIL (2018-19)</t>
  </si>
  <si>
    <t>MD. AMAN</t>
  </si>
  <si>
    <t>MD. ANSAR SHAREEF</t>
  </si>
  <si>
    <t>R. ANUP</t>
  </si>
  <si>
    <t>MD. AVAISH</t>
  </si>
  <si>
    <t>R. BHAVESH</t>
  </si>
  <si>
    <t>A. BHUMESH</t>
  </si>
  <si>
    <t>M. ESHWAR</t>
  </si>
  <si>
    <t>S. GANESH</t>
  </si>
  <si>
    <t>E. GIRIDHAR</t>
  </si>
  <si>
    <t>B. GIRIVARDHAN</t>
  </si>
  <si>
    <t>HAMMAD</t>
  </si>
  <si>
    <t>SD. HANEEF</t>
  </si>
  <si>
    <t>A. HARSHANAND</t>
  </si>
  <si>
    <t>HASSAN</t>
  </si>
  <si>
    <t>G. HEMACHANDRA</t>
  </si>
  <si>
    <t>MD. HILAL KHAN</t>
  </si>
  <si>
    <t>D. HIMANSHU</t>
  </si>
  <si>
    <t>JAL SINGH</t>
  </si>
  <si>
    <t>T. JOSHITH</t>
  </si>
  <si>
    <t>A. KARTHIKEYA</t>
  </si>
  <si>
    <t>K. KOUSHIK</t>
  </si>
  <si>
    <t>Y.K. LOHITH REDDY</t>
  </si>
  <si>
    <t>D. MAHITH</t>
  </si>
  <si>
    <t>N. MANIKANTA</t>
  </si>
  <si>
    <t>G. MITHUN</t>
  </si>
  <si>
    <t>P. MOKSHESHWAR</t>
  </si>
  <si>
    <t>J. NAGA CHAITHANYA</t>
  </si>
  <si>
    <t>A. NIKHIL</t>
  </si>
  <si>
    <t>D. PRANEETH</t>
  </si>
  <si>
    <t>S. PRATHAMESH</t>
  </si>
  <si>
    <t>K. RAJENDHAR</t>
  </si>
  <si>
    <t>B. RITHWIK</t>
  </si>
  <si>
    <t>K. RONITH</t>
  </si>
  <si>
    <t>A. RUTHIK NANDAN</t>
  </si>
  <si>
    <t>K. SAHITH CHARY</t>
  </si>
  <si>
    <t>K. SAI JOSHITH REDDY</t>
  </si>
  <si>
    <t>B. SANVITH</t>
  </si>
  <si>
    <t>B. SATHVIK</t>
  </si>
  <si>
    <t>T. SATHWIK</t>
  </si>
  <si>
    <t>B. SATHWIK VARMA</t>
  </si>
  <si>
    <t>CH. SATWIK</t>
  </si>
  <si>
    <t>G. SHYAM SUNDER</t>
  </si>
  <si>
    <t>S. SUSHANTH KUMAR</t>
  </si>
  <si>
    <t>K. VARSHITH</t>
  </si>
  <si>
    <t>CH. ADHI SHRI</t>
  </si>
  <si>
    <t>B. AKRUTHI</t>
  </si>
  <si>
    <t>S. ANJALI</t>
  </si>
  <si>
    <t>AQSA FATHIMA</t>
  </si>
  <si>
    <t>M. ASHRITHA REDDY</t>
  </si>
  <si>
    <t>P. ASHWITHA</t>
  </si>
  <si>
    <t>ATHIYA BEGUM</t>
  </si>
  <si>
    <t>D. BAVANA</t>
  </si>
  <si>
    <t>P. BHAVYA</t>
  </si>
  <si>
    <t>A. DIVYA</t>
  </si>
  <si>
    <t>T. GAGANA SRI</t>
  </si>
  <si>
    <t>S. HAMSHINI</t>
  </si>
  <si>
    <t>A. HARSHITHA</t>
  </si>
  <si>
    <t>R. JAYA MANOGNA NAYAK</t>
  </si>
  <si>
    <t>D. KRUTHI</t>
  </si>
  <si>
    <t>MARIYAM FATIMA</t>
  </si>
  <si>
    <t>S. MEGHANA</t>
  </si>
  <si>
    <t>P. MITHUNA PRIYA</t>
  </si>
  <si>
    <t>K. MOUNIKA</t>
  </si>
  <si>
    <t>B. NAKSHATRA</t>
  </si>
  <si>
    <t>S. NAKSHATRA</t>
  </si>
  <si>
    <t>CH. NAKSHITHA</t>
  </si>
  <si>
    <t>E. NANDINI</t>
  </si>
  <si>
    <t>M. NANDISHWARI</t>
  </si>
  <si>
    <t>D. NIKITHA</t>
  </si>
  <si>
    <t>M. NITHYA REDDY</t>
  </si>
  <si>
    <t>S. PRANITHA</t>
  </si>
  <si>
    <t>G. RENU</t>
  </si>
  <si>
    <t>G. RITISHA KRUPALI</t>
  </si>
  <si>
    <t>M. SAHITHI</t>
  </si>
  <si>
    <t>N. SANVY SRI</t>
  </si>
  <si>
    <t>B. SATHVIKA</t>
  </si>
  <si>
    <t>K. SHRUTHIKA</t>
  </si>
  <si>
    <t>N. SIRI VANDANA</t>
  </si>
  <si>
    <t>K. SRUTHIKA</t>
  </si>
  <si>
    <t>M. THANISHA</t>
  </si>
  <si>
    <t>B. VAISHNAVI</t>
  </si>
  <si>
    <t>K. VANI</t>
  </si>
  <si>
    <t>P. VEDHIKA</t>
  </si>
  <si>
    <t>S. YOGITHA</t>
  </si>
  <si>
    <t>G. ABHINAV</t>
  </si>
  <si>
    <t>R. ABHISHEK</t>
  </si>
  <si>
    <t>MD. BASEERUDDIN</t>
  </si>
  <si>
    <t>E. DANUSH</t>
  </si>
  <si>
    <t>P. DEBABRATA</t>
  </si>
  <si>
    <t>CH. DEERAVARDHAN SINGH</t>
  </si>
  <si>
    <t>SD. FAYAZ</t>
  </si>
  <si>
    <t>J. GANGADHAR</t>
  </si>
  <si>
    <t>KHAJA AYANUDDIN</t>
  </si>
  <si>
    <t>T. LAXMI VARSHITH REDDY</t>
  </si>
  <si>
    <t>G. MANAV</t>
  </si>
  <si>
    <t>V. MANI TEJA</t>
  </si>
  <si>
    <t>P. NAGA CHAITHANYA REDDY</t>
  </si>
  <si>
    <t>S. NARENDRA</t>
  </si>
  <si>
    <t>SK. NAYEEM</t>
  </si>
  <si>
    <t>N. NIHAL</t>
  </si>
  <si>
    <t>B. PREETHAM</t>
  </si>
  <si>
    <t>K. PRITHAM</t>
  </si>
  <si>
    <t>M. RISHIKESH</t>
  </si>
  <si>
    <t>A. RISHIKESH</t>
  </si>
  <si>
    <t>N. RITHWIK REDDY</t>
  </si>
  <si>
    <t>N. SAI SHREYAS</t>
  </si>
  <si>
    <t>N. SATHWIK</t>
  </si>
  <si>
    <t>SK. SHAHRUKH</t>
  </si>
  <si>
    <t>SK. SHAIBAZ</t>
  </si>
  <si>
    <t>S. SHASHANTH CHARY</t>
  </si>
  <si>
    <t>MD. SIBTAINUDDIN</t>
  </si>
  <si>
    <t>CH. SIDDU</t>
  </si>
  <si>
    <t>A. SRI RAMANJANEYULU</t>
  </si>
  <si>
    <t>A. SRIDHAR</t>
  </si>
  <si>
    <t>M. SRINIKETH</t>
  </si>
  <si>
    <t>Y. SUHAAS</t>
  </si>
  <si>
    <t>K. SUNIL</t>
  </si>
  <si>
    <t>P. SUSHANK</t>
  </si>
  <si>
    <t>K. SUSHEEL KUMAR</t>
  </si>
  <si>
    <t>M. TEJA</t>
  </si>
  <si>
    <t>K. UDAY KUMAR REDDY</t>
  </si>
  <si>
    <t>K. VENKATA MANVITH REDDY</t>
  </si>
  <si>
    <t>R. VISHWATEJA</t>
  </si>
  <si>
    <t>CH. YUVA TEJA</t>
  </si>
  <si>
    <t>N. AKRUTHI</t>
  </si>
  <si>
    <t>S. AKSHITHA</t>
  </si>
  <si>
    <t>K. AMULYA</t>
  </si>
  <si>
    <t>ARFA NOORIE</t>
  </si>
  <si>
    <t>K. DEEKSHITHA REDDY</t>
  </si>
  <si>
    <t>N. DURGA</t>
  </si>
  <si>
    <t>FAIZA HAREEM</t>
  </si>
  <si>
    <t>V. GAGANA PRIYA</t>
  </si>
  <si>
    <t>B. HARIKA</t>
  </si>
  <si>
    <t>M. HIRANYA</t>
  </si>
  <si>
    <t>K. JHAHNAVIKA</t>
  </si>
  <si>
    <t>KASHIFA BEGUM</t>
  </si>
  <si>
    <t>K. KEERTHANA</t>
  </si>
  <si>
    <t>K. KRITHIKA</t>
  </si>
  <si>
    <t>T. LAKSHANA</t>
  </si>
  <si>
    <t>K. LASYA</t>
  </si>
  <si>
    <t>J. MAHESHWARI</t>
  </si>
  <si>
    <t>B. MAHESHWARI</t>
  </si>
  <si>
    <t>N. NAVADURGA</t>
  </si>
  <si>
    <t>G. PALLAVI</t>
  </si>
  <si>
    <t>B. PUJITHA</t>
  </si>
  <si>
    <t>D. RASAGNA</t>
  </si>
  <si>
    <t>P. RASAGNA</t>
  </si>
  <si>
    <t>K. SAI SRUTHI</t>
  </si>
  <si>
    <t>H. SANKALPITHA</t>
  </si>
  <si>
    <t>B. SARIKA</t>
  </si>
  <si>
    <t>SAZAR LIZA</t>
  </si>
  <si>
    <t>L. SHAILAJA</t>
  </si>
  <si>
    <t>N. SOUJANYA</t>
  </si>
  <si>
    <t>T. STHUTHI</t>
  </si>
  <si>
    <t>B. SUDHIKSHA</t>
  </si>
  <si>
    <t>SYEDA FIRDOUS</t>
  </si>
  <si>
    <t>M. TEJASWINI</t>
  </si>
  <si>
    <t>G. UPEKSHA</t>
  </si>
  <si>
    <t>USWA UROOJ</t>
  </si>
  <si>
    <t>A. VAISHNAVI</t>
  </si>
  <si>
    <t>CH. VARSHITHA</t>
  </si>
  <si>
    <t>S. YAGNASRI</t>
  </si>
  <si>
    <t>ZEENATH ALSHA</t>
  </si>
  <si>
    <t>ABDULLAH GUFRAN</t>
  </si>
  <si>
    <t>V. ABHILASH</t>
  </si>
  <si>
    <t>A. ABHINAV</t>
  </si>
  <si>
    <t>S. ADITHYA</t>
  </si>
  <si>
    <t>B. ADITHYA</t>
  </si>
  <si>
    <t>SK. AFAN</t>
  </si>
  <si>
    <t>SK. AFREED BASHA</t>
  </si>
  <si>
    <t>H. AKASH</t>
  </si>
  <si>
    <t>A. AKHILESH</t>
  </si>
  <si>
    <t>MD. AYAZ</t>
  </si>
  <si>
    <t>B. DHANUSH</t>
  </si>
  <si>
    <t>U. DINESH</t>
  </si>
  <si>
    <t>N. ESHWAR</t>
  </si>
  <si>
    <t>GANESH</t>
  </si>
  <si>
    <t>M. GOPI KRISHNA</t>
  </si>
  <si>
    <t>CH. MADHUKAR</t>
  </si>
  <si>
    <t>G. MANIKANTA</t>
  </si>
  <si>
    <t>R. NAGATEJA</t>
  </si>
  <si>
    <t>K. NANDA KISHORE</t>
  </si>
  <si>
    <t>R. NARASIMHA</t>
  </si>
  <si>
    <t>SK. NURAREFIN</t>
  </si>
  <si>
    <t>A. ROHITH</t>
  </si>
  <si>
    <t>G. SAI KARTHIK</t>
  </si>
  <si>
    <t>R. SAI PRATHAP</t>
  </si>
  <si>
    <t>G. SANTHOSH</t>
  </si>
  <si>
    <t>U. SATHWIK</t>
  </si>
  <si>
    <t>A. SATHWIK</t>
  </si>
  <si>
    <t>MD. SHARIF UDDIN</t>
  </si>
  <si>
    <t>SK. SHAYAN</t>
  </si>
  <si>
    <t>B. SHESHANK</t>
  </si>
  <si>
    <t>B. SHIVA KUMAR</t>
  </si>
  <si>
    <t>P. SRI LYKESHWAR</t>
  </si>
  <si>
    <t>B. SRI MAHAN REDDY</t>
  </si>
  <si>
    <t>B. SRI TEJA</t>
  </si>
  <si>
    <t>B. SRIPAD</t>
  </si>
  <si>
    <t>S. VENKATA MANI LOHITH REDDY</t>
  </si>
  <si>
    <t>P. VENKATA SHASHI VARDHAN REDDY</t>
  </si>
  <si>
    <t>G. VIGNESH</t>
  </si>
  <si>
    <t>MD. ZAINUL ABEDEEN</t>
  </si>
  <si>
    <t>B. AKSHAYA</t>
  </si>
  <si>
    <t>B. ANVI</t>
  </si>
  <si>
    <t>T. BHANU SRI</t>
  </si>
  <si>
    <t>B. BHUMIKA</t>
  </si>
  <si>
    <t>BUTUL FATIMA (500 due of shoab)</t>
  </si>
  <si>
    <t>B. DEVI PRIYA</t>
  </si>
  <si>
    <t>J. DURGA</t>
  </si>
  <si>
    <t>FATHIMA ZOHRA</t>
  </si>
  <si>
    <t>R. JAHNAVI</t>
  </si>
  <si>
    <t>JAVERIYA BEGUM</t>
  </si>
  <si>
    <t>T. JAYA SRI</t>
  </si>
  <si>
    <t>V. KAVYA SRI</t>
  </si>
  <si>
    <t>S. LAXMI KEERTHANA</t>
  </si>
  <si>
    <t>MADHU PRIYA</t>
  </si>
  <si>
    <t>M. RAKSHITHA</t>
  </si>
  <si>
    <t>M. RUCHITHA</t>
  </si>
  <si>
    <t>S. SAHASRI</t>
  </si>
  <si>
    <t>N. SATHWIKA</t>
  </si>
  <si>
    <t>CH. SHRESTA</t>
  </si>
  <si>
    <t>I. SRAVANI</t>
  </si>
  <si>
    <t>B. SWIKRUTHA</t>
  </si>
  <si>
    <t>K. VARSHA</t>
  </si>
  <si>
    <t>Y.K. VASAVI</t>
  </si>
  <si>
    <t>Y.K. VENKATA YASHASWINI</t>
  </si>
  <si>
    <t>M. YAGNA SREE</t>
  </si>
  <si>
    <t>D. AKHILESH</t>
  </si>
  <si>
    <t>R. AKSHANTH</t>
  </si>
  <si>
    <t>MD. ALTHAMAS</t>
  </si>
  <si>
    <t>MD. ANASUDDIN</t>
  </si>
  <si>
    <t>SK. ARHAN</t>
  </si>
  <si>
    <t>G. ARJUN</t>
  </si>
  <si>
    <t>J. ARUN</t>
  </si>
  <si>
    <t>G. ARUSH</t>
  </si>
  <si>
    <t>SD. ASLAM</t>
  </si>
  <si>
    <t>MD. AZHAR</t>
  </si>
  <si>
    <t>K. CHAITHANYA</t>
  </si>
  <si>
    <t>K.  CHAITHANYA SAI</t>
  </si>
  <si>
    <t>CH. DEEPAK</t>
  </si>
  <si>
    <t>J. ESHWAR PRASAD</t>
  </si>
  <si>
    <t>SK. FEROZ</t>
  </si>
  <si>
    <t>R. HASHWANTH</t>
  </si>
  <si>
    <t>SK. HASLAM</t>
  </si>
  <si>
    <t>G. HEMANTH REDDY</t>
  </si>
  <si>
    <t>MD. ISAKUDDIN</t>
  </si>
  <si>
    <t>T. JASPHAL SINGH</t>
  </si>
  <si>
    <t>G. JEEVAN</t>
  </si>
  <si>
    <t>K. LOKESH</t>
  </si>
  <si>
    <t>T. MAHESH</t>
  </si>
  <si>
    <t>R. MANOJ KUMAR</t>
  </si>
  <si>
    <t>K. MOKSHITH REDDY</t>
  </si>
  <si>
    <t>SK. MUZAMMIL</t>
  </si>
  <si>
    <t>NOUMAN KHAN</t>
  </si>
  <si>
    <t>M. PRANAY</t>
  </si>
  <si>
    <t>N. RAHUL GOUD</t>
  </si>
  <si>
    <t>P. RESHWAK</t>
  </si>
  <si>
    <t>S. SAI NIKHIL</t>
  </si>
  <si>
    <t>K. SAKETH</t>
  </si>
  <si>
    <t>G. SAMVIDHAN</t>
  </si>
  <si>
    <t>B. SATHVIK REDDY</t>
  </si>
  <si>
    <t>K. SHIVA CHARAN</t>
  </si>
  <si>
    <t>A. SHIVA SAI</t>
  </si>
  <si>
    <t>G. SHREYAS</t>
  </si>
  <si>
    <t>V. SRIKAR</t>
  </si>
  <si>
    <t>S. SRIKAR</t>
  </si>
  <si>
    <t>B. THARUN</t>
  </si>
  <si>
    <t>G. VARSHITH</t>
  </si>
  <si>
    <t>W. VARUN</t>
  </si>
  <si>
    <t>D. VASANTH REDDY</t>
  </si>
  <si>
    <t>M. VIGNESH</t>
  </si>
  <si>
    <t>T. VINESH SINGH</t>
  </si>
  <si>
    <t>AFIYA</t>
  </si>
  <si>
    <t>AFREEN</t>
  </si>
  <si>
    <t>G. AKSHARA</t>
  </si>
  <si>
    <t>T. AKSHARA</t>
  </si>
  <si>
    <t>A. AMRUTHA</t>
  </si>
  <si>
    <t>T. ARTHI KOUR</t>
  </si>
  <si>
    <t>N. DEEPTHI</t>
  </si>
  <si>
    <t>S. GITHIKA</t>
  </si>
  <si>
    <t>A. HARITHA REDDY</t>
  </si>
  <si>
    <t>P. HIMABINDHU</t>
  </si>
  <si>
    <t>S. KARTHIKA</t>
  </si>
  <si>
    <t>G. KEERTHANA SRI</t>
  </si>
  <si>
    <t>A. KIRANMAI</t>
  </si>
  <si>
    <t>S. LAXMI SANKEERTHANA</t>
  </si>
  <si>
    <t>K. MADHULIKA</t>
  </si>
  <si>
    <t>S. MADHURIMA</t>
  </si>
  <si>
    <t>K. MANUSHA</t>
  </si>
  <si>
    <t>D. MOKSHA</t>
  </si>
  <si>
    <t>N. NANDINI</t>
  </si>
  <si>
    <t>M. NIKSHETHA</t>
  </si>
  <si>
    <t>M. POOJITHA</t>
  </si>
  <si>
    <t>G. PRANUJA</t>
  </si>
  <si>
    <t>B. PRAVALIKA</t>
  </si>
  <si>
    <t>Y. PRIYA</t>
  </si>
  <si>
    <t>R. RADHIKA</t>
  </si>
  <si>
    <t>RHIMSHA UMAIMA</t>
  </si>
  <si>
    <t>G. RUPA</t>
  </si>
  <si>
    <t>U. SAMANVITHA</t>
  </si>
  <si>
    <t>A. SAMRUTHA</t>
  </si>
  <si>
    <t>K. SANJANA</t>
  </si>
  <si>
    <t>K. SATHWIKA</t>
  </si>
  <si>
    <t>SHAESTHA JABEEN</t>
  </si>
  <si>
    <t>K. SHARANYA</t>
  </si>
  <si>
    <t>B. SHRESHTA</t>
  </si>
  <si>
    <t>A. SRIVALLI</t>
  </si>
  <si>
    <t>B. SUNETHRA</t>
  </si>
  <si>
    <t>K. SUSHMITHA</t>
  </si>
  <si>
    <t>A. VAISHALI</t>
  </si>
  <si>
    <t>M. VAISHNAVI</t>
  </si>
  <si>
    <t>K. VAISHNAVI DEVI</t>
  </si>
  <si>
    <t>S. VENKATA VAISHNAVI</t>
  </si>
  <si>
    <t>M. VINUTHNA</t>
  </si>
  <si>
    <t>U. VISHNU PRIYA</t>
  </si>
  <si>
    <t>SK. ABDUL MALIK</t>
  </si>
  <si>
    <t>S. ABHIVARDHAN</t>
  </si>
  <si>
    <t>SK. ABRAR</t>
  </si>
  <si>
    <t>S. AJAY</t>
  </si>
  <si>
    <t>G. AKASH</t>
  </si>
  <si>
    <t>S. AKSHAY KUMAR</t>
  </si>
  <si>
    <t>N. AKSHITH KHANNA</t>
  </si>
  <si>
    <t>B. ASWATH</t>
  </si>
  <si>
    <t>L. BHAGAVAN RAJ</t>
  </si>
  <si>
    <t>D. BHARGAV</t>
  </si>
  <si>
    <t>N. CHETHAN</t>
  </si>
  <si>
    <t>A. DURGA PRASAD</t>
  </si>
  <si>
    <t>B. EESHANTH</t>
  </si>
  <si>
    <t>S. JAGADISH</t>
  </si>
  <si>
    <t>Y.K. JAYAVARDHAN REDDY</t>
  </si>
  <si>
    <t>M. JEEVAN KUMAR</t>
  </si>
  <si>
    <t>N. LOKESHWAR</t>
  </si>
  <si>
    <t>T. MANISH</t>
  </si>
  <si>
    <t>MIRZA TOHEED BAIG</t>
  </si>
  <si>
    <t>MD. MUZAMMIL</t>
  </si>
  <si>
    <t>G. NAGASHIRU</t>
  </si>
  <si>
    <t>B. NANDAN</t>
  </si>
  <si>
    <t>K. NAVADEEP</t>
  </si>
  <si>
    <t>B. NISHANTH REDDY</t>
  </si>
  <si>
    <t>D. PRAMITH</t>
  </si>
  <si>
    <t>T. PRANAY</t>
  </si>
  <si>
    <t>D. PRIYANS</t>
  </si>
  <si>
    <t>S. RAHUL</t>
  </si>
  <si>
    <t>RAM SINGH</t>
  </si>
  <si>
    <t>S. SAI CHARAN</t>
  </si>
  <si>
    <t>S. SAI KUMAR</t>
  </si>
  <si>
    <t>M. SAI VISHNU</t>
  </si>
  <si>
    <t>T. SATWIK</t>
  </si>
  <si>
    <t>S. SRIRAM</t>
  </si>
  <si>
    <t>J.P. SRISHANTH MANJI NAYAK</t>
  </si>
  <si>
    <t>MD. SUFYAAN HASNAIN</t>
  </si>
  <si>
    <t>L. SWARAJ</t>
  </si>
  <si>
    <t>UMAR SALHUDDIN</t>
  </si>
  <si>
    <t>K. VEERABHADRA</t>
  </si>
  <si>
    <t>D. VENKATESH</t>
  </si>
  <si>
    <t>B. VINAY</t>
  </si>
  <si>
    <t>CH. VISHAL REDDY</t>
  </si>
  <si>
    <t>P. YASHWANTH REDDY</t>
  </si>
  <si>
    <t>P. AMRUTHA</t>
  </si>
  <si>
    <t>D. AMULYA</t>
  </si>
  <si>
    <t>K. ANVITHA</t>
  </si>
  <si>
    <t>A. ARSHITHA CHOUDARI</t>
  </si>
  <si>
    <t>A.K. ASMITHA</t>
  </si>
  <si>
    <t>B. BAHULA REDDY</t>
  </si>
  <si>
    <t>N. BHARGAVI</t>
  </si>
  <si>
    <t>R. GAYATHRI</t>
  </si>
  <si>
    <t>P. GOWTHAMI SRI</t>
  </si>
  <si>
    <t>P. HARINI</t>
  </si>
  <si>
    <t>K. LAXMI PRASANNA</t>
  </si>
  <si>
    <t>B. MAHALAXMI</t>
  </si>
  <si>
    <t>K. MOKSHITHA</t>
  </si>
  <si>
    <t>M. NANDINI</t>
  </si>
  <si>
    <t>M. NISHITHA</t>
  </si>
  <si>
    <t>B. RAMYASRI</t>
  </si>
  <si>
    <t>B. RANVITHA</t>
  </si>
  <si>
    <t>N. RENU SRI</t>
  </si>
  <si>
    <t>G. RUTHUJA</t>
  </si>
  <si>
    <t>A. SAHITHI</t>
  </si>
  <si>
    <t>B. SAI HARSHITHA</t>
  </si>
  <si>
    <t>K. SHRASHTA</t>
  </si>
  <si>
    <t>M. SHRESTA REDDY</t>
  </si>
  <si>
    <t>B. SHRUTHI</t>
  </si>
  <si>
    <t>B. SWATI</t>
  </si>
  <si>
    <t>MD. ABDUL REHAN</t>
  </si>
  <si>
    <t>ADNAN KHAN</t>
  </si>
  <si>
    <t>SK. ANAS</t>
  </si>
  <si>
    <t>ARMAN</t>
  </si>
  <si>
    <t>CH. DHANUSH</t>
  </si>
  <si>
    <t>M. DHIRAJ</t>
  </si>
  <si>
    <t>J. DIKSHITH</t>
  </si>
  <si>
    <t>K. GANESH</t>
  </si>
  <si>
    <t>SD. IMRAN</t>
  </si>
  <si>
    <t>JARAVAR SINGH</t>
  </si>
  <si>
    <t>MD. JUNAID KHAN</t>
  </si>
  <si>
    <t>B. KARTHIKEYA</t>
  </si>
  <si>
    <t>M. KRISHNA</t>
  </si>
  <si>
    <t>MAHABOOB KHAN</t>
  </si>
  <si>
    <t>K. MANITEJA</t>
  </si>
  <si>
    <t>J. PAVAN</t>
  </si>
  <si>
    <t>R. PRASHANTH KUMAR</t>
  </si>
  <si>
    <t>M. PRUTHVY</t>
  </si>
  <si>
    <t>K. RAJESH</t>
  </si>
  <si>
    <t>Y. REVANTH REDDY</t>
  </si>
  <si>
    <t>K. SAI CHARAN</t>
  </si>
  <si>
    <t>B. SAI NAMRUTH</t>
  </si>
  <si>
    <t>S. SANKETH</t>
  </si>
  <si>
    <t>K. SHIVA KUMAR GOUD</t>
  </si>
  <si>
    <t>O. SRICHARAN</t>
  </si>
  <si>
    <t>J. SRIKAR</t>
  </si>
  <si>
    <t>P. SRINATH</t>
  </si>
  <si>
    <t>U. THARUN</t>
  </si>
  <si>
    <t>D. VIJAY</t>
  </si>
  <si>
    <t>K. YAKSHITH</t>
  </si>
  <si>
    <t>B. AMRUTHA</t>
  </si>
  <si>
    <t>G. BANU SRI</t>
  </si>
  <si>
    <t>H. AKSHARA</t>
  </si>
  <si>
    <t>J. BHAVAGNA</t>
  </si>
  <si>
    <t>N. DIKSHITHA</t>
  </si>
  <si>
    <t>T. KARTHIKA</t>
  </si>
  <si>
    <t>E. KEERTHANA</t>
  </si>
  <si>
    <t>P. LAXMI SADWIKA</t>
  </si>
  <si>
    <t>Y. LAXMIPRANITHA</t>
  </si>
  <si>
    <t>A. MAHALAXMI</t>
  </si>
  <si>
    <t>MAIZABEEN</t>
  </si>
  <si>
    <t>MEHEK</t>
  </si>
  <si>
    <t>M. PALLAVI</t>
  </si>
  <si>
    <t>D. PRADEEPA</t>
  </si>
  <si>
    <t>K. RISHITHA</t>
  </si>
  <si>
    <t>U. RITWIKA</t>
  </si>
  <si>
    <t>T. SAHITHI</t>
  </si>
  <si>
    <t>B. SAI HARINI</t>
  </si>
  <si>
    <t>S. SAI KEERTHI</t>
  </si>
  <si>
    <t>SAYEDA ATIBA</t>
  </si>
  <si>
    <t>H. SHUDIPTI</t>
  </si>
  <si>
    <t>SUHANA FATHIMA</t>
  </si>
  <si>
    <t>B. SWATHIKA</t>
  </si>
  <si>
    <t>K. THEJA SREE</t>
  </si>
  <si>
    <t>B. UPAGNA</t>
  </si>
  <si>
    <t>P. VENKATA LOHITHA</t>
  </si>
  <si>
    <t>SK. ASHAR</t>
  </si>
  <si>
    <t>K. BHANU PRASAD</t>
  </si>
  <si>
    <t>M. CHARAN TEJ</t>
  </si>
  <si>
    <t>CH. GOVARDHAN SINGH</t>
  </si>
  <si>
    <t>T. HARISH GOUD</t>
  </si>
  <si>
    <t>V. JAYADEEP</t>
  </si>
  <si>
    <t>N. KARTHIK</t>
  </si>
  <si>
    <t>S. LOKESHWAR</t>
  </si>
  <si>
    <t>S. MAHESH</t>
  </si>
  <si>
    <t>MIRZA BISHMILLA BEG</t>
  </si>
  <si>
    <t>MIRZA NADHIM BAIG</t>
  </si>
  <si>
    <t>NASAR KHAN</t>
  </si>
  <si>
    <t>A. PARAMESH</t>
  </si>
  <si>
    <t>G. PRABHAS</t>
  </si>
  <si>
    <t>B. RAGHURAM</t>
  </si>
  <si>
    <t>RAHAMAN BAIG</t>
  </si>
  <si>
    <t>K. SAI SATHWIK</t>
  </si>
  <si>
    <t>R. SANNITH</t>
  </si>
  <si>
    <t>G. SURAJ</t>
  </si>
  <si>
    <t>R. SUSHANTH</t>
  </si>
  <si>
    <t>M. THARUN</t>
  </si>
  <si>
    <t>B. VARSHITH</t>
  </si>
  <si>
    <t>P. VEDANTH</t>
  </si>
  <si>
    <t>D. YASHWANTH SAI</t>
  </si>
  <si>
    <t>W. AKANKSHA</t>
  </si>
  <si>
    <t>Y. AMRUTHA VARSHINI</t>
  </si>
  <si>
    <t>S. ASHWINI</t>
  </si>
  <si>
    <t>K. BHAVYA SRI</t>
  </si>
  <si>
    <t>S. CHANDANA</t>
  </si>
  <si>
    <t>N. DHARANI</t>
  </si>
  <si>
    <t>K. GOUTHAMI</t>
  </si>
  <si>
    <t>S. KEERTHANA</t>
  </si>
  <si>
    <t>P. MANISHA</t>
  </si>
  <si>
    <t>MEHVISH FATHIMA</t>
  </si>
  <si>
    <t>NIDHA SAMREEN</t>
  </si>
  <si>
    <t>U. PAVITHRA</t>
  </si>
  <si>
    <t>Y. PRIYA DARSHINI</t>
  </si>
  <si>
    <t>K. SAI PRANAVI</t>
  </si>
  <si>
    <t>N. SANJANA</t>
  </si>
  <si>
    <t>T. SNEHA SRI</t>
  </si>
  <si>
    <t>TAZEEN FATIMA</t>
  </si>
  <si>
    <t>S. TEJASWINI</t>
  </si>
  <si>
    <t>TUBA KOUNAIN</t>
  </si>
  <si>
    <t>UMAMA FATIMA</t>
  </si>
  <si>
    <t>L. VARSHIKA</t>
  </si>
  <si>
    <t>ZAME FATHIMA</t>
  </si>
  <si>
    <t>ZARA FATIMA</t>
  </si>
  <si>
    <t>SD. ABBU BAKAR</t>
  </si>
  <si>
    <t>K. ANIL KUMAR</t>
  </si>
  <si>
    <t>K. ARAVIND</t>
  </si>
  <si>
    <t>ARSALAN KHAN</t>
  </si>
  <si>
    <t>J. BUNNY</t>
  </si>
  <si>
    <t>K. CHARAN</t>
  </si>
  <si>
    <t>B. DURGA PRASAD</t>
  </si>
  <si>
    <t>A. GEETHESHWAR</t>
  </si>
  <si>
    <t>CH. GURU KIRAN</t>
  </si>
  <si>
    <t>SD. HUSSAIN MOHIUDDIN</t>
  </si>
  <si>
    <t>A. JASWANTH</t>
  </si>
  <si>
    <t>KHAJA FAREEDUDDIN</t>
  </si>
  <si>
    <t>D. LOKESH</t>
  </si>
  <si>
    <t>Y. MANAIKANTA REDDY</t>
  </si>
  <si>
    <t>A. NANDAVARDHAN</t>
  </si>
  <si>
    <t>U. NARESH</t>
  </si>
  <si>
    <t>G. NAVANEETH KUMAR</t>
  </si>
  <si>
    <t>S. OM PATEL</t>
  </si>
  <si>
    <t>D. OMKAR</t>
  </si>
  <si>
    <t>R. PRAMOD</t>
  </si>
  <si>
    <t>S. RAJAN</t>
  </si>
  <si>
    <t>M. RAJU</t>
  </si>
  <si>
    <t>K. ROHITH</t>
  </si>
  <si>
    <t>N. SANKEERTH KUMAR</t>
  </si>
  <si>
    <t>S. SATYAM</t>
  </si>
  <si>
    <t>Y. VISHNU VARDHAN</t>
  </si>
  <si>
    <t>ALEENA THARANNUM</t>
  </si>
  <si>
    <t>T. ANANYA</t>
  </si>
  <si>
    <t>M. DEEKSHA</t>
  </si>
  <si>
    <t>B. GNANATHI</t>
  </si>
  <si>
    <t>G. GUNA SRI</t>
  </si>
  <si>
    <t>P. HARIKA</t>
  </si>
  <si>
    <t>P. LAXMI KEERTHANA</t>
  </si>
  <si>
    <t>T. MAITHILI</t>
  </si>
  <si>
    <t>M. MOKSITHA</t>
  </si>
  <si>
    <t>J. MOUNIKA</t>
  </si>
  <si>
    <t>K. NANDINI</t>
  </si>
  <si>
    <t>V. POOJA</t>
  </si>
  <si>
    <t>K. POOJITHA</t>
  </si>
  <si>
    <t>G. PRANATHI</t>
  </si>
  <si>
    <t>M. PRATHIKSHA</t>
  </si>
  <si>
    <t>Y. REETHIKA</t>
  </si>
  <si>
    <t>S. RUDRAKSHNI</t>
  </si>
  <si>
    <t>D. RUTHWIKA</t>
  </si>
  <si>
    <t>A. SAHASRA</t>
  </si>
  <si>
    <t>Y. SAI DIVYA</t>
  </si>
  <si>
    <t>G. SAI KEERTHI</t>
  </si>
  <si>
    <t>G. SAMYUKTHA</t>
  </si>
  <si>
    <t>O. SANJANA</t>
  </si>
  <si>
    <t>SAYDA AYESHA</t>
  </si>
  <si>
    <t>V. SHANMUKHA PRIYA</t>
  </si>
  <si>
    <t>K. SHIVANI</t>
  </si>
  <si>
    <t>M. SHRUTHI</t>
  </si>
  <si>
    <t>U. SINDU</t>
  </si>
  <si>
    <t>A. SRI KEERTHI</t>
  </si>
  <si>
    <t>G. SRIVANI</t>
  </si>
  <si>
    <t>L. SUDEEKSHA</t>
  </si>
  <si>
    <t>V.S. TIRUMALA CHARY</t>
  </si>
  <si>
    <t>TUBA TANEEM</t>
  </si>
  <si>
    <t>G. VAISHNAVI</t>
  </si>
  <si>
    <t>K. VAISHNAVI</t>
  </si>
  <si>
    <t>E. VAISHNAVI</t>
  </si>
  <si>
    <t>U. ABHILASH</t>
  </si>
  <si>
    <t>CH. ADHARSH</t>
  </si>
  <si>
    <t>SK. AHAD HUSSAIN</t>
  </si>
  <si>
    <t>U. ARUN</t>
  </si>
  <si>
    <t>N. ASHWANTH</t>
  </si>
  <si>
    <t>SK. BABA</t>
  </si>
  <si>
    <t>D. BHAGAVAN</t>
  </si>
  <si>
    <t>D. CHAKRADHAR</t>
  </si>
  <si>
    <t>A. CHARAN TEJA</t>
  </si>
  <si>
    <t>MD. ESAN KHAN</t>
  </si>
  <si>
    <t>V. GANESH</t>
  </si>
  <si>
    <t>JUNAID KHAN</t>
  </si>
  <si>
    <t>R. KARTHIKEYA</t>
  </si>
  <si>
    <t>SK. KHAJAVALI</t>
  </si>
  <si>
    <t>G. LAXMI NARASIMHA</t>
  </si>
  <si>
    <t>B. LOHITH KUMAR</t>
  </si>
  <si>
    <t>A. LOKESHWAR</t>
  </si>
  <si>
    <t>R. MALLIKARJUN GOUD</t>
  </si>
  <si>
    <t>A. MANIKANTA</t>
  </si>
  <si>
    <t>SD. MOHAMMED MUSTHAFA</t>
  </si>
  <si>
    <t>M. MOKSHITH GOUD</t>
  </si>
  <si>
    <t>M. NANDA KISHORE</t>
  </si>
  <si>
    <t>G. NARENDRA VARMA</t>
  </si>
  <si>
    <t>S. NIKHIL</t>
  </si>
  <si>
    <t>M. NISHANTH</t>
  </si>
  <si>
    <t>G. OMKAR</t>
  </si>
  <si>
    <t>R. PRITHESH</t>
  </si>
  <si>
    <t>B. RAGHAVENDRA</t>
  </si>
  <si>
    <t>N. RAKSHITHA</t>
  </si>
  <si>
    <t>S. RUSHI VARDHAN</t>
  </si>
  <si>
    <t>R. SAI CHARAN</t>
  </si>
  <si>
    <t>N. SAI CHARAN</t>
  </si>
  <si>
    <t>B. SAI HARSHITH</t>
  </si>
  <si>
    <t>P. SAI KUMAR</t>
  </si>
  <si>
    <t>Y. SAI VIGNESH</t>
  </si>
  <si>
    <t>SK. SAMEER BASHA</t>
  </si>
  <si>
    <t>SK. SHAHZAAD</t>
  </si>
  <si>
    <t>P. SHUBAM</t>
  </si>
  <si>
    <t>SK. SOFIYAN</t>
  </si>
  <si>
    <t>G. SURYAKANT</t>
  </si>
  <si>
    <t>MD. UBED</t>
  </si>
  <si>
    <t>CH. UDAY KUMAR</t>
  </si>
  <si>
    <t>M. VENKATESH</t>
  </si>
  <si>
    <t>R. VISHWESHWAR NAYAK</t>
  </si>
  <si>
    <t>M. YASHWANTH</t>
  </si>
  <si>
    <t>AFIYA FATHIMA</t>
  </si>
  <si>
    <t>A. ALAKANANDHA</t>
  </si>
  <si>
    <t>K. ANKITHA</t>
  </si>
  <si>
    <t>S. ANKITHA</t>
  </si>
  <si>
    <t>S. CHAITHANYA</t>
  </si>
  <si>
    <t>S. GANGOTHRI</t>
  </si>
  <si>
    <t>J. GREESHMA</t>
  </si>
  <si>
    <t>KASHAF ALVINA</t>
  </si>
  <si>
    <t>U. KAVYA SRI</t>
  </si>
  <si>
    <t>S. KUSHI</t>
  </si>
  <si>
    <t>A. LAXMI</t>
  </si>
  <si>
    <t>K. MALLESHWARI</t>
  </si>
  <si>
    <t>S. MANVITHA</t>
  </si>
  <si>
    <t>CH. NAKSHATRA</t>
  </si>
  <si>
    <t>K. PRAVALIKA</t>
  </si>
  <si>
    <t>D. SREEJA</t>
  </si>
  <si>
    <t>V. SRI POOJITHA</t>
  </si>
  <si>
    <t>A. SRIKRUTHI</t>
  </si>
  <si>
    <t>S. SWETHA</t>
  </si>
  <si>
    <t>S. VARSHA</t>
  </si>
  <si>
    <t>G. YUVANA SRI</t>
  </si>
  <si>
    <t>R. ADARSH</t>
  </si>
  <si>
    <t>M. ADITHYA</t>
  </si>
  <si>
    <t>SK. ADNAN</t>
  </si>
  <si>
    <t>SD. AFAN</t>
  </si>
  <si>
    <t>MD. AFFAN</t>
  </si>
  <si>
    <t>D. AKASH REDDY</t>
  </si>
  <si>
    <t>G. AKHILESH</t>
  </si>
  <si>
    <t>SD. AMAN</t>
  </si>
  <si>
    <t>G. BALA SAI REDDY</t>
  </si>
  <si>
    <t>T. BHANU TEJA</t>
  </si>
  <si>
    <t>T. BHEEM SINGH</t>
  </si>
  <si>
    <t>S. BRAHMA CHARAN</t>
  </si>
  <si>
    <t>N. DHANUSH</t>
  </si>
  <si>
    <t>G. ESHWAR</t>
  </si>
  <si>
    <t>G. GAGAN NAYAK</t>
  </si>
  <si>
    <t>SK. IRSHAD</t>
  </si>
  <si>
    <t>A. KUMAR</t>
  </si>
  <si>
    <t>M. LOKESH</t>
  </si>
  <si>
    <t>B. MAHANTHU</t>
  </si>
  <si>
    <t>S. MAHESH TARUN</t>
  </si>
  <si>
    <t>H. MANIKANTA</t>
  </si>
  <si>
    <t>N. MANMATH</t>
  </si>
  <si>
    <t>SD. MAZHAR</t>
  </si>
  <si>
    <t>MOGAL AVAZ</t>
  </si>
  <si>
    <t>M. MUKESH</t>
  </si>
  <si>
    <t>P. NAGA SRINIVAS REDDY</t>
  </si>
  <si>
    <t>N. NAVADEEP</t>
  </si>
  <si>
    <t>D. NISHANTH</t>
  </si>
  <si>
    <t>G. NISHANTH VARDHAN</t>
  </si>
  <si>
    <t>J. OM SAI</t>
  </si>
  <si>
    <t>Y. PRAJJUN REDDY</t>
  </si>
  <si>
    <t>J. PURUSHOTTHAM</t>
  </si>
  <si>
    <t>Y. RAGHAVA</t>
  </si>
  <si>
    <t>SD. RAYAN</t>
  </si>
  <si>
    <t>RIYAAN AHMED</t>
  </si>
  <si>
    <t>J. RUSHIKESH</t>
  </si>
  <si>
    <t>J. SAI CHARAN</t>
  </si>
  <si>
    <t>U. SAI NISHANTH</t>
  </si>
  <si>
    <t>SK. SAILANI</t>
  </si>
  <si>
    <t>K. SAINATH</t>
  </si>
  <si>
    <t>T. SATHPAAL SINGH</t>
  </si>
  <si>
    <t>A. SHASHANK</t>
  </si>
  <si>
    <t>P. SHASHANTH REDDY</t>
  </si>
  <si>
    <t>A. SHIVA SAKSHATH REDDY</t>
  </si>
  <si>
    <t>CH. SIDDHI VINAYAK GOUD</t>
  </si>
  <si>
    <t>Y. SRI HARSHAVARDHAN</t>
  </si>
  <si>
    <t>G. SRUJAN</t>
  </si>
  <si>
    <t>M. VARUN SANDESH</t>
  </si>
  <si>
    <t>M. VASHIKARAN</t>
  </si>
  <si>
    <t>A. VENKATESH</t>
  </si>
  <si>
    <t>A. VIJAY</t>
  </si>
  <si>
    <t>J.B. VILOHITH</t>
  </si>
  <si>
    <t>M. VISHAL</t>
  </si>
  <si>
    <t>S. VISHNU KARAN</t>
  </si>
  <si>
    <t>J.K. VISHWA RUTHWIK</t>
  </si>
  <si>
    <t>G. VIVEK VARDHAN REDDY</t>
  </si>
  <si>
    <t>CH. YOGINATH</t>
  </si>
  <si>
    <t>MA. ABDUL KAREEM</t>
  </si>
  <si>
    <t>B. AKASH</t>
  </si>
  <si>
    <t>K. AKSHAY</t>
  </si>
  <si>
    <t>M. AKSHAY</t>
  </si>
  <si>
    <t>AMAANULLAH</t>
  </si>
  <si>
    <t>G. AMOL</t>
  </si>
  <si>
    <t>CH. ANVESH</t>
  </si>
  <si>
    <t>P. ARUN</t>
  </si>
  <si>
    <t>B. ARUN</t>
  </si>
  <si>
    <t>Y. BHANU PRAKASH REDDY</t>
  </si>
  <si>
    <t>K. BHANU TEJA</t>
  </si>
  <si>
    <t>V. CHARAN</t>
  </si>
  <si>
    <t>T. CHARAN TEJA</t>
  </si>
  <si>
    <t>R. DATHHA SAI</t>
  </si>
  <si>
    <t>T. DATTA</t>
  </si>
  <si>
    <t>W. GANESH</t>
  </si>
  <si>
    <t>A. GANESH</t>
  </si>
  <si>
    <t>B. GOURAV</t>
  </si>
  <si>
    <t>P. GURU VINAY</t>
  </si>
  <si>
    <t>M. HARISH</t>
  </si>
  <si>
    <t>A. HARSHAVARDHAN REDDY</t>
  </si>
  <si>
    <t>MD. IRFAN KHAN</t>
  </si>
  <si>
    <t>M. JAGADISH</t>
  </si>
  <si>
    <t>B. JAYA KRISHNA</t>
  </si>
  <si>
    <t>D. JEEVESH</t>
  </si>
  <si>
    <t>N. KARTHIK GOUD</t>
  </si>
  <si>
    <t>H. KASHIRAM</t>
  </si>
  <si>
    <t>G. KRANTHI</t>
  </si>
  <si>
    <t>P. LOKESH KUMAR</t>
  </si>
  <si>
    <t>B. MAHESH</t>
  </si>
  <si>
    <t>B. MANI SHARMA</t>
  </si>
  <si>
    <t>B. MANIKANTH</t>
  </si>
  <si>
    <t>B. MANITEJA YADAV</t>
  </si>
  <si>
    <t>T. MANOJ GOUD</t>
  </si>
  <si>
    <t>MIRJA RAHIMAN BEG</t>
  </si>
  <si>
    <t>MIRZA ABDULLA BAIG</t>
  </si>
  <si>
    <t>MIRZA AMANULLA BAIG</t>
  </si>
  <si>
    <t>D. MOHAN</t>
  </si>
  <si>
    <t>A. NITHIN</t>
  </si>
  <si>
    <t>M. PAVAN</t>
  </si>
  <si>
    <t>R. PAVAN SAI</t>
  </si>
  <si>
    <t>D. PRANEETH REDDY</t>
  </si>
  <si>
    <t>A. PRAVEEN KUMAR</t>
  </si>
  <si>
    <t>G. RAHUL</t>
  </si>
  <si>
    <t>R. RISHAB KIRAN</t>
  </si>
  <si>
    <t>G. RITHWIK</t>
  </si>
  <si>
    <t>B. RITISH KUMAR</t>
  </si>
  <si>
    <t>B. ROHAN</t>
  </si>
  <si>
    <t>R. ROHITH</t>
  </si>
  <si>
    <t>M. ROHITH</t>
  </si>
  <si>
    <t>H. RUDRA</t>
  </si>
  <si>
    <t>SK. SAHAIL RAJA</t>
  </si>
  <si>
    <t>SK. SAHIL</t>
  </si>
  <si>
    <t>S. SAI KIRAN</t>
  </si>
  <si>
    <t>B. SAI KUMAR</t>
  </si>
  <si>
    <t>K. SAI RAJ GOUD</t>
  </si>
  <si>
    <t>M. SAI RAKESH</t>
  </si>
  <si>
    <t>K. SAI SHANMUKH REDDY</t>
  </si>
  <si>
    <t>P. SANTHOSH</t>
  </si>
  <si>
    <t>K. SANTHOSH</t>
  </si>
  <si>
    <t>SK. SHANAWAZ</t>
  </si>
  <si>
    <t>S. SHARATH KUMAR</t>
  </si>
  <si>
    <t>P. SHIVA PRASAD</t>
  </si>
  <si>
    <t>G. SHIVA VARDHAN</t>
  </si>
  <si>
    <t>A. SRI VALLABHA</t>
  </si>
  <si>
    <t>T. SRIMAN</t>
  </si>
  <si>
    <t>S. SRINATH</t>
  </si>
  <si>
    <t>A. SURYA PRAKASH</t>
  </si>
  <si>
    <t>K. SWAMY DAS</t>
  </si>
  <si>
    <t>K. VAMSHI KRISHNA</t>
  </si>
  <si>
    <t>B. VAMSHI KRISHNA</t>
  </si>
  <si>
    <t>L. VARSHITH</t>
  </si>
  <si>
    <t>S. VENKATA SAI OMKAR REDDY</t>
  </si>
  <si>
    <t>N. VIJAYA RAGHAVA REDDY</t>
  </si>
  <si>
    <t>P. VIKAS</t>
  </si>
  <si>
    <t>A. VIKAS</t>
  </si>
  <si>
    <t>D. VISHAL</t>
  </si>
  <si>
    <t>YASAR KHAN</t>
  </si>
  <si>
    <t>G. AISHWARYA</t>
  </si>
  <si>
    <t>S. AKSHAYA</t>
  </si>
  <si>
    <t>G. AMRUTHA</t>
  </si>
  <si>
    <t>K. ANUSHKA</t>
  </si>
  <si>
    <t>K. ARCHANA</t>
  </si>
  <si>
    <t>T. ARTHI</t>
  </si>
  <si>
    <t>P. ASHWINI</t>
  </si>
  <si>
    <t>G. CHAITRA</t>
  </si>
  <si>
    <t>B. HEMALATHA</t>
  </si>
  <si>
    <t>S. HIMAVARSHA</t>
  </si>
  <si>
    <t>IZRA KAUSER</t>
  </si>
  <si>
    <t>G. JYOTHIKA</t>
  </si>
  <si>
    <t>G. KRUTHIKA</t>
  </si>
  <si>
    <t>B. KUSHI</t>
  </si>
  <si>
    <t>K. LAHARI</t>
  </si>
  <si>
    <t>T. LAXMI</t>
  </si>
  <si>
    <t>T. LIKHITHA</t>
  </si>
  <si>
    <t>K. MADHU PRIYA</t>
  </si>
  <si>
    <t>MAHEEN</t>
  </si>
  <si>
    <t>K. MAMATHA</t>
  </si>
  <si>
    <t>K. MANASWINI</t>
  </si>
  <si>
    <t>K. MANOGNA</t>
  </si>
  <si>
    <t>B. MEGHANA</t>
  </si>
  <si>
    <t>R. MOUNIKA</t>
  </si>
  <si>
    <t>S. NAGA RAKSHITHA</t>
  </si>
  <si>
    <t>N. NAKSHATRA</t>
  </si>
  <si>
    <t>S. NANDINI</t>
  </si>
  <si>
    <t>B. NAVANITHA</t>
  </si>
  <si>
    <t>J. NAVYA SRI</t>
  </si>
  <si>
    <t>J. NITHYA REDDY</t>
  </si>
  <si>
    <t>K. PAVITHRA</t>
  </si>
  <si>
    <t>P. POOJA</t>
  </si>
  <si>
    <t>O. PRAMEELA</t>
  </si>
  <si>
    <t>V. RAMYA SRI</t>
  </si>
  <si>
    <t>Y. SAMHITHA REDDY</t>
  </si>
  <si>
    <t>M. SAMSKRUTHI</t>
  </si>
  <si>
    <t>M. SANDHYA RANI</t>
  </si>
  <si>
    <t>B. SANNITHA</t>
  </si>
  <si>
    <t>H. SANSKRUTHI</t>
  </si>
  <si>
    <t>R. SATHWIKA</t>
  </si>
  <si>
    <t>SHAHISTA BEGUM</t>
  </si>
  <si>
    <t>T. SHAILAJA</t>
  </si>
  <si>
    <t>M. SHARANYA</t>
  </si>
  <si>
    <t>SHARIYA ARSHEEN</t>
  </si>
  <si>
    <t>D. SHRADHA</t>
  </si>
  <si>
    <t>S. SHRADHA</t>
  </si>
  <si>
    <t>S. SHRAVANI</t>
  </si>
  <si>
    <t>A. SHRUTHI</t>
  </si>
  <si>
    <t>A. SINDHU</t>
  </si>
  <si>
    <t>D. SNEHA</t>
  </si>
  <si>
    <t>B. SOUJANYA</t>
  </si>
  <si>
    <t>G. SOWMIKA</t>
  </si>
  <si>
    <t>D. SPANDANA</t>
  </si>
  <si>
    <t>K. SRAVANTHI</t>
  </si>
  <si>
    <t>A. SRIJA</t>
  </si>
  <si>
    <t>S. SRINIDHI</t>
  </si>
  <si>
    <t>CH. SRINIDHI</t>
  </si>
  <si>
    <t>B. SRINIJA</t>
  </si>
  <si>
    <t>R. SUCHARITHA</t>
  </si>
  <si>
    <t>TASFIYA FIRDOUSE</t>
  </si>
  <si>
    <t>CH. TRIVENI</t>
  </si>
  <si>
    <t>G. UMA</t>
  </si>
  <si>
    <t>K. USHASWINI</t>
  </si>
  <si>
    <t>N. VARSHA</t>
  </si>
  <si>
    <t>M. YUKTHA</t>
  </si>
  <si>
    <t>SK. ABDUL RAHMAN</t>
  </si>
  <si>
    <t>AHAD</t>
  </si>
  <si>
    <t>M. AJAY</t>
  </si>
  <si>
    <t>G. AKSHAY</t>
  </si>
  <si>
    <t>K. AMRUTH SAI</t>
  </si>
  <si>
    <t>SK. ARSALAN</t>
  </si>
  <si>
    <t>M. ASHOK</t>
  </si>
  <si>
    <t>B. ASHWITH REDDY</t>
  </si>
  <si>
    <t>T. ASHWITH TEJA</t>
  </si>
  <si>
    <t>J. DATTU</t>
  </si>
  <si>
    <t>T. DAYANAND</t>
  </si>
  <si>
    <t>E. DURGA PRASAD</t>
  </si>
  <si>
    <t>P. GANESH</t>
  </si>
  <si>
    <t>M. HARSHA VARDHAN</t>
  </si>
  <si>
    <t>N. HARSHAVARDHAN</t>
  </si>
  <si>
    <t>D. HEMANTH NAGA VIJAY</t>
  </si>
  <si>
    <t>B. JANARDHAN</t>
  </si>
  <si>
    <t>T. JASWANTH REDDY</t>
  </si>
  <si>
    <t>J. KALYAN SWAMY</t>
  </si>
  <si>
    <t>R. KIRAN</t>
  </si>
  <si>
    <t>N. KRISHNA</t>
  </si>
  <si>
    <t>J. KRISHNA CHARAN REDDY</t>
  </si>
  <si>
    <t>K. LAXMI BRAHMA TEJA</t>
  </si>
  <si>
    <t>B. MAHESH RAJU</t>
  </si>
  <si>
    <t>S. MANI TEJA</t>
  </si>
  <si>
    <t>S. MANIRAMTEJA</t>
  </si>
  <si>
    <t>SK. MIZBAH</t>
  </si>
  <si>
    <t>V. MOHANA KRISHNA</t>
  </si>
  <si>
    <t>MD. MUBASHIR</t>
  </si>
  <si>
    <t>S. NAGA CHAITHANYA REDDY</t>
  </si>
  <si>
    <t>CH. NAMEETH REDDY</t>
  </si>
  <si>
    <t>MD. NAYYAR AHMED</t>
  </si>
  <si>
    <t>Y. NIHAL SAI</t>
  </si>
  <si>
    <t>U. PAVAN</t>
  </si>
  <si>
    <t>G. PRANAY</t>
  </si>
  <si>
    <t>K. RAMCHARAN</t>
  </si>
  <si>
    <t>SK. REHAN</t>
  </si>
  <si>
    <t>G. REVANTH SAI</t>
  </si>
  <si>
    <t>B. RUPESH</t>
  </si>
  <si>
    <t>A. SAI KUMAR</t>
  </si>
  <si>
    <t>K. SAI TEJA</t>
  </si>
  <si>
    <t>S. SAINATH</t>
  </si>
  <si>
    <t>D. SAMPATH</t>
  </si>
  <si>
    <t>A. SANTOSH KUMAR</t>
  </si>
  <si>
    <t>M. SHIVA KUMAR</t>
  </si>
  <si>
    <t>CH. SHIVA KUMAR</t>
  </si>
  <si>
    <t>J. SHRIKANTH</t>
  </si>
  <si>
    <t>N. SRI RAM</t>
  </si>
  <si>
    <t>B. VARSHITH REDDY</t>
  </si>
  <si>
    <t>P. VENKATA SAI TEJA REDDY</t>
  </si>
  <si>
    <t>T. VIJAY</t>
  </si>
  <si>
    <t>N. VIVEK</t>
  </si>
  <si>
    <t>D. AMBIKA</t>
  </si>
  <si>
    <t>AMREEN FATIMA</t>
  </si>
  <si>
    <t>D. AMRUTHA</t>
  </si>
  <si>
    <t>J. ASHWINI</t>
  </si>
  <si>
    <t>AYESHA NABIYA</t>
  </si>
  <si>
    <t>J. BASURI</t>
  </si>
  <si>
    <t>G. BLESSI</t>
  </si>
  <si>
    <t>S. DIVYA</t>
  </si>
  <si>
    <t>D. DURGA</t>
  </si>
  <si>
    <t>S. HASINI</t>
  </si>
  <si>
    <t>D. JEEVIKA</t>
  </si>
  <si>
    <t>D. KEERTHANA</t>
  </si>
  <si>
    <t>M. KEERTHI SREE</t>
  </si>
  <si>
    <t>A. KYATHRIKA</t>
  </si>
  <si>
    <t>V. MAHOGNA</t>
  </si>
  <si>
    <t>B. MANASWINI</t>
  </si>
  <si>
    <t>B. MANISHA</t>
  </si>
  <si>
    <t>R. MANUSHA</t>
  </si>
  <si>
    <t>B. MITHRAVINDA</t>
  </si>
  <si>
    <t>D. NAGA JAYA SRI</t>
  </si>
  <si>
    <t>B. NIKHILESHWARI</t>
  </si>
  <si>
    <t>N. PRAVALLIKA</t>
  </si>
  <si>
    <t>M. PRUTHVI</t>
  </si>
  <si>
    <t>K. RAJESWARI</t>
  </si>
  <si>
    <t>J. RICHA SRI</t>
  </si>
  <si>
    <t>K.  RISHITHA</t>
  </si>
  <si>
    <t>CH. SAHASRA</t>
  </si>
  <si>
    <t>B. SAHITHI</t>
  </si>
  <si>
    <t>G. SAI KEERTHANA</t>
  </si>
  <si>
    <t>G. SAMEEKSHA</t>
  </si>
  <si>
    <t>K. SAMHITHA</t>
  </si>
  <si>
    <t>SANA FARAH</t>
  </si>
  <si>
    <t>S. SHIVANI</t>
  </si>
  <si>
    <t>D. SINDHUJA</t>
  </si>
  <si>
    <t>K. SNEHA</t>
  </si>
  <si>
    <t>U. SRINIKA</t>
  </si>
  <si>
    <t>V. SRIVENI</t>
  </si>
  <si>
    <t>S. THANUJA</t>
  </si>
  <si>
    <t>U. VAIBHAVI</t>
  </si>
  <si>
    <t>P. VEERA VENKATA LAXMI HASINI</t>
  </si>
  <si>
    <t>SD. ADIL</t>
  </si>
  <si>
    <t>D. AKSHAY</t>
  </si>
  <si>
    <t>D. ANANTH RAJU</t>
  </si>
  <si>
    <t>MD. APSAR</t>
  </si>
  <si>
    <t>ARBAZ BAIG</t>
  </si>
  <si>
    <t>O. ATHRI CHARAN</t>
  </si>
  <si>
    <t>K. AVINASH</t>
  </si>
  <si>
    <t>D. AVINASH REDDY</t>
  </si>
  <si>
    <t>V. AVISHKAR</t>
  </si>
  <si>
    <t>AYAAN</t>
  </si>
  <si>
    <t>BALA KRISHNA</t>
  </si>
  <si>
    <t>B. BALAJI</t>
  </si>
  <si>
    <t>K. BHANU KIRAN</t>
  </si>
  <si>
    <t>T. CHETAN SINGH</t>
  </si>
  <si>
    <t>MD. FAIZAN KHAN</t>
  </si>
  <si>
    <t>A. GANGA PRASAD</t>
  </si>
  <si>
    <t>K. GNANESHWAR</t>
  </si>
  <si>
    <t>M. GOPICHAND REDDY</t>
  </si>
  <si>
    <t>MD. HABEEB IMRAN</t>
  </si>
  <si>
    <t>CH. HARI KRISHNA REDDY</t>
  </si>
  <si>
    <t>K. HARSHAVARDHAN</t>
  </si>
  <si>
    <t>O. IMMANUAL</t>
  </si>
  <si>
    <t>R. JAYA MANOJ NAYAK</t>
  </si>
  <si>
    <t>U. KRANTHIHARSHA</t>
  </si>
  <si>
    <t>S. KRISHNA CHAITHANYA</t>
  </si>
  <si>
    <t>S. LAXMAN KUMAR</t>
  </si>
  <si>
    <t>MAHABUB JANI</t>
  </si>
  <si>
    <t>M. MALLIKARJUN</t>
  </si>
  <si>
    <t>K. MANIKANTA</t>
  </si>
  <si>
    <t>K. NAGA DEEXITH REDDY</t>
  </si>
  <si>
    <t>K. NAGARAJU</t>
  </si>
  <si>
    <t>M. NARENDRA KUMAR</t>
  </si>
  <si>
    <t>J. NIKHILESH GOUD</t>
  </si>
  <si>
    <t>D. NISHANTH REDDY</t>
  </si>
  <si>
    <t>NOMAN BAIG</t>
  </si>
  <si>
    <t>K. OMKAR</t>
  </si>
  <si>
    <t>K. PARIPURNA CHARY</t>
  </si>
  <si>
    <t>B. PAVAN KUMAR</t>
  </si>
  <si>
    <t>N. PRAVEEN</t>
  </si>
  <si>
    <t>B. PREM SING</t>
  </si>
  <si>
    <t>S. RAJESH</t>
  </si>
  <si>
    <t>A. RAM CHARAN</t>
  </si>
  <si>
    <t>S. RUPESH</t>
  </si>
  <si>
    <t>D. RUTHIK REDDY</t>
  </si>
  <si>
    <t>B. SANDESH</t>
  </si>
  <si>
    <t>H. SANTHOSH</t>
  </si>
  <si>
    <t>N. SANTHOSH GOUD</t>
  </si>
  <si>
    <t>B. SATHISH</t>
  </si>
  <si>
    <t>P. SHASHANK</t>
  </si>
  <si>
    <t>S. SHIVA KRISHNA</t>
  </si>
  <si>
    <t>S. SHIVAM</t>
  </si>
  <si>
    <t>K. SHIVANANDU</t>
  </si>
  <si>
    <t>T. SRI VAMSHI</t>
  </si>
  <si>
    <t>B. SRIKANTH</t>
  </si>
  <si>
    <t>I. SRIKANTH</t>
  </si>
  <si>
    <t>R. SURAJ</t>
  </si>
  <si>
    <t>M. SURYA TEJA</t>
  </si>
  <si>
    <t>U. SUSHANTH REDDY</t>
  </si>
  <si>
    <t>K. VARUN</t>
  </si>
  <si>
    <t>M. VIKAS GOUD</t>
  </si>
  <si>
    <t>G. VISHAL</t>
  </si>
  <si>
    <t>A. VISHWA RAJ</t>
  </si>
  <si>
    <t>Y. YASHWANTH REDDY</t>
  </si>
  <si>
    <t>AFIFA MAHREEN</t>
  </si>
  <si>
    <t>Y. AKSHARA</t>
  </si>
  <si>
    <t>D. AKSHAYA</t>
  </si>
  <si>
    <t>A. AKSHITHA</t>
  </si>
  <si>
    <t>ALEENA MAHEEN</t>
  </si>
  <si>
    <t>P. ANANYA</t>
  </si>
  <si>
    <t>M. ASHRITHA</t>
  </si>
  <si>
    <t>A. ATHRIKA</t>
  </si>
  <si>
    <t>Y. CHANDANA</t>
  </si>
  <si>
    <t>D. ESTHAR RANI</t>
  </si>
  <si>
    <t>K. GANGA SRI</t>
  </si>
  <si>
    <t>P. HARSHA SREE</t>
  </si>
  <si>
    <t>K. KARTHIKA</t>
  </si>
  <si>
    <t>M. MAHESHWARI</t>
  </si>
  <si>
    <t>MAHEVEESH</t>
  </si>
  <si>
    <t>Y. MANASWI</t>
  </si>
  <si>
    <t>A. MANASWINI REDDY</t>
  </si>
  <si>
    <t>MIZBA SULTHANA</t>
  </si>
  <si>
    <t>S. MOUNIKA</t>
  </si>
  <si>
    <t>R. NANDINI</t>
  </si>
  <si>
    <t>S. NIKITHA</t>
  </si>
  <si>
    <t>S. PRANAVI</t>
  </si>
  <si>
    <t>K. PRATHYUSHA</t>
  </si>
  <si>
    <t>B. PREETHI</t>
  </si>
  <si>
    <t>K. PRIYANKA</t>
  </si>
  <si>
    <t>M. PRIYANKA (7000 sanketh fee)</t>
  </si>
  <si>
    <t>V. RAKSHITHA</t>
  </si>
  <si>
    <t>B. ROHITHA</t>
  </si>
  <si>
    <t>SABIYA SULTHANA</t>
  </si>
  <si>
    <t>A. SHALINI</t>
  </si>
  <si>
    <t>N. SHIRISHA</t>
  </si>
  <si>
    <t>B. SHRADHA</t>
  </si>
  <si>
    <t>K. SNEHITHA</t>
  </si>
  <si>
    <t>A. SOUMYA</t>
  </si>
  <si>
    <t>P. SRIVENI</t>
  </si>
  <si>
    <t>P. TRISHA</t>
  </si>
  <si>
    <t>K. VARSHINI REDDY</t>
  </si>
  <si>
    <t>K. VENKATA SHIVA NANDINI</t>
  </si>
  <si>
    <t>SK. ABDUL HANNAN</t>
  </si>
  <si>
    <t>D. ABHILASH</t>
  </si>
  <si>
    <t>R. ADITHYA</t>
  </si>
  <si>
    <t>SK. AFSAR</t>
  </si>
  <si>
    <t>D. AJAY</t>
  </si>
  <si>
    <t>M. AKSHITH</t>
  </si>
  <si>
    <t>S. ARUN</t>
  </si>
  <si>
    <t>SK. AYAN</t>
  </si>
  <si>
    <t>SD. AYMAN</t>
  </si>
  <si>
    <t>T. BHADRINATH</t>
  </si>
  <si>
    <t>B. BHARATH</t>
  </si>
  <si>
    <t>T. CHAITHANYA SAI</t>
  </si>
  <si>
    <t>D. CHARAN TEJA REDDY</t>
  </si>
  <si>
    <t>S. DHANUSH KUMAR</t>
  </si>
  <si>
    <t>MD. FAHAD</t>
  </si>
  <si>
    <t>K. HEMANTH KUMAR</t>
  </si>
  <si>
    <t>B. KALYAN KUMAR</t>
  </si>
  <si>
    <t>KHAJA MAVYAUDDIN</t>
  </si>
  <si>
    <t>M. MADHAV RAO</t>
  </si>
  <si>
    <t>K. MANI VARMA</t>
  </si>
  <si>
    <t>U. MANOJ REDDY</t>
  </si>
  <si>
    <t>V. OMKAR</t>
  </si>
  <si>
    <t>K. PAVAN KALYAN</t>
  </si>
  <si>
    <t>P. PREETHAM</t>
  </si>
  <si>
    <t>G. RAJESH</t>
  </si>
  <si>
    <t>B. RAMU</t>
  </si>
  <si>
    <t>B. RANJITH KUMAR</t>
  </si>
  <si>
    <t>D. ROHITH REDDY</t>
  </si>
  <si>
    <t>L. RUGUVENDHAR REDDY</t>
  </si>
  <si>
    <t>M. SAI KUMAR</t>
  </si>
  <si>
    <t>U. SAILOO</t>
  </si>
  <si>
    <t>R. SAMIR KUMAR</t>
  </si>
  <si>
    <t>K. SATHISH KUMAR</t>
  </si>
  <si>
    <t>K. SATHVIK</t>
  </si>
  <si>
    <t>K. SATHWIK</t>
  </si>
  <si>
    <t>Y. SESHI GOPAL</t>
  </si>
  <si>
    <t>G. SHIVA PRANAY</t>
  </si>
  <si>
    <t>B. SNEHITH REDDY</t>
  </si>
  <si>
    <t>D. SRINATH</t>
  </si>
  <si>
    <t>S. SRINIVAS</t>
  </si>
  <si>
    <t>B. SUNNITH REDDY</t>
  </si>
  <si>
    <t>SK. TABREZ</t>
  </si>
  <si>
    <t>SD. TAHATHAMUL</t>
  </si>
  <si>
    <t>M. TIKARAM</t>
  </si>
  <si>
    <t>Y. VIGNESHWAR REDDY</t>
  </si>
  <si>
    <t>J. VINAY SWAMY</t>
  </si>
  <si>
    <t>B. VINOD (brother fee)</t>
  </si>
  <si>
    <t>CH. VISHWA TEJA</t>
  </si>
  <si>
    <t>B. YOGESH</t>
  </si>
  <si>
    <t>K. AISHWARYA</t>
  </si>
  <si>
    <t>D. ALANKRUTHA</t>
  </si>
  <si>
    <t>ALEENA NAAZ</t>
  </si>
  <si>
    <t>D. ANUSHA</t>
  </si>
  <si>
    <t>B. ASHVITHA</t>
  </si>
  <si>
    <t>K. BHAVANI</t>
  </si>
  <si>
    <t>D. DURGA ANUSHKA</t>
  </si>
  <si>
    <t>B. DURGANJALI</t>
  </si>
  <si>
    <t>M. GEETHA LAKSHMI</t>
  </si>
  <si>
    <t>P. HANSITHA</t>
  </si>
  <si>
    <t>J. HARISHMA</t>
  </si>
  <si>
    <t>Y. JAYA SREE</t>
  </si>
  <si>
    <t>P. KEERTHANA</t>
  </si>
  <si>
    <t>J. LALITHA PRASANNA</t>
  </si>
  <si>
    <t>S. MANEESHA</t>
  </si>
  <si>
    <t>G. MANOGNA</t>
  </si>
  <si>
    <t>MANSHA ANAM</t>
  </si>
  <si>
    <t>M. NAKSHATRA</t>
  </si>
  <si>
    <t>S. NAVYA</t>
  </si>
  <si>
    <t>K. NEETHISHA</t>
  </si>
  <si>
    <t>S. NITHISHA RAJA SRI</t>
  </si>
  <si>
    <t>L. PRADHYUMNA</t>
  </si>
  <si>
    <t>M. RAKSHADA</t>
  </si>
  <si>
    <t>SANA TABASOOM</t>
  </si>
  <si>
    <t>SAYEDA AFSHAN</t>
  </si>
  <si>
    <t>D. SHRUTHI</t>
  </si>
  <si>
    <t>T. SOUMYA</t>
  </si>
  <si>
    <t>S. SRAVYA</t>
  </si>
  <si>
    <t>B. SRINI</t>
  </si>
  <si>
    <t>N. VAISHNAVI</t>
  </si>
  <si>
    <t>A. VAMSHIKA REDDY</t>
  </si>
  <si>
    <t>CH. VARSHINI</t>
  </si>
  <si>
    <t>B. VASAVI</t>
  </si>
  <si>
    <t>D. VIDHYA SRI</t>
  </si>
  <si>
    <t>T. ABHISHEK SINGH</t>
  </si>
  <si>
    <t>G. AKASH REDDY</t>
  </si>
  <si>
    <t>B. AKHIL KUMAR</t>
  </si>
  <si>
    <t>ALEEM CHOUSE</t>
  </si>
  <si>
    <t>MD. AMEER</t>
  </si>
  <si>
    <t>SD. ATHAMMUL</t>
  </si>
  <si>
    <t>W. AVINASH</t>
  </si>
  <si>
    <t>B. BASWA RAJ</t>
  </si>
  <si>
    <t>K. DURGA PRASAD</t>
  </si>
  <si>
    <t>GOUS ADEEB</t>
  </si>
  <si>
    <t>P. HARSHAVARDHAN REDDY</t>
  </si>
  <si>
    <t>SK. IRFAN</t>
  </si>
  <si>
    <t>CH. KONDA REDDY</t>
  </si>
  <si>
    <t>U. KOUSHIK REDDY</t>
  </si>
  <si>
    <t>Y. MANIKANTA CHOWDARY</t>
  </si>
  <si>
    <t>E. MANOJ KUMAR</t>
  </si>
  <si>
    <t>S. MANOJKUMAR</t>
  </si>
  <si>
    <t>SD. MUSTHAFA HUSSAIN</t>
  </si>
  <si>
    <t>SK. MUSTHAQUEEM</t>
  </si>
  <si>
    <t>T. NAGI REDDY</t>
  </si>
  <si>
    <t>G. NARESH</t>
  </si>
  <si>
    <t>D. NAVEEN</t>
  </si>
  <si>
    <t>B. RAHUL</t>
  </si>
  <si>
    <t>B. RAJESH</t>
  </si>
  <si>
    <t>U. RAMA KRISHNA</t>
  </si>
  <si>
    <t>O. RATHNA KUMAR</t>
  </si>
  <si>
    <t>Y. SAI PRANEETH</t>
  </si>
  <si>
    <t>D. SAI VENKATA MANOJ</t>
  </si>
  <si>
    <t>SHAIBAAZ KHAN</t>
  </si>
  <si>
    <t>G. SHANKAR</t>
  </si>
  <si>
    <t>L. SHIVA SAI</t>
  </si>
  <si>
    <t>S. SHIVA SHANKAR</t>
  </si>
  <si>
    <t>K. SNEHITH REDDY</t>
  </si>
  <si>
    <t>D. SRIMAN NARAYANA</t>
  </si>
  <si>
    <t>S. VENKATA SUMANTH REDDY</t>
  </si>
  <si>
    <t>N. VISHAL</t>
  </si>
  <si>
    <t>J.B. VISHWA SAI</t>
  </si>
  <si>
    <t>SK. ZIYA</t>
  </si>
  <si>
    <t>S. ABHINAYA</t>
  </si>
  <si>
    <t>J. APARNA</t>
  </si>
  <si>
    <t>CH. BHUVANA</t>
  </si>
  <si>
    <t>S. HANSIKA</t>
  </si>
  <si>
    <t>A. HASINI</t>
  </si>
  <si>
    <t>JAVERIYA FATHIMA</t>
  </si>
  <si>
    <t>K. JYOTHI</t>
  </si>
  <si>
    <t>Y. MAHIJA</t>
  </si>
  <si>
    <t>NABELA SULTHANA</t>
  </si>
  <si>
    <t>N. PALLAVI</t>
  </si>
  <si>
    <t>J. PAVANI</t>
  </si>
  <si>
    <t>N. PRATHIBHA</t>
  </si>
  <si>
    <t>B. PRIYA</t>
  </si>
  <si>
    <t>N. REKHA</t>
  </si>
  <si>
    <t>CH. RUSHITHA</t>
  </si>
  <si>
    <t>K. SAMEEKSHA</t>
  </si>
  <si>
    <t>CH. SAMMAKKA</t>
  </si>
  <si>
    <t>D. SANGEETHA</t>
  </si>
  <si>
    <t>D. SHIRISHA</t>
  </si>
  <si>
    <t>U. SHIRISHA</t>
  </si>
  <si>
    <t>P. SHRADDHA</t>
  </si>
  <si>
    <t>B. SHRUTHIKA</t>
  </si>
  <si>
    <t>M. SPOORTHI</t>
  </si>
  <si>
    <t>P. SRINIJA</t>
  </si>
  <si>
    <t>T. SRIVENI</t>
  </si>
  <si>
    <t>N. SUSHMITHA</t>
  </si>
  <si>
    <t>B. SWATHI</t>
  </si>
  <si>
    <t>K. TEJA SRI</t>
  </si>
  <si>
    <t>M. TRIVENI</t>
  </si>
  <si>
    <t>M. VENNELA</t>
  </si>
  <si>
    <t>ZEBA SEEMIN FATHIMA</t>
  </si>
  <si>
    <t>Old Adm</t>
  </si>
  <si>
    <t>NEW</t>
  </si>
  <si>
    <t>P324</t>
  </si>
  <si>
    <t>P326</t>
  </si>
  <si>
    <t>P445</t>
  </si>
  <si>
    <t>P447</t>
  </si>
  <si>
    <t>p291</t>
  </si>
  <si>
    <t>P297</t>
  </si>
  <si>
    <t>P345</t>
  </si>
  <si>
    <t>X180</t>
  </si>
  <si>
    <t>p346</t>
  </si>
  <si>
    <t>P352</t>
  </si>
  <si>
    <t>P359</t>
  </si>
  <si>
    <t>P457</t>
  </si>
  <si>
    <t>P342</t>
  </si>
  <si>
    <t>P369</t>
  </si>
  <si>
    <t>P704</t>
  </si>
  <si>
    <t>P480</t>
  </si>
  <si>
    <t>P277</t>
  </si>
  <si>
    <t>P413</t>
  </si>
  <si>
    <t>X208</t>
  </si>
  <si>
    <t>P784</t>
  </si>
  <si>
    <t>P500</t>
  </si>
  <si>
    <t>P501</t>
  </si>
  <si>
    <t>X34</t>
  </si>
  <si>
    <t>X238</t>
  </si>
  <si>
    <t>P504</t>
  </si>
  <si>
    <t>x255</t>
  </si>
  <si>
    <t>P475</t>
  </si>
  <si>
    <t>X97</t>
  </si>
  <si>
    <t>P412</t>
  </si>
  <si>
    <t>x236</t>
  </si>
  <si>
    <t>P367</t>
  </si>
  <si>
    <t>P843</t>
  </si>
  <si>
    <t>P227</t>
  </si>
  <si>
    <t>X176</t>
  </si>
  <si>
    <t>X253</t>
  </si>
  <si>
    <t>X220</t>
  </si>
  <si>
    <t>X35</t>
  </si>
  <si>
    <t>X229</t>
  </si>
  <si>
    <t>X28</t>
  </si>
  <si>
    <t>X93</t>
  </si>
  <si>
    <t>X225</t>
  </si>
  <si>
    <t>X84</t>
  </si>
  <si>
    <t>X49</t>
  </si>
  <si>
    <t>X13</t>
  </si>
  <si>
    <t>X177</t>
  </si>
  <si>
    <t>X29</t>
  </si>
  <si>
    <t>X25</t>
  </si>
  <si>
    <t>x257</t>
  </si>
  <si>
    <t>X212</t>
  </si>
  <si>
    <t>X46</t>
  </si>
  <si>
    <t>X128</t>
  </si>
  <si>
    <t>X171</t>
  </si>
  <si>
    <t>X250</t>
  </si>
  <si>
    <t>X150</t>
  </si>
  <si>
    <t>X252</t>
  </si>
  <si>
    <t>X42</t>
  </si>
  <si>
    <t>X67</t>
  </si>
  <si>
    <t>Old Class</t>
  </si>
  <si>
    <t>Nursery</t>
  </si>
  <si>
    <t>L.K.G</t>
  </si>
  <si>
    <t>5 - D</t>
  </si>
  <si>
    <t>6 - C</t>
  </si>
  <si>
    <t>7 - C</t>
  </si>
  <si>
    <t>Gender</t>
  </si>
  <si>
    <t>G</t>
  </si>
  <si>
    <t>B</t>
  </si>
  <si>
    <t>PRAVEEN KUMAR</t>
  </si>
  <si>
    <t>KOUTILYA</t>
  </si>
  <si>
    <t>ANIL KUMAR</t>
  </si>
  <si>
    <t>NAGANATH</t>
  </si>
  <si>
    <t>SRIKANTH</t>
  </si>
  <si>
    <t>VISHNU VARDHAN REDDY</t>
  </si>
  <si>
    <t>RAMU</t>
  </si>
  <si>
    <t>SURYAKANTH</t>
  </si>
  <si>
    <t>GANGADHAR</t>
  </si>
  <si>
    <t>SHIVA KUMAR</t>
  </si>
  <si>
    <t>RAJASHEKAR REDDY</t>
  </si>
  <si>
    <t>SUDHAKAR</t>
  </si>
  <si>
    <t>PAVAN</t>
  </si>
  <si>
    <t>RAJESHWAR REDDY</t>
  </si>
  <si>
    <t>RAJENDHAR REDDY</t>
  </si>
  <si>
    <t>SRINIVAS</t>
  </si>
  <si>
    <t>RAMESH</t>
  </si>
  <si>
    <t>DHANENDER</t>
  </si>
  <si>
    <t>BASID KHAN</t>
  </si>
  <si>
    <t>MADHUSUDHAN GOUD</t>
  </si>
  <si>
    <t>SAIBABA GOUD</t>
  </si>
  <si>
    <t>KRISHNA REDDY</t>
  </si>
  <si>
    <t>ASHISH REDDY</t>
  </si>
  <si>
    <t>MOHAN</t>
  </si>
  <si>
    <t>SHAIK GOUSE</t>
  </si>
  <si>
    <t>RAVI KUMAR</t>
  </si>
  <si>
    <t>SHAIK AHMED PASHA</t>
  </si>
  <si>
    <t>KARTHIK</t>
  </si>
  <si>
    <t>MIRZA SAFIULLAH</t>
  </si>
  <si>
    <t>LAXMAN</t>
  </si>
  <si>
    <t>SHAIK MOULA</t>
  </si>
  <si>
    <t>SAILU</t>
  </si>
  <si>
    <t>NARESH</t>
  </si>
  <si>
    <t>KAHAJA IFTHEQUAR</t>
  </si>
  <si>
    <t>CHAKRADARI</t>
  </si>
  <si>
    <t>ASHOK</t>
  </si>
  <si>
    <t>CHINNA GANGARAM</t>
  </si>
  <si>
    <t>ABDUL AZAM</t>
  </si>
  <si>
    <t>KRANTHI KUMAR</t>
  </si>
  <si>
    <t>RAJA SHEKAR</t>
  </si>
  <si>
    <t>AAKASH</t>
  </si>
  <si>
    <t>SHANKAR</t>
  </si>
  <si>
    <t>SHAMSU</t>
  </si>
  <si>
    <t>GANGARAJU</t>
  </si>
  <si>
    <t>KAHAJA WASIUDDIN</t>
  </si>
  <si>
    <t>ILIASUDDIN</t>
  </si>
  <si>
    <t>MIRZA FARIQUE BAIG</t>
  </si>
  <si>
    <t>SUDHAKAR REDDY</t>
  </si>
  <si>
    <t>POSHETTY</t>
  </si>
  <si>
    <t>GANGA PRASAD</t>
  </si>
  <si>
    <t>GAGADHAR</t>
  </si>
  <si>
    <t>MOULA</t>
  </si>
  <si>
    <t>SALEEM</t>
  </si>
  <si>
    <t>KASHIRAM</t>
  </si>
  <si>
    <t>SHAILENDHAR</t>
  </si>
  <si>
    <t>NAGNATH</t>
  </si>
  <si>
    <t>NAGARJUNA REDDY</t>
  </si>
  <si>
    <t>G. GNYANESHWAR</t>
  </si>
  <si>
    <t>V. RAJA REDDY</t>
  </si>
  <si>
    <t>H. CHANDRAKANTH</t>
  </si>
  <si>
    <t>CH. KISHORE</t>
  </si>
  <si>
    <t>K. DIGAMBER</t>
  </si>
  <si>
    <t>T. VENKAT RAM REDDY</t>
  </si>
  <si>
    <t>M. SUBBA REDDY</t>
  </si>
  <si>
    <t>S. SRI RAMULU</t>
  </si>
  <si>
    <t>M. SHANKAR</t>
  </si>
  <si>
    <t>K. RAMBABU</t>
  </si>
  <si>
    <t>Mogal Shadullah</t>
  </si>
  <si>
    <t>M. RAJESHWAR REDDY</t>
  </si>
  <si>
    <t>MD. IBRAHIMUDDIN</t>
  </si>
  <si>
    <t>B. LAXMAN</t>
  </si>
  <si>
    <t>K. YASHWANTH</t>
  </si>
  <si>
    <t>N. RAVI</t>
  </si>
  <si>
    <t>J. RAVINDRA</t>
  </si>
  <si>
    <t>M. RANGA RAO</t>
  </si>
  <si>
    <t>T. SAIBABA GOUD</t>
  </si>
  <si>
    <t>B. MANIK</t>
  </si>
  <si>
    <t>SK. NIZAMUDDIN</t>
  </si>
  <si>
    <t>G. GANGARAM</t>
  </si>
  <si>
    <t>G. SRINIVAS</t>
  </si>
  <si>
    <t>MD. NASEERUDDIN</t>
  </si>
  <si>
    <t>P. ASHOK</t>
  </si>
  <si>
    <t>K. SRIKANTH</t>
  </si>
  <si>
    <t>SD. IRFAN</t>
  </si>
  <si>
    <t>B. SANGRAM</t>
  </si>
  <si>
    <t>B. VEERABHADRA RAO</t>
  </si>
  <si>
    <t>S. PRAVEEN</t>
  </si>
  <si>
    <t>T. MOHAN</t>
  </si>
  <si>
    <t>E. SHIVA RAJ</t>
  </si>
  <si>
    <t>K. VIJAY</t>
  </si>
  <si>
    <t>K. NARESH</t>
  </si>
  <si>
    <t>D. NARAYANA</t>
  </si>
  <si>
    <t>B. JAGADISHWAR REDDY</t>
  </si>
  <si>
    <t>B. SRINIVAS</t>
  </si>
  <si>
    <t>B. RAJU</t>
  </si>
  <si>
    <t>M. RAVI</t>
  </si>
  <si>
    <t>R. SURESH</t>
  </si>
  <si>
    <t>G. RAMESH</t>
  </si>
  <si>
    <t>R. LAXMAN</t>
  </si>
  <si>
    <t>M. RAM BABU</t>
  </si>
  <si>
    <t>A. YADAVA RAO</t>
  </si>
  <si>
    <t>SK. RAFEEQ AHMED</t>
  </si>
  <si>
    <t>K. BHEEM</t>
  </si>
  <si>
    <t>K. SRINIVAS</t>
  </si>
  <si>
    <t>S. ASHOK</t>
  </si>
  <si>
    <t>Y. ANIL KUMAR</t>
  </si>
  <si>
    <t>Y.K. LAXMA REDDY</t>
  </si>
  <si>
    <t>J. RAJENDHAR</t>
  </si>
  <si>
    <t>K. RAMANJANEYULU</t>
  </si>
  <si>
    <t>G. PRAVEEN KUMAR</t>
  </si>
  <si>
    <t>MD. ABDUL LATEEF</t>
  </si>
  <si>
    <t>SK. NISAR</t>
  </si>
  <si>
    <t>SK. JAHANGIR</t>
  </si>
  <si>
    <t>K. ANKAIAH</t>
  </si>
  <si>
    <t>T. KASHIRAM</t>
  </si>
  <si>
    <t>G. SUDHAKAR REDDY</t>
  </si>
  <si>
    <t>K. RAVI</t>
  </si>
  <si>
    <t>G. SHIVA PHANINDRA</t>
  </si>
  <si>
    <t>ABDUL WAJID</t>
  </si>
  <si>
    <t>A. GANGADHAR</t>
  </si>
  <si>
    <t>MD. HAROON</t>
  </si>
  <si>
    <t>A. POSHETTY</t>
  </si>
  <si>
    <t>K. SUDHAKAR</t>
  </si>
  <si>
    <t>P. SUDHAKAR</t>
  </si>
  <si>
    <t>D. SRINU</t>
  </si>
  <si>
    <t>K. PRAVEEN KUMAR</t>
  </si>
  <si>
    <t>B. LINGAIAH</t>
  </si>
  <si>
    <t>MIRZA NASEER BAIG</t>
  </si>
  <si>
    <t>G. LAXMAN</t>
  </si>
  <si>
    <t>S. JAYA RAM</t>
  </si>
  <si>
    <t>T. SAI KUMAR</t>
  </si>
  <si>
    <t>P. DILIP</t>
  </si>
  <si>
    <t>K. MARUTHI</t>
  </si>
  <si>
    <t>D. VENKATI</t>
  </si>
  <si>
    <t>M. SAIDAIAH</t>
  </si>
  <si>
    <t>M. LAXMAN</t>
  </si>
  <si>
    <t>G. CHANDRAKANTH</t>
  </si>
  <si>
    <t>P. MAHENDER</t>
  </si>
  <si>
    <t>T. BHASKAR</t>
  </si>
  <si>
    <t>L. RAMU</t>
  </si>
  <si>
    <t>A. SATISH</t>
  </si>
  <si>
    <t>MD. IYNUL HAQ</t>
  </si>
  <si>
    <t>V. RAJU</t>
  </si>
  <si>
    <t>K. UMAKANTH</t>
  </si>
  <si>
    <t>A. RAJ KISHORE</t>
  </si>
  <si>
    <t>MOHAMMED GAFFAR KHAN</t>
  </si>
  <si>
    <t>K. GANGARAM</t>
  </si>
  <si>
    <t>P. SRINIVAS</t>
  </si>
  <si>
    <t>K. VENKATESHWARLU</t>
  </si>
  <si>
    <t>NAGESH</t>
  </si>
  <si>
    <t>T. RAVI</t>
  </si>
  <si>
    <t>K. RAJU</t>
  </si>
  <si>
    <t>B. PRAKASH</t>
  </si>
  <si>
    <t>B. SAILU</t>
  </si>
  <si>
    <t>R. RAMESH</t>
  </si>
  <si>
    <t>M. VITTAL GOUD</t>
  </si>
  <si>
    <t>K. GANGADHAR</t>
  </si>
  <si>
    <t>N. POSHETTY</t>
  </si>
  <si>
    <t>M. VENKAT RAO</t>
  </si>
  <si>
    <t>V. RAVINDHAR REDDY</t>
  </si>
  <si>
    <t>MD. SAMEER</t>
  </si>
  <si>
    <t>KHAJA IFTEQHAR UDDIN</t>
  </si>
  <si>
    <t>S. MADHAVA RAO</t>
  </si>
  <si>
    <t>SK. ASHRAF REHAMAN</t>
  </si>
  <si>
    <t>MD. FAIYYAZ</t>
  </si>
  <si>
    <t>SK. MAZHAR AHMED</t>
  </si>
  <si>
    <t>T. GANGADHAR GOUD</t>
  </si>
  <si>
    <t>S. SANJAY</t>
  </si>
  <si>
    <t>G. POSHETTY</t>
  </si>
  <si>
    <t>P. RAJ KUMAR</t>
  </si>
  <si>
    <t>S. SANJEEV</t>
  </si>
  <si>
    <t>MD. LATEEF KHAN</t>
  </si>
  <si>
    <t>N. LAXMAN</t>
  </si>
  <si>
    <t>V. HANMANDLU</t>
  </si>
  <si>
    <t>N. JAYARAM</t>
  </si>
  <si>
    <t>P. CHINNA BOI</t>
  </si>
  <si>
    <t>P. BABU</t>
  </si>
  <si>
    <t>V. NARENDHAR</t>
  </si>
  <si>
    <t>M. NAGARAJU</t>
  </si>
  <si>
    <t>K. PRABHAKAR GOUD</t>
  </si>
  <si>
    <t>G. SUDHAKAR</t>
  </si>
  <si>
    <t>S. GANGADHAR</t>
  </si>
  <si>
    <t>T. SRINIVAS REDDY</t>
  </si>
  <si>
    <t>B. ABBAIAH</t>
  </si>
  <si>
    <t>QAMQAMUDDIN</t>
  </si>
  <si>
    <t>A. RAJA SHEKAR</t>
  </si>
  <si>
    <t>K. NANDU</t>
  </si>
  <si>
    <t>B. SANTHOSH</t>
  </si>
  <si>
    <t>YADAGIRI</t>
  </si>
  <si>
    <t>G. SRIKANTH</t>
  </si>
  <si>
    <t>T. NAGARAJU</t>
  </si>
  <si>
    <t>S. SUDHAKAR</t>
  </si>
  <si>
    <t>K. POSHETTY</t>
  </si>
  <si>
    <t>A. RAMULU</t>
  </si>
  <si>
    <t>S. LAXMAN</t>
  </si>
  <si>
    <t>K. MADHAV RAO</t>
  </si>
  <si>
    <t>B. RAJESHWAR</t>
  </si>
  <si>
    <t>S. SURESH</t>
  </si>
  <si>
    <t>T. PRATHAP</t>
  </si>
  <si>
    <t>B. SUDHAKAR</t>
  </si>
  <si>
    <t>M. BALAJI</t>
  </si>
  <si>
    <t>R. MOHAN</t>
  </si>
  <si>
    <t>K. SATISH KUMAR</t>
  </si>
  <si>
    <t>MUJAHID KHAN</t>
  </si>
  <si>
    <t>G. SATHISH</t>
  </si>
  <si>
    <t>K. BABU</t>
  </si>
  <si>
    <t>A. SUBHASH</t>
  </si>
  <si>
    <t>G. SUBHASH</t>
  </si>
  <si>
    <t>U. GANGADHAR</t>
  </si>
  <si>
    <t>SD. MANSOOR ALI</t>
  </si>
  <si>
    <t>Y. RAMULU</t>
  </si>
  <si>
    <t>E. ASHOK</t>
  </si>
  <si>
    <t>K. CHINNA GANGARAM</t>
  </si>
  <si>
    <t>RIYAZ KHAN</t>
  </si>
  <si>
    <t>SHAIK IBRAHIM</t>
  </si>
  <si>
    <t>D. SHEKAR</t>
  </si>
  <si>
    <t>HABEEB SAYEED</t>
  </si>
  <si>
    <t>S. DATTU</t>
  </si>
  <si>
    <t>K. PRADEEP</t>
  </si>
  <si>
    <t>MD. BABA</t>
  </si>
  <si>
    <t>B. YELLAIAH</t>
  </si>
  <si>
    <t>B. KISHORE</t>
  </si>
  <si>
    <t>P. NARASIMHA RAO</t>
  </si>
  <si>
    <t>K. MANAND REDDY</t>
  </si>
  <si>
    <t>T. HANMANTH</t>
  </si>
  <si>
    <t>K. MADHU SUDAN GOUD</t>
  </si>
  <si>
    <t>NASEER AHMED</t>
  </si>
  <si>
    <t>MD. NAYEEM AHMED</t>
  </si>
  <si>
    <t>CH. ANAND</t>
  </si>
  <si>
    <t>MD. SHAFIUDDIN</t>
  </si>
  <si>
    <t>MD. SHAMSU</t>
  </si>
  <si>
    <t>SK. ANWAR</t>
  </si>
  <si>
    <t>S. RAJA SHEKAR</t>
  </si>
  <si>
    <t>K. LAXMAIAH</t>
  </si>
  <si>
    <t>B. JAGADISH</t>
  </si>
  <si>
    <t>MD. KALEEM</t>
  </si>
  <si>
    <t>MD. WAHEB SHAREEF</t>
  </si>
  <si>
    <t>R. ANIL KUMAR</t>
  </si>
  <si>
    <t>MD. HAIMAD</t>
  </si>
  <si>
    <t>R. NARESH</t>
  </si>
  <si>
    <t>M. SANTHOSH KUMAR</t>
  </si>
  <si>
    <t>E. SHIVARAJ</t>
  </si>
  <si>
    <t>HANZALA</t>
  </si>
  <si>
    <t>SD. SAMAD</t>
  </si>
  <si>
    <t>A. YOGESH</t>
  </si>
  <si>
    <t>MD. AZMATH KHAN</t>
  </si>
  <si>
    <t>D. SAILU</t>
  </si>
  <si>
    <t>BANGAR SINGH</t>
  </si>
  <si>
    <t>T. NAVEEN</t>
  </si>
  <si>
    <t>A. ASHOK</t>
  </si>
  <si>
    <t>D. DHARMENDHAR</t>
  </si>
  <si>
    <t>N. HANMANTH RAO</t>
  </si>
  <si>
    <t>P. VENKAT</t>
  </si>
  <si>
    <t>A. MONAIAH</t>
  </si>
  <si>
    <t>D. RAMULU</t>
  </si>
  <si>
    <t>S. DEV RAO</t>
  </si>
  <si>
    <t>K. SHIVA RAJ</t>
  </si>
  <si>
    <t>K. VIDHYA SAGAR CHARY</t>
  </si>
  <si>
    <t>K. RAJENDHAR REDDY</t>
  </si>
  <si>
    <t>B. RAMESH</t>
  </si>
  <si>
    <t>T. ANJAIAH</t>
  </si>
  <si>
    <t>VISHWANATH</t>
  </si>
  <si>
    <t>CH. SURESH</t>
  </si>
  <si>
    <t>G. RAVI</t>
  </si>
  <si>
    <t>S. GANGARAM</t>
  </si>
  <si>
    <t>K. RAMESH</t>
  </si>
  <si>
    <t>CH. SADASHIVA KUMAR</t>
  </si>
  <si>
    <t>B. PRABHAKAR REDDY</t>
  </si>
  <si>
    <t>S. SHYAM</t>
  </si>
  <si>
    <t>M. RAMBABU</t>
  </si>
  <si>
    <t>P. GANGADHAR</t>
  </si>
  <si>
    <t>MOHAMMED GOUSE</t>
  </si>
  <si>
    <t>D. SRINIVAS</t>
  </si>
  <si>
    <t>A. LAXMAN</t>
  </si>
  <si>
    <t>T. GANGADHAR</t>
  </si>
  <si>
    <t>R. PAVAN KUMAR</t>
  </si>
  <si>
    <t>D. PAVAN KUMAR</t>
  </si>
  <si>
    <t>MOHAMMED ABDUL BARI</t>
  </si>
  <si>
    <t>S. MALLESH</t>
  </si>
  <si>
    <t>S. VENKATESH</t>
  </si>
  <si>
    <t>CH. NARENDHAR REDDY</t>
  </si>
  <si>
    <t>E. NAGA RAJU</t>
  </si>
  <si>
    <t>M. LINGAIAH</t>
  </si>
  <si>
    <t>D. BHEEM SHANKAR</t>
  </si>
  <si>
    <t>M. SRINATH REDDY</t>
  </si>
  <si>
    <t>S. DINESH</t>
  </si>
  <si>
    <t>G. RAVI KUMAR</t>
  </si>
  <si>
    <t>M. NARESH</t>
  </si>
  <si>
    <t>N. SRINIVAS</t>
  </si>
  <si>
    <t>B. POTHA REDDY</t>
  </si>
  <si>
    <t>N. RAMA KRISHNA</t>
  </si>
  <si>
    <t>K. SANJAY</t>
  </si>
  <si>
    <t>M. KHASIM</t>
  </si>
  <si>
    <t>B. SAGAR</t>
  </si>
  <si>
    <t>K. DATTHU</t>
  </si>
  <si>
    <t>P. NAGNATH</t>
  </si>
  <si>
    <t>S. ANKUSH</t>
  </si>
  <si>
    <t>G. MOHAN</t>
  </si>
  <si>
    <t>R. ANNA RAO</t>
  </si>
  <si>
    <t>E. SAILU</t>
  </si>
  <si>
    <t>P. AMRIT</t>
  </si>
  <si>
    <t>SD. SALEEM</t>
  </si>
  <si>
    <t>J. SHANKAR</t>
  </si>
  <si>
    <t>KHAJA WASIUDDIN</t>
  </si>
  <si>
    <t>G. MARUTHI</t>
  </si>
  <si>
    <t>V. YADAGIRI</t>
  </si>
  <si>
    <t>P. RAMANA REDDY</t>
  </si>
  <si>
    <t>S. PRAHALAD</t>
  </si>
  <si>
    <t>SK. FAROOQ</t>
  </si>
  <si>
    <t>N. SATISH KUMAR</t>
  </si>
  <si>
    <t>B. GANGADHAR</t>
  </si>
  <si>
    <t>N. SRINIVAS REDDY</t>
  </si>
  <si>
    <t>N. SATISH BABU</t>
  </si>
  <si>
    <t>N. SUDHAKAR</t>
  </si>
  <si>
    <t>SK. NASEERUDDIN</t>
  </si>
  <si>
    <t>SK. SALEEM</t>
  </si>
  <si>
    <t>S. GANGADHAR CHARI</t>
  </si>
  <si>
    <t>MD. HABEEB UDDIN</t>
  </si>
  <si>
    <t>CH. BHOOMAIAH</t>
  </si>
  <si>
    <t>A. MOHAN</t>
  </si>
  <si>
    <t>M. SRINIVAS</t>
  </si>
  <si>
    <t>Y. SANDEEP KUMAR</t>
  </si>
  <si>
    <t>K. DEVIDAS</t>
  </si>
  <si>
    <t>M. SRINIVAS RAO</t>
  </si>
  <si>
    <t>K. SRINIVAS REDDY</t>
  </si>
  <si>
    <t>R. NARENDER</t>
  </si>
  <si>
    <t>CH. NAGESH</t>
  </si>
  <si>
    <t>N. AJAY KUMAR</t>
  </si>
  <si>
    <t>S. RAJU</t>
  </si>
  <si>
    <t>K. MANGESH</t>
  </si>
  <si>
    <t>M. RAM LINGAM</t>
  </si>
  <si>
    <t>K. SHIVALINGA REDDY</t>
  </si>
  <si>
    <t>SHAIK ABDUL REHAMAN</t>
  </si>
  <si>
    <t>V. SAILU</t>
  </si>
  <si>
    <t>B. JAYARAM</t>
  </si>
  <si>
    <t>GOUSE</t>
  </si>
  <si>
    <t>T. GANGADRI</t>
  </si>
  <si>
    <t>K. GANGARAJU</t>
  </si>
  <si>
    <t>J. SRINIVAS</t>
  </si>
  <si>
    <t>B. SHIVA SHANKAR</t>
  </si>
  <si>
    <t>N. MADHAVA RAO</t>
  </si>
  <si>
    <t>B. LAXMAIAH</t>
  </si>
  <si>
    <t>P. MAHADEV</t>
  </si>
  <si>
    <t>K. HANMANTH RAO</t>
  </si>
  <si>
    <t>H. LAXMAN</t>
  </si>
  <si>
    <t>B. SURESH</t>
  </si>
  <si>
    <t>SHAIK KHADAR</t>
  </si>
  <si>
    <t>L. RADHA KRSIHNA</t>
  </si>
  <si>
    <t>N. SURYAKANTH</t>
  </si>
  <si>
    <t>T. POSHETTY</t>
  </si>
  <si>
    <t>B. CHAKRADHARI</t>
  </si>
  <si>
    <t>SYED SAJEED ALI</t>
  </si>
  <si>
    <t>A. NARESH</t>
  </si>
  <si>
    <t>CH. GANGA PRASAD</t>
  </si>
  <si>
    <t>S. POSHETTY</t>
  </si>
  <si>
    <t>SHAIK AMEER QUSRO</t>
  </si>
  <si>
    <t>TAHER NADEEM</t>
  </si>
  <si>
    <t>V. ABBAIAH</t>
  </si>
  <si>
    <t>SK. ZAKIR</t>
  </si>
  <si>
    <t>SK. KAREEM</t>
  </si>
  <si>
    <t>H. RAVI KUMAR</t>
  </si>
  <si>
    <t>A. JANARDHAN</t>
  </si>
  <si>
    <t>MD. GOUSE</t>
  </si>
  <si>
    <t>B. RAJENDER</t>
  </si>
  <si>
    <t>U. RAJU</t>
  </si>
  <si>
    <t>N. AKASH</t>
  </si>
  <si>
    <t>G. SAILU</t>
  </si>
  <si>
    <t>R. ANIL</t>
  </si>
  <si>
    <t>R. GOPAL</t>
  </si>
  <si>
    <t>A. LALU</t>
  </si>
  <si>
    <t>G. THIRUPATHI</t>
  </si>
  <si>
    <t>R. YELLAIAH</t>
  </si>
  <si>
    <t>A. VISHNUVARDHAN</t>
  </si>
  <si>
    <t>MD. IKRAM UDDIN</t>
  </si>
  <si>
    <t>SK. MAHBOOB SUBHANI</t>
  </si>
  <si>
    <t>P. SHANKAR</t>
  </si>
  <si>
    <t>B. SATISH REDDY</t>
  </si>
  <si>
    <t>B. SRINU</t>
  </si>
  <si>
    <t>S. PHAVINDER REDDY</t>
  </si>
  <si>
    <t>P. VENKATESHWAR REDDY</t>
  </si>
  <si>
    <t>B. GANGARAM</t>
  </si>
  <si>
    <t>NAVEEN</t>
  </si>
  <si>
    <t>B. YADAGIRI</t>
  </si>
  <si>
    <t>MIR MUKRAM ALI</t>
  </si>
  <si>
    <t>SHYAM RAO</t>
  </si>
  <si>
    <t>AYUB KHAN</t>
  </si>
  <si>
    <t>MAHESHWAR RAO</t>
  </si>
  <si>
    <t>SHADULLA KHAN</t>
  </si>
  <si>
    <t>SANTHOSH REDDY</t>
  </si>
  <si>
    <t>CHINNA ANJANEYULU</t>
  </si>
  <si>
    <t>VENKATESHWAR REDDY</t>
  </si>
  <si>
    <t>MALLESH</t>
  </si>
  <si>
    <t>N. GOVIND</t>
  </si>
  <si>
    <t>SAI REDDY</t>
  </si>
  <si>
    <t>I. NARSIMLU</t>
  </si>
  <si>
    <t>VENKATA RAMI REDDY</t>
  </si>
  <si>
    <t>NAGI REDDY</t>
  </si>
  <si>
    <t>SHIVA NAGI REDDY</t>
  </si>
  <si>
    <t>NARENDER</t>
  </si>
  <si>
    <t>BHAGAVANTH RAO</t>
  </si>
  <si>
    <t>SAMEER</t>
  </si>
  <si>
    <t>IBRAHEEMUDDIN</t>
  </si>
  <si>
    <t>ABDUL RAHIM</t>
  </si>
  <si>
    <t>GYANESHWAR</t>
  </si>
  <si>
    <t>CHETHAN</t>
  </si>
  <si>
    <t>SD. HABEEB</t>
  </si>
  <si>
    <t>HARUN</t>
  </si>
  <si>
    <t>MADHU</t>
  </si>
  <si>
    <t>SHAFI</t>
  </si>
  <si>
    <t>SURENDER REDDY</t>
  </si>
  <si>
    <t>IKRAMUDDIN</t>
  </si>
  <si>
    <t>RANA SINGH</t>
  </si>
  <si>
    <t>LASMAIAH</t>
  </si>
  <si>
    <t>RAJU</t>
  </si>
  <si>
    <t>GOVIND REDDY</t>
  </si>
  <si>
    <t>ATHEEQ KHAN</t>
  </si>
  <si>
    <t>PANDU RANGA RAO</t>
  </si>
  <si>
    <t>RAJ KUMAR</t>
  </si>
  <si>
    <t>JAYESHWAR</t>
  </si>
  <si>
    <t>VENKATA RAMANA REDDY</t>
  </si>
  <si>
    <t>RAM CHANDHAR</t>
  </si>
  <si>
    <t>PRAKASH</t>
  </si>
  <si>
    <t>RAVI</t>
  </si>
  <si>
    <t>G. RAMULU</t>
  </si>
  <si>
    <t>DIGAMBER</t>
  </si>
  <si>
    <t>GANGA REDDY</t>
  </si>
  <si>
    <t>GANESH SINGH</t>
  </si>
  <si>
    <t>SHAIK KAREEMULLA</t>
  </si>
  <si>
    <t>YELLA REDDY</t>
  </si>
  <si>
    <t>LALU</t>
  </si>
  <si>
    <t>DHARMENDER SINGH</t>
  </si>
  <si>
    <t>N. YESUDAS</t>
  </si>
  <si>
    <t>S. KRISHNA</t>
  </si>
  <si>
    <t>A. BALA KRISHNA REDDY</t>
  </si>
  <si>
    <t>RAJA REDDY</t>
  </si>
  <si>
    <t>SUNIL</t>
  </si>
  <si>
    <t>G. ABBAIAH</t>
  </si>
  <si>
    <t>VIJAY</t>
  </si>
  <si>
    <t>GOPI</t>
  </si>
  <si>
    <t>GANGAIAH</t>
  </si>
  <si>
    <t>MOHAMMED NASEERUDDIN</t>
  </si>
  <si>
    <t>SANJAY</t>
  </si>
  <si>
    <t>SANGRAM</t>
  </si>
  <si>
    <t>SAI BABA</t>
  </si>
  <si>
    <t>B. KAMALAKAR</t>
  </si>
  <si>
    <t>DATTU</t>
  </si>
  <si>
    <t>K. JAIPAL</t>
  </si>
  <si>
    <t>PHAVINDHAR REDDY</t>
  </si>
  <si>
    <t>SURESH</t>
  </si>
  <si>
    <t>SUBHASH</t>
  </si>
  <si>
    <t>VITTAL</t>
  </si>
  <si>
    <t>SAILOO</t>
  </si>
  <si>
    <t>SHAILESH</t>
  </si>
  <si>
    <t>N. MURALI</t>
  </si>
  <si>
    <t>MONAIAH</t>
  </si>
  <si>
    <t>HANMANTH</t>
  </si>
  <si>
    <t>N. SAILU</t>
  </si>
  <si>
    <t>MIRZA TOFEEQ BAIG</t>
  </si>
  <si>
    <t>ISHAK AHMED</t>
  </si>
  <si>
    <t>GURVAIAH</t>
  </si>
  <si>
    <t>SATHISH REDDY</t>
  </si>
  <si>
    <t>NAGENDRA</t>
  </si>
  <si>
    <t>SATHISH KUMAR</t>
  </si>
  <si>
    <t>KIRAN</t>
  </si>
  <si>
    <t>BEERENDER SINGH</t>
  </si>
  <si>
    <t>UTHAM</t>
  </si>
  <si>
    <t>JAIRAM</t>
  </si>
  <si>
    <t>SUNDHER</t>
  </si>
  <si>
    <t>IYNUL HAQ</t>
  </si>
  <si>
    <t>L. ANIL</t>
  </si>
  <si>
    <t>SHIVAJI</t>
  </si>
  <si>
    <t>GOPAL</t>
  </si>
  <si>
    <t>PRAVEEN</t>
  </si>
  <si>
    <t>VENKAT REDDY</t>
  </si>
  <si>
    <t>SATISH KUMAR</t>
  </si>
  <si>
    <t>JAGADISHWAR REDDY</t>
  </si>
  <si>
    <t>HANMANDLU</t>
  </si>
  <si>
    <t>R. BALAJI</t>
  </si>
  <si>
    <t>SRINIVASA RAO</t>
  </si>
  <si>
    <t>P. SHASHIBABA GOUD</t>
  </si>
  <si>
    <t>JAYARAM</t>
  </si>
  <si>
    <t>SRINIVAS REDDY</t>
  </si>
  <si>
    <t>LINGAIAH</t>
  </si>
  <si>
    <t>M. ABASO</t>
  </si>
  <si>
    <t>PRABHAKAR REDDY</t>
  </si>
  <si>
    <t>RAMCHANDAR RAO</t>
  </si>
  <si>
    <t>PANDURANGA RAO</t>
  </si>
  <si>
    <t>JNANESHWAR</t>
  </si>
  <si>
    <t>SANTHOSH</t>
  </si>
  <si>
    <t>VIDHYASAGAR CHARY</t>
  </si>
  <si>
    <t>SRINATH REDDY</t>
  </si>
  <si>
    <t>B. BHAGWAN</t>
  </si>
  <si>
    <t>MOHAMMED ABDUL REHMAN</t>
  </si>
  <si>
    <t>LATEEF KHAN</t>
  </si>
  <si>
    <t>SK. AMJAD</t>
  </si>
  <si>
    <t>HANMANTH RAO</t>
  </si>
  <si>
    <t>RAJENDHAR</t>
  </si>
  <si>
    <t>MD. TOUFEEQ KHAN</t>
  </si>
  <si>
    <t>MALLAIAH</t>
  </si>
  <si>
    <t>GANGARAM</t>
  </si>
  <si>
    <t>SURESH BABU</t>
  </si>
  <si>
    <t>SATISH GOUD</t>
  </si>
  <si>
    <t>MARUTHI</t>
  </si>
  <si>
    <t>U. ABBAIAH</t>
  </si>
  <si>
    <t>PHANI KUMAR</t>
  </si>
  <si>
    <t>CHANDRAKANTH</t>
  </si>
  <si>
    <t>SATISH</t>
  </si>
  <si>
    <t>NAGA RAJU</t>
  </si>
  <si>
    <t>NAVEEN REDDY</t>
  </si>
  <si>
    <t>MOHAMMAD HARUN</t>
  </si>
  <si>
    <t>SHAIK NAGUL MEERA</t>
  </si>
  <si>
    <t>VITTAL GOUD</t>
  </si>
  <si>
    <t>K. ABBAIAH</t>
  </si>
  <si>
    <t>SAI KUMAR</t>
  </si>
  <si>
    <t>SAJID ALI</t>
  </si>
  <si>
    <t>H. PRALHAD</t>
  </si>
  <si>
    <t>SK. HAMEED</t>
  </si>
  <si>
    <t>MALKANNA</t>
  </si>
  <si>
    <t>SHAIK HAIMAD</t>
  </si>
  <si>
    <t>SUDHAKAR GOUD</t>
  </si>
  <si>
    <t>KRISHNA</t>
  </si>
  <si>
    <t>N. SHIVA KUMAR</t>
  </si>
  <si>
    <t>DINESH</t>
  </si>
  <si>
    <t>MIRZA ANSHAR BEG</t>
  </si>
  <si>
    <t>MIRZA BISMILLA BAIG</t>
  </si>
  <si>
    <t>MASOOD KHAN</t>
  </si>
  <si>
    <t>RAMULU</t>
  </si>
  <si>
    <t>SAMBA SHIVA RAO</t>
  </si>
  <si>
    <t>JALLAIAH</t>
  </si>
  <si>
    <t>KANAKA RAJU</t>
  </si>
  <si>
    <t>DEVIDAS</t>
  </si>
  <si>
    <t>NARAYANA</t>
  </si>
  <si>
    <t>JAIPAL REDDY</t>
  </si>
  <si>
    <t>K. BRAHMAIAH</t>
  </si>
  <si>
    <t>N. VEERA KUMAR</t>
  </si>
  <si>
    <t>SANJEEV REDDY</t>
  </si>
  <si>
    <t>NAGARAJU</t>
  </si>
  <si>
    <t>AINUL HAQUE</t>
  </si>
  <si>
    <t>SHAIK NAGUR VALI</t>
  </si>
  <si>
    <t>MOHAN REDDY</t>
  </si>
  <si>
    <t>SHAIK MOIN</t>
  </si>
  <si>
    <t>KHAJA IFTEQUAR UDDIN</t>
  </si>
  <si>
    <t>ODDENNA</t>
  </si>
  <si>
    <t>SYED SAMAD</t>
  </si>
  <si>
    <t>MOHAMMAD SHAKEEL AHMED</t>
  </si>
  <si>
    <t>SYED HABEEB</t>
  </si>
  <si>
    <t>SK. EZAS</t>
  </si>
  <si>
    <t>AHMED</t>
  </si>
  <si>
    <t>YADHAV RAO</t>
  </si>
  <si>
    <t>SRINIVAS RAO</t>
  </si>
  <si>
    <t>SD. AMEER</t>
  </si>
  <si>
    <t>GNANAPRAKASH</t>
  </si>
  <si>
    <t>D. BASWANTH RAO</t>
  </si>
  <si>
    <t>U. BHUMAIAH</t>
  </si>
  <si>
    <t>SAYANNA</t>
  </si>
  <si>
    <t>DEEPAK</t>
  </si>
  <si>
    <t>SANJEEV</t>
  </si>
  <si>
    <t>S. MITHILESH</t>
  </si>
  <si>
    <t>Y. RAJ KUMAR</t>
  </si>
  <si>
    <t>SHAIK ABDUL GHANI</t>
  </si>
  <si>
    <t>GANGA SINGH</t>
  </si>
  <si>
    <t>LINGA REDDY</t>
  </si>
  <si>
    <t>PRATHAP REDDY</t>
  </si>
  <si>
    <t>T. AMARENDER REDDY</t>
  </si>
  <si>
    <t>K. ODDAIAH</t>
  </si>
  <si>
    <t>KUMARA SWAMI</t>
  </si>
  <si>
    <t>SHIV KUMAR</t>
  </si>
  <si>
    <t>NANI BABU</t>
  </si>
  <si>
    <t>SHANKAR GOUD</t>
  </si>
  <si>
    <t>DHARMAIAH</t>
  </si>
  <si>
    <t>SAYED IFTHEKHAR ALI</t>
  </si>
  <si>
    <t>V. ANJANEYULU</t>
  </si>
  <si>
    <t>RAM CHANDER</t>
  </si>
  <si>
    <t>DEVA GOUD</t>
  </si>
  <si>
    <t>SURESH CHARY</t>
  </si>
  <si>
    <t>SHAIK ANWAR</t>
  </si>
  <si>
    <t>G. GANGONDA</t>
  </si>
  <si>
    <t>SADA SHIVA KUMAR</t>
  </si>
  <si>
    <t>SK. JAVEED HUSSAIN</t>
  </si>
  <si>
    <t>H. CHINNA SAILU</t>
  </si>
  <si>
    <t>SK. KHADER</t>
  </si>
  <si>
    <t>K. SHEKAR</t>
  </si>
  <si>
    <t>VISHNU VARDHAN</t>
  </si>
  <si>
    <t>MD. ATIK KHAN</t>
  </si>
  <si>
    <t>JAYANTH</t>
  </si>
  <si>
    <t>KAREEMULLA</t>
  </si>
  <si>
    <t>A. RAMA KRISHNA</t>
  </si>
  <si>
    <t>MRUTHI</t>
  </si>
  <si>
    <t>MOHINODDIN</t>
  </si>
  <si>
    <t>M. TIRUPATHI GOUD</t>
  </si>
  <si>
    <t>DILIP</t>
  </si>
  <si>
    <t>G. SAINATH</t>
  </si>
  <si>
    <t>N. RAJU</t>
  </si>
  <si>
    <t>RAJENDER</t>
  </si>
  <si>
    <t>P. ABBAIAH</t>
  </si>
  <si>
    <t>NAGUR VALLI</t>
  </si>
  <si>
    <t>SHRINIVAS</t>
  </si>
  <si>
    <t>SUBHANI</t>
  </si>
  <si>
    <t>KHADAR</t>
  </si>
  <si>
    <t>LACHARAM</t>
  </si>
  <si>
    <t>PAVAN KUMAR</t>
  </si>
  <si>
    <t>SHAIK MAHEBOOB</t>
  </si>
  <si>
    <t>A. LINGAM</t>
  </si>
  <si>
    <t>MAKKU GONDA</t>
  </si>
  <si>
    <t>S. NARSHAYA</t>
  </si>
  <si>
    <t>NARSIMLU</t>
  </si>
  <si>
    <t>NARENDER REDDY</t>
  </si>
  <si>
    <t>PEERAJI</t>
  </si>
  <si>
    <t>PRAHALLAD</t>
  </si>
  <si>
    <t>DEVAPPA</t>
  </si>
  <si>
    <t>SANJEEVAIAH</t>
  </si>
  <si>
    <t>YOUSUF KHAN</t>
  </si>
  <si>
    <t>ATHEEQ</t>
  </si>
  <si>
    <t>GOPAL REDDY</t>
  </si>
  <si>
    <t>SD. ZULFY</t>
  </si>
  <si>
    <t>T. BALA KRISHNA</t>
  </si>
  <si>
    <t>RAFEEQ</t>
  </si>
  <si>
    <t>H. SHANKAR</t>
  </si>
  <si>
    <t>JAFAR</t>
  </si>
  <si>
    <t>SHADULLA</t>
  </si>
  <si>
    <t>JODHRAJ</t>
  </si>
  <si>
    <t>RAMANA REDDY</t>
  </si>
  <si>
    <t>N. ANAND</t>
  </si>
  <si>
    <t>D. SAILOO</t>
  </si>
  <si>
    <t>GANGA RAJU</t>
  </si>
  <si>
    <t>J. BALAJI</t>
  </si>
  <si>
    <t>MAHIPAL REDDY</t>
  </si>
  <si>
    <t>HUSSAIN</t>
  </si>
  <si>
    <t>ABOOD</t>
  </si>
  <si>
    <t>DHARMENDER</t>
  </si>
  <si>
    <t>ZIYAUDDIN</t>
  </si>
  <si>
    <t>EERGONDA</t>
  </si>
  <si>
    <t>T. BALBEER SINGH</t>
  </si>
  <si>
    <t>A. SANJEEV</t>
  </si>
  <si>
    <t>SANTHOSH GOUD</t>
  </si>
  <si>
    <t>UMESH</t>
  </si>
  <si>
    <t>A. SANTOSH</t>
  </si>
  <si>
    <t>J.B. GANGA KRISHNA APPA</t>
  </si>
  <si>
    <t>J.K. CHINNA GANGAPPA</t>
  </si>
  <si>
    <t>ABDUL BARI</t>
  </si>
  <si>
    <t>GOVIND</t>
  </si>
  <si>
    <t>G. ASHOK</t>
  </si>
  <si>
    <t>MURALI KRISHNA</t>
  </si>
  <si>
    <t>GANGADRI</t>
  </si>
  <si>
    <t>T. BALAJI</t>
  </si>
  <si>
    <t>PVITTAL</t>
  </si>
  <si>
    <t>RAJA GANGADHAR</t>
  </si>
  <si>
    <t>MD. AKBER KHAN</t>
  </si>
  <si>
    <t>POTHANNA</t>
  </si>
  <si>
    <t>B. JAYA MOHAN</t>
  </si>
  <si>
    <t>VAMSHI KRISHNA</t>
  </si>
  <si>
    <t>GAJIRAM</t>
  </si>
  <si>
    <t>SHIVA SHANKAR</t>
  </si>
  <si>
    <t>MIRJA KHALAD BEG</t>
  </si>
  <si>
    <t>MIRZA VAREESH BAIG</t>
  </si>
  <si>
    <t>ELLAIAH</t>
  </si>
  <si>
    <t>VEERESH BABU</t>
  </si>
  <si>
    <t>RAJESH</t>
  </si>
  <si>
    <t>SHANKAR RAO</t>
  </si>
  <si>
    <t>FAREED</t>
  </si>
  <si>
    <t>HYMAD</t>
  </si>
  <si>
    <t>K. PRABAKAR GOUD</t>
  </si>
  <si>
    <t>PULENDER</t>
  </si>
  <si>
    <t>HARIDAS</t>
  </si>
  <si>
    <t>RAMANA</t>
  </si>
  <si>
    <t>SHADHUL</t>
  </si>
  <si>
    <t>SHIVA RAMULU</t>
  </si>
  <si>
    <t>SUDHARSHAN</t>
  </si>
  <si>
    <t>YELLAIAH</t>
  </si>
  <si>
    <t>LAXMAIAH</t>
  </si>
  <si>
    <t>VENKAT</t>
  </si>
  <si>
    <t>DATTHU</t>
  </si>
  <si>
    <t>SAIBU</t>
  </si>
  <si>
    <t>SAINATH</t>
  </si>
  <si>
    <t>VIJAY SINGH</t>
  </si>
  <si>
    <t>NARSAIAH</t>
  </si>
  <si>
    <t>NAZEER AHMED</t>
  </si>
  <si>
    <t>G. MALLESH</t>
  </si>
  <si>
    <t>G. BEER GONDA</t>
  </si>
  <si>
    <t>SAGAR</t>
  </si>
  <si>
    <t>SHIVA LINGA REDDY</t>
  </si>
  <si>
    <t>SHAIK SALMAN</t>
  </si>
  <si>
    <t>GOURU GONDA</t>
  </si>
  <si>
    <t>KISHORE KUMAR REDDY</t>
  </si>
  <si>
    <t>SATHISH GOUD</t>
  </si>
  <si>
    <t>SAMBAIAH</t>
  </si>
  <si>
    <t>B. BHASKAR REDDY</t>
  </si>
  <si>
    <t>R. BHOOMAIAH</t>
  </si>
  <si>
    <t>SHAIK ASIF</t>
  </si>
  <si>
    <t>T. SANJAY</t>
  </si>
  <si>
    <t>M. SAILU</t>
  </si>
  <si>
    <t>ABDUL REHAMAN</t>
  </si>
  <si>
    <t>SHIVARAJ</t>
  </si>
  <si>
    <t>MANISH</t>
  </si>
  <si>
    <t>D. ASHOK</t>
  </si>
  <si>
    <t>RAM REDDY</t>
  </si>
  <si>
    <t>JAMEEL BAIG</t>
  </si>
  <si>
    <t>MUNTHAKHUBUDDIN</t>
  </si>
  <si>
    <t>MOHAMMED YOUNUS</t>
  </si>
  <si>
    <t>MOHIUDDIN</t>
  </si>
  <si>
    <t>SAI GONDA</t>
  </si>
  <si>
    <t>T. LAXMAN</t>
  </si>
  <si>
    <t>P. JAYA SHANKAR</t>
  </si>
  <si>
    <t>N. GANGARAM</t>
  </si>
  <si>
    <t>KALIDAS</t>
  </si>
  <si>
    <t>T. AMARERNDHAR REDDY</t>
  </si>
  <si>
    <t>NARENDHAR REDDY</t>
  </si>
  <si>
    <t>S. SHIVA PRASAD</t>
  </si>
  <si>
    <t>B. ANIL</t>
  </si>
  <si>
    <t>SK. RAFEEQ</t>
  </si>
  <si>
    <t>KOTAIAH</t>
  </si>
  <si>
    <t>YOUSUF MOHIUDDIN</t>
  </si>
  <si>
    <t>SURESH REDDY</t>
  </si>
  <si>
    <t>NAYEEM AHMED</t>
  </si>
  <si>
    <t>Y. Shivanandam</t>
  </si>
  <si>
    <t>SANJU</t>
  </si>
  <si>
    <t>NAGGONDA</t>
  </si>
  <si>
    <t>M. MARUTHI</t>
  </si>
  <si>
    <t>LACHA RAM</t>
  </si>
  <si>
    <t>RAGHUNATH</t>
  </si>
  <si>
    <t>MADHAVA RAO</t>
  </si>
  <si>
    <t>KIRAN KUMAR</t>
  </si>
  <si>
    <t>K. Dattu</t>
  </si>
  <si>
    <t>J. BHARATH RAJ</t>
  </si>
  <si>
    <t>ABDUL GHANI</t>
  </si>
  <si>
    <t>J. ANKUSH</t>
  </si>
  <si>
    <t>HANMA BOI</t>
  </si>
  <si>
    <t>MITHILESH</t>
  </si>
  <si>
    <t>VENKATESHWARA REDDY</t>
  </si>
  <si>
    <t>JANARDHAN</t>
  </si>
  <si>
    <t>CHAKRADHARI</t>
  </si>
  <si>
    <t>JEEVA RATHNAM</t>
  </si>
  <si>
    <t>N. ASHOK</t>
  </si>
  <si>
    <t>M. PRABHAKAR</t>
  </si>
  <si>
    <t>J. VEERAPPA</t>
  </si>
  <si>
    <t>CHINNA PRABHU GONDA</t>
  </si>
  <si>
    <t>VIJAY KUMAR</t>
  </si>
  <si>
    <t>D. BHOOMAIAH</t>
  </si>
  <si>
    <t>RAJENDAR</t>
  </si>
  <si>
    <t>SAIRAM</t>
  </si>
  <si>
    <t>P. JANARDHAN GOUD</t>
  </si>
  <si>
    <t>KHALEEL</t>
  </si>
  <si>
    <t>RAZZAK KHAN</t>
  </si>
  <si>
    <t>RASUL HYMAD</t>
  </si>
  <si>
    <t>MIRZA SALEEM BAIG</t>
  </si>
  <si>
    <t>M. Poshetty</t>
  </si>
  <si>
    <t>B. NAGARAJU</t>
  </si>
  <si>
    <t>DARGAIAH</t>
  </si>
  <si>
    <t>T. GANGA SINGH</t>
  </si>
  <si>
    <t>MD. BILAL KHAN</t>
  </si>
  <si>
    <t>K. BAL RAJ</t>
  </si>
  <si>
    <t>THIRUPATHI REDDY</t>
  </si>
  <si>
    <t>HABEEB AHMED</t>
  </si>
  <si>
    <t>S. KRUSHNA</t>
  </si>
  <si>
    <t>NASEERUDDIN</t>
  </si>
  <si>
    <t>KYAKAPPA</t>
  </si>
  <si>
    <t>VEERABHADRA RAO</t>
  </si>
  <si>
    <t>VENKATRAM REDDY</t>
  </si>
  <si>
    <t>SHIVA PRASAD</t>
  </si>
  <si>
    <t>JAGADISH GOUD</t>
  </si>
  <si>
    <t>KAMALAKAR REDDY</t>
  </si>
  <si>
    <t>ABHAN BAIG</t>
  </si>
  <si>
    <t>PRASAD</t>
  </si>
  <si>
    <t>KISHAN</t>
  </si>
  <si>
    <t>A. BHASKAR</t>
  </si>
  <si>
    <t>MAHADEV</t>
  </si>
  <si>
    <t>S. BASWANTH RAO</t>
  </si>
  <si>
    <t>M. BALA GOUD</t>
  </si>
  <si>
    <t>G. BALAJI</t>
  </si>
  <si>
    <t>VEERA BRAHMMA REDDY</t>
  </si>
  <si>
    <t>SHAIK HUSSAIN</t>
  </si>
  <si>
    <t>A. CHANDRAKANTH</t>
  </si>
  <si>
    <t>SHAIK SHADUL</t>
  </si>
  <si>
    <t>M. BEEM SHANKAR</t>
  </si>
  <si>
    <t>Y. DHAMMAIAH</t>
  </si>
  <si>
    <t>K. ASHOK</t>
  </si>
  <si>
    <t>SK. ALIULLA</t>
  </si>
  <si>
    <t>MAHENDER REDDY</t>
  </si>
  <si>
    <t>MAHENDAR REDDY</t>
  </si>
  <si>
    <t>KHADEER</t>
  </si>
  <si>
    <t>CHANDRA SHEKAR</t>
  </si>
  <si>
    <t>NAGAIAH</t>
  </si>
  <si>
    <t>PRAKASAM</t>
  </si>
  <si>
    <t>M. ANKUSH</t>
  </si>
  <si>
    <t>MALLIKARJUN</t>
  </si>
  <si>
    <t>ABDUL REHMAN</t>
  </si>
  <si>
    <t>M. BALAIAH</t>
  </si>
  <si>
    <t>K. SHANKAR</t>
  </si>
  <si>
    <t>A. GNANA PRAKASH</t>
  </si>
  <si>
    <t>P. BALAJI</t>
  </si>
  <si>
    <t>CHENNA REDDY</t>
  </si>
  <si>
    <t>PEDDI REDDY</t>
  </si>
  <si>
    <t>ABDUL GANI</t>
  </si>
  <si>
    <t>NEELAKANT RAO</t>
  </si>
  <si>
    <t>D. BHEEM RAO</t>
  </si>
  <si>
    <t>K. BHUMAIAH</t>
  </si>
  <si>
    <t>ANWAR PASHA</t>
  </si>
  <si>
    <t>SD. ASIF</t>
  </si>
  <si>
    <t>BHEEM RAO</t>
  </si>
  <si>
    <t>VIJAYA SRI BHANU</t>
  </si>
  <si>
    <t>D. MAHIPAL REDDY</t>
  </si>
  <si>
    <t>YOUNUS</t>
  </si>
  <si>
    <t>K. ANIL</t>
  </si>
  <si>
    <t>WASIUDDIN</t>
  </si>
  <si>
    <t>CHINNA SAILU</t>
  </si>
  <si>
    <t>RAVI LAL</t>
  </si>
  <si>
    <t>YADAIAH</t>
  </si>
  <si>
    <t>L. VENKAT RAM REDDY</t>
  </si>
  <si>
    <t>NARSIMHA</t>
  </si>
  <si>
    <t>K. PRABHU DAS</t>
  </si>
  <si>
    <t>CHINNAIAH</t>
  </si>
  <si>
    <t>RAM MOHAN RAO</t>
  </si>
  <si>
    <t>MUQEEM</t>
  </si>
  <si>
    <t>KHAJA</t>
  </si>
  <si>
    <t>SURENDAR</t>
  </si>
  <si>
    <t>M. BARMAL</t>
  </si>
  <si>
    <t>RADHA KRISHNA</t>
  </si>
  <si>
    <t>VIJAY KADAM</t>
  </si>
  <si>
    <t>SYED HUSSAIN</t>
  </si>
  <si>
    <t>GANGA RAJU YADAV</t>
  </si>
  <si>
    <t>SHYAM</t>
  </si>
  <si>
    <t>SARESH</t>
  </si>
  <si>
    <t>MADHAVA REDDY</t>
  </si>
  <si>
    <t>SAYA GOUD</t>
  </si>
  <si>
    <t>VEERA CHARY</t>
  </si>
  <si>
    <t>PARBU GONDA</t>
  </si>
  <si>
    <t>MOIN</t>
  </si>
  <si>
    <t>MALLIKARJUNA REDDY</t>
  </si>
  <si>
    <t>SYED IFTHEKAR ALI</t>
  </si>
  <si>
    <t>ERVATH RAO</t>
  </si>
  <si>
    <t>T. SURESH</t>
  </si>
  <si>
    <t>SHANKAR REDDY</t>
  </si>
  <si>
    <t>A. BHASKAR REDDY</t>
  </si>
  <si>
    <t>RAVINDHAR</t>
  </si>
  <si>
    <t>NARSA REDDY</t>
  </si>
  <si>
    <t>MESHAK</t>
  </si>
  <si>
    <t>ABU CHOUSE</t>
  </si>
  <si>
    <t>ISMAIL</t>
  </si>
  <si>
    <t>SHANKAR PATEL</t>
  </si>
  <si>
    <t>RAMESH BABU</t>
  </si>
  <si>
    <t>S. ABBAIAH</t>
  </si>
  <si>
    <t>PRASAD REDDY</t>
  </si>
  <si>
    <t>CHANDRASHEKAR</t>
  </si>
  <si>
    <t>SD. ALEEM HUSSAIN</t>
  </si>
  <si>
    <t>MEHABOOB</t>
  </si>
  <si>
    <t>D. KALIDAS</t>
  </si>
  <si>
    <t>MUNTHAJEEBUDDIN</t>
  </si>
  <si>
    <t>D. SUBBA RAO</t>
  </si>
  <si>
    <t>RAIES KHAN</t>
  </si>
  <si>
    <t>NARSAPPA</t>
  </si>
  <si>
    <t>SAMBHAJI</t>
  </si>
  <si>
    <t>DHARBAR SINGH</t>
  </si>
  <si>
    <t>J.B. CHINNA GANGAPPA</t>
  </si>
  <si>
    <t>SK. BABAR</t>
  </si>
  <si>
    <t>RAMESH REDDY</t>
  </si>
  <si>
    <t>J. VENKATA RAMESH</t>
  </si>
  <si>
    <t>RAIES AHMED</t>
  </si>
  <si>
    <t>GANGA KISHAN</t>
  </si>
  <si>
    <t>N. SAYAPPA</t>
  </si>
  <si>
    <t>SURYA PRAKASH</t>
  </si>
  <si>
    <t>DEV KUMAR</t>
  </si>
  <si>
    <t>SANTOSH</t>
  </si>
  <si>
    <t>HANMANTHU</t>
  </si>
  <si>
    <t>YESOBU</t>
  </si>
  <si>
    <t>VENKATI</t>
  </si>
  <si>
    <t>MOHAMMED SHIRAJUDDIN</t>
  </si>
  <si>
    <t>NC</t>
  </si>
  <si>
    <t>COMING</t>
  </si>
  <si>
    <t>D</t>
  </si>
  <si>
    <t>BRAHMAN GALLY</t>
  </si>
  <si>
    <t>V</t>
  </si>
  <si>
    <t>LBS NAGAR</t>
  </si>
  <si>
    <t>Neela</t>
  </si>
  <si>
    <t>H</t>
  </si>
  <si>
    <t>OLD BUS STAND</t>
  </si>
  <si>
    <t>NEW BUS STAND</t>
  </si>
  <si>
    <t>DYAKAM GALLY</t>
  </si>
  <si>
    <t>KOTHABADI BANSWADA</t>
  </si>
  <si>
    <t>YEDUGOOR</t>
  </si>
  <si>
    <t>Old or New</t>
  </si>
  <si>
    <t>G. JASHWITHA</t>
  </si>
  <si>
    <t>G. DIKSHITHA</t>
  </si>
  <si>
    <t>D. DIVISHA</t>
  </si>
  <si>
    <t>Y. GANAVI</t>
  </si>
  <si>
    <t>U. JASHITHA</t>
  </si>
  <si>
    <t>B. LAXMI SHANVITHA REDDY</t>
  </si>
  <si>
    <t>S. RUTHVIKA GOUD</t>
  </si>
  <si>
    <t>D. SHREYA</t>
  </si>
  <si>
    <t>S. THANVI</t>
  </si>
  <si>
    <t>K. ANIRUDH REDDY</t>
  </si>
  <si>
    <t>N. DHRUVA</t>
  </si>
  <si>
    <t>V. GOVARDHAN</t>
  </si>
  <si>
    <t>M. HANSITH REDDY</t>
  </si>
  <si>
    <t>K. LAKSHMI PRASANNA REDDY</t>
  </si>
  <si>
    <t>K. LIKVITH</t>
  </si>
  <si>
    <t>D. LOKANSH</t>
  </si>
  <si>
    <t>N. MAHESH</t>
  </si>
  <si>
    <t>K. RUSHANTH</t>
  </si>
  <si>
    <t>K. SAI MOKSHITH GOUD</t>
  </si>
  <si>
    <t>M. SAI RISHI GOUD</t>
  </si>
  <si>
    <t>T. SAI VISHWAK GOUD</t>
  </si>
  <si>
    <t>M. SIDDHARTH</t>
  </si>
  <si>
    <t>S. TARUN</t>
  </si>
  <si>
    <t>M. TEJENDRA REDDY</t>
  </si>
  <si>
    <t>B. THANUSH REDDY</t>
  </si>
  <si>
    <t>NO ADM</t>
  </si>
  <si>
    <t>T. VENKAT SAI</t>
  </si>
  <si>
    <t>B. DHRUTHI</t>
  </si>
  <si>
    <t>H. HADHVITHA</t>
  </si>
  <si>
    <t>G. MANUSHRI</t>
  </si>
  <si>
    <t>G. NITHYA SRI</t>
  </si>
  <si>
    <t>B. RISHVITHA</t>
  </si>
  <si>
    <t>B. RUDRANI</t>
  </si>
  <si>
    <t>T. SAHASRA</t>
  </si>
  <si>
    <t>N. SHREYA</t>
  </si>
  <si>
    <t>T. SRI CHARAN</t>
  </si>
  <si>
    <t>K. SWATHI</t>
  </si>
  <si>
    <t>CH. ABHINAV</t>
  </si>
  <si>
    <t>D. ABHIRAM</t>
  </si>
  <si>
    <t>N. AMITH</t>
  </si>
  <si>
    <t>M. AMOL</t>
  </si>
  <si>
    <t>MD. ATHEEQ</t>
  </si>
  <si>
    <t>K. GANGADEEP</t>
  </si>
  <si>
    <t>G. HIMANSH</t>
  </si>
  <si>
    <t>MD. KHAJA FAIZAN UDDIN</t>
  </si>
  <si>
    <t>G. MOKSHITH REDDY</t>
  </si>
  <si>
    <t>CH. NACHIKETH SINGH</t>
  </si>
  <si>
    <t>V. NIKHIL KUMAR</t>
  </si>
  <si>
    <t>A. OMKAR</t>
  </si>
  <si>
    <t>B. PRANAY</t>
  </si>
  <si>
    <t>G. PREM KUMAR</t>
  </si>
  <si>
    <t>SK. RAHMAN</t>
  </si>
  <si>
    <t>OTHER SCHOOL</t>
  </si>
  <si>
    <t>SK. SHAHID</t>
  </si>
  <si>
    <t>T. SRI HARSHITH</t>
  </si>
  <si>
    <t>K. SRI VARSHAN</t>
  </si>
  <si>
    <t>V. SRITEJ</t>
  </si>
  <si>
    <t>P. VEDHANSH</t>
  </si>
  <si>
    <t>M. VENKATA MANIKANTA REDDY</t>
  </si>
  <si>
    <t>MOHAMMED MUSTHAFA UDDIN</t>
  </si>
  <si>
    <t>CHILD INFO</t>
  </si>
  <si>
    <t>MOHAMMED ZAHEER UDDIN</t>
  </si>
  <si>
    <t>AMRITH</t>
  </si>
  <si>
    <t>P .ROHITH</t>
  </si>
  <si>
    <t>1ST CLASS</t>
  </si>
  <si>
    <t>BHAGYA RAJ</t>
  </si>
  <si>
    <t>U. MOURYA</t>
  </si>
  <si>
    <t>IYNUL HAQUE</t>
  </si>
  <si>
    <t>R. HARSHINI</t>
  </si>
  <si>
    <t>MILAN</t>
  </si>
  <si>
    <t>M. HIMA VARSHINI</t>
  </si>
  <si>
    <t>S. AKSHARA</t>
  </si>
  <si>
    <t>PRAHALAD</t>
  </si>
  <si>
    <t>v</t>
  </si>
  <si>
    <t>S. SAKSHI</t>
  </si>
  <si>
    <t>GANGADHAR CHARI</t>
  </si>
  <si>
    <t>MEER KHADAR ALI</t>
  </si>
  <si>
    <t>ANIL GOUD</t>
  </si>
  <si>
    <t>ABDUL AZEEM</t>
  </si>
  <si>
    <t>SAFOORA AMATUS SABOOR</t>
  </si>
  <si>
    <t>2ND CLASS</t>
  </si>
  <si>
    <t>M. PRANAV</t>
  </si>
  <si>
    <t>3RD CLASS</t>
  </si>
  <si>
    <t>V. NISHIKETH</t>
  </si>
  <si>
    <t>V. NARESH</t>
  </si>
  <si>
    <t>P. NAGA PRANITH REDDY</t>
  </si>
  <si>
    <t>Adm New</t>
  </si>
  <si>
    <t>SD. KHIZAR</t>
  </si>
  <si>
    <t>SD. ARIF</t>
  </si>
  <si>
    <t>M. RAMESH</t>
  </si>
  <si>
    <t>K. NAMRATHA</t>
  </si>
  <si>
    <t>K. BALAJI</t>
  </si>
  <si>
    <t>NIZHAR KHAN</t>
  </si>
  <si>
    <t>SK. KHAJA</t>
  </si>
  <si>
    <t>SK. KALEEM</t>
  </si>
  <si>
    <t>I. GANESH</t>
  </si>
  <si>
    <t>M. ABHINAV</t>
  </si>
  <si>
    <t>M. SURESH BABU</t>
  </si>
  <si>
    <t>TC</t>
  </si>
  <si>
    <t>COMING AGAIN</t>
  </si>
  <si>
    <t>G. SHIVA KUMAR</t>
  </si>
  <si>
    <t>CH. SHEKAR</t>
  </si>
  <si>
    <t>N. UDAYA SRI</t>
  </si>
  <si>
    <t>G. ANAND RAO</t>
  </si>
  <si>
    <t>CH. RANVEETHA</t>
  </si>
  <si>
    <t>Adhaar Card No.</t>
  </si>
  <si>
    <t>Printing Adhaar Card No.</t>
  </si>
  <si>
    <t>M. NAVEEN GOUD</t>
  </si>
  <si>
    <t>NAVEEN GOUD</t>
  </si>
  <si>
    <t>M. HARNIKA</t>
  </si>
  <si>
    <t>24-05-217</t>
  </si>
  <si>
    <t>G. VEDANTH</t>
  </si>
  <si>
    <t>28-01-25016</t>
  </si>
  <si>
    <t>A. ADVITHA</t>
  </si>
  <si>
    <t>MD. AFSOR</t>
  </si>
  <si>
    <t>MD. MIRZA ABBU BAQAR</t>
  </si>
  <si>
    <t>MIRZA AZMATH BAIG</t>
  </si>
  <si>
    <t>G. NIHAL CHANDRA</t>
  </si>
  <si>
    <t>T. SUSHMITH</t>
  </si>
  <si>
    <t>G. DISHA POCHAIAH</t>
  </si>
  <si>
    <t>CH. SARDAR (1700)</t>
  </si>
  <si>
    <t>SARDAR (1900)</t>
  </si>
  <si>
    <t>ARJUN (900)</t>
  </si>
  <si>
    <t>SADIYA MUSKAN</t>
  </si>
  <si>
    <t>JUVARIYA FATHIMA</t>
  </si>
  <si>
    <t>D. AHASHWAROSH</t>
  </si>
  <si>
    <t>SHEKAR</t>
  </si>
  <si>
    <t>K. HITHIKA REDDY</t>
  </si>
  <si>
    <t>SHIVA KRISHNA</t>
  </si>
  <si>
    <t>M. GEETHIKA REDDY</t>
  </si>
  <si>
    <t>RAMGOPAL REDDY</t>
  </si>
  <si>
    <t>G. ANIRUDH</t>
  </si>
  <si>
    <t>ABBAIAH</t>
  </si>
  <si>
    <t>NASRA SALEHA</t>
  </si>
  <si>
    <t>M. ASHWITHA</t>
  </si>
  <si>
    <t>G. ASHWITH</t>
  </si>
  <si>
    <t>M. DEEPAK</t>
  </si>
  <si>
    <t>SK. ANNAS</t>
  </si>
  <si>
    <t>MD. KHADAR</t>
  </si>
  <si>
    <t>Last Paid Fees Date (as of 26-Feb-22)</t>
  </si>
  <si>
    <t>A. DAKSHITHA</t>
  </si>
  <si>
    <t>G. SHARATH CHANDRA</t>
  </si>
  <si>
    <t>M. HISHWANTH</t>
  </si>
  <si>
    <t>ASHAN ANSARI</t>
  </si>
  <si>
    <t>RIYAZUL ANSARI</t>
  </si>
  <si>
    <t>CH. AARTHI NAGA SAI</t>
  </si>
  <si>
    <t>ANAND</t>
  </si>
  <si>
    <t>M. NIVETHA</t>
  </si>
  <si>
    <t>SK. DAWWOD</t>
  </si>
  <si>
    <t>AMEER KHUSRO</t>
  </si>
  <si>
    <t>SK. AKIL ALI</t>
  </si>
  <si>
    <t>AMAR ALI</t>
  </si>
  <si>
    <t>N150</t>
  </si>
  <si>
    <t>ZOHA FATHIMA</t>
  </si>
  <si>
    <t>ZULFAQAAR</t>
  </si>
  <si>
    <t>N131</t>
  </si>
  <si>
    <t>D. REETHIKESH</t>
  </si>
  <si>
    <t>staff</t>
  </si>
  <si>
    <t>G. SAATHWIK</t>
  </si>
  <si>
    <t>G. SANKEERTH</t>
  </si>
  <si>
    <t>S. MAHESHWARI</t>
  </si>
  <si>
    <t>S. SHANKER</t>
  </si>
  <si>
    <t>T. GNANITHA (GNANATHI)</t>
  </si>
  <si>
    <t>N</t>
  </si>
  <si>
    <t>J. SHRUTHIKA</t>
  </si>
  <si>
    <t>S. SHANVITHA</t>
  </si>
  <si>
    <t>G. PARINITHI REDDY</t>
  </si>
  <si>
    <t xml:space="preserve">  </t>
  </si>
  <si>
    <t>J. VENKATA KARTHEEK REDDY</t>
  </si>
  <si>
    <t>Student id</t>
  </si>
  <si>
    <t>AMJAD KHAN</t>
  </si>
  <si>
    <t>R. RYAN</t>
  </si>
  <si>
    <t>R. RAJASHEKHAR</t>
  </si>
  <si>
    <t>R. RAKSHITH</t>
  </si>
  <si>
    <t>N158</t>
  </si>
  <si>
    <t>G. LOUKYA</t>
  </si>
  <si>
    <t>M. HITESH REDDY ®</t>
  </si>
  <si>
    <t>regular fee</t>
  </si>
  <si>
    <t xml:space="preserve">                      </t>
  </si>
  <si>
    <t>K. RAMCHANDER</t>
  </si>
  <si>
    <t>E. ANANYA</t>
  </si>
  <si>
    <t>R. MANASA SAI</t>
  </si>
  <si>
    <t>e</t>
  </si>
  <si>
    <t>shARBATHI CANAL</t>
  </si>
  <si>
    <t>Agrmnt No. N; Overall Fees: 14000; Overall Adj: 14000; Overall Paid: 2000; Overall Due: 12000; Old Bal: 0; Old Adj Bal: 0; Old Paid: 0; Old Due: 0; Last Year Bal: 0; Last Year Adj Bal: 0; Last Year Paid: 0; Last Year Due: 0; 2021-22 Fees: 14000; 2021-22 Adj Fees: 14000; 2021-22 Paid: 2000; 2021-22 Due: 12000</t>
  </si>
  <si>
    <t>Agrmnt No. 212; Overall Fees: 7000; Overall Adj: 3500; Overall Paid: 3500; Overall Due: 0; Old Bal: 0; Old Adj Bal: 0; Old Paid: 0; Old Due: 0; Last Year Bal: 0; Last Year Adj Bal: 0; Last Year Paid: 0; Last Year Due: 0; 2021-22 Fees: 7000; 2021-22 Adj Fees: 3500; 2021-22 Paid: 3500; 2021-22 Due: 0</t>
  </si>
  <si>
    <t>Agrmnt No. N; Overall Fees: 7000; Overall Adj: 7000; Overall Paid: 1500; Overall Due: 5500; Old Bal: 0; Old Adj Bal: 0; Old Paid: 0; Old Due: 0; Last Year Bal: 0; Last Year Adj Bal: 0; Last Year Paid: 0; Last Year Due: 0; 2021-22 Fees: 7000; 2021-22 Adj Fees: 7000; 2021-22 Paid: 1500; 2021-22 Due: 5500</t>
  </si>
  <si>
    <t>Agrmnt No. 191; Overall Fees: 7000; Overall Adj: 4500; Overall Paid: 4500; Overall Due: 0; Old Bal: 0; Old Adj Bal: 0; Old Paid: 0; Old Due: 0; Last Year Bal: 0; Last Year Adj Bal: 0; Last Year Paid: 0; Last Year Due: 0; 2021-22 Fees: 7000; 2021-22 Adj Fees: 4500; 2021-22 Paid: 4500; 2021-22 Due: 0</t>
  </si>
  <si>
    <t>Agrmnt No. 211; Overall Fees: 14000; Overall Adj: 6600; Overall Paid: 6600; Overall Due: 0; Old Bal: 0; Old Adj Bal: 0; Old Paid: 0; Old Due: 0; Last Year Bal: 0; Last Year Adj Bal: 0; Last Year Paid: 0; Last Year Due: 0; 2021-22 Fees: 14000; 2021-22 Adj Fees: 6600; 2021-22 Paid: 6600; 2021-22 Due: 0</t>
  </si>
  <si>
    <t>Agrmnt No. 400; Overall Fees: 15000; Overall Adj: 11000; Overall Paid: 4000; Overall Due: 7000; Old Bal: 0; Old Adj Bal: 0; Old Paid: 0; Old Due: 0; Last Year Bal: 0; Last Year Adj Bal: 0; Last Year Paid: 0; Last Year Due: 0; 2021-22 Fees: 15000; 2021-22 Adj Fees: 11000; 2021-22 Paid: 4000; 2021-22 Due: 7000</t>
  </si>
  <si>
    <t>Agrmnt No. N; Overall Fees: 15000; Overall Adj: 15000; Overall Paid: 2000; Overall Due: 13000; Old Bal: 0; Old Adj Bal: 0; Old Paid: 0; Old Due: 0; Last Year Bal: 0; Last Year Adj Bal: 0; Last Year Paid: 0; Last Year Due: 0; 2021-22 Fees: 15000; 2021-22 Adj Fees: 15000; 2021-22 Paid: 2000; 2021-22 Due: 13000</t>
  </si>
  <si>
    <t>Agrmnt No. 63; Overall Fees: 15000; Overall Adj: 12000; Overall Paid: 3000; Overall Due: 9000; Old Bal: 0; Old Adj Bal: 0; Old Paid: 0; Old Due: 0; Last Year Bal: 0; Last Year Adj Bal: 0; Last Year Paid: 0; Last Year Due: 0; 2021-22 Fees: 15000; 2021-22 Adj Fees: 12000; 2021-22 Paid: 3000; 2021-22 Due: 9000</t>
  </si>
  <si>
    <t>Agrmnt No. N; Overall Fees: 14000; Overall Adj: 14000; Overall Paid: 1500; Overall Due: 12500; Old Bal: 0; Old Adj Bal: 0; Old Paid: 0; Old Due: 0; Last Year Bal: 0; Last Year Adj Bal: 0; Last Year Paid: 0; Last Year Due: 0; 2021-22 Fees: 14000; 2021-22 Adj Fees: 14000; 2021-22 Paid: 1500; 2021-22 Due: 12500</t>
  </si>
  <si>
    <t>Agrmnt No. 366; Overall Fees: 15000; Overall Adj: 9000; Overall Paid: 9000; Overall Due: 0; Old Bal: 0; Old Adj Bal: 0; Old Paid: 0; Old Due: 0; Last Year Bal: 0; Last Year Adj Bal: 0; Last Year Paid: 1000; Last Year Due: -1000; 2021-22 Fees: 15000; 2021-22 Adj Fees: 9000; 2021-22 Paid: 8000; 2021-22 Due: 1000</t>
  </si>
  <si>
    <t>Agrmnt No. 76; Overall Fees: 14000; Overall Adj: 8000; Overall Paid: 8000; Overall Due: 0; Old Bal: 0; Old Adj Bal: 0; Old Paid: 0; Old Due: 0; Last Year Bal: 0; Last Year Adj Bal: 0; Last Year Paid: 0; Last Year Due: 0; 2021-22 Fees: 14000; 2021-22 Adj Fees: 8000; 2021-22 Paid: 8000; 2021-22 Due: 0</t>
  </si>
  <si>
    <t>Agrmnt No. 250; Overall Fees: 14000; Overall Adj: 6000; Overall Paid: 6000; Overall Due: 0; Old Bal: 0; Old Adj Bal: 0; Old Paid: 0; Old Due: 0; Last Year Bal: 0; Last Year Adj Bal: 0; Last Year Paid: 0; Last Year Due: 0; 2021-22 Fees: 14000; 2021-22 Adj Fees: 6000; 2021-22 Paid: 6000; 2021-22 Due: 0</t>
  </si>
  <si>
    <t>Agrmnt No. N; Overall Fees: 7000; Overall Adj: 7000; Overall Paid: 1000; Overall Due: 6000; Old Bal: 0; Old Adj Bal: 0; Old Paid: 0; Old Due: 0; Last Year Bal: 0; Last Year Adj Bal: 0; Last Year Paid: 0; Last Year Due: 0; 2021-22 Fees: 7000; 2021-22 Adj Fees: 7000; 2021-22 Paid: 1000; 2021-22 Due: 6000</t>
  </si>
  <si>
    <t>Agrmnt No. N; Overall Fees: 15000; Overall Adj: 15000; Overall Paid: 0; Overall Due: 15000; Old Bal: 0; Old Adj Bal: 0; Old Paid: 0; Old Due: 0; Last Year Bal: 0; Last Year Adj Bal: 0; Last Year Paid: 0; Last Year Due: 0; 2021-22 Fees: 15000; 2021-22 Adj Fees: 15000; 2021-22 Paid: 0; 2021-22 Due: 15000</t>
  </si>
  <si>
    <t>Agrmnt No. N; Overall Fees: 14000; Overall Adj: 14000; Overall Paid: 3000; Overall Due: 11000; Old Bal: 0; Old Adj Bal: 0; Old Paid: 0; Old Due: 0; Last Year Bal: 0; Last Year Adj Bal: 0; Last Year Paid: 0; Last Year Due: 0; 2021-22 Fees: 14000; 2021-22 Adj Fees: 14000; 2021-22 Paid: 3000; 2021-22 Due: 11000</t>
  </si>
  <si>
    <t>Agrmnt No. 256; Overall Fees: 7000; Overall Adj: 5100; Overall Paid: 3000; Overall Due: 2100; Old Bal: 0; Old Adj Bal: 0; Old Paid: 0; Old Due: 0; Last Year Bal: 0; Last Year Adj Bal: 0; Last Year Paid: 0; Last Year Due: 0; 2021-22 Fees: 7000; 2021-22 Adj Fees: 5100; 2021-22 Paid: 3000; 2021-22 Due: 2100</t>
  </si>
  <si>
    <t>Agrmnt No. 216; Overall Fees: 14000; Overall Adj: 8000; Overall Paid: 4000; Overall Due: 4000; Old Bal: 0; Old Adj Bal: 0; Old Paid: 0; Old Due: 0; Last Year Bal: 0; Last Year Adj Bal: 0; Last Year Paid: 0; Last Year Due: 0; 2021-22 Fees: 14000; 2021-22 Adj Fees: 8000; 2021-22 Paid: 4000; 2021-22 Due: 4000</t>
  </si>
  <si>
    <t>Agrmnt No. 126; Overall Fees: 14000; Overall Adj: 10000; Overall Paid: 4000; Overall Due: 6000; Old Bal: 0; Old Adj Bal: 0; Old Paid: 0; Old Due: 0; Last Year Bal: 0; Last Year Adj Bal: 0; Last Year Paid: 0; Last Year Due: 0; 2021-22 Fees: 14000; 2021-22 Adj Fees: 10000; 2021-22 Paid: 4000; 2021-22 Due: 6000</t>
  </si>
  <si>
    <t>Agrmnt No. 160; Overall Fees: 7000; Overall Adj: 5000; Overall Paid: 4000; Overall Due: 1000; Old Bal: 0; Old Adj Bal: 0; Old Paid: 0; Old Due: 0; Last Year Bal: 0; Last Year Adj Bal: 0; Last Year Paid: 0; Last Year Due: 0; 2021-22 Fees: 7000; 2021-22 Adj Fees: 5000; 2021-22 Paid: 4000; 2021-22 Due: 1000</t>
  </si>
  <si>
    <t>Agrmnt No. 22; Overall Fees: 7000; Overall Adj: 5600; Overall Paid: 4000; Overall Due: 1600; Old Bal: 0; Old Adj Bal: 0; Old Paid: 0; Old Due: 0; Last Year Bal: 0; Last Year Adj Bal: 0; Last Year Paid: 0; Last Year Due: 0; 2021-22 Fees: 7000; 2021-22 Adj Fees: 5600; 2021-22 Paid: 4000; 2021-22 Due: 1600</t>
  </si>
  <si>
    <t>Agrmnt No. N; Overall Fees: 14000; Overall Adj: 14000; Overall Paid: 4500; Overall Due: 9500; Old Bal: 0; Old Adj Bal: 0; Old Paid: 0; Old Due: 0; Last Year Bal: 0; Last Year Adj Bal: 0; Last Year Paid: 0; Last Year Due: 0; 2021-22 Fees: 14000; 2021-22 Adj Fees: 14000; 2021-22 Paid: 4500; 2021-22 Due: 9500</t>
  </si>
  <si>
    <t>Agrmnt No. N; Overall Fees: 14000; Overall Adj: 14000; Overall Paid: 0; Overall Due: 14000; Old Bal: 0; Old Adj Bal: 0; Old Paid: 0; Old Due: 0; Last Year Bal: 0; Last Year Adj Bal: 0; Last Year Paid: 0; Last Year Due: 0; 2021-22 Fees: 14000; 2021-22 Adj Fees: 14000; 2021-22 Paid: 0; 2021-22 Due: 14000</t>
  </si>
  <si>
    <t>Agrmnt No. 337; Overall Fees: 14000; Overall Adj: 5000; Overall Paid: 2950; Overall Due: 2050; Old Bal: 0; Old Adj Bal: 0; Old Paid: 0; Old Due: 0; Last Year Bal: 0; Last Year Adj Bal: 0; Last Year Paid: 0; Last Year Due: 0; 2021-22 Fees: 14000; 2021-22 Adj Fees: 5000; 2021-22 Paid: 2950; 2021-22 Due: 2050</t>
  </si>
  <si>
    <t>Agrmnt No. 351; Overall Fees: 13000; Overall Adj: 2800; Overall Paid: 1000; Overall Due: 1800; Old Bal: 0; Old Adj Bal: 0; Old Paid: 0; Old Due: 0; Last Year Bal: 0; Last Year Adj Bal: 0; Last Year Paid: 0; Last Year Due: 0; 2021-22 Fees: 13000; 2021-22 Adj Fees: 2800; 2021-22 Paid: 1000; 2021-22 Due: 1800</t>
  </si>
  <si>
    <t>Agrmnt No. N; Overall Fees: 14000; Overall Adj: 14000; Overall Paid: 1800; Overall Due: 12200; Old Bal: 0; Old Adj Bal: 0; Old Paid: 0; Old Due: 0; Last Year Bal: 0; Last Year Adj Bal: 0; Last Year Paid: 0; Last Year Due: 0; 2021-22 Fees: 14000; 2021-22 Adj Fees: 14000; 2021-22 Paid: 1800; 2021-22 Due: 12200</t>
  </si>
  <si>
    <t>Agrmnt No. 364; Overall Fees: 14000; Overall Adj: 2000; Overall Paid: 0; Overall Due: 2000; Old Bal: 0; Old Adj Bal: 0; Old Paid: 0; Old Due: 0; Last Year Bal: 0; Last Year Adj Bal: 0; Last Year Paid: 0; Last Year Due: 0; 2021-22 Fees: 14000; 2021-22 Adj Fees: 2000; 2021-22 Paid: 0; 2021-22 Due: 2000</t>
  </si>
  <si>
    <t>Agrmnt No. N; Overall Fees: 12500; Overall Adj: 12500; Overall Paid: 0; Overall Due: 12500; Old Bal: 0; Old Adj Bal: 0; Old Paid: 0; Old Due: 0; Last Year Bal: 0; Last Year Adj Bal: 0; Last Year Paid: 0; Last Year Due: 0; 2021-22 Fees: 12500; 2021-22 Adj Fees: 12500; 2021-22 Paid: 0; 2021-22 Due: 12500</t>
  </si>
  <si>
    <t>Agrmnt No. N; Overall Fees: 7000; Overall Adj: 7000; Overall Paid: 700; Overall Due: 6300; Old Bal: 0; Old Adj Bal: 0; Old Paid: 0; Old Due: 0; Last Year Bal: 0; Last Year Adj Bal: 0; Last Year Paid: 0; Last Year Due: 0; 2021-22 Fees: 7000; 2021-22 Adj Fees: 7000; 2021-22 Paid: 700; 2021-22 Due: 6300</t>
  </si>
  <si>
    <t>Agrmnt No. 375; Overall Fees: 7000; Overall Adj: 1000; Overall Paid: 1000; Overall Due: 0; Old Bal: 0; Old Adj Bal: 0; Old Paid: 0; Old Due: 0; Last Year Bal: 0; Last Year Adj Bal: 0; Last Year Paid: 0; Last Year Due: 0; 2021-22 Fees: 7000; 2021-22 Adj Fees: 1000; 2021-22 Paid: 1000; 2021-22 Due: 0</t>
  </si>
  <si>
    <t>Agrmnt No. 309; Overall Fees: 8500; Overall Adj: 8000; Overall Paid: 3500; Overall Due: 4500; Old Bal: 0; Old Adj Bal: 0; Old Paid: 0; Old Due: 0; Last Year Bal: 0; Last Year Adj Bal: 0; Last Year Paid: 0; Last Year Due: 0; 2021-22 Fees: 8500; 2021-22 Adj Fees: 8000; 2021-22 Paid: 3500; 2021-22 Due: 4500</t>
  </si>
  <si>
    <t>Agrmnt No. N; Overall Fees: 8500; Overall Adj: 8500; Overall Paid: 3000; Overall Due: 5500; Old Bal: 0; Old Adj Bal: 0; Old Paid: 0; Old Due: 0; Last Year Bal: 0; Last Year Adj Bal: 0; Last Year Paid: 0; Last Year Due: 0; 2021-22 Fees: 8500; 2021-22 Adj Fees: 8500; 2021-22 Paid: 3000; 2021-22 Due: 5500</t>
  </si>
  <si>
    <t>Agrmnt No. 282; Overall Fees: 8500; Overall Adj: 6000; Overall Paid: 1000; Overall Due: 5000; Old Bal: 0; Old Adj Bal: 0; Old Paid: 0; Old Due: 0; Last Year Bal: 0; Last Year Adj Bal: 0; Last Year Paid: 0; Last Year Due: 0; 2021-22 Fees: 8500; 2021-22 Adj Fees: 6000; 2021-22 Paid: 1000; 2021-22 Due: 5000</t>
  </si>
  <si>
    <t>Agrmnt No. N; Overall Fees: 8500; Overall Adj: 8500; Overall Paid: 0; Overall Due: 8500; Old Bal: 0; Old Adj Bal: 0; Old Paid: 0; Old Due: 0; Last Year Bal: 0; Last Year Adj Bal: 0; Last Year Paid: 0; Last Year Due: 0; 2021-22 Fees: 8500; 2021-22 Adj Fees: 8500; 2021-22 Paid: 0; 2021-22 Due: 8500</t>
  </si>
  <si>
    <t>Agrmnt No. N; Overall Fees: 15500; Overall Adj: 15500; Overall Paid: 0; Overall Due: 15500; Old Bal: 0; Old Adj Bal: 0; Old Paid: 0; Old Due: 0; Last Year Bal: 0; Last Year Adj Bal: 0; Last Year Paid: 0; Last Year Due: 0; 2021-22 Fees: 15500; 2021-22 Adj Fees: 15500; 2021-22 Paid: 0; 2021-22 Due: 15500</t>
  </si>
  <si>
    <t>Agrmnt No. 324; Overall Fees: 8500; Overall Adj: 5500; Overall Paid: 5500; Overall Due: 0; Old Bal: 0; Old Adj Bal: 0; Old Paid: 0; Old Due: 0; Last Year Bal: 0; Last Year Adj Bal: 0; Last Year Paid: 0; Last Year Due: 0; 2021-22 Fees: 8500; 2021-22 Adj Fees: 5500; 2021-22 Paid: 5500; 2021-22 Due: 0</t>
  </si>
  <si>
    <t>Agrmnt No. 149; Overall Fees: 15500; Overall Adj: 9600; Overall Paid: 7500; Overall Due: 2100; Old Bal: 0; Old Adj Bal: 0; Old Paid: 0; Old Due: 0; Last Year Bal: 0; Last Year Adj Bal: 0; Last Year Paid: 0; Last Year Due: 0; 2021-22 Fees: 15500; 2021-22 Adj Fees: 9600; 2021-22 Paid: 7500; 2021-22 Due: 2100</t>
  </si>
  <si>
    <t>Agrmnt No. 26; Overall Fees: 14000; Overall Adj: 7000; Overall Paid: 7000; Overall Due: 0; Old Bal: 0; Old Adj Bal: 0; Old Paid: 0; Old Due: 0; Last Year Bal: 0; Last Year Adj Bal: 0; Last Year Paid: 0; Last Year Due: 0; 2021-22 Fees: 14000; 2021-22 Adj Fees: 7000; 2021-22 Paid: 7000; 2021-22 Due: 0</t>
  </si>
  <si>
    <t>Agrmnt No. 38; Overall Fees: 8500; Overall Adj: 7000; Overall Paid: 7000; Overall Due: 0; Old Bal: 0; Old Adj Bal: 0; Old Paid: 0; Old Due: 0; Last Year Bal: 0; Last Year Adj Bal: 0; Last Year Paid: 0; Last Year Due: 0; 2021-22 Fees: 8500; 2021-22 Adj Fees: 7000; 2021-22 Paid: 7000; 2021-22 Due: 0</t>
  </si>
  <si>
    <t>Agrmnt No. 51; Overall Fees: 13500; Overall Adj: 10400; Overall Paid: 10400; Overall Due: 0; Old Bal: 0; Old Adj Bal: 0; Old Paid: 0; Old Due: 0; Last Year Bal: 0; Last Year Adj Bal: 0; Last Year Paid: 0; Last Year Due: 0; 2021-22 Fees: 13500; 2021-22 Adj Fees: 10400; 2021-22 Paid: 10400; 2021-22 Due: 0</t>
  </si>
  <si>
    <t>Agrmnt No. 140; Overall Fees: 15500; Overall Adj: 9600; Overall Paid: 6600; Overall Due: 3000; Old Bal: 0; Old Adj Bal: 0; Old Paid: 0; Old Due: 0; Last Year Bal: 0; Last Year Adj Bal: 0; Last Year Paid: 0; Last Year Due: 0; 2021-22 Fees: 15500; 2021-22 Adj Fees: 9600; 2021-22 Paid: 6600; 2021-22 Due: 3000</t>
  </si>
  <si>
    <t>Agrmnt No. 53; Overall Fees: 8500; Overall Adj: 4000; Overall Paid: 4000; Overall Due: 0; Old Bal: 0; Old Adj Bal: 0; Old Paid: 0; Old Due: 0; Last Year Bal: 0; Last Year Adj Bal: 0; Last Year Paid: 0; Last Year Due: 0; 2021-22 Fees: 8500; 2021-22 Adj Fees: 4000; 2021-22 Paid: 4000; 2021-22 Due: 0</t>
  </si>
  <si>
    <t>Agrmnt No. 122; Overall Fees: 8500; Overall Adj: 6000; Overall Paid: 6000; Overall Due: 0; Old Bal: 0; Old Adj Bal: 0; Old Paid: 0; Old Due: 0; Last Year Bal: 0; Last Year Adj Bal: 0; Last Year Paid: 1000; Last Year Due: -1000; 2021-22 Fees: 8500; 2021-22 Adj Fees: 6000; 2021-22 Paid: 5000; 2021-22 Due: 1000</t>
  </si>
  <si>
    <t>Agrmnt No. 323; Overall Fees: 16000; Overall Adj: 6000; Overall Paid: 5800; Overall Due: 200; Old Bal: 0; Old Adj Bal: 0; Old Paid: 0; Old Due: 0; Last Year Bal: 0; Last Year Adj Bal: 0; Last Year Paid: 0; Last Year Due: 0; 2021-22 Fees: 16000; 2021-22 Adj Fees: 6000; 2021-22 Paid: 5800; 2021-22 Due: 200</t>
  </si>
  <si>
    <t>Agrmnt No. 328; Overall Fees: 16500; Overall Adj: 9500; Overall Paid: 9500; Overall Due: 0; Old Bal: 0; Old Adj Bal: 0; Old Paid: 0; Old Due: 0; Last Year Bal: 0; Last Year Adj Bal: 0; Last Year Paid: 0; Last Year Due: 0; 2021-22 Fees: 16500; 2021-22 Adj Fees: 9500; 2021-22 Paid: 9500; 2021-22 Due: 0</t>
  </si>
  <si>
    <t>Agrmnt No. N; Overall Fees: 16000; Overall Adj: 16000; Overall Paid: 0; Overall Due: 16000; Old Bal: 0; Old Adj Bal: 0; Old Paid: 0; Old Due: 0; Last Year Bal: 0; Last Year Adj Bal: 0; Last Year Paid: 0; Last Year Due: 0; 2021-22 Fees: 16000; 2021-22 Adj Fees: 16000; 2021-22 Paid: 0; 2021-22 Due: 16000</t>
  </si>
  <si>
    <t>Agrmnt No. N; Overall Fees: 15500; Overall Adj: 15500; Overall Paid: 5000; Overall Due: 10500; Old Bal: 0; Old Adj Bal: 0; Old Paid: 0; Old Due: 0; Last Year Bal: 0; Last Year Adj Bal: 0; Last Year Paid: 0; Last Year Due: 0; 2021-22 Fees: 15500; 2021-22 Adj Fees: 15500; 2021-22 Paid: 5000; 2021-22 Due: 10500</t>
  </si>
  <si>
    <t>Agrmnt No. N; Overall Fees: 8500; Overall Adj: 8500; Overall Paid: 4000; Overall Due: 4500; Old Bal: 0; Old Adj Bal: 0; Old Paid: 0; Old Due: 0; Last Year Bal: 0; Last Year Adj Bal: 0; Last Year Paid: 0; Last Year Due: 0; 2021-22 Fees: 8500; 2021-22 Adj Fees: 8500; 2021-22 Paid: 4000; 2021-22 Due: 4500</t>
  </si>
  <si>
    <t>Agrmnt No. N; Overall Fees: 8500; Overall Adj: 8500; Overall Paid: 2500; Overall Due: 6000; Old Bal: 0; Old Adj Bal: 0; Old Paid: 0; Old Due: 0; Last Year Bal: 0; Last Year Adj Bal: 0; Last Year Paid: 0; Last Year Due: 0; 2021-22 Fees: 8500; 2021-22 Adj Fees: 8500; 2021-22 Paid: 2500; 2021-22 Due: 6000</t>
  </si>
  <si>
    <t>Agrmnt No. N; Overall Fees: 8500; Overall Adj: 8500; Overall Paid: 5000; Overall Due: 3500; Old Bal: 0; Old Adj Bal: 0; Old Paid: 0; Old Due: 0; Last Year Bal: 0; Last Year Adj Bal: 0; Last Year Paid: 0; Last Year Due: 0; 2021-22 Fees: 8500; 2021-22 Adj Fees: 8500; 2021-22 Paid: 5000; 2021-22 Due: 3500</t>
  </si>
  <si>
    <t>Agrmnt No. 105; Overall Fees: 16500; Overall Adj: 7200; Overall Paid: 7200; Overall Due: 0; Old Bal: 0; Old Adj Bal: 0; Old Paid: 0; Old Due: 0; Last Year Bal: 0; Last Year Adj Bal: 0; Last Year Paid: 0; Last Year Due: 0; 2021-22 Fees: 16500; 2021-22 Adj Fees: 7200; 2021-22 Paid: 7200; 2021-22 Due: 0</t>
  </si>
  <si>
    <t>Agrmnt No. 18; Overall Fees: 8500; Overall Adj: 4800; Overall Paid: 2250; Overall Due: 2550; Old Bal: 0; Old Adj Bal: 0; Old Paid: 0; Old Due: 0; Last Year Bal: 0; Last Year Adj Bal: 0; Last Year Paid: 0; Last Year Due: 0; 2021-22 Fees: 8500; 2021-22 Adj Fees: 4800; 2021-22 Paid: 2250; 2021-22 Due: 2550</t>
  </si>
  <si>
    <t>Agrmnt No. 347; Overall Fees: 15500; Overall Adj: 6000; Overall Paid: 6000; Overall Due: 0; Old Bal: 0; Old Adj Bal: 0; Old Paid: 0; Old Due: 0; Last Year Bal: 0; Last Year Adj Bal: 0; Last Year Paid: 0; Last Year Due: 0; 2021-22 Fees: 15500; 2021-22 Adj Fees: 6000; 2021-22 Paid: 6000; 2021-22 Due: 0</t>
  </si>
  <si>
    <t>Agrmnt No. 350; Overall Fees: 16500; Overall Adj: 7800; Overall Paid: 7800; Overall Due: 0; Old Bal: 0; Old Adj Bal: 0; Old Paid: 0; Old Due: 0; Last Year Bal: 0; Last Year Adj Bal: 0; Last Year Paid: 0; Last Year Due: 0; 2021-22 Fees: 16500; 2021-22 Adj Fees: 7800; 2021-22 Paid: 7800; 2021-22 Due: 0</t>
  </si>
  <si>
    <t>Agrmnt No. 315; Overall Fees: 8500; Overall Adj: 4000; Overall Paid: 3500; Overall Due: 500; Old Bal: 0; Old Adj Bal: 0; Old Paid: 0; Old Due: 0; Last Year Bal: 0; Last Year Adj Bal: 0; Last Year Paid: 0; Last Year Due: 0; 2021-22 Fees: 8500; 2021-22 Adj Fees: 4000; 2021-22 Paid: 3500; 2021-22 Due: 500</t>
  </si>
  <si>
    <t>Agrmnt No. 256; Overall Fees: 8500; Overall Adj: 4000; Overall Paid: 3000; Overall Due: 1000; Old Bal: 0; Old Adj Bal: 0; Old Paid: 0; Old Due: 0; Last Year Bal: 0; Last Year Adj Bal: 0; Last Year Paid: 0; Last Year Due: 0; 2021-22 Fees: 8500; 2021-22 Adj Fees: 4000; 2021-22 Paid: 3000; 2021-22 Due: 1000</t>
  </si>
  <si>
    <t>Agrmnt No. 36; Overall Fees: 13500; Overall Adj: 10400; Overall Paid: 6300; Overall Due: 4100; Old Bal: 0; Old Adj Bal: 0; Old Paid: 0; Old Due: 0; Last Year Bal: 0; Last Year Adj Bal: 0; Last Year Paid: 0; Last Year Due: 0; 2021-22 Fees: 13500; 2021-22 Adj Fees: 10400; 2021-22 Paid: 6300; 2021-22 Due: 4100</t>
  </si>
  <si>
    <t>Agrmnt No. N; Overall Fees: 15500; Overall Adj: 15500; Overall Paid: 1000; Overall Due: 14500; Old Bal: 0; Old Adj Bal: 0; Old Paid: 0; Old Due: 0; Last Year Bal: 0; Last Year Adj Bal: 0; Last Year Paid: 0; Last Year Due: 0; 2021-22 Fees: 15500; 2021-22 Adj Fees: 15500; 2021-22 Paid: 1000; 2021-22 Due: 14500</t>
  </si>
  <si>
    <t>Agrmnt No. N; Overall Fees: 8500; Overall Adj: 8500; Overall Paid: 1600; Overall Due: 6900; Old Bal: 0; Old Adj Bal: 0; Old Paid: 0; Old Due: 0; Last Year Bal: 0; Last Year Adj Bal: 0; Last Year Paid: 0; Last Year Due: 0; 2021-22 Fees: 8500; 2021-22 Adj Fees: 8500; 2021-22 Paid: 1600; 2021-22 Due: 6900</t>
  </si>
  <si>
    <t>Agrmnt No. N; Overall Fees: 8500; Overall Adj: 8500; Overall Paid: 2750; Overall Due: 5750; Old Bal: 0; Old Adj Bal: 0; Old Paid: 0; Old Due: 0; Last Year Bal: 0; Last Year Adj Bal: 0; Last Year Paid: 0; Last Year Due: 0; 2021-22 Fees: 8500; 2021-22 Adj Fees: 8500; 2021-22 Paid: 2750; 2021-22 Due: 5750</t>
  </si>
  <si>
    <t>Agrmnt No. 332; Overall Fees: 15500; Overall Adj: 8000; Overall Paid: 8000; Overall Due: 0; Old Bal: 0; Old Adj Bal: 0; Old Paid: 0; Old Due: 0; Last Year Bal: 0; Last Year Adj Bal: 0; Last Year Paid: 0; Last Year Due: 0; 2021-22 Fees: 15500; 2021-22 Adj Fees: 8000; 2021-22 Paid: 8000; 2021-22 Due: 0</t>
  </si>
  <si>
    <t>Agrmnt No. 47; Overall Fees: 15500; Overall Adj: 12000; Overall Paid: 12000; Overall Due: 0; Old Bal: 0; Old Adj Bal: 0; Old Paid: 0; Old Due: 0; Last Year Bal: 0; Last Year Adj Bal: 0; Last Year Paid: 0; Last Year Due: 0; 2021-22 Fees: 15500; 2021-22 Adj Fees: 12000; 2021-22 Paid: 12000; 2021-22 Due: 0</t>
  </si>
  <si>
    <t>Agrmnt No. N; Overall Fees: 14000; Overall Adj: 14000; Overall Paid: 1000; Overall Due: 13000; Old Bal: 0; Old Adj Bal: 0; Old Paid: 0; Old Due: 0; Last Year Bal: 0; Last Year Adj Bal: 0; Last Year Paid: 0; Last Year Due: 0; 2021-22 Fees: 14000; 2021-22 Adj Fees: 14000; 2021-22 Paid: 1000; 2021-22 Due: 13000</t>
  </si>
  <si>
    <t>Agrmnt No. N; Overall Fees: 8500; Overall Adj: 8500; Overall Paid: 1500; Overall Due: 7000; Old Bal: 0; Old Adj Bal: 0; Old Paid: 0; Old Due: 0; Last Year Bal: 0; Last Year Adj Bal: 0; Last Year Paid: 0; Last Year Due: 0; 2021-22 Fees: 8500; 2021-22 Adj Fees: 8500; 2021-22 Paid: 1500; 2021-22 Due: 7000</t>
  </si>
  <si>
    <t>Agrmnt No. 326; Overall Fees: 15500; Overall Adj: 8800; Overall Paid: 1100; Overall Due: 7700; Old Bal: 0; Old Adj Bal: 0; Old Paid: 0; Old Due: 0; Last Year Bal: 0; Last Year Adj Bal: 0; Last Year Paid: 0; Last Year Due: 0; 2021-22 Fees: 15500; 2021-22 Adj Fees: 8800; 2021-22 Paid: 1100; 2021-22 Due: 7700</t>
  </si>
  <si>
    <t>Agrmnt No. N; Overall Fees: 16500; Overall Adj: 16500; Overall Paid: 1000; Overall Due: 15500; Old Bal: 0; Old Adj Bal: 0; Old Paid: 0; Old Due: 0; Last Year Bal: 0; Last Year Adj Bal: 0; Last Year Paid: 0; Last Year Due: 0; 2021-22 Fees: 16500; 2021-22 Adj Fees: 16500; 2021-22 Paid: 1000; 2021-22 Due: 15500</t>
  </si>
  <si>
    <t>Agrmnt No. N; Overall Fees: 19000; Overall Adj: 19000; Overall Paid: 0; Overall Due: 19000; Old Bal: 4000; Old Adj Bal: 4000; Old Paid: 0; Old Due: 4000; Last Year Bal: 0; Last Year Adj Bal: 0; Last Year Paid: 0; Last Year Due: 0; 2021-22 Fees: 15000; 2021-22 Adj Fees: 15000; 2021-22 Paid: 0; 2021-22 Due: 15000</t>
  </si>
  <si>
    <t>Agrmnt No. 81; Overall Fees: 8000; Overall Adj: 7000; Overall Paid: 6500; Overall Due: 500; Old Bal: 0; Old Adj Bal: 0; Old Paid: 0; Old Due: 0; Last Year Bal: 0; Last Year Adj Bal: 0; Last Year Paid: 0; Last Year Due: 0; 2021-22 Fees: 8000; 2021-22 Adj Fees: 7000; 2021-22 Paid: 6500; 2021-22 Due: 500</t>
  </si>
  <si>
    <t>Agrmnt No. 306; Overall Fees: 8000; Overall Adj: 6500; Overall Paid: 6500; Overall Due: 0; Old Bal: 0; Old Adj Bal: 0; Old Paid: 0; Old Due: 0; Last Year Bal: 0; Last Year Adj Bal: 0; Last Year Paid: 0; Last Year Due: 0; 2021-22 Fees: 8000; 2021-22 Adj Fees: 6500; 2021-22 Paid: 6500; 2021-22 Due: 0</t>
  </si>
  <si>
    <t>Agrmnt No. 106; Overall Fees: 10000; Overall Adj: 4500; Overall Paid: 4500; Overall Due: 0; Old Bal: 2000; Old Adj Bal: 0; Old Paid: 0; Old Due: 0; Last Year Bal: 0; Last Year Adj Bal: 0; Last Year Paid: 0; Last Year Due: 0; 2021-22 Fees: 8000; 2021-22 Adj Fees: 4500; 2021-22 Paid: 4500; 2021-22 Due: 0</t>
  </si>
  <si>
    <t>Agrmnt No. 199; Overall Fees: 15000; Overall Adj: 10500; Overall Paid: 10500; Overall Due: 0; Old Bal: 0; Old Adj Bal: 0; Old Paid: 0; Old Due: 0; Last Year Bal: 0; Last Year Adj Bal: 0; Last Year Paid: 0; Last Year Due: 0; 2021-22 Fees: 15000; 2021-22 Adj Fees: 10500; 2021-22 Paid: 10500; 2021-22 Due: 0</t>
  </si>
  <si>
    <t>Agrmnt No. 188; Overall Fees: 13500; Overall Adj: 4500; Overall Paid: 4500; Overall Due: 0; Old Bal: 5500; Old Adj Bal: 0; Old Paid: 0; Old Due: 0; Last Year Bal: 0; Last Year Adj Bal: 0; Last Year Paid: 0; Last Year Due: 0; 2021-22 Fees: 8000; 2021-22 Adj Fees: 4500; 2021-22 Paid: 4500; 2021-22 Due: 0</t>
  </si>
  <si>
    <t>Agrmnt No. N; Overall Fees: 26500; Overall Adj: 26500; Overall Paid: 0; Overall Due: 26500; Old Bal: 11500; Old Adj Bal: 11500; Old Paid: 0; Old Due: 11500; Last Year Bal: 0; Last Year Adj Bal: 0; Last Year Paid: 0; Last Year Due: 0; 2021-22 Fees: 15000; 2021-22 Adj Fees: 15000; 2021-22 Paid: 0; 2021-22 Due: 15000</t>
  </si>
  <si>
    <t>Agrmnt No. N; Overall Fees: 13500; Overall Adj: 13500; Overall Paid: 3500; Overall Due: 10000; Old Bal: 0; Old Adj Bal: 0; Old Paid: 0; Old Due: 0; Last Year Bal: 0; Last Year Adj Bal: 0; Last Year Paid: 0; Last Year Due: 0; 2021-22 Fees: 13500; 2021-22 Adj Fees: 13500; 2021-22 Paid: 3500; 2021-22 Due: 10000</t>
  </si>
  <si>
    <t>Agrmnt No. N; Overall Fees: 9000; Overall Adj: 9000; Overall Paid: 3000; Overall Due: 6000; Old Bal: 1000; Old Adj Bal: 1000; Old Paid: 1000; Old Due: 0; Last Year Bal: 0; Last Year Adj Bal: 0; Last Year Paid: 0; Last Year Due: 0; 2021-22 Fees: 8000; 2021-22 Adj Fees: 8000; 2021-22 Paid: 2000; 2021-22 Due: 6000</t>
  </si>
  <si>
    <t>Agrmnt No. 76; Overall Fees: 15000; Overall Adj: 12000; Overall Paid: 12000; Overall Due: 0; Old Bal: 0; Old Adj Bal: 0; Old Paid: 0; Old Due: 0; Last Year Bal: 0; Last Year Adj Bal: 0; Last Year Paid: 0; Last Year Due: 0; 2021-22 Fees: 15000; 2021-22 Adj Fees: 12000; 2021-22 Paid: 12000; 2021-22 Due: 0</t>
  </si>
  <si>
    <t>Agrmnt No. N; Overall Fees: 15500; Overall Adj: 15500; Overall Paid: 6000; Overall Due: 9500; Old Bal: 0; Old Adj Bal: 0; Old Paid: 0; Old Due: 0; Last Year Bal: 0; Last Year Adj Bal: 0; Last Year Paid: 0; Last Year Due: 0; 2021-22 Fees: 15500; 2021-22 Adj Fees: 15500; 2021-22 Paid: 6000; 2021-22 Due: 9500</t>
  </si>
  <si>
    <t>Agrmnt No. N; Overall Fees: 18000; Overall Adj: 18000; Overall Paid: 7000; Overall Due: 11000; Old Bal: 2000; Old Adj Bal: 2000; Old Paid: 2000; Old Due: 0; Last Year Bal: 0; Last Year Adj Bal: 0; Last Year Paid: 0; Last Year Due: 0; 2021-22 Fees: 16000; 2021-22 Adj Fees: 16000; 2021-22 Paid: 5000; 2021-22 Due: 11000</t>
  </si>
  <si>
    <t>Agrmnt No. 296; Overall Fees: 21000; Overall Adj: 16000; Overall Paid: 5000; Overall Due: 11000; Old Bal: 6000; Old Adj Bal: 6000; Old Paid: 5000; Old Due: 1000; Last Year Bal: 0; Last Year Adj Bal: 0; Last Year Paid: 0; Last Year Due: 0; 2021-22 Fees: 15000; 2021-22 Adj Fees: 10000; 2021-22 Paid: 0; 2021-22 Due: 10000</t>
  </si>
  <si>
    <t>Agrmnt No. N; Overall Fees: 16000; Overall Adj: 16000; Overall Paid: 7000; Overall Due: 9000; Old Bal: 0; Old Adj Bal: 0; Old Paid: 0; Old Due: 0; Last Year Bal: 0; Last Year Adj Bal: 0; Last Year Paid: 0; Last Year Due: 0; 2021-22 Fees: 16000; 2021-22 Adj Fees: 16000; 2021-22 Paid: 7000; 2021-22 Due: 9000</t>
  </si>
  <si>
    <t>Agrmnt No. 104; Overall Fees: 8000; Overall Adj: 7000; Overall Paid: 6500; Overall Due: 500; Old Bal: 0; Old Adj Bal: 0; Old Paid: 0; Old Due: 0; Last Year Bal: 0; Last Year Adj Bal: 0; Last Year Paid: 0; Last Year Due: 0; 2021-22 Fees: 8000; 2021-22 Adj Fees: 7000; 2021-22 Paid: 6500; 2021-22 Due: 500</t>
  </si>
  <si>
    <t>Agrmnt No. 257; Overall Fees: 15000; Overall Adj: 10000; Overall Paid: 9000; Overall Due: 1000; Old Bal: 0; Old Adj Bal: 0; Old Paid: 0; Old Due: 0; Last Year Bal: 0; Last Year Adj Bal: 0; Last Year Paid: 0; Last Year Due: 0; 2021-22 Fees: 15000; 2021-22 Adj Fees: 10000; 2021-22 Paid: 9000; 2021-22 Due: 1000</t>
  </si>
  <si>
    <t>Agrmnt No. 126; Overall Fees: 22500; Overall Adj: 19500; Overall Paid: 8000; Overall Due: 11500; Old Bal: 7500; Old Adj Bal: 4000; Old Paid: 4000; Old Due: 0; Last Year Bal: 0; Last Year Adj Bal: 0; Last Year Paid: 0; Last Year Due: 0; 2021-22 Fees: 15000; 2021-22 Adj Fees: 15500; 2021-22 Paid: 4000; 2021-22 Due: 11500</t>
  </si>
  <si>
    <t>Agrmnt No. N; Overall Fees: 8000; Overall Adj: 8000; Overall Paid: 5000; Overall Due: 3000; Old Bal: 0; Old Adj Bal: 0; Old Paid: 0; Old Due: 0; Last Year Bal: 0; Last Year Adj Bal: 0; Last Year Paid: 0; Last Year Due: 0; 2021-22 Fees: 8000; 2021-22 Adj Fees: 8000; 2021-22 Paid: 5000; 2021-22 Due: 3000</t>
  </si>
  <si>
    <t>Agrmnt No. N; Overall Fees: 15000; Overall Adj: 15000; Overall Paid: 9250; Overall Due: 5750; Old Bal: 0; Old Adj Bal: 0; Old Paid: 0; Old Due: 0; Last Year Bal: 0; Last Year Adj Bal: 0; Last Year Paid: 0; Last Year Due: 0; 2021-22 Fees: 15000; 2021-22 Adj Fees: 15000; 2021-22 Paid: 9250; 2021-22 Due: 5750</t>
  </si>
  <si>
    <t>Agrmnt No. N; Overall Fees: 23000; Overall Adj: 23000; Overall Paid: 0; Overall Due: 23000; Old Bal: 10000; Old Adj Bal: 10000; Old Paid: 0; Old Due: 10000; Last Year Bal: 0; Last Year Adj Bal: 0; Last Year Paid: 0; Last Year Due: 0; 2021-22 Fees: 13000; 2021-22 Adj Fees: 13000; 2021-22 Paid: 0; 2021-22 Due: 13000</t>
  </si>
  <si>
    <t>Agrmnt No. 48; Overall Fees: 12500; Overall Adj: 10500; Overall Paid: 2500; Overall Due: 8000; Old Bal: 4500; Old Adj Bal: 3500; Old Paid: 2500; Old Due: 1000; Last Year Bal: 0; Last Year Adj Bal: 0; Last Year Paid: 0; Last Year Due: 0; 2021-22 Fees: 8000; 2021-22 Adj Fees: 7000; 2021-22 Paid: 0; 2021-22 Due: 7000</t>
  </si>
  <si>
    <t>Agrmnt No. N; Overall Fees: 16500; Overall Adj: 16500; Overall Paid: 0; Overall Due: 16500; Old Bal: 3500; Old Adj Bal: 3500; Old Paid: 0; Old Due: 3500; Last Year Bal: 0; Last Year Adj Bal: 0; Last Year Paid: 0; Last Year Due: 0; 2021-22 Fees: 13000; 2021-22 Adj Fees: 13000; 2021-22 Paid: 0; 2021-22 Due: 13000</t>
  </si>
  <si>
    <t>Agrmnt No. N; Overall Fees: 16000; Overall Adj: 16000; Overall Paid: 5000; Overall Due: 11000; Old Bal: 1000; Old Adj Bal: 1000; Old Paid: 0; Old Due: 1000; Last Year Bal: 0; Last Year Adj Bal: 0; Last Year Paid: 0; Last Year Due: 0; 2021-22 Fees: 15000; 2021-22 Adj Fees: 15000; 2021-22 Paid: 5000; 2021-22 Due: 10000</t>
  </si>
  <si>
    <t>Agrmnt No. 5; Overall Fees: 8000; Overall Adj: 6500; Overall Paid: 6500; Overall Due: 0; Old Bal: 0; Old Adj Bal: 0; Old Paid: 0; Old Due: 0; Last Year Bal: 0; Last Year Adj Bal: 0; Last Year Paid: 0; Last Year Due: 0; 2021-22 Fees: 8000; 2021-22 Adj Fees: 6500; 2021-22 Paid: 6500; 2021-22 Due: 0</t>
  </si>
  <si>
    <t>Agrmnt No. N; Overall Fees: 10500; Overall Adj: 10500; Overall Paid: 0; Overall Due: 10500; Old Bal: 2500; Old Adj Bal: 2500; Old Paid: 0; Old Due: 2500; Last Year Bal: 0; Last Year Adj Bal: 0; Last Year Paid: 0; Last Year Due: 0; 2021-22 Fees: 8000; 2021-22 Adj Fees: 8000; 2021-22 Paid: 0; 2021-22 Due: 8000</t>
  </si>
  <si>
    <t>Agrmnt No. N; Overall Fees: 15500; Overall Adj: 15500; Overall Paid: 3200; Overall Due: 12300; Old Bal: 0; Old Adj Bal: 0; Old Paid: 0; Old Due: 0; Last Year Bal: 0; Last Year Adj Bal: 0; Last Year Paid: 0; Last Year Due: 0; 2021-22 Fees: 15500; 2021-22 Adj Fees: 15500; 2021-22 Paid: 3200; 2021-22 Due: 12300</t>
  </si>
  <si>
    <t>Agrmnt No. N; Overall Fees: 15500; Overall Adj: 15500; Overall Paid: 7000; Overall Due: 8500; Old Bal: 500; Old Adj Bal: 500; Old Paid: 1000; Old Due: -500; Last Year Bal: 0; Last Year Adj Bal: 0; Last Year Paid: 0; Last Year Due: 0; 2021-22 Fees: 15000; 2021-22 Adj Fees: 15000; 2021-22 Paid: 6000; 2021-22 Due: 9000</t>
  </si>
  <si>
    <t>Agrmnt No. 107; Overall Fees: 8000; Overall Adj: 4500; Overall Paid: 4500; Overall Due: 0; Old Bal: 0; Old Adj Bal: 0; Old Paid: 0; Old Due: 0; Last Year Bal: 0; Last Year Adj Bal: 0; Last Year Paid: 0; Last Year Due: 0; 2021-22 Fees: 8000; 2021-22 Adj Fees: 4500; 2021-22 Paid: 4500; 2021-22 Due: 0</t>
  </si>
  <si>
    <t>Agrmnt No. N; Overall Fees: 15500; Overall Adj: 15500; Overall Paid: 3000; Overall Due: 12500; Old Bal: 500; Old Adj Bal: 500; Old Paid: 500; Old Due: 0; Last Year Bal: 0; Last Year Adj Bal: 0; Last Year Paid: 0; Last Year Due: 0; 2021-22 Fees: 15000; 2021-22 Adj Fees: 15000; 2021-22 Paid: 2500; 2021-22 Due: 12500</t>
  </si>
  <si>
    <t>Agrmnt No. N; Overall Fees: 11300; Overall Adj: 11300; Overall Paid: 0; Overall Due: 11300; Old Bal: 3300; Old Adj Bal: 3300; Old Paid: 0; Old Due: 3300; Last Year Bal: 0; Last Year Adj Bal: 0; Last Year Paid: 0; Last Year Due: 0; 2021-22 Fees: 8000; 2021-22 Adj Fees: 8000; 2021-22 Paid: 0; 2021-22 Due: 8000</t>
  </si>
  <si>
    <t>Agrmnt No. 368; Overall Fees: 15000; Overall Adj: 10500; Overall Paid: 8500; Overall Due: 2000; Old Bal: 0; Old Adj Bal: 0; Old Paid: 0; Old Due: 0; Last Year Bal: 0; Last Year Adj Bal: 0; Last Year Paid: 0; Last Year Due: 0; 2021-22 Fees: 15000; 2021-22 Adj Fees: 10500; 2021-22 Paid: 8500; 2021-22 Due: 2000</t>
  </si>
  <si>
    <t>Agrmnt No. 129; Overall Fees: 16000; Overall Adj: 11000; Overall Paid: 11000; Overall Due: 0; Old Bal: 0; Old Adj Bal: 0; Old Paid: 0; Old Due: 0; Last Year Bal: 0; Last Year Adj Bal: 0; Last Year Paid: 0; Last Year Due: 0; 2021-22 Fees: 16000; 2021-22 Adj Fees: 11000; 2021-22 Paid: 11000; 2021-22 Due: 0</t>
  </si>
  <si>
    <t>Agrmnt No. 373; Overall Fees: 17500; Overall Adj: 14500; Overall Paid: 12000; Overall Due: 2500; Old Bal: 2500; Old Adj Bal: 2500; Old Paid: 2500; Old Due: 0; Last Year Bal: 0; Last Year Adj Bal: 0; Last Year Paid: 0; Last Year Due: 0; 2021-22 Fees: 15000; 2021-22 Adj Fees: 12000; 2021-22 Paid: 9500; 2021-22 Due: 2500</t>
  </si>
  <si>
    <t>Agrmnt No. 163; Overall Fees: 22500; Overall Adj: 12500; Overall Paid: 12500; Overall Due: 0; Old Bal: 7500; Old Adj Bal: 2500; Old Paid: 2500; Old Due: 0; Last Year Bal: 0; Last Year Adj Bal: 0; Last Year Paid: 0; Last Year Due: 0; 2021-22 Fees: 15000; 2021-22 Adj Fees: 10000; 2021-22 Paid: 10000; 2021-22 Due: 0</t>
  </si>
  <si>
    <t>Agrmnt No. 45; Overall Fees: 13500; Overall Adj: 3000; Overall Paid: 2000; Overall Due: 1000; Old Bal: 0; Old Adj Bal: 0; Old Paid: 0; Old Due: 0; Last Year Bal: 0; Last Year Adj Bal: 0; Last Year Paid: 0; Last Year Due: 0; 2021-22 Fees: 13500; 2021-22 Adj Fees: 3000; 2021-22 Paid: 2000; 2021-22 Due: 1000</t>
  </si>
  <si>
    <t>Agrmnt No. 154; Overall Fees: 15000; Overall Adj: 10000; Overall Paid: 10000; Overall Due: 0; Old Bal: 0; Old Adj Bal: 0; Old Paid: 0; Old Due: 0; Last Year Bal: 0; Last Year Adj Bal: 0; Last Year Paid: 0; Last Year Due: 0; 2021-22 Fees: 15000; 2021-22 Adj Fees: 10000; 2021-22 Paid: 10000; 2021-22 Due: 0</t>
  </si>
  <si>
    <t>Agrmnt No. 364; Overall Fees: 15000; Overall Adj: 8000; Overall Paid: 0; Overall Due: 8000; Old Bal: 0; Old Adj Bal: 0; Old Paid: 0; Old Due: 0; Last Year Bal: 0; Last Year Adj Bal: 0; Last Year Paid: 0; Last Year Due: 0; 2021-22 Fees: 15000; 2021-22 Adj Fees: 8000; 2021-22 Paid: 0; 2021-22 Due: 8000</t>
  </si>
  <si>
    <t>Agrmnt No. 93; Overall Fees: 16000; Overall Adj: 10000; Overall Paid: 6000; Overall Due: 4000; Old Bal: 0; Old Adj Bal: 0; Old Paid: 0; Old Due: 0; Last Year Bal: 0; Last Year Adj Bal: 0; Last Year Paid: 0; Last Year Due: 0; 2021-22 Fees: 16000; 2021-22 Adj Fees: 10000; 2021-22 Paid: 6000; 2021-22 Due: 4000</t>
  </si>
  <si>
    <t>Agrmnt No. 160; Overall Fees: 8000; Overall Adj: 6000; Overall Paid: 4000; Overall Due: 2000; Old Bal: 0; Old Adj Bal: 0; Old Paid: 0; Old Due: 0; Last Year Bal: 0; Last Year Adj Bal: 0; Last Year Paid: 0; Last Year Due: 0; 2021-22 Fees: 8000; 2021-22 Adj Fees: 6000; 2021-22 Paid: 4000; 2021-22 Due: 2000</t>
  </si>
  <si>
    <t>Agrmnt No. N; Overall Fees: 16500; Overall Adj: 16500; Overall Paid: 3500; Overall Due: 13000; Old Bal: 1500; Old Adj Bal: 1500; Old Paid: 1500; Old Due: 0; Last Year Bal: 0; Last Year Adj Bal: 0; Last Year Paid: 0; Last Year Due: 0; 2021-22 Fees: 15000; 2021-22 Adj Fees: 15000; 2021-22 Paid: 2000; 2021-22 Due: 13000</t>
  </si>
  <si>
    <t>Agrmnt No. 99; Overall Fees: 20000; Overall Adj: 9000; Overall Paid: 6000; Overall Due: 3000; Old Bal: 5000; Old Adj Bal: 0; Old Paid: 0; Old Due: 0; Last Year Bal: 0; Last Year Adj Bal: 0; Last Year Paid: 0; Last Year Due: 0; 2021-22 Fees: 15000; 2021-22 Adj Fees: 9000; 2021-22 Paid: 6000; 2021-22 Due: 3000</t>
  </si>
  <si>
    <t>Agrmnt No. N; Overall Fees: 18000; Overall Adj: 18000; Overall Paid: 4000; Overall Due: 14000; Old Bal: 3000; Old Adj Bal: 3000; Old Paid: 3000; Old Due: 0; Last Year Bal: 0; Last Year Adj Bal: 0; Last Year Paid: 0; Last Year Due: 0; 2021-22 Fees: 15000; 2021-22 Adj Fees: 15000; 2021-22 Paid: 1000; 2021-22 Due: 14000</t>
  </si>
  <si>
    <t>Agrmnt No. 61; Overall Fees: 8000; Overall Adj: 6000; Overall Paid: 6000; Overall Due: 0; Old Bal: 0; Old Adj Bal: 0; Old Paid: 0; Old Due: 0; Last Year Bal: 0; Last Year Adj Bal: 0; Last Year Paid: 0; Last Year Due: 0; 2021-22 Fees: 8000; 2021-22 Adj Fees: 6000; 2021-22 Paid: 6000; 2021-22 Due: 0</t>
  </si>
  <si>
    <t>Agrmnt No. 162; Overall Fees: 8000; Overall Adj: 7000; Overall Paid: 7000; Overall Due: 0; Old Bal: 0; Old Adj Bal: 0; Old Paid: 0; Old Due: 0; Last Year Bal: 0; Last Year Adj Bal: 0; Last Year Paid: 0; Last Year Due: 0; 2021-22 Fees: 8000; 2021-22 Adj Fees: 7000; 2021-22 Paid: 7000; 2021-22 Due: 0</t>
  </si>
  <si>
    <t>Agrmnt No. 179; Overall Fees: 8000; Overall Adj: 7000; Overall Paid: 2000; Overall Due: 5000; Old Bal: 0; Old Adj Bal: 0; Old Paid: 0; Old Due: 0; Last Year Bal: 0; Last Year Adj Bal: 0; Last Year Paid: 0; Last Year Due: 0; 2021-22 Fees: 8000; 2021-22 Adj Fees: 7000; 2021-22 Paid: 2000; 2021-22 Due: 5000</t>
  </si>
  <si>
    <t>Agrmnt No. N; Overall Fees: 21500; Overall Adj: 21500; Overall Paid: 0; Overall Due: 21500; Old Bal: 6500; Old Adj Bal: 6500; Old Paid: 0; Old Due: 6500; Last Year Bal: 0; Last Year Adj Bal: 0; Last Year Paid: 0; Last Year Due: 0; 2021-22 Fees: 15000; 2021-22 Adj Fees: 15000; 2021-22 Paid: 0; 2021-22 Due: 15000</t>
  </si>
  <si>
    <t>Agrmnt No. 250; Overall Fees: 15000; Overall Adj: 9000; Overall Paid: 8000; Overall Due: 1000; Old Bal: 0; Old Adj Bal: 0; Old Paid: 0; Old Due: 0; Last Year Bal: 0; Last Year Adj Bal: 0; Last Year Paid: 0; Last Year Due: 0; 2021-22 Fees: 15000; 2021-22 Adj Fees: 9000; 2021-22 Paid: 8000; 2021-22 Due: 1000</t>
  </si>
  <si>
    <t>Agrmnt No. 108; Overall Fees: 15000; Overall Adj: 11000; Overall Paid: 7000; Overall Due: 4000; Old Bal: 0; Old Adj Bal: 0; Old Paid: 0; Old Due: 0; Last Year Bal: 0; Last Year Adj Bal: 0; Last Year Paid: 0; Last Year Due: 0; 2021-22 Fees: 15000; 2021-22 Adj Fees: 11000; 2021-22 Paid: 7000; 2021-22 Due: 4000</t>
  </si>
  <si>
    <t>Agrmnt No. N; Overall Fees: 17000; Overall Adj: 17000; Overall Paid: 4000; Overall Due: 13000; Old Bal: 1000; Old Adj Bal: 1000; Old Paid: 3000; Old Due: -2000; Last Year Bal: 0; Last Year Adj Bal: 0; Last Year Paid: 0; Last Year Due: 0; 2021-22 Fees: 16000; 2021-22 Adj Fees: 16000; 2021-22 Paid: 1000; 2021-22 Due: 15000</t>
  </si>
  <si>
    <t>Agrmnt No. 271; Overall Fees: 16000; Overall Adj: 14400; Overall Paid: 9200; Overall Due: 5200; Old Bal: 0; Old Adj Bal: 0; Old Paid: 0; Old Due: 0; Last Year Bal: 0; Last Year Adj Bal: 0; Last Year Paid: 0; Last Year Due: 0; 2021-22 Fees: 16000; 2021-22 Adj Fees: 14400; 2021-22 Paid: 9200; 2021-22 Due: 5200</t>
  </si>
  <si>
    <t>Agrmnt No. 148; Overall Fees: 8000; Overall Adj: 5600; Overall Paid: 1700; Overall Due: 3900; Old Bal: 0; Old Adj Bal: 0; Old Paid: 0; Old Due: 0; Last Year Bal: 0; Last Year Adj Bal: 0; Last Year Paid: 0; Last Year Due: 0; 2021-22 Fees: 8000; 2021-22 Adj Fees: 5600; 2021-22 Paid: 1700; 2021-22 Due: 3900</t>
  </si>
  <si>
    <t>Agrmnt No. 252; Overall Fees: 17500; Overall Adj: 13000; Overall Paid: 13000; Overall Due: 0; Old Bal: 2500; Old Adj Bal: 2500; Old Paid: 4000; Old Due: -1500; Last Year Bal: 0; Last Year Adj Bal: 0; Last Year Paid: 0; Last Year Due: 0; 2021-22 Fees: 15000; 2021-22 Adj Fees: 10500; 2021-22 Paid: 9000; 2021-22 Due: 1500</t>
  </si>
  <si>
    <t>Agrmnt No. N; Overall Fees: 17000; Overall Adj: 17000; Overall Paid: 2000; Overall Due: 15000; Old Bal: 3500; Old Adj Bal: 3500; Old Paid: 2000; Old Due: 1500; Last Year Bal: 0; Last Year Adj Bal: 0; Last Year Paid: 0; Last Year Due: 0; 2021-22 Fees: 13500; 2021-22 Adj Fees: 13500; 2021-22 Paid: 0; 2021-22 Due: 13500</t>
  </si>
  <si>
    <t>Agrmnt No. 119; Overall Fees: 15000; Overall Adj: 8000; Overall Paid: 7000; Overall Due: 1000; Old Bal: 0; Old Adj Bal: 0; Old Paid: 0; Old Due: 0; Last Year Bal: 0; Last Year Adj Bal: 0; Last Year Paid: 0; Last Year Due: 0; 2021-22 Fees: 15000; 2021-22 Adj Fees: 8000; 2021-22 Paid: 7000; 2021-22 Due: 1000</t>
  </si>
  <si>
    <t>Agrmnt No. 117; Overall Fees: 8000; Overall Adj: 7000; Overall Paid: 7000; Overall Due: 0; Old Bal: 0; Old Adj Bal: 0; Old Paid: 0; Old Due: 0; Last Year Bal: 0; Last Year Adj Bal: 0; Last Year Paid: 0; Last Year Due: 0; 2021-22 Fees: 8000; 2021-22 Adj Fees: 7000; 2021-22 Paid: 7000; 2021-22 Due: 0</t>
  </si>
  <si>
    <t>Agrmnt No. 377; Overall Fees: 19000; Overall Adj: 15000; Overall Paid: 9000; Overall Due: 6000; Old Bal: 4000; Old Adj Bal: 4000; Old Paid: 4000; Old Due: 0; Last Year Bal: 0; Last Year Adj Bal: 0; Last Year Paid: 0; Last Year Due: 0; 2021-22 Fees: 15000; 2021-22 Adj Fees: 11000; 2021-22 Paid: 5000; 2021-22 Due: 6000</t>
  </si>
  <si>
    <t>Agrmnt No. 255; Overall Fees: 8000; Overall Adj: 6500; Overall Paid: 3000; Overall Due: 3500; Old Bal: 0; Old Adj Bal: 0; Old Paid: 0; Old Due: 0; Last Year Bal: 0; Last Year Adj Bal: 0; Last Year Paid: 0; Last Year Due: 0; 2021-22 Fees: 8000; 2021-22 Adj Fees: 6500; 2021-22 Paid: 3000; 2021-22 Due: 3500</t>
  </si>
  <si>
    <t>Agrmnt No. N; Overall Fees: 15000; Overall Adj: 15000; Overall Paid: 4000; Overall Due: 11000; Old Bal: 0; Old Adj Bal: 0; Old Paid: 0; Old Due: 0; Last Year Bal: 0; Last Year Adj Bal: 0; Last Year Paid: 0; Last Year Due: 0; 2021-22 Fees: 15000; 2021-22 Adj Fees: 15000; 2021-22 Paid: 4000; 2021-22 Due: 11000</t>
  </si>
  <si>
    <t>Agrmnt No. 138; Overall Fees: 15000; Overall Adj: 8000; Overall Paid: 8000; Overall Due: 0; Old Bal: 0; Old Adj Bal: 0; Old Paid: 0; Old Due: 0; Last Year Bal: 0; Last Year Adj Bal: 0; Last Year Paid: 0; Last Year Due: 0; 2021-22 Fees: 15000; 2021-22 Adj Fees: 8000; 2021-22 Paid: 8000; 2021-22 Due: 0</t>
  </si>
  <si>
    <t>Agrmnt No. N; Overall Fees: 19500; Overall Adj: 19500; Overall Paid: 4500; Overall Due: 15000; Old Bal: 4500; Old Adj Bal: 4500; Old Paid: 4500; Old Due: 0; Last Year Bal: 0; Last Year Adj Bal: 0; Last Year Paid: 0; Last Year Due: 0; 2021-22 Fees: 15000; 2021-22 Adj Fees: 15000; 2021-22 Paid: 0; 2021-22 Due: 15000</t>
  </si>
  <si>
    <t>Agrmnt No. 61; Overall Fees: 9000; Overall Adj: 7000; Overall Paid: 7000; Overall Due: 0; Old Bal: 0; Old Adj Bal: 0; Old Paid: 0; Old Due: 0; Last Year Bal: 0; Last Year Adj Bal: 0; Last Year Paid: 0; Last Year Due: 0; 2021-22 Fees: 9000; 2021-22 Adj Fees: 7000; 2021-22 Paid: 7000; 2021-22 Due: 0</t>
  </si>
  <si>
    <t>Agrmnt No. 269; Overall Fees: 9500; Overall Adj: 6500; Overall Paid: 5500; Overall Due: 1000; Old Bal: 500; Old Adj Bal: 500; Old Paid: 500; Old Due: 0; Last Year Bal: 0; Last Year Adj Bal: 0; Last Year Paid: 0; Last Year Due: 0; 2021-22 Fees: 9000; 2021-22 Adj Fees: 6000; 2021-22 Paid: 5000; 2021-22 Due: 1000</t>
  </si>
  <si>
    <t>Agrmnt No. 189; Overall Fees: 24000; Overall Adj: 18000; Overall Paid: 8000; Overall Due: 10000; Old Bal: 8000; Old Adj Bal: 6000; Old Paid: 6000; Old Due: 0; Last Year Bal: 0; Last Year Adj Bal: 0; Last Year Paid: 0; Last Year Due: 0; 2021-22 Fees: 16000; 2021-22 Adj Fees: 12000; 2021-22 Paid: 2000; 2021-22 Due: 10000</t>
  </si>
  <si>
    <t>Agrmnt No. 352; Overall Fees: 18500; Overall Adj: 12500; Overall Paid: 11500; Overall Due: 1000; Old Bal: 2500; Old Adj Bal: 2500; Old Paid: 2500; Old Due: 0; Last Year Bal: 0; Last Year Adj Bal: 0; Last Year Paid: 0; Last Year Due: 0; 2021-22 Fees: 16000; 2021-22 Adj Fees: 10000; 2021-22 Paid: 9000; 2021-22 Due: 1000</t>
  </si>
  <si>
    <t>Agrmnt No. 291; Overall Fees: 12500; Overall Adj: 5000; Overall Paid: 4000; Overall Due: 1000; Old Bal: 3500; Old Adj Bal: 0; Old Paid: 0; Old Due: 0; Last Year Bal: 0; Last Year Adj Bal: 0; Last Year Paid: 0; Last Year Due: 0; 2021-22 Fees: 9000; 2021-22 Adj Fees: 5000; 2021-22 Paid: 4000; 2021-22 Due: 1000</t>
  </si>
  <si>
    <t>Agrmnt No. N; Overall Fees: 11500; Overall Adj: 11500; Overall Paid: 2000; Overall Due: 9500; Old Bal: 2500; Old Adj Bal: 2500; Old Paid: 2000; Old Due: 500; Last Year Bal: 0; Last Year Adj Bal: 0; Last Year Paid: 0; Last Year Due: 0; 2021-22 Fees: 9000; 2021-22 Adj Fees: 9000; 2021-22 Paid: 0; 2021-22 Due: 9000</t>
  </si>
  <si>
    <t>Agrmnt No. 91; Overall Fees: 9000; Overall Adj: 6500; Overall Paid: 6500; Overall Due: 0; Old Bal: 0; Old Adj Bal: 0; Old Paid: 0; Old Due: 0; Last Year Bal: 0; Last Year Adj Bal: 0; Last Year Paid: 0; Last Year Due: 0; 2021-22 Fees: 9000; 2021-22 Adj Fees: 6500; 2021-22 Paid: 6500; 2021-22 Due: 0</t>
  </si>
  <si>
    <t>Agrmnt No. 137; Overall Fees: 16000; Overall Adj: 8800; Overall Paid: 4500; Overall Due: 4300; Old Bal: 0; Old Adj Bal: 0; Old Paid: 0; Old Due: 0; Last Year Bal: 0; Last Year Adj Bal: 0; Last Year Paid: 0; Last Year Due: 0; 2021-22 Fees: 16000; 2021-22 Adj Fees: 8800; 2021-22 Paid: 4500; 2021-22 Due: 4300</t>
  </si>
  <si>
    <t>Agrmnt No. N; Overall Fees: 17000; Overall Adj: 17000; Overall Paid: 4500; Overall Due: 12500; Old Bal: 0; Old Adj Bal: 0; Old Paid: 0; Old Due: 0; Last Year Bal: 0; Last Year Adj Bal: 0; Last Year Paid: 0; Last Year Due: 0; 2021-22 Fees: 17000; 2021-22 Adj Fees: 17000; 2021-22 Paid: 4500; 2021-22 Due: 12500</t>
  </si>
  <si>
    <t>Agrmnt No. N; Overall Fees: 17300; Overall Adj: 17300; Overall Paid: 5000; Overall Due: 12300; Old Bal: 1300; Old Adj Bal: 1300; Old Paid: 3000; Old Due: -1700; Last Year Bal: 0; Last Year Adj Bal: 0; Last Year Paid: 0; Last Year Due: 0; 2021-22 Fees: 16000; 2021-22 Adj Fees: 16000; 2021-22 Paid: 2000; 2021-22 Due: 14000</t>
  </si>
  <si>
    <t>Agrmnt No. 376; Overall Fees: 9000; Overall Adj: 7000; Overall Paid: 6000; Overall Due: 1000; Old Bal: 0; Old Adj Bal: 0; Old Paid: 0; Old Due: 0; Last Year Bal: 0; Last Year Adj Bal: 0; Last Year Paid: 0; Last Year Due: 0; 2021-22 Fees: 9000; 2021-22 Adj Fees: 7000; 2021-22 Paid: 6000; 2021-22 Due: 1000</t>
  </si>
  <si>
    <t>Agrmnt No. 216; Overall Fees: 26000; Overall Adj: 16500; Overall Paid: 13000; Overall Due: 3500; Old Bal: 10000; Old Adj Bal: 7000; Old Paid: 5000; Old Due: 2000; Last Year Bal: 0; Last Year Adj Bal: 0; Last Year Paid: 0; Last Year Due: 0; 2021-22 Fees: 16000; 2021-22 Adj Fees: 9500; 2021-22 Paid: 8000; 2021-22 Due: 1500</t>
  </si>
  <si>
    <t>Agrmnt No. N; Overall Fees: 25000; Overall Adj: 25000; Overall Paid: 0; Overall Due: 25000; Old Bal: 9000; Old Adj Bal: 9000; Old Paid: 0; Old Due: 9000; Last Year Bal: 0; Last Year Adj Bal: 0; Last Year Paid: 0; Last Year Due: 0; 2021-22 Fees: 16000; 2021-22 Adj Fees: 16000; 2021-22 Paid: 0; 2021-22 Due: 16000</t>
  </si>
  <si>
    <t>Agrmnt No. 68; Overall Fees: 15500; Overall Adj: 11000; Overall Paid: 11000; Overall Due: 0; Old Bal: 0; Old Adj Bal: 0; Old Paid: 0; Old Due: 0; Last Year Bal: 0; Last Year Adj Bal: 0; Last Year Paid: 0; Last Year Due: 0; 2021-22 Fees: 15500; 2021-22 Adj Fees: 11000; 2021-22 Paid: 11000; 2021-22 Due: 0</t>
  </si>
  <si>
    <t>Agrmnt No. N; Overall Fees: 20000; Overall Adj: 20000; Overall Paid: 6000; Overall Due: 14000; Old Bal: 4000; Old Adj Bal: 4000; Old Paid: 4000; Old Due: 0; Last Year Bal: 0; Last Year Adj Bal: 0; Last Year Paid: 0; Last Year Due: 0; 2021-22 Fees: 16000; 2021-22 Adj Fees: 16000; 2021-22 Paid: 2000; 2021-22 Due: 14000</t>
  </si>
  <si>
    <t>Agrmnt No. 324; Overall Fees: 11000; Overall Adj: 8000; Overall Paid: 8000; Overall Due: 0; Old Bal: 2000; Old Adj Bal: 2000; Old Paid: 1500; Old Due: 500; Last Year Bal: 0; Last Year Adj Bal: 0; Last Year Paid: 0; Last Year Due: 0; 2021-22 Fees: 9000; 2021-22 Adj Fees: 6000; 2021-22 Paid: 6500; 2021-22 Due: -500</t>
  </si>
  <si>
    <t>Agrmnt No. N; Overall Fees: 26000; Overall Adj: 26000; Overall Paid: 0; Overall Due: 26000; Old Bal: 10000; Old Adj Bal: 10000; Old Paid: 0; Old Due: 10000; Last Year Bal: 0; Last Year Adj Bal: 0; Last Year Paid: 0; Last Year Due: 0; 2021-22 Fees: 16000; 2021-22 Adj Fees: 16000; 2021-22 Paid: 0; 2021-22 Due: 16000</t>
  </si>
  <si>
    <t>Agrmnt No. N; Overall Fees: 9000; Overall Adj: 9000; Overall Paid: 0; Overall Due: 9000; Old Bal: 0; Old Adj Bal: 0; Old Paid: 0; Old Due: 0; Last Year Bal: 0; Last Year Adj Bal: 0; Last Year Paid: 0; Last Year Due: 0; 2021-22 Fees: 9000; 2021-22 Adj Fees: 9000; 2021-22 Paid: 0; 2021-22 Due: 9000</t>
  </si>
  <si>
    <t>Agrmnt No. N; Overall Fees: 23000; Overall Adj: 23000; Overall Paid: 7000; Overall Due: 16000; Old Bal: 7000; Old Adj Bal: 7000; Old Paid: 2000; Old Due: 5000; Last Year Bal: 0; Last Year Adj Bal: 0; Last Year Paid: 0; Last Year Due: 0; 2021-22 Fees: 16000; 2021-22 Adj Fees: 16000; 2021-22 Paid: 5000; 2021-22 Due: 11000</t>
  </si>
  <si>
    <t>Agrmnt No. 246; Overall Fees: 14000; Overall Adj: 9500; Overall Paid: 9000; Overall Due: 500; Old Bal: 0; Old Adj Bal: 0; Old Paid: 0; Old Due: 0; Last Year Bal: 0; Last Year Adj Bal: 0; Last Year Paid: 0; Last Year Due: 0; 2021-22 Fees: 14000; 2021-22 Adj Fees: 9500; 2021-22 Paid: 9000; 2021-22 Due: 500</t>
  </si>
  <si>
    <t>Agrmnt No. 135; Overall Fees: 20500; Overall Adj: 13600; Overall Paid: 8000; Overall Due: 5600; Old Bal: 4000; Old Adj Bal: 4000; Old Paid: 4000; Old Due: 0; Last Year Bal: 0; Last Year Adj Bal: 0; Last Year Paid: 0; Last Year Due: 0; 2021-22 Fees: 16500; 2021-22 Adj Fees: 9600; 2021-22 Paid: 4000; 2021-22 Due: 5600</t>
  </si>
  <si>
    <t>Agrmnt No. N; Overall Fees: 12000; Overall Adj: 12000; Overall Paid: 3000; Overall Due: 9000; Old Bal: 3000; Old Adj Bal: 3000; Old Paid: 3000; Old Due: 0; Last Year Bal: 0; Last Year Adj Bal: 0; Last Year Paid: 0; Last Year Due: 0; 2021-22 Fees: 9000; 2021-22 Adj Fees: 9000; 2021-22 Paid: 0; 2021-22 Due: 9000</t>
  </si>
  <si>
    <t>Agrmnt No. 38; Overall Fees: 9000; Overall Adj: 8000; Overall Paid: 7500; Overall Due: 500; Old Bal: 0; Old Adj Bal: 0; Old Paid: 0; Old Due: 0; Last Year Bal: 0; Last Year Adj Bal: 0; Last Year Paid: 0; Last Year Due: 0; 2021-22 Fees: 9000; 2021-22 Adj Fees: 8000; 2021-22 Paid: 7500; 2021-22 Due: 500</t>
  </si>
  <si>
    <t>Agrmnt No. 18; Overall Fees: 9300; Overall Adj: 7200; Overall Paid: 2250; Overall Due: 4950; Old Bal: 300; Old Adj Bal: 0; Old Paid: 0; Old Due: 0; Last Year Bal: 0; Last Year Adj Bal: 0; Last Year Paid: 0; Last Year Due: 0; 2021-22 Fees: 9000; 2021-22 Adj Fees: 7200; 2021-22 Paid: 2250; 2021-22 Due: 4950</t>
  </si>
  <si>
    <t>Agrmnt No. N; Overall Fees: 14000; Overall Adj: 14000; Overall Paid: 0; Overall Due: 14000; Old Bal: 5000; Old Adj Bal: 5000; Old Paid: 0; Old Due: 5000; Last Year Bal: 0; Last Year Adj Bal: 0; Last Year Paid: 0; Last Year Due: 0; 2021-22 Fees: 9000; 2021-22 Adj Fees: 9000; 2021-22 Paid: 0; 2021-22 Due: 9000</t>
  </si>
  <si>
    <t>Agrmnt No. 54; Overall Fees: 23000; Overall Adj: 19000; Overall Paid: 5500; Overall Due: 13500; Old Bal: 9000; Old Adj Bal: 7000; Old Paid: 3000; Old Due: 4000; Last Year Bal: 0; Last Year Adj Bal: 0; Last Year Paid: 0; Last Year Due: 0; 2021-22 Fees: 14000; 2021-22 Adj Fees: 12000; 2021-22 Paid: 2500; 2021-22 Due: 9500</t>
  </si>
  <si>
    <t>Agrmnt No. 277; Overall Fees: 10200; Overall Adj: 7500; Overall Paid: 4500; Overall Due: 3000; Old Bal: 1200; Old Adj Bal: 1200; Old Paid: 1000; Old Due: 200; Last Year Bal: 0; Last Year Adj Bal: 0; Last Year Paid: 0; Last Year Due: 0; 2021-22 Fees: 9000; 2021-22 Adj Fees: 6300; 2021-22 Paid: 3500; 2021-22 Due: 2800</t>
  </si>
  <si>
    <t>Agrmnt No. N; Overall Fees: 19500; Overall Adj: 19500; Overall Paid: 7000; Overall Due: 12500; Old Bal: 3500; Old Adj Bal: 3500; Old Paid: 3500; Old Due: 0; Last Year Bal: 0; Last Year Adj Bal: 0; Last Year Paid: 0; Last Year Due: 0; 2021-22 Fees: 16000; 2021-22 Adj Fees: 16000; 2021-22 Paid: 3500; 2021-22 Due: 12500</t>
  </si>
  <si>
    <t>Agrmnt No. N; Overall Fees: 9000; Overall Adj: 9000; Overall Paid: 5000; Overall Due: 4000; Old Bal: 0; Old Adj Bal: 0; Old Paid: 0; Old Due: 0; Last Year Bal: 0; Last Year Adj Bal: 0; Last Year Paid: 0; Last Year Due: 0; 2021-22 Fees: 9000; 2021-22 Adj Fees: 9000; 2021-22 Paid: 5000; 2021-22 Due: 4000</t>
  </si>
  <si>
    <t>Agrmnt No. N; Overall Fees: 23500; Overall Adj: 23500; Overall Paid: 0; Overall Due: 23500; Old Bal: 7500; Old Adj Bal: 7500; Old Paid: 0; Old Due: 7500; Last Year Bal: 0; Last Year Adj Bal: 0; Last Year Paid: 0; Last Year Due: 0; 2021-22 Fees: 16000; 2021-22 Adj Fees: 16000; 2021-22 Paid: 0; 2021-22 Due: 16000</t>
  </si>
  <si>
    <t>Agrmnt No. 278; Overall Fees: 16000; Overall Adj: 11500; Overall Paid: 5000; Overall Due: 6500; Old Bal: 0; Old Adj Bal: 0; Old Paid: 0; Old Due: 0; Last Year Bal: 0; Last Year Adj Bal: 0; Last Year Paid: 0; Last Year Due: 0; 2021-22 Fees: 16000; 2021-22 Adj Fees: 11500; 2021-22 Paid: 5000; 2021-22 Due: 6500</t>
  </si>
  <si>
    <t>Agrmnt No. 112; Overall Fees: 14000; Overall Adj: 6500; Overall Paid: 5500; Overall Due: 1000; Old Bal: 0; Old Adj Bal: 0; Old Paid: 0; Old Due: 0; Last Year Bal: 0; Last Year Adj Bal: 0; Last Year Paid: 0; Last Year Due: 0; 2021-22 Fees: 14000; 2021-22 Adj Fees: 6500; 2021-22 Paid: 5500; 2021-22 Due: 1000</t>
  </si>
  <si>
    <t>Agrmnt No. 313; Overall Fees: 21500; Overall Adj: 3500; Overall Paid: 0; Overall Due: 3500; Old Bal: 7000; Old Adj Bal: 0; Old Paid: 0; Old Due: 0; Last Year Bal: 0; Last Year Adj Bal: 0; Last Year Paid: 0; Last Year Due: 0; 2021-22 Fees: 14500; 2021-22 Adj Fees: 3500; 2021-22 Paid: 0; 2021-22 Due: 3500</t>
  </si>
  <si>
    <t>Agrmnt No. 191; Overall Fees: 10000; Overall Adj: 6500; Overall Paid: 5500; Overall Due: 1000; Old Bal: 1000; Old Adj Bal: 1000; Old Paid: 1000; Old Due: 0; Last Year Bal: 0; Last Year Adj Bal: 0; Last Year Paid: 0; Last Year Due: 0; 2021-22 Fees: 9000; 2021-22 Adj Fees: 5500; 2021-22 Paid: 4500; 2021-22 Due: 1000</t>
  </si>
  <si>
    <t>Agrmnt No. N; Overall Fees: 18000; Overall Adj: 18000; Overall Paid: 5000; Overall Due: 13000; Old Bal: 3500; Old Adj Bal: 3500; Old Paid: 4000; Old Due: -500; Last Year Bal: 0; Last Year Adj Bal: 0; Last Year Paid: 0; Last Year Due: 0; 2021-22 Fees: 14500; 2021-22 Adj Fees: 14500; 2021-22 Paid: 1000; 2021-22 Due: 13500</t>
  </si>
  <si>
    <t>Agrmnt No. 279; Overall Fees: 17000; Overall Adj: 13000; Overall Paid: 10000; Overall Due: 3000; Old Bal: 1000; Old Adj Bal: 1000; Old Paid: 1000; Old Due: 0; Last Year Bal: 0; Last Year Adj Bal: 0; Last Year Paid: 0; Last Year Due: 0; 2021-22 Fees: 16000; 2021-22 Adj Fees: 12000; 2021-22 Paid: 9000; 2021-22 Due: 3000</t>
  </si>
  <si>
    <t>Agrmnt No. N; Overall Fees: 21000; Overall Adj: 21000; Overall Paid: 0; Overall Due: 21000; Old Bal: 4000; Old Adj Bal: 4000; Old Paid: 0; Old Due: 4000; Last Year Bal: 0; Last Year Adj Bal: 0; Last Year Paid: 0; Last Year Due: 0; 2021-22 Fees: 17000; 2021-22 Adj Fees: 17000; 2021-22 Paid: 0; 2021-22 Due: 17000</t>
  </si>
  <si>
    <t>Agrmnt No. N; Overall Fees: 18500; Overall Adj: 18500; Overall Paid: 0; Overall Due: 18500; Old Bal: 2500; Old Adj Bal: 2500; Old Paid: 0; Old Due: 2500; Last Year Bal: 0; Last Year Adj Bal: 0; Last Year Paid: 0; Last Year Due: 0; 2021-22 Fees: 16000; 2021-22 Adj Fees: 16000; 2021-22 Paid: 0; 2021-22 Due: 16000</t>
  </si>
  <si>
    <t>Agrmnt No. 312; Overall Fees: 11300; Overall Adj: 9300; Overall Paid: 3300; Overall Due: 6000; Old Bal: 2300; Old Adj Bal: 2300; Old Paid: 2300; Old Due: 0; Last Year Bal: 0; Last Year Adj Bal: 0; Last Year Paid: 0; Last Year Due: 0; 2021-22 Fees: 9000; 2021-22 Adj Fees: 7000; 2021-22 Paid: 1000; 2021-22 Due: 6000</t>
  </si>
  <si>
    <t>Agrmnt No. 194; Overall Fees: 16000; Overall Adj: 11500; Overall Paid: 11500; Overall Due: 0; Old Bal: 0; Old Adj Bal: 0; Old Paid: 0; Old Due: 0; Last Year Bal: 0; Last Year Adj Bal: 0; Last Year Paid: 0; Last Year Due: 0; 2021-22 Fees: 16000; 2021-22 Adj Fees: 11500; 2021-22 Paid: 11500; 2021-22 Due: 0</t>
  </si>
  <si>
    <t>Agrmnt No. N; Overall Fees: 23000; Overall Adj: 23000; Overall Paid: 0; Overall Due: 23000; Old Bal: 6000; Old Adj Bal: 6000; Old Paid: 0; Old Due: 6000; Last Year Bal: 0; Last Year Adj Bal: 0; Last Year Paid: 0; Last Year Due: 0; 2021-22 Fees: 17000; 2021-22 Adj Fees: 17000; 2021-22 Paid: 0; 2021-22 Due: 17000</t>
  </si>
  <si>
    <t>Agrmnt No. N; Overall Fees: 17000; Overall Adj: 17000; Overall Paid: 2500; Overall Due: 14500; Old Bal: 0; Old Adj Bal: 0; Old Paid: 0; Old Due: 0; Last Year Bal: 0; Last Year Adj Bal: 0; Last Year Paid: 0; Last Year Due: 0; 2021-22 Fees: 17000; 2021-22 Adj Fees: 17000; 2021-22 Paid: 2500; 2021-22 Due: 14500</t>
  </si>
  <si>
    <t>Agrmnt No. N; Overall Fees: 20000; Overall Adj: 20000; Overall Paid: 3000; Overall Due: 17000; Old Bal: 5500; Old Adj Bal: 5500; Old Paid: 3000; Old Due: 2500; Last Year Bal: 0; Last Year Adj Bal: 0; Last Year Paid: 0; Last Year Due: 0; 2021-22 Fees: 14500; 2021-22 Adj Fees: 14500; 2021-22 Paid: 0; 2021-22 Due: 14500</t>
  </si>
  <si>
    <t>Agrmnt No. 228; Overall Fees: 16000; Overall Adj: 11000; Overall Paid: 11000; Overall Due: 0; Old Bal: 0; Old Adj Bal: 0; Old Paid: 0; Old Due: 0; Last Year Bal: 0; Last Year Adj Bal: 0; Last Year Paid: 0; Last Year Due: 0; 2021-22 Fees: 16000; 2021-22 Adj Fees: 11000; 2021-22 Paid: 11000; 2021-22 Due: 0</t>
  </si>
  <si>
    <t>Agrmnt No. N; Overall Fees: 17500; Overall Adj: 17500; Overall Paid: 7000; Overall Due: 10500; Old Bal: 1500; Old Adj Bal: 1500; Old Paid: 2000; Old Due: -500; Last Year Bal: 0; Last Year Adj Bal: 0; Last Year Paid: 0; Last Year Due: 0; 2021-22 Fees: 16000; 2021-22 Adj Fees: 16000; 2021-22 Paid: 5000; 2021-22 Due: 11000</t>
  </si>
  <si>
    <t>Agrmnt No. N; Overall Fees: 30000; Overall Adj: 30000; Overall Paid: 0; Overall Due: 30000; Old Bal: 13000; Old Adj Bal: 13000; Old Paid: 0; Old Due: 13000; Last Year Bal: 0; Last Year Adj Bal: 0; Last Year Paid: 0; Last Year Due: 0; 2021-22 Fees: 17000; 2021-22 Adj Fees: 17000; 2021-22 Paid: 0; 2021-22 Due: 17000</t>
  </si>
  <si>
    <t>Agrmnt No. 147; Overall Fees: 9000; Overall Adj: 6000; Overall Paid: 6000; Overall Due: 0; Old Bal: 0; Old Adj Bal: 0; Old Paid: 0; Old Due: 0; Last Year Bal: 0; Last Year Adj Bal: 0; Last Year Paid: 0; Last Year Due: 0; 2021-22 Fees: 9000; 2021-22 Adj Fees: 6000; 2021-22 Paid: 6000; 2021-22 Due: 0</t>
  </si>
  <si>
    <t>Agrmnt No. N; Overall Fees: 13500; Overall Adj: 13500; Overall Paid: 4000; Overall Due: 9500; Old Bal: 4500; Old Adj Bal: 4500; Old Paid: 4000; Old Due: 500; Last Year Bal: 0; Last Year Adj Bal: 0; Last Year Paid: 0; Last Year Due: 0; 2021-22 Fees: 9000; 2021-22 Adj Fees: 9000; 2021-22 Paid: 0; 2021-22 Due: 9000</t>
  </si>
  <si>
    <t>Agrmnt No. 360; Overall Fees: 13000; Overall Adj: 13000; Overall Paid: 5000; Overall Due: 8000; Old Bal: 4000; Old Adj Bal: 4000; Old Paid: 4000; Old Due: 0; Last Year Bal: 0; Last Year Adj Bal: 0; Last Year Paid: 0; Last Year Due: 0; 2021-22 Fees: 9000; 2021-22 Adj Fees: 9000; 2021-22 Paid: 1000; 2021-22 Due: 8000</t>
  </si>
  <si>
    <t>Agrmnt No. 140; Overall Fees: 24500; Overall Adj: 16000; Overall Paid: 16000; Overall Due: 0; Old Bal: 8500; Old Adj Bal: 5500; Old Paid: 5500; Old Due: 0; Last Year Bal: 0; Last Year Adj Bal: 0; Last Year Paid: 0; Last Year Due: 0; 2021-22 Fees: 16000; 2021-22 Adj Fees: 10500; 2021-22 Paid: 10500; 2021-22 Due: 0</t>
  </si>
  <si>
    <t>Agrmnt No. N; Overall Fees: 26000; Overall Adj: 26000; Overall Paid: 11000; Overall Due: 15000; Old Bal: 9000; Old Adj Bal: 9000; Old Paid: 4000; Old Due: 5000; Last Year Bal: 0; Last Year Adj Bal: 0; Last Year Paid: 0; Last Year Due: 0; 2021-22 Fees: 17000; 2021-22 Adj Fees: 17000; 2021-22 Paid: 7000; 2021-22 Due: 10000</t>
  </si>
  <si>
    <t>Agrmnt No. N; Overall Fees: 29500; Overall Adj: 29500; Overall Paid: 1000; Overall Due: 28500; Old Bal: 13500; Old Adj Bal: 13500; Old Paid: 0; Old Due: 13500; Last Year Bal: 0; Last Year Adj Bal: 0; Last Year Paid: 0; Last Year Due: 0; 2021-22 Fees: 16000; 2021-22 Adj Fees: 16000; 2021-22 Paid: 1000; 2021-22 Due: 15000</t>
  </si>
  <si>
    <t>Agrmnt No. N; Overall Fees: 15000; Overall Adj: 15000; Overall Paid: 0; Overall Due: 15000; Old Bal: 6000; Old Adj Bal: 6000; Old Paid: 0; Old Due: 6000; Last Year Bal: 0; Last Year Adj Bal: 0; Last Year Paid: 0; Last Year Due: 0; 2021-22 Fees: 9000; 2021-22 Adj Fees: 9000; 2021-22 Paid: 0; 2021-22 Due: 9000</t>
  </si>
  <si>
    <t>Agrmnt No. 22; Overall Fees: 9000; Overall Adj: 7000; Overall Paid: 5000; Overall Due: 2000; Old Bal: 0; Old Adj Bal: 0; Old Paid: 0; Old Due: 0; Last Year Bal: 0; Last Year Adj Bal: 0; Last Year Paid: 0; Last Year Due: 0; 2021-22 Fees: 9000; 2021-22 Adj Fees: 7000; 2021-22 Paid: 5000; 2021-22 Due: 2000</t>
  </si>
  <si>
    <t>Agrmnt No. 142; Overall Fees: 17500; Overall Adj: 14000; Overall Paid: 7000; Overall Due: 7000; Old Bal: 8500; Old Adj Bal: 6000; Old Paid: 6000; Old Due: 0; Last Year Bal: 0; Last Year Adj Bal: 0; Last Year Paid: 0; Last Year Due: 0; 2021-22 Fees: 9000; 2021-22 Adj Fees: 8000; 2021-22 Paid: 1000; 2021-22 Due: 7000</t>
  </si>
  <si>
    <t>Agrmnt No. N; Overall Fees: 11200; Overall Adj: 11200; Overall Paid: 5200; Overall Due: 6000; Old Bal: 2200; Old Adj Bal: 2200; Old Paid: 2200; Old Due: 0; Last Year Bal: 0; Last Year Adj Bal: 0; Last Year Paid: 0; Last Year Due: 0; 2021-22 Fees: 9000; 2021-22 Adj Fees: 9000; 2021-22 Paid: 3000; 2021-22 Due: 6000</t>
  </si>
  <si>
    <t>Agrmnt No. N; Overall Fees: 18500; Overall Adj: 18500; Overall Paid: 3000; Overall Due: 15500; Old Bal: 2500; Old Adj Bal: 2500; Old Paid: 2500; Old Due: 0; Last Year Bal: 0; Last Year Adj Bal: 0; Last Year Paid: 0; Last Year Due: 0; 2021-22 Fees: 16000; 2021-22 Adj Fees: 16000; 2021-22 Paid: 500; 2021-22 Due: 15500</t>
  </si>
  <si>
    <t>Agrmnt No. 239; Overall Fees: 16500; Overall Adj: 12000; Overall Paid: 10000; Overall Due: 2000; Old Bal: 1000; Old Adj Bal: 1000; Old Paid: 1000; Old Due: 0; Last Year Bal: 0; Last Year Adj Bal: 0; Last Year Paid: 0; Last Year Due: 0; 2021-22 Fees: 15500; 2021-22 Adj Fees: 11000; 2021-22 Paid: 9000; 2021-22 Due: 2000</t>
  </si>
  <si>
    <t>Agrmnt No. N; Overall Fees: 24000; Overall Adj: 24000; Overall Paid: 5000; Overall Due: 19000; Old Bal: 8000; Old Adj Bal: 8000; Old Paid: 5000; Old Due: 3000; Last Year Bal: 0; Last Year Adj Bal: 0; Last Year Paid: 0; Last Year Due: 0; 2021-22 Fees: 16000; 2021-22 Adj Fees: 16000; 2021-22 Paid: 0; 2021-22 Due: 16000</t>
  </si>
  <si>
    <t>Agrmnt No. N; Overall Fees: 16000; Overall Adj: 16000; Overall Paid: 5000; Overall Due: 11000; Old Bal: 0; Old Adj Bal: 0; Old Paid: 0; Old Due: 0; Last Year Bal: 0; Last Year Adj Bal: 0; Last Year Paid: 0; Last Year Due: 0; 2021-22 Fees: 16000; 2021-22 Adj Fees: 16000; 2021-22 Paid: 5000; 2021-22 Due: 11000</t>
  </si>
  <si>
    <t>Agrmnt No. 292; Overall Fees: 20000; Overall Adj: 13000; Overall Paid: 5000; Overall Due: 8000; Old Bal: 6000; Old Adj Bal: 3000; Old Paid: 3000; Old Due: 0; Last Year Bal: 0; Last Year Adj Bal: 0; Last Year Paid: 0; Last Year Due: 0; 2021-22 Fees: 14000; 2021-22 Adj Fees: 10000; 2021-22 Paid: 2000; 2021-22 Due: 8000</t>
  </si>
  <si>
    <t>Agrmnt No. N; Overall Fees: 12500; Overall Adj: 12500; Overall Paid: 1800; Overall Due: 10700; Old Bal: 3500; Old Adj Bal: 3500; Old Paid: 1800; Old Due: 1700; Last Year Bal: 0; Last Year Adj Bal: 0; Last Year Paid: 0; Last Year Due: 0; 2021-22 Fees: 9000; 2021-22 Adj Fees: 9000; 2021-22 Paid: 0; 2021-22 Due: 9000</t>
  </si>
  <si>
    <t>Agrmnt No. 346; Overall Fees: 9000; Overall Adj: 8000; Overall Paid: 8000; Overall Due: 0; Old Bal: 0; Old Adj Bal: 0; Old Paid: 0; Old Due: 0; Last Year Bal: 0; Last Year Adj Bal: 0; Last Year Paid: 0; Last Year Due: 0; 2021-22 Fees: 9000; 2021-22 Adj Fees: 8000; 2021-22 Paid: 8000; 2021-22 Due: 0</t>
  </si>
  <si>
    <t>Agrmnt No. N; Overall Fees: 9500; Overall Adj: 9500; Overall Paid: 3000; Overall Due: 6500; Old Bal: 500; Old Adj Bal: 500; Old Paid: 500; Old Due: 0; Last Year Bal: 0; Last Year Adj Bal: 0; Last Year Paid: 0; Last Year Due: 0; 2021-22 Fees: 9000; 2021-22 Adj Fees: 9000; 2021-22 Paid: 2500; 2021-22 Due: 6500</t>
  </si>
  <si>
    <t>Agrmnt No. 326; Overall Fees: 16000; Overall Adj: 11000; Overall Paid: 10400; Overall Due: 600; Old Bal: 0; Old Adj Bal: 0; Old Paid: 0; Old Due: 0; Last Year Bal: 0; Last Year Adj Bal: 0; Last Year Paid: 0; Last Year Due: 0; 2021-22 Fees: 16000; 2021-22 Adj Fees: 11000; 2021-22 Paid: 10400; 2021-22 Due: 600</t>
  </si>
  <si>
    <t>Agrmnt No. N; Overall Fees: 23000; Overall Adj: 23000; Overall Paid: 0; Overall Due: 23000; Old Bal: 7000; Old Adj Bal: 7000; Old Paid: 0; Old Due: 7000; Last Year Bal: 0; Last Year Adj Bal: 0; Last Year Paid: 0; Last Year Due: 0; 2021-22 Fees: 16000; 2021-22 Adj Fees: 16000; 2021-22 Paid: 0; 2021-22 Due: 16000</t>
  </si>
  <si>
    <t>Agrmnt No. 369; Overall Fees: 17000; Overall Adj: 10500; Overall Paid: 6500; Overall Due: 4000; Old Bal: 1000; Old Adj Bal: 1000; Old Paid: 1000; Old Due: 0; Last Year Bal: 0; Last Year Adj Bal: 0; Last Year Paid: 0; Last Year Due: 0; 2021-22 Fees: 16000; 2021-22 Adj Fees: 9500; 2021-22 Paid: 5500; 2021-22 Due: 4000</t>
  </si>
  <si>
    <t>Agrmnt No. N; Overall Fees: 21800; Overall Adj: 21800; Overall Paid: 2000; Overall Due: 19800; Old Bal: 5800; Old Adj Bal: 5800; Old Paid: 2000; Old Due: 3800; Last Year Bal: 0; Last Year Adj Bal: 0; Last Year Paid: 0; Last Year Due: 0; 2021-22 Fees: 16000; 2021-22 Adj Fees: 16000; 2021-22 Paid: 0; 2021-22 Due: 16000</t>
  </si>
  <si>
    <t>Agrmnt No. 387; Overall Fees: 16000; Overall Adj: 11000; Overall Paid: 11000; Overall Due: 0; Old Bal: 0; Old Adj Bal: 0; Old Paid: 0; Old Due: 0; Last Year Bal: 0; Last Year Adj Bal: 0; Last Year Paid: 0; Last Year Due: 0; 2021-22 Fees: 16000; 2021-22 Adj Fees: 11000; 2021-22 Paid: 11000; 2021-22 Due: 0</t>
  </si>
  <si>
    <t>Agrmnt No. 93; Overall Fees: 20500; Overall Adj: 16500; Overall Paid: 10500; Overall Due: 6000; Old Bal: 3500; Old Adj Bal: 3500; Old Paid: 3500; Old Due: 0; Last Year Bal: 0; Last Year Adj Bal: 0; Last Year Paid: 0; Last Year Due: 0; 2021-22 Fees: 17000; 2021-22 Adj Fees: 13000; 2021-22 Paid: 7000; 2021-22 Due: 6000</t>
  </si>
  <si>
    <t>Agrmnt No. N; Overall Fees: 21500; Overall Adj: 21500; Overall Paid: 0; Overall Due: 21500; Old Bal: 5500; Old Adj Bal: 5500; Old Paid: 0; Old Due: 5500; Last Year Bal: 0; Last Year Adj Bal: 0; Last Year Paid: 0; Last Year Due: 0; 2021-22 Fees: 16000; 2021-22 Adj Fees: 16000; 2021-22 Paid: 0; 2021-22 Due: 16000</t>
  </si>
  <si>
    <t>Agrmnt No. N; Overall Fees: 24000; Overall Adj: 24000; Overall Paid: 0; Overall Due: 24000; Old Bal: 8000; Old Adj Bal: 8000; Old Paid: 0; Old Due: 8000; Last Year Bal: 0; Last Year Adj Bal: 0; Last Year Paid: 0; Last Year Due: 0; 2021-22 Fees: 16000; 2021-22 Adj Fees: 16000; 2021-22 Paid: 0; 2021-22 Due: 16000</t>
  </si>
  <si>
    <t>Agrmnt No. N; Overall Fees: 21500; Overall Adj: 21500; Overall Paid: 4500; Overall Due: 17000; Old Bal: 4500; Old Adj Bal: 4500; Old Paid: 4500; Old Due: 0; Last Year Bal: 0; Last Year Adj Bal: 0; Last Year Paid: 0; Last Year Due: 0; 2021-22 Fees: 17000; 2021-22 Adj Fees: 17000; 2021-22 Paid: 0; 2021-22 Due: 17000</t>
  </si>
  <si>
    <t>Agrmnt No. N; Overall Fees: 25000; Overall Adj: 25000; Overall Paid: 0; Overall Due: 25000; Old Bal: 8000; Old Adj Bal: 8000; Old Paid: 0; Old Due: 8000; Last Year Bal: 0; Last Year Adj Bal: 0; Last Year Paid: 0; Last Year Due: 0; 2021-22 Fees: 17000; 2021-22 Adj Fees: 17000; 2021-22 Paid: 0; 2021-22 Due: 17000</t>
  </si>
  <si>
    <t>Agrmnt No. N; Overall Fees: 11500; Overall Adj: 11500; Overall Paid: 3000; Overall Due: 8500; Old Bal: 2500; Old Adj Bal: 2500; Old Paid: 2500; Old Due: 0; Last Year Bal: 0; Last Year Adj Bal: 0; Last Year Paid: 0; Last Year Due: 0; 2021-22 Fees: 9000; 2021-22 Adj Fees: 9000; 2021-22 Paid: 500; 2021-22 Due: 8500</t>
  </si>
  <si>
    <t>Agrmnt No. 301; Overall Fees: 20000; Overall Adj: 12500; Overall Paid: 3000; Overall Due: 9500; Old Bal: 6000; Old Adj Bal: 6000; Old Paid: 2000; Old Due: 4000; Last Year Bal: 0; Last Year Adj Bal: 0; Last Year Paid: 0; Last Year Due: 0; 2021-22 Fees: 14000; 2021-22 Adj Fees: 6500; 2021-22 Paid: 1000; 2021-22 Due: 5500</t>
  </si>
  <si>
    <t>Agrmnt No. 154; Overall Fees: 16000; Overall Adj: 10500; Overall Paid: 9000; Overall Due: 1500; Old Bal: 0; Old Adj Bal: 0; Old Paid: 0; Old Due: 0; Last Year Bal: 0; Last Year Adj Bal: 0; Last Year Paid: 0; Last Year Due: 0; 2021-22 Fees: 16000; 2021-22 Adj Fees: 10500; 2021-22 Paid: 9000; 2021-22 Due: 1500</t>
  </si>
  <si>
    <t>Agrmnt No. 327; Overall Fees: 9000; Overall Adj: 7000; Overall Paid: 7000; Overall Due: 0; Old Bal: 0; Old Adj Bal: 0; Old Paid: 0; Old Due: 0; Last Year Bal: 0; Last Year Adj Bal: 0; Last Year Paid: 0; Last Year Due: 0; 2021-22 Fees: 9000; 2021-22 Adj Fees: 7000; 2021-22 Paid: 7000; 2021-22 Due: 0</t>
  </si>
  <si>
    <t>Agrmnt No. N; Overall Fees: 21500; Overall Adj: 21500; Overall Paid: 6000; Overall Due: 15500; Old Bal: 5500; Old Adj Bal: 5500; Old Paid: 3000; Old Due: 2500; Last Year Bal: 0; Last Year Adj Bal: 0; Last Year Paid: 0; Last Year Due: 0; 2021-22 Fees: 16000; 2021-22 Adj Fees: 16000; 2021-22 Paid: 3000; 2021-22 Due: 13000</t>
  </si>
  <si>
    <t>Agrmnt No. 131; Overall Fees: 16000; Overall Adj: 12600; Overall Paid: 4000; Overall Due: 8600; Old Bal: 0; Old Adj Bal: 0; Old Paid: 0; Old Due: 0; Last Year Bal: 0; Last Year Adj Bal: 0; Last Year Paid: 0; Last Year Due: 0; 2021-22 Fees: 16000; 2021-22 Adj Fees: 12600; 2021-22 Paid: 4000; 2021-22 Due: 8600</t>
  </si>
  <si>
    <t>Agrmnt No. 80; Overall Fees: 9000; Overall Adj: 7000; Overall Paid: 4700; Overall Due: 2300; Old Bal: 0; Old Adj Bal: 0; Old Paid: 0; Old Due: 0; Last Year Bal: 0; Last Year Adj Bal: 0; Last Year Paid: 0; Last Year Due: 0; 2021-22 Fees: 9000; 2021-22 Adj Fees: 7000; 2021-22 Paid: 4700; 2021-22 Due: 2300</t>
  </si>
  <si>
    <t>Agrmnt No. 60; Overall Fees: 9000; Overall Adj: 7200; Overall Paid: 4000; Overall Due: 3200; Old Bal: 0; Old Adj Bal: 0; Old Paid: 2000; Old Due: -2000; Last Year Bal: 0; Last Year Adj Bal: 0; Last Year Paid: 0; Last Year Due: 0; 2021-22 Fees: 9000; 2021-22 Adj Fees: 7200; 2021-22 Paid: 2000; 2021-22 Due: 5200</t>
  </si>
  <si>
    <t>Agrmnt No. N; Overall Fees: 26500; Overall Adj: 26500; Overall Paid: 0; Overall Due: 26500; Old Bal: 9500; Old Adj Bal: 9500; Old Paid: 0; Old Due: 9500; Last Year Bal: 0; Last Year Adj Bal: 0; Last Year Paid: 0; Last Year Due: 0; 2021-22 Fees: 17000; 2021-22 Adj Fees: 17000; 2021-22 Paid: 0; 2021-22 Due: 17000</t>
  </si>
  <si>
    <t>Agrmnt No. 204; Overall Fees: 16000; Overall Adj: 10000; Overall Paid: 7500; Overall Due: 2500; Old Bal: 0; Old Adj Bal: 0; Old Paid: 0; Old Due: 0; Last Year Bal: 0; Last Year Adj Bal: 0; Last Year Paid: 0; Last Year Due: 0; 2021-22 Fees: 16000; 2021-22 Adj Fees: 10000; 2021-22 Paid: 7500; 2021-22 Due: 2500</t>
  </si>
  <si>
    <t>Agrmnt No. 47; Overall Fees: 16000; Overall Adj: 13500; Overall Paid: 13500; Overall Due: 0; Old Bal: 0; Old Adj Bal: 0; Old Paid: 0; Old Due: 0; Last Year Bal: 0; Last Year Adj Bal: 0; Last Year Paid: 0; Last Year Due: 0; 2021-22 Fees: 16000; 2021-22 Adj Fees: 13500; 2021-22 Paid: 13500; 2021-22 Due: 0</t>
  </si>
  <si>
    <t>Agrmnt No. 149; Overall Fees: 18500; Overall Adj: 13700; Overall Paid: 10000; Overall Due: 3700; Old Bal: 2500; Old Adj Bal: 2500; Old Paid: 2500; Old Due: 0; Last Year Bal: 0; Last Year Adj Bal: 0; Last Year Paid: 0; Last Year Due: 0; 2021-22 Fees: 16000; 2021-22 Adj Fees: 11200; 2021-22 Paid: 7500; 2021-22 Due: 3700</t>
  </si>
  <si>
    <t>Agrmnt No. 41; Overall Fees: 16000; Overall Adj: 7700; Overall Paid: 2200; Overall Due: 5500; Old Bal: 0; Old Adj Bal: 0; Old Paid: 0; Old Due: 0; Last Year Bal: 0; Last Year Adj Bal: 0; Last Year Paid: 0; Last Year Due: 0; 2021-22 Fees: 16000; 2021-22 Adj Fees: 7700; 2021-22 Paid: 2200; 2021-22 Due: 5500</t>
  </si>
  <si>
    <t>Agrmnt No. N; Overall Fees: 14300; Overall Adj: 14300; Overall Paid: 0; Overall Due: 14300; Old Bal: 5300; Old Adj Bal: 5300; Old Paid: 0; Old Due: 5300; Last Year Bal: 0; Last Year Adj Bal: 0; Last Year Paid: 0; Last Year Due: 0; 2021-22 Fees: 9000; 2021-22 Adj Fees: 9000; 2021-22 Paid: 0; 2021-22 Due: 9000</t>
  </si>
  <si>
    <t>Agrmnt No. 297; Overall Fees: 17500; Overall Adj: 13000; Overall Paid: 13000; Overall Due: 0; Old Bal: 1500; Old Adj Bal: 1500; Old Paid: 1500; Old Due: 0; Last Year Bal: 0; Last Year Adj Bal: 0; Last Year Paid: 0; Last Year Due: 0; 2021-22 Fees: 16000; 2021-22 Adj Fees: 11500; 2021-22 Paid: 11500; 2021-22 Due: 0</t>
  </si>
  <si>
    <t>Agrmnt No. N; Overall Fees: 27500; Overall Adj: 27500; Overall Paid: 0; Overall Due: 27500; Old Bal: 11500; Old Adj Bal: 11500; Old Paid: 0; Old Due: 11500; Last Year Bal: 0; Last Year Adj Bal: 0; Last Year Paid: 0; Last Year Due: 0; 2021-22 Fees: 16000; 2021-22 Adj Fees: 16000; 2021-22 Paid: 0; 2021-22 Due: 16000</t>
  </si>
  <si>
    <t>Agrmnt No. N; Overall Fees: 23000; Overall Adj: 23000; Overall Paid: 6000; Overall Due: 17000; Old Bal: 6500; Old Adj Bal: 6500; Old Paid: 6000; Old Due: 500; Last Year Bal: 0; Last Year Adj Bal: 0; Last Year Paid: 0; Last Year Due: 0; 2021-22 Fees: 16500; 2021-22 Adj Fees: 16500; 2021-22 Paid: 0; 2021-22 Due: 16500</t>
  </si>
  <si>
    <t>Agrmnt No. 168; Overall Fees: 9500; Overall Adj: 5000; Overall Paid: 5000; Overall Due: 0; Old Bal: 0; Old Adj Bal: 0; Old Paid: 0; Old Due: 0; Last Year Bal: 0; Last Year Adj Bal: 0; Last Year Paid: 0; Last Year Due: 0; 2021-22 Fees: 9500; 2021-22 Adj Fees: 5000; 2021-22 Paid: 5000; 2021-22 Due: 0</t>
  </si>
  <si>
    <t>Agrmnt No. 53; Overall Fees: 9500; Overall Adj: 6000; Overall Paid: 6000; Overall Due: 0; Old Bal: 0; Old Adj Bal: 0; Old Paid: 0; Old Due: 0; Last Year Bal: 0; Last Year Adj Bal: 0; Last Year Paid: 0; Last Year Due: 0; 2021-22 Fees: 9500; 2021-22 Adj Fees: 6000; 2021-22 Paid: 6000; 2021-22 Due: 0</t>
  </si>
  <si>
    <t>Agrmnt No. 373; Overall Fees: 16500; Overall Adj: 13000; Overall Paid: 12000; Overall Due: 1000; Old Bal: 0; Old Adj Bal: 0; Old Paid: 0; Old Due: 0; Last Year Bal: 0; Last Year Adj Bal: 0; Last Year Paid: 0; Last Year Due: 0; 2021-22 Fees: 16500; 2021-22 Adj Fees: 13000; 2021-22 Paid: 12000; 2021-22 Due: 1000</t>
  </si>
  <si>
    <t>Agrmnt No. 355; Overall Fees: 21300; Overall Adj: 17800; Overall Paid: 14800; Overall Due: 3000; Old Bal: 4800; Old Adj Bal: 4800; Old Paid: 4800; Old Due: 0; Last Year Bal: 0; Last Year Adj Bal: 0; Last Year Paid: 0; Last Year Due: 0; 2021-22 Fees: 16500; 2021-22 Adj Fees: 13000; 2021-22 Paid: 10000; 2021-22 Due: 3000</t>
  </si>
  <si>
    <t>Agrmnt No. 188; Overall Fees: 16000; Overall Adj: 7500; Overall Paid: 7500; Overall Due: 0; Old Bal: 6500; Old Adj Bal: 3000; Old Paid: 3000; Old Due: 0; Last Year Bal: 0; Last Year Adj Bal: 0; Last Year Paid: 0; Last Year Due: 0; 2021-22 Fees: 9500; 2021-22 Adj Fees: 4500; 2021-22 Paid: 4500; 2021-22 Due: 0</t>
  </si>
  <si>
    <t>Agrmnt No. 334; Overall Fees: 17500; Overall Adj: 9000; Overall Paid: 9000; Overall Due: 0; Old Bal: 0; Old Adj Bal: 0; Old Paid: 0; Old Due: 0; Last Year Bal: 0; Last Year Adj Bal: 0; Last Year Paid: 0; Last Year Due: 0; 2021-22 Fees: 17500; 2021-22 Adj Fees: 9000; 2021-22 Paid: 9000; 2021-22 Due: 0</t>
  </si>
  <si>
    <t>Agrmnt No. 58; Overall Fees: 9500; Overall Adj: 7200; Overall Paid: 6500; Overall Due: 700; Old Bal: 0; Old Adj Bal: 0; Old Paid: 0; Old Due: 0; Last Year Bal: 0; Last Year Adj Bal: 0; Last Year Paid: 0; Last Year Due: 0; 2021-22 Fees: 9500; 2021-22 Adj Fees: 7200; 2021-22 Paid: 6500; 2021-22 Due: 700</t>
  </si>
  <si>
    <t>Agrmnt No. N; Overall Fees: 9500; Overall Adj: 9500; Overall Paid: 0; Overall Due: 9500; Old Bal: 0; Old Adj Bal: 0; Old Paid: 0; Old Due: 0; Last Year Bal: 0; Last Year Adj Bal: 0; Last Year Paid: 0; Last Year Due: 0; 2021-22 Fees: 9500; 2021-22 Adj Fees: 9500; 2021-22 Paid: 0; 2021-22 Due: 9500</t>
  </si>
  <si>
    <t>Agrmnt No. N; Overall Fees: 14000; Overall Adj: 14000; Overall Paid: 2000; Overall Due: 12000; Old Bal: 4500; Old Adj Bal: 4500; Old Paid: 2000; Old Due: 2500; Last Year Bal: 0; Last Year Adj Bal: 0; Last Year Paid: 0; Last Year Due: 0; 2021-22 Fees: 9500; 2021-22 Adj Fees: 9500; 2021-22 Paid: 0; 2021-22 Due: 9500</t>
  </si>
  <si>
    <t>Agrmnt No. 70; Overall Fees: 17500; Overall Adj: 15000; Overall Paid: 8000; Overall Due: 7000; Old Bal: 1000; Old Adj Bal: 1000; Old Paid: 1000; Old Due: 0; Last Year Bal: 0; Last Year Adj Bal: 0; Last Year Paid: 0; Last Year Due: 0; 2021-22 Fees: 16500; 2021-22 Adj Fees: 14000; 2021-22 Paid: 7000; 2021-22 Due: 7000</t>
  </si>
  <si>
    <t>Agrmnt No. 79; Overall Fees: 18000; Overall Adj: 12000; Overall Paid: 5000; Overall Due: 7000; Old Bal: 1500; Old Adj Bal: 1500; Old Paid: 3000; Old Due: -1500; Last Year Bal: 0; Last Year Adj Bal: 0; Last Year Paid: 0; Last Year Due: 0; 2021-22 Fees: 16500; 2021-22 Adj Fees: 10500; 2021-22 Paid: 2000; 2021-22 Due: 8500</t>
  </si>
  <si>
    <t>Agrmnt No. 52; Overall Fees: 15000; Overall Adj: 12000; Overall Paid: 8000; Overall Due: 4000; Old Bal: 0; Old Adj Bal: 0; Old Paid: 0; Old Due: 0; Last Year Bal: 0; Last Year Adj Bal: 0; Last Year Paid: 0; Last Year Due: 0; 2021-22 Fees: 15000; 2021-22 Adj Fees: 12000; 2021-22 Paid: 8000; 2021-22 Due: 4000</t>
  </si>
  <si>
    <t>Agrmnt No. 177; Overall Fees: 9500; Overall Adj: 7000; Overall Paid: 7000; Overall Due: 0; Old Bal: 0; Old Adj Bal: 0; Old Paid: 0; Old Due: 0; Last Year Bal: 0; Last Year Adj Bal: 0; Last Year Paid: 0; Last Year Due: 0; 2021-22 Fees: 9500; 2021-22 Adj Fees: 7000; 2021-22 Paid: 7000; 2021-22 Due: 0</t>
  </si>
  <si>
    <t>Agrmnt No. N; Overall Fees: 38000; Overall Adj: 38000; Overall Paid: 3000; Overall Due: 35000; Old Bal: 20500; Old Adj Bal: 20500; Old Paid: 3000; Old Due: 17500; Last Year Bal: 0; Last Year Adj Bal: 0; Last Year Paid: 0; Last Year Due: 0; 2021-22 Fees: 17500; 2021-22 Adj Fees: 17500; 2021-22 Paid: 0; 2021-22 Due: 17500</t>
  </si>
  <si>
    <t>Agrmnt No. N; Overall Fees: 19000; Overall Adj: 19000; Overall Paid: 2000; Overall Due: 17000; Old Bal: 4000; Old Adj Bal: 4000; Old Paid: 2000; Old Due: 2000; Last Year Bal: 0; Last Year Adj Bal: 0; Last Year Paid: 0; Last Year Due: 0; 2021-22 Fees: 15000; 2021-22 Adj Fees: 15000; 2021-22 Paid: 0; 2021-22 Due: 15000</t>
  </si>
  <si>
    <t>Agrmnt No. 294; Overall Fees: 9500; Overall Adj: 6000; Overall Paid: 4000; Overall Due: 2000; Old Bal: 0; Old Adj Bal: 0; Old Paid: 0; Old Due: 0; Last Year Bal: 0; Last Year Adj Bal: 0; Last Year Paid: 0; Last Year Due: 0; 2021-22 Fees: 9500; 2021-22 Adj Fees: 6000; 2021-22 Paid: 4000; 2021-22 Due: 2000</t>
  </si>
  <si>
    <t>Agrmnt No. 57; Overall Fees: 19000; Overall Adj: 12500; Overall Paid: 11500; Overall Due: 1000; Old Bal: 2500; Old Adj Bal: 2500; Old Paid: 2500; Old Due: 0; Last Year Bal: 0; Last Year Adj Bal: 0; Last Year Paid: 0; Last Year Due: 0; 2021-22 Fees: 16500; 2021-22 Adj Fees: 10000; 2021-22 Paid: 9000; 2021-22 Due: 1000</t>
  </si>
  <si>
    <t>Agrmnt No. N; Overall Fees: 18500; Overall Adj: 18500; Overall Paid: 8000; Overall Due: 10500; Old Bal: 4000; Old Adj Bal: 4000; Old Paid: 4000; Old Due: 0; Last Year Bal: 0; Last Year Adj Bal: 0; Last Year Paid: 0; Last Year Due: 0; 2021-22 Fees: 14500; 2021-22 Adj Fees: 14500; 2021-22 Paid: 4000; 2021-22 Due: 10500</t>
  </si>
  <si>
    <t>Agrmnt No. N; Overall Fees: 16500; Overall Adj: 16500; Overall Paid: 4000; Overall Due: 12500; Old Bal: 0; Old Adj Bal: 0; Old Paid: 0; Old Due: 0; Last Year Bal: 0; Last Year Adj Bal: 0; Last Year Paid: 0; Last Year Due: 0; 2021-22 Fees: 16500; 2021-22 Adj Fees: 16500; 2021-22 Paid: 4000; 2021-22 Due: 12500</t>
  </si>
  <si>
    <t>Agrmnt No. 4; Overall Fees: 12000; Overall Adj: 9000; Overall Paid: 5000; Overall Due: 4000; Old Bal: 2500; Old Adj Bal: 2500; Old Paid: 2500; Old Due: 0; Last Year Bal: 0; Last Year Adj Bal: 0; Last Year Paid: 0; Last Year Due: 0; 2021-22 Fees: 9500; 2021-22 Adj Fees: 6500; 2021-22 Paid: 2500; 2021-22 Due: 4000</t>
  </si>
  <si>
    <t>Agrmnt No. N; Overall Fees: 16000; Overall Adj: 16000; Overall Paid: 4500; Overall Due: 11500; Old Bal: 6500; Old Adj Bal: 6500; Old Paid: 2000; Old Due: 4500; Last Year Bal: 0; Last Year Adj Bal: 0; Last Year Paid: 0; Last Year Due: 0; 2021-22 Fees: 9500; 2021-22 Adj Fees: 9500; 2021-22 Paid: 2500; 2021-22 Due: 7000</t>
  </si>
  <si>
    <t>Agrmnt No. N; Overall Fees: 21500; Overall Adj: 21500; Overall Paid: 7000; Overall Due: 14500; Old Bal: 4000; Old Adj Bal: 4000; Old Paid: 4000; Old Due: 0; Last Year Bal: 0; Last Year Adj Bal: 0; Last Year Paid: 0; Last Year Due: 0; 2021-22 Fees: 17500; 2021-22 Adj Fees: 17500; 2021-22 Paid: 3000; 2021-22 Due: 14500</t>
  </si>
  <si>
    <t>Agrmnt No. N; Overall Fees: 20000; Overall Adj: 20000; Overall Paid: 6500; Overall Due: 13500; Old Bal: 3500; Old Adj Bal: 3500; Old Paid: 3500; Old Due: 0; Last Year Bal: 0; Last Year Adj Bal: 0; Last Year Paid: 0; Last Year Due: 0; 2021-22 Fees: 16500; 2021-22 Adj Fees: 16500; 2021-22 Paid: 3000; 2021-22 Due: 13500</t>
  </si>
  <si>
    <t>Agrmnt No. 313; Overall Fees: 15000; Overall Adj: 3500; Overall Paid: 0; Overall Due: 3500; Old Bal: 0; Old Adj Bal: 0; Old Paid: 0; Old Due: 0; Last Year Bal: 0; Last Year Adj Bal: 0; Last Year Paid: 0; Last Year Due: 0; 2021-22 Fees: 15000; 2021-22 Adj Fees: 3500; 2021-22 Paid: 0; 2021-22 Due: 3500</t>
  </si>
  <si>
    <t>Agrmnt No. 395; Overall Fees: 9500; Overall Adj: 8000; Overall Paid: 8000; Overall Due: 0; Old Bal: 0; Old Adj Bal: 0; Old Paid: 0; Old Due: 0; Last Year Bal: 0; Last Year Adj Bal: 0; Last Year Paid: 0; Last Year Due: 0; 2021-22 Fees: 9500; 2021-22 Adj Fees: 8000; 2021-22 Paid: 8000; 2021-22 Due: 0</t>
  </si>
  <si>
    <t>Agrmnt No. N; Overall Fees: 9500; Overall Adj: 9500; Overall Paid: 6000; Overall Due: 3500; Old Bal: 0; Old Adj Bal: 0; Old Paid: 0; Old Due: 0; Last Year Bal: 0; Last Year Adj Bal: 0; Last Year Paid: 0; Last Year Due: 0; 2021-22 Fees: 9500; 2021-22 Adj Fees: 9500; 2021-22 Paid: 6000; 2021-22 Due: 3500</t>
  </si>
  <si>
    <t>Agrmnt No. 117; Overall Fees: 13500; Overall Adj: 12000; Overall Paid: 10000; Overall Due: 2000; Old Bal: 4000; Old Adj Bal: 4000; Old Paid: 4000; Old Due: 0; Last Year Bal: 0; Last Year Adj Bal: 0; Last Year Paid: 0; Last Year Due: 0; 2021-22 Fees: 9500; 2021-22 Adj Fees: 8000; 2021-22 Paid: 6000; 2021-22 Due: 2000</t>
  </si>
  <si>
    <t>Agrmnt No. 105; Overall Fees: 17500; Overall Adj: 13600; Overall Paid: 13600; Overall Due: 0; Old Bal: 0; Old Adj Bal: 0; Old Paid: 0; Old Due: 0; Last Year Bal: 0; Last Year Adj Bal: 0; Last Year Paid: 2000; Last Year Due: -2000; 2021-22 Fees: 17500; 2021-22 Adj Fees: 13600; 2021-22 Paid: 11600; 2021-22 Due: 2000</t>
  </si>
  <si>
    <t>Agrmnt No. N; Overall Fees: 23000; Overall Adj: 23000; Overall Paid: 5500; Overall Due: 17500; Old Bal: 5500; Old Adj Bal: 5500; Old Paid: 5500; Old Due: 0; Last Year Bal: 0; Last Year Adj Bal: 0; Last Year Paid: 0; Last Year Due: 0; 2021-22 Fees: 17500; 2021-22 Adj Fees: 17500; 2021-22 Paid: 0; 2021-22 Due: 17500</t>
  </si>
  <si>
    <t>Agrmnt No. N; Overall Fees: 17500; Overall Adj: 17500; Overall Paid: 2000; Overall Due: 15500; Old Bal: 0; Old Adj Bal: 0; Old Paid: 0; Old Due: 0; Last Year Bal: 0; Last Year Adj Bal: 0; Last Year Paid: 0; Last Year Due: 0; 2021-22 Fees: 17500; 2021-22 Adj Fees: 17500; 2021-22 Paid: 2000; 2021-22 Due: 15500</t>
  </si>
  <si>
    <t>Agrmnt No. N; Overall Fees: 17500; Overall Adj: 17500; Overall Paid: 5000; Overall Due: 12500; Old Bal: 0; Old Adj Bal: 0; Old Paid: 0; Old Due: 0; Last Year Bal: 0; Last Year Adj Bal: 0; Last Year Paid: 0; Last Year Due: 0; 2021-22 Fees: 17500; 2021-22 Adj Fees: 17500; 2021-22 Paid: 5000; 2021-22 Due: 12500</t>
  </si>
  <si>
    <t>Agrmnt No. 199; Overall Fees: 16500; Overall Adj: 11500; Overall Paid: 11500; Overall Due: 0; Old Bal: 0; Old Adj Bal: 0; Old Paid: 0; Old Due: 0; Last Year Bal: 0; Last Year Adj Bal: 0; Last Year Paid: 0; Last Year Due: 0; 2021-22 Fees: 16500; 2021-22 Adj Fees: 11500; 2021-22 Paid: 11500; 2021-22 Due: 0</t>
  </si>
  <si>
    <t>Agrmnt No. 73; Overall Fees: 18500; Overall Adj: 11000; Overall Paid: 3500; Overall Due: 7500; Old Bal: 1000; Old Adj Bal: 1000; Old Paid: 1000; Old Due: 0; Last Year Bal: 0; Last Year Adj Bal: 0; Last Year Paid: 0; Last Year Due: 0; 2021-22 Fees: 17500; 2021-22 Adj Fees: 10000; 2021-22 Paid: 2500; 2021-22 Due: 7500</t>
  </si>
  <si>
    <t>Agrmnt No. N; Overall Fees: 29000; Overall Adj: 29000; Overall Paid: 0; Overall Due: 29000; Old Bal: 12500; Old Adj Bal: 12500; Old Paid: 0; Old Due: 12500; Last Year Bal: 0; Last Year Adj Bal: 0; Last Year Paid: 0; Last Year Due: 0; 2021-22 Fees: 16500; 2021-22 Adj Fees: 16500; 2021-22 Paid: 0; 2021-22 Due: 16500</t>
  </si>
  <si>
    <t>Agrmnt No. 45; Overall Fees: 16000; Overall Adj: 5000; Overall Paid: 3000; Overall Due: 2000; Old Bal: 1000; Old Adj Bal: 1000; Old Paid: 1000; Old Due: 0; Last Year Bal: 0; Last Year Adj Bal: 0; Last Year Paid: 0; Last Year Due: 0; 2021-22 Fees: 15000; 2021-22 Adj Fees: 4000; 2021-22 Paid: 2000; 2021-22 Due: 2000</t>
  </si>
  <si>
    <t>Agrmnt No. N; Overall Fees: 20500; Overall Adj: 20500; Overall Paid: 9000; Overall Due: 11500; Old Bal: 3000; Old Adj Bal: 3000; Old Paid: 3000; Old Due: 0; Last Year Bal: 0; Last Year Adj Bal: 0; Last Year Paid: 0; Last Year Due: 0; 2021-22 Fees: 17500; 2021-22 Adj Fees: 17500; 2021-22 Paid: 6000; 2021-22 Due: 11500</t>
  </si>
  <si>
    <t>Agrmnt No. N; Overall Fees: 25500; Overall Adj: 25500; Overall Paid: 0; Overall Due: 25500; Old Bal: 11000; Old Adj Bal: 11000; Old Paid: 0; Old Due: 11000; Last Year Bal: 0; Last Year Adj Bal: 0; Last Year Paid: 0; Last Year Due: 0; 2021-22 Fees: 14500; 2021-22 Adj Fees: 14500; 2021-22 Paid: 0; 2021-22 Due: 14500</t>
  </si>
  <si>
    <t>Agrmnt No. N; Overall Fees: 28000; Overall Adj: 28000; Overall Paid: 5000; Overall Due: 23000; Old Bal: 10500; Old Adj Bal: 10500; Old Paid: 5000; Old Due: 5500; Last Year Bal: 0; Last Year Adj Bal: 0; Last Year Paid: 0; Last Year Due: 0; 2021-22 Fees: 17500; 2021-22 Adj Fees: 17500; 2021-22 Paid: 0; 2021-22 Due: 17500</t>
  </si>
  <si>
    <t>Agrmnt No. 345; Overall Fees: 12000; Overall Adj: 10500; Overall Paid: 7000; Overall Due: 3500; Old Bal: 2500; Old Adj Bal: 2500; Old Paid: 3500; Old Due: -1000; Last Year Bal: 0; Last Year Adj Bal: 0; Last Year Paid: 0; Last Year Due: 0; 2021-22 Fees: 9500; 2021-22 Adj Fees: 8000; 2021-22 Paid: 3500; 2021-22 Due: 4500</t>
  </si>
  <si>
    <t>Agrmnt No. 36; Overall Fees: 16500; Overall Adj: 13700; Overall Paid: 8500; Overall Due: 5200; Old Bal: 2000; Old Adj Bal: 1700; Old Paid: 2000; Old Due: -300; Last Year Bal: 0; Last Year Adj Bal: 0; Last Year Paid: 0; Last Year Due: 0; 2021-22 Fees: 14500; 2021-22 Adj Fees: 12000; 2021-22 Paid: 6500; 2021-22 Due: 5500</t>
  </si>
  <si>
    <t>Agrmnt No. 262; Overall Fees: 18500; Overall Adj: 13000; Overall Paid: 13000; Overall Due: 0; Old Bal: 2000; Old Adj Bal: 2000; Old Paid: 2000; Old Due: 0; Last Year Bal: 0; Last Year Adj Bal: 0; Last Year Paid: 0; Last Year Due: 0; 2021-22 Fees: 16500; 2021-22 Adj Fees: 11000; 2021-22 Paid: 11000; 2021-22 Due: 0</t>
  </si>
  <si>
    <t>Agrmnt No. 132; Overall Fees: 9500; Overall Adj: 7000; Overall Paid: 7000; Overall Due: 0; Old Bal: 0; Old Adj Bal: 0; Old Paid: 0; Old Due: 0; Last Year Bal: 0; Last Year Adj Bal: 0; Last Year Paid: 0; Last Year Due: 0; 2021-22 Fees: 9500; 2021-22 Adj Fees: 7000; 2021-22 Paid: 7000; 2021-22 Due: 0</t>
  </si>
  <si>
    <t>Agrmnt No. 261; Overall Fees: 16500; Overall Adj: 11000; Overall Paid: 11000; Overall Due: 0; Old Bal: 0; Old Adj Bal: 0; Old Paid: 0; Old Due: 0; Last Year Bal: 0; Last Year Adj Bal: 0; Last Year Paid: 0; Last Year Due: 0; 2021-22 Fees: 16500; 2021-22 Adj Fees: 11000; 2021-22 Paid: 11000; 2021-22 Due: 0</t>
  </si>
  <si>
    <t>Agrmnt No. N; Overall Fees: 16500; Overall Adj: 16500; Overall Paid: 0; Overall Due: 16500; Old Bal: 0; Old Adj Bal: 0; Old Paid: 0; Old Due: 0; Last Year Bal: 0; Last Year Adj Bal: 0; Last Year Paid: 0; Last Year Due: 0; 2021-22 Fees: 16500; 2021-22 Adj Fees: 16500; 2021-22 Paid: 0; 2021-22 Due: 16500</t>
  </si>
  <si>
    <t>Agrmnt No. 357; Overall Fees: 16500; Overall Adj: 7500; Overall Paid: 7500; Overall Due: 0; Old Bal: 0; Old Adj Bal: 0; Old Paid: 0; Old Due: 0; Last Year Bal: 0; Last Year Adj Bal: 0; Last Year Paid: 0; Last Year Due: 0; 2021-22 Fees: 16500; 2021-22 Adj Fees: 7500; 2021-22 Paid: 7500; 2021-22 Due: 0</t>
  </si>
  <si>
    <t>Agrmnt No. N; Overall Fees: 25000; Overall Adj: 25000; Overall Paid: 5000; Overall Due: 20000; Old Bal: 8500; Old Adj Bal: 8500; Old Paid: 5000; Old Due: 3500; Last Year Bal: 0; Last Year Adj Bal: 0; Last Year Paid: 0; Last Year Due: 0; 2021-22 Fees: 16500; 2021-22 Adj Fees: 16500; 2021-22 Paid: 0; 2021-22 Due: 16500</t>
  </si>
  <si>
    <t>Agrmnt No. 46; Overall Fees: 16500; Overall Adj: 14000; Overall Paid: 14000; Overall Due: 0; Old Bal: 0; Old Adj Bal: 0; Old Paid: 0; Old Due: 0; Last Year Bal: 0; Last Year Adj Bal: 0; Last Year Paid: 0; Last Year Due: 0; 2021-22 Fees: 16500; 2021-22 Adj Fees: 14000; 2021-22 Paid: 14000; 2021-22 Due: 0</t>
  </si>
  <si>
    <t>Agrmnt No. N; Overall Fees: 21500; Overall Adj: 21500; Overall Paid: 8000; Overall Due: 13500; Old Bal: 4000; Old Adj Bal: 4000; Old Paid: 0; Old Due: 4000; Last Year Bal: 0; Last Year Adj Bal: 0; Last Year Paid: 2000; Last Year Due: -2000; 2021-22 Fees: 17500; 2021-22 Adj Fees: 17500; 2021-22 Paid: 6000; 2021-22 Due: 11500</t>
  </si>
  <si>
    <t>Agrmnt No. 301; Overall Fees: 21500; Overall Adj: 14500; Overall Paid: 3000; Overall Due: 11500; Old Bal: 7000; Old Adj Bal: 7000; Old Paid: 2000; Old Due: 5000; Last Year Bal: 0; Last Year Adj Bal: 0; Last Year Paid: 0; Last Year Due: 0; 2021-22 Fees: 14500; 2021-22 Adj Fees: 7500; 2021-22 Paid: 1000; 2021-22 Due: 6500</t>
  </si>
  <si>
    <t>Agrmnt No. N; Overall Fees: 34500; Overall Adj: 34500; Overall Paid: 0; Overall Due: 34500; Old Bal: 18000; Old Adj Bal: 18000; Old Paid: 0; Old Due: 18000; Last Year Bal: 0; Last Year Adj Bal: 0; Last Year Paid: 0; Last Year Due: 0; 2021-22 Fees: 16500; 2021-22 Adj Fees: 16500; 2021-22 Paid: 0; 2021-22 Due: 16500</t>
  </si>
  <si>
    <t>Agrmnt No. N; Overall Fees: 11000; Overall Adj: 11000; Overall Paid: 8500; Overall Due: 2500; Old Bal: 1500; Old Adj Bal: 1500; Old Paid: 1500; Old Due: 0; Last Year Bal: 0; Last Year Adj Bal: 0; Last Year Paid: 0; Last Year Due: 0; 2021-22 Fees: 9500; 2021-22 Adj Fees: 9500; 2021-22 Paid: 7000; 2021-22 Due: 2500</t>
  </si>
  <si>
    <t>Agrmnt No. N; Overall Fees: 18000; Overall Adj: 18000; Overall Paid: 4000; Overall Due: 14000; Old Bal: 1500; Old Adj Bal: 1500; Old Paid: 1500; Old Due: 0; Last Year Bal: 0; Last Year Adj Bal: 0; Last Year Paid: 0; Last Year Due: 0; 2021-22 Fees: 16500; 2021-22 Adj Fees: 16500; 2021-22 Paid: 2500; 2021-22 Due: 14000</t>
  </si>
  <si>
    <t>Agrmnt No. 14; Overall Fees: 16500; Overall Adj: 14000; Overall Paid: 14000; Overall Due: 0; Old Bal: 0; Old Adj Bal: 2000; Old Paid: 2000; Old Due: 0; Last Year Bal: 0; Last Year Adj Bal: 0; Last Year Paid: 0; Last Year Due: 0; 2021-22 Fees: 16500; 2021-22 Adj Fees: 12000; 2021-22 Paid: 12000; 2021-22 Due: 0</t>
  </si>
  <si>
    <t>Agrmnt No. 366; Overall Fees: 24000; Overall Adj: 18000; Overall Paid: 18000; Overall Due: 0; Old Bal: 6500; Old Adj Bal: 4000; Old Paid: 4000; Old Due: 0; Last Year Bal: 0; Last Year Adj Bal: 0; Last Year Paid: 0; Last Year Due: 0; 2021-22 Fees: 17500; 2021-22 Adj Fees: 14000; 2021-22 Paid: 14000; 2021-22 Due: 0</t>
  </si>
  <si>
    <t>Agrmnt No. 232; Overall Fees: 9500; Overall Adj: 7000; Overall Paid: 7000; Overall Due: 0; Old Bal: 0; Old Adj Bal: 0; Old Paid: 0; Old Due: 0; Last Year Bal: 0; Last Year Adj Bal: 0; Last Year Paid: 0; Last Year Due: 0; 2021-22 Fees: 9500; 2021-22 Adj Fees: 7000; 2021-22 Paid: 7000; 2021-22 Due: 0</t>
  </si>
  <si>
    <t>Agrmnt No. 410; Overall Fees: 28500; Overall Adj: 13500; Overall Paid: 1000; Overall Due: 12500; Old Bal: 12000; Old Adj Bal: 8000; Old Paid: 1000; Old Due: 7000; Last Year Bal: 0; Last Year Adj Bal: 0; Last Year Paid: 0; Last Year Due: 0; 2021-22 Fees: 16500; 2021-22 Adj Fees: 5500; 2021-22 Paid: 0; 2021-22 Due: 5500</t>
  </si>
  <si>
    <t>Agrmnt No. 309; Overall Fees: 13500; Overall Adj: 11000; Overall Paid: 5000; Overall Due: 6000; Old Bal: 4000; Old Adj Bal: 4000; Old Paid: 4000; Old Due: 0; Last Year Bal: 0; Last Year Adj Bal: 0; Last Year Paid: 0; Last Year Due: 0; 2021-22 Fees: 9500; 2021-22 Adj Fees: 7000; 2021-22 Paid: 1000; 2021-22 Due: 6000</t>
  </si>
  <si>
    <t>Agrmnt No. N; Overall Fees: 11700; Overall Adj: 11700; Overall Paid: 3000; Overall Due: 8700; Old Bal: 2200; Old Adj Bal: 2200; Old Paid: 2000; Old Due: 200; Last Year Bal: 0; Last Year Adj Bal: 0; Last Year Paid: 0; Last Year Due: 0; 2021-22 Fees: 9500; 2021-22 Adj Fees: 9500; 2021-22 Paid: 1000; 2021-22 Due: 8500</t>
  </si>
  <si>
    <t>Agrmnt No. 103; Overall Fees: 10500; Overall Adj: 9000; Overall Paid: 9000; Overall Due: 0; Old Bal: 1000; Old Adj Bal: 1000; Old Paid: 1000; Old Due: 0; Last Year Bal: 0; Last Year Adj Bal: 0; Last Year Paid: 0; Last Year Due: 0; 2021-22 Fees: 9500; 2021-22 Adj Fees: 8000; 2021-22 Paid: 8000; 2021-22 Due: 0</t>
  </si>
  <si>
    <t>Agrmnt No. 244; Overall Fees: 24500; Overall Adj: 16000; Overall Paid: 15500; Overall Due: 500; Old Bal: 8000; Old Adj Bal: 4000; Old Paid: 4000; Old Due: 0; Last Year Bal: 0; Last Year Adj Bal: 0; Last Year Paid: 0; Last Year Due: 0; 2021-22 Fees: 16500; 2021-22 Adj Fees: 12000; 2021-22 Paid: 11500; 2021-22 Due: 500</t>
  </si>
  <si>
    <t>Agrmnt No. N; Overall Fees: 23500; Overall Adj: 23500; Overall Paid: 0; Overall Due: 23500; Old Bal: 6500; Old Adj Bal: 6500; Old Paid: 0; Old Due: 6500; Last Year Bal: 0; Last Year Adj Bal: 0; Last Year Paid: 0; Last Year Due: 0; 2021-22 Fees: 17000; 2021-22 Adj Fees: 17000; 2021-22 Paid: 0; 2021-22 Due: 17000</t>
  </si>
  <si>
    <t>Agrmnt No. N; Overall Fees: 23500; Overall Adj: 23500; Overall Paid: 6500; Overall Due: 17000; Old Bal: 6000; Old Adj Bal: 6000; Old Paid: 6000; Old Due: 0; Last Year Bal: 0; Last Year Adj Bal: 0; Last Year Paid: 0; Last Year Due: 0; 2021-22 Fees: 17500; 2021-22 Adj Fees: 17500; 2021-22 Paid: 500; 2021-22 Due: 17000</t>
  </si>
  <si>
    <t>Agrmnt No. 87; Overall Fees: 15000; Overall Adj: 12000; Overall Paid: 5600; Overall Due: 6400; Old Bal: 0; Old Adj Bal: 0; Old Paid: 0; Old Due: 0; Last Year Bal: 0; Last Year Adj Bal: 0; Last Year Paid: 0; Last Year Due: 0; 2021-22 Fees: 15000; 2021-22 Adj Fees: 12000; 2021-22 Paid: 5600; 2021-22 Due: 6400</t>
  </si>
  <si>
    <t>Agrmnt No. 299; Overall Fees: 17500; Overall Adj: 13000; Overall Paid: 13000; Overall Due: 0; Old Bal: 0; Old Adj Bal: 0; Old Paid: 0; Old Due: 0; Last Year Bal: 0; Last Year Adj Bal: 0; Last Year Paid: 0; Last Year Due: 0; 2021-22 Fees: 17500; 2021-22 Adj Fees: 13000; 2021-22 Paid: 13000; 2021-22 Due: 0</t>
  </si>
  <si>
    <t>Agrmnt No. 48; Overall Fees: 14000; Overall Adj: 12500; Overall Paid: 4500; Overall Due: 8000; Old Bal: 4500; Old Adj Bal: 4500; Old Paid: 4500; Old Due: 0; Last Year Bal: 0; Last Year Adj Bal: 0; Last Year Paid: 0; Last Year Due: 0; 2021-22 Fees: 9500; 2021-22 Adj Fees: 8000; 2021-22 Paid: 0; 2021-22 Due: 8000</t>
  </si>
  <si>
    <t>Agrmnt No. 383; Overall Fees: 16500; Overall Adj: 12000; Overall Paid: 12000; Overall Due: 0; Old Bal: 0; Old Adj Bal: 0; Old Paid: 0; Old Due: 0; Last Year Bal: 0; Last Year Adj Bal: 0; Last Year Paid: 5000; Last Year Due: -5000; 2021-22 Fees: 16500; 2021-22 Adj Fees: 12000; 2021-22 Paid: 7000; 2021-22 Due: 5000</t>
  </si>
  <si>
    <t>Agrmnt No. N; Overall Fees: 17000; Overall Adj: 17000; Overall Paid: 7000; Overall Due: 10000; Old Bal: 500; Old Adj Bal: 500; Old Paid: 1000; Old Due: -500; Last Year Bal: 0; Last Year Adj Bal: 0; Last Year Paid: 0; Last Year Due: 0; 2021-22 Fees: 16500; 2021-22 Adj Fees: 16500; 2021-22 Paid: 6000; 2021-22 Due: 10500</t>
  </si>
  <si>
    <t>Agrmnt No. 322; Overall Fees: 24000; Overall Adj: 13000; Overall Paid: 13000; Overall Due: 0; Old Bal: 7500; Old Adj Bal: 1000; Old Paid: 5000; Old Due: -4000; Last Year Bal: 0; Last Year Adj Bal: 0; Last Year Paid: 0; Last Year Due: 0; 2021-22 Fees: 16500; 2021-22 Adj Fees: 12000; 2021-22 Paid: 8000; 2021-22 Due: 4000</t>
  </si>
  <si>
    <t>Agrmnt No. 298; Overall Fees: 19500; Overall Adj: 16500; Overall Paid: 9500; Overall Due: 7000; Old Bal: 4500; Old Adj Bal: 4500; Old Paid: 4500; Old Due: 0; Last Year Bal: 0; Last Year Adj Bal: 0; Last Year Paid: 0; Last Year Due: 0; 2021-22 Fees: 15000; 2021-22 Adj Fees: 12000; 2021-22 Paid: 5000; 2021-22 Due: 7000</t>
  </si>
  <si>
    <t>Agrmnt No. N; Overall Fees: 10000; Overall Adj: 10000; Overall Paid: 5000; Overall Due: 5000; Old Bal: 500; Old Adj Bal: 500; Old Paid: 500; Old Due: 0; Last Year Bal: 0; Last Year Adj Bal: 0; Last Year Paid: 0; Last Year Due: 0; 2021-22 Fees: 9500; 2021-22 Adj Fees: 9500; 2021-22 Paid: 4500; 2021-22 Due: 5000</t>
  </si>
  <si>
    <t>Agrmnt No. 210; Overall Fees: 12000; Overall Adj: 9000; Overall Paid: 9000; Overall Due: 0; Old Bal: 2500; Old Adj Bal: 1500; Old Paid: 1500; Old Due: 0; Last Year Bal: 0; Last Year Adj Bal: 0; Last Year Paid: 0; Last Year Due: 0; 2021-22 Fees: 9500; 2021-22 Adj Fees: 7500; 2021-22 Paid: 7500; 2021-22 Due: 0</t>
  </si>
  <si>
    <t>Agrmnt No. 400; Overall Fees: 18500; Overall Adj: 15500; Overall Paid: 11000; Overall Due: 4500; Old Bal: 1000; Old Adj Bal: 1000; Old Paid: 1000; Old Due: 0; Last Year Bal: 0; Last Year Adj Bal: 0; Last Year Paid: 0; Last Year Due: 0; 2021-22 Fees: 17500; 2021-22 Adj Fees: 14500; 2021-22 Paid: 10000; 2021-22 Due: 4500</t>
  </si>
  <si>
    <t>Agrmnt No. 26; Overall Fees: 15000; Overall Adj: 11200; Overall Paid: 11200; Overall Due: 0; Old Bal: 0; Old Adj Bal: 0; Old Paid: 0; Old Due: 0; Last Year Bal: 0; Last Year Adj Bal: 0; Last Year Paid: 0; Last Year Due: 0; 2021-22 Fees: 15000; 2021-22 Adj Fees: 11200; 2021-22 Paid: 11200; 2021-22 Due: 0</t>
  </si>
  <si>
    <t>Agrmnt No. 386; Overall Fees: 24000; Overall Adj: 16000; Overall Paid: 11000; Overall Due: 5000; Old Bal: 7500; Old Adj Bal: 5000; Old Paid: 5000; Old Due: 0; Last Year Bal: 0; Last Year Adj Bal: 0; Last Year Paid: 0; Last Year Due: 0; 2021-22 Fees: 16500; 2021-22 Adj Fees: 11000; 2021-22 Paid: 6000; 2021-22 Due: 5000</t>
  </si>
  <si>
    <t>Agrmnt No. 192; Overall Fees: 13600; Overall Adj: 10100; Overall Paid: 5100; Overall Due: 5000; Old Bal: 4100; Old Adj Bal: 4100; Old Paid: 4100; Old Due: 0; Last Year Bal: 0; Last Year Adj Bal: 0; Last Year Paid: 0; Last Year Due: 0; 2021-22 Fees: 9500; 2021-22 Adj Fees: 6000; 2021-22 Paid: 1000; 2021-22 Due: 5000</t>
  </si>
  <si>
    <t>Agrmnt No. 282; Overall Fees: 9500; Overall Adj: 7500; Overall Paid: 5000; Overall Due: 2500; Old Bal: 0; Old Adj Bal: 0; Old Paid: 0; Old Due: 0; Last Year Bal: 0; Last Year Adj Bal: 0; Last Year Paid: 0; Last Year Due: 0; 2021-22 Fees: 9500; 2021-22 Adj Fees: 7500; 2021-22 Paid: 5000; 2021-22 Due: 2500</t>
  </si>
  <si>
    <t>Agrmnt No. 174; Overall Fees: 17300; Overall Adj: 12500; Overall Paid: 4500; Overall Due: 8000; Old Bal: 7800; Old Adj Bal: 5000; Old Paid: 4500; Old Due: 500; Last Year Bal: 0; Last Year Adj Bal: 0; Last Year Paid: 0; Last Year Due: 0; 2021-22 Fees: 9500; 2021-22 Adj Fees: 7500; 2021-22 Paid: 0; 2021-22 Due: 7500</t>
  </si>
  <si>
    <t>Agrmnt No. N; Overall Fees: 24500; Overall Adj: 24500; Overall Paid: 0; Overall Due: 24500; Old Bal: 7500; Old Adj Bal: 7500; Old Paid: 0; Old Due: 7500; Last Year Bal: 0; Last Year Adj Bal: 0; Last Year Paid: 0; Last Year Due: 0; 2021-22 Fees: 17000; 2021-22 Adj Fees: 17000; 2021-22 Paid: 0; 2021-22 Due: 17000</t>
  </si>
  <si>
    <t>Agrmnt No. N; Overall Fees: 34000; Overall Adj: 34000; Overall Paid: 0; Overall Due: 34000; Old Bal: 17500; Old Adj Bal: 17500; Old Paid: 0; Old Due: 17500; Last Year Bal: 0; Last Year Adj Bal: 0; Last Year Paid: 0; Last Year Due: 0; 2021-22 Fees: 16500; 2021-22 Adj Fees: 16500; 2021-22 Paid: 0; 2021-22 Due: 16500</t>
  </si>
  <si>
    <t>Agrmnt No. N; Overall Fees: 12000; Overall Adj: 12000; Overall Paid: 5500; Overall Due: 6500; Old Bal: 2500; Old Adj Bal: 2500; Old Paid: 2500; Old Due: 0; Last Year Bal: 0; Last Year Adj Bal: 0; Last Year Paid: 0; Last Year Due: 0; 2021-22 Fees: 9500; 2021-22 Adj Fees: 9500; 2021-22 Paid: 3000; 2021-22 Due: 6500</t>
  </si>
  <si>
    <t>Agrmnt No. 358; Overall Fees: 17500; Overall Adj: 10000; Overall Paid: 10000; Overall Due: 0; Old Bal: 1000; Old Adj Bal: 1000; Old Paid: 1000; Old Due: 0; Last Year Bal: 0; Last Year Adj Bal: 0; Last Year Paid: 0; Last Year Due: 0; 2021-22 Fees: 16500; 2021-22 Adj Fees: 9000; 2021-22 Paid: 9000; 2021-22 Due: 0</t>
  </si>
  <si>
    <t>Agrmnt No. N; Overall Fees: 29500; Overall Adj: 29500; Overall Paid: 5000; Overall Due: 24500; Old Bal: 14500; Old Adj Bal: 14500; Old Paid: 3500; Old Due: 11000; Last Year Bal: 0; Last Year Adj Bal: 0; Last Year Paid: 0; Last Year Due: 0; 2021-22 Fees: 15000; 2021-22 Adj Fees: 15000; 2021-22 Paid: 1500; 2021-22 Due: 13500</t>
  </si>
  <si>
    <t>Agrmnt No. 355; Overall Fees: 21200; Overall Adj: 17700; Overall Paid: 14700; Overall Due: 3000; Old Bal: 4700; Old Adj Bal: 4700; Old Paid: 4700; Old Due: 0; Last Year Bal: 0; Last Year Adj Bal: 0; Last Year Paid: 0; Last Year Due: 0; 2021-22 Fees: 16500; 2021-22 Adj Fees: 13000; 2021-22 Paid: 10000; 2021-22 Due: 3000</t>
  </si>
  <si>
    <t>Agrmnt No. 328; Overall Fees: 26000; Overall Adj: 16000; Overall Paid: 16000; Overall Due: 0; Old Bal: 8500; Old Adj Bal: 2000; Old Paid: 5000; Old Due: -3000; Last Year Bal: 0; Last Year Adj Bal: 0; Last Year Paid: 0; Last Year Due: 0; 2021-22 Fees: 17500; 2021-22 Adj Fees: 14000; 2021-22 Paid: 11000; 2021-22 Due: 3000</t>
  </si>
  <si>
    <t>Agrmnt No. 258; Overall Fees: 9500; Overall Adj: 5000; Overall Paid: 3000; Overall Due: 2000; Old Bal: 0; Old Adj Bal: 0; Old Paid: 0; Old Due: 0; Last Year Bal: 0; Last Year Adj Bal: 0; Last Year Paid: 0; Last Year Due: 0; 2021-22 Fees: 9500; 2021-22 Adj Fees: 5000; 2021-22 Paid: 3000; 2021-22 Due: 2000</t>
  </si>
  <si>
    <t>Agrmnt No. 304; Overall Fees: 17000; Overall Adj: 12500; Overall Paid: 12000; Overall Due: 500; Old Bal: 500; Old Adj Bal: 500; Old Paid: 500; Old Due: 0; Last Year Bal: 0; Last Year Adj Bal: 0; Last Year Paid: 0; Last Year Due: 0; 2021-22 Fees: 16500; 2021-22 Adj Fees: 12000; 2021-22 Paid: 11500; 2021-22 Due: 500</t>
  </si>
  <si>
    <t>Agrmnt No. N; Overall Fees: 22500; Overall Adj: 22500; Overall Paid: 0; Overall Due: 22500; Old Bal: 8000; Old Adj Bal: 8000; Old Paid: 0; Old Due: 8000; Last Year Bal: 0; Last Year Adj Bal: 0; Last Year Paid: 0; Last Year Due: 0; 2021-22 Fees: 14500; 2021-22 Adj Fees: 14500; 2021-22 Paid: 0; 2021-22 Due: 14500</t>
  </si>
  <si>
    <t>Agrmnt No. N; Overall Fees: 21500; Overall Adj: 21500; Overall Paid: 3000; Overall Due: 18500; Old Bal: 7000; Old Adj Bal: 7000; Old Paid: 3000; Old Due: 4000; Last Year Bal: 0; Last Year Adj Bal: 0; Last Year Paid: 0; Last Year Due: 0; 2021-22 Fees: 14500; 2021-22 Adj Fees: 14500; 2021-22 Paid: 0; 2021-22 Due: 14500</t>
  </si>
  <si>
    <t>Agrmnt No. 352; Overall Fees: 21000; Overall Adj: 15500; Overall Paid: 13500; Overall Due: 2000; Old Bal: 4500; Old Adj Bal: 4500; Old Paid: 4500; Old Due: 0; Last Year Bal: 0; Last Year Adj Bal: 0; Last Year Paid: 0; Last Year Due: 0; 2021-22 Fees: 16500; 2021-22 Adj Fees: 11000; 2021-22 Paid: 9000; 2021-22 Due: 2000</t>
  </si>
  <si>
    <t>Agrmnt No. 144; Overall Fees: 9500; Overall Adj: 7000; Overall Paid: 7000; Overall Due: 0; Old Bal: 0; Old Adj Bal: 0; Old Paid: 0; Old Due: 0; Last Year Bal: 0; Last Year Adj Bal: 0; Last Year Paid: 0; Last Year Due: 0; 2021-22 Fees: 9500; 2021-22 Adj Fees: 7000; 2021-22 Paid: 7000; 2021-22 Due: 0</t>
  </si>
  <si>
    <t>Agrmnt No. N; Overall Fees: 30500; Overall Adj: 30500; Overall Paid: 0; Overall Due: 30500; Old Bal: 13000; Old Adj Bal: 13000; Old Paid: 0; Old Due: 13000; Last Year Bal: 0; Last Year Adj Bal: 0; Last Year Paid: 0; Last Year Due: 0; 2021-22 Fees: 17500; 2021-22 Adj Fees: 17500; 2021-22 Paid: 0; 2021-22 Due: 17500</t>
  </si>
  <si>
    <t>Agrmnt No. N; Overall Fees: 14000; Overall Adj: 14000; Overall Paid: 1000; Overall Due: 13000; Old Bal: 4500; Old Adj Bal: 4500; Old Paid: 1000; Old Due: 3500; Last Year Bal: 0; Last Year Adj Bal: 0; Last Year Paid: 0; Last Year Due: 0; 2021-22 Fees: 9500; 2021-22 Adj Fees: 9500; 2021-22 Paid: 0; 2021-22 Due: 9500</t>
  </si>
  <si>
    <t>Agrmnt No. N; Overall Fees: 15500; Overall Adj: 15500; Overall Paid: 2000; Overall Due: 13500; Old Bal: 6000; Old Adj Bal: 6000; Old Paid: 2000; Old Due: 4000; Last Year Bal: 0; Last Year Adj Bal: 0; Last Year Paid: 0; Last Year Due: 0; 2021-22 Fees: 9500; 2021-22 Adj Fees: 9500; 2021-22 Paid: 0; 2021-22 Due: 9500</t>
  </si>
  <si>
    <t>Agrmnt No. N; Overall Fees: 16500; Overall Adj: 16500; Overall Paid: 9000; Overall Due: 7500; Old Bal: 0; Old Adj Bal: 0; Old Paid: 0; Old Due: 0; Last Year Bal: 0; Last Year Adj Bal: 0; Last Year Paid: 0; Last Year Due: 0; 2021-22 Fees: 16500; 2021-22 Adj Fees: 16500; 2021-22 Paid: 9000; 2021-22 Due: 7500</t>
  </si>
  <si>
    <t>Agrmnt No. 312; Overall Fees: 12200; Overall Adj: 10200; Overall Paid: 3700; Overall Due: 6500; Old Bal: 2700; Old Adj Bal: 2700; Old Paid: 2700; Old Due: 0; Last Year Bal: 0; Last Year Adj Bal: 0; Last Year Paid: 0; Last Year Due: 0; 2021-22 Fees: 9500; 2021-22 Adj Fees: 7500; 2021-22 Paid: 1000; 2021-22 Due: 6500</t>
  </si>
  <si>
    <t>Agrmnt No. 275; Overall Fees: 16500; Overall Adj: 13000; Overall Paid: 13000; Overall Due: 0; Old Bal: 0; Old Adj Bal: 0; Old Paid: 0; Old Due: 0; Last Year Bal: 0; Last Year Adj Bal: 0; Last Year Paid: 0; Last Year Due: 0; 2021-22 Fees: 16500; 2021-22 Adj Fees: 13000; 2021-22 Paid: 13000; 2021-22 Due: 0</t>
  </si>
  <si>
    <t>Agrmnt No. N; Overall Fees: 21000; Overall Adj: 21000; Overall Paid: 2500; Overall Due: 18500; Old Bal: 4000; Old Adj Bal: 4000; Old Paid: 2500; Old Due: 1500; Last Year Bal: 0; Last Year Adj Bal: 0; Last Year Paid: 0; Last Year Due: 0; 2021-22 Fees: 17000; 2021-22 Adj Fees: 17000; 2021-22 Paid: 0; 2021-22 Due: 17000</t>
  </si>
  <si>
    <t>Agrmnt No. 185; Overall Fees: 16500; Overall Adj: 12000; Overall Paid: 12000; Overall Due: 0; Old Bal: 0; Old Adj Bal: 0; Old Paid: 0; Old Due: 0; Last Year Bal: 0; Last Year Adj Bal: 0; Last Year Paid: 5000; Last Year Due: -5000; 2021-22 Fees: 16500; 2021-22 Adj Fees: 12000; 2021-22 Paid: 7000; 2021-22 Due: 5000</t>
  </si>
  <si>
    <t>Agrmnt No. N; Overall Fees: 35000; Overall Adj: 35000; Overall Paid: 0; Overall Due: 35000; Old Bal: 18500; Old Adj Bal: 18500; Old Paid: 0; Old Due: 18500; Last Year Bal: 0; Last Year Adj Bal: 0; Last Year Paid: 0; Last Year Due: 0; 2021-22 Fees: 16500; 2021-22 Adj Fees: 16500; 2021-22 Paid: 0; 2021-22 Due: 16500</t>
  </si>
  <si>
    <t>Agrmnt No. 247; Overall Fees: 16500; Overall Adj: 12000; Overall Paid: 12000; Overall Due: 0; Old Bal: 0; Old Adj Bal: 0; Old Paid: 0; Old Due: 0; Last Year Bal: 0; Last Year Adj Bal: 0; Last Year Paid: 0; Last Year Due: 0; 2021-22 Fees: 16500; 2021-22 Adj Fees: 12000; 2021-22 Paid: 12000; 2021-22 Due: 0</t>
  </si>
  <si>
    <t>Agrmnt No. 44; Overall Fees: 19000; Overall Adj: 14500; Overall Paid: 14500; Overall Due: 0; Old Bal: 2500; Old Adj Bal: 2500; Old Paid: 2500; Old Due: 0; Last Year Bal: 0; Last Year Adj Bal: 0; Last Year Paid: 0; Last Year Due: 0; 2021-22 Fees: 16500; 2021-22 Adj Fees: 12000; 2021-22 Paid: 12000; 2021-22 Due: 0</t>
  </si>
  <si>
    <t>Agrmnt No. 54; Overall Fees: 23500; Overall Adj: 21000; Overall Paid: 5500; Overall Due: 15500; Old Bal: 9000; Old Adj Bal: 9000; Old Paid: 3000; Old Due: 6000; Last Year Bal: 0; Last Year Adj Bal: 0; Last Year Paid: 0; Last Year Due: 0; 2021-22 Fees: 14500; 2021-22 Adj Fees: 12000; 2021-22 Paid: 2500; 2021-22 Due: 9500</t>
  </si>
  <si>
    <t>Agrmnt No. N; Overall Fees: 25000; Overall Adj: 25000; Overall Paid: 11000; Overall Due: 14000; Old Bal: 0; Old Adj Bal: 0; Old Paid: 0; Old Due: 0; Last Year Bal: 8000; Last Year Adj Bal: 8000; Last Year Paid: 0; Last Year Due: 8000; 2021-22 Fees: 17000; 2021-22 Adj Fees: 17000; 2021-22 Paid: 11000; 2021-22 Due: 6000</t>
  </si>
  <si>
    <t>Agrmnt No. 157; Overall Fees: 18000; Overall Adj: 9000; Overall Paid: 9000; Overall Due: 0; Old Bal: 0; Old Adj Bal: 500; Old Paid: 500; Old Due: 0; Last Year Bal: 8000; Last Year Adj Bal: 500; Last Year Paid: 500; Last Year Due: 0; 2021-22 Fees: 10000; 2021-22 Adj Fees: 8000; 2021-22 Paid: 8000; 2021-22 Due: 0</t>
  </si>
  <si>
    <t>Agrmnt No. 91; Overall Fees: 18000; Overall Adj: 7000; Overall Paid: 7000; Overall Due: 0; Old Bal: 0; Old Adj Bal: 0; Old Paid: 0; Old Due: 0; Last Year Bal: 8000; Last Year Adj Bal: 0; Last Year Paid: 0; Last Year Due: 0; 2021-22 Fees: 10000; 2021-22 Adj Fees: 7000; 2021-22 Paid: 7000; 2021-22 Due: 0</t>
  </si>
  <si>
    <t>Agrmnt No. N; Overall Fees: 40000; Overall Adj: 40000; Overall Paid: 0; Overall Due: 40000; Old Bal: 14000; Old Adj Bal: 14000; Old Paid: 0; Old Due: 14000; Last Year Bal: 8000; Last Year Adj Bal: 8000; Last Year Paid: 0; Last Year Due: 8000; 2021-22 Fees: 18000; 2021-22 Adj Fees: 18000; 2021-22 Paid: 0; 2021-22 Due: 18000</t>
  </si>
  <si>
    <t>Agrmnt No. N; Overall Fees: 27800; Overall Adj: 27800; Overall Paid: 3000; Overall Due: 24800; Old Bal: 2800; Old Adj Bal: 2800; Old Paid: 2800; Old Due: 0; Last Year Bal: 8000; Last Year Adj Bal: 8000; Last Year Paid: 0; Last Year Due: 8000; 2021-22 Fees: 17000; 2021-22 Adj Fees: 17000; 2021-22 Paid: 200; 2021-22 Due: 16800</t>
  </si>
  <si>
    <t>Agrmnt No. N; Overall Fees: 40800; Overall Adj: 40800; Overall Paid: 0; Overall Due: 40800; Old Bal: 15800; Old Adj Bal: 15800; Old Paid: 0; Old Due: 15800; Last Year Bal: 8000; Last Year Adj Bal: 8000; Last Year Paid: 0; Last Year Due: 8000; 2021-22 Fees: 17000; 2021-22 Adj Fees: 17000; 2021-22 Paid: 0; 2021-22 Due: 17000</t>
  </si>
  <si>
    <t>Agrmnt No. 50; Overall Fees: 18000; Overall Adj: 5500; Overall Paid: 5500; Overall Due: 0; Old Bal: 0; Old Adj Bal: 0; Old Paid: 0; Old Due: 0; Last Year Bal: 8000; Last Year Adj Bal: 0; Last Year Paid: 0; Last Year Due: 0; 2021-22 Fees: 10000; 2021-22 Adj Fees: 5500; 2021-22 Paid: 5500; 2021-22 Due: 0</t>
  </si>
  <si>
    <t>Agrmnt No. N; Overall Fees: 36500; Overall Adj: 36500; Overall Paid: 4500; Overall Due: 32000; Old Bal: 11500; Old Adj Bal: 11500; Old Paid: 4500; Old Due: 7000; Last Year Bal: 8000; Last Year Adj Bal: 8000; Last Year Paid: 0; Last Year Due: 8000; 2021-22 Fees: 17000; 2021-22 Adj Fees: 17000; 2021-22 Paid: 0; 2021-22 Due: 17000</t>
  </si>
  <si>
    <t>Agrmnt No. 258; Overall Fees: 18000; Overall Adj: 5000; Overall Paid: 3000; Overall Due: 2000; Old Bal: 0; Old Adj Bal: 0; Old Paid: 0; Old Due: 0; Last Year Bal: 8000; Last Year Adj Bal: 0; Last Year Paid: 0; Last Year Due: 0; 2021-22 Fees: 10000; 2021-22 Adj Fees: 5000; 2021-22 Paid: 3000; 2021-22 Due: 2000</t>
  </si>
  <si>
    <t>Agrmnt No. N; Overall Fees: 33000; Overall Adj: 33000; Overall Paid: 0; Overall Due: 33000; Old Bal: 7000; Old Adj Bal: 7000; Old Paid: 0; Old Due: 7000; Last Year Bal: 8000; Last Year Adj Bal: 8000; Last Year Paid: 0; Last Year Due: 8000; 2021-22 Fees: 18000; 2021-22 Adj Fees: 18000; 2021-22 Paid: 0; 2021-22 Due: 18000</t>
  </si>
  <si>
    <t>Agrmnt No. 380; Overall Fees: 27500; Overall Adj: 14500; Overall Paid: 11500; Overall Due: 3000; Old Bal: 2500; Old Adj Bal: 2500; Old Paid: 2500; Old Due: 0; Last Year Bal: 8000; Last Year Adj Bal: 0; Last Year Paid: 0; Last Year Due: 0; 2021-22 Fees: 17000; 2021-22 Adj Fees: 12000; 2021-22 Paid: 9000; 2021-22 Due: 3000</t>
  </si>
  <si>
    <t>Agrmnt No. 136; Overall Fees: 33000; Overall Adj: 16500; Overall Paid: 16500; Overall Due: 0; Old Bal: 8000; Old Adj Bal: 5000; Old Paid: 5000; Old Due: 0; Last Year Bal: 8000; Last Year Adj Bal: 0; Last Year Paid: 0; Last Year Due: 0; 2021-22 Fees: 17000; 2021-22 Adj Fees: 11500; 2021-22 Paid: 11500; 2021-22 Due: 0</t>
  </si>
  <si>
    <t>Agrmnt No. 77; Overall Fees: 25000; Overall Adj: 14000; Overall Paid: 13000; Overall Due: 1000; Old Bal: 0; Old Adj Bal: 0; Old Paid: 0; Old Due: 0; Last Year Bal: 8000; Last Year Adj Bal: 0; Last Year Paid: 0; Last Year Due: 0; 2021-22 Fees: 17000; 2021-22 Adj Fees: 14000; 2021-22 Paid: 13000; 2021-22 Due: 1000</t>
  </si>
  <si>
    <t>Agrmnt No. N; Overall Fees: 25000; Overall Adj: 25000; Overall Paid: 3500; Overall Due: 21500; Old Bal: 0; Old Adj Bal: 0; Old Paid: 0; Old Due: 0; Last Year Bal: 8000; Last Year Adj Bal: 8000; Last Year Paid: 0; Last Year Due: 8000; 2021-22 Fees: 17000; 2021-22 Adj Fees: 17000; 2021-22 Paid: 3500; 2021-22 Due: 13500</t>
  </si>
  <si>
    <t>Agrmnt No. N; Overall Fees: 29000; Overall Adj: 29000; Overall Paid: 2000; Overall Due: 27000; Old Bal: 3000; Old Adj Bal: 3000; Old Paid: 2000; Old Due: 1000; Last Year Bal: 8000; Last Year Adj Bal: 8000; Last Year Paid: 0; Last Year Due: 8000; 2021-22 Fees: 18000; 2021-22 Adj Fees: 18000; 2021-22 Paid: 0; 2021-22 Due: 18000</t>
  </si>
  <si>
    <t>Agrmnt No. N; Overall Fees: 29500; Overall Adj: 29500; Overall Paid: 8000; Overall Due: 21500; Old Bal: 4500; Old Adj Bal: 4500; Old Paid: 4500; Old Due: 0; Last Year Bal: 8000; Last Year Adj Bal: 8000; Last Year Paid: 0; Last Year Due: 8000; 2021-22 Fees: 17000; 2021-22 Adj Fees: 17000; 2021-22 Paid: 3500; 2021-22 Due: 13500</t>
  </si>
  <si>
    <t>Agrmnt No. N; Overall Fees: 35000; Overall Adj: 35000; Overall Paid: 3000; Overall Due: 32000; Old Bal: 10000; Old Adj Bal: 10000; Old Paid: 3000; Old Due: 7000; Last Year Bal: 8000; Last Year Adj Bal: 8000; Last Year Paid: 0; Last Year Due: 8000; 2021-22 Fees: 17000; 2021-22 Adj Fees: 17000; 2021-22 Paid: 0; 2021-22 Due: 17000</t>
  </si>
  <si>
    <t>Agrmnt No. N; Overall Fees: 18000; Overall Adj: 18000; Overall Paid: 3500; Overall Due: 14500; Old Bal: 0; Old Adj Bal: 0; Old Paid: 0; Old Due: 0; Last Year Bal: 8000; Last Year Adj Bal: 8000; Last Year Paid: 0; Last Year Due: 8000; 2021-22 Fees: 10000; 2021-22 Adj Fees: 10000; 2021-22 Paid: 3500; 2021-22 Due: 6500</t>
  </si>
  <si>
    <t>Agrmnt No. 162; Overall Fees: 18000; Overall Adj: 8500; Overall Paid: 5500; Overall Due: 3000; Old Bal: 0; Old Adj Bal: 0; Old Paid: 0; Old Due: 0; Last Year Bal: 8000; Last Year Adj Bal: 0; Last Year Paid: 0; Last Year Due: 0; 2021-22 Fees: 10000; 2021-22 Adj Fees: 8500; 2021-22 Paid: 5500; 2021-22 Due: 3000</t>
  </si>
  <si>
    <t>Agrmnt No. 181; Overall Fees: 18000; Overall Adj: 7500; Overall Paid: 7500; Overall Due: 0; Old Bal: 0; Old Adj Bal: 0; Old Paid: 0; Old Due: 0; Last Year Bal: 8000; Last Year Adj Bal: 0; Last Year Paid: 0; Last Year Due: 0; 2021-22 Fees: 10000; 2021-22 Adj Fees: 7500; 2021-22 Paid: 7500; 2021-22 Due: 0</t>
  </si>
  <si>
    <t>Agrmnt No. N; Overall Fees: 27500; Overall Adj: 27500; Overall Paid: 0; Overall Due: 27500; Old Bal: 4500; Old Adj Bal: 4500; Old Paid: 0; Old Due: 4500; Last Year Bal: 8000; Last Year Adj Bal: 8000; Last Year Paid: 0; Last Year Due: 8000; 2021-22 Fees: 15000; 2021-22 Adj Fees: 15000; 2021-22 Paid: 0; 2021-22 Due: 15000</t>
  </si>
  <si>
    <t>Agrmnt No. N; Overall Fees: 18000; Overall Adj: 18000; Overall Paid: 0; Overall Due: 18000; Old Bal: 0; Old Adj Bal: 0; Old Paid: 0; Old Due: 0; Last Year Bal: 8000; Last Year Adj Bal: 8000; Last Year Paid: 0; Last Year Due: 8000; 2021-22 Fees: 10000; 2021-22 Adj Fees: 10000; 2021-22 Paid: 0; 2021-22 Due: 10000</t>
  </si>
  <si>
    <t>Agrmnt No. N; Overall Fees: 30000; Overall Adj: 30000; Overall Paid: 5000; Overall Due: 25000; Old Bal: 4000; Old Adj Bal: 4000; Old Paid: 2000; Old Due: 2000; Last Year Bal: 8000; Last Year Adj Bal: 8000; Last Year Paid: 0; Last Year Due: 8000; 2021-22 Fees: 18000; 2021-22 Adj Fees: 18000; 2021-22 Paid: 3000; 2021-22 Due: 15000</t>
  </si>
  <si>
    <t>Agrmnt No. 319; Overall Fees: 31300; Overall Adj: 17500; Overall Paid: 2500; Overall Due: 15000; Old Bal: 6300; Old Adj Bal: 2500; Old Paid: 2500; Old Due: 0; Last Year Bal: 8000; Last Year Adj Bal: 0; Last Year Paid: 0; Last Year Due: 0; 2021-22 Fees: 17000; 2021-22 Adj Fees: 15000; 2021-22 Paid: 0; 2021-22 Due: 15000</t>
  </si>
  <si>
    <t>Agrmnt No. N; Overall Fees: 25000; Overall Adj: 25000; Overall Paid: 2000; Overall Due: 23000; Old Bal: 0; Old Adj Bal: 0; Old Paid: 0; Old Due: 0; Last Year Bal: 8000; Last Year Adj Bal: 8000; Last Year Paid: 0; Last Year Due: 8000; 2021-22 Fees: 17000; 2021-22 Adj Fees: 17000; 2021-22 Paid: 2000; 2021-22 Due: 15000</t>
  </si>
  <si>
    <t>Agrmnt No. 200; Overall Fees: 18000; Overall Adj: 7000; Overall Paid: 6000; Overall Due: 1000; Old Bal: 0; Old Adj Bal: 0; Old Paid: 0; Old Due: 0; Last Year Bal: 8000; Last Year Adj Bal: 0; Last Year Paid: 0; Last Year Due: 0; 2021-22 Fees: 10000; 2021-22 Adj Fees: 7000; 2021-22 Paid: 6000; 2021-22 Due: 1000</t>
  </si>
  <si>
    <t>Agrmnt No. N; Overall Fees: 31000; Overall Adj: 31000; Overall Paid: 2000; Overall Due: 29000; Old Bal: 6000; Old Adj Bal: 6000; Old Paid: 2000; Old Due: 4000; Last Year Bal: 8000; Last Year Adj Bal: 8000; Last Year Paid: 0; Last Year Due: 8000; 2021-22 Fees: 17000; 2021-22 Adj Fees: 17000; 2021-22 Paid: 0; 2021-22 Due: 17000</t>
  </si>
  <si>
    <t>Agrmnt No. N; Overall Fees: 23500; Overall Adj: 23500; Overall Paid: 0; Overall Due: 23500; Old Bal: 5500; Old Adj Bal: 5500; Old Paid: 0; Old Due: 5500; Last Year Bal: 8000; Last Year Adj Bal: 8000; Last Year Paid: 0; Last Year Due: 8000; 2021-22 Fees: 10000; 2021-22 Adj Fees: 10000; 2021-22 Paid: 0; 2021-22 Due: 10000</t>
  </si>
  <si>
    <t>Agrmnt No. 193; Overall Fees: 28000; Overall Adj: 14000; Overall Paid: 6000; Overall Due: 8000; Old Bal: 3000; Old Adj Bal: 3000; Old Paid: 3000; Old Due: 0; Last Year Bal: 8000; Last Year Adj Bal: 0; Last Year Paid: 0; Last Year Due: 0; 2021-22 Fees: 17000; 2021-22 Adj Fees: 11000; 2021-22 Paid: 3000; 2021-22 Due: 8000</t>
  </si>
  <si>
    <t>Agrmnt No. N; Overall Fees: 29000; Overall Adj: 29000; Overall Paid: 8000; Overall Due: 21000; Old Bal: 4000; Old Adj Bal: 4000; Old Paid: 4000; Old Due: 0; Last Year Bal: 8000; Last Year Adj Bal: 8000; Last Year Paid: 0; Last Year Due: 8000; 2021-22 Fees: 17000; 2021-22 Adj Fees: 17000; 2021-22 Paid: 4000; 2021-22 Due: 13000</t>
  </si>
  <si>
    <t>Agrmnt No. N; Overall Fees: 18000; Overall Adj: 18000; Overall Paid: 8000; Overall Due: 10000; Old Bal: 0; Old Adj Bal: 0; Old Paid: 0; Old Due: 0; Last Year Bal: 8000; Last Year Adj Bal: 8000; Last Year Paid: 0; Last Year Due: 8000; 2021-22 Fees: 10000; 2021-22 Adj Fees: 10000; 2021-22 Paid: 8000; 2021-22 Due: 2000</t>
  </si>
  <si>
    <t>Agrmnt No. 135; Overall Fees: 30500; Overall Adj: 15400; Overall Paid: 9000; Overall Due: 6400; Old Bal: 5000; Old Adj Bal: 5000; Old Paid: 5000; Old Due: 0; Last Year Bal: 8000; Last Year Adj Bal: 0; Last Year Paid: 0; Last Year Due: 0; 2021-22 Fees: 17500; 2021-22 Adj Fees: 10400; 2021-22 Paid: 4000; 2021-22 Due: 6400</t>
  </si>
  <si>
    <t>Agrmnt No. N; Overall Fees: 22500; Overall Adj: 22500; Overall Paid: 4000; Overall Due: 18500; Old Bal: 4500; Old Adj Bal: 4500; Old Paid: 4000; Old Due: 500; Last Year Bal: 8000; Last Year Adj Bal: 8000; Last Year Paid: 0; Last Year Due: 8000; 2021-22 Fees: 10000; 2021-22 Adj Fees: 10000; 2021-22 Paid: 0; 2021-22 Due: 10000</t>
  </si>
  <si>
    <t>Agrmnt No. 196; Overall Fees: 18000; Overall Adj: 9000; Overall Paid: 9000; Overall Due: 0; Old Bal: 0; Old Adj Bal: 0; Old Paid: 0; Old Due: 0; Last Year Bal: 8000; Last Year Adj Bal: 0; Last Year Paid: 0; Last Year Due: 0; 2021-22 Fees: 10000; 2021-22 Adj Fees: 9000; 2021-22 Paid: 9000; 2021-22 Due: 0</t>
  </si>
  <si>
    <t>Agrmnt No. 69; Overall Fees: 25000; Overall Adj: 14000; Overall Paid: 14000; Overall Due: 0; Old Bal: 0; Old Adj Bal: 0; Old Paid: 0; Old Due: 0; Last Year Bal: 8000; Last Year Adj Bal: 4000; Last Year Paid: 4000; Last Year Due: 0; 2021-22 Fees: 17000; 2021-22 Adj Fees: 10000; 2021-22 Paid: 10000; 2021-22 Due: 0</t>
  </si>
  <si>
    <t>Agrmnt No. N; Overall Fees: 41000; Overall Adj: 41000; Overall Paid: 0; Overall Due: 41000; Old Bal: 16000; Old Adj Bal: 16000; Old Paid: 0; Old Due: 16000; Last Year Bal: 8000; Last Year Adj Bal: 8000; Last Year Paid: 0; Last Year Due: 8000; 2021-22 Fees: 17000; 2021-22 Adj Fees: 17000; 2021-22 Paid: 0; 2021-22 Due: 17000</t>
  </si>
  <si>
    <t>Agrmnt No. N; Overall Fees: 27500; Overall Adj: 27500; Overall Paid: 0; Overall Due: 27500; Old Bal: 9500; Old Adj Bal: 9500; Old Paid: 0; Old Due: 9500; Last Year Bal: 8000; Last Year Adj Bal: 8000; Last Year Paid: 0; Last Year Due: 8000; 2021-22 Fees: 10000; 2021-22 Adj Fees: 10000; 2021-22 Paid: 0; 2021-22 Due: 10000</t>
  </si>
  <si>
    <t>Agrmnt No. 365; Overall Fees: 25000; Overall Adj: 12000; Overall Paid: 7200; Overall Due: 4800; Old Bal: 0; Old Adj Bal: 0; Old Paid: 0; Old Due: 0; Last Year Bal: 8000; Last Year Adj Bal: 0; Last Year Paid: 0; Last Year Due: 0; 2021-22 Fees: 17000; 2021-22 Adj Fees: 12000; 2021-22 Paid: 7200; 2021-22 Due: 4800</t>
  </si>
  <si>
    <t>Agrmnt No. 34; Overall Fees: 25000; Overall Adj: 12800; Overall Paid: 12800; Overall Due: 0; Old Bal: 0; Old Adj Bal: 0; Old Paid: 0; Old Due: 0; Last Year Bal: 8000; Last Year Adj Bal: 0; Last Year Paid: 0; Last Year Due: 0; 2021-22 Fees: 17000; 2021-22 Adj Fees: 12800; 2021-22 Paid: 12800; 2021-22 Due: 0</t>
  </si>
  <si>
    <t>Agrmnt No. 182; Overall Fees: 18000; Overall Adj: 8000; Overall Paid: 5500; Overall Due: 2500; Old Bal: 0; Old Adj Bal: 0; Old Paid: 0; Old Due: 0; Last Year Bal: 8000; Last Year Adj Bal: 0; Last Year Paid: 0; Last Year Due: 0; 2021-22 Fees: 10000; 2021-22 Adj Fees: 8000; 2021-22 Paid: 5500; 2021-22 Due: 2500</t>
  </si>
  <si>
    <t>Agrmnt No. N; Overall Fees: 31000; Overall Adj: 31000; Overall Paid: 0; Overall Due: 31000; Old Bal: 6000; Old Adj Bal: 6000; Old Paid: 0; Old Due: 6000; Last Year Bal: 8000; Last Year Adj Bal: 8000; Last Year Paid: 0; Last Year Due: 8000; 2021-22 Fees: 17000; 2021-22 Adj Fees: 17000; 2021-22 Paid: 0; 2021-22 Due: 17000</t>
  </si>
  <si>
    <t>Agrmnt No. 307; Overall Fees: 18000; Overall Adj: 7500; Overall Paid: 3500; Overall Due: 4000; Old Bal: 0; Old Adj Bal: 0; Old Paid: 0; Old Due: 0; Last Year Bal: 8000; Last Year Adj Bal: 0; Last Year Paid: 0; Last Year Due: 0; 2021-22 Fees: 10000; 2021-22 Adj Fees: 7500; 2021-22 Paid: 3500; 2021-22 Due: 4000</t>
  </si>
  <si>
    <t>Agrmnt No. N; Overall Fees: 35500; Overall Adj: 35500; Overall Paid: 2000; Overall Due: 33500; Old Bal: 10500; Old Adj Bal: 10500; Old Paid: 2000; Old Due: 8500; Last Year Bal: 8000; Last Year Adj Bal: 8000; Last Year Paid: 0; Last Year Due: 8000; 2021-22 Fees: 17000; 2021-22 Adj Fees: 17000; 2021-22 Paid: 0; 2021-22 Due: 17000</t>
  </si>
  <si>
    <t>Agrmnt No. 43; Overall Fees: 23000; Overall Adj: 15000; Overall Paid: 13500; Overall Due: 1500; Old Bal: 0; Old Adj Bal: 0; Old Paid: 0; Old Due: 0; Last Year Bal: 8000; Last Year Adj Bal: 3000; Last Year Paid: 3000; Last Year Due: 0; 2021-22 Fees: 15000; 2021-22 Adj Fees: 12000; 2021-22 Paid: 10500; 2021-22 Due: 1500</t>
  </si>
  <si>
    <t>Agrmnt No. N; Overall Fees: 20500; Overall Adj: 20500; Overall Paid: 7000; Overall Due: 13500; Old Bal: 2500; Old Adj Bal: 2500; Old Paid: 1000; Old Due: 1500; Last Year Bal: 8000; Last Year Adj Bal: 8000; Last Year Paid: 0; Last Year Due: 8000; 2021-22 Fees: 10000; 2021-22 Adj Fees: 10000; 2021-22 Paid: 6000; 2021-22 Due: 4000</t>
  </si>
  <si>
    <t>Agrmnt No. 118; Overall Fees: 18000; Overall Adj: 8500; Overall Paid: 8500; Overall Due: 0; Old Bal: 0; Old Adj Bal: 0; Old Paid: 0; Old Due: 0; Last Year Bal: 8000; Last Year Adj Bal: 0; Last Year Paid: 0; Last Year Due: 0; 2021-22 Fees: 10000; 2021-22 Adj Fees: 8500; 2021-22 Paid: 8500; 2021-22 Due: 0</t>
  </si>
  <si>
    <t>Agrmnt No. N; Overall Fees: 28000; Overall Adj: 28000; Overall Paid: 0; Overall Due: 28000; Old Bal: 3000; Old Adj Bal: 3000; Old Paid: 0; Old Due: 3000; Last Year Bal: 8000; Last Year Adj Bal: 8000; Last Year Paid: 0; Last Year Due: 8000; 2021-22 Fees: 17000; 2021-22 Adj Fees: 17000; 2021-22 Paid: 0; 2021-22 Due: 17000</t>
  </si>
  <si>
    <t>Agrmnt No. N; Overall Fees: 25000; Overall Adj: 25000; Overall Paid: 2000; Overall Due: 23000; Old Bal: 7000; Old Adj Bal: 7000; Old Paid: 2000; Old Due: 5000; Last Year Bal: 8000; Last Year Adj Bal: 8000; Last Year Paid: 0; Last Year Due: 8000; 2021-22 Fees: 10000; 2021-22 Adj Fees: 10000; 2021-22 Paid: 0; 2021-22 Due: 10000</t>
  </si>
  <si>
    <t>Agrmnt No. N; Overall Fees: 21500; Overall Adj: 21500; Overall Paid: 8000; Overall Due: 13500; Old Bal: 3500; Old Adj Bal: 3500; Old Paid: 4500; Old Due: -1000; Last Year Bal: 8000; Last Year Adj Bal: 8000; Last Year Paid: 0; Last Year Due: 8000; 2021-22 Fees: 10000; 2021-22 Adj Fees: 10000; 2021-22 Paid: 3500; 2021-22 Due: 6500</t>
  </si>
  <si>
    <t>Agrmnt No. 65; Overall Fees: 18000; Overall Adj: 7500; Overall Paid: 7500; Overall Due: 0; Old Bal: 0; Old Adj Bal: 0; Old Paid: 0; Old Due: 0; Last Year Bal: 8000; Last Year Adj Bal: 0; Last Year Paid: 0; Last Year Due: 0; 2021-22 Fees: 10000; 2021-22 Adj Fees: 7500; 2021-22 Paid: 7500; 2021-22 Due: 0</t>
  </si>
  <si>
    <t>Agrmnt No. N; Overall Fees: 42000; Overall Adj: 42000; Overall Paid: 0; Overall Due: 42000; Old Bal: 17000; Old Adj Bal: 17000; Old Paid: 0; Old Due: 17000; Last Year Bal: 8000; Last Year Adj Bal: 8000; Last Year Paid: 0; Last Year Due: 8000; 2021-22 Fees: 17000; 2021-22 Adj Fees: 17000; 2021-22 Paid: 0; 2021-22 Due: 17000</t>
  </si>
  <si>
    <t>Agrmnt No. 331; Overall Fees: 27000; Overall Adj: 11000; Overall Paid: 8000; Overall Due: 3000; Old Bal: 2000; Old Adj Bal: 0; Old Paid: 2000; Old Due: -2000; Last Year Bal: 8000; Last Year Adj Bal: 0; Last Year Paid: 0; Last Year Due: 0; 2021-22 Fees: 17000; 2021-22 Adj Fees: 11000; 2021-22 Paid: 6000; 2021-22 Due: 5000</t>
  </si>
  <si>
    <t>Agrmnt No. N; Overall Fees: 28700; Overall Adj: 28700; Overall Paid: 5000; Overall Due: 23700; Old Bal: 5200; Old Adj Bal: 5200; Old Paid: 4000; Old Due: 1200; Last Year Bal: 8000; Last Year Adj Bal: 8000; Last Year Paid: 0; Last Year Due: 8000; 2021-22 Fees: 15500; 2021-22 Adj Fees: 15500; 2021-22 Paid: 1000; 2021-22 Due: 14500</t>
  </si>
  <si>
    <t>Agrmnt No. 120; Overall Fees: 25000; Overall Adj: 13000; Overall Paid: 12500; Overall Due: 500; Old Bal: 0; Old Adj Bal: 0; Old Paid: 0; Old Due: 0; Last Year Bal: 8000; Last Year Adj Bal: 0; Last Year Paid: 0; Last Year Due: 0; 2021-22 Fees: 17000; 2021-22 Adj Fees: 13000; 2021-22 Paid: 12500; 2021-22 Due: 500</t>
  </si>
  <si>
    <t>Agrmnt No. N; Overall Fees: 29500; Overall Adj: 29500; Overall Paid: 4000; Overall Due: 25500; Old Bal: 4500; Old Adj Bal: 4500; Old Paid: 4000; Old Due: 500; Last Year Bal: 8000; Last Year Adj Bal: 8000; Last Year Paid: 0; Last Year Due: 8000; 2021-22 Fees: 17000; 2021-22 Adj Fees: 17000; 2021-22 Paid: 0; 2021-22 Due: 17000</t>
  </si>
  <si>
    <t>Agrmnt No. 270; Overall Fees: 26000; Overall Adj: 13500; Overall Paid: 8000; Overall Due: 5500; Old Bal: 3000; Old Adj Bal: 3000; Old Paid: 3000; Old Due: 0; Last Year Bal: 8000; Last Year Adj Bal: 0; Last Year Paid: 0; Last Year Due: 0; 2021-22 Fees: 15000; 2021-22 Adj Fees: 10500; 2021-22 Paid: 5000; 2021-22 Due: 5500</t>
  </si>
  <si>
    <t>Agrmnt No. 129; Overall Fees: 26000; Overall Adj: 12500; Overall Paid: 12500; Overall Due: 0; Old Bal: 0; Old Adj Bal: 0; Old Paid: 0; Old Due: 0; Last Year Bal: 8000; Last Year Adj Bal: 0; Last Year Paid: 0; Last Year Due: 0; 2021-22 Fees: 18000; 2021-22 Adj Fees: 12500; 2021-22 Paid: 12500; 2021-22 Due: 0</t>
  </si>
  <si>
    <t>Agrmnt No. 19; Overall Fees: 26000; Overall Adj: 12000; Overall Paid: 6500; Overall Due: 5500; Old Bal: 0; Old Adj Bal: 0; Old Paid: 0; Old Due: 0; Last Year Bal: 8000; Last Year Adj Bal: 0; Last Year Paid: 0; Last Year Due: 0; 2021-22 Fees: 18000; 2021-22 Adj Fees: 12000; 2021-22 Paid: 6500; 2021-22 Due: 5500</t>
  </si>
  <si>
    <t>Agrmnt No. N; Overall Fees: 35000; Overall Adj: 35000; Overall Paid: 4000; Overall Due: 31000; Old Bal: 10000; Old Adj Bal: 10000; Old Paid: 4000; Old Due: 6000; Last Year Bal: 8000; Last Year Adj Bal: 8000; Last Year Paid: 0; Last Year Due: 8000; 2021-22 Fees: 17000; 2021-22 Adj Fees: 17000; 2021-22 Paid: 0; 2021-22 Due: 17000</t>
  </si>
  <si>
    <t>Agrmnt No. N; Overall Fees: 25000; Overall Adj: 25000; Overall Paid: 7000; Overall Due: 18000; Old Bal: 0; Old Adj Bal: 0; Old Paid: 0; Old Due: 0; Last Year Bal: 8000; Last Year Adj Bal: 8000; Last Year Paid: 0; Last Year Due: 8000; 2021-22 Fees: 17000; 2021-22 Adj Fees: 17000; 2021-22 Paid: 7000; 2021-22 Due: 10000</t>
  </si>
  <si>
    <t>Agrmnt No. 192; Overall Fees: 23500; Overall Adj: 12000; Overall Paid: 6900; Overall Due: 5100; Old Bal: 5500; Old Adj Bal: 5500; Old Paid: 5500; Old Due: 0; Last Year Bal: 8000; Last Year Adj Bal: 0; Last Year Paid: 0; Last Year Due: 0; 2021-22 Fees: 10000; 2021-22 Adj Fees: 6500; 2021-22 Paid: 1400; 2021-22 Due: 5100</t>
  </si>
  <si>
    <t>Agrmnt No. 247; Overall Fees: 25000; Overall Adj: 13000; Overall Paid: 13000; Overall Due: 0; Old Bal: 0; Old Adj Bal: 0; Old Paid: 0; Old Due: 0; Last Year Bal: 8000; Last Year Adj Bal: 0; Last Year Paid: 0; Last Year Due: 0; 2021-22 Fees: 17000; 2021-22 Adj Fees: 13000; 2021-22 Paid: 13000; 2021-22 Due: 0</t>
  </si>
  <si>
    <t>Agrmnt No. 208; Overall Fees: 30500; Overall Adj: 16500; Overall Paid: 5500; Overall Due: 11000; Old Bal: 5500; Old Adj Bal: 5500; Old Paid: 5500; Old Due: 0; Last Year Bal: 8000; Last Year Adj Bal: 0; Last Year Paid: 0; Last Year Due: 0; 2021-22 Fees: 17000; 2021-22 Adj Fees: 11000; 2021-22 Paid: 0; 2021-22 Due: 11000</t>
  </si>
  <si>
    <t>Agrmnt No. N; Overall Fees: 27500; Overall Adj: 27500; Overall Paid: 5000; Overall Due: 22500; Old Bal: 4500; Old Adj Bal: 4500; Old Paid: 5000; Old Due: -500; Last Year Bal: 8000; Last Year Adj Bal: 8000; Last Year Paid: 0; Last Year Due: 8000; 2021-22 Fees: 15000; 2021-22 Adj Fees: 15000; 2021-22 Paid: 0; 2021-22 Due: 15000</t>
  </si>
  <si>
    <t>Agrmnt No. 354; Overall Fees: 20000; Overall Adj: 8500; Overall Paid: 6000; Overall Due: 2500; Old Bal: 2000; Old Adj Bal: 2000; Old Paid: 2000; Old Due: 0; Last Year Bal: 8000; Last Year Adj Bal: 0; Last Year Paid: 0; Last Year Due: 0; 2021-22 Fees: 10000; 2021-22 Adj Fees: 6500; 2021-22 Paid: 4000; 2021-22 Due: 2500</t>
  </si>
  <si>
    <t>Agrmnt No. 147; Overall Fees: 18000; Overall Adj: 7000; Overall Paid: 7000; Overall Due: 0; Old Bal: 0; Old Adj Bal: 0; Old Paid: 0; Old Due: 0; Last Year Bal: 8000; Last Year Adj Bal: 0; Last Year Paid: 0; Last Year Due: 0; 2021-22 Fees: 10000; 2021-22 Adj Fees: 7000; 2021-22 Paid: 7000; 2021-22 Due: 0</t>
  </si>
  <si>
    <t>Agrmnt No. N; Overall Fees: 28400; Overall Adj: 28400; Overall Paid: 6000; Overall Due: 22400; Old Bal: 3400; Old Adj Bal: 3400; Old Paid: 3000; Old Due: 400; Last Year Bal: 8000; Last Year Adj Bal: 8000; Last Year Paid: 0; Last Year Due: 8000; 2021-22 Fees: 17000; 2021-22 Adj Fees: 17000; 2021-22 Paid: 3000; 2021-22 Due: 14000</t>
  </si>
  <si>
    <t>Agrmnt No. 1; Overall Fees: 27000; Overall Adj: 16000; Overall Paid: 6000; Overall Due: 10000; Old Bal: 2000; Old Adj Bal: 2000; Old Paid: 2000; Old Due: 0; Last Year Bal: 8000; Last Year Adj Bal: 0; Last Year Paid: 0; Last Year Due: 0; 2021-22 Fees: 17000; 2021-22 Adj Fees: 14000; 2021-22 Paid: 4000; 2021-22 Due: 10000</t>
  </si>
  <si>
    <t>Agrmnt No. N; Overall Fees: 27000; Overall Adj: 27000; Overall Paid: 5000; Overall Due: 22000; Old Bal: 1000; Old Adj Bal: 1000; Old Paid: 1000; Old Due: 0; Last Year Bal: 8000; Last Year Adj Bal: 8000; Last Year Paid: 0; Last Year Due: 8000; 2021-22 Fees: 18000; 2021-22 Adj Fees: 18000; 2021-22 Paid: 4000; 2021-22 Due: 14000</t>
  </si>
  <si>
    <t>Agrmnt No. 121; Overall Fees: 24000; Overall Adj: 12000; Overall Paid: 12000; Overall Due: 0; Old Bal: 0; Old Adj Bal: 0; Old Paid: 0; Old Due: 0; Last Year Bal: 8000; Last Year Adj Bal: 0; Last Year Paid: 0; Last Year Due: 0; 2021-22 Fees: 16000; 2021-22 Adj Fees: 12000; 2021-22 Paid: 12000; 2021-22 Due: 0</t>
  </si>
  <si>
    <t>Agrmnt No. 80; Overall Fees: 18000; Overall Adj: 8000; Overall Paid: 5300; Overall Due: 2700; Old Bal: 0; Old Adj Bal: 0; Old Paid: 0; Old Due: 0; Last Year Bal: 8000; Last Year Adj Bal: 0; Last Year Paid: 0; Last Year Due: 0; 2021-22 Fees: 10000; 2021-22 Adj Fees: 8000; 2021-22 Paid: 5300; 2021-22 Due: 2700</t>
  </si>
  <si>
    <t>Agrmnt No. 279; Overall Fees: 26500; Overall Adj: 14500; Overall Paid: 12000; Overall Due: 2500; Old Bal: 1500; Old Adj Bal: 1500; Old Paid: 1500; Old Due: 0; Last Year Bal: 8000; Last Year Adj Bal: 0; Last Year Paid: 0; Last Year Due: 0; 2021-22 Fees: 17000; 2021-22 Adj Fees: 13000; 2021-22 Paid: 10500; 2021-22 Due: 2500</t>
  </si>
  <si>
    <t>Agrmnt No. N; Overall Fees: 43500; Overall Adj: 43500; Overall Paid: 500; Overall Due: 43000; Old Bal: 20000; Old Adj Bal: 20000; Old Paid: 500; Old Due: 19500; Last Year Bal: 8000; Last Year Adj Bal: 8000; Last Year Paid: 0; Last Year Due: 8000; 2021-22 Fees: 15500; 2021-22 Adj Fees: 15500; 2021-22 Paid: 0; 2021-22 Due: 15500</t>
  </si>
  <si>
    <t>Agrmnt No. N; Overall Fees: 24000; Overall Adj: 24000; Overall Paid: 0; Overall Due: 24000; Old Bal: 6000; Old Adj Bal: 6000; Old Paid: 0; Old Due: 6000; Last Year Bal: 8000; Last Year Adj Bal: 8000; Last Year Paid: 0; Last Year Due: 8000; 2021-22 Fees: 10000; 2021-22 Adj Fees: 10000; 2021-22 Paid: 0; 2021-22 Due: 10000</t>
  </si>
  <si>
    <t>Agrmnt No. 179; Overall Fees: 25300; Overall Adj: 14000; Overall Paid: 7500; Overall Due: 6500; Old Bal: 7300; Old Adj Bal: 5500; Old Paid: 5500; Old Due: 0; Last Year Bal: 8000; Last Year Adj Bal: 0; Last Year Paid: 0; Last Year Due: 0; 2021-22 Fees: 10000; 2021-22 Adj Fees: 8500; 2021-22 Paid: 2000; 2021-22 Due: 6500</t>
  </si>
  <si>
    <t>Agrmnt No. N; Overall Fees: 34500; Overall Adj: 34500; Overall Paid: 10000; Overall Due: 24500; Old Bal: 9500; Old Adj Bal: 9500; Old Paid: 6000; Old Due: 3500; Last Year Bal: 8000; Last Year Adj Bal: 8000; Last Year Paid: 0; Last Year Due: 8000; 2021-22 Fees: 17000; 2021-22 Adj Fees: 17000; 2021-22 Paid: 4000; 2021-22 Due: 13000</t>
  </si>
  <si>
    <t>Agrmnt No. 352; Overall Fees: 30000; Overall Adj: 14000; Overall Paid: 14000; Overall Due: 0; Old Bal: 5000; Old Adj Bal: 2000; Old Paid: 5000; Old Due: -3000; Last Year Bal: 8000; Last Year Adj Bal: 0; Last Year Paid: 0; Last Year Due: 0; 2021-22 Fees: 17000; 2021-22 Adj Fees: 12000; 2021-22 Paid: 9000; 2021-22 Due: 3000</t>
  </si>
  <si>
    <t>Agrmnt No. 25; Overall Fees: 20500; Overall Adj: 13000; Overall Paid: 7500; Overall Due: 5500; Old Bal: 2500; Old Adj Bal: 1500; Old Paid: 2000; Old Due: -500; Last Year Bal: 8000; Last Year Adj Bal: 3500; Last Year Paid: 2500; Last Year Due: 1000; 2021-22 Fees: 10000; 2021-22 Adj Fees: 8000; 2021-22 Paid: 3000; 2021-22 Due: 5000</t>
  </si>
  <si>
    <t>Agrmnt No. N; Overall Fees: 30500; Overall Adj: 30500; Overall Paid: 0; Overall Due: 30500; Old Bal: 5500; Old Adj Bal: 5500; Old Paid: 0; Old Due: 5500; Last Year Bal: 8000; Last Year Adj Bal: 8000; Last Year Paid: 0; Last Year Due: 8000; 2021-22 Fees: 17000; 2021-22 Adj Fees: 17000; 2021-22 Paid: 0; 2021-22 Due: 17000</t>
  </si>
  <si>
    <t>Agrmnt No. N; Overall Fees: 26500; Overall Adj: 26500; Overall Paid: 4000; Overall Due: 22500; Old Bal: 1500; Old Adj Bal: 1500; Old Paid: 1500; Old Due: 0; Last Year Bal: 8000; Last Year Adj Bal: 8000; Last Year Paid: 0; Last Year Due: 8000; 2021-22 Fees: 17000; 2021-22 Adj Fees: 17000; 2021-22 Paid: 2500; 2021-22 Due: 14500</t>
  </si>
  <si>
    <t>Agrmnt No. N; Overall Fees: 22000; Overall Adj: 22000; Overall Paid: 2000; Overall Due: 20000; Old Bal: 4000; Old Adj Bal: 4000; Old Paid: 2000; Old Due: 2000; Last Year Bal: 8000; Last Year Adj Bal: 8000; Last Year Paid: 0; Last Year Due: 8000; 2021-22 Fees: 10000; 2021-22 Adj Fees: 10000; 2021-22 Paid: 0; 2021-22 Due: 10000</t>
  </si>
  <si>
    <t>Agrmnt No. N; Overall Fees: 29500; Overall Adj: 29500; Overall Paid: 4000; Overall Due: 25500; Old Bal: 3500; Old Adj Bal: 3500; Old Paid: 4000; Old Due: -500; Last Year Bal: 8000; Last Year Adj Bal: 8000; Last Year Paid: 0; Last Year Due: 8000; 2021-22 Fees: 18000; 2021-22 Adj Fees: 18000; 2021-22 Paid: 0; 2021-22 Due: 18000</t>
  </si>
  <si>
    <t>Agrmnt No. 302; Overall Fees: 32000; Overall Adj: 16000; Overall Paid: 10500; Overall Due: 5500; Old Bal: 7000; Old Adj Bal: 4000; Old Paid: 5500; Old Due: -1500; Last Year Bal: 8000; Last Year Adj Bal: 0; Last Year Paid: 0; Last Year Due: 0; 2021-22 Fees: 17000; 2021-22 Adj Fees: 12000; 2021-22 Paid: 5000; 2021-22 Due: 7000</t>
  </si>
  <si>
    <t>Agrmnt No. N; Overall Fees: 32500; Overall Adj: 32500; Overall Paid: 3500; Overall Due: 29000; Old Bal: 6500; Old Adj Bal: 6500; Old Paid: 3500; Old Due: 3000; Last Year Bal: 8000; Last Year Adj Bal: 8000; Last Year Paid: 0; Last Year Due: 8000; 2021-22 Fees: 18000; 2021-22 Adj Fees: 18000; 2021-22 Paid: 0; 2021-22 Due: 18000</t>
  </si>
  <si>
    <t>Agrmnt No. 61; Overall Fees: 18000; Overall Adj: 8000; Overall Paid: 8000; Overall Due: 0; Old Bal: 0; Old Adj Bal: 0; Old Paid: 0; Old Due: 0; Last Year Bal: 8000; Last Year Adj Bal: 0; Last Year Paid: 0; Last Year Due: 0; 2021-22 Fees: 10000; 2021-22 Adj Fees: 8000; 2021-22 Paid: 8000; 2021-22 Due: 0</t>
  </si>
  <si>
    <t>Agrmnt No. 406; Overall Fees: 18000; Overall Adj: 7000; Overall Paid: 7000; Overall Due: 0; Old Bal: 0; Old Adj Bal: 0; Old Paid: 0; Old Due: 0; Last Year Bal: 8000; Last Year Adj Bal: 0; Last Year Paid: 0; Last Year Due: 0; 2021-22 Fees: 10000; 2021-22 Adj Fees: 7000; 2021-22 Paid: 7000; 2021-22 Due: 0</t>
  </si>
  <si>
    <t>Agrmnt No. 367; Overall Fees: 25000; Overall Adj: 11000; Overall Paid: 11000; Overall Due: 0; Old Bal: 0; Old Adj Bal: 0; Old Paid: 0; Old Due: 0; Last Year Bal: 8000; Last Year Adj Bal: 0; Last Year Paid: 0; Last Year Due: 0; 2021-22 Fees: 17000; 2021-22 Adj Fees: 11000; 2021-22 Paid: 11000; 2021-22 Due: 0</t>
  </si>
  <si>
    <t>Agrmnt No. 290; Overall Fees: 25500; Overall Adj: 14000; Overall Paid: 12000; Overall Due: 2000; Old Bal: 0; Old Adj Bal: 0; Old Paid: 0; Old Due: 0; Last Year Bal: 8000; Last Year Adj Bal: 0; Last Year Paid: 0; Last Year Due: 0; 2021-22 Fees: 17500; 2021-22 Adj Fees: 14000; 2021-22 Paid: 12000; 2021-22 Due: 2000</t>
  </si>
  <si>
    <t>Agrmnt No. N; Overall Fees: 36500; Overall Adj: 36500; Overall Paid: 5000; Overall Due: 31500; Old Bal: 10500; Old Adj Bal: 10500; Old Paid: 5000; Old Due: 5500; Last Year Bal: 8500; Last Year Adj Bal: 8500; Last Year Paid: 0; Last Year Due: 8500; 2021-22 Fees: 17500; 2021-22 Adj Fees: 17500; 2021-22 Paid: 0; 2021-22 Due: 17500</t>
  </si>
  <si>
    <t>Agrmnt No. N; Overall Fees: 30000; Overall Adj: 30000; Overall Paid: 9000; Overall Due: 21000; Old Bal: 4000; Old Adj Bal: 4000; Old Paid: 4000; Old Due: 0; Last Year Bal: 8500; Last Year Adj Bal: 8500; Last Year Paid: 0; Last Year Due: 8500; 2021-22 Fees: 17500; 2021-22 Adj Fees: 17500; 2021-22 Paid: 5000; 2021-22 Due: 12500</t>
  </si>
  <si>
    <t>Agrmnt No. N; Overall Fees: 19000; Overall Adj: 19000; Overall Paid: 5000; Overall Due: 14000; Old Bal: 0; Old Adj Bal: 0; Old Paid: 0; Old Due: 0; Last Year Bal: 8500; Last Year Adj Bal: 8500; Last Year Paid: 0; Last Year Due: 8500; 2021-22 Fees: 10500; 2021-22 Adj Fees: 10500; 2021-22 Paid: 5000; 2021-22 Due: 5500</t>
  </si>
  <si>
    <t>Agrmnt No. 28; Overall Fees: 19000; Overall Adj: 10100; Overall Paid: 10100; Overall Due: 0; Old Bal: 0; Old Adj Bal: 0; Old Paid: 0; Old Due: 0; Last Year Bal: 8500; Last Year Adj Bal: 2600; Last Year Paid: 3100; Last Year Due: -500; 2021-22 Fees: 10500; 2021-22 Adj Fees: 7500; 2021-22 Paid: 7000; 2021-22 Due: 500</t>
  </si>
  <si>
    <t>Agrmnt No. N; Overall Fees: 19000; Overall Adj: 19000; Overall Paid: 0; Overall Due: 19000; Old Bal: 0; Old Adj Bal: 0; Old Paid: 0; Old Due: 0; Last Year Bal: 8500; Last Year Adj Bal: 8500; Last Year Paid: 0; Last Year Due: 8500; 2021-22 Fees: 10500; 2021-22 Adj Fees: 10500; 2021-22 Paid: 0; 2021-22 Due: 10500</t>
  </si>
  <si>
    <t>Agrmnt No. N; Overall Fees: 21000; Overall Adj: 21000; Overall Paid: 4500; Overall Due: 16500; Old Bal: 2000; Old Adj Bal: 2000; Old Paid: 4500; Old Due: -2500; Last Year Bal: 8500; Last Year Adj Bal: 8500; Last Year Paid: 0; Last Year Due: 8500; 2021-22 Fees: 10500; 2021-22 Adj Fees: 10500; 2021-22 Paid: 0; 2021-22 Due: 10500</t>
  </si>
  <si>
    <t>Agrmnt No. 410; Overall Fees: 37500; Overall Adj: 15500; Overall Paid: 6000; Overall Due: 9500; Old Bal: 11500; Old Adj Bal: 9000; Old Paid: 6000; Old Due: 3000; Last Year Bal: 8500; Last Year Adj Bal: 0; Last Year Paid: 0; Last Year Due: 0; 2021-22 Fees: 17500; 2021-22 Adj Fees: 6500; 2021-22 Paid: 0; 2021-22 Due: 6500</t>
  </si>
  <si>
    <t>Agrmnt No. 46; Overall Fees: 26000; Overall Adj: 19500; Overall Paid: 15500; Overall Due: 4000; Old Bal: 0; Old Adj Bal: 0; Old Paid: 4000; Old Due: -4000; Last Year Bal: 8500; Last Year Adj Bal: 4000; Last Year Paid: 0; Last Year Due: 4000; 2021-22 Fees: 17500; 2021-22 Adj Fees: 15500; 2021-22 Paid: 11500; 2021-22 Due: 4000</t>
  </si>
  <si>
    <t>Agrmnt No. 79; Overall Fees: 28000; Overall Adj: 17500; Overall Paid: 12000; Overall Due: 5500; Old Bal: 2000; Old Adj Bal: 2000; Old Paid: 0; Old Due: 2000; Last Year Bal: 8500; Last Year Adj Bal: 4000; Last Year Paid: 6000; Last Year Due: -2000; 2021-22 Fees: 17500; 2021-22 Adj Fees: 11500; 2021-22 Paid: 6000; 2021-22 Due: 5500</t>
  </si>
  <si>
    <t>Agrmnt No. N; Overall Fees: 19000; Overall Adj: 19000; Overall Paid: 3000; Overall Due: 16000; Old Bal: 0; Old Adj Bal: 0; Old Paid: 0; Old Due: 0; Last Year Bal: 8500; Last Year Adj Bal: 8500; Last Year Paid: 1000; Last Year Due: 7500; 2021-22 Fees: 10500; 2021-22 Adj Fees: 10500; 2021-22 Paid: 2000; 2021-22 Due: 8500</t>
  </si>
  <si>
    <t>Agrmnt No. N; Overall Fees: 33500; Overall Adj: 33500; Overall Paid: 6000; Overall Due: 27500; Old Bal: 7500; Old Adj Bal: 7500; Old Paid: 6000; Old Due: 1500; Last Year Bal: 8500; Last Year Adj Bal: 8500; Last Year Paid: 0; Last Year Due: 8500; 2021-22 Fees: 17500; 2021-22 Adj Fees: 17500; 2021-22 Paid: 0; 2021-22 Due: 17500</t>
  </si>
  <si>
    <t>Agrmnt No. 336; Overall Fees: 26000; Overall Adj: 13000; Overall Paid: 8000; Overall Due: 5000; Old Bal: 0; Old Adj Bal: 0; Old Paid: 0; Old Due: 0; Last Year Bal: 8500; Last Year Adj Bal: 0; Last Year Paid: 0; Last Year Due: 0; 2021-22 Fees: 17500; 2021-22 Adj Fees: 13000; 2021-22 Paid: 8000; 2021-22 Due: 5000</t>
  </si>
  <si>
    <t>Agrmnt No. N; Overall Fees: 19000; Overall Adj: 19000; Overall Paid: 11800; Overall Due: 7200; Old Bal: 0; Old Adj Bal: 0; Old Paid: 0; Old Due: 0; Last Year Bal: 8500; Last Year Adj Bal: 8500; Last Year Paid: 2800; Last Year Due: 5700; 2021-22 Fees: 10500; 2021-22 Adj Fees: 10500; 2021-22 Paid: 9000; 2021-22 Due: 1500</t>
  </si>
  <si>
    <t>Agrmnt No. N; Overall Fees: 26000; Overall Adj: 26000; Overall Paid: 7000; Overall Due: 19000; Old Bal: 0; Old Adj Bal: 0; Old Paid: 0; Old Due: 0; Last Year Bal: 8500; Last Year Adj Bal: 8500; Last Year Paid: 0; Last Year Due: 8500; 2021-22 Fees: 17500; 2021-22 Adj Fees: 17500; 2021-22 Paid: 7000; 2021-22 Due: 10500</t>
  </si>
  <si>
    <t>Agrmnt No. 278; Overall Fees: 26000; Overall Adj: 13000; Overall Paid: 7000; Overall Due: 6000; Old Bal: 0; Old Adj Bal: 0; Old Paid: 0; Old Due: 0; Last Year Bal: 8500; Last Year Adj Bal: 3000; Last Year Paid: 3000; Last Year Due: 0; 2021-22 Fees: 17500; 2021-22 Adj Fees: 10000; 2021-22 Paid: 4000; 2021-22 Due: 6000</t>
  </si>
  <si>
    <t>Agrmnt No. 177; Overall Fees: 19000; Overall Adj: 8000; Overall Paid: 8000; Overall Due: 0; Old Bal: 0; Old Adj Bal: 0; Old Paid: 0; Old Due: 0; Last Year Bal: 8500; Last Year Adj Bal: 0; Last Year Paid: 0; Last Year Due: 0; 2021-22 Fees: 10500; 2021-22 Adj Fees: 8000; 2021-22 Paid: 8000; 2021-22 Due: 0</t>
  </si>
  <si>
    <t>Agrmnt No. N; Overall Fees: 19000; Overall Adj: 19000; Overall Paid: 9000; Overall Due: 10000; Old Bal: 0; Old Adj Bal: 0; Old Paid: 3500; Old Due: -3500; Last Year Bal: 8500; Last Year Adj Bal: 8500; Last Year Paid: 500; Last Year Due: 8000; 2021-22 Fees: 10500; 2021-22 Adj Fees: 10500; 2021-22 Paid: 5000; 2021-22 Due: 5500</t>
  </si>
  <si>
    <t>Agrmnt No. 232; Overall Fees: 19000; Overall Adj: 9000; Overall Paid: 6500; Overall Due: 2500; Old Bal: 0; Old Adj Bal: 0; Old Paid: 0; Old Due: 0; Last Year Bal: 8500; Last Year Adj Bal: 1000; Last Year Paid: 1000; Last Year Due: 0; 2021-22 Fees: 10500; 2021-22 Adj Fees: 8000; 2021-22 Paid: 5500; 2021-22 Due: 2500</t>
  </si>
  <si>
    <t>Agrmnt No. N; Overall Fees: 25000; Overall Adj: 25000; Overall Paid: 5000; Overall Due: 20000; Old Bal: 6000; Old Adj Bal: 6000; Old Paid: 5000; Old Due: 1000; Last Year Bal: 8500; Last Year Adj Bal: 8500; Last Year Paid: 0; Last Year Due: 8500; 2021-22 Fees: 10500; 2021-22 Adj Fees: 10500; 2021-22 Paid: 0; 2021-22 Due: 10500</t>
  </si>
  <si>
    <t>Agrmnt No. N; Overall Fees: 42000; Overall Adj: 42000; Overall Paid: 2000; Overall Due: 40000; Old Bal: 18000; Old Adj Bal: 18000; Old Paid: 2000; Old Due: 16000; Last Year Bal: 8500; Last Year Adj Bal: 8500; Last Year Paid: 0; Last Year Due: 8500; 2021-22 Fees: 15500; 2021-22 Adj Fees: 15500; 2021-22 Paid: 0; 2021-22 Due: 15500</t>
  </si>
  <si>
    <t>Agrmnt No. 268; Overall Fees: 37500; Overall Adj: 23000; Overall Paid: 13300; Overall Due: 9700; Old Bal: 10500; Old Adj Bal: 9000; Old Paid: 6000; Old Due: 3000; Last Year Bal: 8500; Last Year Adj Bal: 0; Last Year Paid: 300; Last Year Due: -300; 2021-22 Fees: 18500; 2021-22 Adj Fees: 14000; 2021-22 Paid: 7000; 2021-22 Due: 7000</t>
  </si>
  <si>
    <t>Agrmnt No. N; Overall Fees: 35000; Overall Adj: 35000; Overall Paid: 6000; Overall Due: 29000; Old Bal: 8000; Old Adj Bal: 8000; Old Paid: 6000; Old Due: 2000; Last Year Bal: 8500; Last Year Adj Bal: 8500; Last Year Paid: 0; Last Year Due: 8500; 2021-22 Fees: 18500; 2021-22 Adj Fees: 18500; 2021-22 Paid: 0; 2021-22 Due: 18500</t>
  </si>
  <si>
    <t>Agrmnt No. N; Overall Fees: 22500; Overall Adj: 22500; Overall Paid: 4000; Overall Due: 18500; Old Bal: 3500; Old Adj Bal: 3500; Old Paid: 3500; Old Due: 0; Last Year Bal: 8500; Last Year Adj Bal: 8500; Last Year Paid: 0; Last Year Due: 8500; 2021-22 Fees: 10500; 2021-22 Adj Fees: 10500; 2021-22 Paid: 500; 2021-22 Due: 10000</t>
  </si>
  <si>
    <t>Agrmnt No. 349; Overall Fees: 24500; Overall Adj: 10500; Overall Paid: 10000; Overall Due: 500; Old Bal: 500; Old Adj Bal: 0; Old Paid: 500; Old Due: -500; Last Year Bal: 8500; Last Year Adj Bal: 0; Last Year Paid: 1500; Last Year Due: -1500; 2021-22 Fees: 15500; 2021-22 Adj Fees: 10500; 2021-22 Paid: 8000; 2021-22 Due: 2500</t>
  </si>
  <si>
    <t>Agrmnt No. 195; Overall Fees: 19000; Overall Adj: 13000; Overall Paid: 10000; Overall Due: 3000; Old Bal: 0; Old Adj Bal: 0; Old Paid: 3000; Old Due: -3000; Last Year Bal: 8500; Last Year Adj Bal: 4000; Last Year Paid: 1000; Last Year Due: 3000; 2021-22 Fees: 10500; 2021-22 Adj Fees: 9000; 2021-22 Paid: 6000; 2021-22 Due: 3000</t>
  </si>
  <si>
    <t>Agrmnt No. N; Overall Fees: 41500; Overall Adj: 41500; Overall Paid: 0; Overall Due: 41500; Old Bal: 14500; Old Adj Bal: 14500; Old Paid: 0; Old Due: 14500; Last Year Bal: 8500; Last Year Adj Bal: 8500; Last Year Paid: 0; Last Year Due: 8500; 2021-22 Fees: 18500; 2021-22 Adj Fees: 18500; 2021-22 Paid: 0; 2021-22 Due: 18500</t>
  </si>
  <si>
    <t>Agrmnt No. 197; Overall Fees: 23000; Overall Adj: 13000; Overall Paid: 4000; Overall Due: 9000; Old Bal: 4000; Old Adj Bal: 4000; Old Paid: 4000; Old Due: 0; Last Year Bal: 8500; Last Year Adj Bal: 2000; Last Year Paid: 0; Last Year Due: 2000; 2021-22 Fees: 10500; 2021-22 Adj Fees: 7000; 2021-22 Paid: 0; 2021-22 Due: 7000</t>
  </si>
  <si>
    <t>Agrmnt No. 380; Overall Fees: 28000; Overall Adj: 15500; Overall Paid: 13500; Overall Due: 2000; Old Bal: 2000; Old Adj Bal: 2000; Old Paid: 3000; Old Due: -1000; Last Year Bal: 8500; Last Year Adj Bal: 0; Last Year Paid: 0; Last Year Due: 0; 2021-22 Fees: 17500; 2021-22 Adj Fees: 13500; 2021-22 Paid: 10500; 2021-22 Due: 3000</t>
  </si>
  <si>
    <t>Agrmnt No. 378; Overall Fees: 31000; Overall Adj: 21500; Overall Paid: 8000; Overall Due: 13500; Old Bal: 5000; Old Adj Bal: 5000; Old Paid: 8000; Old Due: -3000; Last Year Bal: 8500; Last Year Adj Bal: 3000; Last Year Paid: 0; Last Year Due: 3000; 2021-22 Fees: 17500; 2021-22 Adj Fees: 13500; 2021-22 Paid: 0; 2021-22 Due: 13500</t>
  </si>
  <si>
    <t>Agrmnt No. N; Overall Fees: 30500; Overall Adj: 30500; Overall Paid: 9500; Overall Due: 21000; Old Bal: 4500; Old Adj Bal: 4500; Old Paid: 4500; Old Due: 0; Last Year Bal: 8500; Last Year Adj Bal: 8500; Last Year Paid: 0; Last Year Due: 8500; 2021-22 Fees: 17500; 2021-22 Adj Fees: 17500; 2021-22 Paid: 5000; 2021-22 Due: 12500</t>
  </si>
  <si>
    <t>Agrmnt No. N; Overall Fees: 27500; Overall Adj: 27500; Overall Paid: 10000; Overall Due: 17500; Old Bal: 1500; Old Adj Bal: 1500; Old Paid: 1500; Old Due: 0; Last Year Bal: 8500; Last Year Adj Bal: 8500; Last Year Paid: 0; Last Year Due: 8500; 2021-22 Fees: 17500; 2021-22 Adj Fees: 17500; 2021-22 Paid: 8500; 2021-22 Due: 9000</t>
  </si>
  <si>
    <t>Agrmnt No. N; Overall Fees: 33000; Overall Adj: 33000; Overall Paid: 8000; Overall Due: 25000; Old Bal: 6000; Old Adj Bal: 6000; Old Paid: 6000; Old Due: 0; Last Year Bal: 8500; Last Year Adj Bal: 8500; Last Year Paid: 0; Last Year Due: 8500; 2021-22 Fees: 18500; 2021-22 Adj Fees: 18500; 2021-22 Paid: 2000; 2021-22 Due: 16500</t>
  </si>
  <si>
    <t>Agrmnt No. 20; Overall Fees: 21000; Overall Adj: 9500; Overall Paid: 6500; Overall Due: 3000; Old Bal: 2000; Old Adj Bal: 2000; Old Paid: 2000; Old Due: 0; Last Year Bal: 8500; Last Year Adj Bal: 0; Last Year Paid: 0; Last Year Due: 0; 2021-22 Fees: 10500; 2021-22 Adj Fees: 7500; 2021-22 Paid: 4500; 2021-22 Due: 3000</t>
  </si>
  <si>
    <t>Agrmnt No. N; Overall Fees: 29000; Overall Adj: 29000; Overall Paid: 0; Overall Due: 29000; Old Bal: 5000; Old Adj Bal: 5000; Old Paid: 0; Old Due: 5000; Last Year Bal: 8500; Last Year Adj Bal: 8500; Last Year Paid: 0; Last Year Due: 8500; 2021-22 Fees: 15500; 2021-22 Adj Fees: 15500; 2021-22 Paid: 0; 2021-22 Due: 15500</t>
  </si>
  <si>
    <t>Agrmnt No. N; Overall Fees: 27500; Overall Adj: 27500; Overall Paid: 5000; Overall Due: 22500; Old Bal: 500; Old Adj Bal: 500; Old Paid: 500; Old Due: 0; Last Year Bal: 8500; Last Year Adj Bal: 8500; Last Year Paid: 0; Last Year Due: 8500; 2021-22 Fees: 18500; 2021-22 Adj Fees: 18500; 2021-22 Paid: 4500; 2021-22 Due: 14000</t>
  </si>
  <si>
    <t>Agrmnt No. 275; Overall Fees: 26000; Overall Adj: 16000; Overall Paid: 16000; Overall Due: 0; Old Bal: 0; Old Adj Bal: 0; Old Paid: 0; Old Due: 0; Last Year Bal: 8500; Last Year Adj Bal: 1500; Last Year Paid: 1500; Last Year Due: 0; 2021-22 Fees: 17500; 2021-22 Adj Fees: 14500; 2021-22 Paid: 14500; 2021-22 Due: 0</t>
  </si>
  <si>
    <t>Agrmnt No. N; Overall Fees: 41500; Overall Adj: 41500; Overall Paid: 7000; Overall Due: 34500; Old Bal: 17500; Old Adj Bal: 17500; Old Paid: 7000; Old Due: 10500; Last Year Bal: 8500; Last Year Adj Bal: 8500; Last Year Paid: 0; Last Year Due: 8500; 2021-22 Fees: 15500; 2021-22 Adj Fees: 15500; 2021-22 Paid: 0; 2021-22 Due: 15500</t>
  </si>
  <si>
    <t>Agrmnt No. N; Overall Fees: 32500; Overall Adj: 32500; Overall Paid: 0; Overall Due: 32500; Old Bal: 6500; Old Adj Bal: 6500; Old Paid: 0; Old Due: 6500; Last Year Bal: 8500; Last Year Adj Bal: 8500; Last Year Paid: 0; Last Year Due: 8500; 2021-22 Fees: 17500; 2021-22 Adj Fees: 17500; 2021-22 Paid: 0; 2021-22 Due: 17500</t>
  </si>
  <si>
    <t>Agrmnt No. 6; Overall Fees: 26500; Overall Adj: 17500; Overall Paid: 9000; Overall Due: 8500; Old Bal: 0; Old Adj Bal: 0; Old Paid: 0; Old Due: 0; Last Year Bal: 8500; Last Year Adj Bal: 0; Last Year Paid: 0; Last Year Due: 0; 2021-22 Fees: 18000; 2021-22 Adj Fees: 17500; 2021-22 Paid: 9000; 2021-22 Due: 8500</t>
  </si>
  <si>
    <t>Agrmnt No. N; Overall Fees: 42000; Overall Adj: 42000; Overall Paid: 0; Overall Due: 42000; Old Bal: 18000; Old Adj Bal: 18000; Old Paid: 0; Old Due: 18000; Last Year Bal: 8500; Last Year Adj Bal: 8500; Last Year Paid: 0; Last Year Due: 8500; 2021-22 Fees: 15500; 2021-22 Adj Fees: 15500; 2021-22 Paid: 0; 2021-22 Due: 15500</t>
  </si>
  <si>
    <t>Agrmnt No. 162; Overall Fees: 19000; Overall Adj: 8500; Overall Paid: 8500; Overall Due: 0; Old Bal: 0; Old Adj Bal: 0; Old Paid: 0; Old Due: 0; Last Year Bal: 8500; Last Year Adj Bal: 0; Last Year Paid: 0; Last Year Due: 0; 2021-22 Fees: 10500; 2021-22 Adj Fees: 8500; 2021-22 Paid: 8500; 2021-22 Due: 0</t>
  </si>
  <si>
    <t>Agrmnt No. N; Overall Fees: 26000; Overall Adj: 26000; Overall Paid: 5000; Overall Due: 21000; Old Bal: 0; Old Adj Bal: 0; Old Paid: 1000; Old Due: -1000; Last Year Bal: 8500; Last Year Adj Bal: 8500; Last Year Paid: 0; Last Year Due: 8500; 2021-22 Fees: 17500; 2021-22 Adj Fees: 17500; 2021-22 Paid: 4000; 2021-22 Due: 13500</t>
  </si>
  <si>
    <t>Agrmnt No. 137; Overall Fees: 30000; Overall Adj: 17200; Overall Paid: 4500; Overall Due: 12700; Old Bal: 4000; Old Adj Bal: 4000; Old Paid: 2000; Old Due: 2000; Last Year Bal: 8500; Last Year Adj Bal: 2000; Last Year Paid: 0; Last Year Due: 2000; 2021-22 Fees: 17500; 2021-22 Adj Fees: 11200; 2021-22 Paid: 2500; 2021-22 Due: 8700</t>
  </si>
  <si>
    <t>Agrmnt No. 25; Overall Fees: 22000; Overall Adj: 13500; Overall Paid: 7500; Overall Due: 6000; Old Bal: 3000; Old Adj Bal: 2000; Old Paid: 2000; Old Due: 0; Last Year Bal: 8500; Last Year Adj Bal: 3500; Last Year Paid: 2500; Last Year Due: 1000; 2021-22 Fees: 10500; 2021-22 Adj Fees: 8000; 2021-22 Paid: 3000; 2021-22 Due: 5000</t>
  </si>
  <si>
    <t>Agrmnt No. N; Overall Fees: 20000; Overall Adj: 20000; Overall Paid: 4000; Overall Due: 16000; Old Bal: 1000; Old Adj Bal: 1000; Old Paid: 1000; Old Due: 0; Last Year Bal: 8500; Last Year Adj Bal: 8500; Last Year Paid: 0; Last Year Due: 8500; 2021-22 Fees: 10500; 2021-22 Adj Fees: 10500; 2021-22 Paid: 3000; 2021-22 Due: 7500</t>
  </si>
  <si>
    <t>Agrmnt No. 377; Overall Fees: 30500; Overall Adj: 19500; Overall Paid: 9000; Overall Due: 10500; Old Bal: 4500; Old Adj Bal: 4500; Old Paid: 6500; Old Due: -2000; Last Year Bal: 8500; Last Year Adj Bal: 2000; Last Year Paid: 0; Last Year Due: 2000; 2021-22 Fees: 17500; 2021-22 Adj Fees: 13000; 2021-22 Paid: 2500; 2021-22 Due: 10500</t>
  </si>
  <si>
    <t>Agrmnt No. 386; Overall Fees: 34500; Overall Adj: 18300; Overall Paid: 12300; Overall Due: 6000; Old Bal: 8500; Old Adj Bal: 5000; Old Paid: 5000; Old Due: 0; Last Year Bal: 8500; Last Year Adj Bal: 300; Last Year Paid: 300; Last Year Due: 0; 2021-22 Fees: 17500; 2021-22 Adj Fees: 13000; 2021-22 Paid: 7000; 2021-22 Due: 6000</t>
  </si>
  <si>
    <t>Agrmnt No. 175; Overall Fees: 19000; Overall Adj: 10000; Overall Paid: 10000; Overall Due: 0; Old Bal: 0; Old Adj Bal: 0; Old Paid: 0; Old Due: 0; Last Year Bal: 8500; Last Year Adj Bal: 3000; Last Year Paid: 3000; Last Year Due: 0; 2021-22 Fees: 10500; 2021-22 Adj Fees: 7000; 2021-22 Paid: 7000; 2021-22 Due: 0</t>
  </si>
  <si>
    <t>Agrmnt No. N; Overall Fees: 28500; Overall Adj: 28500; Overall Paid: 7000; Overall Due: 21500; Old Bal: 4500; Old Adj Bal: 4500; Old Paid: 7000; Old Due: -2500; Last Year Bal: 8500; Last Year Adj Bal: 8500; Last Year Paid: 0; Last Year Due: 8500; 2021-22 Fees: 15500; 2021-22 Adj Fees: 15500; 2021-22 Paid: 0; 2021-22 Due: 15500</t>
  </si>
  <si>
    <t>Agrmnt No. 44; Overall Fees: 28500; Overall Adj: 15500; Overall Paid: 15500; Overall Due: 0; Old Bal: 2500; Old Adj Bal: 2500; Old Paid: 2500; Old Due: 0; Last Year Bal: 8500; Last Year Adj Bal: 0; Last Year Paid: 0; Last Year Due: 0; 2021-22 Fees: 17500; 2021-22 Adj Fees: 13000; 2021-22 Paid: 13000; 2021-22 Due: 0</t>
  </si>
  <si>
    <t>Agrmnt No. 384; Overall Fees: 36500; Overall Adj: 21500; Overall Paid: 8000; Overall Due: 13500; Old Bal: 10500; Old Adj Bal: 8500; Old Paid: 8000; Old Due: 500; Last Year Bal: 8500; Last Year Adj Bal: 0; Last Year Paid: 0; Last Year Due: 0; 2021-22 Fees: 17500; 2021-22 Adj Fees: 13000; 2021-22 Paid: 0; 2021-22 Due: 13000</t>
  </si>
  <si>
    <t>Agrmnt No. N; Overall Fees: 19000; Overall Adj: 19000; Overall Paid: 12000; Overall Due: 7000; Old Bal: 0; Old Adj Bal: 0; Old Paid: 0; Old Due: 0; Last Year Bal: 8500; Last Year Adj Bal: 8500; Last Year Paid: 7000; Last Year Due: 1500; 2021-22 Fees: 10500; 2021-22 Adj Fees: 10500; 2021-22 Paid: 5000; 2021-22 Due: 5500</t>
  </si>
  <si>
    <t>Agrmnt No. 181; Overall Fees: 19000; Overall Adj: 10000; Overall Paid: 10000; Overall Due: 0; Old Bal: 0; Old Adj Bal: 0; Old Paid: 0; Old Due: 0; Last Year Bal: 8500; Last Year Adj Bal: 2000; Last Year Paid: 2000; Last Year Due: 0; 2021-22 Fees: 10500; 2021-22 Adj Fees: 8000; 2021-22 Paid: 8000; 2021-22 Due: 0</t>
  </si>
  <si>
    <t>Agrmnt No. 105; Overall Fees: 27000; Overall Adj: 18200; Overall Paid: 18200; Overall Due: 0; Old Bal: 0; Old Adj Bal: 0; Old Paid: 0; Old Due: 0; Last Year Bal: 8500; Last Year Adj Bal: 3000; Last Year Paid: 3000; Last Year Due: 0; 2021-22 Fees: 18500; 2021-22 Adj Fees: 15200; 2021-22 Paid: 15200; 2021-22 Due: 0</t>
  </si>
  <si>
    <t>Agrmnt No. 320; Overall Fees: 26000; Overall Adj: 12000; Overall Paid: 12000; Overall Due: 0; Old Bal: 0; Old Adj Bal: 0; Old Paid: 2000; Old Due: -2000; Last Year Bal: 8500; Last Year Adj Bal: 0; Last Year Paid: 1500; Last Year Due: -1500; 2021-22 Fees: 17500; 2021-22 Adj Fees: 12000; 2021-22 Paid: 8500; 2021-22 Due: 3500</t>
  </si>
  <si>
    <t>Agrmnt No. 381; Overall Fees: 19000; Overall Adj: 11500; Overall Paid: 5000; Overall Due: 6500; Old Bal: 0; Old Adj Bal: 0; Old Paid: 0; Old Due: 0; Last Year Bal: 8500; Last Year Adj Bal: 2000; Last Year Paid: 3000; Last Year Due: -1000; 2021-22 Fees: 10500; 2021-22 Adj Fees: 9500; 2021-22 Paid: 2000; 2021-22 Due: 7500</t>
  </si>
  <si>
    <t>Agrmnt No. 51; Overall Fees: 24000; Overall Adj: 15000; Overall Paid: 15000; Overall Due: 0; Old Bal: 0; Old Adj Bal: 0; Old Paid: 0; Old Due: 0; Last Year Bal: 8500; Last Year Adj Bal: 3000; Last Year Paid: 3000; Last Year Due: 0; 2021-22 Fees: 15500; 2021-22 Adj Fees: 12000; 2021-22 Paid: 12000; 2021-22 Due: 0</t>
  </si>
  <si>
    <t>Agrmnt No. N; Overall Fees: 46100; Overall Adj: 46100; Overall Paid: 3000; Overall Due: 43100; Old Bal: 19100; Old Adj Bal: 19100; Old Paid: 3000; Old Due: 16100; Last Year Bal: 8500; Last Year Adj Bal: 8500; Last Year Paid: 0; Last Year Due: 8500; 2021-22 Fees: 18500; 2021-22 Adj Fees: 18500; 2021-22 Paid: 0; 2021-22 Due: 18500</t>
  </si>
  <si>
    <t>Agrmnt No. N; Overall Fees: 51000; Overall Adj: 51000; Overall Paid: 9500; Overall Due: 41500; Old Bal: 32000; Old Adj Bal: 32000; Old Paid: 9500; Old Due: 22500; Last Year Bal: 8500; Last Year Adj Bal: 8500; Last Year Paid: 0; Last Year Due: 8500; 2021-22 Fees: 10500; 2021-22 Adj Fees: 10500; 2021-22 Paid: 0; 2021-22 Due: 10500</t>
  </si>
  <si>
    <t>Agrmnt No. N; Overall Fees: 38000; Overall Adj: 38000; Overall Paid: 2000; Overall Due: 36000; Old Bal: 11000; Old Adj Bal: 11000; Old Paid: 2000; Old Due: 9000; Last Year Bal: 8500; Last Year Adj Bal: 8500; Last Year Paid: 0; Last Year Due: 8500; 2021-22 Fees: 18500; 2021-22 Adj Fees: 18500; 2021-22 Paid: 0; 2021-22 Due: 18500</t>
  </si>
  <si>
    <t>Agrmnt No. N; Overall Fees: 22000; Overall Adj: 22000; Overall Paid: 4000; Overall Due: 18000; Old Bal: 3000; Old Adj Bal: 3000; Old Paid: 2000; Old Due: 1000; Last Year Bal: 8500; Last Year Adj Bal: 8500; Last Year Paid: 0; Last Year Due: 8500; 2021-22 Fees: 10500; 2021-22 Adj Fees: 10500; 2021-22 Paid: 2000; 2021-22 Due: 8500</t>
  </si>
  <si>
    <t>Agrmnt No. N; Overall Fees: 33000; Overall Adj: 33000; Overall Paid: 4000; Overall Due: 29000; Old Bal: 6000; Old Adj Bal: 6000; Old Paid: 4000; Old Due: 2000; Last Year Bal: 8500; Last Year Adj Bal: 8500; Last Year Paid: 0; Last Year Due: 8500; 2021-22 Fees: 18500; 2021-22 Adj Fees: 18500; 2021-22 Paid: 0; 2021-22 Due: 18500</t>
  </si>
  <si>
    <t>Agrmnt No. N; Overall Fees: 20500; Overall Adj: 20500; Overall Paid: 0; Overall Due: 20500; Old Bal: 1500; Old Adj Bal: 1500; Old Paid: 0; Old Due: 1500; Last Year Bal: 8500; Last Year Adj Bal: 8500; Last Year Paid: 0; Last Year Due: 8500; 2021-22 Fees: 10500; 2021-22 Adj Fees: 10500; 2021-22 Paid: 0; 2021-22 Due: 10500</t>
  </si>
  <si>
    <t>Agrmnt No. 361; Overall Fees: 22000; Overall Adj: 12500; Overall Paid: 4000; Overall Due: 8500; Old Bal: 3000; Old Adj Bal: 3000; Old Paid: 3000; Old Due: 0; Last Year Bal: 8500; Last Year Adj Bal: 0; Last Year Paid: 0; Last Year Due: 0; 2021-22 Fees: 10500; 2021-22 Adj Fees: 9500; 2021-22 Paid: 1000; 2021-22 Due: 8500</t>
  </si>
  <si>
    <t>Agrmnt No. 145; Overall Fees: 19000; Overall Adj: 12000; Overall Paid: 12000; Overall Due: 0; Old Bal: 0; Old Adj Bal: 0; Old Paid: 0; Old Due: 0; Last Year Bal: 8500; Last Year Adj Bal: 2000; Last Year Paid: 2000; Last Year Due: 0; 2021-22 Fees: 10500; 2021-22 Adj Fees: 10000; 2021-22 Paid: 10000; 2021-22 Due: 0</t>
  </si>
  <si>
    <t>Agrmnt No. 93; Overall Fees: 30500; Overall Adj: 19500; Overall Paid: 13500; Overall Due: 6000; Old Bal: 3500; Old Adj Bal: 3500; Old Paid: 3500; Old Due: 0; Last Year Bal: 8500; Last Year Adj Bal: 2000; Last Year Paid: 2000; Last Year Due: 0; 2021-22 Fees: 18500; 2021-22 Adj Fees: 14000; 2021-22 Paid: 8000; 2021-22 Due: 6000</t>
  </si>
  <si>
    <t>Agrmnt No. 196; Overall Fees: 19000; Overall Adj: 11000; Overall Paid: 9000; Overall Due: 2000; Old Bal: 0; Old Adj Bal: 0; Old Paid: 3000; Old Due: -3000; Last Year Bal: 8500; Last Year Adj Bal: 3000; Last Year Paid: 0; Last Year Due: 3000; 2021-22 Fees: 10500; 2021-22 Adj Fees: 8000; 2021-22 Paid: 6000; 2021-22 Due: 2000</t>
  </si>
  <si>
    <t>Agrmnt No. 228; Overall Fees: 26000; Overall Adj: 12500; Overall Paid: 12500; Overall Due: 0; Old Bal: 0; Old Adj Bal: 0; Old Paid: 0; Old Due: 0; Last Year Bal: 8500; Last Year Adj Bal: 0; Last Year Paid: 0; Last Year Due: 0; 2021-22 Fees: 17500; 2021-22 Adj Fees: 12500; 2021-22 Paid: 12500; 2021-22 Due: 0</t>
  </si>
  <si>
    <t>Agrmnt No. 205; Overall Fees: 27000; Overall Adj: 12000; Overall Paid: 12000; Overall Due: 0; Old Bal: 0; Old Adj Bal: 0; Old Paid: 0; Old Due: 0; Last Year Bal: 8500; Last Year Adj Bal: 0; Last Year Paid: 0; Last Year Due: 0; 2021-22 Fees: 18500; 2021-22 Adj Fees: 12000; 2021-22 Paid: 12000; 2021-22 Due: 0</t>
  </si>
  <si>
    <t>Agrmnt No. 138; Overall Fees: 27000; Overall Adj: 14200; Overall Paid: 9000; Overall Due: 5200; Old Bal: 1000; Old Adj Bal: 1000; Old Paid: 1000; Old Due: 0; Last Year Bal: 8500; Last Year Adj Bal: 2000; Last Year Paid: 1000; Last Year Due: 1000; 2021-22 Fees: 17500; 2021-22 Adj Fees: 11200; 2021-22 Paid: 7000; 2021-22 Due: 4200</t>
  </si>
  <si>
    <t>Agrmnt No. 371; Overall Fees: 43500; Overall Adj: 26000; Overall Paid: 15000; Overall Due: 11000; Old Bal: 17500; Old Adj Bal: 9000; Old Paid: 15000; Old Due: -6000; Last Year Bal: 8500; Last Year Adj Bal: 2000; Last Year Paid: 0; Last Year Due: 2000; 2021-22 Fees: 17500; 2021-22 Adj Fees: 15000; 2021-22 Paid: 0; 2021-22 Due: 15000</t>
  </si>
  <si>
    <t>Agrmnt No. N; Overall Fees: 32000; Overall Adj: 32000; Overall Paid: 7000; Overall Due: 25000; Old Bal: 5000; Old Adj Bal: 5000; Old Paid: 5000; Old Due: 0; Last Year Bal: 8500; Last Year Adj Bal: 8500; Last Year Paid: 0; Last Year Due: 8500; 2021-22 Fees: 18500; 2021-22 Adj Fees: 18500; 2021-22 Paid: 2000; 2021-22 Due: 16500</t>
  </si>
  <si>
    <t>Agrmnt No. 157; Overall Fees: 20000; Overall Adj: 9500; Overall Paid: 7500; Overall Due: 2000; Old Bal: 1000; Old Adj Bal: 1000; Old Paid: 1000; Old Due: 0; Last Year Bal: 8500; Last Year Adj Bal: 0; Last Year Paid: 0; Last Year Due: 0; 2021-22 Fees: 10500; 2021-22 Adj Fees: 8500; 2021-22 Paid: 6500; 2021-22 Due: 2000</t>
  </si>
  <si>
    <t>Agrmnt No. 277; Overall Fees: 20500; Overall Adj: 11500; Overall Paid: 6000; Overall Due: 5500; Old Bal: 1500; Old Adj Bal: 1500; Old Paid: 2500; Old Due: -1000; Last Year Bal: 8500; Last Year Adj Bal: 3000; Last Year Paid: 1500; Last Year Due: 1500; 2021-22 Fees: 10500; 2021-22 Adj Fees: 7000; 2021-22 Paid: 2000; 2021-22 Due: 5000</t>
  </si>
  <si>
    <t>Agrmnt No. 213; Overall Fees: 28000; Overall Adj: 16000; Overall Paid: 16000; Overall Due: 0; Old Bal: 2000; Old Adj Bal: 2000; Old Paid: 2000; Old Due: 0; Last Year Bal: 8500; Last Year Adj Bal: 2000; Last Year Paid: 3000; Last Year Due: -1000; 2021-22 Fees: 17500; 2021-22 Adj Fees: 12000; 2021-22 Paid: 11000; 2021-22 Due: 1000</t>
  </si>
  <si>
    <t>Agrmnt No. 65; Overall Fees: 19000; Overall Adj: 8800; Overall Paid: 8800; Overall Due: 0; Old Bal: 0; Old Adj Bal: 0; Old Paid: 0; Old Due: 0; Last Year Bal: 8500; Last Year Adj Bal: 1300; Last Year Paid: 1300; Last Year Due: 0; 2021-22 Fees: 10500; 2021-22 Adj Fees: 7500; 2021-22 Paid: 7500; 2021-22 Due: 0</t>
  </si>
  <si>
    <t>Agrmnt No. N; Overall Fees: 27500; Overall Adj: 27500; Overall Paid: 6000; Overall Due: 21500; Old Bal: 8500; Old Adj Bal: 8500; Old Paid: 6000; Old Due: 2500; Last Year Bal: 8500; Last Year Adj Bal: 8500; Last Year Paid: 0; Last Year Due: 8500; 2021-22 Fees: 10500; 2021-22 Adj Fees: 10500; 2021-22 Paid: 0; 2021-22 Due: 10500</t>
  </si>
  <si>
    <t>Agrmnt No. 61; Overall Fees: 19000; Overall Adj: 9000; Overall Paid: 8000; Overall Due: 1000; Old Bal: 0; Old Adj Bal: 0; Old Paid: 0; Old Due: 0; Last Year Bal: 8500; Last Year Adj Bal: 0; Last Year Paid: 0; Last Year Due: 0; 2021-22 Fees: 10500; 2021-22 Adj Fees: 9000; 2021-22 Paid: 8000; 2021-22 Due: 1000</t>
  </si>
  <si>
    <t>Agrmnt No. N; Overall Fees: 23000; Overall Adj: 23000; Overall Paid: 4000; Overall Due: 19000; Old Bal: 4000; Old Adj Bal: 4000; Old Paid: 4000; Old Due: 0; Last Year Bal: 8500; Last Year Adj Bal: 8500; Last Year Paid: 0; Last Year Due: 8500; 2021-22 Fees: 10500; 2021-22 Adj Fees: 10500; 2021-22 Paid: 0; 2021-22 Due: 10500</t>
  </si>
  <si>
    <t>Agrmnt No. 341; Overall Fees: 27000; Overall Adj: 18000; Overall Paid: 16000; Overall Due: 2000; Old Bal: 0; Old Adj Bal: 0; Old Paid: 0; Old Due: 0; Last Year Bal: 8500; Last Year Adj Bal: 2000; Last Year Paid: 2000; Last Year Due: 0; 2021-22 Fees: 18500; 2021-22 Adj Fees: 16000; 2021-22 Paid: 14000; 2021-22 Due: 2000</t>
  </si>
  <si>
    <t>Agrmnt No. N; Overall Fees: 45500; Overall Adj: 45500; Overall Paid: 5000; Overall Due: 40500; Old Bal: 18500; Old Adj Bal: 18500; Old Paid: 5000; Old Due: 13500; Last Year Bal: 8500; Last Year Adj Bal: 8500; Last Year Paid: 0; Last Year Due: 8500; 2021-22 Fees: 18500; 2021-22 Adj Fees: 18500; 2021-22 Paid: 0; 2021-22 Due: 18500</t>
  </si>
  <si>
    <t>Agrmnt No. 289; Overall Fees: 24500; Overall Adj: 11000; Overall Paid: 8500; Overall Due: 2500; Old Bal: 0; Old Adj Bal: 0; Old Paid: 0; Old Due: 0; Last Year Bal: 8500; Last Year Adj Bal: 0; Last Year Paid: 0; Last Year Due: 0; 2021-22 Fees: 16000; 2021-22 Adj Fees: 11000; 2021-22 Paid: 8500; 2021-22 Due: 2500</t>
  </si>
  <si>
    <t>Agrmnt No. 324; Overall Fees: 21500; Overall Adj: 10500; Overall Paid: 7500; Overall Due: 3000; Old Bal: 2500; Old Adj Bal: 3000; Old Paid: 2500; Old Due: 500; Last Year Bal: 8500; Last Year Adj Bal: 0; Last Year Paid: 0; Last Year Due: 0; 2021-22 Fees: 10500; 2021-22 Adj Fees: 7500; 2021-22 Paid: 5000; 2021-22 Due: 2500</t>
  </si>
  <si>
    <t>Agrmnt No. N; Overall Fees: 30000; Overall Adj: 30000; Overall Paid: 9000; Overall Due: 21000; Old Bal: 3000; Old Adj Bal: 3000; Old Paid: 3000; Old Due: 0; Last Year Bal: 8500; Last Year Adj Bal: 8500; Last Year Paid: 2000; Last Year Due: 6500; 2021-22 Fees: 18500; 2021-22 Adj Fees: 18500; 2021-22 Paid: 4000; 2021-22 Due: 14500</t>
  </si>
  <si>
    <t>Agrmnt No. N; Overall Fees: 24500; Overall Adj: 24500; Overall Paid: 0; Overall Due: 24500; Old Bal: 5500; Old Adj Bal: 5500; Old Paid: 0; Old Due: 5500; Last Year Bal: 8500; Last Year Adj Bal: 8500; Last Year Paid: 0; Last Year Due: 8500; 2021-22 Fees: 10500; 2021-22 Adj Fees: 10500; 2021-22 Paid: 0; 2021-22 Due: 10500</t>
  </si>
  <si>
    <t>Agrmnt No. 226; Overall Fees: 19000; Overall Adj: 11000; Overall Paid: 11000; Overall Due: 0; Old Bal: 0; Old Adj Bal: 0; Old Paid: 0; Old Due: 0; Last Year Bal: 8500; Last Year Adj Bal: 3000; Last Year Paid: 3000; Last Year Due: 0; 2021-22 Fees: 10500; 2021-22 Adj Fees: 8000; 2021-22 Paid: 8000; 2021-22 Due: 0</t>
  </si>
  <si>
    <t>Agrmnt No. N; Overall Fees: 34800; Overall Adj: 34800; Overall Paid: 0; Overall Due: 34800; Old Bal: 15800; Old Adj Bal: 15800; Old Paid: 0; Old Due: 15800; Last Year Bal: 8500; Last Year Adj Bal: 8500; Last Year Paid: 0; Last Year Due: 8500; 2021-22 Fees: 10500; 2021-22 Adj Fees: 10500; 2021-22 Paid: 0; 2021-22 Due: 10500</t>
  </si>
  <si>
    <t>Agrmnt No. N; Overall Fees: 28500; Overall Adj: 28500; Overall Paid: 0; Overall Due: 28500; Old Bal: 2500; Old Adj Bal: 2500; Old Paid: 0; Old Due: 2500; Last Year Bal: 8500; Last Year Adj Bal: 8500; Last Year Paid: 0; Last Year Due: 8500; 2021-22 Fees: 17500; 2021-22 Adj Fees: 17500; 2021-22 Paid: 0; 2021-22 Due: 17500</t>
  </si>
  <si>
    <t>Agrmnt No. 110; Overall Fees: 26000; Overall Adj: 13000; Overall Paid: 13000; Overall Due: 0; Old Bal: 0; Old Adj Bal: 0; Old Paid: 0; Old Due: 0; Last Year Bal: 8500; Last Year Adj Bal: 0; Last Year Paid: 2000; Last Year Due: -2000; 2021-22 Fees: 17500; 2021-22 Adj Fees: 13000; 2021-22 Paid: 11000; 2021-22 Due: 2000</t>
  </si>
  <si>
    <t>Agrmnt No. 163; Overall Fees: 31500; Overall Adj: 13500; Overall Paid: 11500; Overall Due: 2000; Old Bal: 5500; Old Adj Bal: 1500; Old Paid: 1500; Old Due: 0; Last Year Bal: 8500; Last Year Adj Bal: 0; Last Year Paid: 0; Last Year Due: 0; 2021-22 Fees: 17500; 2021-22 Adj Fees: 12000; 2021-22 Paid: 10000; 2021-22 Due: 2000</t>
  </si>
  <si>
    <t>Agrmnt No. 287; Overall Fees: 34500; Overall Adj: 15000; Overall Paid: 8000; Overall Due: 7000; Old Bal: 8500; Old Adj Bal: 3000; Old Paid: 3000; Old Due: 0; Last Year Bal: 8500; Last Year Adj Bal: 0; Last Year Paid: 0; Last Year Due: 0; 2021-22 Fees: 17500; 2021-22 Adj Fees: 12000; 2021-22 Paid: 5000; 2021-22 Due: 7000</t>
  </si>
  <si>
    <t>Agrmnt No. N; Overall Fees: 24500; Overall Adj: 24500; Overall Paid: 10500; Overall Due: 14000; Old Bal: 5500; Old Adj Bal: 5500; Old Paid: 2000; Old Due: 3500; Last Year Bal: 8500; Last Year Adj Bal: 8500; Last Year Paid: 0; Last Year Due: 8500; 2021-22 Fees: 10500; 2021-22 Adj Fees: 10500; 2021-22 Paid: 8500; 2021-22 Due: 2000</t>
  </si>
  <si>
    <t>Agrmnt No. N; Overall Fees: 20500; Overall Adj: 20500; Overall Paid: 7000; Overall Due: 13500; Old Bal: 1500; Old Adj Bal: 1500; Old Paid: 1500; Old Due: 0; Last Year Bal: 8500; Last Year Adj Bal: 8500; Last Year Paid: 1000; Last Year Due: 7500; 2021-22 Fees: 10500; 2021-22 Adj Fees: 10500; 2021-22 Paid: 4500; 2021-22 Due: 6000</t>
  </si>
  <si>
    <t>Agrmnt No. N; Overall Fees: 26000; Overall Adj: 26000; Overall Paid: 3000; Overall Due: 23000; Old Bal: 2000; Old Adj Bal: 2000; Old Paid: 2000; Old Due: 0; Last Year Bal: 8500; Last Year Adj Bal: 8500; Last Year Paid: 0; Last Year Due: 8500; 2021-22 Fees: 15500; 2021-22 Adj Fees: 15500; 2021-22 Paid: 1000; 2021-22 Due: 14500</t>
  </si>
  <si>
    <t>Agrmnt No. 82; Overall Fees: 28500; Overall Adj: 9500; Overall Paid: 6000; Overall Due: 3500; Old Bal: 2500; Old Adj Bal: 2500; Old Paid: 2500; Old Due: 0; Last Year Bal: 8500; Last Year Adj Bal: 0; Last Year Paid: 0; Last Year Due: 0; 2021-22 Fees: 17500; 2021-22 Adj Fees: 7000; 2021-22 Paid: 3500; 2021-22 Due: 3500</t>
  </si>
  <si>
    <t>Agrmnt No. 30; Overall Fees: 36000; Overall Adj: 28000; Overall Paid: 13000; Overall Due: 15000; Old Bal: 0; Old Adj Bal: 0; Old Paid: 0; Old Due: 0; Last Year Bal: 8500; Last Year Adj Bal: 4000; Last Year Paid: 4000; Last Year Due: 0; 2021-22 Fees: 27500; 2021-22 Adj Fees: 24000; 2021-22 Paid: 9000; 2021-22 Due: 15000</t>
  </si>
  <si>
    <t>Agrmnt No. N; Overall Fees: 38500; Overall Adj: 38500; Overall Paid: 0; Overall Due: 38500; Old Bal: 13500; Old Adj Bal: 13500; Old Paid: 0; Old Due: 13500; Last Year Bal: 8500; Last Year Adj Bal: 8500; Last Year Paid: 0; Last Year Due: 8500; 2021-22 Fees: 16500; 2021-22 Adj Fees: 16500; 2021-22 Paid: 0; 2021-22 Due: 16500</t>
  </si>
  <si>
    <t>Agrmnt No. N; Overall Fees: 38500; Overall Adj: 38500; Overall Paid: 0; Overall Due: 38500; Old Bal: 12500; Old Adj Bal: 12500; Old Paid: 0; Old Due: 12500; Last Year Bal: 8500; Last Year Adj Bal: 8500; Last Year Paid: 0; Last Year Due: 8500; 2021-22 Fees: 17500; 2021-22 Adj Fees: 17500; 2021-22 Paid: 0; 2021-22 Due: 17500</t>
  </si>
  <si>
    <t>Agrmnt No. N; Overall Fees: 27000; Overall Adj: 27000; Overall Paid: 2500; Overall Due: 24500; Old Bal: 0; Old Adj Bal: 0; Old Paid: 0; Old Due: 0; Last Year Bal: 8500; Last Year Adj Bal: 8500; Last Year Paid: 0; Last Year Due: 8500; 2021-22 Fees: 18500; 2021-22 Adj Fees: 18500; 2021-22 Paid: 2500; 2021-22 Due: 16000</t>
  </si>
  <si>
    <t>Agrmnt No. 237; Overall Fees: 25000; Overall Adj: 14500; Overall Paid: 9000; Overall Due: 5500; Old Bal: 6000; Old Adj Bal: 6000; Old Paid: 6000; Old Due: 0; Last Year Bal: 8500; Last Year Adj Bal: 0; Last Year Paid: 0; Last Year Due: 0; 2021-22 Fees: 10500; 2021-22 Adj Fees: 8500; 2021-22 Paid: 3000; 2021-22 Due: 5500</t>
  </si>
  <si>
    <t>Agrmnt No. N; Overall Fees: 21500; Overall Adj: 21500; Overall Paid: 5500; Overall Due: 16000; Old Bal: 2500; Old Adj Bal: 2500; Old Paid: 0; Old Due: 2500; Last Year Bal: 8500; Last Year Adj Bal: 8500; Last Year Paid: 2000; Last Year Due: 6500; 2021-22 Fees: 10500; 2021-22 Adj Fees: 10500; 2021-22 Paid: 3500; 2021-22 Due: 7000</t>
  </si>
  <si>
    <t>Agrmnt No. 225; Overall Fees: 19000; Overall Adj: 7500; Overall Paid: 7500; Overall Due: 0; Old Bal: 0; Old Adj Bal: 0; Old Paid: 0; Old Due: 0; Last Year Bal: 8500; Last Year Adj Bal: 0; Last Year Paid: 0; Last Year Due: 0; 2021-22 Fees: 10500; 2021-22 Adj Fees: 7500; 2021-22 Paid: 7500; 2021-22 Due: 0</t>
  </si>
  <si>
    <t>Agrmnt No. N; Overall Fees: 32000; Overall Adj: 32000; Overall Paid: 0; Overall Due: 32000; Old Bal: 5500; Old Adj Bal: 5500; Old Paid: 0; Old Due: 5500; Last Year Bal: 8500; Last Year Adj Bal: 8500; Last Year Paid: 0; Last Year Due: 8500; 2021-22 Fees: 18000; 2021-22 Adj Fees: 18000; 2021-22 Paid: 0; 2021-22 Due: 18000</t>
  </si>
  <si>
    <t>Agrmnt No. 273; Overall Fees: 27000; Overall Adj: 15000; Overall Paid: 8000; Overall Due: 7000; Old Bal: 7000; Old Adj Bal: 5000; Old Paid: 5000; Old Due: 0; Last Year Bal: 9000; Last Year Adj Bal: 0; Last Year Paid: 0; Last Year Due: 0; 2021-22 Fees: 11000; 2021-22 Adj Fees: 10000; 2021-22 Paid: 3000; 2021-22 Due: 7000</t>
  </si>
  <si>
    <t>Agrmnt No. N; Overall Fees: 35000; Overall Adj: 35000; Overall Paid: 10000; Overall Due: 25000; Old Bal: 7000; Old Adj Bal: 7000; Old Paid: 10000; Old Due: -3000; Last Year Bal: 9000; Last Year Adj Bal: 9000; Last Year Paid: 0; Last Year Due: 9000; 2021-22 Fees: 19000; 2021-22 Adj Fees: 19000; 2021-22 Paid: 0; 2021-22 Due: 19000</t>
  </si>
  <si>
    <t>Agrmnt No. 83; Overall Fees: 26000; Overall Adj: 16000; Overall Paid: 11000; Overall Due: 5000; Old Bal: 0; Old Adj Bal: 0; Old Paid: 0; Old Due: 0; Last Year Bal: 9000; Last Year Adj Bal: 0; Last Year Paid: 0; Last Year Due: 0; 2021-22 Fees: 17000; 2021-22 Adj Fees: 16000; 2021-22 Paid: 11000; 2021-22 Due: 5000</t>
  </si>
  <si>
    <t>Agrmnt No. N; Overall Fees: 24000; Overall Adj: 24000; Overall Paid: 0; Overall Due: 24000; Old Bal: 4000; Old Adj Bal: 4000; Old Paid: 0; Old Due: 4000; Last Year Bal: 9000; Last Year Adj Bal: 9000; Last Year Paid: 0; Last Year Due: 9000; 2021-22 Fees: 11000; 2021-22 Adj Fees: 11000; 2021-22 Paid: 0; 2021-22 Due: 11000</t>
  </si>
  <si>
    <t>Agrmnt No. 243; Overall Fees: 31500; Overall Adj: 20000; Overall Paid: 20000; Overall Due: 0; Old Bal: 4500; Old Adj Bal: 4500; Old Paid: 6500; Old Due: -2000; Last Year Bal: 9000; Last Year Adj Bal: 2000; Last Year Paid: 0; Last Year Due: 2000; 2021-22 Fees: 18000; 2021-22 Adj Fees: 13500; 2021-22 Paid: 13500; 2021-22 Due: 0</t>
  </si>
  <si>
    <t>Agrmnt No. N; Overall Fees: 24000; Overall Adj: 24000; Overall Paid: 4500; Overall Due: 19500; Old Bal: 4000; Old Adj Bal: 4000; Old Paid: 4500; Old Due: -500; Last Year Bal: 9000; Last Year Adj Bal: 9000; Last Year Paid: 0; Last Year Due: 9000; 2021-22 Fees: 11000; 2021-22 Adj Fees: 11000; 2021-22 Paid: 0; 2021-22 Due: 11000</t>
  </si>
  <si>
    <t>Agrmnt No. 241; Overall Fees: 27000; Overall Adj: 17000; Overall Paid: 17000; Overall Due: 0; Old Bal: 0; Old Adj Bal: 0; Old Paid: 0; Old Due: 0; Last Year Bal: 9000; Last Year Adj Bal: 3000; Last Year Paid: 3000; Last Year Due: 0; 2021-22 Fees: 18000; 2021-22 Adj Fees: 14000; 2021-22 Paid: 14000; 2021-22 Due: 0</t>
  </si>
  <si>
    <t>Agrmnt No. N; Overall Fees: 27000; Overall Adj: 27000; Overall Paid: 9000; Overall Due: 18000; Old Bal: 0; Old Adj Bal: 0; Old Paid: 2500; Old Due: -2500; Last Year Bal: 9000; Last Year Adj Bal: 9000; Last Year Paid: 2500; Last Year Due: 6500; 2021-22 Fees: 18000; 2021-22 Adj Fees: 18000; 2021-22 Paid: 4000; 2021-22 Due: 14000</t>
  </si>
  <si>
    <t>Agrmnt No. N; Overall Fees: 27000; Overall Adj: 27000; Overall Paid: 6000; Overall Due: 21000; Old Bal: 2000; Old Adj Bal: 2000; Old Paid: 2000; Old Due: 0; Last Year Bal: 9000; Last Year Adj Bal: 9000; Last Year Paid: 0; Last Year Due: 9000; 2021-22 Fees: 16000; 2021-22 Adj Fees: 16000; 2021-22 Paid: 4000; 2021-22 Due: 12000</t>
  </si>
  <si>
    <t>Agrmnt No. 161; Overall Fees: 20000; Overall Adj: 9000; Overall Paid: 9000; Overall Due: 0; Old Bal: 0; Old Adj Bal: 0; Old Paid: 0; Old Due: 0; Last Year Bal: 9000; Last Year Adj Bal: 0; Last Year Paid: 0; Last Year Due: 0; 2021-22 Fees: 11000; 2021-22 Adj Fees: 9000; 2021-22 Paid: 9000; 2021-22 Due: 0</t>
  </si>
  <si>
    <t>Agrmnt No. N; Overall Fees: 28000; Overall Adj: 28000; Overall Paid: 0; Overall Due: 28000; Old Bal: 8000; Old Adj Bal: 8000; Old Paid: 0; Old Due: 8000; Last Year Bal: 9000; Last Year Adj Bal: 9000; Last Year Paid: 0; Last Year Due: 9000; 2021-22 Fees: 11000; 2021-22 Adj Fees: 11000; 2021-22 Paid: 0; 2021-22 Due: 11000</t>
  </si>
  <si>
    <t>Agrmnt No. N; Overall Fees: 41000; Overall Adj: 41000; Overall Paid: 0; Overall Due: 41000; Old Bal: 14000; Old Adj Bal: 14000; Old Paid: 0; Old Due: 14000; Last Year Bal: 9000; Last Year Adj Bal: 9000; Last Year Paid: 0; Last Year Due: 9000; 2021-22 Fees: 18000; 2021-22 Adj Fees: 18000; 2021-22 Paid: 0; 2021-22 Due: 18000</t>
  </si>
  <si>
    <t>Agrmnt No. 121; Overall Fees: 26000; Overall Adj: 16000; Overall Paid: 14000; Overall Due: 2000; Old Bal: 0; Old Adj Bal: 0; Old Paid: 1000; Old Due: -1000; Last Year Bal: 9000; Last Year Adj Bal: 3000; Last Year Paid: 2000; Last Year Due: 1000; 2021-22 Fees: 17000; 2021-22 Adj Fees: 13000; 2021-22 Paid: 11000; 2021-22 Due: 2000</t>
  </si>
  <si>
    <t>Agrmnt No. N; Overall Fees: 20000; Overall Adj: 20000; Overall Paid: 0; Overall Due: 20000; Old Bal: 0; Old Adj Bal: 0; Old Paid: 0; Old Due: 0; Last Year Bal: 9000; Last Year Adj Bal: 9000; Last Year Paid: 0; Last Year Due: 9000; 2021-22 Fees: 11000; 2021-22 Adj Fees: 11000; 2021-22 Paid: 0; 2021-22 Due: 11000</t>
  </si>
  <si>
    <t>Agrmnt No. 392; Overall Fees: 25000; Overall Adj: 16000; Overall Paid: 10000; Overall Due: 6000; Old Bal: 5000; Old Adj Bal: 3000; Old Paid: 2000; Old Due: 1000; Last Year Bal: 9000; Last Year Adj Bal: 4000; Last Year Paid: 0; Last Year Due: 4000; 2021-22 Fees: 11000; 2021-22 Adj Fees: 9000; 2021-22 Paid: 8000; 2021-22 Due: 1000</t>
  </si>
  <si>
    <t>Agrmnt No. N; Overall Fees: 29500; Overall Adj: 29500; Overall Paid: 6000; Overall Due: 23500; Old Bal: 4500; Old Adj Bal: 4500; Old Paid: 6000; Old Due: -1500; Last Year Bal: 9000; Last Year Adj Bal: 9000; Last Year Paid: 0; Last Year Due: 9000; 2021-22 Fees: 16000; 2021-22 Adj Fees: 16000; 2021-22 Paid: 0; 2021-22 Due: 16000</t>
  </si>
  <si>
    <t>Agrmnt No. N; Overall Fees: 20000; Overall Adj: 20000; Overall Paid: 4500; Overall Due: 15500; Old Bal: 0; Old Adj Bal: 0; Old Paid: 2000; Old Due: -2000; Last Year Bal: 9000; Last Year Adj Bal: 9000; Last Year Paid: 0; Last Year Due: 9000; 2021-22 Fees: 11000; 2021-22 Adj Fees: 11000; 2021-22 Paid: 2500; 2021-22 Due: 8500</t>
  </si>
  <si>
    <t>Agrmnt No. 296; Overall Fees: 35500; Overall Adj: 24500; Overall Paid: 6000; Overall Due: 18500; Old Bal: 8500; Old Adj Bal: 8500; Old Paid: 6000; Old Due: 2500; Last Year Bal: 9000; Last Year Adj Bal: 3000; Last Year Paid: 0; Last Year Due: 3000; 2021-22 Fees: 18000; 2021-22 Adj Fees: 13000; 2021-22 Paid: 0; 2021-22 Due: 13000</t>
  </si>
  <si>
    <t>Agrmnt No. 210; Overall Fees: 24000; Overall Adj: 11500; Overall Paid: 11500; Overall Due: 0; Old Bal: 4000; Old Adj Bal: 2500; Old Paid: 2500; Old Due: 0; Last Year Bal: 9000; Last Year Adj Bal: 0; Last Year Paid: 0; Last Year Due: 0; 2021-22 Fees: 11000; 2021-22 Adj Fees: 9000; 2021-22 Paid: 9000; 2021-22 Due: 0</t>
  </si>
  <si>
    <t>Agrmnt No. N; Overall Fees: 30300; Overall Adj: 30300; Overall Paid: 13000; Overall Due: 17300; Old Bal: 3300; Old Adj Bal: 3300; Old Paid: 3000; Old Due: 300; Last Year Bal: 9000; Last Year Adj Bal: 9000; Last Year Paid: 0; Last Year Due: 9000; 2021-22 Fees: 18000; 2021-22 Adj Fees: 18000; 2021-22 Paid: 10000; 2021-22 Due: 8000</t>
  </si>
  <si>
    <t>Agrmnt No. N; Overall Fees: 39100; Overall Adj: 39100; Overall Paid: 5000; Overall Due: 34100; Old Bal: 11100; Old Adj Bal: 11100; Old Paid: 5000; Old Due: 6100; Last Year Bal: 9000; Last Year Adj Bal: 9000; Last Year Paid: 0; Last Year Due: 9000; 2021-22 Fees: 19000; 2021-22 Adj Fees: 19000; 2021-22 Paid: 0; 2021-22 Due: 19000</t>
  </si>
  <si>
    <t>Agrmnt No. 238; Overall Fees: 27000; Overall Adj: 14000; Overall Paid: 14000; Overall Due: 0; Old Bal: 0; Old Adj Bal: 0; Old Paid: 0; Old Due: 0; Last Year Bal: 9000; Last Year Adj Bal: 0; Last Year Paid: 0; Last Year Due: 0; 2021-22 Fees: 18000; 2021-22 Adj Fees: 14000; 2021-22 Paid: 14000; 2021-22 Due: 0</t>
  </si>
  <si>
    <t>Agrmnt No. N; Overall Fees: 22000; Overall Adj: 22000; Overall Paid: 11500; Overall Due: 10500; Old Bal: 2000; Old Adj Bal: 2000; Old Paid: 2000; Old Due: 0; Last Year Bal: 9000; Last Year Adj Bal: 9000; Last Year Paid: 0; Last Year Due: 9000; 2021-22 Fees: 11000; 2021-22 Adj Fees: 11000; 2021-22 Paid: 9500; 2021-22 Due: 1500</t>
  </si>
  <si>
    <t>Agrmnt No. N; Overall Fees: 43500; Overall Adj: 43500; Overall Paid: 3000; Overall Due: 40500; Old Bal: 18000; Old Adj Bal: 18000; Old Paid: 3000; Old Due: 15000; Last Year Bal: 9000; Last Year Adj Bal: 9000; Last Year Paid: 0; Last Year Due: 9000; 2021-22 Fees: 16500; 2021-22 Adj Fees: 16500; 2021-22 Paid: 0; 2021-22 Due: 16500</t>
  </si>
  <si>
    <t>Agrmnt No. 370; Overall Fees: 20000; Overall Adj: 8000; Overall Paid: 7500; Overall Due: 500; Old Bal: 0; Old Adj Bal: 0; Old Paid: 0; Old Due: 0; Last Year Bal: 9000; Last Year Adj Bal: 0; Last Year Paid: 0; Last Year Due: 0; 2021-22 Fees: 11000; 2021-22 Adj Fees: 8000; 2021-22 Paid: 7500; 2021-22 Due: 500</t>
  </si>
  <si>
    <t>Agrmnt No. 118; Overall Fees: 20000; Overall Adj: 12500; Overall Paid: 10500; Overall Due: 2000; Old Bal: 0; Old Adj Bal: 0; Old Paid: 0; Old Due: 0; Last Year Bal: 9000; Last Year Adj Bal: 3000; Last Year Paid: 3000; Last Year Due: 0; 2021-22 Fees: 11000; 2021-22 Adj Fees: 9500; 2021-22 Paid: 7500; 2021-22 Due: 2000</t>
  </si>
  <si>
    <t>Agrmnt No. 218; Overall Fees: 27000; Overall Adj: 17500; Overall Paid: 17500; Overall Due: 0; Old Bal: 7000; Old Adj Bal: 4000; Old Paid: 6000; Old Due: -2000; Last Year Bal: 9000; Last Year Adj Bal: 4500; Last Year Paid: 3000; Last Year Due: 1500; 2021-22 Fees: 11000; 2021-22 Adj Fees: 9000; 2021-22 Paid: 8500; 2021-22 Due: 500</t>
  </si>
  <si>
    <t>Agrmnt No. N; Overall Fees: 21800; Overall Adj: 21800; Overall Paid: 6800; Overall Due: 15000; Old Bal: 1800; Old Adj Bal: 1800; Old Paid: 1800; Old Due: 0; Last Year Bal: 9000; Last Year Adj Bal: 9000; Last Year Paid: 2000; Last Year Due: 7000; 2021-22 Fees: 11000; 2021-22 Adj Fees: 11000; 2021-22 Paid: 3000; 2021-22 Due: 8000</t>
  </si>
  <si>
    <t>Agrmnt No. 411; Overall Fees: 42000; Overall Adj: 24000; Overall Paid: 9000; Overall Due: 15000; Old Bal: 15000; Old Adj Bal: 10000; Old Paid: 6000; Old Due: 4000; Last Year Bal: 9000; Last Year Adj Bal: 0; Last Year Paid: 0; Last Year Due: 0; 2021-22 Fees: 18000; 2021-22 Adj Fees: 14000; 2021-22 Paid: 3000; 2021-22 Due: 11000</t>
  </si>
  <si>
    <t>Agrmnt No. 221; Overall Fees: 21000; Overall Adj: 13000; Overall Paid: 12000; Overall Due: 1000; Old Bal: 1000; Old Adj Bal: 1000; Old Paid: 5000; Old Due: -4000; Last Year Bal: 9000; Last Year Adj Bal: 3000; Last Year Paid: 1000; Last Year Due: 2000; 2021-22 Fees: 11000; 2021-22 Adj Fees: 9000; 2021-22 Paid: 6000; 2021-22 Due: 3000</t>
  </si>
  <si>
    <t>Agrmnt No. 6; Overall Fees: 27500; Overall Adj: 17500; Overall Paid: 12000; Overall Due: 5500; Old Bal: 0; Old Adj Bal: 0; Old Paid: 0; Old Due: 0; Last Year Bal: 9000; Last Year Adj Bal: 0; Last Year Paid: 0; Last Year Due: 0; 2021-22 Fees: 18500; 2021-22 Adj Fees: 17500; 2021-22 Paid: 12000; 2021-22 Due: 5500</t>
  </si>
  <si>
    <t>Agrmnt No. 79; Overall Fees: 28500; Overall Adj: 17500; Overall Paid: 10000; Overall Due: 7500; Old Bal: 1500; Old Adj Bal: 1500; Old Paid: 0; Old Due: 1500; Last Year Bal: 9000; Last Year Adj Bal: 4000; Last Year Paid: 4000; Last Year Due: 0; 2021-22 Fees: 18000; 2021-22 Adj Fees: 12000; 2021-22 Paid: 6000; 2021-22 Due: 6000</t>
  </si>
  <si>
    <t>Agrmnt No. N; Overall Fees: 22000; Overall Adj: 22000; Overall Paid: 7500; Overall Due: 14500; Old Bal: 2000; Old Adj Bal: 2000; Old Paid: 2000; Old Due: 0; Last Year Bal: 9000; Last Year Adj Bal: 9000; Last Year Paid: 0; Last Year Due: 9000; 2021-22 Fees: 11000; 2021-22 Adj Fees: 11000; 2021-22 Paid: 5500; 2021-22 Due: 5500</t>
  </si>
  <si>
    <t>Agrmnt No. 295; Overall Fees: 34000; Overall Adj: 18000; Overall Paid: 4000; Overall Due: 14000; Old Bal: 6000; Old Adj Bal: 6000; Old Paid: 4000; Old Due: 2000; Last Year Bal: 9000; Last Year Adj Bal: 2000; Last Year Paid: 0; Last Year Due: 2000; 2021-22 Fees: 19000; 2021-22 Adj Fees: 10000; 2021-22 Paid: 0; 2021-22 Due: 10000</t>
  </si>
  <si>
    <t>Agrmnt No. 109; Overall Fees: 33000; Overall Adj: 20000; Overall Paid: 16000; Overall Due: 4000; Old Bal: 5000; Old Adj Bal: 2000; Old Paid: 3000; Old Due: -1000; Last Year Bal: 9000; Last Year Adj Bal: 2000; Last Year Paid: 7000; Last Year Due: -5000; 2021-22 Fees: 19000; 2021-22 Adj Fees: 16000; 2021-22 Paid: 6000; 2021-22 Due: 10000</t>
  </si>
  <si>
    <t>Agrmnt No. N; Overall Fees: 30000; Overall Adj: 30000; Overall Paid: 5000; Overall Due: 25000; Old Bal: 2000; Old Adj Bal: 2000; Old Paid: 2000; Old Due: 0; Last Year Bal: 9000; Last Year Adj Bal: 9000; Last Year Paid: 3000; Last Year Due: 6000; 2021-22 Fees: 19000; 2021-22 Adj Fees: 19000; 2021-22 Paid: 0; 2021-22 Due: 19000</t>
  </si>
  <si>
    <t>Agrmnt No. N; Overall Fees: 47000; Overall Adj: 47000; Overall Paid: 0; Overall Due: 47000; Old Bal: 21000; Old Adj Bal: 21000; Old Paid: 0; Old Due: 21000; Last Year Bal: 9000; Last Year Adj Bal: 9000; Last Year Paid: 0; Last Year Due: 9000; 2021-22 Fees: 17000; 2021-22 Adj Fees: 17000; 2021-22 Paid: 0; 2021-22 Due: 17000</t>
  </si>
  <si>
    <t>Agrmnt No. N; Overall Fees: 34200; Overall Adj: 34200; Overall Paid: 7200; Overall Due: 27000; Old Bal: 7200; Old Adj Bal: 7200; Old Paid: 7200; Old Due: 0; Last Year Bal: 9000; Last Year Adj Bal: 9000; Last Year Paid: 0; Last Year Due: 9000; 2021-22 Fees: 18000; 2021-22 Adj Fees: 18000; 2021-22 Paid: 0; 2021-22 Due: 18000</t>
  </si>
  <si>
    <t>Agrmnt No. N; Overall Fees: 24000; Overall Adj: 24000; Overall Paid: 8500; Overall Due: 15500; Old Bal: 4000; Old Adj Bal: 4000; Old Paid: 0; Old Due: 4000; Last Year Bal: 9000; Last Year Adj Bal: 9000; Last Year Paid: 8500; Last Year Due: 500; 2021-22 Fees: 11000; 2021-22 Adj Fees: 11000; 2021-22 Paid: 0; 2021-22 Due: 11000</t>
  </si>
  <si>
    <t>Agrmnt No. 198; Overall Fees: 28500; Overall Adj: 16500; Overall Paid: 9000; Overall Due: 7500; Old Bal: 500; Old Adj Bal: 500; Old Paid: 500; Old Due: 0; Last Year Bal: 9000; Last Year Adj Bal: 2000; Last Year Paid: 2000; Last Year Due: 0; 2021-22 Fees: 19000; 2021-22 Adj Fees: 14000; 2021-22 Paid: 6500; 2021-22 Due: 7500</t>
  </si>
  <si>
    <t>Agrmnt No. 64; Overall Fees: 35500; Overall Adj: 28600; Overall Paid: 12500; Overall Due: 16100; Old Bal: 10500; Old Adj Bal: 11000; Old Paid: 12500; Old Due: -1500; Last Year Bal: 9000; Last Year Adj Bal: 4000; Last Year Paid: 0; Last Year Due: 4000; 2021-22 Fees: 16000; 2021-22 Adj Fees: 13600; 2021-22 Paid: 0; 2021-22 Due: 13600</t>
  </si>
  <si>
    <t>Agrmnt No. 342; Overall Fees: 20000; Overall Adj: 12000; Overall Paid: 8000; Overall Due: 4000; Old Bal: 0; Old Adj Bal: 0; Old Paid: 0; Old Due: 0; Last Year Bal: 9000; Last Year Adj Bal: 3000; Last Year Paid: 4000; Last Year Due: -1000; 2021-22 Fees: 11000; 2021-22 Adj Fees: 9000; 2021-22 Paid: 4000; 2021-22 Due: 5000</t>
  </si>
  <si>
    <t>Agrmnt No. N; Overall Fees: 27000; Overall Adj: 27000; Overall Paid: 15000; Overall Due: 12000; Old Bal: 0; Old Adj Bal: 0; Old Paid: 0; Old Due: 0; Last Year Bal: 9000; Last Year Adj Bal: 9000; Last Year Paid: 0; Last Year Due: 9000; 2021-22 Fees: 18000; 2021-22 Adj Fees: 18000; 2021-22 Paid: 15000; 2021-22 Due: 3000</t>
  </si>
  <si>
    <t>Agrmnt No. 208; Overall Fees: 33500; Overall Adj: 22500; Overall Paid: 9500; Overall Due: 13000; Old Bal: 6500; Old Adj Bal: 6500; Old Paid: 6500; Old Due: 0; Last Year Bal: 9000; Last Year Adj Bal: 3000; Last Year Paid: 3000; Last Year Due: 0; 2021-22 Fees: 18000; 2021-22 Adj Fees: 13000; 2021-22 Paid: 0; 2021-22 Due: 13000</t>
  </si>
  <si>
    <t>Agrmnt No. N; Overall Fees: 23000; Overall Adj: 23000; Overall Paid: 0; Overall Due: 23000; Old Bal: 3000; Old Adj Bal: 3000; Old Paid: 0; Old Due: 3000; Last Year Bal: 9000; Last Year Adj Bal: 9000; Last Year Paid: 0; Last Year Due: 9000; 2021-22 Fees: 11000; 2021-22 Adj Fees: 11000; 2021-22 Paid: 0; 2021-22 Due: 11000</t>
  </si>
  <si>
    <t>Agrmnt No. 379; Overall Fees: 32500; Overall Adj: 15000; Overall Paid: 9000; Overall Due: 6000; Old Bal: 4500; Old Adj Bal: 2000; Old Paid: 4000; Old Due: -2000; Last Year Bal: 9000; Last Year Adj Bal: 0; Last Year Paid: 0; Last Year Due: 0; 2021-22 Fees: 19000; 2021-22 Adj Fees: 13000; 2021-22 Paid: 5000; 2021-22 Due: 8000</t>
  </si>
  <si>
    <t>Agrmnt No. N; Overall Fees: 27000; Overall Adj: 27000; Overall Paid: 0; Overall Due: 27000; Old Bal: 0; Old Adj Bal: 0; Old Paid: 0; Old Due: 0; Last Year Bal: 9000; Last Year Adj Bal: 9000; Last Year Paid: 0; Last Year Due: 9000; 2021-22 Fees: 18000; 2021-22 Adj Fees: 18000; 2021-22 Paid: 0; 2021-22 Due: 18000</t>
  </si>
  <si>
    <t>Agrmnt No. 415; Overall Fees: 21500; Overall Adj: 14000; Overall Paid: 3000; Overall Due: 11000; Old Bal: 1500; Old Adj Bal: 1500; Old Paid: 1500; Old Due: 0; Last Year Bal: 9000; Last Year Adj Bal: 4000; Last Year Paid: 500; Last Year Due: 3500; 2021-22 Fees: 11000; 2021-22 Adj Fees: 8500; 2021-22 Paid: 1000; 2021-22 Due: 7500</t>
  </si>
  <si>
    <t>Agrmnt No. 268; Overall Fees: 39000; Overall Adj: 23000; Overall Paid: 15800; Overall Due: 7200; Old Bal: 11000; Old Adj Bal: 8000; Old Paid: 8000; Old Due: 0; Last Year Bal: 9000; Last Year Adj Bal: 0; Last Year Paid: 800; Last Year Due: -800; 2021-22 Fees: 19000; 2021-22 Adj Fees: 15000; 2021-22 Paid: 7000; 2021-22 Due: 8000</t>
  </si>
  <si>
    <t>Agrmnt No. 150; Overall Fees: 25000; Overall Adj: 10000; Overall Paid: 10000; Overall Due: 0; Old Bal: 0; Old Adj Bal: 0; Old Paid: 0; Old Due: 0; Last Year Bal: 9000; Last Year Adj Bal: 1000; Last Year Paid: 1000; Last Year Due: 0; 2021-22 Fees: 16000; 2021-22 Adj Fees: 9000; 2021-22 Paid: 9000; 2021-22 Due: 0</t>
  </si>
  <si>
    <t>Agrmnt No. 56; Overall Fees: 30000; Overall Adj: 22600; Overall Paid: 11500; Overall Due: 11100; Old Bal: 3000; Old Adj Bal: 3000; Old Paid: 3000; Old Due: 0; Last Year Bal: 9000; Last Year Adj Bal: 6000; Last Year Paid: 6000; Last Year Due: 0; 2021-22 Fees: 18000; 2021-22 Adj Fees: 13600; 2021-22 Paid: 2500; 2021-22 Due: 11100</t>
  </si>
  <si>
    <t>Agrmnt No. 63; Overall Fees: 28000; Overall Adj: 19400; Overall Paid: 6000; Overall Due: 13400; Old Bal: 0; Old Adj Bal: 0; Old Paid: 0; Old Due: 0; Last Year Bal: 9000; Last Year Adj Bal: 5000; Last Year Paid: 3000; Last Year Due: 2000; 2021-22 Fees: 19000; 2021-22 Adj Fees: 14400; 2021-22 Paid: 3000; 2021-22 Due: 11400</t>
  </si>
  <si>
    <t>Agrmnt No. 70; Overall Fees: 29000; Overall Adj: 21000; Overall Paid: 13000; Overall Due: 8000; Old Bal: 2000; Old Adj Bal: 2000; Old Paid: 2000; Old Due: 0; Last Year Bal: 9000; Last Year Adj Bal: 4000; Last Year Paid: 4000; Last Year Due: 0; 2021-22 Fees: 18000; 2021-22 Adj Fees: 15000; 2021-22 Paid: 7000; 2021-22 Due: 8000</t>
  </si>
  <si>
    <t>Agrmnt No. 172; Overall Fees: 33500; Overall Adj: 23000; Overall Paid: 7000; Overall Due: 16000; Old Bal: 6500; Old Adj Bal: 6000; Old Paid: 7000; Old Due: -1000; Last Year Bal: 9000; Last Year Adj Bal: 3000; Last Year Paid: 0; Last Year Due: 3000; 2021-22 Fees: 18000; 2021-22 Adj Fees: 14000; 2021-22 Paid: 0; 2021-22 Due: 14000</t>
  </si>
  <si>
    <t>Agrmnt No. 7; Overall Fees: 20000; Overall Adj: 4500; Overall Paid: 3500; Overall Due: 1000; Old Bal: 0; Old Adj Bal: 0; Old Paid: 0; Old Due: 0; Last Year Bal: 9000; Last Year Adj Bal: 0; Last Year Paid: 0; Last Year Due: 0; 2021-22 Fees: 11000; 2021-22 Adj Fees: 4500; 2021-22 Paid: 3500; 2021-22 Due: 1000</t>
  </si>
  <si>
    <t>Agrmnt No. 311; Overall Fees: 25500; Overall Adj: 8000; Overall Paid: 8000; Overall Due: 0; Old Bal: 0; Old Adj Bal: 0; Old Paid: 0; Old Due: 0; Last Year Bal: 9000; Last Year Adj Bal: 0; Last Year Paid: 2000; Last Year Due: -2000; 2021-22 Fees: 16500; 2021-22 Adj Fees: 8000; 2021-22 Paid: 6000; 2021-22 Due: 2000</t>
  </si>
  <si>
    <t>Agrmnt No. N; Overall Fees: 36000; Overall Adj: 36000; Overall Paid: 16000; Overall Due: 20000; Old Bal: 9000; Old Adj Bal: 9000; Old Paid: 9000; Old Due: 0; Last Year Bal: 9000; Last Year Adj Bal: 9000; Last Year Paid: 0; Last Year Due: 9000; 2021-22 Fees: 18000; 2021-22 Adj Fees: 18000; 2021-22 Paid: 7000; 2021-22 Due: 11000</t>
  </si>
  <si>
    <t>Agrmnt No. 395; Overall Fees: 20000; Overall Adj: 12000; Overall Paid: 8000; Overall Due: 4000; Old Bal: 0; Old Adj Bal: 0; Old Paid: 0; Old Due: 0; Last Year Bal: 9000; Last Year Adj Bal: 3000; Last Year Paid: 3000; Last Year Due: 0; 2021-22 Fees: 11000; 2021-22 Adj Fees: 9000; 2021-22 Paid: 5000; 2021-22 Due: 4000</t>
  </si>
  <si>
    <t>Agrmnt No. 272; Overall Fees: 28500; Overall Adj: 20500; Overall Paid: 9500; Overall Due: 11000; Old Bal: 1500; Old Adj Bal: 1500; Old Paid: 1000; Old Due: 500; Last Year Bal: 9000; Last Year Adj Bal: 6000; Last Year Paid: 6000; Last Year Due: 0; 2021-22 Fees: 18000; 2021-22 Adj Fees: 13000; 2021-22 Paid: 2500; 2021-22 Due: 10500</t>
  </si>
  <si>
    <t>Agrmnt No. 319; Overall Fees: 33300; Overall Adj: 15500; Overall Paid: 2500; Overall Due: 13000; Old Bal: 6300; Old Adj Bal: 2500; Old Paid: 2500; Old Due: 0; Last Year Bal: 9000; Last Year Adj Bal: 0; Last Year Paid: 0; Last Year Due: 0; 2021-22 Fees: 18000; 2021-22 Adj Fees: 13000; 2021-22 Paid: 0; 2021-22 Due: 13000</t>
  </si>
  <si>
    <t>Agrmnt No. N; Overall Fees: 28000; Overall Adj: 28000; Overall Paid: 4000; Overall Due: 24000; Old Bal: 0; Old Adj Bal: 0; Old Paid: 0; Old Due: 0; Last Year Bal: 9000; Last Year Adj Bal: 9000; Last Year Paid: 4000; Last Year Due: 5000; 2021-22 Fees: 19000; 2021-22 Adj Fees: 19000; 2021-22 Paid: 0; 2021-22 Due: 19000</t>
  </si>
  <si>
    <t>Agrmnt No. 202; Overall Fees: 20000; Overall Adj: 11500; Overall Paid: 8000; Overall Due: 3500; Old Bal: 0; Old Adj Bal: 0; Old Paid: 0; Old Due: 0; Last Year Bal: 9000; Last Year Adj Bal: 3500; Last Year Paid: 4000; Last Year Due: -500; 2021-22 Fees: 11000; 2021-22 Adj Fees: 8000; 2021-22 Paid: 4000; 2021-22 Due: 4000</t>
  </si>
  <si>
    <t>Agrmnt No. N; Overall Fees: 33000; Overall Adj: 33000; Overall Paid: 0; Overall Due: 33000; Old Bal: 6000; Old Adj Bal: 6000; Old Paid: 0; Old Due: 6000; Last Year Bal: 9000; Last Year Adj Bal: 9000; Last Year Paid: 0; Last Year Due: 9000; 2021-22 Fees: 18000; 2021-22 Adj Fees: 18000; 2021-22 Paid: 0; 2021-22 Due: 18000</t>
  </si>
  <si>
    <t>Agrmnt No. 281; Overall Fees: 38000; Overall Adj: 21000; Overall Paid: 10000; Overall Due: 11000; Old Bal: 10000; Old Adj Bal: 7000; Old Paid: 7000; Old Due: 0; Last Year Bal: 9000; Last Year Adj Bal: 0; Last Year Paid: 0; Last Year Due: 0; 2021-22 Fees: 19000; 2021-22 Adj Fees: 14000; 2021-22 Paid: 3000; 2021-22 Due: 11000</t>
  </si>
  <si>
    <t>Agrmnt No. N; Overall Fees: 27000; Overall Adj: 27000; Overall Paid: 2000; Overall Due: 25000; Old Bal: 0; Old Adj Bal: 0; Old Paid: 0; Old Due: 0; Last Year Bal: 9000; Last Year Adj Bal: 9000; Last Year Paid: 1000; Last Year Due: 8000; 2021-22 Fees: 18000; 2021-22 Adj Fees: 18000; 2021-22 Paid: 1000; 2021-22 Due: 17000</t>
  </si>
  <si>
    <t>Agrmnt No. 200; Overall Fees: 20000; Overall Adj: 10500; Overall Paid: 8000; Overall Due: 2500; Old Bal: 0; Old Adj Bal: 0; Old Paid: 0; Old Due: 0; Last Year Bal: 9000; Last Year Adj Bal: 2000; Last Year Paid: 2000; Last Year Due: 0; 2021-22 Fees: 11000; 2021-22 Adj Fees: 8500; 2021-22 Paid: 6000; 2021-22 Due: 2500</t>
  </si>
  <si>
    <t>Agrmnt No. 340; Overall Fees: 27000; Overall Adj: 14000; Overall Paid: 14000; Overall Due: 0; Old Bal: 0; Old Adj Bal: 0; Old Paid: 0; Old Due: 0; Last Year Bal: 9000; Last Year Adj Bal: 2000; Last Year Paid: 12000; Last Year Due: -10000; 2021-22 Fees: 18000; 2021-22 Adj Fees: 12000; 2021-22 Paid: 2000; 2021-22 Due: 10000</t>
  </si>
  <si>
    <t>Agrmnt No. N; Overall Fees: 22000; Overall Adj: 22000; Overall Paid: 2000; Overall Due: 20000; Old Bal: 2000; Old Adj Bal: 2000; Old Paid: 2000; Old Due: 0; Last Year Bal: 9000; Last Year Adj Bal: 9000; Last Year Paid: 0; Last Year Due: 9000; 2021-22 Fees: 11000; 2021-22 Adj Fees: 11000; 2021-22 Paid: 0; 2021-22 Due: 11000</t>
  </si>
  <si>
    <t>Agrmnt No. N; Overall Fees: 28000; Overall Adj: 28000; Overall Paid: 1000; Overall Due: 27000; Old Bal: 1000; Old Adj Bal: 1000; Old Paid: 1000; Old Due: 0; Last Year Bal: 9000; Last Year Adj Bal: 9000; Last Year Paid: 0; Last Year Due: 9000; 2021-22 Fees: 18000; 2021-22 Adj Fees: 18000; 2021-22 Paid: 0; 2021-22 Due: 18000</t>
  </si>
  <si>
    <t>Agrmnt No. 412; Overall Fees: 38000; Overall Adj: 25000; Overall Paid: 15000; Overall Due: 10000; Old Bal: 0; Old Adj Bal: 0; Old Paid: 7500; Old Due: -7500; Last Year Bal: 9000; Last Year Adj Bal: 5000; Last Year Paid: 0; Last Year Due: 5000; 2021-22 Fees: 29000; 2021-22 Adj Fees: 20000; 2021-22 Paid: 7500; 2021-22 Due: 12500</t>
  </si>
  <si>
    <t>Agrmnt No. 220; Overall Fees: 20500; Overall Adj: 12500; Overall Paid: 10500; Overall Due: 2000; Old Bal: 500; Old Adj Bal: 500; Old Paid: 500; Old Due: 0; Last Year Bal: 9000; Last Year Adj Bal: 3000; Last Year Paid: 3000; Last Year Due: 0; 2021-22 Fees: 11000; 2021-22 Adj Fees: 9000; 2021-22 Paid: 7000; 2021-22 Due: 2000</t>
  </si>
  <si>
    <t>Agrmnt No. 340; Overall Fees: 27000; Overall Adj: 12000; Overall Paid: 12000; Overall Due: 0; Old Bal: 0; Old Adj Bal: 0; Old Paid: 0; Old Due: 0; Last Year Bal: 9000; Last Year Adj Bal: 0; Last Year Paid: 10000; Last Year Due: -10000; 2021-22 Fees: 18000; 2021-22 Adj Fees: 12000; 2021-22 Paid: 2000; 2021-22 Due: 10000</t>
  </si>
  <si>
    <t>Agrmnt No. N; Overall Fees: 20000; Overall Adj: 20000; Overall Paid: 2500; Overall Due: 17500; Old Bal: 0; Old Adj Bal: 0; Old Paid: 0; Old Due: 0; Last Year Bal: 9000; Last Year Adj Bal: 9000; Last Year Paid: 1000; Last Year Due: 8000; 2021-22 Fees: 11000; 2021-22 Adj Fees: 11000; 2021-22 Paid: 1500; 2021-22 Due: 9500</t>
  </si>
  <si>
    <t>Agrmnt No. N; Overall Fees: 43000; Overall Adj: 43000; Overall Paid: 0; Overall Due: 43000; Old Bal: 16000; Old Adj Bal: 16000; Old Paid: 0; Old Due: 16000; Last Year Bal: 9000; Last Year Adj Bal: 9000; Last Year Paid: 0; Last Year Due: 9000; 2021-22 Fees: 18000; 2021-22 Adj Fees: 18000; 2021-22 Paid: 0; 2021-22 Due: 18000</t>
  </si>
  <si>
    <t>Agrmnt No. N; Overall Fees: 41000; Overall Adj: 41000; Overall Paid: 25000; Overall Due: 16000; Old Bal: 3000; Old Adj Bal: 3000; Old Paid: 3000; Old Due: 0; Last Year Bal: 9000; Last Year Adj Bal: 9000; Last Year Paid: 0; Last Year Due: 9000; 2021-22 Fees: 29000; 2021-22 Adj Fees: 29000; 2021-22 Paid: 22000; 2021-22 Due: 7000</t>
  </si>
  <si>
    <t>Agrmnt No. 378; Overall Fees: 32500; Overall Adj: 23000; Overall Paid: 8000; Overall Due: 15000; Old Bal: 5500; Old Adj Bal: 5500; Old Paid: 8000; Old Due: -2500; Last Year Bal: 9000; Last Year Adj Bal: 3000; Last Year Paid: 0; Last Year Due: 3000; 2021-22 Fees: 18000; 2021-22 Adj Fees: 14500; 2021-22 Paid: 0; 2021-22 Due: 14500</t>
  </si>
  <si>
    <t>Agrmnt No. 413; Overall Fees: 36000; Overall Adj: 24600; Overall Paid: 8600; Overall Due: 16000; Old Bal: 9000; Old Adj Bal: 7000; Old Paid: 7000; Old Due: 0; Last Year Bal: 9000; Last Year Adj Bal: 3600; Last Year Paid: 1600; Last Year Due: 2000; 2021-22 Fees: 18000; 2021-22 Adj Fees: 14000; 2021-22 Paid: 0; 2021-22 Due: 14000</t>
  </si>
  <si>
    <t>Agrmnt No. 217; Overall Fees: 31000; Overall Adj: 20000; Overall Paid: 14000; Overall Due: 6000; Old Bal: 3000; Old Adj Bal: 3000; Old Paid: 3000; Old Due: 0; Last Year Bal: 9000; Last Year Adj Bal: 4000; Last Year Paid: 4000; Last Year Due: 0; 2021-22 Fees: 19000; 2021-22 Adj Fees: 13000; 2021-22 Paid: 7000; 2021-22 Due: 6000</t>
  </si>
  <si>
    <t>Agrmnt No. 15; Overall Fees: 21500; Overall Adj: 11500; Overall Paid: 11500; Overall Due: 0; Old Bal: 1500; Old Adj Bal: 4000; Old Paid: 4000; Old Due: 0; Last Year Bal: 9000; Last Year Adj Bal: 0; Last Year Paid: 0; Last Year Due: 0; 2021-22 Fees: 11000; 2021-22 Adj Fees: 7500; 2021-22 Paid: 7500; 2021-22 Due: 0</t>
  </si>
  <si>
    <t>Agrmnt No. N; Overall Fees: 33500; Overall Adj: 33500; Overall Paid: 3000; Overall Due: 30500; Old Bal: 6500; Old Adj Bal: 6500; Old Paid: 0; Old Due: 6500; Last Year Bal: 9000; Last Year Adj Bal: 9000; Last Year Paid: 0; Last Year Due: 9000; 2021-22 Fees: 18000; 2021-22 Adj Fees: 18000; 2021-22 Paid: 3000; 2021-22 Due: 15000</t>
  </si>
  <si>
    <t>Agrmnt No. 32; Overall Fees: 20000; Overall Adj: 13500; Overall Paid: 5500; Overall Due: 8000; Old Bal: 0; Old Adj Bal: 0; Old Paid: 3500; Old Due: -3500; Last Year Bal: 9000; Last Year Adj Bal: 3500; Last Year Paid: 0; Last Year Due: 3500; 2021-22 Fees: 11000; 2021-22 Adj Fees: 10000; 2021-22 Paid: 2000; 2021-22 Due: 8000</t>
  </si>
  <si>
    <t>Agrmnt No. N; Overall Fees: 33500; Overall Adj: 33500; Overall Paid: 2000; Overall Due: 31500; Old Bal: 6500; Old Adj Bal: 6500; Old Paid: 2000; Old Due: 4500; Last Year Bal: 9000; Last Year Adj Bal: 9000; Last Year Paid: 0; Last Year Due: 9000; 2021-22 Fees: 18000; 2021-22 Adj Fees: 18000; 2021-22 Paid: 0; 2021-22 Due: 18000</t>
  </si>
  <si>
    <t>Agrmnt No. 317; Overall Fees: 45500; Overall Adj: 35000; Overall Paid: 16500; Overall Due: 18500; Old Bal: 18500; Old Adj Bal: 17000; Old Paid: 16500; Old Due: 500; Last Year Bal: 9000; Last Year Adj Bal: 4000; Last Year Paid: 0; Last Year Due: 4000; 2021-22 Fees: 18000; 2021-22 Adj Fees: 14000; 2021-22 Paid: 0; 2021-22 Due: 14000</t>
  </si>
  <si>
    <t>Agrmnt No. N; Overall Fees: 28000; Overall Adj: 28000; Overall Paid: 8000; Overall Due: 20000; Old Bal: 1000; Old Adj Bal: 1000; Old Paid: 2000; Old Due: -1000; Last Year Bal: 9000; Last Year Adj Bal: 9000; Last Year Paid: 2000; Last Year Due: 7000; 2021-22 Fees: 18000; 2021-22 Adj Fees: 18000; 2021-22 Paid: 4000; 2021-22 Due: 14000</t>
  </si>
  <si>
    <t>Agrmnt No. N; Overall Fees: 39500; Overall Adj: 39500; Overall Paid: 3500; Overall Due: 36000; Old Bal: 12500; Old Adj Bal: 12500; Old Paid: 3500; Old Due: 9000; Last Year Bal: 9000; Last Year Adj Bal: 9000; Last Year Paid: 0; Last Year Due: 9000; 2021-22 Fees: 18000; 2021-22 Adj Fees: 18000; 2021-22 Paid: 0; 2021-22 Due: 18000</t>
  </si>
  <si>
    <t>Agrmnt No. 340; Overall Fees: 27500; Overall Adj: 12000; Overall Paid: 12000; Overall Due: 0; Old Bal: 500; Old Adj Bal: 0; Old Paid: 0; Old Due: 0; Last Year Bal: 9000; Last Year Adj Bal: 0; Last Year Paid: 10000; Last Year Due: -10000; 2021-22 Fees: 18000; 2021-22 Adj Fees: 12000; 2021-22 Paid: 2000; 2021-22 Due: 10000</t>
  </si>
  <si>
    <t>Agrmnt No. N; Overall Fees: 30500; Overall Adj: 30500; Overall Paid: 0; Overall Due: 30500; Old Bal: 2500; Old Adj Bal: 2500; Old Paid: 0; Old Due: 2500; Last Year Bal: 9000; Last Year Adj Bal: 9000; Last Year Paid: 0; Last Year Due: 9000; 2021-22 Fees: 19000; 2021-22 Adj Fees: 19000; 2021-22 Paid: 0; 2021-22 Due: 19000</t>
  </si>
  <si>
    <t>Agrmnt No. 58; Overall Fees: 26000; Overall Adj: 16000; Overall Paid: 11000; Overall Due: 5000; Old Bal: 0; Old Adj Bal: 0; Old Paid: 2000; Old Due: -2000; Last Year Bal: 12000; Last Year Adj Bal: 5000; Last Year Paid: 3000; Last Year Due: 2000; 2021-22 Fees: 14000; 2021-22 Adj Fees: 11000; 2021-22 Paid: 6000; 2021-22 Due: 5000</t>
  </si>
  <si>
    <t>Agrmnt No. 112; Overall Fees: 31000; Overall Adj: 13000; Overall Paid: 6000; Overall Due: 7000; Old Bal: 0; Old Adj Bal: 0; Old Paid: 0; Old Due: 0; Last Year Bal: 12000; Last Year Adj Bal: 1000; Last Year Paid: 1000; Last Year Due: 0; 2021-22 Fees: 19000; 2021-22 Adj Fees: 12000; 2021-22 Paid: 5000; 2021-22 Due: 7000</t>
  </si>
  <si>
    <t>Agrmnt No. N; Overall Fees: 42500; Overall Adj: 42500; Overall Paid: 26000; Overall Due: 16500; Old Bal: 9500; Old Adj Bal: 9500; Old Paid: 6000; Old Due: 3500; Last Year Bal: 12000; Last Year Adj Bal: 12000; Last Year Paid: 4000; Last Year Due: 8000; 2021-22 Fees: 21000; 2021-22 Adj Fees: 21000; 2021-22 Paid: 16000; 2021-22 Due: 5000</t>
  </si>
  <si>
    <t>Agrmnt No. 15; Overall Fees: 27500; Overall Adj: 14500; Overall Paid: 13500; Overall Due: 1000; Old Bal: 1500; Old Adj Bal: 4000; Old Paid: 4000; Old Due: 0; Last Year Bal: 12000; Last Year Adj Bal: 0; Last Year Paid: 0; Last Year Due: 0; 2021-22 Fees: 14000; 2021-22 Adj Fees: 10500; 2021-22 Paid: 9500; 2021-22 Due: 1000</t>
  </si>
  <si>
    <t>Agrmnt No. 74; Overall Fees: 38000; Overall Adj: 30000; Overall Paid: 12000; Overall Due: 18000; Old Bal: 4000; Old Adj Bal: 4000; Old Paid: 5000; Old Due: -1000; Last Year Bal: 12000; Last Year Adj Bal: 4000; Last Year Paid: 2000; Last Year Due: 2000; 2021-22 Fees: 22000; 2021-22 Adj Fees: 22000; 2021-22 Paid: 5000; 2021-22 Due: 17000</t>
  </si>
  <si>
    <t>Agrmnt No. N; Overall Fees: 43500; Overall Adj: 43500; Overall Paid: 5000; Overall Due: 38500; Old Bal: 10500; Old Adj Bal: 10500; Old Paid: 5000; Old Due: 5500; Last Year Bal: 12000; Last Year Adj Bal: 12000; Last Year Paid: 0; Last Year Due: 12000; 2021-22 Fees: 21000; 2021-22 Adj Fees: 21000; 2021-22 Paid: 0; 2021-22 Due: 21000</t>
  </si>
  <si>
    <t>Agrmnt No. N; Overall Fees: 56300; Overall Adj: 56300; Overall Paid: 0; Overall Due: 56300; Old Bal: 10300; Old Adj Bal: 10300; Old Paid: 0; Old Due: 10300; Last Year Bal: 12000; Last Year Adj Bal: 12000; Last Year Paid: 0; Last Year Due: 12000; 2021-22 Fees: 34000; 2021-22 Adj Fees: 34000; 2021-22 Paid: 0; 2021-22 Due: 34000</t>
  </si>
  <si>
    <t>Agrmnt No. 371; Overall Fees: 52000; Overall Adj: 34000; Overall Paid: 15000; Overall Due: 19000; Old Bal: 19000; Old Adj Bal: 10000; Old Paid: 15000; Old Due: -5000; Last Year Bal: 12000; Last Year Adj Bal: 5000; Last Year Paid: 0; Last Year Due: 5000; 2021-22 Fees: 21000; 2021-22 Adj Fees: 19000; 2021-22 Paid: 0; 2021-22 Due: 19000</t>
  </si>
  <si>
    <t>Agrmnt No. N; Overall Fees: 43500; Overall Adj: 43500; Overall Paid: 0; Overall Due: 43500; Old Bal: 10500; Old Adj Bal: 10500; Old Paid: 0; Old Due: 10500; Last Year Bal: 12000; Last Year Adj Bal: 12000; Last Year Paid: 0; Last Year Due: 12000; 2021-22 Fees: 21000; 2021-22 Adj Fees: 21000; 2021-22 Paid: 0; 2021-22 Due: 21000</t>
  </si>
  <si>
    <t>Agrmnt No. 171; Overall Fees: 39500; Overall Adj: 20800; Overall Paid: 6000; Overall Due: 14800; Old Bal: 6500; Old Adj Bal: 4000; Old Paid: 3000; Old Due: 1000; Last Year Bal: 12000; Last Year Adj Bal: 0; Last Year Paid: 0; Last Year Due: 0; 2021-22 Fees: 21000; 2021-22 Adj Fees: 16800; 2021-22 Paid: 3000; 2021-22 Due: 13800</t>
  </si>
  <si>
    <t>Agrmnt No. N; Overall Fees: 38500; Overall Adj: 38500; Overall Paid: 8000; Overall Due: 30500; Old Bal: 5500; Old Adj Bal: 5500; Old Paid: 3000; Old Due: 2500; Last Year Bal: 12000; Last Year Adj Bal: 12000; Last Year Paid: 0; Last Year Due: 12000; 2021-22 Fees: 21000; 2021-22 Adj Fees: 21000; 2021-22 Paid: 5000; 2021-22 Due: 16000</t>
  </si>
  <si>
    <t>Agrmnt No. N; Overall Fees: 36500; Overall Adj: 36500; Overall Paid: 0; Overall Due: 36500; Old Bal: 3000; Old Adj Bal: 3000; Old Paid: 0; Old Due: 3000; Last Year Bal: 12000; Last Year Adj Bal: 12000; Last Year Paid: 0; Last Year Due: 12000; 2021-22 Fees: 21500; 2021-22 Adj Fees: 21500; 2021-22 Paid: 0; 2021-22 Due: 21500</t>
  </si>
  <si>
    <t>Agrmnt No. 182; Overall Fees: 31000; Overall Adj: 17000; Overall Paid: 12500; Overall Due: 4500; Old Bal: 5000; Old Adj Bal: 5000; Old Paid: 5000; Old Due: 0; Last Year Bal: 12000; Last Year Adj Bal: 2000; Last Year Paid: 2000; Last Year Due: 0; 2021-22 Fees: 14000; 2021-22 Adj Fees: 10000; 2021-22 Paid: 5500; 2021-22 Due: 4500</t>
  </si>
  <si>
    <t>Agrmnt No. N; Overall Fees: 31500; Overall Adj: 31500; Overall Paid: 8000; Overall Due: 23500; Old Bal: 5500; Old Adj Bal: 5500; Old Paid: 8000; Old Due: -2500; Last Year Bal: 12000; Last Year Adj Bal: 12000; Last Year Paid: 0; Last Year Due: 12000; 2021-22 Fees: 14000; 2021-22 Adj Fees: 14000; 2021-22 Paid: 0; 2021-22 Due: 14000</t>
  </si>
  <si>
    <t>Agrmnt No. 123; Overall Fees: 31400; Overall Adj: 22400; Overall Paid: 15000; Overall Due: 7400; Old Bal: 5400; Old Adj Bal: 5400; Old Paid: 8800; Old Due: -3400; Last Year Bal: 12000; Last Year Adj Bal: 5000; Last Year Paid: 1600; Last Year Due: 3400; 2021-22 Fees: 14000; 2021-22 Adj Fees: 12000; 2021-22 Paid: 4600; 2021-22 Due: 7400</t>
  </si>
  <si>
    <t>Agrmnt No. N; Overall Fees: 40000; Overall Adj: 40000; Overall Paid: 6000; Overall Due: 34000; Old Bal: 9000; Old Adj Bal: 9000; Old Paid: 6000; Old Due: 3000; Last Year Bal: 12000; Last Year Adj Bal: 12000; Last Year Paid: 0; Last Year Due: 12000; 2021-22 Fees: 19000; 2021-22 Adj Fees: 19000; 2021-22 Paid: 0; 2021-22 Due: 19000</t>
  </si>
  <si>
    <t>Agrmnt No. 320; Overall Fees: 33000; Overall Adj: 17000; Overall Paid: 17000; Overall Due: 0; Old Bal: 0; Old Adj Bal: 0; Old Paid: 0; Old Due: 0; Last Year Bal: 12000; Last Year Adj Bal: 3000; Last Year Paid: 4500; Last Year Due: -1500; 2021-22 Fees: 21000; 2021-22 Adj Fees: 14000; 2021-22 Paid: 12500; 2021-22 Due: 1500</t>
  </si>
  <si>
    <t>Agrmnt No. N; Overall Fees: 34000; Overall Adj: 34000; Overall Paid: 5000; Overall Due: 29000; Old Bal: 0; Old Adj Bal: 0; Old Paid: 0; Old Due: 0; Last Year Bal: 12000; Last Year Adj Bal: 12000; Last Year Paid: 0; Last Year Due: 12000; 2021-22 Fees: 22000; 2021-22 Adj Fees: 22000; 2021-22 Paid: 5000; 2021-22 Due: 17000</t>
  </si>
  <si>
    <t>Agrmnt No. N; Overall Fees: 58000; Overall Adj: 58000; Overall Paid: 25000; Overall Due: 33000; Old Bal: 25000; Old Adj Bal: 25000; Old Paid: 25000; Old Due: 0; Last Year Bal: 12000; Last Year Adj Bal: 12000; Last Year Paid: 0; Last Year Due: 12000; 2021-22 Fees: 21000; 2021-22 Adj Fees: 21000; 2021-22 Paid: 0; 2021-22 Due: 21000</t>
  </si>
  <si>
    <t>Agrmnt No. N; Overall Fees: 31500; Overall Adj: 31500; Overall Paid: 1500; Overall Due: 30000; Old Bal: 5500; Old Adj Bal: 5500; Old Paid: 1500; Old Due: 4000; Last Year Bal: 12000; Last Year Adj Bal: 12000; Last Year Paid: 0; Last Year Due: 12000; 2021-22 Fees: 14000; 2021-22 Adj Fees: 14000; 2021-22 Paid: 0; 2021-22 Due: 14000</t>
  </si>
  <si>
    <t>Agrmnt No. N; Overall Fees: 33000; Overall Adj: 33000; Overall Paid: 4000; Overall Due: 29000; Old Bal: 0; Old Adj Bal: 0; Old Paid: 0; Old Due: 0; Last Year Bal: 12000; Last Year Adj Bal: 12000; Last Year Paid: 0; Last Year Due: 12000; 2021-22 Fees: 21000; 2021-22 Adj Fees: 21000; 2021-22 Paid: 4000; 2021-22 Due: 17000</t>
  </si>
  <si>
    <t>Agrmnt No. N; Overall Fees: 34000; Overall Adj: 34000; Overall Paid: 10000; Overall Due: 24000; Old Bal: 0; Old Adj Bal: 0; Old Paid: 0; Old Due: 0; Last Year Bal: 12000; Last Year Adj Bal: 12000; Last Year Paid: 0; Last Year Due: 12000; 2021-22 Fees: 22000; 2021-22 Adj Fees: 22000; 2021-22 Paid: 10000; 2021-22 Due: 12000</t>
  </si>
  <si>
    <t>Agrmnt No. N; Overall Fees: 45000; Overall Adj: 45000; Overall Paid: 10000; Overall Due: 35000; Old Bal: 13000; Old Adj Bal: 13000; Old Paid: 0; Old Due: 13000; Last Year Bal: 12000; Last Year Adj Bal: 12000; Last Year Paid: 0; Last Year Due: 12000; 2021-22 Fees: 20000; 2021-22 Adj Fees: 20000; 2021-22 Paid: 10000; 2021-22 Due: 10000</t>
  </si>
  <si>
    <t>Agrmnt No. 396; Overall Fees: 34000; Overall Adj: 23000; Overall Paid: 22000; Overall Due: 1000; Old Bal: 0; Old Adj Bal: 0; Old Paid: 0; Old Due: 0; Last Year Bal: 12000; Last Year Adj Bal: 5000; Last Year Paid: 5000; Last Year Due: 0; 2021-22 Fees: 22000; 2021-22 Adj Fees: 18000; 2021-22 Paid: 17000; 2021-22 Due: 1000</t>
  </si>
  <si>
    <t>Agrmnt No. 251; Overall Fees: 34200; Overall Adj: 21000; Overall Paid: 4200; Overall Due: 16800; Old Bal: 200; Old Adj Bal: 0; Old Paid: 2200; Old Due: -2200; Last Year Bal: 12000; Last Year Adj Bal: 5000; Last Year Paid: 2000; Last Year Due: 3000; 2021-22 Fees: 22000; 2021-22 Adj Fees: 16000; 2021-22 Paid: 0; 2021-22 Due: 16000</t>
  </si>
  <si>
    <t>Agrmnt No. N; Overall Fees: 37500; Overall Adj: 37500; Overall Paid: 5000; Overall Due: 32500; Old Bal: 6500; Old Adj Bal: 6500; Old Paid: 5000; Old Due: 1500; Last Year Bal: 12000; Last Year Adj Bal: 12000; Last Year Paid: 0; Last Year Due: 12000; 2021-22 Fees: 19000; 2021-22 Adj Fees: 19000; 2021-22 Paid: 0; 2021-22 Due: 19000</t>
  </si>
  <si>
    <t>Agrmnt No. N; Overall Fees: 31500; Overall Adj: 31500; Overall Paid: 12000; Overall Due: 19500; Old Bal: 0; Old Adj Bal: 0; Old Paid: 0; Old Due: 0; Last Year Bal: 12000; Last Year Adj Bal: 12000; Last Year Paid: 3000; Last Year Due: 9000; 2021-22 Fees: 19500; 2021-22 Adj Fees: 19500; 2021-22 Paid: 9000; 2021-22 Due: 10500</t>
  </si>
  <si>
    <t>Agrmnt No. N; Overall Fees: 33000; Overall Adj: 33000; Overall Paid: 6000; Overall Due: 27000; Old Bal: 0; Old Adj Bal: 0; Old Paid: 0; Old Due: 0; Last Year Bal: 12000; Last Year Adj Bal: 12000; Last Year Paid: 6000; Last Year Due: 6000; 2021-22 Fees: 21000; 2021-22 Adj Fees: 21000; 2021-22 Paid: 0; 2021-22 Due: 21000</t>
  </si>
  <si>
    <t>Agrmnt No. N; Overall Fees: 36000; Overall Adj: 36000; Overall Paid: 5500; Overall Due: 30500; Old Bal: 3000; Old Adj Bal: 3000; Old Paid: 3000; Old Due: 0; Last Year Bal: 12000; Last Year Adj Bal: 12000; Last Year Paid: 0; Last Year Due: 12000; 2021-22 Fees: 21000; 2021-22 Adj Fees: 21000; 2021-22 Paid: 2500; 2021-22 Due: 18500</t>
  </si>
  <si>
    <t>Agrmnt No. 213; Overall Fees: 36000; Overall Adj: 23500; Overall Paid: 20000; Overall Due: 3500; Old Bal: 3000; Old Adj Bal: 3000; Old Paid: 3000; Old Due: 0; Last Year Bal: 12000; Last Year Adj Bal: 4000; Last Year Paid: 5000; Last Year Due: -1000; 2021-22 Fees: 21000; 2021-22 Adj Fees: 16500; 2021-22 Paid: 12000; 2021-22 Due: 4500</t>
  </si>
  <si>
    <t>Agrmnt No. 89; Overall Fees: 27500; Overall Adj: 15500; Overall Paid: 12500; Overall Due: 3000; Old Bal: 1500; Old Adj Bal: 1500; Old Paid: 3500; Old Due: -2000; Last Year Bal: 12000; Last Year Adj Bal: 3000; Last Year Paid: 1000; Last Year Due: 2000; 2021-22 Fees: 14000; 2021-22 Adj Fees: 11000; 2021-22 Paid: 8000; 2021-22 Due: 3000</t>
  </si>
  <si>
    <t>Agrmnt No. N; Overall Fees: 42000; Overall Adj: 42000; Overall Paid: 0; Overall Due: 42000; Old Bal: 9000; Old Adj Bal: 9000; Old Paid: 0; Old Due: 9000; Last Year Bal: 12000; Last Year Adj Bal: 12000; Last Year Paid: 0; Last Year Due: 12000; 2021-22 Fees: 21000; 2021-22 Adj Fees: 21000; 2021-22 Paid: 0; 2021-22 Due: 21000</t>
  </si>
  <si>
    <t>Agrmnt No. N; Overall Fees: 40500; Overall Adj: 40500; Overall Paid: 8000; Overall Due: 32500; Old Bal: 6500; Old Adj Bal: 6500; Old Paid: 2000; Old Due: 4500; Last Year Bal: 12000; Last Year Adj Bal: 12000; Last Year Paid: 6000; Last Year Due: 6000; 2021-22 Fees: 22000; 2021-22 Adj Fees: 22000; 2021-22 Paid: 0; 2021-22 Due: 22000</t>
  </si>
  <si>
    <t>Agrmnt No. N; Overall Fees: 30500; Overall Adj: 30500; Overall Paid: 0; Overall Due: 30500; Old Bal: 4500; Old Adj Bal: 4500; Old Paid: 0; Old Due: 4500; Last Year Bal: 12000; Last Year Adj Bal: 12000; Last Year Paid: 0; Last Year Due: 12000; 2021-22 Fees: 14000; 2021-22 Adj Fees: 14000; 2021-22 Paid: 0; 2021-22 Due: 14000</t>
  </si>
  <si>
    <t>Agrmnt No. 146; Overall Fees: 26000; Overall Adj: 14500; Overall Paid: 14500; Overall Due: 0; Old Bal: 0; Old Adj Bal: 0; Old Paid: 0; Old Due: 0; Last Year Bal: 12000; Last Year Adj Bal: 3500; Last Year Paid: 3500; Last Year Due: 0; 2021-22 Fees: 14000; 2021-22 Adj Fees: 11000; 2021-22 Paid: 11000; 2021-22 Due: 0</t>
  </si>
  <si>
    <t>Agrmnt No. 394; Overall Fees: 36000; Overall Adj: 26000; Overall Paid: 26000; Overall Due: 0; Old Bal: 3000; Old Adj Bal: 3000; Old Paid: 3000; Old Due: 0; Last Year Bal: 12000; Last Year Adj Bal: 5000; Last Year Paid: 8000; Last Year Due: -3000; 2021-22 Fees: 21000; 2021-22 Adj Fees: 18000; 2021-22 Paid: 15000; 2021-22 Due: 3000</t>
  </si>
  <si>
    <t>Agrmnt No. N; Overall Fees: 38000; Overall Adj: 38000; Overall Paid: 4000; Overall Due: 34000; Old Bal: 4000; Old Adj Bal: 4000; Old Paid: 4000; Old Due: 0; Last Year Bal: 12000; Last Year Adj Bal: 12000; Last Year Paid: 0; Last Year Due: 12000; 2021-22 Fees: 22000; 2021-22 Adj Fees: 22000; 2021-22 Paid: 0; 2021-22 Due: 22000</t>
  </si>
  <si>
    <t>Agrmnt No. N; Overall Fees: 34000; Overall Adj: 34000; Overall Paid: 4000; Overall Due: 30000; Old Bal: 1000; Old Adj Bal: 1000; Old Paid: 1000; Old Due: 0; Last Year Bal: 12000; Last Year Adj Bal: 12000; Last Year Paid: 3000; Last Year Due: 9000; 2021-22 Fees: 21000; 2021-22 Adj Fees: 21000; 2021-22 Paid: 0; 2021-22 Due: 21000</t>
  </si>
  <si>
    <t>Agrmnt No. 405; Overall Fees: 26000; Overall Adj: 13000; Overall Paid: 4000; Overall Due: 9000; Old Bal: 0; Old Adj Bal: 0; Old Paid: 0; Old Due: 0; Last Year Bal: 12000; Last Year Adj Bal: 3000; Last Year Paid: 2000; Last Year Due: 1000; 2021-22 Fees: 14000; 2021-22 Adj Fees: 10000; 2021-22 Paid: 2000; 2021-22 Due: 8000</t>
  </si>
  <si>
    <t>Agrmnt No. N; Overall Fees: 41000; Overall Adj: 41000; Overall Paid: 0; Overall Due: 41000; Old Bal: 10000; Old Adj Bal: 10000; Old Paid: 0; Old Due: 10000; Last Year Bal: 12000; Last Year Adj Bal: 12000; Last Year Paid: 0; Last Year Due: 12000; 2021-22 Fees: 19000; 2021-22 Adj Fees: 19000; 2021-22 Paid: 0; 2021-22 Due: 19000</t>
  </si>
  <si>
    <t>Agrmnt No. 295; Overall Fees: 40000; Overall Adj: 20000; Overall Paid: 4000; Overall Due: 16000; Old Bal: 6000; Old Adj Bal: 6000; Old Paid: 4000; Old Due: 2000; Last Year Bal: 12000; Last Year Adj Bal: 2000; Last Year Paid: 0; Last Year Due: 2000; 2021-22 Fees: 22000; 2021-22 Adj Fees: 12000; 2021-22 Paid: 0; 2021-22 Due: 12000</t>
  </si>
  <si>
    <t>Agrmnt No. N; Overall Fees: 53500; Overall Adj: 53500; Overall Paid: 6500; Overall Due: 47000; Old Bal: 20500; Old Adj Bal: 20500; Old Paid: 6500; Old Due: 14000; Last Year Bal: 12000; Last Year Adj Bal: 12000; Last Year Paid: 0; Last Year Due: 12000; 2021-22 Fees: 21000; 2021-22 Adj Fees: 21000; 2021-22 Paid: 0; 2021-22 Due: 21000</t>
  </si>
  <si>
    <t>Agrmnt No. N; Overall Fees: 42000; Overall Adj: 42000; Overall Paid: 0; Overall Due: 42000; Old Bal: 16000; Old Adj Bal: 16000; Old Paid: 0; Old Due: 16000; Last Year Bal: 12000; Last Year Adj Bal: 12000; Last Year Paid: 0; Last Year Due: 12000; 2021-22 Fees: 14000; 2021-22 Adj Fees: 14000; 2021-22 Paid: 0; 2021-22 Due: 14000</t>
  </si>
  <si>
    <t>Agrmnt No. N; Overall Fees: 26000; Overall Adj: 26000; Overall Paid: 0; Overall Due: 26000; Old Bal: 0; Old Adj Bal: 0; Old Paid: 0; Old Due: 0; Last Year Bal: 12000; Last Year Adj Bal: 12000; Last Year Paid: 0; Last Year Due: 12000; 2021-22 Fees: 14000; 2021-22 Adj Fees: 14000; 2021-22 Paid: 0; 2021-22 Due: 14000</t>
  </si>
  <si>
    <t>Agrmnt No. 292; Overall Fees: 36500; Overall Adj: 19000; Overall Paid: 7000; Overall Due: 12000; Old Bal: 5500; Old Adj Bal: 4000; Old Paid: 4000; Old Due: 0; Last Year Bal: 12000; Last Year Adj Bal: 0; Last Year Paid: 0; Last Year Due: 0; 2021-22 Fees: 19000; 2021-22 Adj Fees: 15000; 2021-22 Paid: 3000; 2021-22 Due: 12000</t>
  </si>
  <si>
    <t>Agrmnt No. N; Overall Fees: 38500; Overall Adj: 38500; Overall Paid: 10000; Overall Due: 28500; Old Bal: 5500; Old Adj Bal: 5500; Old Paid: 10000; Old Due: -4500; Last Year Bal: 12000; Last Year Adj Bal: 12000; Last Year Paid: 0; Last Year Due: 12000; 2021-22 Fees: 21000; 2021-22 Adj Fees: 21000; 2021-22 Paid: 0; 2021-22 Due: 21000</t>
  </si>
  <si>
    <t>Agrmnt No. 14; Overall Fees: 33000; Overall Adj: 18500; Overall Paid: 17500; Overall Due: 1000; Old Bal: 0; Old Adj Bal: 2500; Old Paid: 2500; Old Due: 0; Last Year Bal: 12000; Last Year Adj Bal: 0; Last Year Paid: 1000; Last Year Due: -1000; 2021-22 Fees: 21000; 2021-22 Adj Fees: 16000; 2021-22 Paid: 14000; 2021-22 Due: 2000</t>
  </si>
  <si>
    <t>Agrmnt No. 14; Overall Fees: 33000; Overall Adj: 18500; Overall Paid: 18000; Overall Due: 500; Old Bal: 0; Old Adj Bal: 0; Old Paid: 2500; Old Due: -2500; Last Year Bal: 12000; Last Year Adj Bal: 2500; Last Year Paid: 1000; Last Year Due: 1500; 2021-22 Fees: 21000; 2021-22 Adj Fees: 16000; 2021-22 Paid: 14500; 2021-22 Due: 1500</t>
  </si>
  <si>
    <t>Agrmnt No. 112; Overall Fees: 34000; Overall Adj: 16000; Overall Paid: 9000; Overall Due: 7000; Old Bal: 3000; Old Adj Bal: 3000; Old Paid: 4000; Old Due: -1000; Last Year Bal: 12000; Last Year Adj Bal: 1000; Last Year Paid: 0; Last Year Due: 1000; 2021-22 Fees: 19000; 2021-22 Adj Fees: 12000; 2021-22 Paid: 5000; 2021-22 Due: 7000</t>
  </si>
  <si>
    <t>Agrmnt No. 84; Overall Fees: 34000; Overall Adj: 21000; Overall Paid: 21000; Overall Due: 0; Old Bal: 0; Old Adj Bal: 0; Old Paid: 0; Old Due: 0; Last Year Bal: 12000; Last Year Adj Bal: 3000; Last Year Paid: 3000; Last Year Due: 0; 2021-22 Fees: 22000; 2021-22 Adj Fees: 18000; 2021-22 Paid: 18000; 2021-22 Due: 0</t>
  </si>
  <si>
    <t>Agrmnt No. 88; Overall Fees: 36500; Overall Adj: 20000; Overall Paid: 15000; Overall Due: 5000; Old Bal: 5500; Old Adj Bal: 5000; Old Paid: 5000; Old Due: 0; Last Year Bal: 12000; Last Year Adj Bal: 0; Last Year Paid: 1000; Last Year Due: -1000; 2021-22 Fees: 19000; 2021-22 Adj Fees: 15000; 2021-22 Paid: 9000; 2021-22 Due: 6000</t>
  </si>
  <si>
    <t>Agrmnt No. 381; Overall Fees: 28500; Overall Adj: 16000; Overall Paid: 4500; Overall Due: 11500; Old Bal: 2500; Old Adj Bal: 2500; Old Paid: 2500; Old Due: 0; Last Year Bal: 12000; Last Year Adj Bal: 2000; Last Year Paid: 2000; Last Year Due: 0; 2021-22 Fees: 14000; 2021-22 Adj Fees: 11500; 2021-22 Paid: 0; 2021-22 Due: 11500</t>
  </si>
  <si>
    <t>Agrmnt No. 195; Overall Fees: 26500; Overall Adj: 16500; Overall Paid: 13000; Overall Due: 3500; Old Bal: 500; Old Adj Bal: 500; Old Paid: 5500; Old Due: -5000; Last Year Bal: 12000; Last Year Adj Bal: 5000; Last Year Paid: 0; Last Year Due: 5000; 2021-22 Fees: 14000; 2021-22 Adj Fees: 11000; 2021-22 Paid: 7500; 2021-22 Due: 3500</t>
  </si>
  <si>
    <t>Agrmnt No. 175; Overall Fees: 26000; Overall Adj: 14000; Overall Paid: 14000; Overall Due: 0; Old Bal: 0; Old Adj Bal: 0; Old Paid: 0; Old Due: 0; Last Year Bal: 12000; Last Year Adj Bal: 4000; Last Year Paid: 4000; Last Year Due: 0; 2021-22 Fees: 14000; 2021-22 Adj Fees: 10000; 2021-22 Paid: 10000; 2021-22 Due: 0</t>
  </si>
  <si>
    <t>Agrmnt No. 227; Overall Fees: 30500; Overall Adj: 19500; Overall Paid: 19500; Overall Due: 0; Old Bal: 4500; Old Adj Bal: 4500; Old Paid: 7500; Old Due: -3000; Last Year Bal: 12000; Last Year Adj Bal: 5000; Last Year Paid: 2000; Last Year Due: 3000; 2021-22 Fees: 14000; 2021-22 Adj Fees: 10000; 2021-22 Paid: 10000; 2021-22 Due: 0</t>
  </si>
  <si>
    <t>Agrmnt No. N; Overall Fees: 38500; Overall Adj: 38500; Overall Paid: 10500; Overall Due: 28000; Old Bal: 5500; Old Adj Bal: 5500; Old Paid: 5500; Old Due: 0; Last Year Bal: 12000; Last Year Adj Bal: 12000; Last Year Paid: 0; Last Year Due: 12000; 2021-22 Fees: 21000; 2021-22 Adj Fees: 21000; 2021-22 Paid: 5000; 2021-22 Due: 16000</t>
  </si>
  <si>
    <t>Agrmnt No. 129; Overall Fees: 34000; Overall Adj: 16500; Overall Paid: 16500; Overall Due: 0; Old Bal: 0; Old Adj Bal: 0; Old Paid: 1000; Old Due: -1000; Last Year Bal: 12000; Last Year Adj Bal: 0; Last Year Paid: 0; Last Year Due: 0; 2021-22 Fees: 22000; 2021-22 Adj Fees: 16500; 2021-22 Paid: 15500; 2021-22 Due: 1000</t>
  </si>
  <si>
    <t>Agrmnt No. 90; Overall Fees: 29000; Overall Adj: 9000; Overall Paid: 5000; Overall Due: 4000; Old Bal: 3000; Old Adj Bal: 3000; Old Paid: 3000; Old Due: 0; Last Year Bal: 12000; Last Year Adj Bal: 2000; Last Year Paid: 2000; Last Year Due: 0; 2021-22 Fees: 14000; 2021-22 Adj Fees: 4000; 2021-22 Paid: 0; 2021-22 Due: 4000</t>
  </si>
  <si>
    <t>Agrmnt No. N; Overall Fees: 36500; Overall Adj: 36500; Overall Paid: 12500; Overall Due: 24000; Old Bal: 2500; Old Adj Bal: 2500; Old Paid: 4500; Old Due: -2000; Last Year Bal: 12000; Last Year Adj Bal: 12000; Last Year Paid: 2000; Last Year Due: 10000; 2021-22 Fees: 22000; 2021-22 Adj Fees: 22000; 2021-22 Paid: 6000; 2021-22 Due: 16000</t>
  </si>
  <si>
    <t>Agrmnt No. 127; Overall Fees: 29500; Overall Adj: 19000; Overall Paid: 7000; Overall Due: 12000; Old Bal: 3500; Old Adj Bal: 3000; Old Paid: 3000; Old Due: 0; Last Year Bal: 12000; Last Year Adj Bal: 5000; Last Year Paid: 4000; Last Year Due: 1000; 2021-22 Fees: 14000; 2021-22 Adj Fees: 11000; 2021-22 Paid: 0; 2021-22 Due: 11000</t>
  </si>
  <si>
    <t>Agrmnt No. 228; Overall Fees: 33000; Overall Adj: 15500; Overall Paid: 15500; Overall Due: 0; Old Bal: 0; Old Adj Bal: 0; Old Paid: 0; Old Due: 0; Last Year Bal: 12000; Last Year Adj Bal: 0; Last Year Paid: 0; Last Year Due: 0; 2021-22 Fees: 21000; 2021-22 Adj Fees: 15500; 2021-22 Paid: 15500; 2021-22 Due: 0</t>
  </si>
  <si>
    <t>Agrmnt No. 96; Overall Fees: 33000; Overall Adj: 17000; Overall Paid: 17000; Overall Due: 0; Old Bal: 0; Old Adj Bal: 0; Old Paid: 0; Old Due: 0; Last Year Bal: 12000; Last Year Adj Bal: 2500; Last Year Paid: 4000; Last Year Due: -1500; 2021-22 Fees: 21000; 2021-22 Adj Fees: 14500; 2021-22 Paid: 13000; 2021-22 Due: 1500</t>
  </si>
  <si>
    <t>Agrmnt No. 75; Overall Fees: 33000; Overall Adj: 17500; Overall Paid: 17500; Overall Due: 0; Old Bal: 0; Old Adj Bal: 0; Old Paid: 2500; Old Due: -2500; Last Year Bal: 12000; Last Year Adj Bal: 2500; Last Year Paid: 4500; Last Year Due: -2000; 2021-22 Fees: 21000; 2021-22 Adj Fees: 15000; 2021-22 Paid: 10500; 2021-22 Due: 4500</t>
  </si>
  <si>
    <t>Agrmnt No. 8; Overall Fees: 28000; Overall Adj: 18000; Overall Paid: 18000; Overall Due: 0; Old Bal: 0; Old Adj Bal: 0; Old Paid: 6000; Old Due: -6000; Last Year Bal: 13000; Last Year Adj Bal: 6000; Last Year Paid: 0; Last Year Due: 6000; 2021-22 Fees: 15000; 2021-22 Adj Fees: 12000; 2021-22 Paid: 12000; 2021-22 Due: 0</t>
  </si>
  <si>
    <t>Agrmnt No. N; Overall Fees: 33500; Overall Adj: 33500; Overall Paid: 5000; Overall Due: 28500; Old Bal: 0; Old Adj Bal: 0; Old Paid: 0; Old Due: 0; Last Year Bal: 13000; Last Year Adj Bal: 13000; Last Year Paid: 5000; Last Year Due: 8000; 2021-22 Fees: 20500; 2021-22 Adj Fees: 20500; 2021-22 Paid: 0; 2021-22 Due: 20500</t>
  </si>
  <si>
    <t>Agrmnt No. 298; Overall Fees: 38000; Overall Adj: 19500; Overall Paid: 9500; Overall Due: 10000; Old Bal: 4500; Old Adj Bal: 4500; Old Paid: 4500; Old Due: 0; Last Year Bal: 13000; Last Year Adj Bal: 3000; Last Year Paid: 3000; Last Year Due: 0; 2021-22 Fees: 20500; 2021-22 Adj Fees: 12000; 2021-22 Paid: 2000; 2021-22 Due: 10000</t>
  </si>
  <si>
    <t>Agrmnt No. 31; Overall Fees: 29500; Overall Adj: 22500; Overall Paid: 8000; Overall Due: 14500; Old Bal: 1500; Old Adj Bal: 1500; Old Paid: 5500; Old Due: -4000; Last Year Bal: 13000; Last Year Adj Bal: 6000; Last Year Paid: 500; Last Year Due: 5500; 2021-22 Fees: 15000; 2021-22 Adj Fees: 15000; 2021-22 Paid: 2000; 2021-22 Due: 13000</t>
  </si>
  <si>
    <t>Agrmnt No. N; Overall Fees: 50500; Overall Adj: 50500; Overall Paid: 7500; Overall Due: 43000; Old Bal: 1500; Old Adj Bal: 1500; Old Paid: 2000; Old Due: -500; Last Year Bal: 13000; Last Year Adj Bal: 13000; Last Year Paid: 3000; Last Year Due: 10000; 2021-22 Fees: 36000; 2021-22 Adj Fees: 36000; 2021-22 Paid: 2500; 2021-22 Due: 33500</t>
  </si>
  <si>
    <t>Agrmnt No. N; Overall Fees: 53000; Overall Adj: 53000; Overall Paid: 13000; Overall Due: 40000; Old Bal: 4000; Old Adj Bal: 4000; Old Paid: 4000; Old Due: 0; Last Year Bal: 13000; Last Year Adj Bal: 13000; Last Year Paid: 5900; Last Year Due: 7100; 2021-22 Fees: 36000; 2021-22 Adj Fees: 36000; 2021-22 Paid: 3100; 2021-22 Due: 32900</t>
  </si>
  <si>
    <t>Agrmnt No. N; Overall Fees: 28000; Overall Adj: 28000; Overall Paid: 0; Overall Due: 28000; Old Bal: 0; Old Adj Bal: 0; Old Paid: 0; Old Due: 0; Last Year Bal: 13000; Last Year Adj Bal: 13000; Last Year Paid: 0; Last Year Due: 13000; 2021-22 Fees: 15000; 2021-22 Adj Fees: 15000; 2021-22 Paid: 0; 2021-22 Due: 15000</t>
  </si>
  <si>
    <t>Agrmnt No. N; Overall Fees: 49000; Overall Adj: 49000; Overall Paid: 10000; Overall Due: 39000; Old Bal: 14000; Old Adj Bal: 14000; Old Paid: 10000; Old Due: 4000; Last Year Bal: 13000; Last Year Adj Bal: 13000; Last Year Paid: 0; Last Year Due: 13000; 2021-22 Fees: 22000; 2021-22 Adj Fees: 22000; 2021-22 Paid: 0; 2021-22 Due: 22000</t>
  </si>
  <si>
    <t>Agrmnt No. 123; Overall Fees: 33000; Overall Adj: 19000; Overall Paid: 15000; Overall Due: 4000; Old Bal: 5000; Old Adj Bal: 5000; Old Paid: 5000; Old Due: 0; Last Year Bal: 13000; Last Year Adj Bal: 5000; Last Year Paid: 5000; Last Year Due: 0; 2021-22 Fees: 15000; 2021-22 Adj Fees: 9000; 2021-22 Paid: 5000; 2021-22 Due: 4000</t>
  </si>
  <si>
    <t>Agrmnt No. 254; Overall Fees: 28000; Overall Adj: 18000; Overall Paid: 11000; Overall Due: 7000; Old Bal: 0; Old Adj Bal: 0; Old Paid: 0; Old Due: 0; Last Year Bal: 13000; Last Year Adj Bal: 5000; Last Year Paid: 5000; Last Year Due: 0; 2021-22 Fees: 15000; 2021-22 Adj Fees: 13000; 2021-22 Paid: 6000; 2021-22 Due: 7000</t>
  </si>
  <si>
    <t>Agrmnt No. 284; Overall Fees: 42000; Overall Adj: 25000; Overall Paid: 25000; Overall Due: 0; Old Bal: 6000; Old Adj Bal: 3000; Old Paid: 3000; Old Due: 0; Last Year Bal: 13000; Last Year Adj Bal: 4000; Last Year Paid: 4000; Last Year Due: 0; 2021-22 Fees: 23000; 2021-22 Adj Fees: 18000; 2021-22 Paid: 18000; 2021-22 Due: 0</t>
  </si>
  <si>
    <t>Agrmnt No. N; Overall Fees: 39000; Overall Adj: 39000; Overall Paid: 12000; Overall Due: 27000; Old Bal: 4000; Old Adj Bal: 4000; Old Paid: 11000; Old Due: -7000; Last Year Bal: 13000; Last Year Adj Bal: 13000; Last Year Paid: 1000; Last Year Due: 12000; 2021-22 Fees: 22000; 2021-22 Adj Fees: 22000; 2021-22 Paid: 0; 2021-22 Due: 22000</t>
  </si>
  <si>
    <t>Agrmnt No. 34; Overall Fees: 35000; Overall Adj: 20800; Overall Paid: 20800; Overall Due: 0; Old Bal: 0; Old Adj Bal: 0; Old Paid: 0; Old Due: 0; Last Year Bal: 13000; Last Year Adj Bal: 4000; Last Year Paid: 4000; Last Year Due: 0; 2021-22 Fees: 22000; 2021-22 Adj Fees: 16800; 2021-22 Paid: 16800; 2021-22 Due: 0</t>
  </si>
  <si>
    <t>Agrmnt No. 242; Overall Fees: 28000; Overall Adj: 14000; Overall Paid: 14000; Overall Due: 0; Old Bal: 0; Old Adj Bal: 0; Old Paid: 0; Old Due: 0; Last Year Bal: 13000; Last Year Adj Bal: 0; Last Year Paid: 5000; Last Year Due: -5000; 2021-22 Fees: 15000; 2021-22 Adj Fees: 14000; 2021-22 Paid: 9000; 2021-22 Due: 5000</t>
  </si>
  <si>
    <t>Agrmnt No. 233; Overall Fees: 28000; Overall Adj: 16000; Overall Paid: 16000; Overall Due: 0; Old Bal: 0; Old Adj Bal: 0; Old Paid: 3000; Old Due: -3000; Last Year Bal: 13000; Last Year Adj Bal: 4000; Last Year Paid: 1000; Last Year Due: 3000; 2021-22 Fees: 15000; 2021-22 Adj Fees: 12000; 2021-22 Paid: 12000; 2021-22 Due: 0</t>
  </si>
  <si>
    <t>Agrmnt No. 346; Overall Fees: 28000; Overall Adj: 17000; Overall Paid: 17000; Overall Due: 0; Old Bal: 0; Old Adj Bal: 0; Old Paid: 0; Old Due: 0; Last Year Bal: 13000; Last Year Adj Bal: 5000; Last Year Paid: 5000; Last Year Due: 0; 2021-22 Fees: 15000; 2021-22 Adj Fees: 12000; 2021-22 Paid: 12000; 2021-22 Due: 0</t>
  </si>
  <si>
    <t>Agrmnt No. N; Overall Fees: 52000; Overall Adj: 52000; Overall Paid: 2000; Overall Due: 50000; Old Bal: 19000; Old Adj Bal: 19000; Old Paid: 2000; Old Due: 17000; Last Year Bal: 13000; Last Year Adj Bal: 13000; Last Year Paid: 0; Last Year Due: 13000; 2021-22 Fees: 20000; 2021-22 Adj Fees: 20000; 2021-22 Paid: 0; 2021-22 Due: 20000</t>
  </si>
  <si>
    <t>Agrmnt No. 161; Overall Fees: 28000; Overall Adj: 11000; Overall Paid: 11000; Overall Due: 0; Old Bal: 0; Old Adj Bal: 0; Old Paid: 0; Old Due: 0; Last Year Bal: 13000; Last Year Adj Bal: 0; Last Year Paid: 0; Last Year Due: 0; 2021-22 Fees: 15000; 2021-22 Adj Fees: 11000; 2021-22 Paid: 11000; 2021-22 Due: 0</t>
  </si>
  <si>
    <t>Agrmnt No. 133; Overall Fees: 28000; Overall Adj: 12000; Overall Paid: 12000; Overall Due: 0; Old Bal: 0; Old Adj Bal: 0; Old Paid: 0; Old Due: 0; Last Year Bal: 13000; Last Year Adj Bal: 4000; Last Year Paid: 4000; Last Year Due: 0; 2021-22 Fees: 15000; 2021-22 Adj Fees: 8000; 2021-22 Paid: 8000; 2021-22 Due: 0</t>
  </si>
  <si>
    <t>Agrmnt No. N; Overall Fees: 36000; Overall Adj: 36000; Overall Paid: 0; Overall Due: 36000; Old Bal: 1000; Old Adj Bal: 1000; Old Paid: 0; Old Due: 1000; Last Year Bal: 13000; Last Year Adj Bal: 13000; Last Year Paid: 0; Last Year Due: 13000; 2021-22 Fees: 22000; 2021-22 Adj Fees: 22000; 2021-22 Paid: 0; 2021-22 Due: 22000</t>
  </si>
  <si>
    <t>Agrmnt No. N; Overall Fees: 39000; Overall Adj: 39000; Overall Paid: 13000; Overall Due: 26000; Old Bal: 3000; Old Adj Bal: 3000; Old Paid: 3000; Old Due: 0; Last Year Bal: 13000; Last Year Adj Bal: 13000; Last Year Paid: 0; Last Year Due: 13000; 2021-22 Fees: 23000; 2021-22 Adj Fees: 23000; 2021-22 Paid: 10000; 2021-22 Due: 13000</t>
  </si>
  <si>
    <t>Agrmnt No. N; Overall Fees: 42000; Overall Adj: 42000; Overall Paid: 0; Overall Due: 42000; Old Bal: 6000; Old Adj Bal: 6000; Old Paid: 0; Old Due: 6000; Last Year Bal: 13000; Last Year Adj Bal: 13000; Last Year Paid: 0; Last Year Due: 13000; 2021-22 Fees: 23000; 2021-22 Adj Fees: 23000; 2021-22 Paid: 0; 2021-22 Due: 23000</t>
  </si>
  <si>
    <t>Agrmnt No. 16; Overall Fees: 49500; Overall Adj: 28500; Overall Paid: 8000; Overall Due: 20500; Old Bal: 500; Old Adj Bal: 500; Old Paid: 0; Old Due: 500; Last Year Bal: 13000; Last Year Adj Bal: 0; Last Year Paid: 0; Last Year Due: 0; 2021-22 Fees: 36000; 2021-22 Adj Fees: 28000; 2021-22 Paid: 8000; 2021-22 Due: 20000</t>
  </si>
  <si>
    <t>Agrmnt No. 299; Overall Fees: 36000; Overall Adj: 27000; Overall Paid: 27000; Overall Due: 0; Old Bal: 0; Old Adj Bal: 0; Old Paid: 5000; Old Due: -5000; Last Year Bal: 13000; Last Year Adj Bal: 5000; Last Year Paid: 0; Last Year Due: 5000; 2021-22 Fees: 23000; 2021-22 Adj Fees: 22000; 2021-22 Paid: 22000; 2021-22 Due: 0</t>
  </si>
  <si>
    <t>Agrmnt No. N; Overall Fees: 40000; Overall Adj: 40000; Overall Paid: 10000; Overall Due: 30000; Old Bal: 5000; Old Adj Bal: 5000; Old Paid: 5000; Old Due: 0; Last Year Bal: 13000; Last Year Adj Bal: 13000; Last Year Paid: 0; Last Year Due: 13000; 2021-22 Fees: 22000; 2021-22 Adj Fees: 22000; 2021-22 Paid: 5000; 2021-22 Due: 17000</t>
  </si>
  <si>
    <t>Agrmnt No. 210; Overall Fees: 32000; Overall Adj: 15000; Overall Paid: 15000; Overall Due: 0; Old Bal: 4000; Old Adj Bal: 2500; Old Paid: 2500; Old Due: 0; Last Year Bal: 13000; Last Year Adj Bal: 0; Last Year Paid: 0; Last Year Due: 0; 2021-22 Fees: 15000; 2021-22 Adj Fees: 12500; 2021-22 Paid: 12500; 2021-22 Due: 0</t>
  </si>
  <si>
    <t>Agrmnt No. 356; Overall Fees: 33000; Overall Adj: 9600; Overall Paid: 8100; Overall Due: 1500; Old Bal: 0; Old Adj Bal: 0; Old Paid: 0; Old Due: 0; Last Year Bal: 13000; Last Year Adj Bal: 600; Last Year Paid: 600; Last Year Due: 0; 2021-22 Fees: 20000; 2021-22 Adj Fees: 9000; 2021-22 Paid: 7500; 2021-22 Due: 1500</t>
  </si>
  <si>
    <t>Agrmnt No. N; Overall Fees: 49500; Overall Adj: 49500; Overall Paid: 5000; Overall Due: 44500; Old Bal: 13500; Old Adj Bal: 13500; Old Paid: 5000; Old Due: 8500; Last Year Bal: 13000; Last Year Adj Bal: 13000; Last Year Paid: 0; Last Year Due: 13000; 2021-22 Fees: 23000; 2021-22 Adj Fees: 23000; 2021-22 Paid: 0; 2021-22 Due: 23000</t>
  </si>
  <si>
    <t>Agrmnt No. 273; Overall Fees: 36000; Overall Adj: 19000; Overall Paid: 9000; Overall Due: 10000; Old Bal: 8000; Old Adj Bal: 6000; Old Paid: 6000; Old Due: 0; Last Year Bal: 13000; Last Year Adj Bal: 3000; Last Year Paid: 0; Last Year Due: 3000; 2021-22 Fees: 15000; 2021-22 Adj Fees: 10000; 2021-22 Paid: 3000; 2021-22 Due: 7000</t>
  </si>
  <si>
    <t>Agrmnt No. N; Overall Fees: 34000; Overall Adj: 34000; Overall Paid: 11000; Overall Due: 23000; Old Bal: 6000; Old Adj Bal: 6000; Old Paid: 6000; Old Due: 0; Last Year Bal: 13000; Last Year Adj Bal: 13000; Last Year Paid: 5000; Last Year Due: 8000; 2021-22 Fees: 15000; 2021-22 Adj Fees: 15000; 2021-22 Paid: 0; 2021-22 Due: 15000</t>
  </si>
  <si>
    <t>Agrmnt No. N; Overall Fees: 44000; Overall Adj: 44000; Overall Paid: 17000; Overall Due: 27000; Old Bal: 9000; Old Adj Bal: 9000; Old Paid: 9000; Old Due: 0; Last Year Bal: 13000; Last Year Adj Bal: 13000; Last Year Paid: 0; Last Year Due: 13000; 2021-22 Fees: 22000; 2021-22 Adj Fees: 22000; 2021-22 Paid: 8000; 2021-22 Due: 14000</t>
  </si>
  <si>
    <t>Agrmnt No. 225; Overall Fees: 28000; Overall Adj: 15000; Overall Paid: 11500; Overall Due: 3500; Old Bal: 0; Old Adj Bal: 0; Old Paid: 0; Old Due: 0; Last Year Bal: 13000; Last Year Adj Bal: 5000; Last Year Paid: 5000; Last Year Due: 0; 2021-22 Fees: 15000; 2021-22 Adj Fees: 10000; 2021-22 Paid: 6500; 2021-22 Due: 3500</t>
  </si>
  <si>
    <t>Agrmnt No. 52; Overall Fees: 33500; Overall Adj: 21700; Overall Paid: 15700; Overall Due: 6000; Old Bal: 0; Old Adj Bal: 0; Old Paid: 0; Old Due: 0; Last Year Bal: 13000; Last Year Adj Bal: 5700; Last Year Paid: 5700; Last Year Due: 0; 2021-22 Fees: 20500; 2021-22 Adj Fees: 16000; 2021-22 Paid: 10000; 2021-22 Due: 6000</t>
  </si>
  <si>
    <t>Agrmnt No. N; Overall Fees: 35000; Overall Adj: 35000; Overall Paid: 9000; Overall Due: 26000; Old Bal: 0; Old Adj Bal: 0; Old Paid: 2500; Old Due: -2500; Last Year Bal: 13000; Last Year Adj Bal: 13000; Last Year Paid: 2500; Last Year Due: 10500; 2021-22 Fees: 22000; 2021-22 Adj Fees: 22000; 2021-22 Paid: 4000; 2021-22 Due: 18000</t>
  </si>
  <si>
    <t>Agrmnt No. 171; Overall Fees: 43000; Overall Adj: 26600; Overall Paid: 14000; Overall Due: 12600; Old Bal: 8000; Old Adj Bal: 4000; Old Paid: 5000; Old Due: -1000; Last Year Bal: 13000; Last Year Adj Bal: 5000; Last Year Paid: 5000; Last Year Due: 0; 2021-22 Fees: 22000; 2021-22 Adj Fees: 17600; 2021-22 Paid: 4000; 2021-22 Due: 13600</t>
  </si>
  <si>
    <t>Agrmnt No. 26; Overall Fees: 33500; Overall Adj: 14400; Overall Paid: 14400; Overall Due: 0; Old Bal: 0; Old Adj Bal: 0; Old Paid: 0; Old Due: 0; Last Year Bal: 13000; Last Year Adj Bal: 0; Last Year Paid: 0; Last Year Due: 0; 2021-22 Fees: 20500; 2021-22 Adj Fees: 14400; 2021-22 Paid: 14400; 2021-22 Due: 0</t>
  </si>
  <si>
    <t>Agrmnt No. 69; Overall Fees: 35000; Overall Adj: 21000; Overall Paid: 21000; Overall Due: 0; Old Bal: 0; Old Adj Bal: 0; Old Paid: 0; Old Due: 0; Last Year Bal: 13000; Last Year Adj Bal: 6000; Last Year Paid: 6000; Last Year Due: 0; 2021-22 Fees: 22000; 2021-22 Adj Fees: 15000; 2021-22 Paid: 15000; 2021-22 Due: 0</t>
  </si>
  <si>
    <t>Agrmnt No. N; Overall Fees: 30500; Overall Adj: 30500; Overall Paid: 6500; Overall Due: 24000; Old Bal: 2500; Old Adj Bal: 2500; Old Paid: 2500; Old Due: 0; Last Year Bal: 13000; Last Year Adj Bal: 13000; Last Year Paid: 0; Last Year Due: 13000; 2021-22 Fees: 15000; 2021-22 Adj Fees: 15000; 2021-22 Paid: 4000; 2021-22 Due: 11000</t>
  </si>
  <si>
    <t>Agrmnt No. 92; Overall Fees: 28000; Overall Adj: 19000; Overall Paid: 9000; Overall Due: 10000; Old Bal: 0; Old Adj Bal: 0; Old Paid: 0; Old Due: 0; Last Year Bal: 13000; Last Year Adj Bal: 7000; Last Year Paid: 7000; Last Year Due: 0; 2021-22 Fees: 15000; 2021-22 Adj Fees: 12000; 2021-22 Paid: 2000; 2021-22 Due: 10000</t>
  </si>
  <si>
    <t>Agrmnt No. 130; Overall Fees: 36500; Overall Adj: 20000; Overall Paid: 14000; Overall Due: 6000; Old Bal: 1500; Old Adj Bal: 500; Old Paid: 5000; Old Due: -4500; Last Year Bal: 13000; Last Year Adj Bal: 3500; Last Year Paid: 0; Last Year Due: 3500; 2021-22 Fees: 22000; 2021-22 Adj Fees: 16000; 2021-22 Paid: 9000; 2021-22 Due: 7000</t>
  </si>
  <si>
    <t>Agrmnt No. N; Overall Fees: 38500; Overall Adj: 38500; Overall Paid: 12000; Overall Due: 26500; Old Bal: 2500; Old Adj Bal: 2500; Old Paid: 4000; Old Due: -1500; Last Year Bal: 13000; Last Year Adj Bal: 13000; Last Year Paid: 3000; Last Year Due: 10000; 2021-22 Fees: 23000; 2021-22 Adj Fees: 23000; 2021-22 Paid: 5000; 2021-22 Due: 18000</t>
  </si>
  <si>
    <t>Agrmnt No. 62; Overall Fees: 42000; Overall Adj: 30800; Overall Paid: 11000; Overall Due: 19800; Old Bal: 7000; Old Adj Bal: 6000; Old Paid: 11000; Old Due: -5000; Last Year Bal: 13000; Last Year Adj Bal: 8000; Last Year Paid: 0; Last Year Due: 8000; 2021-22 Fees: 22000; 2021-22 Adj Fees: 16800; 2021-22 Paid: 0; 2021-22 Due: 16800</t>
  </si>
  <si>
    <t>Agrmnt No. N; Overall Fees: 33000; Overall Adj: 33000; Overall Paid: 6000; Overall Due: 27000; Old Bal: 5000; Old Adj Bal: 5000; Old Paid: 5000; Old Due: 0; Last Year Bal: 13000; Last Year Adj Bal: 13000; Last Year Paid: 1000; Last Year Due: 12000; 2021-22 Fees: 15000; 2021-22 Adj Fees: 15000; 2021-22 Paid: 0; 2021-22 Due: 15000</t>
  </si>
  <si>
    <t>Agrmnt No. 150; Overall Fees: 33000; Overall Adj: 14000; Overall Paid: 14000; Overall Due: 0; Old Bal: 0; Old Adj Bal: 0; Old Paid: 0; Old Due: 0; Last Year Bal: 13000; Last Year Adj Bal: 1000; Last Year Paid: 1000; Last Year Due: 0; 2021-22 Fees: 20000; 2021-22 Adj Fees: 13000; 2021-22 Paid: 13000; 2021-22 Due: 0</t>
  </si>
  <si>
    <t>Agrmnt No. N; Overall Fees: 36000; Overall Adj: 36000; Overall Paid: 6000; Overall Due: 30000; Old Bal: 6000; Old Adj Bal: 6000; Old Paid: 6000; Old Due: 0; Last Year Bal: 14000; Last Year Adj Bal: 14000; Last Year Paid: 0; Last Year Due: 14000; 2021-22 Fees: 16000; 2021-22 Adj Fees: 16000; 2021-22 Paid: 0; 2021-22 Due: 16000</t>
  </si>
  <si>
    <t>Agrmnt No. 355; Overall Fees: 43500; Overall Adj: 26000; Overall Paid: 24300; Overall Due: 1700; Old Bal: 6500; Old Adj Bal: 6500; Old Paid: 6500; Old Due: 0; Last Year Bal: 14000; Last Year Adj Bal: 6500; Last Year Paid: 1800; Last Year Due: 4700; 2021-22 Fees: 23000; 2021-22 Adj Fees: 13000; 2021-22 Paid: 16000; 2021-22 Due: -3000</t>
  </si>
  <si>
    <t>Agrmnt No. N; Overall Fees: 47000; Overall Adj: 47000; Overall Paid: 23500; Overall Due: 23500; Old Bal: 9000; Old Adj Bal: 9000; Old Paid: 9000; Old Due: 0; Last Year Bal: 14000; Last Year Adj Bal: 14000; Last Year Paid: 2500; Last Year Due: 11500; 2021-22 Fees: 24000; 2021-22 Adj Fees: 24000; 2021-22 Paid: 12000; 2021-22 Due: 12000</t>
  </si>
  <si>
    <t>Agrmnt No. 15; Overall Fees: 33500; Overall Adj: 22000; Overall Paid: 18000; Overall Due: 4000; Old Bal: 3500; Old Adj Bal: 4000; Old Paid: 4000; Old Due: 0; Last Year Bal: 14000; Last Year Adj Bal: 6000; Last Year Paid: 6000; Last Year Due: 0; 2021-22 Fees: 16000; 2021-22 Adj Fees: 12000; 2021-22 Paid: 8000; 2021-22 Due: 4000</t>
  </si>
  <si>
    <t>Agrmnt No. N; Overall Fees: 46000; Overall Adj: 46000; Overall Paid: 0; Overall Due: 46000; Old Bal: 8500; Old Adj Bal: 8500; Old Paid: 0; Old Due: 8500; Last Year Bal: 14000; Last Year Adj Bal: 14000; Last Year Paid: 0; Last Year Due: 14000; 2021-22 Fees: 23500; 2021-22 Adj Fees: 23500; 2021-22 Paid: 0; 2021-22 Due: 23500</t>
  </si>
  <si>
    <t>Agrmnt No. N; Overall Fees: 42000; Overall Adj: 42000; Overall Paid: 0; Overall Due: 42000; Old Bal: 4000; Old Adj Bal: 4000; Old Paid: 0; Old Due: 4000; Last Year Bal: 14000; Last Year Adj Bal: 14000; Last Year Paid: 0; Last Year Due: 14000; 2021-22 Fees: 24000; 2021-22 Adj Fees: 24000; 2021-22 Paid: 0; 2021-22 Due: 24000</t>
  </si>
  <si>
    <t>Agrmnt No. N; Overall Fees: 45000; Overall Adj: 45000; Overall Paid: 10000; Overall Due: 35000; Old Bal: 7000; Old Adj Bal: 7000; Old Paid: 4000; Old Due: 3000; Last Year Bal: 14000; Last Year Adj Bal: 14000; Last Year Paid: 6000; Last Year Due: 8000; 2021-22 Fees: 24000; 2021-22 Adj Fees: 24000; 2021-22 Paid: 0; 2021-22 Due: 24000</t>
  </si>
  <si>
    <t>Agrmnt No. N; Overall Fees: 51000; Overall Adj: 51000; Overall Paid: 3000; Overall Due: 48000; Old Bal: 14000; Old Adj Bal: 14000; Old Paid: 3000; Old Due: 11000; Last Year Bal: 14000; Last Year Adj Bal: 14000; Last Year Paid: 0; Last Year Due: 14000; 2021-22 Fees: 23000; 2021-22 Adj Fees: 23000; 2021-22 Paid: 0; 2021-22 Due: 23000</t>
  </si>
  <si>
    <t>Agrmnt No. N; Overall Fees: 37000; Overall Adj: 37000; Overall Paid: 14000; Overall Due: 23000; Old Bal: 0; Old Adj Bal: 0; Old Paid: 0; Old Due: 0; Last Year Bal: 14000; Last Year Adj Bal: 14000; Last Year Paid: 5000; Last Year Due: 9000; 2021-22 Fees: 23000; 2021-22 Adj Fees: 23000; 2021-22 Paid: 9000; 2021-22 Due: 14000</t>
  </si>
  <si>
    <t>Agrmnt No. 348; Overall Fees: 42500; Overall Adj: 25000; Overall Paid: 10000; Overall Due: 15000; Old Bal: 12500; Old Adj Bal: 10000; Old Paid: 10000; Old Due: 0; Last Year Bal: 14000; Last Year Adj Bal: 3000; Last Year Paid: 0; Last Year Due: 3000; 2021-22 Fees: 16000; 2021-22 Adj Fees: 12000; 2021-22 Paid: 0; 2021-22 Due: 12000</t>
  </si>
  <si>
    <t>Agrmnt No. 237; Overall Fees: 38000; Overall Adj: 28000; Overall Paid: 12000; Overall Due: 16000; Old Bal: 8000; Old Adj Bal: 8000; Old Paid: 8000; Old Due: 0; Last Year Bal: 14000; Last Year Adj Bal: 7000; Last Year Paid: 4000; Last Year Due: 3000; 2021-22 Fees: 16000; 2021-22 Adj Fees: 13000; 2021-22 Paid: 0; 2021-22 Due: 13000</t>
  </si>
  <si>
    <t>Agrmnt No. 242; Overall Fees: 30000; Overall Adj: 14000; Overall Paid: 14000; Overall Due: 0; Old Bal: 0; Old Adj Bal: 0; Old Paid: 0; Old Due: 0; Last Year Bal: 14000; Last Year Adj Bal: 0; Last Year Paid: 5000; Last Year Due: -5000; 2021-22 Fees: 16000; 2021-22 Adj Fees: 14000; 2021-22 Paid: 9000; 2021-22 Due: 5000</t>
  </si>
  <si>
    <t>Agrmnt No. N; Overall Fees: 50000; Overall Adj: 50000; Overall Paid: 5000; Overall Due: 45000; Old Bal: 13000; Old Adj Bal: 13000; Old Paid: 5000; Old Due: 8000; Last Year Bal: 14000; Last Year Adj Bal: 14000; Last Year Paid: 0; Last Year Due: 14000; 2021-22 Fees: 23000; 2021-22 Adj Fees: 23000; 2021-22 Paid: 0; 2021-22 Due: 23000</t>
  </si>
  <si>
    <t>Agrmnt No. 59; Overall Fees: 30000; Overall Adj: 12500; Overall Paid: 11000; Overall Due: 1500; Old Bal: 0; Old Adj Bal: 0; Old Paid: 500; Old Due: -500; Last Year Bal: 14000; Last Year Adj Bal: 5000; Last Year Paid: 3000; Last Year Due: 2000; 2021-22 Fees: 16000; 2021-22 Adj Fees: 7500; 2021-22 Paid: 7500; 2021-22 Due: 0</t>
  </si>
  <si>
    <t>Agrmnt No. 165; Overall Fees: 37000; Overall Adj: 21000; Overall Paid: 21000; Overall Due: 0; Old Bal: 0; Old Adj Bal: 0; Old Paid: 0; Old Due: 0; Last Year Bal: 14000; Last Year Adj Bal: 5000; Last Year Paid: 5000; Last Year Due: 0; 2021-22 Fees: 23000; 2021-22 Adj Fees: 16000; 2021-22 Paid: 16000; 2021-22 Due: 0</t>
  </si>
  <si>
    <t>Agrmnt No. 329; Overall Fees: 50000; Overall Adj: 27000; Overall Paid: 27000; Overall Due: 0; Old Bal: 13000; Old Adj Bal: 8000; Old Paid: 8000; Old Due: 0; Last Year Bal: 14000; Last Year Adj Bal: 3000; Last Year Paid: 3000; Last Year Due: 0; 2021-22 Fees: 23000; 2021-22 Adj Fees: 16000; 2021-22 Paid: 16000; 2021-22 Due: 0</t>
  </si>
  <si>
    <t>Agrmnt No. N; Overall Fees: 51000; Overall Adj: 51000; Overall Paid: 0; Overall Due: 51000; Old Bal: 13000; Old Adj Bal: 13000; Old Paid: 0; Old Due: 13000; Last Year Bal: 14000; Last Year Adj Bal: 14000; Last Year Paid: 0; Last Year Due: 14000; 2021-22 Fees: 24000; 2021-22 Adj Fees: 24000; 2021-22 Paid: 0; 2021-22 Due: 24000</t>
  </si>
  <si>
    <t>Agrmnt No. N; Overall Fees: 30000; Overall Adj: 30000; Overall Paid: 7500; Overall Due: 22500; Old Bal: 0; Old Adj Bal: 0; Old Paid: 5000; Old Due: -5000; Last Year Bal: 14000; Last Year Adj Bal: 14000; Last Year Paid: 2500; Last Year Due: 11500; 2021-22 Fees: 16000; 2021-22 Adj Fees: 16000; 2021-22 Paid: 0; 2021-22 Due: 16000</t>
  </si>
  <si>
    <t>Agrmnt No. N; Overall Fees: 39000; Overall Adj: 39000; Overall Paid: 2000; Overall Due: 37000; Old Bal: 2000; Old Adj Bal: 2000; Old Paid: 2000; Old Due: 0; Last Year Bal: 14000; Last Year Adj Bal: 14000; Last Year Paid: 0; Last Year Due: 14000; 2021-22 Fees: 23000; 2021-22 Adj Fees: 23000; 2021-22 Paid: 0; 2021-22 Due: 23000</t>
  </si>
  <si>
    <t>Agrmnt No. N; Overall Fees: 60500; Overall Adj: 60500; Overall Paid: 0; Overall Due: 60500; Old Bal: 23500; Old Adj Bal: 23500; Old Paid: 0; Old Due: 23500; Last Year Bal: 14000; Last Year Adj Bal: 14000; Last Year Paid: 0; Last Year Due: 14000; 2021-22 Fees: 23000; 2021-22 Adj Fees: 23000; 2021-22 Paid: 0; 2021-22 Due: 23000</t>
  </si>
  <si>
    <t>Agrmnt No. 97; Overall Fees: 37000; Overall Adj: 25000; Overall Paid: 10000; Overall Due: 15000; Old Bal: 0; Old Adj Bal: 0; Old Paid: 1000; Old Due: -1000; Last Year Bal: 14000; Last Year Adj Bal: 6000; Last Year Paid: 5000; Last Year Due: 1000; 2021-22 Fees: 23000; 2021-22 Adj Fees: 19000; 2021-22 Paid: 4000; 2021-22 Due: 15000</t>
  </si>
  <si>
    <t>Agrmnt No. 236; Overall Fees: 37000; Overall Adj: 22000; Overall Paid: 22000; Overall Due: 0; Old Bal: 0; Old Adj Bal: 0; Old Paid: 2000; Old Due: -2000; Last Year Bal: 14000; Last Year Adj Bal: 5000; Last Year Paid: 3000; Last Year Due: 2000; 2021-22 Fees: 23000; 2021-22 Adj Fees: 17000; 2021-22 Paid: 17000; 2021-22 Due: 0</t>
  </si>
  <si>
    <t>Agrmnt No. N; Overall Fees: 43500; Overall Adj: 43500; Overall Paid: 10000; Overall Due: 33500; Old Bal: 8000; Old Adj Bal: 8000; Old Paid: 8000; Old Due: 0; Last Year Bal: 14000; Last Year Adj Bal: 14000; Last Year Paid: 0; Last Year Due: 14000; 2021-22 Fees: 21500; 2021-22 Adj Fees: 21500; 2021-22 Paid: 2000; 2021-22 Due: 19500</t>
  </si>
  <si>
    <t>Agrmnt No. 303; Overall Fees: 42000; Overall Adj: 28000; Overall Paid: 26000; Overall Due: 2000; Old Bal: 4000; Old Adj Bal: 4000; Old Paid: 4000; Old Due: 0; Last Year Bal: 14000; Last Year Adj Bal: 5000; Last Year Paid: 1000; Last Year Due: 4000; 2021-22 Fees: 24000; 2021-22 Adj Fees: 19000; 2021-22 Paid: 21000; 2021-22 Due: -2000</t>
  </si>
  <si>
    <t>Agrmnt No. N; Overall Fees: 43500; Overall Adj: 43500; Overall Paid: 0; Overall Due: 43500; Old Bal: 6000; Old Adj Bal: 6000; Old Paid: 0; Old Due: 6000; Last Year Bal: 14000; Last Year Adj Bal: 14000; Last Year Paid: 0; Last Year Due: 14000; 2021-22 Fees: 23500; 2021-22 Adj Fees: 23500; 2021-22 Paid: 0; 2021-22 Due: 23500</t>
  </si>
  <si>
    <t>Agrmnt No. 391; Overall Fees: 48000; Overall Adj: 31000; Overall Paid: 26000; Overall Due: 5000; Old Bal: 11000; Old Adj Bal: 11000; Old Paid: 11000; Old Due: 0; Last Year Bal: 14000; Last Year Adj Bal: 3000; Last Year Paid: 5000; Last Year Due: -2000; 2021-22 Fees: 23000; 2021-22 Adj Fees: 17000; 2021-22 Paid: 10000; 2021-22 Due: 7000</t>
  </si>
  <si>
    <t>Agrmnt No. 322; Overall Fees: 50500; Overall Adj: 29000; Overall Paid: 29000; Overall Due: 0; Old Bal: 13500; Old Adj Bal: 9000; Old Paid: 9000; Old Due: 0; Last Year Bal: 14000; Last Year Adj Bal: 3000; Last Year Paid: 3000; Last Year Due: 0; 2021-22 Fees: 23000; 2021-22 Adj Fees: 17000; 2021-22 Paid: 17000; 2021-22 Due: 0</t>
  </si>
  <si>
    <t>Agrmnt No. 21; Overall Fees: 45000; Overall Adj: 32000; Overall Paid: 15000; Overall Due: 17000; Old Bal: 8000; Old Adj Bal: 6000; Old Paid: 6000; Old Due: 0; Last Year Bal: 14000; Last Year Adj Bal: 7000; Last Year Paid: 9000; Last Year Due: -2000; 2021-22 Fees: 23000; 2021-22 Adj Fees: 19000; 2021-22 Paid: 0; 2021-22 Due: 19000</t>
  </si>
  <si>
    <t>Agrmnt No. N; Overall Fees: 41500; Overall Adj: 41500; Overall Paid: 5000; Overall Due: 36500; Old Bal: 6000; Old Adj Bal: 6000; Old Paid: 5000; Old Due: 1000; Last Year Bal: 14000; Last Year Adj Bal: 14000; Last Year Paid: 0; Last Year Due: 14000; 2021-22 Fees: 21500; 2021-22 Adj Fees: 21500; 2021-22 Paid: 0; 2021-22 Due: 21500</t>
  </si>
  <si>
    <t>Agrmnt No. N; Overall Fees: 47500; Overall Adj: 47500; Overall Paid: 0; Overall Due: 47500; Old Bal: 10500; Old Adj Bal: 10500; Old Paid: 0; Old Due: 10500; Last Year Bal: 14000; Last Year Adj Bal: 14000; Last Year Paid: 0; Last Year Due: 14000; 2021-22 Fees: 23000; 2021-22 Adj Fees: 23000; 2021-22 Paid: 0; 2021-22 Due: 23000</t>
  </si>
  <si>
    <t>Agrmnt No. N; Overall Fees: 42000; Overall Adj: 42000; Overall Paid: 0; Overall Due: 42000; Old Bal: 12000; Old Adj Bal: 12000; Old Paid: 0; Old Due: 12000; Last Year Bal: 14000; Last Year Adj Bal: 14000; Last Year Paid: 0; Last Year Due: 14000; 2021-22 Fees: 16000; 2021-22 Adj Fees: 16000; 2021-22 Paid: 0; 2021-22 Due: 16000</t>
  </si>
  <si>
    <t>Agrmnt No. N; Overall Fees: 58000; Overall Adj: 58000; Overall Paid: 0; Overall Due: 58000; Old Bal: 28000; Old Adj Bal: 28000; Old Paid: 0; Old Due: 28000; Last Year Bal: 14000; Last Year Adj Bal: 14000; Last Year Paid: 0; Last Year Due: 14000; 2021-22 Fees: 16000; 2021-22 Adj Fees: 16000; 2021-22 Paid: 0; 2021-22 Due: 16000</t>
  </si>
  <si>
    <t>Agrmnt No. N; Overall Fees: 62000; Overall Adj: 62000; Overall Paid: 6000; Overall Due: 56000; Old Bal: 10000; Old Adj Bal: 10000; Old Paid: 6000; Old Due: 4000; Last Year Bal: 14000; Last Year Adj Bal: 14000; Last Year Paid: 0; Last Year Due: 14000; 2021-22 Fees: 38000; 2021-22 Adj Fees: 38000; 2021-22 Paid: 0; 2021-22 Due: 38000</t>
  </si>
  <si>
    <t>Agrmnt No. N; Overall Fees: 58500; Overall Adj: 58500; Overall Paid: 0; Overall Due: 58500; Old Bal: 21000; Old Adj Bal: 21000; Old Paid: 0; Old Due: 21000; Last Year Bal: 14000; Last Year Adj Bal: 14000; Last Year Paid: 0; Last Year Due: 14000; 2021-22 Fees: 23500; 2021-22 Adj Fees: 23500; 2021-22 Paid: 0; 2021-22 Due: 23500</t>
  </si>
  <si>
    <t>Agrmnt No. 173; Overall Fees: 34000; Overall Adj: 22500; Overall Paid: 6000; Overall Due: 16500; Old Bal: 4000; Old Adj Bal: 4000; Old Paid: 4000; Old Due: 0; Last Year Bal: 14000; Last Year Adj Bal: 5000; Last Year Paid: 2000; Last Year Due: 3000; 2021-22 Fees: 16000; 2021-22 Adj Fees: 13500; 2021-22 Paid: 0; 2021-22 Due: 13500</t>
  </si>
  <si>
    <t>Agrmnt No. 317; Overall Fees: 59000; Overall Adj: 44000; Overall Paid: 12500; Overall Due: 31500; Old Bal: 22000; Old Adj Bal: 20000; Old Paid: 9500; Old Due: 10500; Last Year Bal: 14000; Last Year Adj Bal: 6000; Last Year Paid: 3000; Last Year Due: 3000; 2021-22 Fees: 23000; 2021-22 Adj Fees: 18000; 2021-22 Paid: 0; 2021-22 Due: 18000</t>
  </si>
  <si>
    <t>Agrmnt No. 202; Overall Fees: 30500; Overall Adj: 16000; Overall Paid: 10000; Overall Due: 6000; Old Bal: 500; Old Adj Bal: 0; Old Paid: 4000; Old Due: -4000; Last Year Bal: 14000; Last Year Adj Bal: 4000; Last Year Paid: 0; Last Year Due: 4000; 2021-22 Fees: 16000; 2021-22 Adj Fees: 12000; 2021-22 Paid: 6000; 2021-22 Due: 6000</t>
  </si>
  <si>
    <t>Agrmnt No. N; Overall Fees: 55000; Overall Adj: 55000; Overall Paid: 5000; Overall Due: 50000; Old Bal: 18000; Old Adj Bal: 18000; Old Paid: 5000; Old Due: 13000; Last Year Bal: 14000; Last Year Adj Bal: 14000; Last Year Paid: 0; Last Year Due: 14000; 2021-22 Fees: 23000; 2021-22 Adj Fees: 23000; 2021-22 Paid: 0; 2021-22 Due: 23000</t>
  </si>
  <si>
    <t>Agrmnt No. 35; Overall Fees: 39500; Overall Adj: 20300; Overall Paid: 11700; Overall Due: 8600; Old Bal: 4500; Old Adj Bal: 0; Old Paid: 500; Old Due: -500; Last Year Bal: 14000; Last Year Adj Bal: 3500; Last Year Paid: 3000; Last Year Due: 500; 2021-22 Fees: 21000; 2021-22 Adj Fees: 16800; 2021-22 Paid: 8200; 2021-22 Due: 8600</t>
  </si>
  <si>
    <t>Agrmnt No. N; Overall Fees: 53000; Overall Adj: 53000; Overall Paid: 7000; Overall Due: 46000; Old Bal: 16000; Old Adj Bal: 16000; Old Paid: 5000; Old Due: 11000; Last Year Bal: 14000; Last Year Adj Bal: 14000; Last Year Paid: 2000; Last Year Due: 12000; 2021-22 Fees: 23000; 2021-22 Adj Fees: 23000; 2021-22 Paid: 0; 2021-22 Due: 23000</t>
  </si>
  <si>
    <t>Agrmnt No. 183; Overall Fees: 37000; Overall Adj: 22000; Overall Paid: 12000; Overall Due: 10000; Old Bal: 0; Old Adj Bal: 0; Old Paid: 0; Old Due: 0; Last Year Bal: 14000; Last Year Adj Bal: 5000; Last Year Paid: 5000; Last Year Due: 0; 2021-22 Fees: 23000; 2021-22 Adj Fees: 17000; 2021-22 Paid: 7000; 2021-22 Due: 10000</t>
  </si>
  <si>
    <t>Agrmnt No. 146; Overall Fees: 31500; Overall Adj: 19500; Overall Paid: 19500; Overall Due: 0; Old Bal: 1500; Old Adj Bal: 1500; Old Paid: 1500; Old Due: 0; Last Year Bal: 14000; Last Year Adj Bal: 5000; Last Year Paid: 5000; Last Year Due: 0; 2021-22 Fees: 16000; 2021-22 Adj Fees: 13000; 2021-22 Paid: 13000; 2021-22 Due: 0</t>
  </si>
  <si>
    <t>Agrmnt No. 266; Overall Fees: 37000; Overall Adj: 22000; Overall Paid: 22000; Overall Due: 0; Old Bal: 0; Old Adj Bal: 0; Old Paid: 1000; Old Due: -1000; Last Year Bal: 14000; Last Year Adj Bal: 5000; Last Year Paid: 4000; Last Year Due: 1000; 2021-22 Fees: 23000; 2021-22 Adj Fees: 17000; 2021-22 Paid: 17000; 2021-22 Due: 0</t>
  </si>
  <si>
    <t>Agrmnt No. 169; Overall Fees: 41000; Overall Adj: 26500; Overall Paid: 17000; Overall Due: 9500; Old Bal: 5500; Old Adj Bal: 5500; Old Paid: 10500; Old Due: -5000; Last Year Bal: 14000; Last Year Adj Bal: 5000; Last Year Paid: 0; Last Year Due: 5000; 2021-22 Fees: 21500; 2021-22 Adj Fees: 16000; 2021-22 Paid: 6500; 2021-22 Due: 9500</t>
  </si>
  <si>
    <t>Agrmnt No. N; Overall Fees: 56500; Overall Adj: 56500; Overall Paid: 6500; Overall Due: 50000; Old Bal: 19500; Old Adj Bal: 19500; Old Paid: 6500; Old Due: 13000; Last Year Bal: 14000; Last Year Adj Bal: 14000; Last Year Paid: 0; Last Year Due: 14000; 2021-22 Fees: 23000; 2021-22 Adj Fees: 23000; 2021-22 Paid: 0; 2021-22 Due: 23000</t>
  </si>
  <si>
    <t>Agrmnt No. 64; Overall Fees: 48500; Overall Adj: 37400; Overall Paid: 15000; Overall Due: 22400; Old Bal: 13500; Old Adj Bal: 13000; Old Paid: 15000; Old Due: -2000; Last Year Bal: 14000; Last Year Adj Bal: 6000; Last Year Paid: 0; Last Year Due: 6000; 2021-22 Fees: 21000; 2021-22 Adj Fees: 18400; 2021-22 Paid: 0; 2021-22 Due: 18400</t>
  </si>
  <si>
    <t>Agrmnt No. 215; Overall Fees: 37000; Overall Adj: 22000; Overall Paid: 21000; Overall Due: 1000; Old Bal: 0; Old Adj Bal: 0; Old Paid: 0; Old Due: 0; Last Year Bal: 14000; Last Year Adj Bal: 6000; Last Year Paid: 6000; Last Year Due: 0; 2021-22 Fees: 23000; 2021-22 Adj Fees: 16000; 2021-22 Paid: 15000; 2021-22 Due: 1000</t>
  </si>
  <si>
    <t>Agrmnt No. 224; Overall Fees: 34500; Overall Adj: 20500; Overall Paid: 13500; Overall Due: 7000; Old Bal: 4500; Old Adj Bal: 4500; Old Paid: 8500; Old Due: -4000; Last Year Bal: 14000; Last Year Adj Bal: 4000; Last Year Paid: 0; Last Year Due: 4000; 2021-22 Fees: 16000; 2021-22 Adj Fees: 12000; 2021-22 Paid: 5000; 2021-22 Due: 7000</t>
  </si>
  <si>
    <t>Agrmnt No. 231; Overall Fees: 38500; Overall Adj: 21000; Overall Paid: 21000; Overall Due: 0; Old Bal: 8500; Old Adj Bal: 4000; Old Paid: 4000; Old Due: 0; Last Year Bal: 14000; Last Year Adj Bal: 5000; Last Year Paid: 5000; Last Year Due: 0; 2021-22 Fees: 16000; 2021-22 Adj Fees: 12000; 2021-22 Paid: 12000; 2021-22 Due: 0</t>
  </si>
  <si>
    <t>Agrmnt No. N; Overall Fees: 46500; Overall Adj: 46500; Overall Paid: 1200; Overall Due: 45300; Old Bal: 8500; Old Adj Bal: 8500; Old Paid: 0; Old Due: 8500; Last Year Bal: 14000; Last Year Adj Bal: 14000; Last Year Paid: 1200; Last Year Due: 12800; 2021-22 Fees: 24000; 2021-22 Adj Fees: 24000; 2021-22 Paid: 0; 2021-22 Due: 24000</t>
  </si>
  <si>
    <t>Agrmnt No. 42; Overall Fees: 30000; Overall Adj: 19600; Overall Paid: 19600; Overall Due: 0; Old Bal: 0; Old Adj Bal: 0; Old Paid: 0; Old Due: 0; Last Year Bal: 14000; Last Year Adj Bal: 3600; Last Year Paid: 3600; Last Year Due: 0; 2021-22 Fees: 16000; 2021-22 Adj Fees: 16000; 2021-22 Paid: 16000; 2021-22 Due: 0</t>
  </si>
  <si>
    <t>Agrmnt No. 408; Overall Fees: 42000; Overall Adj: 28000; Overall Paid: 17000; Overall Due: 11000; Old Bal: 4000; Old Adj Bal: 4000; Old Paid: 11000; Old Due: -7000; Last Year Bal: 14000; Last Year Adj Bal: 5000; Last Year Paid: 0; Last Year Due: 5000; 2021-22 Fees: 24000; 2021-22 Adj Fees: 19000; 2021-22 Paid: 6000; 2021-22 Due: 13000</t>
  </si>
  <si>
    <t>Agrmnt No. 134; Overall Fees: 42500; Overall Adj: 25000; Overall Paid: 12000; Overall Due: 13000; Old Bal: 12500; Old Adj Bal: 8000; Old Paid: 10000; Old Due: -2000; Last Year Bal: 14000; Last Year Adj Bal: 5000; Last Year Paid: 0; Last Year Due: 5000; 2021-22 Fees: 16000; 2021-22 Adj Fees: 12000; 2021-22 Paid: 2000; 2021-22 Due: 10000</t>
  </si>
  <si>
    <t>Agrmnt No. 265; Overall Fees: 37000; Overall Adj: 18500; Overall Paid: 18000; Overall Due: 500; Old Bal: 0; Old Adj Bal: 0; Old Paid: 0; Old Due: 0; Last Year Bal: 14000; Last Year Adj Bal: 0; Last Year Paid: 0; Last Year Due: 0; 2021-22 Fees: 23000; 2021-22 Adj Fees: 18500; 2021-22 Paid: 18000; 2021-22 Due: 500</t>
  </si>
  <si>
    <t>Agrmnt No. 172; Overall Fees: 46500; Overall Adj: 27000; Overall Paid: 7000; Overall Due: 20000; Old Bal: 9500; Old Adj Bal: 6000; Old Paid: 7000; Old Due: -1000; Last Year Bal: 14000; Last Year Adj Bal: 3000; Last Year Paid: 0; Last Year Due: 3000; 2021-22 Fees: 23000; 2021-22 Adj Fees: 18000; 2021-22 Paid: 0; 2021-22 Due: 18000</t>
  </si>
  <si>
    <t>Agrmnt No. 300; Overall Fees: 33500; Overall Adj: 21200; Overall Paid: 21200; Overall Due: 0; Old Bal: 3500; Old Adj Bal: 3500; Old Paid: 5000; Old Due: -1500; Last Year Bal: 14000; Last Year Adj Bal: 5200; Last Year Paid: 6200; Last Year Due: -1000; 2021-22 Fees: 16000; 2021-22 Adj Fees: 12500; 2021-22 Paid: 10000; 2021-22 Due: 2500</t>
  </si>
  <si>
    <t>Agrmnt No. N; Overall Fees: 37000; Overall Adj: 37000; Overall Paid: 0; Overall Due: 37000; Old Bal: 0; Old Adj Bal: 0; Old Paid: 0; Old Due: 0; Last Year Bal: 14000; Last Year Adj Bal: 14000; Last Year Paid: 0; Last Year Due: 14000; 2021-22 Fees: 23000; 2021-22 Adj Fees: 23000; 2021-22 Paid: 0; 2021-22 Due: 23000</t>
  </si>
  <si>
    <t>Agrmnt No. 260; Overall Fees: 33000; Overall Adj: 16000; Overall Paid: 16000; Overall Due: 0; Old Bal: 3000; Old Adj Bal: 3000; Old Paid: 6000; Old Due: -3000; Last Year Bal: 14000; Last Year Adj Bal: 0; Last Year Paid: 0; Last Year Due: 0; 2021-22 Fees: 16000; 2021-22 Adj Fees: 13000; 2021-22 Paid: 10000; 2021-22 Due: 3000</t>
  </si>
  <si>
    <t>Agrmnt No. N; Overall Fees: 66500; Overall Adj: 66500; Overall Paid: 10000; Overall Due: 56500; Old Bal: 29500; Old Adj Bal: 29500; Old Paid: 10000; Old Due: 19500; Last Year Bal: 14000; Last Year Adj Bal: 14000; Last Year Paid: 0; Last Year Due: 14000; 2021-22 Fees: 23000; 2021-22 Adj Fees: 23000; 2021-22 Paid: 0; 2021-22 Due: 23000</t>
  </si>
  <si>
    <t>Agrmnt No. 232; Overall Fees: 30000; Overall Adj: 18500; Overall Paid: 11000; Overall Due: 7500; Old Bal: 0; Old Adj Bal: 0; Old Paid: 0; Old Due: 0; Last Year Bal: 14000; Last Year Adj Bal: 7000; Last Year Paid: 6000; Last Year Due: 1000; 2021-22 Fees: 16000; 2021-22 Adj Fees: 11500; 2021-22 Paid: 5000; 2021-22 Due: 6500</t>
  </si>
  <si>
    <t>Agrmnt No. 232; Overall Fees: 30000; Overall Adj: 16500; Overall Paid: 16500; Overall Due: 0; Old Bal: 0; Old Adj Bal: 0; Old Paid: 0; Old Due: 0; Last Year Bal: 14000; Last Year Adj Bal: 5000; Last Year Paid: 6000; Last Year Due: -1000; 2021-22 Fees: 16000; 2021-22 Adj Fees: 11500; 2021-22 Paid: 10500; 2021-22 Due: 1000</t>
  </si>
  <si>
    <t>Agrmnt No. N; Overall Fees: 40500; Overall Adj: 40500; Overall Paid: 11000; Overall Due: 29500; Old Bal: 5500; Old Adj Bal: 5500; Old Paid: 8000; Old Due: -2500; Last Year Bal: 14000; Last Year Adj Bal: 14000; Last Year Paid: 0; Last Year Due: 14000; 2021-22 Fees: 21000; 2021-22 Adj Fees: 21000; 2021-22 Paid: 3000; 2021-22 Due: 18000</t>
  </si>
  <si>
    <t>Agrmnt No. 51; Overall Fees: 35000; Overall Adj: 24600; Overall Paid: 24600; Overall Due: 0; Old Bal: 0; Old Adj Bal: 0; Old Paid: 0; Old Due: 0; Last Year Bal: 14000; Last Year Adj Bal: 7000; Last Year Paid: 5000; Last Year Due: 2000; 2021-22 Fees: 21000; 2021-22 Adj Fees: 17600; 2021-22 Paid: 19600; 2021-22 Due: -2000</t>
  </si>
  <si>
    <t>Agrmnt No. 109; Overall Fees: 40000; Overall Adj: 30000; Overall Paid: 19000; Overall Due: 11000; Old Bal: 2000; Old Adj Bal: 2000; Old Paid: 3000; Old Due: -1000; Last Year Bal: 14000; Last Year Adj Bal: 4000; Last Year Paid: 9000; Last Year Due: -5000; 2021-22 Fees: 24000; 2021-22 Adj Fees: 24000; 2021-22 Paid: 7000; 2021-22 Due: 17000</t>
  </si>
  <si>
    <t>Agrmnt No. 409; Overall Fees: 45500; Overall Adj: 29500; Overall Paid: 0; Overall Due: 29500; Old Bal: 8500; Old Adj Bal: 8500; Old Paid: 0; Old Due: 8500; Last Year Bal: 14000; Last Year Adj Bal: 5000; Last Year Paid: 0; Last Year Due: 5000; 2021-22 Fees: 23000; 2021-22 Adj Fees: 16000; 2021-22 Paid: 0; 2021-22 Due: 16000</t>
  </si>
  <si>
    <t>Agrmnt No. 214; Overall Fees: 38000; Overall Adj: 23000; Overall Paid: 23000; Overall Due: 0; Old Bal: 0; Old Adj Bal: 0; Old Paid: 0; Old Due: 0; Last Year Bal: 14000; Last Year Adj Bal: 5000; Last Year Paid: 12000; Last Year Due: -7000; 2021-22 Fees: 24000; 2021-22 Adj Fees: 18000; 2021-22 Paid: 11000; 2021-22 Due: 7000</t>
  </si>
  <si>
    <t>Agrmnt No. N; Overall Fees: 33000; Overall Adj: 33000; Overall Paid: 7000; Overall Due: 26000; Old Bal: 3000; Old Adj Bal: 3000; Old Paid: 3000; Old Due: 0; Last Year Bal: 14000; Last Year Adj Bal: 14000; Last Year Paid: 1000; Last Year Due: 13000; 2021-22 Fees: 16000; 2021-22 Adj Fees: 16000; 2021-22 Paid: 3000; 2021-22 Due: 13000</t>
  </si>
  <si>
    <t>Agrmnt No. 333; Overall Fees: 37000; Overall Adj: 14500; Overall Paid: 14500; Overall Due: 0; Old Bal: 2000; Old Adj Bal: 2000; Old Paid: 0; Old Due: 2000; Last Year Bal: 14000; Last Year Adj Bal: 1700; Last Year Paid: 9000; Last Year Due: -7300; 2021-22 Fees: 21000; 2021-22 Adj Fees: 10800; 2021-22 Paid: 5500; 2021-22 Due: 5300</t>
  </si>
  <si>
    <t>Agrmnt No. N; Overall Fees: 42000; Overall Adj: 42000; Overall Paid: 4000; Overall Due: 38000; Old Bal: 12000; Old Adj Bal: 12000; Old Paid: 4000; Old Due: 8000; Last Year Bal: 14000; Last Year Adj Bal: 14000; Last Year Paid: 0; Last Year Due: 14000; 2021-22 Fees: 16000; 2021-22 Adj Fees: 16000; 2021-22 Paid: 0; 2021-22 Due: 16000</t>
  </si>
  <si>
    <t>Agrmnt No. 39; Overall Fees: 37000; Overall Adj: 28000; Overall Paid: 26000; Overall Due: 2000; Old Bal: 0; Old Adj Bal: 0; Old Paid: 0; Old Due: 0; Last Year Bal: 14000; Last Year Adj Bal: 9000; Last Year Paid: 9000; Last Year Due: 0; 2021-22 Fees: 23000; 2021-22 Adj Fees: 19000; 2021-22 Paid: 17000; 2021-22 Due: 2000</t>
  </si>
  <si>
    <t>Agrmnt No. 273; Overall Fees: 45000; Overall Adj: 28000; Overall Paid: 13000; Overall Due: 15000; Old Bal: 12000; Old Adj Bal: 9000; Old Paid: 9000; Old Due: 0; Last Year Bal: 15000; Last Year Adj Bal: 4000; Last Year Paid: 0; Last Year Due: 4000; 2021-22 Fees: 18000; 2021-22 Adj Fees: 15000; 2021-22 Paid: 4000; 2021-22 Due: 11000</t>
  </si>
  <si>
    <t>Agrmnt No. 167; Overall Fees: 33000; Overall Adj: 18500; Overall Paid: 18500; Overall Due: 0; Old Bal: 0; Old Adj Bal: 0; Old Paid: 0; Old Due: 0; Last Year Bal: 15000; Last Year Adj Bal: 7000; Last Year Paid: 7000; Last Year Due: 0; 2021-22 Fees: 18000; 2021-22 Adj Fees: 11500; 2021-22 Paid: 11500; 2021-22 Due: 0</t>
  </si>
  <si>
    <t>Agrmnt No. N; Overall Fees: 48000; Overall Adj: 48000; Overall Paid: 2000; Overall Due: 46000; Old Bal: 7000; Old Adj Bal: 7000; Old Paid: 2000; Old Due: 5000; Last Year Bal: 15000; Last Year Adj Bal: 15000; Last Year Paid: 0; Last Year Due: 15000; 2021-22 Fees: 26000; 2021-22 Adj Fees: 26000; 2021-22 Paid: 0; 2021-22 Due: 26000</t>
  </si>
  <si>
    <t>Agrmnt No. N; Overall Fees: 41000; Overall Adj: 41000; Overall Paid: 0; Overall Due: 41000; Old Bal: 0; Old Adj Bal: 0; Old Paid: 0; Old Due: 0; Last Year Bal: 15000; Last Year Adj Bal: 15000; Last Year Paid: 0; Last Year Due: 15000; 2021-22 Fees: 26000; 2021-22 Adj Fees: 26000; 2021-22 Paid: 0; 2021-22 Due: 26000</t>
  </si>
  <si>
    <t>Agrmnt No. N; Overall Fees: 54000; Overall Adj: 54000; Overall Paid: 33000; Overall Due: 21000; Old Bal: 14000; Old Adj Bal: 14000; Old Paid: 8000; Old Due: 6000; Last Year Bal: 15000; Last Year Adj Bal: 15000; Last Year Paid: 5000; Last Year Due: 10000; 2021-22 Fees: 25000; 2021-22 Adj Fees: 25000; 2021-22 Paid: 20000; 2021-22 Due: 5000</t>
  </si>
  <si>
    <t>Agrmnt No. 153; Overall Fees: 40000; Overall Adj: 28000; Overall Paid: 13000; Overall Due: 15000; Old Bal: 0; Old Adj Bal: 0; Old Paid: 0; Old Due: 0; Last Year Bal: 15000; Last Year Adj Bal: 3000; Last Year Paid: 3000; Last Year Due: 0; 2021-22 Fees: 25000; 2021-22 Adj Fees: 25000; 2021-22 Paid: 10000; 2021-22 Due: 15000</t>
  </si>
  <si>
    <t>Agrmnt No. 95; Overall Fees: 50000; Overall Adj: 40000; Overall Paid: 15000; Overall Due: 25000; Old Bal: 10000; Old Adj Bal: 8000; Old Paid: 5000; Old Due: 3000; Last Year Bal: 15000; Last Year Adj Bal: 10000; Last Year Paid: 0; Last Year Due: 10000; 2021-22 Fees: 25000; 2021-22 Adj Fees: 22000; 2021-22 Paid: 10000; 2021-22 Due: 12000</t>
  </si>
  <si>
    <t>Agrmnt No. 288; Overall Fees: 38000; Overall Adj: 18500; Overall Paid: 18500; Overall Due: 0; Old Bal: 0; Old Adj Bal: 0; Old Paid: 0; Old Due: 0; Last Year Bal: 15000; Last Year Adj Bal: 4000; Last Year Paid: 4000; Last Year Due: 0; 2021-22 Fees: 23000; 2021-22 Adj Fees: 14500; 2021-22 Paid: 14500; 2021-22 Due: 0</t>
  </si>
  <si>
    <t>Agrmnt No. N; Overall Fees: 39000; Overall Adj: 39000; Overall Paid: 0; Overall Due: 39000; Old Bal: 6000; Old Adj Bal: 6000; Old Paid: 0; Old Due: 6000; Last Year Bal: 15000; Last Year Adj Bal: 15000; Last Year Paid: 0; Last Year Due: 15000; 2021-22 Fees: 18000; 2021-22 Adj Fees: 18000; 2021-22 Paid: 0; 2021-22 Due: 18000</t>
  </si>
  <si>
    <t>Agrmnt No. N; Overall Fees: 55500; Overall Adj: 55500; Overall Paid: 5000; Overall Due: 50500; Old Bal: 15500; Old Adj Bal: 15500; Old Paid: 5000; Old Due: 10500; Last Year Bal: 15000; Last Year Adj Bal: 15000; Last Year Paid: 0; Last Year Due: 15000; 2021-22 Fees: 25000; 2021-22 Adj Fees: 25000; 2021-22 Paid: 0; 2021-22 Due: 25000</t>
  </si>
  <si>
    <t>Agrmnt No. N; Overall Fees: 41000; Overall Adj: 41000; Overall Paid: 10000; Overall Due: 31000; Old Bal: 0; Old Adj Bal: 0; Old Paid: 0; Old Due: 0; Last Year Bal: 15000; Last Year Adj Bal: 15000; Last Year Paid: 0; Last Year Due: 15000; 2021-22 Fees: 26000; 2021-22 Adj Fees: 26000; 2021-22 Paid: 10000; 2021-22 Due: 16000</t>
  </si>
  <si>
    <t>Agrmnt No. 325; Overall Fees: 34500; Overall Adj: 21000; Overall Paid: 15000; Overall Due: 6000; Old Bal: 1500; Old Adj Bal: 1500; Old Paid: 1500; Old Due: 0; Last Year Bal: 15000; Last Year Adj Bal: 4500; Last Year Paid: 4500; Last Year Due: 0; 2021-22 Fees: 18000; 2021-22 Adj Fees: 15000; 2021-22 Paid: 9000; 2021-22 Due: 6000</t>
  </si>
  <si>
    <t>Agrmnt No. N; Overall Fees: 59000; Overall Adj: 59000; Overall Paid: 4000; Overall Due: 55000; Old Bal: 19000; Old Adj Bal: 19000; Old Paid: 4000; Old Due: 15000; Last Year Bal: 15000; Last Year Adj Bal: 15000; Last Year Paid: 0; Last Year Due: 15000; 2021-22 Fees: 25000; 2021-22 Adj Fees: 25000; 2021-22 Paid: 0; 2021-22 Due: 25000</t>
  </si>
  <si>
    <t>Agrmnt No. N; Overall Fees: 54000; Overall Adj: 54000; Overall Paid: 5000; Overall Due: 49000; Old Bal: 14000; Old Adj Bal: 14000; Old Paid: 5000; Old Due: 9000; Last Year Bal: 15000; Last Year Adj Bal: 15000; Last Year Paid: 0; Last Year Due: 15000; 2021-22 Fees: 25000; 2021-22 Adj Fees: 25000; 2021-22 Paid: 0; 2021-22 Due: 25000</t>
  </si>
  <si>
    <t>Agrmnt No. N; Overall Fees: 55500; Overall Adj: 55500; Overall Paid: 23000; Overall Due: 32500; Old Bal: 16500; Old Adj Bal: 16500; Old Paid: 13000; Old Due: 3500; Last Year Bal: 15000; Last Year Adj Bal: 15000; Last Year Paid: 0; Last Year Due: 15000; 2021-22 Fees: 24000; 2021-22 Adj Fees: 24000; 2021-22 Paid: 10000; 2021-22 Due: 14000</t>
  </si>
  <si>
    <t>Agrmnt No. N; Overall Fees: 33000; Overall Adj: 33000; Overall Paid: 0; Overall Due: 33000; Old Bal: 0; Old Adj Bal: 0; Old Paid: 0; Old Due: 0; Last Year Bal: 15000; Last Year Adj Bal: 15000; Last Year Paid: 0; Last Year Due: 15000; 2021-22 Fees: 18000; 2021-22 Adj Fees: 18000; 2021-22 Paid: 0; 2021-22 Due: 18000</t>
  </si>
  <si>
    <t>Agrmnt No. N; Overall Fees: 40000; Overall Adj: 40000; Overall Paid: 0; Overall Due: 40000; Old Bal: 0; Old Adj Bal: 0; Old Paid: 0; Old Due: 0; Last Year Bal: 15000; Last Year Adj Bal: 15000; Last Year Paid: 0; Last Year Due: 15000; 2021-22 Fees: 25000; 2021-22 Adj Fees: 25000; 2021-22 Paid: 0; 2021-22 Due: 25000</t>
  </si>
  <si>
    <t>Agrmnt No. N; Overall Fees: 51500; Overall Adj: 51500; Overall Paid: 0; Overall Due: 51500; Old Bal: 11500; Old Adj Bal: 11500; Old Paid: 0; Old Due: 11500; Last Year Bal: 15000; Last Year Adj Bal: 15000; Last Year Paid: 0; Last Year Due: 15000; 2021-22 Fees: 25000; 2021-22 Adj Fees: 25000; 2021-22 Paid: 0; 2021-22 Due: 25000</t>
  </si>
  <si>
    <t>Agrmnt No. 231; Overall Fees: 42500; Overall Adj: 23000; Overall Paid: 23000; Overall Due: 0; Old Bal: 9500; Old Adj Bal: 5000; Old Paid: 5000; Old Due: 0; Last Year Bal: 15000; Last Year Adj Bal: 5000; Last Year Paid: 5000; Last Year Due: 0; 2021-22 Fees: 18000; 2021-22 Adj Fees: 13000; 2021-22 Paid: 13000; 2021-22 Due: 0</t>
  </si>
  <si>
    <t>Agrmnt No. N; Overall Fees: 51000; Overall Adj: 51000; Overall Paid: 24500; Overall Due: 26500; Old Bal: 10000; Old Adj Bal: 10000; Old Paid: 10000; Old Due: 0; Last Year Bal: 15000; Last Year Adj Bal: 15000; Last Year Paid: 1500; Last Year Due: 13500; 2021-22 Fees: 26000; 2021-22 Adj Fees: 26000; 2021-22 Paid: 13000; 2021-22 Due: 13000</t>
  </si>
  <si>
    <t>Agrmnt No. N; Overall Fees: 50000; Overall Adj: 50000; Overall Paid: 16000; Overall Due: 34000; Old Bal: 9000; Old Adj Bal: 9000; Old Paid: 9000; Old Due: 0; Last Year Bal: 15000; Last Year Adj Bal: 15000; Last Year Paid: 7000; Last Year Due: 8000; 2021-22 Fees: 26000; 2021-22 Adj Fees: 26000; 2021-22 Paid: 0; 2021-22 Due: 26000</t>
  </si>
  <si>
    <t>Agrmnt No. N; Overall Fees: 58000; Overall Adj: 58000; Overall Paid: 0; Overall Due: 58000; Old Bal: 18000; Old Adj Bal: 18000; Old Paid: 0; Old Due: 18000; Last Year Bal: 15000; Last Year Adj Bal: 15000; Last Year Paid: 0; Last Year Due: 15000; 2021-22 Fees: 25000; 2021-22 Adj Fees: 25000; 2021-22 Paid: 0; 2021-22 Due: 25000</t>
  </si>
  <si>
    <t>Agrmnt No. N; Overall Fees: 46500; Overall Adj: 46500; Overall Paid: 10000; Overall Due: 36500; Old Bal: 5500; Old Adj Bal: 5500; Old Paid: 5000; Old Due: 500; Last Year Bal: 15000; Last Year Adj Bal: 15000; Last Year Paid: 0; Last Year Due: 15000; 2021-22 Fees: 26000; 2021-22 Adj Fees: 26000; 2021-22 Paid: 5000; 2021-22 Due: 21000</t>
  </si>
  <si>
    <t>Agrmnt No. N; Overall Fees: 56500; Overall Adj: 56500; Overall Paid: 2000; Overall Due: 54500; Old Bal: 16500; Old Adj Bal: 16500; Old Paid: 2000; Old Due: 14500; Last Year Bal: 15000; Last Year Adj Bal: 15000; Last Year Paid: 0; Last Year Due: 15000; 2021-22 Fees: 25000; 2021-22 Adj Fees: 25000; 2021-22 Paid: 0; 2021-22 Due: 25000</t>
  </si>
  <si>
    <t>Agrmnt No. 123; Overall Fees: 41000; Overall Adj: 30000; Overall Paid: 20000; Overall Due: 10000; Old Bal: 8000; Old Adj Bal: 8000; Old Paid: 8000; Old Due: 0; Last Year Bal: 15000; Last Year Adj Bal: 7000; Last Year Paid: 7000; Last Year Due: 0; 2021-22 Fees: 18000; 2021-22 Adj Fees: 15000; 2021-22 Paid: 5000; 2021-22 Due: 10000</t>
  </si>
  <si>
    <t>Agrmnt No. N; Overall Fees: 51000; Overall Adj: 51000; Overall Paid: 0; Overall Due: 51000; Old Bal: 11000; Old Adj Bal: 11000; Old Paid: 0; Old Due: 11000; Last Year Bal: 15000; Last Year Adj Bal: 15000; Last Year Paid: 0; Last Year Due: 15000; 2021-22 Fees: 25000; 2021-22 Adj Fees: 25000; 2021-22 Paid: 0; 2021-22 Due: 25000</t>
  </si>
  <si>
    <t>Agrmnt No. N; Overall Fees: 56000; Overall Adj: 56000; Overall Paid: 23900; Overall Due: 32100; Old Bal: 0; Old Adj Bal: 0; Old Paid: 12000; Old Due: -12000; Last Year Bal: 15000; Last Year Adj Bal: 15000; Last Year Paid: 7900; Last Year Due: 7100; 2021-22 Fees: 41000; 2021-22 Adj Fees: 41000; 2021-22 Paid: 4000; 2021-22 Due: 37000</t>
  </si>
  <si>
    <t>Agrmnt No. N; Overall Fees: 33600; Overall Adj: 33600; Overall Paid: 3000; Overall Due: 30600; Old Bal: 600; Old Adj Bal: 600; Old Paid: 3000; Old Due: -2400; Last Year Bal: 15000; Last Year Adj Bal: 15000; Last Year Paid: 0; Last Year Due: 15000; 2021-22 Fees: 18000; 2021-22 Adj Fees: 18000; 2021-22 Paid: 0; 2021-22 Due: 18000</t>
  </si>
  <si>
    <t>Agrmnt No. 82; Overall Fees: 46000; Overall Adj: 19000; Overall Paid: 6000; Overall Due: 13000; Old Bal: 6000; Old Adj Bal: 6000; Old Paid: 6000; Old Due: 0; Last Year Bal: 15000; Last Year Adj Bal: 0; Last Year Paid: 0; Last Year Due: 0; 2021-22 Fees: 25000; 2021-22 Adj Fees: 13000; 2021-22 Paid: 0; 2021-22 Due: 13000</t>
  </si>
  <si>
    <t>Agrmnt No. 403; Overall Fees: 41000; Overall Adj: 22000; Overall Paid: 10000; Overall Due: 12000; Old Bal: 8000; Old Adj Bal: 5000; Old Paid: 5000; Old Due: 0; Last Year Bal: 15000; Last Year Adj Bal: 4000; Last Year Paid: 5000; Last Year Due: -1000; 2021-22 Fees: 18000; 2021-22 Adj Fees: 13000; 2021-22 Paid: 0; 2021-22 Due: 13000</t>
  </si>
  <si>
    <t>Agrmnt No. 62; Overall Fees: 51000; Overall Adj: 38000; Overall Paid: 11000; Overall Due: 27000; Old Bal: 11000; Old Adj Bal: 8000; Old Paid: 8000; Old Due: 0; Last Year Bal: 15000; Last Year Adj Bal: 10000; Last Year Paid: 3000; Last Year Due: 7000; 2021-22 Fees: 25000; 2021-22 Adj Fees: 20000; 2021-22 Paid: 0; 2021-22 Due: 20000</t>
  </si>
  <si>
    <t>Agrmnt No. 344; Overall Fees: 48000; Overall Adj: 29000; Overall Paid: 29000; Overall Due: 0; Old Bal: 8000; Old Adj Bal: 2000; Old Paid: 2000; Old Due: 0; Last Year Bal: 15000; Last Year Adj Bal: 7000; Last Year Paid: 7000; Last Year Due: 0; 2021-22 Fees: 25000; 2021-22 Adj Fees: 20000; 2021-22 Paid: 20000; 2021-22 Due: 0</t>
  </si>
  <si>
    <t>Agrmnt No. 245; Overall Fees: 43000; Overall Adj: 27000; Overall Paid: 21000; Overall Due: 6000; Old Bal: 3000; Old Adj Bal: 3000; Old Paid: 3000; Old Due: 0; Last Year Bal: 15000; Last Year Adj Bal: 3000; Last Year Paid: 3000; Last Year Due: 0; 2021-22 Fees: 25000; 2021-22 Adj Fees: 21000; 2021-22 Paid: 15000; 2021-22 Due: 6000</t>
  </si>
  <si>
    <t>Agrmnt No. N; Overall Fees: 44000; Overall Adj: 44000; Overall Paid: 10000; Overall Due: 34000; Old Bal: 11000; Old Adj Bal: 11000; Old Paid: 5000; Old Due: 6000; Last Year Bal: 15000; Last Year Adj Bal: 15000; Last Year Paid: 5000; Last Year Due: 10000; 2021-22 Fees: 18000; 2021-22 Adj Fees: 18000; 2021-22 Paid: 0; 2021-22 Due: 18000</t>
  </si>
  <si>
    <t>Agrmnt No. N; Overall Fees: 39500; Overall Adj: 39500; Overall Paid: 0; Overall Due: 39500; Old Bal: 6500; Old Adj Bal: 6500; Old Paid: 0; Old Due: 6500; Last Year Bal: 15000; Last Year Adj Bal: 15000; Last Year Paid: 0; Last Year Due: 15000; 2021-22 Fees: 18000; 2021-22 Adj Fees: 18000; 2021-22 Paid: 0; 2021-22 Due: 18000</t>
  </si>
  <si>
    <t>Agrmnt No. 304; Overall Fees: 43000; Overall Adj: 31000; Overall Paid: 13000; Overall Due: 18000; Old Bal: 3000; Old Adj Bal: 3000; Old Paid: 5000; Old Due: -2000; Last Year Bal: 15000; Last Year Adj Bal: 7000; Last Year Paid: 3000; Last Year Due: 4000; 2021-22 Fees: 25000; 2021-22 Adj Fees: 21000; 2021-22 Paid: 5000; 2021-22 Due: 16000</t>
  </si>
  <si>
    <t>Agrmnt No. N; Overall Fees: 38000; Overall Adj: 38000; Overall Paid: 12000; Overall Due: 26000; Old Bal: 5000; Old Adj Bal: 5000; Old Paid: 10000; Old Due: -5000; Last Year Bal: 15000; Last Year Adj Bal: 15000; Last Year Paid: 2000; Last Year Due: 13000; 2021-22 Fees: 18000; 2021-22 Adj Fees: 18000; 2021-22 Paid: 0; 2021-22 Due: 18000</t>
  </si>
  <si>
    <t>Agrmnt No. N; Overall Fees: 49500; Overall Adj: 49500; Overall Paid: 24500; Overall Due: 25000; Old Bal: 8500; Old Adj Bal: 8500; Old Paid: 3500; Old Due: 5000; Last Year Bal: 15000; Last Year Adj Bal: 15000; Last Year Paid: 5000; Last Year Due: 10000; 2021-22 Fees: 26000; 2021-22 Adj Fees: 26000; 2021-22 Paid: 16000; 2021-22 Due: 10000</t>
  </si>
  <si>
    <t>Agrmnt No. 17; Overall Fees: 61000; Overall Adj: 35000; Overall Paid: 19000; Overall Due: 16000; Old Bal: 5000; Old Adj Bal: 5000; Old Paid: 5000; Old Due: 0; Last Year Bal: 15000; Last Year Adj Bal: 3000; Last Year Paid: 3000; Last Year Due: 0; 2021-22 Fees: 41000; 2021-22 Adj Fees: 27000; 2021-22 Paid: 11000; 2021-22 Due: 16000</t>
  </si>
  <si>
    <t>Agrmnt No. N; Overall Fees: 65000; Overall Adj: 65000; Overall Paid: 0; Overall Due: 65000; Old Bal: 9000; Old Adj Bal: 9000; Old Paid: 0; Old Due: 9000; Last Year Bal: 15000; Last Year Adj Bal: 15000; Last Year Paid: 0; Last Year Due: 15000; 2021-22 Fees: 41000; 2021-22 Adj Fees: 41000; 2021-22 Paid: 0; 2021-22 Due: 41000</t>
  </si>
  <si>
    <t>Agrmnt No. 254; Overall Fees: 34500; Overall Adj: 16500; Overall Paid: 13000; Overall Due: 3500; Old Bal: 1500; Old Adj Bal: 1500; Old Paid: 1500; Old Due: 0; Last Year Bal: 15000; Last Year Adj Bal: 4000; Last Year Paid: 3500; Last Year Due: 500; 2021-22 Fees: 18000; 2021-22 Adj Fees: 11000; 2021-22 Paid: 8000; 2021-22 Due: 3000</t>
  </si>
  <si>
    <t>Agrmnt No. N; Overall Fees: 40000; Overall Adj: 40000; Overall Paid: 18000; Overall Due: 22000; Old Bal: 0; Old Adj Bal: 0; Old Paid: 0; Old Due: 0; Last Year Bal: 15000; Last Year Adj Bal: 15000; Last Year Paid: 5000; Last Year Due: 10000; 2021-22 Fees: 25000; 2021-22 Adj Fees: 25000; 2021-22 Paid: 13000; 2021-22 Due: 12000</t>
  </si>
  <si>
    <t>Agrmnt No. 219; Overall Fees: 34000; Overall Adj: 24000; Overall Paid: 7000; Overall Due: 17000; Old Bal: 1000; Old Adj Bal: 1000; Old Paid: 5000; Old Due: -4000; Last Year Bal: 15000; Last Year Adj Bal: 5000; Last Year Paid: 2000; Last Year Due: 3000; 2021-22 Fees: 18000; 2021-22 Adj Fees: 18000; 2021-22 Paid: 0; 2021-22 Due: 18000</t>
  </si>
  <si>
    <t>Agrmnt No. 97; Overall Fees: 40000; Overall Adj: 27000; Overall Paid: 10000; Overall Due: 17000; Old Bal: 0; Old Adj Bal: 0; Old Paid: 1000; Old Due: -1000; Last Year Bal: 15000; Last Year Adj Bal: 6000; Last Year Paid: 5000; Last Year Due: 1000; 2021-22 Fees: 25000; 2021-22 Adj Fees: 21000; 2021-22 Paid: 4000; 2021-22 Due: 17000</t>
  </si>
  <si>
    <t>Agrmnt No. N; Overall Fees: 57000; Overall Adj: 57000; Overall Paid: 0; Overall Due: 57000; Old Bal: 17000; Old Adj Bal: 17000; Old Paid: 0; Old Due: 17000; Last Year Bal: 15000; Last Year Adj Bal: 15000; Last Year Paid: 0; Last Year Due: 15000; 2021-22 Fees: 25000; 2021-22 Adj Fees: 25000; 2021-22 Paid: 0; 2021-22 Due: 25000</t>
  </si>
  <si>
    <t>Agrmnt No. 103; Overall Fees: 33000; Overall Adj: 23000; Overall Paid: 11000; Overall Due: 12000; Old Bal: 0; Old Adj Bal: 0; Old Paid: 0; Old Due: 0; Last Year Bal: 15000; Last Year Adj Bal: 8000; Last Year Paid: 6000; Last Year Due: 2000; 2021-22 Fees: 18000; 2021-22 Adj Fees: 15000; 2021-22 Paid: 5000; 2021-22 Due: 10000</t>
  </si>
  <si>
    <t>Agrmnt No. 236; Overall Fees: 40000; Overall Adj: 24000; Overall Paid: 24000; Overall Due: 0; Old Bal: 0; Old Adj Bal: 0; Old Paid: 2000; Old Due: -2000; Last Year Bal: 15000; Last Year Adj Bal: 5000; Last Year Paid: 3000; Last Year Due: 2000; 2021-22 Fees: 25000; 2021-22 Adj Fees: 19000; 2021-22 Paid: 19000; 2021-22 Due: 0</t>
  </si>
  <si>
    <t>Agrmnt No. 217; Overall Fees: 49000; Overall Adj: 37000; Overall Paid: 21000; Overall Due: 16000; Old Bal: 8000; Old Adj Bal: 8000; Old Paid: 7000; Old Due: 1000; Last Year Bal: 15000; Last Year Adj Bal: 9000; Last Year Paid: 9000; Last Year Due: 0; 2021-22 Fees: 26000; 2021-22 Adj Fees: 20000; 2021-22 Paid: 5000; 2021-22 Due: 15000</t>
  </si>
  <si>
    <t>Agrmnt No. 356; Overall Fees: 33000; Overall Adj: 9600; Overall Paid: 9600; Overall Due: 0; Old Bal: 0; Old Adj Bal: 0; Old Paid: 0; Old Due: 0; Last Year Bal: 15000; Last Year Adj Bal: 600; Last Year Paid: 600; Last Year Due: 0; 2021-22 Fees: 18000; 2021-22 Adj Fees: 9000; 2021-22 Paid: 9000; 2021-22 Due: 0</t>
  </si>
  <si>
    <t>Agrmnt No. 389; Overall Fees: 65000; Overall Adj: 46000; Overall Paid: 24000; Overall Due: 22000; Old Bal: 9000; Old Adj Bal: 9000; Old Paid: 9000; Old Due: 0; Last Year Bal: 15000; Last Year Adj Bal: 5000; Last Year Paid: 5000; Last Year Due: 0; 2021-22 Fees: 41000; 2021-22 Adj Fees: 32000; 2021-22 Paid: 10000; 2021-22 Due: 22000</t>
  </si>
  <si>
    <t>Agrmnt No. N; Overall Fees: 56500; Overall Adj: 56500; Overall Paid: 0; Overall Due: 56500; Old Bal: 18000; Old Adj Bal: 18000; Old Paid: 0; Old Due: 18000; Last Year Bal: 15000; Last Year Adj Bal: 15000; Last Year Paid: 0; Last Year Due: 15000; 2021-22 Fees: 23500; 2021-22 Adj Fees: 23500; 2021-22 Paid: 0; 2021-22 Due: 23500</t>
  </si>
  <si>
    <t>Agrmnt No. N; Overall Fees: 40000; Overall Adj: 40000; Overall Paid: 13000; Overall Due: 27000; Old Bal: 0; Old Adj Bal: 0; Old Paid: 0; Old Due: 0; Last Year Bal: 15000; Last Year Adj Bal: 15000; Last Year Paid: 2500; Last Year Due: 12500; 2021-22 Fees: 25000; 2021-22 Adj Fees: 25000; 2021-22 Paid: 10500; 2021-22 Due: 14500</t>
  </si>
  <si>
    <t>Agrmnt No. 230; Overall Fees: 34000; Overall Adj: 21500; Overall Paid: 10000; Overall Due: 11500; Old Bal: 1000; Old Adj Bal: 1000; Old Paid: 1000; Old Due: 0; Last Year Bal: 15000; Last Year Adj Bal: 6000; Last Year Paid: 6000; Last Year Due: 0; 2021-22 Fees: 18000; 2021-22 Adj Fees: 14500; 2021-22 Paid: 3000; 2021-22 Due: 11500</t>
  </si>
  <si>
    <t>Agrmnt No. 168; Overall Fees: 35000; Overall Adj: 19000; Overall Paid: 19000; Overall Due: 0; Old Bal: 2000; Old Adj Bal: 2000; Old Paid: 2000; Old Due: 0; Last Year Bal: 15000; Last Year Adj Bal: 3000; Last Year Paid: 3000; Last Year Due: 0; 2021-22 Fees: 18000; 2021-22 Adj Fees: 14000; 2021-22 Paid: 14000; 2021-22 Due: 0</t>
  </si>
  <si>
    <t>Agrmnt No. 155; Overall Fees: 33000; Overall Adj: 21000; Overall Paid: 8000; Overall Due: 13000; Old Bal: 0; Old Adj Bal: 0; Old Paid: 0; Old Due: 0; Last Year Bal: 15000; Last Year Adj Bal: 7000; Last Year Paid: 7000; Last Year Due: 0; 2021-22 Fees: 18000; 2021-22 Adj Fees: 14000; 2021-22 Paid: 1000; 2021-22 Due: 13000</t>
  </si>
  <si>
    <t>Agrmnt No. 164; Overall Fees: 40000; Overall Adj: 21000; Overall Paid: 13000; Overall Due: 8000; Old Bal: 0; Old Adj Bal: 0; Old Paid: 0; Old Due: 0; Last Year Bal: 15000; Last Year Adj Bal: 3000; Last Year Paid: 3000; Last Year Due: 0; 2021-22 Fees: 25000; 2021-22 Adj Fees: 18000; 2021-22 Paid: 10000; 2021-22 Due: 8000</t>
  </si>
  <si>
    <t>Agrmnt No. 238; Overall Fees: 40000; Overall Adj: 25000; Overall Paid: 25000; Overall Due: 0; Old Bal: 0; Old Adj Bal: 0; Old Paid: 0; Old Due: 0; Last Year Bal: 15000; Last Year Adj Bal: 6000; Last Year Paid: 6000; Last Year Due: 0; 2021-22 Fees: 25000; 2021-22 Adj Fees: 19000; 2021-22 Paid: 19000; 2021-22 Due: 0</t>
  </si>
  <si>
    <t>Agrmnt No. 143; Overall Fees: 33000; Overall Adj: 11200; Overall Paid: 11200; Overall Due: 0; Old Bal: 0; Old Adj Bal: 0; Old Paid: 0; Old Due: 0; Last Year Bal: 15000; Last Year Adj Bal: 0; Last Year Paid: 0; Last Year Due: 0; 2021-22 Fees: 18000; 2021-22 Adj Fees: 11200; 2021-22 Paid: 11200; 2021-22 Due: 0</t>
  </si>
  <si>
    <t>Agrmnt No. N; Overall Fees: 34000; Overall Adj: 34000; Overall Paid: 0; Overall Due: 34000; Old Bal: 1000; Old Adj Bal: 1000; Old Paid: 0; Old Due: 1000; Last Year Bal: 15000; Last Year Adj Bal: 15000; Last Year Paid: 0; Last Year Due: 15000; 2021-22 Fees: 18000; 2021-22 Adj Fees: 18000; 2021-22 Paid: 0; 2021-22 Due: 18000</t>
  </si>
  <si>
    <t>Agrmnt No. 201; Overall Fees: 40000; Overall Adj: 24400; Overall Paid: 15400; Overall Due: 9000; Old Bal: 0; Old Adj Bal: 0; Old Paid: 0; Old Due: 0; Last Year Bal: 15000; Last Year Adj Bal: 5400; Last Year Paid: 5400; Last Year Due: 0; 2021-22 Fees: 25000; 2021-22 Adj Fees: 19000; 2021-22 Paid: 10000; 2021-22 Due: 9000</t>
  </si>
  <si>
    <t>Agrmnt No. 165; Overall Fees: 40000; Overall Adj: 23000; Overall Paid: 23000; Overall Due: 0; Old Bal: 0; Old Adj Bal: 0; Old Paid: 0; Old Due: 0; Last Year Bal: 15000; Last Year Adj Bal: 5000; Last Year Paid: 5000; Last Year Due: 0; 2021-22 Fees: 25000; 2021-22 Adj Fees: 18000; 2021-22 Paid: 18000; 2021-22 Due: 0</t>
  </si>
  <si>
    <t>Agrmnt No. 190; Overall Fees: 33000; Overall Adj: 19000; Overall Paid: 12000; Overall Due: 7000; Old Bal: 0; Old Adj Bal: 0; Old Paid: 0; Old Due: 0; Last Year Bal: 15000; Last Year Adj Bal: 5000; Last Year Paid: 5000; Last Year Due: 0; 2021-22 Fees: 18000; 2021-22 Adj Fees: 14000; 2021-22 Paid: 7000; 2021-22 Due: 7000</t>
  </si>
  <si>
    <t>Agrmnt No. N; Overall Fees: 33000; Overall Adj: 33000; Overall Paid: 10000; Overall Due: 23000; Old Bal: 0; Old Adj Bal: 0; Old Paid: 0; Old Due: 0; Last Year Bal: 15000; Last Year Adj Bal: 15000; Last Year Paid: 5000; Last Year Due: 10000; 2021-22 Fees: 18000; 2021-22 Adj Fees: 18000; 2021-22 Paid: 5000; 2021-22 Due: 13000</t>
  </si>
  <si>
    <t>Agrmnt No. 340; Overall Fees: 43500; Overall Adj: 16000; Overall Paid: 16000; Overall Due: 0; Old Bal: 3500; Old Adj Bal: 0; Old Paid: 0; Old Due: 0; Last Year Bal: 15000; Last Year Adj Bal: 0; Last Year Paid: 14000; Last Year Due: -14000; 2021-22 Fees: 25000; 2021-22 Adj Fees: 16000; 2021-22 Paid: 2000; 2021-22 Due: 14000</t>
  </si>
  <si>
    <t>Agrmnt No. N; Overall Fees: 39500; Overall Adj: 39500; Overall Paid: 7000; Overall Due: 32500; Old Bal: 6500; Old Adj Bal: 6500; Old Paid: 6500; Old Due: 0; Last Year Bal: 15000; Last Year Adj Bal: 15000; Last Year Paid: 500; Last Year Due: 14500; 2021-22 Fees: 18000; 2021-22 Adj Fees: 18000; 2021-22 Paid: 0; 2021-22 Due: 18000</t>
  </si>
  <si>
    <t>Agrmnt No. 66; Overall Fees: 33000; Overall Adj: 23000; Overall Paid: 23000; Overall Due: 0; Old Bal: 0; Old Adj Bal: 0; Old Paid: 0; Old Due: 0; Last Year Bal: 15000; Last Year Adj Bal: 7000; Last Year Paid: 7000; Last Year Due: 0; 2021-22 Fees: 18000; 2021-22 Adj Fees: 16000; 2021-22 Paid: 16000; 2021-22 Due: 0</t>
  </si>
  <si>
    <t>Agrmnt No. 128; Overall Fees: 40000; Overall Adj: 23000; Overall Paid: 23000; Overall Due: 0; Old Bal: 0; Old Adj Bal: 0; Old Paid: 0; Old Due: 0; Last Year Bal: 15000; Last Year Adj Bal: 5000; Last Year Paid: 5000; Last Year Due: 0; 2021-22 Fees: 25000; 2021-22 Adj Fees: 18000; 2021-22 Paid: 18000; 2021-22 Due: 0</t>
  </si>
  <si>
    <t>Agrmnt No. N; Overall Fees: 44000; Overall Adj: 44000; Overall Paid: 6500; Overall Due: 37500; Old Bal: 4000; Old Adj Bal: 4000; Old Paid: 4000; Old Due: 0; Last Year Bal: 15000; Last Year Adj Bal: 15000; Last Year Paid: 0; Last Year Due: 15000; 2021-22 Fees: 25000; 2021-22 Adj Fees: 25000; 2021-22 Paid: 2500; 2021-22 Due: 22500</t>
  </si>
  <si>
    <t>Agrmnt No. 102; Overall Fees: 34500; Overall Adj: 23000; Overall Paid: 9000; Overall Due: 14000; Old Bal: 1500; Old Adj Bal: 1500; Old Paid: 1500; Old Due: 0; Last Year Bal: 15000; Last Year Adj Bal: 7500; Last Year Paid: 2500; Last Year Due: 5000; 2021-22 Fees: 18000; 2021-22 Adj Fees: 14000; 2021-22 Paid: 5000; 2021-22 Due: 9000</t>
  </si>
  <si>
    <t>Agrmnt No. N; Overall Fees: 46000; Overall Adj: 46000; Overall Paid: 0; Overall Due: 46000; Old Bal: 13000; Old Adj Bal: 13000; Old Paid: 0; Old Due: 13000; Last Year Bal: 15000; Last Year Adj Bal: 15000; Last Year Paid: 0; Last Year Due: 15000; 2021-22 Fees: 18000; 2021-22 Adj Fees: 18000; 2021-22 Paid: 0; 2021-22 Due: 18000</t>
  </si>
  <si>
    <t>Agrmnt No. 37; Overall Fees: 48000; Overall Adj: 37600; Overall Paid: 8200; Overall Due: 29400; Old Bal: 8000; Old Adj Bal: 8000; Old Paid: 5000; Old Due: 3000; Last Year Bal: 15000; Last Year Adj Bal: 8000; Last Year Paid: 3200; Last Year Due: 4800; 2021-22 Fees: 25000; 2021-22 Adj Fees: 21600; 2021-22 Paid: 0; 2021-22 Due: 21600</t>
  </si>
  <si>
    <t>Agrmnt No. 178; Overall Fees: 49000; Overall Adj: 27000; Overall Paid: 13000; Overall Due: 14000; Old Bal: 9000; Old Adj Bal: 3000; Old Paid: 0; Old Due: 3000; Last Year Bal: 15000; Last Year Adj Bal: 4000; Last Year Paid: 10000; Last Year Due: -6000; 2021-22 Fees: 25000; 2021-22 Adj Fees: 20000; 2021-22 Paid: 3000; 2021-22 Due: 17000</t>
  </si>
  <si>
    <t>Agrmnt No. N; Overall Fees: 45500; Overall Adj: 45500; Overall Paid: 6000; Overall Due: 39500; Old Bal: 5500; Old Adj Bal: 5500; Old Paid: 6000; Old Due: -500; Last Year Bal: 15000; Last Year Adj Bal: 15000; Last Year Paid: 0; Last Year Due: 15000; 2021-22 Fees: 25000; 2021-22 Adj Fees: 25000; 2021-22 Paid: 0; 2021-22 Due: 25000</t>
  </si>
  <si>
    <t>Agrmnt No. 84; Overall Fees: 41000; Overall Adj: 33000; Overall Paid: 33000; Overall Due: 0; Old Bal: 0; Old Adj Bal: 0; Old Paid: 0; Old Due: 0; Last Year Bal: 15000; Last Year Adj Bal: 7000; Last Year Paid: 7000; Last Year Due: 0; 2021-22 Fees: 26000; 2021-22 Adj Fees: 26000; 2021-22 Paid: 26000; 2021-22 Due: 0</t>
  </si>
  <si>
    <t>Agrmnt No. 166; Overall Fees: 47500; Overall Adj: 30000; Overall Paid: 7000; Overall Due: 23000; Old Bal: 7500; Old Adj Bal: 5500; Old Paid: 2000; Old Due: 3500; Last Year Bal: 15000; Last Year Adj Bal: 5500; Last Year Paid: 5000; Last Year Due: 500; 2021-22 Fees: 25000; 2021-22 Adj Fees: 19000; 2021-22 Paid: 0; 2021-22 Due: 19000</t>
  </si>
  <si>
    <t>Agrmnt No. N; Overall Fees: 34500; Overall Adj: 34500; Overall Paid: 5500; Overall Due: 29000; Old Bal: 1500; Old Adj Bal: 1500; Old Paid: 1500; Old Due: 0; Last Year Bal: 15000; Last Year Adj Bal: 15000; Last Year Paid: 4000; Last Year Due: 11000; 2021-22 Fees: 18000; 2021-22 Adj Fees: 18000; 2021-22 Paid: 0; 2021-22 Due: 18000</t>
  </si>
  <si>
    <t>Agrmnt No. 69; Overall Fees: 40000; Overall Adj: 26000; Overall Paid: 26000; Overall Due: 0; Old Bal: 0; Old Adj Bal: 0; Old Paid: 0; Old Due: 0; Last Year Bal: 15000; Last Year Adj Bal: 8000; Last Year Paid: 8000; Last Year Due: 0; 2021-22 Fees: 25000; 2021-22 Adj Fees: 18000; 2021-22 Paid: 18000; 2021-22 Due: 0</t>
  </si>
  <si>
    <t>Agrmnt No. 413; Overall Fees: 54000; Overall Adj: 38400; Overall Paid: 14400; Overall Due: 24000; Old Bal: 14000; Old Adj Bal: 12000; Old Paid: 12000; Old Due: 0; Last Year Bal: 15000; Last Year Adj Bal: 6400; Last Year Paid: 2400; Last Year Due: 4000; 2021-22 Fees: 25000; 2021-22 Adj Fees: 20000; 2021-22 Paid: 0; 2021-22 Due: 20000</t>
  </si>
  <si>
    <t>New Name</t>
  </si>
  <si>
    <t>B/G</t>
  </si>
  <si>
    <t>New Class</t>
  </si>
  <si>
    <t>Arfa Fatima</t>
  </si>
  <si>
    <t>N - AM</t>
  </si>
  <si>
    <t>New</t>
  </si>
  <si>
    <t>Sharbathi Canal</t>
  </si>
  <si>
    <t>Jaya Fatima</t>
  </si>
  <si>
    <t>Goshala Road</t>
  </si>
  <si>
    <t>Maryam Fathima</t>
  </si>
  <si>
    <t>M.Sravani</t>
  </si>
  <si>
    <t>Sravani . M</t>
  </si>
  <si>
    <t>Naganpally</t>
  </si>
  <si>
    <t>Affan</t>
  </si>
  <si>
    <t>Rakasipet</t>
  </si>
  <si>
    <t>J.Dhawan Kumar</t>
  </si>
  <si>
    <t>Dhawan Kumar . J</t>
  </si>
  <si>
    <t>Mahalaxmi mandir</t>
  </si>
  <si>
    <t>K.Ganesh</t>
  </si>
  <si>
    <t>Ganesh . K</t>
  </si>
  <si>
    <t>Bodhan</t>
  </si>
  <si>
    <t>K.Jayanth</t>
  </si>
  <si>
    <t>Jayanth . K</t>
  </si>
  <si>
    <t>Ekachakra Nagar</t>
  </si>
  <si>
    <t>S.Krishna Sai</t>
  </si>
  <si>
    <t>Krishna Sai . S</t>
  </si>
  <si>
    <t>S.Reshwanth</t>
  </si>
  <si>
    <t>Reshwanth . S</t>
  </si>
  <si>
    <t>Kaldurki</t>
  </si>
  <si>
    <t>B.Rishikesh</t>
  </si>
  <si>
    <t>Rishikesh . B</t>
  </si>
  <si>
    <t>G.Rishith</t>
  </si>
  <si>
    <t>Rishith . G</t>
  </si>
  <si>
    <t>Shaik Kaishan</t>
  </si>
  <si>
    <t>M.Siddarth</t>
  </si>
  <si>
    <t>Siddarth . M</t>
  </si>
  <si>
    <t>Kopparthi Camp</t>
  </si>
  <si>
    <t>N.Prekshitha</t>
  </si>
  <si>
    <t>Prekshitha . N</t>
  </si>
  <si>
    <t>N - AS</t>
  </si>
  <si>
    <t>Saraswathi Nagar</t>
  </si>
  <si>
    <t>S.Chaitanya</t>
  </si>
  <si>
    <t>Chaitanya . S</t>
  </si>
  <si>
    <t>B.Dhayanand</t>
  </si>
  <si>
    <t>Dhayanand . B</t>
  </si>
  <si>
    <t>Pegadapally</t>
  </si>
  <si>
    <t>G.Manoj</t>
  </si>
  <si>
    <t>Manoj . G</t>
  </si>
  <si>
    <t>Biloli</t>
  </si>
  <si>
    <t>L.Rishivardhan</t>
  </si>
  <si>
    <t>Rishivardhan . L</t>
  </si>
  <si>
    <t>K.Shylesh</t>
  </si>
  <si>
    <t>Shylesh . K</t>
  </si>
  <si>
    <t>Aman Kour</t>
  </si>
  <si>
    <t>L - AM</t>
  </si>
  <si>
    <t>Anam Fathima</t>
  </si>
  <si>
    <t>Farya Fatima</t>
  </si>
  <si>
    <t>K.Jaishna Sri</t>
  </si>
  <si>
    <t>Jaishna Sri . K</t>
  </si>
  <si>
    <t>Pangally</t>
  </si>
  <si>
    <t>B.Madhu Varshini</t>
  </si>
  <si>
    <t>Madhu Varshini . B</t>
  </si>
  <si>
    <t>Old Salampad</t>
  </si>
  <si>
    <t>R.Minakshi</t>
  </si>
  <si>
    <t>Minakshi . R</t>
  </si>
  <si>
    <t>Hangarga</t>
  </si>
  <si>
    <t>S.Payoshnika</t>
  </si>
  <si>
    <t>Payoshnika . S</t>
  </si>
  <si>
    <t>Pentakhurd</t>
  </si>
  <si>
    <t>A. Spandhana</t>
  </si>
  <si>
    <t>Spandhana . A</t>
  </si>
  <si>
    <t>Ch.Akhil</t>
  </si>
  <si>
    <t>Akhil . Ch</t>
  </si>
  <si>
    <t>Sharbathi canal</t>
  </si>
  <si>
    <t>S.Akhil</t>
  </si>
  <si>
    <t>Akhil . S</t>
  </si>
  <si>
    <t>Penta camp</t>
  </si>
  <si>
    <t>N.Durga Prasad</t>
  </si>
  <si>
    <t>Durga Prasad . N</t>
  </si>
  <si>
    <t>Kummanpally</t>
  </si>
  <si>
    <t>M.Hashwith</t>
  </si>
  <si>
    <t>Hashwith . M</t>
  </si>
  <si>
    <t>Abdul Rahman.Md</t>
  </si>
  <si>
    <t>Md . Abdul Rahman</t>
  </si>
  <si>
    <t>Azam Gunj</t>
  </si>
  <si>
    <t>B.Navadeep</t>
  </si>
  <si>
    <t>Navadeep . B</t>
  </si>
  <si>
    <t xml:space="preserve">Pangally </t>
  </si>
  <si>
    <t>Y.Niranjan</t>
  </si>
  <si>
    <t>Niranjan . Y</t>
  </si>
  <si>
    <t>B.Pranav</t>
  </si>
  <si>
    <t>Pranav . B</t>
  </si>
  <si>
    <t>Erajpally</t>
  </si>
  <si>
    <t>D.Rushikesh</t>
  </si>
  <si>
    <t>Rushikesh . D</t>
  </si>
  <si>
    <t>J.Sai Vignesh</t>
  </si>
  <si>
    <t>Sai Vignesh . J</t>
  </si>
  <si>
    <t>Shaik Sultan</t>
  </si>
  <si>
    <t>Shayaan Khan</t>
  </si>
  <si>
    <t>S.Shiva</t>
  </si>
  <si>
    <t>Shiva . S</t>
  </si>
  <si>
    <t>A.Shivansh</t>
  </si>
  <si>
    <t>Shivansh . A</t>
  </si>
  <si>
    <t>G.Srujan</t>
  </si>
  <si>
    <t>Srujan . G</t>
  </si>
  <si>
    <t>M.Adithya</t>
  </si>
  <si>
    <t>Adithya . M</t>
  </si>
  <si>
    <t>L - BM</t>
  </si>
  <si>
    <t>D.Avantika</t>
  </si>
  <si>
    <t>Avantika . D</t>
  </si>
  <si>
    <t>J. Dakshayani</t>
  </si>
  <si>
    <t>Dakshayani . J</t>
  </si>
  <si>
    <t>M.Janavi Reddy</t>
  </si>
  <si>
    <t>Janavi Reddy . M</t>
  </si>
  <si>
    <t>Salampad</t>
  </si>
  <si>
    <t>KhadijaTulkubra</t>
  </si>
  <si>
    <t>Konain fatima</t>
  </si>
  <si>
    <t>J.Nakshatra</t>
  </si>
  <si>
    <t>Nakshatra . J</t>
  </si>
  <si>
    <t>Chikatpalle</t>
  </si>
  <si>
    <t>S.Nithya Sri</t>
  </si>
  <si>
    <t>Nithya Sri . S</t>
  </si>
  <si>
    <t>N.Pranaya Sri</t>
  </si>
  <si>
    <t>Pranaya Sri . N</t>
  </si>
  <si>
    <t>Pentakalan</t>
  </si>
  <si>
    <t>B.Prardhana</t>
  </si>
  <si>
    <t>Prardhana . B</t>
  </si>
  <si>
    <t>Syeda Subiya Kulsum</t>
  </si>
  <si>
    <t>A.Tejaswini (Manusri)</t>
  </si>
  <si>
    <t>Tejaswini (Manusri) . A</t>
  </si>
  <si>
    <t>Ambedkhar Colony</t>
  </si>
  <si>
    <t>B.Gagan</t>
  </si>
  <si>
    <t>Gagan . B</t>
  </si>
  <si>
    <t>Govind Singh</t>
  </si>
  <si>
    <t>P.Harshavardhan</t>
  </si>
  <si>
    <t>Harshavardhan . P</t>
  </si>
  <si>
    <t>Vallabhapur</t>
  </si>
  <si>
    <t>B.Jayanth</t>
  </si>
  <si>
    <t>Jayanth . B</t>
  </si>
  <si>
    <t>Baswatharak Nagar</t>
  </si>
  <si>
    <t>Mahammad Pasha</t>
  </si>
  <si>
    <t>K.Praneeth</t>
  </si>
  <si>
    <t>Praneeth . K</t>
  </si>
  <si>
    <t>Jadi Jamal Pur</t>
  </si>
  <si>
    <t>P.Preetham</t>
  </si>
  <si>
    <t>Preetham . P</t>
  </si>
  <si>
    <t>B.Sai Pranay Reddy</t>
  </si>
  <si>
    <t>Sai Pranay Reddy . B</t>
  </si>
  <si>
    <t>Shaik Sufiyan</t>
  </si>
  <si>
    <t>M.Sriyan</t>
  </si>
  <si>
    <t>Sriyan . M</t>
  </si>
  <si>
    <t>S.Vittal</t>
  </si>
  <si>
    <t>Vittal . S</t>
  </si>
  <si>
    <t>Rampur</t>
  </si>
  <si>
    <t>L - AS</t>
  </si>
  <si>
    <t>G.Reshaswi</t>
  </si>
  <si>
    <t>Reshaswi . G</t>
  </si>
  <si>
    <t>P.Hitesh</t>
  </si>
  <si>
    <t>Hitesh . P</t>
  </si>
  <si>
    <t>Siddhapur</t>
  </si>
  <si>
    <t>M.Nandishwar</t>
  </si>
  <si>
    <t>Nandishwar . M</t>
  </si>
  <si>
    <t>P.Nikshith</t>
  </si>
  <si>
    <t>Nikshith . P</t>
  </si>
  <si>
    <t>M.Pradyun</t>
  </si>
  <si>
    <t>Pradyun . M</t>
  </si>
  <si>
    <t>G.Reyansh</t>
  </si>
  <si>
    <t>Reyansh . G</t>
  </si>
  <si>
    <t>G.Shashank Reddy</t>
  </si>
  <si>
    <t>Shashank Reddy . G</t>
  </si>
  <si>
    <t>P.Sri Charan</t>
  </si>
  <si>
    <t>Sri Charan . P</t>
  </si>
  <si>
    <t>K.Vignesh Sai</t>
  </si>
  <si>
    <t>Vignesh Sai . K</t>
  </si>
  <si>
    <t>Pragathi Nagar</t>
  </si>
  <si>
    <t xml:space="preserve">B.Vishnu </t>
  </si>
  <si>
    <t>Vishnu  . B</t>
  </si>
  <si>
    <t>B.Yashwanth</t>
  </si>
  <si>
    <t>Yashwanth . B</t>
  </si>
  <si>
    <t>U - AM</t>
  </si>
  <si>
    <t>G.Deekshitha</t>
  </si>
  <si>
    <t>Deekshitha . G</t>
  </si>
  <si>
    <t>Ch.Dhilisha</t>
  </si>
  <si>
    <t>Dhilisha . Ch</t>
  </si>
  <si>
    <t>Jaithapur</t>
  </si>
  <si>
    <t>S.Manusri</t>
  </si>
  <si>
    <t>Manusri . S</t>
  </si>
  <si>
    <t>Reeth Kour</t>
  </si>
  <si>
    <t>A.Sri Vidya</t>
  </si>
  <si>
    <t>Sri Vidya . A</t>
  </si>
  <si>
    <t>B.Adarsh</t>
  </si>
  <si>
    <t>Adarsh . B</t>
  </si>
  <si>
    <t>M.Rishivardhan</t>
  </si>
  <si>
    <t>Rishivardhan . M</t>
  </si>
  <si>
    <t>A.Rudransh</t>
  </si>
  <si>
    <t>Rudransh . A</t>
  </si>
  <si>
    <t>S.V.Coloney</t>
  </si>
  <si>
    <t>B.sanjeev Reddy</t>
  </si>
  <si>
    <t>sanjeev Reddy . B</t>
  </si>
  <si>
    <t>Shaik Maviya</t>
  </si>
  <si>
    <t>S.Surya Teja</t>
  </si>
  <si>
    <t>Surya Teja . S</t>
  </si>
  <si>
    <t>Ch.Thrayambakeshwar</t>
  </si>
  <si>
    <t>Thrayambakeshwar . Ch</t>
  </si>
  <si>
    <t>G.Varshith sai</t>
  </si>
  <si>
    <t>Varshith sai . G</t>
  </si>
  <si>
    <t>U - BM</t>
  </si>
  <si>
    <t>G.Anusri</t>
  </si>
  <si>
    <t>Anusri . G</t>
  </si>
  <si>
    <t>Ashra Fatima</t>
  </si>
  <si>
    <t>Barira Maliha</t>
  </si>
  <si>
    <t>K.Chandra Sri</t>
  </si>
  <si>
    <t>Chandra Sri . K</t>
  </si>
  <si>
    <t>Gurmeet Kour</t>
  </si>
  <si>
    <t>M.Jashvitha</t>
  </si>
  <si>
    <t>Jashvitha . M</t>
  </si>
  <si>
    <t>S.Jashwika</t>
  </si>
  <si>
    <t>Jashwika . S</t>
  </si>
  <si>
    <t>Madhiha Fatima</t>
  </si>
  <si>
    <t>Zoha Mahereen</t>
  </si>
  <si>
    <t>K.Charanya</t>
  </si>
  <si>
    <t>Charanya . K</t>
  </si>
  <si>
    <t>Hussain Khan</t>
  </si>
  <si>
    <t>S.Panduranga</t>
  </si>
  <si>
    <t>Panduranga . S</t>
  </si>
  <si>
    <t>kaldurki</t>
  </si>
  <si>
    <t>Y.Raghunandan</t>
  </si>
  <si>
    <t>Raghunandan . Y</t>
  </si>
  <si>
    <t>S.Sravan</t>
  </si>
  <si>
    <t>Sravan . S</t>
  </si>
  <si>
    <t>S.Ashwini</t>
  </si>
  <si>
    <t>Ashwini . S</t>
  </si>
  <si>
    <t>U - AS</t>
  </si>
  <si>
    <t>G.Lasya</t>
  </si>
  <si>
    <t>Lasya . G</t>
  </si>
  <si>
    <t>B.Manasa</t>
  </si>
  <si>
    <t>Manasa . B</t>
  </si>
  <si>
    <t>B.Aakash</t>
  </si>
  <si>
    <t>Aakash . B</t>
  </si>
  <si>
    <t>Jaganattapally</t>
  </si>
  <si>
    <t>N.Akhileshwar</t>
  </si>
  <si>
    <t>Akhileshwar . N</t>
  </si>
  <si>
    <t>L.Harshavardhan</t>
  </si>
  <si>
    <t>Harshavardhan . L</t>
  </si>
  <si>
    <t>A.Pranav Adithya</t>
  </si>
  <si>
    <t>Pranav Adithya . A</t>
  </si>
  <si>
    <t>B.Shushanth</t>
  </si>
  <si>
    <t>Shushanth . B</t>
  </si>
  <si>
    <t>M.Veerabhadra</t>
  </si>
  <si>
    <t>Veerabhadra . M</t>
  </si>
  <si>
    <t>1 - AM</t>
  </si>
  <si>
    <t>Ch.Aradhya Minusingh</t>
  </si>
  <si>
    <t>Aradhya Minusingh . Ch</t>
  </si>
  <si>
    <t>N.Haripriya</t>
  </si>
  <si>
    <t>Haripriya . N</t>
  </si>
  <si>
    <t>Akbar nagar,Bodhan</t>
  </si>
  <si>
    <t>Khanasa Adeen</t>
  </si>
  <si>
    <t>J.Laxmi Pravasti</t>
  </si>
  <si>
    <t>Laxmi Pravasti . J</t>
  </si>
  <si>
    <t>Penta Khurd</t>
  </si>
  <si>
    <t>R.Nakshatra</t>
  </si>
  <si>
    <t>Nakshatra . R</t>
  </si>
  <si>
    <t>Vinayak Nagar</t>
  </si>
  <si>
    <t>Ch.Rakshitha</t>
  </si>
  <si>
    <t>Rakshitha . Ch</t>
  </si>
  <si>
    <t>Jadi Jamal pur</t>
  </si>
  <si>
    <t>D.Shravani</t>
  </si>
  <si>
    <t>Shravani . D</t>
  </si>
  <si>
    <t>Gouse</t>
  </si>
  <si>
    <t>Renjal Base</t>
  </si>
  <si>
    <t>K.Nagesh</t>
  </si>
  <si>
    <t>Nagesh . K</t>
  </si>
  <si>
    <t>K.Prashanth</t>
  </si>
  <si>
    <t>Prashanth . K</t>
  </si>
  <si>
    <t>H.Akhila</t>
  </si>
  <si>
    <t>Akhila . H</t>
  </si>
  <si>
    <t>1 - BM</t>
  </si>
  <si>
    <t>P.Akshaya</t>
  </si>
  <si>
    <t>Akshaya . P</t>
  </si>
  <si>
    <t>S.Ananya</t>
  </si>
  <si>
    <t>Ananya . S</t>
  </si>
  <si>
    <t>B.Aroshi</t>
  </si>
  <si>
    <t>Aroshi . B</t>
  </si>
  <si>
    <t>S.Krishna Veni</t>
  </si>
  <si>
    <t>Krishna Veni . S</t>
  </si>
  <si>
    <t>S.Manasvi</t>
  </si>
  <si>
    <t>Manasvi . S</t>
  </si>
  <si>
    <t>Misbah Fatima</t>
  </si>
  <si>
    <t>G.Nithya Sri</t>
  </si>
  <si>
    <t>Nithya Sri . G</t>
  </si>
  <si>
    <t>S.Sahasra</t>
  </si>
  <si>
    <t>Sahasra . S</t>
  </si>
  <si>
    <t>K.Sahithi</t>
  </si>
  <si>
    <t>Sahithi . K</t>
  </si>
  <si>
    <t>M.Shaswika</t>
  </si>
  <si>
    <t>Shaswika . M</t>
  </si>
  <si>
    <t>S.Karthik</t>
  </si>
  <si>
    <t>Karthik . S</t>
  </si>
  <si>
    <t>Yedapally</t>
  </si>
  <si>
    <t>S.Lokesh</t>
  </si>
  <si>
    <t>Lokesh . S</t>
  </si>
  <si>
    <t>M.Pranay</t>
  </si>
  <si>
    <t>Pranay . M</t>
  </si>
  <si>
    <t>B.Shiva Charan</t>
  </si>
  <si>
    <t>Shiva Charan . B</t>
  </si>
  <si>
    <t>M.Deepika</t>
  </si>
  <si>
    <t>Deepika . M</t>
  </si>
  <si>
    <t>1 - AS</t>
  </si>
  <si>
    <t>thattikote</t>
  </si>
  <si>
    <t>V.Moulya Sri</t>
  </si>
  <si>
    <t>Moulya Sri . V</t>
  </si>
  <si>
    <t>B.Soundharya</t>
  </si>
  <si>
    <t>Soundharya . B</t>
  </si>
  <si>
    <t>Neral Thanda</t>
  </si>
  <si>
    <t>G.Prajwal Aryan Reddy</t>
  </si>
  <si>
    <t>Prajwal Aryan Reddy . G</t>
  </si>
  <si>
    <t>A.Rajan</t>
  </si>
  <si>
    <t>Rajan . A</t>
  </si>
  <si>
    <t xml:space="preserve">M.Rutuja </t>
  </si>
  <si>
    <t>Rutuja  . M</t>
  </si>
  <si>
    <t>Kandakurthi</t>
  </si>
  <si>
    <t>B.Upender</t>
  </si>
  <si>
    <t>Upender . B</t>
  </si>
  <si>
    <t>Gurjal Thanda</t>
  </si>
  <si>
    <t>2 - AM</t>
  </si>
  <si>
    <t>A.Akshaya</t>
  </si>
  <si>
    <t>Akshaya . A</t>
  </si>
  <si>
    <t>N.Karunya</t>
  </si>
  <si>
    <t>Karunya . N</t>
  </si>
  <si>
    <t>G.koushik Radha Sai</t>
  </si>
  <si>
    <t>koushik Radha Sai . G</t>
  </si>
  <si>
    <t>A.Namrata</t>
  </si>
  <si>
    <t>Namrata . A</t>
  </si>
  <si>
    <t>S.Krish</t>
  </si>
  <si>
    <t>Krish . S</t>
  </si>
  <si>
    <t>Mirza Abubakar siddique Baig</t>
  </si>
  <si>
    <t>Kopparga</t>
  </si>
  <si>
    <t>2 - BM</t>
  </si>
  <si>
    <t>K.Bhavana</t>
  </si>
  <si>
    <t>Bhavana . K</t>
  </si>
  <si>
    <t>K.Megana</t>
  </si>
  <si>
    <t>Megana . K</t>
  </si>
  <si>
    <t>Umaiza Tabassum</t>
  </si>
  <si>
    <t>Abdul Muzammil</t>
  </si>
  <si>
    <t>K.Rohith</t>
  </si>
  <si>
    <t>Rohith . K</t>
  </si>
  <si>
    <t>Shaik Rehan</t>
  </si>
  <si>
    <t>M.Vinay</t>
  </si>
  <si>
    <t>Vinay . M</t>
  </si>
  <si>
    <t>2 - AS</t>
  </si>
  <si>
    <t>G.Avanthika</t>
  </si>
  <si>
    <t>Avanthika . G</t>
  </si>
  <si>
    <t>B.Devi Priya</t>
  </si>
  <si>
    <t>Devi Priya . B</t>
  </si>
  <si>
    <t>Renjal</t>
  </si>
  <si>
    <t>G.Gnaneshwari</t>
  </si>
  <si>
    <t>Gnaneshwari . G</t>
  </si>
  <si>
    <t>B.Gouthami</t>
  </si>
  <si>
    <t>Gouthami . B</t>
  </si>
  <si>
    <t>Shazia Gazala Mahebub</t>
  </si>
  <si>
    <t>N.Swecha</t>
  </si>
  <si>
    <t>Swecha . N</t>
  </si>
  <si>
    <t>B.Eshwar</t>
  </si>
  <si>
    <t>Eshwar . B</t>
  </si>
  <si>
    <t>B.Rakesh</t>
  </si>
  <si>
    <t>Rakesh . B</t>
  </si>
  <si>
    <t>G.Sourab</t>
  </si>
  <si>
    <t>Sourab . G</t>
  </si>
  <si>
    <t>Papermill ,Renjal</t>
  </si>
  <si>
    <t>M.Sri Charan</t>
  </si>
  <si>
    <t>Sri Charan . M</t>
  </si>
  <si>
    <t>3 - AM</t>
  </si>
  <si>
    <t>G.Lohitha</t>
  </si>
  <si>
    <t>Lohitha . G</t>
  </si>
  <si>
    <t>Madiya Anjum</t>
  </si>
  <si>
    <t>K.Preethi</t>
  </si>
  <si>
    <t>Preethi . K</t>
  </si>
  <si>
    <t>J.Sahasra</t>
  </si>
  <si>
    <t>Sahasra . J</t>
  </si>
  <si>
    <t>R.Shivathmika</t>
  </si>
  <si>
    <t>Shivathmika . R</t>
  </si>
  <si>
    <t>S.Sruthika</t>
  </si>
  <si>
    <t>Sruthika . S</t>
  </si>
  <si>
    <t>J. Manohar</t>
  </si>
  <si>
    <t>Manohar . J</t>
  </si>
  <si>
    <t>Ch.Satwik</t>
  </si>
  <si>
    <t>Satwik . Ch</t>
  </si>
  <si>
    <t>3 - BM</t>
  </si>
  <si>
    <t>V.Kavya Sri</t>
  </si>
  <si>
    <t>Kavya Sri . V</t>
  </si>
  <si>
    <t>M.Kartheek</t>
  </si>
  <si>
    <t>Kartheek . M</t>
  </si>
  <si>
    <t>S.Saketh</t>
  </si>
  <si>
    <t>Saketh . S</t>
  </si>
  <si>
    <t>K.Akshitha</t>
  </si>
  <si>
    <t>Akshitha . K</t>
  </si>
  <si>
    <t>3 - AS</t>
  </si>
  <si>
    <t>Mudhole</t>
  </si>
  <si>
    <t>G.Geethika Reddy</t>
  </si>
  <si>
    <t>Geethika Reddy . G</t>
  </si>
  <si>
    <t>R.Adarsh</t>
  </si>
  <si>
    <t>Adarsh . R</t>
  </si>
  <si>
    <t>M.Balsingh</t>
  </si>
  <si>
    <t>Balsingh . M</t>
  </si>
  <si>
    <t>Petsangam</t>
  </si>
  <si>
    <t>B.Gnan Singh</t>
  </si>
  <si>
    <t>Gnan Singh . B</t>
  </si>
  <si>
    <t>K.Harshavardhan</t>
  </si>
  <si>
    <t>Harshavardhan . K</t>
  </si>
  <si>
    <t>Pitlam</t>
  </si>
  <si>
    <t>B.Ramu</t>
  </si>
  <si>
    <t>Ramu . B</t>
  </si>
  <si>
    <t>T.Sri Adithya</t>
  </si>
  <si>
    <t>Sri Adithya . T</t>
  </si>
  <si>
    <t>B.Vishnu</t>
  </si>
  <si>
    <t>Vishnu . B</t>
  </si>
  <si>
    <t>K.Vishnu Sai Tej</t>
  </si>
  <si>
    <t>Vishnu Sai Tej . K</t>
  </si>
  <si>
    <t>A.Aishwarya</t>
  </si>
  <si>
    <t>Aishwarya . A</t>
  </si>
  <si>
    <t>4 - AM</t>
  </si>
  <si>
    <t>B.Ganesh</t>
  </si>
  <si>
    <t>Ganesh . B</t>
  </si>
  <si>
    <t>4 - BM</t>
  </si>
  <si>
    <t>S.Raghuveera Prasad</t>
  </si>
  <si>
    <t>Raghuveera Prasad . S</t>
  </si>
  <si>
    <t>P.Richitha Reddy</t>
  </si>
  <si>
    <t>Richitha Reddy . P</t>
  </si>
  <si>
    <t>A.Sai Vignesh</t>
  </si>
  <si>
    <t>Sai Vignesh . A</t>
  </si>
  <si>
    <t>Rangari Gally</t>
  </si>
  <si>
    <t>P.Sridhar</t>
  </si>
  <si>
    <t>Sridhar . P</t>
  </si>
  <si>
    <t>Bardipur</t>
  </si>
  <si>
    <t xml:space="preserve">K.Varshith  </t>
  </si>
  <si>
    <t>Varshith   . K</t>
  </si>
  <si>
    <t>D.Ananya</t>
  </si>
  <si>
    <t>Ananya . D</t>
  </si>
  <si>
    <t>4 - AS</t>
  </si>
  <si>
    <t>R.Eshwari</t>
  </si>
  <si>
    <t>Eshwari . R</t>
  </si>
  <si>
    <t>Dyakamgally</t>
  </si>
  <si>
    <t>M.Himadindu</t>
  </si>
  <si>
    <t>Himadindu . M</t>
  </si>
  <si>
    <t>T.Suyesh</t>
  </si>
  <si>
    <t>Suyesh . T</t>
  </si>
  <si>
    <t>Saloora</t>
  </si>
  <si>
    <t>R.Aditya</t>
  </si>
  <si>
    <t>Aditya . R</t>
  </si>
  <si>
    <t>K.Ambar Singh</t>
  </si>
  <si>
    <t>Ambar Singh . K</t>
  </si>
  <si>
    <t>Venkatapur thanda</t>
  </si>
  <si>
    <t>B.Aravind</t>
  </si>
  <si>
    <t>Aravind . B</t>
  </si>
  <si>
    <t>Ch.Gajanan</t>
  </si>
  <si>
    <t>Gajanan . Ch</t>
  </si>
  <si>
    <t>Takli</t>
  </si>
  <si>
    <t>M.Ganesh</t>
  </si>
  <si>
    <t>Ganesh . M</t>
  </si>
  <si>
    <t>K.mahesh</t>
  </si>
  <si>
    <t>mahesh . K</t>
  </si>
  <si>
    <t>M.Ramsingh</t>
  </si>
  <si>
    <t>Ramsingh . M</t>
  </si>
  <si>
    <t>N.Sumeeth Sriram</t>
  </si>
  <si>
    <t>Sumeeth Sriram . N</t>
  </si>
  <si>
    <t>M.Vaibhav</t>
  </si>
  <si>
    <t>Vaibhav . M</t>
  </si>
  <si>
    <t>K.Vilohith Chary</t>
  </si>
  <si>
    <t>Vilohith Chary . K</t>
  </si>
  <si>
    <t>5 - AM</t>
  </si>
  <si>
    <t>Ch.Shresta</t>
  </si>
  <si>
    <t>Shresta . Ch</t>
  </si>
  <si>
    <t>Damarancha</t>
  </si>
  <si>
    <t>P.Charan Reddy</t>
  </si>
  <si>
    <t>Charan Reddy . P</t>
  </si>
  <si>
    <t>Iayan</t>
  </si>
  <si>
    <t>Y.Pradeep</t>
  </si>
  <si>
    <t>Pradeep . Y</t>
  </si>
  <si>
    <t>Brahmanpally</t>
  </si>
  <si>
    <t>S.Saitej</t>
  </si>
  <si>
    <t>Saitej . S</t>
  </si>
  <si>
    <t>B.Umesh</t>
  </si>
  <si>
    <t>Umesh . B</t>
  </si>
  <si>
    <t>K.Veerabhadra</t>
  </si>
  <si>
    <t>Veerabhadra . K</t>
  </si>
  <si>
    <t>K.Vinay kumar</t>
  </si>
  <si>
    <t>Vinay kumar . K</t>
  </si>
  <si>
    <t>G.Akruthi</t>
  </si>
  <si>
    <t>Akruthi . G</t>
  </si>
  <si>
    <t>5 - AS</t>
  </si>
  <si>
    <t>B.Vaishnavi</t>
  </si>
  <si>
    <t>Vaishnavi . B</t>
  </si>
  <si>
    <t>K.Yogeshwara Yagnavalka</t>
  </si>
  <si>
    <t>Yogeshwara Yagnavalka . K</t>
  </si>
  <si>
    <t>Godisera</t>
  </si>
  <si>
    <t>R.Ajay</t>
  </si>
  <si>
    <t>Ajay . R</t>
  </si>
  <si>
    <t>Mudhakpally</t>
  </si>
  <si>
    <t>B.Ashwanth Reddy</t>
  </si>
  <si>
    <t>Ashwanth Reddy . B</t>
  </si>
  <si>
    <t>Govur</t>
  </si>
  <si>
    <t>A.Naga Chaitanya</t>
  </si>
  <si>
    <t>Naga Chaitanya . A</t>
  </si>
  <si>
    <t>K.Nirupam</t>
  </si>
  <si>
    <t>Nirupam . K</t>
  </si>
  <si>
    <t>M.Shiva Kumar</t>
  </si>
  <si>
    <t>Shiva Kumar . M</t>
  </si>
  <si>
    <t>K.Vineeth Reddy</t>
  </si>
  <si>
    <t>Vineeth Reddy . K</t>
  </si>
  <si>
    <t>Govoor</t>
  </si>
  <si>
    <t>6 - AM</t>
  </si>
  <si>
    <t>M.Rajeshwari</t>
  </si>
  <si>
    <t>Rajeshwari . M</t>
  </si>
  <si>
    <t>B.Bhavani Singh</t>
  </si>
  <si>
    <t>Bhavani Singh . B</t>
  </si>
  <si>
    <t>Ch.Dhanush</t>
  </si>
  <si>
    <t>Dhanush . Ch</t>
  </si>
  <si>
    <t>6 - BM</t>
  </si>
  <si>
    <t>H.Supriya</t>
  </si>
  <si>
    <t>Supriya . H</t>
  </si>
  <si>
    <t>H.Arjun</t>
  </si>
  <si>
    <t>Arjun . H</t>
  </si>
  <si>
    <t>6 - AS</t>
  </si>
  <si>
    <t>B.Jahnavi</t>
  </si>
  <si>
    <t>Jahnavi . B</t>
  </si>
  <si>
    <t>Ch.Preksha</t>
  </si>
  <si>
    <t>Preksha . Ch</t>
  </si>
  <si>
    <t>Shaik Tamim Kousar Mahebub</t>
  </si>
  <si>
    <t>M.Ganga Prasad</t>
  </si>
  <si>
    <t>Ganga Prasad . M</t>
  </si>
  <si>
    <t>B.Megha raj</t>
  </si>
  <si>
    <t>Megha raj . B</t>
  </si>
  <si>
    <t>T.Nagesh</t>
  </si>
  <si>
    <t>Nagesh . T</t>
  </si>
  <si>
    <t>Nanded</t>
  </si>
  <si>
    <t>7 - AM</t>
  </si>
  <si>
    <t>B.Harika</t>
  </si>
  <si>
    <t>Harika . B</t>
  </si>
  <si>
    <t>G.Charan</t>
  </si>
  <si>
    <t>Charan . G</t>
  </si>
  <si>
    <t>Shaik Mustaeem</t>
  </si>
  <si>
    <t>M.Ananya</t>
  </si>
  <si>
    <t>Ananya . M</t>
  </si>
  <si>
    <t>7 - AS</t>
  </si>
  <si>
    <t>S.Sravani</t>
  </si>
  <si>
    <t>Sravani . S</t>
  </si>
  <si>
    <t>Ch.Mahesh</t>
  </si>
  <si>
    <t>Mahesh . Ch</t>
  </si>
  <si>
    <t>D.Praneeth Rao</t>
  </si>
  <si>
    <t>Praneeth Rao . D</t>
  </si>
  <si>
    <t>Hyderabad</t>
  </si>
  <si>
    <t>S.Ram Charan Teja</t>
  </si>
  <si>
    <t>Ram Charan Teja . S</t>
  </si>
  <si>
    <t>Chinnanna</t>
  </si>
  <si>
    <t>Limba -K</t>
  </si>
  <si>
    <t>B.Srikanth</t>
  </si>
  <si>
    <t>Srikanth . B</t>
  </si>
  <si>
    <t>B.Akshara Singh</t>
  </si>
  <si>
    <t>Akshara Singh . B</t>
  </si>
  <si>
    <t>8 - AM</t>
  </si>
  <si>
    <t>H.Bhumeshwar</t>
  </si>
  <si>
    <t>Bhumeshwar . H</t>
  </si>
  <si>
    <t>8 - AS</t>
  </si>
  <si>
    <t>M.Poojitha</t>
  </si>
  <si>
    <t>Poojitha . M</t>
  </si>
  <si>
    <t>J.Arun</t>
  </si>
  <si>
    <t>Arun . J</t>
  </si>
  <si>
    <t>Satapur</t>
  </si>
  <si>
    <t>B.Govind</t>
  </si>
  <si>
    <t>Govind . B</t>
  </si>
  <si>
    <t>M.Krishna Prasad</t>
  </si>
  <si>
    <t>Krishna Prasad . M</t>
  </si>
  <si>
    <t>N.Mahith</t>
  </si>
  <si>
    <t>Mahith . N</t>
  </si>
  <si>
    <t>Ch.Omkar</t>
  </si>
  <si>
    <t>Omkar . Ch</t>
  </si>
  <si>
    <t>Ch.Raju</t>
  </si>
  <si>
    <t>Raju . Ch</t>
  </si>
  <si>
    <t>B.Rohith</t>
  </si>
  <si>
    <t>Rohith . B</t>
  </si>
  <si>
    <t>9 - AS</t>
  </si>
  <si>
    <t>K.Manvitha Reddy</t>
  </si>
  <si>
    <t>Manvitha Reddy . K</t>
  </si>
  <si>
    <t>Thanakurd</t>
  </si>
  <si>
    <t>M.Naina Harshini</t>
  </si>
  <si>
    <t>Naina Harshini . M</t>
  </si>
  <si>
    <t>G.Sakshi</t>
  </si>
  <si>
    <t>Sakshi . G</t>
  </si>
  <si>
    <t>B.Ajay Kumar</t>
  </si>
  <si>
    <t>Ajay Kumar . B</t>
  </si>
  <si>
    <t>Nirmal</t>
  </si>
  <si>
    <t>D.Krishna</t>
  </si>
  <si>
    <t>Krishna . D</t>
  </si>
  <si>
    <t>Madhava Rao</t>
  </si>
  <si>
    <t>Bhainsa</t>
  </si>
  <si>
    <t>S.Rajesh</t>
  </si>
  <si>
    <t>Rajesh . S</t>
  </si>
  <si>
    <t>Taggelli</t>
  </si>
  <si>
    <t>J.Shivanand</t>
  </si>
  <si>
    <t>Shivanand . J</t>
  </si>
  <si>
    <t>Limba K</t>
  </si>
  <si>
    <t>B.Sridhar</t>
  </si>
  <si>
    <t>Sridhar . B</t>
  </si>
  <si>
    <t>D.Vamshi</t>
  </si>
  <si>
    <t>Vamshi . D</t>
  </si>
  <si>
    <t>Thuka Ram</t>
  </si>
  <si>
    <t>10 - AS</t>
  </si>
  <si>
    <t>K.Sai Teja</t>
  </si>
  <si>
    <t>Sai Teja . K</t>
  </si>
  <si>
    <t>Bandarpally</t>
  </si>
  <si>
    <t>10 - BS</t>
  </si>
  <si>
    <t>P.Navya</t>
  </si>
  <si>
    <t>Navya . P</t>
  </si>
  <si>
    <t>0</t>
  </si>
  <si>
    <t>3797 4299 2255</t>
  </si>
  <si>
    <t>7270 2166 6400</t>
  </si>
  <si>
    <t>8943 5405 6797</t>
  </si>
  <si>
    <t>3968 8571 6744</t>
  </si>
  <si>
    <t>3948 2380 5820</t>
  </si>
  <si>
    <t>7966 2458 0902</t>
  </si>
  <si>
    <t>9712 2255 4759</t>
  </si>
  <si>
    <t>3073 1817 2493</t>
  </si>
  <si>
    <t>8391 0753 1528</t>
  </si>
  <si>
    <t>4447 6978 6155</t>
  </si>
  <si>
    <t>8813 3903 1359</t>
  </si>
  <si>
    <t>2878 0972 8163</t>
  </si>
  <si>
    <t>9510 3325 8615</t>
  </si>
  <si>
    <t>2659 3110 6958</t>
  </si>
  <si>
    <t>3583 2683 2148</t>
  </si>
  <si>
    <t>6119 5213 3980</t>
  </si>
  <si>
    <t>2981 9541 2660</t>
  </si>
  <si>
    <t>3788 4842 5008</t>
  </si>
  <si>
    <t>2231 5401 3745</t>
  </si>
  <si>
    <t>6793 7187 4466</t>
  </si>
  <si>
    <t>9983 7598 0793</t>
  </si>
  <si>
    <t>3346 6633 1686</t>
  </si>
  <si>
    <t>2585 7007 6770</t>
  </si>
  <si>
    <t>6316 2072 2790</t>
  </si>
  <si>
    <t>4224 6577 5951</t>
  </si>
  <si>
    <t>2424 0852 2296</t>
  </si>
  <si>
    <t>6586 2790 8011</t>
  </si>
  <si>
    <t>2126 2926 4989</t>
  </si>
  <si>
    <t>2228 0697 5711</t>
  </si>
  <si>
    <t>4891 6755 6367</t>
  </si>
  <si>
    <t>6189 3963 8277</t>
  </si>
  <si>
    <t>8077 8971 0677</t>
  </si>
  <si>
    <t>9938 3679 8047</t>
  </si>
  <si>
    <t>6308 5928 5597</t>
  </si>
  <si>
    <t>6606 1669 8799</t>
  </si>
  <si>
    <t>6392 9091 3451</t>
  </si>
  <si>
    <t>4684 0405 9812</t>
  </si>
  <si>
    <t>4292 4892 7129</t>
  </si>
  <si>
    <t>3709 9981 8432</t>
  </si>
  <si>
    <t>3344 9500 7873</t>
  </si>
  <si>
    <t>8804 2760 2535</t>
  </si>
  <si>
    <t>4811 4291 6172</t>
  </si>
  <si>
    <t>9929 8065 9426</t>
  </si>
  <si>
    <t>6949 5762 8680</t>
  </si>
  <si>
    <t>7883 0631 8931</t>
  </si>
  <si>
    <t>9620 9719 2755</t>
  </si>
  <si>
    <t>4225 8356 4100</t>
  </si>
  <si>
    <t>2270 4004 6056</t>
  </si>
  <si>
    <t>7950 8490 8796</t>
  </si>
  <si>
    <t>4091 7030 8349</t>
  </si>
  <si>
    <t>9355 2097 8794</t>
  </si>
  <si>
    <t>2431 4737 3900</t>
  </si>
  <si>
    <t>3915 1107 7956</t>
  </si>
  <si>
    <t>2158 9154 1951</t>
  </si>
  <si>
    <t>9388 6024 5575</t>
  </si>
  <si>
    <t>4612 4575 1295</t>
  </si>
  <si>
    <t>5108 5326 3059</t>
  </si>
  <si>
    <t>5886 8558 1133</t>
  </si>
  <si>
    <t>9985 2504 1662</t>
  </si>
  <si>
    <t>2167 0726 4296</t>
  </si>
  <si>
    <t>2846 4171 1056</t>
  </si>
  <si>
    <t>4567 4363 9789</t>
  </si>
  <si>
    <t>3375 7938 1843</t>
  </si>
  <si>
    <t>2650 0037 0800</t>
  </si>
  <si>
    <t>9618 4081 2813</t>
  </si>
  <si>
    <t>4150 6775 0599</t>
  </si>
  <si>
    <t>2584 2587 5382</t>
  </si>
  <si>
    <t>6014 0497 6980</t>
  </si>
  <si>
    <t>3526 7420 7408</t>
  </si>
  <si>
    <t>6034 9871 9015</t>
  </si>
  <si>
    <t>5947 3774 6427</t>
  </si>
  <si>
    <t>2391 1133 4566</t>
  </si>
  <si>
    <t>3741 5344 9091</t>
  </si>
  <si>
    <t>4807 4819 7234</t>
  </si>
  <si>
    <t>8571 5642 5453</t>
  </si>
  <si>
    <t>6130 5228 0971</t>
  </si>
  <si>
    <t>7342 4511 0186</t>
  </si>
  <si>
    <t>5448 7475 8338</t>
  </si>
  <si>
    <t>6220 6099 5090</t>
  </si>
  <si>
    <t>7976 4325 2991</t>
  </si>
  <si>
    <t>6860 6299 7841</t>
  </si>
  <si>
    <t>3312 9550 5125</t>
  </si>
  <si>
    <t>6925 1878 1980</t>
  </si>
  <si>
    <t>7812 1988 1813</t>
  </si>
  <si>
    <t>5121 8662 9262</t>
  </si>
  <si>
    <t>8659 8592 3176</t>
  </si>
  <si>
    <t>4072 9894 3830</t>
  </si>
  <si>
    <t>5646 8419 5363</t>
  </si>
  <si>
    <t>2897 6657 5788</t>
  </si>
  <si>
    <t>5271 7328 8623</t>
  </si>
  <si>
    <t>4579 5358 5569</t>
  </si>
  <si>
    <t>3874 9116 2343</t>
  </si>
  <si>
    <t>9248 7553 3294</t>
  </si>
  <si>
    <t>5537 8356 7845</t>
  </si>
  <si>
    <t>4521 3616 7624</t>
  </si>
  <si>
    <t>9108 3286 8024</t>
  </si>
  <si>
    <t>6479 3298 4968</t>
  </si>
  <si>
    <t>6998 9581 0795</t>
  </si>
  <si>
    <t>2826 5931 1090</t>
  </si>
  <si>
    <t>6232 2926 8261</t>
  </si>
  <si>
    <t>4237 6563 5903</t>
  </si>
  <si>
    <t>7565 6370 0053</t>
  </si>
  <si>
    <t>5799 5277 2802</t>
  </si>
  <si>
    <t>9125 7673 4772</t>
  </si>
  <si>
    <t>8343 7679 6963</t>
  </si>
  <si>
    <t>3231 5424 6647</t>
  </si>
  <si>
    <t>9543 2055 3204</t>
  </si>
  <si>
    <t>6034 7221 5596</t>
  </si>
  <si>
    <t>7073 6139 2532</t>
  </si>
  <si>
    <t>7999 2628 9069</t>
  </si>
  <si>
    <t>4097 1828 9205</t>
  </si>
  <si>
    <t>6869 1160 0567</t>
  </si>
  <si>
    <t>5816 0746 8345</t>
  </si>
  <si>
    <t>9462 6987 2698</t>
  </si>
  <si>
    <t>5603 3950 0993</t>
  </si>
  <si>
    <t>2109 9869 3204</t>
  </si>
  <si>
    <t>9689 7164 3521</t>
  </si>
  <si>
    <t>4213 1521 9104</t>
  </si>
  <si>
    <t>8636 8154 0224</t>
  </si>
  <si>
    <t>8564 9420 4556</t>
  </si>
  <si>
    <t>2418 5051 9779</t>
  </si>
  <si>
    <t>2547 1148 9546</t>
  </si>
  <si>
    <t>7360 3412 1417</t>
  </si>
  <si>
    <t>4537 7819 5429</t>
  </si>
  <si>
    <t>3263 1697 4330</t>
  </si>
  <si>
    <t>6603 7013 2811</t>
  </si>
  <si>
    <t>5107 6651 1924</t>
  </si>
  <si>
    <t>3512 0958 9431</t>
  </si>
  <si>
    <t>6630 7091 4646</t>
  </si>
  <si>
    <t>8063 6631 3109</t>
  </si>
  <si>
    <t>4195 3847 0550</t>
  </si>
  <si>
    <t>3628 2055 7856</t>
  </si>
  <si>
    <t>4424 2655 1330</t>
  </si>
  <si>
    <t>9303 0840 9222</t>
  </si>
  <si>
    <t>9692 2427 4976</t>
  </si>
  <si>
    <t>7602 6170 3550</t>
  </si>
  <si>
    <t>8465 1917 1749</t>
  </si>
  <si>
    <t>9898 1594 0209</t>
  </si>
  <si>
    <t>5815 5156 3356</t>
  </si>
  <si>
    <t>5278 8484 6139</t>
  </si>
  <si>
    <t>7635 7390 6806</t>
  </si>
  <si>
    <t>3235 5412 4538</t>
  </si>
  <si>
    <t>7376 2211 1836</t>
  </si>
  <si>
    <t>7367 1588 2306</t>
  </si>
  <si>
    <t>8114 6674 4533</t>
  </si>
  <si>
    <t>3609 1738 4278</t>
  </si>
  <si>
    <t>4711 7035 1089</t>
  </si>
  <si>
    <t>3300 4081 6511</t>
  </si>
  <si>
    <t>5517 3665 3942</t>
  </si>
  <si>
    <t>4025 1759 1781</t>
  </si>
  <si>
    <t>5977 1175 5907</t>
  </si>
  <si>
    <t>2831 4491 4777</t>
  </si>
  <si>
    <t>9948 2428 4085</t>
  </si>
  <si>
    <t>7845 9577 4437</t>
  </si>
  <si>
    <t>4190 5434 9676</t>
  </si>
  <si>
    <t>8141 8442 6281</t>
  </si>
  <si>
    <t>2447 7136 2174</t>
  </si>
  <si>
    <t>6473 2128 8452</t>
  </si>
  <si>
    <t>4208 0579 6600</t>
  </si>
  <si>
    <t>2433 8887 1536</t>
  </si>
  <si>
    <t>4183 3771 6941</t>
  </si>
  <si>
    <t>2019 0752 9540</t>
  </si>
  <si>
    <t>8320 9458 8723</t>
  </si>
  <si>
    <t>9328 4547 5023</t>
  </si>
  <si>
    <t>7867 3196 0961</t>
  </si>
  <si>
    <t>2515 2699 5683</t>
  </si>
  <si>
    <t>4129 4672 2845</t>
  </si>
  <si>
    <t>9569 2581 8128</t>
  </si>
  <si>
    <t>8541 0293 6673</t>
  </si>
  <si>
    <t>5312 2655 7342</t>
  </si>
  <si>
    <t>7453 3895 0423</t>
  </si>
  <si>
    <t>6930 0195 4641</t>
  </si>
  <si>
    <t>6578 4363 2784</t>
  </si>
  <si>
    <t>7073 3154 4543</t>
  </si>
  <si>
    <t>8193 4444 0589</t>
  </si>
  <si>
    <t>7863 2262 2266</t>
  </si>
  <si>
    <t>5421 8938 7602</t>
  </si>
  <si>
    <t>6375 4231 0265</t>
  </si>
  <si>
    <t>9345 4831 2957</t>
  </si>
  <si>
    <t>5984 8351 3046</t>
  </si>
  <si>
    <t>5878 6288 3695</t>
  </si>
  <si>
    <t>3688 4614 6605</t>
  </si>
  <si>
    <t>8635 1432 8371</t>
  </si>
  <si>
    <t>4472 6115 3732</t>
  </si>
  <si>
    <t>6230 5828 4003</t>
  </si>
  <si>
    <t>7244 8700 1343</t>
  </si>
  <si>
    <t/>
  </si>
  <si>
    <t>2022-23 Fees</t>
  </si>
  <si>
    <t>2022-23 Adj Fees</t>
  </si>
  <si>
    <t>2022-23 Paid</t>
  </si>
  <si>
    <t>2022-23 Due</t>
  </si>
  <si>
    <t>2021-22 Class</t>
  </si>
  <si>
    <t>5 - BM</t>
  </si>
  <si>
    <t>9 - AM</t>
  </si>
  <si>
    <t>IFERROR(INDEX(AW:AW,MATCH(B2,AS:AS,0)),"Not Found")</t>
  </si>
  <si>
    <t>SHIVARAM (800)</t>
  </si>
  <si>
    <t>RAJA SHEKAR (1200)</t>
  </si>
  <si>
    <t>S. RAM BABU (1000)</t>
  </si>
  <si>
    <t>x290</t>
  </si>
  <si>
    <t>X39</t>
  </si>
  <si>
    <t>x289</t>
  </si>
  <si>
    <t>X2</t>
  </si>
  <si>
    <t>x286</t>
  </si>
  <si>
    <t>X215</t>
  </si>
  <si>
    <t>X77</t>
  </si>
  <si>
    <t>X143</t>
  </si>
  <si>
    <t>X156</t>
  </si>
  <si>
    <t>X174</t>
  </si>
  <si>
    <t>X295</t>
  </si>
  <si>
    <t>X157</t>
  </si>
  <si>
    <t>X59</t>
  </si>
  <si>
    <t>X226</t>
  </si>
  <si>
    <t>X206</t>
  </si>
  <si>
    <t>X254</t>
  </si>
  <si>
    <t>X242</t>
  </si>
  <si>
    <t>x266</t>
  </si>
  <si>
    <t>X269</t>
  </si>
  <si>
    <t>X1</t>
  </si>
  <si>
    <t>X230</t>
  </si>
  <si>
    <t>X247</t>
  </si>
  <si>
    <t>X270</t>
  </si>
  <si>
    <t>X294</t>
  </si>
  <si>
    <t>X402</t>
  </si>
  <si>
    <t>X9</t>
  </si>
  <si>
    <t>X148</t>
  </si>
  <si>
    <t>X211</t>
  </si>
  <si>
    <t>X33</t>
  </si>
  <si>
    <t>X115</t>
  </si>
  <si>
    <t>X194</t>
  </si>
  <si>
    <t>X153</t>
  </si>
  <si>
    <t>X251</t>
  </si>
  <si>
    <t>X96</t>
  </si>
  <si>
    <t>X272</t>
  </si>
  <si>
    <t>X296</t>
  </si>
  <si>
    <t>X158</t>
  </si>
  <si>
    <t>X291</t>
  </si>
  <si>
    <t>X239</t>
  </si>
  <si>
    <t>X8</t>
  </si>
  <si>
    <t>X36</t>
  </si>
  <si>
    <t>P844</t>
  </si>
  <si>
    <t>X20</t>
  </si>
  <si>
    <t>P787</t>
  </si>
  <si>
    <t>X125</t>
  </si>
  <si>
    <t>X169</t>
  </si>
  <si>
    <t>X167</t>
  </si>
  <si>
    <t>X198</t>
  </si>
  <si>
    <t>P658</t>
  </si>
  <si>
    <t>X204</t>
  </si>
  <si>
    <t>X275</t>
  </si>
  <si>
    <t>P681</t>
  </si>
  <si>
    <t>X248</t>
  </si>
  <si>
    <t>X406</t>
  </si>
  <si>
    <t>P821</t>
  </si>
  <si>
    <t>p786</t>
  </si>
  <si>
    <t>X90</t>
  </si>
  <si>
    <t>X30</t>
  </si>
  <si>
    <t>P808</t>
  </si>
  <si>
    <t>P659</t>
  </si>
  <si>
    <t>p768</t>
  </si>
  <si>
    <t>P675</t>
  </si>
  <si>
    <t>P695</t>
  </si>
  <si>
    <t>P664</t>
  </si>
  <si>
    <t>P737</t>
  </si>
  <si>
    <t>X79</t>
  </si>
  <si>
    <t>X139</t>
  </si>
  <si>
    <t>P657</t>
  </si>
  <si>
    <t>X7</t>
  </si>
  <si>
    <t>X147</t>
  </si>
  <si>
    <t>P800</t>
  </si>
  <si>
    <t>X249</t>
  </si>
  <si>
    <t>X88</t>
  </si>
  <si>
    <t>X221</t>
  </si>
  <si>
    <t>P781</t>
  </si>
  <si>
    <t>X109</t>
  </si>
  <si>
    <t>P812</t>
  </si>
  <si>
    <t>P835</t>
  </si>
  <si>
    <t>P811</t>
  </si>
  <si>
    <t>p670</t>
  </si>
  <si>
    <t>X412</t>
  </si>
  <si>
    <t>P669</t>
  </si>
  <si>
    <t>X199</t>
  </si>
  <si>
    <t>P839</t>
  </si>
  <si>
    <t>X133</t>
  </si>
  <si>
    <t>P677</t>
  </si>
  <si>
    <t>P831</t>
  </si>
  <si>
    <t>X60</t>
  </si>
  <si>
    <t>P744</t>
  </si>
  <si>
    <t>X222</t>
  </si>
  <si>
    <t>X165</t>
  </si>
  <si>
    <t>X101</t>
  </si>
  <si>
    <t>X92</t>
  </si>
  <si>
    <t>P763</t>
  </si>
  <si>
    <t>X405</t>
  </si>
  <si>
    <t>X214</t>
  </si>
  <si>
    <t>P743</t>
  </si>
  <si>
    <t>P838</t>
  </si>
  <si>
    <t>P667</t>
  </si>
  <si>
    <t>X200</t>
  </si>
  <si>
    <t>p767</t>
  </si>
  <si>
    <t>X82</t>
  </si>
  <si>
    <t>X183</t>
  </si>
  <si>
    <t>X256</t>
  </si>
  <si>
    <t>P710</t>
  </si>
  <si>
    <t>P783</t>
  </si>
  <si>
    <t>x265</t>
  </si>
  <si>
    <t>X127</t>
  </si>
  <si>
    <t>P837</t>
  </si>
  <si>
    <t>X104</t>
  </si>
  <si>
    <t>P671</t>
  </si>
  <si>
    <t>P699</t>
  </si>
  <si>
    <t>X217</t>
  </si>
  <si>
    <t>X403</t>
  </si>
  <si>
    <t>P702</t>
  </si>
  <si>
    <t>X70</t>
  </si>
  <si>
    <t>P809</t>
  </si>
  <si>
    <t>P753</t>
  </si>
  <si>
    <t>X140</t>
  </si>
  <si>
    <t>X102</t>
  </si>
  <si>
    <t>P739</t>
  </si>
  <si>
    <t>P813</t>
  </si>
  <si>
    <t>X75</t>
  </si>
  <si>
    <t>P709</t>
  </si>
  <si>
    <t>P672</t>
  </si>
  <si>
    <t>P515</t>
  </si>
  <si>
    <t>P629</t>
  </si>
  <si>
    <t>P563</t>
  </si>
  <si>
    <t>P752</t>
  </si>
  <si>
    <t>P519</t>
  </si>
  <si>
    <t>P714</t>
  </si>
  <si>
    <t>X195</t>
  </si>
  <si>
    <t>P627</t>
  </si>
  <si>
    <t>X43</t>
  </si>
  <si>
    <t>P571</t>
  </si>
  <si>
    <t>P572</t>
  </si>
  <si>
    <t>P650</t>
  </si>
  <si>
    <t>P574</t>
  </si>
  <si>
    <t>P736</t>
  </si>
  <si>
    <t>P707</t>
  </si>
  <si>
    <t>P529</t>
  </si>
  <si>
    <t>P576</t>
  </si>
  <si>
    <t>P748</t>
  </si>
  <si>
    <t>P583</t>
  </si>
  <si>
    <t>P758</t>
  </si>
  <si>
    <t>P584</t>
  </si>
  <si>
    <t>P795</t>
  </si>
  <si>
    <t>P488</t>
  </si>
  <si>
    <t>P539</t>
  </si>
  <si>
    <t>P496</t>
  </si>
  <si>
    <t>P591</t>
  </si>
  <si>
    <t>P676</t>
  </si>
  <si>
    <t>P545</t>
  </si>
  <si>
    <t>P546</t>
  </si>
  <si>
    <t>P547</t>
  </si>
  <si>
    <t>P652</t>
  </si>
  <si>
    <t>P599</t>
  </si>
  <si>
    <t>P698</t>
  </si>
  <si>
    <t>P794</t>
  </si>
  <si>
    <t>P696</t>
  </si>
  <si>
    <t>P552</t>
  </si>
  <si>
    <t>P678</t>
  </si>
  <si>
    <t>P747</t>
  </si>
  <si>
    <t>X72</t>
  </si>
  <si>
    <t>P779</t>
  </si>
  <si>
    <t>P557</t>
  </si>
  <si>
    <t>P558</t>
  </si>
  <si>
    <t>P559</t>
  </si>
  <si>
    <t>P686</t>
  </si>
  <si>
    <t>X105</t>
  </si>
  <si>
    <t>P518</t>
  </si>
  <si>
    <t>P635</t>
  </si>
  <si>
    <t>P521</t>
  </si>
  <si>
    <t>P611</t>
  </si>
  <si>
    <t>P765</t>
  </si>
  <si>
    <t>P766</t>
  </si>
  <si>
    <t>P757</t>
  </si>
  <si>
    <t>P764</t>
  </si>
  <si>
    <t>X89</t>
  </si>
  <si>
    <t>P683</t>
  </si>
  <si>
    <t>P567</t>
  </si>
  <si>
    <t>P708</t>
  </si>
  <si>
    <t>P729</t>
  </si>
  <si>
    <t>P523</t>
  </si>
  <si>
    <t>P575</t>
  </si>
  <si>
    <t>P524</t>
  </si>
  <si>
    <t>P655</t>
  </si>
  <si>
    <t>P527</t>
  </si>
  <si>
    <t>P682</t>
  </si>
  <si>
    <t>P530</t>
  </si>
  <si>
    <t>P578</t>
  </si>
  <si>
    <t>P656</t>
  </si>
  <si>
    <t>P532</t>
  </si>
  <si>
    <t>P581</t>
  </si>
  <si>
    <t>P773</t>
  </si>
  <si>
    <t>P791</t>
  </si>
  <si>
    <t>P536</t>
  </si>
  <si>
    <t>P586</t>
  </si>
  <si>
    <t>P842</t>
  </si>
  <si>
    <t>P538</t>
  </si>
  <si>
    <t>P797</t>
  </si>
  <si>
    <t>P593</t>
  </si>
  <si>
    <t>P595</t>
  </si>
  <si>
    <t>X50</t>
  </si>
  <si>
    <t>P609</t>
  </si>
  <si>
    <t>P548</t>
  </si>
  <si>
    <t>P550</t>
  </si>
  <si>
    <t>P391</t>
  </si>
  <si>
    <t>P603</t>
  </si>
  <si>
    <t>X87</t>
  </si>
  <si>
    <t>P553</t>
  </si>
  <si>
    <t>P731</t>
  </si>
  <si>
    <t>P642</t>
  </si>
  <si>
    <t>P560</t>
  </si>
  <si>
    <t>P561</t>
  </si>
  <si>
    <t>P605</t>
  </si>
  <si>
    <t>P711</t>
  </si>
  <si>
    <t>P400</t>
  </si>
  <si>
    <t>X197</t>
  </si>
  <si>
    <t>P276</t>
  </si>
  <si>
    <t>P483</t>
  </si>
  <si>
    <t>P409</t>
  </si>
  <si>
    <t>P614</t>
  </si>
  <si>
    <t>P427</t>
  </si>
  <si>
    <t>P535</t>
  </si>
  <si>
    <t>P341</t>
  </si>
  <si>
    <t>P301</t>
  </si>
  <si>
    <t>P740</t>
  </si>
  <si>
    <t>P450</t>
  </si>
  <si>
    <t>P689</t>
  </si>
  <si>
    <t>P451</t>
  </si>
  <si>
    <t>P344</t>
  </si>
  <si>
    <t>P358</t>
  </si>
  <si>
    <t>p425</t>
  </si>
  <si>
    <t>X129</t>
  </si>
  <si>
    <t>P309</t>
  </si>
  <si>
    <t>P454</t>
  </si>
  <si>
    <t>P455</t>
  </si>
  <si>
    <t>P311</t>
  </si>
  <si>
    <t>P379</t>
  </si>
  <si>
    <t>P353</t>
  </si>
  <si>
    <t>P610</t>
  </si>
  <si>
    <t>P491</t>
  </si>
  <si>
    <t>P458</t>
  </si>
  <si>
    <t>P459</t>
  </si>
  <si>
    <t>P668</t>
  </si>
  <si>
    <t>X44</t>
  </si>
  <si>
    <t>P666</t>
  </si>
  <si>
    <t>P315</t>
  </si>
  <si>
    <t>P366</t>
  </si>
  <si>
    <t>P368</t>
  </si>
  <si>
    <t>P460</t>
  </si>
  <si>
    <t>P320</t>
  </si>
  <si>
    <t>P512</t>
  </si>
  <si>
    <t>P498</t>
  </si>
  <si>
    <t>P323</t>
  </si>
  <si>
    <t>P270</t>
  </si>
  <si>
    <t>P322</t>
  </si>
  <si>
    <t>X110</t>
  </si>
  <si>
    <t>P482</t>
  </si>
  <si>
    <t>P426</t>
  </si>
  <si>
    <t>P407</t>
  </si>
  <si>
    <t>P485</t>
  </si>
  <si>
    <t>P286</t>
  </si>
  <si>
    <t>P287</t>
  </si>
  <si>
    <t>P334</t>
  </si>
  <si>
    <t>P288</t>
  </si>
  <si>
    <t>P338</t>
  </si>
  <si>
    <t>P466</t>
  </si>
  <si>
    <t>P769</t>
  </si>
  <si>
    <t>P468</t>
  </si>
  <si>
    <t>p296</t>
  </si>
  <si>
    <t>P298</t>
  </si>
  <si>
    <t>P299</t>
  </si>
  <si>
    <t>P471</t>
  </si>
  <si>
    <t>P487</t>
  </si>
  <si>
    <t>P300</t>
  </si>
  <si>
    <t>p390</t>
  </si>
  <si>
    <t>P423</t>
  </si>
  <si>
    <t>P818</t>
  </si>
  <si>
    <t>P305</t>
  </si>
  <si>
    <t>P307</t>
  </si>
  <si>
    <t>P395</t>
  </si>
  <si>
    <t>P350</t>
  </si>
  <si>
    <t>P508</t>
  </si>
  <si>
    <t>P312</t>
  </si>
  <si>
    <t>P568</t>
  </si>
  <si>
    <t>P492</t>
  </si>
  <si>
    <t>P493</t>
  </si>
  <si>
    <t>P361</t>
  </si>
  <si>
    <t>P314</t>
  </si>
  <si>
    <t>X201</t>
  </si>
  <si>
    <t>P417</t>
  </si>
  <si>
    <t>P477</t>
  </si>
  <si>
    <t>P462</t>
  </si>
  <si>
    <t>P371</t>
  </si>
  <si>
    <t>P495</t>
  </si>
  <si>
    <t>P497</t>
  </si>
  <si>
    <t>P376</t>
  </si>
  <si>
    <t>X173</t>
  </si>
  <si>
    <t>X14</t>
  </si>
  <si>
    <t>X223</t>
  </si>
  <si>
    <t>X23</t>
  </si>
  <si>
    <t>X112</t>
  </si>
  <si>
    <t>X151</t>
  </si>
  <si>
    <t>X172</t>
  </si>
  <si>
    <t>X219</t>
  </si>
  <si>
    <t>X237</t>
  </si>
  <si>
    <t>X45</t>
  </si>
  <si>
    <t>X81</t>
  </si>
  <si>
    <t>X47</t>
  </si>
  <si>
    <t>X40</t>
  </si>
  <si>
    <t>X144</t>
  </si>
  <si>
    <t>X240</t>
  </si>
  <si>
    <t>X103</t>
  </si>
  <si>
    <t>X146</t>
  </si>
  <si>
    <t>X175</t>
  </si>
  <si>
    <t>X64</t>
  </si>
  <si>
    <t>X62</t>
  </si>
  <si>
    <t>X224</t>
  </si>
  <si>
    <t>X69</t>
  </si>
  <si>
    <t>X111</t>
  </si>
  <si>
    <t>X126</t>
  </si>
  <si>
    <t>X234</t>
  </si>
  <si>
    <t>X145</t>
  </si>
  <si>
    <t>X51</t>
  </si>
  <si>
    <t>X210</t>
  </si>
  <si>
    <t>X22</t>
  </si>
  <si>
    <t>X409</t>
  </si>
  <si>
    <t>X68</t>
  </si>
  <si>
    <t>X410</t>
  </si>
  <si>
    <t>X21</t>
  </si>
  <si>
    <t>X293</t>
  </si>
  <si>
    <t>X411</t>
  </si>
  <si>
    <t>X241</t>
  </si>
  <si>
    <t>8016 2284 7041</t>
  </si>
  <si>
    <t>2626 7777 0450</t>
  </si>
  <si>
    <t>6563 0159 8928</t>
  </si>
  <si>
    <t>6739 4939 0800</t>
  </si>
  <si>
    <t>3115 3091 7069</t>
  </si>
  <si>
    <t>8684 7484 5502</t>
  </si>
  <si>
    <t>3293 1155 2689</t>
  </si>
  <si>
    <t>7048 1018 0783</t>
  </si>
  <si>
    <t>9820 0111 6742</t>
  </si>
  <si>
    <t>9582 6565 6688</t>
  </si>
  <si>
    <t>5894 4621 6283</t>
  </si>
  <si>
    <t>8843 4736 0532</t>
  </si>
  <si>
    <t>3881 5856 0766</t>
  </si>
  <si>
    <t>5844 8357 6416</t>
  </si>
  <si>
    <t>3865 3116 2848</t>
  </si>
  <si>
    <t>6158 6536 2969</t>
  </si>
  <si>
    <t>7365 3345 6567</t>
  </si>
  <si>
    <t>8057 8713 0593</t>
  </si>
  <si>
    <t>5053 0766 9661</t>
  </si>
  <si>
    <t>7839 3643 3402</t>
  </si>
  <si>
    <t>2149 4426 7999</t>
  </si>
  <si>
    <t>9295 5303 4551</t>
  </si>
  <si>
    <t>3963 2322 4883</t>
  </si>
  <si>
    <t>9175 3348 8829</t>
  </si>
  <si>
    <t>6969 4754 5782</t>
  </si>
  <si>
    <t>5932 6798 7808</t>
  </si>
  <si>
    <t>5372 9577 1474</t>
  </si>
  <si>
    <t>9278 4822 5091</t>
  </si>
  <si>
    <t>5112 0768 4344</t>
  </si>
  <si>
    <t>2252 1445 8912</t>
  </si>
  <si>
    <t>9088 6189 5419</t>
  </si>
  <si>
    <t>7532 8280 2740</t>
  </si>
  <si>
    <t>6709 1443 8141</t>
  </si>
  <si>
    <t>2697 4579 1269</t>
  </si>
  <si>
    <t>7140 2187 5228</t>
  </si>
  <si>
    <t>8809 5676 9671</t>
  </si>
  <si>
    <t>2216 3381 7631</t>
  </si>
  <si>
    <t>9012 1678 2862</t>
  </si>
  <si>
    <t>6624 0400 3178</t>
  </si>
  <si>
    <t>4100 7729 3039</t>
  </si>
  <si>
    <t>4788 1440 9754</t>
  </si>
  <si>
    <t>8176 7662 1102</t>
  </si>
  <si>
    <t>6744 5790 5946</t>
  </si>
  <si>
    <t>8589 9424 6496</t>
  </si>
  <si>
    <t>5603 5107 5056</t>
  </si>
  <si>
    <t>2035 5989 3753</t>
  </si>
  <si>
    <t>3228 5328 1413</t>
  </si>
  <si>
    <t>4530 7224 6097</t>
  </si>
  <si>
    <t>5235 6806 1961</t>
  </si>
  <si>
    <t>2190 4211 1050</t>
  </si>
  <si>
    <t>5239 2095 8342</t>
  </si>
  <si>
    <t>4188 8018 9452</t>
  </si>
  <si>
    <t>5782 3451 5481</t>
  </si>
  <si>
    <t>9444 4140 4286</t>
  </si>
  <si>
    <t>3130 2326 6525</t>
  </si>
  <si>
    <t>5703 5608 6902</t>
  </si>
  <si>
    <t>6083 4867 7345</t>
  </si>
  <si>
    <t>2935 8852 0274</t>
  </si>
  <si>
    <t>9378 2614 3886</t>
  </si>
  <si>
    <t>6948 4858 6009</t>
  </si>
  <si>
    <t>2434 5793 6940</t>
  </si>
  <si>
    <t>4485 3906 2344</t>
  </si>
  <si>
    <t>4231 5573 7474</t>
  </si>
  <si>
    <t>8078 8955 9083</t>
  </si>
  <si>
    <t>3191 6519 2255</t>
  </si>
  <si>
    <t>8479 5201 7970</t>
  </si>
  <si>
    <t>2032 0538 6334</t>
  </si>
  <si>
    <t>9706 3868 1140</t>
  </si>
  <si>
    <t>6602 4430 2159</t>
  </si>
  <si>
    <t>2355 4996 8350</t>
  </si>
  <si>
    <t>5522 3863 8028</t>
  </si>
  <si>
    <t>5041 9241 1730</t>
  </si>
  <si>
    <t>9804 7354 2451</t>
  </si>
  <si>
    <t>6606 4208 6088</t>
  </si>
  <si>
    <t>7320 4401 0404</t>
  </si>
  <si>
    <t>8600 5163 4622</t>
  </si>
  <si>
    <t>7170 9321 0527</t>
  </si>
  <si>
    <t>6604 5942 0296</t>
  </si>
  <si>
    <t>8381 9475 4261</t>
  </si>
  <si>
    <t>7867 0180 7634</t>
  </si>
  <si>
    <t>7598 3062 8950</t>
  </si>
  <si>
    <t>8557 3783 6533</t>
  </si>
  <si>
    <t>3023 1831 8624</t>
  </si>
  <si>
    <t>5813 7481 3708</t>
  </si>
  <si>
    <t>5319 3482 9790</t>
  </si>
  <si>
    <t>2871 6246 7665</t>
  </si>
  <si>
    <t>4445 0917 6846</t>
  </si>
  <si>
    <t>2173 4497 3934</t>
  </si>
  <si>
    <t>4907 9175 9536</t>
  </si>
  <si>
    <t>2051 4772 5307</t>
  </si>
  <si>
    <t>5903 6150 5425</t>
  </si>
  <si>
    <t>8629 1443 2029</t>
  </si>
  <si>
    <t>2108 5958 2268</t>
  </si>
  <si>
    <t>8134 2872 9797</t>
  </si>
  <si>
    <t>9614 9903 4192</t>
  </si>
  <si>
    <t>5246 5173 7649</t>
  </si>
  <si>
    <t>7901 2546 0829</t>
  </si>
  <si>
    <t>5378 6959 8655</t>
  </si>
  <si>
    <t>2131 1437 5641</t>
  </si>
  <si>
    <t>6394 4399 1561</t>
  </si>
  <si>
    <t>3999 6183 2689</t>
  </si>
  <si>
    <t>2012 6126 7584</t>
  </si>
  <si>
    <t>9496 6941 7804</t>
  </si>
  <si>
    <t>9752 3241 6443</t>
  </si>
  <si>
    <t>4002 3031 1715</t>
  </si>
  <si>
    <t>9317 1250 7419</t>
  </si>
  <si>
    <t>7556 2532 7879</t>
  </si>
  <si>
    <t>7279 3248 1384</t>
  </si>
  <si>
    <t>2669 7221 3309</t>
  </si>
  <si>
    <t>9919 8437 5671</t>
  </si>
  <si>
    <t>3353 8563 7316</t>
  </si>
  <si>
    <t>9182 9145 2007</t>
  </si>
  <si>
    <t>2419 2128 8758</t>
  </si>
  <si>
    <t>7183 3922 5953</t>
  </si>
  <si>
    <t>7236 1042 2459</t>
  </si>
  <si>
    <t>3303 7722 8170</t>
  </si>
  <si>
    <t>7880 1171 1574</t>
  </si>
  <si>
    <t>3468 1713 8559</t>
  </si>
  <si>
    <t>6359 4627 2918</t>
  </si>
  <si>
    <t>9846 1290 5303</t>
  </si>
  <si>
    <t>9554 4221 3205</t>
  </si>
  <si>
    <t>2449 2527 7619</t>
  </si>
  <si>
    <t>7553 9706 5230</t>
  </si>
  <si>
    <t>5369 7492 6690</t>
  </si>
  <si>
    <t>3483 6224 0506</t>
  </si>
  <si>
    <t>5308 6377 4058</t>
  </si>
  <si>
    <t>7570 7684 9411</t>
  </si>
  <si>
    <t>9916 8482 8961</t>
  </si>
  <si>
    <t>4199 4095 5269</t>
  </si>
  <si>
    <t>2212 4417 9160</t>
  </si>
  <si>
    <t>7135 6686 9126</t>
  </si>
  <si>
    <t>9630 3765 8828</t>
  </si>
  <si>
    <t>5012 8670 7115</t>
  </si>
  <si>
    <t>5081 0405 3867</t>
  </si>
  <si>
    <t>6534 5934 3618</t>
  </si>
  <si>
    <t>7317 9207 2838</t>
  </si>
  <si>
    <t>2294 5054 6401</t>
  </si>
  <si>
    <t>5194 9470 7970</t>
  </si>
  <si>
    <t>2363 9989 1628</t>
  </si>
  <si>
    <t>7402 5904 3826</t>
  </si>
  <si>
    <t>9377 7160 5842</t>
  </si>
  <si>
    <t>8890 0068 2022</t>
  </si>
  <si>
    <t>4053 0652 0332</t>
  </si>
  <si>
    <t>6638 2643 7285</t>
  </si>
  <si>
    <t>7993 5832 2230</t>
  </si>
  <si>
    <t>5375 6375 2511</t>
  </si>
  <si>
    <t>2808 9293 0080</t>
  </si>
  <si>
    <t>5513 4258 1627</t>
  </si>
  <si>
    <t>5724 7758 5322</t>
  </si>
  <si>
    <t>6407 5841 8381</t>
  </si>
  <si>
    <t>6800 2843 2720</t>
  </si>
  <si>
    <t>2902 7544 5980</t>
  </si>
  <si>
    <t>7905 2030 0220</t>
  </si>
  <si>
    <t>6906 4447 3179</t>
  </si>
  <si>
    <t>5207 2493 7982</t>
  </si>
  <si>
    <t>4631 1193 0326</t>
  </si>
  <si>
    <t>2275 2742 3872</t>
  </si>
  <si>
    <t>2449 9485 9602</t>
  </si>
  <si>
    <t>6423 7809 2387</t>
  </si>
  <si>
    <t>7162 9540 7870</t>
  </si>
  <si>
    <t>2704 7135 4695</t>
  </si>
  <si>
    <t>3785 4347 9769</t>
  </si>
  <si>
    <t>6757 7482 2530</t>
  </si>
  <si>
    <t>4598 2399 4650</t>
  </si>
  <si>
    <t>7828 0365 8362</t>
  </si>
  <si>
    <t>6714 8246 7454</t>
  </si>
  <si>
    <t>7547 6842 8525</t>
  </si>
  <si>
    <t>7135 1889 2198</t>
  </si>
  <si>
    <t>6296 8380 6459</t>
  </si>
  <si>
    <t>8237 5630 3453</t>
  </si>
  <si>
    <t>5829 9555 7233</t>
  </si>
  <si>
    <t>5457 1108 4923</t>
  </si>
  <si>
    <t>6563 8659 9330</t>
  </si>
  <si>
    <t>6659 4466 0999</t>
  </si>
  <si>
    <t>5818 8809 6979</t>
  </si>
  <si>
    <t>5753 9898 4087</t>
  </si>
  <si>
    <t>3253 2119 0582</t>
  </si>
  <si>
    <t>3439 8782 2787</t>
  </si>
  <si>
    <t>2817 6605 3547</t>
  </si>
  <si>
    <t>6830 6791 3859</t>
  </si>
  <si>
    <t>7522 6956 4550</t>
  </si>
  <si>
    <t>6987 4038 4907</t>
  </si>
  <si>
    <t>8580 9558 5592</t>
  </si>
  <si>
    <t>7556 6694 3319</t>
  </si>
  <si>
    <t>5545 2421 5270</t>
  </si>
  <si>
    <t>6987 2095 9345</t>
  </si>
  <si>
    <t>4749 9864 6719</t>
  </si>
  <si>
    <t>3142 4113 8940</t>
  </si>
  <si>
    <t>6361 0416 7078</t>
  </si>
  <si>
    <t>7805 6478 6160</t>
  </si>
  <si>
    <t>6598 7815 5677</t>
  </si>
  <si>
    <t>6513 3430 7655</t>
  </si>
  <si>
    <t>5705 8485 8435</t>
  </si>
  <si>
    <t>6051 9821 8508</t>
  </si>
  <si>
    <t>5969 9229 3003</t>
  </si>
  <si>
    <t>4928 8233 6559</t>
  </si>
  <si>
    <t>4488 3048 1275</t>
  </si>
  <si>
    <t>8314 5082 8121</t>
  </si>
  <si>
    <t>3786 4550 5385</t>
  </si>
  <si>
    <t>5072 7728 8954</t>
  </si>
  <si>
    <t>9507 7215 4622</t>
  </si>
  <si>
    <t>6560 5074 9349</t>
  </si>
  <si>
    <t>5812 5507 3853</t>
  </si>
  <si>
    <t>5477 1038 3799</t>
  </si>
  <si>
    <t>3829 2782 4270</t>
  </si>
  <si>
    <t>4538 2873 2959</t>
  </si>
  <si>
    <t>5449 5956 1546</t>
  </si>
  <si>
    <t>9682 7361 7257</t>
  </si>
  <si>
    <t>8351 7014 9482</t>
  </si>
  <si>
    <t>3036 1613 3069</t>
  </si>
  <si>
    <t>5537 8404 6470</t>
  </si>
  <si>
    <t>4123 9249 2073</t>
  </si>
  <si>
    <t>3730 7788 4375</t>
  </si>
  <si>
    <t>6008 0489 3345</t>
  </si>
  <si>
    <t>4831 1849 3795</t>
  </si>
  <si>
    <t>3346 2301 9093</t>
  </si>
  <si>
    <t>3747 5699 7475</t>
  </si>
  <si>
    <t>5834 3768 9411</t>
  </si>
  <si>
    <t>5308 1863 8417</t>
  </si>
  <si>
    <t>9460 9452 4219</t>
  </si>
  <si>
    <t>3114 4701 2109</t>
  </si>
  <si>
    <t>9851 9641 6141</t>
  </si>
  <si>
    <t>6092 6526 1892</t>
  </si>
  <si>
    <t>6341 8204 1997</t>
  </si>
  <si>
    <t>7067 6100 7902</t>
  </si>
  <si>
    <t>3996 1651 8261</t>
  </si>
  <si>
    <t>9052 5458 7626</t>
  </si>
  <si>
    <t>6951 8256 9052</t>
  </si>
  <si>
    <t>6307 1835 4680</t>
  </si>
  <si>
    <t>4643 5054 3784</t>
  </si>
  <si>
    <t>4162 0499 4592</t>
  </si>
  <si>
    <t>2554 6329 9789</t>
  </si>
  <si>
    <t>7329 3107 5531</t>
  </si>
  <si>
    <t>4878 9164 6004</t>
  </si>
  <si>
    <t>2986 3768 5645</t>
  </si>
  <si>
    <t>5153 4564 7167</t>
  </si>
  <si>
    <t>6356 2985 7177</t>
  </si>
  <si>
    <t>5446 4456 7823</t>
  </si>
  <si>
    <t>3862 5324 8622</t>
  </si>
  <si>
    <t>6801 1512 4752</t>
  </si>
  <si>
    <t>4529 4057 6817</t>
  </si>
  <si>
    <t>3684 8905 3633</t>
  </si>
  <si>
    <t>7522 2567 6523</t>
  </si>
  <si>
    <t>5497 3394 9067</t>
  </si>
  <si>
    <t>2438 1645 6267</t>
  </si>
  <si>
    <t>9916 1210 4934</t>
  </si>
  <si>
    <t>3326 8023 1050</t>
  </si>
  <si>
    <t>9141 6567 8603</t>
  </si>
  <si>
    <t>7963 8935 2196</t>
  </si>
  <si>
    <t>4790 8879 4480</t>
  </si>
  <si>
    <t>9846 2814 3223</t>
  </si>
  <si>
    <t>7815 5374 4499</t>
  </si>
  <si>
    <t>9388 6337 1273</t>
  </si>
  <si>
    <t>5780 7032 3373</t>
  </si>
  <si>
    <t>3064 7159 3189</t>
  </si>
  <si>
    <t>2133 4967 2353</t>
  </si>
  <si>
    <t>9525 8831 6857</t>
  </si>
  <si>
    <t>5454 2112 6066</t>
  </si>
  <si>
    <t>8834 5067 2552</t>
  </si>
  <si>
    <t>2981 5769 2749</t>
  </si>
  <si>
    <t>9838 4975 9707</t>
  </si>
  <si>
    <t>2053 8486 4000</t>
  </si>
  <si>
    <t>3582 4023 7874</t>
  </si>
  <si>
    <t>2924 5395 5090</t>
  </si>
  <si>
    <t>7746 0745 7085</t>
  </si>
  <si>
    <t>4011 0374 5598</t>
  </si>
  <si>
    <t>6453 4708 7158</t>
  </si>
  <si>
    <t>7603 9281 3636</t>
  </si>
  <si>
    <t>4861 9936 5762</t>
  </si>
  <si>
    <t>2835 3166 9011</t>
  </si>
  <si>
    <t>2478 4170 2606</t>
  </si>
  <si>
    <t>5720 0963 4501</t>
  </si>
  <si>
    <t>3710 4933 1903</t>
  </si>
  <si>
    <t>5016 7331 2838</t>
  </si>
  <si>
    <t>5129 5264 8759</t>
  </si>
  <si>
    <t>3675 2563 6638</t>
  </si>
  <si>
    <t>9642 7133 4273</t>
  </si>
  <si>
    <t>8884 4304 3160</t>
  </si>
  <si>
    <t>3333 8002 2790</t>
  </si>
  <si>
    <t>3893 1971 5562</t>
  </si>
  <si>
    <t>9665 4001 0525</t>
  </si>
  <si>
    <t>5193 5501 4983</t>
  </si>
  <si>
    <t>2904 0141 7926</t>
  </si>
  <si>
    <t>4026 5631 4116</t>
  </si>
  <si>
    <t>5416 9483 4616</t>
  </si>
  <si>
    <t>4770 9209 0848</t>
  </si>
  <si>
    <t>4927 1692 4863</t>
  </si>
  <si>
    <t>8407 8889 2604</t>
  </si>
  <si>
    <t>2895 8290 0642</t>
  </si>
  <si>
    <t>2733 4763 0689</t>
  </si>
  <si>
    <t>9084 7049 0190</t>
  </si>
  <si>
    <t>4374 4778 3577</t>
  </si>
  <si>
    <t>8936 3255 8116</t>
  </si>
  <si>
    <t>9718 8871 4278</t>
  </si>
  <si>
    <t>3755 6855 7953</t>
  </si>
  <si>
    <t>6747 0194 8350</t>
  </si>
  <si>
    <t>4449 7824 4847</t>
  </si>
  <si>
    <t>5381 1309 2403</t>
  </si>
  <si>
    <t>9302 6325 7365</t>
  </si>
  <si>
    <t>6244 5508 0364</t>
  </si>
  <si>
    <t>3769 8667 9499</t>
  </si>
  <si>
    <t>3983 2880 3328</t>
  </si>
  <si>
    <t>7227 8926 5854</t>
  </si>
  <si>
    <t>6581 5812 4265</t>
  </si>
  <si>
    <t>6299 9464 3682</t>
  </si>
  <si>
    <t>4087 0915 2071</t>
  </si>
  <si>
    <t>4010 5698 9194</t>
  </si>
  <si>
    <t>5053 3882 5241</t>
  </si>
  <si>
    <t>2384 2690 1237</t>
  </si>
  <si>
    <t>8837 3106 4747</t>
  </si>
  <si>
    <t>7407 2891 0076</t>
  </si>
  <si>
    <t>8705 8410 6359</t>
  </si>
  <si>
    <t>5462 0804 1440</t>
  </si>
  <si>
    <t>2666 4908 8899</t>
  </si>
  <si>
    <t>2144 5705 8044</t>
  </si>
  <si>
    <t>2704 6247 8267</t>
  </si>
  <si>
    <t>8010 6667 0486</t>
  </si>
  <si>
    <t>3780 7625 2151</t>
  </si>
  <si>
    <t>7983 7711 1720</t>
  </si>
  <si>
    <t>2969 8943 9064</t>
  </si>
  <si>
    <t>4346 5412 5670</t>
  </si>
  <si>
    <t>8540 1040 3870</t>
  </si>
  <si>
    <t>7559 1621 2499</t>
  </si>
  <si>
    <t>4724 6677 6522</t>
  </si>
  <si>
    <t>3213 3666 4834</t>
  </si>
  <si>
    <t>2437 2697 5102</t>
  </si>
  <si>
    <t>3471 9265 4326</t>
  </si>
  <si>
    <t>4387 3083 3593</t>
  </si>
  <si>
    <t>3306 1105 2232</t>
  </si>
  <si>
    <t>3782 8272 7670</t>
  </si>
  <si>
    <t>5114 0238 2024</t>
  </si>
  <si>
    <t>5985 6508 7531</t>
  </si>
  <si>
    <t>2425 7585 9817</t>
  </si>
  <si>
    <t>5935 4171 1387</t>
  </si>
  <si>
    <t>2220 0373 9007</t>
  </si>
  <si>
    <t>4839 2896 4056</t>
  </si>
  <si>
    <t>6772 8484 8772</t>
  </si>
  <si>
    <t>3646 6426 0673</t>
  </si>
  <si>
    <t>8384 9108 3730</t>
  </si>
  <si>
    <t>4751 3075 0633</t>
  </si>
  <si>
    <t>8788 6270 4192</t>
  </si>
  <si>
    <t>7359 9102 0193</t>
  </si>
  <si>
    <t>3254 6111 3256</t>
  </si>
  <si>
    <t>5627 7245 4980</t>
  </si>
  <si>
    <t>3939 6848 7272</t>
  </si>
  <si>
    <t>3570 8435 3736</t>
  </si>
  <si>
    <t>9257 5120 5289</t>
  </si>
  <si>
    <t>8045 6837 4363</t>
  </si>
  <si>
    <t>7110 1842 7130</t>
  </si>
  <si>
    <t>5333 5113 2329</t>
  </si>
  <si>
    <t>2901 7906 4649</t>
  </si>
  <si>
    <t>2844 5484 4347</t>
  </si>
  <si>
    <t>7632 3307 0080</t>
  </si>
  <si>
    <t>2551 6112 7879</t>
  </si>
  <si>
    <t>7561 5411 7863</t>
  </si>
  <si>
    <t>5696 2627 8192</t>
  </si>
  <si>
    <t>7162 6272 7385</t>
  </si>
  <si>
    <t>5585 8098 0678</t>
  </si>
  <si>
    <t>9873 6607 4954</t>
  </si>
  <si>
    <t>4059 5631 7791</t>
  </si>
  <si>
    <t>8518 6554 7626</t>
  </si>
  <si>
    <t>6019 0855 2307</t>
  </si>
  <si>
    <t>3145 7357 9364</t>
  </si>
  <si>
    <t>2490 7319 5913</t>
  </si>
  <si>
    <t>9206 1830 0211</t>
  </si>
  <si>
    <t>6925 3575 0500</t>
  </si>
  <si>
    <t>5559 5620 2337</t>
  </si>
  <si>
    <t>3319 4165 8865</t>
  </si>
  <si>
    <t>9443 8988 5586</t>
  </si>
  <si>
    <t>9157 8521 0501</t>
  </si>
  <si>
    <t>2643 5199 5566</t>
  </si>
  <si>
    <t>6056 7499 7975</t>
  </si>
  <si>
    <t>9514 3132 9790</t>
  </si>
  <si>
    <t>5330 1797 7689</t>
  </si>
  <si>
    <t>5524 5053 0729</t>
  </si>
  <si>
    <t>4496 4046 6321</t>
  </si>
  <si>
    <t>3856 3474 5736</t>
  </si>
  <si>
    <t>7205 8589 5164</t>
  </si>
  <si>
    <t>2766 1854 4889</t>
  </si>
  <si>
    <t>4635 3064 7428</t>
  </si>
  <si>
    <t>8011 7938 0786</t>
  </si>
  <si>
    <t>8151 2598 2867</t>
  </si>
  <si>
    <t>6455 7685 3461</t>
  </si>
  <si>
    <t>4776 5554 0749</t>
  </si>
  <si>
    <t>5453 0390 3563</t>
  </si>
  <si>
    <t>8557 7226 8773</t>
  </si>
  <si>
    <t>3980 4098 9555</t>
  </si>
  <si>
    <t>7409 8376 9416</t>
  </si>
  <si>
    <t>4032 9881 0728</t>
  </si>
  <si>
    <t>7624 3445 1504</t>
  </si>
  <si>
    <t>5532 7886 5768</t>
  </si>
  <si>
    <t>2843 2415 7698</t>
  </si>
  <si>
    <t>9450 8306 1698</t>
  </si>
  <si>
    <t>2396 2669 4195</t>
  </si>
  <si>
    <t>8608 0717 6098</t>
  </si>
  <si>
    <t>8238 3499 7324</t>
  </si>
  <si>
    <t>9025 3744 0538</t>
  </si>
  <si>
    <t>8997 9874 6865</t>
  </si>
  <si>
    <t>7707 1301 1590</t>
  </si>
  <si>
    <t>6099 5429 5405</t>
  </si>
  <si>
    <t>4673 2460 6185</t>
  </si>
  <si>
    <t>7039 9775 7664</t>
  </si>
  <si>
    <t>5972 5195 2518</t>
  </si>
  <si>
    <t>4704 7595 8012</t>
  </si>
  <si>
    <t>8470 1362 3713</t>
  </si>
  <si>
    <t>4167 6461 9669</t>
  </si>
  <si>
    <t>9572 2230 9744</t>
  </si>
  <si>
    <t>4327 8844 5336</t>
  </si>
  <si>
    <t>2983 8180 8816</t>
  </si>
  <si>
    <t>5405 0289 3485</t>
  </si>
  <si>
    <t>6435 8947 0596</t>
  </si>
  <si>
    <t>5471 3238 3049</t>
  </si>
  <si>
    <t>6545 2826 8937</t>
  </si>
  <si>
    <t>7287 4134 6151</t>
  </si>
  <si>
    <t>5010 3012 6793</t>
  </si>
  <si>
    <t>7947 2084 6904</t>
  </si>
  <si>
    <t>7764 4574 0387</t>
  </si>
  <si>
    <t>7328 6153 9423</t>
  </si>
  <si>
    <t>7851 1255 8195</t>
  </si>
  <si>
    <t>3972 7965 0210</t>
  </si>
  <si>
    <t>4970 1133 0536</t>
  </si>
  <si>
    <t>2005 6050 0125</t>
  </si>
  <si>
    <t>6666 8842 5192</t>
  </si>
  <si>
    <t>5457 8116 0722</t>
  </si>
  <si>
    <t>2894 1245 7694</t>
  </si>
  <si>
    <t>3573 9314 4025</t>
  </si>
  <si>
    <t>6325 4813 1058</t>
  </si>
  <si>
    <t>2952 6756 1929</t>
  </si>
  <si>
    <t>5596 8006 7094</t>
  </si>
  <si>
    <t>5001 3648 3532</t>
  </si>
  <si>
    <t>8223 7109 9490</t>
  </si>
  <si>
    <t>5518 3101 9514</t>
  </si>
  <si>
    <t>5483 6795 2567</t>
  </si>
  <si>
    <t>3099 7667 8995</t>
  </si>
  <si>
    <t>5304 6323 2472</t>
  </si>
  <si>
    <t>9558 0472 7731</t>
  </si>
  <si>
    <t>9282 8368 8698</t>
  </si>
  <si>
    <t>3870 9819 3138</t>
  </si>
  <si>
    <t>5776 3528 6045</t>
  </si>
  <si>
    <t>3224 9058 3550</t>
  </si>
  <si>
    <t>4247 4138 3764</t>
  </si>
  <si>
    <t>9009 8549 2875</t>
  </si>
  <si>
    <t>5607 3026 4436</t>
  </si>
  <si>
    <t>7984 7206 0784</t>
  </si>
  <si>
    <t>8375 7346 0959</t>
  </si>
  <si>
    <t>5196 9139 1676</t>
  </si>
  <si>
    <t>9741 6724 7185</t>
  </si>
  <si>
    <t>8983 2312 5273</t>
  </si>
  <si>
    <t>7098 8843 5004</t>
  </si>
  <si>
    <t>3438 1772 2167</t>
  </si>
  <si>
    <t>2801 4490 7958</t>
  </si>
  <si>
    <t>4830 3317 8868</t>
  </si>
  <si>
    <t>2342 5148 0632</t>
  </si>
  <si>
    <t>8720 3438 0022</t>
  </si>
  <si>
    <t>9601 7739 4401</t>
  </si>
  <si>
    <t>7653 9361 4422</t>
  </si>
  <si>
    <t>9651 3551 5042</t>
  </si>
  <si>
    <t>6940 5049 4795</t>
  </si>
  <si>
    <t>5191 4358 9656</t>
  </si>
  <si>
    <t>6898 5734 8153</t>
  </si>
  <si>
    <t>9507 3948 8732</t>
  </si>
  <si>
    <t>5659 6664 3685</t>
  </si>
  <si>
    <t>3372 7022 8589</t>
  </si>
  <si>
    <t>2603 4605 4659</t>
  </si>
  <si>
    <t>8892 1525 2687</t>
  </si>
  <si>
    <t>8773 7348 2620</t>
  </si>
  <si>
    <t>8381 2539 2595</t>
  </si>
  <si>
    <t>2569 6779 2397</t>
  </si>
  <si>
    <t>3639 4834 6856</t>
  </si>
  <si>
    <t>8821 2846 9325</t>
  </si>
  <si>
    <t>6114 9666 7743</t>
  </si>
  <si>
    <t>3078 8596 0228</t>
  </si>
  <si>
    <t>3331 8238 9543</t>
  </si>
  <si>
    <t>2515 2509 1785</t>
  </si>
  <si>
    <t>9367 3965 1978</t>
  </si>
  <si>
    <t>4285 0274 7414</t>
  </si>
  <si>
    <t>9973 5730 5280</t>
  </si>
  <si>
    <t>8570 5686 6398</t>
  </si>
  <si>
    <t>8113 4800 5424</t>
  </si>
  <si>
    <t>8202 4999 2678</t>
  </si>
  <si>
    <t>3170 7035 6635</t>
  </si>
  <si>
    <t>8215 2066 8587</t>
  </si>
  <si>
    <t>4291 1353 7785</t>
  </si>
  <si>
    <t>4057 9386 0069</t>
  </si>
  <si>
    <t>4085 9410 4177</t>
  </si>
  <si>
    <t>3749 2873 8429</t>
  </si>
  <si>
    <t>3233 1910 2108</t>
  </si>
  <si>
    <t>3875 7045 5323</t>
  </si>
  <si>
    <t>4343 3291 7429</t>
  </si>
  <si>
    <t>3184 8803 9425</t>
  </si>
  <si>
    <t>3355 5992 5043</t>
  </si>
  <si>
    <t>6834 4625 9811</t>
  </si>
  <si>
    <t>7366 4562 5971</t>
  </si>
  <si>
    <t>2883 7868 0003</t>
  </si>
  <si>
    <t>9557 6923 2337</t>
  </si>
  <si>
    <t>2718 4532 1022</t>
  </si>
  <si>
    <t>8766 9746 5554</t>
  </si>
  <si>
    <t>3420 5923 657</t>
  </si>
  <si>
    <t>6999 6970 2759</t>
  </si>
  <si>
    <t>7032 3763 5434</t>
  </si>
  <si>
    <t>7778 0624 0243</t>
  </si>
  <si>
    <t>3400 9803 7022</t>
  </si>
  <si>
    <t>5642 9653 1854</t>
  </si>
  <si>
    <t>7967 0061 7955</t>
  </si>
  <si>
    <t>9360 5656 6432</t>
  </si>
  <si>
    <t>9828 7022 5265</t>
  </si>
  <si>
    <t>8126 1915 0003</t>
  </si>
  <si>
    <t>7927 5574 1174</t>
  </si>
  <si>
    <t>3870 6883 5689</t>
  </si>
  <si>
    <t>2867 5212 8085</t>
  </si>
  <si>
    <t>9027 4059 3103</t>
  </si>
  <si>
    <t>2938 7054 0801</t>
  </si>
  <si>
    <t>5967 8861 6684</t>
  </si>
  <si>
    <t>5967 8161 6684</t>
  </si>
  <si>
    <t>7110 1265 8919</t>
  </si>
  <si>
    <t>3783 2815 8080</t>
  </si>
  <si>
    <t>2253 0685 3973</t>
  </si>
  <si>
    <t>9875 9948 9298</t>
  </si>
  <si>
    <t>3489 4557 3021</t>
  </si>
  <si>
    <t>6119 3796 9728</t>
  </si>
  <si>
    <t>7955 6947 9419</t>
  </si>
  <si>
    <t>9836 8552 8292</t>
  </si>
  <si>
    <t>7553 8100 2315</t>
  </si>
  <si>
    <t>9588 9547 8778</t>
  </si>
  <si>
    <t>2302 4519 5492</t>
  </si>
  <si>
    <t>5290 9268 3051</t>
  </si>
  <si>
    <t>4652 9805 4555</t>
  </si>
  <si>
    <t>4516 3947 4404</t>
  </si>
  <si>
    <t>5155 2449 7326</t>
  </si>
  <si>
    <t>7408 0317 8751</t>
  </si>
  <si>
    <t>6522 8660 3886</t>
  </si>
  <si>
    <t>3896 1928 6234</t>
  </si>
  <si>
    <t>7788 8568 5127</t>
  </si>
  <si>
    <t>7363 5541 4855</t>
  </si>
  <si>
    <t>9553 4430 2086</t>
  </si>
  <si>
    <t>2065 9550 9414</t>
  </si>
  <si>
    <t>8763 5997 4792</t>
  </si>
  <si>
    <t>2199 0208 3031</t>
  </si>
  <si>
    <t>6799 6457 7965</t>
  </si>
  <si>
    <t>7720 9638 6390</t>
  </si>
  <si>
    <t>3943 9171 4858</t>
  </si>
  <si>
    <t>9892 8094 9058</t>
  </si>
  <si>
    <t>7545 7602 8330</t>
  </si>
  <si>
    <t>6916 9076 9986</t>
  </si>
  <si>
    <t>9724 2701 8794</t>
  </si>
  <si>
    <t>8347 1783 8570</t>
  </si>
  <si>
    <t>3620 4438 6384</t>
  </si>
  <si>
    <t>8797 3708 8004</t>
  </si>
  <si>
    <t>4559 9566 4345</t>
  </si>
  <si>
    <t>9316 5465 8678</t>
  </si>
  <si>
    <t>7427 9602 1684</t>
  </si>
  <si>
    <t>5515 5443 3081</t>
  </si>
  <si>
    <t>4065 9749 0952</t>
  </si>
  <si>
    <t>6231 0803 4067</t>
  </si>
  <si>
    <t>9379 4714 4103</t>
  </si>
  <si>
    <t>4516 4470 4618</t>
  </si>
  <si>
    <t>3730 5671 5652</t>
  </si>
  <si>
    <t>4588 3620 5369</t>
  </si>
  <si>
    <t>3256 3540 2176</t>
  </si>
  <si>
    <t>5333 0223 4078</t>
  </si>
  <si>
    <t>4905 7629 2587</t>
  </si>
  <si>
    <t>7279 6321 4086</t>
  </si>
  <si>
    <t>5212 8114 4883</t>
  </si>
  <si>
    <t>6121 2937 0446</t>
  </si>
  <si>
    <t>8763 0714 2720</t>
  </si>
  <si>
    <t>2424 6480 3644</t>
  </si>
  <si>
    <t>7448 3499 8192</t>
  </si>
  <si>
    <t>5087 8826 3230</t>
  </si>
  <si>
    <t>2668 9949 7315</t>
  </si>
  <si>
    <t>5676 7817 7399</t>
  </si>
  <si>
    <t>5350 8148 9315</t>
  </si>
  <si>
    <t>4611 4270 9001</t>
  </si>
  <si>
    <t>5044 6834 3592</t>
  </si>
  <si>
    <t>4066 0106 0789</t>
  </si>
  <si>
    <t>7446 4379 4976</t>
  </si>
  <si>
    <t>5956 6802 9244</t>
  </si>
  <si>
    <t>2687 3066 4087</t>
  </si>
  <si>
    <t>8344 4289 9852</t>
  </si>
  <si>
    <t>6454 5437 9476</t>
  </si>
  <si>
    <t>8616 5490 9804</t>
  </si>
  <si>
    <t>3936 6165 0685</t>
  </si>
  <si>
    <t>3955 2914 0233</t>
  </si>
  <si>
    <t>2222 4748 2582</t>
  </si>
  <si>
    <t>4749 1109 6049</t>
  </si>
  <si>
    <t>6853 0539 9957</t>
  </si>
  <si>
    <t>4909 8894 0966</t>
  </si>
  <si>
    <t>3558 2860 8880</t>
  </si>
  <si>
    <t>5918 5691 9371</t>
  </si>
  <si>
    <t>4631 1892 7049</t>
  </si>
  <si>
    <t>4662 4135 3477</t>
  </si>
  <si>
    <t>5052 5653 4466</t>
  </si>
  <si>
    <t>3493 5608 4203</t>
  </si>
  <si>
    <t>9321 1532 9058</t>
  </si>
  <si>
    <t>7102 5854 5781</t>
  </si>
  <si>
    <t>6038 4764 3526</t>
  </si>
  <si>
    <t>6987 9153 2710</t>
  </si>
  <si>
    <t>2419 3033 4351</t>
  </si>
  <si>
    <t>8755 9246 7143</t>
  </si>
  <si>
    <t>4162 7690 9757</t>
  </si>
  <si>
    <t>6678 6264 6968</t>
  </si>
  <si>
    <t>9412 8004 7769</t>
  </si>
  <si>
    <t>5181 3628 2371</t>
  </si>
  <si>
    <t>6594 5651 3513</t>
  </si>
  <si>
    <t>3947 8718 0795</t>
  </si>
  <si>
    <t>3511 1726 1053</t>
  </si>
  <si>
    <t>2691 9411 0304</t>
  </si>
  <si>
    <t>9160 1967 5049</t>
  </si>
  <si>
    <t>7457 6873 2947</t>
  </si>
  <si>
    <t>7266 9205 9560</t>
  </si>
  <si>
    <t>4443 0229 2227</t>
  </si>
  <si>
    <t>2447 3305 5730</t>
  </si>
  <si>
    <t>7003 0700 9214</t>
  </si>
  <si>
    <t>5917 1363 3061</t>
  </si>
  <si>
    <t>8142 3763 3247</t>
  </si>
  <si>
    <t>5093 8013 0003</t>
  </si>
  <si>
    <t>2077 9491 3018</t>
  </si>
  <si>
    <t>3671 0275 2159</t>
  </si>
  <si>
    <t>9564 9190 2173</t>
  </si>
  <si>
    <t>9810 6016 4129</t>
  </si>
  <si>
    <t>4056 2639 2127</t>
  </si>
  <si>
    <t>6346 1106 6593</t>
  </si>
  <si>
    <t>9317 1504 0080</t>
  </si>
  <si>
    <t>8819 7369 6629</t>
  </si>
  <si>
    <t>6971 8797 6256</t>
  </si>
  <si>
    <t>5212 0209 1579</t>
  </si>
  <si>
    <t>5087 0630 1678</t>
  </si>
  <si>
    <t>5056 7817 4838</t>
  </si>
  <si>
    <t>2885 0478 6991</t>
  </si>
  <si>
    <t>9550 8427 5919</t>
  </si>
  <si>
    <t>4118 3561 8609</t>
  </si>
  <si>
    <t>5680 3510 8420</t>
  </si>
  <si>
    <t>5607 2448 8377</t>
  </si>
  <si>
    <t>7366 5292 6167</t>
  </si>
  <si>
    <t>6627 5120 0995</t>
  </si>
  <si>
    <t>9403 6591 8133</t>
  </si>
  <si>
    <t>4769 1547 6627</t>
  </si>
  <si>
    <t>7489 3714 2905</t>
  </si>
  <si>
    <t>4558 2029 8006</t>
  </si>
  <si>
    <t xml:space="preserve">5904 5755 </t>
  </si>
  <si>
    <t>3707 5335 8951</t>
  </si>
  <si>
    <t>8894 6258 8697</t>
  </si>
  <si>
    <t>7299 4303 8754</t>
  </si>
  <si>
    <t>5777 4305 0587</t>
  </si>
  <si>
    <t>8662 3814 1672</t>
  </si>
  <si>
    <t>4394 5604 1795</t>
  </si>
  <si>
    <t>2618 1431 3532</t>
  </si>
  <si>
    <t>2542 4346 1999</t>
  </si>
  <si>
    <t>6706 9077 9673</t>
  </si>
  <si>
    <t>5496 2002 2525</t>
  </si>
  <si>
    <t>3919 2263 1441</t>
  </si>
  <si>
    <t>7649 9537 4151</t>
  </si>
  <si>
    <t>9799 5867 8561</t>
  </si>
  <si>
    <t>9808 5934 3329</t>
  </si>
  <si>
    <t>5764 8138 9745</t>
  </si>
  <si>
    <t>5021 3271 6059</t>
  </si>
  <si>
    <t>5506 2766 9512</t>
  </si>
  <si>
    <t>7199 1978 8293</t>
  </si>
  <si>
    <t>5890 0815 9717</t>
  </si>
  <si>
    <t>7657 7763 3809</t>
  </si>
  <si>
    <t>5031 1533 2455</t>
  </si>
  <si>
    <t>3984 6244 2739</t>
  </si>
  <si>
    <t>2807 8106 2598</t>
  </si>
  <si>
    <t>4374 9025 5328</t>
  </si>
  <si>
    <t>9865 5165 2899</t>
  </si>
  <si>
    <t>4234 9241 7080</t>
  </si>
  <si>
    <t>9158 7817 4709</t>
  </si>
  <si>
    <t>6530 5029 5159</t>
  </si>
  <si>
    <t>6370 3871 9619</t>
  </si>
  <si>
    <t>2729 8870 5564</t>
  </si>
  <si>
    <t>2457 6504 8460</t>
  </si>
  <si>
    <t>9320 7997 4476</t>
  </si>
  <si>
    <t>9318 6195 8827</t>
  </si>
  <si>
    <t>8457 0751 0758</t>
  </si>
  <si>
    <t>4226 3301 6909</t>
  </si>
  <si>
    <t>2433 5365 1038</t>
  </si>
  <si>
    <t>3806 0324 7102</t>
  </si>
  <si>
    <t>7724 8542 0008</t>
  </si>
  <si>
    <t>8220 6233 2003</t>
  </si>
  <si>
    <t>2684 7176 6212</t>
  </si>
  <si>
    <t>4696 2691 6930</t>
  </si>
  <si>
    <t>8844 2470 1651</t>
  </si>
  <si>
    <t>2726 6893 5759</t>
  </si>
  <si>
    <t>5647 6943 0116</t>
  </si>
  <si>
    <t>2415 9760 3940</t>
  </si>
  <si>
    <t>9513 1049 4370</t>
  </si>
  <si>
    <t>3956 6071 6454</t>
  </si>
  <si>
    <t>4536 1777 3838</t>
  </si>
  <si>
    <t>6239 5017 9372</t>
  </si>
  <si>
    <t>7940 1383 4516</t>
  </si>
  <si>
    <t>9740 1026 5799</t>
  </si>
  <si>
    <t>9974 4085 9616</t>
  </si>
  <si>
    <t>2433 2635 9056</t>
  </si>
  <si>
    <t>9014 6952 0995</t>
  </si>
  <si>
    <t>4307 9096 0340</t>
  </si>
  <si>
    <t>2243 8835 4261</t>
  </si>
  <si>
    <t>5073 9363 7784</t>
  </si>
  <si>
    <t>2082 5170 2186</t>
  </si>
  <si>
    <t>8897 9038 3732</t>
  </si>
  <si>
    <t>3221 6685 3286</t>
  </si>
  <si>
    <t>3816 7321 2111</t>
  </si>
  <si>
    <t>6189 9837 2622</t>
  </si>
  <si>
    <t>4490 9470 6775</t>
  </si>
  <si>
    <t>5869 5710 1690</t>
  </si>
  <si>
    <t>6146 7497 7062</t>
  </si>
  <si>
    <t>3237 7497 0081</t>
  </si>
  <si>
    <t>5255 4573 9767</t>
  </si>
  <si>
    <t>7749 3882 8359</t>
  </si>
  <si>
    <t>5559 4918 7265</t>
  </si>
  <si>
    <t>9022 8152 4248</t>
  </si>
  <si>
    <t>6432 5087 3121</t>
  </si>
  <si>
    <t>9686 2103 9576</t>
  </si>
  <si>
    <t>6920 4213 5538</t>
  </si>
  <si>
    <t>4760 6935 1279</t>
  </si>
  <si>
    <t>8140 5066 5532</t>
  </si>
  <si>
    <t>2883 6379 9211</t>
  </si>
  <si>
    <t>2015 8936 3107</t>
  </si>
  <si>
    <t>7114 5676 1705</t>
  </si>
  <si>
    <t>4200 1735 2472</t>
  </si>
  <si>
    <t>9177 0013 0247</t>
  </si>
  <si>
    <t>9687 2814 2668</t>
  </si>
  <si>
    <t>2384 9559 6367</t>
  </si>
  <si>
    <t>2459 8747 9404</t>
  </si>
  <si>
    <t>9992 9851 0566</t>
  </si>
  <si>
    <t>3742 4702 1301</t>
  </si>
  <si>
    <t>5475 6862 8463</t>
  </si>
  <si>
    <t>2796 0275 4840</t>
  </si>
  <si>
    <t>9599 3222 8138</t>
  </si>
  <si>
    <t>8225 2731 4157</t>
  </si>
  <si>
    <t>2321 8094 4420</t>
  </si>
  <si>
    <t>5565 5500 3817</t>
  </si>
  <si>
    <t>6395 1831 8120</t>
  </si>
  <si>
    <t>7549 1756 9870</t>
  </si>
  <si>
    <t>4168 2870 1471</t>
  </si>
  <si>
    <t>Coming</t>
  </si>
  <si>
    <t>Not Coming</t>
  </si>
  <si>
    <t>Check Old (2021-22) coming in new year (2022-23)</t>
  </si>
  <si>
    <t>Srinivas</t>
  </si>
  <si>
    <t>Ravi</t>
  </si>
  <si>
    <t>ERAJPALLY</t>
  </si>
  <si>
    <t>Ramesh</t>
  </si>
  <si>
    <t>Laxman</t>
  </si>
  <si>
    <t>Raju</t>
  </si>
  <si>
    <t>G. MOKSHITHA REDDY</t>
  </si>
  <si>
    <t>K.VISHITA</t>
  </si>
  <si>
    <t>G. DHANU SREE</t>
  </si>
  <si>
    <t>S. JESHWANTH</t>
  </si>
  <si>
    <t>M. SRIVITHA</t>
  </si>
  <si>
    <t>S. DHANUSH</t>
  </si>
  <si>
    <t>JOYA FATHIMA</t>
  </si>
  <si>
    <t>SHAIK SULTHAN</t>
  </si>
  <si>
    <t>IRAM FATIMA</t>
  </si>
  <si>
    <t>SAHIK ATEEQA KOUSAR</t>
  </si>
  <si>
    <t>S. YOGESHWAR</t>
  </si>
  <si>
    <t>P. ESHWAR</t>
  </si>
  <si>
    <t>K. SRIJEETH</t>
  </si>
  <si>
    <t>S. RISHITHA</t>
  </si>
  <si>
    <t>B. SPANDANA</t>
  </si>
  <si>
    <t>J. RISHANVI</t>
  </si>
  <si>
    <t>B.NANDHISHWAR</t>
  </si>
  <si>
    <t>B.VISHNU</t>
  </si>
  <si>
    <t>S. MANUSRI</t>
  </si>
  <si>
    <t>S. NITHYA SRI</t>
  </si>
  <si>
    <t>A. SRI VIDYA</t>
  </si>
  <si>
    <t>K. GAGANDEEP</t>
  </si>
  <si>
    <t>A.RUDRAANSH</t>
  </si>
  <si>
    <t>N. PRANAYA SRI</t>
  </si>
  <si>
    <t>P. SINDHUJA</t>
  </si>
  <si>
    <t>S.ASHWINI</t>
  </si>
  <si>
    <t>G. LASYA</t>
  </si>
  <si>
    <t>B.MANASA</t>
  </si>
  <si>
    <t>N. AKHILESHWAR</t>
  </si>
  <si>
    <t>L. HARSHAVARDHAN</t>
  </si>
  <si>
    <t>B. SHUSHANTH</t>
  </si>
  <si>
    <t>M. VEERA BHADRA</t>
  </si>
  <si>
    <t>CH. ARADHYA</t>
  </si>
  <si>
    <t>N. HARI PRIYA</t>
  </si>
  <si>
    <t>KHANASA ADEEN</t>
  </si>
  <si>
    <t>J. LAXMI PRAVASTI</t>
  </si>
  <si>
    <t>R. NAKSHATRA</t>
  </si>
  <si>
    <t>CH. RAKSHITHA</t>
  </si>
  <si>
    <t>D. SHRAVANI</t>
  </si>
  <si>
    <t>K. PRASHANTH</t>
  </si>
  <si>
    <t>H. AKHILA</t>
  </si>
  <si>
    <t>P. AKSHAYA</t>
  </si>
  <si>
    <t>S. ANANYA</t>
  </si>
  <si>
    <t>B. AROSHI</t>
  </si>
  <si>
    <t>S. KRISHNA VENI</t>
  </si>
  <si>
    <t>S. MANASWI</t>
  </si>
  <si>
    <t>MISBAH FATIMA</t>
  </si>
  <si>
    <t>K. SAHITHI</t>
  </si>
  <si>
    <t>M. SHASWIKA</t>
  </si>
  <si>
    <t>S. KARTHIK</t>
  </si>
  <si>
    <t>S.LOKESH</t>
  </si>
  <si>
    <t>S. KRANTHI</t>
  </si>
  <si>
    <t>M. DEEPIKA</t>
  </si>
  <si>
    <t>V. MOULYA SRI</t>
  </si>
  <si>
    <t>B. SOUNDHARYA</t>
  </si>
  <si>
    <t>G. PRAJWAL ARYAN REDDY</t>
  </si>
  <si>
    <t>A. RAJAN</t>
  </si>
  <si>
    <t>M. RUTUJA</t>
  </si>
  <si>
    <t>B. UPENDER</t>
  </si>
  <si>
    <t>N. MITHUN</t>
  </si>
  <si>
    <t>G. SANKEERTHANA</t>
  </si>
  <si>
    <t>G. AVANTHIKA</t>
  </si>
  <si>
    <t>B. NARESH</t>
  </si>
  <si>
    <t>B. RAKESH</t>
  </si>
  <si>
    <t>A. DEEPTHI PRIYA</t>
  </si>
  <si>
    <t>V.KAVYA SRI</t>
  </si>
  <si>
    <t>K.AKSHITHA</t>
  </si>
  <si>
    <t>M. BALSINGH</t>
  </si>
  <si>
    <t>K. MITHUN KUMAR</t>
  </si>
  <si>
    <t>P.RICHITHA REDDY</t>
  </si>
  <si>
    <t>S. PANDURANGA</t>
  </si>
  <si>
    <t>K.VARSHITH</t>
  </si>
  <si>
    <t>M.HIMABINDU</t>
  </si>
  <si>
    <t>K. MAHESH</t>
  </si>
  <si>
    <t>K.VEERA BHADRA</t>
  </si>
  <si>
    <t>SHAIK TAMIN KOUSER MAHEBOOB</t>
  </si>
  <si>
    <t>SHAIK MUSTAQEEM</t>
  </si>
  <si>
    <t>CH. RAJU</t>
  </si>
  <si>
    <t>B. ROHITH</t>
  </si>
  <si>
    <t>G. SAKSHI</t>
  </si>
  <si>
    <t>D. VAMSHI</t>
  </si>
  <si>
    <t>P. NAVYA</t>
  </si>
  <si>
    <t>K. NIRUPAM</t>
  </si>
  <si>
    <t>B. BHAVANI SINGH</t>
  </si>
  <si>
    <t>CH. MAHESH</t>
  </si>
  <si>
    <t>M.SAI CHAKRIKA</t>
  </si>
  <si>
    <t>S.ASHWANTH</t>
  </si>
  <si>
    <t>ASHMEERA KHANAM</t>
  </si>
  <si>
    <t>SHAIK HARSALAM</t>
  </si>
  <si>
    <t>MIRZA AHMEDULLAH BAIG</t>
  </si>
  <si>
    <t>S. DHANVITHA</t>
  </si>
  <si>
    <t>MIRZA IMAM BAIG</t>
  </si>
  <si>
    <t>SHAIK SUFIYAN</t>
  </si>
  <si>
    <t>M.SRIYAN</t>
  </si>
  <si>
    <t>S.VITTAL</t>
  </si>
  <si>
    <t>DANIYA MALIK</t>
  </si>
  <si>
    <t>G.RESHASWI</t>
  </si>
  <si>
    <t>M.PRADYUN</t>
  </si>
  <si>
    <t>G.REYANSH</t>
  </si>
  <si>
    <t>G.SHASHANK REDDY</t>
  </si>
  <si>
    <t>P.SRI CHARAN</t>
  </si>
  <si>
    <t>K.VIGNESH SAI</t>
  </si>
  <si>
    <t>B.YASHWANTH</t>
  </si>
  <si>
    <t>CH. AVIGNA</t>
  </si>
  <si>
    <t>S. SATHVIK</t>
  </si>
  <si>
    <t>G.DEEKSHITHA</t>
  </si>
  <si>
    <t>CH.DHILISHA</t>
  </si>
  <si>
    <t>B.ADARSH</t>
  </si>
  <si>
    <t>M.RISHIVARDHAN</t>
  </si>
  <si>
    <t>B.SANJEEV REDDY</t>
  </si>
  <si>
    <t>SHAIK MAVIYA</t>
  </si>
  <si>
    <t>S.SURYA TEJA</t>
  </si>
  <si>
    <t>CH.THRAYAMBAKESHWAR</t>
  </si>
  <si>
    <t>G.VARSHITH SAI</t>
  </si>
  <si>
    <t>M. SNEHA</t>
  </si>
  <si>
    <t>G.ANUSRI</t>
  </si>
  <si>
    <t>ASHRA FATIMA</t>
  </si>
  <si>
    <t>BARIRA MALIHA</t>
  </si>
  <si>
    <t>K.CHANDRA SRI</t>
  </si>
  <si>
    <t>K.CHARANYA</t>
  </si>
  <si>
    <t>GURMEET KOUR</t>
  </si>
  <si>
    <t>M.JASHVITHA</t>
  </si>
  <si>
    <t>S.JASHWIKA</t>
  </si>
  <si>
    <t>MADHIHA FATIMA</t>
  </si>
  <si>
    <t>ZOHA MAHEREEN</t>
  </si>
  <si>
    <t>HUSSAIN KHAN</t>
  </si>
  <si>
    <t>Y.RAGHUNANDAN</t>
  </si>
  <si>
    <t>S.SRAVAN</t>
  </si>
  <si>
    <t>K.AVANTHIKA</t>
  </si>
  <si>
    <t>K. JYOTHIKA</t>
  </si>
  <si>
    <t>R. MANVITH</t>
  </si>
  <si>
    <t>B.SHIVA CHARAN</t>
  </si>
  <si>
    <t>D. PRANAVI</t>
  </si>
  <si>
    <t>A.AKSHAYA</t>
  </si>
  <si>
    <t>G.KOUSHIK RADHA SAI</t>
  </si>
  <si>
    <t>A.NAMRATA</t>
  </si>
  <si>
    <t>S.KRISH</t>
  </si>
  <si>
    <t>MIRZA ABUBAKAR SIDDIQUE BAIG</t>
  </si>
  <si>
    <t>MD.THARANNUM PARVEEN</t>
  </si>
  <si>
    <t>SK.NURAREFIN</t>
  </si>
  <si>
    <t>K.BHAVANA</t>
  </si>
  <si>
    <t>K.MEGANA</t>
  </si>
  <si>
    <t>UMAIZA TABASSUM</t>
  </si>
  <si>
    <t>ABDUL MUZAMMIL</t>
  </si>
  <si>
    <t>K.ROHITH</t>
  </si>
  <si>
    <t>SHAIK REHAN</t>
  </si>
  <si>
    <t>M.VINAY</t>
  </si>
  <si>
    <t>G.GNANESHWARI</t>
  </si>
  <si>
    <t>B.GOUTHAMI</t>
  </si>
  <si>
    <t>SHAZIA GAZALA MAHEBUB</t>
  </si>
  <si>
    <t>N.SWECHA</t>
  </si>
  <si>
    <t>B.ESHWAR</t>
  </si>
  <si>
    <t>B.RAKESH</t>
  </si>
  <si>
    <t>G.SOURAB</t>
  </si>
  <si>
    <t>M.SRI CHARAN</t>
  </si>
  <si>
    <t>G.LOHITHA</t>
  </si>
  <si>
    <t>MADIYA ANJUM</t>
  </si>
  <si>
    <t>K.PREETHI</t>
  </si>
  <si>
    <t>J.SAHASRA</t>
  </si>
  <si>
    <t>R.SHIVATHMIKA</t>
  </si>
  <si>
    <t>S.SRUTHIKA</t>
  </si>
  <si>
    <t>J. MANOHAR</t>
  </si>
  <si>
    <t>Ch.SATWIK</t>
  </si>
  <si>
    <t>D. PUNITH</t>
  </si>
  <si>
    <t>M.KARTHEEK</t>
  </si>
  <si>
    <t>S.SAKETH</t>
  </si>
  <si>
    <t>D.VYSHNAVI</t>
  </si>
  <si>
    <t>SK . ABRAR</t>
  </si>
  <si>
    <t>G.GEETHIKA REDDY</t>
  </si>
  <si>
    <t>R.ADARSH</t>
  </si>
  <si>
    <t>B.GNAN SINGH</t>
  </si>
  <si>
    <t>B.RAMU</t>
  </si>
  <si>
    <t>T.SRI ADITHYA</t>
  </si>
  <si>
    <t>K.VISHNU SAI TEJ</t>
  </si>
  <si>
    <t>T. SHIVA PRASAD</t>
  </si>
  <si>
    <t>A.AISHWARYA</t>
  </si>
  <si>
    <t>B.GANESH</t>
  </si>
  <si>
    <t>M.VAIBHAV</t>
  </si>
  <si>
    <t>E. MANOJ</t>
  </si>
  <si>
    <t>G. SANJAY</t>
  </si>
  <si>
    <t>S.THANISHKA</t>
  </si>
  <si>
    <t>S.RAGHUVEERA PRASAD</t>
  </si>
  <si>
    <t>A.SAI VIGNESH</t>
  </si>
  <si>
    <t>P.SRIDHAR</t>
  </si>
  <si>
    <t>D.ANANYA</t>
  </si>
  <si>
    <t>R.ESHWARI</t>
  </si>
  <si>
    <t>R.ADITYA</t>
  </si>
  <si>
    <t>K.AMBAR SINGH</t>
  </si>
  <si>
    <t>B.ARAVIND</t>
  </si>
  <si>
    <t>Ch.GAJANAN</t>
  </si>
  <si>
    <t>M.GANESH</t>
  </si>
  <si>
    <t>M.RAMSINGH</t>
  </si>
  <si>
    <t>N.SUMEETH SRIRAM</t>
  </si>
  <si>
    <t>K.VILOHITH CHARY</t>
  </si>
  <si>
    <t>CH . DEEPAK</t>
  </si>
  <si>
    <t>D. VARUN</t>
  </si>
  <si>
    <t>B.VAISHNAVI</t>
  </si>
  <si>
    <t>CH.SHRESTA</t>
  </si>
  <si>
    <t>IAYAN</t>
  </si>
  <si>
    <t>Y.PRADEEP</t>
  </si>
  <si>
    <t>S.SAITEJ</t>
  </si>
  <si>
    <t>B.UMESH</t>
  </si>
  <si>
    <t>K.VINAY KUMAR</t>
  </si>
  <si>
    <t>J.OM SAI</t>
  </si>
  <si>
    <t>A.NAGA CHAITANYA</t>
  </si>
  <si>
    <t>G.AKRUTHI</t>
  </si>
  <si>
    <t>D. VAISHNAVI</t>
  </si>
  <si>
    <t>B.ASHWANTH REDDY</t>
  </si>
  <si>
    <t>M.SHIVA KUMAR</t>
  </si>
  <si>
    <t>K.YOGESHWARA YAGNAVALKA</t>
  </si>
  <si>
    <t>M.RAJESHWARI</t>
  </si>
  <si>
    <t>CH.DHANUSH</t>
  </si>
  <si>
    <t>S. VISHITHA</t>
  </si>
  <si>
    <t>SK.SAILANI</t>
  </si>
  <si>
    <t>H.SUPRIYA</t>
  </si>
  <si>
    <t>H.ARJUN</t>
  </si>
  <si>
    <t>B.JAHNAVI</t>
  </si>
  <si>
    <t>CH.PREKSHA</t>
  </si>
  <si>
    <t>M.GANGA PRASAD</t>
  </si>
  <si>
    <t>B.MEGHA RAJ</t>
  </si>
  <si>
    <t>T.NAGESH</t>
  </si>
  <si>
    <t>B.HARIKA</t>
  </si>
  <si>
    <t>G.CHARAN</t>
  </si>
  <si>
    <t>IRFAN KHAN</t>
  </si>
  <si>
    <t>M.ANANYA</t>
  </si>
  <si>
    <t>S.SRAVANI</t>
  </si>
  <si>
    <t>D.PRANEETH RAO</t>
  </si>
  <si>
    <t>S.RAM CHARAN TEJA</t>
  </si>
  <si>
    <t>B.SRIKANTH</t>
  </si>
  <si>
    <t>M. NIKHITHA</t>
  </si>
  <si>
    <t>G. SPURTHI</t>
  </si>
  <si>
    <t>U. DEVI SHARANYA</t>
  </si>
  <si>
    <t>B.AKSHARA SINGH</t>
  </si>
  <si>
    <t>H.BHUMESHWAR</t>
  </si>
  <si>
    <t>M.POOJITHA</t>
  </si>
  <si>
    <t>J.ARUN</t>
  </si>
  <si>
    <t>B.GOVIND</t>
  </si>
  <si>
    <t>M.KRISHNA PRASAD</t>
  </si>
  <si>
    <t>N.MAHITH</t>
  </si>
  <si>
    <t>W. RITHESH</t>
  </si>
  <si>
    <t>M.SHIVA  KUMAR</t>
  </si>
  <si>
    <t>B. SRIDHAR</t>
  </si>
  <si>
    <t>K.MANVITHA REDDY</t>
  </si>
  <si>
    <t>B.AJAY KUMAR</t>
  </si>
  <si>
    <t>D.KRISHNA</t>
  </si>
  <si>
    <t>J.SHIVANAND</t>
  </si>
  <si>
    <t>M.RANI</t>
  </si>
  <si>
    <t>Imran Khan</t>
  </si>
  <si>
    <t>Mohammed Yousuf</t>
  </si>
  <si>
    <t>Mohammad Multani</t>
  </si>
  <si>
    <t>Naveen Kumar</t>
  </si>
  <si>
    <t>Suresh</t>
  </si>
  <si>
    <t>Kumara Swamy</t>
  </si>
  <si>
    <t>Shiva Ram</t>
  </si>
  <si>
    <t>Madav Rao</t>
  </si>
  <si>
    <t>Pradeep</t>
  </si>
  <si>
    <t>Sydha</t>
  </si>
  <si>
    <t>Srikanth</t>
  </si>
  <si>
    <t>RANGARAO</t>
  </si>
  <si>
    <t>ANJAIAH</t>
  </si>
  <si>
    <t>GAFAR KHAN</t>
  </si>
  <si>
    <t>AHMADH</t>
  </si>
  <si>
    <t>MIRZA SAMENULLAH BAIG</t>
  </si>
  <si>
    <t>Ashok</t>
  </si>
  <si>
    <t>Ganga Prasad</t>
  </si>
  <si>
    <t>Naveen</t>
  </si>
  <si>
    <t>Sanjay</t>
  </si>
  <si>
    <t>SHAILENDAR</t>
  </si>
  <si>
    <t>S. SHIVA KUMAR</t>
  </si>
  <si>
    <t>Panjab Singh</t>
  </si>
  <si>
    <t>Abdul Majeed</t>
  </si>
  <si>
    <t>Shaik Mahemmod</t>
  </si>
  <si>
    <t>Bhasker</t>
  </si>
  <si>
    <t>Nagabhushanam</t>
  </si>
  <si>
    <t>Santhosh</t>
  </si>
  <si>
    <t>Raja Shekhar</t>
  </si>
  <si>
    <t>Gangadhar</t>
  </si>
  <si>
    <t>Sanjeev</t>
  </si>
  <si>
    <t>Bashid</t>
  </si>
  <si>
    <t>Raja Shekar</t>
  </si>
  <si>
    <t>Luqman Khan</t>
  </si>
  <si>
    <t>Beerappa</t>
  </si>
  <si>
    <t>Sri kanth</t>
  </si>
  <si>
    <t>Jayram</t>
  </si>
  <si>
    <t>DEESHA POCHAIAH</t>
  </si>
  <si>
    <t>FAIQUE BAIG</t>
  </si>
  <si>
    <t>Gangadahar</t>
  </si>
  <si>
    <t>Sailu</t>
  </si>
  <si>
    <t>Mirza Safiullah Baig</t>
  </si>
  <si>
    <t>Makkaiah</t>
  </si>
  <si>
    <t>Dev Rao</t>
  </si>
  <si>
    <t>Ram Reddy</t>
  </si>
  <si>
    <t>Syed Mansoor Ali</t>
  </si>
  <si>
    <t>Chandra Kanth</t>
  </si>
  <si>
    <t>Arif</t>
  </si>
  <si>
    <t>Shekar</t>
  </si>
  <si>
    <t>Mahesh</t>
  </si>
  <si>
    <t>Gopi</t>
  </si>
  <si>
    <t>Ganga Reddy</t>
  </si>
  <si>
    <t>SHAIK AFROZ</t>
  </si>
  <si>
    <t>VENU GOPAL</t>
  </si>
  <si>
    <t>SAHIK ARIB</t>
  </si>
  <si>
    <t>SHAIK ILYAN</t>
  </si>
  <si>
    <t>SHAIK KHAISER</t>
  </si>
  <si>
    <t>S.RAMESH</t>
  </si>
  <si>
    <t>P.LAXMAN</t>
  </si>
  <si>
    <t>S.RAJU</t>
  </si>
  <si>
    <t>SHAIK AHMED</t>
  </si>
  <si>
    <t>PRASHANTH</t>
  </si>
  <si>
    <t>VINODH</t>
  </si>
  <si>
    <t>RAJ GANESH</t>
  </si>
  <si>
    <t>VIJAYA RAGHAVA REDDY</t>
  </si>
  <si>
    <t>BABA BOYI</t>
  </si>
  <si>
    <t>CH. ASHOK</t>
  </si>
  <si>
    <t>S. VINOD</t>
  </si>
  <si>
    <t>SATHISH</t>
  </si>
  <si>
    <t>MAQDOOM</t>
  </si>
  <si>
    <t>SUMANTH KUMAR</t>
  </si>
  <si>
    <t>P. UDAY KUMAR</t>
  </si>
  <si>
    <t>M. NAGNATH</t>
  </si>
  <si>
    <t>GNANESHWAR</t>
  </si>
  <si>
    <t>MD.RAFEEK AHMED</t>
  </si>
  <si>
    <t>MD.YOUNUS</t>
  </si>
  <si>
    <t>DHANMANAND</t>
  </si>
  <si>
    <t>SHANKER</t>
  </si>
  <si>
    <t>RAANA SINGH</t>
  </si>
  <si>
    <t>SAI KRISHNA</t>
  </si>
  <si>
    <t>AZMATH KHAN</t>
  </si>
  <si>
    <t>IMRAN KHAN</t>
  </si>
  <si>
    <t>VINOD</t>
  </si>
  <si>
    <t>K. MALLIKARJUN</t>
  </si>
  <si>
    <t>S.SHYAM</t>
  </si>
  <si>
    <t>SAI BABU</t>
  </si>
  <si>
    <t>N. VIJAY KUMAR</t>
  </si>
  <si>
    <t>L. NAVEEN</t>
  </si>
  <si>
    <t>M. GAJANAN</t>
  </si>
  <si>
    <t>R. MILAN</t>
  </si>
  <si>
    <t>MINU SINGH</t>
  </si>
  <si>
    <t>SYED ISAQ AHMED</t>
  </si>
  <si>
    <t>R. VINOD</t>
  </si>
  <si>
    <t>CH. RAJESH</t>
  </si>
  <si>
    <t>D.PRABHAKAR</t>
  </si>
  <si>
    <t>SYED JALAL</t>
  </si>
  <si>
    <t>K. NANDHU</t>
  </si>
  <si>
    <t>K. MALLESH</t>
  </si>
  <si>
    <t>H. ASHOK</t>
  </si>
  <si>
    <t>P. CHANDRA KANTH</t>
  </si>
  <si>
    <t>B. VIAJY PAL</t>
  </si>
  <si>
    <t>S. NARESH</t>
  </si>
  <si>
    <t>S. RAVI</t>
  </si>
  <si>
    <t>ABDUL MAJEED</t>
  </si>
  <si>
    <t>VENKATESH</t>
  </si>
  <si>
    <t>K. SAIBABA</t>
  </si>
  <si>
    <t>M. GANGADHAR</t>
  </si>
  <si>
    <t>S. ANAND</t>
  </si>
  <si>
    <t>M. BUCHANNA</t>
  </si>
  <si>
    <t>D. NAGARAJU</t>
  </si>
  <si>
    <t>VEERAIAH</t>
  </si>
  <si>
    <t>V. DHANUNJAYA REDDY</t>
  </si>
  <si>
    <t>B. KARAN SINGH</t>
  </si>
  <si>
    <t>B.BARMAL</t>
  </si>
  <si>
    <t>SANGHAMESH</t>
  </si>
  <si>
    <t>HAMID BAIG</t>
  </si>
  <si>
    <t>SK.ASHRAF REHAMAN</t>
  </si>
  <si>
    <t>BALARAM</t>
  </si>
  <si>
    <t>ABDUL MAJID</t>
  </si>
  <si>
    <t>DHAMMANANDH</t>
  </si>
  <si>
    <t>AFROZ KHAN</t>
  </si>
  <si>
    <t>BASWANTH</t>
  </si>
  <si>
    <t>SHAIK MAHABOOB</t>
  </si>
  <si>
    <t>INDAL SINGH</t>
  </si>
  <si>
    <t>KARAN SINGH</t>
  </si>
  <si>
    <t>G.NARESH</t>
  </si>
  <si>
    <t>M.GANGA MALLAIAH</t>
  </si>
  <si>
    <t>B.SAKHI</t>
  </si>
  <si>
    <t>B.SARDHAR</t>
  </si>
  <si>
    <t>G.VIDYADHAR</t>
  </si>
  <si>
    <t>K.SAI BABU</t>
  </si>
  <si>
    <t>J.MAKKAIAH</t>
  </si>
  <si>
    <t>S.ANAND</t>
  </si>
  <si>
    <t>J. VAIDHYANANTH</t>
  </si>
  <si>
    <t>A. SRINIVAS</t>
  </si>
  <si>
    <t>D.LAXMAN</t>
  </si>
  <si>
    <t>ANJANEYLU</t>
  </si>
  <si>
    <t>M.NAVEEN KUMAR</t>
  </si>
  <si>
    <t>S.SUDARSHAN</t>
  </si>
  <si>
    <t>K.SANJAY KUMAR</t>
  </si>
  <si>
    <t>G.PRAVEEN KUMAR</t>
  </si>
  <si>
    <t>M.VITTAL SINGH</t>
  </si>
  <si>
    <t>B.HAZARMAL</t>
  </si>
  <si>
    <t>T. SRIKANTH</t>
  </si>
  <si>
    <t>JAIPAL</t>
  </si>
  <si>
    <t>K. SHYAM SUNDER</t>
  </si>
  <si>
    <t>B.SARDAR</t>
  </si>
  <si>
    <t>T. SARICHAND</t>
  </si>
  <si>
    <t>A. SANGAMESHWAR</t>
  </si>
  <si>
    <t>E. NAGABHUSHANAM</t>
  </si>
  <si>
    <t>G.SATHISH</t>
  </si>
  <si>
    <t>S. SRINIVAS GOUD</t>
  </si>
  <si>
    <t>P. BHASKAR REDDY</t>
  </si>
  <si>
    <t>A. GOPAL</t>
  </si>
  <si>
    <t>P. BHUMMAYA</t>
  </si>
  <si>
    <t>D.RAMULU</t>
  </si>
  <si>
    <t>R.SHANKAR</t>
  </si>
  <si>
    <t>M. VEERAIAH</t>
  </si>
  <si>
    <t>B. SANJU</t>
  </si>
  <si>
    <t>MAROTHI</t>
  </si>
  <si>
    <t>DHARBAR</t>
  </si>
  <si>
    <t>N.SAILU</t>
  </si>
  <si>
    <t>CH. MADHU</t>
  </si>
  <si>
    <t>D. PRABHAKAR</t>
  </si>
  <si>
    <t>KAMALAKAR</t>
  </si>
  <si>
    <t>B. DATTHU</t>
  </si>
  <si>
    <t>CH.SAI REDDY</t>
  </si>
  <si>
    <t>SHAKIL</t>
  </si>
  <si>
    <t>Y. RAJU</t>
  </si>
  <si>
    <t>S. SUDHARSHAN</t>
  </si>
  <si>
    <t>B.RAMESH</t>
  </si>
  <si>
    <t>K. SHIVAJI</t>
  </si>
  <si>
    <t>K. BALARAM</t>
  </si>
  <si>
    <t>G. NAVEEN</t>
  </si>
  <si>
    <t>K. SANJAY KUMAR</t>
  </si>
  <si>
    <t>M.GAJANAN</t>
  </si>
  <si>
    <t>K. SAYA REDDY</t>
  </si>
  <si>
    <t>M. NAVEEN KUMAR</t>
  </si>
  <si>
    <t>B. MANGAL SINGH</t>
  </si>
  <si>
    <t>CH.SURESH</t>
  </si>
  <si>
    <t>B. DATTU</t>
  </si>
  <si>
    <t>CH. BALAJI</t>
  </si>
  <si>
    <t>GANGA BHUSAN</t>
  </si>
  <si>
    <t>B. KISHAN</t>
  </si>
  <si>
    <t>B. SAI</t>
  </si>
  <si>
    <t>M. GANGA MALLAIAH</t>
  </si>
  <si>
    <t>D. NARSING RAO</t>
  </si>
  <si>
    <t>S. CHINNANNA</t>
  </si>
  <si>
    <t>B. JAWAR SINGH</t>
  </si>
  <si>
    <t>H. GANGADHAR</t>
  </si>
  <si>
    <t>N. JEEVA RATHNAM</t>
  </si>
  <si>
    <t>A. RAJENDER</t>
  </si>
  <si>
    <t>SK. AMZAD</t>
  </si>
  <si>
    <t>M. NAGAIAH</t>
  </si>
  <si>
    <t>J. KISHAN</t>
  </si>
  <si>
    <t>DEVI SINGH</t>
  </si>
  <si>
    <t>CH. SANTHOSH</t>
  </si>
  <si>
    <t>BABU</t>
  </si>
  <si>
    <t>K.VIAJY KUMAR REDDY</t>
  </si>
  <si>
    <t>B.VISHWANATH</t>
  </si>
  <si>
    <t>D.MADHAVA RAO</t>
  </si>
  <si>
    <t>S.MARUTHI</t>
  </si>
  <si>
    <t>J. MARUTHI</t>
  </si>
  <si>
    <t>D. THUKARAM</t>
  </si>
  <si>
    <t>BHUMANNA</t>
  </si>
  <si>
    <t>BRAHMANA GALLY</t>
  </si>
  <si>
    <t>RUDRUR</t>
  </si>
  <si>
    <t>LABDI /THANUR</t>
  </si>
  <si>
    <t>THATTIKOTE</t>
  </si>
  <si>
    <t>CHINNA MAVANDI</t>
  </si>
  <si>
    <t>BASWAPUR</t>
  </si>
  <si>
    <t>Vinayaka Nagar</t>
  </si>
  <si>
    <t>Papermill, Renjal</t>
  </si>
  <si>
    <t>2018-19Batch</t>
  </si>
  <si>
    <t xml:space="preserve">Overall Fees </t>
  </si>
  <si>
    <t>Aadhaar Card No.</t>
  </si>
  <si>
    <t>CONCATENATE("Overall Fees: ", U2, "; Overall Adj: ", V2, "; Overall Paid: ", W2, "; Overall Due: ", X2, "; Old Bal: ", Z2, "; Old Adj Bal: ", AA2, "; Old Paid: ", AB2, "; Old Due: ", AC2, "; Last Year Bal: ", AE2, "; Last Year Adj Bal: ", AF2, "; Last Year Paid: ", AG2, "; Last Year Due: ", AH2, "; 2021-22 Fees: ", AJ2, "; 2021-22 Adj Fees: ", AK2, "; 2021-22 Paid: ",  AL2, "; 2021-22 Due: ", AM2)</t>
  </si>
  <si>
    <t>Grand Total</t>
  </si>
  <si>
    <t>Count</t>
  </si>
  <si>
    <t>Count1</t>
  </si>
  <si>
    <t>CANCELLED</t>
  </si>
  <si>
    <t>A.K ASMITHA</t>
  </si>
  <si>
    <t>K. SHRASTA</t>
  </si>
  <si>
    <t>G.SHIVA KUMAR</t>
  </si>
  <si>
    <t>K.SRUTHIKA</t>
  </si>
  <si>
    <t>N.SUSHMITHA</t>
  </si>
  <si>
    <t>S. SHIVA SHANKER</t>
  </si>
  <si>
    <t>K.PAVITHRA</t>
  </si>
  <si>
    <t>SHAIK RAHMAN</t>
  </si>
  <si>
    <t>GOUSE ADEEP</t>
  </si>
  <si>
    <t>SAYADA AFSHAN</t>
  </si>
  <si>
    <t>P. NIKSHITH</t>
  </si>
  <si>
    <t>R.AJAY</t>
  </si>
  <si>
    <t>G. SAI TEJA</t>
  </si>
  <si>
    <t>K. MANI TEJA</t>
  </si>
  <si>
    <t>A. SRI KEERTHU</t>
  </si>
  <si>
    <t>Y.PRIYADHARSHINI</t>
  </si>
  <si>
    <t>K. RAJESHWARI</t>
  </si>
  <si>
    <t>S. HIMA VARSHA</t>
  </si>
  <si>
    <t>M. YASHWANTH KUMAR</t>
  </si>
  <si>
    <t>J. NIRVIGNA</t>
  </si>
  <si>
    <t>REHAN KHAN</t>
  </si>
  <si>
    <t>AYAAN KHAN</t>
  </si>
  <si>
    <t>S. RISHI</t>
  </si>
  <si>
    <t>Sudhakar</t>
  </si>
  <si>
    <t>Subhash</t>
  </si>
  <si>
    <t>Asad Khan</t>
  </si>
  <si>
    <t>Maruthi</t>
  </si>
  <si>
    <t>BUJIBABU</t>
  </si>
  <si>
    <t>P.SUYESH</t>
  </si>
  <si>
    <t>B. MAHRESH REDDY</t>
  </si>
  <si>
    <t>G. SAI ESHWAR</t>
  </si>
  <si>
    <t>SHEKAR BAABU</t>
  </si>
  <si>
    <t>N. OM KARUNYA</t>
  </si>
  <si>
    <t>K. RAJESHWAR</t>
  </si>
  <si>
    <t>S. CHINNA JAYARAM</t>
  </si>
  <si>
    <t>p815</t>
  </si>
  <si>
    <t>p481</t>
  </si>
  <si>
    <t>p555</t>
  </si>
  <si>
    <t>M. KEERTHI</t>
  </si>
  <si>
    <t>2019-20</t>
  </si>
  <si>
    <t>M.SPOORTHI</t>
  </si>
  <si>
    <t>2021-22</t>
  </si>
  <si>
    <t>Y. MANIKANTA</t>
  </si>
  <si>
    <t>S. MANOJ KUMAR</t>
  </si>
  <si>
    <t>p780</t>
  </si>
  <si>
    <t>M. SPOORTHI 10B 2021-22</t>
  </si>
  <si>
    <t>p741</t>
  </si>
  <si>
    <t>p282</t>
  </si>
  <si>
    <t>x18</t>
  </si>
  <si>
    <t>SK. SHAHNAWAAZ  TC</t>
  </si>
  <si>
    <t>SHANKER SIR BOOK</t>
  </si>
  <si>
    <t>P. AKSHITH KUMAR</t>
  </si>
  <si>
    <t>10 CLASS 2021-22</t>
  </si>
  <si>
    <t>GOUS ADEEP</t>
  </si>
  <si>
    <t>MD.AMEER</t>
  </si>
  <si>
    <t>10 CLAS 2021-22</t>
  </si>
  <si>
    <t>NAFISA SULTANA</t>
  </si>
  <si>
    <t>D. VIRENDAR</t>
  </si>
  <si>
    <t>B. SAMIKSHA</t>
  </si>
  <si>
    <t>G. SRIHAN</t>
  </si>
  <si>
    <t>DEVIGALLY ,BDN</t>
  </si>
  <si>
    <t>G. RISHI VARDHAN</t>
  </si>
  <si>
    <t>GANGANNA</t>
  </si>
  <si>
    <t>GADCHANDA</t>
  </si>
  <si>
    <t>Y. YESHWANTH REDDY</t>
  </si>
  <si>
    <t>G.REVANTH SAI</t>
  </si>
  <si>
    <t>SUMAYYA BEGUM</t>
  </si>
  <si>
    <t>2013-14</t>
  </si>
  <si>
    <t>U.PAVITHRA</t>
  </si>
  <si>
    <t>M. AVANTHIKA</t>
  </si>
  <si>
    <t>N. BHARATH KUMAR</t>
  </si>
  <si>
    <t>BRAHAMAN GALLY</t>
  </si>
  <si>
    <t>(blank)</t>
  </si>
  <si>
    <t>x124</t>
  </si>
  <si>
    <t>10 CLASS 21-22</t>
  </si>
  <si>
    <t>p801</t>
  </si>
  <si>
    <t>repeated</t>
  </si>
  <si>
    <t>NEW ADM NOT ENTERED</t>
  </si>
  <si>
    <t xml:space="preserve">JOINED IN NOV </t>
  </si>
  <si>
    <t xml:space="preserve">TC </t>
  </si>
  <si>
    <t>G.NISHANTH VARDHAN  2019-20</t>
  </si>
  <si>
    <t xml:space="preserve">NEW ADM </t>
  </si>
  <si>
    <t>N. BHARAT 6 - AS</t>
  </si>
  <si>
    <t>D.BHAGVAN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</si>
</sst>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[&lt;=9999999]###\-####;\(###\)\ ###\-####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5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15" fontId="2" fillId="7" borderId="1" xfId="1" applyNumberFormat="1" applyFill="1" applyBorder="1" applyAlignment="1">
      <alignment horizontal="center" vertical="center" wrapText="1"/>
    </xf>
    <xf numFmtId="15" fontId="4" fillId="7" borderId="1" xfId="1" applyNumberFormat="1" applyFont="1" applyFill="1" applyBorder="1" applyAlignment="1">
      <alignment horizontal="center" vertical="center" wrapText="1"/>
    </xf>
    <xf numFmtId="0" fontId="4" fillId="7" borderId="1" xfId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0" fontId="6" fillId="0" borderId="1" xfId="0" applyNumberFormat="1" applyFont="1" applyBorder="1" applyAlignment="1">
      <alignment horizontal="center"/>
    </xf>
    <xf numFmtId="0" fontId="6" fillId="0" borderId="1" xfId="0" applyFont="1" applyBorder="1"/>
    <xf numFmtId="0" fontId="1" fillId="3" borderId="1" xfId="0" applyFon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14" fontId="6" fillId="0" borderId="1" xfId="0" applyNumberFormat="1" applyFont="1" applyBorder="1" applyAlignment="1">
      <alignment horizontal="left" vertical="center"/>
    </xf>
    <xf numFmtId="1" fontId="6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" fontId="1" fillId="5" borderId="1" xfId="0" applyNumberFormat="1" applyFont="1" applyFill="1" applyBorder="1" applyAlignment="1">
      <alignment horizontal="left" vertical="center" wrapText="1"/>
    </xf>
    <xf numFmtId="1" fontId="0" fillId="0" borderId="0" xfId="0" applyNumberFormat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/>
    </xf>
    <xf numFmtId="1" fontId="6" fillId="11" borderId="1" xfId="0" applyNumberFormat="1" applyFont="1" applyFill="1" applyBorder="1" applyAlignment="1">
      <alignment horizontal="left" vertical="center"/>
    </xf>
    <xf numFmtId="14" fontId="6" fillId="11" borderId="1" xfId="0" applyNumberFormat="1" applyFont="1" applyFill="1" applyBorder="1" applyAlignment="1">
      <alignment horizontal="left" vertical="center"/>
    </xf>
    <xf numFmtId="17" fontId="6" fillId="11" borderId="1" xfId="0" applyNumberFormat="1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left" vertical="center"/>
    </xf>
    <xf numFmtId="0" fontId="1" fillId="14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left" vertical="center"/>
    </xf>
    <xf numFmtId="0" fontId="1" fillId="15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left" vertical="center"/>
    </xf>
    <xf numFmtId="0" fontId="1" fillId="16" borderId="1" xfId="0" applyFont="1" applyFill="1" applyBorder="1" applyAlignment="1">
      <alignment horizontal="left" vertical="center" wrapText="1"/>
    </xf>
    <xf numFmtId="0" fontId="7" fillId="16" borderId="1" xfId="0" applyFont="1" applyFill="1" applyBorder="1" applyAlignment="1">
      <alignment horizontal="left" vertical="center" wrapText="1"/>
    </xf>
    <xf numFmtId="0" fontId="6" fillId="17" borderId="1" xfId="0" applyFont="1" applyFill="1" applyBorder="1" applyAlignment="1">
      <alignment horizontal="left" vertical="center"/>
    </xf>
    <xf numFmtId="14" fontId="6" fillId="17" borderId="1" xfId="0" applyNumberFormat="1" applyFont="1" applyFill="1" applyBorder="1" applyAlignment="1">
      <alignment horizontal="left" vertical="center"/>
    </xf>
    <xf numFmtId="1" fontId="6" fillId="17" borderId="1" xfId="0" applyNumberFormat="1" applyFont="1" applyFill="1" applyBorder="1" applyAlignment="1">
      <alignment horizontal="left" vertical="center"/>
    </xf>
    <xf numFmtId="0" fontId="7" fillId="17" borderId="1" xfId="0" applyFont="1" applyFill="1" applyBorder="1" applyAlignment="1">
      <alignment horizontal="left" vertical="center" wrapText="1"/>
    </xf>
    <xf numFmtId="14" fontId="6" fillId="9" borderId="1" xfId="0" applyNumberFormat="1" applyFont="1" applyFill="1" applyBorder="1" applyAlignment="1">
      <alignment horizontal="left" vertical="center"/>
    </xf>
    <xf numFmtId="1" fontId="6" fillId="9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left" vertical="center" wrapText="1"/>
    </xf>
    <xf numFmtId="15" fontId="6" fillId="0" borderId="1" xfId="0" applyNumberFormat="1" applyFont="1" applyBorder="1" applyAlignment="1">
      <alignment horizontal="left" vertical="center"/>
    </xf>
    <xf numFmtId="0" fontId="0" fillId="5" borderId="0" xfId="0" applyFill="1" applyAlignment="1">
      <alignment horizontal="left" vertical="center"/>
    </xf>
    <xf numFmtId="15" fontId="0" fillId="0" borderId="1" xfId="0" applyNumberFormat="1" applyBorder="1" applyAlignment="1">
      <alignment horizontal="left" vertical="center"/>
    </xf>
    <xf numFmtId="0" fontId="7" fillId="11" borderId="1" xfId="0" applyFont="1" applyFill="1" applyBorder="1" applyAlignment="1">
      <alignment horizontal="left" vertical="center" wrapText="1"/>
    </xf>
    <xf numFmtId="1" fontId="8" fillId="5" borderId="1" xfId="0" applyNumberFormat="1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/>
    </xf>
    <xf numFmtId="0" fontId="10" fillId="15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17" fontId="6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0" fillId="0" borderId="1" xfId="0" applyBorder="1"/>
    <xf numFmtId="164" fontId="0" fillId="0" borderId="0" xfId="3" applyNumberFormat="1" applyFont="1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0" fillId="0" borderId="1" xfId="0" pivotButton="1" applyBorder="1" applyAlignment="1">
      <alignment horizontal="center" vertical="center"/>
    </xf>
    <xf numFmtId="9" fontId="0" fillId="0" borderId="0" xfId="4" applyFont="1" applyAlignment="1">
      <alignment horizontal="center" vertical="center"/>
    </xf>
    <xf numFmtId="18" fontId="0" fillId="0" borderId="0" xfId="0" applyNumberFormat="1" applyAlignment="1">
      <alignment horizontal="left" vertical="center"/>
    </xf>
    <xf numFmtId="0" fontId="1" fillId="18" borderId="1" xfId="0" applyFont="1" applyFill="1" applyBorder="1" applyAlignment="1">
      <alignment horizontal="left" vertical="center" wrapText="1"/>
    </xf>
    <xf numFmtId="165" fontId="1" fillId="18" borderId="1" xfId="3" applyNumberFormat="1" applyFont="1" applyFill="1" applyBorder="1" applyAlignment="1">
      <alignment horizontal="left" vertical="center" wrapText="1"/>
    </xf>
    <xf numFmtId="165" fontId="6" fillId="0" borderId="1" xfId="3" applyNumberFormat="1" applyFont="1" applyBorder="1" applyAlignment="1">
      <alignment horizontal="left" vertical="center"/>
    </xf>
    <xf numFmtId="165" fontId="0" fillId="0" borderId="1" xfId="3" applyNumberFormat="1" applyFont="1" applyBorder="1" applyAlignment="1">
      <alignment horizontal="left" vertical="center"/>
    </xf>
    <xf numFmtId="165" fontId="0" fillId="0" borderId="0" xfId="3" applyNumberFormat="1" applyFont="1" applyAlignment="1">
      <alignment horizontal="left" vertical="center"/>
    </xf>
    <xf numFmtId="14" fontId="1" fillId="2" borderId="1" xfId="0" applyNumberFormat="1" applyFont="1" applyFill="1" applyBorder="1" applyAlignment="1">
      <alignment horizontal="left" vertical="center" wrapText="1"/>
    </xf>
    <xf numFmtId="14" fontId="0" fillId="0" borderId="0" xfId="0" applyNumberFormat="1" applyAlignment="1">
      <alignment horizontal="left" vertical="center"/>
    </xf>
  </cellXfs>
  <cellStyles count="5">
    <cellStyle name="Comma" xfId="3" builtinId="3"/>
    <cellStyle name="Excel Built-in Normal" xfId="2" xr:uid="{00000000-0005-0000-0000-000001000000}"/>
    <cellStyle name="Normal" xfId="0" builtinId="0"/>
    <cellStyle name="Normal 2" xfId="1" xr:uid="{00000000-0005-0000-0000-000003000000}"/>
    <cellStyle name="Percent" xfId="4" builtinId="5"/>
  </cellStyles>
  <dxfs count="4"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B808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ya" refreshedDate="44807.937453125" createdVersion="3" refreshedVersion="3" minRefreshableVersion="3" recordCount="1246" xr:uid="{00000000-000A-0000-FFFF-FFFF00000000}">
  <cacheSource type="worksheet">
    <worksheetSource ref="A1:N1048576" sheet="Student Master"/>
  </cacheSource>
  <cacheFields count="14">
    <cacheField name="S.No." numFmtId="0">
      <sharedItems containsString="0" containsBlank="1" containsNumber="1" containsInteger="1" minValue="1" maxValue="1244"/>
    </cacheField>
    <cacheField name="Adm" numFmtId="0">
      <sharedItems containsBlank="1" containsMixedTypes="1" containsNumber="1" containsInteger="1" minValue="2278" maxValue="9004"/>
    </cacheField>
    <cacheField name="Name" numFmtId="0">
      <sharedItems containsBlank="1"/>
    </cacheField>
    <cacheField name="Class" numFmtId="0">
      <sharedItems containsBlank="1" count="35">
        <s v="N - AM"/>
        <s v="N - AS"/>
        <s v="L - AM"/>
        <s v="L - BM"/>
        <s v="L - AS"/>
        <s v="U - AM"/>
        <s v="U - BM"/>
        <s v="U - AS"/>
        <s v="1 - AM"/>
        <s v="1 - BM"/>
        <s v="1 - AS"/>
        <s v="2 - AM"/>
        <s v="2 - BM"/>
        <s v="2 - AS"/>
        <s v="3 - AM"/>
        <s v="3 - BM"/>
        <s v="3 - AS"/>
        <s v="4 - AM"/>
        <s v="4 - BM"/>
        <s v="4 - AS"/>
        <s v="5 - AM"/>
        <s v="5 - BM"/>
        <s v="5 - AS"/>
        <s v="6 - AM"/>
        <s v="6 - BM"/>
        <s v="6 - AS"/>
        <s v="7 - AM"/>
        <s v="7 - AS"/>
        <s v="8 - AM"/>
        <s v="8 - AS"/>
        <s v="9 - AM"/>
        <s v="9 - AS"/>
        <s v="10 - AS"/>
        <s v="10 - BS"/>
        <m/>
      </sharedItems>
    </cacheField>
    <cacheField name="2021-22 Class" numFmtId="0">
      <sharedItems containsBlank="1"/>
    </cacheField>
    <cacheField name="Gender" numFmtId="0">
      <sharedItems containsBlank="1"/>
    </cacheField>
    <cacheField name="DOB" numFmtId="0">
      <sharedItems containsDate="1" containsBlank="1" containsMixedTypes="1" minDate="2001-03-28T00:00:00" maxDate="2019-05-25T00:00:00"/>
    </cacheField>
    <cacheField name="Father Name" numFmtId="0">
      <sharedItems containsBlank="1"/>
    </cacheField>
    <cacheField name="NC" numFmtId="0">
      <sharedItems containsBlank="1" count="5">
        <m/>
        <s v="NC"/>
        <s v="TC"/>
        <s v="staff" u="1"/>
        <s v="COMING" u="1"/>
      </sharedItems>
    </cacheField>
    <cacheField name="Aadhaar Card No." numFmtId="1">
      <sharedItems containsString="0" containsBlank="1" containsNumber="1" containsInteger="1" minValue="59045755" maxValue="7983771117208"/>
    </cacheField>
    <cacheField name="Printing Adhaar Card No." numFmtId="0">
      <sharedItems containsBlank="1" containsMixedTypes="1" containsNumber="1" containsInteger="1" minValue="274353278856" maxValue="983771366407"/>
    </cacheField>
    <cacheField name="Cell" numFmtId="0">
      <sharedItems containsString="0" containsBlank="1" containsNumber="1" containsInteger="1" minValue="855959587" maxValue="9989517420"/>
    </cacheField>
    <cacheField name="Mode" numFmtId="0">
      <sharedItems containsBlank="1" count="4">
        <s v="D"/>
        <s v="V"/>
        <s v="H"/>
        <m/>
      </sharedItems>
    </cacheField>
    <cacheField name="Addres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46">
  <r>
    <n v="1"/>
    <n v="4763"/>
    <s v="Arfa Fatima"/>
    <x v="0"/>
    <s v="New"/>
    <s v="G"/>
    <m/>
    <s v="Imran Khan"/>
    <x v="0"/>
    <m/>
    <m/>
    <n v="9985774251"/>
    <x v="0"/>
    <s v="Sharbathi Canal"/>
  </r>
  <r>
    <n v="2"/>
    <n v="4606"/>
    <s v="Maryam Fathima"/>
    <x v="0"/>
    <s v="New"/>
    <s v="G"/>
    <m/>
    <s v="Mohammed Yousuf"/>
    <x v="0"/>
    <m/>
    <m/>
    <n v="9110788684"/>
    <x v="0"/>
    <s v="Sharbathi Canal"/>
  </r>
  <r>
    <n v="3"/>
    <n v="4810"/>
    <s v="M.Sravani"/>
    <x v="0"/>
    <s v="New"/>
    <s v="G"/>
    <m/>
    <s v="Ramesh"/>
    <x v="0"/>
    <m/>
    <m/>
    <n v="9618182069"/>
    <x v="1"/>
    <s v="Naganpally"/>
  </r>
  <r>
    <n v="4"/>
    <n v="4583"/>
    <s v="Affan"/>
    <x v="0"/>
    <s v="New"/>
    <s v="B"/>
    <m/>
    <s v="Mohammad Multani"/>
    <x v="0"/>
    <m/>
    <m/>
    <n v="6302042291"/>
    <x v="0"/>
    <s v="Rakasipet"/>
  </r>
  <r>
    <n v="5"/>
    <n v="4585"/>
    <s v="J.Dhawan Kumar"/>
    <x v="0"/>
    <s v="New"/>
    <s v="B"/>
    <m/>
    <s v="Naveen Kumar"/>
    <x v="0"/>
    <m/>
    <m/>
    <n v="9573728378"/>
    <x v="0"/>
    <s v="Mahalaxmi mandir"/>
  </r>
  <r>
    <n v="6"/>
    <n v="4831"/>
    <s v="K.Ganesh"/>
    <x v="0"/>
    <s v="New"/>
    <s v="B"/>
    <m/>
    <s v="Suresh"/>
    <x v="0"/>
    <m/>
    <m/>
    <n v="9701536409"/>
    <x v="0"/>
    <s v="Bodhan"/>
  </r>
  <r>
    <n v="7"/>
    <n v="4648"/>
    <s v="K.Jayanth"/>
    <x v="0"/>
    <s v="New"/>
    <s v="B"/>
    <m/>
    <s v="Kumara Swamy"/>
    <x v="0"/>
    <m/>
    <m/>
    <n v="9640666713"/>
    <x v="0"/>
    <s v="Ekachakra Nagar"/>
  </r>
  <r>
    <n v="8"/>
    <n v="4643"/>
    <s v="S.Krishna Sai"/>
    <x v="0"/>
    <s v="New"/>
    <s v="B"/>
    <m/>
    <s v="Shiva Ram"/>
    <x v="0"/>
    <m/>
    <m/>
    <n v="9948231774"/>
    <x v="0"/>
    <s v="Bodhan"/>
  </r>
  <r>
    <n v="9"/>
    <n v="4601"/>
    <s v="S.Reshwanth"/>
    <x v="0"/>
    <s v="New"/>
    <s v="B"/>
    <m/>
    <s v="Madav Rao"/>
    <x v="0"/>
    <m/>
    <m/>
    <n v="9553677688"/>
    <x v="1"/>
    <s v="Kaldurki"/>
  </r>
  <r>
    <n v="10"/>
    <n v="4625"/>
    <s v="B.Rishikesh"/>
    <x v="0"/>
    <s v="New"/>
    <s v="B"/>
    <m/>
    <s v="Srinivas"/>
    <x v="0"/>
    <m/>
    <m/>
    <n v="9014755782"/>
    <x v="1"/>
    <s v="Kaldurki"/>
  </r>
  <r>
    <n v="11"/>
    <n v="4754"/>
    <s v="G.Rishith"/>
    <x v="0"/>
    <s v="New"/>
    <s v="B"/>
    <m/>
    <s v="Pradeep"/>
    <x v="0"/>
    <m/>
    <m/>
    <n v="9948086271"/>
    <x v="0"/>
    <s v="Bodhan"/>
  </r>
  <r>
    <n v="12"/>
    <n v="4587"/>
    <s v="Shaik Kaishan"/>
    <x v="0"/>
    <s v="New"/>
    <s v="B"/>
    <m/>
    <s v="Sydha"/>
    <x v="0"/>
    <m/>
    <m/>
    <n v="9701896544"/>
    <x v="0"/>
    <s v="Sharbathi Canal"/>
  </r>
  <r>
    <n v="13"/>
    <n v="4785"/>
    <s v="M.Siddarth"/>
    <x v="0"/>
    <s v="New"/>
    <s v="B"/>
    <m/>
    <s v="Srikanth"/>
    <x v="0"/>
    <m/>
    <m/>
    <n v="9010866414"/>
    <x v="1"/>
    <s v="Kopparthi Camp"/>
  </r>
  <r>
    <n v="14"/>
    <n v="4842"/>
    <s v="M.SAI CHAKRIKA"/>
    <x v="0"/>
    <s v="New"/>
    <s v="G"/>
    <m/>
    <s v="RANGARAO"/>
    <x v="0"/>
    <m/>
    <m/>
    <n v="9490094214"/>
    <x v="1"/>
    <s v="Kopparthi Camp"/>
  </r>
  <r>
    <n v="15"/>
    <n v="4850"/>
    <s v="S.ASHWANTH"/>
    <x v="0"/>
    <s v="New"/>
    <s v="B"/>
    <m/>
    <s v="ANJAIAH"/>
    <x v="0"/>
    <m/>
    <m/>
    <n v="8639714903"/>
    <x v="1"/>
    <s v="Kaldurki"/>
  </r>
  <r>
    <n v="16"/>
    <n v="4852"/>
    <s v="ASHMEERA KHANAM"/>
    <x v="0"/>
    <s v="New"/>
    <s v="G"/>
    <m/>
    <s v="GAFAR KHAN"/>
    <x v="0"/>
    <m/>
    <m/>
    <n v="8179766922"/>
    <x v="1"/>
    <s v="OOTPALLY"/>
  </r>
  <r>
    <n v="17"/>
    <n v="4853"/>
    <s v="SHAIK HARSALAM"/>
    <x v="0"/>
    <s v="New"/>
    <s v="B"/>
    <m/>
    <s v="AHMADH"/>
    <x v="0"/>
    <m/>
    <m/>
    <n v="8179766922"/>
    <x v="1"/>
    <s v="PANTAKHURD OLD"/>
  </r>
  <r>
    <n v="18"/>
    <n v="4858"/>
    <s v="J. RISHANVI"/>
    <x v="0"/>
    <s v="New"/>
    <s v="G"/>
    <m/>
    <s v="Srinivas"/>
    <x v="0"/>
    <m/>
    <m/>
    <n v="9951673542"/>
    <x v="1"/>
    <s v="PANTAKHURD OLD"/>
  </r>
  <r>
    <n v="19"/>
    <n v="4861"/>
    <s v="MIRZA AHMEDULLAH BAIG"/>
    <x v="0"/>
    <m/>
    <s v="B"/>
    <m/>
    <s v="MIRZA SAMENULLAH BAIG"/>
    <x v="0"/>
    <m/>
    <m/>
    <n v="9381829628"/>
    <x v="0"/>
    <s v="Sharbathi Canal"/>
  </r>
  <r>
    <n v="20"/>
    <n v="4873"/>
    <s v="D. BHARGAV"/>
    <x v="0"/>
    <m/>
    <s v="B"/>
    <d v="2019-05-24T00:00:00"/>
    <s v="D. VIRENDAR"/>
    <x v="0"/>
    <n v="681105034522"/>
    <n v="681105034522"/>
    <n v="9949828053"/>
    <x v="0"/>
    <s v="Kaldurki"/>
  </r>
  <r>
    <n v="21"/>
    <n v="4743"/>
    <s v="N.Prekshitha"/>
    <x v="1"/>
    <s v="New"/>
    <s v="G"/>
    <m/>
    <s v="Ravi"/>
    <x v="0"/>
    <m/>
    <m/>
    <n v="8088784100"/>
    <x v="0"/>
    <s v="Saraswathi Nagar"/>
  </r>
  <r>
    <n v="22"/>
    <n v="4735"/>
    <s v="S.Chaitanya"/>
    <x v="1"/>
    <s v="New"/>
    <s v="G"/>
    <m/>
    <s v="Ashok"/>
    <x v="0"/>
    <m/>
    <m/>
    <n v="8978798324"/>
    <x v="0"/>
    <s v="Saraswathi Nagar"/>
  </r>
  <r>
    <n v="23"/>
    <n v="4806"/>
    <s v="B.Dhayanand"/>
    <x v="1"/>
    <s v="New"/>
    <s v="B"/>
    <m/>
    <s v="Ganga Prasad"/>
    <x v="0"/>
    <m/>
    <m/>
    <n v="9848021780"/>
    <x v="1"/>
    <s v="Pegadapally"/>
  </r>
  <r>
    <n v="24"/>
    <n v="4741"/>
    <s v="L.Rishivardhan"/>
    <x v="1"/>
    <s v="New"/>
    <s v="B"/>
    <m/>
    <s v="Naveen"/>
    <x v="0"/>
    <m/>
    <m/>
    <n v="9493534334"/>
    <x v="0"/>
    <s v="Saraswathi Nagar"/>
  </r>
  <r>
    <n v="25"/>
    <n v="4557"/>
    <s v="K.Shylesh"/>
    <x v="1"/>
    <s v="New"/>
    <s v="B"/>
    <m/>
    <s v="Sanjay"/>
    <x v="0"/>
    <m/>
    <m/>
    <n v="9441537254"/>
    <x v="0"/>
    <s v="Saraswathi Nagar"/>
  </r>
  <r>
    <n v="26"/>
    <n v="4533"/>
    <s v="K.VISHITA"/>
    <x v="1"/>
    <s v="New"/>
    <s v="G"/>
    <m/>
    <s v="SHAILENDAR"/>
    <x v="0"/>
    <m/>
    <m/>
    <n v="9502414142"/>
    <x v="0"/>
    <s v="thattikote"/>
  </r>
  <r>
    <n v="27"/>
    <n v="4720"/>
    <s v="S. DHANVITHA"/>
    <x v="1"/>
    <m/>
    <s v="G"/>
    <m/>
    <s v="S. SHIVA KUMAR"/>
    <x v="0"/>
    <m/>
    <m/>
    <n v="8106003304"/>
    <x v="0"/>
    <s v="thattikote"/>
  </r>
  <r>
    <n v="28"/>
    <n v="4872"/>
    <s v="S. RISHI"/>
    <x v="1"/>
    <m/>
    <s v="B"/>
    <m/>
    <s v="Maruthi"/>
    <x v="0"/>
    <m/>
    <s v="D"/>
    <n v="7995118294"/>
    <x v="0"/>
    <s v="Saraswathi Nagar"/>
  </r>
  <r>
    <n v="29"/>
    <n v="4641"/>
    <s v="Aman Kour"/>
    <x v="2"/>
    <s v="New"/>
    <s v="G"/>
    <m/>
    <s v="Panjab Singh"/>
    <x v="0"/>
    <m/>
    <m/>
    <n v="9553112741"/>
    <x v="0"/>
    <s v="Bodhan"/>
  </r>
  <r>
    <n v="30"/>
    <n v="4567"/>
    <s v="Anam Fathima"/>
    <x v="2"/>
    <s v="New"/>
    <s v="G"/>
    <m/>
    <s v="Abdul Majeed"/>
    <x v="0"/>
    <m/>
    <m/>
    <n v="9000432838"/>
    <x v="0"/>
    <s v="Sharbathi Canal"/>
  </r>
  <r>
    <n v="31"/>
    <n v="4500"/>
    <s v="A. DAKSHITHA"/>
    <x v="2"/>
    <s v="N - A"/>
    <s v="G"/>
    <m/>
    <s v="Srinivas"/>
    <x v="0"/>
    <m/>
    <m/>
    <n v="9491212454"/>
    <x v="1"/>
    <s v="SRINIVAS NAGAR CAMP"/>
  </r>
  <r>
    <n v="32"/>
    <n v="4459"/>
    <s v="G. DIKSHITHA"/>
    <x v="2"/>
    <s v="N - A"/>
    <s v="G"/>
    <d v="2017-12-20T00:00:00"/>
    <s v="PRAVEEN KUMAR"/>
    <x v="0"/>
    <m/>
    <s v="  "/>
    <n v="9948407429"/>
    <x v="1"/>
    <s v="KUMMANPALLY"/>
  </r>
  <r>
    <n v="33"/>
    <n v="4808"/>
    <s v="Farya Fatima"/>
    <x v="2"/>
    <s v="New"/>
    <s v="G"/>
    <m/>
    <s v="Shaik Mahemmod"/>
    <x v="0"/>
    <m/>
    <m/>
    <n v="9502398882"/>
    <x v="0"/>
    <s v="Sharbathi Canal"/>
  </r>
  <r>
    <n v="34"/>
    <n v="4404"/>
    <s v="M. HANSITH REDDY"/>
    <x v="2"/>
    <s v="N - A"/>
    <s v="B"/>
    <d v="2017-11-27T00:00:00"/>
    <s v="RAJESHWAR REDDY"/>
    <x v="0"/>
    <m/>
    <s v="  "/>
    <n v="7207070703"/>
    <x v="1"/>
    <s v="BHULAXMI CAMP"/>
  </r>
  <r>
    <n v="35"/>
    <n v="4561"/>
    <s v="K.Jaishna Sri"/>
    <x v="2"/>
    <s v="New"/>
    <s v="G"/>
    <m/>
    <s v="Bhasker"/>
    <x v="0"/>
    <m/>
    <m/>
    <n v="7780515233"/>
    <x v="0"/>
    <s v="Pangally"/>
  </r>
  <r>
    <n v="36"/>
    <n v="4444"/>
    <s v="U. JASHITHA"/>
    <x v="2"/>
    <s v="N - A"/>
    <s v="G"/>
    <d v="2017-09-21T00:00:00"/>
    <s v="NAGANATH"/>
    <x v="0"/>
    <m/>
    <s v="  "/>
    <n v="8179841092"/>
    <x v="0"/>
    <s v="L.B.S. NAGAR"/>
  </r>
  <r>
    <n v="37"/>
    <n v="4572"/>
    <s v="B.Madhu Varshini"/>
    <x v="2"/>
    <s v="New"/>
    <s v="G"/>
    <m/>
    <s v="Laxman"/>
    <x v="0"/>
    <m/>
    <m/>
    <n v="9553219616"/>
    <x v="1"/>
    <s v="Old Salampad"/>
  </r>
  <r>
    <n v="38"/>
    <n v="4496"/>
    <s v="S. MAHESHWARI"/>
    <x v="2"/>
    <s v="N - A"/>
    <s v="G"/>
    <m/>
    <s v="S. SHANKER"/>
    <x v="0"/>
    <m/>
    <m/>
    <n v="9705676271"/>
    <x v="1"/>
    <s v="Naganpally"/>
  </r>
  <r>
    <n v="39"/>
    <n v="4613"/>
    <s v="R.Minakshi"/>
    <x v="2"/>
    <s v="New"/>
    <s v="G"/>
    <m/>
    <s v="Nagabhushanam"/>
    <x v="0"/>
    <m/>
    <m/>
    <n v="6303658004"/>
    <x v="1"/>
    <s v="Hangarga"/>
  </r>
  <r>
    <n v="40"/>
    <n v="4621"/>
    <s v="S.Payoshnika"/>
    <x v="2"/>
    <s v="New"/>
    <s v="G"/>
    <m/>
    <s v="Srinivas"/>
    <x v="0"/>
    <m/>
    <m/>
    <n v="9951469494"/>
    <x v="1"/>
    <s v="PANTAKHURD OLD"/>
  </r>
  <r>
    <n v="41"/>
    <n v="4497"/>
    <s v="S. SHANVITHA"/>
    <x v="2"/>
    <s v="N - A"/>
    <s v="G"/>
    <m/>
    <s v="S. SUDHAKAR"/>
    <x v="0"/>
    <m/>
    <m/>
    <n v="9848709103"/>
    <x v="0"/>
    <s v="Sharbathi Canal"/>
  </r>
  <r>
    <n v="42"/>
    <n v="4645"/>
    <s v="A. Spandhana"/>
    <x v="2"/>
    <s v="New"/>
    <s v="G"/>
    <m/>
    <s v="Srinivas"/>
    <x v="0"/>
    <m/>
    <m/>
    <n v="9866847937"/>
    <x v="0"/>
    <s v="Bodhan"/>
  </r>
  <r>
    <n v="43"/>
    <n v="4716"/>
    <s v="Ch.Akhil"/>
    <x v="2"/>
    <s v="New"/>
    <s v="B"/>
    <m/>
    <s v="Santhosh"/>
    <x v="0"/>
    <m/>
    <m/>
    <n v="8639375101"/>
    <x v="0"/>
    <s v="Sharbathi Canal"/>
  </r>
  <r>
    <n v="44"/>
    <n v="4792"/>
    <s v="S.Akhil"/>
    <x v="2"/>
    <s v="New"/>
    <s v="B"/>
    <m/>
    <s v="Raja Shekhar"/>
    <x v="0"/>
    <m/>
    <m/>
    <n v="9014067708"/>
    <x v="1"/>
    <s v="PANTA CAMP"/>
  </r>
  <r>
    <n v="45"/>
    <n v="4602"/>
    <s v="N.Durga Prasad"/>
    <x v="2"/>
    <s v="New"/>
    <s v="B"/>
    <m/>
    <s v="Gangadhar"/>
    <x v="0"/>
    <m/>
    <m/>
    <n v="9666258854"/>
    <x v="1"/>
    <s v="Kaldurki"/>
  </r>
  <r>
    <n v="46"/>
    <n v="4581"/>
    <s v="K.Ganesh"/>
    <x v="2"/>
    <s v="New"/>
    <s v="B"/>
    <m/>
    <s v="Sanjeev"/>
    <x v="0"/>
    <m/>
    <m/>
    <n v="9010915645"/>
    <x v="1"/>
    <s v="KUMMANPALLY"/>
  </r>
  <r>
    <n v="47"/>
    <n v="4638"/>
    <s v="M.Hashwith"/>
    <x v="2"/>
    <s v="New"/>
    <s v="B"/>
    <m/>
    <s v="Ashok"/>
    <x v="0"/>
    <m/>
    <m/>
    <n v="8897166040"/>
    <x v="1"/>
    <s v="Pegadapally"/>
  </r>
  <r>
    <n v="48"/>
    <n v="4505"/>
    <s v="M. HISHWANTH"/>
    <x v="2"/>
    <s v="N - A"/>
    <s v="B"/>
    <m/>
    <s v="RAVI"/>
    <x v="0"/>
    <m/>
    <m/>
    <n v="9912084881"/>
    <x v="1"/>
    <s v="KUMMANPALLY"/>
  </r>
  <r>
    <n v="49"/>
    <n v="4649"/>
    <s v="Abdul Rahman.Md"/>
    <x v="2"/>
    <s v="New"/>
    <s v="B"/>
    <m/>
    <s v="Bashid"/>
    <x v="0"/>
    <m/>
    <m/>
    <n v="9951067886"/>
    <x v="0"/>
    <s v="Azam Gunj"/>
  </r>
  <r>
    <n v="50"/>
    <n v="4819"/>
    <s v="B.Navadeep"/>
    <x v="2"/>
    <s v="New"/>
    <s v="B"/>
    <m/>
    <s v="Raju"/>
    <x v="0"/>
    <m/>
    <m/>
    <n v="9014435379"/>
    <x v="0"/>
    <s v="Pangally "/>
  </r>
  <r>
    <n v="51"/>
    <n v="4563"/>
    <s v="Y.Niranjan"/>
    <x v="2"/>
    <s v="New"/>
    <s v="B"/>
    <m/>
    <s v="Naveen"/>
    <x v="0"/>
    <m/>
    <m/>
    <n v="8790255895"/>
    <x v="0"/>
    <s v="Rakasipet"/>
  </r>
  <r>
    <n v="52"/>
    <n v="4608"/>
    <s v="B.Pranav"/>
    <x v="2"/>
    <s v="New"/>
    <s v="B"/>
    <m/>
    <s v="Laxman"/>
    <x v="0"/>
    <m/>
    <m/>
    <n v="6300788135"/>
    <x v="1"/>
    <s v="Erajpally"/>
  </r>
  <r>
    <n v="53"/>
    <n v="4390"/>
    <s v="K. RUSHANTH"/>
    <x v="2"/>
    <s v="N - A"/>
    <s v="B"/>
    <d v="2017-10-21T00:00:00"/>
    <s v="DHANENDER"/>
    <x v="0"/>
    <m/>
    <s v="  "/>
    <n v="9963690490"/>
    <x v="1"/>
    <s v="BHULAXMI CAMP"/>
  </r>
  <r>
    <n v="54"/>
    <n v="4573"/>
    <s v="D.Rushikesh"/>
    <x v="2"/>
    <s v="New"/>
    <s v="B"/>
    <m/>
    <s v="Raja Shekar"/>
    <x v="0"/>
    <m/>
    <m/>
    <n v="9704680134"/>
    <x v="0"/>
    <s v="Sharbathi Canal"/>
  </r>
  <r>
    <n v="55"/>
    <n v="4399"/>
    <s v="RUZIAN KHAN"/>
    <x v="2"/>
    <s v="N - A"/>
    <s v="B"/>
    <d v="2017-09-14T00:00:00"/>
    <s v="BASID KHAN"/>
    <x v="0"/>
    <m/>
    <s v="  "/>
    <n v="9346048753"/>
    <x v="0"/>
    <s v="NEAR H.P.O."/>
  </r>
  <r>
    <n v="56"/>
    <n v="4441"/>
    <s v="K. SAI MOKSHITH GOUD"/>
    <x v="2"/>
    <s v="N - A"/>
    <s v="B"/>
    <d v="2017-04-12T00:00:00"/>
    <s v="MADHUSUDHAN GOUD"/>
    <x v="0"/>
    <m/>
    <s v="  "/>
    <n v="9010004233"/>
    <x v="1"/>
    <s v="YEDAPALLY"/>
  </r>
  <r>
    <n v="57"/>
    <n v="4634"/>
    <s v="J.Sai Vignesh"/>
    <x v="2"/>
    <s v="New"/>
    <s v="B"/>
    <m/>
    <s v="Santhosh"/>
    <x v="0"/>
    <m/>
    <m/>
    <n v="7729800352"/>
    <x v="1"/>
    <s v="Kaldurki"/>
  </r>
  <r>
    <n v="58"/>
    <n v="4416"/>
    <s v="T. SAI VISHWAK GOUD"/>
    <x v="2"/>
    <s v="N - A"/>
    <s v="B"/>
    <d v="2017-09-03T00:00:00"/>
    <s v="SAIBABA GOUD"/>
    <x v="0"/>
    <m/>
    <s v="  "/>
    <n v="9505060578"/>
    <x v="1"/>
    <s v="PANTAKHURD OLD"/>
  </r>
  <r>
    <n v="59"/>
    <n v="4836"/>
    <s v="Shayaan Khan"/>
    <x v="2"/>
    <s v="New"/>
    <s v="B"/>
    <m/>
    <s v="Luqman Khan"/>
    <x v="0"/>
    <m/>
    <m/>
    <n v="9963906272"/>
    <x v="1"/>
    <s v="Hangarga"/>
  </r>
  <r>
    <n v="60"/>
    <n v="4779"/>
    <s v="S.Shiva"/>
    <x v="2"/>
    <s v="New"/>
    <s v="B"/>
    <m/>
    <s v="Beerappa"/>
    <x v="0"/>
    <m/>
    <m/>
    <n v="9494262688"/>
    <x v="1"/>
    <s v="Kaldurki"/>
  </r>
  <r>
    <n v="61"/>
    <n v="4642"/>
    <s v="A.Shivansh"/>
    <x v="2"/>
    <s v="New"/>
    <s v="B"/>
    <m/>
    <s v="Sri kanth"/>
    <x v="0"/>
    <m/>
    <m/>
    <n v="9848326330"/>
    <x v="0"/>
    <s v="Pentakhurd"/>
  </r>
  <r>
    <n v="62"/>
    <n v="4626"/>
    <s v="G.Srujan"/>
    <x v="2"/>
    <s v="New"/>
    <s v="B"/>
    <m/>
    <s v="Jayram"/>
    <x v="0"/>
    <m/>
    <m/>
    <n v="9346062752"/>
    <x v="1"/>
    <s v="PANTAKHURD OLD"/>
  </r>
  <r>
    <n v="63"/>
    <n v="4470"/>
    <s v="S. TARUN"/>
    <x v="2"/>
    <s v="N - A"/>
    <s v="B"/>
    <d v="2016-11-27T00:00:00"/>
    <s v="SHIVARAM (800)"/>
    <x v="0"/>
    <m/>
    <s v="  "/>
    <n v="9948231774"/>
    <x v="0"/>
    <s v="Sharbathi Canal"/>
  </r>
  <r>
    <n v="64"/>
    <n v="4843"/>
    <s v="G. DHANU SREE"/>
    <x v="2"/>
    <s v="New"/>
    <s v="G"/>
    <m/>
    <s v="DEESHA POCHAIAH"/>
    <x v="0"/>
    <m/>
    <m/>
    <n v="9666436781"/>
    <x v="1"/>
    <s v="BARDIPUR"/>
  </r>
  <r>
    <n v="65"/>
    <n v="4845"/>
    <s v="MIRZA IMAM BAIG"/>
    <x v="2"/>
    <s v="New"/>
    <s v="B"/>
    <m/>
    <s v="FAIQUE BAIG"/>
    <x v="0"/>
    <m/>
    <m/>
    <n v="855959587"/>
    <x v="0"/>
    <s v="Sharbathi Canal"/>
  </r>
  <r>
    <n v="66"/>
    <n v="4849"/>
    <s v="S. JESHWANTH"/>
    <x v="2"/>
    <s v="New"/>
    <s v="B"/>
    <m/>
    <s v="ANJAIAH"/>
    <x v="0"/>
    <m/>
    <m/>
    <n v="8639714903"/>
    <x v="1"/>
    <s v="Kaldurki"/>
  </r>
  <r>
    <n v="67"/>
    <n v="4857"/>
    <s v="M. SRIVITHA"/>
    <x v="2"/>
    <s v="New"/>
    <s v="G"/>
    <m/>
    <s v="RAVI"/>
    <x v="0"/>
    <m/>
    <m/>
    <n v="9133438189"/>
    <x v="1"/>
    <s v="KUMMANPALLY"/>
  </r>
  <r>
    <n v="68"/>
    <n v="4588"/>
    <s v="S. DHANUSH"/>
    <x v="2"/>
    <s v="New"/>
    <s v="B"/>
    <m/>
    <s v="BUJIBABU"/>
    <x v="0"/>
    <m/>
    <m/>
    <n v="7799850750"/>
    <x v="1"/>
    <s v="Kaldurki"/>
  </r>
  <r>
    <n v="69"/>
    <n v="4396"/>
    <s v="CH. ABHINAV"/>
    <x v="2"/>
    <s v="L - A"/>
    <s v="B"/>
    <d v="2018-02-25T00:00:00"/>
    <s v="KRANTHI KUMAR"/>
    <x v="0"/>
    <m/>
    <s v="  "/>
    <n v="9666690403"/>
    <x v="0"/>
    <s v="Sharbathi Canal"/>
  </r>
  <r>
    <n v="70"/>
    <n v="4616"/>
    <s v="M.Adithya"/>
    <x v="3"/>
    <s v="New"/>
    <s v="B"/>
    <m/>
    <s v="Gangadahar"/>
    <x v="0"/>
    <m/>
    <m/>
    <n v="9553558741"/>
    <x v="1"/>
    <s v="Hangarga"/>
  </r>
  <r>
    <n v="71"/>
    <n v="4827"/>
    <s v="D.Avantika"/>
    <x v="3"/>
    <s v="New"/>
    <s v="G"/>
    <m/>
    <s v="Sailu"/>
    <x v="0"/>
    <m/>
    <m/>
    <n v="7997750612"/>
    <x v="1"/>
    <s v="Kaldurki"/>
  </r>
  <r>
    <n v="72"/>
    <n v="4644"/>
    <s v="J. Dakshayani"/>
    <x v="3"/>
    <s v="New"/>
    <s v="G"/>
    <m/>
    <s v="Gangadhar"/>
    <x v="0"/>
    <m/>
    <m/>
    <n v="9393407777"/>
    <x v="1"/>
    <s v="Kaldurki"/>
  </r>
  <r>
    <n v="73"/>
    <n v="4562"/>
    <s v="M.Janavi Reddy"/>
    <x v="3"/>
    <s v="New"/>
    <s v="G"/>
    <m/>
    <s v="KRISHNA REDDY"/>
    <x v="0"/>
    <m/>
    <m/>
    <n v="9848985249"/>
    <x v="1"/>
    <s v="Salampad"/>
  </r>
  <r>
    <n v="74"/>
    <n v="4814"/>
    <s v="KhadijaTulkubra"/>
    <x v="3"/>
    <s v="New"/>
    <s v="G"/>
    <m/>
    <s v="Mirza Safiullah Baig"/>
    <x v="0"/>
    <m/>
    <m/>
    <n v="9441351553"/>
    <x v="0"/>
    <s v="Sharbathi Canal"/>
  </r>
  <r>
    <n v="75"/>
    <n v="4646"/>
    <s v="Konain fatima"/>
    <x v="3"/>
    <s v="New"/>
    <s v="G"/>
    <m/>
    <s v="KHAJA IFTEQUAR UDDIN"/>
    <x v="0"/>
    <m/>
    <m/>
    <n v="8121563802"/>
    <x v="0"/>
    <s v="Sharbathi Canal"/>
  </r>
  <r>
    <n v="76"/>
    <n v="4451"/>
    <s v="B. LAXMI SHANVITHA REDDY"/>
    <x v="3"/>
    <s v="N - A"/>
    <s v="G"/>
    <d v="2017-02-08T00:00:00"/>
    <s v="VISHNU VARDHAN REDDY"/>
    <x v="0"/>
    <m/>
    <s v="  "/>
    <n v="8074419252"/>
    <x v="1"/>
    <s v="BHULAXMI CAMP"/>
  </r>
  <r>
    <n v="77"/>
    <n v="4804"/>
    <s v="J.Nakshatra"/>
    <x v="3"/>
    <s v="New"/>
    <s v="G"/>
    <m/>
    <s v="Makkaiah"/>
    <x v="0"/>
    <m/>
    <m/>
    <n v="9010993903"/>
    <x v="1"/>
    <s v="Chikatpalle"/>
  </r>
  <r>
    <n v="78"/>
    <n v="4710"/>
    <s v="S.Nithya Sri"/>
    <x v="3"/>
    <s v="New"/>
    <s v="G"/>
    <m/>
    <s v="Dev Rao"/>
    <x v="0"/>
    <m/>
    <m/>
    <n v="9966016824"/>
    <x v="1"/>
    <s v="Kaldurki"/>
  </r>
  <r>
    <n v="79"/>
    <n v="4791"/>
    <s v="B.Prardhana"/>
    <x v="3"/>
    <s v="New"/>
    <s v="G"/>
    <m/>
    <s v="Ram Reddy"/>
    <x v="0"/>
    <m/>
    <m/>
    <n v="8106677164"/>
    <x v="1"/>
    <s v="Kaldurki"/>
  </r>
  <r>
    <n v="80"/>
    <n v="4498"/>
    <s v="J. SHRUTHIKA"/>
    <x v="3"/>
    <s v="N - A"/>
    <s v="G"/>
    <m/>
    <s v="J. RAVINDRA"/>
    <x v="0"/>
    <m/>
    <m/>
    <n v="9912028075"/>
    <x v="0"/>
    <s v="Sharbathi Canal"/>
  </r>
  <r>
    <n v="81"/>
    <n v="4584"/>
    <s v="Syeda Subiya Kulsum"/>
    <x v="3"/>
    <s v="New"/>
    <s v="G"/>
    <m/>
    <s v="Syed Mansoor Ali"/>
    <x v="0"/>
    <m/>
    <m/>
    <n v="8096461206"/>
    <x v="0"/>
    <s v="Sharbathi Canal"/>
  </r>
  <r>
    <n v="82"/>
    <n v="4612"/>
    <s v="A.Tejaswini (Manusri)"/>
    <x v="3"/>
    <s v="New"/>
    <s v="G"/>
    <m/>
    <s v="Ravi"/>
    <x v="0"/>
    <m/>
    <m/>
    <n v="7997284898"/>
    <x v="1"/>
    <s v="AMBEDKAR COLONY"/>
  </r>
  <r>
    <n v="83"/>
    <n v="4414"/>
    <s v="K. ANIRUDH REDDY"/>
    <x v="3"/>
    <s v="N - A"/>
    <s v="B"/>
    <d v="2017-01-01T00:00:00"/>
    <s v="RAJASHEKAR REDDY"/>
    <x v="0"/>
    <m/>
    <s v="  "/>
    <n v="9676091529"/>
    <x v="1"/>
    <s v="SALAMPAD"/>
  </r>
  <r>
    <n v="84"/>
    <n v="4820"/>
    <s v="B.Gagan"/>
    <x v="3"/>
    <s v="New"/>
    <s v="B"/>
    <m/>
    <s v="Sailu"/>
    <x v="0"/>
    <m/>
    <m/>
    <n v="9704581718"/>
    <x v="0"/>
    <s v="Pangally "/>
  </r>
  <r>
    <n v="85"/>
    <n v="4838"/>
    <s v="P.Harshavardhan"/>
    <x v="3"/>
    <s v="New"/>
    <s v="B"/>
    <m/>
    <s v="Chandra Kanth"/>
    <x v="0"/>
    <m/>
    <m/>
    <n v="9908411141"/>
    <x v="0"/>
    <s v="Vallabhapur"/>
  </r>
  <r>
    <n v="86"/>
    <n v="4629"/>
    <s v="B.Jayanth"/>
    <x v="3"/>
    <s v="New"/>
    <s v="B"/>
    <m/>
    <s v="Naveen"/>
    <x v="0"/>
    <m/>
    <m/>
    <n v="9701474553"/>
    <x v="0"/>
    <s v="Baswatharak Nagar"/>
  </r>
  <r>
    <n v="87"/>
    <n v="4385"/>
    <s v="D. LOKANSH"/>
    <x v="3"/>
    <s v="N - A"/>
    <s v="B"/>
    <d v="2018-08-05T00:00:00"/>
    <s v="SRINIVAS"/>
    <x v="0"/>
    <m/>
    <s v="  "/>
    <n v="9000962813"/>
    <x v="1"/>
    <s v="JADI JAMALPUR"/>
  </r>
  <r>
    <n v="88"/>
    <n v="4611"/>
    <s v="Mahammad Pasha"/>
    <x v="3"/>
    <s v="New"/>
    <s v="B"/>
    <m/>
    <s v="Arif"/>
    <x v="0"/>
    <m/>
    <m/>
    <n v="9652101758"/>
    <x v="0"/>
    <s v="Goshala Road"/>
  </r>
  <r>
    <n v="89"/>
    <n v="4637"/>
    <s v="G.Manoj"/>
    <x v="3"/>
    <s v="New"/>
    <s v="B"/>
    <m/>
    <s v="Shekar"/>
    <x v="0"/>
    <m/>
    <m/>
    <n v="9542725490"/>
    <x v="1"/>
    <s v="Kaldurki"/>
  </r>
  <r>
    <n v="90"/>
    <n v="4568"/>
    <s v="K.Praneeth"/>
    <x v="3"/>
    <s v="New"/>
    <s v="B"/>
    <m/>
    <s v="Mahesh"/>
    <x v="0"/>
    <m/>
    <m/>
    <n v="9640428529"/>
    <x v="1"/>
    <s v="JADI JAMALPUR"/>
  </r>
  <r>
    <n v="91"/>
    <n v="4639"/>
    <s v="P.Preetham"/>
    <x v="3"/>
    <s v="New"/>
    <s v="B"/>
    <m/>
    <s v="Gopi"/>
    <x v="0"/>
    <m/>
    <m/>
    <n v="9014294977"/>
    <x v="1"/>
    <s v="Bodhan"/>
  </r>
  <r>
    <n v="92"/>
    <n v="4495"/>
    <s v="G. SAATHWIK"/>
    <x v="3"/>
    <s v="N - A"/>
    <s v="B"/>
    <m/>
    <s v="G. SANKEERTH"/>
    <x v="0"/>
    <m/>
    <m/>
    <n v="8897909900"/>
    <x v="0"/>
    <s v="PENTAKALAN"/>
  </r>
  <r>
    <n v="93"/>
    <n v="4718"/>
    <s v="B.Sai Pranay Reddy"/>
    <x v="3"/>
    <s v="New"/>
    <s v="B"/>
    <m/>
    <s v="Ganga Reddy"/>
    <x v="0"/>
    <m/>
    <m/>
    <n v="9581231125"/>
    <x v="1"/>
    <s v="Kaldurki"/>
  </r>
  <r>
    <n v="94"/>
    <n v="4410"/>
    <s v="M. SAI RISHI GOUD"/>
    <x v="3"/>
    <s v="N - A"/>
    <s v="B"/>
    <d v="2017-04-30T00:00:00"/>
    <s v="NAVEEN GOUD"/>
    <x v="0"/>
    <m/>
    <s v="  "/>
    <n v="9550057966"/>
    <x v="1"/>
    <s v="PANTAKHURD OLD"/>
  </r>
  <r>
    <n v="95"/>
    <n v="4762"/>
    <s v="SHAIK SUFIYAN"/>
    <x v="3"/>
    <s v="New"/>
    <s v="B"/>
    <m/>
    <s v="SHAIK AFROZ"/>
    <x v="0"/>
    <m/>
    <m/>
    <n v="9985774251"/>
    <x v="0"/>
    <s v="Sharbathi Canal"/>
  </r>
  <r>
    <n v="96"/>
    <n v="4503"/>
    <s v="G. SHARATH CHANDRA"/>
    <x v="3"/>
    <s v="N - A"/>
    <s v="B"/>
    <m/>
    <s v="LAXMAN"/>
    <x v="0"/>
    <m/>
    <m/>
    <n v="8985331044"/>
    <x v="1"/>
    <s v="PENTAKALAN"/>
  </r>
  <r>
    <n v="97"/>
    <n v="4423"/>
    <s v="M. SIDDHARTH"/>
    <x v="3"/>
    <s v="N - A"/>
    <s v="B"/>
    <d v="2017-10-20T00:00:00"/>
    <s v="SHIVA KUMAR"/>
    <x v="0"/>
    <m/>
    <s v="  "/>
    <n v="9666115423"/>
    <x v="0"/>
    <s v="TATTIKOTE"/>
  </r>
  <r>
    <n v="98"/>
    <n v="4604"/>
    <s v="M.SRIYAN"/>
    <x v="3"/>
    <s v="New"/>
    <s v="B"/>
    <m/>
    <s v="SHIVA KUMAR"/>
    <x v="0"/>
    <m/>
    <m/>
    <n v="9515018290"/>
    <x v="1"/>
    <s v="Hangarga"/>
  </r>
  <r>
    <n v="99"/>
    <n v="4420"/>
    <s v="B. THANUSH REDDY"/>
    <x v="3"/>
    <s v="N - A"/>
    <s v="B"/>
    <d v="2017-12-15T00:00:00"/>
    <s v="ASHISH REDDY"/>
    <x v="0"/>
    <m/>
    <s v="  "/>
    <n v="9666230133"/>
    <x v="1"/>
    <s v="SALAMPAD"/>
  </r>
  <r>
    <n v="100"/>
    <n v="4579"/>
    <s v="S.VITTAL"/>
    <x v="3"/>
    <s v="New"/>
    <s v="B"/>
    <m/>
    <s v="GANGA PRASAD"/>
    <x v="0"/>
    <m/>
    <m/>
    <n v="9014697919"/>
    <x v="1"/>
    <s v="RAMPUR(K)"/>
  </r>
  <r>
    <n v="101"/>
    <n v="4630"/>
    <s v="JOYA FATHIMA"/>
    <x v="3"/>
    <s v="New"/>
    <s v="G"/>
    <m/>
    <s v="SAHIK ARIB"/>
    <x v="0"/>
    <m/>
    <m/>
    <n v="9652101758"/>
    <x v="0"/>
    <s v="Goshala Road"/>
  </r>
  <r>
    <n v="102"/>
    <n v="4618"/>
    <s v="SHAIK SULTHAN"/>
    <x v="3"/>
    <s v="New"/>
    <s v="B"/>
    <m/>
    <s v="SHAIK ILYAN"/>
    <x v="0"/>
    <m/>
    <m/>
    <n v="9848832993"/>
    <x v="0"/>
    <s v="Bodhan"/>
  </r>
  <r>
    <n v="103"/>
    <n v="4846"/>
    <s v="IRAM FATIMA"/>
    <x v="3"/>
    <m/>
    <s v="G"/>
    <m/>
    <s v="SHAIK KHAISER"/>
    <x v="0"/>
    <m/>
    <m/>
    <n v="8328410417"/>
    <x v="0"/>
    <s v="SHARBATHI CANAL"/>
  </r>
  <r>
    <n v="104"/>
    <n v="4847"/>
    <s v="SAHIK ATEEQA KOUSAR"/>
    <x v="3"/>
    <m/>
    <s v="G"/>
    <m/>
    <s v="GOUSE"/>
    <x v="0"/>
    <m/>
    <m/>
    <n v="9640075156"/>
    <x v="1"/>
    <s v="PANTAKHURD OLD"/>
  </r>
  <r>
    <n v="105"/>
    <n v="4712"/>
    <s v="S. YOGESHWAR"/>
    <x v="3"/>
    <m/>
    <s v="B"/>
    <m/>
    <s v="S.RAMESH"/>
    <x v="0"/>
    <m/>
    <m/>
    <n v="9542402121"/>
    <x v="1"/>
    <s v="Kaldurki"/>
  </r>
  <r>
    <n v="106"/>
    <n v="4848"/>
    <s v="P. ESHWAR"/>
    <x v="3"/>
    <m/>
    <s v="B"/>
    <m/>
    <s v="P.LAXMAN"/>
    <x v="0"/>
    <m/>
    <m/>
    <n v="7981008766"/>
    <x v="1"/>
    <s v="RAMPUR(K)"/>
  </r>
  <r>
    <n v="107"/>
    <n v="4711"/>
    <s v="K. SRIJEETH"/>
    <x v="3"/>
    <m/>
    <s v="B"/>
    <m/>
    <s v="K. RAJESHWAR"/>
    <x v="0"/>
    <m/>
    <m/>
    <n v="9666884758"/>
    <x v="1"/>
    <s v="HANGARGA"/>
  </r>
  <r>
    <n v="108"/>
    <n v="4855"/>
    <s v="S. RISHITHA"/>
    <x v="3"/>
    <m/>
    <s v="G"/>
    <m/>
    <s v="S.RAJU"/>
    <x v="0"/>
    <m/>
    <m/>
    <n v="8341434044"/>
    <x v="1"/>
    <s v="RENJAL"/>
  </r>
  <r>
    <n v="109"/>
    <n v="4535"/>
    <s v="B. SPANDANA"/>
    <x v="3"/>
    <m/>
    <s v="G"/>
    <m/>
    <s v="B. SRINIVAS"/>
    <x v="0"/>
    <m/>
    <m/>
    <n v="7569206505"/>
    <x v="0"/>
    <s v="thattikote"/>
  </r>
  <r>
    <n v="110"/>
    <n v="4862"/>
    <s v="DANIYA MALIK"/>
    <x v="3"/>
    <m/>
    <s v="B"/>
    <m/>
    <s v="SHAIK AHMED"/>
    <x v="0"/>
    <m/>
    <m/>
    <n v="6305961915"/>
    <x v="0"/>
    <s v="SHARBATHI CANAL"/>
  </r>
  <r>
    <n v="111"/>
    <n v="4468"/>
    <s v="D. DIVISHA"/>
    <x v="4"/>
    <s v="N - A"/>
    <s v="G"/>
    <d v="2017-02-08T00:00:00"/>
    <s v="KOUTILYA"/>
    <x v="0"/>
    <m/>
    <s v="  "/>
    <n v="9014021001"/>
    <x v="0"/>
    <s v="DYAKAM GALLY"/>
  </r>
  <r>
    <n v="112"/>
    <n v="4524"/>
    <s v="G.RESHASWI"/>
    <x v="4"/>
    <s v="New"/>
    <s v="G"/>
    <m/>
    <s v="SAILU"/>
    <x v="0"/>
    <m/>
    <m/>
    <n v="7093277393"/>
    <x v="0"/>
    <s v="Saraswathi Nagar"/>
  </r>
  <r>
    <n v="113"/>
    <n v="4412"/>
    <s v="S. THANVI"/>
    <x v="4"/>
    <s v="N - A"/>
    <s v="G"/>
    <d v="2017-10-25T00:00:00"/>
    <s v="SHIVA KUMAR"/>
    <x v="0"/>
    <m/>
    <s v="  "/>
    <n v="6281388552"/>
    <x v="1"/>
    <s v="KANDAKURTHI"/>
  </r>
  <r>
    <n v="114"/>
    <n v="4415"/>
    <s v="K. LIKVITH"/>
    <x v="4"/>
    <s v="N - A"/>
    <s v="B"/>
    <d v="2017-08-14T00:00:00"/>
    <s v="PRAVEEN KUMAR"/>
    <x v="0"/>
    <m/>
    <s v="  "/>
    <n v="9652179676"/>
    <x v="1"/>
    <s v="PEGADAPALLY"/>
  </r>
  <r>
    <n v="115"/>
    <n v="4472"/>
    <s v="N. MAHESH"/>
    <x v="4"/>
    <s v="N - A"/>
    <s v="B"/>
    <d v="2018-04-24T00:00:00"/>
    <s v="RAMESH"/>
    <x v="0"/>
    <m/>
    <s v="  "/>
    <m/>
    <x v="1"/>
    <s v="KANDAKURTHI"/>
  </r>
  <r>
    <n v="116"/>
    <n v="4617"/>
    <s v="B.NANDHISHWAR"/>
    <x v="4"/>
    <s v="New"/>
    <s v="B"/>
    <m/>
    <s v="PRASHANTH"/>
    <x v="0"/>
    <m/>
    <m/>
    <n v="9866314210"/>
    <x v="1"/>
    <s v="Pegadapally"/>
  </r>
  <r>
    <n v="117"/>
    <n v="4528"/>
    <s v="M.PRADYUN"/>
    <x v="4"/>
    <s v="New"/>
    <s v="B"/>
    <m/>
    <s v="VINODH"/>
    <x v="0"/>
    <m/>
    <m/>
    <n v="8688665858"/>
    <x v="0"/>
    <s v="Saraswathi Nagar"/>
  </r>
  <r>
    <n v="118"/>
    <n v="4502"/>
    <s v="D. REETHIKESH"/>
    <x v="4"/>
    <s v="N - A"/>
    <s v="B"/>
    <m/>
    <s v="SATISH"/>
    <x v="0"/>
    <m/>
    <m/>
    <n v="9676813351"/>
    <x v="1"/>
    <s v="KANDAKURTHI"/>
  </r>
  <r>
    <n v="119"/>
    <n v="4589"/>
    <s v="G.REYANSH"/>
    <x v="4"/>
    <s v="New"/>
    <s v="B"/>
    <m/>
    <s v="RAJ GANESH"/>
    <x v="0"/>
    <m/>
    <m/>
    <n v="9963071882"/>
    <x v="0"/>
    <s v="Saraswathi Nagar"/>
  </r>
  <r>
    <n v="120"/>
    <n v="4417"/>
    <s v="N. SATHWIKA"/>
    <x v="4"/>
    <s v="N - A"/>
    <s v="G"/>
    <d v="2017-10-20T00:00:00"/>
    <s v="SURYAKANTH"/>
    <x v="0"/>
    <m/>
    <s v="  "/>
    <n v="9949969302"/>
    <x v="1"/>
    <s v="KANDAKURTHI"/>
  </r>
  <r>
    <n v="121"/>
    <n v="4529"/>
    <s v="G.SHASHANK REDDY"/>
    <x v="4"/>
    <s v="New"/>
    <s v="B"/>
    <m/>
    <s v="VIJAYA RAGHAVA REDDY"/>
    <x v="0"/>
    <m/>
    <m/>
    <n v="7989155514"/>
    <x v="0"/>
    <s v="Saraswathi Nagar"/>
  </r>
  <r>
    <n v="122"/>
    <n v="4523"/>
    <s v="P.SRI CHARAN"/>
    <x v="4"/>
    <s v="New"/>
    <s v="B"/>
    <m/>
    <s v="GANGADHAR"/>
    <x v="0"/>
    <m/>
    <m/>
    <n v="8466878426"/>
    <x v="0"/>
    <s v="Saraswathi Nagar"/>
  </r>
  <r>
    <n v="123"/>
    <n v="4737"/>
    <s v="M.SRIYAN"/>
    <x v="4"/>
    <s v="New"/>
    <s v="B"/>
    <m/>
    <s v="VENU GOPAL"/>
    <x v="0"/>
    <m/>
    <m/>
    <n v="9652261909"/>
    <x v="0"/>
    <s v="Saraswathi Nagar"/>
  </r>
  <r>
    <n v="124"/>
    <n v="4744"/>
    <s v="K.VIGNESH SAI"/>
    <x v="4"/>
    <s v="New"/>
    <s v="B"/>
    <m/>
    <s v="SRINIVASA RAO"/>
    <x v="0"/>
    <m/>
    <m/>
    <n v="8688200215"/>
    <x v="0"/>
    <s v="Pragathi Nagar"/>
  </r>
  <r>
    <n v="125"/>
    <n v="4807"/>
    <s v="B.VISHNU"/>
    <x v="4"/>
    <s v="New"/>
    <s v="B"/>
    <m/>
    <s v="BABA BOYI"/>
    <x v="0"/>
    <m/>
    <m/>
    <n v="9010288479"/>
    <x v="1"/>
    <s v="Pegadapally"/>
  </r>
  <r>
    <n v="126"/>
    <n v="4586"/>
    <s v="B.YASHWANTH"/>
    <x v="4"/>
    <s v="New"/>
    <s v="B"/>
    <m/>
    <s v="LINGAIAH"/>
    <x v="0"/>
    <m/>
    <m/>
    <n v="9493928480"/>
    <x v="1"/>
    <s v="Pegadapally"/>
  </r>
  <r>
    <n v="127"/>
    <n v="4531"/>
    <s v="CH. AVIGNA"/>
    <x v="4"/>
    <m/>
    <s v="G"/>
    <m/>
    <s v="CH. ASHOK"/>
    <x v="0"/>
    <m/>
    <m/>
    <n v="7640452907"/>
    <x v="1"/>
    <s v="Pegadapally"/>
  </r>
  <r>
    <n v="128"/>
    <n v="4721"/>
    <s v="S. SATHVIK"/>
    <x v="4"/>
    <m/>
    <s v="B"/>
    <m/>
    <s v="S. VINOD"/>
    <x v="0"/>
    <m/>
    <m/>
    <n v="9505785124"/>
    <x v="0"/>
    <s v="thattikote"/>
  </r>
  <r>
    <n v="129"/>
    <n v="4719"/>
    <s v="B. SAMIKSHA"/>
    <x v="4"/>
    <m/>
    <s v="G"/>
    <d v="2019-03-11T00:00:00"/>
    <s v="GANGADHAR"/>
    <x v="0"/>
    <n v="983771366407"/>
    <n v="983771366407"/>
    <n v="7013627657"/>
    <x v="1"/>
    <s v="PEGADAPALLY"/>
  </r>
  <r>
    <n v="130"/>
    <n v="4469"/>
    <s v="AADINA MAHREEN"/>
    <x v="5"/>
    <s v="L - A"/>
    <s v="G"/>
    <d v="2016-10-04T00:00:00"/>
    <s v="SHAIK GOUSE"/>
    <x v="0"/>
    <m/>
    <s v="  "/>
    <n v="9912178180"/>
    <x v="0"/>
    <s v="NEAR H.P.O."/>
  </r>
  <r>
    <n v="131"/>
    <n v="4424"/>
    <s v="H. AKSHARA"/>
    <x v="5"/>
    <s v="L - A"/>
    <s v="G"/>
    <d v="2016-10-01T00:00:00"/>
    <s v="RAVI KUMAR"/>
    <x v="0"/>
    <m/>
    <s v="  "/>
    <n v="9390973916"/>
    <x v="1"/>
    <s v="NAGANPALLY"/>
  </r>
  <r>
    <n v="132"/>
    <n v="4477"/>
    <s v="AYESHA TABASSUM"/>
    <x v="5"/>
    <s v="L - A"/>
    <s v="G"/>
    <d v="2017-04-09T00:00:00"/>
    <s v="SHAIK AHMED PASHA"/>
    <x v="0"/>
    <m/>
    <s v="  "/>
    <n v="7013915979"/>
    <x v="0"/>
    <s v="AZAM GUNJ"/>
  </r>
  <r>
    <n v="133"/>
    <n v="4790"/>
    <s v="G.DEEKSHITHA"/>
    <x v="5"/>
    <s v="New"/>
    <s v="G"/>
    <m/>
    <s v="SATHISH"/>
    <x v="0"/>
    <m/>
    <m/>
    <n v="8096539343"/>
    <x v="0"/>
    <s v="Sharbathi Canal"/>
  </r>
  <r>
    <n v="134"/>
    <n v="4812"/>
    <s v="CH.DHILISHA"/>
    <x v="5"/>
    <s v="New"/>
    <s v="G"/>
    <m/>
    <s v="GANGA PRASAD"/>
    <x v="0"/>
    <m/>
    <m/>
    <n v="8096393585"/>
    <x v="1"/>
    <s v="Jaithapur"/>
  </r>
  <r>
    <n v="135"/>
    <n v="4476"/>
    <s v="HABEEBA FATHIMA"/>
    <x v="5"/>
    <s v="L - A"/>
    <s v="G"/>
    <d v="2017-04-25T00:00:00"/>
    <s v="MIRZA SAFIULLAH"/>
    <x v="0"/>
    <m/>
    <s v="  "/>
    <n v="9441351553"/>
    <x v="0"/>
    <s v="SHARBATHI CANAL"/>
  </r>
  <r>
    <n v="136"/>
    <n v="4418"/>
    <s v="G. JASHWITHA"/>
    <x v="5"/>
    <s v="N - A"/>
    <s v="G"/>
    <d v="2017-12-20T00:00:00"/>
    <s v="SRIKANTH"/>
    <x v="0"/>
    <m/>
    <s v="  "/>
    <n v="8121192853"/>
    <x v="1"/>
    <s v="TATTIKOTE"/>
  </r>
  <r>
    <n v="137"/>
    <n v="4391"/>
    <s v="K. LAKSHMI PRASANNA REDDY"/>
    <x v="5"/>
    <s v="L - A"/>
    <s v="B"/>
    <d v="2017-12-12T00:00:00"/>
    <s v="RAJENDHAR REDDY"/>
    <x v="0"/>
    <m/>
    <s v="  "/>
    <n v="9381646461"/>
    <x v="1"/>
    <s v="BHULAXMI CAMP"/>
  </r>
  <r>
    <n v="138"/>
    <s v="N158"/>
    <s v="G. LOUKYA"/>
    <x v="5"/>
    <s v="L - A"/>
    <s v="G"/>
    <m/>
    <s v="G. CHANDRAKANTH"/>
    <x v="0"/>
    <m/>
    <m/>
    <n v="9848236864"/>
    <x v="1"/>
    <s v="KOPPARGA"/>
  </r>
  <r>
    <n v="139"/>
    <n v="4565"/>
    <s v="S. MANUSRI"/>
    <x v="5"/>
    <s v="New"/>
    <s v="G"/>
    <m/>
    <s v="SHANKAR"/>
    <x v="0"/>
    <m/>
    <m/>
    <n v="8499038585"/>
    <x v="1"/>
    <s v="Kaldurki"/>
  </r>
  <r>
    <n v="140"/>
    <n v="4446"/>
    <s v="G. NITHYA SRI"/>
    <x v="5"/>
    <s v="L - A"/>
    <s v="G"/>
    <d v="2017-03-17T00:00:00"/>
    <s v="NARESH"/>
    <x v="0"/>
    <m/>
    <s v="  "/>
    <n v="9573727318"/>
    <x v="1"/>
    <s v="PENTAKALAN"/>
  </r>
  <r>
    <n v="141"/>
    <n v="4582"/>
    <s v="S. NITHYA SRI"/>
    <x v="5"/>
    <s v="New"/>
    <s v="G"/>
    <m/>
    <s v="GANGADHAR"/>
    <x v="0"/>
    <m/>
    <m/>
    <n v="9014237350"/>
    <x v="1"/>
    <s v="Kaldurki"/>
  </r>
  <r>
    <n v="142"/>
    <n v="4432"/>
    <s v="D. SHREYA"/>
    <x v="5"/>
    <s v="N - A"/>
    <s v="G"/>
    <d v="2017-05-15T00:00:00"/>
    <s v="GANGADHAR"/>
    <x v="0"/>
    <m/>
    <s v="  "/>
    <n v="8008077620"/>
    <x v="1"/>
    <s v="HANGARGA"/>
  </r>
  <r>
    <n v="143"/>
    <n v="4713"/>
    <s v="A. SRI VIDYA"/>
    <x v="5"/>
    <s v="New"/>
    <s v="G"/>
    <m/>
    <s v="JAIRAM"/>
    <x v="0"/>
    <m/>
    <m/>
    <n v="9866190442"/>
    <x v="1"/>
    <s v="PANTAKHURD OLD"/>
  </r>
  <r>
    <n v="144"/>
    <n v="4452"/>
    <s v="K. SWATHI"/>
    <x v="5"/>
    <s v="L - A"/>
    <s v="G"/>
    <d v="2017-09-26T00:00:00"/>
    <s v="CHINNA GANGARAM"/>
    <x v="0"/>
    <m/>
    <s v="  "/>
    <n v="9640614462"/>
    <x v="1"/>
    <s v="KUMMANPALLY"/>
  </r>
  <r>
    <n v="145"/>
    <n v="4397"/>
    <s v="ABDUL AZAAN"/>
    <x v="5"/>
    <s v="L - A"/>
    <s v="B"/>
    <s v="24-05-217"/>
    <s v="ABDUL AZAM"/>
    <x v="0"/>
    <m/>
    <s v="  "/>
    <n v="9052854116"/>
    <x v="0"/>
    <s v="SHARBATHI CANAL"/>
  </r>
  <r>
    <n v="146"/>
    <n v="4475"/>
    <s v="D. ABHIRAM"/>
    <x v="5"/>
    <s v="L - A"/>
    <s v="B"/>
    <d v="2017-06-04T00:00:00"/>
    <s v="RAJA SHEKAR (1200)"/>
    <x v="0"/>
    <m/>
    <s v="  "/>
    <n v="9704680134"/>
    <x v="1"/>
    <s v="JAITHAPUR"/>
  </r>
  <r>
    <n v="147"/>
    <n v="4765"/>
    <s v="B.ADARSH"/>
    <x v="5"/>
    <s v="New"/>
    <s v="B"/>
    <m/>
    <s v="SANTHOSH"/>
    <x v="0"/>
    <m/>
    <m/>
    <n v="8688174705"/>
    <x v="1"/>
    <s v="Hangarga"/>
  </r>
  <r>
    <n v="148"/>
    <n v="4491"/>
    <s v="G. ANIRUDH"/>
    <x v="5"/>
    <s v="L - A"/>
    <s v="B"/>
    <d v="2017-11-01T00:00:00"/>
    <s v="ABBAIAH"/>
    <x v="0"/>
    <m/>
    <s v="  "/>
    <n v="7893867655"/>
    <x v="1"/>
    <s v="PENTAKALAN"/>
  </r>
  <r>
    <n v="149"/>
    <n v="4474"/>
    <s v="K. GAGANDEEP"/>
    <x v="5"/>
    <s v="L - A"/>
    <s v="B"/>
    <d v="2017-10-04T00:00:00"/>
    <s v="GANGARAJU"/>
    <x v="0"/>
    <m/>
    <s v="  "/>
    <n v="9502751081"/>
    <x v="1"/>
    <s v="JAITHAPUR"/>
  </r>
  <r>
    <n v="150"/>
    <n v="4467"/>
    <s v="KHAJA FAIZUDDIN"/>
    <x v="5"/>
    <s v="L - A"/>
    <s v="B"/>
    <d v="2016-09-30T00:00:00"/>
    <s v="ILIASUDDIN"/>
    <x v="0"/>
    <m/>
    <s v="  "/>
    <n v="7793958311"/>
    <x v="0"/>
    <s v="SHARBATHI CANAL"/>
  </r>
  <r>
    <n v="151"/>
    <n v="4436"/>
    <s v="G. PREM KUMAR"/>
    <x v="5"/>
    <s v="L - A"/>
    <s v="B"/>
    <d v="2017-01-11T00:00:00"/>
    <s v="GAGADHAR"/>
    <x v="0"/>
    <m/>
    <s v="  "/>
    <n v="7673947511"/>
    <x v="1"/>
    <s v="KOPPARGA"/>
  </r>
  <r>
    <n v="152"/>
    <n v="4598"/>
    <s v="M.RISHIVARDHAN"/>
    <x v="5"/>
    <s v="New"/>
    <s v="B"/>
    <m/>
    <s v="SHIVARAJ"/>
    <x v="0"/>
    <m/>
    <m/>
    <n v="9637013124"/>
    <x v="0"/>
    <m/>
  </r>
  <r>
    <n v="153"/>
    <n v="4564"/>
    <s v="A.RUDRAANSH"/>
    <x v="5"/>
    <s v="New"/>
    <s v="B"/>
    <m/>
    <s v="SRINIVAS"/>
    <x v="0"/>
    <m/>
    <m/>
    <n v="9912366352"/>
    <x v="0"/>
    <s v="S.V.Coloney"/>
  </r>
  <r>
    <n v="154"/>
    <n v="4400"/>
    <s v="RUFAIN NAWEZ KHAN"/>
    <x v="5"/>
    <s v="L - A"/>
    <s v="B"/>
    <d v="2017-03-14T00:00:00"/>
    <s v="BASID KHAN"/>
    <x v="0"/>
    <m/>
    <s v="  "/>
    <n v="9346048753"/>
    <x v="0"/>
    <s v="NEAR H.P.O."/>
  </r>
  <r>
    <n v="155"/>
    <n v="4624"/>
    <s v="B.SANJEEV REDDY"/>
    <x v="5"/>
    <s v="New"/>
    <s v="B"/>
    <m/>
    <s v="GANGA REDDY"/>
    <x v="0"/>
    <m/>
    <m/>
    <n v="9581231125"/>
    <x v="1"/>
    <s v="Kaldurki"/>
  </r>
  <r>
    <n v="156"/>
    <n v="4633"/>
    <s v="SHAIK MAVIYA"/>
    <x v="5"/>
    <s v="New"/>
    <s v="B"/>
    <m/>
    <s v="MAQDOOM"/>
    <x v="0"/>
    <m/>
    <m/>
    <n v="9963978223"/>
    <x v="0"/>
    <s v="Bodhan"/>
  </r>
  <r>
    <n v="157"/>
    <n v="4717"/>
    <s v="S.SURYA TEJA"/>
    <x v="5"/>
    <s v="New"/>
    <s v="B"/>
    <m/>
    <s v="LAXMAN"/>
    <x v="0"/>
    <m/>
    <m/>
    <n v="8919795533"/>
    <x v="1"/>
    <s v="PANTAKHURD OLD"/>
  </r>
  <r>
    <n v="158"/>
    <n v="4580"/>
    <s v="CH.THRAYAMBAKESHWAR"/>
    <x v="5"/>
    <s v="New"/>
    <s v="B"/>
    <m/>
    <s v="SAILU"/>
    <x v="0"/>
    <m/>
    <m/>
    <n v="9951386051"/>
    <x v="1"/>
    <s v="Kummanpally"/>
  </r>
  <r>
    <n v="159"/>
    <n v="4622"/>
    <s v="G.VARSHITH SAI"/>
    <x v="5"/>
    <s v="New"/>
    <s v="B"/>
    <m/>
    <s v="SUMANTH KUMAR"/>
    <x v="0"/>
    <m/>
    <m/>
    <n v="9666751929"/>
    <x v="0"/>
    <s v="Sharbathi Canal"/>
  </r>
  <r>
    <n v="160"/>
    <n v="4435"/>
    <s v="M. VENKATA MANIKANTA REDDY"/>
    <x v="5"/>
    <s v="L - A"/>
    <s v="B"/>
    <d v="2017-01-05T00:00:00"/>
    <s v="NAGARJUNA REDDY"/>
    <x v="0"/>
    <m/>
    <s v="  "/>
    <n v="9949706965"/>
    <x v="1"/>
    <s v="BHULAXMI CAMP"/>
  </r>
  <r>
    <n v="161"/>
    <n v="4619"/>
    <s v="N. PRANAYA SRI"/>
    <x v="5"/>
    <s v="New"/>
    <s v="G"/>
    <m/>
    <s v="ASHOK"/>
    <x v="0"/>
    <m/>
    <m/>
    <n v="9381132235"/>
    <x v="1"/>
    <s v="Pentakalan"/>
  </r>
  <r>
    <n v="162"/>
    <n v="4856"/>
    <s v="P. SINDHUJA"/>
    <x v="5"/>
    <m/>
    <s v="G"/>
    <m/>
    <s v="P. UDAY KUMAR"/>
    <x v="0"/>
    <m/>
    <m/>
    <n v="6281799198"/>
    <x v="0"/>
    <s v="thattikote"/>
  </r>
  <r>
    <n v="163"/>
    <n v="4868"/>
    <s v="M. SNEHA"/>
    <x v="5"/>
    <m/>
    <s v="G"/>
    <m/>
    <s v="M. NAGNATH"/>
    <x v="0"/>
    <m/>
    <m/>
    <n v="9921373595"/>
    <x v="1"/>
    <s v="KOPPARGA"/>
  </r>
  <r>
    <n v="164"/>
    <n v="4501"/>
    <s v="CH. AARTHI NAGA SAI"/>
    <x v="6"/>
    <s v="L - A"/>
    <s v="B"/>
    <m/>
    <s v="ANAND"/>
    <x v="0"/>
    <m/>
    <m/>
    <n v="9866673755"/>
    <x v="1"/>
    <s v="PANTAKHURD OLD"/>
  </r>
  <r>
    <n v="165"/>
    <n v="4576"/>
    <s v="G.ANUSRI"/>
    <x v="6"/>
    <s v="New"/>
    <s v="G"/>
    <m/>
    <s v="GNANESHWAR"/>
    <x v="0"/>
    <m/>
    <m/>
    <n v="9011146733"/>
    <x v="1"/>
    <s v="Kaldurki"/>
  </r>
  <r>
    <n v="166"/>
    <n v="4631"/>
    <s v="ASHRA FATIMA"/>
    <x v="6"/>
    <s v="New"/>
    <s v="G"/>
    <m/>
    <s v="MD.RAFEEK AHMED"/>
    <x v="0"/>
    <m/>
    <m/>
    <n v="9182373671"/>
    <x v="0"/>
    <s v="Bodhan"/>
  </r>
  <r>
    <n v="167"/>
    <n v="4636"/>
    <s v="BARIRA MALIHA"/>
    <x v="6"/>
    <s v="New"/>
    <s v="G"/>
    <m/>
    <s v="MD.YOUNUS"/>
    <x v="0"/>
    <m/>
    <m/>
    <n v="9010902774"/>
    <x v="0"/>
    <s v="Sharbathi Canal"/>
  </r>
  <r>
    <n v="168"/>
    <n v="4821"/>
    <s v="K.CHANDRA SRI"/>
    <x v="6"/>
    <s v="New"/>
    <s v="G"/>
    <m/>
    <s v="DHANMANAND"/>
    <x v="0"/>
    <m/>
    <m/>
    <n v="7620562789"/>
    <x v="1"/>
    <s v="Naganpally"/>
  </r>
  <r>
    <n v="169"/>
    <n v="4577"/>
    <s v="K.CHARANYA"/>
    <x v="6"/>
    <s v="New"/>
    <s v="G"/>
    <m/>
    <s v="SHANKER"/>
    <x v="0"/>
    <m/>
    <m/>
    <n v="9951597762"/>
    <x v="0"/>
    <s v="Bodhan"/>
  </r>
  <r>
    <n v="170"/>
    <n v="4640"/>
    <s v="GURMEET KOUR"/>
    <x v="6"/>
    <s v="New"/>
    <s v="G"/>
    <m/>
    <s v="RAANA SINGH"/>
    <x v="0"/>
    <m/>
    <m/>
    <n v="9553112741"/>
    <x v="0"/>
    <s v="Bodhan"/>
  </r>
  <r>
    <n v="171"/>
    <n v="4145"/>
    <s v="H. HADHVITHA"/>
    <x v="6"/>
    <s v="L - A"/>
    <s v="G"/>
    <d v="2017-12-06T00:00:00"/>
    <s v="LAXMAN"/>
    <x v="0"/>
    <m/>
    <s v="  "/>
    <n v="9640279640"/>
    <x v="0"/>
    <s v="OLD BUS STAND"/>
  </r>
  <r>
    <n v="172"/>
    <n v="4772"/>
    <s v="M.JASHVITHA"/>
    <x v="6"/>
    <s v="New"/>
    <s v="G"/>
    <m/>
    <s v="SAI KRISHNA"/>
    <x v="0"/>
    <m/>
    <m/>
    <n v="9666100221"/>
    <x v="1"/>
    <s v="Ekachakra Nagar"/>
  </r>
  <r>
    <n v="173"/>
    <n v="4620"/>
    <s v="S.JASHWIKA"/>
    <x v="6"/>
    <s v="New"/>
    <s v="G"/>
    <m/>
    <s v="SRINIVAS"/>
    <x v="0"/>
    <m/>
    <m/>
    <n v="9951469494"/>
    <x v="1"/>
    <s v="PANTAKHURD OLD"/>
  </r>
  <r>
    <n v="174"/>
    <n v="4632"/>
    <s v="MADHIHA FATIMA"/>
    <x v="6"/>
    <s v="New"/>
    <s v="G"/>
    <m/>
    <s v="MD.RAFEEK AHMED"/>
    <x v="0"/>
    <m/>
    <m/>
    <n v="9014829355"/>
    <x v="0"/>
    <s v="Bodhan"/>
  </r>
  <r>
    <n v="175"/>
    <n v="4406"/>
    <s v="G. MOKSHITHA REDDY"/>
    <x v="6"/>
    <s v="L - A"/>
    <s v="G"/>
    <d v="2018-03-02T00:00:00"/>
    <s v="SUDHAKAR REDDY"/>
    <x v="0"/>
    <m/>
    <s v="  "/>
    <n v="9640506086"/>
    <x v="1"/>
    <s v="BHULAXMI CAMP"/>
  </r>
  <r>
    <n v="176"/>
    <n v="4504"/>
    <s v="M. NIVETHA"/>
    <x v="6"/>
    <s v="L - A"/>
    <s v="G"/>
    <m/>
    <s v="RAVI"/>
    <x v="0"/>
    <m/>
    <m/>
    <n v="9550233358"/>
    <x v="1"/>
    <s v="NAGANPALLY"/>
  </r>
  <r>
    <n v="177"/>
    <n v="4421"/>
    <s v="B. RISHVITHA"/>
    <x v="6"/>
    <s v="L - A"/>
    <s v="G"/>
    <d v="2017-01-01T00:00:00"/>
    <s v="RAMESH"/>
    <x v="0"/>
    <m/>
    <s v="  "/>
    <n v="9705652654"/>
    <x v="1"/>
    <s v="PENTAKALAN"/>
  </r>
  <r>
    <n v="178"/>
    <n v="4422"/>
    <s v="B. RUDRANI"/>
    <x v="6"/>
    <s v="L - A"/>
    <s v="G"/>
    <d v="2017-11-22T00:00:00"/>
    <s v="CHAKRADARI"/>
    <x v="0"/>
    <m/>
    <s v="  "/>
    <n v="8374101952"/>
    <x v="1"/>
    <s v="NAGANPALLY"/>
  </r>
  <r>
    <n v="179"/>
    <n v="4143"/>
    <s v="T. SAHASRA"/>
    <x v="6"/>
    <s v="L - A"/>
    <s v="G"/>
    <d v="2017-09-24T00:00:00"/>
    <s v="ASHOK"/>
    <x v="0"/>
    <m/>
    <s v="  "/>
    <n v="9963370315"/>
    <x v="0"/>
    <s v="NEAR H.P.O."/>
  </r>
  <r>
    <n v="180"/>
    <n v="4393"/>
    <s v="TUBA FATHIMA"/>
    <x v="6"/>
    <s v="U - B"/>
    <s v="G"/>
    <d v="2018-02-09T00:00:00"/>
    <s v="IYNUL HAQUE"/>
    <x v="0"/>
    <n v="817676621102"/>
    <s v="8176 7662 1102"/>
    <n v="9440964877"/>
    <x v="0"/>
    <s v="SHARBATHI CANAL"/>
  </r>
  <r>
    <n v="181"/>
    <n v="4709"/>
    <s v="ZOHA MAHEREEN"/>
    <x v="6"/>
    <s v="New"/>
    <s v="G"/>
    <m/>
    <s v="AZMATH KHAN"/>
    <x v="0"/>
    <m/>
    <m/>
    <n v="9705122372"/>
    <x v="1"/>
    <s v="Hangarga"/>
  </r>
  <r>
    <n v="182"/>
    <n v="4494"/>
    <s v="D. AHASHWAROSH"/>
    <x v="6"/>
    <s v="L - A"/>
    <s v="B"/>
    <d v="2017-09-26T00:00:00"/>
    <s v="SHEKAR"/>
    <x v="0"/>
    <m/>
    <s v="  "/>
    <n v="7330667259"/>
    <x v="1"/>
    <s v="PANTAKHURD OLD"/>
  </r>
  <r>
    <n v="183"/>
    <n v="4486"/>
    <s v="SK. DAWWOD"/>
    <x v="6"/>
    <s v="L - A"/>
    <s v="B"/>
    <m/>
    <s v="AMEER KHUSRO"/>
    <x v="0"/>
    <m/>
    <m/>
    <n v="9010273886"/>
    <x v="0"/>
    <s v="SHARBATHI CANAL"/>
  </r>
  <r>
    <n v="184"/>
    <n v="4462"/>
    <s v="G. HIMANSH"/>
    <x v="6"/>
    <s v="L - A"/>
    <s v="B"/>
    <d v="2016-07-27T00:00:00"/>
    <s v="MOHAN"/>
    <x v="0"/>
    <m/>
    <s v="  "/>
    <n v="9346852190"/>
    <x v="1"/>
    <s v="PENTAKALAN"/>
  </r>
  <r>
    <n v="185"/>
    <n v="4761"/>
    <s v="HUSSAIN KHAN"/>
    <x v="6"/>
    <s v="New"/>
    <s v="B"/>
    <m/>
    <s v="IMRAN KHAN"/>
    <x v="0"/>
    <m/>
    <m/>
    <n v="9985774251"/>
    <x v="0"/>
    <s v="Sharbathi Canal"/>
  </r>
  <r>
    <n v="186"/>
    <n v="4434"/>
    <s v="MD. KHAJA FAIZAN UDDIN"/>
    <x v="6"/>
    <s v="L - A"/>
    <s v="B"/>
    <d v="2016-09-30T00:00:00"/>
    <s v="KAHAJA WASIUDDIN"/>
    <x v="0"/>
    <m/>
    <s v="  "/>
    <n v="7569462266"/>
    <x v="0"/>
    <s v="SHARBATHI CANAL"/>
  </r>
  <r>
    <n v="187"/>
    <n v="4401"/>
    <s v="MIRZA ABDUR RAHEEM BAIG"/>
    <x v="6"/>
    <s v="L - A"/>
    <s v="B"/>
    <d v="2017-05-12T00:00:00"/>
    <s v="MIRZA FARIQUE BAIG"/>
    <x v="0"/>
    <m/>
    <s v="  "/>
    <n v="9121047747"/>
    <x v="0"/>
    <s v="SHARBATHI CANAL"/>
  </r>
  <r>
    <n v="188"/>
    <n v="4769"/>
    <s v="S. PANDURANGA"/>
    <x v="6"/>
    <s v="New"/>
    <s v="B"/>
    <m/>
    <s v="SAILU"/>
    <x v="0"/>
    <m/>
    <m/>
    <n v="9951388759"/>
    <x v="1"/>
    <s v="kaldurki"/>
  </r>
  <r>
    <n v="189"/>
    <n v="4800"/>
    <s v="Y.RAGHUNANDAN"/>
    <x v="6"/>
    <s v="New"/>
    <s v="B"/>
    <m/>
    <s v="VINOD"/>
    <x v="0"/>
    <m/>
    <m/>
    <n v="9666085115"/>
    <x v="1"/>
    <s v="Pentakalan"/>
  </r>
  <r>
    <n v="190"/>
    <n v="7021"/>
    <s v="RIZWAN KHAN"/>
    <x v="6"/>
    <s v="L - A"/>
    <s v="B"/>
    <d v="2017-05-02T00:00:00"/>
    <s v="NIZHAR KHAN"/>
    <x v="0"/>
    <m/>
    <s v="  "/>
    <n v="9347001096"/>
    <x v="0"/>
    <s v="BODHAN"/>
  </r>
  <r>
    <n v="191"/>
    <n v="4635"/>
    <s v="S.SRAVAN"/>
    <x v="6"/>
    <s v="New"/>
    <s v="B"/>
    <m/>
    <s v="NARESH"/>
    <x v="0"/>
    <m/>
    <m/>
    <n v="6303352126"/>
    <x v="1"/>
    <s v="Kaldurki"/>
  </r>
  <r>
    <n v="192"/>
    <n v="4450"/>
    <s v="T. SRI CHARAN"/>
    <x v="6"/>
    <s v="L - A"/>
    <s v="G"/>
    <d v="2017-02-07T00:00:00"/>
    <s v="SHIVA KUMAR"/>
    <x v="0"/>
    <m/>
    <s v="  "/>
    <n v="9666437050"/>
    <x v="1"/>
    <s v="NAGANPALLY"/>
  </r>
  <r>
    <n v="193"/>
    <n v="4440"/>
    <s v="T. SRI HARSHITH"/>
    <x v="6"/>
    <s v="L - A"/>
    <s v="B"/>
    <d v="2017-04-03T00:00:00"/>
    <s v="KASHIRAM"/>
    <x v="0"/>
    <m/>
    <s v="  "/>
    <n v="8499919138"/>
    <x v="1"/>
    <s v="OLD SALAMPAD"/>
  </r>
  <r>
    <n v="194"/>
    <n v="4413"/>
    <s v="M. TEJENDRA REDDY"/>
    <x v="6"/>
    <s v="N - A"/>
    <s v="B"/>
    <d v="2017-04-13T00:00:00"/>
    <s v="KRISHNA REDDY"/>
    <x v="0"/>
    <m/>
    <s v="  "/>
    <n v="9848985249"/>
    <x v="1"/>
    <s v="SALAMPAD"/>
  </r>
  <r>
    <n v="195"/>
    <n v="7013"/>
    <s v="K. VARSHITH"/>
    <x v="6"/>
    <s v="N - A"/>
    <s v="B"/>
    <m/>
    <s v="K. GANGARAM"/>
    <x v="0"/>
    <m/>
    <s v="  "/>
    <n v="9666576094"/>
    <x v="1"/>
    <s v="KUMMANPALLY"/>
  </r>
  <r>
    <n v="196"/>
    <n v="4860"/>
    <s v="K.AVANTHIKA"/>
    <x v="6"/>
    <m/>
    <s v="G"/>
    <m/>
    <s v="SRINIVAS"/>
    <x v="0"/>
    <m/>
    <m/>
    <n v="8688219216"/>
    <x v="0"/>
    <s v="GOSHALA ROAD"/>
  </r>
  <r>
    <n v="197"/>
    <n v="4532"/>
    <s v="K. JYOTHIKA"/>
    <x v="6"/>
    <m/>
    <s v="G"/>
    <m/>
    <s v="K. MALLIKARJUN"/>
    <x v="0"/>
    <m/>
    <m/>
    <n v="9347561623"/>
    <x v="0"/>
    <s v="BRAHMANA GALLY"/>
  </r>
  <r>
    <n v="198"/>
    <n v="4521"/>
    <s v="S.ASHWINI"/>
    <x v="7"/>
    <s v="New"/>
    <s v="G"/>
    <m/>
    <s v="S.SHYAM"/>
    <x v="0"/>
    <m/>
    <m/>
    <n v="9701455885"/>
    <x v="0"/>
    <s v="Sharbathi Canal"/>
  </r>
  <r>
    <n v="199"/>
    <n v="4724"/>
    <s v="G. LASYA"/>
    <x v="7"/>
    <s v="New"/>
    <s v="G"/>
    <m/>
    <s v="SAI BABU"/>
    <x v="0"/>
    <m/>
    <m/>
    <n v="8074524397"/>
    <x v="0"/>
    <s v="Saraswathi Nagar"/>
  </r>
  <r>
    <n v="200"/>
    <n v="4793"/>
    <s v="B.MANASA"/>
    <x v="7"/>
    <s v="New"/>
    <s v="G"/>
    <m/>
    <s v="B. SRINU"/>
    <x v="0"/>
    <m/>
    <m/>
    <n v="9505839066"/>
    <x v="1"/>
    <s v="Pegadapally"/>
  </r>
  <r>
    <n v="201"/>
    <n v="4389"/>
    <s v="N. SHREYA"/>
    <x v="7"/>
    <s v="L - A"/>
    <s v="G"/>
    <d v="2017-07-13T00:00:00"/>
    <s v="SHIVA KUMAR"/>
    <x v="0"/>
    <m/>
    <s v="  "/>
    <n v="9949802296"/>
    <x v="1"/>
    <s v="ACHANPALLY"/>
  </r>
  <r>
    <n v="202"/>
    <n v="4727"/>
    <s v="B. AKASH"/>
    <x v="7"/>
    <s v="New"/>
    <s v="B"/>
    <m/>
    <s v="B. JAGADISH"/>
    <x v="0"/>
    <m/>
    <m/>
    <n v="9347891622"/>
    <x v="2"/>
    <s v="Jaganattapally"/>
  </r>
  <r>
    <n v="203"/>
    <n v="4811"/>
    <s v="N. AKHILESHWAR"/>
    <x v="7"/>
    <s v="New"/>
    <s v="B"/>
    <m/>
    <s v="N. VIJAY KUMAR"/>
    <x v="0"/>
    <m/>
    <m/>
    <n v="9553240483"/>
    <x v="1"/>
    <s v="Neela"/>
  </r>
  <r>
    <n v="204"/>
    <n v="4425"/>
    <s v="N. AMITH"/>
    <x v="7"/>
    <s v="L - A"/>
    <s v="B"/>
    <d v="2016-09-05T00:00:00"/>
    <s v="AAKASH"/>
    <x v="0"/>
    <m/>
    <s v="  "/>
    <n v="9160319203"/>
    <x v="1"/>
    <s v="KANDAKURTHI"/>
  </r>
  <r>
    <n v="205"/>
    <n v="4426"/>
    <s v="N. DHRUVA"/>
    <x v="7"/>
    <s v="N - A"/>
    <s v="B"/>
    <d v="2017-05-05T00:00:00"/>
    <s v="SUDHAKAR"/>
    <x v="0"/>
    <m/>
    <s v="  "/>
    <n v="9182983927"/>
    <x v="1"/>
    <s v="KANDAKURTHI"/>
  </r>
  <r>
    <n v="206"/>
    <n v="4742"/>
    <s v="L. HARSHAVARDHAN"/>
    <x v="7"/>
    <s v="New"/>
    <s v="B"/>
    <m/>
    <s v="L. NAVEEN"/>
    <x v="0"/>
    <m/>
    <m/>
    <n v="9493434334"/>
    <x v="0"/>
    <s v="Saraswathi Nagar"/>
  </r>
  <r>
    <n v="207"/>
    <n v="4150"/>
    <s v="CH. NACHIKETH SINGH"/>
    <x v="7"/>
    <s v="L - A"/>
    <s v="B"/>
    <d v="2017-05-11T00:00:00"/>
    <s v="ARJUN (900)"/>
    <x v="0"/>
    <m/>
    <s v="  "/>
    <n v="6300167758"/>
    <x v="1"/>
    <s v="KANDAKURTHI"/>
  </r>
  <r>
    <n v="208"/>
    <n v="4447"/>
    <s v="V. NIKHIL KUMAR"/>
    <x v="7"/>
    <s v="L - A"/>
    <s v="B"/>
    <d v="2017-03-19T00:00:00"/>
    <s v="V. NARENDHAR"/>
    <x v="0"/>
    <m/>
    <s v="  "/>
    <n v="9963971668"/>
    <x v="0"/>
    <s v="TATTIKOTE"/>
  </r>
  <r>
    <n v="209"/>
    <n v="4394"/>
    <s v="SK. SHAHID"/>
    <x v="7"/>
    <s v="L - A"/>
    <s v="B"/>
    <d v="2016-07-10T00:00:00"/>
    <s v="SALEEM"/>
    <x v="0"/>
    <m/>
    <s v="  "/>
    <n v="7032752336"/>
    <x v="1"/>
    <s v="AZAM GUNJ"/>
  </r>
  <r>
    <n v="210"/>
    <n v="4758"/>
    <s v="B. SHUSHANTH"/>
    <x v="7"/>
    <s v="New"/>
    <s v="B"/>
    <m/>
    <s v="SAILU"/>
    <x v="0"/>
    <m/>
    <m/>
    <n v="9704973542"/>
    <x v="1"/>
    <s v="Pegadapally"/>
  </r>
  <r>
    <n v="211"/>
    <n v="4358"/>
    <s v="K. SRI VARSHAN"/>
    <x v="7"/>
    <s v="L - A"/>
    <s v="B"/>
    <d v="2018-06-08T00:00:00"/>
    <s v="SHAILENDHAR"/>
    <x v="0"/>
    <m/>
    <s v="  "/>
    <n v="9502414142"/>
    <x v="0"/>
    <s v="BODHAN"/>
  </r>
  <r>
    <n v="212"/>
    <n v="4466"/>
    <s v="P. VEDHANSH"/>
    <x v="7"/>
    <s v="L - A"/>
    <s v="B"/>
    <d v="2016-12-19T00:00:00"/>
    <s v="NAGNATH"/>
    <x v="0"/>
    <m/>
    <s v="  "/>
    <n v="9701959824"/>
    <x v="0"/>
    <s v="L.B.S. NAGAR"/>
  </r>
  <r>
    <n v="213"/>
    <n v="4522"/>
    <s v="M. VEERA BHADRA"/>
    <x v="7"/>
    <s v="New"/>
    <s v="B"/>
    <m/>
    <s v="M. GAJANAN"/>
    <x v="0"/>
    <m/>
    <m/>
    <n v="8500157199"/>
    <x v="0"/>
    <s v="Pragathi Nagar"/>
  </r>
  <r>
    <n v="214"/>
    <n v="4752"/>
    <s v="R. MANVITH"/>
    <x v="7"/>
    <m/>
    <s v="B"/>
    <m/>
    <s v="R. MILAN"/>
    <x v="0"/>
    <m/>
    <m/>
    <n v="9177739611"/>
    <x v="1"/>
    <s v="KANDAKURTHI"/>
  </r>
  <r>
    <n v="215"/>
    <n v="4722"/>
    <s v="M. YASHWANTH KUMAR"/>
    <x v="7"/>
    <m/>
    <s v="B"/>
    <m/>
    <s v="Sudhakar"/>
    <x v="0"/>
    <m/>
    <m/>
    <n v="7013099420"/>
    <x v="0"/>
    <s v="Saraswathi Nagar"/>
  </r>
  <r>
    <n v="216"/>
    <n v="4870"/>
    <s v="AYAAN KHAN"/>
    <x v="7"/>
    <m/>
    <s v="B"/>
    <m/>
    <s v="Asad Khan"/>
    <x v="0"/>
    <m/>
    <m/>
    <n v="9908932901"/>
    <x v="1"/>
    <s v="Azam Gunj"/>
  </r>
  <r>
    <n v="217"/>
    <n v="4877"/>
    <s v="M. AVANTHIKA"/>
    <x v="7"/>
    <s v="New"/>
    <s v="G"/>
    <d v="2017-01-17T00:00:00"/>
    <s v="RAJU"/>
    <x v="0"/>
    <n v="827618442944"/>
    <n v="827618442944"/>
    <n v="9494720143"/>
    <x v="1"/>
    <s v="PEGADAPALLY"/>
  </r>
  <r>
    <n v="218"/>
    <n v="4151"/>
    <s v="ADIYA FATHIMA"/>
    <x v="8"/>
    <s v="U - A"/>
    <s v="G"/>
    <d v="2017-01-01T00:00:00"/>
    <s v="MOHAMMED MUSTHAFA UDDIN"/>
    <x v="0"/>
    <n v="801622847041"/>
    <s v="8016 2284 7041"/>
    <n v="9032512219"/>
    <x v="0"/>
    <s v="SHARBATHI CANAL"/>
  </r>
  <r>
    <n v="219"/>
    <n v="4149"/>
    <s v="AFEEFA NAAZ"/>
    <x v="8"/>
    <s v="U - A"/>
    <s v="G"/>
    <d v="2015-05-09T00:00:00"/>
    <s v="MOHAMMED ZAHEER UDDIN"/>
    <x v="0"/>
    <n v="262677770450"/>
    <s v="2626 7777 0450"/>
    <n v="9032512219"/>
    <x v="0"/>
    <s v="SHARBATHI CANAL"/>
  </r>
  <r>
    <n v="220"/>
    <n v="4300"/>
    <s v="H. AKRUTHI"/>
    <x v="8"/>
    <s v="U - A"/>
    <s v="G"/>
    <d v="2017-05-15T00:00:00"/>
    <s v="H. CHANDRAKANTH"/>
    <x v="0"/>
    <n v="656301598928"/>
    <s v="6563 0159 8928"/>
    <n v="9000157701"/>
    <x v="0"/>
    <s v="L.B.S. NAGAR"/>
  </r>
  <r>
    <n v="221"/>
    <s v="X18"/>
    <s v="G. AMULYA"/>
    <x v="8"/>
    <s v="U - A"/>
    <s v="G"/>
    <m/>
    <s v="G. GNYANESHWAR"/>
    <x v="0"/>
    <m/>
    <s v="  "/>
    <n v="9011146733"/>
    <x v="1"/>
    <s v="KALDURKI"/>
  </r>
  <r>
    <n v="222"/>
    <n v="4756"/>
    <s v="CH. ARADHYA"/>
    <x v="8"/>
    <s v="New"/>
    <s v="G"/>
    <m/>
    <s v="MINU SINGH"/>
    <x v="0"/>
    <m/>
    <m/>
    <n v="8340074809"/>
    <x v="0"/>
    <s v="Goshala Road"/>
  </r>
  <r>
    <n v="223"/>
    <n v="4307"/>
    <s v="M. BHAVYA SRI"/>
    <x v="8"/>
    <s v="U - A"/>
    <s v="G"/>
    <d v="2016-02-20T00:00:00"/>
    <s v="M. RAJU"/>
    <x v="0"/>
    <n v="673949390800"/>
    <s v="6739 4939 0800"/>
    <n v="9000606702"/>
    <x v="0"/>
    <s v="GOSHALA ROAD"/>
  </r>
  <r>
    <n v="224"/>
    <n v="4310"/>
    <s v="T. GNANITHA (GNANATHI)"/>
    <x v="8"/>
    <s v="U - A"/>
    <s v="G"/>
    <d v="2017-04-04T00:00:00"/>
    <s v="T. VENKAT RAM REDDY"/>
    <x v="0"/>
    <n v="311530917069"/>
    <s v="3115 3091 7069"/>
    <n v="9966878567"/>
    <x v="1"/>
    <s v="BHULAXMI CAMP"/>
  </r>
  <r>
    <n v="225"/>
    <n v="4311"/>
    <s v="M. GOPI PRIYA"/>
    <x v="8"/>
    <s v="U - A"/>
    <s v="G"/>
    <d v="2015-12-17T00:00:00"/>
    <s v="M. SUBBA REDDY"/>
    <x v="0"/>
    <m/>
    <s v="  "/>
    <n v="9542142450"/>
    <x v="1"/>
    <s v="BHULAXMI CAMP"/>
  </r>
  <r>
    <n v="226"/>
    <n v="4776"/>
    <s v="N. HARI PRIYA"/>
    <x v="8"/>
    <s v="New"/>
    <s v="G"/>
    <m/>
    <s v="N. RAMA KRISHNA"/>
    <x v="0"/>
    <m/>
    <m/>
    <n v="9182779614"/>
    <x v="0"/>
    <s v="Akbar nagar,Bodhan"/>
  </r>
  <r>
    <n v="227"/>
    <n v="4312"/>
    <s v="S. HARNIKA"/>
    <x v="8"/>
    <s v="U - A"/>
    <s v="G"/>
    <d v="2017-03-16T00:00:00"/>
    <s v="S. SRI RAMULU"/>
    <x v="0"/>
    <n v="868474845502"/>
    <s v="8684 7484 5502"/>
    <n v="9032136758"/>
    <x v="0"/>
    <s v="RAKASIPET"/>
  </r>
  <r>
    <n v="228"/>
    <n v="4487"/>
    <s v="M. JAHNAVI"/>
    <x v="8"/>
    <s v="U - A"/>
    <s v="G"/>
    <d v="2017-08-11T00:00:00"/>
    <s v="M. RAMESH"/>
    <x v="0"/>
    <n v="329311552689"/>
    <s v="3293 1155 2689"/>
    <n v="9618182069"/>
    <x v="1"/>
    <s v="NAGANPALLY"/>
  </r>
  <r>
    <n v="229"/>
    <n v="4574"/>
    <s v="KHANASA ADEEN"/>
    <x v="8"/>
    <s v="New"/>
    <s v="G"/>
    <m/>
    <s v="SYED ISAQ AHMED"/>
    <x v="0"/>
    <m/>
    <m/>
    <n v="7780403272"/>
    <x v="0"/>
    <s v="Sharbathi Canal"/>
  </r>
  <r>
    <n v="230"/>
    <n v="4794"/>
    <s v="J. LAXMI PRAVASTI"/>
    <x v="8"/>
    <s v="New"/>
    <s v="G"/>
    <m/>
    <s v="J. SRINIVAS"/>
    <x v="0"/>
    <m/>
    <m/>
    <n v="8106851720"/>
    <x v="0"/>
    <s v="PANTAKHURD OLD"/>
  </r>
  <r>
    <n v="231"/>
    <n v="4316"/>
    <s v="K. MAHALAXMI"/>
    <x v="8"/>
    <s v="U - A"/>
    <s v="G"/>
    <d v="2016-08-09T00:00:00"/>
    <s v="K. RAMBABU"/>
    <x v="0"/>
    <n v="704810180783"/>
    <s v="7048 1018 0783"/>
    <n v="8106458931"/>
    <x v="0"/>
    <s v="S.V. COLONY"/>
  </r>
  <r>
    <n v="232"/>
    <n v="4320"/>
    <s v="M. NAINIKA"/>
    <x v="8"/>
    <s v="U - A"/>
    <s v="G"/>
    <d v="2016-06-09T00:00:00"/>
    <s v="M. RAJESHWAR REDDY"/>
    <x v="0"/>
    <n v="982001116742"/>
    <s v="9820 0111 6742"/>
    <n v="7207070703"/>
    <x v="1"/>
    <s v="BHULAXMI CAMP"/>
  </r>
  <r>
    <n v="233"/>
    <n v="4664"/>
    <s v="R. NAKSHATRA"/>
    <x v="8"/>
    <s v="New"/>
    <s v="G"/>
    <m/>
    <s v="R. VINOD"/>
    <x v="0"/>
    <m/>
    <m/>
    <n v="9848097366"/>
    <x v="0"/>
    <s v="Vinayak Nagar"/>
  </r>
  <r>
    <n v="234"/>
    <n v="4326"/>
    <s v="N. PRASANNA"/>
    <x v="8"/>
    <s v="U - A"/>
    <s v="G"/>
    <d v="2015-11-02T00:00:00"/>
    <s v="N. RAVI"/>
    <x v="0"/>
    <n v="884347360532"/>
    <s v="8843 4736 0532"/>
    <n v="8897239612"/>
    <x v="1"/>
    <s v="PENTAKALAN"/>
  </r>
  <r>
    <n v="235"/>
    <n v="4405"/>
    <s v="QAISER FATIMA IFTEQUAR"/>
    <x v="8"/>
    <s v="L - A"/>
    <s v="G"/>
    <d v="2016-03-11T00:00:00"/>
    <s v="KAHAJA IFTHEQUAR"/>
    <x v="0"/>
    <m/>
    <s v="  "/>
    <n v="8121563802"/>
    <x v="0"/>
    <s v="SHARBATHI CANAL"/>
  </r>
  <r>
    <n v="236"/>
    <n v="4778"/>
    <s v="CH. RAKSHITHA"/>
    <x v="8"/>
    <s v="New"/>
    <s v="G"/>
    <m/>
    <s v="CH. RAJESH"/>
    <x v="0"/>
    <m/>
    <m/>
    <n v="9059051431"/>
    <x v="1"/>
    <s v="JADI JAMALPUR"/>
  </r>
  <r>
    <n v="237"/>
    <n v="4327"/>
    <s v="CH. RANVEETHA"/>
    <x v="8"/>
    <s v="U - A"/>
    <s v="G"/>
    <d v="2017-02-01T00:00:00"/>
    <s v="RAJA SHEKAR"/>
    <x v="0"/>
    <n v="958265656688"/>
    <s v="9582 6565 6688"/>
    <n v="8074297762"/>
    <x v="1"/>
    <s v="JAITHAPUR"/>
  </r>
  <r>
    <n v="238"/>
    <n v="4382"/>
    <s v="RUBA FATHIMA"/>
    <x v="8"/>
    <s v="U - A"/>
    <s v="G"/>
    <d v="2016-09-03T00:00:00"/>
    <s v="MOHAMMED ZAHEER UDDIN"/>
    <x v="0"/>
    <n v="584483576416"/>
    <s v="5844 8357 6416"/>
    <n v="9032512219"/>
    <x v="0"/>
    <s v="SHARBATHI CANAL"/>
  </r>
  <r>
    <n v="239"/>
    <n v="4328"/>
    <s v="J. RUTWIKA"/>
    <x v="8"/>
    <s v="U - A"/>
    <s v="G"/>
    <d v="2016-11-27T00:00:00"/>
    <s v="J. RAVINDRA"/>
    <x v="0"/>
    <n v="386531162848"/>
    <s v="3865 3116 2848"/>
    <n v="9948407330"/>
    <x v="0"/>
    <s v="SHARBATHI CANAL"/>
  </r>
  <r>
    <n v="240"/>
    <n v="4329"/>
    <s v="M. SAI SRUJANA"/>
    <x v="8"/>
    <s v="U - A"/>
    <s v="G"/>
    <d v="2017-05-10T00:00:00"/>
    <s v="M. RANGA RAO"/>
    <x v="0"/>
    <n v="615865362969"/>
    <s v="6158 6536 2969"/>
    <n v="9490093826"/>
    <x v="1"/>
    <s v="KOPPARTHI CAMP"/>
  </r>
  <r>
    <n v="241"/>
    <n v="4330"/>
    <s v="T. SAI VAISRIKA"/>
    <x v="8"/>
    <s v="U - A"/>
    <s v="G"/>
    <d v="2015-11-27T00:00:00"/>
    <s v="T. SAIBABA GOUD"/>
    <x v="0"/>
    <n v="736533456567"/>
    <s v="7365 3345 6567"/>
    <n v="9505060578"/>
    <x v="1"/>
    <s v="PANTAKHURD OLD"/>
  </r>
  <r>
    <n v="242"/>
    <n v="4471"/>
    <s v="S. SAKSHI"/>
    <x v="8"/>
    <s v="U - A"/>
    <s v="G"/>
    <d v="2016-10-24T00:00:00"/>
    <s v="SATISH"/>
    <x v="0"/>
    <m/>
    <s v="  "/>
    <n v="8374724804"/>
    <x v="0"/>
    <s v="MAIN ROAD"/>
  </r>
  <r>
    <n v="243"/>
    <n v="4409"/>
    <s v="S. SHARANYA"/>
    <x v="8"/>
    <s v="U - A"/>
    <s v="G"/>
    <d v="2016-10-08T00:00:00"/>
    <s v="GANGADHAR CHARI"/>
    <x v="0"/>
    <n v="805787130593"/>
    <s v="8057 8713 0593"/>
    <n v="9963163871"/>
    <x v="1"/>
    <s v="PANTAKHURD OLD"/>
  </r>
  <r>
    <n v="244"/>
    <n v="4647"/>
    <s v="D. SHRAVANI"/>
    <x v="8"/>
    <s v="New"/>
    <s v="G"/>
    <m/>
    <s v="D.PRABHAKAR"/>
    <x v="0"/>
    <m/>
    <m/>
    <n v="9000457025"/>
    <x v="1"/>
    <s v="PANTAKHURD OLD"/>
  </r>
  <r>
    <n v="245"/>
    <n v="4334"/>
    <s v="SUMAIYYA MAARIFA"/>
    <x v="8"/>
    <s v="U - A"/>
    <s v="G"/>
    <d v="2017-03-30T00:00:00"/>
    <s v="SK. NIZAMUDDIN"/>
    <x v="0"/>
    <n v="505307669661"/>
    <s v="5053 0766 9661"/>
    <n v="8978089652"/>
    <x v="1"/>
    <s v="ACHANPALLY"/>
  </r>
  <r>
    <n v="246"/>
    <n v="4224"/>
    <s v="TAMEEMA FATIMA"/>
    <x v="8"/>
    <s v="1 - A"/>
    <s v="G"/>
    <m/>
    <s v="KHAJA IFTEQHAR UDDIN"/>
    <x v="0"/>
    <n v="552238638028"/>
    <s v="5522 3863 8028"/>
    <n v="8121563802"/>
    <x v="0"/>
    <s v="SHARBATHI CANAL"/>
  </r>
  <r>
    <n v="247"/>
    <n v="4335"/>
    <s v="G. VINUTHNA"/>
    <x v="8"/>
    <s v="U - A"/>
    <s v="G"/>
    <d v="2016-03-14T00:00:00"/>
    <s v="G. SRINIVAS"/>
    <x v="0"/>
    <n v="783936433402"/>
    <s v="7839 3643 3402"/>
    <n v="9963357703"/>
    <x v="0"/>
    <s v="SHARBATHI CANAL"/>
  </r>
  <r>
    <n v="248"/>
    <n v="4341"/>
    <s v="K. DRUVAN"/>
    <x v="8"/>
    <s v="U - A"/>
    <s v="B"/>
    <d v="2016-04-07T00:00:00"/>
    <s v="K. SRIKANTH"/>
    <x v="0"/>
    <m/>
    <s v="  "/>
    <n v="6302980424"/>
    <x v="1"/>
    <s v="NEAR H.P.O."/>
  </r>
  <r>
    <n v="249"/>
    <n v="4840"/>
    <s v="GOUSE"/>
    <x v="8"/>
    <s v="New"/>
    <s v="B"/>
    <m/>
    <s v="SYED JALAL"/>
    <x v="0"/>
    <m/>
    <m/>
    <n v="7671098727"/>
    <x v="0"/>
    <s v="Renjal Base"/>
  </r>
  <r>
    <n v="250"/>
    <n v="4347"/>
    <s v="M. MANMATH"/>
    <x v="8"/>
    <s v="U - A"/>
    <s v="B"/>
    <d v="2016-10-27T00:00:00"/>
    <s v="M. SHIVA KUMAR"/>
    <x v="0"/>
    <n v="214944267999"/>
    <s v="2149 4426 7999"/>
    <n v="8374774777"/>
    <x v="1"/>
    <s v="KALDURKI"/>
  </r>
  <r>
    <n v="251"/>
    <n v="4148"/>
    <s v="MEER NOMAN ALI"/>
    <x v="8"/>
    <s v="U - A"/>
    <s v="B"/>
    <d v="2016-03-04T00:00:00"/>
    <s v="MEER KHADAR ALI"/>
    <x v="0"/>
    <n v="929553034551"/>
    <s v="9295 5303 4551"/>
    <n v="9010209080"/>
    <x v="0"/>
    <s v="SHARBATHI CANAL"/>
  </r>
  <r>
    <n v="252"/>
    <n v="4708"/>
    <s v="K. NAGESH"/>
    <x v="8"/>
    <s v="New"/>
    <s v="B"/>
    <m/>
    <s v="K. NANDHU"/>
    <x v="0"/>
    <m/>
    <m/>
    <n v="8143812241"/>
    <x v="0"/>
    <s v="Bodhan"/>
  </r>
  <r>
    <n v="253"/>
    <n v="4354"/>
    <s v="V. NISHIKETH"/>
    <x v="8"/>
    <s v="U - A"/>
    <s v="B"/>
    <d v="2017-09-27T00:00:00"/>
    <s v="V. NARESH"/>
    <x v="0"/>
    <n v="396323224883"/>
    <s v="3963 2322 4883"/>
    <n v="6303041761"/>
    <x v="1"/>
    <s v="JAITHAPUR"/>
  </r>
  <r>
    <n v="254"/>
    <n v="4569"/>
    <s v="K. PRASHANTH"/>
    <x v="8"/>
    <s v="New"/>
    <s v="B"/>
    <m/>
    <s v="K. MALLESH"/>
    <x v="0"/>
    <m/>
    <m/>
    <n v="9705957768"/>
    <x v="1"/>
    <s v="JADI JAMALPUR"/>
  </r>
  <r>
    <n v="255"/>
    <n v="4361"/>
    <s v="D. SAATHWIK"/>
    <x v="8"/>
    <s v="U - A"/>
    <s v="B"/>
    <d v="2016-09-27T00:00:00"/>
    <s v="D. NARAYANA"/>
    <x v="0"/>
    <n v="917533488829"/>
    <s v="9175 3348 8829"/>
    <n v="9618933968"/>
    <x v="1"/>
    <s v="YEDAPALLY"/>
  </r>
  <r>
    <n v="256"/>
    <n v="4362"/>
    <s v="B. SAHITH REDDY"/>
    <x v="8"/>
    <s v="U - A"/>
    <s v="B"/>
    <d v="2015-03-27T00:00:00"/>
    <s v="B. JAGADISHWAR REDDY"/>
    <x v="0"/>
    <n v="696947545782"/>
    <s v="6969 4754 5782"/>
    <n v="9908915908"/>
    <x v="1"/>
    <s v="KUMMANPALLY"/>
  </r>
  <r>
    <n v="257"/>
    <n v="4370"/>
    <s v="M. SHASHIVARDHAN"/>
    <x v="8"/>
    <s v="U - A"/>
    <s v="B"/>
    <d v="2016-01-01T00:00:00"/>
    <s v="M. RAVI"/>
    <x v="0"/>
    <n v="537295771474"/>
    <s v="5372 9577 1474"/>
    <n v="9133438189"/>
    <x v="1"/>
    <s v="KUMMANPALLY"/>
  </r>
  <r>
    <n v="258"/>
    <n v="4372"/>
    <s v="R. SHIVA RAJ"/>
    <x v="8"/>
    <s v="U - A"/>
    <s v="B"/>
    <d v="2015-02-02T00:00:00"/>
    <s v="R. SURESH"/>
    <x v="0"/>
    <n v="927848225091"/>
    <s v="9278 4822 5091"/>
    <n v="9381204607"/>
    <x v="0"/>
    <s v="NEAR H.P.O."/>
  </r>
  <r>
    <n v="259"/>
    <n v="4458"/>
    <s v="CH. SHREYAN TEJA"/>
    <x v="8"/>
    <s v="U - A"/>
    <s v="B"/>
    <d v="2015-09-02T00:00:00"/>
    <s v="CH. SHEKAR"/>
    <x v="0"/>
    <n v="511207684344"/>
    <s v="5112 0768 4344"/>
    <n v="8096325990"/>
    <x v="1"/>
    <s v="PENTAKALAN"/>
  </r>
  <r>
    <n v="260"/>
    <n v="4378"/>
    <s v="M. VENKATA JAYADEEP REDDY"/>
    <x v="8"/>
    <s v="U - A"/>
    <s v="B"/>
    <d v="2016-06-23T00:00:00"/>
    <s v="M. RAM BABU"/>
    <x v="0"/>
    <n v="908861895419"/>
    <s v="9088 6189 5419"/>
    <n v="9347424363"/>
    <x v="1"/>
    <s v="SALAMPAD"/>
  </r>
  <r>
    <n v="261"/>
    <s v="X11"/>
    <s v="A. VISHNU VARDHAN"/>
    <x v="8"/>
    <s v="U - A"/>
    <s v="B"/>
    <m/>
    <s v="A. YADAVA RAO"/>
    <x v="0"/>
    <n v="753282802740"/>
    <s v="7532 8280 2740"/>
    <n v="9553198994"/>
    <x v="1"/>
    <s v="KALDURKI"/>
  </r>
  <r>
    <n v="262"/>
    <n v="4365"/>
    <s v="B. SAI CHARAN TEJ"/>
    <x v="8"/>
    <s v="U - A"/>
    <s v="B"/>
    <d v="2016-02-11T00:00:00"/>
    <s v="B. SRINIVAS"/>
    <x v="0"/>
    <n v="593267987808"/>
    <s v="5932 6798 7808"/>
    <n v="7569944453"/>
    <x v="0"/>
    <s v="TATTIKOTE"/>
  </r>
  <r>
    <n v="263"/>
    <n v="4788"/>
    <s v="H. AKHILA"/>
    <x v="9"/>
    <s v="New"/>
    <s v="G"/>
    <m/>
    <s v="H. ASHOK"/>
    <x v="0"/>
    <m/>
    <m/>
    <n v="9133745145"/>
    <x v="1"/>
    <s v="Naganpally"/>
  </r>
  <r>
    <n v="264"/>
    <n v="4301"/>
    <s v="S. AKSHARA"/>
    <x v="9"/>
    <s v="U - B"/>
    <s v="G"/>
    <d v="2017-11-07T00:00:00"/>
    <s v="PRAHALAD"/>
    <x v="0"/>
    <n v="670914438141"/>
    <s v="6709 1443 8141"/>
    <n v="9705984214"/>
    <x v="1"/>
    <s v="NAGANPALLY"/>
  </r>
  <r>
    <n v="265"/>
    <n v="4839"/>
    <s v="P. AKSHAYA"/>
    <x v="9"/>
    <s v="New"/>
    <s v="G"/>
    <m/>
    <s v="P. CHANDRA KANTH"/>
    <x v="0"/>
    <m/>
    <m/>
    <n v="9908411141"/>
    <x v="0"/>
    <s v="Vallabhapur"/>
  </r>
  <r>
    <n v="266"/>
    <n v="4714"/>
    <s v="S. ANANYA"/>
    <x v="9"/>
    <s v="New"/>
    <s v="G"/>
    <m/>
    <s v="S. GANGADHAR"/>
    <x v="0"/>
    <m/>
    <m/>
    <n v="9550932320"/>
    <x v="1"/>
    <s v="Kaldurki"/>
  </r>
  <r>
    <n v="267"/>
    <n v="4607"/>
    <s v="B. AROSHI"/>
    <x v="9"/>
    <s v="New"/>
    <s v="G"/>
    <m/>
    <s v="B. VIAJY PAL"/>
    <x v="0"/>
    <m/>
    <m/>
    <n v="9032386247"/>
    <x v="0"/>
    <s v="Goshala Road"/>
  </r>
  <r>
    <n v="268"/>
    <n v="4306"/>
    <s v="Y.K. BHAVISHYA"/>
    <x v="9"/>
    <s v="U - B"/>
    <s v="G"/>
    <d v="2016-12-02T00:00:00"/>
    <s v="Y.K. LAXMA REDDY"/>
    <x v="0"/>
    <n v="269745791269"/>
    <s v="2697 4579 1269"/>
    <n v="9030041493"/>
    <x v="1"/>
    <s v="BHULAXMI CAMP"/>
  </r>
  <r>
    <n v="269"/>
    <n v="4247"/>
    <s v="FATHIMA"/>
    <x v="9"/>
    <s v="1 - B"/>
    <s v="G"/>
    <m/>
    <s v="MD. BABA"/>
    <x v="0"/>
    <m/>
    <s v="  "/>
    <n v="9000291434"/>
    <x v="0"/>
    <s v="SHARBATHI CANAL"/>
  </r>
  <r>
    <n v="270"/>
    <n v="4140"/>
    <s v="M. HARNIKA"/>
    <x v="9"/>
    <s v="U - B"/>
    <s v="G"/>
    <d v="2017-03-20T00:00:00"/>
    <s v="M. RAVI"/>
    <x v="0"/>
    <n v="714021875228"/>
    <s v="7140 2187 5228"/>
    <n v="7981479069"/>
    <x v="1"/>
    <s v="KUMMANPALLY"/>
  </r>
  <r>
    <n v="271"/>
    <n v="4313"/>
    <s v="M. HIMA VARSHINI"/>
    <x v="9"/>
    <s v="U - B"/>
    <s v="G"/>
    <d v="2016-12-16T00:00:00"/>
    <s v="SHIVA KUMAR"/>
    <x v="0"/>
    <n v="221633817631"/>
    <s v="2216 3381 7631"/>
    <n v="9666115423"/>
    <x v="0"/>
    <s v="TATTIKOTE"/>
  </r>
  <r>
    <n v="272"/>
    <n v="4824"/>
    <s v="S. KRISHNA VENI"/>
    <x v="9"/>
    <s v="New"/>
    <s v="G"/>
    <m/>
    <s v="S. NARESH"/>
    <x v="0"/>
    <m/>
    <m/>
    <n v="6303352126"/>
    <x v="1"/>
    <s v="Kaldurki"/>
  </r>
  <r>
    <n v="273"/>
    <n v="4773"/>
    <s v="S. MANASWI"/>
    <x v="9"/>
    <s v="New"/>
    <s v="G"/>
    <m/>
    <s v="S. RAVI"/>
    <x v="0"/>
    <m/>
    <m/>
    <n v="9398252055"/>
    <x v="0"/>
    <s v="Ekachakra Nagar"/>
  </r>
  <r>
    <n v="274"/>
    <n v="4318"/>
    <s v="G. MANASWINI"/>
    <x v="9"/>
    <s v="U - B"/>
    <s v="G"/>
    <d v="2016-02-07T00:00:00"/>
    <s v="G. PRAVEEN KUMAR"/>
    <x v="0"/>
    <n v="901216782862"/>
    <s v="9012 1678 2862"/>
    <n v="9948407429"/>
    <x v="1"/>
    <s v="KUMMANPALLY"/>
  </r>
  <r>
    <n v="275"/>
    <n v="4566"/>
    <s v="MISBAH FATIMA"/>
    <x v="9"/>
    <s v="New"/>
    <s v="B"/>
    <m/>
    <s v="ABDUL MAJEED"/>
    <x v="0"/>
    <m/>
    <m/>
    <n v="9000432838"/>
    <x v="0"/>
    <s v="Sharbathi Canal"/>
  </r>
  <r>
    <n v="276"/>
    <n v="4321"/>
    <s v="NASRA SALEHA"/>
    <x v="9"/>
    <s v="U - B"/>
    <s v="G"/>
    <d v="2015-11-24T00:00:00"/>
    <s v="SK. NISAR"/>
    <x v="0"/>
    <n v="662404003178"/>
    <s v="6624 0400 3178"/>
    <n v="9704616443"/>
    <x v="1"/>
    <s v="PANTAKHURD OLD"/>
  </r>
  <r>
    <n v="277"/>
    <n v="4771"/>
    <s v="G. NITHYA SRI"/>
    <x v="9"/>
    <s v="New"/>
    <s v="G"/>
    <m/>
    <s v="G. ABBAIAH"/>
    <x v="0"/>
    <m/>
    <m/>
    <n v="7893867655"/>
    <x v="1"/>
    <s v="Pentakalan"/>
  </r>
  <r>
    <n v="278"/>
    <n v="4323"/>
    <s v="T. PANESHWARI"/>
    <x v="9"/>
    <s v="U - B"/>
    <s v="G"/>
    <s v="28-01-25016"/>
    <s v="T. KASHIRAM"/>
    <x v="0"/>
    <n v="410077293039"/>
    <s v="4100 7729 3039"/>
    <n v="8499919138"/>
    <x v="1"/>
    <s v="OLD SALAMPAD"/>
  </r>
  <r>
    <n v="279"/>
    <n v="4324"/>
    <s v="G. PARINITHI REDDY"/>
    <x v="9"/>
    <s v="U - B"/>
    <s v="G"/>
    <d v="2016-04-19T00:00:00"/>
    <s v="G. SUDHAKAR REDDY"/>
    <x v="0"/>
    <n v="4788144097548"/>
    <s v="4788 1440 9754"/>
    <n v="9640506086"/>
    <x v="1"/>
    <s v="BHULAXMI CAMP"/>
  </r>
  <r>
    <n v="280"/>
    <n v="4809"/>
    <s v="S. SAHASRA"/>
    <x v="9"/>
    <s v="New"/>
    <s v="G"/>
    <m/>
    <s v="VENKAT REDDY"/>
    <x v="0"/>
    <m/>
    <m/>
    <n v="9959778357"/>
    <x v="1"/>
    <s v="Kaldurki"/>
  </r>
  <r>
    <n v="281"/>
    <n v="4697"/>
    <s v="K. SAHITHI"/>
    <x v="9"/>
    <s v="New"/>
    <s v="G"/>
    <m/>
    <s v="K. SAIBABA"/>
    <x v="0"/>
    <m/>
    <m/>
    <n v="9640374636"/>
    <x v="0"/>
    <s v="Bodhan"/>
  </r>
  <r>
    <n v="282"/>
    <n v="4615"/>
    <s v="M. SHASWIKA"/>
    <x v="9"/>
    <s v="New"/>
    <s v="G"/>
    <m/>
    <s v="M. GANGADHAR"/>
    <x v="0"/>
    <m/>
    <m/>
    <n v="9553558741"/>
    <x v="1"/>
    <s v="Hangarga"/>
  </r>
  <r>
    <n v="283"/>
    <n v="4339"/>
    <s v="MD. AFSOR"/>
    <x v="9"/>
    <s v="U - B"/>
    <s v="B"/>
    <d v="2016-03-01T00:00:00"/>
    <s v="MD. HAROON"/>
    <x v="0"/>
    <n v="674457905946"/>
    <s v="6744 5790 5946"/>
    <n v="9959659232"/>
    <x v="0"/>
    <s v="RAKASIPET"/>
  </r>
  <r>
    <n v="284"/>
    <n v="4342"/>
    <s v="FURKHAN AHMED"/>
    <x v="9"/>
    <s v="U - B"/>
    <s v="B"/>
    <d v="2016-09-11T00:00:00"/>
    <s v="ISHAK AHMED"/>
    <x v="0"/>
    <n v="858994246496"/>
    <s v="8589 9424 6496"/>
    <n v="9848941634"/>
    <x v="0"/>
    <s v="RENJAL BASE"/>
  </r>
  <r>
    <n v="285"/>
    <n v="4344"/>
    <s v="D. HEMA VARSHITH"/>
    <x v="9"/>
    <s v="U - B"/>
    <s v="B"/>
    <d v="2016-04-16T00:00:00"/>
    <s v="D. SRINU"/>
    <x v="0"/>
    <n v="560351075056"/>
    <s v="5603 5107 5056"/>
    <n v="6309712872"/>
    <x v="1"/>
    <s v="OLD SALAMPAD"/>
  </r>
  <r>
    <n v="286"/>
    <n v="4817"/>
    <s v="S. KARTHIK"/>
    <x v="9"/>
    <s v="New"/>
    <s v="B"/>
    <m/>
    <s v="S. ANAND"/>
    <x v="0"/>
    <m/>
    <m/>
    <n v="9705094588"/>
    <x v="1"/>
    <s v="Yedapally"/>
  </r>
  <r>
    <n v="287"/>
    <n v="4770"/>
    <s v="S.LOKESH"/>
    <x v="9"/>
    <s v="New"/>
    <s v="B"/>
    <m/>
    <s v="GANGADHAR"/>
    <x v="0"/>
    <m/>
    <m/>
    <n v="9014237350"/>
    <x v="1"/>
    <s v="Kaldurki"/>
  </r>
  <r>
    <n v="288"/>
    <n v="4442"/>
    <s v="MD. MIRZA ABBU BAQAR"/>
    <x v="9"/>
    <s v="U - B"/>
    <s v="B"/>
    <d v="2015-09-25T00:00:00"/>
    <s v="MIRZA AZMATH BAIG"/>
    <x v="0"/>
    <n v="523568061961"/>
    <s v="5235 6806 1961"/>
    <n v="7569194416"/>
    <x v="1"/>
    <s v="KOPPARGA"/>
  </r>
  <r>
    <n v="289"/>
    <n v="4351"/>
    <s v="MIRZA ARMAN BAIG"/>
    <x v="9"/>
    <s v="U - B"/>
    <s v="B"/>
    <d v="2014-10-24T00:00:00"/>
    <s v="MIRZA NASEER BAIG"/>
    <x v="0"/>
    <n v="453072246097"/>
    <s v="4530 7224 6097"/>
    <n v="9666065126"/>
    <x v="1"/>
    <s v="KOPPARGA"/>
  </r>
  <r>
    <n v="290"/>
    <n v="4473"/>
    <s v="U. MOURYA"/>
    <x v="9"/>
    <s v="U - B"/>
    <s v="B"/>
    <d v="2017-06-08T00:00:00"/>
    <s v="BHAGYA RAJ"/>
    <x v="0"/>
    <n v="219042111050"/>
    <s v="2190 4211 1050"/>
    <n v="9000684900"/>
    <x v="0"/>
    <s v="GOSHALA ROAD"/>
  </r>
  <r>
    <n v="291"/>
    <n v="4155"/>
    <s v="G. NIHAL CHANDRA"/>
    <x v="9"/>
    <s v="U - B"/>
    <s v="B"/>
    <d v="2016-08-18T00:00:00"/>
    <s v="G. LAXMAN"/>
    <x v="0"/>
    <n v="523920958342"/>
    <s v="5239 2095 8342"/>
    <n v="7892022009"/>
    <x v="1"/>
    <s v="PENTAKALAN"/>
  </r>
  <r>
    <n v="292"/>
    <n v="4700"/>
    <s v="M. PRANAY"/>
    <x v="9"/>
    <s v="New"/>
    <s v="B"/>
    <m/>
    <s v="M. BUCHANNA"/>
    <x v="0"/>
    <m/>
    <m/>
    <n v="9391739054"/>
    <x v="1"/>
    <s v="Hangarga"/>
  </r>
  <r>
    <n v="293"/>
    <n v="4356"/>
    <s v="K. PRANISH"/>
    <x v="9"/>
    <s v="U - B"/>
    <s v="B"/>
    <d v="2016-01-01T00:00:00"/>
    <s v="K. NAGARAJU"/>
    <x v="0"/>
    <n v="418880189452"/>
    <s v="4188 8018 9452"/>
    <n v="8106083246"/>
    <x v="1"/>
    <s v="NAGANPALLY"/>
  </r>
  <r>
    <n v="294"/>
    <n v="4408"/>
    <s v="Y. REVANTH REDDY"/>
    <x v="9"/>
    <s v="U - B"/>
    <s v="B"/>
    <d v="2017-02-15T00:00:00"/>
    <s v="SAI REDDY"/>
    <x v="0"/>
    <n v="578234515481"/>
    <s v="5782 3451 5481"/>
    <n v="9959699042"/>
    <x v="1"/>
    <s v="SALAMPAD"/>
  </r>
  <r>
    <n v="295"/>
    <n v="4360"/>
    <s v="P .ROHITH"/>
    <x v="9"/>
    <s v="U - B"/>
    <s v="B"/>
    <d v="2016-01-01T00:00:00"/>
    <s v="AMRITH"/>
    <x v="0"/>
    <m/>
    <s v="  "/>
    <n v="8096517581"/>
    <x v="0"/>
    <s v="MAIN ROAD"/>
  </r>
  <r>
    <n v="296"/>
    <n v="4363"/>
    <s v="P. SAI CHARAN"/>
    <x v="9"/>
    <s v="U - B"/>
    <s v="B"/>
    <d v="2016-02-12T00:00:00"/>
    <s v="P. DILIP"/>
    <x v="0"/>
    <n v="313023266525"/>
    <s v="3130 2326 6525"/>
    <n v="9381990373"/>
    <x v="0"/>
    <s v="TATTIKOTE"/>
  </r>
  <r>
    <n v="297"/>
    <n v="4364"/>
    <s v="T. SAI CHARAN"/>
    <x v="9"/>
    <s v="U - B"/>
    <s v="B"/>
    <d v="2016-01-30T00:00:00"/>
    <s v="T. SAI KUMAR"/>
    <x v="0"/>
    <n v="944441404286"/>
    <s v="9444 4140 4286"/>
    <n v="9100890059"/>
    <x v="1"/>
    <s v="PENTAKALAN"/>
  </r>
  <r>
    <n v="298"/>
    <n v="4575"/>
    <s v="B.SHIVA CHARAN"/>
    <x v="9"/>
    <s v="New"/>
    <s v="B"/>
    <m/>
    <s v="SANTHOSH"/>
    <x v="0"/>
    <m/>
    <m/>
    <n v="8688174705"/>
    <x v="1"/>
    <s v="Hangarga"/>
  </r>
  <r>
    <n v="299"/>
    <n v="4373"/>
    <s v="D. SIDDARTH SAI"/>
    <x v="9"/>
    <s v="U - B"/>
    <s v="B"/>
    <d v="2015-06-09T00:00:00"/>
    <s v="D. NARAYANA"/>
    <x v="0"/>
    <n v="608348677345"/>
    <s v="6083 4867 7345"/>
    <n v="9666922818"/>
    <x v="1"/>
    <s v="KUMMANPALLY"/>
  </r>
  <r>
    <n v="300"/>
    <n v="4381"/>
    <s v="A. VIRAT SAGAR"/>
    <x v="9"/>
    <s v="U - B"/>
    <s v="B"/>
    <d v="2016-05-31T00:00:00"/>
    <s v="A. SATISH"/>
    <x v="0"/>
    <n v="293588520274"/>
    <s v="2935 8852 0274"/>
    <n v="9951655842"/>
    <x v="1"/>
    <s v="PENTAKALAN"/>
  </r>
  <r>
    <n v="301"/>
    <n v="4376"/>
    <s v="T. SUSHMITH"/>
    <x v="9"/>
    <m/>
    <s v="B"/>
    <m/>
    <s v="T. BHASKAR"/>
    <x v="0"/>
    <m/>
    <m/>
    <n v="9392619847"/>
    <x v="1"/>
    <s v="OLD SALAMPAD"/>
  </r>
  <r>
    <n v="302"/>
    <n v="4854"/>
    <s v="S. KRANTHI"/>
    <x v="9"/>
    <m/>
    <s v="B"/>
    <m/>
    <s v="S. RAJU"/>
    <x v="0"/>
    <m/>
    <m/>
    <n v="8341434044"/>
    <x v="1"/>
    <s v="RENJAL"/>
  </r>
  <r>
    <n v="303"/>
    <n v="4333"/>
    <s v="SUBIYA FATHIMA"/>
    <x v="9"/>
    <m/>
    <s v="G"/>
    <m/>
    <s v="ABDUL WAJID"/>
    <x v="0"/>
    <m/>
    <m/>
    <n v="7729803720"/>
    <x v="0"/>
    <s v="RAKASIPET"/>
  </r>
  <r>
    <n v="304"/>
    <n v="4864"/>
    <s v="D. PRANAVI"/>
    <x v="9"/>
    <m/>
    <s v="G"/>
    <m/>
    <s v="D. NAGARAJU"/>
    <x v="0"/>
    <m/>
    <m/>
    <n v="9948090703"/>
    <x v="1"/>
    <s v="Naganpally"/>
  </r>
  <r>
    <n v="305"/>
    <n v="4555"/>
    <s v="M. DEEPIKA"/>
    <x v="10"/>
    <s v="New"/>
    <s v="G"/>
    <m/>
    <s v="VEERAIAH"/>
    <x v="0"/>
    <m/>
    <m/>
    <n v="8341412524"/>
    <x v="0"/>
    <s v="thattikote"/>
  </r>
  <r>
    <n v="306"/>
    <n v="4428"/>
    <s v="R. HARSHINI"/>
    <x v="10"/>
    <s v="U - B"/>
    <s v="G"/>
    <d v="2015-10-06T00:00:00"/>
    <s v="MILAN"/>
    <x v="0"/>
    <n v="880956769671"/>
    <s v="8809 5676 9671"/>
    <n v="9849249679"/>
    <x v="1"/>
    <s v="KANDAKURTHI"/>
  </r>
  <r>
    <n v="307"/>
    <n v="4537"/>
    <s v="V. MOULYA SRI"/>
    <x v="10"/>
    <s v="New"/>
    <s v="G"/>
    <m/>
    <s v="V. DHANUNJAYA REDDY"/>
    <x v="0"/>
    <m/>
    <m/>
    <n v="7729802987"/>
    <x v="0"/>
    <s v="Saraswathi Nagar"/>
  </r>
  <r>
    <n v="308"/>
    <n v="4325"/>
    <s v="K. PRANJAL"/>
    <x v="10"/>
    <s v="U - A"/>
    <s v="G"/>
    <d v="2015-04-13T00:00:00"/>
    <s v="K. YASHWANTH"/>
    <x v="0"/>
    <n v="589446216283"/>
    <s v="5894 4621 6283"/>
    <n v="9701663911"/>
    <x v="1"/>
    <s v="KANDAKURTHI"/>
  </r>
  <r>
    <n v="309"/>
    <n v="4433"/>
    <s v="D. REETHIKSHA"/>
    <x v="10"/>
    <s v="U - A"/>
    <s v="G"/>
    <d v="2016-07-13T00:00:00"/>
    <s v="SATISH"/>
    <x v="0"/>
    <n v="388158560766"/>
    <s v="3881 5856 0766"/>
    <n v="9676813351"/>
    <x v="1"/>
    <s v="KANDAKURTHI"/>
  </r>
  <r>
    <n v="310"/>
    <n v="4677"/>
    <s v="B. SOUNDHARYA"/>
    <x v="10"/>
    <s v="New"/>
    <s v="G"/>
    <m/>
    <s v="B. KARAN SINGH"/>
    <x v="0"/>
    <m/>
    <m/>
    <n v="9490534483"/>
    <x v="2"/>
    <s v="Neral Thanda"/>
  </r>
  <r>
    <n v="311"/>
    <n v="4350"/>
    <s v="B. MEGA VARDHAN"/>
    <x v="10"/>
    <s v="U - B"/>
    <s v="B"/>
    <d v="2015-10-30T00:00:00"/>
    <s v="B. LINGAIAH"/>
    <x v="0"/>
    <n v="322853281413"/>
    <s v="3228 5328 1413"/>
    <n v="9701955953"/>
    <x v="1"/>
    <s v="PEGADAPALLY"/>
  </r>
  <r>
    <n v="312"/>
    <s v="X106"/>
    <s v="S. MOKSHIT"/>
    <x v="10"/>
    <s v="U - A"/>
    <s v="B"/>
    <m/>
    <s v="S. PRAVEEN"/>
    <x v="0"/>
    <m/>
    <s v="  "/>
    <n v="9494717811"/>
    <x v="0"/>
    <s v="NEAR H.P.O."/>
  </r>
  <r>
    <n v="313"/>
    <n v="4551"/>
    <s v="G. PRAJWAL ARYAN REDDY"/>
    <x v="10"/>
    <s v="New"/>
    <s v="B"/>
    <m/>
    <s v="VIJAYA RAGHAVA REDDY"/>
    <x v="0"/>
    <m/>
    <m/>
    <n v="7989155514"/>
    <x v="0"/>
    <s v="Saraswathi Nagar"/>
  </r>
  <r>
    <n v="314"/>
    <n v="4443"/>
    <s v="B. PRANAY"/>
    <x v="10"/>
    <s v="L - A"/>
    <s v="B"/>
    <d v="2016-06-13T00:00:00"/>
    <s v="GANGA PRASAD"/>
    <x v="0"/>
    <m/>
    <s v="  "/>
    <n v="9390720544"/>
    <x v="1"/>
    <s v="PEGADAPALLY"/>
  </r>
  <r>
    <n v="315"/>
    <n v="4548"/>
    <s v="A. RAJAN"/>
    <x v="10"/>
    <s v="New"/>
    <s v="B"/>
    <m/>
    <s v="A. SUBHASH"/>
    <x v="0"/>
    <m/>
    <m/>
    <n v="9032899091"/>
    <x v="0"/>
    <s v="Saraswathi Nagar"/>
  </r>
  <r>
    <n v="316"/>
    <n v="4614"/>
    <s v="M. RUTUJA"/>
    <x v="10"/>
    <s v="New"/>
    <s v="B"/>
    <m/>
    <s v="M. ASHOK"/>
    <x v="0"/>
    <m/>
    <m/>
    <n v="9325486471"/>
    <x v="1"/>
    <s v="Kandakurthi"/>
  </r>
  <r>
    <n v="317"/>
    <n v="4369"/>
    <s v="M. SATHWIK"/>
    <x v="10"/>
    <s v="U - B"/>
    <s v="B"/>
    <d v="2014-11-28T00:00:00"/>
    <s v="M. LAXMAN"/>
    <x v="0"/>
    <n v="570356086902"/>
    <s v="5703 5608 6902"/>
    <n v="8897207103"/>
    <x v="1"/>
    <s v="PEGADAPALLY"/>
  </r>
  <r>
    <n v="318"/>
    <n v="4730"/>
    <s v="B. UPENDER"/>
    <x v="10"/>
    <s v="New"/>
    <s v="B"/>
    <m/>
    <s v="B.BARMAL"/>
    <x v="0"/>
    <m/>
    <m/>
    <n v="7382394506"/>
    <x v="2"/>
    <s v="Gurjal Thanda"/>
  </r>
  <r>
    <n v="319"/>
    <n v="4377"/>
    <s v="G. VEDANTH"/>
    <x v="10"/>
    <s v="U - A"/>
    <s v="B"/>
    <d v="2015-08-13T00:00:00"/>
    <s v="R. LAXMAN"/>
    <x v="0"/>
    <n v="225214458912"/>
    <s v="2252 1445 8912"/>
    <n v="9381790950"/>
    <x v="1"/>
    <s v="KANDAKURTHI"/>
  </r>
  <r>
    <n v="320"/>
    <n v="4687"/>
    <s v="N. MITHUN"/>
    <x v="10"/>
    <m/>
    <s v="B"/>
    <m/>
    <s v="N. LAXMAN"/>
    <x v="0"/>
    <m/>
    <m/>
    <m/>
    <x v="1"/>
    <s v="PEGADAPALLY"/>
  </r>
  <r>
    <n v="321"/>
    <n v="4238"/>
    <s v="AAIRA FATHIMA"/>
    <x v="11"/>
    <s v="1 - A"/>
    <s v="G"/>
    <m/>
    <s v="MD. IYNUL HAQ"/>
    <x v="0"/>
    <n v="937826143886"/>
    <s v="9378 2614 3886"/>
    <n v="9440964877"/>
    <x v="0"/>
    <s v="SHARBATHI CANAL"/>
  </r>
  <r>
    <n v="322"/>
    <n v="4799"/>
    <s v="A.AKSHAYA"/>
    <x v="11"/>
    <s v="New"/>
    <s v="G"/>
    <m/>
    <s v="SANGHAMESH"/>
    <x v="0"/>
    <m/>
    <m/>
    <n v="9515464063"/>
    <x v="0"/>
    <s v="Sharbathi Canal"/>
  </r>
  <r>
    <n v="323"/>
    <n v="4215"/>
    <s v="ASMEENA KHANAM"/>
    <x v="11"/>
    <s v="1 - A"/>
    <s v="G"/>
    <m/>
    <s v="MOHAMMED GAFFAR KHAN"/>
    <x v="0"/>
    <n v="243457936940"/>
    <s v="2434 5793 6940"/>
    <n v="9676797412"/>
    <x v="1"/>
    <s v="PANTA CAMP"/>
  </r>
  <r>
    <n v="324"/>
    <n v="4267"/>
    <s v="K. AVANTHIKA"/>
    <x v="11"/>
    <s v="1 - A"/>
    <s v="G"/>
    <m/>
    <s v="K. GANGARAM"/>
    <x v="0"/>
    <n v="448539062344"/>
    <s v="4485 3906 2344"/>
    <n v="9573930842"/>
    <x v="1"/>
    <s v="KUMMANPALLY"/>
  </r>
  <r>
    <n v="325"/>
    <n v="4277"/>
    <s v="P. AVIKA"/>
    <x v="11"/>
    <s v="1 - A"/>
    <s v="G"/>
    <m/>
    <s v="P. SRINIVAS"/>
    <x v="0"/>
    <m/>
    <s v="  "/>
    <n v="9393596313"/>
    <x v="0"/>
    <s v="GOSHALA ROAD"/>
  </r>
  <r>
    <n v="326"/>
    <n v="9004"/>
    <s v="K. BHARGAVI"/>
    <x v="11"/>
    <s v="1 - A"/>
    <s v="G"/>
    <m/>
    <s v="K. VENKATESHWARLU"/>
    <x v="0"/>
    <m/>
    <s v="  "/>
    <n v="6304036899"/>
    <x v="0"/>
    <s v="GOSHALA ROAD"/>
  </r>
  <r>
    <n v="327"/>
    <n v="4777"/>
    <s v="N. OM KARUNYA"/>
    <x v="11"/>
    <s v="New"/>
    <s v="G"/>
    <m/>
    <s v="ODDENNA"/>
    <x v="0"/>
    <m/>
    <m/>
    <n v="9542700129"/>
    <x v="1"/>
    <s v="Yedapally"/>
  </r>
  <r>
    <n v="328"/>
    <n v="4623"/>
    <s v="G.KOUSHIK RADHA SAI"/>
    <x v="11"/>
    <s v="New"/>
    <s v="B"/>
    <m/>
    <s v="SUMANTH KUMAR"/>
    <x v="0"/>
    <m/>
    <m/>
    <n v="9666751929"/>
    <x v="0"/>
    <s v="Sharbathi Canal"/>
  </r>
  <r>
    <n v="329"/>
    <n v="4739"/>
    <s v="A.NAMRATA"/>
    <x v="11"/>
    <s v="New"/>
    <s v="G"/>
    <m/>
    <s v="VENKATESH"/>
    <x v="0"/>
    <m/>
    <m/>
    <n v="9640896717"/>
    <x v="1"/>
    <s v="PANTAKHURD OLD"/>
  </r>
  <r>
    <n v="330"/>
    <n v="4282"/>
    <s v="B. NAVYA SRI"/>
    <x v="11"/>
    <s v="1 - A"/>
    <s v="G"/>
    <m/>
    <s v="B. SAILU"/>
    <x v="0"/>
    <n v="423155737474"/>
    <s v="4231 5573 7474"/>
    <n v="9704581718"/>
    <x v="0"/>
    <s v="NEAR H.P.O."/>
  </r>
  <r>
    <n v="331"/>
    <n v="4161"/>
    <s v="M. PAVANI"/>
    <x v="11"/>
    <s v="1 - A"/>
    <s v="G"/>
    <m/>
    <s v="M. VITTAL GOUD"/>
    <x v="0"/>
    <n v="807889559083"/>
    <s v="8078 8955 9083"/>
    <n v="9553185989"/>
    <x v="1"/>
    <s v="KUMMANPALLY"/>
  </r>
  <r>
    <n v="332"/>
    <n v="4156"/>
    <s v="N. POOJA"/>
    <x v="11"/>
    <s v="1 - A"/>
    <s v="G"/>
    <m/>
    <s v="N. POSHETTY"/>
    <x v="0"/>
    <n v="847952017970"/>
    <s v="8479 5201 7970"/>
    <n v="9951138284"/>
    <x v="1"/>
    <s v="KUMMANPALLY"/>
  </r>
  <r>
    <n v="333"/>
    <n v="4395"/>
    <s v="SAFOORA AMATUS SABOOR"/>
    <x v="11"/>
    <s v="1 - A"/>
    <s v="G"/>
    <m/>
    <s v="ABDUL AZEEM"/>
    <x v="0"/>
    <n v="203205386334"/>
    <s v="2032 0538 6334"/>
    <n v="8341762140"/>
    <x v="0"/>
    <s v="SHARBATHI CANAL"/>
  </r>
  <r>
    <n v="334"/>
    <n v="4172"/>
    <s v="M. SAHASRA"/>
    <x v="11"/>
    <s v="1 - A"/>
    <s v="G"/>
    <m/>
    <s v="M. NAVEEN GOUD"/>
    <x v="0"/>
    <n v="970638681140"/>
    <s v="9706 3868 1140"/>
    <n v="9550057966"/>
    <x v="1"/>
    <s v="PANTAKHURD OLD"/>
  </r>
  <r>
    <n v="335"/>
    <n v="4293"/>
    <s v="V. SHANMUKA SREE"/>
    <x v="11"/>
    <s v="1 - A"/>
    <s v="G"/>
    <m/>
    <s v="V. RAVINDHAR REDDY"/>
    <x v="0"/>
    <n v="660244302159"/>
    <s v="6602 4430 2159"/>
    <n v="6300626880"/>
    <x v="1"/>
    <s v="SALOORA CAMP"/>
  </r>
  <r>
    <n v="336"/>
    <n v="4278"/>
    <s v="SIDHRA"/>
    <x v="11"/>
    <s v="1 - A"/>
    <s v="G"/>
    <m/>
    <s v="MD. SAMEER"/>
    <x v="0"/>
    <n v="235549968350"/>
    <s v="2355 4996 8350"/>
    <n v="8297278271"/>
    <x v="1"/>
    <s v="PANTAKHURD OLD"/>
  </r>
  <r>
    <n v="337"/>
    <n v="4257"/>
    <s v="G. VARSHINI"/>
    <x v="11"/>
    <s v="1 - A"/>
    <s v="G"/>
    <m/>
    <s v="G. POSHETTY"/>
    <x v="0"/>
    <n v="980473542451"/>
    <s v="9804 7354 2451"/>
    <n v="9908315010"/>
    <x v="1"/>
    <s v="NEAR H.P.O."/>
  </r>
  <r>
    <n v="338"/>
    <n v="4245"/>
    <s v="P. VASHISHTA"/>
    <x v="11"/>
    <s v="1 - A"/>
    <s v="G"/>
    <m/>
    <s v="P. RAJ KUMAR"/>
    <x v="0"/>
    <n v="660642086088"/>
    <s v="6606 4208 6088"/>
    <n v="8919735224"/>
    <x v="1"/>
    <s v="JAITHAPUR"/>
  </r>
  <r>
    <n v="339"/>
    <n v="4162"/>
    <s v="MD. ABRAR KHAN"/>
    <x v="11"/>
    <s v="1 - A"/>
    <s v="B"/>
    <m/>
    <s v="MD. LATEEF KHAN"/>
    <x v="0"/>
    <n v="860051634622"/>
    <s v="8600 5163 4622"/>
    <n v="9908120478"/>
    <x v="0"/>
    <s v="SHARBATHI CANAL"/>
  </r>
  <r>
    <n v="340"/>
    <n v="4144"/>
    <s v="T. ADITHYA"/>
    <x v="11"/>
    <s v="1 - A"/>
    <s v="B"/>
    <m/>
    <s v="ASHOK"/>
    <x v="0"/>
    <n v="717093210527"/>
    <s v="7170 9321 0527"/>
    <n v="9963370315"/>
    <x v="0"/>
    <s v="NEAR H.P.O."/>
  </r>
  <r>
    <n v="341"/>
    <n v="4456"/>
    <s v="A. DINESH"/>
    <x v="11"/>
    <s v="1 - A"/>
    <s v="B"/>
    <m/>
    <s v="MOHAN"/>
    <x v="0"/>
    <m/>
    <s v="  "/>
    <n v="9949706965"/>
    <x v="0"/>
    <s v="BODHAN"/>
  </r>
  <r>
    <n v="342"/>
    <n v="4177"/>
    <s v="G. GOUTHAM"/>
    <x v="11"/>
    <s v="1 - A"/>
    <s v="B"/>
    <m/>
    <s v="G. SUDHAKAR"/>
    <x v="0"/>
    <n v="786701807634"/>
    <s v="7867 0180 7634"/>
    <n v="9398508670"/>
    <x v="1"/>
    <s v="EKACHAKRA NAGAR"/>
  </r>
  <r>
    <n v="343"/>
    <n v="4163"/>
    <s v="S. HEMACHANDRA"/>
    <x v="11"/>
    <s v="1 - A"/>
    <s v="B"/>
    <m/>
    <s v="S. GANGADHAR"/>
    <x v="0"/>
    <n v="759830628950"/>
    <s v="7598 3062 8950"/>
    <n v="9652348072"/>
    <x v="0"/>
    <s v="MAIN ROAD"/>
  </r>
  <r>
    <n v="344"/>
    <n v="4780"/>
    <s v="S.KRISH"/>
    <x v="11"/>
    <s v="New"/>
    <s v="B"/>
    <m/>
    <s v="SHEKAR BAABU"/>
    <x v="0"/>
    <m/>
    <m/>
    <n v="7093794198"/>
    <x v="1"/>
    <s v="Yedapally"/>
  </r>
  <r>
    <n v="345"/>
    <n v="4830"/>
    <s v="MIRZA ABUBAKAR SIDDIQUE BAIG"/>
    <x v="11"/>
    <s v="New"/>
    <s v="B"/>
    <m/>
    <s v="HAMID BAIG"/>
    <x v="0"/>
    <m/>
    <m/>
    <n v="6303291387"/>
    <x v="1"/>
    <s v="Kopparga"/>
  </r>
  <r>
    <n v="346"/>
    <n v="3941"/>
    <s v="MD. MUBARAZUDDIN"/>
    <x v="11"/>
    <s v="1 - A"/>
    <s v="B"/>
    <m/>
    <s v="QAMQAMUDDIN"/>
    <x v="0"/>
    <n v="302318318624"/>
    <s v="3023 1831 8624"/>
    <n v="9642227367"/>
    <x v="0"/>
    <s v="SHARBATHI CANAL"/>
  </r>
  <r>
    <n v="347"/>
    <n v="4160"/>
    <s v="B. OMKAR"/>
    <x v="11"/>
    <s v="1 - A"/>
    <s v="B"/>
    <m/>
    <s v="B. SANTHOSH"/>
    <x v="0"/>
    <n v="581374813708"/>
    <s v="5813 7481 3708"/>
    <n v="9177798252"/>
    <x v="1"/>
    <s v="KUMMANPALLY"/>
  </r>
  <r>
    <n v="348"/>
    <n v="4478"/>
    <s v="M. PRANAV"/>
    <x v="11"/>
    <s v="1 - A"/>
    <s v="B"/>
    <m/>
    <s v="SURESH BABU"/>
    <x v="0"/>
    <n v="287162467665"/>
    <s v="2871 6246 7665"/>
    <n v="8978618636"/>
    <x v="1"/>
    <s v="NAGANPALLY"/>
  </r>
  <r>
    <n v="349"/>
    <n v="4242"/>
    <s v="G. REVANTH"/>
    <x v="11"/>
    <s v="1 - A"/>
    <s v="B"/>
    <m/>
    <s v="G. SRIKANTH"/>
    <x v="0"/>
    <n v="444509176846"/>
    <s v="4445 0917 6846"/>
    <n v="8121192853"/>
    <x v="0"/>
    <s v="TATTIKOTE"/>
  </r>
  <r>
    <n v="350"/>
    <n v="4273"/>
    <s v="M. RISHI"/>
    <x v="11"/>
    <s v="1 - A"/>
    <s v="B"/>
    <m/>
    <s v="M. RAVI"/>
    <x v="0"/>
    <n v="217344973934"/>
    <s v="2173 4497 3934"/>
    <n v="9652260785"/>
    <x v="1"/>
    <s v="NAGANPALLY"/>
  </r>
  <r>
    <n v="351"/>
    <n v="4511"/>
    <s v="S. RITESH"/>
    <x v="11"/>
    <s v="1 - A"/>
    <s v="B"/>
    <m/>
    <s v="S. SUDHAKAR"/>
    <x v="0"/>
    <n v="490791759536"/>
    <s v="4907 9175 9536"/>
    <n v="8499038585"/>
    <x v="1"/>
    <s v="KALDURKI"/>
  </r>
  <r>
    <n v="352"/>
    <s v="P780"/>
    <s v="A. SAINATH"/>
    <x v="11"/>
    <s v="1 - A"/>
    <s v="B"/>
    <m/>
    <s v="A. RAMULU"/>
    <x v="0"/>
    <m/>
    <s v="  "/>
    <n v="9676982984"/>
    <x v="1"/>
    <s v="KALDURKI"/>
  </r>
  <r>
    <n v="353"/>
    <s v="X142"/>
    <s v="S. SATHWIK"/>
    <x v="11"/>
    <s v="1 - A"/>
    <s v="B"/>
    <m/>
    <s v="S. LAXMAN"/>
    <x v="0"/>
    <m/>
    <s v="  "/>
    <n v="9848972042"/>
    <x v="1"/>
    <s v="KALDURKI"/>
  </r>
  <r>
    <n v="354"/>
    <n v="4256"/>
    <s v="B. SHASHIKAR"/>
    <x v="11"/>
    <s v="1 - A"/>
    <s v="B"/>
    <m/>
    <s v="B. RAJESHWAR"/>
    <x v="0"/>
    <n v="590361505425"/>
    <s v="5903 6150 5425"/>
    <n v="9666636667"/>
    <x v="0"/>
    <s v="NEAR H.P.O."/>
  </r>
  <r>
    <n v="355"/>
    <n v="4289"/>
    <s v="T. SREEJAN"/>
    <x v="11"/>
    <s v="1 - A"/>
    <s v="B"/>
    <m/>
    <s v="T. PRATHAP"/>
    <x v="0"/>
    <n v="862914432029"/>
    <s v="8629 1443 2029"/>
    <n v="9908374628"/>
    <x v="1"/>
    <s v="YEDAPALLY"/>
  </r>
  <r>
    <n v="356"/>
    <n v="4212"/>
    <s v="B. SRIJAN"/>
    <x v="11"/>
    <s v="1 - A"/>
    <s v="B"/>
    <m/>
    <s v="B. SUDHAKAR"/>
    <x v="0"/>
    <m/>
    <s v="  "/>
    <n v="8008071868"/>
    <x v="1"/>
    <s v="HANGARGA"/>
  </r>
  <r>
    <n v="357"/>
    <n v="4221"/>
    <s v="K. SRINISH"/>
    <x v="11"/>
    <s v="1 - A"/>
    <s v="B"/>
    <m/>
    <s v="K. NAGARAJU"/>
    <x v="0"/>
    <n v="813428729797"/>
    <s v="8134 2872 9797"/>
    <n v="9866477698"/>
    <x v="1"/>
    <s v="NAGANPALLY"/>
  </r>
  <r>
    <n v="358"/>
    <n v="4220"/>
    <s v="K. TEJENDRA"/>
    <x v="11"/>
    <s v="1 - A"/>
    <s v="B"/>
    <m/>
    <s v="K. SATISH KUMAR"/>
    <x v="0"/>
    <n v="961499034192"/>
    <s v="9614 9903 4192"/>
    <n v="9110582462"/>
    <x v="1"/>
    <s v="KOPPARTHI CAMP"/>
  </r>
  <r>
    <n v="359"/>
    <s v="X80"/>
    <s v="UZEF"/>
    <x v="11"/>
    <s v="1 - A"/>
    <s v="B"/>
    <m/>
    <s v="MUJAHID KHAN"/>
    <x v="0"/>
    <m/>
    <s v="  "/>
    <n v="9949363517"/>
    <x v="1"/>
    <s v="HANGARGA"/>
  </r>
  <r>
    <n v="360"/>
    <n v="4166"/>
    <s v="G. VAMSHI"/>
    <x v="11"/>
    <s v="1 - A"/>
    <s v="B"/>
    <m/>
    <s v="G. SATHISH"/>
    <x v="0"/>
    <n v="524651737649"/>
    <s v="5246 5173 7649"/>
    <n v="9951091212"/>
    <x v="0"/>
    <s v="SHARBATHI CANAL"/>
  </r>
  <r>
    <n v="361"/>
    <n v="4152"/>
    <s v="K. VENKATA RAMANA"/>
    <x v="11"/>
    <s v="1 - A"/>
    <s v="B"/>
    <m/>
    <s v="K. BABU"/>
    <x v="0"/>
    <n v="790125460829"/>
    <s v="7901 2546 0829"/>
    <n v="8186844696"/>
    <x v="0"/>
    <s v="GOSHALA ROAD"/>
  </r>
  <r>
    <n v="362"/>
    <n v="4165"/>
    <s v="G. VIKAS"/>
    <x v="11"/>
    <s v="1 - A"/>
    <s v="B"/>
    <m/>
    <s v="G. SUBHASH"/>
    <x v="0"/>
    <n v="537869598655"/>
    <s v="5378 6959 8655"/>
    <n v="9951091212"/>
    <x v="0"/>
    <s v="SHARBATHI CANAL"/>
  </r>
  <r>
    <n v="363"/>
    <n v="4283"/>
    <s v="SD. YAQOOB ALI"/>
    <x v="11"/>
    <s v="1 - A"/>
    <s v="B"/>
    <m/>
    <s v="SD. MANSOOR ALI"/>
    <x v="0"/>
    <m/>
    <s v="  "/>
    <n v="8096461206"/>
    <x v="0"/>
    <s v="SHARBATHI CANAL"/>
  </r>
  <r>
    <n v="364"/>
    <n v="4178"/>
    <s v="P. CHARAN"/>
    <x v="11"/>
    <m/>
    <s v="B"/>
    <m/>
    <s v="P. CHINNA BOI"/>
    <x v="0"/>
    <m/>
    <m/>
    <n v="9100631609"/>
    <x v="1"/>
    <s v="OLD SALAMPAD"/>
  </r>
  <r>
    <n v="365"/>
    <n v="4211"/>
    <s v="S. SIDDHANTH KUMAR"/>
    <x v="11"/>
    <m/>
    <s v="B"/>
    <m/>
    <s v="S. SURESH"/>
    <x v="0"/>
    <m/>
    <m/>
    <n v="9618252975"/>
    <x v="1"/>
    <s v="HANGARGA"/>
  </r>
  <r>
    <n v="366"/>
    <n v="4280"/>
    <s v="MD.THARANNUM PARVEEN"/>
    <x v="11"/>
    <m/>
    <s v="G"/>
    <m/>
    <s v="SK.ASHRAF REHAMAN"/>
    <x v="0"/>
    <m/>
    <m/>
    <n v="9912670278"/>
    <x v="0"/>
    <s v="SHARBATHI CANAL"/>
  </r>
  <r>
    <n v="367"/>
    <n v="4047"/>
    <s v="SK.NURAREFIN"/>
    <x v="11"/>
    <m/>
    <s v="B"/>
    <m/>
    <s v="SK.ASHRAF REHAMAN"/>
    <x v="0"/>
    <m/>
    <m/>
    <n v="9912670278"/>
    <x v="0"/>
    <s v="SHARBATHI CANAL"/>
  </r>
  <r>
    <n v="368"/>
    <n v="4244"/>
    <s v="A. ANVIKA"/>
    <x v="11"/>
    <s v="1 - A"/>
    <s v="G"/>
    <m/>
    <s v="A. RAJ KISHORE"/>
    <x v="0"/>
    <n v="694848586009"/>
    <s v="6948 4858 6009"/>
    <n v="9849526768"/>
    <x v="0"/>
    <s v="SARASWATHI NAGAR"/>
  </r>
  <r>
    <n v="369"/>
    <s v="X124"/>
    <s v="K. ANJANA SOWMYA"/>
    <x v="12"/>
    <s v="1 - B"/>
    <s v="G"/>
    <m/>
    <s v="K. CHINNA GANGARAM"/>
    <x v="0"/>
    <n v="213114375641"/>
    <s v="2131 1437 5641"/>
    <n v="9640614462"/>
    <x v="1"/>
    <s v="KUMMANPALLY"/>
  </r>
  <r>
    <n v="370"/>
    <n v="4236"/>
    <s v="ARFEEN ALINA"/>
    <x v="12"/>
    <s v="1 - B"/>
    <s v="G"/>
    <m/>
    <s v="RIYAZ KHAN"/>
    <x v="0"/>
    <n v="639443991561"/>
    <s v="6394 4399 1561"/>
    <n v="9959767881"/>
    <x v="1"/>
    <s v="HANGARGA"/>
  </r>
  <r>
    <n v="371"/>
    <s v="P755"/>
    <s v="D. ASHRITHA"/>
    <x v="12"/>
    <s v="1 - B"/>
    <s v="G"/>
    <m/>
    <s v="D. SHEKAR"/>
    <x v="0"/>
    <m/>
    <s v="  "/>
    <n v="7330667259"/>
    <x v="1"/>
    <s v="PANTA CAMP"/>
  </r>
  <r>
    <n v="372"/>
    <n v="4268"/>
    <s v="AYESHA FATIMA"/>
    <x v="12"/>
    <s v="1 - B"/>
    <s v="G"/>
    <m/>
    <s v="HABEEB SAYEED"/>
    <x v="0"/>
    <m/>
    <s v="  "/>
    <n v="9000998070"/>
    <x v="0"/>
    <s v="SHARBATHI CANAL"/>
  </r>
  <r>
    <n v="373"/>
    <n v="4783"/>
    <s v="K.BHAVANA"/>
    <x v="12"/>
    <s v="New"/>
    <s v="G"/>
    <m/>
    <s v="KISHAN"/>
    <x v="0"/>
    <m/>
    <m/>
    <n v="7207142855"/>
    <x v="1"/>
    <s v="Kaldurki"/>
  </r>
  <r>
    <n v="374"/>
    <n v="4170"/>
    <s v="S. CHAYA PRIYA"/>
    <x v="12"/>
    <s v="1 - B"/>
    <s v="G"/>
    <m/>
    <s v="S. RAM BABU (1000)"/>
    <x v="0"/>
    <n v="399961832689"/>
    <s v="3999 6183 2689"/>
    <n v="9948118447"/>
    <x v="0"/>
    <s v="SHARBATHI CANAL"/>
  </r>
  <r>
    <n v="375"/>
    <n v="4196"/>
    <s v="B. HARIPRIYA"/>
    <x v="12"/>
    <s v="1 - B"/>
    <s v="G"/>
    <m/>
    <s v="B. YELLAIAH"/>
    <x v="0"/>
    <n v="201261267584"/>
    <s v="2012 6126 7584"/>
    <n v="8897088743"/>
    <x v="1"/>
    <s v="OLD SALAMPAD"/>
  </r>
  <r>
    <n v="376"/>
    <n v="4290"/>
    <s v="P. JASHWITHA"/>
    <x v="12"/>
    <s v="1 - B"/>
    <s v="G"/>
    <m/>
    <s v="P. NARASIMHA RAO"/>
    <x v="0"/>
    <n v="949669417804"/>
    <s v="9496 6941 7804"/>
    <n v="9640268643"/>
    <x v="1"/>
    <s v="SALOORA CAMP"/>
  </r>
  <r>
    <n v="377"/>
    <n v="4275"/>
    <s v="K. LAXMI CHARANYA"/>
    <x v="12"/>
    <s v="1 - B"/>
    <s v="G"/>
    <m/>
    <s v="K. MANAND REDDY"/>
    <x v="0"/>
    <m/>
    <s v="  "/>
    <n v="7981836286"/>
    <x v="1"/>
    <s v="BHULAXMI CAMP"/>
  </r>
  <r>
    <n v="378"/>
    <n v="4261"/>
    <s v="K. MAHITHA"/>
    <x v="12"/>
    <s v="1 - B"/>
    <s v="G"/>
    <m/>
    <s v="K. MADHU SUDAN GOUD"/>
    <x v="0"/>
    <n v="975232416443"/>
    <s v="9752 3241 6443"/>
    <n v="9010004233"/>
    <x v="1"/>
    <s v="YEDAPALLY"/>
  </r>
  <r>
    <n v="379"/>
    <n v="3942"/>
    <s v="MARIYA BEGUM"/>
    <x v="12"/>
    <s v="1 - B"/>
    <s v="G"/>
    <m/>
    <s v="NASEER AHMED"/>
    <x v="0"/>
    <n v="400230311715"/>
    <s v="4002 3031 1715"/>
    <n v="9948143058"/>
    <x v="1"/>
    <s v="ACHANPALLY"/>
  </r>
  <r>
    <n v="380"/>
    <n v="4782"/>
    <s v="K.MEGANA"/>
    <x v="12"/>
    <s v="New"/>
    <s v="G"/>
    <m/>
    <s v="BALARAM"/>
    <x v="0"/>
    <m/>
    <m/>
    <n v="7207142855"/>
    <x v="1"/>
    <s v="Kaldurki"/>
  </r>
  <r>
    <n v="381"/>
    <s v="x263"/>
    <s v="MOGAL ANIFA"/>
    <x v="12"/>
    <s v="1 - B"/>
    <s v="G"/>
    <m/>
    <s v="Mogal Shadullah"/>
    <x v="0"/>
    <m/>
    <s v="  "/>
    <n v="8096260626"/>
    <x v="1"/>
    <s v="PANTAKHURD OLD"/>
  </r>
  <r>
    <n v="382"/>
    <n v="7008"/>
    <s v="A. NEHA SRI"/>
    <x v="12"/>
    <s v="1 - B"/>
    <s v="G"/>
    <m/>
    <s v="SRINIVAS"/>
    <x v="0"/>
    <n v="727932481384"/>
    <s v="7279 3248 1384"/>
    <n v="8919819356"/>
    <x v="0"/>
    <s v="MAIN ROAD"/>
  </r>
  <r>
    <n v="383"/>
    <n v="4287"/>
    <s v="K. SRI KAVYA"/>
    <x v="12"/>
    <s v="1 - B"/>
    <s v="G"/>
    <m/>
    <s v="K. RAMBABU"/>
    <x v="0"/>
    <n v="266972213309"/>
    <s v="2669 7221 3309"/>
    <n v="8106458931"/>
    <x v="0"/>
    <s v="S.V. COLONY"/>
  </r>
  <r>
    <n v="384"/>
    <n v="4195"/>
    <s v="CH. TEJASVI"/>
    <x v="12"/>
    <s v="1 - B"/>
    <s v="G"/>
    <m/>
    <s v="CH. ANAND"/>
    <x v="0"/>
    <n v="991984375671"/>
    <s v="9919 8437 5671"/>
    <n v="9866673755"/>
    <x v="1"/>
    <s v="PANTA CAMP"/>
  </r>
  <r>
    <n v="385"/>
    <n v="4760"/>
    <s v="UMAIZA TABASSUM"/>
    <x v="12"/>
    <s v="New"/>
    <s v="G"/>
    <m/>
    <s v="IMRAN KHAN"/>
    <x v="0"/>
    <m/>
    <m/>
    <n v="9985774251"/>
    <x v="0"/>
    <s v="Sharbathi Canal"/>
  </r>
  <r>
    <n v="386"/>
    <n v="4757"/>
    <s v="ABDUL MUZAMMIL"/>
    <x v="12"/>
    <s v="New"/>
    <s v="B"/>
    <m/>
    <s v="ABDUL MAJID"/>
    <x v="0"/>
    <m/>
    <m/>
    <n v="9000432838"/>
    <x v="0"/>
    <s v="Sharbathi Canal"/>
  </r>
  <r>
    <n v="387"/>
    <n v="4164"/>
    <s v="S. AJAY VARMA"/>
    <x v="12"/>
    <s v="1 - B"/>
    <s v="B"/>
    <m/>
    <s v="S. RAJA SHEKAR"/>
    <x v="0"/>
    <n v="918291452007"/>
    <s v="9182 9145 2007"/>
    <n v="9014067708"/>
    <x v="1"/>
    <s v="PANTA CAMP"/>
  </r>
  <r>
    <n v="388"/>
    <n v="4284"/>
    <s v="K. AKASH"/>
    <x v="12"/>
    <s v="1 - B"/>
    <s v="B"/>
    <m/>
    <s v="K. LAXMAIAH"/>
    <x v="0"/>
    <n v="241921288758"/>
    <s v="2419 2128 8758"/>
    <n v="6305716847"/>
    <x v="1"/>
    <s v="PENTAKALAN"/>
  </r>
  <r>
    <n v="389"/>
    <n v="4206"/>
    <s v="MD. AVAISH"/>
    <x v="12"/>
    <s v="1 - B"/>
    <s v="B"/>
    <m/>
    <s v="MD. HAIMAD"/>
    <x v="0"/>
    <n v="718339225953"/>
    <s v="7183 3922 5953"/>
    <n v="9182575796"/>
    <x v="1"/>
    <s v="PEGADAPALLY"/>
  </r>
  <r>
    <n v="390"/>
    <n v="4279"/>
    <s v="S. GANESH"/>
    <x v="12"/>
    <s v="1 - B"/>
    <s v="B"/>
    <m/>
    <s v="S. DATTU"/>
    <x v="0"/>
    <n v="330377228170"/>
    <s v="3303 7722 8170"/>
    <n v="8328269959"/>
    <x v="1"/>
    <s v="KALDURKI"/>
  </r>
  <r>
    <n v="391"/>
    <n v="4295"/>
    <s v="HAMMAD"/>
    <x v="12"/>
    <s v="1 - B"/>
    <s v="B"/>
    <m/>
    <s v="HANZALA"/>
    <x v="0"/>
    <n v="788011711574"/>
    <s v="7880 1171 1574"/>
    <n v="9951666197"/>
    <x v="1"/>
    <s v="HANGARGA"/>
  </r>
  <r>
    <n v="392"/>
    <n v="4184"/>
    <s v="SD. HANEEF"/>
    <x v="12"/>
    <s v="1 - B"/>
    <s v="B"/>
    <m/>
    <s v="SD. SAMAD"/>
    <x v="0"/>
    <n v="346817138559"/>
    <s v="3468 1713 8559"/>
    <n v="9573677760"/>
    <x v="0"/>
    <s v="RENJAL BASE"/>
  </r>
  <r>
    <n v="393"/>
    <n v="4213"/>
    <s v="HASSAN"/>
    <x v="12"/>
    <s v="1 - B"/>
    <s v="B"/>
    <m/>
    <s v="HANZALA"/>
    <x v="0"/>
    <n v="635946272918"/>
    <s v="6359 4627 2918"/>
    <n v="9951666197"/>
    <x v="1"/>
    <s v="HANGARGA"/>
  </r>
  <r>
    <n v="394"/>
    <n v="4298"/>
    <s v="MD. HILAL KHAN"/>
    <x v="12"/>
    <s v="1 - B"/>
    <s v="B"/>
    <m/>
    <s v="MD. AZMATH KHAN"/>
    <x v="0"/>
    <n v="984612905303"/>
    <s v="9846 1290 5303"/>
    <n v="9705122372"/>
    <x v="1"/>
    <s v="HANGARGA"/>
  </r>
  <r>
    <n v="395"/>
    <n v="4159"/>
    <s v="JAL SINGH"/>
    <x v="12"/>
    <s v="1 - B"/>
    <s v="B"/>
    <m/>
    <s v="BANGAR SINGH"/>
    <x v="0"/>
    <n v="955442213205"/>
    <s v="9554 4221 3205"/>
    <n v="9640282670"/>
    <x v="0"/>
    <s v="MAIN ROAD"/>
  </r>
  <r>
    <n v="396"/>
    <n v="4235"/>
    <s v="A. KARTHIKEYA"/>
    <x v="12"/>
    <s v="1 - B"/>
    <s v="B"/>
    <m/>
    <s v="A. ASHOK"/>
    <x v="0"/>
    <n v="244925277619"/>
    <s v="2449 2527 7619"/>
    <n v="9032113708"/>
    <x v="0"/>
    <s v="TATTIKOTE"/>
  </r>
  <r>
    <n v="397"/>
    <n v="4167"/>
    <s v="Y.K. LOHITH REDDY"/>
    <x v="12"/>
    <s v="1 - B"/>
    <s v="B"/>
    <m/>
    <s v="Y.K. LAXMA REDDY"/>
    <x v="0"/>
    <n v="536974926690"/>
    <s v="5369 7492 6690"/>
    <n v="9030041493"/>
    <x v="1"/>
    <s v="BHULAXMI CAMP"/>
  </r>
  <r>
    <n v="398"/>
    <n v="4288"/>
    <s v="G. MITHUN"/>
    <x v="12"/>
    <s v="1 - B"/>
    <s v="B"/>
    <m/>
    <s v="G. DISHA POCHAIAH"/>
    <x v="0"/>
    <n v="530863774058"/>
    <s v="5308 6377 4058"/>
    <n v="9666436781"/>
    <x v="1"/>
    <s v="BARDIPUR"/>
  </r>
  <r>
    <n v="399"/>
    <n v="4252"/>
    <s v="P. MOKSHESHWAR"/>
    <x v="12"/>
    <s v="1 - B"/>
    <s v="B"/>
    <m/>
    <s v="P. VENKAT"/>
    <x v="0"/>
    <n v="757076849411"/>
    <s v="7570 7684 9411"/>
    <n v="9666072302"/>
    <x v="1"/>
    <s v="BHULAXMI CAMP"/>
  </r>
  <r>
    <n v="400"/>
    <n v="3943"/>
    <s v="S. PRATHAMESH"/>
    <x v="12"/>
    <s v="1 - B"/>
    <s v="B"/>
    <m/>
    <s v="S. DEV RAO"/>
    <x v="0"/>
    <n v="221244179160"/>
    <s v="2212 4417 9160"/>
    <n v="9391508259"/>
    <x v="1"/>
    <s v="KALDURKI"/>
  </r>
  <r>
    <n v="401"/>
    <n v="4822"/>
    <s v="K.ROHITH"/>
    <x v="12"/>
    <s v="New"/>
    <s v="B"/>
    <m/>
    <s v="DHAMMANANDH"/>
    <x v="0"/>
    <m/>
    <m/>
    <n v="7620562789"/>
    <x v="1"/>
    <s v="Naganpally"/>
  </r>
  <r>
    <n v="402"/>
    <n v="4200"/>
    <s v="K. RONITH"/>
    <x v="12"/>
    <s v="1 - B"/>
    <s v="B"/>
    <m/>
    <s v="K. RAJESH"/>
    <x v="0"/>
    <m/>
    <s v="  "/>
    <n v="9666712624"/>
    <x v="1"/>
    <s v="HANGARGA"/>
  </r>
  <r>
    <n v="403"/>
    <n v="4262"/>
    <s v="K. SAHITH CHARY"/>
    <x v="12"/>
    <s v="1 - B"/>
    <s v="B"/>
    <m/>
    <s v="K. VIDHYA SAGAR CHARY"/>
    <x v="0"/>
    <n v="713566869126"/>
    <s v="7135 6686 9126"/>
    <n v="9966655487"/>
    <x v="1"/>
    <s v="KALDURKI"/>
  </r>
  <r>
    <n v="404"/>
    <n v="4194"/>
    <s v="K. SAI JOSHITH REDDY"/>
    <x v="12"/>
    <s v="1 - B"/>
    <s v="B"/>
    <m/>
    <s v="K. RAJENDHAR REDDY"/>
    <x v="0"/>
    <n v="963037658828"/>
    <s v="9630 3765 8828"/>
    <n v="9966876266"/>
    <x v="1"/>
    <s v="BHULAXMI CAMP"/>
  </r>
  <r>
    <n v="405"/>
    <n v="4222"/>
    <s v="B. SANVITH"/>
    <x v="12"/>
    <s v="1 - B"/>
    <s v="B"/>
    <m/>
    <s v="B. RAMESH"/>
    <x v="0"/>
    <n v="501286707115"/>
    <s v="5012 8670 7115"/>
    <n v="9705652654"/>
    <x v="1"/>
    <s v="PENTAKALAN"/>
  </r>
  <r>
    <n v="406"/>
    <n v="7003"/>
    <s v="S. SATHWIK"/>
    <x v="12"/>
    <s v="1 - B"/>
    <s v="B"/>
    <m/>
    <s v="VISHWANATH"/>
    <x v="0"/>
    <n v="508104053867"/>
    <s v="5081 0405 3867"/>
    <n v="9010413932"/>
    <x v="1"/>
    <s v="KALDURKI"/>
  </r>
  <r>
    <n v="407"/>
    <s v="P815"/>
    <s v="T. SATHWIK"/>
    <x v="12"/>
    <s v="1 - B"/>
    <s v="B"/>
    <m/>
    <s v="T. ANJAIAH"/>
    <x v="0"/>
    <m/>
    <s v="  "/>
    <n v="7702692733"/>
    <x v="1"/>
    <s v="KUMMANPALLY"/>
  </r>
  <r>
    <n v="408"/>
    <n v="4251"/>
    <s v="B. SATHWIK VARMA"/>
    <x v="12"/>
    <s v="1 - B"/>
    <s v="B"/>
    <m/>
    <s v="B. SAILU"/>
    <x v="0"/>
    <n v="653459343618"/>
    <s v="6534 5934 3618"/>
    <n v="7286941151"/>
    <x v="1"/>
    <s v="RENJAL"/>
  </r>
  <r>
    <n v="409"/>
    <n v="4759"/>
    <s v="SHAIK REHAN"/>
    <x v="12"/>
    <s v="New"/>
    <s v="B"/>
    <m/>
    <s v="AFROZ KHAN"/>
    <x v="0"/>
    <m/>
    <m/>
    <n v="9985774251"/>
    <x v="0"/>
    <s v="Sharbathi Canal"/>
  </r>
  <r>
    <n v="410"/>
    <n v="4183"/>
    <s v="G. SHYAM SUNDER"/>
    <x v="12"/>
    <s v="1 - B"/>
    <s v="B"/>
    <m/>
    <s v="G. RAVI"/>
    <x v="0"/>
    <n v="731792072838"/>
    <s v="7317 9207 2838"/>
    <n v="9603402847"/>
    <x v="0"/>
    <s v="RAKASIPET"/>
  </r>
  <r>
    <n v="411"/>
    <n v="4168"/>
    <s v="S. SUSHANTH KUMAR"/>
    <x v="12"/>
    <s v="1 - B"/>
    <s v="B"/>
    <m/>
    <s v="S. GANGARAM"/>
    <x v="0"/>
    <n v="229450546401"/>
    <s v="2294 5054 6401"/>
    <n v="9959925330"/>
    <x v="1"/>
    <s v="PANTAKHURD OLD"/>
  </r>
  <r>
    <n v="412"/>
    <n v="4699"/>
    <s v="M.VINAY"/>
    <x v="12"/>
    <s v="New"/>
    <s v="B"/>
    <m/>
    <s v="LAXMAN"/>
    <x v="0"/>
    <m/>
    <m/>
    <n v="9391739054"/>
    <x v="1"/>
    <s v="Hangarga"/>
  </r>
  <r>
    <n v="413"/>
    <n v="4844"/>
    <s v="G. SANKEERTHANA"/>
    <x v="12"/>
    <m/>
    <s v="G"/>
    <m/>
    <s v="G. SAI ESHWAR"/>
    <x v="0"/>
    <m/>
    <m/>
    <n v="6305368544"/>
    <x v="1"/>
    <s v="BARDIPUR"/>
  </r>
  <r>
    <n v="414"/>
    <n v="4875"/>
    <s v="G. SRIHAN"/>
    <x v="12"/>
    <m/>
    <s v="B"/>
    <d v="2015-05-21T00:00:00"/>
    <s v="NARESH"/>
    <x v="0"/>
    <m/>
    <m/>
    <n v="7569499792"/>
    <x v="0"/>
    <s v="DEVIGALLY ,BDN"/>
  </r>
  <r>
    <n v="415"/>
    <n v="4542"/>
    <s v="G. AVANTHIKA"/>
    <x v="13"/>
    <s v="New"/>
    <s v="G"/>
    <m/>
    <s v="PRAVEEN"/>
    <x v="0"/>
    <m/>
    <m/>
    <n v="8309311014"/>
    <x v="0"/>
    <s v="Saraswathi Nagar"/>
  </r>
  <r>
    <n v="416"/>
    <n v="4693"/>
    <s v="B. DEVI PRIYA"/>
    <x v="13"/>
    <s v="New"/>
    <s v="G"/>
    <m/>
    <s v="SURESH"/>
    <x v="0"/>
    <m/>
    <m/>
    <n v="8790963149"/>
    <x v="1"/>
    <s v="Renjal"/>
  </r>
  <r>
    <n v="417"/>
    <n v="4230"/>
    <s v="K. DHANVI"/>
    <x v="13"/>
    <s v="1 - B"/>
    <s v="G"/>
    <m/>
    <s v="K. PRADEEP"/>
    <x v="0"/>
    <m/>
    <s v="  "/>
    <n v="9849709600"/>
    <x v="0"/>
    <s v="SHARBATHI CANAL"/>
  </r>
  <r>
    <n v="418"/>
    <n v="4656"/>
    <s v="G.GNANESHWARI"/>
    <x v="13"/>
    <s v="New"/>
    <s v="G"/>
    <m/>
    <s v="SAILOO"/>
    <x v="0"/>
    <m/>
    <m/>
    <n v="7093277393"/>
    <x v="0"/>
    <s v="Saraswathi Nagar"/>
  </r>
  <r>
    <n v="419"/>
    <n v="4553"/>
    <s v="B.GOUTHAMI"/>
    <x v="13"/>
    <s v="New"/>
    <s v="G"/>
    <m/>
    <s v="BASWANTH"/>
    <x v="0"/>
    <m/>
    <m/>
    <n v="9542301431"/>
    <x v="1"/>
    <s v="Kandakurthi"/>
  </r>
  <r>
    <n v="420"/>
    <n v="4205"/>
    <s v="S. MOKSHA"/>
    <x v="13"/>
    <s v="1 - B"/>
    <s v="G"/>
    <m/>
    <s v="S. LAXMAN"/>
    <x v="0"/>
    <n v="931712507419"/>
    <s v="9317 1250 7419"/>
    <n v="9010545235"/>
    <x v="0"/>
    <s v="TATTIKOTE"/>
  </r>
  <r>
    <n v="421"/>
    <n v="4241"/>
    <s v="NASHRA FATHIMA"/>
    <x v="13"/>
    <s v="1 - B"/>
    <s v="G"/>
    <m/>
    <s v="MD. NAYEEM AHMED"/>
    <x v="0"/>
    <n v="755625327879"/>
    <s v="7556 2532 7879"/>
    <n v="9440381641"/>
    <x v="0"/>
    <s v="MAIN ROAD"/>
  </r>
  <r>
    <n v="422"/>
    <n v="4285"/>
    <s v="K. POOJA"/>
    <x v="13"/>
    <s v="1 - A"/>
    <s v="G"/>
    <m/>
    <s v="K. GANGADHAR"/>
    <x v="0"/>
    <n v="319165192255"/>
    <s v="3191 6519 2255"/>
    <n v="9652208282"/>
    <x v="1"/>
    <s v="KANDAKURTHI"/>
  </r>
  <r>
    <n v="423"/>
    <s v="P703"/>
    <s v="S. SAHASRA"/>
    <x v="13"/>
    <s v="1 - A"/>
    <s v="G"/>
    <m/>
    <s v="S. PRAVEEN"/>
    <x v="0"/>
    <m/>
    <s v="  "/>
    <n v="9515636515"/>
    <x v="1"/>
    <s v="Vinayaka Nagar"/>
  </r>
  <r>
    <n v="424"/>
    <n v="4681"/>
    <s v="SHAZIA GAZALA MAHEBUB"/>
    <x v="13"/>
    <s v="New"/>
    <s v="G"/>
    <m/>
    <s v="SHAIK MAHABOOB"/>
    <x v="0"/>
    <m/>
    <m/>
    <n v="9922696237"/>
    <x v="1"/>
    <s v="Azam Gunj"/>
  </r>
  <r>
    <n v="425"/>
    <n v="4549"/>
    <s v="N.SWECHA"/>
    <x v="13"/>
    <s v="New"/>
    <s v="G"/>
    <m/>
    <s v="SAILOO"/>
    <x v="0"/>
    <m/>
    <m/>
    <n v="9866532030"/>
    <x v="0"/>
    <s v="Saraswathi Nagar"/>
  </r>
  <r>
    <n v="426"/>
    <n v="3993"/>
    <s v="M. ABHILASH"/>
    <x v="13"/>
    <s v="1 - B"/>
    <s v="B"/>
    <m/>
    <s v="M. RAJU"/>
    <x v="0"/>
    <n v="335385637316"/>
    <s v="3353 8563 7316"/>
    <n v="9494720143"/>
    <x v="1"/>
    <s v="PEGADAPALLY"/>
  </r>
  <r>
    <n v="427"/>
    <n v="4253"/>
    <s v="R. BHAVESH"/>
    <x v="13"/>
    <s v="1 - B"/>
    <s v="B"/>
    <m/>
    <s v="R. NARESH"/>
    <x v="0"/>
    <n v="723610422459"/>
    <s v="7236 1042 2459"/>
    <n v="9849249679"/>
    <x v="1"/>
    <s v="KANDAKURTHI"/>
  </r>
  <r>
    <n v="428"/>
    <n v="4169"/>
    <s v="V. CHARAN KUMAR"/>
    <x v="13"/>
    <s v="1 - A"/>
    <s v="B"/>
    <m/>
    <s v="V. NARENDHAR"/>
    <x v="0"/>
    <n v="838194754261"/>
    <s v="8381 9475 4261"/>
    <n v="9963971668"/>
    <x v="0"/>
    <s v="TATTIKOTE"/>
  </r>
  <r>
    <n v="429"/>
    <n v="4672"/>
    <s v="B.ESHWAR"/>
    <x v="13"/>
    <s v="New"/>
    <s v="B"/>
    <m/>
    <s v="INDAL SINGH"/>
    <x v="0"/>
    <m/>
    <m/>
    <n v="9346603525"/>
    <x v="2"/>
    <s v="Neral Thanda"/>
  </r>
  <r>
    <n v="430"/>
    <s v="X185"/>
    <s v="B. GIRIVARDHAN"/>
    <x v="13"/>
    <s v="1 - B"/>
    <s v="B"/>
    <m/>
    <s v="S. GANGADHAR"/>
    <x v="0"/>
    <m/>
    <s v="  "/>
    <n v="7013627657"/>
    <x v="1"/>
    <s v="PEGADAPALLY"/>
  </r>
  <r>
    <n v="431"/>
    <n v="4263"/>
    <s v="K. KOUSHIK"/>
    <x v="13"/>
    <s v="1 - B"/>
    <s v="B"/>
    <m/>
    <s v="K. GANGADHAR"/>
    <x v="0"/>
    <n v="755397065230"/>
    <s v="7553 9706 5230"/>
    <n v="6281717332"/>
    <x v="1"/>
    <s v="UDMEER GALLY"/>
  </r>
  <r>
    <n v="432"/>
    <n v="4179"/>
    <s v="D. MAHITH"/>
    <x v="13"/>
    <s v="1 - B"/>
    <s v="B"/>
    <m/>
    <s v="D. DHARMENDHAR"/>
    <x v="0"/>
    <n v="348362240506"/>
    <s v="3483 6224 0506"/>
    <n v="9848950276"/>
    <x v="0"/>
    <s v="SARASWATHI NAGAR"/>
  </r>
  <r>
    <n v="433"/>
    <n v="4139"/>
    <s v="B. MANOJ"/>
    <x v="13"/>
    <s v="1 - A"/>
    <s v="B"/>
    <m/>
    <s v="B. ABBAIAH"/>
    <x v="0"/>
    <n v="855737836533"/>
    <s v="8557 3783 6533"/>
    <n v="6305225440"/>
    <x v="1"/>
    <s v="PEGADAPALLY"/>
  </r>
  <r>
    <n v="434"/>
    <n v="4349"/>
    <s v="K. MEETHUN KUMAR"/>
    <x v="13"/>
    <s v="U - B"/>
    <s v="B"/>
    <d v="2015-04-02T00:00:00"/>
    <s v="K. PRAVEEN KUMAR"/>
    <x v="0"/>
    <n v="203559893753"/>
    <s v="2035 5989 3753"/>
    <n v="9652179676"/>
    <x v="1"/>
    <s v="PEGADAPALLY"/>
  </r>
  <r>
    <n v="435"/>
    <n v="4271"/>
    <s v="A. MUKTHANANDHAN"/>
    <x v="13"/>
    <s v="1 - A"/>
    <s v="B"/>
    <m/>
    <s v="A. RAJA SHEKAR"/>
    <x v="0"/>
    <m/>
    <s v="  "/>
    <n v="9948831003"/>
    <x v="1"/>
    <s v="PEGADAPALLY"/>
  </r>
  <r>
    <n v="436"/>
    <n v="4181"/>
    <s v="A. NIKHIL"/>
    <x v="13"/>
    <s v="1 - B"/>
    <s v="B"/>
    <m/>
    <s v="A. MONAIAH"/>
    <x v="0"/>
    <n v="991684828961"/>
    <s v="9916 8482 8961"/>
    <n v="8096128219"/>
    <x v="1"/>
    <s v="UDMEER GALLY"/>
  </r>
  <r>
    <n v="437"/>
    <n v="3946"/>
    <s v="B. PRABHAS"/>
    <x v="13"/>
    <s v="1 - A"/>
    <s v="B"/>
    <m/>
    <s v="YADAGIRI"/>
    <x v="0"/>
    <n v="531934829790"/>
    <s v="5319 3482 9790"/>
    <n v="8639739009"/>
    <x v="1"/>
    <s v="AZAM GUNJ"/>
  </r>
  <r>
    <n v="438"/>
    <n v="4249"/>
    <s v="D. PRANEETH"/>
    <x v="13"/>
    <s v="1 - B"/>
    <s v="B"/>
    <m/>
    <s v="D. RAMULU"/>
    <x v="0"/>
    <n v="419940955269"/>
    <s v="4199 4095 5269"/>
    <n v="9542347523"/>
    <x v="0"/>
    <s v="UDMEER GALLY"/>
  </r>
  <r>
    <n v="439"/>
    <n v="4676"/>
    <s v="B.RAKESH"/>
    <x v="13"/>
    <s v="New"/>
    <s v="B"/>
    <m/>
    <s v="KARAN SINGH"/>
    <x v="0"/>
    <m/>
    <m/>
    <n v="9490534483"/>
    <x v="2"/>
    <s v="Neral Thanda"/>
  </r>
  <r>
    <n v="440"/>
    <n v="4272"/>
    <s v="A. RUTHIK NANDAN"/>
    <x v="13"/>
    <s v="1 - B"/>
    <s v="B"/>
    <m/>
    <s v="A. RAJA SHEKAR"/>
    <x v="0"/>
    <m/>
    <s v="  "/>
    <n v="9948831003"/>
    <x v="1"/>
    <s v="PEGADAPALLY"/>
  </r>
  <r>
    <n v="441"/>
    <n v="4294"/>
    <s v="K. SAI NITHIN"/>
    <x v="13"/>
    <s v="1 - A"/>
    <s v="B"/>
    <m/>
    <s v="K. POSHETTY"/>
    <x v="0"/>
    <n v="205147725307"/>
    <s v="2051 4772 5307"/>
    <n v="7093516751"/>
    <x v="1"/>
    <s v="KANDAKURTHI"/>
  </r>
  <r>
    <n v="442"/>
    <n v="4775"/>
    <s v="G.SOURAB"/>
    <x v="13"/>
    <s v="New"/>
    <s v="G"/>
    <m/>
    <s v="G.NARESH"/>
    <x v="0"/>
    <m/>
    <m/>
    <n v="9347189684"/>
    <x v="1"/>
    <s v="Papermill, Renjal"/>
  </r>
  <r>
    <n v="443"/>
    <n v="4550"/>
    <s v="M.SRI CHARAN"/>
    <x v="13"/>
    <s v="New"/>
    <s v="B"/>
    <m/>
    <s v="M.GANGA MALLAIAH"/>
    <x v="0"/>
    <m/>
    <m/>
    <n v="9494061234"/>
    <x v="0"/>
    <s v="Saraswathi Nagar"/>
  </r>
  <r>
    <n v="444"/>
    <n v="4264"/>
    <s v="M. SRIKANTH"/>
    <x v="13"/>
    <s v="1 - A"/>
    <s v="B"/>
    <m/>
    <s v="M. BALAJI"/>
    <x v="0"/>
    <n v="210859582268"/>
    <s v="2108 5958 2268"/>
    <n v="9121067130"/>
    <x v="1"/>
    <s v="KANDAKURTHI"/>
  </r>
  <r>
    <n v="445"/>
    <n v="4233"/>
    <s v="R. SRISHANTH"/>
    <x v="13"/>
    <s v="1 - A"/>
    <s v="B"/>
    <m/>
    <s v="R. MOHAN"/>
    <x v="0"/>
    <m/>
    <s v="  "/>
    <n v="7671072030"/>
    <x v="1"/>
    <s v="PEGADAPALLY"/>
  </r>
  <r>
    <n v="446"/>
    <n v="4749"/>
    <s v="B. NARESH"/>
    <x v="13"/>
    <m/>
    <s v="B"/>
    <m/>
    <s v="B.SAKHI"/>
    <x v="0"/>
    <m/>
    <m/>
    <n v="8500828126"/>
    <x v="2"/>
    <s v="Petsangam"/>
  </r>
  <r>
    <n v="447"/>
    <n v="4534"/>
    <s v="B. RAKESH"/>
    <x v="13"/>
    <m/>
    <s v="B"/>
    <m/>
    <s v="B.SARDHAR"/>
    <x v="0"/>
    <m/>
    <m/>
    <n v="6300055274"/>
    <x v="2"/>
    <s v="Petsangam"/>
  </r>
  <r>
    <n v="448"/>
    <n v="4869"/>
    <s v="REHAN KHAN"/>
    <x v="13"/>
    <m/>
    <s v="B"/>
    <m/>
    <s v="Asad Khan"/>
    <x v="0"/>
    <m/>
    <m/>
    <n v="9908932901"/>
    <x v="1"/>
    <s v="Azam Gunj"/>
  </r>
  <r>
    <n v="449"/>
    <n v="3976"/>
    <s v="B. AKRUTHI"/>
    <x v="14"/>
    <s v="2 - A"/>
    <s v="G"/>
    <m/>
    <s v="B. PRABHAKAR REDDY"/>
    <x v="0"/>
    <n v="519494707970"/>
    <s v="5194 9470 7970"/>
    <n v="9912834716"/>
    <x v="1"/>
    <s v="KUMMANPALLY"/>
  </r>
  <r>
    <n v="450"/>
    <n v="4013"/>
    <s v="AQSA FATHIMA"/>
    <x v="14"/>
    <s v="2 - A"/>
    <s v="G"/>
    <m/>
    <s v="ABDUL AZAM"/>
    <x v="0"/>
    <n v="740259043826"/>
    <s v="7402 5904 3826"/>
    <n v="9052854116"/>
    <x v="0"/>
    <s v="SHARBATHI CANAL"/>
  </r>
  <r>
    <n v="451"/>
    <n v="4099"/>
    <s v="M. ASHRITHA REDDY"/>
    <x v="14"/>
    <s v="2 - A"/>
    <s v="G"/>
    <m/>
    <s v="M. RAMBABU"/>
    <x v="0"/>
    <n v="937771605842"/>
    <s v="9377 7160 5842"/>
    <n v="9347424363"/>
    <x v="1"/>
    <s v="SALAMPAD"/>
  </r>
  <r>
    <n v="452"/>
    <n v="3978"/>
    <s v="ATHIYA BEGUM"/>
    <x v="14"/>
    <s v="2 - A"/>
    <s v="G"/>
    <m/>
    <s v="MOHAMMED GOUSE"/>
    <x v="0"/>
    <n v="889000682022"/>
    <s v="8890 0068 2022"/>
    <n v="9640075156"/>
    <x v="1"/>
    <s v="PANTAKHURD OLD"/>
  </r>
  <r>
    <n v="453"/>
    <n v="4089"/>
    <s v="S. HAMSHINI"/>
    <x v="14"/>
    <s v="2 - A"/>
    <s v="G"/>
    <m/>
    <s v="S. SRI RAMULU"/>
    <x v="0"/>
    <n v="405306520332"/>
    <s v="4053 0652 0332"/>
    <n v="9032136758"/>
    <x v="0"/>
    <s v="RAKASIPET"/>
  </r>
  <r>
    <n v="454"/>
    <n v="4482"/>
    <s v="G. LASHYA"/>
    <x v="14"/>
    <s v="2 - A"/>
    <s v="G"/>
    <m/>
    <s v="G. CHANDRAKANTH"/>
    <x v="0"/>
    <n v="663826437285"/>
    <s v="6638 2643 7285"/>
    <n v="9848236864"/>
    <x v="1"/>
    <s v="KOPPARGA"/>
  </r>
  <r>
    <n v="455"/>
    <n v="4781"/>
    <s v="G.LOHITHA"/>
    <x v="14"/>
    <s v="New"/>
    <s v="G"/>
    <m/>
    <s v="G.VIDYADHAR"/>
    <x v="0"/>
    <m/>
    <m/>
    <n v="9908375930"/>
    <x v="1"/>
    <s v="Salampad"/>
  </r>
  <r>
    <n v="456"/>
    <n v="4695"/>
    <s v="MADIYA ANJUM"/>
    <x v="14"/>
    <s v="New"/>
    <s v="G"/>
    <m/>
    <s v="SHADULLA KHAN"/>
    <x v="0"/>
    <m/>
    <m/>
    <n v="8688665858"/>
    <x v="1"/>
    <s v="Pentakalan"/>
  </r>
  <r>
    <n v="457"/>
    <n v="4054"/>
    <s v="MARIYAM FATIMA"/>
    <x v="14"/>
    <s v="2 - A"/>
    <s v="G"/>
    <m/>
    <s v="MOHAMMED ABDUL BARI"/>
    <x v="0"/>
    <n v="799358322230"/>
    <s v="7993 5832 2230"/>
    <n v="9030348756"/>
    <x v="0"/>
    <s v="RENJAL BASE"/>
  </r>
  <r>
    <n v="458"/>
    <n v="4016"/>
    <s v="CH. NAKSHITHA"/>
    <x v="14"/>
    <s v="2 - A"/>
    <s v="G"/>
    <m/>
    <s v="CH. NARENDHAR REDDY"/>
    <x v="0"/>
    <n v="280892930080"/>
    <s v="2808 9293 0080"/>
    <n v="9948865057"/>
    <x v="1"/>
    <s v="BARDIPUR"/>
  </r>
  <r>
    <n v="459"/>
    <n v="4017"/>
    <s v="M. NANDISHWARI"/>
    <x v="14"/>
    <s v="2 - A"/>
    <s v="G"/>
    <m/>
    <s v="M. LINGAIAH"/>
    <x v="0"/>
    <n v="551342581627"/>
    <s v="5513 4258 1627"/>
    <n v="9848744277"/>
    <x v="1"/>
    <s v="PENTAKALAN"/>
  </r>
  <r>
    <n v="460"/>
    <n v="4069"/>
    <s v="D. NIKITHA"/>
    <x v="14"/>
    <s v="2 - A"/>
    <s v="G"/>
    <m/>
    <s v="D. BHEEM SHANKAR"/>
    <x v="0"/>
    <n v="572477585322"/>
    <s v="5724 7758 5322"/>
    <n v="7702752667"/>
    <x v="1"/>
    <s v="NAGANPALLY"/>
  </r>
  <r>
    <n v="461"/>
    <n v="4019"/>
    <s v="M. NITHYA REDDY"/>
    <x v="14"/>
    <s v="2 - A"/>
    <s v="G"/>
    <m/>
    <s v="M. SRINATH REDDY"/>
    <x v="0"/>
    <n v="640758418381"/>
    <s v="6407 5841 8381"/>
    <n v="9441786982"/>
    <x v="0"/>
    <s v="S.V. COLONY"/>
  </r>
  <r>
    <n v="462"/>
    <n v="4696"/>
    <s v="K.PREETHI"/>
    <x v="14"/>
    <s v="New"/>
    <s v="G"/>
    <m/>
    <s v="K.SAI BABU"/>
    <x v="0"/>
    <m/>
    <m/>
    <n v="9766025503"/>
    <x v="1"/>
    <s v="Bodhan"/>
  </r>
  <r>
    <n v="463"/>
    <n v="4803"/>
    <s v="J.SAHASRA"/>
    <x v="14"/>
    <s v="New"/>
    <s v="G"/>
    <m/>
    <s v="J.MAKKAIAH"/>
    <x v="0"/>
    <m/>
    <m/>
    <n v="9010993903"/>
    <x v="1"/>
    <s v="Chikatpalle"/>
  </r>
  <r>
    <n v="464"/>
    <n v="4087"/>
    <s v="M. SAHITHI"/>
    <x v="14"/>
    <s v="2 - A"/>
    <s v="G"/>
    <m/>
    <s v="M. NARESH"/>
    <x v="0"/>
    <n v="290275445980"/>
    <s v="2902 7544 5980"/>
    <n v="7799869516"/>
    <x v="1"/>
    <s v="NAGANPALLY"/>
  </r>
  <r>
    <n v="465"/>
    <n v="4665"/>
    <s v="R.SHIVATHMIKA"/>
    <x v="14"/>
    <s v="New"/>
    <s v="G"/>
    <m/>
    <s v="R. VINOD"/>
    <x v="0"/>
    <m/>
    <m/>
    <n v="9848097366"/>
    <x v="0"/>
    <s v="Vinayak Nagar"/>
  </r>
  <r>
    <n v="466"/>
    <n v="4098"/>
    <s v="N. SIRI VANDANA"/>
    <x v="14"/>
    <s v="2 - A"/>
    <s v="G"/>
    <m/>
    <s v="N. RAMA KRISHNA"/>
    <x v="0"/>
    <n v="520724937982"/>
    <s v="5207 2493 7982"/>
    <n v="7702723059"/>
    <x v="1"/>
    <s v="NEAR H.P.O."/>
  </r>
  <r>
    <n v="467"/>
    <n v="4818"/>
    <s v="S.SRUTHIKA"/>
    <x v="14"/>
    <s v="New"/>
    <s v="G"/>
    <m/>
    <s v="S.ANAND"/>
    <x v="0"/>
    <m/>
    <m/>
    <n v="9705094588"/>
    <x v="1"/>
    <s v="Yedapally"/>
  </r>
  <r>
    <n v="468"/>
    <n v="4455"/>
    <s v="N. UDAYA SRI"/>
    <x v="14"/>
    <s v="2 - A"/>
    <s v="G"/>
    <m/>
    <s v="N. ASHOK"/>
    <x v="0"/>
    <n v="463111930326"/>
    <s v="4631 1193 0326"/>
    <n v="9381132235"/>
    <x v="1"/>
    <s v="PENTAKALAN"/>
  </r>
  <r>
    <n v="469"/>
    <n v="4214"/>
    <s v="S. VAMSHIKA"/>
    <x v="14"/>
    <s v="1 - A"/>
    <s v="G"/>
    <m/>
    <s v="S. SANJAY"/>
    <x v="0"/>
    <n v="504192411730"/>
    <s v="5041 9241 1730"/>
    <n v="8790408982"/>
    <x v="1"/>
    <s v="PEGADAPALLY"/>
  </r>
  <r>
    <n v="470"/>
    <n v="4026"/>
    <s v="K. VANI"/>
    <x v="14"/>
    <s v="2 - A"/>
    <s v="G"/>
    <m/>
    <s v="K. DATTHU"/>
    <x v="0"/>
    <n v="227527423872"/>
    <s v="2275 2742 3872"/>
    <n v="9640394150"/>
    <x v="0"/>
    <s v="RAKASIPET"/>
  </r>
  <r>
    <n v="471"/>
    <n v="4137"/>
    <s v="G. ABHINAV"/>
    <x v="14"/>
    <s v="2 - A"/>
    <s v="B"/>
    <m/>
    <s v="G. MOHAN"/>
    <x v="0"/>
    <n v="716295407870"/>
    <s v="7162 9540 7870"/>
    <n v="9346852190"/>
    <x v="1"/>
    <s v="PENTAKALAN"/>
  </r>
  <r>
    <n v="472"/>
    <s v="N131"/>
    <s v="M. ABHINAV"/>
    <x v="14"/>
    <s v="2 - A"/>
    <s v="B"/>
    <m/>
    <s v="M. SURESH BABU"/>
    <x v="0"/>
    <n v="270471354695"/>
    <s v="2704 7135 4695"/>
    <n v="8978618636"/>
    <x v="1"/>
    <s v="NAGANPALLY"/>
  </r>
  <r>
    <n v="473"/>
    <n v="3968"/>
    <s v="R. ABHISHEK"/>
    <x v="14"/>
    <s v="2 - A"/>
    <s v="B"/>
    <m/>
    <s v="R. ANNA RAO"/>
    <x v="0"/>
    <n v="378543479769"/>
    <s v="3785 4347 9769"/>
    <n v="6302832919"/>
    <x v="0"/>
    <s v="SHARBATHI CANAL"/>
  </r>
  <r>
    <n v="474"/>
    <n v="3960"/>
    <s v="MD. BASEERUDDIN"/>
    <x v="14"/>
    <s v="2 - A"/>
    <s v="B"/>
    <m/>
    <s v="QAMQAMUDDIN"/>
    <x v="0"/>
    <n v="675774822530"/>
    <s v="6757 7482 2530"/>
    <n v="9642227367"/>
    <x v="0"/>
    <s v="SHARBATHI CANAL"/>
  </r>
  <r>
    <n v="475"/>
    <n v="3972"/>
    <s v="P. DEBABRATA"/>
    <x v="14"/>
    <s v="2 - A"/>
    <s v="B"/>
    <m/>
    <s v="P. AMRIT"/>
    <x v="0"/>
    <n v="459823994650"/>
    <s v="4598 2399 4650"/>
    <n v="8096517581"/>
    <x v="0"/>
    <s v="MAIN ROAD"/>
  </r>
  <r>
    <n v="476"/>
    <n v="4076"/>
    <s v="SD. FAYAZ"/>
    <x v="14"/>
    <s v="2 - A"/>
    <s v="B"/>
    <m/>
    <s v="SD. SALEEM"/>
    <x v="0"/>
    <n v="671482467454"/>
    <s v="6714 8246 7454"/>
    <n v="9948810342"/>
    <x v="1"/>
    <s v="KOPPARGA"/>
  </r>
  <r>
    <n v="477"/>
    <n v="4485"/>
    <s v="SK. KHAJA"/>
    <x v="14"/>
    <s v="2 - A"/>
    <s v="B"/>
    <m/>
    <s v="SK. KALEEM"/>
    <x v="0"/>
    <n v="754768428525"/>
    <s v="7547 6842 8525"/>
    <n v="9000965794"/>
    <x v="1"/>
    <s v="KOPPARGA"/>
  </r>
  <r>
    <n v="478"/>
    <n v="3998"/>
    <s v="KHAJA AYANUDDIN"/>
    <x v="14"/>
    <s v="2 - A"/>
    <s v="B"/>
    <m/>
    <s v="KHAJA WASIUDDIN"/>
    <x v="0"/>
    <n v="713518892198"/>
    <s v="7135 1889 2198"/>
    <n v="7569462266"/>
    <x v="0"/>
    <s v="SHARBATHI CANAL"/>
  </r>
  <r>
    <n v="479"/>
    <n v="4499"/>
    <s v="SD. KHIZAR"/>
    <x v="14"/>
    <s v="2 - A"/>
    <s v="B"/>
    <m/>
    <s v="SD. ARIF"/>
    <x v="0"/>
    <n v="629683806459"/>
    <s v="6296 8380 6459"/>
    <n v="8555039666"/>
    <x v="1"/>
    <s v="KOPPARGA"/>
  </r>
  <r>
    <n v="480"/>
    <n v="3999"/>
    <s v="T. LAXMI VARSHITH REDDY"/>
    <x v="14"/>
    <s v="2 - A"/>
    <s v="B"/>
    <m/>
    <s v="T. VENKAT RAM REDDY"/>
    <x v="0"/>
    <n v="823756303453"/>
    <s v="8237 5630 3453"/>
    <n v="9966878567"/>
    <x v="1"/>
    <s v="BHULAXMI CAMP"/>
  </r>
  <r>
    <n v="481"/>
    <s v="P735"/>
    <s v="G. MANAV"/>
    <x v="14"/>
    <s v="2 - A"/>
    <s v="B"/>
    <m/>
    <s v="G. MARUTHI"/>
    <x v="0"/>
    <n v="582995557233"/>
    <s v="5829 9555 7233"/>
    <n v="9963909495"/>
    <x v="1"/>
    <s v="KOPPARGA"/>
  </r>
  <r>
    <n v="482"/>
    <n v="4705"/>
    <s v="J. MANOHAR"/>
    <x v="14"/>
    <s v="New"/>
    <s v="B"/>
    <m/>
    <s v="J. VAIDHYANANTH"/>
    <x v="0"/>
    <m/>
    <m/>
    <n v="9177629542"/>
    <x v="1"/>
    <s v="Kummanpally"/>
  </r>
  <r>
    <n v="483"/>
    <n v="4000"/>
    <s v="P. NAGA CHAITHANYA REDDY"/>
    <x v="14"/>
    <s v="2 - A"/>
    <s v="B"/>
    <m/>
    <s v="P. RAMANA REDDY"/>
    <x v="0"/>
    <n v="545711084923"/>
    <s v="5457 1108 4923"/>
    <n v="7569658569"/>
    <x v="1"/>
    <s v="BHULAXMI CAMP"/>
  </r>
  <r>
    <n v="484"/>
    <n v="4070"/>
    <s v="S. NARENDRA"/>
    <x v="14"/>
    <s v="2 - A"/>
    <s v="B"/>
    <m/>
    <s v="S. PRAHALAD"/>
    <x v="0"/>
    <n v="656386599330"/>
    <s v="6563 8659 9330"/>
    <n v="9705984214"/>
    <x v="1"/>
    <s v="NAGANPALLY"/>
  </r>
  <r>
    <n v="485"/>
    <n v="4085"/>
    <s v="A. RISHIKESH"/>
    <x v="14"/>
    <s v="2 - A"/>
    <s v="B"/>
    <m/>
    <s v="A. ASHOK"/>
    <x v="0"/>
    <n v="581888096979"/>
    <s v="5818 8809 6979"/>
    <n v="9030158666"/>
    <x v="1"/>
    <s v="EKACHAKRA NAGAR"/>
  </r>
  <r>
    <n v="486"/>
    <n v="4764"/>
    <s v="Ch.SATWIK"/>
    <x v="14"/>
    <s v="New"/>
    <s v="B"/>
    <m/>
    <s v="SURESH"/>
    <x v="0"/>
    <m/>
    <m/>
    <n v="8184874613"/>
    <x v="1"/>
    <s v="Kaldurki"/>
  </r>
  <r>
    <n v="487"/>
    <n v="4084"/>
    <s v="SK. SHAHRUKH"/>
    <x v="14"/>
    <s v="2 - A"/>
    <s v="B"/>
    <m/>
    <s v="SK. NASEERUDDIN"/>
    <x v="0"/>
    <n v="325321190582"/>
    <s v="3253 2119 0582"/>
    <n v="6281612003"/>
    <x v="0"/>
    <s v="SHARBATHI CANAL"/>
  </r>
  <r>
    <n v="488"/>
    <n v="4077"/>
    <s v="S. SHASHANTH CHARY"/>
    <x v="14"/>
    <s v="2 - A"/>
    <s v="B"/>
    <m/>
    <s v="S. GANGADHAR CHARI"/>
    <x v="0"/>
    <n v="281766053547"/>
    <s v="2817 6605 3547"/>
    <n v="9963163871"/>
    <x v="1"/>
    <s v="PANTAKHURD OLD"/>
  </r>
  <r>
    <n v="489"/>
    <n v="4097"/>
    <s v="MD. SIBTAINUDDIN"/>
    <x v="14"/>
    <s v="2 - A"/>
    <s v="B"/>
    <m/>
    <s v="MD. HABEEB UDDIN"/>
    <x v="0"/>
    <n v="683067913859"/>
    <s v="6830 6791 3859"/>
    <n v="9573832301"/>
    <x v="0"/>
    <s v="SHARBATHI CANAL"/>
  </r>
  <r>
    <n v="490"/>
    <n v="4007"/>
    <s v="K. UDAY KUMAR REDDY"/>
    <x v="14"/>
    <s v="2 - A"/>
    <s v="B"/>
    <m/>
    <s v="K. MANAND REDDY"/>
    <x v="0"/>
    <n v="755666943319"/>
    <s v="7556 6694 3319"/>
    <n v="7981836286"/>
    <x v="1"/>
    <s v="BHULAXMI CAMP"/>
  </r>
  <r>
    <n v="491"/>
    <n v="4009"/>
    <s v="K. VENKATA MANVITH REDDY"/>
    <x v="14"/>
    <s v="2 - A"/>
    <s v="B"/>
    <m/>
    <s v="K. SRINIVAS REDDY"/>
    <x v="0"/>
    <n v="554524215270"/>
    <s v="5545 2421 5270"/>
    <n v="9502279751"/>
    <x v="1"/>
    <s v="BHULAXMI CAMP"/>
  </r>
  <r>
    <n v="492"/>
    <n v="4706"/>
    <s v="A. DEEPTHI PRIYA"/>
    <x v="14"/>
    <m/>
    <s v="G"/>
    <m/>
    <s v="A. SRINIVAS"/>
    <x v="0"/>
    <m/>
    <m/>
    <n v="9963965054"/>
    <x v="1"/>
    <s v="PANTAKHURD OLD"/>
  </r>
  <r>
    <n v="493"/>
    <n v="4867"/>
    <s v="D. PUNITH"/>
    <x v="14"/>
    <m/>
    <s v="B"/>
    <m/>
    <s v="D.LAXMAN"/>
    <x v="0"/>
    <m/>
    <m/>
    <n v="7013126733"/>
    <x v="1"/>
    <s v="Kaldurki"/>
  </r>
  <r>
    <n v="494"/>
    <n v="4082"/>
    <s v="S. AKSHITHA"/>
    <x v="15"/>
    <s v="2 - B"/>
    <s v="G"/>
    <m/>
    <s v="S. RAJU"/>
    <x v="0"/>
    <n v="698720959345"/>
    <s v="6987 2095 9345"/>
    <n v="9849976684"/>
    <x v="1"/>
    <s v="RENJAL"/>
  </r>
  <r>
    <n v="495"/>
    <s v="P741"/>
    <s v="K. ANJALI"/>
    <x v="15"/>
    <s v="2 - B"/>
    <s v="G"/>
    <m/>
    <s v="K. MANGESH"/>
    <x v="0"/>
    <m/>
    <s v="  "/>
    <n v="9705957768"/>
    <x v="1"/>
    <s v="JADI JAMALPUR"/>
  </r>
  <r>
    <n v="496"/>
    <n v="3977"/>
    <s v="ARFA NOORIE"/>
    <x v="15"/>
    <s v="2 - B"/>
    <s v="G"/>
    <m/>
    <s v="AMJAD KHAN"/>
    <x v="0"/>
    <n v="314241138940"/>
    <s v="3142 4113 8940"/>
    <n v="9030728672"/>
    <x v="0"/>
    <s v="NEAR H.P.O."/>
  </r>
  <r>
    <n v="497"/>
    <n v="4059"/>
    <s v="M. ASHWITHA"/>
    <x v="15"/>
    <s v="2 - B"/>
    <s v="G"/>
    <m/>
    <s v="M. RAM LINGAM"/>
    <x v="0"/>
    <m/>
    <s v="  "/>
    <n v="9505249460"/>
    <x v="1"/>
    <s v="KUMMANPALLY"/>
  </r>
  <r>
    <n v="498"/>
    <n v="3980"/>
    <s v="K. DEEKSHITHA REDDY"/>
    <x v="15"/>
    <s v="2 - B"/>
    <s v="G"/>
    <m/>
    <s v="K. SHIVALINGA REDDY"/>
    <x v="0"/>
    <n v="636104167078"/>
    <s v="6361 0416 7078"/>
    <n v="9666793818"/>
    <x v="1"/>
    <s v="SALAMPAD"/>
  </r>
  <r>
    <n v="499"/>
    <n v="4103"/>
    <s v="FAIZA HAREEM"/>
    <x v="15"/>
    <s v="2 - B"/>
    <s v="G"/>
    <m/>
    <s v="SHAIK ABDUL REHAMAN"/>
    <x v="0"/>
    <n v="659878155677"/>
    <s v="6598 7815 5677"/>
    <n v="9848414341"/>
    <x v="0"/>
    <s v="SHARBATHI CANAL"/>
  </r>
  <r>
    <n v="500"/>
    <n v="4104"/>
    <s v="V. GAGANA PRIYA"/>
    <x v="15"/>
    <s v="2 - B"/>
    <s v="G"/>
    <m/>
    <s v="V. SAILU"/>
    <x v="0"/>
    <m/>
    <s v="  "/>
    <n v="7993385785"/>
    <x v="0"/>
    <s v="NEAR H.P.O."/>
  </r>
  <r>
    <n v="501"/>
    <n v="4136"/>
    <s v="B. HARIKA"/>
    <x v="15"/>
    <s v="2 - B"/>
    <s v="G"/>
    <m/>
    <s v="B. JAYARAM"/>
    <x v="0"/>
    <n v="651334307655"/>
    <s v="6513 3430 7655"/>
    <n v="9989204423"/>
    <x v="1"/>
    <s v="PANTAKHURD OLD"/>
  </r>
  <r>
    <n v="502"/>
    <s v="P566"/>
    <s v="M. HIRANYA"/>
    <x v="15"/>
    <s v="2 - B"/>
    <s v="G"/>
    <m/>
    <s v="M. SUBBA REDDY"/>
    <x v="0"/>
    <m/>
    <s v="  "/>
    <n v="9542142450"/>
    <x v="1"/>
    <s v="BHULAXMI CAMP"/>
  </r>
  <r>
    <n v="503"/>
    <n v="4102"/>
    <s v="KASHIFA BEGUM"/>
    <x v="15"/>
    <s v="2 - B"/>
    <s v="G"/>
    <m/>
    <s v="GOUSE"/>
    <x v="0"/>
    <n v="570584858435"/>
    <s v="5705 8485 8435"/>
    <n v="9912178180"/>
    <x v="0"/>
    <s v="NEAR H.P.O."/>
  </r>
  <r>
    <n v="504"/>
    <n v="4796"/>
    <s v="V.KAVYA SRI"/>
    <x v="15"/>
    <s v="3 - A"/>
    <s v="G"/>
    <m/>
    <s v="ANJANEYLU"/>
    <x v="0"/>
    <m/>
    <s v="  "/>
    <n v="9581770834"/>
    <x v="1"/>
    <s v="JADI JAMALPUR"/>
  </r>
  <r>
    <n v="505"/>
    <n v="4126"/>
    <s v="K. KEERTHANA"/>
    <x v="15"/>
    <s v="2 - B"/>
    <s v="G"/>
    <m/>
    <s v="K. RAJU"/>
    <x v="0"/>
    <m/>
    <s v="  "/>
    <n v="7330625150"/>
    <x v="0"/>
    <s v="NEAR H.P.O."/>
  </r>
  <r>
    <n v="506"/>
    <n v="4080"/>
    <s v="K. KRITHIKA"/>
    <x v="15"/>
    <s v="2 - B"/>
    <s v="G"/>
    <m/>
    <s v="K. VIJAY"/>
    <x v="0"/>
    <n v="605198218508"/>
    <s v="6051 9821 8508"/>
    <n v="9492111515"/>
    <x v="0"/>
    <s v="MAIN ROAD"/>
  </r>
  <r>
    <n v="507"/>
    <n v="4015"/>
    <s v="T. LAKSHANA"/>
    <x v="15"/>
    <s v="2 - B"/>
    <s v="G"/>
    <m/>
    <s v="T. GANGADRI"/>
    <x v="0"/>
    <n v="596992293003"/>
    <s v="5969 9229 3003"/>
    <n v="9640912279"/>
    <x v="1"/>
    <s v="PENTAKALAN"/>
  </r>
  <r>
    <n v="508"/>
    <s v="P730"/>
    <s v="K. LASYA"/>
    <x v="15"/>
    <s v="2 - B"/>
    <s v="G"/>
    <m/>
    <s v="K. GANGARAJU"/>
    <x v="0"/>
    <m/>
    <s v="  "/>
    <n v="9502751081"/>
    <x v="1"/>
    <s v="JAITHAPUR"/>
  </r>
  <r>
    <n v="509"/>
    <n v="4488"/>
    <s v="K. NAMRATHA"/>
    <x v="15"/>
    <s v="2 - B"/>
    <s v="G"/>
    <m/>
    <s v="K. BALAJI"/>
    <x v="0"/>
    <n v="448830481275"/>
    <s v="4488 3048 1275"/>
    <n v="7893311870"/>
    <x v="1"/>
    <s v="NAGANPALLY"/>
  </r>
  <r>
    <n v="510"/>
    <n v="3981"/>
    <s v="G. PALLAVI"/>
    <x v="15"/>
    <s v="2 - B"/>
    <s v="G"/>
    <m/>
    <s v="G. SRINIVAS"/>
    <x v="0"/>
    <n v="378645505385"/>
    <s v="3786 4550 5385"/>
    <n v="9963357703"/>
    <x v="0"/>
    <s v="SHARBATHI CANAL"/>
  </r>
  <r>
    <n v="511"/>
    <n v="4020"/>
    <s v="B. PUJITHA"/>
    <x v="15"/>
    <s v="2 - B"/>
    <s v="G"/>
    <m/>
    <s v="B. LAXMAIAH"/>
    <x v="0"/>
    <n v="507277288954"/>
    <s v="5072 7728 8954"/>
    <n v="9966118835"/>
    <x v="1"/>
    <s v="PENTAKALAN"/>
  </r>
  <r>
    <n v="512"/>
    <n v="3982"/>
    <s v="D. RASAGNA"/>
    <x v="15"/>
    <s v="2 - B"/>
    <s v="G"/>
    <m/>
    <s v="D. NARAYANA"/>
    <x v="0"/>
    <n v="950772154622"/>
    <s v="9507 7215 4622"/>
    <n v="9618933968"/>
    <x v="1"/>
    <s v="YEDAPALLY"/>
  </r>
  <r>
    <n v="513"/>
    <n v="4072"/>
    <s v="P. RASAGNA"/>
    <x v="15"/>
    <s v="2 - B"/>
    <s v="G"/>
    <m/>
    <s v="P. MAHADEV"/>
    <x v="0"/>
    <n v="656050749349"/>
    <s v="6560 5074 9349"/>
    <n v="9666509698"/>
    <x v="1"/>
    <s v="RAMPUR(K)"/>
  </r>
  <r>
    <n v="514"/>
    <n v="3984"/>
    <s v="K. SAI SRUTHI"/>
    <x v="15"/>
    <s v="2 - B"/>
    <s v="G"/>
    <m/>
    <s v="K. HANMANTH RAO"/>
    <x v="0"/>
    <n v="581255073853"/>
    <s v="5812 5507 3853"/>
    <n v="6301928319"/>
    <x v="1"/>
    <s v="NAGANPALLY"/>
  </r>
  <r>
    <n v="515"/>
    <n v="4079"/>
    <s v="H. SANKALPITHA"/>
    <x v="15"/>
    <s v="2 - B"/>
    <s v="G"/>
    <m/>
    <s v="H. LAXMAN"/>
    <x v="0"/>
    <n v="547710383799"/>
    <s v="5477 1038 3799"/>
    <n v="9640279640"/>
    <x v="0"/>
    <s v="OLD BUS STAND"/>
  </r>
  <r>
    <n v="516"/>
    <n v="3987"/>
    <s v="SAZAR LIZA"/>
    <x v="15"/>
    <s v="2 - B"/>
    <s v="G"/>
    <m/>
    <s v="SHAIK KHADAR"/>
    <x v="0"/>
    <n v="382927824270"/>
    <s v="3829 2782 4270"/>
    <n v="9676228110"/>
    <x v="0"/>
    <s v="SHARBATHI CANAL"/>
  </r>
  <r>
    <n v="517"/>
    <n v="4073"/>
    <s v="B. SUDHIKSHA"/>
    <x v="15"/>
    <s v="2 - B"/>
    <s v="G"/>
    <m/>
    <s v="B. CHAKRADHARI"/>
    <x v="0"/>
    <n v="544959561546"/>
    <s v="5449 5956 1546"/>
    <n v="8374101952"/>
    <x v="1"/>
    <s v="NAGANPALLY"/>
  </r>
  <r>
    <n v="518"/>
    <n v="3989"/>
    <s v="SYEDA FIRDOUS"/>
    <x v="15"/>
    <s v="2 - B"/>
    <s v="G"/>
    <m/>
    <s v="SYED SAJEED ALI"/>
    <x v="0"/>
    <n v="968273617257"/>
    <s v="9682 7361 7257"/>
    <n v="9704446499"/>
    <x v="1"/>
    <s v="PANTAKHURD OLD"/>
  </r>
  <r>
    <n v="519"/>
    <n v="4105"/>
    <s v="USWA UROOJ"/>
    <x v="15"/>
    <s v="2 - B"/>
    <s v="G"/>
    <m/>
    <s v="MIRZA FARIQUE BAIG"/>
    <x v="0"/>
    <n v="835170149482"/>
    <s v="8351 7014 9482"/>
    <n v="9493042251"/>
    <x v="0"/>
    <s v="SHARBATHI CANAL"/>
  </r>
  <r>
    <n v="520"/>
    <s v="P801"/>
    <s v="CH. VARSHITHA"/>
    <x v="15"/>
    <s v="2 - B"/>
    <s v="G"/>
    <m/>
    <s v="CH. GANGA PRASAD"/>
    <x v="0"/>
    <m/>
    <s v="  "/>
    <n v="9949714938"/>
    <x v="1"/>
    <s v="JAITHAPUR"/>
  </r>
  <r>
    <n v="521"/>
    <n v="3990"/>
    <s v="ZEENATH ALSHA"/>
    <x v="15"/>
    <s v="2 - B"/>
    <s v="G"/>
    <m/>
    <s v="SHAIK AMEER QUSRO"/>
    <x v="0"/>
    <n v="553784046470"/>
    <s v="5537 8404 6470"/>
    <n v="9010273886"/>
    <x v="0"/>
    <s v="SHARBATHI CANAL"/>
  </r>
  <r>
    <n v="522"/>
    <n v="4120"/>
    <s v="H. AKASH"/>
    <x v="15"/>
    <s v="2 - B"/>
    <s v="B"/>
    <m/>
    <s v="H. RAVI KUMAR"/>
    <x v="0"/>
    <n v="373077884375"/>
    <s v="3730 7788 4375"/>
    <n v="9390973916"/>
    <x v="1"/>
    <s v="NAGANPALLY"/>
  </r>
  <r>
    <n v="523"/>
    <n v="3992"/>
    <s v="MD. AYAZ"/>
    <x v="15"/>
    <s v="2 - B"/>
    <s v="B"/>
    <m/>
    <s v="MD. GOUSE"/>
    <x v="0"/>
    <n v="600804893345"/>
    <s v="6008 0489 3345"/>
    <n v="9640075156"/>
    <x v="1"/>
    <s v="PANTAKHURD OLD"/>
  </r>
  <r>
    <n v="524"/>
    <n v="4701"/>
    <s v="M.KARTHEEK"/>
    <x v="15"/>
    <s v="New"/>
    <s v="B"/>
    <m/>
    <s v="M.NAVEEN KUMAR"/>
    <x v="0"/>
    <m/>
    <m/>
    <n v="7981597910"/>
    <x v="0"/>
    <s v="Bodhan"/>
  </r>
  <r>
    <n v="525"/>
    <n v="4036"/>
    <s v="G. MANIKANTA"/>
    <x v="15"/>
    <s v="2 - B"/>
    <s v="B"/>
    <m/>
    <s v="G. SAILU"/>
    <x v="0"/>
    <n v="583437689411"/>
    <s v="5834 3768 9411"/>
    <n v="9010499053"/>
    <x v="1"/>
    <s v="ACHANPALLY"/>
  </r>
  <r>
    <n v="526"/>
    <n v="4122"/>
    <s v="R. NAGATEJA"/>
    <x v="15"/>
    <s v="2 - B"/>
    <s v="B"/>
    <m/>
    <s v="R. ANIL"/>
    <x v="0"/>
    <n v="530818638417"/>
    <s v="5308 1863 8417"/>
    <n v="6303739868"/>
    <x v="1"/>
    <s v="EKACHAKRA NAGAR"/>
  </r>
  <r>
    <n v="527"/>
    <n v="4045"/>
    <s v="K. NANDA KISHORE"/>
    <x v="15"/>
    <s v="2 - B"/>
    <s v="B"/>
    <m/>
    <s v="K. GANGARAM"/>
    <x v="0"/>
    <m/>
    <s v="  "/>
    <n v="9573930842"/>
    <x v="1"/>
    <s v="KUMMANPALLY"/>
  </r>
  <r>
    <n v="528"/>
    <n v="4001"/>
    <s v="R. NARASIMHA"/>
    <x v="15"/>
    <s v="2 - B"/>
    <s v="B"/>
    <m/>
    <s v="R. GOPAL"/>
    <x v="0"/>
    <n v="946094524219"/>
    <s v="9460 9452 4219"/>
    <n v="7680831872"/>
    <x v="0"/>
    <s v="SHARBATHI CANAL"/>
  </r>
  <r>
    <n v="529"/>
    <s v="P790"/>
    <s v="A. ROHITH"/>
    <x v="15"/>
    <s v="2 - B"/>
    <s v="B"/>
    <m/>
    <s v="A. LALU"/>
    <x v="0"/>
    <m/>
    <s v="  "/>
    <n v="9640391856"/>
    <x v="1"/>
    <s v="KOPPARGA"/>
  </r>
  <r>
    <n v="530"/>
    <n v="4002"/>
    <s v="R. SAI PRATHAP"/>
    <x v="15"/>
    <s v="2 - B"/>
    <s v="B"/>
    <m/>
    <s v="R. YELLAIAH"/>
    <x v="0"/>
    <n v="311447012109"/>
    <s v="3114 4701 2109"/>
    <n v="9848459714"/>
    <x v="0"/>
    <s v="SHARBATHI CANAL"/>
  </r>
  <r>
    <n v="531"/>
    <n v="4715"/>
    <s v="S.SAKETH"/>
    <x v="15"/>
    <s v="New"/>
    <s v="B"/>
    <m/>
    <s v="S.SUDARSHAN"/>
    <x v="0"/>
    <m/>
    <m/>
    <n v="9908316002"/>
    <x v="1"/>
    <s v="Jaithapur"/>
  </r>
  <r>
    <n v="532"/>
    <n v="4454"/>
    <s v="A. SATHWIK"/>
    <x v="15"/>
    <s v="2 - B"/>
    <s v="B"/>
    <m/>
    <s v="A. VISHNUVARDHAN"/>
    <x v="0"/>
    <n v="985196416141"/>
    <s v="9851 9641 6141"/>
    <n v="8555003264"/>
    <x v="1"/>
    <s v="PENTAKALAN"/>
  </r>
  <r>
    <n v="533"/>
    <n v="3963"/>
    <s v="U. SATHWIK"/>
    <x v="15"/>
    <s v="2 - B"/>
    <s v="B"/>
    <m/>
    <s v="U. RAJU"/>
    <x v="0"/>
    <m/>
    <s v="  "/>
    <n v="8466822728"/>
    <x v="0"/>
    <s v="RAKASIPET"/>
  </r>
  <r>
    <n v="534"/>
    <n v="4125"/>
    <s v="B. SHESHANK"/>
    <x v="15"/>
    <s v="2 - B"/>
    <s v="B"/>
    <m/>
    <s v="B. RAJESHWAR"/>
    <x v="0"/>
    <m/>
    <s v="  "/>
    <n v="9666636667"/>
    <x v="0"/>
    <s v="NEAR H.P.O."/>
  </r>
  <r>
    <n v="535"/>
    <n v="4093"/>
    <s v="P. SRI LYKESHWAR"/>
    <x v="15"/>
    <s v="2 - B"/>
    <s v="B"/>
    <m/>
    <s v="P. SHANKAR"/>
    <x v="0"/>
    <n v="634182041997"/>
    <s v="6341 8204 1997"/>
    <n v="9618290296"/>
    <x v="1"/>
    <s v="JAITHAPUR"/>
  </r>
  <r>
    <n v="536"/>
    <n v="4066"/>
    <s v="B. SRI MAHAN REDDY"/>
    <x v="15"/>
    <s v="2 - B"/>
    <s v="B"/>
    <m/>
    <s v="B. SATISH REDDY"/>
    <x v="0"/>
    <m/>
    <s v="  "/>
    <n v="9948318947"/>
    <x v="1"/>
    <s v="KUMMANPALLY"/>
  </r>
  <r>
    <n v="537"/>
    <n v="4010"/>
    <s v="S. VENKATA MANI LOHITH REDDY"/>
    <x v="15"/>
    <s v="2 - B"/>
    <s v="B"/>
    <m/>
    <s v="S. PHAVINDER REDDY"/>
    <x v="0"/>
    <n v="706761007902"/>
    <s v="7067 6100 7902"/>
    <n v="9542586087"/>
    <x v="1"/>
    <s v="BHULAXMI CAMP"/>
  </r>
  <r>
    <n v="538"/>
    <n v="4011"/>
    <s v="P. VENKATA SHASHI VARDHAN REDDY"/>
    <x v="15"/>
    <s v="2 - B"/>
    <s v="B"/>
    <m/>
    <s v="P. VENKATESHWAR REDDY"/>
    <x v="0"/>
    <n v="399616518261"/>
    <s v="3996 1651 8261"/>
    <n v="9010376439"/>
    <x v="1"/>
    <s v="BHULAXMI CAMP"/>
  </r>
  <r>
    <n v="539"/>
    <n v="4042"/>
    <s v="G. VIGNESH"/>
    <x v="15"/>
    <s v="2 - B"/>
    <s v="B"/>
    <m/>
    <s v="G. SUDHAKAR"/>
    <x v="0"/>
    <n v="905254587626"/>
    <s v="9052 5458 7626"/>
    <n v="9398508670"/>
    <x v="1"/>
    <s v="EKACHAKRA NAGAR"/>
  </r>
  <r>
    <n v="540"/>
    <n v="4863"/>
    <s v="D.VYSHNAVI"/>
    <x v="15"/>
    <m/>
    <s v="G"/>
    <m/>
    <s v="D. NAGARAJU"/>
    <x v="0"/>
    <m/>
    <m/>
    <n v="9948090703"/>
    <x v="1"/>
    <s v="NAGANPALLY"/>
  </r>
  <r>
    <n v="541"/>
    <n v="3829"/>
    <s v="SK . ABRAR"/>
    <x v="15"/>
    <m/>
    <s v="B"/>
    <m/>
    <s v="SK. ASHRAF REHAMAN"/>
    <x v="0"/>
    <m/>
    <m/>
    <n v="9912670278"/>
    <x v="0"/>
    <s v="SHARBATHI CANAL"/>
  </r>
  <r>
    <n v="542"/>
    <n v="4591"/>
    <s v="K.AKSHITHA"/>
    <x v="16"/>
    <s v="New"/>
    <s v="G"/>
    <m/>
    <s v="K.SANJAY KUMAR"/>
    <x v="0"/>
    <m/>
    <m/>
    <n v="9949405824"/>
    <x v="0"/>
    <s v="Mudhole"/>
  </r>
  <r>
    <n v="543"/>
    <n v="4438"/>
    <s v="K. AMULYA"/>
    <x v="16"/>
    <s v="2 - B"/>
    <s v="G"/>
    <m/>
    <s v="K. GANGADHAR"/>
    <x v="0"/>
    <n v="474998646719"/>
    <s v="4749 9864 6719"/>
    <n v="6281717332"/>
    <x v="1"/>
    <s v="UDMEER GALLY"/>
  </r>
  <r>
    <n v="544"/>
    <n v="4055"/>
    <s v="S. ANJALI"/>
    <x v="16"/>
    <s v="2 - A"/>
    <s v="G"/>
    <m/>
    <s v="S. SHYAM"/>
    <x v="0"/>
    <n v="236399891628"/>
    <s v="2363 9989 1628"/>
    <n v="9701455885"/>
    <x v="0"/>
    <s v="ACHANPALLY"/>
  </r>
  <r>
    <n v="545"/>
    <n v="4046"/>
    <s v="N. DURGA"/>
    <x v="16"/>
    <s v="2 - B"/>
    <s v="G"/>
    <m/>
    <s v="N. SUDHAKAR"/>
    <x v="0"/>
    <n v="780564786160"/>
    <s v="7805 6478 6160"/>
    <n v="9182983927"/>
    <x v="1"/>
    <s v="KANDAKURTHI"/>
  </r>
  <r>
    <n v="546"/>
    <n v="4543"/>
    <s v="G.GEETHIKA REDDY"/>
    <x v="16"/>
    <s v="New"/>
    <s v="G"/>
    <m/>
    <s v="G.PRAVEEN KUMAR"/>
    <x v="0"/>
    <m/>
    <m/>
    <n v="8309311014"/>
    <x v="0"/>
    <s v="Saraswathi Nagar"/>
  </r>
  <r>
    <n v="547"/>
    <n v="4088"/>
    <s v="J. MAHESHWARI"/>
    <x v="16"/>
    <s v="2 - B"/>
    <s v="G"/>
    <m/>
    <s v="J. SRINIVAS"/>
    <x v="0"/>
    <n v="492882336559"/>
    <s v="4928 8233 6559"/>
    <n v="8008060859"/>
    <x v="1"/>
    <s v="KANDAKURTHI"/>
  </r>
  <r>
    <n v="548"/>
    <n v="4121"/>
    <s v="S. NAKSHATRA"/>
    <x v="16"/>
    <s v="2 - A"/>
    <s v="G"/>
    <m/>
    <s v="S. VENKATESH"/>
    <x v="0"/>
    <n v="537563752511"/>
    <s v="5375 6375 2511"/>
    <n v="8096085753"/>
    <x v="0"/>
    <s v="GUNJ ROAD"/>
  </r>
  <r>
    <n v="549"/>
    <n v="4092"/>
    <s v="N. NAVADURGA"/>
    <x v="16"/>
    <s v="2 - B"/>
    <s v="G"/>
    <m/>
    <s v="N. MADHAVA RAO"/>
    <x v="0"/>
    <n v="831450828121"/>
    <s v="8314 5082 8121"/>
    <n v="9959902265"/>
    <x v="1"/>
    <s v="KANDAKURTHI"/>
  </r>
  <r>
    <n v="550"/>
    <n v="4095"/>
    <s v="S. PRANITHA"/>
    <x v="16"/>
    <s v="2 - A"/>
    <s v="G"/>
    <m/>
    <s v="S. DINESH"/>
    <x v="0"/>
    <n v="680028432720"/>
    <s v="6800 2843 2720"/>
    <n v="9347251235"/>
    <x v="1"/>
    <s v="KANDAKURTHI"/>
  </r>
  <r>
    <n v="551"/>
    <n v="3986"/>
    <s v="N. SANVY SRI"/>
    <x v="16"/>
    <s v="2 - A"/>
    <s v="G"/>
    <m/>
    <s v="N. SRINIVAS"/>
    <x v="0"/>
    <n v="790520300220"/>
    <s v="7905 2030 0220"/>
    <n v="9951401718"/>
    <x v="0"/>
    <s v="SARASWATHI NAGAR"/>
  </r>
  <r>
    <n v="552"/>
    <n v="4021"/>
    <s v="B. SATHVIKA"/>
    <x v="16"/>
    <s v="2 - A"/>
    <s v="G"/>
    <m/>
    <s v="B. POTHA REDDY"/>
    <x v="0"/>
    <n v="690644473179"/>
    <s v="6906 4447 3179"/>
    <n v="9908147488"/>
    <x v="1"/>
    <s v="PEGADAPALLY"/>
  </r>
  <r>
    <n v="553"/>
    <n v="4023"/>
    <s v="N. SOUJANYA"/>
    <x v="16"/>
    <s v="2 - B"/>
    <s v="G"/>
    <m/>
    <s v="N. SURYAKANTH"/>
    <x v="0"/>
    <n v="453828732959"/>
    <s v="4538 2873 2959"/>
    <n v="9949969302"/>
    <x v="1"/>
    <s v="KANDAKURTHI"/>
  </r>
  <r>
    <n v="554"/>
    <n v="4025"/>
    <s v="M. TEJASWINI"/>
    <x v="16"/>
    <s v="2 - B"/>
    <s v="G"/>
    <m/>
    <s v="M. SRIKANTH"/>
    <x v="0"/>
    <m/>
    <s v="  "/>
    <n v="9553655495"/>
    <x v="0"/>
    <s v="BODHAN"/>
  </r>
  <r>
    <n v="555"/>
    <n v="4109"/>
    <s v="A. VAISHNAVI"/>
    <x v="16"/>
    <s v="2 - B"/>
    <s v="G"/>
    <m/>
    <s v="A. NARESH"/>
    <x v="0"/>
    <n v="303616133069"/>
    <s v="3036 1613 3069"/>
    <n v="9866116807"/>
    <x v="0"/>
    <s v="TATTIKOTE"/>
  </r>
  <r>
    <n v="556"/>
    <n v="4101"/>
    <s v="P. VEDHIKA"/>
    <x v="16"/>
    <s v="2 - A"/>
    <s v="G"/>
    <m/>
    <s v="P. NAGNATH"/>
    <x v="0"/>
    <n v="244994859602"/>
    <s v="2449 9485 9602"/>
    <n v="9701959824"/>
    <x v="0"/>
    <s v="L.B.S. NAGAR"/>
  </r>
  <r>
    <n v="557"/>
    <s v="P651"/>
    <s v="S. YAGNASRI"/>
    <x v="16"/>
    <s v="2 - B"/>
    <s v="G"/>
    <m/>
    <s v="S. POSHETTY"/>
    <x v="0"/>
    <m/>
    <s v="  "/>
    <n v="9908902422"/>
    <x v="1"/>
    <s v="PEGADAPALLY"/>
  </r>
  <r>
    <n v="558"/>
    <n v="4027"/>
    <s v="S. YOGITHA"/>
    <x v="16"/>
    <s v="2 - A"/>
    <s v="G"/>
    <m/>
    <s v="S. ANKUSH"/>
    <x v="0"/>
    <n v="642378092387"/>
    <s v="6423 7809 2387"/>
    <n v="8897928192"/>
    <x v="1"/>
    <s v="KANDAKURTHI"/>
  </r>
  <r>
    <n v="559"/>
    <n v="4509"/>
    <s v="A. ABHINAV"/>
    <x v="16"/>
    <s v="2 - B"/>
    <s v="B"/>
    <m/>
    <s v="A. GANGADHAR"/>
    <x v="0"/>
    <n v="412392492073"/>
    <s v="4123 9249 2073"/>
    <n v="9989517420"/>
    <x v="1"/>
    <s v="PEGADAPALLY"/>
  </r>
  <r>
    <n v="560"/>
    <n v="4658"/>
    <s v="R.ADARSH"/>
    <x v="16"/>
    <s v="New"/>
    <s v="B"/>
    <m/>
    <s v="RAMESH"/>
    <x v="0"/>
    <m/>
    <m/>
    <n v="6302547185"/>
    <x v="0"/>
    <s v="Rakasipet"/>
  </r>
  <r>
    <n v="561"/>
    <n v="4652"/>
    <s v="M. BALSINGH"/>
    <x v="16"/>
    <s v="New"/>
    <s v="B"/>
    <m/>
    <s v="M.VITTAL SINGH"/>
    <x v="0"/>
    <m/>
    <m/>
    <n v="6303291387"/>
    <x v="2"/>
    <s v="Petsangam"/>
  </r>
  <r>
    <n v="562"/>
    <n v="4033"/>
    <s v="CH. DEERAVARDHAN SINGH"/>
    <x v="16"/>
    <s v="2 - A"/>
    <s v="B"/>
    <m/>
    <s v="CH. SARDAR (1700)"/>
    <x v="0"/>
    <n v="782803658362"/>
    <s v="7828 0365 8362"/>
    <n v="9618193801"/>
    <x v="1"/>
    <s v="KANDAKURTHI"/>
  </r>
  <r>
    <n v="563"/>
    <n v="4112"/>
    <s v="N. ESHWAR"/>
    <x v="16"/>
    <s v="2 - B"/>
    <s v="B"/>
    <m/>
    <s v="N. AKASH"/>
    <x v="0"/>
    <n v="483118493795"/>
    <s v="4831 1849 3795"/>
    <n v="9160319203"/>
    <x v="1"/>
    <s v="KANDAKURTHI"/>
  </r>
  <r>
    <n v="564"/>
    <n v="4726"/>
    <s v="B.GNAN SINGH"/>
    <x v="16"/>
    <s v="New"/>
    <s v="B"/>
    <m/>
    <s v="B. JAGADISH"/>
    <x v="0"/>
    <m/>
    <m/>
    <n v="9347891622"/>
    <x v="2"/>
    <s v="Jaganattapally"/>
  </r>
  <r>
    <n v="565"/>
    <n v="4035"/>
    <s v="CH. MADHUKAR"/>
    <x v="16"/>
    <s v="2 - B"/>
    <s v="B"/>
    <m/>
    <s v="CH. SHIVA KUMAR"/>
    <x v="0"/>
    <n v="374756997475"/>
    <s v="3747 5699 7475"/>
    <n v="9398994629"/>
    <x v="2"/>
    <s v="YEDAPALLY"/>
  </r>
  <r>
    <n v="566"/>
    <n v="4510"/>
    <s v="K. PRITHAM"/>
    <x v="16"/>
    <s v="2 - A"/>
    <s v="B"/>
    <m/>
    <s v="K. YASHWANTH"/>
    <x v="0"/>
    <n v="665944660999"/>
    <s v="6659 4466 0999"/>
    <n v="9701663911"/>
    <x v="1"/>
    <s v="KANDAKURTHI"/>
  </r>
  <r>
    <n v="567"/>
    <n v="4594"/>
    <s v="B.RAMU"/>
    <x v="16"/>
    <s v="New"/>
    <s v="B"/>
    <m/>
    <s v="B.HAZARMAL"/>
    <x v="0"/>
    <m/>
    <m/>
    <n v="7382394506"/>
    <x v="2"/>
    <s v="Gurjal Thanda"/>
  </r>
  <r>
    <n v="568"/>
    <n v="4111"/>
    <s v="N. SATHWIK"/>
    <x v="16"/>
    <s v="2 - A"/>
    <s v="B"/>
    <m/>
    <s v="N. SUDHAKAR"/>
    <x v="0"/>
    <n v="575398984087"/>
    <s v="5753 9898 4087"/>
    <n v="8328512356"/>
    <x v="1"/>
    <s v="KANDAKURTHI"/>
  </r>
  <r>
    <n v="569"/>
    <n v="4004"/>
    <s v="SK. SHAIBAZ"/>
    <x v="16"/>
    <s v="2 - A"/>
    <s v="B"/>
    <m/>
    <s v="SK. SALEEM"/>
    <x v="0"/>
    <n v="343987822787"/>
    <s v="3439 8782 2787"/>
    <n v="7032752336"/>
    <x v="1"/>
    <s v="AZAM GUNJ"/>
  </r>
  <r>
    <n v="570"/>
    <n v="4005"/>
    <s v="B. SHIVA KUMAR"/>
    <x v="16"/>
    <s v="2 - B"/>
    <s v="B"/>
    <m/>
    <s v="B. SAILU"/>
    <x v="0"/>
    <n v="609265261892"/>
    <s v="6092 6526 1892"/>
    <n v="9704973542"/>
    <x v="1"/>
    <s v="PEGADAPALLY"/>
  </r>
  <r>
    <n v="571"/>
    <n v="4595"/>
    <s v="T.SRI ADITHYA"/>
    <x v="16"/>
    <s v="New"/>
    <s v="B"/>
    <m/>
    <s v="T. SRIKANTH"/>
    <x v="0"/>
    <m/>
    <m/>
    <n v="9948161945"/>
    <x v="0"/>
    <s v="thattikote"/>
  </r>
  <r>
    <n v="572"/>
    <s v="P555"/>
    <s v="B. SRI TEJA"/>
    <x v="16"/>
    <s v="2 - B"/>
    <s v="B"/>
    <m/>
    <s v="B. SRINU"/>
    <x v="0"/>
    <m/>
    <s v="  "/>
    <n v="9505839066"/>
    <x v="1"/>
    <s v="PEGADAPALLY"/>
  </r>
  <r>
    <n v="573"/>
    <n v="4008"/>
    <s v="M. TEJA"/>
    <x v="16"/>
    <s v="2 - A"/>
    <s v="B"/>
    <m/>
    <s v="M. SRINIVAS RAO"/>
    <x v="0"/>
    <n v="858095585592"/>
    <s v="8580 9558 5592"/>
    <n v="9989508948"/>
    <x v="1"/>
    <s v="KOPPARTHI CAMP"/>
  </r>
  <r>
    <n v="574"/>
    <n v="4728"/>
    <s v="B.VISHNU"/>
    <x v="16"/>
    <s v="New"/>
    <s v="B"/>
    <m/>
    <s v="JAIPAL"/>
    <x v="0"/>
    <m/>
    <m/>
    <n v="9347891622"/>
    <x v="2"/>
    <s v="Jaganattapally"/>
  </r>
  <r>
    <n v="575"/>
    <n v="4540"/>
    <s v="K.VISHNU SAI TEJ"/>
    <x v="16"/>
    <s v="New"/>
    <s v="B"/>
    <m/>
    <s v="SRINIVASA RAO"/>
    <x v="0"/>
    <m/>
    <m/>
    <n v="8688200215"/>
    <x v="0"/>
    <s v="Pragathi Nagar"/>
  </r>
  <r>
    <n v="576"/>
    <n v="4688"/>
    <s v="K. MITHUN KUMAR"/>
    <x v="16"/>
    <m/>
    <s v="B"/>
    <m/>
    <s v="K. SHYAM SUNDER"/>
    <x v="0"/>
    <m/>
    <m/>
    <n v="7729948861"/>
    <x v="0"/>
    <s v="thattikote"/>
  </r>
  <r>
    <n v="577"/>
    <n v="4685"/>
    <s v="B. RAJESH"/>
    <x v="16"/>
    <m/>
    <s v="B"/>
    <m/>
    <s v="B.SARDAR"/>
    <x v="0"/>
    <m/>
    <m/>
    <n v="6300055274"/>
    <x v="2"/>
    <s v="Petsangam"/>
  </r>
  <r>
    <n v="578"/>
    <n v="4751"/>
    <s v="T. SHIVA PRASAD"/>
    <x v="16"/>
    <m/>
    <s v="B"/>
    <m/>
    <s v="T. SARICHAND"/>
    <x v="0"/>
    <m/>
    <m/>
    <m/>
    <x v="2"/>
    <s v="Petsangam"/>
  </r>
  <r>
    <n v="579"/>
    <n v="4798"/>
    <s v="A.AISHWARYA"/>
    <x v="17"/>
    <s v="New"/>
    <s v="G"/>
    <m/>
    <s v="A. SANGAMESHWAR"/>
    <x v="0"/>
    <m/>
    <m/>
    <n v="9515464063"/>
    <x v="0"/>
    <s v="Sharbathi Canal"/>
  </r>
  <r>
    <n v="580"/>
    <n v="3844"/>
    <s v="T. BHANU SRI"/>
    <x v="17"/>
    <s v="3 - A"/>
    <s v="G"/>
    <m/>
    <s v="NAVEEN"/>
    <x v="0"/>
    <n v="695182569052"/>
    <s v="6951 8256 9052"/>
    <n v="8309406507"/>
    <x v="1"/>
    <s v="BARDIPUR"/>
  </r>
  <r>
    <n v="581"/>
    <n v="3852"/>
    <s v="B. DEVI PRIYA"/>
    <x v="17"/>
    <s v="3 - A"/>
    <s v="G"/>
    <m/>
    <s v="B. SAILU"/>
    <x v="0"/>
    <n v="464350543784"/>
    <s v="4643 5054 3784"/>
    <n v="9704581718"/>
    <x v="0"/>
    <s v="NEAR H.P.O."/>
  </r>
  <r>
    <n v="582"/>
    <n v="3719"/>
    <s v="FATHIMA ZOHRA"/>
    <x v="17"/>
    <s v="3 - A"/>
    <s v="G"/>
    <m/>
    <s v="AYUB KHAN"/>
    <x v="0"/>
    <m/>
    <s v="  "/>
    <n v="9603849483"/>
    <x v="1"/>
    <s v="HANGARGA"/>
  </r>
  <r>
    <n v="583"/>
    <n v="3816"/>
    <s v="JAVERIYA BEGUM"/>
    <x v="17"/>
    <s v="3 - A"/>
    <s v="G"/>
    <m/>
    <s v="SHADULLA KHAN"/>
    <x v="0"/>
    <n v="416204994592"/>
    <s v="4162 0499 4592"/>
    <n v="9951386052"/>
    <x v="1"/>
    <s v="PENTAKALAN"/>
  </r>
  <r>
    <n v="584"/>
    <n v="4135"/>
    <s v="M. RUCHITHA"/>
    <x v="17"/>
    <s v="3 - A"/>
    <s v="G"/>
    <m/>
    <s v="GANGADHAR"/>
    <x v="0"/>
    <n v="732931075531"/>
    <s v="7329 3107 5531"/>
    <n v="8978122371"/>
    <x v="1"/>
    <s v="PENTAKALAN"/>
  </r>
  <r>
    <n v="585"/>
    <s v="P449"/>
    <s v="B. SWIKRUTHA"/>
    <x v="17"/>
    <s v="3 - A"/>
    <s v="G"/>
    <m/>
    <s v="SUDHAKAR"/>
    <x v="0"/>
    <m/>
    <s v="  "/>
    <n v="8008071868"/>
    <x v="1"/>
    <s v="HANGARGA"/>
  </r>
  <r>
    <n v="586"/>
    <n v="3790"/>
    <s v="Y.K. VASAVI"/>
    <x v="17"/>
    <s v="3 - A"/>
    <s v="G"/>
    <m/>
    <s v="VENKATA RAMI REDDY"/>
    <x v="0"/>
    <n v="298637685645"/>
    <s v="2986 3768 5645"/>
    <n v="7989461430"/>
    <x v="1"/>
    <s v="BHULAXMI CAMP"/>
  </r>
  <r>
    <n v="587"/>
    <n v="3835"/>
    <s v="Y.K. VENKATA YASHASWINI"/>
    <x v="17"/>
    <s v="3 - A"/>
    <s v="G"/>
    <m/>
    <s v="NAGI REDDY"/>
    <x v="0"/>
    <n v="515345647167"/>
    <s v="5153 4564 7167"/>
    <n v="9603965686"/>
    <x v="1"/>
    <s v="BHULAXMI CAMP"/>
  </r>
  <r>
    <n v="588"/>
    <n v="3756"/>
    <s v="M. YAGNA SREE"/>
    <x v="17"/>
    <s v="3 - A"/>
    <s v="G"/>
    <m/>
    <s v="SHIVA NAGI REDDY"/>
    <x v="0"/>
    <n v="635629857177"/>
    <s v="6356 2985 7177"/>
    <n v="9951226472"/>
    <x v="1"/>
    <s v="BHULAXMI CAMP"/>
  </r>
  <r>
    <n v="589"/>
    <n v="3733"/>
    <s v="D. AKHILESH"/>
    <x v="17"/>
    <s v="3 - A"/>
    <s v="B"/>
    <m/>
    <s v="NARENDER"/>
    <x v="0"/>
    <n v="544644567823"/>
    <s v="5446 4456 7823"/>
    <n v="9010191358"/>
    <x v="1"/>
    <s v="YEDAPALLY"/>
  </r>
  <r>
    <n v="590"/>
    <n v="3794"/>
    <s v="MD. ALTHAMAS"/>
    <x v="17"/>
    <s v="3 - A"/>
    <s v="B"/>
    <m/>
    <s v="SAMEER"/>
    <x v="0"/>
    <n v="680115124752"/>
    <s v="6801 1512 4752"/>
    <n v="7995651422"/>
    <x v="1"/>
    <s v="PANTAKHURD OLD"/>
  </r>
  <r>
    <n v="591"/>
    <n v="4384"/>
    <s v="SK. ARHAN"/>
    <x v="17"/>
    <s v="3 - A"/>
    <s v="B"/>
    <m/>
    <s v="ABDUL RAHIM"/>
    <x v="0"/>
    <n v="452940576817"/>
    <s v="4529 4057 6817"/>
    <n v="9666851699"/>
    <x v="1"/>
    <s v="PENTAKALAN"/>
  </r>
  <r>
    <n v="592"/>
    <n v="3764"/>
    <s v="MD. AZHAR"/>
    <x v="17"/>
    <s v="3 - A"/>
    <s v="B"/>
    <m/>
    <s v="HARUN"/>
    <x v="0"/>
    <n v="752225676523"/>
    <s v="7522 2567 6523"/>
    <n v="9959659232"/>
    <x v="0"/>
    <s v="RAKASIPET"/>
  </r>
  <r>
    <n v="593"/>
    <n v="3922"/>
    <s v="K. CHAITHANYA"/>
    <x v="17"/>
    <s v="3 - A"/>
    <s v="B"/>
    <m/>
    <s v="SHANKAR"/>
    <x v="0"/>
    <n v="549733949067"/>
    <s v="5497 3394 9067"/>
    <n v="9032118862"/>
    <x v="0"/>
    <s v="SHARBATHI CANAL"/>
  </r>
  <r>
    <n v="594"/>
    <n v="3737"/>
    <s v="J. ESHWAR PRASAD"/>
    <x v="17"/>
    <s v="3 - A"/>
    <s v="B"/>
    <m/>
    <s v="NARENDER"/>
    <x v="0"/>
    <n v="991612104934"/>
    <s v="9916 1210 4934"/>
    <n v="9010680585"/>
    <x v="0"/>
    <s v="SHARBATHI CANAL"/>
  </r>
  <r>
    <n v="595"/>
    <n v="4692"/>
    <s v="B.GANESH"/>
    <x v="17"/>
    <s v="New"/>
    <s v="B"/>
    <m/>
    <s v="SURESH"/>
    <x v="0"/>
    <n v="272015134366"/>
    <s v="2720 1513 4366"/>
    <n v="8790963149"/>
    <x v="1"/>
    <s v="Renjal"/>
  </r>
  <r>
    <n v="596"/>
    <n v="3799"/>
    <s v="SK. HASLAM"/>
    <x v="17"/>
    <s v="3 - A"/>
    <s v="B"/>
    <m/>
    <s v="SK. BABA"/>
    <x v="0"/>
    <n v="914165678603"/>
    <s v="9141 6567 8603"/>
    <n v="9963715186"/>
    <x v="1"/>
    <s v="PENTAKALAN"/>
  </r>
  <r>
    <n v="597"/>
    <n v="3738"/>
    <s v="G. HEMANTH REDDY"/>
    <x v="17"/>
    <s v="3 - A"/>
    <s v="B"/>
    <m/>
    <s v="SURENDER REDDY"/>
    <x v="0"/>
    <n v="796389352196"/>
    <s v="7963 8935 2196"/>
    <n v="7013569665"/>
    <x v="1"/>
    <s v="BHULAXMI CAMP"/>
  </r>
  <r>
    <n v="598"/>
    <n v="3775"/>
    <s v="T. JASPHAL SINGH"/>
    <x v="17"/>
    <s v="3 - A"/>
    <s v="B"/>
    <m/>
    <s v="RANA SINGH"/>
    <x v="0"/>
    <n v="479088794480"/>
    <s v="4790 8879 4480"/>
    <n v="9553112741"/>
    <x v="0"/>
    <s v="MAIN ROAD"/>
  </r>
  <r>
    <n v="599"/>
    <n v="3763"/>
    <s v="K. LOKESH"/>
    <x v="17"/>
    <s v="3 - A"/>
    <s v="B"/>
    <m/>
    <s v="LASMAIAH"/>
    <x v="0"/>
    <n v="984628143223"/>
    <s v="9846 2814 3223"/>
    <n v="6305716847"/>
    <x v="1"/>
    <s v="PENTAKALAN"/>
  </r>
  <r>
    <n v="600"/>
    <n v="3837"/>
    <s v="T. MAHESH"/>
    <x v="17"/>
    <s v="3 - A"/>
    <s v="B"/>
    <m/>
    <s v="RAJU"/>
    <x v="0"/>
    <n v="781553744499"/>
    <s v="7815 5374 4499"/>
    <n v="9989290341"/>
    <x v="0"/>
    <s v="NEAR H.P.O."/>
  </r>
  <r>
    <n v="601"/>
    <n v="3820"/>
    <s v="R. MANOJ KUMAR"/>
    <x v="17"/>
    <s v="3 - A"/>
    <s v="B"/>
    <m/>
    <s v="MOHAN"/>
    <x v="0"/>
    <n v="938863371273"/>
    <s v="9388 6337 1273"/>
    <n v="9959467985"/>
    <x v="1"/>
    <s v="KALDURKI"/>
  </r>
  <r>
    <n v="602"/>
    <n v="3803"/>
    <s v="N. RAHUL GOUD"/>
    <x v="17"/>
    <s v="3 - A"/>
    <s v="B"/>
    <m/>
    <s v="PANDU RANGA RAO"/>
    <x v="0"/>
    <n v="306471593189"/>
    <s v="3064 7159 3189"/>
    <n v="9949719372"/>
    <x v="0"/>
    <s v="MAIN ROAD"/>
  </r>
  <r>
    <n v="603"/>
    <n v="4387"/>
    <s v="P. RESHWAK"/>
    <x v="17"/>
    <s v="3 - A"/>
    <s v="B"/>
    <m/>
    <s v="RAJ KUMAR"/>
    <x v="0"/>
    <n v="213349672353"/>
    <s v="2133 4967 2353"/>
    <n v="8919735224"/>
    <x v="1"/>
    <s v="JAITHAPUR"/>
  </r>
  <r>
    <n v="604"/>
    <n v="3741"/>
    <s v="B. SATHVIK REDDY"/>
    <x v="17"/>
    <s v="3 - A"/>
    <s v="B"/>
    <m/>
    <s v="VENKATA RAMANA REDDY"/>
    <x v="0"/>
    <n v="883450672552"/>
    <s v="8834 5067 2552"/>
    <n v="9948066017"/>
    <x v="1"/>
    <s v="BHULAXMI CAMP"/>
  </r>
  <r>
    <n v="605"/>
    <n v="3769"/>
    <s v="M. SATHWIK"/>
    <x v="17"/>
    <s v="3 - A"/>
    <s v="B"/>
    <m/>
    <s v="SAILU"/>
    <x v="0"/>
    <n v="298157692749"/>
    <s v="2981 5769 2749"/>
    <n v="9502852382"/>
    <x v="1"/>
    <s v="KUMMANPALLY"/>
  </r>
  <r>
    <n v="606"/>
    <n v="3771"/>
    <s v="A. SHIVA SAI"/>
    <x v="17"/>
    <s v="3 - A"/>
    <s v="B"/>
    <m/>
    <s v="A. ASHOK"/>
    <x v="0"/>
    <n v="983849759707"/>
    <s v="9838 4975 9707"/>
    <n v="9032113708"/>
    <x v="0"/>
    <s v="TATTIKOTE"/>
  </r>
  <r>
    <n v="607"/>
    <n v="4123"/>
    <s v="A. SRI RAMANJANEYULU"/>
    <x v="17"/>
    <s v="2 - A"/>
    <s v="B"/>
    <m/>
    <s v="A. MOHAN"/>
    <x v="0"/>
    <n v="752269564550"/>
    <s v="7522 6956 4550"/>
    <n v="9705176292"/>
    <x v="1"/>
    <s v="PANTAKHURD OLD"/>
  </r>
  <r>
    <n v="608"/>
    <n v="3804"/>
    <s v="S. SRIKAR"/>
    <x v="17"/>
    <s v="3 - A"/>
    <s v="B"/>
    <m/>
    <s v="RAVI"/>
    <x v="0"/>
    <n v="358240237874"/>
    <s v="3582 4023 7874"/>
    <n v="9491742709"/>
    <x v="1"/>
    <s v="YEDAPALLY"/>
  </r>
  <r>
    <n v="609"/>
    <n v="4453"/>
    <s v="V. SRIKAR"/>
    <x v="17"/>
    <s v="3 - A"/>
    <s v="B"/>
    <m/>
    <s v="NARESH"/>
    <x v="0"/>
    <n v="205384864000"/>
    <s v="2053 8486 4000"/>
    <n v="9705675598"/>
    <x v="1"/>
    <s v="KALDURKI"/>
  </r>
  <r>
    <n v="610"/>
    <n v="4484"/>
    <s v="G. VARSHITH"/>
    <x v="17"/>
    <s v="3 - A"/>
    <s v="B"/>
    <m/>
    <s v="G. RAMULU"/>
    <x v="0"/>
    <n v="292453955090"/>
    <s v="2924 5395 5090"/>
    <n v="8897260281"/>
    <x v="0"/>
    <s v="S.V. COLONY"/>
  </r>
  <r>
    <n v="611"/>
    <n v="3744"/>
    <s v="W. VARUN"/>
    <x v="17"/>
    <s v="3 - A"/>
    <s v="B"/>
    <m/>
    <s v="DIGAMBER"/>
    <x v="0"/>
    <n v="774607457085"/>
    <s v="7746 0745 7085"/>
    <n v="9963979419"/>
    <x v="0"/>
    <s v="SHARBATHI CANAL"/>
  </r>
  <r>
    <n v="612"/>
    <n v="3825"/>
    <s v="T. VINESH SINGH"/>
    <x v="17"/>
    <s v="3 - A"/>
    <s v="B"/>
    <m/>
    <s v="GANESH SINGH"/>
    <x v="0"/>
    <n v="645347087158"/>
    <s v="6453 4708 7158"/>
    <n v="9908369126"/>
    <x v="1"/>
    <s v="NEAR H.P.O."/>
  </r>
  <r>
    <n v="613"/>
    <n v="3846"/>
    <s v="R. AKSHANTH"/>
    <x v="17"/>
    <s v="3 - A"/>
    <s v="B"/>
    <m/>
    <s v="BHAGAVANTH RAO"/>
    <x v="0"/>
    <n v="386253248622"/>
    <s v="3862 5324 8622"/>
    <n v="9573832037"/>
    <x v="1"/>
    <s v="HANGARGA"/>
  </r>
  <r>
    <n v="614"/>
    <n v="4653"/>
    <s v="M.VAIBHAV"/>
    <x v="17"/>
    <m/>
    <s v="B"/>
    <m/>
    <s v="JANARDHAN"/>
    <x v="0"/>
    <m/>
    <m/>
    <n v="8074524397"/>
    <x v="1"/>
    <s v="HANGARGA"/>
  </r>
  <r>
    <n v="615"/>
    <n v="4851"/>
    <s v="E. MANOJ"/>
    <x v="17"/>
    <m/>
    <s v="B"/>
    <m/>
    <s v="E. NAGABHUSHANAM"/>
    <x v="0"/>
    <m/>
    <m/>
    <n v="6309143530"/>
    <x v="1"/>
    <s v="PANTAKHURD OLD"/>
  </r>
  <r>
    <n v="616"/>
    <n v="4859"/>
    <s v="G. SANJAY"/>
    <x v="17"/>
    <m/>
    <s v="B"/>
    <m/>
    <s v="G.SATHISH"/>
    <x v="0"/>
    <m/>
    <m/>
    <n v="7386703537"/>
    <x v="0"/>
    <s v="BODHAN"/>
  </r>
  <r>
    <n v="617"/>
    <n v="4866"/>
    <s v="S.THANISHKA"/>
    <x v="17"/>
    <m/>
    <s v="G"/>
    <m/>
    <s v="S. SRINIVAS GOUD"/>
    <x v="0"/>
    <m/>
    <m/>
    <n v="8985332512"/>
    <x v="0"/>
    <s v="RUDRUR"/>
  </r>
  <r>
    <n v="618"/>
    <n v="4876"/>
    <s v="G. RISHI VARDHAN"/>
    <x v="17"/>
    <m/>
    <s v="B"/>
    <d v="2013-03-17T00:00:00"/>
    <s v="NARESH"/>
    <x v="0"/>
    <n v="274353278856"/>
    <n v="274353278856"/>
    <n v="7569499792"/>
    <x v="0"/>
    <s v="DEVIGALLY ,BDN"/>
  </r>
  <r>
    <n v="619"/>
    <n v="3747"/>
    <s v="AFIYA"/>
    <x v="18"/>
    <s v="3 - B"/>
    <s v="G"/>
    <m/>
    <s v="SHAIK AHMED PASHA"/>
    <x v="0"/>
    <n v="760392813636"/>
    <s v="7603 9281 3636"/>
    <n v="7013915979"/>
    <x v="1"/>
    <s v="AZAM GUNJ"/>
  </r>
  <r>
    <n v="620"/>
    <n v="3718"/>
    <s v="AFREEN"/>
    <x v="18"/>
    <s v="3 - B"/>
    <s v="G"/>
    <m/>
    <s v="SHAIK KAREEMULLA"/>
    <x v="0"/>
    <m/>
    <s v="  "/>
    <n v="9059630097"/>
    <x v="1"/>
    <s v="AZAM GUNJ"/>
  </r>
  <r>
    <n v="621"/>
    <s v="P481"/>
    <s v="T. AKSHARA"/>
    <x v="18"/>
    <s v="3 - B"/>
    <s v="G"/>
    <m/>
    <s v="T. ANJAIAH"/>
    <x v="0"/>
    <m/>
    <s v="  "/>
    <n v="7702692733"/>
    <x v="1"/>
    <s v="KUMMANPALLY"/>
  </r>
  <r>
    <n v="622"/>
    <n v="3746"/>
    <s v="T. ARTHI KOUR"/>
    <x v="18"/>
    <s v="3 - B"/>
    <s v="G"/>
    <m/>
    <s v="DHARMENDER SINGH"/>
    <x v="0"/>
    <n v="486199365762"/>
    <s v="4861 9936 5762"/>
    <n v="7013455687"/>
    <x v="0"/>
    <s v="BODHAN"/>
  </r>
  <r>
    <n v="623"/>
    <n v="4427"/>
    <s v="N. DEEPTHI"/>
    <x v="18"/>
    <s v="3 - B"/>
    <s v="G"/>
    <m/>
    <s v="N. YESUDAS"/>
    <x v="0"/>
    <n v="283531669011"/>
    <s v="2835 3166 9011"/>
    <n v="6305968558"/>
    <x v="0"/>
    <s v="L.B.S. NAGAR"/>
  </r>
  <r>
    <n v="624"/>
    <n v="3789"/>
    <s v="S. KARTHIKA"/>
    <x v="18"/>
    <s v="3 - B"/>
    <s v="G"/>
    <m/>
    <s v="RAMU"/>
    <x v="0"/>
    <n v="572009634501"/>
    <s v="5720 0963 4501"/>
    <n v="9666610817"/>
    <x v="0"/>
    <s v="BODHAN"/>
  </r>
  <r>
    <n v="625"/>
    <s v="P282"/>
    <s v="K. MADHULIKA"/>
    <x v="18"/>
    <s v="3 - B"/>
    <s v="G"/>
    <m/>
    <s v="MALLESH"/>
    <x v="0"/>
    <m/>
    <s v="  "/>
    <n v="9705957768"/>
    <x v="1"/>
    <s v="JADI JAMALPUR"/>
  </r>
  <r>
    <n v="626"/>
    <n v="3818"/>
    <s v="N. NANDINI"/>
    <x v="18"/>
    <s v="3 - B"/>
    <s v="G"/>
    <m/>
    <s v="SUNIL"/>
    <x v="0"/>
    <n v="501673312838"/>
    <s v="5016 7331 2838"/>
    <n v="7093682155"/>
    <x v="1"/>
    <s v="PANTA CAMP"/>
  </r>
  <r>
    <n v="627"/>
    <n v="3722"/>
    <s v="M. NIKSHETHA"/>
    <x v="18"/>
    <s v="3 - B"/>
    <s v="G"/>
    <m/>
    <s v="RAVI"/>
    <x v="0"/>
    <n v="512952648759"/>
    <s v="5129 5264 8759"/>
    <n v="9652260785"/>
    <x v="1"/>
    <s v="NAGANPALLY"/>
  </r>
  <r>
    <n v="628"/>
    <n v="3723"/>
    <s v="M. POOJITHA"/>
    <x v="18"/>
    <s v="3 - B"/>
    <s v="G"/>
    <m/>
    <s v="SHANKAR"/>
    <x v="0"/>
    <n v="367525636638"/>
    <s v="3675 2563 6638"/>
    <n v="9951283269"/>
    <x v="1"/>
    <s v="BHULAXMI CAMP"/>
  </r>
  <r>
    <n v="629"/>
    <n v="3753"/>
    <s v="G. PRANUJA"/>
    <x v="18"/>
    <s v="3 - B"/>
    <s v="G"/>
    <m/>
    <s v="G. ABBAIAH"/>
    <x v="0"/>
    <n v="964271334273"/>
    <s v="9642 7133 4273"/>
    <n v="9866828994"/>
    <x v="1"/>
    <s v="YEDAPALLY"/>
  </r>
  <r>
    <n v="630"/>
    <n v="3724"/>
    <s v="B. PRAVALIKA"/>
    <x v="18"/>
    <s v="3 - B"/>
    <s v="G"/>
    <m/>
    <s v="VIJAY"/>
    <x v="0"/>
    <n v="888443043160"/>
    <s v="8884 4304 3160"/>
    <n v="9951407808"/>
    <x v="1"/>
    <s v="EKACHAKRA NAGAR"/>
  </r>
  <r>
    <n v="631"/>
    <n v="4767"/>
    <s v="P.RICHITHA REDDY"/>
    <x v="18"/>
    <s v="New"/>
    <s v="G"/>
    <m/>
    <s v="P. BHASKAR REDDY"/>
    <x v="0"/>
    <m/>
    <m/>
    <n v="8523075564"/>
    <x v="1"/>
    <s v="Yedapally"/>
  </r>
  <r>
    <n v="632"/>
    <n v="3807"/>
    <s v="SHAESTHA JABEEN"/>
    <x v="18"/>
    <s v="3 - B"/>
    <s v="G"/>
    <m/>
    <s v="ABDUL RAHIM"/>
    <x v="0"/>
    <n v="966540010525"/>
    <s v="9665 4001 0525"/>
    <n v="9666851699"/>
    <x v="1"/>
    <s v="PENTAKALAN"/>
  </r>
  <r>
    <n v="633"/>
    <n v="3847"/>
    <s v="A. SRIVALLI"/>
    <x v="18"/>
    <s v="3 - B"/>
    <s v="G"/>
    <m/>
    <s v="SAI BABA"/>
    <x v="0"/>
    <n v="519355014983"/>
    <s v="5193 5501 4983"/>
    <n v="9963164880"/>
    <x v="1"/>
    <s v="PANTAKHURD OLD"/>
  </r>
  <r>
    <n v="634"/>
    <n v="3730"/>
    <s v="S. VENKATA VAISHNAVI"/>
    <x v="18"/>
    <s v="3 - B"/>
    <s v="G"/>
    <m/>
    <s v="PHAVINDHAR REDDY"/>
    <x v="0"/>
    <n v="402656314116"/>
    <s v="4026 5631 4116"/>
    <n v="9542586087"/>
    <x v="1"/>
    <s v="BHULAXMI CAMP"/>
  </r>
  <r>
    <n v="635"/>
    <n v="3731"/>
    <s v="M. VINUTHNA"/>
    <x v="18"/>
    <s v="3 - B"/>
    <s v="G"/>
    <m/>
    <s v="LAXMAN"/>
    <x v="0"/>
    <n v="541694834616"/>
    <s v="5416 9483 4616"/>
    <n v="8464920272"/>
    <x v="1"/>
    <s v="KUMMANPALLY"/>
  </r>
  <r>
    <n v="636"/>
    <n v="3819"/>
    <s v="SK. ABDUL MALIK"/>
    <x v="18"/>
    <s v="3 - B"/>
    <s v="B"/>
    <m/>
    <s v="ABDUL WAJID"/>
    <x v="0"/>
    <n v="477092090848"/>
    <s v="4770 9209 0848"/>
    <n v="7729803720"/>
    <x v="0"/>
    <s v="RAKASIPET"/>
  </r>
  <r>
    <n v="637"/>
    <n v="3732"/>
    <s v="G. AKASH"/>
    <x v="18"/>
    <s v="3 - B"/>
    <s v="B"/>
    <m/>
    <s v="G. SUBHASH"/>
    <x v="0"/>
    <n v="492716924863"/>
    <s v="4927 1692 4863"/>
    <n v="9951091212"/>
    <x v="0"/>
    <s v="SHARBATHI CANAL"/>
  </r>
  <r>
    <n v="638"/>
    <n v="3776"/>
    <s v="N. AKSHITH KHANNA"/>
    <x v="18"/>
    <s v="3 - B"/>
    <s v="B"/>
    <m/>
    <s v="N. POSHETTY"/>
    <x v="0"/>
    <n v="840788892604"/>
    <s v="8407 8889 2604"/>
    <n v="9951138284"/>
    <x v="1"/>
    <s v="KUMMANPALLY"/>
  </r>
  <r>
    <n v="639"/>
    <n v="3918"/>
    <s v="L. BHAGAVAN RAJ"/>
    <x v="18"/>
    <s v="3 - B"/>
    <s v="B"/>
    <m/>
    <s v="NARENDER"/>
    <x v="0"/>
    <n v="273347630689"/>
    <s v="2733 4763 0689"/>
    <n v="9573826698"/>
    <x v="1"/>
    <s v="RENJAL"/>
  </r>
  <r>
    <n v="640"/>
    <n v="3735"/>
    <s v="D. BHARGAV"/>
    <x v="18"/>
    <s v="3 - B"/>
    <s v="B"/>
    <m/>
    <s v="SHAILESH"/>
    <x v="0"/>
    <n v="908470490190"/>
    <s v="9084 7049 0190"/>
    <n v="9390437754"/>
    <x v="1"/>
    <s v="YEDAPALLY"/>
  </r>
  <r>
    <n v="641"/>
    <n v="3736"/>
    <s v="M. DEEPAK"/>
    <x v="18"/>
    <s v="3 - B"/>
    <s v="B"/>
    <m/>
    <s v="SANJAY"/>
    <x v="0"/>
    <n v="437447783577"/>
    <s v="4374 4778 3577"/>
    <n v="9421010423"/>
    <x v="1"/>
    <s v="BANDARPALLY"/>
  </r>
  <r>
    <n v="642"/>
    <n v="3973"/>
    <s v="S. JAGADISH"/>
    <x v="18"/>
    <s v="3 - B"/>
    <s v="B"/>
    <m/>
    <s v="SUDHAKAR"/>
    <x v="0"/>
    <n v="971888714278"/>
    <s v="9718 8871 4278"/>
    <n v="8499038585"/>
    <x v="1"/>
    <s v="KALDURKI"/>
  </r>
  <r>
    <n v="643"/>
    <n v="3831"/>
    <s v="Y.K. JAYAVARDHAN REDDY"/>
    <x v="18"/>
    <s v="3 - B"/>
    <s v="B"/>
    <m/>
    <s v="NAGI REDDY"/>
    <x v="0"/>
    <n v="375568557953"/>
    <s v="3755 6855 7953"/>
    <n v="9603965686"/>
    <x v="1"/>
    <s v="BHULAXMI CAMP"/>
  </r>
  <r>
    <n v="644"/>
    <n v="3739"/>
    <s v="M. JEEVAN KUMAR"/>
    <x v="18"/>
    <s v="3 - B"/>
    <s v="B"/>
    <m/>
    <s v="HANMANTH"/>
    <x v="0"/>
    <n v="674701948350"/>
    <s v="6747 0194 8350"/>
    <n v="9652164062"/>
    <x v="1"/>
    <s v="NAGANPALLY"/>
  </r>
  <r>
    <n v="645"/>
    <n v="3836"/>
    <s v="T. MANISH"/>
    <x v="18"/>
    <s v="3 - B"/>
    <s v="B"/>
    <m/>
    <s v="RAJU"/>
    <x v="0"/>
    <n v="444978244847"/>
    <s v="4449 7824 4847"/>
    <n v="9989290341"/>
    <x v="0"/>
    <s v="NEAR H.P.O."/>
  </r>
  <r>
    <n v="646"/>
    <n v="3821"/>
    <s v="MD. MUZAMMIL"/>
    <x v="18"/>
    <s v="3 - B"/>
    <s v="B"/>
    <m/>
    <s v="ISHAK AHMED"/>
    <x v="0"/>
    <n v="538113092403"/>
    <s v="5381 1309 2403"/>
    <n v="9848941634"/>
    <x v="0"/>
    <s v="RENJAL BASE"/>
  </r>
  <r>
    <n v="647"/>
    <n v="3822"/>
    <s v="G. NAGASHIRU"/>
    <x v="18"/>
    <s v="3 - B"/>
    <s v="B"/>
    <m/>
    <s v="GURVAIAH"/>
    <x v="0"/>
    <n v="930263257365"/>
    <s v="9302 6325 7365"/>
    <n v="9652139904"/>
    <x v="1"/>
    <s v="SALAMPAD"/>
  </r>
  <r>
    <n v="648"/>
    <n v="3766"/>
    <s v="K. NAVADEEP"/>
    <x v="18"/>
    <s v="3 - B"/>
    <s v="B"/>
    <m/>
    <s v="SAILU"/>
    <x v="0"/>
    <n v="624455080364"/>
    <s v="6244 5508 0364"/>
    <n v="9542811991"/>
    <x v="1"/>
    <s v="KUMMANPALLY"/>
  </r>
  <r>
    <n v="649"/>
    <s v="P476"/>
    <s v="T. PRANAY"/>
    <x v="18"/>
    <s v="3 - B"/>
    <s v="B"/>
    <m/>
    <s v="SATHISH KUMAR"/>
    <x v="0"/>
    <m/>
    <s v="  "/>
    <n v="9908932596"/>
    <x v="1"/>
    <s v="PENTAKALAN"/>
  </r>
  <r>
    <n v="650"/>
    <n v="3788"/>
    <s v="D. PRIYANS"/>
    <x v="18"/>
    <s v="3 - B"/>
    <s v="B"/>
    <m/>
    <s v="D. SRINIVAS"/>
    <x v="0"/>
    <n v="398328803328"/>
    <s v="3983 2880 3328"/>
    <n v="9951339582"/>
    <x v="1"/>
    <s v="YEDAPALLY"/>
  </r>
  <r>
    <n v="651"/>
    <n v="4707"/>
    <s v="S.RAGHUVEERA PRASAD"/>
    <x v="18"/>
    <s v="New"/>
    <s v="B"/>
    <m/>
    <s v="S. CHINNA JAYARAM"/>
    <x v="0"/>
    <m/>
    <m/>
    <n v="7993318306"/>
    <x v="1"/>
    <s v="PANTAKHURD OLD"/>
  </r>
  <r>
    <n v="652"/>
    <n v="3785"/>
    <s v="RAM SINGH"/>
    <x v="18"/>
    <s v="3 - B"/>
    <s v="B"/>
    <m/>
    <s v="BEERENDER SINGH"/>
    <x v="0"/>
    <n v="722789265854"/>
    <s v="7227 8926 5854"/>
    <n v="9640844254"/>
    <x v="0"/>
    <s v="MAIN ROAD"/>
  </r>
  <r>
    <n v="653"/>
    <n v="3919"/>
    <s v="S. SAI CHARAN"/>
    <x v="18"/>
    <s v="3 - B"/>
    <s v="B"/>
    <m/>
    <s v="UTHAM"/>
    <x v="0"/>
    <n v="658158124265"/>
    <s v="6581 5812 4265"/>
    <n v="9640844254"/>
    <x v="1"/>
    <s v="AMBEDKAR NAGAR, RENJAL"/>
  </r>
  <r>
    <n v="654"/>
    <n v="3805"/>
    <s v="S. SAI KUMAR"/>
    <x v="18"/>
    <s v="3 - B"/>
    <s v="B"/>
    <m/>
    <s v="SHANKAR"/>
    <x v="0"/>
    <n v="629994643682"/>
    <s v="6299 9464 3682"/>
    <n v="9100520332"/>
    <x v="1"/>
    <s v="PANTAKHURD OLD"/>
  </r>
  <r>
    <n v="655"/>
    <n v="4755"/>
    <s v="A.SAI VIGNESH"/>
    <x v="18"/>
    <s v="New"/>
    <s v="B"/>
    <m/>
    <s v="A. GOPAL"/>
    <x v="0"/>
    <m/>
    <m/>
    <n v="9398711896"/>
    <x v="0"/>
    <s v="Rangari Gally"/>
  </r>
  <r>
    <n v="656"/>
    <n v="4655"/>
    <s v="P.SRIDHAR"/>
    <x v="18"/>
    <s v="New"/>
    <s v="B"/>
    <m/>
    <s v="P. BHUMMAYA"/>
    <x v="0"/>
    <m/>
    <m/>
    <n v="9494962820"/>
    <x v="0"/>
    <s v="Bardipur"/>
  </r>
  <r>
    <n v="657"/>
    <n v="3823"/>
    <s v="MD. SUFYAAN HASNAIN"/>
    <x v="18"/>
    <s v="3 - B"/>
    <s v="B"/>
    <m/>
    <s v="IYNUL HAQ"/>
    <x v="0"/>
    <n v="401056989194"/>
    <s v="4010 5698 9194"/>
    <n v="9440964877"/>
    <x v="0"/>
    <s v="SHARBATHI CANAL"/>
  </r>
  <r>
    <n v="658"/>
    <n v="4825"/>
    <s v="K.VARSHITH"/>
    <x v="18"/>
    <s v="3 - A"/>
    <s v="B"/>
    <m/>
    <s v="RAMESH"/>
    <x v="0"/>
    <m/>
    <s v="  "/>
    <n v="9959767636"/>
    <x v="1"/>
    <s v="Kaldurki"/>
  </r>
  <r>
    <n v="659"/>
    <n v="3824"/>
    <s v="B. VINAY"/>
    <x v="18"/>
    <s v="3 - B"/>
    <s v="B"/>
    <m/>
    <s v="PRAVEEN"/>
    <x v="0"/>
    <n v="505338825241"/>
    <s v="5053 3882 5241"/>
    <n v="9948237026"/>
    <x v="0"/>
    <s v="OLD BUS STAND"/>
  </r>
  <r>
    <n v="660"/>
    <n v="3774"/>
    <s v="CH. VISHAL REDDY"/>
    <x v="18"/>
    <s v="3 - B"/>
    <s v="B"/>
    <m/>
    <s v="VENKAT REDDY"/>
    <x v="0"/>
    <m/>
    <s v="  "/>
    <n v="9959778357"/>
    <x v="1"/>
    <s v="KALDURKI"/>
  </r>
  <r>
    <n v="661"/>
    <n v="7006"/>
    <s v="P. YASHWANTH REDDY"/>
    <x v="18"/>
    <s v="3 - B"/>
    <s v="B"/>
    <m/>
    <s v="SUDHAKAR REDDY"/>
    <x v="0"/>
    <n v="238426901237"/>
    <s v="2384 2690 1237"/>
    <n v="9849362166"/>
    <x v="1"/>
    <s v="JAITHAPUR"/>
  </r>
  <r>
    <n v="662"/>
    <n v="4698"/>
    <s v="D.ANANYA"/>
    <x v="19"/>
    <s v="New"/>
    <s v="G"/>
    <m/>
    <s v="D.RAMULU"/>
    <x v="0"/>
    <m/>
    <m/>
    <n v="9573499951"/>
    <x v="1"/>
    <s v="Kandakurthi"/>
  </r>
  <r>
    <n v="663"/>
    <n v="3780"/>
    <s v="BUTUL FATIMA (500 due of shoab)"/>
    <x v="19"/>
    <s v="3 - A"/>
    <s v="G"/>
    <m/>
    <s v="MIR MUKRAM ALI"/>
    <x v="0"/>
    <n v="630718354680"/>
    <s v="6307 1835 4680"/>
    <n v="8019707909"/>
    <x v="0"/>
    <s v="SHARBATHI CANAL"/>
  </r>
  <r>
    <n v="664"/>
    <n v="4527"/>
    <s v="R.ESHWARI"/>
    <x v="19"/>
    <s v="New"/>
    <s v="G"/>
    <m/>
    <s v="R.SHANKAR"/>
    <x v="0"/>
    <m/>
    <m/>
    <n v="9640374636"/>
    <x v="0"/>
    <s v="Dyakamgally"/>
  </r>
  <r>
    <n v="665"/>
    <n v="4659"/>
    <s v="M.HIMABINDU"/>
    <x v="19"/>
    <s v="New"/>
    <s v="G"/>
    <m/>
    <s v="M. VEERAIAH"/>
    <x v="0"/>
    <m/>
    <m/>
    <n v="8341412524"/>
    <x v="0"/>
    <s v="thattikote"/>
  </r>
  <r>
    <n v="666"/>
    <n v="3782"/>
    <s v="S. LAXMI KEERTHANA"/>
    <x v="19"/>
    <s v="3 - A"/>
    <s v="G"/>
    <m/>
    <s v="VENKATESHWAR REDDY"/>
    <x v="0"/>
    <n v="255463299789"/>
    <s v="2554 6329 9789"/>
    <n v="7569440444"/>
    <x v="0"/>
    <s v="SARASWATHI NAGAR"/>
  </r>
  <r>
    <n v="667"/>
    <n v="3781"/>
    <s v="S. LAXMI SANKEERTHANA"/>
    <x v="19"/>
    <s v="3 - B"/>
    <s v="G"/>
    <m/>
    <s v="VENKATESHWAR REDDY"/>
    <x v="0"/>
    <n v="371049331903"/>
    <s v="3710 4933 1903"/>
    <n v="7569440444"/>
    <x v="0"/>
    <s v="SARASWATHI NAGAR"/>
  </r>
  <r>
    <n v="668"/>
    <n v="3755"/>
    <s v="G. RUPA"/>
    <x v="19"/>
    <s v="3 - B"/>
    <s v="G"/>
    <m/>
    <s v="LAXMAN"/>
    <x v="0"/>
    <n v="333380022790"/>
    <s v="3333 8002 2790"/>
    <n v="9381790950"/>
    <x v="1"/>
    <s v="KANDAKURTHI"/>
  </r>
  <r>
    <n v="669"/>
    <n v="4460"/>
    <s v="U. SAMANVITHA"/>
    <x v="19"/>
    <s v="3 - B"/>
    <s v="G"/>
    <m/>
    <s v="NAGESH"/>
    <x v="0"/>
    <n v="389319715562"/>
    <s v="3893 1971 5562"/>
    <n v="9618308193"/>
    <x v="1"/>
    <s v="KANDAKURTHI"/>
  </r>
  <r>
    <n v="670"/>
    <n v="4552"/>
    <s v="P.SUYESH"/>
    <x v="19"/>
    <s v="New"/>
    <s v="G"/>
    <m/>
    <s v="SANJAY"/>
    <x v="0"/>
    <m/>
    <m/>
    <n v="9766025503"/>
    <x v="2"/>
    <s v="Saloora"/>
  </r>
  <r>
    <n v="671"/>
    <n v="3728"/>
    <s v="M. VAISHNAVI"/>
    <x v="19"/>
    <s v="3 - B"/>
    <s v="G"/>
    <m/>
    <s v="SRIKANTH"/>
    <x v="0"/>
    <m/>
    <s v="  "/>
    <n v="9553655495"/>
    <x v="0"/>
    <s v="TATTIKOTE"/>
  </r>
  <r>
    <n v="672"/>
    <n v="3809"/>
    <s v="U. VISHNU PRIYA"/>
    <x v="19"/>
    <s v="3 - B"/>
    <s v="G"/>
    <m/>
    <s v="RAJU"/>
    <x v="0"/>
    <m/>
    <s v="  "/>
    <n v="9666113137"/>
    <x v="1"/>
    <s v="UDMEER GALLY"/>
  </r>
  <r>
    <n v="673"/>
    <n v="4657"/>
    <s v="R.ADITYA"/>
    <x v="19"/>
    <s v="New"/>
    <s v="B"/>
    <m/>
    <s v="R. RAMESH"/>
    <x v="0"/>
    <m/>
    <m/>
    <n v="6302547185"/>
    <x v="0"/>
    <s v="Rakasipet"/>
  </r>
  <r>
    <n v="674"/>
    <n v="4682"/>
    <s v="K.AMBAR SINGH"/>
    <x v="19"/>
    <s v="New"/>
    <s v="B"/>
    <m/>
    <s v="K. RAMESH"/>
    <x v="0"/>
    <m/>
    <m/>
    <n v="9493021534"/>
    <x v="2"/>
    <s v="Venkatapur thanda"/>
  </r>
  <r>
    <n v="675"/>
    <n v="4733"/>
    <s v="B.ARAVIND"/>
    <x v="19"/>
    <s v="New"/>
    <s v="B"/>
    <m/>
    <s v="B. SANJU"/>
    <x v="0"/>
    <m/>
    <m/>
    <n v="9347227011"/>
    <x v="2"/>
    <s v="Gurjal Thanda"/>
  </r>
  <r>
    <n v="676"/>
    <n v="3758"/>
    <s v="G. ARJUN"/>
    <x v="19"/>
    <s v="3 - A"/>
    <s v="B"/>
    <m/>
    <s v="GYANESHWAR"/>
    <x v="0"/>
    <n v="368489053633"/>
    <s v="3684 8905 3633"/>
    <n v="9922631133"/>
    <x v="0"/>
    <s v="TATTIKOTE"/>
  </r>
  <r>
    <n v="677"/>
    <n v="3787"/>
    <s v="B. ASWATH"/>
    <x v="19"/>
    <s v="3 - B"/>
    <s v="B"/>
    <m/>
    <s v="SAILOO"/>
    <x v="0"/>
    <n v="289582900642"/>
    <s v="2895 8290 0642"/>
    <n v="9948984771"/>
    <x v="1"/>
    <s v="PEGADAPALLY"/>
  </r>
  <r>
    <n v="678"/>
    <n v="3915"/>
    <s v="K.  CHAITHANYA SAI"/>
    <x v="19"/>
    <s v="3 - A"/>
    <s v="B"/>
    <m/>
    <s v="K. SRINIVAS"/>
    <x v="0"/>
    <n v="243816456267"/>
    <s v="2438 1645 6267"/>
    <n v="8125481711"/>
    <x v="1"/>
    <s v="UDMEER GALLY"/>
  </r>
  <r>
    <n v="679"/>
    <n v="3779"/>
    <s v="A. DURGA PRASAD"/>
    <x v="19"/>
    <s v="3 - B"/>
    <s v="B"/>
    <m/>
    <s v="MONAIAH"/>
    <x v="0"/>
    <n v="893632558116"/>
    <s v="8936 3255 8116"/>
    <n v="8096128219"/>
    <x v="1"/>
    <s v="UDMEER GALLY"/>
  </r>
  <r>
    <n v="680"/>
    <n v="4651"/>
    <s v="Ch.GAJANAN"/>
    <x v="19"/>
    <s v="New"/>
    <s v="B"/>
    <m/>
    <s v="SHIVAJI"/>
    <x v="0"/>
    <m/>
    <m/>
    <n v="9701536409"/>
    <x v="2"/>
    <s v="Takli"/>
  </r>
  <r>
    <n v="681"/>
    <n v="4483"/>
    <s v="I. GANESH"/>
    <x v="19"/>
    <s v="2 - B"/>
    <s v="B"/>
    <m/>
    <s v="I. NARSIMLU"/>
    <x v="0"/>
    <n v="334623019093"/>
    <s v="3346 2301 9093"/>
    <n v="8465044360"/>
    <x v="0"/>
    <s v="TATTIKOTE"/>
  </r>
  <r>
    <n v="682"/>
    <n v="4597"/>
    <s v="M.GANESH"/>
    <x v="19"/>
    <s v="New"/>
    <s v="B"/>
    <m/>
    <s v="SHIVARAJ"/>
    <x v="0"/>
    <m/>
    <m/>
    <n v="9637013124"/>
    <x v="0"/>
    <m/>
  </r>
  <r>
    <n v="683"/>
    <n v="3798"/>
    <s v="R. HASHWANTH"/>
    <x v="19"/>
    <s v="3 - A"/>
    <s v="B"/>
    <m/>
    <s v="GANGADHAR"/>
    <x v="0"/>
    <n v="332680231050"/>
    <s v="3326 8023 1050"/>
    <n v="9989455380"/>
    <x v="1"/>
    <s v="KANDAKURTHI"/>
  </r>
  <r>
    <n v="684"/>
    <n v="4654"/>
    <s v="K. MAHESH"/>
    <x v="19"/>
    <s v="New"/>
    <s v="B"/>
    <m/>
    <s v="MAROTHI"/>
    <x v="0"/>
    <m/>
    <m/>
    <n v="9441537254"/>
    <x v="0"/>
    <s v="Saraswathi Nagar"/>
  </r>
  <r>
    <n v="685"/>
    <n v="3740"/>
    <s v="D. PRAMITH"/>
    <x v="19"/>
    <s v="3 - B"/>
    <s v="B"/>
    <m/>
    <s v="NAGENDRA"/>
    <x v="0"/>
    <n v="376986679499"/>
    <s v="3769 8667 9499"/>
    <n v="9397848272"/>
    <x v="0"/>
    <s v="DYAKAM GALLY"/>
  </r>
  <r>
    <n v="686"/>
    <n v="3802"/>
    <s v="M. PRANAY"/>
    <x v="19"/>
    <s v="3 - A"/>
    <s v="B"/>
    <m/>
    <s v="LAXMAN"/>
    <x v="0"/>
    <n v="578070323373"/>
    <s v="5780 7032 3373"/>
    <n v="8897207103"/>
    <x v="1"/>
    <s v="PEGADAPALLY"/>
  </r>
  <r>
    <n v="687"/>
    <n v="4673"/>
    <s v="M.RAMSINGH"/>
    <x v="19"/>
    <s v="New"/>
    <s v="B"/>
    <m/>
    <s v="DHARBAR"/>
    <x v="0"/>
    <m/>
    <m/>
    <n v="7569683136"/>
    <x v="0"/>
    <s v="Neral Thanda"/>
  </r>
  <r>
    <n v="688"/>
    <n v="4134"/>
    <s v="S. SAI NIKHIL"/>
    <x v="19"/>
    <s v="3 - A"/>
    <s v="B"/>
    <m/>
    <s v="S. VENKATESH"/>
    <x v="0"/>
    <n v="952588316857"/>
    <s v="9525 8831 6857"/>
    <n v="8096085753"/>
    <x v="0"/>
    <s v="GUNJ ROAD"/>
  </r>
  <r>
    <n v="689"/>
    <n v="3840"/>
    <s v="G. SAMVIDHAN"/>
    <x v="19"/>
    <s v="3 - A"/>
    <s v="B"/>
    <m/>
    <s v="JAYESHWAR"/>
    <x v="0"/>
    <n v="545421126066"/>
    <s v="5454 2112 6066"/>
    <n v="9848867358"/>
    <x v="0"/>
    <s v="SHARBATHI CANAL"/>
  </r>
  <r>
    <n v="690"/>
    <n v="4667"/>
    <s v="N.SUMEETH SRIRAM"/>
    <x v="19"/>
    <s v="New"/>
    <s v="B"/>
    <m/>
    <s v="N.SAILU"/>
    <x v="0"/>
    <m/>
    <m/>
    <n v="9866532030"/>
    <x v="0"/>
    <s v="Saraswathi Nagar"/>
  </r>
  <r>
    <n v="691"/>
    <n v="4124"/>
    <s v="D. VASANTH REDDY"/>
    <x v="19"/>
    <s v="3 - A"/>
    <s v="B"/>
    <m/>
    <s v="GANGA REDDY"/>
    <x v="0"/>
    <n v="401103745598"/>
    <s v="4011 0374 5598"/>
    <n v="9701912396"/>
    <x v="1"/>
    <s v="PEGADAPALLY"/>
  </r>
  <r>
    <n v="692"/>
    <n v="4539"/>
    <s v="K.VILOHITH CHARY"/>
    <x v="19"/>
    <s v="New"/>
    <s v="B"/>
    <m/>
    <s v="SRINIVASA RAO"/>
    <x v="0"/>
    <m/>
    <m/>
    <n v="8688200215"/>
    <x v="0"/>
    <s v="Pragathi Nagar"/>
  </r>
  <r>
    <n v="693"/>
    <n v="3760"/>
    <s v="CH . DEEPAK"/>
    <x v="19"/>
    <m/>
    <s v="B"/>
    <m/>
    <s v="CH. MADHU"/>
    <x v="0"/>
    <m/>
    <m/>
    <n v="7207038873"/>
    <x v="0"/>
    <s v="BODHAN"/>
  </r>
  <r>
    <n v="694"/>
    <n v="4117"/>
    <s v="S. AJAY"/>
    <x v="19"/>
    <m/>
    <s v="B"/>
    <m/>
    <s v="S. RAJU"/>
    <x v="0"/>
    <m/>
    <m/>
    <n v="8143189053"/>
    <x v="2"/>
    <s v="LABDI /THANUR"/>
  </r>
  <r>
    <n v="695"/>
    <s v="2018-19Batch"/>
    <s v="D. VARUN"/>
    <x v="19"/>
    <m/>
    <s v="B"/>
    <m/>
    <s v="D. PRABHAKAR"/>
    <x v="0"/>
    <m/>
    <m/>
    <n v="8522020385"/>
    <x v="2"/>
    <s v="HANGARGA"/>
  </r>
  <r>
    <n v="696"/>
    <n v="3878"/>
    <s v="B. SUNETHRA"/>
    <x v="19"/>
    <m/>
    <s v="G"/>
    <m/>
    <s v="KAMALAKAR"/>
    <x v="0"/>
    <m/>
    <m/>
    <n v="9701899141"/>
    <x v="0"/>
    <s v="THATTIKOTE"/>
  </r>
  <r>
    <n v="697"/>
    <n v="4694"/>
    <s v="B.VAISHNAVI"/>
    <x v="19"/>
    <m/>
    <s v="G"/>
    <m/>
    <s v="B. DATTHU"/>
    <x v="0"/>
    <m/>
    <m/>
    <n v="8106670824"/>
    <x v="1"/>
    <s v="Kandakurthi"/>
  </r>
  <r>
    <n v="698"/>
    <n v="3554"/>
    <s v="P. AMRUTHA"/>
    <x v="20"/>
    <s v="4 - A"/>
    <s v="G"/>
    <m/>
    <s v="LAXMAN"/>
    <x v="0"/>
    <n v="883731064747"/>
    <s v="8837 3106 4747"/>
    <n v="8008254428"/>
    <x v="1"/>
    <s v="PENTAKALAN"/>
  </r>
  <r>
    <n v="699"/>
    <n v="3468"/>
    <s v="K. ANVITHA"/>
    <x v="20"/>
    <s v="4 - A"/>
    <s v="G"/>
    <m/>
    <s v="SATISH KUMAR"/>
    <x v="0"/>
    <n v="740728910076"/>
    <s v="7407 2891 0076"/>
    <n v="9912834854"/>
    <x v="1"/>
    <s v="KOPPARTHI CAMP"/>
  </r>
  <r>
    <n v="700"/>
    <n v="3469"/>
    <s v="N. BHARGAVI"/>
    <x v="20"/>
    <s v="4 - A"/>
    <s v="G"/>
    <m/>
    <s v="HANMANDLU"/>
    <x v="0"/>
    <n v="870584106359"/>
    <s v="8705 8410 6359"/>
    <n v="7702945920"/>
    <x v="0"/>
    <s v="S.V. COLONY"/>
  </r>
  <r>
    <n v="701"/>
    <n v="3472"/>
    <s v="B. MAHALAXMI"/>
    <x v="20"/>
    <s v="4 - A"/>
    <s v="G"/>
    <m/>
    <s v="JAYARAM"/>
    <x v="0"/>
    <n v="266649088899"/>
    <s v="2666 4908 8899"/>
    <n v="9989204423"/>
    <x v="1"/>
    <s v="PANTAKHURD OLD"/>
  </r>
  <r>
    <n v="702"/>
    <n v="3473"/>
    <s v="K. MOKSHITHA"/>
    <x v="20"/>
    <s v="4 - A"/>
    <s v="G"/>
    <m/>
    <s v="SRINIVAS REDDY"/>
    <x v="0"/>
    <n v="214457058044"/>
    <s v="2144 5705 8044"/>
    <n v="9502279751"/>
    <x v="1"/>
    <s v="BHULAXMI CAMP"/>
  </r>
  <r>
    <n v="703"/>
    <n v="3474"/>
    <s v="M. NANDINI"/>
    <x v="20"/>
    <s v="4 - A"/>
    <s v="G"/>
    <m/>
    <s v="LINGAIAH"/>
    <x v="0"/>
    <n v="270462478267"/>
    <s v="2704 6247 8267"/>
    <n v="9848744277"/>
    <x v="1"/>
    <s v="PENTAKALAN"/>
  </r>
  <r>
    <n v="704"/>
    <n v="3475"/>
    <s v="M. NISHITHA"/>
    <x v="20"/>
    <s v="4 - A"/>
    <s v="G"/>
    <m/>
    <s v="M. ABASO"/>
    <x v="0"/>
    <m/>
    <s v="  "/>
    <n v="9490902526"/>
    <x v="0"/>
    <s v="S.V. COLONY"/>
  </r>
  <r>
    <n v="705"/>
    <n v="3476"/>
    <s v="B. RAMYASRI"/>
    <x v="20"/>
    <s v="4 - A"/>
    <s v="G"/>
    <m/>
    <s v="PRABHAKAR REDDY"/>
    <x v="0"/>
    <n v="801066670486"/>
    <s v="8010 6667 0486"/>
    <n v="9912834716"/>
    <x v="1"/>
    <s v="KUMMANPALLY"/>
  </r>
  <r>
    <n v="706"/>
    <n v="3477"/>
    <s v="B. RANVITHA"/>
    <x v="20"/>
    <s v="4 - A"/>
    <s v="G"/>
    <m/>
    <s v="RAMCHANDAR RAO"/>
    <x v="0"/>
    <n v="378076252151"/>
    <s v="3780 7625 2151"/>
    <n v="9133719060"/>
    <x v="1"/>
    <s v="OLD SALAMPAD"/>
  </r>
  <r>
    <n v="707"/>
    <n v="3478"/>
    <s v="N. RENU SRI"/>
    <x v="20"/>
    <s v="4 - A"/>
    <s v="G"/>
    <m/>
    <s v="PANDURANGA RAO"/>
    <x v="0"/>
    <n v="7983771117208"/>
    <s v="7983 7711 1720"/>
    <n v="9949719372"/>
    <x v="0"/>
    <s v="MAIN ROAD"/>
  </r>
  <r>
    <n v="708"/>
    <n v="3700"/>
    <s v="A. SAHITHI"/>
    <x v="20"/>
    <s v="4 - A"/>
    <s v="G"/>
    <m/>
    <s v="SAI BABA"/>
    <x v="0"/>
    <m/>
    <s v="  "/>
    <n v="9963164880"/>
    <x v="1"/>
    <s v="PANTAKHURD OLD"/>
  </r>
  <r>
    <n v="709"/>
    <n v="3479"/>
    <s v="B. SAI HARSHITHA"/>
    <x v="20"/>
    <s v="4 - A"/>
    <s v="G"/>
    <m/>
    <s v="SANTHOSH"/>
    <x v="0"/>
    <n v="434654125670"/>
    <s v="4346 5412 5670"/>
    <n v="9177798252"/>
    <x v="1"/>
    <s v="KUMMANPALLY"/>
  </r>
  <r>
    <n v="710"/>
    <n v="3641"/>
    <s v="O. SANJANA"/>
    <x v="20"/>
    <s v="5 - A"/>
    <s v="G"/>
    <m/>
    <s v="DHARMAIAH"/>
    <x v="0"/>
    <m/>
    <s v="  "/>
    <n v="9542968366"/>
    <x v="0"/>
    <s v="NEAR H.P.O."/>
  </r>
  <r>
    <n v="711"/>
    <n v="4837"/>
    <s v="CH.SHRESTA"/>
    <x v="20"/>
    <s v="New"/>
    <s v="G"/>
    <m/>
    <s v="CH.SAI REDDY"/>
    <x v="1"/>
    <m/>
    <m/>
    <n v="8247575458"/>
    <x v="0"/>
    <s v="Damarancha"/>
  </r>
  <r>
    <n v="712"/>
    <n v="3480"/>
    <s v="M. SHRESTA REDDY"/>
    <x v="20"/>
    <s v="4 - A"/>
    <s v="G"/>
    <m/>
    <s v="SRINATH REDDY"/>
    <x v="0"/>
    <n v="854010403870"/>
    <s v="8540 1040 3870"/>
    <n v="9441786982"/>
    <x v="0"/>
    <s v="S.V. COLONY"/>
  </r>
  <r>
    <n v="713"/>
    <n v="3481"/>
    <s v="B. SHRUTHI"/>
    <x v="20"/>
    <s v="4 - A"/>
    <s v="G"/>
    <m/>
    <s v="B. BHAGWAN"/>
    <x v="0"/>
    <n v="755916212499"/>
    <s v="7559 1621 2499"/>
    <n v="6303335076"/>
    <x v="0"/>
    <s v="MAIN ROAD"/>
  </r>
  <r>
    <n v="714"/>
    <n v="3483"/>
    <s v="B. SWATI"/>
    <x v="20"/>
    <s v="4 - A"/>
    <s v="G"/>
    <m/>
    <s v="B. BHAGWAN"/>
    <x v="0"/>
    <n v="472466776522"/>
    <s v="4724 6677 6522"/>
    <n v="6303335076"/>
    <x v="0"/>
    <s v="MAIN ROAD"/>
  </r>
  <r>
    <n v="715"/>
    <n v="3530"/>
    <s v="SD. ABBU BAKAR"/>
    <x v="20"/>
    <s v="4 - C"/>
    <s v="B"/>
    <m/>
    <s v="SYED HABEEB"/>
    <x v="0"/>
    <n v="403298810728"/>
    <s v="4032 9881 0728"/>
    <n v="9000998070"/>
    <x v="0"/>
    <s v="SHARBATHI CANAL"/>
  </r>
  <r>
    <n v="716"/>
    <n v="3486"/>
    <s v="MD. ABDUL REHAN"/>
    <x v="20"/>
    <s v="4 - A"/>
    <s v="B"/>
    <m/>
    <s v="MOHAMMED ABDUL REHMAN"/>
    <x v="0"/>
    <m/>
    <s v="  "/>
    <n v="9848414341"/>
    <x v="0"/>
    <s v="SHARBATHI CANAL"/>
  </r>
  <r>
    <n v="717"/>
    <n v="3487"/>
    <s v="ADNAN KHAN"/>
    <x v="20"/>
    <s v="4 - A"/>
    <s v="B"/>
    <m/>
    <s v="LATEEF KHAN"/>
    <x v="0"/>
    <n v="321336664834"/>
    <s v="3213 3666 4834"/>
    <n v="9908120478"/>
    <x v="0"/>
    <s v="SHARBATHI CANAL"/>
  </r>
  <r>
    <n v="718"/>
    <n v="3897"/>
    <s v="SK. ANAS"/>
    <x v="20"/>
    <s v="4 - C"/>
    <s v="B"/>
    <m/>
    <s v="SK. EZAS"/>
    <x v="0"/>
    <m/>
    <s v="  "/>
    <n v="9010712179"/>
    <x v="1"/>
    <s v="PANTAKHURD OLD"/>
  </r>
  <r>
    <n v="719"/>
    <n v="3688"/>
    <s v="ARMAN"/>
    <x v="20"/>
    <s v="4 - A"/>
    <s v="B"/>
    <m/>
    <s v="RIYAZ KHAN"/>
    <x v="0"/>
    <m/>
    <s v="  "/>
    <n v="9110765072"/>
    <x v="1"/>
    <s v="HANGARGA"/>
  </r>
  <r>
    <n v="720"/>
    <n v="3582"/>
    <s v="A. GEETHESHWAR"/>
    <x v="20"/>
    <s v="4 - C"/>
    <s v="B"/>
    <m/>
    <s v="YADHAV RAO"/>
    <x v="0"/>
    <n v="553278865768"/>
    <s v="5532 7886 5768"/>
    <n v="9553198994"/>
    <x v="1"/>
    <s v="KALDURKI"/>
  </r>
  <r>
    <n v="721"/>
    <n v="3583"/>
    <s v="CH. GURU KIRAN"/>
    <x v="20"/>
    <s v="4 - C"/>
    <s v="B"/>
    <m/>
    <s v="SRINIVAS RAO"/>
    <x v="0"/>
    <n v="284324157698"/>
    <s v="2843 2415 7698"/>
    <n v="9912670113"/>
    <x v="1"/>
    <s v="SALAMPAD"/>
  </r>
  <r>
    <n v="722"/>
    <n v="4834"/>
    <s v="IAYAN"/>
    <x v="20"/>
    <s v="New"/>
    <s v="B"/>
    <m/>
    <s v="SHAKIL"/>
    <x v="0"/>
    <m/>
    <m/>
    <n v="8247042434"/>
    <x v="1"/>
    <s v="Hangarga"/>
  </r>
  <r>
    <n v="723"/>
    <n v="3709"/>
    <s v="SD. IMRAN"/>
    <x v="20"/>
    <s v="4 - A"/>
    <s v="B"/>
    <m/>
    <s v="GOUSE"/>
    <x v="0"/>
    <m/>
    <s v="  "/>
    <n v="9676157707"/>
    <x v="1"/>
    <s v="KOPPARGA"/>
  </r>
  <r>
    <n v="724"/>
    <n v="3492"/>
    <s v="JARAVAR SINGH"/>
    <x v="20"/>
    <s v="4 - A"/>
    <s v="B"/>
    <m/>
    <s v="BANGAR SINGH"/>
    <x v="0"/>
    <n v="438730833593"/>
    <s v="4387 3083 3593"/>
    <n v="9640282670"/>
    <x v="0"/>
    <s v="MAIN ROAD"/>
  </r>
  <r>
    <n v="725"/>
    <n v="3585"/>
    <s v="A. JASWANTH"/>
    <x v="20"/>
    <s v="4 - C"/>
    <s v="B"/>
    <m/>
    <s v="GNANAPRAKASH"/>
    <x v="0"/>
    <n v="239626694195"/>
    <s v="2396 2669 4195"/>
    <n v="9177666432"/>
    <x v="0"/>
    <s v="RAKASIPET"/>
  </r>
  <r>
    <n v="726"/>
    <n v="3586"/>
    <s v="KHAJA FAREEDUDDIN"/>
    <x v="20"/>
    <s v="4 - C"/>
    <s v="B"/>
    <m/>
    <s v="KHAJA WASIUDDIN"/>
    <x v="0"/>
    <n v="860807176098"/>
    <s v="8608 0717 6098"/>
    <n v="7569462266"/>
    <x v="0"/>
    <s v="SHARBATHI CANAL"/>
  </r>
  <r>
    <n v="727"/>
    <n v="3494"/>
    <s v="M. KRISHNA"/>
    <x v="20"/>
    <s v="4 - A"/>
    <s v="B"/>
    <m/>
    <s v="SUDHAKAR"/>
    <x v="0"/>
    <n v="378282727670"/>
    <s v="3782 8272 7670"/>
    <n v="9640327816"/>
    <x v="0"/>
    <s v="GOSHALA ROAD"/>
  </r>
  <r>
    <n v="728"/>
    <n v="3495"/>
    <s v="MAHABOOB KHAN"/>
    <x v="20"/>
    <s v="4 - A"/>
    <s v="B"/>
    <m/>
    <s v="AYUB KHAN"/>
    <x v="0"/>
    <m/>
    <s v="  "/>
    <n v="9063220783"/>
    <x v="1"/>
    <s v="HANGARGA"/>
  </r>
  <r>
    <n v="729"/>
    <n v="3590"/>
    <s v="A. NANDAVARDHAN"/>
    <x v="20"/>
    <s v="4 - C"/>
    <s v="B"/>
    <m/>
    <s v="RAVI KUMAR"/>
    <x v="0"/>
    <n v="823834997324"/>
    <s v="8238 3499 7324"/>
    <n v="9985132700"/>
    <x v="1"/>
    <s v="EKACHAKRA NAGAR"/>
  </r>
  <r>
    <n v="730"/>
    <n v="3591"/>
    <s v="U. NARESH"/>
    <x v="20"/>
    <s v="4 - C"/>
    <s v="B"/>
    <m/>
    <s v="U. BHUMAIAH"/>
    <x v="0"/>
    <n v="902537440538"/>
    <s v="9025 3744 0538"/>
    <n v="9959473820"/>
    <x v="1"/>
    <s v="YEDAPALLY"/>
  </r>
  <r>
    <n v="731"/>
    <n v="4815"/>
    <s v="Y.PRADEEP"/>
    <x v="20"/>
    <s v="New"/>
    <s v="B"/>
    <m/>
    <s v="Y. RAJU"/>
    <x v="0"/>
    <m/>
    <m/>
    <n v="9573889031"/>
    <x v="1"/>
    <s v="Brahmanpally"/>
  </r>
  <r>
    <n v="732"/>
    <n v="3500"/>
    <s v="M. PRUTHVY"/>
    <x v="20"/>
    <s v="4 - A"/>
    <s v="B"/>
    <m/>
    <s v="SHIVA KUMAR"/>
    <x v="0"/>
    <n v="511402382024"/>
    <s v="5114 0238 2024"/>
    <n v="9030765587"/>
    <x v="0"/>
    <s v="TATTIKOTE"/>
  </r>
  <r>
    <n v="733"/>
    <n v="3594"/>
    <s v="S. RAJAN"/>
    <x v="20"/>
    <s v="4 - C"/>
    <s v="B"/>
    <m/>
    <s v="LAXMAN"/>
    <x v="0"/>
    <m/>
    <s v="  "/>
    <n v="9951155072"/>
    <x v="1"/>
    <s v="KALDURKI"/>
  </r>
  <r>
    <n v="734"/>
    <n v="3502"/>
    <s v="Y. REVANTH REDDY"/>
    <x v="20"/>
    <s v="4 - A"/>
    <s v="B"/>
    <m/>
    <s v="VENKATA RAMANA REDDY"/>
    <x v="0"/>
    <n v="598565087531"/>
    <s v="5985 6508 7531"/>
    <n v="7989461430"/>
    <x v="1"/>
    <s v="BHULAXMI CAMP"/>
  </r>
  <r>
    <n v="735"/>
    <n v="3503"/>
    <s v="K. SAI CHARAN"/>
    <x v="20"/>
    <s v="4 - A"/>
    <s v="B"/>
    <m/>
    <s v="NARESH"/>
    <x v="0"/>
    <m/>
    <s v="  "/>
    <n v="8498834295"/>
    <x v="1"/>
    <s v="BARDIPUR"/>
  </r>
  <r>
    <n v="736"/>
    <n v="4835"/>
    <s v="S.SAITEJ"/>
    <x v="20"/>
    <s v="New"/>
    <s v="B"/>
    <m/>
    <s v="S. SUDHARSHAN"/>
    <x v="0"/>
    <m/>
    <m/>
    <n v="9908316002"/>
    <x v="1"/>
    <s v="Jaithapur"/>
  </r>
  <r>
    <n v="737"/>
    <n v="3504"/>
    <s v="S. SANKETH"/>
    <x v="20"/>
    <s v="4 - A"/>
    <s v="B"/>
    <m/>
    <s v="LAXMAN"/>
    <x v="0"/>
    <n v="242575859817"/>
    <s v="2425 7585 9817"/>
    <n v="8074298764"/>
    <x v="1"/>
    <s v="KALDURKI"/>
  </r>
  <r>
    <n v="738"/>
    <n v="3505"/>
    <s v="K. SHIVA KUMAR GOUD"/>
    <x v="20"/>
    <s v="4 - A"/>
    <s v="B"/>
    <m/>
    <s v="SATISH GOUD"/>
    <x v="0"/>
    <n v="593541711387"/>
    <s v="5935 4171 1387"/>
    <n v="9948829416"/>
    <x v="1"/>
    <s v="YEDAPALLY"/>
  </r>
  <r>
    <n v="739"/>
    <n v="4605"/>
    <s v="B.UMESH"/>
    <x v="20"/>
    <s v="New"/>
    <s v="B"/>
    <m/>
    <s v="B.RAMESH"/>
    <x v="0"/>
    <m/>
    <m/>
    <n v="7995439330"/>
    <x v="0"/>
    <s v="Goshala Road"/>
  </r>
  <r>
    <n v="740"/>
    <n v="4704"/>
    <s v="K.VEERA BHADRA"/>
    <x v="20"/>
    <s v="New"/>
    <s v="B"/>
    <m/>
    <s v="K. SHIVAJI"/>
    <x v="0"/>
    <m/>
    <m/>
    <n v="6305847301"/>
    <x v="1"/>
    <s v="Kaldurki"/>
  </r>
  <r>
    <n v="741"/>
    <n v="4784"/>
    <s v="K.VINAY KUMAR"/>
    <x v="20"/>
    <s v="New"/>
    <s v="B"/>
    <m/>
    <s v="K. BALARAM"/>
    <x v="0"/>
    <m/>
    <m/>
    <n v="7207142855"/>
    <x v="1"/>
    <s v="Kaldurki"/>
  </r>
  <r>
    <n v="742"/>
    <s v="X83"/>
    <s v="Y. VISHNU VARDHAN"/>
    <x v="20"/>
    <s v="4 - C"/>
    <s v="B"/>
    <m/>
    <s v="Y. RAJ KUMAR"/>
    <x v="0"/>
    <m/>
    <s v="  "/>
    <n v="7729901811"/>
    <x v="1"/>
    <s v="JAITHAPUR"/>
  </r>
  <r>
    <n v="743"/>
    <n v="3511"/>
    <s v="K. YAKSHITH"/>
    <x v="20"/>
    <s v="4 - A"/>
    <s v="B"/>
    <m/>
    <s v="PHANI KUMAR"/>
    <x v="0"/>
    <n v="838491083730"/>
    <s v="8384 9108 3730"/>
    <n v="9398312368"/>
    <x v="0"/>
    <s v="RAKASIPET"/>
  </r>
  <r>
    <n v="744"/>
    <n v="3231"/>
    <s v="J.OM SAI"/>
    <x v="20"/>
    <m/>
    <s v="B"/>
    <m/>
    <s v="J. BALAJI"/>
    <x v="0"/>
    <m/>
    <m/>
    <n v="8099512158"/>
    <x v="1"/>
    <s v="SALAMPAD"/>
  </r>
  <r>
    <n v="745"/>
    <n v="3598"/>
    <s v="N. SANKEERTH KUMAR"/>
    <x v="20"/>
    <s v="4 - C"/>
    <s v="B"/>
    <m/>
    <s v="SANJEEV"/>
    <x v="0"/>
    <n v="703997757664"/>
    <s v="7039 9775 7664"/>
    <n v="9704491634"/>
    <x v="0"/>
    <s v="SHARBATHI CANAL"/>
  </r>
  <r>
    <n v="746"/>
    <n v="3512"/>
    <s v="H. AKSHARA"/>
    <x v="21"/>
    <m/>
    <s v="G"/>
    <m/>
    <s v="CHANDRAKANTH"/>
    <x v="0"/>
    <m/>
    <m/>
    <n v="9000157701"/>
    <x v="0"/>
    <s v="L.B.S. NAGAR"/>
  </r>
  <r>
    <n v="747"/>
    <n v="3556"/>
    <s v="Y. AMRUTHA VARSHINI"/>
    <x v="21"/>
    <s v="4 - C"/>
    <s v="G"/>
    <m/>
    <s v="JAIPAL REDDY"/>
    <x v="0"/>
    <n v="951431329790"/>
    <s v="9514 3132 9790"/>
    <n v="8497926338"/>
    <x v="1"/>
    <s v="BHULAXMI CAMP"/>
  </r>
  <r>
    <n v="748"/>
    <n v="3560"/>
    <s v="S. CHANDANA"/>
    <x v="21"/>
    <s v="4 - C"/>
    <s v="G"/>
    <m/>
    <s v="GANGADHAR"/>
    <x v="0"/>
    <n v="449640466321"/>
    <s v="4496 4046 6321"/>
    <n v="9652348072"/>
    <x v="0"/>
    <s v="MAIN ROAD"/>
  </r>
  <r>
    <n v="749"/>
    <n v="3513"/>
    <s v="N. DIKSHITHA"/>
    <x v="21"/>
    <s v="4 - B"/>
    <s v="G"/>
    <m/>
    <s v="RAVI"/>
    <x v="0"/>
    <n v="735991020193"/>
    <s v="7359 9102 0193"/>
    <n v="7569878078"/>
    <x v="1"/>
    <s v="ACHANPALLY"/>
  </r>
  <r>
    <n v="750"/>
    <n v="3561"/>
    <s v="K. GOUTHAMI"/>
    <x v="21"/>
    <s v="4 - C"/>
    <s v="G"/>
    <m/>
    <s v="SANJEEV REDDY"/>
    <x v="0"/>
    <n v="385634745736"/>
    <s v="3856 3474 5736"/>
    <n v="9640162244"/>
    <x v="1"/>
    <s v="PEGADAPALLY"/>
  </r>
  <r>
    <n v="751"/>
    <n v="3526"/>
    <s v="T. KARTHIKA"/>
    <x v="21"/>
    <s v="4 - B"/>
    <s v="G"/>
    <m/>
    <s v="SATISH"/>
    <x v="0"/>
    <m/>
    <s v="  "/>
    <n v="9908932596"/>
    <x v="1"/>
    <s v="PENTAKALAN"/>
  </r>
  <r>
    <n v="752"/>
    <n v="3563"/>
    <s v="S. KEERTHANA"/>
    <x v="21"/>
    <s v="4 - C"/>
    <s v="G"/>
    <m/>
    <s v="NAGARAJU"/>
    <x v="0"/>
    <n v="720585895164"/>
    <s v="7205 8589 5164"/>
    <n v="9177642227"/>
    <x v="0"/>
    <s v="NEW BUS STAND"/>
  </r>
  <r>
    <n v="753"/>
    <n v="4479"/>
    <s v="P. LAXMI SADWIKA"/>
    <x v="21"/>
    <s v="4 - B"/>
    <s v="G"/>
    <m/>
    <s v="NAVEEN REDDY"/>
    <x v="0"/>
    <n v="325461113256"/>
    <s v="3254 6111 3256"/>
    <n v="9666857210"/>
    <x v="1"/>
    <s v="JAITHAPUR"/>
  </r>
  <r>
    <n v="754"/>
    <n v="3640"/>
    <s v="A. MAHALAXMI"/>
    <x v="21"/>
    <s v="4 - B"/>
    <s v="G"/>
    <m/>
    <s v="A. ASHOK"/>
    <x v="0"/>
    <n v="562772454980"/>
    <s v="5627 7245 4980"/>
    <n v="9030158666"/>
    <x v="1"/>
    <s v="EKACHAKRA NAGAR"/>
  </r>
  <r>
    <n v="755"/>
    <n v="3521"/>
    <s v="MAIZABEEN"/>
    <x v="21"/>
    <s v="4 - B"/>
    <s v="G"/>
    <m/>
    <s v="MOHAMMAD HARUN"/>
    <x v="0"/>
    <n v="393968487272"/>
    <s v="3939 6848 7272"/>
    <n v="9959659232"/>
    <x v="0"/>
    <s v="RAKASIPET"/>
  </r>
  <r>
    <n v="756"/>
    <n v="3564"/>
    <s v="P. MANISHA"/>
    <x v="21"/>
    <s v="4 - C"/>
    <s v="G"/>
    <m/>
    <s v="PRAKASH"/>
    <x v="0"/>
    <n v="276618544889"/>
    <s v="2766 1854 4889"/>
    <n v="8099809816"/>
    <x v="0"/>
    <s v="SHARBATHI CANAL"/>
  </r>
  <r>
    <n v="757"/>
    <n v="4142"/>
    <s v="MEHEK"/>
    <x v="21"/>
    <s v="4 - B"/>
    <s v="G"/>
    <m/>
    <s v="SHAIK NAGUL MEERA"/>
    <x v="0"/>
    <n v="357084353736"/>
    <s v="3570 8435 3736"/>
    <n v="9381144696"/>
    <x v="1"/>
    <s v="PANTAKHURD OLD"/>
  </r>
  <r>
    <n v="758"/>
    <n v="3565"/>
    <s v="MEHVISH FATHIMA"/>
    <x v="21"/>
    <s v="4 - C"/>
    <s v="G"/>
    <m/>
    <s v="AINUL HAQUE"/>
    <x v="0"/>
    <n v="463530647428"/>
    <s v="4635 3064 7428"/>
    <n v="9440964877"/>
    <x v="0"/>
    <s v="SHARBATHI CANAL"/>
  </r>
  <r>
    <n v="759"/>
    <n v="3566"/>
    <s v="NIDHA SAMREEN"/>
    <x v="21"/>
    <s v="4 - C"/>
    <s v="G"/>
    <m/>
    <s v="SHAIK NAGUR VALI"/>
    <x v="0"/>
    <n v="801179380786"/>
    <s v="8011 7938 0786"/>
    <n v="9951061784"/>
    <x v="0"/>
    <s v="SHARBATHI CANAL"/>
  </r>
  <r>
    <n v="760"/>
    <n v="3522"/>
    <s v="M. PALLAVI"/>
    <x v="21"/>
    <s v="4 - B"/>
    <s v="G"/>
    <m/>
    <s v="VITTAL GOUD"/>
    <x v="0"/>
    <n v="925751205289"/>
    <s v="9257 5120 5289"/>
    <n v="9553185989"/>
    <x v="1"/>
    <s v="KUMMANPALLY"/>
  </r>
  <r>
    <n v="761"/>
    <n v="3656"/>
    <s v="K. RISHITHA"/>
    <x v="21"/>
    <s v="4 - B"/>
    <s v="G"/>
    <m/>
    <s v="K. ABBAIAH"/>
    <x v="0"/>
    <n v="711018427130"/>
    <s v="7110 1842 7130"/>
    <n v="9666610387"/>
    <x v="0"/>
    <s v="NEAR H.P.O."/>
  </r>
  <r>
    <n v="762"/>
    <n v="3525"/>
    <s v="T. SAHITHI"/>
    <x v="21"/>
    <s v="4 - B"/>
    <s v="G"/>
    <m/>
    <s v="SAI KUMAR"/>
    <x v="0"/>
    <n v="533351132329"/>
    <s v="5333 5113 2329"/>
    <n v="9100890059"/>
    <x v="1"/>
    <s v="PENTAKALAN"/>
  </r>
  <r>
    <n v="763"/>
    <n v="3609"/>
    <s v="K. SAI PRANAVI"/>
    <x v="21"/>
    <s v="4 - C"/>
    <s v="G"/>
    <m/>
    <s v="MOHAN REDDY"/>
    <x v="0"/>
    <n v="815125982867"/>
    <s v="8151 2598 2867"/>
    <n v="7674076255"/>
    <x v="1"/>
    <s v="RENJAL"/>
  </r>
  <r>
    <n v="764"/>
    <n v="3627"/>
    <s v="SAYEDA ATIBA"/>
    <x v="21"/>
    <s v="4 - B"/>
    <s v="G"/>
    <m/>
    <s v="SAJID ALI"/>
    <x v="0"/>
    <n v="290179064649"/>
    <s v="2901 7906 4649"/>
    <n v="9704446499"/>
    <x v="1"/>
    <s v="PANTAKHURD OLD"/>
  </r>
  <r>
    <n v="765"/>
    <n v="3865"/>
    <s v="H. SHUDIPTI"/>
    <x v="21"/>
    <s v="4 - B"/>
    <s v="G"/>
    <m/>
    <s v="H. PRALHAD"/>
    <x v="0"/>
    <n v="284454844347"/>
    <s v="2844 5484 4347"/>
    <n v="7083767496"/>
    <x v="0"/>
    <s v="SHARBATHI CANAL"/>
  </r>
  <r>
    <n v="766"/>
    <n v="3571"/>
    <s v="S. TEJASWINI"/>
    <x v="21"/>
    <s v="4 - C"/>
    <s v="G"/>
    <m/>
    <s v="SHANKAR"/>
    <x v="0"/>
    <n v="477655540749"/>
    <s v="4776 5554 0749"/>
    <n v="9705676271"/>
    <x v="1"/>
    <s v="NAGANPALLY"/>
  </r>
  <r>
    <n v="767"/>
    <n v="3572"/>
    <s v="UMAMA FATIMA"/>
    <x v="21"/>
    <s v="4 - C"/>
    <s v="G"/>
    <m/>
    <s v="KHAJA IFTEQUAR UDDIN"/>
    <x v="0"/>
    <n v="545303903563"/>
    <s v="5453 0390 3563"/>
    <n v="8121563802"/>
    <x v="0"/>
    <s v="SHARBATHI CANAL"/>
  </r>
  <r>
    <n v="768"/>
    <n v="3625"/>
    <s v="L. VARSHIKA"/>
    <x v="21"/>
    <s v="4 - C"/>
    <s v="G"/>
    <m/>
    <s v="ODDENNA"/>
    <x v="0"/>
    <n v="855772268773"/>
    <s v="8557 7226 8773"/>
    <n v="8019242627"/>
    <x v="1"/>
    <s v="RENJAL"/>
  </r>
  <r>
    <n v="769"/>
    <n v="3529"/>
    <s v="P. VENKATA LOHITHA"/>
    <x v="21"/>
    <s v="4 - B"/>
    <s v="G"/>
    <m/>
    <s v="VENKATESHWAR REDDY"/>
    <x v="0"/>
    <n v="255161127879"/>
    <s v="2551 6112 7879"/>
    <n v="9010376439"/>
    <x v="1"/>
    <s v="BHULAXMI CAMP"/>
  </r>
  <r>
    <n v="770"/>
    <n v="3573"/>
    <s v="ZAME FATHIMA"/>
    <x v="21"/>
    <s v="4 - C"/>
    <s v="G"/>
    <m/>
    <s v="SYED SAMAD"/>
    <x v="0"/>
    <n v="398040989555"/>
    <s v="3980 4098 9555"/>
    <n v="9573677760"/>
    <x v="0"/>
    <s v="RENJAL BASE"/>
  </r>
  <r>
    <n v="771"/>
    <n v="3574"/>
    <s v="ZARA FATIMA"/>
    <x v="21"/>
    <s v="4 - C"/>
    <s v="G"/>
    <m/>
    <s v="MOHAMMAD SHAKEEL AHMED"/>
    <x v="0"/>
    <n v="740983769416"/>
    <s v="7409 8376 9416"/>
    <n v="8919761535"/>
    <x v="0"/>
    <s v="SHARBATHI CANAL"/>
  </r>
  <r>
    <n v="772"/>
    <n v="3531"/>
    <s v="SK. ASHAR"/>
    <x v="21"/>
    <s v="4 - B"/>
    <s v="B"/>
    <m/>
    <s v="SHAIK HAIMAD"/>
    <x v="0"/>
    <n v="756154117863"/>
    <s v="7561 5411 7863"/>
    <n v="9704616443"/>
    <x v="1"/>
    <s v="PANTAKHURD OLD"/>
  </r>
  <r>
    <n v="773"/>
    <n v="3533"/>
    <s v="M. CHARAN TEJ"/>
    <x v="21"/>
    <s v="4 - B"/>
    <s v="B"/>
    <m/>
    <s v="SRINIVAS"/>
    <x v="0"/>
    <m/>
    <s v="  "/>
    <n v="9533240638"/>
    <x v="0"/>
    <s v="RAKASIPET"/>
  </r>
  <r>
    <n v="774"/>
    <n v="3535"/>
    <s v="K. GANESH"/>
    <x v="21"/>
    <s v="4 - B"/>
    <s v="B"/>
    <m/>
    <s v="SHANKAR"/>
    <x v="0"/>
    <n v="569626278192"/>
    <s v="5696 2627 8192"/>
    <n v="9032118862"/>
    <x v="0"/>
    <s v="SHARBATHI CANAL"/>
  </r>
  <r>
    <n v="775"/>
    <n v="3537"/>
    <s v="T. HARISH GOUD"/>
    <x v="21"/>
    <s v="4 - B"/>
    <s v="B"/>
    <m/>
    <s v="SUDHAKAR GOUD"/>
    <x v="0"/>
    <n v="558580980678"/>
    <s v="5585 8098 0678"/>
    <n v="9908376046"/>
    <x v="1"/>
    <s v="PANTAKHURD OLD"/>
  </r>
  <r>
    <n v="776"/>
    <n v="3539"/>
    <s v="V. JAYADEEP"/>
    <x v="21"/>
    <s v="4 - B"/>
    <s v="B"/>
    <m/>
    <s v="KRISHNA"/>
    <x v="0"/>
    <n v="987366074954"/>
    <s v="9873 6607 4954"/>
    <n v="9959776998"/>
    <x v="0"/>
    <s v="L.B.S. NAGAR"/>
  </r>
  <r>
    <n v="777"/>
    <n v="3544"/>
    <s v="R. MANASA SAI"/>
    <x v="21"/>
    <s v="4 - B"/>
    <s v="B"/>
    <m/>
    <s v="SAILU"/>
    <x v="0"/>
    <n v="601908552307"/>
    <s v="6019 0855 2307"/>
    <n v="9603399231"/>
    <x v="0"/>
    <s v="SHARBATHI CANAL"/>
  </r>
  <r>
    <n v="778"/>
    <n v="3497"/>
    <s v="MIRZA BISHMILLA BEG"/>
    <x v="21"/>
    <s v="4 - B"/>
    <s v="B"/>
    <m/>
    <s v="MIRZA ANSHAR BEG"/>
    <x v="0"/>
    <n v="314573579364"/>
    <s v="3145 7357 9364"/>
    <n v="9951011062"/>
    <x v="1"/>
    <s v="KOPPARGA"/>
  </r>
  <r>
    <n v="779"/>
    <n v="3545"/>
    <s v="G. PRABHAS"/>
    <x v="21"/>
    <s v="4 - B"/>
    <s v="B"/>
    <m/>
    <s v="SAMBA SHIVA RAO"/>
    <x v="0"/>
    <n v="249073195913"/>
    <s v="2490 7319 5913"/>
    <n v="9618584946"/>
    <x v="0"/>
    <s v="MAIN ROAD"/>
  </r>
  <r>
    <n v="780"/>
    <n v="3547"/>
    <s v="B. RAGHURAM"/>
    <x v="21"/>
    <s v="4 - B"/>
    <s v="B"/>
    <m/>
    <s v="RAVI KUMAR"/>
    <x v="0"/>
    <m/>
    <s v="  "/>
    <n v="6303771740"/>
    <x v="0"/>
    <s v="RAKASIPET"/>
  </r>
  <r>
    <n v="781"/>
    <n v="3444"/>
    <s v="RAHAMAN BAIG"/>
    <x v="21"/>
    <s v="4 - B"/>
    <s v="B"/>
    <m/>
    <s v="MIRZA NASEER BAIG"/>
    <x v="0"/>
    <n v="920618300211"/>
    <s v="9206 1830 0211"/>
    <n v="9963075473"/>
    <x v="1"/>
    <s v="KOPPARGA"/>
  </r>
  <r>
    <n v="782"/>
    <n v="3548"/>
    <s v="K. RAJESH"/>
    <x v="21"/>
    <s v="4 - B"/>
    <s v="B"/>
    <m/>
    <s v="SURESH"/>
    <x v="0"/>
    <m/>
    <s v="  "/>
    <n v="9100977813"/>
    <x v="0"/>
    <s v="BODHAN"/>
  </r>
  <r>
    <n v="783"/>
    <n v="3550"/>
    <s v="K. SAI CHARAN"/>
    <x v="21"/>
    <s v="4 - B"/>
    <s v="B"/>
    <m/>
    <s v="JALLAIAH"/>
    <x v="0"/>
    <n v="692535750500"/>
    <s v="6925 3575 0500"/>
    <n v="8125363031"/>
    <x v="0"/>
    <s v="NEAR H.P.O."/>
  </r>
  <r>
    <n v="784"/>
    <n v="3639"/>
    <s v="K. SAI SATHWIK"/>
    <x v="21"/>
    <s v="4 - B"/>
    <s v="B"/>
    <m/>
    <s v="KANAKA RAJU"/>
    <x v="0"/>
    <n v="555956202337"/>
    <s v="5559 5620 2337"/>
    <n v="7989316003"/>
    <x v="0"/>
    <s v="S.V. COLONY"/>
  </r>
  <r>
    <n v="785"/>
    <n v="3773"/>
    <s v="S. SRIRAM"/>
    <x v="21"/>
    <s v="3 - B"/>
    <s v="B"/>
    <m/>
    <s v="JAIRAM"/>
    <x v="0"/>
    <n v="408709152071"/>
    <s v="4087 0915 2071"/>
    <n v="6303534832"/>
    <x v="1"/>
    <s v="KOPPARGA"/>
  </r>
  <r>
    <n v="786"/>
    <n v="3555"/>
    <s v="D. YASHWANTH SAI"/>
    <x v="21"/>
    <s v="4 - B"/>
    <s v="B"/>
    <m/>
    <s v="NARAYANA"/>
    <x v="0"/>
    <n v="605674997975"/>
    <s v="6056 7499 7975"/>
    <n v="9666922818"/>
    <x v="1"/>
    <s v="KUMMANPALLY"/>
  </r>
  <r>
    <n v="787"/>
    <n v="3903"/>
    <s v="CH. YOGINATH"/>
    <x v="21"/>
    <s v="5 - B"/>
    <s v="B"/>
    <m/>
    <s v="CH. NAGESH"/>
    <x v="0"/>
    <m/>
    <s v="  "/>
    <n v="9963862984"/>
    <x v="1"/>
    <s v="KOPPARGA"/>
  </r>
  <r>
    <n v="788"/>
    <n v="3579"/>
    <s v="ARSALAN KHAN"/>
    <x v="21"/>
    <m/>
    <s v="B"/>
    <m/>
    <s v="LATEEF KHAN"/>
    <x v="0"/>
    <m/>
    <m/>
    <n v="9908120478"/>
    <x v="0"/>
    <s v="SHARBATHI CANAL"/>
  </r>
  <r>
    <n v="789"/>
    <n v="4674"/>
    <s v="A.NAGA CHAITANYA"/>
    <x v="21"/>
    <m/>
    <s v="B"/>
    <m/>
    <s v="VENKATESH"/>
    <x v="0"/>
    <m/>
    <m/>
    <n v="9640896717"/>
    <x v="1"/>
    <s v="PANTAKHURD OLD"/>
  </r>
  <r>
    <n v="790"/>
    <n v="3801"/>
    <s v="NOUMAN KHAN"/>
    <x v="21"/>
    <m/>
    <s v="B"/>
    <m/>
    <s v="ATHEEQ KHAN"/>
    <x v="0"/>
    <m/>
    <m/>
    <n v="7337063990"/>
    <x v="1"/>
    <s v="HANGARGA"/>
  </r>
  <r>
    <n v="791"/>
    <n v="3567"/>
    <s v="U.PAVITHRA"/>
    <x v="21"/>
    <s v="4 - C"/>
    <s v="G"/>
    <m/>
    <s v="RAJU"/>
    <x v="0"/>
    <m/>
    <m/>
    <n v="8639897261"/>
    <x v="0"/>
    <s v="RAKASIPET"/>
  </r>
  <r>
    <n v="792"/>
    <n v="4723"/>
    <s v="G.AKRUTHI"/>
    <x v="22"/>
    <s v="New"/>
    <s v="G"/>
    <m/>
    <s v="G. NAVEEN"/>
    <x v="0"/>
    <m/>
    <m/>
    <n v="8897865048"/>
    <x v="1"/>
    <s v="Neela"/>
  </r>
  <r>
    <n v="793"/>
    <n v="3518"/>
    <s v="B. AKSHAYA"/>
    <x v="22"/>
    <s v="4 - B"/>
    <s v="G"/>
    <m/>
    <s v="SAILU"/>
    <x v="0"/>
    <n v="878862704192"/>
    <s v="8788 6270 4192"/>
    <n v="9704973542"/>
    <x v="1"/>
    <s v="PEGADAPALLY"/>
  </r>
  <r>
    <n v="794"/>
    <n v="3557"/>
    <s v="S. ASHWINI"/>
    <x v="22"/>
    <s v="4 - C"/>
    <s v="G"/>
    <m/>
    <s v="S. ANKUSH"/>
    <x v="0"/>
    <n v="533017977689"/>
    <s v="5330 1797 7689"/>
    <n v="8897928192"/>
    <x v="1"/>
    <s v="KANDAKURTHI"/>
  </r>
  <r>
    <n v="795"/>
    <n v="3558"/>
    <s v="AYESHA FATIMA"/>
    <x v="22"/>
    <s v="4 - C"/>
    <s v="G"/>
    <m/>
    <s v="MIR MUKRAM ALI"/>
    <x v="0"/>
    <n v="552450530729"/>
    <s v="5524 5053 0729"/>
    <n v="8019707909"/>
    <x v="0"/>
    <s v="SHARBATHI CANAL"/>
  </r>
  <r>
    <n v="796"/>
    <n v="3658"/>
    <s v="J. BHAVAGNA"/>
    <x v="22"/>
    <s v="4 - B"/>
    <s v="G"/>
    <m/>
    <s v="SHIVA KUMAR"/>
    <x v="0"/>
    <m/>
    <s v="  "/>
    <n v="9951092520"/>
    <x v="0"/>
    <s v="TATTIKOTE"/>
  </r>
  <r>
    <n v="797"/>
    <n v="3882"/>
    <s v="P. HARINI"/>
    <x v="22"/>
    <s v="4 - A"/>
    <s v="G"/>
    <m/>
    <s v="P. SHASHIBABA GOUD"/>
    <x v="0"/>
    <n v="546208041440"/>
    <s v="5462 0804 1440"/>
    <n v="9505710079"/>
    <x v="0"/>
    <s v="NEW BUS STAND"/>
  </r>
  <r>
    <n v="798"/>
    <n v="3523"/>
    <s v="D. PRADEEPA"/>
    <x v="22"/>
    <s v="4 - B"/>
    <s v="G"/>
    <m/>
    <s v="NAGENDRA"/>
    <x v="0"/>
    <n v="804568374363"/>
    <s v="8045 6837 4363"/>
    <n v="9397848272"/>
    <x v="0"/>
    <s v="DYAKAM GALLY"/>
  </r>
  <r>
    <n v="799"/>
    <n v="3644"/>
    <s v="G. RUTHUJA"/>
    <x v="22"/>
    <m/>
    <s v="G"/>
    <m/>
    <s v="JNANESHWAR"/>
    <x v="0"/>
    <m/>
    <m/>
    <n v="9922631133"/>
    <x v="0"/>
    <s v="TATTIKOTE"/>
  </r>
  <r>
    <n v="800"/>
    <n v="3569"/>
    <s v="N. SANJANA"/>
    <x v="22"/>
    <s v="4 - C"/>
    <s v="G"/>
    <m/>
    <s v="SUDHAKAR"/>
    <x v="0"/>
    <n v="645576853461"/>
    <s v="6455 7685 3461"/>
    <n v="8328512356"/>
    <x v="1"/>
    <s v="KANDAKURTHI"/>
  </r>
  <r>
    <n v="801"/>
    <n v="4481"/>
    <s v="I. SRAVANI"/>
    <x v="22"/>
    <s v="3 - A"/>
    <s v="G"/>
    <m/>
    <s v="I. NARSIMLU"/>
    <x v="0"/>
    <n v="487891646004"/>
    <s v="4878 9164 6004"/>
    <n v="8465044360"/>
    <x v="0"/>
    <s v="TATTIKOTE"/>
  </r>
  <r>
    <n v="802"/>
    <n v="3527"/>
    <s v="SUHANA FATHIMA"/>
    <x v="22"/>
    <s v="4 - B"/>
    <s v="G"/>
    <m/>
    <s v="SK. HAMEED"/>
    <x v="0"/>
    <n v="763233070080"/>
    <s v="7632 3307 0080"/>
    <n v="9347163867"/>
    <x v="1"/>
    <s v="AZAM GUNJ"/>
  </r>
  <r>
    <n v="803"/>
    <n v="3327"/>
    <s v="D. VAISHNAVI"/>
    <x v="22"/>
    <m/>
    <s v="G"/>
    <m/>
    <s v="D. PRABHAKAR"/>
    <x v="0"/>
    <m/>
    <m/>
    <n v="8522020385"/>
    <x v="2"/>
    <s v="HANGARGA"/>
  </r>
  <r>
    <n v="804"/>
    <n v="3623"/>
    <s v="SK. ANAS"/>
    <x v="22"/>
    <s v="4 - A"/>
    <s v="B"/>
    <m/>
    <s v="SK. AMJAD"/>
    <x v="0"/>
    <n v="243726975102"/>
    <s v="2437 2697 5102"/>
    <n v="6281159820"/>
    <x v="1"/>
    <s v="AZAM GUNJ"/>
  </r>
  <r>
    <n v="805"/>
    <n v="3577"/>
    <s v="SK. ANNAS"/>
    <x v="22"/>
    <s v="4 - C"/>
    <s v="B"/>
    <m/>
    <s v="AHMED"/>
    <x v="0"/>
    <n v="762434451504"/>
    <s v="7624 3445 1504"/>
    <n v="9502727820"/>
    <x v="1"/>
    <s v="PEGADAPALLY"/>
  </r>
  <r>
    <n v="806"/>
    <n v="4526"/>
    <s v="B.ASHWANTH REDDY"/>
    <x v="22"/>
    <s v="New"/>
    <s v="B"/>
    <m/>
    <s v="B. MAHRESH REDDY"/>
    <x v="0"/>
    <m/>
    <m/>
    <n v="8096317015"/>
    <x v="2"/>
    <s v="Govur"/>
  </r>
  <r>
    <n v="807"/>
    <n v="3536"/>
    <s v="CH. GOVARDHAN SINGH"/>
    <x v="22"/>
    <s v="4 - B"/>
    <s v="B"/>
    <m/>
    <s v="SARDAR (1900)"/>
    <x v="0"/>
    <n v="716262727385"/>
    <s v="7162 6272 7385"/>
    <n v="9618193801"/>
    <x v="1"/>
    <s v="KANDAKURTHI"/>
  </r>
  <r>
    <n v="808"/>
    <n v="3584"/>
    <s v="SD. HUSSAIN MOHIUDDIN"/>
    <x v="22"/>
    <s v="4 - C"/>
    <s v="B"/>
    <m/>
    <s v="SD. AMEER"/>
    <x v="0"/>
    <n v="945083061698"/>
    <s v="9450 8306 1698"/>
    <n v="9948980535"/>
    <x v="0"/>
    <s v="NEAR H.P.O."/>
  </r>
  <r>
    <n v="809"/>
    <n v="3871"/>
    <s v="MD. JUNAID KHAN"/>
    <x v="22"/>
    <s v="4 - A"/>
    <s v="B"/>
    <m/>
    <s v="MD. TOUFEEQ KHAN"/>
    <x v="0"/>
    <n v="330611052232"/>
    <s v="3306 1105 2232"/>
    <n v="9030750445"/>
    <x v="1"/>
    <s v="AZAM GUNJ"/>
  </r>
  <r>
    <n v="810"/>
    <n v="3874"/>
    <s v="N. KARTHIK"/>
    <x v="22"/>
    <s v="4 - B"/>
    <s v="B"/>
    <m/>
    <s v="N. SHIVA KUMAR"/>
    <x v="0"/>
    <n v="405956317791"/>
    <s v="4059 5631 7791"/>
    <n v="9949802296"/>
    <x v="1"/>
    <s v="ACHANPALLY"/>
  </r>
  <r>
    <n v="811"/>
    <n v="3542"/>
    <s v="S. MAHESH"/>
    <x v="22"/>
    <s v="4 - B"/>
    <s v="B"/>
    <m/>
    <s v="DINESH"/>
    <x v="0"/>
    <n v="851865547626"/>
    <s v="8518 6554 7626"/>
    <n v="9347251235"/>
    <x v="1"/>
    <s v="KANDAKURTHI"/>
  </r>
  <r>
    <n v="812"/>
    <n v="4592"/>
    <s v="K. NIRUPAM"/>
    <x v="22"/>
    <s v="New"/>
    <s v="B"/>
    <m/>
    <s v="K. SANJAY KUMAR"/>
    <x v="0"/>
    <m/>
    <m/>
    <n v="9949405824"/>
    <x v="2"/>
    <s v="Mudhole"/>
  </r>
  <r>
    <n v="813"/>
    <n v="3680"/>
    <s v="D. OMKAR"/>
    <x v="22"/>
    <s v="4 - C"/>
    <s v="B"/>
    <m/>
    <s v="GANGADHAR"/>
    <x v="0"/>
    <n v="770713011590"/>
    <s v="7707 1301 1590"/>
    <n v="7993530062"/>
    <x v="2"/>
    <s v="BIDRALI, MUDHOLE"/>
  </r>
  <r>
    <n v="814"/>
    <n v="3593"/>
    <s v="R. PRAMOD"/>
    <x v="22"/>
    <s v="4 - C"/>
    <s v="B"/>
    <m/>
    <s v="SAILU"/>
    <x v="0"/>
    <m/>
    <s v="  "/>
    <n v="9948083189"/>
    <x v="0"/>
    <s v="BANDARPALLY"/>
  </r>
  <r>
    <n v="815"/>
    <n v="3595"/>
    <s v="M. RAJU"/>
    <x v="22"/>
    <s v="4 - C"/>
    <s v="B"/>
    <m/>
    <s v="M. BALAJI"/>
    <x v="0"/>
    <n v="609954295405"/>
    <s v="6099 5429 5405"/>
    <n v="9121067130"/>
    <x v="1"/>
    <s v="KANDAKURTHI"/>
  </r>
  <r>
    <n v="816"/>
    <n v="3596"/>
    <s v="K. ROHITH"/>
    <x v="22"/>
    <s v="4 - C"/>
    <s v="B"/>
    <m/>
    <s v="LAXMAN"/>
    <x v="0"/>
    <n v="467324606185"/>
    <s v="4673 2460 6185"/>
    <n v="9492966559"/>
    <x v="0"/>
    <s v="UDMEER GALLY"/>
  </r>
  <r>
    <n v="817"/>
    <n v="3549"/>
    <s v="R. SANNITH"/>
    <x v="22"/>
    <s v="4 - B"/>
    <s v="B"/>
    <m/>
    <s v="NARESH"/>
    <x v="0"/>
    <n v="331941658865"/>
    <s v="3319 4165 8865"/>
    <n v="9849249679"/>
    <x v="1"/>
    <s v="KANDAKURTHI"/>
  </r>
  <r>
    <n v="818"/>
    <n v="4512"/>
    <s v="S. SATYAM"/>
    <x v="22"/>
    <s v="4 - C"/>
    <s v="B"/>
    <m/>
    <s v="S. MITHILESH"/>
    <x v="0"/>
    <n v="597251952518"/>
    <s v="5972 5195 2518"/>
    <n v="9908352166"/>
    <x v="0"/>
    <s v="RAKASIPET"/>
  </r>
  <r>
    <n v="819"/>
    <n v="4746"/>
    <s v="M.SHIVA KUMAR"/>
    <x v="22"/>
    <s v="New"/>
    <s v="B"/>
    <m/>
    <s v="M.GAJANAN"/>
    <x v="0"/>
    <m/>
    <m/>
    <n v="8500157199"/>
    <x v="0"/>
    <s v="Pragathi Nagar"/>
  </r>
  <r>
    <n v="820"/>
    <n v="3507"/>
    <s v="J. SRIKAR"/>
    <x v="22"/>
    <s v="4 - A"/>
    <s v="B"/>
    <m/>
    <s v="SRINIVAS"/>
    <x v="0"/>
    <n v="222003739007"/>
    <s v="2220 0373 9007"/>
    <n v="8008060859"/>
    <x v="1"/>
    <s v="KANDAKURTHI"/>
  </r>
  <r>
    <n v="821"/>
    <n v="3508"/>
    <s v="P. SRINATH"/>
    <x v="22"/>
    <s v="4 - A"/>
    <s v="B"/>
    <m/>
    <s v="GANGADHAR"/>
    <x v="0"/>
    <n v="483928964056"/>
    <s v="4839 2896 4056"/>
    <n v="9347456226"/>
    <x v="0"/>
    <s v="UDMEER GALLY"/>
  </r>
  <r>
    <n v="822"/>
    <n v="3605"/>
    <s v="G. SURAJ"/>
    <x v="22"/>
    <s v="4 - B"/>
    <s v="B"/>
    <m/>
    <s v="JAYESHWAR"/>
    <x v="0"/>
    <n v="944389885586"/>
    <s v="9443 8988 5586"/>
    <n v="8639192473"/>
    <x v="0"/>
    <s v="S.V. COLONY"/>
  </r>
  <r>
    <n v="823"/>
    <n v="3906"/>
    <s v="R. SUSHANTH"/>
    <x v="22"/>
    <s v="4 - B"/>
    <s v="B"/>
    <m/>
    <s v="R. MOHAN"/>
    <x v="0"/>
    <n v="915785210501"/>
    <s v="9157 8521 0501"/>
    <n v="7671072030"/>
    <x v="1"/>
    <s v="PEGADAPALLY"/>
  </r>
  <r>
    <n v="824"/>
    <n v="3509"/>
    <s v="U. THARUN"/>
    <x v="22"/>
    <s v="4 - A"/>
    <s v="B"/>
    <m/>
    <s v="U. ABBAIAH"/>
    <x v="0"/>
    <n v="677284848772"/>
    <s v="6772 8484 8772"/>
    <n v="9666113137"/>
    <x v="1"/>
    <s v="UDMEER GALLY"/>
  </r>
  <r>
    <n v="825"/>
    <n v="3552"/>
    <s v="B. VARSHITH"/>
    <x v="22"/>
    <s v="4 - B"/>
    <s v="B"/>
    <m/>
    <s v="RAMESH"/>
    <x v="0"/>
    <n v="264351995566"/>
    <s v="2643 5199 5566"/>
    <n v="9963907045"/>
    <x v="1"/>
    <s v="KANDAKURTHI"/>
  </r>
  <r>
    <n v="826"/>
    <n v="4554"/>
    <s v="K.Vineeth Reddy"/>
    <x v="22"/>
    <s v="New"/>
    <s v="B"/>
    <m/>
    <s v="K. SAYA REDDY"/>
    <x v="0"/>
    <m/>
    <m/>
    <n v="9553823325"/>
    <x v="2"/>
    <s v="Govoor"/>
  </r>
  <r>
    <n v="827"/>
    <n v="4729"/>
    <s v="K.YOGESHWARA YAGNAVALKA"/>
    <x v="22"/>
    <m/>
    <s v="B"/>
    <m/>
    <s v="K. SRINIVAS"/>
    <x v="0"/>
    <m/>
    <m/>
    <n v="9949894579"/>
    <x v="2"/>
    <s v="Godisera"/>
  </r>
  <r>
    <n v="828"/>
    <n v="3879"/>
    <s v="B. DURGA PRASAD"/>
    <x v="22"/>
    <m/>
    <s v="B"/>
    <m/>
    <s v="B. KAMALAKAR"/>
    <x v="0"/>
    <m/>
    <m/>
    <n v="9701899141"/>
    <x v="1"/>
    <s v="TATTIKOTE"/>
  </r>
  <r>
    <n v="829"/>
    <n v="3243"/>
    <s v="ALEENA THARANNUM"/>
    <x v="23"/>
    <s v="5 - A"/>
    <s v="G"/>
    <m/>
    <s v="SHAIK ABDUL GHANI"/>
    <x v="0"/>
    <n v="470475958012"/>
    <s v="4704 7595 8012"/>
    <n v="8497959055"/>
    <x v="0"/>
    <s v="SHARBATHI CANAL"/>
  </r>
  <r>
    <n v="830"/>
    <n v="4429"/>
    <s v="A. ARSHITHA CHOUDARI"/>
    <x v="23"/>
    <s v="5 - A"/>
    <s v="G"/>
    <m/>
    <s v="SRINIVAS"/>
    <x v="0"/>
    <n v="416764619669"/>
    <s v="4167 6461 9669"/>
    <n v="9491212454"/>
    <x v="1"/>
    <s v="SRINIVAS NAGAR CAMP"/>
  </r>
  <r>
    <n v="831"/>
    <n v="3316"/>
    <s v="T. MAITHILI"/>
    <x v="23"/>
    <s v="5 - A"/>
    <s v="G"/>
    <m/>
    <s v="T. AMARENDER REDDY"/>
    <x v="0"/>
    <n v="298381808816"/>
    <s v="2983 8180 8816"/>
    <n v="9666608706"/>
    <x v="1"/>
    <s v="PEGADAPALLY"/>
  </r>
  <r>
    <n v="832"/>
    <n v="3317"/>
    <s v="M. MOKSITHA"/>
    <x v="23"/>
    <s v="5 - A"/>
    <s v="G"/>
    <m/>
    <s v="VENKATESHWAR REDDY"/>
    <x v="0"/>
    <n v="540502893485"/>
    <s v="5405 0289 3485"/>
    <n v="9959705657"/>
    <x v="1"/>
    <s v="BHULAXMI CAMP"/>
  </r>
  <r>
    <n v="833"/>
    <n v="4702"/>
    <s v="M.RAJESHWARI"/>
    <x v="23"/>
    <s v="New"/>
    <s v="G"/>
    <m/>
    <s v="M. NAVEEN KUMAR"/>
    <x v="0"/>
    <m/>
    <m/>
    <n v="7981597910"/>
    <x v="0"/>
    <s v="Bodhan"/>
  </r>
  <r>
    <n v="834"/>
    <n v="3322"/>
    <s v="Y. SAI DIVYA"/>
    <x v="23"/>
    <s v="5 - A"/>
    <s v="G"/>
    <m/>
    <s v="SHIV KUMAR"/>
    <x v="1"/>
    <n v="654528268937"/>
    <s v="6545 2826 8937"/>
    <n v="9553268820"/>
    <x v="1"/>
    <s v="JADI JAMALPUR"/>
  </r>
  <r>
    <n v="835"/>
    <n v="3254"/>
    <s v="M. SHRUTHI"/>
    <x v="23"/>
    <s v="5 - A"/>
    <s v="G"/>
    <m/>
    <s v="SANJAY"/>
    <x v="0"/>
    <n v="728741346151"/>
    <s v="7287 4134 6151"/>
    <n v="9421010423"/>
    <x v="1"/>
    <s v="BANDARPALLY"/>
  </r>
  <r>
    <n v="836"/>
    <n v="3257"/>
    <s v="V.S. TIRUMALA CHARY"/>
    <x v="23"/>
    <s v="5 - A"/>
    <s v="G"/>
    <m/>
    <s v="SURESH CHARY"/>
    <x v="0"/>
    <n v="794720846904"/>
    <s v="7947 2084 6904"/>
    <n v="8374124809"/>
    <x v="0"/>
    <s v="SHARBATHI CANAL"/>
  </r>
  <r>
    <n v="837"/>
    <n v="3857"/>
    <s v="SK. AHAD HUSSAIN"/>
    <x v="23"/>
    <s v="5 - A"/>
    <s v="B"/>
    <m/>
    <s v="SK. JAVEED HUSSAIN"/>
    <x v="0"/>
    <n v="732861539423"/>
    <s v="7328 6153 9423"/>
    <n v="9908919928"/>
    <x v="0"/>
    <s v="NEAR H.P.O."/>
  </r>
  <r>
    <n v="838"/>
    <n v="4371"/>
    <s v="N. ASHWANTH"/>
    <x v="23"/>
    <s v="5 - A"/>
    <s v="B"/>
    <m/>
    <s v="RAVI"/>
    <x v="0"/>
    <n v="785112558195"/>
    <s v="7851 1255 8195"/>
    <n v="8897239612"/>
    <x v="1"/>
    <s v="PENTAKALAN"/>
  </r>
  <r>
    <n v="839"/>
    <n v="3328"/>
    <s v="SK. BABA"/>
    <x v="23"/>
    <s v="5 - A"/>
    <s v="B"/>
    <m/>
    <s v="SK. KHADER"/>
    <x v="0"/>
    <n v="397279650210"/>
    <s v="3972 7965 0210"/>
    <n v="9676228110"/>
    <x v="0"/>
    <s v="SHARBATHI CANAL"/>
  </r>
  <r>
    <n v="840"/>
    <n v="4832"/>
    <s v="B. BHAVANI SINGH"/>
    <x v="23"/>
    <s v="New"/>
    <s v="B"/>
    <m/>
    <s v="B. MANGAL SINGH"/>
    <x v="0"/>
    <m/>
    <m/>
    <n v="9963861474"/>
    <x v="0"/>
    <s v="Bodhan"/>
  </r>
  <r>
    <n v="841"/>
    <n v="3330"/>
    <s v="A. CHARAN TEJA"/>
    <x v="23"/>
    <s v="5 - A"/>
    <s v="B"/>
    <m/>
    <s v="VISHNU VARDHAN"/>
    <x v="0"/>
    <n v="200560500125"/>
    <s v="2005 6050 0125"/>
    <n v="8555003264"/>
    <x v="1"/>
    <s v="PENTAKALAN"/>
  </r>
  <r>
    <n v="842"/>
    <n v="4603"/>
    <s v="CH.DHANUSH"/>
    <x v="23"/>
    <s v="New"/>
    <s v="B"/>
    <m/>
    <s v="CH.SURESH"/>
    <x v="0"/>
    <m/>
    <m/>
    <n v="8184874613"/>
    <x v="1"/>
    <s v="Kaldurki"/>
  </r>
  <r>
    <n v="843"/>
    <n v="3361"/>
    <s v="MD. ESAN KHAN"/>
    <x v="23"/>
    <s v="5 - A"/>
    <s v="B"/>
    <m/>
    <s v="MD. ATIK KHAN"/>
    <x v="0"/>
    <n v="666688425192"/>
    <s v="6666 8842 5192"/>
    <n v="7337063990"/>
    <x v="1"/>
    <s v="HANGARGA"/>
  </r>
  <r>
    <n v="844"/>
    <n v="3948"/>
    <s v="M. HITESH REDDY ®"/>
    <x v="23"/>
    <s v="5 - A"/>
    <s v="B"/>
    <m/>
    <s v="MADHAVA REDDY"/>
    <x v="0"/>
    <n v="545781160722"/>
    <s v="5457 8116 0722"/>
    <n v="9849137026"/>
    <x v="1"/>
    <s v="BHULAXMI CAMP"/>
  </r>
  <r>
    <n v="845"/>
    <n v="3265"/>
    <s v="JUNAID KHAN"/>
    <x v="23"/>
    <s v="5 - A"/>
    <s v="B"/>
    <m/>
    <s v="AMJAD KHAN"/>
    <x v="0"/>
    <n v="289412457694"/>
    <s v="2894 1245 7694"/>
    <n v="9030728672"/>
    <x v="0"/>
    <s v="NEAR H.P.O."/>
  </r>
  <r>
    <n v="846"/>
    <n v="3267"/>
    <s v="SK. KHAJAVALI"/>
    <x v="23"/>
    <s v="5 - A"/>
    <s v="B"/>
    <m/>
    <s v="KAREEMULLA"/>
    <x v="0"/>
    <n v="295267561929"/>
    <s v="2952 6756 1929"/>
    <n v="9059630097"/>
    <x v="1"/>
    <s v="AZAM GUNJ"/>
  </r>
  <r>
    <n v="847"/>
    <n v="3335"/>
    <s v="A. MANIKANTA"/>
    <x v="23"/>
    <s v="5 - A"/>
    <s v="B"/>
    <m/>
    <s v="MRUTHI"/>
    <x v="0"/>
    <n v="822371099490"/>
    <s v="8223 7109 9490"/>
    <n v="8106791980"/>
    <x v="1"/>
    <s v="KALDURKI"/>
  </r>
  <r>
    <n v="848"/>
    <n v="4061"/>
    <s v="M. MOKSHITH GOUD"/>
    <x v="23"/>
    <s v="5 - A"/>
    <s v="B"/>
    <m/>
    <s v="M. TIRUPATHI GOUD"/>
    <x v="0"/>
    <n v="551831019514"/>
    <s v="5518 3101 9514"/>
    <n v="9490861441"/>
    <x v="0"/>
    <s v="GOSHALA ROAD"/>
  </r>
  <r>
    <n v="849"/>
    <n v="4480"/>
    <s v="P. NAGA PRANITH REDDY"/>
    <x v="23"/>
    <s v="5 - A"/>
    <s v="B"/>
    <m/>
    <s v="NAVEEN REDDY"/>
    <x v="0"/>
    <n v="548367952567"/>
    <s v="5483 6795 2567"/>
    <n v="9666857210"/>
    <x v="1"/>
    <s v="JAITHAPUR"/>
  </r>
  <r>
    <n v="850"/>
    <n v="4461"/>
    <s v="M. NANDA KISHORE"/>
    <x v="23"/>
    <s v="5 - A"/>
    <s v="B"/>
    <m/>
    <s v="LINGAIAH"/>
    <x v="0"/>
    <n v="309976678995"/>
    <s v="3099 7667 8995"/>
    <n v="9848744277"/>
    <x v="1"/>
    <s v="PENTAKALAN"/>
  </r>
  <r>
    <n v="851"/>
    <n v="3337"/>
    <s v="G. NARENDRA VARMA"/>
    <x v="23"/>
    <s v="5 - A"/>
    <s v="B"/>
    <m/>
    <s v="SRINIVAS"/>
    <x v="0"/>
    <n v="530463232472"/>
    <s v="5304 6323 2472"/>
    <n v="9848521123"/>
    <x v="0"/>
    <s v="S.V. COLONY"/>
  </r>
  <r>
    <n v="852"/>
    <n v="3340"/>
    <s v="G. OMKAR"/>
    <x v="23"/>
    <s v="5 - A"/>
    <s v="B"/>
    <m/>
    <s v="G. SAINATH"/>
    <x v="0"/>
    <n v="955804727731"/>
    <s v="9558 0472 7731"/>
    <n v="9505710083"/>
    <x v="1"/>
    <s v="HANGARGA"/>
  </r>
  <r>
    <n v="853"/>
    <n v="3406"/>
    <s v="R. PRITHESH"/>
    <x v="23"/>
    <s v="5 - A"/>
    <s v="B"/>
    <m/>
    <s v="JAYANTH"/>
    <x v="0"/>
    <n v="928283688698"/>
    <s v="9282 8368 8698"/>
    <n v="9553239803"/>
    <x v="0"/>
    <s v="SHARBATHI CANAL"/>
  </r>
  <r>
    <n v="854"/>
    <n v="3393"/>
    <s v="K. ROHITH"/>
    <x v="23"/>
    <s v="5 - A"/>
    <s v="B"/>
    <m/>
    <s v="RAJU"/>
    <x v="0"/>
    <n v="577635286045"/>
    <s v="5776 3528 6045"/>
    <n v="9666415857"/>
    <x v="1"/>
    <s v="HANGARGA"/>
  </r>
  <r>
    <n v="855"/>
    <n v="3275"/>
    <s v="P. SAI KUMAR"/>
    <x v="23"/>
    <s v="5 - A"/>
    <s v="B"/>
    <m/>
    <s v="P. ABBAIAH"/>
    <x v="0"/>
    <n v="322490583550"/>
    <s v="3224 9058 3550"/>
    <n v="7675075287"/>
    <x v="1"/>
    <s v="KUMMANPALLY"/>
  </r>
  <r>
    <n v="856"/>
    <n v="3344"/>
    <s v="SK. SAMEER BASHA"/>
    <x v="23"/>
    <s v="5 - A"/>
    <s v="B"/>
    <m/>
    <s v="NAGUR VALLI"/>
    <x v="0"/>
    <n v="424741383764"/>
    <s v="4247 4138 3764"/>
    <n v="9951061784"/>
    <x v="0"/>
    <s v="SHARBATHI CANAL"/>
  </r>
  <r>
    <n v="857"/>
    <n v="3710"/>
    <s v="G. SURYAKANT"/>
    <x v="23"/>
    <s v="5 - A"/>
    <s v="B"/>
    <m/>
    <s v="G. ANAND RAO"/>
    <x v="0"/>
    <n v="900985492875"/>
    <s v="9009 8549 2875"/>
    <n v="9110340998"/>
    <x v="1"/>
    <s v="KOPPARGA"/>
  </r>
  <r>
    <n v="858"/>
    <n v="3347"/>
    <s v="CH. UDAY KUMAR"/>
    <x v="23"/>
    <s v="5 - A"/>
    <s v="B"/>
    <m/>
    <s v="LACHARAM"/>
    <x v="0"/>
    <n v="798472060784"/>
    <s v="7984 7206 0784"/>
    <n v="8500211790"/>
    <x v="0"/>
    <s v="SHAKKARNAGAR"/>
  </r>
  <r>
    <n v="859"/>
    <n v="3276"/>
    <s v="M. VENKATESH"/>
    <x v="23"/>
    <s v="5 - A"/>
    <s v="B"/>
    <m/>
    <s v="SHIVA KUMAR"/>
    <x v="0"/>
    <n v="837573460959"/>
    <s v="8375 7346 0959"/>
    <n v="8374774777"/>
    <x v="1"/>
    <s v="KALDURKI"/>
  </r>
  <r>
    <n v="860"/>
    <n v="3278"/>
    <s v="M. YASHWANTH"/>
    <x v="23"/>
    <s v="5 - A"/>
    <s v="B"/>
    <m/>
    <s v="LAXMAN"/>
    <x v="0"/>
    <n v="519691391676"/>
    <s v="5196 9139 1676"/>
    <n v="8464920272"/>
    <x v="1"/>
    <s v="KUMMANPALLY"/>
  </r>
  <r>
    <n v="861"/>
    <n v="4865"/>
    <s v="S. VISHITHA"/>
    <x v="23"/>
    <m/>
    <s v="G"/>
    <m/>
    <s v="S. SRINIVAS GOUD"/>
    <x v="0"/>
    <m/>
    <m/>
    <n v="8985332512"/>
    <x v="0"/>
    <s v="SHARBATHI CANAL"/>
  </r>
  <r>
    <n v="862"/>
    <n v="3455"/>
    <s v="SK.SAILANI"/>
    <x v="23"/>
    <m/>
    <s v="B"/>
    <m/>
    <s v="ZIYAUDDIN"/>
    <x v="0"/>
    <m/>
    <m/>
    <n v="9542914511"/>
    <x v="0"/>
    <s v="GOSHALA ROAD"/>
  </r>
  <r>
    <n v="863"/>
    <n v="3279"/>
    <s v="AFIYA FATHIMA"/>
    <x v="24"/>
    <s v="5 - B"/>
    <s v="G"/>
    <m/>
    <s v="SHAIK MAHEBOOB"/>
    <x v="0"/>
    <n v="974167247185"/>
    <s v="9741 6724 7185"/>
    <n v="8008099046"/>
    <x v="0"/>
    <s v="SHARBATHI CANAL"/>
  </r>
  <r>
    <n v="864"/>
    <n v="3716"/>
    <s v="K. ANKITHA"/>
    <x v="24"/>
    <s v="5 - B"/>
    <s v="G"/>
    <m/>
    <s v="LAXMAN"/>
    <x v="0"/>
    <n v="898323125273"/>
    <s v="8983 2312 5273"/>
    <n v="7729808428"/>
    <x v="1"/>
    <s v="HANGARGA"/>
  </r>
  <r>
    <n v="865"/>
    <n v="3210"/>
    <s v="S. GANGOTHRI"/>
    <x v="24"/>
    <s v="5 - B"/>
    <s v="G"/>
    <m/>
    <s v="RAMESH"/>
    <x v="0"/>
    <m/>
    <s v="  "/>
    <n v="8096094332"/>
    <x v="1"/>
    <s v="KALDURKI"/>
  </r>
  <r>
    <n v="866"/>
    <n v="3281"/>
    <s v="J. GREESHMA"/>
    <x v="24"/>
    <s v="5 - B"/>
    <s v="G"/>
    <m/>
    <s v="GANGADHAR"/>
    <x v="0"/>
    <n v="709888435004"/>
    <s v="7098 8843 5004"/>
    <n v="9704616454"/>
    <x v="0"/>
    <s v="BELLAL"/>
  </r>
  <r>
    <n v="867"/>
    <n v="3687"/>
    <s v="KASHAF ALVINA"/>
    <x v="24"/>
    <s v="5 - B"/>
    <s v="G"/>
    <m/>
    <s v="RIYAZ KHAN"/>
    <x v="0"/>
    <n v="343817722167"/>
    <s v="3438 1772 2167"/>
    <n v="9959767881"/>
    <x v="1"/>
    <s v="HANGARGA"/>
  </r>
  <r>
    <n v="868"/>
    <n v="3211"/>
    <s v="U. KAVYA SRI"/>
    <x v="24"/>
    <s v="5 - B"/>
    <s v="G"/>
    <m/>
    <s v="GANGARAM"/>
    <x v="0"/>
    <n v="280144907958"/>
    <s v="2801 4490 7958"/>
    <n v="9492023973"/>
    <x v="1"/>
    <s v="UDMEER GALLY"/>
  </r>
  <r>
    <n v="869"/>
    <n v="3283"/>
    <s v="K. MALLESHWARI"/>
    <x v="24"/>
    <s v="5 - B"/>
    <s v="G"/>
    <m/>
    <s v="MALLAIAH"/>
    <x v="0"/>
    <n v="483033178868"/>
    <s v="4830 3317 8868"/>
    <n v="9949802247"/>
    <x v="1"/>
    <s v="OLD SALAMPAD"/>
  </r>
  <r>
    <n v="870"/>
    <n v="3215"/>
    <s v="CH. NAKSHATRA"/>
    <x v="24"/>
    <s v="5 - B"/>
    <s v="G"/>
    <m/>
    <s v="NARENDER REDDY"/>
    <x v="0"/>
    <n v="872034380022"/>
    <s v="8720 3438 0022"/>
    <n v="9948865057"/>
    <x v="1"/>
    <s v="BARDIPUR"/>
  </r>
  <r>
    <n v="871"/>
    <n v="3284"/>
    <s v="K. PRAVALIKA"/>
    <x v="24"/>
    <s v="5 - B"/>
    <s v="G"/>
    <m/>
    <s v="PEERAJI"/>
    <x v="0"/>
    <n v="960177394401"/>
    <s v="9601 7739 4401"/>
    <n v="9398107141"/>
    <x v="1"/>
    <s v="KALDURKI"/>
  </r>
  <r>
    <n v="872"/>
    <n v="4430"/>
    <s v="N. RAKSHITHA"/>
    <x v="24"/>
    <s v="5 - B"/>
    <s v="B"/>
    <m/>
    <s v="N. RAJU"/>
    <x v="0"/>
    <m/>
    <s v="  "/>
    <n v="7997103010"/>
    <x v="0"/>
    <s v="SHARBATHI CANAL"/>
  </r>
  <r>
    <n v="873"/>
    <n v="3218"/>
    <s v="D. SREEJA"/>
    <x v="24"/>
    <s v="5 - B"/>
    <s v="G"/>
    <m/>
    <s v="PRAHALLAD"/>
    <x v="0"/>
    <n v="765393614422"/>
    <s v="7653 9361 4422"/>
    <n v="9703846005"/>
    <x v="1"/>
    <s v="NAGANPALLY"/>
  </r>
  <r>
    <n v="874"/>
    <n v="4786"/>
    <s v="H.SUPRIYA"/>
    <x v="24"/>
    <s v="New"/>
    <s v="G"/>
    <m/>
    <s v="H. LAXMAN"/>
    <x v="0"/>
    <m/>
    <m/>
    <n v="9133745145"/>
    <x v="1"/>
    <s v="Naganpally"/>
  </r>
  <r>
    <n v="875"/>
    <n v="3285"/>
    <s v="S. SWETHA"/>
    <x v="24"/>
    <s v="5 - B"/>
    <s v="G"/>
    <m/>
    <s v="DEVAPPA"/>
    <x v="0"/>
    <n v="965135515042"/>
    <s v="9651 3551 5042"/>
    <n v="9703658205"/>
    <x v="1"/>
    <s v="PENTAKALAN"/>
  </r>
  <r>
    <n v="876"/>
    <n v="3373"/>
    <s v="R. ADARSH"/>
    <x v="24"/>
    <s v="5 - B"/>
    <s v="B"/>
    <m/>
    <s v="R. ANNA RAO"/>
    <x v="0"/>
    <n v="694050494795"/>
    <s v="6940 5049 4795"/>
    <n v="6302832919"/>
    <x v="0"/>
    <s v="SHARBATHI CANAL"/>
  </r>
  <r>
    <n v="877"/>
    <n v="3286"/>
    <s v="M. ADITHYA"/>
    <x v="24"/>
    <s v="5 - B"/>
    <s v="B"/>
    <m/>
    <s v="SAILU"/>
    <x v="0"/>
    <n v="519143589656"/>
    <s v="5191 4358 9656"/>
    <n v="9948942919"/>
    <x v="1"/>
    <s v="PEGADAPALLY"/>
  </r>
  <r>
    <n v="878"/>
    <n v="3287"/>
    <s v="SK. ADNAN"/>
    <x v="24"/>
    <s v="5 - B"/>
    <s v="B"/>
    <m/>
    <s v="SK. BABA"/>
    <x v="0"/>
    <n v="689857348153"/>
    <s v="6898 5734 8153"/>
    <n v="9963715186"/>
    <x v="1"/>
    <s v="PENTAKALAN"/>
  </r>
  <r>
    <n v="879"/>
    <n v="3360"/>
    <s v="MD. AFFAN"/>
    <x v="24"/>
    <s v="5 - B"/>
    <s v="B"/>
    <m/>
    <s v="ATHEEQ"/>
    <x v="0"/>
    <n v="950739488732"/>
    <s v="9507 3948 8732"/>
    <n v="7337063990"/>
    <x v="1"/>
    <s v="HANGARGA"/>
  </r>
  <r>
    <n v="880"/>
    <n v="3290"/>
    <s v="D. AKASH REDDY"/>
    <x v="24"/>
    <s v="5 - B"/>
    <s v="B"/>
    <m/>
    <s v="GOPAL REDDY"/>
    <x v="0"/>
    <n v="565966643685"/>
    <s v="5659 6664 3685"/>
    <n v="9908376011"/>
    <x v="0"/>
    <s v="SHARBATHI CANAL"/>
  </r>
  <r>
    <n v="881"/>
    <n v="3223"/>
    <s v="G. AKHILESH"/>
    <x v="24"/>
    <s v="5 - B"/>
    <s v="B"/>
    <m/>
    <s v="G. ABBAIAH"/>
    <x v="0"/>
    <n v="337270228589"/>
    <s v="3372 7022 8589"/>
    <n v="9705399443"/>
    <x v="1"/>
    <s v="BARDIPUR"/>
  </r>
  <r>
    <n v="882"/>
    <n v="3898"/>
    <s v="SD. AMAN"/>
    <x v="24"/>
    <s v="5 - B"/>
    <s v="B"/>
    <m/>
    <s v="SD. ZULFY"/>
    <x v="0"/>
    <n v="260346054659"/>
    <s v="2603 4605 4659"/>
    <n v="6303308836"/>
    <x v="1"/>
    <s v="HANGARGA"/>
  </r>
  <r>
    <n v="883"/>
    <n v="4787"/>
    <s v="H.ARJUN"/>
    <x v="24"/>
    <s v="New"/>
    <s v="B"/>
    <m/>
    <s v="H. ASHOK"/>
    <x v="0"/>
    <m/>
    <m/>
    <n v="8501889909"/>
    <x v="1"/>
    <s v="Naganpally"/>
  </r>
  <r>
    <n v="884"/>
    <n v="3291"/>
    <s v="G. BALA SAI REDDY"/>
    <x v="24"/>
    <s v="5 - B"/>
    <s v="B"/>
    <m/>
    <s v="SURENDER REDDY"/>
    <x v="0"/>
    <n v="889215252687"/>
    <s v="8892 1525 2687"/>
    <n v="7013569665"/>
    <x v="1"/>
    <s v="BHULAXMI CAMP"/>
  </r>
  <r>
    <n v="885"/>
    <n v="3293"/>
    <s v="T. BHEEM SINGH"/>
    <x v="24"/>
    <s v="5 - B"/>
    <s v="B"/>
    <m/>
    <s v="RANA SINGH"/>
    <x v="0"/>
    <n v="877373482620"/>
    <s v="8773 7348 2620"/>
    <n v="9553112741"/>
    <x v="0"/>
    <s v="MAIN ROAD"/>
  </r>
  <r>
    <n v="886"/>
    <n v="3224"/>
    <s v="S. BRAHMA CHARAN"/>
    <x v="24"/>
    <s v="5 - B"/>
    <s v="B"/>
    <m/>
    <s v="NAGANATH"/>
    <x v="0"/>
    <n v="838125392595"/>
    <s v="8381 2539 2595"/>
    <n v="9640907197"/>
    <x v="1"/>
    <s v="KALDURKI"/>
  </r>
  <r>
    <n v="887"/>
    <n v="3225"/>
    <s v="K. CHARAN"/>
    <x v="24"/>
    <s v="5 - B"/>
    <s v="B"/>
    <m/>
    <s v="SHANKAR"/>
    <x v="0"/>
    <m/>
    <s v="  "/>
    <n v="8019210375"/>
    <x v="0"/>
    <s v="BODHAN"/>
  </r>
  <r>
    <n v="888"/>
    <n v="3296"/>
    <s v="A. KUMAR"/>
    <x v="24"/>
    <s v="5 - B"/>
    <s v="B"/>
    <m/>
    <s v="VIJAY"/>
    <x v="0"/>
    <n v="256967792397"/>
    <s v="2569 6779 2397"/>
    <n v="9666484475"/>
    <x v="1"/>
    <s v="KUMMANPALLY"/>
  </r>
  <r>
    <n v="889"/>
    <n v="3886"/>
    <s v="B. MAHANTHU"/>
    <x v="24"/>
    <s v="5 - B"/>
    <s v="B"/>
    <m/>
    <s v="B. SRINIVAS"/>
    <x v="0"/>
    <n v="882128469325"/>
    <s v="8821 2846 9325"/>
    <n v="8978142615"/>
    <x v="0"/>
    <s v="GOSHALA ROAD"/>
  </r>
  <r>
    <n v="890"/>
    <n v="3227"/>
    <s v="S. MAHESH TARUN"/>
    <x v="24"/>
    <s v="5 - B"/>
    <s v="B"/>
    <m/>
    <s v="NAGANATH"/>
    <x v="0"/>
    <n v="611496667743"/>
    <s v="6114 9666 7743"/>
    <n v="9640907197"/>
    <x v="1"/>
    <s v="KALDURKI"/>
  </r>
  <r>
    <n v="891"/>
    <n v="3880"/>
    <s v="H. MANIKANTA"/>
    <x v="24"/>
    <s v="5 - B"/>
    <s v="B"/>
    <m/>
    <s v="H. SHANKAR"/>
    <x v="0"/>
    <n v="307885960228"/>
    <s v="3078 8596 0228"/>
    <n v="9490603126"/>
    <x v="0"/>
    <s v="SHARBATHI CANAL"/>
  </r>
  <r>
    <n v="892"/>
    <n v="3613"/>
    <s v="MOGAL AVAZ"/>
    <x v="24"/>
    <s v="5 - B"/>
    <s v="B"/>
    <m/>
    <s v="SHADULLA"/>
    <x v="0"/>
    <n v="333182389543"/>
    <s v="3331 8238 9543"/>
    <n v="8096260626"/>
    <x v="1"/>
    <s v="PANTAKHURD OLD"/>
  </r>
  <r>
    <n v="893"/>
    <n v="3299"/>
    <s v="P. NAGA SRINIVAS REDDY"/>
    <x v="24"/>
    <s v="5 - B"/>
    <s v="B"/>
    <m/>
    <s v="P. RAMANA REDDY"/>
    <x v="0"/>
    <n v="936739651978"/>
    <s v="9367 3965 1978"/>
    <n v="7661092169"/>
    <x v="1"/>
    <s v="BHULAXMI CAMP"/>
  </r>
  <r>
    <n v="894"/>
    <n v="3229"/>
    <s v="K. NAVADEEP"/>
    <x v="24"/>
    <s v="5 - B"/>
    <s v="B"/>
    <m/>
    <s v="NARESH"/>
    <x v="0"/>
    <n v="428502747414"/>
    <s v="4285 0274 7414"/>
    <n v="8498834295"/>
    <x v="1"/>
    <s v="BARDIPUR"/>
  </r>
  <r>
    <n v="895"/>
    <n v="3233"/>
    <s v="SD. RAYAN"/>
    <x v="24"/>
    <s v="5 - B"/>
    <s v="B"/>
    <m/>
    <s v="HUSSAIN"/>
    <x v="0"/>
    <n v="811348005424"/>
    <s v="8113 4800 5424"/>
    <n v="9948860030"/>
    <x v="1"/>
    <s v="KOPPARGA"/>
  </r>
  <r>
    <n v="896"/>
    <n v="3235"/>
    <s v="J. RUSHIKESH"/>
    <x v="24"/>
    <s v="5 - B"/>
    <s v="B"/>
    <m/>
    <s v="DHARMENDER"/>
    <x v="0"/>
    <n v="317070356635"/>
    <s v="3170 7035 6635"/>
    <n v="9948523212"/>
    <x v="0"/>
    <s v="SHARBATHI CANAL"/>
  </r>
  <r>
    <n v="897"/>
    <n v="3306"/>
    <s v="J. SAI CHARAN"/>
    <x v="24"/>
    <s v="5 - B"/>
    <s v="B"/>
    <m/>
    <s v="GANGADHAR"/>
    <x v="0"/>
    <n v="821520668587"/>
    <s v="8215 2066 8587"/>
    <n v="9393407777"/>
    <x v="1"/>
    <s v="KALDURKI"/>
  </r>
  <r>
    <n v="898"/>
    <n v="3307"/>
    <s v="U. SAI NISHANTH"/>
    <x v="24"/>
    <s v="5 - B"/>
    <s v="B"/>
    <m/>
    <s v="SHANKAR"/>
    <x v="0"/>
    <n v="429113537785"/>
    <s v="4291 1353 7785"/>
    <n v="9848215870"/>
    <x v="0"/>
    <s v="L.B.S. NAGAR"/>
  </r>
  <r>
    <n v="899"/>
    <n v="3309"/>
    <s v="T. SATHPAAL SINGH"/>
    <x v="24"/>
    <s v="5 - B"/>
    <s v="B"/>
    <m/>
    <s v="T. BALBEER SINGH"/>
    <x v="0"/>
    <n v="405793860069"/>
    <s v="4057 9386 0069"/>
    <n v="9553112741"/>
    <x v="0"/>
    <s v="MAIN ROAD"/>
  </r>
  <r>
    <n v="900"/>
    <n v="3933"/>
    <s v="A. SHASHANK"/>
    <x v="24"/>
    <s v="5 - B"/>
    <s v="B"/>
    <m/>
    <s v="A. SANJEEV"/>
    <x v="0"/>
    <n v="408594104177"/>
    <s v="4085 9410 4177"/>
    <n v="9701982424"/>
    <x v="1"/>
    <s v="KUMMANPALLY"/>
  </r>
  <r>
    <n v="901"/>
    <n v="3312"/>
    <s v="CH. SIDDHI VINAYAK GOUD"/>
    <x v="24"/>
    <s v="5 - B"/>
    <s v="B"/>
    <m/>
    <s v="SANTHOSH GOUD"/>
    <x v="0"/>
    <n v="374928738429"/>
    <s v="3749 2873 8429"/>
    <n v="7997750103"/>
    <x v="0"/>
    <s v="SHARBATHI CANAL"/>
  </r>
  <r>
    <n v="902"/>
    <n v="3237"/>
    <s v="Y. SRI HARSHAVARDHAN"/>
    <x v="24"/>
    <s v="5 - B"/>
    <s v="B"/>
    <m/>
    <s v="GANGADHAR"/>
    <x v="0"/>
    <n v="323319102108"/>
    <s v="3233 1910 2108"/>
    <n v="9908902198"/>
    <x v="1"/>
    <s v="PENTAKALAN"/>
  </r>
  <r>
    <n v="903"/>
    <n v="3238"/>
    <s v="G. SRUJAN"/>
    <x v="24"/>
    <s v="5 - B"/>
    <s v="B"/>
    <m/>
    <s v="MOHAN"/>
    <x v="0"/>
    <n v="387570455323"/>
    <s v="3875 7045 5323"/>
    <n v="9346852190"/>
    <x v="1"/>
    <s v="PENTAKALAN"/>
  </r>
  <r>
    <n v="904"/>
    <n v="3239"/>
    <s v="M. VARUN SANDESH"/>
    <x v="24"/>
    <s v="5 - B"/>
    <s v="B"/>
    <m/>
    <s v="GANGADHAR"/>
    <x v="0"/>
    <n v="434332917429"/>
    <s v="4343 3291 7429"/>
    <n v="8978122371"/>
    <x v="1"/>
    <s v="PENTAKALAN"/>
  </r>
  <r>
    <n v="905"/>
    <n v="3241"/>
    <s v="S. VISHNU KARAN"/>
    <x v="24"/>
    <s v="5 - B"/>
    <s v="B"/>
    <m/>
    <s v="NAGANATH"/>
    <x v="0"/>
    <n v="318488039425"/>
    <s v="3184 8803 9425"/>
    <n v="9640907197"/>
    <x v="1"/>
    <s v="KALDURKI"/>
  </r>
  <r>
    <n v="906"/>
    <n v="3402"/>
    <s v="T. ANANYA"/>
    <x v="25"/>
    <s v="5 - A"/>
    <s v="G"/>
    <m/>
    <s v="GANGA SINGH"/>
    <x v="0"/>
    <n v="847013623713"/>
    <s v="8470 1362 3713"/>
    <n v="9912467849"/>
    <x v="1"/>
    <s v="KANDAKURTHI"/>
  </r>
  <r>
    <n v="907"/>
    <n v="3314"/>
    <s v="B. GNANATHI"/>
    <x v="25"/>
    <s v="5 - A"/>
    <s v="G"/>
    <m/>
    <s v="LINGA REDDY"/>
    <x v="0"/>
    <n v="957222309744"/>
    <s v="9572 2230 9744"/>
    <n v="8106856466"/>
    <x v="1"/>
    <s v="PEGADAPALLY"/>
  </r>
  <r>
    <n v="908"/>
    <n v="3883"/>
    <s v="P. HARIKA"/>
    <x v="25"/>
    <s v="5 - A"/>
    <s v="G"/>
    <m/>
    <s v="P. SHASHIBABA GOUD"/>
    <x v="0"/>
    <n v="432788445336"/>
    <s v="4327 8844 5336"/>
    <n v="9542743066"/>
    <x v="0"/>
    <s v="MAIN ROAD"/>
  </r>
  <r>
    <n v="909"/>
    <n v="4610"/>
    <s v="B.JAHNAVI"/>
    <x v="25"/>
    <s v="New"/>
    <s v="G"/>
    <m/>
    <s v="B. DATTU"/>
    <x v="0"/>
    <m/>
    <m/>
    <n v="8106670824"/>
    <x v="1"/>
    <s v="Kandakurthi"/>
  </r>
  <r>
    <n v="910"/>
    <n v="3383"/>
    <s v="S. MANVITHA"/>
    <x v="25"/>
    <s v="5 - B"/>
    <s v="G"/>
    <m/>
    <s v="SHIVA KUMAR"/>
    <x v="0"/>
    <n v="234251480632"/>
    <s v="2342 5148 0632"/>
    <n v="6281388552"/>
    <x v="1"/>
    <s v="KANDAKURTHI"/>
  </r>
  <r>
    <n v="911"/>
    <n v="3862"/>
    <s v="K. NANDINI"/>
    <x v="25"/>
    <s v="5 - A"/>
    <s v="G"/>
    <m/>
    <s v="K. ODDAIAH"/>
    <x v="0"/>
    <n v="643589470596"/>
    <s v="6435 8947 0596"/>
    <n v="9505153852"/>
    <x v="1"/>
    <s v="UDMEER GALLY"/>
  </r>
  <r>
    <n v="912"/>
    <n v="3320"/>
    <s v="G. PRANATHI"/>
    <x v="25"/>
    <s v="5 - A"/>
    <s v="G"/>
    <m/>
    <s v="SRINIVAS"/>
    <x v="0"/>
    <n v="547132383049"/>
    <s v="5471 3238 3049"/>
    <n v="9848818101"/>
    <x v="0"/>
    <s v="SHARBATHI CANAL"/>
  </r>
  <r>
    <n v="913"/>
    <n v="4670"/>
    <s v="CH.PREKSHA"/>
    <x v="25"/>
    <s v="New"/>
    <s v="G"/>
    <m/>
    <s v="CH. BALAJI"/>
    <x v="0"/>
    <m/>
    <m/>
    <n v="6305878016"/>
    <x v="2"/>
    <s v="Takli"/>
  </r>
  <r>
    <n v="914"/>
    <n v="4683"/>
    <s v="SHAIK TAMIN KOUSER MAHEBOOB"/>
    <x v="25"/>
    <s v="New"/>
    <s v="G"/>
    <m/>
    <s v="SHAIK MAHEBOOB"/>
    <x v="0"/>
    <m/>
    <m/>
    <n v="9922696237"/>
    <x v="1"/>
    <s v="Azam Gunj"/>
  </r>
  <r>
    <n v="915"/>
    <n v="3256"/>
    <s v="L. SUDEEKSHA"/>
    <x v="25"/>
    <s v="5 - A"/>
    <s v="G"/>
    <m/>
    <s v="RAMESH"/>
    <x v="0"/>
    <n v="501030126793"/>
    <s v="5010 3012 6793"/>
    <n v="9032532474"/>
    <x v="0"/>
    <s v="SHAKKARNAGAR"/>
  </r>
  <r>
    <n v="916"/>
    <n v="3260"/>
    <s v="U. ABHILASH"/>
    <x v="25"/>
    <s v="5 - A"/>
    <s v="B"/>
    <m/>
    <s v="RAJU"/>
    <x v="0"/>
    <n v="776445740387"/>
    <s v="7764 4574 0387"/>
    <n v="9666113137"/>
    <x v="1"/>
    <s v="UDMEER GALLY"/>
  </r>
  <r>
    <n v="917"/>
    <n v="4536"/>
    <s v="M.GANGA PRASAD"/>
    <x v="25"/>
    <s v="New"/>
    <s v="B"/>
    <m/>
    <s v="GANGA BHUSAN"/>
    <x v="0"/>
    <m/>
    <m/>
    <n v="8978705970"/>
    <x v="0"/>
    <s v="Saraswathi Nagar"/>
  </r>
  <r>
    <n v="918"/>
    <n v="3266"/>
    <s v="M. KARTHIK"/>
    <x v="25"/>
    <s v="5 - A"/>
    <s v="B"/>
    <m/>
    <s v="MARUTHI"/>
    <x v="0"/>
    <n v="357393144025"/>
    <s v="3573 9314 4025"/>
    <n v="7893534209"/>
    <x v="1"/>
    <s v="NAGANPALLY"/>
  </r>
  <r>
    <n v="919"/>
    <n v="3268"/>
    <s v="G. LAXMI NARASIMHA"/>
    <x v="25"/>
    <s v="5 - A"/>
    <s v="B"/>
    <m/>
    <s v="KRISHNA"/>
    <x v="0"/>
    <n v="559680067094"/>
    <s v="5596 8006 7094"/>
    <n v="7095449175"/>
    <x v="0"/>
    <s v="SHARBATHI CANAL"/>
  </r>
  <r>
    <n v="920"/>
    <n v="3297"/>
    <s v="M. LOKESH"/>
    <x v="25"/>
    <s v="5 - B"/>
    <s v="B"/>
    <m/>
    <s v="NAGNATH"/>
    <x v="0"/>
    <n v="363948346856"/>
    <s v="3639 4834 6856"/>
    <n v="9848375811"/>
    <x v="2"/>
    <s v="KALDURKI"/>
  </r>
  <r>
    <n v="921"/>
    <n v="3334"/>
    <s v="A. LOKESHWAR"/>
    <x v="25"/>
    <s v="5 - A"/>
    <s v="B"/>
    <m/>
    <s v="A. RAMA KRISHNA"/>
    <x v="0"/>
    <n v="500136483532"/>
    <s v="5001 3648 3532"/>
    <n v="9703450906"/>
    <x v="0"/>
    <s v="SARASWATHI NAGAR"/>
  </r>
  <r>
    <n v="922"/>
    <n v="4734"/>
    <s v="B.MEGHA RAJ"/>
    <x v="25"/>
    <s v="New"/>
    <s v="B"/>
    <m/>
    <s v="B. KISHAN"/>
    <x v="0"/>
    <m/>
    <m/>
    <n v="6301333408"/>
    <x v="2"/>
    <s v="Gurjal Thanda"/>
  </r>
  <r>
    <n v="923"/>
    <n v="3395"/>
    <s v="M. MUKESH"/>
    <x v="25"/>
    <s v="5 - B"/>
    <s v="B"/>
    <m/>
    <s v="JODHRAJ"/>
    <x v="0"/>
    <n v="251525091785"/>
    <s v="2515 2509 1785"/>
    <n v="9492580857"/>
    <x v="2"/>
    <s v="KAITHI THANDA"/>
  </r>
  <r>
    <n v="924"/>
    <n v="4805"/>
    <s v="T.NAGESH"/>
    <x v="25"/>
    <s v="New"/>
    <s v="B"/>
    <m/>
    <s v="T. BALAJI"/>
    <x v="0"/>
    <m/>
    <m/>
    <n v="9951975538"/>
    <x v="2"/>
    <s v="Nanded"/>
  </r>
  <r>
    <n v="925"/>
    <n v="3301"/>
    <s v="D. NISHANTH"/>
    <x v="25"/>
    <s v="5 - B"/>
    <s v="B"/>
    <m/>
    <s v="D. SAILOO"/>
    <x v="0"/>
    <n v="997357305280"/>
    <s v="9973 5730 5280"/>
    <n v="9014119648"/>
    <x v="1"/>
    <s v="PEGADAPALLY"/>
  </r>
  <r>
    <n v="926"/>
    <n v="3274"/>
    <s v="B. RAGHAVENDRA"/>
    <x v="25"/>
    <s v="5 - A"/>
    <s v="B"/>
    <m/>
    <s v="SANTHOSH"/>
    <x v="0"/>
    <n v="387098193138"/>
    <s v="3870 9819 3138"/>
    <n v="6302930996"/>
    <x v="1"/>
    <s v="KANDAKURTHI"/>
  </r>
  <r>
    <n v="927"/>
    <n v="3910"/>
    <s v="RIYAAN AHMED"/>
    <x v="25"/>
    <s v="5 - B"/>
    <s v="B"/>
    <m/>
    <s v="ABOOD"/>
    <x v="0"/>
    <n v="820249992678"/>
    <s v="8202 4999 2678"/>
    <n v="9912138202"/>
    <x v="0"/>
    <s v="RAKASIPET"/>
  </r>
  <r>
    <n v="928"/>
    <n v="3419"/>
    <s v="R. SAI CHARAN"/>
    <x v="25"/>
    <s v="5 - A"/>
    <s v="B"/>
    <m/>
    <s v="SAILU"/>
    <x v="0"/>
    <m/>
    <s v="  "/>
    <n v="9948083189"/>
    <x v="1"/>
    <s v="BANDARPALLY"/>
  </r>
  <r>
    <n v="929"/>
    <n v="3611"/>
    <s v="MD. UBED"/>
    <x v="25"/>
    <s v="5 - A"/>
    <s v="B"/>
    <m/>
    <s v="KHADAR"/>
    <x v="0"/>
    <n v="560730264436"/>
    <s v="5607 3026 4436"/>
    <n v="7780660183"/>
    <x v="1"/>
    <s v="AZAM GUNJ"/>
  </r>
  <r>
    <n v="930"/>
    <n v="3435"/>
    <s v="D. VIJAY"/>
    <x v="25"/>
    <s v="4 - A"/>
    <s v="B"/>
    <m/>
    <s v="POSHETTY"/>
    <x v="0"/>
    <n v="364664260673"/>
    <s v="3646 6426 0673"/>
    <n v="9177474934"/>
    <x v="1"/>
    <s v="KANDAKURTHI"/>
  </r>
  <r>
    <n v="931"/>
    <n v="3843"/>
    <s v="B. THARUN"/>
    <x v="25"/>
    <m/>
    <s v="B"/>
    <m/>
    <s v="POSHETTY"/>
    <x v="0"/>
    <m/>
    <m/>
    <n v="9703049661"/>
    <x v="2"/>
    <s v="CHINNA MAVANDI"/>
  </r>
  <r>
    <n v="932"/>
    <n v="4871"/>
    <s v="J. NIRVIGNA"/>
    <x v="25"/>
    <m/>
    <s v="G"/>
    <m/>
    <s v="Subhash"/>
    <x v="0"/>
    <m/>
    <m/>
    <n v="9948554252"/>
    <x v="0"/>
    <s v="Saraswathi Nagar"/>
  </r>
  <r>
    <n v="933"/>
    <n v="4874"/>
    <s v="P. AKSHITH KUMAR"/>
    <x v="25"/>
    <m/>
    <s v="B"/>
    <d v="2001-03-28T00:00:00"/>
    <s v="GANGANNA"/>
    <x v="0"/>
    <n v="688428861558"/>
    <n v="688428861558"/>
    <n v="9390066561"/>
    <x v="2"/>
    <s v="GADCHANDA"/>
  </r>
  <r>
    <n v="934"/>
    <n v="4878"/>
    <s v="N. BHARATH KUMAR"/>
    <x v="25"/>
    <s v="New"/>
    <s v="B"/>
    <d v="2011-01-07T00:00:00"/>
    <s v="SATHISH"/>
    <x v="0"/>
    <n v="832750092759"/>
    <n v="832750092759"/>
    <n v="9440710366"/>
    <x v="0"/>
    <s v="BRAHAMAN GALLY"/>
  </r>
  <r>
    <n v="935"/>
    <n v="2952"/>
    <s v="G. AISHWARYA"/>
    <x v="26"/>
    <s v="6 - B"/>
    <s v="G"/>
    <m/>
    <s v="SAILU"/>
    <x v="0"/>
    <n v="958895478778"/>
    <s v="9588 9547 8778"/>
    <n v="9010499053"/>
    <x v="1"/>
    <s v="ACHANPALLY"/>
  </r>
  <r>
    <n v="936"/>
    <n v="2953"/>
    <s v="G. AMRUTHA"/>
    <x v="26"/>
    <s v="6 - B"/>
    <s v="G"/>
    <m/>
    <s v="SAINATH"/>
    <x v="0"/>
    <n v="230245195492"/>
    <s v="2302 4519 5492"/>
    <n v="9392023604"/>
    <x v="1"/>
    <s v="HANGARGA"/>
  </r>
  <r>
    <n v="937"/>
    <n v="3090"/>
    <s v="K. ARCHANA"/>
    <x v="26"/>
    <s v="6 - B"/>
    <s v="G"/>
    <m/>
    <s v="GANESH"/>
    <x v="0"/>
    <n v="529092683051"/>
    <s v="5290 9268 3051"/>
    <n v="7729812215"/>
    <x v="1"/>
    <s v="YEDAPALLY"/>
  </r>
  <r>
    <n v="938"/>
    <n v="2994"/>
    <s v="T. ARTHI"/>
    <x v="26"/>
    <s v="6 - B"/>
    <s v="G"/>
    <m/>
    <s v="VIJAY SINGH"/>
    <x v="0"/>
    <n v="465298054555"/>
    <s v="4652 9805 4555"/>
    <n v="9848525148"/>
    <x v="0"/>
    <s v="L.B.S. NAGAR"/>
  </r>
  <r>
    <n v="939"/>
    <n v="4816"/>
    <s v="B.HARIKA"/>
    <x v="26"/>
    <s v="New"/>
    <s v="G"/>
    <m/>
    <s v="B. SAI"/>
    <x v="1"/>
    <m/>
    <m/>
    <n v="9951212303"/>
    <x v="1"/>
    <s v="Renjal"/>
  </r>
  <r>
    <n v="940"/>
    <n v="2955"/>
    <s v="IZRA KAUSER"/>
    <x v="26"/>
    <s v="6 - B"/>
    <s v="G"/>
    <m/>
    <s v="NAZEER AHMED"/>
    <x v="0"/>
    <n v="451639474404"/>
    <s v="4516 3947 4404"/>
    <n v="9948143058"/>
    <x v="1"/>
    <s v="ACHANPALLY"/>
  </r>
  <r>
    <n v="941"/>
    <n v="3036"/>
    <s v="G. KRUTHIKA"/>
    <x v="26"/>
    <s v="6 - B"/>
    <s v="G"/>
    <m/>
    <s v="G. BEER GONDA"/>
    <x v="0"/>
    <n v="515524497326"/>
    <s v="5155 2449 7326"/>
    <n v="9640129959"/>
    <x v="1"/>
    <s v="JADI JAMALPUR"/>
  </r>
  <r>
    <n v="942"/>
    <n v="2956"/>
    <s v="K. LAHARI"/>
    <x v="26"/>
    <s v="6 - B"/>
    <s v="G"/>
    <m/>
    <s v="SHIVA LINGA REDDY"/>
    <x v="0"/>
    <n v="740803178751"/>
    <s v="7408 0317 8751"/>
    <n v="9666793818"/>
    <x v="1"/>
    <s v="SALAMPAD"/>
  </r>
  <r>
    <n v="943"/>
    <n v="3038"/>
    <s v="K. MANOGNA"/>
    <x v="26"/>
    <s v="6 - B"/>
    <s v="G"/>
    <m/>
    <s v="KISHORE KUMAR REDDY"/>
    <x v="0"/>
    <n v="652286603886"/>
    <s v="6522 8660 3886"/>
    <n v="8374952490"/>
    <x v="1"/>
    <s v="SALAMPAD"/>
  </r>
  <r>
    <n v="944"/>
    <n v="3093"/>
    <s v="J. NAVYA SRI"/>
    <x v="26"/>
    <s v="6 - B"/>
    <s v="G"/>
    <m/>
    <s v="NARENDER"/>
    <x v="0"/>
    <n v="955344302086"/>
    <s v="9553 4430 2086"/>
    <n v="9010680585"/>
    <x v="0"/>
    <s v="SHARBATHI CANAL"/>
  </r>
  <r>
    <n v="945"/>
    <n v="2961"/>
    <s v="V. RAMYA SRI"/>
    <x v="26"/>
    <s v="6 - B"/>
    <s v="G"/>
    <m/>
    <s v="KRISHNA"/>
    <x v="0"/>
    <n v="2065955094145"/>
    <s v="2065 9550 9414"/>
    <n v="9959776998"/>
    <x v="0"/>
    <s v="L.B.S. NAGAR"/>
  </r>
  <r>
    <n v="946"/>
    <n v="2962"/>
    <s v="M. SAMSKRUTHI"/>
    <x v="26"/>
    <s v="6 - B"/>
    <s v="G"/>
    <m/>
    <s v="SUDHAKAR"/>
    <x v="0"/>
    <n v="876359974792"/>
    <s v="8763 5997 4792"/>
    <n v="6304485985"/>
    <x v="0"/>
    <s v="SHARBATHI CANAL"/>
  </r>
  <r>
    <n v="947"/>
    <n v="3863"/>
    <s v="H. SANSKRUTHI"/>
    <x v="26"/>
    <s v="6 - B"/>
    <s v="G"/>
    <m/>
    <s v="H. PRALHAD"/>
    <x v="0"/>
    <n v="219902083031"/>
    <s v="2199 0208 3031"/>
    <n v="7083767496"/>
    <x v="0"/>
    <s v="SHARBATHI CANAL"/>
  </r>
  <r>
    <n v="948"/>
    <n v="3045"/>
    <s v="R. SATHWIKA"/>
    <x v="26"/>
    <s v="6 - B"/>
    <s v="G"/>
    <m/>
    <s v="R. BHOOMAIAH"/>
    <x v="0"/>
    <n v="679964577965"/>
    <s v="6799 6457 7965"/>
    <n v="7036800555"/>
    <x v="0"/>
    <s v="SHARBATHI CANAL"/>
  </r>
  <r>
    <n v="949"/>
    <n v="2965"/>
    <s v="SHARIYA ARSHEEN"/>
    <x v="26"/>
    <s v="6 - B"/>
    <s v="G"/>
    <m/>
    <s v="ABDUL REHAMAN"/>
    <x v="0"/>
    <m/>
    <s v="  "/>
    <n v="9705887145"/>
    <x v="0"/>
    <s v="SHARBATHI CANAL"/>
  </r>
  <r>
    <n v="950"/>
    <n v="3046"/>
    <s v="S. SHRAVANI"/>
    <x v="26"/>
    <s v="6 - B"/>
    <s v="G"/>
    <m/>
    <s v="LAXMAN"/>
    <x v="0"/>
    <n v="772096386390"/>
    <s v="7720 9638 6390"/>
    <n v="8074298764"/>
    <x v="1"/>
    <s v="KALDURKI"/>
  </r>
  <r>
    <n v="951"/>
    <n v="3003"/>
    <s v="A. SRIJA"/>
    <x v="26"/>
    <s v="6 - B"/>
    <s v="G"/>
    <m/>
    <s v="GANGADHAR"/>
    <x v="0"/>
    <n v="691690769986"/>
    <s v="6916 9076 9986"/>
    <n v="9640171043"/>
    <x v="1"/>
    <s v="KOPPARGA"/>
  </r>
  <r>
    <n v="952"/>
    <n v="3050"/>
    <s v="CH. SRINIDHI"/>
    <x v="26"/>
    <s v="6 - B"/>
    <s v="G"/>
    <m/>
    <s v="RAM REDDY"/>
    <x v="0"/>
    <n v="972427018794"/>
    <s v="9724 2701 8794"/>
    <n v="7036697847"/>
    <x v="0"/>
    <s v="SHARBATHI CANAL"/>
  </r>
  <r>
    <n v="953"/>
    <n v="2966"/>
    <s v="TASFIYA FIRDOUSE"/>
    <x v="26"/>
    <s v="6 - B"/>
    <s v="G"/>
    <m/>
    <s v="JAMEEL BAIG"/>
    <x v="0"/>
    <n v="362044386384"/>
    <s v="3620 4438 6384"/>
    <n v="6302743761"/>
    <x v="1"/>
    <s v="YEDAPALLY"/>
  </r>
  <r>
    <n v="954"/>
    <n v="2969"/>
    <s v="M. YUKTHA"/>
    <x v="26"/>
    <s v="6 - B"/>
    <s v="G"/>
    <m/>
    <s v="RAMESH"/>
    <x v="0"/>
    <n v="879737088004"/>
    <s v="8797 3708 8004"/>
    <n v="6300708612"/>
    <x v="1"/>
    <s v="YEDAPALLY"/>
  </r>
  <r>
    <n v="955"/>
    <n v="3368"/>
    <s v="MA. ABDUL KAREEM"/>
    <x v="26"/>
    <s v="6 - A"/>
    <s v="B"/>
    <m/>
    <s v="ABDUL BARI"/>
    <x v="0"/>
    <n v="335559925043"/>
    <s v="3355 5992 5043"/>
    <n v="8309443809"/>
    <x v="0"/>
    <s v="NEAR H.P.O."/>
  </r>
  <r>
    <n v="956"/>
    <n v="3055"/>
    <s v="M. AKSHAY"/>
    <x v="26"/>
    <s v="6 - A"/>
    <s v="B"/>
    <m/>
    <s v="GOVIND"/>
    <x v="0"/>
    <n v="736645625971"/>
    <s v="7366 4562 5971"/>
    <n v="9949654345"/>
    <x v="1"/>
    <s v="SALAMPAD"/>
  </r>
  <r>
    <n v="957"/>
    <n v="3009"/>
    <s v="P. ARUN"/>
    <x v="26"/>
    <s v="6 - A"/>
    <s v="B"/>
    <m/>
    <s v="LAXMAN"/>
    <x v="0"/>
    <n v="955769232337"/>
    <s v="9557 6923 2337"/>
    <n v="8008254428"/>
    <x v="1"/>
    <s v="PENTAKALAN"/>
  </r>
  <r>
    <n v="958"/>
    <n v="4797"/>
    <s v="G.CHARAN"/>
    <x v="26"/>
    <s v="New"/>
    <s v="B"/>
    <m/>
    <s v="G. GANGARAM"/>
    <x v="0"/>
    <m/>
    <m/>
    <n v="9963164872"/>
    <x v="0"/>
    <s v="Bodhan"/>
  </r>
  <r>
    <n v="959"/>
    <n v="3015"/>
    <s v="A. HARSHAVARDHAN REDDY"/>
    <x v="26"/>
    <s v="6 - A"/>
    <s v="B"/>
    <m/>
    <s v="VENKATESHWAR REDDY"/>
    <x v="0"/>
    <n v="876697465554"/>
    <s v="8766 9746 5554"/>
    <n v="8179451740"/>
    <x v="1"/>
    <s v="SALAMPAD"/>
  </r>
  <r>
    <n v="960"/>
    <n v="3891"/>
    <s v="B. JAYA KRISHNA"/>
    <x v="26"/>
    <s v="6 - A"/>
    <s v="B"/>
    <m/>
    <s v="B. JAYA MOHAN"/>
    <x v="0"/>
    <n v="699969702759"/>
    <s v="6999 6970 2759"/>
    <n v="9640577479"/>
    <x v="1"/>
    <s v="PANTAKHURD OLD"/>
  </r>
  <r>
    <n v="961"/>
    <n v="3436"/>
    <s v="N. KARTHIK GOUD"/>
    <x v="26"/>
    <s v="6 - A"/>
    <s v="B"/>
    <m/>
    <s v="SHANKAR GOUD"/>
    <x v="1"/>
    <m/>
    <s v="  "/>
    <n v="8498912002"/>
    <x v="1"/>
    <s v="JAITHAPUR"/>
  </r>
  <r>
    <n v="962"/>
    <n v="3405"/>
    <s v="R. KARTHIKEYA"/>
    <x v="26"/>
    <s v="5 - A"/>
    <s v="B"/>
    <m/>
    <s v="JAYANTH"/>
    <x v="0"/>
    <n v="632548131058"/>
    <s v="6325 4813 1058"/>
    <n v="9553239803"/>
    <x v="0"/>
    <s v="SHARBATHI CANAL"/>
  </r>
  <r>
    <n v="963"/>
    <n v="2977"/>
    <s v="G. KRANTHI"/>
    <x v="26"/>
    <s v="6 - A"/>
    <s v="B"/>
    <m/>
    <s v="RAMULU"/>
    <x v="0"/>
    <n v="703237635434"/>
    <s v="7032 3763 5434"/>
    <n v="8897260281"/>
    <x v="0"/>
    <s v="S.V. COLONY"/>
  </r>
  <r>
    <n v="964"/>
    <n v="3018"/>
    <s v="P. LOKESH KUMAR"/>
    <x v="26"/>
    <s v="6 - A"/>
    <s v="B"/>
    <m/>
    <s v="PRAKASH"/>
    <x v="0"/>
    <n v="777806240243"/>
    <s v="7778 0624 0243"/>
    <n v="8099809816"/>
    <x v="0"/>
    <s v="SHARBATHI CANAL"/>
  </r>
  <r>
    <n v="965"/>
    <n v="3643"/>
    <s v="B. MANI SHARMA"/>
    <x v="26"/>
    <s v="6 - A"/>
    <s v="B"/>
    <m/>
    <s v="SHIVA SHANKAR"/>
    <x v="0"/>
    <n v="564296531854"/>
    <s v="5642 9653 1854"/>
    <n v="7702156502"/>
    <x v="1"/>
    <s v="AMBEDKAR COLONY"/>
  </r>
  <r>
    <n v="966"/>
    <n v="3021"/>
    <s v="T. MANOJ GOUD"/>
    <x v="26"/>
    <s v="6 - A"/>
    <s v="B"/>
    <m/>
    <s v="SUDHAKAR GOUD"/>
    <x v="0"/>
    <n v="796700617955"/>
    <s v="7967 0061 7955"/>
    <n v="9908376046"/>
    <x v="1"/>
    <s v="PANTAKHURD OLD"/>
  </r>
  <r>
    <n v="967"/>
    <n v="3443"/>
    <s v="MIRZA ABDULLA BAIG"/>
    <x v="26"/>
    <s v="6 - A"/>
    <s v="B"/>
    <m/>
    <s v="MIRZA VAREESH BAIG"/>
    <x v="0"/>
    <n v="936056566432"/>
    <s v="9360 5656 6432"/>
    <n v="9963075473"/>
    <x v="1"/>
    <s v="KOPPARGA"/>
  </r>
  <r>
    <n v="968"/>
    <n v="3442"/>
    <s v="MIRZA AMANULLA BAIG"/>
    <x v="26"/>
    <s v="6 - A"/>
    <s v="B"/>
    <m/>
    <s v="MIRZA VAREESH BAIG"/>
    <x v="0"/>
    <n v="982870225265"/>
    <s v="9828 7022 5265"/>
    <n v="9963075473"/>
    <x v="1"/>
    <s v="KOPPARGA"/>
  </r>
  <r>
    <n v="969"/>
    <n v="3177"/>
    <s v="D. MOHAN"/>
    <x v="26"/>
    <s v="6 - A"/>
    <s v="B"/>
    <m/>
    <s v="SRINIVAS"/>
    <x v="0"/>
    <n v="812619150003"/>
    <s v="8126 1915 0003"/>
    <n v="9705912650"/>
    <x v="1"/>
    <s v="BARDIPUR"/>
  </r>
  <r>
    <n v="970"/>
    <n v="3060"/>
    <s v="R. PAVAN SAI"/>
    <x v="26"/>
    <s v="6 - A"/>
    <s v="B"/>
    <m/>
    <s v="ELLAIAH"/>
    <x v="0"/>
    <n v="792755741174"/>
    <s v="7927 5574 1174"/>
    <n v="9848459714"/>
    <x v="0"/>
    <s v="SHARBATHI CANAL"/>
  </r>
  <r>
    <n v="971"/>
    <n v="3023"/>
    <s v="D. PRANEETH REDDY"/>
    <x v="26"/>
    <s v="6 - A"/>
    <s v="B"/>
    <m/>
    <s v="MAHIPAL REDDY"/>
    <x v="0"/>
    <n v="387068835689"/>
    <s v="3870 6883 5689"/>
    <n v="9963306681"/>
    <x v="1"/>
    <s v="PEGADAPALLY"/>
  </r>
  <r>
    <n v="972"/>
    <n v="3404"/>
    <s v="A. PRAVEEN KUMAR"/>
    <x v="26"/>
    <s v="6 - A"/>
    <s v="B"/>
    <m/>
    <s v="LALU"/>
    <x v="0"/>
    <m/>
    <s v="  "/>
    <n v="7013082412"/>
    <x v="1"/>
    <s v="HANGARGA"/>
  </r>
  <r>
    <n v="973"/>
    <n v="3138"/>
    <s v="B. RITISH KUMAR"/>
    <x v="26"/>
    <s v="6 - A"/>
    <s v="B"/>
    <m/>
    <s v="SANTHOSH"/>
    <x v="0"/>
    <n v="286752128085"/>
    <s v="2867 5212 8085"/>
    <n v="9951124200"/>
    <x v="1"/>
    <s v="BANDARPALLY"/>
  </r>
  <r>
    <n v="974"/>
    <n v="3025"/>
    <s v="R. ROHITH"/>
    <x v="26"/>
    <s v="6 - A"/>
    <s v="B"/>
    <m/>
    <s v="RAMULU"/>
    <x v="0"/>
    <n v="293870540801"/>
    <s v="2938 7054 0801"/>
    <n v="9866332489"/>
    <x v="1"/>
    <s v="KOPPARGA"/>
  </r>
  <r>
    <n v="975"/>
    <n v="3026"/>
    <s v="SK. SAHIL"/>
    <x v="26"/>
    <s v="6 - A"/>
    <s v="B"/>
    <m/>
    <s v="HYMAD"/>
    <x v="0"/>
    <n v="293870540801"/>
    <s v="2938 7054 0801"/>
    <n v="9133438817"/>
    <x v="1"/>
    <s v="NAGANPALLY"/>
  </r>
  <r>
    <n v="976"/>
    <n v="3890"/>
    <s v="K. SAI RAJ GOUD"/>
    <x v="26"/>
    <s v="6 - A"/>
    <s v="B"/>
    <m/>
    <s v="K. PRABAKAR GOUD"/>
    <x v="0"/>
    <n v="596781616684"/>
    <s v="5967 8161 6684"/>
    <n v="9866299582"/>
    <x v="1"/>
    <s v="YEDAPALLY"/>
  </r>
  <r>
    <n v="977"/>
    <n v="3027"/>
    <s v="M. SAI RAKESH"/>
    <x v="26"/>
    <s v="6 - A"/>
    <s v="B"/>
    <m/>
    <s v="PULENDER"/>
    <x v="0"/>
    <n v="711012658919"/>
    <s v="7110 1265 8919"/>
    <n v="7893436303"/>
    <x v="1"/>
    <s v="PENTAKALAN"/>
  </r>
  <r>
    <n v="978"/>
    <n v="3063"/>
    <s v="K. SANTHOSH"/>
    <x v="26"/>
    <s v="6 - A"/>
    <s v="B"/>
    <m/>
    <s v="HARIDAS"/>
    <x v="0"/>
    <n v="225306853973"/>
    <s v="2253 0685 3973"/>
    <n v="7013392020"/>
    <x v="0"/>
    <s v="NEAR H.P.O."/>
  </r>
  <r>
    <n v="979"/>
    <n v="3065"/>
    <s v="T. SATHWIK"/>
    <x v="26"/>
    <s v="6 - A"/>
    <s v="B"/>
    <m/>
    <s v="RAMANA"/>
    <x v="0"/>
    <n v="987599489298"/>
    <s v="9875 9948 9298"/>
    <n v="9848573959"/>
    <x v="1"/>
    <s v="PENTAKALAN"/>
  </r>
  <r>
    <n v="980"/>
    <n v="4795"/>
    <s v="SHAIK MUSTAQEEM"/>
    <x v="26"/>
    <m/>
    <s v="B"/>
    <m/>
    <s v="ABDUL AZEEM"/>
    <x v="0"/>
    <m/>
    <m/>
    <n v="9550024459"/>
    <x v="0"/>
    <s v="Sharbathi Canal"/>
  </r>
  <r>
    <n v="981"/>
    <n v="3408"/>
    <s v="S. SHARATH KUMAR"/>
    <x v="26"/>
    <s v="6 - A"/>
    <s v="B"/>
    <m/>
    <s v="SURESH"/>
    <x v="0"/>
    <n v="348945573021"/>
    <s v="3489 4557 3021"/>
    <n v="9618252975"/>
    <x v="1"/>
    <s v="HANGARGA"/>
  </r>
  <r>
    <n v="982"/>
    <n v="3031"/>
    <s v="T. SRIMAN"/>
    <x v="26"/>
    <s v="6 - A"/>
    <s v="B"/>
    <m/>
    <s v="RAVI"/>
    <x v="0"/>
    <n v="795569479419"/>
    <s v="7955 6947 9419"/>
    <n v="9666064979"/>
    <x v="1"/>
    <s v="KALDURKI"/>
  </r>
  <r>
    <n v="983"/>
    <n v="3624"/>
    <s v="L. VARSHITH"/>
    <x v="26"/>
    <s v="6 - A"/>
    <s v="B"/>
    <m/>
    <s v="ODDENNA"/>
    <x v="0"/>
    <n v="983685528292"/>
    <s v="9836 8552 8292"/>
    <n v="8019242627"/>
    <x v="1"/>
    <s v="RENJAL"/>
  </r>
  <r>
    <n v="984"/>
    <n v="3201"/>
    <s v="P. VIKAS"/>
    <x v="26"/>
    <s v="6 - A"/>
    <s v="B"/>
    <m/>
    <s v="VENKAT"/>
    <x v="0"/>
    <n v="755381002315"/>
    <s v="7553 8100 2315"/>
    <n v="9951943818"/>
    <x v="1"/>
    <s v="BHULAXMI CAMP"/>
  </r>
  <r>
    <n v="985"/>
    <n v="3674"/>
    <s v="K. SWAMY DAS"/>
    <x v="26"/>
    <m/>
    <s v="B"/>
    <m/>
    <s v="ELLAIAH"/>
    <x v="0"/>
    <m/>
    <m/>
    <n v="9393984433"/>
    <x v="0"/>
    <s v="RAKASIPET"/>
  </r>
  <r>
    <n v="986"/>
    <n v="3016"/>
    <s v="IRFAN KHAN"/>
    <x v="26"/>
    <m/>
    <s v="B"/>
    <m/>
    <s v="MD. AKBER KHAN"/>
    <x v="0"/>
    <m/>
    <m/>
    <n v="7702721387"/>
    <x v="0"/>
    <s v="AZAM GUNJ"/>
  </r>
  <r>
    <n v="987"/>
    <n v="2973"/>
    <s v="Y. BHANU PRAKASH REDDY"/>
    <x v="26"/>
    <s v="6 - A"/>
    <s v="B"/>
    <m/>
    <s v="JAIPAL REDDY"/>
    <x v="0"/>
    <n v="271845321022"/>
    <s v="2718 4532 1022"/>
    <n v="7989624040"/>
    <x v="1"/>
    <s v="BHULAXMI CAMP"/>
  </r>
  <r>
    <n v="988"/>
    <n v="3927"/>
    <s v="A. SINDHU"/>
    <x v="26"/>
    <m/>
    <s v="G"/>
    <m/>
    <s v="A. SAI KUMAR"/>
    <x v="0"/>
    <n v="736034121417"/>
    <s v="7360 3412 1417"/>
    <n v="9505259491"/>
    <x v="1"/>
    <s v="RENJAL"/>
  </r>
  <r>
    <n v="989"/>
    <n v="4666"/>
    <s v="M.ANANYA"/>
    <x v="27"/>
    <s v="New"/>
    <s v="G"/>
    <m/>
    <s v="M. GANGA MALLAIAH"/>
    <x v="0"/>
    <m/>
    <m/>
    <n v="9494061234"/>
    <x v="0"/>
    <s v="Saraswathi Nagar"/>
  </r>
  <r>
    <n v="990"/>
    <n v="3039"/>
    <s v="B. MEGHANA"/>
    <x v="27"/>
    <s v="6 - B"/>
    <s v="G"/>
    <m/>
    <s v="YADAGIRI"/>
    <x v="0"/>
    <n v="389619286234"/>
    <s v="3896 1928 6234"/>
    <n v="7660011875"/>
    <x v="1"/>
    <s v="AZAM GUNJ"/>
  </r>
  <r>
    <n v="991"/>
    <n v="3106"/>
    <s v="N. NAKSHATRA"/>
    <x v="27"/>
    <s v="6 - B"/>
    <s v="G"/>
    <m/>
    <s v="SHIVA KUMAR"/>
    <x v="0"/>
    <n v="778885685127"/>
    <s v="7788 8568 5127"/>
    <n v="9989206326"/>
    <x v="0"/>
    <s v="KANDAKURTHI"/>
  </r>
  <r>
    <n v="992"/>
    <n v="3642"/>
    <s v="B. NAVANITHA"/>
    <x v="27"/>
    <s v="6 - B"/>
    <s v="G"/>
    <m/>
    <s v="GANGADHAR"/>
    <x v="0"/>
    <n v="736355414855"/>
    <s v="7363 5541 4855"/>
    <n v="9652171862"/>
    <x v="1"/>
    <s v="AMBEDKAR COLONY"/>
  </r>
  <r>
    <n v="993"/>
    <n v="3182"/>
    <s v="G. SOWMIKA"/>
    <x v="27"/>
    <s v="6 - B"/>
    <s v="G"/>
    <m/>
    <s v="LAXMAN"/>
    <x v="0"/>
    <n v="989280949058"/>
    <s v="9892 8094 9058"/>
    <n v="9381790950"/>
    <x v="1"/>
    <s v="KANDAKURTHI"/>
  </r>
  <r>
    <n v="994"/>
    <n v="3002"/>
    <s v="D. SPANDANA"/>
    <x v="27"/>
    <s v="6 - B"/>
    <s v="G"/>
    <m/>
    <s v="D. ASHOK"/>
    <x v="0"/>
    <n v="754576028330"/>
    <s v="7545 7602 8330"/>
    <n v="7997197924"/>
    <x v="0"/>
    <s v="UDMEER GALLY"/>
  </r>
  <r>
    <n v="995"/>
    <n v="4578"/>
    <s v="S.SRAVANI"/>
    <x v="27"/>
    <s v="New"/>
    <s v="G"/>
    <m/>
    <s v="S. LAXMAN"/>
    <x v="0"/>
    <m/>
    <m/>
    <n v="6305389541"/>
    <x v="1"/>
    <s v="Kandakurthi"/>
  </r>
  <r>
    <n v="996"/>
    <n v="3905"/>
    <s v="R. SUCHARITHA"/>
    <x v="27"/>
    <s v="6 - B"/>
    <s v="G"/>
    <m/>
    <s v="R. MOHAN"/>
    <x v="0"/>
    <n v="834717838570"/>
    <s v="8347 1783 8570"/>
    <n v="7671072030"/>
    <x v="1"/>
    <s v="PEGADAPALLY"/>
  </r>
  <r>
    <n v="997"/>
    <n v="3006"/>
    <s v="B. AKASH"/>
    <x v="27"/>
    <s v="6 - A"/>
    <s v="B"/>
    <m/>
    <s v="YADAGIRI"/>
    <x v="0"/>
    <n v="683446259811"/>
    <s v="6834 4625 9811"/>
    <n v="9666072302"/>
    <x v="1"/>
    <s v="AZAM GUNJ"/>
  </r>
  <r>
    <n v="998"/>
    <n v="3902"/>
    <s v="AMAANULLAH"/>
    <x v="27"/>
    <s v="6 - A"/>
    <s v="B"/>
    <m/>
    <s v="ABOOD"/>
    <x v="0"/>
    <m/>
    <s v="  "/>
    <n v="9912138202"/>
    <x v="0"/>
    <s v="RAKASIPET"/>
  </r>
  <r>
    <n v="999"/>
    <n v="3884"/>
    <s v="G. AMOL"/>
    <x v="27"/>
    <s v="6 - A"/>
    <s v="B"/>
    <m/>
    <s v="G. ASHOK"/>
    <x v="0"/>
    <n v="288378680003"/>
    <s v="2883 7868 0003"/>
    <n v="9908150536"/>
    <x v="2"/>
    <s v="KOPPARGA"/>
  </r>
  <r>
    <n v="1000"/>
    <n v="3647"/>
    <s v="B. ARUN"/>
    <x v="27"/>
    <s v="6 - A"/>
    <s v="B"/>
    <m/>
    <s v="RAVI"/>
    <x v="0"/>
    <m/>
    <s v="  "/>
    <n v="9492792524"/>
    <x v="2"/>
    <s v="HEMLANAYAK THANDA"/>
  </r>
  <r>
    <n v="1001"/>
    <n v="3195"/>
    <s v="T. DATTA"/>
    <x v="27"/>
    <s v="6 - A"/>
    <s v="B"/>
    <m/>
    <s v="T. BALAJI"/>
    <x v="0"/>
    <m/>
    <s v="  "/>
    <n v="9951341239"/>
    <x v="2"/>
    <s v="RAMPUR(K)"/>
  </r>
  <r>
    <n v="1002"/>
    <n v="2978"/>
    <s v="B. MAHESH"/>
    <x v="27"/>
    <s v="6 - A"/>
    <s v="B"/>
    <m/>
    <s v="SRINIVAS"/>
    <x v="0"/>
    <n v="340098037022"/>
    <s v="3400 9803 7022"/>
    <n v="9553902846"/>
    <x v="0"/>
    <s v="L.B.S. NAGAR"/>
  </r>
  <r>
    <n v="1003"/>
    <n v="4671"/>
    <s v="CH. MAHESH"/>
    <x v="27"/>
    <s v="New"/>
    <s v="B"/>
    <m/>
    <s v="CH. BALAJI"/>
    <x v="0"/>
    <m/>
    <m/>
    <n v="6305878016"/>
    <x v="2"/>
    <s v="Takli"/>
  </r>
  <r>
    <n v="1004"/>
    <n v="4678"/>
    <s v="D.PRANEETH RAO"/>
    <x v="27"/>
    <s v="New"/>
    <s v="B"/>
    <m/>
    <s v="D. NARSING RAO"/>
    <x v="0"/>
    <m/>
    <m/>
    <n v="9573261316"/>
    <x v="2"/>
    <s v="Hyderabad"/>
  </r>
  <r>
    <n v="1005"/>
    <n v="4545"/>
    <s v="S.RAM CHARAN TEJA"/>
    <x v="27"/>
    <s v="New"/>
    <s v="B"/>
    <m/>
    <s v="S. CHINNANNA"/>
    <x v="0"/>
    <m/>
    <m/>
    <n v="7337505048"/>
    <x v="2"/>
    <s v="Limba -K"/>
  </r>
  <r>
    <n v="1006"/>
    <n v="2981"/>
    <s v="B. ROHAN"/>
    <x v="27"/>
    <s v="6 - A"/>
    <s v="B"/>
    <m/>
    <s v="RAJESH"/>
    <x v="0"/>
    <n v="902740593103"/>
    <s v="9027 4059 3103"/>
    <n v="9908375147"/>
    <x v="1"/>
    <s v="KANDAKURTHI"/>
  </r>
  <r>
    <n v="1007"/>
    <n v="2983"/>
    <s v="SK. SAHAIL RAJA"/>
    <x v="27"/>
    <s v="6 - A"/>
    <s v="B"/>
    <m/>
    <s v="FAREED"/>
    <x v="0"/>
    <n v="596788616684"/>
    <s v="5967 8861 6684"/>
    <n v="9440539758"/>
    <x v="1"/>
    <s v="AZAM GUNJ"/>
  </r>
  <r>
    <n v="1008"/>
    <n v="3064"/>
    <s v="K. SAI SHANMUKH REDDY"/>
    <x v="27"/>
    <s v="6 - A"/>
    <s v="B"/>
    <m/>
    <s v="SANJEEV REDDY"/>
    <x v="0"/>
    <n v="378328158080"/>
    <s v="3783 2815 8080"/>
    <n v="9640162244"/>
    <x v="1"/>
    <s v="PEGADAPALLY"/>
  </r>
  <r>
    <n v="1009"/>
    <n v="2988"/>
    <s v="A. SRI VALLABHA"/>
    <x v="27"/>
    <s v="6 - A"/>
    <s v="B"/>
    <m/>
    <s v="SRINIVAS"/>
    <x v="0"/>
    <n v="611937969728"/>
    <s v="6119 3796 9728"/>
    <n v="9182139849"/>
    <x v="0"/>
    <s v="SHARBATHI CANAL"/>
  </r>
  <r>
    <n v="1010"/>
    <n v="4593"/>
    <s v="B.SRIKANTH"/>
    <x v="27"/>
    <s v="New"/>
    <s v="B"/>
    <m/>
    <s v="B. JAWAR SINGH"/>
    <x v="0"/>
    <m/>
    <m/>
    <n v="9494259476"/>
    <x v="2"/>
    <s v="Gurjal Thanda"/>
  </r>
  <r>
    <n v="1011"/>
    <n v="2992"/>
    <s v="D. VISHAL"/>
    <x v="27"/>
    <s v="6 - A"/>
    <s v="B"/>
    <m/>
    <s v="SAIBU"/>
    <x v="0"/>
    <m/>
    <s v="  "/>
    <n v="8790170796"/>
    <x v="0"/>
    <s v="TATTIKOTE"/>
  </r>
  <r>
    <n v="1012"/>
    <n v="4690"/>
    <s v="M. NIKHITHA"/>
    <x v="27"/>
    <m/>
    <s v="G"/>
    <m/>
    <s v="JANARDHAN"/>
    <x v="0"/>
    <m/>
    <m/>
    <n v="9912585639"/>
    <x v="1"/>
    <s v="NEELA"/>
  </r>
  <r>
    <n v="1013"/>
    <n v="4689"/>
    <s v="G. SPURTHI"/>
    <x v="27"/>
    <m/>
    <s v="G"/>
    <m/>
    <s v="NAVEEN"/>
    <x v="0"/>
    <m/>
    <m/>
    <n v="8897865048"/>
    <x v="1"/>
    <s v="NEELA"/>
  </r>
  <r>
    <n v="1014"/>
    <n v="4691"/>
    <s v="U. DEVI SHARANYA"/>
    <x v="27"/>
    <m/>
    <s v="G"/>
    <m/>
    <s v="RAJU"/>
    <x v="0"/>
    <m/>
    <m/>
    <n v="9573834083"/>
    <x v="1"/>
    <s v="NEELA"/>
  </r>
  <r>
    <n v="1015"/>
    <n v="4833"/>
    <s v="B.AKSHARA SINGH"/>
    <x v="28"/>
    <s v="New"/>
    <s v="G"/>
    <m/>
    <s v="B. MANGAL SINGH"/>
    <x v="0"/>
    <m/>
    <m/>
    <n v="9963861474"/>
    <x v="0"/>
    <s v="Bodhan"/>
  </r>
  <r>
    <n v="1016"/>
    <n v="2714"/>
    <s v="AMREEN FATIMA"/>
    <x v="28"/>
    <s v="7 - B"/>
    <s v="G"/>
    <m/>
    <s v="SK. KHADER"/>
    <x v="0"/>
    <n v="406601060789"/>
    <s v="4066 0106 0789"/>
    <n v="9676228110"/>
    <x v="0"/>
    <s v="SHARBATHI CANAL"/>
  </r>
  <r>
    <n v="1017"/>
    <n v="2934"/>
    <s v="D. AMRUTHA"/>
    <x v="28"/>
    <s v="7 - B"/>
    <s v="G"/>
    <m/>
    <s v="KIRAN KUMAR"/>
    <x v="0"/>
    <n v="744643794976"/>
    <s v="7446 4379 4976"/>
    <n v="9396490155"/>
    <x v="0"/>
    <s v="AZAM GUNJ"/>
  </r>
  <r>
    <n v="1018"/>
    <n v="3357"/>
    <s v="K. ANUSHKA"/>
    <x v="28"/>
    <s v="7 - B"/>
    <s v="G"/>
    <m/>
    <s v="K. Dattu"/>
    <x v="0"/>
    <n v="595668029244"/>
    <s v="5956 6802 9244"/>
    <n v="9014894903"/>
    <x v="1"/>
    <s v="AMBEDKAR NAGAR, RENJAL"/>
  </r>
  <r>
    <n v="1019"/>
    <n v="2713"/>
    <s v="AYESHA NABIYA"/>
    <x v="28"/>
    <s v="7 - B"/>
    <s v="G"/>
    <m/>
    <s v="ABDUL GHANI"/>
    <x v="0"/>
    <n v="268730664087"/>
    <s v="2687 3066 4087"/>
    <n v="8497959055"/>
    <x v="0"/>
    <s v="SHARBATHI CANAL"/>
  </r>
  <r>
    <n v="1020"/>
    <n v="2942"/>
    <s v="J. BASURI"/>
    <x v="28"/>
    <s v="7 - B"/>
    <s v="G"/>
    <m/>
    <s v="J. ANKUSH"/>
    <x v="0"/>
    <n v="834442899852"/>
    <s v="8344 4289 9852"/>
    <n v="9398802523"/>
    <x v="0"/>
    <s v="SHARBATHI CANAL"/>
  </r>
  <r>
    <n v="1021"/>
    <n v="2762"/>
    <s v="S. DIVYA"/>
    <x v="28"/>
    <s v="7 - B"/>
    <s v="G"/>
    <m/>
    <s v="DEVAPPA"/>
    <x v="2"/>
    <n v="645454379476"/>
    <s v="6454 5437 9476"/>
    <n v="9703658205"/>
    <x v="1"/>
    <s v="PENTAKALAN"/>
  </r>
  <r>
    <n v="1022"/>
    <n v="2875"/>
    <s v="D. KEERTHANA"/>
    <x v="28"/>
    <s v="7 - B"/>
    <s v="G"/>
    <m/>
    <s v="D. BHEEM SHANKAR"/>
    <x v="0"/>
    <n v="395529140233"/>
    <s v="3955 2914 0233"/>
    <n v="7702752667"/>
    <x v="1"/>
    <s v="NAGANPALLY"/>
  </r>
  <r>
    <n v="1023"/>
    <n v="2798"/>
    <s v="M. KEERTHI SREE"/>
    <x v="28"/>
    <s v="7 - B"/>
    <s v="G"/>
    <m/>
    <s v="VENKATESHWAR REDDY"/>
    <x v="0"/>
    <n v="222247482582"/>
    <s v="2222 4748 2582"/>
    <n v="9959705657"/>
    <x v="1"/>
    <s v="BHULAXMI CAMP"/>
  </r>
  <r>
    <n v="1024"/>
    <n v="2735"/>
    <s v="A. KYATHRIKA"/>
    <x v="28"/>
    <s v="7 - B"/>
    <s v="G"/>
    <m/>
    <s v="VENKATESHWARA REDDY"/>
    <x v="0"/>
    <n v="474911096049"/>
    <s v="4749 1109 6049"/>
    <n v="8179451740"/>
    <x v="1"/>
    <s v="SALAMPAD"/>
  </r>
  <r>
    <n v="1025"/>
    <n v="2830"/>
    <s v="B. MANISHA"/>
    <x v="28"/>
    <s v="7 - B"/>
    <s v="G"/>
    <m/>
    <s v="CHAKRADHARI"/>
    <x v="0"/>
    <n v="685305399957"/>
    <s v="6853 0539 9957"/>
    <n v="8374101952"/>
    <x v="1"/>
    <s v="NAGANPALLY"/>
  </r>
  <r>
    <n v="1026"/>
    <n v="2700"/>
    <s v="B. MITHRAVINDA"/>
    <x v="28"/>
    <s v="7 - B"/>
    <s v="G"/>
    <m/>
    <s v="VENKATA RAMANA REDDY"/>
    <x v="0"/>
    <n v="355828608880"/>
    <s v="3558 2860 8880"/>
    <n v="9948066017"/>
    <x v="1"/>
    <s v="BHULAXMI CAMP"/>
  </r>
  <r>
    <n v="1027"/>
    <n v="2701"/>
    <s v="D. NAGA JAYA SRI"/>
    <x v="28"/>
    <s v="7 - B"/>
    <s v="G"/>
    <m/>
    <s v="SRINIVAS"/>
    <x v="0"/>
    <n v="591856919371"/>
    <s v="5918 5691 9371"/>
    <n v="7842237686"/>
    <x v="0"/>
    <s v="JADI JAMALPUR"/>
  </r>
  <r>
    <n v="1028"/>
    <n v="2725"/>
    <s v="N. PRAVALLIKA"/>
    <x v="28"/>
    <s v="7 - B"/>
    <s v="G"/>
    <m/>
    <s v="N. ASHOK"/>
    <x v="0"/>
    <n v="463118927049"/>
    <s v="4631 1892 7049"/>
    <n v="9346687267"/>
    <x v="0"/>
    <s v="EKACHAKRA NAGAR"/>
  </r>
  <r>
    <n v="1029"/>
    <n v="2767"/>
    <s v="K. SAMHITHA"/>
    <x v="28"/>
    <s v="7 - B"/>
    <s v="G"/>
    <m/>
    <s v="SAYANNA"/>
    <x v="0"/>
    <n v="932115329058"/>
    <s v="9321 1532 9058"/>
    <n v="9133605618"/>
    <x v="1"/>
    <s v="YEDAPALLY"/>
  </r>
  <r>
    <n v="1030"/>
    <n v="2768"/>
    <s v="SANA FARAH"/>
    <x v="28"/>
    <s v="7 - B"/>
    <s v="G"/>
    <m/>
    <s v="NAGUR VALLI"/>
    <x v="0"/>
    <n v="710258545781"/>
    <s v="7102 5854 5781"/>
    <n v="9951061784"/>
    <x v="0"/>
    <s v="SHARBATHI CANAL"/>
  </r>
  <r>
    <n v="1031"/>
    <n v="2771"/>
    <s v="U. SRINIKA"/>
    <x v="28"/>
    <s v="7 - B"/>
    <s v="G"/>
    <m/>
    <s v="GANGARAM"/>
    <x v="0"/>
    <n v="603847643526"/>
    <s v="6038 4764 3526"/>
    <n v="9492023973"/>
    <x v="1"/>
    <s v="UDMEER GALLY"/>
  </r>
  <r>
    <n v="1032"/>
    <n v="2718"/>
    <s v="M. AJAY"/>
    <x v="28"/>
    <s v="7 - A"/>
    <s v="B"/>
    <m/>
    <s v="VITTAL"/>
    <x v="0"/>
    <n v="931654658678"/>
    <s v="9316 5465 8678"/>
    <n v="8179684778"/>
    <x v="1"/>
    <s v="NAGANPALLY"/>
  </r>
  <r>
    <n v="1033"/>
    <n v="2778"/>
    <s v="K. AMRUTH SAI"/>
    <x v="28"/>
    <s v="7 - A"/>
    <s v="B"/>
    <m/>
    <s v="HANMANTH RAO"/>
    <x v="0"/>
    <n v="742796021684"/>
    <s v="7427 9602 1684"/>
    <n v="6301928319"/>
    <x v="1"/>
    <s v="NAGANPALLY"/>
  </r>
  <r>
    <n v="1034"/>
    <n v="4802"/>
    <s v="H.BHUMESHWAR"/>
    <x v="28"/>
    <s v="New"/>
    <s v="B"/>
    <m/>
    <s v="H. GANGADHAR"/>
    <x v="0"/>
    <m/>
    <m/>
    <n v="9441768943"/>
    <x v="1"/>
    <s v="Kopparga"/>
  </r>
  <r>
    <n v="1035"/>
    <n v="2808"/>
    <s v="D. HEMANTH NAGA VIJAY"/>
    <x v="28"/>
    <s v="7 - A"/>
    <s v="B"/>
    <m/>
    <s v="KALIDAS"/>
    <x v="0"/>
    <n v="937947144103"/>
    <s v="9379 4714 4103"/>
    <n v="9849237973"/>
    <x v="1"/>
    <s v="SALAMPAD"/>
  </r>
  <r>
    <n v="1036"/>
    <n v="2747"/>
    <s v="B. JANARDHAN"/>
    <x v="28"/>
    <s v="7 - A"/>
    <s v="B"/>
    <m/>
    <s v="SRINIVAS"/>
    <x v="0"/>
    <n v="451644704618"/>
    <s v="4516 4470 4618"/>
    <n v="9553902846"/>
    <x v="0"/>
    <s v="L.B.S. NAGAR"/>
  </r>
  <r>
    <n v="1037"/>
    <n v="2787"/>
    <s v="S. MANI TEJA"/>
    <x v="28"/>
    <s v="7 - A"/>
    <s v="B"/>
    <m/>
    <s v="RAVI"/>
    <x v="0"/>
    <n v="533302234078"/>
    <s v="5333 0223 4078"/>
    <n v="9491742709"/>
    <x v="1"/>
    <s v="YEDAPALLY"/>
  </r>
  <r>
    <n v="1038"/>
    <n v="2816"/>
    <s v="B. RUPESH"/>
    <x v="28"/>
    <s v="7 - A"/>
    <s v="B"/>
    <m/>
    <s v="RAJU"/>
    <x v="0"/>
    <n v="744834998192"/>
    <s v="7448 3499 8192"/>
    <n v="9949689478"/>
    <x v="1"/>
    <s v="YEDAPALLY"/>
  </r>
  <r>
    <n v="1039"/>
    <n v="3403"/>
    <s v="A. SAI KUMAR"/>
    <x v="28"/>
    <s v="7 - A"/>
    <s v="B"/>
    <m/>
    <s v="A. LALU"/>
    <x v="0"/>
    <n v="508788263230"/>
    <s v="5087 8826 3230"/>
    <n v="7013082412"/>
    <x v="1"/>
    <s v="HANGARGA"/>
  </r>
  <r>
    <n v="1040"/>
    <n v="3637"/>
    <s v="A. SANTOSH KUMAR"/>
    <x v="28"/>
    <s v="7 - A"/>
    <s v="B"/>
    <m/>
    <s v="RAMESH"/>
    <x v="0"/>
    <n v="567678177399"/>
    <s v="5676 7817 7399"/>
    <n v="9666680243"/>
    <x v="1"/>
    <s v="RENJAL"/>
  </r>
  <r>
    <n v="1041"/>
    <n v="2920"/>
    <s v="N. PRASANNA"/>
    <x v="28"/>
    <m/>
    <s v="G"/>
    <m/>
    <s v="N. JEEVA RATHNAM"/>
    <x v="0"/>
    <m/>
    <m/>
    <n v="9010536502"/>
    <x v="0"/>
    <s v="LBS NAGAR"/>
  </r>
  <r>
    <n v="1042"/>
    <n v="2783"/>
    <s v="K. LAXMI BRAHMA TEJA"/>
    <x v="28"/>
    <m/>
    <s v="B"/>
    <m/>
    <s v="K. BRAHMAIAH"/>
    <x v="0"/>
    <m/>
    <m/>
    <n v="9676371114"/>
    <x v="1"/>
    <s v="SALAMPAD"/>
  </r>
  <r>
    <n v="1043"/>
    <n v="2788"/>
    <s v="S. NAGA CHAITHANYA REDDY"/>
    <x v="28"/>
    <m/>
    <s v="B"/>
    <m/>
    <s v="SURESH REDDY"/>
    <x v="0"/>
    <m/>
    <m/>
    <n v="9059621175"/>
    <x v="1"/>
    <s v="SALAMPAD"/>
  </r>
  <r>
    <n v="1044"/>
    <n v="2742"/>
    <s v="A. SRIJA"/>
    <x v="28"/>
    <m/>
    <s v="G"/>
    <m/>
    <s v="A. RAJENDER"/>
    <x v="0"/>
    <m/>
    <m/>
    <n v="9908932360"/>
    <x v="1"/>
    <s v="NAGANPALLY"/>
  </r>
  <r>
    <n v="1045"/>
    <n v="2746"/>
    <s v="M. HARSHA VARDHAN"/>
    <x v="28"/>
    <m/>
    <s v="B"/>
    <m/>
    <s v="SAILU"/>
    <x v="0"/>
    <m/>
    <m/>
    <n v="9948942919"/>
    <x v="1"/>
    <s v="PEGADAPALLY"/>
  </r>
  <r>
    <n v="1046"/>
    <n v="4609"/>
    <s v="NAFISA SULTANA"/>
    <x v="28"/>
    <m/>
    <s v="G"/>
    <m/>
    <s v="SK. AMZAD"/>
    <x v="0"/>
    <m/>
    <m/>
    <n v="970478268"/>
    <x v="1"/>
    <s v="NEELA"/>
  </r>
  <r>
    <n v="1047"/>
    <n v="2891"/>
    <s v="S. HASINI"/>
    <x v="29"/>
    <s v="7 - B"/>
    <s v="G"/>
    <m/>
    <s v="MITHILESH"/>
    <x v="0"/>
    <n v="861654909804"/>
    <s v="8616 5490 9804"/>
    <n v="9908352166"/>
    <x v="0"/>
    <s v="RAKASIPET"/>
  </r>
  <r>
    <n v="1048"/>
    <n v="4750"/>
    <s v="M.POOJITHA"/>
    <x v="29"/>
    <s v="New"/>
    <s v="G"/>
    <m/>
    <s v="M. NAGAIAH"/>
    <x v="0"/>
    <m/>
    <m/>
    <n v="7013392276"/>
    <x v="2"/>
    <s v="Pegadapally"/>
  </r>
  <r>
    <n v="1049"/>
    <n v="2821"/>
    <s v="G. SAI KEERTHANA"/>
    <x v="29"/>
    <s v="7 - B"/>
    <s v="G"/>
    <m/>
    <s v="YELLA REDDY"/>
    <x v="0"/>
    <n v="505256534466"/>
    <s v="5052 5653 4466"/>
    <n v="6302955739"/>
    <x v="2"/>
    <s v="RAMPUR(K)"/>
  </r>
  <r>
    <n v="1050"/>
    <n v="2806"/>
    <s v="G. SAMEEKSHA"/>
    <x v="29"/>
    <s v="7 - B"/>
    <s v="G"/>
    <m/>
    <s v="GANGADHAR"/>
    <x v="0"/>
    <n v="349356084203"/>
    <s v="3493 5608 4203"/>
    <n v="9701896241"/>
    <x v="1"/>
    <s v="KANDAKURTHI"/>
  </r>
  <r>
    <n v="1051"/>
    <n v="3117"/>
    <s v="SK. ABDUL RAHMAN"/>
    <x v="29"/>
    <s v="7 - A"/>
    <s v="B"/>
    <m/>
    <s v="MUNTHAKHUBUDDIN"/>
    <x v="0"/>
    <n v="455995664345"/>
    <s v="4559 9566 4345"/>
    <n v="7013005345"/>
    <x v="0"/>
    <s v="SHARBATHI CANAL"/>
  </r>
  <r>
    <n v="1052"/>
    <n v="2710"/>
    <s v="SK. ARSALAN"/>
    <x v="29"/>
    <s v="7 - A"/>
    <s v="B"/>
    <m/>
    <s v="MOHIUDDIN"/>
    <x v="0"/>
    <n v="551554433081"/>
    <s v="5515 5443 3081"/>
    <n v="9505458493"/>
    <x v="0"/>
    <s v="SHARBATHI CANAL"/>
  </r>
  <r>
    <n v="1053"/>
    <n v="4628"/>
    <s v="J.ARUN"/>
    <x v="29"/>
    <s v="New"/>
    <s v="B"/>
    <m/>
    <s v="J. KISHAN"/>
    <x v="0"/>
    <m/>
    <m/>
    <n v="9848802732"/>
    <x v="1"/>
    <s v="Satapur"/>
  </r>
  <r>
    <n v="1054"/>
    <n v="3603"/>
    <s v="M. ASHOK"/>
    <x v="29"/>
    <s v="7 - A"/>
    <s v="B"/>
    <m/>
    <s v="SAI GONDA"/>
    <x v="0"/>
    <n v="406597490952"/>
    <s v="4065 9749 0952"/>
    <n v="9542461958"/>
    <x v="2"/>
    <s v="MOGHA, MADNOOR."/>
  </r>
  <r>
    <n v="1055"/>
    <n v="3913"/>
    <s v="T. DAYANAND"/>
    <x v="29"/>
    <s v="7 - A"/>
    <s v="B"/>
    <m/>
    <s v="T. LAXMAN"/>
    <x v="0"/>
    <n v="623108034067"/>
    <s v="6231 0803 4067"/>
    <n v="9949013324"/>
    <x v="2"/>
    <s v="KOTHABADI BANSWADA"/>
  </r>
  <r>
    <n v="1056"/>
    <n v="4525"/>
    <s v="B.GOVIND"/>
    <x v="29"/>
    <s v="New"/>
    <s v="B"/>
    <m/>
    <s v="DEVI SINGH"/>
    <x v="0"/>
    <m/>
    <m/>
    <n v="8985096435"/>
    <x v="2"/>
    <s v="Gurjal Thanda"/>
  </r>
  <r>
    <n v="1057"/>
    <n v="2823"/>
    <s v="J. KALYAN SWAMY"/>
    <x v="29"/>
    <s v="7 - A"/>
    <s v="B"/>
    <m/>
    <s v="PRAVEEN KUMAR"/>
    <x v="0"/>
    <n v="373056715652"/>
    <s v="3730 5671 5652"/>
    <n v="9985346150"/>
    <x v="0"/>
    <s v="SHARBATHI CANAL"/>
  </r>
  <r>
    <n v="1058"/>
    <n v="2811"/>
    <s v="N. KRISHNA"/>
    <x v="29"/>
    <s v="7 - A"/>
    <s v="B"/>
    <m/>
    <s v="RAMESH"/>
    <x v="0"/>
    <n v="458836205369"/>
    <s v="4588 3620 5369"/>
    <n v="9963290650"/>
    <x v="1"/>
    <s v="KANDAKURTHI"/>
  </r>
  <r>
    <n v="1059"/>
    <n v="4680"/>
    <s v="M.KRISHNA PRASAD"/>
    <x v="29"/>
    <s v="New"/>
    <s v="B"/>
    <m/>
    <s v="GANGA BHUSAN"/>
    <x v="0"/>
    <m/>
    <m/>
    <n v="8978705970"/>
    <x v="0"/>
    <s v="Saraswathi Nagar"/>
  </r>
  <r>
    <n v="1060"/>
    <n v="2786"/>
    <s v="B. MAHESH RAJU"/>
    <x v="29"/>
    <s v="7 - A"/>
    <s v="B"/>
    <m/>
    <s v="B. ABBAIAH"/>
    <x v="0"/>
    <n v="325635402176"/>
    <s v="3256 3540 2176"/>
    <n v="6305225440"/>
    <x v="1"/>
    <s v="PEGADAPALLY"/>
  </r>
  <r>
    <n v="1061"/>
    <n v="4738"/>
    <s v="N.MAHITH"/>
    <x v="29"/>
    <s v="New"/>
    <s v="B"/>
    <m/>
    <s v="N. SRINIVAS"/>
    <x v="0"/>
    <m/>
    <m/>
    <n v="9951401718"/>
    <x v="0"/>
    <s v="Saraswathi Nagar"/>
  </r>
  <r>
    <n v="1062"/>
    <n v="4259"/>
    <s v="S. MANIRAMTEJA"/>
    <x v="29"/>
    <s v="7 - A"/>
    <s v="B"/>
    <m/>
    <s v="S. SHIVA PRASAD"/>
    <x v="0"/>
    <n v="490576292587"/>
    <s v="4905 7629 2587"/>
    <n v="9490708912"/>
    <x v="0"/>
    <s v="TATTIKOTE"/>
  </r>
  <r>
    <n v="1063"/>
    <n v="2831"/>
    <s v="MD. MUBASHIR"/>
    <x v="29"/>
    <s v="7 - A"/>
    <s v="B"/>
    <m/>
    <s v="YOUSUF MOHIUDDIN"/>
    <x v="0"/>
    <n v="727963214086"/>
    <s v="7279 6321 4086"/>
    <n v="9948946595"/>
    <x v="0"/>
    <s v="SHAKKARNAGAR"/>
  </r>
  <r>
    <n v="1064"/>
    <n v="2752"/>
    <s v="MD. NAYYAR AHMED"/>
    <x v="29"/>
    <s v="7 - A"/>
    <s v="B"/>
    <m/>
    <s v="NAYEEM AHMED"/>
    <x v="0"/>
    <m/>
    <s v="  "/>
    <n v="9440381641"/>
    <x v="0"/>
    <s v="MAIN ROAD"/>
  </r>
  <r>
    <n v="1065"/>
    <n v="3859"/>
    <s v="Y. NIHAL SAI"/>
    <x v="29"/>
    <s v="7 - A"/>
    <s v="B"/>
    <m/>
    <s v="Y. Shivanandam"/>
    <x v="0"/>
    <n v="521281144883"/>
    <s v="5212 8114 4883"/>
    <n v="9395555416"/>
    <x v="0"/>
    <s v="L.B.S. NAGAR"/>
  </r>
  <r>
    <n v="1066"/>
    <n v="2827"/>
    <s v="U. PAVAN"/>
    <x v="29"/>
    <s v="7 - A"/>
    <s v="B"/>
    <m/>
    <s v="LAXMAN"/>
    <x v="0"/>
    <n v="612129370446"/>
    <s v="6121 2937 0446"/>
    <n v="9491010161"/>
    <x v="0"/>
    <s v="UDMEER GALLY"/>
  </r>
  <r>
    <n v="1067"/>
    <n v="2813"/>
    <s v="G. PRANAY"/>
    <x v="29"/>
    <s v="7 - A"/>
    <s v="B"/>
    <m/>
    <s v="SRINIVAS"/>
    <x v="0"/>
    <n v="876307142720"/>
    <s v="8763 0714 2720"/>
    <n v="9848818101"/>
    <x v="0"/>
    <s v="SHARBATHI CANAL"/>
  </r>
  <r>
    <n v="1068"/>
    <n v="4801"/>
    <s v="CH. RAJU"/>
    <x v="29"/>
    <s v="New"/>
    <s v="B"/>
    <m/>
    <s v="CH. SANTHOSH"/>
    <x v="0"/>
    <m/>
    <m/>
    <n v="9860719226"/>
    <x v="2"/>
    <s v="Kopparga"/>
  </r>
  <r>
    <n v="1069"/>
    <n v="2790"/>
    <s v="SK. REHAN"/>
    <x v="29"/>
    <s v="7 - A"/>
    <s v="B"/>
    <m/>
    <s v="GOUSE"/>
    <x v="0"/>
    <n v="242464803644"/>
    <s v="2424 6480 3644"/>
    <n v="9848713956"/>
    <x v="0"/>
    <s v="SHARBATHI CANAL"/>
  </r>
  <r>
    <n v="1070"/>
    <n v="4627"/>
    <s v="B. ROHITH"/>
    <x v="29"/>
    <s v="New"/>
    <s v="B"/>
    <m/>
    <s v="B. SAILU"/>
    <x v="0"/>
    <m/>
    <m/>
    <n v="9912226453"/>
    <x v="1"/>
    <s v="Kandakurthi"/>
  </r>
  <r>
    <n v="1071"/>
    <n v="3096"/>
    <s v="J. SHRIKANTH"/>
    <x v="29"/>
    <s v="7 - A"/>
    <s v="B"/>
    <m/>
    <s v="RAGHUNATH"/>
    <x v="0"/>
    <n v="535081489315"/>
    <s v="5350 8148 9315"/>
    <n v="9172474591"/>
    <x v="2"/>
    <s v="SANGHVI DEGLOOR"/>
  </r>
  <r>
    <n v="1072"/>
    <n v="2889"/>
    <s v="N. SRI RAM"/>
    <x v="29"/>
    <s v="7 - A"/>
    <s v="B"/>
    <m/>
    <s v="MADHAVA RAO"/>
    <x v="0"/>
    <n v="461142709001"/>
    <s v="4611 4270 9001"/>
    <n v="9959902265"/>
    <x v="1"/>
    <s v="KANDAKURTHI"/>
  </r>
  <r>
    <n v="1073"/>
    <n v="2793"/>
    <s v="B. VARSHITH REDDY"/>
    <x v="29"/>
    <s v="7 - A"/>
    <s v="B"/>
    <m/>
    <s v="B. BHASKAR REDDY"/>
    <x v="0"/>
    <n v="504468343592"/>
    <s v="5044 6834 3592"/>
    <n v="9705818803"/>
    <x v="1"/>
    <s v="PEGADAPALLY"/>
  </r>
  <r>
    <n v="1074"/>
    <n v="4558"/>
    <s v="D. AKSHAY"/>
    <x v="29"/>
    <m/>
    <s v="B"/>
    <m/>
    <s v="BABU"/>
    <x v="0"/>
    <m/>
    <m/>
    <n v="9346252861"/>
    <x v="0"/>
    <s v="THATTIKOTE"/>
  </r>
  <r>
    <n v="1075"/>
    <n v="4686"/>
    <s v="W. RITHESH"/>
    <x v="29"/>
    <m/>
    <s v="B"/>
    <m/>
    <s v="MARUTHI"/>
    <x v="0"/>
    <m/>
    <m/>
    <n v="9908459225"/>
    <x v="2"/>
    <s v="BASWAPUR"/>
  </r>
  <r>
    <n v="1076"/>
    <n v="3887"/>
    <s v="P. VEERA VENKATA LAXMI HASINI"/>
    <x v="29"/>
    <m/>
    <s v="G"/>
    <m/>
    <s v="P. JANARDHAN GOUD"/>
    <x v="0"/>
    <m/>
    <m/>
    <n v="9542743066"/>
    <x v="0"/>
    <s v="Saraswathi Nagar"/>
  </r>
  <r>
    <n v="1077"/>
    <n v="3869"/>
    <s v="M.SHIVA  KUMAR"/>
    <x v="29"/>
    <m/>
    <s v="B"/>
    <m/>
    <s v="M. MARUTHI"/>
    <x v="0"/>
    <m/>
    <m/>
    <n v="6301110514"/>
    <x v="2"/>
    <s v="YEDUGOOR"/>
  </r>
  <r>
    <n v="1078"/>
    <n v="2465"/>
    <s v="AFIFA MAHREEN"/>
    <x v="30"/>
    <m/>
    <s v="G"/>
    <m/>
    <s v="SHAIK HUSSAIN"/>
    <x v="0"/>
    <m/>
    <m/>
    <n v="9951846548"/>
    <x v="1"/>
    <s v="YEDAPALLY"/>
  </r>
  <r>
    <n v="1079"/>
    <n v="2510"/>
    <s v="Y. AKSHARA"/>
    <x v="30"/>
    <s v="8 - B"/>
    <s v="G"/>
    <m/>
    <s v="GANGADHAR"/>
    <x v="0"/>
    <n v="505678174838"/>
    <s v="5056 7817 4838"/>
    <n v="9908902198"/>
    <x v="1"/>
    <s v="PENTAKALAN"/>
  </r>
  <r>
    <n v="1080"/>
    <n v="2511"/>
    <s v="D. AKSHAYA"/>
    <x v="30"/>
    <s v="8 - B"/>
    <s v="G"/>
    <m/>
    <s v="GOPAL REDDY"/>
    <x v="0"/>
    <n v="288504786991"/>
    <s v="2885 0478 6991"/>
    <n v="9908376011"/>
    <x v="0"/>
    <s v="SHARBATHI CANAL"/>
  </r>
  <r>
    <n v="1081"/>
    <n v="3936"/>
    <s v="A. AKSHITHA"/>
    <x v="30"/>
    <s v="8 - B"/>
    <s v="G"/>
    <m/>
    <s v="A. CHANDRAKANTH"/>
    <x v="0"/>
    <m/>
    <s v="  "/>
    <n v="9666495881"/>
    <x v="1"/>
    <s v="KUMMANPALLY"/>
  </r>
  <r>
    <n v="1082"/>
    <n v="2472"/>
    <s v="P. ANANYA"/>
    <x v="30"/>
    <s v="8 - B"/>
    <s v="G"/>
    <m/>
    <s v="SRIKANTH"/>
    <x v="0"/>
    <n v="411835618609"/>
    <s v="4118 3561 8609"/>
    <n v="9951385330"/>
    <x v="1"/>
    <s v="KOPPARTHI CAMP"/>
  </r>
  <r>
    <n v="1083"/>
    <n v="2513"/>
    <s v="M. ASHRITHA"/>
    <x v="30"/>
    <s v="8 - B"/>
    <s v="G"/>
    <m/>
    <s v="M. BEEM SHANKAR"/>
    <x v="0"/>
    <n v="568035108420"/>
    <s v="5680 3510 8420"/>
    <n v="9848750351"/>
    <x v="1"/>
    <s v="PENTAKALAN"/>
  </r>
  <r>
    <n v="1084"/>
    <n v="2547"/>
    <s v="Y. CHANDANA"/>
    <x v="30"/>
    <s v="8 - B"/>
    <s v="G"/>
    <m/>
    <s v="Y. DHAMMAIAH"/>
    <x v="0"/>
    <n v="736652926167"/>
    <s v="7366 5292 6167"/>
    <n v="8465045914"/>
    <x v="1"/>
    <s v="PENTAKALAN"/>
  </r>
  <r>
    <n v="1085"/>
    <n v="3621"/>
    <s v="D. ESTHAR RANI"/>
    <x v="30"/>
    <s v="8 - B"/>
    <s v="G"/>
    <m/>
    <s v="RAMU"/>
    <x v="0"/>
    <n v="662751200995"/>
    <s v="6627 5120 0995"/>
    <n v="9959279630"/>
    <x v="1"/>
    <s v="NAGANPALLY"/>
  </r>
  <r>
    <n v="1086"/>
    <n v="3089"/>
    <s v="K. GANGA SRI"/>
    <x v="30"/>
    <s v="8 - B"/>
    <s v="G"/>
    <m/>
    <s v="GANESH"/>
    <x v="0"/>
    <n v="940365918133"/>
    <s v="9403 6591 8133"/>
    <n v="7729812215"/>
    <x v="1"/>
    <s v="YEDAPALLY"/>
  </r>
  <r>
    <n v="1087"/>
    <n v="2514"/>
    <s v="K. KARTHIKA"/>
    <x v="30"/>
    <s v="8 - B"/>
    <s v="G"/>
    <m/>
    <s v="RAMANA REDDY"/>
    <x v="0"/>
    <n v="748937142905"/>
    <s v="7489 3714 2905"/>
    <n v="9177134900"/>
    <x v="1"/>
    <s v="SALAMPAD"/>
  </r>
  <r>
    <n v="1088"/>
    <n v="2475"/>
    <s v="K. LAHARI"/>
    <x v="30"/>
    <s v="8 - B"/>
    <s v="G"/>
    <m/>
    <s v="K. ASHOK"/>
    <x v="0"/>
    <n v="455820298006"/>
    <s v="4558 2029 8006"/>
    <n v="6302728741"/>
    <x v="0"/>
    <s v="MAIN ROAD"/>
  </r>
  <r>
    <n v="1089"/>
    <n v="2516"/>
    <s v="M. MAHESHWARI"/>
    <x v="30"/>
    <s v="8 - B"/>
    <s v="G"/>
    <m/>
    <s v="GANGARAM"/>
    <x v="0"/>
    <m/>
    <s v="  "/>
    <n v="6304547578"/>
    <x v="0"/>
    <s v="SHARBATHI CANAL"/>
  </r>
  <r>
    <n v="1090"/>
    <n v="3867"/>
    <s v="MAHEVEESH"/>
    <x v="30"/>
    <s v="8 - B"/>
    <s v="G"/>
    <m/>
    <s v="SK. ALIULLA"/>
    <x v="0"/>
    <m/>
    <s v="  "/>
    <n v="9704798268"/>
    <x v="1"/>
    <s v="RENJAL"/>
  </r>
  <r>
    <n v="1091"/>
    <n v="4386"/>
    <s v="R. NANDINI"/>
    <x v="30"/>
    <s v="8 - B"/>
    <s v="G"/>
    <m/>
    <s v="PRAKASAM"/>
    <x v="0"/>
    <n v="729943038754"/>
    <s v="7299 4303 8754"/>
    <n v="8639551032"/>
    <x v="1"/>
    <s v="KOPPARTHI CAMP"/>
  </r>
  <r>
    <n v="1092"/>
    <n v="2518"/>
    <s v="K. PRIYANKA"/>
    <x v="30"/>
    <s v="8 - B"/>
    <s v="G"/>
    <m/>
    <s v="PEERAJI"/>
    <x v="0"/>
    <n v="577743050587"/>
    <s v="5777 4305 0587"/>
    <n v="9398107141"/>
    <x v="1"/>
    <s v="KALDURKI"/>
  </r>
  <r>
    <n v="1093"/>
    <n v="2519"/>
    <s v="B. ROHITHA"/>
    <x v="30"/>
    <s v="8 - B"/>
    <s v="G"/>
    <m/>
    <s v="RAVI"/>
    <x v="0"/>
    <n v="439456041795"/>
    <s v="4394 5604 1795"/>
    <n v="7075505817"/>
    <x v="0"/>
    <s v="RAKASIPET"/>
  </r>
  <r>
    <n v="1094"/>
    <n v="2924"/>
    <s v="M. RUCHITHA"/>
    <x v="30"/>
    <s v="8 - B"/>
    <s v="G"/>
    <m/>
    <s v="MALLIKARJUN"/>
    <x v="0"/>
    <n v="261814313532"/>
    <s v="2618 1431 3532"/>
    <n v="9603471318"/>
    <x v="1"/>
    <s v="KALDURKI"/>
  </r>
  <r>
    <n v="1095"/>
    <n v="2479"/>
    <s v="SABIYA SULTHANA"/>
    <x v="30"/>
    <s v="8 - B"/>
    <s v="G"/>
    <m/>
    <s v="ABDUL REHMAN"/>
    <x v="0"/>
    <n v="254243461999"/>
    <s v="2542 4346 1999"/>
    <n v="9848414341"/>
    <x v="0"/>
    <s v="SHARBATHI CANAL"/>
  </r>
  <r>
    <n v="1096"/>
    <n v="2480"/>
    <s v="SADIYA MUSKAN"/>
    <x v="30"/>
    <s v="8 - B"/>
    <s v="G"/>
    <m/>
    <s v="ABDUL REHMAN"/>
    <x v="0"/>
    <n v="670690779673"/>
    <s v="6706 9077 9673"/>
    <n v="9848414341"/>
    <x v="0"/>
    <s v="SHARBATHI CANAL"/>
  </r>
  <r>
    <n v="1097"/>
    <n v="4383"/>
    <s v="A. SHALINI"/>
    <x v="30"/>
    <s v="8 - B"/>
    <s v="G"/>
    <m/>
    <s v="RAVI KUMAR"/>
    <x v="0"/>
    <n v="549620022525"/>
    <s v="5496 2002 2525"/>
    <n v="9985132700"/>
    <x v="1"/>
    <s v="EKACHAKRA NAGAR"/>
  </r>
  <r>
    <n v="1098"/>
    <n v="2558"/>
    <s v="M. SHRUTHI"/>
    <x v="30"/>
    <s v="8 - B"/>
    <s v="G"/>
    <m/>
    <s v="M. BALAIAH"/>
    <x v="0"/>
    <m/>
    <s v="  "/>
    <n v="9553637303"/>
    <x v="1"/>
    <s v="PANTA CAMP"/>
  </r>
  <r>
    <n v="1099"/>
    <n v="2520"/>
    <s v="A. SOUMYA"/>
    <x v="30"/>
    <s v="8 - B"/>
    <s v="G"/>
    <m/>
    <s v="A. GNANA PRAKASH"/>
    <x v="0"/>
    <n v="980859343329"/>
    <s v="9808 5934 3329"/>
    <n v="9177666432"/>
    <x v="0"/>
    <s v="RAKASIPET"/>
  </r>
  <r>
    <n v="1100"/>
    <n v="2484"/>
    <s v="K. VARSHINI REDDY"/>
    <x v="30"/>
    <s v="8 - B"/>
    <s v="G"/>
    <m/>
    <s v="CHENNA REDDY"/>
    <x v="0"/>
    <n v="550627669512"/>
    <s v="5506 2766 9512"/>
    <n v="9951645914"/>
    <x v="1"/>
    <s v="SALAMPAD"/>
  </r>
  <r>
    <n v="1101"/>
    <n v="2524"/>
    <s v="K. VENKATA SHIVA NANDINI"/>
    <x v="30"/>
    <s v="8 - B"/>
    <s v="G"/>
    <m/>
    <s v="PEDDI REDDY"/>
    <x v="0"/>
    <n v="719919788293"/>
    <s v="7199 1978 8293"/>
    <n v="6303501808"/>
    <x v="1"/>
    <s v="BHULAXMI CAMP"/>
  </r>
  <r>
    <n v="1102"/>
    <n v="2487"/>
    <s v="MD. APSAR"/>
    <x v="30"/>
    <s v="8 - A"/>
    <s v="B"/>
    <m/>
    <s v="RASUL HYMAD"/>
    <x v="0"/>
    <n v="241930334351"/>
    <s v="2419 3033 4351"/>
    <n v="9652913413"/>
    <x v="1"/>
    <s v="PANTAKHURD OLD"/>
  </r>
  <r>
    <n v="1103"/>
    <n v="3072"/>
    <s v="K. BHANU KIRAN"/>
    <x v="30"/>
    <s v="8 - A"/>
    <s v="B"/>
    <m/>
    <s v="DARGAIAH"/>
    <x v="0"/>
    <n v="416276909757"/>
    <s v="4162 7690 9757"/>
    <n v="9849930717"/>
    <x v="1"/>
    <s v="JAITHAPUR"/>
  </r>
  <r>
    <n v="1104"/>
    <n v="3197"/>
    <s v="MD. FAIZAN KHAN"/>
    <x v="30"/>
    <s v="8 - A"/>
    <s v="B"/>
    <m/>
    <s v="MD. BILAL KHAN"/>
    <x v="0"/>
    <n v="667862646968"/>
    <s v="6678 6264 6968"/>
    <n v="9963906272"/>
    <x v="1"/>
    <s v="HANGARGA"/>
  </r>
  <r>
    <n v="1105"/>
    <n v="2527"/>
    <s v="K. GNANESHWAR"/>
    <x v="30"/>
    <s v="8 - A"/>
    <s v="B"/>
    <m/>
    <s v="K. BAL RAJ"/>
    <x v="0"/>
    <n v="941280047769"/>
    <s v="9412 8004 7769"/>
    <n v="9908932337"/>
    <x v="1"/>
    <s v="RAMPUR(K)"/>
  </r>
  <r>
    <n v="1106"/>
    <n v="2529"/>
    <s v="M. GOPICHAND REDDY"/>
    <x v="30"/>
    <s v="8 - A"/>
    <s v="B"/>
    <m/>
    <s v="THIRUPATHI REDDY"/>
    <x v="0"/>
    <n v="518136282371"/>
    <s v="5181 3628 2371"/>
    <n v="9963917817"/>
    <x v="1"/>
    <s v="SALAMPAD"/>
  </r>
  <r>
    <n v="1107"/>
    <n v="2492"/>
    <s v="MD. HABEEB IMRAN"/>
    <x v="30"/>
    <s v="8 - A"/>
    <s v="B"/>
    <m/>
    <s v="HABEEB AHMED"/>
    <x v="0"/>
    <n v="659456513513"/>
    <s v="6594 5651 3513"/>
    <n v="9133939866"/>
    <x v="0"/>
    <s v="UDMEER GALLY"/>
  </r>
  <r>
    <n v="1108"/>
    <n v="2495"/>
    <s v="S. LAXMAN KUMAR"/>
    <x v="30"/>
    <s v="8 - A"/>
    <s v="B"/>
    <m/>
    <s v="S. KRUSHNA"/>
    <x v="0"/>
    <n v="269194110304"/>
    <s v="2691 9411 0304"/>
    <n v="9640924346"/>
    <x v="1"/>
    <s v="PANTA CAMP"/>
  </r>
  <r>
    <n v="1109"/>
    <n v="2533"/>
    <s v="M. MALLIKARJUN"/>
    <x v="30"/>
    <s v="8 - A"/>
    <s v="B"/>
    <m/>
    <s v="KYAKAPPA"/>
    <x v="0"/>
    <n v="916019675049"/>
    <s v="9160 1967 5049"/>
    <n v="7396419705"/>
    <x v="0"/>
    <s v="SHARBATHI CANAL"/>
  </r>
  <r>
    <n v="1110"/>
    <n v="2566"/>
    <s v="K. NAGA DEEXITH REDDY"/>
    <x v="30"/>
    <s v="8 - A"/>
    <s v="B"/>
    <m/>
    <s v="VENKATRAM REDDY"/>
    <x v="0"/>
    <n v="745768732947"/>
    <s v="7457 6873 2947"/>
    <n v="9640281154"/>
    <x v="1"/>
    <s v="BHULAXMI CAMP"/>
  </r>
  <r>
    <n v="1111"/>
    <n v="2498"/>
    <s v="M. NARENDRA KUMAR"/>
    <x v="30"/>
    <s v="8 - A"/>
    <s v="B"/>
    <m/>
    <s v="SHIVA PRASAD"/>
    <x v="0"/>
    <n v="726692059560"/>
    <s v="7266 9205 9560"/>
    <n v="9866527977"/>
    <x v="1"/>
    <s v="PENTAKALAN"/>
  </r>
  <r>
    <n v="1112"/>
    <n v="3389"/>
    <s v="B. PREM SING"/>
    <x v="30"/>
    <s v="8 - A"/>
    <s v="B"/>
    <m/>
    <s v="KISHAN"/>
    <x v="0"/>
    <n v="700307009214"/>
    <s v="7003 0700 9214"/>
    <n v="9948231466"/>
    <x v="1"/>
    <s v="PANTA CAMP"/>
  </r>
  <r>
    <n v="1113"/>
    <n v="2839"/>
    <s v="S. RAJESH"/>
    <x v="30"/>
    <s v="8 - A"/>
    <s v="B"/>
    <m/>
    <s v="SAILOO"/>
    <x v="0"/>
    <n v="591713633061"/>
    <s v="5917 1363 3061"/>
    <n v="8106294792"/>
    <x v="1"/>
    <s v="PANTA CAMP"/>
  </r>
  <r>
    <n v="1114"/>
    <n v="2879"/>
    <s v="A. RAM CHARAN"/>
    <x v="30"/>
    <s v="8 - A"/>
    <s v="B"/>
    <m/>
    <s v="A. BHASKAR"/>
    <x v="0"/>
    <n v="814237633247"/>
    <s v="8142 3763 3247"/>
    <n v="9618935751"/>
    <x v="1"/>
    <s v="PANTA CAMP"/>
  </r>
  <r>
    <n v="1115"/>
    <n v="2502"/>
    <s v="B. SANDESH"/>
    <x v="30"/>
    <s v="8 - A"/>
    <s v="B"/>
    <m/>
    <s v="SAILU"/>
    <x v="0"/>
    <n v="207794913018"/>
    <s v="2077 9491 3018"/>
    <n v="9963166232"/>
    <x v="1"/>
    <s v="NAGANPALLY"/>
  </r>
  <r>
    <n v="1116"/>
    <n v="2573"/>
    <s v="H. SANTHOSH"/>
    <x v="30"/>
    <s v="8 - A"/>
    <s v="B"/>
    <m/>
    <s v="RAMULU"/>
    <x v="0"/>
    <m/>
    <s v="  "/>
    <n v="9848937010"/>
    <x v="1"/>
    <s v="KOPPARGA"/>
  </r>
  <r>
    <n v="1117"/>
    <n v="3437"/>
    <s v="N. SANTHOSH GOUD"/>
    <x v="30"/>
    <s v="8 - A"/>
    <s v="B"/>
    <m/>
    <s v="SHANKAR GOUD"/>
    <x v="0"/>
    <n v="367102752159"/>
    <s v="3671 0275 2159"/>
    <n v="6281612336"/>
    <x v="1"/>
    <s v="JAITHAPUR"/>
  </r>
  <r>
    <n v="1118"/>
    <n v="2870"/>
    <s v="B. SATHISH"/>
    <x v="30"/>
    <s v="8 - A"/>
    <s v="B"/>
    <m/>
    <s v="HANMANTH RAO"/>
    <x v="0"/>
    <n v="956491902173"/>
    <s v="9564 9190 2173"/>
    <n v="9000117324"/>
    <x v="1"/>
    <s v="KALDURKI"/>
  </r>
  <r>
    <n v="1119"/>
    <n v="2542"/>
    <s v="P. SHASHANK"/>
    <x v="30"/>
    <s v="8 - A"/>
    <s v="B"/>
    <m/>
    <s v="MAHADEV"/>
    <x v="0"/>
    <n v="981060164129"/>
    <s v="9810 6016 4129"/>
    <n v="9666509698"/>
    <x v="1"/>
    <s v="RAMPUR(K)"/>
  </r>
  <r>
    <n v="1120"/>
    <n v="3152"/>
    <s v="S. SHIVAM"/>
    <x v="30"/>
    <s v="8 - A"/>
    <s v="B"/>
    <m/>
    <s v="S. BASWANTH RAO"/>
    <x v="0"/>
    <n v="405626392127"/>
    <s v="4056 2639 2127"/>
    <n v="7893909522"/>
    <x v="1"/>
    <s v="KALDURKI"/>
  </r>
  <r>
    <n v="1121"/>
    <n v="3119"/>
    <s v="K. SHIVANANDU"/>
    <x v="30"/>
    <s v="8 - A"/>
    <s v="B"/>
    <m/>
    <s v="NAGARAJU"/>
    <x v="0"/>
    <n v="634611066593"/>
    <s v="6346 1106 6593"/>
    <n v="9110508388"/>
    <x v="1"/>
    <s v="NAGANPALLY"/>
  </r>
  <r>
    <n v="1122"/>
    <n v="2867"/>
    <s v="T. SRI VAMSHI"/>
    <x v="30"/>
    <s v="8 - A"/>
    <s v="B"/>
    <m/>
    <s v="RAMANA"/>
    <x v="0"/>
    <n v="931715040080"/>
    <s v="9317 1504 0080"/>
    <n v="9848573959"/>
    <x v="1"/>
    <s v="PENTAKALAN"/>
  </r>
  <r>
    <n v="1123"/>
    <n v="3132"/>
    <s v="M. VIKAS GOUD"/>
    <x v="30"/>
    <s v="8 - A"/>
    <s v="B"/>
    <m/>
    <s v="M. BALA GOUD"/>
    <x v="0"/>
    <n v="697187976256"/>
    <s v="6971 8797 6256"/>
    <n v="7207549529"/>
    <x v="1"/>
    <s v="JAITHAPUR"/>
  </r>
  <r>
    <n v="1124"/>
    <n v="2507"/>
    <s v="A. VISHWA RAJ"/>
    <x v="30"/>
    <s v="8 - A"/>
    <s v="B"/>
    <m/>
    <s v="KRISHNA"/>
    <x v="0"/>
    <n v="521202091579"/>
    <s v="5212 0209 1579"/>
    <n v="9848890624"/>
    <x v="0"/>
    <s v="MAIN ROAD"/>
  </r>
  <r>
    <n v="1125"/>
    <n v="2618"/>
    <s v="K. PARIPURNA CHARY"/>
    <x v="30"/>
    <m/>
    <s v="B"/>
    <m/>
    <s v="PRASAD"/>
    <x v="0"/>
    <m/>
    <m/>
    <n v="9121830857"/>
    <x v="1"/>
    <s v="SALAMPAD"/>
  </r>
  <r>
    <n v="1126"/>
    <n v="4663"/>
    <s v="B. SRIDHAR"/>
    <x v="30"/>
    <m/>
    <s v="B"/>
    <m/>
    <s v="NAGANATH"/>
    <x v="0"/>
    <m/>
    <m/>
    <n v="6305994981"/>
    <x v="1"/>
    <s v="KOPPARGA"/>
  </r>
  <r>
    <n v="1127"/>
    <n v="3638"/>
    <s v="MAHABUB JANI"/>
    <x v="30"/>
    <m/>
    <s v="B"/>
    <m/>
    <s v="NASEERUDDIN"/>
    <x v="0"/>
    <m/>
    <m/>
    <n v="6281612003"/>
    <x v="0"/>
    <s v="SHARBATHI CANAL"/>
  </r>
  <r>
    <n v="1128"/>
    <n v="2464"/>
    <s v="ALEENA MAHEEN"/>
    <x v="31"/>
    <s v="8 - B"/>
    <s v="G"/>
    <m/>
    <s v="SHAIK SHADUL"/>
    <x v="0"/>
    <n v="955084275919"/>
    <s v="9550 8427 5919"/>
    <n v="9140241944"/>
    <x v="1"/>
    <s v="AZAM GUNJ"/>
  </r>
  <r>
    <n v="1129"/>
    <n v="2687"/>
    <s v="A. ATHRIKA"/>
    <x v="31"/>
    <s v="8 - B"/>
    <s v="G"/>
    <m/>
    <s v="SRINIVAS"/>
    <x v="0"/>
    <n v="560724488377"/>
    <s v="5607 2448 8377"/>
    <n v="9182139849"/>
    <x v="0"/>
    <s v="SHARBATHI CANAL"/>
  </r>
  <r>
    <n v="1130"/>
    <n v="3612"/>
    <s v="JUVARIYA FATHIMA"/>
    <x v="31"/>
    <s v="8 - B"/>
    <s v="G"/>
    <m/>
    <s v="MD. KHADAR"/>
    <x v="0"/>
    <n v="476915476627"/>
    <s v="4769 1547 6627"/>
    <n v="7780660183"/>
    <x v="1"/>
    <s v="AZAM GUNJ"/>
  </r>
  <r>
    <n v="1131"/>
    <n v="2551"/>
    <s v="Y. MANASWI"/>
    <x v="31"/>
    <s v="8 - B"/>
    <s v="G"/>
    <m/>
    <s v="MAHENDER REDDY"/>
    <x v="0"/>
    <n v="59045755"/>
    <s v="5904 5755 "/>
    <n v="9849535830"/>
    <x v="0"/>
    <s v="SARASWATHI NAGAR"/>
  </r>
  <r>
    <n v="1132"/>
    <n v="4745"/>
    <s v="K.MANVITHA REDDY"/>
    <x v="31"/>
    <s v="New"/>
    <s v="G"/>
    <m/>
    <s v="K.VIAJY KUMAR REDDY"/>
    <x v="0"/>
    <m/>
    <m/>
    <n v="9494714577"/>
    <x v="2"/>
    <s v="Thanakurd"/>
  </r>
  <r>
    <n v="1133"/>
    <n v="3382"/>
    <s v="S. MOUNIKA"/>
    <x v="31"/>
    <s v="8 - B"/>
    <s v="G"/>
    <m/>
    <s v="CHANDRA SHEKAR"/>
    <x v="0"/>
    <n v="370753358951"/>
    <s v="3707 5335 8951"/>
    <n v="6281008663"/>
    <x v="1"/>
    <s v="KANDAKURTHI"/>
  </r>
  <r>
    <n v="1134"/>
    <n v="4538"/>
    <s v="M.Naina Harshini"/>
    <x v="31"/>
    <s v="New"/>
    <s v="G"/>
    <m/>
    <s v="M. GANGA MALLAIAH"/>
    <x v="0"/>
    <m/>
    <m/>
    <n v="9494061234"/>
    <x v="0"/>
    <s v="Saraswathi Nagar"/>
  </r>
  <r>
    <n v="1135"/>
    <n v="2553"/>
    <s v="S. NAKSHATRA"/>
    <x v="31"/>
    <s v="8 - B"/>
    <s v="G"/>
    <m/>
    <s v="NAGAIAH"/>
    <x v="0"/>
    <n v="889462588697"/>
    <s v="8894 6258 8697"/>
    <n v="8374283320"/>
    <x v="0"/>
    <s v="SHARBATHI CANAL"/>
  </r>
  <r>
    <n v="1136"/>
    <n v="2554"/>
    <s v="M. PRIYANKA (7000 sanketh fee)"/>
    <x v="31"/>
    <s v="8 - B"/>
    <s v="G"/>
    <m/>
    <s v="M. ANKUSH"/>
    <x v="0"/>
    <n v="866238141672"/>
    <s v="8662 3814 1672"/>
    <n v="8309495619"/>
    <x v="0"/>
    <s v="TATTIKOTE"/>
  </r>
  <r>
    <n v="1137"/>
    <n v="4774"/>
    <s v="G. SAKSHI"/>
    <x v="31"/>
    <s v="New"/>
    <s v="G"/>
    <m/>
    <s v="G.NARESH"/>
    <x v="0"/>
    <m/>
    <m/>
    <n v="9347189684"/>
    <x v="1"/>
    <s v="Papermill, Renjal"/>
  </r>
  <r>
    <n v="1138"/>
    <n v="3924"/>
    <s v="N. SHIRISHA"/>
    <x v="31"/>
    <s v="8 - B"/>
    <s v="G"/>
    <m/>
    <s v="N. SHIVA KUMAR"/>
    <x v="0"/>
    <n v="391922631441"/>
    <s v="3919 2263 1441"/>
    <n v="9949802296"/>
    <x v="1"/>
    <s v="ACHANPALLY"/>
  </r>
  <r>
    <n v="1139"/>
    <n v="3926"/>
    <s v="B. SHRADHA"/>
    <x v="31"/>
    <s v="8 - B"/>
    <s v="G"/>
    <m/>
    <s v="B. SANTHOSH"/>
    <x v="0"/>
    <n v="7649953741515"/>
    <s v="7649 9537 4151"/>
    <n v="6302930996"/>
    <x v="1"/>
    <s v="KANDAKURTHI"/>
  </r>
  <r>
    <n v="1140"/>
    <n v="3894"/>
    <s v="K. SNEHITHA"/>
    <x v="31"/>
    <s v="8 - B"/>
    <s v="G"/>
    <m/>
    <s v="K. SHANKAR"/>
    <x v="0"/>
    <n v="979958678561"/>
    <s v="9799 5867 8561"/>
    <n v="9346384911"/>
    <x v="1"/>
    <s v="KANDAKURTHI"/>
  </r>
  <r>
    <n v="1141"/>
    <n v="4203"/>
    <s v="P. SRIVENI"/>
    <x v="31"/>
    <s v="8 - B"/>
    <s v="G"/>
    <m/>
    <s v="GANGADHAR"/>
    <x v="0"/>
    <n v="576481389745"/>
    <s v="5764 8138 9745"/>
    <n v="9347456226"/>
    <x v="0"/>
    <s v="UDMEER GALLY"/>
  </r>
  <r>
    <n v="1142"/>
    <n v="3667"/>
    <s v="P. TRISHA"/>
    <x v="31"/>
    <s v="8 - B"/>
    <s v="G"/>
    <m/>
    <s v="P. BALAJI"/>
    <x v="0"/>
    <n v="502132716059"/>
    <s v="5021 3271 6059"/>
    <n v="9493925058"/>
    <x v="0"/>
    <s v="S.V. COLONY"/>
  </r>
  <r>
    <n v="1143"/>
    <n v="2468"/>
    <s v="SD. ADIL"/>
    <x v="31"/>
    <s v="8 - A"/>
    <s v="B"/>
    <m/>
    <s v="KHALEEL"/>
    <x v="0"/>
    <n v="698791532710"/>
    <s v="6987 9153 2710"/>
    <n v="8096391951"/>
    <x v="0"/>
    <s v="SHARBATHI CANAL"/>
  </r>
  <r>
    <n v="1144"/>
    <n v="4661"/>
    <s v="B.AJAY KUMAR"/>
    <x v="31"/>
    <s v="New"/>
    <s v="B"/>
    <m/>
    <s v="B.VISHWANATH"/>
    <x v="0"/>
    <m/>
    <m/>
    <n v="9618338026"/>
    <x v="2"/>
    <s v="Nirmal"/>
  </r>
  <r>
    <n v="1145"/>
    <n v="2660"/>
    <s v="V. AVISHKAR"/>
    <x v="31"/>
    <s v="8 - A"/>
    <s v="B"/>
    <m/>
    <s v="PRAVEEN"/>
    <x v="0"/>
    <m/>
    <s v="  "/>
    <n v="9550467959"/>
    <x v="1"/>
    <s v="KANDAKURTHI"/>
  </r>
  <r>
    <n v="1146"/>
    <n v="3904"/>
    <s v="AYAAN"/>
    <x v="31"/>
    <s v="8 - A"/>
    <s v="B"/>
    <m/>
    <s v="ABOOD"/>
    <x v="0"/>
    <n v="875592467143"/>
    <s v="8755 9246 7143"/>
    <n v="9912138202"/>
    <x v="0"/>
    <s v="RAKASIPET"/>
  </r>
  <r>
    <n v="1147"/>
    <n v="4599"/>
    <s v="T. CHETAN SINGH"/>
    <x v="31"/>
    <s v="8 - A"/>
    <s v="B"/>
    <m/>
    <s v="T. GANGA SINGH"/>
    <x v="0"/>
    <m/>
    <s v="  "/>
    <n v="9912467849"/>
    <x v="2"/>
    <s v="KANDAKURTHI"/>
  </r>
  <r>
    <n v="1148"/>
    <n v="2531"/>
    <s v="K. HARSHAVARDHAN"/>
    <x v="31"/>
    <s v="8 - A"/>
    <s v="B"/>
    <m/>
    <s v="LAXMAN"/>
    <x v="0"/>
    <n v="394787180795"/>
    <s v="3947 8718 0795"/>
    <n v="9492966559"/>
    <x v="0"/>
    <s v="UDMEER GALLY"/>
  </r>
  <r>
    <n v="1149"/>
    <n v="4747"/>
    <s v="D.KRISHNA"/>
    <x v="31"/>
    <s v="New"/>
    <s v="B"/>
    <m/>
    <s v="D.MADHAVA RAO"/>
    <x v="0"/>
    <m/>
    <m/>
    <n v="9912179567"/>
    <x v="2"/>
    <s v="Bhainsa"/>
  </r>
  <r>
    <n v="1150"/>
    <n v="4201"/>
    <s v="S. KRISHNA CHAITHANYA"/>
    <x v="31"/>
    <s v="8 - A"/>
    <s v="B"/>
    <m/>
    <s v="S. SHIVA PRASAD"/>
    <x v="0"/>
    <n v="351117261053"/>
    <s v="3511 1726 1053"/>
    <n v="9490708912"/>
    <x v="0"/>
    <s v="TATTIKOTE"/>
  </r>
  <r>
    <n v="1151"/>
    <n v="3200"/>
    <s v="NOMAN BAIG"/>
    <x v="31"/>
    <s v="8 - A"/>
    <s v="B"/>
    <m/>
    <s v="ABHAN BAIG"/>
    <x v="0"/>
    <n v="444302292227"/>
    <s v="4443 0229 2227"/>
    <n v="6302849083"/>
    <x v="1"/>
    <s v="KANDAKURTHI"/>
  </r>
  <r>
    <n v="1152"/>
    <n v="2921"/>
    <s v="N. PRAVEEN"/>
    <x v="31"/>
    <s v="8 - A"/>
    <s v="B"/>
    <m/>
    <s v="JEEVA RATHNAM"/>
    <x v="0"/>
    <n v="244733055730"/>
    <s v="2447 3305 5730"/>
    <n v="9010536502"/>
    <x v="0"/>
    <s v="L.B.S. NAGAR"/>
  </r>
  <r>
    <n v="1153"/>
    <n v="4736"/>
    <s v="S. RAJESH"/>
    <x v="31"/>
    <s v="New"/>
    <s v="B"/>
    <m/>
    <s v="S.MARUTHI"/>
    <x v="0"/>
    <m/>
    <m/>
    <n v="6300229713"/>
    <x v="2"/>
    <s v="Taggelli"/>
  </r>
  <r>
    <n v="1154"/>
    <n v="2539"/>
    <s v="D. RUTHIK REDDY"/>
    <x v="31"/>
    <s v="8 - A"/>
    <s v="B"/>
    <m/>
    <s v="RAJA REDDY"/>
    <x v="0"/>
    <n v="509380130003"/>
    <s v="5093 8013 0003"/>
    <n v="9949090253"/>
    <x v="1"/>
    <s v="PEGADAPALLY"/>
  </r>
  <r>
    <n v="1155"/>
    <n v="4662"/>
    <s v="J.SHIVANAND"/>
    <x v="31"/>
    <s v="New"/>
    <s v="B"/>
    <m/>
    <s v="J. MARUTHI"/>
    <x v="0"/>
    <m/>
    <m/>
    <n v="9912845431"/>
    <x v="2"/>
    <s v="Limba K"/>
  </r>
  <r>
    <n v="1156"/>
    <n v="3702"/>
    <s v="I. SRIKANTH"/>
    <x v="31"/>
    <s v="8 - A"/>
    <s v="B"/>
    <m/>
    <s v="SANJEEV"/>
    <x v="0"/>
    <n v="881973696629"/>
    <s v="8819 7369 6629"/>
    <n v="9381063143"/>
    <x v="0"/>
    <s v="SHARBATHI CANAL"/>
  </r>
  <r>
    <n v="1157"/>
    <n v="2460"/>
    <s v="M. SURYA TEJA"/>
    <x v="31"/>
    <s v="8 - A"/>
    <s v="B"/>
    <m/>
    <s v="SURESH"/>
    <x v="0"/>
    <m/>
    <s v="  "/>
    <n v="9440228350"/>
    <x v="0"/>
    <s v="SARASWATHI NAGAR"/>
  </r>
  <r>
    <n v="1158"/>
    <n v="4546"/>
    <s v="D. VAMSHI"/>
    <x v="31"/>
    <s v="New"/>
    <s v="B"/>
    <m/>
    <s v="D. THUKARAM"/>
    <x v="0"/>
    <m/>
    <m/>
    <n v="9640182483"/>
    <x v="2"/>
    <s v="Bhainsa"/>
  </r>
  <r>
    <n v="1159"/>
    <n v="2903"/>
    <s v="K. VARUN"/>
    <x v="31"/>
    <s v="8 - A"/>
    <s v="B"/>
    <m/>
    <s v="RAJESH"/>
    <x v="0"/>
    <m/>
    <s v="  "/>
    <n v="9010484486"/>
    <x v="2"/>
    <s v="VENKATAPUR THANDA"/>
  </r>
  <r>
    <n v="1160"/>
    <n v="2535"/>
    <s v="K. OMKAR"/>
    <x v="31"/>
    <m/>
    <s v="B"/>
    <m/>
    <s v="LAXMAN"/>
    <x v="0"/>
    <m/>
    <m/>
    <n v="6381773021"/>
    <x v="2"/>
    <s v="CHINNA MAVANDI"/>
  </r>
  <r>
    <n v="1161"/>
    <n v="2534"/>
    <s v="K. MANIKANTA"/>
    <x v="31"/>
    <m/>
    <s v="B"/>
    <m/>
    <s v="VEERABHADRA RAO"/>
    <x v="0"/>
    <m/>
    <m/>
    <n v="9948442193"/>
    <x v="2"/>
    <s v="CHINNA MAVANDI"/>
  </r>
  <r>
    <n v="1162"/>
    <n v="3856"/>
    <s v="ARBAZ BAIG"/>
    <x v="31"/>
    <m/>
    <s v="B"/>
    <m/>
    <s v="MIRZA SALEEM BAIG"/>
    <x v="0"/>
    <m/>
    <m/>
    <n v="6300964375"/>
    <x v="1"/>
    <s v="KANDAKURTHI"/>
  </r>
  <r>
    <n v="1163"/>
    <n v="2417"/>
    <s v="SK. ABDUL HANNAN"/>
    <x v="32"/>
    <s v="9 - A"/>
    <s v="B"/>
    <d v="2007-01-26T00:00:00"/>
    <s v="ABDUL GANI"/>
    <x v="0"/>
    <n v="589008159717"/>
    <s v="5890 0815 9717"/>
    <n v="8497959055"/>
    <x v="0"/>
    <s v="SHARBATHI CANAL"/>
  </r>
  <r>
    <n v="1164"/>
    <n v="3668"/>
    <s v="D. ABHILASH"/>
    <x v="32"/>
    <s v="9 - A"/>
    <s v="B"/>
    <d v="2006-10-14T00:00:00"/>
    <s v="RAMU"/>
    <x v="0"/>
    <n v="765777633809"/>
    <s v="7657 7763 3809"/>
    <n v="9676406690"/>
    <x v="0"/>
    <s v="TATTIKOTE"/>
  </r>
  <r>
    <n v="1165"/>
    <n v="2684"/>
    <s v="R. ADITHYA"/>
    <x v="32"/>
    <s v="9 - A"/>
    <s v="B"/>
    <d v="2008-01-01T00:00:00"/>
    <s v="NEELAKANT RAO"/>
    <x v="0"/>
    <n v="503115332455"/>
    <s v="5031 1533 2455"/>
    <n v="7396523891"/>
    <x v="2"/>
    <s v="HANGARGA"/>
  </r>
  <r>
    <n v="1166"/>
    <n v="2343"/>
    <s v="D. AJAY"/>
    <x v="32"/>
    <s v="9 - A"/>
    <s v="B"/>
    <d v="2006-09-04T00:00:00"/>
    <s v="D. BHEEM RAO"/>
    <x v="0"/>
    <n v="398462442739"/>
    <s v="3984 6244 2739"/>
    <n v="9110336296"/>
    <x v="2"/>
    <s v="HANGARGA"/>
  </r>
  <r>
    <n v="1167"/>
    <n v="2366"/>
    <s v="M. AKSHITH"/>
    <x v="32"/>
    <s v="9 - A"/>
    <s v="B"/>
    <d v="2007-04-28T00:00:00"/>
    <s v="GOVIND"/>
    <x v="0"/>
    <n v="280781062598"/>
    <s v="2807 8106 2598"/>
    <n v="9949654345"/>
    <x v="2"/>
    <s v="SALAMPAD"/>
  </r>
  <r>
    <n v="1168"/>
    <n v="3082"/>
    <s v="S. ARUN"/>
    <x v="32"/>
    <s v="9 - A"/>
    <s v="B"/>
    <d v="2005-01-01T00:00:00"/>
    <s v="GANGARAM"/>
    <x v="0"/>
    <n v="437490255328"/>
    <s v="4374 9025 5328"/>
    <n v="9133894901"/>
    <x v="2"/>
    <s v="BARDIPUR"/>
  </r>
  <r>
    <n v="1169"/>
    <n v="2311"/>
    <s v="K. AVINASH"/>
    <x v="32"/>
    <s v="9 - A"/>
    <s v="B"/>
    <d v="2006-10-10T00:00:00"/>
    <s v="K. BHUMAIAH"/>
    <x v="0"/>
    <n v="986551652899"/>
    <s v="9865 5165 2899"/>
    <n v="9912935610"/>
    <x v="2"/>
    <s v="KUMMANPALLY"/>
  </r>
  <r>
    <n v="1170"/>
    <n v="2312"/>
    <s v="SK. AYAN"/>
    <x v="32"/>
    <s v="9 - A"/>
    <s v="B"/>
    <m/>
    <s v="ANWAR PASHA"/>
    <x v="0"/>
    <n v="423492417080"/>
    <s v="4234 9241 7080"/>
    <n v="9110711596"/>
    <x v="0"/>
    <s v="AZAM GUNJ"/>
  </r>
  <r>
    <n v="1171"/>
    <n v="2292"/>
    <s v="SD. AYMAN"/>
    <x v="32"/>
    <s v="9 - A"/>
    <s v="B"/>
    <m/>
    <s v="SD. ASIF"/>
    <x v="0"/>
    <n v="915878174709"/>
    <s v="9158 7817 4709"/>
    <n v="9347002081"/>
    <x v="0"/>
    <s v="RAKASIPET"/>
  </r>
  <r>
    <n v="1172"/>
    <n v="2873"/>
    <s v="T. BHADRINATH"/>
    <x v="32"/>
    <s v="9 - A"/>
    <s v="B"/>
    <m/>
    <s v="LAXMAN"/>
    <x v="0"/>
    <n v="653050295159"/>
    <s v="6530 5029 5159"/>
    <n v="9849241279"/>
    <x v="2"/>
    <s v="KALDURKI"/>
  </r>
  <r>
    <n v="1173"/>
    <n v="4052"/>
    <s v="B. BHARATH"/>
    <x v="32"/>
    <s v="9 - A"/>
    <s v="B"/>
    <m/>
    <s v="BHEEM RAO"/>
    <x v="0"/>
    <n v="637038719619"/>
    <s v="6370 3871 9619"/>
    <n v="8688280049"/>
    <x v="2"/>
    <s v="KANDAKURTHI"/>
  </r>
  <r>
    <n v="1174"/>
    <n v="2293"/>
    <s v="T. CHAITHANYA SAI"/>
    <x v="32"/>
    <s v="9 - A"/>
    <s v="B"/>
    <m/>
    <s v="VIJAYA SRI BHANU"/>
    <x v="0"/>
    <n v="272988705564"/>
    <s v="2729 8870 5564"/>
    <n v="8897357434"/>
    <x v="0"/>
    <s v="SRINIVAS NAGAR CAMP"/>
  </r>
  <r>
    <n v="1175"/>
    <n v="2833"/>
    <s v="D. CHARAN TEJA REDDY"/>
    <x v="32"/>
    <s v="9 - A"/>
    <s v="B"/>
    <m/>
    <s v="D. MAHIPAL REDDY"/>
    <x v="0"/>
    <n v="245765048460"/>
    <s v="2457 6504 8460"/>
    <n v="9963306681"/>
    <x v="2"/>
    <s v="PEGADAPALLY"/>
  </r>
  <r>
    <n v="1176"/>
    <n v="2295"/>
    <s v="S. DHANUSH KUMAR"/>
    <x v="32"/>
    <s v="9 - A"/>
    <s v="B"/>
    <m/>
    <s v="S. KRUSHNA"/>
    <x v="0"/>
    <n v="932079974476"/>
    <s v="9320 7997 4476"/>
    <n v="9640924346"/>
    <x v="0"/>
    <s v="PANTA CAMP"/>
  </r>
  <r>
    <n v="1177"/>
    <n v="3139"/>
    <s v="B. KALYAN KUMAR"/>
    <x v="32"/>
    <s v="9 - A"/>
    <s v="B"/>
    <m/>
    <s v="SANTHOSH"/>
    <x v="0"/>
    <n v="931861958827"/>
    <s v="9318 6195 8827"/>
    <n v="9951124200"/>
    <x v="2"/>
    <s v="BANDARPALLY"/>
  </r>
  <r>
    <n v="1178"/>
    <n v="2446"/>
    <s v="KHAJA MAVYAUDDIN"/>
    <x v="32"/>
    <s v="9 - A"/>
    <s v="B"/>
    <m/>
    <s v="WASIUDDIN"/>
    <x v="0"/>
    <n v="845707510758"/>
    <s v="8457 0751 0758"/>
    <n v="7569462266"/>
    <x v="0"/>
    <s v="SHARBATHI CANAL"/>
  </r>
  <r>
    <n v="1179"/>
    <n v="2315"/>
    <s v="M. MADHAV RAO"/>
    <x v="32"/>
    <s v="9 - A"/>
    <s v="B"/>
    <m/>
    <s v="GANGADHAR"/>
    <x v="0"/>
    <n v="422633016909"/>
    <s v="4226 3301 6909"/>
    <n v="9346945718"/>
    <x v="2"/>
    <s v="KALDURKI"/>
  </r>
  <r>
    <n v="1180"/>
    <n v="2649"/>
    <s v="K. MANI VARMA"/>
    <x v="32"/>
    <s v="9 - A"/>
    <s v="B"/>
    <m/>
    <s v="CHINNA SAILU"/>
    <x v="0"/>
    <n v="243353651038"/>
    <s v="2433 5365 1038"/>
    <n v="9912319661"/>
    <x v="2"/>
    <s v="KUMMANPALLY"/>
  </r>
  <r>
    <n v="1181"/>
    <n v="2347"/>
    <s v="M. MANMATH"/>
    <x v="32"/>
    <s v="9 - A"/>
    <s v="B"/>
    <m/>
    <s v="GANGARAM"/>
    <x v="0"/>
    <n v="380603247102"/>
    <s v="3806 0324 7102"/>
    <n v="6304547578"/>
    <x v="0"/>
    <s v="SHARBATHI CANAL"/>
  </r>
  <r>
    <n v="1182"/>
    <n v="2659"/>
    <s v="V. OMKAR"/>
    <x v="32"/>
    <s v="9 - A"/>
    <s v="B"/>
    <m/>
    <s v="PRAVEEN"/>
    <x v="0"/>
    <n v="772485420008"/>
    <s v="7724 8542 0008"/>
    <n v="9550467959"/>
    <x v="2"/>
    <s v="KANDAKURTHI"/>
  </r>
  <r>
    <n v="1183"/>
    <n v="3087"/>
    <s v="K. PAVAN KALYAN"/>
    <x v="32"/>
    <s v="9 - A"/>
    <s v="B"/>
    <m/>
    <s v="SUDHAKAR"/>
    <x v="0"/>
    <n v="822062332003"/>
    <s v="8220 6233 2003"/>
    <n v="9347923573"/>
    <x v="2"/>
    <s v="HANGARGA"/>
  </r>
  <r>
    <n v="1184"/>
    <n v="2318"/>
    <s v="P. PREETHAM"/>
    <x v="32"/>
    <s v="9 - A"/>
    <s v="B"/>
    <m/>
    <s v="YADAIAH"/>
    <x v="0"/>
    <n v="268471766212"/>
    <s v="2684 7176 6212"/>
    <n v="9492255019"/>
    <x v="2"/>
    <s v="SALAMPAD"/>
  </r>
  <r>
    <n v="1185"/>
    <n v="2671"/>
    <s v="G. RAJESH"/>
    <x v="32"/>
    <s v="9 - A"/>
    <s v="B"/>
    <m/>
    <s v="GANGADHAR"/>
    <x v="0"/>
    <n v="469626916930"/>
    <s v="4696 2691 6930"/>
    <n v="9701896241"/>
    <x v="2"/>
    <s v="KANDAKURTHI"/>
  </r>
  <r>
    <n v="1186"/>
    <n v="3388"/>
    <s v="B. RAMU"/>
    <x v="32"/>
    <s v="9 - A"/>
    <s v="B"/>
    <m/>
    <s v="LAXMAN"/>
    <x v="0"/>
    <n v="884424701651"/>
    <s v="8844 2470 1651"/>
    <n v="9000570667"/>
    <x v="0"/>
    <s v="PANTA CAMP"/>
  </r>
  <r>
    <n v="1187"/>
    <n v="2319"/>
    <s v="B. RANJITH KUMAR"/>
    <x v="32"/>
    <s v="9 - A"/>
    <s v="B"/>
    <m/>
    <s v="SRINIVAS"/>
    <x v="0"/>
    <n v="272668935759"/>
    <s v="2726 6893 5759"/>
    <n v="9553902846"/>
    <x v="2"/>
    <s v="L.B.S. NAGAR"/>
  </r>
  <r>
    <n v="1188"/>
    <n v="2297"/>
    <s v="D. ROHITH REDDY"/>
    <x v="32"/>
    <s v="9 - A"/>
    <s v="B"/>
    <m/>
    <s v="NARENDER REDDY"/>
    <x v="0"/>
    <m/>
    <s v="  "/>
    <n v="7288815260"/>
    <x v="2"/>
    <s v="PEGADAPALLY"/>
  </r>
  <r>
    <n v="1189"/>
    <n v="3872"/>
    <s v="L. RUGUVENDHAR REDDY"/>
    <x v="32"/>
    <s v="9 - A"/>
    <s v="B"/>
    <m/>
    <s v="L. VENKAT RAM REDDY"/>
    <x v="0"/>
    <n v="564769430116"/>
    <s v="5647 6943 0116"/>
    <n v="8522045821"/>
    <x v="2"/>
    <s v="BHULAXMI CAMP"/>
  </r>
  <r>
    <n v="1190"/>
    <n v="3632"/>
    <s v="M. SAI KUMAR"/>
    <x v="32"/>
    <s v="9 - A"/>
    <s v="B"/>
    <m/>
    <s v="NARSIMHA"/>
    <x v="0"/>
    <n v="241597603940"/>
    <s v="2415 9760 3940"/>
    <n v="7729825412"/>
    <x v="2"/>
    <s v="L.B.S. NAGAR"/>
  </r>
  <r>
    <n v="1191"/>
    <n v="3196"/>
    <s v="U. SAILOO"/>
    <x v="32"/>
    <s v="9 - A"/>
    <s v="B"/>
    <m/>
    <s v="U. BHUMAIAH"/>
    <x v="0"/>
    <n v="951310494370"/>
    <s v="9513 1049 4370"/>
    <n v="9959473820"/>
    <x v="2"/>
    <s v="YEDAPALLY"/>
  </r>
  <r>
    <n v="1192"/>
    <n v="4153"/>
    <s v="K. SATHISH KUMAR"/>
    <x v="32"/>
    <s v="9 - A"/>
    <s v="B"/>
    <m/>
    <s v="K. PRABHU DAS"/>
    <x v="0"/>
    <n v="395660716454"/>
    <s v="3956 6071 6454"/>
    <n v="9177074810"/>
    <x v="0"/>
    <s v="RAKASIPET"/>
  </r>
  <r>
    <n v="1193"/>
    <n v="2321"/>
    <s v="K. SATHVIK"/>
    <x v="32"/>
    <s v="9 - A"/>
    <s v="B"/>
    <m/>
    <s v="SAYANNA"/>
    <x v="0"/>
    <n v="453617773838"/>
    <s v="4536 1777 3838"/>
    <n v="9133605618"/>
    <x v="2"/>
    <s v="YEDAPALLY"/>
  </r>
  <r>
    <n v="1194"/>
    <n v="3353"/>
    <s v="K. SATHWIK"/>
    <x v="32"/>
    <s v="9 - A"/>
    <s v="B"/>
    <m/>
    <s v="CHINNAIAH"/>
    <x v="0"/>
    <n v="623950179372"/>
    <s v="6239 5017 9372"/>
    <n v="9676154964"/>
    <x v="2"/>
    <s v="PANTAKHURD OLD"/>
  </r>
  <r>
    <n v="1195"/>
    <n v="2323"/>
    <s v="Y. SESHI GOPAL"/>
    <x v="32"/>
    <s v="9 - A"/>
    <s v="B"/>
    <m/>
    <s v="RAM MOHAN RAO"/>
    <x v="0"/>
    <n v="794013834516"/>
    <s v="7940 1383 4516"/>
    <n v="9912499660"/>
    <x v="0"/>
    <s v="KOPPARTHI CAMP"/>
  </r>
  <r>
    <n v="1196"/>
    <n v="2411"/>
    <s v="G. SHIVA PRANAY"/>
    <x v="32"/>
    <s v="9 - A"/>
    <s v="B"/>
    <m/>
    <s v="DINESH"/>
    <x v="0"/>
    <n v="974010265799"/>
    <s v="9740 1026 5799"/>
    <n v="9848812544"/>
    <x v="0"/>
    <s v="TATTIKOTE"/>
  </r>
  <r>
    <n v="1197"/>
    <n v="2918"/>
    <s v="B. SNEHITH REDDY"/>
    <x v="32"/>
    <s v="9 - A"/>
    <s v="B"/>
    <m/>
    <s v="GOVIND REDDY"/>
    <x v="0"/>
    <n v="997440859616"/>
    <s v="9974 4085 9616"/>
    <n v="9356574378"/>
    <x v="2"/>
    <s v="KALDURKI"/>
  </r>
  <r>
    <n v="1198"/>
    <n v="2437"/>
    <s v="SK. SOFIYAN"/>
    <x v="32"/>
    <s v="9 - A"/>
    <s v="B"/>
    <m/>
    <s v="MUQEEM"/>
    <x v="0"/>
    <n v="243326359056"/>
    <s v="2433 2635 9056"/>
    <n v="7013152800"/>
    <x v="0"/>
    <s v="SHARBATHI CANAL"/>
  </r>
  <r>
    <n v="1199"/>
    <n v="2543"/>
    <s v="S. SRINIVAS"/>
    <x v="32"/>
    <s v="9 - A"/>
    <s v="B"/>
    <m/>
    <s v="SRIKANTH"/>
    <x v="0"/>
    <n v="901469520995"/>
    <s v="9014 6952 0995"/>
    <n v="9502445705"/>
    <x v="2"/>
    <s v="YEDAPALLY"/>
  </r>
  <r>
    <n v="1200"/>
    <n v="2325"/>
    <s v="SK. TABREZ"/>
    <x v="32"/>
    <s v="9 - A"/>
    <s v="B"/>
    <m/>
    <s v="KHAJA"/>
    <x v="0"/>
    <n v="430790960340"/>
    <s v="4307 9096 0340"/>
    <n v="9705943141"/>
    <x v="0"/>
    <s v="RAKASIPET"/>
  </r>
  <r>
    <n v="1201"/>
    <n v="2438"/>
    <s v="SD. TAHATHAMUL"/>
    <x v="32"/>
    <s v="9 - A"/>
    <s v="B"/>
    <m/>
    <s v="SD. ASIF"/>
    <x v="0"/>
    <n v="224388354261"/>
    <s v="2243 8835 4261"/>
    <n v="7287831786"/>
    <x v="2"/>
    <s v="KOPPARGA"/>
  </r>
  <r>
    <n v="1202"/>
    <n v="3693"/>
    <s v="M. THARUN"/>
    <x v="32"/>
    <s v="9 - A"/>
    <s v="B"/>
    <m/>
    <s v="SURENDAR"/>
    <x v="0"/>
    <n v="507393637784"/>
    <s v="5073 9363 7784"/>
    <n v="9492247409"/>
    <x v="2"/>
    <s v="SOMARAM THANDA"/>
  </r>
  <r>
    <n v="1203"/>
    <n v="3935"/>
    <s v="M. TIKARAM"/>
    <x v="32"/>
    <s v="9 - A"/>
    <s v="B"/>
    <m/>
    <s v="M. BARMAL"/>
    <x v="0"/>
    <m/>
    <s v="  "/>
    <n v="9493301294"/>
    <x v="2"/>
    <s v="PET SANGEM THANDA"/>
  </r>
  <r>
    <n v="1204"/>
    <n v="2326"/>
    <s v="J. VINAY SWAMY"/>
    <x v="32"/>
    <s v="9 - A"/>
    <s v="B"/>
    <m/>
    <s v="PRAVEEN KUMAR"/>
    <x v="0"/>
    <n v="208251702186"/>
    <s v="2082 5170 2186"/>
    <n v="9985346150"/>
    <x v="0"/>
    <s v="SHARBATHI CANAL"/>
  </r>
  <r>
    <n v="1205"/>
    <n v="2705"/>
    <s v="B. VINOD (brother fee)"/>
    <x v="32"/>
    <s v="9 - A"/>
    <s v="B"/>
    <m/>
    <s v="POSHETTY"/>
    <x v="0"/>
    <n v="889790383732"/>
    <s v="8897 9038 3732"/>
    <n v="8501807968"/>
    <x v="2"/>
    <s v="OLD SALAMPAD"/>
  </r>
  <r>
    <n v="1206"/>
    <n v="3208"/>
    <s v="D. VISHAL"/>
    <x v="32"/>
    <s v="9 - A"/>
    <s v="B"/>
    <m/>
    <s v="SANTHOSH"/>
    <x v="0"/>
    <n v="322166853286"/>
    <s v="3221 6685 3286"/>
    <n v="9398295365"/>
    <x v="0"/>
    <s v="L.B.S. NAGAR"/>
  </r>
  <r>
    <n v="1207"/>
    <n v="2878"/>
    <s v="A. VISHNU VARDHAN"/>
    <x v="32"/>
    <s v="9 - A"/>
    <s v="B"/>
    <m/>
    <s v="A. BHASKAR"/>
    <x v="0"/>
    <n v="381673212111"/>
    <s v="3816 7321 2111"/>
    <n v="9618935751"/>
    <x v="2"/>
    <s v="PANTA CAMP"/>
  </r>
  <r>
    <n v="1208"/>
    <n v="3439"/>
    <s v="B. YOGESH"/>
    <x v="32"/>
    <s v="9 - A"/>
    <s v="B"/>
    <m/>
    <s v="B. ABBAIAH"/>
    <x v="0"/>
    <m/>
    <s v="  "/>
    <n v="9100631609"/>
    <x v="1"/>
    <s v="OLD SALAMPAD"/>
  </r>
  <r>
    <n v="1209"/>
    <n v="3370"/>
    <s v="K. AISHWARYA"/>
    <x v="33"/>
    <s v="9 - B"/>
    <s v="G"/>
    <m/>
    <s v="VIJAY KADAM"/>
    <x v="0"/>
    <n v="618998372622"/>
    <s v="6189 9837 2622"/>
    <n v="9492111515"/>
    <x v="0"/>
    <s v="MAIN ROAD"/>
  </r>
  <r>
    <n v="1210"/>
    <n v="2328"/>
    <s v="D. ALANKRUTHA"/>
    <x v="33"/>
    <s v="9 - B"/>
    <s v="G"/>
    <m/>
    <s v="RAJA REDDY"/>
    <x v="0"/>
    <n v="449094706775"/>
    <s v="4490 9470 6775"/>
    <n v="9949090253"/>
    <x v="2"/>
    <s v="PEGADAPALLY"/>
  </r>
  <r>
    <n v="1211"/>
    <n v="2440"/>
    <s v="ALEENA NAAZ"/>
    <x v="33"/>
    <s v="9 - B"/>
    <s v="G"/>
    <m/>
    <s v="SYED HUSSAIN"/>
    <x v="0"/>
    <n v="586957101690"/>
    <s v="5869 5710 1690"/>
    <n v="9948860030"/>
    <x v="2"/>
    <s v="KOPPARGA"/>
  </r>
  <r>
    <n v="1212"/>
    <n v="2278"/>
    <s v="D. AMULYA"/>
    <x v="33"/>
    <s v="9 - B"/>
    <s v="G"/>
    <m/>
    <s v="KIRAN KUMAR"/>
    <x v="0"/>
    <n v="614674977062"/>
    <s v="6146 7497 7062"/>
    <n v="9396490155"/>
    <x v="0"/>
    <s v="AZAM GUNJ"/>
  </r>
  <r>
    <n v="1213"/>
    <n v="3679"/>
    <s v="S. ANJALI"/>
    <x v="33"/>
    <s v="9 - B"/>
    <s v="G"/>
    <m/>
    <s v="RAJU"/>
    <x v="0"/>
    <n v="323774970081"/>
    <s v="3237 7497 0081"/>
    <n v="8143189053"/>
    <x v="2"/>
    <s v="LABDI, THANUR."/>
  </r>
  <r>
    <n v="1214"/>
    <n v="3934"/>
    <s v="D. ANUSHA"/>
    <x v="33"/>
    <s v="9 - B"/>
    <s v="G"/>
    <m/>
    <s v="D. SRINIVAS"/>
    <x v="0"/>
    <n v="525545739767"/>
    <s v="5255 4573 9767"/>
    <n v="9704680228"/>
    <x v="1"/>
    <s v="NAGANPALLY"/>
  </r>
  <r>
    <n v="1215"/>
    <n v="2866"/>
    <s v="B. ASHVITHA"/>
    <x v="33"/>
    <s v="9 - B"/>
    <s v="G"/>
    <m/>
    <s v="SUDHAKAR"/>
    <x v="0"/>
    <n v="774938828359"/>
    <s v="7749 3882 8359"/>
    <n v="9705091493"/>
    <x v="2"/>
    <s v="SALAMPAD"/>
  </r>
  <r>
    <n v="1216"/>
    <n v="2329"/>
    <s v="K. BHAVANI"/>
    <x v="33"/>
    <s v="9 - B"/>
    <s v="G"/>
    <m/>
    <s v="GANGA RAJU YADAV"/>
    <x v="0"/>
    <n v="555949187265"/>
    <s v="5559 4918 7265"/>
    <n v="9059390854"/>
    <x v="0"/>
    <s v="EKACHAKRA NAGAR"/>
  </r>
  <r>
    <n v="1217"/>
    <n v="2280"/>
    <s v="S. CHANDANA"/>
    <x v="33"/>
    <s v="9 - B"/>
    <s v="G"/>
    <m/>
    <s v="SHYAM"/>
    <x v="0"/>
    <n v="902281524248"/>
    <s v="9022 8152 4248"/>
    <n v="9701455885"/>
    <x v="0"/>
    <s v="ACHANPALLY"/>
  </r>
  <r>
    <n v="1218"/>
    <n v="3951"/>
    <s v="D. DURGA ANUSHKA"/>
    <x v="33"/>
    <s v="9 - B"/>
    <s v="G"/>
    <m/>
    <s v="SARESH"/>
    <x v="0"/>
    <n v="643250873121"/>
    <s v="6432 5087 3121"/>
    <n v="8919205186"/>
    <x v="2"/>
    <s v="SARASWATHI NAGAR"/>
  </r>
  <r>
    <n v="1219"/>
    <n v="2303"/>
    <s v="B. DURGANJALI"/>
    <x v="33"/>
    <s v="9 - B"/>
    <s v="G"/>
    <m/>
    <s v="LAXMAN"/>
    <x v="0"/>
    <n v="968621039576"/>
    <s v="9686 2103 9576"/>
    <n v="9701663772"/>
    <x v="2"/>
    <s v="KUMMANPALLY"/>
  </r>
  <r>
    <n v="1220"/>
    <n v="3947"/>
    <s v="M. GEETHA LAKSHMI"/>
    <x v="33"/>
    <s v="9 - B"/>
    <s v="G"/>
    <m/>
    <s v="MADHAVA REDDY"/>
    <x v="0"/>
    <n v="692042135538"/>
    <s v="6920 4213 5538"/>
    <n v="9849137026"/>
    <x v="2"/>
    <s v="BHULAXMI CAMP"/>
  </r>
  <r>
    <n v="1221"/>
    <n v="2388"/>
    <s v="P. HANSITHA"/>
    <x v="33"/>
    <s v="9 - B"/>
    <s v="G"/>
    <m/>
    <s v="SRINIVAS REDDY"/>
    <x v="0"/>
    <n v="476069351279"/>
    <s v="4760 6935 1279"/>
    <n v="9393977943"/>
    <x v="0"/>
    <s v="MAIN ROAD"/>
  </r>
  <r>
    <n v="1222"/>
    <n v="3092"/>
    <s v="J. HARISHMA"/>
    <x v="33"/>
    <s v="9 - B"/>
    <s v="G"/>
    <m/>
    <s v="NARENDER"/>
    <x v="0"/>
    <n v="814050665532"/>
    <s v="8140 5066 5532"/>
    <n v="9010680585"/>
    <x v="0"/>
    <s v="SHARBATHI CANAL"/>
  </r>
  <r>
    <n v="1223"/>
    <n v="3086"/>
    <s v="P. KEERTHANA"/>
    <x v="33"/>
    <s v="9 - B"/>
    <s v="G"/>
    <m/>
    <s v="VEERA CHARY"/>
    <x v="0"/>
    <n v="288363799211"/>
    <s v="2883 6379 9211"/>
    <n v="9866153132"/>
    <x v="0"/>
    <s v="JADI JAMALPUR"/>
  </r>
  <r>
    <n v="1224"/>
    <n v="2304"/>
    <s v="K. LAHARI"/>
    <x v="33"/>
    <s v="9 - B"/>
    <s v="G"/>
    <m/>
    <s v="VENKATRAM REDDY"/>
    <x v="0"/>
    <n v="201589363107"/>
    <s v="2015 8936 3107"/>
    <n v="9640281154"/>
    <x v="2"/>
    <s v="BHULAXMI CAMP"/>
  </r>
  <r>
    <n v="1225"/>
    <n v="3657"/>
    <s v="J. LALITHA PRASANNA"/>
    <x v="33"/>
    <s v="9 - B"/>
    <s v="G"/>
    <m/>
    <s v="SHIVA KUMAR"/>
    <x v="0"/>
    <m/>
    <s v="  "/>
    <n v="9951092520"/>
    <x v="0"/>
    <s v="TATTIKOTE"/>
  </r>
  <r>
    <n v="1226"/>
    <n v="2331"/>
    <s v="G. MANOGNA"/>
    <x v="33"/>
    <s v="9 - B"/>
    <s v="G"/>
    <m/>
    <s v="RAMU"/>
    <x v="0"/>
    <n v="711456761705"/>
    <s v="7114 5676 1705"/>
    <n v="9010191866"/>
    <x v="0"/>
    <s v="EKACHAKRA NAGAR"/>
  </r>
  <r>
    <n v="1227"/>
    <n v="2284"/>
    <s v="M. NAKSHATRA"/>
    <x v="33"/>
    <s v="9 - B"/>
    <s v="G"/>
    <m/>
    <s v="SRINIVAS"/>
    <x v="0"/>
    <n v="420017352472"/>
    <s v="4200 1735 2472"/>
    <n v="9533240638"/>
    <x v="0"/>
    <s v="RAKASIPET"/>
  </r>
  <r>
    <n v="1228"/>
    <n v="4725"/>
    <s v="P. NAVYA"/>
    <x v="33"/>
    <s v="New"/>
    <s v="G"/>
    <m/>
    <s v="BHUMANNA"/>
    <x v="0"/>
    <m/>
    <m/>
    <n v="9494962820"/>
    <x v="2"/>
    <s v="Bardipur"/>
  </r>
  <r>
    <n v="1229"/>
    <n v="2332"/>
    <s v="S. NAVYA"/>
    <x v="33"/>
    <s v="9 - B"/>
    <s v="G"/>
    <m/>
    <s v="NAGNATH"/>
    <x v="0"/>
    <n v="917700130247"/>
    <s v="9177 0013 0247"/>
    <n v="9640907197"/>
    <x v="2"/>
    <s v="KALDURKI"/>
  </r>
  <r>
    <n v="1230"/>
    <n v="3686"/>
    <s v="K. NEETHISHA"/>
    <x v="33"/>
    <s v="9 - B"/>
    <s v="G"/>
    <m/>
    <s v="NARAYANA"/>
    <x v="0"/>
    <n v="968728142668"/>
    <s v="9687 2814 2668"/>
    <n v="9848502697"/>
    <x v="0"/>
    <s v="EKACHAKRA NAGAR"/>
  </r>
  <r>
    <n v="1231"/>
    <n v="3350"/>
    <s v="S. NITHISHA RAJA SRI"/>
    <x v="33"/>
    <s v="9 - B"/>
    <s v="G"/>
    <m/>
    <s v="SHIVA KUMAR"/>
    <x v="0"/>
    <n v="238495596367"/>
    <s v="2384 9559 6367"/>
    <n v="9000039000"/>
    <x v="0"/>
    <s v="SHARBATHI CANAL"/>
  </r>
  <r>
    <n v="1232"/>
    <n v="3363"/>
    <s v="L. PRADHYUMNA"/>
    <x v="33"/>
    <s v="9 - B"/>
    <s v="G"/>
    <m/>
    <s v="MALLIKARJUNA REDDY"/>
    <x v="0"/>
    <n v="245987479404"/>
    <s v="2459 8747 9404"/>
    <n v="9177364039"/>
    <x v="2"/>
    <s v="BHULAXMI CAMP"/>
  </r>
  <r>
    <n v="1233"/>
    <n v="2334"/>
    <s v="M. RAKSHADA"/>
    <x v="33"/>
    <s v="9 - B"/>
    <s v="G"/>
    <m/>
    <s v="PULENDER"/>
    <x v="0"/>
    <n v="999298510566"/>
    <s v="9992 9851 0566"/>
    <n v="7893436303"/>
    <x v="1"/>
    <s v="PENTAKALAN"/>
  </r>
  <r>
    <n v="1234"/>
    <n v="2898"/>
    <s v="D. SHRUTHI"/>
    <x v="33"/>
    <s v="9 - B"/>
    <s v="G"/>
    <m/>
    <s v="ERVATH RAO"/>
    <x v="0"/>
    <n v="374247021301"/>
    <s v="3742 4702 1301"/>
    <n v="9848755311"/>
    <x v="0"/>
    <s v="SHARBATHI CANAL"/>
  </r>
  <r>
    <n v="1235"/>
    <n v="3387"/>
    <s v="T. SOUMYA"/>
    <x v="33"/>
    <s v="9 - B"/>
    <s v="G"/>
    <m/>
    <s v="T. SURESH"/>
    <x v="0"/>
    <n v="547568628463"/>
    <s v="5475 6862 8463"/>
    <n v="9390015953"/>
    <x v="0"/>
    <s v="SHARBATHI CANAL"/>
  </r>
  <r>
    <n v="1236"/>
    <n v="2340"/>
    <s v="S. SRAVYA"/>
    <x v="33"/>
    <s v="9 - B"/>
    <s v="G"/>
    <m/>
    <s v="SAI REDDY"/>
    <x v="0"/>
    <n v="279602754840"/>
    <s v="2796 0275 4840"/>
    <n v="7075022880"/>
    <x v="2"/>
    <s v="PEGADAPALLY"/>
  </r>
  <r>
    <n v="1237"/>
    <n v="2307"/>
    <s v="B. SRINI"/>
    <x v="33"/>
    <s v="9 - B"/>
    <s v="G"/>
    <m/>
    <s v="SHANKAR REDDY"/>
    <x v="0"/>
    <n v="959932228138"/>
    <s v="9599 3222 8138"/>
    <n v="8008388330"/>
    <x v="2"/>
    <s v="PEGADAPALLY"/>
  </r>
  <r>
    <n v="1238"/>
    <n v="2868"/>
    <s v="A. VAISHALI"/>
    <x v="33"/>
    <s v="9 - B"/>
    <s v="G"/>
    <m/>
    <s v="RAMULU"/>
    <x v="0"/>
    <n v="822527314157"/>
    <s v="8225 2731 4157"/>
    <n v="7386383945"/>
    <x v="2"/>
    <s v="PENTAKALAN"/>
  </r>
  <r>
    <n v="1239"/>
    <n v="3107"/>
    <s v="N. VAISHNAVI"/>
    <x v="33"/>
    <s v="9 - B"/>
    <s v="G"/>
    <m/>
    <s v="SHIVA KUMAR"/>
    <x v="0"/>
    <n v="232180944420"/>
    <s v="2321 8094 4420"/>
    <n v="9989206326"/>
    <x v="0"/>
    <s v="KANDAKURTHI"/>
  </r>
  <r>
    <n v="1240"/>
    <n v="2632"/>
    <s v="A. VAMSHIKA REDDY"/>
    <x v="33"/>
    <s v="9 - B"/>
    <s v="G"/>
    <m/>
    <s v="A. BHASKAR REDDY"/>
    <x v="0"/>
    <n v="556555003817"/>
    <s v="5565 5500 3817"/>
    <n v="9912978969"/>
    <x v="2"/>
    <s v="KALDURKI"/>
  </r>
  <r>
    <n v="1241"/>
    <n v="2728"/>
    <s v="CH. VARSHINI"/>
    <x v="33"/>
    <s v="9 - B"/>
    <s v="G"/>
    <m/>
    <s v="RAVINDHAR"/>
    <x v="0"/>
    <n v="639518318120"/>
    <s v="6395 1831 8120"/>
    <n v="9059996455"/>
    <x v="0"/>
    <s v="GUNJ ROAD"/>
  </r>
  <r>
    <n v="1242"/>
    <n v="2288"/>
    <s v="B. VASAVI"/>
    <x v="33"/>
    <s v="9 - B"/>
    <s v="G"/>
    <m/>
    <s v="VENKATA RAMANA REDDY"/>
    <x v="0"/>
    <n v="754917569870"/>
    <s v="7549 1756 9870"/>
    <n v="9948066017"/>
    <x v="2"/>
    <s v="BHULAXMI CAMP"/>
  </r>
  <r>
    <n v="1243"/>
    <n v="2289"/>
    <s v="D. VIDHYA SRI"/>
    <x v="33"/>
    <s v="9 - B"/>
    <s v="G"/>
    <m/>
    <s v="SAILU"/>
    <x v="0"/>
    <n v="416828701471"/>
    <s v="4168 2870 1471"/>
    <n v="9014119648"/>
    <x v="2"/>
    <s v="PEGADAPALLY"/>
  </r>
  <r>
    <n v="1244"/>
    <n v="4748"/>
    <s v="M.RANI"/>
    <x v="33"/>
    <m/>
    <s v="G"/>
    <m/>
    <s v="GANGARAM"/>
    <x v="0"/>
    <m/>
    <m/>
    <n v="9666091489"/>
    <x v="2"/>
    <s v="BANDARPALLY"/>
  </r>
  <r>
    <m/>
    <m/>
    <m/>
    <x v="34"/>
    <m/>
    <m/>
    <m/>
    <m/>
    <x v="0"/>
    <m/>
    <m/>
    <m/>
    <x v="3"/>
    <m/>
  </r>
  <r>
    <m/>
    <m/>
    <m/>
    <x v="34"/>
    <m/>
    <m/>
    <m/>
    <m/>
    <x v="0"/>
    <m/>
    <m/>
    <m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Class" colHeaderCaption="Count1">
  <location ref="C4:G40" firstHeaderRow="1" firstDataRow="2" firstDataCol="1" rowPageCount="1" colPageCount="1"/>
  <pivotFields count="14">
    <pivotField showAll="0"/>
    <pivotField showAll="0"/>
    <pivotField showAll="0"/>
    <pivotField axis="axisRow" dataField="1" showAll="0">
      <items count="36">
        <item x="0"/>
        <item x="1"/>
        <item x="2"/>
        <item x="4"/>
        <item x="3"/>
        <item x="5"/>
        <item x="7"/>
        <item x="6"/>
        <item x="8"/>
        <item x="10"/>
        <item x="9"/>
        <item x="11"/>
        <item x="13"/>
        <item x="12"/>
        <item x="14"/>
        <item x="16"/>
        <item x="15"/>
        <item x="17"/>
        <item x="19"/>
        <item x="18"/>
        <item x="20"/>
        <item x="22"/>
        <item x="21"/>
        <item x="23"/>
        <item x="25"/>
        <item x="24"/>
        <item x="26"/>
        <item x="27"/>
        <item x="28"/>
        <item x="29"/>
        <item x="30"/>
        <item x="31"/>
        <item h="1" x="34"/>
        <item x="32"/>
        <item x="33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6">
        <item m="1" x="4"/>
        <item h="1" x="1"/>
        <item m="1" x="3"/>
        <item h="1" x="2"/>
        <item x="0"/>
        <item t="default"/>
      </items>
    </pivotField>
    <pivotField showAll="0"/>
    <pivotField showAll="0"/>
    <pivotField showAll="0"/>
    <pivotField axis="axisCol" showAll="0">
      <items count="5">
        <item x="0"/>
        <item x="2"/>
        <item x="1"/>
        <item x="3"/>
        <item t="default"/>
      </items>
    </pivotField>
    <pivotField showAll="0"/>
  </pivotFields>
  <rowFields count="1">
    <field x="3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3"/>
    </i>
    <i>
      <x v="34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pageFields count="1">
    <pageField fld="8" hier="-1"/>
  </pageFields>
  <dataFields count="1">
    <dataField name="Count" fld="3" subtotal="count" baseField="0" baseItem="0"/>
  </dataFields>
  <formats count="3">
    <format dxfId="2">
      <pivotArea type="all" dataOnly="0" outline="0" fieldPosition="0"/>
    </format>
    <format dxfId="1">
      <pivotArea type="all" dataOnly="0" outline="0" fieldPosition="0"/>
    </format>
    <format dxfId="0">
      <pivotArea type="all" dataOnly="0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M102"/>
  <sheetViews>
    <sheetView workbookViewId="0">
      <pane ySplit="1" topLeftCell="A2" activePane="bottomLeft" state="frozen"/>
      <selection pane="bottomLeft" activeCell="G97" sqref="G97"/>
    </sheetView>
  </sheetViews>
  <sheetFormatPr defaultColWidth="9.1796875" defaultRowHeight="14.5" x14ac:dyDescent="0.35"/>
  <cols>
    <col min="1" max="1" width="9.1796875" style="3"/>
    <col min="2" max="2" width="5.08984375" style="3" bestFit="1" customWidth="1"/>
    <col min="3" max="3" width="7" style="3" bestFit="1" customWidth="1"/>
    <col min="4" max="4" width="11.453125" style="3" bestFit="1" customWidth="1"/>
    <col min="5" max="5" width="9.1796875" style="3"/>
    <col min="6" max="6" width="5.08984375" style="3" bestFit="1" customWidth="1"/>
    <col min="7" max="7" width="7" style="3" bestFit="1" customWidth="1"/>
    <col min="8" max="8" width="9.90625" style="3" bestFit="1" customWidth="1"/>
    <col min="9" max="9" width="11.26953125" style="3" bestFit="1" customWidth="1"/>
    <col min="10" max="10" width="9.1796875" style="3"/>
    <col min="11" max="11" width="5.08984375" style="3" bestFit="1" customWidth="1"/>
    <col min="12" max="12" width="32.54296875" style="3" bestFit="1" customWidth="1"/>
    <col min="13" max="13" width="8.6328125" style="3" bestFit="1" customWidth="1"/>
    <col min="14" max="16384" width="9.1796875" style="3"/>
  </cols>
  <sheetData>
    <row r="1" spans="2:13" x14ac:dyDescent="0.35">
      <c r="B1" s="2" t="s">
        <v>0</v>
      </c>
      <c r="C1" s="2" t="s">
        <v>31</v>
      </c>
      <c r="D1" s="2" t="s">
        <v>32</v>
      </c>
      <c r="F1" s="2" t="s">
        <v>0</v>
      </c>
      <c r="G1" s="2" t="s">
        <v>31</v>
      </c>
      <c r="H1" s="2" t="s">
        <v>35</v>
      </c>
      <c r="I1" s="2" t="s">
        <v>34</v>
      </c>
      <c r="K1" s="2" t="s">
        <v>0</v>
      </c>
      <c r="L1" s="2" t="s">
        <v>1</v>
      </c>
      <c r="M1" s="2" t="s">
        <v>33</v>
      </c>
    </row>
    <row r="2" spans="2:13" x14ac:dyDescent="0.35">
      <c r="B2" s="1">
        <v>1</v>
      </c>
      <c r="C2" s="1" t="s">
        <v>3813</v>
      </c>
      <c r="D2" s="1">
        <v>7500</v>
      </c>
      <c r="F2" s="1">
        <v>1</v>
      </c>
      <c r="G2" s="1" t="s">
        <v>3813</v>
      </c>
      <c r="H2" s="1">
        <v>22000</v>
      </c>
      <c r="I2" s="1">
        <f t="shared" ref="I2:I11" si="0">H2-D2</f>
        <v>14500</v>
      </c>
      <c r="K2" s="1">
        <v>1</v>
      </c>
      <c r="L2" s="1" t="s">
        <v>36</v>
      </c>
      <c r="M2" s="1">
        <v>5000</v>
      </c>
    </row>
    <row r="3" spans="2:13" x14ac:dyDescent="0.35">
      <c r="B3" s="1">
        <v>2</v>
      </c>
      <c r="C3" s="1" t="s">
        <v>3848</v>
      </c>
      <c r="D3" s="1">
        <v>7500</v>
      </c>
      <c r="F3" s="1">
        <v>2</v>
      </c>
      <c r="G3" s="1" t="s">
        <v>3848</v>
      </c>
      <c r="H3" s="1">
        <v>22000</v>
      </c>
      <c r="I3" s="1">
        <f t="shared" si="0"/>
        <v>14500</v>
      </c>
      <c r="K3" s="1">
        <v>2</v>
      </c>
      <c r="L3" s="1" t="s">
        <v>184</v>
      </c>
      <c r="M3" s="1">
        <v>5000</v>
      </c>
    </row>
    <row r="4" spans="2:13" x14ac:dyDescent="0.35">
      <c r="B4" s="1">
        <v>3</v>
      </c>
      <c r="C4" s="1" t="s">
        <v>3863</v>
      </c>
      <c r="D4" s="1">
        <v>8500</v>
      </c>
      <c r="F4" s="1">
        <v>3</v>
      </c>
      <c r="G4" s="1" t="s">
        <v>3863</v>
      </c>
      <c r="H4" s="1">
        <v>23000</v>
      </c>
      <c r="I4" s="1">
        <f t="shared" si="0"/>
        <v>14500</v>
      </c>
      <c r="K4" s="1">
        <v>3</v>
      </c>
      <c r="L4" s="1" t="s">
        <v>189</v>
      </c>
      <c r="M4" s="1">
        <v>8000</v>
      </c>
    </row>
    <row r="5" spans="2:13" x14ac:dyDescent="0.35">
      <c r="B5" s="1">
        <v>4</v>
      </c>
      <c r="C5" s="1" t="s">
        <v>3963</v>
      </c>
      <c r="D5" s="1">
        <v>8500</v>
      </c>
      <c r="F5" s="1">
        <v>4</v>
      </c>
      <c r="G5" s="1" t="s">
        <v>3963</v>
      </c>
      <c r="H5" s="1">
        <v>23000</v>
      </c>
      <c r="I5" s="1">
        <f t="shared" si="0"/>
        <v>14500</v>
      </c>
      <c r="K5" s="1">
        <v>4</v>
      </c>
      <c r="L5" s="1" t="s">
        <v>188</v>
      </c>
      <c r="M5" s="1">
        <v>9999</v>
      </c>
    </row>
    <row r="6" spans="2:13" x14ac:dyDescent="0.35">
      <c r="B6" s="1">
        <v>5</v>
      </c>
      <c r="C6" s="1" t="s">
        <v>3916</v>
      </c>
      <c r="D6" s="1">
        <v>8500</v>
      </c>
      <c r="F6" s="1">
        <v>5</v>
      </c>
      <c r="G6" s="1" t="s">
        <v>3916</v>
      </c>
      <c r="H6" s="1">
        <v>23000</v>
      </c>
      <c r="I6" s="1">
        <f t="shared" si="0"/>
        <v>14500</v>
      </c>
      <c r="K6" s="1">
        <v>5</v>
      </c>
      <c r="L6" s="1" t="s">
        <v>175</v>
      </c>
      <c r="M6" s="1">
        <v>9999</v>
      </c>
    </row>
    <row r="7" spans="2:13" x14ac:dyDescent="0.35">
      <c r="B7" s="1">
        <v>6</v>
      </c>
      <c r="C7" s="1" t="s">
        <v>3988</v>
      </c>
      <c r="D7" s="1">
        <v>9000</v>
      </c>
      <c r="F7" s="1">
        <v>6</v>
      </c>
      <c r="G7" s="1" t="s">
        <v>3988</v>
      </c>
      <c r="H7" s="1">
        <v>24000</v>
      </c>
      <c r="I7" s="1">
        <f t="shared" si="0"/>
        <v>15000</v>
      </c>
      <c r="K7" s="1">
        <v>6</v>
      </c>
      <c r="L7" s="1" t="s">
        <v>37</v>
      </c>
      <c r="M7" s="1">
        <v>5000</v>
      </c>
    </row>
    <row r="8" spans="2:13" x14ac:dyDescent="0.35">
      <c r="B8" s="1">
        <v>7</v>
      </c>
      <c r="C8" s="1" t="s">
        <v>4041</v>
      </c>
      <c r="D8" s="1">
        <v>9000</v>
      </c>
      <c r="F8" s="1">
        <v>7</v>
      </c>
      <c r="G8" s="1" t="s">
        <v>4041</v>
      </c>
      <c r="H8" s="1">
        <v>24000</v>
      </c>
      <c r="I8" s="1">
        <f t="shared" si="0"/>
        <v>15000</v>
      </c>
      <c r="K8" s="1">
        <v>7</v>
      </c>
      <c r="L8" s="1" t="s">
        <v>38</v>
      </c>
      <c r="M8" s="1">
        <v>5000</v>
      </c>
    </row>
    <row r="9" spans="2:13" x14ac:dyDescent="0.35">
      <c r="B9" s="1">
        <v>8</v>
      </c>
      <c r="C9" s="1" t="s">
        <v>4015</v>
      </c>
      <c r="D9" s="1">
        <v>9000</v>
      </c>
      <c r="F9" s="1">
        <v>8</v>
      </c>
      <c r="G9" s="1" t="s">
        <v>4015</v>
      </c>
      <c r="H9" s="1">
        <v>24000</v>
      </c>
      <c r="I9" s="1">
        <f t="shared" si="0"/>
        <v>15000</v>
      </c>
      <c r="K9" s="1">
        <v>8</v>
      </c>
      <c r="L9" s="1" t="s">
        <v>39</v>
      </c>
      <c r="M9" s="1">
        <v>6000</v>
      </c>
    </row>
    <row r="10" spans="2:13" x14ac:dyDescent="0.35">
      <c r="B10" s="1">
        <v>9</v>
      </c>
      <c r="C10" s="1" t="s">
        <v>4059</v>
      </c>
      <c r="D10" s="1">
        <v>9500</v>
      </c>
      <c r="F10" s="1">
        <v>9</v>
      </c>
      <c r="G10" s="1" t="s">
        <v>4059</v>
      </c>
      <c r="H10" s="1">
        <v>25000</v>
      </c>
      <c r="I10" s="1">
        <f t="shared" si="0"/>
        <v>15500</v>
      </c>
      <c r="K10" s="1">
        <v>9</v>
      </c>
      <c r="L10" s="1" t="s">
        <v>40</v>
      </c>
      <c r="M10" s="1">
        <v>9999</v>
      </c>
    </row>
    <row r="11" spans="2:13" x14ac:dyDescent="0.35">
      <c r="B11" s="1">
        <v>10</v>
      </c>
      <c r="C11" s="1" t="s">
        <v>4116</v>
      </c>
      <c r="D11" s="1">
        <v>9500</v>
      </c>
      <c r="F11" s="1">
        <v>10</v>
      </c>
      <c r="G11" s="1" t="s">
        <v>4116</v>
      </c>
      <c r="H11" s="1">
        <v>25000</v>
      </c>
      <c r="I11" s="1">
        <f t="shared" si="0"/>
        <v>15500</v>
      </c>
      <c r="K11" s="1">
        <v>10</v>
      </c>
      <c r="L11" s="1" t="s">
        <v>41</v>
      </c>
      <c r="M11" s="1">
        <v>7000</v>
      </c>
    </row>
    <row r="12" spans="2:13" x14ac:dyDescent="0.35">
      <c r="B12" s="1">
        <v>11</v>
      </c>
      <c r="C12" s="1" t="s">
        <v>4085</v>
      </c>
      <c r="D12" s="1">
        <v>9500</v>
      </c>
      <c r="F12" s="1">
        <v>11</v>
      </c>
      <c r="G12" s="1" t="s">
        <v>4085</v>
      </c>
      <c r="H12" s="1">
        <v>25000</v>
      </c>
      <c r="I12" s="1">
        <f>H12-D12</f>
        <v>15500</v>
      </c>
      <c r="K12" s="1">
        <v>11</v>
      </c>
      <c r="L12" s="1" t="s">
        <v>42</v>
      </c>
      <c r="M12" s="1">
        <v>5000</v>
      </c>
    </row>
    <row r="13" spans="2:13" x14ac:dyDescent="0.35">
      <c r="B13" s="1">
        <v>12</v>
      </c>
      <c r="C13" s="1" t="s">
        <v>4133</v>
      </c>
      <c r="D13" s="1">
        <v>10000</v>
      </c>
      <c r="F13" s="1">
        <v>12</v>
      </c>
      <c r="G13" s="1" t="s">
        <v>4133</v>
      </c>
      <c r="H13" s="1">
        <v>26000</v>
      </c>
      <c r="I13" s="1">
        <f t="shared" ref="I13:I35" si="1">H13-D13</f>
        <v>16000</v>
      </c>
      <c r="K13" s="1">
        <v>12</v>
      </c>
      <c r="L13" s="1" t="s">
        <v>43</v>
      </c>
      <c r="M13" s="1">
        <v>7000</v>
      </c>
    </row>
    <row r="14" spans="2:13" x14ac:dyDescent="0.35">
      <c r="B14" s="1">
        <v>13</v>
      </c>
      <c r="C14" s="1" t="s">
        <v>4158</v>
      </c>
      <c r="D14" s="1">
        <v>10000</v>
      </c>
      <c r="F14" s="1">
        <v>13</v>
      </c>
      <c r="G14" s="1" t="s">
        <v>4158</v>
      </c>
      <c r="H14" s="1">
        <v>26000</v>
      </c>
      <c r="I14" s="1">
        <f t="shared" si="1"/>
        <v>16000</v>
      </c>
      <c r="K14" s="1">
        <v>13</v>
      </c>
      <c r="L14" s="1" t="s">
        <v>169</v>
      </c>
      <c r="M14" s="1">
        <v>9999</v>
      </c>
    </row>
    <row r="15" spans="2:13" x14ac:dyDescent="0.35">
      <c r="B15" s="1">
        <v>14</v>
      </c>
      <c r="C15" s="1" t="s">
        <v>4146</v>
      </c>
      <c r="D15" s="1">
        <v>10000</v>
      </c>
      <c r="F15" s="1">
        <v>14</v>
      </c>
      <c r="G15" s="1" t="s">
        <v>4146</v>
      </c>
      <c r="H15" s="1">
        <v>26000</v>
      </c>
      <c r="I15" s="1">
        <f t="shared" si="1"/>
        <v>16000</v>
      </c>
      <c r="K15" s="1">
        <v>14</v>
      </c>
      <c r="L15" s="1" t="s">
        <v>44</v>
      </c>
      <c r="M15" s="1">
        <v>5000</v>
      </c>
    </row>
    <row r="16" spans="2:13" x14ac:dyDescent="0.35">
      <c r="B16" s="1">
        <v>15</v>
      </c>
      <c r="C16" s="1" t="s">
        <v>4180</v>
      </c>
      <c r="D16" s="1">
        <v>10500</v>
      </c>
      <c r="F16" s="1">
        <v>15</v>
      </c>
      <c r="G16" s="1" t="s">
        <v>4180</v>
      </c>
      <c r="H16" s="1">
        <v>27000</v>
      </c>
      <c r="I16" s="1">
        <f t="shared" si="1"/>
        <v>16500</v>
      </c>
      <c r="K16" s="1">
        <v>15</v>
      </c>
      <c r="L16" s="1" t="s">
        <v>174</v>
      </c>
      <c r="M16" s="1">
        <v>5000</v>
      </c>
    </row>
    <row r="17" spans="2:13" x14ac:dyDescent="0.35">
      <c r="B17" s="1">
        <v>16</v>
      </c>
      <c r="C17" s="1" t="s">
        <v>4205</v>
      </c>
      <c r="D17" s="1">
        <v>10500</v>
      </c>
      <c r="F17" s="1">
        <v>16</v>
      </c>
      <c r="G17" s="1" t="s">
        <v>4205</v>
      </c>
      <c r="H17" s="1">
        <v>27000</v>
      </c>
      <c r="I17" s="1">
        <f t="shared" si="1"/>
        <v>16500</v>
      </c>
      <c r="K17" s="1">
        <v>16</v>
      </c>
      <c r="L17" s="1" t="s">
        <v>45</v>
      </c>
      <c r="M17" s="1">
        <v>6000</v>
      </c>
    </row>
    <row r="18" spans="2:13" x14ac:dyDescent="0.35">
      <c r="B18" s="1">
        <v>17</v>
      </c>
      <c r="C18" s="1" t="s">
        <v>4196</v>
      </c>
      <c r="D18" s="1">
        <v>10500</v>
      </c>
      <c r="F18" s="1">
        <v>17</v>
      </c>
      <c r="G18" s="1" t="s">
        <v>4196</v>
      </c>
      <c r="H18" s="1">
        <v>27000</v>
      </c>
      <c r="I18" s="1">
        <f t="shared" si="1"/>
        <v>16500</v>
      </c>
      <c r="K18" s="1">
        <v>17</v>
      </c>
      <c r="L18" s="1" t="s">
        <v>46</v>
      </c>
      <c r="M18" s="1">
        <v>9999</v>
      </c>
    </row>
    <row r="19" spans="2:13" x14ac:dyDescent="0.35">
      <c r="B19" s="1">
        <v>18</v>
      </c>
      <c r="C19" s="1" t="s">
        <v>4229</v>
      </c>
      <c r="D19" s="1">
        <v>11500</v>
      </c>
      <c r="F19" s="1">
        <v>18</v>
      </c>
      <c r="G19" s="1" t="s">
        <v>4229</v>
      </c>
      <c r="H19" s="1">
        <v>28000</v>
      </c>
      <c r="I19" s="1">
        <f t="shared" si="1"/>
        <v>16500</v>
      </c>
      <c r="K19" s="1">
        <v>18</v>
      </c>
      <c r="L19" s="1" t="s">
        <v>182</v>
      </c>
      <c r="M19" s="1">
        <v>9999</v>
      </c>
    </row>
    <row r="20" spans="2:13" x14ac:dyDescent="0.35">
      <c r="B20" s="1">
        <v>19</v>
      </c>
      <c r="C20" s="1" t="s">
        <v>4247</v>
      </c>
      <c r="D20" s="1">
        <v>11500</v>
      </c>
      <c r="F20" s="1">
        <v>19</v>
      </c>
      <c r="G20" s="1" t="s">
        <v>4247</v>
      </c>
      <c r="H20" s="1">
        <v>28000</v>
      </c>
      <c r="I20" s="1">
        <f t="shared" si="1"/>
        <v>16500</v>
      </c>
      <c r="K20" s="1">
        <v>19</v>
      </c>
      <c r="L20" s="1" t="s">
        <v>47</v>
      </c>
      <c r="M20" s="1">
        <v>9999</v>
      </c>
    </row>
    <row r="21" spans="2:13" x14ac:dyDescent="0.35">
      <c r="B21" s="1">
        <v>20</v>
      </c>
      <c r="C21" s="1" t="s">
        <v>4232</v>
      </c>
      <c r="D21" s="1">
        <v>11500</v>
      </c>
      <c r="F21" s="1">
        <v>20</v>
      </c>
      <c r="G21" s="1" t="s">
        <v>4232</v>
      </c>
      <c r="H21" s="1">
        <v>28000</v>
      </c>
      <c r="I21" s="1">
        <f t="shared" si="1"/>
        <v>16500</v>
      </c>
      <c r="K21" s="1">
        <v>20</v>
      </c>
      <c r="L21" s="1" t="s">
        <v>48</v>
      </c>
      <c r="M21" s="1">
        <v>9999</v>
      </c>
    </row>
    <row r="22" spans="2:13" x14ac:dyDescent="0.35">
      <c r="B22" s="1">
        <v>21</v>
      </c>
      <c r="C22" s="1" t="s">
        <v>4278</v>
      </c>
      <c r="D22" s="1">
        <v>12500</v>
      </c>
      <c r="F22" s="1">
        <v>21</v>
      </c>
      <c r="G22" s="1" t="s">
        <v>4278</v>
      </c>
      <c r="H22" s="1">
        <v>30000</v>
      </c>
      <c r="I22" s="1">
        <f t="shared" si="1"/>
        <v>17500</v>
      </c>
      <c r="K22" s="1">
        <v>21</v>
      </c>
      <c r="L22" s="1" t="s">
        <v>49</v>
      </c>
      <c r="M22" s="1">
        <v>5000</v>
      </c>
    </row>
    <row r="23" spans="2:13" x14ac:dyDescent="0.35">
      <c r="B23" s="1">
        <v>22</v>
      </c>
      <c r="C23" s="1" t="s">
        <v>4298</v>
      </c>
      <c r="D23" s="1">
        <v>12500</v>
      </c>
      <c r="F23" s="1">
        <v>22</v>
      </c>
      <c r="G23" s="1" t="s">
        <v>4298</v>
      </c>
      <c r="H23" s="1">
        <v>30000</v>
      </c>
      <c r="I23" s="1">
        <f t="shared" si="1"/>
        <v>17500</v>
      </c>
      <c r="K23" s="1">
        <v>22</v>
      </c>
      <c r="L23" s="1" t="s">
        <v>50</v>
      </c>
      <c r="M23" s="1">
        <v>9999</v>
      </c>
    </row>
    <row r="24" spans="2:13" x14ac:dyDescent="0.35">
      <c r="B24" s="1">
        <v>23</v>
      </c>
      <c r="C24" s="1" t="s">
        <v>4615</v>
      </c>
      <c r="D24" s="1">
        <v>12500</v>
      </c>
      <c r="F24" s="1">
        <v>23</v>
      </c>
      <c r="G24" s="1" t="s">
        <v>4615</v>
      </c>
      <c r="H24" s="1">
        <v>30000</v>
      </c>
      <c r="I24" s="1">
        <f t="shared" si="1"/>
        <v>17500</v>
      </c>
      <c r="K24" s="1">
        <v>23</v>
      </c>
      <c r="L24" s="1" t="s">
        <v>172</v>
      </c>
      <c r="M24" s="1">
        <v>9999</v>
      </c>
    </row>
    <row r="25" spans="2:13" x14ac:dyDescent="0.35">
      <c r="B25" s="1">
        <v>24</v>
      </c>
      <c r="C25" s="1" t="s">
        <v>4319</v>
      </c>
      <c r="D25" s="1">
        <v>15000</v>
      </c>
      <c r="F25" s="1">
        <v>24</v>
      </c>
      <c r="G25" s="1" t="s">
        <v>4319</v>
      </c>
      <c r="H25" s="1">
        <v>35000</v>
      </c>
      <c r="I25" s="1">
        <f t="shared" si="1"/>
        <v>20000</v>
      </c>
      <c r="K25" s="1">
        <v>24</v>
      </c>
      <c r="L25" s="1" t="s">
        <v>51</v>
      </c>
      <c r="M25" s="1">
        <v>9999</v>
      </c>
    </row>
    <row r="26" spans="2:13" x14ac:dyDescent="0.35">
      <c r="B26" s="1">
        <v>25</v>
      </c>
      <c r="C26" s="1" t="s">
        <v>4331</v>
      </c>
      <c r="D26" s="1">
        <v>15000</v>
      </c>
      <c r="F26" s="1">
        <v>25</v>
      </c>
      <c r="G26" s="1" t="s">
        <v>4331</v>
      </c>
      <c r="H26" s="1">
        <v>35000</v>
      </c>
      <c r="I26" s="1">
        <f t="shared" si="1"/>
        <v>20000</v>
      </c>
      <c r="K26" s="1">
        <v>25</v>
      </c>
      <c r="L26" s="1" t="s">
        <v>52</v>
      </c>
      <c r="M26" s="1">
        <v>5000</v>
      </c>
    </row>
    <row r="27" spans="2:13" x14ac:dyDescent="0.35">
      <c r="B27" s="1">
        <v>26</v>
      </c>
      <c r="C27" s="1" t="s">
        <v>4326</v>
      </c>
      <c r="D27" s="1">
        <v>15000</v>
      </c>
      <c r="F27" s="1">
        <v>26</v>
      </c>
      <c r="G27" s="1" t="s">
        <v>4326</v>
      </c>
      <c r="H27" s="1">
        <v>35000</v>
      </c>
      <c r="I27" s="1">
        <f t="shared" si="1"/>
        <v>20000</v>
      </c>
      <c r="K27" s="1">
        <v>26</v>
      </c>
      <c r="L27" s="1" t="s">
        <v>53</v>
      </c>
      <c r="M27" s="1">
        <v>5000</v>
      </c>
    </row>
    <row r="28" spans="2:13" x14ac:dyDescent="0.35">
      <c r="B28" s="1">
        <v>27</v>
      </c>
      <c r="C28" s="1" t="s">
        <v>4344</v>
      </c>
      <c r="D28" s="1">
        <v>16000</v>
      </c>
      <c r="F28" s="1">
        <v>27</v>
      </c>
      <c r="G28" s="1" t="s">
        <v>4344</v>
      </c>
      <c r="H28" s="1">
        <v>36000</v>
      </c>
      <c r="I28" s="1">
        <f t="shared" si="1"/>
        <v>20000</v>
      </c>
      <c r="K28" s="1">
        <v>27</v>
      </c>
      <c r="L28" s="1" t="s">
        <v>54</v>
      </c>
      <c r="M28" s="1">
        <v>9999</v>
      </c>
    </row>
    <row r="29" spans="2:13" x14ac:dyDescent="0.35">
      <c r="B29" s="1">
        <v>28</v>
      </c>
      <c r="C29" s="1" t="s">
        <v>4352</v>
      </c>
      <c r="D29" s="1">
        <v>16000</v>
      </c>
      <c r="F29" s="1">
        <v>28</v>
      </c>
      <c r="G29" s="1" t="s">
        <v>4352</v>
      </c>
      <c r="H29" s="1">
        <v>36000</v>
      </c>
      <c r="I29" s="1">
        <f t="shared" si="1"/>
        <v>20000</v>
      </c>
      <c r="K29" s="1">
        <v>28</v>
      </c>
      <c r="L29" s="1" t="s">
        <v>55</v>
      </c>
      <c r="M29" s="1">
        <v>9999</v>
      </c>
    </row>
    <row r="30" spans="2:13" x14ac:dyDescent="0.35">
      <c r="B30" s="1">
        <v>29</v>
      </c>
      <c r="C30" s="1" t="s">
        <v>4368</v>
      </c>
      <c r="D30" s="1">
        <v>18000</v>
      </c>
      <c r="F30" s="1">
        <v>29</v>
      </c>
      <c r="G30" s="1" t="s">
        <v>4368</v>
      </c>
      <c r="H30" s="1">
        <v>38000</v>
      </c>
      <c r="I30" s="1">
        <f t="shared" si="1"/>
        <v>20000</v>
      </c>
      <c r="K30" s="1">
        <v>29</v>
      </c>
      <c r="L30" s="1" t="s">
        <v>56</v>
      </c>
      <c r="M30" s="1">
        <v>8000</v>
      </c>
    </row>
    <row r="31" spans="2:13" x14ac:dyDescent="0.35">
      <c r="B31" s="1">
        <v>30</v>
      </c>
      <c r="C31" s="1" t="s">
        <v>4371</v>
      </c>
      <c r="D31" s="1">
        <v>18000</v>
      </c>
      <c r="F31" s="1">
        <v>30</v>
      </c>
      <c r="G31" s="1" t="s">
        <v>4371</v>
      </c>
      <c r="H31" s="1">
        <v>38000</v>
      </c>
      <c r="I31" s="1">
        <f t="shared" si="1"/>
        <v>20000</v>
      </c>
      <c r="K31" s="1">
        <v>30</v>
      </c>
      <c r="L31" s="1" t="s">
        <v>57</v>
      </c>
      <c r="M31" s="1">
        <v>9999</v>
      </c>
    </row>
    <row r="32" spans="2:13" x14ac:dyDescent="0.35">
      <c r="B32" s="1">
        <v>31</v>
      </c>
      <c r="C32" s="1" t="s">
        <v>4616</v>
      </c>
      <c r="D32" s="1">
        <v>20000</v>
      </c>
      <c r="F32" s="1">
        <v>31</v>
      </c>
      <c r="G32" s="1" t="s">
        <v>4616</v>
      </c>
      <c r="H32" s="1">
        <v>41000</v>
      </c>
      <c r="I32" s="1">
        <f t="shared" si="1"/>
        <v>21000</v>
      </c>
      <c r="K32" s="1">
        <v>31</v>
      </c>
      <c r="L32" s="1" t="s">
        <v>58</v>
      </c>
      <c r="M32" s="1">
        <v>7000</v>
      </c>
    </row>
    <row r="33" spans="2:13" x14ac:dyDescent="0.35">
      <c r="B33" s="1">
        <v>32</v>
      </c>
      <c r="C33" s="1" t="s">
        <v>4389</v>
      </c>
      <c r="D33" s="1">
        <v>20000</v>
      </c>
      <c r="F33" s="1">
        <v>32</v>
      </c>
      <c r="G33" s="1" t="s">
        <v>4389</v>
      </c>
      <c r="H33" s="1">
        <v>41000</v>
      </c>
      <c r="I33" s="1">
        <f t="shared" si="1"/>
        <v>21000</v>
      </c>
      <c r="K33" s="1">
        <v>32</v>
      </c>
      <c r="L33" s="1" t="s">
        <v>59</v>
      </c>
      <c r="M33" s="1">
        <v>7500</v>
      </c>
    </row>
    <row r="34" spans="2:13" x14ac:dyDescent="0.35">
      <c r="B34" s="1">
        <v>33</v>
      </c>
      <c r="C34" s="1" t="s">
        <v>4415</v>
      </c>
      <c r="D34" s="1">
        <v>25000</v>
      </c>
      <c r="F34" s="1">
        <v>33</v>
      </c>
      <c r="G34" s="1" t="s">
        <v>4415</v>
      </c>
      <c r="H34" s="1">
        <v>47000</v>
      </c>
      <c r="I34" s="1">
        <f t="shared" si="1"/>
        <v>22000</v>
      </c>
      <c r="K34" s="1">
        <v>33</v>
      </c>
      <c r="L34" s="1" t="s">
        <v>60</v>
      </c>
      <c r="M34" s="1">
        <v>9999</v>
      </c>
    </row>
    <row r="35" spans="2:13" x14ac:dyDescent="0.35">
      <c r="B35" s="1">
        <v>34</v>
      </c>
      <c r="C35" s="1" t="s">
        <v>4419</v>
      </c>
      <c r="D35" s="1">
        <v>25000</v>
      </c>
      <c r="F35" s="1">
        <v>34</v>
      </c>
      <c r="G35" s="1" t="s">
        <v>4419</v>
      </c>
      <c r="H35" s="1">
        <v>47000</v>
      </c>
      <c r="I35" s="1">
        <f t="shared" si="1"/>
        <v>22000</v>
      </c>
      <c r="K35" s="1">
        <v>34</v>
      </c>
      <c r="L35" s="1" t="s">
        <v>166</v>
      </c>
      <c r="M35" s="1">
        <v>9999</v>
      </c>
    </row>
    <row r="36" spans="2:13" x14ac:dyDescent="0.35">
      <c r="K36" s="1">
        <v>35</v>
      </c>
      <c r="L36" s="1" t="s">
        <v>61</v>
      </c>
      <c r="M36" s="1">
        <v>7000</v>
      </c>
    </row>
    <row r="37" spans="2:13" x14ac:dyDescent="0.35">
      <c r="K37" s="1">
        <v>36</v>
      </c>
      <c r="L37" s="1" t="s">
        <v>62</v>
      </c>
      <c r="M37" s="1">
        <v>8000</v>
      </c>
    </row>
    <row r="38" spans="2:13" x14ac:dyDescent="0.35">
      <c r="K38" s="1">
        <v>37</v>
      </c>
      <c r="L38" s="1" t="s">
        <v>63</v>
      </c>
      <c r="M38" s="1">
        <v>9999</v>
      </c>
    </row>
    <row r="39" spans="2:13" x14ac:dyDescent="0.35">
      <c r="K39" s="1">
        <v>38</v>
      </c>
      <c r="L39" s="1" t="s">
        <v>64</v>
      </c>
      <c r="M39" s="1">
        <v>9999</v>
      </c>
    </row>
    <row r="40" spans="2:13" x14ac:dyDescent="0.35">
      <c r="K40" s="1">
        <v>39</v>
      </c>
      <c r="L40" s="1" t="s">
        <v>178</v>
      </c>
      <c r="M40" s="1">
        <v>9999</v>
      </c>
    </row>
    <row r="41" spans="2:13" x14ac:dyDescent="0.35">
      <c r="K41" s="1">
        <v>40</v>
      </c>
      <c r="L41" s="1" t="s">
        <v>65</v>
      </c>
      <c r="M41" s="1">
        <v>9999</v>
      </c>
    </row>
    <row r="42" spans="2:13" x14ac:dyDescent="0.35">
      <c r="K42" s="1">
        <v>41</v>
      </c>
      <c r="L42" s="1" t="s">
        <v>66</v>
      </c>
      <c r="M42" s="1">
        <v>9999</v>
      </c>
    </row>
    <row r="43" spans="2:13" x14ac:dyDescent="0.35">
      <c r="K43" s="1">
        <v>42</v>
      </c>
      <c r="L43" s="1" t="s">
        <v>67</v>
      </c>
      <c r="M43" s="1">
        <v>8000</v>
      </c>
    </row>
    <row r="44" spans="2:13" x14ac:dyDescent="0.35">
      <c r="K44" s="1">
        <v>43</v>
      </c>
      <c r="L44" s="1" t="s">
        <v>107</v>
      </c>
      <c r="M44" s="1">
        <v>7000</v>
      </c>
    </row>
    <row r="45" spans="2:13" x14ac:dyDescent="0.35">
      <c r="K45" s="1">
        <v>44</v>
      </c>
      <c r="L45" s="1" t="s">
        <v>68</v>
      </c>
      <c r="M45" s="1">
        <v>7000</v>
      </c>
    </row>
    <row r="46" spans="2:13" x14ac:dyDescent="0.35">
      <c r="K46" s="1">
        <v>45</v>
      </c>
      <c r="L46" s="1" t="s">
        <v>69</v>
      </c>
      <c r="M46" s="1">
        <v>5000</v>
      </c>
    </row>
    <row r="47" spans="2:13" x14ac:dyDescent="0.35">
      <c r="K47" s="1">
        <v>46</v>
      </c>
      <c r="L47" s="1" t="s">
        <v>179</v>
      </c>
      <c r="M47" s="1">
        <v>9999</v>
      </c>
    </row>
    <row r="48" spans="2:13" x14ac:dyDescent="0.35">
      <c r="K48" s="1">
        <v>47</v>
      </c>
      <c r="L48" s="1" t="s">
        <v>70</v>
      </c>
      <c r="M48" s="1">
        <v>9999</v>
      </c>
    </row>
    <row r="49" spans="11:13" x14ac:dyDescent="0.35">
      <c r="K49" s="1">
        <v>48</v>
      </c>
      <c r="L49" s="1" t="s">
        <v>71</v>
      </c>
      <c r="M49" s="1">
        <v>9999</v>
      </c>
    </row>
    <row r="50" spans="11:13" x14ac:dyDescent="0.35">
      <c r="K50" s="1">
        <v>49</v>
      </c>
      <c r="L50" s="1" t="s">
        <v>72</v>
      </c>
      <c r="M50" s="1">
        <v>9999</v>
      </c>
    </row>
    <row r="51" spans="11:13" x14ac:dyDescent="0.35">
      <c r="K51" s="1">
        <v>50</v>
      </c>
      <c r="L51" s="1" t="s">
        <v>176</v>
      </c>
      <c r="M51" s="1">
        <v>9999</v>
      </c>
    </row>
    <row r="52" spans="11:13" x14ac:dyDescent="0.35">
      <c r="K52" s="1">
        <v>51</v>
      </c>
      <c r="L52" s="1" t="s">
        <v>73</v>
      </c>
      <c r="M52" s="1">
        <v>9999</v>
      </c>
    </row>
    <row r="53" spans="11:13" x14ac:dyDescent="0.35">
      <c r="K53" s="1">
        <v>52</v>
      </c>
      <c r="L53" s="1" t="s">
        <v>170</v>
      </c>
      <c r="M53" s="1">
        <v>9999</v>
      </c>
    </row>
    <row r="54" spans="11:13" x14ac:dyDescent="0.35">
      <c r="K54" s="1">
        <v>53</v>
      </c>
      <c r="L54" s="1" t="s">
        <v>74</v>
      </c>
      <c r="M54" s="1">
        <v>5500</v>
      </c>
    </row>
    <row r="55" spans="11:13" x14ac:dyDescent="0.35">
      <c r="K55" s="1">
        <v>54</v>
      </c>
      <c r="L55" s="1" t="s">
        <v>75</v>
      </c>
      <c r="M55" s="1">
        <v>5000</v>
      </c>
    </row>
    <row r="56" spans="11:13" x14ac:dyDescent="0.35">
      <c r="K56" s="1">
        <v>55</v>
      </c>
      <c r="L56" s="1" t="s">
        <v>76</v>
      </c>
      <c r="M56" s="1">
        <v>7500</v>
      </c>
    </row>
    <row r="57" spans="11:13" x14ac:dyDescent="0.35">
      <c r="K57" s="1">
        <v>56</v>
      </c>
      <c r="L57" s="1" t="s">
        <v>181</v>
      </c>
      <c r="M57" s="1">
        <v>7000</v>
      </c>
    </row>
    <row r="58" spans="11:13" x14ac:dyDescent="0.35">
      <c r="K58" s="1">
        <v>57</v>
      </c>
      <c r="L58" s="1" t="s">
        <v>165</v>
      </c>
      <c r="M58" s="1">
        <v>9999</v>
      </c>
    </row>
    <row r="59" spans="11:13" x14ac:dyDescent="0.35">
      <c r="K59" s="1">
        <v>58</v>
      </c>
      <c r="L59" s="1" t="s">
        <v>77</v>
      </c>
      <c r="M59" s="1">
        <v>7000</v>
      </c>
    </row>
    <row r="60" spans="11:13" x14ac:dyDescent="0.35">
      <c r="K60" s="1">
        <v>59</v>
      </c>
      <c r="L60" s="1" t="s">
        <v>78</v>
      </c>
      <c r="M60" s="1">
        <v>6000</v>
      </c>
    </row>
    <row r="61" spans="11:13" x14ac:dyDescent="0.35">
      <c r="K61" s="1">
        <v>60</v>
      </c>
      <c r="L61" s="1" t="s">
        <v>79</v>
      </c>
      <c r="M61" s="1">
        <v>5000</v>
      </c>
    </row>
    <row r="62" spans="11:13" x14ac:dyDescent="0.35">
      <c r="K62" s="1">
        <v>61</v>
      </c>
      <c r="L62" s="1" t="s">
        <v>80</v>
      </c>
      <c r="M62" s="1">
        <v>7000</v>
      </c>
    </row>
    <row r="63" spans="11:13" x14ac:dyDescent="0.35">
      <c r="K63" s="1">
        <v>62</v>
      </c>
      <c r="L63" s="1" t="s">
        <v>187</v>
      </c>
      <c r="M63" s="1">
        <v>7000</v>
      </c>
    </row>
    <row r="64" spans="11:13" x14ac:dyDescent="0.35">
      <c r="K64" s="1">
        <v>63</v>
      </c>
      <c r="L64" s="1" t="s">
        <v>81</v>
      </c>
      <c r="M64" s="1">
        <v>9999</v>
      </c>
    </row>
    <row r="65" spans="11:13" x14ac:dyDescent="0.35">
      <c r="K65" s="1">
        <v>64</v>
      </c>
      <c r="L65" s="1" t="s">
        <v>82</v>
      </c>
      <c r="M65" s="1">
        <v>7000</v>
      </c>
    </row>
    <row r="66" spans="11:13" x14ac:dyDescent="0.35">
      <c r="K66" s="1">
        <v>65</v>
      </c>
      <c r="L66" s="1" t="s">
        <v>83</v>
      </c>
      <c r="M66" s="1">
        <v>7000</v>
      </c>
    </row>
    <row r="67" spans="11:13" x14ac:dyDescent="0.35">
      <c r="K67" s="1">
        <v>66</v>
      </c>
      <c r="L67" s="1" t="s">
        <v>84</v>
      </c>
      <c r="M67" s="1">
        <v>9999</v>
      </c>
    </row>
    <row r="68" spans="11:13" x14ac:dyDescent="0.35">
      <c r="K68" s="1">
        <v>67</v>
      </c>
      <c r="L68" s="1" t="s">
        <v>85</v>
      </c>
      <c r="M68" s="1">
        <v>9999</v>
      </c>
    </row>
    <row r="69" spans="11:13" x14ac:dyDescent="0.35">
      <c r="K69" s="1">
        <v>68</v>
      </c>
      <c r="L69" s="1" t="s">
        <v>86</v>
      </c>
      <c r="M69" s="1">
        <v>9999</v>
      </c>
    </row>
    <row r="70" spans="11:13" x14ac:dyDescent="0.35">
      <c r="K70" s="1">
        <v>69</v>
      </c>
      <c r="L70" s="1" t="s">
        <v>87</v>
      </c>
      <c r="M70" s="1">
        <v>9999</v>
      </c>
    </row>
    <row r="71" spans="11:13" x14ac:dyDescent="0.35">
      <c r="K71" s="1">
        <v>70</v>
      </c>
      <c r="L71" s="1" t="s">
        <v>88</v>
      </c>
      <c r="M71" s="1">
        <v>7000</v>
      </c>
    </row>
    <row r="72" spans="11:13" x14ac:dyDescent="0.35">
      <c r="K72" s="1">
        <v>71</v>
      </c>
      <c r="L72" s="1" t="s">
        <v>89</v>
      </c>
      <c r="M72" s="1">
        <v>9999</v>
      </c>
    </row>
    <row r="73" spans="11:13" x14ac:dyDescent="0.35">
      <c r="K73" s="1">
        <v>72</v>
      </c>
      <c r="L73" s="1" t="s">
        <v>90</v>
      </c>
      <c r="M73" s="1">
        <v>5000</v>
      </c>
    </row>
    <row r="74" spans="11:13" x14ac:dyDescent="0.35">
      <c r="K74" s="1">
        <v>73</v>
      </c>
      <c r="L74" s="1" t="s">
        <v>91</v>
      </c>
      <c r="M74" s="1">
        <v>8000</v>
      </c>
    </row>
    <row r="75" spans="11:13" x14ac:dyDescent="0.35">
      <c r="K75" s="1">
        <v>74</v>
      </c>
      <c r="L75" s="1" t="s">
        <v>92</v>
      </c>
      <c r="M75" s="1">
        <v>5000</v>
      </c>
    </row>
    <row r="76" spans="11:13" x14ac:dyDescent="0.35">
      <c r="K76" s="1">
        <v>75</v>
      </c>
      <c r="L76" s="1" t="s">
        <v>93</v>
      </c>
      <c r="M76" s="1">
        <v>5000</v>
      </c>
    </row>
    <row r="77" spans="11:13" x14ac:dyDescent="0.35">
      <c r="K77" s="1">
        <v>76</v>
      </c>
      <c r="L77" s="1" t="s">
        <v>94</v>
      </c>
      <c r="M77" s="1">
        <v>7000</v>
      </c>
    </row>
    <row r="78" spans="11:13" x14ac:dyDescent="0.35">
      <c r="K78" s="1">
        <v>77</v>
      </c>
      <c r="L78" s="1" t="s">
        <v>183</v>
      </c>
      <c r="M78" s="1">
        <v>6500</v>
      </c>
    </row>
    <row r="79" spans="11:13" x14ac:dyDescent="0.35">
      <c r="K79" s="1">
        <v>78</v>
      </c>
      <c r="L79" s="1" t="s">
        <v>164</v>
      </c>
      <c r="M79" s="1">
        <v>9999</v>
      </c>
    </row>
    <row r="80" spans="11:13" x14ac:dyDescent="0.35">
      <c r="K80" s="1">
        <v>79</v>
      </c>
      <c r="L80" s="1" t="s">
        <v>95</v>
      </c>
      <c r="M80" s="1">
        <v>5000</v>
      </c>
    </row>
    <row r="81" spans="11:13" x14ac:dyDescent="0.35">
      <c r="K81" s="1">
        <v>80</v>
      </c>
      <c r="L81" s="1" t="s">
        <v>96</v>
      </c>
      <c r="M81" s="1">
        <v>5000</v>
      </c>
    </row>
    <row r="82" spans="11:13" x14ac:dyDescent="0.35">
      <c r="K82" s="1">
        <v>81</v>
      </c>
      <c r="L82" s="1" t="s">
        <v>97</v>
      </c>
      <c r="M82" s="1">
        <v>9999</v>
      </c>
    </row>
    <row r="83" spans="11:13" x14ac:dyDescent="0.35">
      <c r="K83" s="1">
        <v>82</v>
      </c>
      <c r="L83" s="1" t="s">
        <v>98</v>
      </c>
      <c r="M83" s="1">
        <v>6000</v>
      </c>
    </row>
    <row r="84" spans="11:13" x14ac:dyDescent="0.35">
      <c r="K84" s="1">
        <v>83</v>
      </c>
      <c r="L84" s="1" t="s">
        <v>171</v>
      </c>
      <c r="M84" s="1">
        <v>9999</v>
      </c>
    </row>
    <row r="85" spans="11:13" x14ac:dyDescent="0.35">
      <c r="K85" s="1">
        <v>84</v>
      </c>
      <c r="L85" s="1" t="s">
        <v>168</v>
      </c>
      <c r="M85" s="1">
        <v>9999</v>
      </c>
    </row>
    <row r="86" spans="11:13" x14ac:dyDescent="0.35">
      <c r="K86" s="1">
        <v>85</v>
      </c>
      <c r="L86" s="1" t="s">
        <v>180</v>
      </c>
      <c r="M86" s="1">
        <v>9999</v>
      </c>
    </row>
    <row r="87" spans="11:13" x14ac:dyDescent="0.35">
      <c r="K87" s="1">
        <v>86</v>
      </c>
      <c r="L87" s="1" t="s">
        <v>167</v>
      </c>
      <c r="M87" s="1">
        <v>6000</v>
      </c>
    </row>
    <row r="88" spans="11:13" x14ac:dyDescent="0.35">
      <c r="K88" s="1">
        <v>87</v>
      </c>
      <c r="L88" s="1" t="s">
        <v>99</v>
      </c>
      <c r="M88" s="1">
        <v>9999</v>
      </c>
    </row>
    <row r="89" spans="11:13" x14ac:dyDescent="0.35">
      <c r="K89" s="1">
        <v>88</v>
      </c>
      <c r="L89" s="1" t="s">
        <v>100</v>
      </c>
      <c r="M89" s="1">
        <v>9999</v>
      </c>
    </row>
    <row r="90" spans="11:13" x14ac:dyDescent="0.35">
      <c r="K90" s="1">
        <v>89</v>
      </c>
      <c r="L90" s="1" t="s">
        <v>101</v>
      </c>
      <c r="M90" s="1">
        <v>9999</v>
      </c>
    </row>
    <row r="91" spans="11:13" x14ac:dyDescent="0.35">
      <c r="K91" s="1">
        <v>90</v>
      </c>
      <c r="L91" s="1" t="s">
        <v>102</v>
      </c>
      <c r="M91" s="1">
        <v>5000</v>
      </c>
    </row>
    <row r="92" spans="11:13" x14ac:dyDescent="0.35">
      <c r="K92" s="1">
        <v>91</v>
      </c>
      <c r="L92" s="1" t="s">
        <v>103</v>
      </c>
      <c r="M92" s="1">
        <v>5000</v>
      </c>
    </row>
    <row r="93" spans="11:13" x14ac:dyDescent="0.35">
      <c r="K93" s="1">
        <v>92</v>
      </c>
      <c r="L93" s="1" t="s">
        <v>104</v>
      </c>
      <c r="M93" s="1">
        <v>9999</v>
      </c>
    </row>
    <row r="94" spans="11:13" x14ac:dyDescent="0.35">
      <c r="K94" s="1">
        <v>93</v>
      </c>
      <c r="L94" s="1" t="s">
        <v>105</v>
      </c>
      <c r="M94" s="1">
        <v>9999</v>
      </c>
    </row>
    <row r="95" spans="11:13" x14ac:dyDescent="0.35">
      <c r="K95" s="1">
        <v>94</v>
      </c>
      <c r="L95" s="1" t="s">
        <v>177</v>
      </c>
      <c r="M95" s="1">
        <v>5000</v>
      </c>
    </row>
    <row r="96" spans="11:13" x14ac:dyDescent="0.35">
      <c r="K96" s="1">
        <v>95</v>
      </c>
      <c r="L96" s="1" t="s">
        <v>106</v>
      </c>
      <c r="M96" s="1">
        <v>9999</v>
      </c>
    </row>
    <row r="97" spans="11:13" x14ac:dyDescent="0.35">
      <c r="K97" s="1">
        <v>96</v>
      </c>
      <c r="L97" s="1" t="s">
        <v>108</v>
      </c>
      <c r="M97" s="1">
        <v>7000</v>
      </c>
    </row>
    <row r="98" spans="11:13" x14ac:dyDescent="0.35">
      <c r="K98" s="1">
        <v>97</v>
      </c>
      <c r="L98" s="1" t="s">
        <v>5694</v>
      </c>
      <c r="M98" s="1">
        <v>7000</v>
      </c>
    </row>
    <row r="99" spans="11:13" x14ac:dyDescent="0.35">
      <c r="K99" s="1">
        <v>98</v>
      </c>
      <c r="L99" s="1" t="s">
        <v>3928</v>
      </c>
      <c r="M99" s="1">
        <v>7000</v>
      </c>
    </row>
    <row r="100" spans="11:13" x14ac:dyDescent="0.35">
      <c r="K100" s="1">
        <v>99</v>
      </c>
      <c r="L100" s="1" t="s">
        <v>6157</v>
      </c>
      <c r="M100" s="1">
        <v>7000</v>
      </c>
    </row>
    <row r="101" spans="11:13" x14ac:dyDescent="0.35">
      <c r="K101" s="1">
        <v>100</v>
      </c>
      <c r="L101" s="1" t="s">
        <v>4376</v>
      </c>
      <c r="M101" s="1">
        <v>7000</v>
      </c>
    </row>
    <row r="102" spans="11:13" x14ac:dyDescent="0.35">
      <c r="K102" s="1">
        <v>101</v>
      </c>
      <c r="L102" s="1" t="s">
        <v>4287</v>
      </c>
      <c r="M102" s="1">
        <v>5000</v>
      </c>
    </row>
  </sheetData>
  <sheetProtection password="CCF3" sheet="1" objects="1" scenarios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5016"/>
  <sheetViews>
    <sheetView tabSelected="1" zoomScale="85" zoomScaleNormal="85" workbookViewId="0">
      <pane ySplit="1" topLeftCell="A661" activePane="bottomLeft" state="frozen"/>
      <selection activeCell="Q1541" sqref="Q1541"/>
      <selection pane="bottomLeft" activeCell="D663" sqref="D663"/>
    </sheetView>
  </sheetViews>
  <sheetFormatPr defaultColWidth="9.1796875" defaultRowHeight="14.5" x14ac:dyDescent="0.35"/>
  <cols>
    <col min="1" max="1" width="8.1796875" style="32" bestFit="1" customWidth="1"/>
    <col min="2" max="2" width="17.26953125" style="87" bestFit="1" customWidth="1"/>
    <col min="3" max="4" width="14.36328125" style="32" customWidth="1"/>
    <col min="5" max="5" width="14.54296875" style="32" bestFit="1" customWidth="1"/>
    <col min="6" max="6" width="8.08984375" style="32" customWidth="1"/>
    <col min="7" max="7" width="0.6328125" style="32" customWidth="1"/>
    <col min="8" max="8" width="33" style="32" bestFit="1" customWidth="1"/>
    <col min="9" max="9" width="10.36328125" style="32" bestFit="1" customWidth="1"/>
    <col min="10" max="10" width="24.453125" style="32" bestFit="1" customWidth="1"/>
    <col min="11" max="11" width="21.6328125" style="32" bestFit="1" customWidth="1"/>
    <col min="12" max="12" width="11.26953125" style="32" bestFit="1" customWidth="1"/>
    <col min="13" max="13" width="0.6328125" style="32" customWidth="1"/>
    <col min="14" max="14" width="10.36328125" style="32" bestFit="1" customWidth="1"/>
    <col min="15" max="15" width="17.08984375" style="32" bestFit="1" customWidth="1"/>
    <col min="16" max="16384" width="9.1796875" style="32"/>
  </cols>
  <sheetData>
    <row r="1" spans="1:15" s="27" customFormat="1" ht="29" x14ac:dyDescent="0.35">
      <c r="A1" s="56" t="s">
        <v>186</v>
      </c>
      <c r="B1" s="86" t="s">
        <v>112</v>
      </c>
      <c r="C1" s="56" t="s">
        <v>113</v>
      </c>
      <c r="D1" s="56" t="s">
        <v>116</v>
      </c>
      <c r="E1" s="56" t="s">
        <v>110</v>
      </c>
      <c r="F1" s="56" t="s">
        <v>111</v>
      </c>
      <c r="G1" s="57" t="s">
        <v>148</v>
      </c>
      <c r="H1" s="25" t="s">
        <v>114</v>
      </c>
      <c r="I1" s="25" t="s">
        <v>31</v>
      </c>
      <c r="J1" s="25" t="s">
        <v>115</v>
      </c>
      <c r="K1" s="25" t="s">
        <v>120</v>
      </c>
      <c r="L1" s="25" t="s">
        <v>119</v>
      </c>
      <c r="M1" s="57" t="s">
        <v>148</v>
      </c>
      <c r="N1" s="25" t="s">
        <v>163</v>
      </c>
    </row>
    <row r="2" spans="1:15" x14ac:dyDescent="0.35">
      <c r="A2" s="28">
        <v>1</v>
      </c>
      <c r="B2" s="30">
        <v>44724</v>
      </c>
      <c r="C2" s="28">
        <v>1</v>
      </c>
      <c r="D2" s="28">
        <v>3082</v>
      </c>
      <c r="E2" s="28" t="s">
        <v>32</v>
      </c>
      <c r="F2" s="28">
        <v>15000</v>
      </c>
      <c r="G2" s="28"/>
      <c r="H2" s="28" t="str">
        <f>IF(TRIM(D2)="","",IFERROR(INDEX('Student Master'!C:C,MATCH(D2,'Student Master'!B:B,0)),"Not Found"))</f>
        <v>S. ARUN</v>
      </c>
      <c r="I2" s="28" t="str">
        <f>IF(TRIM(D2)="","",IFERROR(INDEX('Student Master'!D:D,MATCH(D2,'Student Master'!B:B,0)),"Not Found"))</f>
        <v>10 - AS</v>
      </c>
      <c r="J2" s="28" t="str">
        <f>IF(TRIM(D2)="","",IFERROR(INDEX('Student Master'!H:H,MATCH(D2,'Student Master'!B:B,0)),"Not Found"))</f>
        <v>GANGARAM</v>
      </c>
      <c r="K2" s="28" t="str">
        <f>IF(TRIM(D2)="","",IFERROR(INDEX('Student Master'!N:N,MATCH(D2,'Student Master'!B:B,0)),"Not Found"))</f>
        <v>BARDIPUR</v>
      </c>
      <c r="L2" s="28">
        <f>IF(TRIM(D2)="","",IFERROR(INDEX('Student Master'!L:L,MATCH(D2,'Student Master'!B:B,0)),"Not Found"))</f>
        <v>9133894901</v>
      </c>
      <c r="M2" s="28"/>
      <c r="N2" s="28"/>
      <c r="O2" s="76"/>
    </row>
    <row r="3" spans="1:15" x14ac:dyDescent="0.35">
      <c r="A3" s="28">
        <f t="shared" ref="A3:A66" si="0">A2+1</f>
        <v>2</v>
      </c>
      <c r="B3" s="30">
        <v>44724</v>
      </c>
      <c r="C3" s="28">
        <v>2</v>
      </c>
      <c r="D3" s="28">
        <v>4572</v>
      </c>
      <c r="E3" s="28" t="s">
        <v>32</v>
      </c>
      <c r="F3" s="28">
        <v>3000</v>
      </c>
      <c r="G3" s="28"/>
      <c r="H3" s="28" t="str">
        <f>IF(TRIM(D3)="","",IFERROR(INDEX('Student Master'!C:C,MATCH(D3,'Student Master'!B:B,0)),"Not Found"))</f>
        <v>B.Madhu Varshini</v>
      </c>
      <c r="I3" s="28" t="str">
        <f>IF(TRIM(D3)="","",IFERROR(INDEX('Student Master'!D:D,MATCH(D3,'Student Master'!B:B,0)),"Not Found"))</f>
        <v>L - AM</v>
      </c>
      <c r="J3" s="28" t="str">
        <f>IF(TRIM(D3)="","",IFERROR(INDEX('Student Master'!H:H,MATCH(D3,'Student Master'!B:B,0)),"Not Found"))</f>
        <v>Laxman</v>
      </c>
      <c r="K3" s="28" t="str">
        <f>IF(TRIM(D3)="","",IFERROR(INDEX('Student Master'!N:N,MATCH(D3,'Student Master'!B:B,0)),"Not Found"))</f>
        <v>Old Salampad</v>
      </c>
      <c r="L3" s="28">
        <f>IF(TRIM(D3)="","",IFERROR(INDEX('Student Master'!L:L,MATCH(D3,'Student Master'!B:B,0)),"Not Found"))</f>
        <v>9553219616</v>
      </c>
      <c r="M3" s="28"/>
      <c r="N3" s="28"/>
    </row>
    <row r="4" spans="1:15" x14ac:dyDescent="0.35">
      <c r="A4" s="28">
        <f t="shared" si="0"/>
        <v>3</v>
      </c>
      <c r="B4" s="30">
        <v>44725</v>
      </c>
      <c r="C4" s="28">
        <v>3</v>
      </c>
      <c r="D4" s="28">
        <v>4765</v>
      </c>
      <c r="E4" s="28" t="s">
        <v>32</v>
      </c>
      <c r="F4" s="28">
        <v>1000</v>
      </c>
      <c r="G4" s="28"/>
      <c r="H4" s="28" t="str">
        <f>IF(TRIM(D4)="","",IFERROR(INDEX('Student Master'!C:C,MATCH(D4,'Student Master'!B:B,0)),"Not Found"))</f>
        <v>B.ADARSH</v>
      </c>
      <c r="I4" s="28" t="str">
        <f>IF(TRIM(D4)="","",IFERROR(INDEX('Student Master'!D:D,MATCH(D4,'Student Master'!B:B,0)),"Not Found"))</f>
        <v>U - AM</v>
      </c>
      <c r="J4" s="28" t="str">
        <f>IF(TRIM(D4)="","",IFERROR(INDEX('Student Master'!H:H,MATCH(D4,'Student Master'!B:B,0)),"Not Found"))</f>
        <v>SANTHOSH</v>
      </c>
      <c r="K4" s="28" t="str">
        <f>IF(TRIM(D4)="","",IFERROR(INDEX('Student Master'!N:N,MATCH(D4,'Student Master'!B:B,0)),"Not Found"))</f>
        <v>Hangarga</v>
      </c>
      <c r="L4" s="28">
        <f>IF(TRIM(D4)="","",IFERROR(INDEX('Student Master'!L:L,MATCH(D4,'Student Master'!B:B,0)),"Not Found"))</f>
        <v>8688174705</v>
      </c>
      <c r="M4" s="28"/>
      <c r="N4" s="28"/>
    </row>
    <row r="5" spans="1:15" x14ac:dyDescent="0.35">
      <c r="A5" s="28">
        <f t="shared" si="0"/>
        <v>4</v>
      </c>
      <c r="B5" s="30">
        <v>44725</v>
      </c>
      <c r="C5" s="28">
        <v>4</v>
      </c>
      <c r="D5" s="28">
        <v>4575</v>
      </c>
      <c r="E5" s="28" t="s">
        <v>32</v>
      </c>
      <c r="F5" s="28">
        <v>1000</v>
      </c>
      <c r="G5" s="28"/>
      <c r="H5" s="28" t="str">
        <f>IF(TRIM(D5)="","",IFERROR(INDEX('Student Master'!C:C,MATCH(D5,'Student Master'!B:B,0)),"Not Found"))</f>
        <v>B.SHIVA CHARAN</v>
      </c>
      <c r="I5" s="28" t="str">
        <f>IF(TRIM(D5)="","",IFERROR(INDEX('Student Master'!D:D,MATCH(D5,'Student Master'!B:B,0)),"Not Found"))</f>
        <v>1 - BM</v>
      </c>
      <c r="J5" s="28" t="str">
        <f>IF(TRIM(D5)="","",IFERROR(INDEX('Student Master'!H:H,MATCH(D5,'Student Master'!B:B,0)),"Not Found"))</f>
        <v>SANTHOSH</v>
      </c>
      <c r="K5" s="28" t="str">
        <f>IF(TRIM(D5)="","",IFERROR(INDEX('Student Master'!N:N,MATCH(D5,'Student Master'!B:B,0)),"Not Found"))</f>
        <v>Hangarga</v>
      </c>
      <c r="L5" s="28">
        <f>IF(TRIM(D5)="","",IFERROR(INDEX('Student Master'!L:L,MATCH(D5,'Student Master'!B:B,0)),"Not Found"))</f>
        <v>8688174705</v>
      </c>
      <c r="M5" s="28"/>
      <c r="N5" s="28"/>
    </row>
    <row r="6" spans="1:15" x14ac:dyDescent="0.35">
      <c r="A6" s="28">
        <f t="shared" si="0"/>
        <v>5</v>
      </c>
      <c r="B6" s="30">
        <v>44725</v>
      </c>
      <c r="C6" s="28">
        <v>5</v>
      </c>
      <c r="D6" s="28">
        <v>4578</v>
      </c>
      <c r="E6" s="28" t="s">
        <v>32</v>
      </c>
      <c r="F6" s="28">
        <v>500</v>
      </c>
      <c r="G6" s="28"/>
      <c r="H6" s="28" t="str">
        <f>IF(TRIM(D6)="","",IFERROR(INDEX('Student Master'!C:C,MATCH(D6,'Student Master'!B:B,0)),"Not Found"))</f>
        <v>S.SRAVANI</v>
      </c>
      <c r="I6" s="28" t="str">
        <f>IF(TRIM(D6)="","",IFERROR(INDEX('Student Master'!D:D,MATCH(D6,'Student Master'!B:B,0)),"Not Found"))</f>
        <v>7 - AS</v>
      </c>
      <c r="J6" s="28" t="str">
        <f>IF(TRIM(D6)="","",IFERROR(INDEX('Student Master'!H:H,MATCH(D6,'Student Master'!B:B,0)),"Not Found"))</f>
        <v>S. LAXMAN</v>
      </c>
      <c r="K6" s="28" t="str">
        <f>IF(TRIM(D6)="","",IFERROR(INDEX('Student Master'!N:N,MATCH(D6,'Student Master'!B:B,0)),"Not Found"))</f>
        <v>Kandakurthi</v>
      </c>
      <c r="L6" s="28">
        <f>IF(TRIM(D6)="","",IFERROR(INDEX('Student Master'!L:L,MATCH(D6,'Student Master'!B:B,0)),"Not Found"))</f>
        <v>6305389541</v>
      </c>
      <c r="M6" s="28"/>
      <c r="N6" s="28"/>
    </row>
    <row r="7" spans="1:15" x14ac:dyDescent="0.35">
      <c r="A7" s="28">
        <f t="shared" si="0"/>
        <v>6</v>
      </c>
      <c r="B7" s="30">
        <v>44727</v>
      </c>
      <c r="C7" s="28">
        <v>6</v>
      </c>
      <c r="D7" s="28">
        <v>4442</v>
      </c>
      <c r="E7" s="28" t="s">
        <v>32</v>
      </c>
      <c r="F7" s="28">
        <v>3500</v>
      </c>
      <c r="G7" s="28"/>
      <c r="H7" s="28" t="str">
        <f>IF(TRIM(D7)="","",IFERROR(INDEX('Student Master'!C:C,MATCH(D7,'Student Master'!B:B,0)),"Not Found"))</f>
        <v>MD. MIRZA ABBU BAQAR</v>
      </c>
      <c r="I7" s="28" t="str">
        <f>IF(TRIM(D7)="","",IFERROR(INDEX('Student Master'!D:D,MATCH(D7,'Student Master'!B:B,0)),"Not Found"))</f>
        <v>1 - BM</v>
      </c>
      <c r="J7" s="28" t="str">
        <f>IF(TRIM(D7)="","",IFERROR(INDEX('Student Master'!H:H,MATCH(D7,'Student Master'!B:B,0)),"Not Found"))</f>
        <v>MIRZA AZMATH BAIG</v>
      </c>
      <c r="K7" s="28" t="str">
        <f>IF(TRIM(D7)="","",IFERROR(INDEX('Student Master'!N:N,MATCH(D7,'Student Master'!B:B,0)),"Not Found"))</f>
        <v>KOPPARGA</v>
      </c>
      <c r="L7" s="28">
        <f>IF(TRIM(D7)="","",IFERROR(INDEX('Student Master'!L:L,MATCH(D7,'Student Master'!B:B,0)),"Not Found"))</f>
        <v>7569194416</v>
      </c>
      <c r="M7" s="28"/>
      <c r="N7" s="28"/>
      <c r="O7" s="76"/>
    </row>
    <row r="8" spans="1:15" x14ac:dyDescent="0.35">
      <c r="A8" s="28">
        <f t="shared" si="0"/>
        <v>7</v>
      </c>
      <c r="B8" s="30">
        <v>44728</v>
      </c>
      <c r="C8" s="28">
        <v>7</v>
      </c>
      <c r="D8" s="28">
        <v>4775</v>
      </c>
      <c r="E8" s="28" t="s">
        <v>32</v>
      </c>
      <c r="F8" s="28">
        <v>2000</v>
      </c>
      <c r="G8" s="28"/>
      <c r="H8" s="28" t="str">
        <f>IF(TRIM(D8)="","",IFERROR(INDEX('Student Master'!C:C,MATCH(D8,'Student Master'!B:B,0)),"Not Found"))</f>
        <v>G.SOURAB</v>
      </c>
      <c r="I8" s="28" t="str">
        <f>IF(TRIM(D8)="","",IFERROR(INDEX('Student Master'!D:D,MATCH(D8,'Student Master'!B:B,0)),"Not Found"))</f>
        <v>2 - AS</v>
      </c>
      <c r="J8" s="28" t="str">
        <f>IF(TRIM(D8)="","",IFERROR(INDEX('Student Master'!H:H,MATCH(D8,'Student Master'!B:B,0)),"Not Found"))</f>
        <v>G.NARESH</v>
      </c>
      <c r="K8" s="28" t="str">
        <f>IF(TRIM(D8)="","",IFERROR(INDEX('Student Master'!N:N,MATCH(D8,'Student Master'!B:B,0)),"Not Found"))</f>
        <v>Papermill, Renjal</v>
      </c>
      <c r="L8" s="28">
        <f>IF(TRIM(D8)="","",IFERROR(INDEX('Student Master'!L:L,MATCH(D8,'Student Master'!B:B,0)),"Not Found"))</f>
        <v>9347189684</v>
      </c>
      <c r="M8" s="28"/>
      <c r="N8" s="28"/>
    </row>
    <row r="9" spans="1:15" x14ac:dyDescent="0.35">
      <c r="A9" s="28">
        <f t="shared" si="0"/>
        <v>8</v>
      </c>
      <c r="B9" s="30">
        <v>44728</v>
      </c>
      <c r="C9" s="28">
        <v>8</v>
      </c>
      <c r="D9" s="28">
        <v>4774</v>
      </c>
      <c r="E9" s="28" t="s">
        <v>32</v>
      </c>
      <c r="F9" s="28">
        <v>3000</v>
      </c>
      <c r="G9" s="28"/>
      <c r="H9" s="28" t="str">
        <f>IF(TRIM(D9)="","",IFERROR(INDEX('Student Master'!C:C,MATCH(D9,'Student Master'!B:B,0)),"Not Found"))</f>
        <v>G. SAKSHI</v>
      </c>
      <c r="I9" s="28" t="str">
        <f>IF(TRIM(D9)="","",IFERROR(INDEX('Student Master'!D:D,MATCH(D9,'Student Master'!B:B,0)),"Not Found"))</f>
        <v>9 - AS</v>
      </c>
      <c r="J9" s="28" t="str">
        <f>IF(TRIM(D9)="","",IFERROR(INDEX('Student Master'!H:H,MATCH(D9,'Student Master'!B:B,0)),"Not Found"))</f>
        <v>G.NARESH</v>
      </c>
      <c r="K9" s="28" t="str">
        <f>IF(TRIM(D9)="","",IFERROR(INDEX('Student Master'!N:N,MATCH(D9,'Student Master'!B:B,0)),"Not Found"))</f>
        <v>Papermill, Renjal</v>
      </c>
      <c r="L9" s="28">
        <f>IF(TRIM(D9)="","",IFERROR(INDEX('Student Master'!L:L,MATCH(D9,'Student Master'!B:B,0)),"Not Found"))</f>
        <v>9347189684</v>
      </c>
      <c r="M9" s="28"/>
      <c r="N9" s="28"/>
    </row>
    <row r="10" spans="1:15" x14ac:dyDescent="0.35">
      <c r="A10" s="28">
        <f t="shared" si="0"/>
        <v>9</v>
      </c>
      <c r="B10" s="30">
        <v>44728</v>
      </c>
      <c r="C10" s="28">
        <v>9</v>
      </c>
      <c r="D10" s="28">
        <v>4681</v>
      </c>
      <c r="E10" s="28" t="s">
        <v>32</v>
      </c>
      <c r="F10" s="28">
        <v>1500</v>
      </c>
      <c r="G10" s="28"/>
      <c r="H10" s="28" t="str">
        <f>IF(TRIM(D10)="","",IFERROR(INDEX('Student Master'!C:C,MATCH(D10,'Student Master'!B:B,0)),"Not Found"))</f>
        <v>SHAZIA GAZALA MAHEBUB</v>
      </c>
      <c r="I10" s="28" t="str">
        <f>IF(TRIM(D10)="","",IFERROR(INDEX('Student Master'!D:D,MATCH(D10,'Student Master'!B:B,0)),"Not Found"))</f>
        <v>2 - AS</v>
      </c>
      <c r="J10" s="28" t="str">
        <f>IF(TRIM(D10)="","",IFERROR(INDEX('Student Master'!H:H,MATCH(D10,'Student Master'!B:B,0)),"Not Found"))</f>
        <v>SHAIK MAHABOOB</v>
      </c>
      <c r="K10" s="28" t="str">
        <f>IF(TRIM(D10)="","",IFERROR(INDEX('Student Master'!N:N,MATCH(D10,'Student Master'!B:B,0)),"Not Found"))</f>
        <v>Azam Gunj</v>
      </c>
      <c r="L10" s="28">
        <f>IF(TRIM(D10)="","",IFERROR(INDEX('Student Master'!L:L,MATCH(D10,'Student Master'!B:B,0)),"Not Found"))</f>
        <v>9922696237</v>
      </c>
      <c r="M10" s="28"/>
      <c r="N10" s="28"/>
    </row>
    <row r="11" spans="1:15" x14ac:dyDescent="0.35">
      <c r="A11" s="28">
        <f t="shared" si="0"/>
        <v>10</v>
      </c>
      <c r="B11" s="30">
        <v>44728</v>
      </c>
      <c r="C11" s="28">
        <v>10</v>
      </c>
      <c r="D11" s="28">
        <v>4683</v>
      </c>
      <c r="E11" s="28" t="s">
        <v>32</v>
      </c>
      <c r="F11" s="28">
        <v>1500</v>
      </c>
      <c r="G11" s="28"/>
      <c r="H11" s="28" t="str">
        <f>IF(TRIM(D11)="","",IFERROR(INDEX('Student Master'!C:C,MATCH(D11,'Student Master'!B:B,0)),"Not Found"))</f>
        <v>SHAIK TAMIN KOUSER MAHEBOOB</v>
      </c>
      <c r="I11" s="28" t="str">
        <f>IF(TRIM(D11)="","",IFERROR(INDEX('Student Master'!D:D,MATCH(D11,'Student Master'!B:B,0)),"Not Found"))</f>
        <v>6 - AS</v>
      </c>
      <c r="J11" s="28" t="str">
        <f>IF(TRIM(D11)="","",IFERROR(INDEX('Student Master'!H:H,MATCH(D11,'Student Master'!B:B,0)),"Not Found"))</f>
        <v>SHAIK MAHEBOOB</v>
      </c>
      <c r="K11" s="28" t="str">
        <f>IF(TRIM(D11)="","",IFERROR(INDEX('Student Master'!N:N,MATCH(D11,'Student Master'!B:B,0)),"Not Found"))</f>
        <v>Azam Gunj</v>
      </c>
      <c r="L11" s="28">
        <f>IF(TRIM(D11)="","",IFERROR(INDEX('Student Master'!L:L,MATCH(D11,'Student Master'!B:B,0)),"Not Found"))</f>
        <v>9922696237</v>
      </c>
      <c r="M11" s="28"/>
      <c r="N11" s="28"/>
      <c r="O11" s="76"/>
    </row>
    <row r="12" spans="1:15" x14ac:dyDescent="0.35">
      <c r="A12" s="28">
        <f t="shared" si="0"/>
        <v>11</v>
      </c>
      <c r="B12" s="30">
        <v>44730</v>
      </c>
      <c r="C12" s="28">
        <v>11</v>
      </c>
      <c r="D12" s="28">
        <v>4396</v>
      </c>
      <c r="E12" s="28" t="s">
        <v>32</v>
      </c>
      <c r="F12" s="28">
        <v>2500</v>
      </c>
      <c r="G12" s="28"/>
      <c r="H12" s="28" t="str">
        <f>IF(TRIM(D12)="","",IFERROR(INDEX('Student Master'!C:C,MATCH(D12,'Student Master'!B:B,0)),"Not Found"))</f>
        <v>CH. ABHINAV</v>
      </c>
      <c r="I12" s="28" t="str">
        <f>IF(TRIM(D12)="","",IFERROR(INDEX('Student Master'!D:D,MATCH(D12,'Student Master'!B:B,0)),"Not Found"))</f>
        <v>L - AM</v>
      </c>
      <c r="J12" s="28" t="str">
        <f>IF(TRIM(D12)="","",IFERROR(INDEX('Student Master'!H:H,MATCH(D12,'Student Master'!B:B,0)),"Not Found"))</f>
        <v>KRANTHI KUMAR</v>
      </c>
      <c r="K12" s="28" t="str">
        <f>IF(TRIM(D12)="","",IFERROR(INDEX('Student Master'!N:N,MATCH(D12,'Student Master'!B:B,0)),"Not Found"))</f>
        <v>SHARBATHI CANAL</v>
      </c>
      <c r="L12" s="28">
        <f>IF(TRIM(D12)="","",IFERROR(INDEX('Student Master'!L:L,MATCH(D12,'Student Master'!B:B,0)),"Not Found"))</f>
        <v>9666690403</v>
      </c>
      <c r="M12" s="28"/>
      <c r="N12" s="28"/>
    </row>
    <row r="13" spans="1:15" x14ac:dyDescent="0.35">
      <c r="A13" s="28">
        <f t="shared" si="0"/>
        <v>12</v>
      </c>
      <c r="B13" s="30">
        <v>44732</v>
      </c>
      <c r="C13" s="28">
        <v>12</v>
      </c>
      <c r="D13" s="28">
        <v>4406</v>
      </c>
      <c r="E13" s="28" t="s">
        <v>32</v>
      </c>
      <c r="F13" s="28">
        <v>5000</v>
      </c>
      <c r="G13" s="28"/>
      <c r="H13" s="28" t="str">
        <f>IF(TRIM(D13)="","",IFERROR(INDEX('Student Master'!C:C,MATCH(D13,'Student Master'!B:B,0)),"Not Found"))</f>
        <v>G. MOKSHITHA REDDY</v>
      </c>
      <c r="I13" s="28" t="str">
        <f>IF(TRIM(D13)="","",IFERROR(INDEX('Student Master'!D:D,MATCH(D13,'Student Master'!B:B,0)),"Not Found"))</f>
        <v>U - BM</v>
      </c>
      <c r="J13" s="28" t="str">
        <f>IF(TRIM(D13)="","",IFERROR(INDEX('Student Master'!H:H,MATCH(D13,'Student Master'!B:B,0)),"Not Found"))</f>
        <v>SUDHAKAR REDDY</v>
      </c>
      <c r="K13" s="28" t="str">
        <f>IF(TRIM(D13)="","",IFERROR(INDEX('Student Master'!N:N,MATCH(D13,'Student Master'!B:B,0)),"Not Found"))</f>
        <v>BHULAXMI CAMP</v>
      </c>
      <c r="L13" s="28">
        <f>IF(TRIM(D13)="","",IFERROR(INDEX('Student Master'!L:L,MATCH(D13,'Student Master'!B:B,0)),"Not Found"))</f>
        <v>9640506086</v>
      </c>
      <c r="M13" s="28"/>
      <c r="N13" s="28"/>
    </row>
    <row r="14" spans="1:15" x14ac:dyDescent="0.35">
      <c r="A14" s="28">
        <f t="shared" si="0"/>
        <v>13</v>
      </c>
      <c r="B14" s="30">
        <v>44732</v>
      </c>
      <c r="C14" s="28">
        <v>13</v>
      </c>
      <c r="D14" s="28">
        <v>4324</v>
      </c>
      <c r="E14" s="28" t="s">
        <v>32</v>
      </c>
      <c r="F14" s="28">
        <v>5000</v>
      </c>
      <c r="G14" s="28"/>
      <c r="H14" s="28" t="str">
        <f>IF(TRIM(D14)="","",IFERROR(INDEX('Student Master'!C:C,MATCH(D14,'Student Master'!B:B,0)),"Not Found"))</f>
        <v>G. PARINITHI REDDY</v>
      </c>
      <c r="I14" s="28" t="str">
        <f>IF(TRIM(D14)="","",IFERROR(INDEX('Student Master'!D:D,MATCH(D14,'Student Master'!B:B,0)),"Not Found"))</f>
        <v>1 - BM</v>
      </c>
      <c r="J14" s="28" t="str">
        <f>IF(TRIM(D14)="","",IFERROR(INDEX('Student Master'!H:H,MATCH(D14,'Student Master'!B:B,0)),"Not Found"))</f>
        <v>G. SUDHAKAR REDDY</v>
      </c>
      <c r="K14" s="28" t="str">
        <f>IF(TRIM(D14)="","",IFERROR(INDEX('Student Master'!N:N,MATCH(D14,'Student Master'!B:B,0)),"Not Found"))</f>
        <v>BHULAXMI CAMP</v>
      </c>
      <c r="L14" s="28">
        <f>IF(TRIM(D14)="","",IFERROR(INDEX('Student Master'!L:L,MATCH(D14,'Student Master'!B:B,0)),"Not Found"))</f>
        <v>9640506086</v>
      </c>
      <c r="M14" s="28"/>
      <c r="N14" s="28"/>
    </row>
    <row r="15" spans="1:15" x14ac:dyDescent="0.35">
      <c r="A15" s="28">
        <f t="shared" si="0"/>
        <v>14</v>
      </c>
      <c r="B15" s="30">
        <v>44733</v>
      </c>
      <c r="C15" s="28">
        <v>14</v>
      </c>
      <c r="D15" s="28">
        <v>4548</v>
      </c>
      <c r="E15" s="28" t="s">
        <v>32</v>
      </c>
      <c r="F15" s="28">
        <v>2000</v>
      </c>
      <c r="G15" s="28"/>
      <c r="H15" s="28" t="str">
        <f>IF(TRIM(D15)="","",IFERROR(INDEX('Student Master'!C:C,MATCH(D15,'Student Master'!B:B,0)),"Not Found"))</f>
        <v>A. RAJAN</v>
      </c>
      <c r="I15" s="28" t="str">
        <f>IF(TRIM(D15)="","",IFERROR(INDEX('Student Master'!D:D,MATCH(D15,'Student Master'!B:B,0)),"Not Found"))</f>
        <v>1 - AS</v>
      </c>
      <c r="J15" s="28" t="str">
        <f>IF(TRIM(D15)="","",IFERROR(INDEX('Student Master'!H:H,MATCH(D15,'Student Master'!B:B,0)),"Not Found"))</f>
        <v>A. SUBHASH</v>
      </c>
      <c r="K15" s="28" t="str">
        <f>IF(TRIM(D15)="","",IFERROR(INDEX('Student Master'!N:N,MATCH(D15,'Student Master'!B:B,0)),"Not Found"))</f>
        <v>Saraswathi Nagar</v>
      </c>
      <c r="L15" s="28">
        <f>IF(TRIM(D15)="","",IFERROR(INDEX('Student Master'!L:L,MATCH(D15,'Student Master'!B:B,0)),"Not Found"))</f>
        <v>9032899091</v>
      </c>
      <c r="M15" s="28"/>
      <c r="N15" s="28"/>
    </row>
    <row r="16" spans="1:15" x14ac:dyDescent="0.35">
      <c r="A16" s="28">
        <f t="shared" si="0"/>
        <v>15</v>
      </c>
      <c r="B16" s="30">
        <v>44734</v>
      </c>
      <c r="C16" s="28">
        <v>15</v>
      </c>
      <c r="D16" s="28">
        <v>4682</v>
      </c>
      <c r="E16" s="28" t="s">
        <v>32</v>
      </c>
      <c r="F16" s="28">
        <v>2000</v>
      </c>
      <c r="G16" s="28"/>
      <c r="H16" s="28" t="str">
        <f>IF(TRIM(D16)="","",IFERROR(INDEX('Student Master'!C:C,MATCH(D16,'Student Master'!B:B,0)),"Not Found"))</f>
        <v>K.AMBAR SINGH</v>
      </c>
      <c r="I16" s="28" t="str">
        <f>IF(TRIM(D16)="","",IFERROR(INDEX('Student Master'!D:D,MATCH(D16,'Student Master'!B:B,0)),"Not Found"))</f>
        <v>4 - AS</v>
      </c>
      <c r="J16" s="28" t="str">
        <f>IF(TRIM(D16)="","",IFERROR(INDEX('Student Master'!H:H,MATCH(D16,'Student Master'!B:B,0)),"Not Found"))</f>
        <v>K. RAMESH</v>
      </c>
      <c r="K16" s="28" t="str">
        <f>IF(TRIM(D16)="","",IFERROR(INDEX('Student Master'!N:N,MATCH(D16,'Student Master'!B:B,0)),"Not Found"))</f>
        <v>Venkatapur thanda</v>
      </c>
      <c r="L16" s="28">
        <f>IF(TRIM(D16)="","",IFERROR(INDEX('Student Master'!L:L,MATCH(D16,'Student Master'!B:B,0)),"Not Found"))</f>
        <v>9493021534</v>
      </c>
      <c r="M16" s="28"/>
      <c r="N16" s="28"/>
    </row>
    <row r="17" spans="1:15" x14ac:dyDescent="0.35">
      <c r="A17" s="28">
        <f t="shared" si="0"/>
        <v>16</v>
      </c>
      <c r="B17" s="30">
        <v>44735</v>
      </c>
      <c r="C17" s="28">
        <v>16</v>
      </c>
      <c r="D17" s="28">
        <v>3987</v>
      </c>
      <c r="E17" s="28" t="s">
        <v>32</v>
      </c>
      <c r="F17" s="28">
        <v>500</v>
      </c>
      <c r="G17" s="28"/>
      <c r="H17" s="28" t="str">
        <f>IF(TRIM(D17)="","",IFERROR(INDEX('Student Master'!C:C,MATCH(D17,'Student Master'!B:B,0)),"Not Found"))</f>
        <v>SAZAR LIZA</v>
      </c>
      <c r="I17" s="28" t="str">
        <f>IF(TRIM(D17)="","",IFERROR(INDEX('Student Master'!D:D,MATCH(D17,'Student Master'!B:B,0)),"Not Found"))</f>
        <v>3 - BM</v>
      </c>
      <c r="J17" s="28" t="str">
        <f>IF(TRIM(D17)="","",IFERROR(INDEX('Student Master'!H:H,MATCH(D17,'Student Master'!B:B,0)),"Not Found"))</f>
        <v>SHAIK KHADAR</v>
      </c>
      <c r="K17" s="28" t="str">
        <f>IF(TRIM(D17)="","",IFERROR(INDEX('Student Master'!N:N,MATCH(D17,'Student Master'!B:B,0)),"Not Found"))</f>
        <v>SHARBATHI CANAL</v>
      </c>
      <c r="L17" s="28">
        <f>IF(TRIM(D17)="","",IFERROR(INDEX('Student Master'!L:L,MATCH(D17,'Student Master'!B:B,0)),"Not Found"))</f>
        <v>9676228110</v>
      </c>
      <c r="M17" s="28"/>
      <c r="N17" s="28"/>
    </row>
    <row r="18" spans="1:15" x14ac:dyDescent="0.35">
      <c r="A18" s="28">
        <f t="shared" si="0"/>
        <v>17</v>
      </c>
      <c r="B18" s="30">
        <v>44735</v>
      </c>
      <c r="C18" s="28">
        <v>17</v>
      </c>
      <c r="D18" s="28">
        <v>3328</v>
      </c>
      <c r="E18" s="28" t="s">
        <v>32</v>
      </c>
      <c r="F18" s="28">
        <v>500</v>
      </c>
      <c r="G18" s="28"/>
      <c r="H18" s="28" t="str">
        <f>IF(TRIM(D18)="","",IFERROR(INDEX('Student Master'!C:C,MATCH(D18,'Student Master'!B:B,0)),"Not Found"))</f>
        <v>SK. BABA</v>
      </c>
      <c r="I18" s="28" t="str">
        <f>IF(TRIM(D18)="","",IFERROR(INDEX('Student Master'!D:D,MATCH(D18,'Student Master'!B:B,0)),"Not Found"))</f>
        <v>6 - AM</v>
      </c>
      <c r="J18" s="28" t="str">
        <f>IF(TRIM(D18)="","",IFERROR(INDEX('Student Master'!H:H,MATCH(D18,'Student Master'!B:B,0)),"Not Found"))</f>
        <v>SK. KHADER</v>
      </c>
      <c r="K18" s="28" t="str">
        <f>IF(TRIM(D18)="","",IFERROR(INDEX('Student Master'!N:N,MATCH(D18,'Student Master'!B:B,0)),"Not Found"))</f>
        <v>SHARBATHI CANAL</v>
      </c>
      <c r="L18" s="28">
        <f>IF(TRIM(D18)="","",IFERROR(INDEX('Student Master'!L:L,MATCH(D18,'Student Master'!B:B,0)),"Not Found"))</f>
        <v>9676228110</v>
      </c>
      <c r="M18" s="28"/>
      <c r="N18" s="28"/>
      <c r="O18" s="76"/>
    </row>
    <row r="19" spans="1:15" x14ac:dyDescent="0.35">
      <c r="A19" s="28">
        <f t="shared" si="0"/>
        <v>18</v>
      </c>
      <c r="B19" s="30">
        <v>44735</v>
      </c>
      <c r="C19" s="28">
        <v>18</v>
      </c>
      <c r="D19" s="28">
        <v>2714</v>
      </c>
      <c r="E19" s="28" t="s">
        <v>32</v>
      </c>
      <c r="F19" s="28">
        <v>500</v>
      </c>
      <c r="G19" s="28"/>
      <c r="H19" s="28" t="str">
        <f>IF(TRIM(D19)="","",IFERROR(INDEX('Student Master'!C:C,MATCH(D19,'Student Master'!B:B,0)),"Not Found"))</f>
        <v>AMREEN FATIMA</v>
      </c>
      <c r="I19" s="28" t="str">
        <f>IF(TRIM(D19)="","",IFERROR(INDEX('Student Master'!D:D,MATCH(D19,'Student Master'!B:B,0)),"Not Found"))</f>
        <v>8 - AM</v>
      </c>
      <c r="J19" s="28" t="str">
        <f>IF(TRIM(D19)="","",IFERROR(INDEX('Student Master'!H:H,MATCH(D19,'Student Master'!B:B,0)),"Not Found"))</f>
        <v>SK. KHADER</v>
      </c>
      <c r="K19" s="28" t="str">
        <f>IF(TRIM(D19)="","",IFERROR(INDEX('Student Master'!N:N,MATCH(D19,'Student Master'!B:B,0)),"Not Found"))</f>
        <v>SHARBATHI CANAL</v>
      </c>
      <c r="L19" s="28">
        <f>IF(TRIM(D19)="","",IFERROR(INDEX('Student Master'!L:L,MATCH(D19,'Student Master'!B:B,0)),"Not Found"))</f>
        <v>9676228110</v>
      </c>
      <c r="M19" s="28"/>
      <c r="N19" s="28"/>
    </row>
    <row r="20" spans="1:15" x14ac:dyDescent="0.35">
      <c r="A20" s="28">
        <f t="shared" si="0"/>
        <v>19</v>
      </c>
      <c r="B20" s="30">
        <v>44736</v>
      </c>
      <c r="C20" s="28">
        <v>19</v>
      </c>
      <c r="D20" s="28">
        <v>4716</v>
      </c>
      <c r="E20" s="28" t="s">
        <v>32</v>
      </c>
      <c r="F20" s="28">
        <v>1000</v>
      </c>
      <c r="G20" s="28"/>
      <c r="H20" s="28" t="str">
        <f>IF(TRIM(D20)="","",IFERROR(INDEX('Student Master'!C:C,MATCH(D20,'Student Master'!B:B,0)),"Not Found"))</f>
        <v>Ch.Akhil</v>
      </c>
      <c r="I20" s="28" t="str">
        <f>IF(TRIM(D20)="","",IFERROR(INDEX('Student Master'!D:D,MATCH(D20,'Student Master'!B:B,0)),"Not Found"))</f>
        <v>L - AM</v>
      </c>
      <c r="J20" s="28" t="str">
        <f>IF(TRIM(D20)="","",IFERROR(INDEX('Student Master'!H:H,MATCH(D20,'Student Master'!B:B,0)),"Not Found"))</f>
        <v>Santhosh</v>
      </c>
      <c r="K20" s="28" t="str">
        <f>IF(TRIM(D20)="","",IFERROR(INDEX('Student Master'!N:N,MATCH(D20,'Student Master'!B:B,0)),"Not Found"))</f>
        <v>Sharbathi canal</v>
      </c>
      <c r="L20" s="28">
        <f>IF(TRIM(D20)="","",IFERROR(INDEX('Student Master'!L:L,MATCH(D20,'Student Master'!B:B,0)),"Not Found"))</f>
        <v>8639375101</v>
      </c>
      <c r="M20" s="28"/>
      <c r="N20" s="28"/>
      <c r="O20" s="76"/>
    </row>
    <row r="21" spans="1:15" x14ac:dyDescent="0.35">
      <c r="A21" s="28">
        <f t="shared" si="0"/>
        <v>20</v>
      </c>
      <c r="B21" s="30">
        <v>44736</v>
      </c>
      <c r="C21" s="28">
        <v>20</v>
      </c>
      <c r="D21" s="28">
        <v>4612</v>
      </c>
      <c r="E21" s="28" t="s">
        <v>32</v>
      </c>
      <c r="F21" s="28">
        <v>2000</v>
      </c>
      <c r="G21" s="28"/>
      <c r="H21" s="28" t="str">
        <f>IF(TRIM(D21)="","",IFERROR(INDEX('Student Master'!C:C,MATCH(D21,'Student Master'!B:B,0)),"Not Found"))</f>
        <v>A.Tejaswini (Manusri)</v>
      </c>
      <c r="I21" s="28" t="str">
        <f>IF(TRIM(D21)="","",IFERROR(INDEX('Student Master'!D:D,MATCH(D21,'Student Master'!B:B,0)),"Not Found"))</f>
        <v>L - BM</v>
      </c>
      <c r="J21" s="28" t="str">
        <f>IF(TRIM(D21)="","",IFERROR(INDEX('Student Master'!H:H,MATCH(D21,'Student Master'!B:B,0)),"Not Found"))</f>
        <v>Ravi</v>
      </c>
      <c r="K21" s="28" t="str">
        <f>IF(TRIM(D21)="","",IFERROR(INDEX('Student Master'!N:N,MATCH(D21,'Student Master'!B:B,0)),"Not Found"))</f>
        <v>AMBEDKAR COLONY</v>
      </c>
      <c r="L21" s="28">
        <f>IF(TRIM(D21)="","",IFERROR(INDEX('Student Master'!L:L,MATCH(D21,'Student Master'!B:B,0)),"Not Found"))</f>
        <v>7997284898</v>
      </c>
      <c r="M21" s="28"/>
      <c r="N21" s="28"/>
      <c r="O21" s="76"/>
    </row>
    <row r="22" spans="1:15" x14ac:dyDescent="0.35">
      <c r="A22" s="28">
        <f t="shared" si="0"/>
        <v>21</v>
      </c>
      <c r="B22" s="30">
        <v>44736</v>
      </c>
      <c r="C22" s="28">
        <v>21</v>
      </c>
      <c r="D22" s="28">
        <v>4815</v>
      </c>
      <c r="E22" s="28" t="s">
        <v>32</v>
      </c>
      <c r="F22" s="28">
        <v>7500</v>
      </c>
      <c r="G22" s="28"/>
      <c r="H22" s="28" t="str">
        <f>IF(TRIM(D22)="","",IFERROR(INDEX('Student Master'!C:C,MATCH(D22,'Student Master'!B:B,0)),"Not Found"))</f>
        <v>Y.PRADEEP</v>
      </c>
      <c r="I22" s="28" t="str">
        <f>IF(TRIM(D22)="","",IFERROR(INDEX('Student Master'!D:D,MATCH(D22,'Student Master'!B:B,0)),"Not Found"))</f>
        <v>5 - AM</v>
      </c>
      <c r="J22" s="28" t="str">
        <f>IF(TRIM(D22)="","",IFERROR(INDEX('Student Master'!H:H,MATCH(D22,'Student Master'!B:B,0)),"Not Found"))</f>
        <v>Y. RAJU</v>
      </c>
      <c r="K22" s="28" t="str">
        <f>IF(TRIM(D22)="","",IFERROR(INDEX('Student Master'!N:N,MATCH(D22,'Student Master'!B:B,0)),"Not Found"))</f>
        <v>Brahmanpally</v>
      </c>
      <c r="L22" s="28">
        <f>IF(TRIM(D22)="","",IFERROR(INDEX('Student Master'!L:L,MATCH(D22,'Student Master'!B:B,0)),"Not Found"))</f>
        <v>9573889031</v>
      </c>
      <c r="M22" s="28"/>
      <c r="N22" s="28"/>
    </row>
    <row r="23" spans="1:15" x14ac:dyDescent="0.35">
      <c r="A23" s="28">
        <f t="shared" si="0"/>
        <v>22</v>
      </c>
      <c r="B23" s="30">
        <v>44741</v>
      </c>
      <c r="C23" s="28">
        <v>22</v>
      </c>
      <c r="D23" s="28">
        <v>4632</v>
      </c>
      <c r="E23" s="28" t="s">
        <v>32</v>
      </c>
      <c r="F23" s="28">
        <v>1000</v>
      </c>
      <c r="G23" s="28"/>
      <c r="H23" s="28" t="str">
        <f>IF(TRIM(D23)="","",IFERROR(INDEX('Student Master'!C:C,MATCH(D23,'Student Master'!B:B,0)),"Not Found"))</f>
        <v>MADHIHA FATIMA</v>
      </c>
      <c r="I23" s="28" t="str">
        <f>IF(TRIM(D23)="","",IFERROR(INDEX('Student Master'!D:D,MATCH(D23,'Student Master'!B:B,0)),"Not Found"))</f>
        <v>U - BM</v>
      </c>
      <c r="J23" s="28" t="str">
        <f>IF(TRIM(D23)="","",IFERROR(INDEX('Student Master'!H:H,MATCH(D23,'Student Master'!B:B,0)),"Not Found"))</f>
        <v>MD.RAFEEK AHMED</v>
      </c>
      <c r="K23" s="28" t="str">
        <f>IF(TRIM(D23)="","",IFERROR(INDEX('Student Master'!N:N,MATCH(D23,'Student Master'!B:B,0)),"Not Found"))</f>
        <v>Bodhan</v>
      </c>
      <c r="L23" s="28">
        <f>IF(TRIM(D23)="","",IFERROR(INDEX('Student Master'!L:L,MATCH(D23,'Student Master'!B:B,0)),"Not Found"))</f>
        <v>9014829355</v>
      </c>
      <c r="M23" s="28"/>
      <c r="N23" s="28"/>
      <c r="O23" s="76"/>
    </row>
    <row r="24" spans="1:15" x14ac:dyDescent="0.35">
      <c r="A24" s="28">
        <f t="shared" si="0"/>
        <v>23</v>
      </c>
      <c r="B24" s="30">
        <v>44741</v>
      </c>
      <c r="C24" s="28">
        <v>23</v>
      </c>
      <c r="D24" s="28">
        <v>4631</v>
      </c>
      <c r="E24" s="28" t="s">
        <v>32</v>
      </c>
      <c r="F24" s="28">
        <v>1000</v>
      </c>
      <c r="G24" s="28"/>
      <c r="H24" s="28" t="str">
        <f>IF(TRIM(D24)="","",IFERROR(INDEX('Student Master'!C:C,MATCH(D24,'Student Master'!B:B,0)),"Not Found"))</f>
        <v>ASHRA FATIMA</v>
      </c>
      <c r="I24" s="28" t="str">
        <f>IF(TRIM(D24)="","",IFERROR(INDEX('Student Master'!D:D,MATCH(D24,'Student Master'!B:B,0)),"Not Found"))</f>
        <v>U - BM</v>
      </c>
      <c r="J24" s="28" t="str">
        <f>IF(TRIM(D24)="","",IFERROR(INDEX('Student Master'!H:H,MATCH(D24,'Student Master'!B:B,0)),"Not Found"))</f>
        <v>MD.RAFEEK AHMED</v>
      </c>
      <c r="K24" s="28" t="str">
        <f>IF(TRIM(D24)="","",IFERROR(INDEX('Student Master'!N:N,MATCH(D24,'Student Master'!B:B,0)),"Not Found"))</f>
        <v>Bodhan</v>
      </c>
      <c r="L24" s="28">
        <f>IF(TRIM(D24)="","",IFERROR(INDEX('Student Master'!L:L,MATCH(D24,'Student Master'!B:B,0)),"Not Found"))</f>
        <v>9182373671</v>
      </c>
      <c r="M24" s="28"/>
      <c r="N24" s="28"/>
      <c r="O24" s="76"/>
    </row>
    <row r="25" spans="1:15" x14ac:dyDescent="0.35">
      <c r="A25" s="28">
        <f t="shared" si="0"/>
        <v>24</v>
      </c>
      <c r="B25" s="30">
        <v>44741</v>
      </c>
      <c r="C25" s="28">
        <v>24</v>
      </c>
      <c r="D25" s="28">
        <v>4706</v>
      </c>
      <c r="E25" s="28" t="s">
        <v>32</v>
      </c>
      <c r="F25" s="28">
        <v>2000</v>
      </c>
      <c r="G25" s="28"/>
      <c r="H25" s="28" t="str">
        <f>IF(TRIM(D25)="","",IFERROR(INDEX('Student Master'!C:C,MATCH(D25,'Student Master'!B:B,0)),"Not Found"))</f>
        <v>A. DEEPTHI PRIYA</v>
      </c>
      <c r="I25" s="28" t="str">
        <f>IF(TRIM(D25)="","",IFERROR(INDEX('Student Master'!D:D,MATCH(D25,'Student Master'!B:B,0)),"Not Found"))</f>
        <v>3 - AM</v>
      </c>
      <c r="J25" s="28" t="str">
        <f>IF(TRIM(D25)="","",IFERROR(INDEX('Student Master'!H:H,MATCH(D25,'Student Master'!B:B,0)),"Not Found"))</f>
        <v>A. SRINIVAS</v>
      </c>
      <c r="K25" s="28" t="str">
        <f>IF(TRIM(D25)="","",IFERROR(INDEX('Student Master'!N:N,MATCH(D25,'Student Master'!B:B,0)),"Not Found"))</f>
        <v>PANTAKHURD OLD</v>
      </c>
      <c r="L25" s="28">
        <f>IF(TRIM(D25)="","",IFERROR(INDEX('Student Master'!L:L,MATCH(D25,'Student Master'!B:B,0)),"Not Found"))</f>
        <v>9963965054</v>
      </c>
      <c r="M25" s="28"/>
      <c r="N25" s="28"/>
    </row>
    <row r="26" spans="1:15" x14ac:dyDescent="0.35">
      <c r="A26" s="28">
        <f t="shared" si="0"/>
        <v>25</v>
      </c>
      <c r="B26" s="30">
        <v>44742</v>
      </c>
      <c r="C26" s="28">
        <v>25</v>
      </c>
      <c r="D26" s="28">
        <v>4708</v>
      </c>
      <c r="E26" s="28" t="s">
        <v>32</v>
      </c>
      <c r="F26" s="28">
        <v>750</v>
      </c>
      <c r="G26" s="28"/>
      <c r="H26" s="28" t="str">
        <f>IF(TRIM(D26)="","",IFERROR(INDEX('Student Master'!C:C,MATCH(D26,'Student Master'!B:B,0)),"Not Found"))</f>
        <v>K. NAGESH</v>
      </c>
      <c r="I26" s="28" t="str">
        <f>IF(TRIM(D26)="","",IFERROR(INDEX('Student Master'!D:D,MATCH(D26,'Student Master'!B:B,0)),"Not Found"))</f>
        <v>1 - AM</v>
      </c>
      <c r="J26" s="28" t="str">
        <f>IF(TRIM(D26)="","",IFERROR(INDEX('Student Master'!H:H,MATCH(D26,'Student Master'!B:B,0)),"Not Found"))</f>
        <v>K. NANDHU</v>
      </c>
      <c r="K26" s="28" t="str">
        <f>IF(TRIM(D26)="","",IFERROR(INDEX('Student Master'!N:N,MATCH(D26,'Student Master'!B:B,0)),"Not Found"))</f>
        <v>Bodhan</v>
      </c>
      <c r="L26" s="28">
        <f>IF(TRIM(D26)="","",IFERROR(INDEX('Student Master'!L:L,MATCH(D26,'Student Master'!B:B,0)),"Not Found"))</f>
        <v>8143812241</v>
      </c>
      <c r="M26" s="28"/>
      <c r="N26" s="28"/>
    </row>
    <row r="27" spans="1:15" x14ac:dyDescent="0.35">
      <c r="A27" s="28">
        <f t="shared" si="0"/>
        <v>26</v>
      </c>
      <c r="B27" s="30">
        <v>44742</v>
      </c>
      <c r="C27" s="28">
        <v>26</v>
      </c>
      <c r="D27" s="28">
        <v>3340</v>
      </c>
      <c r="E27" s="28" t="s">
        <v>32</v>
      </c>
      <c r="F27" s="28">
        <v>2000</v>
      </c>
      <c r="G27" s="28"/>
      <c r="H27" s="28" t="str">
        <f>IF(TRIM(D27)="","",IFERROR(INDEX('Student Master'!C:C,MATCH(D27,'Student Master'!B:B,0)),"Not Found"))</f>
        <v>G. OMKAR</v>
      </c>
      <c r="I27" s="28" t="str">
        <f>IF(TRIM(D27)="","",IFERROR(INDEX('Student Master'!D:D,MATCH(D27,'Student Master'!B:B,0)),"Not Found"))</f>
        <v>6 - AM</v>
      </c>
      <c r="J27" s="28" t="str">
        <f>IF(TRIM(D27)="","",IFERROR(INDEX('Student Master'!H:H,MATCH(D27,'Student Master'!B:B,0)),"Not Found"))</f>
        <v>G. SAINATH</v>
      </c>
      <c r="K27" s="28" t="str">
        <f>IF(TRIM(D27)="","",IFERROR(INDEX('Student Master'!N:N,MATCH(D27,'Student Master'!B:B,0)),"Not Found"))</f>
        <v>HANGARGA</v>
      </c>
      <c r="L27" s="28">
        <f>IF(TRIM(D27)="","",IFERROR(INDEX('Student Master'!L:L,MATCH(D27,'Student Master'!B:B,0)),"Not Found"))</f>
        <v>9505710083</v>
      </c>
      <c r="M27" s="28"/>
      <c r="N27" s="28"/>
      <c r="O27" s="76"/>
    </row>
    <row r="28" spans="1:15" x14ac:dyDescent="0.35">
      <c r="A28" s="28">
        <f t="shared" si="0"/>
        <v>27</v>
      </c>
      <c r="B28" s="30">
        <v>44742</v>
      </c>
      <c r="C28" s="28">
        <v>27</v>
      </c>
      <c r="D28" s="28">
        <v>2953</v>
      </c>
      <c r="E28" s="28" t="s">
        <v>32</v>
      </c>
      <c r="F28" s="28">
        <v>3000</v>
      </c>
      <c r="G28" s="28"/>
      <c r="H28" s="28" t="str">
        <f>IF(TRIM(D28)="","",IFERROR(INDEX('Student Master'!C:C,MATCH(D28,'Student Master'!B:B,0)),"Not Found"))</f>
        <v>G. AMRUTHA</v>
      </c>
      <c r="I28" s="28" t="str">
        <f>IF(TRIM(D28)="","",IFERROR(INDEX('Student Master'!D:D,MATCH(D28,'Student Master'!B:B,0)),"Not Found"))</f>
        <v>7 - AM</v>
      </c>
      <c r="J28" s="28" t="str">
        <f>IF(TRIM(D28)="","",IFERROR(INDEX('Student Master'!H:H,MATCH(D28,'Student Master'!B:B,0)),"Not Found"))</f>
        <v>SAINATH</v>
      </c>
      <c r="K28" s="28" t="str">
        <f>IF(TRIM(D28)="","",IFERROR(INDEX('Student Master'!N:N,MATCH(D28,'Student Master'!B:B,0)),"Not Found"))</f>
        <v>HANGARGA</v>
      </c>
      <c r="L28" s="28">
        <f>IF(TRIM(D28)="","",IFERROR(INDEX('Student Master'!L:L,MATCH(D28,'Student Master'!B:B,0)),"Not Found"))</f>
        <v>9392023604</v>
      </c>
      <c r="M28" s="28"/>
      <c r="N28" s="28"/>
      <c r="O28" s="76"/>
    </row>
    <row r="29" spans="1:15" x14ac:dyDescent="0.35">
      <c r="A29" s="28">
        <f t="shared" si="0"/>
        <v>28</v>
      </c>
      <c r="B29" s="30">
        <v>44743</v>
      </c>
      <c r="C29" s="28">
        <v>28</v>
      </c>
      <c r="D29" s="28">
        <v>4642</v>
      </c>
      <c r="E29" s="28" t="s">
        <v>32</v>
      </c>
      <c r="F29" s="28">
        <v>1000</v>
      </c>
      <c r="G29" s="28"/>
      <c r="H29" s="28" t="str">
        <f>IF(TRIM(D29)="","",IFERROR(INDEX('Student Master'!C:C,MATCH(D29,'Student Master'!B:B,0)),"Not Found"))</f>
        <v>A.Shivansh</v>
      </c>
      <c r="I29" s="28" t="str">
        <f>IF(TRIM(D29)="","",IFERROR(INDEX('Student Master'!D:D,MATCH(D29,'Student Master'!B:B,0)),"Not Found"))</f>
        <v>L - AM</v>
      </c>
      <c r="J29" s="28" t="str">
        <f>IF(TRIM(D29)="","",IFERROR(INDEX('Student Master'!H:H,MATCH(D29,'Student Master'!B:B,0)),"Not Found"))</f>
        <v>Sri kanth</v>
      </c>
      <c r="K29" s="28" t="str">
        <f>IF(TRIM(D29)="","",IFERROR(INDEX('Student Master'!N:N,MATCH(D29,'Student Master'!B:B,0)),"Not Found"))</f>
        <v>Pentakhurd</v>
      </c>
      <c r="L29" s="28">
        <f>IF(TRIM(D29)="","",IFERROR(INDEX('Student Master'!L:L,MATCH(D29,'Student Master'!B:B,0)),"Not Found"))</f>
        <v>9848326330</v>
      </c>
      <c r="M29" s="28"/>
      <c r="N29" s="28"/>
    </row>
    <row r="30" spans="1:15" x14ac:dyDescent="0.35">
      <c r="A30" s="28">
        <f t="shared" si="0"/>
        <v>29</v>
      </c>
      <c r="B30" s="30">
        <v>44743</v>
      </c>
      <c r="C30" s="28">
        <v>29</v>
      </c>
      <c r="D30" s="28">
        <v>4643</v>
      </c>
      <c r="E30" s="28" t="s">
        <v>32</v>
      </c>
      <c r="F30" s="28">
        <v>1500</v>
      </c>
      <c r="G30" s="28"/>
      <c r="H30" s="28" t="str">
        <f>IF(TRIM(D30)="","",IFERROR(INDEX('Student Master'!C:C,MATCH(D30,'Student Master'!B:B,0)),"Not Found"))</f>
        <v>S.Krishna Sai</v>
      </c>
      <c r="I30" s="28" t="str">
        <f>IF(TRIM(D30)="","",IFERROR(INDEX('Student Master'!D:D,MATCH(D30,'Student Master'!B:B,0)),"Not Found"))</f>
        <v>N - AM</v>
      </c>
      <c r="J30" s="28" t="str">
        <f>IF(TRIM(D30)="","",IFERROR(INDEX('Student Master'!H:H,MATCH(D30,'Student Master'!B:B,0)),"Not Found"))</f>
        <v>Shiva Ram</v>
      </c>
      <c r="K30" s="28" t="str">
        <f>IF(TRIM(D30)="","",IFERROR(INDEX('Student Master'!N:N,MATCH(D30,'Student Master'!B:B,0)),"Not Found"))</f>
        <v>Bodhan</v>
      </c>
      <c r="L30" s="28">
        <f>IF(TRIM(D30)="","",IFERROR(INDEX('Student Master'!L:L,MATCH(D30,'Student Master'!B:B,0)),"Not Found"))</f>
        <v>9948231774</v>
      </c>
      <c r="M30" s="28"/>
      <c r="N30" s="28"/>
      <c r="O30" s="76"/>
    </row>
    <row r="31" spans="1:15" x14ac:dyDescent="0.35">
      <c r="A31" s="28">
        <f t="shared" si="0"/>
        <v>30</v>
      </c>
      <c r="B31" s="30">
        <v>44744</v>
      </c>
      <c r="C31" s="28">
        <v>30</v>
      </c>
      <c r="D31" s="28">
        <v>4644</v>
      </c>
      <c r="E31" s="28" t="s">
        <v>32</v>
      </c>
      <c r="F31" s="28">
        <v>1000</v>
      </c>
      <c r="G31" s="28"/>
      <c r="H31" s="28" t="str">
        <f>IF(TRIM(D31)="","",IFERROR(INDEX('Student Master'!C:C,MATCH(D31,'Student Master'!B:B,0)),"Not Found"))</f>
        <v>J. Dakshayani</v>
      </c>
      <c r="I31" s="28" t="str">
        <f>IF(TRIM(D31)="","",IFERROR(INDEX('Student Master'!D:D,MATCH(D31,'Student Master'!B:B,0)),"Not Found"))</f>
        <v>L - BM</v>
      </c>
      <c r="J31" s="28" t="str">
        <f>IF(TRIM(D31)="","",IFERROR(INDEX('Student Master'!H:H,MATCH(D31,'Student Master'!B:B,0)),"Not Found"))</f>
        <v>Gangadhar</v>
      </c>
      <c r="K31" s="28" t="str">
        <f>IF(TRIM(D31)="","",IFERROR(INDEX('Student Master'!N:N,MATCH(D31,'Student Master'!B:B,0)),"Not Found"))</f>
        <v>Kaldurki</v>
      </c>
      <c r="L31" s="28">
        <f>IF(TRIM(D31)="","",IFERROR(INDEX('Student Master'!L:L,MATCH(D31,'Student Master'!B:B,0)),"Not Found"))</f>
        <v>9393407777</v>
      </c>
      <c r="M31" s="28"/>
      <c r="N31" s="28"/>
    </row>
    <row r="32" spans="1:15" x14ac:dyDescent="0.35">
      <c r="A32" s="28">
        <f t="shared" si="0"/>
        <v>31</v>
      </c>
      <c r="B32" s="30">
        <v>44746</v>
      </c>
      <c r="C32" s="28">
        <v>31</v>
      </c>
      <c r="D32" s="28">
        <v>4705</v>
      </c>
      <c r="E32" s="28" t="s">
        <v>32</v>
      </c>
      <c r="F32" s="28">
        <v>1000</v>
      </c>
      <c r="G32" s="28"/>
      <c r="H32" s="28" t="str">
        <f>IF(TRIM(D32)="","",IFERROR(INDEX('Student Master'!C:C,MATCH(D32,'Student Master'!B:B,0)),"Not Found"))</f>
        <v>J. MANOHAR</v>
      </c>
      <c r="I32" s="28" t="str">
        <f>IF(TRIM(D32)="","",IFERROR(INDEX('Student Master'!D:D,MATCH(D32,'Student Master'!B:B,0)),"Not Found"))</f>
        <v>3 - AM</v>
      </c>
      <c r="J32" s="28" t="str">
        <f>IF(TRIM(D32)="","",IFERROR(INDEX('Student Master'!H:H,MATCH(D32,'Student Master'!B:B,0)),"Not Found"))</f>
        <v>J. VAIDHYANANTH</v>
      </c>
      <c r="K32" s="28" t="str">
        <f>IF(TRIM(D32)="","",IFERROR(INDEX('Student Master'!N:N,MATCH(D32,'Student Master'!B:B,0)),"Not Found"))</f>
        <v>Kummanpally</v>
      </c>
      <c r="L32" s="28">
        <f>IF(TRIM(D32)="","",IFERROR(INDEX('Student Master'!L:L,MATCH(D32,'Student Master'!B:B,0)),"Not Found"))</f>
        <v>9177629542</v>
      </c>
      <c r="M32" s="28"/>
      <c r="N32" s="28"/>
    </row>
    <row r="33" spans="1:15" x14ac:dyDescent="0.35">
      <c r="A33" s="28">
        <f t="shared" si="0"/>
        <v>32</v>
      </c>
      <c r="B33" s="30">
        <v>44746</v>
      </c>
      <c r="C33" s="28">
        <v>32</v>
      </c>
      <c r="D33" s="28">
        <v>4552</v>
      </c>
      <c r="E33" s="28" t="s">
        <v>32</v>
      </c>
      <c r="F33" s="28">
        <v>5000</v>
      </c>
      <c r="G33" s="28"/>
      <c r="H33" s="28" t="str">
        <f>IF(TRIM(D33)="","",IFERROR(INDEX('Student Master'!C:C,MATCH(D33,'Student Master'!B:B,0)),"Not Found"))</f>
        <v>P.SUYESH</v>
      </c>
      <c r="I33" s="28" t="str">
        <f>IF(TRIM(D33)="","",IFERROR(INDEX('Student Master'!D:D,MATCH(D33,'Student Master'!B:B,0)),"Not Found"))</f>
        <v>4 - AS</v>
      </c>
      <c r="J33" s="28" t="str">
        <f>IF(TRIM(D33)="","",IFERROR(INDEX('Student Master'!H:H,MATCH(D33,'Student Master'!B:B,0)),"Not Found"))</f>
        <v>SANJAY</v>
      </c>
      <c r="K33" s="28" t="str">
        <f>IF(TRIM(D33)="","",IFERROR(INDEX('Student Master'!N:N,MATCH(D33,'Student Master'!B:B,0)),"Not Found"))</f>
        <v>Saloora</v>
      </c>
      <c r="L33" s="28">
        <f>IF(TRIM(D33)="","",IFERROR(INDEX('Student Master'!L:L,MATCH(D33,'Student Master'!B:B,0)),"Not Found"))</f>
        <v>9766025503</v>
      </c>
      <c r="M33" s="28"/>
      <c r="N33" s="28"/>
      <c r="O33" s="76"/>
    </row>
    <row r="34" spans="1:15" x14ac:dyDescent="0.35">
      <c r="A34" s="28">
        <f t="shared" si="0"/>
        <v>33</v>
      </c>
      <c r="B34" s="30">
        <v>44748</v>
      </c>
      <c r="C34" s="28">
        <v>33</v>
      </c>
      <c r="D34" s="28">
        <v>4830</v>
      </c>
      <c r="E34" s="28" t="s">
        <v>32</v>
      </c>
      <c r="F34" s="28">
        <v>2000</v>
      </c>
      <c r="G34" s="28"/>
      <c r="H34" s="28" t="str">
        <f>IF(TRIM(D34)="","",IFERROR(INDEX('Student Master'!C:C,MATCH(D34,'Student Master'!B:B,0)),"Not Found"))</f>
        <v>MIRZA ABUBAKAR SIDDIQUE BAIG</v>
      </c>
      <c r="I34" s="28" t="str">
        <f>IF(TRIM(D34)="","",IFERROR(INDEX('Student Master'!D:D,MATCH(D34,'Student Master'!B:B,0)),"Not Found"))</f>
        <v>2 - AM</v>
      </c>
      <c r="J34" s="28" t="str">
        <f>IF(TRIM(D34)="","",IFERROR(INDEX('Student Master'!H:H,MATCH(D34,'Student Master'!B:B,0)),"Not Found"))</f>
        <v>HAMID BAIG</v>
      </c>
      <c r="K34" s="28" t="str">
        <f>IF(TRIM(D34)="","",IFERROR(INDEX('Student Master'!N:N,MATCH(D34,'Student Master'!B:B,0)),"Not Found"))</f>
        <v>Kopparga</v>
      </c>
      <c r="L34" s="28">
        <f>IF(TRIM(D34)="","",IFERROR(INDEX('Student Master'!L:L,MATCH(D34,'Student Master'!B:B,0)),"Not Found"))</f>
        <v>6303291387</v>
      </c>
      <c r="M34" s="28"/>
      <c r="N34" s="28"/>
    </row>
    <row r="35" spans="1:15" x14ac:dyDescent="0.35">
      <c r="A35" s="28">
        <f t="shared" si="0"/>
        <v>34</v>
      </c>
      <c r="B35" s="30">
        <v>44748</v>
      </c>
      <c r="C35" s="28">
        <v>34</v>
      </c>
      <c r="D35" s="28">
        <v>3529</v>
      </c>
      <c r="E35" s="28" t="s">
        <v>32</v>
      </c>
      <c r="F35" s="28">
        <v>7000</v>
      </c>
      <c r="G35" s="28"/>
      <c r="H35" s="28" t="str">
        <f>IF(TRIM(D35)="","",IFERROR(INDEX('Student Master'!C:C,MATCH(D35,'Student Master'!B:B,0)),"Not Found"))</f>
        <v>P. VENKATA LOHITHA</v>
      </c>
      <c r="I35" s="28" t="str">
        <f>IF(TRIM(D35)="","",IFERROR(INDEX('Student Master'!D:D,MATCH(D35,'Student Master'!B:B,0)),"Not Found"))</f>
        <v>5 - BM</v>
      </c>
      <c r="J35" s="28" t="str">
        <f>IF(TRIM(D35)="","",IFERROR(INDEX('Student Master'!H:H,MATCH(D35,'Student Master'!B:B,0)),"Not Found"))</f>
        <v>VENKATESHWAR REDDY</v>
      </c>
      <c r="K35" s="28" t="str">
        <f>IF(TRIM(D35)="","",IFERROR(INDEX('Student Master'!N:N,MATCH(D35,'Student Master'!B:B,0)),"Not Found"))</f>
        <v>BHULAXMI CAMP</v>
      </c>
      <c r="L35" s="28">
        <f>IF(TRIM(D35)="","",IFERROR(INDEX('Student Master'!L:L,MATCH(D35,'Student Master'!B:B,0)),"Not Found"))</f>
        <v>9010376439</v>
      </c>
      <c r="M35" s="28"/>
      <c r="N35" s="28"/>
      <c r="O35" s="76"/>
    </row>
    <row r="36" spans="1:15" x14ac:dyDescent="0.35">
      <c r="A36" s="28">
        <f t="shared" si="0"/>
        <v>35</v>
      </c>
      <c r="B36" s="30">
        <v>44748</v>
      </c>
      <c r="C36" s="28">
        <v>35</v>
      </c>
      <c r="D36" s="28">
        <v>4011</v>
      </c>
      <c r="E36" s="28" t="s">
        <v>32</v>
      </c>
      <c r="F36" s="28">
        <v>6500</v>
      </c>
      <c r="G36" s="28"/>
      <c r="H36" s="28" t="str">
        <f>IF(TRIM(D36)="","",IFERROR(INDEX('Student Master'!C:C,MATCH(D36,'Student Master'!B:B,0)),"Not Found"))</f>
        <v>P. VENKATA SHASHI VARDHAN REDDY</v>
      </c>
      <c r="I36" s="28" t="str">
        <f>IF(TRIM(D36)="","",IFERROR(INDEX('Student Master'!D:D,MATCH(D36,'Student Master'!B:B,0)),"Not Found"))</f>
        <v>3 - BM</v>
      </c>
      <c r="J36" s="28" t="str">
        <f>IF(TRIM(D36)="","",IFERROR(INDEX('Student Master'!H:H,MATCH(D36,'Student Master'!B:B,0)),"Not Found"))</f>
        <v>P. VENKATESHWAR REDDY</v>
      </c>
      <c r="K36" s="28" t="str">
        <f>IF(TRIM(D36)="","",IFERROR(INDEX('Student Master'!N:N,MATCH(D36,'Student Master'!B:B,0)),"Not Found"))</f>
        <v>BHULAXMI CAMP</v>
      </c>
      <c r="L36" s="28">
        <f>IF(TRIM(D36)="","",IFERROR(INDEX('Student Master'!L:L,MATCH(D36,'Student Master'!B:B,0)),"Not Found"))</f>
        <v>9010376439</v>
      </c>
      <c r="M36" s="28"/>
      <c r="N36" s="28"/>
      <c r="O36" s="76"/>
    </row>
    <row r="37" spans="1:15" x14ac:dyDescent="0.35">
      <c r="A37" s="28">
        <f t="shared" si="0"/>
        <v>36</v>
      </c>
      <c r="B37" s="30">
        <v>44761</v>
      </c>
      <c r="C37" s="28">
        <v>36</v>
      </c>
      <c r="D37" s="28">
        <v>4844</v>
      </c>
      <c r="E37" s="28" t="s">
        <v>32</v>
      </c>
      <c r="F37" s="28">
        <v>1000</v>
      </c>
      <c r="G37" s="28"/>
      <c r="H37" s="28" t="str">
        <f>IF(TRIM(D37)="","",IFERROR(INDEX('Student Master'!C:C,MATCH(D37,'Student Master'!B:B,0)),"Not Found"))</f>
        <v>G. SANKEERTHANA</v>
      </c>
      <c r="I37" s="28" t="str">
        <f>IF(TRIM(D37)="","",IFERROR(INDEX('Student Master'!D:D,MATCH(D37,'Student Master'!B:B,0)),"Not Found"))</f>
        <v>2 - BM</v>
      </c>
      <c r="J37" s="28" t="str">
        <f>IF(TRIM(D37)="","",IFERROR(INDEX('Student Master'!H:H,MATCH(D37,'Student Master'!B:B,0)),"Not Found"))</f>
        <v>G. SAI ESHWAR</v>
      </c>
      <c r="K37" s="28" t="str">
        <f>IF(TRIM(D37)="","",IFERROR(INDEX('Student Master'!N:N,MATCH(D37,'Student Master'!B:B,0)),"Not Found"))</f>
        <v>BARDIPUR</v>
      </c>
      <c r="L37" s="28">
        <f>IF(TRIM(D37)="","",IFERROR(INDEX('Student Master'!L:L,MATCH(D37,'Student Master'!B:B,0)),"Not Found"))</f>
        <v>6305368544</v>
      </c>
      <c r="M37" s="28"/>
      <c r="N37" s="28"/>
      <c r="O37" s="76"/>
    </row>
    <row r="38" spans="1:15" x14ac:dyDescent="0.35">
      <c r="A38" s="28">
        <f t="shared" si="0"/>
        <v>37</v>
      </c>
      <c r="B38" s="30">
        <v>44762</v>
      </c>
      <c r="C38" s="28">
        <v>37</v>
      </c>
      <c r="D38" s="28">
        <v>2918</v>
      </c>
      <c r="E38" s="28" t="s">
        <v>32</v>
      </c>
      <c r="F38" s="28">
        <v>30000</v>
      </c>
      <c r="G38" s="28"/>
      <c r="H38" s="28" t="str">
        <f>IF(TRIM(D38)="","",IFERROR(INDEX('Student Master'!C:C,MATCH(D38,'Student Master'!B:B,0)),"Not Found"))</f>
        <v>B. SNEHITH REDDY</v>
      </c>
      <c r="I38" s="28" t="str">
        <f>IF(TRIM(D38)="","",IFERROR(INDEX('Student Master'!D:D,MATCH(D38,'Student Master'!B:B,0)),"Not Found"))</f>
        <v>10 - AS</v>
      </c>
      <c r="J38" s="28" t="str">
        <f>IF(TRIM(D38)="","",IFERROR(INDEX('Student Master'!H:H,MATCH(D38,'Student Master'!B:B,0)),"Not Found"))</f>
        <v>GOVIND REDDY</v>
      </c>
      <c r="K38" s="28" t="str">
        <f>IF(TRIM(D38)="","",IFERROR(INDEX('Student Master'!N:N,MATCH(D38,'Student Master'!B:B,0)),"Not Found"))</f>
        <v>KALDURKI</v>
      </c>
      <c r="L38" s="28">
        <f>IF(TRIM(D38)="","",IFERROR(INDEX('Student Master'!L:L,MATCH(D38,'Student Master'!B:B,0)),"Not Found"))</f>
        <v>9356574378</v>
      </c>
      <c r="M38" s="28"/>
      <c r="N38" s="28"/>
    </row>
    <row r="39" spans="1:15" x14ac:dyDescent="0.35">
      <c r="A39" s="28">
        <f t="shared" si="0"/>
        <v>38</v>
      </c>
      <c r="B39" s="30">
        <v>44763</v>
      </c>
      <c r="C39" s="28">
        <v>38</v>
      </c>
      <c r="D39" s="28">
        <v>4696</v>
      </c>
      <c r="E39" s="28" t="s">
        <v>32</v>
      </c>
      <c r="F39" s="28">
        <v>6000</v>
      </c>
      <c r="G39" s="28"/>
      <c r="H39" s="28" t="str">
        <f>IF(TRIM(D39)="","",IFERROR(INDEX('Student Master'!C:C,MATCH(D39,'Student Master'!B:B,0)),"Not Found"))</f>
        <v>K.PREETHI</v>
      </c>
      <c r="I39" s="28" t="str">
        <f>IF(TRIM(D39)="","",IFERROR(INDEX('Student Master'!D:D,MATCH(D39,'Student Master'!B:B,0)),"Not Found"))</f>
        <v>3 - AM</v>
      </c>
      <c r="J39" s="28" t="str">
        <f>IF(TRIM(D39)="","",IFERROR(INDEX('Student Master'!H:H,MATCH(D39,'Student Master'!B:B,0)),"Not Found"))</f>
        <v>K.SAI BABU</v>
      </c>
      <c r="K39" s="28" t="str">
        <f>IF(TRIM(D39)="","",IFERROR(INDEX('Student Master'!N:N,MATCH(D39,'Student Master'!B:B,0)),"Not Found"))</f>
        <v>Bodhan</v>
      </c>
      <c r="L39" s="28">
        <f>IF(TRIM(D39)="","",IFERROR(INDEX('Student Master'!L:L,MATCH(D39,'Student Master'!B:B,0)),"Not Found"))</f>
        <v>9766025503</v>
      </c>
      <c r="M39" s="28"/>
      <c r="N39" s="28"/>
      <c r="O39" s="76"/>
    </row>
    <row r="40" spans="1:15" x14ac:dyDescent="0.35">
      <c r="A40" s="28">
        <f t="shared" si="0"/>
        <v>39</v>
      </c>
      <c r="B40" s="30">
        <v>44763</v>
      </c>
      <c r="C40" s="28">
        <v>39</v>
      </c>
      <c r="D40" s="28">
        <v>4697</v>
      </c>
      <c r="E40" s="28" t="s">
        <v>32</v>
      </c>
      <c r="F40" s="28">
        <v>6000</v>
      </c>
      <c r="G40" s="28"/>
      <c r="H40" s="28" t="str">
        <f>IF(TRIM(D40)="","",IFERROR(INDEX('Student Master'!C:C,MATCH(D40,'Student Master'!B:B,0)),"Not Found"))</f>
        <v>K. SAHITHI</v>
      </c>
      <c r="I40" s="28" t="str">
        <f>IF(TRIM(D40)="","",IFERROR(INDEX('Student Master'!D:D,MATCH(D40,'Student Master'!B:B,0)),"Not Found"))</f>
        <v>1 - BM</v>
      </c>
      <c r="J40" s="28" t="str">
        <f>IF(TRIM(D40)="","",IFERROR(INDEX('Student Master'!H:H,MATCH(D40,'Student Master'!B:B,0)),"Not Found"))</f>
        <v>K. SAIBABA</v>
      </c>
      <c r="K40" s="28" t="str">
        <f>IF(TRIM(D40)="","",IFERROR(INDEX('Student Master'!N:N,MATCH(D40,'Student Master'!B:B,0)),"Not Found"))</f>
        <v>Bodhan</v>
      </c>
      <c r="L40" s="28">
        <f>IF(TRIM(D40)="","",IFERROR(INDEX('Student Master'!L:L,MATCH(D40,'Student Master'!B:B,0)),"Not Found"))</f>
        <v>9640374636</v>
      </c>
      <c r="M40" s="28"/>
      <c r="N40" s="28"/>
      <c r="O40" s="76"/>
    </row>
    <row r="41" spans="1:15" x14ac:dyDescent="0.35">
      <c r="A41" s="28">
        <f t="shared" si="0"/>
        <v>40</v>
      </c>
      <c r="B41" s="30">
        <v>44765</v>
      </c>
      <c r="C41" s="28">
        <v>40</v>
      </c>
      <c r="D41" s="28">
        <v>2969</v>
      </c>
      <c r="E41" s="28" t="s">
        <v>32</v>
      </c>
      <c r="F41" s="28">
        <v>4000</v>
      </c>
      <c r="G41" s="28"/>
      <c r="H41" s="28" t="str">
        <f>IF(TRIM(D41)="","",IFERROR(INDEX('Student Master'!C:C,MATCH(D41,'Student Master'!B:B,0)),"Not Found"))</f>
        <v>M. YUKTHA</v>
      </c>
      <c r="I41" s="28" t="str">
        <f>IF(TRIM(D41)="","",IFERROR(INDEX('Student Master'!D:D,MATCH(D41,'Student Master'!B:B,0)),"Not Found"))</f>
        <v>7 - AM</v>
      </c>
      <c r="J41" s="28" t="str">
        <f>IF(TRIM(D41)="","",IFERROR(INDEX('Student Master'!H:H,MATCH(D41,'Student Master'!B:B,0)),"Not Found"))</f>
        <v>RAMESH</v>
      </c>
      <c r="K41" s="28" t="str">
        <f>IF(TRIM(D41)="","",IFERROR(INDEX('Student Master'!N:N,MATCH(D41,'Student Master'!B:B,0)),"Not Found"))</f>
        <v>YEDAPALLY</v>
      </c>
      <c r="L41" s="28">
        <f>IF(TRIM(D41)="","",IFERROR(INDEX('Student Master'!L:L,MATCH(D41,'Student Master'!B:B,0)),"Not Found"))</f>
        <v>6300708612</v>
      </c>
      <c r="M41" s="28"/>
      <c r="N41" s="28"/>
    </row>
    <row r="42" spans="1:15" x14ac:dyDescent="0.35">
      <c r="A42" s="28">
        <f t="shared" si="0"/>
        <v>41</v>
      </c>
      <c r="B42" s="30">
        <v>44769</v>
      </c>
      <c r="C42" s="28">
        <v>41</v>
      </c>
      <c r="D42" s="28">
        <v>4148</v>
      </c>
      <c r="E42" s="28" t="s">
        <v>32</v>
      </c>
      <c r="F42" s="28">
        <v>6000</v>
      </c>
      <c r="G42" s="28"/>
      <c r="H42" s="28" t="str">
        <f>IF(TRIM(D42)="","",IFERROR(INDEX('Student Master'!C:C,MATCH(D42,'Student Master'!B:B,0)),"Not Found"))</f>
        <v>MEER NOMAN ALI</v>
      </c>
      <c r="I42" s="28" t="str">
        <f>IF(TRIM(D42)="","",IFERROR(INDEX('Student Master'!D:D,MATCH(D42,'Student Master'!B:B,0)),"Not Found"))</f>
        <v>1 - AM</v>
      </c>
      <c r="J42" s="28" t="str">
        <f>IF(TRIM(D42)="","",IFERROR(INDEX('Student Master'!H:H,MATCH(D42,'Student Master'!B:B,0)),"Not Found"))</f>
        <v>MEER KHADAR ALI</v>
      </c>
      <c r="K42" s="28" t="str">
        <f>IF(TRIM(D42)="","",IFERROR(INDEX('Student Master'!N:N,MATCH(D42,'Student Master'!B:B,0)),"Not Found"))</f>
        <v>SHARBATHI CANAL</v>
      </c>
      <c r="L42" s="28">
        <f>IF(TRIM(D42)="","",IFERROR(INDEX('Student Master'!L:L,MATCH(D42,'Student Master'!B:B,0)),"Not Found"))</f>
        <v>9010209080</v>
      </c>
      <c r="M42" s="28"/>
      <c r="N42" s="28"/>
      <c r="O42" s="76"/>
    </row>
    <row r="43" spans="1:15" x14ac:dyDescent="0.35">
      <c r="A43" s="28">
        <f t="shared" si="0"/>
        <v>42</v>
      </c>
      <c r="B43" s="30">
        <v>44769</v>
      </c>
      <c r="C43" s="28">
        <v>42</v>
      </c>
      <c r="D43" s="28">
        <v>4851</v>
      </c>
      <c r="E43" s="28" t="s">
        <v>32</v>
      </c>
      <c r="F43" s="28">
        <v>3000</v>
      </c>
      <c r="G43" s="28"/>
      <c r="H43" s="28" t="str">
        <f>IF(TRIM(D43)="","",IFERROR(INDEX('Student Master'!C:C,MATCH(D43,'Student Master'!B:B,0)),"Not Found"))</f>
        <v>E. MANOJ</v>
      </c>
      <c r="I43" s="28" t="str">
        <f>IF(TRIM(D43)="","",IFERROR(INDEX('Student Master'!D:D,MATCH(D43,'Student Master'!B:B,0)),"Not Found"))</f>
        <v>4 - AM</v>
      </c>
      <c r="J43" s="28" t="str">
        <f>IF(TRIM(D43)="","",IFERROR(INDEX('Student Master'!H:H,MATCH(D43,'Student Master'!B:B,0)),"Not Found"))</f>
        <v>E. NAGABHUSHANAM</v>
      </c>
      <c r="K43" s="28" t="str">
        <f>IF(TRIM(D43)="","",IFERROR(INDEX('Student Master'!N:N,MATCH(D43,'Student Master'!B:B,0)),"Not Found"))</f>
        <v>PANTAKHURD OLD</v>
      </c>
      <c r="L43" s="28">
        <f>IF(TRIM(D43)="","",IFERROR(INDEX('Student Master'!L:L,MATCH(D43,'Student Master'!B:B,0)),"Not Found"))</f>
        <v>6309143530</v>
      </c>
      <c r="M43" s="28"/>
      <c r="N43" s="28"/>
    </row>
    <row r="44" spans="1:15" x14ac:dyDescent="0.35">
      <c r="A44" s="28">
        <f t="shared" si="0"/>
        <v>43</v>
      </c>
      <c r="B44" s="30">
        <v>44769</v>
      </c>
      <c r="C44" s="28">
        <v>43</v>
      </c>
      <c r="D44" s="28">
        <v>4293</v>
      </c>
      <c r="E44" s="28" t="s">
        <v>32</v>
      </c>
      <c r="F44" s="28">
        <v>5000</v>
      </c>
      <c r="G44" s="28"/>
      <c r="H44" s="28" t="str">
        <f>IF(TRIM(D44)="","",IFERROR(INDEX('Student Master'!C:C,MATCH(D44,'Student Master'!B:B,0)),"Not Found"))</f>
        <v>V. SHANMUKA SREE</v>
      </c>
      <c r="I44" s="28" t="str">
        <f>IF(TRIM(D44)="","",IFERROR(INDEX('Student Master'!D:D,MATCH(D44,'Student Master'!B:B,0)),"Not Found"))</f>
        <v>2 - AM</v>
      </c>
      <c r="J44" s="28" t="str">
        <f>IF(TRIM(D44)="","",IFERROR(INDEX('Student Master'!H:H,MATCH(D44,'Student Master'!B:B,0)),"Not Found"))</f>
        <v>V. RAVINDHAR REDDY</v>
      </c>
      <c r="K44" s="28" t="str">
        <f>IF(TRIM(D44)="","",IFERROR(INDEX('Student Master'!N:N,MATCH(D44,'Student Master'!B:B,0)),"Not Found"))</f>
        <v>SALOORA CAMP</v>
      </c>
      <c r="L44" s="28">
        <f>IF(TRIM(D44)="","",IFERROR(INDEX('Student Master'!L:L,MATCH(D44,'Student Master'!B:B,0)),"Not Found"))</f>
        <v>6300626880</v>
      </c>
      <c r="M44" s="28"/>
      <c r="N44" s="28"/>
    </row>
    <row r="45" spans="1:15" x14ac:dyDescent="0.35">
      <c r="A45" s="28">
        <f t="shared" si="0"/>
        <v>44</v>
      </c>
      <c r="B45" s="30"/>
      <c r="C45" s="28">
        <v>44</v>
      </c>
      <c r="D45" s="28" t="s">
        <v>6165</v>
      </c>
      <c r="E45" s="28" t="s">
        <v>32</v>
      </c>
      <c r="F45" s="28"/>
      <c r="G45" s="28"/>
      <c r="H45" s="28" t="str">
        <f>IF(TRIM(D45)="","",IFERROR(INDEX('Student Master'!C:C,MATCH(D45,'Student Master'!B:B,0)),"Not Found"))</f>
        <v>Not Found</v>
      </c>
      <c r="I45" s="28" t="str">
        <f>IF(TRIM(D45)="","",IFERROR(INDEX('Student Master'!D:D,MATCH(D45,'Student Master'!B:B,0)),"Not Found"))</f>
        <v>Not Found</v>
      </c>
      <c r="J45" s="28" t="str">
        <f>IF(TRIM(D45)="","",IFERROR(INDEX('Student Master'!H:H,MATCH(D45,'Student Master'!B:B,0)),"Not Found"))</f>
        <v>Not Found</v>
      </c>
      <c r="K45" s="28" t="str">
        <f>IF(TRIM(D45)="","",IFERROR(INDEX('Student Master'!N:N,MATCH(D45,'Student Master'!B:B,0)),"Not Found"))</f>
        <v>Not Found</v>
      </c>
      <c r="L45" s="28" t="str">
        <f>IF(TRIM(D45)="","",IFERROR(INDEX('Student Master'!L:L,MATCH(D45,'Student Master'!B:B,0)),"Not Found"))</f>
        <v>Not Found</v>
      </c>
      <c r="M45" s="28"/>
      <c r="N45" s="28" t="s">
        <v>6165</v>
      </c>
    </row>
    <row r="46" spans="1:15" x14ac:dyDescent="0.35">
      <c r="A46" s="28">
        <f t="shared" si="0"/>
        <v>45</v>
      </c>
      <c r="B46" s="30">
        <v>44769</v>
      </c>
      <c r="C46" s="28">
        <v>45</v>
      </c>
      <c r="D46" s="28">
        <v>2787</v>
      </c>
      <c r="E46" s="28" t="s">
        <v>32</v>
      </c>
      <c r="F46" s="28">
        <v>10000</v>
      </c>
      <c r="G46" s="28"/>
      <c r="H46" s="28" t="str">
        <f>IF(TRIM(D46)="","",IFERROR(INDEX('Student Master'!C:C,MATCH(D46,'Student Master'!B:B,0)),"Not Found"))</f>
        <v>S. MANI TEJA</v>
      </c>
      <c r="I46" s="28" t="str">
        <f>IF(TRIM(D46)="","",IFERROR(INDEX('Student Master'!D:D,MATCH(D46,'Student Master'!B:B,0)),"Not Found"))</f>
        <v>8 - AM</v>
      </c>
      <c r="J46" s="28" t="str">
        <f>IF(TRIM(D46)="","",IFERROR(INDEX('Student Master'!H:H,MATCH(D46,'Student Master'!B:B,0)),"Not Found"))</f>
        <v>RAVI</v>
      </c>
      <c r="K46" s="28" t="str">
        <f>IF(TRIM(D46)="","",IFERROR(INDEX('Student Master'!N:N,MATCH(D46,'Student Master'!B:B,0)),"Not Found"))</f>
        <v>YEDAPALLY</v>
      </c>
      <c r="L46" s="28">
        <f>IF(TRIM(D46)="","",IFERROR(INDEX('Student Master'!L:L,MATCH(D46,'Student Master'!B:B,0)),"Not Found"))</f>
        <v>9491742709</v>
      </c>
      <c r="M46" s="28"/>
      <c r="N46" s="28"/>
      <c r="O46" s="76"/>
    </row>
    <row r="47" spans="1:15" x14ac:dyDescent="0.35">
      <c r="A47" s="28">
        <f t="shared" si="0"/>
        <v>46</v>
      </c>
      <c r="B47" s="30">
        <v>44769</v>
      </c>
      <c r="C47" s="28">
        <v>46</v>
      </c>
      <c r="D47" s="28">
        <v>3804</v>
      </c>
      <c r="E47" s="28" t="s">
        <v>32</v>
      </c>
      <c r="F47" s="28">
        <v>10000</v>
      </c>
      <c r="G47" s="28"/>
      <c r="H47" s="28" t="str">
        <f>IF(TRIM(D47)="","",IFERROR(INDEX('Student Master'!C:C,MATCH(D47,'Student Master'!B:B,0)),"Not Found"))</f>
        <v>S. SRIKAR</v>
      </c>
      <c r="I47" s="28" t="str">
        <f>IF(TRIM(D47)="","",IFERROR(INDEX('Student Master'!D:D,MATCH(D47,'Student Master'!B:B,0)),"Not Found"))</f>
        <v>4 - AM</v>
      </c>
      <c r="J47" s="28" t="str">
        <f>IF(TRIM(D47)="","",IFERROR(INDEX('Student Master'!H:H,MATCH(D47,'Student Master'!B:B,0)),"Not Found"))</f>
        <v>RAVI</v>
      </c>
      <c r="K47" s="28" t="str">
        <f>IF(TRIM(D47)="","",IFERROR(INDEX('Student Master'!N:N,MATCH(D47,'Student Master'!B:B,0)),"Not Found"))</f>
        <v>YEDAPALLY</v>
      </c>
      <c r="L47" s="28">
        <f>IF(TRIM(D47)="","",IFERROR(INDEX('Student Master'!L:L,MATCH(D47,'Student Master'!B:B,0)),"Not Found"))</f>
        <v>9491742709</v>
      </c>
      <c r="M47" s="28"/>
      <c r="N47" s="28"/>
    </row>
    <row r="48" spans="1:15" x14ac:dyDescent="0.35">
      <c r="A48" s="28">
        <f t="shared" si="0"/>
        <v>47</v>
      </c>
      <c r="B48" s="30">
        <v>44769</v>
      </c>
      <c r="C48" s="28">
        <v>47</v>
      </c>
      <c r="D48" s="28" t="s">
        <v>292</v>
      </c>
      <c r="E48" s="28" t="s">
        <v>32</v>
      </c>
      <c r="F48" s="28">
        <v>1500</v>
      </c>
      <c r="G48" s="28"/>
      <c r="H48" s="28" t="str">
        <f>IF(TRIM(D48)="","",IFERROR(INDEX('Student Master'!C:C,MATCH(D48,'Student Master'!B:B,0)),"Not Found"))</f>
        <v>K. ANJANA SOWMYA</v>
      </c>
      <c r="I48" s="28" t="str">
        <f>IF(TRIM(D48)="","",IFERROR(INDEX('Student Master'!D:D,MATCH(D48,'Student Master'!B:B,0)),"Not Found"))</f>
        <v>2 - BM</v>
      </c>
      <c r="J48" s="28" t="str">
        <f>IF(TRIM(D48)="","",IFERROR(INDEX('Student Master'!H:H,MATCH(D48,'Student Master'!B:B,0)),"Not Found"))</f>
        <v>K. CHINNA GANGARAM</v>
      </c>
      <c r="K48" s="28" t="str">
        <f>IF(TRIM(D48)="","",IFERROR(INDEX('Student Master'!N:N,MATCH(D48,'Student Master'!B:B,0)),"Not Found"))</f>
        <v>KUMMANPALLY</v>
      </c>
      <c r="L48" s="28">
        <f>IF(TRIM(D48)="","",IFERROR(INDEX('Student Master'!L:L,MATCH(D48,'Student Master'!B:B,0)),"Not Found"))</f>
        <v>9640614462</v>
      </c>
      <c r="M48" s="28"/>
      <c r="N48" s="28"/>
      <c r="O48" s="76"/>
    </row>
    <row r="49" spans="1:15" x14ac:dyDescent="0.35">
      <c r="A49" s="28">
        <f t="shared" si="0"/>
        <v>48</v>
      </c>
      <c r="B49" s="30">
        <v>44769</v>
      </c>
      <c r="C49" s="28">
        <v>48</v>
      </c>
      <c r="D49" s="28">
        <v>4452</v>
      </c>
      <c r="E49" s="28" t="s">
        <v>32</v>
      </c>
      <c r="F49" s="28">
        <v>1500</v>
      </c>
      <c r="G49" s="28"/>
      <c r="H49" s="28" t="str">
        <f>IF(TRIM(D49)="","",IFERROR(INDEX('Student Master'!C:C,MATCH(D49,'Student Master'!B:B,0)),"Not Found"))</f>
        <v>K. SWATHI</v>
      </c>
      <c r="I49" s="28" t="str">
        <f>IF(TRIM(D49)="","",IFERROR(INDEX('Student Master'!D:D,MATCH(D49,'Student Master'!B:B,0)),"Not Found"))</f>
        <v>U - AM</v>
      </c>
      <c r="J49" s="28" t="str">
        <f>IF(TRIM(D49)="","",IFERROR(INDEX('Student Master'!H:H,MATCH(D49,'Student Master'!B:B,0)),"Not Found"))</f>
        <v>CHINNA GANGARAM</v>
      </c>
      <c r="K49" s="28" t="str">
        <f>IF(TRIM(D49)="","",IFERROR(INDEX('Student Master'!N:N,MATCH(D49,'Student Master'!B:B,0)),"Not Found"))</f>
        <v>KUMMANPALLY</v>
      </c>
      <c r="L49" s="28">
        <f>IF(TRIM(D49)="","",IFERROR(INDEX('Student Master'!L:L,MATCH(D49,'Student Master'!B:B,0)),"Not Found"))</f>
        <v>9640614462</v>
      </c>
      <c r="M49" s="28"/>
      <c r="N49" s="28"/>
      <c r="O49" s="76"/>
    </row>
    <row r="50" spans="1:15" x14ac:dyDescent="0.35">
      <c r="A50" s="28">
        <f t="shared" si="0"/>
        <v>49</v>
      </c>
      <c r="B50" s="30">
        <v>44769</v>
      </c>
      <c r="C50" s="28">
        <v>49</v>
      </c>
      <c r="D50" s="28">
        <v>4626</v>
      </c>
      <c r="E50" s="28" t="s">
        <v>32</v>
      </c>
      <c r="F50" s="28">
        <v>2000</v>
      </c>
      <c r="G50" s="28"/>
      <c r="H50" s="28" t="str">
        <f>IF(TRIM(D50)="","",IFERROR(INDEX('Student Master'!C:C,MATCH(D50,'Student Master'!B:B,0)),"Not Found"))</f>
        <v>G.Srujan</v>
      </c>
      <c r="I50" s="28" t="str">
        <f>IF(TRIM(D50)="","",IFERROR(INDEX('Student Master'!D:D,MATCH(D50,'Student Master'!B:B,0)),"Not Found"))</f>
        <v>L - AM</v>
      </c>
      <c r="J50" s="28" t="str">
        <f>IF(TRIM(D50)="","",IFERROR(INDEX('Student Master'!H:H,MATCH(D50,'Student Master'!B:B,0)),"Not Found"))</f>
        <v>Jayram</v>
      </c>
      <c r="K50" s="28" t="str">
        <f>IF(TRIM(D50)="","",IFERROR(INDEX('Student Master'!N:N,MATCH(D50,'Student Master'!B:B,0)),"Not Found"))</f>
        <v>PANTAKHURD OLD</v>
      </c>
      <c r="L50" s="28">
        <f>IF(TRIM(D50)="","",IFERROR(INDEX('Student Master'!L:L,MATCH(D50,'Student Master'!B:B,0)),"Not Found"))</f>
        <v>9346062752</v>
      </c>
      <c r="M50" s="28"/>
      <c r="N50" s="28"/>
    </row>
    <row r="51" spans="1:15" x14ac:dyDescent="0.35">
      <c r="A51" s="28">
        <f t="shared" si="0"/>
        <v>50</v>
      </c>
      <c r="B51" s="30">
        <v>44769</v>
      </c>
      <c r="C51" s="28">
        <v>50</v>
      </c>
      <c r="D51" s="28">
        <v>3980</v>
      </c>
      <c r="E51" s="28" t="s">
        <v>32</v>
      </c>
      <c r="F51" s="28">
        <v>4500</v>
      </c>
      <c r="G51" s="28"/>
      <c r="H51" s="28" t="str">
        <f>IF(TRIM(D51)="","",IFERROR(INDEX('Student Master'!C:C,MATCH(D51,'Student Master'!B:B,0)),"Not Found"))</f>
        <v>K. DEEKSHITHA REDDY</v>
      </c>
      <c r="I51" s="28" t="str">
        <f>IF(TRIM(D51)="","",IFERROR(INDEX('Student Master'!D:D,MATCH(D51,'Student Master'!B:B,0)),"Not Found"))</f>
        <v>3 - BM</v>
      </c>
      <c r="J51" s="28" t="str">
        <f>IF(TRIM(D51)="","",IFERROR(INDEX('Student Master'!H:H,MATCH(D51,'Student Master'!B:B,0)),"Not Found"))</f>
        <v>K. SHIVALINGA REDDY</v>
      </c>
      <c r="K51" s="28" t="str">
        <f>IF(TRIM(D51)="","",IFERROR(INDEX('Student Master'!N:N,MATCH(D51,'Student Master'!B:B,0)),"Not Found"))</f>
        <v>SALAMPAD</v>
      </c>
      <c r="L51" s="28">
        <f>IF(TRIM(D51)="","",IFERROR(INDEX('Student Master'!L:L,MATCH(D51,'Student Master'!B:B,0)),"Not Found"))</f>
        <v>9666793818</v>
      </c>
      <c r="M51" s="28"/>
      <c r="N51" s="28"/>
    </row>
    <row r="52" spans="1:15" x14ac:dyDescent="0.35">
      <c r="A52" s="28">
        <f t="shared" si="0"/>
        <v>51</v>
      </c>
      <c r="B52" s="30">
        <v>44769</v>
      </c>
      <c r="C52" s="28">
        <v>51</v>
      </c>
      <c r="D52" s="28">
        <v>2956</v>
      </c>
      <c r="E52" s="28" t="s">
        <v>32</v>
      </c>
      <c r="F52" s="28">
        <v>6000</v>
      </c>
      <c r="G52" s="28"/>
      <c r="H52" s="28" t="str">
        <f>IF(TRIM(D52)="","",IFERROR(INDEX('Student Master'!C:C,MATCH(D52,'Student Master'!B:B,0)),"Not Found"))</f>
        <v>K. LAHARI</v>
      </c>
      <c r="I52" s="28" t="str">
        <f>IF(TRIM(D52)="","",IFERROR(INDEX('Student Master'!D:D,MATCH(D52,'Student Master'!B:B,0)),"Not Found"))</f>
        <v>7 - AM</v>
      </c>
      <c r="J52" s="28" t="str">
        <f>IF(TRIM(D52)="","",IFERROR(INDEX('Student Master'!H:H,MATCH(D52,'Student Master'!B:B,0)),"Not Found"))</f>
        <v>SHIVA LINGA REDDY</v>
      </c>
      <c r="K52" s="28" t="str">
        <f>IF(TRIM(D52)="","",IFERROR(INDEX('Student Master'!N:N,MATCH(D52,'Student Master'!B:B,0)),"Not Found"))</f>
        <v>SALAMPAD</v>
      </c>
      <c r="L52" s="28">
        <f>IF(TRIM(D52)="","",IFERROR(INDEX('Student Master'!L:L,MATCH(D52,'Student Master'!B:B,0)),"Not Found"))</f>
        <v>9666793818</v>
      </c>
      <c r="M52" s="28"/>
      <c r="N52" s="28"/>
    </row>
    <row r="53" spans="1:15" x14ac:dyDescent="0.35">
      <c r="A53" s="28">
        <f t="shared" si="0"/>
        <v>52</v>
      </c>
      <c r="B53" s="30">
        <v>44769</v>
      </c>
      <c r="C53" s="28">
        <v>52</v>
      </c>
      <c r="D53" s="28">
        <v>3038</v>
      </c>
      <c r="E53" s="28" t="s">
        <v>32</v>
      </c>
      <c r="F53" s="28">
        <v>6000</v>
      </c>
      <c r="G53" s="28"/>
      <c r="H53" s="28" t="str">
        <f>IF(TRIM(D53)="","",IFERROR(INDEX('Student Master'!C:C,MATCH(D53,'Student Master'!B:B,0)),"Not Found"))</f>
        <v>K. MANOGNA</v>
      </c>
      <c r="I53" s="28" t="str">
        <f>IF(TRIM(D53)="","",IFERROR(INDEX('Student Master'!D:D,MATCH(D53,'Student Master'!B:B,0)),"Not Found"))</f>
        <v>7 - AM</v>
      </c>
      <c r="J53" s="28" t="str">
        <f>IF(TRIM(D53)="","",IFERROR(INDEX('Student Master'!H:H,MATCH(D53,'Student Master'!B:B,0)),"Not Found"))</f>
        <v>KISHORE KUMAR REDDY</v>
      </c>
      <c r="K53" s="28" t="str">
        <f>IF(TRIM(D53)="","",IFERROR(INDEX('Student Master'!N:N,MATCH(D53,'Student Master'!B:B,0)),"Not Found"))</f>
        <v>SALAMPAD</v>
      </c>
      <c r="L53" s="28">
        <f>IF(TRIM(D53)="","",IFERROR(INDEX('Student Master'!L:L,MATCH(D53,'Student Master'!B:B,0)),"Not Found"))</f>
        <v>8374952490</v>
      </c>
      <c r="M53" s="28"/>
      <c r="N53" s="28"/>
    </row>
    <row r="54" spans="1:15" x14ac:dyDescent="0.35">
      <c r="A54" s="28">
        <f t="shared" si="0"/>
        <v>53</v>
      </c>
      <c r="B54" s="30">
        <v>44769</v>
      </c>
      <c r="C54" s="28">
        <v>53</v>
      </c>
      <c r="D54" s="28">
        <v>4386</v>
      </c>
      <c r="E54" s="28" t="s">
        <v>32</v>
      </c>
      <c r="F54" s="28">
        <v>3000</v>
      </c>
      <c r="G54" s="28"/>
      <c r="H54" s="28" t="str">
        <f>IF(TRIM(D54)="","",IFERROR(INDEX('Student Master'!C:C,MATCH(D54,'Student Master'!B:B,0)),"Not Found"))</f>
        <v>R. NANDINI</v>
      </c>
      <c r="I54" s="28" t="str">
        <f>IF(TRIM(D54)="","",IFERROR(INDEX('Student Master'!D:D,MATCH(D54,'Student Master'!B:B,0)),"Not Found"))</f>
        <v>9 - AM</v>
      </c>
      <c r="J54" s="28" t="str">
        <f>IF(TRIM(D54)="","",IFERROR(INDEX('Student Master'!H:H,MATCH(D54,'Student Master'!B:B,0)),"Not Found"))</f>
        <v>PRAKASAM</v>
      </c>
      <c r="K54" s="28" t="str">
        <f>IF(TRIM(D54)="","",IFERROR(INDEX('Student Master'!N:N,MATCH(D54,'Student Master'!B:B,0)),"Not Found"))</f>
        <v>KOPPARTHI CAMP</v>
      </c>
      <c r="L54" s="28">
        <f>IF(TRIM(D54)="","",IFERROR(INDEX('Student Master'!L:L,MATCH(D54,'Student Master'!B:B,0)),"Not Found"))</f>
        <v>8639551032</v>
      </c>
      <c r="M54" s="28"/>
      <c r="N54" s="28"/>
      <c r="O54" s="76"/>
    </row>
    <row r="55" spans="1:15" x14ac:dyDescent="0.35">
      <c r="A55" s="28">
        <f t="shared" si="0"/>
        <v>54</v>
      </c>
      <c r="B55" s="30">
        <v>44770</v>
      </c>
      <c r="C55" s="28">
        <v>54</v>
      </c>
      <c r="D55" s="28">
        <v>3990</v>
      </c>
      <c r="E55" s="28" t="s">
        <v>32</v>
      </c>
      <c r="F55" s="28">
        <v>1000</v>
      </c>
      <c r="G55" s="28"/>
      <c r="H55" s="28" t="str">
        <f>IF(TRIM(D55)="","",IFERROR(INDEX('Student Master'!C:C,MATCH(D55,'Student Master'!B:B,0)),"Not Found"))</f>
        <v>ZEENATH ALSHA</v>
      </c>
      <c r="I55" s="28" t="str">
        <f>IF(TRIM(D55)="","",IFERROR(INDEX('Student Master'!D:D,MATCH(D55,'Student Master'!B:B,0)),"Not Found"))</f>
        <v>3 - BM</v>
      </c>
      <c r="J55" s="28" t="str">
        <f>IF(TRIM(D55)="","",IFERROR(INDEX('Student Master'!H:H,MATCH(D55,'Student Master'!B:B,0)),"Not Found"))</f>
        <v>SHAIK AMEER QUSRO</v>
      </c>
      <c r="K55" s="28" t="str">
        <f>IF(TRIM(D55)="","",IFERROR(INDEX('Student Master'!N:N,MATCH(D55,'Student Master'!B:B,0)),"Not Found"))</f>
        <v>SHARBATHI CANAL</v>
      </c>
      <c r="L55" s="28">
        <f>IF(TRIM(D55)="","",IFERROR(INDEX('Student Master'!L:L,MATCH(D55,'Student Master'!B:B,0)),"Not Found"))</f>
        <v>9010273886</v>
      </c>
      <c r="M55" s="28"/>
      <c r="N55" s="28"/>
      <c r="O55" s="76"/>
    </row>
    <row r="56" spans="1:15" x14ac:dyDescent="0.35">
      <c r="A56" s="28">
        <f t="shared" si="0"/>
        <v>55</v>
      </c>
      <c r="B56" s="30">
        <v>44770</v>
      </c>
      <c r="C56" s="28">
        <v>55</v>
      </c>
      <c r="D56" s="28">
        <v>4486</v>
      </c>
      <c r="E56" s="28" t="s">
        <v>32</v>
      </c>
      <c r="F56" s="28">
        <v>1000</v>
      </c>
      <c r="G56" s="28"/>
      <c r="H56" s="28" t="str">
        <f>IF(TRIM(D56)="","",IFERROR(INDEX('Student Master'!C:C,MATCH(D56,'Student Master'!B:B,0)),"Not Found"))</f>
        <v>SK. DAWWOD</v>
      </c>
      <c r="I56" s="28" t="str">
        <f>IF(TRIM(D56)="","",IFERROR(INDEX('Student Master'!D:D,MATCH(D56,'Student Master'!B:B,0)),"Not Found"))</f>
        <v>U - BM</v>
      </c>
      <c r="J56" s="28" t="str">
        <f>IF(TRIM(D56)="","",IFERROR(INDEX('Student Master'!H:H,MATCH(D56,'Student Master'!B:B,0)),"Not Found"))</f>
        <v>AMEER KHUSRO</v>
      </c>
      <c r="K56" s="28" t="str">
        <f>IF(TRIM(D56)="","",IFERROR(INDEX('Student Master'!N:N,MATCH(D56,'Student Master'!B:B,0)),"Not Found"))</f>
        <v>SHARBATHI CANAL</v>
      </c>
      <c r="L56" s="28">
        <f>IF(TRIM(D56)="","",IFERROR(INDEX('Student Master'!L:L,MATCH(D56,'Student Master'!B:B,0)),"Not Found"))</f>
        <v>9010273886</v>
      </c>
      <c r="M56" s="28"/>
      <c r="N56" s="28"/>
    </row>
    <row r="57" spans="1:15" x14ac:dyDescent="0.35">
      <c r="A57" s="28">
        <f t="shared" si="0"/>
        <v>56</v>
      </c>
      <c r="B57" s="30">
        <v>44770</v>
      </c>
      <c r="C57" s="28">
        <v>56</v>
      </c>
      <c r="D57" s="28">
        <v>4290</v>
      </c>
      <c r="E57" s="28" t="s">
        <v>32</v>
      </c>
      <c r="F57" s="28">
        <v>2000</v>
      </c>
      <c r="G57" s="28"/>
      <c r="H57" s="28" t="str">
        <f>IF(TRIM(D57)="","",IFERROR(INDEX('Student Master'!C:C,MATCH(D57,'Student Master'!B:B,0)),"Not Found"))</f>
        <v>P. JASHWITHA</v>
      </c>
      <c r="I57" s="28" t="str">
        <f>IF(TRIM(D57)="","",IFERROR(INDEX('Student Master'!D:D,MATCH(D57,'Student Master'!B:B,0)),"Not Found"))</f>
        <v>2 - BM</v>
      </c>
      <c r="J57" s="28" t="str">
        <f>IF(TRIM(D57)="","",IFERROR(INDEX('Student Master'!H:H,MATCH(D57,'Student Master'!B:B,0)),"Not Found"))</f>
        <v>P. NARASIMHA RAO</v>
      </c>
      <c r="K57" s="28" t="str">
        <f>IF(TRIM(D57)="","",IFERROR(INDEX('Student Master'!N:N,MATCH(D57,'Student Master'!B:B,0)),"Not Found"))</f>
        <v>SALOORA CAMP</v>
      </c>
      <c r="L57" s="28">
        <f>IF(TRIM(D57)="","",IFERROR(INDEX('Student Master'!L:L,MATCH(D57,'Student Master'!B:B,0)),"Not Found"))</f>
        <v>9640268643</v>
      </c>
      <c r="M57" s="28"/>
      <c r="N57" s="28"/>
    </row>
    <row r="58" spans="1:15" x14ac:dyDescent="0.35">
      <c r="A58" s="28">
        <f t="shared" si="0"/>
        <v>57</v>
      </c>
      <c r="B58" s="30">
        <v>44771</v>
      </c>
      <c r="C58" s="28">
        <v>57</v>
      </c>
      <c r="D58" s="28">
        <v>4238</v>
      </c>
      <c r="E58" s="28" t="s">
        <v>32</v>
      </c>
      <c r="F58" s="28">
        <v>2500</v>
      </c>
      <c r="G58" s="28"/>
      <c r="H58" s="28" t="str">
        <f>IF(TRIM(D58)="","",IFERROR(INDEX('Student Master'!C:C,MATCH(D58,'Student Master'!B:B,0)),"Not Found"))</f>
        <v>AAIRA FATHIMA</v>
      </c>
      <c r="I58" s="28" t="str">
        <f>IF(TRIM(D58)="","",IFERROR(INDEX('Student Master'!D:D,MATCH(D58,'Student Master'!B:B,0)),"Not Found"))</f>
        <v>2 - AM</v>
      </c>
      <c r="J58" s="28" t="str">
        <f>IF(TRIM(D58)="","",IFERROR(INDEX('Student Master'!H:H,MATCH(D58,'Student Master'!B:B,0)),"Not Found"))</f>
        <v>MD. IYNUL HAQ</v>
      </c>
      <c r="K58" s="28" t="str">
        <f>IF(TRIM(D58)="","",IFERROR(INDEX('Student Master'!N:N,MATCH(D58,'Student Master'!B:B,0)),"Not Found"))</f>
        <v>SHARBATHI CANAL</v>
      </c>
      <c r="L58" s="28">
        <f>IF(TRIM(D58)="","",IFERROR(INDEX('Student Master'!L:L,MATCH(D58,'Student Master'!B:B,0)),"Not Found"))</f>
        <v>9440964877</v>
      </c>
      <c r="M58" s="28"/>
      <c r="N58" s="28"/>
    </row>
    <row r="59" spans="1:15" x14ac:dyDescent="0.35">
      <c r="A59" s="28">
        <f t="shared" si="0"/>
        <v>58</v>
      </c>
      <c r="B59" s="30">
        <v>44771</v>
      </c>
      <c r="C59" s="28">
        <v>58</v>
      </c>
      <c r="D59" s="28">
        <v>3823</v>
      </c>
      <c r="E59" s="28" t="s">
        <v>32</v>
      </c>
      <c r="F59" s="28">
        <v>2500</v>
      </c>
      <c r="G59" s="28"/>
      <c r="H59" s="28" t="str">
        <f>IF(TRIM(D59)="","",IFERROR(INDEX('Student Master'!C:C,MATCH(D59,'Student Master'!B:B,0)),"Not Found"))</f>
        <v>MD. SUFYAAN HASNAIN</v>
      </c>
      <c r="I59" s="28" t="str">
        <f>IF(TRIM(D59)="","",IFERROR(INDEX('Student Master'!D:D,MATCH(D59,'Student Master'!B:B,0)),"Not Found"))</f>
        <v>4 - BM</v>
      </c>
      <c r="J59" s="28" t="str">
        <f>IF(TRIM(D59)="","",IFERROR(INDEX('Student Master'!H:H,MATCH(D59,'Student Master'!B:B,0)),"Not Found"))</f>
        <v>IYNUL HAQ</v>
      </c>
      <c r="K59" s="28" t="str">
        <f>IF(TRIM(D59)="","",IFERROR(INDEX('Student Master'!N:N,MATCH(D59,'Student Master'!B:B,0)),"Not Found"))</f>
        <v>SHARBATHI CANAL</v>
      </c>
      <c r="L59" s="28">
        <f>IF(TRIM(D59)="","",IFERROR(INDEX('Student Master'!L:L,MATCH(D59,'Student Master'!B:B,0)),"Not Found"))</f>
        <v>9440964877</v>
      </c>
      <c r="M59" s="28"/>
      <c r="N59" s="28"/>
    </row>
    <row r="60" spans="1:15" x14ac:dyDescent="0.35">
      <c r="A60" s="28">
        <f t="shared" si="0"/>
        <v>59</v>
      </c>
      <c r="B60" s="30">
        <v>44771</v>
      </c>
      <c r="C60" s="28">
        <v>59</v>
      </c>
      <c r="D60" s="28">
        <v>3565</v>
      </c>
      <c r="E60" s="28" t="s">
        <v>32</v>
      </c>
      <c r="F60" s="28">
        <v>2500</v>
      </c>
      <c r="G60" s="28"/>
      <c r="H60" s="28" t="str">
        <f>IF(TRIM(D60)="","",IFERROR(INDEX('Student Master'!C:C,MATCH(D60,'Student Master'!B:B,0)),"Not Found"))</f>
        <v>MEHVISH FATHIMA</v>
      </c>
      <c r="I60" s="28" t="str">
        <f>IF(TRIM(D60)="","",IFERROR(INDEX('Student Master'!D:D,MATCH(D60,'Student Master'!B:B,0)),"Not Found"))</f>
        <v>5 - BM</v>
      </c>
      <c r="J60" s="28" t="str">
        <f>IF(TRIM(D60)="","",IFERROR(INDEX('Student Master'!H:H,MATCH(D60,'Student Master'!B:B,0)),"Not Found"))</f>
        <v>AINUL HAQUE</v>
      </c>
      <c r="K60" s="28" t="str">
        <f>IF(TRIM(D60)="","",IFERROR(INDEX('Student Master'!N:N,MATCH(D60,'Student Master'!B:B,0)),"Not Found"))</f>
        <v>SHARBATHI CANAL</v>
      </c>
      <c r="L60" s="28">
        <f>IF(TRIM(D60)="","",IFERROR(INDEX('Student Master'!L:L,MATCH(D60,'Student Master'!B:B,0)),"Not Found"))</f>
        <v>9440964877</v>
      </c>
      <c r="M60" s="28"/>
      <c r="N60" s="28"/>
      <c r="O60" s="76"/>
    </row>
    <row r="61" spans="1:15" x14ac:dyDescent="0.35">
      <c r="A61" s="28">
        <f t="shared" si="0"/>
        <v>60</v>
      </c>
      <c r="B61" s="30">
        <v>44771</v>
      </c>
      <c r="C61" s="28">
        <v>60</v>
      </c>
      <c r="D61" s="28">
        <v>4393</v>
      </c>
      <c r="E61" s="28" t="s">
        <v>32</v>
      </c>
      <c r="F61" s="28">
        <v>2500</v>
      </c>
      <c r="G61" s="28"/>
      <c r="H61" s="28" t="str">
        <f>IF(TRIM(D61)="","",IFERROR(INDEX('Student Master'!C:C,MATCH(D61,'Student Master'!B:B,0)),"Not Found"))</f>
        <v>TUBA FATHIMA</v>
      </c>
      <c r="I61" s="28" t="str">
        <f>IF(TRIM(D61)="","",IFERROR(INDEX('Student Master'!D:D,MATCH(D61,'Student Master'!B:B,0)),"Not Found"))</f>
        <v>U - BM</v>
      </c>
      <c r="J61" s="28" t="str">
        <f>IF(TRIM(D61)="","",IFERROR(INDEX('Student Master'!H:H,MATCH(D61,'Student Master'!B:B,0)),"Not Found"))</f>
        <v>IYNUL HAQUE</v>
      </c>
      <c r="K61" s="28" t="str">
        <f>IF(TRIM(D61)="","",IFERROR(INDEX('Student Master'!N:N,MATCH(D61,'Student Master'!B:B,0)),"Not Found"))</f>
        <v>SHARBATHI CANAL</v>
      </c>
      <c r="L61" s="28">
        <f>IF(TRIM(D61)="","",IFERROR(INDEX('Student Master'!L:L,MATCH(D61,'Student Master'!B:B,0)),"Not Found"))</f>
        <v>9440964877</v>
      </c>
      <c r="M61" s="28"/>
      <c r="N61" s="28"/>
    </row>
    <row r="62" spans="1:15" x14ac:dyDescent="0.35">
      <c r="A62" s="28">
        <f t="shared" si="0"/>
        <v>61</v>
      </c>
      <c r="B62" s="30">
        <v>44771</v>
      </c>
      <c r="C62" s="28">
        <v>61</v>
      </c>
      <c r="D62" s="28">
        <v>4144</v>
      </c>
      <c r="E62" s="28" t="s">
        <v>32</v>
      </c>
      <c r="F62" s="28">
        <v>5000</v>
      </c>
      <c r="G62" s="28"/>
      <c r="H62" s="28" t="str">
        <f>IF(TRIM(D62)="","",IFERROR(INDEX('Student Master'!C:C,MATCH(D62,'Student Master'!B:B,0)),"Not Found"))</f>
        <v>T. ADITHYA</v>
      </c>
      <c r="I62" s="28" t="str">
        <f>IF(TRIM(D62)="","",IFERROR(INDEX('Student Master'!D:D,MATCH(D62,'Student Master'!B:B,0)),"Not Found"))</f>
        <v>2 - AM</v>
      </c>
      <c r="J62" s="28" t="str">
        <f>IF(TRIM(D62)="","",IFERROR(INDEX('Student Master'!H:H,MATCH(D62,'Student Master'!B:B,0)),"Not Found"))</f>
        <v>ASHOK</v>
      </c>
      <c r="K62" s="28" t="str">
        <f>IF(TRIM(D62)="","",IFERROR(INDEX('Student Master'!N:N,MATCH(D62,'Student Master'!B:B,0)),"Not Found"))</f>
        <v>NEAR H.P.O.</v>
      </c>
      <c r="L62" s="28">
        <f>IF(TRIM(D62)="","",IFERROR(INDEX('Student Master'!L:L,MATCH(D62,'Student Master'!B:B,0)),"Not Found"))</f>
        <v>9963370315</v>
      </c>
      <c r="M62" s="28"/>
      <c r="N62" s="28"/>
      <c r="O62" s="76"/>
    </row>
    <row r="63" spans="1:15" x14ac:dyDescent="0.35">
      <c r="A63" s="28">
        <f t="shared" si="0"/>
        <v>62</v>
      </c>
      <c r="B63" s="30">
        <v>44771</v>
      </c>
      <c r="C63" s="28">
        <v>62</v>
      </c>
      <c r="D63" s="28">
        <v>4143</v>
      </c>
      <c r="E63" s="28" t="s">
        <v>32</v>
      </c>
      <c r="F63" s="28">
        <v>5000</v>
      </c>
      <c r="G63" s="28"/>
      <c r="H63" s="28" t="str">
        <f>IF(TRIM(D63)="","",IFERROR(INDEX('Student Master'!C:C,MATCH(D63,'Student Master'!B:B,0)),"Not Found"))</f>
        <v>T. SAHASRA</v>
      </c>
      <c r="I63" s="28" t="str">
        <f>IF(TRIM(D63)="","",IFERROR(INDEX('Student Master'!D:D,MATCH(D63,'Student Master'!B:B,0)),"Not Found"))</f>
        <v>U - BM</v>
      </c>
      <c r="J63" s="28" t="str">
        <f>IF(TRIM(D63)="","",IFERROR(INDEX('Student Master'!H:H,MATCH(D63,'Student Master'!B:B,0)),"Not Found"))</f>
        <v>ASHOK</v>
      </c>
      <c r="K63" s="28" t="str">
        <f>IF(TRIM(D63)="","",IFERROR(INDEX('Student Master'!N:N,MATCH(D63,'Student Master'!B:B,0)),"Not Found"))</f>
        <v>NEAR H.P.O.</v>
      </c>
      <c r="L63" s="28">
        <f>IF(TRIM(D63)="","",IFERROR(INDEX('Student Master'!L:L,MATCH(D63,'Student Master'!B:B,0)),"Not Found"))</f>
        <v>9963370315</v>
      </c>
      <c r="M63" s="28"/>
      <c r="N63" s="28"/>
      <c r="O63" s="76"/>
    </row>
    <row r="64" spans="1:15" x14ac:dyDescent="0.35">
      <c r="A64" s="28">
        <f t="shared" si="0"/>
        <v>63</v>
      </c>
      <c r="B64" s="30">
        <v>44771</v>
      </c>
      <c r="C64" s="28">
        <v>63</v>
      </c>
      <c r="D64" s="28">
        <v>4794</v>
      </c>
      <c r="E64" s="28" t="s">
        <v>32</v>
      </c>
      <c r="F64" s="28">
        <v>2000</v>
      </c>
      <c r="G64" s="28"/>
      <c r="H64" s="28" t="str">
        <f>IF(TRIM(D64)="","",IFERROR(INDEX('Student Master'!C:C,MATCH(D64,'Student Master'!B:B,0)),"Not Found"))</f>
        <v>J. LAXMI PRAVASTI</v>
      </c>
      <c r="I64" s="28" t="str">
        <f>IF(TRIM(D64)="","",IFERROR(INDEX('Student Master'!D:D,MATCH(D64,'Student Master'!B:B,0)),"Not Found"))</f>
        <v>1 - AM</v>
      </c>
      <c r="J64" s="28" t="str">
        <f>IF(TRIM(D64)="","",IFERROR(INDEX('Student Master'!H:H,MATCH(D64,'Student Master'!B:B,0)),"Not Found"))</f>
        <v>J. SRINIVAS</v>
      </c>
      <c r="K64" s="28" t="str">
        <f>IF(TRIM(D64)="","",IFERROR(INDEX('Student Master'!N:N,MATCH(D64,'Student Master'!B:B,0)),"Not Found"))</f>
        <v>PANTAKHURD OLD</v>
      </c>
      <c r="L64" s="28">
        <f>IF(TRIM(D64)="","",IFERROR(INDEX('Student Master'!L:L,MATCH(D64,'Student Master'!B:B,0)),"Not Found"))</f>
        <v>8106851720</v>
      </c>
      <c r="M64" s="28"/>
      <c r="N64" s="28"/>
    </row>
    <row r="65" spans="1:15" x14ac:dyDescent="0.35">
      <c r="A65" s="28">
        <f t="shared" si="0"/>
        <v>64</v>
      </c>
      <c r="B65" s="30">
        <v>44771</v>
      </c>
      <c r="C65" s="28">
        <v>64</v>
      </c>
      <c r="D65" s="28">
        <v>4155</v>
      </c>
      <c r="E65" s="28" t="s">
        <v>32</v>
      </c>
      <c r="F65" s="28">
        <v>1500</v>
      </c>
      <c r="G65" s="28"/>
      <c r="H65" s="28" t="str">
        <f>IF(TRIM(D65)="","",IFERROR(INDEX('Student Master'!C:C,MATCH(D65,'Student Master'!B:B,0)),"Not Found"))</f>
        <v>G. NIHAL CHANDRA</v>
      </c>
      <c r="I65" s="28" t="str">
        <f>IF(TRIM(D65)="","",IFERROR(INDEX('Student Master'!D:D,MATCH(D65,'Student Master'!B:B,0)),"Not Found"))</f>
        <v>1 - BM</v>
      </c>
      <c r="J65" s="28" t="str">
        <f>IF(TRIM(D65)="","",IFERROR(INDEX('Student Master'!H:H,MATCH(D65,'Student Master'!B:B,0)),"Not Found"))</f>
        <v>G. LAXMAN</v>
      </c>
      <c r="K65" s="28" t="str">
        <f>IF(TRIM(D65)="","",IFERROR(INDEX('Student Master'!N:N,MATCH(D65,'Student Master'!B:B,0)),"Not Found"))</f>
        <v>PENTAKALAN</v>
      </c>
      <c r="L65" s="28">
        <f>IF(TRIM(D65)="","",IFERROR(INDEX('Student Master'!L:L,MATCH(D65,'Student Master'!B:B,0)),"Not Found"))</f>
        <v>7892022009</v>
      </c>
      <c r="M65" s="28"/>
      <c r="N65" s="28"/>
    </row>
    <row r="66" spans="1:15" x14ac:dyDescent="0.35">
      <c r="A66" s="28">
        <f t="shared" si="0"/>
        <v>65</v>
      </c>
      <c r="B66" s="30">
        <v>44771</v>
      </c>
      <c r="C66" s="28">
        <v>65</v>
      </c>
      <c r="D66" s="28">
        <v>4503</v>
      </c>
      <c r="E66" s="28" t="s">
        <v>32</v>
      </c>
      <c r="F66" s="28">
        <v>1500</v>
      </c>
      <c r="G66" s="28"/>
      <c r="H66" s="28" t="str">
        <f>IF(TRIM(D66)="","",IFERROR(INDEX('Student Master'!C:C,MATCH(D66,'Student Master'!B:B,0)),"Not Found"))</f>
        <v>G. SHARATH CHANDRA</v>
      </c>
      <c r="I66" s="28" t="str">
        <f>IF(TRIM(D66)="","",IFERROR(INDEX('Student Master'!D:D,MATCH(D66,'Student Master'!B:B,0)),"Not Found"))</f>
        <v>L - BM</v>
      </c>
      <c r="J66" s="28" t="str">
        <f>IF(TRIM(D66)="","",IFERROR(INDEX('Student Master'!H:H,MATCH(D66,'Student Master'!B:B,0)),"Not Found"))</f>
        <v>LAXMAN</v>
      </c>
      <c r="K66" s="28" t="str">
        <f>IF(TRIM(D66)="","",IFERROR(INDEX('Student Master'!N:N,MATCH(D66,'Student Master'!B:B,0)),"Not Found"))</f>
        <v>PENTAKALAN</v>
      </c>
      <c r="L66" s="28">
        <f>IF(TRIM(D66)="","",IFERROR(INDEX('Student Master'!L:L,MATCH(D66,'Student Master'!B:B,0)),"Not Found"))</f>
        <v>8985331044</v>
      </c>
      <c r="M66" s="28"/>
      <c r="N66" s="28"/>
    </row>
    <row r="67" spans="1:15" x14ac:dyDescent="0.35">
      <c r="A67" s="28">
        <f t="shared" ref="A67:A130" si="1">A66+1</f>
        <v>66</v>
      </c>
      <c r="B67" s="30">
        <v>44771</v>
      </c>
      <c r="C67" s="28">
        <v>66</v>
      </c>
      <c r="D67" s="28">
        <v>4306</v>
      </c>
      <c r="E67" s="28" t="s">
        <v>32</v>
      </c>
      <c r="F67" s="28">
        <v>4000</v>
      </c>
      <c r="G67" s="28"/>
      <c r="H67" s="28" t="str">
        <f>IF(TRIM(D67)="","",IFERROR(INDEX('Student Master'!C:C,MATCH(D67,'Student Master'!B:B,0)),"Not Found"))</f>
        <v>Y.K. BHAVISHYA</v>
      </c>
      <c r="I67" s="28" t="str">
        <f>IF(TRIM(D67)="","",IFERROR(INDEX('Student Master'!D:D,MATCH(D67,'Student Master'!B:B,0)),"Not Found"))</f>
        <v>1 - BM</v>
      </c>
      <c r="J67" s="28" t="str">
        <f>IF(TRIM(D67)="","",IFERROR(INDEX('Student Master'!H:H,MATCH(D67,'Student Master'!B:B,0)),"Not Found"))</f>
        <v>Y.K. LAXMA REDDY</v>
      </c>
      <c r="K67" s="28" t="str">
        <f>IF(TRIM(D67)="","",IFERROR(INDEX('Student Master'!N:N,MATCH(D67,'Student Master'!B:B,0)),"Not Found"))</f>
        <v>BHULAXMI CAMP</v>
      </c>
      <c r="L67" s="28">
        <f>IF(TRIM(D67)="","",IFERROR(INDEX('Student Master'!L:L,MATCH(D67,'Student Master'!B:B,0)),"Not Found"))</f>
        <v>9030041493</v>
      </c>
      <c r="M67" s="28"/>
      <c r="N67" s="28"/>
    </row>
    <row r="68" spans="1:15" x14ac:dyDescent="0.35">
      <c r="A68" s="28">
        <f t="shared" si="1"/>
        <v>67</v>
      </c>
      <c r="B68" s="30">
        <v>44771</v>
      </c>
      <c r="C68" s="28">
        <v>67</v>
      </c>
      <c r="D68" s="28">
        <v>4167</v>
      </c>
      <c r="E68" s="28" t="s">
        <v>32</v>
      </c>
      <c r="F68" s="28">
        <v>4000</v>
      </c>
      <c r="G68" s="28"/>
      <c r="H68" s="28" t="str">
        <f>IF(TRIM(D68)="","",IFERROR(INDEX('Student Master'!C:C,MATCH(D68,'Student Master'!B:B,0)),"Not Found"))</f>
        <v>Y.K. LOHITH REDDY</v>
      </c>
      <c r="I68" s="28" t="str">
        <f>IF(TRIM(D68)="","",IFERROR(INDEX('Student Master'!D:D,MATCH(D68,'Student Master'!B:B,0)),"Not Found"))</f>
        <v>2 - BM</v>
      </c>
      <c r="J68" s="28" t="str">
        <f>IF(TRIM(D68)="","",IFERROR(INDEX('Student Master'!H:H,MATCH(D68,'Student Master'!B:B,0)),"Not Found"))</f>
        <v>Y.K. LAXMA REDDY</v>
      </c>
      <c r="K68" s="28" t="str">
        <f>IF(TRIM(D68)="","",IFERROR(INDEX('Student Master'!N:N,MATCH(D68,'Student Master'!B:B,0)),"Not Found"))</f>
        <v>BHULAXMI CAMP</v>
      </c>
      <c r="L68" s="28">
        <f>IF(TRIM(D68)="","",IFERROR(INDEX('Student Master'!L:L,MATCH(D68,'Student Master'!B:B,0)),"Not Found"))</f>
        <v>9030041493</v>
      </c>
      <c r="M68" s="28"/>
      <c r="N68" s="28"/>
    </row>
    <row r="69" spans="1:15" x14ac:dyDescent="0.35">
      <c r="A69" s="28">
        <f t="shared" si="1"/>
        <v>68</v>
      </c>
      <c r="B69" s="30">
        <v>44772</v>
      </c>
      <c r="C69" s="28">
        <v>68</v>
      </c>
      <c r="D69" s="28">
        <v>4597</v>
      </c>
      <c r="E69" s="28" t="s">
        <v>32</v>
      </c>
      <c r="F69" s="28">
        <v>2500</v>
      </c>
      <c r="G69" s="28"/>
      <c r="H69" s="28" t="str">
        <f>IF(TRIM(D69)="","",IFERROR(INDEX('Student Master'!C:C,MATCH(D69,'Student Master'!B:B,0)),"Not Found"))</f>
        <v>M.GANESH</v>
      </c>
      <c r="I69" s="28" t="str">
        <f>IF(TRIM(D69)="","",IFERROR(INDEX('Student Master'!D:D,MATCH(D69,'Student Master'!B:B,0)),"Not Found"))</f>
        <v>4 - AS</v>
      </c>
      <c r="J69" s="28" t="str">
        <f>IF(TRIM(D69)="","",IFERROR(INDEX('Student Master'!H:H,MATCH(D69,'Student Master'!B:B,0)),"Not Found"))</f>
        <v>SHIVARAJ</v>
      </c>
      <c r="K69" s="28">
        <f>IF(TRIM(D69)="","",IFERROR(INDEX('Student Master'!N:N,MATCH(D69,'Student Master'!B:B,0)),"Not Found"))</f>
        <v>0</v>
      </c>
      <c r="L69" s="28">
        <f>IF(TRIM(D69)="","",IFERROR(INDEX('Student Master'!L:L,MATCH(D69,'Student Master'!B:B,0)),"Not Found"))</f>
        <v>9637013124</v>
      </c>
      <c r="M69" s="28"/>
      <c r="N69" s="28"/>
    </row>
    <row r="70" spans="1:15" x14ac:dyDescent="0.35">
      <c r="A70" s="28">
        <f t="shared" si="1"/>
        <v>69</v>
      </c>
      <c r="B70" s="30">
        <v>44772</v>
      </c>
      <c r="C70" s="28">
        <v>69</v>
      </c>
      <c r="D70" s="28">
        <v>4598</v>
      </c>
      <c r="E70" s="28" t="s">
        <v>32</v>
      </c>
      <c r="F70" s="28">
        <v>2500</v>
      </c>
      <c r="G70" s="28"/>
      <c r="H70" s="28" t="str">
        <f>IF(TRIM(D70)="","",IFERROR(INDEX('Student Master'!C:C,MATCH(D70,'Student Master'!B:B,0)),"Not Found"))</f>
        <v>M.RISHIVARDHAN</v>
      </c>
      <c r="I70" s="28" t="str">
        <f>IF(TRIM(D70)="","",IFERROR(INDEX('Student Master'!D:D,MATCH(D70,'Student Master'!B:B,0)),"Not Found"))</f>
        <v>U - AM</v>
      </c>
      <c r="J70" s="28" t="str">
        <f>IF(TRIM(D70)="","",IFERROR(INDEX('Student Master'!H:H,MATCH(D70,'Student Master'!B:B,0)),"Not Found"))</f>
        <v>SHIVARAJ</v>
      </c>
      <c r="K70" s="28">
        <f>IF(TRIM(D70)="","",IFERROR(INDEX('Student Master'!N:N,MATCH(D70,'Student Master'!B:B,0)),"Not Found"))</f>
        <v>0</v>
      </c>
      <c r="L70" s="28">
        <f>IF(TRIM(D70)="","",IFERROR(INDEX('Student Master'!L:L,MATCH(D70,'Student Master'!B:B,0)),"Not Found"))</f>
        <v>9637013124</v>
      </c>
      <c r="M70" s="28"/>
      <c r="N70" s="28"/>
      <c r="O70" s="76"/>
    </row>
    <row r="71" spans="1:15" x14ac:dyDescent="0.35">
      <c r="A71" s="28">
        <f t="shared" si="1"/>
        <v>70</v>
      </c>
      <c r="B71" s="30">
        <v>44772</v>
      </c>
      <c r="C71" s="28">
        <v>70</v>
      </c>
      <c r="D71" s="28">
        <v>4104</v>
      </c>
      <c r="E71" s="28" t="s">
        <v>32</v>
      </c>
      <c r="F71" s="28">
        <v>1000</v>
      </c>
      <c r="G71" s="28"/>
      <c r="H71" s="28" t="str">
        <f>IF(TRIM(D71)="","",IFERROR(INDEX('Student Master'!C:C,MATCH(D71,'Student Master'!B:B,0)),"Not Found"))</f>
        <v>V. GAGANA PRIYA</v>
      </c>
      <c r="I71" s="28" t="str">
        <f>IF(TRIM(D71)="","",IFERROR(INDEX('Student Master'!D:D,MATCH(D71,'Student Master'!B:B,0)),"Not Found"))</f>
        <v>3 - BM</v>
      </c>
      <c r="J71" s="28" t="str">
        <f>IF(TRIM(D71)="","",IFERROR(INDEX('Student Master'!H:H,MATCH(D71,'Student Master'!B:B,0)),"Not Found"))</f>
        <v>V. SAILU</v>
      </c>
      <c r="K71" s="28" t="str">
        <f>IF(TRIM(D71)="","",IFERROR(INDEX('Student Master'!N:N,MATCH(D71,'Student Master'!B:B,0)),"Not Found"))</f>
        <v>NEAR H.P.O.</v>
      </c>
      <c r="L71" s="28">
        <f>IF(TRIM(D71)="","",IFERROR(INDEX('Student Master'!L:L,MATCH(D71,'Student Master'!B:B,0)),"Not Found"))</f>
        <v>7993385785</v>
      </c>
      <c r="M71" s="28"/>
      <c r="N71" s="28"/>
    </row>
    <row r="72" spans="1:15" x14ac:dyDescent="0.35">
      <c r="A72" s="28">
        <f t="shared" si="1"/>
        <v>71</v>
      </c>
      <c r="B72" s="30">
        <v>44772</v>
      </c>
      <c r="C72" s="28">
        <v>71</v>
      </c>
      <c r="D72" s="28">
        <v>3948</v>
      </c>
      <c r="E72" s="28" t="s">
        <v>32</v>
      </c>
      <c r="F72" s="28">
        <v>17500</v>
      </c>
      <c r="G72" s="28"/>
      <c r="H72" s="28" t="str">
        <f>IF(TRIM(D72)="","",IFERROR(INDEX('Student Master'!C:C,MATCH(D72,'Student Master'!B:B,0)),"Not Found"))</f>
        <v>M. HITESH REDDY ®</v>
      </c>
      <c r="I72" s="28" t="str">
        <f>IF(TRIM(D72)="","",IFERROR(INDEX('Student Master'!D:D,MATCH(D72,'Student Master'!B:B,0)),"Not Found"))</f>
        <v>6 - AM</v>
      </c>
      <c r="J72" s="28" t="str">
        <f>IF(TRIM(D72)="","",IFERROR(INDEX('Student Master'!H:H,MATCH(D72,'Student Master'!B:B,0)),"Not Found"))</f>
        <v>MADHAVA REDDY</v>
      </c>
      <c r="K72" s="28" t="str">
        <f>IF(TRIM(D72)="","",IFERROR(INDEX('Student Master'!N:N,MATCH(D72,'Student Master'!B:B,0)),"Not Found"))</f>
        <v>BHULAXMI CAMP</v>
      </c>
      <c r="L72" s="28">
        <f>IF(TRIM(D72)="","",IFERROR(INDEX('Student Master'!L:L,MATCH(D72,'Student Master'!B:B,0)),"Not Found"))</f>
        <v>9849137026</v>
      </c>
      <c r="M72" s="28"/>
      <c r="N72" s="28"/>
    </row>
    <row r="73" spans="1:15" x14ac:dyDescent="0.35">
      <c r="A73" s="28">
        <f t="shared" si="1"/>
        <v>72</v>
      </c>
      <c r="B73" s="30">
        <v>44772</v>
      </c>
      <c r="C73" s="28">
        <v>72</v>
      </c>
      <c r="D73" s="28">
        <v>2830</v>
      </c>
      <c r="E73" s="28" t="s">
        <v>32</v>
      </c>
      <c r="F73" s="28">
        <v>4000</v>
      </c>
      <c r="G73" s="28"/>
      <c r="H73" s="28" t="str">
        <f>IF(TRIM(D73)="","",IFERROR(INDEX('Student Master'!C:C,MATCH(D73,'Student Master'!B:B,0)),"Not Found"))</f>
        <v>B. MANISHA</v>
      </c>
      <c r="I73" s="28" t="str">
        <f>IF(TRIM(D73)="","",IFERROR(INDEX('Student Master'!D:D,MATCH(D73,'Student Master'!B:B,0)),"Not Found"))</f>
        <v>8 - AM</v>
      </c>
      <c r="J73" s="28" t="str">
        <f>IF(TRIM(D73)="","",IFERROR(INDEX('Student Master'!H:H,MATCH(D73,'Student Master'!B:B,0)),"Not Found"))</f>
        <v>CHAKRADHARI</v>
      </c>
      <c r="K73" s="28" t="str">
        <f>IF(TRIM(D73)="","",IFERROR(INDEX('Student Master'!N:N,MATCH(D73,'Student Master'!B:B,0)),"Not Found"))</f>
        <v>NAGANPALLY</v>
      </c>
      <c r="L73" s="28">
        <f>IF(TRIM(D73)="","",IFERROR(INDEX('Student Master'!L:L,MATCH(D73,'Student Master'!B:B,0)),"Not Found"))</f>
        <v>8374101952</v>
      </c>
      <c r="M73" s="28"/>
      <c r="N73" s="28"/>
    </row>
    <row r="74" spans="1:15" x14ac:dyDescent="0.35">
      <c r="A74" s="28">
        <f t="shared" si="1"/>
        <v>73</v>
      </c>
      <c r="B74" s="30">
        <v>44772</v>
      </c>
      <c r="C74" s="28">
        <v>73</v>
      </c>
      <c r="D74" s="28">
        <v>4073</v>
      </c>
      <c r="E74" s="28" t="s">
        <v>32</v>
      </c>
      <c r="F74" s="28">
        <v>3000</v>
      </c>
      <c r="G74" s="28"/>
      <c r="H74" s="28" t="str">
        <f>IF(TRIM(D74)="","",IFERROR(INDEX('Student Master'!C:C,MATCH(D74,'Student Master'!B:B,0)),"Not Found"))</f>
        <v>B. SUDHIKSHA</v>
      </c>
      <c r="I74" s="28" t="str">
        <f>IF(TRIM(D74)="","",IFERROR(INDEX('Student Master'!D:D,MATCH(D74,'Student Master'!B:B,0)),"Not Found"))</f>
        <v>3 - BM</v>
      </c>
      <c r="J74" s="28" t="str">
        <f>IF(TRIM(D74)="","",IFERROR(INDEX('Student Master'!H:H,MATCH(D74,'Student Master'!B:B,0)),"Not Found"))</f>
        <v>B. CHAKRADHARI</v>
      </c>
      <c r="K74" s="28" t="str">
        <f>IF(TRIM(D74)="","",IFERROR(INDEX('Student Master'!N:N,MATCH(D74,'Student Master'!B:B,0)),"Not Found"))</f>
        <v>NAGANPALLY</v>
      </c>
      <c r="L74" s="28">
        <f>IF(TRIM(D74)="","",IFERROR(INDEX('Student Master'!L:L,MATCH(D74,'Student Master'!B:B,0)),"Not Found"))</f>
        <v>8374101952</v>
      </c>
      <c r="M74" s="28"/>
      <c r="N74" s="28"/>
    </row>
    <row r="75" spans="1:15" x14ac:dyDescent="0.35">
      <c r="A75" s="28">
        <f t="shared" si="1"/>
        <v>74</v>
      </c>
      <c r="B75" s="30">
        <v>44772</v>
      </c>
      <c r="C75" s="28">
        <v>74</v>
      </c>
      <c r="D75" s="28">
        <v>4422</v>
      </c>
      <c r="E75" s="28" t="s">
        <v>32</v>
      </c>
      <c r="F75" s="28">
        <v>3000</v>
      </c>
      <c r="G75" s="28"/>
      <c r="H75" s="28" t="str">
        <f>IF(TRIM(D75)="","",IFERROR(INDEX('Student Master'!C:C,MATCH(D75,'Student Master'!B:B,0)),"Not Found"))</f>
        <v>B. RUDRANI</v>
      </c>
      <c r="I75" s="28" t="str">
        <f>IF(TRIM(D75)="","",IFERROR(INDEX('Student Master'!D:D,MATCH(D75,'Student Master'!B:B,0)),"Not Found"))</f>
        <v>U - BM</v>
      </c>
      <c r="J75" s="28" t="str">
        <f>IF(TRIM(D75)="","",IFERROR(INDEX('Student Master'!H:H,MATCH(D75,'Student Master'!B:B,0)),"Not Found"))</f>
        <v>CHAKRADARI</v>
      </c>
      <c r="K75" s="28" t="str">
        <f>IF(TRIM(D75)="","",IFERROR(INDEX('Student Master'!N:N,MATCH(D75,'Student Master'!B:B,0)),"Not Found"))</f>
        <v>NAGANPALLY</v>
      </c>
      <c r="L75" s="28">
        <f>IF(TRIM(D75)="","",IFERROR(INDEX('Student Master'!L:L,MATCH(D75,'Student Master'!B:B,0)),"Not Found"))</f>
        <v>8374101952</v>
      </c>
      <c r="M75" s="28"/>
      <c r="N75" s="28"/>
    </row>
    <row r="76" spans="1:15" x14ac:dyDescent="0.35">
      <c r="A76" s="28">
        <f t="shared" si="1"/>
        <v>75</v>
      </c>
      <c r="B76" s="30">
        <v>44772</v>
      </c>
      <c r="C76" s="28">
        <v>75</v>
      </c>
      <c r="D76" s="28">
        <v>3533</v>
      </c>
      <c r="E76" s="28" t="s">
        <v>32</v>
      </c>
      <c r="F76" s="28">
        <v>2500</v>
      </c>
      <c r="G76" s="28"/>
      <c r="H76" s="28" t="str">
        <f>IF(TRIM(D76)="","",IFERROR(INDEX('Student Master'!C:C,MATCH(D76,'Student Master'!B:B,0)),"Not Found"))</f>
        <v>M. CHARAN TEJ</v>
      </c>
      <c r="I76" s="28" t="str">
        <f>IF(TRIM(D76)="","",IFERROR(INDEX('Student Master'!D:D,MATCH(D76,'Student Master'!B:B,0)),"Not Found"))</f>
        <v>5 - BM</v>
      </c>
      <c r="J76" s="28" t="str">
        <f>IF(TRIM(D76)="","",IFERROR(INDEX('Student Master'!H:H,MATCH(D76,'Student Master'!B:B,0)),"Not Found"))</f>
        <v>SRINIVAS</v>
      </c>
      <c r="K76" s="28" t="str">
        <f>IF(TRIM(D76)="","",IFERROR(INDEX('Student Master'!N:N,MATCH(D76,'Student Master'!B:B,0)),"Not Found"))</f>
        <v>RAKASIPET</v>
      </c>
      <c r="L76" s="28">
        <f>IF(TRIM(D76)="","",IFERROR(INDEX('Student Master'!L:L,MATCH(D76,'Student Master'!B:B,0)),"Not Found"))</f>
        <v>9533240638</v>
      </c>
      <c r="M76" s="28"/>
      <c r="N76" s="28"/>
    </row>
    <row r="77" spans="1:15" x14ac:dyDescent="0.35">
      <c r="A77" s="28">
        <f t="shared" si="1"/>
        <v>76</v>
      </c>
      <c r="B77" s="30">
        <v>44772</v>
      </c>
      <c r="C77" s="28">
        <v>76</v>
      </c>
      <c r="D77" s="28">
        <v>4763</v>
      </c>
      <c r="E77" s="28" t="s">
        <v>32</v>
      </c>
      <c r="F77" s="28">
        <v>2000</v>
      </c>
      <c r="G77" s="28"/>
      <c r="H77" s="28" t="str">
        <f>IF(TRIM(D77)="","",IFERROR(INDEX('Student Master'!C:C,MATCH(D77,'Student Master'!B:B,0)),"Not Found"))</f>
        <v>Arfa Fatima</v>
      </c>
      <c r="I77" s="28" t="str">
        <f>IF(TRIM(D77)="","",IFERROR(INDEX('Student Master'!D:D,MATCH(D77,'Student Master'!B:B,0)),"Not Found"))</f>
        <v>N - AM</v>
      </c>
      <c r="J77" s="28" t="str">
        <f>IF(TRIM(D77)="","",IFERROR(INDEX('Student Master'!H:H,MATCH(D77,'Student Master'!B:B,0)),"Not Found"))</f>
        <v>Imran Khan</v>
      </c>
      <c r="K77" s="28" t="str">
        <f>IF(TRIM(D77)="","",IFERROR(INDEX('Student Master'!N:N,MATCH(D77,'Student Master'!B:B,0)),"Not Found"))</f>
        <v>Sharbathi Canal</v>
      </c>
      <c r="L77" s="28">
        <f>IF(TRIM(D77)="","",IFERROR(INDEX('Student Master'!L:L,MATCH(D77,'Student Master'!B:B,0)),"Not Found"))</f>
        <v>9985774251</v>
      </c>
      <c r="M77" s="28"/>
      <c r="N77" s="28"/>
    </row>
    <row r="78" spans="1:15" x14ac:dyDescent="0.35">
      <c r="A78" s="28">
        <f t="shared" si="1"/>
        <v>77</v>
      </c>
      <c r="B78" s="30">
        <v>44772</v>
      </c>
      <c r="C78" s="28">
        <v>77</v>
      </c>
      <c r="D78" s="28">
        <v>4762</v>
      </c>
      <c r="E78" s="28" t="s">
        <v>32</v>
      </c>
      <c r="F78" s="28">
        <v>1000</v>
      </c>
      <c r="G78" s="28"/>
      <c r="H78" s="28" t="str">
        <f>IF(TRIM(D78)="","",IFERROR(INDEX('Student Master'!C:C,MATCH(D78,'Student Master'!B:B,0)),"Not Found"))</f>
        <v>SHAIK SUFIYAN</v>
      </c>
      <c r="I78" s="28" t="str">
        <f>IF(TRIM(D78)="","",IFERROR(INDEX('Student Master'!D:D,MATCH(D78,'Student Master'!B:B,0)),"Not Found"))</f>
        <v>L - BM</v>
      </c>
      <c r="J78" s="28" t="str">
        <f>IF(TRIM(D78)="","",IFERROR(INDEX('Student Master'!H:H,MATCH(D78,'Student Master'!B:B,0)),"Not Found"))</f>
        <v>SHAIK AFROZ</v>
      </c>
      <c r="K78" s="28" t="str">
        <f>IF(TRIM(D78)="","",IFERROR(INDEX('Student Master'!N:N,MATCH(D78,'Student Master'!B:B,0)),"Not Found"))</f>
        <v>Sharbathi Canal</v>
      </c>
      <c r="L78" s="28">
        <f>IF(TRIM(D78)="","",IFERROR(INDEX('Student Master'!L:L,MATCH(D78,'Student Master'!B:B,0)),"Not Found"))</f>
        <v>9985774251</v>
      </c>
      <c r="M78" s="28"/>
      <c r="N78" s="28"/>
    </row>
    <row r="79" spans="1:15" x14ac:dyDescent="0.35">
      <c r="A79" s="28">
        <f t="shared" si="1"/>
        <v>78</v>
      </c>
      <c r="B79" s="30">
        <v>44772</v>
      </c>
      <c r="C79" s="28">
        <v>78</v>
      </c>
      <c r="D79" s="28">
        <v>4760</v>
      </c>
      <c r="E79" s="28" t="s">
        <v>32</v>
      </c>
      <c r="F79" s="28">
        <v>1000</v>
      </c>
      <c r="G79" s="28"/>
      <c r="H79" s="28" t="str">
        <f>IF(TRIM(D79)="","",IFERROR(INDEX('Student Master'!C:C,MATCH(D79,'Student Master'!B:B,0)),"Not Found"))</f>
        <v>UMAIZA TABASSUM</v>
      </c>
      <c r="I79" s="28" t="str">
        <f>IF(TRIM(D79)="","",IFERROR(INDEX('Student Master'!D:D,MATCH(D79,'Student Master'!B:B,0)),"Not Found"))</f>
        <v>2 - BM</v>
      </c>
      <c r="J79" s="28" t="str">
        <f>IF(TRIM(D79)="","",IFERROR(INDEX('Student Master'!H:H,MATCH(D79,'Student Master'!B:B,0)),"Not Found"))</f>
        <v>IMRAN KHAN</v>
      </c>
      <c r="K79" s="28" t="str">
        <f>IF(TRIM(D79)="","",IFERROR(INDEX('Student Master'!N:N,MATCH(D79,'Student Master'!B:B,0)),"Not Found"))</f>
        <v>Sharbathi Canal</v>
      </c>
      <c r="L79" s="28">
        <f>IF(TRIM(D79)="","",IFERROR(INDEX('Student Master'!L:L,MATCH(D79,'Student Master'!B:B,0)),"Not Found"))</f>
        <v>9985774251</v>
      </c>
      <c r="M79" s="28"/>
      <c r="N79" s="28"/>
    </row>
    <row r="80" spans="1:15" x14ac:dyDescent="0.35">
      <c r="A80" s="28">
        <f t="shared" si="1"/>
        <v>79</v>
      </c>
      <c r="B80" s="30">
        <v>44772</v>
      </c>
      <c r="C80" s="28">
        <v>79</v>
      </c>
      <c r="D80" s="28">
        <v>4761</v>
      </c>
      <c r="E80" s="28" t="s">
        <v>32</v>
      </c>
      <c r="F80" s="28">
        <v>1000</v>
      </c>
      <c r="G80" s="28"/>
      <c r="H80" s="28" t="str">
        <f>IF(TRIM(D80)="","",IFERROR(INDEX('Student Master'!C:C,MATCH(D80,'Student Master'!B:B,0)),"Not Found"))</f>
        <v>HUSSAIN KHAN</v>
      </c>
      <c r="I80" s="28" t="str">
        <f>IF(TRIM(D80)="","",IFERROR(INDEX('Student Master'!D:D,MATCH(D80,'Student Master'!B:B,0)),"Not Found"))</f>
        <v>U - BM</v>
      </c>
      <c r="J80" s="28" t="str">
        <f>IF(TRIM(D80)="","",IFERROR(INDEX('Student Master'!H:H,MATCH(D80,'Student Master'!B:B,0)),"Not Found"))</f>
        <v>IMRAN KHAN</v>
      </c>
      <c r="K80" s="28" t="str">
        <f>IF(TRIM(D80)="","",IFERROR(INDEX('Student Master'!N:N,MATCH(D80,'Student Master'!B:B,0)),"Not Found"))</f>
        <v>Sharbathi Canal</v>
      </c>
      <c r="L80" s="28">
        <f>IF(TRIM(D80)="","",IFERROR(INDEX('Student Master'!L:L,MATCH(D80,'Student Master'!B:B,0)),"Not Found"))</f>
        <v>9985774251</v>
      </c>
      <c r="M80" s="28"/>
      <c r="N80" s="28"/>
      <c r="O80" s="76"/>
    </row>
    <row r="81" spans="1:15" x14ac:dyDescent="0.35">
      <c r="A81" s="28">
        <f t="shared" si="1"/>
        <v>80</v>
      </c>
      <c r="B81" s="30">
        <v>44772</v>
      </c>
      <c r="C81" s="28">
        <v>80</v>
      </c>
      <c r="D81" s="28">
        <v>4759</v>
      </c>
      <c r="E81" s="28" t="s">
        <v>32</v>
      </c>
      <c r="F81" s="28">
        <v>1000</v>
      </c>
      <c r="G81" s="28"/>
      <c r="H81" s="28" t="str">
        <f>IF(TRIM(D81)="","",IFERROR(INDEX('Student Master'!C:C,MATCH(D81,'Student Master'!B:B,0)),"Not Found"))</f>
        <v>SHAIK REHAN</v>
      </c>
      <c r="I81" s="28" t="str">
        <f>IF(TRIM(D81)="","",IFERROR(INDEX('Student Master'!D:D,MATCH(D81,'Student Master'!B:B,0)),"Not Found"))</f>
        <v>2 - BM</v>
      </c>
      <c r="J81" s="28" t="str">
        <f>IF(TRIM(D81)="","",IFERROR(INDEX('Student Master'!H:H,MATCH(D81,'Student Master'!B:B,0)),"Not Found"))</f>
        <v>AFROZ KHAN</v>
      </c>
      <c r="K81" s="28" t="str">
        <f>IF(TRIM(D81)="","",IFERROR(INDEX('Student Master'!N:N,MATCH(D81,'Student Master'!B:B,0)),"Not Found"))</f>
        <v>Sharbathi Canal</v>
      </c>
      <c r="L81" s="28">
        <f>IF(TRIM(D81)="","",IFERROR(INDEX('Student Master'!L:L,MATCH(D81,'Student Master'!B:B,0)),"Not Found"))</f>
        <v>9985774251</v>
      </c>
      <c r="M81" s="28"/>
      <c r="N81" s="28"/>
    </row>
    <row r="82" spans="1:15" x14ac:dyDescent="0.35">
      <c r="A82" s="28">
        <f t="shared" si="1"/>
        <v>81</v>
      </c>
      <c r="B82" s="30">
        <v>44772</v>
      </c>
      <c r="C82" s="28">
        <v>81</v>
      </c>
      <c r="D82" s="28">
        <v>4623</v>
      </c>
      <c r="E82" s="28" t="s">
        <v>32</v>
      </c>
      <c r="F82" s="28">
        <v>2500</v>
      </c>
      <c r="G82" s="28"/>
      <c r="H82" s="28" t="str">
        <f>IF(TRIM(D82)="","",IFERROR(INDEX('Student Master'!C:C,MATCH(D82,'Student Master'!B:B,0)),"Not Found"))</f>
        <v>G.KOUSHIK RADHA SAI</v>
      </c>
      <c r="I82" s="28" t="str">
        <f>IF(TRIM(D82)="","",IFERROR(INDEX('Student Master'!D:D,MATCH(D82,'Student Master'!B:B,0)),"Not Found"))</f>
        <v>2 - AM</v>
      </c>
      <c r="J82" s="28" t="str">
        <f>IF(TRIM(D82)="","",IFERROR(INDEX('Student Master'!H:H,MATCH(D82,'Student Master'!B:B,0)),"Not Found"))</f>
        <v>SUMANTH KUMAR</v>
      </c>
      <c r="K82" s="28" t="str">
        <f>IF(TRIM(D82)="","",IFERROR(INDEX('Student Master'!N:N,MATCH(D82,'Student Master'!B:B,0)),"Not Found"))</f>
        <v>Sharbathi Canal</v>
      </c>
      <c r="L82" s="28">
        <f>IF(TRIM(D82)="","",IFERROR(INDEX('Student Master'!L:L,MATCH(D82,'Student Master'!B:B,0)),"Not Found"))</f>
        <v>9666751929</v>
      </c>
      <c r="M82" s="28"/>
      <c r="N82" s="28"/>
    </row>
    <row r="83" spans="1:15" x14ac:dyDescent="0.35">
      <c r="A83" s="28">
        <f t="shared" si="1"/>
        <v>82</v>
      </c>
      <c r="B83" s="30">
        <v>44772</v>
      </c>
      <c r="C83" s="28">
        <v>82</v>
      </c>
      <c r="D83" s="28">
        <v>4622</v>
      </c>
      <c r="E83" s="28" t="s">
        <v>32</v>
      </c>
      <c r="F83" s="28">
        <v>2500</v>
      </c>
      <c r="G83" s="28"/>
      <c r="H83" s="28" t="str">
        <f>IF(TRIM(D83)="","",IFERROR(INDEX('Student Master'!C:C,MATCH(D83,'Student Master'!B:B,0)),"Not Found"))</f>
        <v>G.VARSHITH SAI</v>
      </c>
      <c r="I83" s="28" t="str">
        <f>IF(TRIM(D83)="","",IFERROR(INDEX('Student Master'!D:D,MATCH(D83,'Student Master'!B:B,0)),"Not Found"))</f>
        <v>U - AM</v>
      </c>
      <c r="J83" s="28" t="str">
        <f>IF(TRIM(D83)="","",IFERROR(INDEX('Student Master'!H:H,MATCH(D83,'Student Master'!B:B,0)),"Not Found"))</f>
        <v>SUMANTH KUMAR</v>
      </c>
      <c r="K83" s="28" t="str">
        <f>IF(TRIM(D83)="","",IFERROR(INDEX('Student Master'!N:N,MATCH(D83,'Student Master'!B:B,0)),"Not Found"))</f>
        <v>Sharbathi Canal</v>
      </c>
      <c r="L83" s="28">
        <f>IF(TRIM(D83)="","",IFERROR(INDEX('Student Master'!L:L,MATCH(D83,'Student Master'!B:B,0)),"Not Found"))</f>
        <v>9666751929</v>
      </c>
      <c r="M83" s="28"/>
      <c r="N83" s="28"/>
    </row>
    <row r="84" spans="1:15" x14ac:dyDescent="0.35">
      <c r="A84" s="28">
        <f t="shared" si="1"/>
        <v>83</v>
      </c>
      <c r="B84" s="30">
        <v>44772</v>
      </c>
      <c r="C84" s="28">
        <v>83</v>
      </c>
      <c r="D84" s="28">
        <v>3210</v>
      </c>
      <c r="E84" s="28" t="s">
        <v>32</v>
      </c>
      <c r="F84" s="28">
        <v>2000</v>
      </c>
      <c r="G84" s="28"/>
      <c r="H84" s="28" t="str">
        <f>IF(TRIM(D84)="","",IFERROR(INDEX('Student Master'!C:C,MATCH(D84,'Student Master'!B:B,0)),"Not Found"))</f>
        <v>S. GANGOTHRI</v>
      </c>
      <c r="I84" s="28" t="str">
        <f>IF(TRIM(D84)="","",IFERROR(INDEX('Student Master'!D:D,MATCH(D84,'Student Master'!B:B,0)),"Not Found"))</f>
        <v>6 - BM</v>
      </c>
      <c r="J84" s="28" t="str">
        <f>IF(TRIM(D84)="","",IFERROR(INDEX('Student Master'!H:H,MATCH(D84,'Student Master'!B:B,0)),"Not Found"))</f>
        <v>RAMESH</v>
      </c>
      <c r="K84" s="28" t="str">
        <f>IF(TRIM(D84)="","",IFERROR(INDEX('Student Master'!N:N,MATCH(D84,'Student Master'!B:B,0)),"Not Found"))</f>
        <v>KALDURKI</v>
      </c>
      <c r="L84" s="28">
        <f>IF(TRIM(D84)="","",IFERROR(INDEX('Student Master'!L:L,MATCH(D84,'Student Master'!B:B,0)),"Not Found"))</f>
        <v>8096094332</v>
      </c>
      <c r="M84" s="28"/>
      <c r="N84" s="28"/>
    </row>
    <row r="85" spans="1:15" x14ac:dyDescent="0.35">
      <c r="A85" s="28">
        <f t="shared" si="1"/>
        <v>84</v>
      </c>
      <c r="B85" s="30">
        <v>44772</v>
      </c>
      <c r="C85" s="28">
        <v>84</v>
      </c>
      <c r="D85" s="28">
        <v>4565</v>
      </c>
      <c r="E85" s="28" t="s">
        <v>32</v>
      </c>
      <c r="F85" s="28">
        <v>3000</v>
      </c>
      <c r="G85" s="28"/>
      <c r="H85" s="28" t="str">
        <f>IF(TRIM(D85)="","",IFERROR(INDEX('Student Master'!C:C,MATCH(D85,'Student Master'!B:B,0)),"Not Found"))</f>
        <v>S. MANUSRI</v>
      </c>
      <c r="I85" s="28" t="str">
        <f>IF(TRIM(D85)="","",IFERROR(INDEX('Student Master'!D:D,MATCH(D85,'Student Master'!B:B,0)),"Not Found"))</f>
        <v>U - AM</v>
      </c>
      <c r="J85" s="28" t="str">
        <f>IF(TRIM(D85)="","",IFERROR(INDEX('Student Master'!H:H,MATCH(D85,'Student Master'!B:B,0)),"Not Found"))</f>
        <v>SHANKAR</v>
      </c>
      <c r="K85" s="28" t="str">
        <f>IF(TRIM(D85)="","",IFERROR(INDEX('Student Master'!N:N,MATCH(D85,'Student Master'!B:B,0)),"Not Found"))</f>
        <v>Kaldurki</v>
      </c>
      <c r="L85" s="28">
        <f>IF(TRIM(D85)="","",IFERROR(INDEX('Student Master'!L:L,MATCH(D85,'Student Master'!B:B,0)),"Not Found"))</f>
        <v>8499038585</v>
      </c>
      <c r="M85" s="28"/>
      <c r="N85" s="28"/>
    </row>
    <row r="86" spans="1:15" x14ac:dyDescent="0.35">
      <c r="A86" s="28">
        <f t="shared" si="1"/>
        <v>85</v>
      </c>
      <c r="B86" s="30">
        <v>44772</v>
      </c>
      <c r="C86" s="28">
        <v>85</v>
      </c>
      <c r="D86" s="28">
        <v>4511</v>
      </c>
      <c r="E86" s="28" t="s">
        <v>32</v>
      </c>
      <c r="F86" s="28">
        <v>1000</v>
      </c>
      <c r="G86" s="28"/>
      <c r="H86" s="28" t="str">
        <f>IF(TRIM(D86)="","",IFERROR(INDEX('Student Master'!C:C,MATCH(D86,'Student Master'!B:B,0)),"Not Found"))</f>
        <v>S. RITESH</v>
      </c>
      <c r="I86" s="28" t="str">
        <f>IF(TRIM(D86)="","",IFERROR(INDEX('Student Master'!D:D,MATCH(D86,'Student Master'!B:B,0)),"Not Found"))</f>
        <v>2 - AM</v>
      </c>
      <c r="J86" s="28" t="str">
        <f>IF(TRIM(D86)="","",IFERROR(INDEX('Student Master'!H:H,MATCH(D86,'Student Master'!B:B,0)),"Not Found"))</f>
        <v>S. SUDHAKAR</v>
      </c>
      <c r="K86" s="28" t="str">
        <f>IF(TRIM(D86)="","",IFERROR(INDEX('Student Master'!N:N,MATCH(D86,'Student Master'!B:B,0)),"Not Found"))</f>
        <v>KALDURKI</v>
      </c>
      <c r="L86" s="28">
        <f>IF(TRIM(D86)="","",IFERROR(INDEX('Student Master'!L:L,MATCH(D86,'Student Master'!B:B,0)),"Not Found"))</f>
        <v>8499038585</v>
      </c>
      <c r="M86" s="28"/>
      <c r="N86" s="28"/>
    </row>
    <row r="87" spans="1:15" x14ac:dyDescent="0.35">
      <c r="A87" s="28">
        <f t="shared" si="1"/>
        <v>86</v>
      </c>
      <c r="B87" s="30">
        <v>44772</v>
      </c>
      <c r="C87" s="28">
        <v>86</v>
      </c>
      <c r="D87" s="28">
        <v>3973</v>
      </c>
      <c r="E87" s="28" t="s">
        <v>32</v>
      </c>
      <c r="F87" s="28">
        <v>1000</v>
      </c>
      <c r="G87" s="28"/>
      <c r="H87" s="28" t="str">
        <f>IF(TRIM(D87)="","",IFERROR(INDEX('Student Master'!C:C,MATCH(D87,'Student Master'!B:B,0)),"Not Found"))</f>
        <v>S. JAGADISH</v>
      </c>
      <c r="I87" s="28" t="str">
        <f>IF(TRIM(D87)="","",IFERROR(INDEX('Student Master'!D:D,MATCH(D87,'Student Master'!B:B,0)),"Not Found"))</f>
        <v>4 - BM</v>
      </c>
      <c r="J87" s="28" t="str">
        <f>IF(TRIM(D87)="","",IFERROR(INDEX('Student Master'!H:H,MATCH(D87,'Student Master'!B:B,0)),"Not Found"))</f>
        <v>SUDHAKAR</v>
      </c>
      <c r="K87" s="28" t="str">
        <f>IF(TRIM(D87)="","",IFERROR(INDEX('Student Master'!N:N,MATCH(D87,'Student Master'!B:B,0)),"Not Found"))</f>
        <v>KALDURKI</v>
      </c>
      <c r="L87" s="28">
        <f>IF(TRIM(D87)="","",IFERROR(INDEX('Student Master'!L:L,MATCH(D87,'Student Master'!B:B,0)),"Not Found"))</f>
        <v>8499038585</v>
      </c>
      <c r="M87" s="28"/>
      <c r="N87" s="28"/>
    </row>
    <row r="88" spans="1:15" x14ac:dyDescent="0.35">
      <c r="A88" s="28">
        <f t="shared" si="1"/>
        <v>87</v>
      </c>
      <c r="B88" s="30">
        <v>44772</v>
      </c>
      <c r="C88" s="28">
        <v>87</v>
      </c>
      <c r="D88" s="28">
        <v>4781</v>
      </c>
      <c r="E88" s="28" t="s">
        <v>32</v>
      </c>
      <c r="F88" s="28">
        <v>3000</v>
      </c>
      <c r="G88" s="28"/>
      <c r="H88" s="28" t="str">
        <f>IF(TRIM(D88)="","",IFERROR(INDEX('Student Master'!C:C,MATCH(D88,'Student Master'!B:B,0)),"Not Found"))</f>
        <v>G.LOHITHA</v>
      </c>
      <c r="I88" s="28" t="str">
        <f>IF(TRIM(D88)="","",IFERROR(INDEX('Student Master'!D:D,MATCH(D88,'Student Master'!B:B,0)),"Not Found"))</f>
        <v>3 - AM</v>
      </c>
      <c r="J88" s="28" t="str">
        <f>IF(TRIM(D88)="","",IFERROR(INDEX('Student Master'!H:H,MATCH(D88,'Student Master'!B:B,0)),"Not Found"))</f>
        <v>G.VIDYADHAR</v>
      </c>
      <c r="K88" s="28" t="str">
        <f>IF(TRIM(D88)="","",IFERROR(INDEX('Student Master'!N:N,MATCH(D88,'Student Master'!B:B,0)),"Not Found"))</f>
        <v>Salampad</v>
      </c>
      <c r="L88" s="28">
        <f>IF(TRIM(D88)="","",IFERROR(INDEX('Student Master'!L:L,MATCH(D88,'Student Master'!B:B,0)),"Not Found"))</f>
        <v>9908375930</v>
      </c>
      <c r="M88" s="28"/>
      <c r="N88" s="28"/>
      <c r="O88" s="76"/>
    </row>
    <row r="89" spans="1:15" x14ac:dyDescent="0.35">
      <c r="A89" s="28">
        <f t="shared" si="1"/>
        <v>88</v>
      </c>
      <c r="B89" s="30">
        <v>44772</v>
      </c>
      <c r="C89" s="28">
        <v>88</v>
      </c>
      <c r="D89" s="28">
        <v>3756</v>
      </c>
      <c r="E89" s="28" t="s">
        <v>32</v>
      </c>
      <c r="F89" s="28">
        <v>2000</v>
      </c>
      <c r="G89" s="28"/>
      <c r="H89" s="28" t="str">
        <f>IF(TRIM(D89)="","",IFERROR(INDEX('Student Master'!C:C,MATCH(D89,'Student Master'!B:B,0)),"Not Found"))</f>
        <v>M. YAGNA SREE</v>
      </c>
      <c r="I89" s="28" t="str">
        <f>IF(TRIM(D89)="","",IFERROR(INDEX('Student Master'!D:D,MATCH(D89,'Student Master'!B:B,0)),"Not Found"))</f>
        <v>4 - AM</v>
      </c>
      <c r="J89" s="28" t="str">
        <f>IF(TRIM(D89)="","",IFERROR(INDEX('Student Master'!H:H,MATCH(D89,'Student Master'!B:B,0)),"Not Found"))</f>
        <v>SHIVA NAGI REDDY</v>
      </c>
      <c r="K89" s="28" t="str">
        <f>IF(TRIM(D89)="","",IFERROR(INDEX('Student Master'!N:N,MATCH(D89,'Student Master'!B:B,0)),"Not Found"))</f>
        <v>BHULAXMI CAMP</v>
      </c>
      <c r="L89" s="28">
        <f>IF(TRIM(D89)="","",IFERROR(INDEX('Student Master'!L:L,MATCH(D89,'Student Master'!B:B,0)),"Not Found"))</f>
        <v>9951226472</v>
      </c>
      <c r="M89" s="28"/>
      <c r="N89" s="28"/>
    </row>
    <row r="90" spans="1:15" x14ac:dyDescent="0.35">
      <c r="A90" s="28">
        <f t="shared" si="1"/>
        <v>89</v>
      </c>
      <c r="B90" s="30">
        <v>44772</v>
      </c>
      <c r="C90" s="28">
        <v>89</v>
      </c>
      <c r="D90" s="28">
        <v>4647</v>
      </c>
      <c r="E90" s="28" t="s">
        <v>32</v>
      </c>
      <c r="F90" s="28">
        <v>2000</v>
      </c>
      <c r="G90" s="28"/>
      <c r="H90" s="28" t="str">
        <f>IF(TRIM(D90)="","",IFERROR(INDEX('Student Master'!C:C,MATCH(D90,'Student Master'!B:B,0)),"Not Found"))</f>
        <v>D. SHRAVANI</v>
      </c>
      <c r="I90" s="28" t="str">
        <f>IF(TRIM(D90)="","",IFERROR(INDEX('Student Master'!D:D,MATCH(D90,'Student Master'!B:B,0)),"Not Found"))</f>
        <v>1 - AM</v>
      </c>
      <c r="J90" s="28" t="str">
        <f>IF(TRIM(D90)="","",IFERROR(INDEX('Student Master'!H:H,MATCH(D90,'Student Master'!B:B,0)),"Not Found"))</f>
        <v>D.PRABHAKAR</v>
      </c>
      <c r="K90" s="28" t="str">
        <f>IF(TRIM(D90)="","",IFERROR(INDEX('Student Master'!N:N,MATCH(D90,'Student Master'!B:B,0)),"Not Found"))</f>
        <v>PANTAKHURD OLD</v>
      </c>
      <c r="L90" s="28">
        <f>IF(TRIM(D90)="","",IFERROR(INDEX('Student Master'!L:L,MATCH(D90,'Student Master'!B:B,0)),"Not Found"))</f>
        <v>9000457025</v>
      </c>
      <c r="M90" s="28"/>
      <c r="N90" s="28"/>
    </row>
    <row r="91" spans="1:15" x14ac:dyDescent="0.35">
      <c r="A91" s="28">
        <f t="shared" si="1"/>
        <v>90</v>
      </c>
      <c r="B91" s="30">
        <v>44772</v>
      </c>
      <c r="C91" s="28">
        <v>90</v>
      </c>
      <c r="D91" s="28">
        <v>3335</v>
      </c>
      <c r="E91" s="28" t="s">
        <v>32</v>
      </c>
      <c r="F91" s="28">
        <v>3000</v>
      </c>
      <c r="G91" s="28"/>
      <c r="H91" s="28" t="str">
        <f>IF(TRIM(D91)="","",IFERROR(INDEX('Student Master'!C:C,MATCH(D91,'Student Master'!B:B,0)),"Not Found"))</f>
        <v>A. MANIKANTA</v>
      </c>
      <c r="I91" s="28" t="str">
        <f>IF(TRIM(D91)="","",IFERROR(INDEX('Student Master'!D:D,MATCH(D91,'Student Master'!B:B,0)),"Not Found"))</f>
        <v>6 - AM</v>
      </c>
      <c r="J91" s="28" t="str">
        <f>IF(TRIM(D91)="","",IFERROR(INDEX('Student Master'!H:H,MATCH(D91,'Student Master'!B:B,0)),"Not Found"))</f>
        <v>MRUTHI</v>
      </c>
      <c r="K91" s="28" t="str">
        <f>IF(TRIM(D91)="","",IFERROR(INDEX('Student Master'!N:N,MATCH(D91,'Student Master'!B:B,0)),"Not Found"))</f>
        <v>KALDURKI</v>
      </c>
      <c r="L91" s="28">
        <f>IF(TRIM(D91)="","",IFERROR(INDEX('Student Master'!L:L,MATCH(D91,'Student Master'!B:B,0)),"Not Found"))</f>
        <v>8106791980</v>
      </c>
      <c r="M91" s="28"/>
      <c r="N91" s="28"/>
    </row>
    <row r="92" spans="1:15" x14ac:dyDescent="0.35">
      <c r="A92" s="28">
        <f t="shared" si="1"/>
        <v>91</v>
      </c>
      <c r="B92" s="30">
        <v>44772</v>
      </c>
      <c r="C92" s="28">
        <v>91</v>
      </c>
      <c r="D92" s="28">
        <v>4859</v>
      </c>
      <c r="E92" s="28" t="s">
        <v>32</v>
      </c>
      <c r="F92" s="28">
        <v>2500</v>
      </c>
      <c r="G92" s="28"/>
      <c r="H92" s="28" t="str">
        <f>IF(TRIM(D92)="","",IFERROR(INDEX('Student Master'!C:C,MATCH(D92,'Student Master'!B:B,0)),"Not Found"))</f>
        <v>G. SANJAY</v>
      </c>
      <c r="I92" s="28" t="str">
        <f>IF(TRIM(D92)="","",IFERROR(INDEX('Student Master'!D:D,MATCH(D92,'Student Master'!B:B,0)),"Not Found"))</f>
        <v>4 - AM</v>
      </c>
      <c r="J92" s="28" t="str">
        <f>IF(TRIM(D92)="","",IFERROR(INDEX('Student Master'!H:H,MATCH(D92,'Student Master'!B:B,0)),"Not Found"))</f>
        <v>G.SATHISH</v>
      </c>
      <c r="K92" s="28" t="str">
        <f>IF(TRIM(D92)="","",IFERROR(INDEX('Student Master'!N:N,MATCH(D92,'Student Master'!B:B,0)),"Not Found"))</f>
        <v>BODHAN</v>
      </c>
      <c r="L92" s="28">
        <f>IF(TRIM(D92)="","",IFERROR(INDEX('Student Master'!L:L,MATCH(D92,'Student Master'!B:B,0)),"Not Found"))</f>
        <v>7386703537</v>
      </c>
      <c r="M92" s="28"/>
      <c r="N92" s="28"/>
    </row>
    <row r="93" spans="1:15" x14ac:dyDescent="0.35">
      <c r="A93" s="28">
        <f t="shared" si="1"/>
        <v>92</v>
      </c>
      <c r="B93" s="30">
        <v>44774</v>
      </c>
      <c r="C93" s="28">
        <v>92</v>
      </c>
      <c r="D93" s="28">
        <v>4764</v>
      </c>
      <c r="E93" s="28" t="s">
        <v>32</v>
      </c>
      <c r="F93" s="28">
        <v>2000</v>
      </c>
      <c r="G93" s="28"/>
      <c r="H93" s="28" t="str">
        <f>IF(TRIM(D93)="","",IFERROR(INDEX('Student Master'!C:C,MATCH(D93,'Student Master'!B:B,0)),"Not Found"))</f>
        <v>Ch.SATWIK</v>
      </c>
      <c r="I93" s="28" t="str">
        <f>IF(TRIM(D93)="","",IFERROR(INDEX('Student Master'!D:D,MATCH(D93,'Student Master'!B:B,0)),"Not Found"))</f>
        <v>3 - AM</v>
      </c>
      <c r="J93" s="28" t="str">
        <f>IF(TRIM(D93)="","",IFERROR(INDEX('Student Master'!H:H,MATCH(D93,'Student Master'!B:B,0)),"Not Found"))</f>
        <v>SURESH</v>
      </c>
      <c r="K93" s="28" t="str">
        <f>IF(TRIM(D93)="","",IFERROR(INDEX('Student Master'!N:N,MATCH(D93,'Student Master'!B:B,0)),"Not Found"))</f>
        <v>Kaldurki</v>
      </c>
      <c r="L93" s="28">
        <f>IF(TRIM(D93)="","",IFERROR(INDEX('Student Master'!L:L,MATCH(D93,'Student Master'!B:B,0)),"Not Found"))</f>
        <v>8184874613</v>
      </c>
      <c r="M93" s="28"/>
      <c r="N93" s="28"/>
    </row>
    <row r="94" spans="1:15" x14ac:dyDescent="0.35">
      <c r="A94" s="28">
        <f t="shared" si="1"/>
        <v>93</v>
      </c>
      <c r="B94" s="30">
        <v>44774</v>
      </c>
      <c r="C94" s="28">
        <v>93</v>
      </c>
      <c r="D94" s="28">
        <v>4603</v>
      </c>
      <c r="E94" s="28" t="s">
        <v>32</v>
      </c>
      <c r="F94" s="28">
        <v>2000</v>
      </c>
      <c r="G94" s="28"/>
      <c r="H94" s="28" t="str">
        <f>IF(TRIM(D94)="","",IFERROR(INDEX('Student Master'!C:C,MATCH(D94,'Student Master'!B:B,0)),"Not Found"))</f>
        <v>CH.DHANUSH</v>
      </c>
      <c r="I94" s="28" t="str">
        <f>IF(TRIM(D94)="","",IFERROR(INDEX('Student Master'!D:D,MATCH(D94,'Student Master'!B:B,0)),"Not Found"))</f>
        <v>6 - AM</v>
      </c>
      <c r="J94" s="28" t="str">
        <f>IF(TRIM(D94)="","",IFERROR(INDEX('Student Master'!H:H,MATCH(D94,'Student Master'!B:B,0)),"Not Found"))</f>
        <v>CH.SURESH</v>
      </c>
      <c r="K94" s="28" t="str">
        <f>IF(TRIM(D94)="","",IFERROR(INDEX('Student Master'!N:N,MATCH(D94,'Student Master'!B:B,0)),"Not Found"))</f>
        <v>Kaldurki</v>
      </c>
      <c r="L94" s="28">
        <f>IF(TRIM(D94)="","",IFERROR(INDEX('Student Master'!L:L,MATCH(D94,'Student Master'!B:B,0)),"Not Found"))</f>
        <v>8184874613</v>
      </c>
      <c r="M94" s="28"/>
      <c r="N94" s="28"/>
    </row>
    <row r="95" spans="1:15" x14ac:dyDescent="0.35">
      <c r="A95" s="28">
        <f t="shared" si="1"/>
        <v>94</v>
      </c>
      <c r="B95" s="30">
        <v>44774</v>
      </c>
      <c r="C95" s="28">
        <v>94</v>
      </c>
      <c r="D95" s="28">
        <v>7021</v>
      </c>
      <c r="E95" s="28" t="s">
        <v>32</v>
      </c>
      <c r="F95" s="28">
        <v>1500</v>
      </c>
      <c r="G95" s="28"/>
      <c r="H95" s="28" t="str">
        <f>IF(TRIM(D95)="","",IFERROR(INDEX('Student Master'!C:C,MATCH(D95,'Student Master'!B:B,0)),"Not Found"))</f>
        <v>RIZWAN KHAN</v>
      </c>
      <c r="I95" s="28" t="str">
        <f>IF(TRIM(D95)="","",IFERROR(INDEX('Student Master'!D:D,MATCH(D95,'Student Master'!B:B,0)),"Not Found"))</f>
        <v>U - BM</v>
      </c>
      <c r="J95" s="28" t="str">
        <f>IF(TRIM(D95)="","",IFERROR(INDEX('Student Master'!H:H,MATCH(D95,'Student Master'!B:B,0)),"Not Found"))</f>
        <v>NIZHAR KHAN</v>
      </c>
      <c r="K95" s="28" t="str">
        <f>IF(TRIM(D95)="","",IFERROR(INDEX('Student Master'!N:N,MATCH(D95,'Student Master'!B:B,0)),"Not Found"))</f>
        <v>BODHAN</v>
      </c>
      <c r="L95" s="28">
        <f>IF(TRIM(D95)="","",IFERROR(INDEX('Student Master'!L:L,MATCH(D95,'Student Master'!B:B,0)),"Not Found"))</f>
        <v>9347001096</v>
      </c>
      <c r="M95" s="28"/>
      <c r="N95" s="28"/>
    </row>
    <row r="96" spans="1:15" x14ac:dyDescent="0.35">
      <c r="A96" s="28">
        <f t="shared" si="1"/>
        <v>95</v>
      </c>
      <c r="B96" s="30">
        <v>44774</v>
      </c>
      <c r="C96" s="28">
        <v>95</v>
      </c>
      <c r="D96" s="28">
        <v>4716</v>
      </c>
      <c r="E96" s="28" t="s">
        <v>32</v>
      </c>
      <c r="F96" s="28">
        <v>1500</v>
      </c>
      <c r="G96" s="28"/>
      <c r="H96" s="28" t="str">
        <f>IF(TRIM(D96)="","",IFERROR(INDEX('Student Master'!C:C,MATCH(D96,'Student Master'!B:B,0)),"Not Found"))</f>
        <v>Ch.Akhil</v>
      </c>
      <c r="I96" s="28" t="str">
        <f>IF(TRIM(D96)="","",IFERROR(INDEX('Student Master'!D:D,MATCH(D96,'Student Master'!B:B,0)),"Not Found"))</f>
        <v>L - AM</v>
      </c>
      <c r="J96" s="28" t="str">
        <f>IF(TRIM(D96)="","",IFERROR(INDEX('Student Master'!H:H,MATCH(D96,'Student Master'!B:B,0)),"Not Found"))</f>
        <v>Santhosh</v>
      </c>
      <c r="K96" s="28" t="str">
        <f>IF(TRIM(D96)="","",IFERROR(INDEX('Student Master'!N:N,MATCH(D96,'Student Master'!B:B,0)),"Not Found"))</f>
        <v>Sharbathi canal</v>
      </c>
      <c r="L96" s="28">
        <f>IF(TRIM(D96)="","",IFERROR(INDEX('Student Master'!L:L,MATCH(D96,'Student Master'!B:B,0)),"Not Found"))</f>
        <v>8639375101</v>
      </c>
      <c r="M96" s="28"/>
      <c r="N96" s="28"/>
    </row>
    <row r="97" spans="1:15" x14ac:dyDescent="0.35">
      <c r="A97" s="28">
        <f t="shared" si="1"/>
        <v>96</v>
      </c>
      <c r="B97" s="30">
        <v>44774</v>
      </c>
      <c r="C97" s="28">
        <v>96</v>
      </c>
      <c r="D97" s="28">
        <v>4151</v>
      </c>
      <c r="E97" s="28" t="s">
        <v>32</v>
      </c>
      <c r="F97" s="28">
        <v>8000</v>
      </c>
      <c r="G97" s="28"/>
      <c r="H97" s="28" t="str">
        <f>IF(TRIM(D97)="","",IFERROR(INDEX('Student Master'!C:C,MATCH(D97,'Student Master'!B:B,0)),"Not Found"))</f>
        <v>ADIYA FATHIMA</v>
      </c>
      <c r="I97" s="28" t="str">
        <f>IF(TRIM(D97)="","",IFERROR(INDEX('Student Master'!D:D,MATCH(D97,'Student Master'!B:B,0)),"Not Found"))</f>
        <v>1 - AM</v>
      </c>
      <c r="J97" s="28" t="str">
        <f>IF(TRIM(D97)="","",IFERROR(INDEX('Student Master'!H:H,MATCH(D97,'Student Master'!B:B,0)),"Not Found"))</f>
        <v>MOHAMMED MUSTHAFA UDDIN</v>
      </c>
      <c r="K97" s="28" t="str">
        <f>IF(TRIM(D97)="","",IFERROR(INDEX('Student Master'!N:N,MATCH(D97,'Student Master'!B:B,0)),"Not Found"))</f>
        <v>SHARBATHI CANAL</v>
      </c>
      <c r="L97" s="28">
        <f>IF(TRIM(D97)="","",IFERROR(INDEX('Student Master'!L:L,MATCH(D97,'Student Master'!B:B,0)),"Not Found"))</f>
        <v>9032512219</v>
      </c>
      <c r="M97" s="28"/>
      <c r="N97" s="28"/>
    </row>
    <row r="98" spans="1:15" x14ac:dyDescent="0.35">
      <c r="A98" s="28">
        <f t="shared" si="1"/>
        <v>97</v>
      </c>
      <c r="B98" s="30">
        <v>44774</v>
      </c>
      <c r="C98" s="28">
        <v>97</v>
      </c>
      <c r="D98" s="28">
        <v>4149</v>
      </c>
      <c r="E98" s="28" t="s">
        <v>32</v>
      </c>
      <c r="F98" s="28">
        <v>8000</v>
      </c>
      <c r="G98" s="28"/>
      <c r="H98" s="28" t="str">
        <f>IF(TRIM(D98)="","",IFERROR(INDEX('Student Master'!C:C,MATCH(D98,'Student Master'!B:B,0)),"Not Found"))</f>
        <v>AFEEFA NAAZ</v>
      </c>
      <c r="I98" s="28" t="str">
        <f>IF(TRIM(D98)="","",IFERROR(INDEX('Student Master'!D:D,MATCH(D98,'Student Master'!B:B,0)),"Not Found"))</f>
        <v>1 - AM</v>
      </c>
      <c r="J98" s="28" t="str">
        <f>IF(TRIM(D98)="","",IFERROR(INDEX('Student Master'!H:H,MATCH(D98,'Student Master'!B:B,0)),"Not Found"))</f>
        <v>MOHAMMED ZAHEER UDDIN</v>
      </c>
      <c r="K98" s="28" t="str">
        <f>IF(TRIM(D98)="","",IFERROR(INDEX('Student Master'!N:N,MATCH(D98,'Student Master'!B:B,0)),"Not Found"))</f>
        <v>SHARBATHI CANAL</v>
      </c>
      <c r="L98" s="28">
        <f>IF(TRIM(D98)="","",IFERROR(INDEX('Student Master'!L:L,MATCH(D98,'Student Master'!B:B,0)),"Not Found"))</f>
        <v>9032512219</v>
      </c>
      <c r="M98" s="28"/>
      <c r="N98" s="28"/>
    </row>
    <row r="99" spans="1:15" x14ac:dyDescent="0.35">
      <c r="A99" s="28">
        <f t="shared" si="1"/>
        <v>98</v>
      </c>
      <c r="B99" s="30">
        <v>44774</v>
      </c>
      <c r="C99" s="28">
        <v>98</v>
      </c>
      <c r="D99" s="28">
        <v>4382</v>
      </c>
      <c r="E99" s="28" t="s">
        <v>32</v>
      </c>
      <c r="F99" s="28">
        <v>8000</v>
      </c>
      <c r="G99" s="28"/>
      <c r="H99" s="28" t="str">
        <f>IF(TRIM(D99)="","",IFERROR(INDEX('Student Master'!C:C,MATCH(D99,'Student Master'!B:B,0)),"Not Found"))</f>
        <v>RUBA FATHIMA</v>
      </c>
      <c r="I99" s="28" t="str">
        <f>IF(TRIM(D99)="","",IFERROR(INDEX('Student Master'!D:D,MATCH(D99,'Student Master'!B:B,0)),"Not Found"))</f>
        <v>1 - AM</v>
      </c>
      <c r="J99" s="28" t="str">
        <f>IF(TRIM(D99)="","",IFERROR(INDEX('Student Master'!H:H,MATCH(D99,'Student Master'!B:B,0)),"Not Found"))</f>
        <v>MOHAMMED ZAHEER UDDIN</v>
      </c>
      <c r="K99" s="28" t="str">
        <f>IF(TRIM(D99)="","",IFERROR(INDEX('Student Master'!N:N,MATCH(D99,'Student Master'!B:B,0)),"Not Found"))</f>
        <v>SHARBATHI CANAL</v>
      </c>
      <c r="L99" s="28">
        <f>IF(TRIM(D99)="","",IFERROR(INDEX('Student Master'!L:L,MATCH(D99,'Student Master'!B:B,0)),"Not Found"))</f>
        <v>9032512219</v>
      </c>
      <c r="M99" s="28"/>
      <c r="N99" s="28"/>
    </row>
    <row r="100" spans="1:15" x14ac:dyDescent="0.35">
      <c r="A100" s="28">
        <f t="shared" si="1"/>
        <v>99</v>
      </c>
      <c r="B100" s="30">
        <v>44774</v>
      </c>
      <c r="C100" s="28">
        <v>99</v>
      </c>
      <c r="D100" s="28">
        <v>3031</v>
      </c>
      <c r="E100" s="28" t="s">
        <v>32</v>
      </c>
      <c r="F100" s="28">
        <v>2000</v>
      </c>
      <c r="G100" s="28"/>
      <c r="H100" s="28" t="str">
        <f>IF(TRIM(D100)="","",IFERROR(INDEX('Student Master'!C:C,MATCH(D100,'Student Master'!B:B,0)),"Not Found"))</f>
        <v>T. SRIMAN</v>
      </c>
      <c r="I100" s="28" t="str">
        <f>IF(TRIM(D100)="","",IFERROR(INDEX('Student Master'!D:D,MATCH(D100,'Student Master'!B:B,0)),"Not Found"))</f>
        <v>7 - AM</v>
      </c>
      <c r="J100" s="28" t="str">
        <f>IF(TRIM(D100)="","",IFERROR(INDEX('Student Master'!H:H,MATCH(D100,'Student Master'!B:B,0)),"Not Found"))</f>
        <v>RAVI</v>
      </c>
      <c r="K100" s="28" t="str">
        <f>IF(TRIM(D100)="","",IFERROR(INDEX('Student Master'!N:N,MATCH(D100,'Student Master'!B:B,0)),"Not Found"))</f>
        <v>KALDURKI</v>
      </c>
      <c r="L100" s="28">
        <f>IF(TRIM(D100)="","",IFERROR(INDEX('Student Master'!L:L,MATCH(D100,'Student Master'!B:B,0)),"Not Found"))</f>
        <v>9666064979</v>
      </c>
      <c r="M100" s="28"/>
      <c r="N100" s="28"/>
    </row>
    <row r="101" spans="1:15" x14ac:dyDescent="0.35">
      <c r="A101" s="28">
        <f t="shared" si="1"/>
        <v>100</v>
      </c>
      <c r="B101" s="30">
        <v>44774</v>
      </c>
      <c r="C101" s="28">
        <v>100</v>
      </c>
      <c r="D101" s="28">
        <v>3268</v>
      </c>
      <c r="E101" s="28" t="s">
        <v>32</v>
      </c>
      <c r="F101" s="28">
        <v>1000</v>
      </c>
      <c r="G101" s="28"/>
      <c r="H101" s="28" t="str">
        <f>IF(TRIM(D101)="","",IFERROR(INDEX('Student Master'!C:C,MATCH(D101,'Student Master'!B:B,0)),"Not Found"))</f>
        <v>G. LAXMI NARASIMHA</v>
      </c>
      <c r="I101" s="28" t="str">
        <f>IF(TRIM(D101)="","",IFERROR(INDEX('Student Master'!D:D,MATCH(D101,'Student Master'!B:B,0)),"Not Found"))</f>
        <v>6 - AS</v>
      </c>
      <c r="J101" s="28" t="str">
        <f>IF(TRIM(D101)="","",IFERROR(INDEX('Student Master'!H:H,MATCH(D101,'Student Master'!B:B,0)),"Not Found"))</f>
        <v>KRISHNA</v>
      </c>
      <c r="K101" s="28" t="str">
        <f>IF(TRIM(D101)="","",IFERROR(INDEX('Student Master'!N:N,MATCH(D101,'Student Master'!B:B,0)),"Not Found"))</f>
        <v>SHARBATHI CANAL</v>
      </c>
      <c r="L101" s="28">
        <f>IF(TRIM(D101)="","",IFERROR(INDEX('Student Master'!L:L,MATCH(D101,'Student Master'!B:B,0)),"Not Found"))</f>
        <v>7095449175</v>
      </c>
      <c r="M101" s="28"/>
      <c r="N101" s="28"/>
    </row>
    <row r="102" spans="1:15" x14ac:dyDescent="0.35">
      <c r="A102" s="28">
        <f t="shared" si="1"/>
        <v>101</v>
      </c>
      <c r="B102" s="30">
        <v>44774</v>
      </c>
      <c r="C102" s="28">
        <v>101</v>
      </c>
      <c r="D102" s="28">
        <v>4523</v>
      </c>
      <c r="E102" s="28" t="s">
        <v>32</v>
      </c>
      <c r="F102" s="28">
        <v>2000</v>
      </c>
      <c r="G102" s="28"/>
      <c r="H102" s="28" t="str">
        <f>IF(TRIM(D102)="","",IFERROR(INDEX('Student Master'!C:C,MATCH(D102,'Student Master'!B:B,0)),"Not Found"))</f>
        <v>P.SRI CHARAN</v>
      </c>
      <c r="I102" s="28" t="str">
        <f>IF(TRIM(D102)="","",IFERROR(INDEX('Student Master'!D:D,MATCH(D102,'Student Master'!B:B,0)),"Not Found"))</f>
        <v>L - AS</v>
      </c>
      <c r="J102" s="28" t="str">
        <f>IF(TRIM(D102)="","",IFERROR(INDEX('Student Master'!H:H,MATCH(D102,'Student Master'!B:B,0)),"Not Found"))</f>
        <v>GANGADHAR</v>
      </c>
      <c r="K102" s="28" t="str">
        <f>IF(TRIM(D102)="","",IFERROR(INDEX('Student Master'!N:N,MATCH(D102,'Student Master'!B:B,0)),"Not Found"))</f>
        <v>Saraswathi Nagar</v>
      </c>
      <c r="L102" s="28">
        <f>IF(TRIM(D102)="","",IFERROR(INDEX('Student Master'!L:L,MATCH(D102,'Student Master'!B:B,0)),"Not Found"))</f>
        <v>8466878426</v>
      </c>
      <c r="M102" s="28"/>
      <c r="N102" s="28"/>
    </row>
    <row r="103" spans="1:15" x14ac:dyDescent="0.35">
      <c r="A103" s="28">
        <f t="shared" si="1"/>
        <v>102</v>
      </c>
      <c r="B103" s="30">
        <v>44774</v>
      </c>
      <c r="C103" s="28">
        <v>102</v>
      </c>
      <c r="D103" s="28">
        <v>3316</v>
      </c>
      <c r="E103" s="28" t="s">
        <v>32</v>
      </c>
      <c r="F103" s="28">
        <v>10000</v>
      </c>
      <c r="G103" s="28"/>
      <c r="H103" s="28" t="str">
        <f>IF(TRIM(D103)="","",IFERROR(INDEX('Student Master'!C:C,MATCH(D103,'Student Master'!B:B,0)),"Not Found"))</f>
        <v>T. MAITHILI</v>
      </c>
      <c r="I103" s="28" t="str">
        <f>IF(TRIM(D103)="","",IFERROR(INDEX('Student Master'!D:D,MATCH(D103,'Student Master'!B:B,0)),"Not Found"))</f>
        <v>6 - AM</v>
      </c>
      <c r="J103" s="28" t="str">
        <f>IF(TRIM(D103)="","",IFERROR(INDEX('Student Master'!H:H,MATCH(D103,'Student Master'!B:B,0)),"Not Found"))</f>
        <v>T. AMARENDER REDDY</v>
      </c>
      <c r="K103" s="28" t="str">
        <f>IF(TRIM(D103)="","",IFERROR(INDEX('Student Master'!N:N,MATCH(D103,'Student Master'!B:B,0)),"Not Found"))</f>
        <v>PEGADAPALLY</v>
      </c>
      <c r="L103" s="28">
        <f>IF(TRIM(D103)="","",IFERROR(INDEX('Student Master'!L:L,MATCH(D103,'Student Master'!B:B,0)),"Not Found"))</f>
        <v>9666608706</v>
      </c>
      <c r="M103" s="28"/>
      <c r="N103" s="28"/>
      <c r="O103" s="76"/>
    </row>
    <row r="104" spans="1:15" x14ac:dyDescent="0.35">
      <c r="A104" s="28">
        <f t="shared" si="1"/>
        <v>103</v>
      </c>
      <c r="B104" s="30">
        <v>44774</v>
      </c>
      <c r="C104" s="28">
        <v>103</v>
      </c>
      <c r="D104" s="28">
        <v>4605</v>
      </c>
      <c r="E104" s="28" t="s">
        <v>32</v>
      </c>
      <c r="F104" s="28">
        <v>4000</v>
      </c>
      <c r="G104" s="28"/>
      <c r="H104" s="28" t="str">
        <f>IF(TRIM(D104)="","",IFERROR(INDEX('Student Master'!C:C,MATCH(D104,'Student Master'!B:B,0)),"Not Found"))</f>
        <v>B.UMESH</v>
      </c>
      <c r="I104" s="28" t="str">
        <f>IF(TRIM(D104)="","",IFERROR(INDEX('Student Master'!D:D,MATCH(D104,'Student Master'!B:B,0)),"Not Found"))</f>
        <v>5 - AM</v>
      </c>
      <c r="J104" s="28" t="str">
        <f>IF(TRIM(D104)="","",IFERROR(INDEX('Student Master'!H:H,MATCH(D104,'Student Master'!B:B,0)),"Not Found"))</f>
        <v>B.RAMESH</v>
      </c>
      <c r="K104" s="28" t="str">
        <f>IF(TRIM(D104)="","",IFERROR(INDEX('Student Master'!N:N,MATCH(D104,'Student Master'!B:B,0)),"Not Found"))</f>
        <v>Goshala Road</v>
      </c>
      <c r="L104" s="28">
        <f>IF(TRIM(D104)="","",IFERROR(INDEX('Student Master'!L:L,MATCH(D104,'Student Master'!B:B,0)),"Not Found"))</f>
        <v>7995439330</v>
      </c>
      <c r="M104" s="28"/>
      <c r="N104" s="28"/>
    </row>
    <row r="105" spans="1:15" x14ac:dyDescent="0.35">
      <c r="A105" s="28">
        <f t="shared" si="1"/>
        <v>104</v>
      </c>
      <c r="B105" s="30">
        <v>44774</v>
      </c>
      <c r="C105" s="28">
        <v>104</v>
      </c>
      <c r="D105" s="28">
        <v>4333</v>
      </c>
      <c r="E105" s="28" t="s">
        <v>32</v>
      </c>
      <c r="F105" s="28">
        <v>1000</v>
      </c>
      <c r="G105" s="28"/>
      <c r="H105" s="28" t="str">
        <f>IF(TRIM(D105)="","",IFERROR(INDEX('Student Master'!C:C,MATCH(D105,'Student Master'!B:B,0)),"Not Found"))</f>
        <v>SUBIYA FATHIMA</v>
      </c>
      <c r="I105" s="28" t="str">
        <f>IF(TRIM(D105)="","",IFERROR(INDEX('Student Master'!D:D,MATCH(D105,'Student Master'!B:B,0)),"Not Found"))</f>
        <v>1 - BM</v>
      </c>
      <c r="J105" s="28" t="str">
        <f>IF(TRIM(D105)="","",IFERROR(INDEX('Student Master'!H:H,MATCH(D105,'Student Master'!B:B,0)),"Not Found"))</f>
        <v>ABDUL WAJID</v>
      </c>
      <c r="K105" s="28" t="str">
        <f>IF(TRIM(D105)="","",IFERROR(INDEX('Student Master'!N:N,MATCH(D105,'Student Master'!B:B,0)),"Not Found"))</f>
        <v>RAKASIPET</v>
      </c>
      <c r="L105" s="28">
        <f>IF(TRIM(D105)="","",IFERROR(INDEX('Student Master'!L:L,MATCH(D105,'Student Master'!B:B,0)),"Not Found"))</f>
        <v>7729803720</v>
      </c>
      <c r="M105" s="28"/>
      <c r="N105" s="28"/>
    </row>
    <row r="106" spans="1:15" x14ac:dyDescent="0.35">
      <c r="A106" s="28">
        <f t="shared" si="1"/>
        <v>105</v>
      </c>
      <c r="B106" s="30">
        <v>44774</v>
      </c>
      <c r="C106" s="28">
        <v>105</v>
      </c>
      <c r="D106" s="28">
        <v>3819</v>
      </c>
      <c r="E106" s="28" t="s">
        <v>32</v>
      </c>
      <c r="F106" s="28">
        <v>1000</v>
      </c>
      <c r="G106" s="28"/>
      <c r="H106" s="28" t="str">
        <f>IF(TRIM(D106)="","",IFERROR(INDEX('Student Master'!C:C,MATCH(D106,'Student Master'!B:B,0)),"Not Found"))</f>
        <v>SK. ABDUL MALIK</v>
      </c>
      <c r="I106" s="28" t="str">
        <f>IF(TRIM(D106)="","",IFERROR(INDEX('Student Master'!D:D,MATCH(D106,'Student Master'!B:B,0)),"Not Found"))</f>
        <v>4 - BM</v>
      </c>
      <c r="J106" s="28" t="str">
        <f>IF(TRIM(D106)="","",IFERROR(INDEX('Student Master'!H:H,MATCH(D106,'Student Master'!B:B,0)),"Not Found"))</f>
        <v>ABDUL WAJID</v>
      </c>
      <c r="K106" s="28" t="str">
        <f>IF(TRIM(D106)="","",IFERROR(INDEX('Student Master'!N:N,MATCH(D106,'Student Master'!B:B,0)),"Not Found"))</f>
        <v>RAKASIPET</v>
      </c>
      <c r="L106" s="28">
        <f>IF(TRIM(D106)="","",IFERROR(INDEX('Student Master'!L:L,MATCH(D106,'Student Master'!B:B,0)),"Not Found"))</f>
        <v>7729803720</v>
      </c>
      <c r="M106" s="28"/>
      <c r="N106" s="28"/>
    </row>
    <row r="107" spans="1:15" x14ac:dyDescent="0.35">
      <c r="A107" s="28">
        <f t="shared" si="1"/>
        <v>106</v>
      </c>
      <c r="B107" s="30">
        <v>44775</v>
      </c>
      <c r="C107" s="28">
        <v>106</v>
      </c>
      <c r="D107" s="28">
        <v>3835</v>
      </c>
      <c r="E107" s="28" t="s">
        <v>32</v>
      </c>
      <c r="F107" s="28">
        <v>3000</v>
      </c>
      <c r="G107" s="28"/>
      <c r="H107" s="28" t="str">
        <f>IF(TRIM(D107)="","",IFERROR(INDEX('Student Master'!C:C,MATCH(D107,'Student Master'!B:B,0)),"Not Found"))</f>
        <v>Y.K. VENKATA YASHASWINI</v>
      </c>
      <c r="I107" s="28" t="str">
        <f>IF(TRIM(D107)="","",IFERROR(INDEX('Student Master'!D:D,MATCH(D107,'Student Master'!B:B,0)),"Not Found"))</f>
        <v>4 - AM</v>
      </c>
      <c r="J107" s="28" t="str">
        <f>IF(TRIM(D107)="","",IFERROR(INDEX('Student Master'!H:H,MATCH(D107,'Student Master'!B:B,0)),"Not Found"))</f>
        <v>NAGI REDDY</v>
      </c>
      <c r="K107" s="28" t="str">
        <f>IF(TRIM(D107)="","",IFERROR(INDEX('Student Master'!N:N,MATCH(D107,'Student Master'!B:B,0)),"Not Found"))</f>
        <v>BHULAXMI CAMP</v>
      </c>
      <c r="L107" s="28">
        <f>IF(TRIM(D107)="","",IFERROR(INDEX('Student Master'!L:L,MATCH(D107,'Student Master'!B:B,0)),"Not Found"))</f>
        <v>9603965686</v>
      </c>
      <c r="M107" s="28"/>
      <c r="N107" s="28"/>
    </row>
    <row r="108" spans="1:15" x14ac:dyDescent="0.35">
      <c r="A108" s="28">
        <f t="shared" si="1"/>
        <v>107</v>
      </c>
      <c r="B108" s="30">
        <v>44775</v>
      </c>
      <c r="C108" s="28">
        <v>107</v>
      </c>
      <c r="D108" s="28">
        <v>3831</v>
      </c>
      <c r="E108" s="28" t="s">
        <v>32</v>
      </c>
      <c r="F108" s="28">
        <v>3000</v>
      </c>
      <c r="G108" s="28"/>
      <c r="H108" s="28" t="str">
        <f>IF(TRIM(D108)="","",IFERROR(INDEX('Student Master'!C:C,MATCH(D108,'Student Master'!B:B,0)),"Not Found"))</f>
        <v>Y.K. JAYAVARDHAN REDDY</v>
      </c>
      <c r="I108" s="28" t="str">
        <f>IF(TRIM(D108)="","",IFERROR(INDEX('Student Master'!D:D,MATCH(D108,'Student Master'!B:B,0)),"Not Found"))</f>
        <v>4 - BM</v>
      </c>
      <c r="J108" s="28" t="str">
        <f>IF(TRIM(D108)="","",IFERROR(INDEX('Student Master'!H:H,MATCH(D108,'Student Master'!B:B,0)),"Not Found"))</f>
        <v>NAGI REDDY</v>
      </c>
      <c r="K108" s="28" t="str">
        <f>IF(TRIM(D108)="","",IFERROR(INDEX('Student Master'!N:N,MATCH(D108,'Student Master'!B:B,0)),"Not Found"))</f>
        <v>BHULAXMI CAMP</v>
      </c>
      <c r="L108" s="28">
        <f>IF(TRIM(D108)="","",IFERROR(INDEX('Student Master'!L:L,MATCH(D108,'Student Master'!B:B,0)),"Not Found"))</f>
        <v>9603965686</v>
      </c>
      <c r="M108" s="28"/>
      <c r="N108" s="28"/>
    </row>
    <row r="109" spans="1:15" x14ac:dyDescent="0.35">
      <c r="A109" s="28">
        <f t="shared" si="1"/>
        <v>108</v>
      </c>
      <c r="B109" s="30">
        <v>44775</v>
      </c>
      <c r="C109" s="28">
        <v>108</v>
      </c>
      <c r="D109" s="28">
        <v>4277</v>
      </c>
      <c r="E109" s="28" t="s">
        <v>32</v>
      </c>
      <c r="F109" s="28">
        <v>4000</v>
      </c>
      <c r="G109" s="28"/>
      <c r="H109" s="28" t="str">
        <f>IF(TRIM(D109)="","",IFERROR(INDEX('Student Master'!C:C,MATCH(D109,'Student Master'!B:B,0)),"Not Found"))</f>
        <v>P. AVIKA</v>
      </c>
      <c r="I109" s="28" t="str">
        <f>IF(TRIM(D109)="","",IFERROR(INDEX('Student Master'!D:D,MATCH(D109,'Student Master'!B:B,0)),"Not Found"))</f>
        <v>2 - AM</v>
      </c>
      <c r="J109" s="28" t="str">
        <f>IF(TRIM(D109)="","",IFERROR(INDEX('Student Master'!H:H,MATCH(D109,'Student Master'!B:B,0)),"Not Found"))</f>
        <v>P. SRINIVAS</v>
      </c>
      <c r="K109" s="28" t="str">
        <f>IF(TRIM(D109)="","",IFERROR(INDEX('Student Master'!N:N,MATCH(D109,'Student Master'!B:B,0)),"Not Found"))</f>
        <v>GOSHALA ROAD</v>
      </c>
      <c r="L109" s="28">
        <f>IF(TRIM(D109)="","",IFERROR(INDEX('Student Master'!L:L,MATCH(D109,'Student Master'!B:B,0)),"Not Found"))</f>
        <v>9393596313</v>
      </c>
      <c r="M109" s="28"/>
      <c r="N109" s="28"/>
    </row>
    <row r="110" spans="1:15" x14ac:dyDescent="0.35">
      <c r="A110" s="28">
        <f t="shared" si="1"/>
        <v>109</v>
      </c>
      <c r="B110" s="30">
        <v>44775</v>
      </c>
      <c r="C110" s="28">
        <v>109</v>
      </c>
      <c r="D110" s="28">
        <v>3736</v>
      </c>
      <c r="E110" s="28" t="s">
        <v>32</v>
      </c>
      <c r="F110" s="28">
        <v>2500</v>
      </c>
      <c r="G110" s="28"/>
      <c r="H110" s="28" t="str">
        <f>IF(TRIM(D110)="","",IFERROR(INDEX('Student Master'!C:C,MATCH(D110,'Student Master'!B:B,0)),"Not Found"))</f>
        <v>M. DEEPAK</v>
      </c>
      <c r="I110" s="28" t="str">
        <f>IF(TRIM(D110)="","",IFERROR(INDEX('Student Master'!D:D,MATCH(D110,'Student Master'!B:B,0)),"Not Found"))</f>
        <v>4 - BM</v>
      </c>
      <c r="J110" s="28" t="str">
        <f>IF(TRIM(D110)="","",IFERROR(INDEX('Student Master'!H:H,MATCH(D110,'Student Master'!B:B,0)),"Not Found"))</f>
        <v>SANJAY</v>
      </c>
      <c r="K110" s="28" t="str">
        <f>IF(TRIM(D110)="","",IFERROR(INDEX('Student Master'!N:N,MATCH(D110,'Student Master'!B:B,0)),"Not Found"))</f>
        <v>BANDARPALLY</v>
      </c>
      <c r="L110" s="28">
        <f>IF(TRIM(D110)="","",IFERROR(INDEX('Student Master'!L:L,MATCH(D110,'Student Master'!B:B,0)),"Not Found"))</f>
        <v>9421010423</v>
      </c>
      <c r="M110" s="28"/>
      <c r="N110" s="28"/>
    </row>
    <row r="111" spans="1:15" x14ac:dyDescent="0.35">
      <c r="A111" s="28">
        <f t="shared" si="1"/>
        <v>110</v>
      </c>
      <c r="B111" s="30">
        <v>44775</v>
      </c>
      <c r="C111" s="28">
        <v>110</v>
      </c>
      <c r="D111" s="28">
        <v>3254</v>
      </c>
      <c r="E111" s="28" t="s">
        <v>32</v>
      </c>
      <c r="F111" s="28">
        <v>2500</v>
      </c>
      <c r="G111" s="28"/>
      <c r="H111" s="28" t="str">
        <f>IF(TRIM(D111)="","",IFERROR(INDEX('Student Master'!C:C,MATCH(D111,'Student Master'!B:B,0)),"Not Found"))</f>
        <v>M. SHRUTHI</v>
      </c>
      <c r="I111" s="28" t="str">
        <f>IF(TRIM(D111)="","",IFERROR(INDEX('Student Master'!D:D,MATCH(D111,'Student Master'!B:B,0)),"Not Found"))</f>
        <v>6 - AM</v>
      </c>
      <c r="J111" s="28" t="str">
        <f>IF(TRIM(D111)="","",IFERROR(INDEX('Student Master'!H:H,MATCH(D111,'Student Master'!B:B,0)),"Not Found"))</f>
        <v>SANJAY</v>
      </c>
      <c r="K111" s="28" t="str">
        <f>IF(TRIM(D111)="","",IFERROR(INDEX('Student Master'!N:N,MATCH(D111,'Student Master'!B:B,0)),"Not Found"))</f>
        <v>BANDARPALLY</v>
      </c>
      <c r="L111" s="28">
        <f>IF(TRIM(D111)="","",IFERROR(INDEX('Student Master'!L:L,MATCH(D111,'Student Master'!B:B,0)),"Not Found"))</f>
        <v>9421010423</v>
      </c>
      <c r="M111" s="28"/>
      <c r="N111" s="28"/>
    </row>
    <row r="112" spans="1:15" x14ac:dyDescent="0.35">
      <c r="A112" s="28">
        <f t="shared" si="1"/>
        <v>111</v>
      </c>
      <c r="B112" s="30">
        <v>44775</v>
      </c>
      <c r="C112" s="28">
        <v>111</v>
      </c>
      <c r="D112" s="28">
        <v>3561</v>
      </c>
      <c r="E112" s="28" t="s">
        <v>32</v>
      </c>
      <c r="F112" s="28">
        <v>4000</v>
      </c>
      <c r="G112" s="28"/>
      <c r="H112" s="28" t="str">
        <f>IF(TRIM(D112)="","",IFERROR(INDEX('Student Master'!C:C,MATCH(D112,'Student Master'!B:B,0)),"Not Found"))</f>
        <v>K. GOUTHAMI</v>
      </c>
      <c r="I112" s="28" t="str">
        <f>IF(TRIM(D112)="","",IFERROR(INDEX('Student Master'!D:D,MATCH(D112,'Student Master'!B:B,0)),"Not Found"))</f>
        <v>5 - BM</v>
      </c>
      <c r="J112" s="28" t="str">
        <f>IF(TRIM(D112)="","",IFERROR(INDEX('Student Master'!H:H,MATCH(D112,'Student Master'!B:B,0)),"Not Found"))</f>
        <v>SANJEEV REDDY</v>
      </c>
      <c r="K112" s="28" t="str">
        <f>IF(TRIM(D112)="","",IFERROR(INDEX('Student Master'!N:N,MATCH(D112,'Student Master'!B:B,0)),"Not Found"))</f>
        <v>PEGADAPALLY</v>
      </c>
      <c r="L112" s="28">
        <f>IF(TRIM(D112)="","",IFERROR(INDEX('Student Master'!L:L,MATCH(D112,'Student Master'!B:B,0)),"Not Found"))</f>
        <v>9640162244</v>
      </c>
      <c r="M112" s="28"/>
      <c r="N112" s="28"/>
    </row>
    <row r="113" spans="1:15" x14ac:dyDescent="0.35">
      <c r="A113" s="28">
        <f t="shared" si="1"/>
        <v>112</v>
      </c>
      <c r="B113" s="30">
        <v>44775</v>
      </c>
      <c r="C113" s="28">
        <v>112</v>
      </c>
      <c r="D113" s="28">
        <v>3064</v>
      </c>
      <c r="E113" s="28" t="s">
        <v>32</v>
      </c>
      <c r="F113" s="28">
        <v>4000</v>
      </c>
      <c r="G113" s="28"/>
      <c r="H113" s="28" t="str">
        <f>IF(TRIM(D113)="","",IFERROR(INDEX('Student Master'!C:C,MATCH(D113,'Student Master'!B:B,0)),"Not Found"))</f>
        <v>K. SAI SHANMUKH REDDY</v>
      </c>
      <c r="I113" s="28" t="str">
        <f>IF(TRIM(D113)="","",IFERROR(INDEX('Student Master'!D:D,MATCH(D113,'Student Master'!B:B,0)),"Not Found"))</f>
        <v>7 - AS</v>
      </c>
      <c r="J113" s="28" t="str">
        <f>IF(TRIM(D113)="","",IFERROR(INDEX('Student Master'!H:H,MATCH(D113,'Student Master'!B:B,0)),"Not Found"))</f>
        <v>SANJEEV REDDY</v>
      </c>
      <c r="K113" s="28" t="str">
        <f>IF(TRIM(D113)="","",IFERROR(INDEX('Student Master'!N:N,MATCH(D113,'Student Master'!B:B,0)),"Not Found"))</f>
        <v>PEGADAPALLY</v>
      </c>
      <c r="L113" s="28">
        <f>IF(TRIM(D113)="","",IFERROR(INDEX('Student Master'!L:L,MATCH(D113,'Student Master'!B:B,0)),"Not Found"))</f>
        <v>9640162244</v>
      </c>
      <c r="M113" s="28"/>
      <c r="N113" s="28"/>
    </row>
    <row r="114" spans="1:15" x14ac:dyDescent="0.35">
      <c r="A114" s="28">
        <f t="shared" si="1"/>
        <v>113</v>
      </c>
      <c r="B114" s="30">
        <v>44776</v>
      </c>
      <c r="C114" s="28">
        <v>113</v>
      </c>
      <c r="D114" s="28">
        <v>4756</v>
      </c>
      <c r="E114" s="28" t="s">
        <v>32</v>
      </c>
      <c r="F114" s="28">
        <v>2000</v>
      </c>
      <c r="G114" s="28"/>
      <c r="H114" s="28" t="str">
        <f>IF(TRIM(D114)="","",IFERROR(INDEX('Student Master'!C:C,MATCH(D114,'Student Master'!B:B,0)),"Not Found"))</f>
        <v>CH. ARADHYA</v>
      </c>
      <c r="I114" s="28" t="str">
        <f>IF(TRIM(D114)="","",IFERROR(INDEX('Student Master'!D:D,MATCH(D114,'Student Master'!B:B,0)),"Not Found"))</f>
        <v>1 - AM</v>
      </c>
      <c r="J114" s="28" t="str">
        <f>IF(TRIM(D114)="","",IFERROR(INDEX('Student Master'!H:H,MATCH(D114,'Student Master'!B:B,0)),"Not Found"))</f>
        <v>MINU SINGH</v>
      </c>
      <c r="K114" s="28" t="str">
        <f>IF(TRIM(D114)="","",IFERROR(INDEX('Student Master'!N:N,MATCH(D114,'Student Master'!B:B,0)),"Not Found"))</f>
        <v>Goshala Road</v>
      </c>
      <c r="L114" s="28">
        <f>IF(TRIM(D114)="","",IFERROR(INDEX('Student Master'!L:L,MATCH(D114,'Student Master'!B:B,0)),"Not Found"))</f>
        <v>8340074809</v>
      </c>
      <c r="M114" s="28"/>
      <c r="N114" s="28"/>
      <c r="O114" s="76"/>
    </row>
    <row r="115" spans="1:15" x14ac:dyDescent="0.35">
      <c r="A115" s="28">
        <f t="shared" si="1"/>
        <v>114</v>
      </c>
      <c r="B115" s="30">
        <v>44776</v>
      </c>
      <c r="C115" s="28">
        <v>114</v>
      </c>
      <c r="D115" s="28">
        <v>3829</v>
      </c>
      <c r="E115" s="28" t="s">
        <v>32</v>
      </c>
      <c r="F115" s="28">
        <v>1000</v>
      </c>
      <c r="G115" s="28"/>
      <c r="H115" s="28" t="str">
        <f>IF(TRIM(D115)="","",IFERROR(INDEX('Student Master'!C:C,MATCH(D115,'Student Master'!B:B,0)),"Not Found"))</f>
        <v>SK . ABRAR</v>
      </c>
      <c r="I115" s="28" t="str">
        <f>IF(TRIM(D115)="","",IFERROR(INDEX('Student Master'!D:D,MATCH(D115,'Student Master'!B:B,0)),"Not Found"))</f>
        <v>3 - BM</v>
      </c>
      <c r="J115" s="28" t="str">
        <f>IF(TRIM(D115)="","",IFERROR(INDEX('Student Master'!H:H,MATCH(D115,'Student Master'!B:B,0)),"Not Found"))</f>
        <v>SK. ASHRAF REHAMAN</v>
      </c>
      <c r="K115" s="28" t="str">
        <f>IF(TRIM(D115)="","",IFERROR(INDEX('Student Master'!N:N,MATCH(D115,'Student Master'!B:B,0)),"Not Found"))</f>
        <v>SHARBATHI CANAL</v>
      </c>
      <c r="L115" s="28">
        <f>IF(TRIM(D115)="","",IFERROR(INDEX('Student Master'!L:L,MATCH(D115,'Student Master'!B:B,0)),"Not Found"))</f>
        <v>9912670278</v>
      </c>
      <c r="M115" s="28"/>
      <c r="N115" s="28"/>
      <c r="O115" s="76"/>
    </row>
    <row r="116" spans="1:15" x14ac:dyDescent="0.35">
      <c r="A116" s="28">
        <f t="shared" si="1"/>
        <v>115</v>
      </c>
      <c r="B116" s="30">
        <v>44776</v>
      </c>
      <c r="C116" s="28">
        <v>115</v>
      </c>
      <c r="D116" s="28">
        <v>4280</v>
      </c>
      <c r="E116" s="28" t="s">
        <v>32</v>
      </c>
      <c r="F116" s="28">
        <v>1000</v>
      </c>
      <c r="G116" s="28"/>
      <c r="H116" s="28" t="str">
        <f>IF(TRIM(D116)="","",IFERROR(INDEX('Student Master'!C:C,MATCH(D116,'Student Master'!B:B,0)),"Not Found"))</f>
        <v>MD.THARANNUM PARVEEN</v>
      </c>
      <c r="I116" s="28" t="str">
        <f>IF(TRIM(D116)="","",IFERROR(INDEX('Student Master'!D:D,MATCH(D116,'Student Master'!B:B,0)),"Not Found"))</f>
        <v>2 - AM</v>
      </c>
      <c r="J116" s="28" t="str">
        <f>IF(TRIM(D116)="","",IFERROR(INDEX('Student Master'!H:H,MATCH(D116,'Student Master'!B:B,0)),"Not Found"))</f>
        <v>SK.ASHRAF REHAMAN</v>
      </c>
      <c r="K116" s="28" t="str">
        <f>IF(TRIM(D116)="","",IFERROR(INDEX('Student Master'!N:N,MATCH(D116,'Student Master'!B:B,0)),"Not Found"))</f>
        <v>SHARBATHI CANAL</v>
      </c>
      <c r="L116" s="28">
        <f>IF(TRIM(D116)="","",IFERROR(INDEX('Student Master'!L:L,MATCH(D116,'Student Master'!B:B,0)),"Not Found"))</f>
        <v>9912670278</v>
      </c>
      <c r="M116" s="28"/>
      <c r="N116" s="28"/>
    </row>
    <row r="117" spans="1:15" x14ac:dyDescent="0.35">
      <c r="A117" s="28">
        <f t="shared" si="1"/>
        <v>116</v>
      </c>
      <c r="B117" s="30">
        <v>44776</v>
      </c>
      <c r="C117" s="28">
        <v>116</v>
      </c>
      <c r="D117" s="28">
        <v>4047</v>
      </c>
      <c r="E117" s="28" t="s">
        <v>32</v>
      </c>
      <c r="F117" s="28">
        <v>1000</v>
      </c>
      <c r="G117" s="28"/>
      <c r="H117" s="28" t="str">
        <f>IF(TRIM(D117)="","",IFERROR(INDEX('Student Master'!C:C,MATCH(D117,'Student Master'!B:B,0)),"Not Found"))</f>
        <v>SK.NURAREFIN</v>
      </c>
      <c r="I117" s="28" t="str">
        <f>IF(TRIM(D117)="","",IFERROR(INDEX('Student Master'!D:D,MATCH(D117,'Student Master'!B:B,0)),"Not Found"))</f>
        <v>2 - AM</v>
      </c>
      <c r="J117" s="28" t="str">
        <f>IF(TRIM(D117)="","",IFERROR(INDEX('Student Master'!H:H,MATCH(D117,'Student Master'!B:B,0)),"Not Found"))</f>
        <v>SK.ASHRAF REHAMAN</v>
      </c>
      <c r="K117" s="28" t="str">
        <f>IF(TRIM(D117)="","",IFERROR(INDEX('Student Master'!N:N,MATCH(D117,'Student Master'!B:B,0)),"Not Found"))</f>
        <v>SHARBATHI CANAL</v>
      </c>
      <c r="L117" s="28">
        <f>IF(TRIM(D117)="","",IFERROR(INDEX('Student Master'!L:L,MATCH(D117,'Student Master'!B:B,0)),"Not Found"))</f>
        <v>9912670278</v>
      </c>
      <c r="M117" s="28"/>
      <c r="N117" s="28"/>
    </row>
    <row r="118" spans="1:15" x14ac:dyDescent="0.35">
      <c r="A118" s="28">
        <f t="shared" si="1"/>
        <v>117</v>
      </c>
      <c r="B118" s="30">
        <v>44777</v>
      </c>
      <c r="C118" s="28">
        <v>117</v>
      </c>
      <c r="D118" s="28">
        <v>4674</v>
      </c>
      <c r="E118" s="28" t="s">
        <v>32</v>
      </c>
      <c r="F118" s="28">
        <v>5000</v>
      </c>
      <c r="G118" s="28"/>
      <c r="H118" s="28" t="str">
        <f>IF(TRIM(D118)="","",IFERROR(INDEX('Student Master'!C:C,MATCH(D118,'Student Master'!B:B,0)),"Not Found"))</f>
        <v>A.NAGA CHAITANYA</v>
      </c>
      <c r="I118" s="28" t="str">
        <f>IF(TRIM(D118)="","",IFERROR(INDEX('Student Master'!D:D,MATCH(D118,'Student Master'!B:B,0)),"Not Found"))</f>
        <v>5 - BM</v>
      </c>
      <c r="J118" s="28" t="str">
        <f>IF(TRIM(D118)="","",IFERROR(INDEX('Student Master'!H:H,MATCH(D118,'Student Master'!B:B,0)),"Not Found"))</f>
        <v>VENKATESH</v>
      </c>
      <c r="K118" s="28" t="str">
        <f>IF(TRIM(D118)="","",IFERROR(INDEX('Student Master'!N:N,MATCH(D118,'Student Master'!B:B,0)),"Not Found"))</f>
        <v>PANTAKHURD OLD</v>
      </c>
      <c r="L118" s="28">
        <f>IF(TRIM(D118)="","",IFERROR(INDEX('Student Master'!L:L,MATCH(D118,'Student Master'!B:B,0)),"Not Found"))</f>
        <v>9640896717</v>
      </c>
      <c r="M118" s="28"/>
      <c r="N118" s="28"/>
    </row>
    <row r="119" spans="1:15" x14ac:dyDescent="0.35">
      <c r="A119" s="28">
        <f t="shared" si="1"/>
        <v>118</v>
      </c>
      <c r="B119" s="30">
        <v>44777</v>
      </c>
      <c r="C119" s="28">
        <v>118</v>
      </c>
      <c r="D119" s="28">
        <v>4739</v>
      </c>
      <c r="E119" s="28" t="s">
        <v>32</v>
      </c>
      <c r="F119" s="28">
        <v>5000</v>
      </c>
      <c r="G119" s="28"/>
      <c r="H119" s="28" t="str">
        <f>IF(TRIM(D119)="","",IFERROR(INDEX('Student Master'!C:C,MATCH(D119,'Student Master'!B:B,0)),"Not Found"))</f>
        <v>A.NAMRATA</v>
      </c>
      <c r="I119" s="28" t="str">
        <f>IF(TRIM(D119)="","",IFERROR(INDEX('Student Master'!D:D,MATCH(D119,'Student Master'!B:B,0)),"Not Found"))</f>
        <v>2 - AM</v>
      </c>
      <c r="J119" s="28" t="str">
        <f>IF(TRIM(D119)="","",IFERROR(INDEX('Student Master'!H:H,MATCH(D119,'Student Master'!B:B,0)),"Not Found"))</f>
        <v>VENKATESH</v>
      </c>
      <c r="K119" s="28" t="str">
        <f>IF(TRIM(D119)="","",IFERROR(INDEX('Student Master'!N:N,MATCH(D119,'Student Master'!B:B,0)),"Not Found"))</f>
        <v>PANTAKHURD OLD</v>
      </c>
      <c r="L119" s="28">
        <f>IF(TRIM(D119)="","",IFERROR(INDEX('Student Master'!L:L,MATCH(D119,'Student Master'!B:B,0)),"Not Found"))</f>
        <v>9640896717</v>
      </c>
      <c r="M119" s="28"/>
      <c r="N119" s="28"/>
    </row>
    <row r="120" spans="1:15" x14ac:dyDescent="0.35">
      <c r="A120" s="28">
        <f t="shared" si="1"/>
        <v>119</v>
      </c>
      <c r="B120" s="30">
        <v>44783</v>
      </c>
      <c r="C120" s="28">
        <v>119</v>
      </c>
      <c r="D120" s="28">
        <v>4436</v>
      </c>
      <c r="E120" s="28" t="s">
        <v>32</v>
      </c>
      <c r="F120" s="28">
        <v>5000</v>
      </c>
      <c r="G120" s="28"/>
      <c r="H120" s="28" t="str">
        <f>IF(TRIM(D120)="","",IFERROR(INDEX('Student Master'!C:C,MATCH(D120,'Student Master'!B:B,0)),"Not Found"))</f>
        <v>G. PREM KUMAR</v>
      </c>
      <c r="I120" s="28" t="str">
        <f>IF(TRIM(D120)="","",IFERROR(INDEX('Student Master'!D:D,MATCH(D120,'Student Master'!B:B,0)),"Not Found"))</f>
        <v>U - AM</v>
      </c>
      <c r="J120" s="28" t="str">
        <f>IF(TRIM(D120)="","",IFERROR(INDEX('Student Master'!H:H,MATCH(D120,'Student Master'!B:B,0)),"Not Found"))</f>
        <v>GAGADHAR</v>
      </c>
      <c r="K120" s="28" t="str">
        <f>IF(TRIM(D120)="","",IFERROR(INDEX('Student Master'!N:N,MATCH(D120,'Student Master'!B:B,0)),"Not Found"))</f>
        <v>KOPPARGA</v>
      </c>
      <c r="L120" s="28">
        <f>IF(TRIM(D120)="","",IFERROR(INDEX('Student Master'!L:L,MATCH(D120,'Student Master'!B:B,0)),"Not Found"))</f>
        <v>7673947511</v>
      </c>
      <c r="M120" s="28"/>
      <c r="N120" s="28"/>
    </row>
    <row r="121" spans="1:15" x14ac:dyDescent="0.35">
      <c r="A121" s="28">
        <f t="shared" si="1"/>
        <v>120</v>
      </c>
      <c r="B121" s="30">
        <v>44783</v>
      </c>
      <c r="C121" s="28">
        <v>120</v>
      </c>
      <c r="D121" s="28">
        <v>3502</v>
      </c>
      <c r="E121" s="28" t="s">
        <v>32</v>
      </c>
      <c r="F121" s="28">
        <v>1000</v>
      </c>
      <c r="G121" s="28"/>
      <c r="H121" s="28" t="str">
        <f>IF(TRIM(D121)="","",IFERROR(INDEX('Student Master'!C:C,MATCH(D121,'Student Master'!B:B,0)),"Not Found"))</f>
        <v>Y. REVANTH REDDY</v>
      </c>
      <c r="I121" s="28" t="str">
        <f>IF(TRIM(D121)="","",IFERROR(INDEX('Student Master'!D:D,MATCH(D121,'Student Master'!B:B,0)),"Not Found"))</f>
        <v>5 - AM</v>
      </c>
      <c r="J121" s="28" t="str">
        <f>IF(TRIM(D121)="","",IFERROR(INDEX('Student Master'!H:H,MATCH(D121,'Student Master'!B:B,0)),"Not Found"))</f>
        <v>VENKATA RAMANA REDDY</v>
      </c>
      <c r="K121" s="28" t="str">
        <f>IF(TRIM(D121)="","",IFERROR(INDEX('Student Master'!N:N,MATCH(D121,'Student Master'!B:B,0)),"Not Found"))</f>
        <v>BHULAXMI CAMP</v>
      </c>
      <c r="L121" s="28">
        <f>IF(TRIM(D121)="","",IFERROR(INDEX('Student Master'!L:L,MATCH(D121,'Student Master'!B:B,0)),"Not Found"))</f>
        <v>7989461430</v>
      </c>
      <c r="M121" s="28"/>
      <c r="N121" s="28"/>
      <c r="O121" s="76"/>
    </row>
    <row r="122" spans="1:15" x14ac:dyDescent="0.35">
      <c r="A122" s="28">
        <f t="shared" si="1"/>
        <v>121</v>
      </c>
      <c r="B122" s="30">
        <v>44783</v>
      </c>
      <c r="C122" s="28">
        <v>121</v>
      </c>
      <c r="D122" s="28">
        <v>4862</v>
      </c>
      <c r="E122" s="28" t="s">
        <v>32</v>
      </c>
      <c r="F122" s="28">
        <v>1000</v>
      </c>
      <c r="G122" s="28"/>
      <c r="H122" s="28" t="str">
        <f>IF(TRIM(D122)="","",IFERROR(INDEX('Student Master'!C:C,MATCH(D122,'Student Master'!B:B,0)),"Not Found"))</f>
        <v>DANIYA MALIK</v>
      </c>
      <c r="I122" s="28" t="str">
        <f>IF(TRIM(D122)="","",IFERROR(INDEX('Student Master'!D:D,MATCH(D122,'Student Master'!B:B,0)),"Not Found"))</f>
        <v>L - BM</v>
      </c>
      <c r="J122" s="28" t="str">
        <f>IF(TRIM(D122)="","",IFERROR(INDEX('Student Master'!H:H,MATCH(D122,'Student Master'!B:B,0)),"Not Found"))</f>
        <v>SHAIK AHMED</v>
      </c>
      <c r="K122" s="28" t="str">
        <f>IF(TRIM(D122)="","",IFERROR(INDEX('Student Master'!N:N,MATCH(D122,'Student Master'!B:B,0)),"Not Found"))</f>
        <v>SHARBATHI CANAL</v>
      </c>
      <c r="L122" s="28">
        <f>IF(TRIM(D122)="","",IFERROR(INDEX('Student Master'!L:L,MATCH(D122,'Student Master'!B:B,0)),"Not Found"))</f>
        <v>6305961915</v>
      </c>
      <c r="M122" s="28"/>
      <c r="N122" s="28"/>
    </row>
    <row r="123" spans="1:15" x14ac:dyDescent="0.35">
      <c r="A123" s="28">
        <f t="shared" si="1"/>
        <v>122</v>
      </c>
      <c r="B123" s="30">
        <v>44784</v>
      </c>
      <c r="C123" s="28">
        <v>122</v>
      </c>
      <c r="D123" s="28">
        <v>4500</v>
      </c>
      <c r="E123" s="28" t="s">
        <v>32</v>
      </c>
      <c r="F123" s="28">
        <v>2000</v>
      </c>
      <c r="G123" s="28"/>
      <c r="H123" s="28" t="str">
        <f>IF(TRIM(D123)="","",IFERROR(INDEX('Student Master'!C:C,MATCH(D123,'Student Master'!B:B,0)),"Not Found"))</f>
        <v>A. DAKSHITHA</v>
      </c>
      <c r="I123" s="28" t="str">
        <f>IF(TRIM(D123)="","",IFERROR(INDEX('Student Master'!D:D,MATCH(D123,'Student Master'!B:B,0)),"Not Found"))</f>
        <v>L - AM</v>
      </c>
      <c r="J123" s="28" t="str">
        <f>IF(TRIM(D123)="","",IFERROR(INDEX('Student Master'!H:H,MATCH(D123,'Student Master'!B:B,0)),"Not Found"))</f>
        <v>SRINIVAS</v>
      </c>
      <c r="K123" s="28" t="str">
        <f>IF(TRIM(D123)="","",IFERROR(INDEX('Student Master'!N:N,MATCH(D123,'Student Master'!B:B,0)),"Not Found"))</f>
        <v>SRINIVAS NAGAR CAMP</v>
      </c>
      <c r="L123" s="28">
        <f>IF(TRIM(D123)="","",IFERROR(INDEX('Student Master'!L:L,MATCH(D123,'Student Master'!B:B,0)),"Not Found"))</f>
        <v>9491212454</v>
      </c>
      <c r="M123" s="28"/>
      <c r="N123" s="28"/>
    </row>
    <row r="124" spans="1:15" x14ac:dyDescent="0.35">
      <c r="A124" s="28">
        <f t="shared" si="1"/>
        <v>123</v>
      </c>
      <c r="B124" s="30">
        <v>44784</v>
      </c>
      <c r="C124" s="28">
        <v>123</v>
      </c>
      <c r="D124" s="28">
        <v>4612</v>
      </c>
      <c r="E124" s="28" t="s">
        <v>32</v>
      </c>
      <c r="F124" s="28">
        <v>2000</v>
      </c>
      <c r="G124" s="28"/>
      <c r="H124" s="28" t="str">
        <f>IF(TRIM(D124)="","",IFERROR(INDEX('Student Master'!C:C,MATCH(D124,'Student Master'!B:B,0)),"Not Found"))</f>
        <v>A.Tejaswini (Manusri)</v>
      </c>
      <c r="I124" s="28" t="str">
        <f>IF(TRIM(D124)="","",IFERROR(INDEX('Student Master'!D:D,MATCH(D124,'Student Master'!B:B,0)),"Not Found"))</f>
        <v>L - BM</v>
      </c>
      <c r="J124" s="28" t="str">
        <f>IF(TRIM(D124)="","",IFERROR(INDEX('Student Master'!H:H,MATCH(D124,'Student Master'!B:B,0)),"Not Found"))</f>
        <v>Ravi</v>
      </c>
      <c r="K124" s="28" t="str">
        <f>IF(TRIM(D124)="","",IFERROR(INDEX('Student Master'!N:N,MATCH(D124,'Student Master'!B:B,0)),"Not Found"))</f>
        <v>AMBEDKAR COLONY</v>
      </c>
      <c r="L124" s="28">
        <f>IF(TRIM(D124)="","",IFERROR(INDEX('Student Master'!L:L,MATCH(D124,'Student Master'!B:B,0)),"Not Found"))</f>
        <v>7997284898</v>
      </c>
      <c r="M124" s="28"/>
      <c r="N124" s="28"/>
    </row>
    <row r="125" spans="1:15" x14ac:dyDescent="0.35">
      <c r="A125" s="28">
        <f t="shared" si="1"/>
        <v>124</v>
      </c>
      <c r="B125" s="30">
        <v>44784</v>
      </c>
      <c r="C125" s="28">
        <v>124</v>
      </c>
      <c r="D125" s="28">
        <v>3987</v>
      </c>
      <c r="E125" s="28" t="s">
        <v>32</v>
      </c>
      <c r="F125" s="28">
        <v>500</v>
      </c>
      <c r="G125" s="28"/>
      <c r="H125" s="28" t="str">
        <f>IF(TRIM(D125)="","",IFERROR(INDEX('Student Master'!C:C,MATCH(D125,'Student Master'!B:B,0)),"Not Found"))</f>
        <v>SAZAR LIZA</v>
      </c>
      <c r="I125" s="28" t="str">
        <f>IF(TRIM(D125)="","",IFERROR(INDEX('Student Master'!D:D,MATCH(D125,'Student Master'!B:B,0)),"Not Found"))</f>
        <v>3 - BM</v>
      </c>
      <c r="J125" s="28" t="str">
        <f>IF(TRIM(D125)="","",IFERROR(INDEX('Student Master'!H:H,MATCH(D125,'Student Master'!B:B,0)),"Not Found"))</f>
        <v>SHAIK KHADAR</v>
      </c>
      <c r="K125" s="28" t="str">
        <f>IF(TRIM(D125)="","",IFERROR(INDEX('Student Master'!N:N,MATCH(D125,'Student Master'!B:B,0)),"Not Found"))</f>
        <v>SHARBATHI CANAL</v>
      </c>
      <c r="L125" s="28">
        <f>IF(TRIM(D125)="","",IFERROR(INDEX('Student Master'!L:L,MATCH(D125,'Student Master'!B:B,0)),"Not Found"))</f>
        <v>9676228110</v>
      </c>
      <c r="M125" s="28"/>
      <c r="N125" s="28"/>
    </row>
    <row r="126" spans="1:15" x14ac:dyDescent="0.35">
      <c r="A126" s="28">
        <f t="shared" si="1"/>
        <v>125</v>
      </c>
      <c r="B126" s="30">
        <v>44784</v>
      </c>
      <c r="C126" s="28">
        <v>125</v>
      </c>
      <c r="D126" s="28">
        <v>3328</v>
      </c>
      <c r="E126" s="28" t="s">
        <v>32</v>
      </c>
      <c r="F126" s="28">
        <v>500</v>
      </c>
      <c r="G126" s="28"/>
      <c r="H126" s="28" t="str">
        <f>IF(TRIM(D126)="","",IFERROR(INDEX('Student Master'!C:C,MATCH(D126,'Student Master'!B:B,0)),"Not Found"))</f>
        <v>SK. BABA</v>
      </c>
      <c r="I126" s="28" t="str">
        <f>IF(TRIM(D126)="","",IFERROR(INDEX('Student Master'!D:D,MATCH(D126,'Student Master'!B:B,0)),"Not Found"))</f>
        <v>6 - AM</v>
      </c>
      <c r="J126" s="28" t="str">
        <f>IF(TRIM(D126)="","",IFERROR(INDEX('Student Master'!H:H,MATCH(D126,'Student Master'!B:B,0)),"Not Found"))</f>
        <v>SK. KHADER</v>
      </c>
      <c r="K126" s="28" t="str">
        <f>IF(TRIM(D126)="","",IFERROR(INDEX('Student Master'!N:N,MATCH(D126,'Student Master'!B:B,0)),"Not Found"))</f>
        <v>SHARBATHI CANAL</v>
      </c>
      <c r="L126" s="28">
        <f>IF(TRIM(D126)="","",IFERROR(INDEX('Student Master'!L:L,MATCH(D126,'Student Master'!B:B,0)),"Not Found"))</f>
        <v>9676228110</v>
      </c>
      <c r="M126" s="28"/>
      <c r="N126" s="28"/>
    </row>
    <row r="127" spans="1:15" x14ac:dyDescent="0.35">
      <c r="A127" s="28">
        <f t="shared" si="1"/>
        <v>126</v>
      </c>
      <c r="B127" s="30">
        <v>44784</v>
      </c>
      <c r="C127" s="28">
        <v>126</v>
      </c>
      <c r="D127" s="28">
        <v>2714</v>
      </c>
      <c r="E127" s="28" t="s">
        <v>32</v>
      </c>
      <c r="F127" s="28">
        <v>500</v>
      </c>
      <c r="G127" s="28"/>
      <c r="H127" s="28" t="str">
        <f>IF(TRIM(D127)="","",IFERROR(INDEX('Student Master'!C:C,MATCH(D127,'Student Master'!B:B,0)),"Not Found"))</f>
        <v>AMREEN FATIMA</v>
      </c>
      <c r="I127" s="28" t="str">
        <f>IF(TRIM(D127)="","",IFERROR(INDEX('Student Master'!D:D,MATCH(D127,'Student Master'!B:B,0)),"Not Found"))</f>
        <v>8 - AM</v>
      </c>
      <c r="J127" s="28" t="str">
        <f>IF(TRIM(D127)="","",IFERROR(INDEX('Student Master'!H:H,MATCH(D127,'Student Master'!B:B,0)),"Not Found"))</f>
        <v>SK. KHADER</v>
      </c>
      <c r="K127" s="28" t="str">
        <f>IF(TRIM(D127)="","",IFERROR(INDEX('Student Master'!N:N,MATCH(D127,'Student Master'!B:B,0)),"Not Found"))</f>
        <v>SHARBATHI CANAL</v>
      </c>
      <c r="L127" s="28">
        <f>IF(TRIM(D127)="","",IFERROR(INDEX('Student Master'!L:L,MATCH(D127,'Student Master'!B:B,0)),"Not Found"))</f>
        <v>9676228110</v>
      </c>
      <c r="M127" s="28"/>
      <c r="N127" s="28"/>
    </row>
    <row r="128" spans="1:15" x14ac:dyDescent="0.35">
      <c r="A128" s="28">
        <f t="shared" si="1"/>
        <v>127</v>
      </c>
      <c r="B128" s="30">
        <v>44789</v>
      </c>
      <c r="C128" s="28">
        <v>127</v>
      </c>
      <c r="D128" s="28">
        <v>7013</v>
      </c>
      <c r="E128" s="28" t="s">
        <v>32</v>
      </c>
      <c r="F128" s="28">
        <v>2000</v>
      </c>
      <c r="G128" s="28"/>
      <c r="H128" s="28" t="str">
        <f>IF(TRIM(D128)="","",IFERROR(INDEX('Student Master'!C:C,MATCH(D128,'Student Master'!B:B,0)),"Not Found"))</f>
        <v>K. VARSHITH</v>
      </c>
      <c r="I128" s="28" t="str">
        <f>IF(TRIM(D128)="","",IFERROR(INDEX('Student Master'!D:D,MATCH(D128,'Student Master'!B:B,0)),"Not Found"))</f>
        <v>U - BM</v>
      </c>
      <c r="J128" s="28" t="str">
        <f>IF(TRIM(D128)="","",IFERROR(INDEX('Student Master'!H:H,MATCH(D128,'Student Master'!B:B,0)),"Not Found"))</f>
        <v>K. GANGARAM</v>
      </c>
      <c r="K128" s="28" t="str">
        <f>IF(TRIM(D128)="","",IFERROR(INDEX('Student Master'!N:N,MATCH(D128,'Student Master'!B:B,0)),"Not Found"))</f>
        <v>KUMMANPALLY</v>
      </c>
      <c r="L128" s="28">
        <f>IF(TRIM(D128)="","",IFERROR(INDEX('Student Master'!L:L,MATCH(D128,'Student Master'!B:B,0)),"Not Found"))</f>
        <v>9666576094</v>
      </c>
      <c r="M128" s="28"/>
      <c r="N128" s="28"/>
    </row>
    <row r="129" spans="1:15" x14ac:dyDescent="0.35">
      <c r="A129" s="28">
        <f t="shared" si="1"/>
        <v>128</v>
      </c>
      <c r="B129" s="30">
        <v>44791</v>
      </c>
      <c r="C129" s="28">
        <v>128</v>
      </c>
      <c r="D129" s="28">
        <v>4497</v>
      </c>
      <c r="E129" s="28" t="s">
        <v>32</v>
      </c>
      <c r="F129" s="28">
        <v>500</v>
      </c>
      <c r="G129" s="28"/>
      <c r="H129" s="28" t="str">
        <f>IF(TRIM(D129)="","",IFERROR(INDEX('Student Master'!C:C,MATCH(D129,'Student Master'!B:B,0)),"Not Found"))</f>
        <v>S. SHANVITHA</v>
      </c>
      <c r="I129" s="28" t="str">
        <f>IF(TRIM(D129)="","",IFERROR(INDEX('Student Master'!D:D,MATCH(D129,'Student Master'!B:B,0)),"Not Found"))</f>
        <v>L - AM</v>
      </c>
      <c r="J129" s="28" t="str">
        <f>IF(TRIM(D129)="","",IFERROR(INDEX('Student Master'!H:H,MATCH(D129,'Student Master'!B:B,0)),"Not Found"))</f>
        <v>S. SUDHAKAR</v>
      </c>
      <c r="K129" s="28" t="str">
        <f>IF(TRIM(D129)="","",IFERROR(INDEX('Student Master'!N:N,MATCH(D129,'Student Master'!B:B,0)),"Not Found"))</f>
        <v>SHARBATHI CANAL</v>
      </c>
      <c r="L129" s="28">
        <f>IF(TRIM(D129)="","",IFERROR(INDEX('Student Master'!L:L,MATCH(D129,'Student Master'!B:B,0)),"Not Found"))</f>
        <v>9848709103</v>
      </c>
      <c r="M129" s="28"/>
      <c r="N129" s="28"/>
    </row>
    <row r="130" spans="1:15" x14ac:dyDescent="0.35">
      <c r="A130" s="28">
        <f t="shared" si="1"/>
        <v>129</v>
      </c>
      <c r="B130" s="30">
        <v>44795</v>
      </c>
      <c r="C130" s="28">
        <v>129</v>
      </c>
      <c r="D130" s="28">
        <v>3639</v>
      </c>
      <c r="E130" s="28" t="s">
        <v>32</v>
      </c>
      <c r="F130" s="28">
        <v>8000</v>
      </c>
      <c r="G130" s="28"/>
      <c r="H130" s="28" t="str">
        <f>IF(TRIM(D130)="","",IFERROR(INDEX('Student Master'!C:C,MATCH(D130,'Student Master'!B:B,0)),"Not Found"))</f>
        <v>K. SAI SATHWIK</v>
      </c>
      <c r="I130" s="28" t="str">
        <f>IF(TRIM(D130)="","",IFERROR(INDEX('Student Master'!D:D,MATCH(D130,'Student Master'!B:B,0)),"Not Found"))</f>
        <v>5 - BM</v>
      </c>
      <c r="J130" s="28" t="str">
        <f>IF(TRIM(D130)="","",IFERROR(INDEX('Student Master'!H:H,MATCH(D130,'Student Master'!B:B,0)),"Not Found"))</f>
        <v>KANAKA RAJU</v>
      </c>
      <c r="K130" s="28" t="str">
        <f>IF(TRIM(D130)="","",IFERROR(INDEX('Student Master'!N:N,MATCH(D130,'Student Master'!B:B,0)),"Not Found"))</f>
        <v>S.V. COLONY</v>
      </c>
      <c r="L130" s="28">
        <f>IF(TRIM(D130)="","",IFERROR(INDEX('Student Master'!L:L,MATCH(D130,'Student Master'!B:B,0)),"Not Found"))</f>
        <v>7989316003</v>
      </c>
      <c r="M130" s="28"/>
      <c r="N130" s="28"/>
    </row>
    <row r="131" spans="1:15" x14ac:dyDescent="0.35">
      <c r="A131" s="28">
        <f t="shared" ref="A131:A194" si="2">A130+1</f>
        <v>130</v>
      </c>
      <c r="B131" s="30">
        <v>44803</v>
      </c>
      <c r="C131" s="28">
        <v>130</v>
      </c>
      <c r="D131" s="28">
        <v>3218</v>
      </c>
      <c r="E131" s="28" t="s">
        <v>32</v>
      </c>
      <c r="F131" s="28">
        <v>2000</v>
      </c>
      <c r="G131" s="28"/>
      <c r="H131" s="28" t="str">
        <f>IF(TRIM(D131)="","",IFERROR(INDEX('Student Master'!C:C,MATCH(D131,'Student Master'!B:B,0)),"Not Found"))</f>
        <v>D. SREEJA</v>
      </c>
      <c r="I131" s="28" t="str">
        <f>IF(TRIM(D131)="","",IFERROR(INDEX('Student Master'!D:D,MATCH(D131,'Student Master'!B:B,0)),"Not Found"))</f>
        <v>6 - BM</v>
      </c>
      <c r="J131" s="28" t="str">
        <f>IF(TRIM(D131)="","",IFERROR(INDEX('Student Master'!H:H,MATCH(D131,'Student Master'!B:B,0)),"Not Found"))</f>
        <v>PRAHALLAD</v>
      </c>
      <c r="K131" s="28" t="str">
        <f>IF(TRIM(D131)="","",IFERROR(INDEX('Student Master'!N:N,MATCH(D131,'Student Master'!B:B,0)),"Not Found"))</f>
        <v>NAGANPALLY</v>
      </c>
      <c r="L131" s="28">
        <f>IF(TRIM(D131)="","",IFERROR(INDEX('Student Master'!L:L,MATCH(D131,'Student Master'!B:B,0)),"Not Found"))</f>
        <v>9703846005</v>
      </c>
      <c r="M131" s="28"/>
      <c r="N131" s="28"/>
    </row>
    <row r="132" spans="1:15" x14ac:dyDescent="0.35">
      <c r="A132" s="28">
        <f t="shared" si="2"/>
        <v>131</v>
      </c>
      <c r="B132" s="30">
        <v>44803</v>
      </c>
      <c r="C132" s="28">
        <v>131</v>
      </c>
      <c r="D132" s="28">
        <v>4479</v>
      </c>
      <c r="E132" s="28" t="s">
        <v>32</v>
      </c>
      <c r="F132" s="28">
        <v>5000</v>
      </c>
      <c r="G132" s="28"/>
      <c r="H132" s="28" t="str">
        <f>IF(TRIM(D132)="","",IFERROR(INDEX('Student Master'!C:C,MATCH(D132,'Student Master'!B:B,0)),"Not Found"))</f>
        <v>P. LAXMI SADWIKA</v>
      </c>
      <c r="I132" s="28" t="str">
        <f>IF(TRIM(D132)="","",IFERROR(INDEX('Student Master'!D:D,MATCH(D132,'Student Master'!B:B,0)),"Not Found"))</f>
        <v>5 - BM</v>
      </c>
      <c r="J132" s="28" t="str">
        <f>IF(TRIM(D132)="","",IFERROR(INDEX('Student Master'!H:H,MATCH(D132,'Student Master'!B:B,0)),"Not Found"))</f>
        <v>NAVEEN REDDY</v>
      </c>
      <c r="K132" s="28" t="str">
        <f>IF(TRIM(D132)="","",IFERROR(INDEX('Student Master'!N:N,MATCH(D132,'Student Master'!B:B,0)),"Not Found"))</f>
        <v>JAITHAPUR</v>
      </c>
      <c r="L132" s="28">
        <f>IF(TRIM(D132)="","",IFERROR(INDEX('Student Master'!L:L,MATCH(D132,'Student Master'!B:B,0)),"Not Found"))</f>
        <v>9666857210</v>
      </c>
      <c r="M132" s="28"/>
      <c r="N132" s="28"/>
    </row>
    <row r="133" spans="1:15" x14ac:dyDescent="0.35">
      <c r="A133" s="28">
        <f t="shared" si="2"/>
        <v>132</v>
      </c>
      <c r="B133" s="30">
        <v>44803</v>
      </c>
      <c r="C133" s="28">
        <v>132</v>
      </c>
      <c r="D133" s="28">
        <v>4480</v>
      </c>
      <c r="E133" s="28" t="s">
        <v>32</v>
      </c>
      <c r="F133" s="28">
        <v>5000</v>
      </c>
      <c r="G133" s="28"/>
      <c r="H133" s="28" t="str">
        <f>IF(TRIM(D133)="","",IFERROR(INDEX('Student Master'!C:C,MATCH(D133,'Student Master'!B:B,0)),"Not Found"))</f>
        <v>P. NAGA PRANITH REDDY</v>
      </c>
      <c r="I133" s="28" t="str">
        <f>IF(TRIM(D133)="","",IFERROR(INDEX('Student Master'!D:D,MATCH(D133,'Student Master'!B:B,0)),"Not Found"))</f>
        <v>6 - AM</v>
      </c>
      <c r="J133" s="28" t="str">
        <f>IF(TRIM(D133)="","",IFERROR(INDEX('Student Master'!H:H,MATCH(D133,'Student Master'!B:B,0)),"Not Found"))</f>
        <v>NAVEEN REDDY</v>
      </c>
      <c r="K133" s="28" t="str">
        <f>IF(TRIM(D133)="","",IFERROR(INDEX('Student Master'!N:N,MATCH(D133,'Student Master'!B:B,0)),"Not Found"))</f>
        <v>JAITHAPUR</v>
      </c>
      <c r="L133" s="28">
        <f>IF(TRIM(D133)="","",IFERROR(INDEX('Student Master'!L:L,MATCH(D133,'Student Master'!B:B,0)),"Not Found"))</f>
        <v>9666857210</v>
      </c>
      <c r="M133" s="28"/>
      <c r="N133" s="28"/>
    </row>
    <row r="134" spans="1:15" x14ac:dyDescent="0.35">
      <c r="A134" s="28">
        <f t="shared" si="2"/>
        <v>133</v>
      </c>
      <c r="B134" s="30">
        <v>44806</v>
      </c>
      <c r="C134" s="28">
        <v>133</v>
      </c>
      <c r="D134" s="28">
        <v>3254</v>
      </c>
      <c r="E134" s="28" t="s">
        <v>32</v>
      </c>
      <c r="F134" s="28">
        <v>1000</v>
      </c>
      <c r="G134" s="28"/>
      <c r="H134" s="28" t="str">
        <f>IF(TRIM(D134)="","",IFERROR(INDEX('Student Master'!C:C,MATCH(D134,'Student Master'!B:B,0)),"Not Found"))</f>
        <v>M. SHRUTHI</v>
      </c>
      <c r="I134" s="28" t="str">
        <f>IF(TRIM(D134)="","",IFERROR(INDEX('Student Master'!D:D,MATCH(D134,'Student Master'!B:B,0)),"Not Found"))</f>
        <v>6 - AM</v>
      </c>
      <c r="J134" s="28" t="str">
        <f>IF(TRIM(D134)="","",IFERROR(INDEX('Student Master'!H:H,MATCH(D134,'Student Master'!B:B,0)),"Not Found"))</f>
        <v>SANJAY</v>
      </c>
      <c r="K134" s="28" t="str">
        <f>IF(TRIM(D134)="","",IFERROR(INDEX('Student Master'!N:N,MATCH(D134,'Student Master'!B:B,0)),"Not Found"))</f>
        <v>BANDARPALLY</v>
      </c>
      <c r="L134" s="28">
        <f>IF(TRIM(D134)="","",IFERROR(INDEX('Student Master'!L:L,MATCH(D134,'Student Master'!B:B,0)),"Not Found"))</f>
        <v>9421010423</v>
      </c>
      <c r="M134" s="28"/>
      <c r="N134" s="28"/>
    </row>
    <row r="135" spans="1:15" x14ac:dyDescent="0.35">
      <c r="A135" s="28">
        <f t="shared" si="2"/>
        <v>134</v>
      </c>
      <c r="B135" s="30">
        <v>44806</v>
      </c>
      <c r="C135" s="28">
        <v>134</v>
      </c>
      <c r="D135" s="28">
        <v>3736</v>
      </c>
      <c r="E135" s="28" t="s">
        <v>32</v>
      </c>
      <c r="F135" s="28">
        <v>3000</v>
      </c>
      <c r="G135" s="28"/>
      <c r="H135" s="28" t="str">
        <f>IF(TRIM(D135)="","",IFERROR(INDEX('Student Master'!C:C,MATCH(D135,'Student Master'!B:B,0)),"Not Found"))</f>
        <v>M. DEEPAK</v>
      </c>
      <c r="I135" s="28" t="str">
        <f>IF(TRIM(D135)="","",IFERROR(INDEX('Student Master'!D:D,MATCH(D135,'Student Master'!B:B,0)),"Not Found"))</f>
        <v>4 - BM</v>
      </c>
      <c r="J135" s="28" t="str">
        <f>IF(TRIM(D135)="","",IFERROR(INDEX('Student Master'!H:H,MATCH(D135,'Student Master'!B:B,0)),"Not Found"))</f>
        <v>SANJAY</v>
      </c>
      <c r="K135" s="28" t="str">
        <f>IF(TRIM(D135)="","",IFERROR(INDEX('Student Master'!N:N,MATCH(D135,'Student Master'!B:B,0)),"Not Found"))</f>
        <v>BANDARPALLY</v>
      </c>
      <c r="L135" s="28">
        <f>IF(TRIM(D135)="","",IFERROR(INDEX('Student Master'!L:L,MATCH(D135,'Student Master'!B:B,0)),"Not Found"))</f>
        <v>9421010423</v>
      </c>
      <c r="M135" s="28"/>
      <c r="N135" s="28"/>
    </row>
    <row r="136" spans="1:15" x14ac:dyDescent="0.35">
      <c r="A136" s="28">
        <f t="shared" si="2"/>
        <v>135</v>
      </c>
      <c r="B136" s="30">
        <v>44806</v>
      </c>
      <c r="C136" s="28">
        <v>135</v>
      </c>
      <c r="D136" s="28">
        <v>4583</v>
      </c>
      <c r="E136" s="28" t="s">
        <v>32</v>
      </c>
      <c r="F136" s="28">
        <v>500</v>
      </c>
      <c r="G136" s="28"/>
      <c r="H136" s="28" t="str">
        <f>IF(TRIM(D136)="","",IFERROR(INDEX('Student Master'!C:C,MATCH(D136,'Student Master'!B:B,0)),"Not Found"))</f>
        <v>Affan</v>
      </c>
      <c r="I136" s="28" t="str">
        <f>IF(TRIM(D136)="","",IFERROR(INDEX('Student Master'!D:D,MATCH(D136,'Student Master'!B:B,0)),"Not Found"))</f>
        <v>N - AM</v>
      </c>
      <c r="J136" s="28" t="str">
        <f>IF(TRIM(D136)="","",IFERROR(INDEX('Student Master'!H:H,MATCH(D136,'Student Master'!B:B,0)),"Not Found"))</f>
        <v>Mohammad Multani</v>
      </c>
      <c r="K136" s="28" t="str">
        <f>IF(TRIM(D136)="","",IFERROR(INDEX('Student Master'!N:N,MATCH(D136,'Student Master'!B:B,0)),"Not Found"))</f>
        <v>Rakasipet</v>
      </c>
      <c r="L136" s="28">
        <f>IF(TRIM(D136)="","",IFERROR(INDEX('Student Master'!L:L,MATCH(D136,'Student Master'!B:B,0)),"Not Found"))</f>
        <v>6302042291</v>
      </c>
      <c r="M136" s="28"/>
      <c r="N136" s="28"/>
    </row>
    <row r="137" spans="1:15" x14ac:dyDescent="0.35">
      <c r="A137" s="28">
        <f t="shared" si="2"/>
        <v>136</v>
      </c>
      <c r="B137" s="30">
        <v>44806</v>
      </c>
      <c r="C137" s="28">
        <v>136</v>
      </c>
      <c r="D137" s="28">
        <v>3624</v>
      </c>
      <c r="E137" s="28" t="s">
        <v>32</v>
      </c>
      <c r="F137" s="28">
        <v>10000</v>
      </c>
      <c r="G137" s="28"/>
      <c r="H137" s="28" t="str">
        <f>IF(TRIM(D137)="","",IFERROR(INDEX('Student Master'!C:C,MATCH(D137,'Student Master'!B:B,0)),"Not Found"))</f>
        <v>L. VARSHITH</v>
      </c>
      <c r="I137" s="28" t="str">
        <f>IF(TRIM(D137)="","",IFERROR(INDEX('Student Master'!D:D,MATCH(D137,'Student Master'!B:B,0)),"Not Found"))</f>
        <v>7 - AM</v>
      </c>
      <c r="J137" s="28" t="str">
        <f>IF(TRIM(D137)="","",IFERROR(INDEX('Student Master'!H:H,MATCH(D137,'Student Master'!B:B,0)),"Not Found"))</f>
        <v>ODDENNA</v>
      </c>
      <c r="K137" s="28" t="str">
        <f>IF(TRIM(D137)="","",IFERROR(INDEX('Student Master'!N:N,MATCH(D137,'Student Master'!B:B,0)),"Not Found"))</f>
        <v>RENJAL</v>
      </c>
      <c r="L137" s="28">
        <f>IF(TRIM(D137)="","",IFERROR(INDEX('Student Master'!L:L,MATCH(D137,'Student Master'!B:B,0)),"Not Found"))</f>
        <v>8019242627</v>
      </c>
      <c r="M137" s="28"/>
      <c r="N137" s="28"/>
    </row>
    <row r="138" spans="1:15" x14ac:dyDescent="0.35">
      <c r="A138" s="28">
        <f t="shared" si="2"/>
        <v>137</v>
      </c>
      <c r="B138" s="30">
        <v>44806</v>
      </c>
      <c r="C138" s="28">
        <v>137</v>
      </c>
      <c r="D138" s="28">
        <v>3625</v>
      </c>
      <c r="E138" s="28" t="s">
        <v>32</v>
      </c>
      <c r="F138" s="28">
        <v>10000</v>
      </c>
      <c r="G138" s="28"/>
      <c r="H138" s="28" t="str">
        <f>IF(TRIM(D138)="","",IFERROR(INDEX('Student Master'!C:C,MATCH(D138,'Student Master'!B:B,0)),"Not Found"))</f>
        <v>L. VARSHIKA</v>
      </c>
      <c r="I138" s="28" t="str">
        <f>IF(TRIM(D138)="","",IFERROR(INDEX('Student Master'!D:D,MATCH(D138,'Student Master'!B:B,0)),"Not Found"))</f>
        <v>5 - BM</v>
      </c>
      <c r="J138" s="28" t="str">
        <f>IF(TRIM(D138)="","",IFERROR(INDEX('Student Master'!H:H,MATCH(D138,'Student Master'!B:B,0)),"Not Found"))</f>
        <v>ODDENNA</v>
      </c>
      <c r="K138" s="28" t="str">
        <f>IF(TRIM(D138)="","",IFERROR(INDEX('Student Master'!N:N,MATCH(D138,'Student Master'!B:B,0)),"Not Found"))</f>
        <v>RENJAL</v>
      </c>
      <c r="L138" s="28">
        <f>IF(TRIM(D138)="","",IFERROR(INDEX('Student Master'!L:L,MATCH(D138,'Student Master'!B:B,0)),"Not Found"))</f>
        <v>8019242627</v>
      </c>
      <c r="M138" s="28"/>
      <c r="N138" s="28"/>
    </row>
    <row r="139" spans="1:15" x14ac:dyDescent="0.35">
      <c r="A139" s="28">
        <f t="shared" si="2"/>
        <v>138</v>
      </c>
      <c r="B139" s="30">
        <v>44807</v>
      </c>
      <c r="C139" s="28">
        <v>138</v>
      </c>
      <c r="D139" s="28">
        <v>4170</v>
      </c>
      <c r="E139" s="28" t="s">
        <v>32</v>
      </c>
      <c r="F139" s="28">
        <v>1000</v>
      </c>
      <c r="G139" s="28"/>
      <c r="H139" s="28" t="str">
        <f>IF(TRIM(D139)="","",IFERROR(INDEX('Student Master'!C:C,MATCH(D139,'Student Master'!B:B,0)),"Not Found"))</f>
        <v>S. CHAYA PRIYA</v>
      </c>
      <c r="I139" s="28" t="str">
        <f>IF(TRIM(D139)="","",IFERROR(INDEX('Student Master'!D:D,MATCH(D139,'Student Master'!B:B,0)),"Not Found"))</f>
        <v>2 - BM</v>
      </c>
      <c r="J139" s="28" t="str">
        <f>IF(TRIM(D139)="","",IFERROR(INDEX('Student Master'!H:H,MATCH(D139,'Student Master'!B:B,0)),"Not Found"))</f>
        <v>S. RAM BABU (1000)</v>
      </c>
      <c r="K139" s="28" t="str">
        <f>IF(TRIM(D139)="","",IFERROR(INDEX('Student Master'!N:N,MATCH(D139,'Student Master'!B:B,0)),"Not Found"))</f>
        <v>SHARBATHI CANAL</v>
      </c>
      <c r="L139" s="28">
        <f>IF(TRIM(D139)="","",IFERROR(INDEX('Student Master'!L:L,MATCH(D139,'Student Master'!B:B,0)),"Not Found"))</f>
        <v>9948118447</v>
      </c>
      <c r="M139" s="28"/>
      <c r="N139" s="28"/>
    </row>
    <row r="140" spans="1:15" x14ac:dyDescent="0.35">
      <c r="A140" s="28">
        <f t="shared" si="2"/>
        <v>139</v>
      </c>
      <c r="B140" s="30">
        <v>44807</v>
      </c>
      <c r="C140" s="28">
        <v>139</v>
      </c>
      <c r="D140" s="28">
        <v>4643</v>
      </c>
      <c r="E140" s="28" t="s">
        <v>32</v>
      </c>
      <c r="F140" s="28">
        <v>1000</v>
      </c>
      <c r="G140" s="28"/>
      <c r="H140" s="28" t="str">
        <f>IF(TRIM(D140)="","",IFERROR(INDEX('Student Master'!C:C,MATCH(D140,'Student Master'!B:B,0)),"Not Found"))</f>
        <v>S.Krishna Sai</v>
      </c>
      <c r="I140" s="28" t="str">
        <f>IF(TRIM(D140)="","",IFERROR(INDEX('Student Master'!D:D,MATCH(D140,'Student Master'!B:B,0)),"Not Found"))</f>
        <v>N - AM</v>
      </c>
      <c r="J140" s="28" t="str">
        <f>IF(TRIM(D140)="","",IFERROR(INDEX('Student Master'!H:H,MATCH(D140,'Student Master'!B:B,0)),"Not Found"))</f>
        <v>Shiva Ram</v>
      </c>
      <c r="K140" s="28" t="str">
        <f>IF(TRIM(D140)="","",IFERROR(INDEX('Student Master'!N:N,MATCH(D140,'Student Master'!B:B,0)),"Not Found"))</f>
        <v>Bodhan</v>
      </c>
      <c r="L140" s="28">
        <f>IF(TRIM(D140)="","",IFERROR(INDEX('Student Master'!L:L,MATCH(D140,'Student Master'!B:B,0)),"Not Found"))</f>
        <v>9948231774</v>
      </c>
      <c r="M140" s="28"/>
      <c r="N140" s="28"/>
    </row>
    <row r="141" spans="1:15" x14ac:dyDescent="0.35">
      <c r="A141" s="28">
        <f t="shared" si="2"/>
        <v>140</v>
      </c>
      <c r="B141" s="30">
        <v>44807</v>
      </c>
      <c r="C141" s="28">
        <v>140</v>
      </c>
      <c r="D141" s="28">
        <v>4470</v>
      </c>
      <c r="E141" s="28" t="s">
        <v>32</v>
      </c>
      <c r="F141" s="28">
        <v>1000</v>
      </c>
      <c r="G141" s="28"/>
      <c r="H141" s="28" t="str">
        <f>IF(TRIM(D141)="","",IFERROR(INDEX('Student Master'!C:C,MATCH(D141,'Student Master'!B:B,0)),"Not Found"))</f>
        <v>S. TARUN</v>
      </c>
      <c r="I141" s="28" t="str">
        <f>IF(TRIM(D141)="","",IFERROR(INDEX('Student Master'!D:D,MATCH(D141,'Student Master'!B:B,0)),"Not Found"))</f>
        <v>L - AM</v>
      </c>
      <c r="J141" s="28" t="str">
        <f>IF(TRIM(D141)="","",IFERROR(INDEX('Student Master'!H:H,MATCH(D141,'Student Master'!B:B,0)),"Not Found"))</f>
        <v>SHIVARAM (800)</v>
      </c>
      <c r="K141" s="28" t="str">
        <f>IF(TRIM(D141)="","",IFERROR(INDEX('Student Master'!N:N,MATCH(D141,'Student Master'!B:B,0)),"Not Found"))</f>
        <v>SHARBATHI CANAL</v>
      </c>
      <c r="L141" s="28">
        <f>IF(TRIM(D141)="","",IFERROR(INDEX('Student Master'!L:L,MATCH(D141,'Student Master'!B:B,0)),"Not Found"))</f>
        <v>9948231774</v>
      </c>
      <c r="M141" s="28"/>
      <c r="N141" s="28"/>
      <c r="O141" s="76"/>
    </row>
    <row r="142" spans="1:15" x14ac:dyDescent="0.35">
      <c r="A142" s="28">
        <f t="shared" si="2"/>
        <v>141</v>
      </c>
      <c r="B142" s="30">
        <v>44807</v>
      </c>
      <c r="C142" s="28">
        <v>141</v>
      </c>
      <c r="D142" s="28">
        <v>3267</v>
      </c>
      <c r="E142" s="28" t="s">
        <v>32</v>
      </c>
      <c r="F142" s="28">
        <v>500</v>
      </c>
      <c r="G142" s="28"/>
      <c r="H142" s="28" t="str">
        <f>IF(TRIM(D142)="","",IFERROR(INDEX('Student Master'!C:C,MATCH(D142,'Student Master'!B:B,0)),"Not Found"))</f>
        <v>SK. KHAJAVALI</v>
      </c>
      <c r="I142" s="28" t="str">
        <f>IF(TRIM(D142)="","",IFERROR(INDEX('Student Master'!D:D,MATCH(D142,'Student Master'!B:B,0)),"Not Found"))</f>
        <v>6 - AM</v>
      </c>
      <c r="J142" s="28" t="str">
        <f>IF(TRIM(D142)="","",IFERROR(INDEX('Student Master'!H:H,MATCH(D142,'Student Master'!B:B,0)),"Not Found"))</f>
        <v>KAREEMULLA</v>
      </c>
      <c r="K142" s="28" t="str">
        <f>IF(TRIM(D142)="","",IFERROR(INDEX('Student Master'!N:N,MATCH(D142,'Student Master'!B:B,0)),"Not Found"))</f>
        <v>AZAM GUNJ</v>
      </c>
      <c r="L142" s="28">
        <f>IF(TRIM(D142)="","",IFERROR(INDEX('Student Master'!L:L,MATCH(D142,'Student Master'!B:B,0)),"Not Found"))</f>
        <v>9059630097</v>
      </c>
      <c r="M142" s="28"/>
      <c r="N142" s="28"/>
    </row>
    <row r="143" spans="1:15" x14ac:dyDescent="0.35">
      <c r="A143" s="28">
        <f t="shared" si="2"/>
        <v>142</v>
      </c>
      <c r="B143" s="30">
        <v>44807</v>
      </c>
      <c r="C143" s="28">
        <v>142</v>
      </c>
      <c r="D143" s="28">
        <v>3718</v>
      </c>
      <c r="E143" s="28" t="s">
        <v>32</v>
      </c>
      <c r="F143" s="28">
        <v>2500</v>
      </c>
      <c r="G143" s="28"/>
      <c r="H143" s="28" t="str">
        <f>IF(TRIM(D143)="","",IFERROR(INDEX('Student Master'!C:C,MATCH(D143,'Student Master'!B:B,0)),"Not Found"))</f>
        <v>AFREEN</v>
      </c>
      <c r="I143" s="28" t="str">
        <f>IF(TRIM(D143)="","",IFERROR(INDEX('Student Master'!D:D,MATCH(D143,'Student Master'!B:B,0)),"Not Found"))</f>
        <v>4 - BM</v>
      </c>
      <c r="J143" s="28" t="str">
        <f>IF(TRIM(D143)="","",IFERROR(INDEX('Student Master'!H:H,MATCH(D143,'Student Master'!B:B,0)),"Not Found"))</f>
        <v>SHAIK KAREEMULLA</v>
      </c>
      <c r="K143" s="28" t="str">
        <f>IF(TRIM(D143)="","",IFERROR(INDEX('Student Master'!N:N,MATCH(D143,'Student Master'!B:B,0)),"Not Found"))</f>
        <v>AZAM GUNJ</v>
      </c>
      <c r="L143" s="28">
        <f>IF(TRIM(D143)="","",IFERROR(INDEX('Student Master'!L:L,MATCH(D143,'Student Master'!B:B,0)),"Not Found"))</f>
        <v>9059630097</v>
      </c>
      <c r="M143" s="28"/>
      <c r="N143" s="28"/>
    </row>
    <row r="144" spans="1:15" x14ac:dyDescent="0.35">
      <c r="A144" s="28">
        <f t="shared" si="2"/>
        <v>143</v>
      </c>
      <c r="B144" s="30">
        <v>44807</v>
      </c>
      <c r="C144" s="28">
        <v>143</v>
      </c>
      <c r="D144" s="28">
        <v>4452</v>
      </c>
      <c r="E144" s="28" t="s">
        <v>32</v>
      </c>
      <c r="F144" s="28">
        <v>5500</v>
      </c>
      <c r="G144" s="28"/>
      <c r="H144" s="28" t="str">
        <f>IF(TRIM(D144)="","",IFERROR(INDEX('Student Master'!C:C,MATCH(D144,'Student Master'!B:B,0)),"Not Found"))</f>
        <v>K. SWATHI</v>
      </c>
      <c r="I144" s="28" t="str">
        <f>IF(TRIM(D144)="","",IFERROR(INDEX('Student Master'!D:D,MATCH(D144,'Student Master'!B:B,0)),"Not Found"))</f>
        <v>U - AM</v>
      </c>
      <c r="J144" s="28" t="str">
        <f>IF(TRIM(D144)="","",IFERROR(INDEX('Student Master'!H:H,MATCH(D144,'Student Master'!B:B,0)),"Not Found"))</f>
        <v>CHINNA GANGARAM</v>
      </c>
      <c r="K144" s="28" t="str">
        <f>IF(TRIM(D144)="","",IFERROR(INDEX('Student Master'!N:N,MATCH(D144,'Student Master'!B:B,0)),"Not Found"))</f>
        <v>KUMMANPALLY</v>
      </c>
      <c r="L144" s="28">
        <f>IF(TRIM(D144)="","",IFERROR(INDEX('Student Master'!L:L,MATCH(D144,'Student Master'!B:B,0)),"Not Found"))</f>
        <v>9640614462</v>
      </c>
      <c r="M144" s="28"/>
      <c r="N144" s="28"/>
    </row>
    <row r="145" spans="1:15" x14ac:dyDescent="0.35">
      <c r="A145" s="28">
        <f t="shared" si="2"/>
        <v>144</v>
      </c>
      <c r="B145" s="30">
        <v>44807</v>
      </c>
      <c r="C145" s="28">
        <v>144</v>
      </c>
      <c r="D145" s="28" t="s">
        <v>6239</v>
      </c>
      <c r="E145" s="28" t="s">
        <v>32</v>
      </c>
      <c r="F145" s="28">
        <v>5500</v>
      </c>
      <c r="G145" s="28"/>
      <c r="H145" s="28" t="str">
        <f>IF(TRIM(D145)="","",IFERROR(INDEX('Student Master'!C:C,MATCH(D145,'Student Master'!B:B,0)),"Not Found"))</f>
        <v>K. ANJANA SOWMYA</v>
      </c>
      <c r="I145" s="28" t="str">
        <f>IF(TRIM(D145)="","",IFERROR(INDEX('Student Master'!D:D,MATCH(D145,'Student Master'!B:B,0)),"Not Found"))</f>
        <v>2 - BM</v>
      </c>
      <c r="J145" s="28" t="str">
        <f>IF(TRIM(D145)="","",IFERROR(INDEX('Student Master'!H:H,MATCH(D145,'Student Master'!B:B,0)),"Not Found"))</f>
        <v>K. CHINNA GANGARAM</v>
      </c>
      <c r="K145" s="28" t="str">
        <f>IF(TRIM(D145)="","",IFERROR(INDEX('Student Master'!N:N,MATCH(D145,'Student Master'!B:B,0)),"Not Found"))</f>
        <v>KUMMANPALLY</v>
      </c>
      <c r="L145" s="28">
        <f>IF(TRIM(D145)="","",IFERROR(INDEX('Student Master'!L:L,MATCH(D145,'Student Master'!B:B,0)),"Not Found"))</f>
        <v>9640614462</v>
      </c>
      <c r="M145" s="28"/>
      <c r="N145" s="28"/>
    </row>
    <row r="146" spans="1:15" x14ac:dyDescent="0.35">
      <c r="A146" s="28">
        <f t="shared" si="2"/>
        <v>145</v>
      </c>
      <c r="B146" s="30">
        <v>44807</v>
      </c>
      <c r="C146" s="28">
        <v>145</v>
      </c>
      <c r="D146" s="28">
        <v>4195</v>
      </c>
      <c r="E146" s="28" t="s">
        <v>32</v>
      </c>
      <c r="F146" s="28">
        <v>4000</v>
      </c>
      <c r="G146" s="28"/>
      <c r="H146" s="28" t="str">
        <f>IF(TRIM(D146)="","",IFERROR(INDEX('Student Master'!C:C,MATCH(D146,'Student Master'!B:B,0)),"Not Found"))</f>
        <v>CH. TEJASVI</v>
      </c>
      <c r="I146" s="28" t="str">
        <f>IF(TRIM(D146)="","",IFERROR(INDEX('Student Master'!D:D,MATCH(D146,'Student Master'!B:B,0)),"Not Found"))</f>
        <v>2 - BM</v>
      </c>
      <c r="J146" s="28" t="str">
        <f>IF(TRIM(D146)="","",IFERROR(INDEX('Student Master'!H:H,MATCH(D146,'Student Master'!B:B,0)),"Not Found"))</f>
        <v>CH. ANAND</v>
      </c>
      <c r="K146" s="28" t="str">
        <f>IF(TRIM(D146)="","",IFERROR(INDEX('Student Master'!N:N,MATCH(D146,'Student Master'!B:B,0)),"Not Found"))</f>
        <v>PANTA CAMP</v>
      </c>
      <c r="L146" s="28">
        <f>IF(TRIM(D146)="","",IFERROR(INDEX('Student Master'!L:L,MATCH(D146,'Student Master'!B:B,0)),"Not Found"))</f>
        <v>9866673755</v>
      </c>
      <c r="M146" s="28"/>
      <c r="N146" s="28"/>
    </row>
    <row r="147" spans="1:15" x14ac:dyDescent="0.35">
      <c r="A147" s="28">
        <f t="shared" si="2"/>
        <v>146</v>
      </c>
      <c r="B147" s="30">
        <v>44807</v>
      </c>
      <c r="C147" s="28">
        <v>146</v>
      </c>
      <c r="D147" s="28">
        <v>4501</v>
      </c>
      <c r="E147" s="28" t="s">
        <v>32</v>
      </c>
      <c r="F147" s="28">
        <v>4000</v>
      </c>
      <c r="G147" s="28"/>
      <c r="H147" s="28" t="str">
        <f>IF(TRIM(D147)="","",IFERROR(INDEX('Student Master'!C:C,MATCH(D147,'Student Master'!B:B,0)),"Not Found"))</f>
        <v>CH. AARTHI NAGA SAI</v>
      </c>
      <c r="I147" s="28" t="str">
        <f>IF(TRIM(D147)="","",IFERROR(INDEX('Student Master'!D:D,MATCH(D147,'Student Master'!B:B,0)),"Not Found"))</f>
        <v>U - BM</v>
      </c>
      <c r="J147" s="28" t="str">
        <f>IF(TRIM(D147)="","",IFERROR(INDEX('Student Master'!H:H,MATCH(D147,'Student Master'!B:B,0)),"Not Found"))</f>
        <v>ANAND</v>
      </c>
      <c r="K147" s="28" t="str">
        <f>IF(TRIM(D147)="","",IFERROR(INDEX('Student Master'!N:N,MATCH(D147,'Student Master'!B:B,0)),"Not Found"))</f>
        <v>PANTAKHURD OLD</v>
      </c>
      <c r="L147" s="28">
        <f>IF(TRIM(D147)="","",IFERROR(INDEX('Student Master'!L:L,MATCH(D147,'Student Master'!B:B,0)),"Not Found"))</f>
        <v>9866673755</v>
      </c>
      <c r="M147" s="28"/>
      <c r="N147" s="28"/>
    </row>
    <row r="148" spans="1:15" x14ac:dyDescent="0.35">
      <c r="A148" s="28">
        <f t="shared" si="2"/>
        <v>147</v>
      </c>
      <c r="B148" s="30">
        <v>44807</v>
      </c>
      <c r="C148" s="28">
        <v>147</v>
      </c>
      <c r="D148" s="28">
        <v>4633</v>
      </c>
      <c r="E148" s="28" t="s">
        <v>32</v>
      </c>
      <c r="F148" s="28">
        <v>2000</v>
      </c>
      <c r="G148" s="28"/>
      <c r="H148" s="28" t="str">
        <f>IF(TRIM(D148)="","",IFERROR(INDEX('Student Master'!C:C,MATCH(D148,'Student Master'!B:B,0)),"Not Found"))</f>
        <v>SHAIK MAVIYA</v>
      </c>
      <c r="I148" s="28" t="str">
        <f>IF(TRIM(D148)="","",IFERROR(INDEX('Student Master'!D:D,MATCH(D148,'Student Master'!B:B,0)),"Not Found"))</f>
        <v>U - AM</v>
      </c>
      <c r="J148" s="28" t="str">
        <f>IF(TRIM(D148)="","",IFERROR(INDEX('Student Master'!H:H,MATCH(D148,'Student Master'!B:B,0)),"Not Found"))</f>
        <v>MAQDOOM</v>
      </c>
      <c r="K148" s="28" t="str">
        <f>IF(TRIM(D148)="","",IFERROR(INDEX('Student Master'!N:N,MATCH(D148,'Student Master'!B:B,0)),"Not Found"))</f>
        <v>Bodhan</v>
      </c>
      <c r="L148" s="28">
        <f>IF(TRIM(D148)="","",IFERROR(INDEX('Student Master'!L:L,MATCH(D148,'Student Master'!B:B,0)),"Not Found"))</f>
        <v>9963978223</v>
      </c>
      <c r="M148" s="28"/>
      <c r="N148" s="28"/>
    </row>
    <row r="149" spans="1:15" x14ac:dyDescent="0.35">
      <c r="A149" s="28">
        <f t="shared" si="2"/>
        <v>148</v>
      </c>
      <c r="B149" s="30">
        <v>44807</v>
      </c>
      <c r="C149" s="28">
        <v>148</v>
      </c>
      <c r="D149" s="28">
        <v>4778</v>
      </c>
      <c r="E149" s="28" t="s">
        <v>32</v>
      </c>
      <c r="F149" s="28">
        <v>5000</v>
      </c>
      <c r="G149" s="28"/>
      <c r="H149" s="28" t="str">
        <f>IF(TRIM(D149)="","",IFERROR(INDEX('Student Master'!C:C,MATCH(D149,'Student Master'!B:B,0)),"Not Found"))</f>
        <v>CH. RAKSHITHA</v>
      </c>
      <c r="I149" s="28" t="str">
        <f>IF(TRIM(D149)="","",IFERROR(INDEX('Student Master'!D:D,MATCH(D149,'Student Master'!B:B,0)),"Not Found"))</f>
        <v>1 - AM</v>
      </c>
      <c r="J149" s="28" t="str">
        <f>IF(TRIM(D149)="","",IFERROR(INDEX('Student Master'!H:H,MATCH(D149,'Student Master'!B:B,0)),"Not Found"))</f>
        <v>CH. RAJESH</v>
      </c>
      <c r="K149" s="28" t="str">
        <f>IF(TRIM(D149)="","",IFERROR(INDEX('Student Master'!N:N,MATCH(D149,'Student Master'!B:B,0)),"Not Found"))</f>
        <v>JADI JAMALPUR</v>
      </c>
      <c r="L149" s="28">
        <f>IF(TRIM(D149)="","",IFERROR(INDEX('Student Master'!L:L,MATCH(D149,'Student Master'!B:B,0)),"Not Found"))</f>
        <v>9059051431</v>
      </c>
      <c r="M149" s="28"/>
      <c r="N149" s="28"/>
    </row>
    <row r="150" spans="1:15" x14ac:dyDescent="0.35">
      <c r="A150" s="28">
        <f t="shared" si="2"/>
        <v>149</v>
      </c>
      <c r="B150" s="30">
        <v>44807</v>
      </c>
      <c r="C150" s="28">
        <v>149</v>
      </c>
      <c r="D150" s="28">
        <v>4444</v>
      </c>
      <c r="E150" s="28" t="s">
        <v>32</v>
      </c>
      <c r="F150" s="28">
        <v>2000</v>
      </c>
      <c r="G150" s="28"/>
      <c r="H150" s="28" t="str">
        <f>IF(TRIM(D150)="","",IFERROR(INDEX('Student Master'!C:C,MATCH(D150,'Student Master'!B:B,0)),"Not Found"))</f>
        <v>U. JASHITHA</v>
      </c>
      <c r="I150" s="28" t="str">
        <f>IF(TRIM(D150)="","",IFERROR(INDEX('Student Master'!D:D,MATCH(D150,'Student Master'!B:B,0)),"Not Found"))</f>
        <v>L - AM</v>
      </c>
      <c r="J150" s="28" t="str">
        <f>IF(TRIM(D150)="","",IFERROR(INDEX('Student Master'!H:H,MATCH(D150,'Student Master'!B:B,0)),"Not Found"))</f>
        <v>NAGANATH</v>
      </c>
      <c r="K150" s="28" t="str">
        <f>IF(TRIM(D150)="","",IFERROR(INDEX('Student Master'!N:N,MATCH(D150,'Student Master'!B:B,0)),"Not Found"))</f>
        <v>L.B.S. NAGAR</v>
      </c>
      <c r="L150" s="28">
        <f>IF(TRIM(D150)="","",IFERROR(INDEX('Student Master'!L:L,MATCH(D150,'Student Master'!B:B,0)),"Not Found"))</f>
        <v>8179841092</v>
      </c>
      <c r="M150" s="28"/>
      <c r="N150" s="28"/>
      <c r="O150" s="76"/>
    </row>
    <row r="151" spans="1:15" x14ac:dyDescent="0.35">
      <c r="A151" s="28">
        <f t="shared" si="2"/>
        <v>150</v>
      </c>
      <c r="B151" s="30">
        <v>44807</v>
      </c>
      <c r="C151" s="28">
        <v>150</v>
      </c>
      <c r="D151" s="28">
        <v>4333</v>
      </c>
      <c r="E151" s="28" t="s">
        <v>32</v>
      </c>
      <c r="F151" s="28">
        <v>2500</v>
      </c>
      <c r="G151" s="28"/>
      <c r="H151" s="28" t="str">
        <f>IF(TRIM(D151)="","",IFERROR(INDEX('Student Master'!C:C,MATCH(D151,'Student Master'!B:B,0)),"Not Found"))</f>
        <v>SUBIYA FATHIMA</v>
      </c>
      <c r="I151" s="28" t="str">
        <f>IF(TRIM(D151)="","",IFERROR(INDEX('Student Master'!D:D,MATCH(D151,'Student Master'!B:B,0)),"Not Found"))</f>
        <v>1 - BM</v>
      </c>
      <c r="J151" s="28" t="str">
        <f>IF(TRIM(D151)="","",IFERROR(INDEX('Student Master'!H:H,MATCH(D151,'Student Master'!B:B,0)),"Not Found"))</f>
        <v>ABDUL WAJID</v>
      </c>
      <c r="K151" s="28" t="str">
        <f>IF(TRIM(D151)="","",IFERROR(INDEX('Student Master'!N:N,MATCH(D151,'Student Master'!B:B,0)),"Not Found"))</f>
        <v>RAKASIPET</v>
      </c>
      <c r="L151" s="28">
        <f>IF(TRIM(D151)="","",IFERROR(INDEX('Student Master'!L:L,MATCH(D151,'Student Master'!B:B,0)),"Not Found"))</f>
        <v>7729803720</v>
      </c>
      <c r="M151" s="28"/>
      <c r="N151" s="28"/>
    </row>
    <row r="152" spans="1:15" x14ac:dyDescent="0.35">
      <c r="A152" s="28">
        <f t="shared" si="2"/>
        <v>151</v>
      </c>
      <c r="B152" s="30">
        <v>44807</v>
      </c>
      <c r="C152" s="28">
        <v>151</v>
      </c>
      <c r="D152" s="28">
        <v>3819</v>
      </c>
      <c r="E152" s="28" t="s">
        <v>32</v>
      </c>
      <c r="F152" s="28">
        <v>2500</v>
      </c>
      <c r="G152" s="28"/>
      <c r="H152" s="28" t="str">
        <f>IF(TRIM(D152)="","",IFERROR(INDEX('Student Master'!C:C,MATCH(D152,'Student Master'!B:B,0)),"Not Found"))</f>
        <v>SK. ABDUL MALIK</v>
      </c>
      <c r="I152" s="28" t="str">
        <f>IF(TRIM(D152)="","",IFERROR(INDEX('Student Master'!D:D,MATCH(D152,'Student Master'!B:B,0)),"Not Found"))</f>
        <v>4 - BM</v>
      </c>
      <c r="J152" s="28" t="str">
        <f>IF(TRIM(D152)="","",IFERROR(INDEX('Student Master'!H:H,MATCH(D152,'Student Master'!B:B,0)),"Not Found"))</f>
        <v>ABDUL WAJID</v>
      </c>
      <c r="K152" s="28" t="str">
        <f>IF(TRIM(D152)="","",IFERROR(INDEX('Student Master'!N:N,MATCH(D152,'Student Master'!B:B,0)),"Not Found"))</f>
        <v>RAKASIPET</v>
      </c>
      <c r="L152" s="28">
        <f>IF(TRIM(D152)="","",IFERROR(INDEX('Student Master'!L:L,MATCH(D152,'Student Master'!B:B,0)),"Not Found"))</f>
        <v>7729803720</v>
      </c>
      <c r="M152" s="28"/>
      <c r="N152" s="28"/>
      <c r="O152" s="76"/>
    </row>
    <row r="153" spans="1:15" x14ac:dyDescent="0.35">
      <c r="A153" s="28">
        <f t="shared" si="2"/>
        <v>152</v>
      </c>
      <c r="B153" s="30">
        <v>44807</v>
      </c>
      <c r="C153" s="28">
        <v>152</v>
      </c>
      <c r="D153" s="28">
        <v>4238</v>
      </c>
      <c r="E153" s="28" t="s">
        <v>32</v>
      </c>
      <c r="F153" s="28">
        <v>2500</v>
      </c>
      <c r="G153" s="28"/>
      <c r="H153" s="28" t="str">
        <f>IF(TRIM(D153)="","",IFERROR(INDEX('Student Master'!C:C,MATCH(D153,'Student Master'!B:B,0)),"Not Found"))</f>
        <v>AAIRA FATHIMA</v>
      </c>
      <c r="I153" s="28" t="str">
        <f>IF(TRIM(D153)="","",IFERROR(INDEX('Student Master'!D:D,MATCH(D153,'Student Master'!B:B,0)),"Not Found"))</f>
        <v>2 - AM</v>
      </c>
      <c r="J153" s="28" t="str">
        <f>IF(TRIM(D153)="","",IFERROR(INDEX('Student Master'!H:H,MATCH(D153,'Student Master'!B:B,0)),"Not Found"))</f>
        <v>MD. IYNUL HAQ</v>
      </c>
      <c r="K153" s="28" t="str">
        <f>IF(TRIM(D153)="","",IFERROR(INDEX('Student Master'!N:N,MATCH(D153,'Student Master'!B:B,0)),"Not Found"))</f>
        <v>SHARBATHI CANAL</v>
      </c>
      <c r="L153" s="28">
        <f>IF(TRIM(D153)="","",IFERROR(INDEX('Student Master'!L:L,MATCH(D153,'Student Master'!B:B,0)),"Not Found"))</f>
        <v>9440964877</v>
      </c>
      <c r="M153" s="28"/>
      <c r="N153" s="28"/>
    </row>
    <row r="154" spans="1:15" x14ac:dyDescent="0.35">
      <c r="A154" s="28">
        <f t="shared" si="2"/>
        <v>153</v>
      </c>
      <c r="B154" s="30">
        <v>44807</v>
      </c>
      <c r="C154" s="28">
        <v>153</v>
      </c>
      <c r="D154" s="28">
        <v>3823</v>
      </c>
      <c r="E154" s="28" t="s">
        <v>32</v>
      </c>
      <c r="F154" s="28">
        <v>2500</v>
      </c>
      <c r="G154" s="28"/>
      <c r="H154" s="28" t="str">
        <f>IF(TRIM(D154)="","",IFERROR(INDEX('Student Master'!C:C,MATCH(D154,'Student Master'!B:B,0)),"Not Found"))</f>
        <v>MD. SUFYAAN HASNAIN</v>
      </c>
      <c r="I154" s="28" t="str">
        <f>IF(TRIM(D154)="","",IFERROR(INDEX('Student Master'!D:D,MATCH(D154,'Student Master'!B:B,0)),"Not Found"))</f>
        <v>4 - BM</v>
      </c>
      <c r="J154" s="28" t="str">
        <f>IF(TRIM(D154)="","",IFERROR(INDEX('Student Master'!H:H,MATCH(D154,'Student Master'!B:B,0)),"Not Found"))</f>
        <v>IYNUL HAQ</v>
      </c>
      <c r="K154" s="28" t="str">
        <f>IF(TRIM(D154)="","",IFERROR(INDEX('Student Master'!N:N,MATCH(D154,'Student Master'!B:B,0)),"Not Found"))</f>
        <v>SHARBATHI CANAL</v>
      </c>
      <c r="L154" s="28">
        <f>IF(TRIM(D154)="","",IFERROR(INDEX('Student Master'!L:L,MATCH(D154,'Student Master'!B:B,0)),"Not Found"))</f>
        <v>9440964877</v>
      </c>
      <c r="M154" s="28"/>
      <c r="N154" s="28"/>
    </row>
    <row r="155" spans="1:15" x14ac:dyDescent="0.35">
      <c r="A155" s="28">
        <f t="shared" si="2"/>
        <v>154</v>
      </c>
      <c r="B155" s="30">
        <v>44807</v>
      </c>
      <c r="C155" s="28">
        <v>154</v>
      </c>
      <c r="D155" s="28">
        <v>3565</v>
      </c>
      <c r="E155" s="28" t="s">
        <v>32</v>
      </c>
      <c r="F155" s="28">
        <v>2500</v>
      </c>
      <c r="G155" s="28"/>
      <c r="H155" s="28" t="str">
        <f>IF(TRIM(D155)="","",IFERROR(INDEX('Student Master'!C:C,MATCH(D155,'Student Master'!B:B,0)),"Not Found"))</f>
        <v>MEHVISH FATHIMA</v>
      </c>
      <c r="I155" s="28" t="str">
        <f>IF(TRIM(D155)="","",IFERROR(INDEX('Student Master'!D:D,MATCH(D155,'Student Master'!B:B,0)),"Not Found"))</f>
        <v>5 - BM</v>
      </c>
      <c r="J155" s="28" t="str">
        <f>IF(TRIM(D155)="","",IFERROR(INDEX('Student Master'!H:H,MATCH(D155,'Student Master'!B:B,0)),"Not Found"))</f>
        <v>AINUL HAQUE</v>
      </c>
      <c r="K155" s="28" t="str">
        <f>IF(TRIM(D155)="","",IFERROR(INDEX('Student Master'!N:N,MATCH(D155,'Student Master'!B:B,0)),"Not Found"))</f>
        <v>SHARBATHI CANAL</v>
      </c>
      <c r="L155" s="28">
        <f>IF(TRIM(D155)="","",IFERROR(INDEX('Student Master'!L:L,MATCH(D155,'Student Master'!B:B,0)),"Not Found"))</f>
        <v>9440964877</v>
      </c>
      <c r="M155" s="28"/>
      <c r="N155" s="28"/>
    </row>
    <row r="156" spans="1:15" x14ac:dyDescent="0.35">
      <c r="A156" s="28">
        <f t="shared" si="2"/>
        <v>155</v>
      </c>
      <c r="B156" s="30">
        <v>44807</v>
      </c>
      <c r="C156" s="28">
        <v>155</v>
      </c>
      <c r="D156" s="28">
        <v>4393</v>
      </c>
      <c r="E156" s="28" t="s">
        <v>32</v>
      </c>
      <c r="F156" s="28">
        <v>2500</v>
      </c>
      <c r="G156" s="28"/>
      <c r="H156" s="28" t="str">
        <f>IF(TRIM(D156)="","",IFERROR(INDEX('Student Master'!C:C,MATCH(D156,'Student Master'!B:B,0)),"Not Found"))</f>
        <v>TUBA FATHIMA</v>
      </c>
      <c r="I156" s="28" t="str">
        <f>IF(TRIM(D156)="","",IFERROR(INDEX('Student Master'!D:D,MATCH(D156,'Student Master'!B:B,0)),"Not Found"))</f>
        <v>U - BM</v>
      </c>
      <c r="J156" s="28" t="str">
        <f>IF(TRIM(D156)="","",IFERROR(INDEX('Student Master'!H:H,MATCH(D156,'Student Master'!B:B,0)),"Not Found"))</f>
        <v>IYNUL HAQUE</v>
      </c>
      <c r="K156" s="28" t="str">
        <f>IF(TRIM(D156)="","",IFERROR(INDEX('Student Master'!N:N,MATCH(D156,'Student Master'!B:B,0)),"Not Found"))</f>
        <v>SHARBATHI CANAL</v>
      </c>
      <c r="L156" s="28">
        <f>IF(TRIM(D156)="","",IFERROR(INDEX('Student Master'!L:L,MATCH(D156,'Student Master'!B:B,0)),"Not Found"))</f>
        <v>9440964877</v>
      </c>
      <c r="M156" s="28"/>
      <c r="N156" s="28"/>
    </row>
    <row r="157" spans="1:15" x14ac:dyDescent="0.35">
      <c r="A157" s="28">
        <f t="shared" si="2"/>
        <v>156</v>
      </c>
      <c r="B157" s="30">
        <v>44808</v>
      </c>
      <c r="C157" s="28">
        <v>156</v>
      </c>
      <c r="D157" s="28">
        <v>4257</v>
      </c>
      <c r="E157" s="28" t="s">
        <v>32</v>
      </c>
      <c r="F157" s="28">
        <v>3000</v>
      </c>
      <c r="G157" s="28"/>
      <c r="H157" s="28" t="str">
        <f>IF(TRIM(D157)="","",IFERROR(INDEX('Student Master'!C:C,MATCH(D157,'Student Master'!B:B,0)),"Not Found"))</f>
        <v>G. VARSHINI</v>
      </c>
      <c r="I157" s="28" t="str">
        <f>IF(TRIM(D157)="","",IFERROR(INDEX('Student Master'!D:D,MATCH(D157,'Student Master'!B:B,0)),"Not Found"))</f>
        <v>2 - AM</v>
      </c>
      <c r="J157" s="28" t="str">
        <f>IF(TRIM(D157)="","",IFERROR(INDEX('Student Master'!H:H,MATCH(D157,'Student Master'!B:B,0)),"Not Found"))</f>
        <v>G. POSHETTY</v>
      </c>
      <c r="K157" s="28" t="str">
        <f>IF(TRIM(D157)="","",IFERROR(INDEX('Student Master'!N:N,MATCH(D157,'Student Master'!B:B,0)),"Not Found"))</f>
        <v>NEAR H.P.O.</v>
      </c>
      <c r="L157" s="28">
        <f>IF(TRIM(D157)="","",IFERROR(INDEX('Student Master'!L:L,MATCH(D157,'Student Master'!B:B,0)),"Not Found"))</f>
        <v>9908315010</v>
      </c>
      <c r="M157" s="28"/>
      <c r="N157" s="28"/>
    </row>
    <row r="158" spans="1:15" x14ac:dyDescent="0.35">
      <c r="A158" s="28">
        <f t="shared" si="2"/>
        <v>157</v>
      </c>
      <c r="B158" s="30">
        <v>44808</v>
      </c>
      <c r="C158" s="28">
        <v>157</v>
      </c>
      <c r="D158" s="28">
        <v>3756</v>
      </c>
      <c r="E158" s="28" t="s">
        <v>32</v>
      </c>
      <c r="F158" s="28">
        <v>5000</v>
      </c>
      <c r="G158" s="28"/>
      <c r="H158" s="28" t="str">
        <f>IF(TRIM(D158)="","",IFERROR(INDEX('Student Master'!C:C,MATCH(D158,'Student Master'!B:B,0)),"Not Found"))</f>
        <v>M. YAGNA SREE</v>
      </c>
      <c r="I158" s="28" t="str">
        <f>IF(TRIM(D158)="","",IFERROR(INDEX('Student Master'!D:D,MATCH(D158,'Student Master'!B:B,0)),"Not Found"))</f>
        <v>4 - AM</v>
      </c>
      <c r="J158" s="28" t="str">
        <f>IF(TRIM(D158)="","",IFERROR(INDEX('Student Master'!H:H,MATCH(D158,'Student Master'!B:B,0)),"Not Found"))</f>
        <v>SHIVA NAGI REDDY</v>
      </c>
      <c r="K158" s="28" t="str">
        <f>IF(TRIM(D158)="","",IFERROR(INDEX('Student Master'!N:N,MATCH(D158,'Student Master'!B:B,0)),"Not Found"))</f>
        <v>BHULAXMI CAMP</v>
      </c>
      <c r="L158" s="28">
        <f>IF(TRIM(D158)="","",IFERROR(INDEX('Student Master'!L:L,MATCH(D158,'Student Master'!B:B,0)),"Not Found"))</f>
        <v>9951226472</v>
      </c>
      <c r="M158" s="28"/>
      <c r="N158" s="28"/>
    </row>
    <row r="159" spans="1:15" x14ac:dyDescent="0.35">
      <c r="A159" s="28">
        <f t="shared" si="2"/>
        <v>158</v>
      </c>
      <c r="B159" s="30">
        <v>44810</v>
      </c>
      <c r="C159" s="28">
        <v>158</v>
      </c>
      <c r="D159" s="28">
        <v>7006</v>
      </c>
      <c r="E159" s="28" t="s">
        <v>32</v>
      </c>
      <c r="F159" s="28">
        <v>2500</v>
      </c>
      <c r="G159" s="28"/>
      <c r="H159" s="28" t="str">
        <f>IF(TRIM(D159)="","",IFERROR(INDEX('Student Master'!C:C,MATCH(D159,'Student Master'!B:B,0)),"Not Found"))</f>
        <v>P. YASHWANTH REDDY</v>
      </c>
      <c r="I159" s="28" t="str">
        <f>IF(TRIM(D159)="","",IFERROR(INDEX('Student Master'!D:D,MATCH(D159,'Student Master'!B:B,0)),"Not Found"))</f>
        <v>4 - BM</v>
      </c>
      <c r="J159" s="28" t="str">
        <f>IF(TRIM(D159)="","",IFERROR(INDEX('Student Master'!H:H,MATCH(D159,'Student Master'!B:B,0)),"Not Found"))</f>
        <v>SUDHAKAR REDDY</v>
      </c>
      <c r="K159" s="28" t="str">
        <f>IF(TRIM(D159)="","",IFERROR(INDEX('Student Master'!N:N,MATCH(D159,'Student Master'!B:B,0)),"Not Found"))</f>
        <v>JAITHAPUR</v>
      </c>
      <c r="L159" s="28">
        <f>IF(TRIM(D159)="","",IFERROR(INDEX('Student Master'!L:L,MATCH(D159,'Student Master'!B:B,0)),"Not Found"))</f>
        <v>9849362166</v>
      </c>
      <c r="M159" s="28"/>
      <c r="N159" s="28"/>
    </row>
    <row r="160" spans="1:15" x14ac:dyDescent="0.35">
      <c r="A160" s="28">
        <f t="shared" si="2"/>
        <v>159</v>
      </c>
      <c r="B160" s="30">
        <v>44810</v>
      </c>
      <c r="C160" s="28">
        <v>159</v>
      </c>
      <c r="D160" s="28">
        <v>3825</v>
      </c>
      <c r="E160" s="28" t="s">
        <v>32</v>
      </c>
      <c r="F160" s="28">
        <v>3000</v>
      </c>
      <c r="G160" s="28"/>
      <c r="H160" s="28" t="str">
        <f>IF(TRIM(D160)="","",IFERROR(INDEX('Student Master'!C:C,MATCH(D160,'Student Master'!B:B,0)),"Not Found"))</f>
        <v>T. VINESH SINGH</v>
      </c>
      <c r="I160" s="28" t="str">
        <f>IF(TRIM(D160)="","",IFERROR(INDEX('Student Master'!D:D,MATCH(D160,'Student Master'!B:B,0)),"Not Found"))</f>
        <v>4 - AM</v>
      </c>
      <c r="J160" s="28" t="str">
        <f>IF(TRIM(D160)="","",IFERROR(INDEX('Student Master'!H:H,MATCH(D160,'Student Master'!B:B,0)),"Not Found"))</f>
        <v>GANESH SINGH</v>
      </c>
      <c r="K160" s="28" t="str">
        <f>IF(TRIM(D160)="","",IFERROR(INDEX('Student Master'!N:N,MATCH(D160,'Student Master'!B:B,0)),"Not Found"))</f>
        <v>NEAR H.P.O.</v>
      </c>
      <c r="L160" s="28">
        <f>IF(TRIM(D160)="","",IFERROR(INDEX('Student Master'!L:L,MATCH(D160,'Student Master'!B:B,0)),"Not Found"))</f>
        <v>9908369126</v>
      </c>
      <c r="M160" s="28"/>
      <c r="N160" s="28"/>
    </row>
    <row r="161" spans="1:15" x14ac:dyDescent="0.35">
      <c r="A161" s="28">
        <f t="shared" si="2"/>
        <v>160</v>
      </c>
      <c r="B161" s="30">
        <v>44810</v>
      </c>
      <c r="C161" s="28">
        <v>160</v>
      </c>
      <c r="D161" s="28">
        <v>4320</v>
      </c>
      <c r="E161" s="28" t="s">
        <v>32</v>
      </c>
      <c r="F161" s="28">
        <v>5000</v>
      </c>
      <c r="G161" s="28"/>
      <c r="H161" s="28" t="str">
        <f>IF(TRIM(D161)="","",IFERROR(INDEX('Student Master'!C:C,MATCH(D161,'Student Master'!B:B,0)),"Not Found"))</f>
        <v>M. NAINIKA</v>
      </c>
      <c r="I161" s="28" t="str">
        <f>IF(TRIM(D161)="","",IFERROR(INDEX('Student Master'!D:D,MATCH(D161,'Student Master'!B:B,0)),"Not Found"))</f>
        <v>1 - AM</v>
      </c>
      <c r="J161" s="28" t="str">
        <f>IF(TRIM(D161)="","",IFERROR(INDEX('Student Master'!H:H,MATCH(D161,'Student Master'!B:B,0)),"Not Found"))</f>
        <v>M. RAJESHWAR REDDY</v>
      </c>
      <c r="K161" s="28" t="str">
        <f>IF(TRIM(D161)="","",IFERROR(INDEX('Student Master'!N:N,MATCH(D161,'Student Master'!B:B,0)),"Not Found"))</f>
        <v>BHULAXMI CAMP</v>
      </c>
      <c r="L161" s="28">
        <f>IF(TRIM(D161)="","",IFERROR(INDEX('Student Master'!L:L,MATCH(D161,'Student Master'!B:B,0)),"Not Found"))</f>
        <v>7207070703</v>
      </c>
      <c r="M161" s="28"/>
      <c r="N161" s="28"/>
      <c r="O161" s="76"/>
    </row>
    <row r="162" spans="1:15" x14ac:dyDescent="0.35">
      <c r="A162" s="28">
        <f t="shared" si="2"/>
        <v>161</v>
      </c>
      <c r="B162" s="30">
        <v>44810</v>
      </c>
      <c r="C162" s="28">
        <v>161</v>
      </c>
      <c r="D162" s="28">
        <v>4404</v>
      </c>
      <c r="E162" s="28" t="s">
        <v>32</v>
      </c>
      <c r="F162" s="28">
        <v>5000</v>
      </c>
      <c r="G162" s="28"/>
      <c r="H162" s="28" t="str">
        <f>IF(TRIM(D162)="","",IFERROR(INDEX('Student Master'!C:C,MATCH(D162,'Student Master'!B:B,0)),"Not Found"))</f>
        <v>M. HANSITH REDDY</v>
      </c>
      <c r="I162" s="28" t="str">
        <f>IF(TRIM(D162)="","",IFERROR(INDEX('Student Master'!D:D,MATCH(D162,'Student Master'!B:B,0)),"Not Found"))</f>
        <v>L - AM</v>
      </c>
      <c r="J162" s="28" t="str">
        <f>IF(TRIM(D162)="","",IFERROR(INDEX('Student Master'!H:H,MATCH(D162,'Student Master'!B:B,0)),"Not Found"))</f>
        <v>RAJESHWAR REDDY</v>
      </c>
      <c r="K162" s="28" t="str">
        <f>IF(TRIM(D162)="","",IFERROR(INDEX('Student Master'!N:N,MATCH(D162,'Student Master'!B:B,0)),"Not Found"))</f>
        <v>BHULAXMI CAMP</v>
      </c>
      <c r="L162" s="28">
        <f>IF(TRIM(D162)="","",IFERROR(INDEX('Student Master'!L:L,MATCH(D162,'Student Master'!B:B,0)),"Not Found"))</f>
        <v>7207070703</v>
      </c>
      <c r="M162" s="28"/>
      <c r="N162" s="28"/>
      <c r="O162" s="76"/>
    </row>
    <row r="163" spans="1:15" x14ac:dyDescent="0.35">
      <c r="A163" s="28">
        <f t="shared" si="2"/>
        <v>162</v>
      </c>
      <c r="B163" s="30">
        <v>44810</v>
      </c>
      <c r="C163" s="28">
        <v>162</v>
      </c>
      <c r="D163" s="28">
        <v>3337</v>
      </c>
      <c r="E163" s="28" t="s">
        <v>32</v>
      </c>
      <c r="F163" s="28">
        <v>2000</v>
      </c>
      <c r="G163" s="28"/>
      <c r="H163" s="28" t="str">
        <f>IF(TRIM(D163)="","",IFERROR(INDEX('Student Master'!C:C,MATCH(D163,'Student Master'!B:B,0)),"Not Found"))</f>
        <v>G. NARENDRA VARMA</v>
      </c>
      <c r="I163" s="28" t="str">
        <f>IF(TRIM(D163)="","",IFERROR(INDEX('Student Master'!D:D,MATCH(D163,'Student Master'!B:B,0)),"Not Found"))</f>
        <v>6 - AM</v>
      </c>
      <c r="J163" s="28" t="str">
        <f>IF(TRIM(D163)="","",IFERROR(INDEX('Student Master'!H:H,MATCH(D163,'Student Master'!B:B,0)),"Not Found"))</f>
        <v>SRINIVAS</v>
      </c>
      <c r="K163" s="28" t="str">
        <f>IF(TRIM(D163)="","",IFERROR(INDEX('Student Master'!N:N,MATCH(D163,'Student Master'!B:B,0)),"Not Found"))</f>
        <v>S.V. COLONY</v>
      </c>
      <c r="L163" s="28">
        <f>IF(TRIM(D163)="","",IFERROR(INDEX('Student Master'!L:L,MATCH(D163,'Student Master'!B:B,0)),"Not Found"))</f>
        <v>9848521123</v>
      </c>
      <c r="M163" s="28"/>
      <c r="N163" s="28"/>
    </row>
    <row r="164" spans="1:15" x14ac:dyDescent="0.35">
      <c r="A164" s="28">
        <f t="shared" si="2"/>
        <v>163</v>
      </c>
      <c r="B164" s="30">
        <v>44728</v>
      </c>
      <c r="C164" s="28">
        <v>401</v>
      </c>
      <c r="D164" s="28">
        <v>4589</v>
      </c>
      <c r="E164" s="28" t="s">
        <v>32</v>
      </c>
      <c r="F164" s="28">
        <v>2000</v>
      </c>
      <c r="G164" s="28"/>
      <c r="H164" s="28" t="str">
        <f>IF(TRIM(D164)="","",IFERROR(INDEX('Student Master'!C:C,MATCH(D164,'Student Master'!B:B,0)),"Not Found"))</f>
        <v>G.REYANSH</v>
      </c>
      <c r="I164" s="28" t="str">
        <f>IF(TRIM(D164)="","",IFERROR(INDEX('Student Master'!D:D,MATCH(D164,'Student Master'!B:B,0)),"Not Found"))</f>
        <v>L - AS</v>
      </c>
      <c r="J164" s="28" t="str">
        <f>IF(TRIM(D164)="","",IFERROR(INDEX('Student Master'!H:H,MATCH(D164,'Student Master'!B:B,0)),"Not Found"))</f>
        <v>RAJ GANESH</v>
      </c>
      <c r="K164" s="28" t="str">
        <f>IF(TRIM(D164)="","",IFERROR(INDEX('Student Master'!N:N,MATCH(D164,'Student Master'!B:B,0)),"Not Found"))</f>
        <v>Saraswathi Nagar</v>
      </c>
      <c r="L164" s="28">
        <f>IF(TRIM(D164)="","",IFERROR(INDEX('Student Master'!L:L,MATCH(D164,'Student Master'!B:B,0)),"Not Found"))</f>
        <v>9963071882</v>
      </c>
      <c r="M164" s="28"/>
      <c r="N164" s="28"/>
    </row>
    <row r="165" spans="1:15" x14ac:dyDescent="0.35">
      <c r="A165" s="28">
        <f t="shared" si="2"/>
        <v>164</v>
      </c>
      <c r="B165" s="30">
        <v>44732</v>
      </c>
      <c r="C165" s="28">
        <v>402</v>
      </c>
      <c r="D165" s="28">
        <v>4736</v>
      </c>
      <c r="E165" s="28" t="s">
        <v>32</v>
      </c>
      <c r="F165" s="28">
        <v>3000</v>
      </c>
      <c r="G165" s="28"/>
      <c r="H165" s="28" t="str">
        <f>IF(TRIM(D165)="","",IFERROR(INDEX('Student Master'!C:C,MATCH(D165,'Student Master'!B:B,0)),"Not Found"))</f>
        <v>S. RAJESH</v>
      </c>
      <c r="I165" s="28" t="str">
        <f>IF(TRIM(D165)="","",IFERROR(INDEX('Student Master'!D:D,MATCH(D165,'Student Master'!B:B,0)),"Not Found"))</f>
        <v>9 - AS</v>
      </c>
      <c r="J165" s="28" t="str">
        <f>IF(TRIM(D165)="","",IFERROR(INDEX('Student Master'!H:H,MATCH(D165,'Student Master'!B:B,0)),"Not Found"))</f>
        <v>S.MARUTHI</v>
      </c>
      <c r="K165" s="28" t="str">
        <f>IF(TRIM(D165)="","",IFERROR(INDEX('Student Master'!N:N,MATCH(D165,'Student Master'!B:B,0)),"Not Found"))</f>
        <v>Taggelli</v>
      </c>
      <c r="L165" s="28">
        <f>IF(TRIM(D165)="","",IFERROR(INDEX('Student Master'!L:L,MATCH(D165,'Student Master'!B:B,0)),"Not Found"))</f>
        <v>6300229713</v>
      </c>
      <c r="M165" s="28"/>
      <c r="N165" s="28"/>
    </row>
    <row r="166" spans="1:15" x14ac:dyDescent="0.35">
      <c r="A166" s="28">
        <f t="shared" si="2"/>
        <v>165</v>
      </c>
      <c r="B166" s="30">
        <v>44732</v>
      </c>
      <c r="C166" s="28">
        <v>403</v>
      </c>
      <c r="D166" s="28">
        <v>4737</v>
      </c>
      <c r="E166" s="28" t="s">
        <v>32</v>
      </c>
      <c r="F166" s="28">
        <v>1000</v>
      </c>
      <c r="G166" s="28"/>
      <c r="H166" s="28" t="str">
        <f>IF(TRIM(D166)="","",IFERROR(INDEX('Student Master'!C:C,MATCH(D166,'Student Master'!B:B,0)),"Not Found"))</f>
        <v>M.SRIYAN</v>
      </c>
      <c r="I166" s="28" t="str">
        <f>IF(TRIM(D166)="","",IFERROR(INDEX('Student Master'!D:D,MATCH(D166,'Student Master'!B:B,0)),"Not Found"))</f>
        <v>L - AS</v>
      </c>
      <c r="J166" s="28" t="str">
        <f>IF(TRIM(D166)="","",IFERROR(INDEX('Student Master'!H:H,MATCH(D166,'Student Master'!B:B,0)),"Not Found"))</f>
        <v>VENU GOPAL</v>
      </c>
      <c r="K166" s="28" t="str">
        <f>IF(TRIM(D166)="","",IFERROR(INDEX('Student Master'!N:N,MATCH(D166,'Student Master'!B:B,0)),"Not Found"))</f>
        <v>Saraswathi Nagar</v>
      </c>
      <c r="L166" s="28">
        <f>IF(TRIM(D166)="","",IFERROR(INDEX('Student Master'!L:L,MATCH(D166,'Student Master'!B:B,0)),"Not Found"))</f>
        <v>9652261909</v>
      </c>
      <c r="M166" s="28"/>
      <c r="N166" s="28"/>
    </row>
    <row r="167" spans="1:15" x14ac:dyDescent="0.35">
      <c r="A167" s="28">
        <f t="shared" si="2"/>
        <v>166</v>
      </c>
      <c r="B167" s="30">
        <v>44734</v>
      </c>
      <c r="C167" s="28">
        <v>404</v>
      </c>
      <c r="D167" s="28">
        <v>4575</v>
      </c>
      <c r="E167" s="28" t="s">
        <v>32</v>
      </c>
      <c r="F167" s="28">
        <v>2000</v>
      </c>
      <c r="G167" s="28"/>
      <c r="H167" s="28" t="str">
        <f>IF(TRIM(D167)="","",IFERROR(INDEX('Student Master'!C:C,MATCH(D167,'Student Master'!B:B,0)),"Not Found"))</f>
        <v>B.SHIVA CHARAN</v>
      </c>
      <c r="I167" s="28" t="str">
        <f>IF(TRIM(D167)="","",IFERROR(INDEX('Student Master'!D:D,MATCH(D167,'Student Master'!B:B,0)),"Not Found"))</f>
        <v>1 - BM</v>
      </c>
      <c r="J167" s="28" t="str">
        <f>IF(TRIM(D167)="","",IFERROR(INDEX('Student Master'!H:H,MATCH(D167,'Student Master'!B:B,0)),"Not Found"))</f>
        <v>SANTHOSH</v>
      </c>
      <c r="K167" s="28"/>
      <c r="L167" s="28">
        <f>IF(TRIM(D167)="","",IFERROR(INDEX('Student Master'!L:L,MATCH(D167,'Student Master'!B:B,0)),"Not Found"))</f>
        <v>8688174705</v>
      </c>
      <c r="M167" s="28"/>
      <c r="N167" s="28" t="s">
        <v>2760</v>
      </c>
      <c r="O167" s="68" t="s">
        <v>6176</v>
      </c>
    </row>
    <row r="168" spans="1:15" x14ac:dyDescent="0.35">
      <c r="A168" s="28">
        <f t="shared" si="2"/>
        <v>167</v>
      </c>
      <c r="B168" s="30">
        <v>44739</v>
      </c>
      <c r="C168" s="28">
        <v>405</v>
      </c>
      <c r="D168" s="28">
        <v>4805</v>
      </c>
      <c r="E168" s="28" t="s">
        <v>32</v>
      </c>
      <c r="F168" s="28">
        <v>5000</v>
      </c>
      <c r="G168" s="28"/>
      <c r="H168" s="28" t="str">
        <f>IF(TRIM(D168)="","",IFERROR(INDEX('Student Master'!C:C,MATCH(D168,'Student Master'!B:B,0)),"Not Found"))</f>
        <v>T.NAGESH</v>
      </c>
      <c r="I168" s="28" t="str">
        <f>IF(TRIM(D168)="","",IFERROR(INDEX('Student Master'!D:D,MATCH(D168,'Student Master'!B:B,0)),"Not Found"))</f>
        <v>6 - AS</v>
      </c>
      <c r="J168" s="28" t="str">
        <f>IF(TRIM(D168)="","",IFERROR(INDEX('Student Master'!H:H,MATCH(D168,'Student Master'!B:B,0)),"Not Found"))</f>
        <v>T. BALAJI</v>
      </c>
      <c r="K168" s="28" t="str">
        <f>IF(TRIM(D168)="","",IFERROR(INDEX('Student Master'!N:N,MATCH(D168,'Student Master'!B:B,0)),"Not Found"))</f>
        <v>Nanded</v>
      </c>
      <c r="L168" s="28">
        <f>IF(TRIM(D168)="","",IFERROR(INDEX('Student Master'!L:L,MATCH(D168,'Student Master'!B:B,0)),"Not Found"))</f>
        <v>9951975538</v>
      </c>
      <c r="M168" s="28"/>
      <c r="N168" s="28"/>
    </row>
    <row r="169" spans="1:15" x14ac:dyDescent="0.35">
      <c r="A169" s="28">
        <f t="shared" si="2"/>
        <v>168</v>
      </c>
      <c r="B169" s="30">
        <v>44739</v>
      </c>
      <c r="C169" s="28">
        <v>406</v>
      </c>
      <c r="D169" s="28">
        <v>3195</v>
      </c>
      <c r="E169" s="28" t="s">
        <v>32</v>
      </c>
      <c r="F169" s="28">
        <v>5000</v>
      </c>
      <c r="G169" s="28"/>
      <c r="H169" s="28" t="str">
        <f>IF(TRIM(D169)="","",IFERROR(INDEX('Student Master'!C:C,MATCH(D169,'Student Master'!B:B,0)),"Not Found"))</f>
        <v>T. DATTA</v>
      </c>
      <c r="I169" s="28" t="str">
        <f>IF(TRIM(D169)="","",IFERROR(INDEX('Student Master'!D:D,MATCH(D169,'Student Master'!B:B,0)),"Not Found"))</f>
        <v>7 - AS</v>
      </c>
      <c r="J169" s="28" t="str">
        <f>IF(TRIM(D169)="","",IFERROR(INDEX('Student Master'!H:H,MATCH(D169,'Student Master'!B:B,0)),"Not Found"))</f>
        <v>T. BALAJI</v>
      </c>
      <c r="K169" s="28" t="str">
        <f>IF(TRIM(D169)="","",IFERROR(INDEX('Student Master'!N:N,MATCH(D169,'Student Master'!B:B,0)),"Not Found"))</f>
        <v>RAMPUR(K)</v>
      </c>
      <c r="L169" s="28">
        <f>IF(TRIM(D169)="","",IFERROR(INDEX('Student Master'!L:L,MATCH(D169,'Student Master'!B:B,0)),"Not Found"))</f>
        <v>9951341239</v>
      </c>
      <c r="M169" s="28"/>
      <c r="N169" s="28"/>
    </row>
    <row r="170" spans="1:15" x14ac:dyDescent="0.35">
      <c r="A170" s="28">
        <f t="shared" si="2"/>
        <v>169</v>
      </c>
      <c r="B170" s="30">
        <v>44739</v>
      </c>
      <c r="C170" s="28">
        <v>407</v>
      </c>
      <c r="D170" s="28">
        <v>4730</v>
      </c>
      <c r="E170" s="28" t="s">
        <v>32</v>
      </c>
      <c r="F170" s="28">
        <v>2000</v>
      </c>
      <c r="G170" s="28"/>
      <c r="H170" s="28" t="str">
        <f>IF(TRIM(D170)="","",IFERROR(INDEX('Student Master'!C:C,MATCH(D170,'Student Master'!B:B,0)),"Not Found"))</f>
        <v>B. UPENDER</v>
      </c>
      <c r="I170" s="28" t="str">
        <f>IF(TRIM(D170)="","",IFERROR(INDEX('Student Master'!D:D,MATCH(D170,'Student Master'!B:B,0)),"Not Found"))</f>
        <v>1 - AS</v>
      </c>
      <c r="J170" s="28" t="str">
        <f>IF(TRIM(D170)="","",IFERROR(INDEX('Student Master'!H:H,MATCH(D170,'Student Master'!B:B,0)),"Not Found"))</f>
        <v>B.BARMAL</v>
      </c>
      <c r="K170" s="28" t="str">
        <f>IF(TRIM(D170)="","",IFERROR(INDEX('Student Master'!N:N,MATCH(D170,'Student Master'!B:B,0)),"Not Found"))</f>
        <v>Gurjal Thanda</v>
      </c>
      <c r="L170" s="28">
        <f>IF(TRIM(D170)="","",IFERROR(INDEX('Student Master'!L:L,MATCH(D170,'Student Master'!B:B,0)),"Not Found"))</f>
        <v>7382394506</v>
      </c>
      <c r="M170" s="28"/>
      <c r="N170" s="28"/>
    </row>
    <row r="171" spans="1:15" x14ac:dyDescent="0.35">
      <c r="A171" s="28">
        <f t="shared" si="2"/>
        <v>170</v>
      </c>
      <c r="B171" s="30">
        <v>44739</v>
      </c>
      <c r="C171" s="28">
        <v>408</v>
      </c>
      <c r="D171" s="28">
        <v>4594</v>
      </c>
      <c r="E171" s="28" t="s">
        <v>32</v>
      </c>
      <c r="F171" s="28">
        <v>2000</v>
      </c>
      <c r="G171" s="28"/>
      <c r="H171" s="28" t="str">
        <f>IF(TRIM(D171)="","",IFERROR(INDEX('Student Master'!C:C,MATCH(D171,'Student Master'!B:B,0)),"Not Found"))</f>
        <v>B.RAMU</v>
      </c>
      <c r="I171" s="28" t="str">
        <f>IF(TRIM(D171)="","",IFERROR(INDEX('Student Master'!D:D,MATCH(D171,'Student Master'!B:B,0)),"Not Found"))</f>
        <v>3 - AS</v>
      </c>
      <c r="J171" s="28" t="str">
        <f>IF(TRIM(D171)="","",IFERROR(INDEX('Student Master'!H:H,MATCH(D171,'Student Master'!B:B,0)),"Not Found"))</f>
        <v>B.HAZARMAL</v>
      </c>
      <c r="K171" s="28" t="str">
        <f>IF(TRIM(D171)="","",IFERROR(INDEX('Student Master'!N:N,MATCH(D171,'Student Master'!B:B,0)),"Not Found"))</f>
        <v>Gurjal Thanda</v>
      </c>
      <c r="L171" s="28">
        <f>IF(TRIM(D171)="","",IFERROR(INDEX('Student Master'!L:L,MATCH(D171,'Student Master'!B:B,0)),"Not Found"))</f>
        <v>7382394506</v>
      </c>
      <c r="M171" s="28"/>
      <c r="N171" s="28"/>
      <c r="O171" s="76"/>
    </row>
    <row r="172" spans="1:15" x14ac:dyDescent="0.35">
      <c r="A172" s="28">
        <f t="shared" si="2"/>
        <v>171</v>
      </c>
      <c r="B172" s="30">
        <v>44739</v>
      </c>
      <c r="C172" s="28">
        <v>409</v>
      </c>
      <c r="D172" s="28">
        <v>4733</v>
      </c>
      <c r="E172" s="28" t="s">
        <v>32</v>
      </c>
      <c r="F172" s="28">
        <v>2000</v>
      </c>
      <c r="G172" s="28"/>
      <c r="H172" s="28" t="str">
        <f>IF(TRIM(D172)="","",IFERROR(INDEX('Student Master'!C:C,MATCH(D172,'Student Master'!B:B,0)),"Not Found"))</f>
        <v>B.ARAVIND</v>
      </c>
      <c r="I172" s="28" t="str">
        <f>IF(TRIM(D172)="","",IFERROR(INDEX('Student Master'!D:D,MATCH(D172,'Student Master'!B:B,0)),"Not Found"))</f>
        <v>4 - AS</v>
      </c>
      <c r="J172" s="28" t="str">
        <f>IF(TRIM(D172)="","",IFERROR(INDEX('Student Master'!H:H,MATCH(D172,'Student Master'!B:B,0)),"Not Found"))</f>
        <v>B. SANJU</v>
      </c>
      <c r="K172" s="28" t="str">
        <f>IF(TRIM(D172)="","",IFERROR(INDEX('Student Master'!N:N,MATCH(D172,'Student Master'!B:B,0)),"Not Found"))</f>
        <v>Gurjal Thanda</v>
      </c>
      <c r="L172" s="28">
        <f>IF(TRIM(D172)="","",IFERROR(INDEX('Student Master'!L:L,MATCH(D172,'Student Master'!B:B,0)),"Not Found"))</f>
        <v>9347227011</v>
      </c>
      <c r="M172" s="28"/>
      <c r="N172" s="28"/>
      <c r="O172" s="76"/>
    </row>
    <row r="173" spans="1:15" x14ac:dyDescent="0.35">
      <c r="A173" s="28">
        <f t="shared" si="2"/>
        <v>172</v>
      </c>
      <c r="B173" s="30">
        <v>44739</v>
      </c>
      <c r="C173" s="28">
        <v>410</v>
      </c>
      <c r="D173" s="28">
        <v>4734</v>
      </c>
      <c r="E173" s="28" t="s">
        <v>32</v>
      </c>
      <c r="F173" s="28">
        <v>2000</v>
      </c>
      <c r="G173" s="28"/>
      <c r="H173" s="28" t="str">
        <f>IF(TRIM(D173)="","",IFERROR(INDEX('Student Master'!C:C,MATCH(D173,'Student Master'!B:B,0)),"Not Found"))</f>
        <v>B.MEGHA RAJ</v>
      </c>
      <c r="I173" s="28" t="str">
        <f>IF(TRIM(D173)="","",IFERROR(INDEX('Student Master'!D:D,MATCH(D173,'Student Master'!B:B,0)),"Not Found"))</f>
        <v>6 - AS</v>
      </c>
      <c r="J173" s="28" t="str">
        <f>IF(TRIM(D173)="","",IFERROR(INDEX('Student Master'!H:H,MATCH(D173,'Student Master'!B:B,0)),"Not Found"))</f>
        <v>B. KISHAN</v>
      </c>
      <c r="K173" s="28" t="str">
        <f>IF(TRIM(D173)="","",IFERROR(INDEX('Student Master'!N:N,MATCH(D173,'Student Master'!B:B,0)),"Not Found"))</f>
        <v>Gurjal Thanda</v>
      </c>
      <c r="L173" s="28">
        <f>IF(TRIM(D173)="","",IFERROR(INDEX('Student Master'!L:L,MATCH(D173,'Student Master'!B:B,0)),"Not Found"))</f>
        <v>6301333408</v>
      </c>
      <c r="M173" s="28"/>
      <c r="N173" s="28"/>
      <c r="O173" s="76"/>
    </row>
    <row r="174" spans="1:15" x14ac:dyDescent="0.35">
      <c r="A174" s="28">
        <f t="shared" si="2"/>
        <v>173</v>
      </c>
      <c r="B174" s="30">
        <v>44739</v>
      </c>
      <c r="C174" s="28">
        <v>411</v>
      </c>
      <c r="D174" s="28">
        <v>4593</v>
      </c>
      <c r="E174" s="28" t="s">
        <v>32</v>
      </c>
      <c r="F174" s="28">
        <v>2000</v>
      </c>
      <c r="G174" s="28"/>
      <c r="H174" s="28" t="str">
        <f>IF(TRIM(D174)="","",IFERROR(INDEX('Student Master'!C:C,MATCH(D174,'Student Master'!B:B,0)),"Not Found"))</f>
        <v>B.SRIKANTH</v>
      </c>
      <c r="I174" s="28" t="str">
        <f>IF(TRIM(D174)="","",IFERROR(INDEX('Student Master'!D:D,MATCH(D174,'Student Master'!B:B,0)),"Not Found"))</f>
        <v>7 - AS</v>
      </c>
      <c r="J174" s="28" t="str">
        <f>IF(TRIM(D174)="","",IFERROR(INDEX('Student Master'!H:H,MATCH(D174,'Student Master'!B:B,0)),"Not Found"))</f>
        <v>B. JAWAR SINGH</v>
      </c>
      <c r="K174" s="28" t="str">
        <f>IF(TRIM(D174)="","",IFERROR(INDEX('Student Master'!N:N,MATCH(D174,'Student Master'!B:B,0)),"Not Found"))</f>
        <v>Gurjal Thanda</v>
      </c>
      <c r="L174" s="28">
        <f>IF(TRIM(D174)="","",IFERROR(INDEX('Student Master'!L:L,MATCH(D174,'Student Master'!B:B,0)),"Not Found"))</f>
        <v>9494259476</v>
      </c>
      <c r="M174" s="28"/>
      <c r="N174" s="28"/>
    </row>
    <row r="175" spans="1:15" x14ac:dyDescent="0.35">
      <c r="A175" s="28">
        <f t="shared" si="2"/>
        <v>174</v>
      </c>
      <c r="B175" s="30">
        <v>44739</v>
      </c>
      <c r="C175" s="28">
        <v>412</v>
      </c>
      <c r="D175" s="28">
        <v>4525</v>
      </c>
      <c r="E175" s="28" t="s">
        <v>32</v>
      </c>
      <c r="F175" s="28">
        <v>2000</v>
      </c>
      <c r="G175" s="28"/>
      <c r="H175" s="28" t="str">
        <f>IF(TRIM(D175)="","",IFERROR(INDEX('Student Master'!C:C,MATCH(D175,'Student Master'!B:B,0)),"Not Found"))</f>
        <v>B.GOVIND</v>
      </c>
      <c r="I175" s="28" t="str">
        <f>IF(TRIM(D175)="","",IFERROR(INDEX('Student Master'!D:D,MATCH(D175,'Student Master'!B:B,0)),"Not Found"))</f>
        <v>8 - AS</v>
      </c>
      <c r="J175" s="28" t="str">
        <f>IF(TRIM(D175)="","",IFERROR(INDEX('Student Master'!H:H,MATCH(D175,'Student Master'!B:B,0)),"Not Found"))</f>
        <v>DEVI SINGH</v>
      </c>
      <c r="K175" s="28" t="str">
        <f>IF(TRIM(D175)="","",IFERROR(INDEX('Student Master'!N:N,MATCH(D175,'Student Master'!B:B,0)),"Not Found"))</f>
        <v>Gurjal Thanda</v>
      </c>
      <c r="L175" s="28">
        <f>IF(TRIM(D175)="","",IFERROR(INDEX('Student Master'!L:L,MATCH(D175,'Student Master'!B:B,0)),"Not Found"))</f>
        <v>8985096435</v>
      </c>
      <c r="M175" s="28"/>
      <c r="N175" s="28"/>
    </row>
    <row r="176" spans="1:15" x14ac:dyDescent="0.35">
      <c r="A176" s="28">
        <f t="shared" si="2"/>
        <v>175</v>
      </c>
      <c r="B176" s="30">
        <v>44739</v>
      </c>
      <c r="C176" s="28">
        <v>413</v>
      </c>
      <c r="D176" s="28">
        <v>4729</v>
      </c>
      <c r="E176" s="28" t="s">
        <v>32</v>
      </c>
      <c r="F176" s="28">
        <v>5000</v>
      </c>
      <c r="G176" s="28"/>
      <c r="H176" s="28" t="str">
        <f>IF(TRIM(D176)="","",IFERROR(INDEX('Student Master'!C:C,MATCH(D176,'Student Master'!B:B,0)),"Not Found"))</f>
        <v>K.YOGESHWARA YAGNAVALKA</v>
      </c>
      <c r="I176" s="28" t="str">
        <f>IF(TRIM(D176)="","",IFERROR(INDEX('Student Master'!D:D,MATCH(D176,'Student Master'!B:B,0)),"Not Found"))</f>
        <v>5 - AS</v>
      </c>
      <c r="J176" s="28" t="str">
        <f>IF(TRIM(D176)="","",IFERROR(INDEX('Student Master'!H:H,MATCH(D176,'Student Master'!B:B,0)),"Not Found"))</f>
        <v>K. SRINIVAS</v>
      </c>
      <c r="K176" s="28" t="str">
        <f>IF(TRIM(D176)="","",IFERROR(INDEX('Student Master'!N:N,MATCH(D176,'Student Master'!B:B,0)),"Not Found"))</f>
        <v>Godisera</v>
      </c>
      <c r="L176" s="28">
        <f>IF(TRIM(D176)="","",IFERROR(INDEX('Student Master'!L:L,MATCH(D176,'Student Master'!B:B,0)),"Not Found"))</f>
        <v>9949894579</v>
      </c>
      <c r="M176" s="28"/>
      <c r="N176" s="28"/>
    </row>
    <row r="177" spans="1:15" x14ac:dyDescent="0.35">
      <c r="A177" s="28">
        <f t="shared" si="2"/>
        <v>176</v>
      </c>
      <c r="B177" s="30">
        <v>44739</v>
      </c>
      <c r="C177" s="28">
        <v>414</v>
      </c>
      <c r="D177" s="28">
        <v>4731</v>
      </c>
      <c r="E177" s="28" t="s">
        <v>32</v>
      </c>
      <c r="F177" s="28">
        <v>2000</v>
      </c>
      <c r="G177" s="28"/>
      <c r="H177" s="28" t="str">
        <f>IF(TRIM(D177)="","",IFERROR(INDEX('Student Master'!C:C,MATCH(D177,'Student Master'!B:B,0)),"Not Found"))</f>
        <v>Not Found</v>
      </c>
      <c r="I177" s="28" t="str">
        <f>IF(TRIM(D177)="","",IFERROR(INDEX('Student Master'!D:D,MATCH(D177,'Student Master'!B:B,0)),"Not Found"))</f>
        <v>Not Found</v>
      </c>
      <c r="J177" s="28" t="str">
        <f>IF(TRIM(D177)="","",IFERROR(INDEX('Student Master'!H:H,MATCH(D177,'Student Master'!B:B,0)),"Not Found"))</f>
        <v>Not Found</v>
      </c>
      <c r="K177" s="28" t="str">
        <f>IF(TRIM(D177)="","",IFERROR(INDEX('Student Master'!N:N,MATCH(D177,'Student Master'!B:B,0)),"Not Found"))</f>
        <v>Not Found</v>
      </c>
      <c r="L177" s="28" t="str">
        <f>IF(TRIM(D177)="","",IFERROR(INDEX('Student Master'!L:L,MATCH(D177,'Student Master'!B:B,0)),"Not Found"))</f>
        <v>Not Found</v>
      </c>
      <c r="M177" s="28"/>
      <c r="N177" s="28" t="s">
        <v>2760</v>
      </c>
      <c r="O177" s="68" t="s">
        <v>6177</v>
      </c>
    </row>
    <row r="178" spans="1:15" x14ac:dyDescent="0.35">
      <c r="A178" s="28">
        <f t="shared" si="2"/>
        <v>177</v>
      </c>
      <c r="B178" s="30">
        <v>44739</v>
      </c>
      <c r="C178" s="28">
        <v>415</v>
      </c>
      <c r="D178" s="28">
        <v>4661</v>
      </c>
      <c r="E178" s="28" t="s">
        <v>32</v>
      </c>
      <c r="F178" s="28">
        <v>2500</v>
      </c>
      <c r="G178" s="28"/>
      <c r="H178" s="28" t="str">
        <f>IF(TRIM(D178)="","",IFERROR(INDEX('Student Master'!C:C,MATCH(D178,'Student Master'!B:B,0)),"Not Found"))</f>
        <v>B.AJAY KUMAR</v>
      </c>
      <c r="I178" s="28" t="str">
        <f>IF(TRIM(D178)="","",IFERROR(INDEX('Student Master'!D:D,MATCH(D178,'Student Master'!B:B,0)),"Not Found"))</f>
        <v>9 - AS</v>
      </c>
      <c r="J178" s="28" t="str">
        <f>IF(TRIM(D178)="","",IFERROR(INDEX('Student Master'!H:H,MATCH(D178,'Student Master'!B:B,0)),"Not Found"))</f>
        <v>B.VISHWANATH</v>
      </c>
      <c r="K178" s="28" t="str">
        <f>IF(TRIM(D178)="","",IFERROR(INDEX('Student Master'!N:N,MATCH(D178,'Student Master'!B:B,0)),"Not Found"))</f>
        <v>Nirmal</v>
      </c>
      <c r="L178" s="28">
        <f>IF(TRIM(D178)="","",IFERROR(INDEX('Student Master'!L:L,MATCH(D178,'Student Master'!B:B,0)),"Not Found"))</f>
        <v>9618338026</v>
      </c>
      <c r="M178" s="28"/>
      <c r="N178" s="28"/>
      <c r="O178" s="76"/>
    </row>
    <row r="179" spans="1:15" x14ac:dyDescent="0.35">
      <c r="A179" s="28">
        <f t="shared" si="2"/>
        <v>178</v>
      </c>
      <c r="B179" s="30">
        <v>44739</v>
      </c>
      <c r="C179" s="28">
        <v>416</v>
      </c>
      <c r="D179" s="28">
        <v>4662</v>
      </c>
      <c r="E179" s="28" t="s">
        <v>32</v>
      </c>
      <c r="F179" s="28">
        <v>2500</v>
      </c>
      <c r="G179" s="28"/>
      <c r="H179" s="28" t="str">
        <f>IF(TRIM(D179)="","",IFERROR(INDEX('Student Master'!C:C,MATCH(D179,'Student Master'!B:B,0)),"Not Found"))</f>
        <v>J.SHIVANAND</v>
      </c>
      <c r="I179" s="28" t="str">
        <f>IF(TRIM(D179)="","",IFERROR(INDEX('Student Master'!D:D,MATCH(D179,'Student Master'!B:B,0)),"Not Found"))</f>
        <v>9 - AS</v>
      </c>
      <c r="J179" s="28" t="str">
        <f>IF(TRIM(D179)="","",IFERROR(INDEX('Student Master'!H:H,MATCH(D179,'Student Master'!B:B,0)),"Not Found"))</f>
        <v>J. MARUTHI</v>
      </c>
      <c r="K179" s="28" t="str">
        <f>IF(TRIM(D179)="","",IFERROR(INDEX('Student Master'!N:N,MATCH(D179,'Student Master'!B:B,0)),"Not Found"))</f>
        <v>Limba K</v>
      </c>
      <c r="L179" s="28">
        <f>IF(TRIM(D179)="","",IFERROR(INDEX('Student Master'!L:L,MATCH(D179,'Student Master'!B:B,0)),"Not Found"))</f>
        <v>9912845431</v>
      </c>
      <c r="M179" s="28"/>
      <c r="N179" s="28"/>
      <c r="O179" s="76"/>
    </row>
    <row r="180" spans="1:15" x14ac:dyDescent="0.35">
      <c r="A180" s="28">
        <f t="shared" si="2"/>
        <v>179</v>
      </c>
      <c r="B180" s="30">
        <v>44739</v>
      </c>
      <c r="C180" s="28">
        <v>417</v>
      </c>
      <c r="D180" s="28">
        <v>4545</v>
      </c>
      <c r="E180" s="28" t="s">
        <v>32</v>
      </c>
      <c r="F180" s="28">
        <v>3000</v>
      </c>
      <c r="G180" s="28"/>
      <c r="H180" s="28" t="str">
        <f>IF(TRIM(D180)="","",IFERROR(INDEX('Student Master'!C:C,MATCH(D180,'Student Master'!B:B,0)),"Not Found"))</f>
        <v>S.RAM CHARAN TEJA</v>
      </c>
      <c r="I180" s="28" t="str">
        <f>IF(TRIM(D180)="","",IFERROR(INDEX('Student Master'!D:D,MATCH(D180,'Student Master'!B:B,0)),"Not Found"))</f>
        <v>7 - AS</v>
      </c>
      <c r="J180" s="28" t="str">
        <f>IF(TRIM(D180)="","",IFERROR(INDEX('Student Master'!H:H,MATCH(D180,'Student Master'!B:B,0)),"Not Found"))</f>
        <v>S. CHINNANNA</v>
      </c>
      <c r="K180" s="28" t="str">
        <f>IF(TRIM(D180)="","",IFERROR(INDEX('Student Master'!N:N,MATCH(D180,'Student Master'!B:B,0)),"Not Found"))</f>
        <v>Limba -K</v>
      </c>
      <c r="L180" s="28">
        <f>IF(TRIM(D180)="","",IFERROR(INDEX('Student Master'!L:L,MATCH(D180,'Student Master'!B:B,0)),"Not Found"))</f>
        <v>7337505048</v>
      </c>
      <c r="M180" s="28"/>
      <c r="N180" s="28"/>
      <c r="O180" s="76"/>
    </row>
    <row r="181" spans="1:15" x14ac:dyDescent="0.35">
      <c r="A181" s="28">
        <f t="shared" si="2"/>
        <v>180</v>
      </c>
      <c r="B181" s="30">
        <v>44739</v>
      </c>
      <c r="C181" s="28">
        <v>418</v>
      </c>
      <c r="D181" s="28">
        <v>4546</v>
      </c>
      <c r="E181" s="28" t="s">
        <v>32</v>
      </c>
      <c r="F181" s="28">
        <v>5000</v>
      </c>
      <c r="G181" s="28"/>
      <c r="H181" s="28" t="str">
        <f>IF(TRIM(D181)="","",IFERROR(INDEX('Student Master'!C:C,MATCH(D181,'Student Master'!B:B,0)),"Not Found"))</f>
        <v>D. VAMSHI</v>
      </c>
      <c r="I181" s="28" t="str">
        <f>IF(TRIM(D181)="","",IFERROR(INDEX('Student Master'!D:D,MATCH(D181,'Student Master'!B:B,0)),"Not Found"))</f>
        <v>9 - AS</v>
      </c>
      <c r="J181" s="28" t="str">
        <f>IF(TRIM(D181)="","",IFERROR(INDEX('Student Master'!H:H,MATCH(D181,'Student Master'!B:B,0)),"Not Found"))</f>
        <v>D. THUKARAM</v>
      </c>
      <c r="K181" s="28" t="str">
        <f>IF(TRIM(D181)="","",IFERROR(INDEX('Student Master'!N:N,MATCH(D181,'Student Master'!B:B,0)),"Not Found"))</f>
        <v>Bhainsa</v>
      </c>
      <c r="L181" s="28">
        <f>IF(TRIM(D181)="","",IFERROR(INDEX('Student Master'!L:L,MATCH(D181,'Student Master'!B:B,0)),"Not Found"))</f>
        <v>9640182483</v>
      </c>
      <c r="M181" s="28"/>
      <c r="N181" s="28"/>
    </row>
    <row r="182" spans="1:15" x14ac:dyDescent="0.35">
      <c r="A182" s="28">
        <f t="shared" si="2"/>
        <v>181</v>
      </c>
      <c r="B182" s="30">
        <v>44739</v>
      </c>
      <c r="C182" s="28">
        <v>419</v>
      </c>
      <c r="D182" s="28">
        <v>4747</v>
      </c>
      <c r="E182" s="28" t="s">
        <v>32</v>
      </c>
      <c r="F182" s="28">
        <v>5000</v>
      </c>
      <c r="G182" s="28"/>
      <c r="H182" s="28" t="str">
        <f>IF(TRIM(D182)="","",IFERROR(INDEX('Student Master'!C:C,MATCH(D182,'Student Master'!B:B,0)),"Not Found"))</f>
        <v>D.KRISHNA</v>
      </c>
      <c r="I182" s="28" t="str">
        <f>IF(TRIM(D182)="","",IFERROR(INDEX('Student Master'!D:D,MATCH(D182,'Student Master'!B:B,0)),"Not Found"))</f>
        <v>9 - AS</v>
      </c>
      <c r="J182" s="28" t="str">
        <f>IF(TRIM(D182)="","",IFERROR(INDEX('Student Master'!H:H,MATCH(D182,'Student Master'!B:B,0)),"Not Found"))</f>
        <v>D.MADHAVA RAO</v>
      </c>
      <c r="K182" s="28" t="str">
        <f>IF(TRIM(D182)="","",IFERROR(INDEX('Student Master'!N:N,MATCH(D182,'Student Master'!B:B,0)),"Not Found"))</f>
        <v>Bhainsa</v>
      </c>
      <c r="L182" s="28">
        <f>IF(TRIM(D182)="","",IFERROR(INDEX('Student Master'!L:L,MATCH(D182,'Student Master'!B:B,0)),"Not Found"))</f>
        <v>9912179567</v>
      </c>
      <c r="M182" s="28"/>
      <c r="N182" s="28"/>
    </row>
    <row r="183" spans="1:15" x14ac:dyDescent="0.35">
      <c r="A183" s="28">
        <f t="shared" si="2"/>
        <v>182</v>
      </c>
      <c r="B183" s="30">
        <v>44739</v>
      </c>
      <c r="C183" s="28">
        <v>420</v>
      </c>
      <c r="D183" s="28">
        <v>4678</v>
      </c>
      <c r="E183" s="28" t="s">
        <v>32</v>
      </c>
      <c r="F183" s="28">
        <v>5000</v>
      </c>
      <c r="G183" s="28"/>
      <c r="H183" s="28" t="str">
        <f>IF(TRIM(D183)="","",IFERROR(INDEX('Student Master'!C:C,MATCH(D183,'Student Master'!B:B,0)),"Not Found"))</f>
        <v>D.PRANEETH RAO</v>
      </c>
      <c r="I183" s="28" t="str">
        <f>IF(TRIM(D183)="","",IFERROR(INDEX('Student Master'!D:D,MATCH(D183,'Student Master'!B:B,0)),"Not Found"))</f>
        <v>7 - AS</v>
      </c>
      <c r="J183" s="28" t="str">
        <f>IF(TRIM(D183)="","",IFERROR(INDEX('Student Master'!H:H,MATCH(D183,'Student Master'!B:B,0)),"Not Found"))</f>
        <v>D. NARSING RAO</v>
      </c>
      <c r="K183" s="28" t="str">
        <f>IF(TRIM(D183)="","",IFERROR(INDEX('Student Master'!N:N,MATCH(D183,'Student Master'!B:B,0)),"Not Found"))</f>
        <v>Hyderabad</v>
      </c>
      <c r="L183" s="28">
        <f>IF(TRIM(D183)="","",IFERROR(INDEX('Student Master'!L:L,MATCH(D183,'Student Master'!B:B,0)),"Not Found"))</f>
        <v>9573261316</v>
      </c>
      <c r="M183" s="28"/>
      <c r="N183" s="28"/>
      <c r="O183" s="76"/>
    </row>
    <row r="184" spans="1:15" x14ac:dyDescent="0.35">
      <c r="A184" s="28">
        <f t="shared" si="2"/>
        <v>183</v>
      </c>
      <c r="B184" s="30">
        <v>44741</v>
      </c>
      <c r="C184" s="28">
        <v>421</v>
      </c>
      <c r="D184" s="28">
        <v>4663</v>
      </c>
      <c r="E184" s="28" t="s">
        <v>32</v>
      </c>
      <c r="F184" s="28">
        <v>2000</v>
      </c>
      <c r="G184" s="28"/>
      <c r="H184" s="28" t="str">
        <f>IF(TRIM(D184)="","",IFERROR(INDEX('Student Master'!C:C,MATCH(D184,'Student Master'!B:B,0)),"Not Found"))</f>
        <v>B. SRIDHAR</v>
      </c>
      <c r="I184" s="28" t="str">
        <f>IF(TRIM(D184)="","",IFERROR(INDEX('Student Master'!D:D,MATCH(D184,'Student Master'!B:B,0)),"Not Found"))</f>
        <v>9 - AM</v>
      </c>
      <c r="J184" s="28" t="str">
        <f>IF(TRIM(D184)="","",IFERROR(INDEX('Student Master'!H:H,MATCH(D184,'Student Master'!B:B,0)),"Not Found"))</f>
        <v>NAGANATH</v>
      </c>
      <c r="K184" s="28" t="s">
        <v>67</v>
      </c>
      <c r="L184" s="28">
        <f>IF(TRIM(D184)="","",IFERROR(INDEX('Student Master'!L:L,MATCH(D184,'Student Master'!B:B,0)),"Not Found"))</f>
        <v>6305994981</v>
      </c>
      <c r="M184" s="28"/>
      <c r="N184" s="28"/>
      <c r="O184" s="76"/>
    </row>
    <row r="185" spans="1:15" x14ac:dyDescent="0.35">
      <c r="A185" s="28">
        <f t="shared" si="2"/>
        <v>184</v>
      </c>
      <c r="B185" s="30">
        <v>44741</v>
      </c>
      <c r="C185" s="28">
        <v>422</v>
      </c>
      <c r="D185" s="28">
        <v>4668</v>
      </c>
      <c r="E185" s="28" t="s">
        <v>32</v>
      </c>
      <c r="F185" s="28">
        <v>2000</v>
      </c>
      <c r="G185" s="28"/>
      <c r="H185" s="28" t="str">
        <f>IF(TRIM(D185)="","",IFERROR(INDEX('Student Master'!C:C,MATCH(D185,'Student Master'!B:B,0)),"Not Found"))</f>
        <v>Not Found</v>
      </c>
      <c r="I185" s="28" t="str">
        <f>IF(TRIM(D185)="","",IFERROR(INDEX('Student Master'!D:D,MATCH(D185,'Student Master'!B:B,0)),"Not Found"))</f>
        <v>Not Found</v>
      </c>
      <c r="J185" s="28" t="str">
        <f>IF(TRIM(D185)="","",IFERROR(INDEX('Student Master'!H:H,MATCH(D185,'Student Master'!B:B,0)),"Not Found"))</f>
        <v>Not Found</v>
      </c>
      <c r="K185" s="28" t="str">
        <f>IF(TRIM(D185)="","",IFERROR(INDEX('Student Master'!N:N,MATCH(D185,'Student Master'!B:B,0)),"Not Found"))</f>
        <v>Not Found</v>
      </c>
      <c r="L185" s="28" t="str">
        <f>IF(TRIM(D185)="","",IFERROR(INDEX('Student Master'!L:L,MATCH(D185,'Student Master'!B:B,0)),"Not Found"))</f>
        <v>Not Found</v>
      </c>
      <c r="M185" s="28"/>
      <c r="N185" s="28" t="s">
        <v>2760</v>
      </c>
      <c r="O185" s="28" t="s">
        <v>1593</v>
      </c>
    </row>
    <row r="186" spans="1:15" x14ac:dyDescent="0.35">
      <c r="A186" s="28">
        <f t="shared" si="2"/>
        <v>185</v>
      </c>
      <c r="B186" s="30">
        <v>44741</v>
      </c>
      <c r="C186" s="28">
        <v>423</v>
      </c>
      <c r="D186" s="28">
        <v>4726</v>
      </c>
      <c r="E186" s="28" t="s">
        <v>32</v>
      </c>
      <c r="F186" s="28">
        <v>5000</v>
      </c>
      <c r="G186" s="28"/>
      <c r="H186" s="28" t="str">
        <f>IF(TRIM(D186)="","",IFERROR(INDEX('Student Master'!C:C,MATCH(D186,'Student Master'!B:B,0)),"Not Found"))</f>
        <v>B.GNAN SINGH</v>
      </c>
      <c r="I186" s="28" t="str">
        <f>IF(TRIM(D186)="","",IFERROR(INDEX('Student Master'!D:D,MATCH(D186,'Student Master'!B:B,0)),"Not Found"))</f>
        <v>3 - AS</v>
      </c>
      <c r="J186" s="28" t="str">
        <f>IF(TRIM(D186)="","",IFERROR(INDEX('Student Master'!H:H,MATCH(D186,'Student Master'!B:B,0)),"Not Found"))</f>
        <v>B. JAGADISH</v>
      </c>
      <c r="K186" s="28" t="str">
        <f>IF(TRIM(D186)="","",IFERROR(INDEX('Student Master'!N:N,MATCH(D186,'Student Master'!B:B,0)),"Not Found"))</f>
        <v>Jaganattapally</v>
      </c>
      <c r="L186" s="28">
        <f>IF(TRIM(D186)="","",IFERROR(INDEX('Student Master'!L:L,MATCH(D186,'Student Master'!B:B,0)),"Not Found"))</f>
        <v>9347891622</v>
      </c>
      <c r="M186" s="28"/>
      <c r="N186" s="28"/>
    </row>
    <row r="187" spans="1:15" x14ac:dyDescent="0.35">
      <c r="A187" s="28">
        <f t="shared" si="2"/>
        <v>186</v>
      </c>
      <c r="B187" s="30">
        <v>44741</v>
      </c>
      <c r="C187" s="28">
        <v>424</v>
      </c>
      <c r="D187" s="28">
        <v>4728</v>
      </c>
      <c r="E187" s="28" t="s">
        <v>32</v>
      </c>
      <c r="F187" s="28">
        <v>5000</v>
      </c>
      <c r="G187" s="28"/>
      <c r="H187" s="28" t="str">
        <f>IF(TRIM(D187)="","",IFERROR(INDEX('Student Master'!C:C,MATCH(D187,'Student Master'!B:B,0)),"Not Found"))</f>
        <v>B.VISHNU</v>
      </c>
      <c r="I187" s="28" t="str">
        <f>IF(TRIM(D187)="","",IFERROR(INDEX('Student Master'!D:D,MATCH(D187,'Student Master'!B:B,0)),"Not Found"))</f>
        <v>3 - AS</v>
      </c>
      <c r="J187" s="28" t="str">
        <f>IF(TRIM(D187)="","",IFERROR(INDEX('Student Master'!H:H,MATCH(D187,'Student Master'!B:B,0)),"Not Found"))</f>
        <v>JAIPAL</v>
      </c>
      <c r="K187" s="28" t="str">
        <f>IF(TRIM(D187)="","",IFERROR(INDEX('Student Master'!N:N,MATCH(D187,'Student Master'!B:B,0)),"Not Found"))</f>
        <v>Jaganattapally</v>
      </c>
      <c r="L187" s="28">
        <f>IF(TRIM(D187)="","",IFERROR(INDEX('Student Master'!L:L,MATCH(D187,'Student Master'!B:B,0)),"Not Found"))</f>
        <v>9347891622</v>
      </c>
      <c r="M187" s="28"/>
      <c r="N187" s="28"/>
    </row>
    <row r="188" spans="1:15" x14ac:dyDescent="0.35">
      <c r="A188" s="28">
        <f t="shared" si="2"/>
        <v>187</v>
      </c>
      <c r="B188" s="30">
        <v>44741</v>
      </c>
      <c r="C188" s="28">
        <v>425</v>
      </c>
      <c r="D188" s="28">
        <v>4727</v>
      </c>
      <c r="E188" s="28" t="s">
        <v>32</v>
      </c>
      <c r="F188" s="28">
        <v>3000</v>
      </c>
      <c r="G188" s="28"/>
      <c r="H188" s="28" t="str">
        <f>IF(TRIM(D188)="","",IFERROR(INDEX('Student Master'!C:C,MATCH(D188,'Student Master'!B:B,0)),"Not Found"))</f>
        <v>B. AKASH</v>
      </c>
      <c r="I188" s="28" t="str">
        <f>IF(TRIM(D188)="","",IFERROR(INDEX('Student Master'!D:D,MATCH(D188,'Student Master'!B:B,0)),"Not Found"))</f>
        <v>U - AS</v>
      </c>
      <c r="J188" s="28" t="str">
        <f>IF(TRIM(D188)="","",IFERROR(INDEX('Student Master'!H:H,MATCH(D188,'Student Master'!B:B,0)),"Not Found"))</f>
        <v>B. JAGADISH</v>
      </c>
      <c r="K188" s="28" t="str">
        <f>IF(TRIM(D188)="","",IFERROR(INDEX('Student Master'!N:N,MATCH(D188,'Student Master'!B:B,0)),"Not Found"))</f>
        <v>Jaganattapally</v>
      </c>
      <c r="L188" s="28">
        <f>IF(TRIM(D188)="","",IFERROR(INDEX('Student Master'!L:L,MATCH(D188,'Student Master'!B:B,0)),"Not Found"))</f>
        <v>9347891622</v>
      </c>
      <c r="M188" s="28"/>
      <c r="N188" s="28"/>
      <c r="O188" s="76"/>
    </row>
    <row r="189" spans="1:15" x14ac:dyDescent="0.35">
      <c r="A189" s="28">
        <f t="shared" si="2"/>
        <v>188</v>
      </c>
      <c r="B189" s="30">
        <v>44742</v>
      </c>
      <c r="C189" s="28">
        <v>426</v>
      </c>
      <c r="D189" s="28">
        <v>4554</v>
      </c>
      <c r="E189" s="28" t="s">
        <v>32</v>
      </c>
      <c r="F189" s="28">
        <v>5000</v>
      </c>
      <c r="G189" s="28"/>
      <c r="H189" s="28" t="str">
        <f>IF(TRIM(D189)="","",IFERROR(INDEX('Student Master'!C:C,MATCH(D189,'Student Master'!B:B,0)),"Not Found"))</f>
        <v>K.Vineeth Reddy</v>
      </c>
      <c r="I189" s="28" t="str">
        <f>IF(TRIM(D189)="","",IFERROR(INDEX('Student Master'!D:D,MATCH(D189,'Student Master'!B:B,0)),"Not Found"))</f>
        <v>5 - AS</v>
      </c>
      <c r="J189" s="28" t="str">
        <f>IF(TRIM(D189)="","",IFERROR(INDEX('Student Master'!H:H,MATCH(D189,'Student Master'!B:B,0)),"Not Found"))</f>
        <v>K. SAYA REDDY</v>
      </c>
      <c r="K189" s="28" t="str">
        <f>IF(TRIM(D189)="","",IFERROR(INDEX('Student Master'!N:N,MATCH(D189,'Student Master'!B:B,0)),"Not Found"))</f>
        <v>Govoor</v>
      </c>
      <c r="L189" s="28">
        <f>IF(TRIM(D189)="","",IFERROR(INDEX('Student Master'!L:L,MATCH(D189,'Student Master'!B:B,0)),"Not Found"))</f>
        <v>9553823325</v>
      </c>
      <c r="M189" s="28"/>
      <c r="N189" s="28"/>
    </row>
    <row r="190" spans="1:15" x14ac:dyDescent="0.35">
      <c r="A190" s="28">
        <f t="shared" si="2"/>
        <v>189</v>
      </c>
      <c r="B190" s="30">
        <v>44742</v>
      </c>
      <c r="C190" s="28">
        <v>427</v>
      </c>
      <c r="D190" s="28">
        <v>4676</v>
      </c>
      <c r="E190" s="28" t="s">
        <v>32</v>
      </c>
      <c r="F190" s="28">
        <v>5000</v>
      </c>
      <c r="G190" s="28"/>
      <c r="H190" s="28" t="str">
        <f>IF(TRIM(D190)="","",IFERROR(INDEX('Student Master'!C:C,MATCH(D190,'Student Master'!B:B,0)),"Not Found"))</f>
        <v>B.RAKESH</v>
      </c>
      <c r="I190" s="28" t="str">
        <f>IF(TRIM(D190)="","",IFERROR(INDEX('Student Master'!D:D,MATCH(D190,'Student Master'!B:B,0)),"Not Found"))</f>
        <v>2 - AS</v>
      </c>
      <c r="J190" s="28" t="str">
        <f>IF(TRIM(D190)="","",IFERROR(INDEX('Student Master'!H:H,MATCH(D190,'Student Master'!B:B,0)),"Not Found"))</f>
        <v>KARAN SINGH</v>
      </c>
      <c r="K190" s="28" t="str">
        <f>IF(TRIM(D190)="","",IFERROR(INDEX('Student Master'!N:N,MATCH(D190,'Student Master'!B:B,0)),"Not Found"))</f>
        <v>Neral Thanda</v>
      </c>
      <c r="L190" s="28">
        <f>IF(TRIM(D190)="","",IFERROR(INDEX('Student Master'!L:L,MATCH(D190,'Student Master'!B:B,0)),"Not Found"))</f>
        <v>9490534483</v>
      </c>
      <c r="M190" s="28"/>
      <c r="N190" s="28"/>
    </row>
    <row r="191" spans="1:15" x14ac:dyDescent="0.35">
      <c r="A191" s="28">
        <f t="shared" si="2"/>
        <v>190</v>
      </c>
      <c r="B191" s="30">
        <v>44742</v>
      </c>
      <c r="C191" s="28">
        <v>428</v>
      </c>
      <c r="D191" s="28">
        <v>4677</v>
      </c>
      <c r="E191" s="28" t="s">
        <v>32</v>
      </c>
      <c r="F191" s="28">
        <v>5000</v>
      </c>
      <c r="G191" s="28"/>
      <c r="H191" s="28" t="str">
        <f>IF(TRIM(D191)="","",IFERROR(INDEX('Student Master'!C:C,MATCH(D191,'Student Master'!B:B,0)),"Not Found"))</f>
        <v>B. SOUNDHARYA</v>
      </c>
      <c r="I191" s="28" t="str">
        <f>IF(TRIM(D191)="","",IFERROR(INDEX('Student Master'!D:D,MATCH(D191,'Student Master'!B:B,0)),"Not Found"))</f>
        <v>1 - AS</v>
      </c>
      <c r="J191" s="28" t="str">
        <f>IF(TRIM(D191)="","",IFERROR(INDEX('Student Master'!H:H,MATCH(D191,'Student Master'!B:B,0)),"Not Found"))</f>
        <v>B. KARAN SINGH</v>
      </c>
      <c r="K191" s="28" t="str">
        <f>IF(TRIM(D191)="","",IFERROR(INDEX('Student Master'!N:N,MATCH(D191,'Student Master'!B:B,0)),"Not Found"))</f>
        <v>Neral Thanda</v>
      </c>
      <c r="L191" s="28">
        <f>IF(TRIM(D191)="","",IFERROR(INDEX('Student Master'!L:L,MATCH(D191,'Student Master'!B:B,0)),"Not Found"))</f>
        <v>9490534483</v>
      </c>
      <c r="M191" s="28"/>
      <c r="N191" s="28"/>
    </row>
    <row r="192" spans="1:15" x14ac:dyDescent="0.35">
      <c r="A192" s="28">
        <f t="shared" si="2"/>
        <v>191</v>
      </c>
      <c r="B192" s="30">
        <v>44746</v>
      </c>
      <c r="C192" s="28">
        <v>429</v>
      </c>
      <c r="D192" s="28">
        <v>2988</v>
      </c>
      <c r="E192" s="28" t="s">
        <v>32</v>
      </c>
      <c r="F192" s="28">
        <v>5000</v>
      </c>
      <c r="G192" s="28"/>
      <c r="H192" s="28" t="str">
        <f>IF(TRIM(D192)="","",IFERROR(INDEX('Student Master'!C:C,MATCH(D192,'Student Master'!B:B,0)),"Not Found"))</f>
        <v>A. SRI VALLABHA</v>
      </c>
      <c r="I192" s="28" t="str">
        <f>IF(TRIM(D192)="","",IFERROR(INDEX('Student Master'!D:D,MATCH(D192,'Student Master'!B:B,0)),"Not Found"))</f>
        <v>7 - AS</v>
      </c>
      <c r="J192" s="28" t="str">
        <f>IF(TRIM(D192)="","",IFERROR(INDEX('Student Master'!H:H,MATCH(D192,'Student Master'!B:B,0)),"Not Found"))</f>
        <v>SRINIVAS</v>
      </c>
      <c r="K192" s="28" t="str">
        <f>IF(TRIM(D192)="","",IFERROR(INDEX('Student Master'!N:N,MATCH(D192,'Student Master'!B:B,0)),"Not Found"))</f>
        <v>SHARBATHI CANAL</v>
      </c>
      <c r="L192" s="28">
        <f>IF(TRIM(D192)="","",IFERROR(INDEX('Student Master'!L:L,MATCH(D192,'Student Master'!B:B,0)),"Not Found"))</f>
        <v>9182139849</v>
      </c>
      <c r="M192" s="28"/>
      <c r="N192" s="28"/>
      <c r="O192" s="76"/>
    </row>
    <row r="193" spans="1:15" x14ac:dyDescent="0.35">
      <c r="A193" s="28">
        <f t="shared" si="2"/>
        <v>192</v>
      </c>
      <c r="B193" s="30">
        <v>44746</v>
      </c>
      <c r="C193" s="28">
        <v>430</v>
      </c>
      <c r="D193" s="28">
        <v>2687</v>
      </c>
      <c r="E193" s="28" t="s">
        <v>32</v>
      </c>
      <c r="F193" s="28">
        <v>5000</v>
      </c>
      <c r="G193" s="28"/>
      <c r="H193" s="28" t="str">
        <f>IF(TRIM(D193)="","",IFERROR(INDEX('Student Master'!C:C,MATCH(D193,'Student Master'!B:B,0)),"Not Found"))</f>
        <v>A. ATHRIKA</v>
      </c>
      <c r="I193" s="28" t="str">
        <f>IF(TRIM(D193)="","",IFERROR(INDEX('Student Master'!D:D,MATCH(D193,'Student Master'!B:B,0)),"Not Found"))</f>
        <v>9 - AS</v>
      </c>
      <c r="J193" s="28" t="str">
        <f>IF(TRIM(D193)="","",IFERROR(INDEX('Student Master'!H:H,MATCH(D193,'Student Master'!B:B,0)),"Not Found"))</f>
        <v>SRINIVAS</v>
      </c>
      <c r="K193" s="28" t="str">
        <f>IF(TRIM(D193)="","",IFERROR(INDEX('Student Master'!N:N,MATCH(D193,'Student Master'!B:B,0)),"Not Found"))</f>
        <v>SHARBATHI CANAL</v>
      </c>
      <c r="L193" s="28">
        <f>IF(TRIM(D193)="","",IFERROR(INDEX('Student Master'!L:L,MATCH(D193,'Student Master'!B:B,0)),"Not Found"))</f>
        <v>9182139849</v>
      </c>
      <c r="M193" s="28"/>
      <c r="N193" s="28"/>
      <c r="O193" s="76"/>
    </row>
    <row r="194" spans="1:15" x14ac:dyDescent="0.35">
      <c r="A194" s="28">
        <f t="shared" si="2"/>
        <v>193</v>
      </c>
      <c r="B194" s="30">
        <v>44748</v>
      </c>
      <c r="C194" s="28">
        <v>431</v>
      </c>
      <c r="D194" s="28">
        <v>4725</v>
      </c>
      <c r="E194" s="28" t="s">
        <v>32</v>
      </c>
      <c r="F194" s="28">
        <v>5000</v>
      </c>
      <c r="G194" s="28"/>
      <c r="H194" s="28" t="str">
        <f>IF(TRIM(D194)="","",IFERROR(INDEX('Student Master'!C:C,MATCH(D194,'Student Master'!B:B,0)),"Not Found"))</f>
        <v>P. NAVYA</v>
      </c>
      <c r="I194" s="28" t="str">
        <f>IF(TRIM(D194)="","",IFERROR(INDEX('Student Master'!D:D,MATCH(D194,'Student Master'!B:B,0)),"Not Found"))</f>
        <v>10 - BS</v>
      </c>
      <c r="J194" s="28" t="str">
        <f>IF(TRIM(D194)="","",IFERROR(INDEX('Student Master'!H:H,MATCH(D194,'Student Master'!B:B,0)),"Not Found"))</f>
        <v>BHUMANNA</v>
      </c>
      <c r="K194" s="28" t="str">
        <f>IF(TRIM(D194)="","",IFERROR(INDEX('Student Master'!N:N,MATCH(D194,'Student Master'!B:B,0)),"Not Found"))</f>
        <v>Bardipur</v>
      </c>
      <c r="L194" s="28">
        <f>IF(TRIM(D194)="","",IFERROR(INDEX('Student Master'!L:L,MATCH(D194,'Student Master'!B:B,0)),"Not Found"))</f>
        <v>9494962820</v>
      </c>
      <c r="M194" s="28"/>
      <c r="N194" s="28"/>
    </row>
    <row r="195" spans="1:15" x14ac:dyDescent="0.35">
      <c r="A195" s="28">
        <f t="shared" ref="A195:A258" si="3">A194+1</f>
        <v>194</v>
      </c>
      <c r="B195" s="30">
        <v>44748</v>
      </c>
      <c r="C195" s="28">
        <v>432</v>
      </c>
      <c r="D195" s="28">
        <v>4655</v>
      </c>
      <c r="E195" s="28" t="s">
        <v>32</v>
      </c>
      <c r="F195" s="28">
        <v>5000</v>
      </c>
      <c r="G195" s="28"/>
      <c r="H195" s="28" t="str">
        <f>IF(TRIM(D195)="","",IFERROR(INDEX('Student Master'!C:C,MATCH(D195,'Student Master'!B:B,0)),"Not Found"))</f>
        <v>P.SRIDHAR</v>
      </c>
      <c r="I195" s="28" t="str">
        <f>IF(TRIM(D195)="","",IFERROR(INDEX('Student Master'!D:D,MATCH(D195,'Student Master'!B:B,0)),"Not Found"))</f>
        <v>4 - BM</v>
      </c>
      <c r="J195" s="28" t="str">
        <f>IF(TRIM(D195)="","",IFERROR(INDEX('Student Master'!H:H,MATCH(D195,'Student Master'!B:B,0)),"Not Found"))</f>
        <v>P. BHUMMAYA</v>
      </c>
      <c r="K195" s="28" t="str">
        <f>IF(TRIM(D195)="","",IFERROR(INDEX('Student Master'!N:N,MATCH(D195,'Student Master'!B:B,0)),"Not Found"))</f>
        <v>Bardipur</v>
      </c>
      <c r="L195" s="28">
        <f>IF(TRIM(D195)="","",IFERROR(INDEX('Student Master'!L:L,MATCH(D195,'Student Master'!B:B,0)),"Not Found"))</f>
        <v>9494962820</v>
      </c>
      <c r="M195" s="28"/>
      <c r="N195" s="28"/>
      <c r="O195" s="76"/>
    </row>
    <row r="196" spans="1:15" x14ac:dyDescent="0.35">
      <c r="A196" s="28">
        <f t="shared" si="3"/>
        <v>195</v>
      </c>
      <c r="B196" s="30">
        <v>44749</v>
      </c>
      <c r="C196" s="28">
        <v>433</v>
      </c>
      <c r="D196" s="28">
        <v>4670</v>
      </c>
      <c r="E196" s="28" t="s">
        <v>32</v>
      </c>
      <c r="F196" s="28">
        <v>5000</v>
      </c>
      <c r="G196" s="28"/>
      <c r="H196" s="28" t="str">
        <f>IF(TRIM(D196)="","",IFERROR(INDEX('Student Master'!C:C,MATCH(D196,'Student Master'!B:B,0)),"Not Found"))</f>
        <v>CH.PREKSHA</v>
      </c>
      <c r="I196" s="28" t="str">
        <f>IF(TRIM(D196)="","",IFERROR(INDEX('Student Master'!D:D,MATCH(D196,'Student Master'!B:B,0)),"Not Found"))</f>
        <v>6 - AS</v>
      </c>
      <c r="J196" s="28" t="str">
        <f>IF(TRIM(D196)="","",IFERROR(INDEX('Student Master'!H:H,MATCH(D196,'Student Master'!B:B,0)),"Not Found"))</f>
        <v>CH. BALAJI</v>
      </c>
      <c r="K196" s="28" t="str">
        <f>IF(TRIM(D196)="","",IFERROR(INDEX('Student Master'!N:N,MATCH(D196,'Student Master'!B:B,0)),"Not Found"))</f>
        <v>Takli</v>
      </c>
      <c r="L196" s="28">
        <f>IF(TRIM(D196)="","",IFERROR(INDEX('Student Master'!L:L,MATCH(D196,'Student Master'!B:B,0)),"Not Found"))</f>
        <v>6305878016</v>
      </c>
      <c r="M196" s="28"/>
      <c r="N196" s="28"/>
    </row>
    <row r="197" spans="1:15" x14ac:dyDescent="0.35">
      <c r="A197" s="28">
        <f t="shared" si="3"/>
        <v>196</v>
      </c>
      <c r="B197" s="30">
        <v>37444</v>
      </c>
      <c r="C197" s="28">
        <v>434</v>
      </c>
      <c r="D197" s="28">
        <v>4671</v>
      </c>
      <c r="E197" s="28" t="s">
        <v>32</v>
      </c>
      <c r="F197" s="28">
        <v>5000</v>
      </c>
      <c r="G197" s="28"/>
      <c r="H197" s="28" t="str">
        <f>IF(TRIM(D197)="","",IFERROR(INDEX('Student Master'!C:C,MATCH(D197,'Student Master'!B:B,0)),"Not Found"))</f>
        <v>CH. MAHESH</v>
      </c>
      <c r="I197" s="28" t="str">
        <f>IF(TRIM(D197)="","",IFERROR(INDEX('Student Master'!D:D,MATCH(D197,'Student Master'!B:B,0)),"Not Found"))</f>
        <v>7 - AS</v>
      </c>
      <c r="J197" s="28" t="str">
        <f>IF(TRIM(D197)="","",IFERROR(INDEX('Student Master'!H:H,MATCH(D197,'Student Master'!B:B,0)),"Not Found"))</f>
        <v>CH. BALAJI</v>
      </c>
      <c r="K197" s="28" t="str">
        <f>IF(TRIM(D197)="","",IFERROR(INDEX('Student Master'!N:N,MATCH(D197,'Student Master'!B:B,0)),"Not Found"))</f>
        <v>Takli</v>
      </c>
      <c r="L197" s="28">
        <f>IF(TRIM(D197)="","",IFERROR(INDEX('Student Master'!L:L,MATCH(D197,'Student Master'!B:B,0)),"Not Found"))</f>
        <v>6305878016</v>
      </c>
      <c r="M197" s="28"/>
      <c r="N197" s="28"/>
      <c r="O197" s="76"/>
    </row>
    <row r="198" spans="1:15" x14ac:dyDescent="0.35">
      <c r="A198" s="28">
        <f t="shared" si="3"/>
        <v>197</v>
      </c>
      <c r="B198" s="30">
        <v>44749</v>
      </c>
      <c r="C198" s="28">
        <v>435</v>
      </c>
      <c r="D198" s="28">
        <v>4652</v>
      </c>
      <c r="E198" s="28" t="s">
        <v>32</v>
      </c>
      <c r="F198" s="28">
        <v>5000</v>
      </c>
      <c r="G198" s="28"/>
      <c r="H198" s="28" t="str">
        <f>IF(TRIM(D198)="","",IFERROR(INDEX('Student Master'!C:C,MATCH(D198,'Student Master'!B:B,0)),"Not Found"))</f>
        <v>M. BALSINGH</v>
      </c>
      <c r="I198" s="28" t="str">
        <f>IF(TRIM(D198)="","",IFERROR(INDEX('Student Master'!D:D,MATCH(D198,'Student Master'!B:B,0)),"Not Found"))</f>
        <v>3 - AS</v>
      </c>
      <c r="J198" s="28" t="str">
        <f>IF(TRIM(D198)="","",IFERROR(INDEX('Student Master'!H:H,MATCH(D198,'Student Master'!B:B,0)),"Not Found"))</f>
        <v>M.VITTAL SINGH</v>
      </c>
      <c r="K198" s="28" t="str">
        <f>IF(TRIM(D198)="","",IFERROR(INDEX('Student Master'!N:N,MATCH(D198,'Student Master'!B:B,0)),"Not Found"))</f>
        <v>Petsangam</v>
      </c>
      <c r="L198" s="28">
        <f>IF(TRIM(D198)="","",IFERROR(INDEX('Student Master'!L:L,MATCH(D198,'Student Master'!B:B,0)),"Not Found"))</f>
        <v>6303291387</v>
      </c>
      <c r="M198" s="28"/>
      <c r="N198" s="28"/>
      <c r="O198" s="76"/>
    </row>
    <row r="199" spans="1:15" x14ac:dyDescent="0.35">
      <c r="A199" s="28">
        <f t="shared" si="3"/>
        <v>198</v>
      </c>
      <c r="B199" s="30">
        <v>44750</v>
      </c>
      <c r="C199" s="28">
        <v>436</v>
      </c>
      <c r="D199" s="28">
        <v>4651</v>
      </c>
      <c r="E199" s="28" t="s">
        <v>32</v>
      </c>
      <c r="F199" s="28">
        <v>2000</v>
      </c>
      <c r="G199" s="28"/>
      <c r="H199" s="28" t="str">
        <f>IF(TRIM(D199)="","",IFERROR(INDEX('Student Master'!C:C,MATCH(D199,'Student Master'!B:B,0)),"Not Found"))</f>
        <v>Ch.GAJANAN</v>
      </c>
      <c r="I199" s="28" t="str">
        <f>IF(TRIM(D199)="","",IFERROR(INDEX('Student Master'!D:D,MATCH(D199,'Student Master'!B:B,0)),"Not Found"))</f>
        <v>4 - AS</v>
      </c>
      <c r="J199" s="28" t="str">
        <f>IF(TRIM(D199)="","",IFERROR(INDEX('Student Master'!H:H,MATCH(D199,'Student Master'!B:B,0)),"Not Found"))</f>
        <v>SHIVAJI</v>
      </c>
      <c r="K199" s="28" t="str">
        <f>IF(TRIM(D199)="","",IFERROR(INDEX('Student Master'!N:N,MATCH(D199,'Student Master'!B:B,0)),"Not Found"))</f>
        <v>Takli</v>
      </c>
      <c r="L199" s="28">
        <f>IF(TRIM(D199)="","",IFERROR(INDEX('Student Master'!L:L,MATCH(D199,'Student Master'!B:B,0)),"Not Found"))</f>
        <v>9701536409</v>
      </c>
      <c r="M199" s="28"/>
      <c r="N199" s="28"/>
    </row>
    <row r="200" spans="1:15" x14ac:dyDescent="0.35">
      <c r="A200" s="28">
        <f t="shared" si="3"/>
        <v>199</v>
      </c>
      <c r="B200" s="30">
        <v>44761</v>
      </c>
      <c r="C200" s="28">
        <v>437</v>
      </c>
      <c r="D200" s="28">
        <v>4684</v>
      </c>
      <c r="E200" s="28" t="s">
        <v>32</v>
      </c>
      <c r="F200" s="28">
        <v>2000</v>
      </c>
      <c r="G200" s="28"/>
      <c r="H200" s="28" t="str">
        <f>IF(TRIM(D200)="","",IFERROR(INDEX('Student Master'!C:C,MATCH(D200,'Student Master'!B:B,0)),"Not Found"))</f>
        <v>Not Found</v>
      </c>
      <c r="I200" s="28" t="str">
        <f>IF(TRIM(D200)="","",IFERROR(INDEX('Student Master'!D:D,MATCH(D200,'Student Master'!B:B,0)),"Not Found"))</f>
        <v>Not Found</v>
      </c>
      <c r="J200" s="28" t="str">
        <f>IF(TRIM(D200)="","",IFERROR(INDEX('Student Master'!H:H,MATCH(D200,'Student Master'!B:B,0)),"Not Found"))</f>
        <v>Not Found</v>
      </c>
      <c r="K200" s="28" t="str">
        <f>IF(TRIM(D200)="","",IFERROR(INDEX('Student Master'!N:N,MATCH(D200,'Student Master'!B:B,0)),"Not Found"))</f>
        <v>Not Found</v>
      </c>
      <c r="L200" s="28">
        <v>9441575206</v>
      </c>
      <c r="M200" s="28"/>
      <c r="N200" s="28" t="s">
        <v>2760</v>
      </c>
      <c r="O200" s="68" t="s">
        <v>6178</v>
      </c>
    </row>
    <row r="201" spans="1:15" x14ac:dyDescent="0.35">
      <c r="A201" s="28">
        <f t="shared" si="3"/>
        <v>200</v>
      </c>
      <c r="B201" s="30">
        <v>44761</v>
      </c>
      <c r="C201" s="28">
        <v>438</v>
      </c>
      <c r="D201" s="28">
        <v>2315</v>
      </c>
      <c r="E201" s="28" t="s">
        <v>32</v>
      </c>
      <c r="F201" s="28">
        <v>20000</v>
      </c>
      <c r="G201" s="28"/>
      <c r="H201" s="28" t="str">
        <f>IF(TRIM(D201)="","",IFERROR(INDEX('Student Master'!C:C,MATCH(D201,'Student Master'!B:B,0)),"Not Found"))</f>
        <v>M. MADHAV RAO</v>
      </c>
      <c r="I201" s="28" t="str">
        <f>IF(TRIM(D201)="","",IFERROR(INDEX('Student Master'!D:D,MATCH(D201,'Student Master'!B:B,0)),"Not Found"))</f>
        <v>10 - AS</v>
      </c>
      <c r="J201" s="28" t="str">
        <f>IF(TRIM(D201)="","",IFERROR(INDEX('Student Master'!H:H,MATCH(D201,'Student Master'!B:B,0)),"Not Found"))</f>
        <v>GANGADHAR</v>
      </c>
      <c r="K201" s="28" t="str">
        <f>IF(TRIM(D201)="","",IFERROR(INDEX('Student Master'!N:N,MATCH(D201,'Student Master'!B:B,0)),"Not Found"))</f>
        <v>KALDURKI</v>
      </c>
      <c r="L201" s="28">
        <f>IF(TRIM(D201)="","",IFERROR(INDEX('Student Master'!L:L,MATCH(D201,'Student Master'!B:B,0)),"Not Found"))</f>
        <v>9346945718</v>
      </c>
      <c r="M201" s="28"/>
      <c r="N201" s="28"/>
    </row>
    <row r="202" spans="1:15" x14ac:dyDescent="0.35">
      <c r="A202" s="28">
        <f t="shared" si="3"/>
        <v>201</v>
      </c>
      <c r="B202" s="30">
        <v>44760</v>
      </c>
      <c r="C202" s="28">
        <v>439</v>
      </c>
      <c r="D202" s="28">
        <v>3843</v>
      </c>
      <c r="E202" s="28" t="s">
        <v>32</v>
      </c>
      <c r="F202" s="28">
        <v>2000</v>
      </c>
      <c r="G202" s="28"/>
      <c r="H202" s="28" t="str">
        <f>IF(TRIM(D202)="","",IFERROR(INDEX('Student Master'!C:C,MATCH(D202,'Student Master'!B:B,0)),"Not Found"))</f>
        <v>B. THARUN</v>
      </c>
      <c r="I202" s="28" t="str">
        <f>IF(TRIM(D202)="","",IFERROR(INDEX('Student Master'!D:D,MATCH(D202,'Student Master'!B:B,0)),"Not Found"))</f>
        <v>6 - AS</v>
      </c>
      <c r="J202" s="28" t="str">
        <f>IF(TRIM(D202)="","",IFERROR(INDEX('Student Master'!H:H,MATCH(D202,'Student Master'!B:B,0)),"Not Found"))</f>
        <v>POSHETTY</v>
      </c>
      <c r="K202" s="28" t="str">
        <f>IF(TRIM(D202)="","",IFERROR(INDEX('Student Master'!N:N,MATCH(D202,'Student Master'!B:B,0)),"Not Found"))</f>
        <v>CHINNA MAVANDI</v>
      </c>
      <c r="L202" s="28">
        <f>IF(TRIM(D202)="","",IFERROR(INDEX('Student Master'!L:L,MATCH(D202,'Student Master'!B:B,0)),"Not Found"))</f>
        <v>9703049661</v>
      </c>
      <c r="M202" s="28"/>
      <c r="N202" s="28"/>
    </row>
    <row r="203" spans="1:15" x14ac:dyDescent="0.35">
      <c r="A203" s="28">
        <f t="shared" si="3"/>
        <v>202</v>
      </c>
      <c r="B203" s="30">
        <v>44762</v>
      </c>
      <c r="C203" s="28">
        <v>440</v>
      </c>
      <c r="D203" s="28">
        <v>4745</v>
      </c>
      <c r="E203" s="28" t="s">
        <v>32</v>
      </c>
      <c r="F203" s="28">
        <v>10000</v>
      </c>
      <c r="G203" s="28"/>
      <c r="H203" s="28" t="str">
        <f>IF(TRIM(D203)="","",IFERROR(INDEX('Student Master'!C:C,MATCH(D203,'Student Master'!B:B,0)),"Not Found"))</f>
        <v>K.MANVITHA REDDY</v>
      </c>
      <c r="I203" s="28" t="str">
        <f>IF(TRIM(D203)="","",IFERROR(INDEX('Student Master'!D:D,MATCH(D203,'Student Master'!B:B,0)),"Not Found"))</f>
        <v>9 - AS</v>
      </c>
      <c r="J203" s="28" t="str">
        <f>IF(TRIM(D203)="","",IFERROR(INDEX('Student Master'!H:H,MATCH(D203,'Student Master'!B:B,0)),"Not Found"))</f>
        <v>K.VIAJY KUMAR REDDY</v>
      </c>
      <c r="K203" s="28" t="str">
        <f>IF(TRIM(D203)="","",IFERROR(INDEX('Student Master'!N:N,MATCH(D203,'Student Master'!B:B,0)),"Not Found"))</f>
        <v>Thanakurd</v>
      </c>
      <c r="L203" s="28">
        <f>IF(TRIM(D203)="","",IFERROR(INDEX('Student Master'!L:L,MATCH(D203,'Student Master'!B:B,0)),"Not Found"))</f>
        <v>9494714577</v>
      </c>
      <c r="M203" s="28"/>
      <c r="N203" s="28"/>
    </row>
    <row r="204" spans="1:15" x14ac:dyDescent="0.35">
      <c r="A204" s="28">
        <f t="shared" si="3"/>
        <v>203</v>
      </c>
      <c r="B204" s="30">
        <v>44766</v>
      </c>
      <c r="C204" s="28">
        <v>441</v>
      </c>
      <c r="D204" s="28">
        <v>4686</v>
      </c>
      <c r="E204" s="28" t="s">
        <v>32</v>
      </c>
      <c r="F204" s="28">
        <v>5000</v>
      </c>
      <c r="G204" s="28" t="s">
        <v>5937</v>
      </c>
      <c r="H204" s="28" t="str">
        <f>IF(TRIM(D204)="","",IFERROR(INDEX('Student Master'!C:C,MATCH(D204,'Student Master'!B:B,0)),"Not Found"))</f>
        <v>W. RITHESH</v>
      </c>
      <c r="I204" s="28" t="str">
        <f>IF(TRIM(D204)="","",IFERROR(INDEX('Student Master'!D:D,MATCH(D204,'Student Master'!B:B,0)),"Not Found"))</f>
        <v>8 - AS</v>
      </c>
      <c r="J204" s="28" t="str">
        <f>IF(TRIM(D204)="","",IFERROR(INDEX('Student Master'!H:H,MATCH(D204,'Student Master'!B:B,0)),"Not Found"))</f>
        <v>MARUTHI</v>
      </c>
      <c r="K204" s="28" t="str">
        <f>IF(TRIM(D204)="","",IFERROR(INDEX('Student Master'!N:N,MATCH(D204,'Student Master'!B:B,0)),"Not Found"))</f>
        <v>BASWAPUR</v>
      </c>
      <c r="L204" s="28">
        <f>IF(TRIM(D204)="","",IFERROR(INDEX('Student Master'!L:L,MATCH(D204,'Student Master'!B:B,0)),"Not Found"))</f>
        <v>9908459225</v>
      </c>
      <c r="M204" s="28"/>
      <c r="N204" s="28"/>
    </row>
    <row r="205" spans="1:15" x14ac:dyDescent="0.35">
      <c r="A205" s="28">
        <f t="shared" si="3"/>
        <v>204</v>
      </c>
      <c r="B205" s="30">
        <v>44766</v>
      </c>
      <c r="C205" s="28">
        <v>442</v>
      </c>
      <c r="D205" s="28">
        <v>4572</v>
      </c>
      <c r="E205" s="28" t="s">
        <v>32</v>
      </c>
      <c r="F205" s="28">
        <v>2000</v>
      </c>
      <c r="G205" s="28"/>
      <c r="H205" s="28" t="str">
        <f>IF(TRIM(D205)="","",IFERROR(INDEX('Student Master'!C:C,MATCH(D205,'Student Master'!B:B,0)),"Not Found"))</f>
        <v>B.Madhu Varshini</v>
      </c>
      <c r="I205" s="28" t="str">
        <f>IF(TRIM(D205)="","",IFERROR(INDEX('Student Master'!D:D,MATCH(D205,'Student Master'!B:B,0)),"Not Found"))</f>
        <v>L - AM</v>
      </c>
      <c r="J205" s="28" t="str">
        <f>IF(TRIM(D205)="","",IFERROR(INDEX('Student Master'!H:H,MATCH(D205,'Student Master'!B:B,0)),"Not Found"))</f>
        <v>Laxman</v>
      </c>
      <c r="K205" s="28" t="str">
        <f>IF(TRIM(D205)="","",IFERROR(INDEX('Student Master'!N:N,MATCH(D205,'Student Master'!B:B,0)),"Not Found"))</f>
        <v>Old Salampad</v>
      </c>
      <c r="L205" s="28">
        <f>IF(TRIM(D205)="","",IFERROR(INDEX('Student Master'!L:L,MATCH(D205,'Student Master'!B:B,0)),"Not Found"))</f>
        <v>9553219616</v>
      </c>
      <c r="M205" s="28"/>
      <c r="N205" s="28"/>
    </row>
    <row r="206" spans="1:15" x14ac:dyDescent="0.35">
      <c r="A206" s="28">
        <f t="shared" si="3"/>
        <v>205</v>
      </c>
      <c r="B206" s="30">
        <v>44767</v>
      </c>
      <c r="C206" s="28">
        <v>443</v>
      </c>
      <c r="D206" s="28">
        <v>2821</v>
      </c>
      <c r="E206" s="28" t="s">
        <v>32</v>
      </c>
      <c r="F206" s="28">
        <v>5000</v>
      </c>
      <c r="G206" s="28"/>
      <c r="H206" s="28" t="str">
        <f>IF(TRIM(D206)="","",IFERROR(INDEX('Student Master'!C:C,MATCH(D206,'Student Master'!B:B,0)),"Not Found"))</f>
        <v>G. SAI KEERTHANA</v>
      </c>
      <c r="I206" s="28" t="str">
        <f>IF(TRIM(D206)="","",IFERROR(INDEX('Student Master'!D:D,MATCH(D206,'Student Master'!B:B,0)),"Not Found"))</f>
        <v>8 - AS</v>
      </c>
      <c r="J206" s="28" t="str">
        <f>IF(TRIM(D206)="","",IFERROR(INDEX('Student Master'!H:H,MATCH(D206,'Student Master'!B:B,0)),"Not Found"))</f>
        <v>YELLA REDDY</v>
      </c>
      <c r="K206" s="28" t="str">
        <f>IF(TRIM(D206)="","",IFERROR(INDEX('Student Master'!N:N,MATCH(D206,'Student Master'!B:B,0)),"Not Found"))</f>
        <v>RAMPUR(K)</v>
      </c>
      <c r="L206" s="28">
        <f>IF(TRIM(D206)="","",IFERROR(INDEX('Student Master'!L:L,MATCH(D206,'Student Master'!B:B,0)),"Not Found"))</f>
        <v>6302955739</v>
      </c>
      <c r="M206" s="28"/>
      <c r="N206" s="28"/>
    </row>
    <row r="207" spans="1:15" x14ac:dyDescent="0.35">
      <c r="A207" s="28">
        <f t="shared" si="3"/>
        <v>206</v>
      </c>
      <c r="B207" s="30">
        <v>44767</v>
      </c>
      <c r="C207" s="28">
        <v>444</v>
      </c>
      <c r="D207" s="28">
        <v>4685</v>
      </c>
      <c r="E207" s="28" t="s">
        <v>32</v>
      </c>
      <c r="F207" s="28">
        <v>3000</v>
      </c>
      <c r="G207" s="28"/>
      <c r="H207" s="28" t="str">
        <f>IF(TRIM(D207)="","",IFERROR(INDEX('Student Master'!C:C,MATCH(D207,'Student Master'!B:B,0)),"Not Found"))</f>
        <v>B. RAJESH</v>
      </c>
      <c r="I207" s="28" t="str">
        <f>IF(TRIM(D207)="","",IFERROR(INDEX('Student Master'!D:D,MATCH(D207,'Student Master'!B:B,0)),"Not Found"))</f>
        <v>3 - AS</v>
      </c>
      <c r="J207" s="28" t="str">
        <f>IF(TRIM(D207)="","",IFERROR(INDEX('Student Master'!H:H,MATCH(D207,'Student Master'!B:B,0)),"Not Found"))</f>
        <v>B.SARDAR</v>
      </c>
      <c r="K207" s="28" t="str">
        <f>IF(TRIM(D207)="","",IFERROR(INDEX('Student Master'!N:N,MATCH(D207,'Student Master'!B:B,0)),"Not Found"))</f>
        <v>Petsangam</v>
      </c>
      <c r="L207" s="28">
        <f>IF(TRIM(D207)="","",IFERROR(INDEX('Student Master'!L:L,MATCH(D207,'Student Master'!B:B,0)),"Not Found"))</f>
        <v>6300055274</v>
      </c>
      <c r="M207" s="28"/>
      <c r="N207" s="28"/>
    </row>
    <row r="208" spans="1:15" x14ac:dyDescent="0.35">
      <c r="A208" s="28">
        <f t="shared" si="3"/>
        <v>207</v>
      </c>
      <c r="B208" s="30">
        <v>44767</v>
      </c>
      <c r="C208" s="28">
        <v>445</v>
      </c>
      <c r="D208" s="28">
        <v>4534</v>
      </c>
      <c r="E208" s="28" t="s">
        <v>32</v>
      </c>
      <c r="F208" s="28">
        <v>3000</v>
      </c>
      <c r="G208" s="28"/>
      <c r="H208" s="28" t="str">
        <f>IF(TRIM(D208)="","",IFERROR(INDEX('Student Master'!C:C,MATCH(D208,'Student Master'!B:B,0)),"Not Found"))</f>
        <v>B. RAKESH</v>
      </c>
      <c r="I208" s="28" t="str">
        <f>IF(TRIM(D208)="","",IFERROR(INDEX('Student Master'!D:D,MATCH(D208,'Student Master'!B:B,0)),"Not Found"))</f>
        <v>2 - AS</v>
      </c>
      <c r="J208" s="28" t="str">
        <f>IF(TRIM(D208)="","",IFERROR(INDEX('Student Master'!H:H,MATCH(D208,'Student Master'!B:B,0)),"Not Found"))</f>
        <v>B.SARDHAR</v>
      </c>
      <c r="K208" s="28" t="str">
        <f>IF(TRIM(D208)="","",IFERROR(INDEX('Student Master'!N:N,MATCH(D208,'Student Master'!B:B,0)),"Not Found"))</f>
        <v>Petsangam</v>
      </c>
      <c r="L208" s="28">
        <f>IF(TRIM(D208)="","",IFERROR(INDEX('Student Master'!L:L,MATCH(D208,'Student Master'!B:B,0)),"Not Found"))</f>
        <v>6300055274</v>
      </c>
      <c r="M208" s="28"/>
      <c r="N208" s="28"/>
    </row>
    <row r="209" spans="1:15" x14ac:dyDescent="0.35">
      <c r="A209" s="28">
        <f t="shared" si="3"/>
        <v>208</v>
      </c>
      <c r="B209" s="30">
        <v>44767</v>
      </c>
      <c r="C209" s="28">
        <v>446</v>
      </c>
      <c r="D209" s="28">
        <v>4749</v>
      </c>
      <c r="E209" s="28" t="s">
        <v>32</v>
      </c>
      <c r="F209" s="28">
        <v>5000</v>
      </c>
      <c r="G209" s="28"/>
      <c r="H209" s="28" t="str">
        <f>IF(TRIM(D209)="","",IFERROR(INDEX('Student Master'!C:C,MATCH(D209,'Student Master'!B:B,0)),"Not Found"))</f>
        <v>B. NARESH</v>
      </c>
      <c r="I209" s="28" t="str">
        <f>IF(TRIM(D209)="","",IFERROR(INDEX('Student Master'!D:D,MATCH(D209,'Student Master'!B:B,0)),"Not Found"))</f>
        <v>2 - AS</v>
      </c>
      <c r="J209" s="28" t="str">
        <f>IF(TRIM(D209)="","",IFERROR(INDEX('Student Master'!H:H,MATCH(D209,'Student Master'!B:B,0)),"Not Found"))</f>
        <v>B.SAKHI</v>
      </c>
      <c r="K209" s="28" t="str">
        <f>IF(TRIM(D209)="","",IFERROR(INDEX('Student Master'!N:N,MATCH(D209,'Student Master'!B:B,0)),"Not Found"))</f>
        <v>Petsangam</v>
      </c>
      <c r="L209" s="28">
        <f>IF(TRIM(D209)="","",IFERROR(INDEX('Student Master'!L:L,MATCH(D209,'Student Master'!B:B,0)),"Not Found"))</f>
        <v>8500828126</v>
      </c>
      <c r="M209" s="28"/>
      <c r="N209" s="28"/>
    </row>
    <row r="210" spans="1:15" x14ac:dyDescent="0.35">
      <c r="A210" s="28">
        <f t="shared" si="3"/>
        <v>209</v>
      </c>
      <c r="B210" s="30">
        <v>44769</v>
      </c>
      <c r="C210" s="28">
        <v>447</v>
      </c>
      <c r="D210" s="28">
        <v>3584</v>
      </c>
      <c r="E210" s="28" t="s">
        <v>32</v>
      </c>
      <c r="F210" s="28">
        <v>2000</v>
      </c>
      <c r="G210" s="28"/>
      <c r="H210" s="28" t="str">
        <f>IF(TRIM(D210)="","",IFERROR(INDEX('Student Master'!C:C,MATCH(D210,'Student Master'!B:B,0)),"Not Found"))</f>
        <v>SD. HUSSAIN MOHIUDDIN</v>
      </c>
      <c r="I210" s="28" t="str">
        <f>IF(TRIM(D210)="","",IFERROR(INDEX('Student Master'!D:D,MATCH(D210,'Student Master'!B:B,0)),"Not Found"))</f>
        <v>5 - AS</v>
      </c>
      <c r="J210" s="28" t="str">
        <f>IF(TRIM(D210)="","",IFERROR(INDEX('Student Master'!H:H,MATCH(D210,'Student Master'!B:B,0)),"Not Found"))</f>
        <v>SD. AMEER</v>
      </c>
      <c r="K210" s="28" t="str">
        <f>IF(TRIM(D210)="","",IFERROR(INDEX('Student Master'!N:N,MATCH(D210,'Student Master'!B:B,0)),"Not Found"))</f>
        <v>NEAR H.P.O.</v>
      </c>
      <c r="L210" s="28">
        <f>IF(TRIM(D210)="","",IFERROR(INDEX('Student Master'!L:L,MATCH(D210,'Student Master'!B:B,0)),"Not Found"))</f>
        <v>9948980535</v>
      </c>
      <c r="M210" s="28"/>
      <c r="N210" s="28"/>
    </row>
    <row r="211" spans="1:15" x14ac:dyDescent="0.35">
      <c r="A211" s="28">
        <f t="shared" si="3"/>
        <v>210</v>
      </c>
      <c r="B211" s="30">
        <v>44769</v>
      </c>
      <c r="C211" s="28">
        <v>448</v>
      </c>
      <c r="D211" s="28">
        <v>2716</v>
      </c>
      <c r="E211" s="28" t="s">
        <v>32</v>
      </c>
      <c r="F211" s="28">
        <v>10500</v>
      </c>
      <c r="G211" s="28"/>
      <c r="H211" s="28" t="str">
        <f>IF(TRIM(D211)="","",IFERROR(INDEX('Student Master'!C:C,MATCH(D211,'Student Master'!B:B,0)),"Not Found"))</f>
        <v>Not Found</v>
      </c>
      <c r="I211" s="28" t="str">
        <f>IF(TRIM(D211)="","",IFERROR(INDEX('Student Master'!D:D,MATCH(D211,'Student Master'!B:B,0)),"Not Found"))</f>
        <v>Not Found</v>
      </c>
      <c r="J211" s="28" t="str">
        <f>IF(TRIM(D211)="","",IFERROR(INDEX('Student Master'!H:H,MATCH(D211,'Student Master'!B:B,0)),"Not Found"))</f>
        <v>Not Found</v>
      </c>
      <c r="K211" s="28" t="str">
        <f>IF(TRIM(D211)="","",IFERROR(INDEX('Student Master'!N:N,MATCH(D211,'Student Master'!B:B,0)),"Not Found"))</f>
        <v>Not Found</v>
      </c>
      <c r="L211" s="28" t="str">
        <f>IF(TRIM(D211)="","",IFERROR(INDEX('Student Master'!L:L,MATCH(D211,'Student Master'!B:B,0)),"Not Found"))</f>
        <v>Not Found</v>
      </c>
      <c r="M211" s="28"/>
      <c r="N211" s="28" t="s">
        <v>2872</v>
      </c>
      <c r="O211" s="68" t="s">
        <v>1543</v>
      </c>
    </row>
    <row r="212" spans="1:15" x14ac:dyDescent="0.35">
      <c r="A212" s="28">
        <f t="shared" si="3"/>
        <v>211</v>
      </c>
      <c r="B212" s="30">
        <v>44770</v>
      </c>
      <c r="C212" s="28">
        <v>449</v>
      </c>
      <c r="D212" s="28">
        <v>3490</v>
      </c>
      <c r="E212" s="28" t="s">
        <v>32</v>
      </c>
      <c r="F212" s="28">
        <v>1000</v>
      </c>
      <c r="G212" s="28"/>
      <c r="H212" s="28" t="str">
        <f>IF(TRIM(D212)="","",IFERROR(INDEX('Student Master'!C:C,MATCH(D212,'Student Master'!B:B,0)),"Not Found"))</f>
        <v>Not Found</v>
      </c>
      <c r="I212" s="28" t="str">
        <f>IF(TRIM(D212)="","",IFERROR(INDEX('Student Master'!D:D,MATCH(D212,'Student Master'!B:B,0)),"Not Found"))</f>
        <v>Not Found</v>
      </c>
      <c r="J212" s="28" t="str">
        <f>IF(TRIM(D212)="","",IFERROR(INDEX('Student Master'!H:H,MATCH(D212,'Student Master'!B:B,0)),"Not Found"))</f>
        <v>Not Found</v>
      </c>
      <c r="K212" s="28" t="str">
        <f>IF(TRIM(D212)="","",IFERROR(INDEX('Student Master'!N:N,MATCH(D212,'Student Master'!B:B,0)),"Not Found"))</f>
        <v>Not Found</v>
      </c>
      <c r="L212" s="28" t="str">
        <f>IF(TRIM(D212)="","",IFERROR(INDEX('Student Master'!L:L,MATCH(D212,'Student Master'!B:B,0)),"Not Found"))</f>
        <v>Not Found</v>
      </c>
      <c r="M212" s="28"/>
      <c r="N212" s="28" t="s">
        <v>2872</v>
      </c>
      <c r="O212" s="68" t="s">
        <v>1057</v>
      </c>
    </row>
    <row r="213" spans="1:15" x14ac:dyDescent="0.35">
      <c r="A213" s="28">
        <f t="shared" si="3"/>
        <v>212</v>
      </c>
      <c r="B213" s="30">
        <v>44771</v>
      </c>
      <c r="C213" s="28">
        <v>450</v>
      </c>
      <c r="D213" s="28">
        <v>4586</v>
      </c>
      <c r="E213" s="28" t="s">
        <v>32</v>
      </c>
      <c r="F213" s="28">
        <v>2000</v>
      </c>
      <c r="G213" s="28"/>
      <c r="H213" s="28" t="str">
        <f>IF(TRIM(D213)="","",IFERROR(INDEX('Student Master'!C:C,MATCH(D213,'Student Master'!B:B,0)),"Not Found"))</f>
        <v>B.YASHWANTH</v>
      </c>
      <c r="I213" s="28" t="str">
        <f>IF(TRIM(D213)="","",IFERROR(INDEX('Student Master'!D:D,MATCH(D213,'Student Master'!B:B,0)),"Not Found"))</f>
        <v>L - AS</v>
      </c>
      <c r="J213" s="28" t="str">
        <f>IF(TRIM(D213)="","",IFERROR(INDEX('Student Master'!H:H,MATCH(D213,'Student Master'!B:B,0)),"Not Found"))</f>
        <v>LINGAIAH</v>
      </c>
      <c r="K213" s="28" t="str">
        <f>IF(TRIM(D213)="","",IFERROR(INDEX('Student Master'!N:N,MATCH(D213,'Student Master'!B:B,0)),"Not Found"))</f>
        <v>Pegadapally</v>
      </c>
      <c r="L213" s="28">
        <f>IF(TRIM(D213)="","",IFERROR(INDEX('Student Master'!L:L,MATCH(D213,'Student Master'!B:B,0)),"Not Found"))</f>
        <v>9493928480</v>
      </c>
      <c r="M213" s="28"/>
      <c r="N213" s="28"/>
    </row>
    <row r="214" spans="1:15" x14ac:dyDescent="0.35">
      <c r="A214" s="28">
        <f t="shared" si="3"/>
        <v>213</v>
      </c>
      <c r="B214" s="30">
        <v>44771</v>
      </c>
      <c r="C214" s="28">
        <v>451</v>
      </c>
      <c r="D214" s="28">
        <v>4742</v>
      </c>
      <c r="E214" s="28" t="s">
        <v>32</v>
      </c>
      <c r="F214" s="28">
        <v>1000</v>
      </c>
      <c r="G214" s="28"/>
      <c r="H214" s="28" t="str">
        <f>IF(TRIM(D214)="","",IFERROR(INDEX('Student Master'!C:C,MATCH(D214,'Student Master'!B:B,0)),"Not Found"))</f>
        <v>L. HARSHAVARDHAN</v>
      </c>
      <c r="I214" s="28" t="str">
        <f>IF(TRIM(D214)="","",IFERROR(INDEX('Student Master'!D:D,MATCH(D214,'Student Master'!B:B,0)),"Not Found"))</f>
        <v>U - AS</v>
      </c>
      <c r="J214" s="28" t="str">
        <f>IF(TRIM(D214)="","",IFERROR(INDEX('Student Master'!H:H,MATCH(D214,'Student Master'!B:B,0)),"Not Found"))</f>
        <v>L. NAVEEN</v>
      </c>
      <c r="K214" s="28" t="str">
        <f>IF(TRIM(D214)="","",IFERROR(INDEX('Student Master'!N:N,MATCH(D214,'Student Master'!B:B,0)),"Not Found"))</f>
        <v>Saraswathi Nagar</v>
      </c>
      <c r="L214" s="28">
        <f>IF(TRIM(D214)="","",IFERROR(INDEX('Student Master'!L:L,MATCH(D214,'Student Master'!B:B,0)),"Not Found"))</f>
        <v>9493434334</v>
      </c>
      <c r="M214" s="28"/>
      <c r="N214" s="28"/>
    </row>
    <row r="215" spans="1:15" x14ac:dyDescent="0.35">
      <c r="A215" s="28">
        <f t="shared" si="3"/>
        <v>214</v>
      </c>
      <c r="B215" s="30">
        <v>44771</v>
      </c>
      <c r="C215" s="28">
        <v>452</v>
      </c>
      <c r="D215" s="28">
        <v>4741</v>
      </c>
      <c r="E215" s="28" t="s">
        <v>32</v>
      </c>
      <c r="F215" s="28">
        <v>1000</v>
      </c>
      <c r="G215" s="28"/>
      <c r="H215" s="28" t="str">
        <f>IF(TRIM(D215)="","",IFERROR(INDEX('Student Master'!C:C,MATCH(D215,'Student Master'!B:B,0)),"Not Found"))</f>
        <v>L.Rishivardhan</v>
      </c>
      <c r="I215" s="28" t="str">
        <f>IF(TRIM(D215)="","",IFERROR(INDEX('Student Master'!D:D,MATCH(D215,'Student Master'!B:B,0)),"Not Found"))</f>
        <v>N - AS</v>
      </c>
      <c r="J215" s="28" t="str">
        <f>IF(TRIM(D215)="","",IFERROR(INDEX('Student Master'!H:H,MATCH(D215,'Student Master'!B:B,0)),"Not Found"))</f>
        <v>Naveen</v>
      </c>
      <c r="K215" s="28" t="str">
        <f>IF(TRIM(D215)="","",IFERROR(INDEX('Student Master'!N:N,MATCH(D215,'Student Master'!B:B,0)),"Not Found"))</f>
        <v>Saraswathi Nagar</v>
      </c>
      <c r="L215" s="28">
        <f>IF(TRIM(D215)="","",IFERROR(INDEX('Student Master'!L:L,MATCH(D215,'Student Master'!B:B,0)),"Not Found"))</f>
        <v>9493534334</v>
      </c>
      <c r="M215" s="28"/>
      <c r="N215" s="28"/>
    </row>
    <row r="216" spans="1:15" x14ac:dyDescent="0.35">
      <c r="A216" s="28">
        <f t="shared" si="3"/>
        <v>215</v>
      </c>
      <c r="B216" s="30">
        <v>44772</v>
      </c>
      <c r="C216" s="28">
        <v>453</v>
      </c>
      <c r="D216" s="28">
        <v>4201</v>
      </c>
      <c r="E216" s="28" t="s">
        <v>32</v>
      </c>
      <c r="F216" s="28">
        <v>5000</v>
      </c>
      <c r="G216" s="28"/>
      <c r="H216" s="28" t="str">
        <f>IF(TRIM(D216)="","",IFERROR(INDEX('Student Master'!C:C,MATCH(D216,'Student Master'!B:B,0)),"Not Found"))</f>
        <v>S. KRISHNA CHAITHANYA</v>
      </c>
      <c r="I216" s="28" t="str">
        <f>IF(TRIM(D216)="","",IFERROR(INDEX('Student Master'!D:D,MATCH(D216,'Student Master'!B:B,0)),"Not Found"))</f>
        <v>9 - AS</v>
      </c>
      <c r="J216" s="28" t="str">
        <f>IF(TRIM(D216)="","",IFERROR(INDEX('Student Master'!H:H,MATCH(D216,'Student Master'!B:B,0)),"Not Found"))</f>
        <v>S. SHIVA PRASAD</v>
      </c>
      <c r="K216" s="28" t="str">
        <f>IF(TRIM(D216)="","",IFERROR(INDEX('Student Master'!N:N,MATCH(D216,'Student Master'!B:B,0)),"Not Found"))</f>
        <v>TATTIKOTE</v>
      </c>
      <c r="L216" s="28">
        <f>IF(TRIM(D216)="","",IFERROR(INDEX('Student Master'!L:L,MATCH(D216,'Student Master'!B:B,0)),"Not Found"))</f>
        <v>9490708912</v>
      </c>
      <c r="M216" s="28"/>
      <c r="N216" s="28"/>
    </row>
    <row r="217" spans="1:15" x14ac:dyDescent="0.35">
      <c r="A217" s="28">
        <f t="shared" si="3"/>
        <v>216</v>
      </c>
      <c r="B217" s="30">
        <v>44772</v>
      </c>
      <c r="C217" s="28">
        <v>454</v>
      </c>
      <c r="D217" s="28">
        <v>4259</v>
      </c>
      <c r="E217" s="28" t="s">
        <v>32</v>
      </c>
      <c r="F217" s="28">
        <v>5000</v>
      </c>
      <c r="G217" s="28"/>
      <c r="H217" s="28" t="str">
        <f>IF(TRIM(D217)="","",IFERROR(INDEX('Student Master'!C:C,MATCH(D217,'Student Master'!B:B,0)),"Not Found"))</f>
        <v>S. MANIRAMTEJA</v>
      </c>
      <c r="I217" s="28" t="str">
        <f>IF(TRIM(D217)="","",IFERROR(INDEX('Student Master'!D:D,MATCH(D217,'Student Master'!B:B,0)),"Not Found"))</f>
        <v>8 - AS</v>
      </c>
      <c r="J217" s="28" t="str">
        <f>IF(TRIM(D217)="","",IFERROR(INDEX('Student Master'!H:H,MATCH(D217,'Student Master'!B:B,0)),"Not Found"))</f>
        <v>S. SHIVA PRASAD</v>
      </c>
      <c r="K217" s="28" t="str">
        <f>IF(TRIM(D217)="","",IFERROR(INDEX('Student Master'!N:N,MATCH(D217,'Student Master'!B:B,0)),"Not Found"))</f>
        <v>TATTIKOTE</v>
      </c>
      <c r="L217" s="28">
        <f>IF(TRIM(D217)="","",IFERROR(INDEX('Student Master'!L:L,MATCH(D217,'Student Master'!B:B,0)),"Not Found"))</f>
        <v>9490708912</v>
      </c>
      <c r="M217" s="28"/>
      <c r="N217" s="28"/>
    </row>
    <row r="218" spans="1:15" x14ac:dyDescent="0.35">
      <c r="A218" s="28">
        <f t="shared" si="3"/>
        <v>217</v>
      </c>
      <c r="B218" s="30">
        <v>44772</v>
      </c>
      <c r="C218" s="28">
        <v>455</v>
      </c>
      <c r="D218" s="28">
        <v>4732</v>
      </c>
      <c r="E218" s="28" t="s">
        <v>32</v>
      </c>
      <c r="F218" s="28">
        <v>1000</v>
      </c>
      <c r="G218" s="28"/>
      <c r="H218" s="28" t="str">
        <f>IF(TRIM(D218)="","",IFERROR(INDEX('Student Master'!C:C,MATCH(D218,'Student Master'!B:B,0)),"Not Found"))</f>
        <v>Not Found</v>
      </c>
      <c r="I218" s="28" t="str">
        <f>IF(TRIM(D218)="","",IFERROR(INDEX('Student Master'!D:D,MATCH(D218,'Student Master'!B:B,0)),"Not Found"))</f>
        <v>Not Found</v>
      </c>
      <c r="J218" s="28" t="str">
        <f>IF(TRIM(D218)="","",IFERROR(INDEX('Student Master'!H:H,MATCH(D218,'Student Master'!B:B,0)),"Not Found"))</f>
        <v>Not Found</v>
      </c>
      <c r="K218" s="28" t="str">
        <f>IF(TRIM(D218)="","",IFERROR(INDEX('Student Master'!N:N,MATCH(D218,'Student Master'!B:B,0)),"Not Found"))</f>
        <v>Not Found</v>
      </c>
      <c r="L218" s="28" t="str">
        <f>IF(TRIM(D218)="","",IFERROR(INDEX('Student Master'!L:L,MATCH(D218,'Student Master'!B:B,0)),"Not Found"))</f>
        <v>Not Found</v>
      </c>
      <c r="M218" s="28"/>
      <c r="N218" s="28" t="s">
        <v>2760</v>
      </c>
      <c r="O218" s="68" t="s">
        <v>1521</v>
      </c>
    </row>
    <row r="219" spans="1:15" x14ac:dyDescent="0.35">
      <c r="A219" s="28">
        <f t="shared" si="3"/>
        <v>218</v>
      </c>
      <c r="B219" s="30">
        <v>44772</v>
      </c>
      <c r="C219" s="28">
        <v>456</v>
      </c>
      <c r="D219" s="28">
        <v>4751</v>
      </c>
      <c r="E219" s="28" t="s">
        <v>32</v>
      </c>
      <c r="F219" s="28">
        <v>1750</v>
      </c>
      <c r="G219" s="28"/>
      <c r="H219" s="28" t="str">
        <f>IF(TRIM(D219)="","",IFERROR(INDEX('Student Master'!C:C,MATCH(D219,'Student Master'!B:B,0)),"Not Found"))</f>
        <v>T. SHIVA PRASAD</v>
      </c>
      <c r="I219" s="28" t="str">
        <f>IF(TRIM(D219)="","",IFERROR(INDEX('Student Master'!D:D,MATCH(D219,'Student Master'!B:B,0)),"Not Found"))</f>
        <v>3 - AS</v>
      </c>
      <c r="J219" s="28" t="str">
        <f>IF(TRIM(D219)="","",IFERROR(INDEX('Student Master'!H:H,MATCH(D219,'Student Master'!B:B,0)),"Not Found"))</f>
        <v>T. SARICHAND</v>
      </c>
      <c r="K219" s="28" t="str">
        <f>IF(TRIM(D219)="","",IFERROR(INDEX('Student Master'!N:N,MATCH(D219,'Student Master'!B:B,0)),"Not Found"))</f>
        <v>Petsangam</v>
      </c>
      <c r="L219" s="28">
        <f>IF(TRIM(D219)="","",IFERROR(INDEX('Student Master'!L:L,MATCH(D219,'Student Master'!B:B,0)),"Not Found"))</f>
        <v>0</v>
      </c>
      <c r="M219" s="28"/>
      <c r="N219" s="28"/>
    </row>
    <row r="220" spans="1:15" x14ac:dyDescent="0.35">
      <c r="A220" s="28">
        <f t="shared" si="3"/>
        <v>219</v>
      </c>
      <c r="B220" s="30">
        <v>44772</v>
      </c>
      <c r="C220" s="28">
        <v>457</v>
      </c>
      <c r="D220" s="28">
        <v>3266</v>
      </c>
      <c r="E220" s="28" t="s">
        <v>32</v>
      </c>
      <c r="F220" s="28">
        <v>1500</v>
      </c>
      <c r="G220" s="28"/>
      <c r="H220" s="28" t="str">
        <f>IF(TRIM(D220)="","",IFERROR(INDEX('Student Master'!C:C,MATCH(D220,'Student Master'!B:B,0)),"Not Found"))</f>
        <v>M. KARTHIK</v>
      </c>
      <c r="I220" s="28" t="str">
        <f>IF(TRIM(D220)="","",IFERROR(INDEX('Student Master'!D:D,MATCH(D220,'Student Master'!B:B,0)),"Not Found"))</f>
        <v>6 - AS</v>
      </c>
      <c r="J220" s="28" t="str">
        <f>IF(TRIM(D220)="","",IFERROR(INDEX('Student Master'!H:H,MATCH(D220,'Student Master'!B:B,0)),"Not Found"))</f>
        <v>MARUTHI</v>
      </c>
      <c r="K220" s="28" t="str">
        <f>IF(TRIM(D220)="","",IFERROR(INDEX('Student Master'!N:N,MATCH(D220,'Student Master'!B:B,0)),"Not Found"))</f>
        <v>NAGANPALLY</v>
      </c>
      <c r="L220" s="28">
        <f>IF(TRIM(D220)="","",IFERROR(INDEX('Student Master'!L:L,MATCH(D220,'Student Master'!B:B,0)),"Not Found"))</f>
        <v>7893534209</v>
      </c>
      <c r="M220" s="28"/>
      <c r="N220" s="28"/>
    </row>
    <row r="221" spans="1:15" x14ac:dyDescent="0.35">
      <c r="A221" s="28">
        <f t="shared" si="3"/>
        <v>220</v>
      </c>
      <c r="B221" s="30">
        <v>44773</v>
      </c>
      <c r="C221" s="28">
        <v>458</v>
      </c>
      <c r="D221" s="28">
        <v>4676</v>
      </c>
      <c r="E221" s="28" t="s">
        <v>32</v>
      </c>
      <c r="F221" s="28">
        <v>5000</v>
      </c>
      <c r="G221" s="28"/>
      <c r="H221" s="28" t="str">
        <f>IF(TRIM(D221)="","",IFERROR(INDEX('Student Master'!C:C,MATCH(D221,'Student Master'!B:B,0)),"Not Found"))</f>
        <v>B.RAKESH</v>
      </c>
      <c r="I221" s="28" t="str">
        <f>IF(TRIM(D221)="","",IFERROR(INDEX('Student Master'!D:D,MATCH(D221,'Student Master'!B:B,0)),"Not Found"))</f>
        <v>2 - AS</v>
      </c>
      <c r="J221" s="28" t="str">
        <f>IF(TRIM(D221)="","",IFERROR(INDEX('Student Master'!H:H,MATCH(D221,'Student Master'!B:B,0)),"Not Found"))</f>
        <v>KARAN SINGH</v>
      </c>
      <c r="K221" s="28" t="str">
        <f>IF(TRIM(D221)="","",IFERROR(INDEX('Student Master'!N:N,MATCH(D221,'Student Master'!B:B,0)),"Not Found"))</f>
        <v>Neral Thanda</v>
      </c>
      <c r="L221" s="28">
        <f>IF(TRIM(D221)="","",IFERROR(INDEX('Student Master'!L:L,MATCH(D221,'Student Master'!B:B,0)),"Not Found"))</f>
        <v>9490534483</v>
      </c>
      <c r="M221" s="28"/>
      <c r="N221" s="28"/>
    </row>
    <row r="222" spans="1:15" x14ac:dyDescent="0.35">
      <c r="A222" s="28">
        <f t="shared" si="3"/>
        <v>221</v>
      </c>
      <c r="B222" s="30">
        <v>44774</v>
      </c>
      <c r="C222" s="28">
        <v>459</v>
      </c>
      <c r="D222" s="28">
        <v>4591</v>
      </c>
      <c r="E222" s="28" t="s">
        <v>32</v>
      </c>
      <c r="F222" s="28">
        <v>2000</v>
      </c>
      <c r="G222" s="28"/>
      <c r="H222" s="28" t="str">
        <f>IF(TRIM(D222)="","",IFERROR(INDEX('Student Master'!C:C,MATCH(D222,'Student Master'!B:B,0)),"Not Found"))</f>
        <v>K.AKSHITHA</v>
      </c>
      <c r="I222" s="28" t="str">
        <f>IF(TRIM(D222)="","",IFERROR(INDEX('Student Master'!D:D,MATCH(D222,'Student Master'!B:B,0)),"Not Found"))</f>
        <v>3 - AS</v>
      </c>
      <c r="J222" s="28" t="str">
        <f>IF(TRIM(D222)="","",IFERROR(INDEX('Student Master'!H:H,MATCH(D222,'Student Master'!B:B,0)),"Not Found"))</f>
        <v>K.SANJAY KUMAR</v>
      </c>
      <c r="K222" s="28" t="str">
        <f>IF(TRIM(D222)="","",IFERROR(INDEX('Student Master'!N:N,MATCH(D222,'Student Master'!B:B,0)),"Not Found"))</f>
        <v>Mudhole</v>
      </c>
      <c r="L222" s="28">
        <f>IF(TRIM(D222)="","",IFERROR(INDEX('Student Master'!L:L,MATCH(D222,'Student Master'!B:B,0)),"Not Found"))</f>
        <v>9949405824</v>
      </c>
      <c r="M222" s="28"/>
      <c r="N222" s="28"/>
    </row>
    <row r="223" spans="1:15" x14ac:dyDescent="0.35">
      <c r="A223" s="28">
        <f t="shared" si="3"/>
        <v>222</v>
      </c>
      <c r="B223" s="30">
        <v>44774</v>
      </c>
      <c r="C223" s="28">
        <v>460</v>
      </c>
      <c r="D223" s="28">
        <v>4592</v>
      </c>
      <c r="E223" s="28" t="s">
        <v>32</v>
      </c>
      <c r="F223" s="28">
        <v>2000</v>
      </c>
      <c r="G223" s="28"/>
      <c r="H223" s="28" t="str">
        <f>IF(TRIM(D223)="","",IFERROR(INDEX('Student Master'!C:C,MATCH(D223,'Student Master'!B:B,0)),"Not Found"))</f>
        <v>K. NIRUPAM</v>
      </c>
      <c r="I223" s="28" t="str">
        <f>IF(TRIM(D223)="","",IFERROR(INDEX('Student Master'!D:D,MATCH(D223,'Student Master'!B:B,0)),"Not Found"))</f>
        <v>5 - AS</v>
      </c>
      <c r="J223" s="28" t="str">
        <f>IF(TRIM(D223)="","",IFERROR(INDEX('Student Master'!H:H,MATCH(D223,'Student Master'!B:B,0)),"Not Found"))</f>
        <v>K. SANJAY KUMAR</v>
      </c>
      <c r="K223" s="28" t="str">
        <f>IF(TRIM(D223)="","",IFERROR(INDEX('Student Master'!N:N,MATCH(D223,'Student Master'!B:B,0)),"Not Found"))</f>
        <v>Mudhole</v>
      </c>
      <c r="L223" s="28">
        <f>IF(TRIM(D223)="","",IFERROR(INDEX('Student Master'!L:L,MATCH(D223,'Student Master'!B:B,0)),"Not Found"))</f>
        <v>9949405824</v>
      </c>
      <c r="M223" s="28"/>
      <c r="N223" s="28"/>
    </row>
    <row r="224" spans="1:15" x14ac:dyDescent="0.35">
      <c r="A224" s="28">
        <f t="shared" si="3"/>
        <v>223</v>
      </c>
      <c r="B224" s="30">
        <v>44774</v>
      </c>
      <c r="C224" s="28">
        <v>461</v>
      </c>
      <c r="D224" s="28">
        <v>4526</v>
      </c>
      <c r="E224" s="28" t="s">
        <v>32</v>
      </c>
      <c r="F224" s="28">
        <v>5000</v>
      </c>
      <c r="G224" s="28"/>
      <c r="H224" s="28" t="str">
        <f>IF(TRIM(D224)="","",IFERROR(INDEX('Student Master'!C:C,MATCH(D224,'Student Master'!B:B,0)),"Not Found"))</f>
        <v>B.ASHWANTH REDDY</v>
      </c>
      <c r="I224" s="28" t="str">
        <f>IF(TRIM(D224)="","",IFERROR(INDEX('Student Master'!D:D,MATCH(D224,'Student Master'!B:B,0)),"Not Found"))</f>
        <v>5 - AS</v>
      </c>
      <c r="J224" s="28" t="str">
        <f>IF(TRIM(D224)="","",IFERROR(INDEX('Student Master'!H:H,MATCH(D224,'Student Master'!B:B,0)),"Not Found"))</f>
        <v>B. MAHRESH REDDY</v>
      </c>
      <c r="K224" s="28" t="str">
        <f>IF(TRIM(D224)="","",IFERROR(INDEX('Student Master'!N:N,MATCH(D224,'Student Master'!B:B,0)),"Not Found"))</f>
        <v>Govur</v>
      </c>
      <c r="L224" s="28">
        <f>IF(TRIM(D224)="","",IFERROR(INDEX('Student Master'!L:L,MATCH(D224,'Student Master'!B:B,0)),"Not Found"))</f>
        <v>8096317015</v>
      </c>
      <c r="M224" s="28"/>
      <c r="N224" s="28"/>
    </row>
    <row r="225" spans="1:14" x14ac:dyDescent="0.35">
      <c r="A225" s="28">
        <f t="shared" si="3"/>
        <v>224</v>
      </c>
      <c r="B225" s="30">
        <v>44774</v>
      </c>
      <c r="C225" s="28">
        <v>462</v>
      </c>
      <c r="D225" s="28">
        <v>4543</v>
      </c>
      <c r="E225" s="28" t="s">
        <v>32</v>
      </c>
      <c r="F225" s="28">
        <v>8500</v>
      </c>
      <c r="G225" s="28"/>
      <c r="H225" s="28" t="str">
        <f>IF(TRIM(D225)="","",IFERROR(INDEX('Student Master'!C:C,MATCH(D225,'Student Master'!B:B,0)),"Not Found"))</f>
        <v>G.GEETHIKA REDDY</v>
      </c>
      <c r="I225" s="28" t="str">
        <f>IF(TRIM(D225)="","",IFERROR(INDEX('Student Master'!D:D,MATCH(D225,'Student Master'!B:B,0)),"Not Found"))</f>
        <v>3 - AS</v>
      </c>
      <c r="J225" s="28" t="str">
        <f>IF(TRIM(D225)="","",IFERROR(INDEX('Student Master'!H:H,MATCH(D225,'Student Master'!B:B,0)),"Not Found"))</f>
        <v>G.PRAVEEN KUMAR</v>
      </c>
      <c r="K225" s="28" t="str">
        <f>IF(TRIM(D225)="","",IFERROR(INDEX('Student Master'!N:N,MATCH(D225,'Student Master'!B:B,0)),"Not Found"))</f>
        <v>Saraswathi Nagar</v>
      </c>
      <c r="L225" s="28">
        <f>IF(TRIM(D225)="","",IFERROR(INDEX('Student Master'!L:L,MATCH(D225,'Student Master'!B:B,0)),"Not Found"))</f>
        <v>8309311014</v>
      </c>
      <c r="M225" s="28"/>
      <c r="N225" s="28"/>
    </row>
    <row r="226" spans="1:14" x14ac:dyDescent="0.35">
      <c r="A226" s="28">
        <f t="shared" si="3"/>
        <v>225</v>
      </c>
      <c r="B226" s="30">
        <v>44774</v>
      </c>
      <c r="C226" s="28">
        <v>463</v>
      </c>
      <c r="D226" s="28">
        <v>4542</v>
      </c>
      <c r="E226" s="28" t="s">
        <v>32</v>
      </c>
      <c r="F226" s="28">
        <v>7500</v>
      </c>
      <c r="G226" s="28"/>
      <c r="H226" s="28" t="str">
        <f>IF(TRIM(D226)="","",IFERROR(INDEX('Student Master'!C:C,MATCH(D226,'Student Master'!B:B,0)),"Not Found"))</f>
        <v>G. AVANTHIKA</v>
      </c>
      <c r="I226" s="28" t="str">
        <f>IF(TRIM(D226)="","",IFERROR(INDEX('Student Master'!D:D,MATCH(D226,'Student Master'!B:B,0)),"Not Found"))</f>
        <v>2 - AS</v>
      </c>
      <c r="J226" s="28" t="str">
        <f>IF(TRIM(D226)="","",IFERROR(INDEX('Student Master'!H:H,MATCH(D226,'Student Master'!B:B,0)),"Not Found"))</f>
        <v>PRAVEEN</v>
      </c>
      <c r="K226" s="28" t="str">
        <f>IF(TRIM(D226)="","",IFERROR(INDEX('Student Master'!N:N,MATCH(D226,'Student Master'!B:B,0)),"Not Found"))</f>
        <v>Saraswathi Nagar</v>
      </c>
      <c r="L226" s="28">
        <f>IF(TRIM(D226)="","",IFERROR(INDEX('Student Master'!L:L,MATCH(D226,'Student Master'!B:B,0)),"Not Found"))</f>
        <v>8309311014</v>
      </c>
      <c r="M226" s="28"/>
      <c r="N226" s="28"/>
    </row>
    <row r="227" spans="1:14" x14ac:dyDescent="0.35">
      <c r="A227" s="28">
        <f t="shared" si="3"/>
        <v>226</v>
      </c>
      <c r="B227" s="30">
        <v>44775</v>
      </c>
      <c r="C227" s="28">
        <v>464</v>
      </c>
      <c r="D227" s="28">
        <v>4599</v>
      </c>
      <c r="E227" s="28" t="s">
        <v>32</v>
      </c>
      <c r="F227" s="28">
        <v>5000</v>
      </c>
      <c r="G227" s="28"/>
      <c r="H227" s="28" t="str">
        <f>IF(TRIM(D227)="","",IFERROR(INDEX('Student Master'!C:C,MATCH(D227,'Student Master'!B:B,0)),"Not Found"))</f>
        <v>T. CHETAN SINGH</v>
      </c>
      <c r="I227" s="28" t="str">
        <f>IF(TRIM(D227)="","",IFERROR(INDEX('Student Master'!D:D,MATCH(D227,'Student Master'!B:B,0)),"Not Found"))</f>
        <v>9 - AS</v>
      </c>
      <c r="J227" s="28" t="str">
        <f>IF(TRIM(D227)="","",IFERROR(INDEX('Student Master'!H:H,MATCH(D227,'Student Master'!B:B,0)),"Not Found"))</f>
        <v>T. GANGA SINGH</v>
      </c>
      <c r="K227" s="28" t="str">
        <f>IF(TRIM(D227)="","",IFERROR(INDEX('Student Master'!N:N,MATCH(D227,'Student Master'!B:B,0)),"Not Found"))</f>
        <v>KANDAKURTHI</v>
      </c>
      <c r="L227" s="28">
        <f>IF(TRIM(D227)="","",IFERROR(INDEX('Student Master'!L:L,MATCH(D227,'Student Master'!B:B,0)),"Not Found"))</f>
        <v>9912467849</v>
      </c>
      <c r="M227" s="28"/>
      <c r="N227" s="28"/>
    </row>
    <row r="228" spans="1:14" x14ac:dyDescent="0.35">
      <c r="A228" s="28">
        <f t="shared" si="3"/>
        <v>227</v>
      </c>
      <c r="B228" s="30">
        <v>44776</v>
      </c>
      <c r="C228" s="28">
        <v>465</v>
      </c>
      <c r="D228" s="28">
        <v>4538</v>
      </c>
      <c r="E228" s="28" t="s">
        <v>32</v>
      </c>
      <c r="F228" s="28">
        <v>2000</v>
      </c>
      <c r="G228" s="28"/>
      <c r="H228" s="28" t="str">
        <f>IF(TRIM(D228)="","",IFERROR(INDEX('Student Master'!C:C,MATCH(D228,'Student Master'!B:B,0)),"Not Found"))</f>
        <v>M.Naina Harshini</v>
      </c>
      <c r="I228" s="28" t="str">
        <f>IF(TRIM(D228)="","",IFERROR(INDEX('Student Master'!D:D,MATCH(D228,'Student Master'!B:B,0)),"Not Found"))</f>
        <v>9 - AS</v>
      </c>
      <c r="J228" s="28" t="str">
        <f>IF(TRIM(D228)="","",IFERROR(INDEX('Student Master'!H:H,MATCH(D228,'Student Master'!B:B,0)),"Not Found"))</f>
        <v>M. GANGA MALLAIAH</v>
      </c>
      <c r="K228" s="28" t="str">
        <f>IF(TRIM(D228)="","",IFERROR(INDEX('Student Master'!N:N,MATCH(D228,'Student Master'!B:B,0)),"Not Found"))</f>
        <v>Saraswathi Nagar</v>
      </c>
      <c r="L228" s="28">
        <f>IF(TRIM(D228)="","",IFERROR(INDEX('Student Master'!L:L,MATCH(D228,'Student Master'!B:B,0)),"Not Found"))</f>
        <v>9494061234</v>
      </c>
      <c r="M228" s="28"/>
      <c r="N228" s="28"/>
    </row>
    <row r="229" spans="1:14" x14ac:dyDescent="0.35">
      <c r="A229" s="28">
        <f t="shared" si="3"/>
        <v>228</v>
      </c>
      <c r="B229" s="30">
        <v>44776</v>
      </c>
      <c r="C229" s="28">
        <v>466</v>
      </c>
      <c r="D229" s="28">
        <v>4550</v>
      </c>
      <c r="E229" s="28" t="s">
        <v>32</v>
      </c>
      <c r="F229" s="28">
        <v>2000</v>
      </c>
      <c r="G229" s="28"/>
      <c r="H229" s="28" t="str">
        <f>IF(TRIM(D229)="","",IFERROR(INDEX('Student Master'!C:C,MATCH(D229,'Student Master'!B:B,0)),"Not Found"))</f>
        <v>M.SRI CHARAN</v>
      </c>
      <c r="I229" s="28" t="str">
        <f>IF(TRIM(D229)="","",IFERROR(INDEX('Student Master'!D:D,MATCH(D229,'Student Master'!B:B,0)),"Not Found"))</f>
        <v>2 - AS</v>
      </c>
      <c r="J229" s="28" t="str">
        <f>IF(TRIM(D229)="","",IFERROR(INDEX('Student Master'!H:H,MATCH(D229,'Student Master'!B:B,0)),"Not Found"))</f>
        <v>M.GANGA MALLAIAH</v>
      </c>
      <c r="K229" s="28" t="str">
        <f>IF(TRIM(D229)="","",IFERROR(INDEX('Student Master'!N:N,MATCH(D229,'Student Master'!B:B,0)),"Not Found"))</f>
        <v>Saraswathi Nagar</v>
      </c>
      <c r="L229" s="28">
        <f>IF(TRIM(D229)="","",IFERROR(INDEX('Student Master'!L:L,MATCH(D229,'Student Master'!B:B,0)),"Not Found"))</f>
        <v>9494061234</v>
      </c>
      <c r="M229" s="28"/>
      <c r="N229" s="28"/>
    </row>
    <row r="230" spans="1:14" x14ac:dyDescent="0.35">
      <c r="A230" s="28">
        <f t="shared" si="3"/>
        <v>229</v>
      </c>
      <c r="B230" s="30">
        <v>44776</v>
      </c>
      <c r="C230" s="28">
        <v>467</v>
      </c>
      <c r="D230" s="28">
        <v>4666</v>
      </c>
      <c r="E230" s="28" t="s">
        <v>32</v>
      </c>
      <c r="F230" s="28">
        <v>2000</v>
      </c>
      <c r="G230" s="28"/>
      <c r="H230" s="28" t="str">
        <f>IF(TRIM(D230)="","",IFERROR(INDEX('Student Master'!C:C,MATCH(D230,'Student Master'!B:B,0)),"Not Found"))</f>
        <v>M.ANANYA</v>
      </c>
      <c r="I230" s="28" t="str">
        <f>IF(TRIM(D230)="","",IFERROR(INDEX('Student Master'!D:D,MATCH(D230,'Student Master'!B:B,0)),"Not Found"))</f>
        <v>7 - AS</v>
      </c>
      <c r="J230" s="28" t="str">
        <f>IF(TRIM(D230)="","",IFERROR(INDEX('Student Master'!H:H,MATCH(D230,'Student Master'!B:B,0)),"Not Found"))</f>
        <v>M. GANGA MALLAIAH</v>
      </c>
      <c r="K230" s="28" t="str">
        <f>IF(TRIM(D230)="","",IFERROR(INDEX('Student Master'!N:N,MATCH(D230,'Student Master'!B:B,0)),"Not Found"))</f>
        <v>Saraswathi Nagar</v>
      </c>
      <c r="L230" s="28">
        <f>IF(TRIM(D230)="","",IFERROR(INDEX('Student Master'!L:L,MATCH(D230,'Student Master'!B:B,0)),"Not Found"))</f>
        <v>9494061234</v>
      </c>
      <c r="M230" s="28"/>
      <c r="N230" s="28"/>
    </row>
    <row r="231" spans="1:14" x14ac:dyDescent="0.35">
      <c r="A231" s="28">
        <f t="shared" si="3"/>
        <v>230</v>
      </c>
      <c r="B231" s="30">
        <v>44780</v>
      </c>
      <c r="C231" s="28">
        <v>468</v>
      </c>
      <c r="D231" s="28">
        <v>2966</v>
      </c>
      <c r="E231" s="28" t="s">
        <v>32</v>
      </c>
      <c r="F231" s="28">
        <v>2000</v>
      </c>
      <c r="G231" s="28"/>
      <c r="H231" s="28" t="str">
        <f>IF(TRIM(D231)="","",IFERROR(INDEX('Student Master'!C:C,MATCH(D231,'Student Master'!B:B,0)),"Not Found"))</f>
        <v>TASFIYA FIRDOUSE</v>
      </c>
      <c r="I231" s="28" t="str">
        <f>IF(TRIM(D231)="","",IFERROR(INDEX('Student Master'!D:D,MATCH(D231,'Student Master'!B:B,0)),"Not Found"))</f>
        <v>7 - AM</v>
      </c>
      <c r="J231" s="28" t="str">
        <f>IF(TRIM(D231)="","",IFERROR(INDEX('Student Master'!H:H,MATCH(D231,'Student Master'!B:B,0)),"Not Found"))</f>
        <v>JAMEEL BAIG</v>
      </c>
      <c r="K231" s="28" t="str">
        <f>IF(TRIM(D231)="","",IFERROR(INDEX('Student Master'!N:N,MATCH(D231,'Student Master'!B:B,0)),"Not Found"))</f>
        <v>YEDAPALLY</v>
      </c>
      <c r="L231" s="28">
        <f>IF(TRIM(D231)="","",IFERROR(INDEX('Student Master'!L:L,MATCH(D231,'Student Master'!B:B,0)),"Not Found"))</f>
        <v>6302743761</v>
      </c>
      <c r="M231" s="28"/>
      <c r="N231" s="28"/>
    </row>
    <row r="232" spans="1:14" x14ac:dyDescent="0.35">
      <c r="A232" s="28">
        <f t="shared" si="3"/>
        <v>231</v>
      </c>
      <c r="B232" s="30">
        <v>44780</v>
      </c>
      <c r="C232" s="28">
        <v>469</v>
      </c>
      <c r="D232" s="28">
        <v>4534</v>
      </c>
      <c r="E232" s="28" t="s">
        <v>32</v>
      </c>
      <c r="F232" s="28">
        <v>2000</v>
      </c>
      <c r="G232" s="28"/>
      <c r="H232" s="28" t="str">
        <f>IF(TRIM(D232)="","",IFERROR(INDEX('Student Master'!C:C,MATCH(D232,'Student Master'!B:B,0)),"Not Found"))</f>
        <v>B. RAKESH</v>
      </c>
      <c r="I232" s="28" t="str">
        <f>IF(TRIM(D232)="","",IFERROR(INDEX('Student Master'!D:D,MATCH(D232,'Student Master'!B:B,0)),"Not Found"))</f>
        <v>2 - AS</v>
      </c>
      <c r="J232" s="28" t="str">
        <f>IF(TRIM(D232)="","",IFERROR(INDEX('Student Master'!H:H,MATCH(D232,'Student Master'!B:B,0)),"Not Found"))</f>
        <v>B.SARDHAR</v>
      </c>
      <c r="K232" s="28" t="str">
        <f>IF(TRIM(D232)="","",IFERROR(INDEX('Student Master'!N:N,MATCH(D232,'Student Master'!B:B,0)),"Not Found"))</f>
        <v>Petsangam</v>
      </c>
      <c r="L232" s="28">
        <f>IF(TRIM(D232)="","",IFERROR(INDEX('Student Master'!L:L,MATCH(D232,'Student Master'!B:B,0)),"Not Found"))</f>
        <v>6300055274</v>
      </c>
      <c r="M232" s="28"/>
      <c r="N232" s="28"/>
    </row>
    <row r="233" spans="1:14" x14ac:dyDescent="0.35">
      <c r="A233" s="28">
        <f t="shared" si="3"/>
        <v>232</v>
      </c>
      <c r="B233" s="30">
        <v>44780</v>
      </c>
      <c r="C233" s="28">
        <v>470</v>
      </c>
      <c r="D233" s="28">
        <v>4685</v>
      </c>
      <c r="E233" s="28" t="s">
        <v>32</v>
      </c>
      <c r="F233" s="28">
        <v>2000</v>
      </c>
      <c r="G233" s="28"/>
      <c r="H233" s="28" t="str">
        <f>IF(TRIM(D233)="","",IFERROR(INDEX('Student Master'!C:C,MATCH(D233,'Student Master'!B:B,0)),"Not Found"))</f>
        <v>B. RAJESH</v>
      </c>
      <c r="I233" s="28" t="str">
        <f>IF(TRIM(D233)="","",IFERROR(INDEX('Student Master'!D:D,MATCH(D233,'Student Master'!B:B,0)),"Not Found"))</f>
        <v>3 - AS</v>
      </c>
      <c r="J233" s="28" t="str">
        <f>IF(TRIM(D233)="","",IFERROR(INDEX('Student Master'!H:H,MATCH(D233,'Student Master'!B:B,0)),"Not Found"))</f>
        <v>B.SARDAR</v>
      </c>
      <c r="K233" s="28" t="str">
        <f>IF(TRIM(D233)="","",IFERROR(INDEX('Student Master'!N:N,MATCH(D233,'Student Master'!B:B,0)),"Not Found"))</f>
        <v>Petsangam</v>
      </c>
      <c r="L233" s="28">
        <f>IF(TRIM(D233)="","",IFERROR(INDEX('Student Master'!L:L,MATCH(D233,'Student Master'!B:B,0)),"Not Found"))</f>
        <v>6300055274</v>
      </c>
      <c r="M233" s="28"/>
      <c r="N233" s="28"/>
    </row>
    <row r="234" spans="1:14" x14ac:dyDescent="0.35">
      <c r="A234" s="28">
        <f t="shared" si="3"/>
        <v>233</v>
      </c>
      <c r="B234" s="30">
        <v>44781</v>
      </c>
      <c r="C234" s="28">
        <v>471</v>
      </c>
      <c r="D234" s="28">
        <v>3871</v>
      </c>
      <c r="E234" s="28" t="s">
        <v>32</v>
      </c>
      <c r="F234" s="28">
        <v>2000</v>
      </c>
      <c r="G234" s="28"/>
      <c r="H234" s="28" t="str">
        <f>IF(TRIM(D234)="","",IFERROR(INDEX('Student Master'!C:C,MATCH(D234,'Student Master'!B:B,0)),"Not Found"))</f>
        <v>MD. JUNAID KHAN</v>
      </c>
      <c r="I234" s="28" t="str">
        <f>IF(TRIM(D234)="","",IFERROR(INDEX('Student Master'!D:D,MATCH(D234,'Student Master'!B:B,0)),"Not Found"))</f>
        <v>5 - AS</v>
      </c>
      <c r="J234" s="28" t="str">
        <f>IF(TRIM(D234)="","",IFERROR(INDEX('Student Master'!H:H,MATCH(D234,'Student Master'!B:B,0)),"Not Found"))</f>
        <v>MD. TOUFEEQ KHAN</v>
      </c>
      <c r="K234" s="28" t="str">
        <f>IF(TRIM(D234)="","",IFERROR(INDEX('Student Master'!N:N,MATCH(D234,'Student Master'!B:B,0)),"Not Found"))</f>
        <v>AZAM GUNJ</v>
      </c>
      <c r="L234" s="28">
        <f>IF(TRIM(D234)="","",IFERROR(INDEX('Student Master'!L:L,MATCH(D234,'Student Master'!B:B,0)),"Not Found"))</f>
        <v>9030750445</v>
      </c>
      <c r="M234" s="28"/>
      <c r="N234" s="28"/>
    </row>
    <row r="235" spans="1:14" x14ac:dyDescent="0.35">
      <c r="A235" s="28">
        <f t="shared" si="3"/>
        <v>234</v>
      </c>
      <c r="B235" s="30">
        <v>44784</v>
      </c>
      <c r="C235" s="28">
        <v>472</v>
      </c>
      <c r="D235" s="28">
        <v>2539</v>
      </c>
      <c r="E235" s="28" t="s">
        <v>32</v>
      </c>
      <c r="F235" s="28">
        <v>10000</v>
      </c>
      <c r="G235" s="28"/>
      <c r="H235" s="28" t="str">
        <f>IF(TRIM(D235)="","",IFERROR(INDEX('Student Master'!C:C,MATCH(D235,'Student Master'!B:B,0)),"Not Found"))</f>
        <v>D. RUTHIK REDDY</v>
      </c>
      <c r="I235" s="28" t="str">
        <f>IF(TRIM(D235)="","",IFERROR(INDEX('Student Master'!D:D,MATCH(D235,'Student Master'!B:B,0)),"Not Found"))</f>
        <v>9 - AS</v>
      </c>
      <c r="J235" s="28" t="str">
        <f>IF(TRIM(D235)="","",IFERROR(INDEX('Student Master'!H:H,MATCH(D235,'Student Master'!B:B,0)),"Not Found"))</f>
        <v>RAJA REDDY</v>
      </c>
      <c r="K235" s="28" t="str">
        <f>IF(TRIM(D235)="","",IFERROR(INDEX('Student Master'!N:N,MATCH(D235,'Student Master'!B:B,0)),"Not Found"))</f>
        <v>PEGADAPALLY</v>
      </c>
      <c r="L235" s="28">
        <f>IF(TRIM(D235)="","",IFERROR(INDEX('Student Master'!L:L,MATCH(D235,'Student Master'!B:B,0)),"Not Found"))</f>
        <v>9949090253</v>
      </c>
      <c r="M235" s="28"/>
      <c r="N235" s="28"/>
    </row>
    <row r="236" spans="1:14" x14ac:dyDescent="0.35">
      <c r="A236" s="28">
        <f t="shared" si="3"/>
        <v>235</v>
      </c>
      <c r="B236" s="30">
        <v>44784</v>
      </c>
      <c r="C236" s="28">
        <v>473</v>
      </c>
      <c r="D236" s="28">
        <v>2328</v>
      </c>
      <c r="E236" s="28" t="s">
        <v>32</v>
      </c>
      <c r="F236" s="28">
        <v>10000</v>
      </c>
      <c r="G236" s="28"/>
      <c r="H236" s="28" t="str">
        <f>IF(TRIM(D236)="","",IFERROR(INDEX('Student Master'!C:C,MATCH(D236,'Student Master'!B:B,0)),"Not Found"))</f>
        <v>D. ALANKRUTHA</v>
      </c>
      <c r="I236" s="28" t="str">
        <f>IF(TRIM(D236)="","",IFERROR(INDEX('Student Master'!D:D,MATCH(D236,'Student Master'!B:B,0)),"Not Found"))</f>
        <v>10 - BS</v>
      </c>
      <c r="J236" s="28" t="str">
        <f>IF(TRIM(D236)="","",IFERROR(INDEX('Student Master'!H:H,MATCH(D236,'Student Master'!B:B,0)),"Not Found"))</f>
        <v>RAJA REDDY</v>
      </c>
      <c r="K236" s="28" t="str">
        <f>IF(TRIM(D236)="","",IFERROR(INDEX('Student Master'!N:N,MATCH(D236,'Student Master'!B:B,0)),"Not Found"))</f>
        <v>PEGADAPALLY</v>
      </c>
      <c r="L236" s="28">
        <f>IF(TRIM(D236)="","",IFERROR(INDEX('Student Master'!L:L,MATCH(D236,'Student Master'!B:B,0)),"Not Found"))</f>
        <v>9949090253</v>
      </c>
      <c r="M236" s="28"/>
      <c r="N236" s="28"/>
    </row>
    <row r="237" spans="1:14" x14ac:dyDescent="0.35">
      <c r="A237" s="28">
        <f t="shared" si="3"/>
        <v>236</v>
      </c>
      <c r="B237" s="30">
        <v>44789</v>
      </c>
      <c r="C237" s="28">
        <v>474</v>
      </c>
      <c r="D237" s="28">
        <v>4537</v>
      </c>
      <c r="E237" s="28" t="s">
        <v>32</v>
      </c>
      <c r="F237" s="28">
        <v>2000</v>
      </c>
      <c r="G237" s="28"/>
      <c r="H237" s="28" t="str">
        <f>IF(TRIM(D237)="","",IFERROR(INDEX('Student Master'!C:C,MATCH(D237,'Student Master'!B:B,0)),"Not Found"))</f>
        <v>V. MOULYA SRI</v>
      </c>
      <c r="I237" s="28" t="str">
        <f>IF(TRIM(D237)="","",IFERROR(INDEX('Student Master'!D:D,MATCH(D237,'Student Master'!B:B,0)),"Not Found"))</f>
        <v>1 - AS</v>
      </c>
      <c r="J237" s="28" t="str">
        <f>IF(TRIM(D237)="","",IFERROR(INDEX('Student Master'!H:H,MATCH(D237,'Student Master'!B:B,0)),"Not Found"))</f>
        <v>V. DHANUNJAYA REDDY</v>
      </c>
      <c r="K237" s="28" t="str">
        <f>IF(TRIM(D237)="","",IFERROR(INDEX('Student Master'!N:N,MATCH(D237,'Student Master'!B:B,0)),"Not Found"))</f>
        <v>Saraswathi Nagar</v>
      </c>
      <c r="L237" s="28">
        <f>IF(TRIM(D237)="","",IFERROR(INDEX('Student Master'!L:L,MATCH(D237,'Student Master'!B:B,0)),"Not Found"))</f>
        <v>7729802987</v>
      </c>
      <c r="M237" s="28"/>
      <c r="N237" s="28"/>
    </row>
    <row r="238" spans="1:14" x14ac:dyDescent="0.35">
      <c r="A238" s="28">
        <f t="shared" si="3"/>
        <v>237</v>
      </c>
      <c r="B238" s="30">
        <v>44789</v>
      </c>
      <c r="C238" s="28">
        <v>475</v>
      </c>
      <c r="D238" s="28">
        <v>4377</v>
      </c>
      <c r="E238" s="28" t="s">
        <v>32</v>
      </c>
      <c r="F238" s="28">
        <v>6000</v>
      </c>
      <c r="G238" s="28"/>
      <c r="H238" s="28" t="str">
        <f>IF(TRIM(D238)="","",IFERROR(INDEX('Student Master'!C:C,MATCH(D238,'Student Master'!B:B,0)),"Not Found"))</f>
        <v>G. VEDANTH</v>
      </c>
      <c r="I238" s="28" t="str">
        <f>IF(TRIM(D238)="","",IFERROR(INDEX('Student Master'!D:D,MATCH(D238,'Student Master'!B:B,0)),"Not Found"))</f>
        <v>1 - AS</v>
      </c>
      <c r="J238" s="28" t="str">
        <f>IF(TRIM(D238)="","",IFERROR(INDEX('Student Master'!H:H,MATCH(D238,'Student Master'!B:B,0)),"Not Found"))</f>
        <v>R. LAXMAN</v>
      </c>
      <c r="K238" s="28" t="str">
        <f>IF(TRIM(D238)="","",IFERROR(INDEX('Student Master'!N:N,MATCH(D238,'Student Master'!B:B,0)),"Not Found"))</f>
        <v>KANDAKURTHI</v>
      </c>
      <c r="L238" s="28">
        <f>IF(TRIM(D238)="","",IFERROR(INDEX('Student Master'!L:L,MATCH(D238,'Student Master'!B:B,0)),"Not Found"))</f>
        <v>9381790950</v>
      </c>
      <c r="M238" s="28"/>
      <c r="N238" s="28"/>
    </row>
    <row r="239" spans="1:14" x14ac:dyDescent="0.35">
      <c r="A239" s="28">
        <f t="shared" si="3"/>
        <v>238</v>
      </c>
      <c r="B239" s="30">
        <v>44789</v>
      </c>
      <c r="C239" s="28">
        <v>476</v>
      </c>
      <c r="D239" s="28">
        <v>3755</v>
      </c>
      <c r="E239" s="28" t="s">
        <v>32</v>
      </c>
      <c r="F239" s="28">
        <v>7000</v>
      </c>
      <c r="G239" s="28"/>
      <c r="H239" s="28" t="str">
        <f>IF(TRIM(D239)="","",IFERROR(INDEX('Student Master'!C:C,MATCH(D239,'Student Master'!B:B,0)),"Not Found"))</f>
        <v>G. RUPA</v>
      </c>
      <c r="I239" s="28" t="str">
        <f>IF(TRIM(D239)="","",IFERROR(INDEX('Student Master'!D:D,MATCH(D239,'Student Master'!B:B,0)),"Not Found"))</f>
        <v>4 - AS</v>
      </c>
      <c r="J239" s="28" t="str">
        <f>IF(TRIM(D239)="","",IFERROR(INDEX('Student Master'!H:H,MATCH(D239,'Student Master'!B:B,0)),"Not Found"))</f>
        <v>LAXMAN</v>
      </c>
      <c r="K239" s="28" t="str">
        <f>IF(TRIM(D239)="","",IFERROR(INDEX('Student Master'!N:N,MATCH(D239,'Student Master'!B:B,0)),"Not Found"))</f>
        <v>KANDAKURTHI</v>
      </c>
      <c r="L239" s="28">
        <f>IF(TRIM(D239)="","",IFERROR(INDEX('Student Master'!L:L,MATCH(D239,'Student Master'!B:B,0)),"Not Found"))</f>
        <v>9381790950</v>
      </c>
      <c r="M239" s="28"/>
      <c r="N239" s="28"/>
    </row>
    <row r="240" spans="1:14" x14ac:dyDescent="0.35">
      <c r="A240" s="28">
        <f t="shared" si="3"/>
        <v>239</v>
      </c>
      <c r="B240" s="30">
        <v>44791</v>
      </c>
      <c r="C240" s="28">
        <v>477</v>
      </c>
      <c r="D240" s="28">
        <v>3182</v>
      </c>
      <c r="E240" s="28" t="s">
        <v>32</v>
      </c>
      <c r="F240" s="28">
        <v>7000</v>
      </c>
      <c r="G240" s="28"/>
      <c r="H240" s="28" t="str">
        <f>IF(TRIM(D240)="","",IFERROR(INDEX('Student Master'!C:C,MATCH(D240,'Student Master'!B:B,0)),"Not Found"))</f>
        <v>G. SOWMIKA</v>
      </c>
      <c r="I240" s="28" t="str">
        <f>IF(TRIM(D240)="","",IFERROR(INDEX('Student Master'!D:D,MATCH(D240,'Student Master'!B:B,0)),"Not Found"))</f>
        <v>7 - AS</v>
      </c>
      <c r="J240" s="28" t="str">
        <f>IF(TRIM(D240)="","",IFERROR(INDEX('Student Master'!H:H,MATCH(D240,'Student Master'!B:B,0)),"Not Found"))</f>
        <v>LAXMAN</v>
      </c>
      <c r="K240" s="28" t="str">
        <f>IF(TRIM(D240)="","",IFERROR(INDEX('Student Master'!N:N,MATCH(D240,'Student Master'!B:B,0)),"Not Found"))</f>
        <v>KANDAKURTHI</v>
      </c>
      <c r="L240" s="28">
        <f>IF(TRIM(D240)="","",IFERROR(INDEX('Student Master'!L:L,MATCH(D240,'Student Master'!B:B,0)),"Not Found"))</f>
        <v>9381790950</v>
      </c>
      <c r="M240" s="28"/>
      <c r="N240" s="28"/>
    </row>
    <row r="241" spans="1:15" x14ac:dyDescent="0.35">
      <c r="A241" s="28">
        <f t="shared" si="3"/>
        <v>240</v>
      </c>
      <c r="B241" s="30">
        <v>44791</v>
      </c>
      <c r="C241" s="28">
        <v>478</v>
      </c>
      <c r="D241" s="28">
        <v>2752</v>
      </c>
      <c r="E241" s="28" t="s">
        <v>32</v>
      </c>
      <c r="F241" s="28">
        <v>4000</v>
      </c>
      <c r="G241" s="28"/>
      <c r="H241" s="28" t="str">
        <f>IF(TRIM(D241)="","",IFERROR(INDEX('Student Master'!C:C,MATCH(D241,'Student Master'!B:B,0)),"Not Found"))</f>
        <v>MD. NAYYAR AHMED</v>
      </c>
      <c r="I241" s="28" t="str">
        <f>IF(TRIM(D241)="","",IFERROR(INDEX('Student Master'!D:D,MATCH(D241,'Student Master'!B:B,0)),"Not Found"))</f>
        <v>8 - AS</v>
      </c>
      <c r="J241" s="28" t="str">
        <f>IF(TRIM(D241)="","",IFERROR(INDEX('Student Master'!H:H,MATCH(D241,'Student Master'!B:B,0)),"Not Found"))</f>
        <v>NAYEEM AHMED</v>
      </c>
      <c r="K241" s="28" t="str">
        <f>IF(TRIM(D241)="","",IFERROR(INDEX('Student Master'!N:N,MATCH(D241,'Student Master'!B:B,0)),"Not Found"))</f>
        <v>MAIN ROAD</v>
      </c>
      <c r="L241" s="28">
        <f>IF(TRIM(D241)="","",IFERROR(INDEX('Student Master'!L:L,MATCH(D241,'Student Master'!B:B,0)),"Not Found"))</f>
        <v>9440381641</v>
      </c>
      <c r="M241" s="28"/>
      <c r="N241" s="28"/>
    </row>
    <row r="242" spans="1:15" x14ac:dyDescent="0.35">
      <c r="A242" s="28">
        <f t="shared" si="3"/>
        <v>241</v>
      </c>
      <c r="B242" s="30">
        <v>44791</v>
      </c>
      <c r="C242" s="28">
        <v>479</v>
      </c>
      <c r="D242" s="28">
        <v>4241</v>
      </c>
      <c r="E242" s="28" t="s">
        <v>32</v>
      </c>
      <c r="F242" s="28">
        <v>4000</v>
      </c>
      <c r="G242" s="28"/>
      <c r="H242" s="28" t="str">
        <f>IF(TRIM(D242)="","",IFERROR(INDEX('Student Master'!C:C,MATCH(D242,'Student Master'!B:B,0)),"Not Found"))</f>
        <v>NASHRA FATHIMA</v>
      </c>
      <c r="I242" s="28" t="str">
        <f>IF(TRIM(D242)="","",IFERROR(INDEX('Student Master'!D:D,MATCH(D242,'Student Master'!B:B,0)),"Not Found"))</f>
        <v>2 - AS</v>
      </c>
      <c r="J242" s="28" t="str">
        <f>IF(TRIM(D242)="","",IFERROR(INDEX('Student Master'!H:H,MATCH(D242,'Student Master'!B:B,0)),"Not Found"))</f>
        <v>MD. NAYEEM AHMED</v>
      </c>
      <c r="K242" s="28" t="str">
        <f>IF(TRIM(D242)="","",IFERROR(INDEX('Student Master'!N:N,MATCH(D242,'Student Master'!B:B,0)),"Not Found"))</f>
        <v>MAIN ROAD</v>
      </c>
      <c r="L242" s="28">
        <f>IF(TRIM(D242)="","",IFERROR(INDEX('Student Master'!L:L,MATCH(D242,'Student Master'!B:B,0)),"Not Found"))</f>
        <v>9440381641</v>
      </c>
      <c r="M242" s="28"/>
      <c r="N242" s="28"/>
    </row>
    <row r="243" spans="1:15" x14ac:dyDescent="0.35">
      <c r="A243" s="28">
        <f t="shared" si="3"/>
        <v>242</v>
      </c>
      <c r="B243" s="30">
        <v>44792</v>
      </c>
      <c r="C243" s="28">
        <v>480</v>
      </c>
      <c r="D243" s="28">
        <v>3107</v>
      </c>
      <c r="E243" s="28" t="s">
        <v>32</v>
      </c>
      <c r="F243" s="28">
        <v>10000</v>
      </c>
      <c r="G243" s="28"/>
      <c r="H243" s="28" t="str">
        <f>IF(TRIM(D243)="","",IFERROR(INDEX('Student Master'!C:C,MATCH(D243,'Student Master'!B:B,0)),"Not Found"))</f>
        <v>N. VAISHNAVI</v>
      </c>
      <c r="I243" s="28" t="str">
        <f>IF(TRIM(D243)="","",IFERROR(INDEX('Student Master'!D:D,MATCH(D243,'Student Master'!B:B,0)),"Not Found"))</f>
        <v>10 - BS</v>
      </c>
      <c r="J243" s="28" t="str">
        <f>IF(TRIM(D243)="","",IFERROR(INDEX('Student Master'!H:H,MATCH(D243,'Student Master'!B:B,0)),"Not Found"))</f>
        <v>SHIVA KUMAR</v>
      </c>
      <c r="K243" s="28" t="str">
        <f>IF(TRIM(D243)="","",IFERROR(INDEX('Student Master'!N:N,MATCH(D243,'Student Master'!B:B,0)),"Not Found"))</f>
        <v>KANDAKURTHI</v>
      </c>
      <c r="L243" s="28">
        <f>IF(TRIM(D243)="","",IFERROR(INDEX('Student Master'!L:L,MATCH(D243,'Student Master'!B:B,0)),"Not Found"))</f>
        <v>9989206326</v>
      </c>
      <c r="M243" s="28"/>
      <c r="N243" s="28"/>
    </row>
    <row r="244" spans="1:15" x14ac:dyDescent="0.35">
      <c r="A244" s="28">
        <f t="shared" si="3"/>
        <v>243</v>
      </c>
      <c r="B244" s="30">
        <v>44792</v>
      </c>
      <c r="C244" s="28">
        <v>481</v>
      </c>
      <c r="D244" s="28">
        <v>3106</v>
      </c>
      <c r="E244" s="28" t="s">
        <v>32</v>
      </c>
      <c r="F244" s="28">
        <v>10000</v>
      </c>
      <c r="G244" s="28"/>
      <c r="H244" s="28" t="str">
        <f>IF(TRIM(D244)="","",IFERROR(INDEX('Student Master'!C:C,MATCH(D244,'Student Master'!B:B,0)),"Not Found"))</f>
        <v>N. NAKSHATRA</v>
      </c>
      <c r="I244" s="28" t="str">
        <f>IF(TRIM(D244)="","",IFERROR(INDEX('Student Master'!D:D,MATCH(D244,'Student Master'!B:B,0)),"Not Found"))</f>
        <v>7 - AS</v>
      </c>
      <c r="J244" s="28" t="str">
        <f>IF(TRIM(D244)="","",IFERROR(INDEX('Student Master'!H:H,MATCH(D244,'Student Master'!B:B,0)),"Not Found"))</f>
        <v>SHIVA KUMAR</v>
      </c>
      <c r="K244" s="28" t="str">
        <f>IF(TRIM(D244)="","",IFERROR(INDEX('Student Master'!N:N,MATCH(D244,'Student Master'!B:B,0)),"Not Found"))</f>
        <v>KANDAKURTHI</v>
      </c>
      <c r="L244" s="28">
        <f>IF(TRIM(D244)="","",IFERROR(INDEX('Student Master'!L:L,MATCH(D244,'Student Master'!B:B,0)),"Not Found"))</f>
        <v>9989206326</v>
      </c>
      <c r="M244" s="28"/>
      <c r="N244" s="28"/>
    </row>
    <row r="245" spans="1:15" x14ac:dyDescent="0.35">
      <c r="A245" s="28">
        <f t="shared" si="3"/>
        <v>244</v>
      </c>
      <c r="B245" s="30">
        <v>44793</v>
      </c>
      <c r="C245" s="28">
        <v>482</v>
      </c>
      <c r="D245" s="28">
        <v>3884</v>
      </c>
      <c r="E245" s="28" t="s">
        <v>32</v>
      </c>
      <c r="F245" s="28">
        <v>10000</v>
      </c>
      <c r="G245" s="28"/>
      <c r="H245" s="28" t="str">
        <f>IF(TRIM(D245)="","",IFERROR(INDEX('Student Master'!C:C,MATCH(D245,'Student Master'!B:B,0)),"Not Found"))</f>
        <v>G. AMOL</v>
      </c>
      <c r="I245" s="28" t="str">
        <f>IF(TRIM(D245)="","",IFERROR(INDEX('Student Master'!D:D,MATCH(D245,'Student Master'!B:B,0)),"Not Found"))</f>
        <v>7 - AS</v>
      </c>
      <c r="J245" s="28" t="str">
        <f>IF(TRIM(D245)="","",IFERROR(INDEX('Student Master'!H:H,MATCH(D245,'Student Master'!B:B,0)),"Not Found"))</f>
        <v>G. ASHOK</v>
      </c>
      <c r="K245" s="28" t="str">
        <f>IF(TRIM(D245)="","",IFERROR(INDEX('Student Master'!N:N,MATCH(D245,'Student Master'!B:B,0)),"Not Found"))</f>
        <v>KOPPARGA</v>
      </c>
      <c r="L245" s="28">
        <f>IF(TRIM(D245)="","",IFERROR(INDEX('Student Master'!L:L,MATCH(D245,'Student Master'!B:B,0)),"Not Found"))</f>
        <v>9908150536</v>
      </c>
      <c r="M245" s="28"/>
      <c r="N245" s="28"/>
    </row>
    <row r="246" spans="1:15" x14ac:dyDescent="0.35">
      <c r="A246" s="28">
        <f t="shared" si="3"/>
        <v>245</v>
      </c>
      <c r="B246" s="30">
        <v>44796</v>
      </c>
      <c r="C246" s="28">
        <v>483</v>
      </c>
      <c r="D246" s="28">
        <v>4153</v>
      </c>
      <c r="E246" s="28" t="s">
        <v>32</v>
      </c>
      <c r="F246" s="28">
        <v>10000</v>
      </c>
      <c r="G246" s="28"/>
      <c r="H246" s="28" t="str">
        <f>IF(TRIM(D246)="","",IFERROR(INDEX('Student Master'!C:C,MATCH(D246,'Student Master'!B:B,0)),"Not Found"))</f>
        <v>K. SATHISH KUMAR</v>
      </c>
      <c r="I246" s="28" t="str">
        <f>IF(TRIM(D246)="","",IFERROR(INDEX('Student Master'!D:D,MATCH(D246,'Student Master'!B:B,0)),"Not Found"))</f>
        <v>10 - AS</v>
      </c>
      <c r="J246" s="28" t="str">
        <f>IF(TRIM(D246)="","",IFERROR(INDEX('Student Master'!H:H,MATCH(D246,'Student Master'!B:B,0)),"Not Found"))</f>
        <v>K. PRABHU DAS</v>
      </c>
      <c r="K246" s="28" t="str">
        <f>IF(TRIM(D246)="","",IFERROR(INDEX('Student Master'!N:N,MATCH(D246,'Student Master'!B:B,0)),"Not Found"))</f>
        <v>RAKASIPET</v>
      </c>
      <c r="L246" s="28">
        <f>IF(TRIM(D246)="","",IFERROR(INDEX('Student Master'!L:L,MATCH(D246,'Student Master'!B:B,0)),"Not Found"))</f>
        <v>9177074810</v>
      </c>
      <c r="M246" s="28"/>
      <c r="N246" s="28"/>
    </row>
    <row r="247" spans="1:15" x14ac:dyDescent="0.35">
      <c r="A247" s="28">
        <f t="shared" si="3"/>
        <v>246</v>
      </c>
      <c r="B247" s="30">
        <v>44797</v>
      </c>
      <c r="C247" s="28">
        <v>484</v>
      </c>
      <c r="D247" s="28">
        <v>4874</v>
      </c>
      <c r="E247" s="28" t="s">
        <v>32</v>
      </c>
      <c r="F247" s="28">
        <v>5000</v>
      </c>
      <c r="G247" s="28"/>
      <c r="H247" s="28" t="str">
        <f>IF(TRIM(D247)="","",IFERROR(INDEX('Student Master'!C:C,MATCH(D247,'Student Master'!B:B,0)),"Not Found"))</f>
        <v>P. AKSHITH KUMAR</v>
      </c>
      <c r="I247" s="28" t="str">
        <f>IF(TRIM(D247)="","",IFERROR(INDEX('Student Master'!D:D,MATCH(D247,'Student Master'!B:B,0)),"Not Found"))</f>
        <v>6 - AS</v>
      </c>
      <c r="J247" s="28" t="str">
        <f>IF(TRIM(D247)="","",IFERROR(INDEX('Student Master'!H:H,MATCH(D247,'Student Master'!B:B,0)),"Not Found"))</f>
        <v>GANGANNA</v>
      </c>
      <c r="K247" s="28" t="str">
        <f>IF(TRIM(D247)="","",IFERROR(INDEX('Student Master'!N:N,MATCH(D247,'Student Master'!B:B,0)),"Not Found"))</f>
        <v>GADCHANDA</v>
      </c>
      <c r="L247" s="28">
        <f>IF(TRIM(D247)="","",IFERROR(INDEX('Student Master'!L:L,MATCH(D247,'Student Master'!B:B,0)),"Not Found"))</f>
        <v>9390066561</v>
      </c>
      <c r="M247" s="28"/>
      <c r="N247" s="28" t="s">
        <v>1827</v>
      </c>
      <c r="O247" s="32" t="s">
        <v>6217</v>
      </c>
    </row>
    <row r="248" spans="1:15" x14ac:dyDescent="0.35">
      <c r="A248" s="28">
        <f t="shared" si="3"/>
        <v>247</v>
      </c>
      <c r="B248" s="30">
        <v>44801</v>
      </c>
      <c r="C248" s="28">
        <v>485</v>
      </c>
      <c r="D248" s="28">
        <v>3353</v>
      </c>
      <c r="E248" s="28" t="s">
        <v>32</v>
      </c>
      <c r="F248" s="28">
        <v>15000</v>
      </c>
      <c r="G248" s="28"/>
      <c r="H248" s="28" t="str">
        <f>IF(TRIM(D248)="","",IFERROR(INDEX('Student Master'!C:C,MATCH(D248,'Student Master'!B:B,0)),"Not Found"))</f>
        <v>K. SATHWIK</v>
      </c>
      <c r="I248" s="28" t="str">
        <f>IF(TRIM(D248)="","",IFERROR(INDEX('Student Master'!D:D,MATCH(D248,'Student Master'!B:B,0)),"Not Found"))</f>
        <v>10 - AS</v>
      </c>
      <c r="J248" s="28" t="str">
        <f>IF(TRIM(D248)="","",IFERROR(INDEX('Student Master'!H:H,MATCH(D248,'Student Master'!B:B,0)),"Not Found"))</f>
        <v>CHINNAIAH</v>
      </c>
      <c r="K248" s="28" t="str">
        <f>IF(TRIM(D248)="","",IFERROR(INDEX('Student Master'!N:N,MATCH(D248,'Student Master'!B:B,0)),"Not Found"))</f>
        <v>PANTAKHURD OLD</v>
      </c>
      <c r="L248" s="28">
        <f>IF(TRIM(D248)="","",IFERROR(INDEX('Student Master'!L:L,MATCH(D248,'Student Master'!B:B,0)),"Not Found"))</f>
        <v>9676154964</v>
      </c>
      <c r="M248" s="28"/>
      <c r="N248" s="28"/>
    </row>
    <row r="249" spans="1:15" x14ac:dyDescent="0.35">
      <c r="A249" s="28">
        <f t="shared" si="3"/>
        <v>248</v>
      </c>
      <c r="B249" s="30">
        <v>44801</v>
      </c>
      <c r="C249" s="28">
        <v>486</v>
      </c>
      <c r="D249" s="28">
        <v>4750</v>
      </c>
      <c r="E249" s="28" t="s">
        <v>32</v>
      </c>
      <c r="F249" s="28">
        <v>10000</v>
      </c>
      <c r="G249" s="28"/>
      <c r="H249" s="28" t="str">
        <f>IF(TRIM(D249)="","",IFERROR(INDEX('Student Master'!C:C,MATCH(D249,'Student Master'!B:B,0)),"Not Found"))</f>
        <v>M.POOJITHA</v>
      </c>
      <c r="I249" s="28" t="str">
        <f>IF(TRIM(D249)="","",IFERROR(INDEX('Student Master'!D:D,MATCH(D249,'Student Master'!B:B,0)),"Not Found"))</f>
        <v>8 - AS</v>
      </c>
      <c r="J249" s="28" t="str">
        <f>IF(TRIM(D249)="","",IFERROR(INDEX('Student Master'!H:H,MATCH(D249,'Student Master'!B:B,0)),"Not Found"))</f>
        <v>M. NAGAIAH</v>
      </c>
      <c r="K249" s="28" t="str">
        <f>IF(TRIM(D249)="","",IFERROR(INDEX('Student Master'!N:N,MATCH(D249,'Student Master'!B:B,0)),"Not Found"))</f>
        <v>Pegadapally</v>
      </c>
      <c r="L249" s="28">
        <f>IF(TRIM(D249)="","",IFERROR(INDEX('Student Master'!L:L,MATCH(D249,'Student Master'!B:B,0)),"Not Found"))</f>
        <v>7013392276</v>
      </c>
      <c r="M249" s="28"/>
      <c r="N249" s="28"/>
    </row>
    <row r="250" spans="1:15" x14ac:dyDescent="0.35">
      <c r="A250" s="28">
        <f t="shared" si="3"/>
        <v>249</v>
      </c>
      <c r="B250" s="30">
        <v>44802</v>
      </c>
      <c r="C250" s="28">
        <v>487</v>
      </c>
      <c r="D250" s="28">
        <v>4724</v>
      </c>
      <c r="E250" s="28" t="s">
        <v>32</v>
      </c>
      <c r="F250" s="28">
        <v>3000</v>
      </c>
      <c r="G250" s="28"/>
      <c r="H250" s="28" t="str">
        <f>IF(TRIM(D250)="","",IFERROR(INDEX('Student Master'!C:C,MATCH(D250,'Student Master'!B:B,0)),"Not Found"))</f>
        <v>G. LASYA</v>
      </c>
      <c r="I250" s="28" t="str">
        <f>IF(TRIM(D250)="","",IFERROR(INDEX('Student Master'!D:D,MATCH(D250,'Student Master'!B:B,0)),"Not Found"))</f>
        <v>U - AS</v>
      </c>
      <c r="J250" s="28" t="str">
        <f>IF(TRIM(D250)="","",IFERROR(INDEX('Student Master'!H:H,MATCH(D250,'Student Master'!B:B,0)),"Not Found"))</f>
        <v>SAI BABU</v>
      </c>
      <c r="K250" s="28" t="str">
        <f>IF(TRIM(D250)="","",IFERROR(INDEX('Student Master'!N:N,MATCH(D250,'Student Master'!B:B,0)),"Not Found"))</f>
        <v>Saraswathi Nagar</v>
      </c>
      <c r="L250" s="28">
        <f>IF(TRIM(D250)="","",IFERROR(INDEX('Student Master'!L:L,MATCH(D250,'Student Master'!B:B,0)),"Not Found"))</f>
        <v>8074524397</v>
      </c>
      <c r="M250" s="28"/>
      <c r="N250" s="28"/>
    </row>
    <row r="251" spans="1:15" x14ac:dyDescent="0.35">
      <c r="A251" s="28">
        <f t="shared" si="3"/>
        <v>250</v>
      </c>
      <c r="B251" s="30">
        <v>44805</v>
      </c>
      <c r="C251" s="28">
        <v>488</v>
      </c>
      <c r="D251" s="28">
        <v>4558</v>
      </c>
      <c r="E251" s="28" t="s">
        <v>32</v>
      </c>
      <c r="F251" s="28">
        <v>5000</v>
      </c>
      <c r="G251" s="28"/>
      <c r="H251" s="28" t="str">
        <f>IF(TRIM(D251)="","",IFERROR(INDEX('Student Master'!C:C,MATCH(D251,'Student Master'!B:B,0)),"Not Found"))</f>
        <v>D. AKSHAY</v>
      </c>
      <c r="I251" s="28" t="str">
        <f>IF(TRIM(D251)="","",IFERROR(INDEX('Student Master'!D:D,MATCH(D251,'Student Master'!B:B,0)),"Not Found"))</f>
        <v>8 - AS</v>
      </c>
      <c r="J251" s="28" t="str">
        <f>IF(TRIM(D251)="","",IFERROR(INDEX('Student Master'!H:H,MATCH(D251,'Student Master'!B:B,0)),"Not Found"))</f>
        <v>BABU</v>
      </c>
      <c r="K251" s="28" t="str">
        <f>IF(TRIM(D251)="","",IFERROR(INDEX('Student Master'!N:N,MATCH(D251,'Student Master'!B:B,0)),"Not Found"))</f>
        <v>THATTIKOTE</v>
      </c>
      <c r="L251" s="28">
        <f>IF(TRIM(D251)="","",IFERROR(INDEX('Student Master'!L:L,MATCH(D251,'Student Master'!B:B,0)),"Not Found"))</f>
        <v>9346252861</v>
      </c>
      <c r="M251" s="28"/>
      <c r="N251" s="28"/>
    </row>
    <row r="252" spans="1:15" x14ac:dyDescent="0.35">
      <c r="A252" s="28">
        <f t="shared" si="3"/>
        <v>251</v>
      </c>
      <c r="B252" s="30">
        <v>44806</v>
      </c>
      <c r="C252" s="28">
        <v>489</v>
      </c>
      <c r="D252" s="28">
        <v>4555</v>
      </c>
      <c r="E252" s="28" t="s">
        <v>32</v>
      </c>
      <c r="F252" s="28">
        <v>4500</v>
      </c>
      <c r="G252" s="28"/>
      <c r="H252" s="28" t="str">
        <f>IF(TRIM(D252)="","",IFERROR(INDEX('Student Master'!C:C,MATCH(D252,'Student Master'!B:B,0)),"Not Found"))</f>
        <v>M. DEEPIKA</v>
      </c>
      <c r="I252" s="28" t="str">
        <f>IF(TRIM(D252)="","",IFERROR(INDEX('Student Master'!D:D,MATCH(D252,'Student Master'!B:B,0)),"Not Found"))</f>
        <v>1 - AS</v>
      </c>
      <c r="J252" s="28" t="str">
        <f>IF(TRIM(D252)="","",IFERROR(INDEX('Student Master'!H:H,MATCH(D252,'Student Master'!B:B,0)),"Not Found"))</f>
        <v>VEERAIAH</v>
      </c>
      <c r="K252" s="28" t="str">
        <f>IF(TRIM(D252)="","",IFERROR(INDEX('Student Master'!N:N,MATCH(D252,'Student Master'!B:B,0)),"Not Found"))</f>
        <v>thattikote</v>
      </c>
      <c r="L252" s="28">
        <f>IF(TRIM(D252)="","",IFERROR(INDEX('Student Master'!L:L,MATCH(D252,'Student Master'!B:B,0)),"Not Found"))</f>
        <v>8341412524</v>
      </c>
      <c r="M252" s="28"/>
      <c r="N252" s="28"/>
    </row>
    <row r="253" spans="1:15" x14ac:dyDescent="0.35">
      <c r="A253" s="28">
        <f t="shared" si="3"/>
        <v>252</v>
      </c>
      <c r="B253" s="30">
        <v>44806</v>
      </c>
      <c r="C253" s="28">
        <v>490</v>
      </c>
      <c r="D253" s="28">
        <v>4659</v>
      </c>
      <c r="E253" s="28" t="s">
        <v>32</v>
      </c>
      <c r="F253" s="28">
        <v>5000</v>
      </c>
      <c r="G253" s="28"/>
      <c r="H253" s="28" t="str">
        <f>IF(TRIM(D253)="","",IFERROR(INDEX('Student Master'!C:C,MATCH(D253,'Student Master'!B:B,0)),"Not Found"))</f>
        <v>M.HIMABINDU</v>
      </c>
      <c r="I253" s="28" t="str">
        <f>IF(TRIM(D253)="","",IFERROR(INDEX('Student Master'!D:D,MATCH(D253,'Student Master'!B:B,0)),"Not Found"))</f>
        <v>4 - AS</v>
      </c>
      <c r="J253" s="28" t="str">
        <f>IF(TRIM(D253)="","",IFERROR(INDEX('Student Master'!H:H,MATCH(D253,'Student Master'!B:B,0)),"Not Found"))</f>
        <v>M. VEERAIAH</v>
      </c>
      <c r="K253" s="28" t="str">
        <f>IF(TRIM(D253)="","",IFERROR(INDEX('Student Master'!N:N,MATCH(D253,'Student Master'!B:B,0)),"Not Found"))</f>
        <v>thattikote</v>
      </c>
      <c r="L253" s="28">
        <f>IF(TRIM(D253)="","",IFERROR(INDEX('Student Master'!L:L,MATCH(D253,'Student Master'!B:B,0)),"Not Found"))</f>
        <v>8341412524</v>
      </c>
      <c r="M253" s="28"/>
      <c r="N253" s="28"/>
    </row>
    <row r="254" spans="1:15" x14ac:dyDescent="0.35">
      <c r="A254" s="28">
        <f t="shared" si="3"/>
        <v>253</v>
      </c>
      <c r="B254" s="30">
        <v>44806</v>
      </c>
      <c r="C254" s="28">
        <v>491</v>
      </c>
      <c r="D254" s="28">
        <v>3518</v>
      </c>
      <c r="E254" s="28" t="s">
        <v>32</v>
      </c>
      <c r="F254" s="28">
        <v>2000</v>
      </c>
      <c r="G254" s="28"/>
      <c r="H254" s="28" t="str">
        <f>IF(TRIM(D254)="","",IFERROR(INDEX('Student Master'!C:C,MATCH(D254,'Student Master'!B:B,0)),"Not Found"))</f>
        <v>B. AKSHAYA</v>
      </c>
      <c r="I254" s="28" t="str">
        <f>IF(TRIM(D254)="","",IFERROR(INDEX('Student Master'!D:D,MATCH(D254,'Student Master'!B:B,0)),"Not Found"))</f>
        <v>5 - AS</v>
      </c>
      <c r="J254" s="28" t="str">
        <f>IF(TRIM(D254)="","",IFERROR(INDEX('Student Master'!H:H,MATCH(D254,'Student Master'!B:B,0)),"Not Found"))</f>
        <v>SAILU</v>
      </c>
      <c r="K254" s="28" t="str">
        <f>IF(TRIM(D254)="","",IFERROR(INDEX('Student Master'!N:N,MATCH(D254,'Student Master'!B:B,0)),"Not Found"))</f>
        <v>PEGADAPALLY</v>
      </c>
      <c r="L254" s="28">
        <f>IF(TRIM(D254)="","",IFERROR(INDEX('Student Master'!L:L,MATCH(D254,'Student Master'!B:B,0)),"Not Found"))</f>
        <v>9704973542</v>
      </c>
      <c r="M254" s="28"/>
      <c r="N254" s="28"/>
    </row>
    <row r="255" spans="1:15" x14ac:dyDescent="0.35">
      <c r="A255" s="28">
        <f t="shared" si="3"/>
        <v>254</v>
      </c>
      <c r="B255" s="30">
        <v>44806</v>
      </c>
      <c r="C255" s="28">
        <v>492</v>
      </c>
      <c r="D255" s="28">
        <v>4005</v>
      </c>
      <c r="E255" s="28" t="s">
        <v>32</v>
      </c>
      <c r="F255" s="28">
        <v>2000</v>
      </c>
      <c r="G255" s="28"/>
      <c r="H255" s="28" t="str">
        <f>IF(TRIM(D255)="","",IFERROR(INDEX('Student Master'!C:C,MATCH(D255,'Student Master'!B:B,0)),"Not Found"))</f>
        <v>B. SHIVA KUMAR</v>
      </c>
      <c r="I255" s="28" t="str">
        <f>IF(TRIM(D255)="","",IFERROR(INDEX('Student Master'!D:D,MATCH(D255,'Student Master'!B:B,0)),"Not Found"))</f>
        <v>3 - AS</v>
      </c>
      <c r="J255" s="28" t="str">
        <f>IF(TRIM(D255)="","",IFERROR(INDEX('Student Master'!H:H,MATCH(D255,'Student Master'!B:B,0)),"Not Found"))</f>
        <v>B. SAILU</v>
      </c>
      <c r="K255" s="28" t="str">
        <f>IF(TRIM(D255)="","",IFERROR(INDEX('Student Master'!N:N,MATCH(D255,'Student Master'!B:B,0)),"Not Found"))</f>
        <v>PEGADAPALLY</v>
      </c>
      <c r="L255" s="28">
        <f>IF(TRIM(D255)="","",IFERROR(INDEX('Student Master'!L:L,MATCH(D255,'Student Master'!B:B,0)),"Not Found"))</f>
        <v>9704973542</v>
      </c>
      <c r="M255" s="28"/>
      <c r="N255" s="28"/>
    </row>
    <row r="256" spans="1:15" x14ac:dyDescent="0.35">
      <c r="A256" s="28">
        <f t="shared" si="3"/>
        <v>255</v>
      </c>
      <c r="B256" s="30">
        <v>44806</v>
      </c>
      <c r="C256" s="28">
        <v>493</v>
      </c>
      <c r="D256" s="28">
        <v>4758</v>
      </c>
      <c r="E256" s="28" t="s">
        <v>32</v>
      </c>
      <c r="F256" s="28">
        <v>1500</v>
      </c>
      <c r="G256" s="28"/>
      <c r="H256" s="28" t="str">
        <f>IF(TRIM(D256)="","",IFERROR(INDEX('Student Master'!C:C,MATCH(D256,'Student Master'!B:B,0)),"Not Found"))</f>
        <v>B. SHUSHANTH</v>
      </c>
      <c r="I256" s="28" t="str">
        <f>IF(TRIM(D256)="","",IFERROR(INDEX('Student Master'!D:D,MATCH(D256,'Student Master'!B:B,0)),"Not Found"))</f>
        <v>U - AS</v>
      </c>
      <c r="J256" s="28" t="str">
        <f>IF(TRIM(D256)="","",IFERROR(INDEX('Student Master'!H:H,MATCH(D256,'Student Master'!B:B,0)),"Not Found"))</f>
        <v>SAILU</v>
      </c>
      <c r="K256" s="28" t="str">
        <f>IF(TRIM(D256)="","",IFERROR(INDEX('Student Master'!N:N,MATCH(D256,'Student Master'!B:B,0)),"Not Found"))</f>
        <v>Pegadapally</v>
      </c>
      <c r="L256" s="28">
        <f>IF(TRIM(D256)="","",IFERROR(INDEX('Student Master'!L:L,MATCH(D256,'Student Master'!B:B,0)),"Not Found"))</f>
        <v>9704973542</v>
      </c>
      <c r="M256" s="28"/>
      <c r="N256" s="28"/>
    </row>
    <row r="257" spans="1:14" x14ac:dyDescent="0.35">
      <c r="A257" s="28">
        <f t="shared" si="3"/>
        <v>256</v>
      </c>
      <c r="B257" s="30">
        <v>44807</v>
      </c>
      <c r="C257" s="28">
        <v>494</v>
      </c>
      <c r="D257" s="28">
        <v>4533</v>
      </c>
      <c r="E257" s="28" t="s">
        <v>32</v>
      </c>
      <c r="F257" s="28">
        <v>3000</v>
      </c>
      <c r="G257" s="28"/>
      <c r="H257" s="28" t="str">
        <f>IF(TRIM(D257)="","",IFERROR(INDEX('Student Master'!C:C,MATCH(D257,'Student Master'!B:B,0)),"Not Found"))</f>
        <v>K.VISHITA</v>
      </c>
      <c r="I257" s="28" t="str">
        <f>IF(TRIM(D257)="","",IFERROR(INDEX('Student Master'!D:D,MATCH(D257,'Student Master'!B:B,0)),"Not Found"))</f>
        <v>N - AS</v>
      </c>
      <c r="J257" s="28" t="str">
        <f>IF(TRIM(D257)="","",IFERROR(INDEX('Student Master'!H:H,MATCH(D257,'Student Master'!B:B,0)),"Not Found"))</f>
        <v>SHAILENDAR</v>
      </c>
      <c r="K257" s="28" t="str">
        <f>IF(TRIM(D257)="","",IFERROR(INDEX('Student Master'!N:N,MATCH(D257,'Student Master'!B:B,0)),"Not Found"))</f>
        <v>thattikote</v>
      </c>
      <c r="L257" s="28">
        <f>IF(TRIM(D257)="","",IFERROR(INDEX('Student Master'!L:L,MATCH(D257,'Student Master'!B:B,0)),"Not Found"))</f>
        <v>9502414142</v>
      </c>
      <c r="M257" s="28"/>
      <c r="N257" s="28"/>
    </row>
    <row r="258" spans="1:14" x14ac:dyDescent="0.35">
      <c r="A258" s="28">
        <f t="shared" si="3"/>
        <v>257</v>
      </c>
      <c r="B258" s="30">
        <v>44807</v>
      </c>
      <c r="C258" s="28">
        <v>495</v>
      </c>
      <c r="D258" s="28">
        <v>4358</v>
      </c>
      <c r="E258" s="28" t="s">
        <v>32</v>
      </c>
      <c r="F258" s="28">
        <v>3000</v>
      </c>
      <c r="G258" s="28"/>
      <c r="H258" s="28" t="str">
        <f>IF(TRIM(D258)="","",IFERROR(INDEX('Student Master'!C:C,MATCH(D258,'Student Master'!B:B,0)),"Not Found"))</f>
        <v>K. SRI VARSHAN</v>
      </c>
      <c r="I258" s="28" t="str">
        <f>IF(TRIM(D258)="","",IFERROR(INDEX('Student Master'!D:D,MATCH(D258,'Student Master'!B:B,0)),"Not Found"))</f>
        <v>U - AS</v>
      </c>
      <c r="J258" s="28" t="str">
        <f>IF(TRIM(D258)="","",IFERROR(INDEX('Student Master'!H:H,MATCH(D258,'Student Master'!B:B,0)),"Not Found"))</f>
        <v>SHAILENDHAR</v>
      </c>
      <c r="K258" s="28" t="str">
        <f>IF(TRIM(D258)="","",IFERROR(INDEX('Student Master'!N:N,MATCH(D258,'Student Master'!B:B,0)),"Not Found"))</f>
        <v>BODHAN</v>
      </c>
      <c r="L258" s="28">
        <f>IF(TRIM(D258)="","",IFERROR(INDEX('Student Master'!L:L,MATCH(D258,'Student Master'!B:B,0)),"Not Found"))</f>
        <v>9502414142</v>
      </c>
      <c r="M258" s="28"/>
      <c r="N258" s="28"/>
    </row>
    <row r="259" spans="1:14" x14ac:dyDescent="0.35">
      <c r="A259" s="28">
        <f t="shared" ref="A259:A322" si="4">A258+1</f>
        <v>258</v>
      </c>
      <c r="B259" s="30">
        <v>44808</v>
      </c>
      <c r="C259" s="28">
        <v>496</v>
      </c>
      <c r="D259" s="28">
        <v>4751</v>
      </c>
      <c r="E259" s="28" t="s">
        <v>32</v>
      </c>
      <c r="F259" s="28">
        <v>5000</v>
      </c>
      <c r="G259" s="28"/>
      <c r="H259" s="28" t="str">
        <f>IF(TRIM(D259)="","",IFERROR(INDEX('Student Master'!C:C,MATCH(D259,'Student Master'!B:B,0)),"Not Found"))</f>
        <v>T. SHIVA PRASAD</v>
      </c>
      <c r="I259" s="28" t="str">
        <f>IF(TRIM(D259)="","",IFERROR(INDEX('Student Master'!D:D,MATCH(D259,'Student Master'!B:B,0)),"Not Found"))</f>
        <v>3 - AS</v>
      </c>
      <c r="J259" s="28" t="str">
        <f>IF(TRIM(D259)="","",IFERROR(INDEX('Student Master'!H:H,MATCH(D259,'Student Master'!B:B,0)),"Not Found"))</f>
        <v>T. SARICHAND</v>
      </c>
      <c r="K259" s="28" t="str">
        <f>IF(TRIM(D259)="","",IFERROR(INDEX('Student Master'!N:N,MATCH(D259,'Student Master'!B:B,0)),"Not Found"))</f>
        <v>Petsangam</v>
      </c>
      <c r="L259" s="28">
        <f>IF(TRIM(D259)="","",IFERROR(INDEX('Student Master'!L:L,MATCH(D259,'Student Master'!B:B,0)),"Not Found"))</f>
        <v>0</v>
      </c>
      <c r="M259" s="28"/>
      <c r="N259" s="28"/>
    </row>
    <row r="260" spans="1:14" x14ac:dyDescent="0.35">
      <c r="A260" s="28">
        <f t="shared" si="4"/>
        <v>259</v>
      </c>
      <c r="B260" s="30">
        <v>44808</v>
      </c>
      <c r="C260" s="28">
        <v>497</v>
      </c>
      <c r="D260" s="28">
        <v>4672</v>
      </c>
      <c r="E260" s="28" t="s">
        <v>32</v>
      </c>
      <c r="F260" s="28">
        <v>5000</v>
      </c>
      <c r="G260" s="28"/>
      <c r="H260" s="28" t="str">
        <f>IF(TRIM(D260)="","",IFERROR(INDEX('Student Master'!C:C,MATCH(D260,'Student Master'!B:B,0)),"Not Found"))</f>
        <v>B.ESHWAR</v>
      </c>
      <c r="I260" s="28" t="str">
        <f>IF(TRIM(D260)="","",IFERROR(INDEX('Student Master'!D:D,MATCH(D260,'Student Master'!B:B,0)),"Not Found"))</f>
        <v>2 - AS</v>
      </c>
      <c r="J260" s="28" t="str">
        <f>IF(TRIM(D260)="","",IFERROR(INDEX('Student Master'!H:H,MATCH(D260,'Student Master'!B:B,0)),"Not Found"))</f>
        <v>INDAL SINGH</v>
      </c>
      <c r="K260" s="28" t="str">
        <f>IF(TRIM(D260)="","",IFERROR(INDEX('Student Master'!N:N,MATCH(D260,'Student Master'!B:B,0)),"Not Found"))</f>
        <v>Neral Thanda</v>
      </c>
      <c r="L260" s="28">
        <f>IF(TRIM(D260)="","",IFERROR(INDEX('Student Master'!L:L,MATCH(D260,'Student Master'!B:B,0)),"Not Found"))</f>
        <v>9346603525</v>
      </c>
      <c r="M260" s="28"/>
      <c r="N260" s="28"/>
    </row>
    <row r="261" spans="1:14" x14ac:dyDescent="0.35">
      <c r="A261" s="28">
        <f t="shared" si="4"/>
        <v>260</v>
      </c>
      <c r="B261" s="30">
        <v>44809</v>
      </c>
      <c r="C261" s="28">
        <v>498</v>
      </c>
      <c r="D261" s="28">
        <v>2280</v>
      </c>
      <c r="E261" s="28" t="s">
        <v>32</v>
      </c>
      <c r="F261" s="28">
        <v>4000</v>
      </c>
      <c r="G261" s="28"/>
      <c r="H261" s="28" t="str">
        <f>IF(TRIM(D261)="","",IFERROR(INDEX('Student Master'!C:C,MATCH(D261,'Student Master'!B:B,0)),"Not Found"))</f>
        <v>S. CHANDANA</v>
      </c>
      <c r="I261" s="28" t="str">
        <f>IF(TRIM(D261)="","",IFERROR(INDEX('Student Master'!D:D,MATCH(D261,'Student Master'!B:B,0)),"Not Found"))</f>
        <v>10 - BS</v>
      </c>
      <c r="J261" s="28" t="str">
        <f>IF(TRIM(D261)="","",IFERROR(INDEX('Student Master'!H:H,MATCH(D261,'Student Master'!B:B,0)),"Not Found"))</f>
        <v>SHYAM</v>
      </c>
      <c r="K261" s="28" t="str">
        <f>IF(TRIM(D261)="","",IFERROR(INDEX('Student Master'!N:N,MATCH(D261,'Student Master'!B:B,0)),"Not Found"))</f>
        <v>ACHANPALLY</v>
      </c>
      <c r="L261" s="28">
        <f>IF(TRIM(D261)="","",IFERROR(INDEX('Student Master'!L:L,MATCH(D261,'Student Master'!B:B,0)),"Not Found"))</f>
        <v>9701455885</v>
      </c>
      <c r="M261" s="28"/>
      <c r="N261" s="28"/>
    </row>
    <row r="262" spans="1:14" x14ac:dyDescent="0.35">
      <c r="A262" s="28">
        <f t="shared" si="4"/>
        <v>261</v>
      </c>
      <c r="B262" s="30">
        <v>44809</v>
      </c>
      <c r="C262" s="28">
        <v>499</v>
      </c>
      <c r="D262" s="28">
        <v>4521</v>
      </c>
      <c r="E262" s="28" t="s">
        <v>32</v>
      </c>
      <c r="F262" s="28">
        <v>3000</v>
      </c>
      <c r="G262" s="28"/>
      <c r="H262" s="28" t="str">
        <f>IF(TRIM(D262)="","",IFERROR(INDEX('Student Master'!C:C,MATCH(D262,'Student Master'!B:B,0)),"Not Found"))</f>
        <v>S.ASHWINI</v>
      </c>
      <c r="I262" s="28" t="str">
        <f>IF(TRIM(D262)="","",IFERROR(INDEX('Student Master'!D:D,MATCH(D262,'Student Master'!B:B,0)),"Not Found"))</f>
        <v>U - AS</v>
      </c>
      <c r="J262" s="28" t="str">
        <f>IF(TRIM(D262)="","",IFERROR(INDEX('Student Master'!H:H,MATCH(D262,'Student Master'!B:B,0)),"Not Found"))</f>
        <v>S.SHYAM</v>
      </c>
      <c r="K262" s="28" t="str">
        <f>IF(TRIM(D262)="","",IFERROR(INDEX('Student Master'!N:N,MATCH(D262,'Student Master'!B:B,0)),"Not Found"))</f>
        <v>Sharbathi Canal</v>
      </c>
      <c r="L262" s="28">
        <f>IF(TRIM(D262)="","",IFERROR(INDEX('Student Master'!L:L,MATCH(D262,'Student Master'!B:B,0)),"Not Found"))</f>
        <v>9701455885</v>
      </c>
      <c r="M262" s="28"/>
      <c r="N262" s="28"/>
    </row>
    <row r="263" spans="1:14" x14ac:dyDescent="0.35">
      <c r="A263" s="28">
        <f t="shared" si="4"/>
        <v>262</v>
      </c>
      <c r="B263" s="30">
        <v>44809</v>
      </c>
      <c r="C263" s="28">
        <v>500</v>
      </c>
      <c r="D263" s="28">
        <v>4055</v>
      </c>
      <c r="E263" s="28" t="s">
        <v>32</v>
      </c>
      <c r="F263" s="28">
        <v>3000</v>
      </c>
      <c r="G263" s="28"/>
      <c r="H263" s="28" t="str">
        <f>IF(TRIM(D263)="","",IFERROR(INDEX('Student Master'!C:C,MATCH(D263,'Student Master'!B:B,0)),"Not Found"))</f>
        <v>S. ANJALI</v>
      </c>
      <c r="I263" s="28" t="str">
        <f>IF(TRIM(D263)="","",IFERROR(INDEX('Student Master'!D:D,MATCH(D263,'Student Master'!B:B,0)),"Not Found"))</f>
        <v>3 - AS</v>
      </c>
      <c r="J263" s="28" t="str">
        <f>IF(TRIM(D263)="","",IFERROR(INDEX('Student Master'!H:H,MATCH(D263,'Student Master'!B:B,0)),"Not Found"))</f>
        <v>S. SHYAM</v>
      </c>
      <c r="K263" s="28" t="str">
        <f>IF(TRIM(D263)="","",IFERROR(INDEX('Student Master'!N:N,MATCH(D263,'Student Master'!B:B,0)),"Not Found"))</f>
        <v>ACHANPALLY</v>
      </c>
      <c r="L263" s="28">
        <f>IF(TRIM(D263)="","",IFERROR(INDEX('Student Master'!L:L,MATCH(D263,'Student Master'!B:B,0)),"Not Found"))</f>
        <v>9701455885</v>
      </c>
      <c r="M263" s="28"/>
      <c r="N263" s="28"/>
    </row>
    <row r="264" spans="1:14" x14ac:dyDescent="0.35">
      <c r="A264" s="28">
        <f t="shared" si="4"/>
        <v>263</v>
      </c>
      <c r="B264" s="30">
        <v>44809</v>
      </c>
      <c r="C264" s="28">
        <v>501</v>
      </c>
      <c r="D264" s="28">
        <v>4670</v>
      </c>
      <c r="E264" s="28" t="s">
        <v>32</v>
      </c>
      <c r="F264" s="28">
        <v>4000</v>
      </c>
      <c r="G264" s="28"/>
      <c r="H264" s="28" t="str">
        <f>IF(TRIM(D264)="","",IFERROR(INDEX('Student Master'!C:C,MATCH(D264,'Student Master'!B:B,0)),"Not Found"))</f>
        <v>CH.PREKSHA</v>
      </c>
      <c r="I264" s="28" t="str">
        <f>IF(TRIM(D264)="","",IFERROR(INDEX('Student Master'!D:D,MATCH(D264,'Student Master'!B:B,0)),"Not Found"))</f>
        <v>6 - AS</v>
      </c>
      <c r="J264" s="28" t="str">
        <f>IF(TRIM(D264)="","",IFERROR(INDEX('Student Master'!H:H,MATCH(D264,'Student Master'!B:B,0)),"Not Found"))</f>
        <v>CH. BALAJI</v>
      </c>
      <c r="K264" s="28" t="str">
        <f>IF(TRIM(D264)="","",IFERROR(INDEX('Student Master'!N:N,MATCH(D264,'Student Master'!B:B,0)),"Not Found"))</f>
        <v>Takli</v>
      </c>
      <c r="L264" s="28">
        <f>IF(TRIM(D264)="","",IFERROR(INDEX('Student Master'!L:L,MATCH(D264,'Student Master'!B:B,0)),"Not Found"))</f>
        <v>6305878016</v>
      </c>
      <c r="M264" s="28"/>
      <c r="N264" s="28"/>
    </row>
    <row r="265" spans="1:14" x14ac:dyDescent="0.35">
      <c r="A265" s="28">
        <f t="shared" si="4"/>
        <v>264</v>
      </c>
      <c r="B265" s="30">
        <v>44809</v>
      </c>
      <c r="C265" s="28">
        <v>502</v>
      </c>
      <c r="D265" s="28">
        <v>4671</v>
      </c>
      <c r="E265" s="28" t="s">
        <v>32</v>
      </c>
      <c r="F265" s="28">
        <v>4000</v>
      </c>
      <c r="G265" s="28"/>
      <c r="H265" s="28" t="str">
        <f>IF(TRIM(D265)="","",IFERROR(INDEX('Student Master'!C:C,MATCH(D265,'Student Master'!B:B,0)),"Not Found"))</f>
        <v>CH. MAHESH</v>
      </c>
      <c r="I265" s="28" t="str">
        <f>IF(TRIM(D265)="","",IFERROR(INDEX('Student Master'!D:D,MATCH(D265,'Student Master'!B:B,0)),"Not Found"))</f>
        <v>7 - AS</v>
      </c>
      <c r="J265" s="28" t="str">
        <f>IF(TRIM(D265)="","",IFERROR(INDEX('Student Master'!H:H,MATCH(D265,'Student Master'!B:B,0)),"Not Found"))</f>
        <v>CH. BALAJI</v>
      </c>
      <c r="K265" s="28" t="str">
        <f>IF(TRIM(D265)="","",IFERROR(INDEX('Student Master'!N:N,MATCH(D265,'Student Master'!B:B,0)),"Not Found"))</f>
        <v>Takli</v>
      </c>
      <c r="L265" s="28">
        <f>IF(TRIM(D265)="","",IFERROR(INDEX('Student Master'!L:L,MATCH(D265,'Student Master'!B:B,0)),"Not Found"))</f>
        <v>6305878016</v>
      </c>
      <c r="M265" s="28"/>
      <c r="N265" s="28"/>
    </row>
    <row r="266" spans="1:14" x14ac:dyDescent="0.35">
      <c r="A266" s="28">
        <f t="shared" si="4"/>
        <v>265</v>
      </c>
      <c r="B266" s="30">
        <v>44810</v>
      </c>
      <c r="C266" s="28">
        <v>503</v>
      </c>
      <c r="D266" s="28">
        <v>4735</v>
      </c>
      <c r="E266" s="28" t="s">
        <v>32</v>
      </c>
      <c r="F266" s="28">
        <v>1500</v>
      </c>
      <c r="G266" s="28"/>
      <c r="H266" s="28" t="str">
        <f>IF(TRIM(D266)="","",IFERROR(INDEX('Student Master'!C:C,MATCH(D266,'Student Master'!B:B,0)),"Not Found"))</f>
        <v>S.Chaitanya</v>
      </c>
      <c r="I266" s="28" t="str">
        <f>IF(TRIM(D266)="","",IFERROR(INDEX('Student Master'!D:D,MATCH(D266,'Student Master'!B:B,0)),"Not Found"))</f>
        <v>N - AS</v>
      </c>
      <c r="J266" s="28" t="str">
        <f>IF(TRIM(D266)="","",IFERROR(INDEX('Student Master'!H:H,MATCH(D266,'Student Master'!B:B,0)),"Not Found"))</f>
        <v>Ashok</v>
      </c>
      <c r="K266" s="28" t="str">
        <f>IF(TRIM(D266)="","",IFERROR(INDEX('Student Master'!N:N,MATCH(D266,'Student Master'!B:B,0)),"Not Found"))</f>
        <v>Saraswathi Nagar</v>
      </c>
      <c r="L266" s="28">
        <f>IF(TRIM(D266)="","",IFERROR(INDEX('Student Master'!L:L,MATCH(D266,'Student Master'!B:B,0)),"Not Found"))</f>
        <v>8978798324</v>
      </c>
      <c r="M266" s="28"/>
      <c r="N266" s="28"/>
    </row>
    <row r="267" spans="1:14" x14ac:dyDescent="0.35">
      <c r="A267" s="28">
        <f t="shared" si="4"/>
        <v>266</v>
      </c>
      <c r="B267" s="30">
        <v>44810</v>
      </c>
      <c r="C267" s="28">
        <v>504</v>
      </c>
      <c r="D267" s="28">
        <v>4854</v>
      </c>
      <c r="E267" s="28" t="s">
        <v>32</v>
      </c>
      <c r="F267" s="28">
        <v>4000</v>
      </c>
      <c r="G267" s="28"/>
      <c r="H267" s="28" t="str">
        <f>IF(TRIM(D267)="","",IFERROR(INDEX('Student Master'!C:C,MATCH(D267,'Student Master'!B:B,0)),"Not Found"))</f>
        <v>S. KRANTHI</v>
      </c>
      <c r="I267" s="28" t="str">
        <f>IF(TRIM(D267)="","",IFERROR(INDEX('Student Master'!D:D,MATCH(D267,'Student Master'!B:B,0)),"Not Found"))</f>
        <v>1 - BM</v>
      </c>
      <c r="J267" s="28" t="str">
        <f>IF(TRIM(D267)="","",IFERROR(INDEX('Student Master'!H:H,MATCH(D267,'Student Master'!B:B,0)),"Not Found"))</f>
        <v>S. RAJU</v>
      </c>
      <c r="K267" s="28" t="str">
        <f>IF(TRIM(D267)="","",IFERROR(INDEX('Student Master'!N:N,MATCH(D267,'Student Master'!B:B,0)),"Not Found"))</f>
        <v>RENJAL</v>
      </c>
      <c r="L267" s="28">
        <f>IF(TRIM(D267)="","",IFERROR(INDEX('Student Master'!L:L,MATCH(D267,'Student Master'!B:B,0)),"Not Found"))</f>
        <v>8341434044</v>
      </c>
      <c r="M267" s="28"/>
      <c r="N267" s="28"/>
    </row>
    <row r="268" spans="1:14" x14ac:dyDescent="0.35">
      <c r="A268" s="28">
        <f t="shared" si="4"/>
        <v>267</v>
      </c>
      <c r="B268" s="30">
        <v>44810</v>
      </c>
      <c r="C268" s="28">
        <v>505</v>
      </c>
      <c r="D268" s="28">
        <v>4737</v>
      </c>
      <c r="E268" s="28" t="s">
        <v>32</v>
      </c>
      <c r="F268" s="28">
        <v>2000</v>
      </c>
      <c r="G268" s="28"/>
      <c r="H268" s="28" t="str">
        <f>IF(TRIM(D268)="","",IFERROR(INDEX('Student Master'!C:C,MATCH(D268,'Student Master'!B:B,0)),"Not Found"))</f>
        <v>M.SRIYAN</v>
      </c>
      <c r="I268" s="28" t="str">
        <f>IF(TRIM(D268)="","",IFERROR(INDEX('Student Master'!D:D,MATCH(D268,'Student Master'!B:B,0)),"Not Found"))</f>
        <v>L - AS</v>
      </c>
      <c r="J268" s="28" t="str">
        <f>IF(TRIM(D268)="","",IFERROR(INDEX('Student Master'!H:H,MATCH(D268,'Student Master'!B:B,0)),"Not Found"))</f>
        <v>VENU GOPAL</v>
      </c>
      <c r="K268" s="28" t="str">
        <f>IF(TRIM(D268)="","",IFERROR(INDEX('Student Master'!N:N,MATCH(D268,'Student Master'!B:B,0)),"Not Found"))</f>
        <v>Saraswathi Nagar</v>
      </c>
      <c r="L268" s="28">
        <f>IF(TRIM(D268)="","",IFERROR(INDEX('Student Master'!L:L,MATCH(D268,'Student Master'!B:B,0)),"Not Found"))</f>
        <v>9652261909</v>
      </c>
      <c r="M268" s="28"/>
      <c r="N268" s="28"/>
    </row>
    <row r="269" spans="1:14" x14ac:dyDescent="0.35">
      <c r="A269" s="28">
        <f t="shared" si="4"/>
        <v>268</v>
      </c>
      <c r="B269" s="30">
        <v>44810</v>
      </c>
      <c r="C269" s="28">
        <v>506</v>
      </c>
      <c r="D269" s="28">
        <v>4179</v>
      </c>
      <c r="E269" s="28" t="s">
        <v>32</v>
      </c>
      <c r="F269" s="28">
        <v>5000</v>
      </c>
      <c r="G269" s="28"/>
      <c r="H269" s="28" t="str">
        <f>IF(TRIM(D269)="","",IFERROR(INDEX('Student Master'!C:C,MATCH(D269,'Student Master'!B:B,0)),"Not Found"))</f>
        <v>D. MAHITH</v>
      </c>
      <c r="I269" s="28" t="str">
        <f>IF(TRIM(D269)="","",IFERROR(INDEX('Student Master'!D:D,MATCH(D269,'Student Master'!B:B,0)),"Not Found"))</f>
        <v>2 - AS</v>
      </c>
      <c r="J269" s="28" t="str">
        <f>IF(TRIM(D269)="","",IFERROR(INDEX('Student Master'!H:H,MATCH(D269,'Student Master'!B:B,0)),"Not Found"))</f>
        <v>D. DHARMENDHAR</v>
      </c>
      <c r="K269" s="28" t="str">
        <f>IF(TRIM(D269)="","",IFERROR(INDEX('Student Master'!N:N,MATCH(D269,'Student Master'!B:B,0)),"Not Found"))</f>
        <v>SARASWATHI NAGAR</v>
      </c>
      <c r="L269" s="28">
        <f>IF(TRIM(D269)="","",IFERROR(INDEX('Student Master'!L:L,MATCH(D269,'Student Master'!B:B,0)),"Not Found"))</f>
        <v>9848950276</v>
      </c>
      <c r="M269" s="28"/>
      <c r="N269" s="28"/>
    </row>
    <row r="270" spans="1:14" x14ac:dyDescent="0.35">
      <c r="A270" s="28">
        <f t="shared" si="4"/>
        <v>269</v>
      </c>
      <c r="B270" s="30">
        <v>44810</v>
      </c>
      <c r="C270" s="28">
        <v>507</v>
      </c>
      <c r="D270" s="28">
        <v>4546</v>
      </c>
      <c r="E270" s="28" t="s">
        <v>32</v>
      </c>
      <c r="F270" s="28">
        <v>5000</v>
      </c>
      <c r="G270" s="28"/>
      <c r="H270" s="28" t="str">
        <f>IF(TRIM(D270)="","",IFERROR(INDEX('Student Master'!C:C,MATCH(D270,'Student Master'!B:B,0)),"Not Found"))</f>
        <v>D. VAMSHI</v>
      </c>
      <c r="I270" s="28" t="str">
        <f>IF(TRIM(D270)="","",IFERROR(INDEX('Student Master'!D:D,MATCH(D270,'Student Master'!B:B,0)),"Not Found"))</f>
        <v>9 - AS</v>
      </c>
      <c r="J270" s="28" t="str">
        <f>IF(TRIM(D270)="","",IFERROR(INDEX('Student Master'!H:H,MATCH(D270,'Student Master'!B:B,0)),"Not Found"))</f>
        <v>D. THUKARAM</v>
      </c>
      <c r="K270" s="28" t="str">
        <f>IF(TRIM(D270)="","",IFERROR(INDEX('Student Master'!N:N,MATCH(D270,'Student Master'!B:B,0)),"Not Found"))</f>
        <v>Bhainsa</v>
      </c>
      <c r="L270" s="28">
        <f>IF(TRIM(D270)="","",IFERROR(INDEX('Student Master'!L:L,MATCH(D270,'Student Master'!B:B,0)),"Not Found"))</f>
        <v>9640182483</v>
      </c>
      <c r="M270" s="28"/>
      <c r="N270" s="28"/>
    </row>
    <row r="271" spans="1:14" x14ac:dyDescent="0.35">
      <c r="A271" s="28">
        <f t="shared" si="4"/>
        <v>270</v>
      </c>
      <c r="B271" s="30">
        <v>44810</v>
      </c>
      <c r="C271" s="28">
        <v>508</v>
      </c>
      <c r="D271" s="28">
        <v>4662</v>
      </c>
      <c r="E271" s="28" t="s">
        <v>32</v>
      </c>
      <c r="F271" s="28">
        <v>5000</v>
      </c>
      <c r="G271" s="28"/>
      <c r="H271" s="28" t="str">
        <f>IF(TRIM(D271)="","",IFERROR(INDEX('Student Master'!C:C,MATCH(D271,'Student Master'!B:B,0)),"Not Found"))</f>
        <v>J.SHIVANAND</v>
      </c>
      <c r="I271" s="28" t="str">
        <f>IF(TRIM(D271)="","",IFERROR(INDEX('Student Master'!D:D,MATCH(D271,'Student Master'!B:B,0)),"Not Found"))</f>
        <v>9 - AS</v>
      </c>
      <c r="J271" s="28" t="str">
        <f>IF(TRIM(D271)="","",IFERROR(INDEX('Student Master'!H:H,MATCH(D271,'Student Master'!B:B,0)),"Not Found"))</f>
        <v>J. MARUTHI</v>
      </c>
      <c r="K271" s="28" t="str">
        <f>IF(TRIM(D271)="","",IFERROR(INDEX('Student Master'!N:N,MATCH(D271,'Student Master'!B:B,0)),"Not Found"))</f>
        <v>Limba K</v>
      </c>
      <c r="L271" s="28">
        <f>IF(TRIM(D271)="","",IFERROR(INDEX('Student Master'!L:L,MATCH(D271,'Student Master'!B:B,0)),"Not Found"))</f>
        <v>9912845431</v>
      </c>
      <c r="M271" s="28"/>
      <c r="N271" s="28"/>
    </row>
    <row r="272" spans="1:14" x14ac:dyDescent="0.35">
      <c r="A272" s="28">
        <f t="shared" si="4"/>
        <v>271</v>
      </c>
      <c r="B272" s="30">
        <v>44810</v>
      </c>
      <c r="C272" s="28">
        <v>509</v>
      </c>
      <c r="D272" s="28">
        <v>4661</v>
      </c>
      <c r="E272" s="28" t="s">
        <v>32</v>
      </c>
      <c r="F272" s="28">
        <v>5000</v>
      </c>
      <c r="G272" s="28"/>
      <c r="H272" s="28" t="str">
        <f>IF(TRIM(D272)="","",IFERROR(INDEX('Student Master'!C:C,MATCH(D272,'Student Master'!B:B,0)),"Not Found"))</f>
        <v>B.AJAY KUMAR</v>
      </c>
      <c r="I272" s="28" t="str">
        <f>IF(TRIM(D272)="","",IFERROR(INDEX('Student Master'!D:D,MATCH(D272,'Student Master'!B:B,0)),"Not Found"))</f>
        <v>9 - AS</v>
      </c>
      <c r="J272" s="28" t="str">
        <f>IF(TRIM(D272)="","",IFERROR(INDEX('Student Master'!H:H,MATCH(D272,'Student Master'!B:B,0)),"Not Found"))</f>
        <v>B.VISHWANATH</v>
      </c>
      <c r="K272" s="28" t="str">
        <f>IF(TRIM(D272)="","",IFERROR(INDEX('Student Master'!N:N,MATCH(D272,'Student Master'!B:B,0)),"Not Found"))</f>
        <v>Nirmal</v>
      </c>
      <c r="L272" s="28">
        <f>IF(TRIM(D272)="","",IFERROR(INDEX('Student Master'!L:L,MATCH(D272,'Student Master'!B:B,0)),"Not Found"))</f>
        <v>9618338026</v>
      </c>
      <c r="M272" s="28"/>
      <c r="N272" s="28"/>
    </row>
    <row r="273" spans="1:15" x14ac:dyDescent="0.35">
      <c r="A273" s="28">
        <f t="shared" si="4"/>
        <v>272</v>
      </c>
      <c r="B273" s="30">
        <v>44714</v>
      </c>
      <c r="C273" s="28">
        <v>1641</v>
      </c>
      <c r="D273" s="28">
        <v>2975</v>
      </c>
      <c r="E273" s="28" t="s">
        <v>145</v>
      </c>
      <c r="F273" s="28">
        <v>7000</v>
      </c>
      <c r="G273" s="28"/>
      <c r="H273" s="28" t="str">
        <f>IF(TRIM(D273)="","",IFERROR(INDEX('Student Master'!C:C,MATCH(D273,'Student Master'!B:B,0)),"Not Found"))</f>
        <v>Not Found</v>
      </c>
      <c r="I273" s="28" t="str">
        <f>IF(TRIM(D273)="","",IFERROR(INDEX('Student Master'!D:D,MATCH(D273,'Student Master'!B:B,0)),"Not Found"))</f>
        <v>Not Found</v>
      </c>
      <c r="J273" s="28" t="str">
        <f>IF(TRIM(D273)="","",IFERROR(INDEX('Student Master'!H:H,MATCH(D273,'Student Master'!B:B,0)),"Not Found"))</f>
        <v>Not Found</v>
      </c>
      <c r="K273" s="28" t="s">
        <v>56</v>
      </c>
      <c r="L273" s="28" t="str">
        <f>IF(TRIM(D273)="","",IFERROR(INDEX('Student Master'!L:L,MATCH(D273,'Student Master'!B:B,0)),"Not Found"))</f>
        <v>Not Found</v>
      </c>
      <c r="M273" s="28"/>
      <c r="N273" s="28" t="s">
        <v>2872</v>
      </c>
      <c r="O273" s="68" t="s">
        <v>1360</v>
      </c>
    </row>
    <row r="274" spans="1:15" x14ac:dyDescent="0.35">
      <c r="A274" s="28">
        <f t="shared" si="4"/>
        <v>273</v>
      </c>
      <c r="B274" s="30">
        <v>44718</v>
      </c>
      <c r="C274" s="28">
        <v>1642</v>
      </c>
      <c r="D274" s="28">
        <v>3276</v>
      </c>
      <c r="E274" s="28" t="s">
        <v>145</v>
      </c>
      <c r="F274" s="28">
        <v>15000</v>
      </c>
      <c r="G274" s="28"/>
      <c r="H274" s="28" t="str">
        <f>IF(TRIM(D274)="","",IFERROR(INDEX('Student Master'!C:C,MATCH(D274,'Student Master'!B:B,0)),"Not Found"))</f>
        <v>M. VENKATESH</v>
      </c>
      <c r="I274" s="28" t="str">
        <f>IF(TRIM(D274)="","",IFERROR(INDEX('Student Master'!D:D,MATCH(D274,'Student Master'!B:B,0)),"Not Found"))</f>
        <v>6 - AM</v>
      </c>
      <c r="J274" s="28" t="str">
        <f>IF(TRIM(D274)="","",IFERROR(INDEX('Student Master'!H:H,MATCH(D274,'Student Master'!B:B,0)),"Not Found"))</f>
        <v>SHIVA KUMAR</v>
      </c>
      <c r="K274" s="28" t="str">
        <f>IF(TRIM(D274)="","",IFERROR(INDEX('Student Master'!N:N,MATCH(D274,'Student Master'!B:B,0)),"Not Found"))</f>
        <v>KALDURKI</v>
      </c>
      <c r="L274" s="28">
        <f>IF(TRIM(D274)="","",IFERROR(INDEX('Student Master'!L:L,MATCH(D274,'Student Master'!B:B,0)),"Not Found"))</f>
        <v>8374774777</v>
      </c>
      <c r="M274" s="28"/>
      <c r="N274" s="28"/>
    </row>
    <row r="275" spans="1:15" x14ac:dyDescent="0.35">
      <c r="A275" s="28">
        <f t="shared" si="4"/>
        <v>274</v>
      </c>
      <c r="B275" s="30">
        <v>44718</v>
      </c>
      <c r="C275" s="28">
        <v>1643</v>
      </c>
      <c r="D275" s="28">
        <v>4347</v>
      </c>
      <c r="E275" s="28" t="s">
        <v>145</v>
      </c>
      <c r="F275" s="28">
        <v>5000</v>
      </c>
      <c r="G275" s="28"/>
      <c r="H275" s="28" t="str">
        <f>IF(TRIM(D275)="","",IFERROR(INDEX('Student Master'!C:C,MATCH(D275,'Student Master'!B:B,0)),"Not Found"))</f>
        <v>M. MANMATH</v>
      </c>
      <c r="I275" s="28" t="str">
        <f>IF(TRIM(D275)="","",IFERROR(INDEX('Student Master'!D:D,MATCH(D275,'Student Master'!B:B,0)),"Not Found"))</f>
        <v>1 - AM</v>
      </c>
      <c r="J275" s="28" t="str">
        <f>IF(TRIM(D275)="","",IFERROR(INDEX('Student Master'!H:H,MATCH(D275,'Student Master'!B:B,0)),"Not Found"))</f>
        <v>M. SHIVA KUMAR</v>
      </c>
      <c r="K275" s="28" t="str">
        <f>IF(TRIM(D275)="","",IFERROR(INDEX('Student Master'!N:N,MATCH(D275,'Student Master'!B:B,0)),"Not Found"))</f>
        <v>KALDURKI</v>
      </c>
      <c r="L275" s="28">
        <f>IF(TRIM(D275)="","",IFERROR(INDEX('Student Master'!L:L,MATCH(D275,'Student Master'!B:B,0)),"Not Found"))</f>
        <v>8374774777</v>
      </c>
      <c r="M275" s="28"/>
      <c r="N275" s="28"/>
    </row>
    <row r="276" spans="1:15" x14ac:dyDescent="0.35">
      <c r="A276" s="28">
        <f t="shared" si="4"/>
        <v>275</v>
      </c>
      <c r="B276" s="30">
        <v>44718</v>
      </c>
      <c r="C276" s="28">
        <v>1644</v>
      </c>
      <c r="D276" s="28">
        <v>2823</v>
      </c>
      <c r="E276" s="28" t="s">
        <v>145</v>
      </c>
      <c r="F276" s="28">
        <v>4000</v>
      </c>
      <c r="G276" s="28"/>
      <c r="H276" s="28" t="str">
        <f>IF(TRIM(D276)="","",IFERROR(INDEX('Student Master'!C:C,MATCH(D276,'Student Master'!B:B,0)),"Not Found"))</f>
        <v>J. KALYAN SWAMY</v>
      </c>
      <c r="I276" s="28" t="str">
        <f>IF(TRIM(D276)="","",IFERROR(INDEX('Student Master'!D:D,MATCH(D276,'Student Master'!B:B,0)),"Not Found"))</f>
        <v>8 - AS</v>
      </c>
      <c r="J276" s="28" t="str">
        <f>IF(TRIM(D276)="","",IFERROR(INDEX('Student Master'!H:H,MATCH(D276,'Student Master'!B:B,0)),"Not Found"))</f>
        <v>PRAVEEN KUMAR</v>
      </c>
      <c r="K276" s="28" t="str">
        <f>IF(TRIM(D276)="","",IFERROR(INDEX('Student Master'!N:N,MATCH(D276,'Student Master'!B:B,0)),"Not Found"))</f>
        <v>SHARBATHI CANAL</v>
      </c>
      <c r="L276" s="28">
        <f>IF(TRIM(D276)="","",IFERROR(INDEX('Student Master'!L:L,MATCH(D276,'Student Master'!B:B,0)),"Not Found"))</f>
        <v>9985346150</v>
      </c>
      <c r="M276" s="28"/>
      <c r="N276" s="28"/>
    </row>
    <row r="277" spans="1:15" x14ac:dyDescent="0.35">
      <c r="A277" s="28">
        <f t="shared" si="4"/>
        <v>276</v>
      </c>
      <c r="B277" s="30">
        <v>44718</v>
      </c>
      <c r="C277" s="28">
        <v>1645</v>
      </c>
      <c r="D277" s="28">
        <v>2326</v>
      </c>
      <c r="E277" s="28" t="s">
        <v>145</v>
      </c>
      <c r="F277" s="28">
        <v>5000</v>
      </c>
      <c r="G277" s="28"/>
      <c r="H277" s="28" t="str">
        <f>IF(TRIM(D277)="","",IFERROR(INDEX('Student Master'!C:C,MATCH(D277,'Student Master'!B:B,0)),"Not Found"))</f>
        <v>J. VINAY SWAMY</v>
      </c>
      <c r="I277" s="28" t="str">
        <f>IF(TRIM(D277)="","",IFERROR(INDEX('Student Master'!D:D,MATCH(D277,'Student Master'!B:B,0)),"Not Found"))</f>
        <v>10 - AS</v>
      </c>
      <c r="J277" s="28" t="str">
        <f>IF(TRIM(D277)="","",IFERROR(INDEX('Student Master'!H:H,MATCH(D277,'Student Master'!B:B,0)),"Not Found"))</f>
        <v>PRAVEEN KUMAR</v>
      </c>
      <c r="K277" s="28" t="str">
        <f>IF(TRIM(D277)="","",IFERROR(INDEX('Student Master'!N:N,MATCH(D277,'Student Master'!B:B,0)),"Not Found"))</f>
        <v>SHARBATHI CANAL</v>
      </c>
      <c r="L277" s="28">
        <f>IF(TRIM(D277)="","",IFERROR(INDEX('Student Master'!L:L,MATCH(D277,'Student Master'!B:B,0)),"Not Found"))</f>
        <v>9985346150</v>
      </c>
      <c r="M277" s="28"/>
      <c r="N277" s="28"/>
    </row>
    <row r="278" spans="1:15" x14ac:dyDescent="0.35">
      <c r="A278" s="28">
        <f t="shared" si="4"/>
        <v>277</v>
      </c>
      <c r="B278" s="30">
        <v>44726</v>
      </c>
      <c r="C278" s="28">
        <v>1646</v>
      </c>
      <c r="D278" s="28">
        <v>4083</v>
      </c>
      <c r="E278" s="28" t="s">
        <v>145</v>
      </c>
      <c r="F278" s="28">
        <v>500</v>
      </c>
      <c r="G278" s="28"/>
      <c r="H278" s="28" t="str">
        <f>IF(TRIM(D278)="","",IFERROR(INDEX('Student Master'!C:C,MATCH(D278,'Student Master'!B:B,0)),"Not Found"))</f>
        <v>Not Found</v>
      </c>
      <c r="I278" s="28" t="str">
        <f>IF(TRIM(D278)="","",IFERROR(INDEX('Student Master'!D:D,MATCH(D278,'Student Master'!B:B,0)),"Not Found"))</f>
        <v>Not Found</v>
      </c>
      <c r="J278" s="28" t="str">
        <f>IF(TRIM(D278)="","",IFERROR(INDEX('Student Master'!H:H,MATCH(D278,'Student Master'!B:B,0)),"Not Found"))</f>
        <v>Not Found</v>
      </c>
      <c r="K278" s="28" t="str">
        <f>IF(TRIM(D278)="","",IFERROR(INDEX('Student Master'!N:N,MATCH(D278,'Student Master'!B:B,0)),"Not Found"))</f>
        <v>Not Found</v>
      </c>
      <c r="L278" s="28" t="str">
        <f>IF(TRIM(D278)="","",IFERROR(INDEX('Student Master'!L:L,MATCH(D278,'Student Master'!B:B,0)),"Not Found"))</f>
        <v>Not Found</v>
      </c>
      <c r="M278" s="28"/>
      <c r="N278" s="28" t="s">
        <v>2872</v>
      </c>
      <c r="O278" s="68" t="s">
        <v>781</v>
      </c>
    </row>
    <row r="279" spans="1:15" x14ac:dyDescent="0.35">
      <c r="A279" s="28">
        <f t="shared" si="4"/>
        <v>278</v>
      </c>
      <c r="B279" s="30">
        <v>44729</v>
      </c>
      <c r="C279" s="28">
        <v>1647</v>
      </c>
      <c r="D279" s="28" t="s">
        <v>6165</v>
      </c>
      <c r="E279" s="28" t="s">
        <v>145</v>
      </c>
      <c r="F279" s="28">
        <v>0</v>
      </c>
      <c r="G279" s="28"/>
      <c r="H279" s="28" t="str">
        <f>IF(TRIM(D279)="","",IFERROR(INDEX('Student Master'!C:C,MATCH(D279,'Student Master'!B:B,0)),"Not Found"))</f>
        <v>Not Found</v>
      </c>
      <c r="I279" s="28" t="str">
        <f>IF(TRIM(D279)="","",IFERROR(INDEX('Student Master'!D:D,MATCH(D279,'Student Master'!B:B,0)),"Not Found"))</f>
        <v>Not Found</v>
      </c>
      <c r="J279" s="28" t="str">
        <f>IF(TRIM(D279)="","",IFERROR(INDEX('Student Master'!H:H,MATCH(D279,'Student Master'!B:B,0)),"Not Found"))</f>
        <v>Not Found</v>
      </c>
      <c r="K279" s="28" t="str">
        <f>IF(TRIM(D279)="","",IFERROR(INDEX('Student Master'!N:N,MATCH(D279,'Student Master'!B:B,0)),"Not Found"))</f>
        <v>Not Found</v>
      </c>
      <c r="L279" s="28" t="str">
        <f>IF(TRIM(D279)="","",IFERROR(INDEX('Student Master'!L:L,MATCH(D279,'Student Master'!B:B,0)),"Not Found"))</f>
        <v>Not Found</v>
      </c>
      <c r="M279" s="28"/>
      <c r="N279" s="28"/>
    </row>
    <row r="280" spans="1:15" x14ac:dyDescent="0.35">
      <c r="A280" s="28">
        <f t="shared" si="4"/>
        <v>279</v>
      </c>
      <c r="B280" s="30">
        <v>44731</v>
      </c>
      <c r="C280" s="28">
        <v>1648</v>
      </c>
      <c r="D280" s="28">
        <v>2468</v>
      </c>
      <c r="E280" s="28" t="s">
        <v>145</v>
      </c>
      <c r="F280" s="28">
        <v>5000</v>
      </c>
      <c r="G280" s="28"/>
      <c r="H280" s="28" t="str">
        <f>IF(TRIM(D280)="","",IFERROR(INDEX('Student Master'!C:C,MATCH(D280,'Student Master'!B:B,0)),"Not Found"))</f>
        <v>SD. ADIL</v>
      </c>
      <c r="I280" s="28" t="str">
        <f>IF(TRIM(D280)="","",IFERROR(INDEX('Student Master'!D:D,MATCH(D280,'Student Master'!B:B,0)),"Not Found"))</f>
        <v>9 - AS</v>
      </c>
      <c r="J280" s="28" t="str">
        <f>IF(TRIM(D280)="","",IFERROR(INDEX('Student Master'!H:H,MATCH(D280,'Student Master'!B:B,0)),"Not Found"))</f>
        <v>KHALEEL</v>
      </c>
      <c r="K280" s="28" t="str">
        <f>IF(TRIM(D280)="","",IFERROR(INDEX('Student Master'!N:N,MATCH(D280,'Student Master'!B:B,0)),"Not Found"))</f>
        <v>SHARBATHI CANAL</v>
      </c>
      <c r="L280" s="28">
        <f>IF(TRIM(D280)="","",IFERROR(INDEX('Student Master'!L:L,MATCH(D280,'Student Master'!B:B,0)),"Not Found"))</f>
        <v>8096391951</v>
      </c>
      <c r="M280" s="28"/>
      <c r="N280" s="28"/>
    </row>
    <row r="281" spans="1:15" x14ac:dyDescent="0.35">
      <c r="A281" s="28">
        <f t="shared" si="4"/>
        <v>280</v>
      </c>
      <c r="B281" s="30">
        <v>44731</v>
      </c>
      <c r="C281" s="28">
        <v>1649</v>
      </c>
      <c r="D281" s="28">
        <v>3087</v>
      </c>
      <c r="E281" s="28" t="s">
        <v>145</v>
      </c>
      <c r="F281" s="28">
        <v>5000</v>
      </c>
      <c r="G281" s="28"/>
      <c r="H281" s="28" t="str">
        <f>IF(TRIM(D281)="","",IFERROR(INDEX('Student Master'!C:C,MATCH(D281,'Student Master'!B:B,0)),"Not Found"))</f>
        <v>K. PAVAN KALYAN</v>
      </c>
      <c r="I281" s="28" t="str">
        <f>IF(TRIM(D281)="","",IFERROR(INDEX('Student Master'!D:D,MATCH(D281,'Student Master'!B:B,0)),"Not Found"))</f>
        <v>10 - AS</v>
      </c>
      <c r="J281" s="28" t="str">
        <f>IF(TRIM(D281)="","",IFERROR(INDEX('Student Master'!H:H,MATCH(D281,'Student Master'!B:B,0)),"Not Found"))</f>
        <v>SUDHAKAR</v>
      </c>
      <c r="K281" s="28" t="str">
        <f>IF(TRIM(D281)="","",IFERROR(INDEX('Student Master'!N:N,MATCH(D281,'Student Master'!B:B,0)),"Not Found"))</f>
        <v>HANGARGA</v>
      </c>
      <c r="L281" s="28">
        <f>IF(TRIM(D281)="","",IFERROR(INDEX('Student Master'!L:L,MATCH(D281,'Student Master'!B:B,0)),"Not Found"))</f>
        <v>9347923573</v>
      </c>
      <c r="M281" s="28"/>
      <c r="N281" s="28"/>
    </row>
    <row r="282" spans="1:15" x14ac:dyDescent="0.35">
      <c r="A282" s="28">
        <f t="shared" si="4"/>
        <v>281</v>
      </c>
      <c r="B282" s="30">
        <v>44731</v>
      </c>
      <c r="C282" s="28">
        <v>1650</v>
      </c>
      <c r="D282" s="28">
        <v>4392</v>
      </c>
      <c r="E282" s="28" t="s">
        <v>145</v>
      </c>
      <c r="F282" s="28">
        <v>1000</v>
      </c>
      <c r="G282" s="28"/>
      <c r="H282" s="28" t="str">
        <f>IF(TRIM(D282)="","",IFERROR(INDEX('Student Master'!C:C,MATCH(D282,'Student Master'!B:B,0)),"Not Found"))</f>
        <v>Not Found</v>
      </c>
      <c r="I282" s="28" t="str">
        <f>IF(TRIM(D282)="","",IFERROR(INDEX('Student Master'!D:D,MATCH(D282,'Student Master'!B:B,0)),"Not Found"))</f>
        <v>Not Found</v>
      </c>
      <c r="J282" s="28" t="str">
        <f>IF(TRIM(D282)="","",IFERROR(INDEX('Student Master'!H:H,MATCH(D282,'Student Master'!B:B,0)),"Not Found"))</f>
        <v>Not Found</v>
      </c>
      <c r="K282" s="28" t="str">
        <f>IF(TRIM(D282)="","",IFERROR(INDEX('Student Master'!N:N,MATCH(D282,'Student Master'!B:B,0)),"Not Found"))</f>
        <v>Not Found</v>
      </c>
      <c r="L282" s="28" t="str">
        <f>IF(TRIM(D282)="","",IFERROR(INDEX('Student Master'!L:L,MATCH(D282,'Student Master'!B:B,0)),"Not Found"))</f>
        <v>Not Found</v>
      </c>
      <c r="M282" s="28"/>
      <c r="N282" s="28" t="s">
        <v>2872</v>
      </c>
      <c r="O282" s="68" t="s">
        <v>6166</v>
      </c>
    </row>
    <row r="283" spans="1:15" x14ac:dyDescent="0.35">
      <c r="A283" s="28">
        <f t="shared" si="4"/>
        <v>282</v>
      </c>
      <c r="B283" s="30">
        <v>44732</v>
      </c>
      <c r="C283" s="28">
        <v>1651</v>
      </c>
      <c r="D283" s="28">
        <v>3297</v>
      </c>
      <c r="E283" s="28" t="s">
        <v>145</v>
      </c>
      <c r="F283" s="28">
        <v>10000</v>
      </c>
      <c r="G283" s="28"/>
      <c r="H283" s="28" t="str">
        <f>IF(TRIM(D283)="","",IFERROR(INDEX('Student Master'!C:C,MATCH(D283,'Student Master'!B:B,0)),"Not Found"))</f>
        <v>M. LOKESH</v>
      </c>
      <c r="I283" s="28" t="str">
        <f>IF(TRIM(D283)="","",IFERROR(INDEX('Student Master'!D:D,MATCH(D283,'Student Master'!B:B,0)),"Not Found"))</f>
        <v>6 - AS</v>
      </c>
      <c r="J283" s="28" t="str">
        <f>IF(TRIM(D283)="","",IFERROR(INDEX('Student Master'!H:H,MATCH(D283,'Student Master'!B:B,0)),"Not Found"))</f>
        <v>NAGNATH</v>
      </c>
      <c r="K283" s="28" t="str">
        <f>IF(TRIM(D283)="","",IFERROR(INDEX('Student Master'!N:N,MATCH(D283,'Student Master'!B:B,0)),"Not Found"))</f>
        <v>KALDURKI</v>
      </c>
      <c r="L283" s="28">
        <f>IF(TRIM(D283)="","",IFERROR(INDEX('Student Master'!L:L,MATCH(D283,'Student Master'!B:B,0)),"Not Found"))</f>
        <v>9848375811</v>
      </c>
      <c r="M283" s="28"/>
      <c r="N283" s="28"/>
    </row>
    <row r="284" spans="1:15" x14ac:dyDescent="0.35">
      <c r="A284" s="28">
        <f t="shared" si="4"/>
        <v>283</v>
      </c>
      <c r="B284" s="30">
        <v>44732</v>
      </c>
      <c r="C284" s="28">
        <v>1652</v>
      </c>
      <c r="D284" s="28">
        <v>3872</v>
      </c>
      <c r="E284" s="28" t="s">
        <v>145</v>
      </c>
      <c r="F284" s="28">
        <v>17000</v>
      </c>
      <c r="G284" s="28"/>
      <c r="H284" s="28" t="str">
        <f>IF(TRIM(D284)="","",IFERROR(INDEX('Student Master'!C:C,MATCH(D284,'Student Master'!B:B,0)),"Not Found"))</f>
        <v>L. RUGUVENDHAR REDDY</v>
      </c>
      <c r="I284" s="28" t="str">
        <f>IF(TRIM(D284)="","",IFERROR(INDEX('Student Master'!D:D,MATCH(D284,'Student Master'!B:B,0)),"Not Found"))</f>
        <v>10 - AS</v>
      </c>
      <c r="J284" s="28" t="str">
        <f>IF(TRIM(D284)="","",IFERROR(INDEX('Student Master'!H:H,MATCH(D284,'Student Master'!B:B,0)),"Not Found"))</f>
        <v>L. VENKAT RAM REDDY</v>
      </c>
      <c r="K284" s="28" t="str">
        <f>IF(TRIM(D284)="","",IFERROR(INDEX('Student Master'!N:N,MATCH(D284,'Student Master'!B:B,0)),"Not Found"))</f>
        <v>BHULAXMI CAMP</v>
      </c>
      <c r="L284" s="28">
        <f>IF(TRIM(D284)="","",IFERROR(INDEX('Student Master'!L:L,MATCH(D284,'Student Master'!B:B,0)),"Not Found"))</f>
        <v>8522045821</v>
      </c>
      <c r="M284" s="28"/>
      <c r="N284" s="28"/>
    </row>
    <row r="285" spans="1:15" x14ac:dyDescent="0.35">
      <c r="A285" s="28">
        <f t="shared" si="4"/>
        <v>284</v>
      </c>
      <c r="B285" s="30">
        <v>44732</v>
      </c>
      <c r="C285" s="28">
        <v>1653</v>
      </c>
      <c r="D285" s="28">
        <v>3477</v>
      </c>
      <c r="E285" s="28" t="s">
        <v>145</v>
      </c>
      <c r="F285" s="28">
        <v>5000</v>
      </c>
      <c r="G285" s="28"/>
      <c r="H285" s="28" t="str">
        <f>IF(TRIM(D285)="","",IFERROR(INDEX('Student Master'!C:C,MATCH(D285,'Student Master'!B:B,0)),"Not Found"))</f>
        <v>B. RANVITHA</v>
      </c>
      <c r="I285" s="28" t="str">
        <f>IF(TRIM(D285)="","",IFERROR(INDEX('Student Master'!D:D,MATCH(D285,'Student Master'!B:B,0)),"Not Found"))</f>
        <v>5 - AM</v>
      </c>
      <c r="J285" s="28" t="str">
        <f>IF(TRIM(D285)="","",IFERROR(INDEX('Student Master'!H:H,MATCH(D285,'Student Master'!B:B,0)),"Not Found"))</f>
        <v>RAMCHANDAR RAO</v>
      </c>
      <c r="K285" s="28" t="str">
        <f>IF(TRIM(D285)="","",IFERROR(INDEX('Student Master'!N:N,MATCH(D285,'Student Master'!B:B,0)),"Not Found"))</f>
        <v>OLD SALAMPAD</v>
      </c>
      <c r="L285" s="28">
        <f>IF(TRIM(D285)="","",IFERROR(INDEX('Student Master'!L:L,MATCH(D285,'Student Master'!B:B,0)),"Not Found"))</f>
        <v>9133719060</v>
      </c>
      <c r="M285" s="28"/>
      <c r="N285" s="28"/>
    </row>
    <row r="286" spans="1:15" x14ac:dyDescent="0.35">
      <c r="A286" s="28">
        <f t="shared" si="4"/>
        <v>285</v>
      </c>
      <c r="B286" s="30">
        <v>44732</v>
      </c>
      <c r="C286" s="28">
        <v>1654</v>
      </c>
      <c r="D286" s="28">
        <v>3006</v>
      </c>
      <c r="E286" s="28" t="s">
        <v>145</v>
      </c>
      <c r="F286" s="28">
        <v>5000</v>
      </c>
      <c r="G286" s="28"/>
      <c r="H286" s="28" t="str">
        <f>IF(TRIM(D286)="","",IFERROR(INDEX('Student Master'!C:C,MATCH(D286,'Student Master'!B:B,0)),"Not Found"))</f>
        <v>B. AKASH</v>
      </c>
      <c r="I286" s="28" t="str">
        <f>IF(TRIM(D286)="","",IFERROR(INDEX('Student Master'!D:D,MATCH(D286,'Student Master'!B:B,0)),"Not Found"))</f>
        <v>7 - AS</v>
      </c>
      <c r="J286" s="28" t="str">
        <f>IF(TRIM(D286)="","",IFERROR(INDEX('Student Master'!H:H,MATCH(D286,'Student Master'!B:B,0)),"Not Found"))</f>
        <v>YADAGIRI</v>
      </c>
      <c r="K286" s="28" t="str">
        <f>IF(TRIM(D286)="","",IFERROR(INDEX('Student Master'!N:N,MATCH(D286,'Student Master'!B:B,0)),"Not Found"))</f>
        <v>AZAM GUNJ</v>
      </c>
      <c r="L286" s="28">
        <f>IF(TRIM(D286)="","",IFERROR(INDEX('Student Master'!L:L,MATCH(D286,'Student Master'!B:B,0)),"Not Found"))</f>
        <v>9666072302</v>
      </c>
      <c r="M286" s="28"/>
      <c r="N286" s="28"/>
    </row>
    <row r="287" spans="1:15" x14ac:dyDescent="0.35">
      <c r="A287" s="28">
        <f t="shared" si="4"/>
        <v>286</v>
      </c>
      <c r="B287" s="30">
        <v>44732</v>
      </c>
      <c r="C287" s="28">
        <v>1655</v>
      </c>
      <c r="D287" s="28">
        <v>3039</v>
      </c>
      <c r="E287" s="28" t="s">
        <v>145</v>
      </c>
      <c r="F287" s="28">
        <v>5000</v>
      </c>
      <c r="G287" s="28"/>
      <c r="H287" s="28" t="str">
        <f>IF(TRIM(D287)="","",IFERROR(INDEX('Student Master'!C:C,MATCH(D287,'Student Master'!B:B,0)),"Not Found"))</f>
        <v>B. MEGHANA</v>
      </c>
      <c r="I287" s="28" t="str">
        <f>IF(TRIM(D287)="","",IFERROR(INDEX('Student Master'!D:D,MATCH(D287,'Student Master'!B:B,0)),"Not Found"))</f>
        <v>7 - AS</v>
      </c>
      <c r="J287" s="28" t="str">
        <f>IF(TRIM(D287)="","",IFERROR(INDEX('Student Master'!H:H,MATCH(D287,'Student Master'!B:B,0)),"Not Found"))</f>
        <v>YADAGIRI</v>
      </c>
      <c r="K287" s="28" t="str">
        <f>IF(TRIM(D287)="","",IFERROR(INDEX('Student Master'!N:N,MATCH(D287,'Student Master'!B:B,0)),"Not Found"))</f>
        <v>AZAM GUNJ</v>
      </c>
      <c r="L287" s="28">
        <f>IF(TRIM(D287)="","",IFERROR(INDEX('Student Master'!L:L,MATCH(D287,'Student Master'!B:B,0)),"Not Found"))</f>
        <v>7660011875</v>
      </c>
      <c r="M287" s="28"/>
      <c r="N287" s="28"/>
    </row>
    <row r="288" spans="1:15" x14ac:dyDescent="0.35">
      <c r="A288" s="28">
        <f t="shared" si="4"/>
        <v>287</v>
      </c>
      <c r="B288" s="30">
        <v>44732</v>
      </c>
      <c r="C288" s="28">
        <v>1656</v>
      </c>
      <c r="D288" s="28">
        <v>3946</v>
      </c>
      <c r="E288" s="28" t="s">
        <v>145</v>
      </c>
      <c r="F288" s="28">
        <v>5000</v>
      </c>
      <c r="G288" s="28"/>
      <c r="H288" s="28" t="str">
        <f>IF(TRIM(D288)="","",IFERROR(INDEX('Student Master'!C:C,MATCH(D288,'Student Master'!B:B,0)),"Not Found"))</f>
        <v>B. PRABHAS</v>
      </c>
      <c r="I288" s="28" t="str">
        <f>IF(TRIM(D288)="","",IFERROR(INDEX('Student Master'!D:D,MATCH(D288,'Student Master'!B:B,0)),"Not Found"))</f>
        <v>2 - AS</v>
      </c>
      <c r="J288" s="28" t="str">
        <f>IF(TRIM(D288)="","",IFERROR(INDEX('Student Master'!H:H,MATCH(D288,'Student Master'!B:B,0)),"Not Found"))</f>
        <v>YADAGIRI</v>
      </c>
      <c r="K288" s="28" t="str">
        <f>IF(TRIM(D288)="","",IFERROR(INDEX('Student Master'!N:N,MATCH(D288,'Student Master'!B:B,0)),"Not Found"))</f>
        <v>AZAM GUNJ</v>
      </c>
      <c r="L288" s="28">
        <f>IF(TRIM(D288)="","",IFERROR(INDEX('Student Master'!L:L,MATCH(D288,'Student Master'!B:B,0)),"Not Found"))</f>
        <v>8639739009</v>
      </c>
      <c r="M288" s="28"/>
      <c r="N288" s="28"/>
    </row>
    <row r="289" spans="1:15" x14ac:dyDescent="0.35">
      <c r="A289" s="28">
        <f t="shared" si="4"/>
        <v>288</v>
      </c>
      <c r="B289" s="30">
        <v>44732</v>
      </c>
      <c r="C289" s="28">
        <v>1657</v>
      </c>
      <c r="D289" s="28">
        <v>3482</v>
      </c>
      <c r="E289" s="28" t="s">
        <v>145</v>
      </c>
      <c r="F289" s="28">
        <v>2500</v>
      </c>
      <c r="G289" s="28"/>
      <c r="H289" s="28" t="str">
        <f>IF(TRIM(D289)="","",IFERROR(INDEX('Student Master'!C:C,MATCH(D289,'Student Master'!B:B,0)),"Not Found"))</f>
        <v>Not Found</v>
      </c>
      <c r="I289" s="28" t="str">
        <f>IF(TRIM(D289)="","",IFERROR(INDEX('Student Master'!D:D,MATCH(D289,'Student Master'!B:B,0)),"Not Found"))</f>
        <v>Not Found</v>
      </c>
      <c r="J289" s="28" t="str">
        <f>IF(TRIM(D289)="","",IFERROR(INDEX('Student Master'!H:H,MATCH(D289,'Student Master'!B:B,0)),"Not Found"))</f>
        <v>Not Found</v>
      </c>
      <c r="K289" s="28" t="s">
        <v>61</v>
      </c>
      <c r="L289" s="28" t="str">
        <f>IF(TRIM(D289)="","",IFERROR(INDEX('Student Master'!L:L,MATCH(D289,'Student Master'!B:B,0)),"Not Found"))</f>
        <v>Not Found</v>
      </c>
      <c r="M289" s="28"/>
      <c r="N289" s="28" t="s">
        <v>2872</v>
      </c>
      <c r="O289" s="68" t="s">
        <v>6167</v>
      </c>
    </row>
    <row r="290" spans="1:15" x14ac:dyDescent="0.35">
      <c r="A290" s="28">
        <f t="shared" si="4"/>
        <v>289</v>
      </c>
      <c r="B290" s="30">
        <v>44732</v>
      </c>
      <c r="C290" s="28">
        <v>1658</v>
      </c>
      <c r="D290" s="28">
        <v>7003</v>
      </c>
      <c r="E290" s="28" t="s">
        <v>145</v>
      </c>
      <c r="F290" s="28">
        <v>4500</v>
      </c>
      <c r="G290" s="28"/>
      <c r="H290" s="28" t="str">
        <f>IF(TRIM(D290)="","",IFERROR(INDEX('Student Master'!C:C,MATCH(D290,'Student Master'!B:B,0)),"Not Found"))</f>
        <v>S. SATHWIK</v>
      </c>
      <c r="I290" s="28" t="str">
        <f>IF(TRIM(D290)="","",IFERROR(INDEX('Student Master'!D:D,MATCH(D290,'Student Master'!B:B,0)),"Not Found"))</f>
        <v>2 - BM</v>
      </c>
      <c r="J290" s="28" t="str">
        <f>IF(TRIM(D290)="","",IFERROR(INDEX('Student Master'!H:H,MATCH(D290,'Student Master'!B:B,0)),"Not Found"))</f>
        <v>VISHWANATH</v>
      </c>
      <c r="K290" s="28" t="str">
        <f>IF(TRIM(D290)="","",IFERROR(INDEX('Student Master'!N:N,MATCH(D290,'Student Master'!B:B,0)),"Not Found"))</f>
        <v>KALDURKI</v>
      </c>
      <c r="L290" s="28">
        <f>IF(TRIM(D290)="","",IFERROR(INDEX('Student Master'!L:L,MATCH(D290,'Student Master'!B:B,0)),"Not Found"))</f>
        <v>9010413932</v>
      </c>
      <c r="M290" s="28"/>
      <c r="N290" s="28"/>
    </row>
    <row r="291" spans="1:15" x14ac:dyDescent="0.35">
      <c r="A291" s="28">
        <f t="shared" si="4"/>
        <v>290</v>
      </c>
      <c r="B291" s="30">
        <v>44732</v>
      </c>
      <c r="C291" s="28">
        <v>1659</v>
      </c>
      <c r="D291" s="28">
        <v>2677</v>
      </c>
      <c r="E291" s="28" t="s">
        <v>145</v>
      </c>
      <c r="F291" s="28">
        <v>21000</v>
      </c>
      <c r="G291" s="28"/>
      <c r="H291" s="28" t="str">
        <f>IF(TRIM(D291)="","",IFERROR(INDEX('Student Master'!C:C,MATCH(D291,'Student Master'!B:B,0)),"Not Found"))</f>
        <v>Not Found</v>
      </c>
      <c r="I291" s="28" t="str">
        <f>IF(TRIM(D291)="","",IFERROR(INDEX('Student Master'!D:D,MATCH(D291,'Student Master'!B:B,0)),"Not Found"))</f>
        <v>Not Found</v>
      </c>
      <c r="J291" s="28" t="str">
        <f>IF(TRIM(D291)="","",IFERROR(INDEX('Student Master'!H:H,MATCH(D291,'Student Master'!B:B,0)),"Not Found"))</f>
        <v>Not Found</v>
      </c>
      <c r="K291" s="28" t="s">
        <v>38</v>
      </c>
      <c r="L291" s="28" t="str">
        <f>IF(TRIM(D291)="","",IFERROR(INDEX('Student Master'!L:L,MATCH(D291,'Student Master'!B:B,0)),"Not Found"))</f>
        <v>Not Found</v>
      </c>
      <c r="M291" s="28"/>
      <c r="N291" s="28" t="s">
        <v>2872</v>
      </c>
      <c r="O291" s="68" t="s">
        <v>1746</v>
      </c>
    </row>
    <row r="292" spans="1:15" x14ac:dyDescent="0.35">
      <c r="A292" s="28">
        <f t="shared" si="4"/>
        <v>291</v>
      </c>
      <c r="B292" s="30">
        <v>44732</v>
      </c>
      <c r="C292" s="28">
        <v>1660</v>
      </c>
      <c r="D292" s="28">
        <v>2979</v>
      </c>
      <c r="E292" s="28" t="s">
        <v>145</v>
      </c>
      <c r="F292" s="28">
        <v>6000</v>
      </c>
      <c r="G292" s="28"/>
      <c r="H292" s="28" t="str">
        <f>IF(TRIM(D292)="","",IFERROR(INDEX('Student Master'!C:C,MATCH(D292,'Student Master'!B:B,0)),"Not Found"))</f>
        <v>Not Found</v>
      </c>
      <c r="I292" s="28" t="str">
        <f>IF(TRIM(D292)="","",IFERROR(INDEX('Student Master'!D:D,MATCH(D292,'Student Master'!B:B,0)),"Not Found"))</f>
        <v>Not Found</v>
      </c>
      <c r="J292" s="28" t="str">
        <f>IF(TRIM(D292)="","",IFERROR(INDEX('Student Master'!H:H,MATCH(D292,'Student Master'!B:B,0)),"Not Found"))</f>
        <v>Not Found</v>
      </c>
      <c r="K292" s="28" t="str">
        <f>IF(TRIM(D292)="","",IFERROR(INDEX('Student Master'!N:N,MATCH(D292,'Student Master'!B:B,0)),"Not Found"))</f>
        <v>Not Found</v>
      </c>
      <c r="L292" s="28" t="str">
        <f>IF(TRIM(D292)="","",IFERROR(INDEX('Student Master'!L:L,MATCH(D292,'Student Master'!B:B,0)),"Not Found"))</f>
        <v>Not Found</v>
      </c>
      <c r="M292" s="28"/>
      <c r="N292" s="28" t="s">
        <v>2872</v>
      </c>
      <c r="O292" s="68" t="s">
        <v>921</v>
      </c>
    </row>
    <row r="293" spans="1:15" x14ac:dyDescent="0.35">
      <c r="A293" s="28">
        <f t="shared" si="4"/>
        <v>292</v>
      </c>
      <c r="B293" s="30">
        <v>44733</v>
      </c>
      <c r="C293" s="28">
        <v>1661</v>
      </c>
      <c r="D293" s="28">
        <v>3196</v>
      </c>
      <c r="E293" s="28" t="s">
        <v>145</v>
      </c>
      <c r="F293" s="28">
        <v>13000</v>
      </c>
      <c r="G293" s="28"/>
      <c r="H293" s="28" t="str">
        <f>IF(TRIM(D293)="","",IFERROR(INDEX('Student Master'!C:C,MATCH(D293,'Student Master'!B:B,0)),"Not Found"))</f>
        <v>U. SAILOO</v>
      </c>
      <c r="I293" s="28" t="str">
        <f>IF(TRIM(D293)="","",IFERROR(INDEX('Student Master'!D:D,MATCH(D293,'Student Master'!B:B,0)),"Not Found"))</f>
        <v>10 - AS</v>
      </c>
      <c r="J293" s="28" t="str">
        <f>IF(TRIM(D293)="","",IFERROR(INDEX('Student Master'!H:H,MATCH(D293,'Student Master'!B:B,0)),"Not Found"))</f>
        <v>U. BHUMAIAH</v>
      </c>
      <c r="K293" s="28" t="str">
        <f>IF(TRIM(D293)="","",IFERROR(INDEX('Student Master'!N:N,MATCH(D293,'Student Master'!B:B,0)),"Not Found"))</f>
        <v>YEDAPALLY</v>
      </c>
      <c r="L293" s="28">
        <f>IF(TRIM(D293)="","",IFERROR(INDEX('Student Master'!L:L,MATCH(D293,'Student Master'!B:B,0)),"Not Found"))</f>
        <v>9959473820</v>
      </c>
      <c r="M293" s="28"/>
      <c r="N293" s="28"/>
    </row>
    <row r="294" spans="1:15" x14ac:dyDescent="0.35">
      <c r="A294" s="28">
        <f t="shared" si="4"/>
        <v>293</v>
      </c>
      <c r="B294" s="30">
        <v>44733</v>
      </c>
      <c r="C294" s="28">
        <v>1662</v>
      </c>
      <c r="D294" s="28">
        <v>3519</v>
      </c>
      <c r="E294" s="28" t="s">
        <v>145</v>
      </c>
      <c r="F294" s="28">
        <v>5000</v>
      </c>
      <c r="G294" s="28"/>
      <c r="H294" s="28" t="str">
        <f>IF(TRIM(D294)="","",IFERROR(INDEX('Student Master'!C:C,MATCH(D294,'Student Master'!B:B,0)),"Not Found"))</f>
        <v>Not Found</v>
      </c>
      <c r="I294" s="28" t="str">
        <f>IF(TRIM(D294)="","",IFERROR(INDEX('Student Master'!D:D,MATCH(D294,'Student Master'!B:B,0)),"Not Found"))</f>
        <v>Not Found</v>
      </c>
      <c r="J294" s="28" t="str">
        <f>IF(TRIM(D294)="","",IFERROR(INDEX('Student Master'!H:H,MATCH(D294,'Student Master'!B:B,0)),"Not Found"))</f>
        <v>Not Found</v>
      </c>
      <c r="K294" s="28" t="str">
        <f>IF(TRIM(D294)="","",IFERROR(INDEX('Student Master'!N:N,MATCH(D294,'Student Master'!B:B,0)),"Not Found"))</f>
        <v>Not Found</v>
      </c>
      <c r="L294" s="28" t="str">
        <f>IF(TRIM(D294)="","",IFERROR(INDEX('Student Master'!L:L,MATCH(D294,'Student Master'!B:B,0)),"Not Found"))</f>
        <v>Not Found</v>
      </c>
      <c r="M294" s="28"/>
      <c r="N294" s="28" t="s">
        <v>2872</v>
      </c>
      <c r="O294" s="68" t="s">
        <v>1098</v>
      </c>
    </row>
    <row r="295" spans="1:15" x14ac:dyDescent="0.35">
      <c r="A295" s="28">
        <f t="shared" si="4"/>
        <v>294</v>
      </c>
      <c r="B295" s="30">
        <v>44735</v>
      </c>
      <c r="C295" s="28">
        <v>1663</v>
      </c>
      <c r="D295" s="28">
        <v>2765</v>
      </c>
      <c r="E295" s="28" t="s">
        <v>145</v>
      </c>
      <c r="F295" s="28">
        <v>15000</v>
      </c>
      <c r="G295" s="28"/>
      <c r="H295" s="28" t="str">
        <f>IF(TRIM(D295)="","",IFERROR(INDEX('Student Master'!C:C,MATCH(D295,'Student Master'!B:B,0)),"Not Found"))</f>
        <v>Not Found</v>
      </c>
      <c r="I295" s="28" t="str">
        <f>IF(TRIM(D295)="","",IFERROR(INDEX('Student Master'!D:D,MATCH(D295,'Student Master'!B:B,0)),"Not Found"))</f>
        <v>Not Found</v>
      </c>
      <c r="J295" s="28" t="str">
        <f>IF(TRIM(D295)="","",IFERROR(INDEX('Student Master'!H:H,MATCH(D295,'Student Master'!B:B,0)),"Not Found"))</f>
        <v>Not Found</v>
      </c>
      <c r="K295" s="28" t="s">
        <v>56</v>
      </c>
      <c r="L295" s="28" t="str">
        <f>IF(TRIM(D295)="","",IFERROR(INDEX('Student Master'!L:L,MATCH(D295,'Student Master'!B:B,0)),"Not Found"))</f>
        <v>Not Found</v>
      </c>
      <c r="M295" s="28"/>
      <c r="N295" s="28" t="s">
        <v>2872</v>
      </c>
      <c r="O295" s="68" t="s">
        <v>1547</v>
      </c>
    </row>
    <row r="296" spans="1:15" x14ac:dyDescent="0.35">
      <c r="A296" s="28">
        <f t="shared" si="4"/>
        <v>295</v>
      </c>
      <c r="B296" s="30">
        <v>44736</v>
      </c>
      <c r="C296" s="28">
        <v>1664</v>
      </c>
      <c r="D296" s="28">
        <v>3884</v>
      </c>
      <c r="E296" s="28" t="s">
        <v>145</v>
      </c>
      <c r="F296" s="28">
        <v>5000</v>
      </c>
      <c r="G296" s="28"/>
      <c r="H296" s="28" t="str">
        <f>IF(TRIM(D296)="","",IFERROR(INDEX('Student Master'!C:C,MATCH(D296,'Student Master'!B:B,0)),"Not Found"))</f>
        <v>G. AMOL</v>
      </c>
      <c r="I296" s="28" t="str">
        <f>IF(TRIM(D296)="","",IFERROR(INDEX('Student Master'!D:D,MATCH(D296,'Student Master'!B:B,0)),"Not Found"))</f>
        <v>7 - AS</v>
      </c>
      <c r="J296" s="28" t="str">
        <f>IF(TRIM(D296)="","",IFERROR(INDEX('Student Master'!H:H,MATCH(D296,'Student Master'!B:B,0)),"Not Found"))</f>
        <v>G. ASHOK</v>
      </c>
      <c r="K296" s="28" t="str">
        <f>IF(TRIM(D296)="","",IFERROR(INDEX('Student Master'!N:N,MATCH(D296,'Student Master'!B:B,0)),"Not Found"))</f>
        <v>KOPPARGA</v>
      </c>
      <c r="L296" s="28">
        <f>IF(TRIM(D296)="","",IFERROR(INDEX('Student Master'!L:L,MATCH(D296,'Student Master'!B:B,0)),"Not Found"))</f>
        <v>9908150536</v>
      </c>
      <c r="M296" s="28"/>
      <c r="N296" s="28"/>
    </row>
    <row r="297" spans="1:15" x14ac:dyDescent="0.35">
      <c r="A297" s="28">
        <f t="shared" si="4"/>
        <v>296</v>
      </c>
      <c r="B297" s="30">
        <v>44736</v>
      </c>
      <c r="C297" s="28">
        <v>1665</v>
      </c>
      <c r="D297" s="28">
        <v>3913</v>
      </c>
      <c r="E297" s="28" t="s">
        <v>145</v>
      </c>
      <c r="F297" s="28">
        <v>3000</v>
      </c>
      <c r="G297" s="28"/>
      <c r="H297" s="28" t="str">
        <f>IF(TRIM(D297)="","",IFERROR(INDEX('Student Master'!C:C,MATCH(D297,'Student Master'!B:B,0)),"Not Found"))</f>
        <v>T. DAYANAND</v>
      </c>
      <c r="I297" s="28" t="str">
        <f>IF(TRIM(D297)="","",IFERROR(INDEX('Student Master'!D:D,MATCH(D297,'Student Master'!B:B,0)),"Not Found"))</f>
        <v>8 - AS</v>
      </c>
      <c r="J297" s="28" t="str">
        <f>IF(TRIM(D297)="","",IFERROR(INDEX('Student Master'!H:H,MATCH(D297,'Student Master'!B:B,0)),"Not Found"))</f>
        <v>T. LAXMAN</v>
      </c>
      <c r="K297" s="28" t="str">
        <f>IF(TRIM(D297)="","",IFERROR(INDEX('Student Master'!N:N,MATCH(D297,'Student Master'!B:B,0)),"Not Found"))</f>
        <v>KOTHABADI BANSWADA</v>
      </c>
      <c r="L297" s="28">
        <f>IF(TRIM(D297)="","",IFERROR(INDEX('Student Master'!L:L,MATCH(D297,'Student Master'!B:B,0)),"Not Found"))</f>
        <v>9949013324</v>
      </c>
      <c r="M297" s="28"/>
      <c r="N297" s="28"/>
    </row>
    <row r="298" spans="1:15" x14ac:dyDescent="0.35">
      <c r="A298" s="28">
        <f t="shared" si="4"/>
        <v>297</v>
      </c>
      <c r="B298" s="30">
        <v>44737</v>
      </c>
      <c r="C298" s="28">
        <v>1666</v>
      </c>
      <c r="D298" s="28">
        <v>2765</v>
      </c>
      <c r="E298" s="28" t="s">
        <v>145</v>
      </c>
      <c r="F298" s="28">
        <v>6000</v>
      </c>
      <c r="G298" s="28"/>
      <c r="H298" s="28" t="str">
        <f>IF(TRIM(D298)="","",IFERROR(INDEX('Student Master'!C:C,MATCH(D298,'Student Master'!B:B,0)),"Not Found"))</f>
        <v>Not Found</v>
      </c>
      <c r="I298" s="28" t="str">
        <f>IF(TRIM(D298)="","",IFERROR(INDEX('Student Master'!D:D,MATCH(D298,'Student Master'!B:B,0)),"Not Found"))</f>
        <v>Not Found</v>
      </c>
      <c r="J298" s="28" t="str">
        <f>IF(TRIM(D298)="","",IFERROR(INDEX('Student Master'!H:H,MATCH(D298,'Student Master'!B:B,0)),"Not Found"))</f>
        <v>Not Found</v>
      </c>
      <c r="K298" s="28" t="s">
        <v>56</v>
      </c>
      <c r="L298" s="28" t="str">
        <f>IF(TRIM(D298)="","",IFERROR(INDEX('Student Master'!L:L,MATCH(D298,'Student Master'!B:B,0)),"Not Found"))</f>
        <v>Not Found</v>
      </c>
      <c r="M298" s="28"/>
      <c r="N298" s="28" t="s">
        <v>2872</v>
      </c>
      <c r="O298" s="68" t="s">
        <v>1547</v>
      </c>
    </row>
    <row r="299" spans="1:15" x14ac:dyDescent="0.35">
      <c r="A299" s="28">
        <f t="shared" si="4"/>
        <v>298</v>
      </c>
      <c r="B299" s="30">
        <v>44737</v>
      </c>
      <c r="C299" s="28">
        <v>1667</v>
      </c>
      <c r="D299" s="28">
        <v>3532</v>
      </c>
      <c r="E299" s="28" t="s">
        <v>145</v>
      </c>
      <c r="F299" s="28">
        <v>15000</v>
      </c>
      <c r="G299" s="28"/>
      <c r="H299" s="28" t="str">
        <f>IF(TRIM(D299)="","",IFERROR(INDEX('Student Master'!C:C,MATCH(D299,'Student Master'!B:B,0)),"Not Found"))</f>
        <v>Not Found</v>
      </c>
      <c r="I299" s="28" t="str">
        <f>IF(TRIM(D299)="","",IFERROR(INDEX('Student Master'!D:D,MATCH(D299,'Student Master'!B:B,0)),"Not Found"))</f>
        <v>Not Found</v>
      </c>
      <c r="J299" s="28" t="str">
        <f>IF(TRIM(D299)="","",IFERROR(INDEX('Student Master'!H:H,MATCH(D299,'Student Master'!B:B,0)),"Not Found"))</f>
        <v>Not Found</v>
      </c>
      <c r="K299" s="28" t="str">
        <f>IF(TRIM(D299)="","",IFERROR(INDEX('Student Master'!N:N,MATCH(D299,'Student Master'!B:B,0)),"Not Found"))</f>
        <v>Not Found</v>
      </c>
      <c r="L299" s="28" t="str">
        <f>IF(TRIM(D299)="","",IFERROR(INDEX('Student Master'!L:L,MATCH(D299,'Student Master'!B:B,0)),"Not Found"))</f>
        <v>Not Found</v>
      </c>
      <c r="M299" s="28"/>
      <c r="N299" s="28" t="s">
        <v>2872</v>
      </c>
      <c r="O299" s="68" t="s">
        <v>1107</v>
      </c>
    </row>
    <row r="300" spans="1:15" x14ac:dyDescent="0.35">
      <c r="A300" s="28">
        <f t="shared" si="4"/>
        <v>299</v>
      </c>
      <c r="B300" s="30">
        <v>44739</v>
      </c>
      <c r="C300" s="28">
        <v>1668</v>
      </c>
      <c r="D300" s="28">
        <v>2534</v>
      </c>
      <c r="E300" s="28" t="s">
        <v>145</v>
      </c>
      <c r="F300" s="28">
        <v>2000</v>
      </c>
      <c r="G300" s="28"/>
      <c r="H300" s="28" t="str">
        <f>IF(TRIM(D300)="","",IFERROR(INDEX('Student Master'!C:C,MATCH(D300,'Student Master'!B:B,0)),"Not Found"))</f>
        <v>K. MANIKANTA</v>
      </c>
      <c r="I300" s="28" t="str">
        <f>IF(TRIM(D300)="","",IFERROR(INDEX('Student Master'!D:D,MATCH(D300,'Student Master'!B:B,0)),"Not Found"))</f>
        <v>9 - AS</v>
      </c>
      <c r="J300" s="28" t="str">
        <f>IF(TRIM(D300)="","",IFERROR(INDEX('Student Master'!H:H,MATCH(D300,'Student Master'!B:B,0)),"Not Found"))</f>
        <v>VEERABHADRA RAO</v>
      </c>
      <c r="K300" s="28" t="str">
        <f>IF(TRIM(D300)="","",IFERROR(INDEX('Student Master'!N:N,MATCH(D300,'Student Master'!B:B,0)),"Not Found"))</f>
        <v>CHINNA MAVANDI</v>
      </c>
      <c r="L300" s="28">
        <f>IF(TRIM(D300)="","",IFERROR(INDEX('Student Master'!L:L,MATCH(D300,'Student Master'!B:B,0)),"Not Found"))</f>
        <v>9948442193</v>
      </c>
      <c r="M300" s="28"/>
      <c r="N300" s="28"/>
    </row>
    <row r="301" spans="1:15" x14ac:dyDescent="0.35">
      <c r="A301" s="28">
        <f t="shared" si="4"/>
        <v>300</v>
      </c>
      <c r="B301" s="30">
        <v>44740</v>
      </c>
      <c r="C301" s="28">
        <v>1669</v>
      </c>
      <c r="D301" s="28">
        <v>2087</v>
      </c>
      <c r="E301" s="28" t="s">
        <v>145</v>
      </c>
      <c r="F301" s="28">
        <v>12000</v>
      </c>
      <c r="G301" s="28"/>
      <c r="H301" s="28" t="str">
        <f>IF(TRIM(D301)="","",IFERROR(INDEX('Student Master'!C:C,MATCH(D301,'Student Master'!B:B,0)),"Not Found"))</f>
        <v>Not Found</v>
      </c>
      <c r="I301" s="28" t="str">
        <f>IF(TRIM(D301)="","",IFERROR(INDEX('Student Master'!D:D,MATCH(D301,'Student Master'!B:B,0)),"Not Found"))</f>
        <v>Not Found</v>
      </c>
      <c r="J301" s="28" t="str">
        <f>IF(TRIM(D301)="","",IFERROR(INDEX('Student Master'!H:H,MATCH(D301,'Student Master'!B:B,0)),"Not Found"))</f>
        <v>Not Found</v>
      </c>
      <c r="K301" s="28" t="str">
        <f>IF(TRIM(D301)="","",IFERROR(INDEX('Student Master'!N:N,MATCH(D301,'Student Master'!B:B,0)),"Not Found"))</f>
        <v>Not Found</v>
      </c>
      <c r="L301" s="28" t="str">
        <f>IF(TRIM(D301)="","",IFERROR(INDEX('Student Master'!L:L,MATCH(D301,'Student Master'!B:B,0)),"Not Found"))</f>
        <v>Not Found</v>
      </c>
      <c r="M301" s="28"/>
      <c r="N301" s="28" t="s">
        <v>2872</v>
      </c>
      <c r="O301" s="68" t="s">
        <v>6168</v>
      </c>
    </row>
    <row r="302" spans="1:15" x14ac:dyDescent="0.35">
      <c r="A302" s="28">
        <f t="shared" si="4"/>
        <v>301</v>
      </c>
      <c r="B302" s="30">
        <v>44741</v>
      </c>
      <c r="C302" s="28">
        <v>1670</v>
      </c>
      <c r="D302" s="28">
        <v>2903</v>
      </c>
      <c r="E302" s="28" t="s">
        <v>145</v>
      </c>
      <c r="F302" s="28">
        <v>6000</v>
      </c>
      <c r="G302" s="28"/>
      <c r="H302" s="28" t="str">
        <f>IF(TRIM(D302)="","",IFERROR(INDEX('Student Master'!C:C,MATCH(D302,'Student Master'!B:B,0)),"Not Found"))</f>
        <v>K. VARUN</v>
      </c>
      <c r="I302" s="28" t="str">
        <f>IF(TRIM(D302)="","",IFERROR(INDEX('Student Master'!D:D,MATCH(D302,'Student Master'!B:B,0)),"Not Found"))</f>
        <v>9 - AS</v>
      </c>
      <c r="J302" s="28" t="str">
        <f>IF(TRIM(D302)="","",IFERROR(INDEX('Student Master'!H:H,MATCH(D302,'Student Master'!B:B,0)),"Not Found"))</f>
        <v>RAJESH</v>
      </c>
      <c r="K302" s="28" t="str">
        <f>IF(TRIM(D302)="","",IFERROR(INDEX('Student Master'!N:N,MATCH(D302,'Student Master'!B:B,0)),"Not Found"))</f>
        <v>VENKATAPUR THANDA</v>
      </c>
      <c r="L302" s="28">
        <f>IF(TRIM(D302)="","",IFERROR(INDEX('Student Master'!L:L,MATCH(D302,'Student Master'!B:B,0)),"Not Found"))</f>
        <v>9010484486</v>
      </c>
      <c r="M302" s="28"/>
      <c r="N302" s="28"/>
    </row>
    <row r="303" spans="1:15" x14ac:dyDescent="0.35">
      <c r="A303" s="28">
        <f t="shared" si="4"/>
        <v>302</v>
      </c>
      <c r="B303" s="30">
        <v>44741</v>
      </c>
      <c r="C303" s="28">
        <v>1671</v>
      </c>
      <c r="D303" s="28">
        <v>3395</v>
      </c>
      <c r="E303" s="28" t="s">
        <v>145</v>
      </c>
      <c r="F303" s="28">
        <v>1000</v>
      </c>
      <c r="G303" s="28"/>
      <c r="H303" s="28" t="str">
        <f>IF(TRIM(D303)="","",IFERROR(INDEX('Student Master'!C:C,MATCH(D303,'Student Master'!B:B,0)),"Not Found"))</f>
        <v>M. MUKESH</v>
      </c>
      <c r="I303" s="28" t="str">
        <f>IF(TRIM(D303)="","",IFERROR(INDEX('Student Master'!D:D,MATCH(D303,'Student Master'!B:B,0)),"Not Found"))</f>
        <v>6 - AS</v>
      </c>
      <c r="J303" s="28" t="str">
        <f>IF(TRIM(D303)="","",IFERROR(INDEX('Student Master'!H:H,MATCH(D303,'Student Master'!B:B,0)),"Not Found"))</f>
        <v>JODHRAJ</v>
      </c>
      <c r="K303" s="28" t="str">
        <f>IF(TRIM(D303)="","",IFERROR(INDEX('Student Master'!N:N,MATCH(D303,'Student Master'!B:B,0)),"Not Found"))</f>
        <v>KAITHI THANDA</v>
      </c>
      <c r="L303" s="28">
        <f>IF(TRIM(D303)="","",IFERROR(INDEX('Student Master'!L:L,MATCH(D303,'Student Master'!B:B,0)),"Not Found"))</f>
        <v>9492580857</v>
      </c>
      <c r="M303" s="28"/>
      <c r="N303" s="28"/>
    </row>
    <row r="304" spans="1:15" x14ac:dyDescent="0.35">
      <c r="A304" s="28">
        <f t="shared" si="4"/>
        <v>303</v>
      </c>
      <c r="B304" s="30">
        <v>44742</v>
      </c>
      <c r="C304" s="28">
        <v>1672</v>
      </c>
      <c r="D304" s="28">
        <v>4096</v>
      </c>
      <c r="E304" s="28" t="s">
        <v>145</v>
      </c>
      <c r="F304" s="28">
        <v>8500</v>
      </c>
      <c r="G304" s="28"/>
      <c r="H304" s="28" t="str">
        <f>IF(TRIM(D304)="","",IFERROR(INDEX('Student Master'!C:C,MATCH(D304,'Student Master'!B:B,0)),"Not Found"))</f>
        <v>Not Found</v>
      </c>
      <c r="I304" s="28" t="str">
        <f>IF(TRIM(D304)="","",IFERROR(INDEX('Student Master'!D:D,MATCH(D304,'Student Master'!B:B,0)),"Not Found"))</f>
        <v>Not Found</v>
      </c>
      <c r="J304" s="28" t="str">
        <f>IF(TRIM(D304)="","",IFERROR(INDEX('Student Master'!H:H,MATCH(D304,'Student Master'!B:B,0)),"Not Found"))</f>
        <v>Not Found</v>
      </c>
      <c r="K304" s="28" t="str">
        <f>IF(TRIM(D304)="","",IFERROR(INDEX('Student Master'!N:N,MATCH(D304,'Student Master'!B:B,0)),"Not Found"))</f>
        <v>Not Found</v>
      </c>
      <c r="L304" s="28" t="str">
        <f>IF(TRIM(D304)="","",IFERROR(INDEX('Student Master'!L:L,MATCH(D304,'Student Master'!B:B,0)),"Not Found"))</f>
        <v>Not Found</v>
      </c>
      <c r="M304" s="28"/>
      <c r="N304" s="28" t="s">
        <v>2872</v>
      </c>
      <c r="O304" s="68" t="s">
        <v>6169</v>
      </c>
    </row>
    <row r="305" spans="1:15" x14ac:dyDescent="0.35">
      <c r="A305" s="28">
        <f t="shared" si="4"/>
        <v>304</v>
      </c>
      <c r="B305" s="30">
        <v>44745</v>
      </c>
      <c r="C305" s="28">
        <v>1673</v>
      </c>
      <c r="D305" s="28">
        <v>2873</v>
      </c>
      <c r="E305" s="28" t="s">
        <v>145</v>
      </c>
      <c r="F305" s="28">
        <v>10000</v>
      </c>
      <c r="G305" s="28"/>
      <c r="H305" s="28" t="str">
        <f>IF(TRIM(D305)="","",IFERROR(INDEX('Student Master'!C:C,MATCH(D305,'Student Master'!B:B,0)),"Not Found"))</f>
        <v>T. BHADRINATH</v>
      </c>
      <c r="I305" s="28" t="str">
        <f>IF(TRIM(D305)="","",IFERROR(INDEX('Student Master'!D:D,MATCH(D305,'Student Master'!B:B,0)),"Not Found"))</f>
        <v>10 - AS</v>
      </c>
      <c r="J305" s="28" t="str">
        <f>IF(TRIM(D305)="","",IFERROR(INDEX('Student Master'!H:H,MATCH(D305,'Student Master'!B:B,0)),"Not Found"))</f>
        <v>LAXMAN</v>
      </c>
      <c r="K305" s="28" t="str">
        <f>IF(TRIM(D305)="","",IFERROR(INDEX('Student Master'!N:N,MATCH(D305,'Student Master'!B:B,0)),"Not Found"))</f>
        <v>KALDURKI</v>
      </c>
      <c r="L305" s="28">
        <f>IF(TRIM(D305)="","",IFERROR(INDEX('Student Master'!L:L,MATCH(D305,'Student Master'!B:B,0)),"Not Found"))</f>
        <v>9849241279</v>
      </c>
      <c r="M305" s="28"/>
      <c r="N305" s="28"/>
    </row>
    <row r="306" spans="1:15" x14ac:dyDescent="0.35">
      <c r="A306" s="28">
        <f t="shared" si="4"/>
        <v>305</v>
      </c>
      <c r="B306" s="30">
        <v>44746</v>
      </c>
      <c r="C306" s="28">
        <v>1674</v>
      </c>
      <c r="D306" s="28">
        <v>2842</v>
      </c>
      <c r="E306" s="28" t="s">
        <v>145</v>
      </c>
      <c r="F306" s="28">
        <v>10000</v>
      </c>
      <c r="G306" s="28"/>
      <c r="H306" s="28" t="str">
        <f>IF(TRIM(D306)="","",IFERROR(INDEX('Student Master'!C:C,MATCH(D306,'Student Master'!B:B,0)),"Not Found"))</f>
        <v>Not Found</v>
      </c>
      <c r="I306" s="28" t="str">
        <f>IF(TRIM(D306)="","",IFERROR(INDEX('Student Master'!D:D,MATCH(D306,'Student Master'!B:B,0)),"Not Found"))</f>
        <v>Not Found</v>
      </c>
      <c r="J306" s="28" t="str">
        <f>IF(TRIM(D306)="","",IFERROR(INDEX('Student Master'!H:H,MATCH(D306,'Student Master'!B:B,0)),"Not Found"))</f>
        <v>Not Found</v>
      </c>
      <c r="K306" s="28" t="str">
        <f>IF(TRIM(D306)="","",IFERROR(INDEX('Student Master'!N:N,MATCH(D306,'Student Master'!B:B,0)),"Not Found"))</f>
        <v>Not Found</v>
      </c>
      <c r="L306" s="28" t="str">
        <f>IF(TRIM(D306)="","",IFERROR(INDEX('Student Master'!L:L,MATCH(D306,'Student Master'!B:B,0)),"Not Found"))</f>
        <v>Not Found</v>
      </c>
      <c r="M306" s="28"/>
      <c r="N306" s="28" t="s">
        <v>2872</v>
      </c>
      <c r="O306" s="68" t="s">
        <v>6170</v>
      </c>
    </row>
    <row r="307" spans="1:15" x14ac:dyDescent="0.35">
      <c r="A307" s="28">
        <f t="shared" si="4"/>
        <v>306</v>
      </c>
      <c r="B307" s="30">
        <v>44748</v>
      </c>
      <c r="C307" s="28">
        <v>1675</v>
      </c>
      <c r="D307" s="28">
        <v>3457</v>
      </c>
      <c r="E307" s="28" t="s">
        <v>145</v>
      </c>
      <c r="F307" s="28">
        <v>6000</v>
      </c>
      <c r="G307" s="28"/>
      <c r="H307" s="28" t="str">
        <f>IF(TRIM(D307)="","",IFERROR(INDEX('Student Master'!C:C,MATCH(D307,'Student Master'!B:B,0)),"Not Found"))</f>
        <v>Not Found</v>
      </c>
      <c r="I307" s="28" t="str">
        <f>IF(TRIM(D307)="","",IFERROR(INDEX('Student Master'!D:D,MATCH(D307,'Student Master'!B:B,0)),"Not Found"))</f>
        <v>Not Found</v>
      </c>
      <c r="J307" s="28" t="str">
        <f>IF(TRIM(D307)="","",IFERROR(INDEX('Student Master'!H:H,MATCH(D307,'Student Master'!B:B,0)),"Not Found"))</f>
        <v>Not Found</v>
      </c>
      <c r="K307" s="28" t="str">
        <f>IF(TRIM(D307)="","",IFERROR(INDEX('Student Master'!N:N,MATCH(D307,'Student Master'!B:B,0)),"Not Found"))</f>
        <v>Not Found</v>
      </c>
      <c r="L307" s="28" t="str">
        <f>IF(TRIM(D307)="","",IFERROR(INDEX('Student Master'!L:L,MATCH(D307,'Student Master'!B:B,0)),"Not Found"))</f>
        <v>Not Found</v>
      </c>
      <c r="M307" s="28"/>
      <c r="N307" s="28" t="s">
        <v>2872</v>
      </c>
      <c r="O307" s="68" t="s">
        <v>1253</v>
      </c>
    </row>
    <row r="308" spans="1:15" x14ac:dyDescent="0.35">
      <c r="A308" s="28">
        <f t="shared" si="4"/>
        <v>307</v>
      </c>
      <c r="B308" s="30">
        <v>44748</v>
      </c>
      <c r="C308" s="28">
        <v>1676</v>
      </c>
      <c r="D308" s="28">
        <v>4057</v>
      </c>
      <c r="E308" s="28" t="s">
        <v>145</v>
      </c>
      <c r="F308" s="28">
        <v>6000</v>
      </c>
      <c r="G308" s="28"/>
      <c r="H308" s="28" t="str">
        <f>IF(TRIM(D308)="","",IFERROR(INDEX('Student Master'!C:C,MATCH(D308,'Student Master'!B:B,0)),"Not Found"))</f>
        <v>Not Found</v>
      </c>
      <c r="I308" s="28" t="str">
        <f>IF(TRIM(D308)="","",IFERROR(INDEX('Student Master'!D:D,MATCH(D308,'Student Master'!B:B,0)),"Not Found"))</f>
        <v>Not Found</v>
      </c>
      <c r="J308" s="28" t="str">
        <f>IF(TRIM(D308)="","",IFERROR(INDEX('Student Master'!H:H,MATCH(D308,'Student Master'!B:B,0)),"Not Found"))</f>
        <v>Not Found</v>
      </c>
      <c r="K308" s="28" t="str">
        <f>IF(TRIM(D308)="","",IFERROR(INDEX('Student Master'!N:N,MATCH(D308,'Student Master'!B:B,0)),"Not Found"))</f>
        <v>Not Found</v>
      </c>
      <c r="L308" s="28" t="str">
        <f>IF(TRIM(D308)="","",IFERROR(INDEX('Student Master'!L:L,MATCH(D308,'Student Master'!B:B,0)),"Not Found"))</f>
        <v>Not Found</v>
      </c>
      <c r="M308" s="28"/>
      <c r="N308" s="28" t="s">
        <v>2872</v>
      </c>
      <c r="O308" s="68" t="s">
        <v>858</v>
      </c>
    </row>
    <row r="309" spans="1:15" x14ac:dyDescent="0.35">
      <c r="A309" s="28">
        <f t="shared" si="4"/>
        <v>308</v>
      </c>
      <c r="B309" s="30">
        <v>44748</v>
      </c>
      <c r="C309" s="28">
        <v>1677</v>
      </c>
      <c r="D309" s="28">
        <v>4432</v>
      </c>
      <c r="E309" s="28" t="s">
        <v>145</v>
      </c>
      <c r="F309" s="28">
        <v>2000</v>
      </c>
      <c r="G309" s="28"/>
      <c r="H309" s="28" t="str">
        <f>IF(TRIM(D309)="","",IFERROR(INDEX('Student Master'!C:C,MATCH(D309,'Student Master'!B:B,0)),"Not Found"))</f>
        <v>D. SHREYA</v>
      </c>
      <c r="I309" s="28" t="str">
        <f>IF(TRIM(D309)="","",IFERROR(INDEX('Student Master'!D:D,MATCH(D309,'Student Master'!B:B,0)),"Not Found"))</f>
        <v>U - AM</v>
      </c>
      <c r="J309" s="28" t="str">
        <f>IF(TRIM(D309)="","",IFERROR(INDEX('Student Master'!H:H,MATCH(D309,'Student Master'!B:B,0)),"Not Found"))</f>
        <v>GANGADHAR</v>
      </c>
      <c r="K309" s="28" t="str">
        <f>IF(TRIM(D309)="","",IFERROR(INDEX('Student Master'!N:N,MATCH(D309,'Student Master'!B:B,0)),"Not Found"))</f>
        <v>HANGARGA</v>
      </c>
      <c r="L309" s="28">
        <f>IF(TRIM(D309)="","",IFERROR(INDEX('Student Master'!L:L,MATCH(D309,'Student Master'!B:B,0)),"Not Found"))</f>
        <v>8008077620</v>
      </c>
      <c r="M309" s="28"/>
      <c r="N309" s="28"/>
    </row>
    <row r="310" spans="1:15" x14ac:dyDescent="0.35">
      <c r="A310" s="28">
        <f t="shared" si="4"/>
        <v>309</v>
      </c>
      <c r="B310" s="30">
        <v>44753</v>
      </c>
      <c r="C310" s="28">
        <v>1678</v>
      </c>
      <c r="D310" s="28">
        <v>2217</v>
      </c>
      <c r="E310" s="28" t="s">
        <v>145</v>
      </c>
      <c r="F310" s="28">
        <v>25000</v>
      </c>
      <c r="G310" s="28"/>
      <c r="H310" s="28" t="str">
        <f>IF(TRIM(D310)="","",IFERROR(INDEX('Student Master'!C:C,MATCH(D310,'Student Master'!B:B,0)),"Not Found"))</f>
        <v>Not Found</v>
      </c>
      <c r="I310" s="28" t="str">
        <f>IF(TRIM(D310)="","",IFERROR(INDEX('Student Master'!D:D,MATCH(D310,'Student Master'!B:B,0)),"Not Found"))</f>
        <v>Not Found</v>
      </c>
      <c r="J310" s="28" t="str">
        <f>IF(TRIM(D310)="","",IFERROR(INDEX('Student Master'!H:H,MATCH(D310,'Student Master'!B:B,0)),"Not Found"))</f>
        <v>Not Found</v>
      </c>
      <c r="K310" s="28" t="str">
        <f>IF(TRIM(D310)="","",IFERROR(INDEX('Student Master'!N:N,MATCH(D310,'Student Master'!B:B,0)),"Not Found"))</f>
        <v>Not Found</v>
      </c>
      <c r="L310" s="28" t="str">
        <f>IF(TRIM(D310)="","",IFERROR(INDEX('Student Master'!L:L,MATCH(D310,'Student Master'!B:B,0)),"Not Found"))</f>
        <v>Not Found</v>
      </c>
      <c r="M310" s="28"/>
      <c r="N310" s="28" t="s">
        <v>2872</v>
      </c>
      <c r="O310" s="68" t="s">
        <v>6171</v>
      </c>
    </row>
    <row r="311" spans="1:15" x14ac:dyDescent="0.35">
      <c r="A311" s="28">
        <f t="shared" si="4"/>
        <v>310</v>
      </c>
      <c r="B311" s="30">
        <v>44760</v>
      </c>
      <c r="C311" s="28">
        <v>1679</v>
      </c>
      <c r="D311" s="28">
        <v>2176</v>
      </c>
      <c r="E311" s="28" t="s">
        <v>145</v>
      </c>
      <c r="F311" s="28">
        <v>6500</v>
      </c>
      <c r="G311" s="28"/>
      <c r="H311" s="28" t="str">
        <f>IF(TRIM(D311)="","",IFERROR(INDEX('Student Master'!C:C,MATCH(D311,'Student Master'!B:B,0)),"Not Found"))</f>
        <v>Not Found</v>
      </c>
      <c r="I311" s="28" t="str">
        <f>IF(TRIM(D311)="","",IFERROR(INDEX('Student Master'!D:D,MATCH(D311,'Student Master'!B:B,0)),"Not Found"))</f>
        <v>Not Found</v>
      </c>
      <c r="J311" s="28" t="str">
        <f>IF(TRIM(D311)="","",IFERROR(INDEX('Student Master'!H:H,MATCH(D311,'Student Master'!B:B,0)),"Not Found"))</f>
        <v>Not Found</v>
      </c>
      <c r="K311" s="28" t="str">
        <f>IF(TRIM(D311)="","",IFERROR(INDEX('Student Master'!N:N,MATCH(D311,'Student Master'!B:B,0)),"Not Found"))</f>
        <v>Not Found</v>
      </c>
      <c r="L311" s="28" t="str">
        <f>IF(TRIM(D311)="","",IFERROR(INDEX('Student Master'!L:L,MATCH(D311,'Student Master'!B:B,0)),"Not Found"))</f>
        <v>Not Found</v>
      </c>
      <c r="M311" s="28"/>
      <c r="N311" s="28" t="s">
        <v>2872</v>
      </c>
      <c r="O311" s="68" t="s">
        <v>1806</v>
      </c>
    </row>
    <row r="312" spans="1:15" x14ac:dyDescent="0.35">
      <c r="A312" s="28">
        <f t="shared" si="4"/>
        <v>311</v>
      </c>
      <c r="B312" s="30">
        <v>44761</v>
      </c>
      <c r="C312" s="28">
        <v>1680</v>
      </c>
      <c r="D312" s="28" t="s">
        <v>6158</v>
      </c>
      <c r="E312" s="28" t="s">
        <v>145</v>
      </c>
      <c r="F312" s="28">
        <v>5000</v>
      </c>
      <c r="G312" s="28"/>
      <c r="H312" s="28" t="str">
        <f>IF(TRIM(D312)="","",IFERROR(INDEX('Student Master'!C:C,MATCH(D312,'Student Master'!B:B,0)),"Not Found"))</f>
        <v>D. VARUN</v>
      </c>
      <c r="I312" s="28" t="str">
        <f>IF(TRIM(D312)="","",IFERROR(INDEX('Student Master'!D:D,MATCH(D312,'Student Master'!B:B,0)),"Not Found"))</f>
        <v>4 - AS</v>
      </c>
      <c r="J312" s="28" t="str">
        <f>IF(TRIM(D312)="","",IFERROR(INDEX('Student Master'!H:H,MATCH(D312,'Student Master'!B:B,0)),"Not Found"))</f>
        <v>D. PRABHAKAR</v>
      </c>
      <c r="K312" s="28" t="str">
        <f>IF(TRIM(D312)="","",IFERROR(INDEX('Student Master'!N:N,MATCH(D312,'Student Master'!B:B,0)),"Not Found"))</f>
        <v>HANGARGA</v>
      </c>
      <c r="L312" s="28">
        <f>IF(TRIM(D312)="","",IFERROR(INDEX('Student Master'!L:L,MATCH(D312,'Student Master'!B:B,0)),"Not Found"))</f>
        <v>8522020385</v>
      </c>
      <c r="M312" s="28"/>
      <c r="N312" s="28"/>
    </row>
    <row r="313" spans="1:15" x14ac:dyDescent="0.35">
      <c r="A313" s="28">
        <f t="shared" si="4"/>
        <v>312</v>
      </c>
      <c r="B313" s="30">
        <v>44762</v>
      </c>
      <c r="C313" s="28">
        <v>1681</v>
      </c>
      <c r="D313" s="28">
        <v>3901</v>
      </c>
      <c r="E313" s="28" t="s">
        <v>145</v>
      </c>
      <c r="F313" s="28">
        <v>4000</v>
      </c>
      <c r="G313" s="28"/>
      <c r="H313" s="28" t="str">
        <f>IF(TRIM(D313)="","",IFERROR(INDEX('Student Master'!C:C,MATCH(D313,'Student Master'!B:B,0)),"Not Found"))</f>
        <v>Not Found</v>
      </c>
      <c r="I313" s="28" t="str">
        <f>IF(TRIM(D313)="","",IFERROR(INDEX('Student Master'!D:D,MATCH(D313,'Student Master'!B:B,0)),"Not Found"))</f>
        <v>Not Found</v>
      </c>
      <c r="J313" s="28" t="str">
        <f>IF(TRIM(D313)="","",IFERROR(INDEX('Student Master'!H:H,MATCH(D313,'Student Master'!B:B,0)),"Not Found"))</f>
        <v>Not Found</v>
      </c>
      <c r="K313" s="28" t="str">
        <f>IF(TRIM(D313)="","",IFERROR(INDEX('Student Master'!N:N,MATCH(D313,'Student Master'!B:B,0)),"Not Found"))</f>
        <v>Not Found</v>
      </c>
      <c r="L313" s="28" t="str">
        <f>IF(TRIM(D313)="","",IFERROR(INDEX('Student Master'!L:L,MATCH(D313,'Student Master'!B:B,0)),"Not Found"))</f>
        <v>Not Found</v>
      </c>
      <c r="M313" s="28"/>
      <c r="N313" s="28" t="s">
        <v>2872</v>
      </c>
      <c r="O313" s="68" t="s">
        <v>837</v>
      </c>
    </row>
    <row r="314" spans="1:15" x14ac:dyDescent="0.35">
      <c r="A314" s="28">
        <f t="shared" si="4"/>
        <v>313</v>
      </c>
      <c r="B314" s="30">
        <v>44762</v>
      </c>
      <c r="C314" s="28">
        <v>1682</v>
      </c>
      <c r="D314" s="28">
        <v>3092</v>
      </c>
      <c r="E314" s="28" t="s">
        <v>145</v>
      </c>
      <c r="F314" s="28">
        <v>15000</v>
      </c>
      <c r="G314" s="28"/>
      <c r="H314" s="28" t="str">
        <f>IF(TRIM(D314)="","",IFERROR(INDEX('Student Master'!C:C,MATCH(D314,'Student Master'!B:B,0)),"Not Found"))</f>
        <v>J. HARISHMA</v>
      </c>
      <c r="I314" s="28" t="str">
        <f>IF(TRIM(D314)="","",IFERROR(INDEX('Student Master'!D:D,MATCH(D314,'Student Master'!B:B,0)),"Not Found"))</f>
        <v>10 - BS</v>
      </c>
      <c r="J314" s="28" t="str">
        <f>IF(TRIM(D314)="","",IFERROR(INDEX('Student Master'!H:H,MATCH(D314,'Student Master'!B:B,0)),"Not Found"))</f>
        <v>NARENDER</v>
      </c>
      <c r="K314" s="28" t="str">
        <f>IF(TRIM(D314)="","",IFERROR(INDEX('Student Master'!N:N,MATCH(D314,'Student Master'!B:B,0)),"Not Found"))</f>
        <v>SHARBATHI CANAL</v>
      </c>
      <c r="L314" s="28">
        <f>IF(TRIM(D314)="","",IFERROR(INDEX('Student Master'!L:L,MATCH(D314,'Student Master'!B:B,0)),"Not Found"))</f>
        <v>9010680585</v>
      </c>
      <c r="M314" s="28"/>
      <c r="N314" s="28"/>
    </row>
    <row r="315" spans="1:15" x14ac:dyDescent="0.35">
      <c r="A315" s="28">
        <f t="shared" si="4"/>
        <v>314</v>
      </c>
      <c r="B315" s="30">
        <v>44762</v>
      </c>
      <c r="C315" s="28">
        <v>1683</v>
      </c>
      <c r="D315" s="28">
        <v>3737</v>
      </c>
      <c r="E315" s="28" t="s">
        <v>145</v>
      </c>
      <c r="F315" s="28">
        <v>8000</v>
      </c>
      <c r="G315" s="28"/>
      <c r="H315" s="28" t="str">
        <f>IF(TRIM(D315)="","",IFERROR(INDEX('Student Master'!C:C,MATCH(D315,'Student Master'!B:B,0)),"Not Found"))</f>
        <v>J. ESHWAR PRASAD</v>
      </c>
      <c r="I315" s="28" t="str">
        <f>IF(TRIM(D315)="","",IFERROR(INDEX('Student Master'!D:D,MATCH(D315,'Student Master'!B:B,0)),"Not Found"))</f>
        <v>4 - AM</v>
      </c>
      <c r="J315" s="28" t="str">
        <f>IF(TRIM(D315)="","",IFERROR(INDEX('Student Master'!H:H,MATCH(D315,'Student Master'!B:B,0)),"Not Found"))</f>
        <v>NARENDER</v>
      </c>
      <c r="K315" s="28" t="str">
        <f>IF(TRIM(D315)="","",IFERROR(INDEX('Student Master'!N:N,MATCH(D315,'Student Master'!B:B,0)),"Not Found"))</f>
        <v>SHARBATHI CANAL</v>
      </c>
      <c r="L315" s="28">
        <f>IF(TRIM(D315)="","",IFERROR(INDEX('Student Master'!L:L,MATCH(D315,'Student Master'!B:B,0)),"Not Found"))</f>
        <v>9010680585</v>
      </c>
      <c r="M315" s="28"/>
      <c r="N315" s="28"/>
    </row>
    <row r="316" spans="1:15" x14ac:dyDescent="0.35">
      <c r="A316" s="28">
        <f t="shared" si="4"/>
        <v>315</v>
      </c>
      <c r="B316" s="30">
        <v>44762</v>
      </c>
      <c r="C316" s="28">
        <v>1684</v>
      </c>
      <c r="D316" s="28">
        <v>3093</v>
      </c>
      <c r="E316" s="28" t="s">
        <v>145</v>
      </c>
      <c r="F316" s="28">
        <v>12000</v>
      </c>
      <c r="G316" s="28"/>
      <c r="H316" s="28" t="str">
        <f>IF(TRIM(D316)="","",IFERROR(INDEX('Student Master'!C:C,MATCH(D316,'Student Master'!B:B,0)),"Not Found"))</f>
        <v>J. NAVYA SRI</v>
      </c>
      <c r="I316" s="28" t="str">
        <f>IF(TRIM(D316)="","",IFERROR(INDEX('Student Master'!D:D,MATCH(D316,'Student Master'!B:B,0)),"Not Found"))</f>
        <v>7 - AM</v>
      </c>
      <c r="J316" s="28" t="str">
        <f>IF(TRIM(D316)="","",IFERROR(INDEX('Student Master'!H:H,MATCH(D316,'Student Master'!B:B,0)),"Not Found"))</f>
        <v>NARENDER</v>
      </c>
      <c r="K316" s="28" t="str">
        <f>IF(TRIM(D316)="","",IFERROR(INDEX('Student Master'!N:N,MATCH(D316,'Student Master'!B:B,0)),"Not Found"))</f>
        <v>SHARBATHI CANAL</v>
      </c>
      <c r="L316" s="28">
        <f>IF(TRIM(D316)="","",IFERROR(INDEX('Student Master'!L:L,MATCH(D316,'Student Master'!B:B,0)),"Not Found"))</f>
        <v>9010680585</v>
      </c>
      <c r="M316" s="28"/>
      <c r="N316" s="28"/>
    </row>
    <row r="317" spans="1:15" x14ac:dyDescent="0.35">
      <c r="A317" s="28">
        <f t="shared" si="4"/>
        <v>316</v>
      </c>
      <c r="B317" s="30">
        <v>44762</v>
      </c>
      <c r="C317" s="28">
        <v>1685</v>
      </c>
      <c r="D317" s="28">
        <v>3618</v>
      </c>
      <c r="E317" s="28" t="s">
        <v>145</v>
      </c>
      <c r="F317" s="28">
        <v>11000</v>
      </c>
      <c r="G317" s="28"/>
      <c r="H317" s="28" t="str">
        <f>IF(TRIM(D317)="","",IFERROR(INDEX('Student Master'!C:C,MATCH(D317,'Student Master'!B:B,0)),"Not Found"))</f>
        <v>Not Found</v>
      </c>
      <c r="I317" s="28" t="str">
        <f>IF(TRIM(D317)="","",IFERROR(INDEX('Student Master'!D:D,MATCH(D317,'Student Master'!B:B,0)),"Not Found"))</f>
        <v>Not Found</v>
      </c>
      <c r="J317" s="28" t="str">
        <f>IF(TRIM(D317)="","",IFERROR(INDEX('Student Master'!H:H,MATCH(D317,'Student Master'!B:B,0)),"Not Found"))</f>
        <v>Not Found</v>
      </c>
      <c r="K317" s="28" t="str">
        <f>IF(TRIM(D317)="","",IFERROR(INDEX('Student Master'!N:N,MATCH(D317,'Student Master'!B:B,0)),"Not Found"))</f>
        <v>Not Found</v>
      </c>
      <c r="L317" s="28" t="str">
        <f>IF(TRIM(D317)="","",IFERROR(INDEX('Student Master'!L:L,MATCH(D317,'Student Master'!B:B,0)),"Not Found"))</f>
        <v>Not Found</v>
      </c>
      <c r="M317" s="28"/>
      <c r="N317" s="28" t="s">
        <v>2872</v>
      </c>
      <c r="O317" s="68" t="s">
        <v>6172</v>
      </c>
    </row>
    <row r="318" spans="1:15" x14ac:dyDescent="0.35">
      <c r="A318" s="28">
        <f t="shared" si="4"/>
        <v>317</v>
      </c>
      <c r="B318" s="30">
        <v>44762</v>
      </c>
      <c r="C318" s="28">
        <v>1686</v>
      </c>
      <c r="D318" s="28">
        <v>4347</v>
      </c>
      <c r="E318" s="28" t="s">
        <v>145</v>
      </c>
      <c r="F318" s="28">
        <v>5000</v>
      </c>
      <c r="G318" s="28"/>
      <c r="H318" s="28" t="str">
        <f>IF(TRIM(D318)="","",IFERROR(INDEX('Student Master'!C:C,MATCH(D318,'Student Master'!B:B,0)),"Not Found"))</f>
        <v>M. MANMATH</v>
      </c>
      <c r="I318" s="28" t="str">
        <f>IF(TRIM(D318)="","",IFERROR(INDEX('Student Master'!D:D,MATCH(D318,'Student Master'!B:B,0)),"Not Found"))</f>
        <v>1 - AM</v>
      </c>
      <c r="J318" s="28" t="str">
        <f>IF(TRIM(D318)="","",IFERROR(INDEX('Student Master'!H:H,MATCH(D318,'Student Master'!B:B,0)),"Not Found"))</f>
        <v>M. SHIVA KUMAR</v>
      </c>
      <c r="K318" s="28" t="str">
        <f>IF(TRIM(D318)="","",IFERROR(INDEX('Student Master'!N:N,MATCH(D318,'Student Master'!B:B,0)),"Not Found"))</f>
        <v>KALDURKI</v>
      </c>
      <c r="L318" s="28">
        <f>IF(TRIM(D318)="","",IFERROR(INDEX('Student Master'!L:L,MATCH(D318,'Student Master'!B:B,0)),"Not Found"))</f>
        <v>8374774777</v>
      </c>
      <c r="M318" s="28"/>
      <c r="N318" s="28"/>
    </row>
    <row r="319" spans="1:15" x14ac:dyDescent="0.35">
      <c r="A319" s="28">
        <f t="shared" si="4"/>
        <v>318</v>
      </c>
      <c r="B319" s="30">
        <v>44772</v>
      </c>
      <c r="C319" s="28">
        <v>1687</v>
      </c>
      <c r="D319" s="28">
        <v>4464</v>
      </c>
      <c r="E319" s="28" t="s">
        <v>145</v>
      </c>
      <c r="F319" s="28">
        <v>1200</v>
      </c>
      <c r="G319" s="28"/>
      <c r="H319" s="28" t="str">
        <f>IF(TRIM(D319)="","",IFERROR(INDEX('Student Master'!C:C,MATCH(D319,'Student Master'!B:B,0)),"Not Found"))</f>
        <v>Not Found</v>
      </c>
      <c r="I319" s="28" t="str">
        <f>IF(TRIM(D319)="","",IFERROR(INDEX('Student Master'!D:D,MATCH(D319,'Student Master'!B:B,0)),"Not Found"))</f>
        <v>Not Found</v>
      </c>
      <c r="J319" s="28" t="str">
        <f>IF(TRIM(D319)="","",IFERROR(INDEX('Student Master'!H:H,MATCH(D319,'Student Master'!B:B,0)),"Not Found"))</f>
        <v>Not Found</v>
      </c>
      <c r="K319" s="28" t="str">
        <f>IF(TRIM(D319)="","",IFERROR(INDEX('Student Master'!N:N,MATCH(D319,'Student Master'!B:B,0)),"Not Found"))</f>
        <v>Not Found</v>
      </c>
      <c r="L319" s="28" t="str">
        <f>IF(TRIM(D319)="","",IFERROR(INDEX('Student Master'!L:L,MATCH(D319,'Student Master'!B:B,0)),"Not Found"))</f>
        <v>Not Found</v>
      </c>
      <c r="M319" s="28"/>
      <c r="N319" s="28" t="s">
        <v>2872</v>
      </c>
      <c r="O319" s="68" t="s">
        <v>454</v>
      </c>
    </row>
    <row r="320" spans="1:15" x14ac:dyDescent="0.35">
      <c r="A320" s="28">
        <f t="shared" si="4"/>
        <v>319</v>
      </c>
      <c r="B320" s="30">
        <v>44772</v>
      </c>
      <c r="C320" s="28">
        <v>1688</v>
      </c>
      <c r="D320" s="28">
        <v>4465</v>
      </c>
      <c r="E320" s="28" t="s">
        <v>145</v>
      </c>
      <c r="F320" s="28">
        <v>1200</v>
      </c>
      <c r="G320" s="28"/>
      <c r="H320" s="28" t="str">
        <f>IF(TRIM(D320)="","",IFERROR(INDEX('Student Master'!C:C,MATCH(D320,'Student Master'!B:B,0)),"Not Found"))</f>
        <v>Not Found</v>
      </c>
      <c r="I320" s="28" t="str">
        <f>IF(TRIM(D320)="","",IFERROR(INDEX('Student Master'!D:D,MATCH(D320,'Student Master'!B:B,0)),"Not Found"))</f>
        <v>Not Found</v>
      </c>
      <c r="J320" s="28" t="str">
        <f>IF(TRIM(D320)="","",IFERROR(INDEX('Student Master'!H:H,MATCH(D320,'Student Master'!B:B,0)),"Not Found"))</f>
        <v>Not Found</v>
      </c>
      <c r="K320" s="28" t="str">
        <f>IF(TRIM(D320)="","",IFERROR(INDEX('Student Master'!N:N,MATCH(D320,'Student Master'!B:B,0)),"Not Found"))</f>
        <v>Not Found</v>
      </c>
      <c r="L320" s="28" t="str">
        <f>IF(TRIM(D320)="","",IFERROR(INDEX('Student Master'!L:L,MATCH(D320,'Student Master'!B:B,0)),"Not Found"))</f>
        <v>Not Found</v>
      </c>
      <c r="M320" s="28"/>
      <c r="N320" s="28" t="s">
        <v>2872</v>
      </c>
      <c r="O320" s="68" t="s">
        <v>6173</v>
      </c>
    </row>
    <row r="321" spans="1:15" x14ac:dyDescent="0.35">
      <c r="A321" s="28">
        <f t="shared" si="4"/>
        <v>320</v>
      </c>
      <c r="B321" s="30">
        <v>44772</v>
      </c>
      <c r="C321" s="28">
        <v>1689</v>
      </c>
      <c r="D321" s="28">
        <v>3787</v>
      </c>
      <c r="E321" s="28" t="s">
        <v>145</v>
      </c>
      <c r="F321" s="28">
        <v>10000</v>
      </c>
      <c r="G321" s="28"/>
      <c r="H321" s="28" t="str">
        <f>IF(TRIM(D321)="","",IFERROR(INDEX('Student Master'!C:C,MATCH(D321,'Student Master'!B:B,0)),"Not Found"))</f>
        <v>B. ASWATH</v>
      </c>
      <c r="I321" s="28" t="str">
        <f>IF(TRIM(D321)="","",IFERROR(INDEX('Student Master'!D:D,MATCH(D321,'Student Master'!B:B,0)),"Not Found"))</f>
        <v>4 - AS</v>
      </c>
      <c r="J321" s="28" t="str">
        <f>IF(TRIM(D321)="","",IFERROR(INDEX('Student Master'!H:H,MATCH(D321,'Student Master'!B:B,0)),"Not Found"))</f>
        <v>SAILOO</v>
      </c>
      <c r="K321" s="28" t="str">
        <f>IF(TRIM(D321)="","",IFERROR(INDEX('Student Master'!N:N,MATCH(D321,'Student Master'!B:B,0)),"Not Found"))</f>
        <v>PEGADAPALLY</v>
      </c>
      <c r="L321" s="28">
        <f>IF(TRIM(D321)="","",IFERROR(INDEX('Student Master'!L:L,MATCH(D321,'Student Master'!B:B,0)),"Not Found"))</f>
        <v>9948984771</v>
      </c>
      <c r="M321" s="28"/>
      <c r="N321" s="28"/>
    </row>
    <row r="322" spans="1:15" x14ac:dyDescent="0.35">
      <c r="A322" s="28">
        <f t="shared" si="4"/>
        <v>321</v>
      </c>
      <c r="B322" s="30">
        <v>44772</v>
      </c>
      <c r="C322" s="28">
        <v>1690</v>
      </c>
      <c r="D322" s="28">
        <v>3383</v>
      </c>
      <c r="E322" s="28" t="s">
        <v>145</v>
      </c>
      <c r="F322" s="28">
        <v>3000</v>
      </c>
      <c r="G322" s="28"/>
      <c r="H322" s="28" t="str">
        <f>IF(TRIM(D322)="","",IFERROR(INDEX('Student Master'!C:C,MATCH(D322,'Student Master'!B:B,0)),"Not Found"))</f>
        <v>S. MANVITHA</v>
      </c>
      <c r="I322" s="28" t="str">
        <f>IF(TRIM(D322)="","",IFERROR(INDEX('Student Master'!D:D,MATCH(D322,'Student Master'!B:B,0)),"Not Found"))</f>
        <v>6 - AS</v>
      </c>
      <c r="J322" s="28" t="str">
        <f>IF(TRIM(D322)="","",IFERROR(INDEX('Student Master'!H:H,MATCH(D322,'Student Master'!B:B,0)),"Not Found"))</f>
        <v>SHIVA KUMAR</v>
      </c>
      <c r="K322" s="28" t="str">
        <f>IF(TRIM(D322)="","",IFERROR(INDEX('Student Master'!N:N,MATCH(D322,'Student Master'!B:B,0)),"Not Found"))</f>
        <v>KANDAKURTHI</v>
      </c>
      <c r="L322" s="28">
        <f>IF(TRIM(D322)="","",IFERROR(INDEX('Student Master'!L:L,MATCH(D322,'Student Master'!B:B,0)),"Not Found"))</f>
        <v>6281388552</v>
      </c>
      <c r="M322" s="28"/>
      <c r="N322" s="28"/>
    </row>
    <row r="323" spans="1:15" x14ac:dyDescent="0.35">
      <c r="A323" s="28">
        <f t="shared" ref="A323:A386" si="5">A322+1</f>
        <v>322</v>
      </c>
      <c r="B323" s="30">
        <v>44772</v>
      </c>
      <c r="C323" s="28">
        <v>1691</v>
      </c>
      <c r="D323" s="28">
        <v>4412</v>
      </c>
      <c r="E323" s="28" t="s">
        <v>145</v>
      </c>
      <c r="F323" s="28">
        <v>2000</v>
      </c>
      <c r="G323" s="28"/>
      <c r="H323" s="28" t="str">
        <f>IF(TRIM(D323)="","",IFERROR(INDEX('Student Master'!C:C,MATCH(D323,'Student Master'!B:B,0)),"Not Found"))</f>
        <v>S. THANVI</v>
      </c>
      <c r="I323" s="28" t="str">
        <f>IF(TRIM(D323)="","",IFERROR(INDEX('Student Master'!D:D,MATCH(D323,'Student Master'!B:B,0)),"Not Found"))</f>
        <v>L - AS</v>
      </c>
      <c r="J323" s="28" t="str">
        <f>IF(TRIM(D323)="","",IFERROR(INDEX('Student Master'!H:H,MATCH(D323,'Student Master'!B:B,0)),"Not Found"))</f>
        <v>SHIVA KUMAR</v>
      </c>
      <c r="K323" s="28" t="str">
        <f>IF(TRIM(D323)="","",IFERROR(INDEX('Student Master'!N:N,MATCH(D323,'Student Master'!B:B,0)),"Not Found"))</f>
        <v>KANDAKURTHI</v>
      </c>
      <c r="L323" s="28">
        <f>IF(TRIM(D323)="","",IFERROR(INDEX('Student Master'!L:L,MATCH(D323,'Student Master'!B:B,0)),"Not Found"))</f>
        <v>6281388552</v>
      </c>
      <c r="M323" s="28"/>
      <c r="N323" s="28"/>
    </row>
    <row r="324" spans="1:15" x14ac:dyDescent="0.35">
      <c r="A324" s="28">
        <f t="shared" si="5"/>
        <v>323</v>
      </c>
      <c r="B324" s="30">
        <v>44773</v>
      </c>
      <c r="C324" s="28">
        <v>1692</v>
      </c>
      <c r="D324" s="28">
        <v>2307</v>
      </c>
      <c r="E324" s="28" t="s">
        <v>145</v>
      </c>
      <c r="F324" s="28">
        <v>10000</v>
      </c>
      <c r="G324" s="28"/>
      <c r="H324" s="28" t="str">
        <f>IF(TRIM(D324)="","",IFERROR(INDEX('Student Master'!C:C,MATCH(D324,'Student Master'!B:B,0)),"Not Found"))</f>
        <v>B. SRINI</v>
      </c>
      <c r="I324" s="28" t="str">
        <f>IF(TRIM(D324)="","",IFERROR(INDEX('Student Master'!D:D,MATCH(D324,'Student Master'!B:B,0)),"Not Found"))</f>
        <v>10 - BS</v>
      </c>
      <c r="J324" s="28" t="str">
        <f>IF(TRIM(D324)="","",IFERROR(INDEX('Student Master'!H:H,MATCH(D324,'Student Master'!B:B,0)),"Not Found"))</f>
        <v>SHANKAR REDDY</v>
      </c>
      <c r="K324" s="28" t="str">
        <f>IF(TRIM(D324)="","",IFERROR(INDEX('Student Master'!N:N,MATCH(D324,'Student Master'!B:B,0)),"Not Found"))</f>
        <v>PEGADAPALLY</v>
      </c>
      <c r="L324" s="28">
        <f>IF(TRIM(D324)="","",IFERROR(INDEX('Student Master'!L:L,MATCH(D324,'Student Master'!B:B,0)),"Not Found"))</f>
        <v>8008388330</v>
      </c>
      <c r="M324" s="28"/>
      <c r="N324" s="28"/>
    </row>
    <row r="325" spans="1:15" x14ac:dyDescent="0.35">
      <c r="A325" s="28">
        <f t="shared" si="5"/>
        <v>324</v>
      </c>
      <c r="B325" s="30">
        <v>44776</v>
      </c>
      <c r="C325" s="28">
        <v>1693</v>
      </c>
      <c r="D325" s="28">
        <v>2131</v>
      </c>
      <c r="E325" s="28" t="s">
        <v>145</v>
      </c>
      <c r="F325" s="28">
        <v>5000</v>
      </c>
      <c r="G325" s="28"/>
      <c r="H325" s="28" t="str">
        <f>IF(TRIM(D325)="","",IFERROR(INDEX('Student Master'!C:C,MATCH(D325,'Student Master'!B:B,0)),"Not Found"))</f>
        <v>Not Found</v>
      </c>
      <c r="I325" s="28" t="str">
        <f>IF(TRIM(D325)="","",IFERROR(INDEX('Student Master'!D:D,MATCH(D325,'Student Master'!B:B,0)),"Not Found"))</f>
        <v>Not Found</v>
      </c>
      <c r="J325" s="28" t="str">
        <f>IF(TRIM(D325)="","",IFERROR(INDEX('Student Master'!H:H,MATCH(D325,'Student Master'!B:B,0)),"Not Found"))</f>
        <v>Not Found</v>
      </c>
      <c r="K325" s="28" t="str">
        <f>IF(TRIM(D325)="","",IFERROR(INDEX('Student Master'!N:N,MATCH(D325,'Student Master'!B:B,0)),"Not Found"))</f>
        <v>Not Found</v>
      </c>
      <c r="L325" s="28" t="str">
        <f>IF(TRIM(D325)="","",IFERROR(INDEX('Student Master'!L:L,MATCH(D325,'Student Master'!B:B,0)),"Not Found"))</f>
        <v>Not Found</v>
      </c>
      <c r="M325" s="28"/>
      <c r="N325" s="28" t="s">
        <v>2872</v>
      </c>
      <c r="O325" s="68" t="s">
        <v>6174</v>
      </c>
    </row>
    <row r="326" spans="1:15" x14ac:dyDescent="0.35">
      <c r="A326" s="28">
        <f t="shared" si="5"/>
        <v>325</v>
      </c>
      <c r="B326" s="30">
        <v>44778</v>
      </c>
      <c r="C326" s="28">
        <v>1694</v>
      </c>
      <c r="D326" s="28">
        <v>3899</v>
      </c>
      <c r="E326" s="28" t="s">
        <v>145</v>
      </c>
      <c r="F326" s="28">
        <v>20000</v>
      </c>
      <c r="G326" s="28"/>
      <c r="H326" s="28" t="str">
        <f>IF(TRIM(D326)="","",IFERROR(INDEX('Student Master'!C:C,MATCH(D326,'Student Master'!B:B,0)),"Not Found"))</f>
        <v>Not Found</v>
      </c>
      <c r="I326" s="28" t="str">
        <f>IF(TRIM(D326)="","",IFERROR(INDEX('Student Master'!D:D,MATCH(D326,'Student Master'!B:B,0)),"Not Found"))</f>
        <v>Not Found</v>
      </c>
      <c r="J326" s="28" t="str">
        <f>IF(TRIM(D326)="","",IFERROR(INDEX('Student Master'!H:H,MATCH(D326,'Student Master'!B:B,0)),"Not Found"))</f>
        <v>Not Found</v>
      </c>
      <c r="K326" s="28" t="str">
        <f>IF(TRIM(D326)="","",IFERROR(INDEX('Student Master'!N:N,MATCH(D326,'Student Master'!B:B,0)),"Not Found"))</f>
        <v>Not Found</v>
      </c>
      <c r="L326" s="28" t="str">
        <f>IF(TRIM(D326)="","",IFERROR(INDEX('Student Master'!L:L,MATCH(D326,'Student Master'!B:B,0)),"Not Found"))</f>
        <v>Not Found</v>
      </c>
      <c r="M326" s="28"/>
      <c r="N326" s="28" t="s">
        <v>2872</v>
      </c>
      <c r="O326" s="68" t="s">
        <v>1689</v>
      </c>
    </row>
    <row r="327" spans="1:15" x14ac:dyDescent="0.35">
      <c r="A327" s="28">
        <f t="shared" si="5"/>
        <v>326</v>
      </c>
      <c r="B327" s="30">
        <v>44781</v>
      </c>
      <c r="C327" s="28">
        <v>1695</v>
      </c>
      <c r="D327" s="28">
        <v>2531</v>
      </c>
      <c r="E327" s="28" t="s">
        <v>145</v>
      </c>
      <c r="F327" s="28">
        <v>14500</v>
      </c>
      <c r="G327" s="28"/>
      <c r="H327" s="28" t="str">
        <f>IF(TRIM(D327)="","",IFERROR(INDEX('Student Master'!C:C,MATCH(D327,'Student Master'!B:B,0)),"Not Found"))</f>
        <v>K. HARSHAVARDHAN</v>
      </c>
      <c r="I327" s="28" t="str">
        <f>IF(TRIM(D327)="","",IFERROR(INDEX('Student Master'!D:D,MATCH(D327,'Student Master'!B:B,0)),"Not Found"))</f>
        <v>9 - AS</v>
      </c>
      <c r="J327" s="28" t="str">
        <f>IF(TRIM(D327)="","",IFERROR(INDEX('Student Master'!H:H,MATCH(D327,'Student Master'!B:B,0)),"Not Found"))</f>
        <v>LAXMAN</v>
      </c>
      <c r="K327" s="28" t="str">
        <f>IF(TRIM(D327)="","",IFERROR(INDEX('Student Master'!N:N,MATCH(D327,'Student Master'!B:B,0)),"Not Found"))</f>
        <v>UDMEER GALLY</v>
      </c>
      <c r="L327" s="28">
        <f>IF(TRIM(D327)="","",IFERROR(INDEX('Student Master'!L:L,MATCH(D327,'Student Master'!B:B,0)),"Not Found"))</f>
        <v>9492966559</v>
      </c>
      <c r="M327" s="28"/>
      <c r="N327" s="28"/>
    </row>
    <row r="328" spans="1:15" x14ac:dyDescent="0.35">
      <c r="A328" s="28">
        <f t="shared" si="5"/>
        <v>327</v>
      </c>
      <c r="B328" s="30">
        <v>44781</v>
      </c>
      <c r="C328" s="28">
        <v>1696</v>
      </c>
      <c r="D328" s="28">
        <v>3596</v>
      </c>
      <c r="E328" s="28" t="s">
        <v>145</v>
      </c>
      <c r="F328" s="28">
        <v>5500</v>
      </c>
      <c r="G328" s="28"/>
      <c r="H328" s="28" t="str">
        <f>IF(TRIM(D328)="","",IFERROR(INDEX('Student Master'!C:C,MATCH(D328,'Student Master'!B:B,0)),"Not Found"))</f>
        <v>K. ROHITH</v>
      </c>
      <c r="I328" s="28" t="str">
        <f>IF(TRIM(D328)="","",IFERROR(INDEX('Student Master'!D:D,MATCH(D328,'Student Master'!B:B,0)),"Not Found"))</f>
        <v>5 - AS</v>
      </c>
      <c r="J328" s="28" t="str">
        <f>IF(TRIM(D328)="","",IFERROR(INDEX('Student Master'!H:H,MATCH(D328,'Student Master'!B:B,0)),"Not Found"))</f>
        <v>LAXMAN</v>
      </c>
      <c r="K328" s="28" t="str">
        <f>IF(TRIM(D328)="","",IFERROR(INDEX('Student Master'!N:N,MATCH(D328,'Student Master'!B:B,0)),"Not Found"))</f>
        <v>UDMEER GALLY</v>
      </c>
      <c r="L328" s="28">
        <f>IF(TRIM(D328)="","",IFERROR(INDEX('Student Master'!L:L,MATCH(D328,'Student Master'!B:B,0)),"Not Found"))</f>
        <v>9492966559</v>
      </c>
      <c r="M328" s="28"/>
      <c r="N328" s="28"/>
    </row>
    <row r="329" spans="1:15" x14ac:dyDescent="0.35">
      <c r="A329" s="28">
        <f t="shared" si="5"/>
        <v>328</v>
      </c>
      <c r="B329" s="30">
        <v>44784</v>
      </c>
      <c r="C329" s="28">
        <v>1697</v>
      </c>
      <c r="D329" s="28">
        <v>2543</v>
      </c>
      <c r="E329" s="28" t="s">
        <v>145</v>
      </c>
      <c r="F329" s="28">
        <v>5000</v>
      </c>
      <c r="G329" s="28"/>
      <c r="H329" s="28" t="str">
        <f>IF(TRIM(D329)="","",IFERROR(INDEX('Student Master'!C:C,MATCH(D329,'Student Master'!B:B,0)),"Not Found"))</f>
        <v>S. SRINIVAS</v>
      </c>
      <c r="I329" s="28" t="str">
        <f>IF(TRIM(D329)="","",IFERROR(INDEX('Student Master'!D:D,MATCH(D329,'Student Master'!B:B,0)),"Not Found"))</f>
        <v>10 - AS</v>
      </c>
      <c r="J329" s="28" t="str">
        <f>IF(TRIM(D329)="","",IFERROR(INDEX('Student Master'!H:H,MATCH(D329,'Student Master'!B:B,0)),"Not Found"))</f>
        <v>SRIKANTH</v>
      </c>
      <c r="K329" s="28" t="str">
        <f>IF(TRIM(D329)="","",IFERROR(INDEX('Student Master'!N:N,MATCH(D329,'Student Master'!B:B,0)),"Not Found"))</f>
        <v>YEDAPALLY</v>
      </c>
      <c r="L329" s="28">
        <f>IF(TRIM(D329)="","",IFERROR(INDEX('Student Master'!L:L,MATCH(D329,'Student Master'!B:B,0)),"Not Found"))</f>
        <v>9502445705</v>
      </c>
      <c r="M329" s="28"/>
      <c r="N329" s="28"/>
    </row>
    <row r="330" spans="1:15" x14ac:dyDescent="0.35">
      <c r="A330" s="28">
        <f t="shared" si="5"/>
        <v>329</v>
      </c>
      <c r="B330" s="30">
        <v>44784</v>
      </c>
      <c r="C330" s="28">
        <v>1698</v>
      </c>
      <c r="D330" s="28">
        <v>4035</v>
      </c>
      <c r="E330" s="28" t="s">
        <v>145</v>
      </c>
      <c r="F330" s="28">
        <v>5000</v>
      </c>
      <c r="G330" s="28"/>
      <c r="H330" s="28" t="str">
        <f>IF(TRIM(D330)="","",IFERROR(INDEX('Student Master'!C:C,MATCH(D330,'Student Master'!B:B,0)),"Not Found"))</f>
        <v>CH. MADHUKAR</v>
      </c>
      <c r="I330" s="28" t="str">
        <f>IF(TRIM(D330)="","",IFERROR(INDEX('Student Master'!D:D,MATCH(D330,'Student Master'!B:B,0)),"Not Found"))</f>
        <v>3 - AS</v>
      </c>
      <c r="J330" s="28" t="str">
        <f>IF(TRIM(D330)="","",IFERROR(INDEX('Student Master'!H:H,MATCH(D330,'Student Master'!B:B,0)),"Not Found"))</f>
        <v>CH. SHIVA KUMAR</v>
      </c>
      <c r="K330" s="28" t="str">
        <f>IF(TRIM(D330)="","",IFERROR(INDEX('Student Master'!N:N,MATCH(D330,'Student Master'!B:B,0)),"Not Found"))</f>
        <v>YEDAPALLY</v>
      </c>
      <c r="L330" s="28">
        <f>IF(TRIM(D330)="","",IFERROR(INDEX('Student Master'!L:L,MATCH(D330,'Student Master'!B:B,0)),"Not Found"))</f>
        <v>9398994629</v>
      </c>
      <c r="M330" s="28"/>
      <c r="N330" s="28"/>
    </row>
    <row r="331" spans="1:15" x14ac:dyDescent="0.35">
      <c r="A331" s="28">
        <f t="shared" si="5"/>
        <v>330</v>
      </c>
      <c r="B331" s="30">
        <v>44784</v>
      </c>
      <c r="C331" s="28">
        <v>1699</v>
      </c>
      <c r="D331" s="28">
        <v>2277</v>
      </c>
      <c r="E331" s="28" t="s">
        <v>145</v>
      </c>
      <c r="F331" s="28">
        <v>10000</v>
      </c>
      <c r="G331" s="28"/>
      <c r="H331" s="28" t="str">
        <f>IF(TRIM(D331)="","",IFERROR(INDEX('Student Master'!C:C,MATCH(D331,'Student Master'!B:B,0)),"Not Found"))</f>
        <v>Not Found</v>
      </c>
      <c r="I331" s="28" t="str">
        <f>IF(TRIM(D331)="","",IFERROR(INDEX('Student Master'!D:D,MATCH(D331,'Student Master'!B:B,0)),"Not Found"))</f>
        <v>Not Found</v>
      </c>
      <c r="J331" s="28" t="str">
        <f>IF(TRIM(D331)="","",IFERROR(INDEX('Student Master'!H:H,MATCH(D331,'Student Master'!B:B,0)),"Not Found"))</f>
        <v>Not Found</v>
      </c>
      <c r="K331" s="28"/>
      <c r="L331" s="28" t="str">
        <f>IF(TRIM(D331)="","",IFERROR(INDEX('Student Master'!L:L,MATCH(D331,'Student Master'!B:B,0)),"Not Found"))</f>
        <v>Not Found</v>
      </c>
      <c r="M331" s="28"/>
      <c r="N331" s="28" t="s">
        <v>2872</v>
      </c>
      <c r="O331" s="68" t="s">
        <v>6175</v>
      </c>
    </row>
    <row r="332" spans="1:15" x14ac:dyDescent="0.35">
      <c r="A332" s="28">
        <f t="shared" si="5"/>
        <v>331</v>
      </c>
      <c r="B332" s="30">
        <v>44784</v>
      </c>
      <c r="C332" s="28">
        <v>1700</v>
      </c>
      <c r="D332" s="28">
        <v>2866</v>
      </c>
      <c r="E332" s="28" t="s">
        <v>145</v>
      </c>
      <c r="F332" s="28">
        <v>10000</v>
      </c>
      <c r="G332" s="28"/>
      <c r="H332" s="28" t="str">
        <f>IF(TRIM(D332)="","",IFERROR(INDEX('Student Master'!C:C,MATCH(D332,'Student Master'!B:B,0)),"Not Found"))</f>
        <v>B. ASHVITHA</v>
      </c>
      <c r="I332" s="28" t="str">
        <f>IF(TRIM(D332)="","",IFERROR(INDEX('Student Master'!D:D,MATCH(D332,'Student Master'!B:B,0)),"Not Found"))</f>
        <v>10 - BS</v>
      </c>
      <c r="J332" s="28" t="str">
        <f>IF(TRIM(D332)="","",IFERROR(INDEX('Student Master'!H:H,MATCH(D332,'Student Master'!B:B,0)),"Not Found"))</f>
        <v>SUDHAKAR</v>
      </c>
      <c r="K332" s="28" t="str">
        <f>IF(TRIM(D332)="","",IFERROR(INDEX('Student Master'!N:N,MATCH(D332,'Student Master'!B:B,0)),"Not Found"))</f>
        <v>SALAMPAD</v>
      </c>
      <c r="L332" s="28">
        <f>IF(TRIM(D332)="","",IFERROR(INDEX('Student Master'!L:L,MATCH(D332,'Student Master'!B:B,0)),"Not Found"))</f>
        <v>9705091493</v>
      </c>
      <c r="M332" s="28"/>
      <c r="N332" s="28"/>
    </row>
    <row r="333" spans="1:15" x14ac:dyDescent="0.35">
      <c r="A333" s="28">
        <f t="shared" si="5"/>
        <v>332</v>
      </c>
      <c r="B333" s="30">
        <v>44789</v>
      </c>
      <c r="C333" s="28">
        <v>1701</v>
      </c>
      <c r="D333" s="28">
        <v>2085</v>
      </c>
      <c r="E333" s="28" t="s">
        <v>145</v>
      </c>
      <c r="F333" s="28">
        <v>9000</v>
      </c>
      <c r="G333" s="28"/>
      <c r="H333" s="28" t="str">
        <f>IF(TRIM(D333)="","",IFERROR(INDEX('Student Master'!C:C,MATCH(D333,'Student Master'!B:B,0)),"Not Found"))</f>
        <v>Not Found</v>
      </c>
      <c r="I333" s="28" t="str">
        <f>IF(TRIM(D333)="","",IFERROR(INDEX('Student Master'!D:D,MATCH(D333,'Student Master'!B:B,0)),"Not Found"))</f>
        <v>Not Found</v>
      </c>
      <c r="J333" s="28" t="str">
        <f>IF(TRIM(D333)="","",IFERROR(INDEX('Student Master'!H:H,MATCH(D333,'Student Master'!B:B,0)),"Not Found"))</f>
        <v>Not Found</v>
      </c>
      <c r="K333" s="28"/>
      <c r="L333" s="28" t="str">
        <f>IF(TRIM(D333)="","",IFERROR(INDEX('Student Master'!L:L,MATCH(D333,'Student Master'!B:B,0)),"Not Found"))</f>
        <v>Not Found</v>
      </c>
      <c r="M333" s="28"/>
      <c r="N333" s="28" t="s">
        <v>2872</v>
      </c>
      <c r="O333" s="68" t="s">
        <v>1814</v>
      </c>
    </row>
    <row r="334" spans="1:15" x14ac:dyDescent="0.35">
      <c r="A334" s="28">
        <f t="shared" si="5"/>
        <v>333</v>
      </c>
      <c r="B334" s="30">
        <v>44790</v>
      </c>
      <c r="C334" s="28">
        <v>1702</v>
      </c>
      <c r="D334" s="28">
        <v>2133</v>
      </c>
      <c r="E334" s="28" t="s">
        <v>145</v>
      </c>
      <c r="F334" s="28">
        <v>1000</v>
      </c>
      <c r="G334" s="28"/>
      <c r="H334" s="28" t="str">
        <f>IF(TRIM(D334)="","",IFERROR(INDEX('Student Master'!C:C,MATCH(D334,'Student Master'!B:B,0)),"Not Found"))</f>
        <v>Not Found</v>
      </c>
      <c r="I334" s="28" t="str">
        <f>IF(TRIM(D334)="","",IFERROR(INDEX('Student Master'!D:D,MATCH(D334,'Student Master'!B:B,0)),"Not Found"))</f>
        <v>Not Found</v>
      </c>
      <c r="J334" s="28" t="str">
        <f>IF(TRIM(D334)="","",IFERROR(INDEX('Student Master'!H:H,MATCH(D334,'Student Master'!B:B,0)),"Not Found"))</f>
        <v>Not Found</v>
      </c>
      <c r="K334" s="28"/>
      <c r="L334" s="28" t="str">
        <f>IF(TRIM(D334)="","",IFERROR(INDEX('Student Master'!L:L,MATCH(D334,'Student Master'!B:B,0)),"Not Found"))</f>
        <v>Not Found</v>
      </c>
      <c r="M334" s="28"/>
      <c r="N334" s="28" t="s">
        <v>2872</v>
      </c>
      <c r="O334" s="68" t="s">
        <v>1769</v>
      </c>
    </row>
    <row r="335" spans="1:15" x14ac:dyDescent="0.35">
      <c r="A335" s="28">
        <f t="shared" si="5"/>
        <v>334</v>
      </c>
      <c r="B335" s="30">
        <v>44790</v>
      </c>
      <c r="C335" s="28">
        <v>1703</v>
      </c>
      <c r="D335" s="28">
        <v>4412</v>
      </c>
      <c r="E335" s="28" t="s">
        <v>145</v>
      </c>
      <c r="F335" s="28">
        <v>5000</v>
      </c>
      <c r="G335" s="28"/>
      <c r="H335" s="28" t="str">
        <f>IF(TRIM(D335)="","",IFERROR(INDEX('Student Master'!C:C,MATCH(D335,'Student Master'!B:B,0)),"Not Found"))</f>
        <v>S. THANVI</v>
      </c>
      <c r="I335" s="28" t="str">
        <f>IF(TRIM(D335)="","",IFERROR(INDEX('Student Master'!D:D,MATCH(D335,'Student Master'!B:B,0)),"Not Found"))</f>
        <v>L - AS</v>
      </c>
      <c r="J335" s="28" t="str">
        <f>IF(TRIM(D335)="","",IFERROR(INDEX('Student Master'!H:H,MATCH(D335,'Student Master'!B:B,0)),"Not Found"))</f>
        <v>SHIVA KUMAR</v>
      </c>
      <c r="K335" s="28" t="str">
        <f>IF(TRIM(D335)="","",IFERROR(INDEX('Student Master'!N:N,MATCH(D335,'Student Master'!B:B,0)),"Not Found"))</f>
        <v>KANDAKURTHI</v>
      </c>
      <c r="L335" s="28">
        <f>IF(TRIM(D335)="","",IFERROR(INDEX('Student Master'!L:L,MATCH(D335,'Student Master'!B:B,0)),"Not Found"))</f>
        <v>6281388552</v>
      </c>
      <c r="M335" s="28"/>
      <c r="N335" s="28"/>
    </row>
    <row r="336" spans="1:15" x14ac:dyDescent="0.35">
      <c r="A336" s="28">
        <f t="shared" si="5"/>
        <v>335</v>
      </c>
      <c r="B336" s="30">
        <v>44790</v>
      </c>
      <c r="C336" s="28">
        <v>1704</v>
      </c>
      <c r="D336" s="28">
        <v>3383</v>
      </c>
      <c r="E336" s="28" t="s">
        <v>145</v>
      </c>
      <c r="F336" s="28">
        <v>5000</v>
      </c>
      <c r="G336" s="28"/>
      <c r="H336" s="28" t="str">
        <f>IF(TRIM(D336)="","",IFERROR(INDEX('Student Master'!C:C,MATCH(D336,'Student Master'!B:B,0)),"Not Found"))</f>
        <v>S. MANVITHA</v>
      </c>
      <c r="I336" s="28" t="str">
        <f>IF(TRIM(D336)="","",IFERROR(INDEX('Student Master'!D:D,MATCH(D336,'Student Master'!B:B,0)),"Not Found"))</f>
        <v>6 - AS</v>
      </c>
      <c r="J336" s="28" t="str">
        <f>IF(TRIM(D336)="","",IFERROR(INDEX('Student Master'!H:H,MATCH(D336,'Student Master'!B:B,0)),"Not Found"))</f>
        <v>SHIVA KUMAR</v>
      </c>
      <c r="K336" s="28" t="str">
        <f>IF(TRIM(D336)="","",IFERROR(INDEX('Student Master'!N:N,MATCH(D336,'Student Master'!B:B,0)),"Not Found"))</f>
        <v>KANDAKURTHI</v>
      </c>
      <c r="L336" s="28">
        <f>IF(TRIM(D336)="","",IFERROR(INDEX('Student Master'!L:L,MATCH(D336,'Student Master'!B:B,0)),"Not Found"))</f>
        <v>6281388552</v>
      </c>
      <c r="M336" s="28"/>
      <c r="N336" s="28"/>
    </row>
    <row r="337" spans="1:16" x14ac:dyDescent="0.35">
      <c r="A337" s="28">
        <f t="shared" si="5"/>
        <v>336</v>
      </c>
      <c r="B337" s="30">
        <v>44790</v>
      </c>
      <c r="C337" s="28">
        <v>1705</v>
      </c>
      <c r="D337" s="28">
        <v>4460</v>
      </c>
      <c r="E337" s="28" t="s">
        <v>145</v>
      </c>
      <c r="F337" s="28">
        <v>10000</v>
      </c>
      <c r="G337" s="28"/>
      <c r="H337" s="28" t="str">
        <f>IF(TRIM(D337)="","",IFERROR(INDEX('Student Master'!C:C,MATCH(D337,'Student Master'!B:B,0)),"Not Found"))</f>
        <v>U. SAMANVITHA</v>
      </c>
      <c r="I337" s="28" t="str">
        <f>IF(TRIM(D337)="","",IFERROR(INDEX('Student Master'!D:D,MATCH(D337,'Student Master'!B:B,0)),"Not Found"))</f>
        <v>4 - AS</v>
      </c>
      <c r="J337" s="28" t="str">
        <f>IF(TRIM(D337)="","",IFERROR(INDEX('Student Master'!H:H,MATCH(D337,'Student Master'!B:B,0)),"Not Found"))</f>
        <v>NAGESH</v>
      </c>
      <c r="K337" s="28" t="str">
        <f>IF(TRIM(D337)="","",IFERROR(INDEX('Student Master'!N:N,MATCH(D337,'Student Master'!B:B,0)),"Not Found"))</f>
        <v>KANDAKURTHI</v>
      </c>
      <c r="L337" s="28">
        <f>IF(TRIM(D337)="","",IFERROR(INDEX('Student Master'!L:L,MATCH(D337,'Student Master'!B:B,0)),"Not Found"))</f>
        <v>9618308193</v>
      </c>
      <c r="M337" s="28"/>
      <c r="N337" s="28"/>
    </row>
    <row r="338" spans="1:16" x14ac:dyDescent="0.35">
      <c r="A338" s="28">
        <f t="shared" si="5"/>
        <v>337</v>
      </c>
      <c r="B338" s="30">
        <v>44790</v>
      </c>
      <c r="C338" s="28">
        <v>1706</v>
      </c>
      <c r="D338" s="28">
        <v>2543</v>
      </c>
      <c r="E338" s="28" t="s">
        <v>145</v>
      </c>
      <c r="F338" s="28">
        <v>5000</v>
      </c>
      <c r="G338" s="28"/>
      <c r="H338" s="28" t="str">
        <f>IF(TRIM(D338)="","",IFERROR(INDEX('Student Master'!C:C,MATCH(D338,'Student Master'!B:B,0)),"Not Found"))</f>
        <v>S. SRINIVAS</v>
      </c>
      <c r="I338" s="28" t="str">
        <f>IF(TRIM(D338)="","",IFERROR(INDEX('Student Master'!D:D,MATCH(D338,'Student Master'!B:B,0)),"Not Found"))</f>
        <v>10 - AS</v>
      </c>
      <c r="J338" s="28" t="str">
        <f>IF(TRIM(D338)="","",IFERROR(INDEX('Student Master'!H:H,MATCH(D338,'Student Master'!B:B,0)),"Not Found"))</f>
        <v>SRIKANTH</v>
      </c>
      <c r="K338" s="28" t="str">
        <f>IF(TRIM(D338)="","",IFERROR(INDEX('Student Master'!N:N,MATCH(D338,'Student Master'!B:B,0)),"Not Found"))</f>
        <v>YEDAPALLY</v>
      </c>
      <c r="L338" s="28">
        <f>IF(TRIM(D338)="","",IFERROR(INDEX('Student Master'!L:L,MATCH(D338,'Student Master'!B:B,0)),"Not Found"))</f>
        <v>9502445705</v>
      </c>
      <c r="M338" s="28"/>
      <c r="N338" s="28"/>
    </row>
    <row r="339" spans="1:16" x14ac:dyDescent="0.35">
      <c r="A339" s="28">
        <f t="shared" si="5"/>
        <v>338</v>
      </c>
      <c r="B339" s="30">
        <v>44791</v>
      </c>
      <c r="C339" s="28">
        <v>1707</v>
      </c>
      <c r="D339" s="28">
        <v>3100</v>
      </c>
      <c r="E339" s="28" t="s">
        <v>145</v>
      </c>
      <c r="F339" s="28">
        <v>7500</v>
      </c>
      <c r="G339" s="28"/>
      <c r="H339" s="28" t="str">
        <f>IF(TRIM(D339)="","",IFERROR(INDEX('Student Master'!C:C,MATCH(D339,'Student Master'!B:B,0)),"Not Found"))</f>
        <v>Not Found</v>
      </c>
      <c r="I339" s="28" t="str">
        <f>IF(TRIM(D339)="","",IFERROR(INDEX('Student Master'!D:D,MATCH(D339,'Student Master'!B:B,0)),"Not Found"))</f>
        <v>Not Found</v>
      </c>
      <c r="J339" s="28" t="str">
        <f>IF(TRIM(D339)="","",IFERROR(INDEX('Student Master'!H:H,MATCH(D339,'Student Master'!B:B,0)),"Not Found"))</f>
        <v>Not Found</v>
      </c>
      <c r="K339" s="28" t="str">
        <f>IF(TRIM(D339)="","",IFERROR(INDEX('Student Master'!N:N,MATCH(D339,'Student Master'!B:B,0)),"Not Found"))</f>
        <v>Not Found</v>
      </c>
      <c r="L339" s="28" t="str">
        <f>IF(TRIM(D339)="","",IFERROR(INDEX('Student Master'!L:L,MATCH(D339,'Student Master'!B:B,0)),"Not Found"))</f>
        <v>Not Found</v>
      </c>
      <c r="M339" s="28"/>
      <c r="N339" s="28" t="s">
        <v>2872</v>
      </c>
      <c r="O339" s="32" t="s">
        <v>1792</v>
      </c>
      <c r="P339" s="32" t="s">
        <v>6218</v>
      </c>
    </row>
    <row r="340" spans="1:16" x14ac:dyDescent="0.35">
      <c r="A340" s="28">
        <f t="shared" si="5"/>
        <v>339</v>
      </c>
      <c r="B340" s="30">
        <v>44796</v>
      </c>
      <c r="C340" s="28">
        <v>1708</v>
      </c>
      <c r="D340" s="28">
        <v>2131</v>
      </c>
      <c r="E340" s="28" t="s">
        <v>145</v>
      </c>
      <c r="F340" s="28">
        <v>8500</v>
      </c>
      <c r="G340" s="28"/>
      <c r="H340" s="28" t="str">
        <f>IF(TRIM(D340)="","",IFERROR(INDEX('Student Master'!C:C,MATCH(D340,'Student Master'!B:B,0)),"Not Found"))</f>
        <v>Not Found</v>
      </c>
      <c r="I340" s="28" t="str">
        <f>IF(TRIM(D340)="","",IFERROR(INDEX('Student Master'!D:D,MATCH(D340,'Student Master'!B:B,0)),"Not Found"))</f>
        <v>Not Found</v>
      </c>
      <c r="J340" s="28" t="str">
        <f>IF(TRIM(D340)="","",IFERROR(INDEX('Student Master'!H:H,MATCH(D340,'Student Master'!B:B,0)),"Not Found"))</f>
        <v>Not Found</v>
      </c>
      <c r="K340" s="28" t="str">
        <f>IF(TRIM(D340)="","",IFERROR(INDEX('Student Master'!N:N,MATCH(D340,'Student Master'!B:B,0)),"Not Found"))</f>
        <v>Not Found</v>
      </c>
      <c r="L340" s="28" t="str">
        <f>IF(TRIM(D340)="","",IFERROR(INDEX('Student Master'!L:L,MATCH(D340,'Student Master'!B:B,0)),"Not Found"))</f>
        <v>Not Found</v>
      </c>
      <c r="M340" s="28"/>
      <c r="N340" s="28" t="s">
        <v>2872</v>
      </c>
      <c r="O340" s="32" t="s">
        <v>6219</v>
      </c>
      <c r="P340" s="32" t="s">
        <v>6218</v>
      </c>
    </row>
    <row r="341" spans="1:16" x14ac:dyDescent="0.35">
      <c r="A341" s="28">
        <f t="shared" si="5"/>
        <v>340</v>
      </c>
      <c r="B341" s="30">
        <v>44796</v>
      </c>
      <c r="C341" s="28">
        <v>1709</v>
      </c>
      <c r="D341" s="28">
        <v>2321</v>
      </c>
      <c r="E341" s="28" t="s">
        <v>145</v>
      </c>
      <c r="F341" s="28">
        <v>10000</v>
      </c>
      <c r="G341" s="28"/>
      <c r="H341" s="28" t="str">
        <f>IF(TRIM(D341)="","",IFERROR(INDEX('Student Master'!C:C,MATCH(D341,'Student Master'!B:B,0)),"Not Found"))</f>
        <v>K. SATHVIK</v>
      </c>
      <c r="I341" s="28" t="str">
        <f>IF(TRIM(D341)="","",IFERROR(INDEX('Student Master'!D:D,MATCH(D341,'Student Master'!B:B,0)),"Not Found"))</f>
        <v>10 - AS</v>
      </c>
      <c r="J341" s="28" t="str">
        <f>IF(TRIM(D341)="","",IFERROR(INDEX('Student Master'!H:H,MATCH(D341,'Student Master'!B:B,0)),"Not Found"))</f>
        <v>SAYANNA</v>
      </c>
      <c r="K341" s="28" t="str">
        <f>IF(TRIM(D341)="","",IFERROR(INDEX('Student Master'!N:N,MATCH(D341,'Student Master'!B:B,0)),"Not Found"))</f>
        <v>YEDAPALLY</v>
      </c>
      <c r="L341" s="28">
        <f>IF(TRIM(D341)="","",IFERROR(INDEX('Student Master'!L:L,MATCH(D341,'Student Master'!B:B,0)),"Not Found"))</f>
        <v>9133605618</v>
      </c>
      <c r="M341" s="28"/>
      <c r="N341" s="28"/>
    </row>
    <row r="342" spans="1:16" x14ac:dyDescent="0.35">
      <c r="A342" s="28">
        <f t="shared" si="5"/>
        <v>341</v>
      </c>
      <c r="B342" s="30">
        <v>44796</v>
      </c>
      <c r="C342" s="28">
        <v>1710</v>
      </c>
      <c r="D342" s="28">
        <v>2767</v>
      </c>
      <c r="E342" s="28" t="s">
        <v>145</v>
      </c>
      <c r="F342" s="28">
        <v>10000</v>
      </c>
      <c r="G342" s="28"/>
      <c r="H342" s="28" t="str">
        <f>IF(TRIM(D342)="","",IFERROR(INDEX('Student Master'!C:C,MATCH(D342,'Student Master'!B:B,0)),"Not Found"))</f>
        <v>K. SAMHITHA</v>
      </c>
      <c r="I342" s="28" t="str">
        <f>IF(TRIM(D342)="","",IFERROR(INDEX('Student Master'!D:D,MATCH(D342,'Student Master'!B:B,0)),"Not Found"))</f>
        <v>8 - AM</v>
      </c>
      <c r="J342" s="28" t="str">
        <f>IF(TRIM(D342)="","",IFERROR(INDEX('Student Master'!H:H,MATCH(D342,'Student Master'!B:B,0)),"Not Found"))</f>
        <v>SAYANNA</v>
      </c>
      <c r="K342" s="28" t="str">
        <f>IF(TRIM(D342)="","",IFERROR(INDEX('Student Master'!N:N,MATCH(D342,'Student Master'!B:B,0)),"Not Found"))</f>
        <v>YEDAPALLY</v>
      </c>
      <c r="L342" s="28">
        <f>IF(TRIM(D342)="","",IFERROR(INDEX('Student Master'!L:L,MATCH(D342,'Student Master'!B:B,0)),"Not Found"))</f>
        <v>9133605618</v>
      </c>
      <c r="M342" s="28"/>
      <c r="N342" s="28"/>
    </row>
    <row r="343" spans="1:16" x14ac:dyDescent="0.35">
      <c r="A343" s="28">
        <f t="shared" si="5"/>
        <v>342</v>
      </c>
      <c r="B343" s="30">
        <v>44797</v>
      </c>
      <c r="C343" s="28">
        <v>1711</v>
      </c>
      <c r="D343" s="28">
        <v>2129</v>
      </c>
      <c r="E343" s="28" t="s">
        <v>145</v>
      </c>
      <c r="F343" s="28">
        <v>12000</v>
      </c>
      <c r="G343" s="28"/>
      <c r="H343" s="28" t="str">
        <f>IF(TRIM(D343)="","",IFERROR(INDEX('Student Master'!C:C,MATCH(D343,'Student Master'!B:B,0)),"Not Found"))</f>
        <v>Not Found</v>
      </c>
      <c r="I343" s="28" t="str">
        <f>IF(TRIM(D343)="","",IFERROR(INDEX('Student Master'!D:D,MATCH(D343,'Student Master'!B:B,0)),"Not Found"))</f>
        <v>Not Found</v>
      </c>
      <c r="J343" s="28" t="str">
        <f>IF(TRIM(D343)="","",IFERROR(INDEX('Student Master'!H:H,MATCH(D343,'Student Master'!B:B,0)),"Not Found"))</f>
        <v>Not Found</v>
      </c>
      <c r="K343" s="28" t="str">
        <f>IF(TRIM(D343)="","",IFERROR(INDEX('Student Master'!N:N,MATCH(D343,'Student Master'!B:B,0)),"Not Found"))</f>
        <v>Not Found</v>
      </c>
      <c r="L343" s="28" t="str">
        <f>IF(TRIM(D343)="","",IFERROR(INDEX('Student Master'!L:L,MATCH(D343,'Student Master'!B:B,0)),"Not Found"))</f>
        <v>Not Found</v>
      </c>
      <c r="M343" s="28"/>
      <c r="N343" s="28" t="s">
        <v>2872</v>
      </c>
      <c r="O343" s="32" t="s">
        <v>6220</v>
      </c>
      <c r="P343" s="32" t="s">
        <v>6218</v>
      </c>
    </row>
    <row r="344" spans="1:16" x14ac:dyDescent="0.35">
      <c r="A344" s="28">
        <f t="shared" si="5"/>
        <v>343</v>
      </c>
      <c r="B344" s="30">
        <v>44797</v>
      </c>
      <c r="C344" s="28">
        <v>1712</v>
      </c>
      <c r="D344" s="28">
        <v>4369</v>
      </c>
      <c r="E344" s="28" t="s">
        <v>145</v>
      </c>
      <c r="F344" s="28">
        <v>4000</v>
      </c>
      <c r="G344" s="28"/>
      <c r="H344" s="28" t="str">
        <f>IF(TRIM(D344)="","",IFERROR(INDEX('Student Master'!C:C,MATCH(D344,'Student Master'!B:B,0)),"Not Found"))</f>
        <v>M. SATHWIK</v>
      </c>
      <c r="I344" s="28" t="str">
        <f>IF(TRIM(D344)="","",IFERROR(INDEX('Student Master'!D:D,MATCH(D344,'Student Master'!B:B,0)),"Not Found"))</f>
        <v>1 - AS</v>
      </c>
      <c r="J344" s="28" t="str">
        <f>IF(TRIM(D344)="","",IFERROR(INDEX('Student Master'!H:H,MATCH(D344,'Student Master'!B:B,0)),"Not Found"))</f>
        <v>M. LAXMAN</v>
      </c>
      <c r="K344" s="28" t="str">
        <f>IF(TRIM(D344)="","",IFERROR(INDEX('Student Master'!N:N,MATCH(D344,'Student Master'!B:B,0)),"Not Found"))</f>
        <v>PEGADAPALLY</v>
      </c>
      <c r="L344" s="28">
        <f>IF(TRIM(D344)="","",IFERROR(INDEX('Student Master'!L:L,MATCH(D344,'Student Master'!B:B,0)),"Not Found"))</f>
        <v>8897207103</v>
      </c>
      <c r="M344" s="28"/>
      <c r="N344" s="28"/>
    </row>
    <row r="345" spans="1:16" x14ac:dyDescent="0.35">
      <c r="A345" s="28">
        <f t="shared" si="5"/>
        <v>344</v>
      </c>
      <c r="B345" s="30">
        <v>44797</v>
      </c>
      <c r="C345" s="28">
        <v>1713</v>
      </c>
      <c r="D345" s="28">
        <v>3802</v>
      </c>
      <c r="E345" s="28" t="s">
        <v>145</v>
      </c>
      <c r="F345" s="28">
        <v>5000</v>
      </c>
      <c r="G345" s="28"/>
      <c r="H345" s="28" t="str">
        <f>IF(TRIM(D345)="","",IFERROR(INDEX('Student Master'!C:C,MATCH(D345,'Student Master'!B:B,0)),"Not Found"))</f>
        <v>M. PRANAY</v>
      </c>
      <c r="I345" s="28" t="str">
        <f>IF(TRIM(D345)="","",IFERROR(INDEX('Student Master'!D:D,MATCH(D345,'Student Master'!B:B,0)),"Not Found"))</f>
        <v>4 - AS</v>
      </c>
      <c r="J345" s="28" t="str">
        <f>IF(TRIM(D345)="","",IFERROR(INDEX('Student Master'!H:H,MATCH(D345,'Student Master'!B:B,0)),"Not Found"))</f>
        <v>LAXMAN</v>
      </c>
      <c r="K345" s="28" t="str">
        <f>IF(TRIM(D345)="","",IFERROR(INDEX('Student Master'!N:N,MATCH(D345,'Student Master'!B:B,0)),"Not Found"))</f>
        <v>PEGADAPALLY</v>
      </c>
      <c r="L345" s="28">
        <f>IF(TRIM(D345)="","",IFERROR(INDEX('Student Master'!L:L,MATCH(D345,'Student Master'!B:B,0)),"Not Found"))</f>
        <v>8897207103</v>
      </c>
      <c r="M345" s="28"/>
      <c r="N345" s="28"/>
    </row>
    <row r="346" spans="1:16" x14ac:dyDescent="0.35">
      <c r="A346" s="28">
        <f t="shared" si="5"/>
        <v>345</v>
      </c>
      <c r="B346" s="30">
        <v>44800</v>
      </c>
      <c r="C346" s="28">
        <v>1714</v>
      </c>
      <c r="D346" s="28">
        <v>3009</v>
      </c>
      <c r="E346" s="28" t="s">
        <v>145</v>
      </c>
      <c r="F346" s="28">
        <v>2000</v>
      </c>
      <c r="G346" s="28"/>
      <c r="H346" s="28" t="str">
        <f>IF(TRIM(D346)="","",IFERROR(INDEX('Student Master'!C:C,MATCH(D346,'Student Master'!B:B,0)),"Not Found"))</f>
        <v>P. ARUN</v>
      </c>
      <c r="I346" s="28" t="str">
        <f>IF(TRIM(D346)="","",IFERROR(INDEX('Student Master'!D:D,MATCH(D346,'Student Master'!B:B,0)),"Not Found"))</f>
        <v>7 - AM</v>
      </c>
      <c r="J346" s="28" t="str">
        <f>IF(TRIM(D346)="","",IFERROR(INDEX('Student Master'!H:H,MATCH(D346,'Student Master'!B:B,0)),"Not Found"))</f>
        <v>LAXMAN</v>
      </c>
      <c r="K346" s="28" t="str">
        <f>IF(TRIM(D346)="","",IFERROR(INDEX('Student Master'!N:N,MATCH(D346,'Student Master'!B:B,0)),"Not Found"))</f>
        <v>PENTAKALAN</v>
      </c>
      <c r="L346" s="28">
        <f>IF(TRIM(D346)="","",IFERROR(INDEX('Student Master'!L:L,MATCH(D346,'Student Master'!B:B,0)),"Not Found"))</f>
        <v>8008254428</v>
      </c>
      <c r="M346" s="28"/>
      <c r="N346" s="28"/>
    </row>
    <row r="347" spans="1:16" x14ac:dyDescent="0.35">
      <c r="A347" s="28">
        <f t="shared" si="5"/>
        <v>346</v>
      </c>
      <c r="B347" s="30">
        <v>44802</v>
      </c>
      <c r="C347" s="28">
        <v>1715</v>
      </c>
      <c r="D347" s="28">
        <v>3205</v>
      </c>
      <c r="E347" s="28" t="s">
        <v>145</v>
      </c>
      <c r="F347" s="28">
        <v>12200</v>
      </c>
      <c r="G347" s="28"/>
      <c r="H347" s="28" t="str">
        <f>IF(TRIM(D347)="","",IFERROR(INDEX('Student Master'!C:C,MATCH(D347,'Student Master'!B:B,0)),"Not Found"))</f>
        <v>Not Found</v>
      </c>
      <c r="I347" s="28" t="str">
        <f>IF(TRIM(D347)="","",IFERROR(INDEX('Student Master'!D:D,MATCH(D347,'Student Master'!B:B,0)),"Not Found"))</f>
        <v>Not Found</v>
      </c>
      <c r="J347" s="28" t="str">
        <f>IF(TRIM(D347)="","",IFERROR(INDEX('Student Master'!H:H,MATCH(D347,'Student Master'!B:B,0)),"Not Found"))</f>
        <v>Not Found</v>
      </c>
      <c r="K347" s="28" t="str">
        <f>IF(TRIM(D347)="","",IFERROR(INDEX('Student Master'!N:N,MATCH(D347,'Student Master'!B:B,0)),"Not Found"))</f>
        <v>Not Found</v>
      </c>
      <c r="L347" s="28" t="str">
        <f>IF(TRIM(D347)="","",IFERROR(INDEX('Student Master'!L:L,MATCH(D347,'Student Master'!B:B,0)),"Not Found"))</f>
        <v>Not Found</v>
      </c>
      <c r="M347" s="28"/>
      <c r="N347" s="28" t="s">
        <v>2872</v>
      </c>
      <c r="O347" s="32" t="s">
        <v>6230</v>
      </c>
    </row>
    <row r="348" spans="1:16" x14ac:dyDescent="0.35">
      <c r="A348" s="28">
        <f t="shared" si="5"/>
        <v>347</v>
      </c>
      <c r="B348" s="30">
        <v>44802</v>
      </c>
      <c r="C348" s="28">
        <v>1716</v>
      </c>
      <c r="D348" s="28">
        <v>3632</v>
      </c>
      <c r="E348" s="28" t="s">
        <v>145</v>
      </c>
      <c r="F348" s="28">
        <v>10000</v>
      </c>
      <c r="G348" s="28"/>
      <c r="H348" s="28" t="str">
        <f>IF(TRIM(D348)="","",IFERROR(INDEX('Student Master'!C:C,MATCH(D348,'Student Master'!B:B,0)),"Not Found"))</f>
        <v>M. SAI KUMAR</v>
      </c>
      <c r="I348" s="28" t="str">
        <f>IF(TRIM(D348)="","",IFERROR(INDEX('Student Master'!D:D,MATCH(D348,'Student Master'!B:B,0)),"Not Found"))</f>
        <v>10 - AS</v>
      </c>
      <c r="J348" s="28" t="str">
        <f>IF(TRIM(D348)="","",IFERROR(INDEX('Student Master'!H:H,MATCH(D348,'Student Master'!B:B,0)),"Not Found"))</f>
        <v>NARSIMHA</v>
      </c>
      <c r="K348" s="28" t="str">
        <f>IF(TRIM(D348)="","",IFERROR(INDEX('Student Master'!N:N,MATCH(D348,'Student Master'!B:B,0)),"Not Found"))</f>
        <v>L.B.S. NAGAR</v>
      </c>
      <c r="L348" s="28">
        <f>IF(TRIM(D348)="","",IFERROR(INDEX('Student Master'!L:L,MATCH(D348,'Student Master'!B:B,0)),"Not Found"))</f>
        <v>7729825412</v>
      </c>
      <c r="M348" s="28"/>
      <c r="N348" s="28"/>
    </row>
    <row r="349" spans="1:16" x14ac:dyDescent="0.35">
      <c r="A349" s="28">
        <f t="shared" si="5"/>
        <v>348</v>
      </c>
      <c r="B349" s="30">
        <v>44803</v>
      </c>
      <c r="C349" s="28">
        <v>1717</v>
      </c>
      <c r="D349" s="28">
        <v>2753</v>
      </c>
      <c r="E349" s="28" t="s">
        <v>145</v>
      </c>
      <c r="F349" s="28">
        <v>4000</v>
      </c>
      <c r="G349" s="28"/>
      <c r="H349" s="28" t="str">
        <f>IF(TRIM(D349)="","",IFERROR(INDEX('Student Master'!C:C,MATCH(D349,'Student Master'!B:B,0)),"Not Found"))</f>
        <v>Not Found</v>
      </c>
      <c r="I349" s="28" t="str">
        <f>IF(TRIM(D349)="","",IFERROR(INDEX('Student Master'!D:D,MATCH(D349,'Student Master'!B:B,0)),"Not Found"))</f>
        <v>Not Found</v>
      </c>
      <c r="J349" s="28" t="str">
        <f>IF(TRIM(D349)="","",IFERROR(INDEX('Student Master'!H:H,MATCH(D349,'Student Master'!B:B,0)),"Not Found"))</f>
        <v>Not Found</v>
      </c>
      <c r="K349" s="28" t="str">
        <f>IF(TRIM(D349)="","",IFERROR(INDEX('Student Master'!N:N,MATCH(D349,'Student Master'!B:B,0)),"Not Found"))</f>
        <v>Not Found</v>
      </c>
      <c r="L349" s="28" t="str">
        <f>IF(TRIM(D349)="","",IFERROR(INDEX('Student Master'!L:L,MATCH(D349,'Student Master'!B:B,0)),"Not Found"))</f>
        <v>Not Found</v>
      </c>
      <c r="M349" s="28"/>
      <c r="N349" s="28" t="s">
        <v>2872</v>
      </c>
      <c r="O349" s="32" t="s">
        <v>6231</v>
      </c>
    </row>
    <row r="350" spans="1:16" x14ac:dyDescent="0.35">
      <c r="A350" s="28">
        <f t="shared" si="5"/>
        <v>349</v>
      </c>
      <c r="B350" s="30">
        <v>44803</v>
      </c>
      <c r="C350" s="28">
        <v>1718</v>
      </c>
      <c r="D350" s="28">
        <v>1724</v>
      </c>
      <c r="E350" s="28" t="s">
        <v>145</v>
      </c>
      <c r="F350" s="28">
        <v>1000</v>
      </c>
      <c r="G350" s="28"/>
      <c r="H350" s="28" t="str">
        <f>IF(TRIM(D350)="","",IFERROR(INDEX('Student Master'!C:C,MATCH(D350,'Student Master'!B:B,0)),"Not Found"))</f>
        <v>Not Found</v>
      </c>
      <c r="I350" s="28" t="str">
        <f>IF(TRIM(D350)="","",IFERROR(INDEX('Student Master'!D:D,MATCH(D350,'Student Master'!B:B,0)),"Not Found"))</f>
        <v>Not Found</v>
      </c>
      <c r="J350" s="28" t="str">
        <f>IF(TRIM(D350)="","",IFERROR(INDEX('Student Master'!H:H,MATCH(D350,'Student Master'!B:B,0)),"Not Found"))</f>
        <v>Not Found</v>
      </c>
      <c r="K350" s="28" t="str">
        <f>IF(TRIM(D350)="","",IFERROR(INDEX('Student Master'!N:N,MATCH(D350,'Student Master'!B:B,0)),"Not Found"))</f>
        <v>Not Found</v>
      </c>
      <c r="L350" s="28" t="str">
        <f>IF(TRIM(D350)="","",IFERROR(INDEX('Student Master'!L:L,MATCH(D350,'Student Master'!B:B,0)),"Not Found"))</f>
        <v>Not Found</v>
      </c>
      <c r="M350" s="28"/>
      <c r="N350" s="28" t="s">
        <v>2872</v>
      </c>
      <c r="O350" s="32" t="s">
        <v>6232</v>
      </c>
      <c r="P350" s="32" t="s">
        <v>6233</v>
      </c>
    </row>
    <row r="351" spans="1:16" x14ac:dyDescent="0.35">
      <c r="A351" s="28">
        <f t="shared" si="5"/>
        <v>350</v>
      </c>
      <c r="B351" s="30">
        <v>44806</v>
      </c>
      <c r="C351" s="28">
        <v>1719</v>
      </c>
      <c r="D351" s="28">
        <v>2440</v>
      </c>
      <c r="E351" s="28" t="s">
        <v>145</v>
      </c>
      <c r="F351" s="28">
        <v>16000</v>
      </c>
      <c r="G351" s="28"/>
      <c r="H351" s="28" t="str">
        <f>IF(TRIM(D351)="","",IFERROR(INDEX('Student Master'!C:C,MATCH(D351,'Student Master'!B:B,0)),"Not Found"))</f>
        <v>ALEENA NAAZ</v>
      </c>
      <c r="I351" s="28" t="str">
        <f>IF(TRIM(D351)="","",IFERROR(INDEX('Student Master'!D:D,MATCH(D351,'Student Master'!B:B,0)),"Not Found"))</f>
        <v>10 - BS</v>
      </c>
      <c r="J351" s="28" t="str">
        <f>IF(TRIM(D351)="","",IFERROR(INDEX('Student Master'!H:H,MATCH(D351,'Student Master'!B:B,0)),"Not Found"))</f>
        <v>SYED HUSSAIN</v>
      </c>
      <c r="K351" s="28" t="str">
        <f>IF(TRIM(D351)="","",IFERROR(INDEX('Student Master'!N:N,MATCH(D351,'Student Master'!B:B,0)),"Not Found"))</f>
        <v>KOPPARGA</v>
      </c>
      <c r="L351" s="28">
        <f>IF(TRIM(D351)="","",IFERROR(INDEX('Student Master'!L:L,MATCH(D351,'Student Master'!B:B,0)),"Not Found"))</f>
        <v>9948860030</v>
      </c>
      <c r="M351" s="28"/>
      <c r="N351" s="28"/>
    </row>
    <row r="352" spans="1:16" x14ac:dyDescent="0.35">
      <c r="A352" s="28">
        <f t="shared" si="5"/>
        <v>351</v>
      </c>
      <c r="B352" s="30">
        <v>44807</v>
      </c>
      <c r="C352" s="28">
        <v>1720</v>
      </c>
      <c r="D352" s="28">
        <v>2605</v>
      </c>
      <c r="E352" s="28" t="s">
        <v>145</v>
      </c>
      <c r="F352" s="28">
        <v>15000</v>
      </c>
      <c r="G352" s="28"/>
      <c r="H352" s="28" t="str">
        <f>IF(TRIM(D352)="","",IFERROR(INDEX('Student Master'!C:C,MATCH(D352,'Student Master'!B:B,0)),"Not Found"))</f>
        <v>Not Found</v>
      </c>
      <c r="I352" s="28" t="str">
        <f>IF(TRIM(D352)="","",IFERROR(INDEX('Student Master'!D:D,MATCH(D352,'Student Master'!B:B,0)),"Not Found"))</f>
        <v>Not Found</v>
      </c>
      <c r="J352" s="28" t="str">
        <f>IF(TRIM(D352)="","",IFERROR(INDEX('Student Master'!H:H,MATCH(D352,'Student Master'!B:B,0)),"Not Found"))</f>
        <v>Not Found</v>
      </c>
      <c r="K352" s="28" t="str">
        <f>IF(TRIM(D352)="","",IFERROR(INDEX('Student Master'!N:N,MATCH(D352,'Student Master'!B:B,0)),"Not Found"))</f>
        <v>Not Found</v>
      </c>
      <c r="L352" s="28" t="str">
        <f>IF(TRIM(D352)="","",IFERROR(INDEX('Student Master'!L:L,MATCH(D352,'Student Master'!B:B,0)),"Not Found"))</f>
        <v>Not Found</v>
      </c>
      <c r="M352" s="28"/>
      <c r="N352" s="28" t="s">
        <v>2872</v>
      </c>
      <c r="O352" s="32" t="s">
        <v>1804</v>
      </c>
      <c r="P352" s="32" t="s">
        <v>6240</v>
      </c>
    </row>
    <row r="353" spans="1:15" x14ac:dyDescent="0.35">
      <c r="A353" s="28">
        <f t="shared" si="5"/>
        <v>352</v>
      </c>
      <c r="B353" s="30">
        <v>44810</v>
      </c>
      <c r="C353" s="28">
        <v>1721</v>
      </c>
      <c r="D353" s="28">
        <v>4510</v>
      </c>
      <c r="E353" s="28" t="s">
        <v>145</v>
      </c>
      <c r="F353" s="28">
        <v>5000</v>
      </c>
      <c r="G353" s="28"/>
      <c r="H353" s="28" t="str">
        <f>IF(TRIM(D353)="","",IFERROR(INDEX('Student Master'!C:C,MATCH(D353,'Student Master'!B:B,0)),"Not Found"))</f>
        <v>K. PRITHAM</v>
      </c>
      <c r="I353" s="28" t="str">
        <f>IF(TRIM(D353)="","",IFERROR(INDEX('Student Master'!D:D,MATCH(D353,'Student Master'!B:B,0)),"Not Found"))</f>
        <v>3 - AS</v>
      </c>
      <c r="J353" s="28" t="str">
        <f>IF(TRIM(D353)="","",IFERROR(INDEX('Student Master'!H:H,MATCH(D353,'Student Master'!B:B,0)),"Not Found"))</f>
        <v>K. YASHWANTH</v>
      </c>
      <c r="K353" s="28" t="str">
        <f>IF(TRIM(D353)="","",IFERROR(INDEX('Student Master'!N:N,MATCH(D353,'Student Master'!B:B,0)),"Not Found"))</f>
        <v>KANDAKURTHI</v>
      </c>
      <c r="L353" s="28">
        <f>IF(TRIM(D353)="","",IFERROR(INDEX('Student Master'!L:L,MATCH(D353,'Student Master'!B:B,0)),"Not Found"))</f>
        <v>9701663911</v>
      </c>
      <c r="M353" s="28"/>
      <c r="N353" s="28"/>
    </row>
    <row r="354" spans="1:15" x14ac:dyDescent="0.35">
      <c r="A354" s="28">
        <f t="shared" si="5"/>
        <v>353</v>
      </c>
      <c r="B354" s="30">
        <v>44810</v>
      </c>
      <c r="C354" s="28">
        <v>1722</v>
      </c>
      <c r="D354" s="28">
        <v>4325</v>
      </c>
      <c r="E354" s="28" t="s">
        <v>145</v>
      </c>
      <c r="F354" s="28">
        <v>5000</v>
      </c>
      <c r="G354" s="28"/>
      <c r="H354" s="28" t="str">
        <f>IF(TRIM(D354)="","",IFERROR(INDEX('Student Master'!C:C,MATCH(D354,'Student Master'!B:B,0)),"Not Found"))</f>
        <v>K. PRANJAL</v>
      </c>
      <c r="I354" s="28" t="str">
        <f>IF(TRIM(D354)="","",IFERROR(INDEX('Student Master'!D:D,MATCH(D354,'Student Master'!B:B,0)),"Not Found"))</f>
        <v>1 - AS</v>
      </c>
      <c r="J354" s="28" t="str">
        <f>IF(TRIM(D354)="","",IFERROR(INDEX('Student Master'!H:H,MATCH(D354,'Student Master'!B:B,0)),"Not Found"))</f>
        <v>K. YASHWANTH</v>
      </c>
      <c r="K354" s="28" t="str">
        <f>IF(TRIM(D354)="","",IFERROR(INDEX('Student Master'!N:N,MATCH(D354,'Student Master'!B:B,0)),"Not Found"))</f>
        <v>KANDAKURTHI</v>
      </c>
      <c r="L354" s="28">
        <f>IF(TRIM(D354)="","",IFERROR(INDEX('Student Master'!L:L,MATCH(D354,'Student Master'!B:B,0)),"Not Found"))</f>
        <v>9701663911</v>
      </c>
      <c r="M354" s="28"/>
      <c r="N354" s="28"/>
    </row>
    <row r="355" spans="1:15" x14ac:dyDescent="0.35">
      <c r="A355" s="28">
        <f t="shared" si="5"/>
        <v>354</v>
      </c>
      <c r="B355" s="30">
        <v>44810</v>
      </c>
      <c r="C355" s="28">
        <v>1723</v>
      </c>
      <c r="D355" s="28">
        <v>4394</v>
      </c>
      <c r="E355" s="28" t="s">
        <v>145</v>
      </c>
      <c r="F355" s="28">
        <v>3500</v>
      </c>
      <c r="G355" s="28"/>
      <c r="H355" s="28" t="str">
        <f>IF(TRIM(D355)="","",IFERROR(INDEX('Student Master'!C:C,MATCH(D355,'Student Master'!B:B,0)),"Not Found"))</f>
        <v>SK. SHAHID</v>
      </c>
      <c r="I355" s="28" t="str">
        <f>IF(TRIM(D355)="","",IFERROR(INDEX('Student Master'!D:D,MATCH(D355,'Student Master'!B:B,0)),"Not Found"))</f>
        <v>U - AS</v>
      </c>
      <c r="J355" s="28" t="str">
        <f>IF(TRIM(D355)="","",IFERROR(INDEX('Student Master'!H:H,MATCH(D355,'Student Master'!B:B,0)),"Not Found"))</f>
        <v>SALEEM</v>
      </c>
      <c r="K355" s="28" t="str">
        <f>IF(TRIM(D355)="","",IFERROR(INDEX('Student Master'!N:N,MATCH(D355,'Student Master'!B:B,0)),"Not Found"))</f>
        <v>AZAM GUNJ</v>
      </c>
      <c r="L355" s="28">
        <f>IF(TRIM(D355)="","",IFERROR(INDEX('Student Master'!L:L,MATCH(D355,'Student Master'!B:B,0)),"Not Found"))</f>
        <v>7032752336</v>
      </c>
      <c r="M355" s="28"/>
      <c r="N355" s="28"/>
    </row>
    <row r="356" spans="1:15" x14ac:dyDescent="0.35">
      <c r="A356" s="28">
        <f t="shared" si="5"/>
        <v>355</v>
      </c>
      <c r="B356" s="30">
        <v>44810</v>
      </c>
      <c r="C356" s="28">
        <v>1724</v>
      </c>
      <c r="D356" s="28">
        <v>4004</v>
      </c>
      <c r="E356" s="28" t="s">
        <v>145</v>
      </c>
      <c r="F356" s="28">
        <v>4500</v>
      </c>
      <c r="G356" s="28"/>
      <c r="H356" s="28" t="str">
        <f>IF(TRIM(D356)="","",IFERROR(INDEX('Student Master'!C:C,MATCH(D356,'Student Master'!B:B,0)),"Not Found"))</f>
        <v>SK. SHAIBAZ</v>
      </c>
      <c r="I356" s="28" t="str">
        <f>IF(TRIM(D356)="","",IFERROR(INDEX('Student Master'!D:D,MATCH(D356,'Student Master'!B:B,0)),"Not Found"))</f>
        <v>3 - AS</v>
      </c>
      <c r="J356" s="28" t="str">
        <f>IF(TRIM(D356)="","",IFERROR(INDEX('Student Master'!H:H,MATCH(D356,'Student Master'!B:B,0)),"Not Found"))</f>
        <v>SK. SALEEM</v>
      </c>
      <c r="K356" s="28" t="str">
        <f>IF(TRIM(D356)="","",IFERROR(INDEX('Student Master'!N:N,MATCH(D356,'Student Master'!B:B,0)),"Not Found"))</f>
        <v>AZAM GUNJ</v>
      </c>
      <c r="L356" s="28">
        <f>IF(TRIM(D356)="","",IFERROR(INDEX('Student Master'!L:L,MATCH(D356,'Student Master'!B:B,0)),"Not Found"))</f>
        <v>7032752336</v>
      </c>
      <c r="M356" s="28"/>
      <c r="N356" s="28"/>
    </row>
    <row r="357" spans="1:15" x14ac:dyDescent="0.35">
      <c r="A357" s="28">
        <f t="shared" si="5"/>
        <v>356</v>
      </c>
      <c r="B357" s="30">
        <v>44721</v>
      </c>
      <c r="C357" s="28">
        <v>2001</v>
      </c>
      <c r="D357" s="28">
        <v>4191</v>
      </c>
      <c r="E357" s="28" t="s">
        <v>145</v>
      </c>
      <c r="F357" s="28">
        <v>15500</v>
      </c>
      <c r="G357" s="28"/>
      <c r="H357" s="28" t="str">
        <f>IF(TRIM(D357)="","",IFERROR(INDEX('Student Master'!C:C,MATCH(D357,'Student Master'!B:B,0)),"Not Found"))</f>
        <v>Not Found</v>
      </c>
      <c r="I357" s="28" t="str">
        <f>IF(TRIM(D357)="","",IFERROR(INDEX('Student Master'!D:D,MATCH(D357,'Student Master'!B:B,0)),"Not Found"))</f>
        <v>Not Found</v>
      </c>
      <c r="J357" s="28" t="str">
        <f>IF(TRIM(D357)="","",IFERROR(INDEX('Student Master'!H:H,MATCH(D357,'Student Master'!B:B,0)),"Not Found"))</f>
        <v>Not Found</v>
      </c>
      <c r="K357" s="28" t="str">
        <f>IF(TRIM(D357)="","",IFERROR(INDEX('Student Master'!N:N,MATCH(D357,'Student Master'!B:B,0)),"Not Found"))</f>
        <v>Not Found</v>
      </c>
      <c r="L357" s="28" t="str">
        <f>IF(TRIM(D357)="","",IFERROR(INDEX('Student Master'!L:L,MATCH(D357,'Student Master'!B:B,0)),"Not Found"))</f>
        <v>Not Found</v>
      </c>
      <c r="M357" s="28"/>
      <c r="N357" s="28" t="s">
        <v>2872</v>
      </c>
      <c r="O357" s="68" t="s">
        <v>557</v>
      </c>
    </row>
    <row r="358" spans="1:15" x14ac:dyDescent="0.35">
      <c r="A358" s="28">
        <f t="shared" si="5"/>
        <v>357</v>
      </c>
      <c r="B358" s="30">
        <v>44721</v>
      </c>
      <c r="C358" s="28">
        <v>2002</v>
      </c>
      <c r="D358" s="28">
        <v>2671</v>
      </c>
      <c r="E358" s="28" t="s">
        <v>145</v>
      </c>
      <c r="F358" s="28">
        <v>6000</v>
      </c>
      <c r="G358" s="28"/>
      <c r="H358" s="28" t="str">
        <f>IF(TRIM(D358)="","",IFERROR(INDEX('Student Master'!C:C,MATCH(D358,'Student Master'!B:B,0)),"Not Found"))</f>
        <v>G. RAJESH</v>
      </c>
      <c r="I358" s="28" t="str">
        <f>IF(TRIM(D358)="","",IFERROR(INDEX('Student Master'!D:D,MATCH(D358,'Student Master'!B:B,0)),"Not Found"))</f>
        <v>10 - AS</v>
      </c>
      <c r="J358" s="28" t="str">
        <f>IF(TRIM(D358)="","",IFERROR(INDEX('Student Master'!H:H,MATCH(D358,'Student Master'!B:B,0)),"Not Found"))</f>
        <v>GANGADHAR</v>
      </c>
      <c r="K358" s="28" t="str">
        <f>IF(TRIM(D358)="","",IFERROR(INDEX('Student Master'!N:N,MATCH(D358,'Student Master'!B:B,0)),"Not Found"))</f>
        <v>KANDAKURTHI</v>
      </c>
      <c r="L358" s="28">
        <f>IF(TRIM(D358)="","",IFERROR(INDEX('Student Master'!L:L,MATCH(D358,'Student Master'!B:B,0)),"Not Found"))</f>
        <v>9701896241</v>
      </c>
      <c r="M358" s="28"/>
      <c r="N358" s="28"/>
    </row>
    <row r="359" spans="1:15" x14ac:dyDescent="0.35">
      <c r="A359" s="28">
        <f t="shared" si="5"/>
        <v>358</v>
      </c>
      <c r="B359" s="30">
        <v>44721</v>
      </c>
      <c r="C359" s="28">
        <v>2003</v>
      </c>
      <c r="D359" s="28">
        <v>2806</v>
      </c>
      <c r="E359" s="28" t="s">
        <v>145</v>
      </c>
      <c r="F359" s="28">
        <v>13000</v>
      </c>
      <c r="G359" s="28"/>
      <c r="H359" s="28" t="str">
        <f>IF(TRIM(D359)="","",IFERROR(INDEX('Student Master'!C:C,MATCH(D359,'Student Master'!B:B,0)),"Not Found"))</f>
        <v>G. SAMEEKSHA</v>
      </c>
      <c r="I359" s="28" t="str">
        <f>IF(TRIM(D359)="","",IFERROR(INDEX('Student Master'!D:D,MATCH(D359,'Student Master'!B:B,0)),"Not Found"))</f>
        <v>8 - AS</v>
      </c>
      <c r="J359" s="28" t="str">
        <f>IF(TRIM(D359)="","",IFERROR(INDEX('Student Master'!H:H,MATCH(D359,'Student Master'!B:B,0)),"Not Found"))</f>
        <v>GANGADHAR</v>
      </c>
      <c r="K359" s="28" t="str">
        <f>IF(TRIM(D359)="","",IFERROR(INDEX('Student Master'!N:N,MATCH(D359,'Student Master'!B:B,0)),"Not Found"))</f>
        <v>KANDAKURTHI</v>
      </c>
      <c r="L359" s="28">
        <f>IF(TRIM(D359)="","",IFERROR(INDEX('Student Master'!L:L,MATCH(D359,'Student Master'!B:B,0)),"Not Found"))</f>
        <v>9701896241</v>
      </c>
      <c r="M359" s="28"/>
      <c r="N359" s="28"/>
    </row>
    <row r="360" spans="1:15" x14ac:dyDescent="0.35">
      <c r="A360" s="28">
        <f t="shared" si="5"/>
        <v>359</v>
      </c>
      <c r="B360" s="30">
        <v>44722</v>
      </c>
      <c r="C360" s="28">
        <v>2004</v>
      </c>
      <c r="D360" s="28">
        <v>4301</v>
      </c>
      <c r="E360" s="28" t="s">
        <v>145</v>
      </c>
      <c r="F360" s="28">
        <v>1000</v>
      </c>
      <c r="G360" s="28"/>
      <c r="H360" s="28" t="str">
        <f>IF(TRIM(D360)="","",IFERROR(INDEX('Student Master'!C:C,MATCH(D360,'Student Master'!B:B,0)),"Not Found"))</f>
        <v>S. AKSHARA</v>
      </c>
      <c r="I360" s="28" t="str">
        <f>IF(TRIM(D360)="","",IFERROR(INDEX('Student Master'!D:D,MATCH(D360,'Student Master'!B:B,0)),"Not Found"))</f>
        <v>1 - BM</v>
      </c>
      <c r="J360" s="28" t="str">
        <f>IF(TRIM(D360)="","",IFERROR(INDEX('Student Master'!H:H,MATCH(D360,'Student Master'!B:B,0)),"Not Found"))</f>
        <v>PRAHALAD</v>
      </c>
      <c r="K360" s="28" t="str">
        <f>IF(TRIM(D360)="","",IFERROR(INDEX('Student Master'!N:N,MATCH(D360,'Student Master'!B:B,0)),"Not Found"))</f>
        <v>NAGANPALLY</v>
      </c>
      <c r="L360" s="28">
        <f>IF(TRIM(D360)="","",IFERROR(INDEX('Student Master'!L:L,MATCH(D360,'Student Master'!B:B,0)),"Not Found"))</f>
        <v>9705984214</v>
      </c>
      <c r="M360" s="28"/>
      <c r="N360" s="28"/>
    </row>
    <row r="361" spans="1:15" x14ac:dyDescent="0.35">
      <c r="A361" s="28">
        <f t="shared" si="5"/>
        <v>360</v>
      </c>
      <c r="B361" s="30">
        <v>44722</v>
      </c>
      <c r="C361" s="28">
        <v>2005</v>
      </c>
      <c r="D361" s="28">
        <v>4070</v>
      </c>
      <c r="E361" s="28" t="s">
        <v>145</v>
      </c>
      <c r="F361" s="28">
        <v>2000</v>
      </c>
      <c r="G361" s="28"/>
      <c r="H361" s="28" t="str">
        <f>IF(TRIM(D361)="","",IFERROR(INDEX('Student Master'!C:C,MATCH(D361,'Student Master'!B:B,0)),"Not Found"))</f>
        <v>S. NARENDRA</v>
      </c>
      <c r="I361" s="28" t="str">
        <f>IF(TRIM(D361)="","",IFERROR(INDEX('Student Master'!D:D,MATCH(D361,'Student Master'!B:B,0)),"Not Found"))</f>
        <v>3 - AM</v>
      </c>
      <c r="J361" s="28" t="str">
        <f>IF(TRIM(D361)="","",IFERROR(INDEX('Student Master'!H:H,MATCH(D361,'Student Master'!B:B,0)),"Not Found"))</f>
        <v>S. PRAHALAD</v>
      </c>
      <c r="K361" s="28" t="str">
        <f>IF(TRIM(D361)="","",IFERROR(INDEX('Student Master'!N:N,MATCH(D361,'Student Master'!B:B,0)),"Not Found"))</f>
        <v>NAGANPALLY</v>
      </c>
      <c r="L361" s="28">
        <f>IF(TRIM(D361)="","",IFERROR(INDEX('Student Master'!L:L,MATCH(D361,'Student Master'!B:B,0)),"Not Found"))</f>
        <v>9705984214</v>
      </c>
      <c r="M361" s="28"/>
      <c r="N361" s="28"/>
    </row>
    <row r="362" spans="1:15" x14ac:dyDescent="0.35">
      <c r="A362" s="28">
        <f t="shared" si="5"/>
        <v>361</v>
      </c>
      <c r="B362" s="30">
        <v>44722</v>
      </c>
      <c r="C362" s="28">
        <v>2006</v>
      </c>
      <c r="D362" s="28">
        <v>2671</v>
      </c>
      <c r="E362" s="28" t="s">
        <v>145</v>
      </c>
      <c r="F362" s="28">
        <v>16000</v>
      </c>
      <c r="G362" s="28"/>
      <c r="H362" s="28" t="str">
        <f>IF(TRIM(D362)="","",IFERROR(INDEX('Student Master'!C:C,MATCH(D362,'Student Master'!B:B,0)),"Not Found"))</f>
        <v>G. RAJESH</v>
      </c>
      <c r="I362" s="28" t="str">
        <f>IF(TRIM(D362)="","",IFERROR(INDEX('Student Master'!D:D,MATCH(D362,'Student Master'!B:B,0)),"Not Found"))</f>
        <v>10 - AS</v>
      </c>
      <c r="J362" s="28" t="str">
        <f>IF(TRIM(D362)="","",IFERROR(INDEX('Student Master'!H:H,MATCH(D362,'Student Master'!B:B,0)),"Not Found"))</f>
        <v>GANGADHAR</v>
      </c>
      <c r="K362" s="28" t="str">
        <f>IF(TRIM(D362)="","",IFERROR(INDEX('Student Master'!N:N,MATCH(D362,'Student Master'!B:B,0)),"Not Found"))</f>
        <v>KANDAKURTHI</v>
      </c>
      <c r="L362" s="28">
        <f>IF(TRIM(D362)="","",IFERROR(INDEX('Student Master'!L:L,MATCH(D362,'Student Master'!B:B,0)),"Not Found"))</f>
        <v>9701896241</v>
      </c>
      <c r="M362" s="28"/>
      <c r="N362" s="28"/>
    </row>
    <row r="363" spans="1:15" x14ac:dyDescent="0.35">
      <c r="A363" s="28">
        <f t="shared" si="5"/>
        <v>362</v>
      </c>
      <c r="B363" s="30">
        <v>44722</v>
      </c>
      <c r="C363" s="28">
        <v>2007</v>
      </c>
      <c r="D363" s="28">
        <v>3307</v>
      </c>
      <c r="E363" s="28" t="s">
        <v>145</v>
      </c>
      <c r="F363" s="28">
        <v>8000</v>
      </c>
      <c r="G363" s="28"/>
      <c r="H363" s="28" t="str">
        <f>IF(TRIM(D363)="","",IFERROR(INDEX('Student Master'!C:C,MATCH(D363,'Student Master'!B:B,0)),"Not Found"))</f>
        <v>U. SAI NISHANTH</v>
      </c>
      <c r="I363" s="28" t="str">
        <f>IF(TRIM(D363)="","",IFERROR(INDEX('Student Master'!D:D,MATCH(D363,'Student Master'!B:B,0)),"Not Found"))</f>
        <v>6 - BM</v>
      </c>
      <c r="J363" s="28" t="str">
        <f>IF(TRIM(D363)="","",IFERROR(INDEX('Student Master'!H:H,MATCH(D363,'Student Master'!B:B,0)),"Not Found"))</f>
        <v>SHANKAR</v>
      </c>
      <c r="K363" s="28" t="str">
        <f>IF(TRIM(D363)="","",IFERROR(INDEX('Student Master'!N:N,MATCH(D363,'Student Master'!B:B,0)),"Not Found"))</f>
        <v>L.B.S. NAGAR</v>
      </c>
      <c r="L363" s="28">
        <f>IF(TRIM(D363)="","",IFERROR(INDEX('Student Master'!L:L,MATCH(D363,'Student Master'!B:B,0)),"Not Found"))</f>
        <v>9848215870</v>
      </c>
      <c r="M363" s="28"/>
      <c r="N363" s="28"/>
    </row>
    <row r="364" spans="1:15" x14ac:dyDescent="0.35">
      <c r="A364" s="28">
        <f t="shared" si="5"/>
        <v>363</v>
      </c>
      <c r="B364" s="30">
        <v>44723</v>
      </c>
      <c r="C364" s="28">
        <v>2008</v>
      </c>
      <c r="D364" s="28">
        <v>2821</v>
      </c>
      <c r="E364" s="28" t="s">
        <v>145</v>
      </c>
      <c r="F364" s="28">
        <v>6000</v>
      </c>
      <c r="G364" s="28"/>
      <c r="H364" s="28" t="str">
        <f>IF(TRIM(D364)="","",IFERROR(INDEX('Student Master'!C:C,MATCH(D364,'Student Master'!B:B,0)),"Not Found"))</f>
        <v>G. SAI KEERTHANA</v>
      </c>
      <c r="I364" s="28" t="str">
        <f>IF(TRIM(D364)="","",IFERROR(INDEX('Student Master'!D:D,MATCH(D364,'Student Master'!B:B,0)),"Not Found"))</f>
        <v>8 - AS</v>
      </c>
      <c r="J364" s="28" t="str">
        <f>IF(TRIM(D364)="","",IFERROR(INDEX('Student Master'!H:H,MATCH(D364,'Student Master'!B:B,0)),"Not Found"))</f>
        <v>YELLA REDDY</v>
      </c>
      <c r="K364" s="28" t="str">
        <f>IF(TRIM(D364)="","",IFERROR(INDEX('Student Master'!N:N,MATCH(D364,'Student Master'!B:B,0)),"Not Found"))</f>
        <v>RAMPUR(K)</v>
      </c>
      <c r="L364" s="28">
        <f>IF(TRIM(D364)="","",IFERROR(INDEX('Student Master'!L:L,MATCH(D364,'Student Master'!B:B,0)),"Not Found"))</f>
        <v>6302955739</v>
      </c>
      <c r="M364" s="28"/>
      <c r="N364" s="28"/>
    </row>
    <row r="365" spans="1:15" x14ac:dyDescent="0.35">
      <c r="A365" s="28">
        <f t="shared" si="5"/>
        <v>364</v>
      </c>
      <c r="B365" s="30">
        <v>44724</v>
      </c>
      <c r="C365" s="28">
        <v>2009</v>
      </c>
      <c r="D365" s="28">
        <v>3082</v>
      </c>
      <c r="E365" s="28" t="s">
        <v>145</v>
      </c>
      <c r="F365" s="28">
        <v>7000</v>
      </c>
      <c r="G365" s="28"/>
      <c r="H365" s="28" t="str">
        <f>IF(TRIM(D365)="","",IFERROR(INDEX('Student Master'!C:C,MATCH(D365,'Student Master'!B:B,0)),"Not Found"))</f>
        <v>S. ARUN</v>
      </c>
      <c r="I365" s="28" t="str">
        <f>IF(TRIM(D365)="","",IFERROR(INDEX('Student Master'!D:D,MATCH(D365,'Student Master'!B:B,0)),"Not Found"))</f>
        <v>10 - AS</v>
      </c>
      <c r="J365" s="28" t="str">
        <f>IF(TRIM(D365)="","",IFERROR(INDEX('Student Master'!H:H,MATCH(D365,'Student Master'!B:B,0)),"Not Found"))</f>
        <v>GANGARAM</v>
      </c>
      <c r="K365" s="28" t="str">
        <f>IF(TRIM(D365)="","",IFERROR(INDEX('Student Master'!N:N,MATCH(D365,'Student Master'!B:B,0)),"Not Found"))</f>
        <v>BARDIPUR</v>
      </c>
      <c r="L365" s="28">
        <f>IF(TRIM(D365)="","",IFERROR(INDEX('Student Master'!L:L,MATCH(D365,'Student Master'!B:B,0)),"Not Found"))</f>
        <v>9133894901</v>
      </c>
      <c r="M365" s="28"/>
      <c r="N365" s="28"/>
    </row>
    <row r="366" spans="1:15" x14ac:dyDescent="0.35">
      <c r="A366" s="28">
        <f t="shared" si="5"/>
        <v>365</v>
      </c>
      <c r="B366" s="30">
        <v>44725</v>
      </c>
      <c r="C366" s="28">
        <v>2010</v>
      </c>
      <c r="D366" s="28">
        <v>3496</v>
      </c>
      <c r="E366" s="28" t="s">
        <v>145</v>
      </c>
      <c r="F366" s="28">
        <v>6000</v>
      </c>
      <c r="G366" s="28"/>
      <c r="H366" s="28" t="str">
        <f>IF(TRIM(D366)="","",IFERROR(INDEX('Student Master'!C:C,MATCH(D366,'Student Master'!B:B,0)),"Not Found"))</f>
        <v>Not Found</v>
      </c>
      <c r="I366" s="28" t="str">
        <f>IF(TRIM(D366)="","",IFERROR(INDEX('Student Master'!D:D,MATCH(D366,'Student Master'!B:B,0)),"Not Found"))</f>
        <v>Not Found</v>
      </c>
      <c r="J366" s="28" t="str">
        <f>IF(TRIM(D366)="","",IFERROR(INDEX('Student Master'!H:H,MATCH(D366,'Student Master'!B:B,0)),"Not Found"))</f>
        <v>Not Found</v>
      </c>
      <c r="K366" s="28" t="str">
        <f>IF(TRIM(D366)="","",IFERROR(INDEX('Student Master'!N:N,MATCH(D366,'Student Master'!B:B,0)),"Not Found"))</f>
        <v>Not Found</v>
      </c>
      <c r="L366" s="28" t="str">
        <f>IF(TRIM(D366)="","",IFERROR(INDEX('Student Master'!L:L,MATCH(D366,'Student Master'!B:B,0)),"Not Found"))</f>
        <v>Not Found</v>
      </c>
      <c r="M366" s="28"/>
      <c r="N366" s="28" t="s">
        <v>2872</v>
      </c>
      <c r="O366" s="68" t="s">
        <v>6179</v>
      </c>
    </row>
    <row r="367" spans="1:15" x14ac:dyDescent="0.35">
      <c r="A367" s="28">
        <f t="shared" si="5"/>
        <v>366</v>
      </c>
      <c r="B367" s="30">
        <v>44725</v>
      </c>
      <c r="C367" s="28">
        <v>2011</v>
      </c>
      <c r="D367" s="28">
        <v>3335</v>
      </c>
      <c r="E367" s="28" t="s">
        <v>145</v>
      </c>
      <c r="F367" s="28">
        <v>15000</v>
      </c>
      <c r="G367" s="28"/>
      <c r="H367" s="28" t="str">
        <f>IF(TRIM(D367)="","",IFERROR(INDEX('Student Master'!C:C,MATCH(D367,'Student Master'!B:B,0)),"Not Found"))</f>
        <v>A. MANIKANTA</v>
      </c>
      <c r="I367" s="28" t="str">
        <f>IF(TRIM(D367)="","",IFERROR(INDEX('Student Master'!D:D,MATCH(D367,'Student Master'!B:B,0)),"Not Found"))</f>
        <v>6 - AM</v>
      </c>
      <c r="J367" s="28" t="str">
        <f>IF(TRIM(D367)="","",IFERROR(INDEX('Student Master'!H:H,MATCH(D367,'Student Master'!B:B,0)),"Not Found"))</f>
        <v>MRUTHI</v>
      </c>
      <c r="K367" s="28" t="str">
        <f>IF(TRIM(D367)="","",IFERROR(INDEX('Student Master'!N:N,MATCH(D367,'Student Master'!B:B,0)),"Not Found"))</f>
        <v>KALDURKI</v>
      </c>
      <c r="L367" s="28">
        <f>IF(TRIM(D367)="","",IFERROR(INDEX('Student Master'!L:L,MATCH(D367,'Student Master'!B:B,0)),"Not Found"))</f>
        <v>8106791980</v>
      </c>
      <c r="M367" s="28"/>
      <c r="N367" s="28"/>
    </row>
    <row r="368" spans="1:15" x14ac:dyDescent="0.35">
      <c r="A368" s="28">
        <f t="shared" si="5"/>
        <v>367</v>
      </c>
      <c r="B368" s="30">
        <v>44725</v>
      </c>
      <c r="C368" s="28">
        <v>2012</v>
      </c>
      <c r="D368" s="28">
        <v>2944</v>
      </c>
      <c r="E368" s="28" t="s">
        <v>145</v>
      </c>
      <c r="F368" s="28">
        <v>15000</v>
      </c>
      <c r="G368" s="28"/>
      <c r="H368" s="28" t="str">
        <f>IF(TRIM(D368)="","",IFERROR(INDEX('Student Master'!C:C,MATCH(D368,'Student Master'!B:B,0)),"Not Found"))</f>
        <v>Not Found</v>
      </c>
      <c r="I368" s="28" t="str">
        <f>IF(TRIM(D368)="","",IFERROR(INDEX('Student Master'!D:D,MATCH(D368,'Student Master'!B:B,0)),"Not Found"))</f>
        <v>Not Found</v>
      </c>
      <c r="J368" s="28" t="str">
        <f>IF(TRIM(D368)="","",IFERROR(INDEX('Student Master'!H:H,MATCH(D368,'Student Master'!B:B,0)),"Not Found"))</f>
        <v>Not Found</v>
      </c>
      <c r="K368" s="28" t="s">
        <v>61</v>
      </c>
      <c r="L368" s="28" t="str">
        <f>IF(TRIM(D368)="","",IFERROR(INDEX('Student Master'!L:L,MATCH(D368,'Student Master'!B:B,0)),"Not Found"))</f>
        <v>Not Found</v>
      </c>
      <c r="M368" s="28"/>
      <c r="N368" s="28" t="s">
        <v>2872</v>
      </c>
      <c r="O368" s="68" t="s">
        <v>1330</v>
      </c>
    </row>
    <row r="369" spans="1:15" x14ac:dyDescent="0.35">
      <c r="A369" s="28">
        <f t="shared" si="5"/>
        <v>368</v>
      </c>
      <c r="B369" s="30">
        <v>44725</v>
      </c>
      <c r="C369" s="28">
        <v>2013</v>
      </c>
      <c r="D369" s="28">
        <v>4098</v>
      </c>
      <c r="E369" s="28" t="s">
        <v>145</v>
      </c>
      <c r="F369" s="28">
        <v>6000</v>
      </c>
      <c r="G369" s="28"/>
      <c r="H369" s="28" t="str">
        <f>IF(TRIM(D369)="","",IFERROR(INDEX('Student Master'!C:C,MATCH(D369,'Student Master'!B:B,0)),"Not Found"))</f>
        <v>N. SIRI VANDANA</v>
      </c>
      <c r="I369" s="28" t="str">
        <f>IF(TRIM(D369)="","",IFERROR(INDEX('Student Master'!D:D,MATCH(D369,'Student Master'!B:B,0)),"Not Found"))</f>
        <v>3 - AM</v>
      </c>
      <c r="J369" s="28" t="str">
        <f>IF(TRIM(D369)="","",IFERROR(INDEX('Student Master'!H:H,MATCH(D369,'Student Master'!B:B,0)),"Not Found"))</f>
        <v>N. RAMA KRISHNA</v>
      </c>
      <c r="K369" s="28" t="str">
        <f>IF(TRIM(D369)="","",IFERROR(INDEX('Student Master'!N:N,MATCH(D369,'Student Master'!B:B,0)),"Not Found"))</f>
        <v>NEAR H.P.O.</v>
      </c>
      <c r="L369" s="28">
        <f>IF(TRIM(D369)="","",IFERROR(INDEX('Student Master'!L:L,MATCH(D369,'Student Master'!B:B,0)),"Not Found"))</f>
        <v>7702723059</v>
      </c>
      <c r="M369" s="28"/>
      <c r="N369" s="28"/>
    </row>
    <row r="370" spans="1:15" x14ac:dyDescent="0.35">
      <c r="A370" s="28">
        <f t="shared" si="5"/>
        <v>369</v>
      </c>
      <c r="B370" s="30">
        <v>44726</v>
      </c>
      <c r="C370" s="28">
        <v>2014</v>
      </c>
      <c r="D370" s="28">
        <v>4221</v>
      </c>
      <c r="E370" s="28" t="s">
        <v>145</v>
      </c>
      <c r="F370" s="28">
        <v>5000</v>
      </c>
      <c r="G370" s="28"/>
      <c r="H370" s="28" t="str">
        <f>IF(TRIM(D370)="","",IFERROR(INDEX('Student Master'!C:C,MATCH(D370,'Student Master'!B:B,0)),"Not Found"))</f>
        <v>K. SRINISH</v>
      </c>
      <c r="I370" s="28" t="str">
        <f>IF(TRIM(D370)="","",IFERROR(INDEX('Student Master'!D:D,MATCH(D370,'Student Master'!B:B,0)),"Not Found"))</f>
        <v>2 - AM</v>
      </c>
      <c r="J370" s="28" t="str">
        <f>IF(TRIM(D370)="","",IFERROR(INDEX('Student Master'!H:H,MATCH(D370,'Student Master'!B:B,0)),"Not Found"))</f>
        <v>K. NAGARAJU</v>
      </c>
      <c r="K370" s="28" t="str">
        <f>IF(TRIM(D370)="","",IFERROR(INDEX('Student Master'!N:N,MATCH(D370,'Student Master'!B:B,0)),"Not Found"))</f>
        <v>NAGANPALLY</v>
      </c>
      <c r="L370" s="28">
        <f>IF(TRIM(D370)="","",IFERROR(INDEX('Student Master'!L:L,MATCH(D370,'Student Master'!B:B,0)),"Not Found"))</f>
        <v>9866477698</v>
      </c>
      <c r="M370" s="28"/>
      <c r="N370" s="28"/>
    </row>
    <row r="371" spans="1:15" x14ac:dyDescent="0.35">
      <c r="A371" s="28">
        <f t="shared" si="5"/>
        <v>370</v>
      </c>
      <c r="B371" s="30">
        <v>44726</v>
      </c>
      <c r="C371" s="28">
        <v>2015</v>
      </c>
      <c r="D371" s="28">
        <v>4356</v>
      </c>
      <c r="E371" s="28" t="s">
        <v>145</v>
      </c>
      <c r="F371" s="28">
        <v>5000</v>
      </c>
      <c r="G371" s="28"/>
      <c r="H371" s="28" t="str">
        <f>IF(TRIM(D371)="","",IFERROR(INDEX('Student Master'!C:C,MATCH(D371,'Student Master'!B:B,0)),"Not Found"))</f>
        <v>K. PRANISH</v>
      </c>
      <c r="I371" s="28" t="str">
        <f>IF(TRIM(D371)="","",IFERROR(INDEX('Student Master'!D:D,MATCH(D371,'Student Master'!B:B,0)),"Not Found"))</f>
        <v>1 - BM</v>
      </c>
      <c r="J371" s="28" t="str">
        <f>IF(TRIM(D371)="","",IFERROR(INDEX('Student Master'!H:H,MATCH(D371,'Student Master'!B:B,0)),"Not Found"))</f>
        <v>K. NAGARAJU</v>
      </c>
      <c r="K371" s="28" t="str">
        <f>IF(TRIM(D371)="","",IFERROR(INDEX('Student Master'!N:N,MATCH(D371,'Student Master'!B:B,0)),"Not Found"))</f>
        <v>NAGANPALLY</v>
      </c>
      <c r="L371" s="28">
        <f>IF(TRIM(D371)="","",IFERROR(INDEX('Student Master'!L:L,MATCH(D371,'Student Master'!B:B,0)),"Not Found"))</f>
        <v>8106083246</v>
      </c>
      <c r="M371" s="28"/>
      <c r="N371" s="28"/>
    </row>
    <row r="372" spans="1:15" x14ac:dyDescent="0.35">
      <c r="A372" s="28">
        <f t="shared" si="5"/>
        <v>371</v>
      </c>
      <c r="B372" s="30">
        <v>44727</v>
      </c>
      <c r="C372" s="28">
        <v>2016</v>
      </c>
      <c r="D372" s="28">
        <v>3025</v>
      </c>
      <c r="E372" s="28" t="s">
        <v>145</v>
      </c>
      <c r="F372" s="28">
        <v>7000</v>
      </c>
      <c r="G372" s="28"/>
      <c r="H372" s="28" t="str">
        <f>IF(TRIM(D372)="","",IFERROR(INDEX('Student Master'!C:C,MATCH(D372,'Student Master'!B:B,0)),"Not Found"))</f>
        <v>R. ROHITH</v>
      </c>
      <c r="I372" s="28" t="str">
        <f>IF(TRIM(D372)="","",IFERROR(INDEX('Student Master'!D:D,MATCH(D372,'Student Master'!B:B,0)),"Not Found"))</f>
        <v>7 - AM</v>
      </c>
      <c r="J372" s="28" t="str">
        <f>IF(TRIM(D372)="","",IFERROR(INDEX('Student Master'!H:H,MATCH(D372,'Student Master'!B:B,0)),"Not Found"))</f>
        <v>RAMULU</v>
      </c>
      <c r="K372" s="28" t="str">
        <f>IF(TRIM(D372)="","",IFERROR(INDEX('Student Master'!N:N,MATCH(D372,'Student Master'!B:B,0)),"Not Found"))</f>
        <v>KOPPARGA</v>
      </c>
      <c r="L372" s="28">
        <f>IF(TRIM(D372)="","",IFERROR(INDEX('Student Master'!L:L,MATCH(D372,'Student Master'!B:B,0)),"Not Found"))</f>
        <v>9866332489</v>
      </c>
      <c r="M372" s="28"/>
      <c r="N372" s="28"/>
    </row>
    <row r="373" spans="1:15" x14ac:dyDescent="0.35">
      <c r="A373" s="28">
        <f t="shared" si="5"/>
        <v>372</v>
      </c>
      <c r="B373" s="30">
        <v>44727</v>
      </c>
      <c r="C373" s="28">
        <v>2017</v>
      </c>
      <c r="D373" s="28">
        <v>4069</v>
      </c>
      <c r="E373" s="28" t="s">
        <v>145</v>
      </c>
      <c r="F373" s="28">
        <v>3000</v>
      </c>
      <c r="G373" s="28"/>
      <c r="H373" s="28" t="str">
        <f>IF(TRIM(D373)="","",IFERROR(INDEX('Student Master'!C:C,MATCH(D373,'Student Master'!B:B,0)),"Not Found"))</f>
        <v>D. NIKITHA</v>
      </c>
      <c r="I373" s="28" t="str">
        <f>IF(TRIM(D373)="","",IFERROR(INDEX('Student Master'!D:D,MATCH(D373,'Student Master'!B:B,0)),"Not Found"))</f>
        <v>3 - AM</v>
      </c>
      <c r="J373" s="28" t="str">
        <f>IF(TRIM(D373)="","",IFERROR(INDEX('Student Master'!H:H,MATCH(D373,'Student Master'!B:B,0)),"Not Found"))</f>
        <v>D. BHEEM SHANKAR</v>
      </c>
      <c r="K373" s="28" t="str">
        <f>IF(TRIM(D373)="","",IFERROR(INDEX('Student Master'!N:N,MATCH(D373,'Student Master'!B:B,0)),"Not Found"))</f>
        <v>NAGANPALLY</v>
      </c>
      <c r="L373" s="28">
        <f>IF(TRIM(D373)="","",IFERROR(INDEX('Student Master'!L:L,MATCH(D373,'Student Master'!B:B,0)),"Not Found"))</f>
        <v>7702752667</v>
      </c>
      <c r="M373" s="28"/>
      <c r="N373" s="28"/>
    </row>
    <row r="374" spans="1:15" x14ac:dyDescent="0.35">
      <c r="A374" s="28">
        <f t="shared" si="5"/>
        <v>373</v>
      </c>
      <c r="B374" s="30">
        <v>44727</v>
      </c>
      <c r="C374" s="28">
        <v>2018</v>
      </c>
      <c r="D374" s="28">
        <v>2875</v>
      </c>
      <c r="E374" s="28" t="s">
        <v>145</v>
      </c>
      <c r="F374" s="28">
        <v>4000</v>
      </c>
      <c r="G374" s="28"/>
      <c r="H374" s="28" t="str">
        <f>IF(TRIM(D374)="","",IFERROR(INDEX('Student Master'!C:C,MATCH(D374,'Student Master'!B:B,0)),"Not Found"))</f>
        <v>D. KEERTHANA</v>
      </c>
      <c r="I374" s="28" t="str">
        <f>IF(TRIM(D374)="","",IFERROR(INDEX('Student Master'!D:D,MATCH(D374,'Student Master'!B:B,0)),"Not Found"))</f>
        <v>8 - AM</v>
      </c>
      <c r="J374" s="28" t="str">
        <f>IF(TRIM(D374)="","",IFERROR(INDEX('Student Master'!H:H,MATCH(D374,'Student Master'!B:B,0)),"Not Found"))</f>
        <v>D. BHEEM SHANKAR</v>
      </c>
      <c r="K374" s="28" t="str">
        <f>IF(TRIM(D374)="","",IFERROR(INDEX('Student Master'!N:N,MATCH(D374,'Student Master'!B:B,0)),"Not Found"))</f>
        <v>NAGANPALLY</v>
      </c>
      <c r="L374" s="28">
        <f>IF(TRIM(D374)="","",IFERROR(INDEX('Student Master'!L:L,MATCH(D374,'Student Master'!B:B,0)),"Not Found"))</f>
        <v>7702752667</v>
      </c>
      <c r="M374" s="28"/>
      <c r="N374" s="28"/>
    </row>
    <row r="375" spans="1:15" x14ac:dyDescent="0.35">
      <c r="A375" s="28">
        <f t="shared" si="5"/>
        <v>374</v>
      </c>
      <c r="B375" s="30">
        <v>44727</v>
      </c>
      <c r="C375" s="28">
        <v>2019</v>
      </c>
      <c r="D375" s="28">
        <v>2833</v>
      </c>
      <c r="E375" s="28" t="s">
        <v>145</v>
      </c>
      <c r="F375" s="28">
        <v>10000</v>
      </c>
      <c r="G375" s="28"/>
      <c r="H375" s="28" t="str">
        <f>IF(TRIM(D375)="","",IFERROR(INDEX('Student Master'!C:C,MATCH(D375,'Student Master'!B:B,0)),"Not Found"))</f>
        <v>D. CHARAN TEJA REDDY</v>
      </c>
      <c r="I375" s="28" t="str">
        <f>IF(TRIM(D375)="","",IFERROR(INDEX('Student Master'!D:D,MATCH(D375,'Student Master'!B:B,0)),"Not Found"))</f>
        <v>10 - AS</v>
      </c>
      <c r="J375" s="28" t="str">
        <f>IF(TRIM(D375)="","",IFERROR(INDEX('Student Master'!H:H,MATCH(D375,'Student Master'!B:B,0)),"Not Found"))</f>
        <v>D. MAHIPAL REDDY</v>
      </c>
      <c r="K375" s="28" t="str">
        <f>IF(TRIM(D375)="","",IFERROR(INDEX('Student Master'!N:N,MATCH(D375,'Student Master'!B:B,0)),"Not Found"))</f>
        <v>PEGADAPALLY</v>
      </c>
      <c r="L375" s="28">
        <f>IF(TRIM(D375)="","",IFERROR(INDEX('Student Master'!L:L,MATCH(D375,'Student Master'!B:B,0)),"Not Found"))</f>
        <v>9963306681</v>
      </c>
      <c r="M375" s="28"/>
      <c r="N375" s="28"/>
    </row>
    <row r="376" spans="1:15" x14ac:dyDescent="0.35">
      <c r="A376" s="28">
        <f t="shared" si="5"/>
        <v>375</v>
      </c>
      <c r="B376" s="30">
        <v>44727</v>
      </c>
      <c r="C376" s="28">
        <v>2020</v>
      </c>
      <c r="D376" s="28">
        <v>3023</v>
      </c>
      <c r="E376" s="28" t="s">
        <v>145</v>
      </c>
      <c r="F376" s="28">
        <v>10000</v>
      </c>
      <c r="G376" s="28"/>
      <c r="H376" s="28" t="str">
        <f>IF(TRIM(D376)="","",IFERROR(INDEX('Student Master'!C:C,MATCH(D376,'Student Master'!B:B,0)),"Not Found"))</f>
        <v>D. PRANEETH REDDY</v>
      </c>
      <c r="I376" s="28" t="str">
        <f>IF(TRIM(D376)="","",IFERROR(INDEX('Student Master'!D:D,MATCH(D376,'Student Master'!B:B,0)),"Not Found"))</f>
        <v>7 - AM</v>
      </c>
      <c r="J376" s="28" t="str">
        <f>IF(TRIM(D376)="","",IFERROR(INDEX('Student Master'!H:H,MATCH(D376,'Student Master'!B:B,0)),"Not Found"))</f>
        <v>MAHIPAL REDDY</v>
      </c>
      <c r="K376" s="28" t="str">
        <f>IF(TRIM(D376)="","",IFERROR(INDEX('Student Master'!N:N,MATCH(D376,'Student Master'!B:B,0)),"Not Found"))</f>
        <v>PEGADAPALLY</v>
      </c>
      <c r="L376" s="28">
        <f>IF(TRIM(D376)="","",IFERROR(INDEX('Student Master'!L:L,MATCH(D376,'Student Master'!B:B,0)),"Not Found"))</f>
        <v>9963306681</v>
      </c>
      <c r="M376" s="28"/>
      <c r="N376" s="28"/>
    </row>
    <row r="377" spans="1:15" x14ac:dyDescent="0.35">
      <c r="A377" s="28">
        <f t="shared" si="5"/>
        <v>376</v>
      </c>
      <c r="B377" s="30">
        <v>44729</v>
      </c>
      <c r="C377" s="28">
        <v>2021</v>
      </c>
      <c r="D377" s="28">
        <v>3412</v>
      </c>
      <c r="E377" s="28" t="s">
        <v>145</v>
      </c>
      <c r="F377" s="28">
        <v>8000</v>
      </c>
      <c r="G377" s="28"/>
      <c r="H377" s="28" t="str">
        <f>IF(TRIM(D377)="","",IFERROR(INDEX('Student Master'!C:C,MATCH(D377,'Student Master'!B:B,0)),"Not Found"))</f>
        <v>Not Found</v>
      </c>
      <c r="I377" s="28" t="str">
        <f>IF(TRIM(D377)="","",IFERROR(INDEX('Student Master'!D:D,MATCH(D377,'Student Master'!B:B,0)),"Not Found"))</f>
        <v>Not Found</v>
      </c>
      <c r="J377" s="28" t="str">
        <f>IF(TRIM(D377)="","",IFERROR(INDEX('Student Master'!H:H,MATCH(D377,'Student Master'!B:B,0)),"Not Found"))</f>
        <v>Not Found</v>
      </c>
      <c r="K377" s="28" t="str">
        <f>IF(TRIM(D377)="","",IFERROR(INDEX('Student Master'!N:N,MATCH(D377,'Student Master'!B:B,0)),"Not Found"))</f>
        <v>Not Found</v>
      </c>
      <c r="L377" s="28" t="str">
        <f>IF(TRIM(D377)="","",IFERROR(INDEX('Student Master'!L:L,MATCH(D377,'Student Master'!B:B,0)),"Not Found"))</f>
        <v>Not Found</v>
      </c>
      <c r="M377" s="28"/>
      <c r="N377" s="28" t="s">
        <v>2872</v>
      </c>
      <c r="O377" s="68" t="s">
        <v>1057</v>
      </c>
    </row>
    <row r="378" spans="1:15" x14ac:dyDescent="0.35">
      <c r="A378" s="28">
        <f t="shared" si="5"/>
        <v>377</v>
      </c>
      <c r="B378" s="30">
        <v>44729</v>
      </c>
      <c r="C378" s="28">
        <v>2022</v>
      </c>
      <c r="D378" s="28">
        <v>3510</v>
      </c>
      <c r="E378" s="28" t="s">
        <v>145</v>
      </c>
      <c r="F378" s="28">
        <v>12000</v>
      </c>
      <c r="G378" s="28"/>
      <c r="H378" s="28" t="str">
        <f>IF(TRIM(D378)="","",IFERROR(INDEX('Student Master'!C:C,MATCH(D378,'Student Master'!B:B,0)),"Not Found"))</f>
        <v>Not Found</v>
      </c>
      <c r="I378" s="28" t="str">
        <f>IF(TRIM(D378)="","",IFERROR(INDEX('Student Master'!D:D,MATCH(D378,'Student Master'!B:B,0)),"Not Found"))</f>
        <v>Not Found</v>
      </c>
      <c r="J378" s="28" t="str">
        <f>IF(TRIM(D378)="","",IFERROR(INDEX('Student Master'!H:H,MATCH(D378,'Student Master'!B:B,0)),"Not Found"))</f>
        <v>Not Found</v>
      </c>
      <c r="K378" s="28" t="str">
        <f>IF(TRIM(D378)="","",IFERROR(INDEX('Student Master'!N:N,MATCH(D378,'Student Master'!B:B,0)),"Not Found"))</f>
        <v>Not Found</v>
      </c>
      <c r="L378" s="28" t="str">
        <f>IF(TRIM(D378)="","",IFERROR(INDEX('Student Master'!L:L,MATCH(D378,'Student Master'!B:B,0)),"Not Found"))</f>
        <v>Not Found</v>
      </c>
      <c r="M378" s="28"/>
      <c r="N378" s="28" t="s">
        <v>2872</v>
      </c>
      <c r="O378" s="68" t="s">
        <v>6180</v>
      </c>
    </row>
    <row r="379" spans="1:15" x14ac:dyDescent="0.35">
      <c r="A379" s="28">
        <f t="shared" si="5"/>
        <v>378</v>
      </c>
      <c r="B379" s="30">
        <v>44729</v>
      </c>
      <c r="C379" s="28">
        <v>2023</v>
      </c>
      <c r="D379" s="28">
        <v>4164</v>
      </c>
      <c r="E379" s="28" t="s">
        <v>145</v>
      </c>
      <c r="F379" s="28">
        <v>1000</v>
      </c>
      <c r="G379" s="28"/>
      <c r="H379" s="28" t="str">
        <f>IF(TRIM(D379)="","",IFERROR(INDEX('Student Master'!C:C,MATCH(D379,'Student Master'!B:B,0)),"Not Found"))</f>
        <v>S. AJAY VARMA</v>
      </c>
      <c r="I379" s="28" t="str">
        <f>IF(TRIM(D379)="","",IFERROR(INDEX('Student Master'!D:D,MATCH(D379,'Student Master'!B:B,0)),"Not Found"))</f>
        <v>2 - BM</v>
      </c>
      <c r="J379" s="28" t="str">
        <f>IF(TRIM(D379)="","",IFERROR(INDEX('Student Master'!H:H,MATCH(D379,'Student Master'!B:B,0)),"Not Found"))</f>
        <v>S. RAJA SHEKAR</v>
      </c>
      <c r="K379" s="28" t="str">
        <f>IF(TRIM(D379)="","",IFERROR(INDEX('Student Master'!N:N,MATCH(D379,'Student Master'!B:B,0)),"Not Found"))</f>
        <v>PANTA CAMP</v>
      </c>
      <c r="L379" s="28">
        <f>IF(TRIM(D379)="","",IFERROR(INDEX('Student Master'!L:L,MATCH(D379,'Student Master'!B:B,0)),"Not Found"))</f>
        <v>9014067708</v>
      </c>
      <c r="M379" s="28"/>
      <c r="N379" s="28"/>
    </row>
    <row r="380" spans="1:15" x14ac:dyDescent="0.35">
      <c r="A380" s="28">
        <f t="shared" si="5"/>
        <v>379</v>
      </c>
      <c r="B380" s="30">
        <v>44729</v>
      </c>
      <c r="C380" s="28">
        <v>2024</v>
      </c>
      <c r="D380" s="28">
        <v>4284</v>
      </c>
      <c r="E380" s="28" t="s">
        <v>145</v>
      </c>
      <c r="F380" s="28">
        <v>14000</v>
      </c>
      <c r="G380" s="28"/>
      <c r="H380" s="28" t="str">
        <f>IF(TRIM(D380)="","",IFERROR(INDEX('Student Master'!C:C,MATCH(D380,'Student Master'!B:B,0)),"Not Found"))</f>
        <v>K. AKASH</v>
      </c>
      <c r="I380" s="28" t="str">
        <f>IF(TRIM(D380)="","",IFERROR(INDEX('Student Master'!D:D,MATCH(D380,'Student Master'!B:B,0)),"Not Found"))</f>
        <v>2 - BM</v>
      </c>
      <c r="J380" s="28" t="str">
        <f>IF(TRIM(D380)="","",IFERROR(INDEX('Student Master'!H:H,MATCH(D380,'Student Master'!B:B,0)),"Not Found"))</f>
        <v>K. LAXMAIAH</v>
      </c>
      <c r="K380" s="28" t="str">
        <f>IF(TRIM(D380)="","",IFERROR(INDEX('Student Master'!N:N,MATCH(D380,'Student Master'!B:B,0)),"Not Found"))</f>
        <v>PENTAKALAN</v>
      </c>
      <c r="L380" s="28">
        <f>IF(TRIM(D380)="","",IFERROR(INDEX('Student Master'!L:L,MATCH(D380,'Student Master'!B:B,0)),"Not Found"))</f>
        <v>6305716847</v>
      </c>
      <c r="M380" s="28"/>
      <c r="N380" s="28"/>
    </row>
    <row r="381" spans="1:15" x14ac:dyDescent="0.35">
      <c r="A381" s="28">
        <f t="shared" si="5"/>
        <v>380</v>
      </c>
      <c r="B381" s="30">
        <v>44729</v>
      </c>
      <c r="C381" s="28">
        <v>2025</v>
      </c>
      <c r="D381" s="28">
        <v>3763</v>
      </c>
      <c r="E381" s="28" t="s">
        <v>145</v>
      </c>
      <c r="F381" s="28">
        <v>12000</v>
      </c>
      <c r="G381" s="28"/>
      <c r="H381" s="28" t="str">
        <f>IF(TRIM(D381)="","",IFERROR(INDEX('Student Master'!C:C,MATCH(D381,'Student Master'!B:B,0)),"Not Found"))</f>
        <v>K. LOKESH</v>
      </c>
      <c r="I381" s="28" t="str">
        <f>IF(TRIM(D381)="","",IFERROR(INDEX('Student Master'!D:D,MATCH(D381,'Student Master'!B:B,0)),"Not Found"))</f>
        <v>4 - AM</v>
      </c>
      <c r="J381" s="28" t="str">
        <f>IF(TRIM(D381)="","",IFERROR(INDEX('Student Master'!H:H,MATCH(D381,'Student Master'!B:B,0)),"Not Found"))</f>
        <v>LASMAIAH</v>
      </c>
      <c r="K381" s="28" t="str">
        <f>IF(TRIM(D381)="","",IFERROR(INDEX('Student Master'!N:N,MATCH(D381,'Student Master'!B:B,0)),"Not Found"))</f>
        <v>PENTAKALAN</v>
      </c>
      <c r="L381" s="28">
        <f>IF(TRIM(D381)="","",IFERROR(INDEX('Student Master'!L:L,MATCH(D381,'Student Master'!B:B,0)),"Not Found"))</f>
        <v>6305716847</v>
      </c>
      <c r="M381" s="28"/>
      <c r="N381" s="28"/>
    </row>
    <row r="382" spans="1:15" x14ac:dyDescent="0.35">
      <c r="A382" s="28">
        <f t="shared" si="5"/>
        <v>381</v>
      </c>
      <c r="B382" s="30">
        <v>44730</v>
      </c>
      <c r="C382" s="28">
        <v>2026</v>
      </c>
      <c r="D382" s="28">
        <v>3495</v>
      </c>
      <c r="E382" s="28" t="s">
        <v>145</v>
      </c>
      <c r="F382" s="28">
        <v>5000</v>
      </c>
      <c r="G382" s="28"/>
      <c r="H382" s="28" t="str">
        <f>IF(TRIM(D382)="","",IFERROR(INDEX('Student Master'!C:C,MATCH(D382,'Student Master'!B:B,0)),"Not Found"))</f>
        <v>MAHABOOB KHAN</v>
      </c>
      <c r="I382" s="28" t="str">
        <f>IF(TRIM(D382)="","",IFERROR(INDEX('Student Master'!D:D,MATCH(D382,'Student Master'!B:B,0)),"Not Found"))</f>
        <v>5 - AM</v>
      </c>
      <c r="J382" s="28" t="str">
        <f>IF(TRIM(D382)="","",IFERROR(INDEX('Student Master'!H:H,MATCH(D382,'Student Master'!B:B,0)),"Not Found"))</f>
        <v>AYUB KHAN</v>
      </c>
      <c r="K382" s="28" t="str">
        <f>IF(TRIM(D382)="","",IFERROR(INDEX('Student Master'!N:N,MATCH(D382,'Student Master'!B:B,0)),"Not Found"))</f>
        <v>HANGARGA</v>
      </c>
      <c r="L382" s="28">
        <f>IF(TRIM(D382)="","",IFERROR(INDEX('Student Master'!L:L,MATCH(D382,'Student Master'!B:B,0)),"Not Found"))</f>
        <v>9063220783</v>
      </c>
      <c r="M382" s="28"/>
      <c r="N382" s="28"/>
    </row>
    <row r="383" spans="1:15" x14ac:dyDescent="0.35">
      <c r="A383" s="28">
        <f t="shared" si="5"/>
        <v>382</v>
      </c>
      <c r="B383" s="30">
        <v>44730</v>
      </c>
      <c r="C383" s="28">
        <v>2027</v>
      </c>
      <c r="D383" s="28">
        <v>3719</v>
      </c>
      <c r="E383" s="28" t="s">
        <v>145</v>
      </c>
      <c r="F383" s="28">
        <v>5000</v>
      </c>
      <c r="G383" s="28"/>
      <c r="H383" s="28" t="str">
        <f>IF(TRIM(D383)="","",IFERROR(INDEX('Student Master'!C:C,MATCH(D383,'Student Master'!B:B,0)),"Not Found"))</f>
        <v>FATHIMA ZOHRA</v>
      </c>
      <c r="I383" s="28" t="str">
        <f>IF(TRIM(D383)="","",IFERROR(INDEX('Student Master'!D:D,MATCH(D383,'Student Master'!B:B,0)),"Not Found"))</f>
        <v>4 - AM</v>
      </c>
      <c r="J383" s="28" t="str">
        <f>IF(TRIM(D383)="","",IFERROR(INDEX('Student Master'!H:H,MATCH(D383,'Student Master'!B:B,0)),"Not Found"))</f>
        <v>AYUB KHAN</v>
      </c>
      <c r="K383" s="28" t="str">
        <f>IF(TRIM(D383)="","",IFERROR(INDEX('Student Master'!N:N,MATCH(D383,'Student Master'!B:B,0)),"Not Found"))</f>
        <v>HANGARGA</v>
      </c>
      <c r="L383" s="28">
        <f>IF(TRIM(D383)="","",IFERROR(INDEX('Student Master'!L:L,MATCH(D383,'Student Master'!B:B,0)),"Not Found"))</f>
        <v>9603849483</v>
      </c>
      <c r="M383" s="28"/>
      <c r="N383" s="28"/>
    </row>
    <row r="384" spans="1:15" x14ac:dyDescent="0.35">
      <c r="A384" s="28">
        <f t="shared" si="5"/>
        <v>383</v>
      </c>
      <c r="B384" s="30">
        <v>44730</v>
      </c>
      <c r="C384" s="28">
        <v>2028</v>
      </c>
      <c r="D384" s="28">
        <v>2343</v>
      </c>
      <c r="E384" s="28" t="s">
        <v>145</v>
      </c>
      <c r="F384" s="28">
        <v>10000</v>
      </c>
      <c r="G384" s="28"/>
      <c r="H384" s="28" t="str">
        <f>IF(TRIM(D384)="","",IFERROR(INDEX('Student Master'!C:C,MATCH(D384,'Student Master'!B:B,0)),"Not Found"))</f>
        <v>D. AJAY</v>
      </c>
      <c r="I384" s="28" t="str">
        <f>IF(TRIM(D384)="","",IFERROR(INDEX('Student Master'!D:D,MATCH(D384,'Student Master'!B:B,0)),"Not Found"))</f>
        <v>10 - AS</v>
      </c>
      <c r="J384" s="28" t="str">
        <f>IF(TRIM(D384)="","",IFERROR(INDEX('Student Master'!H:H,MATCH(D384,'Student Master'!B:B,0)),"Not Found"))</f>
        <v>D. BHEEM RAO</v>
      </c>
      <c r="K384" s="28" t="str">
        <f>IF(TRIM(D384)="","",IFERROR(INDEX('Student Master'!N:N,MATCH(D384,'Student Master'!B:B,0)),"Not Found"))</f>
        <v>HANGARGA</v>
      </c>
      <c r="L384" s="28">
        <f>IF(TRIM(D384)="","",IFERROR(INDEX('Student Master'!L:L,MATCH(D384,'Student Master'!B:B,0)),"Not Found"))</f>
        <v>9110336296</v>
      </c>
      <c r="M384" s="28"/>
      <c r="N384" s="28"/>
    </row>
    <row r="385" spans="1:15" x14ac:dyDescent="0.35">
      <c r="A385" s="28">
        <f t="shared" si="5"/>
        <v>384</v>
      </c>
      <c r="B385" s="30">
        <v>44732</v>
      </c>
      <c r="C385" s="28">
        <v>2029</v>
      </c>
      <c r="D385" s="28">
        <v>4406</v>
      </c>
      <c r="E385" s="28" t="s">
        <v>145</v>
      </c>
      <c r="F385" s="28">
        <v>5000</v>
      </c>
      <c r="G385" s="28"/>
      <c r="H385" s="28" t="str">
        <f>IF(TRIM(D385)="","",IFERROR(INDEX('Student Master'!C:C,MATCH(D385,'Student Master'!B:B,0)),"Not Found"))</f>
        <v>G. MOKSHITHA REDDY</v>
      </c>
      <c r="I385" s="28" t="str">
        <f>IF(TRIM(D385)="","",IFERROR(INDEX('Student Master'!D:D,MATCH(D385,'Student Master'!B:B,0)),"Not Found"))</f>
        <v>U - BM</v>
      </c>
      <c r="J385" s="28" t="str">
        <f>IF(TRIM(D385)="","",IFERROR(INDEX('Student Master'!H:H,MATCH(D385,'Student Master'!B:B,0)),"Not Found"))</f>
        <v>SUDHAKAR REDDY</v>
      </c>
      <c r="K385" s="28" t="str">
        <f>IF(TRIM(D385)="","",IFERROR(INDEX('Student Master'!N:N,MATCH(D385,'Student Master'!B:B,0)),"Not Found"))</f>
        <v>BHULAXMI CAMP</v>
      </c>
      <c r="L385" s="28">
        <f>IF(TRIM(D385)="","",IFERROR(INDEX('Student Master'!L:L,MATCH(D385,'Student Master'!B:B,0)),"Not Found"))</f>
        <v>9640506086</v>
      </c>
      <c r="M385" s="28"/>
      <c r="N385" s="28"/>
    </row>
    <row r="386" spans="1:15" x14ac:dyDescent="0.35">
      <c r="A386" s="28">
        <f t="shared" si="5"/>
        <v>385</v>
      </c>
      <c r="B386" s="30">
        <v>44732</v>
      </c>
      <c r="C386" s="28">
        <v>2030</v>
      </c>
      <c r="D386" s="28">
        <v>4324</v>
      </c>
      <c r="E386" s="28" t="s">
        <v>145</v>
      </c>
      <c r="F386" s="28">
        <v>5000</v>
      </c>
      <c r="G386" s="28"/>
      <c r="H386" s="28" t="str">
        <f>IF(TRIM(D386)="","",IFERROR(INDEX('Student Master'!C:C,MATCH(D386,'Student Master'!B:B,0)),"Not Found"))</f>
        <v>G. PARINITHI REDDY</v>
      </c>
      <c r="I386" s="28" t="str">
        <f>IF(TRIM(D386)="","",IFERROR(INDEX('Student Master'!D:D,MATCH(D386,'Student Master'!B:B,0)),"Not Found"))</f>
        <v>1 - BM</v>
      </c>
      <c r="J386" s="28" t="str">
        <f>IF(TRIM(D386)="","",IFERROR(INDEX('Student Master'!H:H,MATCH(D386,'Student Master'!B:B,0)),"Not Found"))</f>
        <v>G. SUDHAKAR REDDY</v>
      </c>
      <c r="K386" s="28" t="str">
        <f>IF(TRIM(D386)="","",IFERROR(INDEX('Student Master'!N:N,MATCH(D386,'Student Master'!B:B,0)),"Not Found"))</f>
        <v>BHULAXMI CAMP</v>
      </c>
      <c r="L386" s="28">
        <f>IF(TRIM(D386)="","",IFERROR(INDEX('Student Master'!L:L,MATCH(D386,'Student Master'!B:B,0)),"Not Found"))</f>
        <v>9640506086</v>
      </c>
      <c r="M386" s="28"/>
      <c r="N386" s="28"/>
    </row>
    <row r="387" spans="1:15" x14ac:dyDescent="0.35">
      <c r="A387" s="28">
        <f t="shared" ref="A387:A450" si="6">A386+1</f>
        <v>386</v>
      </c>
      <c r="B387" s="30">
        <v>44732</v>
      </c>
      <c r="C387" s="28">
        <v>2031</v>
      </c>
      <c r="D387" s="28">
        <v>3885</v>
      </c>
      <c r="E387" s="28" t="s">
        <v>145</v>
      </c>
      <c r="F387" s="28">
        <v>3000</v>
      </c>
      <c r="G387" s="28"/>
      <c r="H387" s="28" t="str">
        <f>IF(TRIM(D387)="","",IFERROR(INDEX('Student Master'!C:C,MATCH(D387,'Student Master'!B:B,0)),"Not Found"))</f>
        <v>Not Found</v>
      </c>
      <c r="I387" s="28" t="str">
        <f>IF(TRIM(D387)="","",IFERROR(INDEX('Student Master'!D:D,MATCH(D387,'Student Master'!B:B,0)),"Not Found"))</f>
        <v>Not Found</v>
      </c>
      <c r="J387" s="28" t="str">
        <f>IF(TRIM(D387)="","",IFERROR(INDEX('Student Master'!H:H,MATCH(D387,'Student Master'!B:B,0)),"Not Found"))</f>
        <v>Not Found</v>
      </c>
      <c r="K387" s="28" t="str">
        <f>IF(TRIM(D387)="","",IFERROR(INDEX('Student Master'!N:N,MATCH(D387,'Student Master'!B:B,0)),"Not Found"))</f>
        <v>Not Found</v>
      </c>
      <c r="L387" s="28" t="str">
        <f>IF(TRIM(D387)="","",IFERROR(INDEX('Student Master'!L:L,MATCH(D387,'Student Master'!B:B,0)),"Not Found"))</f>
        <v>Not Found</v>
      </c>
      <c r="M387" s="28"/>
      <c r="N387" s="28" t="s">
        <v>2872</v>
      </c>
      <c r="O387" s="68" t="s">
        <v>1555</v>
      </c>
    </row>
    <row r="388" spans="1:15" x14ac:dyDescent="0.35">
      <c r="A388" s="28">
        <f t="shared" si="6"/>
        <v>387</v>
      </c>
      <c r="B388" s="30">
        <v>44732</v>
      </c>
      <c r="C388" s="28">
        <v>2032</v>
      </c>
      <c r="D388" s="28">
        <v>3861</v>
      </c>
      <c r="E388" s="28" t="s">
        <v>145</v>
      </c>
      <c r="F388" s="28">
        <v>3000</v>
      </c>
      <c r="G388" s="28"/>
      <c r="H388" s="28" t="str">
        <f>IF(TRIM(D388)="","",IFERROR(INDEX('Student Master'!C:C,MATCH(D388,'Student Master'!B:B,0)),"Not Found"))</f>
        <v>Not Found</v>
      </c>
      <c r="I388" s="28" t="str">
        <f>IF(TRIM(D388)="","",IFERROR(INDEX('Student Master'!D:D,MATCH(D388,'Student Master'!B:B,0)),"Not Found"))</f>
        <v>Not Found</v>
      </c>
      <c r="J388" s="28" t="str">
        <f>IF(TRIM(D388)="","",IFERROR(INDEX('Student Master'!H:H,MATCH(D388,'Student Master'!B:B,0)),"Not Found"))</f>
        <v>Not Found</v>
      </c>
      <c r="K388" s="28" t="str">
        <f>IF(TRIM(D388)="","",IFERROR(INDEX('Student Master'!N:N,MATCH(D388,'Student Master'!B:B,0)),"Not Found"))</f>
        <v>Not Found</v>
      </c>
      <c r="L388" s="28" t="str">
        <f>IF(TRIM(D388)="","",IFERROR(INDEX('Student Master'!L:L,MATCH(D388,'Student Master'!B:B,0)),"Not Found"))</f>
        <v>Not Found</v>
      </c>
      <c r="M388" s="28"/>
      <c r="N388" s="28" t="s">
        <v>2872</v>
      </c>
      <c r="O388" s="68" t="s">
        <v>1158</v>
      </c>
    </row>
    <row r="389" spans="1:15" x14ac:dyDescent="0.35">
      <c r="A389" s="28">
        <f t="shared" si="6"/>
        <v>388</v>
      </c>
      <c r="B389" s="30">
        <v>44732</v>
      </c>
      <c r="C389" s="28">
        <v>2033</v>
      </c>
      <c r="D389" s="28">
        <v>3467</v>
      </c>
      <c r="E389" s="28" t="s">
        <v>145</v>
      </c>
      <c r="F389" s="28">
        <v>25000</v>
      </c>
      <c r="G389" s="28"/>
      <c r="H389" s="28" t="str">
        <f>IF(TRIM(D389)="","",IFERROR(INDEX('Student Master'!C:C,MATCH(D389,'Student Master'!B:B,0)),"Not Found"))</f>
        <v>Not Found</v>
      </c>
      <c r="I389" s="28" t="str">
        <f>IF(TRIM(D389)="","",IFERROR(INDEX('Student Master'!D:D,MATCH(D389,'Student Master'!B:B,0)),"Not Found"))</f>
        <v>Not Found</v>
      </c>
      <c r="J389" s="28" t="str">
        <f>IF(TRIM(D389)="","",IFERROR(INDEX('Student Master'!H:H,MATCH(D389,'Student Master'!B:B,0)),"Not Found"))</f>
        <v>Not Found</v>
      </c>
      <c r="K389" s="28" t="str">
        <f>IF(TRIM(D389)="","",IFERROR(INDEX('Student Master'!N:N,MATCH(D389,'Student Master'!B:B,0)),"Not Found"))</f>
        <v>Not Found</v>
      </c>
      <c r="L389" s="28" t="str">
        <f>IF(TRIM(D389)="","",IFERROR(INDEX('Student Master'!L:L,MATCH(D389,'Student Master'!B:B,0)),"Not Found"))</f>
        <v>Not Found</v>
      </c>
      <c r="M389" s="28"/>
      <c r="N389" s="28" t="s">
        <v>2872</v>
      </c>
      <c r="O389" s="68" t="s">
        <v>1026</v>
      </c>
    </row>
    <row r="390" spans="1:15" x14ac:dyDescent="0.35">
      <c r="A390" s="28">
        <f t="shared" si="6"/>
        <v>389</v>
      </c>
      <c r="B390" s="30">
        <v>44732</v>
      </c>
      <c r="C390" s="28">
        <v>2034</v>
      </c>
      <c r="D390" s="28">
        <v>2295</v>
      </c>
      <c r="E390" s="28" t="s">
        <v>145</v>
      </c>
      <c r="F390" s="28">
        <v>10000</v>
      </c>
      <c r="G390" s="28"/>
      <c r="H390" s="28" t="str">
        <f>IF(TRIM(D390)="","",IFERROR(INDEX('Student Master'!C:C,MATCH(D390,'Student Master'!B:B,0)),"Not Found"))</f>
        <v>S. DHANUSH KUMAR</v>
      </c>
      <c r="I390" s="28" t="str">
        <f>IF(TRIM(D390)="","",IFERROR(INDEX('Student Master'!D:D,MATCH(D390,'Student Master'!B:B,0)),"Not Found"))</f>
        <v>10 - AS</v>
      </c>
      <c r="J390" s="28" t="str">
        <f>IF(TRIM(D390)="","",IFERROR(INDEX('Student Master'!H:H,MATCH(D390,'Student Master'!B:B,0)),"Not Found"))</f>
        <v>S. KRUSHNA</v>
      </c>
      <c r="K390" s="28" t="str">
        <f>IF(TRIM(D390)="","",IFERROR(INDEX('Student Master'!N:N,MATCH(D390,'Student Master'!B:B,0)),"Not Found"))</f>
        <v>PANTA CAMP</v>
      </c>
      <c r="L390" s="28">
        <f>IF(TRIM(D390)="","",IFERROR(INDEX('Student Master'!L:L,MATCH(D390,'Student Master'!B:B,0)),"Not Found"))</f>
        <v>9640924346</v>
      </c>
      <c r="M390" s="28"/>
      <c r="N390" s="28"/>
    </row>
    <row r="391" spans="1:15" x14ac:dyDescent="0.35">
      <c r="A391" s="28">
        <f t="shared" si="6"/>
        <v>390</v>
      </c>
      <c r="B391" s="30">
        <v>44732</v>
      </c>
      <c r="C391" s="28">
        <v>2035</v>
      </c>
      <c r="D391" s="28">
        <v>2495</v>
      </c>
      <c r="E391" s="28" t="s">
        <v>145</v>
      </c>
      <c r="F391" s="28">
        <v>10000</v>
      </c>
      <c r="G391" s="28"/>
      <c r="H391" s="28" t="str">
        <f>IF(TRIM(D391)="","",IFERROR(INDEX('Student Master'!C:C,MATCH(D391,'Student Master'!B:B,0)),"Not Found"))</f>
        <v>S. LAXMAN KUMAR</v>
      </c>
      <c r="I391" s="28" t="str">
        <f>IF(TRIM(D391)="","",IFERROR(INDEX('Student Master'!D:D,MATCH(D391,'Student Master'!B:B,0)),"Not Found"))</f>
        <v>9 - AM</v>
      </c>
      <c r="J391" s="28" t="str">
        <f>IF(TRIM(D391)="","",IFERROR(INDEX('Student Master'!H:H,MATCH(D391,'Student Master'!B:B,0)),"Not Found"))</f>
        <v>S. KRUSHNA</v>
      </c>
      <c r="K391" s="28" t="str">
        <f>IF(TRIM(D391)="","",IFERROR(INDEX('Student Master'!N:N,MATCH(D391,'Student Master'!B:B,0)),"Not Found"))</f>
        <v>PANTA CAMP</v>
      </c>
      <c r="L391" s="28">
        <f>IF(TRIM(D391)="","",IFERROR(INDEX('Student Master'!L:L,MATCH(D391,'Student Master'!B:B,0)),"Not Found"))</f>
        <v>9640924346</v>
      </c>
      <c r="M391" s="28"/>
      <c r="N391" s="28"/>
    </row>
    <row r="392" spans="1:15" x14ac:dyDescent="0.35">
      <c r="A392" s="28">
        <f t="shared" si="6"/>
        <v>391</v>
      </c>
      <c r="B392" s="30">
        <v>44732</v>
      </c>
      <c r="C392" s="28">
        <v>2036</v>
      </c>
      <c r="D392" s="28">
        <v>3072</v>
      </c>
      <c r="E392" s="28" t="s">
        <v>145</v>
      </c>
      <c r="F392" s="28">
        <v>10000</v>
      </c>
      <c r="G392" s="28"/>
      <c r="H392" s="28" t="str">
        <f>IF(TRIM(D392)="","",IFERROR(INDEX('Student Master'!C:C,MATCH(D392,'Student Master'!B:B,0)),"Not Found"))</f>
        <v>K. BHANU KIRAN</v>
      </c>
      <c r="I392" s="28" t="str">
        <f>IF(TRIM(D392)="","",IFERROR(INDEX('Student Master'!D:D,MATCH(D392,'Student Master'!B:B,0)),"Not Found"))</f>
        <v>9 - AM</v>
      </c>
      <c r="J392" s="28" t="str">
        <f>IF(TRIM(D392)="","",IFERROR(INDEX('Student Master'!H:H,MATCH(D392,'Student Master'!B:B,0)),"Not Found"))</f>
        <v>DARGAIAH</v>
      </c>
      <c r="K392" s="28" t="str">
        <f>IF(TRIM(D392)="","",IFERROR(INDEX('Student Master'!N:N,MATCH(D392,'Student Master'!B:B,0)),"Not Found"))</f>
        <v>JAITHAPUR</v>
      </c>
      <c r="L392" s="28">
        <f>IF(TRIM(D392)="","",IFERROR(INDEX('Student Master'!L:L,MATCH(D392,'Student Master'!B:B,0)),"Not Found"))</f>
        <v>9849930717</v>
      </c>
      <c r="M392" s="28"/>
      <c r="N392" s="28"/>
    </row>
    <row r="393" spans="1:15" x14ac:dyDescent="0.35">
      <c r="A393" s="28">
        <f t="shared" si="6"/>
        <v>392</v>
      </c>
      <c r="B393" s="30">
        <v>44732</v>
      </c>
      <c r="C393" s="28">
        <v>2037</v>
      </c>
      <c r="D393" s="28">
        <v>2527</v>
      </c>
      <c r="E393" s="28" t="s">
        <v>145</v>
      </c>
      <c r="F393" s="28">
        <v>22000</v>
      </c>
      <c r="G393" s="28"/>
      <c r="H393" s="28" t="str">
        <f>IF(TRIM(D393)="","",IFERROR(INDEX('Student Master'!C:C,MATCH(D393,'Student Master'!B:B,0)),"Not Found"))</f>
        <v>K. GNANESHWAR</v>
      </c>
      <c r="I393" s="28" t="str">
        <f>IF(TRIM(D393)="","",IFERROR(INDEX('Student Master'!D:D,MATCH(D393,'Student Master'!B:B,0)),"Not Found"))</f>
        <v>9 - AM</v>
      </c>
      <c r="J393" s="28" t="str">
        <f>IF(TRIM(D393)="","",IFERROR(INDEX('Student Master'!H:H,MATCH(D393,'Student Master'!B:B,0)),"Not Found"))</f>
        <v>K. BAL RAJ</v>
      </c>
      <c r="K393" s="28" t="str">
        <f>IF(TRIM(D393)="","",IFERROR(INDEX('Student Master'!N:N,MATCH(D393,'Student Master'!B:B,0)),"Not Found"))</f>
        <v>RAMPUR(K)</v>
      </c>
      <c r="L393" s="28">
        <f>IF(TRIM(D393)="","",IFERROR(INDEX('Student Master'!L:L,MATCH(D393,'Student Master'!B:B,0)),"Not Found"))</f>
        <v>9908932337</v>
      </c>
      <c r="M393" s="28"/>
      <c r="N393" s="28"/>
    </row>
    <row r="394" spans="1:15" x14ac:dyDescent="0.35">
      <c r="A394" s="28">
        <f t="shared" si="6"/>
        <v>393</v>
      </c>
      <c r="B394" s="30">
        <v>44732</v>
      </c>
      <c r="C394" s="28">
        <v>2038</v>
      </c>
      <c r="D394" s="28">
        <v>3861</v>
      </c>
      <c r="E394" s="28" t="s">
        <v>145</v>
      </c>
      <c r="F394" s="28">
        <v>2000</v>
      </c>
      <c r="G394" s="28"/>
      <c r="H394" s="28" t="str">
        <f>IF(TRIM(D394)="","",IFERROR(INDEX('Student Master'!C:C,MATCH(D394,'Student Master'!B:B,0)),"Not Found"))</f>
        <v>Not Found</v>
      </c>
      <c r="I394" s="28" t="str">
        <f>IF(TRIM(D394)="","",IFERROR(INDEX('Student Master'!D:D,MATCH(D394,'Student Master'!B:B,0)),"Not Found"))</f>
        <v>Not Found</v>
      </c>
      <c r="J394" s="28" t="str">
        <f>IF(TRIM(D394)="","",IFERROR(INDEX('Student Master'!H:H,MATCH(D394,'Student Master'!B:B,0)),"Not Found"))</f>
        <v>Not Found</v>
      </c>
      <c r="K394" s="28" t="str">
        <f>IF(TRIM(D394)="","",IFERROR(INDEX('Student Master'!N:N,MATCH(D394,'Student Master'!B:B,0)),"Not Found"))</f>
        <v>Not Found</v>
      </c>
      <c r="L394" s="28" t="str">
        <f>IF(TRIM(D394)="","",IFERROR(INDEX('Student Master'!L:L,MATCH(D394,'Student Master'!B:B,0)),"Not Found"))</f>
        <v>Not Found</v>
      </c>
      <c r="M394" s="28"/>
      <c r="N394" s="28" t="s">
        <v>2872</v>
      </c>
      <c r="O394" s="68" t="s">
        <v>1158</v>
      </c>
    </row>
    <row r="395" spans="1:15" x14ac:dyDescent="0.35">
      <c r="A395" s="28">
        <f t="shared" si="6"/>
        <v>394</v>
      </c>
      <c r="B395" s="30">
        <v>44733</v>
      </c>
      <c r="C395" s="28">
        <v>2039</v>
      </c>
      <c r="D395" s="28">
        <v>3606</v>
      </c>
      <c r="E395" s="28" t="s">
        <v>145</v>
      </c>
      <c r="F395" s="28">
        <v>20000</v>
      </c>
      <c r="G395" s="28"/>
      <c r="H395" s="28" t="str">
        <f>IF(TRIM(D395)="","",IFERROR(INDEX('Student Master'!C:C,MATCH(D395,'Student Master'!B:B,0)),"Not Found"))</f>
        <v>Not Found</v>
      </c>
      <c r="I395" s="28" t="str">
        <f>IF(TRIM(D395)="","",IFERROR(INDEX('Student Master'!D:D,MATCH(D395,'Student Master'!B:B,0)),"Not Found"))</f>
        <v>Not Found</v>
      </c>
      <c r="J395" s="28" t="str">
        <f>IF(TRIM(D395)="","",IFERROR(INDEX('Student Master'!H:H,MATCH(D395,'Student Master'!B:B,0)),"Not Found"))</f>
        <v>Not Found</v>
      </c>
      <c r="K395" s="28" t="str">
        <f>IF(TRIM(D395)="","",IFERROR(INDEX('Student Master'!N:N,MATCH(D395,'Student Master'!B:B,0)),"Not Found"))</f>
        <v>Not Found</v>
      </c>
      <c r="L395" s="28" t="str">
        <f>IF(TRIM(D395)="","",IFERROR(INDEX('Student Master'!L:L,MATCH(D395,'Student Master'!B:B,0)),"Not Found"))</f>
        <v>Not Found</v>
      </c>
      <c r="M395" s="28"/>
      <c r="N395" s="28" t="s">
        <v>2872</v>
      </c>
      <c r="O395" s="68" t="s">
        <v>1030</v>
      </c>
    </row>
    <row r="396" spans="1:15" x14ac:dyDescent="0.35">
      <c r="A396" s="28">
        <f t="shared" si="6"/>
        <v>395</v>
      </c>
      <c r="B396" s="30">
        <v>44733</v>
      </c>
      <c r="C396" s="28">
        <v>2040</v>
      </c>
      <c r="D396" s="28">
        <v>3568</v>
      </c>
      <c r="E396" s="28" t="s">
        <v>145</v>
      </c>
      <c r="F396" s="28">
        <v>10000</v>
      </c>
      <c r="G396" s="28"/>
      <c r="H396" s="28" t="str">
        <f>IF(TRIM(D396)="","",IFERROR(INDEX('Student Master'!C:C,MATCH(D396,'Student Master'!B:B,0)),"Not Found"))</f>
        <v>Not Found</v>
      </c>
      <c r="I396" s="28" t="str">
        <f>IF(TRIM(D396)="","",IFERROR(INDEX('Student Master'!D:D,MATCH(D396,'Student Master'!B:B,0)),"Not Found"))</f>
        <v>Not Found</v>
      </c>
      <c r="J396" s="28" t="str">
        <f>IF(TRIM(D396)="","",IFERROR(INDEX('Student Master'!H:H,MATCH(D396,'Student Master'!B:B,0)),"Not Found"))</f>
        <v>Not Found</v>
      </c>
      <c r="K396" s="28" t="str">
        <f>IF(TRIM(D396)="","",IFERROR(INDEX('Student Master'!N:N,MATCH(D396,'Student Master'!B:B,0)),"Not Found"))</f>
        <v>Not Found</v>
      </c>
      <c r="L396" s="28" t="str">
        <f>IF(TRIM(D396)="","",IFERROR(INDEX('Student Master'!L:L,MATCH(D396,'Student Master'!B:B,0)),"Not Found"))</f>
        <v>Not Found</v>
      </c>
      <c r="M396" s="28"/>
      <c r="N396" s="28" t="s">
        <v>2872</v>
      </c>
      <c r="O396" s="68" t="s">
        <v>6181</v>
      </c>
    </row>
    <row r="397" spans="1:15" x14ac:dyDescent="0.35">
      <c r="A397" s="28">
        <f t="shared" si="6"/>
        <v>396</v>
      </c>
      <c r="B397" s="30">
        <v>44734</v>
      </c>
      <c r="C397" s="28">
        <v>2041</v>
      </c>
      <c r="D397" s="28">
        <v>3096</v>
      </c>
      <c r="E397" s="28" t="s">
        <v>145</v>
      </c>
      <c r="F397" s="28">
        <v>10000</v>
      </c>
      <c r="G397" s="28"/>
      <c r="H397" s="28" t="str">
        <f>IF(TRIM(D397)="","",IFERROR(INDEX('Student Master'!C:C,MATCH(D397,'Student Master'!B:B,0)),"Not Found"))</f>
        <v>J. SHRIKANTH</v>
      </c>
      <c r="I397" s="28" t="str">
        <f>IF(TRIM(D397)="","",IFERROR(INDEX('Student Master'!D:D,MATCH(D397,'Student Master'!B:B,0)),"Not Found"))</f>
        <v>8 - AS</v>
      </c>
      <c r="J397" s="28" t="str">
        <f>IF(TRIM(D397)="","",IFERROR(INDEX('Student Master'!H:H,MATCH(D397,'Student Master'!B:B,0)),"Not Found"))</f>
        <v>RAGHUNATH</v>
      </c>
      <c r="K397" s="28" t="str">
        <f>IF(TRIM(D397)="","",IFERROR(INDEX('Student Master'!N:N,MATCH(D397,'Student Master'!B:B,0)),"Not Found"))</f>
        <v>SANGHVI DEGLOOR</v>
      </c>
      <c r="L397" s="28">
        <f>IF(TRIM(D397)="","",IFERROR(INDEX('Student Master'!L:L,MATCH(D397,'Student Master'!B:B,0)),"Not Found"))</f>
        <v>9172474591</v>
      </c>
      <c r="M397" s="28"/>
      <c r="N397" s="28"/>
    </row>
    <row r="398" spans="1:15" x14ac:dyDescent="0.35">
      <c r="A398" s="28">
        <f t="shared" si="6"/>
        <v>397</v>
      </c>
      <c r="B398" s="30">
        <v>44734</v>
      </c>
      <c r="C398" s="28">
        <v>2042</v>
      </c>
      <c r="D398" s="28">
        <v>3891</v>
      </c>
      <c r="E398" s="28" t="s">
        <v>145</v>
      </c>
      <c r="F398" s="28">
        <v>11000</v>
      </c>
      <c r="G398" s="28"/>
      <c r="H398" s="28" t="str">
        <f>IF(TRIM(D398)="","",IFERROR(INDEX('Student Master'!C:C,MATCH(D398,'Student Master'!B:B,0)),"Not Found"))</f>
        <v>B. JAYA KRISHNA</v>
      </c>
      <c r="I398" s="28" t="str">
        <f>IF(TRIM(D398)="","",IFERROR(INDEX('Student Master'!D:D,MATCH(D398,'Student Master'!B:B,0)),"Not Found"))</f>
        <v>7 - AM</v>
      </c>
      <c r="J398" s="28" t="str">
        <f>IF(TRIM(D398)="","",IFERROR(INDEX('Student Master'!H:H,MATCH(D398,'Student Master'!B:B,0)),"Not Found"))</f>
        <v>B. JAYA MOHAN</v>
      </c>
      <c r="K398" s="28" t="str">
        <f>IF(TRIM(D398)="","",IFERROR(INDEX('Student Master'!N:N,MATCH(D398,'Student Master'!B:B,0)),"Not Found"))</f>
        <v>PANTAKHURD OLD</v>
      </c>
      <c r="L398" s="28">
        <f>IF(TRIM(D398)="","",IFERROR(INDEX('Student Master'!L:L,MATCH(D398,'Student Master'!B:B,0)),"Not Found"))</f>
        <v>9640577479</v>
      </c>
      <c r="M398" s="28"/>
      <c r="N398" s="28"/>
    </row>
    <row r="399" spans="1:15" x14ac:dyDescent="0.35">
      <c r="A399" s="28">
        <f t="shared" si="6"/>
        <v>398</v>
      </c>
      <c r="B399" s="30">
        <v>44734</v>
      </c>
      <c r="C399" s="28">
        <v>2043</v>
      </c>
      <c r="D399" s="28">
        <v>3517</v>
      </c>
      <c r="E399" s="28" t="s">
        <v>145</v>
      </c>
      <c r="F399" s="28">
        <v>7000</v>
      </c>
      <c r="G399" s="28"/>
      <c r="H399" s="28" t="str">
        <f>IF(TRIM(D399)="","",IFERROR(INDEX('Student Master'!C:C,MATCH(D399,'Student Master'!B:B,0)),"Not Found"))</f>
        <v>Not Found</v>
      </c>
      <c r="I399" s="28" t="str">
        <f>IF(TRIM(D399)="","",IFERROR(INDEX('Student Master'!D:D,MATCH(D399,'Student Master'!B:B,0)),"Not Found"))</f>
        <v>Not Found</v>
      </c>
      <c r="J399" s="28" t="str">
        <f>IF(TRIM(D399)="","",IFERROR(INDEX('Student Master'!H:H,MATCH(D399,'Student Master'!B:B,0)),"Not Found"))</f>
        <v>Not Found</v>
      </c>
      <c r="K399" s="28" t="str">
        <f>IF(TRIM(D399)="","",IFERROR(INDEX('Student Master'!N:N,MATCH(D399,'Student Master'!B:B,0)),"Not Found"))</f>
        <v>Not Found</v>
      </c>
      <c r="L399" s="28" t="str">
        <f>IF(TRIM(D399)="","",IFERROR(INDEX('Student Master'!L:L,MATCH(D399,'Student Master'!B:B,0)),"Not Found"))</f>
        <v>Not Found</v>
      </c>
      <c r="M399" s="28"/>
      <c r="N399" s="28" t="s">
        <v>2872</v>
      </c>
      <c r="O399" s="68" t="s">
        <v>1081</v>
      </c>
    </row>
    <row r="400" spans="1:15" x14ac:dyDescent="0.35">
      <c r="A400" s="28">
        <f t="shared" si="6"/>
        <v>399</v>
      </c>
      <c r="B400" s="30">
        <v>44734</v>
      </c>
      <c r="C400" s="28">
        <v>2044</v>
      </c>
      <c r="D400" s="28">
        <v>3541</v>
      </c>
      <c r="E400" s="28" t="s">
        <v>145</v>
      </c>
      <c r="F400" s="28">
        <v>5000</v>
      </c>
      <c r="G400" s="28"/>
      <c r="H400" s="28" t="str">
        <f>IF(TRIM(D400)="","",IFERROR(INDEX('Student Master'!C:C,MATCH(D400,'Student Master'!B:B,0)),"Not Found"))</f>
        <v>Not Found</v>
      </c>
      <c r="I400" s="28" t="str">
        <f>IF(TRIM(D400)="","",IFERROR(INDEX('Student Master'!D:D,MATCH(D400,'Student Master'!B:B,0)),"Not Found"))</f>
        <v>Not Found</v>
      </c>
      <c r="J400" s="28" t="str">
        <f>IF(TRIM(D400)="","",IFERROR(INDEX('Student Master'!H:H,MATCH(D400,'Student Master'!B:B,0)),"Not Found"))</f>
        <v>Not Found</v>
      </c>
      <c r="K400" s="28" t="str">
        <f>IF(TRIM(D400)="","",IFERROR(INDEX('Student Master'!N:N,MATCH(D400,'Student Master'!B:B,0)),"Not Found"))</f>
        <v>Not Found</v>
      </c>
      <c r="L400" s="28" t="str">
        <f>IF(TRIM(D400)="","",IFERROR(INDEX('Student Master'!L:L,MATCH(D400,'Student Master'!B:B,0)),"Not Found"))</f>
        <v>Not Found</v>
      </c>
      <c r="M400" s="28"/>
      <c r="N400" s="28" t="s">
        <v>2872</v>
      </c>
      <c r="O400" s="68" t="s">
        <v>1113</v>
      </c>
    </row>
    <row r="401" spans="1:15" x14ac:dyDescent="0.35">
      <c r="A401" s="28">
        <f t="shared" si="6"/>
        <v>400</v>
      </c>
      <c r="B401" s="30">
        <v>44734</v>
      </c>
      <c r="C401" s="28">
        <v>2045</v>
      </c>
      <c r="D401" s="28">
        <v>3606</v>
      </c>
      <c r="E401" s="28" t="s">
        <v>145</v>
      </c>
      <c r="F401" s="28">
        <v>5000</v>
      </c>
      <c r="G401" s="28"/>
      <c r="H401" s="28" t="str">
        <f>IF(TRIM(D401)="","",IFERROR(INDEX('Student Master'!C:C,MATCH(D401,'Student Master'!B:B,0)),"Not Found"))</f>
        <v>Not Found</v>
      </c>
      <c r="I401" s="28" t="str">
        <f>IF(TRIM(D401)="","",IFERROR(INDEX('Student Master'!D:D,MATCH(D401,'Student Master'!B:B,0)),"Not Found"))</f>
        <v>Not Found</v>
      </c>
      <c r="J401" s="28" t="str">
        <f>IF(TRIM(D401)="","",IFERROR(INDEX('Student Master'!H:H,MATCH(D401,'Student Master'!B:B,0)),"Not Found"))</f>
        <v>Not Found</v>
      </c>
      <c r="K401" s="28" t="str">
        <f>IF(TRIM(D401)="","",IFERROR(INDEX('Student Master'!N:N,MATCH(D401,'Student Master'!B:B,0)),"Not Found"))</f>
        <v>Not Found</v>
      </c>
      <c r="L401" s="28" t="str">
        <f>IF(TRIM(D401)="","",IFERROR(INDEX('Student Master'!L:L,MATCH(D401,'Student Master'!B:B,0)),"Not Found"))</f>
        <v>Not Found</v>
      </c>
      <c r="M401" s="28"/>
      <c r="N401" s="28" t="s">
        <v>2872</v>
      </c>
      <c r="O401" s="68" t="s">
        <v>1030</v>
      </c>
    </row>
    <row r="402" spans="1:15" x14ac:dyDescent="0.35">
      <c r="A402" s="28">
        <f t="shared" si="6"/>
        <v>401</v>
      </c>
      <c r="B402" s="30">
        <v>44734</v>
      </c>
      <c r="C402" s="28">
        <v>2046</v>
      </c>
      <c r="D402" s="28">
        <v>3647</v>
      </c>
      <c r="E402" s="28" t="s">
        <v>145</v>
      </c>
      <c r="F402" s="28">
        <v>2000</v>
      </c>
      <c r="G402" s="28"/>
      <c r="H402" s="28" t="str">
        <f>IF(TRIM(D402)="","",IFERROR(INDEX('Student Master'!C:C,MATCH(D402,'Student Master'!B:B,0)),"Not Found"))</f>
        <v>B. ARUN</v>
      </c>
      <c r="I402" s="28" t="str">
        <f>IF(TRIM(D402)="","",IFERROR(INDEX('Student Master'!D:D,MATCH(D402,'Student Master'!B:B,0)),"Not Found"))</f>
        <v>7 - AS</v>
      </c>
      <c r="J402" s="28" t="str">
        <f>IF(TRIM(D402)="","",IFERROR(INDEX('Student Master'!H:H,MATCH(D402,'Student Master'!B:B,0)),"Not Found"))</f>
        <v>RAVI</v>
      </c>
      <c r="K402" s="28" t="str">
        <f>IF(TRIM(D402)="","",IFERROR(INDEX('Student Master'!N:N,MATCH(D402,'Student Master'!B:B,0)),"Not Found"))</f>
        <v>HEMLANAYAK THANDA</v>
      </c>
      <c r="L402" s="28">
        <f>IF(TRIM(D402)="","",IFERROR(INDEX('Student Master'!L:L,MATCH(D402,'Student Master'!B:B,0)),"Not Found"))</f>
        <v>9492792524</v>
      </c>
      <c r="M402" s="28"/>
      <c r="N402" s="28"/>
    </row>
    <row r="403" spans="1:15" x14ac:dyDescent="0.35">
      <c r="A403" s="28">
        <f t="shared" si="6"/>
        <v>402</v>
      </c>
      <c r="B403" s="30">
        <v>44734</v>
      </c>
      <c r="C403" s="28">
        <v>2047</v>
      </c>
      <c r="D403" s="28">
        <v>3475</v>
      </c>
      <c r="E403" s="28" t="s">
        <v>145</v>
      </c>
      <c r="F403" s="28">
        <v>11000</v>
      </c>
      <c r="G403" s="28"/>
      <c r="H403" s="28" t="str">
        <f>IF(TRIM(D403)="","",IFERROR(INDEX('Student Master'!C:C,MATCH(D403,'Student Master'!B:B,0)),"Not Found"))</f>
        <v>M. NISHITHA</v>
      </c>
      <c r="I403" s="28" t="str">
        <f>IF(TRIM(D403)="","",IFERROR(INDEX('Student Master'!D:D,MATCH(D403,'Student Master'!B:B,0)),"Not Found"))</f>
        <v>5 - AM</v>
      </c>
      <c r="J403" s="28" t="str">
        <f>IF(TRIM(D403)="","",IFERROR(INDEX('Student Master'!H:H,MATCH(D403,'Student Master'!B:B,0)),"Not Found"))</f>
        <v>M. ABASO</v>
      </c>
      <c r="K403" s="28" t="str">
        <f>IF(TRIM(D403)="","",IFERROR(INDEX('Student Master'!N:N,MATCH(D403,'Student Master'!B:B,0)),"Not Found"))</f>
        <v>S.V. COLONY</v>
      </c>
      <c r="L403" s="28">
        <f>IF(TRIM(D403)="","",IFERROR(INDEX('Student Master'!L:L,MATCH(D403,'Student Master'!B:B,0)),"Not Found"))</f>
        <v>9490902526</v>
      </c>
      <c r="M403" s="28"/>
      <c r="N403" s="28"/>
    </row>
    <row r="404" spans="1:15" x14ac:dyDescent="0.35">
      <c r="A404" s="28">
        <f t="shared" si="6"/>
        <v>403</v>
      </c>
      <c r="B404" s="30">
        <v>44734</v>
      </c>
      <c r="C404" s="28">
        <v>2048</v>
      </c>
      <c r="D404" s="28">
        <v>3568</v>
      </c>
      <c r="E404" s="28" t="s">
        <v>145</v>
      </c>
      <c r="F404" s="28">
        <v>21000</v>
      </c>
      <c r="G404" s="28"/>
      <c r="H404" s="28" t="str">
        <f>IF(TRIM(D404)="","",IFERROR(INDEX('Student Master'!C:C,MATCH(D404,'Student Master'!B:B,0)),"Not Found"))</f>
        <v>Not Found</v>
      </c>
      <c r="I404" s="28" t="str">
        <f>IF(TRIM(D404)="","",IFERROR(INDEX('Student Master'!D:D,MATCH(D404,'Student Master'!B:B,0)),"Not Found"))</f>
        <v>Not Found</v>
      </c>
      <c r="J404" s="28" t="str">
        <f>IF(TRIM(D404)="","",IFERROR(INDEX('Student Master'!H:H,MATCH(D404,'Student Master'!B:B,0)),"Not Found"))</f>
        <v>Not Found</v>
      </c>
      <c r="K404" s="28" t="str">
        <f>IF(TRIM(D404)="","",IFERROR(INDEX('Student Master'!N:N,MATCH(D404,'Student Master'!B:B,0)),"Not Found"))</f>
        <v>Not Found</v>
      </c>
      <c r="L404" s="28" t="str">
        <f>IF(TRIM(D404)="","",IFERROR(INDEX('Student Master'!L:L,MATCH(D404,'Student Master'!B:B,0)),"Not Found"))</f>
        <v>Not Found</v>
      </c>
      <c r="M404" s="28"/>
      <c r="N404" s="28" t="s">
        <v>2872</v>
      </c>
      <c r="O404" s="68" t="s">
        <v>6181</v>
      </c>
    </row>
    <row r="405" spans="1:15" x14ac:dyDescent="0.35">
      <c r="A405" s="28">
        <f t="shared" si="6"/>
        <v>404</v>
      </c>
      <c r="B405" s="30">
        <v>44734</v>
      </c>
      <c r="C405" s="28">
        <v>2049</v>
      </c>
      <c r="D405" s="28">
        <v>3603</v>
      </c>
      <c r="E405" s="28" t="s">
        <v>145</v>
      </c>
      <c r="F405" s="28">
        <v>5000</v>
      </c>
      <c r="G405" s="28"/>
      <c r="H405" s="28" t="str">
        <f>IF(TRIM(D405)="","",IFERROR(INDEX('Student Master'!C:C,MATCH(D405,'Student Master'!B:B,0)),"Not Found"))</f>
        <v>M. ASHOK</v>
      </c>
      <c r="I405" s="28" t="str">
        <f>IF(TRIM(D405)="","",IFERROR(INDEX('Student Master'!D:D,MATCH(D405,'Student Master'!B:B,0)),"Not Found"))</f>
        <v>8 - AS</v>
      </c>
      <c r="J405" s="28" t="str">
        <f>IF(TRIM(D405)="","",IFERROR(INDEX('Student Master'!H:H,MATCH(D405,'Student Master'!B:B,0)),"Not Found"))</f>
        <v>SAI GONDA</v>
      </c>
      <c r="K405" s="28" t="str">
        <f>IF(TRIM(D405)="","",IFERROR(INDEX('Student Master'!N:N,MATCH(D405,'Student Master'!B:B,0)),"Not Found"))</f>
        <v>MOGHA, MADNOOR.</v>
      </c>
      <c r="L405" s="28">
        <f>IF(TRIM(D405)="","",IFERROR(INDEX('Student Master'!L:L,MATCH(D405,'Student Master'!B:B,0)),"Not Found"))</f>
        <v>9542461958</v>
      </c>
      <c r="M405" s="28"/>
      <c r="N405" s="28"/>
    </row>
    <row r="406" spans="1:15" x14ac:dyDescent="0.35">
      <c r="A406" s="28">
        <f t="shared" si="6"/>
        <v>405</v>
      </c>
      <c r="B406" s="30">
        <v>44734</v>
      </c>
      <c r="C406" s="28">
        <v>2050</v>
      </c>
      <c r="D406" s="28">
        <v>3753</v>
      </c>
      <c r="E406" s="28" t="s">
        <v>145</v>
      </c>
      <c r="F406" s="28">
        <v>5000</v>
      </c>
      <c r="G406" s="28"/>
      <c r="H406" s="28" t="str">
        <f>IF(TRIM(D406)="","",IFERROR(INDEX('Student Master'!C:C,MATCH(D406,'Student Master'!B:B,0)),"Not Found"))</f>
        <v>G. PRANUJA</v>
      </c>
      <c r="I406" s="28" t="str">
        <f>IF(TRIM(D406)="","",IFERROR(INDEX('Student Master'!D:D,MATCH(D406,'Student Master'!B:B,0)),"Not Found"))</f>
        <v>4 - BM</v>
      </c>
      <c r="J406" s="28" t="str">
        <f>IF(TRIM(D406)="","",IFERROR(INDEX('Student Master'!H:H,MATCH(D406,'Student Master'!B:B,0)),"Not Found"))</f>
        <v>G. ABBAIAH</v>
      </c>
      <c r="K406" s="28" t="str">
        <f>IF(TRIM(D406)="","",IFERROR(INDEX('Student Master'!N:N,MATCH(D406,'Student Master'!B:B,0)),"Not Found"))</f>
        <v>YEDAPALLY</v>
      </c>
      <c r="L406" s="28">
        <f>IF(TRIM(D406)="","",IFERROR(INDEX('Student Master'!L:L,MATCH(D406,'Student Master'!B:B,0)),"Not Found"))</f>
        <v>9866828994</v>
      </c>
      <c r="M406" s="28"/>
      <c r="N406" s="28"/>
    </row>
    <row r="407" spans="1:15" x14ac:dyDescent="0.35">
      <c r="A407" s="28">
        <f t="shared" si="6"/>
        <v>406</v>
      </c>
      <c r="B407" s="30">
        <v>44735</v>
      </c>
      <c r="C407" s="28">
        <v>2051</v>
      </c>
      <c r="D407" s="28">
        <v>7013</v>
      </c>
      <c r="E407" s="28" t="s">
        <v>145</v>
      </c>
      <c r="F407" s="28">
        <v>5000</v>
      </c>
      <c r="G407" s="28"/>
      <c r="H407" s="28" t="str">
        <f>IF(TRIM(D407)="","",IFERROR(INDEX('Student Master'!C:C,MATCH(D407,'Student Master'!B:B,0)),"Not Found"))</f>
        <v>K. VARSHITH</v>
      </c>
      <c r="I407" s="28" t="str">
        <f>IF(TRIM(D407)="","",IFERROR(INDEX('Student Master'!D:D,MATCH(D407,'Student Master'!B:B,0)),"Not Found"))</f>
        <v>U - BM</v>
      </c>
      <c r="J407" s="28" t="str">
        <f>IF(TRIM(D407)="","",IFERROR(INDEX('Student Master'!H:H,MATCH(D407,'Student Master'!B:B,0)),"Not Found"))</f>
        <v>K. GANGARAM</v>
      </c>
      <c r="K407" s="28" t="str">
        <f>IF(TRIM(D407)="","",IFERROR(INDEX('Student Master'!N:N,MATCH(D407,'Student Master'!B:B,0)),"Not Found"))</f>
        <v>KUMMANPALLY</v>
      </c>
      <c r="L407" s="28">
        <f>IF(TRIM(D407)="","",IFERROR(INDEX('Student Master'!L:L,MATCH(D407,'Student Master'!B:B,0)),"Not Found"))</f>
        <v>9666576094</v>
      </c>
      <c r="M407" s="28"/>
      <c r="N407" s="28"/>
    </row>
    <row r="408" spans="1:15" x14ac:dyDescent="0.35">
      <c r="A408" s="28">
        <f t="shared" si="6"/>
        <v>407</v>
      </c>
      <c r="B408" s="30">
        <v>44735</v>
      </c>
      <c r="C408" s="28">
        <v>2052</v>
      </c>
      <c r="D408" s="28">
        <v>3517</v>
      </c>
      <c r="E408" s="28" t="s">
        <v>145</v>
      </c>
      <c r="F408" s="28">
        <v>1700</v>
      </c>
      <c r="G408" s="28"/>
      <c r="H408" s="28" t="str">
        <f>IF(TRIM(D408)="","",IFERROR(INDEX('Student Master'!C:C,MATCH(D408,'Student Master'!B:B,0)),"Not Found"))</f>
        <v>Not Found</v>
      </c>
      <c r="I408" s="28" t="str">
        <f>IF(TRIM(D408)="","",IFERROR(INDEX('Student Master'!D:D,MATCH(D408,'Student Master'!B:B,0)),"Not Found"))</f>
        <v>Not Found</v>
      </c>
      <c r="J408" s="28" t="str">
        <f>IF(TRIM(D408)="","",IFERROR(INDEX('Student Master'!H:H,MATCH(D408,'Student Master'!B:B,0)),"Not Found"))</f>
        <v>Not Found</v>
      </c>
      <c r="K408" s="28" t="str">
        <f>IF(TRIM(D408)="","",IFERROR(INDEX('Student Master'!N:N,MATCH(D408,'Student Master'!B:B,0)),"Not Found"))</f>
        <v>Not Found</v>
      </c>
      <c r="L408" s="28" t="str">
        <f>IF(TRIM(D408)="","",IFERROR(INDEX('Student Master'!L:L,MATCH(D408,'Student Master'!B:B,0)),"Not Found"))</f>
        <v>Not Found</v>
      </c>
      <c r="M408" s="28"/>
      <c r="N408" s="28" t="s">
        <v>2872</v>
      </c>
      <c r="O408" s="68" t="s">
        <v>1081</v>
      </c>
    </row>
    <row r="409" spans="1:15" x14ac:dyDescent="0.35">
      <c r="A409" s="28">
        <f t="shared" si="6"/>
        <v>408</v>
      </c>
      <c r="B409" s="30">
        <v>44736</v>
      </c>
      <c r="C409" s="28">
        <v>2053</v>
      </c>
      <c r="D409" s="28">
        <v>3541</v>
      </c>
      <c r="E409" s="28" t="s">
        <v>145</v>
      </c>
      <c r="F409" s="28">
        <v>4500</v>
      </c>
      <c r="G409" s="28"/>
      <c r="H409" s="28" t="str">
        <f>IF(TRIM(D409)="","",IFERROR(INDEX('Student Master'!C:C,MATCH(D409,'Student Master'!B:B,0)),"Not Found"))</f>
        <v>Not Found</v>
      </c>
      <c r="I409" s="28" t="str">
        <f>IF(TRIM(D409)="","",IFERROR(INDEX('Student Master'!D:D,MATCH(D409,'Student Master'!B:B,0)),"Not Found"))</f>
        <v>Not Found</v>
      </c>
      <c r="J409" s="28" t="str">
        <f>IF(TRIM(D409)="","",IFERROR(INDEX('Student Master'!H:H,MATCH(D409,'Student Master'!B:B,0)),"Not Found"))</f>
        <v>Not Found</v>
      </c>
      <c r="K409" s="28" t="str">
        <f>IF(TRIM(D409)="","",IFERROR(INDEX('Student Master'!N:N,MATCH(D409,'Student Master'!B:B,0)),"Not Found"))</f>
        <v>Not Found</v>
      </c>
      <c r="L409" s="28" t="str">
        <f>IF(TRIM(D409)="","",IFERROR(INDEX('Student Master'!L:L,MATCH(D409,'Student Master'!B:B,0)),"Not Found"))</f>
        <v>Not Found</v>
      </c>
      <c r="M409" s="28"/>
      <c r="N409" s="28" t="s">
        <v>2872</v>
      </c>
      <c r="O409" s="68" t="s">
        <v>1113</v>
      </c>
    </row>
    <row r="410" spans="1:15" x14ac:dyDescent="0.35">
      <c r="A410" s="28">
        <f t="shared" si="6"/>
        <v>409</v>
      </c>
      <c r="B410" s="30">
        <v>44736</v>
      </c>
      <c r="C410" s="28">
        <v>2054</v>
      </c>
      <c r="D410" s="28">
        <v>3884</v>
      </c>
      <c r="E410" s="28" t="s">
        <v>145</v>
      </c>
      <c r="F410" s="28">
        <v>5000</v>
      </c>
      <c r="G410" s="28"/>
      <c r="H410" s="28" t="str">
        <f>IF(TRIM(D410)="","",IFERROR(INDEX('Student Master'!C:C,MATCH(D410,'Student Master'!B:B,0)),"Not Found"))</f>
        <v>G. AMOL</v>
      </c>
      <c r="I410" s="28" t="str">
        <f>IF(TRIM(D410)="","",IFERROR(INDEX('Student Master'!D:D,MATCH(D410,'Student Master'!B:B,0)),"Not Found"))</f>
        <v>7 - AS</v>
      </c>
      <c r="J410" s="28" t="str">
        <f>IF(TRIM(D410)="","",IFERROR(INDEX('Student Master'!H:H,MATCH(D410,'Student Master'!B:B,0)),"Not Found"))</f>
        <v>G. ASHOK</v>
      </c>
      <c r="K410" s="28" t="str">
        <f>IF(TRIM(D410)="","",IFERROR(INDEX('Student Master'!N:N,MATCH(D410,'Student Master'!B:B,0)),"Not Found"))</f>
        <v>KOPPARGA</v>
      </c>
      <c r="L410" s="28">
        <f>IF(TRIM(D410)="","",IFERROR(INDEX('Student Master'!L:L,MATCH(D410,'Student Master'!B:B,0)),"Not Found"))</f>
        <v>9908150536</v>
      </c>
      <c r="M410" s="28"/>
      <c r="N410" s="28"/>
    </row>
    <row r="411" spans="1:15" x14ac:dyDescent="0.35">
      <c r="A411" s="28">
        <f t="shared" si="6"/>
        <v>410</v>
      </c>
      <c r="B411" s="30">
        <v>44736</v>
      </c>
      <c r="C411" s="28">
        <v>2055</v>
      </c>
      <c r="D411" s="28">
        <v>3587</v>
      </c>
      <c r="E411" s="28" t="s">
        <v>145</v>
      </c>
      <c r="F411" s="28">
        <v>11500</v>
      </c>
      <c r="G411" s="28"/>
      <c r="H411" s="28" t="str">
        <f>IF(TRIM(D411)="","",IFERROR(INDEX('Student Master'!C:C,MATCH(D411,'Student Master'!B:B,0)),"Not Found"))</f>
        <v>Not Found</v>
      </c>
      <c r="I411" s="28" t="str">
        <f>IF(TRIM(D411)="","",IFERROR(INDEX('Student Master'!D:D,MATCH(D411,'Student Master'!B:B,0)),"Not Found"))</f>
        <v>Not Found</v>
      </c>
      <c r="J411" s="28" t="str">
        <f>IF(TRIM(D411)="","",IFERROR(INDEX('Student Master'!H:H,MATCH(D411,'Student Master'!B:B,0)),"Not Found"))</f>
        <v>Not Found</v>
      </c>
      <c r="K411" s="28" t="str">
        <f>IF(TRIM(D411)="","",IFERROR(INDEX('Student Master'!N:N,MATCH(D411,'Student Master'!B:B,0)),"Not Found"))</f>
        <v>Not Found</v>
      </c>
      <c r="L411" s="28" t="str">
        <f>IF(TRIM(D411)="","",IFERROR(INDEX('Student Master'!L:L,MATCH(D411,'Student Master'!B:B,0)),"Not Found"))</f>
        <v>Not Found</v>
      </c>
      <c r="M411" s="28"/>
      <c r="N411" s="28" t="s">
        <v>2872</v>
      </c>
      <c r="O411" s="68" t="s">
        <v>915</v>
      </c>
    </row>
    <row r="412" spans="1:15" x14ac:dyDescent="0.35">
      <c r="A412" s="28">
        <f t="shared" si="6"/>
        <v>411</v>
      </c>
      <c r="B412" s="30">
        <v>44736</v>
      </c>
      <c r="C412" s="28">
        <v>2056</v>
      </c>
      <c r="D412" s="28">
        <v>4285</v>
      </c>
      <c r="E412" s="28" t="s">
        <v>145</v>
      </c>
      <c r="F412" s="28">
        <v>7000</v>
      </c>
      <c r="G412" s="28"/>
      <c r="H412" s="28" t="str">
        <f>IF(TRIM(D412)="","",IFERROR(INDEX('Student Master'!C:C,MATCH(D412,'Student Master'!B:B,0)),"Not Found"))</f>
        <v>K. POOJA</v>
      </c>
      <c r="I412" s="28" t="str">
        <f>IF(TRIM(D412)="","",IFERROR(INDEX('Student Master'!D:D,MATCH(D412,'Student Master'!B:B,0)),"Not Found"))</f>
        <v>2 - AS</v>
      </c>
      <c r="J412" s="28" t="str">
        <f>IF(TRIM(D412)="","",IFERROR(INDEX('Student Master'!H:H,MATCH(D412,'Student Master'!B:B,0)),"Not Found"))</f>
        <v>K. GANGADHAR</v>
      </c>
      <c r="K412" s="28" t="str">
        <f>IF(TRIM(D412)="","",IFERROR(INDEX('Student Master'!N:N,MATCH(D412,'Student Master'!B:B,0)),"Not Found"))</f>
        <v>KANDAKURTHI</v>
      </c>
      <c r="L412" s="28">
        <f>IF(TRIM(D412)="","",IFERROR(INDEX('Student Master'!L:L,MATCH(D412,'Student Master'!B:B,0)),"Not Found"))</f>
        <v>9652208282</v>
      </c>
      <c r="M412" s="28"/>
      <c r="N412" s="28"/>
    </row>
    <row r="413" spans="1:15" x14ac:dyDescent="0.35">
      <c r="A413" s="28">
        <f t="shared" si="6"/>
        <v>412</v>
      </c>
      <c r="B413" s="30">
        <v>44736</v>
      </c>
      <c r="C413" s="28">
        <v>2057</v>
      </c>
      <c r="D413" s="28">
        <v>3292</v>
      </c>
      <c r="E413" s="28" t="s">
        <v>145</v>
      </c>
      <c r="F413" s="28">
        <v>4000</v>
      </c>
      <c r="G413" s="28"/>
      <c r="H413" s="28" t="str">
        <f>IF(TRIM(D413)="","",IFERROR(INDEX('Student Master'!C:C,MATCH(D413,'Student Master'!B:B,0)),"Not Found"))</f>
        <v>Not Found</v>
      </c>
      <c r="I413" s="28" t="str">
        <f>IF(TRIM(D413)="","",IFERROR(INDEX('Student Master'!D:D,MATCH(D413,'Student Master'!B:B,0)),"Not Found"))</f>
        <v>Not Found</v>
      </c>
      <c r="J413" s="28" t="str">
        <f>IF(TRIM(D413)="","",IFERROR(INDEX('Student Master'!H:H,MATCH(D413,'Student Master'!B:B,0)),"Not Found"))</f>
        <v>Not Found</v>
      </c>
      <c r="K413" s="28" t="str">
        <f>IF(TRIM(D413)="","",IFERROR(INDEX('Student Master'!N:N,MATCH(D413,'Student Master'!B:B,0)),"Not Found"))</f>
        <v>Not Found</v>
      </c>
      <c r="L413" s="28" t="str">
        <f>IF(TRIM(D413)="","",IFERROR(INDEX('Student Master'!L:L,MATCH(D413,'Student Master'!B:B,0)),"Not Found"))</f>
        <v>Not Found</v>
      </c>
      <c r="M413" s="28"/>
      <c r="N413" s="28" t="s">
        <v>2872</v>
      </c>
      <c r="O413" s="68" t="s">
        <v>1290</v>
      </c>
    </row>
    <row r="414" spans="1:15" x14ac:dyDescent="0.35">
      <c r="A414" s="28">
        <f t="shared" si="6"/>
        <v>413</v>
      </c>
      <c r="B414" s="30">
        <v>44736</v>
      </c>
      <c r="C414" s="28">
        <v>2058</v>
      </c>
      <c r="D414" s="28">
        <v>4269</v>
      </c>
      <c r="E414" s="28" t="s">
        <v>145</v>
      </c>
      <c r="F414" s="28">
        <v>3500</v>
      </c>
      <c r="G414" s="28"/>
      <c r="H414" s="28" t="str">
        <f>IF(TRIM(D414)="","",IFERROR(INDEX('Student Master'!C:C,MATCH(D414,'Student Master'!B:B,0)),"Not Found"))</f>
        <v>Not Found</v>
      </c>
      <c r="I414" s="28" t="str">
        <f>IF(TRIM(D414)="","",IFERROR(INDEX('Student Master'!D:D,MATCH(D414,'Student Master'!B:B,0)),"Not Found"))</f>
        <v>Not Found</v>
      </c>
      <c r="J414" s="28" t="str">
        <f>IF(TRIM(D414)="","",IFERROR(INDEX('Student Master'!H:H,MATCH(D414,'Student Master'!B:B,0)),"Not Found"))</f>
        <v>Not Found</v>
      </c>
      <c r="K414" s="28" t="str">
        <f>IF(TRIM(D414)="","",IFERROR(INDEX('Student Master'!N:N,MATCH(D414,'Student Master'!B:B,0)),"Not Found"))</f>
        <v>Not Found</v>
      </c>
      <c r="L414" s="28" t="str">
        <f>IF(TRIM(D414)="","",IFERROR(INDEX('Student Master'!L:L,MATCH(D414,'Student Master'!B:B,0)),"Not Found"))</f>
        <v>Not Found</v>
      </c>
      <c r="M414" s="28"/>
      <c r="N414" s="28" t="s">
        <v>2872</v>
      </c>
      <c r="O414" s="68" t="s">
        <v>648</v>
      </c>
    </row>
    <row r="415" spans="1:15" x14ac:dyDescent="0.35">
      <c r="A415" s="28">
        <f t="shared" si="6"/>
        <v>414</v>
      </c>
      <c r="B415" s="30">
        <v>44737</v>
      </c>
      <c r="C415" s="28">
        <v>2059</v>
      </c>
      <c r="D415" s="28">
        <v>3579</v>
      </c>
      <c r="E415" s="28" t="s">
        <v>145</v>
      </c>
      <c r="F415" s="28">
        <v>4500</v>
      </c>
      <c r="G415" s="28"/>
      <c r="H415" s="28" t="str">
        <f>IF(TRIM(D415)="","",IFERROR(INDEX('Student Master'!C:C,MATCH(D415,'Student Master'!B:B,0)),"Not Found"))</f>
        <v>ARSALAN KHAN</v>
      </c>
      <c r="I415" s="28" t="str">
        <f>IF(TRIM(D415)="","",IFERROR(INDEX('Student Master'!D:D,MATCH(D415,'Student Master'!B:B,0)),"Not Found"))</f>
        <v>5 - BM</v>
      </c>
      <c r="J415" s="28" t="str">
        <f>IF(TRIM(D415)="","",IFERROR(INDEX('Student Master'!H:H,MATCH(D415,'Student Master'!B:B,0)),"Not Found"))</f>
        <v>LATEEF KHAN</v>
      </c>
      <c r="K415" s="28" t="str">
        <f>IF(TRIM(D415)="","",IFERROR(INDEX('Student Master'!N:N,MATCH(D415,'Student Master'!B:B,0)),"Not Found"))</f>
        <v>SHARBATHI CANAL</v>
      </c>
      <c r="L415" s="28">
        <f>IF(TRIM(D415)="","",IFERROR(INDEX('Student Master'!L:L,MATCH(D415,'Student Master'!B:B,0)),"Not Found"))</f>
        <v>9908120478</v>
      </c>
      <c r="M415" s="28"/>
      <c r="N415" s="28"/>
    </row>
    <row r="416" spans="1:15" x14ac:dyDescent="0.35">
      <c r="A416" s="28">
        <f t="shared" si="6"/>
        <v>415</v>
      </c>
      <c r="B416" s="30">
        <v>44738</v>
      </c>
      <c r="C416" s="28">
        <v>2060</v>
      </c>
      <c r="D416" s="28">
        <v>4455</v>
      </c>
      <c r="E416" s="28" t="s">
        <v>145</v>
      </c>
      <c r="F416" s="28">
        <v>4000</v>
      </c>
      <c r="G416" s="28"/>
      <c r="H416" s="28" t="str">
        <f>IF(TRIM(D416)="","",IFERROR(INDEX('Student Master'!C:C,MATCH(D416,'Student Master'!B:B,0)),"Not Found"))</f>
        <v>N. UDAYA SRI</v>
      </c>
      <c r="I416" s="28" t="str">
        <f>IF(TRIM(D416)="","",IFERROR(INDEX('Student Master'!D:D,MATCH(D416,'Student Master'!B:B,0)),"Not Found"))</f>
        <v>3 - AM</v>
      </c>
      <c r="J416" s="28" t="str">
        <f>IF(TRIM(D416)="","",IFERROR(INDEX('Student Master'!H:H,MATCH(D416,'Student Master'!B:B,0)),"Not Found"))</f>
        <v>N. ASHOK</v>
      </c>
      <c r="K416" s="28" t="str">
        <f>IF(TRIM(D416)="","",IFERROR(INDEX('Student Master'!N:N,MATCH(D416,'Student Master'!B:B,0)),"Not Found"))</f>
        <v>PENTAKALAN</v>
      </c>
      <c r="L416" s="28">
        <f>IF(TRIM(D416)="","",IFERROR(INDEX('Student Master'!L:L,MATCH(D416,'Student Master'!B:B,0)),"Not Found"))</f>
        <v>9381132235</v>
      </c>
      <c r="M416" s="28"/>
      <c r="N416" s="28"/>
    </row>
    <row r="417" spans="1:15" x14ac:dyDescent="0.35">
      <c r="A417" s="28">
        <f t="shared" si="6"/>
        <v>416</v>
      </c>
      <c r="B417" s="30">
        <v>44738</v>
      </c>
      <c r="C417" s="28">
        <v>2061</v>
      </c>
      <c r="D417" s="28">
        <v>3647</v>
      </c>
      <c r="E417" s="28" t="s">
        <v>145</v>
      </c>
      <c r="F417" s="28">
        <v>3000</v>
      </c>
      <c r="G417" s="28"/>
      <c r="H417" s="28" t="str">
        <f>IF(TRIM(D417)="","",IFERROR(INDEX('Student Master'!C:C,MATCH(D417,'Student Master'!B:B,0)),"Not Found"))</f>
        <v>B. ARUN</v>
      </c>
      <c r="I417" s="28" t="str">
        <f>IF(TRIM(D417)="","",IFERROR(INDEX('Student Master'!D:D,MATCH(D417,'Student Master'!B:B,0)),"Not Found"))</f>
        <v>7 - AS</v>
      </c>
      <c r="J417" s="28" t="str">
        <f>IF(TRIM(D417)="","",IFERROR(INDEX('Student Master'!H:H,MATCH(D417,'Student Master'!B:B,0)),"Not Found"))</f>
        <v>RAVI</v>
      </c>
      <c r="K417" s="28" t="str">
        <f>IF(TRIM(D417)="","",IFERROR(INDEX('Student Master'!N:N,MATCH(D417,'Student Master'!B:B,0)),"Not Found"))</f>
        <v>HEMLANAYAK THANDA</v>
      </c>
      <c r="L417" s="28">
        <f>IF(TRIM(D417)="","",IFERROR(INDEX('Student Master'!L:L,MATCH(D417,'Student Master'!B:B,0)),"Not Found"))</f>
        <v>9492792524</v>
      </c>
      <c r="M417" s="28"/>
      <c r="N417" s="28"/>
    </row>
    <row r="418" spans="1:15" x14ac:dyDescent="0.35">
      <c r="A418" s="28">
        <f t="shared" si="6"/>
        <v>417</v>
      </c>
      <c r="B418" s="30">
        <v>44739</v>
      </c>
      <c r="C418" s="28">
        <v>2062</v>
      </c>
      <c r="D418" s="28">
        <v>3805</v>
      </c>
      <c r="E418" s="28" t="s">
        <v>145</v>
      </c>
      <c r="F418" s="28">
        <v>5500</v>
      </c>
      <c r="G418" s="28"/>
      <c r="H418" s="28" t="str">
        <f>IF(TRIM(D418)="","",IFERROR(INDEX('Student Master'!C:C,MATCH(D418,'Student Master'!B:B,0)),"Not Found"))</f>
        <v>S. SAI KUMAR</v>
      </c>
      <c r="I418" s="28" t="str">
        <f>IF(TRIM(D418)="","",IFERROR(INDEX('Student Master'!D:D,MATCH(D418,'Student Master'!B:B,0)),"Not Found"))</f>
        <v>4 - BM</v>
      </c>
      <c r="J418" s="28" t="str">
        <f>IF(TRIM(D418)="","",IFERROR(INDEX('Student Master'!H:H,MATCH(D418,'Student Master'!B:B,0)),"Not Found"))</f>
        <v>SHANKAR</v>
      </c>
      <c r="K418" s="28" t="str">
        <f>IF(TRIM(D418)="","",IFERROR(INDEX('Student Master'!N:N,MATCH(D418,'Student Master'!B:B,0)),"Not Found"))</f>
        <v>PANTAKHURD OLD</v>
      </c>
      <c r="L418" s="28">
        <f>IF(TRIM(D418)="","",IFERROR(INDEX('Student Master'!L:L,MATCH(D418,'Student Master'!B:B,0)),"Not Found"))</f>
        <v>9100520332</v>
      </c>
      <c r="M418" s="28"/>
      <c r="N418" s="28"/>
    </row>
    <row r="419" spans="1:15" x14ac:dyDescent="0.35">
      <c r="A419" s="28">
        <f t="shared" si="6"/>
        <v>418</v>
      </c>
      <c r="B419" s="30">
        <v>44739</v>
      </c>
      <c r="C419" s="28">
        <v>2063</v>
      </c>
      <c r="D419" s="28">
        <v>3326</v>
      </c>
      <c r="E419" s="28" t="s">
        <v>145</v>
      </c>
      <c r="F419" s="28">
        <v>9000</v>
      </c>
      <c r="G419" s="28"/>
      <c r="H419" s="28" t="str">
        <f>IF(TRIM(D419)="","",IFERROR(INDEX('Student Master'!C:C,MATCH(D419,'Student Master'!B:B,0)),"Not Found"))</f>
        <v>Not Found</v>
      </c>
      <c r="I419" s="28" t="str">
        <f>IF(TRIM(D419)="","",IFERROR(INDEX('Student Master'!D:D,MATCH(D419,'Student Master'!B:B,0)),"Not Found"))</f>
        <v>Not Found</v>
      </c>
      <c r="J419" s="28" t="str">
        <f>IF(TRIM(D419)="","",IFERROR(INDEX('Student Master'!H:H,MATCH(D419,'Student Master'!B:B,0)),"Not Found"))</f>
        <v>Not Found</v>
      </c>
      <c r="K419" s="28" t="str">
        <f>IF(TRIM(D419)="","",IFERROR(INDEX('Student Master'!N:N,MATCH(D419,'Student Master'!B:B,0)),"Not Found"))</f>
        <v>Not Found</v>
      </c>
      <c r="L419" s="28" t="str">
        <f>IF(TRIM(D419)="","",IFERROR(INDEX('Student Master'!L:L,MATCH(D419,'Student Master'!B:B,0)),"Not Found"))</f>
        <v>Not Found</v>
      </c>
      <c r="M419" s="28"/>
      <c r="N419" s="28" t="s">
        <v>2872</v>
      </c>
      <c r="O419" s="32" t="s">
        <v>1214</v>
      </c>
    </row>
    <row r="420" spans="1:15" x14ac:dyDescent="0.35">
      <c r="A420" s="28">
        <f t="shared" si="6"/>
        <v>419</v>
      </c>
      <c r="B420" s="30">
        <v>44739</v>
      </c>
      <c r="C420" s="28">
        <v>2064</v>
      </c>
      <c r="D420" s="28">
        <v>3520</v>
      </c>
      <c r="E420" s="28" t="s">
        <v>145</v>
      </c>
      <c r="F420" s="28">
        <v>9000</v>
      </c>
      <c r="G420" s="28"/>
      <c r="H420" s="28" t="str">
        <f>IF(TRIM(D420)="","",IFERROR(INDEX('Student Master'!C:C,MATCH(D420,'Student Master'!B:B,0)),"Not Found"))</f>
        <v>Not Found</v>
      </c>
      <c r="I420" s="28" t="str">
        <f>IF(TRIM(D420)="","",IFERROR(INDEX('Student Master'!D:D,MATCH(D420,'Student Master'!B:B,0)),"Not Found"))</f>
        <v>Not Found</v>
      </c>
      <c r="J420" s="28" t="str">
        <f>IF(TRIM(D420)="","",IFERROR(INDEX('Student Master'!H:H,MATCH(D420,'Student Master'!B:B,0)),"Not Found"))</f>
        <v>Not Found</v>
      </c>
      <c r="K420" s="28" t="str">
        <f>IF(TRIM(D420)="","",IFERROR(INDEX('Student Master'!N:N,MATCH(D420,'Student Master'!B:B,0)),"Not Found"))</f>
        <v>Not Found</v>
      </c>
      <c r="L420" s="28" t="str">
        <f>IF(TRIM(D420)="","",IFERROR(INDEX('Student Master'!L:L,MATCH(D420,'Student Master'!B:B,0)),"Not Found"))</f>
        <v>Not Found</v>
      </c>
      <c r="M420" s="28"/>
      <c r="N420" s="28" t="s">
        <v>2872</v>
      </c>
      <c r="O420" s="32" t="s">
        <v>1086</v>
      </c>
    </row>
    <row r="421" spans="1:15" x14ac:dyDescent="0.35">
      <c r="A421" s="28">
        <f t="shared" si="6"/>
        <v>420</v>
      </c>
      <c r="B421" s="30">
        <v>44739</v>
      </c>
      <c r="C421" s="28">
        <v>2065</v>
      </c>
      <c r="D421" s="28">
        <v>2535</v>
      </c>
      <c r="E421" s="28" t="s">
        <v>145</v>
      </c>
      <c r="F421" s="28">
        <v>2000</v>
      </c>
      <c r="G421" s="28"/>
      <c r="H421" s="28" t="str">
        <f>IF(TRIM(D421)="","",IFERROR(INDEX('Student Master'!C:C,MATCH(D421,'Student Master'!B:B,0)),"Not Found"))</f>
        <v>K. OMKAR</v>
      </c>
      <c r="I421" s="28" t="str">
        <f>IF(TRIM(D421)="","",IFERROR(INDEX('Student Master'!D:D,MATCH(D421,'Student Master'!B:B,0)),"Not Found"))</f>
        <v>9 - AS</v>
      </c>
      <c r="J421" s="28" t="str">
        <f>IF(TRIM(D421)="","",IFERROR(INDEX('Student Master'!H:H,MATCH(D421,'Student Master'!B:B,0)),"Not Found"))</f>
        <v>LAXMAN</v>
      </c>
      <c r="K421" s="28" t="str">
        <f>IF(TRIM(D421)="","",IFERROR(INDEX('Student Master'!N:N,MATCH(D421,'Student Master'!B:B,0)),"Not Found"))</f>
        <v>CHINNA MAVANDI</v>
      </c>
      <c r="L421" s="28">
        <f>IF(TRIM(D421)="","",IFERROR(INDEX('Student Master'!L:L,MATCH(D421,'Student Master'!B:B,0)),"Not Found"))</f>
        <v>6381773021</v>
      </c>
      <c r="M421" s="28"/>
      <c r="N421" s="28"/>
    </row>
    <row r="422" spans="1:15" x14ac:dyDescent="0.35">
      <c r="A422" s="28">
        <f t="shared" si="6"/>
        <v>421</v>
      </c>
      <c r="B422" s="30">
        <v>44739</v>
      </c>
      <c r="C422" s="28">
        <v>2066</v>
      </c>
      <c r="D422" s="28">
        <v>3386</v>
      </c>
      <c r="E422" s="28" t="s">
        <v>145</v>
      </c>
      <c r="F422" s="28">
        <v>9000</v>
      </c>
      <c r="G422" s="28"/>
      <c r="H422" s="28" t="str">
        <f>IF(TRIM(D422)="","",IFERROR(INDEX('Student Master'!C:C,MATCH(D422,'Student Master'!B:B,0)),"Not Found"))</f>
        <v>Not Found</v>
      </c>
      <c r="I422" s="28" t="str">
        <f>IF(TRIM(D422)="","",IFERROR(INDEX('Student Master'!D:D,MATCH(D422,'Student Master'!B:B,0)),"Not Found"))</f>
        <v>Not Found</v>
      </c>
      <c r="J422" s="28" t="str">
        <f>IF(TRIM(D422)="","",IFERROR(INDEX('Student Master'!H:H,MATCH(D422,'Student Master'!B:B,0)),"Not Found"))</f>
        <v>Not Found</v>
      </c>
      <c r="K422" s="28" t="str">
        <f>IF(TRIM(D422)="","",IFERROR(INDEX('Student Master'!N:N,MATCH(D422,'Student Master'!B:B,0)),"Not Found"))</f>
        <v>Not Found</v>
      </c>
      <c r="L422" s="28" t="str">
        <f>IF(TRIM(D422)="","",IFERROR(INDEX('Student Master'!L:L,MATCH(D422,'Student Master'!B:B,0)),"Not Found"))</f>
        <v>Not Found</v>
      </c>
      <c r="M422" s="28"/>
      <c r="N422" s="28" t="s">
        <v>2872</v>
      </c>
      <c r="O422" s="32" t="s">
        <v>1275</v>
      </c>
    </row>
    <row r="423" spans="1:15" x14ac:dyDescent="0.35">
      <c r="A423" s="28">
        <f t="shared" si="6"/>
        <v>422</v>
      </c>
      <c r="B423" s="30">
        <v>44739</v>
      </c>
      <c r="C423" s="28">
        <v>2067</v>
      </c>
      <c r="D423" s="28">
        <v>2684</v>
      </c>
      <c r="E423" s="28" t="s">
        <v>145</v>
      </c>
      <c r="F423" s="28">
        <v>20000</v>
      </c>
      <c r="G423" s="28"/>
      <c r="H423" s="28" t="str">
        <f>IF(TRIM(D423)="","",IFERROR(INDEX('Student Master'!C:C,MATCH(D423,'Student Master'!B:B,0)),"Not Found"))</f>
        <v>R. ADITHYA</v>
      </c>
      <c r="I423" s="28" t="str">
        <f>IF(TRIM(D423)="","",IFERROR(INDEX('Student Master'!D:D,MATCH(D423,'Student Master'!B:B,0)),"Not Found"))</f>
        <v>10 - AS</v>
      </c>
      <c r="J423" s="28" t="str">
        <f>IF(TRIM(D423)="","",IFERROR(INDEX('Student Master'!H:H,MATCH(D423,'Student Master'!B:B,0)),"Not Found"))</f>
        <v>NEELAKANT RAO</v>
      </c>
      <c r="K423" s="28" t="str">
        <f>IF(TRIM(D423)="","",IFERROR(INDEX('Student Master'!N:N,MATCH(D423,'Student Master'!B:B,0)),"Not Found"))</f>
        <v>HANGARGA</v>
      </c>
      <c r="L423" s="28">
        <f>IF(TRIM(D423)="","",IFERROR(INDEX('Student Master'!L:L,MATCH(D423,'Student Master'!B:B,0)),"Not Found"))</f>
        <v>7396523891</v>
      </c>
      <c r="M423" s="28"/>
      <c r="N423" s="28"/>
    </row>
    <row r="424" spans="1:15" x14ac:dyDescent="0.35">
      <c r="A424" s="28">
        <f t="shared" si="6"/>
        <v>423</v>
      </c>
      <c r="B424" s="30">
        <v>44739</v>
      </c>
      <c r="C424" s="28">
        <v>2068</v>
      </c>
      <c r="D424" s="28">
        <v>4326</v>
      </c>
      <c r="E424" s="28" t="s">
        <v>145</v>
      </c>
      <c r="F424" s="28">
        <v>11000</v>
      </c>
      <c r="G424" s="28"/>
      <c r="H424" s="28" t="str">
        <f>IF(TRIM(D424)="","",IFERROR(INDEX('Student Master'!C:C,MATCH(D424,'Student Master'!B:B,0)),"Not Found"))</f>
        <v>N. PRASANNA</v>
      </c>
      <c r="I424" s="28" t="str">
        <f>IF(TRIM(D424)="","",IFERROR(INDEX('Student Master'!D:D,MATCH(D424,'Student Master'!B:B,0)),"Not Found"))</f>
        <v>1 - AM</v>
      </c>
      <c r="J424" s="28" t="str">
        <f>IF(TRIM(D424)="","",IFERROR(INDEX('Student Master'!H:H,MATCH(D424,'Student Master'!B:B,0)),"Not Found"))</f>
        <v>N. RAVI</v>
      </c>
      <c r="K424" s="28" t="str">
        <f>IF(TRIM(D424)="","",IFERROR(INDEX('Student Master'!N:N,MATCH(D424,'Student Master'!B:B,0)),"Not Found"))</f>
        <v>PENTAKALAN</v>
      </c>
      <c r="L424" s="28">
        <f>IF(TRIM(D424)="","",IFERROR(INDEX('Student Master'!L:L,MATCH(D424,'Student Master'!B:B,0)),"Not Found"))</f>
        <v>8897239612</v>
      </c>
      <c r="M424" s="28"/>
      <c r="N424" s="28"/>
    </row>
    <row r="425" spans="1:15" x14ac:dyDescent="0.35">
      <c r="A425" s="28">
        <f t="shared" si="6"/>
        <v>424</v>
      </c>
      <c r="B425" s="30">
        <v>44739</v>
      </c>
      <c r="C425" s="28">
        <v>2069</v>
      </c>
      <c r="D425" s="28">
        <v>4371</v>
      </c>
      <c r="E425" s="28" t="s">
        <v>145</v>
      </c>
      <c r="F425" s="28">
        <v>5000</v>
      </c>
      <c r="G425" s="28"/>
      <c r="H425" s="28" t="str">
        <f>IF(TRIM(D425)="","",IFERROR(INDEX('Student Master'!C:C,MATCH(D425,'Student Master'!B:B,0)),"Not Found"))</f>
        <v>N. ASHWANTH</v>
      </c>
      <c r="I425" s="28" t="str">
        <f>IF(TRIM(D425)="","",IFERROR(INDEX('Student Master'!D:D,MATCH(D425,'Student Master'!B:B,0)),"Not Found"))</f>
        <v>6 - AM</v>
      </c>
      <c r="J425" s="28" t="str">
        <f>IF(TRIM(D425)="","",IFERROR(INDEX('Student Master'!H:H,MATCH(D425,'Student Master'!B:B,0)),"Not Found"))</f>
        <v>RAVI</v>
      </c>
      <c r="K425" s="28" t="str">
        <f>IF(TRIM(D425)="","",IFERROR(INDEX('Student Master'!N:N,MATCH(D425,'Student Master'!B:B,0)),"Not Found"))</f>
        <v>PENTAKALAN</v>
      </c>
      <c r="L425" s="28">
        <f>IF(TRIM(D425)="","",IFERROR(INDEX('Student Master'!L:L,MATCH(D425,'Student Master'!B:B,0)),"Not Found"))</f>
        <v>8897239612</v>
      </c>
      <c r="M425" s="28"/>
      <c r="N425" s="28"/>
    </row>
    <row r="426" spans="1:15" x14ac:dyDescent="0.35">
      <c r="A426" s="28">
        <f t="shared" si="6"/>
        <v>425</v>
      </c>
      <c r="B426" s="30">
        <v>44742</v>
      </c>
      <c r="C426" s="28">
        <v>2070</v>
      </c>
      <c r="D426" s="28">
        <v>2875</v>
      </c>
      <c r="E426" s="28" t="s">
        <v>145</v>
      </c>
      <c r="F426" s="28">
        <v>1000</v>
      </c>
      <c r="G426" s="28"/>
      <c r="H426" s="28" t="str">
        <f>IF(TRIM(D426)="","",IFERROR(INDEX('Student Master'!C:C,MATCH(D426,'Student Master'!B:B,0)),"Not Found"))</f>
        <v>D. KEERTHANA</v>
      </c>
      <c r="I426" s="28" t="str">
        <f>IF(TRIM(D426)="","",IFERROR(INDEX('Student Master'!D:D,MATCH(D426,'Student Master'!B:B,0)),"Not Found"))</f>
        <v>8 - AM</v>
      </c>
      <c r="J426" s="28" t="str">
        <f>IF(TRIM(D426)="","",IFERROR(INDEX('Student Master'!H:H,MATCH(D426,'Student Master'!B:B,0)),"Not Found"))</f>
        <v>D. BHEEM SHANKAR</v>
      </c>
      <c r="K426" s="28" t="str">
        <f>IF(TRIM(D426)="","",IFERROR(INDEX('Student Master'!N:N,MATCH(D426,'Student Master'!B:B,0)),"Not Found"))</f>
        <v>NAGANPALLY</v>
      </c>
      <c r="L426" s="28">
        <f>IF(TRIM(D426)="","",IFERROR(INDEX('Student Master'!L:L,MATCH(D426,'Student Master'!B:B,0)),"Not Found"))</f>
        <v>7702752667</v>
      </c>
      <c r="M426" s="28"/>
      <c r="N426" s="28"/>
    </row>
    <row r="427" spans="1:15" x14ac:dyDescent="0.35">
      <c r="A427" s="28">
        <f t="shared" si="6"/>
        <v>426</v>
      </c>
      <c r="B427" s="30">
        <v>44743</v>
      </c>
      <c r="C427" s="28">
        <v>2071</v>
      </c>
      <c r="D427" s="28">
        <v>2649</v>
      </c>
      <c r="E427" s="28" t="s">
        <v>145</v>
      </c>
      <c r="F427" s="28">
        <v>10000</v>
      </c>
      <c r="G427" s="28"/>
      <c r="H427" s="28" t="str">
        <f>IF(TRIM(D427)="","",IFERROR(INDEX('Student Master'!C:C,MATCH(D427,'Student Master'!B:B,0)),"Not Found"))</f>
        <v>K. MANI VARMA</v>
      </c>
      <c r="I427" s="28" t="str">
        <f>IF(TRIM(D427)="","",IFERROR(INDEX('Student Master'!D:D,MATCH(D427,'Student Master'!B:B,0)),"Not Found"))</f>
        <v>10 - AS</v>
      </c>
      <c r="J427" s="28" t="str">
        <f>IF(TRIM(D427)="","",IFERROR(INDEX('Student Master'!H:H,MATCH(D427,'Student Master'!B:B,0)),"Not Found"))</f>
        <v>CHINNA SAILU</v>
      </c>
      <c r="K427" s="28" t="str">
        <f>IF(TRIM(D427)="","",IFERROR(INDEX('Student Master'!N:N,MATCH(D427,'Student Master'!B:B,0)),"Not Found"))</f>
        <v>KUMMANPALLY</v>
      </c>
      <c r="L427" s="28">
        <f>IF(TRIM(D427)="","",IFERROR(INDEX('Student Master'!L:L,MATCH(D427,'Student Master'!B:B,0)),"Not Found"))</f>
        <v>9912319661</v>
      </c>
      <c r="M427" s="28"/>
      <c r="N427" s="28"/>
    </row>
    <row r="428" spans="1:15" x14ac:dyDescent="0.35">
      <c r="A428" s="28">
        <f t="shared" si="6"/>
        <v>427</v>
      </c>
      <c r="B428" s="30">
        <v>44743</v>
      </c>
      <c r="C428" s="28">
        <v>2072</v>
      </c>
      <c r="D428" s="28">
        <v>4470</v>
      </c>
      <c r="E428" s="28" t="s">
        <v>145</v>
      </c>
      <c r="F428" s="28">
        <v>1000</v>
      </c>
      <c r="G428" s="28"/>
      <c r="H428" s="28" t="str">
        <f>IF(TRIM(D428)="","",IFERROR(INDEX('Student Master'!C:C,MATCH(D428,'Student Master'!B:B,0)),"Not Found"))</f>
        <v>S. TARUN</v>
      </c>
      <c r="I428" s="28" t="str">
        <f>IF(TRIM(D428)="","",IFERROR(INDEX('Student Master'!D:D,MATCH(D428,'Student Master'!B:B,0)),"Not Found"))</f>
        <v>L - AM</v>
      </c>
      <c r="J428" s="28" t="str">
        <f>IF(TRIM(D428)="","",IFERROR(INDEX('Student Master'!H:H,MATCH(D428,'Student Master'!B:B,0)),"Not Found"))</f>
        <v>SHIVARAM (800)</v>
      </c>
      <c r="K428" s="28" t="str">
        <f>IF(TRIM(D428)="","",IFERROR(INDEX('Student Master'!N:N,MATCH(D428,'Student Master'!B:B,0)),"Not Found"))</f>
        <v>SHARBATHI CANAL</v>
      </c>
      <c r="L428" s="28">
        <f>IF(TRIM(D428)="","",IFERROR(INDEX('Student Master'!L:L,MATCH(D428,'Student Master'!B:B,0)),"Not Found"))</f>
        <v>9948231774</v>
      </c>
      <c r="M428" s="28"/>
      <c r="N428" s="28"/>
    </row>
    <row r="429" spans="1:15" x14ac:dyDescent="0.35">
      <c r="A429" s="28">
        <f t="shared" si="6"/>
        <v>428</v>
      </c>
      <c r="B429" s="30">
        <v>44743</v>
      </c>
      <c r="C429" s="28">
        <v>2073</v>
      </c>
      <c r="D429" s="28">
        <v>4170</v>
      </c>
      <c r="E429" s="28" t="s">
        <v>145</v>
      </c>
      <c r="F429" s="28">
        <v>1000</v>
      </c>
      <c r="G429" s="28"/>
      <c r="H429" s="28" t="str">
        <f>IF(TRIM(D429)="","",IFERROR(INDEX('Student Master'!C:C,MATCH(D429,'Student Master'!B:B,0)),"Not Found"))</f>
        <v>S. CHAYA PRIYA</v>
      </c>
      <c r="I429" s="28" t="str">
        <f>IF(TRIM(D429)="","",IFERROR(INDEX('Student Master'!D:D,MATCH(D429,'Student Master'!B:B,0)),"Not Found"))</f>
        <v>2 - BM</v>
      </c>
      <c r="J429" s="28" t="str">
        <f>IF(TRIM(D429)="","",IFERROR(INDEX('Student Master'!H:H,MATCH(D429,'Student Master'!B:B,0)),"Not Found"))</f>
        <v>S. RAM BABU (1000)</v>
      </c>
      <c r="K429" s="28" t="str">
        <f>IF(TRIM(D429)="","",IFERROR(INDEX('Student Master'!N:N,MATCH(D429,'Student Master'!B:B,0)),"Not Found"))</f>
        <v>SHARBATHI CANAL</v>
      </c>
      <c r="L429" s="28">
        <f>IF(TRIM(D429)="","",IFERROR(INDEX('Student Master'!L:L,MATCH(D429,'Student Master'!B:B,0)),"Not Found"))</f>
        <v>9948118447</v>
      </c>
      <c r="M429" s="28"/>
      <c r="N429" s="28"/>
    </row>
    <row r="430" spans="1:15" x14ac:dyDescent="0.35">
      <c r="A430" s="28">
        <f t="shared" si="6"/>
        <v>429</v>
      </c>
      <c r="B430" s="30">
        <v>44744</v>
      </c>
      <c r="C430" s="28">
        <v>2074</v>
      </c>
      <c r="D430" s="28">
        <v>4178</v>
      </c>
      <c r="E430" s="28" t="s">
        <v>145</v>
      </c>
      <c r="F430" s="28">
        <v>5000</v>
      </c>
      <c r="G430" s="28"/>
      <c r="H430" s="28" t="str">
        <f>IF(TRIM(D430)="","",IFERROR(INDEX('Student Master'!C:C,MATCH(D430,'Student Master'!B:B,0)),"Not Found"))</f>
        <v>P. CHARAN</v>
      </c>
      <c r="I430" s="28" t="str">
        <f>IF(TRIM(D430)="","",IFERROR(INDEX('Student Master'!D:D,MATCH(D430,'Student Master'!B:B,0)),"Not Found"))</f>
        <v>2 - AM</v>
      </c>
      <c r="J430" s="28" t="str">
        <f>IF(TRIM(D430)="","",IFERROR(INDEX('Student Master'!H:H,MATCH(D430,'Student Master'!B:B,0)),"Not Found"))</f>
        <v>P. CHINNA BOI</v>
      </c>
      <c r="K430" s="28" t="str">
        <f>IF(TRIM(D430)="","",IFERROR(INDEX('Student Master'!N:N,MATCH(D430,'Student Master'!B:B,0)),"Not Found"))</f>
        <v>OLD SALAMPAD</v>
      </c>
      <c r="L430" s="28">
        <f>IF(TRIM(D430)="","",IFERROR(INDEX('Student Master'!L:L,MATCH(D430,'Student Master'!B:B,0)),"Not Found"))</f>
        <v>9100631609</v>
      </c>
      <c r="M430" s="28"/>
      <c r="N430" s="28"/>
    </row>
    <row r="431" spans="1:15" x14ac:dyDescent="0.35">
      <c r="A431" s="28">
        <f t="shared" si="6"/>
        <v>430</v>
      </c>
      <c r="B431" s="30">
        <v>44744</v>
      </c>
      <c r="C431" s="28">
        <v>2075</v>
      </c>
      <c r="D431" s="28">
        <v>3306</v>
      </c>
      <c r="E431" s="28" t="s">
        <v>145</v>
      </c>
      <c r="F431" s="28">
        <v>9000</v>
      </c>
      <c r="G431" s="28"/>
      <c r="H431" s="28" t="str">
        <f>IF(TRIM(D431)="","",IFERROR(INDEX('Student Master'!C:C,MATCH(D431,'Student Master'!B:B,0)),"Not Found"))</f>
        <v>J. SAI CHARAN</v>
      </c>
      <c r="I431" s="28" t="str">
        <f>IF(TRIM(D431)="","",IFERROR(INDEX('Student Master'!D:D,MATCH(D431,'Student Master'!B:B,0)),"Not Found"))</f>
        <v>6 - BM</v>
      </c>
      <c r="J431" s="28" t="str">
        <f>IF(TRIM(D431)="","",IFERROR(INDEX('Student Master'!H:H,MATCH(D431,'Student Master'!B:B,0)),"Not Found"))</f>
        <v>GANGADHAR</v>
      </c>
      <c r="K431" s="28" t="str">
        <f>IF(TRIM(D431)="","",IFERROR(INDEX('Student Master'!N:N,MATCH(D431,'Student Master'!B:B,0)),"Not Found"))</f>
        <v>KALDURKI</v>
      </c>
      <c r="L431" s="28">
        <f>IF(TRIM(D431)="","",IFERROR(INDEX('Student Master'!L:L,MATCH(D431,'Student Master'!B:B,0)),"Not Found"))</f>
        <v>9393407777</v>
      </c>
      <c r="M431" s="28"/>
      <c r="N431" s="28"/>
    </row>
    <row r="432" spans="1:15" x14ac:dyDescent="0.35">
      <c r="A432" s="28">
        <f t="shared" si="6"/>
        <v>431</v>
      </c>
      <c r="B432" s="30">
        <v>44744</v>
      </c>
      <c r="C432" s="28">
        <v>2076</v>
      </c>
      <c r="D432" s="28">
        <v>3229</v>
      </c>
      <c r="E432" s="28" t="s">
        <v>145</v>
      </c>
      <c r="F432" s="28">
        <v>5000</v>
      </c>
      <c r="G432" s="28"/>
      <c r="H432" s="28" t="str">
        <f>IF(TRIM(D432)="","",IFERROR(INDEX('Student Master'!C:C,MATCH(D432,'Student Master'!B:B,0)),"Not Found"))</f>
        <v>K. NAVADEEP</v>
      </c>
      <c r="I432" s="28" t="str">
        <f>IF(TRIM(D432)="","",IFERROR(INDEX('Student Master'!D:D,MATCH(D432,'Student Master'!B:B,0)),"Not Found"))</f>
        <v>6 - BM</v>
      </c>
      <c r="J432" s="28" t="str">
        <f>IF(TRIM(D432)="","",IFERROR(INDEX('Student Master'!H:H,MATCH(D432,'Student Master'!B:B,0)),"Not Found"))</f>
        <v>NARESH</v>
      </c>
      <c r="K432" s="28" t="str">
        <f>IF(TRIM(D432)="","",IFERROR(INDEX('Student Master'!N:N,MATCH(D432,'Student Master'!B:B,0)),"Not Found"))</f>
        <v>BARDIPUR</v>
      </c>
      <c r="L432" s="28">
        <f>IF(TRIM(D432)="","",IFERROR(INDEX('Student Master'!L:L,MATCH(D432,'Student Master'!B:B,0)),"Not Found"))</f>
        <v>8498834295</v>
      </c>
      <c r="M432" s="28"/>
      <c r="N432" s="28"/>
    </row>
    <row r="433" spans="1:15" x14ac:dyDescent="0.35">
      <c r="A433" s="28">
        <f t="shared" si="6"/>
        <v>432</v>
      </c>
      <c r="B433" s="30">
        <v>44744</v>
      </c>
      <c r="C433" s="28">
        <v>2077</v>
      </c>
      <c r="D433" s="28">
        <v>3503</v>
      </c>
      <c r="E433" s="28" t="s">
        <v>145</v>
      </c>
      <c r="F433" s="28">
        <v>5000</v>
      </c>
      <c r="G433" s="28"/>
      <c r="H433" s="28" t="str">
        <f>IF(TRIM(D433)="","",IFERROR(INDEX('Student Master'!C:C,MATCH(D433,'Student Master'!B:B,0)),"Not Found"))</f>
        <v>K. SAI CHARAN</v>
      </c>
      <c r="I433" s="28" t="str">
        <f>IF(TRIM(D433)="","",IFERROR(INDEX('Student Master'!D:D,MATCH(D433,'Student Master'!B:B,0)),"Not Found"))</f>
        <v>5 - AM</v>
      </c>
      <c r="J433" s="28" t="str">
        <f>IF(TRIM(D433)="","",IFERROR(INDEX('Student Master'!H:H,MATCH(D433,'Student Master'!B:B,0)),"Not Found"))</f>
        <v>NARESH</v>
      </c>
      <c r="K433" s="28" t="str">
        <f>IF(TRIM(D433)="","",IFERROR(INDEX('Student Master'!N:N,MATCH(D433,'Student Master'!B:B,0)),"Not Found"))</f>
        <v>BARDIPUR</v>
      </c>
      <c r="L433" s="28">
        <f>IF(TRIM(D433)="","",IFERROR(INDEX('Student Master'!L:L,MATCH(D433,'Student Master'!B:B,0)),"Not Found"))</f>
        <v>8498834295</v>
      </c>
      <c r="M433" s="28"/>
      <c r="N433" s="28"/>
    </row>
    <row r="434" spans="1:15" x14ac:dyDescent="0.35">
      <c r="A434" s="28">
        <f t="shared" si="6"/>
        <v>433</v>
      </c>
      <c r="B434" s="30">
        <v>44744</v>
      </c>
      <c r="C434" s="28">
        <v>2078</v>
      </c>
      <c r="D434" s="28">
        <v>2256</v>
      </c>
      <c r="E434" s="28" t="s">
        <v>145</v>
      </c>
      <c r="F434" s="28">
        <v>2000</v>
      </c>
      <c r="G434" s="28"/>
      <c r="H434" s="28" t="str">
        <f>IF(TRIM(D434)="","",IFERROR(INDEX('Student Master'!C:C,MATCH(D434,'Student Master'!B:B,0)),"Not Found"))</f>
        <v>Not Found</v>
      </c>
      <c r="I434" s="28" t="str">
        <f>IF(TRIM(D434)="","",IFERROR(INDEX('Student Master'!D:D,MATCH(D434,'Student Master'!B:B,0)),"Not Found"))</f>
        <v>Not Found</v>
      </c>
      <c r="J434" s="28" t="str">
        <f>IF(TRIM(D434)="","",IFERROR(INDEX('Student Master'!H:H,MATCH(D434,'Student Master'!B:B,0)),"Not Found"))</f>
        <v>Not Found</v>
      </c>
      <c r="K434" s="28" t="str">
        <f>IF(TRIM(D434)="","",IFERROR(INDEX('Student Master'!N:N,MATCH(D434,'Student Master'!B:B,0)),"Not Found"))</f>
        <v>Not Found</v>
      </c>
      <c r="L434" s="28" t="str">
        <f>IF(TRIM(D434)="","",IFERROR(INDEX('Student Master'!L:L,MATCH(D434,'Student Master'!B:B,0)),"Not Found"))</f>
        <v>Not Found</v>
      </c>
      <c r="M434" s="28"/>
      <c r="N434" s="28" t="s">
        <v>2872</v>
      </c>
      <c r="O434" s="32" t="s">
        <v>1802</v>
      </c>
    </row>
    <row r="435" spans="1:15" x14ac:dyDescent="0.35">
      <c r="A435" s="28">
        <f t="shared" si="6"/>
        <v>434</v>
      </c>
      <c r="B435" s="30">
        <v>44746</v>
      </c>
      <c r="C435" s="28">
        <v>2079</v>
      </c>
      <c r="D435" s="28">
        <v>3776</v>
      </c>
      <c r="E435" s="28" t="s">
        <v>145</v>
      </c>
      <c r="F435" s="28">
        <v>4000</v>
      </c>
      <c r="G435" s="28"/>
      <c r="H435" s="28" t="str">
        <f>IF(TRIM(D435)="","",IFERROR(INDEX('Student Master'!C:C,MATCH(D435,'Student Master'!B:B,0)),"Not Found"))</f>
        <v>N. AKSHITH KHANNA</v>
      </c>
      <c r="I435" s="28" t="str">
        <f>IF(TRIM(D435)="","",IFERROR(INDEX('Student Master'!D:D,MATCH(D435,'Student Master'!B:B,0)),"Not Found"))</f>
        <v>4 - BM</v>
      </c>
      <c r="J435" s="28" t="str">
        <f>IF(TRIM(D435)="","",IFERROR(INDEX('Student Master'!H:H,MATCH(D435,'Student Master'!B:B,0)),"Not Found"))</f>
        <v>N. POSHETTY</v>
      </c>
      <c r="K435" s="28" t="str">
        <f>IF(TRIM(D435)="","",IFERROR(INDEX('Student Master'!N:N,MATCH(D435,'Student Master'!B:B,0)),"Not Found"))</f>
        <v>KUMMANPALLY</v>
      </c>
      <c r="L435" s="28">
        <f>IF(TRIM(D435)="","",IFERROR(INDEX('Student Master'!L:L,MATCH(D435,'Student Master'!B:B,0)),"Not Found"))</f>
        <v>9951138284</v>
      </c>
      <c r="M435" s="28"/>
      <c r="N435" s="28"/>
    </row>
    <row r="436" spans="1:15" x14ac:dyDescent="0.35">
      <c r="A436" s="28">
        <f t="shared" si="6"/>
        <v>435</v>
      </c>
      <c r="B436" s="30">
        <v>44746</v>
      </c>
      <c r="C436" s="28">
        <v>2080</v>
      </c>
      <c r="D436" s="28">
        <v>4156</v>
      </c>
      <c r="E436" s="28" t="s">
        <v>145</v>
      </c>
      <c r="F436" s="28">
        <v>3000</v>
      </c>
      <c r="G436" s="28"/>
      <c r="H436" s="28" t="str">
        <f>IF(TRIM(D436)="","",IFERROR(INDEX('Student Master'!C:C,MATCH(D436,'Student Master'!B:B,0)),"Not Found"))</f>
        <v>N. POOJA</v>
      </c>
      <c r="I436" s="28" t="str">
        <f>IF(TRIM(D436)="","",IFERROR(INDEX('Student Master'!D:D,MATCH(D436,'Student Master'!B:B,0)),"Not Found"))</f>
        <v>2 - AM</v>
      </c>
      <c r="J436" s="28" t="str">
        <f>IF(TRIM(D436)="","",IFERROR(INDEX('Student Master'!H:H,MATCH(D436,'Student Master'!B:B,0)),"Not Found"))</f>
        <v>N. POSHETTY</v>
      </c>
      <c r="K436" s="28" t="str">
        <f>IF(TRIM(D436)="","",IFERROR(INDEX('Student Master'!N:N,MATCH(D436,'Student Master'!B:B,0)),"Not Found"))</f>
        <v>KUMMANPALLY</v>
      </c>
      <c r="L436" s="28">
        <f>IF(TRIM(D436)="","",IFERROR(INDEX('Student Master'!L:L,MATCH(D436,'Student Master'!B:B,0)),"Not Found"))</f>
        <v>9951138284</v>
      </c>
      <c r="M436" s="28"/>
      <c r="N436" s="28"/>
    </row>
    <row r="437" spans="1:15" x14ac:dyDescent="0.35">
      <c r="A437" s="28">
        <f t="shared" si="6"/>
        <v>436</v>
      </c>
      <c r="B437" s="30">
        <v>44749</v>
      </c>
      <c r="C437" s="28">
        <v>2081</v>
      </c>
      <c r="D437" s="28">
        <v>2315</v>
      </c>
      <c r="E437" s="28" t="s">
        <v>145</v>
      </c>
      <c r="F437" s="28">
        <v>20000</v>
      </c>
      <c r="G437" s="28"/>
      <c r="H437" s="28" t="str">
        <f>IF(TRIM(D437)="","",IFERROR(INDEX('Student Master'!C:C,MATCH(D437,'Student Master'!B:B,0)),"Not Found"))</f>
        <v>M. MADHAV RAO</v>
      </c>
      <c r="I437" s="28" t="str">
        <f>IF(TRIM(D437)="","",IFERROR(INDEX('Student Master'!D:D,MATCH(D437,'Student Master'!B:B,0)),"Not Found"))</f>
        <v>10 - AS</v>
      </c>
      <c r="J437" s="28" t="str">
        <f>IF(TRIM(D437)="","",IFERROR(INDEX('Student Master'!H:H,MATCH(D437,'Student Master'!B:B,0)),"Not Found"))</f>
        <v>GANGADHAR</v>
      </c>
      <c r="K437" s="28" t="str">
        <f>IF(TRIM(D437)="","",IFERROR(INDEX('Student Master'!N:N,MATCH(D437,'Student Master'!B:B,0)),"Not Found"))</f>
        <v>KALDURKI</v>
      </c>
      <c r="L437" s="28">
        <f>IF(TRIM(D437)="","",IFERROR(INDEX('Student Master'!L:L,MATCH(D437,'Student Master'!B:B,0)),"Not Found"))</f>
        <v>9346945718</v>
      </c>
      <c r="M437" s="28"/>
      <c r="N437" s="28"/>
    </row>
    <row r="438" spans="1:15" x14ac:dyDescent="0.35">
      <c r="A438" s="28">
        <f t="shared" si="6"/>
        <v>437</v>
      </c>
      <c r="B438" s="30">
        <v>44750</v>
      </c>
      <c r="C438" s="28">
        <v>2082</v>
      </c>
      <c r="D438" s="28">
        <v>4344</v>
      </c>
      <c r="E438" s="28" t="s">
        <v>145</v>
      </c>
      <c r="F438" s="28">
        <v>2000</v>
      </c>
      <c r="G438" s="28"/>
      <c r="H438" s="28" t="str">
        <f>IF(TRIM(D438)="","",IFERROR(INDEX('Student Master'!C:C,MATCH(D438,'Student Master'!B:B,0)),"Not Found"))</f>
        <v>D. HEMA VARSHITH</v>
      </c>
      <c r="I438" s="28" t="str">
        <f>IF(TRIM(D438)="","",IFERROR(INDEX('Student Master'!D:D,MATCH(D438,'Student Master'!B:B,0)),"Not Found"))</f>
        <v>1 - BM</v>
      </c>
      <c r="J438" s="28" t="str">
        <f>IF(TRIM(D438)="","",IFERROR(INDEX('Student Master'!H:H,MATCH(D438,'Student Master'!B:B,0)),"Not Found"))</f>
        <v>D. SRINU</v>
      </c>
      <c r="K438" s="28" t="str">
        <f>IF(TRIM(D438)="","",IFERROR(INDEX('Student Master'!N:N,MATCH(D438,'Student Master'!B:B,0)),"Not Found"))</f>
        <v>OLD SALAMPAD</v>
      </c>
      <c r="L438" s="28">
        <f>IF(TRIM(D438)="","",IFERROR(INDEX('Student Master'!L:L,MATCH(D438,'Student Master'!B:B,0)),"Not Found"))</f>
        <v>6309712872</v>
      </c>
      <c r="M438" s="28"/>
      <c r="N438" s="28"/>
    </row>
    <row r="439" spans="1:15" x14ac:dyDescent="0.35">
      <c r="A439" s="28">
        <f t="shared" si="6"/>
        <v>438</v>
      </c>
      <c r="B439" s="30">
        <v>44750</v>
      </c>
      <c r="C439" s="28">
        <v>2083</v>
      </c>
      <c r="D439" s="28">
        <v>3140</v>
      </c>
      <c r="E439" s="28" t="s">
        <v>145</v>
      </c>
      <c r="F439" s="28">
        <v>23000</v>
      </c>
      <c r="G439" s="28"/>
      <c r="H439" s="28" t="str">
        <f>IF(TRIM(D439)="","",IFERROR(INDEX('Student Master'!C:C,MATCH(D439,'Student Master'!B:B,0)),"Not Found"))</f>
        <v>Not Found</v>
      </c>
      <c r="I439" s="28" t="str">
        <f>IF(TRIM(D439)="","",IFERROR(INDEX('Student Master'!D:D,MATCH(D439,'Student Master'!B:B,0)),"Not Found"))</f>
        <v>Not Found</v>
      </c>
      <c r="J439" s="28" t="str">
        <f>IF(TRIM(D439)="","",IFERROR(INDEX('Student Master'!H:H,MATCH(D439,'Student Master'!B:B,0)),"Not Found"))</f>
        <v>Not Found</v>
      </c>
      <c r="K439" s="28" t="str">
        <f>IF(TRIM(D439)="","",IFERROR(INDEX('Student Master'!N:N,MATCH(D439,'Student Master'!B:B,0)),"Not Found"))</f>
        <v>Not Found</v>
      </c>
      <c r="L439" s="28" t="str">
        <f>IF(TRIM(D439)="","",IFERROR(INDEX('Student Master'!L:L,MATCH(D439,'Student Master'!B:B,0)),"Not Found"))</f>
        <v>Not Found</v>
      </c>
      <c r="M439" s="28"/>
      <c r="N439" s="28" t="s">
        <v>2872</v>
      </c>
      <c r="O439" s="32" t="s">
        <v>1536</v>
      </c>
    </row>
    <row r="440" spans="1:15" x14ac:dyDescent="0.35">
      <c r="A440" s="28">
        <f t="shared" si="6"/>
        <v>439</v>
      </c>
      <c r="B440" s="30">
        <v>44761</v>
      </c>
      <c r="C440" s="28">
        <v>2084</v>
      </c>
      <c r="D440" s="28">
        <v>3619</v>
      </c>
      <c r="E440" s="28" t="s">
        <v>145</v>
      </c>
      <c r="F440" s="28">
        <v>15000</v>
      </c>
      <c r="G440" s="28"/>
      <c r="H440" s="28" t="str">
        <f>IF(TRIM(D440)="","",IFERROR(INDEX('Student Master'!C:C,MATCH(D440,'Student Master'!B:B,0)),"Not Found"))</f>
        <v>Not Found</v>
      </c>
      <c r="I440" s="28" t="str">
        <f>IF(TRIM(D440)="","",IFERROR(INDEX('Student Master'!D:D,MATCH(D440,'Student Master'!B:B,0)),"Not Found"))</f>
        <v>Not Found</v>
      </c>
      <c r="J440" s="28" t="str">
        <f>IF(TRIM(D440)="","",IFERROR(INDEX('Student Master'!H:H,MATCH(D440,'Student Master'!B:B,0)),"Not Found"))</f>
        <v>Not Found</v>
      </c>
      <c r="K440" s="28" t="str">
        <f>IF(TRIM(D440)="","",IFERROR(INDEX('Student Master'!N:N,MATCH(D440,'Student Master'!B:B,0)),"Not Found"))</f>
        <v>Not Found</v>
      </c>
      <c r="L440" s="28" t="str">
        <f>IF(TRIM(D440)="","",IFERROR(INDEX('Student Master'!L:L,MATCH(D440,'Student Master'!B:B,0)),"Not Found"))</f>
        <v>Not Found</v>
      </c>
      <c r="M440" s="28"/>
      <c r="N440" s="28" t="s">
        <v>2872</v>
      </c>
      <c r="O440" s="32" t="s">
        <v>6182</v>
      </c>
    </row>
    <row r="441" spans="1:15" x14ac:dyDescent="0.35">
      <c r="A441" s="28">
        <f t="shared" si="6"/>
        <v>440</v>
      </c>
      <c r="B441" s="30">
        <v>44761</v>
      </c>
      <c r="C441" s="28">
        <v>2085</v>
      </c>
      <c r="D441" s="28">
        <v>3697</v>
      </c>
      <c r="E441" s="28" t="s">
        <v>145</v>
      </c>
      <c r="F441" s="28">
        <v>10000</v>
      </c>
      <c r="G441" s="28"/>
      <c r="H441" s="28" t="str">
        <f>IF(TRIM(D441)="","",IFERROR(INDEX('Student Master'!C:C,MATCH(D441,'Student Master'!B:B,0)),"Not Found"))</f>
        <v>Not Found</v>
      </c>
      <c r="I441" s="28" t="str">
        <f>IF(TRIM(D441)="","",IFERROR(INDEX('Student Master'!D:D,MATCH(D441,'Student Master'!B:B,0)),"Not Found"))</f>
        <v>Not Found</v>
      </c>
      <c r="J441" s="28" t="str">
        <f>IF(TRIM(D441)="","",IFERROR(INDEX('Student Master'!H:H,MATCH(D441,'Student Master'!B:B,0)),"Not Found"))</f>
        <v>Not Found</v>
      </c>
      <c r="K441" s="28" t="str">
        <f>IF(TRIM(D441)="","",IFERROR(INDEX('Student Master'!N:N,MATCH(D441,'Student Master'!B:B,0)),"Not Found"))</f>
        <v>Not Found</v>
      </c>
      <c r="L441" s="28" t="str">
        <f>IF(TRIM(D441)="","",IFERROR(INDEX('Student Master'!L:L,MATCH(D441,'Student Master'!B:B,0)),"Not Found"))</f>
        <v>Not Found</v>
      </c>
      <c r="M441" s="28"/>
      <c r="N441" s="28" t="s">
        <v>2872</v>
      </c>
      <c r="O441" s="32" t="s">
        <v>6183</v>
      </c>
    </row>
    <row r="442" spans="1:15" x14ac:dyDescent="0.35">
      <c r="A442" s="28">
        <f t="shared" si="6"/>
        <v>441</v>
      </c>
      <c r="B442" s="30">
        <v>44761</v>
      </c>
      <c r="C442" s="28">
        <v>2086</v>
      </c>
      <c r="D442" s="28">
        <v>2985</v>
      </c>
      <c r="E442" s="28" t="s">
        <v>145</v>
      </c>
      <c r="F442" s="28">
        <v>6500</v>
      </c>
      <c r="G442" s="28"/>
      <c r="H442" s="28" t="str">
        <f>IF(TRIM(D442)="","",IFERROR(INDEX('Student Master'!C:C,MATCH(D442,'Student Master'!B:B,0)),"Not Found"))</f>
        <v>Not Found</v>
      </c>
      <c r="I442" s="28" t="str">
        <f>IF(TRIM(D442)="","",IFERROR(INDEX('Student Master'!D:D,MATCH(D442,'Student Master'!B:B,0)),"Not Found"))</f>
        <v>Not Found</v>
      </c>
      <c r="J442" s="28" t="str">
        <f>IF(TRIM(D442)="","",IFERROR(INDEX('Student Master'!H:H,MATCH(D442,'Student Master'!B:B,0)),"Not Found"))</f>
        <v>Not Found</v>
      </c>
      <c r="K442" s="28" t="str">
        <f>IF(TRIM(D442)="","",IFERROR(INDEX('Student Master'!N:N,MATCH(D442,'Student Master'!B:B,0)),"Not Found"))</f>
        <v>Not Found</v>
      </c>
      <c r="L442" s="28" t="str">
        <f>IF(TRIM(D442)="","",IFERROR(INDEX('Student Master'!L:L,MATCH(D442,'Student Master'!B:B,0)),"Not Found"))</f>
        <v>Not Found</v>
      </c>
      <c r="M442" s="28"/>
      <c r="N442" s="28" t="s">
        <v>2872</v>
      </c>
      <c r="O442" s="32" t="s">
        <v>1398</v>
      </c>
    </row>
    <row r="443" spans="1:15" x14ac:dyDescent="0.35">
      <c r="A443" s="28">
        <f t="shared" si="6"/>
        <v>442</v>
      </c>
      <c r="B443" s="30">
        <v>44761</v>
      </c>
      <c r="C443" s="28">
        <v>2087</v>
      </c>
      <c r="D443" s="28">
        <v>2464</v>
      </c>
      <c r="E443" s="28" t="s">
        <v>145</v>
      </c>
      <c r="F443" s="28">
        <v>7000</v>
      </c>
      <c r="G443" s="28"/>
      <c r="H443" s="28" t="str">
        <f>IF(TRIM(D443)="","",IFERROR(INDEX('Student Master'!C:C,MATCH(D443,'Student Master'!B:B,0)),"Not Found"))</f>
        <v>ALEENA MAHEEN</v>
      </c>
      <c r="I443" s="28" t="str">
        <f>IF(TRIM(D443)="","",IFERROR(INDEX('Student Master'!D:D,MATCH(D443,'Student Master'!B:B,0)),"Not Found"))</f>
        <v>9 - AS</v>
      </c>
      <c r="J443" s="28" t="str">
        <f>IF(TRIM(D443)="","",IFERROR(INDEX('Student Master'!H:H,MATCH(D443,'Student Master'!B:B,0)),"Not Found"))</f>
        <v>SHAIK SHADUL</v>
      </c>
      <c r="K443" s="28" t="str">
        <f>IF(TRIM(D443)="","",IFERROR(INDEX('Student Master'!N:N,MATCH(D443,'Student Master'!B:B,0)),"Not Found"))</f>
        <v>AZAM GUNJ</v>
      </c>
      <c r="L443" s="28">
        <f>IF(TRIM(D443)="","",IFERROR(INDEX('Student Master'!L:L,MATCH(D443,'Student Master'!B:B,0)),"Not Found"))</f>
        <v>9140241944</v>
      </c>
      <c r="M443" s="28"/>
      <c r="N443" s="28"/>
    </row>
    <row r="444" spans="1:15" x14ac:dyDescent="0.35">
      <c r="A444" s="28">
        <f t="shared" si="6"/>
        <v>443</v>
      </c>
      <c r="B444" s="30">
        <v>44762</v>
      </c>
      <c r="C444" s="28">
        <v>2088</v>
      </c>
      <c r="D444" s="28">
        <v>2918</v>
      </c>
      <c r="E444" s="28" t="s">
        <v>145</v>
      </c>
      <c r="F444" s="28">
        <v>10000</v>
      </c>
      <c r="G444" s="28"/>
      <c r="H444" s="28" t="str">
        <f>IF(TRIM(D444)="","",IFERROR(INDEX('Student Master'!C:C,MATCH(D444,'Student Master'!B:B,0)),"Not Found"))</f>
        <v>B. SNEHITH REDDY</v>
      </c>
      <c r="I444" s="28" t="str">
        <f>IF(TRIM(D444)="","",IFERROR(INDEX('Student Master'!D:D,MATCH(D444,'Student Master'!B:B,0)),"Not Found"))</f>
        <v>10 - AS</v>
      </c>
      <c r="J444" s="28" t="str">
        <f>IF(TRIM(D444)="","",IFERROR(INDEX('Student Master'!H:H,MATCH(D444,'Student Master'!B:B,0)),"Not Found"))</f>
        <v>GOVIND REDDY</v>
      </c>
      <c r="K444" s="28" t="str">
        <f>IF(TRIM(D444)="","",IFERROR(INDEX('Student Master'!N:N,MATCH(D444,'Student Master'!B:B,0)),"Not Found"))</f>
        <v>KALDURKI</v>
      </c>
      <c r="L444" s="28">
        <f>IF(TRIM(D444)="","",IFERROR(INDEX('Student Master'!L:L,MATCH(D444,'Student Master'!B:B,0)),"Not Found"))</f>
        <v>9356574378</v>
      </c>
      <c r="M444" s="28"/>
      <c r="N444" s="28"/>
    </row>
    <row r="445" spans="1:15" x14ac:dyDescent="0.35">
      <c r="A445" s="28">
        <f t="shared" si="6"/>
        <v>444</v>
      </c>
      <c r="B445" s="30">
        <v>44769</v>
      </c>
      <c r="C445" s="28">
        <v>2089</v>
      </c>
      <c r="D445" s="28">
        <v>3513</v>
      </c>
      <c r="E445" s="28" t="s">
        <v>145</v>
      </c>
      <c r="F445" s="28">
        <v>3000</v>
      </c>
      <c r="G445" s="28"/>
      <c r="H445" s="28" t="str">
        <f>IF(TRIM(D445)="","",IFERROR(INDEX('Student Master'!C:C,MATCH(D445,'Student Master'!B:B,0)),"Not Found"))</f>
        <v>N. DIKSHITHA</v>
      </c>
      <c r="I445" s="28" t="str">
        <f>IF(TRIM(D445)="","",IFERROR(INDEX('Student Master'!D:D,MATCH(D445,'Student Master'!B:B,0)),"Not Found"))</f>
        <v>5 - BM</v>
      </c>
      <c r="J445" s="28" t="str">
        <f>IF(TRIM(D445)="","",IFERROR(INDEX('Student Master'!H:H,MATCH(D445,'Student Master'!B:B,0)),"Not Found"))</f>
        <v>RAVI</v>
      </c>
      <c r="K445" s="28" t="str">
        <f>IF(TRIM(D445)="","",IFERROR(INDEX('Student Master'!N:N,MATCH(D445,'Student Master'!B:B,0)),"Not Found"))</f>
        <v>ACHANPALLY</v>
      </c>
      <c r="L445" s="28">
        <f>IF(TRIM(D445)="","",IFERROR(INDEX('Student Master'!L:L,MATCH(D445,'Student Master'!B:B,0)),"Not Found"))</f>
        <v>7569878078</v>
      </c>
      <c r="M445" s="28"/>
      <c r="N445" s="28"/>
    </row>
    <row r="446" spans="1:15" x14ac:dyDescent="0.35">
      <c r="A446" s="28">
        <f t="shared" si="6"/>
        <v>445</v>
      </c>
      <c r="B446" s="30">
        <v>44769</v>
      </c>
      <c r="C446" s="28">
        <v>2090</v>
      </c>
      <c r="D446" s="28">
        <v>3490</v>
      </c>
      <c r="E446" s="28" t="s">
        <v>145</v>
      </c>
      <c r="F446" s="28">
        <v>3000</v>
      </c>
      <c r="G446" s="28"/>
      <c r="H446" s="28" t="str">
        <f>IF(TRIM(D446)="","",IFERROR(INDEX('Student Master'!C:C,MATCH(D446,'Student Master'!B:B,0)),"Not Found"))</f>
        <v>Not Found</v>
      </c>
      <c r="I446" s="28" t="str">
        <f>IF(TRIM(D446)="","",IFERROR(INDEX('Student Master'!D:D,MATCH(D446,'Student Master'!B:B,0)),"Not Found"))</f>
        <v>Not Found</v>
      </c>
      <c r="J446" s="28" t="str">
        <f>IF(TRIM(D446)="","",IFERROR(INDEX('Student Master'!H:H,MATCH(D446,'Student Master'!B:B,0)),"Not Found"))</f>
        <v>Not Found</v>
      </c>
      <c r="K446" s="28" t="str">
        <f>IF(TRIM(D446)="","",IFERROR(INDEX('Student Master'!N:N,MATCH(D446,'Student Master'!B:B,0)),"Not Found"))</f>
        <v>Not Found</v>
      </c>
      <c r="L446" s="28" t="str">
        <f>IF(TRIM(D446)="","",IFERROR(INDEX('Student Master'!L:L,MATCH(D446,'Student Master'!B:B,0)),"Not Found"))</f>
        <v>Not Found</v>
      </c>
      <c r="M446" s="28"/>
      <c r="N446" s="28" t="s">
        <v>2872</v>
      </c>
      <c r="O446" s="32" t="s">
        <v>1057</v>
      </c>
    </row>
    <row r="447" spans="1:15" x14ac:dyDescent="0.35">
      <c r="A447" s="28">
        <f t="shared" si="6"/>
        <v>446</v>
      </c>
      <c r="B447" s="30">
        <v>44769</v>
      </c>
      <c r="C447" s="28">
        <v>2091</v>
      </c>
      <c r="D447" s="28">
        <v>4400</v>
      </c>
      <c r="E447" s="28" t="s">
        <v>145</v>
      </c>
      <c r="F447" s="28">
        <v>1000</v>
      </c>
      <c r="G447" s="28"/>
      <c r="H447" s="28" t="str">
        <f>IF(TRIM(D447)="","",IFERROR(INDEX('Student Master'!C:C,MATCH(D447,'Student Master'!B:B,0)),"Not Found"))</f>
        <v>RUFAIN NAWEZ KHAN</v>
      </c>
      <c r="I447" s="28" t="str">
        <f>IF(TRIM(D447)="","",IFERROR(INDEX('Student Master'!D:D,MATCH(D447,'Student Master'!B:B,0)),"Not Found"))</f>
        <v>U - AM</v>
      </c>
      <c r="J447" s="28" t="str">
        <f>IF(TRIM(D447)="","",IFERROR(INDEX('Student Master'!H:H,MATCH(D447,'Student Master'!B:B,0)),"Not Found"))</f>
        <v>BASID KHAN</v>
      </c>
      <c r="K447" s="28" t="str">
        <f>IF(TRIM(D447)="","",IFERROR(INDEX('Student Master'!N:N,MATCH(D447,'Student Master'!B:B,0)),"Not Found"))</f>
        <v>NEAR H.P.O.</v>
      </c>
      <c r="L447" s="28">
        <f>IF(TRIM(D447)="","",IFERROR(INDEX('Student Master'!L:L,MATCH(D447,'Student Master'!B:B,0)),"Not Found"))</f>
        <v>9346048753</v>
      </c>
      <c r="M447" s="28"/>
      <c r="N447" s="28"/>
    </row>
    <row r="448" spans="1:15" x14ac:dyDescent="0.35">
      <c r="A448" s="28">
        <f t="shared" si="6"/>
        <v>447</v>
      </c>
      <c r="B448" s="30">
        <v>44769</v>
      </c>
      <c r="C448" s="28">
        <v>2092</v>
      </c>
      <c r="D448" s="28">
        <v>4399</v>
      </c>
      <c r="E448" s="28" t="s">
        <v>145</v>
      </c>
      <c r="F448" s="28">
        <v>2000</v>
      </c>
      <c r="G448" s="28"/>
      <c r="H448" s="28" t="str">
        <f>IF(TRIM(D448)="","",IFERROR(INDEX('Student Master'!C:C,MATCH(D448,'Student Master'!B:B,0)),"Not Found"))</f>
        <v>RUZIAN KHAN</v>
      </c>
      <c r="I448" s="28" t="str">
        <f>IF(TRIM(D448)="","",IFERROR(INDEX('Student Master'!D:D,MATCH(D448,'Student Master'!B:B,0)),"Not Found"))</f>
        <v>L - AM</v>
      </c>
      <c r="J448" s="28" t="str">
        <f>IF(TRIM(D448)="","",IFERROR(INDEX('Student Master'!H:H,MATCH(D448,'Student Master'!B:B,0)),"Not Found"))</f>
        <v>BASID KHAN</v>
      </c>
      <c r="K448" s="28" t="str">
        <f>IF(TRIM(D448)="","",IFERROR(INDEX('Student Master'!N:N,MATCH(D448,'Student Master'!B:B,0)),"Not Found"))</f>
        <v>NEAR H.P.O.</v>
      </c>
      <c r="L448" s="28">
        <f>IF(TRIM(D448)="","",IFERROR(INDEX('Student Master'!L:L,MATCH(D448,'Student Master'!B:B,0)),"Not Found"))</f>
        <v>9346048753</v>
      </c>
      <c r="M448" s="28"/>
      <c r="N448" s="28"/>
    </row>
    <row r="449" spans="1:16" x14ac:dyDescent="0.35">
      <c r="A449" s="28">
        <f t="shared" si="6"/>
        <v>448</v>
      </c>
      <c r="B449" s="30">
        <v>44769</v>
      </c>
      <c r="C449" s="28">
        <v>2093</v>
      </c>
      <c r="D449" s="28">
        <v>3384</v>
      </c>
      <c r="E449" s="28" t="s">
        <v>145</v>
      </c>
      <c r="F449" s="28">
        <v>13000</v>
      </c>
      <c r="G449" s="28"/>
      <c r="H449" s="28" t="str">
        <f>IF(TRIM(D449)="","",IFERROR(INDEX('Student Master'!C:C,MATCH(D449,'Student Master'!B:B,0)),"Not Found"))</f>
        <v>Not Found</v>
      </c>
      <c r="I449" s="28" t="str">
        <f>IF(TRIM(D449)="","",IFERROR(INDEX('Student Master'!D:D,MATCH(D449,'Student Master'!B:B,0)),"Not Found"))</f>
        <v>Not Found</v>
      </c>
      <c r="J449" s="28" t="str">
        <f>IF(TRIM(D449)="","",IFERROR(INDEX('Student Master'!H:H,MATCH(D449,'Student Master'!B:B,0)),"Not Found"))</f>
        <v>Not Found</v>
      </c>
      <c r="K449" s="28" t="str">
        <f>IF(TRIM(D449)="","",IFERROR(INDEX('Student Master'!N:N,MATCH(D449,'Student Master'!B:B,0)),"Not Found"))</f>
        <v>Not Found</v>
      </c>
      <c r="L449" s="28" t="str">
        <f>IF(TRIM(D449)="","",IFERROR(INDEX('Student Master'!L:L,MATCH(D449,'Student Master'!B:B,0)),"Not Found"))</f>
        <v>Not Found</v>
      </c>
      <c r="M449" s="28"/>
      <c r="N449" s="28" t="s">
        <v>2872</v>
      </c>
      <c r="O449" s="32" t="s">
        <v>1550</v>
      </c>
    </row>
    <row r="450" spans="1:16" x14ac:dyDescent="0.35">
      <c r="A450" s="28">
        <f t="shared" si="6"/>
        <v>449</v>
      </c>
      <c r="B450" s="30">
        <v>44770</v>
      </c>
      <c r="C450" s="28">
        <v>2094</v>
      </c>
      <c r="D450" s="28">
        <v>3347</v>
      </c>
      <c r="E450" s="28" t="s">
        <v>145</v>
      </c>
      <c r="F450" s="28">
        <v>4000</v>
      </c>
      <c r="G450" s="28"/>
      <c r="H450" s="28" t="str">
        <f>IF(TRIM(D450)="","",IFERROR(INDEX('Student Master'!C:C,MATCH(D450,'Student Master'!B:B,0)),"Not Found"))</f>
        <v>CH. UDAY KUMAR</v>
      </c>
      <c r="I450" s="28" t="str">
        <f>IF(TRIM(D450)="","",IFERROR(INDEX('Student Master'!D:D,MATCH(D450,'Student Master'!B:B,0)),"Not Found"))</f>
        <v>6 - AM</v>
      </c>
      <c r="J450" s="28" t="str">
        <f>IF(TRIM(D450)="","",IFERROR(INDEX('Student Master'!H:H,MATCH(D450,'Student Master'!B:B,0)),"Not Found"))</f>
        <v>LACHARAM</v>
      </c>
      <c r="K450" s="28" t="str">
        <f>IF(TRIM(D450)="","",IFERROR(INDEX('Student Master'!N:N,MATCH(D450,'Student Master'!B:B,0)),"Not Found"))</f>
        <v>SHAKKARNAGAR</v>
      </c>
      <c r="L450" s="28">
        <f>IF(TRIM(D450)="","",IFERROR(INDEX('Student Master'!L:L,MATCH(D450,'Student Master'!B:B,0)),"Not Found"))</f>
        <v>8500211790</v>
      </c>
      <c r="M450" s="28"/>
      <c r="N450" s="28"/>
    </row>
    <row r="451" spans="1:16" x14ac:dyDescent="0.35">
      <c r="A451" s="28">
        <f t="shared" ref="A451:A467" si="7">A450+1</f>
        <v>450</v>
      </c>
      <c r="B451" s="30">
        <v>44770</v>
      </c>
      <c r="C451" s="28">
        <v>2095</v>
      </c>
      <c r="D451" s="28">
        <v>3990</v>
      </c>
      <c r="E451" s="28" t="s">
        <v>145</v>
      </c>
      <c r="F451" s="28">
        <v>5000</v>
      </c>
      <c r="G451" s="28"/>
      <c r="H451" s="28" t="str">
        <f>IF(TRIM(D451)="","",IFERROR(INDEX('Student Master'!C:C,MATCH(D451,'Student Master'!B:B,0)),"Not Found"))</f>
        <v>ZEENATH ALSHA</v>
      </c>
      <c r="I451" s="28" t="str">
        <f>IF(TRIM(D451)="","",IFERROR(INDEX('Student Master'!D:D,MATCH(D451,'Student Master'!B:B,0)),"Not Found"))</f>
        <v>3 - BM</v>
      </c>
      <c r="J451" s="28" t="str">
        <f>IF(TRIM(D451)="","",IFERROR(INDEX('Student Master'!H:H,MATCH(D451,'Student Master'!B:B,0)),"Not Found"))</f>
        <v>SHAIK AMEER QUSRO</v>
      </c>
      <c r="K451" s="28" t="str">
        <f>IF(TRIM(D451)="","",IFERROR(INDEX('Student Master'!N:N,MATCH(D451,'Student Master'!B:B,0)),"Not Found"))</f>
        <v>SHARBATHI CANAL</v>
      </c>
      <c r="L451" s="28">
        <f>IF(TRIM(D451)="","",IFERROR(INDEX('Student Master'!L:L,MATCH(D451,'Student Master'!B:B,0)),"Not Found"))</f>
        <v>9010273886</v>
      </c>
      <c r="M451" s="28"/>
      <c r="N451" s="28"/>
    </row>
    <row r="452" spans="1:16" x14ac:dyDescent="0.35">
      <c r="A452" s="28">
        <f t="shared" si="7"/>
        <v>451</v>
      </c>
      <c r="B452" s="30">
        <v>44771</v>
      </c>
      <c r="C452" s="28">
        <v>2096</v>
      </c>
      <c r="D452" s="28">
        <v>1742</v>
      </c>
      <c r="E452" s="28" t="s">
        <v>145</v>
      </c>
      <c r="F452" s="28">
        <v>4000</v>
      </c>
      <c r="G452" s="28"/>
      <c r="H452" s="28" t="str">
        <f>IF(TRIM(D452)="","",IFERROR(INDEX('Student Master'!C:C,MATCH(D452,'Student Master'!B:B,0)),"Not Found"))</f>
        <v>Not Found</v>
      </c>
      <c r="I452" s="28" t="str">
        <f>IF(TRIM(D452)="","",IFERROR(INDEX('Student Master'!D:D,MATCH(D452,'Student Master'!B:B,0)),"Not Found"))</f>
        <v>Not Found</v>
      </c>
      <c r="J452" s="28" t="str">
        <f>IF(TRIM(D452)="","",IFERROR(INDEX('Student Master'!H:H,MATCH(D452,'Student Master'!B:B,0)),"Not Found"))</f>
        <v>Not Found</v>
      </c>
      <c r="K452" s="28" t="str">
        <f>IF(TRIM(D452)="","",IFERROR(INDEX('Student Master'!N:N,MATCH(D452,'Student Master'!B:B,0)),"Not Found"))</f>
        <v>Not Found</v>
      </c>
      <c r="L452" s="28" t="str">
        <f>IF(TRIM(D452)="","",IFERROR(INDEX('Student Master'!L:L,MATCH(D452,'Student Master'!B:B,0)),"Not Found"))</f>
        <v>Not Found</v>
      </c>
      <c r="M452" s="28"/>
      <c r="N452" s="28" t="s">
        <v>2872</v>
      </c>
      <c r="O452" s="32" t="s">
        <v>6204</v>
      </c>
      <c r="P452" s="32" t="s">
        <v>6205</v>
      </c>
    </row>
    <row r="453" spans="1:16" x14ac:dyDescent="0.35">
      <c r="A453" s="28">
        <f t="shared" si="7"/>
        <v>452</v>
      </c>
      <c r="B453" s="30">
        <v>44771</v>
      </c>
      <c r="C453" s="28">
        <v>2097</v>
      </c>
      <c r="D453" s="28">
        <v>2155</v>
      </c>
      <c r="E453" s="28" t="s">
        <v>145</v>
      </c>
      <c r="F453" s="28">
        <v>16000</v>
      </c>
      <c r="G453" s="28"/>
      <c r="H453" s="28" t="str">
        <f>IF(TRIM(D453)="","",IFERROR(INDEX('Student Master'!C:C,MATCH(D453,'Student Master'!B:B,0)),"Not Found"))</f>
        <v>Not Found</v>
      </c>
      <c r="I453" s="28" t="str">
        <f>IF(TRIM(D453)="","",IFERROR(INDEX('Student Master'!D:D,MATCH(D453,'Student Master'!B:B,0)),"Not Found"))</f>
        <v>Not Found</v>
      </c>
      <c r="J453" s="28" t="str">
        <f>IF(TRIM(D453)="","",IFERROR(INDEX('Student Master'!H:H,MATCH(D453,'Student Master'!B:B,0)),"Not Found"))</f>
        <v>Not Found</v>
      </c>
      <c r="K453" s="28" t="str">
        <f>IF(TRIM(D453)="","",IFERROR(INDEX('Student Master'!N:N,MATCH(D453,'Student Master'!B:B,0)),"Not Found"))</f>
        <v>Not Found</v>
      </c>
      <c r="L453" s="28" t="str">
        <f>IF(TRIM(D453)="","",IFERROR(INDEX('Student Master'!L:L,MATCH(D453,'Student Master'!B:B,0)),"Not Found"))</f>
        <v>Not Found</v>
      </c>
      <c r="M453" s="28"/>
      <c r="N453" s="28" t="s">
        <v>2872</v>
      </c>
      <c r="O453" s="32" t="s">
        <v>6206</v>
      </c>
      <c r="P453" s="32" t="s">
        <v>6207</v>
      </c>
    </row>
    <row r="454" spans="1:16" x14ac:dyDescent="0.35">
      <c r="A454" s="28">
        <f t="shared" si="7"/>
        <v>453</v>
      </c>
      <c r="B454" s="30">
        <v>44771</v>
      </c>
      <c r="C454" s="28">
        <v>2098</v>
      </c>
      <c r="D454" s="28">
        <v>4211</v>
      </c>
      <c r="E454" s="28" t="s">
        <v>145</v>
      </c>
      <c r="F454" s="28">
        <v>3500</v>
      </c>
      <c r="G454" s="28"/>
      <c r="H454" s="28" t="str">
        <f>IF(TRIM(D454)="","",IFERROR(INDEX('Student Master'!C:C,MATCH(D454,'Student Master'!B:B,0)),"Not Found"))</f>
        <v>S. SIDDHANTH KUMAR</v>
      </c>
      <c r="I454" s="28" t="str">
        <f>IF(TRIM(D454)="","",IFERROR(INDEX('Student Master'!D:D,MATCH(D454,'Student Master'!B:B,0)),"Not Found"))</f>
        <v>2 - AM</v>
      </c>
      <c r="J454" s="28" t="str">
        <f>IF(TRIM(D454)="","",IFERROR(INDEX('Student Master'!H:H,MATCH(D454,'Student Master'!B:B,0)),"Not Found"))</f>
        <v>S. SURESH</v>
      </c>
      <c r="K454" s="28" t="str">
        <f>IF(TRIM(D454)="","",IFERROR(INDEX('Student Master'!N:N,MATCH(D454,'Student Master'!B:B,0)),"Not Found"))</f>
        <v>HANGARGA</v>
      </c>
      <c r="L454" s="28">
        <f>IF(TRIM(D454)="","",IFERROR(INDEX('Student Master'!L:L,MATCH(D454,'Student Master'!B:B,0)),"Not Found"))</f>
        <v>9618252975</v>
      </c>
      <c r="M454" s="28"/>
      <c r="N454" s="28"/>
    </row>
    <row r="455" spans="1:16" x14ac:dyDescent="0.35">
      <c r="A455" s="28">
        <f t="shared" si="7"/>
        <v>454</v>
      </c>
      <c r="B455" s="30">
        <v>44771</v>
      </c>
      <c r="C455" s="28">
        <v>2099</v>
      </c>
      <c r="D455" s="28">
        <v>3408</v>
      </c>
      <c r="E455" s="28" t="s">
        <v>145</v>
      </c>
      <c r="F455" s="28">
        <v>1500</v>
      </c>
      <c r="G455" s="28"/>
      <c r="H455" s="28" t="str">
        <f>IF(TRIM(D455)="","",IFERROR(INDEX('Student Master'!C:C,MATCH(D455,'Student Master'!B:B,0)),"Not Found"))</f>
        <v>S. SHARATH KUMAR</v>
      </c>
      <c r="I455" s="28" t="str">
        <f>IF(TRIM(D455)="","",IFERROR(INDEX('Student Master'!D:D,MATCH(D455,'Student Master'!B:B,0)),"Not Found"))</f>
        <v>7 - AM</v>
      </c>
      <c r="J455" s="28" t="str">
        <f>IF(TRIM(D455)="","",IFERROR(INDEX('Student Master'!H:H,MATCH(D455,'Student Master'!B:B,0)),"Not Found"))</f>
        <v>SURESH</v>
      </c>
      <c r="K455" s="28" t="str">
        <f>IF(TRIM(D455)="","",IFERROR(INDEX('Student Master'!N:N,MATCH(D455,'Student Master'!B:B,0)),"Not Found"))</f>
        <v>HANGARGA</v>
      </c>
      <c r="L455" s="28">
        <f>IF(TRIM(D455)="","",IFERROR(INDEX('Student Master'!L:L,MATCH(D455,'Student Master'!B:B,0)),"Not Found"))</f>
        <v>9618252975</v>
      </c>
      <c r="M455" s="28"/>
      <c r="N455" s="28"/>
    </row>
    <row r="456" spans="1:16" x14ac:dyDescent="0.35">
      <c r="A456" s="28">
        <f t="shared" si="7"/>
        <v>455</v>
      </c>
      <c r="B456" s="30">
        <v>44771</v>
      </c>
      <c r="C456" s="28">
        <v>2100</v>
      </c>
      <c r="D456" s="28">
        <v>3716</v>
      </c>
      <c r="E456" s="28" t="s">
        <v>145</v>
      </c>
      <c r="F456" s="28">
        <v>2000</v>
      </c>
      <c r="G456" s="28"/>
      <c r="H456" s="28" t="str">
        <f>IF(TRIM(D456)="","",IFERROR(INDEX('Student Master'!C:C,MATCH(D456,'Student Master'!B:B,0)),"Not Found"))</f>
        <v>K. ANKITHA</v>
      </c>
      <c r="I456" s="28" t="str">
        <f>IF(TRIM(D456)="","",IFERROR(INDEX('Student Master'!D:D,MATCH(D456,'Student Master'!B:B,0)),"Not Found"))</f>
        <v>6 - BM</v>
      </c>
      <c r="J456" s="28" t="str">
        <f>IF(TRIM(D456)="","",IFERROR(INDEX('Student Master'!H:H,MATCH(D456,'Student Master'!B:B,0)),"Not Found"))</f>
        <v>LAXMAN</v>
      </c>
      <c r="K456" s="28" t="str">
        <f>IF(TRIM(D456)="","",IFERROR(INDEX('Student Master'!N:N,MATCH(D456,'Student Master'!B:B,0)),"Not Found"))</f>
        <v>HANGARGA</v>
      </c>
      <c r="L456" s="28">
        <f>IF(TRIM(D456)="","",IFERROR(INDEX('Student Master'!L:L,MATCH(D456,'Student Master'!B:B,0)),"Not Found"))</f>
        <v>7729808428</v>
      </c>
      <c r="M456" s="28"/>
      <c r="N456" s="28"/>
    </row>
    <row r="457" spans="1:16" x14ac:dyDescent="0.35">
      <c r="A457" s="28">
        <f t="shared" si="7"/>
        <v>456</v>
      </c>
      <c r="B457" s="30">
        <v>44771</v>
      </c>
      <c r="C457" s="28">
        <v>2101</v>
      </c>
      <c r="D457" s="28">
        <v>3646</v>
      </c>
      <c r="E457" s="28" t="s">
        <v>145</v>
      </c>
      <c r="F457" s="28">
        <v>16000</v>
      </c>
      <c r="G457" s="28"/>
      <c r="H457" s="28" t="str">
        <f>IF(TRIM(D457)="","",IFERROR(INDEX('Student Master'!C:C,MATCH(D457,'Student Master'!B:B,0)),"Not Found"))</f>
        <v>Not Found</v>
      </c>
      <c r="I457" s="28" t="str">
        <f>IF(TRIM(D457)="","",IFERROR(INDEX('Student Master'!D:D,MATCH(D457,'Student Master'!B:B,0)),"Not Found"))</f>
        <v>Not Found</v>
      </c>
      <c r="J457" s="28" t="str">
        <f>IF(TRIM(D457)="","",IFERROR(INDEX('Student Master'!H:H,MATCH(D457,'Student Master'!B:B,0)),"Not Found"))</f>
        <v>Not Found</v>
      </c>
      <c r="K457" s="28" t="str">
        <f>IF(TRIM(D457)="","",IFERROR(INDEX('Student Master'!N:N,MATCH(D457,'Student Master'!B:B,0)),"Not Found"))</f>
        <v>Not Found</v>
      </c>
      <c r="L457" s="28" t="str">
        <f>IF(TRIM(D457)="","",IFERROR(INDEX('Student Master'!L:L,MATCH(D457,'Student Master'!B:B,0)),"Not Found"))</f>
        <v>Not Found</v>
      </c>
      <c r="M457" s="28"/>
      <c r="N457" s="28" t="s">
        <v>2872</v>
      </c>
      <c r="O457" s="32" t="s">
        <v>1169</v>
      </c>
    </row>
    <row r="458" spans="1:16" x14ac:dyDescent="0.35">
      <c r="A458" s="28">
        <f t="shared" si="7"/>
        <v>457</v>
      </c>
      <c r="B458" s="30">
        <v>44771</v>
      </c>
      <c r="C458" s="28">
        <v>2102</v>
      </c>
      <c r="D458" s="28">
        <v>4295</v>
      </c>
      <c r="E458" s="28" t="s">
        <v>145</v>
      </c>
      <c r="F458" s="28">
        <v>5000</v>
      </c>
      <c r="G458" s="28"/>
      <c r="H458" s="28" t="str">
        <f>IF(TRIM(D458)="","",IFERROR(INDEX('Student Master'!C:C,MATCH(D458,'Student Master'!B:B,0)),"Not Found"))</f>
        <v>HAMMAD</v>
      </c>
      <c r="I458" s="28" t="str">
        <f>IF(TRIM(D458)="","",IFERROR(INDEX('Student Master'!D:D,MATCH(D458,'Student Master'!B:B,0)),"Not Found"))</f>
        <v>2 - BM</v>
      </c>
      <c r="J458" s="28" t="str">
        <f>IF(TRIM(D458)="","",IFERROR(INDEX('Student Master'!H:H,MATCH(D458,'Student Master'!B:B,0)),"Not Found"))</f>
        <v>HANZALA</v>
      </c>
      <c r="K458" s="28" t="str">
        <f>IF(TRIM(D458)="","",IFERROR(INDEX('Student Master'!N:N,MATCH(D458,'Student Master'!B:B,0)),"Not Found"))</f>
        <v>HANGARGA</v>
      </c>
      <c r="L458" s="28">
        <f>IF(TRIM(D458)="","",IFERROR(INDEX('Student Master'!L:L,MATCH(D458,'Student Master'!B:B,0)),"Not Found"))</f>
        <v>9951666197</v>
      </c>
      <c r="M458" s="28"/>
      <c r="N458" s="28"/>
    </row>
    <row r="459" spans="1:16" x14ac:dyDescent="0.35">
      <c r="A459" s="28">
        <f t="shared" si="7"/>
        <v>458</v>
      </c>
      <c r="B459" s="30">
        <v>44771</v>
      </c>
      <c r="C459" s="28">
        <v>2103</v>
      </c>
      <c r="D459" s="28">
        <v>4213</v>
      </c>
      <c r="E459" s="28" t="s">
        <v>145</v>
      </c>
      <c r="F459" s="28">
        <v>5000</v>
      </c>
      <c r="G459" s="28"/>
      <c r="H459" s="28" t="str">
        <f>IF(TRIM(D459)="","",IFERROR(INDEX('Student Master'!C:C,MATCH(D459,'Student Master'!B:B,0)),"Not Found"))</f>
        <v>HASSAN</v>
      </c>
      <c r="I459" s="28" t="str">
        <f>IF(TRIM(D459)="","",IFERROR(INDEX('Student Master'!D:D,MATCH(D459,'Student Master'!B:B,0)),"Not Found"))</f>
        <v>2 - BM</v>
      </c>
      <c r="J459" s="28" t="str">
        <f>IF(TRIM(D459)="","",IFERROR(INDEX('Student Master'!H:H,MATCH(D459,'Student Master'!B:B,0)),"Not Found"))</f>
        <v>HANZALA</v>
      </c>
      <c r="K459" s="28" t="str">
        <f>IF(TRIM(D459)="","",IFERROR(INDEX('Student Master'!N:N,MATCH(D459,'Student Master'!B:B,0)),"Not Found"))</f>
        <v>HANGARGA</v>
      </c>
      <c r="L459" s="28">
        <f>IF(TRIM(D459)="","",IFERROR(INDEX('Student Master'!L:L,MATCH(D459,'Student Master'!B:B,0)),"Not Found"))</f>
        <v>9951666197</v>
      </c>
      <c r="M459" s="28"/>
      <c r="N459" s="28"/>
    </row>
    <row r="460" spans="1:16" x14ac:dyDescent="0.35">
      <c r="A460" s="28">
        <f t="shared" si="7"/>
        <v>459</v>
      </c>
      <c r="B460" s="30">
        <v>44772</v>
      </c>
      <c r="C460" s="28">
        <v>2104</v>
      </c>
      <c r="D460" s="28">
        <v>3641</v>
      </c>
      <c r="E460" s="28" t="s">
        <v>145</v>
      </c>
      <c r="F460" s="28">
        <v>1000</v>
      </c>
      <c r="G460" s="28"/>
      <c r="H460" s="28" t="str">
        <f>IF(TRIM(D460)="","",IFERROR(INDEX('Student Master'!C:C,MATCH(D460,'Student Master'!B:B,0)),"Not Found"))</f>
        <v>O. SANJANA</v>
      </c>
      <c r="I460" s="28" t="str">
        <f>IF(TRIM(D460)="","",IFERROR(INDEX('Student Master'!D:D,MATCH(D460,'Student Master'!B:B,0)),"Not Found"))</f>
        <v>5 - AM</v>
      </c>
      <c r="J460" s="28" t="str">
        <f>IF(TRIM(D460)="","",IFERROR(INDEX('Student Master'!H:H,MATCH(D460,'Student Master'!B:B,0)),"Not Found"))</f>
        <v>DHARMAIAH</v>
      </c>
      <c r="K460" s="28" t="str">
        <f>IF(TRIM(D460)="","",IFERROR(INDEX('Student Master'!N:N,MATCH(D460,'Student Master'!B:B,0)),"Not Found"))</f>
        <v>NEAR H.P.O.</v>
      </c>
      <c r="L460" s="28">
        <f>IF(TRIM(D460)="","",IFERROR(INDEX('Student Master'!L:L,MATCH(D460,'Student Master'!B:B,0)),"Not Found"))</f>
        <v>9542968366</v>
      </c>
      <c r="M460" s="28"/>
      <c r="N460" s="28"/>
    </row>
    <row r="461" spans="1:16" x14ac:dyDescent="0.35">
      <c r="A461" s="28">
        <f t="shared" si="7"/>
        <v>460</v>
      </c>
      <c r="B461" s="30">
        <v>44772</v>
      </c>
      <c r="C461" s="28">
        <v>2105</v>
      </c>
      <c r="D461" s="28">
        <v>3936</v>
      </c>
      <c r="E461" s="28" t="s">
        <v>145</v>
      </c>
      <c r="F461" s="28">
        <v>12000</v>
      </c>
      <c r="G461" s="28"/>
      <c r="H461" s="28" t="str">
        <f>IF(TRIM(D461)="","",IFERROR(INDEX('Student Master'!C:C,MATCH(D461,'Student Master'!B:B,0)),"Not Found"))</f>
        <v>A. AKSHITHA</v>
      </c>
      <c r="I461" s="28" t="str">
        <f>IF(TRIM(D461)="","",IFERROR(INDEX('Student Master'!D:D,MATCH(D461,'Student Master'!B:B,0)),"Not Found"))</f>
        <v>9 - AM</v>
      </c>
      <c r="J461" s="28" t="str">
        <f>IF(TRIM(D461)="","",IFERROR(INDEX('Student Master'!H:H,MATCH(D461,'Student Master'!B:B,0)),"Not Found"))</f>
        <v>A. CHANDRAKANTH</v>
      </c>
      <c r="K461" s="28" t="str">
        <f>IF(TRIM(D461)="","",IFERROR(INDEX('Student Master'!N:N,MATCH(D461,'Student Master'!B:B,0)),"Not Found"))</f>
        <v>KUMMANPALLY</v>
      </c>
      <c r="L461" s="28">
        <f>IF(TRIM(D461)="","",IFERROR(INDEX('Student Master'!L:L,MATCH(D461,'Student Master'!B:B,0)),"Not Found"))</f>
        <v>9666495881</v>
      </c>
      <c r="M461" s="28"/>
      <c r="N461" s="28"/>
    </row>
    <row r="462" spans="1:16" x14ac:dyDescent="0.35">
      <c r="A462" s="28">
        <f t="shared" si="7"/>
        <v>461</v>
      </c>
      <c r="B462" s="30">
        <v>44772</v>
      </c>
      <c r="C462" s="28">
        <v>2106</v>
      </c>
      <c r="D462" s="28">
        <v>3609</v>
      </c>
      <c r="E462" s="28" t="s">
        <v>145</v>
      </c>
      <c r="F462" s="28">
        <v>2000</v>
      </c>
      <c r="G462" s="28"/>
      <c r="H462" s="28" t="str">
        <f>IF(TRIM(D462)="","",IFERROR(INDEX('Student Master'!C:C,MATCH(D462,'Student Master'!B:B,0)),"Not Found"))</f>
        <v>K. SAI PRANAVI</v>
      </c>
      <c r="I462" s="28" t="str">
        <f>IF(TRIM(D462)="","",IFERROR(INDEX('Student Master'!D:D,MATCH(D462,'Student Master'!B:B,0)),"Not Found"))</f>
        <v>5 - BM</v>
      </c>
      <c r="J462" s="28" t="str">
        <f>IF(TRIM(D462)="","",IFERROR(INDEX('Student Master'!H:H,MATCH(D462,'Student Master'!B:B,0)),"Not Found"))</f>
        <v>MOHAN REDDY</v>
      </c>
      <c r="K462" s="28" t="str">
        <f>IF(TRIM(D462)="","",IFERROR(INDEX('Student Master'!N:N,MATCH(D462,'Student Master'!B:B,0)),"Not Found"))</f>
        <v>RENJAL</v>
      </c>
      <c r="L462" s="28">
        <f>IF(TRIM(D462)="","",IFERROR(INDEX('Student Master'!L:L,MATCH(D462,'Student Master'!B:B,0)),"Not Found"))</f>
        <v>7674076255</v>
      </c>
      <c r="M462" s="28"/>
      <c r="N462" s="28"/>
    </row>
    <row r="463" spans="1:16" x14ac:dyDescent="0.35">
      <c r="A463" s="28">
        <f t="shared" si="7"/>
        <v>462</v>
      </c>
      <c r="B463" s="30">
        <v>44772</v>
      </c>
      <c r="C463" s="28">
        <v>2107</v>
      </c>
      <c r="D463" s="28">
        <v>3794</v>
      </c>
      <c r="E463" s="28" t="s">
        <v>145</v>
      </c>
      <c r="F463" s="28">
        <v>1000</v>
      </c>
      <c r="G463" s="28"/>
      <c r="H463" s="28" t="str">
        <f>IF(TRIM(D463)="","",IFERROR(INDEX('Student Master'!C:C,MATCH(D463,'Student Master'!B:B,0)),"Not Found"))</f>
        <v>MD. ALTHAMAS</v>
      </c>
      <c r="I463" s="28" t="str">
        <f>IF(TRIM(D463)="","",IFERROR(INDEX('Student Master'!D:D,MATCH(D463,'Student Master'!B:B,0)),"Not Found"))</f>
        <v>4 - AM</v>
      </c>
      <c r="J463" s="28" t="str">
        <f>IF(TRIM(D463)="","",IFERROR(INDEX('Student Master'!H:H,MATCH(D463,'Student Master'!B:B,0)),"Not Found"))</f>
        <v>SAMEER</v>
      </c>
      <c r="K463" s="28" t="str">
        <f>IF(TRIM(D463)="","",IFERROR(INDEX('Student Master'!N:N,MATCH(D463,'Student Master'!B:B,0)),"Not Found"))</f>
        <v>PANTAKHURD OLD</v>
      </c>
      <c r="L463" s="28">
        <f>IF(TRIM(D463)="","",IFERROR(INDEX('Student Master'!L:L,MATCH(D463,'Student Master'!B:B,0)),"Not Found"))</f>
        <v>7995651422</v>
      </c>
      <c r="M463" s="28"/>
      <c r="N463" s="28"/>
    </row>
    <row r="464" spans="1:16" x14ac:dyDescent="0.35">
      <c r="A464" s="28">
        <f t="shared" si="7"/>
        <v>463</v>
      </c>
      <c r="B464" s="30">
        <v>44772</v>
      </c>
      <c r="C464" s="28">
        <v>2108</v>
      </c>
      <c r="D464" s="28">
        <v>4278</v>
      </c>
      <c r="E464" s="28" t="s">
        <v>145</v>
      </c>
      <c r="F464" s="28">
        <v>1000</v>
      </c>
      <c r="G464" s="28"/>
      <c r="H464" s="28" t="str">
        <f>IF(TRIM(D464)="","",IFERROR(INDEX('Student Master'!C:C,MATCH(D464,'Student Master'!B:B,0)),"Not Found"))</f>
        <v>SIDHRA</v>
      </c>
      <c r="I464" s="28" t="str">
        <f>IF(TRIM(D464)="","",IFERROR(INDEX('Student Master'!D:D,MATCH(D464,'Student Master'!B:B,0)),"Not Found"))</f>
        <v>2 - AM</v>
      </c>
      <c r="J464" s="28" t="str">
        <f>IF(TRIM(D464)="","",IFERROR(INDEX('Student Master'!H:H,MATCH(D464,'Student Master'!B:B,0)),"Not Found"))</f>
        <v>MD. SAMEER</v>
      </c>
      <c r="K464" s="28" t="str">
        <f>IF(TRIM(D464)="","",IFERROR(INDEX('Student Master'!N:N,MATCH(D464,'Student Master'!B:B,0)),"Not Found"))</f>
        <v>PANTAKHURD OLD</v>
      </c>
      <c r="L464" s="28">
        <f>IF(TRIM(D464)="","",IFERROR(INDEX('Student Master'!L:L,MATCH(D464,'Student Master'!B:B,0)),"Not Found"))</f>
        <v>8297278271</v>
      </c>
      <c r="M464" s="28"/>
      <c r="N464" s="28"/>
    </row>
    <row r="465" spans="1:14" x14ac:dyDescent="0.35">
      <c r="A465" s="28">
        <f t="shared" si="7"/>
        <v>464</v>
      </c>
      <c r="B465" s="30">
        <v>44772</v>
      </c>
      <c r="C465" s="28">
        <v>2109</v>
      </c>
      <c r="D465" s="28">
        <v>3735</v>
      </c>
      <c r="E465" s="28" t="s">
        <v>145</v>
      </c>
      <c r="F465" s="28">
        <v>10000</v>
      </c>
      <c r="G465" s="28"/>
      <c r="H465" s="28" t="str">
        <f>IF(TRIM(D465)="","",IFERROR(INDEX('Student Master'!C:C,MATCH(D465,'Student Master'!B:B,0)),"Not Found"))</f>
        <v>D. BHARGAV</v>
      </c>
      <c r="I465" s="28" t="str">
        <f>IF(TRIM(D465)="","",IFERROR(INDEX('Student Master'!D:D,MATCH(D465,'Student Master'!B:B,0)),"Not Found"))</f>
        <v>4 - BM</v>
      </c>
      <c r="J465" s="28" t="str">
        <f>IF(TRIM(D465)="","",IFERROR(INDEX('Student Master'!H:H,MATCH(D465,'Student Master'!B:B,0)),"Not Found"))</f>
        <v>SHAILESH</v>
      </c>
      <c r="K465" s="28" t="str">
        <f>IF(TRIM(D465)="","",IFERROR(INDEX('Student Master'!N:N,MATCH(D465,'Student Master'!B:B,0)),"Not Found"))</f>
        <v>YEDAPALLY</v>
      </c>
      <c r="L465" s="28">
        <f>IF(TRIM(D465)="","",IFERROR(INDEX('Student Master'!L:L,MATCH(D465,'Student Master'!B:B,0)),"Not Found"))</f>
        <v>9390437754</v>
      </c>
      <c r="M465" s="28"/>
      <c r="N465" s="28"/>
    </row>
    <row r="466" spans="1:14" x14ac:dyDescent="0.35">
      <c r="A466" s="28">
        <f t="shared" si="7"/>
        <v>465</v>
      </c>
      <c r="B466" s="30">
        <v>44772</v>
      </c>
      <c r="C466" s="28">
        <v>2110</v>
      </c>
      <c r="D466" s="28">
        <v>3973</v>
      </c>
      <c r="E466" s="28" t="s">
        <v>145</v>
      </c>
      <c r="F466" s="28">
        <v>2500</v>
      </c>
      <c r="G466" s="28"/>
      <c r="H466" s="28" t="str">
        <f>IF(TRIM(D466)="","",IFERROR(INDEX('Student Master'!C:C,MATCH(D466,'Student Master'!B:B,0)),"Not Found"))</f>
        <v>S. JAGADISH</v>
      </c>
      <c r="I466" s="28" t="str">
        <f>IF(TRIM(D466)="","",IFERROR(INDEX('Student Master'!D:D,MATCH(D466,'Student Master'!B:B,0)),"Not Found"))</f>
        <v>4 - BM</v>
      </c>
      <c r="J466" s="28" t="str">
        <f>IF(TRIM(D466)="","",IFERROR(INDEX('Student Master'!H:H,MATCH(D466,'Student Master'!B:B,0)),"Not Found"))</f>
        <v>SUDHAKAR</v>
      </c>
      <c r="K466" s="28" t="str">
        <f>IF(TRIM(D466)="","",IFERROR(INDEX('Student Master'!N:N,MATCH(D466,'Student Master'!B:B,0)),"Not Found"))</f>
        <v>KALDURKI</v>
      </c>
      <c r="L466" s="28">
        <f>IF(TRIM(D466)="","",IFERROR(INDEX('Student Master'!L:L,MATCH(D466,'Student Master'!B:B,0)),"Not Found"))</f>
        <v>8499038585</v>
      </c>
      <c r="M466" s="28"/>
      <c r="N466" s="28"/>
    </row>
    <row r="467" spans="1:14" x14ac:dyDescent="0.35">
      <c r="A467" s="28">
        <f t="shared" si="7"/>
        <v>466</v>
      </c>
      <c r="B467" s="30">
        <v>44772</v>
      </c>
      <c r="C467" s="28">
        <v>2111</v>
      </c>
      <c r="D467" s="28">
        <v>4511</v>
      </c>
      <c r="E467" s="28" t="s">
        <v>145</v>
      </c>
      <c r="F467" s="28">
        <v>3000</v>
      </c>
      <c r="G467" s="28"/>
      <c r="H467" s="28" t="str">
        <f>IF(TRIM(D467)="","",IFERROR(INDEX('Student Master'!C:C,MATCH(D467,'Student Master'!B:B,0)),"Not Found"))</f>
        <v>S. RITESH</v>
      </c>
      <c r="I467" s="28" t="str">
        <f>IF(TRIM(D467)="","",IFERROR(INDEX('Student Master'!D:D,MATCH(D467,'Student Master'!B:B,0)),"Not Found"))</f>
        <v>2 - AM</v>
      </c>
      <c r="J467" s="28" t="str">
        <f>IF(TRIM(D467)="","",IFERROR(INDEX('Student Master'!H:H,MATCH(D467,'Student Master'!B:B,0)),"Not Found"))</f>
        <v>S. SUDHAKAR</v>
      </c>
      <c r="K467" s="28" t="str">
        <f>IF(TRIM(D467)="","",IFERROR(INDEX('Student Master'!N:N,MATCH(D467,'Student Master'!B:B,0)),"Not Found"))</f>
        <v>KALDURKI</v>
      </c>
      <c r="L467" s="28">
        <f>IF(TRIM(D467)="","",IFERROR(INDEX('Student Master'!L:L,MATCH(D467,'Student Master'!B:B,0)),"Not Found"))</f>
        <v>8499038585</v>
      </c>
      <c r="M467" s="28"/>
      <c r="N467" s="28"/>
    </row>
    <row r="468" spans="1:14" x14ac:dyDescent="0.35">
      <c r="A468" s="28">
        <f t="shared" ref="A468:A529" si="8">A467+1</f>
        <v>467</v>
      </c>
      <c r="B468" s="30">
        <v>44772</v>
      </c>
      <c r="C468" s="28">
        <v>2112</v>
      </c>
      <c r="D468" s="28">
        <v>3756</v>
      </c>
      <c r="E468" s="28" t="s">
        <v>145</v>
      </c>
      <c r="F468" s="28">
        <v>1000</v>
      </c>
      <c r="G468" s="28"/>
      <c r="H468" s="28" t="str">
        <f>IF(TRIM(D468)="","",IFERROR(INDEX('Student Master'!C:C,MATCH(D468,'Student Master'!B:B,0)),"Not Found"))</f>
        <v>M. YAGNA SREE</v>
      </c>
      <c r="I468" s="28" t="str">
        <f>IF(TRIM(D468)="","",IFERROR(INDEX('Student Master'!D:D,MATCH(D468,'Student Master'!B:B,0)),"Not Found"))</f>
        <v>4 - AM</v>
      </c>
      <c r="J468" s="28" t="str">
        <f>IF(TRIM(D468)="","",IFERROR(INDEX('Student Master'!H:H,MATCH(D468,'Student Master'!B:B,0)),"Not Found"))</f>
        <v>SHIVA NAGI REDDY</v>
      </c>
      <c r="K468" s="28" t="str">
        <f>IF(TRIM(D468)="","",IFERROR(INDEX('Student Master'!N:N,MATCH(D468,'Student Master'!B:B,0)),"Not Found"))</f>
        <v>BHULAXMI CAMP</v>
      </c>
      <c r="L468" s="28">
        <f>IF(TRIM(D468)="","",IFERROR(INDEX('Student Master'!L:L,MATCH(D468,'Student Master'!B:B,0)),"Not Found"))</f>
        <v>9951226472</v>
      </c>
      <c r="M468" s="28"/>
      <c r="N468" s="28"/>
    </row>
    <row r="469" spans="1:14" x14ac:dyDescent="0.35">
      <c r="A469" s="28">
        <f t="shared" si="8"/>
        <v>468</v>
      </c>
      <c r="B469" s="30">
        <v>44772</v>
      </c>
      <c r="C469" s="28">
        <v>2113</v>
      </c>
      <c r="D469" s="28">
        <v>2870</v>
      </c>
      <c r="E469" s="28" t="s">
        <v>145</v>
      </c>
      <c r="F469" s="28">
        <v>4000</v>
      </c>
      <c r="G469" s="28"/>
      <c r="H469" s="28" t="str">
        <f>IF(TRIM(D469)="","",IFERROR(INDEX('Student Master'!C:C,MATCH(D469,'Student Master'!B:B,0)),"Not Found"))</f>
        <v>B. SATHISH</v>
      </c>
      <c r="I469" s="28" t="str">
        <f>IF(TRIM(D469)="","",IFERROR(INDEX('Student Master'!D:D,MATCH(D469,'Student Master'!B:B,0)),"Not Found"))</f>
        <v>9 - AM</v>
      </c>
      <c r="J469" s="28" t="str">
        <f>IF(TRIM(D469)="","",IFERROR(INDEX('Student Master'!H:H,MATCH(D469,'Student Master'!B:B,0)),"Not Found"))</f>
        <v>HANMANTH RAO</v>
      </c>
      <c r="K469" s="28" t="str">
        <f>IF(TRIM(D469)="","",IFERROR(INDEX('Student Master'!N:N,MATCH(D469,'Student Master'!B:B,0)),"Not Found"))</f>
        <v>KALDURKI</v>
      </c>
      <c r="L469" s="28">
        <f>IF(TRIM(D469)="","",IFERROR(INDEX('Student Master'!L:L,MATCH(D469,'Student Master'!B:B,0)),"Not Found"))</f>
        <v>9000117324</v>
      </c>
      <c r="M469" s="28"/>
      <c r="N469" s="28"/>
    </row>
    <row r="470" spans="1:14" x14ac:dyDescent="0.35">
      <c r="A470" s="28">
        <f t="shared" si="8"/>
        <v>469</v>
      </c>
      <c r="B470" s="30">
        <v>44772</v>
      </c>
      <c r="C470" s="28">
        <v>2114</v>
      </c>
      <c r="D470" s="28">
        <v>2870</v>
      </c>
      <c r="E470" s="28" t="s">
        <v>145</v>
      </c>
      <c r="F470" s="28">
        <v>1000</v>
      </c>
      <c r="G470" s="28"/>
      <c r="H470" s="28" t="str">
        <f>IF(TRIM(D470)="","",IFERROR(INDEX('Student Master'!C:C,MATCH(D470,'Student Master'!B:B,0)),"Not Found"))</f>
        <v>B. SATHISH</v>
      </c>
      <c r="I470" s="28" t="str">
        <f>IF(TRIM(D470)="","",IFERROR(INDEX('Student Master'!D:D,MATCH(D470,'Student Master'!B:B,0)),"Not Found"))</f>
        <v>9 - AM</v>
      </c>
      <c r="J470" s="28" t="str">
        <f>IF(TRIM(D470)="","",IFERROR(INDEX('Student Master'!H:H,MATCH(D470,'Student Master'!B:B,0)),"Not Found"))</f>
        <v>HANMANTH RAO</v>
      </c>
      <c r="K470" s="28" t="str">
        <f>IF(TRIM(D470)="","",IFERROR(INDEX('Student Master'!N:N,MATCH(D470,'Student Master'!B:B,0)),"Not Found"))</f>
        <v>KALDURKI</v>
      </c>
      <c r="L470" s="28">
        <f>IF(TRIM(D470)="","",IFERROR(INDEX('Student Master'!L:L,MATCH(D470,'Student Master'!B:B,0)),"Not Found"))</f>
        <v>9000117324</v>
      </c>
      <c r="M470" s="28"/>
      <c r="N470" s="28"/>
    </row>
    <row r="471" spans="1:14" x14ac:dyDescent="0.35">
      <c r="A471" s="28">
        <f t="shared" si="8"/>
        <v>470</v>
      </c>
      <c r="B471" s="30">
        <v>44774</v>
      </c>
      <c r="C471" s="28">
        <v>2115</v>
      </c>
      <c r="D471" s="28" t="s">
        <v>344</v>
      </c>
      <c r="E471" s="28" t="s">
        <v>145</v>
      </c>
      <c r="F471" s="28">
        <v>1000</v>
      </c>
      <c r="G471" s="28"/>
      <c r="H471" s="28" t="str">
        <f>IF(TRIM(D471)="","",IFERROR(INDEX('Student Master'!C:C,MATCH(D471,'Student Master'!B:B,0)),"Not Found"))</f>
        <v>G. MANAV</v>
      </c>
      <c r="I471" s="28" t="str">
        <f>IF(TRIM(D471)="","",IFERROR(INDEX('Student Master'!D:D,MATCH(D471,'Student Master'!B:B,0)),"Not Found"))</f>
        <v>3 - AM</v>
      </c>
      <c r="J471" s="28" t="str">
        <f>IF(TRIM(D471)="","",IFERROR(INDEX('Student Master'!H:H,MATCH(D471,'Student Master'!B:B,0)),"Not Found"))</f>
        <v>G. MARUTHI</v>
      </c>
      <c r="K471" s="28" t="str">
        <f>IF(TRIM(D471)="","",IFERROR(INDEX('Student Master'!N:N,MATCH(D471,'Student Master'!B:B,0)),"Not Found"))</f>
        <v>KOPPARGA</v>
      </c>
      <c r="L471" s="28">
        <f>IF(TRIM(D471)="","",IFERROR(INDEX('Student Master'!L:L,MATCH(D471,'Student Master'!B:B,0)),"Not Found"))</f>
        <v>9963909495</v>
      </c>
      <c r="M471" s="28"/>
      <c r="N471" s="28"/>
    </row>
    <row r="472" spans="1:14" x14ac:dyDescent="0.35">
      <c r="A472" s="28">
        <f t="shared" si="8"/>
        <v>471</v>
      </c>
      <c r="B472" s="30">
        <v>44774</v>
      </c>
      <c r="C472" s="28">
        <v>2116</v>
      </c>
      <c r="D472" s="28">
        <v>3468</v>
      </c>
      <c r="E472" s="28" t="s">
        <v>145</v>
      </c>
      <c r="F472" s="28">
        <v>5000</v>
      </c>
      <c r="G472" s="28"/>
      <c r="H472" s="28" t="str">
        <f>IF(TRIM(D472)="","",IFERROR(INDEX('Student Master'!C:C,MATCH(D472,'Student Master'!B:B,0)),"Not Found"))</f>
        <v>K. ANVITHA</v>
      </c>
      <c r="I472" s="28" t="str">
        <f>IF(TRIM(D472)="","",IFERROR(INDEX('Student Master'!D:D,MATCH(D472,'Student Master'!B:B,0)),"Not Found"))</f>
        <v>5 - AM</v>
      </c>
      <c r="J472" s="28" t="str">
        <f>IF(TRIM(D472)="","",IFERROR(INDEX('Student Master'!H:H,MATCH(D472,'Student Master'!B:B,0)),"Not Found"))</f>
        <v>SATISH KUMAR</v>
      </c>
      <c r="K472" s="28" t="str">
        <f>IF(TRIM(D472)="","",IFERROR(INDEX('Student Master'!N:N,MATCH(D472,'Student Master'!B:B,0)),"Not Found"))</f>
        <v>KOPPARTHI CAMP</v>
      </c>
      <c r="L472" s="28">
        <f>IF(TRIM(D472)="","",IFERROR(INDEX('Student Master'!L:L,MATCH(D472,'Student Master'!B:B,0)),"Not Found"))</f>
        <v>9912834854</v>
      </c>
      <c r="M472" s="28"/>
      <c r="N472" s="28"/>
    </row>
    <row r="473" spans="1:14" x14ac:dyDescent="0.35">
      <c r="A473" s="28">
        <f t="shared" si="8"/>
        <v>472</v>
      </c>
      <c r="B473" s="30">
        <v>44774</v>
      </c>
      <c r="C473" s="28">
        <v>2117</v>
      </c>
      <c r="D473" s="28">
        <v>4220</v>
      </c>
      <c r="E473" s="28" t="s">
        <v>145</v>
      </c>
      <c r="F473" s="28">
        <v>5000</v>
      </c>
      <c r="G473" s="28"/>
      <c r="H473" s="28" t="str">
        <f>IF(TRIM(D473)="","",IFERROR(INDEX('Student Master'!C:C,MATCH(D473,'Student Master'!B:B,0)),"Not Found"))</f>
        <v>K. TEJENDRA</v>
      </c>
      <c r="I473" s="28" t="str">
        <f>IF(TRIM(D473)="","",IFERROR(INDEX('Student Master'!D:D,MATCH(D473,'Student Master'!B:B,0)),"Not Found"))</f>
        <v>2 - AM</v>
      </c>
      <c r="J473" s="28" t="str">
        <f>IF(TRIM(D473)="","",IFERROR(INDEX('Student Master'!H:H,MATCH(D473,'Student Master'!B:B,0)),"Not Found"))</f>
        <v>K. SATISH KUMAR</v>
      </c>
      <c r="K473" s="28" t="str">
        <f>IF(TRIM(D473)="","",IFERROR(INDEX('Student Master'!N:N,MATCH(D473,'Student Master'!B:B,0)),"Not Found"))</f>
        <v>KOPPARTHI CAMP</v>
      </c>
      <c r="L473" s="28">
        <f>IF(TRIM(D473)="","",IFERROR(INDEX('Student Master'!L:L,MATCH(D473,'Student Master'!B:B,0)),"Not Found"))</f>
        <v>9110582462</v>
      </c>
      <c r="M473" s="28"/>
      <c r="N473" s="28"/>
    </row>
    <row r="474" spans="1:14" x14ac:dyDescent="0.35">
      <c r="A474" s="28">
        <f t="shared" si="8"/>
        <v>473</v>
      </c>
      <c r="B474" s="30">
        <v>44774</v>
      </c>
      <c r="C474" s="28">
        <v>2118</v>
      </c>
      <c r="D474" s="28">
        <v>7021</v>
      </c>
      <c r="E474" s="28" t="s">
        <v>145</v>
      </c>
      <c r="F474" s="28">
        <v>500</v>
      </c>
      <c r="G474" s="28"/>
      <c r="H474" s="28" t="str">
        <f>IF(TRIM(D474)="","",IFERROR(INDEX('Student Master'!C:C,MATCH(D474,'Student Master'!B:B,0)),"Not Found"))</f>
        <v>RIZWAN KHAN</v>
      </c>
      <c r="I474" s="28" t="str">
        <f>IF(TRIM(D474)="","",IFERROR(INDEX('Student Master'!D:D,MATCH(D474,'Student Master'!B:B,0)),"Not Found"))</f>
        <v>U - BM</v>
      </c>
      <c r="J474" s="28" t="str">
        <f>IF(TRIM(D474)="","",IFERROR(INDEX('Student Master'!H:H,MATCH(D474,'Student Master'!B:B,0)),"Not Found"))</f>
        <v>NIZHAR KHAN</v>
      </c>
      <c r="K474" s="28" t="str">
        <f>IF(TRIM(D474)="","",IFERROR(INDEX('Student Master'!N:N,MATCH(D474,'Student Master'!B:B,0)),"Not Found"))</f>
        <v>BODHAN</v>
      </c>
      <c r="L474" s="28">
        <f>IF(TRIM(D474)="","",IFERROR(INDEX('Student Master'!L:L,MATCH(D474,'Student Master'!B:B,0)),"Not Found"))</f>
        <v>9347001096</v>
      </c>
      <c r="M474" s="28"/>
      <c r="N474" s="28"/>
    </row>
    <row r="475" spans="1:14" x14ac:dyDescent="0.35">
      <c r="A475" s="28">
        <f t="shared" si="8"/>
        <v>474</v>
      </c>
      <c r="B475" s="30">
        <v>44774</v>
      </c>
      <c r="C475" s="28">
        <v>2119</v>
      </c>
      <c r="D475" s="28">
        <v>4172</v>
      </c>
      <c r="E475" s="28" t="s">
        <v>145</v>
      </c>
      <c r="F475" s="28">
        <v>1000</v>
      </c>
      <c r="G475" s="28"/>
      <c r="H475" s="28" t="str">
        <f>IF(TRIM(D475)="","",IFERROR(INDEX('Student Master'!C:C,MATCH(D475,'Student Master'!B:B,0)),"Not Found"))</f>
        <v>M. SAHASRA</v>
      </c>
      <c r="I475" s="28" t="str">
        <f>IF(TRIM(D475)="","",IFERROR(INDEX('Student Master'!D:D,MATCH(D475,'Student Master'!B:B,0)),"Not Found"))</f>
        <v>2 - AM</v>
      </c>
      <c r="J475" s="28" t="str">
        <f>IF(TRIM(D475)="","",IFERROR(INDEX('Student Master'!H:H,MATCH(D475,'Student Master'!B:B,0)),"Not Found"))</f>
        <v>M. NAVEEN GOUD</v>
      </c>
      <c r="K475" s="28" t="str">
        <f>IF(TRIM(D475)="","",IFERROR(INDEX('Student Master'!N:N,MATCH(D475,'Student Master'!B:B,0)),"Not Found"))</f>
        <v>PANTAKHURD OLD</v>
      </c>
      <c r="L475" s="28">
        <f>IF(TRIM(D475)="","",IFERROR(INDEX('Student Master'!L:L,MATCH(D475,'Student Master'!B:B,0)),"Not Found"))</f>
        <v>9550057966</v>
      </c>
      <c r="M475" s="28"/>
      <c r="N475" s="28"/>
    </row>
    <row r="476" spans="1:14" x14ac:dyDescent="0.35">
      <c r="A476" s="28">
        <f t="shared" si="8"/>
        <v>475</v>
      </c>
      <c r="B476" s="30">
        <v>44774</v>
      </c>
      <c r="C476" s="28">
        <v>2120</v>
      </c>
      <c r="D476" s="28">
        <v>3337</v>
      </c>
      <c r="E476" s="28" t="s">
        <v>145</v>
      </c>
      <c r="F476" s="66">
        <v>3000</v>
      </c>
      <c r="G476" s="28"/>
      <c r="H476" s="28" t="str">
        <f>IF(TRIM(D476)="","",IFERROR(INDEX('Student Master'!C:C,MATCH(D476,'Student Master'!B:B,0)),"Not Found"))</f>
        <v>G. NARENDRA VARMA</v>
      </c>
      <c r="I476" s="28" t="str">
        <f>IF(TRIM(D476)="","",IFERROR(INDEX('Student Master'!D:D,MATCH(D476,'Student Master'!B:B,0)),"Not Found"))</f>
        <v>6 - AM</v>
      </c>
      <c r="J476" s="28" t="str">
        <f>IF(TRIM(D476)="","",IFERROR(INDEX('Student Master'!H:H,MATCH(D476,'Student Master'!B:B,0)),"Not Found"))</f>
        <v>SRINIVAS</v>
      </c>
      <c r="K476" s="28" t="str">
        <f>IF(TRIM(D476)="","",IFERROR(INDEX('Student Master'!N:N,MATCH(D476,'Student Master'!B:B,0)),"Not Found"))</f>
        <v>S.V. COLONY</v>
      </c>
      <c r="L476" s="28">
        <f>IF(TRIM(D476)="","",IFERROR(INDEX('Student Master'!L:L,MATCH(D476,'Student Master'!B:B,0)),"Not Found"))</f>
        <v>9848521123</v>
      </c>
      <c r="M476" s="28"/>
      <c r="N476" s="28"/>
    </row>
    <row r="477" spans="1:14" x14ac:dyDescent="0.35">
      <c r="A477" s="28">
        <f t="shared" si="8"/>
        <v>476</v>
      </c>
      <c r="B477" s="30">
        <v>44774</v>
      </c>
      <c r="C477" s="28">
        <v>2121</v>
      </c>
      <c r="D477" s="28">
        <v>4002</v>
      </c>
      <c r="E477" s="28" t="s">
        <v>145</v>
      </c>
      <c r="F477" s="28">
        <v>2000</v>
      </c>
      <c r="G477" s="28"/>
      <c r="H477" s="28" t="str">
        <f>IF(TRIM(D477)="","",IFERROR(INDEX('Student Master'!C:C,MATCH(D477,'Student Master'!B:B,0)),"Not Found"))</f>
        <v>R. SAI PRATHAP</v>
      </c>
      <c r="I477" s="28" t="str">
        <f>IF(TRIM(D477)="","",IFERROR(INDEX('Student Master'!D:D,MATCH(D477,'Student Master'!B:B,0)),"Not Found"))</f>
        <v>3 - BM</v>
      </c>
      <c r="J477" s="28" t="str">
        <f>IF(TRIM(D477)="","",IFERROR(INDEX('Student Master'!H:H,MATCH(D477,'Student Master'!B:B,0)),"Not Found"))</f>
        <v>R. YELLAIAH</v>
      </c>
      <c r="K477" s="28" t="str">
        <f>IF(TRIM(D477)="","",IFERROR(INDEX('Student Master'!N:N,MATCH(D477,'Student Master'!B:B,0)),"Not Found"))</f>
        <v>SHARBATHI CANAL</v>
      </c>
      <c r="L477" s="28">
        <f>IF(TRIM(D477)="","",IFERROR(INDEX('Student Master'!L:L,MATCH(D477,'Student Master'!B:B,0)),"Not Found"))</f>
        <v>9848459714</v>
      </c>
      <c r="M477" s="28"/>
      <c r="N477" s="28"/>
    </row>
    <row r="478" spans="1:14" x14ac:dyDescent="0.35">
      <c r="A478" s="28">
        <f t="shared" si="8"/>
        <v>477</v>
      </c>
      <c r="B478" s="30">
        <v>44774</v>
      </c>
      <c r="C478" s="28">
        <v>2122</v>
      </c>
      <c r="D478" s="28">
        <v>3060</v>
      </c>
      <c r="E478" s="28" t="s">
        <v>145</v>
      </c>
      <c r="F478" s="28">
        <v>2000</v>
      </c>
      <c r="G478" s="28"/>
      <c r="H478" s="28" t="str">
        <f>IF(TRIM(D478)="","",IFERROR(INDEX('Student Master'!C:C,MATCH(D478,'Student Master'!B:B,0)),"Not Found"))</f>
        <v>R. PAVAN SAI</v>
      </c>
      <c r="I478" s="28" t="str">
        <f>IF(TRIM(D478)="","",IFERROR(INDEX('Student Master'!D:D,MATCH(D478,'Student Master'!B:B,0)),"Not Found"))</f>
        <v>7 - AM</v>
      </c>
      <c r="J478" s="28" t="str">
        <f>IF(TRIM(D478)="","",IFERROR(INDEX('Student Master'!H:H,MATCH(D478,'Student Master'!B:B,0)),"Not Found"))</f>
        <v>ELLAIAH</v>
      </c>
      <c r="K478" s="28" t="str">
        <f>IF(TRIM(D478)="","",IFERROR(INDEX('Student Master'!N:N,MATCH(D478,'Student Master'!B:B,0)),"Not Found"))</f>
        <v>SHARBATHI CANAL</v>
      </c>
      <c r="L478" s="28">
        <f>IF(TRIM(D478)="","",IFERROR(INDEX('Student Master'!L:L,MATCH(D478,'Student Master'!B:B,0)),"Not Found"))</f>
        <v>9848459714</v>
      </c>
      <c r="M478" s="28"/>
      <c r="N478" s="28"/>
    </row>
    <row r="479" spans="1:14" x14ac:dyDescent="0.35">
      <c r="A479" s="28">
        <f t="shared" si="8"/>
        <v>478</v>
      </c>
      <c r="B479" s="30">
        <v>44774</v>
      </c>
      <c r="C479" s="28">
        <v>2123</v>
      </c>
      <c r="D479" s="28">
        <v>2955</v>
      </c>
      <c r="E479" s="28" t="s">
        <v>145</v>
      </c>
      <c r="F479" s="28">
        <v>3000</v>
      </c>
      <c r="G479" s="28"/>
      <c r="H479" s="28" t="str">
        <f>IF(TRIM(D479)="","",IFERROR(INDEX('Student Master'!C:C,MATCH(D479,'Student Master'!B:B,0)),"Not Found"))</f>
        <v>IZRA KAUSER</v>
      </c>
      <c r="I479" s="28" t="str">
        <f>IF(TRIM(D479)="","",IFERROR(INDEX('Student Master'!D:D,MATCH(D479,'Student Master'!B:B,0)),"Not Found"))</f>
        <v>7 - AM</v>
      </c>
      <c r="J479" s="28" t="str">
        <f>IF(TRIM(D479)="","",IFERROR(INDEX('Student Master'!H:H,MATCH(D479,'Student Master'!B:B,0)),"Not Found"))</f>
        <v>NAZEER AHMED</v>
      </c>
      <c r="K479" s="28" t="str">
        <f>IF(TRIM(D479)="","",IFERROR(INDEX('Student Master'!N:N,MATCH(D479,'Student Master'!B:B,0)),"Not Found"))</f>
        <v>ACHANPALLY</v>
      </c>
      <c r="L479" s="28">
        <f>IF(TRIM(D479)="","",IFERROR(INDEX('Student Master'!L:L,MATCH(D479,'Student Master'!B:B,0)),"Not Found"))</f>
        <v>9948143058</v>
      </c>
      <c r="M479" s="28"/>
      <c r="N479" s="28"/>
    </row>
    <row r="480" spans="1:14" x14ac:dyDescent="0.35">
      <c r="A480" s="28">
        <f t="shared" si="8"/>
        <v>479</v>
      </c>
      <c r="B480" s="30">
        <v>44774</v>
      </c>
      <c r="C480" s="28">
        <v>2124</v>
      </c>
      <c r="D480" s="28">
        <v>3942</v>
      </c>
      <c r="E480" s="28" t="s">
        <v>145</v>
      </c>
      <c r="F480" s="28">
        <v>2500</v>
      </c>
      <c r="G480" s="28"/>
      <c r="H480" s="28" t="str">
        <f>IF(TRIM(D480)="","",IFERROR(INDEX('Student Master'!C:C,MATCH(D480,'Student Master'!B:B,0)),"Not Found"))</f>
        <v>MARIYA BEGUM</v>
      </c>
      <c r="I480" s="28" t="str">
        <f>IF(TRIM(D480)="","",IFERROR(INDEX('Student Master'!D:D,MATCH(D480,'Student Master'!B:B,0)),"Not Found"))</f>
        <v>2 - BM</v>
      </c>
      <c r="J480" s="28" t="str">
        <f>IF(TRIM(D480)="","",IFERROR(INDEX('Student Master'!H:H,MATCH(D480,'Student Master'!B:B,0)),"Not Found"))</f>
        <v>NASEER AHMED</v>
      </c>
      <c r="K480" s="28" t="str">
        <f>IF(TRIM(D480)="","",IFERROR(INDEX('Student Master'!N:N,MATCH(D480,'Student Master'!B:B,0)),"Not Found"))</f>
        <v>ACHANPALLY</v>
      </c>
      <c r="L480" s="28">
        <f>IF(TRIM(D480)="","",IFERROR(INDEX('Student Master'!L:L,MATCH(D480,'Student Master'!B:B,0)),"Not Found"))</f>
        <v>9948143058</v>
      </c>
      <c r="M480" s="28"/>
      <c r="N480" s="28"/>
    </row>
    <row r="481" spans="1:16" x14ac:dyDescent="0.35">
      <c r="A481" s="28">
        <f t="shared" si="8"/>
        <v>480</v>
      </c>
      <c r="B481" s="30">
        <v>44774</v>
      </c>
      <c r="C481" s="28">
        <v>2125</v>
      </c>
      <c r="D481" s="28">
        <v>4196</v>
      </c>
      <c r="E481" s="28" t="s">
        <v>145</v>
      </c>
      <c r="F481" s="28">
        <v>2500</v>
      </c>
      <c r="G481" s="28"/>
      <c r="H481" s="28" t="str">
        <f>IF(TRIM(D481)="","",IFERROR(INDEX('Student Master'!C:C,MATCH(D481,'Student Master'!B:B,0)),"Not Found"))</f>
        <v>B. HARIPRIYA</v>
      </c>
      <c r="I481" s="28" t="str">
        <f>IF(TRIM(D481)="","",IFERROR(INDEX('Student Master'!D:D,MATCH(D481,'Student Master'!B:B,0)),"Not Found"))</f>
        <v>2 - BM</v>
      </c>
      <c r="J481" s="28" t="str">
        <f>IF(TRIM(D481)="","",IFERROR(INDEX('Student Master'!H:H,MATCH(D481,'Student Master'!B:B,0)),"Not Found"))</f>
        <v>B. YELLAIAH</v>
      </c>
      <c r="K481" s="28" t="str">
        <f>IF(TRIM(D481)="","",IFERROR(INDEX('Student Master'!N:N,MATCH(D481,'Student Master'!B:B,0)),"Not Found"))</f>
        <v>OLD SALAMPAD</v>
      </c>
      <c r="L481" s="28">
        <f>IF(TRIM(D481)="","",IFERROR(INDEX('Student Master'!L:L,MATCH(D481,'Student Master'!B:B,0)),"Not Found"))</f>
        <v>8897088743</v>
      </c>
      <c r="M481" s="28"/>
      <c r="N481" s="28"/>
    </row>
    <row r="482" spans="1:16" x14ac:dyDescent="0.35">
      <c r="A482" s="28">
        <f t="shared" si="8"/>
        <v>481</v>
      </c>
      <c r="B482" s="30">
        <v>44774</v>
      </c>
      <c r="C482" s="28">
        <v>2126</v>
      </c>
      <c r="D482" s="28">
        <v>4215</v>
      </c>
      <c r="E482" s="28" t="s">
        <v>145</v>
      </c>
      <c r="F482" s="28">
        <v>5000</v>
      </c>
      <c r="G482" s="28"/>
      <c r="H482" s="28" t="str">
        <f>IF(TRIM(D482)="","",IFERROR(INDEX('Student Master'!C:C,MATCH(D482,'Student Master'!B:B,0)),"Not Found"))</f>
        <v>ASMEENA KHANAM</v>
      </c>
      <c r="I482" s="28" t="str">
        <f>IF(TRIM(D482)="","",IFERROR(INDEX('Student Master'!D:D,MATCH(D482,'Student Master'!B:B,0)),"Not Found"))</f>
        <v>2 - AM</v>
      </c>
      <c r="J482" s="28" t="str">
        <f>IF(TRIM(D482)="","",IFERROR(INDEX('Student Master'!H:H,MATCH(D482,'Student Master'!B:B,0)),"Not Found"))</f>
        <v>MOHAMMED GAFFAR KHAN</v>
      </c>
      <c r="K482" s="28" t="str">
        <f>IF(TRIM(D482)="","",IFERROR(INDEX('Student Master'!N:N,MATCH(D482,'Student Master'!B:B,0)),"Not Found"))</f>
        <v>PANTA CAMP</v>
      </c>
      <c r="L482" s="28">
        <f>IF(TRIM(D482)="","",IFERROR(INDEX('Student Master'!L:L,MATCH(D482,'Student Master'!B:B,0)),"Not Found"))</f>
        <v>9676797412</v>
      </c>
      <c r="M482" s="28"/>
      <c r="N482" s="28"/>
    </row>
    <row r="483" spans="1:16" x14ac:dyDescent="0.35">
      <c r="A483" s="28">
        <f t="shared" si="8"/>
        <v>482</v>
      </c>
      <c r="B483" s="30">
        <v>44774</v>
      </c>
      <c r="C483" s="28">
        <v>2127</v>
      </c>
      <c r="D483" s="28">
        <v>3283</v>
      </c>
      <c r="E483" s="28" t="s">
        <v>145</v>
      </c>
      <c r="F483" s="28">
        <v>2000</v>
      </c>
      <c r="G483" s="28"/>
      <c r="H483" s="28" t="str">
        <f>IF(TRIM(D483)="","",IFERROR(INDEX('Student Master'!C:C,MATCH(D483,'Student Master'!B:B,0)),"Not Found"))</f>
        <v>K. MALLESHWARI</v>
      </c>
      <c r="I483" s="28" t="str">
        <f>IF(TRIM(D483)="","",IFERROR(INDEX('Student Master'!D:D,MATCH(D483,'Student Master'!B:B,0)),"Not Found"))</f>
        <v>6 - BM</v>
      </c>
      <c r="J483" s="28" t="str">
        <f>IF(TRIM(D483)="","",IFERROR(INDEX('Student Master'!H:H,MATCH(D483,'Student Master'!B:B,0)),"Not Found"))</f>
        <v>MALLAIAH</v>
      </c>
      <c r="K483" s="28" t="str">
        <f>IF(TRIM(D483)="","",IFERROR(INDEX('Student Master'!N:N,MATCH(D483,'Student Master'!B:B,0)),"Not Found"))</f>
        <v>OLD SALAMPAD</v>
      </c>
      <c r="L483" s="28">
        <f>IF(TRIM(D483)="","",IFERROR(INDEX('Student Master'!L:L,MATCH(D483,'Student Master'!B:B,0)),"Not Found"))</f>
        <v>9949802247</v>
      </c>
      <c r="M483" s="28"/>
      <c r="N483" s="28"/>
    </row>
    <row r="484" spans="1:16" x14ac:dyDescent="0.35">
      <c r="A484" s="28">
        <f t="shared" si="8"/>
        <v>483</v>
      </c>
      <c r="B484" s="30">
        <v>44776</v>
      </c>
      <c r="C484" s="28">
        <v>2128</v>
      </c>
      <c r="D484" s="28">
        <v>2479</v>
      </c>
      <c r="E484" s="28" t="s">
        <v>145</v>
      </c>
      <c r="F484" s="28">
        <v>3000</v>
      </c>
      <c r="G484" s="28"/>
      <c r="H484" s="28" t="str">
        <f>IF(TRIM(D484)="","",IFERROR(INDEX('Student Master'!C:C,MATCH(D484,'Student Master'!B:B,0)),"Not Found"))</f>
        <v>SABIYA SULTHANA</v>
      </c>
      <c r="I484" s="28" t="str">
        <f>IF(TRIM(D484)="","",IFERROR(INDEX('Student Master'!D:D,MATCH(D484,'Student Master'!B:B,0)),"Not Found"))</f>
        <v>9 - AM</v>
      </c>
      <c r="J484" s="28" t="str">
        <f>IF(TRIM(D484)="","",IFERROR(INDEX('Student Master'!H:H,MATCH(D484,'Student Master'!B:B,0)),"Not Found"))</f>
        <v>ABDUL REHMAN</v>
      </c>
      <c r="K484" s="28" t="str">
        <f>IF(TRIM(D484)="","",IFERROR(INDEX('Student Master'!N:N,MATCH(D484,'Student Master'!B:B,0)),"Not Found"))</f>
        <v>SHARBATHI CANAL</v>
      </c>
      <c r="L484" s="28">
        <f>IF(TRIM(D484)="","",IFERROR(INDEX('Student Master'!L:L,MATCH(D484,'Student Master'!B:B,0)),"Not Found"))</f>
        <v>9848414341</v>
      </c>
      <c r="M484" s="28"/>
      <c r="N484" s="28"/>
    </row>
    <row r="485" spans="1:16" x14ac:dyDescent="0.35">
      <c r="A485" s="28">
        <f t="shared" si="8"/>
        <v>484</v>
      </c>
      <c r="B485" s="30">
        <v>44776</v>
      </c>
      <c r="C485" s="28">
        <v>2129</v>
      </c>
      <c r="D485" s="28">
        <v>3486</v>
      </c>
      <c r="E485" s="28" t="s">
        <v>145</v>
      </c>
      <c r="F485" s="28">
        <v>2500</v>
      </c>
      <c r="G485" s="28"/>
      <c r="H485" s="28" t="str">
        <f>IF(TRIM(D485)="","",IFERROR(INDEX('Student Master'!C:C,MATCH(D485,'Student Master'!B:B,0)),"Not Found"))</f>
        <v>MD. ABDUL REHAN</v>
      </c>
      <c r="I485" s="28" t="str">
        <f>IF(TRIM(D485)="","",IFERROR(INDEX('Student Master'!D:D,MATCH(D485,'Student Master'!B:B,0)),"Not Found"))</f>
        <v>5 - AM</v>
      </c>
      <c r="J485" s="28" t="str">
        <f>IF(TRIM(D485)="","",IFERROR(INDEX('Student Master'!H:H,MATCH(D485,'Student Master'!B:B,0)),"Not Found"))</f>
        <v>MOHAMMED ABDUL REHMAN</v>
      </c>
      <c r="K485" s="28" t="str">
        <f>IF(TRIM(D485)="","",IFERROR(INDEX('Student Master'!N:N,MATCH(D485,'Student Master'!B:B,0)),"Not Found"))</f>
        <v>SHARBATHI CANAL</v>
      </c>
      <c r="L485" s="28">
        <f>IF(TRIM(D485)="","",IFERROR(INDEX('Student Master'!L:L,MATCH(D485,'Student Master'!B:B,0)),"Not Found"))</f>
        <v>9848414341</v>
      </c>
      <c r="M485" s="28"/>
      <c r="N485" s="28"/>
    </row>
    <row r="486" spans="1:16" x14ac:dyDescent="0.35">
      <c r="A486" s="28">
        <f t="shared" si="8"/>
        <v>485</v>
      </c>
      <c r="B486" s="30">
        <v>44776</v>
      </c>
      <c r="C486" s="28">
        <v>2130</v>
      </c>
      <c r="D486" s="28">
        <v>3984</v>
      </c>
      <c r="E486" s="28" t="s">
        <v>145</v>
      </c>
      <c r="F486" s="28">
        <v>3000</v>
      </c>
      <c r="G486" s="28"/>
      <c r="H486" s="28" t="str">
        <f>IF(TRIM(D486)="","",IFERROR(INDEX('Student Master'!C:C,MATCH(D486,'Student Master'!B:B,0)),"Not Found"))</f>
        <v>K. SAI SRUTHI</v>
      </c>
      <c r="I486" s="28" t="str">
        <f>IF(TRIM(D486)="","",IFERROR(INDEX('Student Master'!D:D,MATCH(D486,'Student Master'!B:B,0)),"Not Found"))</f>
        <v>3 - BM</v>
      </c>
      <c r="J486" s="28" t="str">
        <f>IF(TRIM(D486)="","",IFERROR(INDEX('Student Master'!H:H,MATCH(D486,'Student Master'!B:B,0)),"Not Found"))</f>
        <v>K. HANMANTH RAO</v>
      </c>
      <c r="K486" s="28" t="str">
        <f>IF(TRIM(D486)="","",IFERROR(INDEX('Student Master'!N:N,MATCH(D486,'Student Master'!B:B,0)),"Not Found"))</f>
        <v>NAGANPALLY</v>
      </c>
      <c r="L486" s="28">
        <f>IF(TRIM(D486)="","",IFERROR(INDEX('Student Master'!L:L,MATCH(D486,'Student Master'!B:B,0)),"Not Found"))</f>
        <v>6301928319</v>
      </c>
      <c r="M486" s="28"/>
      <c r="N486" s="28"/>
    </row>
    <row r="487" spans="1:16" x14ac:dyDescent="0.35">
      <c r="A487" s="28">
        <f t="shared" si="8"/>
        <v>486</v>
      </c>
      <c r="B487" s="30">
        <v>44776</v>
      </c>
      <c r="C487" s="28">
        <v>2131</v>
      </c>
      <c r="D487" s="28">
        <v>2778</v>
      </c>
      <c r="E487" s="28" t="s">
        <v>145</v>
      </c>
      <c r="F487" s="28">
        <v>3000</v>
      </c>
      <c r="G487" s="28"/>
      <c r="H487" s="28" t="str">
        <f>IF(TRIM(D487)="","",IFERROR(INDEX('Student Master'!C:C,MATCH(D487,'Student Master'!B:B,0)),"Not Found"))</f>
        <v>K. AMRUTH SAI</v>
      </c>
      <c r="I487" s="28" t="str">
        <f>IF(TRIM(D487)="","",IFERROR(INDEX('Student Master'!D:D,MATCH(D487,'Student Master'!B:B,0)),"Not Found"))</f>
        <v>8 - AM</v>
      </c>
      <c r="J487" s="28" t="str">
        <f>IF(TRIM(D487)="","",IFERROR(INDEX('Student Master'!H:H,MATCH(D487,'Student Master'!B:B,0)),"Not Found"))</f>
        <v>HANMANTH RAO</v>
      </c>
      <c r="K487" s="28" t="str">
        <f>IF(TRIM(D487)="","",IFERROR(INDEX('Student Master'!N:N,MATCH(D487,'Student Master'!B:B,0)),"Not Found"))</f>
        <v>NAGANPALLY</v>
      </c>
      <c r="L487" s="28">
        <f>IF(TRIM(D487)="","",IFERROR(INDEX('Student Master'!L:L,MATCH(D487,'Student Master'!B:B,0)),"Not Found"))</f>
        <v>6301928319</v>
      </c>
      <c r="M487" s="28"/>
      <c r="N487" s="28"/>
    </row>
    <row r="488" spans="1:16" x14ac:dyDescent="0.35">
      <c r="A488" s="28">
        <f t="shared" si="8"/>
        <v>487</v>
      </c>
      <c r="B488" s="30">
        <v>44776</v>
      </c>
      <c r="C488" s="28">
        <v>2132</v>
      </c>
      <c r="D488" s="28">
        <v>3560</v>
      </c>
      <c r="E488" s="28" t="s">
        <v>145</v>
      </c>
      <c r="F488" s="28">
        <v>1000</v>
      </c>
      <c r="G488" s="28"/>
      <c r="H488" s="28" t="str">
        <f>IF(TRIM(D488)="","",IFERROR(INDEX('Student Master'!C:C,MATCH(D488,'Student Master'!B:B,0)),"Not Found"))</f>
        <v>S. CHANDANA</v>
      </c>
      <c r="I488" s="28" t="str">
        <f>IF(TRIM(D488)="","",IFERROR(INDEX('Student Master'!D:D,MATCH(D488,'Student Master'!B:B,0)),"Not Found"))</f>
        <v>5 - BM</v>
      </c>
      <c r="J488" s="28" t="str">
        <f>IF(TRIM(D488)="","",IFERROR(INDEX('Student Master'!H:H,MATCH(D488,'Student Master'!B:B,0)),"Not Found"))</f>
        <v>GANGADHAR</v>
      </c>
      <c r="K488" s="28" t="str">
        <f>IF(TRIM(D488)="","",IFERROR(INDEX('Student Master'!N:N,MATCH(D488,'Student Master'!B:B,0)),"Not Found"))</f>
        <v>MAIN ROAD</v>
      </c>
      <c r="L488" s="28">
        <f>IF(TRIM(D488)="","",IFERROR(INDEX('Student Master'!L:L,MATCH(D488,'Student Master'!B:B,0)),"Not Found"))</f>
        <v>9652348072</v>
      </c>
      <c r="M488" s="28"/>
      <c r="N488" s="28"/>
    </row>
    <row r="489" spans="1:16" x14ac:dyDescent="0.35">
      <c r="A489" s="28">
        <f t="shared" si="8"/>
        <v>488</v>
      </c>
      <c r="B489" s="30">
        <v>44776</v>
      </c>
      <c r="C489" s="28">
        <v>2133</v>
      </c>
      <c r="D489" s="28">
        <v>4163</v>
      </c>
      <c r="E489" s="28" t="s">
        <v>145</v>
      </c>
      <c r="F489" s="28">
        <v>1000</v>
      </c>
      <c r="G489" s="28"/>
      <c r="H489" s="28" t="str">
        <f>IF(TRIM(D489)="","",IFERROR(INDEX('Student Master'!C:C,MATCH(D489,'Student Master'!B:B,0)),"Not Found"))</f>
        <v>S. HEMACHANDRA</v>
      </c>
      <c r="I489" s="28" t="str">
        <f>IF(TRIM(D489)="","",IFERROR(INDEX('Student Master'!D:D,MATCH(D489,'Student Master'!B:B,0)),"Not Found"))</f>
        <v>2 - AM</v>
      </c>
      <c r="J489" s="28" t="str">
        <f>IF(TRIM(D489)="","",IFERROR(INDEX('Student Master'!H:H,MATCH(D489,'Student Master'!B:B,0)),"Not Found"))</f>
        <v>S. GANGADHAR</v>
      </c>
      <c r="K489" s="28" t="str">
        <f>IF(TRIM(D489)="","",IFERROR(INDEX('Student Master'!N:N,MATCH(D489,'Student Master'!B:B,0)),"Not Found"))</f>
        <v>MAIN ROAD</v>
      </c>
      <c r="L489" s="28">
        <f>IF(TRIM(D489)="","",IFERROR(INDEX('Student Master'!L:L,MATCH(D489,'Student Master'!B:B,0)),"Not Found"))</f>
        <v>9652348072</v>
      </c>
      <c r="M489" s="28"/>
      <c r="N489" s="28"/>
    </row>
    <row r="490" spans="1:16" x14ac:dyDescent="0.35">
      <c r="A490" s="28">
        <f t="shared" si="8"/>
        <v>489</v>
      </c>
      <c r="B490" s="30">
        <v>44777</v>
      </c>
      <c r="C490" s="28">
        <v>2134</v>
      </c>
      <c r="D490" s="28">
        <v>3669</v>
      </c>
      <c r="E490" s="28" t="s">
        <v>145</v>
      </c>
      <c r="F490" s="28">
        <v>20000</v>
      </c>
      <c r="G490" s="28"/>
      <c r="H490" s="28" t="str">
        <f>IF(TRIM(D490)="","",IFERROR(INDEX('Student Master'!C:C,MATCH(D490,'Student Master'!B:B,0)),"Not Found"))</f>
        <v>Not Found</v>
      </c>
      <c r="I490" s="28" t="str">
        <f>IF(TRIM(D490)="","",IFERROR(INDEX('Student Master'!D:D,MATCH(D490,'Student Master'!B:B,0)),"Not Found"))</f>
        <v>Not Found</v>
      </c>
      <c r="J490" s="28" t="str">
        <f>IF(TRIM(D490)="","",IFERROR(INDEX('Student Master'!H:H,MATCH(D490,'Student Master'!B:B,0)),"Not Found"))</f>
        <v>Not Found</v>
      </c>
      <c r="K490" s="28" t="str">
        <f>IF(TRIM(D490)="","",IFERROR(INDEX('Student Master'!N:N,MATCH(D490,'Student Master'!B:B,0)),"Not Found"))</f>
        <v>Not Found</v>
      </c>
      <c r="L490" s="28" t="str">
        <f>IF(TRIM(D490)="","",IFERROR(INDEX('Student Master'!L:L,MATCH(D490,'Student Master'!B:B,0)),"Not Found"))</f>
        <v>Not Found</v>
      </c>
      <c r="M490" s="28"/>
      <c r="N490" s="28" t="s">
        <v>2872</v>
      </c>
      <c r="O490" s="32" t="s">
        <v>1500</v>
      </c>
    </row>
    <row r="491" spans="1:16" x14ac:dyDescent="0.35">
      <c r="A491" s="28">
        <f t="shared" si="8"/>
        <v>490</v>
      </c>
      <c r="B491" s="30">
        <v>44777</v>
      </c>
      <c r="C491" s="28">
        <v>2135</v>
      </c>
      <c r="D491" s="28">
        <v>3855</v>
      </c>
      <c r="E491" s="28" t="s">
        <v>145</v>
      </c>
      <c r="F491" s="28">
        <v>10000</v>
      </c>
      <c r="G491" s="28"/>
      <c r="H491" s="28" t="str">
        <f>IF(TRIM(D491)="","",IFERROR(INDEX('Student Master'!C:C,MATCH(D491,'Student Master'!B:B,0)),"Not Found"))</f>
        <v>Not Found</v>
      </c>
      <c r="I491" s="28" t="str">
        <f>IF(TRIM(D491)="","",IFERROR(INDEX('Student Master'!D:D,MATCH(D491,'Student Master'!B:B,0)),"Not Found"))</f>
        <v>Not Found</v>
      </c>
      <c r="J491" s="28" t="str">
        <f>IF(TRIM(D491)="","",IFERROR(INDEX('Student Master'!H:H,MATCH(D491,'Student Master'!B:B,0)),"Not Found"))</f>
        <v>Not Found</v>
      </c>
      <c r="K491" s="28" t="str">
        <f>IF(TRIM(D491)="","",IFERROR(INDEX('Student Master'!N:N,MATCH(D491,'Student Master'!B:B,0)),"Not Found"))</f>
        <v>Not Found</v>
      </c>
      <c r="L491" s="28" t="str">
        <f>IF(TRIM(D491)="","",IFERROR(INDEX('Student Master'!L:L,MATCH(D491,'Student Master'!B:B,0)),"Not Found"))</f>
        <v>Not Found</v>
      </c>
      <c r="M491" s="28"/>
      <c r="N491" s="28" t="s">
        <v>2872</v>
      </c>
      <c r="O491" s="32" t="s">
        <v>1778</v>
      </c>
      <c r="P491" s="32" t="s">
        <v>6207</v>
      </c>
    </row>
    <row r="492" spans="1:16" x14ac:dyDescent="0.35">
      <c r="A492" s="28">
        <f t="shared" si="8"/>
        <v>491</v>
      </c>
      <c r="B492" s="30">
        <v>44779</v>
      </c>
      <c r="C492" s="28">
        <v>2136</v>
      </c>
      <c r="D492" s="28">
        <v>4488</v>
      </c>
      <c r="E492" s="28" t="s">
        <v>145</v>
      </c>
      <c r="F492" s="28">
        <v>2800</v>
      </c>
      <c r="G492" s="28"/>
      <c r="H492" s="28" t="str">
        <f>IF(TRIM(D492)="","",IFERROR(INDEX('Student Master'!C:C,MATCH(D492,'Student Master'!B:B,0)),"Not Found"))</f>
        <v>K. NAMRATHA</v>
      </c>
      <c r="I492" s="28" t="str">
        <f>IF(TRIM(D492)="","",IFERROR(INDEX('Student Master'!D:D,MATCH(D492,'Student Master'!B:B,0)),"Not Found"))</f>
        <v>3 - BM</v>
      </c>
      <c r="J492" s="28" t="str">
        <f>IF(TRIM(D492)="","",IFERROR(INDEX('Student Master'!H:H,MATCH(D492,'Student Master'!B:B,0)),"Not Found"))</f>
        <v>K. BALAJI</v>
      </c>
      <c r="K492" s="28" t="str">
        <f>IF(TRIM(D492)="","",IFERROR(INDEX('Student Master'!N:N,MATCH(D492,'Student Master'!B:B,0)),"Not Found"))</f>
        <v>NAGANPALLY</v>
      </c>
      <c r="L492" s="28">
        <f>IF(TRIM(D492)="","",IFERROR(INDEX('Student Master'!L:L,MATCH(D492,'Student Master'!B:B,0)),"Not Found"))</f>
        <v>7893311870</v>
      </c>
      <c r="M492" s="28"/>
      <c r="N492" s="28"/>
    </row>
    <row r="493" spans="1:16" x14ac:dyDescent="0.35">
      <c r="A493" s="28">
        <f t="shared" si="8"/>
        <v>492</v>
      </c>
      <c r="B493" s="30">
        <v>44779</v>
      </c>
      <c r="C493" s="28">
        <v>2137</v>
      </c>
      <c r="D493" s="28">
        <v>3740</v>
      </c>
      <c r="E493" s="28" t="s">
        <v>145</v>
      </c>
      <c r="F493" s="28">
        <v>4500</v>
      </c>
      <c r="G493" s="28"/>
      <c r="H493" s="28" t="str">
        <f>IF(TRIM(D493)="","",IFERROR(INDEX('Student Master'!C:C,MATCH(D493,'Student Master'!B:B,0)),"Not Found"))</f>
        <v>D. PRAMITH</v>
      </c>
      <c r="I493" s="28" t="str">
        <f>IF(TRIM(D493)="","",IFERROR(INDEX('Student Master'!D:D,MATCH(D493,'Student Master'!B:B,0)),"Not Found"))</f>
        <v>4 - AS</v>
      </c>
      <c r="J493" s="28" t="str">
        <f>IF(TRIM(D493)="","",IFERROR(INDEX('Student Master'!H:H,MATCH(D493,'Student Master'!B:B,0)),"Not Found"))</f>
        <v>NAGENDRA</v>
      </c>
      <c r="K493" s="28" t="str">
        <f>IF(TRIM(D493)="","",IFERROR(INDEX('Student Master'!N:N,MATCH(D493,'Student Master'!B:B,0)),"Not Found"))</f>
        <v>DYAKAM GALLY</v>
      </c>
      <c r="L493" s="28">
        <f>IF(TRIM(D493)="","",IFERROR(INDEX('Student Master'!L:L,MATCH(D493,'Student Master'!B:B,0)),"Not Found"))</f>
        <v>9397848272</v>
      </c>
      <c r="M493" s="28"/>
      <c r="N493" s="28"/>
    </row>
    <row r="494" spans="1:16" x14ac:dyDescent="0.35">
      <c r="A494" s="28">
        <f t="shared" si="8"/>
        <v>493</v>
      </c>
      <c r="B494" s="30">
        <v>44779</v>
      </c>
      <c r="C494" s="28">
        <v>2138</v>
      </c>
      <c r="D494" s="28">
        <v>3523</v>
      </c>
      <c r="E494" s="28" t="s">
        <v>145</v>
      </c>
      <c r="F494" s="28">
        <v>5500</v>
      </c>
      <c r="G494" s="28"/>
      <c r="H494" s="28" t="str">
        <f>IF(TRIM(D494)="","",IFERROR(INDEX('Student Master'!C:C,MATCH(D494,'Student Master'!B:B,0)),"Not Found"))</f>
        <v>D. PRADEEPA</v>
      </c>
      <c r="I494" s="28" t="str">
        <f>IF(TRIM(D494)="","",IFERROR(INDEX('Student Master'!D:D,MATCH(D494,'Student Master'!B:B,0)),"Not Found"))</f>
        <v>5 - AS</v>
      </c>
      <c r="J494" s="28" t="str">
        <f>IF(TRIM(D494)="","",IFERROR(INDEX('Student Master'!H:H,MATCH(D494,'Student Master'!B:B,0)),"Not Found"))</f>
        <v>NAGENDRA</v>
      </c>
      <c r="K494" s="28" t="str">
        <f>IF(TRIM(D494)="","",IFERROR(INDEX('Student Master'!N:N,MATCH(D494,'Student Master'!B:B,0)),"Not Found"))</f>
        <v>DYAKAM GALLY</v>
      </c>
      <c r="L494" s="28">
        <f>IF(TRIM(D494)="","",IFERROR(INDEX('Student Master'!L:L,MATCH(D494,'Student Master'!B:B,0)),"Not Found"))</f>
        <v>9397848272</v>
      </c>
      <c r="M494" s="28"/>
      <c r="N494" s="28"/>
    </row>
    <row r="495" spans="1:16" x14ac:dyDescent="0.35">
      <c r="A495" s="28">
        <f t="shared" si="8"/>
        <v>494</v>
      </c>
      <c r="B495" s="30">
        <v>44779</v>
      </c>
      <c r="C495" s="28">
        <v>2139</v>
      </c>
      <c r="D495" s="28">
        <v>3525</v>
      </c>
      <c r="E495" s="28" t="s">
        <v>145</v>
      </c>
      <c r="F495" s="28">
        <v>3000</v>
      </c>
      <c r="G495" s="28"/>
      <c r="H495" s="28" t="str">
        <f>IF(TRIM(D495)="","",IFERROR(INDEX('Student Master'!C:C,MATCH(D495,'Student Master'!B:B,0)),"Not Found"))</f>
        <v>T. SAHITHI</v>
      </c>
      <c r="I495" s="28" t="str">
        <f>IF(TRIM(D495)="","",IFERROR(INDEX('Student Master'!D:D,MATCH(D495,'Student Master'!B:B,0)),"Not Found"))</f>
        <v>5 - BM</v>
      </c>
      <c r="J495" s="28" t="str">
        <f>IF(TRIM(D495)="","",IFERROR(INDEX('Student Master'!H:H,MATCH(D495,'Student Master'!B:B,0)),"Not Found"))</f>
        <v>SAI KUMAR</v>
      </c>
      <c r="K495" s="28" t="str">
        <f>IF(TRIM(D495)="","",IFERROR(INDEX('Student Master'!N:N,MATCH(D495,'Student Master'!B:B,0)),"Not Found"))</f>
        <v>PENTAKALAN</v>
      </c>
      <c r="L495" s="28">
        <f>IF(TRIM(D495)="","",IFERROR(INDEX('Student Master'!L:L,MATCH(D495,'Student Master'!B:B,0)),"Not Found"))</f>
        <v>9100890059</v>
      </c>
      <c r="M495" s="28"/>
      <c r="N495" s="28"/>
    </row>
    <row r="496" spans="1:16" x14ac:dyDescent="0.35">
      <c r="A496" s="28">
        <f t="shared" si="8"/>
        <v>495</v>
      </c>
      <c r="B496" s="30">
        <v>44781</v>
      </c>
      <c r="C496" s="28">
        <v>2140</v>
      </c>
      <c r="D496" s="28">
        <v>4420</v>
      </c>
      <c r="E496" s="28" t="s">
        <v>145</v>
      </c>
      <c r="F496" s="28">
        <v>4000</v>
      </c>
      <c r="G496" s="28"/>
      <c r="H496" s="28" t="str">
        <f>IF(TRIM(D496)="","",IFERROR(INDEX('Student Master'!C:C,MATCH(D496,'Student Master'!B:B,0)),"Not Found"))</f>
        <v>B. THANUSH REDDY</v>
      </c>
      <c r="I496" s="28" t="str">
        <f>IF(TRIM(D496)="","",IFERROR(INDEX('Student Master'!D:D,MATCH(D496,'Student Master'!B:B,0)),"Not Found"))</f>
        <v>L - BM</v>
      </c>
      <c r="J496" s="28" t="str">
        <f>IF(TRIM(D496)="","",IFERROR(INDEX('Student Master'!H:H,MATCH(D496,'Student Master'!B:B,0)),"Not Found"))</f>
        <v>ASHISH REDDY</v>
      </c>
      <c r="K496" s="28" t="str">
        <f>IF(TRIM(D496)="","",IFERROR(INDEX('Student Master'!N:N,MATCH(D496,'Student Master'!B:B,0)),"Not Found"))</f>
        <v>SALAMPAD</v>
      </c>
      <c r="L496" s="28">
        <f>IF(TRIM(D496)="","",IFERROR(INDEX('Student Master'!L:L,MATCH(D496,'Student Master'!B:B,0)),"Not Found"))</f>
        <v>9666230133</v>
      </c>
      <c r="M496" s="28"/>
      <c r="N496" s="28"/>
    </row>
    <row r="497" spans="1:16" x14ac:dyDescent="0.35">
      <c r="A497" s="28">
        <f t="shared" si="8"/>
        <v>496</v>
      </c>
      <c r="B497" s="30">
        <v>44781</v>
      </c>
      <c r="C497" s="28">
        <v>2141</v>
      </c>
      <c r="D497" s="28">
        <v>3455</v>
      </c>
      <c r="E497" s="28" t="s">
        <v>145</v>
      </c>
      <c r="F497" s="28">
        <v>5000</v>
      </c>
      <c r="G497" s="28"/>
      <c r="H497" s="28" t="str">
        <f>IF(TRIM(D497)="","",IFERROR(INDEX('Student Master'!C:C,MATCH(D497,'Student Master'!B:B,0)),"Not Found"))</f>
        <v>SK.SAILANI</v>
      </c>
      <c r="I497" s="28" t="str">
        <f>IF(TRIM(D497)="","",IFERROR(INDEX('Student Master'!D:D,MATCH(D497,'Student Master'!B:B,0)),"Not Found"))</f>
        <v>6 - AM</v>
      </c>
      <c r="J497" s="28" t="str">
        <f>IF(TRIM(D497)="","",IFERROR(INDEX('Student Master'!H:H,MATCH(D497,'Student Master'!B:B,0)),"Not Found"))</f>
        <v>ZIYAUDDIN</v>
      </c>
      <c r="K497" s="28" t="str">
        <f>IF(TRIM(D497)="","",IFERROR(INDEX('Student Master'!N:N,MATCH(D497,'Student Master'!B:B,0)),"Not Found"))</f>
        <v>GOSHALA ROAD</v>
      </c>
      <c r="L497" s="28">
        <f>IF(TRIM(D497)="","",IFERROR(INDEX('Student Master'!L:L,MATCH(D497,'Student Master'!B:B,0)),"Not Found"))</f>
        <v>9542914511</v>
      </c>
      <c r="M497" s="28"/>
      <c r="N497" s="28"/>
    </row>
    <row r="498" spans="1:16" x14ac:dyDescent="0.35">
      <c r="A498" s="28">
        <f t="shared" si="8"/>
        <v>497</v>
      </c>
      <c r="B498" s="30">
        <v>44783</v>
      </c>
      <c r="C498" s="28">
        <v>2142</v>
      </c>
      <c r="D498" s="28">
        <v>2534</v>
      </c>
      <c r="E498" s="28" t="s">
        <v>145</v>
      </c>
      <c r="F498" s="28">
        <v>3000</v>
      </c>
      <c r="G498" s="28"/>
      <c r="H498" s="28" t="str">
        <f>IF(TRIM(D498)="","",IFERROR(INDEX('Student Master'!C:C,MATCH(D498,'Student Master'!B:B,0)),"Not Found"))</f>
        <v>K. MANIKANTA</v>
      </c>
      <c r="I498" s="28" t="str">
        <f>IF(TRIM(D498)="","",IFERROR(INDEX('Student Master'!D:D,MATCH(D498,'Student Master'!B:B,0)),"Not Found"))</f>
        <v>9 - AS</v>
      </c>
      <c r="J498" s="28" t="str">
        <f>IF(TRIM(D498)="","",IFERROR(INDEX('Student Master'!H:H,MATCH(D498,'Student Master'!B:B,0)),"Not Found"))</f>
        <v>VEERABHADRA RAO</v>
      </c>
      <c r="K498" s="28" t="str">
        <f>IF(TRIM(D498)="","",IFERROR(INDEX('Student Master'!N:N,MATCH(D498,'Student Master'!B:B,0)),"Not Found"))</f>
        <v>CHINNA MAVANDI</v>
      </c>
      <c r="L498" s="28">
        <f>IF(TRIM(D498)="","",IFERROR(INDEX('Student Master'!L:L,MATCH(D498,'Student Master'!B:B,0)),"Not Found"))</f>
        <v>9948442193</v>
      </c>
      <c r="M498" s="28"/>
      <c r="N498" s="28"/>
    </row>
    <row r="499" spans="1:16" x14ac:dyDescent="0.35">
      <c r="A499" s="28">
        <f t="shared" si="8"/>
        <v>498</v>
      </c>
      <c r="B499" s="30">
        <v>44783</v>
      </c>
      <c r="C499" s="28">
        <v>2143</v>
      </c>
      <c r="D499" s="28">
        <v>3790</v>
      </c>
      <c r="E499" s="28" t="s">
        <v>145</v>
      </c>
      <c r="F499" s="28">
        <v>3000</v>
      </c>
      <c r="G499" s="28"/>
      <c r="H499" s="28" t="str">
        <f>IF(TRIM(D499)="","",IFERROR(INDEX('Student Master'!C:C,MATCH(D499,'Student Master'!B:B,0)),"Not Found"))</f>
        <v>Y.K. VASAVI</v>
      </c>
      <c r="I499" s="28" t="str">
        <f>IF(TRIM(D499)="","",IFERROR(INDEX('Student Master'!D:D,MATCH(D499,'Student Master'!B:B,0)),"Not Found"))</f>
        <v>4 - AM</v>
      </c>
      <c r="J499" s="28" t="str">
        <f>IF(TRIM(D499)="","",IFERROR(INDEX('Student Master'!H:H,MATCH(D499,'Student Master'!B:B,0)),"Not Found"))</f>
        <v>VENKATA RAMI REDDY</v>
      </c>
      <c r="K499" s="28" t="str">
        <f>IF(TRIM(D499)="","",IFERROR(INDEX('Student Master'!N:N,MATCH(D499,'Student Master'!B:B,0)),"Not Found"))</f>
        <v>BHULAXMI CAMP</v>
      </c>
      <c r="L499" s="28">
        <f>IF(TRIM(D499)="","",IFERROR(INDEX('Student Master'!L:L,MATCH(D499,'Student Master'!B:B,0)),"Not Found"))</f>
        <v>7989461430</v>
      </c>
      <c r="M499" s="28"/>
      <c r="N499" s="28"/>
    </row>
    <row r="500" spans="1:16" x14ac:dyDescent="0.35">
      <c r="A500" s="28">
        <f t="shared" si="8"/>
        <v>499</v>
      </c>
      <c r="B500" s="30">
        <v>44783</v>
      </c>
      <c r="C500" s="28">
        <v>2144</v>
      </c>
      <c r="D500" s="28">
        <v>3502</v>
      </c>
      <c r="E500" s="28" t="s">
        <v>145</v>
      </c>
      <c r="F500" s="28">
        <v>2000</v>
      </c>
      <c r="G500" s="28"/>
      <c r="H500" s="28" t="str">
        <f>IF(TRIM(D500)="","",IFERROR(INDEX('Student Master'!C:C,MATCH(D500,'Student Master'!B:B,0)),"Not Found"))</f>
        <v>Y. REVANTH REDDY</v>
      </c>
      <c r="I500" s="28" t="str">
        <f>IF(TRIM(D500)="","",IFERROR(INDEX('Student Master'!D:D,MATCH(D500,'Student Master'!B:B,0)),"Not Found"))</f>
        <v>5 - AM</v>
      </c>
      <c r="J500" s="28" t="str">
        <f>IF(TRIM(D500)="","",IFERROR(INDEX('Student Master'!H:H,MATCH(D500,'Student Master'!B:B,0)),"Not Found"))</f>
        <v>VENKATA RAMANA REDDY</v>
      </c>
      <c r="K500" s="28" t="str">
        <f>IF(TRIM(D500)="","",IFERROR(INDEX('Student Master'!N:N,MATCH(D500,'Student Master'!B:B,0)),"Not Found"))</f>
        <v>BHULAXMI CAMP</v>
      </c>
      <c r="L500" s="28">
        <f>IF(TRIM(D500)="","",IFERROR(INDEX('Student Master'!L:L,MATCH(D500,'Student Master'!B:B,0)),"Not Found"))</f>
        <v>7989461430</v>
      </c>
      <c r="M500" s="28"/>
      <c r="N500" s="28"/>
    </row>
    <row r="501" spans="1:16" x14ac:dyDescent="0.35">
      <c r="A501" s="28">
        <f t="shared" si="8"/>
        <v>500</v>
      </c>
      <c r="B501" s="30">
        <v>44784</v>
      </c>
      <c r="C501" s="28">
        <v>2145</v>
      </c>
      <c r="D501" s="28">
        <v>4429</v>
      </c>
      <c r="E501" s="28" t="s">
        <v>145</v>
      </c>
      <c r="F501" s="28">
        <v>4000</v>
      </c>
      <c r="G501" s="28"/>
      <c r="H501" s="28" t="str">
        <f>IF(TRIM(D501)="","",IFERROR(INDEX('Student Master'!C:C,MATCH(D501,'Student Master'!B:B,0)),"Not Found"))</f>
        <v>A. ARSHITHA CHOUDARI</v>
      </c>
      <c r="I501" s="28" t="str">
        <f>IF(TRIM(D501)="","",IFERROR(INDEX('Student Master'!D:D,MATCH(D501,'Student Master'!B:B,0)),"Not Found"))</f>
        <v>6 - AM</v>
      </c>
      <c r="J501" s="28" t="str">
        <f>IF(TRIM(D501)="","",IFERROR(INDEX('Student Master'!H:H,MATCH(D501,'Student Master'!B:B,0)),"Not Found"))</f>
        <v>SRINIVAS</v>
      </c>
      <c r="K501" s="28" t="str">
        <f>IF(TRIM(D501)="","",IFERROR(INDEX('Student Master'!N:N,MATCH(D501,'Student Master'!B:B,0)),"Not Found"))</f>
        <v>SRINIVAS NAGAR CAMP</v>
      </c>
      <c r="L501" s="28">
        <f>IF(TRIM(D501)="","",IFERROR(INDEX('Student Master'!L:L,MATCH(D501,'Student Master'!B:B,0)),"Not Found"))</f>
        <v>9491212454</v>
      </c>
      <c r="M501" s="28"/>
      <c r="N501" s="28"/>
    </row>
    <row r="502" spans="1:16" x14ac:dyDescent="0.35">
      <c r="A502" s="28">
        <f t="shared" si="8"/>
        <v>501</v>
      </c>
      <c r="B502" s="30">
        <v>44785</v>
      </c>
      <c r="C502" s="28">
        <v>2146</v>
      </c>
      <c r="D502" s="28">
        <v>2846</v>
      </c>
      <c r="E502" s="28" t="s">
        <v>145</v>
      </c>
      <c r="F502" s="28">
        <v>29000</v>
      </c>
      <c r="G502" s="28"/>
      <c r="H502" s="28" t="str">
        <f>IF(TRIM(D502)="","",IFERROR(INDEX('Student Master'!C:C,MATCH(D502,'Student Master'!B:B,0)),"Not Found"))</f>
        <v>Not Found</v>
      </c>
      <c r="I502" s="28" t="str">
        <f>IF(TRIM(D502)="","",IFERROR(INDEX('Student Master'!D:D,MATCH(D502,'Student Master'!B:B,0)),"Not Found"))</f>
        <v>Not Found</v>
      </c>
      <c r="J502" s="28" t="str">
        <f>IF(TRIM(D502)="","",IFERROR(INDEX('Student Master'!H:H,MATCH(D502,'Student Master'!B:B,0)),"Not Found"))</f>
        <v>Not Found</v>
      </c>
      <c r="K502" s="28" t="str">
        <f>IF(TRIM(D502)="","",IFERROR(INDEX('Student Master'!N:N,MATCH(D502,'Student Master'!B:B,0)),"Not Found"))</f>
        <v>Not Found</v>
      </c>
      <c r="L502" s="28" t="str">
        <f>IF(TRIM(D502)="","",IFERROR(INDEX('Student Master'!L:L,MATCH(D502,'Student Master'!B:B,0)),"Not Found"))</f>
        <v>Not Found</v>
      </c>
      <c r="M502" s="28"/>
      <c r="N502" s="28" t="s">
        <v>2872</v>
      </c>
      <c r="O502" s="32" t="s">
        <v>1807</v>
      </c>
      <c r="P502" s="32" t="s">
        <v>6207</v>
      </c>
    </row>
    <row r="503" spans="1:16" x14ac:dyDescent="0.35">
      <c r="A503" s="28">
        <f t="shared" si="8"/>
        <v>502</v>
      </c>
      <c r="B503" s="30">
        <v>44786</v>
      </c>
      <c r="C503" s="28">
        <v>2147</v>
      </c>
      <c r="D503" s="28">
        <v>2520</v>
      </c>
      <c r="E503" s="28" t="s">
        <v>145</v>
      </c>
      <c r="F503" s="28">
        <v>5000</v>
      </c>
      <c r="G503" s="28"/>
      <c r="H503" s="28" t="str">
        <f>IF(TRIM(D503)="","",IFERROR(INDEX('Student Master'!C:C,MATCH(D503,'Student Master'!B:B,0)),"Not Found"))</f>
        <v>A. SOUMYA</v>
      </c>
      <c r="I503" s="28" t="str">
        <f>IF(TRIM(D503)="","",IFERROR(INDEX('Student Master'!D:D,MATCH(D503,'Student Master'!B:B,0)),"Not Found"))</f>
        <v>9 - AM</v>
      </c>
      <c r="J503" s="28" t="str">
        <f>IF(TRIM(D503)="","",IFERROR(INDEX('Student Master'!H:H,MATCH(D503,'Student Master'!B:B,0)),"Not Found"))</f>
        <v>A. GNANA PRAKASH</v>
      </c>
      <c r="K503" s="28" t="str">
        <f>IF(TRIM(D503)="","",IFERROR(INDEX('Student Master'!N:N,MATCH(D503,'Student Master'!B:B,0)),"Not Found"))</f>
        <v>RAKASIPET</v>
      </c>
      <c r="L503" s="28">
        <f>IF(TRIM(D503)="","",IFERROR(INDEX('Student Master'!L:L,MATCH(D503,'Student Master'!B:B,0)),"Not Found"))</f>
        <v>9177666432</v>
      </c>
      <c r="M503" s="28"/>
      <c r="N503" s="28"/>
    </row>
    <row r="504" spans="1:16" x14ac:dyDescent="0.35">
      <c r="A504" s="28">
        <f t="shared" si="8"/>
        <v>503</v>
      </c>
      <c r="B504" s="30">
        <v>44786</v>
      </c>
      <c r="C504" s="28">
        <v>2148</v>
      </c>
      <c r="D504" s="28">
        <v>3585</v>
      </c>
      <c r="E504" s="28" t="s">
        <v>145</v>
      </c>
      <c r="F504" s="28">
        <v>4000</v>
      </c>
      <c r="G504" s="28"/>
      <c r="H504" s="28" t="str">
        <f>IF(TRIM(D504)="","",IFERROR(INDEX('Student Master'!C:C,MATCH(D504,'Student Master'!B:B,0)),"Not Found"))</f>
        <v>A. JASWANTH</v>
      </c>
      <c r="I504" s="28" t="str">
        <f>IF(TRIM(D504)="","",IFERROR(INDEX('Student Master'!D:D,MATCH(D504,'Student Master'!B:B,0)),"Not Found"))</f>
        <v>5 - AM</v>
      </c>
      <c r="J504" s="28" t="str">
        <f>IF(TRIM(D504)="","",IFERROR(INDEX('Student Master'!H:H,MATCH(D504,'Student Master'!B:B,0)),"Not Found"))</f>
        <v>GNANAPRAKASH</v>
      </c>
      <c r="K504" s="28" t="str">
        <f>IF(TRIM(D504)="","",IFERROR(INDEX('Student Master'!N:N,MATCH(D504,'Student Master'!B:B,0)),"Not Found"))</f>
        <v>RAKASIPET</v>
      </c>
      <c r="L504" s="28">
        <f>IF(TRIM(D504)="","",IFERROR(INDEX('Student Master'!L:L,MATCH(D504,'Student Master'!B:B,0)),"Not Found"))</f>
        <v>9177666432</v>
      </c>
      <c r="M504" s="28"/>
      <c r="N504" s="28"/>
    </row>
    <row r="505" spans="1:16" x14ac:dyDescent="0.35">
      <c r="A505" s="28">
        <f t="shared" si="8"/>
        <v>504</v>
      </c>
      <c r="B505" s="30">
        <v>44789</v>
      </c>
      <c r="C505" s="28">
        <v>2149</v>
      </c>
      <c r="D505" s="28">
        <v>3238</v>
      </c>
      <c r="E505" s="28" t="s">
        <v>145</v>
      </c>
      <c r="F505" s="28">
        <v>10000</v>
      </c>
      <c r="G505" s="28"/>
      <c r="H505" s="28" t="str">
        <f>IF(TRIM(D505)="","",IFERROR(INDEX('Student Master'!C:C,MATCH(D505,'Student Master'!B:B,0)),"Not Found"))</f>
        <v>G. SRUJAN</v>
      </c>
      <c r="I505" s="28" t="str">
        <f>IF(TRIM(D505)="","",IFERROR(INDEX('Student Master'!D:D,MATCH(D505,'Student Master'!B:B,0)),"Not Found"))</f>
        <v>6 - BM</v>
      </c>
      <c r="J505" s="28" t="str">
        <f>IF(TRIM(D505)="","",IFERROR(INDEX('Student Master'!H:H,MATCH(D505,'Student Master'!B:B,0)),"Not Found"))</f>
        <v>MOHAN</v>
      </c>
      <c r="K505" s="28" t="str">
        <f>IF(TRIM(D505)="","",IFERROR(INDEX('Student Master'!N:N,MATCH(D505,'Student Master'!B:B,0)),"Not Found"))</f>
        <v>PENTAKALAN</v>
      </c>
      <c r="L505" s="28">
        <f>IF(TRIM(D505)="","",IFERROR(INDEX('Student Master'!L:L,MATCH(D505,'Student Master'!B:B,0)),"Not Found"))</f>
        <v>9346852190</v>
      </c>
      <c r="M505" s="28"/>
      <c r="N505" s="28" t="s">
        <v>2872</v>
      </c>
    </row>
    <row r="506" spans="1:16" x14ac:dyDescent="0.35">
      <c r="A506" s="28">
        <f t="shared" si="8"/>
        <v>505</v>
      </c>
      <c r="B506" s="30">
        <v>44789</v>
      </c>
      <c r="C506" s="28">
        <v>2150</v>
      </c>
      <c r="D506" s="28">
        <v>3509</v>
      </c>
      <c r="E506" s="28" t="s">
        <v>145</v>
      </c>
      <c r="F506" s="28">
        <v>10000</v>
      </c>
      <c r="G506" s="28"/>
      <c r="H506" s="28" t="str">
        <f>IF(TRIM(D506)="","",IFERROR(INDEX('Student Master'!C:C,MATCH(D506,'Student Master'!B:B,0)),"Not Found"))</f>
        <v>U. THARUN</v>
      </c>
      <c r="I506" s="28" t="str">
        <f>IF(TRIM(D506)="","",IFERROR(INDEX('Student Master'!D:D,MATCH(D506,'Student Master'!B:B,0)),"Not Found"))</f>
        <v>5 - AS</v>
      </c>
      <c r="J506" s="28" t="str">
        <f>IF(TRIM(D506)="","",IFERROR(INDEX('Student Master'!H:H,MATCH(D506,'Student Master'!B:B,0)),"Not Found"))</f>
        <v>U. ABBAIAH</v>
      </c>
      <c r="K506" s="28" t="str">
        <f>IF(TRIM(D506)="","",IFERROR(INDEX('Student Master'!N:N,MATCH(D506,'Student Master'!B:B,0)),"Not Found"))</f>
        <v>UDMEER GALLY</v>
      </c>
      <c r="L506" s="28">
        <f>IF(TRIM(D506)="","",IFERROR(INDEX('Student Master'!L:L,MATCH(D506,'Student Master'!B:B,0)),"Not Found"))</f>
        <v>9666113137</v>
      </c>
      <c r="M506" s="28"/>
      <c r="N506" s="28" t="s">
        <v>2872</v>
      </c>
    </row>
    <row r="507" spans="1:16" x14ac:dyDescent="0.35">
      <c r="A507" s="28">
        <f t="shared" si="8"/>
        <v>506</v>
      </c>
      <c r="B507" s="30">
        <v>44789</v>
      </c>
      <c r="C507" s="28">
        <v>2151</v>
      </c>
      <c r="D507" s="28">
        <v>3262</v>
      </c>
      <c r="E507" s="28" t="s">
        <v>145</v>
      </c>
      <c r="F507" s="28">
        <v>10000</v>
      </c>
      <c r="G507" s="28"/>
      <c r="H507" s="28" t="str">
        <f>IF(TRIM(D507)="","",IFERROR(INDEX('Student Master'!C:C,MATCH(D507,'Student Master'!B:B,0)),"Not Found"))</f>
        <v>Not Found</v>
      </c>
      <c r="I507" s="28" t="str">
        <f>IF(TRIM(D507)="","",IFERROR(INDEX('Student Master'!D:D,MATCH(D507,'Student Master'!B:B,0)),"Not Found"))</f>
        <v>Not Found</v>
      </c>
      <c r="J507" s="28" t="str">
        <f>IF(TRIM(D507)="","",IFERROR(INDEX('Student Master'!H:H,MATCH(D507,'Student Master'!B:B,0)),"Not Found"))</f>
        <v>Not Found</v>
      </c>
      <c r="K507" s="28" t="str">
        <f>IF(TRIM(D507)="","",IFERROR(INDEX('Student Master'!N:N,MATCH(D507,'Student Master'!B:B,0)),"Not Found"))</f>
        <v>Not Found</v>
      </c>
      <c r="L507" s="28" t="str">
        <f>IF(TRIM(D507)="","",IFERROR(INDEX('Student Master'!L:L,MATCH(D507,'Student Master'!B:B,0)),"Not Found"))</f>
        <v>Not Found</v>
      </c>
      <c r="M507" s="28"/>
      <c r="N507" s="28" t="s">
        <v>2872</v>
      </c>
      <c r="O507" s="32" t="s">
        <v>1218</v>
      </c>
    </row>
    <row r="508" spans="1:16" x14ac:dyDescent="0.35">
      <c r="A508" s="28">
        <f t="shared" si="8"/>
        <v>507</v>
      </c>
      <c r="B508" s="30">
        <v>44790</v>
      </c>
      <c r="C508" s="28">
        <v>2152</v>
      </c>
      <c r="D508" s="28">
        <v>2192</v>
      </c>
      <c r="E508" s="28" t="s">
        <v>145</v>
      </c>
      <c r="F508" s="28">
        <v>19000</v>
      </c>
      <c r="G508" s="28"/>
      <c r="H508" s="28" t="str">
        <f>IF(TRIM(D508)="","",IFERROR(INDEX('Student Master'!C:C,MATCH(D508,'Student Master'!B:B,0)),"Not Found"))</f>
        <v>Not Found</v>
      </c>
      <c r="I508" s="28" t="str">
        <f>IF(TRIM(D508)="","",IFERROR(INDEX('Student Master'!D:D,MATCH(D508,'Student Master'!B:B,0)),"Not Found"))</f>
        <v>Not Found</v>
      </c>
      <c r="J508" s="28" t="str">
        <f>IF(TRIM(D508)="","",IFERROR(INDEX('Student Master'!H:H,MATCH(D508,'Student Master'!B:B,0)),"Not Found"))</f>
        <v>Not Found</v>
      </c>
      <c r="K508" s="28" t="str">
        <f>IF(TRIM(D508)="","",IFERROR(INDEX('Student Master'!N:N,MATCH(D508,'Student Master'!B:B,0)),"Not Found"))</f>
        <v>Not Found</v>
      </c>
      <c r="L508" s="28" t="str">
        <f>IF(TRIM(D508)="","",IFERROR(INDEX('Student Master'!L:L,MATCH(D508,'Student Master'!B:B,0)),"Not Found"))</f>
        <v>Not Found</v>
      </c>
      <c r="M508" s="28"/>
      <c r="N508" s="28" t="s">
        <v>2872</v>
      </c>
      <c r="O508" s="32" t="s">
        <v>6208</v>
      </c>
      <c r="P508" s="32" t="s">
        <v>6207</v>
      </c>
    </row>
    <row r="509" spans="1:16" x14ac:dyDescent="0.35">
      <c r="A509" s="28">
        <f t="shared" si="8"/>
        <v>508</v>
      </c>
      <c r="B509" s="30">
        <v>44790</v>
      </c>
      <c r="C509" s="28">
        <v>2153</v>
      </c>
      <c r="D509" s="28">
        <v>3381</v>
      </c>
      <c r="E509" s="28" t="s">
        <v>145</v>
      </c>
      <c r="F509" s="28">
        <v>4000</v>
      </c>
      <c r="G509" s="28"/>
      <c r="H509" s="28" t="str">
        <f>IF(TRIM(D509)="","",IFERROR(INDEX('Student Master'!C:C,MATCH(D509,'Student Master'!B:B,0)),"Not Found"))</f>
        <v>Not Found</v>
      </c>
      <c r="I509" s="28" t="str">
        <f>IF(TRIM(D509)="","",IFERROR(INDEX('Student Master'!D:D,MATCH(D509,'Student Master'!B:B,0)),"Not Found"))</f>
        <v>Not Found</v>
      </c>
      <c r="J509" s="28" t="str">
        <f>IF(TRIM(D509)="","",IFERROR(INDEX('Student Master'!H:H,MATCH(D509,'Student Master'!B:B,0)),"Not Found"))</f>
        <v>Not Found</v>
      </c>
      <c r="K509" s="28" t="str">
        <f>IF(TRIM(D509)="","",IFERROR(INDEX('Student Master'!N:N,MATCH(D509,'Student Master'!B:B,0)),"Not Found"))</f>
        <v>Not Found</v>
      </c>
      <c r="L509" s="28" t="str">
        <f>IF(TRIM(D509)="","",IFERROR(INDEX('Student Master'!L:L,MATCH(D509,'Student Master'!B:B,0)),"Not Found"))</f>
        <v>Not Found</v>
      </c>
      <c r="M509" s="28"/>
      <c r="N509" s="28" t="s">
        <v>2872</v>
      </c>
      <c r="O509" s="32" t="s">
        <v>6209</v>
      </c>
      <c r="P509" s="32" t="s">
        <v>6207</v>
      </c>
    </row>
    <row r="510" spans="1:16" x14ac:dyDescent="0.35">
      <c r="A510" s="28">
        <f t="shared" si="8"/>
        <v>509</v>
      </c>
      <c r="B510" s="30">
        <v>44790</v>
      </c>
      <c r="C510" s="28">
        <v>2154</v>
      </c>
      <c r="D510" s="28">
        <v>3382</v>
      </c>
      <c r="E510" s="28" t="s">
        <v>145</v>
      </c>
      <c r="F510" s="28">
        <v>6000</v>
      </c>
      <c r="G510" s="28"/>
      <c r="H510" s="28" t="str">
        <f>IF(TRIM(D510)="","",IFERROR(INDEX('Student Master'!C:C,MATCH(D510,'Student Master'!B:B,0)),"Not Found"))</f>
        <v>S. MOUNIKA</v>
      </c>
      <c r="I510" s="28" t="str">
        <f>IF(TRIM(D510)="","",IFERROR(INDEX('Student Master'!D:D,MATCH(D510,'Student Master'!B:B,0)),"Not Found"))</f>
        <v>9 - AS</v>
      </c>
      <c r="J510" s="28" t="str">
        <f>IF(TRIM(D510)="","",IFERROR(INDEX('Student Master'!H:H,MATCH(D510,'Student Master'!B:B,0)),"Not Found"))</f>
        <v>CHANDRA SHEKAR</v>
      </c>
      <c r="K510" s="28" t="str">
        <f>IF(TRIM(D510)="","",IFERROR(INDEX('Student Master'!N:N,MATCH(D510,'Student Master'!B:B,0)),"Not Found"))</f>
        <v>KANDAKURTHI</v>
      </c>
      <c r="L510" s="28">
        <f>IF(TRIM(D510)="","",IFERROR(INDEX('Student Master'!L:L,MATCH(D510,'Student Master'!B:B,0)),"Not Found"))</f>
        <v>6281008663</v>
      </c>
      <c r="M510" s="28"/>
      <c r="N510" s="28"/>
    </row>
    <row r="511" spans="1:16" x14ac:dyDescent="0.35">
      <c r="A511" s="28">
        <f t="shared" si="8"/>
        <v>510</v>
      </c>
      <c r="B511" s="30">
        <v>44791</v>
      </c>
      <c r="C511" s="28">
        <v>2155</v>
      </c>
      <c r="D511" s="28">
        <v>3686</v>
      </c>
      <c r="E511" s="28" t="s">
        <v>145</v>
      </c>
      <c r="F511" s="28">
        <v>7000</v>
      </c>
      <c r="G511" s="28"/>
      <c r="H511" s="28" t="str">
        <f>IF(TRIM(D511)="","",IFERROR(INDEX('Student Master'!C:C,MATCH(D511,'Student Master'!B:B,0)),"Not Found"))</f>
        <v>K. NEETHISHA</v>
      </c>
      <c r="I511" s="28" t="str">
        <f>IF(TRIM(D511)="","",IFERROR(INDEX('Student Master'!D:D,MATCH(D511,'Student Master'!B:B,0)),"Not Found"))</f>
        <v>10 - BS</v>
      </c>
      <c r="J511" s="28" t="str">
        <f>IF(TRIM(D511)="","",IFERROR(INDEX('Student Master'!H:H,MATCH(D511,'Student Master'!B:B,0)),"Not Found"))</f>
        <v>NARAYANA</v>
      </c>
      <c r="K511" s="28" t="str">
        <f>IF(TRIM(D511)="","",IFERROR(INDEX('Student Master'!N:N,MATCH(D511,'Student Master'!B:B,0)),"Not Found"))</f>
        <v>EKACHAKRA NAGAR</v>
      </c>
      <c r="L511" s="28">
        <f>IF(TRIM(D511)="","",IFERROR(INDEX('Student Master'!L:L,MATCH(D511,'Student Master'!B:B,0)),"Not Found"))</f>
        <v>9848502697</v>
      </c>
      <c r="M511" s="28"/>
      <c r="N511" s="28"/>
    </row>
    <row r="512" spans="1:16" x14ac:dyDescent="0.35">
      <c r="A512" s="28">
        <f t="shared" si="8"/>
        <v>511</v>
      </c>
      <c r="B512" s="30">
        <v>44791</v>
      </c>
      <c r="C512" s="28">
        <v>2156</v>
      </c>
      <c r="D512" s="28">
        <v>3545</v>
      </c>
      <c r="E512" s="28" t="s">
        <v>145</v>
      </c>
      <c r="F512" s="28">
        <v>2000</v>
      </c>
      <c r="G512" s="28"/>
      <c r="H512" s="28" t="str">
        <f>IF(TRIM(D512)="","",IFERROR(INDEX('Student Master'!C:C,MATCH(D512,'Student Master'!B:B,0)),"Not Found"))</f>
        <v>G. PRABHAS</v>
      </c>
      <c r="I512" s="28" t="str">
        <f>IF(TRIM(D512)="","",IFERROR(INDEX('Student Master'!D:D,MATCH(D512,'Student Master'!B:B,0)),"Not Found"))</f>
        <v>5 - BM</v>
      </c>
      <c r="J512" s="28" t="str">
        <f>IF(TRIM(D512)="","",IFERROR(INDEX('Student Master'!H:H,MATCH(D512,'Student Master'!B:B,0)),"Not Found"))</f>
        <v>SAMBA SHIVA RAO</v>
      </c>
      <c r="K512" s="28" t="str">
        <f>IF(TRIM(D512)="","",IFERROR(INDEX('Student Master'!N:N,MATCH(D512,'Student Master'!B:B,0)),"Not Found"))</f>
        <v>MAIN ROAD</v>
      </c>
      <c r="L512" s="28">
        <f>IF(TRIM(D512)="","",IFERROR(INDEX('Student Master'!L:L,MATCH(D512,'Student Master'!B:B,0)),"Not Found"))</f>
        <v>9618584946</v>
      </c>
      <c r="M512" s="28"/>
      <c r="N512" s="28"/>
    </row>
    <row r="513" spans="1:16" x14ac:dyDescent="0.35">
      <c r="A513" s="28">
        <f t="shared" si="8"/>
        <v>512</v>
      </c>
      <c r="B513" s="30">
        <v>44791</v>
      </c>
      <c r="C513" s="28">
        <v>2157</v>
      </c>
      <c r="D513" s="28">
        <v>3527</v>
      </c>
      <c r="E513" s="28" t="s">
        <v>145</v>
      </c>
      <c r="F513" s="28">
        <v>3000</v>
      </c>
      <c r="G513" s="28"/>
      <c r="H513" s="28" t="str">
        <f>IF(TRIM(D513)="","",IFERROR(INDEX('Student Master'!C:C,MATCH(D513,'Student Master'!B:B,0)),"Not Found"))</f>
        <v>SUHANA FATHIMA</v>
      </c>
      <c r="I513" s="28" t="str">
        <f>IF(TRIM(D513)="","",IFERROR(INDEX('Student Master'!D:D,MATCH(D513,'Student Master'!B:B,0)),"Not Found"))</f>
        <v>5 - AS</v>
      </c>
      <c r="J513" s="28" t="str">
        <f>IF(TRIM(D513)="","",IFERROR(INDEX('Student Master'!H:H,MATCH(D513,'Student Master'!B:B,0)),"Not Found"))</f>
        <v>SK. HAMEED</v>
      </c>
      <c r="K513" s="28" t="str">
        <f>IF(TRIM(D513)="","",IFERROR(INDEX('Student Master'!N:N,MATCH(D513,'Student Master'!B:B,0)),"Not Found"))</f>
        <v>AZAM GUNJ</v>
      </c>
      <c r="L513" s="28">
        <f>IF(TRIM(D513)="","",IFERROR(INDEX('Student Master'!L:L,MATCH(D513,'Student Master'!B:B,0)),"Not Found"))</f>
        <v>9347163867</v>
      </c>
      <c r="M513" s="28"/>
      <c r="N513" s="28"/>
    </row>
    <row r="514" spans="1:16" x14ac:dyDescent="0.35">
      <c r="A514" s="28">
        <f t="shared" si="8"/>
        <v>513</v>
      </c>
      <c r="B514" s="30">
        <v>44791</v>
      </c>
      <c r="C514" s="28">
        <v>2158</v>
      </c>
      <c r="D514" s="28">
        <v>3487</v>
      </c>
      <c r="E514" s="28" t="s">
        <v>145</v>
      </c>
      <c r="F514" s="28">
        <v>3500</v>
      </c>
      <c r="G514" s="28"/>
      <c r="H514" s="28" t="str">
        <f>IF(TRIM(D514)="","",IFERROR(INDEX('Student Master'!C:C,MATCH(D514,'Student Master'!B:B,0)),"Not Found"))</f>
        <v>ADNAN KHAN</v>
      </c>
      <c r="I514" s="28" t="str">
        <f>IF(TRIM(D514)="","",IFERROR(INDEX('Student Master'!D:D,MATCH(D514,'Student Master'!B:B,0)),"Not Found"))</f>
        <v>5 - AM</v>
      </c>
      <c r="J514" s="28" t="str">
        <f>IF(TRIM(D514)="","",IFERROR(INDEX('Student Master'!H:H,MATCH(D514,'Student Master'!B:B,0)),"Not Found"))</f>
        <v>LATEEF KHAN</v>
      </c>
      <c r="K514" s="28" t="str">
        <f>IF(TRIM(D514)="","",IFERROR(INDEX('Student Master'!N:N,MATCH(D514,'Student Master'!B:B,0)),"Not Found"))</f>
        <v>SHARBATHI CANAL</v>
      </c>
      <c r="L514" s="28">
        <f>IF(TRIM(D514)="","",IFERROR(INDEX('Student Master'!L:L,MATCH(D514,'Student Master'!B:B,0)),"Not Found"))</f>
        <v>9908120478</v>
      </c>
      <c r="M514" s="28"/>
      <c r="N514" s="28"/>
    </row>
    <row r="515" spans="1:16" x14ac:dyDescent="0.35">
      <c r="A515" s="28">
        <f t="shared" si="8"/>
        <v>514</v>
      </c>
      <c r="B515" s="30">
        <v>44791</v>
      </c>
      <c r="C515" s="28">
        <v>2159</v>
      </c>
      <c r="D515" s="28">
        <v>4162</v>
      </c>
      <c r="E515" s="28" t="s">
        <v>145</v>
      </c>
      <c r="F515" s="28">
        <v>8000</v>
      </c>
      <c r="G515" s="28"/>
      <c r="H515" s="28" t="str">
        <f>IF(TRIM(D515)="","",IFERROR(INDEX('Student Master'!C:C,MATCH(D515,'Student Master'!B:B,0)),"Not Found"))</f>
        <v>MD. ABRAR KHAN</v>
      </c>
      <c r="I515" s="28" t="str">
        <f>IF(TRIM(D515)="","",IFERROR(INDEX('Student Master'!D:D,MATCH(D515,'Student Master'!B:B,0)),"Not Found"))</f>
        <v>2 - AM</v>
      </c>
      <c r="J515" s="28" t="str">
        <f>IF(TRIM(D515)="","",IFERROR(INDEX('Student Master'!H:H,MATCH(D515,'Student Master'!B:B,0)),"Not Found"))</f>
        <v>MD. LATEEF KHAN</v>
      </c>
      <c r="K515" s="28" t="str">
        <f>IF(TRIM(D515)="","",IFERROR(INDEX('Student Master'!N:N,MATCH(D515,'Student Master'!B:B,0)),"Not Found"))</f>
        <v>SHARBATHI CANAL</v>
      </c>
      <c r="L515" s="28">
        <f>IF(TRIM(D515)="","",IFERROR(INDEX('Student Master'!L:L,MATCH(D515,'Student Master'!B:B,0)),"Not Found"))</f>
        <v>9908120478</v>
      </c>
      <c r="M515" s="28"/>
      <c r="N515" s="28"/>
    </row>
    <row r="516" spans="1:16" x14ac:dyDescent="0.35">
      <c r="A516" s="28">
        <f t="shared" si="8"/>
        <v>515</v>
      </c>
      <c r="B516" s="30">
        <v>44791</v>
      </c>
      <c r="C516" s="28">
        <v>2160</v>
      </c>
      <c r="D516" s="28">
        <v>3579</v>
      </c>
      <c r="E516" s="28" t="s">
        <v>145</v>
      </c>
      <c r="F516" s="28">
        <v>3500</v>
      </c>
      <c r="G516" s="28"/>
      <c r="H516" s="28" t="str">
        <f>IF(TRIM(D516)="","",IFERROR(INDEX('Student Master'!C:C,MATCH(D516,'Student Master'!B:B,0)),"Not Found"))</f>
        <v>ARSALAN KHAN</v>
      </c>
      <c r="I516" s="28" t="str">
        <f>IF(TRIM(D516)="","",IFERROR(INDEX('Student Master'!D:D,MATCH(D516,'Student Master'!B:B,0)),"Not Found"))</f>
        <v>5 - BM</v>
      </c>
      <c r="J516" s="28" t="str">
        <f>IF(TRIM(D516)="","",IFERROR(INDEX('Student Master'!H:H,MATCH(D516,'Student Master'!B:B,0)),"Not Found"))</f>
        <v>LATEEF KHAN</v>
      </c>
      <c r="K516" s="28" t="str">
        <f>IF(TRIM(D516)="","",IFERROR(INDEX('Student Master'!N:N,MATCH(D516,'Student Master'!B:B,0)),"Not Found"))</f>
        <v>SHARBATHI CANAL</v>
      </c>
      <c r="L516" s="28">
        <f>IF(TRIM(D516)="","",IFERROR(INDEX('Student Master'!L:L,MATCH(D516,'Student Master'!B:B,0)),"Not Found"))</f>
        <v>9908120478</v>
      </c>
      <c r="M516" s="28"/>
      <c r="N516" s="28"/>
    </row>
    <row r="517" spans="1:16" x14ac:dyDescent="0.35">
      <c r="A517" s="28">
        <f t="shared" si="8"/>
        <v>516</v>
      </c>
      <c r="B517" s="30">
        <v>44792</v>
      </c>
      <c r="C517" s="28">
        <v>2161</v>
      </c>
      <c r="D517" s="28">
        <v>4082</v>
      </c>
      <c r="E517" s="28" t="s">
        <v>145</v>
      </c>
      <c r="F517" s="28">
        <v>4000</v>
      </c>
      <c r="G517" s="28"/>
      <c r="H517" s="28" t="str">
        <f>IF(TRIM(D517)="","",IFERROR(INDEX('Student Master'!C:C,MATCH(D517,'Student Master'!B:B,0)),"Not Found"))</f>
        <v>S. AKSHITHA</v>
      </c>
      <c r="I517" s="28" t="str">
        <f>IF(TRIM(D517)="","",IFERROR(INDEX('Student Master'!D:D,MATCH(D517,'Student Master'!B:B,0)),"Not Found"))</f>
        <v>3 - BM</v>
      </c>
      <c r="J517" s="28" t="str">
        <f>IF(TRIM(D517)="","",IFERROR(INDEX('Student Master'!H:H,MATCH(D517,'Student Master'!B:B,0)),"Not Found"))</f>
        <v>S. RAJU</v>
      </c>
      <c r="K517" s="28" t="str">
        <f>IF(TRIM(D517)="","",IFERROR(INDEX('Student Master'!N:N,MATCH(D517,'Student Master'!B:B,0)),"Not Found"))</f>
        <v>RENJAL</v>
      </c>
      <c r="L517" s="28">
        <f>IF(TRIM(D517)="","",IFERROR(INDEX('Student Master'!L:L,MATCH(D517,'Student Master'!B:B,0)),"Not Found"))</f>
        <v>9849976684</v>
      </c>
      <c r="M517" s="28"/>
      <c r="N517" s="28"/>
    </row>
    <row r="518" spans="1:16" x14ac:dyDescent="0.35">
      <c r="A518" s="28">
        <f t="shared" si="8"/>
        <v>517</v>
      </c>
      <c r="B518" s="30">
        <v>44793</v>
      </c>
      <c r="C518" s="28">
        <v>2162</v>
      </c>
      <c r="D518" s="28">
        <v>3927</v>
      </c>
      <c r="E518" s="28" t="s">
        <v>145</v>
      </c>
      <c r="F518" s="28">
        <v>5000</v>
      </c>
      <c r="G518" s="28"/>
      <c r="H518" s="28" t="str">
        <f>IF(TRIM(D518)="","",IFERROR(INDEX('Student Master'!C:C,MATCH(D518,'Student Master'!B:B,0)),"Not Found"))</f>
        <v>A. SINDHU</v>
      </c>
      <c r="I518" s="28" t="str">
        <f>IF(TRIM(D518)="","",IFERROR(INDEX('Student Master'!D:D,MATCH(D518,'Student Master'!B:B,0)),"Not Found"))</f>
        <v>7 - AM</v>
      </c>
      <c r="J518" s="28" t="str">
        <f>IF(TRIM(D518)="","",IFERROR(INDEX('Student Master'!H:H,MATCH(D518,'Student Master'!B:B,0)),"Not Found"))</f>
        <v>A. SAI KUMAR</v>
      </c>
      <c r="K518" s="28" t="str">
        <f>IF(TRIM(D518)="","",IFERROR(INDEX('Student Master'!N:N,MATCH(D518,'Student Master'!B:B,0)),"Not Found"))</f>
        <v>RENJAL</v>
      </c>
      <c r="L518" s="28">
        <f>IF(TRIM(D518)="","",IFERROR(INDEX('Student Master'!L:L,MATCH(D518,'Student Master'!B:B,0)),"Not Found"))</f>
        <v>9505259491</v>
      </c>
      <c r="M518" s="28"/>
      <c r="N518" s="28" t="s">
        <v>2761</v>
      </c>
      <c r="O518" s="32" t="s">
        <v>1464</v>
      </c>
      <c r="P518" s="80">
        <v>0.29166666666666669</v>
      </c>
    </row>
    <row r="519" spans="1:16" x14ac:dyDescent="0.35">
      <c r="A519" s="28">
        <f t="shared" si="8"/>
        <v>518</v>
      </c>
      <c r="B519" s="30">
        <v>44795</v>
      </c>
      <c r="C519" s="28">
        <v>2163</v>
      </c>
      <c r="D519" s="28">
        <v>4225</v>
      </c>
      <c r="E519" s="28" t="s">
        <v>145</v>
      </c>
      <c r="F519" s="28">
        <v>15000</v>
      </c>
      <c r="G519" s="28"/>
      <c r="H519" s="28" t="str">
        <f>IF(TRIM(D519)="","",IFERROR(INDEX('Student Master'!C:C,MATCH(D519,'Student Master'!B:B,0)),"Not Found"))</f>
        <v>Not Found</v>
      </c>
      <c r="I519" s="28" t="str">
        <f>IF(TRIM(D519)="","",IFERROR(INDEX('Student Master'!D:D,MATCH(D519,'Student Master'!B:B,0)),"Not Found"))</f>
        <v>Not Found</v>
      </c>
      <c r="J519" s="28" t="str">
        <f>IF(TRIM(D519)="","",IFERROR(INDEX('Student Master'!H:H,MATCH(D519,'Student Master'!B:B,0)),"Not Found"))</f>
        <v>Not Found</v>
      </c>
      <c r="K519" s="28" t="str">
        <f>IF(TRIM(D519)="","",IFERROR(INDEX('Student Master'!N:N,MATCH(D519,'Student Master'!B:B,0)),"Not Found"))</f>
        <v>Not Found</v>
      </c>
      <c r="L519" s="28" t="str">
        <f>IF(TRIM(D519)="","",IFERROR(INDEX('Student Master'!L:L,MATCH(D519,'Student Master'!B:B,0)),"Not Found"))</f>
        <v>Not Found</v>
      </c>
      <c r="M519" s="28"/>
      <c r="N519" s="28" t="s">
        <v>2872</v>
      </c>
      <c r="O519" s="32" t="s">
        <v>1466</v>
      </c>
    </row>
    <row r="520" spans="1:16" x14ac:dyDescent="0.35">
      <c r="A520" s="28">
        <f t="shared" si="8"/>
        <v>519</v>
      </c>
      <c r="B520" s="30">
        <v>44797</v>
      </c>
      <c r="C520" s="28">
        <v>2164</v>
      </c>
      <c r="D520" s="28">
        <v>2762</v>
      </c>
      <c r="E520" s="28" t="s">
        <v>145</v>
      </c>
      <c r="F520" s="28">
        <v>20000</v>
      </c>
      <c r="G520" s="28"/>
      <c r="H520" s="28" t="str">
        <f>IF(TRIM(D520)="","",IFERROR(INDEX('Student Master'!C:C,MATCH(D520,'Student Master'!B:B,0)),"Not Found"))</f>
        <v>S. DIVYA</v>
      </c>
      <c r="I520" s="28" t="str">
        <f>IF(TRIM(D520)="","",IFERROR(INDEX('Student Master'!D:D,MATCH(D520,'Student Master'!B:B,0)),"Not Found"))</f>
        <v>8 - AM</v>
      </c>
      <c r="J520" s="28" t="str">
        <f>IF(TRIM(D520)="","",IFERROR(INDEX('Student Master'!H:H,MATCH(D520,'Student Master'!B:B,0)),"Not Found"))</f>
        <v>DEVAPPA</v>
      </c>
      <c r="K520" s="28" t="str">
        <f>IF(TRIM(D520)="","",IFERROR(INDEX('Student Master'!N:N,MATCH(D520,'Student Master'!B:B,0)),"Not Found"))</f>
        <v>PENTAKALAN</v>
      </c>
      <c r="L520" s="28">
        <f>IF(TRIM(D520)="","",IFERROR(INDEX('Student Master'!L:L,MATCH(D520,'Student Master'!B:B,0)),"Not Found"))</f>
        <v>9703658205</v>
      </c>
      <c r="M520" s="28"/>
      <c r="N520" s="28" t="s">
        <v>2872</v>
      </c>
    </row>
    <row r="521" spans="1:16" x14ac:dyDescent="0.35">
      <c r="A521" s="28">
        <f t="shared" si="8"/>
        <v>520</v>
      </c>
      <c r="B521" s="30">
        <v>44800</v>
      </c>
      <c r="C521" s="28">
        <v>2165</v>
      </c>
      <c r="D521" s="28">
        <v>2150</v>
      </c>
      <c r="E521" s="28" t="s">
        <v>145</v>
      </c>
      <c r="F521" s="28">
        <v>10000</v>
      </c>
      <c r="G521" s="28"/>
      <c r="H521" s="28" t="str">
        <f>IF(TRIM(D521)="","",IFERROR(INDEX('Student Master'!C:C,MATCH(D521,'Student Master'!B:B,0)),"Not Found"))</f>
        <v>Not Found</v>
      </c>
      <c r="I521" s="28" t="str">
        <f>IF(TRIM(D521)="","",IFERROR(INDEX('Student Master'!D:D,MATCH(D521,'Student Master'!B:B,0)),"Not Found"))</f>
        <v>Not Found</v>
      </c>
      <c r="J521" s="28" t="str">
        <f>IF(TRIM(D521)="","",IFERROR(INDEX('Student Master'!H:H,MATCH(D521,'Student Master'!B:B,0)),"Not Found"))</f>
        <v>Not Found</v>
      </c>
      <c r="K521" s="28" t="str">
        <f>IF(TRIM(D521)="","",IFERROR(INDEX('Student Master'!N:N,MATCH(D521,'Student Master'!B:B,0)),"Not Found"))</f>
        <v>Not Found</v>
      </c>
      <c r="L521" s="28" t="str">
        <f>IF(TRIM(D521)="","",IFERROR(INDEX('Student Master'!L:L,MATCH(D521,'Student Master'!B:B,0)),"Not Found"))</f>
        <v>Not Found</v>
      </c>
      <c r="M521" s="28"/>
      <c r="N521" s="28" t="s">
        <v>2872</v>
      </c>
      <c r="O521" s="32" t="s">
        <v>1800</v>
      </c>
      <c r="P521" s="32" t="s">
        <v>6221</v>
      </c>
    </row>
    <row r="522" spans="1:16" x14ac:dyDescent="0.35">
      <c r="A522" s="28">
        <f t="shared" si="8"/>
        <v>521</v>
      </c>
      <c r="B522" s="30">
        <v>44806</v>
      </c>
      <c r="C522" s="28">
        <v>2166</v>
      </c>
      <c r="D522" s="28">
        <v>4085</v>
      </c>
      <c r="E522" s="28" t="s">
        <v>145</v>
      </c>
      <c r="F522" s="28">
        <v>5000</v>
      </c>
      <c r="G522" s="28"/>
      <c r="H522" s="28" t="str">
        <f>IF(TRIM(D522)="","",IFERROR(INDEX('Student Master'!C:C,MATCH(D522,'Student Master'!B:B,0)),"Not Found"))</f>
        <v>A. RISHIKESH</v>
      </c>
      <c r="I522" s="28" t="str">
        <f>IF(TRIM(D522)="","",IFERROR(INDEX('Student Master'!D:D,MATCH(D522,'Student Master'!B:B,0)),"Not Found"))</f>
        <v>3 - AM</v>
      </c>
      <c r="J522" s="28" t="str">
        <f>IF(TRIM(D522)="","",IFERROR(INDEX('Student Master'!H:H,MATCH(D522,'Student Master'!B:B,0)),"Not Found"))</f>
        <v>A. ASHOK</v>
      </c>
      <c r="K522" s="28" t="str">
        <f>IF(TRIM(D522)="","",IFERROR(INDEX('Student Master'!N:N,MATCH(D522,'Student Master'!B:B,0)),"Not Found"))</f>
        <v>EKACHAKRA NAGAR</v>
      </c>
      <c r="L522" s="28">
        <f>IF(TRIM(D522)="","",IFERROR(INDEX('Student Master'!L:L,MATCH(D522,'Student Master'!B:B,0)),"Not Found"))</f>
        <v>9030158666</v>
      </c>
      <c r="M522" s="28"/>
      <c r="N522" s="28"/>
    </row>
    <row r="523" spans="1:16" x14ac:dyDescent="0.35">
      <c r="A523" s="28">
        <f t="shared" si="8"/>
        <v>522</v>
      </c>
      <c r="B523" s="30">
        <v>44806</v>
      </c>
      <c r="C523" s="28">
        <v>2167</v>
      </c>
      <c r="D523" s="28">
        <v>3640</v>
      </c>
      <c r="E523" s="28" t="s">
        <v>145</v>
      </c>
      <c r="F523" s="28">
        <v>5000</v>
      </c>
      <c r="G523" s="28"/>
      <c r="H523" s="28" t="str">
        <f>IF(TRIM(D523)="","",IFERROR(INDEX('Student Master'!C:C,MATCH(D523,'Student Master'!B:B,0)),"Not Found"))</f>
        <v>A. MAHALAXMI</v>
      </c>
      <c r="I523" s="28" t="str">
        <f>IF(TRIM(D523)="","",IFERROR(INDEX('Student Master'!D:D,MATCH(D523,'Student Master'!B:B,0)),"Not Found"))</f>
        <v>5 - BM</v>
      </c>
      <c r="J523" s="28" t="str">
        <f>IF(TRIM(D523)="","",IFERROR(INDEX('Student Master'!H:H,MATCH(D523,'Student Master'!B:B,0)),"Not Found"))</f>
        <v>A. ASHOK</v>
      </c>
      <c r="K523" s="28" t="str">
        <f>IF(TRIM(D523)="","",IFERROR(INDEX('Student Master'!N:N,MATCH(D523,'Student Master'!B:B,0)),"Not Found"))</f>
        <v>EKACHAKRA NAGAR</v>
      </c>
      <c r="L523" s="28">
        <f>IF(TRIM(D523)="","",IFERROR(INDEX('Student Master'!L:L,MATCH(D523,'Student Master'!B:B,0)),"Not Found"))</f>
        <v>9030158666</v>
      </c>
      <c r="M523" s="28"/>
      <c r="N523" s="28"/>
    </row>
    <row r="524" spans="1:16" x14ac:dyDescent="0.35">
      <c r="A524" s="28">
        <f t="shared" si="8"/>
        <v>523</v>
      </c>
      <c r="B524" s="30">
        <v>44806</v>
      </c>
      <c r="C524" s="28">
        <v>2168</v>
      </c>
      <c r="D524" s="28">
        <v>3254</v>
      </c>
      <c r="E524" s="28" t="s">
        <v>145</v>
      </c>
      <c r="F524" s="28">
        <v>2000</v>
      </c>
      <c r="G524" s="28"/>
      <c r="H524" s="28" t="str">
        <f>IF(TRIM(D524)="","",IFERROR(INDEX('Student Master'!C:C,MATCH(D524,'Student Master'!B:B,0)),"Not Found"))</f>
        <v>M. SHRUTHI</v>
      </c>
      <c r="I524" s="28" t="str">
        <f>IF(TRIM(D524)="","",IFERROR(INDEX('Student Master'!D:D,MATCH(D524,'Student Master'!B:B,0)),"Not Found"))</f>
        <v>6 - AM</v>
      </c>
      <c r="J524" s="28" t="str">
        <f>IF(TRIM(D524)="","",IFERROR(INDEX('Student Master'!H:H,MATCH(D524,'Student Master'!B:B,0)),"Not Found"))</f>
        <v>SANJAY</v>
      </c>
      <c r="K524" s="28" t="str">
        <f>IF(TRIM(D524)="","",IFERROR(INDEX('Student Master'!N:N,MATCH(D524,'Student Master'!B:B,0)),"Not Found"))</f>
        <v>BANDARPALLY</v>
      </c>
      <c r="L524" s="28">
        <f>IF(TRIM(D524)="","",IFERROR(INDEX('Student Master'!L:L,MATCH(D524,'Student Master'!B:B,0)),"Not Found"))</f>
        <v>9421010423</v>
      </c>
      <c r="M524" s="28"/>
      <c r="N524" s="28"/>
    </row>
    <row r="525" spans="1:16" x14ac:dyDescent="0.35">
      <c r="A525" s="28">
        <f t="shared" si="8"/>
        <v>524</v>
      </c>
      <c r="B525" s="30">
        <v>44806</v>
      </c>
      <c r="C525" s="28">
        <v>2169</v>
      </c>
      <c r="D525" s="28">
        <v>3233</v>
      </c>
      <c r="E525" s="28" t="s">
        <v>145</v>
      </c>
      <c r="F525" s="28">
        <v>6000</v>
      </c>
      <c r="G525" s="28"/>
      <c r="H525" s="28" t="str">
        <f>IF(TRIM(D525)="","",IFERROR(INDEX('Student Master'!C:C,MATCH(D525,'Student Master'!B:B,0)),"Not Found"))</f>
        <v>SD. RAYAN</v>
      </c>
      <c r="I525" s="28" t="str">
        <f>IF(TRIM(D525)="","",IFERROR(INDEX('Student Master'!D:D,MATCH(D525,'Student Master'!B:B,0)),"Not Found"))</f>
        <v>6 - BM</v>
      </c>
      <c r="J525" s="28" t="str">
        <f>IF(TRIM(D525)="","",IFERROR(INDEX('Student Master'!H:H,MATCH(D525,'Student Master'!B:B,0)),"Not Found"))</f>
        <v>HUSSAIN</v>
      </c>
      <c r="K525" s="28" t="str">
        <f>IF(TRIM(D525)="","",IFERROR(INDEX('Student Master'!N:N,MATCH(D525,'Student Master'!B:B,0)),"Not Found"))</f>
        <v>KOPPARGA</v>
      </c>
      <c r="L525" s="28">
        <f>IF(TRIM(D525)="","",IFERROR(INDEX('Student Master'!L:L,MATCH(D525,'Student Master'!B:B,0)),"Not Found"))</f>
        <v>9948860030</v>
      </c>
      <c r="M525" s="28"/>
      <c r="N525" s="28"/>
    </row>
    <row r="526" spans="1:16" x14ac:dyDescent="0.35">
      <c r="A526" s="28">
        <f t="shared" si="8"/>
        <v>525</v>
      </c>
      <c r="B526" s="30">
        <v>44807</v>
      </c>
      <c r="C526" s="28">
        <v>2170</v>
      </c>
      <c r="D526" s="28">
        <v>3267</v>
      </c>
      <c r="E526" s="28" t="s">
        <v>145</v>
      </c>
      <c r="F526" s="28">
        <v>2000</v>
      </c>
      <c r="G526" s="28"/>
      <c r="H526" s="28" t="str">
        <f>IF(TRIM(D526)="","",IFERROR(INDEX('Student Master'!C:C,MATCH(D526,'Student Master'!B:B,0)),"Not Found"))</f>
        <v>SK. KHAJAVALI</v>
      </c>
      <c r="I526" s="28" t="str">
        <f>IF(TRIM(D526)="","",IFERROR(INDEX('Student Master'!D:D,MATCH(D526,'Student Master'!B:B,0)),"Not Found"))</f>
        <v>6 - AM</v>
      </c>
      <c r="J526" s="28" t="str">
        <f>IF(TRIM(D526)="","",IFERROR(INDEX('Student Master'!H:H,MATCH(D526,'Student Master'!B:B,0)),"Not Found"))</f>
        <v>KAREEMULLA</v>
      </c>
      <c r="K526" s="28" t="str">
        <f>IF(TRIM(D526)="","",IFERROR(INDEX('Student Master'!N:N,MATCH(D526,'Student Master'!B:B,0)),"Not Found"))</f>
        <v>AZAM GUNJ</v>
      </c>
      <c r="L526" s="28">
        <f>IF(TRIM(D526)="","",IFERROR(INDEX('Student Master'!L:L,MATCH(D526,'Student Master'!B:B,0)),"Not Found"))</f>
        <v>9059630097</v>
      </c>
      <c r="M526" s="28"/>
      <c r="N526" s="28"/>
    </row>
    <row r="527" spans="1:16" x14ac:dyDescent="0.35">
      <c r="A527" s="28">
        <f t="shared" si="8"/>
        <v>526</v>
      </c>
      <c r="B527" s="30">
        <v>44807</v>
      </c>
      <c r="C527" s="28">
        <v>2171</v>
      </c>
      <c r="D527" s="28">
        <v>4160</v>
      </c>
      <c r="E527" s="28" t="s">
        <v>145</v>
      </c>
      <c r="F527" s="28">
        <v>2000</v>
      </c>
      <c r="G527" s="28"/>
      <c r="H527" s="28" t="str">
        <f>IF(TRIM(D527)="","",IFERROR(INDEX('Student Master'!C:C,MATCH(D527,'Student Master'!B:B,0)),"Not Found"))</f>
        <v>B. OMKAR</v>
      </c>
      <c r="I527" s="28" t="str">
        <f>IF(TRIM(D527)="","",IFERROR(INDEX('Student Master'!D:D,MATCH(D527,'Student Master'!B:B,0)),"Not Found"))</f>
        <v>2 - AM</v>
      </c>
      <c r="J527" s="28" t="str">
        <f>IF(TRIM(D527)="","",IFERROR(INDEX('Student Master'!H:H,MATCH(D527,'Student Master'!B:B,0)),"Not Found"))</f>
        <v>B. SANTHOSH</v>
      </c>
      <c r="K527" s="28" t="str">
        <f>IF(TRIM(D527)="","",IFERROR(INDEX('Student Master'!N:N,MATCH(D527,'Student Master'!B:B,0)),"Not Found"))</f>
        <v>KUMMANPALLY</v>
      </c>
      <c r="L527" s="28">
        <f>IF(TRIM(D527)="","",IFERROR(INDEX('Student Master'!L:L,MATCH(D527,'Student Master'!B:B,0)),"Not Found"))</f>
        <v>9177798252</v>
      </c>
      <c r="M527" s="28"/>
      <c r="N527" s="28"/>
    </row>
    <row r="528" spans="1:16" x14ac:dyDescent="0.35">
      <c r="A528" s="28">
        <f t="shared" si="8"/>
        <v>527</v>
      </c>
      <c r="B528" s="30">
        <v>44807</v>
      </c>
      <c r="C528" s="28">
        <v>2172</v>
      </c>
      <c r="D528" s="28">
        <v>3479</v>
      </c>
      <c r="E528" s="28" t="s">
        <v>145</v>
      </c>
      <c r="F528" s="28">
        <v>2000</v>
      </c>
      <c r="G528" s="28"/>
      <c r="H528" s="28" t="str">
        <f>IF(TRIM(D528)="","",IFERROR(INDEX('Student Master'!C:C,MATCH(D528,'Student Master'!B:B,0)),"Not Found"))</f>
        <v>B. SAI HARSHITHA</v>
      </c>
      <c r="I528" s="28" t="str">
        <f>IF(TRIM(D528)="","",IFERROR(INDEX('Student Master'!D:D,MATCH(D528,'Student Master'!B:B,0)),"Not Found"))</f>
        <v>5 - AM</v>
      </c>
      <c r="J528" s="28" t="str">
        <f>IF(TRIM(D528)="","",IFERROR(INDEX('Student Master'!H:H,MATCH(D528,'Student Master'!B:B,0)),"Not Found"))</f>
        <v>SANTHOSH</v>
      </c>
      <c r="K528" s="28" t="str">
        <f>IF(TRIM(D528)="","",IFERROR(INDEX('Student Master'!N:N,MATCH(D528,'Student Master'!B:B,0)),"Not Found"))</f>
        <v>KUMMANPALLY</v>
      </c>
      <c r="L528" s="28">
        <f>IF(TRIM(D528)="","",IFERROR(INDEX('Student Master'!L:L,MATCH(D528,'Student Master'!B:B,0)),"Not Found"))</f>
        <v>9177798252</v>
      </c>
      <c r="M528" s="28"/>
      <c r="N528" s="28"/>
    </row>
    <row r="529" spans="1:14" x14ac:dyDescent="0.35">
      <c r="A529" s="28">
        <f t="shared" si="8"/>
        <v>528</v>
      </c>
      <c r="B529" s="30">
        <v>44807</v>
      </c>
      <c r="C529" s="28">
        <v>2173</v>
      </c>
      <c r="D529" s="28">
        <v>4293</v>
      </c>
      <c r="E529" s="28" t="s">
        <v>145</v>
      </c>
      <c r="F529" s="28">
        <v>5000</v>
      </c>
      <c r="G529" s="28"/>
      <c r="H529" s="28" t="str">
        <f>IF(TRIM(D529)="","",IFERROR(INDEX('Student Master'!C:C,MATCH(D529,'Student Master'!B:B,0)),"Not Found"))</f>
        <v>V. SHANMUKA SREE</v>
      </c>
      <c r="I529" s="28" t="str">
        <f>IF(TRIM(D529)="","",IFERROR(INDEX('Student Master'!D:D,MATCH(D529,'Student Master'!B:B,0)),"Not Found"))</f>
        <v>2 - AM</v>
      </c>
      <c r="J529" s="28" t="str">
        <f>IF(TRIM(D529)="","",IFERROR(INDEX('Student Master'!H:H,MATCH(D529,'Student Master'!B:B,0)),"Not Found"))</f>
        <v>V. RAVINDHAR REDDY</v>
      </c>
      <c r="K529" s="28" t="str">
        <f>IF(TRIM(D529)="","",IFERROR(INDEX('Student Master'!N:N,MATCH(D529,'Student Master'!B:B,0)),"Not Found"))</f>
        <v>SALOORA CAMP</v>
      </c>
      <c r="L529" s="28">
        <f>IF(TRIM(D529)="","",IFERROR(INDEX('Student Master'!L:L,MATCH(D529,'Student Master'!B:B,0)),"Not Found"))</f>
        <v>6300626880</v>
      </c>
      <c r="M529" s="28"/>
      <c r="N529" s="28"/>
    </row>
    <row r="530" spans="1:14" x14ac:dyDescent="0.35">
      <c r="A530" s="28">
        <f t="shared" ref="A530:A593" si="9">A529+1</f>
        <v>529</v>
      </c>
      <c r="B530" s="30">
        <v>44807</v>
      </c>
      <c r="C530" s="28">
        <v>2174</v>
      </c>
      <c r="D530" s="28">
        <v>4195</v>
      </c>
      <c r="E530" s="28" t="s">
        <v>145</v>
      </c>
      <c r="F530" s="28">
        <v>600</v>
      </c>
      <c r="G530" s="28"/>
      <c r="H530" s="28" t="str">
        <f>IF(TRIM(D530)="","",IFERROR(INDEX('Student Master'!C:C,MATCH(D530,'Student Master'!B:B,0)),"Not Found"))</f>
        <v>CH. TEJASVI</v>
      </c>
      <c r="I530" s="28" t="str">
        <f>IF(TRIM(D530)="","",IFERROR(INDEX('Student Master'!D:D,MATCH(D530,'Student Master'!B:B,0)),"Not Found"))</f>
        <v>2 - BM</v>
      </c>
      <c r="J530" s="28" t="str">
        <f>IF(TRIM(D530)="","",IFERROR(INDEX('Student Master'!H:H,MATCH(D530,'Student Master'!B:B,0)),"Not Found"))</f>
        <v>CH. ANAND</v>
      </c>
      <c r="K530" s="28" t="str">
        <f>IF(TRIM(D530)="","",IFERROR(INDEX('Student Master'!N:N,MATCH(D530,'Student Master'!B:B,0)),"Not Found"))</f>
        <v>PANTA CAMP</v>
      </c>
      <c r="L530" s="28">
        <f>IF(TRIM(D530)="","",IFERROR(INDEX('Student Master'!L:L,MATCH(D530,'Student Master'!B:B,0)),"Not Found"))</f>
        <v>9866673755</v>
      </c>
      <c r="M530" s="28"/>
      <c r="N530" s="28"/>
    </row>
    <row r="531" spans="1:14" x14ac:dyDescent="0.35">
      <c r="A531" s="28">
        <f t="shared" si="9"/>
        <v>530</v>
      </c>
      <c r="B531" s="30">
        <v>44807</v>
      </c>
      <c r="C531" s="28">
        <v>2175</v>
      </c>
      <c r="D531" s="28">
        <v>4444</v>
      </c>
      <c r="E531" s="28" t="s">
        <v>145</v>
      </c>
      <c r="F531" s="28">
        <v>2000</v>
      </c>
      <c r="G531" s="28"/>
      <c r="H531" s="28" t="str">
        <f>IF(TRIM(D531)="","",IFERROR(INDEX('Student Master'!C:C,MATCH(D531,'Student Master'!B:B,0)),"Not Found"))</f>
        <v>U. JASHITHA</v>
      </c>
      <c r="I531" s="28" t="str">
        <f>IF(TRIM(D531)="","",IFERROR(INDEX('Student Master'!D:D,MATCH(D531,'Student Master'!B:B,0)),"Not Found"))</f>
        <v>L - AM</v>
      </c>
      <c r="J531" s="28" t="str">
        <f>IF(TRIM(D531)="","",IFERROR(INDEX('Student Master'!H:H,MATCH(D531,'Student Master'!B:B,0)),"Not Found"))</f>
        <v>NAGANATH</v>
      </c>
      <c r="K531" s="28" t="str">
        <f>IF(TRIM(D531)="","",IFERROR(INDEX('Student Master'!N:N,MATCH(D531,'Student Master'!B:B,0)),"Not Found"))</f>
        <v>L.B.S. NAGAR</v>
      </c>
      <c r="L531" s="28">
        <f>IF(TRIM(D531)="","",IFERROR(INDEX('Student Master'!L:L,MATCH(D531,'Student Master'!B:B,0)),"Not Found"))</f>
        <v>8179841092</v>
      </c>
      <c r="M531" s="28"/>
      <c r="N531" s="28"/>
    </row>
    <row r="532" spans="1:14" x14ac:dyDescent="0.35">
      <c r="A532" s="28">
        <f t="shared" si="9"/>
        <v>531</v>
      </c>
      <c r="B532" s="30">
        <v>44808</v>
      </c>
      <c r="C532" s="28">
        <v>2176</v>
      </c>
      <c r="D532" s="28">
        <v>3880</v>
      </c>
      <c r="E532" s="28" t="s">
        <v>145</v>
      </c>
      <c r="F532" s="28">
        <v>5000</v>
      </c>
      <c r="G532" s="28"/>
      <c r="H532" s="28" t="str">
        <f>IF(TRIM(D532)="","",IFERROR(INDEX('Student Master'!C:C,MATCH(D532,'Student Master'!B:B,0)),"Not Found"))</f>
        <v>H. MANIKANTA</v>
      </c>
      <c r="I532" s="28" t="str">
        <f>IF(TRIM(D532)="","",IFERROR(INDEX('Student Master'!D:D,MATCH(D532,'Student Master'!B:B,0)),"Not Found"))</f>
        <v>6 - BM</v>
      </c>
      <c r="J532" s="28" t="str">
        <f>IF(TRIM(D532)="","",IFERROR(INDEX('Student Master'!H:H,MATCH(D532,'Student Master'!B:B,0)),"Not Found"))</f>
        <v>H. SHANKAR</v>
      </c>
      <c r="K532" s="28" t="str">
        <f>IF(TRIM(D532)="","",IFERROR(INDEX('Student Master'!N:N,MATCH(D532,'Student Master'!B:B,0)),"Not Found"))</f>
        <v>SHARBATHI CANAL</v>
      </c>
      <c r="L532" s="28">
        <f>IF(TRIM(D532)="","",IFERROR(INDEX('Student Master'!L:L,MATCH(D532,'Student Master'!B:B,0)),"Not Found"))</f>
        <v>9490603126</v>
      </c>
      <c r="M532" s="28"/>
      <c r="N532" s="28"/>
    </row>
    <row r="533" spans="1:14" x14ac:dyDescent="0.35">
      <c r="A533" s="28">
        <f t="shared" si="9"/>
        <v>532</v>
      </c>
      <c r="B533" s="30">
        <v>44810</v>
      </c>
      <c r="C533" s="28">
        <v>2177</v>
      </c>
      <c r="D533" s="28">
        <v>3337</v>
      </c>
      <c r="E533" s="28" t="s">
        <v>145</v>
      </c>
      <c r="F533" s="28">
        <v>1500</v>
      </c>
      <c r="G533" s="28"/>
      <c r="H533" s="28" t="str">
        <f>IF(TRIM(D533)="","",IFERROR(INDEX('Student Master'!C:C,MATCH(D533,'Student Master'!B:B,0)),"Not Found"))</f>
        <v>G. NARENDRA VARMA</v>
      </c>
      <c r="I533" s="28" t="str">
        <f>IF(TRIM(D533)="","",IFERROR(INDEX('Student Master'!D:D,MATCH(D533,'Student Master'!B:B,0)),"Not Found"))</f>
        <v>6 - AM</v>
      </c>
      <c r="J533" s="28" t="str">
        <f>IF(TRIM(D533)="","",IFERROR(INDEX('Student Master'!H:H,MATCH(D533,'Student Master'!B:B,0)),"Not Found"))</f>
        <v>SRINIVAS</v>
      </c>
      <c r="K533" s="28" t="str">
        <f>IF(TRIM(D533)="","",IFERROR(INDEX('Student Master'!N:N,MATCH(D533,'Student Master'!B:B,0)),"Not Found"))</f>
        <v>S.V. COLONY</v>
      </c>
      <c r="L533" s="28">
        <f>IF(TRIM(D533)="","",IFERROR(INDEX('Student Master'!L:L,MATCH(D533,'Student Master'!B:B,0)),"Not Found"))</f>
        <v>9848521123</v>
      </c>
      <c r="M533" s="28"/>
      <c r="N533" s="28"/>
    </row>
    <row r="534" spans="1:14" x14ac:dyDescent="0.35">
      <c r="A534" s="28">
        <f t="shared" si="9"/>
        <v>533</v>
      </c>
      <c r="B534" s="30">
        <v>44811</v>
      </c>
      <c r="C534" s="28">
        <v>2178</v>
      </c>
      <c r="D534" s="28">
        <v>4196</v>
      </c>
      <c r="E534" s="28" t="s">
        <v>145</v>
      </c>
      <c r="F534" s="28">
        <v>5000</v>
      </c>
      <c r="G534" s="28"/>
      <c r="H534" s="28" t="str">
        <f>IF(TRIM(D534)="","",IFERROR(INDEX('Student Master'!C:C,MATCH(D534,'Student Master'!B:B,0)),"Not Found"))</f>
        <v>B. HARIPRIYA</v>
      </c>
      <c r="I534" s="28" t="str">
        <f>IF(TRIM(D534)="","",IFERROR(INDEX('Student Master'!D:D,MATCH(D534,'Student Master'!B:B,0)),"Not Found"))</f>
        <v>2 - BM</v>
      </c>
      <c r="J534" s="28" t="str">
        <f>IF(TRIM(D534)="","",IFERROR(INDEX('Student Master'!H:H,MATCH(D534,'Student Master'!B:B,0)),"Not Found"))</f>
        <v>B. YELLAIAH</v>
      </c>
      <c r="K534" s="28" t="str">
        <f>IF(TRIM(D534)="","",IFERROR(INDEX('Student Master'!N:N,MATCH(D534,'Student Master'!B:B,0)),"Not Found"))</f>
        <v>OLD SALAMPAD</v>
      </c>
      <c r="L534" s="28">
        <f>IF(TRIM(D534)="","",IFERROR(INDEX('Student Master'!L:L,MATCH(D534,'Student Master'!B:B,0)),"Not Found"))</f>
        <v>8897088743</v>
      </c>
      <c r="M534" s="28"/>
      <c r="N534" s="28"/>
    </row>
    <row r="535" spans="1:14" x14ac:dyDescent="0.35">
      <c r="A535" s="28">
        <f t="shared" si="9"/>
        <v>534</v>
      </c>
      <c r="B535" s="30">
        <v>44811</v>
      </c>
      <c r="C535" s="28">
        <v>2179</v>
      </c>
      <c r="D535" s="28">
        <v>4016</v>
      </c>
      <c r="E535" s="28" t="s">
        <v>145</v>
      </c>
      <c r="F535" s="28">
        <v>7000</v>
      </c>
      <c r="G535" s="28"/>
      <c r="H535" s="28" t="str">
        <f>IF(TRIM(D535)="","",IFERROR(INDEX('Student Master'!C:C,MATCH(D535,'Student Master'!B:B,0)),"Not Found"))</f>
        <v>CH. NAKSHITHA</v>
      </c>
      <c r="I535" s="28" t="str">
        <f>IF(TRIM(D535)="","",IFERROR(INDEX('Student Master'!D:D,MATCH(D535,'Student Master'!B:B,0)),"Not Found"))</f>
        <v>3 - AM</v>
      </c>
      <c r="J535" s="28" t="str">
        <f>IF(TRIM(D535)="","",IFERROR(INDEX('Student Master'!H:H,MATCH(D535,'Student Master'!B:B,0)),"Not Found"))</f>
        <v>CH. NARENDHAR REDDY</v>
      </c>
      <c r="K535" s="28" t="str">
        <f>IF(TRIM(D535)="","",IFERROR(INDEX('Student Master'!N:N,MATCH(D535,'Student Master'!B:B,0)),"Not Found"))</f>
        <v>BARDIPUR</v>
      </c>
      <c r="L535" s="28">
        <f>IF(TRIM(D535)="","",IFERROR(INDEX('Student Master'!L:L,MATCH(D535,'Student Master'!B:B,0)),"Not Found"))</f>
        <v>9948865057</v>
      </c>
      <c r="M535" s="28"/>
      <c r="N535" s="28"/>
    </row>
    <row r="536" spans="1:14" x14ac:dyDescent="0.35">
      <c r="A536" s="28">
        <f t="shared" si="9"/>
        <v>535</v>
      </c>
      <c r="B536" s="30">
        <v>44811</v>
      </c>
      <c r="C536" s="28">
        <v>2180</v>
      </c>
      <c r="D536" s="28">
        <v>3215</v>
      </c>
      <c r="E536" s="58" t="s">
        <v>145</v>
      </c>
      <c r="F536" s="28">
        <v>1000</v>
      </c>
      <c r="G536" s="28"/>
      <c r="H536" s="28" t="str">
        <f>IF(TRIM(D536)="","",IFERROR(INDEX('Student Master'!C:C,MATCH(D536,'Student Master'!B:B,0)),"Not Found"))</f>
        <v>CH. NAKSHATRA</v>
      </c>
      <c r="I536" s="28" t="str">
        <f>IF(TRIM(D536)="","",IFERROR(INDEX('Student Master'!D:D,MATCH(D536,'Student Master'!B:B,0)),"Not Found"))</f>
        <v>6 - BM</v>
      </c>
      <c r="J536" s="28" t="str">
        <f>IF(TRIM(D536)="","",IFERROR(INDEX('Student Master'!H:H,MATCH(D536,'Student Master'!B:B,0)),"Not Found"))</f>
        <v>NARENDER REDDY</v>
      </c>
      <c r="K536" s="28" t="str">
        <f>IF(TRIM(D536)="","",IFERROR(INDEX('Student Master'!N:N,MATCH(D536,'Student Master'!B:B,0)),"Not Found"))</f>
        <v>BARDIPUR</v>
      </c>
      <c r="L536" s="28">
        <f>IF(TRIM(D536)="","",IFERROR(INDEX('Student Master'!L:L,MATCH(D536,'Student Master'!B:B,0)),"Not Found"))</f>
        <v>9948865057</v>
      </c>
      <c r="M536" s="28"/>
      <c r="N536" s="28"/>
    </row>
    <row r="537" spans="1:14" x14ac:dyDescent="0.35">
      <c r="A537" s="28">
        <f t="shared" si="9"/>
        <v>536</v>
      </c>
      <c r="B537" s="30">
        <v>44811</v>
      </c>
      <c r="C537" s="28">
        <v>2181</v>
      </c>
      <c r="D537" s="28">
        <v>3476</v>
      </c>
      <c r="E537" s="28" t="s">
        <v>145</v>
      </c>
      <c r="F537" s="28">
        <v>15000</v>
      </c>
      <c r="G537" s="28"/>
      <c r="H537" s="28" t="str">
        <f>IF(TRIM(D537)="","",IFERROR(INDEX('Student Master'!C:C,MATCH(D537,'Student Master'!B:B,0)),"Not Found"))</f>
        <v>B. RAMYASRI</v>
      </c>
      <c r="I537" s="28" t="str">
        <f>IF(TRIM(D537)="","",IFERROR(INDEX('Student Master'!D:D,MATCH(D537,'Student Master'!B:B,0)),"Not Found"))</f>
        <v>5 - AM</v>
      </c>
      <c r="J537" s="28" t="str">
        <f>IF(TRIM(D537)="","",IFERROR(INDEX('Student Master'!H:H,MATCH(D537,'Student Master'!B:B,0)),"Not Found"))</f>
        <v>PRABHAKAR REDDY</v>
      </c>
      <c r="K537" s="28" t="str">
        <f>IF(TRIM(D537)="","",IFERROR(INDEX('Student Master'!N:N,MATCH(D537,'Student Master'!B:B,0)),"Not Found"))</f>
        <v>KUMMANPALLY</v>
      </c>
      <c r="L537" s="28">
        <f>IF(TRIM(D537)="","",IFERROR(INDEX('Student Master'!L:L,MATCH(D537,'Student Master'!B:B,0)),"Not Found"))</f>
        <v>9912834716</v>
      </c>
      <c r="M537" s="28"/>
      <c r="N537" s="28"/>
    </row>
    <row r="538" spans="1:14" x14ac:dyDescent="0.35">
      <c r="A538" s="28">
        <f t="shared" si="9"/>
        <v>537</v>
      </c>
      <c r="B538" s="30">
        <v>44811</v>
      </c>
      <c r="C538" s="28">
        <v>2182</v>
      </c>
      <c r="D538" s="28">
        <v>3976</v>
      </c>
      <c r="E538" s="28" t="s">
        <v>145</v>
      </c>
      <c r="F538" s="28">
        <v>10000</v>
      </c>
      <c r="G538" s="28"/>
      <c r="H538" s="28" t="str">
        <f>IF(TRIM(D538)="","",IFERROR(INDEX('Student Master'!C:C,MATCH(D538,'Student Master'!B:B,0)),"Not Found"))</f>
        <v>B. AKRUTHI</v>
      </c>
      <c r="I538" s="28" t="str">
        <f>IF(TRIM(D538)="","",IFERROR(INDEX('Student Master'!D:D,MATCH(D538,'Student Master'!B:B,0)),"Not Found"))</f>
        <v>3 - AM</v>
      </c>
      <c r="J538" s="28" t="str">
        <f>IF(TRIM(D538)="","",IFERROR(INDEX('Student Master'!H:H,MATCH(D538,'Student Master'!B:B,0)),"Not Found"))</f>
        <v>B. PRABHAKAR REDDY</v>
      </c>
      <c r="K538" s="28" t="str">
        <f>IF(TRIM(D538)="","",IFERROR(INDEX('Student Master'!N:N,MATCH(D538,'Student Master'!B:B,0)),"Not Found"))</f>
        <v>KUMMANPALLY</v>
      </c>
      <c r="L538" s="28">
        <f>IF(TRIM(D538)="","",IFERROR(INDEX('Student Master'!L:L,MATCH(D538,'Student Master'!B:B,0)),"Not Found"))</f>
        <v>9912834716</v>
      </c>
      <c r="M538" s="28"/>
      <c r="N538" s="28"/>
    </row>
    <row r="539" spans="1:14" x14ac:dyDescent="0.35">
      <c r="A539" s="28">
        <f t="shared" si="9"/>
        <v>538</v>
      </c>
      <c r="B539" s="30">
        <v>44811</v>
      </c>
      <c r="C539" s="28">
        <v>2183</v>
      </c>
      <c r="D539" s="28" t="s">
        <v>6241</v>
      </c>
      <c r="E539" s="28" t="s">
        <v>145</v>
      </c>
      <c r="F539" s="28">
        <v>5000</v>
      </c>
      <c r="G539" s="28"/>
      <c r="H539" s="28" t="str">
        <f>IF(TRIM(D539)="","",IFERROR(INDEX('Student Master'!C:C,MATCH(D539,'Student Master'!B:B,0)),"Not Found"))</f>
        <v>CH. VARSHITHA</v>
      </c>
      <c r="I539" s="28" t="str">
        <f>IF(TRIM(D539)="","",IFERROR(INDEX('Student Master'!D:D,MATCH(D539,'Student Master'!B:B,0)),"Not Found"))</f>
        <v>3 - BM</v>
      </c>
      <c r="J539" s="28" t="str">
        <f>IF(TRIM(D539)="","",IFERROR(INDEX('Student Master'!H:H,MATCH(D539,'Student Master'!B:B,0)),"Not Found"))</f>
        <v>CH. GANGA PRASAD</v>
      </c>
      <c r="K539" s="28" t="str">
        <f>IF(TRIM(D539)="","",IFERROR(INDEX('Student Master'!N:N,MATCH(D539,'Student Master'!B:B,0)),"Not Found"))</f>
        <v>JAITHAPUR</v>
      </c>
      <c r="L539" s="28">
        <f>IF(TRIM(D539)="","",IFERROR(INDEX('Student Master'!L:L,MATCH(D539,'Student Master'!B:B,0)),"Not Found"))</f>
        <v>9949714938</v>
      </c>
      <c r="M539" s="28"/>
      <c r="N539" s="28"/>
    </row>
    <row r="540" spans="1:14" x14ac:dyDescent="0.35">
      <c r="A540" s="28">
        <f t="shared" si="9"/>
        <v>539</v>
      </c>
      <c r="B540" s="30">
        <v>44811</v>
      </c>
      <c r="C540" s="28">
        <v>2184</v>
      </c>
      <c r="D540" s="28">
        <v>3897</v>
      </c>
      <c r="E540" s="28" t="s">
        <v>145</v>
      </c>
      <c r="F540" s="28">
        <v>2500</v>
      </c>
      <c r="G540" s="28"/>
      <c r="H540" s="28" t="str">
        <f>IF(TRIM(D540)="","",IFERROR(INDEX('Student Master'!C:C,MATCH(D540,'Student Master'!B:B,0)),"Not Found"))</f>
        <v>SK. ANAS</v>
      </c>
      <c r="I540" s="28" t="str">
        <f>IF(TRIM(D540)="","",IFERROR(INDEX('Student Master'!D:D,MATCH(D540,'Student Master'!B:B,0)),"Not Found"))</f>
        <v>5 - AM</v>
      </c>
      <c r="J540" s="28" t="str">
        <f>IF(TRIM(D540)="","",IFERROR(INDEX('Student Master'!H:H,MATCH(D540,'Student Master'!B:B,0)),"Not Found"))</f>
        <v>SK. EZAS</v>
      </c>
      <c r="K540" s="28" t="str">
        <f>IF(TRIM(D540)="","",IFERROR(INDEX('Student Master'!N:N,MATCH(D540,'Student Master'!B:B,0)),"Not Found"))</f>
        <v>PANTAKHURD OLD</v>
      </c>
      <c r="L540" s="28">
        <f>IF(TRIM(D540)="","",IFERROR(INDEX('Student Master'!L:L,MATCH(D540,'Student Master'!B:B,0)),"Not Found"))</f>
        <v>9010712179</v>
      </c>
      <c r="M540" s="28"/>
      <c r="N540" s="28"/>
    </row>
    <row r="541" spans="1:14" x14ac:dyDescent="0.35">
      <c r="A541" s="28">
        <f t="shared" si="9"/>
        <v>540</v>
      </c>
      <c r="B541" s="30">
        <v>44811</v>
      </c>
      <c r="C541" s="28">
        <v>2185</v>
      </c>
      <c r="D541" s="28">
        <v>4164</v>
      </c>
      <c r="E541" s="28" t="s">
        <v>145</v>
      </c>
      <c r="F541" s="28">
        <v>2000</v>
      </c>
      <c r="G541" s="28"/>
      <c r="H541" s="28" t="str">
        <f>IF(TRIM(D541)="","",IFERROR(INDEX('Student Master'!C:C,MATCH(D541,'Student Master'!B:B,0)),"Not Found"))</f>
        <v>S. AJAY VARMA</v>
      </c>
      <c r="I541" s="28" t="str">
        <f>IF(TRIM(D541)="","",IFERROR(INDEX('Student Master'!D:D,MATCH(D541,'Student Master'!B:B,0)),"Not Found"))</f>
        <v>2 - BM</v>
      </c>
      <c r="J541" s="28" t="str">
        <f>IF(TRIM(D541)="","",IFERROR(INDEX('Student Master'!H:H,MATCH(D541,'Student Master'!B:B,0)),"Not Found"))</f>
        <v>S. RAJA SHEKAR</v>
      </c>
      <c r="K541" s="28" t="str">
        <f>IF(TRIM(D541)="","",IFERROR(INDEX('Student Master'!N:N,MATCH(D541,'Student Master'!B:B,0)),"Not Found"))</f>
        <v>PANTA CAMP</v>
      </c>
      <c r="L541" s="28">
        <f>IF(TRIM(D541)="","",IFERROR(INDEX('Student Master'!L:L,MATCH(D541,'Student Master'!B:B,0)),"Not Found"))</f>
        <v>9014067708</v>
      </c>
      <c r="M541" s="28"/>
      <c r="N541" s="28"/>
    </row>
    <row r="542" spans="1:14" x14ac:dyDescent="0.35">
      <c r="A542" s="28">
        <f t="shared" si="9"/>
        <v>541</v>
      </c>
      <c r="B542" s="30">
        <v>44811</v>
      </c>
      <c r="C542" s="28">
        <v>2186</v>
      </c>
      <c r="D542" s="28">
        <v>3404</v>
      </c>
      <c r="E542" s="28" t="s">
        <v>145</v>
      </c>
      <c r="F542" s="28">
        <v>7000</v>
      </c>
      <c r="G542" s="28"/>
      <c r="H542" s="28" t="str">
        <f>IF(TRIM(D542)="","",IFERROR(INDEX('Student Master'!C:C,MATCH(D542,'Student Master'!B:B,0)),"Not Found"))</f>
        <v>A. PRAVEEN KUMAR</v>
      </c>
      <c r="I542" s="28" t="str">
        <f>IF(TRIM(D542)="","",IFERROR(INDEX('Student Master'!D:D,MATCH(D542,'Student Master'!B:B,0)),"Not Found"))</f>
        <v>7 - AM</v>
      </c>
      <c r="J542" s="28" t="str">
        <f>IF(TRIM(D542)="","",IFERROR(INDEX('Student Master'!H:H,MATCH(D542,'Student Master'!B:B,0)),"Not Found"))</f>
        <v>LALU</v>
      </c>
      <c r="K542" s="28" t="str">
        <f>IF(TRIM(D542)="","",IFERROR(INDEX('Student Master'!N:N,MATCH(D542,'Student Master'!B:B,0)),"Not Found"))</f>
        <v>HANGARGA</v>
      </c>
      <c r="L542" s="28">
        <f>IF(TRIM(D542)="","",IFERROR(INDEX('Student Master'!L:L,MATCH(D542,'Student Master'!B:B,0)),"Not Found"))</f>
        <v>7013082412</v>
      </c>
      <c r="M542" s="28"/>
      <c r="N542" s="28"/>
    </row>
    <row r="543" spans="1:14" x14ac:dyDescent="0.35">
      <c r="A543" s="28">
        <f t="shared" si="9"/>
        <v>542</v>
      </c>
      <c r="B543" s="30">
        <v>44811</v>
      </c>
      <c r="C543" s="28">
        <v>2187</v>
      </c>
      <c r="D543" s="28">
        <v>3403</v>
      </c>
      <c r="E543" s="28" t="s">
        <v>145</v>
      </c>
      <c r="F543" s="28">
        <v>5000</v>
      </c>
      <c r="G543" s="28"/>
      <c r="H543" s="28" t="str">
        <f>IF(TRIM(D543)="","",IFERROR(INDEX('Student Master'!C:C,MATCH(D543,'Student Master'!B:B,0)),"Not Found"))</f>
        <v>A. SAI KUMAR</v>
      </c>
      <c r="I543" s="28" t="str">
        <f>IF(TRIM(D543)="","",IFERROR(INDEX('Student Master'!D:D,MATCH(D543,'Student Master'!B:B,0)),"Not Found"))</f>
        <v>8 - AM</v>
      </c>
      <c r="J543" s="28" t="str">
        <f>IF(TRIM(D543)="","",IFERROR(INDEX('Student Master'!H:H,MATCH(D543,'Student Master'!B:B,0)),"Not Found"))</f>
        <v>A. LALU</v>
      </c>
      <c r="K543" s="28" t="str">
        <f>IF(TRIM(D543)="","",IFERROR(INDEX('Student Master'!N:N,MATCH(D543,'Student Master'!B:B,0)),"Not Found"))</f>
        <v>HANGARGA</v>
      </c>
      <c r="L543" s="28">
        <f>IF(TRIM(D543)="","",IFERROR(INDEX('Student Master'!L:L,MATCH(D543,'Student Master'!B:B,0)),"Not Found"))</f>
        <v>7013082412</v>
      </c>
      <c r="M543" s="28"/>
      <c r="N543" s="28"/>
    </row>
    <row r="544" spans="1:14" x14ac:dyDescent="0.35">
      <c r="A544" s="28">
        <f t="shared" si="9"/>
        <v>543</v>
      </c>
      <c r="B544" s="30">
        <v>44811</v>
      </c>
      <c r="C544" s="28">
        <v>2188</v>
      </c>
      <c r="D544" s="28">
        <v>3317</v>
      </c>
      <c r="E544" s="28" t="s">
        <v>145</v>
      </c>
      <c r="F544" s="28">
        <v>9000</v>
      </c>
      <c r="G544" s="28"/>
      <c r="H544" s="28" t="str">
        <f>IF(TRIM(D544)="","",IFERROR(INDEX('Student Master'!C:C,MATCH(D544,'Student Master'!B:B,0)),"Not Found"))</f>
        <v>M. MOKSITHA</v>
      </c>
      <c r="I544" s="28" t="str">
        <f>IF(TRIM(D544)="","",IFERROR(INDEX('Student Master'!D:D,MATCH(D544,'Student Master'!B:B,0)),"Not Found"))</f>
        <v>6 - AM</v>
      </c>
      <c r="J544" s="28" t="str">
        <f>IF(TRIM(D544)="","",IFERROR(INDEX('Student Master'!H:H,MATCH(D544,'Student Master'!B:B,0)),"Not Found"))</f>
        <v>VENKATESHWAR REDDY</v>
      </c>
      <c r="K544" s="28" t="str">
        <f>IF(TRIM(D544)="","",IFERROR(INDEX('Student Master'!N:N,MATCH(D544,'Student Master'!B:B,0)),"Not Found"))</f>
        <v>BHULAXMI CAMP</v>
      </c>
      <c r="L544" s="28">
        <f>IF(TRIM(D544)="","",IFERROR(INDEX('Student Master'!L:L,MATCH(D544,'Student Master'!B:B,0)),"Not Found"))</f>
        <v>9959705657</v>
      </c>
      <c r="M544" s="28"/>
      <c r="N544" s="28"/>
    </row>
    <row r="545" spans="1:14" x14ac:dyDescent="0.35">
      <c r="A545" s="28">
        <f t="shared" si="9"/>
        <v>544</v>
      </c>
      <c r="B545" s="30">
        <v>44811</v>
      </c>
      <c r="C545" s="28">
        <v>2189</v>
      </c>
      <c r="D545" s="28">
        <v>2798</v>
      </c>
      <c r="E545" s="28" t="s">
        <v>145</v>
      </c>
      <c r="F545" s="28">
        <v>14000</v>
      </c>
      <c r="G545" s="28"/>
      <c r="H545" s="28" t="str">
        <f>IF(TRIM(D545)="","",IFERROR(INDEX('Student Master'!C:C,MATCH(D545,'Student Master'!B:B,0)),"Not Found"))</f>
        <v>M. KEERTHI SREE</v>
      </c>
      <c r="I545" s="28" t="str">
        <f>IF(TRIM(D545)="","",IFERROR(INDEX('Student Master'!D:D,MATCH(D545,'Student Master'!B:B,0)),"Not Found"))</f>
        <v>8 - AM</v>
      </c>
      <c r="J545" s="28" t="str">
        <f>IF(TRIM(D545)="","",IFERROR(INDEX('Student Master'!H:H,MATCH(D545,'Student Master'!B:B,0)),"Not Found"))</f>
        <v>VENKATESHWAR REDDY</v>
      </c>
      <c r="K545" s="28" t="str">
        <f>IF(TRIM(D545)="","",IFERROR(INDEX('Student Master'!N:N,MATCH(D545,'Student Master'!B:B,0)),"Not Found"))</f>
        <v>BHULAXMI CAMP</v>
      </c>
      <c r="L545" s="28">
        <f>IF(TRIM(D545)="","",IFERROR(INDEX('Student Master'!L:L,MATCH(D545,'Student Master'!B:B,0)),"Not Found"))</f>
        <v>9959705657</v>
      </c>
      <c r="M545" s="28"/>
      <c r="N545" s="28"/>
    </row>
    <row r="546" spans="1:14" x14ac:dyDescent="0.35">
      <c r="A546" s="28">
        <f t="shared" si="9"/>
        <v>545</v>
      </c>
      <c r="B546" s="30">
        <v>44811</v>
      </c>
      <c r="C546" s="28">
        <v>163</v>
      </c>
      <c r="D546" s="28">
        <v>4587</v>
      </c>
      <c r="E546" s="28" t="s">
        <v>32</v>
      </c>
      <c r="F546" s="28">
        <v>3500</v>
      </c>
      <c r="G546" s="28"/>
      <c r="H546" s="28" t="str">
        <f>IF(TRIM(D546)="","",IFERROR(INDEX('Student Master'!C:C,MATCH(D546,'Student Master'!B:B,0)),"Not Found"))</f>
        <v>Shaik Kaishan</v>
      </c>
      <c r="I546" s="28" t="str">
        <f>IF(TRIM(D546)="","",IFERROR(INDEX('Student Master'!D:D,MATCH(D546,'Student Master'!B:B,0)),"Not Found"))</f>
        <v>N - AM</v>
      </c>
      <c r="J546" s="28" t="str">
        <f>IF(TRIM(D546)="","",IFERROR(INDEX('Student Master'!H:H,MATCH(D546,'Student Master'!B:B,0)),"Not Found"))</f>
        <v>Sydha</v>
      </c>
      <c r="K546" s="28" t="str">
        <f>IF(TRIM(D546)="","",IFERROR(INDEX('Student Master'!N:N,MATCH(D546,'Student Master'!B:B,0)),"Not Found"))</f>
        <v>Sharbathi Canal</v>
      </c>
      <c r="L546" s="28">
        <f>IF(TRIM(D546)="","",IFERROR(INDEX('Student Master'!L:L,MATCH(D546,'Student Master'!B:B,0)),"Not Found"))</f>
        <v>9701896544</v>
      </c>
      <c r="M546" s="28"/>
      <c r="N546" s="28"/>
    </row>
    <row r="547" spans="1:14" x14ac:dyDescent="0.35">
      <c r="A547" s="28">
        <f t="shared" si="9"/>
        <v>546</v>
      </c>
      <c r="B547" s="30">
        <v>44811</v>
      </c>
      <c r="C547" s="28">
        <v>164</v>
      </c>
      <c r="D547" s="28">
        <v>2514</v>
      </c>
      <c r="E547" s="28" t="s">
        <v>32</v>
      </c>
      <c r="F547" s="28">
        <v>10000</v>
      </c>
      <c r="G547" s="28"/>
      <c r="H547" s="28" t="str">
        <f>IF(TRIM(D547)="","",IFERROR(INDEX('Student Master'!C:C,MATCH(D547,'Student Master'!B:B,0)),"Not Found"))</f>
        <v>K. KARTHIKA</v>
      </c>
      <c r="I547" s="28" t="str">
        <f>IF(TRIM(D547)="","",IFERROR(INDEX('Student Master'!D:D,MATCH(D547,'Student Master'!B:B,0)),"Not Found"))</f>
        <v>9 - AM</v>
      </c>
      <c r="J547" s="28" t="str">
        <f>IF(TRIM(D547)="","",IFERROR(INDEX('Student Master'!H:H,MATCH(D547,'Student Master'!B:B,0)),"Not Found"))</f>
        <v>RAMANA REDDY</v>
      </c>
      <c r="K547" s="28" t="str">
        <f>IF(TRIM(D547)="","",IFERROR(INDEX('Student Master'!N:N,MATCH(D547,'Student Master'!B:B,0)),"Not Found"))</f>
        <v>SALAMPAD</v>
      </c>
      <c r="L547" s="28">
        <f>IF(TRIM(D547)="","",IFERROR(INDEX('Student Master'!L:L,MATCH(D547,'Student Master'!B:B,0)),"Not Found"))</f>
        <v>9177134900</v>
      </c>
      <c r="M547" s="28"/>
      <c r="N547" s="28"/>
    </row>
    <row r="548" spans="1:14" x14ac:dyDescent="0.35">
      <c r="A548" s="28">
        <f t="shared" si="9"/>
        <v>547</v>
      </c>
      <c r="B548" s="30">
        <v>44811</v>
      </c>
      <c r="C548" s="28">
        <v>165</v>
      </c>
      <c r="D548" s="28">
        <v>4683</v>
      </c>
      <c r="E548" s="28" t="s">
        <v>32</v>
      </c>
      <c r="F548" s="28">
        <v>1500</v>
      </c>
      <c r="G548" s="28"/>
      <c r="H548" s="28" t="str">
        <f>IF(TRIM(D548)="","",IFERROR(INDEX('Student Master'!C:C,MATCH(D548,'Student Master'!B:B,0)),"Not Found"))</f>
        <v>SHAIK TAMIN KOUSER MAHEBOOB</v>
      </c>
      <c r="I548" s="28" t="str">
        <f>IF(TRIM(D548)="","",IFERROR(INDEX('Student Master'!D:D,MATCH(D548,'Student Master'!B:B,0)),"Not Found"))</f>
        <v>6 - AS</v>
      </c>
      <c r="J548" s="28" t="str">
        <f>IF(TRIM(D548)="","",IFERROR(INDEX('Student Master'!H:H,MATCH(D548,'Student Master'!B:B,0)),"Not Found"))</f>
        <v>SHAIK MAHEBOOB</v>
      </c>
      <c r="K548" s="28" t="str">
        <f>IF(TRIM(D548)="","",IFERROR(INDEX('Student Master'!N:N,MATCH(D548,'Student Master'!B:B,0)),"Not Found"))</f>
        <v>Azam Gunj</v>
      </c>
      <c r="L548" s="28">
        <f>IF(TRIM(D548)="","",IFERROR(INDEX('Student Master'!L:L,MATCH(D548,'Student Master'!B:B,0)),"Not Found"))</f>
        <v>9922696237</v>
      </c>
      <c r="M548" s="28"/>
      <c r="N548" s="28"/>
    </row>
    <row r="549" spans="1:14" x14ac:dyDescent="0.35">
      <c r="A549" s="28">
        <f t="shared" si="9"/>
        <v>548</v>
      </c>
      <c r="B549" s="30">
        <v>44811</v>
      </c>
      <c r="C549" s="28">
        <v>166</v>
      </c>
      <c r="D549" s="28">
        <v>4681</v>
      </c>
      <c r="E549" s="28" t="s">
        <v>32</v>
      </c>
      <c r="F549" s="28">
        <v>1500</v>
      </c>
      <c r="G549" s="28"/>
      <c r="H549" s="28" t="str">
        <f>IF(TRIM(D549)="","",IFERROR(INDEX('Student Master'!C:C,MATCH(D549,'Student Master'!B:B,0)),"Not Found"))</f>
        <v>SHAZIA GAZALA MAHEBUB</v>
      </c>
      <c r="I549" s="28" t="str">
        <f>IF(TRIM(D549)="","",IFERROR(INDEX('Student Master'!D:D,MATCH(D549,'Student Master'!B:B,0)),"Not Found"))</f>
        <v>2 - AS</v>
      </c>
      <c r="J549" s="28" t="str">
        <f>IF(TRIM(D549)="","",IFERROR(INDEX('Student Master'!H:H,MATCH(D549,'Student Master'!B:B,0)),"Not Found"))</f>
        <v>SHAIK MAHABOOB</v>
      </c>
      <c r="K549" s="28" t="str">
        <f>IF(TRIM(D549)="","",IFERROR(INDEX('Student Master'!N:N,MATCH(D549,'Student Master'!B:B,0)),"Not Found"))</f>
        <v>Azam Gunj</v>
      </c>
      <c r="L549" s="28">
        <f>IF(TRIM(D549)="","",IFERROR(INDEX('Student Master'!L:L,MATCH(D549,'Student Master'!B:B,0)),"Not Found"))</f>
        <v>9922696237</v>
      </c>
      <c r="M549" s="28"/>
      <c r="N549" s="28"/>
    </row>
    <row r="550" spans="1:14" x14ac:dyDescent="0.35">
      <c r="A550" s="28">
        <f t="shared" si="9"/>
        <v>549</v>
      </c>
      <c r="B550" s="30">
        <v>44811</v>
      </c>
      <c r="C550" s="28">
        <v>167</v>
      </c>
      <c r="D550" s="28">
        <v>4772</v>
      </c>
      <c r="E550" s="28" t="s">
        <v>32</v>
      </c>
      <c r="F550" s="28">
        <v>2000</v>
      </c>
      <c r="G550" s="28"/>
      <c r="H550" s="28" t="str">
        <f>IF(TRIM(D550)="","",IFERROR(INDEX('Student Master'!C:C,MATCH(D550,'Student Master'!B:B,0)),"Not Found"))</f>
        <v>M.JASHVITHA</v>
      </c>
      <c r="I550" s="28" t="str">
        <f>IF(TRIM(D550)="","",IFERROR(INDEX('Student Master'!D:D,MATCH(D550,'Student Master'!B:B,0)),"Not Found"))</f>
        <v>U - BM</v>
      </c>
      <c r="J550" s="28" t="str">
        <f>IF(TRIM(D550)="","",IFERROR(INDEX('Student Master'!H:H,MATCH(D550,'Student Master'!B:B,0)),"Not Found"))</f>
        <v>SAI KRISHNA</v>
      </c>
      <c r="K550" s="28" t="str">
        <f>IF(TRIM(D550)="","",IFERROR(INDEX('Student Master'!N:N,MATCH(D550,'Student Master'!B:B,0)),"Not Found"))</f>
        <v>Ekachakra Nagar</v>
      </c>
      <c r="L550" s="28">
        <f>IF(TRIM(D550)="","",IFERROR(INDEX('Student Master'!L:L,MATCH(D550,'Student Master'!B:B,0)),"Not Found"))</f>
        <v>9666100221</v>
      </c>
      <c r="M550" s="28"/>
      <c r="N550" s="28"/>
    </row>
    <row r="551" spans="1:14" x14ac:dyDescent="0.35">
      <c r="A551" s="28">
        <f t="shared" si="9"/>
        <v>550</v>
      </c>
      <c r="B551" s="30">
        <v>44811</v>
      </c>
      <c r="C551" s="28">
        <v>168</v>
      </c>
      <c r="D551" s="28">
        <v>3476</v>
      </c>
      <c r="E551" s="28" t="s">
        <v>32</v>
      </c>
      <c r="F551" s="28">
        <v>7500</v>
      </c>
      <c r="G551" s="28"/>
      <c r="H551" s="28" t="str">
        <f>IF(TRIM(D551)="","",IFERROR(INDEX('Student Master'!C:C,MATCH(D551,'Student Master'!B:B,0)),"Not Found"))</f>
        <v>B. RAMYASRI</v>
      </c>
      <c r="I551" s="28" t="str">
        <f>IF(TRIM(D551)="","",IFERROR(INDEX('Student Master'!D:D,MATCH(D551,'Student Master'!B:B,0)),"Not Found"))</f>
        <v>5 - AM</v>
      </c>
      <c r="J551" s="28" t="str">
        <f>IF(TRIM(D551)="","",IFERROR(INDEX('Student Master'!H:H,MATCH(D551,'Student Master'!B:B,0)),"Not Found"))</f>
        <v>PRABHAKAR REDDY</v>
      </c>
      <c r="K551" s="28" t="str">
        <f>IF(TRIM(D551)="","",IFERROR(INDEX('Student Master'!N:N,MATCH(D551,'Student Master'!B:B,0)),"Not Found"))</f>
        <v>KUMMANPALLY</v>
      </c>
      <c r="L551" s="28">
        <f>IF(TRIM(D551)="","",IFERROR(INDEX('Student Master'!L:L,MATCH(D551,'Student Master'!B:B,0)),"Not Found"))</f>
        <v>9912834716</v>
      </c>
      <c r="M551" s="28"/>
      <c r="N551" s="28"/>
    </row>
    <row r="552" spans="1:14" x14ac:dyDescent="0.35">
      <c r="A552" s="28">
        <f t="shared" si="9"/>
        <v>551</v>
      </c>
      <c r="B552" s="30">
        <v>44811</v>
      </c>
      <c r="C552" s="28">
        <v>169</v>
      </c>
      <c r="D552" s="28">
        <v>3976</v>
      </c>
      <c r="E552" s="28" t="s">
        <v>32</v>
      </c>
      <c r="F552" s="28">
        <v>7000</v>
      </c>
      <c r="G552" s="28"/>
      <c r="H552" s="28" t="str">
        <f>IF(TRIM(D552)="","",IFERROR(INDEX('Student Master'!C:C,MATCH(D552,'Student Master'!B:B,0)),"Not Found"))</f>
        <v>B. AKRUTHI</v>
      </c>
      <c r="I552" s="28" t="str">
        <f>IF(TRIM(D552)="","",IFERROR(INDEX('Student Master'!D:D,MATCH(D552,'Student Master'!B:B,0)),"Not Found"))</f>
        <v>3 - AM</v>
      </c>
      <c r="J552" s="28" t="str">
        <f>IF(TRIM(D552)="","",IFERROR(INDEX('Student Master'!H:H,MATCH(D552,'Student Master'!B:B,0)),"Not Found"))</f>
        <v>B. PRABHAKAR REDDY</v>
      </c>
      <c r="K552" s="28" t="str">
        <f>IF(TRIM(D552)="","",IFERROR(INDEX('Student Master'!N:N,MATCH(D552,'Student Master'!B:B,0)),"Not Found"))</f>
        <v>KUMMANPALLY</v>
      </c>
      <c r="L552" s="28">
        <f>IF(TRIM(D552)="","",IFERROR(INDEX('Student Master'!L:L,MATCH(D552,'Student Master'!B:B,0)),"Not Found"))</f>
        <v>9912834716</v>
      </c>
      <c r="M552" s="28"/>
      <c r="N552" s="28"/>
    </row>
    <row r="553" spans="1:14" x14ac:dyDescent="0.35">
      <c r="A553" s="28">
        <f t="shared" si="9"/>
        <v>552</v>
      </c>
      <c r="B553" s="30">
        <v>44811</v>
      </c>
      <c r="C553" s="28">
        <v>170</v>
      </c>
      <c r="D553" s="28">
        <v>4812</v>
      </c>
      <c r="E553" s="28" t="s">
        <v>32</v>
      </c>
      <c r="F553" s="28">
        <v>5000</v>
      </c>
      <c r="G553" s="28"/>
      <c r="H553" s="28" t="str">
        <f>IF(TRIM(D553)="","",IFERROR(INDEX('Student Master'!C:C,MATCH(D553,'Student Master'!B:B,0)),"Not Found"))</f>
        <v>CH.DHILISHA</v>
      </c>
      <c r="I553" s="28" t="str">
        <f>IF(TRIM(D553)="","",IFERROR(INDEX('Student Master'!D:D,MATCH(D553,'Student Master'!B:B,0)),"Not Found"))</f>
        <v>U - AM</v>
      </c>
      <c r="J553" s="28" t="str">
        <f>IF(TRIM(D553)="","",IFERROR(INDEX('Student Master'!H:H,MATCH(D553,'Student Master'!B:B,0)),"Not Found"))</f>
        <v>GANGA PRASAD</v>
      </c>
      <c r="K553" s="28" t="str">
        <f>IF(TRIM(D553)="","",IFERROR(INDEX('Student Master'!N:N,MATCH(D553,'Student Master'!B:B,0)),"Not Found"))</f>
        <v>Jaithapur</v>
      </c>
      <c r="L553" s="28">
        <f>IF(TRIM(D553)="","",IFERROR(INDEX('Student Master'!L:L,MATCH(D553,'Student Master'!B:B,0)),"Not Found"))</f>
        <v>8096393585</v>
      </c>
      <c r="M553" s="28"/>
      <c r="N553" s="28"/>
    </row>
    <row r="554" spans="1:14" x14ac:dyDescent="0.35">
      <c r="A554" s="28">
        <f t="shared" si="9"/>
        <v>553</v>
      </c>
      <c r="B554" s="30">
        <v>44811</v>
      </c>
      <c r="C554" s="28">
        <v>171</v>
      </c>
      <c r="D554" s="28">
        <v>3897</v>
      </c>
      <c r="E554" s="28" t="s">
        <v>32</v>
      </c>
      <c r="F554" s="28">
        <v>2500</v>
      </c>
      <c r="G554" s="28"/>
      <c r="H554" s="28" t="str">
        <f>IF(TRIM(D554)="","",IFERROR(INDEX('Student Master'!C:C,MATCH(D554,'Student Master'!B:B,0)),"Not Found"))</f>
        <v>SK. ANAS</v>
      </c>
      <c r="I554" s="28" t="str">
        <f>IF(TRIM(D554)="","",IFERROR(INDEX('Student Master'!D:D,MATCH(D554,'Student Master'!B:B,0)),"Not Found"))</f>
        <v>5 - AM</v>
      </c>
      <c r="J554" s="28" t="str">
        <f>IF(TRIM(D554)="","",IFERROR(INDEX('Student Master'!H:H,MATCH(D554,'Student Master'!B:B,0)),"Not Found"))</f>
        <v>SK. EZAS</v>
      </c>
      <c r="K554" s="28" t="str">
        <f>IF(TRIM(D554)="","",IFERROR(INDEX('Student Master'!N:N,MATCH(D554,'Student Master'!B:B,0)),"Not Found"))</f>
        <v>PANTAKHURD OLD</v>
      </c>
      <c r="L554" s="28">
        <f>IF(TRIM(D554)="","",IFERROR(INDEX('Student Master'!L:L,MATCH(D554,'Student Master'!B:B,0)),"Not Found"))</f>
        <v>9010712179</v>
      </c>
      <c r="M554" s="28"/>
      <c r="N554" s="28"/>
    </row>
    <row r="555" spans="1:14" x14ac:dyDescent="0.35">
      <c r="A555" s="28">
        <f t="shared" si="9"/>
        <v>554</v>
      </c>
      <c r="B555" s="30">
        <v>44811</v>
      </c>
      <c r="C555" s="28">
        <v>172</v>
      </c>
      <c r="D555" s="28">
        <v>4860</v>
      </c>
      <c r="E555" s="28" t="s">
        <v>32</v>
      </c>
      <c r="F555" s="28">
        <v>1500</v>
      </c>
      <c r="G555" s="28"/>
      <c r="H555" s="28" t="str">
        <f>IF(TRIM(D555)="","",IFERROR(INDEX('Student Master'!C:C,MATCH(D555,'Student Master'!B:B,0)),"Not Found"))</f>
        <v>K.AVANTHIKA</v>
      </c>
      <c r="I555" s="28" t="str">
        <f>IF(TRIM(D555)="","",IFERROR(INDEX('Student Master'!D:D,MATCH(D555,'Student Master'!B:B,0)),"Not Found"))</f>
        <v>U - BM</v>
      </c>
      <c r="J555" s="28" t="str">
        <f>IF(TRIM(D555)="","",IFERROR(INDEX('Student Master'!H:H,MATCH(D555,'Student Master'!B:B,0)),"Not Found"))</f>
        <v>SRINIVAS</v>
      </c>
      <c r="K555" s="28" t="str">
        <f>IF(TRIM(D555)="","",IFERROR(INDEX('Student Master'!N:N,MATCH(D555,'Student Master'!B:B,0)),"Not Found"))</f>
        <v>GOSHALA ROAD</v>
      </c>
      <c r="L555" s="28">
        <f>IF(TRIM(D555)="","",IFERROR(INDEX('Student Master'!L:L,MATCH(D555,'Student Master'!B:B,0)),"Not Found"))</f>
        <v>8688219216</v>
      </c>
      <c r="M555" s="28"/>
      <c r="N555" s="28"/>
    </row>
    <row r="556" spans="1:14" x14ac:dyDescent="0.35">
      <c r="A556" s="28">
        <f t="shared" si="9"/>
        <v>555</v>
      </c>
      <c r="B556" s="30">
        <v>44811</v>
      </c>
      <c r="C556" s="28">
        <v>173</v>
      </c>
      <c r="D556" s="28">
        <v>4792</v>
      </c>
      <c r="E556" s="28" t="s">
        <v>32</v>
      </c>
      <c r="F556" s="28">
        <v>2000</v>
      </c>
      <c r="G556" s="28"/>
      <c r="H556" s="28" t="str">
        <f>IF(TRIM(D556)="","",IFERROR(INDEX('Student Master'!C:C,MATCH(D556,'Student Master'!B:B,0)),"Not Found"))</f>
        <v>S.Akhil</v>
      </c>
      <c r="I556" s="28" t="str">
        <f>IF(TRIM(D556)="","",IFERROR(INDEX('Student Master'!D:D,MATCH(D556,'Student Master'!B:B,0)),"Not Found"))</f>
        <v>L - AM</v>
      </c>
      <c r="J556" s="28" t="str">
        <f>IF(TRIM(D556)="","",IFERROR(INDEX('Student Master'!H:H,MATCH(D556,'Student Master'!B:B,0)),"Not Found"))</f>
        <v>Raja Shekhar</v>
      </c>
      <c r="K556" s="28" t="str">
        <f>IF(TRIM(D556)="","",IFERROR(INDEX('Student Master'!N:N,MATCH(D556,'Student Master'!B:B,0)),"Not Found"))</f>
        <v>PANTA CAMP</v>
      </c>
      <c r="L556" s="28">
        <f>IF(TRIM(D556)="","",IFERROR(INDEX('Student Master'!L:L,MATCH(D556,'Student Master'!B:B,0)),"Not Found"))</f>
        <v>9014067708</v>
      </c>
      <c r="M556" s="28"/>
      <c r="N556" s="28"/>
    </row>
    <row r="557" spans="1:14" x14ac:dyDescent="0.35">
      <c r="A557" s="28">
        <f t="shared" si="9"/>
        <v>556</v>
      </c>
      <c r="B557" s="30">
        <v>44811</v>
      </c>
      <c r="C557" s="28">
        <v>174</v>
      </c>
      <c r="D557" s="28">
        <v>4576</v>
      </c>
      <c r="E557" s="28" t="s">
        <v>32</v>
      </c>
      <c r="F557" s="28">
        <v>2000</v>
      </c>
      <c r="G557" s="28"/>
      <c r="H557" s="28" t="str">
        <f>IF(TRIM(D557)="","",IFERROR(INDEX('Student Master'!C:C,MATCH(D557,'Student Master'!B:B,0)),"Not Found"))</f>
        <v>G.ANUSRI</v>
      </c>
      <c r="I557" s="28" t="str">
        <f>IF(TRIM(D557)="","",IFERROR(INDEX('Student Master'!D:D,MATCH(D557,'Student Master'!B:B,0)),"Not Found"))</f>
        <v>U - BM</v>
      </c>
      <c r="J557" s="28" t="str">
        <f>IF(TRIM(D557)="","",IFERROR(INDEX('Student Master'!H:H,MATCH(D557,'Student Master'!B:B,0)),"Not Found"))</f>
        <v>GNANESHWAR</v>
      </c>
      <c r="K557" s="28" t="str">
        <f>IF(TRIM(D557)="","",IFERROR(INDEX('Student Master'!N:N,MATCH(D557,'Student Master'!B:B,0)),"Not Found"))</f>
        <v>Kaldurki</v>
      </c>
      <c r="L557" s="28">
        <f>IF(TRIM(D557)="","",IFERROR(INDEX('Student Master'!L:L,MATCH(D557,'Student Master'!B:B,0)),"Not Found"))</f>
        <v>9011146733</v>
      </c>
      <c r="M557" s="28"/>
      <c r="N557" s="28"/>
    </row>
    <row r="558" spans="1:14" x14ac:dyDescent="0.35">
      <c r="A558" s="28">
        <f t="shared" si="9"/>
        <v>557</v>
      </c>
      <c r="B558" s="30">
        <v>44811</v>
      </c>
      <c r="C558" s="28">
        <v>175</v>
      </c>
      <c r="D558" s="28" t="s">
        <v>6214</v>
      </c>
      <c r="E558" s="28" t="s">
        <v>32</v>
      </c>
      <c r="F558" s="28">
        <v>2000</v>
      </c>
      <c r="G558" s="28"/>
      <c r="H558" s="28" t="str">
        <f>IF(TRIM(D558)="","",IFERROR(INDEX('Student Master'!C:C,MATCH(D558,'Student Master'!B:B,0)),"Not Found"))</f>
        <v>G. AMULYA</v>
      </c>
      <c r="I558" s="28" t="str">
        <f>IF(TRIM(D558)="","",IFERROR(INDEX('Student Master'!D:D,MATCH(D558,'Student Master'!B:B,0)),"Not Found"))</f>
        <v>1 - AM</v>
      </c>
      <c r="J558" s="28" t="str">
        <f>IF(TRIM(D558)="","",IFERROR(INDEX('Student Master'!H:H,MATCH(D558,'Student Master'!B:B,0)),"Not Found"))</f>
        <v>G. GNYANESHWAR</v>
      </c>
      <c r="K558" s="28" t="str">
        <f>IF(TRIM(D558)="","",IFERROR(INDEX('Student Master'!N:N,MATCH(D558,'Student Master'!B:B,0)),"Not Found"))</f>
        <v>KALDURKI</v>
      </c>
      <c r="L558" s="28">
        <f>IF(TRIM(D558)="","",IFERROR(INDEX('Student Master'!L:L,MATCH(D558,'Student Master'!B:B,0)),"Not Found"))</f>
        <v>9011146733</v>
      </c>
      <c r="M558" s="28"/>
      <c r="N558" s="28"/>
    </row>
    <row r="559" spans="1:14" x14ac:dyDescent="0.35">
      <c r="A559" s="28">
        <f t="shared" si="9"/>
        <v>558</v>
      </c>
      <c r="B559" s="30">
        <v>44811</v>
      </c>
      <c r="C559" s="28">
        <v>176</v>
      </c>
      <c r="D559" s="28">
        <v>3317</v>
      </c>
      <c r="E559" s="28" t="s">
        <v>32</v>
      </c>
      <c r="F559" s="28">
        <v>18000</v>
      </c>
      <c r="G559" s="28"/>
      <c r="H559" s="28" t="str">
        <f>IF(TRIM(D559)="","",IFERROR(INDEX('Student Master'!C:C,MATCH(D559,'Student Master'!B:B,0)),"Not Found"))</f>
        <v>M. MOKSITHA</v>
      </c>
      <c r="I559" s="28" t="str">
        <f>IF(TRIM(D559)="","",IFERROR(INDEX('Student Master'!D:D,MATCH(D559,'Student Master'!B:B,0)),"Not Found"))</f>
        <v>6 - AM</v>
      </c>
      <c r="J559" s="28" t="str">
        <f>IF(TRIM(D559)="","",IFERROR(INDEX('Student Master'!H:H,MATCH(D559,'Student Master'!B:B,0)),"Not Found"))</f>
        <v>VENKATESHWAR REDDY</v>
      </c>
      <c r="K559" s="28" t="str">
        <f>IF(TRIM(D559)="","",IFERROR(INDEX('Student Master'!N:N,MATCH(D559,'Student Master'!B:B,0)),"Not Found"))</f>
        <v>BHULAXMI CAMP</v>
      </c>
      <c r="L559" s="28">
        <f>IF(TRIM(D559)="","",IFERROR(INDEX('Student Master'!L:L,MATCH(D559,'Student Master'!B:B,0)),"Not Found"))</f>
        <v>9959705657</v>
      </c>
      <c r="M559" s="28"/>
      <c r="N559" s="28"/>
    </row>
    <row r="560" spans="1:14" x14ac:dyDescent="0.35">
      <c r="A560" s="28">
        <f t="shared" si="9"/>
        <v>559</v>
      </c>
      <c r="B560" s="30">
        <v>44811</v>
      </c>
      <c r="C560" s="28">
        <v>177</v>
      </c>
      <c r="D560" s="28">
        <v>2798</v>
      </c>
      <c r="E560" s="28" t="s">
        <v>32</v>
      </c>
      <c r="F560" s="28">
        <v>19000</v>
      </c>
      <c r="G560" s="28"/>
      <c r="H560" s="28" t="str">
        <f>IF(TRIM(D560)="","",IFERROR(INDEX('Student Master'!C:C,MATCH(D560,'Student Master'!B:B,0)),"Not Found"))</f>
        <v>M. KEERTHI SREE</v>
      </c>
      <c r="I560" s="28" t="str">
        <f>IF(TRIM(D560)="","",IFERROR(INDEX('Student Master'!D:D,MATCH(D560,'Student Master'!B:B,0)),"Not Found"))</f>
        <v>8 - AM</v>
      </c>
      <c r="J560" s="28" t="str">
        <f>IF(TRIM(D560)="","",IFERROR(INDEX('Student Master'!H:H,MATCH(D560,'Student Master'!B:B,0)),"Not Found"))</f>
        <v>VENKATESHWAR REDDY</v>
      </c>
      <c r="K560" s="28" t="str">
        <f>IF(TRIM(D560)="","",IFERROR(INDEX('Student Master'!N:N,MATCH(D560,'Student Master'!B:B,0)),"Not Found"))</f>
        <v>BHULAXMI CAMP</v>
      </c>
      <c r="L560" s="28">
        <f>IF(TRIM(D560)="","",IFERROR(INDEX('Student Master'!L:L,MATCH(D560,'Student Master'!B:B,0)),"Not Found"))</f>
        <v>9959705657</v>
      </c>
      <c r="M560" s="28"/>
      <c r="N560" s="28"/>
    </row>
    <row r="561" spans="1:16" x14ac:dyDescent="0.35">
      <c r="A561" s="28">
        <f t="shared" si="9"/>
        <v>560</v>
      </c>
      <c r="B561" s="30">
        <v>44811</v>
      </c>
      <c r="C561" s="28">
        <v>510</v>
      </c>
      <c r="D561" s="28">
        <v>4741</v>
      </c>
      <c r="E561" s="28" t="s">
        <v>32</v>
      </c>
      <c r="F561" s="28">
        <v>1000</v>
      </c>
      <c r="G561" s="28"/>
      <c r="H561" s="28" t="str">
        <f>IF(TRIM(D561)="","",IFERROR(INDEX('Student Master'!C:C,MATCH(D561,'Student Master'!B:B,0)),"Not Found"))</f>
        <v>L.Rishivardhan</v>
      </c>
      <c r="I561" s="28" t="str">
        <f>IF(TRIM(D561)="","",IFERROR(INDEX('Student Master'!D:D,MATCH(D561,'Student Master'!B:B,0)),"Not Found"))</f>
        <v>N - AS</v>
      </c>
      <c r="J561" s="28" t="str">
        <f>IF(TRIM(D561)="","",IFERROR(INDEX('Student Master'!H:H,MATCH(D561,'Student Master'!B:B,0)),"Not Found"))</f>
        <v>Naveen</v>
      </c>
      <c r="K561" s="28" t="str">
        <f>IF(TRIM(D561)="","",IFERROR(INDEX('Student Master'!N:N,MATCH(D561,'Student Master'!B:B,0)),"Not Found"))</f>
        <v>Saraswathi Nagar</v>
      </c>
      <c r="L561" s="28">
        <f>IF(TRIM(D561)="","",IFERROR(INDEX('Student Master'!L:L,MATCH(D561,'Student Master'!B:B,0)),"Not Found"))</f>
        <v>9493534334</v>
      </c>
      <c r="M561" s="28"/>
      <c r="N561" s="28"/>
    </row>
    <row r="562" spans="1:16" x14ac:dyDescent="0.35">
      <c r="A562" s="28">
        <f t="shared" si="9"/>
        <v>561</v>
      </c>
      <c r="B562" s="30">
        <v>44811</v>
      </c>
      <c r="C562" s="28">
        <v>511</v>
      </c>
      <c r="D562" s="28">
        <v>4742</v>
      </c>
      <c r="E562" s="28" t="s">
        <v>32</v>
      </c>
      <c r="F562" s="28">
        <v>1000</v>
      </c>
      <c r="G562" s="28"/>
      <c r="H562" s="28" t="str">
        <f>IF(TRIM(D562)="","",IFERROR(INDEX('Student Master'!C:C,MATCH(D562,'Student Master'!B:B,0)),"Not Found"))</f>
        <v>L. HARSHAVARDHAN</v>
      </c>
      <c r="I562" s="28" t="str">
        <f>IF(TRIM(D562)="","",IFERROR(INDEX('Student Master'!D:D,MATCH(D562,'Student Master'!B:B,0)),"Not Found"))</f>
        <v>U - AS</v>
      </c>
      <c r="J562" s="28" t="str">
        <f>IF(TRIM(D562)="","",IFERROR(INDEX('Student Master'!H:H,MATCH(D562,'Student Master'!B:B,0)),"Not Found"))</f>
        <v>L. NAVEEN</v>
      </c>
      <c r="K562" s="28" t="str">
        <f>IF(TRIM(D562)="","",IFERROR(INDEX('Student Master'!N:N,MATCH(D562,'Student Master'!B:B,0)),"Not Found"))</f>
        <v>Saraswathi Nagar</v>
      </c>
      <c r="L562" s="28">
        <f>IF(TRIM(D562)="","",IFERROR(INDEX('Student Master'!L:L,MATCH(D562,'Student Master'!B:B,0)),"Not Found"))</f>
        <v>9493434334</v>
      </c>
      <c r="M562" s="28"/>
      <c r="N562" s="28"/>
    </row>
    <row r="563" spans="1:16" x14ac:dyDescent="0.35">
      <c r="A563" s="28">
        <f t="shared" si="9"/>
        <v>562</v>
      </c>
      <c r="B563" s="30">
        <v>44811</v>
      </c>
      <c r="C563" s="28">
        <v>512</v>
      </c>
      <c r="D563" s="28">
        <v>4169</v>
      </c>
      <c r="E563" s="28" t="s">
        <v>32</v>
      </c>
      <c r="F563" s="28">
        <v>1500</v>
      </c>
      <c r="G563" s="28"/>
      <c r="H563" s="28" t="str">
        <f>IF(TRIM(D563)="","",IFERROR(INDEX('Student Master'!C:C,MATCH(D563,'Student Master'!B:B,0)),"Not Found"))</f>
        <v>V. CHARAN KUMAR</v>
      </c>
      <c r="I563" s="28" t="str">
        <f>IF(TRIM(D563)="","",IFERROR(INDEX('Student Master'!D:D,MATCH(D563,'Student Master'!B:B,0)),"Not Found"))</f>
        <v>2 - AS</v>
      </c>
      <c r="J563" s="28" t="str">
        <f>IF(TRIM(D563)="","",IFERROR(INDEX('Student Master'!H:H,MATCH(D563,'Student Master'!B:B,0)),"Not Found"))</f>
        <v>V. NARENDHAR</v>
      </c>
      <c r="K563" s="28" t="str">
        <f>IF(TRIM(D563)="","",IFERROR(INDEX('Student Master'!N:N,MATCH(D563,'Student Master'!B:B,0)),"Not Found"))</f>
        <v>TATTIKOTE</v>
      </c>
      <c r="L563" s="28">
        <f>IF(TRIM(D563)="","",IFERROR(INDEX('Student Master'!L:L,MATCH(D563,'Student Master'!B:B,0)),"Not Found"))</f>
        <v>9963971668</v>
      </c>
      <c r="M563" s="28"/>
      <c r="N563" s="28"/>
    </row>
    <row r="564" spans="1:16" x14ac:dyDescent="0.35">
      <c r="A564" s="28">
        <f t="shared" si="9"/>
        <v>563</v>
      </c>
      <c r="B564" s="30">
        <v>44811</v>
      </c>
      <c r="C564" s="28">
        <v>513</v>
      </c>
      <c r="D564" s="28">
        <v>4447</v>
      </c>
      <c r="E564" s="28" t="s">
        <v>32</v>
      </c>
      <c r="F564" s="28">
        <v>1000</v>
      </c>
      <c r="G564" s="28"/>
      <c r="H564" s="28" t="str">
        <f>IF(TRIM(D564)="","",IFERROR(INDEX('Student Master'!C:C,MATCH(D564,'Student Master'!B:B,0)),"Not Found"))</f>
        <v>V. NIKHIL KUMAR</v>
      </c>
      <c r="I564" s="28" t="str">
        <f>IF(TRIM(D564)="","",IFERROR(INDEX('Student Master'!D:D,MATCH(D564,'Student Master'!B:B,0)),"Not Found"))</f>
        <v>U - AS</v>
      </c>
      <c r="J564" s="28" t="str">
        <f>IF(TRIM(D564)="","",IFERROR(INDEX('Student Master'!H:H,MATCH(D564,'Student Master'!B:B,0)),"Not Found"))</f>
        <v>V. NARENDHAR</v>
      </c>
      <c r="K564" s="28" t="str">
        <f>IF(TRIM(D564)="","",IFERROR(INDEX('Student Master'!N:N,MATCH(D564,'Student Master'!B:B,0)),"Not Found"))</f>
        <v>TATTIKOTE</v>
      </c>
      <c r="L564" s="28">
        <f>IF(TRIM(D564)="","",IFERROR(INDEX('Student Master'!L:L,MATCH(D564,'Student Master'!B:B,0)),"Not Found"))</f>
        <v>9963971668</v>
      </c>
      <c r="M564" s="28"/>
      <c r="N564" s="28"/>
    </row>
    <row r="565" spans="1:16" x14ac:dyDescent="0.35">
      <c r="A565" s="28">
        <f t="shared" si="9"/>
        <v>564</v>
      </c>
      <c r="B565" s="30">
        <v>44811</v>
      </c>
      <c r="C565" s="28">
        <v>514</v>
      </c>
      <c r="D565" s="28">
        <v>4729</v>
      </c>
      <c r="E565" s="28" t="s">
        <v>32</v>
      </c>
      <c r="F565" s="28">
        <v>5000</v>
      </c>
      <c r="G565" s="28"/>
      <c r="H565" s="28" t="str">
        <f>IF(TRIM(D565)="","",IFERROR(INDEX('Student Master'!C:C,MATCH(D565,'Student Master'!B:B,0)),"Not Found"))</f>
        <v>K.YOGESHWARA YAGNAVALKA</v>
      </c>
      <c r="I565" s="28" t="str">
        <f>IF(TRIM(D565)="","",IFERROR(INDEX('Student Master'!D:D,MATCH(D565,'Student Master'!B:B,0)),"Not Found"))</f>
        <v>5 - AS</v>
      </c>
      <c r="J565" s="28" t="str">
        <f>IF(TRIM(D565)="","",IFERROR(INDEX('Student Master'!H:H,MATCH(D565,'Student Master'!B:B,0)),"Not Found"))</f>
        <v>K. SRINIVAS</v>
      </c>
      <c r="K565" s="28" t="str">
        <f>IF(TRIM(D565)="","",IFERROR(INDEX('Student Master'!N:N,MATCH(D565,'Student Master'!B:B,0)),"Not Found"))</f>
        <v>Godisera</v>
      </c>
      <c r="L565" s="28">
        <f>IF(TRIM(D565)="","",IFERROR(INDEX('Student Master'!L:L,MATCH(D565,'Student Master'!B:B,0)),"Not Found"))</f>
        <v>9949894579</v>
      </c>
      <c r="M565" s="28"/>
      <c r="N565" s="28"/>
    </row>
    <row r="566" spans="1:16" x14ac:dyDescent="0.35">
      <c r="A566" s="28">
        <f t="shared" si="9"/>
        <v>565</v>
      </c>
      <c r="B566" s="30">
        <v>44811</v>
      </c>
      <c r="C566" s="28">
        <v>515</v>
      </c>
      <c r="D566" s="28">
        <v>4747</v>
      </c>
      <c r="E566" s="28" t="s">
        <v>32</v>
      </c>
      <c r="F566" s="28">
        <v>5000</v>
      </c>
      <c r="G566" s="28"/>
      <c r="H566" s="28" t="str">
        <f>IF(TRIM(D566)="","",IFERROR(INDEX('Student Master'!C:C,MATCH(D566,'Student Master'!B:B,0)),"Not Found"))</f>
        <v>D.KRISHNA</v>
      </c>
      <c r="I566" s="28" t="str">
        <f>IF(TRIM(D566)="","",IFERROR(INDEX('Student Master'!D:D,MATCH(D566,'Student Master'!B:B,0)),"Not Found"))</f>
        <v>9 - AS</v>
      </c>
      <c r="J566" s="28" t="str">
        <f>IF(TRIM(D566)="","",IFERROR(INDEX('Student Master'!H:H,MATCH(D566,'Student Master'!B:B,0)),"Not Found"))</f>
        <v>D.MADHAVA RAO</v>
      </c>
      <c r="K566" s="28" t="str">
        <f>IF(TRIM(D566)="","",IFERROR(INDEX('Student Master'!N:N,MATCH(D566,'Student Master'!B:B,0)),"Not Found"))</f>
        <v>Bhainsa</v>
      </c>
      <c r="L566" s="28">
        <f>IF(TRIM(D566)="","",IFERROR(INDEX('Student Master'!L:L,MATCH(D566,'Student Master'!B:B,0)),"Not Found"))</f>
        <v>9912179567</v>
      </c>
      <c r="M566" s="28"/>
      <c r="N566" s="28"/>
    </row>
    <row r="567" spans="1:16" x14ac:dyDescent="0.35">
      <c r="A567" s="28">
        <f t="shared" si="9"/>
        <v>566</v>
      </c>
      <c r="B567" s="30">
        <v>44811</v>
      </c>
      <c r="C567" s="28">
        <v>1725</v>
      </c>
      <c r="D567" s="28">
        <v>3584</v>
      </c>
      <c r="E567" s="28" t="s">
        <v>145</v>
      </c>
      <c r="F567" s="28">
        <v>2000</v>
      </c>
      <c r="G567" s="28"/>
      <c r="H567" s="28" t="str">
        <f>IF(TRIM(D567)="","",IFERROR(INDEX('Student Master'!C:C,MATCH(D567,'Student Master'!B:B,0)),"Not Found"))</f>
        <v>SD. HUSSAIN MOHIUDDIN</v>
      </c>
      <c r="I567" s="28" t="str">
        <f>IF(TRIM(D567)="","",IFERROR(INDEX('Student Master'!D:D,MATCH(D567,'Student Master'!B:B,0)),"Not Found"))</f>
        <v>5 - AS</v>
      </c>
      <c r="J567" s="28" t="str">
        <f>IF(TRIM(D567)="","",IFERROR(INDEX('Student Master'!H:H,MATCH(D567,'Student Master'!B:B,0)),"Not Found"))</f>
        <v>SD. AMEER</v>
      </c>
      <c r="K567" s="28" t="str">
        <f>IF(TRIM(D567)="","",IFERROR(INDEX('Student Master'!N:N,MATCH(D567,'Student Master'!B:B,0)),"Not Found"))</f>
        <v>NEAR H.P.O.</v>
      </c>
      <c r="L567" s="28">
        <f>IF(TRIM(D567)="","",IFERROR(INDEX('Student Master'!L:L,MATCH(D567,'Student Master'!B:B,0)),"Not Found"))</f>
        <v>9948980535</v>
      </c>
      <c r="M567" s="28"/>
      <c r="N567" s="28"/>
    </row>
    <row r="568" spans="1:16" x14ac:dyDescent="0.35">
      <c r="A568" s="28">
        <f t="shared" si="9"/>
        <v>567</v>
      </c>
      <c r="B568" s="30">
        <v>44811</v>
      </c>
      <c r="C568" s="28">
        <v>1726</v>
      </c>
      <c r="D568" s="28">
        <v>2920</v>
      </c>
      <c r="E568" s="28" t="s">
        <v>145</v>
      </c>
      <c r="F568" s="28">
        <v>5000</v>
      </c>
      <c r="G568" s="28"/>
      <c r="H568" s="28" t="str">
        <f>IF(TRIM(D568)="","",IFERROR(INDEX('Student Master'!C:C,MATCH(D568,'Student Master'!B:B,0)),"Not Found"))</f>
        <v>N. PRASANNA</v>
      </c>
      <c r="I568" s="28" t="str">
        <f>IF(TRIM(D568)="","",IFERROR(INDEX('Student Master'!D:D,MATCH(D568,'Student Master'!B:B,0)),"Not Found"))</f>
        <v>8 - AM</v>
      </c>
      <c r="J568" s="28" t="str">
        <f>IF(TRIM(D568)="","",IFERROR(INDEX('Student Master'!H:H,MATCH(D568,'Student Master'!B:B,0)),"Not Found"))</f>
        <v>N. JEEVA RATHNAM</v>
      </c>
      <c r="K568" s="28" t="str">
        <f>IF(TRIM(D568)="","",IFERROR(INDEX('Student Master'!N:N,MATCH(D568,'Student Master'!B:B,0)),"Not Found"))</f>
        <v>LBS NAGAR</v>
      </c>
      <c r="L568" s="28">
        <f>IF(TRIM(D568)="","",IFERROR(INDEX('Student Master'!L:L,MATCH(D568,'Student Master'!B:B,0)),"Not Found"))</f>
        <v>9010536502</v>
      </c>
      <c r="M568" s="28"/>
      <c r="N568" s="28"/>
    </row>
    <row r="569" spans="1:16" x14ac:dyDescent="0.35">
      <c r="A569" s="28">
        <f t="shared" si="9"/>
        <v>568</v>
      </c>
      <c r="B569" s="30">
        <v>44811</v>
      </c>
      <c r="C569" s="28">
        <v>1727</v>
      </c>
      <c r="D569" s="28">
        <v>2921</v>
      </c>
      <c r="E569" s="28" t="s">
        <v>145</v>
      </c>
      <c r="F569" s="28">
        <v>5000</v>
      </c>
      <c r="G569" s="28"/>
      <c r="H569" s="28" t="str">
        <f>IF(TRIM(D569)="","",IFERROR(INDEX('Student Master'!C:C,MATCH(D569,'Student Master'!B:B,0)),"Not Found"))</f>
        <v>N. PRAVEEN</v>
      </c>
      <c r="I569" s="28" t="str">
        <f>IF(TRIM(D569)="","",IFERROR(INDEX('Student Master'!D:D,MATCH(D569,'Student Master'!B:B,0)),"Not Found"))</f>
        <v>9 - AS</v>
      </c>
      <c r="J569" s="28" t="str">
        <f>IF(TRIM(D569)="","",IFERROR(INDEX('Student Master'!H:H,MATCH(D569,'Student Master'!B:B,0)),"Not Found"))</f>
        <v>JEEVA RATHNAM</v>
      </c>
      <c r="K569" s="28" t="str">
        <f>IF(TRIM(D569)="","",IFERROR(INDEX('Student Master'!N:N,MATCH(D569,'Student Master'!B:B,0)),"Not Found"))</f>
        <v>L.B.S. NAGAR</v>
      </c>
      <c r="L569" s="28">
        <f>IF(TRIM(D569)="","",IFERROR(INDEX('Student Master'!L:L,MATCH(D569,'Student Master'!B:B,0)),"Not Found"))</f>
        <v>9010536502</v>
      </c>
      <c r="M569" s="28"/>
      <c r="N569" s="28"/>
    </row>
    <row r="570" spans="1:16" x14ac:dyDescent="0.35">
      <c r="A570" s="28">
        <f t="shared" si="9"/>
        <v>569</v>
      </c>
      <c r="B570" s="30">
        <v>44811</v>
      </c>
      <c r="C570" s="28">
        <v>1728</v>
      </c>
      <c r="D570" s="28">
        <v>4447</v>
      </c>
      <c r="E570" s="28" t="s">
        <v>145</v>
      </c>
      <c r="F570" s="28">
        <v>2550</v>
      </c>
      <c r="G570" s="28"/>
      <c r="H570" s="28" t="str">
        <f>IF(TRIM(D570)="","",IFERROR(INDEX('Student Master'!C:C,MATCH(D570,'Student Master'!B:B,0)),"Not Found"))</f>
        <v>V. NIKHIL KUMAR</v>
      </c>
      <c r="I570" s="28" t="str">
        <f>IF(TRIM(D570)="","",IFERROR(INDEX('Student Master'!D:D,MATCH(D570,'Student Master'!B:B,0)),"Not Found"))</f>
        <v>U - AS</v>
      </c>
      <c r="J570" s="28" t="str">
        <f>IF(TRIM(D570)="","",IFERROR(INDEX('Student Master'!H:H,MATCH(D570,'Student Master'!B:B,0)),"Not Found"))</f>
        <v>V. NARENDHAR</v>
      </c>
      <c r="K570" s="28" t="str">
        <f>IF(TRIM(D570)="","",IFERROR(INDEX('Student Master'!N:N,MATCH(D570,'Student Master'!B:B,0)),"Not Found"))</f>
        <v>TATTIKOTE</v>
      </c>
      <c r="L570" s="28">
        <f>IF(TRIM(D570)="","",IFERROR(INDEX('Student Master'!L:L,MATCH(D570,'Student Master'!B:B,0)),"Not Found"))</f>
        <v>9963971668</v>
      </c>
      <c r="M570" s="28"/>
      <c r="N570" s="28"/>
    </row>
    <row r="571" spans="1:16" x14ac:dyDescent="0.35">
      <c r="A571" s="28">
        <f t="shared" si="9"/>
        <v>570</v>
      </c>
      <c r="B571" s="30">
        <v>44811</v>
      </c>
      <c r="C571" s="28">
        <v>1729</v>
      </c>
      <c r="D571" s="28">
        <v>4169</v>
      </c>
      <c r="E571" s="28" t="s">
        <v>145</v>
      </c>
      <c r="F571" s="28">
        <v>4950</v>
      </c>
      <c r="G571" s="28"/>
      <c r="H571" s="28" t="str">
        <f>IF(TRIM(D571)="","",IFERROR(INDEX('Student Master'!C:C,MATCH(D571,'Student Master'!B:B,0)),"Not Found"))</f>
        <v>V. CHARAN KUMAR</v>
      </c>
      <c r="I571" s="28" t="str">
        <f>IF(TRIM(D571)="","",IFERROR(INDEX('Student Master'!D:D,MATCH(D571,'Student Master'!B:B,0)),"Not Found"))</f>
        <v>2 - AS</v>
      </c>
      <c r="J571" s="28" t="str">
        <f>IF(TRIM(D571)="","",IFERROR(INDEX('Student Master'!H:H,MATCH(D571,'Student Master'!B:B,0)),"Not Found"))</f>
        <v>V. NARENDHAR</v>
      </c>
      <c r="K571" s="28" t="str">
        <f>IF(TRIM(D571)="","",IFERROR(INDEX('Student Master'!N:N,MATCH(D571,'Student Master'!B:B,0)),"Not Found"))</f>
        <v>TATTIKOTE</v>
      </c>
      <c r="L571" s="28">
        <f>IF(TRIM(D571)="","",IFERROR(INDEX('Student Master'!L:L,MATCH(D571,'Student Master'!B:B,0)),"Not Found"))</f>
        <v>9963971668</v>
      </c>
      <c r="M571" s="28"/>
      <c r="N571" s="28"/>
    </row>
    <row r="572" spans="1:16" x14ac:dyDescent="0.35">
      <c r="A572" s="28">
        <f t="shared" si="9"/>
        <v>571</v>
      </c>
      <c r="B572" s="30">
        <v>44811</v>
      </c>
      <c r="C572" s="28">
        <v>1730</v>
      </c>
      <c r="D572" s="28">
        <v>2842</v>
      </c>
      <c r="E572" s="28" t="s">
        <v>145</v>
      </c>
      <c r="F572" s="28">
        <v>7000</v>
      </c>
      <c r="G572" s="28"/>
      <c r="H572" s="28" t="str">
        <f>IF(TRIM(D572)="","",IFERROR(INDEX('Student Master'!C:C,MATCH(D572,'Student Master'!B:B,0)),"Not Found"))</f>
        <v>Not Found</v>
      </c>
      <c r="I572" s="28" t="str">
        <f>IF(TRIM(D572)="","",IFERROR(INDEX('Student Master'!D:D,MATCH(D572,'Student Master'!B:B,0)),"Not Found"))</f>
        <v>Not Found</v>
      </c>
      <c r="J572" s="28" t="str">
        <f>IF(TRIM(D572)="","",IFERROR(INDEX('Student Master'!H:H,MATCH(D572,'Student Master'!B:B,0)),"Not Found"))</f>
        <v>Not Found</v>
      </c>
      <c r="K572" s="28" t="str">
        <f>IF(TRIM(D572)="","",IFERROR(INDEX('Student Master'!N:N,MATCH(D572,'Student Master'!B:B,0)),"Not Found"))</f>
        <v>Not Found</v>
      </c>
      <c r="L572" s="28" t="str">
        <f>IF(TRIM(D572)="","",IFERROR(INDEX('Student Master'!L:L,MATCH(D572,'Student Master'!B:B,0)),"Not Found"))</f>
        <v>Not Found</v>
      </c>
      <c r="M572" s="28"/>
      <c r="N572" s="28" t="s">
        <v>2872</v>
      </c>
      <c r="O572" s="32" t="s">
        <v>6170</v>
      </c>
      <c r="P572" s="32" t="s">
        <v>6240</v>
      </c>
    </row>
    <row r="573" spans="1:16" x14ac:dyDescent="0.35">
      <c r="A573" s="28">
        <f t="shared" si="9"/>
        <v>572</v>
      </c>
      <c r="B573" s="30">
        <v>44811</v>
      </c>
      <c r="C573" s="28">
        <v>1731</v>
      </c>
      <c r="D573" s="28">
        <v>2468</v>
      </c>
      <c r="E573" s="28" t="s">
        <v>145</v>
      </c>
      <c r="F573" s="28">
        <v>5000</v>
      </c>
      <c r="G573" s="28"/>
      <c r="H573" s="28" t="str">
        <f>IF(TRIM(D573)="","",IFERROR(INDEX('Student Master'!C:C,MATCH(D573,'Student Master'!B:B,0)),"Not Found"))</f>
        <v>SD. ADIL</v>
      </c>
      <c r="I573" s="28" t="str">
        <f>IF(TRIM(D573)="","",IFERROR(INDEX('Student Master'!D:D,MATCH(D573,'Student Master'!B:B,0)),"Not Found"))</f>
        <v>9 - AS</v>
      </c>
      <c r="J573" s="28" t="str">
        <f>IF(TRIM(D573)="","",IFERROR(INDEX('Student Master'!H:H,MATCH(D573,'Student Master'!B:B,0)),"Not Found"))</f>
        <v>KHALEEL</v>
      </c>
      <c r="K573" s="28" t="str">
        <f>IF(TRIM(D573)="","",IFERROR(INDEX('Student Master'!N:N,MATCH(D573,'Student Master'!B:B,0)),"Not Found"))</f>
        <v>SHARBATHI CANAL</v>
      </c>
      <c r="L573" s="28">
        <f>IF(TRIM(D573)="","",IFERROR(INDEX('Student Master'!L:L,MATCH(D573,'Student Master'!B:B,0)),"Not Found"))</f>
        <v>8096391951</v>
      </c>
      <c r="M573" s="28"/>
      <c r="N573" s="28"/>
    </row>
    <row r="574" spans="1:16" x14ac:dyDescent="0.35">
      <c r="A574" s="28">
        <f t="shared" si="9"/>
        <v>573</v>
      </c>
      <c r="B574" s="30">
        <v>44812</v>
      </c>
      <c r="C574" s="28">
        <v>516</v>
      </c>
      <c r="D574" s="28">
        <v>4678</v>
      </c>
      <c r="E574" s="28" t="s">
        <v>32</v>
      </c>
      <c r="F574" s="28">
        <v>10000</v>
      </c>
      <c r="G574" s="28"/>
      <c r="H574" s="28" t="str">
        <f>IF(TRIM(D574)="","",IFERROR(INDEX('Student Master'!C:C,MATCH(D574,'Student Master'!B:B,0)),"Not Found"))</f>
        <v>D.PRANEETH RAO</v>
      </c>
      <c r="I574" s="28" t="str">
        <f>IF(TRIM(D574)="","",IFERROR(INDEX('Student Master'!D:D,MATCH(D574,'Student Master'!B:B,0)),"Not Found"))</f>
        <v>7 - AS</v>
      </c>
      <c r="J574" s="28" t="str">
        <f>IF(TRIM(D574)="","",IFERROR(INDEX('Student Master'!H:H,MATCH(D574,'Student Master'!B:B,0)),"Not Found"))</f>
        <v>D. NARSING RAO</v>
      </c>
      <c r="K574" s="28" t="str">
        <f>IF(TRIM(D574)="","",IFERROR(INDEX('Student Master'!N:N,MATCH(D574,'Student Master'!B:B,0)),"Not Found"))</f>
        <v>Hyderabad</v>
      </c>
      <c r="L574" s="28">
        <f>IF(TRIM(D574)="","",IFERROR(INDEX('Student Master'!L:L,MATCH(D574,'Student Master'!B:B,0)),"Not Found"))</f>
        <v>9573261316</v>
      </c>
      <c r="M574" s="28"/>
      <c r="N574" s="28"/>
    </row>
    <row r="575" spans="1:16" x14ac:dyDescent="0.35">
      <c r="A575" s="28">
        <f t="shared" si="9"/>
        <v>574</v>
      </c>
      <c r="B575" s="30">
        <v>44812</v>
      </c>
      <c r="C575" s="28">
        <v>178</v>
      </c>
      <c r="D575" s="28">
        <v>3732</v>
      </c>
      <c r="E575" s="28" t="s">
        <v>32</v>
      </c>
      <c r="F575" s="28">
        <v>3000</v>
      </c>
      <c r="G575" s="28"/>
      <c r="H575" s="28" t="str">
        <f>IF(TRIM(D575)="","",IFERROR(INDEX('Student Master'!C:C,MATCH(D575,'Student Master'!B:B,0)),"Not Found"))</f>
        <v>G. AKASH</v>
      </c>
      <c r="I575" s="28" t="str">
        <f>IF(TRIM(D575)="","",IFERROR(INDEX('Student Master'!D:D,MATCH(D575,'Student Master'!B:B,0)),"Not Found"))</f>
        <v>4 - BM</v>
      </c>
      <c r="J575" s="28" t="str">
        <f>IF(TRIM(D575)="","",IFERROR(INDEX('Student Master'!H:H,MATCH(D575,'Student Master'!B:B,0)),"Not Found"))</f>
        <v>G. SUBHASH</v>
      </c>
      <c r="K575" s="28" t="str">
        <f>IF(TRIM(D575)="","",IFERROR(INDEX('Student Master'!N:N,MATCH(D575,'Student Master'!B:B,0)),"Not Found"))</f>
        <v>SHARBATHI CANAL</v>
      </c>
      <c r="L575" s="28">
        <f>IF(TRIM(D575)="","",IFERROR(INDEX('Student Master'!L:L,MATCH(D575,'Student Master'!B:B,0)),"Not Found"))</f>
        <v>9951091212</v>
      </c>
      <c r="M575" s="28"/>
      <c r="N575" s="28"/>
    </row>
    <row r="576" spans="1:16" x14ac:dyDescent="0.35">
      <c r="A576" s="28">
        <f t="shared" si="9"/>
        <v>575</v>
      </c>
      <c r="B576" s="30">
        <v>44812</v>
      </c>
      <c r="C576" s="28">
        <v>179</v>
      </c>
      <c r="D576" s="28">
        <v>4165</v>
      </c>
      <c r="E576" s="28" t="s">
        <v>32</v>
      </c>
      <c r="F576" s="28">
        <v>3000</v>
      </c>
      <c r="G576" s="28"/>
      <c r="H576" s="28" t="str">
        <f>IF(TRIM(D576)="","",IFERROR(INDEX('Student Master'!C:C,MATCH(D576,'Student Master'!B:B,0)),"Not Found"))</f>
        <v>G. VIKAS</v>
      </c>
      <c r="I576" s="28" t="str">
        <f>IF(TRIM(D576)="","",IFERROR(INDEX('Student Master'!D:D,MATCH(D576,'Student Master'!B:B,0)),"Not Found"))</f>
        <v>2 - AM</v>
      </c>
      <c r="J576" s="28" t="str">
        <f>IF(TRIM(D576)="","",IFERROR(INDEX('Student Master'!H:H,MATCH(D576,'Student Master'!B:B,0)),"Not Found"))</f>
        <v>G. SUBHASH</v>
      </c>
      <c r="K576" s="28" t="str">
        <f>IF(TRIM(D576)="","",IFERROR(INDEX('Student Master'!N:N,MATCH(D576,'Student Master'!B:B,0)),"Not Found"))</f>
        <v>SHARBATHI CANAL</v>
      </c>
      <c r="L576" s="28">
        <f>IF(TRIM(D576)="","",IFERROR(INDEX('Student Master'!L:L,MATCH(D576,'Student Master'!B:B,0)),"Not Found"))</f>
        <v>9951091212</v>
      </c>
      <c r="M576" s="28"/>
      <c r="N576" s="28"/>
    </row>
    <row r="577" spans="1:15" x14ac:dyDescent="0.35">
      <c r="A577" s="28">
        <f t="shared" si="9"/>
        <v>576</v>
      </c>
      <c r="B577" s="30">
        <v>44812</v>
      </c>
      <c r="C577" s="28">
        <v>180</v>
      </c>
      <c r="D577" s="28">
        <v>4251</v>
      </c>
      <c r="E577" s="28" t="s">
        <v>32</v>
      </c>
      <c r="F577" s="28">
        <v>2000</v>
      </c>
      <c r="G577" s="28"/>
      <c r="H577" s="28" t="str">
        <f>IF(TRIM(D577)="","",IFERROR(INDEX('Student Master'!C:C,MATCH(D577,'Student Master'!B:B,0)),"Not Found"))</f>
        <v>B. SATHWIK VARMA</v>
      </c>
      <c r="I577" s="28" t="str">
        <f>IF(TRIM(D577)="","",IFERROR(INDEX('Student Master'!D:D,MATCH(D577,'Student Master'!B:B,0)),"Not Found"))</f>
        <v>2 - BM</v>
      </c>
      <c r="J577" s="28" t="str">
        <f>IF(TRIM(D577)="","",IFERROR(INDEX('Student Master'!H:H,MATCH(D577,'Student Master'!B:B,0)),"Not Found"))</f>
        <v>B. SAILU</v>
      </c>
      <c r="K577" s="28" t="str">
        <f>IF(TRIM(D577)="","",IFERROR(INDEX('Student Master'!N:N,MATCH(D577,'Student Master'!B:B,0)),"Not Found"))</f>
        <v>RENJAL</v>
      </c>
      <c r="L577" s="28">
        <f>IF(TRIM(D577)="","",IFERROR(INDEX('Student Master'!L:L,MATCH(D577,'Student Master'!B:B,0)),"Not Found"))</f>
        <v>7286941151</v>
      </c>
      <c r="M577" s="28"/>
      <c r="N577" s="28"/>
    </row>
    <row r="578" spans="1:15" x14ac:dyDescent="0.35">
      <c r="A578" s="28">
        <f t="shared" si="9"/>
        <v>577</v>
      </c>
      <c r="B578" s="30">
        <v>44812</v>
      </c>
      <c r="C578" s="28">
        <v>181</v>
      </c>
      <c r="D578" s="28">
        <v>7008</v>
      </c>
      <c r="E578" s="28" t="s">
        <v>32</v>
      </c>
      <c r="F578" s="28">
        <v>2000</v>
      </c>
      <c r="G578" s="28"/>
      <c r="H578" s="28" t="str">
        <f>IF(TRIM(D578)="","",IFERROR(INDEX('Student Master'!C:C,MATCH(D578,'Student Master'!B:B,0)),"Not Found"))</f>
        <v>A. NEHA SRI</v>
      </c>
      <c r="I578" s="28" t="str">
        <f>IF(TRIM(D578)="","",IFERROR(INDEX('Student Master'!D:D,MATCH(D578,'Student Master'!B:B,0)),"Not Found"))</f>
        <v>2 - BM</v>
      </c>
      <c r="J578" s="28" t="str">
        <f>IF(TRIM(D578)="","",IFERROR(INDEX('Student Master'!H:H,MATCH(D578,'Student Master'!B:B,0)),"Not Found"))</f>
        <v>SRINIVAS</v>
      </c>
      <c r="K578" s="28" t="str">
        <f>IF(TRIM(D578)="","",IFERROR(INDEX('Student Master'!N:N,MATCH(D578,'Student Master'!B:B,0)),"Not Found"))</f>
        <v>MAIN ROAD</v>
      </c>
      <c r="L578" s="28">
        <f>IF(TRIM(D578)="","",IFERROR(INDEX('Student Master'!L:L,MATCH(D578,'Student Master'!B:B,0)),"Not Found"))</f>
        <v>8919819356</v>
      </c>
      <c r="M578" s="28"/>
      <c r="N578" s="28"/>
    </row>
    <row r="579" spans="1:15" x14ac:dyDescent="0.35">
      <c r="A579" s="28">
        <f t="shared" si="9"/>
        <v>578</v>
      </c>
      <c r="B579" s="30">
        <v>44812</v>
      </c>
      <c r="C579" s="28">
        <v>182</v>
      </c>
      <c r="D579" s="28">
        <v>3021</v>
      </c>
      <c r="E579" s="28" t="s">
        <v>32</v>
      </c>
      <c r="F579" s="28">
        <v>5000</v>
      </c>
      <c r="G579" s="28"/>
      <c r="H579" s="28" t="str">
        <f>IF(TRIM(D579)="","",IFERROR(INDEX('Student Master'!C:C,MATCH(D579,'Student Master'!B:B,0)),"Not Found"))</f>
        <v>T. MANOJ GOUD</v>
      </c>
      <c r="I579" s="28" t="str">
        <f>IF(TRIM(D579)="","",IFERROR(INDEX('Student Master'!D:D,MATCH(D579,'Student Master'!B:B,0)),"Not Found"))</f>
        <v>7 - AM</v>
      </c>
      <c r="J579" s="28" t="str">
        <f>IF(TRIM(D579)="","",IFERROR(INDEX('Student Master'!H:H,MATCH(D579,'Student Master'!B:B,0)),"Not Found"))</f>
        <v>SUDHAKAR GOUD</v>
      </c>
      <c r="K579" s="28" t="str">
        <f>IF(TRIM(D579)="","",IFERROR(INDEX('Student Master'!N:N,MATCH(D579,'Student Master'!B:B,0)),"Not Found"))</f>
        <v>PANTAKHURD OLD</v>
      </c>
      <c r="L579" s="28">
        <f>IF(TRIM(D579)="","",IFERROR(INDEX('Student Master'!L:L,MATCH(D579,'Student Master'!B:B,0)),"Not Found"))</f>
        <v>9908376046</v>
      </c>
      <c r="M579" s="28"/>
      <c r="N579" s="28"/>
    </row>
    <row r="580" spans="1:15" x14ac:dyDescent="0.35">
      <c r="A580" s="28">
        <f t="shared" si="9"/>
        <v>579</v>
      </c>
      <c r="B580" s="30">
        <v>44812</v>
      </c>
      <c r="C580" s="28">
        <v>183</v>
      </c>
      <c r="D580" s="28">
        <v>3537</v>
      </c>
      <c r="E580" s="28" t="s">
        <v>32</v>
      </c>
      <c r="F580" s="28">
        <v>5000</v>
      </c>
      <c r="G580" s="28"/>
      <c r="H580" s="28" t="str">
        <f>IF(TRIM(D580)="","",IFERROR(INDEX('Student Master'!C:C,MATCH(D580,'Student Master'!B:B,0)),"Not Found"))</f>
        <v>T. HARISH GOUD</v>
      </c>
      <c r="I580" s="28" t="str">
        <f>IF(TRIM(D580)="","",IFERROR(INDEX('Student Master'!D:D,MATCH(D580,'Student Master'!B:B,0)),"Not Found"))</f>
        <v>5 - BM</v>
      </c>
      <c r="J580" s="28" t="str">
        <f>IF(TRIM(D580)="","",IFERROR(INDEX('Student Master'!H:H,MATCH(D580,'Student Master'!B:B,0)),"Not Found"))</f>
        <v>SUDHAKAR GOUD</v>
      </c>
      <c r="K580" s="28" t="str">
        <f>IF(TRIM(D580)="","",IFERROR(INDEX('Student Master'!N:N,MATCH(D580,'Student Master'!B:B,0)),"Not Found"))</f>
        <v>PANTAKHURD OLD</v>
      </c>
      <c r="L580" s="28">
        <f>IF(TRIM(D580)="","",IFERROR(INDEX('Student Master'!L:L,MATCH(D580,'Student Master'!B:B,0)),"Not Found"))</f>
        <v>9908376046</v>
      </c>
      <c r="M580" s="28"/>
      <c r="N580" s="28"/>
    </row>
    <row r="581" spans="1:15" x14ac:dyDescent="0.35">
      <c r="A581" s="28">
        <f t="shared" si="9"/>
        <v>580</v>
      </c>
      <c r="B581" s="30">
        <v>44812</v>
      </c>
      <c r="C581" s="28">
        <v>184</v>
      </c>
      <c r="D581" s="28">
        <v>4395</v>
      </c>
      <c r="E581" s="28" t="s">
        <v>32</v>
      </c>
      <c r="F581" s="28">
        <v>1500</v>
      </c>
      <c r="G581" s="28"/>
      <c r="H581" s="28" t="str">
        <f>IF(TRIM(D581)="","",IFERROR(INDEX('Student Master'!C:C,MATCH(D581,'Student Master'!B:B,0)),"Not Found"))</f>
        <v>SAFOORA AMATUS SABOOR</v>
      </c>
      <c r="I581" s="28" t="str">
        <f>IF(TRIM(D581)="","",IFERROR(INDEX('Student Master'!D:D,MATCH(D581,'Student Master'!B:B,0)),"Not Found"))</f>
        <v>2 - AM</v>
      </c>
      <c r="J581" s="28" t="str">
        <f>IF(TRIM(D581)="","",IFERROR(INDEX('Student Master'!H:H,MATCH(D581,'Student Master'!B:B,0)),"Not Found"))</f>
        <v>ABDUL AZEEM</v>
      </c>
      <c r="K581" s="28" t="str">
        <f>IF(TRIM(D581)="","",IFERROR(INDEX('Student Master'!N:N,MATCH(D581,'Student Master'!B:B,0)),"Not Found"))</f>
        <v>SHARBATHI CANAL</v>
      </c>
      <c r="L581" s="28">
        <f>IF(TRIM(D581)="","",IFERROR(INDEX('Student Master'!L:L,MATCH(D581,'Student Master'!B:B,0)),"Not Found"))</f>
        <v>8341762140</v>
      </c>
      <c r="M581" s="28"/>
      <c r="N581" s="28"/>
    </row>
    <row r="582" spans="1:15" x14ac:dyDescent="0.35">
      <c r="A582" s="28">
        <f t="shared" si="9"/>
        <v>581</v>
      </c>
      <c r="B582" s="30">
        <v>44812</v>
      </c>
      <c r="C582" s="28">
        <v>185</v>
      </c>
      <c r="D582" s="28">
        <v>4795</v>
      </c>
      <c r="E582" s="28" t="s">
        <v>32</v>
      </c>
      <c r="F582" s="28">
        <v>2500</v>
      </c>
      <c r="G582" s="28"/>
      <c r="H582" s="28" t="str">
        <f>IF(TRIM(D582)="","",IFERROR(INDEX('Student Master'!C:C,MATCH(D582,'Student Master'!B:B,0)),"Not Found"))</f>
        <v>SHAIK MUSTAQEEM</v>
      </c>
      <c r="I582" s="28" t="str">
        <f>IF(TRIM(D582)="","",IFERROR(INDEX('Student Master'!D:D,MATCH(D582,'Student Master'!B:B,0)),"Not Found"))</f>
        <v>7 - AM</v>
      </c>
      <c r="J582" s="28" t="str">
        <f>IF(TRIM(D582)="","",IFERROR(INDEX('Student Master'!H:H,MATCH(D582,'Student Master'!B:B,0)),"Not Found"))</f>
        <v>ABDUL AZEEM</v>
      </c>
      <c r="K582" s="28" t="str">
        <f>IF(TRIM(D582)="","",IFERROR(INDEX('Student Master'!N:N,MATCH(D582,'Student Master'!B:B,0)),"Not Found"))</f>
        <v>Sharbathi Canal</v>
      </c>
      <c r="L582" s="28">
        <f>IF(TRIM(D582)="","",IFERROR(INDEX('Student Master'!L:L,MATCH(D582,'Student Master'!B:B,0)),"Not Found"))</f>
        <v>9550024459</v>
      </c>
      <c r="M582" s="28"/>
      <c r="N582" s="28"/>
    </row>
    <row r="583" spans="1:15" x14ac:dyDescent="0.35">
      <c r="A583" s="28">
        <f t="shared" si="9"/>
        <v>582</v>
      </c>
      <c r="B583" s="30">
        <v>44812</v>
      </c>
      <c r="C583" s="28">
        <v>2190</v>
      </c>
      <c r="D583" s="28">
        <v>3357</v>
      </c>
      <c r="E583" s="28" t="s">
        <v>145</v>
      </c>
      <c r="F583" s="28">
        <v>2000</v>
      </c>
      <c r="G583" s="28"/>
      <c r="H583" s="28" t="str">
        <f>IF(TRIM(D583)="","",IFERROR(INDEX('Student Master'!C:C,MATCH(D583,'Student Master'!B:B,0)),"Not Found"))</f>
        <v>K. ANUSHKA</v>
      </c>
      <c r="I583" s="28" t="str">
        <f>IF(TRIM(D583)="","",IFERROR(INDEX('Student Master'!D:D,MATCH(D583,'Student Master'!B:B,0)),"Not Found"))</f>
        <v>8 - AM</v>
      </c>
      <c r="J583" s="28" t="str">
        <f>IF(TRIM(D583)="","",IFERROR(INDEX('Student Master'!H:H,MATCH(D583,'Student Master'!B:B,0)),"Not Found"))</f>
        <v>K. Dattu</v>
      </c>
      <c r="K583" s="28" t="str">
        <f>IF(TRIM(D583)="","",IFERROR(INDEX('Student Master'!N:N,MATCH(D583,'Student Master'!B:B,0)),"Not Found"))</f>
        <v>AMBEDKAR NAGAR, RENJAL</v>
      </c>
      <c r="L583" s="28">
        <f>IF(TRIM(D583)="","",IFERROR(INDEX('Student Master'!L:L,MATCH(D583,'Student Master'!B:B,0)),"Not Found"))</f>
        <v>9014894903</v>
      </c>
      <c r="M583" s="28"/>
      <c r="N583" s="28"/>
    </row>
    <row r="584" spans="1:15" x14ac:dyDescent="0.35">
      <c r="A584" s="28">
        <f t="shared" si="9"/>
        <v>583</v>
      </c>
      <c r="B584" s="30">
        <v>44812</v>
      </c>
      <c r="C584" s="28">
        <v>2191</v>
      </c>
      <c r="D584" s="28">
        <v>4184</v>
      </c>
      <c r="E584" s="28" t="s">
        <v>145</v>
      </c>
      <c r="F584" s="28">
        <v>5000</v>
      </c>
      <c r="G584" s="28"/>
      <c r="H584" s="28" t="str">
        <f>IF(TRIM(D584)="","",IFERROR(INDEX('Student Master'!C:C,MATCH(D584,'Student Master'!B:B,0)),"Not Found"))</f>
        <v>SD. HANEEF</v>
      </c>
      <c r="I584" s="28" t="str">
        <f>IF(TRIM(D584)="","",IFERROR(INDEX('Student Master'!D:D,MATCH(D584,'Student Master'!B:B,0)),"Not Found"))</f>
        <v>2 - BM</v>
      </c>
      <c r="J584" s="28" t="str">
        <f>IF(TRIM(D584)="","",IFERROR(INDEX('Student Master'!H:H,MATCH(D584,'Student Master'!B:B,0)),"Not Found"))</f>
        <v>SD. SAMAD</v>
      </c>
      <c r="K584" s="28" t="str">
        <f>IF(TRIM(D584)="","",IFERROR(INDEX('Student Master'!N:N,MATCH(D584,'Student Master'!B:B,0)),"Not Found"))</f>
        <v>RENJAL BASE</v>
      </c>
      <c r="L584" s="28">
        <f>IF(TRIM(D584)="","",IFERROR(INDEX('Student Master'!L:L,MATCH(D584,'Student Master'!B:B,0)),"Not Found"))</f>
        <v>9573677760</v>
      </c>
      <c r="M584" s="28"/>
      <c r="N584" s="28"/>
    </row>
    <row r="585" spans="1:15" x14ac:dyDescent="0.35">
      <c r="A585" s="28">
        <f t="shared" si="9"/>
        <v>584</v>
      </c>
      <c r="B585" s="30">
        <v>44812</v>
      </c>
      <c r="C585" s="28">
        <v>2192</v>
      </c>
      <c r="D585" s="28">
        <v>3573</v>
      </c>
      <c r="E585" s="28" t="s">
        <v>145</v>
      </c>
      <c r="F585" s="28">
        <v>5000</v>
      </c>
      <c r="G585" s="28"/>
      <c r="H585" s="28" t="str">
        <f>IF(TRIM(D585)="","",IFERROR(INDEX('Student Master'!C:C,MATCH(D585,'Student Master'!B:B,0)),"Not Found"))</f>
        <v>ZAME FATHIMA</v>
      </c>
      <c r="I585" s="28" t="str">
        <f>IF(TRIM(D585)="","",IFERROR(INDEX('Student Master'!D:D,MATCH(D585,'Student Master'!B:B,0)),"Not Found"))</f>
        <v>5 - BM</v>
      </c>
      <c r="J585" s="28" t="str">
        <f>IF(TRIM(D585)="","",IFERROR(INDEX('Student Master'!H:H,MATCH(D585,'Student Master'!B:B,0)),"Not Found"))</f>
        <v>SYED SAMAD</v>
      </c>
      <c r="K585" s="28" t="str">
        <f>IF(TRIM(D585)="","",IFERROR(INDEX('Student Master'!N:N,MATCH(D585,'Student Master'!B:B,0)),"Not Found"))</f>
        <v>RENJAL BASE</v>
      </c>
      <c r="L585" s="28">
        <f>IF(TRIM(D585)="","",IFERROR(INDEX('Student Master'!L:L,MATCH(D585,'Student Master'!B:B,0)),"Not Found"))</f>
        <v>9573677760</v>
      </c>
      <c r="M585" s="28"/>
      <c r="N585" s="28"/>
    </row>
    <row r="586" spans="1:15" x14ac:dyDescent="0.35">
      <c r="A586" s="28">
        <f t="shared" si="9"/>
        <v>585</v>
      </c>
      <c r="B586" s="30">
        <v>44812</v>
      </c>
      <c r="C586" s="28">
        <v>2193</v>
      </c>
      <c r="D586" s="28">
        <v>3818</v>
      </c>
      <c r="E586" s="28" t="s">
        <v>145</v>
      </c>
      <c r="F586" s="28">
        <v>2000</v>
      </c>
      <c r="G586" s="28"/>
      <c r="H586" s="28" t="str">
        <f>IF(TRIM(D586)="","",IFERROR(INDEX('Student Master'!C:C,MATCH(D586,'Student Master'!B:B,0)),"Not Found"))</f>
        <v>N. NANDINI</v>
      </c>
      <c r="I586" s="28" t="str">
        <f>IF(TRIM(D586)="","",IFERROR(INDEX('Student Master'!D:D,MATCH(D586,'Student Master'!B:B,0)),"Not Found"))</f>
        <v>4 - BM</v>
      </c>
      <c r="J586" s="28" t="str">
        <f>IF(TRIM(D586)="","",IFERROR(INDEX('Student Master'!H:H,MATCH(D586,'Student Master'!B:B,0)),"Not Found"))</f>
        <v>SUNIL</v>
      </c>
      <c r="K586" s="28" t="str">
        <f>IF(TRIM(D586)="","",IFERROR(INDEX('Student Master'!N:N,MATCH(D586,'Student Master'!B:B,0)),"Not Found"))</f>
        <v>PANTA CAMP</v>
      </c>
      <c r="L586" s="28">
        <f>IF(TRIM(D586)="","",IFERROR(INDEX('Student Master'!L:L,MATCH(D586,'Student Master'!B:B,0)),"Not Found"))</f>
        <v>7093682155</v>
      </c>
      <c r="M586" s="28"/>
      <c r="N586" s="28"/>
    </row>
    <row r="587" spans="1:15" x14ac:dyDescent="0.35">
      <c r="A587" s="28">
        <f t="shared" si="9"/>
        <v>586</v>
      </c>
      <c r="B587" s="30">
        <v>44812</v>
      </c>
      <c r="C587" s="28">
        <v>2194</v>
      </c>
      <c r="D587" s="28">
        <v>4395</v>
      </c>
      <c r="E587" s="28" t="s">
        <v>145</v>
      </c>
      <c r="F587" s="28">
        <v>1000</v>
      </c>
      <c r="G587" s="28"/>
      <c r="H587" s="28" t="str">
        <f>IF(TRIM(D587)="","",IFERROR(INDEX('Student Master'!C:C,MATCH(D587,'Student Master'!B:B,0)),"Not Found"))</f>
        <v>SAFOORA AMATUS SABOOR</v>
      </c>
      <c r="I587" s="28" t="str">
        <f>IF(TRIM(D587)="","",IFERROR(INDEX('Student Master'!D:D,MATCH(D587,'Student Master'!B:B,0)),"Not Found"))</f>
        <v>2 - AM</v>
      </c>
      <c r="J587" s="28" t="str">
        <f>IF(TRIM(D587)="","",IFERROR(INDEX('Student Master'!H:H,MATCH(D587,'Student Master'!B:B,0)),"Not Found"))</f>
        <v>ABDUL AZEEM</v>
      </c>
      <c r="K587" s="28" t="str">
        <f>IF(TRIM(D587)="","",IFERROR(INDEX('Student Master'!N:N,MATCH(D587,'Student Master'!B:B,0)),"Not Found"))</f>
        <v>SHARBATHI CANAL</v>
      </c>
      <c r="L587" s="28">
        <f>IF(TRIM(D587)="","",IFERROR(INDEX('Student Master'!L:L,MATCH(D587,'Student Master'!B:B,0)),"Not Found"))</f>
        <v>8341762140</v>
      </c>
      <c r="M587" s="28"/>
      <c r="N587" s="28"/>
    </row>
    <row r="588" spans="1:15" x14ac:dyDescent="0.35">
      <c r="A588" s="28">
        <f t="shared" si="9"/>
        <v>587</v>
      </c>
      <c r="B588" s="30">
        <v>44813</v>
      </c>
      <c r="C588" s="28">
        <v>2195</v>
      </c>
      <c r="D588" s="28">
        <v>4461</v>
      </c>
      <c r="E588" s="28" t="s">
        <v>145</v>
      </c>
      <c r="F588" s="28">
        <v>7500</v>
      </c>
      <c r="G588" s="28"/>
      <c r="H588" s="28" t="str">
        <f>IF(TRIM(D588)="","",IFERROR(INDEX('Student Master'!C:C,MATCH(D588,'Student Master'!B:B,0)),"Not Found"))</f>
        <v>M. NANDA KISHORE</v>
      </c>
      <c r="I588" s="28" t="str">
        <f>IF(TRIM(D588)="","",IFERROR(INDEX('Student Master'!D:D,MATCH(D588,'Student Master'!B:B,0)),"Not Found"))</f>
        <v>6 - AM</v>
      </c>
      <c r="J588" s="28" t="str">
        <f>IF(TRIM(D588)="","",IFERROR(INDEX('Student Master'!H:H,MATCH(D588,'Student Master'!B:B,0)),"Not Found"))</f>
        <v>LINGAIAH</v>
      </c>
      <c r="K588" s="28" t="str">
        <f>IF(TRIM(D588)="","",IFERROR(INDEX('Student Master'!N:N,MATCH(D588,'Student Master'!B:B,0)),"Not Found"))</f>
        <v>PENTAKALAN</v>
      </c>
      <c r="L588" s="28">
        <f>IF(TRIM(D588)="","",IFERROR(INDEX('Student Master'!L:L,MATCH(D588,'Student Master'!B:B,0)),"Not Found"))</f>
        <v>9848744277</v>
      </c>
      <c r="M588" s="28"/>
      <c r="N588" s="28"/>
    </row>
    <row r="589" spans="1:15" x14ac:dyDescent="0.35">
      <c r="A589" s="28">
        <f t="shared" si="9"/>
        <v>588</v>
      </c>
      <c r="B589" s="30">
        <v>44813</v>
      </c>
      <c r="C589" s="28">
        <v>2196</v>
      </c>
      <c r="D589" s="28">
        <v>4017</v>
      </c>
      <c r="E589" s="28" t="s">
        <v>145</v>
      </c>
      <c r="F589" s="28">
        <v>7000</v>
      </c>
      <c r="G589" s="28"/>
      <c r="H589" s="28" t="str">
        <f>IF(TRIM(D589)="","",IFERROR(INDEX('Student Master'!C:C,MATCH(D589,'Student Master'!B:B,0)),"Not Found"))</f>
        <v>M. NANDISHWARI</v>
      </c>
      <c r="I589" s="28" t="str">
        <f>IF(TRIM(D589)="","",IFERROR(INDEX('Student Master'!D:D,MATCH(D589,'Student Master'!B:B,0)),"Not Found"))</f>
        <v>3 - AM</v>
      </c>
      <c r="J589" s="28" t="str">
        <f>IF(TRIM(D589)="","",IFERROR(INDEX('Student Master'!H:H,MATCH(D589,'Student Master'!B:B,0)),"Not Found"))</f>
        <v>M. LINGAIAH</v>
      </c>
      <c r="K589" s="28" t="str">
        <f>IF(TRIM(D589)="","",IFERROR(INDEX('Student Master'!N:N,MATCH(D589,'Student Master'!B:B,0)),"Not Found"))</f>
        <v>PENTAKALAN</v>
      </c>
      <c r="L589" s="28">
        <f>IF(TRIM(D589)="","",IFERROR(INDEX('Student Master'!L:L,MATCH(D589,'Student Master'!B:B,0)),"Not Found"))</f>
        <v>9848744277</v>
      </c>
      <c r="M589" s="28"/>
      <c r="N589" s="28"/>
    </row>
    <row r="590" spans="1:15" x14ac:dyDescent="0.35">
      <c r="A590" s="28">
        <f t="shared" si="9"/>
        <v>589</v>
      </c>
      <c r="B590" s="30">
        <v>44813</v>
      </c>
      <c r="C590" s="28">
        <v>2197</v>
      </c>
      <c r="D590" s="28">
        <v>3474</v>
      </c>
      <c r="E590" s="28" t="s">
        <v>145</v>
      </c>
      <c r="F590" s="28">
        <v>5500</v>
      </c>
      <c r="G590" s="28"/>
      <c r="H590" s="28" t="str">
        <f>IF(TRIM(D590)="","",IFERROR(INDEX('Student Master'!C:C,MATCH(D590,'Student Master'!B:B,0)),"Not Found"))</f>
        <v>M. NANDINI</v>
      </c>
      <c r="I590" s="28" t="str">
        <f>IF(TRIM(D590)="","",IFERROR(INDEX('Student Master'!D:D,MATCH(D590,'Student Master'!B:B,0)),"Not Found"))</f>
        <v>5 - AM</v>
      </c>
      <c r="J590" s="28" t="str">
        <f>IF(TRIM(D590)="","",IFERROR(INDEX('Student Master'!H:H,MATCH(D590,'Student Master'!B:B,0)),"Not Found"))</f>
        <v>LINGAIAH</v>
      </c>
      <c r="K590" s="28" t="str">
        <f>IF(TRIM(D590)="","",IFERROR(INDEX('Student Master'!N:N,MATCH(D590,'Student Master'!B:B,0)),"Not Found"))</f>
        <v>PENTAKALAN</v>
      </c>
      <c r="L590" s="28">
        <f>IF(TRIM(D590)="","",IFERROR(INDEX('Student Master'!L:L,MATCH(D590,'Student Master'!B:B,0)),"Not Found"))</f>
        <v>9848744277</v>
      </c>
      <c r="M590" s="28"/>
      <c r="N590" s="28"/>
    </row>
    <row r="591" spans="1:15" x14ac:dyDescent="0.35">
      <c r="A591" s="28">
        <f t="shared" si="9"/>
        <v>590</v>
      </c>
      <c r="B591" s="30">
        <v>44813</v>
      </c>
      <c r="C591" s="28">
        <v>2198</v>
      </c>
      <c r="D591" s="28">
        <v>3059</v>
      </c>
      <c r="E591" s="28" t="s">
        <v>145</v>
      </c>
      <c r="F591" s="28">
        <v>2000</v>
      </c>
      <c r="G591" s="28"/>
      <c r="H591" s="28" t="str">
        <f>IF(TRIM(D591)="","",IFERROR(INDEX('Student Master'!C:C,MATCH(D591,'Student Master'!B:B,0)),"Not Found"))</f>
        <v>Not Found</v>
      </c>
      <c r="I591" s="28" t="str">
        <f>IF(TRIM(D591)="","",IFERROR(INDEX('Student Master'!D:D,MATCH(D591,'Student Master'!B:B,0)),"Not Found"))</f>
        <v>Not Found</v>
      </c>
      <c r="J591" s="28" t="str">
        <f>IF(TRIM(D591)="","",IFERROR(INDEX('Student Master'!H:H,MATCH(D591,'Student Master'!B:B,0)),"Not Found"))</f>
        <v>Not Found</v>
      </c>
      <c r="K591" s="28" t="str">
        <f>IF(TRIM(D591)="","",IFERROR(INDEX('Student Master'!N:N,MATCH(D591,'Student Master'!B:B,0)),"Not Found"))</f>
        <v>Not Found</v>
      </c>
      <c r="L591" s="28" t="str">
        <f>IF(TRIM(D591)="","",IFERROR(INDEX('Student Master'!L:L,MATCH(D591,'Student Master'!B:B,0)),"Not Found"))</f>
        <v>Not Found</v>
      </c>
      <c r="M591" s="28"/>
      <c r="N591" s="28" t="s">
        <v>2872</v>
      </c>
      <c r="O591" s="32" t="s">
        <v>1362</v>
      </c>
    </row>
    <row r="592" spans="1:15" x14ac:dyDescent="0.35">
      <c r="A592" s="28">
        <f t="shared" si="9"/>
        <v>591</v>
      </c>
      <c r="B592" s="30">
        <v>44813</v>
      </c>
      <c r="C592" s="28">
        <v>2199</v>
      </c>
      <c r="D592" s="28">
        <v>4000</v>
      </c>
      <c r="E592" s="28" t="s">
        <v>145</v>
      </c>
      <c r="F592" s="28">
        <v>1000</v>
      </c>
      <c r="G592" s="28"/>
      <c r="H592" s="28" t="str">
        <f>IF(TRIM(D592)="","",IFERROR(INDEX('Student Master'!C:C,MATCH(D592,'Student Master'!B:B,0)),"Not Found"))</f>
        <v>P. NAGA CHAITHANYA REDDY</v>
      </c>
      <c r="I592" s="28" t="str">
        <f>IF(TRIM(D592)="","",IFERROR(INDEX('Student Master'!D:D,MATCH(D592,'Student Master'!B:B,0)),"Not Found"))</f>
        <v>3 - AM</v>
      </c>
      <c r="J592" s="28" t="str">
        <f>IF(TRIM(D592)="","",IFERROR(INDEX('Student Master'!H:H,MATCH(D592,'Student Master'!B:B,0)),"Not Found"))</f>
        <v>P. RAMANA REDDY</v>
      </c>
      <c r="K592" s="28" t="str">
        <f>IF(TRIM(D592)="","",IFERROR(INDEX('Student Master'!N:N,MATCH(D592,'Student Master'!B:B,0)),"Not Found"))</f>
        <v>BHULAXMI CAMP</v>
      </c>
      <c r="L592" s="28">
        <f>IF(TRIM(D592)="","",IFERROR(INDEX('Student Master'!L:L,MATCH(D592,'Student Master'!B:B,0)),"Not Found"))</f>
        <v>7569658569</v>
      </c>
      <c r="M592" s="28"/>
      <c r="N592" s="28"/>
    </row>
    <row r="593" spans="1:14" x14ac:dyDescent="0.35">
      <c r="A593" s="28">
        <f t="shared" si="9"/>
        <v>592</v>
      </c>
      <c r="B593" s="30">
        <v>44813</v>
      </c>
      <c r="C593" s="28">
        <v>186</v>
      </c>
      <c r="D593" s="28">
        <v>4631</v>
      </c>
      <c r="E593" s="28" t="s">
        <v>32</v>
      </c>
      <c r="F593" s="28">
        <v>1000</v>
      </c>
      <c r="G593" s="28"/>
      <c r="H593" s="28" t="str">
        <f>IF(TRIM(D593)="","",IFERROR(INDEX('Student Master'!C:C,MATCH(D593,'Student Master'!B:B,0)),"Not Found"))</f>
        <v>ASHRA FATIMA</v>
      </c>
      <c r="I593" s="28" t="str">
        <f>IF(TRIM(D593)="","",IFERROR(INDEX('Student Master'!D:D,MATCH(D593,'Student Master'!B:B,0)),"Not Found"))</f>
        <v>U - BM</v>
      </c>
      <c r="J593" s="28" t="str">
        <f>IF(TRIM(D593)="","",IFERROR(INDEX('Student Master'!H:H,MATCH(D593,'Student Master'!B:B,0)),"Not Found"))</f>
        <v>MD.RAFEEK AHMED</v>
      </c>
      <c r="K593" s="28" t="str">
        <f>IF(TRIM(D593)="","",IFERROR(INDEX('Student Master'!N:N,MATCH(D593,'Student Master'!B:B,0)),"Not Found"))</f>
        <v>Bodhan</v>
      </c>
      <c r="L593" s="28">
        <f>IF(TRIM(D593)="","",IFERROR(INDEX('Student Master'!L:L,MATCH(D593,'Student Master'!B:B,0)),"Not Found"))</f>
        <v>9182373671</v>
      </c>
      <c r="M593" s="28"/>
      <c r="N593" s="28"/>
    </row>
    <row r="594" spans="1:14" x14ac:dyDescent="0.35">
      <c r="A594" s="28">
        <f t="shared" ref="A594:A657" si="10">A593+1</f>
        <v>593</v>
      </c>
      <c r="B594" s="30">
        <v>44813</v>
      </c>
      <c r="C594" s="28">
        <v>187</v>
      </c>
      <c r="D594" s="28">
        <v>4632</v>
      </c>
      <c r="E594" s="28" t="s">
        <v>32</v>
      </c>
      <c r="F594" s="28">
        <v>1000</v>
      </c>
      <c r="G594" s="28"/>
      <c r="H594" s="28" t="str">
        <f>IF(TRIM(D594)="","",IFERROR(INDEX('Student Master'!C:C,MATCH(D594,'Student Master'!B:B,0)),"Not Found"))</f>
        <v>MADHIHA FATIMA</v>
      </c>
      <c r="I594" s="28" t="str">
        <f>IF(TRIM(D594)="","",IFERROR(INDEX('Student Master'!D:D,MATCH(D594,'Student Master'!B:B,0)),"Not Found"))</f>
        <v>U - BM</v>
      </c>
      <c r="J594" s="28" t="str">
        <f>IF(TRIM(D594)="","",IFERROR(INDEX('Student Master'!H:H,MATCH(D594,'Student Master'!B:B,0)),"Not Found"))</f>
        <v>MD.RAFEEK AHMED</v>
      </c>
      <c r="K594" s="28" t="str">
        <f>IF(TRIM(D594)="","",IFERROR(INDEX('Student Master'!N:N,MATCH(D594,'Student Master'!B:B,0)),"Not Found"))</f>
        <v>Bodhan</v>
      </c>
      <c r="L594" s="28">
        <f>IF(TRIM(D594)="","",IFERROR(INDEX('Student Master'!L:L,MATCH(D594,'Student Master'!B:B,0)),"Not Found"))</f>
        <v>9014829355</v>
      </c>
      <c r="M594" s="28"/>
      <c r="N594" s="28"/>
    </row>
    <row r="595" spans="1:14" x14ac:dyDescent="0.35">
      <c r="A595" s="28">
        <f t="shared" si="10"/>
        <v>594</v>
      </c>
      <c r="B595" s="30">
        <v>44813</v>
      </c>
      <c r="C595" s="28">
        <v>188</v>
      </c>
      <c r="D595" s="28">
        <v>4866</v>
      </c>
      <c r="E595" s="28" t="s">
        <v>32</v>
      </c>
      <c r="F595" s="28">
        <v>1000</v>
      </c>
      <c r="G595" s="28"/>
      <c r="H595" s="28" t="str">
        <f>IF(TRIM(D595)="","",IFERROR(INDEX('Student Master'!C:C,MATCH(D595,'Student Master'!B:B,0)),"Not Found"))</f>
        <v>S.THANISHKA</v>
      </c>
      <c r="I595" s="28" t="str">
        <f>IF(TRIM(D595)="","",IFERROR(INDEX('Student Master'!D:D,MATCH(D595,'Student Master'!B:B,0)),"Not Found"))</f>
        <v>4 - AM</v>
      </c>
      <c r="J595" s="28" t="str">
        <f>IF(TRIM(D595)="","",IFERROR(INDEX('Student Master'!H:H,MATCH(D595,'Student Master'!B:B,0)),"Not Found"))</f>
        <v>S. SRINIVAS GOUD</v>
      </c>
      <c r="K595" s="28" t="str">
        <f>IF(TRIM(D595)="","",IFERROR(INDEX('Student Master'!N:N,MATCH(D595,'Student Master'!B:B,0)),"Not Found"))</f>
        <v>RUDRUR</v>
      </c>
      <c r="L595" s="28">
        <f>IF(TRIM(D595)="","",IFERROR(INDEX('Student Master'!L:L,MATCH(D595,'Student Master'!B:B,0)),"Not Found"))</f>
        <v>8985332512</v>
      </c>
      <c r="M595" s="28"/>
      <c r="N595" s="28"/>
    </row>
    <row r="596" spans="1:14" x14ac:dyDescent="0.35">
      <c r="A596" s="28">
        <f t="shared" si="10"/>
        <v>595</v>
      </c>
      <c r="B596" s="30">
        <v>44813</v>
      </c>
      <c r="C596" s="28">
        <v>189</v>
      </c>
      <c r="D596" s="28">
        <v>4865</v>
      </c>
      <c r="E596" s="28" t="s">
        <v>32</v>
      </c>
      <c r="F596" s="28">
        <v>1000</v>
      </c>
      <c r="G596" s="28"/>
      <c r="H596" s="28" t="str">
        <f>IF(TRIM(D596)="","",IFERROR(INDEX('Student Master'!C:C,MATCH(D596,'Student Master'!B:B,0)),"Not Found"))</f>
        <v>S. VISHITHA</v>
      </c>
      <c r="I596" s="28" t="str">
        <f>IF(TRIM(D596)="","",IFERROR(INDEX('Student Master'!D:D,MATCH(D596,'Student Master'!B:B,0)),"Not Found"))</f>
        <v>6 - AM</v>
      </c>
      <c r="J596" s="28" t="str">
        <f>IF(TRIM(D596)="","",IFERROR(INDEX('Student Master'!H:H,MATCH(D596,'Student Master'!B:B,0)),"Not Found"))</f>
        <v>S. SRINIVAS GOUD</v>
      </c>
      <c r="K596" s="28" t="str">
        <f>IF(TRIM(D596)="","",IFERROR(INDEX('Student Master'!N:N,MATCH(D596,'Student Master'!B:B,0)),"Not Found"))</f>
        <v>SHARBATHI CANAL</v>
      </c>
      <c r="L596" s="28">
        <f>IF(TRIM(D596)="","",IFERROR(INDEX('Student Master'!L:L,MATCH(D596,'Student Master'!B:B,0)),"Not Found"))</f>
        <v>8985332512</v>
      </c>
      <c r="M596" s="28"/>
      <c r="N596" s="28"/>
    </row>
    <row r="597" spans="1:14" x14ac:dyDescent="0.35">
      <c r="A597" s="28">
        <f t="shared" si="10"/>
        <v>596</v>
      </c>
      <c r="B597" s="30">
        <v>44813</v>
      </c>
      <c r="C597" s="28">
        <v>190</v>
      </c>
      <c r="D597" s="28">
        <v>2554</v>
      </c>
      <c r="E597" s="28" t="s">
        <v>32</v>
      </c>
      <c r="F597" s="28">
        <v>7000</v>
      </c>
      <c r="G597" s="28"/>
      <c r="H597" s="28" t="str">
        <f>IF(TRIM(D597)="","",IFERROR(INDEX('Student Master'!C:C,MATCH(D597,'Student Master'!B:B,0)),"Not Found"))</f>
        <v>M. PRIYANKA (7000 sanketh fee)</v>
      </c>
      <c r="I597" s="28" t="str">
        <f>IF(TRIM(D597)="","",IFERROR(INDEX('Student Master'!D:D,MATCH(D597,'Student Master'!B:B,0)),"Not Found"))</f>
        <v>9 - AS</v>
      </c>
      <c r="J597" s="28" t="str">
        <f>IF(TRIM(D597)="","",IFERROR(INDEX('Student Master'!H:H,MATCH(D597,'Student Master'!B:B,0)),"Not Found"))</f>
        <v>M. ANKUSH</v>
      </c>
      <c r="K597" s="28" t="str">
        <f>IF(TRIM(D597)="","",IFERROR(INDEX('Student Master'!N:N,MATCH(D597,'Student Master'!B:B,0)),"Not Found"))</f>
        <v>TATTIKOTE</v>
      </c>
      <c r="L597" s="28">
        <f>IF(TRIM(D597)="","",IFERROR(INDEX('Student Master'!L:L,MATCH(D597,'Student Master'!B:B,0)),"Not Found"))</f>
        <v>8309495619</v>
      </c>
      <c r="M597" s="28"/>
      <c r="N597" s="28"/>
    </row>
    <row r="598" spans="1:14" x14ac:dyDescent="0.35">
      <c r="A598" s="28">
        <f t="shared" si="10"/>
        <v>597</v>
      </c>
      <c r="B598" s="30">
        <v>44813</v>
      </c>
      <c r="C598" s="28">
        <v>191</v>
      </c>
      <c r="D598" s="28">
        <v>4013</v>
      </c>
      <c r="E598" s="28" t="s">
        <v>32</v>
      </c>
      <c r="F598" s="28">
        <v>6500</v>
      </c>
      <c r="G598" s="28"/>
      <c r="H598" s="28" t="str">
        <f>IF(TRIM(D598)="","",IFERROR(INDEX('Student Master'!C:C,MATCH(D598,'Student Master'!B:B,0)),"Not Found"))</f>
        <v>AQSA FATHIMA</v>
      </c>
      <c r="I598" s="28" t="str">
        <f>IF(TRIM(D598)="","",IFERROR(INDEX('Student Master'!D:D,MATCH(D598,'Student Master'!B:B,0)),"Not Found"))</f>
        <v>3 - AM</v>
      </c>
      <c r="J598" s="28" t="str">
        <f>IF(TRIM(D598)="","",IFERROR(INDEX('Student Master'!H:H,MATCH(D598,'Student Master'!B:B,0)),"Not Found"))</f>
        <v>ABDUL AZAM</v>
      </c>
      <c r="K598" s="28" t="str">
        <f>IF(TRIM(D598)="","",IFERROR(INDEX('Student Master'!N:N,MATCH(D598,'Student Master'!B:B,0)),"Not Found"))</f>
        <v>SHARBATHI CANAL</v>
      </c>
      <c r="L598" s="28">
        <f>IF(TRIM(D598)="","",IFERROR(INDEX('Student Master'!L:L,MATCH(D598,'Student Master'!B:B,0)),"Not Found"))</f>
        <v>9052854116</v>
      </c>
      <c r="M598" s="28"/>
      <c r="N598" s="28"/>
    </row>
    <row r="599" spans="1:14" x14ac:dyDescent="0.35">
      <c r="A599" s="28">
        <f t="shared" si="10"/>
        <v>598</v>
      </c>
      <c r="B599" s="30">
        <v>44813</v>
      </c>
      <c r="C599" s="28">
        <v>192</v>
      </c>
      <c r="D599" s="28">
        <v>4397</v>
      </c>
      <c r="E599" s="28" t="s">
        <v>32</v>
      </c>
      <c r="F599" s="28">
        <v>7000</v>
      </c>
      <c r="G599" s="28"/>
      <c r="H599" s="28" t="str">
        <f>IF(TRIM(D599)="","",IFERROR(INDEX('Student Master'!C:C,MATCH(D599,'Student Master'!B:B,0)),"Not Found"))</f>
        <v>ABDUL AZAAN</v>
      </c>
      <c r="I599" s="28" t="str">
        <f>IF(TRIM(D599)="","",IFERROR(INDEX('Student Master'!D:D,MATCH(D599,'Student Master'!B:B,0)),"Not Found"))</f>
        <v>U - AM</v>
      </c>
      <c r="J599" s="28" t="str">
        <f>IF(TRIM(D599)="","",IFERROR(INDEX('Student Master'!H:H,MATCH(D599,'Student Master'!B:B,0)),"Not Found"))</f>
        <v>ABDUL AZAM</v>
      </c>
      <c r="K599" s="28" t="str">
        <f>IF(TRIM(D599)="","",IFERROR(INDEX('Student Master'!N:N,MATCH(D599,'Student Master'!B:B,0)),"Not Found"))</f>
        <v>SHARBATHI CANAL</v>
      </c>
      <c r="L599" s="28">
        <f>IF(TRIM(D599)="","",IFERROR(INDEX('Student Master'!L:L,MATCH(D599,'Student Master'!B:B,0)),"Not Found"))</f>
        <v>9052854116</v>
      </c>
      <c r="M599" s="28"/>
      <c r="N599" s="28"/>
    </row>
    <row r="600" spans="1:14" x14ac:dyDescent="0.35">
      <c r="A600" s="28">
        <f t="shared" si="10"/>
        <v>599</v>
      </c>
      <c r="B600" s="30">
        <v>44813</v>
      </c>
      <c r="C600" s="28">
        <v>193</v>
      </c>
      <c r="D600" s="28">
        <v>4803</v>
      </c>
      <c r="E600" s="28" t="s">
        <v>32</v>
      </c>
      <c r="F600" s="28">
        <v>1500</v>
      </c>
      <c r="G600" s="28"/>
      <c r="H600" s="28" t="str">
        <f>IF(TRIM(D600)="","",IFERROR(INDEX('Student Master'!C:C,MATCH(D600,'Student Master'!B:B,0)),"Not Found"))</f>
        <v>J.SAHASRA</v>
      </c>
      <c r="I600" s="28" t="str">
        <f>IF(TRIM(D600)="","",IFERROR(INDEX('Student Master'!D:D,MATCH(D600,'Student Master'!B:B,0)),"Not Found"))</f>
        <v>3 - AM</v>
      </c>
      <c r="J600" s="28" t="str">
        <f>IF(TRIM(D600)="","",IFERROR(INDEX('Student Master'!H:H,MATCH(D600,'Student Master'!B:B,0)),"Not Found"))</f>
        <v>J.MAKKAIAH</v>
      </c>
      <c r="K600" s="28" t="str">
        <f>IF(TRIM(D600)="","",IFERROR(INDEX('Student Master'!N:N,MATCH(D600,'Student Master'!B:B,0)),"Not Found"))</f>
        <v>Chikatpalle</v>
      </c>
      <c r="L600" s="28">
        <f>IF(TRIM(D600)="","",IFERROR(INDEX('Student Master'!L:L,MATCH(D600,'Student Master'!B:B,0)),"Not Found"))</f>
        <v>9010993903</v>
      </c>
      <c r="M600" s="28"/>
      <c r="N600" s="28"/>
    </row>
    <row r="601" spans="1:14" x14ac:dyDescent="0.35">
      <c r="A601" s="28">
        <f t="shared" si="10"/>
        <v>600</v>
      </c>
      <c r="B601" s="30">
        <v>44813</v>
      </c>
      <c r="C601" s="28">
        <v>194</v>
      </c>
      <c r="D601" s="28">
        <v>4804</v>
      </c>
      <c r="E601" s="28" t="s">
        <v>32</v>
      </c>
      <c r="F601" s="28">
        <v>1500</v>
      </c>
      <c r="G601" s="28"/>
      <c r="H601" s="28" t="str">
        <f>IF(TRIM(D601)="","",IFERROR(INDEX('Student Master'!C:C,MATCH(D601,'Student Master'!B:B,0)),"Not Found"))</f>
        <v>J.Nakshatra</v>
      </c>
      <c r="I601" s="28" t="str">
        <f>IF(TRIM(D601)="","",IFERROR(INDEX('Student Master'!D:D,MATCH(D601,'Student Master'!B:B,0)),"Not Found"))</f>
        <v>L - BM</v>
      </c>
      <c r="J601" s="28" t="str">
        <f>IF(TRIM(D601)="","",IFERROR(INDEX('Student Master'!H:H,MATCH(D601,'Student Master'!B:B,0)),"Not Found"))</f>
        <v>Makkaiah</v>
      </c>
      <c r="K601" s="28" t="str">
        <f>IF(TRIM(D601)="","",IFERROR(INDEX('Student Master'!N:N,MATCH(D601,'Student Master'!B:B,0)),"Not Found"))</f>
        <v>Chikatpalle</v>
      </c>
      <c r="L601" s="28">
        <f>IF(TRIM(D601)="","",IFERROR(INDEX('Student Master'!L:L,MATCH(D601,'Student Master'!B:B,0)),"Not Found"))</f>
        <v>9010993903</v>
      </c>
      <c r="M601" s="28"/>
      <c r="N601" s="28"/>
    </row>
    <row r="602" spans="1:14" x14ac:dyDescent="0.35">
      <c r="A602" s="28">
        <f t="shared" si="10"/>
        <v>601</v>
      </c>
      <c r="B602" s="30">
        <v>44813</v>
      </c>
      <c r="C602" s="28">
        <v>517</v>
      </c>
      <c r="D602" s="28">
        <v>3894</v>
      </c>
      <c r="E602" s="28" t="s">
        <v>32</v>
      </c>
      <c r="F602" s="28">
        <v>5000</v>
      </c>
      <c r="G602" s="28"/>
      <c r="H602" s="28" t="str">
        <f>IF(TRIM(D602)="","",IFERROR(INDEX('Student Master'!C:C,MATCH(D602,'Student Master'!B:B,0)),"Not Found"))</f>
        <v>K. SNEHITHA</v>
      </c>
      <c r="I602" s="28" t="str">
        <f>IF(TRIM(D602)="","",IFERROR(INDEX('Student Master'!D:D,MATCH(D602,'Student Master'!B:B,0)),"Not Found"))</f>
        <v>9 - AS</v>
      </c>
      <c r="J602" s="28" t="str">
        <f>IF(TRIM(D602)="","",IFERROR(INDEX('Student Master'!H:H,MATCH(D602,'Student Master'!B:B,0)),"Not Found"))</f>
        <v>K. SHANKAR</v>
      </c>
      <c r="K602" s="28" t="str">
        <f>IF(TRIM(D602)="","",IFERROR(INDEX('Student Master'!N:N,MATCH(D602,'Student Master'!B:B,0)),"Not Found"))</f>
        <v>KANDAKURTHI</v>
      </c>
      <c r="L602" s="28">
        <f>IF(TRIM(D602)="","",IFERROR(INDEX('Student Master'!L:L,MATCH(D602,'Student Master'!B:B,0)),"Not Found"))</f>
        <v>9346384911</v>
      </c>
      <c r="M602" s="28"/>
      <c r="N602" s="28"/>
    </row>
    <row r="603" spans="1:14" x14ac:dyDescent="0.35">
      <c r="A603" s="28">
        <f t="shared" si="10"/>
        <v>602</v>
      </c>
      <c r="B603" s="30">
        <v>44816</v>
      </c>
      <c r="C603" s="28">
        <v>2200</v>
      </c>
      <c r="D603" s="28">
        <v>3025</v>
      </c>
      <c r="E603" s="28" t="s">
        <v>145</v>
      </c>
      <c r="F603" s="28">
        <v>13000</v>
      </c>
      <c r="G603" s="28"/>
      <c r="H603" s="28" t="str">
        <f>IF(TRIM(D603)="","",IFERROR(INDEX('Student Master'!C:C,MATCH(D603,'Student Master'!B:B,0)),"Not Found"))</f>
        <v>R. ROHITH</v>
      </c>
      <c r="I603" s="28" t="str">
        <f>IF(TRIM(D603)="","",IFERROR(INDEX('Student Master'!D:D,MATCH(D603,'Student Master'!B:B,0)),"Not Found"))</f>
        <v>7 - AM</v>
      </c>
      <c r="J603" s="28" t="str">
        <f>IF(TRIM(D603)="","",IFERROR(INDEX('Student Master'!H:H,MATCH(D603,'Student Master'!B:B,0)),"Not Found"))</f>
        <v>RAMULU</v>
      </c>
      <c r="K603" s="28" t="str">
        <f>IF(TRIM(D603)="","",IFERROR(INDEX('Student Master'!N:N,MATCH(D603,'Student Master'!B:B,0)),"Not Found"))</f>
        <v>KOPPARGA</v>
      </c>
      <c r="L603" s="28">
        <f>IF(TRIM(D603)="","",IFERROR(INDEX('Student Master'!L:L,MATCH(D603,'Student Master'!B:B,0)),"Not Found"))</f>
        <v>9866332489</v>
      </c>
      <c r="M603" s="28"/>
      <c r="N603" s="28" t="s">
        <v>2872</v>
      </c>
    </row>
    <row r="604" spans="1:14" x14ac:dyDescent="0.35">
      <c r="A604" s="28">
        <f t="shared" si="10"/>
        <v>603</v>
      </c>
      <c r="B604" s="30">
        <v>44816</v>
      </c>
      <c r="C604" s="28">
        <v>2201</v>
      </c>
      <c r="D604" s="28">
        <v>4341</v>
      </c>
      <c r="E604" s="28" t="s">
        <v>145</v>
      </c>
      <c r="F604" s="28">
        <v>3000</v>
      </c>
      <c r="G604" s="28"/>
      <c r="H604" s="28" t="str">
        <f>IF(TRIM(D604)="","",IFERROR(INDEX('Student Master'!C:C,MATCH(D604,'Student Master'!B:B,0)),"Not Found"))</f>
        <v>K. DRUVAN</v>
      </c>
      <c r="I604" s="28" t="str">
        <f>IF(TRIM(D604)="","",IFERROR(INDEX('Student Master'!D:D,MATCH(D604,'Student Master'!B:B,0)),"Not Found"))</f>
        <v>1 - AM</v>
      </c>
      <c r="J604" s="28" t="str">
        <f>IF(TRIM(D604)="","",IFERROR(INDEX('Student Master'!H:H,MATCH(D604,'Student Master'!B:B,0)),"Not Found"))</f>
        <v>K. SRIKANTH</v>
      </c>
      <c r="K604" s="28" t="str">
        <f>IF(TRIM(D604)="","",IFERROR(INDEX('Student Master'!N:N,MATCH(D604,'Student Master'!B:B,0)),"Not Found"))</f>
        <v>NEAR H.P.O.</v>
      </c>
      <c r="L604" s="28">
        <f>IF(TRIM(D604)="","",IFERROR(INDEX('Student Master'!L:L,MATCH(D604,'Student Master'!B:B,0)),"Not Found"))</f>
        <v>6302980424</v>
      </c>
      <c r="M604" s="28"/>
      <c r="N604" s="28"/>
    </row>
    <row r="605" spans="1:14" x14ac:dyDescent="0.35">
      <c r="A605" s="28">
        <f t="shared" si="10"/>
        <v>604</v>
      </c>
      <c r="B605" s="30">
        <v>44816</v>
      </c>
      <c r="C605" s="28">
        <v>2202</v>
      </c>
      <c r="D605" s="28">
        <v>2529</v>
      </c>
      <c r="E605" s="28" t="s">
        <v>145</v>
      </c>
      <c r="F605" s="28">
        <v>10000</v>
      </c>
      <c r="G605" s="28"/>
      <c r="H605" s="28" t="str">
        <f>IF(TRIM(D605)="","",IFERROR(INDEX('Student Master'!C:C,MATCH(D605,'Student Master'!B:B,0)),"Not Found"))</f>
        <v>M. GOPICHAND REDDY</v>
      </c>
      <c r="I605" s="28" t="str">
        <f>IF(TRIM(D605)="","",IFERROR(INDEX('Student Master'!D:D,MATCH(D605,'Student Master'!B:B,0)),"Not Found"))</f>
        <v>9 - AM</v>
      </c>
      <c r="J605" s="28" t="str">
        <f>IF(TRIM(D605)="","",IFERROR(INDEX('Student Master'!H:H,MATCH(D605,'Student Master'!B:B,0)),"Not Found"))</f>
        <v>THIRUPATHI REDDY</v>
      </c>
      <c r="K605" s="28" t="str">
        <f>IF(TRIM(D605)="","",IFERROR(INDEX('Student Master'!N:N,MATCH(D605,'Student Master'!B:B,0)),"Not Found"))</f>
        <v>SALAMPAD</v>
      </c>
      <c r="L605" s="28">
        <f>IF(TRIM(D605)="","",IFERROR(INDEX('Student Master'!L:L,MATCH(D605,'Student Master'!B:B,0)),"Not Found"))</f>
        <v>9963917817</v>
      </c>
      <c r="M605" s="28"/>
      <c r="N605" s="28"/>
    </row>
    <row r="606" spans="1:14" x14ac:dyDescent="0.35">
      <c r="A606" s="28">
        <f t="shared" si="10"/>
        <v>605</v>
      </c>
      <c r="B606" s="30">
        <v>44816</v>
      </c>
      <c r="C606" s="28">
        <v>2203</v>
      </c>
      <c r="D606" s="28">
        <v>4172</v>
      </c>
      <c r="E606" s="28" t="s">
        <v>145</v>
      </c>
      <c r="F606" s="28">
        <v>2500</v>
      </c>
      <c r="G606" s="28"/>
      <c r="H606" s="28" t="str">
        <f>IF(TRIM(D606)="","",IFERROR(INDEX('Student Master'!C:C,MATCH(D606,'Student Master'!B:B,0)),"Not Found"))</f>
        <v>M. SAHASRA</v>
      </c>
      <c r="I606" s="28" t="str">
        <f>IF(TRIM(D606)="","",IFERROR(INDEX('Student Master'!D:D,MATCH(D606,'Student Master'!B:B,0)),"Not Found"))</f>
        <v>2 - AM</v>
      </c>
      <c r="J606" s="28" t="str">
        <f>IF(TRIM(D606)="","",IFERROR(INDEX('Student Master'!H:H,MATCH(D606,'Student Master'!B:B,0)),"Not Found"))</f>
        <v>M. NAVEEN GOUD</v>
      </c>
      <c r="K606" s="28" t="str">
        <f>IF(TRIM(D606)="","",IFERROR(INDEX('Student Master'!N:N,MATCH(D606,'Student Master'!B:B,0)),"Not Found"))</f>
        <v>PANTAKHURD OLD</v>
      </c>
      <c r="L606" s="28">
        <f>IF(TRIM(D606)="","",IFERROR(INDEX('Student Master'!L:L,MATCH(D606,'Student Master'!B:B,0)),"Not Found"))</f>
        <v>9550057966</v>
      </c>
      <c r="M606" s="28"/>
      <c r="N606" s="28"/>
    </row>
    <row r="607" spans="1:14" x14ac:dyDescent="0.35">
      <c r="A607" s="28">
        <f t="shared" si="10"/>
        <v>606</v>
      </c>
      <c r="B607" s="30">
        <v>44816</v>
      </c>
      <c r="C607" s="28">
        <v>2204</v>
      </c>
      <c r="D607" s="28">
        <v>4410</v>
      </c>
      <c r="E607" s="28" t="s">
        <v>145</v>
      </c>
      <c r="F607" s="28">
        <v>2500</v>
      </c>
      <c r="G607" s="28"/>
      <c r="H607" s="28" t="str">
        <f>IF(TRIM(D607)="","",IFERROR(INDEX('Student Master'!C:C,MATCH(D607,'Student Master'!B:B,0)),"Not Found"))</f>
        <v>M. SAI RISHI GOUD</v>
      </c>
      <c r="I607" s="28" t="str">
        <f>IF(TRIM(D607)="","",IFERROR(INDEX('Student Master'!D:D,MATCH(D607,'Student Master'!B:B,0)),"Not Found"))</f>
        <v>L - BM</v>
      </c>
      <c r="J607" s="28" t="str">
        <f>IF(TRIM(D607)="","",IFERROR(INDEX('Student Master'!H:H,MATCH(D607,'Student Master'!B:B,0)),"Not Found"))</f>
        <v>NAVEEN GOUD</v>
      </c>
      <c r="K607" s="28" t="str">
        <f>IF(TRIM(D607)="","",IFERROR(INDEX('Student Master'!N:N,MATCH(D607,'Student Master'!B:B,0)),"Not Found"))</f>
        <v>PANTAKHURD OLD</v>
      </c>
      <c r="L607" s="28">
        <f>IF(TRIM(D607)="","",IFERROR(INDEX('Student Master'!L:L,MATCH(D607,'Student Master'!B:B,0)),"Not Found"))</f>
        <v>9550057966</v>
      </c>
      <c r="M607" s="28"/>
      <c r="N607" s="28"/>
    </row>
    <row r="608" spans="1:14" x14ac:dyDescent="0.35">
      <c r="A608" s="28">
        <f t="shared" si="10"/>
        <v>607</v>
      </c>
      <c r="B608" s="30">
        <v>44816</v>
      </c>
      <c r="C608" s="28">
        <v>2205</v>
      </c>
      <c r="D608" s="28">
        <v>3593</v>
      </c>
      <c r="E608" s="28" t="s">
        <v>145</v>
      </c>
      <c r="F608" s="28">
        <v>10000</v>
      </c>
      <c r="G608" s="28"/>
      <c r="H608" s="28" t="str">
        <f>IF(TRIM(D608)="","",IFERROR(INDEX('Student Master'!C:C,MATCH(D608,'Student Master'!B:B,0)),"Not Found"))</f>
        <v>R. PRAMOD</v>
      </c>
      <c r="I608" s="28" t="str">
        <f>IF(TRIM(D608)="","",IFERROR(INDEX('Student Master'!D:D,MATCH(D608,'Student Master'!B:B,0)),"Not Found"))</f>
        <v>5 - AS</v>
      </c>
      <c r="J608" s="28" t="str">
        <f>IF(TRIM(D608)="","",IFERROR(INDEX('Student Master'!H:H,MATCH(D608,'Student Master'!B:B,0)),"Not Found"))</f>
        <v>SAILU</v>
      </c>
      <c r="K608" s="28" t="str">
        <f>IF(TRIM(D608)="","",IFERROR(INDEX('Student Master'!N:N,MATCH(D608,'Student Master'!B:B,0)),"Not Found"))</f>
        <v>BANDARPALLY</v>
      </c>
      <c r="L608" s="28">
        <f>IF(TRIM(D608)="","",IFERROR(INDEX('Student Master'!L:L,MATCH(D608,'Student Master'!B:B,0)),"Not Found"))</f>
        <v>9948083189</v>
      </c>
      <c r="M608" s="28"/>
      <c r="N608" s="28"/>
    </row>
    <row r="609" spans="1:15" x14ac:dyDescent="0.35">
      <c r="A609" s="28">
        <f t="shared" si="10"/>
        <v>608</v>
      </c>
      <c r="B609" s="30">
        <v>44816</v>
      </c>
      <c r="C609" s="28">
        <v>2206</v>
      </c>
      <c r="D609" s="28">
        <v>2942</v>
      </c>
      <c r="E609" s="28" t="s">
        <v>145</v>
      </c>
      <c r="F609" s="28">
        <v>5000</v>
      </c>
      <c r="G609" s="28"/>
      <c r="H609" s="28" t="str">
        <f>IF(TRIM(D609)="","",IFERROR(INDEX('Student Master'!C:C,MATCH(D609,'Student Master'!B:B,0)),"Not Found"))</f>
        <v>J. BASURI</v>
      </c>
      <c r="I609" s="28" t="str">
        <f>IF(TRIM(D609)="","",IFERROR(INDEX('Student Master'!D:D,MATCH(D609,'Student Master'!B:B,0)),"Not Found"))</f>
        <v>8 - AM</v>
      </c>
      <c r="J609" s="28" t="str">
        <f>IF(TRIM(D609)="","",IFERROR(INDEX('Student Master'!H:H,MATCH(D609,'Student Master'!B:B,0)),"Not Found"))</f>
        <v>J. ANKUSH</v>
      </c>
      <c r="K609" s="28" t="str">
        <f>IF(TRIM(D609)="","",IFERROR(INDEX('Student Master'!N:N,MATCH(D609,'Student Master'!B:B,0)),"Not Found"))</f>
        <v>SHARBATHI CANAL</v>
      </c>
      <c r="L609" s="28">
        <f>IF(TRIM(D609)="","",IFERROR(INDEX('Student Master'!L:L,MATCH(D609,'Student Master'!B:B,0)),"Not Found"))</f>
        <v>9398802523</v>
      </c>
      <c r="M609" s="28"/>
      <c r="N609" s="28"/>
    </row>
    <row r="610" spans="1:15" x14ac:dyDescent="0.35">
      <c r="A610" s="28">
        <f t="shared" si="10"/>
        <v>609</v>
      </c>
      <c r="B610" s="30">
        <v>44816</v>
      </c>
      <c r="C610" s="28">
        <v>2207</v>
      </c>
      <c r="D610" s="28">
        <v>3722</v>
      </c>
      <c r="E610" s="28" t="s">
        <v>145</v>
      </c>
      <c r="F610" s="28">
        <v>4000</v>
      </c>
      <c r="G610" s="28"/>
      <c r="H610" s="28" t="str">
        <f>IF(TRIM(D610)="","",IFERROR(INDEX('Student Master'!C:C,MATCH(D610,'Student Master'!B:B,0)),"Not Found"))</f>
        <v>M. NIKSHETHA</v>
      </c>
      <c r="I610" s="28" t="str">
        <f>IF(TRIM(D610)="","",IFERROR(INDEX('Student Master'!D:D,MATCH(D610,'Student Master'!B:B,0)),"Not Found"))</f>
        <v>4 - BM</v>
      </c>
      <c r="J610" s="28" t="str">
        <f>IF(TRIM(D610)="","",IFERROR(INDEX('Student Master'!H:H,MATCH(D610,'Student Master'!B:B,0)),"Not Found"))</f>
        <v>RAVI</v>
      </c>
      <c r="K610" s="28" t="str">
        <f>IF(TRIM(D610)="","",IFERROR(INDEX('Student Master'!N:N,MATCH(D610,'Student Master'!B:B,0)),"Not Found"))</f>
        <v>NAGANPALLY</v>
      </c>
      <c r="L610" s="28">
        <f>IF(TRIM(D610)="","",IFERROR(INDEX('Student Master'!L:L,MATCH(D610,'Student Master'!B:B,0)),"Not Found"))</f>
        <v>9652260785</v>
      </c>
      <c r="M610" s="28"/>
      <c r="N610" s="28"/>
    </row>
    <row r="611" spans="1:15" x14ac:dyDescent="0.35">
      <c r="A611" s="28">
        <f t="shared" si="10"/>
        <v>610</v>
      </c>
      <c r="B611" s="30">
        <v>44816</v>
      </c>
      <c r="C611" s="28">
        <v>2208</v>
      </c>
      <c r="D611" s="28">
        <v>4273</v>
      </c>
      <c r="E611" s="28" t="s">
        <v>145</v>
      </c>
      <c r="F611" s="28">
        <v>2000</v>
      </c>
      <c r="G611" s="28"/>
      <c r="H611" s="28" t="str">
        <f>IF(TRIM(D611)="","",IFERROR(INDEX('Student Master'!C:C,MATCH(D611,'Student Master'!B:B,0)),"Not Found"))</f>
        <v>M. RISHI</v>
      </c>
      <c r="I611" s="28" t="str">
        <f>IF(TRIM(D611)="","",IFERROR(INDEX('Student Master'!D:D,MATCH(D611,'Student Master'!B:B,0)),"Not Found"))</f>
        <v>2 - AM</v>
      </c>
      <c r="J611" s="28" t="str">
        <f>IF(TRIM(D611)="","",IFERROR(INDEX('Student Master'!H:H,MATCH(D611,'Student Master'!B:B,0)),"Not Found"))</f>
        <v>M. RAVI</v>
      </c>
      <c r="K611" s="28" t="str">
        <f>IF(TRIM(D611)="","",IFERROR(INDEX('Student Master'!N:N,MATCH(D611,'Student Master'!B:B,0)),"Not Found"))</f>
        <v>NAGANPALLY</v>
      </c>
      <c r="L611" s="28">
        <f>IF(TRIM(D611)="","",IFERROR(INDEX('Student Master'!L:L,MATCH(D611,'Student Master'!B:B,0)),"Not Found"))</f>
        <v>9652260785</v>
      </c>
      <c r="M611" s="28"/>
      <c r="N611" s="28"/>
    </row>
    <row r="612" spans="1:15" x14ac:dyDescent="0.35">
      <c r="A612" s="28">
        <f t="shared" si="10"/>
        <v>611</v>
      </c>
      <c r="B612" s="30">
        <v>44816</v>
      </c>
      <c r="C612" s="28">
        <v>2209</v>
      </c>
      <c r="D612" s="28">
        <v>4504</v>
      </c>
      <c r="E612" s="28" t="s">
        <v>145</v>
      </c>
      <c r="F612" s="28">
        <v>2000</v>
      </c>
      <c r="G612" s="28"/>
      <c r="H612" s="28" t="str">
        <f>IF(TRIM(D612)="","",IFERROR(INDEX('Student Master'!C:C,MATCH(D612,'Student Master'!B:B,0)),"Not Found"))</f>
        <v>M. NIVETHA</v>
      </c>
      <c r="I612" s="28" t="str">
        <f>IF(TRIM(D612)="","",IFERROR(INDEX('Student Master'!D:D,MATCH(D612,'Student Master'!B:B,0)),"Not Found"))</f>
        <v>U - BM</v>
      </c>
      <c r="J612" s="28" t="str">
        <f>IF(TRIM(D612)="","",IFERROR(INDEX('Student Master'!H:H,MATCH(D612,'Student Master'!B:B,0)),"Not Found"))</f>
        <v>RAVI</v>
      </c>
      <c r="K612" s="28" t="str">
        <f>IF(TRIM(D612)="","",IFERROR(INDEX('Student Master'!N:N,MATCH(D612,'Student Master'!B:B,0)),"Not Found"))</f>
        <v>NAGANPALLY</v>
      </c>
      <c r="L612" s="28">
        <f>IF(TRIM(D612)="","",IFERROR(INDEX('Student Master'!L:L,MATCH(D612,'Student Master'!B:B,0)),"Not Found"))</f>
        <v>9550233358</v>
      </c>
      <c r="M612" s="28"/>
      <c r="N612" s="28"/>
    </row>
    <row r="613" spans="1:15" x14ac:dyDescent="0.35">
      <c r="A613" s="28">
        <f t="shared" si="10"/>
        <v>612</v>
      </c>
      <c r="B613" s="30">
        <v>44816</v>
      </c>
      <c r="C613" s="28">
        <v>195</v>
      </c>
      <c r="D613" s="28">
        <v>4629</v>
      </c>
      <c r="E613" s="28" t="s">
        <v>32</v>
      </c>
      <c r="F613" s="28">
        <v>2000</v>
      </c>
      <c r="G613" s="28"/>
      <c r="H613" s="28" t="str">
        <f>IF(TRIM(D613)="","",IFERROR(INDEX('Student Master'!C:C,MATCH(D613,'Student Master'!B:B,0)),"Not Found"))</f>
        <v>B.Jayanth</v>
      </c>
      <c r="I613" s="28" t="str">
        <f>IF(TRIM(D613)="","",IFERROR(INDEX('Student Master'!D:D,MATCH(D613,'Student Master'!B:B,0)),"Not Found"))</f>
        <v>L - BM</v>
      </c>
      <c r="J613" s="28" t="str">
        <f>IF(TRIM(D613)="","",IFERROR(INDEX('Student Master'!H:H,MATCH(D613,'Student Master'!B:B,0)),"Not Found"))</f>
        <v>Naveen</v>
      </c>
      <c r="K613" s="28" t="str">
        <f>IF(TRIM(D613)="","",IFERROR(INDEX('Student Master'!N:N,MATCH(D613,'Student Master'!B:B,0)),"Not Found"))</f>
        <v>Baswatharak Nagar</v>
      </c>
      <c r="L613" s="28">
        <f>IF(TRIM(D613)="","",IFERROR(INDEX('Student Master'!L:L,MATCH(D613,'Student Master'!B:B,0)),"Not Found"))</f>
        <v>9701474553</v>
      </c>
      <c r="M613" s="28"/>
      <c r="N613" s="28"/>
    </row>
    <row r="614" spans="1:15" x14ac:dyDescent="0.35">
      <c r="A614" s="28">
        <f t="shared" si="10"/>
        <v>613</v>
      </c>
      <c r="B614" s="30">
        <v>44816</v>
      </c>
      <c r="C614" s="28">
        <v>196</v>
      </c>
      <c r="D614" s="28">
        <v>3347</v>
      </c>
      <c r="E614" s="28" t="s">
        <v>32</v>
      </c>
      <c r="F614" s="28">
        <v>2000</v>
      </c>
      <c r="G614" s="28"/>
      <c r="H614" s="28" t="str">
        <f>IF(TRIM(D614)="","",IFERROR(INDEX('Student Master'!C:C,MATCH(D614,'Student Master'!B:B,0)),"Not Found"))</f>
        <v>CH. UDAY KUMAR</v>
      </c>
      <c r="I614" s="28" t="str">
        <f>IF(TRIM(D614)="","",IFERROR(INDEX('Student Master'!D:D,MATCH(D614,'Student Master'!B:B,0)),"Not Found"))</f>
        <v>6 - AM</v>
      </c>
      <c r="J614" s="28" t="str">
        <f>IF(TRIM(D614)="","",IFERROR(INDEX('Student Master'!H:H,MATCH(D614,'Student Master'!B:B,0)),"Not Found"))</f>
        <v>LACHARAM</v>
      </c>
      <c r="K614" s="28" t="str">
        <f>IF(TRIM(D614)="","",IFERROR(INDEX('Student Master'!N:N,MATCH(D614,'Student Master'!B:B,0)),"Not Found"))</f>
        <v>SHAKKARNAGAR</v>
      </c>
      <c r="L614" s="28">
        <f>IF(TRIM(D614)="","",IFERROR(INDEX('Student Master'!L:L,MATCH(D614,'Student Master'!B:B,0)),"Not Found"))</f>
        <v>8500211790</v>
      </c>
      <c r="M614" s="28"/>
      <c r="N614" s="28"/>
    </row>
    <row r="615" spans="1:15" x14ac:dyDescent="0.35">
      <c r="A615" s="28">
        <f t="shared" si="10"/>
        <v>614</v>
      </c>
      <c r="B615" s="30">
        <v>44816</v>
      </c>
      <c r="C615" s="28">
        <v>197</v>
      </c>
      <c r="D615" s="28">
        <v>2278</v>
      </c>
      <c r="E615" s="28" t="s">
        <v>32</v>
      </c>
      <c r="F615" s="28">
        <v>10000</v>
      </c>
      <c r="G615" s="28"/>
      <c r="H615" s="28" t="str">
        <f>IF(TRIM(D615)="","",IFERROR(INDEX('Student Master'!C:C,MATCH(D615,'Student Master'!B:B,0)),"Not Found"))</f>
        <v>D. AMULYA</v>
      </c>
      <c r="I615" s="28" t="str">
        <f>IF(TRIM(D615)="","",IFERROR(INDEX('Student Master'!D:D,MATCH(D615,'Student Master'!B:B,0)),"Not Found"))</f>
        <v>10 - BS</v>
      </c>
      <c r="J615" s="28" t="str">
        <f>IF(TRIM(D615)="","",IFERROR(INDEX('Student Master'!H:H,MATCH(D615,'Student Master'!B:B,0)),"Not Found"))</f>
        <v>KIRAN KUMAR</v>
      </c>
      <c r="K615" s="28" t="str">
        <f>IF(TRIM(D615)="","",IFERROR(INDEX('Student Master'!N:N,MATCH(D615,'Student Master'!B:B,0)),"Not Found"))</f>
        <v>AZAM GUNJ</v>
      </c>
      <c r="L615" s="28">
        <f>IF(TRIM(D615)="","",IFERROR(INDEX('Student Master'!L:L,MATCH(D615,'Student Master'!B:B,0)),"Not Found"))</f>
        <v>9396490155</v>
      </c>
      <c r="M615" s="28"/>
      <c r="N615" s="28"/>
    </row>
    <row r="616" spans="1:15" x14ac:dyDescent="0.35">
      <c r="A616" s="28">
        <f t="shared" si="10"/>
        <v>615</v>
      </c>
      <c r="B616" s="30">
        <v>44816</v>
      </c>
      <c r="C616" s="28">
        <v>198</v>
      </c>
      <c r="D616" s="28">
        <v>4482</v>
      </c>
      <c r="E616" s="28" t="s">
        <v>32</v>
      </c>
      <c r="F616" s="28">
        <v>10000</v>
      </c>
      <c r="G616" s="28"/>
      <c r="H616" s="28" t="str">
        <f>IF(TRIM(D616)="","",IFERROR(INDEX('Student Master'!C:C,MATCH(D616,'Student Master'!B:B,0)),"Not Found"))</f>
        <v>G. LASHYA</v>
      </c>
      <c r="I616" s="28" t="str">
        <f>IF(TRIM(D616)="","",IFERROR(INDEX('Student Master'!D:D,MATCH(D616,'Student Master'!B:B,0)),"Not Found"))</f>
        <v>3 - AM</v>
      </c>
      <c r="J616" s="28" t="str">
        <f>IF(TRIM(D616)="","",IFERROR(INDEX('Student Master'!H:H,MATCH(D616,'Student Master'!B:B,0)),"Not Found"))</f>
        <v>G. CHANDRAKANTH</v>
      </c>
      <c r="K616" s="28" t="str">
        <f>IF(TRIM(D616)="","",IFERROR(INDEX('Student Master'!N:N,MATCH(D616,'Student Master'!B:B,0)),"Not Found"))</f>
        <v>KOPPARGA</v>
      </c>
      <c r="L616" s="28">
        <f>IF(TRIM(D616)="","",IFERROR(INDEX('Student Master'!L:L,MATCH(D616,'Student Master'!B:B,0)),"Not Found"))</f>
        <v>9848236864</v>
      </c>
      <c r="M616" s="28"/>
      <c r="N616" s="28"/>
    </row>
    <row r="617" spans="1:15" x14ac:dyDescent="0.35">
      <c r="A617" s="28">
        <f t="shared" si="10"/>
        <v>616</v>
      </c>
      <c r="B617" s="30">
        <v>44816</v>
      </c>
      <c r="C617" s="28">
        <v>199</v>
      </c>
      <c r="D617" s="28" t="s">
        <v>2948</v>
      </c>
      <c r="E617" s="28" t="s">
        <v>32</v>
      </c>
      <c r="F617" s="28">
        <v>10000</v>
      </c>
      <c r="G617" s="28"/>
      <c r="H617" s="28" t="str">
        <f>IF(TRIM(D617)="","",IFERROR(INDEX('Student Master'!C:C,MATCH(D617,'Student Master'!B:B,0)),"Not Found"))</f>
        <v>G. LOUKYA</v>
      </c>
      <c r="I617" s="28" t="str">
        <f>IF(TRIM(D617)="","",IFERROR(INDEX('Student Master'!D:D,MATCH(D617,'Student Master'!B:B,0)),"Not Found"))</f>
        <v>U - AM</v>
      </c>
      <c r="J617" s="28" t="str">
        <f>IF(TRIM(D617)="","",IFERROR(INDEX('Student Master'!H:H,MATCH(D617,'Student Master'!B:B,0)),"Not Found"))</f>
        <v>G. CHANDRAKANTH</v>
      </c>
      <c r="K617" s="28" t="str">
        <f>IF(TRIM(D617)="","",IFERROR(INDEX('Student Master'!N:N,MATCH(D617,'Student Master'!B:B,0)),"Not Found"))</f>
        <v>KOPPARGA</v>
      </c>
      <c r="L617" s="28">
        <f>IF(TRIM(D617)="","",IFERROR(INDEX('Student Master'!L:L,MATCH(D617,'Student Master'!B:B,0)),"Not Found"))</f>
        <v>9848236864</v>
      </c>
      <c r="M617" s="28"/>
      <c r="N617" s="28"/>
    </row>
    <row r="618" spans="1:15" x14ac:dyDescent="0.35">
      <c r="A618" s="28">
        <f t="shared" si="10"/>
        <v>617</v>
      </c>
      <c r="B618" s="30">
        <v>44816</v>
      </c>
      <c r="C618" s="28">
        <v>200</v>
      </c>
      <c r="D618" s="28">
        <v>2700</v>
      </c>
      <c r="E618" s="28" t="s">
        <v>32</v>
      </c>
      <c r="F618" s="28">
        <v>10000</v>
      </c>
      <c r="G618" s="28"/>
      <c r="H618" s="28" t="str">
        <f>IF(TRIM(D618)="","",IFERROR(INDEX('Student Master'!C:C,MATCH(D618,'Student Master'!B:B,0)),"Not Found"))</f>
        <v>B. MITHRAVINDA</v>
      </c>
      <c r="I618" s="28" t="str">
        <f>IF(TRIM(D618)="","",IFERROR(INDEX('Student Master'!D:D,MATCH(D618,'Student Master'!B:B,0)),"Not Found"))</f>
        <v>8 - AM</v>
      </c>
      <c r="J618" s="28" t="str">
        <f>IF(TRIM(D618)="","",IFERROR(INDEX('Student Master'!H:H,MATCH(D618,'Student Master'!B:B,0)),"Not Found"))</f>
        <v>VENKATA RAMANA REDDY</v>
      </c>
      <c r="K618" s="28" t="str">
        <f>IF(TRIM(D618)="","",IFERROR(INDEX('Student Master'!N:N,MATCH(D618,'Student Master'!B:B,0)),"Not Found"))</f>
        <v>BHULAXMI CAMP</v>
      </c>
      <c r="L618" s="28">
        <f>IF(TRIM(D618)="","",IFERROR(INDEX('Student Master'!L:L,MATCH(D618,'Student Master'!B:B,0)),"Not Found"))</f>
        <v>9948066017</v>
      </c>
      <c r="M618" s="28"/>
      <c r="N618" s="28"/>
    </row>
    <row r="619" spans="1:15" x14ac:dyDescent="0.35">
      <c r="A619" s="28">
        <f t="shared" si="10"/>
        <v>618</v>
      </c>
      <c r="B619" s="30">
        <v>44816</v>
      </c>
      <c r="C619" s="28">
        <v>201</v>
      </c>
      <c r="D619" s="28">
        <v>3741</v>
      </c>
      <c r="E619" s="28" t="s">
        <v>32</v>
      </c>
      <c r="F619" s="28">
        <v>10000</v>
      </c>
      <c r="G619" s="28"/>
      <c r="H619" s="28" t="str">
        <f>IF(TRIM(D619)="","",IFERROR(INDEX('Student Master'!C:C,MATCH(D619,'Student Master'!B:B,0)),"Not Found"))</f>
        <v>B. SATHVIK REDDY</v>
      </c>
      <c r="I619" s="28" t="str">
        <f>IF(TRIM(D619)="","",IFERROR(INDEX('Student Master'!D:D,MATCH(D619,'Student Master'!B:B,0)),"Not Found"))</f>
        <v>4 - AM</v>
      </c>
      <c r="J619" s="28" t="str">
        <f>IF(TRIM(D619)="","",IFERROR(INDEX('Student Master'!H:H,MATCH(D619,'Student Master'!B:B,0)),"Not Found"))</f>
        <v>VENKATA RAMANA REDDY</v>
      </c>
      <c r="K619" s="28" t="str">
        <f>IF(TRIM(D619)="","",IFERROR(INDEX('Student Master'!N:N,MATCH(D619,'Student Master'!B:B,0)),"Not Found"))</f>
        <v>BHULAXMI CAMP</v>
      </c>
      <c r="L619" s="28">
        <f>IF(TRIM(D619)="","",IFERROR(INDEX('Student Master'!L:L,MATCH(D619,'Student Master'!B:B,0)),"Not Found"))</f>
        <v>9948066017</v>
      </c>
      <c r="M619" s="28"/>
      <c r="N619" s="28"/>
    </row>
    <row r="620" spans="1:15" x14ac:dyDescent="0.35">
      <c r="A620" s="28">
        <f t="shared" si="10"/>
        <v>619</v>
      </c>
      <c r="B620" s="30">
        <v>44816</v>
      </c>
      <c r="C620" s="28">
        <v>202</v>
      </c>
      <c r="D620" s="28">
        <v>2288</v>
      </c>
      <c r="E620" s="28" t="s">
        <v>32</v>
      </c>
      <c r="F620" s="28">
        <v>15000</v>
      </c>
      <c r="G620" s="28"/>
      <c r="H620" s="28" t="str">
        <f>IF(TRIM(D620)="","",IFERROR(INDEX('Student Master'!C:C,MATCH(D620,'Student Master'!B:B,0)),"Not Found"))</f>
        <v>B. VASAVI</v>
      </c>
      <c r="I620" s="28" t="str">
        <f>IF(TRIM(D620)="","",IFERROR(INDEX('Student Master'!D:D,MATCH(D620,'Student Master'!B:B,0)),"Not Found"))</f>
        <v>10 - BS</v>
      </c>
      <c r="J620" s="28" t="str">
        <f>IF(TRIM(D620)="","",IFERROR(INDEX('Student Master'!H:H,MATCH(D620,'Student Master'!B:B,0)),"Not Found"))</f>
        <v>VENKATA RAMANA REDDY</v>
      </c>
      <c r="K620" s="28" t="str">
        <f>IF(TRIM(D620)="","",IFERROR(INDEX('Student Master'!N:N,MATCH(D620,'Student Master'!B:B,0)),"Not Found"))</f>
        <v>BHULAXMI CAMP</v>
      </c>
      <c r="L620" s="28">
        <f>IF(TRIM(D620)="","",IFERROR(INDEX('Student Master'!L:L,MATCH(D620,'Student Master'!B:B,0)),"Not Found"))</f>
        <v>9948066017</v>
      </c>
      <c r="M620" s="28"/>
      <c r="N620" s="28"/>
    </row>
    <row r="621" spans="1:15" x14ac:dyDescent="0.35">
      <c r="A621" s="28">
        <f t="shared" si="10"/>
        <v>620</v>
      </c>
      <c r="B621" s="30">
        <v>44816</v>
      </c>
      <c r="C621" s="28">
        <v>203</v>
      </c>
      <c r="D621" s="28">
        <v>4779</v>
      </c>
      <c r="E621" s="28" t="s">
        <v>32</v>
      </c>
      <c r="F621" s="28">
        <v>6000</v>
      </c>
      <c r="G621" s="28"/>
      <c r="H621" s="28" t="str">
        <f>IF(TRIM(D621)="","",IFERROR(INDEX('Student Master'!C:C,MATCH(D621,'Student Master'!B:B,0)),"Not Found"))</f>
        <v>S.Shiva</v>
      </c>
      <c r="I621" s="28" t="str">
        <f>IF(TRIM(D621)="","",IFERROR(INDEX('Student Master'!D:D,MATCH(D621,'Student Master'!B:B,0)),"Not Found"))</f>
        <v>L - AM</v>
      </c>
      <c r="J621" s="28" t="str">
        <f>IF(TRIM(D621)="","",IFERROR(INDEX('Student Master'!H:H,MATCH(D621,'Student Master'!B:B,0)),"Not Found"))</f>
        <v>Beerappa</v>
      </c>
      <c r="K621" s="28" t="str">
        <f>IF(TRIM(D621)="","",IFERROR(INDEX('Student Master'!N:N,MATCH(D621,'Student Master'!B:B,0)),"Not Found"))</f>
        <v>Kaldurki</v>
      </c>
      <c r="L621" s="28">
        <f>IF(TRIM(D621)="","",IFERROR(INDEX('Student Master'!L:L,MATCH(D621,'Student Master'!B:B,0)),"Not Found"))</f>
        <v>9494262688</v>
      </c>
      <c r="M621" s="28"/>
      <c r="N621" s="28"/>
    </row>
    <row r="622" spans="1:15" x14ac:dyDescent="0.35">
      <c r="A622" s="28">
        <f t="shared" si="10"/>
        <v>621</v>
      </c>
      <c r="B622" s="30">
        <v>44816</v>
      </c>
      <c r="C622" s="28">
        <v>204</v>
      </c>
      <c r="D622" s="28">
        <v>4790</v>
      </c>
      <c r="E622" s="28" t="s">
        <v>32</v>
      </c>
      <c r="F622" s="28">
        <v>3500</v>
      </c>
      <c r="G622" s="28"/>
      <c r="H622" s="28" t="str">
        <f>IF(TRIM(D622)="","",IFERROR(INDEX('Student Master'!C:C,MATCH(D622,'Student Master'!B:B,0)),"Not Found"))</f>
        <v>G.DEEKSHITHA</v>
      </c>
      <c r="I622" s="28" t="str">
        <f>IF(TRIM(D622)="","",IFERROR(INDEX('Student Master'!D:D,MATCH(D622,'Student Master'!B:B,0)),"Not Found"))</f>
        <v>U - AM</v>
      </c>
      <c r="J622" s="28" t="str">
        <f>IF(TRIM(D622)="","",IFERROR(INDEX('Student Master'!H:H,MATCH(D622,'Student Master'!B:B,0)),"Not Found"))</f>
        <v>SATHISH</v>
      </c>
      <c r="K622" s="28" t="str">
        <f>IF(TRIM(D622)="","",IFERROR(INDEX('Student Master'!N:N,MATCH(D622,'Student Master'!B:B,0)),"Not Found"))</f>
        <v>Sharbathi Canal</v>
      </c>
      <c r="L622" s="28">
        <f>IF(TRIM(D622)="","",IFERROR(INDEX('Student Master'!L:L,MATCH(D622,'Student Master'!B:B,0)),"Not Found"))</f>
        <v>8096539343</v>
      </c>
      <c r="M622" s="28"/>
      <c r="N622" s="28"/>
    </row>
    <row r="623" spans="1:15" x14ac:dyDescent="0.35">
      <c r="A623" s="28">
        <f t="shared" si="10"/>
        <v>622</v>
      </c>
      <c r="B623" s="30">
        <v>44816</v>
      </c>
      <c r="C623" s="28">
        <v>205</v>
      </c>
      <c r="D623" s="28"/>
      <c r="E623" s="28" t="s">
        <v>32</v>
      </c>
      <c r="F623" s="28">
        <v>3000</v>
      </c>
      <c r="G623" s="28"/>
      <c r="H623" s="28" t="str">
        <f>IF(TRIM(D623)="","",IFERROR(INDEX('Student Master'!C:C,MATCH(D623,'Student Master'!B:B,0)),"Not Found"))</f>
        <v/>
      </c>
      <c r="I623" s="28" t="str">
        <f>IF(TRIM(D623)="","",IFERROR(INDEX('Student Master'!D:D,MATCH(D623,'Student Master'!B:B,0)),"Not Found"))</f>
        <v/>
      </c>
      <c r="J623" s="28" t="str">
        <f>IF(TRIM(D623)="","",IFERROR(INDEX('Student Master'!H:H,MATCH(D623,'Student Master'!B:B,0)),"Not Found"))</f>
        <v/>
      </c>
      <c r="K623" s="28" t="str">
        <f>IF(TRIM(D623)="","",IFERROR(INDEX('Student Master'!N:N,MATCH(D623,'Student Master'!B:B,0)),"Not Found"))</f>
        <v/>
      </c>
      <c r="L623" s="28" t="str">
        <f>IF(TRIM(D623)="","",IFERROR(INDEX('Student Master'!L:L,MATCH(D623,'Student Master'!B:B,0)),"Not Found"))</f>
        <v/>
      </c>
      <c r="M623" s="28"/>
      <c r="N623" s="28"/>
      <c r="O623" s="32" t="s">
        <v>6243</v>
      </c>
    </row>
    <row r="624" spans="1:15" x14ac:dyDescent="0.35">
      <c r="A624" s="28">
        <f t="shared" si="10"/>
        <v>623</v>
      </c>
      <c r="B624" s="30">
        <v>44816</v>
      </c>
      <c r="C624" s="28">
        <v>206</v>
      </c>
      <c r="D624" s="28"/>
      <c r="E624" s="28" t="s">
        <v>32</v>
      </c>
      <c r="F624" s="28">
        <v>3000</v>
      </c>
      <c r="G624" s="28"/>
      <c r="H624" s="28" t="str">
        <f>IF(TRIM(D624)="","",IFERROR(INDEX('Student Master'!C:C,MATCH(D624,'Student Master'!B:B,0)),"Not Found"))</f>
        <v/>
      </c>
      <c r="I624" s="28" t="str">
        <f>IF(TRIM(D624)="","",IFERROR(INDEX('Student Master'!D:D,MATCH(D624,'Student Master'!B:B,0)),"Not Found"))</f>
        <v/>
      </c>
      <c r="J624" s="28" t="str">
        <f>IF(TRIM(D624)="","",IFERROR(INDEX('Student Master'!H:H,MATCH(D624,'Student Master'!B:B,0)),"Not Found"))</f>
        <v/>
      </c>
      <c r="K624" s="28" t="str">
        <f>IF(TRIM(D624)="","",IFERROR(INDEX('Student Master'!N:N,MATCH(D624,'Student Master'!B:B,0)),"Not Found"))</f>
        <v/>
      </c>
      <c r="L624" s="28" t="str">
        <f>IF(TRIM(D624)="","",IFERROR(INDEX('Student Master'!L:L,MATCH(D624,'Student Master'!B:B,0)),"Not Found"))</f>
        <v/>
      </c>
      <c r="M624" s="28"/>
      <c r="N624" s="28"/>
      <c r="O624" s="32" t="s">
        <v>6243</v>
      </c>
    </row>
    <row r="625" spans="1:15" x14ac:dyDescent="0.35">
      <c r="A625" s="28">
        <f t="shared" si="10"/>
        <v>624</v>
      </c>
      <c r="B625" s="30">
        <v>44816</v>
      </c>
      <c r="C625" s="28">
        <v>207</v>
      </c>
      <c r="D625" s="28">
        <v>4573</v>
      </c>
      <c r="E625" s="28" t="s">
        <v>32</v>
      </c>
      <c r="F625" s="28">
        <v>6000</v>
      </c>
      <c r="G625" s="28"/>
      <c r="H625" s="28" t="str">
        <f>IF(TRIM(D625)="","",IFERROR(INDEX('Student Master'!C:C,MATCH(D625,'Student Master'!B:B,0)),"Not Found"))</f>
        <v>D.Rushikesh</v>
      </c>
      <c r="I625" s="28" t="str">
        <f>IF(TRIM(D625)="","",IFERROR(INDEX('Student Master'!D:D,MATCH(D625,'Student Master'!B:B,0)),"Not Found"))</f>
        <v>L - AM</v>
      </c>
      <c r="J625" s="28" t="str">
        <f>IF(TRIM(D625)="","",IFERROR(INDEX('Student Master'!H:H,MATCH(D625,'Student Master'!B:B,0)),"Not Found"))</f>
        <v>Raja Shekar</v>
      </c>
      <c r="K625" s="28" t="str">
        <f>IF(TRIM(D625)="","",IFERROR(INDEX('Student Master'!N:N,MATCH(D625,'Student Master'!B:B,0)),"Not Found"))</f>
        <v>Sharbathi Canal</v>
      </c>
      <c r="L625" s="28">
        <f>IF(TRIM(D625)="","",IFERROR(INDEX('Student Master'!L:L,MATCH(D625,'Student Master'!B:B,0)),"Not Found"))</f>
        <v>9704680134</v>
      </c>
      <c r="M625" s="28"/>
      <c r="N625" s="28"/>
    </row>
    <row r="626" spans="1:15" x14ac:dyDescent="0.35">
      <c r="A626" s="28">
        <f t="shared" si="10"/>
        <v>625</v>
      </c>
      <c r="B626" s="30">
        <v>44816</v>
      </c>
      <c r="C626" s="28">
        <v>208</v>
      </c>
      <c r="D626" s="28">
        <v>4475</v>
      </c>
      <c r="E626" s="28" t="s">
        <v>32</v>
      </c>
      <c r="F626" s="28">
        <v>6000</v>
      </c>
      <c r="G626" s="28"/>
      <c r="H626" s="28" t="str">
        <f>IF(TRIM(D626)="","",IFERROR(INDEX('Student Master'!C:C,MATCH(D626,'Student Master'!B:B,0)),"Not Found"))</f>
        <v>D. ABHIRAM</v>
      </c>
      <c r="I626" s="28" t="str">
        <f>IF(TRIM(D626)="","",IFERROR(INDEX('Student Master'!D:D,MATCH(D626,'Student Master'!B:B,0)),"Not Found"))</f>
        <v>U - AM</v>
      </c>
      <c r="J626" s="28" t="str">
        <f>IF(TRIM(D626)="","",IFERROR(INDEX('Student Master'!H:H,MATCH(D626,'Student Master'!B:B,0)),"Not Found"))</f>
        <v>RAJA SHEKAR (1200)</v>
      </c>
      <c r="K626" s="28" t="str">
        <f>IF(TRIM(D626)="","",IFERROR(INDEX('Student Master'!N:N,MATCH(D626,'Student Master'!B:B,0)),"Not Found"))</f>
        <v>JAITHAPUR</v>
      </c>
      <c r="L626" s="28">
        <f>IF(TRIM(D626)="","",IFERROR(INDEX('Student Master'!L:L,MATCH(D626,'Student Master'!B:B,0)),"Not Found"))</f>
        <v>9704680134</v>
      </c>
      <c r="M626" s="28"/>
      <c r="N626" s="28"/>
    </row>
    <row r="627" spans="1:15" x14ac:dyDescent="0.35">
      <c r="A627" s="28">
        <f t="shared" si="10"/>
        <v>626</v>
      </c>
      <c r="B627" s="30">
        <v>44816</v>
      </c>
      <c r="C627" s="28">
        <v>209</v>
      </c>
      <c r="D627" s="28">
        <v>4054</v>
      </c>
      <c r="E627" s="28" t="s">
        <v>32</v>
      </c>
      <c r="F627" s="28">
        <v>3000</v>
      </c>
      <c r="G627" s="28"/>
      <c r="H627" s="28" t="str">
        <f>IF(TRIM(D627)="","",IFERROR(INDEX('Student Master'!C:C,MATCH(D627,'Student Master'!B:B,0)),"Not Found"))</f>
        <v>MARIYAM FATIMA</v>
      </c>
      <c r="I627" s="28" t="str">
        <f>IF(TRIM(D627)="","",IFERROR(INDEX('Student Master'!D:D,MATCH(D627,'Student Master'!B:B,0)),"Not Found"))</f>
        <v>3 - AM</v>
      </c>
      <c r="J627" s="28" t="str">
        <f>IF(TRIM(D627)="","",IFERROR(INDEX('Student Master'!H:H,MATCH(D627,'Student Master'!B:B,0)),"Not Found"))</f>
        <v>MOHAMMED ABDUL BARI</v>
      </c>
      <c r="K627" s="28" t="str">
        <f>IF(TRIM(D627)="","",IFERROR(INDEX('Student Master'!N:N,MATCH(D627,'Student Master'!B:B,0)),"Not Found"))</f>
        <v>RENJAL BASE</v>
      </c>
      <c r="L627" s="28">
        <f>IF(TRIM(D627)="","",IFERROR(INDEX('Student Master'!L:L,MATCH(D627,'Student Master'!B:B,0)),"Not Found"))</f>
        <v>9030348756</v>
      </c>
      <c r="M627" s="28"/>
      <c r="N627" s="28"/>
    </row>
    <row r="628" spans="1:15" x14ac:dyDescent="0.35">
      <c r="A628" s="28">
        <f t="shared" si="10"/>
        <v>627</v>
      </c>
      <c r="B628" s="30">
        <v>44816</v>
      </c>
      <c r="C628" s="28">
        <v>210</v>
      </c>
      <c r="D628" s="28">
        <v>3368</v>
      </c>
      <c r="E628" s="28" t="s">
        <v>32</v>
      </c>
      <c r="F628" s="28">
        <v>4000</v>
      </c>
      <c r="G628" s="28"/>
      <c r="H628" s="28" t="str">
        <f>IF(TRIM(D628)="","",IFERROR(INDEX('Student Master'!C:C,MATCH(D628,'Student Master'!B:B,0)),"Not Found"))</f>
        <v>MA. ABDUL KAREEM</v>
      </c>
      <c r="I628" s="28" t="str">
        <f>IF(TRIM(D628)="","",IFERROR(INDEX('Student Master'!D:D,MATCH(D628,'Student Master'!B:B,0)),"Not Found"))</f>
        <v>7 - AM</v>
      </c>
      <c r="J628" s="28" t="str">
        <f>IF(TRIM(D628)="","",IFERROR(INDEX('Student Master'!H:H,MATCH(D628,'Student Master'!B:B,0)),"Not Found"))</f>
        <v>ABDUL BARI</v>
      </c>
      <c r="K628" s="28" t="str">
        <f>IF(TRIM(D628)="","",IFERROR(INDEX('Student Master'!N:N,MATCH(D628,'Student Master'!B:B,0)),"Not Found"))</f>
        <v>NEAR H.P.O.</v>
      </c>
      <c r="L628" s="28">
        <f>IF(TRIM(D628)="","",IFERROR(INDEX('Student Master'!L:L,MATCH(D628,'Student Master'!B:B,0)),"Not Found"))</f>
        <v>8309443809</v>
      </c>
      <c r="M628" s="28"/>
      <c r="N628" s="28"/>
    </row>
    <row r="629" spans="1:15" x14ac:dyDescent="0.35">
      <c r="A629" s="28">
        <f t="shared" si="10"/>
        <v>628</v>
      </c>
      <c r="B629" s="30">
        <v>44816</v>
      </c>
      <c r="C629" s="28">
        <v>211</v>
      </c>
      <c r="D629" s="28">
        <v>4615</v>
      </c>
      <c r="E629" s="28" t="s">
        <v>32</v>
      </c>
      <c r="F629" s="28">
        <v>5000</v>
      </c>
      <c r="G629" s="28"/>
      <c r="H629" s="28" t="str">
        <f>IF(TRIM(D629)="","",IFERROR(INDEX('Student Master'!C:C,MATCH(D629,'Student Master'!B:B,0)),"Not Found"))</f>
        <v>M. SHASWIKA</v>
      </c>
      <c r="I629" s="28" t="str">
        <f>IF(TRIM(D629)="","",IFERROR(INDEX('Student Master'!D:D,MATCH(D629,'Student Master'!B:B,0)),"Not Found"))</f>
        <v>1 - BM</v>
      </c>
      <c r="J629" s="28" t="str">
        <f>IF(TRIM(D629)="","",IFERROR(INDEX('Student Master'!H:H,MATCH(D629,'Student Master'!B:B,0)),"Not Found"))</f>
        <v>M. GANGADHAR</v>
      </c>
      <c r="K629" s="28" t="str">
        <f>IF(TRIM(D629)="","",IFERROR(INDEX('Student Master'!N:N,MATCH(D629,'Student Master'!B:B,0)),"Not Found"))</f>
        <v>Hangarga</v>
      </c>
      <c r="L629" s="28">
        <f>IF(TRIM(D629)="","",IFERROR(INDEX('Student Master'!L:L,MATCH(D629,'Student Master'!B:B,0)),"Not Found"))</f>
        <v>9553558741</v>
      </c>
      <c r="M629" s="28"/>
      <c r="N629" s="28"/>
    </row>
    <row r="630" spans="1:15" x14ac:dyDescent="0.35">
      <c r="A630" s="28">
        <f t="shared" si="10"/>
        <v>629</v>
      </c>
      <c r="B630" s="30">
        <v>44816</v>
      </c>
      <c r="C630" s="28">
        <v>212</v>
      </c>
      <c r="D630" s="28">
        <v>4616</v>
      </c>
      <c r="E630" s="28" t="s">
        <v>32</v>
      </c>
      <c r="F630" s="28">
        <v>5000</v>
      </c>
      <c r="G630" s="28"/>
      <c r="H630" s="28" t="str">
        <f>IF(TRIM(D630)="","",IFERROR(INDEX('Student Master'!C:C,MATCH(D630,'Student Master'!B:B,0)),"Not Found"))</f>
        <v>M.Adithya</v>
      </c>
      <c r="I630" s="28" t="str">
        <f>IF(TRIM(D630)="","",IFERROR(INDEX('Student Master'!D:D,MATCH(D630,'Student Master'!B:B,0)),"Not Found"))</f>
        <v>L - BM</v>
      </c>
      <c r="J630" s="28" t="str">
        <f>IF(TRIM(D630)="","",IFERROR(INDEX('Student Master'!H:H,MATCH(D630,'Student Master'!B:B,0)),"Not Found"))</f>
        <v>Gangadahar</v>
      </c>
      <c r="K630" s="28" t="str">
        <f>IF(TRIM(D630)="","",IFERROR(INDEX('Student Master'!N:N,MATCH(D630,'Student Master'!B:B,0)),"Not Found"))</f>
        <v>Hangarga</v>
      </c>
      <c r="L630" s="28">
        <f>IF(TRIM(D630)="","",IFERROR(INDEX('Student Master'!L:L,MATCH(D630,'Student Master'!B:B,0)),"Not Found"))</f>
        <v>9553558741</v>
      </c>
      <c r="M630" s="28"/>
      <c r="N630" s="28"/>
    </row>
    <row r="631" spans="1:15" x14ac:dyDescent="0.35">
      <c r="A631" s="28">
        <f t="shared" si="10"/>
        <v>630</v>
      </c>
      <c r="B631" s="30">
        <v>44816</v>
      </c>
      <c r="C631" s="28">
        <v>213</v>
      </c>
      <c r="D631" s="28">
        <v>4700</v>
      </c>
      <c r="E631" s="28" t="s">
        <v>32</v>
      </c>
      <c r="F631" s="28">
        <v>6000</v>
      </c>
      <c r="G631" s="28"/>
      <c r="H631" s="28" t="str">
        <f>IF(TRIM(D631)="","",IFERROR(INDEX('Student Master'!C:C,MATCH(D631,'Student Master'!B:B,0)),"Not Found"))</f>
        <v>M. PRANAY</v>
      </c>
      <c r="I631" s="28" t="str">
        <f>IF(TRIM(D631)="","",IFERROR(INDEX('Student Master'!D:D,MATCH(D631,'Student Master'!B:B,0)),"Not Found"))</f>
        <v>1 - BM</v>
      </c>
      <c r="J631" s="28" t="str">
        <f>IF(TRIM(D631)="","",IFERROR(INDEX('Student Master'!H:H,MATCH(D631,'Student Master'!B:B,0)),"Not Found"))</f>
        <v>M. BUCHANNA</v>
      </c>
      <c r="K631" s="28" t="str">
        <f>IF(TRIM(D631)="","",IFERROR(INDEX('Student Master'!N:N,MATCH(D631,'Student Master'!B:B,0)),"Not Found"))</f>
        <v>Hangarga</v>
      </c>
      <c r="L631" s="28">
        <f>IF(TRIM(D631)="","",IFERROR(INDEX('Student Master'!L:L,MATCH(D631,'Student Master'!B:B,0)),"Not Found"))</f>
        <v>9391739054</v>
      </c>
      <c r="M631" s="28"/>
      <c r="N631" s="28"/>
    </row>
    <row r="632" spans="1:15" x14ac:dyDescent="0.35">
      <c r="A632" s="28">
        <f t="shared" si="10"/>
        <v>631</v>
      </c>
      <c r="B632" s="30">
        <v>44816</v>
      </c>
      <c r="C632" s="28">
        <v>214</v>
      </c>
      <c r="D632" s="28">
        <v>4699</v>
      </c>
      <c r="E632" s="28" t="s">
        <v>32</v>
      </c>
      <c r="F632" s="28">
        <v>6000</v>
      </c>
      <c r="G632" s="28"/>
      <c r="H632" s="28" t="str">
        <f>IF(TRIM(D632)="","",IFERROR(INDEX('Student Master'!C:C,MATCH(D632,'Student Master'!B:B,0)),"Not Found"))</f>
        <v>M.VINAY</v>
      </c>
      <c r="I632" s="28" t="str">
        <f>IF(TRIM(D632)="","",IFERROR(INDEX('Student Master'!D:D,MATCH(D632,'Student Master'!B:B,0)),"Not Found"))</f>
        <v>2 - BM</v>
      </c>
      <c r="J632" s="28" t="str">
        <f>IF(TRIM(D632)="","",IFERROR(INDEX('Student Master'!H:H,MATCH(D632,'Student Master'!B:B,0)),"Not Found"))</f>
        <v>LAXMAN</v>
      </c>
      <c r="K632" s="28" t="str">
        <f>IF(TRIM(D632)="","",IFERROR(INDEX('Student Master'!N:N,MATCH(D632,'Student Master'!B:B,0)),"Not Found"))</f>
        <v>Hangarga</v>
      </c>
      <c r="L632" s="28">
        <f>IF(TRIM(D632)="","",IFERROR(INDEX('Student Master'!L:L,MATCH(D632,'Student Master'!B:B,0)),"Not Found"))</f>
        <v>9391739054</v>
      </c>
      <c r="M632" s="28"/>
      <c r="N632" s="28"/>
    </row>
    <row r="633" spans="1:15" x14ac:dyDescent="0.35">
      <c r="A633" s="28">
        <f t="shared" si="10"/>
        <v>632</v>
      </c>
      <c r="B633" s="30">
        <v>44816</v>
      </c>
      <c r="C633" s="28">
        <v>215</v>
      </c>
      <c r="D633" s="28">
        <v>4290</v>
      </c>
      <c r="E633" s="28" t="s">
        <v>32</v>
      </c>
      <c r="F633" s="28">
        <v>2000</v>
      </c>
      <c r="G633" s="28"/>
      <c r="H633" s="28" t="str">
        <f>IF(TRIM(D633)="","",IFERROR(INDEX('Student Master'!C:C,MATCH(D633,'Student Master'!B:B,0)),"Not Found"))</f>
        <v>P. JASHWITHA</v>
      </c>
      <c r="I633" s="28" t="str">
        <f>IF(TRIM(D633)="","",IFERROR(INDEX('Student Master'!D:D,MATCH(D633,'Student Master'!B:B,0)),"Not Found"))</f>
        <v>2 - BM</v>
      </c>
      <c r="J633" s="28" t="str">
        <f>IF(TRIM(D633)="","",IFERROR(INDEX('Student Master'!H:H,MATCH(D633,'Student Master'!B:B,0)),"Not Found"))</f>
        <v>P. NARASIMHA RAO</v>
      </c>
      <c r="K633" s="28" t="str">
        <f>IF(TRIM(D633)="","",IFERROR(INDEX('Student Master'!N:N,MATCH(D633,'Student Master'!B:B,0)),"Not Found"))</f>
        <v>SALOORA CAMP</v>
      </c>
      <c r="L633" s="28">
        <f>IF(TRIM(D633)="","",IFERROR(INDEX('Student Master'!L:L,MATCH(D633,'Student Master'!B:B,0)),"Not Found"))</f>
        <v>9640268643</v>
      </c>
      <c r="M633" s="28"/>
      <c r="N633" s="28"/>
    </row>
    <row r="634" spans="1:15" x14ac:dyDescent="0.35">
      <c r="A634" s="28">
        <f t="shared" si="10"/>
        <v>633</v>
      </c>
      <c r="B634" s="30">
        <v>44816</v>
      </c>
      <c r="C634" s="28">
        <v>216</v>
      </c>
      <c r="D634" s="28">
        <v>4066</v>
      </c>
      <c r="E634" s="28" t="s">
        <v>32</v>
      </c>
      <c r="F634" s="28">
        <v>5000</v>
      </c>
      <c r="G634" s="28"/>
      <c r="H634" s="28" t="str">
        <f>IF(TRIM(D634)="","",IFERROR(INDEX('Student Master'!C:C,MATCH(D634,'Student Master'!B:B,0)),"Not Found"))</f>
        <v>B. SRI MAHAN REDDY</v>
      </c>
      <c r="I634" s="28" t="str">
        <f>IF(TRIM(D634)="","",IFERROR(INDEX('Student Master'!D:D,MATCH(D634,'Student Master'!B:B,0)),"Not Found"))</f>
        <v>3 - BM</v>
      </c>
      <c r="J634" s="28" t="str">
        <f>IF(TRIM(D634)="","",IFERROR(INDEX('Student Master'!H:H,MATCH(D634,'Student Master'!B:B,0)),"Not Found"))</f>
        <v>B. SATISH REDDY</v>
      </c>
      <c r="K634" s="28" t="str">
        <f>IF(TRIM(D634)="","",IFERROR(INDEX('Student Master'!N:N,MATCH(D634,'Student Master'!B:B,0)),"Not Found"))</f>
        <v>KUMMANPALLY</v>
      </c>
      <c r="L634" s="28">
        <f>IF(TRIM(D634)="","",IFERROR(INDEX('Student Master'!L:L,MATCH(D634,'Student Master'!B:B,0)),"Not Found"))</f>
        <v>9948318947</v>
      </c>
      <c r="M634" s="28"/>
      <c r="N634" s="28"/>
    </row>
    <row r="635" spans="1:15" x14ac:dyDescent="0.35">
      <c r="A635" s="28">
        <f t="shared" si="10"/>
        <v>634</v>
      </c>
      <c r="B635" s="30">
        <v>44816</v>
      </c>
      <c r="C635" s="28">
        <v>518</v>
      </c>
      <c r="D635" s="28">
        <v>3603</v>
      </c>
      <c r="E635" s="28" t="s">
        <v>32</v>
      </c>
      <c r="F635" s="28">
        <v>10000</v>
      </c>
      <c r="G635" s="28"/>
      <c r="H635" s="28" t="str">
        <f>IF(TRIM(D635)="","",IFERROR(INDEX('Student Master'!C:C,MATCH(D635,'Student Master'!B:B,0)),"Not Found"))</f>
        <v>M. ASHOK</v>
      </c>
      <c r="I635" s="28" t="str">
        <f>IF(TRIM(D635)="","",IFERROR(INDEX('Student Master'!D:D,MATCH(D635,'Student Master'!B:B,0)),"Not Found"))</f>
        <v>8 - AS</v>
      </c>
      <c r="J635" s="28" t="str">
        <f>IF(TRIM(D635)="","",IFERROR(INDEX('Student Master'!H:H,MATCH(D635,'Student Master'!B:B,0)),"Not Found"))</f>
        <v>SAI GONDA</v>
      </c>
      <c r="K635" s="28" t="str">
        <f>IF(TRIM(D635)="","",IFERROR(INDEX('Student Master'!N:N,MATCH(D635,'Student Master'!B:B,0)),"Not Found"))</f>
        <v>MOGHA, MADNOOR.</v>
      </c>
      <c r="L635" s="28">
        <f>IF(TRIM(D635)="","",IFERROR(INDEX('Student Master'!L:L,MATCH(D635,'Student Master'!B:B,0)),"Not Found"))</f>
        <v>9542461958</v>
      </c>
      <c r="M635" s="28"/>
      <c r="N635" s="28"/>
    </row>
    <row r="636" spans="1:15" x14ac:dyDescent="0.35">
      <c r="A636" s="28">
        <f t="shared" si="10"/>
        <v>635</v>
      </c>
      <c r="B636" s="30">
        <v>44816</v>
      </c>
      <c r="C636" s="28">
        <v>519</v>
      </c>
      <c r="D636" s="28"/>
      <c r="E636" s="28" t="s">
        <v>32</v>
      </c>
      <c r="F636" s="28">
        <v>5000</v>
      </c>
      <c r="G636" s="28"/>
      <c r="H636" s="28" t="str">
        <f>IF(TRIM(D636)="","",IFERROR(INDEX('Student Master'!C:C,MATCH(D636,'Student Master'!B:B,0)),"Not Found"))</f>
        <v/>
      </c>
      <c r="I636" s="28" t="str">
        <f>IF(TRIM(D636)="","",IFERROR(INDEX('Student Master'!D:D,MATCH(D636,'Student Master'!B:B,0)),"Not Found"))</f>
        <v/>
      </c>
      <c r="J636" s="28" t="str">
        <f>IF(TRIM(D636)="","",IFERROR(INDEX('Student Master'!H:H,MATCH(D636,'Student Master'!B:B,0)),"Not Found"))</f>
        <v/>
      </c>
      <c r="K636" s="28" t="str">
        <f>IF(TRIM(D636)="","",IFERROR(INDEX('Student Master'!N:N,MATCH(D636,'Student Master'!B:B,0)),"Not Found"))</f>
        <v/>
      </c>
      <c r="L636" s="28" t="str">
        <f>IF(TRIM(D636)="","",IFERROR(INDEX('Student Master'!L:L,MATCH(D636,'Student Master'!B:B,0)),"Not Found"))</f>
        <v/>
      </c>
      <c r="M636" s="28"/>
      <c r="N636" s="28"/>
      <c r="O636" s="32" t="s">
        <v>6243</v>
      </c>
    </row>
    <row r="637" spans="1:15" x14ac:dyDescent="0.35">
      <c r="A637" s="28">
        <f t="shared" si="10"/>
        <v>636</v>
      </c>
      <c r="B637" s="30">
        <v>44816</v>
      </c>
      <c r="C637" s="28">
        <v>520</v>
      </c>
      <c r="D637" s="28">
        <v>4744</v>
      </c>
      <c r="E637" s="28" t="s">
        <v>32</v>
      </c>
      <c r="F637" s="28">
        <v>3000</v>
      </c>
      <c r="G637" s="28"/>
      <c r="H637" s="28" t="str">
        <f>IF(TRIM(D637)="","",IFERROR(INDEX('Student Master'!C:C,MATCH(D637,'Student Master'!B:B,0)),"Not Found"))</f>
        <v>K.VIGNESH SAI</v>
      </c>
      <c r="I637" s="28" t="str">
        <f>IF(TRIM(D637)="","",IFERROR(INDEX('Student Master'!D:D,MATCH(D637,'Student Master'!B:B,0)),"Not Found"))</f>
        <v>L - AS</v>
      </c>
      <c r="J637" s="28" t="str">
        <f>IF(TRIM(D637)="","",IFERROR(INDEX('Student Master'!H:H,MATCH(D637,'Student Master'!B:B,0)),"Not Found"))</f>
        <v>SRINIVASA RAO</v>
      </c>
      <c r="K637" s="28" t="str">
        <f>IF(TRIM(D637)="","",IFERROR(INDEX('Student Master'!N:N,MATCH(D637,'Student Master'!B:B,0)),"Not Found"))</f>
        <v>Pragathi Nagar</v>
      </c>
      <c r="L637" s="28">
        <f>IF(TRIM(D637)="","",IFERROR(INDEX('Student Master'!L:L,MATCH(D637,'Student Master'!B:B,0)),"Not Found"))</f>
        <v>8688200215</v>
      </c>
      <c r="M637" s="28"/>
      <c r="N637" s="28"/>
    </row>
    <row r="638" spans="1:15" x14ac:dyDescent="0.35">
      <c r="A638" s="28">
        <f t="shared" si="10"/>
        <v>637</v>
      </c>
      <c r="B638" s="30">
        <v>44816</v>
      </c>
      <c r="C638" s="28">
        <v>521</v>
      </c>
      <c r="D638" s="28">
        <v>4540</v>
      </c>
      <c r="E638" s="28" t="s">
        <v>32</v>
      </c>
      <c r="F638" s="28">
        <v>3000</v>
      </c>
      <c r="G638" s="28"/>
      <c r="H638" s="28" t="str">
        <f>IF(TRIM(D638)="","",IFERROR(INDEX('Student Master'!C:C,MATCH(D638,'Student Master'!B:B,0)),"Not Found"))</f>
        <v>K.VISHNU SAI TEJ</v>
      </c>
      <c r="I638" s="28" t="str">
        <f>IF(TRIM(D638)="","",IFERROR(INDEX('Student Master'!D:D,MATCH(D638,'Student Master'!B:B,0)),"Not Found"))</f>
        <v>3 - AS</v>
      </c>
      <c r="J638" s="28" t="str">
        <f>IF(TRIM(D638)="","",IFERROR(INDEX('Student Master'!H:H,MATCH(D638,'Student Master'!B:B,0)),"Not Found"))</f>
        <v>SRINIVASA RAO</v>
      </c>
      <c r="K638" s="28" t="str">
        <f>IF(TRIM(D638)="","",IFERROR(INDEX('Student Master'!N:N,MATCH(D638,'Student Master'!B:B,0)),"Not Found"))</f>
        <v>Pragathi Nagar</v>
      </c>
      <c r="L638" s="28">
        <f>IF(TRIM(D638)="","",IFERROR(INDEX('Student Master'!L:L,MATCH(D638,'Student Master'!B:B,0)),"Not Found"))</f>
        <v>8688200215</v>
      </c>
      <c r="M638" s="28"/>
      <c r="N638" s="28"/>
    </row>
    <row r="639" spans="1:15" x14ac:dyDescent="0.35">
      <c r="A639" s="28">
        <f t="shared" si="10"/>
        <v>638</v>
      </c>
      <c r="B639" s="30">
        <v>44816</v>
      </c>
      <c r="C639" s="28">
        <v>522</v>
      </c>
      <c r="D639" s="28">
        <v>4539</v>
      </c>
      <c r="E639" s="28" t="s">
        <v>32</v>
      </c>
      <c r="F639" s="28">
        <v>4000</v>
      </c>
      <c r="G639" s="28"/>
      <c r="H639" s="28" t="str">
        <f>IF(TRIM(D639)="","",IFERROR(INDEX('Student Master'!C:C,MATCH(D639,'Student Master'!B:B,0)),"Not Found"))</f>
        <v>K.VILOHITH CHARY</v>
      </c>
      <c r="I639" s="28" t="str">
        <f>IF(TRIM(D639)="","",IFERROR(INDEX('Student Master'!D:D,MATCH(D639,'Student Master'!B:B,0)),"Not Found"))</f>
        <v>4 - AS</v>
      </c>
      <c r="J639" s="28" t="str">
        <f>IF(TRIM(D639)="","",IFERROR(INDEX('Student Master'!H:H,MATCH(D639,'Student Master'!B:B,0)),"Not Found"))</f>
        <v>SRINIVASA RAO</v>
      </c>
      <c r="K639" s="28" t="str">
        <f>IF(TRIM(D639)="","",IFERROR(INDEX('Student Master'!N:N,MATCH(D639,'Student Master'!B:B,0)),"Not Found"))</f>
        <v>Pragathi Nagar</v>
      </c>
      <c r="L639" s="28">
        <f>IF(TRIM(D639)="","",IFERROR(INDEX('Student Master'!L:L,MATCH(D639,'Student Master'!B:B,0)),"Not Found"))</f>
        <v>8688200215</v>
      </c>
      <c r="M639" s="28"/>
      <c r="N639" s="28"/>
    </row>
    <row r="640" spans="1:15" x14ac:dyDescent="0.35">
      <c r="A640" s="28">
        <f t="shared" si="10"/>
        <v>639</v>
      </c>
      <c r="B640" s="30">
        <v>44816</v>
      </c>
      <c r="C640" s="28">
        <v>523</v>
      </c>
      <c r="D640" s="28">
        <v>3363</v>
      </c>
      <c r="E640" s="28" t="s">
        <v>32</v>
      </c>
      <c r="F640" s="28">
        <v>10000</v>
      </c>
      <c r="G640" s="28"/>
      <c r="H640" s="28" t="str">
        <f>IF(TRIM(D640)="","",IFERROR(INDEX('Student Master'!C:C,MATCH(D640,'Student Master'!B:B,0)),"Not Found"))</f>
        <v>L. PRADHYUMNA</v>
      </c>
      <c r="I640" s="28" t="str">
        <f>IF(TRIM(D640)="","",IFERROR(INDEX('Student Master'!D:D,MATCH(D640,'Student Master'!B:B,0)),"Not Found"))</f>
        <v>10 - BS</v>
      </c>
      <c r="J640" s="28" t="str">
        <f>IF(TRIM(D640)="","",IFERROR(INDEX('Student Master'!H:H,MATCH(D640,'Student Master'!B:B,0)),"Not Found"))</f>
        <v>MALLIKARJUNA REDDY</v>
      </c>
      <c r="K640" s="28" t="str">
        <f>IF(TRIM(D640)="","",IFERROR(INDEX('Student Master'!N:N,MATCH(D640,'Student Master'!B:B,0)),"Not Found"))</f>
        <v>BHULAXMI CAMP</v>
      </c>
      <c r="L640" s="28">
        <f>IF(TRIM(D640)="","",IFERROR(INDEX('Student Master'!L:L,MATCH(D640,'Student Master'!B:B,0)),"Not Found"))</f>
        <v>9177364039</v>
      </c>
      <c r="M640" s="28"/>
      <c r="N640" s="28"/>
    </row>
    <row r="641" spans="1:14" x14ac:dyDescent="0.35">
      <c r="A641" s="28">
        <f t="shared" si="10"/>
        <v>640</v>
      </c>
      <c r="B641" s="30">
        <v>44816</v>
      </c>
      <c r="C641" s="28">
        <v>1732</v>
      </c>
      <c r="D641" s="28">
        <v>2659</v>
      </c>
      <c r="E641" s="28" t="s">
        <v>145</v>
      </c>
      <c r="F641" s="28">
        <v>10000</v>
      </c>
      <c r="G641" s="28"/>
      <c r="H641" s="28" t="str">
        <f>IF(TRIM(D641)="","",IFERROR(INDEX('Student Master'!C:C,MATCH(D641,'Student Master'!B:B,0)),"Not Found"))</f>
        <v>V. OMKAR</v>
      </c>
      <c r="I641" s="28" t="str">
        <f>IF(TRIM(D641)="","",IFERROR(INDEX('Student Master'!D:D,MATCH(D641,'Student Master'!B:B,0)),"Not Found"))</f>
        <v>10 - AS</v>
      </c>
      <c r="J641" s="28" t="str">
        <f>IF(TRIM(D641)="","",IFERROR(INDEX('Student Master'!H:H,MATCH(D641,'Student Master'!B:B,0)),"Not Found"))</f>
        <v>PRAVEEN</v>
      </c>
      <c r="K641" s="28" t="str">
        <f>IF(TRIM(D641)="","",IFERROR(INDEX('Student Master'!N:N,MATCH(D641,'Student Master'!B:B,0)),"Not Found"))</f>
        <v>KANDAKURTHI</v>
      </c>
      <c r="L641" s="28">
        <f>IF(TRIM(D641)="","",IFERROR(INDEX('Student Master'!L:L,MATCH(D641,'Student Master'!B:B,0)),"Not Found"))</f>
        <v>9550467959</v>
      </c>
      <c r="M641" s="28"/>
      <c r="N641" s="28"/>
    </row>
    <row r="642" spans="1:14" x14ac:dyDescent="0.35">
      <c r="A642" s="28">
        <f t="shared" si="10"/>
        <v>641</v>
      </c>
      <c r="B642" s="30">
        <v>44816</v>
      </c>
      <c r="C642" s="28">
        <v>1733</v>
      </c>
      <c r="D642" s="28">
        <v>2660</v>
      </c>
      <c r="E642" s="28" t="s">
        <v>145</v>
      </c>
      <c r="F642" s="28">
        <v>10000</v>
      </c>
      <c r="G642" s="28"/>
      <c r="H642" s="28" t="str">
        <f>IF(TRIM(D642)="","",IFERROR(INDEX('Student Master'!C:C,MATCH(D642,'Student Master'!B:B,0)),"Not Found"))</f>
        <v>V. AVISHKAR</v>
      </c>
      <c r="I642" s="28" t="str">
        <f>IF(TRIM(D642)="","",IFERROR(INDEX('Student Master'!D:D,MATCH(D642,'Student Master'!B:B,0)),"Not Found"))</f>
        <v>9 - AS</v>
      </c>
      <c r="J642" s="28" t="str">
        <f>IF(TRIM(D642)="","",IFERROR(INDEX('Student Master'!H:H,MATCH(D642,'Student Master'!B:B,0)),"Not Found"))</f>
        <v>PRAVEEN</v>
      </c>
      <c r="K642" s="28" t="str">
        <f>IF(TRIM(D642)="","",IFERROR(INDEX('Student Master'!N:N,MATCH(D642,'Student Master'!B:B,0)),"Not Found"))</f>
        <v>KANDAKURTHI</v>
      </c>
      <c r="L642" s="28">
        <f>IF(TRIM(D642)="","",IFERROR(INDEX('Student Master'!L:L,MATCH(D642,'Student Master'!B:B,0)),"Not Found"))</f>
        <v>9550467959</v>
      </c>
      <c r="M642" s="28"/>
      <c r="N642" s="28"/>
    </row>
    <row r="643" spans="1:14" x14ac:dyDescent="0.35">
      <c r="A643" s="28">
        <f t="shared" si="10"/>
        <v>642</v>
      </c>
      <c r="B643" s="30">
        <v>44816</v>
      </c>
      <c r="C643" s="28">
        <v>1734</v>
      </c>
      <c r="D643" s="28">
        <v>2534</v>
      </c>
      <c r="E643" s="28" t="s">
        <v>145</v>
      </c>
      <c r="F643" s="28">
        <v>5000</v>
      </c>
      <c r="G643" s="28"/>
      <c r="H643" s="28" t="str">
        <f>IF(TRIM(D643)="","",IFERROR(INDEX('Student Master'!C:C,MATCH(D643,'Student Master'!B:B,0)),"Not Found"))</f>
        <v>K. MANIKANTA</v>
      </c>
      <c r="I643" s="28" t="str">
        <f>IF(TRIM(D643)="","",IFERROR(INDEX('Student Master'!D:D,MATCH(D643,'Student Master'!B:B,0)),"Not Found"))</f>
        <v>9 - AS</v>
      </c>
      <c r="J643" s="28" t="str">
        <f>IF(TRIM(D643)="","",IFERROR(INDEX('Student Master'!H:H,MATCH(D643,'Student Master'!B:B,0)),"Not Found"))</f>
        <v>VEERABHADRA RAO</v>
      </c>
      <c r="K643" s="28" t="str">
        <f>IF(TRIM(D643)="","",IFERROR(INDEX('Student Master'!N:N,MATCH(D643,'Student Master'!B:B,0)),"Not Found"))</f>
        <v>CHINNA MAVANDI</v>
      </c>
      <c r="L643" s="28">
        <f>IF(TRIM(D643)="","",IFERROR(INDEX('Student Master'!L:L,MATCH(D643,'Student Master'!B:B,0)),"Not Found"))</f>
        <v>9948442193</v>
      </c>
      <c r="M643" s="28"/>
      <c r="N643" s="28"/>
    </row>
    <row r="644" spans="1:14" x14ac:dyDescent="0.35">
      <c r="A644" s="28">
        <f t="shared" si="10"/>
        <v>643</v>
      </c>
      <c r="B644" s="30">
        <v>44817</v>
      </c>
      <c r="C644" s="28">
        <v>1735</v>
      </c>
      <c r="D644" s="28">
        <v>4205</v>
      </c>
      <c r="E644" s="28" t="s">
        <v>145</v>
      </c>
      <c r="F644" s="28">
        <v>2000</v>
      </c>
      <c r="G644" s="28"/>
      <c r="H644" s="28" t="str">
        <f>IF(TRIM(D644)="","",IFERROR(INDEX('Student Master'!C:C,MATCH(D644,'Student Master'!B:B,0)),"Not Found"))</f>
        <v>S. MOKSHA</v>
      </c>
      <c r="I644" s="28" t="str">
        <f>IF(TRIM(D644)="","",IFERROR(INDEX('Student Master'!D:D,MATCH(D644,'Student Master'!B:B,0)),"Not Found"))</f>
        <v>2 - AS</v>
      </c>
      <c r="J644" s="28" t="str">
        <f>IF(TRIM(D644)="","",IFERROR(INDEX('Student Master'!H:H,MATCH(D644,'Student Master'!B:B,0)),"Not Found"))</f>
        <v>S. LAXMAN</v>
      </c>
      <c r="K644" s="28" t="str">
        <f>IF(TRIM(D644)="","",IFERROR(INDEX('Student Master'!N:N,MATCH(D644,'Student Master'!B:B,0)),"Not Found"))</f>
        <v>TATTIKOTE</v>
      </c>
      <c r="L644" s="28">
        <f>IF(TRIM(D644)="","",IFERROR(INDEX('Student Master'!L:L,MATCH(D644,'Student Master'!B:B,0)),"Not Found"))</f>
        <v>9010545235</v>
      </c>
      <c r="M644" s="28"/>
      <c r="N644" s="28"/>
    </row>
    <row r="645" spans="1:14" x14ac:dyDescent="0.35">
      <c r="A645" s="28">
        <f t="shared" si="10"/>
        <v>644</v>
      </c>
      <c r="B645" s="30">
        <v>44817</v>
      </c>
      <c r="C645" s="28">
        <v>1736</v>
      </c>
      <c r="D645" s="28">
        <v>3926</v>
      </c>
      <c r="E645" s="28" t="s">
        <v>145</v>
      </c>
      <c r="F645" s="28">
        <v>10000</v>
      </c>
      <c r="G645" s="28"/>
      <c r="H645" s="28" t="str">
        <f>IF(TRIM(D645)="","",IFERROR(INDEX('Student Master'!C:C,MATCH(D645,'Student Master'!B:B,0)),"Not Found"))</f>
        <v>B. SHRADHA</v>
      </c>
      <c r="I645" s="28" t="str">
        <f>IF(TRIM(D645)="","",IFERROR(INDEX('Student Master'!D:D,MATCH(D645,'Student Master'!B:B,0)),"Not Found"))</f>
        <v>9 - AS</v>
      </c>
      <c r="J645" s="28" t="str">
        <f>IF(TRIM(D645)="","",IFERROR(INDEX('Student Master'!H:H,MATCH(D645,'Student Master'!B:B,0)),"Not Found"))</f>
        <v>B. SANTHOSH</v>
      </c>
      <c r="K645" s="28" t="str">
        <f>IF(TRIM(D645)="","",IFERROR(INDEX('Student Master'!N:N,MATCH(D645,'Student Master'!B:B,0)),"Not Found"))</f>
        <v>KANDAKURTHI</v>
      </c>
      <c r="L645" s="28">
        <f>IF(TRIM(D645)="","",IFERROR(INDEX('Student Master'!L:L,MATCH(D645,'Student Master'!B:B,0)),"Not Found"))</f>
        <v>6302930996</v>
      </c>
      <c r="M645" s="28"/>
      <c r="N645" s="28"/>
    </row>
    <row r="646" spans="1:14" x14ac:dyDescent="0.35">
      <c r="A646" s="28">
        <f t="shared" si="10"/>
        <v>645</v>
      </c>
      <c r="B646" s="30">
        <v>44817</v>
      </c>
      <c r="C646" s="28">
        <v>1737</v>
      </c>
      <c r="D646" s="28">
        <v>3096</v>
      </c>
      <c r="E646" s="28" t="s">
        <v>145</v>
      </c>
      <c r="F646" s="28">
        <v>5000</v>
      </c>
      <c r="G646" s="28"/>
      <c r="H646" s="28" t="str">
        <f>IF(TRIM(D646)="","",IFERROR(INDEX('Student Master'!C:C,MATCH(D646,'Student Master'!B:B,0)),"Not Found"))</f>
        <v>J. SHRIKANTH</v>
      </c>
      <c r="I646" s="28" t="str">
        <f>IF(TRIM(D646)="","",IFERROR(INDEX('Student Master'!D:D,MATCH(D646,'Student Master'!B:B,0)),"Not Found"))</f>
        <v>8 - AS</v>
      </c>
      <c r="J646" s="28" t="str">
        <f>IF(TRIM(D646)="","",IFERROR(INDEX('Student Master'!H:H,MATCH(D646,'Student Master'!B:B,0)),"Not Found"))</f>
        <v>RAGHUNATH</v>
      </c>
      <c r="K646" s="28" t="str">
        <f>IF(TRIM(D646)="","",IFERROR(INDEX('Student Master'!N:N,MATCH(D646,'Student Master'!B:B,0)),"Not Found"))</f>
        <v>SANGHVI DEGLOOR</v>
      </c>
      <c r="L646" s="28">
        <f>IF(TRIM(D646)="","",IFERROR(INDEX('Student Master'!L:L,MATCH(D646,'Student Master'!B:B,0)),"Not Found"))</f>
        <v>9172474591</v>
      </c>
      <c r="M646" s="28"/>
      <c r="N646" s="28"/>
    </row>
    <row r="647" spans="1:14" x14ac:dyDescent="0.35">
      <c r="A647" s="28">
        <f t="shared" si="10"/>
        <v>646</v>
      </c>
      <c r="B647" s="30">
        <v>44817</v>
      </c>
      <c r="C647" s="28">
        <v>1738</v>
      </c>
      <c r="D647" s="28">
        <v>3740</v>
      </c>
      <c r="E647" s="28" t="s">
        <v>145</v>
      </c>
      <c r="F647" s="28">
        <v>1000</v>
      </c>
      <c r="G647" s="28"/>
      <c r="H647" s="28" t="str">
        <f>IF(TRIM(D647)="","",IFERROR(INDEX('Student Master'!C:C,MATCH(D647,'Student Master'!B:B,0)),"Not Found"))</f>
        <v>D. PRAMITH</v>
      </c>
      <c r="I647" s="28" t="str">
        <f>IF(TRIM(D647)="","",IFERROR(INDEX('Student Master'!D:D,MATCH(D647,'Student Master'!B:B,0)),"Not Found"))</f>
        <v>4 - AS</v>
      </c>
      <c r="J647" s="28" t="str">
        <f>IF(TRIM(D647)="","",IFERROR(INDEX('Student Master'!H:H,MATCH(D647,'Student Master'!B:B,0)),"Not Found"))</f>
        <v>NAGENDRA</v>
      </c>
      <c r="K647" s="28" t="str">
        <f>IF(TRIM(D647)="","",IFERROR(INDEX('Student Master'!N:N,MATCH(D647,'Student Master'!B:B,0)),"Not Found"))</f>
        <v>DYAKAM GALLY</v>
      </c>
      <c r="L647" s="28">
        <f>IF(TRIM(D647)="","",IFERROR(INDEX('Student Master'!L:L,MATCH(D647,'Student Master'!B:B,0)),"Not Found"))</f>
        <v>9397848272</v>
      </c>
      <c r="M647" s="28"/>
      <c r="N647" s="28"/>
    </row>
    <row r="648" spans="1:14" x14ac:dyDescent="0.35">
      <c r="A648" s="28">
        <f t="shared" si="10"/>
        <v>647</v>
      </c>
      <c r="B648" s="30">
        <v>44817</v>
      </c>
      <c r="C648" s="28">
        <v>1739</v>
      </c>
      <c r="D648" s="28">
        <v>3523</v>
      </c>
      <c r="E648" s="28" t="s">
        <v>145</v>
      </c>
      <c r="F648" s="28">
        <v>500</v>
      </c>
      <c r="G648" s="28"/>
      <c r="H648" s="28" t="str">
        <f>IF(TRIM(D648)="","",IFERROR(INDEX('Student Master'!C:C,MATCH(D648,'Student Master'!B:B,0)),"Not Found"))</f>
        <v>D. PRADEEPA</v>
      </c>
      <c r="I648" s="28" t="str">
        <f>IF(TRIM(D648)="","",IFERROR(INDEX('Student Master'!D:D,MATCH(D648,'Student Master'!B:B,0)),"Not Found"))</f>
        <v>5 - AS</v>
      </c>
      <c r="J648" s="28" t="str">
        <f>IF(TRIM(D648)="","",IFERROR(INDEX('Student Master'!H:H,MATCH(D648,'Student Master'!B:B,0)),"Not Found"))</f>
        <v>NAGENDRA</v>
      </c>
      <c r="K648" s="28" t="str">
        <f>IF(TRIM(D648)="","",IFERROR(INDEX('Student Master'!N:N,MATCH(D648,'Student Master'!B:B,0)),"Not Found"))</f>
        <v>DYAKAM GALLY</v>
      </c>
      <c r="L648" s="28">
        <f>IF(TRIM(D648)="","",IFERROR(INDEX('Student Master'!L:L,MATCH(D648,'Student Master'!B:B,0)),"Not Found"))</f>
        <v>9397848272</v>
      </c>
      <c r="M648" s="28"/>
      <c r="N648" s="28"/>
    </row>
    <row r="649" spans="1:14" x14ac:dyDescent="0.35">
      <c r="A649" s="28">
        <f t="shared" si="10"/>
        <v>648</v>
      </c>
      <c r="B649" s="30">
        <v>44817</v>
      </c>
      <c r="C649" s="28">
        <v>524</v>
      </c>
      <c r="D649" s="28">
        <v>3274</v>
      </c>
      <c r="E649" s="28" t="s">
        <v>32</v>
      </c>
      <c r="F649" s="28">
        <v>10000</v>
      </c>
      <c r="G649" s="28"/>
      <c r="H649" s="28" t="str">
        <f>IF(TRIM(D649)="","",IFERROR(INDEX('Student Master'!C:C,MATCH(D649,'Student Master'!B:B,0)),"Not Found"))</f>
        <v>B. RAGHAVENDRA</v>
      </c>
      <c r="I649" s="28" t="str">
        <f>IF(TRIM(D649)="","",IFERROR(INDEX('Student Master'!D:D,MATCH(D649,'Student Master'!B:B,0)),"Not Found"))</f>
        <v>6 - AS</v>
      </c>
      <c r="J649" s="28" t="str">
        <f>IF(TRIM(D649)="","",IFERROR(INDEX('Student Master'!H:H,MATCH(D649,'Student Master'!B:B,0)),"Not Found"))</f>
        <v>SANTHOSH</v>
      </c>
      <c r="K649" s="28" t="str">
        <f>IF(TRIM(D649)="","",IFERROR(INDEX('Student Master'!N:N,MATCH(D649,'Student Master'!B:B,0)),"Not Found"))</f>
        <v>KANDAKURTHI</v>
      </c>
      <c r="L649" s="28">
        <f>IF(TRIM(D649)="","",IFERROR(INDEX('Student Master'!L:L,MATCH(D649,'Student Master'!B:B,0)),"Not Found"))</f>
        <v>6302930996</v>
      </c>
      <c r="M649" s="28"/>
      <c r="N649" s="28"/>
    </row>
    <row r="650" spans="1:14" x14ac:dyDescent="0.35">
      <c r="A650" s="28">
        <f t="shared" si="10"/>
        <v>649</v>
      </c>
      <c r="B650" s="30">
        <v>44817</v>
      </c>
      <c r="C650" s="28">
        <v>525</v>
      </c>
      <c r="D650" s="28">
        <v>4693</v>
      </c>
      <c r="E650" s="28" t="s">
        <v>32</v>
      </c>
      <c r="F650" s="28">
        <v>5000</v>
      </c>
      <c r="G650" s="28"/>
      <c r="H650" s="28" t="str">
        <f>IF(TRIM(D650)="","",IFERROR(INDEX('Student Master'!C:C,MATCH(D650,'Student Master'!B:B,0)),"Not Found"))</f>
        <v>B. DEVI PRIYA</v>
      </c>
      <c r="I650" s="28" t="str">
        <f>IF(TRIM(D650)="","",IFERROR(INDEX('Student Master'!D:D,MATCH(D650,'Student Master'!B:B,0)),"Not Found"))</f>
        <v>2 - AS</v>
      </c>
      <c r="J650" s="28" t="str">
        <f>IF(TRIM(D650)="","",IFERROR(INDEX('Student Master'!H:H,MATCH(D650,'Student Master'!B:B,0)),"Not Found"))</f>
        <v>SURESH</v>
      </c>
      <c r="K650" s="28" t="str">
        <f>IF(TRIM(D650)="","",IFERROR(INDEX('Student Master'!N:N,MATCH(D650,'Student Master'!B:B,0)),"Not Found"))</f>
        <v>Renjal</v>
      </c>
      <c r="L650" s="28">
        <f>IF(TRIM(D650)="","",IFERROR(INDEX('Student Master'!L:L,MATCH(D650,'Student Master'!B:B,0)),"Not Found"))</f>
        <v>8790963149</v>
      </c>
      <c r="M650" s="28"/>
      <c r="N650" s="28"/>
    </row>
    <row r="651" spans="1:14" x14ac:dyDescent="0.35">
      <c r="A651" s="28">
        <f t="shared" si="10"/>
        <v>650</v>
      </c>
      <c r="B651" s="30">
        <v>44817</v>
      </c>
      <c r="C651" s="28">
        <v>526</v>
      </c>
      <c r="D651" s="28">
        <v>4692</v>
      </c>
      <c r="E651" s="28" t="s">
        <v>32</v>
      </c>
      <c r="F651" s="28">
        <v>5000</v>
      </c>
      <c r="G651" s="28"/>
      <c r="H651" s="28" t="str">
        <f>IF(TRIM(D651)="","",IFERROR(INDEX('Student Master'!C:C,MATCH(D651,'Student Master'!B:B,0)),"Not Found"))</f>
        <v>B.GANESH</v>
      </c>
      <c r="I651" s="28" t="str">
        <f>IF(TRIM(D651)="","",IFERROR(INDEX('Student Master'!D:D,MATCH(D651,'Student Master'!B:B,0)),"Not Found"))</f>
        <v>4 - AM</v>
      </c>
      <c r="J651" s="28" t="str">
        <f>IF(TRIM(D651)="","",IFERROR(INDEX('Student Master'!H:H,MATCH(D651,'Student Master'!B:B,0)),"Not Found"))</f>
        <v>SURESH</v>
      </c>
      <c r="K651" s="28" t="str">
        <f>IF(TRIM(D651)="","",IFERROR(INDEX('Student Master'!N:N,MATCH(D651,'Student Master'!B:B,0)),"Not Found"))</f>
        <v>Renjal</v>
      </c>
      <c r="L651" s="28">
        <f>IF(TRIM(D651)="","",IFERROR(INDEX('Student Master'!L:L,MATCH(D651,'Student Master'!B:B,0)),"Not Found"))</f>
        <v>8790963149</v>
      </c>
      <c r="M651" s="28"/>
      <c r="N651" s="28"/>
    </row>
    <row r="652" spans="1:14" x14ac:dyDescent="0.35">
      <c r="A652" s="28">
        <f t="shared" si="10"/>
        <v>651</v>
      </c>
      <c r="B652" s="30">
        <v>44817</v>
      </c>
      <c r="C652" s="28">
        <v>527</v>
      </c>
      <c r="D652" s="28">
        <v>4545</v>
      </c>
      <c r="E652" s="28" t="s">
        <v>32</v>
      </c>
      <c r="F652" s="28">
        <v>7000</v>
      </c>
      <c r="G652" s="28"/>
      <c r="H652" s="28" t="str">
        <f>IF(TRIM(D652)="","",IFERROR(INDEX('Student Master'!C:C,MATCH(D652,'Student Master'!B:B,0)),"Not Found"))</f>
        <v>S.RAM CHARAN TEJA</v>
      </c>
      <c r="I652" s="28" t="str">
        <f>IF(TRIM(D652)="","",IFERROR(INDEX('Student Master'!D:D,MATCH(D652,'Student Master'!B:B,0)),"Not Found"))</f>
        <v>7 - AS</v>
      </c>
      <c r="J652" s="28" t="str">
        <f>IF(TRIM(D652)="","",IFERROR(INDEX('Student Master'!H:H,MATCH(D652,'Student Master'!B:B,0)),"Not Found"))</f>
        <v>S. CHINNANNA</v>
      </c>
      <c r="K652" s="28" t="str">
        <f>IF(TRIM(D652)="","",IFERROR(INDEX('Student Master'!N:N,MATCH(D652,'Student Master'!B:B,0)),"Not Found"))</f>
        <v>Limba -K</v>
      </c>
      <c r="L652" s="28">
        <f>IF(TRIM(D652)="","",IFERROR(INDEX('Student Master'!L:L,MATCH(D652,'Student Master'!B:B,0)),"Not Found"))</f>
        <v>7337505048</v>
      </c>
      <c r="M652" s="28"/>
      <c r="N652" s="28"/>
    </row>
    <row r="653" spans="1:14" x14ac:dyDescent="0.35">
      <c r="A653" s="28">
        <f t="shared" si="10"/>
        <v>652</v>
      </c>
      <c r="B653" s="30">
        <v>44817</v>
      </c>
      <c r="C653" s="28">
        <v>528</v>
      </c>
      <c r="D653" s="28">
        <v>4734</v>
      </c>
      <c r="E653" s="28" t="s">
        <v>32</v>
      </c>
      <c r="F653" s="28">
        <v>5000</v>
      </c>
      <c r="G653" s="28"/>
      <c r="H653" s="28" t="str">
        <f>IF(TRIM(D653)="","",IFERROR(INDEX('Student Master'!C:C,MATCH(D653,'Student Master'!B:B,0)),"Not Found"))</f>
        <v>B.MEGHA RAJ</v>
      </c>
      <c r="I653" s="28" t="str">
        <f>IF(TRIM(D653)="","",IFERROR(INDEX('Student Master'!D:D,MATCH(D653,'Student Master'!B:B,0)),"Not Found"))</f>
        <v>6 - AS</v>
      </c>
      <c r="J653" s="28" t="str">
        <f>IF(TRIM(D653)="","",IFERROR(INDEX('Student Master'!H:H,MATCH(D653,'Student Master'!B:B,0)),"Not Found"))</f>
        <v>B. KISHAN</v>
      </c>
      <c r="K653" s="28" t="str">
        <f>IF(TRIM(D653)="","",IFERROR(INDEX('Student Master'!N:N,MATCH(D653,'Student Master'!B:B,0)),"Not Found"))</f>
        <v>Gurjal Thanda</v>
      </c>
      <c r="L653" s="28">
        <f>IF(TRIM(D653)="","",IFERROR(INDEX('Student Master'!L:L,MATCH(D653,'Student Master'!B:B,0)),"Not Found"))</f>
        <v>6301333408</v>
      </c>
      <c r="M653" s="28"/>
      <c r="N653" s="28"/>
    </row>
    <row r="654" spans="1:14" x14ac:dyDescent="0.35">
      <c r="A654" s="28">
        <f t="shared" si="10"/>
        <v>653</v>
      </c>
      <c r="B654" s="30">
        <v>44817</v>
      </c>
      <c r="C654" s="28">
        <v>529</v>
      </c>
      <c r="D654" s="28">
        <v>4688</v>
      </c>
      <c r="E654" s="28" t="s">
        <v>32</v>
      </c>
      <c r="F654" s="28">
        <v>2000</v>
      </c>
      <c r="G654" s="28"/>
      <c r="H654" s="28" t="str">
        <f>IF(TRIM(D654)="","",IFERROR(INDEX('Student Master'!C:C,MATCH(D654,'Student Master'!B:B,0)),"Not Found"))</f>
        <v>K. MITHUN KUMAR</v>
      </c>
      <c r="I654" s="28" t="str">
        <f>IF(TRIM(D654)="","",IFERROR(INDEX('Student Master'!D:D,MATCH(D654,'Student Master'!B:B,0)),"Not Found"))</f>
        <v>3 - AS</v>
      </c>
      <c r="J654" s="28" t="str">
        <f>IF(TRIM(D654)="","",IFERROR(INDEX('Student Master'!H:H,MATCH(D654,'Student Master'!B:B,0)),"Not Found"))</f>
        <v>K. SHYAM SUNDER</v>
      </c>
      <c r="K654" s="28" t="str">
        <f>IF(TRIM(D654)="","",IFERROR(INDEX('Student Master'!N:N,MATCH(D654,'Student Master'!B:B,0)),"Not Found"))</f>
        <v>thattikote</v>
      </c>
      <c r="L654" s="28">
        <f>IF(TRIM(D654)="","",IFERROR(INDEX('Student Master'!L:L,MATCH(D654,'Student Master'!B:B,0)),"Not Found"))</f>
        <v>7729948861</v>
      </c>
      <c r="M654" s="28"/>
      <c r="N654" s="28"/>
    </row>
    <row r="655" spans="1:14" x14ac:dyDescent="0.35">
      <c r="A655" s="28">
        <f t="shared" si="10"/>
        <v>654</v>
      </c>
      <c r="B655" s="30">
        <v>44817</v>
      </c>
      <c r="C655" s="28">
        <v>530</v>
      </c>
      <c r="D655" s="28">
        <v>4468</v>
      </c>
      <c r="E655" s="28" t="s">
        <v>32</v>
      </c>
      <c r="F655" s="28">
        <v>2000</v>
      </c>
      <c r="G655" s="28"/>
      <c r="H655" s="28" t="str">
        <f>IF(TRIM(D655)="","",IFERROR(INDEX('Student Master'!C:C,MATCH(D655,'Student Master'!B:B,0)),"Not Found"))</f>
        <v>D. DIVISHA</v>
      </c>
      <c r="I655" s="28" t="str">
        <f>IF(TRIM(D655)="","",IFERROR(INDEX('Student Master'!D:D,MATCH(D655,'Student Master'!B:B,0)),"Not Found"))</f>
        <v>L - AS</v>
      </c>
      <c r="J655" s="28" t="str">
        <f>IF(TRIM(D655)="","",IFERROR(INDEX('Student Master'!H:H,MATCH(D655,'Student Master'!B:B,0)),"Not Found"))</f>
        <v>KOUTILYA</v>
      </c>
      <c r="K655" s="28" t="str">
        <f>IF(TRIM(D655)="","",IFERROR(INDEX('Student Master'!N:N,MATCH(D655,'Student Master'!B:B,0)),"Not Found"))</f>
        <v>DYAKAM GALLY</v>
      </c>
      <c r="L655" s="28">
        <f>IF(TRIM(D655)="","",IFERROR(INDEX('Student Master'!L:L,MATCH(D655,'Student Master'!B:B,0)),"Not Found"))</f>
        <v>9014021001</v>
      </c>
      <c r="M655" s="28"/>
      <c r="N655" s="28"/>
    </row>
    <row r="656" spans="1:14" x14ac:dyDescent="0.35">
      <c r="A656" s="28">
        <f t="shared" si="10"/>
        <v>655</v>
      </c>
      <c r="B656" s="30">
        <v>44817</v>
      </c>
      <c r="C656" s="28">
        <v>531</v>
      </c>
      <c r="D656" s="28">
        <v>3740</v>
      </c>
      <c r="E656" s="28" t="s">
        <v>32</v>
      </c>
      <c r="F656" s="28">
        <v>1000</v>
      </c>
      <c r="G656" s="28"/>
      <c r="H656" s="28" t="str">
        <f>IF(TRIM(D656)="","",IFERROR(INDEX('Student Master'!C:C,MATCH(D656,'Student Master'!B:B,0)),"Not Found"))</f>
        <v>D. PRAMITH</v>
      </c>
      <c r="I656" s="28" t="str">
        <f>IF(TRIM(D656)="","",IFERROR(INDEX('Student Master'!D:D,MATCH(D656,'Student Master'!B:B,0)),"Not Found"))</f>
        <v>4 - AS</v>
      </c>
      <c r="J656" s="28" t="str">
        <f>IF(TRIM(D656)="","",IFERROR(INDEX('Student Master'!H:H,MATCH(D656,'Student Master'!B:B,0)),"Not Found"))</f>
        <v>NAGENDRA</v>
      </c>
      <c r="K656" s="28" t="str">
        <f>IF(TRIM(D656)="","",IFERROR(INDEX('Student Master'!N:N,MATCH(D656,'Student Master'!B:B,0)),"Not Found"))</f>
        <v>DYAKAM GALLY</v>
      </c>
      <c r="L656" s="28">
        <f>IF(TRIM(D656)="","",IFERROR(INDEX('Student Master'!L:L,MATCH(D656,'Student Master'!B:B,0)),"Not Found"))</f>
        <v>9397848272</v>
      </c>
      <c r="M656" s="28"/>
      <c r="N656" s="28"/>
    </row>
    <row r="657" spans="1:14" x14ac:dyDescent="0.35">
      <c r="A657" s="28">
        <f t="shared" si="10"/>
        <v>656</v>
      </c>
      <c r="B657" s="30">
        <v>44817</v>
      </c>
      <c r="C657" s="28">
        <v>532</v>
      </c>
      <c r="D657" s="28">
        <v>3523</v>
      </c>
      <c r="E657" s="28" t="s">
        <v>32</v>
      </c>
      <c r="F657" s="28">
        <v>1500</v>
      </c>
      <c r="G657" s="28"/>
      <c r="H657" s="28" t="str">
        <f>IF(TRIM(D657)="","",IFERROR(INDEX('Student Master'!C:C,MATCH(D657,'Student Master'!B:B,0)),"Not Found"))</f>
        <v>D. PRADEEPA</v>
      </c>
      <c r="I657" s="28" t="str">
        <f>IF(TRIM(D657)="","",IFERROR(INDEX('Student Master'!D:D,MATCH(D657,'Student Master'!B:B,0)),"Not Found"))</f>
        <v>5 - AS</v>
      </c>
      <c r="J657" s="28" t="str">
        <f>IF(TRIM(D657)="","",IFERROR(INDEX('Student Master'!H:H,MATCH(D657,'Student Master'!B:B,0)),"Not Found"))</f>
        <v>NAGENDRA</v>
      </c>
      <c r="K657" s="28" t="str">
        <f>IF(TRIM(D657)="","",IFERROR(INDEX('Student Master'!N:N,MATCH(D657,'Student Master'!B:B,0)),"Not Found"))</f>
        <v>DYAKAM GALLY</v>
      </c>
      <c r="L657" s="28">
        <f>IF(TRIM(D657)="","",IFERROR(INDEX('Student Master'!L:L,MATCH(D657,'Student Master'!B:B,0)),"Not Found"))</f>
        <v>9397848272</v>
      </c>
      <c r="M657" s="28"/>
      <c r="N657" s="28"/>
    </row>
    <row r="658" spans="1:14" x14ac:dyDescent="0.35">
      <c r="A658" s="28">
        <f t="shared" ref="A658:A721" si="11">A657+1</f>
        <v>657</v>
      </c>
      <c r="B658" s="30">
        <v>44817</v>
      </c>
      <c r="C658" s="28">
        <v>217</v>
      </c>
      <c r="D658" s="28">
        <v>4664</v>
      </c>
      <c r="E658" s="28" t="s">
        <v>32</v>
      </c>
      <c r="F658" s="28">
        <v>2500</v>
      </c>
      <c r="G658" s="28"/>
      <c r="H658" s="28" t="str">
        <f>IF(TRIM(D658)="","",IFERROR(INDEX('Student Master'!C:C,MATCH(D658,'Student Master'!B:B,0)),"Not Found"))</f>
        <v>R. NAKSHATRA</v>
      </c>
      <c r="I658" s="28" t="str">
        <f>IF(TRIM(D658)="","",IFERROR(INDEX('Student Master'!D:D,MATCH(D658,'Student Master'!B:B,0)),"Not Found"))</f>
        <v>1 - AM</v>
      </c>
      <c r="J658" s="28" t="str">
        <f>IF(TRIM(D658)="","",IFERROR(INDEX('Student Master'!H:H,MATCH(D658,'Student Master'!B:B,0)),"Not Found"))</f>
        <v>R. VINOD</v>
      </c>
      <c r="K658" s="28" t="str">
        <f>IF(TRIM(D658)="","",IFERROR(INDEX('Student Master'!N:N,MATCH(D658,'Student Master'!B:B,0)),"Not Found"))</f>
        <v>Vinayak Nagar</v>
      </c>
      <c r="L658" s="28">
        <f>IF(TRIM(D658)="","",IFERROR(INDEX('Student Master'!L:L,MATCH(D658,'Student Master'!B:B,0)),"Not Found"))</f>
        <v>9848097366</v>
      </c>
      <c r="M658" s="28"/>
      <c r="N658" s="28"/>
    </row>
    <row r="659" spans="1:14" x14ac:dyDescent="0.35">
      <c r="A659" s="28">
        <f t="shared" si="11"/>
        <v>658</v>
      </c>
      <c r="B659" s="30">
        <v>44817</v>
      </c>
      <c r="C659" s="28">
        <v>218</v>
      </c>
      <c r="D659" s="28">
        <v>4665</v>
      </c>
      <c r="E659" s="28" t="s">
        <v>32</v>
      </c>
      <c r="F659" s="28">
        <v>2500</v>
      </c>
      <c r="G659" s="28"/>
      <c r="H659" s="28" t="str">
        <f>IF(TRIM(D659)="","",IFERROR(INDEX('Student Master'!C:C,MATCH(D659,'Student Master'!B:B,0)),"Not Found"))</f>
        <v>R.SHIVATHMIKA</v>
      </c>
      <c r="I659" s="28" t="str">
        <f>IF(TRIM(D659)="","",IFERROR(INDEX('Student Master'!D:D,MATCH(D659,'Student Master'!B:B,0)),"Not Found"))</f>
        <v>3 - AM</v>
      </c>
      <c r="J659" s="28" t="str">
        <f>IF(TRIM(D659)="","",IFERROR(INDEX('Student Master'!H:H,MATCH(D659,'Student Master'!B:B,0)),"Not Found"))</f>
        <v>R. VINOD</v>
      </c>
      <c r="K659" s="28" t="str">
        <f>IF(TRIM(D659)="","",IFERROR(INDEX('Student Master'!N:N,MATCH(D659,'Student Master'!B:B,0)),"Not Found"))</f>
        <v>Vinayak Nagar</v>
      </c>
      <c r="L659" s="28">
        <f>IF(TRIM(D659)="","",IFERROR(INDEX('Student Master'!L:L,MATCH(D659,'Student Master'!B:B,0)),"Not Found"))</f>
        <v>9848097366</v>
      </c>
      <c r="M659" s="28"/>
      <c r="N659" s="28"/>
    </row>
    <row r="660" spans="1:14" x14ac:dyDescent="0.35">
      <c r="A660" s="28">
        <f t="shared" si="11"/>
        <v>659</v>
      </c>
      <c r="B660" s="30">
        <v>44817</v>
      </c>
      <c r="C660" s="28">
        <v>219</v>
      </c>
      <c r="D660" s="28">
        <v>4645</v>
      </c>
      <c r="E660" s="28" t="s">
        <v>32</v>
      </c>
      <c r="F660" s="28">
        <v>3000</v>
      </c>
      <c r="G660" s="28"/>
      <c r="H660" s="28" t="str">
        <f>IF(TRIM(D660)="","",IFERROR(INDEX('Student Master'!C:C,MATCH(D660,'Student Master'!B:B,0)),"Not Found"))</f>
        <v>A. Spandhana</v>
      </c>
      <c r="I660" s="28" t="str">
        <f>IF(TRIM(D660)="","",IFERROR(INDEX('Student Master'!D:D,MATCH(D660,'Student Master'!B:B,0)),"Not Found"))</f>
        <v>L - AM</v>
      </c>
      <c r="J660" s="28" t="str">
        <f>IF(TRIM(D660)="","",IFERROR(INDEX('Student Master'!H:H,MATCH(D660,'Student Master'!B:B,0)),"Not Found"))</f>
        <v>Srinivas</v>
      </c>
      <c r="K660" s="28" t="str">
        <f>IF(TRIM(D660)="","",IFERROR(INDEX('Student Master'!N:N,MATCH(D660,'Student Master'!B:B,0)),"Not Found"))</f>
        <v>Bodhan</v>
      </c>
      <c r="L660" s="28">
        <f>IF(TRIM(D660)="","",IFERROR(INDEX('Student Master'!L:L,MATCH(D660,'Student Master'!B:B,0)),"Not Found"))</f>
        <v>9866847937</v>
      </c>
      <c r="M660" s="28"/>
      <c r="N660" s="28"/>
    </row>
    <row r="661" spans="1:14" x14ac:dyDescent="0.35">
      <c r="A661" s="28">
        <f t="shared" si="11"/>
        <v>660</v>
      </c>
      <c r="B661" s="30">
        <v>44817</v>
      </c>
      <c r="C661" s="28">
        <v>220</v>
      </c>
      <c r="D661" s="28">
        <v>3469</v>
      </c>
      <c r="E661" s="28" t="s">
        <v>32</v>
      </c>
      <c r="F661" s="28">
        <v>9500</v>
      </c>
      <c r="G661" s="28"/>
      <c r="H661" s="28" t="str">
        <f>IF(TRIM(D661)="","",IFERROR(INDEX('Student Master'!C:C,MATCH(D661,'Student Master'!B:B,0)),"Not Found"))</f>
        <v>N. BHARGAVI</v>
      </c>
      <c r="I661" s="28" t="str">
        <f>IF(TRIM(D661)="","",IFERROR(INDEX('Student Master'!D:D,MATCH(D661,'Student Master'!B:B,0)),"Not Found"))</f>
        <v>5 - AM</v>
      </c>
      <c r="J661" s="28" t="str">
        <f>IF(TRIM(D661)="","",IFERROR(INDEX('Student Master'!H:H,MATCH(D661,'Student Master'!B:B,0)),"Not Found"))</f>
        <v>HANMANDLU</v>
      </c>
      <c r="K661" s="28" t="str">
        <f>IF(TRIM(D661)="","",IFERROR(INDEX('Student Master'!N:N,MATCH(D661,'Student Master'!B:B,0)),"Not Found"))</f>
        <v>S.V. COLONY</v>
      </c>
      <c r="L661" s="28">
        <f>IF(TRIM(D661)="","",IFERROR(INDEX('Student Master'!L:L,MATCH(D661,'Student Master'!B:B,0)),"Not Found"))</f>
        <v>7702945920</v>
      </c>
      <c r="M661" s="28"/>
      <c r="N661" s="28"/>
    </row>
    <row r="662" spans="1:14" x14ac:dyDescent="0.35">
      <c r="A662" s="28">
        <f t="shared" si="11"/>
        <v>661</v>
      </c>
      <c r="B662" s="30">
        <v>44817</v>
      </c>
      <c r="C662" s="28">
        <v>221</v>
      </c>
      <c r="D662" s="28">
        <v>3609</v>
      </c>
      <c r="E662" s="28" t="s">
        <v>32</v>
      </c>
      <c r="F662" s="28">
        <v>2000</v>
      </c>
      <c r="G662" s="28"/>
      <c r="H662" s="28" t="str">
        <f>IF(TRIM(D662)="","",IFERROR(INDEX('Student Master'!C:C,MATCH(D662,'Student Master'!B:B,0)),"Not Found"))</f>
        <v>K. SAI PRANAVI</v>
      </c>
      <c r="I662" s="28" t="str">
        <f>IF(TRIM(D662)="","",IFERROR(INDEX('Student Master'!D:D,MATCH(D662,'Student Master'!B:B,0)),"Not Found"))</f>
        <v>5 - BM</v>
      </c>
      <c r="J662" s="28" t="str">
        <f>IF(TRIM(D662)="","",IFERROR(INDEX('Student Master'!H:H,MATCH(D662,'Student Master'!B:B,0)),"Not Found"))</f>
        <v>MOHAN REDDY</v>
      </c>
      <c r="K662" s="28" t="str">
        <f>IF(TRIM(D662)="","",IFERROR(INDEX('Student Master'!N:N,MATCH(D662,'Student Master'!B:B,0)),"Not Found"))</f>
        <v>RENJAL</v>
      </c>
      <c r="L662" s="28">
        <f>IF(TRIM(D662)="","",IFERROR(INDEX('Student Master'!L:L,MATCH(D662,'Student Master'!B:B,0)),"Not Found"))</f>
        <v>7674076255</v>
      </c>
      <c r="M662" s="28"/>
      <c r="N662" s="28"/>
    </row>
    <row r="663" spans="1:14" x14ac:dyDescent="0.35">
      <c r="A663" s="28">
        <f t="shared" si="11"/>
        <v>662</v>
      </c>
      <c r="B663" s="30">
        <v>44817</v>
      </c>
      <c r="C663" s="28">
        <v>222</v>
      </c>
      <c r="D663" s="28">
        <v>2790</v>
      </c>
      <c r="E663" s="28" t="s">
        <v>32</v>
      </c>
      <c r="F663" s="28">
        <v>10000</v>
      </c>
      <c r="G663" s="28"/>
      <c r="H663" s="28" t="str">
        <f>IF(TRIM(D663)="","",IFERROR(INDEX('Student Master'!C:C,MATCH(D663,'Student Master'!B:B,0)),"Not Found"))</f>
        <v>SK. REHAN</v>
      </c>
      <c r="I663" s="28" t="str">
        <f>IF(TRIM(D663)="","",IFERROR(INDEX('Student Master'!D:D,MATCH(D663,'Student Master'!B:B,0)),"Not Found"))</f>
        <v>8 - AS</v>
      </c>
      <c r="J663" s="28" t="str">
        <f>IF(TRIM(D663)="","",IFERROR(INDEX('Student Master'!H:H,MATCH(D663,'Student Master'!B:B,0)),"Not Found"))</f>
        <v>GOUSE</v>
      </c>
      <c r="K663" s="28" t="str">
        <f>IF(TRIM(D663)="","",IFERROR(INDEX('Student Master'!N:N,MATCH(D663,'Student Master'!B:B,0)),"Not Found"))</f>
        <v>SHARBATHI CANAL</v>
      </c>
      <c r="L663" s="28">
        <f>IF(TRIM(D663)="","",IFERROR(INDEX('Student Master'!L:L,MATCH(D663,'Student Master'!B:B,0)),"Not Found"))</f>
        <v>9848713956</v>
      </c>
      <c r="M663" s="28"/>
      <c r="N663" s="28"/>
    </row>
    <row r="664" spans="1:14" x14ac:dyDescent="0.35">
      <c r="A664" s="28">
        <f t="shared" si="11"/>
        <v>663</v>
      </c>
      <c r="B664" s="30">
        <v>44817</v>
      </c>
      <c r="C664" s="28">
        <v>223</v>
      </c>
      <c r="D664" s="28">
        <v>2465</v>
      </c>
      <c r="E664" s="28" t="s">
        <v>32</v>
      </c>
      <c r="F664" s="28">
        <v>2500</v>
      </c>
      <c r="G664" s="28"/>
      <c r="H664" s="28" t="str">
        <f>IF(TRIM(D664)="","",IFERROR(INDEX('Student Master'!C:C,MATCH(D664,'Student Master'!B:B,0)),"Not Found"))</f>
        <v>AFIFA MAHREEN</v>
      </c>
      <c r="I664" s="28" t="str">
        <f>IF(TRIM(D664)="","",IFERROR(INDEX('Student Master'!D:D,MATCH(D664,'Student Master'!B:B,0)),"Not Found"))</f>
        <v>9 - AM</v>
      </c>
      <c r="J664" s="28" t="str">
        <f>IF(TRIM(D664)="","",IFERROR(INDEX('Student Master'!H:H,MATCH(D664,'Student Master'!B:B,0)),"Not Found"))</f>
        <v>SHAIK HUSSAIN</v>
      </c>
      <c r="K664" s="28" t="str">
        <f>IF(TRIM(D664)="","",IFERROR(INDEX('Student Master'!N:N,MATCH(D664,'Student Master'!B:B,0)),"Not Found"))</f>
        <v>YEDAPALLY</v>
      </c>
      <c r="L664" s="28">
        <f>IF(TRIM(D664)="","",IFERROR(INDEX('Student Master'!L:L,MATCH(D664,'Student Master'!B:B,0)),"Not Found"))</f>
        <v>9951846548</v>
      </c>
      <c r="M664" s="28"/>
      <c r="N664" s="28"/>
    </row>
    <row r="665" spans="1:14" x14ac:dyDescent="0.35">
      <c r="A665" s="28">
        <f t="shared" si="11"/>
        <v>664</v>
      </c>
      <c r="B665" s="30">
        <v>44817</v>
      </c>
      <c r="C665" s="28">
        <v>224</v>
      </c>
      <c r="D665" s="28">
        <v>4422</v>
      </c>
      <c r="E665" s="28" t="s">
        <v>32</v>
      </c>
      <c r="F665" s="28">
        <v>3000</v>
      </c>
      <c r="G665" s="28"/>
      <c r="H665" s="28" t="str">
        <f>IF(TRIM(D665)="","",IFERROR(INDEX('Student Master'!C:C,MATCH(D665,'Student Master'!B:B,0)),"Not Found"))</f>
        <v>B. RUDRANI</v>
      </c>
      <c r="I665" s="28" t="str">
        <f>IF(TRIM(D665)="","",IFERROR(INDEX('Student Master'!D:D,MATCH(D665,'Student Master'!B:B,0)),"Not Found"))</f>
        <v>U - BM</v>
      </c>
      <c r="J665" s="28" t="str">
        <f>IF(TRIM(D665)="","",IFERROR(INDEX('Student Master'!H:H,MATCH(D665,'Student Master'!B:B,0)),"Not Found"))</f>
        <v>CHAKRADARI</v>
      </c>
      <c r="K665" s="28" t="str">
        <f>IF(TRIM(D665)="","",IFERROR(INDEX('Student Master'!N:N,MATCH(D665,'Student Master'!B:B,0)),"Not Found"))</f>
        <v>NAGANPALLY</v>
      </c>
      <c r="L665" s="28">
        <f>IF(TRIM(D665)="","",IFERROR(INDEX('Student Master'!L:L,MATCH(D665,'Student Master'!B:B,0)),"Not Found"))</f>
        <v>8374101952</v>
      </c>
      <c r="M665" s="28"/>
      <c r="N665" s="28"/>
    </row>
    <row r="666" spans="1:14" x14ac:dyDescent="0.35">
      <c r="A666" s="28">
        <f t="shared" si="11"/>
        <v>665</v>
      </c>
      <c r="B666" s="30">
        <v>44817</v>
      </c>
      <c r="C666" s="28">
        <v>225</v>
      </c>
      <c r="D666" s="28">
        <v>4073</v>
      </c>
      <c r="E666" s="28" t="s">
        <v>32</v>
      </c>
      <c r="F666" s="28">
        <v>3000</v>
      </c>
      <c r="G666" s="28"/>
      <c r="H666" s="28" t="str">
        <f>IF(TRIM(D666)="","",IFERROR(INDEX('Student Master'!C:C,MATCH(D666,'Student Master'!B:B,0)),"Not Found"))</f>
        <v>B. SUDHIKSHA</v>
      </c>
      <c r="I666" s="28" t="str">
        <f>IF(TRIM(D666)="","",IFERROR(INDEX('Student Master'!D:D,MATCH(D666,'Student Master'!B:B,0)),"Not Found"))</f>
        <v>3 - BM</v>
      </c>
      <c r="J666" s="28" t="str">
        <f>IF(TRIM(D666)="","",IFERROR(INDEX('Student Master'!H:H,MATCH(D666,'Student Master'!B:B,0)),"Not Found"))</f>
        <v>B. CHAKRADHARI</v>
      </c>
      <c r="K666" s="28" t="str">
        <f>IF(TRIM(D666)="","",IFERROR(INDEX('Student Master'!N:N,MATCH(D666,'Student Master'!B:B,0)),"Not Found"))</f>
        <v>NAGANPALLY</v>
      </c>
      <c r="L666" s="28">
        <f>IF(TRIM(D666)="","",IFERROR(INDEX('Student Master'!L:L,MATCH(D666,'Student Master'!B:B,0)),"Not Found"))</f>
        <v>8374101952</v>
      </c>
      <c r="M666" s="28"/>
      <c r="N666" s="28"/>
    </row>
    <row r="667" spans="1:14" x14ac:dyDescent="0.35">
      <c r="A667" s="28">
        <f t="shared" si="11"/>
        <v>666</v>
      </c>
      <c r="B667" s="30">
        <v>44817</v>
      </c>
      <c r="C667" s="28">
        <v>226</v>
      </c>
      <c r="D667" s="28">
        <v>2830</v>
      </c>
      <c r="E667" s="28" t="s">
        <v>32</v>
      </c>
      <c r="F667" s="28">
        <v>4000</v>
      </c>
      <c r="G667" s="28"/>
      <c r="H667" s="28" t="str">
        <f>IF(TRIM(D667)="","",IFERROR(INDEX('Student Master'!C:C,MATCH(D667,'Student Master'!B:B,0)),"Not Found"))</f>
        <v>B. MANISHA</v>
      </c>
      <c r="I667" s="28" t="str">
        <f>IF(TRIM(D667)="","",IFERROR(INDEX('Student Master'!D:D,MATCH(D667,'Student Master'!B:B,0)),"Not Found"))</f>
        <v>8 - AM</v>
      </c>
      <c r="J667" s="28" t="str">
        <f>IF(TRIM(D667)="","",IFERROR(INDEX('Student Master'!H:H,MATCH(D667,'Student Master'!B:B,0)),"Not Found"))</f>
        <v>CHAKRADHARI</v>
      </c>
      <c r="K667" s="28" t="str">
        <f>IF(TRIM(D667)="","",IFERROR(INDEX('Student Master'!N:N,MATCH(D667,'Student Master'!B:B,0)),"Not Found"))</f>
        <v>NAGANPALLY</v>
      </c>
      <c r="L667" s="28">
        <f>IF(TRIM(D667)="","",IFERROR(INDEX('Student Master'!L:L,MATCH(D667,'Student Master'!B:B,0)),"Not Found"))</f>
        <v>8374101952</v>
      </c>
      <c r="M667" s="28"/>
      <c r="N667" s="28"/>
    </row>
    <row r="668" spans="1:14" x14ac:dyDescent="0.35">
      <c r="A668" s="28">
        <f t="shared" si="11"/>
        <v>667</v>
      </c>
      <c r="B668" s="30">
        <v>44817</v>
      </c>
      <c r="C668" s="28">
        <v>2210</v>
      </c>
      <c r="D668" s="28">
        <v>3746</v>
      </c>
      <c r="E668" s="28" t="s">
        <v>145</v>
      </c>
      <c r="F668" s="28">
        <v>3000</v>
      </c>
      <c r="G668" s="28"/>
      <c r="H668" s="28" t="str">
        <f>IF(TRIM(D668)="","",IFERROR(INDEX('Student Master'!C:C,MATCH(D668,'Student Master'!B:B,0)),"Not Found"))</f>
        <v>T. ARTHI KOUR</v>
      </c>
      <c r="I668" s="28" t="str">
        <f>IF(TRIM(D668)="","",IFERROR(INDEX('Student Master'!D:D,MATCH(D668,'Student Master'!B:B,0)),"Not Found"))</f>
        <v>4 - BM</v>
      </c>
      <c r="J668" s="28" t="str">
        <f>IF(TRIM(D668)="","",IFERROR(INDEX('Student Master'!H:H,MATCH(D668,'Student Master'!B:B,0)),"Not Found"))</f>
        <v>DHARMENDER SINGH</v>
      </c>
      <c r="K668" s="28" t="str">
        <f>IF(TRIM(D668)="","",IFERROR(INDEX('Student Master'!N:N,MATCH(D668,'Student Master'!B:B,0)),"Not Found"))</f>
        <v>BODHAN</v>
      </c>
      <c r="L668" s="28">
        <f>IF(TRIM(D668)="","",IFERROR(INDEX('Student Master'!L:L,MATCH(D668,'Student Master'!B:B,0)),"Not Found"))</f>
        <v>7013455687</v>
      </c>
      <c r="M668" s="28"/>
      <c r="N668" s="28"/>
    </row>
    <row r="669" spans="1:14" x14ac:dyDescent="0.35">
      <c r="A669" s="28">
        <f t="shared" si="11"/>
        <v>668</v>
      </c>
      <c r="B669" s="30">
        <v>44817</v>
      </c>
      <c r="C669" s="28">
        <v>2211</v>
      </c>
      <c r="D669" s="28">
        <v>2507</v>
      </c>
      <c r="E669" s="28" t="s">
        <v>145</v>
      </c>
      <c r="F669" s="28">
        <v>13000</v>
      </c>
      <c r="G669" s="28"/>
      <c r="H669" s="28" t="str">
        <f>IF(TRIM(D669)="","",IFERROR(INDEX('Student Master'!C:C,MATCH(D669,'Student Master'!B:B,0)),"Not Found"))</f>
        <v>A. VISHWA RAJ</v>
      </c>
      <c r="I669" s="28" t="str">
        <f>IF(TRIM(D669)="","",IFERROR(INDEX('Student Master'!D:D,MATCH(D669,'Student Master'!B:B,0)),"Not Found"))</f>
        <v>9 - AM</v>
      </c>
      <c r="J669" s="28" t="str">
        <f>IF(TRIM(D669)="","",IFERROR(INDEX('Student Master'!H:H,MATCH(D669,'Student Master'!B:B,0)),"Not Found"))</f>
        <v>KRISHNA</v>
      </c>
      <c r="K669" s="28" t="str">
        <f>IF(TRIM(D669)="","",IFERROR(INDEX('Student Master'!N:N,MATCH(D669,'Student Master'!B:B,0)),"Not Found"))</f>
        <v>MAIN ROAD</v>
      </c>
      <c r="L669" s="28">
        <f>IF(TRIM(D669)="","",IFERROR(INDEX('Student Master'!L:L,MATCH(D669,'Student Master'!B:B,0)),"Not Found"))</f>
        <v>9848890624</v>
      </c>
      <c r="M669" s="28"/>
      <c r="N669" s="28"/>
    </row>
    <row r="670" spans="1:14" x14ac:dyDescent="0.35">
      <c r="A670" s="28">
        <f t="shared" si="11"/>
        <v>669</v>
      </c>
      <c r="B670" s="30">
        <v>44818</v>
      </c>
      <c r="C670" s="28">
        <v>1740</v>
      </c>
      <c r="D670" s="28">
        <v>2535</v>
      </c>
      <c r="E670" s="28" t="s">
        <v>145</v>
      </c>
      <c r="F670" s="28">
        <v>8000</v>
      </c>
      <c r="G670" s="28"/>
      <c r="H670" s="28" t="str">
        <f>IF(TRIM(D670)="","",IFERROR(INDEX('Student Master'!C:C,MATCH(D670,'Student Master'!B:B,0)),"Not Found"))</f>
        <v>K. OMKAR</v>
      </c>
      <c r="I670" s="28" t="str">
        <f>IF(TRIM(D670)="","",IFERROR(INDEX('Student Master'!D:D,MATCH(D670,'Student Master'!B:B,0)),"Not Found"))</f>
        <v>9 - AS</v>
      </c>
      <c r="J670" s="28" t="str">
        <f>IF(TRIM(D670)="","",IFERROR(INDEX('Student Master'!H:H,MATCH(D670,'Student Master'!B:B,0)),"Not Found"))</f>
        <v>LAXMAN</v>
      </c>
      <c r="K670" s="28" t="str">
        <f>IF(TRIM(D670)="","",IFERROR(INDEX('Student Master'!N:N,MATCH(D670,'Student Master'!B:B,0)),"Not Found"))</f>
        <v>CHINNA MAVANDI</v>
      </c>
      <c r="L670" s="28">
        <f>IF(TRIM(D670)="","",IFERROR(INDEX('Student Master'!L:L,MATCH(D670,'Student Master'!B:B,0)),"Not Found"))</f>
        <v>6381773021</v>
      </c>
      <c r="M670" s="28"/>
      <c r="N670" s="28"/>
    </row>
    <row r="671" spans="1:14" x14ac:dyDescent="0.35">
      <c r="A671" s="28">
        <f t="shared" si="11"/>
        <v>670</v>
      </c>
      <c r="B671" s="30">
        <v>44818</v>
      </c>
      <c r="C671" s="28">
        <v>1741</v>
      </c>
      <c r="D671" s="28">
        <v>3913</v>
      </c>
      <c r="E671" s="28" t="s">
        <v>145</v>
      </c>
      <c r="F671" s="28">
        <v>5000</v>
      </c>
      <c r="G671" s="28"/>
      <c r="H671" s="28" t="str">
        <f>IF(TRIM(D671)="","",IFERROR(INDEX('Student Master'!C:C,MATCH(D671,'Student Master'!B:B,0)),"Not Found"))</f>
        <v>T. DAYANAND</v>
      </c>
      <c r="I671" s="28" t="str">
        <f>IF(TRIM(D671)="","",IFERROR(INDEX('Student Master'!D:D,MATCH(D671,'Student Master'!B:B,0)),"Not Found"))</f>
        <v>8 - AS</v>
      </c>
      <c r="J671" s="28" t="str">
        <f>IF(TRIM(D671)="","",IFERROR(INDEX('Student Master'!H:H,MATCH(D671,'Student Master'!B:B,0)),"Not Found"))</f>
        <v>T. LAXMAN</v>
      </c>
      <c r="K671" s="28" t="str">
        <f>IF(TRIM(D671)="","",IFERROR(INDEX('Student Master'!N:N,MATCH(D671,'Student Master'!B:B,0)),"Not Found"))</f>
        <v>KOTHABADI BANSWADA</v>
      </c>
      <c r="L671" s="28">
        <f>IF(TRIM(D671)="","",IFERROR(INDEX('Student Master'!L:L,MATCH(D671,'Student Master'!B:B,0)),"Not Found"))</f>
        <v>9949013324</v>
      </c>
      <c r="M671" s="28"/>
      <c r="N671" s="28"/>
    </row>
    <row r="672" spans="1:14" x14ac:dyDescent="0.35">
      <c r="A672" s="28">
        <f t="shared" si="11"/>
        <v>671</v>
      </c>
      <c r="B672" s="30">
        <v>44818</v>
      </c>
      <c r="C672" s="28">
        <v>1742</v>
      </c>
      <c r="D672" s="28">
        <v>3843</v>
      </c>
      <c r="E672" s="28" t="s">
        <v>145</v>
      </c>
      <c r="F672" s="28">
        <v>5000</v>
      </c>
      <c r="G672" s="28"/>
      <c r="H672" s="28" t="str">
        <f>IF(TRIM(D672)="","",IFERROR(INDEX('Student Master'!C:C,MATCH(D672,'Student Master'!B:B,0)),"Not Found"))</f>
        <v>B. THARUN</v>
      </c>
      <c r="I672" s="28" t="str">
        <f>IF(TRIM(D672)="","",IFERROR(INDEX('Student Master'!D:D,MATCH(D672,'Student Master'!B:B,0)),"Not Found"))</f>
        <v>6 - AS</v>
      </c>
      <c r="J672" s="28" t="str">
        <f>IF(TRIM(D672)="","",IFERROR(INDEX('Student Master'!H:H,MATCH(D672,'Student Master'!B:B,0)),"Not Found"))</f>
        <v>POSHETTY</v>
      </c>
      <c r="K672" s="28" t="str">
        <f>IF(TRIM(D672)="","",IFERROR(INDEX('Student Master'!N:N,MATCH(D672,'Student Master'!B:B,0)),"Not Found"))</f>
        <v>CHINNA MAVANDI</v>
      </c>
      <c r="L672" s="28">
        <f>IF(TRIM(D672)="","",IFERROR(INDEX('Student Master'!L:L,MATCH(D672,'Student Master'!B:B,0)),"Not Found"))</f>
        <v>9703049661</v>
      </c>
      <c r="M672" s="28"/>
      <c r="N672" s="28"/>
    </row>
    <row r="673" spans="1:14" x14ac:dyDescent="0.35">
      <c r="A673" s="28">
        <f t="shared" si="11"/>
        <v>672</v>
      </c>
      <c r="B673" s="30">
        <v>44818</v>
      </c>
      <c r="C673" s="28">
        <v>533</v>
      </c>
      <c r="D673" s="28">
        <v>4676</v>
      </c>
      <c r="E673" s="28" t="s">
        <v>32</v>
      </c>
      <c r="F673" s="28">
        <v>3500</v>
      </c>
      <c r="G673" s="28"/>
      <c r="H673" s="28" t="str">
        <f>IF(TRIM(D673)="","",IFERROR(INDEX('Student Master'!C:C,MATCH(D673,'Student Master'!B:B,0)),"Not Found"))</f>
        <v>B.RAKESH</v>
      </c>
      <c r="I673" s="28" t="str">
        <f>IF(TRIM(D673)="","",IFERROR(INDEX('Student Master'!D:D,MATCH(D673,'Student Master'!B:B,0)),"Not Found"))</f>
        <v>2 - AS</v>
      </c>
      <c r="J673" s="28" t="str">
        <f>IF(TRIM(D673)="","",IFERROR(INDEX('Student Master'!H:H,MATCH(D673,'Student Master'!B:B,0)),"Not Found"))</f>
        <v>KARAN SINGH</v>
      </c>
      <c r="K673" s="28" t="str">
        <f>IF(TRIM(D673)="","",IFERROR(INDEX('Student Master'!N:N,MATCH(D673,'Student Master'!B:B,0)),"Not Found"))</f>
        <v>Neral Thanda</v>
      </c>
      <c r="L673" s="28">
        <f>IF(TRIM(D673)="","",IFERROR(INDEX('Student Master'!L:L,MATCH(D673,'Student Master'!B:B,0)),"Not Found"))</f>
        <v>9490534483</v>
      </c>
      <c r="M673" s="28"/>
      <c r="N673" s="28"/>
    </row>
    <row r="674" spans="1:14" x14ac:dyDescent="0.35">
      <c r="A674" s="28">
        <f t="shared" si="11"/>
        <v>673</v>
      </c>
      <c r="B674" s="30">
        <v>44818</v>
      </c>
      <c r="C674" s="28">
        <v>534</v>
      </c>
      <c r="D674" s="28">
        <v>4426</v>
      </c>
      <c r="E674" s="28" t="s">
        <v>32</v>
      </c>
      <c r="F674" s="28">
        <v>2500</v>
      </c>
      <c r="G674" s="28"/>
      <c r="H674" s="28" t="str">
        <f>IF(TRIM(D674)="","",IFERROR(INDEX('Student Master'!C:C,MATCH(D674,'Student Master'!B:B,0)),"Not Found"))</f>
        <v>N. DHRUVA</v>
      </c>
      <c r="I674" s="28" t="str">
        <f>IF(TRIM(D674)="","",IFERROR(INDEX('Student Master'!D:D,MATCH(D674,'Student Master'!B:B,0)),"Not Found"))</f>
        <v>U - AS</v>
      </c>
      <c r="J674" s="28" t="str">
        <f>IF(TRIM(D674)="","",IFERROR(INDEX('Student Master'!H:H,MATCH(D674,'Student Master'!B:B,0)),"Not Found"))</f>
        <v>SUDHAKAR</v>
      </c>
      <c r="K674" s="28" t="str">
        <f>IF(TRIM(D674)="","",IFERROR(INDEX('Student Master'!N:N,MATCH(D674,'Student Master'!B:B,0)),"Not Found"))</f>
        <v>KANDAKURTHI</v>
      </c>
      <c r="L674" s="28">
        <f>IF(TRIM(D674)="","",IFERROR(INDEX('Student Master'!L:L,MATCH(D674,'Student Master'!B:B,0)),"Not Found"))</f>
        <v>9182983927</v>
      </c>
      <c r="M674" s="28"/>
      <c r="N674" s="28"/>
    </row>
    <row r="675" spans="1:14" x14ac:dyDescent="0.35">
      <c r="A675" s="28">
        <f t="shared" si="11"/>
        <v>674</v>
      </c>
      <c r="B675" s="30">
        <v>44818</v>
      </c>
      <c r="C675" s="28">
        <v>535</v>
      </c>
      <c r="D675" s="28">
        <v>4046</v>
      </c>
      <c r="E675" s="28" t="s">
        <v>32</v>
      </c>
      <c r="F675" s="28">
        <v>2500</v>
      </c>
      <c r="G675" s="28"/>
      <c r="H675" s="28" t="str">
        <f>IF(TRIM(D675)="","",IFERROR(INDEX('Student Master'!C:C,MATCH(D675,'Student Master'!B:B,0)),"Not Found"))</f>
        <v>N. DURGA</v>
      </c>
      <c r="I675" s="28" t="str">
        <f>IF(TRIM(D675)="","",IFERROR(INDEX('Student Master'!D:D,MATCH(D675,'Student Master'!B:B,0)),"Not Found"))</f>
        <v>3 - AS</v>
      </c>
      <c r="J675" s="28" t="str">
        <f>IF(TRIM(D675)="","",IFERROR(INDEX('Student Master'!H:H,MATCH(D675,'Student Master'!B:B,0)),"Not Found"))</f>
        <v>N. SUDHAKAR</v>
      </c>
      <c r="K675" s="28" t="str">
        <f>IF(TRIM(D675)="","",IFERROR(INDEX('Student Master'!N:N,MATCH(D675,'Student Master'!B:B,0)),"Not Found"))</f>
        <v>KANDAKURTHI</v>
      </c>
      <c r="L675" s="28">
        <f>IF(TRIM(D675)="","",IFERROR(INDEX('Student Master'!L:L,MATCH(D675,'Student Master'!B:B,0)),"Not Found"))</f>
        <v>9182983927</v>
      </c>
      <c r="M675" s="28"/>
      <c r="N675" s="28"/>
    </row>
    <row r="676" spans="1:14" x14ac:dyDescent="0.35">
      <c r="A676" s="28">
        <f t="shared" si="11"/>
        <v>675</v>
      </c>
      <c r="B676" s="30">
        <v>44818</v>
      </c>
      <c r="C676" s="28">
        <v>536</v>
      </c>
      <c r="D676" s="28">
        <v>4801</v>
      </c>
      <c r="E676" s="28" t="s">
        <v>32</v>
      </c>
      <c r="F676" s="28">
        <v>5000</v>
      </c>
      <c r="G676" s="28"/>
      <c r="H676" s="28" t="str">
        <f>IF(TRIM(D676)="","",IFERROR(INDEX('Student Master'!C:C,MATCH(D676,'Student Master'!B:B,0)),"Not Found"))</f>
        <v>CH. RAJU</v>
      </c>
      <c r="I676" s="28" t="str">
        <f>IF(TRIM(D676)="","",IFERROR(INDEX('Student Master'!D:D,MATCH(D676,'Student Master'!B:B,0)),"Not Found"))</f>
        <v>8 - AS</v>
      </c>
      <c r="J676" s="28" t="str">
        <f>IF(TRIM(D676)="","",IFERROR(INDEX('Student Master'!H:H,MATCH(D676,'Student Master'!B:B,0)),"Not Found"))</f>
        <v>CH. SANTHOSH</v>
      </c>
      <c r="K676" s="28" t="str">
        <f>IF(TRIM(D676)="","",IFERROR(INDEX('Student Master'!N:N,MATCH(D676,'Student Master'!B:B,0)),"Not Found"))</f>
        <v>Kopparga</v>
      </c>
      <c r="L676" s="28">
        <f>IF(TRIM(D676)="","",IFERROR(INDEX('Student Master'!L:L,MATCH(D676,'Student Master'!B:B,0)),"Not Found"))</f>
        <v>9860719226</v>
      </c>
      <c r="M676" s="28"/>
      <c r="N676" s="28"/>
    </row>
    <row r="677" spans="1:14" x14ac:dyDescent="0.35">
      <c r="A677" s="28">
        <f t="shared" si="11"/>
        <v>676</v>
      </c>
      <c r="B677" s="30">
        <v>44818</v>
      </c>
      <c r="C677" s="28">
        <v>537</v>
      </c>
      <c r="D677" s="28">
        <v>3055</v>
      </c>
      <c r="E677" s="28" t="s">
        <v>32</v>
      </c>
      <c r="F677" s="28">
        <v>5000</v>
      </c>
      <c r="G677" s="28"/>
      <c r="H677" s="28" t="str">
        <f>IF(TRIM(D677)="","",IFERROR(INDEX('Student Master'!C:C,MATCH(D677,'Student Master'!B:B,0)),"Not Found"))</f>
        <v>M. AKSHAY</v>
      </c>
      <c r="I677" s="28" t="str">
        <f>IF(TRIM(D677)="","",IFERROR(INDEX('Student Master'!D:D,MATCH(D677,'Student Master'!B:B,0)),"Not Found"))</f>
        <v>7 - AM</v>
      </c>
      <c r="J677" s="28" t="str">
        <f>IF(TRIM(D677)="","",IFERROR(INDEX('Student Master'!H:H,MATCH(D677,'Student Master'!B:B,0)),"Not Found"))</f>
        <v>GOVIND</v>
      </c>
      <c r="K677" s="28" t="str">
        <f>IF(TRIM(D677)="","",IFERROR(INDEX('Student Master'!N:N,MATCH(D677,'Student Master'!B:B,0)),"Not Found"))</f>
        <v>SALAMPAD</v>
      </c>
      <c r="L677" s="28">
        <f>IF(TRIM(D677)="","",IFERROR(INDEX('Student Master'!L:L,MATCH(D677,'Student Master'!B:B,0)),"Not Found"))</f>
        <v>9949654345</v>
      </c>
      <c r="M677" s="28"/>
      <c r="N677" s="28"/>
    </row>
    <row r="678" spans="1:14" x14ac:dyDescent="0.35">
      <c r="A678" s="28">
        <f t="shared" si="11"/>
        <v>677</v>
      </c>
      <c r="B678" s="30">
        <v>44818</v>
      </c>
      <c r="C678" s="28">
        <v>538</v>
      </c>
      <c r="D678" s="28">
        <v>2366</v>
      </c>
      <c r="E678" s="28" t="s">
        <v>32</v>
      </c>
      <c r="F678" s="28">
        <v>10000</v>
      </c>
      <c r="G678" s="28"/>
      <c r="H678" s="28" t="str">
        <f>IF(TRIM(D678)="","",IFERROR(INDEX('Student Master'!C:C,MATCH(D678,'Student Master'!B:B,0)),"Not Found"))</f>
        <v>M. AKSHITH</v>
      </c>
      <c r="I678" s="28" t="str">
        <f>IF(TRIM(D678)="","",IFERROR(INDEX('Student Master'!D:D,MATCH(D678,'Student Master'!B:B,0)),"Not Found"))</f>
        <v>10 - AS</v>
      </c>
      <c r="J678" s="28" t="str">
        <f>IF(TRIM(D678)="","",IFERROR(INDEX('Student Master'!H:H,MATCH(D678,'Student Master'!B:B,0)),"Not Found"))</f>
        <v>GOVIND</v>
      </c>
      <c r="K678" s="28" t="str">
        <f>IF(TRIM(D678)="","",IFERROR(INDEX('Student Master'!N:N,MATCH(D678,'Student Master'!B:B,0)),"Not Found"))</f>
        <v>SALAMPAD</v>
      </c>
      <c r="L678" s="28">
        <f>IF(TRIM(D678)="","",IFERROR(INDEX('Student Master'!L:L,MATCH(D678,'Student Master'!B:B,0)),"Not Found"))</f>
        <v>9949654345</v>
      </c>
      <c r="M678" s="28"/>
      <c r="N678" s="28"/>
    </row>
    <row r="679" spans="1:14" x14ac:dyDescent="0.35">
      <c r="A679" s="28">
        <f t="shared" si="11"/>
        <v>678</v>
      </c>
      <c r="B679" s="30">
        <v>44818</v>
      </c>
      <c r="C679" s="28">
        <v>227</v>
      </c>
      <c r="D679" s="28">
        <v>4754</v>
      </c>
      <c r="E679" s="28" t="s">
        <v>32</v>
      </c>
      <c r="F679" s="28">
        <v>2000</v>
      </c>
      <c r="G679" s="28"/>
      <c r="H679" s="28" t="str">
        <f>IF(TRIM(D679)="","",IFERROR(INDEX('Student Master'!C:C,MATCH(D679,'Student Master'!B:B,0)),"Not Found"))</f>
        <v>G.Rishith</v>
      </c>
      <c r="I679" s="28" t="str">
        <f>IF(TRIM(D679)="","",IFERROR(INDEX('Student Master'!D:D,MATCH(D679,'Student Master'!B:B,0)),"Not Found"))</f>
        <v>N - AM</v>
      </c>
      <c r="J679" s="28" t="str">
        <f>IF(TRIM(D679)="","",IFERROR(INDEX('Student Master'!H:H,MATCH(D679,'Student Master'!B:B,0)),"Not Found"))</f>
        <v>Pradeep</v>
      </c>
      <c r="K679" s="28" t="str">
        <f>IF(TRIM(D679)="","",IFERROR(INDEX('Student Master'!N:N,MATCH(D679,'Student Master'!B:B,0)),"Not Found"))</f>
        <v>Bodhan</v>
      </c>
      <c r="L679" s="28">
        <f>IF(TRIM(D679)="","",IFERROR(INDEX('Student Master'!L:L,MATCH(D679,'Student Master'!B:B,0)),"Not Found"))</f>
        <v>9948086271</v>
      </c>
      <c r="M679" s="28"/>
      <c r="N679" s="28"/>
    </row>
    <row r="680" spans="1:14" x14ac:dyDescent="0.35">
      <c r="A680" s="28">
        <f t="shared" si="11"/>
        <v>679</v>
      </c>
      <c r="B680" s="30">
        <v>44818</v>
      </c>
      <c r="C680" s="28">
        <v>228</v>
      </c>
      <c r="D680" s="28">
        <v>4495</v>
      </c>
      <c r="E680" s="28" t="s">
        <v>32</v>
      </c>
      <c r="F680" s="28">
        <v>2000</v>
      </c>
      <c r="G680" s="28"/>
      <c r="H680" s="28" t="str">
        <f>IF(TRIM(D680)="","",IFERROR(INDEX('Student Master'!C:C,MATCH(D680,'Student Master'!B:B,0)),"Not Found"))</f>
        <v>G. SAATHWIK</v>
      </c>
      <c r="I680" s="28" t="str">
        <f>IF(TRIM(D680)="","",IFERROR(INDEX('Student Master'!D:D,MATCH(D680,'Student Master'!B:B,0)),"Not Found"))</f>
        <v>L - BM</v>
      </c>
      <c r="J680" s="28" t="str">
        <f>IF(TRIM(D680)="","",IFERROR(INDEX('Student Master'!H:H,MATCH(D680,'Student Master'!B:B,0)),"Not Found"))</f>
        <v>G. SANKEERTH</v>
      </c>
      <c r="K680" s="28" t="str">
        <f>IF(TRIM(D680)="","",IFERROR(INDEX('Student Master'!N:N,MATCH(D680,'Student Master'!B:B,0)),"Not Found"))</f>
        <v>PENTAKALAN</v>
      </c>
      <c r="L680" s="28">
        <f>IF(TRIM(D680)="","",IFERROR(INDEX('Student Master'!L:L,MATCH(D680,'Student Master'!B:B,0)),"Not Found"))</f>
        <v>8897909900</v>
      </c>
      <c r="M680" s="28"/>
      <c r="N680" s="28"/>
    </row>
    <row r="681" spans="1:14" x14ac:dyDescent="0.35">
      <c r="A681" s="28">
        <f t="shared" si="11"/>
        <v>680</v>
      </c>
      <c r="B681" s="30">
        <v>44818</v>
      </c>
      <c r="C681" s="28">
        <v>229</v>
      </c>
      <c r="D681" s="28">
        <v>2875</v>
      </c>
      <c r="E681" s="28" t="s">
        <v>32</v>
      </c>
      <c r="F681" s="28">
        <v>3000</v>
      </c>
      <c r="G681" s="28"/>
      <c r="H681" s="28" t="str">
        <f>IF(TRIM(D681)="","",IFERROR(INDEX('Student Master'!C:C,MATCH(D681,'Student Master'!B:B,0)),"Not Found"))</f>
        <v>D. KEERTHANA</v>
      </c>
      <c r="I681" s="28" t="str">
        <f>IF(TRIM(D681)="","",IFERROR(INDEX('Student Master'!D:D,MATCH(D681,'Student Master'!B:B,0)),"Not Found"))</f>
        <v>8 - AM</v>
      </c>
      <c r="J681" s="28" t="str">
        <f>IF(TRIM(D681)="","",IFERROR(INDEX('Student Master'!H:H,MATCH(D681,'Student Master'!B:B,0)),"Not Found"))</f>
        <v>D. BHEEM SHANKAR</v>
      </c>
      <c r="K681" s="28" t="str">
        <f>IF(TRIM(D681)="","",IFERROR(INDEX('Student Master'!N:N,MATCH(D681,'Student Master'!B:B,0)),"Not Found"))</f>
        <v>NAGANPALLY</v>
      </c>
      <c r="L681" s="28">
        <f>IF(TRIM(D681)="","",IFERROR(INDEX('Student Master'!L:L,MATCH(D681,'Student Master'!B:B,0)),"Not Found"))</f>
        <v>7702752667</v>
      </c>
      <c r="M681" s="28"/>
      <c r="N681" s="28"/>
    </row>
    <row r="682" spans="1:14" x14ac:dyDescent="0.35">
      <c r="A682" s="28">
        <f t="shared" si="11"/>
        <v>681</v>
      </c>
      <c r="B682" s="30">
        <v>44818</v>
      </c>
      <c r="C682" s="28">
        <v>230</v>
      </c>
      <c r="D682" s="28">
        <v>4069</v>
      </c>
      <c r="E682" s="28" t="s">
        <v>32</v>
      </c>
      <c r="F682" s="28">
        <v>3000</v>
      </c>
      <c r="G682" s="28"/>
      <c r="H682" s="28" t="str">
        <f>IF(TRIM(D682)="","",IFERROR(INDEX('Student Master'!C:C,MATCH(D682,'Student Master'!B:B,0)),"Not Found"))</f>
        <v>D. NIKITHA</v>
      </c>
      <c r="I682" s="28" t="str">
        <f>IF(TRIM(D682)="","",IFERROR(INDEX('Student Master'!D:D,MATCH(D682,'Student Master'!B:B,0)),"Not Found"))</f>
        <v>3 - AM</v>
      </c>
      <c r="J682" s="28" t="str">
        <f>IF(TRIM(D682)="","",IFERROR(INDEX('Student Master'!H:H,MATCH(D682,'Student Master'!B:B,0)),"Not Found"))</f>
        <v>D. BHEEM SHANKAR</v>
      </c>
      <c r="K682" s="28" t="str">
        <f>IF(TRIM(D682)="","",IFERROR(INDEX('Student Master'!N:N,MATCH(D682,'Student Master'!B:B,0)),"Not Found"))</f>
        <v>NAGANPALLY</v>
      </c>
      <c r="L682" s="28">
        <f>IF(TRIM(D682)="","",IFERROR(INDEX('Student Master'!L:L,MATCH(D682,'Student Master'!B:B,0)),"Not Found"))</f>
        <v>7702752667</v>
      </c>
      <c r="M682" s="28"/>
      <c r="N682" s="28"/>
    </row>
    <row r="683" spans="1:14" x14ac:dyDescent="0.35">
      <c r="A683" s="28">
        <f t="shared" si="11"/>
        <v>682</v>
      </c>
      <c r="B683" s="30">
        <v>44818</v>
      </c>
      <c r="C683" s="28">
        <v>231</v>
      </c>
      <c r="D683" s="28">
        <v>3571</v>
      </c>
      <c r="E683" s="28" t="s">
        <v>32</v>
      </c>
      <c r="F683" s="28">
        <v>500</v>
      </c>
      <c r="G683" s="28"/>
      <c r="H683" s="28" t="str">
        <f>IF(TRIM(D683)="","",IFERROR(INDEX('Student Master'!C:C,MATCH(D683,'Student Master'!B:B,0)),"Not Found"))</f>
        <v>S. TEJASWINI</v>
      </c>
      <c r="I683" s="28" t="str">
        <f>IF(TRIM(D683)="","",IFERROR(INDEX('Student Master'!D:D,MATCH(D683,'Student Master'!B:B,0)),"Not Found"))</f>
        <v>5 - BM</v>
      </c>
      <c r="J683" s="28" t="str">
        <f>IF(TRIM(D683)="","",IFERROR(INDEX('Student Master'!H:H,MATCH(D683,'Student Master'!B:B,0)),"Not Found"))</f>
        <v>SHANKAR</v>
      </c>
      <c r="K683" s="28" t="str">
        <f>IF(TRIM(D683)="","",IFERROR(INDEX('Student Master'!N:N,MATCH(D683,'Student Master'!B:B,0)),"Not Found"))</f>
        <v>NAGANPALLY</v>
      </c>
      <c r="L683" s="28">
        <f>IF(TRIM(D683)="","",IFERROR(INDEX('Student Master'!L:L,MATCH(D683,'Student Master'!B:B,0)),"Not Found"))</f>
        <v>9705676271</v>
      </c>
      <c r="M683" s="28"/>
      <c r="N683" s="28"/>
    </row>
    <row r="684" spans="1:14" x14ac:dyDescent="0.35">
      <c r="A684" s="28">
        <f t="shared" si="11"/>
        <v>683</v>
      </c>
      <c r="B684" s="30">
        <v>44818</v>
      </c>
      <c r="C684" s="28">
        <v>232</v>
      </c>
      <c r="D684" s="28">
        <v>4194</v>
      </c>
      <c r="E684" s="28" t="s">
        <v>32</v>
      </c>
      <c r="F684" s="28">
        <v>5000</v>
      </c>
      <c r="G684" s="28"/>
      <c r="H684" s="28" t="str">
        <f>IF(TRIM(D684)="","",IFERROR(INDEX('Student Master'!C:C,MATCH(D684,'Student Master'!B:B,0)),"Not Found"))</f>
        <v>K. SAI JOSHITH REDDY</v>
      </c>
      <c r="I684" s="28" t="str">
        <f>IF(TRIM(D684)="","",IFERROR(INDEX('Student Master'!D:D,MATCH(D684,'Student Master'!B:B,0)),"Not Found"))</f>
        <v>2 - BM</v>
      </c>
      <c r="J684" s="28" t="str">
        <f>IF(TRIM(D684)="","",IFERROR(INDEX('Student Master'!H:H,MATCH(D684,'Student Master'!B:B,0)),"Not Found"))</f>
        <v>K. RAJENDHAR REDDY</v>
      </c>
      <c r="K684" s="28" t="str">
        <f>IF(TRIM(D684)="","",IFERROR(INDEX('Student Master'!N:N,MATCH(D684,'Student Master'!B:B,0)),"Not Found"))</f>
        <v>BHULAXMI CAMP</v>
      </c>
      <c r="L684" s="28">
        <f>IF(TRIM(D684)="","",IFERROR(INDEX('Student Master'!L:L,MATCH(D684,'Student Master'!B:B,0)),"Not Found"))</f>
        <v>9966876266</v>
      </c>
      <c r="M684" s="28"/>
      <c r="N684" s="28"/>
    </row>
    <row r="685" spans="1:14" x14ac:dyDescent="0.35">
      <c r="A685" s="28">
        <f t="shared" si="11"/>
        <v>684</v>
      </c>
      <c r="B685" s="30">
        <v>44818</v>
      </c>
      <c r="C685" s="28">
        <v>233</v>
      </c>
      <c r="D685" s="28">
        <v>4391</v>
      </c>
      <c r="E685" s="28" t="s">
        <v>32</v>
      </c>
      <c r="F685" s="28">
        <v>5000</v>
      </c>
      <c r="G685" s="28"/>
      <c r="H685" s="28" t="str">
        <f>IF(TRIM(D685)="","",IFERROR(INDEX('Student Master'!C:C,MATCH(D685,'Student Master'!B:B,0)),"Not Found"))</f>
        <v>K. LAKSHMI PRASANNA REDDY</v>
      </c>
      <c r="I685" s="28" t="str">
        <f>IF(TRIM(D685)="","",IFERROR(INDEX('Student Master'!D:D,MATCH(D685,'Student Master'!B:B,0)),"Not Found"))</f>
        <v>U - AM</v>
      </c>
      <c r="J685" s="28" t="str">
        <f>IF(TRIM(D685)="","",IFERROR(INDEX('Student Master'!H:H,MATCH(D685,'Student Master'!B:B,0)),"Not Found"))</f>
        <v>RAJENDHAR REDDY</v>
      </c>
      <c r="K685" s="28" t="str">
        <f>IF(TRIM(D685)="","",IFERROR(INDEX('Student Master'!N:N,MATCH(D685,'Student Master'!B:B,0)),"Not Found"))</f>
        <v>BHULAXMI CAMP</v>
      </c>
      <c r="L685" s="28">
        <f>IF(TRIM(D685)="","",IFERROR(INDEX('Student Master'!L:L,MATCH(D685,'Student Master'!B:B,0)),"Not Found"))</f>
        <v>9381646461</v>
      </c>
      <c r="M685" s="28"/>
      <c r="N685" s="28"/>
    </row>
    <row r="686" spans="1:14" x14ac:dyDescent="0.35">
      <c r="A686" s="28">
        <f t="shared" si="11"/>
        <v>685</v>
      </c>
      <c r="B686" s="30">
        <v>44818</v>
      </c>
      <c r="C686" s="28">
        <v>234</v>
      </c>
      <c r="D686" s="28">
        <v>3473</v>
      </c>
      <c r="E686" s="28" t="s">
        <v>32</v>
      </c>
      <c r="F686" s="28">
        <v>5000</v>
      </c>
      <c r="G686" s="28"/>
      <c r="H686" s="28" t="str">
        <f>IF(TRIM(D686)="","",IFERROR(INDEX('Student Master'!C:C,MATCH(D686,'Student Master'!B:B,0)),"Not Found"))</f>
        <v>K. MOKSHITHA</v>
      </c>
      <c r="I686" s="28" t="str">
        <f>IF(TRIM(D686)="","",IFERROR(INDEX('Student Master'!D:D,MATCH(D686,'Student Master'!B:B,0)),"Not Found"))</f>
        <v>5 - AM</v>
      </c>
      <c r="J686" s="28" t="str">
        <f>IF(TRIM(D686)="","",IFERROR(INDEX('Student Master'!H:H,MATCH(D686,'Student Master'!B:B,0)),"Not Found"))</f>
        <v>SRINIVAS REDDY</v>
      </c>
      <c r="K686" s="28" t="str">
        <f>IF(TRIM(D686)="","",IFERROR(INDEX('Student Master'!N:N,MATCH(D686,'Student Master'!B:B,0)),"Not Found"))</f>
        <v>BHULAXMI CAMP</v>
      </c>
      <c r="L686" s="28">
        <f>IF(TRIM(D686)="","",IFERROR(INDEX('Student Master'!L:L,MATCH(D686,'Student Master'!B:B,0)),"Not Found"))</f>
        <v>9502279751</v>
      </c>
      <c r="M686" s="28"/>
      <c r="N686" s="28"/>
    </row>
    <row r="687" spans="1:14" x14ac:dyDescent="0.35">
      <c r="A687" s="28">
        <f t="shared" si="11"/>
        <v>686</v>
      </c>
      <c r="B687" s="30">
        <v>44818</v>
      </c>
      <c r="C687" s="28">
        <v>235</v>
      </c>
      <c r="D687" s="28">
        <v>4009</v>
      </c>
      <c r="E687" s="28" t="s">
        <v>32</v>
      </c>
      <c r="F687" s="28">
        <v>5000</v>
      </c>
      <c r="G687" s="28"/>
      <c r="H687" s="28" t="str">
        <f>IF(TRIM(D687)="","",IFERROR(INDEX('Student Master'!C:C,MATCH(D687,'Student Master'!B:B,0)),"Not Found"))</f>
        <v>K. VENKATA MANVITH REDDY</v>
      </c>
      <c r="I687" s="28" t="str">
        <f>IF(TRIM(D687)="","",IFERROR(INDEX('Student Master'!D:D,MATCH(D687,'Student Master'!B:B,0)),"Not Found"))</f>
        <v>3 - AM</v>
      </c>
      <c r="J687" s="28" t="str">
        <f>IF(TRIM(D687)="","",IFERROR(INDEX('Student Master'!H:H,MATCH(D687,'Student Master'!B:B,0)),"Not Found"))</f>
        <v>K. SRINIVAS REDDY</v>
      </c>
      <c r="K687" s="28" t="str">
        <f>IF(TRIM(D687)="","",IFERROR(INDEX('Student Master'!N:N,MATCH(D687,'Student Master'!B:B,0)),"Not Found"))</f>
        <v>BHULAXMI CAMP</v>
      </c>
      <c r="L687" s="28">
        <f>IF(TRIM(D687)="","",IFERROR(INDEX('Student Master'!L:L,MATCH(D687,'Student Master'!B:B,0)),"Not Found"))</f>
        <v>9502279751</v>
      </c>
      <c r="M687" s="28"/>
      <c r="N687" s="28"/>
    </row>
    <row r="688" spans="1:14" x14ac:dyDescent="0.35">
      <c r="A688" s="28">
        <f t="shared" si="11"/>
        <v>687</v>
      </c>
      <c r="B688" s="30">
        <v>44818</v>
      </c>
      <c r="C688" s="28">
        <v>236</v>
      </c>
      <c r="D688" s="28">
        <v>4690</v>
      </c>
      <c r="E688" s="28" t="s">
        <v>32</v>
      </c>
      <c r="F688" s="28">
        <v>5000</v>
      </c>
      <c r="G688" s="28"/>
      <c r="H688" s="28" t="str">
        <f>IF(TRIM(D688)="","",IFERROR(INDEX('Student Master'!C:C,MATCH(D688,'Student Master'!B:B,0)),"Not Found"))</f>
        <v>M. NIKHITHA</v>
      </c>
      <c r="I688" s="28" t="str">
        <f>IF(TRIM(D688)="","",IFERROR(INDEX('Student Master'!D:D,MATCH(D688,'Student Master'!B:B,0)),"Not Found"))</f>
        <v>7 - AS</v>
      </c>
      <c r="J688" s="28" t="str">
        <f>IF(TRIM(D688)="","",IFERROR(INDEX('Student Master'!H:H,MATCH(D688,'Student Master'!B:B,0)),"Not Found"))</f>
        <v>JANARDHAN</v>
      </c>
      <c r="K688" s="28" t="str">
        <f>IF(TRIM(D688)="","",IFERROR(INDEX('Student Master'!N:N,MATCH(D688,'Student Master'!B:B,0)),"Not Found"))</f>
        <v>NEELA</v>
      </c>
      <c r="L688" s="28">
        <f>IF(TRIM(D688)="","",IFERROR(INDEX('Student Master'!L:L,MATCH(D688,'Student Master'!B:B,0)),"Not Found"))</f>
        <v>9912585639</v>
      </c>
      <c r="M688" s="28"/>
      <c r="N688" s="28"/>
    </row>
    <row r="689" spans="1:14" x14ac:dyDescent="0.35">
      <c r="A689" s="28">
        <f t="shared" si="11"/>
        <v>688</v>
      </c>
      <c r="B689" s="30">
        <v>44818</v>
      </c>
      <c r="C689" s="28">
        <v>237</v>
      </c>
      <c r="D689" s="28">
        <v>4610</v>
      </c>
      <c r="E689" s="28" t="s">
        <v>32</v>
      </c>
      <c r="F689" s="28">
        <v>7000</v>
      </c>
      <c r="G689" s="28"/>
      <c r="H689" s="28" t="str">
        <f>IF(TRIM(D689)="","",IFERROR(INDEX('Student Master'!C:C,MATCH(D689,'Student Master'!B:B,0)),"Not Found"))</f>
        <v>B.JAHNAVI</v>
      </c>
      <c r="I689" s="28" t="str">
        <f>IF(TRIM(D689)="","",IFERROR(INDEX('Student Master'!D:D,MATCH(D689,'Student Master'!B:B,0)),"Not Found"))</f>
        <v>6 - AS</v>
      </c>
      <c r="J689" s="28" t="str">
        <f>IF(TRIM(D689)="","",IFERROR(INDEX('Student Master'!H:H,MATCH(D689,'Student Master'!B:B,0)),"Not Found"))</f>
        <v>B. DATTU</v>
      </c>
      <c r="K689" s="28" t="str">
        <f>IF(TRIM(D689)="","",IFERROR(INDEX('Student Master'!N:N,MATCH(D689,'Student Master'!B:B,0)),"Not Found"))</f>
        <v>Kandakurthi</v>
      </c>
      <c r="L689" s="28">
        <f>IF(TRIM(D689)="","",IFERROR(INDEX('Student Master'!L:L,MATCH(D689,'Student Master'!B:B,0)),"Not Found"))</f>
        <v>8106670824</v>
      </c>
      <c r="M689" s="28"/>
      <c r="N689" s="28"/>
    </row>
    <row r="690" spans="1:14" x14ac:dyDescent="0.35">
      <c r="A690" s="28">
        <f t="shared" si="11"/>
        <v>689</v>
      </c>
      <c r="B690" s="30">
        <v>44818</v>
      </c>
      <c r="C690" s="28">
        <v>238</v>
      </c>
      <c r="D690" s="28">
        <v>4694</v>
      </c>
      <c r="E690" s="28" t="s">
        <v>32</v>
      </c>
      <c r="F690" s="28">
        <v>7000</v>
      </c>
      <c r="G690" s="28"/>
      <c r="H690" s="28" t="str">
        <f>IF(TRIM(D690)="","",IFERROR(INDEX('Student Master'!C:C,MATCH(D690,'Student Master'!B:B,0)),"Not Found"))</f>
        <v>B.VAISHNAVI</v>
      </c>
      <c r="I690" s="28" t="str">
        <f>IF(TRIM(D690)="","",IFERROR(INDEX('Student Master'!D:D,MATCH(D690,'Student Master'!B:B,0)),"Not Found"))</f>
        <v>4 - AS</v>
      </c>
      <c r="J690" s="28" t="str">
        <f>IF(TRIM(D690)="","",IFERROR(INDEX('Student Master'!H:H,MATCH(D690,'Student Master'!B:B,0)),"Not Found"))</f>
        <v>B. DATTHU</v>
      </c>
      <c r="K690" s="28" t="str">
        <f>IF(TRIM(D690)="","",IFERROR(INDEX('Student Master'!N:N,MATCH(D690,'Student Master'!B:B,0)),"Not Found"))</f>
        <v>Kandakurthi</v>
      </c>
      <c r="L690" s="28">
        <f>IF(TRIM(D690)="","",IFERROR(INDEX('Student Master'!L:L,MATCH(D690,'Student Master'!B:B,0)),"Not Found"))</f>
        <v>8106670824</v>
      </c>
      <c r="M690" s="28"/>
      <c r="N690" s="28"/>
    </row>
    <row r="691" spans="1:14" x14ac:dyDescent="0.35">
      <c r="A691" s="28">
        <f t="shared" si="11"/>
        <v>690</v>
      </c>
      <c r="B691" s="30">
        <v>44818</v>
      </c>
      <c r="C691" s="28">
        <v>239</v>
      </c>
      <c r="D691" s="28">
        <v>2464</v>
      </c>
      <c r="E691" s="28" t="s">
        <v>32</v>
      </c>
      <c r="F691" s="28">
        <v>6600</v>
      </c>
      <c r="G691" s="28"/>
      <c r="H691" s="28" t="str">
        <f>IF(TRIM(D691)="","",IFERROR(INDEX('Student Master'!C:C,MATCH(D691,'Student Master'!B:B,0)),"Not Found"))</f>
        <v>ALEENA MAHEEN</v>
      </c>
      <c r="I691" s="28" t="str">
        <f>IF(TRIM(D691)="","",IFERROR(INDEX('Student Master'!D:D,MATCH(D691,'Student Master'!B:B,0)),"Not Found"))</f>
        <v>9 - AS</v>
      </c>
      <c r="J691" s="28" t="str">
        <f>IF(TRIM(D691)="","",IFERROR(INDEX('Student Master'!H:H,MATCH(D691,'Student Master'!B:B,0)),"Not Found"))</f>
        <v>SHAIK SHADUL</v>
      </c>
      <c r="K691" s="28" t="str">
        <f>IF(TRIM(D691)="","",IFERROR(INDEX('Student Master'!N:N,MATCH(D691,'Student Master'!B:B,0)),"Not Found"))</f>
        <v>AZAM GUNJ</v>
      </c>
      <c r="L691" s="28">
        <f>IF(TRIM(D691)="","",IFERROR(INDEX('Student Master'!L:L,MATCH(D691,'Student Master'!B:B,0)),"Not Found"))</f>
        <v>9140241944</v>
      </c>
      <c r="M691" s="28"/>
      <c r="N691" s="28"/>
    </row>
    <row r="692" spans="1:14" x14ac:dyDescent="0.35">
      <c r="A692" s="28">
        <f t="shared" si="11"/>
        <v>691</v>
      </c>
      <c r="B692" s="30">
        <v>44818</v>
      </c>
      <c r="C692" s="28">
        <v>240</v>
      </c>
      <c r="D692" s="28">
        <v>4574</v>
      </c>
      <c r="E692" s="28" t="s">
        <v>32</v>
      </c>
      <c r="F692" s="28">
        <v>1200</v>
      </c>
      <c r="G692" s="28"/>
      <c r="H692" s="28" t="str">
        <f>IF(TRIM(D692)="","",IFERROR(INDEX('Student Master'!C:C,MATCH(D692,'Student Master'!B:B,0)),"Not Found"))</f>
        <v>KHANASA ADEEN</v>
      </c>
      <c r="I692" s="28" t="str">
        <f>IF(TRIM(D692)="","",IFERROR(INDEX('Student Master'!D:D,MATCH(D692,'Student Master'!B:B,0)),"Not Found"))</f>
        <v>1 - AM</v>
      </c>
      <c r="J692" s="28" t="str">
        <f>IF(TRIM(D692)="","",IFERROR(INDEX('Student Master'!H:H,MATCH(D692,'Student Master'!B:B,0)),"Not Found"))</f>
        <v>SYED ISAQ AHMED</v>
      </c>
      <c r="K692" s="28" t="str">
        <f>IF(TRIM(D692)="","",IFERROR(INDEX('Student Master'!N:N,MATCH(D692,'Student Master'!B:B,0)),"Not Found"))</f>
        <v>Sharbathi Canal</v>
      </c>
      <c r="L692" s="28">
        <f>IF(TRIM(D692)="","",IFERROR(INDEX('Student Master'!L:L,MATCH(D692,'Student Master'!B:B,0)),"Not Found"))</f>
        <v>7780403272</v>
      </c>
      <c r="M692" s="28"/>
      <c r="N692" s="28"/>
    </row>
    <row r="693" spans="1:14" x14ac:dyDescent="0.35">
      <c r="A693" s="28">
        <f t="shared" si="11"/>
        <v>692</v>
      </c>
      <c r="B693" s="30">
        <v>44818</v>
      </c>
      <c r="C693" s="28">
        <v>241</v>
      </c>
      <c r="D693" s="28">
        <v>4815</v>
      </c>
      <c r="E693" s="28" t="s">
        <v>32</v>
      </c>
      <c r="F693" s="28">
        <v>3000</v>
      </c>
      <c r="G693" s="28"/>
      <c r="H693" s="28" t="str">
        <f>IF(TRIM(D693)="","",IFERROR(INDEX('Student Master'!C:C,MATCH(D693,'Student Master'!B:B,0)),"Not Found"))</f>
        <v>Y.PRADEEP</v>
      </c>
      <c r="I693" s="28" t="str">
        <f>IF(TRIM(D693)="","",IFERROR(INDEX('Student Master'!D:D,MATCH(D693,'Student Master'!B:B,0)),"Not Found"))</f>
        <v>5 - AM</v>
      </c>
      <c r="J693" s="28" t="str">
        <f>IF(TRIM(D693)="","",IFERROR(INDEX('Student Master'!H:H,MATCH(D693,'Student Master'!B:B,0)),"Not Found"))</f>
        <v>Y. RAJU</v>
      </c>
      <c r="K693" s="28" t="str">
        <f>IF(TRIM(D693)="","",IFERROR(INDEX('Student Master'!N:N,MATCH(D693,'Student Master'!B:B,0)),"Not Found"))</f>
        <v>Brahmanpally</v>
      </c>
      <c r="L693" s="28">
        <f>IF(TRIM(D693)="","",IFERROR(INDEX('Student Master'!L:L,MATCH(D693,'Student Master'!B:B,0)),"Not Found"))</f>
        <v>9573889031</v>
      </c>
      <c r="M693" s="28"/>
      <c r="N693" s="28"/>
    </row>
    <row r="694" spans="1:14" x14ac:dyDescent="0.35">
      <c r="A694" s="28">
        <f t="shared" si="11"/>
        <v>693</v>
      </c>
      <c r="B694" s="30">
        <v>44818</v>
      </c>
      <c r="C694" s="28">
        <v>242</v>
      </c>
      <c r="D694" s="28">
        <v>4503</v>
      </c>
      <c r="E694" s="28" t="s">
        <v>32</v>
      </c>
      <c r="F694" s="28">
        <v>1500</v>
      </c>
      <c r="G694" s="28"/>
      <c r="H694" s="28" t="str">
        <f>IF(TRIM(D694)="","",IFERROR(INDEX('Student Master'!C:C,MATCH(D694,'Student Master'!B:B,0)),"Not Found"))</f>
        <v>G. SHARATH CHANDRA</v>
      </c>
      <c r="I694" s="28" t="str">
        <f>IF(TRIM(D694)="","",IFERROR(INDEX('Student Master'!D:D,MATCH(D694,'Student Master'!B:B,0)),"Not Found"))</f>
        <v>L - BM</v>
      </c>
      <c r="J694" s="28" t="str">
        <f>IF(TRIM(D694)="","",IFERROR(INDEX('Student Master'!H:H,MATCH(D694,'Student Master'!B:B,0)),"Not Found"))</f>
        <v>LAXMAN</v>
      </c>
      <c r="K694" s="28" t="str">
        <f>IF(TRIM(D694)="","",IFERROR(INDEX('Student Master'!N:N,MATCH(D694,'Student Master'!B:B,0)),"Not Found"))</f>
        <v>PENTAKALAN</v>
      </c>
      <c r="L694" s="28">
        <f>IF(TRIM(D694)="","",IFERROR(INDEX('Student Master'!L:L,MATCH(D694,'Student Master'!B:B,0)),"Not Found"))</f>
        <v>8985331044</v>
      </c>
      <c r="M694" s="28"/>
      <c r="N694" s="28"/>
    </row>
    <row r="695" spans="1:14" x14ac:dyDescent="0.35">
      <c r="A695" s="28">
        <f t="shared" si="11"/>
        <v>694</v>
      </c>
      <c r="B695" s="30">
        <v>44818</v>
      </c>
      <c r="C695" s="28">
        <v>243</v>
      </c>
      <c r="D695" s="28">
        <v>4155</v>
      </c>
      <c r="E695" s="28" t="s">
        <v>32</v>
      </c>
      <c r="F695" s="28">
        <v>2000</v>
      </c>
      <c r="G695" s="28"/>
      <c r="H695" s="28" t="str">
        <f>IF(TRIM(D695)="","",IFERROR(INDEX('Student Master'!C:C,MATCH(D695,'Student Master'!B:B,0)),"Not Found"))</f>
        <v>G. NIHAL CHANDRA</v>
      </c>
      <c r="I695" s="28" t="str">
        <f>IF(TRIM(D695)="","",IFERROR(INDEX('Student Master'!D:D,MATCH(D695,'Student Master'!B:B,0)),"Not Found"))</f>
        <v>1 - BM</v>
      </c>
      <c r="J695" s="28" t="str">
        <f>IF(TRIM(D695)="","",IFERROR(INDEX('Student Master'!H:H,MATCH(D695,'Student Master'!B:B,0)),"Not Found"))</f>
        <v>G. LAXMAN</v>
      </c>
      <c r="K695" s="28" t="str">
        <f>IF(TRIM(D695)="","",IFERROR(INDEX('Student Master'!N:N,MATCH(D695,'Student Master'!B:B,0)),"Not Found"))</f>
        <v>PENTAKALAN</v>
      </c>
      <c r="L695" s="28">
        <f>IF(TRIM(D695)="","",IFERROR(INDEX('Student Master'!L:L,MATCH(D695,'Student Master'!B:B,0)),"Not Found"))</f>
        <v>7892022009</v>
      </c>
      <c r="M695" s="28"/>
      <c r="N695" s="28"/>
    </row>
    <row r="696" spans="1:14" x14ac:dyDescent="0.35">
      <c r="A696" s="28">
        <f t="shared" si="11"/>
        <v>695</v>
      </c>
      <c r="B696" s="30">
        <v>44818</v>
      </c>
      <c r="C696" s="28">
        <v>244</v>
      </c>
      <c r="D696" s="28">
        <v>4761</v>
      </c>
      <c r="E696" s="28" t="s">
        <v>32</v>
      </c>
      <c r="F696" s="28">
        <v>1000</v>
      </c>
      <c r="G696" s="28"/>
      <c r="H696" s="28" t="str">
        <f>IF(TRIM(D696)="","",IFERROR(INDEX('Student Master'!C:C,MATCH(D696,'Student Master'!B:B,0)),"Not Found"))</f>
        <v>HUSSAIN KHAN</v>
      </c>
      <c r="I696" s="28" t="str">
        <f>IF(TRIM(D696)="","",IFERROR(INDEX('Student Master'!D:D,MATCH(D696,'Student Master'!B:B,0)),"Not Found"))</f>
        <v>U - BM</v>
      </c>
      <c r="J696" s="28" t="str">
        <f>IF(TRIM(D696)="","",IFERROR(INDEX('Student Master'!H:H,MATCH(D696,'Student Master'!B:B,0)),"Not Found"))</f>
        <v>IMRAN KHAN</v>
      </c>
      <c r="K696" s="28" t="str">
        <f>IF(TRIM(D696)="","",IFERROR(INDEX('Student Master'!N:N,MATCH(D696,'Student Master'!B:B,0)),"Not Found"))</f>
        <v>Sharbathi Canal</v>
      </c>
      <c r="L696" s="28">
        <f>IF(TRIM(D696)="","",IFERROR(INDEX('Student Master'!L:L,MATCH(D696,'Student Master'!B:B,0)),"Not Found"))</f>
        <v>9985774251</v>
      </c>
      <c r="M696" s="28"/>
      <c r="N696" s="28"/>
    </row>
    <row r="697" spans="1:14" x14ac:dyDescent="0.35">
      <c r="A697" s="28">
        <f t="shared" si="11"/>
        <v>696</v>
      </c>
      <c r="B697" s="30">
        <v>44818</v>
      </c>
      <c r="C697" s="28">
        <v>245</v>
      </c>
      <c r="D697" s="28">
        <v>4762</v>
      </c>
      <c r="E697" s="28" t="s">
        <v>32</v>
      </c>
      <c r="F697" s="28">
        <v>1000</v>
      </c>
      <c r="G697" s="28"/>
      <c r="H697" s="28" t="str">
        <f>IF(TRIM(D697)="","",IFERROR(INDEX('Student Master'!C:C,MATCH(D697,'Student Master'!B:B,0)),"Not Found"))</f>
        <v>SHAIK SUFIYAN</v>
      </c>
      <c r="I697" s="28" t="str">
        <f>IF(TRIM(D697)="","",IFERROR(INDEX('Student Master'!D:D,MATCH(D697,'Student Master'!B:B,0)),"Not Found"))</f>
        <v>L - BM</v>
      </c>
      <c r="J697" s="28" t="str">
        <f>IF(TRIM(D697)="","",IFERROR(INDEX('Student Master'!H:H,MATCH(D697,'Student Master'!B:B,0)),"Not Found"))</f>
        <v>SHAIK AFROZ</v>
      </c>
      <c r="K697" s="28" t="str">
        <f>IF(TRIM(D697)="","",IFERROR(INDEX('Student Master'!N:N,MATCH(D697,'Student Master'!B:B,0)),"Not Found"))</f>
        <v>Sharbathi Canal</v>
      </c>
      <c r="L697" s="28">
        <f>IF(TRIM(D697)="","",IFERROR(INDEX('Student Master'!L:L,MATCH(D697,'Student Master'!B:B,0)),"Not Found"))</f>
        <v>9985774251</v>
      </c>
      <c r="M697" s="28"/>
      <c r="N697" s="28"/>
    </row>
    <row r="698" spans="1:14" x14ac:dyDescent="0.35">
      <c r="A698" s="28">
        <f t="shared" si="11"/>
        <v>697</v>
      </c>
      <c r="B698" s="30">
        <v>44818</v>
      </c>
      <c r="C698" s="28">
        <v>246</v>
      </c>
      <c r="D698" s="28">
        <v>4760</v>
      </c>
      <c r="E698" s="28" t="s">
        <v>32</v>
      </c>
      <c r="F698" s="28">
        <v>1000</v>
      </c>
      <c r="G698" s="28"/>
      <c r="H698" s="28" t="str">
        <f>IF(TRIM(D698)="","",IFERROR(INDEX('Student Master'!C:C,MATCH(D698,'Student Master'!B:B,0)),"Not Found"))</f>
        <v>UMAIZA TABASSUM</v>
      </c>
      <c r="I698" s="28" t="str">
        <f>IF(TRIM(D698)="","",IFERROR(INDEX('Student Master'!D:D,MATCH(D698,'Student Master'!B:B,0)),"Not Found"))</f>
        <v>2 - BM</v>
      </c>
      <c r="J698" s="28" t="str">
        <f>IF(TRIM(D698)="","",IFERROR(INDEX('Student Master'!H:H,MATCH(D698,'Student Master'!B:B,0)),"Not Found"))</f>
        <v>IMRAN KHAN</v>
      </c>
      <c r="K698" s="28" t="str">
        <f>IF(TRIM(D698)="","",IFERROR(INDEX('Student Master'!N:N,MATCH(D698,'Student Master'!B:B,0)),"Not Found"))</f>
        <v>Sharbathi Canal</v>
      </c>
      <c r="L698" s="28">
        <f>IF(TRIM(D698)="","",IFERROR(INDEX('Student Master'!L:L,MATCH(D698,'Student Master'!B:B,0)),"Not Found"))</f>
        <v>9985774251</v>
      </c>
      <c r="M698" s="28"/>
      <c r="N698" s="28"/>
    </row>
    <row r="699" spans="1:14" x14ac:dyDescent="0.35">
      <c r="A699" s="28">
        <f t="shared" si="11"/>
        <v>698</v>
      </c>
      <c r="B699" s="30">
        <v>44818</v>
      </c>
      <c r="C699" s="28">
        <v>247</v>
      </c>
      <c r="D699" s="28">
        <v>4759</v>
      </c>
      <c r="E699" s="28" t="s">
        <v>32</v>
      </c>
      <c r="F699" s="28">
        <v>1000</v>
      </c>
      <c r="G699" s="28"/>
      <c r="H699" s="28" t="str">
        <f>IF(TRIM(D699)="","",IFERROR(INDEX('Student Master'!C:C,MATCH(D699,'Student Master'!B:B,0)),"Not Found"))</f>
        <v>SHAIK REHAN</v>
      </c>
      <c r="I699" s="28" t="str">
        <f>IF(TRIM(D699)="","",IFERROR(INDEX('Student Master'!D:D,MATCH(D699,'Student Master'!B:B,0)),"Not Found"))</f>
        <v>2 - BM</v>
      </c>
      <c r="J699" s="28" t="str">
        <f>IF(TRIM(D699)="","",IFERROR(INDEX('Student Master'!H:H,MATCH(D699,'Student Master'!B:B,0)),"Not Found"))</f>
        <v>AFROZ KHAN</v>
      </c>
      <c r="K699" s="28" t="str">
        <f>IF(TRIM(D699)="","",IFERROR(INDEX('Student Master'!N:N,MATCH(D699,'Student Master'!B:B,0)),"Not Found"))</f>
        <v>Sharbathi Canal</v>
      </c>
      <c r="L699" s="28">
        <f>IF(TRIM(D699)="","",IFERROR(INDEX('Student Master'!L:L,MATCH(D699,'Student Master'!B:B,0)),"Not Found"))</f>
        <v>9985774251</v>
      </c>
      <c r="M699" s="28"/>
      <c r="N699" s="28"/>
    </row>
    <row r="700" spans="1:14" x14ac:dyDescent="0.35">
      <c r="A700" s="28">
        <f t="shared" si="11"/>
        <v>699</v>
      </c>
      <c r="B700" s="30">
        <v>44818</v>
      </c>
      <c r="C700" s="28">
        <v>248</v>
      </c>
      <c r="D700" s="28">
        <v>4561</v>
      </c>
      <c r="E700" s="28" t="s">
        <v>32</v>
      </c>
      <c r="F700" s="28">
        <v>6000</v>
      </c>
      <c r="G700" s="28"/>
      <c r="H700" s="28" t="str">
        <f>IF(TRIM(D700)="","",IFERROR(INDEX('Student Master'!C:C,MATCH(D700,'Student Master'!B:B,0)),"Not Found"))</f>
        <v>K.Jaishna Sri</v>
      </c>
      <c r="I700" s="28" t="str">
        <f>IF(TRIM(D700)="","",IFERROR(INDEX('Student Master'!D:D,MATCH(D700,'Student Master'!B:B,0)),"Not Found"))</f>
        <v>L - AM</v>
      </c>
      <c r="J700" s="28" t="str">
        <f>IF(TRIM(D700)="","",IFERROR(INDEX('Student Master'!H:H,MATCH(D700,'Student Master'!B:B,0)),"Not Found"))</f>
        <v>Bhasker</v>
      </c>
      <c r="K700" s="28" t="str">
        <f>IF(TRIM(D700)="","",IFERROR(INDEX('Student Master'!N:N,MATCH(D700,'Student Master'!B:B,0)),"Not Found"))</f>
        <v>Pangally</v>
      </c>
      <c r="L700" s="28">
        <f>IF(TRIM(D700)="","",IFERROR(INDEX('Student Master'!L:L,MATCH(D700,'Student Master'!B:B,0)),"Not Found"))</f>
        <v>7780515233</v>
      </c>
      <c r="M700" s="28"/>
      <c r="N700" s="28"/>
    </row>
    <row r="701" spans="1:14" x14ac:dyDescent="0.35">
      <c r="A701" s="28">
        <f t="shared" si="11"/>
        <v>700</v>
      </c>
      <c r="B701" s="30">
        <v>44818</v>
      </c>
      <c r="C701" s="28">
        <v>2212</v>
      </c>
      <c r="D701" s="28">
        <v>3571</v>
      </c>
      <c r="E701" s="28" t="s">
        <v>145</v>
      </c>
      <c r="F701" s="28">
        <v>2500</v>
      </c>
      <c r="G701" s="28"/>
      <c r="H701" s="28" t="str">
        <f>IF(TRIM(D701)="","",IFERROR(INDEX('Student Master'!C:C,MATCH(D701,'Student Master'!B:B,0)),"Not Found"))</f>
        <v>S. TEJASWINI</v>
      </c>
      <c r="I701" s="28" t="str">
        <f>IF(TRIM(D701)="","",IFERROR(INDEX('Student Master'!D:D,MATCH(D701,'Student Master'!B:B,0)),"Not Found"))</f>
        <v>5 - BM</v>
      </c>
      <c r="J701" s="28" t="str">
        <f>IF(TRIM(D701)="","",IFERROR(INDEX('Student Master'!H:H,MATCH(D701,'Student Master'!B:B,0)),"Not Found"))</f>
        <v>SHANKAR</v>
      </c>
      <c r="K701" s="28" t="str">
        <f>IF(TRIM(D701)="","",IFERROR(INDEX('Student Master'!N:N,MATCH(D701,'Student Master'!B:B,0)),"Not Found"))</f>
        <v>NAGANPALLY</v>
      </c>
      <c r="L701" s="28">
        <f>IF(TRIM(D701)="","",IFERROR(INDEX('Student Master'!L:L,MATCH(D701,'Student Master'!B:B,0)),"Not Found"))</f>
        <v>9705676271</v>
      </c>
      <c r="M701" s="28"/>
      <c r="N701" s="28"/>
    </row>
    <row r="702" spans="1:14" x14ac:dyDescent="0.35">
      <c r="A702" s="28">
        <f t="shared" si="11"/>
        <v>701</v>
      </c>
      <c r="B702" s="30">
        <v>44818</v>
      </c>
      <c r="C702" s="28">
        <v>539</v>
      </c>
      <c r="D702" s="28">
        <v>4722</v>
      </c>
      <c r="E702" s="28" t="s">
        <v>32</v>
      </c>
      <c r="F702" s="28">
        <v>2000</v>
      </c>
      <c r="G702" s="28"/>
      <c r="H702" s="28" t="str">
        <f>IF(TRIM(D702)="","",IFERROR(INDEX('Student Master'!C:C,MATCH(D702,'Student Master'!B:B,0)),"Not Found"))</f>
        <v>M. YASHWANTH KUMAR</v>
      </c>
      <c r="I702" s="28" t="str">
        <f>IF(TRIM(D702)="","",IFERROR(INDEX('Student Master'!D:D,MATCH(D702,'Student Master'!B:B,0)),"Not Found"))</f>
        <v>U - AS</v>
      </c>
      <c r="J702" s="28" t="str">
        <f>IF(TRIM(D702)="","",IFERROR(INDEX('Student Master'!H:H,MATCH(D702,'Student Master'!B:B,0)),"Not Found"))</f>
        <v>Sudhakar</v>
      </c>
      <c r="K702" s="28" t="str">
        <f>IF(TRIM(D702)="","",IFERROR(INDEX('Student Master'!N:N,MATCH(D702,'Student Master'!B:B,0)),"Not Found"))</f>
        <v>Saraswathi Nagar</v>
      </c>
      <c r="L702" s="28">
        <f>IF(TRIM(D702)="","",IFERROR(INDEX('Student Master'!L:L,MATCH(D702,'Student Master'!B:B,0)),"Not Found"))</f>
        <v>7013099420</v>
      </c>
      <c r="M702" s="28"/>
      <c r="N702" s="28"/>
    </row>
    <row r="703" spans="1:14" x14ac:dyDescent="0.35">
      <c r="A703" s="28">
        <f t="shared" si="11"/>
        <v>702</v>
      </c>
      <c r="B703" s="30">
        <v>44818</v>
      </c>
      <c r="C703" s="28">
        <v>540</v>
      </c>
      <c r="D703" s="28">
        <v>4551</v>
      </c>
      <c r="E703" s="28" t="s">
        <v>32</v>
      </c>
      <c r="F703" s="28">
        <v>4000</v>
      </c>
      <c r="G703" s="28"/>
      <c r="H703" s="28" t="str">
        <f>IF(TRIM(D703)="","",IFERROR(INDEX('Student Master'!C:C,MATCH(D703,'Student Master'!B:B,0)),"Not Found"))</f>
        <v>G. PRAJWAL ARYAN REDDY</v>
      </c>
      <c r="I703" s="28" t="str">
        <f>IF(TRIM(D703)="","",IFERROR(INDEX('Student Master'!D:D,MATCH(D703,'Student Master'!B:B,0)),"Not Found"))</f>
        <v>1 - AS</v>
      </c>
      <c r="J703" s="28" t="str">
        <f>IF(TRIM(D703)="","",IFERROR(INDEX('Student Master'!H:H,MATCH(D703,'Student Master'!B:B,0)),"Not Found"))</f>
        <v>VIJAYA RAGHAVA REDDY</v>
      </c>
      <c r="K703" s="28" t="str">
        <f>IF(TRIM(D703)="","",IFERROR(INDEX('Student Master'!N:N,MATCH(D703,'Student Master'!B:B,0)),"Not Found"))</f>
        <v>Saraswathi Nagar</v>
      </c>
      <c r="L703" s="28">
        <f>IF(TRIM(D703)="","",IFERROR(INDEX('Student Master'!L:L,MATCH(D703,'Student Master'!B:B,0)),"Not Found"))</f>
        <v>7989155514</v>
      </c>
      <c r="M703" s="28"/>
      <c r="N703" s="28"/>
    </row>
    <row r="704" spans="1:14" x14ac:dyDescent="0.35">
      <c r="A704" s="28">
        <f t="shared" si="11"/>
        <v>703</v>
      </c>
      <c r="B704" s="30">
        <v>44818</v>
      </c>
      <c r="C704" s="28">
        <v>541</v>
      </c>
      <c r="D704" s="28">
        <v>4529</v>
      </c>
      <c r="E704" s="28" t="s">
        <v>32</v>
      </c>
      <c r="F704" s="28">
        <v>3500</v>
      </c>
      <c r="G704" s="28"/>
      <c r="H704" s="28" t="str">
        <f>IF(TRIM(D704)="","",IFERROR(INDEX('Student Master'!C:C,MATCH(D704,'Student Master'!B:B,0)),"Not Found"))</f>
        <v>G.SHASHANK REDDY</v>
      </c>
      <c r="I704" s="28" t="str">
        <f>IF(TRIM(D704)="","",IFERROR(INDEX('Student Master'!D:D,MATCH(D704,'Student Master'!B:B,0)),"Not Found"))</f>
        <v>L - AS</v>
      </c>
      <c r="J704" s="28" t="str">
        <f>IF(TRIM(D704)="","",IFERROR(INDEX('Student Master'!H:H,MATCH(D704,'Student Master'!B:B,0)),"Not Found"))</f>
        <v>VIJAYA RAGHAVA REDDY</v>
      </c>
      <c r="K704" s="28" t="str">
        <f>IF(TRIM(D704)="","",IFERROR(INDEX('Student Master'!N:N,MATCH(D704,'Student Master'!B:B,0)),"Not Found"))</f>
        <v>Saraswathi Nagar</v>
      </c>
      <c r="L704" s="28">
        <f>IF(TRIM(D704)="","",IFERROR(INDEX('Student Master'!L:L,MATCH(D704,'Student Master'!B:B,0)),"Not Found"))</f>
        <v>7989155514</v>
      </c>
      <c r="M704" s="28"/>
      <c r="N704" s="28"/>
    </row>
    <row r="705" spans="1:14" x14ac:dyDescent="0.35">
      <c r="A705" s="28">
        <f t="shared" si="11"/>
        <v>704</v>
      </c>
      <c r="B705" s="30">
        <v>44819</v>
      </c>
      <c r="C705" s="28">
        <v>542</v>
      </c>
      <c r="D705" s="28">
        <v>3878</v>
      </c>
      <c r="E705" s="28" t="s">
        <v>32</v>
      </c>
      <c r="F705" s="28">
        <v>5000</v>
      </c>
      <c r="G705" s="28"/>
      <c r="H705" s="28" t="str">
        <f>IF(TRIM(D705)="","",IFERROR(INDEX('Student Master'!C:C,MATCH(D705,'Student Master'!B:B,0)),"Not Found"))</f>
        <v>B. SUNETHRA</v>
      </c>
      <c r="I705" s="28" t="str">
        <f>IF(TRIM(D705)="","",IFERROR(INDEX('Student Master'!D:D,MATCH(D705,'Student Master'!B:B,0)),"Not Found"))</f>
        <v>4 - AS</v>
      </c>
      <c r="J705" s="28" t="str">
        <f>IF(TRIM(D705)="","",IFERROR(INDEX('Student Master'!H:H,MATCH(D705,'Student Master'!B:B,0)),"Not Found"))</f>
        <v>KAMALAKAR</v>
      </c>
      <c r="K705" s="28" t="str">
        <f>IF(TRIM(D705)="","",IFERROR(INDEX('Student Master'!N:N,MATCH(D705,'Student Master'!B:B,0)),"Not Found"))</f>
        <v>THATTIKOTE</v>
      </c>
      <c r="L705" s="28">
        <f>IF(TRIM(D705)="","",IFERROR(INDEX('Student Master'!L:L,MATCH(D705,'Student Master'!B:B,0)),"Not Found"))</f>
        <v>9701899141</v>
      </c>
      <c r="M705" s="28"/>
      <c r="N705" s="28"/>
    </row>
    <row r="706" spans="1:14" x14ac:dyDescent="0.35">
      <c r="A706" s="28">
        <f t="shared" si="11"/>
        <v>705</v>
      </c>
      <c r="B706" s="30">
        <v>44819</v>
      </c>
      <c r="C706" s="28">
        <v>543</v>
      </c>
      <c r="D706" s="28">
        <v>3879</v>
      </c>
      <c r="E706" s="28" t="s">
        <v>32</v>
      </c>
      <c r="F706" s="28">
        <v>5000</v>
      </c>
      <c r="G706" s="28"/>
      <c r="H706" s="28" t="str">
        <f>IF(TRIM(D706)="","",IFERROR(INDEX('Student Master'!C:C,MATCH(D706,'Student Master'!B:B,0)),"Not Found"))</f>
        <v>B. DURGA PRASAD</v>
      </c>
      <c r="I706" s="28" t="str">
        <f>IF(TRIM(D706)="","",IFERROR(INDEX('Student Master'!D:D,MATCH(D706,'Student Master'!B:B,0)),"Not Found"))</f>
        <v>5 - AS</v>
      </c>
      <c r="J706" s="28" t="str">
        <f>IF(TRIM(D706)="","",IFERROR(INDEX('Student Master'!H:H,MATCH(D706,'Student Master'!B:B,0)),"Not Found"))</f>
        <v>B. KAMALAKAR</v>
      </c>
      <c r="K706" s="28" t="str">
        <f>IF(TRIM(D706)="","",IFERROR(INDEX('Student Master'!N:N,MATCH(D706,'Student Master'!B:B,0)),"Not Found"))</f>
        <v>TATTIKOTE</v>
      </c>
      <c r="L706" s="28">
        <f>IF(TRIM(D706)="","",IFERROR(INDEX('Student Master'!L:L,MATCH(D706,'Student Master'!B:B,0)),"Not Found"))</f>
        <v>9701899141</v>
      </c>
      <c r="M706" s="28"/>
      <c r="N706" s="28"/>
    </row>
    <row r="707" spans="1:14" x14ac:dyDescent="0.35">
      <c r="A707" s="28">
        <f t="shared" si="11"/>
        <v>706</v>
      </c>
      <c r="B707" s="30">
        <v>44819</v>
      </c>
      <c r="C707" s="28">
        <v>544</v>
      </c>
      <c r="D707" s="28">
        <v>3869</v>
      </c>
      <c r="E707" s="28" t="s">
        <v>32</v>
      </c>
      <c r="F707" s="28">
        <v>20000</v>
      </c>
      <c r="G707" s="28"/>
      <c r="H707" s="28" t="str">
        <f>IF(TRIM(D707)="","",IFERROR(INDEX('Student Master'!C:C,MATCH(D707,'Student Master'!B:B,0)),"Not Found"))</f>
        <v>M.SHIVA  KUMAR</v>
      </c>
      <c r="I707" s="28" t="str">
        <f>IF(TRIM(D707)="","",IFERROR(INDEX('Student Master'!D:D,MATCH(D707,'Student Master'!B:B,0)),"Not Found"))</f>
        <v>8 - AS</v>
      </c>
      <c r="J707" s="28" t="str">
        <f>IF(TRIM(D707)="","",IFERROR(INDEX('Student Master'!H:H,MATCH(D707,'Student Master'!B:B,0)),"Not Found"))</f>
        <v>M. MARUTHI</v>
      </c>
      <c r="K707" s="28" t="str">
        <f>IF(TRIM(D707)="","",IFERROR(INDEX('Student Master'!N:N,MATCH(D707,'Student Master'!B:B,0)),"Not Found"))</f>
        <v>YEDUGOOR</v>
      </c>
      <c r="L707" s="28">
        <f>IF(TRIM(D707)="","",IFERROR(INDEX('Student Master'!L:L,MATCH(D707,'Student Master'!B:B,0)),"Not Found"))</f>
        <v>6301110514</v>
      </c>
      <c r="M707" s="28"/>
      <c r="N707" s="28"/>
    </row>
    <row r="708" spans="1:14" x14ac:dyDescent="0.35">
      <c r="A708" s="28">
        <f t="shared" si="11"/>
        <v>707</v>
      </c>
      <c r="B708" s="30">
        <v>44819</v>
      </c>
      <c r="C708" s="28">
        <v>545</v>
      </c>
      <c r="D708" s="28">
        <v>2981</v>
      </c>
      <c r="E708" s="28" t="s">
        <v>32</v>
      </c>
      <c r="F708" s="28">
        <v>9000</v>
      </c>
      <c r="G708" s="28"/>
      <c r="H708" s="28" t="str">
        <f>IF(TRIM(D708)="","",IFERROR(INDEX('Student Master'!C:C,MATCH(D708,'Student Master'!B:B,0)),"Not Found"))</f>
        <v>B. ROHAN</v>
      </c>
      <c r="I708" s="28" t="str">
        <f>IF(TRIM(D708)="","",IFERROR(INDEX('Student Master'!D:D,MATCH(D708,'Student Master'!B:B,0)),"Not Found"))</f>
        <v>7 - AS</v>
      </c>
      <c r="J708" s="28" t="str">
        <f>IF(TRIM(D708)="","",IFERROR(INDEX('Student Master'!H:H,MATCH(D708,'Student Master'!B:B,0)),"Not Found"))</f>
        <v>RAJESH</v>
      </c>
      <c r="K708" s="28" t="str">
        <f>IF(TRIM(D708)="","",IFERROR(INDEX('Student Master'!N:N,MATCH(D708,'Student Master'!B:B,0)),"Not Found"))</f>
        <v>KANDAKURTHI</v>
      </c>
      <c r="L708" s="28">
        <f>IF(TRIM(D708)="","",IFERROR(INDEX('Student Master'!L:L,MATCH(D708,'Student Master'!B:B,0)),"Not Found"))</f>
        <v>9908375147</v>
      </c>
      <c r="M708" s="28"/>
      <c r="N708" s="28"/>
    </row>
    <row r="709" spans="1:14" x14ac:dyDescent="0.35">
      <c r="A709" s="28">
        <f t="shared" si="11"/>
        <v>708</v>
      </c>
      <c r="B709" s="30">
        <v>44819</v>
      </c>
      <c r="C709" s="28">
        <v>546</v>
      </c>
      <c r="D709" s="28">
        <v>4425</v>
      </c>
      <c r="E709" s="28" t="s">
        <v>32</v>
      </c>
      <c r="F709" s="28">
        <v>1500</v>
      </c>
      <c r="G709" s="28"/>
      <c r="H709" s="28" t="str">
        <f>IF(TRIM(D709)="","",IFERROR(INDEX('Student Master'!C:C,MATCH(D709,'Student Master'!B:B,0)),"Not Found"))</f>
        <v>N. AMITH</v>
      </c>
      <c r="I709" s="28" t="str">
        <f>IF(TRIM(D709)="","",IFERROR(INDEX('Student Master'!D:D,MATCH(D709,'Student Master'!B:B,0)),"Not Found"))</f>
        <v>U - AS</v>
      </c>
      <c r="J709" s="28" t="str">
        <f>IF(TRIM(D709)="","",IFERROR(INDEX('Student Master'!H:H,MATCH(D709,'Student Master'!B:B,0)),"Not Found"))</f>
        <v>AAKASH</v>
      </c>
      <c r="K709" s="28" t="str">
        <f>IF(TRIM(D709)="","",IFERROR(INDEX('Student Master'!N:N,MATCH(D709,'Student Master'!B:B,0)),"Not Found"))</f>
        <v>KANDAKURTHI</v>
      </c>
      <c r="L709" s="28">
        <f>IF(TRIM(D709)="","",IFERROR(INDEX('Student Master'!L:L,MATCH(D709,'Student Master'!B:B,0)),"Not Found"))</f>
        <v>9160319203</v>
      </c>
      <c r="M709" s="28"/>
      <c r="N709" s="28"/>
    </row>
    <row r="710" spans="1:14" x14ac:dyDescent="0.35">
      <c r="A710" s="28">
        <f t="shared" si="11"/>
        <v>709</v>
      </c>
      <c r="B710" s="30">
        <v>44819</v>
      </c>
      <c r="C710" s="28">
        <v>547</v>
      </c>
      <c r="D710" s="28">
        <v>4112</v>
      </c>
      <c r="E710" s="28" t="s">
        <v>32</v>
      </c>
      <c r="F710" s="28">
        <v>1500</v>
      </c>
      <c r="G710" s="28"/>
      <c r="H710" s="28" t="str">
        <f>IF(TRIM(D710)="","",IFERROR(INDEX('Student Master'!C:C,MATCH(D710,'Student Master'!B:B,0)),"Not Found"))</f>
        <v>N. ESHWAR</v>
      </c>
      <c r="I710" s="28" t="str">
        <f>IF(TRIM(D710)="","",IFERROR(INDEX('Student Master'!D:D,MATCH(D710,'Student Master'!B:B,0)),"Not Found"))</f>
        <v>3 - AS</v>
      </c>
      <c r="J710" s="28" t="str">
        <f>IF(TRIM(D710)="","",IFERROR(INDEX('Student Master'!H:H,MATCH(D710,'Student Master'!B:B,0)),"Not Found"))</f>
        <v>N. AKASH</v>
      </c>
      <c r="K710" s="28" t="str">
        <f>IF(TRIM(D710)="","",IFERROR(INDEX('Student Master'!N:N,MATCH(D710,'Student Master'!B:B,0)),"Not Found"))</f>
        <v>KANDAKURTHI</v>
      </c>
      <c r="L710" s="28">
        <f>IF(TRIM(D710)="","",IFERROR(INDEX('Student Master'!L:L,MATCH(D710,'Student Master'!B:B,0)),"Not Found"))</f>
        <v>9160319203</v>
      </c>
      <c r="M710" s="28"/>
      <c r="N710" s="28"/>
    </row>
    <row r="711" spans="1:14" x14ac:dyDescent="0.35">
      <c r="A711" s="28">
        <f t="shared" si="11"/>
        <v>710</v>
      </c>
      <c r="B711" s="30">
        <v>44819</v>
      </c>
      <c r="C711" s="28">
        <v>548</v>
      </c>
      <c r="D711" s="28">
        <v>4536</v>
      </c>
      <c r="E711" s="28" t="s">
        <v>32</v>
      </c>
      <c r="F711" s="28">
        <v>5000</v>
      </c>
      <c r="G711" s="28"/>
      <c r="H711" s="28" t="str">
        <f>IF(TRIM(D711)="","",IFERROR(INDEX('Student Master'!C:C,MATCH(D711,'Student Master'!B:B,0)),"Not Found"))</f>
        <v>M.GANGA PRASAD</v>
      </c>
      <c r="I711" s="28" t="str">
        <f>IF(TRIM(D711)="","",IFERROR(INDEX('Student Master'!D:D,MATCH(D711,'Student Master'!B:B,0)),"Not Found"))</f>
        <v>6 - AS</v>
      </c>
      <c r="J711" s="28" t="str">
        <f>IF(TRIM(D711)="","",IFERROR(INDEX('Student Master'!H:H,MATCH(D711,'Student Master'!B:B,0)),"Not Found"))</f>
        <v>GANGA BHUSAN</v>
      </c>
      <c r="K711" s="28" t="str">
        <f>IF(TRIM(D711)="","",IFERROR(INDEX('Student Master'!N:N,MATCH(D711,'Student Master'!B:B,0)),"Not Found"))</f>
        <v>Saraswathi Nagar</v>
      </c>
      <c r="L711" s="28">
        <f>IF(TRIM(D711)="","",IFERROR(INDEX('Student Master'!L:L,MATCH(D711,'Student Master'!B:B,0)),"Not Found"))</f>
        <v>8978705970</v>
      </c>
      <c r="M711" s="28"/>
      <c r="N711" s="28"/>
    </row>
    <row r="712" spans="1:14" x14ac:dyDescent="0.35">
      <c r="A712" s="28">
        <f t="shared" si="11"/>
        <v>711</v>
      </c>
      <c r="B712" s="30">
        <v>44819</v>
      </c>
      <c r="C712" s="28">
        <v>549</v>
      </c>
      <c r="D712" s="28">
        <v>4680</v>
      </c>
      <c r="E712" s="28" t="s">
        <v>32</v>
      </c>
      <c r="F712" s="28">
        <v>5000</v>
      </c>
      <c r="G712" s="28"/>
      <c r="H712" s="28" t="str">
        <f>IF(TRIM(D712)="","",IFERROR(INDEX('Student Master'!C:C,MATCH(D712,'Student Master'!B:B,0)),"Not Found"))</f>
        <v>M.KRISHNA PRASAD</v>
      </c>
      <c r="I712" s="28" t="str">
        <f>IF(TRIM(D712)="","",IFERROR(INDEX('Student Master'!D:D,MATCH(D712,'Student Master'!B:B,0)),"Not Found"))</f>
        <v>8 - AS</v>
      </c>
      <c r="J712" s="28" t="str">
        <f>IF(TRIM(D712)="","",IFERROR(INDEX('Student Master'!H:H,MATCH(D712,'Student Master'!B:B,0)),"Not Found"))</f>
        <v>GANGA BHUSAN</v>
      </c>
      <c r="K712" s="28" t="str">
        <f>IF(TRIM(D712)="","",IFERROR(INDEX('Student Master'!N:N,MATCH(D712,'Student Master'!B:B,0)),"Not Found"))</f>
        <v>Saraswathi Nagar</v>
      </c>
      <c r="L712" s="28">
        <f>IF(TRIM(D712)="","",IFERROR(INDEX('Student Master'!L:L,MATCH(D712,'Student Master'!B:B,0)),"Not Found"))</f>
        <v>8978705970</v>
      </c>
      <c r="M712" s="28"/>
      <c r="N712" s="28"/>
    </row>
    <row r="713" spans="1:14" x14ac:dyDescent="0.35">
      <c r="A713" s="28">
        <f t="shared" si="11"/>
        <v>712</v>
      </c>
      <c r="B713" s="30">
        <v>44819</v>
      </c>
      <c r="C713" s="28">
        <v>550</v>
      </c>
      <c r="D713" s="28">
        <v>4807</v>
      </c>
      <c r="E713" s="28" t="s">
        <v>32</v>
      </c>
      <c r="F713" s="28">
        <v>4000</v>
      </c>
      <c r="G713" s="28"/>
      <c r="H713" s="28" t="str">
        <f>IF(TRIM(D713)="","",IFERROR(INDEX('Student Master'!C:C,MATCH(D713,'Student Master'!B:B,0)),"Not Found"))</f>
        <v>B.VISHNU</v>
      </c>
      <c r="I713" s="28" t="str">
        <f>IF(TRIM(D713)="","",IFERROR(INDEX('Student Master'!D:D,MATCH(D713,'Student Master'!B:B,0)),"Not Found"))</f>
        <v>L - AS</v>
      </c>
      <c r="J713" s="28" t="str">
        <f>IF(TRIM(D713)="","",IFERROR(INDEX('Student Master'!H:H,MATCH(D713,'Student Master'!B:B,0)),"Not Found"))</f>
        <v>BABA BOYI</v>
      </c>
      <c r="K713" s="28" t="str">
        <f>IF(TRIM(D713)="","",IFERROR(INDEX('Student Master'!N:N,MATCH(D713,'Student Master'!B:B,0)),"Not Found"))</f>
        <v>Pegadapally</v>
      </c>
      <c r="L713" s="28">
        <f>IF(TRIM(D713)="","",IFERROR(INDEX('Student Master'!L:L,MATCH(D713,'Student Master'!B:B,0)),"Not Found"))</f>
        <v>9010288479</v>
      </c>
      <c r="M713" s="28"/>
      <c r="N713" s="28"/>
    </row>
    <row r="714" spans="1:14" x14ac:dyDescent="0.35">
      <c r="A714" s="28">
        <f t="shared" si="11"/>
        <v>713</v>
      </c>
      <c r="B714" s="30">
        <v>44819</v>
      </c>
      <c r="C714" s="28">
        <v>551</v>
      </c>
      <c r="D714" s="28">
        <v>4443</v>
      </c>
      <c r="E714" s="28" t="s">
        <v>32</v>
      </c>
      <c r="F714" s="28">
        <v>3000</v>
      </c>
      <c r="G714" s="28"/>
      <c r="H714" s="28" t="str">
        <f>IF(TRIM(D714)="","",IFERROR(INDEX('Student Master'!C:C,MATCH(D714,'Student Master'!B:B,0)),"Not Found"))</f>
        <v>B. PRANAY</v>
      </c>
      <c r="I714" s="28" t="str">
        <f>IF(TRIM(D714)="","",IFERROR(INDEX('Student Master'!D:D,MATCH(D714,'Student Master'!B:B,0)),"Not Found"))</f>
        <v>1 - AS</v>
      </c>
      <c r="J714" s="28" t="str">
        <f>IF(TRIM(D714)="","",IFERROR(INDEX('Student Master'!H:H,MATCH(D714,'Student Master'!B:B,0)),"Not Found"))</f>
        <v>GANGA PRASAD</v>
      </c>
      <c r="K714" s="28" t="str">
        <f>IF(TRIM(D714)="","",IFERROR(INDEX('Student Master'!N:N,MATCH(D714,'Student Master'!B:B,0)),"Not Found"))</f>
        <v>PEGADAPALLY</v>
      </c>
      <c r="L714" s="28">
        <f>IF(TRIM(D714)="","",IFERROR(INDEX('Student Master'!L:L,MATCH(D714,'Student Master'!B:B,0)),"Not Found"))</f>
        <v>9390720544</v>
      </c>
      <c r="M714" s="28"/>
      <c r="N714" s="28"/>
    </row>
    <row r="715" spans="1:14" x14ac:dyDescent="0.35">
      <c r="A715" s="28">
        <f t="shared" si="11"/>
        <v>714</v>
      </c>
      <c r="B715" s="30">
        <v>44819</v>
      </c>
      <c r="C715" s="28">
        <v>552</v>
      </c>
      <c r="D715" s="28">
        <v>4806</v>
      </c>
      <c r="E715" s="28" t="s">
        <v>32</v>
      </c>
      <c r="F715" s="28">
        <v>3000</v>
      </c>
      <c r="G715" s="28"/>
      <c r="H715" s="28" t="str">
        <f>IF(TRIM(D715)="","",IFERROR(INDEX('Student Master'!C:C,MATCH(D715,'Student Master'!B:B,0)),"Not Found"))</f>
        <v>B.Dhayanand</v>
      </c>
      <c r="I715" s="28" t="str">
        <f>IF(TRIM(D715)="","",IFERROR(INDEX('Student Master'!D:D,MATCH(D715,'Student Master'!B:B,0)),"Not Found"))</f>
        <v>N - AS</v>
      </c>
      <c r="J715" s="28" t="str">
        <f>IF(TRIM(D715)="","",IFERROR(INDEX('Student Master'!H:H,MATCH(D715,'Student Master'!B:B,0)),"Not Found"))</f>
        <v>Ganga Prasad</v>
      </c>
      <c r="K715" s="28" t="str">
        <f>IF(TRIM(D715)="","",IFERROR(INDEX('Student Master'!N:N,MATCH(D715,'Student Master'!B:B,0)),"Not Found"))</f>
        <v>Pegadapally</v>
      </c>
      <c r="L715" s="28">
        <f>IF(TRIM(D715)="","",IFERROR(INDEX('Student Master'!L:L,MATCH(D715,'Student Master'!B:B,0)),"Not Found"))</f>
        <v>9848021780</v>
      </c>
      <c r="M715" s="28"/>
      <c r="N715" s="28"/>
    </row>
    <row r="716" spans="1:14" x14ac:dyDescent="0.35">
      <c r="A716" s="28">
        <f t="shared" si="11"/>
        <v>715</v>
      </c>
      <c r="B716" s="30">
        <v>44819</v>
      </c>
      <c r="C716" s="28">
        <v>553</v>
      </c>
      <c r="D716" s="28">
        <v>4552</v>
      </c>
      <c r="E716" s="28" t="s">
        <v>32</v>
      </c>
      <c r="F716" s="28">
        <v>10000</v>
      </c>
      <c r="G716" s="28"/>
      <c r="H716" s="28" t="str">
        <f>IF(TRIM(D716)="","",IFERROR(INDEX('Student Master'!C:C,MATCH(D716,'Student Master'!B:B,0)),"Not Found"))</f>
        <v>P.SUYESH</v>
      </c>
      <c r="I716" s="28" t="str">
        <f>IF(TRIM(D716)="","",IFERROR(INDEX('Student Master'!D:D,MATCH(D716,'Student Master'!B:B,0)),"Not Found"))</f>
        <v>4 - AS</v>
      </c>
      <c r="J716" s="28" t="str">
        <f>IF(TRIM(D716)="","",IFERROR(INDEX('Student Master'!H:H,MATCH(D716,'Student Master'!B:B,0)),"Not Found"))</f>
        <v>SANJAY</v>
      </c>
      <c r="K716" s="28" t="str">
        <f>IF(TRIM(D716)="","",IFERROR(INDEX('Student Master'!N:N,MATCH(D716,'Student Master'!B:B,0)),"Not Found"))</f>
        <v>Saloora</v>
      </c>
      <c r="L716" s="28">
        <f>IF(TRIM(D716)="","",IFERROR(INDEX('Student Master'!L:L,MATCH(D716,'Student Master'!B:B,0)),"Not Found"))</f>
        <v>9766025503</v>
      </c>
      <c r="M716" s="28"/>
      <c r="N716" s="28"/>
    </row>
    <row r="717" spans="1:14" x14ac:dyDescent="0.35">
      <c r="A717" s="28">
        <f t="shared" si="11"/>
        <v>716</v>
      </c>
      <c r="B717" s="30">
        <v>44819</v>
      </c>
      <c r="C717" s="28">
        <v>554</v>
      </c>
      <c r="D717" s="28">
        <v>4670</v>
      </c>
      <c r="E717" s="28" t="s">
        <v>32</v>
      </c>
      <c r="F717" s="28">
        <v>2500</v>
      </c>
      <c r="G717" s="28"/>
      <c r="H717" s="28" t="str">
        <f>IF(TRIM(D717)="","",IFERROR(INDEX('Student Master'!C:C,MATCH(D717,'Student Master'!B:B,0)),"Not Found"))</f>
        <v>CH.PREKSHA</v>
      </c>
      <c r="I717" s="28" t="str">
        <f>IF(TRIM(D717)="","",IFERROR(INDEX('Student Master'!D:D,MATCH(D717,'Student Master'!B:B,0)),"Not Found"))</f>
        <v>6 - AS</v>
      </c>
      <c r="J717" s="28" t="str">
        <f>IF(TRIM(D717)="","",IFERROR(INDEX('Student Master'!H:H,MATCH(D717,'Student Master'!B:B,0)),"Not Found"))</f>
        <v>CH. BALAJI</v>
      </c>
      <c r="K717" s="28" t="str">
        <f>IF(TRIM(D717)="","",IFERROR(INDEX('Student Master'!N:N,MATCH(D717,'Student Master'!B:B,0)),"Not Found"))</f>
        <v>Takli</v>
      </c>
      <c r="L717" s="28">
        <f>IF(TRIM(D717)="","",IFERROR(INDEX('Student Master'!L:L,MATCH(D717,'Student Master'!B:B,0)),"Not Found"))</f>
        <v>6305878016</v>
      </c>
      <c r="M717" s="28"/>
      <c r="N717" s="28"/>
    </row>
    <row r="718" spans="1:14" x14ac:dyDescent="0.35">
      <c r="A718" s="28">
        <f t="shared" si="11"/>
        <v>717</v>
      </c>
      <c r="B718" s="30">
        <v>44819</v>
      </c>
      <c r="C718" s="28">
        <v>555</v>
      </c>
      <c r="D718" s="28">
        <v>4671</v>
      </c>
      <c r="E718" s="28" t="s">
        <v>32</v>
      </c>
      <c r="F718" s="28">
        <v>2500</v>
      </c>
      <c r="G718" s="28"/>
      <c r="H718" s="28" t="str">
        <f>IF(TRIM(D718)="","",IFERROR(INDEX('Student Master'!C:C,MATCH(D718,'Student Master'!B:B,0)),"Not Found"))</f>
        <v>CH. MAHESH</v>
      </c>
      <c r="I718" s="28" t="str">
        <f>IF(TRIM(D718)="","",IFERROR(INDEX('Student Master'!D:D,MATCH(D718,'Student Master'!B:B,0)),"Not Found"))</f>
        <v>7 - AS</v>
      </c>
      <c r="J718" s="28" t="str">
        <f>IF(TRIM(D718)="","",IFERROR(INDEX('Student Master'!H:H,MATCH(D718,'Student Master'!B:B,0)),"Not Found"))</f>
        <v>CH. BALAJI</v>
      </c>
      <c r="K718" s="28" t="str">
        <f>IF(TRIM(D718)="","",IFERROR(INDEX('Student Master'!N:N,MATCH(D718,'Student Master'!B:B,0)),"Not Found"))</f>
        <v>Takli</v>
      </c>
      <c r="L718" s="28">
        <f>IF(TRIM(D718)="","",IFERROR(INDEX('Student Master'!L:L,MATCH(D718,'Student Master'!B:B,0)),"Not Found"))</f>
        <v>6305878016</v>
      </c>
      <c r="M718" s="28"/>
      <c r="N718" s="28"/>
    </row>
    <row r="719" spans="1:14" x14ac:dyDescent="0.35">
      <c r="A719" s="28">
        <f t="shared" si="11"/>
        <v>718</v>
      </c>
      <c r="B719" s="30">
        <v>44819</v>
      </c>
      <c r="C719" s="28">
        <v>556</v>
      </c>
      <c r="D719" s="28">
        <v>4736</v>
      </c>
      <c r="E719" s="28" t="s">
        <v>32</v>
      </c>
      <c r="F719" s="28">
        <v>7000</v>
      </c>
      <c r="G719" s="28"/>
      <c r="H719" s="28" t="str">
        <f>IF(TRIM(D719)="","",IFERROR(INDEX('Student Master'!C:C,MATCH(D719,'Student Master'!B:B,0)),"Not Found"))</f>
        <v>S. RAJESH</v>
      </c>
      <c r="I719" s="28" t="str">
        <f>IF(TRIM(D719)="","",IFERROR(INDEX('Student Master'!D:D,MATCH(D719,'Student Master'!B:B,0)),"Not Found"))</f>
        <v>9 - AS</v>
      </c>
      <c r="J719" s="28" t="str">
        <f>IF(TRIM(D719)="","",IFERROR(INDEX('Student Master'!H:H,MATCH(D719,'Student Master'!B:B,0)),"Not Found"))</f>
        <v>S.MARUTHI</v>
      </c>
      <c r="K719" s="28" t="str">
        <f>IF(TRIM(D719)="","",IFERROR(INDEX('Student Master'!N:N,MATCH(D719,'Student Master'!B:B,0)),"Not Found"))</f>
        <v>Taggelli</v>
      </c>
      <c r="L719" s="28">
        <f>IF(TRIM(D719)="","",IFERROR(INDEX('Student Master'!L:L,MATCH(D719,'Student Master'!B:B,0)),"Not Found"))</f>
        <v>6300229713</v>
      </c>
      <c r="M719" s="28"/>
      <c r="N719" s="28"/>
    </row>
    <row r="720" spans="1:14" x14ac:dyDescent="0.35">
      <c r="A720" s="28">
        <f t="shared" si="11"/>
        <v>719</v>
      </c>
      <c r="B720" s="30">
        <v>44819</v>
      </c>
      <c r="C720" s="28">
        <v>1743</v>
      </c>
      <c r="D720" s="28">
        <v>2981</v>
      </c>
      <c r="E720" s="28" t="s">
        <v>145</v>
      </c>
      <c r="F720" s="28">
        <v>1000</v>
      </c>
      <c r="G720" s="28"/>
      <c r="H720" s="28" t="str">
        <f>IF(TRIM(D720)="","",IFERROR(INDEX('Student Master'!C:C,MATCH(D720,'Student Master'!B:B,0)),"Not Found"))</f>
        <v>B. ROHAN</v>
      </c>
      <c r="I720" s="28" t="str">
        <f>IF(TRIM(D720)="","",IFERROR(INDEX('Student Master'!D:D,MATCH(D720,'Student Master'!B:B,0)),"Not Found"))</f>
        <v>7 - AS</v>
      </c>
      <c r="J720" s="28" t="str">
        <f>IF(TRIM(D720)="","",IFERROR(INDEX('Student Master'!H:H,MATCH(D720,'Student Master'!B:B,0)),"Not Found"))</f>
        <v>RAJESH</v>
      </c>
      <c r="K720" s="28" t="str">
        <f>IF(TRIM(D720)="","",IFERROR(INDEX('Student Master'!N:N,MATCH(D720,'Student Master'!B:B,0)),"Not Found"))</f>
        <v>KANDAKURTHI</v>
      </c>
      <c r="L720" s="28">
        <f>IF(TRIM(D720)="","",IFERROR(INDEX('Student Master'!L:L,MATCH(D720,'Student Master'!B:B,0)),"Not Found"))</f>
        <v>9908375147</v>
      </c>
      <c r="M720" s="28"/>
      <c r="N720" s="28"/>
    </row>
    <row r="721" spans="1:15" x14ac:dyDescent="0.35">
      <c r="A721" s="28">
        <f t="shared" si="11"/>
        <v>720</v>
      </c>
      <c r="B721" s="30">
        <v>44819</v>
      </c>
      <c r="C721" s="28">
        <v>1744</v>
      </c>
      <c r="D721" s="28">
        <v>3680</v>
      </c>
      <c r="E721" s="28" t="s">
        <v>145</v>
      </c>
      <c r="F721" s="28">
        <v>9000</v>
      </c>
      <c r="G721" s="28"/>
      <c r="H721" s="28" t="str">
        <f>IF(TRIM(D721)="","",IFERROR(INDEX('Student Master'!C:C,MATCH(D721,'Student Master'!B:B,0)),"Not Found"))</f>
        <v>D. OMKAR</v>
      </c>
      <c r="I721" s="28" t="str">
        <f>IF(TRIM(D721)="","",IFERROR(INDEX('Student Master'!D:D,MATCH(D721,'Student Master'!B:B,0)),"Not Found"))</f>
        <v>5 - AS</v>
      </c>
      <c r="J721" s="28" t="str">
        <f>IF(TRIM(D721)="","",IFERROR(INDEX('Student Master'!H:H,MATCH(D721,'Student Master'!B:B,0)),"Not Found"))</f>
        <v>GANGADHAR</v>
      </c>
      <c r="K721" s="28" t="str">
        <f>IF(TRIM(D721)="","",IFERROR(INDEX('Student Master'!N:N,MATCH(D721,'Student Master'!B:B,0)),"Not Found"))</f>
        <v>BIDRALI, MUDHOLE</v>
      </c>
      <c r="L721" s="28">
        <f>IF(TRIM(D721)="","",IFERROR(INDEX('Student Master'!L:L,MATCH(D721,'Student Master'!B:B,0)),"Not Found"))</f>
        <v>7993530062</v>
      </c>
      <c r="M721" s="28"/>
      <c r="N721" s="28"/>
    </row>
    <row r="722" spans="1:15" x14ac:dyDescent="0.35">
      <c r="A722" s="28">
        <f t="shared" ref="A722:A785" si="12">A721+1</f>
        <v>721</v>
      </c>
      <c r="B722" s="30">
        <v>44819</v>
      </c>
      <c r="C722" s="28">
        <v>1745</v>
      </c>
      <c r="D722" s="28">
        <v>4350</v>
      </c>
      <c r="E722" s="28" t="s">
        <v>145</v>
      </c>
      <c r="F722" s="28">
        <v>4000</v>
      </c>
      <c r="G722" s="28"/>
      <c r="H722" s="28" t="str">
        <f>IF(TRIM(D722)="","",IFERROR(INDEX('Student Master'!C:C,MATCH(D722,'Student Master'!B:B,0)),"Not Found"))</f>
        <v>B. MEGA VARDHAN</v>
      </c>
      <c r="I722" s="28" t="str">
        <f>IF(TRIM(D722)="","",IFERROR(INDEX('Student Master'!D:D,MATCH(D722,'Student Master'!B:B,0)),"Not Found"))</f>
        <v>1 - AS</v>
      </c>
      <c r="J722" s="28" t="str">
        <f>IF(TRIM(D722)="","",IFERROR(INDEX('Student Master'!H:H,MATCH(D722,'Student Master'!B:B,0)),"Not Found"))</f>
        <v>B. LINGAIAH</v>
      </c>
      <c r="K722" s="28" t="str">
        <f>IF(TRIM(D722)="","",IFERROR(INDEX('Student Master'!N:N,MATCH(D722,'Student Master'!B:B,0)),"Not Found"))</f>
        <v>PEGADAPALLY</v>
      </c>
      <c r="L722" s="28">
        <f>IF(TRIM(D722)="","",IFERROR(INDEX('Student Master'!L:L,MATCH(D722,'Student Master'!B:B,0)),"Not Found"))</f>
        <v>9701955953</v>
      </c>
      <c r="M722" s="28"/>
      <c r="N722" s="28"/>
    </row>
    <row r="723" spans="1:15" x14ac:dyDescent="0.35">
      <c r="A723" s="28">
        <f t="shared" si="12"/>
        <v>722</v>
      </c>
      <c r="B723" s="30">
        <v>44819</v>
      </c>
      <c r="C723" s="28">
        <v>1746</v>
      </c>
      <c r="D723" s="28">
        <v>4253</v>
      </c>
      <c r="E723" s="28" t="s">
        <v>145</v>
      </c>
      <c r="F723" s="28">
        <v>3000</v>
      </c>
      <c r="G723" s="28"/>
      <c r="H723" s="28" t="str">
        <f>IF(TRIM(D723)="","",IFERROR(INDEX('Student Master'!C:C,MATCH(D723,'Student Master'!B:B,0)),"Not Found"))</f>
        <v>R. BHAVESH</v>
      </c>
      <c r="I723" s="28" t="str">
        <f>IF(TRIM(D723)="","",IFERROR(INDEX('Student Master'!D:D,MATCH(D723,'Student Master'!B:B,0)),"Not Found"))</f>
        <v>2 - AS</v>
      </c>
      <c r="J723" s="28" t="str">
        <f>IF(TRIM(D723)="","",IFERROR(INDEX('Student Master'!H:H,MATCH(D723,'Student Master'!B:B,0)),"Not Found"))</f>
        <v>R. NARESH</v>
      </c>
      <c r="K723" s="28" t="str">
        <f>IF(TRIM(D723)="","",IFERROR(INDEX('Student Master'!N:N,MATCH(D723,'Student Master'!B:B,0)),"Not Found"))</f>
        <v>KANDAKURTHI</v>
      </c>
      <c r="L723" s="28">
        <f>IF(TRIM(D723)="","",IFERROR(INDEX('Student Master'!L:L,MATCH(D723,'Student Master'!B:B,0)),"Not Found"))</f>
        <v>9849249679</v>
      </c>
      <c r="M723" s="28"/>
      <c r="N723" s="28"/>
    </row>
    <row r="724" spans="1:15" x14ac:dyDescent="0.35">
      <c r="A724" s="28">
        <f t="shared" si="12"/>
        <v>723</v>
      </c>
      <c r="B724" s="30">
        <v>44819</v>
      </c>
      <c r="C724" s="28">
        <v>1747</v>
      </c>
      <c r="D724" s="28">
        <v>3549</v>
      </c>
      <c r="E724" s="28" t="s">
        <v>145</v>
      </c>
      <c r="F724" s="28">
        <v>3000</v>
      </c>
      <c r="G724" s="28"/>
      <c r="H724" s="28" t="str">
        <f>IF(TRIM(D724)="","",IFERROR(INDEX('Student Master'!C:C,MATCH(D724,'Student Master'!B:B,0)),"Not Found"))</f>
        <v>R. SANNITH</v>
      </c>
      <c r="I724" s="28" t="str">
        <f>IF(TRIM(D724)="","",IFERROR(INDEX('Student Master'!D:D,MATCH(D724,'Student Master'!B:B,0)),"Not Found"))</f>
        <v>5 - AS</v>
      </c>
      <c r="J724" s="28" t="str">
        <f>IF(TRIM(D724)="","",IFERROR(INDEX('Student Master'!H:H,MATCH(D724,'Student Master'!B:B,0)),"Not Found"))</f>
        <v>NARESH</v>
      </c>
      <c r="K724" s="28" t="str">
        <f>IF(TRIM(D724)="","",IFERROR(INDEX('Student Master'!N:N,MATCH(D724,'Student Master'!B:B,0)),"Not Found"))</f>
        <v>KANDAKURTHI</v>
      </c>
      <c r="L724" s="28">
        <f>IF(TRIM(D724)="","",IFERROR(INDEX('Student Master'!L:L,MATCH(D724,'Student Master'!B:B,0)),"Not Found"))</f>
        <v>9849249679</v>
      </c>
      <c r="M724" s="28"/>
      <c r="N724" s="28"/>
    </row>
    <row r="725" spans="1:15" x14ac:dyDescent="0.35">
      <c r="A725" s="28">
        <f t="shared" si="12"/>
        <v>724</v>
      </c>
      <c r="B725" s="30">
        <v>44819</v>
      </c>
      <c r="C725" s="28">
        <v>1748</v>
      </c>
      <c r="D725" s="28">
        <v>4428</v>
      </c>
      <c r="E725" s="28" t="s">
        <v>145</v>
      </c>
      <c r="F725" s="28">
        <v>2000</v>
      </c>
      <c r="G725" s="28"/>
      <c r="H725" s="28" t="str">
        <f>IF(TRIM(D725)="","",IFERROR(INDEX('Student Master'!C:C,MATCH(D725,'Student Master'!B:B,0)),"Not Found"))</f>
        <v>R. HARSHINI</v>
      </c>
      <c r="I725" s="28" t="str">
        <f>IF(TRIM(D725)="","",IFERROR(INDEX('Student Master'!D:D,MATCH(D725,'Student Master'!B:B,0)),"Not Found"))</f>
        <v>1 - AS</v>
      </c>
      <c r="J725" s="28" t="str">
        <f>IF(TRIM(D725)="","",IFERROR(INDEX('Student Master'!H:H,MATCH(D725,'Student Master'!B:B,0)),"Not Found"))</f>
        <v>MILAN</v>
      </c>
      <c r="K725" s="28" t="str">
        <f>IF(TRIM(D725)="","",IFERROR(INDEX('Student Master'!N:N,MATCH(D725,'Student Master'!B:B,0)),"Not Found"))</f>
        <v>KANDAKURTHI</v>
      </c>
      <c r="L725" s="28">
        <f>IF(TRIM(D725)="","",IFERROR(INDEX('Student Master'!L:L,MATCH(D725,'Student Master'!B:B,0)),"Not Found"))</f>
        <v>9849249679</v>
      </c>
      <c r="M725" s="28"/>
      <c r="N725" s="28"/>
    </row>
    <row r="726" spans="1:15" x14ac:dyDescent="0.35">
      <c r="A726" s="28">
        <f t="shared" si="12"/>
        <v>725</v>
      </c>
      <c r="B726" s="30">
        <v>44819</v>
      </c>
      <c r="C726" s="28">
        <v>1749</v>
      </c>
      <c r="D726" s="28">
        <v>4752</v>
      </c>
      <c r="E726" s="28" t="s">
        <v>145</v>
      </c>
      <c r="F726" s="28">
        <v>2000</v>
      </c>
      <c r="G726" s="28"/>
      <c r="H726" s="28" t="str">
        <f>IF(TRIM(D726)="","",IFERROR(INDEX('Student Master'!C:C,MATCH(D726,'Student Master'!B:B,0)),"Not Found"))</f>
        <v>R. MANVITH</v>
      </c>
      <c r="I726" s="28" t="str">
        <f>IF(TRIM(D726)="","",IFERROR(INDEX('Student Master'!D:D,MATCH(D726,'Student Master'!B:B,0)),"Not Found"))</f>
        <v>U - AS</v>
      </c>
      <c r="J726" s="28" t="str">
        <f>IF(TRIM(D726)="","",IFERROR(INDEX('Student Master'!H:H,MATCH(D726,'Student Master'!B:B,0)),"Not Found"))</f>
        <v>R. MILAN</v>
      </c>
      <c r="K726" s="28" t="str">
        <f>IF(TRIM(D726)="","",IFERROR(INDEX('Student Master'!N:N,MATCH(D726,'Student Master'!B:B,0)),"Not Found"))</f>
        <v>KANDAKURTHI</v>
      </c>
      <c r="L726" s="28">
        <f>IF(TRIM(D726)="","",IFERROR(INDEX('Student Master'!L:L,MATCH(D726,'Student Master'!B:B,0)),"Not Found"))</f>
        <v>9177739611</v>
      </c>
      <c r="M726" s="28"/>
      <c r="N726" s="28"/>
    </row>
    <row r="727" spans="1:15" x14ac:dyDescent="0.35">
      <c r="A727" s="28">
        <f t="shared" si="12"/>
        <v>726</v>
      </c>
      <c r="B727" s="30">
        <v>44819</v>
      </c>
      <c r="C727" s="28">
        <v>1750</v>
      </c>
      <c r="D727" s="28">
        <v>3266</v>
      </c>
      <c r="E727" s="28" t="s">
        <v>145</v>
      </c>
      <c r="F727" s="28">
        <v>3000</v>
      </c>
      <c r="G727" s="28"/>
      <c r="H727" s="28" t="str">
        <f>IF(TRIM(D727)="","",IFERROR(INDEX('Student Master'!C:C,MATCH(D727,'Student Master'!B:B,0)),"Not Found"))</f>
        <v>M. KARTHIK</v>
      </c>
      <c r="I727" s="28" t="str">
        <f>IF(TRIM(D727)="","",IFERROR(INDEX('Student Master'!D:D,MATCH(D727,'Student Master'!B:B,0)),"Not Found"))</f>
        <v>6 - AS</v>
      </c>
      <c r="J727" s="28" t="str">
        <f>IF(TRIM(D727)="","",IFERROR(INDEX('Student Master'!H:H,MATCH(D727,'Student Master'!B:B,0)),"Not Found"))</f>
        <v>MARUTHI</v>
      </c>
      <c r="K727" s="28" t="str">
        <f>IF(TRIM(D727)="","",IFERROR(INDEX('Student Master'!N:N,MATCH(D727,'Student Master'!B:B,0)),"Not Found"))</f>
        <v>NAGANPALLY</v>
      </c>
      <c r="L727" s="28">
        <f>IF(TRIM(D727)="","",IFERROR(INDEX('Student Master'!L:L,MATCH(D727,'Student Master'!B:B,0)),"Not Found"))</f>
        <v>7893534209</v>
      </c>
      <c r="M727" s="28"/>
      <c r="N727" s="28"/>
    </row>
    <row r="728" spans="1:15" x14ac:dyDescent="0.35">
      <c r="A728" s="28">
        <f t="shared" si="12"/>
        <v>727</v>
      </c>
      <c r="B728" s="30">
        <v>44819</v>
      </c>
      <c r="C728" s="28">
        <v>1751</v>
      </c>
      <c r="D728" s="28">
        <v>3230</v>
      </c>
      <c r="E728" s="28" t="s">
        <v>145</v>
      </c>
      <c r="F728" s="28">
        <v>3500</v>
      </c>
      <c r="G728" s="28"/>
      <c r="H728" s="28" t="str">
        <f>IF(TRIM(D728)="","",IFERROR(INDEX('Student Master'!C:C,MATCH(D728,'Student Master'!B:B,0)),"Not Found"))</f>
        <v>Not Found</v>
      </c>
      <c r="I728" s="28" t="str">
        <f>IF(TRIM(D728)="","",IFERROR(INDEX('Student Master'!D:D,MATCH(D728,'Student Master'!B:B,0)),"Not Found"))</f>
        <v>Not Found</v>
      </c>
      <c r="J728" s="28" t="str">
        <f>IF(TRIM(D728)="","",IFERROR(INDEX('Student Master'!H:H,MATCH(D728,'Student Master'!B:B,0)),"Not Found"))</f>
        <v>Not Found</v>
      </c>
      <c r="K728" s="28" t="str">
        <f>IF(TRIM(D728)="","",IFERROR(INDEX('Student Master'!N:N,MATCH(D728,'Student Master'!B:B,0)),"Not Found"))</f>
        <v>Not Found</v>
      </c>
      <c r="L728" s="28" t="str">
        <f>IF(TRIM(D728)="","",IFERROR(INDEX('Student Master'!L:L,MATCH(D728,'Student Master'!B:B,0)),"Not Found"))</f>
        <v>Not Found</v>
      </c>
      <c r="M728" s="28"/>
      <c r="N728" s="28" t="s">
        <v>6245</v>
      </c>
      <c r="O728" s="32" t="s">
        <v>6246</v>
      </c>
    </row>
    <row r="729" spans="1:15" x14ac:dyDescent="0.35">
      <c r="A729" s="28">
        <f t="shared" si="12"/>
        <v>728</v>
      </c>
      <c r="B729" s="30">
        <v>44819</v>
      </c>
      <c r="C729" s="28">
        <v>2213</v>
      </c>
      <c r="D729" s="28">
        <v>2962</v>
      </c>
      <c r="E729" s="28" t="s">
        <v>145</v>
      </c>
      <c r="F729" s="28">
        <v>3500</v>
      </c>
      <c r="G729" s="28"/>
      <c r="H729" s="28" t="str">
        <f>IF(TRIM(D729)="","",IFERROR(INDEX('Student Master'!C:C,MATCH(D729,'Student Master'!B:B,0)),"Not Found"))</f>
        <v>M. SAMSKRUTHI</v>
      </c>
      <c r="I729" s="28" t="str">
        <f>IF(TRIM(D729)="","",IFERROR(INDEX('Student Master'!D:D,MATCH(D729,'Student Master'!B:B,0)),"Not Found"))</f>
        <v>7 - AM</v>
      </c>
      <c r="J729" s="28" t="str">
        <f>IF(TRIM(D729)="","",IFERROR(INDEX('Student Master'!H:H,MATCH(D729,'Student Master'!B:B,0)),"Not Found"))</f>
        <v>SUDHAKAR</v>
      </c>
      <c r="K729" s="28" t="str">
        <f>IF(TRIM(D729)="","",IFERROR(INDEX('Student Master'!N:N,MATCH(D729,'Student Master'!B:B,0)),"Not Found"))</f>
        <v>SHARBATHI CANAL</v>
      </c>
      <c r="L729" s="28">
        <f>IF(TRIM(D729)="","",IFERROR(INDEX('Student Master'!L:L,MATCH(D729,'Student Master'!B:B,0)),"Not Found"))</f>
        <v>6304485985</v>
      </c>
      <c r="M729" s="28"/>
      <c r="N729" s="28"/>
    </row>
    <row r="730" spans="1:15" x14ac:dyDescent="0.35">
      <c r="A730" s="28">
        <f t="shared" si="12"/>
        <v>729</v>
      </c>
      <c r="B730" s="30">
        <v>44819</v>
      </c>
      <c r="C730" s="28">
        <v>2214</v>
      </c>
      <c r="D730" s="28">
        <v>3494</v>
      </c>
      <c r="E730" s="28" t="s">
        <v>145</v>
      </c>
      <c r="F730" s="28">
        <v>3000</v>
      </c>
      <c r="G730" s="28"/>
      <c r="H730" s="28" t="str">
        <f>IF(TRIM(D730)="","",IFERROR(INDEX('Student Master'!C:C,MATCH(D730,'Student Master'!B:B,0)),"Not Found"))</f>
        <v>M. KRISHNA</v>
      </c>
      <c r="I730" s="28" t="str">
        <f>IF(TRIM(D730)="","",IFERROR(INDEX('Student Master'!D:D,MATCH(D730,'Student Master'!B:B,0)),"Not Found"))</f>
        <v>5 - AM</v>
      </c>
      <c r="J730" s="28" t="str">
        <f>IF(TRIM(D730)="","",IFERROR(INDEX('Student Master'!H:H,MATCH(D730,'Student Master'!B:B,0)),"Not Found"))</f>
        <v>SUDHAKAR</v>
      </c>
      <c r="K730" s="28" t="str">
        <f>IF(TRIM(D730)="","",IFERROR(INDEX('Student Master'!N:N,MATCH(D730,'Student Master'!B:B,0)),"Not Found"))</f>
        <v>GOSHALA ROAD</v>
      </c>
      <c r="L730" s="28">
        <f>IF(TRIM(D730)="","",IFERROR(INDEX('Student Master'!L:L,MATCH(D730,'Student Master'!B:B,0)),"Not Found"))</f>
        <v>9640327816</v>
      </c>
      <c r="M730" s="28"/>
      <c r="N730" s="28"/>
    </row>
    <row r="731" spans="1:15" x14ac:dyDescent="0.35">
      <c r="A731" s="28">
        <f t="shared" si="12"/>
        <v>730</v>
      </c>
      <c r="B731" s="30">
        <v>44819</v>
      </c>
      <c r="C731" s="28">
        <v>2215</v>
      </c>
      <c r="D731" s="28">
        <v>2783</v>
      </c>
      <c r="E731" s="28" t="s">
        <v>145</v>
      </c>
      <c r="F731" s="28">
        <v>5000</v>
      </c>
      <c r="G731" s="28"/>
      <c r="H731" s="28" t="str">
        <f>IF(TRIM(D731)="","",IFERROR(INDEX('Student Master'!C:C,MATCH(D731,'Student Master'!B:B,0)),"Not Found"))</f>
        <v>K. LAXMI BRAHMA TEJA</v>
      </c>
      <c r="I731" s="28" t="str">
        <f>IF(TRIM(D731)="","",IFERROR(INDEX('Student Master'!D:D,MATCH(D731,'Student Master'!B:B,0)),"Not Found"))</f>
        <v>8 - AM</v>
      </c>
      <c r="J731" s="28" t="str">
        <f>IF(TRIM(D731)="","",IFERROR(INDEX('Student Master'!H:H,MATCH(D731,'Student Master'!B:B,0)),"Not Found"))</f>
        <v>K. BRAHMAIAH</v>
      </c>
      <c r="K731" s="28" t="str">
        <f>IF(TRIM(D731)="","",IFERROR(INDEX('Student Master'!N:N,MATCH(D731,'Student Master'!B:B,0)),"Not Found"))</f>
        <v>SALAMPAD</v>
      </c>
      <c r="L731" s="28">
        <f>IF(TRIM(D731)="","",IFERROR(INDEX('Student Master'!L:L,MATCH(D731,'Student Master'!B:B,0)),"Not Found"))</f>
        <v>9676371114</v>
      </c>
      <c r="M731" s="28"/>
      <c r="N731" s="28"/>
    </row>
    <row r="732" spans="1:15" x14ac:dyDescent="0.35">
      <c r="A732" s="28">
        <f t="shared" si="12"/>
        <v>731</v>
      </c>
      <c r="B732" s="30">
        <v>44819</v>
      </c>
      <c r="C732" s="28">
        <v>2216</v>
      </c>
      <c r="D732" s="28">
        <v>4045</v>
      </c>
      <c r="E732" s="28" t="s">
        <v>145</v>
      </c>
      <c r="F732" s="28">
        <v>1000</v>
      </c>
      <c r="G732" s="28"/>
      <c r="H732" s="28" t="str">
        <f>IF(TRIM(D732)="","",IFERROR(INDEX('Student Master'!C:C,MATCH(D732,'Student Master'!B:B,0)),"Not Found"))</f>
        <v>K. NANDA KISHORE</v>
      </c>
      <c r="I732" s="28" t="str">
        <f>IF(TRIM(D732)="","",IFERROR(INDEX('Student Master'!D:D,MATCH(D732,'Student Master'!B:B,0)),"Not Found"))</f>
        <v>3 - BM</v>
      </c>
      <c r="J732" s="28" t="str">
        <f>IF(TRIM(D732)="","",IFERROR(INDEX('Student Master'!H:H,MATCH(D732,'Student Master'!B:B,0)),"Not Found"))</f>
        <v>K. GANGARAM</v>
      </c>
      <c r="K732" s="28" t="str">
        <f>IF(TRIM(D732)="","",IFERROR(INDEX('Student Master'!N:N,MATCH(D732,'Student Master'!B:B,0)),"Not Found"))</f>
        <v>KUMMANPALLY</v>
      </c>
      <c r="L732" s="28">
        <f>IF(TRIM(D732)="","",IFERROR(INDEX('Student Master'!L:L,MATCH(D732,'Student Master'!B:B,0)),"Not Found"))</f>
        <v>9573930842</v>
      </c>
      <c r="M732" s="28"/>
      <c r="N732" s="28"/>
    </row>
    <row r="733" spans="1:15" x14ac:dyDescent="0.35">
      <c r="A733" s="28">
        <f t="shared" si="12"/>
        <v>732</v>
      </c>
      <c r="B733" s="30">
        <v>44819</v>
      </c>
      <c r="C733" s="28">
        <v>2217</v>
      </c>
      <c r="D733" s="28">
        <v>4267</v>
      </c>
      <c r="E733" s="28" t="s">
        <v>145</v>
      </c>
      <c r="F733" s="28">
        <v>1000</v>
      </c>
      <c r="G733" s="28"/>
      <c r="H733" s="28" t="str">
        <f>IF(TRIM(D733)="","",IFERROR(INDEX('Student Master'!C:C,MATCH(D733,'Student Master'!B:B,0)),"Not Found"))</f>
        <v>K. AVANTHIKA</v>
      </c>
      <c r="I733" s="28" t="str">
        <f>IF(TRIM(D733)="","",IFERROR(INDEX('Student Master'!D:D,MATCH(D733,'Student Master'!B:B,0)),"Not Found"))</f>
        <v>2 - AM</v>
      </c>
      <c r="J733" s="28" t="str">
        <f>IF(TRIM(D733)="","",IFERROR(INDEX('Student Master'!H:H,MATCH(D733,'Student Master'!B:B,0)),"Not Found"))</f>
        <v>K. GANGARAM</v>
      </c>
      <c r="K733" s="28" t="str">
        <f>IF(TRIM(D733)="","",IFERROR(INDEX('Student Master'!N:N,MATCH(D733,'Student Master'!B:B,0)),"Not Found"))</f>
        <v>KUMMANPALLY</v>
      </c>
      <c r="L733" s="28">
        <f>IF(TRIM(D733)="","",IFERROR(INDEX('Student Master'!L:L,MATCH(D733,'Student Master'!B:B,0)),"Not Found"))</f>
        <v>9573930842</v>
      </c>
      <c r="M733" s="28"/>
      <c r="N733" s="28"/>
    </row>
    <row r="734" spans="1:15" x14ac:dyDescent="0.35">
      <c r="A734" s="28">
        <f t="shared" si="12"/>
        <v>733</v>
      </c>
      <c r="B734" s="30">
        <v>44819</v>
      </c>
      <c r="C734" s="28">
        <v>249</v>
      </c>
      <c r="D734" s="28">
        <v>4579</v>
      </c>
      <c r="E734" s="28" t="s">
        <v>32</v>
      </c>
      <c r="F734" s="28">
        <v>3000</v>
      </c>
      <c r="G734" s="28"/>
      <c r="H734" s="28" t="str">
        <f>IF(TRIM(D734)="","",IFERROR(INDEX('Student Master'!C:C,MATCH(D734,'Student Master'!B:B,0)),"Not Found"))</f>
        <v>S.VITTAL</v>
      </c>
      <c r="I734" s="28" t="str">
        <f>IF(TRIM(D734)="","",IFERROR(INDEX('Student Master'!D:D,MATCH(D734,'Student Master'!B:B,0)),"Not Found"))</f>
        <v>L - BM</v>
      </c>
      <c r="J734" s="28" t="str">
        <f>IF(TRIM(D734)="","",IFERROR(INDEX('Student Master'!H:H,MATCH(D734,'Student Master'!B:B,0)),"Not Found"))</f>
        <v>GANGA PRASAD</v>
      </c>
      <c r="K734" s="28" t="str">
        <f>IF(TRIM(D734)="","",IFERROR(INDEX('Student Master'!N:N,MATCH(D734,'Student Master'!B:B,0)),"Not Found"))</f>
        <v>RAMPUR(K)</v>
      </c>
      <c r="L734" s="28">
        <f>IF(TRIM(D734)="","",IFERROR(INDEX('Student Master'!L:L,MATCH(D734,'Student Master'!B:B,0)),"Not Found"))</f>
        <v>9014697919</v>
      </c>
      <c r="M734" s="28"/>
      <c r="N734" s="28"/>
    </row>
    <row r="735" spans="1:15" x14ac:dyDescent="0.35">
      <c r="A735" s="28">
        <f t="shared" si="12"/>
        <v>734</v>
      </c>
      <c r="B735" s="30">
        <v>44819</v>
      </c>
      <c r="C735" s="28">
        <v>250</v>
      </c>
      <c r="D735" s="28">
        <v>4563</v>
      </c>
      <c r="E735" s="28" t="s">
        <v>32</v>
      </c>
      <c r="F735" s="28">
        <v>3000</v>
      </c>
      <c r="G735" s="28"/>
      <c r="H735" s="28" t="str">
        <f>IF(TRIM(D735)="","",IFERROR(INDEX('Student Master'!C:C,MATCH(D735,'Student Master'!B:B,0)),"Not Found"))</f>
        <v>Y.Niranjan</v>
      </c>
      <c r="I735" s="28" t="str">
        <f>IF(TRIM(D735)="","",IFERROR(INDEX('Student Master'!D:D,MATCH(D735,'Student Master'!B:B,0)),"Not Found"))</f>
        <v>L - AM</v>
      </c>
      <c r="J735" s="28" t="str">
        <f>IF(TRIM(D735)="","",IFERROR(INDEX('Student Master'!H:H,MATCH(D735,'Student Master'!B:B,0)),"Not Found"))</f>
        <v>Naveen</v>
      </c>
      <c r="K735" s="28" t="str">
        <f>IF(TRIM(D735)="","",IFERROR(INDEX('Student Master'!N:N,MATCH(D735,'Student Master'!B:B,0)),"Not Found"))</f>
        <v>Rakasipet</v>
      </c>
      <c r="L735" s="28">
        <f>IF(TRIM(D735)="","",IFERROR(INDEX('Student Master'!L:L,MATCH(D735,'Student Master'!B:B,0)),"Not Found"))</f>
        <v>8790255895</v>
      </c>
      <c r="M735" s="28"/>
      <c r="N735" s="28"/>
    </row>
    <row r="736" spans="1:15" x14ac:dyDescent="0.35">
      <c r="A736" s="28">
        <f t="shared" si="12"/>
        <v>735</v>
      </c>
      <c r="B736" s="30">
        <v>44819</v>
      </c>
      <c r="C736" s="28">
        <v>251</v>
      </c>
      <c r="D736" s="28">
        <v>4611</v>
      </c>
      <c r="E736" s="28" t="s">
        <v>32</v>
      </c>
      <c r="F736" s="28">
        <v>500</v>
      </c>
      <c r="G736" s="28"/>
      <c r="H736" s="28" t="str">
        <f>IF(TRIM(D736)="","",IFERROR(INDEX('Student Master'!C:C,MATCH(D736,'Student Master'!B:B,0)),"Not Found"))</f>
        <v>Mahammad Pasha</v>
      </c>
      <c r="I736" s="28" t="str">
        <f>IF(TRIM(D736)="","",IFERROR(INDEX('Student Master'!D:D,MATCH(D736,'Student Master'!B:B,0)),"Not Found"))</f>
        <v>L - BM</v>
      </c>
      <c r="J736" s="28" t="str">
        <f>IF(TRIM(D736)="","",IFERROR(INDEX('Student Master'!H:H,MATCH(D736,'Student Master'!B:B,0)),"Not Found"))</f>
        <v>Arif</v>
      </c>
      <c r="K736" s="28" t="str">
        <f>IF(TRIM(D736)="","",IFERROR(INDEX('Student Master'!N:N,MATCH(D736,'Student Master'!B:B,0)),"Not Found"))</f>
        <v>Goshala Road</v>
      </c>
      <c r="L736" s="28">
        <f>IF(TRIM(D736)="","",IFERROR(INDEX('Student Master'!L:L,MATCH(D736,'Student Master'!B:B,0)),"Not Found"))</f>
        <v>9652101758</v>
      </c>
      <c r="M736" s="28"/>
      <c r="N736" s="28"/>
    </row>
    <row r="737" spans="1:15" x14ac:dyDescent="0.35">
      <c r="A737" s="28">
        <f t="shared" si="12"/>
        <v>736</v>
      </c>
      <c r="B737" s="30">
        <v>44819</v>
      </c>
      <c r="C737" s="28">
        <v>252</v>
      </c>
      <c r="D737" s="28">
        <v>4630</v>
      </c>
      <c r="E737" s="28" t="s">
        <v>32</v>
      </c>
      <c r="F737" s="28">
        <v>500</v>
      </c>
      <c r="G737" s="28"/>
      <c r="H737" s="28" t="str">
        <f>IF(TRIM(D737)="","",IFERROR(INDEX('Student Master'!C:C,MATCH(D737,'Student Master'!B:B,0)),"Not Found"))</f>
        <v>JOYA FATHIMA</v>
      </c>
      <c r="I737" s="28" t="str">
        <f>IF(TRIM(D737)="","",IFERROR(INDEX('Student Master'!D:D,MATCH(D737,'Student Master'!B:B,0)),"Not Found"))</f>
        <v>L - BM</v>
      </c>
      <c r="J737" s="28" t="str">
        <f>IF(TRIM(D737)="","",IFERROR(INDEX('Student Master'!H:H,MATCH(D737,'Student Master'!B:B,0)),"Not Found"))</f>
        <v>SAHIK ARIB</v>
      </c>
      <c r="K737" s="28" t="str">
        <f>IF(TRIM(D737)="","",IFERROR(INDEX('Student Master'!N:N,MATCH(D737,'Student Master'!B:B,0)),"Not Found"))</f>
        <v>Goshala Road</v>
      </c>
      <c r="L737" s="28">
        <f>IF(TRIM(D737)="","",IFERROR(INDEX('Student Master'!L:L,MATCH(D737,'Student Master'!B:B,0)),"Not Found"))</f>
        <v>9652101758</v>
      </c>
      <c r="M737" s="28"/>
      <c r="N737" s="28"/>
    </row>
    <row r="738" spans="1:15" x14ac:dyDescent="0.35">
      <c r="A738" s="28">
        <f t="shared" si="12"/>
        <v>737</v>
      </c>
      <c r="B738" s="30">
        <v>44819</v>
      </c>
      <c r="C738" s="28">
        <v>253</v>
      </c>
      <c r="D738" s="28">
        <v>3494</v>
      </c>
      <c r="E738" s="28" t="s">
        <v>32</v>
      </c>
      <c r="F738" s="28">
        <v>2500</v>
      </c>
      <c r="G738" s="28"/>
      <c r="H738" s="28" t="str">
        <f>IF(TRIM(D738)="","",IFERROR(INDEX('Student Master'!C:C,MATCH(D738,'Student Master'!B:B,0)),"Not Found"))</f>
        <v>M. KRISHNA</v>
      </c>
      <c r="I738" s="28" t="str">
        <f>IF(TRIM(D738)="","",IFERROR(INDEX('Student Master'!D:D,MATCH(D738,'Student Master'!B:B,0)),"Not Found"))</f>
        <v>5 - AM</v>
      </c>
      <c r="J738" s="28" t="str">
        <f>IF(TRIM(D738)="","",IFERROR(INDEX('Student Master'!H:H,MATCH(D738,'Student Master'!B:B,0)),"Not Found"))</f>
        <v>SUDHAKAR</v>
      </c>
      <c r="K738" s="28" t="str">
        <f>IF(TRIM(D738)="","",IFERROR(INDEX('Student Master'!N:N,MATCH(D738,'Student Master'!B:B,0)),"Not Found"))</f>
        <v>GOSHALA ROAD</v>
      </c>
      <c r="L738" s="28">
        <f>IF(TRIM(D738)="","",IFERROR(INDEX('Student Master'!L:L,MATCH(D738,'Student Master'!B:B,0)),"Not Found"))</f>
        <v>9640327816</v>
      </c>
      <c r="M738" s="28"/>
      <c r="N738" s="28"/>
    </row>
    <row r="739" spans="1:15" x14ac:dyDescent="0.35">
      <c r="A739" s="28">
        <f t="shared" si="12"/>
        <v>738</v>
      </c>
      <c r="B739" s="30">
        <v>44819</v>
      </c>
      <c r="C739" s="28">
        <v>254</v>
      </c>
      <c r="D739" s="28">
        <v>2962</v>
      </c>
      <c r="E739" s="28" t="s">
        <v>32</v>
      </c>
      <c r="F739" s="28">
        <v>2000</v>
      </c>
      <c r="G739" s="28"/>
      <c r="H739" s="28" t="str">
        <f>IF(TRIM(D739)="","",IFERROR(INDEX('Student Master'!C:C,MATCH(D739,'Student Master'!B:B,0)),"Not Found"))</f>
        <v>M. SAMSKRUTHI</v>
      </c>
      <c r="I739" s="28" t="str">
        <f>IF(TRIM(D739)="","",IFERROR(INDEX('Student Master'!D:D,MATCH(D739,'Student Master'!B:B,0)),"Not Found"))</f>
        <v>7 - AM</v>
      </c>
      <c r="J739" s="28" t="str">
        <f>IF(TRIM(D739)="","",IFERROR(INDEX('Student Master'!H:H,MATCH(D739,'Student Master'!B:B,0)),"Not Found"))</f>
        <v>SUDHAKAR</v>
      </c>
      <c r="K739" s="28" t="str">
        <f>IF(TRIM(D739)="","",IFERROR(INDEX('Student Master'!N:N,MATCH(D739,'Student Master'!B:B,0)),"Not Found"))</f>
        <v>SHARBATHI CANAL</v>
      </c>
      <c r="L739" s="28">
        <f>IF(TRIM(D739)="","",IFERROR(INDEX('Student Master'!L:L,MATCH(D739,'Student Master'!B:B,0)),"Not Found"))</f>
        <v>6304485985</v>
      </c>
      <c r="M739" s="28"/>
      <c r="N739" s="28"/>
    </row>
    <row r="740" spans="1:15" x14ac:dyDescent="0.35">
      <c r="A740" s="28">
        <f t="shared" si="12"/>
        <v>739</v>
      </c>
      <c r="B740" s="30">
        <v>44819</v>
      </c>
      <c r="C740" s="28">
        <v>255</v>
      </c>
      <c r="D740" s="28">
        <v>2551</v>
      </c>
      <c r="E740" s="28" t="s">
        <v>32</v>
      </c>
      <c r="F740" s="28">
        <v>10000</v>
      </c>
      <c r="G740" s="28"/>
      <c r="H740" s="28" t="str">
        <f>IF(TRIM(D740)="","",IFERROR(INDEX('Student Master'!C:C,MATCH(D740,'Student Master'!B:B,0)),"Not Found"))</f>
        <v>Y. MANASWI</v>
      </c>
      <c r="I740" s="28" t="str">
        <f>IF(TRIM(D740)="","",IFERROR(INDEX('Student Master'!D:D,MATCH(D740,'Student Master'!B:B,0)),"Not Found"))</f>
        <v>9 - AS</v>
      </c>
      <c r="J740" s="28" t="str">
        <f>IF(TRIM(D740)="","",IFERROR(INDEX('Student Master'!H:H,MATCH(D740,'Student Master'!B:B,0)),"Not Found"))</f>
        <v>MAHENDER REDDY</v>
      </c>
      <c r="K740" s="28" t="str">
        <f>IF(TRIM(D740)="","",IFERROR(INDEX('Student Master'!N:N,MATCH(D740,'Student Master'!B:B,0)),"Not Found"))</f>
        <v>SARASWATHI NAGAR</v>
      </c>
      <c r="L740" s="28">
        <f>IF(TRIM(D740)="","",IFERROR(INDEX('Student Master'!L:L,MATCH(D740,'Student Master'!B:B,0)),"Not Found"))</f>
        <v>9849535830</v>
      </c>
      <c r="M740" s="28"/>
      <c r="N740" s="28"/>
    </row>
    <row r="741" spans="1:15" x14ac:dyDescent="0.35">
      <c r="A741" s="28">
        <f t="shared" si="12"/>
        <v>740</v>
      </c>
      <c r="B741" s="30">
        <v>44819</v>
      </c>
      <c r="C741" s="28">
        <v>256</v>
      </c>
      <c r="D741" s="28">
        <v>4123</v>
      </c>
      <c r="E741" s="28" t="s">
        <v>32</v>
      </c>
      <c r="F741" s="28">
        <v>2000</v>
      </c>
      <c r="G741" s="28"/>
      <c r="H741" s="28" t="str">
        <f>IF(TRIM(D741)="","",IFERROR(INDEX('Student Master'!C:C,MATCH(D741,'Student Master'!B:B,0)),"Not Found"))</f>
        <v>A. SRI RAMANJANEYULU</v>
      </c>
      <c r="I741" s="28" t="str">
        <f>IF(TRIM(D741)="","",IFERROR(INDEX('Student Master'!D:D,MATCH(D741,'Student Master'!B:B,0)),"Not Found"))</f>
        <v>4 - AM</v>
      </c>
      <c r="J741" s="28" t="str">
        <f>IF(TRIM(D741)="","",IFERROR(INDEX('Student Master'!H:H,MATCH(D741,'Student Master'!B:B,0)),"Not Found"))</f>
        <v>A. MOHAN</v>
      </c>
      <c r="K741" s="28" t="str">
        <f>IF(TRIM(D741)="","",IFERROR(INDEX('Student Master'!N:N,MATCH(D741,'Student Master'!B:B,0)),"Not Found"))</f>
        <v>PANTAKHURD OLD</v>
      </c>
      <c r="L741" s="28">
        <f>IF(TRIM(D741)="","",IFERROR(INDEX('Student Master'!L:L,MATCH(D741,'Student Master'!B:B,0)),"Not Found"))</f>
        <v>9705176292</v>
      </c>
      <c r="M741" s="28"/>
      <c r="N741" s="28"/>
    </row>
    <row r="742" spans="1:15" x14ac:dyDescent="0.35">
      <c r="A742" s="28">
        <f t="shared" si="12"/>
        <v>741</v>
      </c>
      <c r="B742" s="30">
        <v>44819</v>
      </c>
      <c r="C742" s="28">
        <v>257</v>
      </c>
      <c r="D742" s="28">
        <v>4773</v>
      </c>
      <c r="E742" s="28" t="s">
        <v>32</v>
      </c>
      <c r="F742" s="28">
        <v>3000</v>
      </c>
      <c r="G742" s="28"/>
      <c r="H742" s="28" t="str">
        <f>IF(TRIM(D742)="","",IFERROR(INDEX('Student Master'!C:C,MATCH(D742,'Student Master'!B:B,0)),"Not Found"))</f>
        <v>S. MANASWI</v>
      </c>
      <c r="I742" s="28" t="str">
        <f>IF(TRIM(D742)="","",IFERROR(INDEX('Student Master'!D:D,MATCH(D742,'Student Master'!B:B,0)),"Not Found"))</f>
        <v>1 - BM</v>
      </c>
      <c r="J742" s="28" t="str">
        <f>IF(TRIM(D742)="","",IFERROR(INDEX('Student Master'!H:H,MATCH(D742,'Student Master'!B:B,0)),"Not Found"))</f>
        <v>S. RAVI</v>
      </c>
      <c r="K742" s="28" t="str">
        <f>IF(TRIM(D742)="","",IFERROR(INDEX('Student Master'!N:N,MATCH(D742,'Student Master'!B:B,0)),"Not Found"))</f>
        <v>Ekachakra Nagar</v>
      </c>
      <c r="L742" s="28">
        <f>IF(TRIM(D742)="","",IFERROR(INDEX('Student Master'!L:L,MATCH(D742,'Student Master'!B:B,0)),"Not Found"))</f>
        <v>9398252055</v>
      </c>
      <c r="M742" s="28"/>
      <c r="N742" s="28"/>
    </row>
    <row r="743" spans="1:15" x14ac:dyDescent="0.35">
      <c r="A743" s="28">
        <f t="shared" si="12"/>
        <v>742</v>
      </c>
      <c r="B743" s="30">
        <v>44819</v>
      </c>
      <c r="C743" s="28">
        <v>258</v>
      </c>
      <c r="D743" s="28">
        <v>3766</v>
      </c>
      <c r="E743" s="28" t="s">
        <v>32</v>
      </c>
      <c r="F743" s="28">
        <v>5000</v>
      </c>
      <c r="G743" s="28"/>
      <c r="H743" s="28" t="str">
        <f>IF(TRIM(D743)="","",IFERROR(INDEX('Student Master'!C:C,MATCH(D743,'Student Master'!B:B,0)),"Not Found"))</f>
        <v>K. NAVADEEP</v>
      </c>
      <c r="I743" s="28" t="str">
        <f>IF(TRIM(D743)="","",IFERROR(INDEX('Student Master'!D:D,MATCH(D743,'Student Master'!B:B,0)),"Not Found"))</f>
        <v>4 - BM</v>
      </c>
      <c r="J743" s="28" t="str">
        <f>IF(TRIM(D743)="","",IFERROR(INDEX('Student Master'!H:H,MATCH(D743,'Student Master'!B:B,0)),"Not Found"))</f>
        <v>SAILU</v>
      </c>
      <c r="K743" s="28" t="str">
        <f>IF(TRIM(D743)="","",IFERROR(INDEX('Student Master'!N:N,MATCH(D743,'Student Master'!B:B,0)),"Not Found"))</f>
        <v>KUMMANPALLY</v>
      </c>
      <c r="L743" s="28">
        <f>IF(TRIM(D743)="","",IFERROR(INDEX('Student Master'!L:L,MATCH(D743,'Student Master'!B:B,0)),"Not Found"))</f>
        <v>9542811991</v>
      </c>
      <c r="M743" s="28"/>
      <c r="N743" s="28"/>
    </row>
    <row r="744" spans="1:15" x14ac:dyDescent="0.35">
      <c r="A744" s="28">
        <f t="shared" si="12"/>
        <v>743</v>
      </c>
      <c r="B744" s="30">
        <v>44819</v>
      </c>
      <c r="C744" s="28">
        <v>259</v>
      </c>
      <c r="D744" s="28">
        <v>4045</v>
      </c>
      <c r="E744" s="28" t="s">
        <v>32</v>
      </c>
      <c r="F744" s="28">
        <v>5000</v>
      </c>
      <c r="G744" s="28"/>
      <c r="H744" s="28" t="str">
        <f>IF(TRIM(D744)="","",IFERROR(INDEX('Student Master'!C:C,MATCH(D744,'Student Master'!B:B,0)),"Not Found"))</f>
        <v>K. NANDA KISHORE</v>
      </c>
      <c r="I744" s="28" t="str">
        <f>IF(TRIM(D744)="","",IFERROR(INDEX('Student Master'!D:D,MATCH(D744,'Student Master'!B:B,0)),"Not Found"))</f>
        <v>3 - BM</v>
      </c>
      <c r="J744" s="28" t="str">
        <f>IF(TRIM(D744)="","",IFERROR(INDEX('Student Master'!H:H,MATCH(D744,'Student Master'!B:B,0)),"Not Found"))</f>
        <v>K. GANGARAM</v>
      </c>
      <c r="K744" s="28" t="str">
        <f>IF(TRIM(D744)="","",IFERROR(INDEX('Student Master'!N:N,MATCH(D744,'Student Master'!B:B,0)),"Not Found"))</f>
        <v>KUMMANPALLY</v>
      </c>
      <c r="L744" s="28">
        <f>IF(TRIM(D744)="","",IFERROR(INDEX('Student Master'!L:L,MATCH(D744,'Student Master'!B:B,0)),"Not Found"))</f>
        <v>9573930842</v>
      </c>
      <c r="M744" s="28"/>
      <c r="N744" s="28"/>
    </row>
    <row r="745" spans="1:15" x14ac:dyDescent="0.35">
      <c r="A745" s="28">
        <f t="shared" si="12"/>
        <v>744</v>
      </c>
      <c r="B745" s="30">
        <v>44819</v>
      </c>
      <c r="C745" s="28">
        <v>260</v>
      </c>
      <c r="D745" s="28">
        <v>4267</v>
      </c>
      <c r="E745" s="28" t="s">
        <v>32</v>
      </c>
      <c r="F745" s="28">
        <v>5000</v>
      </c>
      <c r="G745" s="28"/>
      <c r="H745" s="28" t="str">
        <f>IF(TRIM(D745)="","",IFERROR(INDEX('Student Master'!C:C,MATCH(D745,'Student Master'!B:B,0)),"Not Found"))</f>
        <v>K. AVANTHIKA</v>
      </c>
      <c r="I745" s="28" t="str">
        <f>IF(TRIM(D745)="","",IFERROR(INDEX('Student Master'!D:D,MATCH(D745,'Student Master'!B:B,0)),"Not Found"))</f>
        <v>2 - AM</v>
      </c>
      <c r="J745" s="28" t="str">
        <f>IF(TRIM(D745)="","",IFERROR(INDEX('Student Master'!H:H,MATCH(D745,'Student Master'!B:B,0)),"Not Found"))</f>
        <v>K. GANGARAM</v>
      </c>
      <c r="K745" s="28" t="str">
        <f>IF(TRIM(D745)="","",IFERROR(INDEX('Student Master'!N:N,MATCH(D745,'Student Master'!B:B,0)),"Not Found"))</f>
        <v>KUMMANPALLY</v>
      </c>
      <c r="L745" s="28">
        <f>IF(TRIM(D745)="","",IFERROR(INDEX('Student Master'!L:L,MATCH(D745,'Student Master'!B:B,0)),"Not Found"))</f>
        <v>9573930842</v>
      </c>
      <c r="M745" s="28"/>
      <c r="N745" s="28"/>
    </row>
    <row r="746" spans="1:15" x14ac:dyDescent="0.35">
      <c r="A746" s="28">
        <f t="shared" si="12"/>
        <v>745</v>
      </c>
      <c r="B746" s="30">
        <v>44819</v>
      </c>
      <c r="C746" s="28">
        <v>261</v>
      </c>
      <c r="D746" s="28">
        <v>4511</v>
      </c>
      <c r="E746" s="28" t="s">
        <v>32</v>
      </c>
      <c r="F746" s="28">
        <v>4000</v>
      </c>
      <c r="G746" s="28"/>
      <c r="H746" s="28" t="str">
        <f>IF(TRIM(D746)="","",IFERROR(INDEX('Student Master'!C:C,MATCH(D746,'Student Master'!B:B,0)),"Not Found"))</f>
        <v>S. RITESH</v>
      </c>
      <c r="I746" s="28" t="str">
        <f>IF(TRIM(D746)="","",IFERROR(INDEX('Student Master'!D:D,MATCH(D746,'Student Master'!B:B,0)),"Not Found"))</f>
        <v>2 - AM</v>
      </c>
      <c r="J746" s="28" t="str">
        <f>IF(TRIM(D746)="","",IFERROR(INDEX('Student Master'!H:H,MATCH(D746,'Student Master'!B:B,0)),"Not Found"))</f>
        <v>S. SUDHAKAR</v>
      </c>
      <c r="K746" s="28" t="str">
        <f>IF(TRIM(D746)="","",IFERROR(INDEX('Student Master'!N:N,MATCH(D746,'Student Master'!B:B,0)),"Not Found"))</f>
        <v>KALDURKI</v>
      </c>
      <c r="L746" s="28">
        <f>IF(TRIM(D746)="","",IFERROR(INDEX('Student Master'!L:L,MATCH(D746,'Student Master'!B:B,0)),"Not Found"))</f>
        <v>8499038585</v>
      </c>
      <c r="M746" s="28"/>
      <c r="N746" s="28"/>
    </row>
    <row r="747" spans="1:15" x14ac:dyDescent="0.35">
      <c r="A747" s="28">
        <f t="shared" si="12"/>
        <v>746</v>
      </c>
      <c r="B747" s="30">
        <v>44819</v>
      </c>
      <c r="C747" s="28">
        <v>262</v>
      </c>
      <c r="D747" s="28">
        <v>3973</v>
      </c>
      <c r="E747" s="28" t="s">
        <v>32</v>
      </c>
      <c r="F747" s="28">
        <v>4000</v>
      </c>
      <c r="G747" s="28"/>
      <c r="H747" s="28" t="str">
        <f>IF(TRIM(D747)="","",IFERROR(INDEX('Student Master'!C:C,MATCH(D747,'Student Master'!B:B,0)),"Not Found"))</f>
        <v>S. JAGADISH</v>
      </c>
      <c r="I747" s="28" t="str">
        <f>IF(TRIM(D747)="","",IFERROR(INDEX('Student Master'!D:D,MATCH(D747,'Student Master'!B:B,0)),"Not Found"))</f>
        <v>4 - BM</v>
      </c>
      <c r="J747" s="28" t="str">
        <f>IF(TRIM(D747)="","",IFERROR(INDEX('Student Master'!H:H,MATCH(D747,'Student Master'!B:B,0)),"Not Found"))</f>
        <v>SUDHAKAR</v>
      </c>
      <c r="K747" s="28" t="str">
        <f>IF(TRIM(D747)="","",IFERROR(INDEX('Student Master'!N:N,MATCH(D747,'Student Master'!B:B,0)),"Not Found"))</f>
        <v>KALDURKI</v>
      </c>
      <c r="L747" s="28">
        <f>IF(TRIM(D747)="","",IFERROR(INDEX('Student Master'!L:L,MATCH(D747,'Student Master'!B:B,0)),"Not Found"))</f>
        <v>8499038585</v>
      </c>
      <c r="M747" s="28"/>
      <c r="N747" s="28"/>
    </row>
    <row r="748" spans="1:15" x14ac:dyDescent="0.35">
      <c r="A748" s="28">
        <f t="shared" si="12"/>
        <v>747</v>
      </c>
      <c r="B748" s="30">
        <v>44819</v>
      </c>
      <c r="C748" s="28">
        <v>263</v>
      </c>
      <c r="D748" s="28">
        <v>4565</v>
      </c>
      <c r="E748" s="28" t="s">
        <v>32</v>
      </c>
      <c r="F748" s="28">
        <v>2000</v>
      </c>
      <c r="G748" s="28"/>
      <c r="H748" s="28" t="str">
        <f>IF(TRIM(D748)="","",IFERROR(INDEX('Student Master'!C:C,MATCH(D748,'Student Master'!B:B,0)),"Not Found"))</f>
        <v>S. MANUSRI</v>
      </c>
      <c r="I748" s="28" t="str">
        <f>IF(TRIM(D748)="","",IFERROR(INDEX('Student Master'!D:D,MATCH(D748,'Student Master'!B:B,0)),"Not Found"))</f>
        <v>U - AM</v>
      </c>
      <c r="J748" s="28" t="str">
        <f>IF(TRIM(D748)="","",IFERROR(INDEX('Student Master'!H:H,MATCH(D748,'Student Master'!B:B,0)),"Not Found"))</f>
        <v>SHANKAR</v>
      </c>
      <c r="K748" s="28" t="str">
        <f>IF(TRIM(D748)="","",IFERROR(INDEX('Student Master'!N:N,MATCH(D748,'Student Master'!B:B,0)),"Not Found"))</f>
        <v>Kaldurki</v>
      </c>
      <c r="L748" s="28">
        <f>IF(TRIM(D748)="","",IFERROR(INDEX('Student Master'!L:L,MATCH(D748,'Student Master'!B:B,0)),"Not Found"))</f>
        <v>8499038585</v>
      </c>
      <c r="M748" s="28"/>
      <c r="N748" s="28"/>
    </row>
    <row r="749" spans="1:15" x14ac:dyDescent="0.35">
      <c r="A749" s="28">
        <f t="shared" si="12"/>
        <v>748</v>
      </c>
      <c r="B749" s="30">
        <v>44819</v>
      </c>
      <c r="C749" s="28">
        <v>264</v>
      </c>
      <c r="D749" s="28">
        <v>4755</v>
      </c>
      <c r="E749" s="28" t="s">
        <v>32</v>
      </c>
      <c r="F749" s="28">
        <v>7000</v>
      </c>
      <c r="G749" s="28"/>
      <c r="H749" s="28" t="str">
        <f>IF(TRIM(D749)="","",IFERROR(INDEX('Student Master'!C:C,MATCH(D749,'Student Master'!B:B,0)),"Not Found"))</f>
        <v>A.SAI VIGNESH</v>
      </c>
      <c r="I749" s="28" t="str">
        <f>IF(TRIM(D749)="","",IFERROR(INDEX('Student Master'!D:D,MATCH(D749,'Student Master'!B:B,0)),"Not Found"))</f>
        <v>4 - BM</v>
      </c>
      <c r="J749" s="28" t="str">
        <f>IF(TRIM(D749)="","",IFERROR(INDEX('Student Master'!H:H,MATCH(D749,'Student Master'!B:B,0)),"Not Found"))</f>
        <v>A. GOPAL</v>
      </c>
      <c r="K749" s="28" t="str">
        <f>IF(TRIM(D749)="","",IFERROR(INDEX('Student Master'!N:N,MATCH(D749,'Student Master'!B:B,0)),"Not Found"))</f>
        <v>Rangari Gally</v>
      </c>
      <c r="L749" s="28">
        <f>IF(TRIM(D749)="","",IFERROR(INDEX('Student Master'!L:L,MATCH(D749,'Student Master'!B:B,0)),"Not Found"))</f>
        <v>9398711896</v>
      </c>
      <c r="M749" s="28"/>
      <c r="N749" s="28"/>
    </row>
    <row r="750" spans="1:15" x14ac:dyDescent="0.35">
      <c r="A750" s="28">
        <f t="shared" si="12"/>
        <v>749</v>
      </c>
      <c r="B750" s="30">
        <v>44820</v>
      </c>
      <c r="C750" s="28">
        <v>1752</v>
      </c>
      <c r="D750" s="28">
        <v>3642</v>
      </c>
      <c r="E750" s="28" t="s">
        <v>145</v>
      </c>
      <c r="F750" s="28">
        <v>2000</v>
      </c>
      <c r="G750" s="28"/>
      <c r="H750" s="28" t="str">
        <f>IF(TRIM(D750)="","",IFERROR(INDEX('Student Master'!C:C,MATCH(D750,'Student Master'!B:B,0)),"Not Found"))</f>
        <v>B. NAVANITHA</v>
      </c>
      <c r="I750" s="28" t="str">
        <f>IF(TRIM(D750)="","",IFERROR(INDEX('Student Master'!D:D,MATCH(D750,'Student Master'!B:B,0)),"Not Found"))</f>
        <v>7 - AS</v>
      </c>
      <c r="J750" s="28" t="str">
        <f>IF(TRIM(D750)="","",IFERROR(INDEX('Student Master'!H:H,MATCH(D750,'Student Master'!B:B,0)),"Not Found"))</f>
        <v>GANGADHAR</v>
      </c>
      <c r="K750" s="28" t="str">
        <f>IF(TRIM(D750)="","",IFERROR(INDEX('Student Master'!N:N,MATCH(D750,'Student Master'!B:B,0)),"Not Found"))</f>
        <v>AMBEDKAR COLONY</v>
      </c>
      <c r="L750" s="28">
        <f>IF(TRIM(D750)="","",IFERROR(INDEX('Student Master'!L:L,MATCH(D750,'Student Master'!B:B,0)),"Not Found"))</f>
        <v>9652171862</v>
      </c>
      <c r="M750" s="28"/>
      <c r="N750" s="28"/>
    </row>
    <row r="751" spans="1:15" x14ac:dyDescent="0.35">
      <c r="A751" s="28">
        <f t="shared" si="12"/>
        <v>750</v>
      </c>
      <c r="B751" s="30">
        <v>44820</v>
      </c>
      <c r="C751" s="28">
        <v>1753</v>
      </c>
      <c r="D751" s="28">
        <v>2152</v>
      </c>
      <c r="E751" s="28" t="s">
        <v>145</v>
      </c>
      <c r="F751" s="28">
        <v>24000</v>
      </c>
      <c r="G751" s="28"/>
      <c r="H751" s="28" t="str">
        <f>IF(TRIM(D751)="","",IFERROR(INDEX('Student Master'!C:C,MATCH(D751,'Student Master'!B:B,0)),"Not Found"))</f>
        <v>Not Found</v>
      </c>
      <c r="I751" s="28" t="str">
        <f>IF(TRIM(D751)="","",IFERROR(INDEX('Student Master'!D:D,MATCH(D751,'Student Master'!B:B,0)),"Not Found"))</f>
        <v>Not Found</v>
      </c>
      <c r="J751" s="28" t="str">
        <f>IF(TRIM(D751)="","",IFERROR(INDEX('Student Master'!H:H,MATCH(D751,'Student Master'!B:B,0)),"Not Found"))</f>
        <v>Not Found</v>
      </c>
      <c r="K751" s="28" t="str">
        <f>IF(TRIM(D751)="","",IFERROR(INDEX('Student Master'!N:N,MATCH(D751,'Student Master'!B:B,0)),"Not Found"))</f>
        <v>Not Found</v>
      </c>
      <c r="L751" s="28" t="str">
        <f>IF(TRIM(D751)="","",IFERROR(INDEX('Student Master'!L:L,MATCH(D751,'Student Master'!B:B,0)),"Not Found"))</f>
        <v>Not Found</v>
      </c>
      <c r="M751" s="28"/>
      <c r="N751" s="28" t="s">
        <v>2872</v>
      </c>
      <c r="O751" s="32" t="s">
        <v>6218</v>
      </c>
    </row>
    <row r="752" spans="1:15" x14ac:dyDescent="0.35">
      <c r="A752" s="28">
        <f t="shared" si="12"/>
        <v>751</v>
      </c>
      <c r="B752" s="30">
        <v>44820</v>
      </c>
      <c r="C752" s="28">
        <v>1754</v>
      </c>
      <c r="D752" s="28">
        <v>3334</v>
      </c>
      <c r="E752" s="28" t="s">
        <v>145</v>
      </c>
      <c r="F752" s="28">
        <v>3000</v>
      </c>
      <c r="G752" s="28"/>
      <c r="H752" s="28" t="str">
        <f>IF(TRIM(D752)="","",IFERROR(INDEX('Student Master'!C:C,MATCH(D752,'Student Master'!B:B,0)),"Not Found"))</f>
        <v>A. LOKESHWAR</v>
      </c>
      <c r="I752" s="28" t="str">
        <f>IF(TRIM(D752)="","",IFERROR(INDEX('Student Master'!D:D,MATCH(D752,'Student Master'!B:B,0)),"Not Found"))</f>
        <v>6 - AS</v>
      </c>
      <c r="J752" s="28" t="str">
        <f>IF(TRIM(D752)="","",IFERROR(INDEX('Student Master'!H:H,MATCH(D752,'Student Master'!B:B,0)),"Not Found"))</f>
        <v>A. RAMA KRISHNA</v>
      </c>
      <c r="K752" s="28" t="str">
        <f>IF(TRIM(D752)="","",IFERROR(INDEX('Student Master'!N:N,MATCH(D752,'Student Master'!B:B,0)),"Not Found"))</f>
        <v>SARASWATHI NAGAR</v>
      </c>
      <c r="L752" s="28">
        <f>IF(TRIM(D752)="","",IFERROR(INDEX('Student Master'!L:L,MATCH(D752,'Student Master'!B:B,0)),"Not Found"))</f>
        <v>9703450906</v>
      </c>
      <c r="M752" s="28"/>
      <c r="N752" s="28"/>
    </row>
    <row r="753" spans="1:15" x14ac:dyDescent="0.35">
      <c r="A753" s="28">
        <f t="shared" si="12"/>
        <v>752</v>
      </c>
      <c r="B753" s="30">
        <v>44820</v>
      </c>
      <c r="C753" s="28">
        <v>1755</v>
      </c>
      <c r="D753" s="28">
        <v>3882</v>
      </c>
      <c r="E753" s="28" t="s">
        <v>145</v>
      </c>
      <c r="F753" s="28">
        <v>1500</v>
      </c>
      <c r="G753" s="28"/>
      <c r="H753" s="28" t="str">
        <f>IF(TRIM(D753)="","",IFERROR(INDEX('Student Master'!C:C,MATCH(D753,'Student Master'!B:B,0)),"Not Found"))</f>
        <v>P. HARINI</v>
      </c>
      <c r="I753" s="28" t="str">
        <f>IF(TRIM(D753)="","",IFERROR(INDEX('Student Master'!D:D,MATCH(D753,'Student Master'!B:B,0)),"Not Found"))</f>
        <v>5 - AS</v>
      </c>
      <c r="J753" s="28" t="str">
        <f>IF(TRIM(D753)="","",IFERROR(INDEX('Student Master'!H:H,MATCH(D753,'Student Master'!B:B,0)),"Not Found"))</f>
        <v>P. SHASHIBABA GOUD</v>
      </c>
      <c r="K753" s="28" t="str">
        <f>IF(TRIM(D753)="","",IFERROR(INDEX('Student Master'!N:N,MATCH(D753,'Student Master'!B:B,0)),"Not Found"))</f>
        <v>NEW BUS STAND</v>
      </c>
      <c r="L753" s="28">
        <f>IF(TRIM(D753)="","",IFERROR(INDEX('Student Master'!L:L,MATCH(D753,'Student Master'!B:B,0)),"Not Found"))</f>
        <v>9505710079</v>
      </c>
      <c r="M753" s="28"/>
      <c r="N753" s="28"/>
    </row>
    <row r="754" spans="1:15" x14ac:dyDescent="0.35">
      <c r="A754" s="28">
        <f t="shared" si="12"/>
        <v>753</v>
      </c>
      <c r="B754" s="30">
        <v>44820</v>
      </c>
      <c r="C754" s="28">
        <v>1756</v>
      </c>
      <c r="D754" s="28">
        <v>3883</v>
      </c>
      <c r="E754" s="28" t="s">
        <v>145</v>
      </c>
      <c r="F754" s="28">
        <v>1500</v>
      </c>
      <c r="G754" s="28"/>
      <c r="H754" s="28" t="str">
        <f>IF(TRIM(D754)="","",IFERROR(INDEX('Student Master'!C:C,MATCH(D754,'Student Master'!B:B,0)),"Not Found"))</f>
        <v>P. HARIKA</v>
      </c>
      <c r="I754" s="28" t="str">
        <f>IF(TRIM(D754)="","",IFERROR(INDEX('Student Master'!D:D,MATCH(D754,'Student Master'!B:B,0)),"Not Found"))</f>
        <v>6 - AS</v>
      </c>
      <c r="J754" s="28" t="str">
        <f>IF(TRIM(D754)="","",IFERROR(INDEX('Student Master'!H:H,MATCH(D754,'Student Master'!B:B,0)),"Not Found"))</f>
        <v>P. SHASHIBABA GOUD</v>
      </c>
      <c r="K754" s="28" t="str">
        <f>IF(TRIM(D754)="","",IFERROR(INDEX('Student Master'!N:N,MATCH(D754,'Student Master'!B:B,0)),"Not Found"))</f>
        <v>MAIN ROAD</v>
      </c>
      <c r="L754" s="28">
        <f>IF(TRIM(D754)="","",IFERROR(INDEX('Student Master'!L:L,MATCH(D754,'Student Master'!B:B,0)),"Not Found"))</f>
        <v>9542743066</v>
      </c>
      <c r="M754" s="28"/>
      <c r="N754" s="28"/>
    </row>
    <row r="755" spans="1:15" x14ac:dyDescent="0.35">
      <c r="A755" s="28">
        <f t="shared" si="12"/>
        <v>754</v>
      </c>
      <c r="B755" s="30">
        <v>44820</v>
      </c>
      <c r="C755" s="28">
        <v>1757</v>
      </c>
      <c r="D755" s="28">
        <v>3887</v>
      </c>
      <c r="E755" s="28" t="s">
        <v>145</v>
      </c>
      <c r="F755" s="28">
        <v>1500</v>
      </c>
      <c r="G755" s="28"/>
      <c r="H755" s="28" t="str">
        <f>IF(TRIM(D755)="","",IFERROR(INDEX('Student Master'!C:C,MATCH(D755,'Student Master'!B:B,0)),"Not Found"))</f>
        <v>P. VEERA VENKATA LAXMI HASINI</v>
      </c>
      <c r="I755" s="28" t="str">
        <f>IF(TRIM(D755)="","",IFERROR(INDEX('Student Master'!D:D,MATCH(D755,'Student Master'!B:B,0)),"Not Found"))</f>
        <v>8 - AS</v>
      </c>
      <c r="J755" s="28" t="str">
        <f>IF(TRIM(D755)="","",IFERROR(INDEX('Student Master'!H:H,MATCH(D755,'Student Master'!B:B,0)),"Not Found"))</f>
        <v>P. JANARDHAN GOUD</v>
      </c>
      <c r="K755" s="28" t="str">
        <f>IF(TRIM(D755)="","",IFERROR(INDEX('Student Master'!N:N,MATCH(D755,'Student Master'!B:B,0)),"Not Found"))</f>
        <v>Saraswathi Nagar</v>
      </c>
      <c r="L755" s="28">
        <f>IF(TRIM(D755)="","",IFERROR(INDEX('Student Master'!L:L,MATCH(D755,'Student Master'!B:B,0)),"Not Found"))</f>
        <v>9542743066</v>
      </c>
      <c r="M755" s="28"/>
      <c r="N755" s="28"/>
    </row>
    <row r="756" spans="1:15" x14ac:dyDescent="0.35">
      <c r="A756" s="28">
        <f t="shared" si="12"/>
        <v>755</v>
      </c>
      <c r="B756" s="30">
        <v>44820</v>
      </c>
      <c r="C756" s="28">
        <v>1758</v>
      </c>
      <c r="D756" s="28">
        <v>2553</v>
      </c>
      <c r="E756" s="28" t="s">
        <v>145</v>
      </c>
      <c r="F756" s="28">
        <v>5000</v>
      </c>
      <c r="G756" s="28"/>
      <c r="H756" s="28" t="str">
        <f>IF(TRIM(D756)="","",IFERROR(INDEX('Student Master'!C:C,MATCH(D756,'Student Master'!B:B,0)),"Not Found"))</f>
        <v>S. NAKSHATRA</v>
      </c>
      <c r="I756" s="28" t="str">
        <f>IF(TRIM(D756)="","",IFERROR(INDEX('Student Master'!D:D,MATCH(D756,'Student Master'!B:B,0)),"Not Found"))</f>
        <v>9 - AS</v>
      </c>
      <c r="J756" s="28" t="str">
        <f>IF(TRIM(D756)="","",IFERROR(INDEX('Student Master'!H:H,MATCH(D756,'Student Master'!B:B,0)),"Not Found"))</f>
        <v>NAGAIAH</v>
      </c>
      <c r="K756" s="28" t="str">
        <f>IF(TRIM(D756)="","",IFERROR(INDEX('Student Master'!N:N,MATCH(D756,'Student Master'!B:B,0)),"Not Found"))</f>
        <v>SHARBATHI CANAL</v>
      </c>
      <c r="L756" s="28">
        <f>IF(TRIM(D756)="","",IFERROR(INDEX('Student Master'!L:L,MATCH(D756,'Student Master'!B:B,0)),"Not Found"))</f>
        <v>8374283320</v>
      </c>
      <c r="M756" s="28"/>
      <c r="N756" s="28"/>
    </row>
    <row r="757" spans="1:15" x14ac:dyDescent="0.35">
      <c r="A757" s="28">
        <f t="shared" si="12"/>
        <v>756</v>
      </c>
      <c r="B757" s="30">
        <v>44820</v>
      </c>
      <c r="C757" s="28">
        <v>557</v>
      </c>
      <c r="D757" s="28">
        <v>4874</v>
      </c>
      <c r="E757" s="28" t="s">
        <v>32</v>
      </c>
      <c r="F757" s="28">
        <v>5000</v>
      </c>
      <c r="G757" s="28"/>
      <c r="H757" s="28" t="str">
        <f>IF(TRIM(D757)="","",IFERROR(INDEX('Student Master'!C:C,MATCH(D757,'Student Master'!B:B,0)),"Not Found"))</f>
        <v>P. AKSHITH KUMAR</v>
      </c>
      <c r="I757" s="28" t="str">
        <f>IF(TRIM(D757)="","",IFERROR(INDEX('Student Master'!D:D,MATCH(D757,'Student Master'!B:B,0)),"Not Found"))</f>
        <v>6 - AS</v>
      </c>
      <c r="J757" s="28" t="str">
        <f>IF(TRIM(D757)="","",IFERROR(INDEX('Student Master'!H:H,MATCH(D757,'Student Master'!B:B,0)),"Not Found"))</f>
        <v>GANGANNA</v>
      </c>
      <c r="K757" s="28" t="str">
        <f>IF(TRIM(D757)="","",IFERROR(INDEX('Student Master'!N:N,MATCH(D757,'Student Master'!B:B,0)),"Not Found"))</f>
        <v>GADCHANDA</v>
      </c>
      <c r="L757" s="28">
        <f>IF(TRIM(D757)="","",IFERROR(INDEX('Student Master'!L:L,MATCH(D757,'Student Master'!B:B,0)),"Not Found"))</f>
        <v>9390066561</v>
      </c>
      <c r="M757" s="28"/>
      <c r="N757" s="28"/>
    </row>
    <row r="758" spans="1:15" x14ac:dyDescent="0.35">
      <c r="A758" s="28">
        <f t="shared" si="12"/>
        <v>757</v>
      </c>
      <c r="B758" s="30">
        <v>44820</v>
      </c>
      <c r="C758" s="28">
        <v>558</v>
      </c>
      <c r="D758" s="28">
        <v>4614</v>
      </c>
      <c r="E758" s="28" t="s">
        <v>32</v>
      </c>
      <c r="F758" s="28">
        <v>2000</v>
      </c>
      <c r="G758" s="28"/>
      <c r="H758" s="28" t="str">
        <f>IF(TRIM(D758)="","",IFERROR(INDEX('Student Master'!C:C,MATCH(D758,'Student Master'!B:B,0)),"Not Found"))</f>
        <v>M. RUTUJA</v>
      </c>
      <c r="I758" s="28" t="str">
        <f>IF(TRIM(D758)="","",IFERROR(INDEX('Student Master'!D:D,MATCH(D758,'Student Master'!B:B,0)),"Not Found"))</f>
        <v>1 - AS</v>
      </c>
      <c r="J758" s="28" t="str">
        <f>IF(TRIM(D758)="","",IFERROR(INDEX('Student Master'!H:H,MATCH(D758,'Student Master'!B:B,0)),"Not Found"))</f>
        <v>M. ASHOK</v>
      </c>
      <c r="K758" s="28" t="str">
        <f>IF(TRIM(D758)="","",IFERROR(INDEX('Student Master'!N:N,MATCH(D758,'Student Master'!B:B,0)),"Not Found"))</f>
        <v>Kandakurthi</v>
      </c>
      <c r="L758" s="28">
        <f>IF(TRIM(D758)="","",IFERROR(INDEX('Student Master'!L:L,MATCH(D758,'Student Master'!B:B,0)),"Not Found"))</f>
        <v>9325486471</v>
      </c>
      <c r="M758" s="28"/>
      <c r="N758" s="28"/>
    </row>
    <row r="759" spans="1:15" x14ac:dyDescent="0.35">
      <c r="A759" s="28">
        <f t="shared" si="12"/>
        <v>758</v>
      </c>
      <c r="B759" s="30">
        <v>44820</v>
      </c>
      <c r="C759" s="28">
        <v>559</v>
      </c>
      <c r="D759" s="28">
        <v>4698</v>
      </c>
      <c r="E759" s="28" t="s">
        <v>32</v>
      </c>
      <c r="F759" s="28">
        <v>3000</v>
      </c>
      <c r="G759" s="28"/>
      <c r="H759" s="28" t="str">
        <f>IF(TRIM(D759)="","",IFERROR(INDEX('Student Master'!C:C,MATCH(D759,'Student Master'!B:B,0)),"Not Found"))</f>
        <v>D.ANANYA</v>
      </c>
      <c r="I759" s="28" t="str">
        <f>IF(TRIM(D759)="","",IFERROR(INDEX('Student Master'!D:D,MATCH(D759,'Student Master'!B:B,0)),"Not Found"))</f>
        <v>4 - AS</v>
      </c>
      <c r="J759" s="28" t="str">
        <f>IF(TRIM(D759)="","",IFERROR(INDEX('Student Master'!H:H,MATCH(D759,'Student Master'!B:B,0)),"Not Found"))</f>
        <v>D.RAMULU</v>
      </c>
      <c r="K759" s="28" t="str">
        <f>IF(TRIM(D759)="","",IFERROR(INDEX('Student Master'!N:N,MATCH(D759,'Student Master'!B:B,0)),"Not Found"))</f>
        <v>Kandakurthi</v>
      </c>
      <c r="L759" s="28">
        <f>IF(TRIM(D759)="","",IFERROR(INDEX('Student Master'!L:L,MATCH(D759,'Student Master'!B:B,0)),"Not Found"))</f>
        <v>9573499951</v>
      </c>
      <c r="M759" s="28"/>
      <c r="N759" s="28"/>
    </row>
    <row r="760" spans="1:15" x14ac:dyDescent="0.35">
      <c r="A760" s="28">
        <f t="shared" si="12"/>
        <v>759</v>
      </c>
      <c r="B760" s="30">
        <v>44820</v>
      </c>
      <c r="C760" s="28">
        <v>560</v>
      </c>
      <c r="D760" s="28">
        <v>3382</v>
      </c>
      <c r="E760" s="28" t="s">
        <v>32</v>
      </c>
      <c r="F760" s="28">
        <v>2000</v>
      </c>
      <c r="G760" s="28"/>
      <c r="H760" s="28" t="str">
        <f>IF(TRIM(D760)="","",IFERROR(INDEX('Student Master'!C:C,MATCH(D760,'Student Master'!B:B,0)),"Not Found"))</f>
        <v>S. MOUNIKA</v>
      </c>
      <c r="I760" s="28" t="str">
        <f>IF(TRIM(D760)="","",IFERROR(INDEX('Student Master'!D:D,MATCH(D760,'Student Master'!B:B,0)),"Not Found"))</f>
        <v>9 - AS</v>
      </c>
      <c r="J760" s="28" t="str">
        <f>IF(TRIM(D760)="","",IFERROR(INDEX('Student Master'!H:H,MATCH(D760,'Student Master'!B:B,0)),"Not Found"))</f>
        <v>CHANDRA SHEKAR</v>
      </c>
      <c r="K760" s="28" t="str">
        <f>IF(TRIM(D760)="","",IFERROR(INDEX('Student Master'!N:N,MATCH(D760,'Student Master'!B:B,0)),"Not Found"))</f>
        <v>KANDAKURTHI</v>
      </c>
      <c r="L760" s="28">
        <f>IF(TRIM(D760)="","",IFERROR(INDEX('Student Master'!L:L,MATCH(D760,'Student Master'!B:B,0)),"Not Found"))</f>
        <v>6281008663</v>
      </c>
      <c r="M760" s="28"/>
      <c r="N760" s="28"/>
    </row>
    <row r="761" spans="1:15" x14ac:dyDescent="0.35">
      <c r="A761" s="28">
        <f t="shared" si="12"/>
        <v>760</v>
      </c>
      <c r="B761" s="30">
        <v>44820</v>
      </c>
      <c r="C761" s="28">
        <v>561</v>
      </c>
      <c r="D761" s="28"/>
      <c r="E761" s="28" t="s">
        <v>32</v>
      </c>
      <c r="F761" s="28">
        <v>5000</v>
      </c>
      <c r="G761" s="28"/>
      <c r="H761" s="28" t="str">
        <f>IF(TRIM(D761)="","",IFERROR(INDEX('Student Master'!C:C,MATCH(D761,'Student Master'!B:B,0)),"Not Found"))</f>
        <v/>
      </c>
      <c r="I761" s="28" t="str">
        <f>IF(TRIM(D761)="","",IFERROR(INDEX('Student Master'!D:D,MATCH(D761,'Student Master'!B:B,0)),"Not Found"))</f>
        <v/>
      </c>
      <c r="J761" s="28" t="str">
        <f>IF(TRIM(D761)="","",IFERROR(INDEX('Student Master'!H:H,MATCH(D761,'Student Master'!B:B,0)),"Not Found"))</f>
        <v/>
      </c>
      <c r="K761" s="28" t="str">
        <f>IF(TRIM(D761)="","",IFERROR(INDEX('Student Master'!N:N,MATCH(D761,'Student Master'!B:B,0)),"Not Found"))</f>
        <v/>
      </c>
      <c r="L761" s="28" t="str">
        <f>IF(TRIM(D761)="","",IFERROR(INDEX('Student Master'!L:L,MATCH(D761,'Student Master'!B:B,0)),"Not Found"))</f>
        <v/>
      </c>
      <c r="M761" s="28"/>
      <c r="N761" s="28" t="s">
        <v>6247</v>
      </c>
      <c r="O761" s="32" t="s">
        <v>6248</v>
      </c>
    </row>
    <row r="762" spans="1:15" x14ac:dyDescent="0.35">
      <c r="A762" s="28">
        <f t="shared" si="12"/>
        <v>761</v>
      </c>
      <c r="B762" s="30">
        <v>44820</v>
      </c>
      <c r="C762" s="28">
        <v>265</v>
      </c>
      <c r="D762" s="28">
        <v>4061</v>
      </c>
      <c r="E762" s="28" t="s">
        <v>32</v>
      </c>
      <c r="F762" s="28">
        <v>1000</v>
      </c>
      <c r="G762" s="28"/>
      <c r="H762" s="28" t="str">
        <f>IF(TRIM(D762)="","",IFERROR(INDEX('Student Master'!C:C,MATCH(D762,'Student Master'!B:B,0)),"Not Found"))</f>
        <v>M. MOKSHITH GOUD</v>
      </c>
      <c r="I762" s="28" t="str">
        <f>IF(TRIM(D762)="","",IFERROR(INDEX('Student Master'!D:D,MATCH(D762,'Student Master'!B:B,0)),"Not Found"))</f>
        <v>6 - AM</v>
      </c>
      <c r="J762" s="28" t="str">
        <f>IF(TRIM(D762)="","",IFERROR(INDEX('Student Master'!H:H,MATCH(D762,'Student Master'!B:B,0)),"Not Found"))</f>
        <v>M. TIRUPATHI GOUD</v>
      </c>
      <c r="K762" s="28" t="str">
        <f>IF(TRIM(D762)="","",IFERROR(INDEX('Student Master'!N:N,MATCH(D762,'Student Master'!B:B,0)),"Not Found"))</f>
        <v>GOSHALA ROAD</v>
      </c>
      <c r="L762" s="28">
        <f>IF(TRIM(D762)="","",IFERROR(INDEX('Student Master'!L:L,MATCH(D762,'Student Master'!B:B,0)),"Not Found"))</f>
        <v>9490861441</v>
      </c>
      <c r="M762" s="28"/>
      <c r="N762" s="28"/>
    </row>
    <row r="763" spans="1:15" x14ac:dyDescent="0.35">
      <c r="A763" s="28">
        <f t="shared" si="12"/>
        <v>762</v>
      </c>
      <c r="B763" s="30">
        <v>44820</v>
      </c>
      <c r="C763" s="28">
        <v>266</v>
      </c>
      <c r="D763" s="28">
        <v>4767</v>
      </c>
      <c r="E763" s="28" t="s">
        <v>32</v>
      </c>
      <c r="F763" s="28">
        <v>8000</v>
      </c>
      <c r="G763" s="28"/>
      <c r="H763" s="28" t="str">
        <f>IF(TRIM(D763)="","",IFERROR(INDEX('Student Master'!C:C,MATCH(D763,'Student Master'!B:B,0)),"Not Found"))</f>
        <v>P.RICHITHA REDDY</v>
      </c>
      <c r="I763" s="28" t="str">
        <f>IF(TRIM(D763)="","",IFERROR(INDEX('Student Master'!D:D,MATCH(D763,'Student Master'!B:B,0)),"Not Found"))</f>
        <v>4 - BM</v>
      </c>
      <c r="J763" s="28" t="str">
        <f>IF(TRIM(D763)="","",IFERROR(INDEX('Student Master'!H:H,MATCH(D763,'Student Master'!B:B,0)),"Not Found"))</f>
        <v>P. BHASKAR REDDY</v>
      </c>
      <c r="K763" s="28" t="str">
        <f>IF(TRIM(D763)="","",IFERROR(INDEX('Student Master'!N:N,MATCH(D763,'Student Master'!B:B,0)),"Not Found"))</f>
        <v>Yedapally</v>
      </c>
      <c r="L763" s="28">
        <f>IF(TRIM(D763)="","",IFERROR(INDEX('Student Master'!L:L,MATCH(D763,'Student Master'!B:B,0)),"Not Found"))</f>
        <v>8523075564</v>
      </c>
      <c r="M763" s="28"/>
      <c r="N763" s="28"/>
    </row>
    <row r="764" spans="1:15" x14ac:dyDescent="0.35">
      <c r="A764" s="28">
        <f t="shared" si="12"/>
        <v>763</v>
      </c>
      <c r="B764" s="30">
        <v>44820</v>
      </c>
      <c r="C764" s="28">
        <v>267</v>
      </c>
      <c r="D764" s="28">
        <v>4781</v>
      </c>
      <c r="E764" s="28" t="s">
        <v>32</v>
      </c>
      <c r="F764" s="28">
        <v>3000</v>
      </c>
      <c r="G764" s="28"/>
      <c r="H764" s="28" t="str">
        <f>IF(TRIM(D764)="","",IFERROR(INDEX('Student Master'!C:C,MATCH(D764,'Student Master'!B:B,0)),"Not Found"))</f>
        <v>G.LOHITHA</v>
      </c>
      <c r="I764" s="28" t="str">
        <f>IF(TRIM(D764)="","",IFERROR(INDEX('Student Master'!D:D,MATCH(D764,'Student Master'!B:B,0)),"Not Found"))</f>
        <v>3 - AM</v>
      </c>
      <c r="J764" s="28" t="str">
        <f>IF(TRIM(D764)="","",IFERROR(INDEX('Student Master'!H:H,MATCH(D764,'Student Master'!B:B,0)),"Not Found"))</f>
        <v>G.VIDYADHAR</v>
      </c>
      <c r="K764" s="28" t="str">
        <f>IF(TRIM(D764)="","",IFERROR(INDEX('Student Master'!N:N,MATCH(D764,'Student Master'!B:B,0)),"Not Found"))</f>
        <v>Salampad</v>
      </c>
      <c r="L764" s="28">
        <f>IF(TRIM(D764)="","",IFERROR(INDEX('Student Master'!L:L,MATCH(D764,'Student Master'!B:B,0)),"Not Found"))</f>
        <v>9908375930</v>
      </c>
      <c r="M764" s="28"/>
      <c r="N764" s="28"/>
    </row>
    <row r="765" spans="1:15" x14ac:dyDescent="0.35">
      <c r="A765" s="28">
        <f t="shared" si="12"/>
        <v>764</v>
      </c>
      <c r="B765" s="30">
        <v>44820</v>
      </c>
      <c r="C765" s="28">
        <v>268</v>
      </c>
      <c r="D765" s="28">
        <v>3656</v>
      </c>
      <c r="E765" s="28" t="s">
        <v>32</v>
      </c>
      <c r="F765" s="28">
        <v>2000</v>
      </c>
      <c r="G765" s="28"/>
      <c r="H765" s="28" t="str">
        <f>IF(TRIM(D765)="","",IFERROR(INDEX('Student Master'!C:C,MATCH(D765,'Student Master'!B:B,0)),"Not Found"))</f>
        <v>K. RISHITHA</v>
      </c>
      <c r="I765" s="28" t="str">
        <f>IF(TRIM(D765)="","",IFERROR(INDEX('Student Master'!D:D,MATCH(D765,'Student Master'!B:B,0)),"Not Found"))</f>
        <v>5 - BM</v>
      </c>
      <c r="J765" s="28" t="str">
        <f>IF(TRIM(D765)="","",IFERROR(INDEX('Student Master'!H:H,MATCH(D765,'Student Master'!B:B,0)),"Not Found"))</f>
        <v>K. ABBAIAH</v>
      </c>
      <c r="K765" s="28" t="str">
        <f>IF(TRIM(D765)="","",IFERROR(INDEX('Student Master'!N:N,MATCH(D765,'Student Master'!B:B,0)),"Not Found"))</f>
        <v>NEAR H.P.O.</v>
      </c>
      <c r="L765" s="28">
        <f>IF(TRIM(D765)="","",IFERROR(INDEX('Student Master'!L:L,MATCH(D765,'Student Master'!B:B,0)),"Not Found"))</f>
        <v>9666610387</v>
      </c>
      <c r="M765" s="28"/>
      <c r="N765" s="28"/>
    </row>
    <row r="766" spans="1:15" x14ac:dyDescent="0.35">
      <c r="A766" s="28">
        <f t="shared" si="12"/>
        <v>765</v>
      </c>
      <c r="B766" s="30">
        <v>44820</v>
      </c>
      <c r="C766" s="28">
        <v>269</v>
      </c>
      <c r="D766" s="28">
        <v>4827</v>
      </c>
      <c r="E766" s="28" t="s">
        <v>32</v>
      </c>
      <c r="F766" s="28">
        <v>2000</v>
      </c>
      <c r="G766" s="28"/>
      <c r="H766" s="28" t="str">
        <f>IF(TRIM(D766)="","",IFERROR(INDEX('Student Master'!C:C,MATCH(D766,'Student Master'!B:B,0)),"Not Found"))</f>
        <v>D.Avantika</v>
      </c>
      <c r="I766" s="28" t="str">
        <f>IF(TRIM(D766)="","",IFERROR(INDEX('Student Master'!D:D,MATCH(D766,'Student Master'!B:B,0)),"Not Found"))</f>
        <v>L - BM</v>
      </c>
      <c r="J766" s="28" t="str">
        <f>IF(TRIM(D766)="","",IFERROR(INDEX('Student Master'!H:H,MATCH(D766,'Student Master'!B:B,0)),"Not Found"))</f>
        <v>Sailu</v>
      </c>
      <c r="K766" s="28" t="str">
        <f>IF(TRIM(D766)="","",IFERROR(INDEX('Student Master'!N:N,MATCH(D766,'Student Master'!B:B,0)),"Not Found"))</f>
        <v>Kaldurki</v>
      </c>
      <c r="L766" s="28">
        <f>IF(TRIM(D766)="","",IFERROR(INDEX('Student Master'!L:L,MATCH(D766,'Student Master'!B:B,0)),"Not Found"))</f>
        <v>7997750612</v>
      </c>
      <c r="M766" s="28"/>
      <c r="N766" s="28"/>
    </row>
    <row r="767" spans="1:15" x14ac:dyDescent="0.35">
      <c r="A767" s="28">
        <f t="shared" si="12"/>
        <v>766</v>
      </c>
      <c r="B767" s="30">
        <v>44820</v>
      </c>
      <c r="C767" s="28">
        <v>270</v>
      </c>
      <c r="D767" s="28">
        <v>3477</v>
      </c>
      <c r="E767" s="28" t="s">
        <v>32</v>
      </c>
      <c r="F767" s="28">
        <v>3000</v>
      </c>
      <c r="G767" s="28"/>
      <c r="H767" s="28" t="str">
        <f>IF(TRIM(D767)="","",IFERROR(INDEX('Student Master'!C:C,MATCH(D767,'Student Master'!B:B,0)),"Not Found"))</f>
        <v>B. RANVITHA</v>
      </c>
      <c r="I767" s="28" t="str">
        <f>IF(TRIM(D767)="","",IFERROR(INDEX('Student Master'!D:D,MATCH(D767,'Student Master'!B:B,0)),"Not Found"))</f>
        <v>5 - AM</v>
      </c>
      <c r="J767" s="28" t="str">
        <f>IF(TRIM(D767)="","",IFERROR(INDEX('Student Master'!H:H,MATCH(D767,'Student Master'!B:B,0)),"Not Found"))</f>
        <v>RAMCHANDAR RAO</v>
      </c>
      <c r="K767" s="28" t="str">
        <f>IF(TRIM(D767)="","",IFERROR(INDEX('Student Master'!N:N,MATCH(D767,'Student Master'!B:B,0)),"Not Found"))</f>
        <v>OLD SALAMPAD</v>
      </c>
      <c r="L767" s="28">
        <f>IF(TRIM(D767)="","",IFERROR(INDEX('Student Master'!L:L,MATCH(D767,'Student Master'!B:B,0)),"Not Found"))</f>
        <v>9133719060</v>
      </c>
      <c r="M767" s="28"/>
      <c r="N767" s="28"/>
    </row>
    <row r="768" spans="1:15" x14ac:dyDescent="0.35">
      <c r="A768" s="28">
        <f t="shared" si="12"/>
        <v>767</v>
      </c>
      <c r="B768" s="30">
        <v>44820</v>
      </c>
      <c r="C768" s="28">
        <v>2218</v>
      </c>
      <c r="D768" s="28">
        <v>3018</v>
      </c>
      <c r="E768" s="28" t="s">
        <v>145</v>
      </c>
      <c r="F768" s="28">
        <v>3000</v>
      </c>
      <c r="G768" s="28"/>
      <c r="H768" s="28" t="str">
        <f>IF(TRIM(D768)="","",IFERROR(INDEX('Student Master'!C:C,MATCH(D768,'Student Master'!B:B,0)),"Not Found"))</f>
        <v>P. LOKESH KUMAR</v>
      </c>
      <c r="I768" s="28" t="str">
        <f>IF(TRIM(D768)="","",IFERROR(INDEX('Student Master'!D:D,MATCH(D768,'Student Master'!B:B,0)),"Not Found"))</f>
        <v>7 - AM</v>
      </c>
      <c r="J768" s="28" t="str">
        <f>IF(TRIM(D768)="","",IFERROR(INDEX('Student Master'!H:H,MATCH(D768,'Student Master'!B:B,0)),"Not Found"))</f>
        <v>PRAKASH</v>
      </c>
      <c r="K768" s="28" t="str">
        <f>IF(TRIM(D768)="","",IFERROR(INDEX('Student Master'!N:N,MATCH(D768,'Student Master'!B:B,0)),"Not Found"))</f>
        <v>SHARBATHI CANAL</v>
      </c>
      <c r="L768" s="28">
        <f>IF(TRIM(D768)="","",IFERROR(INDEX('Student Master'!L:L,MATCH(D768,'Student Master'!B:B,0)),"Not Found"))</f>
        <v>8099809816</v>
      </c>
      <c r="M768" s="28"/>
      <c r="N768" s="28"/>
    </row>
    <row r="769" spans="1:15" x14ac:dyDescent="0.35">
      <c r="A769" s="28">
        <f t="shared" si="12"/>
        <v>768</v>
      </c>
      <c r="B769" s="30">
        <v>44820</v>
      </c>
      <c r="C769" s="28">
        <v>2219</v>
      </c>
      <c r="D769" s="28">
        <v>3564</v>
      </c>
      <c r="E769" s="28" t="s">
        <v>145</v>
      </c>
      <c r="F769" s="28">
        <v>3000</v>
      </c>
      <c r="G769" s="28"/>
      <c r="H769" s="28" t="str">
        <f>IF(TRIM(D769)="","",IFERROR(INDEX('Student Master'!C:C,MATCH(D769,'Student Master'!B:B,0)),"Not Found"))</f>
        <v>P. MANISHA</v>
      </c>
      <c r="I769" s="28" t="str">
        <f>IF(TRIM(D769)="","",IFERROR(INDEX('Student Master'!D:D,MATCH(D769,'Student Master'!B:B,0)),"Not Found"))</f>
        <v>5 - BM</v>
      </c>
      <c r="J769" s="28" t="str">
        <f>IF(TRIM(D769)="","",IFERROR(INDEX('Student Master'!H:H,MATCH(D769,'Student Master'!B:B,0)),"Not Found"))</f>
        <v>PRAKASH</v>
      </c>
      <c r="K769" s="28" t="str">
        <f>IF(TRIM(D769)="","",IFERROR(INDEX('Student Master'!N:N,MATCH(D769,'Student Master'!B:B,0)),"Not Found"))</f>
        <v>SHARBATHI CANAL</v>
      </c>
      <c r="L769" s="28">
        <f>IF(TRIM(D769)="","",IFERROR(INDEX('Student Master'!L:L,MATCH(D769,'Student Master'!B:B,0)),"Not Found"))</f>
        <v>8099809816</v>
      </c>
      <c r="M769" s="28"/>
      <c r="N769" s="28"/>
    </row>
    <row r="770" spans="1:15" x14ac:dyDescent="0.35">
      <c r="A770" s="28">
        <f t="shared" si="12"/>
        <v>769</v>
      </c>
      <c r="B770" s="30">
        <v>44820</v>
      </c>
      <c r="C770" s="28">
        <v>2220</v>
      </c>
      <c r="D770" s="28">
        <v>4098</v>
      </c>
      <c r="E770" s="28" t="s">
        <v>145</v>
      </c>
      <c r="F770" s="28">
        <v>4000</v>
      </c>
      <c r="G770" s="28"/>
      <c r="H770" s="28" t="str">
        <f>IF(TRIM(D770)="","",IFERROR(INDEX('Student Master'!C:C,MATCH(D770,'Student Master'!B:B,0)),"Not Found"))</f>
        <v>N. SIRI VANDANA</v>
      </c>
      <c r="I770" s="28" t="str">
        <f>IF(TRIM(D770)="","",IFERROR(INDEX('Student Master'!D:D,MATCH(D770,'Student Master'!B:B,0)),"Not Found"))</f>
        <v>3 - AM</v>
      </c>
      <c r="J770" s="28" t="str">
        <f>IF(TRIM(D770)="","",IFERROR(INDEX('Student Master'!H:H,MATCH(D770,'Student Master'!B:B,0)),"Not Found"))</f>
        <v>N. RAMA KRISHNA</v>
      </c>
      <c r="K770" s="28" t="str">
        <f>IF(TRIM(D770)="","",IFERROR(INDEX('Student Master'!N:N,MATCH(D770,'Student Master'!B:B,0)),"Not Found"))</f>
        <v>NEAR H.P.O.</v>
      </c>
      <c r="L770" s="28">
        <f>IF(TRIM(D770)="","",IFERROR(INDEX('Student Master'!L:L,MATCH(D770,'Student Master'!B:B,0)),"Not Found"))</f>
        <v>7702723059</v>
      </c>
      <c r="M770" s="28"/>
      <c r="N770" s="28"/>
    </row>
    <row r="771" spans="1:15" x14ac:dyDescent="0.35">
      <c r="A771" s="28">
        <f t="shared" si="12"/>
        <v>770</v>
      </c>
      <c r="B771" s="30">
        <v>44820</v>
      </c>
      <c r="C771" s="28">
        <v>2221</v>
      </c>
      <c r="D771" s="28">
        <v>4061</v>
      </c>
      <c r="E771" s="28" t="s">
        <v>145</v>
      </c>
      <c r="F771" s="28">
        <v>1000</v>
      </c>
      <c r="G771" s="28"/>
      <c r="H771" s="28" t="str">
        <f>IF(TRIM(D771)="","",IFERROR(INDEX('Student Master'!C:C,MATCH(D771,'Student Master'!B:B,0)),"Not Found"))</f>
        <v>M. MOKSHITH GOUD</v>
      </c>
      <c r="I771" s="28" t="str">
        <f>IF(TRIM(D771)="","",IFERROR(INDEX('Student Master'!D:D,MATCH(D771,'Student Master'!B:B,0)),"Not Found"))</f>
        <v>6 - AM</v>
      </c>
      <c r="J771" s="28" t="str">
        <f>IF(TRIM(D771)="","",IFERROR(INDEX('Student Master'!H:H,MATCH(D771,'Student Master'!B:B,0)),"Not Found"))</f>
        <v>M. TIRUPATHI GOUD</v>
      </c>
      <c r="K771" s="28" t="str">
        <f>IF(TRIM(D771)="","",IFERROR(INDEX('Student Master'!N:N,MATCH(D771,'Student Master'!B:B,0)),"Not Found"))</f>
        <v>GOSHALA ROAD</v>
      </c>
      <c r="L771" s="28">
        <f>IF(TRIM(D771)="","",IFERROR(INDEX('Student Master'!L:L,MATCH(D771,'Student Master'!B:B,0)),"Not Found"))</f>
        <v>9490861441</v>
      </c>
      <c r="M771" s="28"/>
      <c r="N771" s="28"/>
    </row>
    <row r="772" spans="1:15" x14ac:dyDescent="0.35">
      <c r="A772" s="28">
        <f t="shared" si="12"/>
        <v>771</v>
      </c>
      <c r="B772" s="30">
        <v>44820</v>
      </c>
      <c r="C772" s="28">
        <v>2222</v>
      </c>
      <c r="D772" s="28">
        <v>3374</v>
      </c>
      <c r="E772" s="28" t="s">
        <v>145</v>
      </c>
      <c r="F772" s="28">
        <v>6000</v>
      </c>
      <c r="G772" s="28"/>
      <c r="H772" s="28" t="str">
        <f>IF(TRIM(D772)="","",IFERROR(INDEX('Student Master'!C:C,MATCH(D772,'Student Master'!B:B,0)),"Not Found"))</f>
        <v>Not Found</v>
      </c>
      <c r="I772" s="28" t="str">
        <f>IF(TRIM(D772)="","",IFERROR(INDEX('Student Master'!D:D,MATCH(D772,'Student Master'!B:B,0)),"Not Found"))</f>
        <v>Not Found</v>
      </c>
      <c r="J772" s="28" t="str">
        <f>IF(TRIM(D772)="","",IFERROR(INDEX('Student Master'!H:H,MATCH(D772,'Student Master'!B:B,0)),"Not Found"))</f>
        <v>Not Found</v>
      </c>
      <c r="K772" s="28" t="str">
        <f>IF(TRIM(D772)="","",IFERROR(INDEX('Student Master'!N:N,MATCH(D772,'Student Master'!B:B,0)),"Not Found"))</f>
        <v>Not Found</v>
      </c>
      <c r="L772" s="28" t="str">
        <f>IF(TRIM(D772)="","",IFERROR(INDEX('Student Master'!L:L,MATCH(D772,'Student Master'!B:B,0)),"Not Found"))</f>
        <v>Not Found</v>
      </c>
      <c r="M772" s="28"/>
      <c r="N772" s="28" t="s">
        <v>2872</v>
      </c>
      <c r="O772" s="32" t="s">
        <v>6249</v>
      </c>
    </row>
    <row r="773" spans="1:15" x14ac:dyDescent="0.35">
      <c r="A773" s="28">
        <f t="shared" si="12"/>
        <v>772</v>
      </c>
      <c r="B773" s="30">
        <v>44820</v>
      </c>
      <c r="C773" s="28">
        <v>2223</v>
      </c>
      <c r="D773" s="28">
        <v>4441</v>
      </c>
      <c r="E773" s="28" t="s">
        <v>145</v>
      </c>
      <c r="F773" s="28">
        <v>8000</v>
      </c>
      <c r="G773" s="28"/>
      <c r="H773" s="28" t="str">
        <f>IF(TRIM(D773)="","",IFERROR(INDEX('Student Master'!C:C,MATCH(D773,'Student Master'!B:B,0)),"Not Found"))</f>
        <v>K. SAI MOKSHITH GOUD</v>
      </c>
      <c r="I773" s="28" t="str">
        <f>IF(TRIM(D773)="","",IFERROR(INDEX('Student Master'!D:D,MATCH(D773,'Student Master'!B:B,0)),"Not Found"))</f>
        <v>L - AM</v>
      </c>
      <c r="J773" s="28" t="str">
        <f>IF(TRIM(D773)="","",IFERROR(INDEX('Student Master'!H:H,MATCH(D773,'Student Master'!B:B,0)),"Not Found"))</f>
        <v>MADHUSUDHAN GOUD</v>
      </c>
      <c r="K773" s="28" t="str">
        <f>IF(TRIM(D773)="","",IFERROR(INDEX('Student Master'!N:N,MATCH(D773,'Student Master'!B:B,0)),"Not Found"))</f>
        <v>YEDAPALLY</v>
      </c>
      <c r="L773" s="28">
        <f>IF(TRIM(D773)="","",IFERROR(INDEX('Student Master'!L:L,MATCH(D773,'Student Master'!B:B,0)),"Not Found"))</f>
        <v>9010004233</v>
      </c>
      <c r="M773" s="28"/>
      <c r="N773" s="28"/>
    </row>
    <row r="774" spans="1:15" x14ac:dyDescent="0.35">
      <c r="A774" s="28">
        <f t="shared" si="12"/>
        <v>773</v>
      </c>
      <c r="B774" s="30">
        <v>44820</v>
      </c>
      <c r="C774" s="28">
        <v>2224</v>
      </c>
      <c r="D774" s="28">
        <v>4261</v>
      </c>
      <c r="E774" s="28" t="s">
        <v>145</v>
      </c>
      <c r="F774" s="28">
        <v>1000</v>
      </c>
      <c r="G774" s="28"/>
      <c r="H774" s="28" t="str">
        <f>IF(TRIM(D774)="","",IFERROR(INDEX('Student Master'!C:C,MATCH(D774,'Student Master'!B:B,0)),"Not Found"))</f>
        <v>K. MAHITHA</v>
      </c>
      <c r="I774" s="28" t="str">
        <f>IF(TRIM(D774)="","",IFERROR(INDEX('Student Master'!D:D,MATCH(D774,'Student Master'!B:B,0)),"Not Found"))</f>
        <v>2 - BM</v>
      </c>
      <c r="J774" s="28" t="str">
        <f>IF(TRIM(D774)="","",IFERROR(INDEX('Student Master'!H:H,MATCH(D774,'Student Master'!B:B,0)),"Not Found"))</f>
        <v>K. MADHU SUDAN GOUD</v>
      </c>
      <c r="K774" s="28" t="str">
        <f>IF(TRIM(D774)="","",IFERROR(INDEX('Student Master'!N:N,MATCH(D774,'Student Master'!B:B,0)),"Not Found"))</f>
        <v>YEDAPALLY</v>
      </c>
      <c r="L774" s="28">
        <f>IF(TRIM(D774)="","",IFERROR(INDEX('Student Master'!L:L,MATCH(D774,'Student Master'!B:B,0)),"Not Found"))</f>
        <v>9010004233</v>
      </c>
      <c r="M774" s="28"/>
      <c r="N774" s="28"/>
    </row>
    <row r="775" spans="1:15" x14ac:dyDescent="0.35">
      <c r="A775" s="28">
        <f t="shared" si="12"/>
        <v>774</v>
      </c>
      <c r="B775" s="30">
        <v>44820</v>
      </c>
      <c r="C775" s="28">
        <v>2225</v>
      </c>
      <c r="D775" s="28" t="s">
        <v>344</v>
      </c>
      <c r="E775" s="28" t="s">
        <v>145</v>
      </c>
      <c r="F775" s="28">
        <v>5000</v>
      </c>
      <c r="G775" s="28"/>
      <c r="H775" s="28" t="str">
        <f>IF(TRIM(D775)="","",IFERROR(INDEX('Student Master'!C:C,MATCH(D775,'Student Master'!B:B,0)),"Not Found"))</f>
        <v>G. MANAV</v>
      </c>
      <c r="I775" s="28" t="str">
        <f>IF(TRIM(D775)="","",IFERROR(INDEX('Student Master'!D:D,MATCH(D775,'Student Master'!B:B,0)),"Not Found"))</f>
        <v>3 - AM</v>
      </c>
      <c r="J775" s="28" t="str">
        <f>IF(TRIM(D775)="","",IFERROR(INDEX('Student Master'!H:H,MATCH(D775,'Student Master'!B:B,0)),"Not Found"))</f>
        <v>G. MARUTHI</v>
      </c>
      <c r="K775" s="28" t="str">
        <f>IF(TRIM(D775)="","",IFERROR(INDEX('Student Master'!N:N,MATCH(D775,'Student Master'!B:B,0)),"Not Found"))</f>
        <v>KOPPARGA</v>
      </c>
      <c r="L775" s="28">
        <f>IF(TRIM(D775)="","",IFERROR(INDEX('Student Master'!L:L,MATCH(D775,'Student Master'!B:B,0)),"Not Found"))</f>
        <v>9963909495</v>
      </c>
      <c r="M775" s="28"/>
      <c r="N775" s="28"/>
    </row>
    <row r="776" spans="1:15" x14ac:dyDescent="0.35">
      <c r="A776" s="28">
        <f t="shared" si="12"/>
        <v>775</v>
      </c>
      <c r="B776" s="30">
        <v>44820</v>
      </c>
      <c r="C776" s="28">
        <v>2226</v>
      </c>
      <c r="D776" s="28">
        <v>3656</v>
      </c>
      <c r="E776" s="28" t="s">
        <v>145</v>
      </c>
      <c r="F776" s="28">
        <v>6000</v>
      </c>
      <c r="G776" s="28"/>
      <c r="H776" s="28" t="str">
        <f>IF(TRIM(D776)="","",IFERROR(INDEX('Student Master'!C:C,MATCH(D776,'Student Master'!B:B,0)),"Not Found"))</f>
        <v>K. RISHITHA</v>
      </c>
      <c r="I776" s="28" t="str">
        <f>IF(TRIM(D776)="","",IFERROR(INDEX('Student Master'!D:D,MATCH(D776,'Student Master'!B:B,0)),"Not Found"))</f>
        <v>5 - BM</v>
      </c>
      <c r="J776" s="28" t="str">
        <f>IF(TRIM(D776)="","",IFERROR(INDEX('Student Master'!H:H,MATCH(D776,'Student Master'!B:B,0)),"Not Found"))</f>
        <v>K. ABBAIAH</v>
      </c>
      <c r="K776" s="28" t="str">
        <f>IF(TRIM(D776)="","",IFERROR(INDEX('Student Master'!N:N,MATCH(D776,'Student Master'!B:B,0)),"Not Found"))</f>
        <v>NEAR H.P.O.</v>
      </c>
      <c r="L776" s="28">
        <f>IF(TRIM(D776)="","",IFERROR(INDEX('Student Master'!L:L,MATCH(D776,'Student Master'!B:B,0)),"Not Found"))</f>
        <v>9666610387</v>
      </c>
      <c r="M776" s="28"/>
      <c r="N776" s="28"/>
    </row>
    <row r="777" spans="1:15" x14ac:dyDescent="0.35">
      <c r="A777" s="28">
        <f t="shared" si="12"/>
        <v>776</v>
      </c>
      <c r="B777" s="30">
        <v>44820</v>
      </c>
      <c r="C777" s="28">
        <v>2227</v>
      </c>
      <c r="D777" s="28">
        <v>2479</v>
      </c>
      <c r="E777" s="28" t="s">
        <v>145</v>
      </c>
      <c r="F777" s="28">
        <v>4000</v>
      </c>
      <c r="G777" s="28"/>
      <c r="H777" s="28" t="str">
        <f>IF(TRIM(D777)="","",IFERROR(INDEX('Student Master'!C:C,MATCH(D777,'Student Master'!B:B,0)),"Not Found"))</f>
        <v>SABIYA SULTHANA</v>
      </c>
      <c r="I777" s="28" t="str">
        <f>IF(TRIM(D777)="","",IFERROR(INDEX('Student Master'!D:D,MATCH(D777,'Student Master'!B:B,0)),"Not Found"))</f>
        <v>9 - AM</v>
      </c>
      <c r="J777" s="28" t="str">
        <f>IF(TRIM(D777)="","",IFERROR(INDEX('Student Master'!H:H,MATCH(D777,'Student Master'!B:B,0)),"Not Found"))</f>
        <v>ABDUL REHMAN</v>
      </c>
      <c r="K777" s="28" t="str">
        <f>IF(TRIM(D777)="","",IFERROR(INDEX('Student Master'!N:N,MATCH(D777,'Student Master'!B:B,0)),"Not Found"))</f>
        <v>SHARBATHI CANAL</v>
      </c>
      <c r="L777" s="28">
        <f>IF(TRIM(D777)="","",IFERROR(INDEX('Student Master'!L:L,MATCH(D777,'Student Master'!B:B,0)),"Not Found"))</f>
        <v>9848414341</v>
      </c>
      <c r="M777" s="28"/>
      <c r="N777" s="28"/>
    </row>
    <row r="778" spans="1:15" x14ac:dyDescent="0.35">
      <c r="A778" s="28">
        <f t="shared" si="12"/>
        <v>777</v>
      </c>
      <c r="B778" s="30">
        <v>44820</v>
      </c>
      <c r="C778" s="28">
        <v>2228</v>
      </c>
      <c r="D778" s="28">
        <v>3847</v>
      </c>
      <c r="E778" s="28" t="s">
        <v>145</v>
      </c>
      <c r="F778" s="28">
        <v>5000</v>
      </c>
      <c r="G778" s="28"/>
      <c r="H778" s="28" t="str">
        <f>IF(TRIM(D778)="","",IFERROR(INDEX('Student Master'!C:C,MATCH(D778,'Student Master'!B:B,0)),"Not Found"))</f>
        <v>A. SRIVALLI</v>
      </c>
      <c r="I778" s="28" t="str">
        <f>IF(TRIM(D778)="","",IFERROR(INDEX('Student Master'!D:D,MATCH(D778,'Student Master'!B:B,0)),"Not Found"))</f>
        <v>4 - BM</v>
      </c>
      <c r="J778" s="28" t="str">
        <f>IF(TRIM(D778)="","",IFERROR(INDEX('Student Master'!H:H,MATCH(D778,'Student Master'!B:B,0)),"Not Found"))</f>
        <v>SAI BABA</v>
      </c>
      <c r="K778" s="28" t="str">
        <f>IF(TRIM(D778)="","",IFERROR(INDEX('Student Master'!N:N,MATCH(D778,'Student Master'!B:B,0)),"Not Found"))</f>
        <v>PANTAKHURD OLD</v>
      </c>
      <c r="L778" s="28">
        <f>IF(TRIM(D778)="","",IFERROR(INDEX('Student Master'!L:L,MATCH(D778,'Student Master'!B:B,0)),"Not Found"))</f>
        <v>9963164880</v>
      </c>
      <c r="M778" s="28"/>
      <c r="N778" s="28"/>
    </row>
    <row r="779" spans="1:15" x14ac:dyDescent="0.35">
      <c r="A779" s="28">
        <f t="shared" si="12"/>
        <v>778</v>
      </c>
      <c r="B779" s="30">
        <v>44820</v>
      </c>
      <c r="C779" s="28">
        <v>2229</v>
      </c>
      <c r="D779" s="28">
        <v>3700</v>
      </c>
      <c r="E779" s="28" t="s">
        <v>145</v>
      </c>
      <c r="F779" s="28">
        <v>6000</v>
      </c>
      <c r="G779" s="28"/>
      <c r="H779" s="28" t="str">
        <f>IF(TRIM(D779)="","",IFERROR(INDEX('Student Master'!C:C,MATCH(D779,'Student Master'!B:B,0)),"Not Found"))</f>
        <v>A. SAHITHI</v>
      </c>
      <c r="I779" s="28" t="str">
        <f>IF(TRIM(D779)="","",IFERROR(INDEX('Student Master'!D:D,MATCH(D779,'Student Master'!B:B,0)),"Not Found"))</f>
        <v>5 - AM</v>
      </c>
      <c r="J779" s="28" t="str">
        <f>IF(TRIM(D779)="","",IFERROR(INDEX('Student Master'!H:H,MATCH(D779,'Student Master'!B:B,0)),"Not Found"))</f>
        <v>SAI BABA</v>
      </c>
      <c r="K779" s="28" t="str">
        <f>IF(TRIM(D779)="","",IFERROR(INDEX('Student Master'!N:N,MATCH(D779,'Student Master'!B:B,0)),"Not Found"))</f>
        <v>PANTAKHURD OLD</v>
      </c>
      <c r="L779" s="28">
        <f>IF(TRIM(D779)="","",IFERROR(INDEX('Student Master'!L:L,MATCH(D779,'Student Master'!B:B,0)),"Not Found"))</f>
        <v>9963164880</v>
      </c>
      <c r="M779" s="28"/>
      <c r="N779" s="28"/>
    </row>
    <row r="780" spans="1:15" x14ac:dyDescent="0.35">
      <c r="A780" s="28">
        <f t="shared" si="12"/>
        <v>779</v>
      </c>
      <c r="B780" s="30"/>
      <c r="C780" s="28"/>
      <c r="D780" s="28"/>
      <c r="E780" s="28"/>
      <c r="F780" s="28"/>
      <c r="G780" s="28"/>
      <c r="H780" s="28" t="str">
        <f>IF(TRIM(D780)="","",IFERROR(INDEX('Student Master'!C:C,MATCH(D780,'Student Master'!B:B,0)),"Not Found"))</f>
        <v/>
      </c>
      <c r="I780" s="28" t="str">
        <f>IF(TRIM(D780)="","",IFERROR(INDEX('Student Master'!D:D,MATCH(D780,'Student Master'!B:B,0)),"Not Found"))</f>
        <v/>
      </c>
      <c r="J780" s="28" t="str">
        <f>IF(TRIM(D780)="","",IFERROR(INDEX('Student Master'!H:H,MATCH(D780,'Student Master'!B:B,0)),"Not Found"))</f>
        <v/>
      </c>
      <c r="K780" s="28" t="str">
        <f>IF(TRIM(D780)="","",IFERROR(INDEX('Student Master'!N:N,MATCH(D780,'Student Master'!B:B,0)),"Not Found"))</f>
        <v/>
      </c>
      <c r="L780" s="28" t="str">
        <f>IF(TRIM(D780)="","",IFERROR(INDEX('Student Master'!L:L,MATCH(D780,'Student Master'!B:B,0)),"Not Found"))</f>
        <v/>
      </c>
      <c r="M780" s="28"/>
      <c r="N780" s="28"/>
    </row>
    <row r="781" spans="1:15" x14ac:dyDescent="0.35">
      <c r="A781" s="28">
        <f t="shared" si="12"/>
        <v>780</v>
      </c>
      <c r="B781" s="30"/>
      <c r="C781" s="28"/>
      <c r="D781" s="28"/>
      <c r="E781" s="28"/>
      <c r="F781" s="28"/>
      <c r="G781" s="28"/>
      <c r="H781" s="28" t="str">
        <f>IF(TRIM(D781)="","",IFERROR(INDEX('Student Master'!C:C,MATCH(D781,'Student Master'!B:B,0)),"Not Found"))</f>
        <v/>
      </c>
      <c r="I781" s="28" t="str">
        <f>IF(TRIM(D781)="","",IFERROR(INDEX('Student Master'!D:D,MATCH(D781,'Student Master'!B:B,0)),"Not Found"))</f>
        <v/>
      </c>
      <c r="J781" s="28" t="str">
        <f>IF(TRIM(D781)="","",IFERROR(INDEX('Student Master'!H:H,MATCH(D781,'Student Master'!B:B,0)),"Not Found"))</f>
        <v/>
      </c>
      <c r="K781" s="28" t="str">
        <f>IF(TRIM(D781)="","",IFERROR(INDEX('Student Master'!N:N,MATCH(D781,'Student Master'!B:B,0)),"Not Found"))</f>
        <v/>
      </c>
      <c r="L781" s="28" t="str">
        <f>IF(TRIM(D781)="","",IFERROR(INDEX('Student Master'!L:L,MATCH(D781,'Student Master'!B:B,0)),"Not Found"))</f>
        <v/>
      </c>
      <c r="M781" s="28"/>
      <c r="N781" s="28"/>
    </row>
    <row r="782" spans="1:15" x14ac:dyDescent="0.35">
      <c r="A782" s="28">
        <f t="shared" si="12"/>
        <v>781</v>
      </c>
      <c r="B782" s="30"/>
      <c r="C782" s="28"/>
      <c r="D782" s="28"/>
      <c r="E782" s="28"/>
      <c r="F782" s="28"/>
      <c r="G782" s="28"/>
      <c r="H782" s="28" t="str">
        <f>IF(TRIM(D782)="","",IFERROR(INDEX('Student Master'!C:C,MATCH(D782,'Student Master'!B:B,0)),"Not Found"))</f>
        <v/>
      </c>
      <c r="I782" s="28" t="str">
        <f>IF(TRIM(D782)="","",IFERROR(INDEX('Student Master'!D:D,MATCH(D782,'Student Master'!B:B,0)),"Not Found"))</f>
        <v/>
      </c>
      <c r="J782" s="28" t="str">
        <f>IF(TRIM(D782)="","",IFERROR(INDEX('Student Master'!H:H,MATCH(D782,'Student Master'!B:B,0)),"Not Found"))</f>
        <v/>
      </c>
      <c r="K782" s="28" t="str">
        <f>IF(TRIM(D782)="","",IFERROR(INDEX('Student Master'!N:N,MATCH(D782,'Student Master'!B:B,0)),"Not Found"))</f>
        <v/>
      </c>
      <c r="L782" s="28" t="str">
        <f>IF(TRIM(D782)="","",IFERROR(INDEX('Student Master'!L:L,MATCH(D782,'Student Master'!B:B,0)),"Not Found"))</f>
        <v/>
      </c>
      <c r="M782" s="28"/>
      <c r="N782" s="28"/>
    </row>
    <row r="783" spans="1:15" x14ac:dyDescent="0.35">
      <c r="A783" s="28">
        <f t="shared" si="12"/>
        <v>782</v>
      </c>
      <c r="B783" s="30"/>
      <c r="C783" s="28"/>
      <c r="D783" s="28"/>
      <c r="E783" s="28"/>
      <c r="F783" s="28"/>
      <c r="G783" s="28"/>
      <c r="H783" s="28" t="str">
        <f>IF(TRIM(D783)="","",IFERROR(INDEX('Student Master'!C:C,MATCH(D783,'Student Master'!B:B,0)),"Not Found"))</f>
        <v/>
      </c>
      <c r="I783" s="28" t="str">
        <f>IF(TRIM(D783)="","",IFERROR(INDEX('Student Master'!D:D,MATCH(D783,'Student Master'!B:B,0)),"Not Found"))</f>
        <v/>
      </c>
      <c r="J783" s="28" t="str">
        <f>IF(TRIM(D783)="","",IFERROR(INDEX('Student Master'!H:H,MATCH(D783,'Student Master'!B:B,0)),"Not Found"))</f>
        <v/>
      </c>
      <c r="K783" s="28" t="str">
        <f>IF(TRIM(D783)="","",IFERROR(INDEX('Student Master'!N:N,MATCH(D783,'Student Master'!B:B,0)),"Not Found"))</f>
        <v/>
      </c>
      <c r="L783" s="28" t="str">
        <f>IF(TRIM(D783)="","",IFERROR(INDEX('Student Master'!L:L,MATCH(D783,'Student Master'!B:B,0)),"Not Found"))</f>
        <v/>
      </c>
      <c r="M783" s="28"/>
      <c r="N783" s="28"/>
    </row>
    <row r="784" spans="1:15" x14ac:dyDescent="0.35">
      <c r="A784" s="28">
        <f t="shared" si="12"/>
        <v>783</v>
      </c>
      <c r="B784" s="30"/>
      <c r="C784" s="28"/>
      <c r="D784" s="28"/>
      <c r="E784" s="28"/>
      <c r="F784" s="28"/>
      <c r="G784" s="28"/>
      <c r="H784" s="28" t="str">
        <f>IF(TRIM(D784)="","",IFERROR(INDEX('Student Master'!C:C,MATCH(D784,'Student Master'!B:B,0)),"Not Found"))</f>
        <v/>
      </c>
      <c r="I784" s="28" t="str">
        <f>IF(TRIM(D784)="","",IFERROR(INDEX('Student Master'!D:D,MATCH(D784,'Student Master'!B:B,0)),"Not Found"))</f>
        <v/>
      </c>
      <c r="J784" s="28" t="str">
        <f>IF(TRIM(D784)="","",IFERROR(INDEX('Student Master'!H:H,MATCH(D784,'Student Master'!B:B,0)),"Not Found"))</f>
        <v/>
      </c>
      <c r="K784" s="28" t="str">
        <f>IF(TRIM(D784)="","",IFERROR(INDEX('Student Master'!N:N,MATCH(D784,'Student Master'!B:B,0)),"Not Found"))</f>
        <v/>
      </c>
      <c r="L784" s="28" t="str">
        <f>IF(TRIM(D784)="","",IFERROR(INDEX('Student Master'!L:L,MATCH(D784,'Student Master'!B:B,0)),"Not Found"))</f>
        <v/>
      </c>
      <c r="M784" s="28"/>
      <c r="N784" s="28"/>
    </row>
    <row r="785" spans="1:14" x14ac:dyDescent="0.35">
      <c r="A785" s="28">
        <f t="shared" si="12"/>
        <v>784</v>
      </c>
      <c r="B785" s="30"/>
      <c r="C785" s="28"/>
      <c r="D785" s="28"/>
      <c r="E785" s="28"/>
      <c r="F785" s="28"/>
      <c r="G785" s="28"/>
      <c r="H785" s="28" t="str">
        <f>IF(TRIM(D785)="","",IFERROR(INDEX('Student Master'!C:C,MATCH(D785,'Student Master'!B:B,0)),"Not Found"))</f>
        <v/>
      </c>
      <c r="I785" s="28" t="str">
        <f>IF(TRIM(D785)="","",IFERROR(INDEX('Student Master'!D:D,MATCH(D785,'Student Master'!B:B,0)),"Not Found"))</f>
        <v/>
      </c>
      <c r="J785" s="28" t="str">
        <f>IF(TRIM(D785)="","",IFERROR(INDEX('Student Master'!H:H,MATCH(D785,'Student Master'!B:B,0)),"Not Found"))</f>
        <v/>
      </c>
      <c r="K785" s="28" t="str">
        <f>IF(TRIM(D785)="","",IFERROR(INDEX('Student Master'!N:N,MATCH(D785,'Student Master'!B:B,0)),"Not Found"))</f>
        <v/>
      </c>
      <c r="L785" s="28" t="str">
        <f>IF(TRIM(D785)="","",IFERROR(INDEX('Student Master'!L:L,MATCH(D785,'Student Master'!B:B,0)),"Not Found"))</f>
        <v/>
      </c>
      <c r="M785" s="28"/>
      <c r="N785" s="28"/>
    </row>
    <row r="786" spans="1:14" x14ac:dyDescent="0.35">
      <c r="A786" s="28">
        <f t="shared" ref="A786:A849" si="13">A785+1</f>
        <v>785</v>
      </c>
      <c r="B786" s="30"/>
      <c r="C786" s="28"/>
      <c r="D786" s="28"/>
      <c r="E786" s="28"/>
      <c r="F786" s="28"/>
      <c r="G786" s="28"/>
      <c r="H786" s="28" t="str">
        <f>IF(TRIM(D786)="","",IFERROR(INDEX('Student Master'!C:C,MATCH(D786,'Student Master'!B:B,0)),"Not Found"))</f>
        <v/>
      </c>
      <c r="I786" s="28" t="str">
        <f>IF(TRIM(D786)="","",IFERROR(INDEX('Student Master'!D:D,MATCH(D786,'Student Master'!B:B,0)),"Not Found"))</f>
        <v/>
      </c>
      <c r="J786" s="28" t="str">
        <f>IF(TRIM(D786)="","",IFERROR(INDEX('Student Master'!H:H,MATCH(D786,'Student Master'!B:B,0)),"Not Found"))</f>
        <v/>
      </c>
      <c r="K786" s="28" t="str">
        <f>IF(TRIM(D786)="","",IFERROR(INDEX('Student Master'!N:N,MATCH(D786,'Student Master'!B:B,0)),"Not Found"))</f>
        <v/>
      </c>
      <c r="L786" s="28" t="str">
        <f>IF(TRIM(D786)="","",IFERROR(INDEX('Student Master'!L:L,MATCH(D786,'Student Master'!B:B,0)),"Not Found"))</f>
        <v/>
      </c>
      <c r="M786" s="28"/>
      <c r="N786" s="28"/>
    </row>
    <row r="787" spans="1:14" x14ac:dyDescent="0.35">
      <c r="A787" s="28">
        <f t="shared" si="13"/>
        <v>786</v>
      </c>
      <c r="B787" s="30"/>
      <c r="C787" s="28"/>
      <c r="D787" s="28"/>
      <c r="E787" s="28"/>
      <c r="F787" s="28"/>
      <c r="G787" s="28"/>
      <c r="H787" s="28" t="str">
        <f>IF(TRIM(D787)="","",IFERROR(INDEX('Student Master'!C:C,MATCH(D787,'Student Master'!B:B,0)),"Not Found"))</f>
        <v/>
      </c>
      <c r="I787" s="28" t="str">
        <f>IF(TRIM(D787)="","",IFERROR(INDEX('Student Master'!D:D,MATCH(D787,'Student Master'!B:B,0)),"Not Found"))</f>
        <v/>
      </c>
      <c r="J787" s="28" t="str">
        <f>IF(TRIM(D787)="","",IFERROR(INDEX('Student Master'!H:H,MATCH(D787,'Student Master'!B:B,0)),"Not Found"))</f>
        <v/>
      </c>
      <c r="K787" s="28" t="str">
        <f>IF(TRIM(D787)="","",IFERROR(INDEX('Student Master'!N:N,MATCH(D787,'Student Master'!B:B,0)),"Not Found"))</f>
        <v/>
      </c>
      <c r="L787" s="28" t="str">
        <f>IF(TRIM(D787)="","",IFERROR(INDEX('Student Master'!L:L,MATCH(D787,'Student Master'!B:B,0)),"Not Found"))</f>
        <v/>
      </c>
      <c r="M787" s="28"/>
      <c r="N787" s="28"/>
    </row>
    <row r="788" spans="1:14" x14ac:dyDescent="0.35">
      <c r="A788" s="28">
        <f t="shared" si="13"/>
        <v>787</v>
      </c>
      <c r="B788" s="30"/>
      <c r="C788" s="28"/>
      <c r="D788" s="28"/>
      <c r="E788" s="28"/>
      <c r="F788" s="28"/>
      <c r="G788" s="28"/>
      <c r="H788" s="28" t="str">
        <f>IF(TRIM(D788)="","",IFERROR(INDEX('Student Master'!C:C,MATCH(D788,'Student Master'!B:B,0)),"Not Found"))</f>
        <v/>
      </c>
      <c r="I788" s="28" t="str">
        <f>IF(TRIM(D788)="","",IFERROR(INDEX('Student Master'!D:D,MATCH(D788,'Student Master'!B:B,0)),"Not Found"))</f>
        <v/>
      </c>
      <c r="J788" s="28" t="str">
        <f>IF(TRIM(D788)="","",IFERROR(INDEX('Student Master'!H:H,MATCH(D788,'Student Master'!B:B,0)),"Not Found"))</f>
        <v/>
      </c>
      <c r="K788" s="28" t="str">
        <f>IF(TRIM(D788)="","",IFERROR(INDEX('Student Master'!N:N,MATCH(D788,'Student Master'!B:B,0)),"Not Found"))</f>
        <v/>
      </c>
      <c r="L788" s="28" t="str">
        <f>IF(TRIM(D788)="","",IFERROR(INDEX('Student Master'!L:L,MATCH(D788,'Student Master'!B:B,0)),"Not Found"))</f>
        <v/>
      </c>
      <c r="M788" s="28"/>
      <c r="N788" s="28"/>
    </row>
    <row r="789" spans="1:14" x14ac:dyDescent="0.35">
      <c r="A789" s="28">
        <f t="shared" si="13"/>
        <v>788</v>
      </c>
      <c r="B789" s="30"/>
      <c r="C789" s="28"/>
      <c r="D789" s="28"/>
      <c r="E789" s="28"/>
      <c r="F789" s="28"/>
      <c r="G789" s="28"/>
      <c r="H789" s="28" t="str">
        <f>IF(TRIM(D789)="","",IFERROR(INDEX('Student Master'!C:C,MATCH(D789,'Student Master'!B:B,0)),"Not Found"))</f>
        <v/>
      </c>
      <c r="I789" s="28" t="str">
        <f>IF(TRIM(D789)="","",IFERROR(INDEX('Student Master'!D:D,MATCH(D789,'Student Master'!B:B,0)),"Not Found"))</f>
        <v/>
      </c>
      <c r="J789" s="28" t="str">
        <f>IF(TRIM(D789)="","",IFERROR(INDEX('Student Master'!H:H,MATCH(D789,'Student Master'!B:B,0)),"Not Found"))</f>
        <v/>
      </c>
      <c r="K789" s="28" t="str">
        <f>IF(TRIM(D789)="","",IFERROR(INDEX('Student Master'!N:N,MATCH(D789,'Student Master'!B:B,0)),"Not Found"))</f>
        <v/>
      </c>
      <c r="L789" s="28" t="str">
        <f>IF(TRIM(D789)="","",IFERROR(INDEX('Student Master'!L:L,MATCH(D789,'Student Master'!B:B,0)),"Not Found"))</f>
        <v/>
      </c>
      <c r="M789" s="28"/>
      <c r="N789" s="28"/>
    </row>
    <row r="790" spans="1:14" x14ac:dyDescent="0.35">
      <c r="A790" s="28">
        <f t="shared" si="13"/>
        <v>789</v>
      </c>
      <c r="B790" s="30"/>
      <c r="C790" s="28"/>
      <c r="D790" s="28"/>
      <c r="E790" s="28"/>
      <c r="F790" s="28"/>
      <c r="G790" s="28"/>
      <c r="H790" s="28" t="str">
        <f>IF(TRIM(D790)="","",IFERROR(INDEX('Student Master'!C:C,MATCH(D790,'Student Master'!B:B,0)),"Not Found"))</f>
        <v/>
      </c>
      <c r="I790" s="28" t="str">
        <f>IF(TRIM(D790)="","",IFERROR(INDEX('Student Master'!D:D,MATCH(D790,'Student Master'!B:B,0)),"Not Found"))</f>
        <v/>
      </c>
      <c r="J790" s="28" t="str">
        <f>IF(TRIM(D790)="","",IFERROR(INDEX('Student Master'!H:H,MATCH(D790,'Student Master'!B:B,0)),"Not Found"))</f>
        <v/>
      </c>
      <c r="K790" s="28" t="str">
        <f>IF(TRIM(D790)="","",IFERROR(INDEX('Student Master'!N:N,MATCH(D790,'Student Master'!B:B,0)),"Not Found"))</f>
        <v/>
      </c>
      <c r="L790" s="28" t="str">
        <f>IF(TRIM(D790)="","",IFERROR(INDEX('Student Master'!L:L,MATCH(D790,'Student Master'!B:B,0)),"Not Found"))</f>
        <v/>
      </c>
      <c r="M790" s="28"/>
      <c r="N790" s="28"/>
    </row>
    <row r="791" spans="1:14" x14ac:dyDescent="0.35">
      <c r="A791" s="28">
        <f t="shared" si="13"/>
        <v>790</v>
      </c>
      <c r="B791" s="30"/>
      <c r="C791" s="28"/>
      <c r="D791" s="28"/>
      <c r="E791" s="28"/>
      <c r="F791" s="28"/>
      <c r="G791" s="28"/>
      <c r="H791" s="28" t="str">
        <f>IF(TRIM(D791)="","",IFERROR(INDEX('Student Master'!C:C,MATCH(D791,'Student Master'!B:B,0)),"Not Found"))</f>
        <v/>
      </c>
      <c r="I791" s="28" t="str">
        <f>IF(TRIM(D791)="","",IFERROR(INDEX('Student Master'!D:D,MATCH(D791,'Student Master'!B:B,0)),"Not Found"))</f>
        <v/>
      </c>
      <c r="J791" s="28" t="str">
        <f>IF(TRIM(D791)="","",IFERROR(INDEX('Student Master'!H:H,MATCH(D791,'Student Master'!B:B,0)),"Not Found"))</f>
        <v/>
      </c>
      <c r="K791" s="28" t="str">
        <f>IF(TRIM(D791)="","",IFERROR(INDEX('Student Master'!N:N,MATCH(D791,'Student Master'!B:B,0)),"Not Found"))</f>
        <v/>
      </c>
      <c r="L791" s="28" t="str">
        <f>IF(TRIM(D791)="","",IFERROR(INDEX('Student Master'!L:L,MATCH(D791,'Student Master'!B:B,0)),"Not Found"))</f>
        <v/>
      </c>
      <c r="M791" s="28"/>
      <c r="N791" s="28"/>
    </row>
    <row r="792" spans="1:14" x14ac:dyDescent="0.35">
      <c r="A792" s="28">
        <f t="shared" si="13"/>
        <v>791</v>
      </c>
      <c r="B792" s="30"/>
      <c r="C792" s="28"/>
      <c r="D792" s="28"/>
      <c r="E792" s="28"/>
      <c r="F792" s="28"/>
      <c r="G792" s="28"/>
      <c r="H792" s="28" t="str">
        <f>IF(TRIM(D792)="","",IFERROR(INDEX('Student Master'!C:C,MATCH(D792,'Student Master'!B:B,0)),"Not Found"))</f>
        <v/>
      </c>
      <c r="I792" s="28" t="str">
        <f>IF(TRIM(D792)="","",IFERROR(INDEX('Student Master'!D:D,MATCH(D792,'Student Master'!B:B,0)),"Not Found"))</f>
        <v/>
      </c>
      <c r="J792" s="28" t="str">
        <f>IF(TRIM(D792)="","",IFERROR(INDEX('Student Master'!H:H,MATCH(D792,'Student Master'!B:B,0)),"Not Found"))</f>
        <v/>
      </c>
      <c r="K792" s="28" t="str">
        <f>IF(TRIM(D792)="","",IFERROR(INDEX('Student Master'!N:N,MATCH(D792,'Student Master'!B:B,0)),"Not Found"))</f>
        <v/>
      </c>
      <c r="L792" s="28" t="str">
        <f>IF(TRIM(D792)="","",IFERROR(INDEX('Student Master'!L:L,MATCH(D792,'Student Master'!B:B,0)),"Not Found"))</f>
        <v/>
      </c>
      <c r="M792" s="28"/>
      <c r="N792" s="28"/>
    </row>
    <row r="793" spans="1:14" x14ac:dyDescent="0.35">
      <c r="A793" s="28">
        <f t="shared" si="13"/>
        <v>792</v>
      </c>
      <c r="B793" s="30"/>
      <c r="C793" s="28"/>
      <c r="D793" s="28"/>
      <c r="E793" s="28"/>
      <c r="F793" s="28"/>
      <c r="G793" s="28"/>
      <c r="H793" s="28" t="str">
        <f>IF(TRIM(D793)="","",IFERROR(INDEX('Student Master'!C:C,MATCH(D793,'Student Master'!B:B,0)),"Not Found"))</f>
        <v/>
      </c>
      <c r="I793" s="28" t="str">
        <f>IF(TRIM(D793)="","",IFERROR(INDEX('Student Master'!D:D,MATCH(D793,'Student Master'!B:B,0)),"Not Found"))</f>
        <v/>
      </c>
      <c r="J793" s="28" t="str">
        <f>IF(TRIM(D793)="","",IFERROR(INDEX('Student Master'!H:H,MATCH(D793,'Student Master'!B:B,0)),"Not Found"))</f>
        <v/>
      </c>
      <c r="K793" s="28" t="str">
        <f>IF(TRIM(D793)="","",IFERROR(INDEX('Student Master'!N:N,MATCH(D793,'Student Master'!B:B,0)),"Not Found"))</f>
        <v/>
      </c>
      <c r="L793" s="28" t="str">
        <f>IF(TRIM(D793)="","",IFERROR(INDEX('Student Master'!L:L,MATCH(D793,'Student Master'!B:B,0)),"Not Found"))</f>
        <v/>
      </c>
      <c r="M793" s="28"/>
      <c r="N793" s="28"/>
    </row>
    <row r="794" spans="1:14" x14ac:dyDescent="0.35">
      <c r="A794" s="28">
        <f t="shared" si="13"/>
        <v>793</v>
      </c>
      <c r="B794" s="30"/>
      <c r="C794" s="28"/>
      <c r="D794" s="28"/>
      <c r="E794" s="28"/>
      <c r="F794" s="28"/>
      <c r="G794" s="28"/>
      <c r="H794" s="28" t="str">
        <f>IF(TRIM(D794)="","",IFERROR(INDEX('Student Master'!C:C,MATCH(D794,'Student Master'!B:B,0)),"Not Found"))</f>
        <v/>
      </c>
      <c r="I794" s="28" t="str">
        <f>IF(TRIM(D794)="","",IFERROR(INDEX('Student Master'!D:D,MATCH(D794,'Student Master'!B:B,0)),"Not Found"))</f>
        <v/>
      </c>
      <c r="J794" s="28" t="str">
        <f>IF(TRIM(D794)="","",IFERROR(INDEX('Student Master'!H:H,MATCH(D794,'Student Master'!B:B,0)),"Not Found"))</f>
        <v/>
      </c>
      <c r="K794" s="28" t="str">
        <f>IF(TRIM(D794)="","",IFERROR(INDEX('Student Master'!N:N,MATCH(D794,'Student Master'!B:B,0)),"Not Found"))</f>
        <v/>
      </c>
      <c r="L794" s="28" t="str">
        <f>IF(TRIM(D794)="","",IFERROR(INDEX('Student Master'!L:L,MATCH(D794,'Student Master'!B:B,0)),"Not Found"))</f>
        <v/>
      </c>
      <c r="M794" s="28"/>
      <c r="N794" s="28"/>
    </row>
    <row r="795" spans="1:14" x14ac:dyDescent="0.35">
      <c r="A795" s="28">
        <f t="shared" si="13"/>
        <v>794</v>
      </c>
      <c r="B795" s="30"/>
      <c r="C795" s="28"/>
      <c r="D795" s="28"/>
      <c r="E795" s="28"/>
      <c r="F795" s="28"/>
      <c r="G795" s="28"/>
      <c r="H795" s="28" t="str">
        <f>IF(TRIM(D795)="","",IFERROR(INDEX('Student Master'!C:C,MATCH(D795,'Student Master'!B:B,0)),"Not Found"))</f>
        <v/>
      </c>
      <c r="I795" s="28" t="str">
        <f>IF(TRIM(D795)="","",IFERROR(INDEX('Student Master'!D:D,MATCH(D795,'Student Master'!B:B,0)),"Not Found"))</f>
        <v/>
      </c>
      <c r="J795" s="28" t="str">
        <f>IF(TRIM(D795)="","",IFERROR(INDEX('Student Master'!H:H,MATCH(D795,'Student Master'!B:B,0)),"Not Found"))</f>
        <v/>
      </c>
      <c r="K795" s="28" t="str">
        <f>IF(TRIM(D795)="","",IFERROR(INDEX('Student Master'!N:N,MATCH(D795,'Student Master'!B:B,0)),"Not Found"))</f>
        <v/>
      </c>
      <c r="L795" s="28" t="str">
        <f>IF(TRIM(D795)="","",IFERROR(INDEX('Student Master'!L:L,MATCH(D795,'Student Master'!B:B,0)),"Not Found"))</f>
        <v/>
      </c>
      <c r="M795" s="28"/>
      <c r="N795" s="28"/>
    </row>
    <row r="796" spans="1:14" x14ac:dyDescent="0.35">
      <c r="A796" s="28">
        <f t="shared" si="13"/>
        <v>795</v>
      </c>
      <c r="B796" s="30"/>
      <c r="C796" s="28"/>
      <c r="D796" s="28"/>
      <c r="E796" s="28"/>
      <c r="F796" s="28"/>
      <c r="G796" s="28"/>
      <c r="H796" s="28" t="str">
        <f>IF(TRIM(D796)="","",IFERROR(INDEX('Student Master'!C:C,MATCH(D796,'Student Master'!B:B,0)),"Not Found"))</f>
        <v/>
      </c>
      <c r="I796" s="28" t="str">
        <f>IF(TRIM(D796)="","",IFERROR(INDEX('Student Master'!D:D,MATCH(D796,'Student Master'!B:B,0)),"Not Found"))</f>
        <v/>
      </c>
      <c r="J796" s="28" t="str">
        <f>IF(TRIM(D796)="","",IFERROR(INDEX('Student Master'!H:H,MATCH(D796,'Student Master'!B:B,0)),"Not Found"))</f>
        <v/>
      </c>
      <c r="K796" s="28" t="str">
        <f>IF(TRIM(D796)="","",IFERROR(INDEX('Student Master'!N:N,MATCH(D796,'Student Master'!B:B,0)),"Not Found"))</f>
        <v/>
      </c>
      <c r="L796" s="28" t="str">
        <f>IF(TRIM(D796)="","",IFERROR(INDEX('Student Master'!L:L,MATCH(D796,'Student Master'!B:B,0)),"Not Found"))</f>
        <v/>
      </c>
      <c r="M796" s="28"/>
      <c r="N796" s="28"/>
    </row>
    <row r="797" spans="1:14" x14ac:dyDescent="0.35">
      <c r="A797" s="28">
        <f t="shared" si="13"/>
        <v>796</v>
      </c>
      <c r="B797" s="30"/>
      <c r="C797" s="28"/>
      <c r="D797" s="28"/>
      <c r="E797" s="28"/>
      <c r="F797" s="28"/>
      <c r="G797" s="28"/>
      <c r="H797" s="28" t="str">
        <f>IF(TRIM(D797)="","",IFERROR(INDEX('Student Master'!C:C,MATCH(D797,'Student Master'!B:B,0)),"Not Found"))</f>
        <v/>
      </c>
      <c r="I797" s="28" t="str">
        <f>IF(TRIM(D797)="","",IFERROR(INDEX('Student Master'!D:D,MATCH(D797,'Student Master'!B:B,0)),"Not Found"))</f>
        <v/>
      </c>
      <c r="J797" s="28" t="str">
        <f>IF(TRIM(D797)="","",IFERROR(INDEX('Student Master'!H:H,MATCH(D797,'Student Master'!B:B,0)),"Not Found"))</f>
        <v/>
      </c>
      <c r="K797" s="28" t="str">
        <f>IF(TRIM(D797)="","",IFERROR(INDEX('Student Master'!N:N,MATCH(D797,'Student Master'!B:B,0)),"Not Found"))</f>
        <v/>
      </c>
      <c r="L797" s="28" t="str">
        <f>IF(TRIM(D797)="","",IFERROR(INDEX('Student Master'!L:L,MATCH(D797,'Student Master'!B:B,0)),"Not Found"))</f>
        <v/>
      </c>
      <c r="M797" s="28"/>
      <c r="N797" s="28"/>
    </row>
    <row r="798" spans="1:14" x14ac:dyDescent="0.35">
      <c r="A798" s="28">
        <f t="shared" si="13"/>
        <v>797</v>
      </c>
      <c r="B798" s="30"/>
      <c r="C798" s="28"/>
      <c r="D798" s="28"/>
      <c r="E798" s="28"/>
      <c r="F798" s="28"/>
      <c r="G798" s="28"/>
      <c r="H798" s="28" t="str">
        <f>IF(TRIM(D798)="","",IFERROR(INDEX('Student Master'!C:C,MATCH(D798,'Student Master'!B:B,0)),"Not Found"))</f>
        <v/>
      </c>
      <c r="I798" s="28" t="str">
        <f>IF(TRIM(D798)="","",IFERROR(INDEX('Student Master'!D:D,MATCH(D798,'Student Master'!B:B,0)),"Not Found"))</f>
        <v/>
      </c>
      <c r="J798" s="28" t="str">
        <f>IF(TRIM(D798)="","",IFERROR(INDEX('Student Master'!H:H,MATCH(D798,'Student Master'!B:B,0)),"Not Found"))</f>
        <v/>
      </c>
      <c r="K798" s="28" t="str">
        <f>IF(TRIM(D798)="","",IFERROR(INDEX('Student Master'!N:N,MATCH(D798,'Student Master'!B:B,0)),"Not Found"))</f>
        <v/>
      </c>
      <c r="L798" s="28" t="str">
        <f>IF(TRIM(D798)="","",IFERROR(INDEX('Student Master'!L:L,MATCH(D798,'Student Master'!B:B,0)),"Not Found"))</f>
        <v/>
      </c>
      <c r="M798" s="28"/>
      <c r="N798" s="28"/>
    </row>
    <row r="799" spans="1:14" x14ac:dyDescent="0.35">
      <c r="A799" s="28">
        <f t="shared" si="13"/>
        <v>798</v>
      </c>
      <c r="B799" s="30"/>
      <c r="C799" s="28"/>
      <c r="D799" s="28"/>
      <c r="E799" s="28"/>
      <c r="F799" s="28"/>
      <c r="G799" s="28"/>
      <c r="H799" s="28" t="str">
        <f>IF(TRIM(D799)="","",IFERROR(INDEX('Student Master'!C:C,MATCH(D799,'Student Master'!B:B,0)),"Not Found"))</f>
        <v/>
      </c>
      <c r="I799" s="28" t="str">
        <f>IF(TRIM(D799)="","",IFERROR(INDEX('Student Master'!D:D,MATCH(D799,'Student Master'!B:B,0)),"Not Found"))</f>
        <v/>
      </c>
      <c r="J799" s="28" t="str">
        <f>IF(TRIM(D799)="","",IFERROR(INDEX('Student Master'!H:H,MATCH(D799,'Student Master'!B:B,0)),"Not Found"))</f>
        <v/>
      </c>
      <c r="K799" s="28" t="str">
        <f>IF(TRIM(D799)="","",IFERROR(INDEX('Student Master'!N:N,MATCH(D799,'Student Master'!B:B,0)),"Not Found"))</f>
        <v/>
      </c>
      <c r="L799" s="28" t="str">
        <f>IF(TRIM(D799)="","",IFERROR(INDEX('Student Master'!L:L,MATCH(D799,'Student Master'!B:B,0)),"Not Found"))</f>
        <v/>
      </c>
      <c r="M799" s="28"/>
      <c r="N799" s="28"/>
    </row>
    <row r="800" spans="1:14" x14ac:dyDescent="0.35">
      <c r="A800" s="28">
        <f t="shared" si="13"/>
        <v>799</v>
      </c>
      <c r="B800" s="30"/>
      <c r="C800" s="28"/>
      <c r="D800" s="28"/>
      <c r="E800" s="28"/>
      <c r="F800" s="28"/>
      <c r="G800" s="28"/>
      <c r="H800" s="28" t="str">
        <f>IF(TRIM(D800)="","",IFERROR(INDEX('Student Master'!C:C,MATCH(D800,'Student Master'!B:B,0)),"Not Found"))</f>
        <v/>
      </c>
      <c r="I800" s="28" t="str">
        <f>IF(TRIM(D800)="","",IFERROR(INDEX('Student Master'!D:D,MATCH(D800,'Student Master'!B:B,0)),"Not Found"))</f>
        <v/>
      </c>
      <c r="J800" s="28" t="str">
        <f>IF(TRIM(D800)="","",IFERROR(INDEX('Student Master'!H:H,MATCH(D800,'Student Master'!B:B,0)),"Not Found"))</f>
        <v/>
      </c>
      <c r="K800" s="28" t="str">
        <f>IF(TRIM(D800)="","",IFERROR(INDEX('Student Master'!N:N,MATCH(D800,'Student Master'!B:B,0)),"Not Found"))</f>
        <v/>
      </c>
      <c r="L800" s="28" t="str">
        <f>IF(TRIM(D800)="","",IFERROR(INDEX('Student Master'!L:L,MATCH(D800,'Student Master'!B:B,0)),"Not Found"))</f>
        <v/>
      </c>
      <c r="M800" s="28"/>
      <c r="N800" s="28"/>
    </row>
    <row r="801" spans="1:14" x14ac:dyDescent="0.35">
      <c r="A801" s="28">
        <f t="shared" si="13"/>
        <v>800</v>
      </c>
      <c r="B801" s="30"/>
      <c r="C801" s="28"/>
      <c r="D801" s="28"/>
      <c r="E801" s="28"/>
      <c r="F801" s="28"/>
      <c r="G801" s="28"/>
      <c r="H801" s="28" t="str">
        <f>IF(TRIM(D801)="","",IFERROR(INDEX('Student Master'!C:C,MATCH(D801,'Student Master'!B:B,0)),"Not Found"))</f>
        <v/>
      </c>
      <c r="I801" s="28" t="str">
        <f>IF(TRIM(D801)="","",IFERROR(INDEX('Student Master'!D:D,MATCH(D801,'Student Master'!B:B,0)),"Not Found"))</f>
        <v/>
      </c>
      <c r="J801" s="28" t="str">
        <f>IF(TRIM(D801)="","",IFERROR(INDEX('Student Master'!H:H,MATCH(D801,'Student Master'!B:B,0)),"Not Found"))</f>
        <v/>
      </c>
      <c r="K801" s="28" t="str">
        <f>IF(TRIM(D801)="","",IFERROR(INDEX('Student Master'!N:N,MATCH(D801,'Student Master'!B:B,0)),"Not Found"))</f>
        <v/>
      </c>
      <c r="L801" s="28" t="str">
        <f>IF(TRIM(D801)="","",IFERROR(INDEX('Student Master'!L:L,MATCH(D801,'Student Master'!B:B,0)),"Not Found"))</f>
        <v/>
      </c>
      <c r="M801" s="28"/>
      <c r="N801" s="28"/>
    </row>
    <row r="802" spans="1:14" x14ac:dyDescent="0.35">
      <c r="A802" s="28">
        <f t="shared" si="13"/>
        <v>801</v>
      </c>
      <c r="B802" s="30"/>
      <c r="C802" s="28"/>
      <c r="D802" s="28"/>
      <c r="E802" s="28"/>
      <c r="F802" s="28"/>
      <c r="G802" s="28"/>
      <c r="H802" s="28" t="str">
        <f>IF(TRIM(D802)="","",IFERROR(INDEX('Student Master'!C:C,MATCH(D802,'Student Master'!B:B,0)),"Not Found"))</f>
        <v/>
      </c>
      <c r="I802" s="28" t="str">
        <f>IF(TRIM(D802)="","",IFERROR(INDEX('Student Master'!D:D,MATCH(D802,'Student Master'!B:B,0)),"Not Found"))</f>
        <v/>
      </c>
      <c r="J802" s="28" t="str">
        <f>IF(TRIM(D802)="","",IFERROR(INDEX('Student Master'!H:H,MATCH(D802,'Student Master'!B:B,0)),"Not Found"))</f>
        <v/>
      </c>
      <c r="K802" s="28" t="str">
        <f>IF(TRIM(D802)="","",IFERROR(INDEX('Student Master'!N:N,MATCH(D802,'Student Master'!B:B,0)),"Not Found"))</f>
        <v/>
      </c>
      <c r="L802" s="28" t="str">
        <f>IF(TRIM(D802)="","",IFERROR(INDEX('Student Master'!L:L,MATCH(D802,'Student Master'!B:B,0)),"Not Found"))</f>
        <v/>
      </c>
      <c r="M802" s="28"/>
      <c r="N802" s="28"/>
    </row>
    <row r="803" spans="1:14" x14ac:dyDescent="0.35">
      <c r="A803" s="28">
        <f t="shared" si="13"/>
        <v>802</v>
      </c>
      <c r="B803" s="30"/>
      <c r="C803" s="28"/>
      <c r="D803" s="28"/>
      <c r="E803" s="28"/>
      <c r="F803" s="28"/>
      <c r="G803" s="28"/>
      <c r="H803" s="28" t="str">
        <f>IF(TRIM(D803)="","",IFERROR(INDEX('Student Master'!C:C,MATCH(D803,'Student Master'!B:B,0)),"Not Found"))</f>
        <v/>
      </c>
      <c r="I803" s="28" t="str">
        <f>IF(TRIM(D803)="","",IFERROR(INDEX('Student Master'!D:D,MATCH(D803,'Student Master'!B:B,0)),"Not Found"))</f>
        <v/>
      </c>
      <c r="J803" s="28" t="str">
        <f>IF(TRIM(D803)="","",IFERROR(INDEX('Student Master'!H:H,MATCH(D803,'Student Master'!B:B,0)),"Not Found"))</f>
        <v/>
      </c>
      <c r="K803" s="28" t="str">
        <f>IF(TRIM(D803)="","",IFERROR(INDEX('Student Master'!N:N,MATCH(D803,'Student Master'!B:B,0)),"Not Found"))</f>
        <v/>
      </c>
      <c r="L803" s="28" t="str">
        <f>IF(TRIM(D803)="","",IFERROR(INDEX('Student Master'!L:L,MATCH(D803,'Student Master'!B:B,0)),"Not Found"))</f>
        <v/>
      </c>
      <c r="M803" s="28"/>
      <c r="N803" s="28"/>
    </row>
    <row r="804" spans="1:14" x14ac:dyDescent="0.35">
      <c r="A804" s="28">
        <f t="shared" si="13"/>
        <v>803</v>
      </c>
      <c r="B804" s="30"/>
      <c r="C804" s="28"/>
      <c r="D804" s="28"/>
      <c r="E804" s="28"/>
      <c r="F804" s="28"/>
      <c r="G804" s="28"/>
      <c r="H804" s="28" t="str">
        <f>IF(TRIM(D804)="","",IFERROR(INDEX('Student Master'!C:C,MATCH(D804,'Student Master'!B:B,0)),"Not Found"))</f>
        <v/>
      </c>
      <c r="I804" s="28" t="str">
        <f>IF(TRIM(D804)="","",IFERROR(INDEX('Student Master'!D:D,MATCH(D804,'Student Master'!B:B,0)),"Not Found"))</f>
        <v/>
      </c>
      <c r="J804" s="28" t="str">
        <f>IF(TRIM(D804)="","",IFERROR(INDEX('Student Master'!H:H,MATCH(D804,'Student Master'!B:B,0)),"Not Found"))</f>
        <v/>
      </c>
      <c r="K804" s="28" t="str">
        <f>IF(TRIM(D804)="","",IFERROR(INDEX('Student Master'!N:N,MATCH(D804,'Student Master'!B:B,0)),"Not Found"))</f>
        <v/>
      </c>
      <c r="L804" s="28" t="str">
        <f>IF(TRIM(D804)="","",IFERROR(INDEX('Student Master'!L:L,MATCH(D804,'Student Master'!B:B,0)),"Not Found"))</f>
        <v/>
      </c>
      <c r="M804" s="28"/>
      <c r="N804" s="28"/>
    </row>
    <row r="805" spans="1:14" x14ac:dyDescent="0.35">
      <c r="A805" s="28">
        <f t="shared" si="13"/>
        <v>804</v>
      </c>
      <c r="B805" s="30"/>
      <c r="C805" s="28"/>
      <c r="D805" s="28"/>
      <c r="E805" s="28"/>
      <c r="F805" s="28"/>
      <c r="G805" s="28"/>
      <c r="H805" s="28" t="str">
        <f>IF(TRIM(D805)="","",IFERROR(INDEX('Student Master'!C:C,MATCH(D805,'Student Master'!B:B,0)),"Not Found"))</f>
        <v/>
      </c>
      <c r="I805" s="28" t="str">
        <f>IF(TRIM(D805)="","",IFERROR(INDEX('Student Master'!D:D,MATCH(D805,'Student Master'!B:B,0)),"Not Found"))</f>
        <v/>
      </c>
      <c r="J805" s="28" t="str">
        <f>IF(TRIM(D805)="","",IFERROR(INDEX('Student Master'!H:H,MATCH(D805,'Student Master'!B:B,0)),"Not Found"))</f>
        <v/>
      </c>
      <c r="K805" s="28" t="str">
        <f>IF(TRIM(D805)="","",IFERROR(INDEX('Student Master'!N:N,MATCH(D805,'Student Master'!B:B,0)),"Not Found"))</f>
        <v/>
      </c>
      <c r="L805" s="28" t="str">
        <f>IF(TRIM(D805)="","",IFERROR(INDEX('Student Master'!L:L,MATCH(D805,'Student Master'!B:B,0)),"Not Found"))</f>
        <v/>
      </c>
      <c r="M805" s="28"/>
      <c r="N805" s="28"/>
    </row>
    <row r="806" spans="1:14" x14ac:dyDescent="0.35">
      <c r="A806" s="28">
        <f t="shared" si="13"/>
        <v>805</v>
      </c>
      <c r="B806" s="30"/>
      <c r="C806" s="28"/>
      <c r="D806" s="28"/>
      <c r="E806" s="28"/>
      <c r="F806" s="28"/>
      <c r="G806" s="28"/>
      <c r="H806" s="28" t="str">
        <f>IF(TRIM(D806)="","",IFERROR(INDEX('Student Master'!C:C,MATCH(D806,'Student Master'!B:B,0)),"Not Found"))</f>
        <v/>
      </c>
      <c r="I806" s="28" t="str">
        <f>IF(TRIM(D806)="","",IFERROR(INDEX('Student Master'!D:D,MATCH(D806,'Student Master'!B:B,0)),"Not Found"))</f>
        <v/>
      </c>
      <c r="J806" s="28" t="str">
        <f>IF(TRIM(D806)="","",IFERROR(INDEX('Student Master'!H:H,MATCH(D806,'Student Master'!B:B,0)),"Not Found"))</f>
        <v/>
      </c>
      <c r="K806" s="28" t="str">
        <f>IF(TRIM(D806)="","",IFERROR(INDEX('Student Master'!N:N,MATCH(D806,'Student Master'!B:B,0)),"Not Found"))</f>
        <v/>
      </c>
      <c r="L806" s="28" t="str">
        <f>IF(TRIM(D806)="","",IFERROR(INDEX('Student Master'!L:L,MATCH(D806,'Student Master'!B:B,0)),"Not Found"))</f>
        <v/>
      </c>
      <c r="M806" s="28"/>
      <c r="N806" s="28"/>
    </row>
    <row r="807" spans="1:14" x14ac:dyDescent="0.35">
      <c r="A807" s="28">
        <f t="shared" si="13"/>
        <v>806</v>
      </c>
      <c r="B807" s="30"/>
      <c r="C807" s="28"/>
      <c r="D807" s="28"/>
      <c r="E807" s="28"/>
      <c r="F807" s="28"/>
      <c r="G807" s="28"/>
      <c r="H807" s="28" t="str">
        <f>IF(TRIM(D807)="","",IFERROR(INDEX('Student Master'!C:C,MATCH(D807,'Student Master'!B:B,0)),"Not Found"))</f>
        <v/>
      </c>
      <c r="I807" s="28" t="str">
        <f>IF(TRIM(D807)="","",IFERROR(INDEX('Student Master'!D:D,MATCH(D807,'Student Master'!B:B,0)),"Not Found"))</f>
        <v/>
      </c>
      <c r="J807" s="28" t="str">
        <f>IF(TRIM(D807)="","",IFERROR(INDEX('Student Master'!H:H,MATCH(D807,'Student Master'!B:B,0)),"Not Found"))</f>
        <v/>
      </c>
      <c r="K807" s="28" t="str">
        <f>IF(TRIM(D807)="","",IFERROR(INDEX('Student Master'!N:N,MATCH(D807,'Student Master'!B:B,0)),"Not Found"))</f>
        <v/>
      </c>
      <c r="L807" s="28" t="str">
        <f>IF(TRIM(D807)="","",IFERROR(INDEX('Student Master'!L:L,MATCH(D807,'Student Master'!B:B,0)),"Not Found"))</f>
        <v/>
      </c>
      <c r="M807" s="28"/>
      <c r="N807" s="28"/>
    </row>
    <row r="808" spans="1:14" x14ac:dyDescent="0.35">
      <c r="A808" s="28">
        <f t="shared" si="13"/>
        <v>807</v>
      </c>
      <c r="B808" s="30"/>
      <c r="C808" s="28"/>
      <c r="D808" s="28"/>
      <c r="E808" s="28"/>
      <c r="F808" s="28"/>
      <c r="G808" s="28"/>
      <c r="H808" s="28" t="str">
        <f>IF(TRIM(D808)="","",IFERROR(INDEX('Student Master'!C:C,MATCH(D808,'Student Master'!B:B,0)),"Not Found"))</f>
        <v/>
      </c>
      <c r="I808" s="28" t="str">
        <f>IF(TRIM(D808)="","",IFERROR(INDEX('Student Master'!D:D,MATCH(D808,'Student Master'!B:B,0)),"Not Found"))</f>
        <v/>
      </c>
      <c r="J808" s="28" t="str">
        <f>IF(TRIM(D808)="","",IFERROR(INDEX('Student Master'!H:H,MATCH(D808,'Student Master'!B:B,0)),"Not Found"))</f>
        <v/>
      </c>
      <c r="K808" s="28" t="str">
        <f>IF(TRIM(D808)="","",IFERROR(INDEX('Student Master'!N:N,MATCH(D808,'Student Master'!B:B,0)),"Not Found"))</f>
        <v/>
      </c>
      <c r="L808" s="28" t="str">
        <f>IF(TRIM(D808)="","",IFERROR(INDEX('Student Master'!L:L,MATCH(D808,'Student Master'!B:B,0)),"Not Found"))</f>
        <v/>
      </c>
      <c r="M808" s="28"/>
      <c r="N808" s="28"/>
    </row>
    <row r="809" spans="1:14" x14ac:dyDescent="0.35">
      <c r="A809" s="28">
        <f t="shared" si="13"/>
        <v>808</v>
      </c>
      <c r="B809" s="30"/>
      <c r="C809" s="28"/>
      <c r="D809" s="28"/>
      <c r="E809" s="28"/>
      <c r="F809" s="28"/>
      <c r="G809" s="28"/>
      <c r="H809" s="28" t="str">
        <f>IF(TRIM(D809)="","",IFERROR(INDEX('Student Master'!C:C,MATCH(D809,'Student Master'!B:B,0)),"Not Found"))</f>
        <v/>
      </c>
      <c r="I809" s="28" t="str">
        <f>IF(TRIM(D809)="","",IFERROR(INDEX('Student Master'!D:D,MATCH(D809,'Student Master'!B:B,0)),"Not Found"))</f>
        <v/>
      </c>
      <c r="J809" s="28" t="str">
        <f>IF(TRIM(D809)="","",IFERROR(INDEX('Student Master'!H:H,MATCH(D809,'Student Master'!B:B,0)),"Not Found"))</f>
        <v/>
      </c>
      <c r="K809" s="28" t="str">
        <f>IF(TRIM(D809)="","",IFERROR(INDEX('Student Master'!N:N,MATCH(D809,'Student Master'!B:B,0)),"Not Found"))</f>
        <v/>
      </c>
      <c r="L809" s="28" t="str">
        <f>IF(TRIM(D809)="","",IFERROR(INDEX('Student Master'!L:L,MATCH(D809,'Student Master'!B:B,0)),"Not Found"))</f>
        <v/>
      </c>
      <c r="M809" s="28"/>
      <c r="N809" s="28"/>
    </row>
    <row r="810" spans="1:14" x14ac:dyDescent="0.35">
      <c r="A810" s="28">
        <f t="shared" si="13"/>
        <v>809</v>
      </c>
      <c r="B810" s="30"/>
      <c r="C810" s="28"/>
      <c r="D810" s="28"/>
      <c r="E810" s="28"/>
      <c r="F810" s="28"/>
      <c r="G810" s="28"/>
      <c r="H810" s="28" t="str">
        <f>IF(TRIM(D810)="","",IFERROR(INDEX('Student Master'!C:C,MATCH(D810,'Student Master'!B:B,0)),"Not Found"))</f>
        <v/>
      </c>
      <c r="I810" s="28" t="str">
        <f>IF(TRIM(D810)="","",IFERROR(INDEX('Student Master'!D:D,MATCH(D810,'Student Master'!B:B,0)),"Not Found"))</f>
        <v/>
      </c>
      <c r="J810" s="28" t="str">
        <f>IF(TRIM(D810)="","",IFERROR(INDEX('Student Master'!H:H,MATCH(D810,'Student Master'!B:B,0)),"Not Found"))</f>
        <v/>
      </c>
      <c r="K810" s="28" t="str">
        <f>IF(TRIM(D810)="","",IFERROR(INDEX('Student Master'!N:N,MATCH(D810,'Student Master'!B:B,0)),"Not Found"))</f>
        <v/>
      </c>
      <c r="L810" s="28" t="str">
        <f>IF(TRIM(D810)="","",IFERROR(INDEX('Student Master'!L:L,MATCH(D810,'Student Master'!B:B,0)),"Not Found"))</f>
        <v/>
      </c>
      <c r="M810" s="28"/>
      <c r="N810" s="28"/>
    </row>
    <row r="811" spans="1:14" x14ac:dyDescent="0.35">
      <c r="A811" s="28">
        <f t="shared" si="13"/>
        <v>810</v>
      </c>
      <c r="B811" s="30"/>
      <c r="C811" s="28"/>
      <c r="D811" s="28"/>
      <c r="E811" s="28"/>
      <c r="F811" s="28"/>
      <c r="G811" s="28"/>
      <c r="H811" s="28" t="str">
        <f>IF(TRIM(D811)="","",IFERROR(INDEX('Student Master'!C:C,MATCH(D811,'Student Master'!B:B,0)),"Not Found"))</f>
        <v/>
      </c>
      <c r="I811" s="28" t="str">
        <f>IF(TRIM(D811)="","",IFERROR(INDEX('Student Master'!D:D,MATCH(D811,'Student Master'!B:B,0)),"Not Found"))</f>
        <v/>
      </c>
      <c r="J811" s="28" t="str">
        <f>IF(TRIM(D811)="","",IFERROR(INDEX('Student Master'!H:H,MATCH(D811,'Student Master'!B:B,0)),"Not Found"))</f>
        <v/>
      </c>
      <c r="K811" s="28" t="str">
        <f>IF(TRIM(D811)="","",IFERROR(INDEX('Student Master'!N:N,MATCH(D811,'Student Master'!B:B,0)),"Not Found"))</f>
        <v/>
      </c>
      <c r="L811" s="28" t="str">
        <f>IF(TRIM(D811)="","",IFERROR(INDEX('Student Master'!L:L,MATCH(D811,'Student Master'!B:B,0)),"Not Found"))</f>
        <v/>
      </c>
      <c r="M811" s="28"/>
      <c r="N811" s="28"/>
    </row>
    <row r="812" spans="1:14" x14ac:dyDescent="0.35">
      <c r="A812" s="28">
        <f t="shared" si="13"/>
        <v>811</v>
      </c>
      <c r="B812" s="30"/>
      <c r="C812" s="28"/>
      <c r="D812" s="28"/>
      <c r="E812" s="28"/>
      <c r="F812" s="28"/>
      <c r="G812" s="28"/>
      <c r="H812" s="28" t="str">
        <f>IF(TRIM(D812)="","",IFERROR(INDEX('Student Master'!C:C,MATCH(D812,'Student Master'!B:B,0)),"Not Found"))</f>
        <v/>
      </c>
      <c r="I812" s="28" t="str">
        <f>IF(TRIM(D812)="","",IFERROR(INDEX('Student Master'!D:D,MATCH(D812,'Student Master'!B:B,0)),"Not Found"))</f>
        <v/>
      </c>
      <c r="J812" s="28" t="str">
        <f>IF(TRIM(D812)="","",IFERROR(INDEX('Student Master'!H:H,MATCH(D812,'Student Master'!B:B,0)),"Not Found"))</f>
        <v/>
      </c>
      <c r="K812" s="28" t="str">
        <f>IF(TRIM(D812)="","",IFERROR(INDEX('Student Master'!N:N,MATCH(D812,'Student Master'!B:B,0)),"Not Found"))</f>
        <v/>
      </c>
      <c r="L812" s="28" t="str">
        <f>IF(TRIM(D812)="","",IFERROR(INDEX('Student Master'!L:L,MATCH(D812,'Student Master'!B:B,0)),"Not Found"))</f>
        <v/>
      </c>
      <c r="M812" s="28"/>
      <c r="N812" s="28"/>
    </row>
    <row r="813" spans="1:14" x14ac:dyDescent="0.35">
      <c r="A813" s="28">
        <f t="shared" si="13"/>
        <v>812</v>
      </c>
      <c r="B813" s="30"/>
      <c r="C813" s="28"/>
      <c r="D813" s="28"/>
      <c r="E813" s="28"/>
      <c r="F813" s="28"/>
      <c r="G813" s="28"/>
      <c r="H813" s="28" t="str">
        <f>IF(TRIM(D813)="","",IFERROR(INDEX('Student Master'!C:C,MATCH(D813,'Student Master'!B:B,0)),"Not Found"))</f>
        <v/>
      </c>
      <c r="I813" s="28" t="str">
        <f>IF(TRIM(D813)="","",IFERROR(INDEX('Student Master'!D:D,MATCH(D813,'Student Master'!B:B,0)),"Not Found"))</f>
        <v/>
      </c>
      <c r="J813" s="28" t="str">
        <f>IF(TRIM(D813)="","",IFERROR(INDEX('Student Master'!H:H,MATCH(D813,'Student Master'!B:B,0)),"Not Found"))</f>
        <v/>
      </c>
      <c r="K813" s="28" t="str">
        <f>IF(TRIM(D813)="","",IFERROR(INDEX('Student Master'!N:N,MATCH(D813,'Student Master'!B:B,0)),"Not Found"))</f>
        <v/>
      </c>
      <c r="L813" s="28" t="str">
        <f>IF(TRIM(D813)="","",IFERROR(INDEX('Student Master'!L:L,MATCH(D813,'Student Master'!B:B,0)),"Not Found"))</f>
        <v/>
      </c>
      <c r="M813" s="28"/>
      <c r="N813" s="28"/>
    </row>
    <row r="814" spans="1:14" x14ac:dyDescent="0.35">
      <c r="A814" s="28">
        <f t="shared" si="13"/>
        <v>813</v>
      </c>
      <c r="B814" s="30"/>
      <c r="C814" s="28"/>
      <c r="D814" s="28"/>
      <c r="E814" s="28"/>
      <c r="F814" s="28"/>
      <c r="G814" s="28"/>
      <c r="H814" s="28" t="str">
        <f>IF(TRIM(D814)="","",IFERROR(INDEX('Student Master'!C:C,MATCH(D814,'Student Master'!B:B,0)),"Not Found"))</f>
        <v/>
      </c>
      <c r="I814" s="28" t="str">
        <f>IF(TRIM(D814)="","",IFERROR(INDEX('Student Master'!D:D,MATCH(D814,'Student Master'!B:B,0)),"Not Found"))</f>
        <v/>
      </c>
      <c r="J814" s="28" t="str">
        <f>IF(TRIM(D814)="","",IFERROR(INDEX('Student Master'!H:H,MATCH(D814,'Student Master'!B:B,0)),"Not Found"))</f>
        <v/>
      </c>
      <c r="K814" s="28" t="str">
        <f>IF(TRIM(D814)="","",IFERROR(INDEX('Student Master'!N:N,MATCH(D814,'Student Master'!B:B,0)),"Not Found"))</f>
        <v/>
      </c>
      <c r="L814" s="28" t="str">
        <f>IF(TRIM(D814)="","",IFERROR(INDEX('Student Master'!L:L,MATCH(D814,'Student Master'!B:B,0)),"Not Found"))</f>
        <v/>
      </c>
      <c r="M814" s="28"/>
      <c r="N814" s="28"/>
    </row>
    <row r="815" spans="1:14" x14ac:dyDescent="0.35">
      <c r="A815" s="28">
        <f t="shared" si="13"/>
        <v>814</v>
      </c>
      <c r="B815" s="30"/>
      <c r="C815" s="28"/>
      <c r="D815" s="28"/>
      <c r="E815" s="28"/>
      <c r="F815" s="28"/>
      <c r="G815" s="28"/>
      <c r="H815" s="28" t="str">
        <f>IF(TRIM(D815)="","",IFERROR(INDEX('Student Master'!C:C,MATCH(D815,'Student Master'!B:B,0)),"Not Found"))</f>
        <v/>
      </c>
      <c r="I815" s="28" t="str">
        <f>IF(TRIM(D815)="","",IFERROR(INDEX('Student Master'!D:D,MATCH(D815,'Student Master'!B:B,0)),"Not Found"))</f>
        <v/>
      </c>
      <c r="J815" s="28" t="str">
        <f>IF(TRIM(D815)="","",IFERROR(INDEX('Student Master'!H:H,MATCH(D815,'Student Master'!B:B,0)),"Not Found"))</f>
        <v/>
      </c>
      <c r="K815" s="28" t="str">
        <f>IF(TRIM(D815)="","",IFERROR(INDEX('Student Master'!N:N,MATCH(D815,'Student Master'!B:B,0)),"Not Found"))</f>
        <v/>
      </c>
      <c r="L815" s="28" t="str">
        <f>IF(TRIM(D815)="","",IFERROR(INDEX('Student Master'!L:L,MATCH(D815,'Student Master'!B:B,0)),"Not Found"))</f>
        <v/>
      </c>
      <c r="M815" s="28"/>
      <c r="N815" s="28"/>
    </row>
    <row r="816" spans="1:14" x14ac:dyDescent="0.35">
      <c r="A816" s="28">
        <f t="shared" si="13"/>
        <v>815</v>
      </c>
      <c r="B816" s="30"/>
      <c r="C816" s="28"/>
      <c r="D816" s="28"/>
      <c r="E816" s="28"/>
      <c r="F816" s="28"/>
      <c r="G816" s="28"/>
      <c r="H816" s="28" t="str">
        <f>IF(TRIM(D816)="","",IFERROR(INDEX('Student Master'!C:C,MATCH(D816,'Student Master'!B:B,0)),"Not Found"))</f>
        <v/>
      </c>
      <c r="I816" s="28" t="str">
        <f>IF(TRIM(D816)="","",IFERROR(INDEX('Student Master'!D:D,MATCH(D816,'Student Master'!B:B,0)),"Not Found"))</f>
        <v/>
      </c>
      <c r="J816" s="28" t="str">
        <f>IF(TRIM(D816)="","",IFERROR(INDEX('Student Master'!H:H,MATCH(D816,'Student Master'!B:B,0)),"Not Found"))</f>
        <v/>
      </c>
      <c r="K816" s="28" t="str">
        <f>IF(TRIM(D816)="","",IFERROR(INDEX('Student Master'!N:N,MATCH(D816,'Student Master'!B:B,0)),"Not Found"))</f>
        <v/>
      </c>
      <c r="L816" s="28" t="str">
        <f>IF(TRIM(D816)="","",IFERROR(INDEX('Student Master'!L:L,MATCH(D816,'Student Master'!B:B,0)),"Not Found"))</f>
        <v/>
      </c>
      <c r="M816" s="28"/>
      <c r="N816" s="28"/>
    </row>
    <row r="817" spans="1:14" x14ac:dyDescent="0.35">
      <c r="A817" s="28">
        <f t="shared" si="13"/>
        <v>816</v>
      </c>
      <c r="B817" s="30"/>
      <c r="C817" s="28"/>
      <c r="D817" s="28"/>
      <c r="E817" s="28"/>
      <c r="F817" s="28"/>
      <c r="G817" s="28"/>
      <c r="H817" s="28" t="str">
        <f>IF(TRIM(D817)="","",IFERROR(INDEX('Student Master'!C:C,MATCH(D817,'Student Master'!B:B,0)),"Not Found"))</f>
        <v/>
      </c>
      <c r="I817" s="28" t="str">
        <f>IF(TRIM(D817)="","",IFERROR(INDEX('Student Master'!D:D,MATCH(D817,'Student Master'!B:B,0)),"Not Found"))</f>
        <v/>
      </c>
      <c r="J817" s="28" t="str">
        <f>IF(TRIM(D817)="","",IFERROR(INDEX('Student Master'!H:H,MATCH(D817,'Student Master'!B:B,0)),"Not Found"))</f>
        <v/>
      </c>
      <c r="K817" s="28" t="str">
        <f>IF(TRIM(D817)="","",IFERROR(INDEX('Student Master'!N:N,MATCH(D817,'Student Master'!B:B,0)),"Not Found"))</f>
        <v/>
      </c>
      <c r="L817" s="28" t="str">
        <f>IF(TRIM(D817)="","",IFERROR(INDEX('Student Master'!L:L,MATCH(D817,'Student Master'!B:B,0)),"Not Found"))</f>
        <v/>
      </c>
      <c r="M817" s="28"/>
      <c r="N817" s="28"/>
    </row>
    <row r="818" spans="1:14" x14ac:dyDescent="0.35">
      <c r="A818" s="28">
        <f t="shared" si="13"/>
        <v>817</v>
      </c>
      <c r="B818" s="30"/>
      <c r="C818" s="28"/>
      <c r="D818" s="28"/>
      <c r="E818" s="28"/>
      <c r="F818" s="28"/>
      <c r="G818" s="28"/>
      <c r="H818" s="28" t="str">
        <f>IF(TRIM(D818)="","",IFERROR(INDEX('Student Master'!C:C,MATCH(D818,'Student Master'!B:B,0)),"Not Found"))</f>
        <v/>
      </c>
      <c r="I818" s="28" t="str">
        <f>IF(TRIM(D818)="","",IFERROR(INDEX('Student Master'!D:D,MATCH(D818,'Student Master'!B:B,0)),"Not Found"))</f>
        <v/>
      </c>
      <c r="J818" s="28" t="str">
        <f>IF(TRIM(D818)="","",IFERROR(INDEX('Student Master'!H:H,MATCH(D818,'Student Master'!B:B,0)),"Not Found"))</f>
        <v/>
      </c>
      <c r="K818" s="28" t="str">
        <f>IF(TRIM(D818)="","",IFERROR(INDEX('Student Master'!N:N,MATCH(D818,'Student Master'!B:B,0)),"Not Found"))</f>
        <v/>
      </c>
      <c r="L818" s="28" t="str">
        <f>IF(TRIM(D818)="","",IFERROR(INDEX('Student Master'!L:L,MATCH(D818,'Student Master'!B:B,0)),"Not Found"))</f>
        <v/>
      </c>
      <c r="M818" s="28"/>
      <c r="N818" s="28"/>
    </row>
    <row r="819" spans="1:14" x14ac:dyDescent="0.35">
      <c r="A819" s="28">
        <f t="shared" si="13"/>
        <v>818</v>
      </c>
      <c r="B819" s="30"/>
      <c r="C819" s="28"/>
      <c r="D819" s="28"/>
      <c r="E819" s="28"/>
      <c r="F819" s="28"/>
      <c r="G819" s="28"/>
      <c r="H819" s="28" t="str">
        <f>IF(TRIM(D819)="","",IFERROR(INDEX('Student Master'!C:C,MATCH(D819,'Student Master'!B:B,0)),"Not Found"))</f>
        <v/>
      </c>
      <c r="I819" s="28" t="str">
        <f>IF(TRIM(D819)="","",IFERROR(INDEX('Student Master'!D:D,MATCH(D819,'Student Master'!B:B,0)),"Not Found"))</f>
        <v/>
      </c>
      <c r="J819" s="28" t="str">
        <f>IF(TRIM(D819)="","",IFERROR(INDEX('Student Master'!H:H,MATCH(D819,'Student Master'!B:B,0)),"Not Found"))</f>
        <v/>
      </c>
      <c r="K819" s="28" t="str">
        <f>IF(TRIM(D819)="","",IFERROR(INDEX('Student Master'!N:N,MATCH(D819,'Student Master'!B:B,0)),"Not Found"))</f>
        <v/>
      </c>
      <c r="L819" s="28" t="str">
        <f>IF(TRIM(D819)="","",IFERROR(INDEX('Student Master'!L:L,MATCH(D819,'Student Master'!B:B,0)),"Not Found"))</f>
        <v/>
      </c>
      <c r="M819" s="28"/>
      <c r="N819" s="28"/>
    </row>
    <row r="820" spans="1:14" x14ac:dyDescent="0.35">
      <c r="A820" s="28">
        <f t="shared" si="13"/>
        <v>819</v>
      </c>
      <c r="B820" s="30"/>
      <c r="C820" s="28"/>
      <c r="D820" s="28"/>
      <c r="E820" s="28"/>
      <c r="F820" s="28"/>
      <c r="G820" s="28"/>
      <c r="H820" s="28" t="str">
        <f>IF(TRIM(D820)="","",IFERROR(INDEX('Student Master'!C:C,MATCH(D820,'Student Master'!B:B,0)),"Not Found"))</f>
        <v/>
      </c>
      <c r="I820" s="28" t="str">
        <f>IF(TRIM(D820)="","",IFERROR(INDEX('Student Master'!D:D,MATCH(D820,'Student Master'!B:B,0)),"Not Found"))</f>
        <v/>
      </c>
      <c r="J820" s="28" t="str">
        <f>IF(TRIM(D820)="","",IFERROR(INDEX('Student Master'!H:H,MATCH(D820,'Student Master'!B:B,0)),"Not Found"))</f>
        <v/>
      </c>
      <c r="K820" s="28" t="str">
        <f>IF(TRIM(D820)="","",IFERROR(INDEX('Student Master'!N:N,MATCH(D820,'Student Master'!B:B,0)),"Not Found"))</f>
        <v/>
      </c>
      <c r="L820" s="28" t="str">
        <f>IF(TRIM(D820)="","",IFERROR(INDEX('Student Master'!L:L,MATCH(D820,'Student Master'!B:B,0)),"Not Found"))</f>
        <v/>
      </c>
      <c r="M820" s="28"/>
      <c r="N820" s="28"/>
    </row>
    <row r="821" spans="1:14" x14ac:dyDescent="0.35">
      <c r="A821" s="28">
        <f t="shared" si="13"/>
        <v>820</v>
      </c>
      <c r="B821" s="30"/>
      <c r="C821" s="28"/>
      <c r="D821" s="28"/>
      <c r="E821" s="28"/>
      <c r="F821" s="28"/>
      <c r="G821" s="28"/>
      <c r="H821" s="28" t="str">
        <f>IF(TRIM(D821)="","",IFERROR(INDEX('Student Master'!C:C,MATCH(D821,'Student Master'!B:B,0)),"Not Found"))</f>
        <v/>
      </c>
      <c r="I821" s="28" t="str">
        <f>IF(TRIM(D821)="","",IFERROR(INDEX('Student Master'!D:D,MATCH(D821,'Student Master'!B:B,0)),"Not Found"))</f>
        <v/>
      </c>
      <c r="J821" s="28" t="str">
        <f>IF(TRIM(D821)="","",IFERROR(INDEX('Student Master'!H:H,MATCH(D821,'Student Master'!B:B,0)),"Not Found"))</f>
        <v/>
      </c>
      <c r="K821" s="28" t="str">
        <f>IF(TRIM(D821)="","",IFERROR(INDEX('Student Master'!N:N,MATCH(D821,'Student Master'!B:B,0)),"Not Found"))</f>
        <v/>
      </c>
      <c r="L821" s="28" t="str">
        <f>IF(TRIM(D821)="","",IFERROR(INDEX('Student Master'!L:L,MATCH(D821,'Student Master'!B:B,0)),"Not Found"))</f>
        <v/>
      </c>
      <c r="M821" s="28"/>
      <c r="N821" s="28"/>
    </row>
    <row r="822" spans="1:14" x14ac:dyDescent="0.35">
      <c r="A822" s="28">
        <f t="shared" si="13"/>
        <v>821</v>
      </c>
      <c r="B822" s="30"/>
      <c r="C822" s="28"/>
      <c r="D822" s="28"/>
      <c r="E822" s="28"/>
      <c r="F822" s="28"/>
      <c r="G822" s="28"/>
      <c r="H822" s="28" t="str">
        <f>IF(TRIM(D822)="","",IFERROR(INDEX('Student Master'!C:C,MATCH(D822,'Student Master'!B:B,0)),"Not Found"))</f>
        <v/>
      </c>
      <c r="I822" s="28" t="str">
        <f>IF(TRIM(D822)="","",IFERROR(INDEX('Student Master'!D:D,MATCH(D822,'Student Master'!B:B,0)),"Not Found"))</f>
        <v/>
      </c>
      <c r="J822" s="28" t="str">
        <f>IF(TRIM(D822)="","",IFERROR(INDEX('Student Master'!H:H,MATCH(D822,'Student Master'!B:B,0)),"Not Found"))</f>
        <v/>
      </c>
      <c r="K822" s="28" t="str">
        <f>IF(TRIM(D822)="","",IFERROR(INDEX('Student Master'!N:N,MATCH(D822,'Student Master'!B:B,0)),"Not Found"))</f>
        <v/>
      </c>
      <c r="L822" s="28" t="str">
        <f>IF(TRIM(D822)="","",IFERROR(INDEX('Student Master'!L:L,MATCH(D822,'Student Master'!B:B,0)),"Not Found"))</f>
        <v/>
      </c>
      <c r="M822" s="28"/>
      <c r="N822" s="28"/>
    </row>
    <row r="823" spans="1:14" x14ac:dyDescent="0.35">
      <c r="A823" s="28">
        <f t="shared" si="13"/>
        <v>822</v>
      </c>
      <c r="B823" s="30"/>
      <c r="C823" s="28"/>
      <c r="D823" s="28"/>
      <c r="E823" s="28"/>
      <c r="F823" s="28"/>
      <c r="G823" s="28"/>
      <c r="H823" s="28" t="str">
        <f>IF(TRIM(D823)="","",IFERROR(INDEX('Student Master'!C:C,MATCH(D823,'Student Master'!B:B,0)),"Not Found"))</f>
        <v/>
      </c>
      <c r="I823" s="28" t="str">
        <f>IF(TRIM(D823)="","",IFERROR(INDEX('Student Master'!D:D,MATCH(D823,'Student Master'!B:B,0)),"Not Found"))</f>
        <v/>
      </c>
      <c r="J823" s="28" t="str">
        <f>IF(TRIM(D823)="","",IFERROR(INDEX('Student Master'!H:H,MATCH(D823,'Student Master'!B:B,0)),"Not Found"))</f>
        <v/>
      </c>
      <c r="K823" s="28" t="str">
        <f>IF(TRIM(D823)="","",IFERROR(INDEX('Student Master'!N:N,MATCH(D823,'Student Master'!B:B,0)),"Not Found"))</f>
        <v/>
      </c>
      <c r="L823" s="28" t="str">
        <f>IF(TRIM(D823)="","",IFERROR(INDEX('Student Master'!L:L,MATCH(D823,'Student Master'!B:B,0)),"Not Found"))</f>
        <v/>
      </c>
      <c r="M823" s="28"/>
      <c r="N823" s="28"/>
    </row>
    <row r="824" spans="1:14" x14ac:dyDescent="0.35">
      <c r="A824" s="28">
        <f t="shared" si="13"/>
        <v>823</v>
      </c>
      <c r="B824" s="30"/>
      <c r="C824" s="28"/>
      <c r="D824" s="28"/>
      <c r="E824" s="28"/>
      <c r="F824" s="28"/>
      <c r="G824" s="28"/>
      <c r="H824" s="28" t="str">
        <f>IF(TRIM(D824)="","",IFERROR(INDEX('Student Master'!C:C,MATCH(D824,'Student Master'!B:B,0)),"Not Found"))</f>
        <v/>
      </c>
      <c r="I824" s="28" t="str">
        <f>IF(TRIM(D824)="","",IFERROR(INDEX('Student Master'!D:D,MATCH(D824,'Student Master'!B:B,0)),"Not Found"))</f>
        <v/>
      </c>
      <c r="J824" s="28" t="str">
        <f>IF(TRIM(D824)="","",IFERROR(INDEX('Student Master'!H:H,MATCH(D824,'Student Master'!B:B,0)),"Not Found"))</f>
        <v/>
      </c>
      <c r="K824" s="28" t="str">
        <f>IF(TRIM(D824)="","",IFERROR(INDEX('Student Master'!N:N,MATCH(D824,'Student Master'!B:B,0)),"Not Found"))</f>
        <v/>
      </c>
      <c r="L824" s="28" t="str">
        <f>IF(TRIM(D824)="","",IFERROR(INDEX('Student Master'!L:L,MATCH(D824,'Student Master'!B:B,0)),"Not Found"))</f>
        <v/>
      </c>
      <c r="M824" s="28"/>
      <c r="N824" s="28"/>
    </row>
    <row r="825" spans="1:14" x14ac:dyDescent="0.35">
      <c r="A825" s="28">
        <f t="shared" si="13"/>
        <v>824</v>
      </c>
      <c r="B825" s="30"/>
      <c r="C825" s="28"/>
      <c r="D825" s="28"/>
      <c r="E825" s="28"/>
      <c r="F825" s="28"/>
      <c r="G825" s="28"/>
      <c r="H825" s="28" t="str">
        <f>IF(TRIM(D825)="","",IFERROR(INDEX('Student Master'!C:C,MATCH(D825,'Student Master'!B:B,0)),"Not Found"))</f>
        <v/>
      </c>
      <c r="I825" s="28" t="str">
        <f>IF(TRIM(D825)="","",IFERROR(INDEX('Student Master'!D:D,MATCH(D825,'Student Master'!B:B,0)),"Not Found"))</f>
        <v/>
      </c>
      <c r="J825" s="28" t="str">
        <f>IF(TRIM(D825)="","",IFERROR(INDEX('Student Master'!H:H,MATCH(D825,'Student Master'!B:B,0)),"Not Found"))</f>
        <v/>
      </c>
      <c r="K825" s="28" t="str">
        <f>IF(TRIM(D825)="","",IFERROR(INDEX('Student Master'!N:N,MATCH(D825,'Student Master'!B:B,0)),"Not Found"))</f>
        <v/>
      </c>
      <c r="L825" s="28" t="str">
        <f>IF(TRIM(D825)="","",IFERROR(INDEX('Student Master'!L:L,MATCH(D825,'Student Master'!B:B,0)),"Not Found"))</f>
        <v/>
      </c>
      <c r="M825" s="28"/>
      <c r="N825" s="28"/>
    </row>
    <row r="826" spans="1:14" x14ac:dyDescent="0.35">
      <c r="A826" s="28">
        <f t="shared" si="13"/>
        <v>825</v>
      </c>
      <c r="B826" s="30"/>
      <c r="C826" s="28"/>
      <c r="D826" s="28"/>
      <c r="E826" s="28"/>
      <c r="F826" s="28"/>
      <c r="G826" s="28"/>
      <c r="H826" s="28" t="str">
        <f>IF(TRIM(D826)="","",IFERROR(INDEX('Student Master'!C:C,MATCH(D826,'Student Master'!B:B,0)),"Not Found"))</f>
        <v/>
      </c>
      <c r="I826" s="28" t="str">
        <f>IF(TRIM(D826)="","",IFERROR(INDEX('Student Master'!D:D,MATCH(D826,'Student Master'!B:B,0)),"Not Found"))</f>
        <v/>
      </c>
      <c r="J826" s="28" t="str">
        <f>IF(TRIM(D826)="","",IFERROR(INDEX('Student Master'!H:H,MATCH(D826,'Student Master'!B:B,0)),"Not Found"))</f>
        <v/>
      </c>
      <c r="K826" s="28" t="str">
        <f>IF(TRIM(D826)="","",IFERROR(INDEX('Student Master'!N:N,MATCH(D826,'Student Master'!B:B,0)),"Not Found"))</f>
        <v/>
      </c>
      <c r="L826" s="28" t="str">
        <f>IF(TRIM(D826)="","",IFERROR(INDEX('Student Master'!L:L,MATCH(D826,'Student Master'!B:B,0)),"Not Found"))</f>
        <v/>
      </c>
      <c r="M826" s="28"/>
      <c r="N826" s="28"/>
    </row>
    <row r="827" spans="1:14" x14ac:dyDescent="0.35">
      <c r="A827" s="28">
        <f t="shared" si="13"/>
        <v>826</v>
      </c>
      <c r="B827" s="30"/>
      <c r="C827" s="28"/>
      <c r="D827" s="28"/>
      <c r="E827" s="28"/>
      <c r="F827" s="28"/>
      <c r="G827" s="28"/>
      <c r="H827" s="28" t="str">
        <f>IF(TRIM(D827)="","",IFERROR(INDEX('Student Master'!C:C,MATCH(D827,'Student Master'!B:B,0)),"Not Found"))</f>
        <v/>
      </c>
      <c r="I827" s="28" t="str">
        <f>IF(TRIM(D827)="","",IFERROR(INDEX('Student Master'!D:D,MATCH(D827,'Student Master'!B:B,0)),"Not Found"))</f>
        <v/>
      </c>
      <c r="J827" s="28" t="str">
        <f>IF(TRIM(D827)="","",IFERROR(INDEX('Student Master'!H:H,MATCH(D827,'Student Master'!B:B,0)),"Not Found"))</f>
        <v/>
      </c>
      <c r="K827" s="28" t="str">
        <f>IF(TRIM(D827)="","",IFERROR(INDEX('Student Master'!N:N,MATCH(D827,'Student Master'!B:B,0)),"Not Found"))</f>
        <v/>
      </c>
      <c r="L827" s="28" t="str">
        <f>IF(TRIM(D827)="","",IFERROR(INDEX('Student Master'!L:L,MATCH(D827,'Student Master'!B:B,0)),"Not Found"))</f>
        <v/>
      </c>
      <c r="M827" s="28"/>
      <c r="N827" s="28"/>
    </row>
    <row r="828" spans="1:14" x14ac:dyDescent="0.35">
      <c r="A828" s="28">
        <f t="shared" si="13"/>
        <v>827</v>
      </c>
      <c r="B828" s="30"/>
      <c r="C828" s="28"/>
      <c r="D828" s="28"/>
      <c r="E828" s="28"/>
      <c r="F828" s="28"/>
      <c r="G828" s="28"/>
      <c r="H828" s="28" t="str">
        <f>IF(TRIM(D828)="","",IFERROR(INDEX('Student Master'!C:C,MATCH(D828,'Student Master'!B:B,0)),"Not Found"))</f>
        <v/>
      </c>
      <c r="I828" s="28" t="str">
        <f>IF(TRIM(D828)="","",IFERROR(INDEX('Student Master'!D:D,MATCH(D828,'Student Master'!B:B,0)),"Not Found"))</f>
        <v/>
      </c>
      <c r="J828" s="28" t="str">
        <f>IF(TRIM(D828)="","",IFERROR(INDEX('Student Master'!H:H,MATCH(D828,'Student Master'!B:B,0)),"Not Found"))</f>
        <v/>
      </c>
      <c r="K828" s="28" t="str">
        <f>IF(TRIM(D828)="","",IFERROR(INDEX('Student Master'!N:N,MATCH(D828,'Student Master'!B:B,0)),"Not Found"))</f>
        <v/>
      </c>
      <c r="L828" s="28" t="str">
        <f>IF(TRIM(D828)="","",IFERROR(INDEX('Student Master'!L:L,MATCH(D828,'Student Master'!B:B,0)),"Not Found"))</f>
        <v/>
      </c>
      <c r="M828" s="28"/>
      <c r="N828" s="28"/>
    </row>
    <row r="829" spans="1:14" x14ac:dyDescent="0.35">
      <c r="A829" s="28">
        <f t="shared" si="13"/>
        <v>828</v>
      </c>
      <c r="B829" s="30"/>
      <c r="C829" s="28"/>
      <c r="D829" s="28"/>
      <c r="E829" s="28"/>
      <c r="F829" s="28"/>
      <c r="G829" s="28"/>
      <c r="H829" s="28" t="str">
        <f>IF(TRIM(D829)="","",IFERROR(INDEX('Student Master'!C:C,MATCH(D829,'Student Master'!B:B,0)),"Not Found"))</f>
        <v/>
      </c>
      <c r="I829" s="28" t="str">
        <f>IF(TRIM(D829)="","",IFERROR(INDEX('Student Master'!D:D,MATCH(D829,'Student Master'!B:B,0)),"Not Found"))</f>
        <v/>
      </c>
      <c r="J829" s="28" t="str">
        <f>IF(TRIM(D829)="","",IFERROR(INDEX('Student Master'!H:H,MATCH(D829,'Student Master'!B:B,0)),"Not Found"))</f>
        <v/>
      </c>
      <c r="K829" s="28" t="str">
        <f>IF(TRIM(D829)="","",IFERROR(INDEX('Student Master'!N:N,MATCH(D829,'Student Master'!B:B,0)),"Not Found"))</f>
        <v/>
      </c>
      <c r="L829" s="28" t="str">
        <f>IF(TRIM(D829)="","",IFERROR(INDEX('Student Master'!L:L,MATCH(D829,'Student Master'!B:B,0)),"Not Found"))</f>
        <v/>
      </c>
      <c r="M829" s="28"/>
      <c r="N829" s="28"/>
    </row>
    <row r="830" spans="1:14" x14ac:dyDescent="0.35">
      <c r="A830" s="28">
        <f t="shared" si="13"/>
        <v>829</v>
      </c>
      <c r="B830" s="30"/>
      <c r="C830" s="28"/>
      <c r="D830" s="28"/>
      <c r="E830" s="28"/>
      <c r="F830" s="28"/>
      <c r="G830" s="28"/>
      <c r="H830" s="28" t="str">
        <f>IF(TRIM(D830)="","",IFERROR(INDEX('Student Master'!C:C,MATCH(D830,'Student Master'!B:B,0)),"Not Found"))</f>
        <v/>
      </c>
      <c r="I830" s="28" t="str">
        <f>IF(TRIM(D830)="","",IFERROR(INDEX('Student Master'!D:D,MATCH(D830,'Student Master'!B:B,0)),"Not Found"))</f>
        <v/>
      </c>
      <c r="J830" s="28" t="str">
        <f>IF(TRIM(D830)="","",IFERROR(INDEX('Student Master'!H:H,MATCH(D830,'Student Master'!B:B,0)),"Not Found"))</f>
        <v/>
      </c>
      <c r="K830" s="28" t="str">
        <f>IF(TRIM(D830)="","",IFERROR(INDEX('Student Master'!N:N,MATCH(D830,'Student Master'!B:B,0)),"Not Found"))</f>
        <v/>
      </c>
      <c r="L830" s="28" t="str">
        <f>IF(TRIM(D830)="","",IFERROR(INDEX('Student Master'!L:L,MATCH(D830,'Student Master'!B:B,0)),"Not Found"))</f>
        <v/>
      </c>
      <c r="M830" s="28"/>
      <c r="N830" s="28"/>
    </row>
    <row r="831" spans="1:14" x14ac:dyDescent="0.35">
      <c r="A831" s="28">
        <f t="shared" si="13"/>
        <v>830</v>
      </c>
      <c r="B831" s="30"/>
      <c r="C831" s="28"/>
      <c r="D831" s="28"/>
      <c r="E831" s="28"/>
      <c r="F831" s="28"/>
      <c r="G831" s="28"/>
      <c r="H831" s="28" t="str">
        <f>IF(TRIM(D831)="","",IFERROR(INDEX('Student Master'!C:C,MATCH(D831,'Student Master'!B:B,0)),"Not Found"))</f>
        <v/>
      </c>
      <c r="I831" s="28" t="str">
        <f>IF(TRIM(D831)="","",IFERROR(INDEX('Student Master'!D:D,MATCH(D831,'Student Master'!B:B,0)),"Not Found"))</f>
        <v/>
      </c>
      <c r="J831" s="28" t="str">
        <f>IF(TRIM(D831)="","",IFERROR(INDEX('Student Master'!H:H,MATCH(D831,'Student Master'!B:B,0)),"Not Found"))</f>
        <v/>
      </c>
      <c r="K831" s="28" t="str">
        <f>IF(TRIM(D831)="","",IFERROR(INDEX('Student Master'!N:N,MATCH(D831,'Student Master'!B:B,0)),"Not Found"))</f>
        <v/>
      </c>
      <c r="L831" s="28" t="str">
        <f>IF(TRIM(D831)="","",IFERROR(INDEX('Student Master'!L:L,MATCH(D831,'Student Master'!B:B,0)),"Not Found"))</f>
        <v/>
      </c>
      <c r="M831" s="28"/>
      <c r="N831" s="28"/>
    </row>
    <row r="832" spans="1:14" x14ac:dyDescent="0.35">
      <c r="A832" s="28">
        <f t="shared" si="13"/>
        <v>831</v>
      </c>
      <c r="B832" s="30"/>
      <c r="C832" s="28"/>
      <c r="D832" s="28"/>
      <c r="E832" s="28"/>
      <c r="F832" s="28"/>
      <c r="G832" s="28"/>
      <c r="H832" s="28" t="str">
        <f>IF(TRIM(D832)="","",IFERROR(INDEX('Student Master'!C:C,MATCH(D832,'Student Master'!B:B,0)),"Not Found"))</f>
        <v/>
      </c>
      <c r="I832" s="28" t="str">
        <f>IF(TRIM(D832)="","",IFERROR(INDEX('Student Master'!D:D,MATCH(D832,'Student Master'!B:B,0)),"Not Found"))</f>
        <v/>
      </c>
      <c r="J832" s="28" t="str">
        <f>IF(TRIM(D832)="","",IFERROR(INDEX('Student Master'!H:H,MATCH(D832,'Student Master'!B:B,0)),"Not Found"))</f>
        <v/>
      </c>
      <c r="K832" s="28" t="str">
        <f>IF(TRIM(D832)="","",IFERROR(INDEX('Student Master'!N:N,MATCH(D832,'Student Master'!B:B,0)),"Not Found"))</f>
        <v/>
      </c>
      <c r="L832" s="28" t="str">
        <f>IF(TRIM(D832)="","",IFERROR(INDEX('Student Master'!L:L,MATCH(D832,'Student Master'!B:B,0)),"Not Found"))</f>
        <v/>
      </c>
      <c r="M832" s="28"/>
      <c r="N832" s="28"/>
    </row>
    <row r="833" spans="1:14" x14ac:dyDescent="0.35">
      <c r="A833" s="28">
        <f t="shared" si="13"/>
        <v>832</v>
      </c>
      <c r="B833" s="30"/>
      <c r="C833" s="28"/>
      <c r="D833" s="28"/>
      <c r="E833" s="28"/>
      <c r="F833" s="28"/>
      <c r="G833" s="28"/>
      <c r="H833" s="28" t="str">
        <f>IF(TRIM(D833)="","",IFERROR(INDEX('Student Master'!C:C,MATCH(D833,'Student Master'!B:B,0)),"Not Found"))</f>
        <v/>
      </c>
      <c r="I833" s="28" t="str">
        <f>IF(TRIM(D833)="","",IFERROR(INDEX('Student Master'!D:D,MATCH(D833,'Student Master'!B:B,0)),"Not Found"))</f>
        <v/>
      </c>
      <c r="J833" s="28" t="str">
        <f>IF(TRIM(D833)="","",IFERROR(INDEX('Student Master'!H:H,MATCH(D833,'Student Master'!B:B,0)),"Not Found"))</f>
        <v/>
      </c>
      <c r="K833" s="28" t="str">
        <f>IF(TRIM(D833)="","",IFERROR(INDEX('Student Master'!N:N,MATCH(D833,'Student Master'!B:B,0)),"Not Found"))</f>
        <v/>
      </c>
      <c r="L833" s="28" t="str">
        <f>IF(TRIM(D833)="","",IFERROR(INDEX('Student Master'!L:L,MATCH(D833,'Student Master'!B:B,0)),"Not Found"))</f>
        <v/>
      </c>
      <c r="M833" s="28"/>
      <c r="N833" s="28"/>
    </row>
    <row r="834" spans="1:14" x14ac:dyDescent="0.35">
      <c r="A834" s="28">
        <f t="shared" si="13"/>
        <v>833</v>
      </c>
      <c r="B834" s="30"/>
      <c r="C834" s="28"/>
      <c r="D834" s="28"/>
      <c r="E834" s="28"/>
      <c r="F834" s="28"/>
      <c r="G834" s="28"/>
      <c r="H834" s="28" t="str">
        <f>IF(TRIM(D834)="","",IFERROR(INDEX('Student Master'!C:C,MATCH(D834,'Student Master'!B:B,0)),"Not Found"))</f>
        <v/>
      </c>
      <c r="I834" s="28" t="str">
        <f>IF(TRIM(D834)="","",IFERROR(INDEX('Student Master'!D:D,MATCH(D834,'Student Master'!B:B,0)),"Not Found"))</f>
        <v/>
      </c>
      <c r="J834" s="28" t="str">
        <f>IF(TRIM(D834)="","",IFERROR(INDEX('Student Master'!H:H,MATCH(D834,'Student Master'!B:B,0)),"Not Found"))</f>
        <v/>
      </c>
      <c r="K834" s="28" t="str">
        <f>IF(TRIM(D834)="","",IFERROR(INDEX('Student Master'!N:N,MATCH(D834,'Student Master'!B:B,0)),"Not Found"))</f>
        <v/>
      </c>
      <c r="L834" s="28" t="str">
        <f>IF(TRIM(D834)="","",IFERROR(INDEX('Student Master'!L:L,MATCH(D834,'Student Master'!B:B,0)),"Not Found"))</f>
        <v/>
      </c>
      <c r="M834" s="28"/>
      <c r="N834" s="28"/>
    </row>
    <row r="835" spans="1:14" x14ac:dyDescent="0.35">
      <c r="A835" s="28">
        <f t="shared" si="13"/>
        <v>834</v>
      </c>
      <c r="B835" s="30"/>
      <c r="C835" s="28"/>
      <c r="D835" s="28"/>
      <c r="E835" s="28"/>
      <c r="F835" s="28"/>
      <c r="G835" s="28"/>
      <c r="H835" s="28" t="str">
        <f>IF(TRIM(D835)="","",IFERROR(INDEX('Student Master'!C:C,MATCH(D835,'Student Master'!B:B,0)),"Not Found"))</f>
        <v/>
      </c>
      <c r="I835" s="28" t="str">
        <f>IF(TRIM(D835)="","",IFERROR(INDEX('Student Master'!D:D,MATCH(D835,'Student Master'!B:B,0)),"Not Found"))</f>
        <v/>
      </c>
      <c r="J835" s="28" t="str">
        <f>IF(TRIM(D835)="","",IFERROR(INDEX('Student Master'!H:H,MATCH(D835,'Student Master'!B:B,0)),"Not Found"))</f>
        <v/>
      </c>
      <c r="K835" s="28" t="str">
        <f>IF(TRIM(D835)="","",IFERROR(INDEX('Student Master'!N:N,MATCH(D835,'Student Master'!B:B,0)),"Not Found"))</f>
        <v/>
      </c>
      <c r="L835" s="28" t="str">
        <f>IF(TRIM(D835)="","",IFERROR(INDEX('Student Master'!L:L,MATCH(D835,'Student Master'!B:B,0)),"Not Found"))</f>
        <v/>
      </c>
      <c r="M835" s="28"/>
      <c r="N835" s="28"/>
    </row>
    <row r="836" spans="1:14" x14ac:dyDescent="0.35">
      <c r="A836" s="28">
        <f t="shared" si="13"/>
        <v>835</v>
      </c>
      <c r="B836" s="30"/>
      <c r="C836" s="28"/>
      <c r="D836" s="28"/>
      <c r="E836" s="28"/>
      <c r="F836" s="28"/>
      <c r="G836" s="28"/>
      <c r="H836" s="28" t="str">
        <f>IF(TRIM(D836)="","",IFERROR(INDEX('Student Master'!C:C,MATCH(D836,'Student Master'!B:B,0)),"Not Found"))</f>
        <v/>
      </c>
      <c r="I836" s="28" t="str">
        <f>IF(TRIM(D836)="","",IFERROR(INDEX('Student Master'!D:D,MATCH(D836,'Student Master'!B:B,0)),"Not Found"))</f>
        <v/>
      </c>
      <c r="J836" s="28" t="str">
        <f>IF(TRIM(D836)="","",IFERROR(INDEX('Student Master'!H:H,MATCH(D836,'Student Master'!B:B,0)),"Not Found"))</f>
        <v/>
      </c>
      <c r="K836" s="28" t="str">
        <f>IF(TRIM(D836)="","",IFERROR(INDEX('Student Master'!N:N,MATCH(D836,'Student Master'!B:B,0)),"Not Found"))</f>
        <v/>
      </c>
      <c r="L836" s="28" t="str">
        <f>IF(TRIM(D836)="","",IFERROR(INDEX('Student Master'!L:L,MATCH(D836,'Student Master'!B:B,0)),"Not Found"))</f>
        <v/>
      </c>
      <c r="M836" s="28"/>
      <c r="N836" s="28"/>
    </row>
    <row r="837" spans="1:14" x14ac:dyDescent="0.35">
      <c r="A837" s="28">
        <f t="shared" si="13"/>
        <v>836</v>
      </c>
      <c r="B837" s="30"/>
      <c r="C837" s="28"/>
      <c r="D837" s="28"/>
      <c r="E837" s="28"/>
      <c r="F837" s="28"/>
      <c r="G837" s="28"/>
      <c r="H837" s="28" t="str">
        <f>IF(TRIM(D837)="","",IFERROR(INDEX('Student Master'!C:C,MATCH(D837,'Student Master'!B:B,0)),"Not Found"))</f>
        <v/>
      </c>
      <c r="I837" s="28" t="str">
        <f>IF(TRIM(D837)="","",IFERROR(INDEX('Student Master'!D:D,MATCH(D837,'Student Master'!B:B,0)),"Not Found"))</f>
        <v/>
      </c>
      <c r="J837" s="28" t="str">
        <f>IF(TRIM(D837)="","",IFERROR(INDEX('Student Master'!H:H,MATCH(D837,'Student Master'!B:B,0)),"Not Found"))</f>
        <v/>
      </c>
      <c r="K837" s="28" t="str">
        <f>IF(TRIM(D837)="","",IFERROR(INDEX('Student Master'!N:N,MATCH(D837,'Student Master'!B:B,0)),"Not Found"))</f>
        <v/>
      </c>
      <c r="L837" s="28" t="str">
        <f>IF(TRIM(D837)="","",IFERROR(INDEX('Student Master'!L:L,MATCH(D837,'Student Master'!B:B,0)),"Not Found"))</f>
        <v/>
      </c>
      <c r="M837" s="28"/>
      <c r="N837" s="28"/>
    </row>
    <row r="838" spans="1:14" x14ac:dyDescent="0.35">
      <c r="A838" s="28">
        <f t="shared" si="13"/>
        <v>837</v>
      </c>
      <c r="B838" s="30"/>
      <c r="C838" s="28"/>
      <c r="D838" s="28"/>
      <c r="E838" s="28"/>
      <c r="F838" s="28"/>
      <c r="G838" s="28"/>
      <c r="H838" s="28" t="str">
        <f>IF(TRIM(D838)="","",IFERROR(INDEX('Student Master'!C:C,MATCH(D838,'Student Master'!B:B,0)),"Not Found"))</f>
        <v/>
      </c>
      <c r="I838" s="28" t="str">
        <f>IF(TRIM(D838)="","",IFERROR(INDEX('Student Master'!D:D,MATCH(D838,'Student Master'!B:B,0)),"Not Found"))</f>
        <v/>
      </c>
      <c r="J838" s="28" t="str">
        <f>IF(TRIM(D838)="","",IFERROR(INDEX('Student Master'!H:H,MATCH(D838,'Student Master'!B:B,0)),"Not Found"))</f>
        <v/>
      </c>
      <c r="K838" s="28" t="str">
        <f>IF(TRIM(D838)="","",IFERROR(INDEX('Student Master'!N:N,MATCH(D838,'Student Master'!B:B,0)),"Not Found"))</f>
        <v/>
      </c>
      <c r="L838" s="28" t="str">
        <f>IF(TRIM(D838)="","",IFERROR(INDEX('Student Master'!L:L,MATCH(D838,'Student Master'!B:B,0)),"Not Found"))</f>
        <v/>
      </c>
      <c r="M838" s="28"/>
      <c r="N838" s="28"/>
    </row>
    <row r="839" spans="1:14" x14ac:dyDescent="0.35">
      <c r="A839" s="28">
        <f t="shared" si="13"/>
        <v>838</v>
      </c>
      <c r="B839" s="30"/>
      <c r="C839" s="28"/>
      <c r="D839" s="28"/>
      <c r="E839" s="28"/>
      <c r="F839" s="28"/>
      <c r="G839" s="28"/>
      <c r="H839" s="28" t="str">
        <f>IF(TRIM(D839)="","",IFERROR(INDEX('Student Master'!C:C,MATCH(D839,'Student Master'!B:B,0)),"Not Found"))</f>
        <v/>
      </c>
      <c r="I839" s="28" t="str">
        <f>IF(TRIM(D839)="","",IFERROR(INDEX('Student Master'!D:D,MATCH(D839,'Student Master'!B:B,0)),"Not Found"))</f>
        <v/>
      </c>
      <c r="J839" s="28" t="str">
        <f>IF(TRIM(D839)="","",IFERROR(INDEX('Student Master'!H:H,MATCH(D839,'Student Master'!B:B,0)),"Not Found"))</f>
        <v/>
      </c>
      <c r="K839" s="28" t="str">
        <f>IF(TRIM(D839)="","",IFERROR(INDEX('Student Master'!N:N,MATCH(D839,'Student Master'!B:B,0)),"Not Found"))</f>
        <v/>
      </c>
      <c r="L839" s="28" t="str">
        <f>IF(TRIM(D839)="","",IFERROR(INDEX('Student Master'!L:L,MATCH(D839,'Student Master'!B:B,0)),"Not Found"))</f>
        <v/>
      </c>
      <c r="M839" s="28"/>
      <c r="N839" s="28"/>
    </row>
    <row r="840" spans="1:14" x14ac:dyDescent="0.35">
      <c r="A840" s="28">
        <f t="shared" si="13"/>
        <v>839</v>
      </c>
      <c r="B840" s="30"/>
      <c r="C840" s="28"/>
      <c r="D840" s="28"/>
      <c r="E840" s="28"/>
      <c r="F840" s="28"/>
      <c r="G840" s="28"/>
      <c r="H840" s="28" t="str">
        <f>IF(TRIM(D840)="","",IFERROR(INDEX('Student Master'!C:C,MATCH(D840,'Student Master'!B:B,0)),"Not Found"))</f>
        <v/>
      </c>
      <c r="I840" s="28" t="str">
        <f>IF(TRIM(D840)="","",IFERROR(INDEX('Student Master'!D:D,MATCH(D840,'Student Master'!B:B,0)),"Not Found"))</f>
        <v/>
      </c>
      <c r="J840" s="28" t="str">
        <f>IF(TRIM(D840)="","",IFERROR(INDEX('Student Master'!H:H,MATCH(D840,'Student Master'!B:B,0)),"Not Found"))</f>
        <v/>
      </c>
      <c r="K840" s="28" t="str">
        <f>IF(TRIM(D840)="","",IFERROR(INDEX('Student Master'!N:N,MATCH(D840,'Student Master'!B:B,0)),"Not Found"))</f>
        <v/>
      </c>
      <c r="L840" s="28" t="str">
        <f>IF(TRIM(D840)="","",IFERROR(INDEX('Student Master'!L:L,MATCH(D840,'Student Master'!B:B,0)),"Not Found"))</f>
        <v/>
      </c>
      <c r="M840" s="28"/>
      <c r="N840" s="28"/>
    </row>
    <row r="841" spans="1:14" x14ac:dyDescent="0.35">
      <c r="A841" s="28">
        <f t="shared" si="13"/>
        <v>840</v>
      </c>
      <c r="B841" s="30"/>
      <c r="C841" s="28"/>
      <c r="D841" s="28"/>
      <c r="E841" s="28"/>
      <c r="F841" s="28"/>
      <c r="G841" s="28"/>
      <c r="H841" s="28" t="str">
        <f>IF(TRIM(D841)="","",IFERROR(INDEX('Student Master'!C:C,MATCH(D841,'Student Master'!B:B,0)),"Not Found"))</f>
        <v/>
      </c>
      <c r="I841" s="28" t="str">
        <f>IF(TRIM(D841)="","",IFERROR(INDEX('Student Master'!D:D,MATCH(D841,'Student Master'!B:B,0)),"Not Found"))</f>
        <v/>
      </c>
      <c r="J841" s="28" t="str">
        <f>IF(TRIM(D841)="","",IFERROR(INDEX('Student Master'!H:H,MATCH(D841,'Student Master'!B:B,0)),"Not Found"))</f>
        <v/>
      </c>
      <c r="K841" s="28" t="str">
        <f>IF(TRIM(D841)="","",IFERROR(INDEX('Student Master'!N:N,MATCH(D841,'Student Master'!B:B,0)),"Not Found"))</f>
        <v/>
      </c>
      <c r="L841" s="28" t="str">
        <f>IF(TRIM(D841)="","",IFERROR(INDEX('Student Master'!L:L,MATCH(D841,'Student Master'!B:B,0)),"Not Found"))</f>
        <v/>
      </c>
      <c r="M841" s="28"/>
      <c r="N841" s="28"/>
    </row>
    <row r="842" spans="1:14" x14ac:dyDescent="0.35">
      <c r="A842" s="28">
        <f t="shared" si="13"/>
        <v>841</v>
      </c>
      <c r="B842" s="30"/>
      <c r="C842" s="28"/>
      <c r="D842" s="28"/>
      <c r="E842" s="28"/>
      <c r="F842" s="28"/>
      <c r="G842" s="28"/>
      <c r="H842" s="28" t="str">
        <f>IF(TRIM(D842)="","",IFERROR(INDEX('Student Master'!C:C,MATCH(D842,'Student Master'!B:B,0)),"Not Found"))</f>
        <v/>
      </c>
      <c r="I842" s="28" t="str">
        <f>IF(TRIM(D842)="","",IFERROR(INDEX('Student Master'!D:D,MATCH(D842,'Student Master'!B:B,0)),"Not Found"))</f>
        <v/>
      </c>
      <c r="J842" s="28" t="str">
        <f>IF(TRIM(D842)="","",IFERROR(INDEX('Student Master'!H:H,MATCH(D842,'Student Master'!B:B,0)),"Not Found"))</f>
        <v/>
      </c>
      <c r="K842" s="28" t="str">
        <f>IF(TRIM(D842)="","",IFERROR(INDEX('Student Master'!N:N,MATCH(D842,'Student Master'!B:B,0)),"Not Found"))</f>
        <v/>
      </c>
      <c r="L842" s="28" t="str">
        <f>IF(TRIM(D842)="","",IFERROR(INDEX('Student Master'!L:L,MATCH(D842,'Student Master'!B:B,0)),"Not Found"))</f>
        <v/>
      </c>
      <c r="M842" s="28"/>
      <c r="N842" s="28"/>
    </row>
    <row r="843" spans="1:14" x14ac:dyDescent="0.35">
      <c r="A843" s="28">
        <f t="shared" si="13"/>
        <v>842</v>
      </c>
      <c r="B843" s="30"/>
      <c r="C843" s="28"/>
      <c r="D843" s="28"/>
      <c r="E843" s="28"/>
      <c r="F843" s="28"/>
      <c r="G843" s="28"/>
      <c r="H843" s="28" t="str">
        <f>IF(TRIM(D843)="","",IFERROR(INDEX('Student Master'!C:C,MATCH(D843,'Student Master'!B:B,0)),"Not Found"))</f>
        <v/>
      </c>
      <c r="I843" s="28" t="str">
        <f>IF(TRIM(D843)="","",IFERROR(INDEX('Student Master'!D:D,MATCH(D843,'Student Master'!B:B,0)),"Not Found"))</f>
        <v/>
      </c>
      <c r="J843" s="28" t="str">
        <f>IF(TRIM(D843)="","",IFERROR(INDEX('Student Master'!H:H,MATCH(D843,'Student Master'!B:B,0)),"Not Found"))</f>
        <v/>
      </c>
      <c r="K843" s="28" t="str">
        <f>IF(TRIM(D843)="","",IFERROR(INDEX('Student Master'!N:N,MATCH(D843,'Student Master'!B:B,0)),"Not Found"))</f>
        <v/>
      </c>
      <c r="L843" s="28" t="str">
        <f>IF(TRIM(D843)="","",IFERROR(INDEX('Student Master'!L:L,MATCH(D843,'Student Master'!B:B,0)),"Not Found"))</f>
        <v/>
      </c>
      <c r="M843" s="28"/>
      <c r="N843" s="28"/>
    </row>
    <row r="844" spans="1:14" x14ac:dyDescent="0.35">
      <c r="A844" s="28">
        <f t="shared" si="13"/>
        <v>843</v>
      </c>
      <c r="B844" s="30"/>
      <c r="C844" s="28"/>
      <c r="D844" s="28"/>
      <c r="E844" s="28"/>
      <c r="F844" s="28"/>
      <c r="G844" s="28"/>
      <c r="H844" s="28" t="str">
        <f>IF(TRIM(D844)="","",IFERROR(INDEX('Student Master'!C:C,MATCH(D844,'Student Master'!B:B,0)),"Not Found"))</f>
        <v/>
      </c>
      <c r="I844" s="28" t="str">
        <f>IF(TRIM(D844)="","",IFERROR(INDEX('Student Master'!D:D,MATCH(D844,'Student Master'!B:B,0)),"Not Found"))</f>
        <v/>
      </c>
      <c r="J844" s="28" t="str">
        <f>IF(TRIM(D844)="","",IFERROR(INDEX('Student Master'!H:H,MATCH(D844,'Student Master'!B:B,0)),"Not Found"))</f>
        <v/>
      </c>
      <c r="K844" s="28" t="str">
        <f>IF(TRIM(D844)="","",IFERROR(INDEX('Student Master'!N:N,MATCH(D844,'Student Master'!B:B,0)),"Not Found"))</f>
        <v/>
      </c>
      <c r="L844" s="28" t="str">
        <f>IF(TRIM(D844)="","",IFERROR(INDEX('Student Master'!L:L,MATCH(D844,'Student Master'!B:B,0)),"Not Found"))</f>
        <v/>
      </c>
      <c r="M844" s="28"/>
      <c r="N844" s="28"/>
    </row>
    <row r="845" spans="1:14" x14ac:dyDescent="0.35">
      <c r="A845" s="28">
        <f t="shared" si="13"/>
        <v>844</v>
      </c>
      <c r="B845" s="30"/>
      <c r="C845" s="28"/>
      <c r="D845" s="28"/>
      <c r="E845" s="28"/>
      <c r="F845" s="28"/>
      <c r="G845" s="28"/>
      <c r="H845" s="28" t="str">
        <f>IF(TRIM(D845)="","",IFERROR(INDEX('Student Master'!C:C,MATCH(D845,'Student Master'!B:B,0)),"Not Found"))</f>
        <v/>
      </c>
      <c r="I845" s="28" t="str">
        <f>IF(TRIM(D845)="","",IFERROR(INDEX('Student Master'!D:D,MATCH(D845,'Student Master'!B:B,0)),"Not Found"))</f>
        <v/>
      </c>
      <c r="J845" s="28" t="str">
        <f>IF(TRIM(D845)="","",IFERROR(INDEX('Student Master'!H:H,MATCH(D845,'Student Master'!B:B,0)),"Not Found"))</f>
        <v/>
      </c>
      <c r="K845" s="28" t="str">
        <f>IF(TRIM(D845)="","",IFERROR(INDEX('Student Master'!N:N,MATCH(D845,'Student Master'!B:B,0)),"Not Found"))</f>
        <v/>
      </c>
      <c r="L845" s="28" t="str">
        <f>IF(TRIM(D845)="","",IFERROR(INDEX('Student Master'!L:L,MATCH(D845,'Student Master'!B:B,0)),"Not Found"))</f>
        <v/>
      </c>
      <c r="M845" s="28"/>
      <c r="N845" s="28"/>
    </row>
    <row r="846" spans="1:14" x14ac:dyDescent="0.35">
      <c r="A846" s="28">
        <f t="shared" si="13"/>
        <v>845</v>
      </c>
      <c r="B846" s="30"/>
      <c r="C846" s="28"/>
      <c r="D846" s="28"/>
      <c r="E846" s="28"/>
      <c r="F846" s="28"/>
      <c r="G846" s="28"/>
      <c r="H846" s="28" t="str">
        <f>IF(TRIM(D846)="","",IFERROR(INDEX('Student Master'!C:C,MATCH(D846,'Student Master'!B:B,0)),"Not Found"))</f>
        <v/>
      </c>
      <c r="I846" s="28" t="str">
        <f>IF(TRIM(D846)="","",IFERROR(INDEX('Student Master'!D:D,MATCH(D846,'Student Master'!B:B,0)),"Not Found"))</f>
        <v/>
      </c>
      <c r="J846" s="28" t="str">
        <f>IF(TRIM(D846)="","",IFERROR(INDEX('Student Master'!H:H,MATCH(D846,'Student Master'!B:B,0)),"Not Found"))</f>
        <v/>
      </c>
      <c r="K846" s="28" t="str">
        <f>IF(TRIM(D846)="","",IFERROR(INDEX('Student Master'!N:N,MATCH(D846,'Student Master'!B:B,0)),"Not Found"))</f>
        <v/>
      </c>
      <c r="L846" s="28" t="str">
        <f>IF(TRIM(D846)="","",IFERROR(INDEX('Student Master'!L:L,MATCH(D846,'Student Master'!B:B,0)),"Not Found"))</f>
        <v/>
      </c>
      <c r="M846" s="28"/>
      <c r="N846" s="28"/>
    </row>
    <row r="847" spans="1:14" x14ac:dyDescent="0.35">
      <c r="A847" s="28">
        <f t="shared" si="13"/>
        <v>846</v>
      </c>
      <c r="B847" s="30"/>
      <c r="C847" s="28"/>
      <c r="D847" s="28"/>
      <c r="E847" s="28"/>
      <c r="F847" s="28"/>
      <c r="G847" s="28"/>
      <c r="H847" s="28" t="str">
        <f>IF(TRIM(D847)="","",IFERROR(INDEX('Student Master'!C:C,MATCH(D847,'Student Master'!B:B,0)),"Not Found"))</f>
        <v/>
      </c>
      <c r="I847" s="28" t="str">
        <f>IF(TRIM(D847)="","",IFERROR(INDEX('Student Master'!D:D,MATCH(D847,'Student Master'!B:B,0)),"Not Found"))</f>
        <v/>
      </c>
      <c r="J847" s="28" t="str">
        <f>IF(TRIM(D847)="","",IFERROR(INDEX('Student Master'!H:H,MATCH(D847,'Student Master'!B:B,0)),"Not Found"))</f>
        <v/>
      </c>
      <c r="K847" s="28" t="str">
        <f>IF(TRIM(D847)="","",IFERROR(INDEX('Student Master'!N:N,MATCH(D847,'Student Master'!B:B,0)),"Not Found"))</f>
        <v/>
      </c>
      <c r="L847" s="28" t="str">
        <f>IF(TRIM(D847)="","",IFERROR(INDEX('Student Master'!L:L,MATCH(D847,'Student Master'!B:B,0)),"Not Found"))</f>
        <v/>
      </c>
      <c r="M847" s="28"/>
      <c r="N847" s="28"/>
    </row>
    <row r="848" spans="1:14" x14ac:dyDescent="0.35">
      <c r="A848" s="28">
        <f t="shared" si="13"/>
        <v>847</v>
      </c>
      <c r="B848" s="30"/>
      <c r="C848" s="28"/>
      <c r="D848" s="28"/>
      <c r="E848" s="28"/>
      <c r="F848" s="28"/>
      <c r="G848" s="28"/>
      <c r="H848" s="28" t="str">
        <f>IF(TRIM(D848)="","",IFERROR(INDEX('Student Master'!C:C,MATCH(D848,'Student Master'!B:B,0)),"Not Found"))</f>
        <v/>
      </c>
      <c r="I848" s="28" t="str">
        <f>IF(TRIM(D848)="","",IFERROR(INDEX('Student Master'!D:D,MATCH(D848,'Student Master'!B:B,0)),"Not Found"))</f>
        <v/>
      </c>
      <c r="J848" s="28" t="str">
        <f>IF(TRIM(D848)="","",IFERROR(INDEX('Student Master'!H:H,MATCH(D848,'Student Master'!B:B,0)),"Not Found"))</f>
        <v/>
      </c>
      <c r="K848" s="28" t="str">
        <f>IF(TRIM(D848)="","",IFERROR(INDEX('Student Master'!N:N,MATCH(D848,'Student Master'!B:B,0)),"Not Found"))</f>
        <v/>
      </c>
      <c r="L848" s="28" t="str">
        <f>IF(TRIM(D848)="","",IFERROR(INDEX('Student Master'!L:L,MATCH(D848,'Student Master'!B:B,0)),"Not Found"))</f>
        <v/>
      </c>
      <c r="M848" s="28"/>
      <c r="N848" s="28"/>
    </row>
    <row r="849" spans="1:14" x14ac:dyDescent="0.35">
      <c r="A849" s="28">
        <f t="shared" si="13"/>
        <v>848</v>
      </c>
      <c r="B849" s="30"/>
      <c r="C849" s="28"/>
      <c r="D849" s="28"/>
      <c r="E849" s="28"/>
      <c r="F849" s="28"/>
      <c r="G849" s="28"/>
      <c r="H849" s="28" t="str">
        <f>IF(TRIM(D849)="","",IFERROR(INDEX('Student Master'!C:C,MATCH(D849,'Student Master'!B:B,0)),"Not Found"))</f>
        <v/>
      </c>
      <c r="I849" s="28" t="str">
        <f>IF(TRIM(D849)="","",IFERROR(INDEX('Student Master'!D:D,MATCH(D849,'Student Master'!B:B,0)),"Not Found"))</f>
        <v/>
      </c>
      <c r="J849" s="28" t="str">
        <f>IF(TRIM(D849)="","",IFERROR(INDEX('Student Master'!H:H,MATCH(D849,'Student Master'!B:B,0)),"Not Found"))</f>
        <v/>
      </c>
      <c r="K849" s="28" t="str">
        <f>IF(TRIM(D849)="","",IFERROR(INDEX('Student Master'!N:N,MATCH(D849,'Student Master'!B:B,0)),"Not Found"))</f>
        <v/>
      </c>
      <c r="L849" s="28" t="str">
        <f>IF(TRIM(D849)="","",IFERROR(INDEX('Student Master'!L:L,MATCH(D849,'Student Master'!B:B,0)),"Not Found"))</f>
        <v/>
      </c>
      <c r="M849" s="28"/>
      <c r="N849" s="28"/>
    </row>
    <row r="850" spans="1:14" x14ac:dyDescent="0.35">
      <c r="A850" s="28">
        <f t="shared" ref="A850:A913" si="14">A849+1</f>
        <v>849</v>
      </c>
      <c r="B850" s="30"/>
      <c r="C850" s="28"/>
      <c r="D850" s="28"/>
      <c r="E850" s="28"/>
      <c r="F850" s="28"/>
      <c r="G850" s="28"/>
      <c r="H850" s="28" t="str">
        <f>IF(TRIM(D850)="","",IFERROR(INDEX('Student Master'!C:C,MATCH(D850,'Student Master'!B:B,0)),"Not Found"))</f>
        <v/>
      </c>
      <c r="I850" s="28" t="str">
        <f>IF(TRIM(D850)="","",IFERROR(INDEX('Student Master'!D:D,MATCH(D850,'Student Master'!B:B,0)),"Not Found"))</f>
        <v/>
      </c>
      <c r="J850" s="28" t="str">
        <f>IF(TRIM(D850)="","",IFERROR(INDEX('Student Master'!H:H,MATCH(D850,'Student Master'!B:B,0)),"Not Found"))</f>
        <v/>
      </c>
      <c r="K850" s="28" t="str">
        <f>IF(TRIM(D850)="","",IFERROR(INDEX('Student Master'!N:N,MATCH(D850,'Student Master'!B:B,0)),"Not Found"))</f>
        <v/>
      </c>
      <c r="L850" s="28" t="str">
        <f>IF(TRIM(D850)="","",IFERROR(INDEX('Student Master'!L:L,MATCH(D850,'Student Master'!B:B,0)),"Not Found"))</f>
        <v/>
      </c>
      <c r="M850" s="28"/>
      <c r="N850" s="28"/>
    </row>
    <row r="851" spans="1:14" x14ac:dyDescent="0.35">
      <c r="A851" s="28">
        <f t="shared" si="14"/>
        <v>850</v>
      </c>
      <c r="B851" s="30"/>
      <c r="C851" s="28"/>
      <c r="D851" s="28"/>
      <c r="E851" s="28"/>
      <c r="F851" s="28"/>
      <c r="G851" s="28"/>
      <c r="H851" s="28" t="str">
        <f>IF(TRIM(D851)="","",IFERROR(INDEX('Student Master'!C:C,MATCH(D851,'Student Master'!B:B,0)),"Not Found"))</f>
        <v/>
      </c>
      <c r="I851" s="28" t="str">
        <f>IF(TRIM(D851)="","",IFERROR(INDEX('Student Master'!D:D,MATCH(D851,'Student Master'!B:B,0)),"Not Found"))</f>
        <v/>
      </c>
      <c r="J851" s="28" t="str">
        <f>IF(TRIM(D851)="","",IFERROR(INDEX('Student Master'!H:H,MATCH(D851,'Student Master'!B:B,0)),"Not Found"))</f>
        <v/>
      </c>
      <c r="K851" s="28" t="str">
        <f>IF(TRIM(D851)="","",IFERROR(INDEX('Student Master'!N:N,MATCH(D851,'Student Master'!B:B,0)),"Not Found"))</f>
        <v/>
      </c>
      <c r="L851" s="28" t="str">
        <f>IF(TRIM(D851)="","",IFERROR(INDEX('Student Master'!L:L,MATCH(D851,'Student Master'!B:B,0)),"Not Found"))</f>
        <v/>
      </c>
      <c r="M851" s="28"/>
      <c r="N851" s="28"/>
    </row>
    <row r="852" spans="1:14" x14ac:dyDescent="0.35">
      <c r="A852" s="28">
        <f t="shared" si="14"/>
        <v>851</v>
      </c>
      <c r="B852" s="30"/>
      <c r="C852" s="28"/>
      <c r="D852" s="28"/>
      <c r="E852" s="28"/>
      <c r="F852" s="28"/>
      <c r="G852" s="28"/>
      <c r="H852" s="28" t="str">
        <f>IF(TRIM(D852)="","",IFERROR(INDEX('Student Master'!C:C,MATCH(D852,'Student Master'!B:B,0)),"Not Found"))</f>
        <v/>
      </c>
      <c r="I852" s="28" t="str">
        <f>IF(TRIM(D852)="","",IFERROR(INDEX('Student Master'!D:D,MATCH(D852,'Student Master'!B:B,0)),"Not Found"))</f>
        <v/>
      </c>
      <c r="J852" s="28" t="str">
        <f>IF(TRIM(D852)="","",IFERROR(INDEX('Student Master'!H:H,MATCH(D852,'Student Master'!B:B,0)),"Not Found"))</f>
        <v/>
      </c>
      <c r="K852" s="28" t="str">
        <f>IF(TRIM(D852)="","",IFERROR(INDEX('Student Master'!N:N,MATCH(D852,'Student Master'!B:B,0)),"Not Found"))</f>
        <v/>
      </c>
      <c r="L852" s="28" t="str">
        <f>IF(TRIM(D852)="","",IFERROR(INDEX('Student Master'!L:L,MATCH(D852,'Student Master'!B:B,0)),"Not Found"))</f>
        <v/>
      </c>
      <c r="M852" s="28"/>
      <c r="N852" s="28"/>
    </row>
    <row r="853" spans="1:14" x14ac:dyDescent="0.35">
      <c r="A853" s="28">
        <f t="shared" si="14"/>
        <v>852</v>
      </c>
      <c r="B853" s="30"/>
      <c r="C853" s="28"/>
      <c r="D853" s="28"/>
      <c r="E853" s="28"/>
      <c r="F853" s="28"/>
      <c r="G853" s="28"/>
      <c r="H853" s="28" t="str">
        <f>IF(TRIM(D853)="","",IFERROR(INDEX('Student Master'!C:C,MATCH(D853,'Student Master'!B:B,0)),"Not Found"))</f>
        <v/>
      </c>
      <c r="I853" s="28" t="str">
        <f>IF(TRIM(D853)="","",IFERROR(INDEX('Student Master'!D:D,MATCH(D853,'Student Master'!B:B,0)),"Not Found"))</f>
        <v/>
      </c>
      <c r="J853" s="28" t="str">
        <f>IF(TRIM(D853)="","",IFERROR(INDEX('Student Master'!H:H,MATCH(D853,'Student Master'!B:B,0)),"Not Found"))</f>
        <v/>
      </c>
      <c r="K853" s="28" t="str">
        <f>IF(TRIM(D853)="","",IFERROR(INDEX('Student Master'!N:N,MATCH(D853,'Student Master'!B:B,0)),"Not Found"))</f>
        <v/>
      </c>
      <c r="L853" s="28" t="str">
        <f>IF(TRIM(D853)="","",IFERROR(INDEX('Student Master'!L:L,MATCH(D853,'Student Master'!B:B,0)),"Not Found"))</f>
        <v/>
      </c>
      <c r="M853" s="28"/>
      <c r="N853" s="28"/>
    </row>
    <row r="854" spans="1:14" x14ac:dyDescent="0.35">
      <c r="A854" s="28">
        <f t="shared" si="14"/>
        <v>853</v>
      </c>
      <c r="B854" s="30"/>
      <c r="C854" s="28"/>
      <c r="D854" s="28"/>
      <c r="E854" s="28"/>
      <c r="F854" s="28"/>
      <c r="G854" s="28"/>
      <c r="H854" s="28" t="str">
        <f>IF(TRIM(D854)="","",IFERROR(INDEX('Student Master'!C:C,MATCH(D854,'Student Master'!B:B,0)),"Not Found"))</f>
        <v/>
      </c>
      <c r="I854" s="28" t="str">
        <f>IF(TRIM(D854)="","",IFERROR(INDEX('Student Master'!D:D,MATCH(D854,'Student Master'!B:B,0)),"Not Found"))</f>
        <v/>
      </c>
      <c r="J854" s="28" t="str">
        <f>IF(TRIM(D854)="","",IFERROR(INDEX('Student Master'!H:H,MATCH(D854,'Student Master'!B:B,0)),"Not Found"))</f>
        <v/>
      </c>
      <c r="K854" s="28" t="str">
        <f>IF(TRIM(D854)="","",IFERROR(INDEX('Student Master'!N:N,MATCH(D854,'Student Master'!B:B,0)),"Not Found"))</f>
        <v/>
      </c>
      <c r="L854" s="28" t="str">
        <f>IF(TRIM(D854)="","",IFERROR(INDEX('Student Master'!L:L,MATCH(D854,'Student Master'!B:B,0)),"Not Found"))</f>
        <v/>
      </c>
      <c r="M854" s="28"/>
      <c r="N854" s="28"/>
    </row>
    <row r="855" spans="1:14" x14ac:dyDescent="0.35">
      <c r="A855" s="28">
        <f t="shared" si="14"/>
        <v>854</v>
      </c>
      <c r="B855" s="30"/>
      <c r="C855" s="28"/>
      <c r="D855" s="28"/>
      <c r="E855" s="28"/>
      <c r="F855" s="28"/>
      <c r="G855" s="28"/>
      <c r="H855" s="28" t="str">
        <f>IF(TRIM(D855)="","",IFERROR(INDEX('Student Master'!C:C,MATCH(D855,'Student Master'!B:B,0)),"Not Found"))</f>
        <v/>
      </c>
      <c r="I855" s="28" t="str">
        <f>IF(TRIM(D855)="","",IFERROR(INDEX('Student Master'!D:D,MATCH(D855,'Student Master'!B:B,0)),"Not Found"))</f>
        <v/>
      </c>
      <c r="J855" s="28" t="str">
        <f>IF(TRIM(D855)="","",IFERROR(INDEX('Student Master'!H:H,MATCH(D855,'Student Master'!B:B,0)),"Not Found"))</f>
        <v/>
      </c>
      <c r="K855" s="28" t="str">
        <f>IF(TRIM(D855)="","",IFERROR(INDEX('Student Master'!N:N,MATCH(D855,'Student Master'!B:B,0)),"Not Found"))</f>
        <v/>
      </c>
      <c r="L855" s="28" t="str">
        <f>IF(TRIM(D855)="","",IFERROR(INDEX('Student Master'!L:L,MATCH(D855,'Student Master'!B:B,0)),"Not Found"))</f>
        <v/>
      </c>
      <c r="M855" s="28"/>
      <c r="N855" s="28"/>
    </row>
    <row r="856" spans="1:14" x14ac:dyDescent="0.35">
      <c r="A856" s="28">
        <f t="shared" si="14"/>
        <v>855</v>
      </c>
      <c r="B856" s="30"/>
      <c r="C856" s="28"/>
      <c r="D856" s="28"/>
      <c r="E856" s="28"/>
      <c r="F856" s="28"/>
      <c r="G856" s="28"/>
      <c r="H856" s="28" t="str">
        <f>IF(TRIM(D856)="","",IFERROR(INDEX('Student Master'!C:C,MATCH(D856,'Student Master'!B:B,0)),"Not Found"))</f>
        <v/>
      </c>
      <c r="I856" s="28" t="str">
        <f>IF(TRIM(D856)="","",IFERROR(INDEX('Student Master'!D:D,MATCH(D856,'Student Master'!B:B,0)),"Not Found"))</f>
        <v/>
      </c>
      <c r="J856" s="28" t="str">
        <f>IF(TRIM(D856)="","",IFERROR(INDEX('Student Master'!H:H,MATCH(D856,'Student Master'!B:B,0)),"Not Found"))</f>
        <v/>
      </c>
      <c r="K856" s="28" t="str">
        <f>IF(TRIM(D856)="","",IFERROR(INDEX('Student Master'!N:N,MATCH(D856,'Student Master'!B:B,0)),"Not Found"))</f>
        <v/>
      </c>
      <c r="L856" s="28" t="str">
        <f>IF(TRIM(D856)="","",IFERROR(INDEX('Student Master'!L:L,MATCH(D856,'Student Master'!B:B,0)),"Not Found"))</f>
        <v/>
      </c>
      <c r="M856" s="28"/>
      <c r="N856" s="28"/>
    </row>
    <row r="857" spans="1:14" x14ac:dyDescent="0.35">
      <c r="A857" s="28">
        <f t="shared" si="14"/>
        <v>856</v>
      </c>
      <c r="B857" s="30"/>
      <c r="C857" s="28"/>
      <c r="D857" s="28"/>
      <c r="E857" s="28"/>
      <c r="F857" s="28"/>
      <c r="G857" s="28"/>
      <c r="H857" s="28" t="str">
        <f>IF(TRIM(D857)="","",IFERROR(INDEX('Student Master'!C:C,MATCH(D857,'Student Master'!B:B,0)),"Not Found"))</f>
        <v/>
      </c>
      <c r="I857" s="28" t="str">
        <f>IF(TRIM(D857)="","",IFERROR(INDEX('Student Master'!D:D,MATCH(D857,'Student Master'!B:B,0)),"Not Found"))</f>
        <v/>
      </c>
      <c r="J857" s="28" t="str">
        <f>IF(TRIM(D857)="","",IFERROR(INDEX('Student Master'!H:H,MATCH(D857,'Student Master'!B:B,0)),"Not Found"))</f>
        <v/>
      </c>
      <c r="K857" s="28" t="str">
        <f>IF(TRIM(D857)="","",IFERROR(INDEX('Student Master'!N:N,MATCH(D857,'Student Master'!B:B,0)),"Not Found"))</f>
        <v/>
      </c>
      <c r="L857" s="28" t="str">
        <f>IF(TRIM(D857)="","",IFERROR(INDEX('Student Master'!L:L,MATCH(D857,'Student Master'!B:B,0)),"Not Found"))</f>
        <v/>
      </c>
      <c r="M857" s="28"/>
      <c r="N857" s="28"/>
    </row>
    <row r="858" spans="1:14" x14ac:dyDescent="0.35">
      <c r="A858" s="28">
        <f t="shared" si="14"/>
        <v>857</v>
      </c>
      <c r="B858" s="30"/>
      <c r="C858" s="28"/>
      <c r="D858" s="28"/>
      <c r="E858" s="28"/>
      <c r="F858" s="28"/>
      <c r="G858" s="28"/>
      <c r="H858" s="28" t="str">
        <f>IF(TRIM(D858)="","",IFERROR(INDEX('Student Master'!C:C,MATCH(D858,'Student Master'!B:B,0)),"Not Found"))</f>
        <v/>
      </c>
      <c r="I858" s="28" t="str">
        <f>IF(TRIM(D858)="","",IFERROR(INDEX('Student Master'!D:D,MATCH(D858,'Student Master'!B:B,0)),"Not Found"))</f>
        <v/>
      </c>
      <c r="J858" s="28" t="str">
        <f>IF(TRIM(D858)="","",IFERROR(INDEX('Student Master'!H:H,MATCH(D858,'Student Master'!B:B,0)),"Not Found"))</f>
        <v/>
      </c>
      <c r="K858" s="28" t="str">
        <f>IF(TRIM(D858)="","",IFERROR(INDEX('Student Master'!N:N,MATCH(D858,'Student Master'!B:B,0)),"Not Found"))</f>
        <v/>
      </c>
      <c r="L858" s="28" t="str">
        <f>IF(TRIM(D858)="","",IFERROR(INDEX('Student Master'!L:L,MATCH(D858,'Student Master'!B:B,0)),"Not Found"))</f>
        <v/>
      </c>
      <c r="M858" s="28"/>
      <c r="N858" s="28"/>
    </row>
    <row r="859" spans="1:14" x14ac:dyDescent="0.35">
      <c r="A859" s="28">
        <f t="shared" si="14"/>
        <v>858</v>
      </c>
      <c r="B859" s="30"/>
      <c r="C859" s="28"/>
      <c r="D859" s="28"/>
      <c r="E859" s="28"/>
      <c r="F859" s="28"/>
      <c r="G859" s="28"/>
      <c r="H859" s="28" t="str">
        <f>IF(TRIM(D859)="","",IFERROR(INDEX('Student Master'!C:C,MATCH(D859,'Student Master'!B:B,0)),"Not Found"))</f>
        <v/>
      </c>
      <c r="I859" s="28" t="str">
        <f>IF(TRIM(D859)="","",IFERROR(INDEX('Student Master'!D:D,MATCH(D859,'Student Master'!B:B,0)),"Not Found"))</f>
        <v/>
      </c>
      <c r="J859" s="28" t="str">
        <f>IF(TRIM(D859)="","",IFERROR(INDEX('Student Master'!H:H,MATCH(D859,'Student Master'!B:B,0)),"Not Found"))</f>
        <v/>
      </c>
      <c r="K859" s="28" t="str">
        <f>IF(TRIM(D859)="","",IFERROR(INDEX('Student Master'!N:N,MATCH(D859,'Student Master'!B:B,0)),"Not Found"))</f>
        <v/>
      </c>
      <c r="L859" s="28" t="str">
        <f>IF(TRIM(D859)="","",IFERROR(INDEX('Student Master'!L:L,MATCH(D859,'Student Master'!B:B,0)),"Not Found"))</f>
        <v/>
      </c>
      <c r="M859" s="28"/>
      <c r="N859" s="28"/>
    </row>
    <row r="860" spans="1:14" x14ac:dyDescent="0.35">
      <c r="A860" s="28">
        <f t="shared" si="14"/>
        <v>859</v>
      </c>
      <c r="B860" s="30"/>
      <c r="C860" s="28"/>
      <c r="D860" s="28"/>
      <c r="E860" s="28"/>
      <c r="F860" s="28"/>
      <c r="G860" s="28"/>
      <c r="H860" s="28" t="str">
        <f>IF(TRIM(D860)="","",IFERROR(INDEX('Student Master'!C:C,MATCH(D860,'Student Master'!B:B,0)),"Not Found"))</f>
        <v/>
      </c>
      <c r="I860" s="28" t="str">
        <f>IF(TRIM(D860)="","",IFERROR(INDEX('Student Master'!D:D,MATCH(D860,'Student Master'!B:B,0)),"Not Found"))</f>
        <v/>
      </c>
      <c r="J860" s="28" t="str">
        <f>IF(TRIM(D860)="","",IFERROR(INDEX('Student Master'!H:H,MATCH(D860,'Student Master'!B:B,0)),"Not Found"))</f>
        <v/>
      </c>
      <c r="K860" s="28" t="str">
        <f>IF(TRIM(D860)="","",IFERROR(INDEX('Student Master'!N:N,MATCH(D860,'Student Master'!B:B,0)),"Not Found"))</f>
        <v/>
      </c>
      <c r="L860" s="28" t="str">
        <f>IF(TRIM(D860)="","",IFERROR(INDEX('Student Master'!L:L,MATCH(D860,'Student Master'!B:B,0)),"Not Found"))</f>
        <v/>
      </c>
      <c r="M860" s="28"/>
      <c r="N860" s="28"/>
    </row>
    <row r="861" spans="1:14" x14ac:dyDescent="0.35">
      <c r="A861" s="28">
        <f t="shared" si="14"/>
        <v>860</v>
      </c>
      <c r="B861" s="30"/>
      <c r="C861" s="28"/>
      <c r="D861" s="28"/>
      <c r="E861" s="28"/>
      <c r="F861" s="28"/>
      <c r="G861" s="28"/>
      <c r="H861" s="28" t="str">
        <f>IF(TRIM(D861)="","",IFERROR(INDEX('Student Master'!C:C,MATCH(D861,'Student Master'!B:B,0)),"Not Found"))</f>
        <v/>
      </c>
      <c r="I861" s="28" t="str">
        <f>IF(TRIM(D861)="","",IFERROR(INDEX('Student Master'!D:D,MATCH(D861,'Student Master'!B:B,0)),"Not Found"))</f>
        <v/>
      </c>
      <c r="J861" s="28" t="str">
        <f>IF(TRIM(D861)="","",IFERROR(INDEX('Student Master'!H:H,MATCH(D861,'Student Master'!B:B,0)),"Not Found"))</f>
        <v/>
      </c>
      <c r="K861" s="28" t="str">
        <f>IF(TRIM(D861)="","",IFERROR(INDEX('Student Master'!N:N,MATCH(D861,'Student Master'!B:B,0)),"Not Found"))</f>
        <v/>
      </c>
      <c r="L861" s="28" t="str">
        <f>IF(TRIM(D861)="","",IFERROR(INDEX('Student Master'!L:L,MATCH(D861,'Student Master'!B:B,0)),"Not Found"))</f>
        <v/>
      </c>
      <c r="M861" s="28"/>
      <c r="N861" s="28"/>
    </row>
    <row r="862" spans="1:14" x14ac:dyDescent="0.35">
      <c r="A862" s="28">
        <f t="shared" si="14"/>
        <v>861</v>
      </c>
      <c r="B862" s="30"/>
      <c r="C862" s="28"/>
      <c r="D862" s="28"/>
      <c r="E862" s="28"/>
      <c r="F862" s="28"/>
      <c r="G862" s="28"/>
      <c r="H862" s="28" t="str">
        <f>IF(TRIM(D862)="","",IFERROR(INDEX('Student Master'!C:C,MATCH(D862,'Student Master'!B:B,0)),"Not Found"))</f>
        <v/>
      </c>
      <c r="I862" s="28" t="str">
        <f>IF(TRIM(D862)="","",IFERROR(INDEX('Student Master'!D:D,MATCH(D862,'Student Master'!B:B,0)),"Not Found"))</f>
        <v/>
      </c>
      <c r="J862" s="28" t="str">
        <f>IF(TRIM(D862)="","",IFERROR(INDEX('Student Master'!H:H,MATCH(D862,'Student Master'!B:B,0)),"Not Found"))</f>
        <v/>
      </c>
      <c r="K862" s="28" t="str">
        <f>IF(TRIM(D862)="","",IFERROR(INDEX('Student Master'!N:N,MATCH(D862,'Student Master'!B:B,0)),"Not Found"))</f>
        <v/>
      </c>
      <c r="L862" s="28" t="str">
        <f>IF(TRIM(D862)="","",IFERROR(INDEX('Student Master'!L:L,MATCH(D862,'Student Master'!B:B,0)),"Not Found"))</f>
        <v/>
      </c>
      <c r="M862" s="28"/>
      <c r="N862" s="28"/>
    </row>
    <row r="863" spans="1:14" x14ac:dyDescent="0.35">
      <c r="A863" s="28">
        <f t="shared" si="14"/>
        <v>862</v>
      </c>
      <c r="B863" s="30"/>
      <c r="C863" s="28"/>
      <c r="D863" s="28"/>
      <c r="E863" s="28"/>
      <c r="F863" s="28"/>
      <c r="G863" s="28"/>
      <c r="H863" s="28" t="str">
        <f>IF(TRIM(D863)="","",IFERROR(INDEX('Student Master'!C:C,MATCH(D863,'Student Master'!B:B,0)),"Not Found"))</f>
        <v/>
      </c>
      <c r="I863" s="28" t="str">
        <f>IF(TRIM(D863)="","",IFERROR(INDEX('Student Master'!D:D,MATCH(D863,'Student Master'!B:B,0)),"Not Found"))</f>
        <v/>
      </c>
      <c r="J863" s="28" t="str">
        <f>IF(TRIM(D863)="","",IFERROR(INDEX('Student Master'!H:H,MATCH(D863,'Student Master'!B:B,0)),"Not Found"))</f>
        <v/>
      </c>
      <c r="K863" s="28" t="str">
        <f>IF(TRIM(D863)="","",IFERROR(INDEX('Student Master'!N:N,MATCH(D863,'Student Master'!B:B,0)),"Not Found"))</f>
        <v/>
      </c>
      <c r="L863" s="28" t="str">
        <f>IF(TRIM(D863)="","",IFERROR(INDEX('Student Master'!L:L,MATCH(D863,'Student Master'!B:B,0)),"Not Found"))</f>
        <v/>
      </c>
      <c r="M863" s="28"/>
      <c r="N863" s="28"/>
    </row>
    <row r="864" spans="1:14" x14ac:dyDescent="0.35">
      <c r="A864" s="28">
        <f t="shared" si="14"/>
        <v>863</v>
      </c>
      <c r="B864" s="30"/>
      <c r="C864" s="28"/>
      <c r="D864" s="28"/>
      <c r="E864" s="28"/>
      <c r="F864" s="28"/>
      <c r="G864" s="28"/>
      <c r="H864" s="28" t="str">
        <f>IF(TRIM(D864)="","",IFERROR(INDEX('Student Master'!C:C,MATCH(D864,'Student Master'!B:B,0)),"Not Found"))</f>
        <v/>
      </c>
      <c r="I864" s="28" t="str">
        <f>IF(TRIM(D864)="","",IFERROR(INDEX('Student Master'!D:D,MATCH(D864,'Student Master'!B:B,0)),"Not Found"))</f>
        <v/>
      </c>
      <c r="J864" s="28" t="str">
        <f>IF(TRIM(D864)="","",IFERROR(INDEX('Student Master'!H:H,MATCH(D864,'Student Master'!B:B,0)),"Not Found"))</f>
        <v/>
      </c>
      <c r="K864" s="28" t="str">
        <f>IF(TRIM(D864)="","",IFERROR(INDEX('Student Master'!N:N,MATCH(D864,'Student Master'!B:B,0)),"Not Found"))</f>
        <v/>
      </c>
      <c r="L864" s="28" t="str">
        <f>IF(TRIM(D864)="","",IFERROR(INDEX('Student Master'!L:L,MATCH(D864,'Student Master'!B:B,0)),"Not Found"))</f>
        <v/>
      </c>
      <c r="M864" s="28"/>
      <c r="N864" s="28"/>
    </row>
    <row r="865" spans="1:14" x14ac:dyDescent="0.35">
      <c r="A865" s="28">
        <f t="shared" si="14"/>
        <v>864</v>
      </c>
      <c r="B865" s="30"/>
      <c r="C865" s="28"/>
      <c r="D865" s="28"/>
      <c r="E865" s="28"/>
      <c r="F865" s="28"/>
      <c r="G865" s="28"/>
      <c r="H865" s="28" t="str">
        <f>IF(TRIM(D865)="","",IFERROR(INDEX('Student Master'!C:C,MATCH(D865,'Student Master'!B:B,0)),"Not Found"))</f>
        <v/>
      </c>
      <c r="I865" s="28" t="str">
        <f>IF(TRIM(D865)="","",IFERROR(INDEX('Student Master'!D:D,MATCH(D865,'Student Master'!B:B,0)),"Not Found"))</f>
        <v/>
      </c>
      <c r="J865" s="28" t="str">
        <f>IF(TRIM(D865)="","",IFERROR(INDEX('Student Master'!H:H,MATCH(D865,'Student Master'!B:B,0)),"Not Found"))</f>
        <v/>
      </c>
      <c r="K865" s="28" t="str">
        <f>IF(TRIM(D865)="","",IFERROR(INDEX('Student Master'!N:N,MATCH(D865,'Student Master'!B:B,0)),"Not Found"))</f>
        <v/>
      </c>
      <c r="L865" s="28" t="str">
        <f>IF(TRIM(D865)="","",IFERROR(INDEX('Student Master'!L:L,MATCH(D865,'Student Master'!B:B,0)),"Not Found"))</f>
        <v/>
      </c>
      <c r="M865" s="28"/>
      <c r="N865" s="28"/>
    </row>
    <row r="866" spans="1:14" x14ac:dyDescent="0.35">
      <c r="A866" s="28">
        <f t="shared" si="14"/>
        <v>865</v>
      </c>
      <c r="B866" s="30"/>
      <c r="C866" s="28"/>
      <c r="D866" s="28"/>
      <c r="E866" s="28"/>
      <c r="F866" s="28"/>
      <c r="G866" s="28"/>
      <c r="H866" s="28" t="str">
        <f>IF(TRIM(D866)="","",IFERROR(INDEX('Student Master'!C:C,MATCH(D866,'Student Master'!B:B,0)),"Not Found"))</f>
        <v/>
      </c>
      <c r="I866" s="28" t="str">
        <f>IF(TRIM(D866)="","",IFERROR(INDEX('Student Master'!D:D,MATCH(D866,'Student Master'!B:B,0)),"Not Found"))</f>
        <v/>
      </c>
      <c r="J866" s="28" t="str">
        <f>IF(TRIM(D866)="","",IFERROR(INDEX('Student Master'!H:H,MATCH(D866,'Student Master'!B:B,0)),"Not Found"))</f>
        <v/>
      </c>
      <c r="K866" s="28" t="str">
        <f>IF(TRIM(D866)="","",IFERROR(INDEX('Student Master'!N:N,MATCH(D866,'Student Master'!B:B,0)),"Not Found"))</f>
        <v/>
      </c>
      <c r="L866" s="28" t="str">
        <f>IF(TRIM(D866)="","",IFERROR(INDEX('Student Master'!L:L,MATCH(D866,'Student Master'!B:B,0)),"Not Found"))</f>
        <v/>
      </c>
      <c r="M866" s="28"/>
      <c r="N866" s="28"/>
    </row>
    <row r="867" spans="1:14" x14ac:dyDescent="0.35">
      <c r="A867" s="28">
        <f t="shared" si="14"/>
        <v>866</v>
      </c>
      <c r="B867" s="30"/>
      <c r="C867" s="28"/>
      <c r="D867" s="28"/>
      <c r="E867" s="28"/>
      <c r="F867" s="28"/>
      <c r="G867" s="28"/>
      <c r="H867" s="28" t="str">
        <f>IF(TRIM(D867)="","",IFERROR(INDEX('Student Master'!C:C,MATCH(D867,'Student Master'!B:B,0)),"Not Found"))</f>
        <v/>
      </c>
      <c r="I867" s="28" t="str">
        <f>IF(TRIM(D867)="","",IFERROR(INDEX('Student Master'!D:D,MATCH(D867,'Student Master'!B:B,0)),"Not Found"))</f>
        <v/>
      </c>
      <c r="J867" s="28" t="str">
        <f>IF(TRIM(D867)="","",IFERROR(INDEX('Student Master'!H:H,MATCH(D867,'Student Master'!B:B,0)),"Not Found"))</f>
        <v/>
      </c>
      <c r="K867" s="28" t="str">
        <f>IF(TRIM(D867)="","",IFERROR(INDEX('Student Master'!N:N,MATCH(D867,'Student Master'!B:B,0)),"Not Found"))</f>
        <v/>
      </c>
      <c r="L867" s="28" t="str">
        <f>IF(TRIM(D867)="","",IFERROR(INDEX('Student Master'!L:L,MATCH(D867,'Student Master'!B:B,0)),"Not Found"))</f>
        <v/>
      </c>
      <c r="M867" s="28"/>
      <c r="N867" s="28"/>
    </row>
    <row r="868" spans="1:14" x14ac:dyDescent="0.35">
      <c r="A868" s="28">
        <f t="shared" si="14"/>
        <v>867</v>
      </c>
      <c r="B868" s="30"/>
      <c r="C868" s="28"/>
      <c r="D868" s="28"/>
      <c r="E868" s="28"/>
      <c r="F868" s="28"/>
      <c r="G868" s="28"/>
      <c r="H868" s="28" t="str">
        <f>IF(TRIM(D868)="","",IFERROR(INDEX('Student Master'!C:C,MATCH(D868,'Student Master'!B:B,0)),"Not Found"))</f>
        <v/>
      </c>
      <c r="I868" s="28" t="str">
        <f>IF(TRIM(D868)="","",IFERROR(INDEX('Student Master'!D:D,MATCH(D868,'Student Master'!B:B,0)),"Not Found"))</f>
        <v/>
      </c>
      <c r="J868" s="28" t="str">
        <f>IF(TRIM(D868)="","",IFERROR(INDEX('Student Master'!H:H,MATCH(D868,'Student Master'!B:B,0)),"Not Found"))</f>
        <v/>
      </c>
      <c r="K868" s="28" t="str">
        <f>IF(TRIM(D868)="","",IFERROR(INDEX('Student Master'!N:N,MATCH(D868,'Student Master'!B:B,0)),"Not Found"))</f>
        <v/>
      </c>
      <c r="L868" s="28" t="str">
        <f>IF(TRIM(D868)="","",IFERROR(INDEX('Student Master'!L:L,MATCH(D868,'Student Master'!B:B,0)),"Not Found"))</f>
        <v/>
      </c>
      <c r="M868" s="28"/>
      <c r="N868" s="28"/>
    </row>
    <row r="869" spans="1:14" x14ac:dyDescent="0.35">
      <c r="A869" s="28">
        <f t="shared" si="14"/>
        <v>868</v>
      </c>
      <c r="B869" s="30"/>
      <c r="C869" s="28"/>
      <c r="D869" s="28"/>
      <c r="E869" s="28"/>
      <c r="F869" s="28"/>
      <c r="G869" s="28"/>
      <c r="H869" s="28" t="str">
        <f>IF(TRIM(D869)="","",IFERROR(INDEX('Student Master'!C:C,MATCH(D869,'Student Master'!B:B,0)),"Not Found"))</f>
        <v/>
      </c>
      <c r="I869" s="28" t="str">
        <f>IF(TRIM(D869)="","",IFERROR(INDEX('Student Master'!D:D,MATCH(D869,'Student Master'!B:B,0)),"Not Found"))</f>
        <v/>
      </c>
      <c r="J869" s="28" t="str">
        <f>IF(TRIM(D869)="","",IFERROR(INDEX('Student Master'!H:H,MATCH(D869,'Student Master'!B:B,0)),"Not Found"))</f>
        <v/>
      </c>
      <c r="K869" s="28" t="str">
        <f>IF(TRIM(D869)="","",IFERROR(INDEX('Student Master'!N:N,MATCH(D869,'Student Master'!B:B,0)),"Not Found"))</f>
        <v/>
      </c>
      <c r="L869" s="28" t="str">
        <f>IF(TRIM(D869)="","",IFERROR(INDEX('Student Master'!L:L,MATCH(D869,'Student Master'!B:B,0)),"Not Found"))</f>
        <v/>
      </c>
      <c r="M869" s="28"/>
      <c r="N869" s="28"/>
    </row>
    <row r="870" spans="1:14" x14ac:dyDescent="0.35">
      <c r="A870" s="28">
        <f t="shared" si="14"/>
        <v>869</v>
      </c>
      <c r="B870" s="30"/>
      <c r="C870" s="28"/>
      <c r="D870" s="28"/>
      <c r="E870" s="28"/>
      <c r="F870" s="28"/>
      <c r="G870" s="28"/>
      <c r="H870" s="28" t="str">
        <f>IF(TRIM(D870)="","",IFERROR(INDEX('Student Master'!C:C,MATCH(D870,'Student Master'!B:B,0)),"Not Found"))</f>
        <v/>
      </c>
      <c r="I870" s="28" t="str">
        <f>IF(TRIM(D870)="","",IFERROR(INDEX('Student Master'!D:D,MATCH(D870,'Student Master'!B:B,0)),"Not Found"))</f>
        <v/>
      </c>
      <c r="J870" s="28" t="str">
        <f>IF(TRIM(D870)="","",IFERROR(INDEX('Student Master'!H:H,MATCH(D870,'Student Master'!B:B,0)),"Not Found"))</f>
        <v/>
      </c>
      <c r="K870" s="28" t="str">
        <f>IF(TRIM(D870)="","",IFERROR(INDEX('Student Master'!N:N,MATCH(D870,'Student Master'!B:B,0)),"Not Found"))</f>
        <v/>
      </c>
      <c r="L870" s="28" t="str">
        <f>IF(TRIM(D870)="","",IFERROR(INDEX('Student Master'!L:L,MATCH(D870,'Student Master'!B:B,0)),"Not Found"))</f>
        <v/>
      </c>
      <c r="M870" s="28"/>
      <c r="N870" s="28"/>
    </row>
    <row r="871" spans="1:14" x14ac:dyDescent="0.35">
      <c r="A871" s="28">
        <f t="shared" si="14"/>
        <v>870</v>
      </c>
      <c r="B871" s="30"/>
      <c r="C871" s="28"/>
      <c r="D871" s="28"/>
      <c r="E871" s="28"/>
      <c r="F871" s="28"/>
      <c r="G871" s="28"/>
      <c r="H871" s="28" t="str">
        <f>IF(TRIM(D871)="","",IFERROR(INDEX('Student Master'!C:C,MATCH(D871,'Student Master'!B:B,0)),"Not Found"))</f>
        <v/>
      </c>
      <c r="I871" s="28" t="str">
        <f>IF(TRIM(D871)="","",IFERROR(INDEX('Student Master'!D:D,MATCH(D871,'Student Master'!B:B,0)),"Not Found"))</f>
        <v/>
      </c>
      <c r="J871" s="28" t="str">
        <f>IF(TRIM(D871)="","",IFERROR(INDEX('Student Master'!H:H,MATCH(D871,'Student Master'!B:B,0)),"Not Found"))</f>
        <v/>
      </c>
      <c r="K871" s="28" t="str">
        <f>IF(TRIM(D871)="","",IFERROR(INDEX('Student Master'!N:N,MATCH(D871,'Student Master'!B:B,0)),"Not Found"))</f>
        <v/>
      </c>
      <c r="L871" s="28" t="str">
        <f>IF(TRIM(D871)="","",IFERROR(INDEX('Student Master'!L:L,MATCH(D871,'Student Master'!B:B,0)),"Not Found"))</f>
        <v/>
      </c>
      <c r="M871" s="28"/>
      <c r="N871" s="28"/>
    </row>
    <row r="872" spans="1:14" x14ac:dyDescent="0.35">
      <c r="A872" s="28">
        <f t="shared" si="14"/>
        <v>871</v>
      </c>
      <c r="B872" s="30"/>
      <c r="C872" s="28"/>
      <c r="D872" s="28"/>
      <c r="E872" s="28"/>
      <c r="F872" s="28"/>
      <c r="G872" s="28"/>
      <c r="H872" s="28" t="str">
        <f>IF(TRIM(D872)="","",IFERROR(INDEX('Student Master'!C:C,MATCH(D872,'Student Master'!B:B,0)),"Not Found"))</f>
        <v/>
      </c>
      <c r="I872" s="28" t="str">
        <f>IF(TRIM(D872)="","",IFERROR(INDEX('Student Master'!D:D,MATCH(D872,'Student Master'!B:B,0)),"Not Found"))</f>
        <v/>
      </c>
      <c r="J872" s="28" t="str">
        <f>IF(TRIM(D872)="","",IFERROR(INDEX('Student Master'!H:H,MATCH(D872,'Student Master'!B:B,0)),"Not Found"))</f>
        <v/>
      </c>
      <c r="K872" s="28" t="str">
        <f>IF(TRIM(D872)="","",IFERROR(INDEX('Student Master'!N:N,MATCH(D872,'Student Master'!B:B,0)),"Not Found"))</f>
        <v/>
      </c>
      <c r="L872" s="28" t="str">
        <f>IF(TRIM(D872)="","",IFERROR(INDEX('Student Master'!L:L,MATCH(D872,'Student Master'!B:B,0)),"Not Found"))</f>
        <v/>
      </c>
      <c r="M872" s="28"/>
      <c r="N872" s="28"/>
    </row>
    <row r="873" spans="1:14" x14ac:dyDescent="0.35">
      <c r="A873" s="28">
        <f t="shared" si="14"/>
        <v>872</v>
      </c>
      <c r="B873" s="30"/>
      <c r="C873" s="28"/>
      <c r="D873" s="28"/>
      <c r="E873" s="28"/>
      <c r="F873" s="28"/>
      <c r="G873" s="28"/>
      <c r="H873" s="28" t="str">
        <f>IF(TRIM(D873)="","",IFERROR(INDEX('Student Master'!C:C,MATCH(D873,'Student Master'!B:B,0)),"Not Found"))</f>
        <v/>
      </c>
      <c r="I873" s="28" t="str">
        <f>IF(TRIM(D873)="","",IFERROR(INDEX('Student Master'!D:D,MATCH(D873,'Student Master'!B:B,0)),"Not Found"))</f>
        <v/>
      </c>
      <c r="J873" s="28" t="str">
        <f>IF(TRIM(D873)="","",IFERROR(INDEX('Student Master'!H:H,MATCH(D873,'Student Master'!B:B,0)),"Not Found"))</f>
        <v/>
      </c>
      <c r="K873" s="28" t="str">
        <f>IF(TRIM(D873)="","",IFERROR(INDEX('Student Master'!N:N,MATCH(D873,'Student Master'!B:B,0)),"Not Found"))</f>
        <v/>
      </c>
      <c r="L873" s="28" t="str">
        <f>IF(TRIM(D873)="","",IFERROR(INDEX('Student Master'!L:L,MATCH(D873,'Student Master'!B:B,0)),"Not Found"))</f>
        <v/>
      </c>
      <c r="M873" s="28"/>
      <c r="N873" s="28"/>
    </row>
    <row r="874" spans="1:14" x14ac:dyDescent="0.35">
      <c r="A874" s="28">
        <f t="shared" si="14"/>
        <v>873</v>
      </c>
      <c r="B874" s="30"/>
      <c r="C874" s="28"/>
      <c r="D874" s="28"/>
      <c r="E874" s="28"/>
      <c r="F874" s="28"/>
      <c r="G874" s="28"/>
      <c r="H874" s="28" t="str">
        <f>IF(TRIM(D874)="","",IFERROR(INDEX('Student Master'!C:C,MATCH(D874,'Student Master'!B:B,0)),"Not Found"))</f>
        <v/>
      </c>
      <c r="I874" s="28" t="str">
        <f>IF(TRIM(D874)="","",IFERROR(INDEX('Student Master'!D:D,MATCH(D874,'Student Master'!B:B,0)),"Not Found"))</f>
        <v/>
      </c>
      <c r="J874" s="28" t="str">
        <f>IF(TRIM(D874)="","",IFERROR(INDEX('Student Master'!H:H,MATCH(D874,'Student Master'!B:B,0)),"Not Found"))</f>
        <v/>
      </c>
      <c r="K874" s="28" t="str">
        <f>IF(TRIM(D874)="","",IFERROR(INDEX('Student Master'!N:N,MATCH(D874,'Student Master'!B:B,0)),"Not Found"))</f>
        <v/>
      </c>
      <c r="L874" s="28" t="str">
        <f>IF(TRIM(D874)="","",IFERROR(INDEX('Student Master'!L:L,MATCH(D874,'Student Master'!B:B,0)),"Not Found"))</f>
        <v/>
      </c>
      <c r="M874" s="28"/>
      <c r="N874" s="28"/>
    </row>
    <row r="875" spans="1:14" x14ac:dyDescent="0.35">
      <c r="A875" s="28">
        <f t="shared" si="14"/>
        <v>874</v>
      </c>
      <c r="B875" s="30"/>
      <c r="C875" s="28"/>
      <c r="D875" s="28"/>
      <c r="E875" s="28"/>
      <c r="F875" s="28"/>
      <c r="G875" s="28"/>
      <c r="H875" s="28" t="str">
        <f>IF(TRIM(D875)="","",IFERROR(INDEX('Student Master'!C:C,MATCH(D875,'Student Master'!B:B,0)),"Not Found"))</f>
        <v/>
      </c>
      <c r="I875" s="28" t="str">
        <f>IF(TRIM(D875)="","",IFERROR(INDEX('Student Master'!D:D,MATCH(D875,'Student Master'!B:B,0)),"Not Found"))</f>
        <v/>
      </c>
      <c r="J875" s="28" t="str">
        <f>IF(TRIM(D875)="","",IFERROR(INDEX('Student Master'!H:H,MATCH(D875,'Student Master'!B:B,0)),"Not Found"))</f>
        <v/>
      </c>
      <c r="K875" s="28" t="str">
        <f>IF(TRIM(D875)="","",IFERROR(INDEX('Student Master'!N:N,MATCH(D875,'Student Master'!B:B,0)),"Not Found"))</f>
        <v/>
      </c>
      <c r="L875" s="28" t="str">
        <f>IF(TRIM(D875)="","",IFERROR(INDEX('Student Master'!L:L,MATCH(D875,'Student Master'!B:B,0)),"Not Found"))</f>
        <v/>
      </c>
      <c r="M875" s="28"/>
      <c r="N875" s="28"/>
    </row>
    <row r="876" spans="1:14" x14ac:dyDescent="0.35">
      <c r="A876" s="28">
        <f t="shared" si="14"/>
        <v>875</v>
      </c>
      <c r="B876" s="30"/>
      <c r="C876" s="28"/>
      <c r="D876" s="28"/>
      <c r="E876" s="28"/>
      <c r="F876" s="28"/>
      <c r="G876" s="28"/>
      <c r="H876" s="28" t="str">
        <f>IF(TRIM(D876)="","",IFERROR(INDEX('Student Master'!C:C,MATCH(D876,'Student Master'!B:B,0)),"Not Found"))</f>
        <v/>
      </c>
      <c r="I876" s="28" t="str">
        <f>IF(TRIM(D876)="","",IFERROR(INDEX('Student Master'!D:D,MATCH(D876,'Student Master'!B:B,0)),"Not Found"))</f>
        <v/>
      </c>
      <c r="J876" s="28" t="str">
        <f>IF(TRIM(D876)="","",IFERROR(INDEX('Student Master'!H:H,MATCH(D876,'Student Master'!B:B,0)),"Not Found"))</f>
        <v/>
      </c>
      <c r="K876" s="28" t="str">
        <f>IF(TRIM(D876)="","",IFERROR(INDEX('Student Master'!N:N,MATCH(D876,'Student Master'!B:B,0)),"Not Found"))</f>
        <v/>
      </c>
      <c r="L876" s="28" t="str">
        <f>IF(TRIM(D876)="","",IFERROR(INDEX('Student Master'!L:L,MATCH(D876,'Student Master'!B:B,0)),"Not Found"))</f>
        <v/>
      </c>
      <c r="M876" s="28"/>
      <c r="N876" s="28"/>
    </row>
    <row r="877" spans="1:14" x14ac:dyDescent="0.35">
      <c r="A877" s="28">
        <f t="shared" si="14"/>
        <v>876</v>
      </c>
      <c r="B877" s="30"/>
      <c r="C877" s="28"/>
      <c r="D877" s="28"/>
      <c r="E877" s="28"/>
      <c r="F877" s="28"/>
      <c r="G877" s="28"/>
      <c r="H877" s="28" t="str">
        <f>IF(TRIM(D877)="","",IFERROR(INDEX('Student Master'!C:C,MATCH(D877,'Student Master'!B:B,0)),"Not Found"))</f>
        <v/>
      </c>
      <c r="I877" s="28" t="str">
        <f>IF(TRIM(D877)="","",IFERROR(INDEX('Student Master'!D:D,MATCH(D877,'Student Master'!B:B,0)),"Not Found"))</f>
        <v/>
      </c>
      <c r="J877" s="28" t="str">
        <f>IF(TRIM(D877)="","",IFERROR(INDEX('Student Master'!H:H,MATCH(D877,'Student Master'!B:B,0)),"Not Found"))</f>
        <v/>
      </c>
      <c r="K877" s="28" t="str">
        <f>IF(TRIM(D877)="","",IFERROR(INDEX('Student Master'!N:N,MATCH(D877,'Student Master'!B:B,0)),"Not Found"))</f>
        <v/>
      </c>
      <c r="L877" s="28" t="str">
        <f>IF(TRIM(D877)="","",IFERROR(INDEX('Student Master'!L:L,MATCH(D877,'Student Master'!B:B,0)),"Not Found"))</f>
        <v/>
      </c>
      <c r="M877" s="28"/>
      <c r="N877" s="28"/>
    </row>
    <row r="878" spans="1:14" x14ac:dyDescent="0.35">
      <c r="A878" s="28">
        <f t="shared" si="14"/>
        <v>877</v>
      </c>
      <c r="B878" s="30"/>
      <c r="C878" s="28"/>
      <c r="D878" s="28"/>
      <c r="E878" s="28"/>
      <c r="F878" s="28"/>
      <c r="G878" s="28"/>
      <c r="H878" s="28" t="str">
        <f>IF(TRIM(D878)="","",IFERROR(INDEX('Student Master'!C:C,MATCH(D878,'Student Master'!B:B,0)),"Not Found"))</f>
        <v/>
      </c>
      <c r="I878" s="28" t="str">
        <f>IF(TRIM(D878)="","",IFERROR(INDEX('Student Master'!D:D,MATCH(D878,'Student Master'!B:B,0)),"Not Found"))</f>
        <v/>
      </c>
      <c r="J878" s="28" t="str">
        <f>IF(TRIM(D878)="","",IFERROR(INDEX('Student Master'!H:H,MATCH(D878,'Student Master'!B:B,0)),"Not Found"))</f>
        <v/>
      </c>
      <c r="K878" s="28" t="str">
        <f>IF(TRIM(D878)="","",IFERROR(INDEX('Student Master'!N:N,MATCH(D878,'Student Master'!B:B,0)),"Not Found"))</f>
        <v/>
      </c>
      <c r="L878" s="28" t="str">
        <f>IF(TRIM(D878)="","",IFERROR(INDEX('Student Master'!L:L,MATCH(D878,'Student Master'!B:B,0)),"Not Found"))</f>
        <v/>
      </c>
      <c r="M878" s="28"/>
      <c r="N878" s="28"/>
    </row>
    <row r="879" spans="1:14" x14ac:dyDescent="0.35">
      <c r="A879" s="28">
        <f t="shared" si="14"/>
        <v>878</v>
      </c>
      <c r="B879" s="30"/>
      <c r="C879" s="28"/>
      <c r="D879" s="28"/>
      <c r="E879" s="28"/>
      <c r="F879" s="28"/>
      <c r="G879" s="28"/>
      <c r="H879" s="28" t="str">
        <f>IF(TRIM(D879)="","",IFERROR(INDEX('Student Master'!C:C,MATCH(D879,'Student Master'!B:B,0)),"Not Found"))</f>
        <v/>
      </c>
      <c r="I879" s="28" t="str">
        <f>IF(TRIM(D879)="","",IFERROR(INDEX('Student Master'!D:D,MATCH(D879,'Student Master'!B:B,0)),"Not Found"))</f>
        <v/>
      </c>
      <c r="J879" s="28" t="str">
        <f>IF(TRIM(D879)="","",IFERROR(INDEX('Student Master'!H:H,MATCH(D879,'Student Master'!B:B,0)),"Not Found"))</f>
        <v/>
      </c>
      <c r="K879" s="28" t="str">
        <f>IF(TRIM(D879)="","",IFERROR(INDEX('Student Master'!N:N,MATCH(D879,'Student Master'!B:B,0)),"Not Found"))</f>
        <v/>
      </c>
      <c r="L879" s="28" t="str">
        <f>IF(TRIM(D879)="","",IFERROR(INDEX('Student Master'!L:L,MATCH(D879,'Student Master'!B:B,0)),"Not Found"))</f>
        <v/>
      </c>
      <c r="M879" s="28"/>
      <c r="N879" s="28"/>
    </row>
    <row r="880" spans="1:14" x14ac:dyDescent="0.35">
      <c r="A880" s="28">
        <f t="shared" si="14"/>
        <v>879</v>
      </c>
      <c r="B880" s="30"/>
      <c r="C880" s="28"/>
      <c r="D880" s="28"/>
      <c r="E880" s="28"/>
      <c r="F880" s="28"/>
      <c r="G880" s="28"/>
      <c r="H880" s="28" t="str">
        <f>IF(TRIM(D880)="","",IFERROR(INDEX('Student Master'!C:C,MATCH(D880,'Student Master'!B:B,0)),"Not Found"))</f>
        <v/>
      </c>
      <c r="I880" s="28" t="str">
        <f>IF(TRIM(D880)="","",IFERROR(INDEX('Student Master'!D:D,MATCH(D880,'Student Master'!B:B,0)),"Not Found"))</f>
        <v/>
      </c>
      <c r="J880" s="28" t="str">
        <f>IF(TRIM(D880)="","",IFERROR(INDEX('Student Master'!H:H,MATCH(D880,'Student Master'!B:B,0)),"Not Found"))</f>
        <v/>
      </c>
      <c r="K880" s="28" t="str">
        <f>IF(TRIM(D880)="","",IFERROR(INDEX('Student Master'!N:N,MATCH(D880,'Student Master'!B:B,0)),"Not Found"))</f>
        <v/>
      </c>
      <c r="L880" s="28" t="str">
        <f>IF(TRIM(D880)="","",IFERROR(INDEX('Student Master'!L:L,MATCH(D880,'Student Master'!B:B,0)),"Not Found"))</f>
        <v/>
      </c>
      <c r="M880" s="28"/>
      <c r="N880" s="28"/>
    </row>
    <row r="881" spans="1:14" x14ac:dyDescent="0.35">
      <c r="A881" s="28">
        <f t="shared" si="14"/>
        <v>880</v>
      </c>
      <c r="B881" s="30"/>
      <c r="C881" s="28"/>
      <c r="D881" s="28"/>
      <c r="E881" s="28"/>
      <c r="F881" s="28"/>
      <c r="G881" s="28"/>
      <c r="H881" s="28" t="str">
        <f>IF(TRIM(D881)="","",IFERROR(INDEX('Student Master'!C:C,MATCH(D881,'Student Master'!B:B,0)),"Not Found"))</f>
        <v/>
      </c>
      <c r="I881" s="28" t="str">
        <f>IF(TRIM(D881)="","",IFERROR(INDEX('Student Master'!D:D,MATCH(D881,'Student Master'!B:B,0)),"Not Found"))</f>
        <v/>
      </c>
      <c r="J881" s="28" t="str">
        <f>IF(TRIM(D881)="","",IFERROR(INDEX('Student Master'!H:H,MATCH(D881,'Student Master'!B:B,0)),"Not Found"))</f>
        <v/>
      </c>
      <c r="K881" s="28" t="str">
        <f>IF(TRIM(D881)="","",IFERROR(INDEX('Student Master'!N:N,MATCH(D881,'Student Master'!B:B,0)),"Not Found"))</f>
        <v/>
      </c>
      <c r="L881" s="28" t="str">
        <f>IF(TRIM(D881)="","",IFERROR(INDEX('Student Master'!L:L,MATCH(D881,'Student Master'!B:B,0)),"Not Found"))</f>
        <v/>
      </c>
      <c r="M881" s="28"/>
      <c r="N881" s="28"/>
    </row>
    <row r="882" spans="1:14" x14ac:dyDescent="0.35">
      <c r="A882" s="28">
        <f t="shared" si="14"/>
        <v>881</v>
      </c>
      <c r="B882" s="30"/>
      <c r="C882" s="28"/>
      <c r="D882" s="28"/>
      <c r="E882" s="28"/>
      <c r="F882" s="28"/>
      <c r="G882" s="28"/>
      <c r="H882" s="28" t="str">
        <f>IF(TRIM(D882)="","",IFERROR(INDEX('Student Master'!C:C,MATCH(D882,'Student Master'!B:B,0)),"Not Found"))</f>
        <v/>
      </c>
      <c r="I882" s="28" t="str">
        <f>IF(TRIM(D882)="","",IFERROR(INDEX('Student Master'!D:D,MATCH(D882,'Student Master'!B:B,0)),"Not Found"))</f>
        <v/>
      </c>
      <c r="J882" s="28" t="str">
        <f>IF(TRIM(D882)="","",IFERROR(INDEX('Student Master'!H:H,MATCH(D882,'Student Master'!B:B,0)),"Not Found"))</f>
        <v/>
      </c>
      <c r="K882" s="28" t="str">
        <f>IF(TRIM(D882)="","",IFERROR(INDEX('Student Master'!N:N,MATCH(D882,'Student Master'!B:B,0)),"Not Found"))</f>
        <v/>
      </c>
      <c r="L882" s="28" t="str">
        <f>IF(TRIM(D882)="","",IFERROR(INDEX('Student Master'!L:L,MATCH(D882,'Student Master'!B:B,0)),"Not Found"))</f>
        <v/>
      </c>
      <c r="M882" s="28"/>
      <c r="N882" s="28"/>
    </row>
    <row r="883" spans="1:14" x14ac:dyDescent="0.35">
      <c r="A883" s="28">
        <f t="shared" si="14"/>
        <v>882</v>
      </c>
      <c r="B883" s="30"/>
      <c r="C883" s="28"/>
      <c r="D883" s="28"/>
      <c r="E883" s="28"/>
      <c r="F883" s="28"/>
      <c r="G883" s="28"/>
      <c r="H883" s="28" t="str">
        <f>IF(TRIM(D883)="","",IFERROR(INDEX('Student Master'!C:C,MATCH(D883,'Student Master'!B:B,0)),"Not Found"))</f>
        <v/>
      </c>
      <c r="I883" s="28" t="str">
        <f>IF(TRIM(D883)="","",IFERROR(INDEX('Student Master'!D:D,MATCH(D883,'Student Master'!B:B,0)),"Not Found"))</f>
        <v/>
      </c>
      <c r="J883" s="28" t="str">
        <f>IF(TRIM(D883)="","",IFERROR(INDEX('Student Master'!H:H,MATCH(D883,'Student Master'!B:B,0)),"Not Found"))</f>
        <v/>
      </c>
      <c r="K883" s="28" t="str">
        <f>IF(TRIM(D883)="","",IFERROR(INDEX('Student Master'!N:N,MATCH(D883,'Student Master'!B:B,0)),"Not Found"))</f>
        <v/>
      </c>
      <c r="L883" s="28" t="str">
        <f>IF(TRIM(D883)="","",IFERROR(INDEX('Student Master'!L:L,MATCH(D883,'Student Master'!B:B,0)),"Not Found"))</f>
        <v/>
      </c>
      <c r="M883" s="28"/>
      <c r="N883" s="28"/>
    </row>
    <row r="884" spans="1:14" x14ac:dyDescent="0.35">
      <c r="A884" s="28">
        <f t="shared" si="14"/>
        <v>883</v>
      </c>
      <c r="B884" s="30"/>
      <c r="C884" s="28"/>
      <c r="D884" s="28"/>
      <c r="E884" s="28"/>
      <c r="F884" s="28"/>
      <c r="G884" s="28"/>
      <c r="H884" s="28" t="str">
        <f>IF(TRIM(D884)="","",IFERROR(INDEX('Student Master'!C:C,MATCH(D884,'Student Master'!B:B,0)),"Not Found"))</f>
        <v/>
      </c>
      <c r="I884" s="28" t="str">
        <f>IF(TRIM(D884)="","",IFERROR(INDEX('Student Master'!D:D,MATCH(D884,'Student Master'!B:B,0)),"Not Found"))</f>
        <v/>
      </c>
      <c r="J884" s="28" t="str">
        <f>IF(TRIM(D884)="","",IFERROR(INDEX('Student Master'!H:H,MATCH(D884,'Student Master'!B:B,0)),"Not Found"))</f>
        <v/>
      </c>
      <c r="K884" s="28" t="str">
        <f>IF(TRIM(D884)="","",IFERROR(INDEX('Student Master'!N:N,MATCH(D884,'Student Master'!B:B,0)),"Not Found"))</f>
        <v/>
      </c>
      <c r="L884" s="28" t="str">
        <f>IF(TRIM(D884)="","",IFERROR(INDEX('Student Master'!L:L,MATCH(D884,'Student Master'!B:B,0)),"Not Found"))</f>
        <v/>
      </c>
      <c r="M884" s="28"/>
      <c r="N884" s="28"/>
    </row>
    <row r="885" spans="1:14" x14ac:dyDescent="0.35">
      <c r="A885" s="28">
        <f t="shared" si="14"/>
        <v>884</v>
      </c>
      <c r="B885" s="30"/>
      <c r="C885" s="28"/>
      <c r="D885" s="28"/>
      <c r="E885" s="28"/>
      <c r="F885" s="28"/>
      <c r="G885" s="28"/>
      <c r="H885" s="28" t="str">
        <f>IF(TRIM(D885)="","",IFERROR(INDEX('Student Master'!C:C,MATCH(D885,'Student Master'!B:B,0)),"Not Found"))</f>
        <v/>
      </c>
      <c r="I885" s="28" t="str">
        <f>IF(TRIM(D885)="","",IFERROR(INDEX('Student Master'!D:D,MATCH(D885,'Student Master'!B:B,0)),"Not Found"))</f>
        <v/>
      </c>
      <c r="J885" s="28" t="str">
        <f>IF(TRIM(D885)="","",IFERROR(INDEX('Student Master'!H:H,MATCH(D885,'Student Master'!B:B,0)),"Not Found"))</f>
        <v/>
      </c>
      <c r="K885" s="28" t="str">
        <f>IF(TRIM(D885)="","",IFERROR(INDEX('Student Master'!N:N,MATCH(D885,'Student Master'!B:B,0)),"Not Found"))</f>
        <v/>
      </c>
      <c r="L885" s="28" t="str">
        <f>IF(TRIM(D885)="","",IFERROR(INDEX('Student Master'!L:L,MATCH(D885,'Student Master'!B:B,0)),"Not Found"))</f>
        <v/>
      </c>
      <c r="M885" s="28"/>
      <c r="N885" s="28"/>
    </row>
    <row r="886" spans="1:14" x14ac:dyDescent="0.35">
      <c r="A886" s="28">
        <f t="shared" si="14"/>
        <v>885</v>
      </c>
      <c r="B886" s="30"/>
      <c r="C886" s="28"/>
      <c r="D886" s="28"/>
      <c r="E886" s="28"/>
      <c r="F886" s="28"/>
      <c r="G886" s="28"/>
      <c r="H886" s="28" t="str">
        <f>IF(TRIM(D886)="","",IFERROR(INDEX('Student Master'!C:C,MATCH(D886,'Student Master'!B:B,0)),"Not Found"))</f>
        <v/>
      </c>
      <c r="I886" s="28" t="str">
        <f>IF(TRIM(D886)="","",IFERROR(INDEX('Student Master'!D:D,MATCH(D886,'Student Master'!B:B,0)),"Not Found"))</f>
        <v/>
      </c>
      <c r="J886" s="28" t="str">
        <f>IF(TRIM(D886)="","",IFERROR(INDEX('Student Master'!H:H,MATCH(D886,'Student Master'!B:B,0)),"Not Found"))</f>
        <v/>
      </c>
      <c r="K886" s="28" t="str">
        <f>IF(TRIM(D886)="","",IFERROR(INDEX('Student Master'!N:N,MATCH(D886,'Student Master'!B:B,0)),"Not Found"))</f>
        <v/>
      </c>
      <c r="L886" s="28" t="str">
        <f>IF(TRIM(D886)="","",IFERROR(INDEX('Student Master'!L:L,MATCH(D886,'Student Master'!B:B,0)),"Not Found"))</f>
        <v/>
      </c>
      <c r="M886" s="28"/>
      <c r="N886" s="28"/>
    </row>
    <row r="887" spans="1:14" x14ac:dyDescent="0.35">
      <c r="A887" s="28">
        <f t="shared" si="14"/>
        <v>886</v>
      </c>
      <c r="B887" s="30"/>
      <c r="C887" s="28"/>
      <c r="D887" s="28"/>
      <c r="E887" s="28"/>
      <c r="F887" s="28"/>
      <c r="G887" s="28"/>
      <c r="H887" s="28" t="str">
        <f>IF(TRIM(D887)="","",IFERROR(INDEX('Student Master'!C:C,MATCH(D887,'Student Master'!B:B,0)),"Not Found"))</f>
        <v/>
      </c>
      <c r="I887" s="28" t="str">
        <f>IF(TRIM(D887)="","",IFERROR(INDEX('Student Master'!D:D,MATCH(D887,'Student Master'!B:B,0)),"Not Found"))</f>
        <v/>
      </c>
      <c r="J887" s="28" t="str">
        <f>IF(TRIM(D887)="","",IFERROR(INDEX('Student Master'!H:H,MATCH(D887,'Student Master'!B:B,0)),"Not Found"))</f>
        <v/>
      </c>
      <c r="K887" s="28" t="str">
        <f>IF(TRIM(D887)="","",IFERROR(INDEX('Student Master'!N:N,MATCH(D887,'Student Master'!B:B,0)),"Not Found"))</f>
        <v/>
      </c>
      <c r="L887" s="28" t="str">
        <f>IF(TRIM(D887)="","",IFERROR(INDEX('Student Master'!L:L,MATCH(D887,'Student Master'!B:B,0)),"Not Found"))</f>
        <v/>
      </c>
      <c r="M887" s="28"/>
      <c r="N887" s="28"/>
    </row>
    <row r="888" spans="1:14" x14ac:dyDescent="0.35">
      <c r="A888" s="28">
        <f t="shared" si="14"/>
        <v>887</v>
      </c>
      <c r="B888" s="30"/>
      <c r="C888" s="28"/>
      <c r="D888" s="28"/>
      <c r="E888" s="28"/>
      <c r="F888" s="28"/>
      <c r="G888" s="28"/>
      <c r="H888" s="28" t="str">
        <f>IF(TRIM(D888)="","",IFERROR(INDEX('Student Master'!C:C,MATCH(D888,'Student Master'!B:B,0)),"Not Found"))</f>
        <v/>
      </c>
      <c r="I888" s="28" t="str">
        <f>IF(TRIM(D888)="","",IFERROR(INDEX('Student Master'!D:D,MATCH(D888,'Student Master'!B:B,0)),"Not Found"))</f>
        <v/>
      </c>
      <c r="J888" s="28" t="str">
        <f>IF(TRIM(D888)="","",IFERROR(INDEX('Student Master'!H:H,MATCH(D888,'Student Master'!B:B,0)),"Not Found"))</f>
        <v/>
      </c>
      <c r="K888" s="28" t="str">
        <f>IF(TRIM(D888)="","",IFERROR(INDEX('Student Master'!N:N,MATCH(D888,'Student Master'!B:B,0)),"Not Found"))</f>
        <v/>
      </c>
      <c r="L888" s="28" t="str">
        <f>IF(TRIM(D888)="","",IFERROR(INDEX('Student Master'!L:L,MATCH(D888,'Student Master'!B:B,0)),"Not Found"))</f>
        <v/>
      </c>
      <c r="M888" s="28"/>
      <c r="N888" s="28"/>
    </row>
    <row r="889" spans="1:14" x14ac:dyDescent="0.35">
      <c r="A889" s="28">
        <f t="shared" si="14"/>
        <v>888</v>
      </c>
      <c r="B889" s="30"/>
      <c r="C889" s="28"/>
      <c r="D889" s="28"/>
      <c r="E889" s="28"/>
      <c r="F889" s="28"/>
      <c r="G889" s="28"/>
      <c r="H889" s="28" t="str">
        <f>IF(TRIM(D889)="","",IFERROR(INDEX('Student Master'!C:C,MATCH(D889,'Student Master'!B:B,0)),"Not Found"))</f>
        <v/>
      </c>
      <c r="I889" s="28" t="str">
        <f>IF(TRIM(D889)="","",IFERROR(INDEX('Student Master'!D:D,MATCH(D889,'Student Master'!B:B,0)),"Not Found"))</f>
        <v/>
      </c>
      <c r="J889" s="28" t="str">
        <f>IF(TRIM(D889)="","",IFERROR(INDEX('Student Master'!H:H,MATCH(D889,'Student Master'!B:B,0)),"Not Found"))</f>
        <v/>
      </c>
      <c r="K889" s="28" t="str">
        <f>IF(TRIM(D889)="","",IFERROR(INDEX('Student Master'!N:N,MATCH(D889,'Student Master'!B:B,0)),"Not Found"))</f>
        <v/>
      </c>
      <c r="L889" s="28" t="str">
        <f>IF(TRIM(D889)="","",IFERROR(INDEX('Student Master'!L:L,MATCH(D889,'Student Master'!B:B,0)),"Not Found"))</f>
        <v/>
      </c>
      <c r="M889" s="28"/>
      <c r="N889" s="28"/>
    </row>
    <row r="890" spans="1:14" x14ac:dyDescent="0.35">
      <c r="A890" s="28">
        <f t="shared" si="14"/>
        <v>889</v>
      </c>
      <c r="B890" s="30"/>
      <c r="C890" s="28"/>
      <c r="D890" s="28"/>
      <c r="E890" s="28"/>
      <c r="F890" s="28"/>
      <c r="G890" s="28"/>
      <c r="H890" s="28" t="str">
        <f>IF(TRIM(D890)="","",IFERROR(INDEX('Student Master'!C:C,MATCH(D890,'Student Master'!B:B,0)),"Not Found"))</f>
        <v/>
      </c>
      <c r="I890" s="28" t="str">
        <f>IF(TRIM(D890)="","",IFERROR(INDEX('Student Master'!D:D,MATCH(D890,'Student Master'!B:B,0)),"Not Found"))</f>
        <v/>
      </c>
      <c r="J890" s="28" t="str">
        <f>IF(TRIM(D890)="","",IFERROR(INDEX('Student Master'!H:H,MATCH(D890,'Student Master'!B:B,0)),"Not Found"))</f>
        <v/>
      </c>
      <c r="K890" s="28" t="str">
        <f>IF(TRIM(D890)="","",IFERROR(INDEX('Student Master'!N:N,MATCH(D890,'Student Master'!B:B,0)),"Not Found"))</f>
        <v/>
      </c>
      <c r="L890" s="28" t="str">
        <f>IF(TRIM(D890)="","",IFERROR(INDEX('Student Master'!L:L,MATCH(D890,'Student Master'!B:B,0)),"Not Found"))</f>
        <v/>
      </c>
      <c r="M890" s="28"/>
      <c r="N890" s="28"/>
    </row>
    <row r="891" spans="1:14" x14ac:dyDescent="0.35">
      <c r="A891" s="28">
        <f t="shared" si="14"/>
        <v>890</v>
      </c>
      <c r="B891" s="30"/>
      <c r="C891" s="28"/>
      <c r="D891" s="28"/>
      <c r="E891" s="28"/>
      <c r="F891" s="28"/>
      <c r="G891" s="28"/>
      <c r="H891" s="28" t="str">
        <f>IF(TRIM(D891)="","",IFERROR(INDEX('Student Master'!C:C,MATCH(D891,'Student Master'!B:B,0)),"Not Found"))</f>
        <v/>
      </c>
      <c r="I891" s="28" t="str">
        <f>IF(TRIM(D891)="","",IFERROR(INDEX('Student Master'!D:D,MATCH(D891,'Student Master'!B:B,0)),"Not Found"))</f>
        <v/>
      </c>
      <c r="J891" s="28" t="str">
        <f>IF(TRIM(D891)="","",IFERROR(INDEX('Student Master'!H:H,MATCH(D891,'Student Master'!B:B,0)),"Not Found"))</f>
        <v/>
      </c>
      <c r="K891" s="28" t="str">
        <f>IF(TRIM(D891)="","",IFERROR(INDEX('Student Master'!N:N,MATCH(D891,'Student Master'!B:B,0)),"Not Found"))</f>
        <v/>
      </c>
      <c r="L891" s="28" t="str">
        <f>IF(TRIM(D891)="","",IFERROR(INDEX('Student Master'!L:L,MATCH(D891,'Student Master'!B:B,0)),"Not Found"))</f>
        <v/>
      </c>
      <c r="M891" s="28"/>
      <c r="N891" s="28"/>
    </row>
    <row r="892" spans="1:14" x14ac:dyDescent="0.35">
      <c r="A892" s="28">
        <f t="shared" si="14"/>
        <v>891</v>
      </c>
      <c r="B892" s="30"/>
      <c r="C892" s="28"/>
      <c r="D892" s="28"/>
      <c r="E892" s="28"/>
      <c r="F892" s="28"/>
      <c r="G892" s="28"/>
      <c r="H892" s="28" t="str">
        <f>IF(TRIM(D892)="","",IFERROR(INDEX('Student Master'!C:C,MATCH(D892,'Student Master'!B:B,0)),"Not Found"))</f>
        <v/>
      </c>
      <c r="I892" s="28" t="str">
        <f>IF(TRIM(D892)="","",IFERROR(INDEX('Student Master'!D:D,MATCH(D892,'Student Master'!B:B,0)),"Not Found"))</f>
        <v/>
      </c>
      <c r="J892" s="28" t="str">
        <f>IF(TRIM(D892)="","",IFERROR(INDEX('Student Master'!H:H,MATCH(D892,'Student Master'!B:B,0)),"Not Found"))</f>
        <v/>
      </c>
      <c r="K892" s="28" t="str">
        <f>IF(TRIM(D892)="","",IFERROR(INDEX('Student Master'!N:N,MATCH(D892,'Student Master'!B:B,0)),"Not Found"))</f>
        <v/>
      </c>
      <c r="L892" s="28" t="str">
        <f>IF(TRIM(D892)="","",IFERROR(INDEX('Student Master'!L:L,MATCH(D892,'Student Master'!B:B,0)),"Not Found"))</f>
        <v/>
      </c>
      <c r="M892" s="28"/>
      <c r="N892" s="28"/>
    </row>
    <row r="893" spans="1:14" x14ac:dyDescent="0.35">
      <c r="A893" s="28">
        <f t="shared" si="14"/>
        <v>892</v>
      </c>
      <c r="B893" s="30"/>
      <c r="C893" s="28"/>
      <c r="D893" s="28"/>
      <c r="E893" s="28"/>
      <c r="F893" s="28"/>
      <c r="G893" s="28"/>
      <c r="H893" s="28" t="str">
        <f>IF(TRIM(D893)="","",IFERROR(INDEX('Student Master'!C:C,MATCH(D893,'Student Master'!B:B,0)),"Not Found"))</f>
        <v/>
      </c>
      <c r="I893" s="28" t="str">
        <f>IF(TRIM(D893)="","",IFERROR(INDEX('Student Master'!D:D,MATCH(D893,'Student Master'!B:B,0)),"Not Found"))</f>
        <v/>
      </c>
      <c r="J893" s="28" t="str">
        <f>IF(TRIM(D893)="","",IFERROR(INDEX('Student Master'!H:H,MATCH(D893,'Student Master'!B:B,0)),"Not Found"))</f>
        <v/>
      </c>
      <c r="K893" s="28" t="str">
        <f>IF(TRIM(D893)="","",IFERROR(INDEX('Student Master'!N:N,MATCH(D893,'Student Master'!B:B,0)),"Not Found"))</f>
        <v/>
      </c>
      <c r="L893" s="28" t="str">
        <f>IF(TRIM(D893)="","",IFERROR(INDEX('Student Master'!L:L,MATCH(D893,'Student Master'!B:B,0)),"Not Found"))</f>
        <v/>
      </c>
      <c r="M893" s="28"/>
      <c r="N893" s="28"/>
    </row>
    <row r="894" spans="1:14" x14ac:dyDescent="0.35">
      <c r="A894" s="28">
        <f t="shared" si="14"/>
        <v>893</v>
      </c>
      <c r="B894" s="30"/>
      <c r="C894" s="28"/>
      <c r="D894" s="28"/>
      <c r="E894" s="28"/>
      <c r="F894" s="28"/>
      <c r="G894" s="28"/>
      <c r="H894" s="28" t="str">
        <f>IF(TRIM(D894)="","",IFERROR(INDEX('Student Master'!C:C,MATCH(D894,'Student Master'!B:B,0)),"Not Found"))</f>
        <v/>
      </c>
      <c r="I894" s="28" t="str">
        <f>IF(TRIM(D894)="","",IFERROR(INDEX('Student Master'!D:D,MATCH(D894,'Student Master'!B:B,0)),"Not Found"))</f>
        <v/>
      </c>
      <c r="J894" s="28" t="str">
        <f>IF(TRIM(D894)="","",IFERROR(INDEX('Student Master'!H:H,MATCH(D894,'Student Master'!B:B,0)),"Not Found"))</f>
        <v/>
      </c>
      <c r="K894" s="28" t="str">
        <f>IF(TRIM(D894)="","",IFERROR(INDEX('Student Master'!N:N,MATCH(D894,'Student Master'!B:B,0)),"Not Found"))</f>
        <v/>
      </c>
      <c r="L894" s="28" t="str">
        <f>IF(TRIM(D894)="","",IFERROR(INDEX('Student Master'!L:L,MATCH(D894,'Student Master'!B:B,0)),"Not Found"))</f>
        <v/>
      </c>
      <c r="M894" s="28"/>
      <c r="N894" s="28"/>
    </row>
    <row r="895" spans="1:14" x14ac:dyDescent="0.35">
      <c r="A895" s="28">
        <f t="shared" si="14"/>
        <v>894</v>
      </c>
      <c r="B895" s="30"/>
      <c r="C895" s="28"/>
      <c r="D895" s="28"/>
      <c r="E895" s="28"/>
      <c r="F895" s="28"/>
      <c r="G895" s="28"/>
      <c r="H895" s="28" t="str">
        <f>IF(TRIM(D895)="","",IFERROR(INDEX('Student Master'!C:C,MATCH(D895,'Student Master'!B:B,0)),"Not Found"))</f>
        <v/>
      </c>
      <c r="I895" s="28" t="str">
        <f>IF(TRIM(D895)="","",IFERROR(INDEX('Student Master'!D:D,MATCH(D895,'Student Master'!B:B,0)),"Not Found"))</f>
        <v/>
      </c>
      <c r="J895" s="28" t="str">
        <f>IF(TRIM(D895)="","",IFERROR(INDEX('Student Master'!H:H,MATCH(D895,'Student Master'!B:B,0)),"Not Found"))</f>
        <v/>
      </c>
      <c r="K895" s="28" t="str">
        <f>IF(TRIM(D895)="","",IFERROR(INDEX('Student Master'!N:N,MATCH(D895,'Student Master'!B:B,0)),"Not Found"))</f>
        <v/>
      </c>
      <c r="L895" s="28" t="str">
        <f>IF(TRIM(D895)="","",IFERROR(INDEX('Student Master'!L:L,MATCH(D895,'Student Master'!B:B,0)),"Not Found"))</f>
        <v/>
      </c>
      <c r="M895" s="28"/>
      <c r="N895" s="28"/>
    </row>
    <row r="896" spans="1:14" x14ac:dyDescent="0.35">
      <c r="A896" s="28">
        <f t="shared" si="14"/>
        <v>895</v>
      </c>
      <c r="B896" s="30"/>
      <c r="C896" s="28"/>
      <c r="D896" s="28"/>
      <c r="E896" s="28"/>
      <c r="F896" s="28"/>
      <c r="G896" s="28"/>
      <c r="H896" s="28" t="str">
        <f>IF(TRIM(D896)="","",IFERROR(INDEX('Student Master'!C:C,MATCH(D896,'Student Master'!B:B,0)),"Not Found"))</f>
        <v/>
      </c>
      <c r="I896" s="28" t="str">
        <f>IF(TRIM(D896)="","",IFERROR(INDEX('Student Master'!D:D,MATCH(D896,'Student Master'!B:B,0)),"Not Found"))</f>
        <v/>
      </c>
      <c r="J896" s="28" t="str">
        <f>IF(TRIM(D896)="","",IFERROR(INDEX('Student Master'!H:H,MATCH(D896,'Student Master'!B:B,0)),"Not Found"))</f>
        <v/>
      </c>
      <c r="K896" s="28" t="str">
        <f>IF(TRIM(D896)="","",IFERROR(INDEX('Student Master'!N:N,MATCH(D896,'Student Master'!B:B,0)),"Not Found"))</f>
        <v/>
      </c>
      <c r="L896" s="28" t="str">
        <f>IF(TRIM(D896)="","",IFERROR(INDEX('Student Master'!L:L,MATCH(D896,'Student Master'!B:B,0)),"Not Found"))</f>
        <v/>
      </c>
      <c r="M896" s="28"/>
      <c r="N896" s="28"/>
    </row>
    <row r="897" spans="1:14" x14ac:dyDescent="0.35">
      <c r="A897" s="28">
        <f t="shared" si="14"/>
        <v>896</v>
      </c>
      <c r="B897" s="30"/>
      <c r="C897" s="28"/>
      <c r="D897" s="28"/>
      <c r="E897" s="28"/>
      <c r="F897" s="28"/>
      <c r="G897" s="28"/>
      <c r="H897" s="28" t="str">
        <f>IF(TRIM(D897)="","",IFERROR(INDEX('Student Master'!C:C,MATCH(D897,'Student Master'!B:B,0)),"Not Found"))</f>
        <v/>
      </c>
      <c r="I897" s="28" t="str">
        <f>IF(TRIM(D897)="","",IFERROR(INDEX('Student Master'!D:D,MATCH(D897,'Student Master'!B:B,0)),"Not Found"))</f>
        <v/>
      </c>
      <c r="J897" s="28" t="str">
        <f>IF(TRIM(D897)="","",IFERROR(INDEX('Student Master'!H:H,MATCH(D897,'Student Master'!B:B,0)),"Not Found"))</f>
        <v/>
      </c>
      <c r="K897" s="28" t="str">
        <f>IF(TRIM(D897)="","",IFERROR(INDEX('Student Master'!N:N,MATCH(D897,'Student Master'!B:B,0)),"Not Found"))</f>
        <v/>
      </c>
      <c r="L897" s="28" t="str">
        <f>IF(TRIM(D897)="","",IFERROR(INDEX('Student Master'!L:L,MATCH(D897,'Student Master'!B:B,0)),"Not Found"))</f>
        <v/>
      </c>
      <c r="M897" s="28"/>
      <c r="N897" s="28"/>
    </row>
    <row r="898" spans="1:14" x14ac:dyDescent="0.35">
      <c r="A898" s="28">
        <f t="shared" si="14"/>
        <v>897</v>
      </c>
      <c r="B898" s="30"/>
      <c r="C898" s="28"/>
      <c r="D898" s="28"/>
      <c r="E898" s="28"/>
      <c r="F898" s="28"/>
      <c r="G898" s="28"/>
      <c r="H898" s="28" t="str">
        <f>IF(TRIM(D898)="","",IFERROR(INDEX('Student Master'!C:C,MATCH(D898,'Student Master'!B:B,0)),"Not Found"))</f>
        <v/>
      </c>
      <c r="I898" s="28" t="str">
        <f>IF(TRIM(D898)="","",IFERROR(INDEX('Student Master'!D:D,MATCH(D898,'Student Master'!B:B,0)),"Not Found"))</f>
        <v/>
      </c>
      <c r="J898" s="28" t="str">
        <f>IF(TRIM(D898)="","",IFERROR(INDEX('Student Master'!H:H,MATCH(D898,'Student Master'!B:B,0)),"Not Found"))</f>
        <v/>
      </c>
      <c r="K898" s="28" t="str">
        <f>IF(TRIM(D898)="","",IFERROR(INDEX('Student Master'!N:N,MATCH(D898,'Student Master'!B:B,0)),"Not Found"))</f>
        <v/>
      </c>
      <c r="L898" s="28" t="str">
        <f>IF(TRIM(D898)="","",IFERROR(INDEX('Student Master'!L:L,MATCH(D898,'Student Master'!B:B,0)),"Not Found"))</f>
        <v/>
      </c>
      <c r="M898" s="28"/>
      <c r="N898" s="28"/>
    </row>
    <row r="899" spans="1:14" x14ac:dyDescent="0.35">
      <c r="A899" s="28">
        <f t="shared" si="14"/>
        <v>898</v>
      </c>
      <c r="B899" s="30"/>
      <c r="C899" s="28"/>
      <c r="D899" s="28"/>
      <c r="E899" s="28"/>
      <c r="F899" s="28"/>
      <c r="G899" s="28"/>
      <c r="H899" s="28" t="str">
        <f>IF(TRIM(D899)="","",IFERROR(INDEX('Student Master'!C:C,MATCH(D899,'Student Master'!B:B,0)),"Not Found"))</f>
        <v/>
      </c>
      <c r="I899" s="28" t="str">
        <f>IF(TRIM(D899)="","",IFERROR(INDEX('Student Master'!D:D,MATCH(D899,'Student Master'!B:B,0)),"Not Found"))</f>
        <v/>
      </c>
      <c r="J899" s="28" t="str">
        <f>IF(TRIM(D899)="","",IFERROR(INDEX('Student Master'!H:H,MATCH(D899,'Student Master'!B:B,0)),"Not Found"))</f>
        <v/>
      </c>
      <c r="K899" s="28" t="str">
        <f>IF(TRIM(D899)="","",IFERROR(INDEX('Student Master'!N:N,MATCH(D899,'Student Master'!B:B,0)),"Not Found"))</f>
        <v/>
      </c>
      <c r="L899" s="28" t="str">
        <f>IF(TRIM(D899)="","",IFERROR(INDEX('Student Master'!L:L,MATCH(D899,'Student Master'!B:B,0)),"Not Found"))</f>
        <v/>
      </c>
      <c r="M899" s="28"/>
      <c r="N899" s="28"/>
    </row>
    <row r="900" spans="1:14" x14ac:dyDescent="0.35">
      <c r="A900" s="28">
        <f t="shared" si="14"/>
        <v>899</v>
      </c>
      <c r="B900" s="30"/>
      <c r="C900" s="28"/>
      <c r="D900" s="28"/>
      <c r="E900" s="28"/>
      <c r="F900" s="28"/>
      <c r="G900" s="28"/>
      <c r="H900" s="28" t="str">
        <f>IF(TRIM(D900)="","",IFERROR(INDEX('Student Master'!C:C,MATCH(D900,'Student Master'!B:B,0)),"Not Found"))</f>
        <v/>
      </c>
      <c r="I900" s="28" t="str">
        <f>IF(TRIM(D900)="","",IFERROR(INDEX('Student Master'!D:D,MATCH(D900,'Student Master'!B:B,0)),"Not Found"))</f>
        <v/>
      </c>
      <c r="J900" s="28" t="str">
        <f>IF(TRIM(D900)="","",IFERROR(INDEX('Student Master'!H:H,MATCH(D900,'Student Master'!B:B,0)),"Not Found"))</f>
        <v/>
      </c>
      <c r="K900" s="28" t="str">
        <f>IF(TRIM(D900)="","",IFERROR(INDEX('Student Master'!N:N,MATCH(D900,'Student Master'!B:B,0)),"Not Found"))</f>
        <v/>
      </c>
      <c r="L900" s="28" t="str">
        <f>IF(TRIM(D900)="","",IFERROR(INDEX('Student Master'!L:L,MATCH(D900,'Student Master'!B:B,0)),"Not Found"))</f>
        <v/>
      </c>
      <c r="M900" s="28"/>
      <c r="N900" s="28"/>
    </row>
    <row r="901" spans="1:14" x14ac:dyDescent="0.35">
      <c r="A901" s="28">
        <f t="shared" si="14"/>
        <v>900</v>
      </c>
      <c r="B901" s="30"/>
      <c r="C901" s="28"/>
      <c r="D901" s="28"/>
      <c r="E901" s="28"/>
      <c r="F901" s="28"/>
      <c r="G901" s="28"/>
      <c r="H901" s="28" t="str">
        <f>IF(TRIM(D901)="","",IFERROR(INDEX('Student Master'!C:C,MATCH(D901,'Student Master'!B:B,0)),"Not Found"))</f>
        <v/>
      </c>
      <c r="I901" s="28" t="str">
        <f>IF(TRIM(D901)="","",IFERROR(INDEX('Student Master'!D:D,MATCH(D901,'Student Master'!B:B,0)),"Not Found"))</f>
        <v/>
      </c>
      <c r="J901" s="28" t="str">
        <f>IF(TRIM(D901)="","",IFERROR(INDEX('Student Master'!H:H,MATCH(D901,'Student Master'!B:B,0)),"Not Found"))</f>
        <v/>
      </c>
      <c r="K901" s="28" t="str">
        <f>IF(TRIM(D901)="","",IFERROR(INDEX('Student Master'!N:N,MATCH(D901,'Student Master'!B:B,0)),"Not Found"))</f>
        <v/>
      </c>
      <c r="L901" s="28" t="str">
        <f>IF(TRIM(D901)="","",IFERROR(INDEX('Student Master'!L:L,MATCH(D901,'Student Master'!B:B,0)),"Not Found"))</f>
        <v/>
      </c>
      <c r="M901" s="28"/>
      <c r="N901" s="28"/>
    </row>
    <row r="902" spans="1:14" x14ac:dyDescent="0.35">
      <c r="A902" s="28">
        <f t="shared" si="14"/>
        <v>901</v>
      </c>
      <c r="B902" s="30"/>
      <c r="C902" s="28"/>
      <c r="D902" s="28"/>
      <c r="E902" s="28"/>
      <c r="F902" s="28"/>
      <c r="G902" s="28"/>
      <c r="H902" s="28" t="str">
        <f>IF(TRIM(D902)="","",IFERROR(INDEX('Student Master'!C:C,MATCH(D902,'Student Master'!B:B,0)),"Not Found"))</f>
        <v/>
      </c>
      <c r="I902" s="28" t="str">
        <f>IF(TRIM(D902)="","",IFERROR(INDEX('Student Master'!D:D,MATCH(D902,'Student Master'!B:B,0)),"Not Found"))</f>
        <v/>
      </c>
      <c r="J902" s="28" t="str">
        <f>IF(TRIM(D902)="","",IFERROR(INDEX('Student Master'!H:H,MATCH(D902,'Student Master'!B:B,0)),"Not Found"))</f>
        <v/>
      </c>
      <c r="K902" s="28" t="str">
        <f>IF(TRIM(D902)="","",IFERROR(INDEX('Student Master'!N:N,MATCH(D902,'Student Master'!B:B,0)),"Not Found"))</f>
        <v/>
      </c>
      <c r="L902" s="28" t="str">
        <f>IF(TRIM(D902)="","",IFERROR(INDEX('Student Master'!L:L,MATCH(D902,'Student Master'!B:B,0)),"Not Found"))</f>
        <v/>
      </c>
      <c r="M902" s="28"/>
      <c r="N902" s="28"/>
    </row>
    <row r="903" spans="1:14" x14ac:dyDescent="0.35">
      <c r="A903" s="28">
        <f t="shared" si="14"/>
        <v>902</v>
      </c>
      <c r="B903" s="30"/>
      <c r="C903" s="28"/>
      <c r="D903" s="28"/>
      <c r="E903" s="28"/>
      <c r="F903" s="28"/>
      <c r="G903" s="28"/>
      <c r="H903" s="28" t="str">
        <f>IF(TRIM(D903)="","",IFERROR(INDEX('Student Master'!C:C,MATCH(D903,'Student Master'!B:B,0)),"Not Found"))</f>
        <v/>
      </c>
      <c r="I903" s="28" t="str">
        <f>IF(TRIM(D903)="","",IFERROR(INDEX('Student Master'!D:D,MATCH(D903,'Student Master'!B:B,0)),"Not Found"))</f>
        <v/>
      </c>
      <c r="J903" s="28" t="str">
        <f>IF(TRIM(D903)="","",IFERROR(INDEX('Student Master'!H:H,MATCH(D903,'Student Master'!B:B,0)),"Not Found"))</f>
        <v/>
      </c>
      <c r="K903" s="28" t="str">
        <f>IF(TRIM(D903)="","",IFERROR(INDEX('Student Master'!N:N,MATCH(D903,'Student Master'!B:B,0)),"Not Found"))</f>
        <v/>
      </c>
      <c r="L903" s="28" t="str">
        <f>IF(TRIM(D903)="","",IFERROR(INDEX('Student Master'!L:L,MATCH(D903,'Student Master'!B:B,0)),"Not Found"))</f>
        <v/>
      </c>
      <c r="M903" s="28"/>
      <c r="N903" s="28"/>
    </row>
    <row r="904" spans="1:14" x14ac:dyDescent="0.35">
      <c r="A904" s="28">
        <f t="shared" si="14"/>
        <v>903</v>
      </c>
      <c r="B904" s="30"/>
      <c r="C904" s="28"/>
      <c r="D904" s="28"/>
      <c r="E904" s="28"/>
      <c r="F904" s="28"/>
      <c r="G904" s="28"/>
      <c r="H904" s="28" t="str">
        <f>IF(TRIM(D904)="","",IFERROR(INDEX('Student Master'!C:C,MATCH(D904,'Student Master'!B:B,0)),"Not Found"))</f>
        <v/>
      </c>
      <c r="I904" s="28" t="str">
        <f>IF(TRIM(D904)="","",IFERROR(INDEX('Student Master'!D:D,MATCH(D904,'Student Master'!B:B,0)),"Not Found"))</f>
        <v/>
      </c>
      <c r="J904" s="28" t="str">
        <f>IF(TRIM(D904)="","",IFERROR(INDEX('Student Master'!H:H,MATCH(D904,'Student Master'!B:B,0)),"Not Found"))</f>
        <v/>
      </c>
      <c r="K904" s="28" t="str">
        <f>IF(TRIM(D904)="","",IFERROR(INDEX('Student Master'!N:N,MATCH(D904,'Student Master'!B:B,0)),"Not Found"))</f>
        <v/>
      </c>
      <c r="L904" s="28" t="str">
        <f>IF(TRIM(D904)="","",IFERROR(INDEX('Student Master'!L:L,MATCH(D904,'Student Master'!B:B,0)),"Not Found"))</f>
        <v/>
      </c>
      <c r="M904" s="28"/>
      <c r="N904" s="28"/>
    </row>
    <row r="905" spans="1:14" x14ac:dyDescent="0.35">
      <c r="A905" s="28">
        <f t="shared" si="14"/>
        <v>904</v>
      </c>
      <c r="B905" s="30"/>
      <c r="C905" s="28"/>
      <c r="D905" s="28"/>
      <c r="E905" s="28"/>
      <c r="F905" s="28"/>
      <c r="G905" s="28"/>
      <c r="H905" s="28" t="str">
        <f>IF(TRIM(D905)="","",IFERROR(INDEX('Student Master'!C:C,MATCH(D905,'Student Master'!B:B,0)),"Not Found"))</f>
        <v/>
      </c>
      <c r="I905" s="28" t="str">
        <f>IF(TRIM(D905)="","",IFERROR(INDEX('Student Master'!D:D,MATCH(D905,'Student Master'!B:B,0)),"Not Found"))</f>
        <v/>
      </c>
      <c r="J905" s="28" t="str">
        <f>IF(TRIM(D905)="","",IFERROR(INDEX('Student Master'!H:H,MATCH(D905,'Student Master'!B:B,0)),"Not Found"))</f>
        <v/>
      </c>
      <c r="K905" s="28" t="str">
        <f>IF(TRIM(D905)="","",IFERROR(INDEX('Student Master'!N:N,MATCH(D905,'Student Master'!B:B,0)),"Not Found"))</f>
        <v/>
      </c>
      <c r="L905" s="28" t="str">
        <f>IF(TRIM(D905)="","",IFERROR(INDEX('Student Master'!L:L,MATCH(D905,'Student Master'!B:B,0)),"Not Found"))</f>
        <v/>
      </c>
      <c r="M905" s="28"/>
      <c r="N905" s="28"/>
    </row>
    <row r="906" spans="1:14" x14ac:dyDescent="0.35">
      <c r="A906" s="28">
        <f t="shared" si="14"/>
        <v>905</v>
      </c>
      <c r="B906" s="30"/>
      <c r="C906" s="28"/>
      <c r="D906" s="28"/>
      <c r="E906" s="28"/>
      <c r="F906" s="28"/>
      <c r="G906" s="28"/>
      <c r="H906" s="28" t="str">
        <f>IF(TRIM(D906)="","",IFERROR(INDEX('Student Master'!C:C,MATCH(D906,'Student Master'!B:B,0)),"Not Found"))</f>
        <v/>
      </c>
      <c r="I906" s="28" t="str">
        <f>IF(TRIM(D906)="","",IFERROR(INDEX('Student Master'!D:D,MATCH(D906,'Student Master'!B:B,0)),"Not Found"))</f>
        <v/>
      </c>
      <c r="J906" s="28" t="str">
        <f>IF(TRIM(D906)="","",IFERROR(INDEX('Student Master'!H:H,MATCH(D906,'Student Master'!B:B,0)),"Not Found"))</f>
        <v/>
      </c>
      <c r="K906" s="28" t="str">
        <f>IF(TRIM(D906)="","",IFERROR(INDEX('Student Master'!N:N,MATCH(D906,'Student Master'!B:B,0)),"Not Found"))</f>
        <v/>
      </c>
      <c r="L906" s="28" t="str">
        <f>IF(TRIM(D906)="","",IFERROR(INDEX('Student Master'!L:L,MATCH(D906,'Student Master'!B:B,0)),"Not Found"))</f>
        <v/>
      </c>
      <c r="M906" s="28"/>
      <c r="N906" s="28"/>
    </row>
    <row r="907" spans="1:14" x14ac:dyDescent="0.35">
      <c r="A907" s="28">
        <f t="shared" si="14"/>
        <v>906</v>
      </c>
      <c r="B907" s="30"/>
      <c r="C907" s="28"/>
      <c r="D907" s="28"/>
      <c r="E907" s="28"/>
      <c r="F907" s="28"/>
      <c r="G907" s="28"/>
      <c r="H907" s="28" t="str">
        <f>IF(TRIM(D907)="","",IFERROR(INDEX('Student Master'!C:C,MATCH(D907,'Student Master'!B:B,0)),"Not Found"))</f>
        <v/>
      </c>
      <c r="I907" s="28" t="str">
        <f>IF(TRIM(D907)="","",IFERROR(INDEX('Student Master'!D:D,MATCH(D907,'Student Master'!B:B,0)),"Not Found"))</f>
        <v/>
      </c>
      <c r="J907" s="28" t="str">
        <f>IF(TRIM(D907)="","",IFERROR(INDEX('Student Master'!H:H,MATCH(D907,'Student Master'!B:B,0)),"Not Found"))</f>
        <v/>
      </c>
      <c r="K907" s="28" t="str">
        <f>IF(TRIM(D907)="","",IFERROR(INDEX('Student Master'!N:N,MATCH(D907,'Student Master'!B:B,0)),"Not Found"))</f>
        <v/>
      </c>
      <c r="L907" s="28" t="str">
        <f>IF(TRIM(D907)="","",IFERROR(INDEX('Student Master'!L:L,MATCH(D907,'Student Master'!B:B,0)),"Not Found"))</f>
        <v/>
      </c>
      <c r="M907" s="28"/>
      <c r="N907" s="28"/>
    </row>
    <row r="908" spans="1:14" x14ac:dyDescent="0.35">
      <c r="A908" s="28">
        <f t="shared" si="14"/>
        <v>907</v>
      </c>
      <c r="B908" s="30"/>
      <c r="C908" s="28"/>
      <c r="D908" s="28"/>
      <c r="E908" s="28"/>
      <c r="F908" s="28"/>
      <c r="G908" s="28"/>
      <c r="H908" s="28" t="str">
        <f>IF(TRIM(D908)="","",IFERROR(INDEX('Student Master'!C:C,MATCH(D908,'Student Master'!B:B,0)),"Not Found"))</f>
        <v/>
      </c>
      <c r="I908" s="28" t="str">
        <f>IF(TRIM(D908)="","",IFERROR(INDEX('Student Master'!D:D,MATCH(D908,'Student Master'!B:B,0)),"Not Found"))</f>
        <v/>
      </c>
      <c r="J908" s="28" t="str">
        <f>IF(TRIM(D908)="","",IFERROR(INDEX('Student Master'!H:H,MATCH(D908,'Student Master'!B:B,0)),"Not Found"))</f>
        <v/>
      </c>
      <c r="K908" s="28" t="str">
        <f>IF(TRIM(D908)="","",IFERROR(INDEX('Student Master'!N:N,MATCH(D908,'Student Master'!B:B,0)),"Not Found"))</f>
        <v/>
      </c>
      <c r="L908" s="28" t="str">
        <f>IF(TRIM(D908)="","",IFERROR(INDEX('Student Master'!L:L,MATCH(D908,'Student Master'!B:B,0)),"Not Found"))</f>
        <v/>
      </c>
      <c r="M908" s="28"/>
      <c r="N908" s="28"/>
    </row>
    <row r="909" spans="1:14" x14ac:dyDescent="0.35">
      <c r="A909" s="28">
        <f t="shared" si="14"/>
        <v>908</v>
      </c>
      <c r="B909" s="30"/>
      <c r="C909" s="28"/>
      <c r="D909" s="28"/>
      <c r="E909" s="28"/>
      <c r="F909" s="28"/>
      <c r="G909" s="28"/>
      <c r="H909" s="28" t="str">
        <f>IF(TRIM(D909)="","",IFERROR(INDEX('Student Master'!C:C,MATCH(D909,'Student Master'!B:B,0)),"Not Found"))</f>
        <v/>
      </c>
      <c r="I909" s="28" t="str">
        <f>IF(TRIM(D909)="","",IFERROR(INDEX('Student Master'!D:D,MATCH(D909,'Student Master'!B:B,0)),"Not Found"))</f>
        <v/>
      </c>
      <c r="J909" s="28" t="str">
        <f>IF(TRIM(D909)="","",IFERROR(INDEX('Student Master'!H:H,MATCH(D909,'Student Master'!B:B,0)),"Not Found"))</f>
        <v/>
      </c>
      <c r="K909" s="28" t="str">
        <f>IF(TRIM(D909)="","",IFERROR(INDEX('Student Master'!N:N,MATCH(D909,'Student Master'!B:B,0)),"Not Found"))</f>
        <v/>
      </c>
      <c r="L909" s="28" t="str">
        <f>IF(TRIM(D909)="","",IFERROR(INDEX('Student Master'!L:L,MATCH(D909,'Student Master'!B:B,0)),"Not Found"))</f>
        <v/>
      </c>
      <c r="M909" s="28"/>
      <c r="N909" s="28"/>
    </row>
    <row r="910" spans="1:14" x14ac:dyDescent="0.35">
      <c r="A910" s="28">
        <f t="shared" si="14"/>
        <v>909</v>
      </c>
      <c r="B910" s="30"/>
      <c r="C910" s="28"/>
      <c r="D910" s="28"/>
      <c r="E910" s="28"/>
      <c r="F910" s="28"/>
      <c r="G910" s="28"/>
      <c r="H910" s="28" t="str">
        <f>IF(TRIM(D910)="","",IFERROR(INDEX('Student Master'!C:C,MATCH(D910,'Student Master'!B:B,0)),"Not Found"))</f>
        <v/>
      </c>
      <c r="I910" s="28" t="str">
        <f>IF(TRIM(D910)="","",IFERROR(INDEX('Student Master'!D:D,MATCH(D910,'Student Master'!B:B,0)),"Not Found"))</f>
        <v/>
      </c>
      <c r="J910" s="28" t="str">
        <f>IF(TRIM(D910)="","",IFERROR(INDEX('Student Master'!H:H,MATCH(D910,'Student Master'!B:B,0)),"Not Found"))</f>
        <v/>
      </c>
      <c r="K910" s="28" t="str">
        <f>IF(TRIM(D910)="","",IFERROR(INDEX('Student Master'!N:N,MATCH(D910,'Student Master'!B:B,0)),"Not Found"))</f>
        <v/>
      </c>
      <c r="L910" s="28" t="str">
        <f>IF(TRIM(D910)="","",IFERROR(INDEX('Student Master'!L:L,MATCH(D910,'Student Master'!B:B,0)),"Not Found"))</f>
        <v/>
      </c>
      <c r="M910" s="28"/>
      <c r="N910" s="28"/>
    </row>
    <row r="911" spans="1:14" x14ac:dyDescent="0.35">
      <c r="A911" s="28">
        <f t="shared" si="14"/>
        <v>910</v>
      </c>
      <c r="B911" s="30"/>
      <c r="C911" s="28"/>
      <c r="D911" s="28"/>
      <c r="E911" s="28"/>
      <c r="F911" s="28"/>
      <c r="G911" s="28"/>
      <c r="H911" s="28" t="str">
        <f>IF(TRIM(D911)="","",IFERROR(INDEX('Student Master'!C:C,MATCH(D911,'Student Master'!B:B,0)),"Not Found"))</f>
        <v/>
      </c>
      <c r="I911" s="28" t="str">
        <f>IF(TRIM(D911)="","",IFERROR(INDEX('Student Master'!D:D,MATCH(D911,'Student Master'!B:B,0)),"Not Found"))</f>
        <v/>
      </c>
      <c r="J911" s="28" t="str">
        <f>IF(TRIM(D911)="","",IFERROR(INDEX('Student Master'!H:H,MATCH(D911,'Student Master'!B:B,0)),"Not Found"))</f>
        <v/>
      </c>
      <c r="K911" s="28" t="str">
        <f>IF(TRIM(D911)="","",IFERROR(INDEX('Student Master'!N:N,MATCH(D911,'Student Master'!B:B,0)),"Not Found"))</f>
        <v/>
      </c>
      <c r="L911" s="28" t="str">
        <f>IF(TRIM(D911)="","",IFERROR(INDEX('Student Master'!L:L,MATCH(D911,'Student Master'!B:B,0)),"Not Found"))</f>
        <v/>
      </c>
      <c r="M911" s="28"/>
      <c r="N911" s="28"/>
    </row>
    <row r="912" spans="1:14" x14ac:dyDescent="0.35">
      <c r="A912" s="28">
        <f t="shared" si="14"/>
        <v>911</v>
      </c>
      <c r="B912" s="30"/>
      <c r="C912" s="28"/>
      <c r="D912" s="28"/>
      <c r="E912" s="28"/>
      <c r="F912" s="28"/>
      <c r="G912" s="28"/>
      <c r="H912" s="28" t="str">
        <f>IF(TRIM(D912)="","",IFERROR(INDEX('Student Master'!C:C,MATCH(D912,'Student Master'!B:B,0)),"Not Found"))</f>
        <v/>
      </c>
      <c r="I912" s="28" t="str">
        <f>IF(TRIM(D912)="","",IFERROR(INDEX('Student Master'!D:D,MATCH(D912,'Student Master'!B:B,0)),"Not Found"))</f>
        <v/>
      </c>
      <c r="J912" s="28" t="str">
        <f>IF(TRIM(D912)="","",IFERROR(INDEX('Student Master'!H:H,MATCH(D912,'Student Master'!B:B,0)),"Not Found"))</f>
        <v/>
      </c>
      <c r="K912" s="28" t="str">
        <f>IF(TRIM(D912)="","",IFERROR(INDEX('Student Master'!N:N,MATCH(D912,'Student Master'!B:B,0)),"Not Found"))</f>
        <v/>
      </c>
      <c r="L912" s="28" t="str">
        <f>IF(TRIM(D912)="","",IFERROR(INDEX('Student Master'!L:L,MATCH(D912,'Student Master'!B:B,0)),"Not Found"))</f>
        <v/>
      </c>
      <c r="M912" s="28"/>
      <c r="N912" s="28"/>
    </row>
    <row r="913" spans="1:14" x14ac:dyDescent="0.35">
      <c r="A913" s="28">
        <f t="shared" si="14"/>
        <v>912</v>
      </c>
      <c r="B913" s="30"/>
      <c r="C913" s="28"/>
      <c r="D913" s="28"/>
      <c r="E913" s="28"/>
      <c r="F913" s="28"/>
      <c r="G913" s="28"/>
      <c r="H913" s="28" t="str">
        <f>IF(TRIM(D913)="","",IFERROR(INDEX('Student Master'!C:C,MATCH(D913,'Student Master'!B:B,0)),"Not Found"))</f>
        <v/>
      </c>
      <c r="I913" s="28" t="str">
        <f>IF(TRIM(D913)="","",IFERROR(INDEX('Student Master'!D:D,MATCH(D913,'Student Master'!B:B,0)),"Not Found"))</f>
        <v/>
      </c>
      <c r="J913" s="28" t="str">
        <f>IF(TRIM(D913)="","",IFERROR(INDEX('Student Master'!H:H,MATCH(D913,'Student Master'!B:B,0)),"Not Found"))</f>
        <v/>
      </c>
      <c r="K913" s="28" t="str">
        <f>IF(TRIM(D913)="","",IFERROR(INDEX('Student Master'!N:N,MATCH(D913,'Student Master'!B:B,0)),"Not Found"))</f>
        <v/>
      </c>
      <c r="L913" s="28" t="str">
        <f>IF(TRIM(D913)="","",IFERROR(INDEX('Student Master'!L:L,MATCH(D913,'Student Master'!B:B,0)),"Not Found"))</f>
        <v/>
      </c>
      <c r="M913" s="28"/>
      <c r="N913" s="28"/>
    </row>
    <row r="914" spans="1:14" x14ac:dyDescent="0.35">
      <c r="A914" s="28">
        <f t="shared" ref="A914:A977" si="15">A913+1</f>
        <v>913</v>
      </c>
      <c r="B914" s="30"/>
      <c r="C914" s="28"/>
      <c r="D914" s="28"/>
      <c r="E914" s="28"/>
      <c r="F914" s="28"/>
      <c r="G914" s="28"/>
      <c r="H914" s="28" t="str">
        <f>IF(TRIM(D914)="","",IFERROR(INDEX('Student Master'!C:C,MATCH(D914,'Student Master'!B:B,0)),"Not Found"))</f>
        <v/>
      </c>
      <c r="I914" s="28" t="str">
        <f>IF(TRIM(D914)="","",IFERROR(INDEX('Student Master'!D:D,MATCH(D914,'Student Master'!B:B,0)),"Not Found"))</f>
        <v/>
      </c>
      <c r="J914" s="28" t="str">
        <f>IF(TRIM(D914)="","",IFERROR(INDEX('Student Master'!H:H,MATCH(D914,'Student Master'!B:B,0)),"Not Found"))</f>
        <v/>
      </c>
      <c r="K914" s="28" t="str">
        <f>IF(TRIM(D914)="","",IFERROR(INDEX('Student Master'!N:N,MATCH(D914,'Student Master'!B:B,0)),"Not Found"))</f>
        <v/>
      </c>
      <c r="L914" s="28" t="str">
        <f>IF(TRIM(D914)="","",IFERROR(INDEX('Student Master'!L:L,MATCH(D914,'Student Master'!B:B,0)),"Not Found"))</f>
        <v/>
      </c>
      <c r="M914" s="28"/>
      <c r="N914" s="28"/>
    </row>
    <row r="915" spans="1:14" x14ac:dyDescent="0.35">
      <c r="A915" s="28">
        <f t="shared" si="15"/>
        <v>914</v>
      </c>
      <c r="B915" s="30"/>
      <c r="C915" s="28"/>
      <c r="D915" s="28"/>
      <c r="E915" s="28"/>
      <c r="F915" s="28"/>
      <c r="G915" s="28"/>
      <c r="H915" s="28" t="str">
        <f>IF(TRIM(D915)="","",IFERROR(INDEX('Student Master'!C:C,MATCH(D915,'Student Master'!B:B,0)),"Not Found"))</f>
        <v/>
      </c>
      <c r="I915" s="28" t="str">
        <f>IF(TRIM(D915)="","",IFERROR(INDEX('Student Master'!D:D,MATCH(D915,'Student Master'!B:B,0)),"Not Found"))</f>
        <v/>
      </c>
      <c r="J915" s="28" t="str">
        <f>IF(TRIM(D915)="","",IFERROR(INDEX('Student Master'!H:H,MATCH(D915,'Student Master'!B:B,0)),"Not Found"))</f>
        <v/>
      </c>
      <c r="K915" s="28" t="str">
        <f>IF(TRIM(D915)="","",IFERROR(INDEX('Student Master'!N:N,MATCH(D915,'Student Master'!B:B,0)),"Not Found"))</f>
        <v/>
      </c>
      <c r="L915" s="28" t="str">
        <f>IF(TRIM(D915)="","",IFERROR(INDEX('Student Master'!L:L,MATCH(D915,'Student Master'!B:B,0)),"Not Found"))</f>
        <v/>
      </c>
      <c r="M915" s="28"/>
      <c r="N915" s="28"/>
    </row>
    <row r="916" spans="1:14" x14ac:dyDescent="0.35">
      <c r="A916" s="28">
        <f t="shared" si="15"/>
        <v>915</v>
      </c>
      <c r="B916" s="30"/>
      <c r="C916" s="28"/>
      <c r="D916" s="28"/>
      <c r="E916" s="28"/>
      <c r="F916" s="28"/>
      <c r="G916" s="28"/>
      <c r="H916" s="28" t="str">
        <f>IF(TRIM(D916)="","",IFERROR(INDEX('Student Master'!C:C,MATCH(D916,'Student Master'!B:B,0)),"Not Found"))</f>
        <v/>
      </c>
      <c r="I916" s="28" t="str">
        <f>IF(TRIM(D916)="","",IFERROR(INDEX('Student Master'!D:D,MATCH(D916,'Student Master'!B:B,0)),"Not Found"))</f>
        <v/>
      </c>
      <c r="J916" s="28" t="str">
        <f>IF(TRIM(D916)="","",IFERROR(INDEX('Student Master'!H:H,MATCH(D916,'Student Master'!B:B,0)),"Not Found"))</f>
        <v/>
      </c>
      <c r="K916" s="28" t="str">
        <f>IF(TRIM(D916)="","",IFERROR(INDEX('Student Master'!N:N,MATCH(D916,'Student Master'!B:B,0)),"Not Found"))</f>
        <v/>
      </c>
      <c r="L916" s="28" t="str">
        <f>IF(TRIM(D916)="","",IFERROR(INDEX('Student Master'!L:L,MATCH(D916,'Student Master'!B:B,0)),"Not Found"))</f>
        <v/>
      </c>
      <c r="M916" s="28"/>
      <c r="N916" s="28"/>
    </row>
    <row r="917" spans="1:14" x14ac:dyDescent="0.35">
      <c r="A917" s="28">
        <f t="shared" si="15"/>
        <v>916</v>
      </c>
      <c r="B917" s="30"/>
      <c r="C917" s="28"/>
      <c r="D917" s="28"/>
      <c r="E917" s="28"/>
      <c r="F917" s="28"/>
      <c r="G917" s="28"/>
      <c r="H917" s="28" t="str">
        <f>IF(TRIM(D917)="","",IFERROR(INDEX('Student Master'!C:C,MATCH(D917,'Student Master'!B:B,0)),"Not Found"))</f>
        <v/>
      </c>
      <c r="I917" s="28" t="str">
        <f>IF(TRIM(D917)="","",IFERROR(INDEX('Student Master'!D:D,MATCH(D917,'Student Master'!B:B,0)),"Not Found"))</f>
        <v/>
      </c>
      <c r="J917" s="28" t="str">
        <f>IF(TRIM(D917)="","",IFERROR(INDEX('Student Master'!H:H,MATCH(D917,'Student Master'!B:B,0)),"Not Found"))</f>
        <v/>
      </c>
      <c r="K917" s="28" t="str">
        <f>IF(TRIM(D917)="","",IFERROR(INDEX('Student Master'!N:N,MATCH(D917,'Student Master'!B:B,0)),"Not Found"))</f>
        <v/>
      </c>
      <c r="L917" s="28" t="str">
        <f>IF(TRIM(D917)="","",IFERROR(INDEX('Student Master'!L:L,MATCH(D917,'Student Master'!B:B,0)),"Not Found"))</f>
        <v/>
      </c>
      <c r="M917" s="28"/>
      <c r="N917" s="28"/>
    </row>
    <row r="918" spans="1:14" x14ac:dyDescent="0.35">
      <c r="A918" s="28">
        <f t="shared" si="15"/>
        <v>917</v>
      </c>
      <c r="B918" s="30"/>
      <c r="C918" s="28"/>
      <c r="D918" s="28"/>
      <c r="E918" s="28"/>
      <c r="F918" s="28"/>
      <c r="G918" s="28"/>
      <c r="H918" s="28" t="str">
        <f>IF(TRIM(D918)="","",IFERROR(INDEX('Student Master'!C:C,MATCH(D918,'Student Master'!B:B,0)),"Not Found"))</f>
        <v/>
      </c>
      <c r="I918" s="28" t="str">
        <f>IF(TRIM(D918)="","",IFERROR(INDEX('Student Master'!D:D,MATCH(D918,'Student Master'!B:B,0)),"Not Found"))</f>
        <v/>
      </c>
      <c r="J918" s="28" t="str">
        <f>IF(TRIM(D918)="","",IFERROR(INDEX('Student Master'!H:H,MATCH(D918,'Student Master'!B:B,0)),"Not Found"))</f>
        <v/>
      </c>
      <c r="K918" s="28" t="str">
        <f>IF(TRIM(D918)="","",IFERROR(INDEX('Student Master'!N:N,MATCH(D918,'Student Master'!B:B,0)),"Not Found"))</f>
        <v/>
      </c>
      <c r="L918" s="28" t="str">
        <f>IF(TRIM(D918)="","",IFERROR(INDEX('Student Master'!L:L,MATCH(D918,'Student Master'!B:B,0)),"Not Found"))</f>
        <v/>
      </c>
      <c r="M918" s="28"/>
      <c r="N918" s="28"/>
    </row>
    <row r="919" spans="1:14" x14ac:dyDescent="0.35">
      <c r="A919" s="28">
        <f t="shared" si="15"/>
        <v>918</v>
      </c>
      <c r="B919" s="30"/>
      <c r="C919" s="28"/>
      <c r="D919" s="28"/>
      <c r="E919" s="28"/>
      <c r="F919" s="28"/>
      <c r="G919" s="28"/>
      <c r="H919" s="28" t="str">
        <f>IF(TRIM(D919)="","",IFERROR(INDEX('Student Master'!C:C,MATCH(D919,'Student Master'!B:B,0)),"Not Found"))</f>
        <v/>
      </c>
      <c r="I919" s="28" t="str">
        <f>IF(TRIM(D919)="","",IFERROR(INDEX('Student Master'!D:D,MATCH(D919,'Student Master'!B:B,0)),"Not Found"))</f>
        <v/>
      </c>
      <c r="J919" s="28" t="str">
        <f>IF(TRIM(D919)="","",IFERROR(INDEX('Student Master'!H:H,MATCH(D919,'Student Master'!B:B,0)),"Not Found"))</f>
        <v/>
      </c>
      <c r="K919" s="28" t="str">
        <f>IF(TRIM(D919)="","",IFERROR(INDEX('Student Master'!N:N,MATCH(D919,'Student Master'!B:B,0)),"Not Found"))</f>
        <v/>
      </c>
      <c r="L919" s="28" t="str">
        <f>IF(TRIM(D919)="","",IFERROR(INDEX('Student Master'!L:L,MATCH(D919,'Student Master'!B:B,0)),"Not Found"))</f>
        <v/>
      </c>
      <c r="M919" s="28"/>
      <c r="N919" s="28"/>
    </row>
    <row r="920" spans="1:14" x14ac:dyDescent="0.35">
      <c r="A920" s="28">
        <f t="shared" si="15"/>
        <v>919</v>
      </c>
      <c r="B920" s="30"/>
      <c r="C920" s="28"/>
      <c r="D920" s="28"/>
      <c r="E920" s="28"/>
      <c r="F920" s="28"/>
      <c r="G920" s="28"/>
      <c r="H920" s="28" t="str">
        <f>IF(TRIM(D920)="","",IFERROR(INDEX('Student Master'!C:C,MATCH(D920,'Student Master'!B:B,0)),"Not Found"))</f>
        <v/>
      </c>
      <c r="I920" s="28" t="str">
        <f>IF(TRIM(D920)="","",IFERROR(INDEX('Student Master'!D:D,MATCH(D920,'Student Master'!B:B,0)),"Not Found"))</f>
        <v/>
      </c>
      <c r="J920" s="28" t="str">
        <f>IF(TRIM(D920)="","",IFERROR(INDEX('Student Master'!H:H,MATCH(D920,'Student Master'!B:B,0)),"Not Found"))</f>
        <v/>
      </c>
      <c r="K920" s="28" t="str">
        <f>IF(TRIM(D920)="","",IFERROR(INDEX('Student Master'!N:N,MATCH(D920,'Student Master'!B:B,0)),"Not Found"))</f>
        <v/>
      </c>
      <c r="L920" s="28" t="str">
        <f>IF(TRIM(D920)="","",IFERROR(INDEX('Student Master'!L:L,MATCH(D920,'Student Master'!B:B,0)),"Not Found"))</f>
        <v/>
      </c>
      <c r="M920" s="28"/>
      <c r="N920" s="28"/>
    </row>
    <row r="921" spans="1:14" x14ac:dyDescent="0.35">
      <c r="A921" s="28">
        <f t="shared" si="15"/>
        <v>920</v>
      </c>
      <c r="B921" s="30"/>
      <c r="C921" s="28"/>
      <c r="D921" s="28"/>
      <c r="E921" s="28"/>
      <c r="F921" s="28"/>
      <c r="G921" s="28"/>
      <c r="H921" s="28" t="str">
        <f>IF(TRIM(D921)="","",IFERROR(INDEX('Student Master'!C:C,MATCH(D921,'Student Master'!B:B,0)),"Not Found"))</f>
        <v/>
      </c>
      <c r="I921" s="28" t="str">
        <f>IF(TRIM(D921)="","",IFERROR(INDEX('Student Master'!D:D,MATCH(D921,'Student Master'!B:B,0)),"Not Found"))</f>
        <v/>
      </c>
      <c r="J921" s="28" t="str">
        <f>IF(TRIM(D921)="","",IFERROR(INDEX('Student Master'!H:H,MATCH(D921,'Student Master'!B:B,0)),"Not Found"))</f>
        <v/>
      </c>
      <c r="K921" s="28" t="str">
        <f>IF(TRIM(D921)="","",IFERROR(INDEX('Student Master'!N:N,MATCH(D921,'Student Master'!B:B,0)),"Not Found"))</f>
        <v/>
      </c>
      <c r="L921" s="28" t="str">
        <f>IF(TRIM(D921)="","",IFERROR(INDEX('Student Master'!L:L,MATCH(D921,'Student Master'!B:B,0)),"Not Found"))</f>
        <v/>
      </c>
      <c r="M921" s="28"/>
      <c r="N921" s="28"/>
    </row>
    <row r="922" spans="1:14" x14ac:dyDescent="0.35">
      <c r="A922" s="28">
        <f t="shared" si="15"/>
        <v>921</v>
      </c>
      <c r="B922" s="30"/>
      <c r="C922" s="28"/>
      <c r="D922" s="28"/>
      <c r="E922" s="28"/>
      <c r="F922" s="28"/>
      <c r="G922" s="28"/>
      <c r="H922" s="28" t="str">
        <f>IF(TRIM(D922)="","",IFERROR(INDEX('Student Master'!C:C,MATCH(D922,'Student Master'!B:B,0)),"Not Found"))</f>
        <v/>
      </c>
      <c r="I922" s="28" t="str">
        <f>IF(TRIM(D922)="","",IFERROR(INDEX('Student Master'!D:D,MATCH(D922,'Student Master'!B:B,0)),"Not Found"))</f>
        <v/>
      </c>
      <c r="J922" s="28" t="str">
        <f>IF(TRIM(D922)="","",IFERROR(INDEX('Student Master'!H:H,MATCH(D922,'Student Master'!B:B,0)),"Not Found"))</f>
        <v/>
      </c>
      <c r="K922" s="28" t="str">
        <f>IF(TRIM(D922)="","",IFERROR(INDEX('Student Master'!N:N,MATCH(D922,'Student Master'!B:B,0)),"Not Found"))</f>
        <v/>
      </c>
      <c r="L922" s="28" t="str">
        <f>IF(TRIM(D922)="","",IFERROR(INDEX('Student Master'!L:L,MATCH(D922,'Student Master'!B:B,0)),"Not Found"))</f>
        <v/>
      </c>
      <c r="M922" s="28"/>
      <c r="N922" s="28"/>
    </row>
    <row r="923" spans="1:14" x14ac:dyDescent="0.35">
      <c r="A923" s="28">
        <f t="shared" si="15"/>
        <v>922</v>
      </c>
      <c r="B923" s="30"/>
      <c r="C923" s="28"/>
      <c r="D923" s="28"/>
      <c r="E923" s="28"/>
      <c r="F923" s="28"/>
      <c r="G923" s="28"/>
      <c r="H923" s="28" t="str">
        <f>IF(TRIM(D923)="","",IFERROR(INDEX('Student Master'!C:C,MATCH(D923,'Student Master'!B:B,0)),"Not Found"))</f>
        <v/>
      </c>
      <c r="I923" s="28" t="str">
        <f>IF(TRIM(D923)="","",IFERROR(INDEX('Student Master'!D:D,MATCH(D923,'Student Master'!B:B,0)),"Not Found"))</f>
        <v/>
      </c>
      <c r="J923" s="28" t="str">
        <f>IF(TRIM(D923)="","",IFERROR(INDEX('Student Master'!H:H,MATCH(D923,'Student Master'!B:B,0)),"Not Found"))</f>
        <v/>
      </c>
      <c r="K923" s="28" t="str">
        <f>IF(TRIM(D923)="","",IFERROR(INDEX('Student Master'!N:N,MATCH(D923,'Student Master'!B:B,0)),"Not Found"))</f>
        <v/>
      </c>
      <c r="L923" s="28" t="str">
        <f>IF(TRIM(D923)="","",IFERROR(INDEX('Student Master'!L:L,MATCH(D923,'Student Master'!B:B,0)),"Not Found"))</f>
        <v/>
      </c>
      <c r="M923" s="28"/>
      <c r="N923" s="28"/>
    </row>
    <row r="924" spans="1:14" x14ac:dyDescent="0.35">
      <c r="A924" s="28">
        <f t="shared" si="15"/>
        <v>923</v>
      </c>
      <c r="B924" s="30"/>
      <c r="C924" s="28"/>
      <c r="D924" s="28"/>
      <c r="E924" s="28"/>
      <c r="F924" s="28"/>
      <c r="G924" s="28"/>
      <c r="H924" s="28" t="str">
        <f>IF(TRIM(D924)="","",IFERROR(INDEX('Student Master'!C:C,MATCH(D924,'Student Master'!B:B,0)),"Not Found"))</f>
        <v/>
      </c>
      <c r="I924" s="28" t="str">
        <f>IF(TRIM(D924)="","",IFERROR(INDEX('Student Master'!D:D,MATCH(D924,'Student Master'!B:B,0)),"Not Found"))</f>
        <v/>
      </c>
      <c r="J924" s="28" t="str">
        <f>IF(TRIM(D924)="","",IFERROR(INDEX('Student Master'!H:H,MATCH(D924,'Student Master'!B:B,0)),"Not Found"))</f>
        <v/>
      </c>
      <c r="K924" s="28" t="str">
        <f>IF(TRIM(D924)="","",IFERROR(INDEX('Student Master'!N:N,MATCH(D924,'Student Master'!B:B,0)),"Not Found"))</f>
        <v/>
      </c>
      <c r="L924" s="28" t="str">
        <f>IF(TRIM(D924)="","",IFERROR(INDEX('Student Master'!L:L,MATCH(D924,'Student Master'!B:B,0)),"Not Found"))</f>
        <v/>
      </c>
      <c r="M924" s="28"/>
      <c r="N924" s="28"/>
    </row>
    <row r="925" spans="1:14" x14ac:dyDescent="0.35">
      <c r="A925" s="28">
        <f t="shared" si="15"/>
        <v>924</v>
      </c>
      <c r="B925" s="30"/>
      <c r="C925" s="28"/>
      <c r="D925" s="28"/>
      <c r="E925" s="28"/>
      <c r="F925" s="28"/>
      <c r="G925" s="28"/>
      <c r="H925" s="28" t="str">
        <f>IF(TRIM(D925)="","",IFERROR(INDEX('Student Master'!C:C,MATCH(D925,'Student Master'!B:B,0)),"Not Found"))</f>
        <v/>
      </c>
      <c r="I925" s="28" t="str">
        <f>IF(TRIM(D925)="","",IFERROR(INDEX('Student Master'!D:D,MATCH(D925,'Student Master'!B:B,0)),"Not Found"))</f>
        <v/>
      </c>
      <c r="J925" s="28" t="str">
        <f>IF(TRIM(D925)="","",IFERROR(INDEX('Student Master'!H:H,MATCH(D925,'Student Master'!B:B,0)),"Not Found"))</f>
        <v/>
      </c>
      <c r="K925" s="28" t="str">
        <f>IF(TRIM(D925)="","",IFERROR(INDEX('Student Master'!N:N,MATCH(D925,'Student Master'!B:B,0)),"Not Found"))</f>
        <v/>
      </c>
      <c r="L925" s="28" t="str">
        <f>IF(TRIM(D925)="","",IFERROR(INDEX('Student Master'!L:L,MATCH(D925,'Student Master'!B:B,0)),"Not Found"))</f>
        <v/>
      </c>
      <c r="M925" s="28"/>
      <c r="N925" s="28"/>
    </row>
    <row r="926" spans="1:14" x14ac:dyDescent="0.35">
      <c r="A926" s="28">
        <f t="shared" si="15"/>
        <v>925</v>
      </c>
      <c r="B926" s="30"/>
      <c r="C926" s="28"/>
      <c r="D926" s="28"/>
      <c r="E926" s="28"/>
      <c r="F926" s="28"/>
      <c r="G926" s="28"/>
      <c r="H926" s="28" t="str">
        <f>IF(TRIM(D926)="","",IFERROR(INDEX('Student Master'!C:C,MATCH(D926,'Student Master'!B:B,0)),"Not Found"))</f>
        <v/>
      </c>
      <c r="I926" s="28" t="str">
        <f>IF(TRIM(D926)="","",IFERROR(INDEX('Student Master'!D:D,MATCH(D926,'Student Master'!B:B,0)),"Not Found"))</f>
        <v/>
      </c>
      <c r="J926" s="28" t="str">
        <f>IF(TRIM(D926)="","",IFERROR(INDEX('Student Master'!H:H,MATCH(D926,'Student Master'!B:B,0)),"Not Found"))</f>
        <v/>
      </c>
      <c r="K926" s="28" t="str">
        <f>IF(TRIM(D926)="","",IFERROR(INDEX('Student Master'!N:N,MATCH(D926,'Student Master'!B:B,0)),"Not Found"))</f>
        <v/>
      </c>
      <c r="L926" s="28" t="str">
        <f>IF(TRIM(D926)="","",IFERROR(INDEX('Student Master'!L:L,MATCH(D926,'Student Master'!B:B,0)),"Not Found"))</f>
        <v/>
      </c>
      <c r="M926" s="28"/>
      <c r="N926" s="28"/>
    </row>
    <row r="927" spans="1:14" x14ac:dyDescent="0.35">
      <c r="A927" s="28">
        <f t="shared" si="15"/>
        <v>926</v>
      </c>
      <c r="B927" s="30"/>
      <c r="C927" s="28"/>
      <c r="D927" s="28"/>
      <c r="E927" s="28"/>
      <c r="F927" s="28"/>
      <c r="G927" s="28"/>
      <c r="H927" s="28" t="str">
        <f>IF(TRIM(D927)="","",IFERROR(INDEX('Student Master'!C:C,MATCH(D927,'Student Master'!B:B,0)),"Not Found"))</f>
        <v/>
      </c>
      <c r="I927" s="28" t="str">
        <f>IF(TRIM(D927)="","",IFERROR(INDEX('Student Master'!D:D,MATCH(D927,'Student Master'!B:B,0)),"Not Found"))</f>
        <v/>
      </c>
      <c r="J927" s="28" t="str">
        <f>IF(TRIM(D927)="","",IFERROR(INDEX('Student Master'!H:H,MATCH(D927,'Student Master'!B:B,0)),"Not Found"))</f>
        <v/>
      </c>
      <c r="K927" s="28" t="str">
        <f>IF(TRIM(D927)="","",IFERROR(INDEX('Student Master'!N:N,MATCH(D927,'Student Master'!B:B,0)),"Not Found"))</f>
        <v/>
      </c>
      <c r="L927" s="28" t="str">
        <f>IF(TRIM(D927)="","",IFERROR(INDEX('Student Master'!L:L,MATCH(D927,'Student Master'!B:B,0)),"Not Found"))</f>
        <v/>
      </c>
      <c r="M927" s="28"/>
      <c r="N927" s="28"/>
    </row>
    <row r="928" spans="1:14" x14ac:dyDescent="0.35">
      <c r="A928" s="28">
        <f t="shared" si="15"/>
        <v>927</v>
      </c>
      <c r="B928" s="30"/>
      <c r="C928" s="28"/>
      <c r="D928" s="28"/>
      <c r="E928" s="28"/>
      <c r="F928" s="28"/>
      <c r="G928" s="28"/>
      <c r="H928" s="28" t="str">
        <f>IF(TRIM(D928)="","",IFERROR(INDEX('Student Master'!C:C,MATCH(D928,'Student Master'!B:B,0)),"Not Found"))</f>
        <v/>
      </c>
      <c r="I928" s="28" t="str">
        <f>IF(TRIM(D928)="","",IFERROR(INDEX('Student Master'!D:D,MATCH(D928,'Student Master'!B:B,0)),"Not Found"))</f>
        <v/>
      </c>
      <c r="J928" s="28" t="str">
        <f>IF(TRIM(D928)="","",IFERROR(INDEX('Student Master'!H:H,MATCH(D928,'Student Master'!B:B,0)),"Not Found"))</f>
        <v/>
      </c>
      <c r="K928" s="28" t="str">
        <f>IF(TRIM(D928)="","",IFERROR(INDEX('Student Master'!N:N,MATCH(D928,'Student Master'!B:B,0)),"Not Found"))</f>
        <v/>
      </c>
      <c r="L928" s="28" t="str">
        <f>IF(TRIM(D928)="","",IFERROR(INDEX('Student Master'!L:L,MATCH(D928,'Student Master'!B:B,0)),"Not Found"))</f>
        <v/>
      </c>
      <c r="M928" s="28"/>
      <c r="N928" s="28"/>
    </row>
    <row r="929" spans="1:14" x14ac:dyDescent="0.35">
      <c r="A929" s="28">
        <f t="shared" si="15"/>
        <v>928</v>
      </c>
      <c r="B929" s="30"/>
      <c r="C929" s="28"/>
      <c r="D929" s="28"/>
      <c r="E929" s="28"/>
      <c r="F929" s="28"/>
      <c r="G929" s="28"/>
      <c r="H929" s="28" t="str">
        <f>IF(TRIM(D929)="","",IFERROR(INDEX('Student Master'!C:C,MATCH(D929,'Student Master'!B:B,0)),"Not Found"))</f>
        <v/>
      </c>
      <c r="I929" s="28" t="str">
        <f>IF(TRIM(D929)="","",IFERROR(INDEX('Student Master'!D:D,MATCH(D929,'Student Master'!B:B,0)),"Not Found"))</f>
        <v/>
      </c>
      <c r="J929" s="28" t="str">
        <f>IF(TRIM(D929)="","",IFERROR(INDEX('Student Master'!H:H,MATCH(D929,'Student Master'!B:B,0)),"Not Found"))</f>
        <v/>
      </c>
      <c r="K929" s="28" t="str">
        <f>IF(TRIM(D929)="","",IFERROR(INDEX('Student Master'!N:N,MATCH(D929,'Student Master'!B:B,0)),"Not Found"))</f>
        <v/>
      </c>
      <c r="L929" s="28" t="str">
        <f>IF(TRIM(D929)="","",IFERROR(INDEX('Student Master'!L:L,MATCH(D929,'Student Master'!B:B,0)),"Not Found"))</f>
        <v/>
      </c>
      <c r="M929" s="28"/>
      <c r="N929" s="28"/>
    </row>
    <row r="930" spans="1:14" x14ac:dyDescent="0.35">
      <c r="A930" s="28">
        <f t="shared" si="15"/>
        <v>929</v>
      </c>
      <c r="B930" s="30"/>
      <c r="C930" s="28"/>
      <c r="D930" s="28"/>
      <c r="E930" s="28"/>
      <c r="F930" s="28"/>
      <c r="G930" s="28"/>
      <c r="H930" s="28" t="str">
        <f>IF(TRIM(D930)="","",IFERROR(INDEX('Student Master'!C:C,MATCH(D930,'Student Master'!B:B,0)),"Not Found"))</f>
        <v/>
      </c>
      <c r="I930" s="28" t="str">
        <f>IF(TRIM(D930)="","",IFERROR(INDEX('Student Master'!D:D,MATCH(D930,'Student Master'!B:B,0)),"Not Found"))</f>
        <v/>
      </c>
      <c r="J930" s="28" t="str">
        <f>IF(TRIM(D930)="","",IFERROR(INDEX('Student Master'!H:H,MATCH(D930,'Student Master'!B:B,0)),"Not Found"))</f>
        <v/>
      </c>
      <c r="K930" s="28" t="str">
        <f>IF(TRIM(D930)="","",IFERROR(INDEX('Student Master'!N:N,MATCH(D930,'Student Master'!B:B,0)),"Not Found"))</f>
        <v/>
      </c>
      <c r="L930" s="28" t="str">
        <f>IF(TRIM(D930)="","",IFERROR(INDEX('Student Master'!L:L,MATCH(D930,'Student Master'!B:B,0)),"Not Found"))</f>
        <v/>
      </c>
      <c r="M930" s="28"/>
      <c r="N930" s="28"/>
    </row>
    <row r="931" spans="1:14" x14ac:dyDescent="0.35">
      <c r="A931" s="28">
        <f t="shared" si="15"/>
        <v>930</v>
      </c>
      <c r="B931" s="30"/>
      <c r="C931" s="28"/>
      <c r="D931" s="28"/>
      <c r="E931" s="28"/>
      <c r="F931" s="28"/>
      <c r="G931" s="28"/>
      <c r="H931" s="28" t="str">
        <f>IF(TRIM(D931)="","",IFERROR(INDEX('Student Master'!C:C,MATCH(D931,'Student Master'!B:B,0)),"Not Found"))</f>
        <v/>
      </c>
      <c r="I931" s="28" t="str">
        <f>IF(TRIM(D931)="","",IFERROR(INDEX('Student Master'!D:D,MATCH(D931,'Student Master'!B:B,0)),"Not Found"))</f>
        <v/>
      </c>
      <c r="J931" s="28" t="str">
        <f>IF(TRIM(D931)="","",IFERROR(INDEX('Student Master'!H:H,MATCH(D931,'Student Master'!B:B,0)),"Not Found"))</f>
        <v/>
      </c>
      <c r="K931" s="28" t="str">
        <f>IF(TRIM(D931)="","",IFERROR(INDEX('Student Master'!N:N,MATCH(D931,'Student Master'!B:B,0)),"Not Found"))</f>
        <v/>
      </c>
      <c r="L931" s="28" t="str">
        <f>IF(TRIM(D931)="","",IFERROR(INDEX('Student Master'!L:L,MATCH(D931,'Student Master'!B:B,0)),"Not Found"))</f>
        <v/>
      </c>
      <c r="M931" s="28"/>
      <c r="N931" s="28"/>
    </row>
    <row r="932" spans="1:14" x14ac:dyDescent="0.35">
      <c r="A932" s="28">
        <f t="shared" si="15"/>
        <v>931</v>
      </c>
      <c r="B932" s="30"/>
      <c r="C932" s="28"/>
      <c r="D932" s="28"/>
      <c r="E932" s="28"/>
      <c r="F932" s="28"/>
      <c r="G932" s="28"/>
      <c r="H932" s="28" t="str">
        <f>IF(TRIM(D932)="","",IFERROR(INDEX('Student Master'!C:C,MATCH(D932,'Student Master'!B:B,0)),"Not Found"))</f>
        <v/>
      </c>
      <c r="I932" s="28" t="str">
        <f>IF(TRIM(D932)="","",IFERROR(INDEX('Student Master'!D:D,MATCH(D932,'Student Master'!B:B,0)),"Not Found"))</f>
        <v/>
      </c>
      <c r="J932" s="28" t="str">
        <f>IF(TRIM(D932)="","",IFERROR(INDEX('Student Master'!H:H,MATCH(D932,'Student Master'!B:B,0)),"Not Found"))</f>
        <v/>
      </c>
      <c r="K932" s="28" t="str">
        <f>IF(TRIM(D932)="","",IFERROR(INDEX('Student Master'!N:N,MATCH(D932,'Student Master'!B:B,0)),"Not Found"))</f>
        <v/>
      </c>
      <c r="L932" s="28" t="str">
        <f>IF(TRIM(D932)="","",IFERROR(INDEX('Student Master'!L:L,MATCH(D932,'Student Master'!B:B,0)),"Not Found"))</f>
        <v/>
      </c>
      <c r="M932" s="28"/>
      <c r="N932" s="28"/>
    </row>
    <row r="933" spans="1:14" x14ac:dyDescent="0.35">
      <c r="A933" s="28">
        <f t="shared" si="15"/>
        <v>932</v>
      </c>
      <c r="B933" s="30"/>
      <c r="C933" s="28"/>
      <c r="D933" s="28"/>
      <c r="E933" s="28"/>
      <c r="F933" s="28"/>
      <c r="G933" s="28"/>
      <c r="H933" s="28" t="str">
        <f>IF(TRIM(D933)="","",IFERROR(INDEX('Student Master'!C:C,MATCH(D933,'Student Master'!B:B,0)),"Not Found"))</f>
        <v/>
      </c>
      <c r="I933" s="28" t="str">
        <f>IF(TRIM(D933)="","",IFERROR(INDEX('Student Master'!D:D,MATCH(D933,'Student Master'!B:B,0)),"Not Found"))</f>
        <v/>
      </c>
      <c r="J933" s="28" t="str">
        <f>IF(TRIM(D933)="","",IFERROR(INDEX('Student Master'!H:H,MATCH(D933,'Student Master'!B:B,0)),"Not Found"))</f>
        <v/>
      </c>
      <c r="K933" s="28" t="str">
        <f>IF(TRIM(D933)="","",IFERROR(INDEX('Student Master'!N:N,MATCH(D933,'Student Master'!B:B,0)),"Not Found"))</f>
        <v/>
      </c>
      <c r="L933" s="28" t="str">
        <f>IF(TRIM(D933)="","",IFERROR(INDEX('Student Master'!L:L,MATCH(D933,'Student Master'!B:B,0)),"Not Found"))</f>
        <v/>
      </c>
      <c r="M933" s="28"/>
      <c r="N933" s="28"/>
    </row>
    <row r="934" spans="1:14" x14ac:dyDescent="0.35">
      <c r="A934" s="28">
        <f t="shared" si="15"/>
        <v>933</v>
      </c>
      <c r="B934" s="30"/>
      <c r="C934" s="28"/>
      <c r="D934" s="28"/>
      <c r="E934" s="28"/>
      <c r="F934" s="28"/>
      <c r="G934" s="28"/>
      <c r="H934" s="28" t="str">
        <f>IF(TRIM(D934)="","",IFERROR(INDEX('Student Master'!C:C,MATCH(D934,'Student Master'!B:B,0)),"Not Found"))</f>
        <v/>
      </c>
      <c r="I934" s="28" t="str">
        <f>IF(TRIM(D934)="","",IFERROR(INDEX('Student Master'!D:D,MATCH(D934,'Student Master'!B:B,0)),"Not Found"))</f>
        <v/>
      </c>
      <c r="J934" s="28" t="str">
        <f>IF(TRIM(D934)="","",IFERROR(INDEX('Student Master'!H:H,MATCH(D934,'Student Master'!B:B,0)),"Not Found"))</f>
        <v/>
      </c>
      <c r="K934" s="28" t="str">
        <f>IF(TRIM(D934)="","",IFERROR(INDEX('Student Master'!N:N,MATCH(D934,'Student Master'!B:B,0)),"Not Found"))</f>
        <v/>
      </c>
      <c r="L934" s="28" t="str">
        <f>IF(TRIM(D934)="","",IFERROR(INDEX('Student Master'!L:L,MATCH(D934,'Student Master'!B:B,0)),"Not Found"))</f>
        <v/>
      </c>
      <c r="M934" s="28"/>
      <c r="N934" s="28"/>
    </row>
    <row r="935" spans="1:14" x14ac:dyDescent="0.35">
      <c r="A935" s="28">
        <f t="shared" si="15"/>
        <v>934</v>
      </c>
      <c r="B935" s="30"/>
      <c r="C935" s="28"/>
      <c r="D935" s="28"/>
      <c r="E935" s="28"/>
      <c r="F935" s="28"/>
      <c r="G935" s="28"/>
      <c r="H935" s="28" t="str">
        <f>IF(TRIM(D935)="","",IFERROR(INDEX('Student Master'!C:C,MATCH(D935,'Student Master'!B:B,0)),"Not Found"))</f>
        <v/>
      </c>
      <c r="I935" s="28" t="str">
        <f>IF(TRIM(D935)="","",IFERROR(INDEX('Student Master'!D:D,MATCH(D935,'Student Master'!B:B,0)),"Not Found"))</f>
        <v/>
      </c>
      <c r="J935" s="28" t="str">
        <f>IF(TRIM(D935)="","",IFERROR(INDEX('Student Master'!H:H,MATCH(D935,'Student Master'!B:B,0)),"Not Found"))</f>
        <v/>
      </c>
      <c r="K935" s="28" t="str">
        <f>IF(TRIM(D935)="","",IFERROR(INDEX('Student Master'!N:N,MATCH(D935,'Student Master'!B:B,0)),"Not Found"))</f>
        <v/>
      </c>
      <c r="L935" s="28" t="str">
        <f>IF(TRIM(D935)="","",IFERROR(INDEX('Student Master'!L:L,MATCH(D935,'Student Master'!B:B,0)),"Not Found"))</f>
        <v/>
      </c>
      <c r="M935" s="28"/>
      <c r="N935" s="28"/>
    </row>
    <row r="936" spans="1:14" x14ac:dyDescent="0.35">
      <c r="A936" s="28">
        <f t="shared" si="15"/>
        <v>935</v>
      </c>
      <c r="B936" s="30"/>
      <c r="C936" s="28"/>
      <c r="D936" s="28"/>
      <c r="E936" s="28"/>
      <c r="F936" s="28"/>
      <c r="G936" s="28"/>
      <c r="H936" s="28" t="str">
        <f>IF(TRIM(D936)="","",IFERROR(INDEX('Student Master'!C:C,MATCH(D936,'Student Master'!B:B,0)),"Not Found"))</f>
        <v/>
      </c>
      <c r="I936" s="28" t="str">
        <f>IF(TRIM(D936)="","",IFERROR(INDEX('Student Master'!D:D,MATCH(D936,'Student Master'!B:B,0)),"Not Found"))</f>
        <v/>
      </c>
      <c r="J936" s="28" t="str">
        <f>IF(TRIM(D936)="","",IFERROR(INDEX('Student Master'!H:H,MATCH(D936,'Student Master'!B:B,0)),"Not Found"))</f>
        <v/>
      </c>
      <c r="K936" s="28" t="str">
        <f>IF(TRIM(D936)="","",IFERROR(INDEX('Student Master'!N:N,MATCH(D936,'Student Master'!B:B,0)),"Not Found"))</f>
        <v/>
      </c>
      <c r="L936" s="28" t="str">
        <f>IF(TRIM(D936)="","",IFERROR(INDEX('Student Master'!L:L,MATCH(D936,'Student Master'!B:B,0)),"Not Found"))</f>
        <v/>
      </c>
      <c r="M936" s="28"/>
      <c r="N936" s="28"/>
    </row>
    <row r="937" spans="1:14" x14ac:dyDescent="0.35">
      <c r="A937" s="28">
        <f t="shared" si="15"/>
        <v>936</v>
      </c>
      <c r="B937" s="30"/>
      <c r="C937" s="28"/>
      <c r="D937" s="28"/>
      <c r="E937" s="28"/>
      <c r="F937" s="28"/>
      <c r="G937" s="28"/>
      <c r="H937" s="28" t="str">
        <f>IF(TRIM(D937)="","",IFERROR(INDEX('Student Master'!C:C,MATCH(D937,'Student Master'!B:B,0)),"Not Found"))</f>
        <v/>
      </c>
      <c r="I937" s="28" t="str">
        <f>IF(TRIM(D937)="","",IFERROR(INDEX('Student Master'!D:D,MATCH(D937,'Student Master'!B:B,0)),"Not Found"))</f>
        <v/>
      </c>
      <c r="J937" s="28" t="str">
        <f>IF(TRIM(D937)="","",IFERROR(INDEX('Student Master'!H:H,MATCH(D937,'Student Master'!B:B,0)),"Not Found"))</f>
        <v/>
      </c>
      <c r="K937" s="28" t="str">
        <f>IF(TRIM(D937)="","",IFERROR(INDEX('Student Master'!N:N,MATCH(D937,'Student Master'!B:B,0)),"Not Found"))</f>
        <v/>
      </c>
      <c r="L937" s="28" t="str">
        <f>IF(TRIM(D937)="","",IFERROR(INDEX('Student Master'!L:L,MATCH(D937,'Student Master'!B:B,0)),"Not Found"))</f>
        <v/>
      </c>
      <c r="M937" s="28"/>
      <c r="N937" s="28"/>
    </row>
    <row r="938" spans="1:14" x14ac:dyDescent="0.35">
      <c r="A938" s="28">
        <f t="shared" si="15"/>
        <v>937</v>
      </c>
      <c r="B938" s="30"/>
      <c r="C938" s="28"/>
      <c r="D938" s="28"/>
      <c r="E938" s="28"/>
      <c r="F938" s="28"/>
      <c r="G938" s="28"/>
      <c r="H938" s="28" t="str">
        <f>IF(TRIM(D938)="","",IFERROR(INDEX('Student Master'!C:C,MATCH(D938,'Student Master'!B:B,0)),"Not Found"))</f>
        <v/>
      </c>
      <c r="I938" s="28" t="str">
        <f>IF(TRIM(D938)="","",IFERROR(INDEX('Student Master'!D:D,MATCH(D938,'Student Master'!B:B,0)),"Not Found"))</f>
        <v/>
      </c>
      <c r="J938" s="28" t="str">
        <f>IF(TRIM(D938)="","",IFERROR(INDEX('Student Master'!H:H,MATCH(D938,'Student Master'!B:B,0)),"Not Found"))</f>
        <v/>
      </c>
      <c r="K938" s="28" t="str">
        <f>IF(TRIM(D938)="","",IFERROR(INDEX('Student Master'!N:N,MATCH(D938,'Student Master'!B:B,0)),"Not Found"))</f>
        <v/>
      </c>
      <c r="L938" s="28" t="str">
        <f>IF(TRIM(D938)="","",IFERROR(INDEX('Student Master'!L:L,MATCH(D938,'Student Master'!B:B,0)),"Not Found"))</f>
        <v/>
      </c>
      <c r="M938" s="28"/>
      <c r="N938" s="28"/>
    </row>
    <row r="939" spans="1:14" x14ac:dyDescent="0.35">
      <c r="A939" s="28">
        <f t="shared" si="15"/>
        <v>938</v>
      </c>
      <c r="B939" s="30"/>
      <c r="C939" s="28"/>
      <c r="D939" s="28"/>
      <c r="E939" s="28"/>
      <c r="F939" s="28"/>
      <c r="G939" s="28"/>
      <c r="H939" s="28" t="str">
        <f>IF(TRIM(D939)="","",IFERROR(INDEX('Student Master'!C:C,MATCH(D939,'Student Master'!B:B,0)),"Not Found"))</f>
        <v/>
      </c>
      <c r="I939" s="28" t="str">
        <f>IF(TRIM(D939)="","",IFERROR(INDEX('Student Master'!D:D,MATCH(D939,'Student Master'!B:B,0)),"Not Found"))</f>
        <v/>
      </c>
      <c r="J939" s="28" t="str">
        <f>IF(TRIM(D939)="","",IFERROR(INDEX('Student Master'!H:H,MATCH(D939,'Student Master'!B:B,0)),"Not Found"))</f>
        <v/>
      </c>
      <c r="K939" s="28" t="str">
        <f>IF(TRIM(D939)="","",IFERROR(INDEX('Student Master'!N:N,MATCH(D939,'Student Master'!B:B,0)),"Not Found"))</f>
        <v/>
      </c>
      <c r="L939" s="28" t="str">
        <f>IF(TRIM(D939)="","",IFERROR(INDEX('Student Master'!L:L,MATCH(D939,'Student Master'!B:B,0)),"Not Found"))</f>
        <v/>
      </c>
      <c r="M939" s="28"/>
      <c r="N939" s="28"/>
    </row>
    <row r="940" spans="1:14" x14ac:dyDescent="0.35">
      <c r="A940" s="28">
        <f t="shared" si="15"/>
        <v>939</v>
      </c>
      <c r="B940" s="30"/>
      <c r="C940" s="28"/>
      <c r="D940" s="28"/>
      <c r="E940" s="28"/>
      <c r="F940" s="28"/>
      <c r="G940" s="28"/>
      <c r="H940" s="28" t="str">
        <f>IF(TRIM(D940)="","",IFERROR(INDEX('Student Master'!C:C,MATCH(D940,'Student Master'!B:B,0)),"Not Found"))</f>
        <v/>
      </c>
      <c r="I940" s="28" t="str">
        <f>IF(TRIM(D940)="","",IFERROR(INDEX('Student Master'!D:D,MATCH(D940,'Student Master'!B:B,0)),"Not Found"))</f>
        <v/>
      </c>
      <c r="J940" s="28" t="str">
        <f>IF(TRIM(D940)="","",IFERROR(INDEX('Student Master'!H:H,MATCH(D940,'Student Master'!B:B,0)),"Not Found"))</f>
        <v/>
      </c>
      <c r="K940" s="28" t="str">
        <f>IF(TRIM(D940)="","",IFERROR(INDEX('Student Master'!N:N,MATCH(D940,'Student Master'!B:B,0)),"Not Found"))</f>
        <v/>
      </c>
      <c r="L940" s="28" t="str">
        <f>IF(TRIM(D940)="","",IFERROR(INDEX('Student Master'!L:L,MATCH(D940,'Student Master'!B:B,0)),"Not Found"))</f>
        <v/>
      </c>
      <c r="M940" s="28"/>
      <c r="N940" s="28"/>
    </row>
    <row r="941" spans="1:14" x14ac:dyDescent="0.35">
      <c r="A941" s="28">
        <f t="shared" si="15"/>
        <v>940</v>
      </c>
      <c r="B941" s="30"/>
      <c r="C941" s="28"/>
      <c r="D941" s="28"/>
      <c r="E941" s="28"/>
      <c r="F941" s="28"/>
      <c r="G941" s="28"/>
      <c r="H941" s="28" t="str">
        <f>IF(TRIM(D941)="","",IFERROR(INDEX('Student Master'!C:C,MATCH(D941,'Student Master'!B:B,0)),"Not Found"))</f>
        <v/>
      </c>
      <c r="I941" s="28" t="str">
        <f>IF(TRIM(D941)="","",IFERROR(INDEX('Student Master'!D:D,MATCH(D941,'Student Master'!B:B,0)),"Not Found"))</f>
        <v/>
      </c>
      <c r="J941" s="28" t="str">
        <f>IF(TRIM(D941)="","",IFERROR(INDEX('Student Master'!H:H,MATCH(D941,'Student Master'!B:B,0)),"Not Found"))</f>
        <v/>
      </c>
      <c r="K941" s="28" t="str">
        <f>IF(TRIM(D941)="","",IFERROR(INDEX('Student Master'!N:N,MATCH(D941,'Student Master'!B:B,0)),"Not Found"))</f>
        <v/>
      </c>
      <c r="L941" s="28" t="str">
        <f>IF(TRIM(D941)="","",IFERROR(INDEX('Student Master'!L:L,MATCH(D941,'Student Master'!B:B,0)),"Not Found"))</f>
        <v/>
      </c>
      <c r="M941" s="28"/>
      <c r="N941" s="28"/>
    </row>
    <row r="942" spans="1:14" x14ac:dyDescent="0.35">
      <c r="A942" s="28">
        <f t="shared" si="15"/>
        <v>941</v>
      </c>
      <c r="B942" s="30"/>
      <c r="C942" s="28"/>
      <c r="D942" s="28"/>
      <c r="E942" s="28"/>
      <c r="F942" s="28"/>
      <c r="G942" s="28"/>
      <c r="H942" s="28" t="str">
        <f>IF(TRIM(D942)="","",IFERROR(INDEX('Student Master'!C:C,MATCH(D942,'Student Master'!B:B,0)),"Not Found"))</f>
        <v/>
      </c>
      <c r="I942" s="28" t="str">
        <f>IF(TRIM(D942)="","",IFERROR(INDEX('Student Master'!D:D,MATCH(D942,'Student Master'!B:B,0)),"Not Found"))</f>
        <v/>
      </c>
      <c r="J942" s="28" t="str">
        <f>IF(TRIM(D942)="","",IFERROR(INDEX('Student Master'!H:H,MATCH(D942,'Student Master'!B:B,0)),"Not Found"))</f>
        <v/>
      </c>
      <c r="K942" s="28" t="str">
        <f>IF(TRIM(D942)="","",IFERROR(INDEX('Student Master'!N:N,MATCH(D942,'Student Master'!B:B,0)),"Not Found"))</f>
        <v/>
      </c>
      <c r="L942" s="28" t="str">
        <f>IF(TRIM(D942)="","",IFERROR(INDEX('Student Master'!L:L,MATCH(D942,'Student Master'!B:B,0)),"Not Found"))</f>
        <v/>
      </c>
      <c r="M942" s="28"/>
      <c r="N942" s="28"/>
    </row>
    <row r="943" spans="1:14" x14ac:dyDescent="0.35">
      <c r="A943" s="28">
        <f t="shared" si="15"/>
        <v>942</v>
      </c>
      <c r="B943" s="30"/>
      <c r="C943" s="28"/>
      <c r="D943" s="28"/>
      <c r="E943" s="28"/>
      <c r="F943" s="28"/>
      <c r="G943" s="28"/>
      <c r="H943" s="28" t="str">
        <f>IF(TRIM(D943)="","",IFERROR(INDEX('Student Master'!C:C,MATCH(D943,'Student Master'!B:B,0)),"Not Found"))</f>
        <v/>
      </c>
      <c r="I943" s="28" t="str">
        <f>IF(TRIM(D943)="","",IFERROR(INDEX('Student Master'!D:D,MATCH(D943,'Student Master'!B:B,0)),"Not Found"))</f>
        <v/>
      </c>
      <c r="J943" s="28" t="str">
        <f>IF(TRIM(D943)="","",IFERROR(INDEX('Student Master'!H:H,MATCH(D943,'Student Master'!B:B,0)),"Not Found"))</f>
        <v/>
      </c>
      <c r="K943" s="28" t="str">
        <f>IF(TRIM(D943)="","",IFERROR(INDEX('Student Master'!N:N,MATCH(D943,'Student Master'!B:B,0)),"Not Found"))</f>
        <v/>
      </c>
      <c r="L943" s="28" t="str">
        <f>IF(TRIM(D943)="","",IFERROR(INDEX('Student Master'!L:L,MATCH(D943,'Student Master'!B:B,0)),"Not Found"))</f>
        <v/>
      </c>
      <c r="M943" s="28"/>
      <c r="N943" s="28"/>
    </row>
    <row r="944" spans="1:14" x14ac:dyDescent="0.35">
      <c r="A944" s="28">
        <f t="shared" si="15"/>
        <v>943</v>
      </c>
      <c r="B944" s="30"/>
      <c r="C944" s="28"/>
      <c r="D944" s="28"/>
      <c r="E944" s="28"/>
      <c r="F944" s="28"/>
      <c r="G944" s="28"/>
      <c r="H944" s="28" t="str">
        <f>IF(TRIM(D944)="","",IFERROR(INDEX('Student Master'!C:C,MATCH(D944,'Student Master'!B:B,0)),"Not Found"))</f>
        <v/>
      </c>
      <c r="I944" s="28" t="str">
        <f>IF(TRIM(D944)="","",IFERROR(INDEX('Student Master'!D:D,MATCH(D944,'Student Master'!B:B,0)),"Not Found"))</f>
        <v/>
      </c>
      <c r="J944" s="28" t="str">
        <f>IF(TRIM(D944)="","",IFERROR(INDEX('Student Master'!H:H,MATCH(D944,'Student Master'!B:B,0)),"Not Found"))</f>
        <v/>
      </c>
      <c r="K944" s="28" t="str">
        <f>IF(TRIM(D944)="","",IFERROR(INDEX('Student Master'!N:N,MATCH(D944,'Student Master'!B:B,0)),"Not Found"))</f>
        <v/>
      </c>
      <c r="L944" s="28" t="str">
        <f>IF(TRIM(D944)="","",IFERROR(INDEX('Student Master'!L:L,MATCH(D944,'Student Master'!B:B,0)),"Not Found"))</f>
        <v/>
      </c>
      <c r="M944" s="28"/>
      <c r="N944" s="28"/>
    </row>
    <row r="945" spans="1:14" x14ac:dyDescent="0.35">
      <c r="A945" s="28">
        <f t="shared" si="15"/>
        <v>944</v>
      </c>
      <c r="B945" s="30"/>
      <c r="C945" s="28"/>
      <c r="D945" s="28"/>
      <c r="E945" s="28"/>
      <c r="F945" s="28"/>
      <c r="G945" s="28"/>
      <c r="H945" s="28" t="str">
        <f>IF(TRIM(D945)="","",IFERROR(INDEX('Student Master'!C:C,MATCH(D945,'Student Master'!B:B,0)),"Not Found"))</f>
        <v/>
      </c>
      <c r="I945" s="28" t="str">
        <f>IF(TRIM(D945)="","",IFERROR(INDEX('Student Master'!D:D,MATCH(D945,'Student Master'!B:B,0)),"Not Found"))</f>
        <v/>
      </c>
      <c r="J945" s="28" t="str">
        <f>IF(TRIM(D945)="","",IFERROR(INDEX('Student Master'!H:H,MATCH(D945,'Student Master'!B:B,0)),"Not Found"))</f>
        <v/>
      </c>
      <c r="K945" s="28" t="str">
        <f>IF(TRIM(D945)="","",IFERROR(INDEX('Student Master'!N:N,MATCH(D945,'Student Master'!B:B,0)),"Not Found"))</f>
        <v/>
      </c>
      <c r="L945" s="28" t="str">
        <f>IF(TRIM(D945)="","",IFERROR(INDEX('Student Master'!L:L,MATCH(D945,'Student Master'!B:B,0)),"Not Found"))</f>
        <v/>
      </c>
      <c r="M945" s="28"/>
      <c r="N945" s="28"/>
    </row>
    <row r="946" spans="1:14" x14ac:dyDescent="0.35">
      <c r="A946" s="28">
        <f t="shared" si="15"/>
        <v>945</v>
      </c>
      <c r="B946" s="30"/>
      <c r="C946" s="28"/>
      <c r="D946" s="28"/>
      <c r="E946" s="28"/>
      <c r="F946" s="28"/>
      <c r="G946" s="28"/>
      <c r="H946" s="28" t="str">
        <f>IF(TRIM(D946)="","",IFERROR(INDEX('Student Master'!C:C,MATCH(D946,'Student Master'!B:B,0)),"Not Found"))</f>
        <v/>
      </c>
      <c r="I946" s="28" t="str">
        <f>IF(TRIM(D946)="","",IFERROR(INDEX('Student Master'!D:D,MATCH(D946,'Student Master'!B:B,0)),"Not Found"))</f>
        <v/>
      </c>
      <c r="J946" s="28" t="str">
        <f>IF(TRIM(D946)="","",IFERROR(INDEX('Student Master'!H:H,MATCH(D946,'Student Master'!B:B,0)),"Not Found"))</f>
        <v/>
      </c>
      <c r="K946" s="28" t="str">
        <f>IF(TRIM(D946)="","",IFERROR(INDEX('Student Master'!N:N,MATCH(D946,'Student Master'!B:B,0)),"Not Found"))</f>
        <v/>
      </c>
      <c r="L946" s="28" t="str">
        <f>IF(TRIM(D946)="","",IFERROR(INDEX('Student Master'!L:L,MATCH(D946,'Student Master'!B:B,0)),"Not Found"))</f>
        <v/>
      </c>
      <c r="M946" s="28"/>
      <c r="N946" s="28"/>
    </row>
    <row r="947" spans="1:14" x14ac:dyDescent="0.35">
      <c r="A947" s="28">
        <f t="shared" si="15"/>
        <v>946</v>
      </c>
      <c r="B947" s="30"/>
      <c r="C947" s="28"/>
      <c r="D947" s="28"/>
      <c r="E947" s="28"/>
      <c r="F947" s="28"/>
      <c r="G947" s="28"/>
      <c r="H947" s="28" t="str">
        <f>IF(TRIM(D947)="","",IFERROR(INDEX('Student Master'!C:C,MATCH(D947,'Student Master'!B:B,0)),"Not Found"))</f>
        <v/>
      </c>
      <c r="I947" s="28" t="str">
        <f>IF(TRIM(D947)="","",IFERROR(INDEX('Student Master'!D:D,MATCH(D947,'Student Master'!B:B,0)),"Not Found"))</f>
        <v/>
      </c>
      <c r="J947" s="28" t="str">
        <f>IF(TRIM(D947)="","",IFERROR(INDEX('Student Master'!H:H,MATCH(D947,'Student Master'!B:B,0)),"Not Found"))</f>
        <v/>
      </c>
      <c r="K947" s="28" t="str">
        <f>IF(TRIM(D947)="","",IFERROR(INDEX('Student Master'!N:N,MATCH(D947,'Student Master'!B:B,0)),"Not Found"))</f>
        <v/>
      </c>
      <c r="L947" s="28" t="str">
        <f>IF(TRIM(D947)="","",IFERROR(INDEX('Student Master'!L:L,MATCH(D947,'Student Master'!B:B,0)),"Not Found"))</f>
        <v/>
      </c>
      <c r="M947" s="28"/>
      <c r="N947" s="28"/>
    </row>
    <row r="948" spans="1:14" x14ac:dyDescent="0.35">
      <c r="A948" s="28">
        <f t="shared" si="15"/>
        <v>947</v>
      </c>
      <c r="B948" s="30"/>
      <c r="C948" s="28"/>
      <c r="D948" s="28"/>
      <c r="E948" s="28"/>
      <c r="F948" s="28"/>
      <c r="G948" s="28"/>
      <c r="H948" s="28" t="str">
        <f>IF(TRIM(D948)="","",IFERROR(INDEX('Student Master'!C:C,MATCH(D948,'Student Master'!B:B,0)),"Not Found"))</f>
        <v/>
      </c>
      <c r="I948" s="28" t="str">
        <f>IF(TRIM(D948)="","",IFERROR(INDEX('Student Master'!D:D,MATCH(D948,'Student Master'!B:B,0)),"Not Found"))</f>
        <v/>
      </c>
      <c r="J948" s="28" t="str">
        <f>IF(TRIM(D948)="","",IFERROR(INDEX('Student Master'!H:H,MATCH(D948,'Student Master'!B:B,0)),"Not Found"))</f>
        <v/>
      </c>
      <c r="K948" s="28" t="str">
        <f>IF(TRIM(D948)="","",IFERROR(INDEX('Student Master'!N:N,MATCH(D948,'Student Master'!B:B,0)),"Not Found"))</f>
        <v/>
      </c>
      <c r="L948" s="28" t="str">
        <f>IF(TRIM(D948)="","",IFERROR(INDEX('Student Master'!L:L,MATCH(D948,'Student Master'!B:B,0)),"Not Found"))</f>
        <v/>
      </c>
      <c r="M948" s="28"/>
      <c r="N948" s="28"/>
    </row>
    <row r="949" spans="1:14" x14ac:dyDescent="0.35">
      <c r="A949" s="28">
        <f t="shared" si="15"/>
        <v>948</v>
      </c>
      <c r="B949" s="30"/>
      <c r="C949" s="28"/>
      <c r="D949" s="28"/>
      <c r="E949" s="28"/>
      <c r="F949" s="28"/>
      <c r="G949" s="28"/>
      <c r="H949" s="28" t="str">
        <f>IF(TRIM(D949)="","",IFERROR(INDEX('Student Master'!C:C,MATCH(D949,'Student Master'!B:B,0)),"Not Found"))</f>
        <v/>
      </c>
      <c r="I949" s="28" t="str">
        <f>IF(TRIM(D949)="","",IFERROR(INDEX('Student Master'!D:D,MATCH(D949,'Student Master'!B:B,0)),"Not Found"))</f>
        <v/>
      </c>
      <c r="J949" s="28" t="str">
        <f>IF(TRIM(D949)="","",IFERROR(INDEX('Student Master'!H:H,MATCH(D949,'Student Master'!B:B,0)),"Not Found"))</f>
        <v/>
      </c>
      <c r="K949" s="28" t="str">
        <f>IF(TRIM(D949)="","",IFERROR(INDEX('Student Master'!N:N,MATCH(D949,'Student Master'!B:B,0)),"Not Found"))</f>
        <v/>
      </c>
      <c r="L949" s="28" t="str">
        <f>IF(TRIM(D949)="","",IFERROR(INDEX('Student Master'!L:L,MATCH(D949,'Student Master'!B:B,0)),"Not Found"))</f>
        <v/>
      </c>
      <c r="M949" s="28"/>
      <c r="N949" s="28"/>
    </row>
    <row r="950" spans="1:14" x14ac:dyDescent="0.35">
      <c r="A950" s="28">
        <f t="shared" si="15"/>
        <v>949</v>
      </c>
      <c r="B950" s="30"/>
      <c r="C950" s="28"/>
      <c r="D950" s="28"/>
      <c r="E950" s="28"/>
      <c r="F950" s="28"/>
      <c r="G950" s="28"/>
      <c r="H950" s="28" t="str">
        <f>IF(TRIM(D950)="","",IFERROR(INDEX('Student Master'!C:C,MATCH(D950,'Student Master'!B:B,0)),"Not Found"))</f>
        <v/>
      </c>
      <c r="I950" s="28" t="str">
        <f>IF(TRIM(D950)="","",IFERROR(INDEX('Student Master'!D:D,MATCH(D950,'Student Master'!B:B,0)),"Not Found"))</f>
        <v/>
      </c>
      <c r="J950" s="28" t="str">
        <f>IF(TRIM(D950)="","",IFERROR(INDEX('Student Master'!H:H,MATCH(D950,'Student Master'!B:B,0)),"Not Found"))</f>
        <v/>
      </c>
      <c r="K950" s="28" t="str">
        <f>IF(TRIM(D950)="","",IFERROR(INDEX('Student Master'!N:N,MATCH(D950,'Student Master'!B:B,0)),"Not Found"))</f>
        <v/>
      </c>
      <c r="L950" s="28" t="str">
        <f>IF(TRIM(D950)="","",IFERROR(INDEX('Student Master'!L:L,MATCH(D950,'Student Master'!B:B,0)),"Not Found"))</f>
        <v/>
      </c>
      <c r="M950" s="28"/>
      <c r="N950" s="28"/>
    </row>
    <row r="951" spans="1:14" x14ac:dyDescent="0.35">
      <c r="A951" s="28">
        <f t="shared" si="15"/>
        <v>950</v>
      </c>
      <c r="B951" s="30"/>
      <c r="C951" s="28"/>
      <c r="D951" s="28"/>
      <c r="E951" s="28"/>
      <c r="F951" s="28"/>
      <c r="G951" s="28"/>
      <c r="H951" s="28" t="str">
        <f>IF(TRIM(D951)="","",IFERROR(INDEX('Student Master'!C:C,MATCH(D951,'Student Master'!B:B,0)),"Not Found"))</f>
        <v/>
      </c>
      <c r="I951" s="28" t="str">
        <f>IF(TRIM(D951)="","",IFERROR(INDEX('Student Master'!D:D,MATCH(D951,'Student Master'!B:B,0)),"Not Found"))</f>
        <v/>
      </c>
      <c r="J951" s="28" t="str">
        <f>IF(TRIM(D951)="","",IFERROR(INDEX('Student Master'!H:H,MATCH(D951,'Student Master'!B:B,0)),"Not Found"))</f>
        <v/>
      </c>
      <c r="K951" s="28" t="str">
        <f>IF(TRIM(D951)="","",IFERROR(INDEX('Student Master'!N:N,MATCH(D951,'Student Master'!B:B,0)),"Not Found"))</f>
        <v/>
      </c>
      <c r="L951" s="28" t="str">
        <f>IF(TRIM(D951)="","",IFERROR(INDEX('Student Master'!L:L,MATCH(D951,'Student Master'!B:B,0)),"Not Found"))</f>
        <v/>
      </c>
      <c r="M951" s="28"/>
      <c r="N951" s="28"/>
    </row>
    <row r="952" spans="1:14" x14ac:dyDescent="0.35">
      <c r="A952" s="28">
        <f t="shared" si="15"/>
        <v>951</v>
      </c>
      <c r="B952" s="30"/>
      <c r="C952" s="28"/>
      <c r="D952" s="28"/>
      <c r="E952" s="28"/>
      <c r="F952" s="28"/>
      <c r="G952" s="28"/>
      <c r="H952" s="28" t="str">
        <f>IF(TRIM(D952)="","",IFERROR(INDEX('Student Master'!C:C,MATCH(D952,'Student Master'!B:B,0)),"Not Found"))</f>
        <v/>
      </c>
      <c r="I952" s="28" t="str">
        <f>IF(TRIM(D952)="","",IFERROR(INDEX('Student Master'!D:D,MATCH(D952,'Student Master'!B:B,0)),"Not Found"))</f>
        <v/>
      </c>
      <c r="J952" s="28" t="str">
        <f>IF(TRIM(D952)="","",IFERROR(INDEX('Student Master'!H:H,MATCH(D952,'Student Master'!B:B,0)),"Not Found"))</f>
        <v/>
      </c>
      <c r="K952" s="28" t="str">
        <f>IF(TRIM(D952)="","",IFERROR(INDEX('Student Master'!N:N,MATCH(D952,'Student Master'!B:B,0)),"Not Found"))</f>
        <v/>
      </c>
      <c r="L952" s="28" t="str">
        <f>IF(TRIM(D952)="","",IFERROR(INDEX('Student Master'!L:L,MATCH(D952,'Student Master'!B:B,0)),"Not Found"))</f>
        <v/>
      </c>
      <c r="M952" s="28"/>
      <c r="N952" s="28"/>
    </row>
    <row r="953" spans="1:14" x14ac:dyDescent="0.35">
      <c r="A953" s="28">
        <f t="shared" si="15"/>
        <v>952</v>
      </c>
      <c r="B953" s="30"/>
      <c r="C953" s="28"/>
      <c r="D953" s="28"/>
      <c r="E953" s="28"/>
      <c r="F953" s="28"/>
      <c r="G953" s="28"/>
      <c r="H953" s="28" t="str">
        <f>IF(TRIM(D953)="","",IFERROR(INDEX('Student Master'!C:C,MATCH(D953,'Student Master'!B:B,0)),"Not Found"))</f>
        <v/>
      </c>
      <c r="I953" s="28" t="str">
        <f>IF(TRIM(D953)="","",IFERROR(INDEX('Student Master'!D:D,MATCH(D953,'Student Master'!B:B,0)),"Not Found"))</f>
        <v/>
      </c>
      <c r="J953" s="28" t="str">
        <f>IF(TRIM(D953)="","",IFERROR(INDEX('Student Master'!H:H,MATCH(D953,'Student Master'!B:B,0)),"Not Found"))</f>
        <v/>
      </c>
      <c r="K953" s="28" t="str">
        <f>IF(TRIM(D953)="","",IFERROR(INDEX('Student Master'!N:N,MATCH(D953,'Student Master'!B:B,0)),"Not Found"))</f>
        <v/>
      </c>
      <c r="L953" s="28" t="str">
        <f>IF(TRIM(D953)="","",IFERROR(INDEX('Student Master'!L:L,MATCH(D953,'Student Master'!B:B,0)),"Not Found"))</f>
        <v/>
      </c>
      <c r="M953" s="28"/>
      <c r="N953" s="28"/>
    </row>
    <row r="954" spans="1:14" x14ac:dyDescent="0.35">
      <c r="A954" s="28">
        <f t="shared" si="15"/>
        <v>953</v>
      </c>
      <c r="B954" s="30"/>
      <c r="C954" s="28"/>
      <c r="D954" s="28"/>
      <c r="E954" s="28"/>
      <c r="F954" s="28"/>
      <c r="G954" s="28"/>
      <c r="H954" s="28" t="str">
        <f>IF(TRIM(D954)="","",IFERROR(INDEX('Student Master'!C:C,MATCH(D954,'Student Master'!B:B,0)),"Not Found"))</f>
        <v/>
      </c>
      <c r="I954" s="28" t="str">
        <f>IF(TRIM(D954)="","",IFERROR(INDEX('Student Master'!D:D,MATCH(D954,'Student Master'!B:B,0)),"Not Found"))</f>
        <v/>
      </c>
      <c r="J954" s="28" t="str">
        <f>IF(TRIM(D954)="","",IFERROR(INDEX('Student Master'!H:H,MATCH(D954,'Student Master'!B:B,0)),"Not Found"))</f>
        <v/>
      </c>
      <c r="K954" s="28" t="str">
        <f>IF(TRIM(D954)="","",IFERROR(INDEX('Student Master'!N:N,MATCH(D954,'Student Master'!B:B,0)),"Not Found"))</f>
        <v/>
      </c>
      <c r="L954" s="28" t="str">
        <f>IF(TRIM(D954)="","",IFERROR(INDEX('Student Master'!L:L,MATCH(D954,'Student Master'!B:B,0)),"Not Found"))</f>
        <v/>
      </c>
      <c r="M954" s="28"/>
      <c r="N954" s="28"/>
    </row>
    <row r="955" spans="1:14" x14ac:dyDescent="0.35">
      <c r="A955" s="28">
        <f t="shared" si="15"/>
        <v>954</v>
      </c>
      <c r="B955" s="30"/>
      <c r="C955" s="28"/>
      <c r="D955" s="28"/>
      <c r="E955" s="28"/>
      <c r="F955" s="28"/>
      <c r="G955" s="28"/>
      <c r="H955" s="28" t="str">
        <f>IF(TRIM(D955)="","",IFERROR(INDEX('Student Master'!C:C,MATCH(D955,'Student Master'!B:B,0)),"Not Found"))</f>
        <v/>
      </c>
      <c r="I955" s="28" t="str">
        <f>IF(TRIM(D955)="","",IFERROR(INDEX('Student Master'!D:D,MATCH(D955,'Student Master'!B:B,0)),"Not Found"))</f>
        <v/>
      </c>
      <c r="J955" s="28" t="str">
        <f>IF(TRIM(D955)="","",IFERROR(INDEX('Student Master'!H:H,MATCH(D955,'Student Master'!B:B,0)),"Not Found"))</f>
        <v/>
      </c>
      <c r="K955" s="28" t="str">
        <f>IF(TRIM(D955)="","",IFERROR(INDEX('Student Master'!N:N,MATCH(D955,'Student Master'!B:B,0)),"Not Found"))</f>
        <v/>
      </c>
      <c r="L955" s="28" t="str">
        <f>IF(TRIM(D955)="","",IFERROR(INDEX('Student Master'!L:L,MATCH(D955,'Student Master'!B:B,0)),"Not Found"))</f>
        <v/>
      </c>
      <c r="M955" s="28"/>
      <c r="N955" s="28"/>
    </row>
    <row r="956" spans="1:14" x14ac:dyDescent="0.35">
      <c r="A956" s="28">
        <f t="shared" si="15"/>
        <v>955</v>
      </c>
      <c r="B956" s="30"/>
      <c r="C956" s="28"/>
      <c r="D956" s="28"/>
      <c r="E956" s="28"/>
      <c r="F956" s="28"/>
      <c r="G956" s="28"/>
      <c r="H956" s="28" t="str">
        <f>IF(TRIM(D956)="","",IFERROR(INDEX('Student Master'!C:C,MATCH(D956,'Student Master'!B:B,0)),"Not Found"))</f>
        <v/>
      </c>
      <c r="I956" s="28" t="str">
        <f>IF(TRIM(D956)="","",IFERROR(INDEX('Student Master'!D:D,MATCH(D956,'Student Master'!B:B,0)),"Not Found"))</f>
        <v/>
      </c>
      <c r="J956" s="28" t="str">
        <f>IF(TRIM(D956)="","",IFERROR(INDEX('Student Master'!H:H,MATCH(D956,'Student Master'!B:B,0)),"Not Found"))</f>
        <v/>
      </c>
      <c r="K956" s="28" t="str">
        <f>IF(TRIM(D956)="","",IFERROR(INDEX('Student Master'!N:N,MATCH(D956,'Student Master'!B:B,0)),"Not Found"))</f>
        <v/>
      </c>
      <c r="L956" s="28" t="str">
        <f>IF(TRIM(D956)="","",IFERROR(INDEX('Student Master'!L:L,MATCH(D956,'Student Master'!B:B,0)),"Not Found"))</f>
        <v/>
      </c>
      <c r="M956" s="28"/>
      <c r="N956" s="28"/>
    </row>
    <row r="957" spans="1:14" x14ac:dyDescent="0.35">
      <c r="A957" s="28">
        <f t="shared" si="15"/>
        <v>956</v>
      </c>
      <c r="B957" s="30"/>
      <c r="C957" s="28"/>
      <c r="D957" s="28"/>
      <c r="E957" s="28"/>
      <c r="F957" s="28"/>
      <c r="G957" s="28"/>
      <c r="H957" s="28" t="str">
        <f>IF(TRIM(D957)="","",IFERROR(INDEX('Student Master'!C:C,MATCH(D957,'Student Master'!B:B,0)),"Not Found"))</f>
        <v/>
      </c>
      <c r="I957" s="28" t="str">
        <f>IF(TRIM(D957)="","",IFERROR(INDEX('Student Master'!D:D,MATCH(D957,'Student Master'!B:B,0)),"Not Found"))</f>
        <v/>
      </c>
      <c r="J957" s="28" t="str">
        <f>IF(TRIM(D957)="","",IFERROR(INDEX('Student Master'!H:H,MATCH(D957,'Student Master'!B:B,0)),"Not Found"))</f>
        <v/>
      </c>
      <c r="K957" s="28" t="str">
        <f>IF(TRIM(D957)="","",IFERROR(INDEX('Student Master'!N:N,MATCH(D957,'Student Master'!B:B,0)),"Not Found"))</f>
        <v/>
      </c>
      <c r="L957" s="28" t="str">
        <f>IF(TRIM(D957)="","",IFERROR(INDEX('Student Master'!L:L,MATCH(D957,'Student Master'!B:B,0)),"Not Found"))</f>
        <v/>
      </c>
      <c r="M957" s="28"/>
      <c r="N957" s="28"/>
    </row>
    <row r="958" spans="1:14" x14ac:dyDescent="0.35">
      <c r="A958" s="28">
        <f t="shared" si="15"/>
        <v>957</v>
      </c>
      <c r="B958" s="30"/>
      <c r="C958" s="28"/>
      <c r="D958" s="28"/>
      <c r="E958" s="28"/>
      <c r="F958" s="28"/>
      <c r="G958" s="28"/>
      <c r="H958" s="28" t="str">
        <f>IF(TRIM(D958)="","",IFERROR(INDEX('Student Master'!C:C,MATCH(D958,'Student Master'!B:B,0)),"Not Found"))</f>
        <v/>
      </c>
      <c r="I958" s="28" t="str">
        <f>IF(TRIM(D958)="","",IFERROR(INDEX('Student Master'!D:D,MATCH(D958,'Student Master'!B:B,0)),"Not Found"))</f>
        <v/>
      </c>
      <c r="J958" s="28" t="str">
        <f>IF(TRIM(D958)="","",IFERROR(INDEX('Student Master'!H:H,MATCH(D958,'Student Master'!B:B,0)),"Not Found"))</f>
        <v/>
      </c>
      <c r="K958" s="28" t="str">
        <f>IF(TRIM(D958)="","",IFERROR(INDEX('Student Master'!N:N,MATCH(D958,'Student Master'!B:B,0)),"Not Found"))</f>
        <v/>
      </c>
      <c r="L958" s="28" t="str">
        <f>IF(TRIM(D958)="","",IFERROR(INDEX('Student Master'!L:L,MATCH(D958,'Student Master'!B:B,0)),"Not Found"))</f>
        <v/>
      </c>
      <c r="M958" s="28"/>
      <c r="N958" s="28"/>
    </row>
    <row r="959" spans="1:14" x14ac:dyDescent="0.35">
      <c r="A959" s="28">
        <f t="shared" si="15"/>
        <v>958</v>
      </c>
      <c r="B959" s="30"/>
      <c r="C959" s="28"/>
      <c r="D959" s="28"/>
      <c r="E959" s="28"/>
      <c r="F959" s="28"/>
      <c r="G959" s="28"/>
      <c r="H959" s="28" t="str">
        <f>IF(TRIM(D959)="","",IFERROR(INDEX('Student Master'!C:C,MATCH(D959,'Student Master'!B:B,0)),"Not Found"))</f>
        <v/>
      </c>
      <c r="I959" s="28" t="str">
        <f>IF(TRIM(D959)="","",IFERROR(INDEX('Student Master'!D:D,MATCH(D959,'Student Master'!B:B,0)),"Not Found"))</f>
        <v/>
      </c>
      <c r="J959" s="28" t="str">
        <f>IF(TRIM(D959)="","",IFERROR(INDEX('Student Master'!H:H,MATCH(D959,'Student Master'!B:B,0)),"Not Found"))</f>
        <v/>
      </c>
      <c r="K959" s="28" t="str">
        <f>IF(TRIM(D959)="","",IFERROR(INDEX('Student Master'!N:N,MATCH(D959,'Student Master'!B:B,0)),"Not Found"))</f>
        <v/>
      </c>
      <c r="L959" s="28" t="str">
        <f>IF(TRIM(D959)="","",IFERROR(INDEX('Student Master'!L:L,MATCH(D959,'Student Master'!B:B,0)),"Not Found"))</f>
        <v/>
      </c>
      <c r="M959" s="28"/>
      <c r="N959" s="28"/>
    </row>
    <row r="960" spans="1:14" x14ac:dyDescent="0.35">
      <c r="A960" s="28">
        <f t="shared" si="15"/>
        <v>959</v>
      </c>
      <c r="B960" s="30"/>
      <c r="C960" s="28"/>
      <c r="D960" s="28"/>
      <c r="E960" s="28"/>
      <c r="F960" s="28"/>
      <c r="G960" s="28"/>
      <c r="H960" s="28" t="str">
        <f>IF(TRIM(D960)="","",IFERROR(INDEX('Student Master'!C:C,MATCH(D960,'Student Master'!B:B,0)),"Not Found"))</f>
        <v/>
      </c>
      <c r="I960" s="28" t="str">
        <f>IF(TRIM(D960)="","",IFERROR(INDEX('Student Master'!D:D,MATCH(D960,'Student Master'!B:B,0)),"Not Found"))</f>
        <v/>
      </c>
      <c r="J960" s="28" t="str">
        <f>IF(TRIM(D960)="","",IFERROR(INDEX('Student Master'!H:H,MATCH(D960,'Student Master'!B:B,0)),"Not Found"))</f>
        <v/>
      </c>
      <c r="K960" s="28" t="str">
        <f>IF(TRIM(D960)="","",IFERROR(INDEX('Student Master'!N:N,MATCH(D960,'Student Master'!B:B,0)),"Not Found"))</f>
        <v/>
      </c>
      <c r="L960" s="28" t="str">
        <f>IF(TRIM(D960)="","",IFERROR(INDEX('Student Master'!L:L,MATCH(D960,'Student Master'!B:B,0)),"Not Found"))</f>
        <v/>
      </c>
      <c r="M960" s="28"/>
      <c r="N960" s="28"/>
    </row>
    <row r="961" spans="1:14" x14ac:dyDescent="0.35">
      <c r="A961" s="28">
        <f t="shared" si="15"/>
        <v>960</v>
      </c>
      <c r="B961" s="30"/>
      <c r="C961" s="28"/>
      <c r="D961" s="28"/>
      <c r="E961" s="28"/>
      <c r="F961" s="28"/>
      <c r="G961" s="28"/>
      <c r="H961" s="28" t="str">
        <f>IF(TRIM(D961)="","",IFERROR(INDEX('Student Master'!C:C,MATCH(D961,'Student Master'!B:B,0)),"Not Found"))</f>
        <v/>
      </c>
      <c r="I961" s="28" t="str">
        <f>IF(TRIM(D961)="","",IFERROR(INDEX('Student Master'!D:D,MATCH(D961,'Student Master'!B:B,0)),"Not Found"))</f>
        <v/>
      </c>
      <c r="J961" s="28" t="str">
        <f>IF(TRIM(D961)="","",IFERROR(INDEX('Student Master'!H:H,MATCH(D961,'Student Master'!B:B,0)),"Not Found"))</f>
        <v/>
      </c>
      <c r="K961" s="28" t="str">
        <f>IF(TRIM(D961)="","",IFERROR(INDEX('Student Master'!N:N,MATCH(D961,'Student Master'!B:B,0)),"Not Found"))</f>
        <v/>
      </c>
      <c r="L961" s="28" t="str">
        <f>IF(TRIM(D961)="","",IFERROR(INDEX('Student Master'!L:L,MATCH(D961,'Student Master'!B:B,0)),"Not Found"))</f>
        <v/>
      </c>
      <c r="M961" s="28"/>
      <c r="N961" s="28"/>
    </row>
    <row r="962" spans="1:14" x14ac:dyDescent="0.35">
      <c r="A962" s="28">
        <f t="shared" si="15"/>
        <v>961</v>
      </c>
      <c r="B962" s="30"/>
      <c r="C962" s="28"/>
      <c r="D962" s="28"/>
      <c r="E962" s="28"/>
      <c r="F962" s="28"/>
      <c r="G962" s="28"/>
      <c r="H962" s="28" t="str">
        <f>IF(TRIM(D962)="","",IFERROR(INDEX('Student Master'!C:C,MATCH(D962,'Student Master'!B:B,0)),"Not Found"))</f>
        <v/>
      </c>
      <c r="I962" s="28" t="str">
        <f>IF(TRIM(D962)="","",IFERROR(INDEX('Student Master'!D:D,MATCH(D962,'Student Master'!B:B,0)),"Not Found"))</f>
        <v/>
      </c>
      <c r="J962" s="28" t="str">
        <f>IF(TRIM(D962)="","",IFERROR(INDEX('Student Master'!H:H,MATCH(D962,'Student Master'!B:B,0)),"Not Found"))</f>
        <v/>
      </c>
      <c r="K962" s="28" t="str">
        <f>IF(TRIM(D962)="","",IFERROR(INDEX('Student Master'!N:N,MATCH(D962,'Student Master'!B:B,0)),"Not Found"))</f>
        <v/>
      </c>
      <c r="L962" s="28" t="str">
        <f>IF(TRIM(D962)="","",IFERROR(INDEX('Student Master'!L:L,MATCH(D962,'Student Master'!B:B,0)),"Not Found"))</f>
        <v/>
      </c>
      <c r="M962" s="28"/>
      <c r="N962" s="28"/>
    </row>
    <row r="963" spans="1:14" x14ac:dyDescent="0.35">
      <c r="A963" s="28">
        <f t="shared" si="15"/>
        <v>962</v>
      </c>
      <c r="B963" s="30"/>
      <c r="C963" s="28"/>
      <c r="D963" s="28"/>
      <c r="E963" s="28"/>
      <c r="F963" s="28"/>
      <c r="G963" s="28"/>
      <c r="H963" s="28" t="str">
        <f>IF(TRIM(D963)="","",IFERROR(INDEX('Student Master'!C:C,MATCH(D963,'Student Master'!B:B,0)),"Not Found"))</f>
        <v/>
      </c>
      <c r="I963" s="28" t="str">
        <f>IF(TRIM(D963)="","",IFERROR(INDEX('Student Master'!D:D,MATCH(D963,'Student Master'!B:B,0)),"Not Found"))</f>
        <v/>
      </c>
      <c r="J963" s="28" t="str">
        <f>IF(TRIM(D963)="","",IFERROR(INDEX('Student Master'!H:H,MATCH(D963,'Student Master'!B:B,0)),"Not Found"))</f>
        <v/>
      </c>
      <c r="K963" s="28" t="str">
        <f>IF(TRIM(D963)="","",IFERROR(INDEX('Student Master'!N:N,MATCH(D963,'Student Master'!B:B,0)),"Not Found"))</f>
        <v/>
      </c>
      <c r="L963" s="28" t="str">
        <f>IF(TRIM(D963)="","",IFERROR(INDEX('Student Master'!L:L,MATCH(D963,'Student Master'!B:B,0)),"Not Found"))</f>
        <v/>
      </c>
      <c r="M963" s="28"/>
      <c r="N963" s="28"/>
    </row>
    <row r="964" spans="1:14" x14ac:dyDescent="0.35">
      <c r="A964" s="28">
        <f t="shared" si="15"/>
        <v>963</v>
      </c>
      <c r="B964" s="30"/>
      <c r="C964" s="28"/>
      <c r="D964" s="28"/>
      <c r="E964" s="28"/>
      <c r="F964" s="28"/>
      <c r="G964" s="28"/>
      <c r="H964" s="28" t="str">
        <f>IF(TRIM(D964)="","",IFERROR(INDEX('Student Master'!C:C,MATCH(D964,'Student Master'!B:B,0)),"Not Found"))</f>
        <v/>
      </c>
      <c r="I964" s="28" t="str">
        <f>IF(TRIM(D964)="","",IFERROR(INDEX('Student Master'!D:D,MATCH(D964,'Student Master'!B:B,0)),"Not Found"))</f>
        <v/>
      </c>
      <c r="J964" s="28" t="str">
        <f>IF(TRIM(D964)="","",IFERROR(INDEX('Student Master'!H:H,MATCH(D964,'Student Master'!B:B,0)),"Not Found"))</f>
        <v/>
      </c>
      <c r="K964" s="28" t="str">
        <f>IF(TRIM(D964)="","",IFERROR(INDEX('Student Master'!N:N,MATCH(D964,'Student Master'!B:B,0)),"Not Found"))</f>
        <v/>
      </c>
      <c r="L964" s="28" t="str">
        <f>IF(TRIM(D964)="","",IFERROR(INDEX('Student Master'!L:L,MATCH(D964,'Student Master'!B:B,0)),"Not Found"))</f>
        <v/>
      </c>
      <c r="M964" s="28"/>
      <c r="N964" s="28"/>
    </row>
    <row r="965" spans="1:14" x14ac:dyDescent="0.35">
      <c r="A965" s="28">
        <f t="shared" si="15"/>
        <v>964</v>
      </c>
      <c r="B965" s="30"/>
      <c r="C965" s="28"/>
      <c r="D965" s="28"/>
      <c r="E965" s="28"/>
      <c r="F965" s="28"/>
      <c r="G965" s="28"/>
      <c r="H965" s="28" t="str">
        <f>IF(TRIM(D965)="","",IFERROR(INDEX('Student Master'!C:C,MATCH(D965,'Student Master'!B:B,0)),"Not Found"))</f>
        <v/>
      </c>
      <c r="I965" s="28" t="str">
        <f>IF(TRIM(D965)="","",IFERROR(INDEX('Student Master'!D:D,MATCH(D965,'Student Master'!B:B,0)),"Not Found"))</f>
        <v/>
      </c>
      <c r="J965" s="28" t="str">
        <f>IF(TRIM(D965)="","",IFERROR(INDEX('Student Master'!H:H,MATCH(D965,'Student Master'!B:B,0)),"Not Found"))</f>
        <v/>
      </c>
      <c r="K965" s="28" t="str">
        <f>IF(TRIM(D965)="","",IFERROR(INDEX('Student Master'!N:N,MATCH(D965,'Student Master'!B:B,0)),"Not Found"))</f>
        <v/>
      </c>
      <c r="L965" s="28" t="str">
        <f>IF(TRIM(D965)="","",IFERROR(INDEX('Student Master'!L:L,MATCH(D965,'Student Master'!B:B,0)),"Not Found"))</f>
        <v/>
      </c>
      <c r="M965" s="28"/>
      <c r="N965" s="28"/>
    </row>
    <row r="966" spans="1:14" x14ac:dyDescent="0.35">
      <c r="A966" s="28">
        <f t="shared" si="15"/>
        <v>965</v>
      </c>
      <c r="B966" s="30"/>
      <c r="C966" s="28"/>
      <c r="D966" s="28"/>
      <c r="E966" s="28"/>
      <c r="F966" s="28"/>
      <c r="G966" s="28"/>
      <c r="H966" s="28" t="str">
        <f>IF(TRIM(D966)="","",IFERROR(INDEX('Student Master'!C:C,MATCH(D966,'Student Master'!B:B,0)),"Not Found"))</f>
        <v/>
      </c>
      <c r="I966" s="28" t="str">
        <f>IF(TRIM(D966)="","",IFERROR(INDEX('Student Master'!D:D,MATCH(D966,'Student Master'!B:B,0)),"Not Found"))</f>
        <v/>
      </c>
      <c r="J966" s="28" t="str">
        <f>IF(TRIM(D966)="","",IFERROR(INDEX('Student Master'!H:H,MATCH(D966,'Student Master'!B:B,0)),"Not Found"))</f>
        <v/>
      </c>
      <c r="K966" s="28" t="str">
        <f>IF(TRIM(D966)="","",IFERROR(INDEX('Student Master'!N:N,MATCH(D966,'Student Master'!B:B,0)),"Not Found"))</f>
        <v/>
      </c>
      <c r="L966" s="28" t="str">
        <f>IF(TRIM(D966)="","",IFERROR(INDEX('Student Master'!L:L,MATCH(D966,'Student Master'!B:B,0)),"Not Found"))</f>
        <v/>
      </c>
      <c r="M966" s="28"/>
      <c r="N966" s="28"/>
    </row>
    <row r="967" spans="1:14" x14ac:dyDescent="0.35">
      <c r="A967" s="28">
        <f t="shared" si="15"/>
        <v>966</v>
      </c>
      <c r="B967" s="30"/>
      <c r="C967" s="28"/>
      <c r="D967" s="28"/>
      <c r="E967" s="28"/>
      <c r="F967" s="28"/>
      <c r="G967" s="28"/>
      <c r="H967" s="28" t="str">
        <f>IF(TRIM(D967)="","",IFERROR(INDEX('Student Master'!C:C,MATCH(D967,'Student Master'!B:B,0)),"Not Found"))</f>
        <v/>
      </c>
      <c r="I967" s="28" t="str">
        <f>IF(TRIM(D967)="","",IFERROR(INDEX('Student Master'!D:D,MATCH(D967,'Student Master'!B:B,0)),"Not Found"))</f>
        <v/>
      </c>
      <c r="J967" s="28" t="str">
        <f>IF(TRIM(D967)="","",IFERROR(INDEX('Student Master'!H:H,MATCH(D967,'Student Master'!B:B,0)),"Not Found"))</f>
        <v/>
      </c>
      <c r="K967" s="28" t="str">
        <f>IF(TRIM(D967)="","",IFERROR(INDEX('Student Master'!N:N,MATCH(D967,'Student Master'!B:B,0)),"Not Found"))</f>
        <v/>
      </c>
      <c r="L967" s="28" t="str">
        <f>IF(TRIM(D967)="","",IFERROR(INDEX('Student Master'!L:L,MATCH(D967,'Student Master'!B:B,0)),"Not Found"))</f>
        <v/>
      </c>
      <c r="M967" s="28"/>
      <c r="N967" s="28"/>
    </row>
    <row r="968" spans="1:14" x14ac:dyDescent="0.35">
      <c r="A968" s="28">
        <f t="shared" si="15"/>
        <v>967</v>
      </c>
      <c r="B968" s="30"/>
      <c r="C968" s="28"/>
      <c r="D968" s="28"/>
      <c r="E968" s="28"/>
      <c r="F968" s="28"/>
      <c r="G968" s="28"/>
      <c r="H968" s="28" t="str">
        <f>IF(TRIM(D968)="","",IFERROR(INDEX('Student Master'!C:C,MATCH(D968,'Student Master'!B:B,0)),"Not Found"))</f>
        <v/>
      </c>
      <c r="I968" s="28" t="str">
        <f>IF(TRIM(D968)="","",IFERROR(INDEX('Student Master'!D:D,MATCH(D968,'Student Master'!B:B,0)),"Not Found"))</f>
        <v/>
      </c>
      <c r="J968" s="28" t="str">
        <f>IF(TRIM(D968)="","",IFERROR(INDEX('Student Master'!H:H,MATCH(D968,'Student Master'!B:B,0)),"Not Found"))</f>
        <v/>
      </c>
      <c r="K968" s="28" t="str">
        <f>IF(TRIM(D968)="","",IFERROR(INDEX('Student Master'!N:N,MATCH(D968,'Student Master'!B:B,0)),"Not Found"))</f>
        <v/>
      </c>
      <c r="L968" s="28" t="str">
        <f>IF(TRIM(D968)="","",IFERROR(INDEX('Student Master'!L:L,MATCH(D968,'Student Master'!B:B,0)),"Not Found"))</f>
        <v/>
      </c>
      <c r="M968" s="28"/>
      <c r="N968" s="28"/>
    </row>
    <row r="969" spans="1:14" x14ac:dyDescent="0.35">
      <c r="A969" s="28">
        <f t="shared" si="15"/>
        <v>968</v>
      </c>
      <c r="B969" s="30"/>
      <c r="C969" s="28"/>
      <c r="D969" s="28"/>
      <c r="E969" s="28"/>
      <c r="F969" s="28"/>
      <c r="G969" s="28"/>
      <c r="H969" s="28" t="str">
        <f>IF(TRIM(D969)="","",IFERROR(INDEX('Student Master'!C:C,MATCH(D969,'Student Master'!B:B,0)),"Not Found"))</f>
        <v/>
      </c>
      <c r="I969" s="28" t="str">
        <f>IF(TRIM(D969)="","",IFERROR(INDEX('Student Master'!D:D,MATCH(D969,'Student Master'!B:B,0)),"Not Found"))</f>
        <v/>
      </c>
      <c r="J969" s="28" t="str">
        <f>IF(TRIM(D969)="","",IFERROR(INDEX('Student Master'!H:H,MATCH(D969,'Student Master'!B:B,0)),"Not Found"))</f>
        <v/>
      </c>
      <c r="K969" s="28" t="str">
        <f>IF(TRIM(D969)="","",IFERROR(INDEX('Student Master'!N:N,MATCH(D969,'Student Master'!B:B,0)),"Not Found"))</f>
        <v/>
      </c>
      <c r="L969" s="28" t="str">
        <f>IF(TRIM(D969)="","",IFERROR(INDEX('Student Master'!L:L,MATCH(D969,'Student Master'!B:B,0)),"Not Found"))</f>
        <v/>
      </c>
      <c r="M969" s="28"/>
      <c r="N969" s="28"/>
    </row>
    <row r="970" spans="1:14" x14ac:dyDescent="0.35">
      <c r="A970" s="28">
        <f t="shared" si="15"/>
        <v>969</v>
      </c>
      <c r="B970" s="30"/>
      <c r="C970" s="28"/>
      <c r="D970" s="28"/>
      <c r="E970" s="28"/>
      <c r="F970" s="28"/>
      <c r="G970" s="28"/>
      <c r="H970" s="28" t="str">
        <f>IF(TRIM(D970)="","",IFERROR(INDEX('Student Master'!C:C,MATCH(D970,'Student Master'!B:B,0)),"Not Found"))</f>
        <v/>
      </c>
      <c r="I970" s="28" t="str">
        <f>IF(TRIM(D970)="","",IFERROR(INDEX('Student Master'!D:D,MATCH(D970,'Student Master'!B:B,0)),"Not Found"))</f>
        <v/>
      </c>
      <c r="J970" s="28" t="str">
        <f>IF(TRIM(D970)="","",IFERROR(INDEX('Student Master'!H:H,MATCH(D970,'Student Master'!B:B,0)),"Not Found"))</f>
        <v/>
      </c>
      <c r="K970" s="28" t="str">
        <f>IF(TRIM(D970)="","",IFERROR(INDEX('Student Master'!N:N,MATCH(D970,'Student Master'!B:B,0)),"Not Found"))</f>
        <v/>
      </c>
      <c r="L970" s="28" t="str">
        <f>IF(TRIM(D970)="","",IFERROR(INDEX('Student Master'!L:L,MATCH(D970,'Student Master'!B:B,0)),"Not Found"))</f>
        <v/>
      </c>
      <c r="M970" s="28"/>
      <c r="N970" s="28"/>
    </row>
    <row r="971" spans="1:14" x14ac:dyDescent="0.35">
      <c r="A971" s="28">
        <f t="shared" si="15"/>
        <v>970</v>
      </c>
      <c r="B971" s="30"/>
      <c r="C971" s="28"/>
      <c r="D971" s="28"/>
      <c r="E971" s="28"/>
      <c r="F971" s="28"/>
      <c r="G971" s="28"/>
      <c r="H971" s="28" t="str">
        <f>IF(TRIM(D971)="","",IFERROR(INDEX('Student Master'!C:C,MATCH(D971,'Student Master'!B:B,0)),"Not Found"))</f>
        <v/>
      </c>
      <c r="I971" s="28" t="str">
        <f>IF(TRIM(D971)="","",IFERROR(INDEX('Student Master'!D:D,MATCH(D971,'Student Master'!B:B,0)),"Not Found"))</f>
        <v/>
      </c>
      <c r="J971" s="28" t="str">
        <f>IF(TRIM(D971)="","",IFERROR(INDEX('Student Master'!H:H,MATCH(D971,'Student Master'!B:B,0)),"Not Found"))</f>
        <v/>
      </c>
      <c r="K971" s="28" t="str">
        <f>IF(TRIM(D971)="","",IFERROR(INDEX('Student Master'!N:N,MATCH(D971,'Student Master'!B:B,0)),"Not Found"))</f>
        <v/>
      </c>
      <c r="L971" s="28" t="str">
        <f>IF(TRIM(D971)="","",IFERROR(INDEX('Student Master'!L:L,MATCH(D971,'Student Master'!B:B,0)),"Not Found"))</f>
        <v/>
      </c>
      <c r="M971" s="28"/>
      <c r="N971" s="28"/>
    </row>
    <row r="972" spans="1:14" x14ac:dyDescent="0.35">
      <c r="A972" s="28">
        <f t="shared" si="15"/>
        <v>971</v>
      </c>
      <c r="B972" s="30"/>
      <c r="C972" s="28"/>
      <c r="D972" s="28"/>
      <c r="E972" s="28"/>
      <c r="F972" s="28"/>
      <c r="G972" s="28"/>
      <c r="H972" s="28" t="str">
        <f>IF(TRIM(D972)="","",IFERROR(INDEX('Student Master'!C:C,MATCH(D972,'Student Master'!B:B,0)),"Not Found"))</f>
        <v/>
      </c>
      <c r="I972" s="28" t="str">
        <f>IF(TRIM(D972)="","",IFERROR(INDEX('Student Master'!D:D,MATCH(D972,'Student Master'!B:B,0)),"Not Found"))</f>
        <v/>
      </c>
      <c r="J972" s="28" t="str">
        <f>IF(TRIM(D972)="","",IFERROR(INDEX('Student Master'!H:H,MATCH(D972,'Student Master'!B:B,0)),"Not Found"))</f>
        <v/>
      </c>
      <c r="K972" s="28" t="str">
        <f>IF(TRIM(D972)="","",IFERROR(INDEX('Student Master'!N:N,MATCH(D972,'Student Master'!B:B,0)),"Not Found"))</f>
        <v/>
      </c>
      <c r="L972" s="28" t="str">
        <f>IF(TRIM(D972)="","",IFERROR(INDEX('Student Master'!L:L,MATCH(D972,'Student Master'!B:B,0)),"Not Found"))</f>
        <v/>
      </c>
      <c r="M972" s="28"/>
      <c r="N972" s="28"/>
    </row>
    <row r="973" spans="1:14" x14ac:dyDescent="0.35">
      <c r="A973" s="28">
        <f t="shared" si="15"/>
        <v>972</v>
      </c>
      <c r="B973" s="30"/>
      <c r="C973" s="28"/>
      <c r="D973" s="28"/>
      <c r="E973" s="28"/>
      <c r="F973" s="28"/>
      <c r="G973" s="28"/>
      <c r="H973" s="28" t="str">
        <f>IF(TRIM(D973)="","",IFERROR(INDEX('Student Master'!C:C,MATCH(D973,'Student Master'!B:B,0)),"Not Found"))</f>
        <v/>
      </c>
      <c r="I973" s="28" t="str">
        <f>IF(TRIM(D973)="","",IFERROR(INDEX('Student Master'!D:D,MATCH(D973,'Student Master'!B:B,0)),"Not Found"))</f>
        <v/>
      </c>
      <c r="J973" s="28" t="str">
        <f>IF(TRIM(D973)="","",IFERROR(INDEX('Student Master'!H:H,MATCH(D973,'Student Master'!B:B,0)),"Not Found"))</f>
        <v/>
      </c>
      <c r="K973" s="28" t="str">
        <f>IF(TRIM(D973)="","",IFERROR(INDEX('Student Master'!N:N,MATCH(D973,'Student Master'!B:B,0)),"Not Found"))</f>
        <v/>
      </c>
      <c r="L973" s="28" t="str">
        <f>IF(TRIM(D973)="","",IFERROR(INDEX('Student Master'!L:L,MATCH(D973,'Student Master'!B:B,0)),"Not Found"))</f>
        <v/>
      </c>
      <c r="M973" s="28"/>
      <c r="N973" s="28"/>
    </row>
    <row r="974" spans="1:14" x14ac:dyDescent="0.35">
      <c r="A974" s="28">
        <f t="shared" si="15"/>
        <v>973</v>
      </c>
      <c r="B974" s="30"/>
      <c r="C974" s="28"/>
      <c r="D974" s="28"/>
      <c r="E974" s="28"/>
      <c r="F974" s="28"/>
      <c r="G974" s="28"/>
      <c r="H974" s="28" t="str">
        <f>IF(TRIM(D974)="","",IFERROR(INDEX('Student Master'!C:C,MATCH(D974,'Student Master'!B:B,0)),"Not Found"))</f>
        <v/>
      </c>
      <c r="I974" s="28" t="str">
        <f>IF(TRIM(D974)="","",IFERROR(INDEX('Student Master'!D:D,MATCH(D974,'Student Master'!B:B,0)),"Not Found"))</f>
        <v/>
      </c>
      <c r="J974" s="28" t="str">
        <f>IF(TRIM(D974)="","",IFERROR(INDEX('Student Master'!H:H,MATCH(D974,'Student Master'!B:B,0)),"Not Found"))</f>
        <v/>
      </c>
      <c r="K974" s="28" t="str">
        <f>IF(TRIM(D974)="","",IFERROR(INDEX('Student Master'!N:N,MATCH(D974,'Student Master'!B:B,0)),"Not Found"))</f>
        <v/>
      </c>
      <c r="L974" s="28" t="str">
        <f>IF(TRIM(D974)="","",IFERROR(INDEX('Student Master'!L:L,MATCH(D974,'Student Master'!B:B,0)),"Not Found"))</f>
        <v/>
      </c>
      <c r="M974" s="28"/>
      <c r="N974" s="28"/>
    </row>
    <row r="975" spans="1:14" x14ac:dyDescent="0.35">
      <c r="A975" s="28">
        <f t="shared" si="15"/>
        <v>974</v>
      </c>
      <c r="B975" s="30"/>
      <c r="C975" s="28"/>
      <c r="D975" s="28"/>
      <c r="E975" s="28"/>
      <c r="F975" s="28"/>
      <c r="G975" s="28"/>
      <c r="H975" s="28" t="str">
        <f>IF(TRIM(D975)="","",IFERROR(INDEX('Student Master'!C:C,MATCH(D975,'Student Master'!B:B,0)),"Not Found"))</f>
        <v/>
      </c>
      <c r="I975" s="28" t="str">
        <f>IF(TRIM(D975)="","",IFERROR(INDEX('Student Master'!D:D,MATCH(D975,'Student Master'!B:B,0)),"Not Found"))</f>
        <v/>
      </c>
      <c r="J975" s="28" t="str">
        <f>IF(TRIM(D975)="","",IFERROR(INDEX('Student Master'!H:H,MATCH(D975,'Student Master'!B:B,0)),"Not Found"))</f>
        <v/>
      </c>
      <c r="K975" s="28" t="str">
        <f>IF(TRIM(D975)="","",IFERROR(INDEX('Student Master'!N:N,MATCH(D975,'Student Master'!B:B,0)),"Not Found"))</f>
        <v/>
      </c>
      <c r="L975" s="28" t="str">
        <f>IF(TRIM(D975)="","",IFERROR(INDEX('Student Master'!L:L,MATCH(D975,'Student Master'!B:B,0)),"Not Found"))</f>
        <v/>
      </c>
      <c r="M975" s="28"/>
      <c r="N975" s="28"/>
    </row>
    <row r="976" spans="1:14" x14ac:dyDescent="0.35">
      <c r="A976" s="28">
        <f t="shared" si="15"/>
        <v>975</v>
      </c>
      <c r="B976" s="30"/>
      <c r="C976" s="28"/>
      <c r="D976" s="28"/>
      <c r="E976" s="28"/>
      <c r="F976" s="28"/>
      <c r="G976" s="28"/>
      <c r="H976" s="28" t="str">
        <f>IF(TRIM(D976)="","",IFERROR(INDEX('Student Master'!C:C,MATCH(D976,'Student Master'!B:B,0)),"Not Found"))</f>
        <v/>
      </c>
      <c r="I976" s="28" t="str">
        <f>IF(TRIM(D976)="","",IFERROR(INDEX('Student Master'!D:D,MATCH(D976,'Student Master'!B:B,0)),"Not Found"))</f>
        <v/>
      </c>
      <c r="J976" s="28" t="str">
        <f>IF(TRIM(D976)="","",IFERROR(INDEX('Student Master'!H:H,MATCH(D976,'Student Master'!B:B,0)),"Not Found"))</f>
        <v/>
      </c>
      <c r="K976" s="28" t="str">
        <f>IF(TRIM(D976)="","",IFERROR(INDEX('Student Master'!N:N,MATCH(D976,'Student Master'!B:B,0)),"Not Found"))</f>
        <v/>
      </c>
      <c r="L976" s="28" t="str">
        <f>IF(TRIM(D976)="","",IFERROR(INDEX('Student Master'!L:L,MATCH(D976,'Student Master'!B:B,0)),"Not Found"))</f>
        <v/>
      </c>
      <c r="M976" s="28"/>
      <c r="N976" s="28"/>
    </row>
    <row r="977" spans="1:14" x14ac:dyDescent="0.35">
      <c r="A977" s="28">
        <f t="shared" si="15"/>
        <v>976</v>
      </c>
      <c r="B977" s="30"/>
      <c r="C977" s="28"/>
      <c r="D977" s="28"/>
      <c r="E977" s="28"/>
      <c r="F977" s="28"/>
      <c r="G977" s="28"/>
      <c r="H977" s="28" t="str">
        <f>IF(TRIM(D977)="","",IFERROR(INDEX('Student Master'!C:C,MATCH(D977,'Student Master'!B:B,0)),"Not Found"))</f>
        <v/>
      </c>
      <c r="I977" s="28" t="str">
        <f>IF(TRIM(D977)="","",IFERROR(INDEX('Student Master'!D:D,MATCH(D977,'Student Master'!B:B,0)),"Not Found"))</f>
        <v/>
      </c>
      <c r="J977" s="28" t="str">
        <f>IF(TRIM(D977)="","",IFERROR(INDEX('Student Master'!H:H,MATCH(D977,'Student Master'!B:B,0)),"Not Found"))</f>
        <v/>
      </c>
      <c r="K977" s="28" t="str">
        <f>IF(TRIM(D977)="","",IFERROR(INDEX('Student Master'!N:N,MATCH(D977,'Student Master'!B:B,0)),"Not Found"))</f>
        <v/>
      </c>
      <c r="L977" s="28" t="str">
        <f>IF(TRIM(D977)="","",IFERROR(INDEX('Student Master'!L:L,MATCH(D977,'Student Master'!B:B,0)),"Not Found"))</f>
        <v/>
      </c>
      <c r="M977" s="28"/>
      <c r="N977" s="28"/>
    </row>
    <row r="978" spans="1:14" x14ac:dyDescent="0.35">
      <c r="A978" s="28">
        <f t="shared" ref="A978:A1041" si="16">A977+1</f>
        <v>977</v>
      </c>
      <c r="B978" s="30"/>
      <c r="C978" s="28"/>
      <c r="D978" s="28"/>
      <c r="E978" s="28"/>
      <c r="F978" s="28"/>
      <c r="G978" s="28"/>
      <c r="H978" s="28" t="str">
        <f>IF(TRIM(D978)="","",IFERROR(INDEX('Student Master'!C:C,MATCH(D978,'Student Master'!B:B,0)),"Not Found"))</f>
        <v/>
      </c>
      <c r="I978" s="28" t="str">
        <f>IF(TRIM(D978)="","",IFERROR(INDEX('Student Master'!D:D,MATCH(D978,'Student Master'!B:B,0)),"Not Found"))</f>
        <v/>
      </c>
      <c r="J978" s="28" t="str">
        <f>IF(TRIM(D978)="","",IFERROR(INDEX('Student Master'!H:H,MATCH(D978,'Student Master'!B:B,0)),"Not Found"))</f>
        <v/>
      </c>
      <c r="K978" s="28" t="str">
        <f>IF(TRIM(D978)="","",IFERROR(INDEX('Student Master'!N:N,MATCH(D978,'Student Master'!B:B,0)),"Not Found"))</f>
        <v/>
      </c>
      <c r="L978" s="28" t="str">
        <f>IF(TRIM(D978)="","",IFERROR(INDEX('Student Master'!L:L,MATCH(D978,'Student Master'!B:B,0)),"Not Found"))</f>
        <v/>
      </c>
      <c r="M978" s="28"/>
      <c r="N978" s="28"/>
    </row>
    <row r="979" spans="1:14" x14ac:dyDescent="0.35">
      <c r="A979" s="28">
        <f t="shared" si="16"/>
        <v>978</v>
      </c>
      <c r="B979" s="30"/>
      <c r="C979" s="28"/>
      <c r="D979" s="28"/>
      <c r="E979" s="28"/>
      <c r="F979" s="28"/>
      <c r="G979" s="28"/>
      <c r="H979" s="28" t="str">
        <f>IF(TRIM(D979)="","",IFERROR(INDEX('Student Master'!C:C,MATCH(D979,'Student Master'!B:B,0)),"Not Found"))</f>
        <v/>
      </c>
      <c r="I979" s="28" t="str">
        <f>IF(TRIM(D979)="","",IFERROR(INDEX('Student Master'!D:D,MATCH(D979,'Student Master'!B:B,0)),"Not Found"))</f>
        <v/>
      </c>
      <c r="J979" s="28" t="str">
        <f>IF(TRIM(D979)="","",IFERROR(INDEX('Student Master'!H:H,MATCH(D979,'Student Master'!B:B,0)),"Not Found"))</f>
        <v/>
      </c>
      <c r="K979" s="28" t="str">
        <f>IF(TRIM(D979)="","",IFERROR(INDEX('Student Master'!N:N,MATCH(D979,'Student Master'!B:B,0)),"Not Found"))</f>
        <v/>
      </c>
      <c r="L979" s="28" t="str">
        <f>IF(TRIM(D979)="","",IFERROR(INDEX('Student Master'!L:L,MATCH(D979,'Student Master'!B:B,0)),"Not Found"))</f>
        <v/>
      </c>
      <c r="M979" s="28"/>
      <c r="N979" s="28"/>
    </row>
    <row r="980" spans="1:14" x14ac:dyDescent="0.35">
      <c r="A980" s="28">
        <f t="shared" si="16"/>
        <v>979</v>
      </c>
      <c r="B980" s="30"/>
      <c r="C980" s="28"/>
      <c r="D980" s="28"/>
      <c r="E980" s="28"/>
      <c r="F980" s="28"/>
      <c r="G980" s="28"/>
      <c r="H980" s="28" t="str">
        <f>IF(TRIM(D980)="","",IFERROR(INDEX('Student Master'!C:C,MATCH(D980,'Student Master'!B:B,0)),"Not Found"))</f>
        <v/>
      </c>
      <c r="I980" s="28" t="str">
        <f>IF(TRIM(D980)="","",IFERROR(INDEX('Student Master'!D:D,MATCH(D980,'Student Master'!B:B,0)),"Not Found"))</f>
        <v/>
      </c>
      <c r="J980" s="28" t="str">
        <f>IF(TRIM(D980)="","",IFERROR(INDEX('Student Master'!H:H,MATCH(D980,'Student Master'!B:B,0)),"Not Found"))</f>
        <v/>
      </c>
      <c r="K980" s="28" t="str">
        <f>IF(TRIM(D980)="","",IFERROR(INDEX('Student Master'!N:N,MATCH(D980,'Student Master'!B:B,0)),"Not Found"))</f>
        <v/>
      </c>
      <c r="L980" s="28" t="str">
        <f>IF(TRIM(D980)="","",IFERROR(INDEX('Student Master'!L:L,MATCH(D980,'Student Master'!B:B,0)),"Not Found"))</f>
        <v/>
      </c>
      <c r="M980" s="28"/>
      <c r="N980" s="28"/>
    </row>
    <row r="981" spans="1:14" x14ac:dyDescent="0.35">
      <c r="A981" s="28">
        <f t="shared" si="16"/>
        <v>980</v>
      </c>
      <c r="B981" s="30"/>
      <c r="C981" s="28"/>
      <c r="D981" s="28"/>
      <c r="E981" s="28"/>
      <c r="F981" s="28"/>
      <c r="G981" s="28"/>
      <c r="H981" s="28" t="str">
        <f>IF(TRIM(D981)="","",IFERROR(INDEX('Student Master'!C:C,MATCH(D981,'Student Master'!B:B,0)),"Not Found"))</f>
        <v/>
      </c>
      <c r="I981" s="28" t="str">
        <f>IF(TRIM(D981)="","",IFERROR(INDEX('Student Master'!D:D,MATCH(D981,'Student Master'!B:B,0)),"Not Found"))</f>
        <v/>
      </c>
      <c r="J981" s="28" t="str">
        <f>IF(TRIM(D981)="","",IFERROR(INDEX('Student Master'!H:H,MATCH(D981,'Student Master'!B:B,0)),"Not Found"))</f>
        <v/>
      </c>
      <c r="K981" s="28" t="str">
        <f>IF(TRIM(D981)="","",IFERROR(INDEX('Student Master'!N:N,MATCH(D981,'Student Master'!B:B,0)),"Not Found"))</f>
        <v/>
      </c>
      <c r="L981" s="28" t="str">
        <f>IF(TRIM(D981)="","",IFERROR(INDEX('Student Master'!L:L,MATCH(D981,'Student Master'!B:B,0)),"Not Found"))</f>
        <v/>
      </c>
      <c r="M981" s="28"/>
      <c r="N981" s="28"/>
    </row>
    <row r="982" spans="1:14" x14ac:dyDescent="0.35">
      <c r="A982" s="28">
        <f t="shared" si="16"/>
        <v>981</v>
      </c>
      <c r="B982" s="30"/>
      <c r="C982" s="28"/>
      <c r="D982" s="28"/>
      <c r="E982" s="28"/>
      <c r="F982" s="28"/>
      <c r="G982" s="28"/>
      <c r="H982" s="28" t="str">
        <f>IF(TRIM(D982)="","",IFERROR(INDEX('Student Master'!C:C,MATCH(D982,'Student Master'!B:B,0)),"Not Found"))</f>
        <v/>
      </c>
      <c r="I982" s="28" t="str">
        <f>IF(TRIM(D982)="","",IFERROR(INDEX('Student Master'!D:D,MATCH(D982,'Student Master'!B:B,0)),"Not Found"))</f>
        <v/>
      </c>
      <c r="J982" s="28" t="str">
        <f>IF(TRIM(D982)="","",IFERROR(INDEX('Student Master'!H:H,MATCH(D982,'Student Master'!B:B,0)),"Not Found"))</f>
        <v/>
      </c>
      <c r="K982" s="28" t="str">
        <f>IF(TRIM(D982)="","",IFERROR(INDEX('Student Master'!N:N,MATCH(D982,'Student Master'!B:B,0)),"Not Found"))</f>
        <v/>
      </c>
      <c r="L982" s="28" t="str">
        <f>IF(TRIM(D982)="","",IFERROR(INDEX('Student Master'!L:L,MATCH(D982,'Student Master'!B:B,0)),"Not Found"))</f>
        <v/>
      </c>
      <c r="M982" s="28"/>
      <c r="N982" s="28"/>
    </row>
    <row r="983" spans="1:14" x14ac:dyDescent="0.35">
      <c r="A983" s="28">
        <f t="shared" si="16"/>
        <v>982</v>
      </c>
      <c r="B983" s="30"/>
      <c r="C983" s="28"/>
      <c r="D983" s="28"/>
      <c r="E983" s="28"/>
      <c r="F983" s="28"/>
      <c r="G983" s="28"/>
      <c r="H983" s="28" t="str">
        <f>IF(TRIM(D983)="","",IFERROR(INDEX('Student Master'!C:C,MATCH(D983,'Student Master'!B:B,0)),"Not Found"))</f>
        <v/>
      </c>
      <c r="I983" s="28" t="str">
        <f>IF(TRIM(D983)="","",IFERROR(INDEX('Student Master'!D:D,MATCH(D983,'Student Master'!B:B,0)),"Not Found"))</f>
        <v/>
      </c>
      <c r="J983" s="28" t="str">
        <f>IF(TRIM(D983)="","",IFERROR(INDEX('Student Master'!H:H,MATCH(D983,'Student Master'!B:B,0)),"Not Found"))</f>
        <v/>
      </c>
      <c r="K983" s="28" t="str">
        <f>IF(TRIM(D983)="","",IFERROR(INDEX('Student Master'!N:N,MATCH(D983,'Student Master'!B:B,0)),"Not Found"))</f>
        <v/>
      </c>
      <c r="L983" s="28" t="str">
        <f>IF(TRIM(D983)="","",IFERROR(INDEX('Student Master'!L:L,MATCH(D983,'Student Master'!B:B,0)),"Not Found"))</f>
        <v/>
      </c>
      <c r="M983" s="28"/>
      <c r="N983" s="28"/>
    </row>
    <row r="984" spans="1:14" x14ac:dyDescent="0.35">
      <c r="A984" s="28">
        <f t="shared" si="16"/>
        <v>983</v>
      </c>
      <c r="B984" s="30"/>
      <c r="C984" s="28"/>
      <c r="D984" s="28"/>
      <c r="E984" s="28"/>
      <c r="F984" s="28"/>
      <c r="G984" s="28"/>
      <c r="H984" s="28" t="str">
        <f>IF(TRIM(D984)="","",IFERROR(INDEX('Student Master'!C:C,MATCH(D984,'Student Master'!B:B,0)),"Not Found"))</f>
        <v/>
      </c>
      <c r="I984" s="28" t="str">
        <f>IF(TRIM(D984)="","",IFERROR(INDEX('Student Master'!D:D,MATCH(D984,'Student Master'!B:B,0)),"Not Found"))</f>
        <v/>
      </c>
      <c r="J984" s="28" t="str">
        <f>IF(TRIM(D984)="","",IFERROR(INDEX('Student Master'!H:H,MATCH(D984,'Student Master'!B:B,0)),"Not Found"))</f>
        <v/>
      </c>
      <c r="K984" s="28" t="str">
        <f>IF(TRIM(D984)="","",IFERROR(INDEX('Student Master'!N:N,MATCH(D984,'Student Master'!B:B,0)),"Not Found"))</f>
        <v/>
      </c>
      <c r="L984" s="28" t="str">
        <f>IF(TRIM(D984)="","",IFERROR(INDEX('Student Master'!L:L,MATCH(D984,'Student Master'!B:B,0)),"Not Found"))</f>
        <v/>
      </c>
      <c r="M984" s="28"/>
      <c r="N984" s="28"/>
    </row>
    <row r="985" spans="1:14" x14ac:dyDescent="0.35">
      <c r="A985" s="28">
        <f t="shared" si="16"/>
        <v>984</v>
      </c>
      <c r="B985" s="30"/>
      <c r="C985" s="28"/>
      <c r="D985" s="28"/>
      <c r="E985" s="28"/>
      <c r="F985" s="28"/>
      <c r="G985" s="28"/>
      <c r="H985" s="28" t="str">
        <f>IF(TRIM(D985)="","",IFERROR(INDEX('Student Master'!C:C,MATCH(D985,'Student Master'!B:B,0)),"Not Found"))</f>
        <v/>
      </c>
      <c r="I985" s="28" t="str">
        <f>IF(TRIM(D985)="","",IFERROR(INDEX('Student Master'!D:D,MATCH(D985,'Student Master'!B:B,0)),"Not Found"))</f>
        <v/>
      </c>
      <c r="J985" s="28" t="str">
        <f>IF(TRIM(D985)="","",IFERROR(INDEX('Student Master'!H:H,MATCH(D985,'Student Master'!B:B,0)),"Not Found"))</f>
        <v/>
      </c>
      <c r="K985" s="28" t="str">
        <f>IF(TRIM(D985)="","",IFERROR(INDEX('Student Master'!N:N,MATCH(D985,'Student Master'!B:B,0)),"Not Found"))</f>
        <v/>
      </c>
      <c r="L985" s="28" t="str">
        <f>IF(TRIM(D985)="","",IFERROR(INDEX('Student Master'!L:L,MATCH(D985,'Student Master'!B:B,0)),"Not Found"))</f>
        <v/>
      </c>
      <c r="M985" s="28"/>
      <c r="N985" s="28"/>
    </row>
    <row r="986" spans="1:14" x14ac:dyDescent="0.35">
      <c r="A986" s="28">
        <f t="shared" si="16"/>
        <v>985</v>
      </c>
      <c r="B986" s="30"/>
      <c r="C986" s="28"/>
      <c r="D986" s="28"/>
      <c r="E986" s="28"/>
      <c r="F986" s="28"/>
      <c r="G986" s="28"/>
      <c r="H986" s="28" t="str">
        <f>IF(TRIM(D986)="","",IFERROR(INDEX('Student Master'!C:C,MATCH(D986,'Student Master'!B:B,0)),"Not Found"))</f>
        <v/>
      </c>
      <c r="I986" s="28" t="str">
        <f>IF(TRIM(D986)="","",IFERROR(INDEX('Student Master'!D:D,MATCH(D986,'Student Master'!B:B,0)),"Not Found"))</f>
        <v/>
      </c>
      <c r="J986" s="28" t="str">
        <f>IF(TRIM(D986)="","",IFERROR(INDEX('Student Master'!H:H,MATCH(D986,'Student Master'!B:B,0)),"Not Found"))</f>
        <v/>
      </c>
      <c r="K986" s="28" t="str">
        <f>IF(TRIM(D986)="","",IFERROR(INDEX('Student Master'!N:N,MATCH(D986,'Student Master'!B:B,0)),"Not Found"))</f>
        <v/>
      </c>
      <c r="L986" s="28" t="str">
        <f>IF(TRIM(D986)="","",IFERROR(INDEX('Student Master'!L:L,MATCH(D986,'Student Master'!B:B,0)),"Not Found"))</f>
        <v/>
      </c>
      <c r="M986" s="28"/>
      <c r="N986" s="28"/>
    </row>
    <row r="987" spans="1:14" x14ac:dyDescent="0.35">
      <c r="A987" s="28">
        <f t="shared" si="16"/>
        <v>986</v>
      </c>
      <c r="B987" s="30"/>
      <c r="C987" s="28"/>
      <c r="D987" s="28"/>
      <c r="E987" s="28"/>
      <c r="F987" s="28"/>
      <c r="G987" s="28"/>
      <c r="H987" s="28" t="str">
        <f>IF(TRIM(D987)="","",IFERROR(INDEX('Student Master'!C:C,MATCH(D987,'Student Master'!B:B,0)),"Not Found"))</f>
        <v/>
      </c>
      <c r="I987" s="28" t="str">
        <f>IF(TRIM(D987)="","",IFERROR(INDEX('Student Master'!D:D,MATCH(D987,'Student Master'!B:B,0)),"Not Found"))</f>
        <v/>
      </c>
      <c r="J987" s="28" t="str">
        <f>IF(TRIM(D987)="","",IFERROR(INDEX('Student Master'!H:H,MATCH(D987,'Student Master'!B:B,0)),"Not Found"))</f>
        <v/>
      </c>
      <c r="K987" s="28" t="str">
        <f>IF(TRIM(D987)="","",IFERROR(INDEX('Student Master'!N:N,MATCH(D987,'Student Master'!B:B,0)),"Not Found"))</f>
        <v/>
      </c>
      <c r="L987" s="28" t="str">
        <f>IF(TRIM(D987)="","",IFERROR(INDEX('Student Master'!L:L,MATCH(D987,'Student Master'!B:B,0)),"Not Found"))</f>
        <v/>
      </c>
      <c r="M987" s="28"/>
      <c r="N987" s="28"/>
    </row>
    <row r="988" spans="1:14" x14ac:dyDescent="0.35">
      <c r="A988" s="28">
        <f t="shared" si="16"/>
        <v>987</v>
      </c>
      <c r="B988" s="30"/>
      <c r="C988" s="28"/>
      <c r="D988" s="28"/>
      <c r="E988" s="28"/>
      <c r="F988" s="28"/>
      <c r="G988" s="28"/>
      <c r="H988" s="28" t="str">
        <f>IF(TRIM(D988)="","",IFERROR(INDEX('Student Master'!C:C,MATCH(D988,'Student Master'!B:B,0)),"Not Found"))</f>
        <v/>
      </c>
      <c r="I988" s="28" t="str">
        <f>IF(TRIM(D988)="","",IFERROR(INDEX('Student Master'!D:D,MATCH(D988,'Student Master'!B:B,0)),"Not Found"))</f>
        <v/>
      </c>
      <c r="J988" s="28" t="str">
        <f>IF(TRIM(D988)="","",IFERROR(INDEX('Student Master'!H:H,MATCH(D988,'Student Master'!B:B,0)),"Not Found"))</f>
        <v/>
      </c>
      <c r="K988" s="28" t="str">
        <f>IF(TRIM(D988)="","",IFERROR(INDEX('Student Master'!N:N,MATCH(D988,'Student Master'!B:B,0)),"Not Found"))</f>
        <v/>
      </c>
      <c r="L988" s="28" t="str">
        <f>IF(TRIM(D988)="","",IFERROR(INDEX('Student Master'!L:L,MATCH(D988,'Student Master'!B:B,0)),"Not Found"))</f>
        <v/>
      </c>
      <c r="M988" s="28"/>
      <c r="N988" s="28"/>
    </row>
    <row r="989" spans="1:14" x14ac:dyDescent="0.35">
      <c r="A989" s="28">
        <f t="shared" si="16"/>
        <v>988</v>
      </c>
      <c r="B989" s="30"/>
      <c r="C989" s="28"/>
      <c r="D989" s="28"/>
      <c r="E989" s="28"/>
      <c r="F989" s="28"/>
      <c r="G989" s="28"/>
      <c r="H989" s="28" t="str">
        <f>IF(TRIM(D989)="","",IFERROR(INDEX('Student Master'!C:C,MATCH(D989,'Student Master'!B:B,0)),"Not Found"))</f>
        <v/>
      </c>
      <c r="I989" s="28" t="str">
        <f>IF(TRIM(D989)="","",IFERROR(INDEX('Student Master'!D:D,MATCH(D989,'Student Master'!B:B,0)),"Not Found"))</f>
        <v/>
      </c>
      <c r="J989" s="28" t="str">
        <f>IF(TRIM(D989)="","",IFERROR(INDEX('Student Master'!H:H,MATCH(D989,'Student Master'!B:B,0)),"Not Found"))</f>
        <v/>
      </c>
      <c r="K989" s="28" t="str">
        <f>IF(TRIM(D989)="","",IFERROR(INDEX('Student Master'!N:N,MATCH(D989,'Student Master'!B:B,0)),"Not Found"))</f>
        <v/>
      </c>
      <c r="L989" s="28" t="str">
        <f>IF(TRIM(D989)="","",IFERROR(INDEX('Student Master'!L:L,MATCH(D989,'Student Master'!B:B,0)),"Not Found"))</f>
        <v/>
      </c>
      <c r="M989" s="28"/>
      <c r="N989" s="28"/>
    </row>
    <row r="990" spans="1:14" x14ac:dyDescent="0.35">
      <c r="A990" s="28">
        <f t="shared" si="16"/>
        <v>989</v>
      </c>
      <c r="B990" s="30"/>
      <c r="C990" s="28"/>
      <c r="D990" s="28"/>
      <c r="E990" s="28"/>
      <c r="F990" s="28"/>
      <c r="G990" s="28"/>
      <c r="H990" s="28" t="str">
        <f>IF(TRIM(D990)="","",IFERROR(INDEX('Student Master'!C:C,MATCH(D990,'Student Master'!B:B,0)),"Not Found"))</f>
        <v/>
      </c>
      <c r="I990" s="28" t="str">
        <f>IF(TRIM(D990)="","",IFERROR(INDEX('Student Master'!D:D,MATCH(D990,'Student Master'!B:B,0)),"Not Found"))</f>
        <v/>
      </c>
      <c r="J990" s="28" t="str">
        <f>IF(TRIM(D990)="","",IFERROR(INDEX('Student Master'!H:H,MATCH(D990,'Student Master'!B:B,0)),"Not Found"))</f>
        <v/>
      </c>
      <c r="K990" s="28" t="str">
        <f>IF(TRIM(D990)="","",IFERROR(INDEX('Student Master'!N:N,MATCH(D990,'Student Master'!B:B,0)),"Not Found"))</f>
        <v/>
      </c>
      <c r="L990" s="28" t="str">
        <f>IF(TRIM(D990)="","",IFERROR(INDEX('Student Master'!L:L,MATCH(D990,'Student Master'!B:B,0)),"Not Found"))</f>
        <v/>
      </c>
      <c r="M990" s="28"/>
      <c r="N990" s="28"/>
    </row>
    <row r="991" spans="1:14" x14ac:dyDescent="0.35">
      <c r="A991" s="28">
        <f t="shared" si="16"/>
        <v>990</v>
      </c>
      <c r="B991" s="30"/>
      <c r="C991" s="28"/>
      <c r="D991" s="28"/>
      <c r="E991" s="28"/>
      <c r="F991" s="28"/>
      <c r="G991" s="28"/>
      <c r="H991" s="28" t="str">
        <f>IF(TRIM(D991)="","",IFERROR(INDEX('Student Master'!C:C,MATCH(D991,'Student Master'!B:B,0)),"Not Found"))</f>
        <v/>
      </c>
      <c r="I991" s="28" t="str">
        <f>IF(TRIM(D991)="","",IFERROR(INDEX('Student Master'!D:D,MATCH(D991,'Student Master'!B:B,0)),"Not Found"))</f>
        <v/>
      </c>
      <c r="J991" s="28" t="str">
        <f>IF(TRIM(D991)="","",IFERROR(INDEX('Student Master'!H:H,MATCH(D991,'Student Master'!B:B,0)),"Not Found"))</f>
        <v/>
      </c>
      <c r="K991" s="28" t="str">
        <f>IF(TRIM(D991)="","",IFERROR(INDEX('Student Master'!N:N,MATCH(D991,'Student Master'!B:B,0)),"Not Found"))</f>
        <v/>
      </c>
      <c r="L991" s="28" t="str">
        <f>IF(TRIM(D991)="","",IFERROR(INDEX('Student Master'!L:L,MATCH(D991,'Student Master'!B:B,0)),"Not Found"))</f>
        <v/>
      </c>
      <c r="M991" s="28"/>
      <c r="N991" s="28"/>
    </row>
    <row r="992" spans="1:14" x14ac:dyDescent="0.35">
      <c r="A992" s="28">
        <f t="shared" si="16"/>
        <v>991</v>
      </c>
      <c r="B992" s="30"/>
      <c r="C992" s="28"/>
      <c r="D992" s="28"/>
      <c r="E992" s="28"/>
      <c r="F992" s="28"/>
      <c r="G992" s="28"/>
      <c r="H992" s="28" t="str">
        <f>IF(TRIM(D992)="","",IFERROR(INDEX('Student Master'!C:C,MATCH(D992,'Student Master'!B:B,0)),"Not Found"))</f>
        <v/>
      </c>
      <c r="I992" s="28" t="str">
        <f>IF(TRIM(D992)="","",IFERROR(INDEX('Student Master'!D:D,MATCH(D992,'Student Master'!B:B,0)),"Not Found"))</f>
        <v/>
      </c>
      <c r="J992" s="28" t="str">
        <f>IF(TRIM(D992)="","",IFERROR(INDEX('Student Master'!H:H,MATCH(D992,'Student Master'!B:B,0)),"Not Found"))</f>
        <v/>
      </c>
      <c r="K992" s="28" t="str">
        <f>IF(TRIM(D992)="","",IFERROR(INDEX('Student Master'!N:N,MATCH(D992,'Student Master'!B:B,0)),"Not Found"))</f>
        <v/>
      </c>
      <c r="L992" s="28" t="str">
        <f>IF(TRIM(D992)="","",IFERROR(INDEX('Student Master'!L:L,MATCH(D992,'Student Master'!B:B,0)),"Not Found"))</f>
        <v/>
      </c>
      <c r="M992" s="28"/>
      <c r="N992" s="28"/>
    </row>
    <row r="993" spans="1:14" x14ac:dyDescent="0.35">
      <c r="A993" s="28">
        <f t="shared" si="16"/>
        <v>992</v>
      </c>
      <c r="B993" s="30"/>
      <c r="C993" s="28"/>
      <c r="D993" s="28"/>
      <c r="E993" s="28"/>
      <c r="F993" s="28"/>
      <c r="G993" s="28"/>
      <c r="H993" s="28" t="str">
        <f>IF(TRIM(D993)="","",IFERROR(INDEX('Student Master'!C:C,MATCH(D993,'Student Master'!B:B,0)),"Not Found"))</f>
        <v/>
      </c>
      <c r="I993" s="28" t="str">
        <f>IF(TRIM(D993)="","",IFERROR(INDEX('Student Master'!D:D,MATCH(D993,'Student Master'!B:B,0)),"Not Found"))</f>
        <v/>
      </c>
      <c r="J993" s="28" t="str">
        <f>IF(TRIM(D993)="","",IFERROR(INDEX('Student Master'!H:H,MATCH(D993,'Student Master'!B:B,0)),"Not Found"))</f>
        <v/>
      </c>
      <c r="K993" s="28" t="str">
        <f>IF(TRIM(D993)="","",IFERROR(INDEX('Student Master'!N:N,MATCH(D993,'Student Master'!B:B,0)),"Not Found"))</f>
        <v/>
      </c>
      <c r="L993" s="28" t="str">
        <f>IF(TRIM(D993)="","",IFERROR(INDEX('Student Master'!L:L,MATCH(D993,'Student Master'!B:B,0)),"Not Found"))</f>
        <v/>
      </c>
      <c r="M993" s="28"/>
      <c r="N993" s="28"/>
    </row>
    <row r="994" spans="1:14" x14ac:dyDescent="0.35">
      <c r="A994" s="28">
        <f t="shared" si="16"/>
        <v>993</v>
      </c>
      <c r="B994" s="30"/>
      <c r="C994" s="28"/>
      <c r="D994" s="28"/>
      <c r="E994" s="28"/>
      <c r="F994" s="28"/>
      <c r="G994" s="28"/>
      <c r="H994" s="28" t="str">
        <f>IF(TRIM(D994)="","",IFERROR(INDEX('Student Master'!C:C,MATCH(D994,'Student Master'!B:B,0)),"Not Found"))</f>
        <v/>
      </c>
      <c r="I994" s="28" t="str">
        <f>IF(TRIM(D994)="","",IFERROR(INDEX('Student Master'!D:D,MATCH(D994,'Student Master'!B:B,0)),"Not Found"))</f>
        <v/>
      </c>
      <c r="J994" s="28" t="str">
        <f>IF(TRIM(D994)="","",IFERROR(INDEX('Student Master'!H:H,MATCH(D994,'Student Master'!B:B,0)),"Not Found"))</f>
        <v/>
      </c>
      <c r="K994" s="28" t="str">
        <f>IF(TRIM(D994)="","",IFERROR(INDEX('Student Master'!N:N,MATCH(D994,'Student Master'!B:B,0)),"Not Found"))</f>
        <v/>
      </c>
      <c r="L994" s="28" t="str">
        <f>IF(TRIM(D994)="","",IFERROR(INDEX('Student Master'!L:L,MATCH(D994,'Student Master'!B:B,0)),"Not Found"))</f>
        <v/>
      </c>
      <c r="M994" s="28"/>
      <c r="N994" s="28"/>
    </row>
    <row r="995" spans="1:14" x14ac:dyDescent="0.35">
      <c r="A995" s="28">
        <f t="shared" si="16"/>
        <v>994</v>
      </c>
      <c r="B995" s="30"/>
      <c r="C995" s="28"/>
      <c r="D995" s="28"/>
      <c r="E995" s="28"/>
      <c r="F995" s="28"/>
      <c r="G995" s="28"/>
      <c r="H995" s="28" t="str">
        <f>IF(TRIM(D995)="","",IFERROR(INDEX('Student Master'!C:C,MATCH(D995,'Student Master'!B:B,0)),"Not Found"))</f>
        <v/>
      </c>
      <c r="I995" s="28" t="str">
        <f>IF(TRIM(D995)="","",IFERROR(INDEX('Student Master'!D:D,MATCH(D995,'Student Master'!B:B,0)),"Not Found"))</f>
        <v/>
      </c>
      <c r="J995" s="28" t="str">
        <f>IF(TRIM(D995)="","",IFERROR(INDEX('Student Master'!H:H,MATCH(D995,'Student Master'!B:B,0)),"Not Found"))</f>
        <v/>
      </c>
      <c r="K995" s="28" t="str">
        <f>IF(TRIM(D995)="","",IFERROR(INDEX('Student Master'!N:N,MATCH(D995,'Student Master'!B:B,0)),"Not Found"))</f>
        <v/>
      </c>
      <c r="L995" s="28" t="str">
        <f>IF(TRIM(D995)="","",IFERROR(INDEX('Student Master'!L:L,MATCH(D995,'Student Master'!B:B,0)),"Not Found"))</f>
        <v/>
      </c>
      <c r="M995" s="28"/>
      <c r="N995" s="28"/>
    </row>
    <row r="996" spans="1:14" x14ac:dyDescent="0.35">
      <c r="A996" s="28">
        <f t="shared" si="16"/>
        <v>995</v>
      </c>
      <c r="B996" s="30"/>
      <c r="C996" s="28"/>
      <c r="D996" s="28"/>
      <c r="E996" s="28"/>
      <c r="F996" s="28"/>
      <c r="G996" s="28"/>
      <c r="H996" s="28" t="str">
        <f>IF(TRIM(D996)="","",IFERROR(INDEX('Student Master'!C:C,MATCH(D996,'Student Master'!B:B,0)),"Not Found"))</f>
        <v/>
      </c>
      <c r="I996" s="28" t="str">
        <f>IF(TRIM(D996)="","",IFERROR(INDEX('Student Master'!D:D,MATCH(D996,'Student Master'!B:B,0)),"Not Found"))</f>
        <v/>
      </c>
      <c r="J996" s="28" t="str">
        <f>IF(TRIM(D996)="","",IFERROR(INDEX('Student Master'!H:H,MATCH(D996,'Student Master'!B:B,0)),"Not Found"))</f>
        <v/>
      </c>
      <c r="K996" s="28" t="str">
        <f>IF(TRIM(D996)="","",IFERROR(INDEX('Student Master'!N:N,MATCH(D996,'Student Master'!B:B,0)),"Not Found"))</f>
        <v/>
      </c>
      <c r="L996" s="28" t="str">
        <f>IF(TRIM(D996)="","",IFERROR(INDEX('Student Master'!L:L,MATCH(D996,'Student Master'!B:B,0)),"Not Found"))</f>
        <v/>
      </c>
      <c r="M996" s="28"/>
      <c r="N996" s="28"/>
    </row>
    <row r="997" spans="1:14" x14ac:dyDescent="0.35">
      <c r="A997" s="28">
        <f t="shared" si="16"/>
        <v>996</v>
      </c>
      <c r="B997" s="30"/>
      <c r="C997" s="28"/>
      <c r="D997" s="28"/>
      <c r="E997" s="28"/>
      <c r="F997" s="28"/>
      <c r="G997" s="28"/>
      <c r="H997" s="28" t="str">
        <f>IF(TRIM(D997)="","",IFERROR(INDEX('Student Master'!C:C,MATCH(D997,'Student Master'!B:B,0)),"Not Found"))</f>
        <v/>
      </c>
      <c r="I997" s="28" t="str">
        <f>IF(TRIM(D997)="","",IFERROR(INDEX('Student Master'!D:D,MATCH(D997,'Student Master'!B:B,0)),"Not Found"))</f>
        <v/>
      </c>
      <c r="J997" s="28" t="str">
        <f>IF(TRIM(D997)="","",IFERROR(INDEX('Student Master'!H:H,MATCH(D997,'Student Master'!B:B,0)),"Not Found"))</f>
        <v/>
      </c>
      <c r="K997" s="28" t="str">
        <f>IF(TRIM(D997)="","",IFERROR(INDEX('Student Master'!N:N,MATCH(D997,'Student Master'!B:B,0)),"Not Found"))</f>
        <v/>
      </c>
      <c r="L997" s="28" t="str">
        <f>IF(TRIM(D997)="","",IFERROR(INDEX('Student Master'!L:L,MATCH(D997,'Student Master'!B:B,0)),"Not Found"))</f>
        <v/>
      </c>
      <c r="M997" s="28"/>
      <c r="N997" s="28"/>
    </row>
    <row r="998" spans="1:14" x14ac:dyDescent="0.35">
      <c r="A998" s="28">
        <f t="shared" si="16"/>
        <v>997</v>
      </c>
      <c r="B998" s="30"/>
      <c r="C998" s="28"/>
      <c r="D998" s="28"/>
      <c r="E998" s="28"/>
      <c r="F998" s="28"/>
      <c r="G998" s="28"/>
      <c r="H998" s="28" t="str">
        <f>IF(TRIM(D998)="","",IFERROR(INDEX('Student Master'!C:C,MATCH(D998,'Student Master'!B:B,0)),"Not Found"))</f>
        <v/>
      </c>
      <c r="I998" s="28" t="str">
        <f>IF(TRIM(D998)="","",IFERROR(INDEX('Student Master'!D:D,MATCH(D998,'Student Master'!B:B,0)),"Not Found"))</f>
        <v/>
      </c>
      <c r="J998" s="28" t="str">
        <f>IF(TRIM(D998)="","",IFERROR(INDEX('Student Master'!H:H,MATCH(D998,'Student Master'!B:B,0)),"Not Found"))</f>
        <v/>
      </c>
      <c r="K998" s="28" t="str">
        <f>IF(TRIM(D998)="","",IFERROR(INDEX('Student Master'!N:N,MATCH(D998,'Student Master'!B:B,0)),"Not Found"))</f>
        <v/>
      </c>
      <c r="L998" s="28" t="str">
        <f>IF(TRIM(D998)="","",IFERROR(INDEX('Student Master'!L:L,MATCH(D998,'Student Master'!B:B,0)),"Not Found"))</f>
        <v/>
      </c>
      <c r="M998" s="28"/>
      <c r="N998" s="28"/>
    </row>
    <row r="999" spans="1:14" x14ac:dyDescent="0.35">
      <c r="A999" s="28">
        <f t="shared" si="16"/>
        <v>998</v>
      </c>
      <c r="B999" s="30"/>
      <c r="C999" s="28"/>
      <c r="D999" s="28"/>
      <c r="E999" s="28"/>
      <c r="F999" s="28"/>
      <c r="G999" s="28"/>
      <c r="H999" s="28" t="str">
        <f>IF(TRIM(D999)="","",IFERROR(INDEX('Student Master'!C:C,MATCH(D999,'Student Master'!B:B,0)),"Not Found"))</f>
        <v/>
      </c>
      <c r="I999" s="28" t="str">
        <f>IF(TRIM(D999)="","",IFERROR(INDEX('Student Master'!D:D,MATCH(D999,'Student Master'!B:B,0)),"Not Found"))</f>
        <v/>
      </c>
      <c r="J999" s="28" t="str">
        <f>IF(TRIM(D999)="","",IFERROR(INDEX('Student Master'!H:H,MATCH(D999,'Student Master'!B:B,0)),"Not Found"))</f>
        <v/>
      </c>
      <c r="K999" s="28" t="str">
        <f>IF(TRIM(D999)="","",IFERROR(INDEX('Student Master'!N:N,MATCH(D999,'Student Master'!B:B,0)),"Not Found"))</f>
        <v/>
      </c>
      <c r="L999" s="28" t="str">
        <f>IF(TRIM(D999)="","",IFERROR(INDEX('Student Master'!L:L,MATCH(D999,'Student Master'!B:B,0)),"Not Found"))</f>
        <v/>
      </c>
      <c r="M999" s="28"/>
      <c r="N999" s="28"/>
    </row>
    <row r="1000" spans="1:14" x14ac:dyDescent="0.35">
      <c r="A1000" s="28">
        <f t="shared" si="16"/>
        <v>999</v>
      </c>
      <c r="B1000" s="30"/>
      <c r="C1000" s="28"/>
      <c r="D1000" s="28"/>
      <c r="E1000" s="28"/>
      <c r="F1000" s="28"/>
      <c r="G1000" s="28"/>
      <c r="H1000" s="28" t="str">
        <f>IF(TRIM(D1000)="","",IFERROR(INDEX('Student Master'!C:C,MATCH(D1000,'Student Master'!B:B,0)),"Not Found"))</f>
        <v/>
      </c>
      <c r="I1000" s="28" t="str">
        <f>IF(TRIM(D1000)="","",IFERROR(INDEX('Student Master'!D:D,MATCH(D1000,'Student Master'!B:B,0)),"Not Found"))</f>
        <v/>
      </c>
      <c r="J1000" s="28" t="str">
        <f>IF(TRIM(D1000)="","",IFERROR(INDEX('Student Master'!H:H,MATCH(D1000,'Student Master'!B:B,0)),"Not Found"))</f>
        <v/>
      </c>
      <c r="K1000" s="28" t="str">
        <f>IF(TRIM(D1000)="","",IFERROR(INDEX('Student Master'!N:N,MATCH(D1000,'Student Master'!B:B,0)),"Not Found"))</f>
        <v/>
      </c>
      <c r="L1000" s="28" t="str">
        <f>IF(TRIM(D1000)="","",IFERROR(INDEX('Student Master'!L:L,MATCH(D1000,'Student Master'!B:B,0)),"Not Found"))</f>
        <v/>
      </c>
      <c r="M1000" s="28"/>
      <c r="N1000" s="28"/>
    </row>
    <row r="1001" spans="1:14" x14ac:dyDescent="0.35">
      <c r="A1001" s="28">
        <f t="shared" si="16"/>
        <v>1000</v>
      </c>
      <c r="B1001" s="30"/>
      <c r="C1001" s="28"/>
      <c r="D1001" s="28"/>
      <c r="E1001" s="28"/>
      <c r="F1001" s="28"/>
      <c r="G1001" s="28"/>
      <c r="H1001" s="28" t="str">
        <f>IF(TRIM(D1001)="","",IFERROR(INDEX('Student Master'!C:C,MATCH(D1001,'Student Master'!B:B,0)),"Not Found"))</f>
        <v/>
      </c>
      <c r="I1001" s="28" t="str">
        <f>IF(TRIM(D1001)="","",IFERROR(INDEX('Student Master'!D:D,MATCH(D1001,'Student Master'!B:B,0)),"Not Found"))</f>
        <v/>
      </c>
      <c r="J1001" s="28" t="str">
        <f>IF(TRIM(D1001)="","",IFERROR(INDEX('Student Master'!H:H,MATCH(D1001,'Student Master'!B:B,0)),"Not Found"))</f>
        <v/>
      </c>
      <c r="K1001" s="28" t="str">
        <f>IF(TRIM(D1001)="","",IFERROR(INDEX('Student Master'!N:N,MATCH(D1001,'Student Master'!B:B,0)),"Not Found"))</f>
        <v/>
      </c>
      <c r="L1001" s="28" t="str">
        <f>IF(TRIM(D1001)="","",IFERROR(INDEX('Student Master'!L:L,MATCH(D1001,'Student Master'!B:B,0)),"Not Found"))</f>
        <v/>
      </c>
      <c r="M1001" s="28"/>
      <c r="N1001" s="28"/>
    </row>
    <row r="1002" spans="1:14" x14ac:dyDescent="0.35">
      <c r="A1002" s="28">
        <f t="shared" si="16"/>
        <v>1001</v>
      </c>
      <c r="B1002" s="30"/>
      <c r="C1002" s="28"/>
      <c r="D1002" s="28"/>
      <c r="E1002" s="28"/>
      <c r="F1002" s="28"/>
      <c r="G1002" s="28"/>
      <c r="H1002" s="28" t="str">
        <f>IF(TRIM(D1002)="","",IFERROR(INDEX('Student Master'!C:C,MATCH(D1002,'Student Master'!B:B,0)),"Not Found"))</f>
        <v/>
      </c>
      <c r="I1002" s="28" t="str">
        <f>IF(TRIM(D1002)="","",IFERROR(INDEX('Student Master'!D:D,MATCH(D1002,'Student Master'!B:B,0)),"Not Found"))</f>
        <v/>
      </c>
      <c r="J1002" s="28" t="str">
        <f>IF(TRIM(D1002)="","",IFERROR(INDEX('Student Master'!H:H,MATCH(D1002,'Student Master'!B:B,0)),"Not Found"))</f>
        <v/>
      </c>
      <c r="K1002" s="28" t="str">
        <f>IF(TRIM(D1002)="","",IFERROR(INDEX('Student Master'!N:N,MATCH(D1002,'Student Master'!B:B,0)),"Not Found"))</f>
        <v/>
      </c>
      <c r="L1002" s="28" t="str">
        <f>IF(TRIM(D1002)="","",IFERROR(INDEX('Student Master'!L:L,MATCH(D1002,'Student Master'!B:B,0)),"Not Found"))</f>
        <v/>
      </c>
      <c r="M1002" s="28"/>
      <c r="N1002" s="28"/>
    </row>
    <row r="1003" spans="1:14" x14ac:dyDescent="0.35">
      <c r="A1003" s="28">
        <f t="shared" si="16"/>
        <v>1002</v>
      </c>
      <c r="B1003" s="30"/>
      <c r="C1003" s="28"/>
      <c r="D1003" s="28"/>
      <c r="E1003" s="28"/>
      <c r="F1003" s="28"/>
      <c r="G1003" s="28"/>
      <c r="H1003" s="28" t="str">
        <f>IF(TRIM(D1003)="","",IFERROR(INDEX('Student Master'!C:C,MATCH(D1003,'Student Master'!B:B,0)),"Not Found"))</f>
        <v/>
      </c>
      <c r="I1003" s="28" t="str">
        <f>IF(TRIM(D1003)="","",IFERROR(INDEX('Student Master'!D:D,MATCH(D1003,'Student Master'!B:B,0)),"Not Found"))</f>
        <v/>
      </c>
      <c r="J1003" s="28" t="str">
        <f>IF(TRIM(D1003)="","",IFERROR(INDEX('Student Master'!H:H,MATCH(D1003,'Student Master'!B:B,0)),"Not Found"))</f>
        <v/>
      </c>
      <c r="K1003" s="28" t="str">
        <f>IF(TRIM(D1003)="","",IFERROR(INDEX('Student Master'!N:N,MATCH(D1003,'Student Master'!B:B,0)),"Not Found"))</f>
        <v/>
      </c>
      <c r="L1003" s="28" t="str">
        <f>IF(TRIM(D1003)="","",IFERROR(INDEX('Student Master'!L:L,MATCH(D1003,'Student Master'!B:B,0)),"Not Found"))</f>
        <v/>
      </c>
      <c r="M1003" s="28"/>
      <c r="N1003" s="28"/>
    </row>
    <row r="1004" spans="1:14" x14ac:dyDescent="0.35">
      <c r="A1004" s="28">
        <f t="shared" si="16"/>
        <v>1003</v>
      </c>
      <c r="B1004" s="30"/>
      <c r="C1004" s="28"/>
      <c r="D1004" s="28"/>
      <c r="E1004" s="28"/>
      <c r="F1004" s="28"/>
      <c r="G1004" s="28"/>
      <c r="H1004" s="28" t="str">
        <f>IF(TRIM(D1004)="","",IFERROR(INDEX('Student Master'!C:C,MATCH(D1004,'Student Master'!B:B,0)),"Not Found"))</f>
        <v/>
      </c>
      <c r="I1004" s="28" t="str">
        <f>IF(TRIM(D1004)="","",IFERROR(INDEX('Student Master'!D:D,MATCH(D1004,'Student Master'!B:B,0)),"Not Found"))</f>
        <v/>
      </c>
      <c r="J1004" s="28" t="str">
        <f>IF(TRIM(D1004)="","",IFERROR(INDEX('Student Master'!H:H,MATCH(D1004,'Student Master'!B:B,0)),"Not Found"))</f>
        <v/>
      </c>
      <c r="K1004" s="28" t="str">
        <f>IF(TRIM(D1004)="","",IFERROR(INDEX('Student Master'!N:N,MATCH(D1004,'Student Master'!B:B,0)),"Not Found"))</f>
        <v/>
      </c>
      <c r="L1004" s="28" t="str">
        <f>IF(TRIM(D1004)="","",IFERROR(INDEX('Student Master'!L:L,MATCH(D1004,'Student Master'!B:B,0)),"Not Found"))</f>
        <v/>
      </c>
      <c r="M1004" s="28"/>
      <c r="N1004" s="28"/>
    </row>
    <row r="1005" spans="1:14" x14ac:dyDescent="0.35">
      <c r="A1005" s="28">
        <f t="shared" si="16"/>
        <v>1004</v>
      </c>
      <c r="B1005" s="30"/>
      <c r="C1005" s="28"/>
      <c r="D1005" s="28"/>
      <c r="E1005" s="28"/>
      <c r="F1005" s="28"/>
      <c r="G1005" s="28"/>
      <c r="H1005" s="28" t="str">
        <f>IF(TRIM(D1005)="","",IFERROR(INDEX('Student Master'!C:C,MATCH(D1005,'Student Master'!B:B,0)),"Not Found"))</f>
        <v/>
      </c>
      <c r="I1005" s="28" t="str">
        <f>IF(TRIM(D1005)="","",IFERROR(INDEX('Student Master'!D:D,MATCH(D1005,'Student Master'!B:B,0)),"Not Found"))</f>
        <v/>
      </c>
      <c r="J1005" s="28" t="str">
        <f>IF(TRIM(D1005)="","",IFERROR(INDEX('Student Master'!H:H,MATCH(D1005,'Student Master'!B:B,0)),"Not Found"))</f>
        <v/>
      </c>
      <c r="K1005" s="28" t="str">
        <f>IF(TRIM(D1005)="","",IFERROR(INDEX('Student Master'!N:N,MATCH(D1005,'Student Master'!B:B,0)),"Not Found"))</f>
        <v/>
      </c>
      <c r="L1005" s="28" t="str">
        <f>IF(TRIM(D1005)="","",IFERROR(INDEX('Student Master'!L:L,MATCH(D1005,'Student Master'!B:B,0)),"Not Found"))</f>
        <v/>
      </c>
      <c r="M1005" s="28"/>
      <c r="N1005" s="28"/>
    </row>
    <row r="1006" spans="1:14" x14ac:dyDescent="0.35">
      <c r="A1006" s="28">
        <f t="shared" si="16"/>
        <v>1005</v>
      </c>
      <c r="B1006" s="30"/>
      <c r="C1006" s="28"/>
      <c r="D1006" s="28"/>
      <c r="E1006" s="28"/>
      <c r="F1006" s="28"/>
      <c r="G1006" s="28"/>
      <c r="H1006" s="28" t="str">
        <f>IF(TRIM(D1006)="","",IFERROR(INDEX('Student Master'!C:C,MATCH(D1006,'Student Master'!B:B,0)),"Not Found"))</f>
        <v/>
      </c>
      <c r="I1006" s="28" t="str">
        <f>IF(TRIM(D1006)="","",IFERROR(INDEX('Student Master'!D:D,MATCH(D1006,'Student Master'!B:B,0)),"Not Found"))</f>
        <v/>
      </c>
      <c r="J1006" s="28" t="str">
        <f>IF(TRIM(D1006)="","",IFERROR(INDEX('Student Master'!H:H,MATCH(D1006,'Student Master'!B:B,0)),"Not Found"))</f>
        <v/>
      </c>
      <c r="K1006" s="28" t="str">
        <f>IF(TRIM(D1006)="","",IFERROR(INDEX('Student Master'!N:N,MATCH(D1006,'Student Master'!B:B,0)),"Not Found"))</f>
        <v/>
      </c>
      <c r="L1006" s="28" t="str">
        <f>IF(TRIM(D1006)="","",IFERROR(INDEX('Student Master'!L:L,MATCH(D1006,'Student Master'!B:B,0)),"Not Found"))</f>
        <v/>
      </c>
      <c r="M1006" s="28"/>
      <c r="N1006" s="28"/>
    </row>
    <row r="1007" spans="1:14" x14ac:dyDescent="0.35">
      <c r="A1007" s="28">
        <f t="shared" si="16"/>
        <v>1006</v>
      </c>
      <c r="B1007" s="30"/>
      <c r="C1007" s="28"/>
      <c r="D1007" s="28"/>
      <c r="E1007" s="28"/>
      <c r="F1007" s="28"/>
      <c r="G1007" s="28"/>
      <c r="H1007" s="28" t="str">
        <f>IF(TRIM(D1007)="","",IFERROR(INDEX('Student Master'!C:C,MATCH(D1007,'Student Master'!B:B,0)),"Not Found"))</f>
        <v/>
      </c>
      <c r="I1007" s="28" t="str">
        <f>IF(TRIM(D1007)="","",IFERROR(INDEX('Student Master'!D:D,MATCH(D1007,'Student Master'!B:B,0)),"Not Found"))</f>
        <v/>
      </c>
      <c r="J1007" s="28" t="str">
        <f>IF(TRIM(D1007)="","",IFERROR(INDEX('Student Master'!H:H,MATCH(D1007,'Student Master'!B:B,0)),"Not Found"))</f>
        <v/>
      </c>
      <c r="K1007" s="28" t="str">
        <f>IF(TRIM(D1007)="","",IFERROR(INDEX('Student Master'!N:N,MATCH(D1007,'Student Master'!B:B,0)),"Not Found"))</f>
        <v/>
      </c>
      <c r="L1007" s="28" t="str">
        <f>IF(TRIM(D1007)="","",IFERROR(INDEX('Student Master'!L:L,MATCH(D1007,'Student Master'!B:B,0)),"Not Found"))</f>
        <v/>
      </c>
      <c r="M1007" s="28"/>
      <c r="N1007" s="28"/>
    </row>
    <row r="1008" spans="1:14" x14ac:dyDescent="0.35">
      <c r="A1008" s="28">
        <f t="shared" si="16"/>
        <v>1007</v>
      </c>
      <c r="B1008" s="30"/>
      <c r="C1008" s="28"/>
      <c r="D1008" s="28"/>
      <c r="E1008" s="28"/>
      <c r="F1008" s="28"/>
      <c r="G1008" s="28"/>
      <c r="H1008" s="28" t="str">
        <f>IF(TRIM(D1008)="","",IFERROR(INDEX('Student Master'!C:C,MATCH(D1008,'Student Master'!B:B,0)),"Not Found"))</f>
        <v/>
      </c>
      <c r="I1008" s="28" t="str">
        <f>IF(TRIM(D1008)="","",IFERROR(INDEX('Student Master'!D:D,MATCH(D1008,'Student Master'!B:B,0)),"Not Found"))</f>
        <v/>
      </c>
      <c r="J1008" s="28" t="str">
        <f>IF(TRIM(D1008)="","",IFERROR(INDEX('Student Master'!H:H,MATCH(D1008,'Student Master'!B:B,0)),"Not Found"))</f>
        <v/>
      </c>
      <c r="K1008" s="28" t="str">
        <f>IF(TRIM(D1008)="","",IFERROR(INDEX('Student Master'!N:N,MATCH(D1008,'Student Master'!B:B,0)),"Not Found"))</f>
        <v/>
      </c>
      <c r="L1008" s="28" t="str">
        <f>IF(TRIM(D1008)="","",IFERROR(INDEX('Student Master'!L:L,MATCH(D1008,'Student Master'!B:B,0)),"Not Found"))</f>
        <v/>
      </c>
      <c r="M1008" s="28"/>
      <c r="N1008" s="28"/>
    </row>
    <row r="1009" spans="1:14" x14ac:dyDescent="0.35">
      <c r="A1009" s="28">
        <f t="shared" si="16"/>
        <v>1008</v>
      </c>
      <c r="B1009" s="30"/>
      <c r="C1009" s="28"/>
      <c r="D1009" s="28"/>
      <c r="E1009" s="28"/>
      <c r="F1009" s="28"/>
      <c r="G1009" s="28"/>
      <c r="H1009" s="28" t="str">
        <f>IF(TRIM(D1009)="","",IFERROR(INDEX('Student Master'!C:C,MATCH(D1009,'Student Master'!B:B,0)),"Not Found"))</f>
        <v/>
      </c>
      <c r="I1009" s="28" t="str">
        <f>IF(TRIM(D1009)="","",IFERROR(INDEX('Student Master'!D:D,MATCH(D1009,'Student Master'!B:B,0)),"Not Found"))</f>
        <v/>
      </c>
      <c r="J1009" s="28" t="str">
        <f>IF(TRIM(D1009)="","",IFERROR(INDEX('Student Master'!H:H,MATCH(D1009,'Student Master'!B:B,0)),"Not Found"))</f>
        <v/>
      </c>
      <c r="K1009" s="28" t="str">
        <f>IF(TRIM(D1009)="","",IFERROR(INDEX('Student Master'!N:N,MATCH(D1009,'Student Master'!B:B,0)),"Not Found"))</f>
        <v/>
      </c>
      <c r="L1009" s="28" t="str">
        <f>IF(TRIM(D1009)="","",IFERROR(INDEX('Student Master'!L:L,MATCH(D1009,'Student Master'!B:B,0)),"Not Found"))</f>
        <v/>
      </c>
      <c r="M1009" s="28"/>
      <c r="N1009" s="28"/>
    </row>
    <row r="1010" spans="1:14" x14ac:dyDescent="0.35">
      <c r="A1010" s="28">
        <f t="shared" si="16"/>
        <v>1009</v>
      </c>
      <c r="B1010" s="30"/>
      <c r="C1010" s="28"/>
      <c r="D1010" s="28"/>
      <c r="E1010" s="28"/>
      <c r="F1010" s="28"/>
      <c r="G1010" s="28"/>
      <c r="H1010" s="28" t="str">
        <f>IF(TRIM(D1010)="","",IFERROR(INDEX('Student Master'!C:C,MATCH(D1010,'Student Master'!B:B,0)),"Not Found"))</f>
        <v/>
      </c>
      <c r="I1010" s="28" t="str">
        <f>IF(TRIM(D1010)="","",IFERROR(INDEX('Student Master'!D:D,MATCH(D1010,'Student Master'!B:B,0)),"Not Found"))</f>
        <v/>
      </c>
      <c r="J1010" s="28" t="str">
        <f>IF(TRIM(D1010)="","",IFERROR(INDEX('Student Master'!H:H,MATCH(D1010,'Student Master'!B:B,0)),"Not Found"))</f>
        <v/>
      </c>
      <c r="K1010" s="28" t="str">
        <f>IF(TRIM(D1010)="","",IFERROR(INDEX('Student Master'!N:N,MATCH(D1010,'Student Master'!B:B,0)),"Not Found"))</f>
        <v/>
      </c>
      <c r="L1010" s="28" t="str">
        <f>IF(TRIM(D1010)="","",IFERROR(INDEX('Student Master'!L:L,MATCH(D1010,'Student Master'!B:B,0)),"Not Found"))</f>
        <v/>
      </c>
      <c r="M1010" s="28"/>
      <c r="N1010" s="28"/>
    </row>
    <row r="1011" spans="1:14" x14ac:dyDescent="0.35">
      <c r="A1011" s="28">
        <f t="shared" si="16"/>
        <v>1010</v>
      </c>
      <c r="B1011" s="30"/>
      <c r="C1011" s="28"/>
      <c r="D1011" s="28"/>
      <c r="E1011" s="28"/>
      <c r="F1011" s="28"/>
      <c r="G1011" s="28"/>
      <c r="H1011" s="28" t="str">
        <f>IF(TRIM(D1011)="","",IFERROR(INDEX('Student Master'!C:C,MATCH(D1011,'Student Master'!B:B,0)),"Not Found"))</f>
        <v/>
      </c>
      <c r="I1011" s="28" t="str">
        <f>IF(TRIM(D1011)="","",IFERROR(INDEX('Student Master'!D:D,MATCH(D1011,'Student Master'!B:B,0)),"Not Found"))</f>
        <v/>
      </c>
      <c r="J1011" s="28" t="str">
        <f>IF(TRIM(D1011)="","",IFERROR(INDEX('Student Master'!H:H,MATCH(D1011,'Student Master'!B:B,0)),"Not Found"))</f>
        <v/>
      </c>
      <c r="K1011" s="28" t="str">
        <f>IF(TRIM(D1011)="","",IFERROR(INDEX('Student Master'!N:N,MATCH(D1011,'Student Master'!B:B,0)),"Not Found"))</f>
        <v/>
      </c>
      <c r="L1011" s="28" t="str">
        <f>IF(TRIM(D1011)="","",IFERROR(INDEX('Student Master'!L:L,MATCH(D1011,'Student Master'!B:B,0)),"Not Found"))</f>
        <v/>
      </c>
      <c r="M1011" s="28"/>
      <c r="N1011" s="28"/>
    </row>
    <row r="1012" spans="1:14" x14ac:dyDescent="0.35">
      <c r="A1012" s="28">
        <f t="shared" si="16"/>
        <v>1011</v>
      </c>
      <c r="B1012" s="30"/>
      <c r="C1012" s="28"/>
      <c r="D1012" s="28"/>
      <c r="E1012" s="28"/>
      <c r="F1012" s="28"/>
      <c r="G1012" s="28"/>
      <c r="H1012" s="28" t="str">
        <f>IF(TRIM(D1012)="","",IFERROR(INDEX('Student Master'!C:C,MATCH(D1012,'Student Master'!B:B,0)),"Not Found"))</f>
        <v/>
      </c>
      <c r="I1012" s="28" t="str">
        <f>IF(TRIM(D1012)="","",IFERROR(INDEX('Student Master'!D:D,MATCH(D1012,'Student Master'!B:B,0)),"Not Found"))</f>
        <v/>
      </c>
      <c r="J1012" s="28" t="str">
        <f>IF(TRIM(D1012)="","",IFERROR(INDEX('Student Master'!H:H,MATCH(D1012,'Student Master'!B:B,0)),"Not Found"))</f>
        <v/>
      </c>
      <c r="K1012" s="28" t="str">
        <f>IF(TRIM(D1012)="","",IFERROR(INDEX('Student Master'!N:N,MATCH(D1012,'Student Master'!B:B,0)),"Not Found"))</f>
        <v/>
      </c>
      <c r="L1012" s="28" t="str">
        <f>IF(TRIM(D1012)="","",IFERROR(INDEX('Student Master'!L:L,MATCH(D1012,'Student Master'!B:B,0)),"Not Found"))</f>
        <v/>
      </c>
      <c r="M1012" s="28"/>
      <c r="N1012" s="28"/>
    </row>
    <row r="1013" spans="1:14" x14ac:dyDescent="0.35">
      <c r="A1013" s="28">
        <f t="shared" si="16"/>
        <v>1012</v>
      </c>
      <c r="B1013" s="30"/>
      <c r="C1013" s="28"/>
      <c r="D1013" s="28"/>
      <c r="E1013" s="28"/>
      <c r="F1013" s="28"/>
      <c r="G1013" s="28"/>
      <c r="H1013" s="28" t="str">
        <f>IF(TRIM(D1013)="","",IFERROR(INDEX('Student Master'!C:C,MATCH(D1013,'Student Master'!B:B,0)),"Not Found"))</f>
        <v/>
      </c>
      <c r="I1013" s="28" t="str">
        <f>IF(TRIM(D1013)="","",IFERROR(INDEX('Student Master'!D:D,MATCH(D1013,'Student Master'!B:B,0)),"Not Found"))</f>
        <v/>
      </c>
      <c r="J1013" s="28" t="str">
        <f>IF(TRIM(D1013)="","",IFERROR(INDEX('Student Master'!H:H,MATCH(D1013,'Student Master'!B:B,0)),"Not Found"))</f>
        <v/>
      </c>
      <c r="K1013" s="28" t="str">
        <f>IF(TRIM(D1013)="","",IFERROR(INDEX('Student Master'!N:N,MATCH(D1013,'Student Master'!B:B,0)),"Not Found"))</f>
        <v/>
      </c>
      <c r="L1013" s="28" t="str">
        <f>IF(TRIM(D1013)="","",IFERROR(INDEX('Student Master'!L:L,MATCH(D1013,'Student Master'!B:B,0)),"Not Found"))</f>
        <v/>
      </c>
      <c r="M1013" s="28"/>
      <c r="N1013" s="28"/>
    </row>
    <row r="1014" spans="1:14" x14ac:dyDescent="0.35">
      <c r="A1014" s="28">
        <f t="shared" si="16"/>
        <v>1013</v>
      </c>
      <c r="B1014" s="30"/>
      <c r="C1014" s="28"/>
      <c r="D1014" s="28"/>
      <c r="E1014" s="28"/>
      <c r="F1014" s="28"/>
      <c r="G1014" s="28"/>
      <c r="H1014" s="28" t="str">
        <f>IF(TRIM(D1014)="","",IFERROR(INDEX('Student Master'!C:C,MATCH(D1014,'Student Master'!B:B,0)),"Not Found"))</f>
        <v/>
      </c>
      <c r="I1014" s="28" t="str">
        <f>IF(TRIM(D1014)="","",IFERROR(INDEX('Student Master'!D:D,MATCH(D1014,'Student Master'!B:B,0)),"Not Found"))</f>
        <v/>
      </c>
      <c r="J1014" s="28" t="str">
        <f>IF(TRIM(D1014)="","",IFERROR(INDEX('Student Master'!H:H,MATCH(D1014,'Student Master'!B:B,0)),"Not Found"))</f>
        <v/>
      </c>
      <c r="K1014" s="28" t="str">
        <f>IF(TRIM(D1014)="","",IFERROR(INDEX('Student Master'!N:N,MATCH(D1014,'Student Master'!B:B,0)),"Not Found"))</f>
        <v/>
      </c>
      <c r="L1014" s="28" t="str">
        <f>IF(TRIM(D1014)="","",IFERROR(INDEX('Student Master'!L:L,MATCH(D1014,'Student Master'!B:B,0)),"Not Found"))</f>
        <v/>
      </c>
      <c r="M1014" s="28"/>
      <c r="N1014" s="28"/>
    </row>
    <row r="1015" spans="1:14" x14ac:dyDescent="0.35">
      <c r="A1015" s="28">
        <f t="shared" si="16"/>
        <v>1014</v>
      </c>
      <c r="B1015" s="30"/>
      <c r="C1015" s="28"/>
      <c r="D1015" s="28"/>
      <c r="E1015" s="28"/>
      <c r="F1015" s="28"/>
      <c r="G1015" s="28"/>
      <c r="H1015" s="28" t="str">
        <f>IF(TRIM(D1015)="","",IFERROR(INDEX('Student Master'!C:C,MATCH(D1015,'Student Master'!B:B,0)),"Not Found"))</f>
        <v/>
      </c>
      <c r="I1015" s="28" t="str">
        <f>IF(TRIM(D1015)="","",IFERROR(INDEX('Student Master'!D:D,MATCH(D1015,'Student Master'!B:B,0)),"Not Found"))</f>
        <v/>
      </c>
      <c r="J1015" s="28" t="str">
        <f>IF(TRIM(D1015)="","",IFERROR(INDEX('Student Master'!H:H,MATCH(D1015,'Student Master'!B:B,0)),"Not Found"))</f>
        <v/>
      </c>
      <c r="K1015" s="28" t="str">
        <f>IF(TRIM(D1015)="","",IFERROR(INDEX('Student Master'!N:N,MATCH(D1015,'Student Master'!B:B,0)),"Not Found"))</f>
        <v/>
      </c>
      <c r="L1015" s="28" t="str">
        <f>IF(TRIM(D1015)="","",IFERROR(INDEX('Student Master'!L:L,MATCH(D1015,'Student Master'!B:B,0)),"Not Found"))</f>
        <v/>
      </c>
      <c r="M1015" s="28"/>
      <c r="N1015" s="28"/>
    </row>
    <row r="1016" spans="1:14" x14ac:dyDescent="0.35">
      <c r="A1016" s="28">
        <f t="shared" si="16"/>
        <v>1015</v>
      </c>
      <c r="B1016" s="30"/>
      <c r="C1016" s="28"/>
      <c r="D1016" s="28"/>
      <c r="E1016" s="28"/>
      <c r="F1016" s="28"/>
      <c r="G1016" s="28"/>
      <c r="H1016" s="28" t="str">
        <f>IF(TRIM(D1016)="","",IFERROR(INDEX('Student Master'!C:C,MATCH(D1016,'Student Master'!B:B,0)),"Not Found"))</f>
        <v/>
      </c>
      <c r="I1016" s="28" t="str">
        <f>IF(TRIM(D1016)="","",IFERROR(INDEX('Student Master'!D:D,MATCH(D1016,'Student Master'!B:B,0)),"Not Found"))</f>
        <v/>
      </c>
      <c r="J1016" s="28" t="str">
        <f>IF(TRIM(D1016)="","",IFERROR(INDEX('Student Master'!H:H,MATCH(D1016,'Student Master'!B:B,0)),"Not Found"))</f>
        <v/>
      </c>
      <c r="K1016" s="28" t="str">
        <f>IF(TRIM(D1016)="","",IFERROR(INDEX('Student Master'!N:N,MATCH(D1016,'Student Master'!B:B,0)),"Not Found"))</f>
        <v/>
      </c>
      <c r="L1016" s="28" t="str">
        <f>IF(TRIM(D1016)="","",IFERROR(INDEX('Student Master'!L:L,MATCH(D1016,'Student Master'!B:B,0)),"Not Found"))</f>
        <v/>
      </c>
      <c r="M1016" s="28"/>
      <c r="N1016" s="28"/>
    </row>
    <row r="1017" spans="1:14" x14ac:dyDescent="0.35">
      <c r="A1017" s="28">
        <f t="shared" si="16"/>
        <v>1016</v>
      </c>
      <c r="B1017" s="30"/>
      <c r="C1017" s="28"/>
      <c r="D1017" s="28"/>
      <c r="E1017" s="28"/>
      <c r="F1017" s="28"/>
      <c r="G1017" s="28"/>
      <c r="H1017" s="28" t="str">
        <f>IF(TRIM(D1017)="","",IFERROR(INDEX('Student Master'!C:C,MATCH(D1017,'Student Master'!B:B,0)),"Not Found"))</f>
        <v/>
      </c>
      <c r="I1017" s="28" t="str">
        <f>IF(TRIM(D1017)="","",IFERROR(INDEX('Student Master'!D:D,MATCH(D1017,'Student Master'!B:B,0)),"Not Found"))</f>
        <v/>
      </c>
      <c r="J1017" s="28" t="str">
        <f>IF(TRIM(D1017)="","",IFERROR(INDEX('Student Master'!H:H,MATCH(D1017,'Student Master'!B:B,0)),"Not Found"))</f>
        <v/>
      </c>
      <c r="K1017" s="28" t="str">
        <f>IF(TRIM(D1017)="","",IFERROR(INDEX('Student Master'!N:N,MATCH(D1017,'Student Master'!B:B,0)),"Not Found"))</f>
        <v/>
      </c>
      <c r="L1017" s="28" t="str">
        <f>IF(TRIM(D1017)="","",IFERROR(INDEX('Student Master'!L:L,MATCH(D1017,'Student Master'!B:B,0)),"Not Found"))</f>
        <v/>
      </c>
      <c r="M1017" s="28"/>
      <c r="N1017" s="28"/>
    </row>
    <row r="1018" spans="1:14" x14ac:dyDescent="0.35">
      <c r="A1018" s="28">
        <f t="shared" si="16"/>
        <v>1017</v>
      </c>
      <c r="B1018" s="30"/>
      <c r="C1018" s="28"/>
      <c r="D1018" s="28"/>
      <c r="E1018" s="28"/>
      <c r="F1018" s="28"/>
      <c r="G1018" s="28"/>
      <c r="H1018" s="28" t="str">
        <f>IF(TRIM(D1018)="","",IFERROR(INDEX('Student Master'!C:C,MATCH(D1018,'Student Master'!B:B,0)),"Not Found"))</f>
        <v/>
      </c>
      <c r="I1018" s="28" t="str">
        <f>IF(TRIM(D1018)="","",IFERROR(INDEX('Student Master'!D:D,MATCH(D1018,'Student Master'!B:B,0)),"Not Found"))</f>
        <v/>
      </c>
      <c r="J1018" s="28" t="str">
        <f>IF(TRIM(D1018)="","",IFERROR(INDEX('Student Master'!H:H,MATCH(D1018,'Student Master'!B:B,0)),"Not Found"))</f>
        <v/>
      </c>
      <c r="K1018" s="28" t="str">
        <f>IF(TRIM(D1018)="","",IFERROR(INDEX('Student Master'!N:N,MATCH(D1018,'Student Master'!B:B,0)),"Not Found"))</f>
        <v/>
      </c>
      <c r="L1018" s="28" t="str">
        <f>IF(TRIM(D1018)="","",IFERROR(INDEX('Student Master'!L:L,MATCH(D1018,'Student Master'!B:B,0)),"Not Found"))</f>
        <v/>
      </c>
      <c r="M1018" s="28"/>
      <c r="N1018" s="28"/>
    </row>
    <row r="1019" spans="1:14" x14ac:dyDescent="0.35">
      <c r="A1019" s="28">
        <f t="shared" si="16"/>
        <v>1018</v>
      </c>
      <c r="B1019" s="30"/>
      <c r="C1019" s="28"/>
      <c r="D1019" s="28"/>
      <c r="E1019" s="28"/>
      <c r="F1019" s="28"/>
      <c r="G1019" s="28"/>
      <c r="H1019" s="28" t="str">
        <f>IF(TRIM(D1019)="","",IFERROR(INDEX('Student Master'!C:C,MATCH(D1019,'Student Master'!B:B,0)),"Not Found"))</f>
        <v/>
      </c>
      <c r="I1019" s="28" t="str">
        <f>IF(TRIM(D1019)="","",IFERROR(INDEX('Student Master'!D:D,MATCH(D1019,'Student Master'!B:B,0)),"Not Found"))</f>
        <v/>
      </c>
      <c r="J1019" s="28" t="str">
        <f>IF(TRIM(D1019)="","",IFERROR(INDEX('Student Master'!H:H,MATCH(D1019,'Student Master'!B:B,0)),"Not Found"))</f>
        <v/>
      </c>
      <c r="K1019" s="28" t="str">
        <f>IF(TRIM(D1019)="","",IFERROR(INDEX('Student Master'!N:N,MATCH(D1019,'Student Master'!B:B,0)),"Not Found"))</f>
        <v/>
      </c>
      <c r="L1019" s="28" t="str">
        <f>IF(TRIM(D1019)="","",IFERROR(INDEX('Student Master'!L:L,MATCH(D1019,'Student Master'!B:B,0)),"Not Found"))</f>
        <v/>
      </c>
      <c r="M1019" s="28"/>
      <c r="N1019" s="28"/>
    </row>
    <row r="1020" spans="1:14" x14ac:dyDescent="0.35">
      <c r="A1020" s="28">
        <f t="shared" si="16"/>
        <v>1019</v>
      </c>
      <c r="B1020" s="30"/>
      <c r="C1020" s="28"/>
      <c r="D1020" s="28"/>
      <c r="E1020" s="28"/>
      <c r="F1020" s="28"/>
      <c r="G1020" s="28"/>
      <c r="H1020" s="28" t="str">
        <f>IF(TRIM(D1020)="","",IFERROR(INDEX('Student Master'!C:C,MATCH(D1020,'Student Master'!B:B,0)),"Not Found"))</f>
        <v/>
      </c>
      <c r="I1020" s="28" t="str">
        <f>IF(TRIM(D1020)="","",IFERROR(INDEX('Student Master'!D:D,MATCH(D1020,'Student Master'!B:B,0)),"Not Found"))</f>
        <v/>
      </c>
      <c r="J1020" s="28" t="str">
        <f>IF(TRIM(D1020)="","",IFERROR(INDEX('Student Master'!H:H,MATCH(D1020,'Student Master'!B:B,0)),"Not Found"))</f>
        <v/>
      </c>
      <c r="K1020" s="28" t="str">
        <f>IF(TRIM(D1020)="","",IFERROR(INDEX('Student Master'!N:N,MATCH(D1020,'Student Master'!B:B,0)),"Not Found"))</f>
        <v/>
      </c>
      <c r="L1020" s="28" t="str">
        <f>IF(TRIM(D1020)="","",IFERROR(INDEX('Student Master'!L:L,MATCH(D1020,'Student Master'!B:B,0)),"Not Found"))</f>
        <v/>
      </c>
      <c r="M1020" s="28"/>
      <c r="N1020" s="28"/>
    </row>
    <row r="1021" spans="1:14" x14ac:dyDescent="0.35">
      <c r="A1021" s="28">
        <f t="shared" si="16"/>
        <v>1020</v>
      </c>
      <c r="B1021" s="30"/>
      <c r="C1021" s="28"/>
      <c r="D1021" s="28"/>
      <c r="E1021" s="28"/>
      <c r="F1021" s="28"/>
      <c r="G1021" s="28"/>
      <c r="H1021" s="28" t="str">
        <f>IF(TRIM(D1021)="","",IFERROR(INDEX('Student Master'!C:C,MATCH(D1021,'Student Master'!B:B,0)),"Not Found"))</f>
        <v/>
      </c>
      <c r="I1021" s="28" t="str">
        <f>IF(TRIM(D1021)="","",IFERROR(INDEX('Student Master'!D:D,MATCH(D1021,'Student Master'!B:B,0)),"Not Found"))</f>
        <v/>
      </c>
      <c r="J1021" s="28" t="str">
        <f>IF(TRIM(D1021)="","",IFERROR(INDEX('Student Master'!H:H,MATCH(D1021,'Student Master'!B:B,0)),"Not Found"))</f>
        <v/>
      </c>
      <c r="K1021" s="28" t="str">
        <f>IF(TRIM(D1021)="","",IFERROR(INDEX('Student Master'!N:N,MATCH(D1021,'Student Master'!B:B,0)),"Not Found"))</f>
        <v/>
      </c>
      <c r="L1021" s="28" t="str">
        <f>IF(TRIM(D1021)="","",IFERROR(INDEX('Student Master'!L:L,MATCH(D1021,'Student Master'!B:B,0)),"Not Found"))</f>
        <v/>
      </c>
      <c r="M1021" s="28"/>
      <c r="N1021" s="28"/>
    </row>
    <row r="1022" spans="1:14" x14ac:dyDescent="0.35">
      <c r="A1022" s="28">
        <f t="shared" si="16"/>
        <v>1021</v>
      </c>
      <c r="B1022" s="30"/>
      <c r="C1022" s="28"/>
      <c r="D1022" s="28"/>
      <c r="E1022" s="28"/>
      <c r="F1022" s="28"/>
      <c r="G1022" s="28"/>
      <c r="H1022" s="28" t="str">
        <f>IF(TRIM(D1022)="","",IFERROR(INDEX('Student Master'!C:C,MATCH(D1022,'Student Master'!B:B,0)),"Not Found"))</f>
        <v/>
      </c>
      <c r="I1022" s="28" t="str">
        <f>IF(TRIM(D1022)="","",IFERROR(INDEX('Student Master'!D:D,MATCH(D1022,'Student Master'!B:B,0)),"Not Found"))</f>
        <v/>
      </c>
      <c r="J1022" s="28" t="str">
        <f>IF(TRIM(D1022)="","",IFERROR(INDEX('Student Master'!H:H,MATCH(D1022,'Student Master'!B:B,0)),"Not Found"))</f>
        <v/>
      </c>
      <c r="K1022" s="28" t="str">
        <f>IF(TRIM(D1022)="","",IFERROR(INDEX('Student Master'!N:N,MATCH(D1022,'Student Master'!B:B,0)),"Not Found"))</f>
        <v/>
      </c>
      <c r="L1022" s="28" t="str">
        <f>IF(TRIM(D1022)="","",IFERROR(INDEX('Student Master'!L:L,MATCH(D1022,'Student Master'!B:B,0)),"Not Found"))</f>
        <v/>
      </c>
      <c r="M1022" s="28"/>
      <c r="N1022" s="28"/>
    </row>
    <row r="1023" spans="1:14" x14ac:dyDescent="0.35">
      <c r="A1023" s="28">
        <f t="shared" si="16"/>
        <v>1022</v>
      </c>
      <c r="B1023" s="30"/>
      <c r="C1023" s="28"/>
      <c r="D1023" s="28"/>
      <c r="E1023" s="28"/>
      <c r="F1023" s="28"/>
      <c r="G1023" s="28"/>
      <c r="H1023" s="28" t="str">
        <f>IF(TRIM(D1023)="","",IFERROR(INDEX('Student Master'!C:C,MATCH(D1023,'Student Master'!B:B,0)),"Not Found"))</f>
        <v/>
      </c>
      <c r="I1023" s="28" t="str">
        <f>IF(TRIM(D1023)="","",IFERROR(INDEX('Student Master'!D:D,MATCH(D1023,'Student Master'!B:B,0)),"Not Found"))</f>
        <v/>
      </c>
      <c r="J1023" s="28" t="str">
        <f>IF(TRIM(D1023)="","",IFERROR(INDEX('Student Master'!H:H,MATCH(D1023,'Student Master'!B:B,0)),"Not Found"))</f>
        <v/>
      </c>
      <c r="K1023" s="28" t="str">
        <f>IF(TRIM(D1023)="","",IFERROR(INDEX('Student Master'!N:N,MATCH(D1023,'Student Master'!B:B,0)),"Not Found"))</f>
        <v/>
      </c>
      <c r="L1023" s="28" t="str">
        <f>IF(TRIM(D1023)="","",IFERROR(INDEX('Student Master'!L:L,MATCH(D1023,'Student Master'!B:B,0)),"Not Found"))</f>
        <v/>
      </c>
      <c r="M1023" s="28"/>
      <c r="N1023" s="28"/>
    </row>
    <row r="1024" spans="1:14" x14ac:dyDescent="0.35">
      <c r="A1024" s="28">
        <f t="shared" si="16"/>
        <v>1023</v>
      </c>
      <c r="B1024" s="30"/>
      <c r="C1024" s="28"/>
      <c r="D1024" s="28"/>
      <c r="E1024" s="28"/>
      <c r="F1024" s="28"/>
      <c r="G1024" s="28"/>
      <c r="H1024" s="28" t="str">
        <f>IF(TRIM(D1024)="","",IFERROR(INDEX('Student Master'!C:C,MATCH(D1024,'Student Master'!B:B,0)),"Not Found"))</f>
        <v/>
      </c>
      <c r="I1024" s="28" t="str">
        <f>IF(TRIM(D1024)="","",IFERROR(INDEX('Student Master'!D:D,MATCH(D1024,'Student Master'!B:B,0)),"Not Found"))</f>
        <v/>
      </c>
      <c r="J1024" s="28" t="str">
        <f>IF(TRIM(D1024)="","",IFERROR(INDEX('Student Master'!H:H,MATCH(D1024,'Student Master'!B:B,0)),"Not Found"))</f>
        <v/>
      </c>
      <c r="K1024" s="28" t="str">
        <f>IF(TRIM(D1024)="","",IFERROR(INDEX('Student Master'!N:N,MATCH(D1024,'Student Master'!B:B,0)),"Not Found"))</f>
        <v/>
      </c>
      <c r="L1024" s="28" t="str">
        <f>IF(TRIM(D1024)="","",IFERROR(INDEX('Student Master'!L:L,MATCH(D1024,'Student Master'!B:B,0)),"Not Found"))</f>
        <v/>
      </c>
      <c r="M1024" s="28"/>
      <c r="N1024" s="28"/>
    </row>
    <row r="1025" spans="1:14" x14ac:dyDescent="0.35">
      <c r="A1025" s="28">
        <f t="shared" si="16"/>
        <v>1024</v>
      </c>
      <c r="B1025" s="30"/>
      <c r="C1025" s="28"/>
      <c r="D1025" s="28"/>
      <c r="E1025" s="28"/>
      <c r="F1025" s="28"/>
      <c r="G1025" s="28"/>
      <c r="H1025" s="28" t="str">
        <f>IF(TRIM(D1025)="","",IFERROR(INDEX('Student Master'!C:C,MATCH(D1025,'Student Master'!B:B,0)),"Not Found"))</f>
        <v/>
      </c>
      <c r="I1025" s="28" t="str">
        <f>IF(TRIM(D1025)="","",IFERROR(INDEX('Student Master'!D:D,MATCH(D1025,'Student Master'!B:B,0)),"Not Found"))</f>
        <v/>
      </c>
      <c r="J1025" s="28" t="str">
        <f>IF(TRIM(D1025)="","",IFERROR(INDEX('Student Master'!H:H,MATCH(D1025,'Student Master'!B:B,0)),"Not Found"))</f>
        <v/>
      </c>
      <c r="K1025" s="28" t="str">
        <f>IF(TRIM(D1025)="","",IFERROR(INDEX('Student Master'!N:N,MATCH(D1025,'Student Master'!B:B,0)),"Not Found"))</f>
        <v/>
      </c>
      <c r="L1025" s="28" t="str">
        <f>IF(TRIM(D1025)="","",IFERROR(INDEX('Student Master'!L:L,MATCH(D1025,'Student Master'!B:B,0)),"Not Found"))</f>
        <v/>
      </c>
      <c r="M1025" s="28"/>
      <c r="N1025" s="28"/>
    </row>
    <row r="1026" spans="1:14" x14ac:dyDescent="0.35">
      <c r="A1026" s="28">
        <f t="shared" si="16"/>
        <v>1025</v>
      </c>
      <c r="B1026" s="30"/>
      <c r="C1026" s="28"/>
      <c r="D1026" s="28"/>
      <c r="E1026" s="28"/>
      <c r="F1026" s="28"/>
      <c r="G1026" s="28"/>
      <c r="H1026" s="28" t="str">
        <f>IF(TRIM(D1026)="","",IFERROR(INDEX('Student Master'!C:C,MATCH(D1026,'Student Master'!B:B,0)),"Not Found"))</f>
        <v/>
      </c>
      <c r="I1026" s="28" t="str">
        <f>IF(TRIM(D1026)="","",IFERROR(INDEX('Student Master'!D:D,MATCH(D1026,'Student Master'!B:B,0)),"Not Found"))</f>
        <v/>
      </c>
      <c r="J1026" s="28" t="str">
        <f>IF(TRIM(D1026)="","",IFERROR(INDEX('Student Master'!H:H,MATCH(D1026,'Student Master'!B:B,0)),"Not Found"))</f>
        <v/>
      </c>
      <c r="K1026" s="28" t="str">
        <f>IF(TRIM(D1026)="","",IFERROR(INDEX('Student Master'!N:N,MATCH(D1026,'Student Master'!B:B,0)),"Not Found"))</f>
        <v/>
      </c>
      <c r="L1026" s="28" t="str">
        <f>IF(TRIM(D1026)="","",IFERROR(INDEX('Student Master'!L:L,MATCH(D1026,'Student Master'!B:B,0)),"Not Found"))</f>
        <v/>
      </c>
      <c r="M1026" s="28"/>
      <c r="N1026" s="28"/>
    </row>
    <row r="1027" spans="1:14" x14ac:dyDescent="0.35">
      <c r="A1027" s="28">
        <f t="shared" si="16"/>
        <v>1026</v>
      </c>
      <c r="B1027" s="30"/>
      <c r="C1027" s="28"/>
      <c r="D1027" s="28"/>
      <c r="E1027" s="28"/>
      <c r="F1027" s="28"/>
      <c r="G1027" s="28"/>
      <c r="H1027" s="28" t="str">
        <f>IF(TRIM(D1027)="","",IFERROR(INDEX('Student Master'!C:C,MATCH(D1027,'Student Master'!B:B,0)),"Not Found"))</f>
        <v/>
      </c>
      <c r="I1027" s="28" t="str">
        <f>IF(TRIM(D1027)="","",IFERROR(INDEX('Student Master'!D:D,MATCH(D1027,'Student Master'!B:B,0)),"Not Found"))</f>
        <v/>
      </c>
      <c r="J1027" s="28" t="str">
        <f>IF(TRIM(D1027)="","",IFERROR(INDEX('Student Master'!H:H,MATCH(D1027,'Student Master'!B:B,0)),"Not Found"))</f>
        <v/>
      </c>
      <c r="K1027" s="28" t="str">
        <f>IF(TRIM(D1027)="","",IFERROR(INDEX('Student Master'!N:N,MATCH(D1027,'Student Master'!B:B,0)),"Not Found"))</f>
        <v/>
      </c>
      <c r="L1027" s="28" t="str">
        <f>IF(TRIM(D1027)="","",IFERROR(INDEX('Student Master'!L:L,MATCH(D1027,'Student Master'!B:B,0)),"Not Found"))</f>
        <v/>
      </c>
      <c r="M1027" s="28"/>
      <c r="N1027" s="28"/>
    </row>
    <row r="1028" spans="1:14" x14ac:dyDescent="0.35">
      <c r="A1028" s="28">
        <f t="shared" si="16"/>
        <v>1027</v>
      </c>
      <c r="B1028" s="30"/>
      <c r="C1028" s="28"/>
      <c r="D1028" s="28"/>
      <c r="E1028" s="28"/>
      <c r="F1028" s="28"/>
      <c r="G1028" s="28"/>
      <c r="H1028" s="28" t="str">
        <f>IF(TRIM(D1028)="","",IFERROR(INDEX('Student Master'!C:C,MATCH(D1028,'Student Master'!B:B,0)),"Not Found"))</f>
        <v/>
      </c>
      <c r="I1028" s="28" t="str">
        <f>IF(TRIM(D1028)="","",IFERROR(INDEX('Student Master'!D:D,MATCH(D1028,'Student Master'!B:B,0)),"Not Found"))</f>
        <v/>
      </c>
      <c r="J1028" s="28" t="str">
        <f>IF(TRIM(D1028)="","",IFERROR(INDEX('Student Master'!H:H,MATCH(D1028,'Student Master'!B:B,0)),"Not Found"))</f>
        <v/>
      </c>
      <c r="K1028" s="28" t="str">
        <f>IF(TRIM(D1028)="","",IFERROR(INDEX('Student Master'!N:N,MATCH(D1028,'Student Master'!B:B,0)),"Not Found"))</f>
        <v/>
      </c>
      <c r="L1028" s="28" t="str">
        <f>IF(TRIM(D1028)="","",IFERROR(INDEX('Student Master'!L:L,MATCH(D1028,'Student Master'!B:B,0)),"Not Found"))</f>
        <v/>
      </c>
      <c r="M1028" s="28"/>
      <c r="N1028" s="28"/>
    </row>
    <row r="1029" spans="1:14" x14ac:dyDescent="0.35">
      <c r="A1029" s="28">
        <f t="shared" si="16"/>
        <v>1028</v>
      </c>
      <c r="B1029" s="30"/>
      <c r="C1029" s="28"/>
      <c r="D1029" s="28"/>
      <c r="E1029" s="28"/>
      <c r="F1029" s="28"/>
      <c r="G1029" s="28"/>
      <c r="H1029" s="28" t="str">
        <f>IF(TRIM(D1029)="","",IFERROR(INDEX('Student Master'!C:C,MATCH(D1029,'Student Master'!B:B,0)),"Not Found"))</f>
        <v/>
      </c>
      <c r="I1029" s="28" t="str">
        <f>IF(TRIM(D1029)="","",IFERROR(INDEX('Student Master'!D:D,MATCH(D1029,'Student Master'!B:B,0)),"Not Found"))</f>
        <v/>
      </c>
      <c r="J1029" s="28" t="str">
        <f>IF(TRIM(D1029)="","",IFERROR(INDEX('Student Master'!H:H,MATCH(D1029,'Student Master'!B:B,0)),"Not Found"))</f>
        <v/>
      </c>
      <c r="K1029" s="28" t="str">
        <f>IF(TRIM(D1029)="","",IFERROR(INDEX('Student Master'!N:N,MATCH(D1029,'Student Master'!B:B,0)),"Not Found"))</f>
        <v/>
      </c>
      <c r="L1029" s="28" t="str">
        <f>IF(TRIM(D1029)="","",IFERROR(INDEX('Student Master'!L:L,MATCH(D1029,'Student Master'!B:B,0)),"Not Found"))</f>
        <v/>
      </c>
      <c r="M1029" s="28"/>
      <c r="N1029" s="28"/>
    </row>
    <row r="1030" spans="1:14" x14ac:dyDescent="0.35">
      <c r="A1030" s="28">
        <f t="shared" si="16"/>
        <v>1029</v>
      </c>
      <c r="B1030" s="30"/>
      <c r="C1030" s="28"/>
      <c r="D1030" s="28"/>
      <c r="E1030" s="28"/>
      <c r="F1030" s="28"/>
      <c r="G1030" s="28"/>
      <c r="H1030" s="28" t="str">
        <f>IF(TRIM(D1030)="","",IFERROR(INDEX('Student Master'!C:C,MATCH(D1030,'Student Master'!B:B,0)),"Not Found"))</f>
        <v/>
      </c>
      <c r="I1030" s="28" t="str">
        <f>IF(TRIM(D1030)="","",IFERROR(INDEX('Student Master'!D:D,MATCH(D1030,'Student Master'!B:B,0)),"Not Found"))</f>
        <v/>
      </c>
      <c r="J1030" s="28" t="str">
        <f>IF(TRIM(D1030)="","",IFERROR(INDEX('Student Master'!H:H,MATCH(D1030,'Student Master'!B:B,0)),"Not Found"))</f>
        <v/>
      </c>
      <c r="K1030" s="28" t="str">
        <f>IF(TRIM(D1030)="","",IFERROR(INDEX('Student Master'!N:N,MATCH(D1030,'Student Master'!B:B,0)),"Not Found"))</f>
        <v/>
      </c>
      <c r="L1030" s="28" t="str">
        <f>IF(TRIM(D1030)="","",IFERROR(INDEX('Student Master'!L:L,MATCH(D1030,'Student Master'!B:B,0)),"Not Found"))</f>
        <v/>
      </c>
      <c r="M1030" s="28"/>
      <c r="N1030" s="28"/>
    </row>
    <row r="1031" spans="1:14" x14ac:dyDescent="0.35">
      <c r="A1031" s="28">
        <f t="shared" si="16"/>
        <v>1030</v>
      </c>
      <c r="B1031" s="30"/>
      <c r="C1031" s="28"/>
      <c r="D1031" s="28"/>
      <c r="E1031" s="28"/>
      <c r="F1031" s="28"/>
      <c r="G1031" s="28"/>
      <c r="H1031" s="28" t="str">
        <f>IF(TRIM(D1031)="","",IFERROR(INDEX('Student Master'!C:C,MATCH(D1031,'Student Master'!B:B,0)),"Not Found"))</f>
        <v/>
      </c>
      <c r="I1031" s="28" t="str">
        <f>IF(TRIM(D1031)="","",IFERROR(INDEX('Student Master'!D:D,MATCH(D1031,'Student Master'!B:B,0)),"Not Found"))</f>
        <v/>
      </c>
      <c r="J1031" s="28" t="str">
        <f>IF(TRIM(D1031)="","",IFERROR(INDEX('Student Master'!H:H,MATCH(D1031,'Student Master'!B:B,0)),"Not Found"))</f>
        <v/>
      </c>
      <c r="K1031" s="28" t="str">
        <f>IF(TRIM(D1031)="","",IFERROR(INDEX('Student Master'!N:N,MATCH(D1031,'Student Master'!B:B,0)),"Not Found"))</f>
        <v/>
      </c>
      <c r="L1031" s="28" t="str">
        <f>IF(TRIM(D1031)="","",IFERROR(INDEX('Student Master'!L:L,MATCH(D1031,'Student Master'!B:B,0)),"Not Found"))</f>
        <v/>
      </c>
      <c r="M1031" s="28"/>
      <c r="N1031" s="28"/>
    </row>
    <row r="1032" spans="1:14" x14ac:dyDescent="0.35">
      <c r="A1032" s="28">
        <f t="shared" si="16"/>
        <v>1031</v>
      </c>
      <c r="B1032" s="30"/>
      <c r="C1032" s="28"/>
      <c r="D1032" s="28"/>
      <c r="E1032" s="28"/>
      <c r="F1032" s="28"/>
      <c r="G1032" s="28"/>
      <c r="H1032" s="28" t="str">
        <f>IF(TRIM(D1032)="","",IFERROR(INDEX('Student Master'!C:C,MATCH(D1032,'Student Master'!B:B,0)),"Not Found"))</f>
        <v/>
      </c>
      <c r="I1032" s="28" t="str">
        <f>IF(TRIM(D1032)="","",IFERROR(INDEX('Student Master'!D:D,MATCH(D1032,'Student Master'!B:B,0)),"Not Found"))</f>
        <v/>
      </c>
      <c r="J1032" s="28" t="str">
        <f>IF(TRIM(D1032)="","",IFERROR(INDEX('Student Master'!H:H,MATCH(D1032,'Student Master'!B:B,0)),"Not Found"))</f>
        <v/>
      </c>
      <c r="K1032" s="28" t="str">
        <f>IF(TRIM(D1032)="","",IFERROR(INDEX('Student Master'!N:N,MATCH(D1032,'Student Master'!B:B,0)),"Not Found"))</f>
        <v/>
      </c>
      <c r="L1032" s="28" t="str">
        <f>IF(TRIM(D1032)="","",IFERROR(INDEX('Student Master'!L:L,MATCH(D1032,'Student Master'!B:B,0)),"Not Found"))</f>
        <v/>
      </c>
      <c r="M1032" s="28"/>
      <c r="N1032" s="28"/>
    </row>
    <row r="1033" spans="1:14" x14ac:dyDescent="0.35">
      <c r="A1033" s="28">
        <f t="shared" si="16"/>
        <v>1032</v>
      </c>
      <c r="B1033" s="30"/>
      <c r="C1033" s="28"/>
      <c r="D1033" s="28"/>
      <c r="E1033" s="28"/>
      <c r="F1033" s="28"/>
      <c r="G1033" s="28"/>
      <c r="H1033" s="28" t="str">
        <f>IF(TRIM(D1033)="","",IFERROR(INDEX('Student Master'!C:C,MATCH(D1033,'Student Master'!B:B,0)),"Not Found"))</f>
        <v/>
      </c>
      <c r="I1033" s="28" t="str">
        <f>IF(TRIM(D1033)="","",IFERROR(INDEX('Student Master'!D:D,MATCH(D1033,'Student Master'!B:B,0)),"Not Found"))</f>
        <v/>
      </c>
      <c r="J1033" s="28" t="str">
        <f>IF(TRIM(D1033)="","",IFERROR(INDEX('Student Master'!H:H,MATCH(D1033,'Student Master'!B:B,0)),"Not Found"))</f>
        <v/>
      </c>
      <c r="K1033" s="28" t="str">
        <f>IF(TRIM(D1033)="","",IFERROR(INDEX('Student Master'!N:N,MATCH(D1033,'Student Master'!B:B,0)),"Not Found"))</f>
        <v/>
      </c>
      <c r="L1033" s="28" t="str">
        <f>IF(TRIM(D1033)="","",IFERROR(INDEX('Student Master'!L:L,MATCH(D1033,'Student Master'!B:B,0)),"Not Found"))</f>
        <v/>
      </c>
      <c r="M1033" s="28"/>
      <c r="N1033" s="28"/>
    </row>
    <row r="1034" spans="1:14" x14ac:dyDescent="0.35">
      <c r="A1034" s="28">
        <f t="shared" si="16"/>
        <v>1033</v>
      </c>
      <c r="B1034" s="30"/>
      <c r="C1034" s="28"/>
      <c r="D1034" s="28"/>
      <c r="E1034" s="28"/>
      <c r="F1034" s="28"/>
      <c r="G1034" s="28"/>
      <c r="H1034" s="28" t="str">
        <f>IF(TRIM(D1034)="","",IFERROR(INDEX('Student Master'!C:C,MATCH(D1034,'Student Master'!B:B,0)),"Not Found"))</f>
        <v/>
      </c>
      <c r="I1034" s="28" t="str">
        <f>IF(TRIM(D1034)="","",IFERROR(INDEX('Student Master'!D:D,MATCH(D1034,'Student Master'!B:B,0)),"Not Found"))</f>
        <v/>
      </c>
      <c r="J1034" s="28" t="str">
        <f>IF(TRIM(D1034)="","",IFERROR(INDEX('Student Master'!H:H,MATCH(D1034,'Student Master'!B:B,0)),"Not Found"))</f>
        <v/>
      </c>
      <c r="K1034" s="28" t="str">
        <f>IF(TRIM(D1034)="","",IFERROR(INDEX('Student Master'!N:N,MATCH(D1034,'Student Master'!B:B,0)),"Not Found"))</f>
        <v/>
      </c>
      <c r="L1034" s="28" t="str">
        <f>IF(TRIM(D1034)="","",IFERROR(INDEX('Student Master'!L:L,MATCH(D1034,'Student Master'!B:B,0)),"Not Found"))</f>
        <v/>
      </c>
      <c r="M1034" s="28"/>
      <c r="N1034" s="28"/>
    </row>
    <row r="1035" spans="1:14" x14ac:dyDescent="0.35">
      <c r="A1035" s="28">
        <f t="shared" si="16"/>
        <v>1034</v>
      </c>
      <c r="B1035" s="30"/>
      <c r="C1035" s="28"/>
      <c r="D1035" s="28"/>
      <c r="E1035" s="28"/>
      <c r="F1035" s="28"/>
      <c r="G1035" s="28"/>
      <c r="H1035" s="28" t="str">
        <f>IF(TRIM(D1035)="","",IFERROR(INDEX('Student Master'!C:C,MATCH(D1035,'Student Master'!B:B,0)),"Not Found"))</f>
        <v/>
      </c>
      <c r="I1035" s="28" t="str">
        <f>IF(TRIM(D1035)="","",IFERROR(INDEX('Student Master'!D:D,MATCH(D1035,'Student Master'!B:B,0)),"Not Found"))</f>
        <v/>
      </c>
      <c r="J1035" s="28" t="str">
        <f>IF(TRIM(D1035)="","",IFERROR(INDEX('Student Master'!H:H,MATCH(D1035,'Student Master'!B:B,0)),"Not Found"))</f>
        <v/>
      </c>
      <c r="K1035" s="28" t="str">
        <f>IF(TRIM(D1035)="","",IFERROR(INDEX('Student Master'!N:N,MATCH(D1035,'Student Master'!B:B,0)),"Not Found"))</f>
        <v/>
      </c>
      <c r="L1035" s="28" t="str">
        <f>IF(TRIM(D1035)="","",IFERROR(INDEX('Student Master'!L:L,MATCH(D1035,'Student Master'!B:B,0)),"Not Found"))</f>
        <v/>
      </c>
      <c r="M1035" s="28"/>
      <c r="N1035" s="28"/>
    </row>
    <row r="1036" spans="1:14" x14ac:dyDescent="0.35">
      <c r="A1036" s="28">
        <f t="shared" si="16"/>
        <v>1035</v>
      </c>
      <c r="B1036" s="30"/>
      <c r="C1036" s="28"/>
      <c r="D1036" s="28"/>
      <c r="E1036" s="28"/>
      <c r="F1036" s="28"/>
      <c r="G1036" s="28"/>
      <c r="H1036" s="28" t="str">
        <f>IF(TRIM(D1036)="","",IFERROR(INDEX('Student Master'!C:C,MATCH(D1036,'Student Master'!B:B,0)),"Not Found"))</f>
        <v/>
      </c>
      <c r="I1036" s="28" t="str">
        <f>IF(TRIM(D1036)="","",IFERROR(INDEX('Student Master'!D:D,MATCH(D1036,'Student Master'!B:B,0)),"Not Found"))</f>
        <v/>
      </c>
      <c r="J1036" s="28" t="str">
        <f>IF(TRIM(D1036)="","",IFERROR(INDEX('Student Master'!H:H,MATCH(D1036,'Student Master'!B:B,0)),"Not Found"))</f>
        <v/>
      </c>
      <c r="K1036" s="28" t="str">
        <f>IF(TRIM(D1036)="","",IFERROR(INDEX('Student Master'!N:N,MATCH(D1036,'Student Master'!B:B,0)),"Not Found"))</f>
        <v/>
      </c>
      <c r="L1036" s="28" t="str">
        <f>IF(TRIM(D1036)="","",IFERROR(INDEX('Student Master'!L:L,MATCH(D1036,'Student Master'!B:B,0)),"Not Found"))</f>
        <v/>
      </c>
      <c r="M1036" s="28"/>
      <c r="N1036" s="28"/>
    </row>
    <row r="1037" spans="1:14" x14ac:dyDescent="0.35">
      <c r="A1037" s="28">
        <f t="shared" si="16"/>
        <v>1036</v>
      </c>
      <c r="B1037" s="30"/>
      <c r="C1037" s="28"/>
      <c r="D1037" s="28"/>
      <c r="E1037" s="28"/>
      <c r="F1037" s="28"/>
      <c r="G1037" s="28"/>
      <c r="H1037" s="28" t="str">
        <f>IF(TRIM(D1037)="","",IFERROR(INDEX('Student Master'!C:C,MATCH(D1037,'Student Master'!B:B,0)),"Not Found"))</f>
        <v/>
      </c>
      <c r="I1037" s="28" t="str">
        <f>IF(TRIM(D1037)="","",IFERROR(INDEX('Student Master'!D:D,MATCH(D1037,'Student Master'!B:B,0)),"Not Found"))</f>
        <v/>
      </c>
      <c r="J1037" s="28" t="str">
        <f>IF(TRIM(D1037)="","",IFERROR(INDEX('Student Master'!H:H,MATCH(D1037,'Student Master'!B:B,0)),"Not Found"))</f>
        <v/>
      </c>
      <c r="K1037" s="28" t="str">
        <f>IF(TRIM(D1037)="","",IFERROR(INDEX('Student Master'!N:N,MATCH(D1037,'Student Master'!B:B,0)),"Not Found"))</f>
        <v/>
      </c>
      <c r="L1037" s="28" t="str">
        <f>IF(TRIM(D1037)="","",IFERROR(INDEX('Student Master'!L:L,MATCH(D1037,'Student Master'!B:B,0)),"Not Found"))</f>
        <v/>
      </c>
      <c r="M1037" s="28"/>
      <c r="N1037" s="28"/>
    </row>
    <row r="1038" spans="1:14" x14ac:dyDescent="0.35">
      <c r="A1038" s="28">
        <f t="shared" si="16"/>
        <v>1037</v>
      </c>
      <c r="B1038" s="30"/>
      <c r="C1038" s="28"/>
      <c r="D1038" s="28"/>
      <c r="E1038" s="28"/>
      <c r="F1038" s="28"/>
      <c r="G1038" s="28"/>
      <c r="H1038" s="28" t="str">
        <f>IF(TRIM(D1038)="","",IFERROR(INDEX('Student Master'!C:C,MATCH(D1038,'Student Master'!B:B,0)),"Not Found"))</f>
        <v/>
      </c>
      <c r="I1038" s="28" t="str">
        <f>IF(TRIM(D1038)="","",IFERROR(INDEX('Student Master'!D:D,MATCH(D1038,'Student Master'!B:B,0)),"Not Found"))</f>
        <v/>
      </c>
      <c r="J1038" s="28" t="str">
        <f>IF(TRIM(D1038)="","",IFERROR(INDEX('Student Master'!H:H,MATCH(D1038,'Student Master'!B:B,0)),"Not Found"))</f>
        <v/>
      </c>
      <c r="K1038" s="28" t="str">
        <f>IF(TRIM(D1038)="","",IFERROR(INDEX('Student Master'!N:N,MATCH(D1038,'Student Master'!B:B,0)),"Not Found"))</f>
        <v/>
      </c>
      <c r="L1038" s="28" t="str">
        <f>IF(TRIM(D1038)="","",IFERROR(INDEX('Student Master'!L:L,MATCH(D1038,'Student Master'!B:B,0)),"Not Found"))</f>
        <v/>
      </c>
      <c r="M1038" s="28"/>
      <c r="N1038" s="28"/>
    </row>
    <row r="1039" spans="1:14" x14ac:dyDescent="0.35">
      <c r="A1039" s="28">
        <f t="shared" si="16"/>
        <v>1038</v>
      </c>
      <c r="B1039" s="30"/>
      <c r="C1039" s="28"/>
      <c r="D1039" s="28"/>
      <c r="E1039" s="28"/>
      <c r="F1039" s="28"/>
      <c r="G1039" s="28"/>
      <c r="H1039" s="28" t="str">
        <f>IF(TRIM(D1039)="","",IFERROR(INDEX('Student Master'!C:C,MATCH(D1039,'Student Master'!B:B,0)),"Not Found"))</f>
        <v/>
      </c>
      <c r="I1039" s="28" t="str">
        <f>IF(TRIM(D1039)="","",IFERROR(INDEX('Student Master'!D:D,MATCH(D1039,'Student Master'!B:B,0)),"Not Found"))</f>
        <v/>
      </c>
      <c r="J1039" s="28" t="str">
        <f>IF(TRIM(D1039)="","",IFERROR(INDEX('Student Master'!H:H,MATCH(D1039,'Student Master'!B:B,0)),"Not Found"))</f>
        <v/>
      </c>
      <c r="K1039" s="28" t="str">
        <f>IF(TRIM(D1039)="","",IFERROR(INDEX('Student Master'!N:N,MATCH(D1039,'Student Master'!B:B,0)),"Not Found"))</f>
        <v/>
      </c>
      <c r="L1039" s="28" t="str">
        <f>IF(TRIM(D1039)="","",IFERROR(INDEX('Student Master'!L:L,MATCH(D1039,'Student Master'!B:B,0)),"Not Found"))</f>
        <v/>
      </c>
      <c r="M1039" s="28"/>
      <c r="N1039" s="28"/>
    </row>
    <row r="1040" spans="1:14" x14ac:dyDescent="0.35">
      <c r="A1040" s="28">
        <f t="shared" si="16"/>
        <v>1039</v>
      </c>
      <c r="B1040" s="30"/>
      <c r="C1040" s="28"/>
      <c r="D1040" s="28"/>
      <c r="E1040" s="28"/>
      <c r="F1040" s="28"/>
      <c r="G1040" s="28"/>
      <c r="H1040" s="28" t="str">
        <f>IF(TRIM(D1040)="","",IFERROR(INDEX('Student Master'!C:C,MATCH(D1040,'Student Master'!B:B,0)),"Not Found"))</f>
        <v/>
      </c>
      <c r="I1040" s="28" t="str">
        <f>IF(TRIM(D1040)="","",IFERROR(INDEX('Student Master'!D:D,MATCH(D1040,'Student Master'!B:B,0)),"Not Found"))</f>
        <v/>
      </c>
      <c r="J1040" s="28" t="str">
        <f>IF(TRIM(D1040)="","",IFERROR(INDEX('Student Master'!H:H,MATCH(D1040,'Student Master'!B:B,0)),"Not Found"))</f>
        <v/>
      </c>
      <c r="K1040" s="28" t="str">
        <f>IF(TRIM(D1040)="","",IFERROR(INDEX('Student Master'!N:N,MATCH(D1040,'Student Master'!B:B,0)),"Not Found"))</f>
        <v/>
      </c>
      <c r="L1040" s="28" t="str">
        <f>IF(TRIM(D1040)="","",IFERROR(INDEX('Student Master'!L:L,MATCH(D1040,'Student Master'!B:B,0)),"Not Found"))</f>
        <v/>
      </c>
      <c r="M1040" s="28"/>
      <c r="N1040" s="28"/>
    </row>
    <row r="1041" spans="1:14" x14ac:dyDescent="0.35">
      <c r="A1041" s="28">
        <f t="shared" si="16"/>
        <v>1040</v>
      </c>
      <c r="B1041" s="30"/>
      <c r="C1041" s="28"/>
      <c r="D1041" s="28"/>
      <c r="E1041" s="28"/>
      <c r="F1041" s="28"/>
      <c r="G1041" s="28"/>
      <c r="H1041" s="28" t="str">
        <f>IF(TRIM(D1041)="","",IFERROR(INDEX('Student Master'!C:C,MATCH(D1041,'Student Master'!B:B,0)),"Not Found"))</f>
        <v/>
      </c>
      <c r="I1041" s="28" t="str">
        <f>IF(TRIM(D1041)="","",IFERROR(INDEX('Student Master'!D:D,MATCH(D1041,'Student Master'!B:B,0)),"Not Found"))</f>
        <v/>
      </c>
      <c r="J1041" s="28" t="str">
        <f>IF(TRIM(D1041)="","",IFERROR(INDEX('Student Master'!H:H,MATCH(D1041,'Student Master'!B:B,0)),"Not Found"))</f>
        <v/>
      </c>
      <c r="K1041" s="28" t="str">
        <f>IF(TRIM(D1041)="","",IFERROR(INDEX('Student Master'!N:N,MATCH(D1041,'Student Master'!B:B,0)),"Not Found"))</f>
        <v/>
      </c>
      <c r="L1041" s="28" t="str">
        <f>IF(TRIM(D1041)="","",IFERROR(INDEX('Student Master'!L:L,MATCH(D1041,'Student Master'!B:B,0)),"Not Found"))</f>
        <v/>
      </c>
      <c r="M1041" s="28"/>
      <c r="N1041" s="28"/>
    </row>
    <row r="1042" spans="1:14" x14ac:dyDescent="0.35">
      <c r="A1042" s="28">
        <f t="shared" ref="A1042:A1105" si="17">A1041+1</f>
        <v>1041</v>
      </c>
      <c r="B1042" s="30"/>
      <c r="C1042" s="28"/>
      <c r="D1042" s="28"/>
      <c r="E1042" s="28"/>
      <c r="F1042" s="28"/>
      <c r="G1042" s="28"/>
      <c r="H1042" s="28" t="str">
        <f>IF(TRIM(D1042)="","",IFERROR(INDEX('Student Master'!C:C,MATCH(D1042,'Student Master'!B:B,0)),"Not Found"))</f>
        <v/>
      </c>
      <c r="I1042" s="28" t="str">
        <f>IF(TRIM(D1042)="","",IFERROR(INDEX('Student Master'!D:D,MATCH(D1042,'Student Master'!B:B,0)),"Not Found"))</f>
        <v/>
      </c>
      <c r="J1042" s="28" t="str">
        <f>IF(TRIM(D1042)="","",IFERROR(INDEX('Student Master'!H:H,MATCH(D1042,'Student Master'!B:B,0)),"Not Found"))</f>
        <v/>
      </c>
      <c r="K1042" s="28" t="str">
        <f>IF(TRIM(D1042)="","",IFERROR(INDEX('Student Master'!N:N,MATCH(D1042,'Student Master'!B:B,0)),"Not Found"))</f>
        <v/>
      </c>
      <c r="L1042" s="28" t="str">
        <f>IF(TRIM(D1042)="","",IFERROR(INDEX('Student Master'!L:L,MATCH(D1042,'Student Master'!B:B,0)),"Not Found"))</f>
        <v/>
      </c>
      <c r="M1042" s="28"/>
      <c r="N1042" s="28"/>
    </row>
    <row r="1043" spans="1:14" x14ac:dyDescent="0.35">
      <c r="A1043" s="28">
        <f t="shared" si="17"/>
        <v>1042</v>
      </c>
      <c r="B1043" s="30"/>
      <c r="C1043" s="28"/>
      <c r="D1043" s="28"/>
      <c r="E1043" s="28"/>
      <c r="F1043" s="28"/>
      <c r="G1043" s="28"/>
      <c r="H1043" s="28" t="str">
        <f>IF(TRIM(D1043)="","",IFERROR(INDEX('Student Master'!C:C,MATCH(D1043,'Student Master'!B:B,0)),"Not Found"))</f>
        <v/>
      </c>
      <c r="I1043" s="28" t="str">
        <f>IF(TRIM(D1043)="","",IFERROR(INDEX('Student Master'!D:D,MATCH(D1043,'Student Master'!B:B,0)),"Not Found"))</f>
        <v/>
      </c>
      <c r="J1043" s="28" t="str">
        <f>IF(TRIM(D1043)="","",IFERROR(INDEX('Student Master'!H:H,MATCH(D1043,'Student Master'!B:B,0)),"Not Found"))</f>
        <v/>
      </c>
      <c r="K1043" s="28" t="str">
        <f>IF(TRIM(D1043)="","",IFERROR(INDEX('Student Master'!N:N,MATCH(D1043,'Student Master'!B:B,0)),"Not Found"))</f>
        <v/>
      </c>
      <c r="L1043" s="28" t="str">
        <f>IF(TRIM(D1043)="","",IFERROR(INDEX('Student Master'!L:L,MATCH(D1043,'Student Master'!B:B,0)),"Not Found"))</f>
        <v/>
      </c>
      <c r="M1043" s="28"/>
      <c r="N1043" s="28"/>
    </row>
    <row r="1044" spans="1:14" x14ac:dyDescent="0.35">
      <c r="A1044" s="28">
        <f t="shared" si="17"/>
        <v>1043</v>
      </c>
      <c r="B1044" s="30"/>
      <c r="C1044" s="28"/>
      <c r="D1044" s="28"/>
      <c r="E1044" s="28"/>
      <c r="F1044" s="28"/>
      <c r="G1044" s="28"/>
      <c r="H1044" s="28" t="str">
        <f>IF(TRIM(D1044)="","",IFERROR(INDEX('Student Master'!C:C,MATCH(D1044,'Student Master'!B:B,0)),"Not Found"))</f>
        <v/>
      </c>
      <c r="I1044" s="28" t="str">
        <f>IF(TRIM(D1044)="","",IFERROR(INDEX('Student Master'!D:D,MATCH(D1044,'Student Master'!B:B,0)),"Not Found"))</f>
        <v/>
      </c>
      <c r="J1044" s="28" t="str">
        <f>IF(TRIM(D1044)="","",IFERROR(INDEX('Student Master'!H:H,MATCH(D1044,'Student Master'!B:B,0)),"Not Found"))</f>
        <v/>
      </c>
      <c r="K1044" s="28" t="str">
        <f>IF(TRIM(D1044)="","",IFERROR(INDEX('Student Master'!N:N,MATCH(D1044,'Student Master'!B:B,0)),"Not Found"))</f>
        <v/>
      </c>
      <c r="L1044" s="28" t="str">
        <f>IF(TRIM(D1044)="","",IFERROR(INDEX('Student Master'!L:L,MATCH(D1044,'Student Master'!B:B,0)),"Not Found"))</f>
        <v/>
      </c>
      <c r="M1044" s="28"/>
      <c r="N1044" s="28"/>
    </row>
    <row r="1045" spans="1:14" x14ac:dyDescent="0.35">
      <c r="A1045" s="28">
        <f t="shared" si="17"/>
        <v>1044</v>
      </c>
      <c r="B1045" s="30"/>
      <c r="C1045" s="28"/>
      <c r="D1045" s="28"/>
      <c r="E1045" s="28"/>
      <c r="F1045" s="28"/>
      <c r="G1045" s="28"/>
      <c r="H1045" s="28" t="str">
        <f>IF(TRIM(D1045)="","",IFERROR(INDEX('Student Master'!C:C,MATCH(D1045,'Student Master'!B:B,0)),"Not Found"))</f>
        <v/>
      </c>
      <c r="I1045" s="28" t="str">
        <f>IF(TRIM(D1045)="","",IFERROR(INDEX('Student Master'!D:D,MATCH(D1045,'Student Master'!B:B,0)),"Not Found"))</f>
        <v/>
      </c>
      <c r="J1045" s="28" t="str">
        <f>IF(TRIM(D1045)="","",IFERROR(INDEX('Student Master'!H:H,MATCH(D1045,'Student Master'!B:B,0)),"Not Found"))</f>
        <v/>
      </c>
      <c r="K1045" s="28" t="str">
        <f>IF(TRIM(D1045)="","",IFERROR(INDEX('Student Master'!N:N,MATCH(D1045,'Student Master'!B:B,0)),"Not Found"))</f>
        <v/>
      </c>
      <c r="L1045" s="28" t="str">
        <f>IF(TRIM(D1045)="","",IFERROR(INDEX('Student Master'!L:L,MATCH(D1045,'Student Master'!B:B,0)),"Not Found"))</f>
        <v/>
      </c>
      <c r="M1045" s="28"/>
      <c r="N1045" s="28"/>
    </row>
    <row r="1046" spans="1:14" x14ac:dyDescent="0.35">
      <c r="A1046" s="28">
        <f t="shared" si="17"/>
        <v>1045</v>
      </c>
      <c r="B1046" s="30"/>
      <c r="C1046" s="28"/>
      <c r="D1046" s="28"/>
      <c r="E1046" s="28"/>
      <c r="F1046" s="28"/>
      <c r="G1046" s="28"/>
      <c r="H1046" s="28" t="str">
        <f>IF(TRIM(D1046)="","",IFERROR(INDEX('Student Master'!C:C,MATCH(D1046,'Student Master'!B:B,0)),"Not Found"))</f>
        <v/>
      </c>
      <c r="I1046" s="28" t="str">
        <f>IF(TRIM(D1046)="","",IFERROR(INDEX('Student Master'!D:D,MATCH(D1046,'Student Master'!B:B,0)),"Not Found"))</f>
        <v/>
      </c>
      <c r="J1046" s="28" t="str">
        <f>IF(TRIM(D1046)="","",IFERROR(INDEX('Student Master'!H:H,MATCH(D1046,'Student Master'!B:B,0)),"Not Found"))</f>
        <v/>
      </c>
      <c r="K1046" s="28" t="str">
        <f>IF(TRIM(D1046)="","",IFERROR(INDEX('Student Master'!N:N,MATCH(D1046,'Student Master'!B:B,0)),"Not Found"))</f>
        <v/>
      </c>
      <c r="L1046" s="28" t="str">
        <f>IF(TRIM(D1046)="","",IFERROR(INDEX('Student Master'!L:L,MATCH(D1046,'Student Master'!B:B,0)),"Not Found"))</f>
        <v/>
      </c>
      <c r="M1046" s="28"/>
      <c r="N1046" s="28"/>
    </row>
    <row r="1047" spans="1:14" x14ac:dyDescent="0.35">
      <c r="A1047" s="28">
        <f t="shared" si="17"/>
        <v>1046</v>
      </c>
      <c r="B1047" s="30"/>
      <c r="C1047" s="28"/>
      <c r="D1047" s="28"/>
      <c r="E1047" s="28"/>
      <c r="F1047" s="28"/>
      <c r="G1047" s="28"/>
      <c r="H1047" s="28" t="str">
        <f>IF(TRIM(D1047)="","",IFERROR(INDEX('Student Master'!C:C,MATCH(D1047,'Student Master'!B:B,0)),"Not Found"))</f>
        <v/>
      </c>
      <c r="I1047" s="28" t="str">
        <f>IF(TRIM(D1047)="","",IFERROR(INDEX('Student Master'!D:D,MATCH(D1047,'Student Master'!B:B,0)),"Not Found"))</f>
        <v/>
      </c>
      <c r="J1047" s="28" t="str">
        <f>IF(TRIM(D1047)="","",IFERROR(INDEX('Student Master'!H:H,MATCH(D1047,'Student Master'!B:B,0)),"Not Found"))</f>
        <v/>
      </c>
      <c r="K1047" s="28" t="str">
        <f>IF(TRIM(D1047)="","",IFERROR(INDEX('Student Master'!N:N,MATCH(D1047,'Student Master'!B:B,0)),"Not Found"))</f>
        <v/>
      </c>
      <c r="L1047" s="28" t="str">
        <f>IF(TRIM(D1047)="","",IFERROR(INDEX('Student Master'!L:L,MATCH(D1047,'Student Master'!B:B,0)),"Not Found"))</f>
        <v/>
      </c>
      <c r="M1047" s="28"/>
      <c r="N1047" s="28"/>
    </row>
    <row r="1048" spans="1:14" x14ac:dyDescent="0.35">
      <c r="A1048" s="28">
        <f t="shared" si="17"/>
        <v>1047</v>
      </c>
      <c r="B1048" s="30"/>
      <c r="C1048" s="28"/>
      <c r="D1048" s="28"/>
      <c r="E1048" s="28"/>
      <c r="F1048" s="28"/>
      <c r="G1048" s="28"/>
      <c r="H1048" s="28" t="str">
        <f>IF(TRIM(D1048)="","",IFERROR(INDEX('Student Master'!C:C,MATCH(D1048,'Student Master'!B:B,0)),"Not Found"))</f>
        <v/>
      </c>
      <c r="I1048" s="28" t="str">
        <f>IF(TRIM(D1048)="","",IFERROR(INDEX('Student Master'!D:D,MATCH(D1048,'Student Master'!B:B,0)),"Not Found"))</f>
        <v/>
      </c>
      <c r="J1048" s="28" t="str">
        <f>IF(TRIM(D1048)="","",IFERROR(INDEX('Student Master'!H:H,MATCH(D1048,'Student Master'!B:B,0)),"Not Found"))</f>
        <v/>
      </c>
      <c r="K1048" s="28" t="str">
        <f>IF(TRIM(D1048)="","",IFERROR(INDEX('Student Master'!N:N,MATCH(D1048,'Student Master'!B:B,0)),"Not Found"))</f>
        <v/>
      </c>
      <c r="L1048" s="28" t="str">
        <f>IF(TRIM(D1048)="","",IFERROR(INDEX('Student Master'!L:L,MATCH(D1048,'Student Master'!B:B,0)),"Not Found"))</f>
        <v/>
      </c>
      <c r="M1048" s="28"/>
      <c r="N1048" s="28"/>
    </row>
    <row r="1049" spans="1:14" x14ac:dyDescent="0.35">
      <c r="A1049" s="28">
        <f t="shared" si="17"/>
        <v>1048</v>
      </c>
      <c r="B1049" s="30"/>
      <c r="C1049" s="28"/>
      <c r="D1049" s="28"/>
      <c r="E1049" s="28"/>
      <c r="F1049" s="28"/>
      <c r="G1049" s="28"/>
      <c r="H1049" s="28" t="str">
        <f>IF(TRIM(D1049)="","",IFERROR(INDEX('Student Master'!C:C,MATCH(D1049,'Student Master'!B:B,0)),"Not Found"))</f>
        <v/>
      </c>
      <c r="I1049" s="28" t="str">
        <f>IF(TRIM(D1049)="","",IFERROR(INDEX('Student Master'!D:D,MATCH(D1049,'Student Master'!B:B,0)),"Not Found"))</f>
        <v/>
      </c>
      <c r="J1049" s="28" t="str">
        <f>IF(TRIM(D1049)="","",IFERROR(INDEX('Student Master'!H:H,MATCH(D1049,'Student Master'!B:B,0)),"Not Found"))</f>
        <v/>
      </c>
      <c r="K1049" s="28" t="str">
        <f>IF(TRIM(D1049)="","",IFERROR(INDEX('Student Master'!N:N,MATCH(D1049,'Student Master'!B:B,0)),"Not Found"))</f>
        <v/>
      </c>
      <c r="L1049" s="28" t="str">
        <f>IF(TRIM(D1049)="","",IFERROR(INDEX('Student Master'!L:L,MATCH(D1049,'Student Master'!B:B,0)),"Not Found"))</f>
        <v/>
      </c>
      <c r="M1049" s="28"/>
      <c r="N1049" s="28"/>
    </row>
    <row r="1050" spans="1:14" x14ac:dyDescent="0.35">
      <c r="A1050" s="28">
        <f t="shared" si="17"/>
        <v>1049</v>
      </c>
      <c r="B1050" s="30"/>
      <c r="C1050" s="28"/>
      <c r="D1050" s="28"/>
      <c r="E1050" s="28"/>
      <c r="F1050" s="28"/>
      <c r="G1050" s="28"/>
      <c r="H1050" s="28" t="str">
        <f>IF(TRIM(D1050)="","",IFERROR(INDEX('Student Master'!C:C,MATCH(D1050,'Student Master'!B:B,0)),"Not Found"))</f>
        <v/>
      </c>
      <c r="I1050" s="28" t="str">
        <f>IF(TRIM(D1050)="","",IFERROR(INDEX('Student Master'!D:D,MATCH(D1050,'Student Master'!B:B,0)),"Not Found"))</f>
        <v/>
      </c>
      <c r="J1050" s="28" t="str">
        <f>IF(TRIM(D1050)="","",IFERROR(INDEX('Student Master'!H:H,MATCH(D1050,'Student Master'!B:B,0)),"Not Found"))</f>
        <v/>
      </c>
      <c r="K1050" s="28" t="str">
        <f>IF(TRIM(D1050)="","",IFERROR(INDEX('Student Master'!N:N,MATCH(D1050,'Student Master'!B:B,0)),"Not Found"))</f>
        <v/>
      </c>
      <c r="L1050" s="28" t="str">
        <f>IF(TRIM(D1050)="","",IFERROR(INDEX('Student Master'!L:L,MATCH(D1050,'Student Master'!B:B,0)),"Not Found"))</f>
        <v/>
      </c>
      <c r="M1050" s="28"/>
      <c r="N1050" s="28"/>
    </row>
    <row r="1051" spans="1:14" x14ac:dyDescent="0.35">
      <c r="A1051" s="28">
        <f t="shared" si="17"/>
        <v>1050</v>
      </c>
      <c r="B1051" s="30"/>
      <c r="C1051" s="28"/>
      <c r="D1051" s="28"/>
      <c r="E1051" s="28"/>
      <c r="F1051" s="28"/>
      <c r="G1051" s="28"/>
      <c r="H1051" s="28" t="str">
        <f>IF(TRIM(D1051)="","",IFERROR(INDEX('Student Master'!C:C,MATCH(D1051,'Student Master'!B:B,0)),"Not Found"))</f>
        <v/>
      </c>
      <c r="I1051" s="28" t="str">
        <f>IF(TRIM(D1051)="","",IFERROR(INDEX('Student Master'!D:D,MATCH(D1051,'Student Master'!B:B,0)),"Not Found"))</f>
        <v/>
      </c>
      <c r="J1051" s="28" t="str">
        <f>IF(TRIM(D1051)="","",IFERROR(INDEX('Student Master'!H:H,MATCH(D1051,'Student Master'!B:B,0)),"Not Found"))</f>
        <v/>
      </c>
      <c r="K1051" s="28" t="str">
        <f>IF(TRIM(D1051)="","",IFERROR(INDEX('Student Master'!N:N,MATCH(D1051,'Student Master'!B:B,0)),"Not Found"))</f>
        <v/>
      </c>
      <c r="L1051" s="28" t="str">
        <f>IF(TRIM(D1051)="","",IFERROR(INDEX('Student Master'!L:L,MATCH(D1051,'Student Master'!B:B,0)),"Not Found"))</f>
        <v/>
      </c>
      <c r="M1051" s="28"/>
      <c r="N1051" s="28"/>
    </row>
    <row r="1052" spans="1:14" x14ac:dyDescent="0.35">
      <c r="A1052" s="28">
        <f t="shared" si="17"/>
        <v>1051</v>
      </c>
      <c r="B1052" s="30"/>
      <c r="C1052" s="28"/>
      <c r="D1052" s="28"/>
      <c r="E1052" s="28"/>
      <c r="F1052" s="28"/>
      <c r="G1052" s="28"/>
      <c r="H1052" s="28" t="str">
        <f>IF(TRIM(D1052)="","",IFERROR(INDEX('Student Master'!C:C,MATCH(D1052,'Student Master'!B:B,0)),"Not Found"))</f>
        <v/>
      </c>
      <c r="I1052" s="28" t="str">
        <f>IF(TRIM(D1052)="","",IFERROR(INDEX('Student Master'!D:D,MATCH(D1052,'Student Master'!B:B,0)),"Not Found"))</f>
        <v/>
      </c>
      <c r="J1052" s="28" t="str">
        <f>IF(TRIM(D1052)="","",IFERROR(INDEX('Student Master'!H:H,MATCH(D1052,'Student Master'!B:B,0)),"Not Found"))</f>
        <v/>
      </c>
      <c r="K1052" s="28" t="str">
        <f>IF(TRIM(D1052)="","",IFERROR(INDEX('Student Master'!N:N,MATCH(D1052,'Student Master'!B:B,0)),"Not Found"))</f>
        <v/>
      </c>
      <c r="L1052" s="28" t="str">
        <f>IF(TRIM(D1052)="","",IFERROR(INDEX('Student Master'!L:L,MATCH(D1052,'Student Master'!B:B,0)),"Not Found"))</f>
        <v/>
      </c>
      <c r="M1052" s="28"/>
      <c r="N1052" s="28"/>
    </row>
    <row r="1053" spans="1:14" x14ac:dyDescent="0.35">
      <c r="A1053" s="28">
        <f t="shared" si="17"/>
        <v>1052</v>
      </c>
      <c r="B1053" s="30"/>
      <c r="C1053" s="28"/>
      <c r="D1053" s="28"/>
      <c r="E1053" s="28"/>
      <c r="F1053" s="28"/>
      <c r="G1053" s="28"/>
      <c r="H1053" s="28" t="str">
        <f>IF(TRIM(D1053)="","",IFERROR(INDEX('Student Master'!C:C,MATCH(D1053,'Student Master'!B:B,0)),"Not Found"))</f>
        <v/>
      </c>
      <c r="I1053" s="28" t="str">
        <f>IF(TRIM(D1053)="","",IFERROR(INDEX('Student Master'!D:D,MATCH(D1053,'Student Master'!B:B,0)),"Not Found"))</f>
        <v/>
      </c>
      <c r="J1053" s="28" t="str">
        <f>IF(TRIM(D1053)="","",IFERROR(INDEX('Student Master'!H:H,MATCH(D1053,'Student Master'!B:B,0)),"Not Found"))</f>
        <v/>
      </c>
      <c r="K1053" s="28" t="str">
        <f>IF(TRIM(D1053)="","",IFERROR(INDEX('Student Master'!N:N,MATCH(D1053,'Student Master'!B:B,0)),"Not Found"))</f>
        <v/>
      </c>
      <c r="L1053" s="28" t="str">
        <f>IF(TRIM(D1053)="","",IFERROR(INDEX('Student Master'!L:L,MATCH(D1053,'Student Master'!B:B,0)),"Not Found"))</f>
        <v/>
      </c>
      <c r="M1053" s="28"/>
      <c r="N1053" s="28"/>
    </row>
    <row r="1054" spans="1:14" x14ac:dyDescent="0.35">
      <c r="A1054" s="28">
        <f t="shared" si="17"/>
        <v>1053</v>
      </c>
      <c r="B1054" s="30"/>
      <c r="C1054" s="28"/>
      <c r="D1054" s="28"/>
      <c r="E1054" s="28"/>
      <c r="F1054" s="28"/>
      <c r="G1054" s="28"/>
      <c r="H1054" s="28" t="str">
        <f>IF(TRIM(D1054)="","",IFERROR(INDEX('Student Master'!C:C,MATCH(D1054,'Student Master'!B:B,0)),"Not Found"))</f>
        <v/>
      </c>
      <c r="I1054" s="28" t="str">
        <f>IF(TRIM(D1054)="","",IFERROR(INDEX('Student Master'!D:D,MATCH(D1054,'Student Master'!B:B,0)),"Not Found"))</f>
        <v/>
      </c>
      <c r="J1054" s="28" t="str">
        <f>IF(TRIM(D1054)="","",IFERROR(INDEX('Student Master'!H:H,MATCH(D1054,'Student Master'!B:B,0)),"Not Found"))</f>
        <v/>
      </c>
      <c r="K1054" s="28" t="str">
        <f>IF(TRIM(D1054)="","",IFERROR(INDEX('Student Master'!N:N,MATCH(D1054,'Student Master'!B:B,0)),"Not Found"))</f>
        <v/>
      </c>
      <c r="L1054" s="28" t="str">
        <f>IF(TRIM(D1054)="","",IFERROR(INDEX('Student Master'!L:L,MATCH(D1054,'Student Master'!B:B,0)),"Not Found"))</f>
        <v/>
      </c>
      <c r="M1054" s="28"/>
      <c r="N1054" s="28"/>
    </row>
    <row r="1055" spans="1:14" x14ac:dyDescent="0.35">
      <c r="A1055" s="28">
        <f t="shared" si="17"/>
        <v>1054</v>
      </c>
      <c r="B1055" s="30"/>
      <c r="C1055" s="28"/>
      <c r="D1055" s="28"/>
      <c r="E1055" s="28"/>
      <c r="F1055" s="28"/>
      <c r="G1055" s="28"/>
      <c r="H1055" s="28" t="str">
        <f>IF(TRIM(D1055)="","",IFERROR(INDEX('Student Master'!C:C,MATCH(D1055,'Student Master'!B:B,0)),"Not Found"))</f>
        <v/>
      </c>
      <c r="I1055" s="28" t="str">
        <f>IF(TRIM(D1055)="","",IFERROR(INDEX('Student Master'!D:D,MATCH(D1055,'Student Master'!B:B,0)),"Not Found"))</f>
        <v/>
      </c>
      <c r="J1055" s="28" t="str">
        <f>IF(TRIM(D1055)="","",IFERROR(INDEX('Student Master'!H:H,MATCH(D1055,'Student Master'!B:B,0)),"Not Found"))</f>
        <v/>
      </c>
      <c r="K1055" s="28" t="str">
        <f>IF(TRIM(D1055)="","",IFERROR(INDEX('Student Master'!N:N,MATCH(D1055,'Student Master'!B:B,0)),"Not Found"))</f>
        <v/>
      </c>
      <c r="L1055" s="28" t="str">
        <f>IF(TRIM(D1055)="","",IFERROR(INDEX('Student Master'!L:L,MATCH(D1055,'Student Master'!B:B,0)),"Not Found"))</f>
        <v/>
      </c>
      <c r="M1055" s="28"/>
      <c r="N1055" s="28"/>
    </row>
    <row r="1056" spans="1:14" x14ac:dyDescent="0.35">
      <c r="A1056" s="28">
        <f t="shared" si="17"/>
        <v>1055</v>
      </c>
      <c r="B1056" s="30"/>
      <c r="C1056" s="28"/>
      <c r="D1056" s="28"/>
      <c r="E1056" s="28"/>
      <c r="F1056" s="28"/>
      <c r="G1056" s="28"/>
      <c r="H1056" s="28" t="str">
        <f>IF(TRIM(D1056)="","",IFERROR(INDEX('Student Master'!C:C,MATCH(D1056,'Student Master'!B:B,0)),"Not Found"))</f>
        <v/>
      </c>
      <c r="I1056" s="28" t="str">
        <f>IF(TRIM(D1056)="","",IFERROR(INDEX('Student Master'!D:D,MATCH(D1056,'Student Master'!B:B,0)),"Not Found"))</f>
        <v/>
      </c>
      <c r="J1056" s="28" t="str">
        <f>IF(TRIM(D1056)="","",IFERROR(INDEX('Student Master'!H:H,MATCH(D1056,'Student Master'!B:B,0)),"Not Found"))</f>
        <v/>
      </c>
      <c r="K1056" s="28" t="str">
        <f>IF(TRIM(D1056)="","",IFERROR(INDEX('Student Master'!N:N,MATCH(D1056,'Student Master'!B:B,0)),"Not Found"))</f>
        <v/>
      </c>
      <c r="L1056" s="28" t="str">
        <f>IF(TRIM(D1056)="","",IFERROR(INDEX('Student Master'!L:L,MATCH(D1056,'Student Master'!B:B,0)),"Not Found"))</f>
        <v/>
      </c>
      <c r="M1056" s="28"/>
      <c r="N1056" s="28"/>
    </row>
    <row r="1057" spans="1:14" x14ac:dyDescent="0.35">
      <c r="A1057" s="28">
        <f t="shared" si="17"/>
        <v>1056</v>
      </c>
      <c r="B1057" s="30"/>
      <c r="C1057" s="28"/>
      <c r="D1057" s="28"/>
      <c r="E1057" s="28"/>
      <c r="F1057" s="28"/>
      <c r="G1057" s="28"/>
      <c r="H1057" s="28" t="str">
        <f>IF(TRIM(D1057)="","",IFERROR(INDEX('Student Master'!C:C,MATCH(D1057,'Student Master'!B:B,0)),"Not Found"))</f>
        <v/>
      </c>
      <c r="I1057" s="28" t="str">
        <f>IF(TRIM(D1057)="","",IFERROR(INDEX('Student Master'!D:D,MATCH(D1057,'Student Master'!B:B,0)),"Not Found"))</f>
        <v/>
      </c>
      <c r="J1057" s="28" t="str">
        <f>IF(TRIM(D1057)="","",IFERROR(INDEX('Student Master'!H:H,MATCH(D1057,'Student Master'!B:B,0)),"Not Found"))</f>
        <v/>
      </c>
      <c r="K1057" s="28" t="str">
        <f>IF(TRIM(D1057)="","",IFERROR(INDEX('Student Master'!N:N,MATCH(D1057,'Student Master'!B:B,0)),"Not Found"))</f>
        <v/>
      </c>
      <c r="L1057" s="28" t="str">
        <f>IF(TRIM(D1057)="","",IFERROR(INDEX('Student Master'!L:L,MATCH(D1057,'Student Master'!B:B,0)),"Not Found"))</f>
        <v/>
      </c>
      <c r="M1057" s="28"/>
      <c r="N1057" s="28"/>
    </row>
    <row r="1058" spans="1:14" x14ac:dyDescent="0.35">
      <c r="A1058" s="28">
        <f t="shared" si="17"/>
        <v>1057</v>
      </c>
      <c r="B1058" s="30"/>
      <c r="C1058" s="28"/>
      <c r="D1058" s="28"/>
      <c r="E1058" s="28"/>
      <c r="F1058" s="28"/>
      <c r="G1058" s="28"/>
      <c r="H1058" s="28" t="str">
        <f>IF(TRIM(D1058)="","",IFERROR(INDEX('Student Master'!C:C,MATCH(D1058,'Student Master'!B:B,0)),"Not Found"))</f>
        <v/>
      </c>
      <c r="I1058" s="28" t="str">
        <f>IF(TRIM(D1058)="","",IFERROR(INDEX('Student Master'!D:D,MATCH(D1058,'Student Master'!B:B,0)),"Not Found"))</f>
        <v/>
      </c>
      <c r="J1058" s="28" t="str">
        <f>IF(TRIM(D1058)="","",IFERROR(INDEX('Student Master'!H:H,MATCH(D1058,'Student Master'!B:B,0)),"Not Found"))</f>
        <v/>
      </c>
      <c r="K1058" s="28" t="str">
        <f>IF(TRIM(D1058)="","",IFERROR(INDEX('Student Master'!N:N,MATCH(D1058,'Student Master'!B:B,0)),"Not Found"))</f>
        <v/>
      </c>
      <c r="L1058" s="28" t="str">
        <f>IF(TRIM(D1058)="","",IFERROR(INDEX('Student Master'!L:L,MATCH(D1058,'Student Master'!B:B,0)),"Not Found"))</f>
        <v/>
      </c>
      <c r="M1058" s="28"/>
      <c r="N1058" s="28"/>
    </row>
    <row r="1059" spans="1:14" x14ac:dyDescent="0.35">
      <c r="A1059" s="28">
        <f t="shared" si="17"/>
        <v>1058</v>
      </c>
      <c r="B1059" s="30"/>
      <c r="C1059" s="28"/>
      <c r="D1059" s="28"/>
      <c r="E1059" s="28"/>
      <c r="F1059" s="28"/>
      <c r="G1059" s="28"/>
      <c r="H1059" s="28" t="str">
        <f>IF(TRIM(D1059)="","",IFERROR(INDEX('Student Master'!C:C,MATCH(D1059,'Student Master'!B:B,0)),"Not Found"))</f>
        <v/>
      </c>
      <c r="I1059" s="28" t="str">
        <f>IF(TRIM(D1059)="","",IFERROR(INDEX('Student Master'!D:D,MATCH(D1059,'Student Master'!B:B,0)),"Not Found"))</f>
        <v/>
      </c>
      <c r="J1059" s="28" t="str">
        <f>IF(TRIM(D1059)="","",IFERROR(INDEX('Student Master'!H:H,MATCH(D1059,'Student Master'!B:B,0)),"Not Found"))</f>
        <v/>
      </c>
      <c r="K1059" s="28" t="str">
        <f>IF(TRIM(D1059)="","",IFERROR(INDEX('Student Master'!N:N,MATCH(D1059,'Student Master'!B:B,0)),"Not Found"))</f>
        <v/>
      </c>
      <c r="L1059" s="28" t="str">
        <f>IF(TRIM(D1059)="","",IFERROR(INDEX('Student Master'!L:L,MATCH(D1059,'Student Master'!B:B,0)),"Not Found"))</f>
        <v/>
      </c>
      <c r="M1059" s="28"/>
      <c r="N1059" s="28"/>
    </row>
    <row r="1060" spans="1:14" x14ac:dyDescent="0.35">
      <c r="A1060" s="28">
        <f t="shared" si="17"/>
        <v>1059</v>
      </c>
      <c r="B1060" s="30"/>
      <c r="C1060" s="28"/>
      <c r="D1060" s="28"/>
      <c r="E1060" s="28"/>
      <c r="F1060" s="28"/>
      <c r="G1060" s="28"/>
      <c r="H1060" s="28" t="str">
        <f>IF(TRIM(D1060)="","",IFERROR(INDEX('Student Master'!C:C,MATCH(D1060,'Student Master'!B:B,0)),"Not Found"))</f>
        <v/>
      </c>
      <c r="I1060" s="28" t="str">
        <f>IF(TRIM(D1060)="","",IFERROR(INDEX('Student Master'!D:D,MATCH(D1060,'Student Master'!B:B,0)),"Not Found"))</f>
        <v/>
      </c>
      <c r="J1060" s="28" t="str">
        <f>IF(TRIM(D1060)="","",IFERROR(INDEX('Student Master'!H:H,MATCH(D1060,'Student Master'!B:B,0)),"Not Found"))</f>
        <v/>
      </c>
      <c r="K1060" s="28" t="str">
        <f>IF(TRIM(D1060)="","",IFERROR(INDEX('Student Master'!N:N,MATCH(D1060,'Student Master'!B:B,0)),"Not Found"))</f>
        <v/>
      </c>
      <c r="L1060" s="28" t="str">
        <f>IF(TRIM(D1060)="","",IFERROR(INDEX('Student Master'!L:L,MATCH(D1060,'Student Master'!B:B,0)),"Not Found"))</f>
        <v/>
      </c>
      <c r="M1060" s="28"/>
      <c r="N1060" s="28"/>
    </row>
    <row r="1061" spans="1:14" x14ac:dyDescent="0.35">
      <c r="A1061" s="28">
        <f t="shared" si="17"/>
        <v>1060</v>
      </c>
      <c r="B1061" s="30"/>
      <c r="C1061" s="28"/>
      <c r="D1061" s="28"/>
      <c r="E1061" s="28"/>
      <c r="F1061" s="28"/>
      <c r="G1061" s="28"/>
      <c r="H1061" s="28" t="str">
        <f>IF(TRIM(D1061)="","",IFERROR(INDEX('Student Master'!C:C,MATCH(D1061,'Student Master'!B:B,0)),"Not Found"))</f>
        <v/>
      </c>
      <c r="I1061" s="28" t="str">
        <f>IF(TRIM(D1061)="","",IFERROR(INDEX('Student Master'!D:D,MATCH(D1061,'Student Master'!B:B,0)),"Not Found"))</f>
        <v/>
      </c>
      <c r="J1061" s="28" t="str">
        <f>IF(TRIM(D1061)="","",IFERROR(INDEX('Student Master'!H:H,MATCH(D1061,'Student Master'!B:B,0)),"Not Found"))</f>
        <v/>
      </c>
      <c r="K1061" s="28" t="str">
        <f>IF(TRIM(D1061)="","",IFERROR(INDEX('Student Master'!N:N,MATCH(D1061,'Student Master'!B:B,0)),"Not Found"))</f>
        <v/>
      </c>
      <c r="L1061" s="28" t="str">
        <f>IF(TRIM(D1061)="","",IFERROR(INDEX('Student Master'!L:L,MATCH(D1061,'Student Master'!B:B,0)),"Not Found"))</f>
        <v/>
      </c>
      <c r="M1061" s="28"/>
      <c r="N1061" s="28"/>
    </row>
    <row r="1062" spans="1:14" x14ac:dyDescent="0.35">
      <c r="A1062" s="28">
        <f t="shared" si="17"/>
        <v>1061</v>
      </c>
      <c r="B1062" s="30"/>
      <c r="C1062" s="28"/>
      <c r="D1062" s="28"/>
      <c r="E1062" s="28"/>
      <c r="F1062" s="28"/>
      <c r="G1062" s="28"/>
      <c r="H1062" s="28" t="str">
        <f>IF(TRIM(D1062)="","",IFERROR(INDEX('Student Master'!C:C,MATCH(D1062,'Student Master'!B:B,0)),"Not Found"))</f>
        <v/>
      </c>
      <c r="I1062" s="28" t="str">
        <f>IF(TRIM(D1062)="","",IFERROR(INDEX('Student Master'!D:D,MATCH(D1062,'Student Master'!B:B,0)),"Not Found"))</f>
        <v/>
      </c>
      <c r="J1062" s="28" t="str">
        <f>IF(TRIM(D1062)="","",IFERROR(INDEX('Student Master'!H:H,MATCH(D1062,'Student Master'!B:B,0)),"Not Found"))</f>
        <v/>
      </c>
      <c r="K1062" s="28" t="str">
        <f>IF(TRIM(D1062)="","",IFERROR(INDEX('Student Master'!N:N,MATCH(D1062,'Student Master'!B:B,0)),"Not Found"))</f>
        <v/>
      </c>
      <c r="L1062" s="28" t="str">
        <f>IF(TRIM(D1062)="","",IFERROR(INDEX('Student Master'!L:L,MATCH(D1062,'Student Master'!B:B,0)),"Not Found"))</f>
        <v/>
      </c>
      <c r="M1062" s="28"/>
      <c r="N1062" s="28"/>
    </row>
    <row r="1063" spans="1:14" x14ac:dyDescent="0.35">
      <c r="A1063" s="28">
        <f t="shared" si="17"/>
        <v>1062</v>
      </c>
      <c r="B1063" s="30"/>
      <c r="C1063" s="28"/>
      <c r="D1063" s="28"/>
      <c r="E1063" s="28"/>
      <c r="F1063" s="28"/>
      <c r="G1063" s="28"/>
      <c r="H1063" s="28" t="str">
        <f>IF(TRIM(D1063)="","",IFERROR(INDEX('Student Master'!C:C,MATCH(D1063,'Student Master'!B:B,0)),"Not Found"))</f>
        <v/>
      </c>
      <c r="I1063" s="28" t="str">
        <f>IF(TRIM(D1063)="","",IFERROR(INDEX('Student Master'!D:D,MATCH(D1063,'Student Master'!B:B,0)),"Not Found"))</f>
        <v/>
      </c>
      <c r="J1063" s="28" t="str">
        <f>IF(TRIM(D1063)="","",IFERROR(INDEX('Student Master'!H:H,MATCH(D1063,'Student Master'!B:B,0)),"Not Found"))</f>
        <v/>
      </c>
      <c r="K1063" s="28" t="str">
        <f>IF(TRIM(D1063)="","",IFERROR(INDEX('Student Master'!N:N,MATCH(D1063,'Student Master'!B:B,0)),"Not Found"))</f>
        <v/>
      </c>
      <c r="L1063" s="28" t="str">
        <f>IF(TRIM(D1063)="","",IFERROR(INDEX('Student Master'!L:L,MATCH(D1063,'Student Master'!B:B,0)),"Not Found"))</f>
        <v/>
      </c>
      <c r="M1063" s="28"/>
      <c r="N1063" s="28"/>
    </row>
    <row r="1064" spans="1:14" x14ac:dyDescent="0.35">
      <c r="A1064" s="28">
        <f t="shared" si="17"/>
        <v>1063</v>
      </c>
      <c r="B1064" s="30"/>
      <c r="C1064" s="28"/>
      <c r="D1064" s="28"/>
      <c r="E1064" s="28"/>
      <c r="F1064" s="28"/>
      <c r="G1064" s="28"/>
      <c r="H1064" s="28" t="str">
        <f>IF(TRIM(D1064)="","",IFERROR(INDEX('Student Master'!C:C,MATCH(D1064,'Student Master'!B:B,0)),"Not Found"))</f>
        <v/>
      </c>
      <c r="I1064" s="28" t="str">
        <f>IF(TRIM(D1064)="","",IFERROR(INDEX('Student Master'!D:D,MATCH(D1064,'Student Master'!B:B,0)),"Not Found"))</f>
        <v/>
      </c>
      <c r="J1064" s="28" t="str">
        <f>IF(TRIM(D1064)="","",IFERROR(INDEX('Student Master'!H:H,MATCH(D1064,'Student Master'!B:B,0)),"Not Found"))</f>
        <v/>
      </c>
      <c r="K1064" s="28" t="str">
        <f>IF(TRIM(D1064)="","",IFERROR(INDEX('Student Master'!N:N,MATCH(D1064,'Student Master'!B:B,0)),"Not Found"))</f>
        <v/>
      </c>
      <c r="L1064" s="28" t="str">
        <f>IF(TRIM(D1064)="","",IFERROR(INDEX('Student Master'!L:L,MATCH(D1064,'Student Master'!B:B,0)),"Not Found"))</f>
        <v/>
      </c>
      <c r="M1064" s="28"/>
      <c r="N1064" s="28"/>
    </row>
    <row r="1065" spans="1:14" x14ac:dyDescent="0.35">
      <c r="A1065" s="28">
        <f t="shared" si="17"/>
        <v>1064</v>
      </c>
      <c r="B1065" s="30"/>
      <c r="C1065" s="28"/>
      <c r="D1065" s="28"/>
      <c r="E1065" s="28"/>
      <c r="F1065" s="28"/>
      <c r="G1065" s="28"/>
      <c r="H1065" s="28" t="str">
        <f>IF(TRIM(D1065)="","",IFERROR(INDEX('Student Master'!C:C,MATCH(D1065,'Student Master'!B:B,0)),"Not Found"))</f>
        <v/>
      </c>
      <c r="I1065" s="28" t="str">
        <f>IF(TRIM(D1065)="","",IFERROR(INDEX('Student Master'!D:D,MATCH(D1065,'Student Master'!B:B,0)),"Not Found"))</f>
        <v/>
      </c>
      <c r="J1065" s="28" t="str">
        <f>IF(TRIM(D1065)="","",IFERROR(INDEX('Student Master'!H:H,MATCH(D1065,'Student Master'!B:B,0)),"Not Found"))</f>
        <v/>
      </c>
      <c r="K1065" s="28" t="str">
        <f>IF(TRIM(D1065)="","",IFERROR(INDEX('Student Master'!N:N,MATCH(D1065,'Student Master'!B:B,0)),"Not Found"))</f>
        <v/>
      </c>
      <c r="L1065" s="28" t="str">
        <f>IF(TRIM(D1065)="","",IFERROR(INDEX('Student Master'!L:L,MATCH(D1065,'Student Master'!B:B,0)),"Not Found"))</f>
        <v/>
      </c>
      <c r="M1065" s="28"/>
      <c r="N1065" s="28"/>
    </row>
    <row r="1066" spans="1:14" x14ac:dyDescent="0.35">
      <c r="A1066" s="28">
        <f t="shared" si="17"/>
        <v>1065</v>
      </c>
      <c r="B1066" s="30"/>
      <c r="C1066" s="28"/>
      <c r="D1066" s="28"/>
      <c r="E1066" s="28"/>
      <c r="F1066" s="28"/>
      <c r="G1066" s="28"/>
      <c r="H1066" s="28" t="str">
        <f>IF(TRIM(D1066)="","",IFERROR(INDEX('Student Master'!C:C,MATCH(D1066,'Student Master'!B:B,0)),"Not Found"))</f>
        <v/>
      </c>
      <c r="I1066" s="28" t="str">
        <f>IF(TRIM(D1066)="","",IFERROR(INDEX('Student Master'!D:D,MATCH(D1066,'Student Master'!B:B,0)),"Not Found"))</f>
        <v/>
      </c>
      <c r="J1066" s="28" t="str">
        <f>IF(TRIM(D1066)="","",IFERROR(INDEX('Student Master'!H:H,MATCH(D1066,'Student Master'!B:B,0)),"Not Found"))</f>
        <v/>
      </c>
      <c r="K1066" s="28" t="str">
        <f>IF(TRIM(D1066)="","",IFERROR(INDEX('Student Master'!N:N,MATCH(D1066,'Student Master'!B:B,0)),"Not Found"))</f>
        <v/>
      </c>
      <c r="L1066" s="28" t="str">
        <f>IF(TRIM(D1066)="","",IFERROR(INDEX('Student Master'!L:L,MATCH(D1066,'Student Master'!B:B,0)),"Not Found"))</f>
        <v/>
      </c>
      <c r="M1066" s="28"/>
      <c r="N1066" s="28"/>
    </row>
    <row r="1067" spans="1:14" x14ac:dyDescent="0.35">
      <c r="A1067" s="28">
        <f t="shared" si="17"/>
        <v>1066</v>
      </c>
      <c r="B1067" s="30"/>
      <c r="C1067" s="28"/>
      <c r="D1067" s="28"/>
      <c r="E1067" s="28"/>
      <c r="F1067" s="28"/>
      <c r="G1067" s="28"/>
      <c r="H1067" s="28" t="str">
        <f>IF(TRIM(D1067)="","",IFERROR(INDEX('Student Master'!C:C,MATCH(D1067,'Student Master'!B:B,0)),"Not Found"))</f>
        <v/>
      </c>
      <c r="I1067" s="28" t="str">
        <f>IF(TRIM(D1067)="","",IFERROR(INDEX('Student Master'!D:D,MATCH(D1067,'Student Master'!B:B,0)),"Not Found"))</f>
        <v/>
      </c>
      <c r="J1067" s="28" t="str">
        <f>IF(TRIM(D1067)="","",IFERROR(INDEX('Student Master'!H:H,MATCH(D1067,'Student Master'!B:B,0)),"Not Found"))</f>
        <v/>
      </c>
      <c r="K1067" s="28" t="str">
        <f>IF(TRIM(D1067)="","",IFERROR(INDEX('Student Master'!N:N,MATCH(D1067,'Student Master'!B:B,0)),"Not Found"))</f>
        <v/>
      </c>
      <c r="L1067" s="28" t="str">
        <f>IF(TRIM(D1067)="","",IFERROR(INDEX('Student Master'!L:L,MATCH(D1067,'Student Master'!B:B,0)),"Not Found"))</f>
        <v/>
      </c>
      <c r="M1067" s="28"/>
      <c r="N1067" s="28"/>
    </row>
    <row r="1068" spans="1:14" x14ac:dyDescent="0.35">
      <c r="A1068" s="28">
        <f t="shared" si="17"/>
        <v>1067</v>
      </c>
      <c r="B1068" s="30"/>
      <c r="C1068" s="28"/>
      <c r="D1068" s="28"/>
      <c r="E1068" s="28"/>
      <c r="F1068" s="28"/>
      <c r="G1068" s="28"/>
      <c r="H1068" s="28" t="str">
        <f>IF(TRIM(D1068)="","",IFERROR(INDEX('Student Master'!C:C,MATCH(D1068,'Student Master'!B:B,0)),"Not Found"))</f>
        <v/>
      </c>
      <c r="I1068" s="28" t="str">
        <f>IF(TRIM(D1068)="","",IFERROR(INDEX('Student Master'!D:D,MATCH(D1068,'Student Master'!B:B,0)),"Not Found"))</f>
        <v/>
      </c>
      <c r="J1068" s="28" t="str">
        <f>IF(TRIM(D1068)="","",IFERROR(INDEX('Student Master'!H:H,MATCH(D1068,'Student Master'!B:B,0)),"Not Found"))</f>
        <v/>
      </c>
      <c r="K1068" s="28" t="str">
        <f>IF(TRIM(D1068)="","",IFERROR(INDEX('Student Master'!N:N,MATCH(D1068,'Student Master'!B:B,0)),"Not Found"))</f>
        <v/>
      </c>
      <c r="L1068" s="28" t="str">
        <f>IF(TRIM(D1068)="","",IFERROR(INDEX('Student Master'!L:L,MATCH(D1068,'Student Master'!B:B,0)),"Not Found"))</f>
        <v/>
      </c>
      <c r="M1068" s="28"/>
      <c r="N1068" s="28"/>
    </row>
    <row r="1069" spans="1:14" x14ac:dyDescent="0.35">
      <c r="A1069" s="28">
        <f t="shared" si="17"/>
        <v>1068</v>
      </c>
      <c r="B1069" s="30"/>
      <c r="C1069" s="28"/>
      <c r="D1069" s="28"/>
      <c r="E1069" s="28"/>
      <c r="F1069" s="28"/>
      <c r="G1069" s="28"/>
      <c r="H1069" s="28" t="str">
        <f>IF(TRIM(D1069)="","",IFERROR(INDEX('Student Master'!C:C,MATCH(D1069,'Student Master'!B:B,0)),"Not Found"))</f>
        <v/>
      </c>
      <c r="I1069" s="28" t="str">
        <f>IF(TRIM(D1069)="","",IFERROR(INDEX('Student Master'!D:D,MATCH(D1069,'Student Master'!B:B,0)),"Not Found"))</f>
        <v/>
      </c>
      <c r="J1069" s="28" t="str">
        <f>IF(TRIM(D1069)="","",IFERROR(INDEX('Student Master'!H:H,MATCH(D1069,'Student Master'!B:B,0)),"Not Found"))</f>
        <v/>
      </c>
      <c r="K1069" s="28" t="str">
        <f>IF(TRIM(D1069)="","",IFERROR(INDEX('Student Master'!N:N,MATCH(D1069,'Student Master'!B:B,0)),"Not Found"))</f>
        <v/>
      </c>
      <c r="L1069" s="28" t="str">
        <f>IF(TRIM(D1069)="","",IFERROR(INDEX('Student Master'!L:L,MATCH(D1069,'Student Master'!B:B,0)),"Not Found"))</f>
        <v/>
      </c>
      <c r="M1069" s="28"/>
      <c r="N1069" s="28"/>
    </row>
    <row r="1070" spans="1:14" x14ac:dyDescent="0.35">
      <c r="A1070" s="28">
        <f t="shared" si="17"/>
        <v>1069</v>
      </c>
      <c r="B1070" s="30"/>
      <c r="C1070" s="28"/>
      <c r="D1070" s="28"/>
      <c r="E1070" s="28"/>
      <c r="F1070" s="28"/>
      <c r="G1070" s="28"/>
      <c r="H1070" s="28" t="str">
        <f>IF(TRIM(D1070)="","",IFERROR(INDEX('Student Master'!C:C,MATCH(D1070,'Student Master'!B:B,0)),"Not Found"))</f>
        <v/>
      </c>
      <c r="I1070" s="28" t="str">
        <f>IF(TRIM(D1070)="","",IFERROR(INDEX('Student Master'!D:D,MATCH(D1070,'Student Master'!B:B,0)),"Not Found"))</f>
        <v/>
      </c>
      <c r="J1070" s="28" t="str">
        <f>IF(TRIM(D1070)="","",IFERROR(INDEX('Student Master'!H:H,MATCH(D1070,'Student Master'!B:B,0)),"Not Found"))</f>
        <v/>
      </c>
      <c r="K1070" s="28" t="str">
        <f>IF(TRIM(D1070)="","",IFERROR(INDEX('Student Master'!N:N,MATCH(D1070,'Student Master'!B:B,0)),"Not Found"))</f>
        <v/>
      </c>
      <c r="L1070" s="28" t="str">
        <f>IF(TRIM(D1070)="","",IFERROR(INDEX('Student Master'!L:L,MATCH(D1070,'Student Master'!B:B,0)),"Not Found"))</f>
        <v/>
      </c>
      <c r="M1070" s="28"/>
      <c r="N1070" s="28"/>
    </row>
    <row r="1071" spans="1:14" x14ac:dyDescent="0.35">
      <c r="A1071" s="28">
        <f t="shared" si="17"/>
        <v>1070</v>
      </c>
      <c r="B1071" s="30"/>
      <c r="C1071" s="28"/>
      <c r="D1071" s="28"/>
      <c r="E1071" s="28"/>
      <c r="F1071" s="28"/>
      <c r="G1071" s="28"/>
      <c r="H1071" s="28" t="str">
        <f>IF(TRIM(D1071)="","",IFERROR(INDEX('Student Master'!C:C,MATCH(D1071,'Student Master'!B:B,0)),"Not Found"))</f>
        <v/>
      </c>
      <c r="I1071" s="28" t="str">
        <f>IF(TRIM(D1071)="","",IFERROR(INDEX('Student Master'!D:D,MATCH(D1071,'Student Master'!B:B,0)),"Not Found"))</f>
        <v/>
      </c>
      <c r="J1071" s="28" t="str">
        <f>IF(TRIM(D1071)="","",IFERROR(INDEX('Student Master'!H:H,MATCH(D1071,'Student Master'!B:B,0)),"Not Found"))</f>
        <v/>
      </c>
      <c r="K1071" s="28" t="str">
        <f>IF(TRIM(D1071)="","",IFERROR(INDEX('Student Master'!N:N,MATCH(D1071,'Student Master'!B:B,0)),"Not Found"))</f>
        <v/>
      </c>
      <c r="L1071" s="28" t="str">
        <f>IF(TRIM(D1071)="","",IFERROR(INDEX('Student Master'!L:L,MATCH(D1071,'Student Master'!B:B,0)),"Not Found"))</f>
        <v/>
      </c>
      <c r="M1071" s="28"/>
      <c r="N1071" s="28"/>
    </row>
    <row r="1072" spans="1:14" x14ac:dyDescent="0.35">
      <c r="A1072" s="28">
        <f t="shared" si="17"/>
        <v>1071</v>
      </c>
      <c r="B1072" s="30"/>
      <c r="C1072" s="28"/>
      <c r="D1072" s="28"/>
      <c r="E1072" s="28"/>
      <c r="F1072" s="28"/>
      <c r="G1072" s="28"/>
      <c r="H1072" s="28" t="str">
        <f>IF(TRIM(D1072)="","",IFERROR(INDEX('Student Master'!C:C,MATCH(D1072,'Student Master'!B:B,0)),"Not Found"))</f>
        <v/>
      </c>
      <c r="I1072" s="28" t="str">
        <f>IF(TRIM(D1072)="","",IFERROR(INDEX('Student Master'!D:D,MATCH(D1072,'Student Master'!B:B,0)),"Not Found"))</f>
        <v/>
      </c>
      <c r="J1072" s="28" t="str">
        <f>IF(TRIM(D1072)="","",IFERROR(INDEX('Student Master'!H:H,MATCH(D1072,'Student Master'!B:B,0)),"Not Found"))</f>
        <v/>
      </c>
      <c r="K1072" s="28" t="str">
        <f>IF(TRIM(D1072)="","",IFERROR(INDEX('Student Master'!N:N,MATCH(D1072,'Student Master'!B:B,0)),"Not Found"))</f>
        <v/>
      </c>
      <c r="L1072" s="28" t="str">
        <f>IF(TRIM(D1072)="","",IFERROR(INDEX('Student Master'!L:L,MATCH(D1072,'Student Master'!B:B,0)),"Not Found"))</f>
        <v/>
      </c>
      <c r="M1072" s="28"/>
      <c r="N1072" s="28"/>
    </row>
    <row r="1073" spans="1:14" x14ac:dyDescent="0.35">
      <c r="A1073" s="28">
        <f t="shared" si="17"/>
        <v>1072</v>
      </c>
      <c r="B1073" s="30"/>
      <c r="C1073" s="28"/>
      <c r="D1073" s="28"/>
      <c r="E1073" s="28"/>
      <c r="F1073" s="28"/>
      <c r="G1073" s="28"/>
      <c r="H1073" s="28" t="str">
        <f>IF(TRIM(D1073)="","",IFERROR(INDEX('Student Master'!C:C,MATCH(D1073,'Student Master'!B:B,0)),"Not Found"))</f>
        <v/>
      </c>
      <c r="I1073" s="28" t="str">
        <f>IF(TRIM(D1073)="","",IFERROR(INDEX('Student Master'!D:D,MATCH(D1073,'Student Master'!B:B,0)),"Not Found"))</f>
        <v/>
      </c>
      <c r="J1073" s="28" t="str">
        <f>IF(TRIM(D1073)="","",IFERROR(INDEX('Student Master'!H:H,MATCH(D1073,'Student Master'!B:B,0)),"Not Found"))</f>
        <v/>
      </c>
      <c r="K1073" s="28" t="str">
        <f>IF(TRIM(D1073)="","",IFERROR(INDEX('Student Master'!N:N,MATCH(D1073,'Student Master'!B:B,0)),"Not Found"))</f>
        <v/>
      </c>
      <c r="L1073" s="28" t="str">
        <f>IF(TRIM(D1073)="","",IFERROR(INDEX('Student Master'!L:L,MATCH(D1073,'Student Master'!B:B,0)),"Not Found"))</f>
        <v/>
      </c>
      <c r="M1073" s="28"/>
      <c r="N1073" s="28"/>
    </row>
    <row r="1074" spans="1:14" x14ac:dyDescent="0.35">
      <c r="A1074" s="28">
        <f t="shared" si="17"/>
        <v>1073</v>
      </c>
      <c r="B1074" s="30"/>
      <c r="C1074" s="28"/>
      <c r="D1074" s="28"/>
      <c r="E1074" s="28"/>
      <c r="F1074" s="28"/>
      <c r="G1074" s="28"/>
      <c r="H1074" s="28" t="str">
        <f>IF(TRIM(D1074)="","",IFERROR(INDEX('Student Master'!C:C,MATCH(D1074,'Student Master'!B:B,0)),"Not Found"))</f>
        <v/>
      </c>
      <c r="I1074" s="28" t="str">
        <f>IF(TRIM(D1074)="","",IFERROR(INDEX('Student Master'!D:D,MATCH(D1074,'Student Master'!B:B,0)),"Not Found"))</f>
        <v/>
      </c>
      <c r="J1074" s="28" t="str">
        <f>IF(TRIM(D1074)="","",IFERROR(INDEX('Student Master'!H:H,MATCH(D1074,'Student Master'!B:B,0)),"Not Found"))</f>
        <v/>
      </c>
      <c r="K1074" s="28" t="str">
        <f>IF(TRIM(D1074)="","",IFERROR(INDEX('Student Master'!N:N,MATCH(D1074,'Student Master'!B:B,0)),"Not Found"))</f>
        <v/>
      </c>
      <c r="L1074" s="28" t="str">
        <f>IF(TRIM(D1074)="","",IFERROR(INDEX('Student Master'!L:L,MATCH(D1074,'Student Master'!B:B,0)),"Not Found"))</f>
        <v/>
      </c>
      <c r="M1074" s="28"/>
      <c r="N1074" s="28"/>
    </row>
    <row r="1075" spans="1:14" x14ac:dyDescent="0.35">
      <c r="A1075" s="28">
        <f t="shared" si="17"/>
        <v>1074</v>
      </c>
      <c r="B1075" s="30"/>
      <c r="C1075" s="28"/>
      <c r="D1075" s="28"/>
      <c r="E1075" s="28"/>
      <c r="F1075" s="28"/>
      <c r="G1075" s="28"/>
      <c r="H1075" s="28" t="str">
        <f>IF(TRIM(D1075)="","",IFERROR(INDEX('Student Master'!C:C,MATCH(D1075,'Student Master'!B:B,0)),"Not Found"))</f>
        <v/>
      </c>
      <c r="I1075" s="28" t="str">
        <f>IF(TRIM(D1075)="","",IFERROR(INDEX('Student Master'!D:D,MATCH(D1075,'Student Master'!B:B,0)),"Not Found"))</f>
        <v/>
      </c>
      <c r="J1075" s="28" t="str">
        <f>IF(TRIM(D1075)="","",IFERROR(INDEX('Student Master'!H:H,MATCH(D1075,'Student Master'!B:B,0)),"Not Found"))</f>
        <v/>
      </c>
      <c r="K1075" s="28" t="str">
        <f>IF(TRIM(D1075)="","",IFERROR(INDEX('Student Master'!N:N,MATCH(D1075,'Student Master'!B:B,0)),"Not Found"))</f>
        <v/>
      </c>
      <c r="L1075" s="28" t="str">
        <f>IF(TRIM(D1075)="","",IFERROR(INDEX('Student Master'!L:L,MATCH(D1075,'Student Master'!B:B,0)),"Not Found"))</f>
        <v/>
      </c>
      <c r="M1075" s="28"/>
      <c r="N1075" s="28"/>
    </row>
    <row r="1076" spans="1:14" x14ac:dyDescent="0.35">
      <c r="A1076" s="28">
        <f t="shared" si="17"/>
        <v>1075</v>
      </c>
      <c r="B1076" s="30"/>
      <c r="C1076" s="28"/>
      <c r="D1076" s="28"/>
      <c r="E1076" s="28"/>
      <c r="F1076" s="28"/>
      <c r="G1076" s="28"/>
      <c r="H1076" s="28" t="str">
        <f>IF(TRIM(D1076)="","",IFERROR(INDEX('Student Master'!C:C,MATCH(D1076,'Student Master'!B:B,0)),"Not Found"))</f>
        <v/>
      </c>
      <c r="I1076" s="28" t="str">
        <f>IF(TRIM(D1076)="","",IFERROR(INDEX('Student Master'!D:D,MATCH(D1076,'Student Master'!B:B,0)),"Not Found"))</f>
        <v/>
      </c>
      <c r="J1076" s="28" t="str">
        <f>IF(TRIM(D1076)="","",IFERROR(INDEX('Student Master'!H:H,MATCH(D1076,'Student Master'!B:B,0)),"Not Found"))</f>
        <v/>
      </c>
      <c r="K1076" s="28" t="str">
        <f>IF(TRIM(D1076)="","",IFERROR(INDEX('Student Master'!N:N,MATCH(D1076,'Student Master'!B:B,0)),"Not Found"))</f>
        <v/>
      </c>
      <c r="L1076" s="28" t="str">
        <f>IF(TRIM(D1076)="","",IFERROR(INDEX('Student Master'!L:L,MATCH(D1076,'Student Master'!B:B,0)),"Not Found"))</f>
        <v/>
      </c>
      <c r="M1076" s="28"/>
      <c r="N1076" s="28"/>
    </row>
    <row r="1077" spans="1:14" x14ac:dyDescent="0.35">
      <c r="A1077" s="28">
        <f t="shared" si="17"/>
        <v>1076</v>
      </c>
      <c r="B1077" s="30"/>
      <c r="C1077" s="28"/>
      <c r="D1077" s="28"/>
      <c r="E1077" s="28"/>
      <c r="F1077" s="28"/>
      <c r="G1077" s="28"/>
      <c r="H1077" s="28" t="str">
        <f>IF(TRIM(D1077)="","",IFERROR(INDEX('Student Master'!C:C,MATCH(D1077,'Student Master'!B:B,0)),"Not Found"))</f>
        <v/>
      </c>
      <c r="I1077" s="28" t="str">
        <f>IF(TRIM(D1077)="","",IFERROR(INDEX('Student Master'!D:D,MATCH(D1077,'Student Master'!B:B,0)),"Not Found"))</f>
        <v/>
      </c>
      <c r="J1077" s="28" t="str">
        <f>IF(TRIM(D1077)="","",IFERROR(INDEX('Student Master'!H:H,MATCH(D1077,'Student Master'!B:B,0)),"Not Found"))</f>
        <v/>
      </c>
      <c r="K1077" s="28" t="str">
        <f>IF(TRIM(D1077)="","",IFERROR(INDEX('Student Master'!N:N,MATCH(D1077,'Student Master'!B:B,0)),"Not Found"))</f>
        <v/>
      </c>
      <c r="L1077" s="28" t="str">
        <f>IF(TRIM(D1077)="","",IFERROR(INDEX('Student Master'!L:L,MATCH(D1077,'Student Master'!B:B,0)),"Not Found"))</f>
        <v/>
      </c>
      <c r="M1077" s="28"/>
      <c r="N1077" s="28"/>
    </row>
    <row r="1078" spans="1:14" x14ac:dyDescent="0.35">
      <c r="A1078" s="28">
        <f t="shared" si="17"/>
        <v>1077</v>
      </c>
      <c r="B1078" s="30"/>
      <c r="C1078" s="28"/>
      <c r="D1078" s="28"/>
      <c r="E1078" s="28"/>
      <c r="F1078" s="28"/>
      <c r="G1078" s="28"/>
      <c r="H1078" s="28" t="str">
        <f>IF(TRIM(D1078)="","",IFERROR(INDEX('Student Master'!C:C,MATCH(D1078,'Student Master'!B:B,0)),"Not Found"))</f>
        <v/>
      </c>
      <c r="I1078" s="28" t="str">
        <f>IF(TRIM(D1078)="","",IFERROR(INDEX('Student Master'!D:D,MATCH(D1078,'Student Master'!B:B,0)),"Not Found"))</f>
        <v/>
      </c>
      <c r="J1078" s="28" t="str">
        <f>IF(TRIM(D1078)="","",IFERROR(INDEX('Student Master'!H:H,MATCH(D1078,'Student Master'!B:B,0)),"Not Found"))</f>
        <v/>
      </c>
      <c r="K1078" s="28" t="str">
        <f>IF(TRIM(D1078)="","",IFERROR(INDEX('Student Master'!N:N,MATCH(D1078,'Student Master'!B:B,0)),"Not Found"))</f>
        <v/>
      </c>
      <c r="L1078" s="28" t="str">
        <f>IF(TRIM(D1078)="","",IFERROR(INDEX('Student Master'!L:L,MATCH(D1078,'Student Master'!B:B,0)),"Not Found"))</f>
        <v/>
      </c>
      <c r="M1078" s="28"/>
      <c r="N1078" s="28"/>
    </row>
    <row r="1079" spans="1:14" x14ac:dyDescent="0.35">
      <c r="A1079" s="28">
        <f t="shared" si="17"/>
        <v>1078</v>
      </c>
      <c r="B1079" s="30"/>
      <c r="C1079" s="28"/>
      <c r="D1079" s="28"/>
      <c r="E1079" s="28"/>
      <c r="F1079" s="28"/>
      <c r="G1079" s="28"/>
      <c r="H1079" s="28" t="str">
        <f>IF(TRIM(D1079)="","",IFERROR(INDEX('Student Master'!C:C,MATCH(D1079,'Student Master'!B:B,0)),"Not Found"))</f>
        <v/>
      </c>
      <c r="I1079" s="28" t="str">
        <f>IF(TRIM(D1079)="","",IFERROR(INDEX('Student Master'!D:D,MATCH(D1079,'Student Master'!B:B,0)),"Not Found"))</f>
        <v/>
      </c>
      <c r="J1079" s="28" t="str">
        <f>IF(TRIM(D1079)="","",IFERROR(INDEX('Student Master'!H:H,MATCH(D1079,'Student Master'!B:B,0)),"Not Found"))</f>
        <v/>
      </c>
      <c r="K1079" s="28" t="str">
        <f>IF(TRIM(D1079)="","",IFERROR(INDEX('Student Master'!N:N,MATCH(D1079,'Student Master'!B:B,0)),"Not Found"))</f>
        <v/>
      </c>
      <c r="L1079" s="28" t="str">
        <f>IF(TRIM(D1079)="","",IFERROR(INDEX('Student Master'!L:L,MATCH(D1079,'Student Master'!B:B,0)),"Not Found"))</f>
        <v/>
      </c>
      <c r="M1079" s="28"/>
      <c r="N1079" s="28"/>
    </row>
    <row r="1080" spans="1:14" x14ac:dyDescent="0.35">
      <c r="A1080" s="28">
        <f t="shared" si="17"/>
        <v>1079</v>
      </c>
      <c r="B1080" s="30"/>
      <c r="C1080" s="28"/>
      <c r="D1080" s="28"/>
      <c r="E1080" s="28"/>
      <c r="F1080" s="28"/>
      <c r="G1080" s="28"/>
      <c r="H1080" s="28" t="str">
        <f>IF(TRIM(D1080)="","",IFERROR(INDEX('Student Master'!C:C,MATCH(D1080,'Student Master'!B:B,0)),"Not Found"))</f>
        <v/>
      </c>
      <c r="I1080" s="28" t="str">
        <f>IF(TRIM(D1080)="","",IFERROR(INDEX('Student Master'!D:D,MATCH(D1080,'Student Master'!B:B,0)),"Not Found"))</f>
        <v/>
      </c>
      <c r="J1080" s="28" t="str">
        <f>IF(TRIM(D1080)="","",IFERROR(INDEX('Student Master'!H:H,MATCH(D1080,'Student Master'!B:B,0)),"Not Found"))</f>
        <v/>
      </c>
      <c r="K1080" s="28" t="str">
        <f>IF(TRIM(D1080)="","",IFERROR(INDEX('Student Master'!N:N,MATCH(D1080,'Student Master'!B:B,0)),"Not Found"))</f>
        <v/>
      </c>
      <c r="L1080" s="28" t="str">
        <f>IF(TRIM(D1080)="","",IFERROR(INDEX('Student Master'!L:L,MATCH(D1080,'Student Master'!B:B,0)),"Not Found"))</f>
        <v/>
      </c>
      <c r="M1080" s="28"/>
      <c r="N1080" s="28"/>
    </row>
    <row r="1081" spans="1:14" x14ac:dyDescent="0.35">
      <c r="A1081" s="28">
        <f t="shared" si="17"/>
        <v>1080</v>
      </c>
      <c r="B1081" s="30"/>
      <c r="C1081" s="28"/>
      <c r="D1081" s="28"/>
      <c r="E1081" s="28"/>
      <c r="F1081" s="28"/>
      <c r="G1081" s="28"/>
      <c r="H1081" s="28" t="str">
        <f>IF(TRIM(D1081)="","",IFERROR(INDEX('Student Master'!C:C,MATCH(D1081,'Student Master'!B:B,0)),"Not Found"))</f>
        <v/>
      </c>
      <c r="I1081" s="28" t="str">
        <f>IF(TRIM(D1081)="","",IFERROR(INDEX('Student Master'!D:D,MATCH(D1081,'Student Master'!B:B,0)),"Not Found"))</f>
        <v/>
      </c>
      <c r="J1081" s="28" t="str">
        <f>IF(TRIM(D1081)="","",IFERROR(INDEX('Student Master'!H:H,MATCH(D1081,'Student Master'!B:B,0)),"Not Found"))</f>
        <v/>
      </c>
      <c r="K1081" s="28" t="str">
        <f>IF(TRIM(D1081)="","",IFERROR(INDEX('Student Master'!N:N,MATCH(D1081,'Student Master'!B:B,0)),"Not Found"))</f>
        <v/>
      </c>
      <c r="L1081" s="28" t="str">
        <f>IF(TRIM(D1081)="","",IFERROR(INDEX('Student Master'!L:L,MATCH(D1081,'Student Master'!B:B,0)),"Not Found"))</f>
        <v/>
      </c>
      <c r="M1081" s="28"/>
      <c r="N1081" s="28"/>
    </row>
    <row r="1082" spans="1:14" x14ac:dyDescent="0.35">
      <c r="A1082" s="28">
        <f t="shared" si="17"/>
        <v>1081</v>
      </c>
      <c r="B1082" s="30"/>
      <c r="C1082" s="28"/>
      <c r="D1082" s="28"/>
      <c r="E1082" s="28"/>
      <c r="F1082" s="28"/>
      <c r="G1082" s="28"/>
      <c r="H1082" s="28" t="str">
        <f>IF(TRIM(D1082)="","",IFERROR(INDEX('Student Master'!C:C,MATCH(D1082,'Student Master'!B:B,0)),"Not Found"))</f>
        <v/>
      </c>
      <c r="I1082" s="28" t="str">
        <f>IF(TRIM(D1082)="","",IFERROR(INDEX('Student Master'!D:D,MATCH(D1082,'Student Master'!B:B,0)),"Not Found"))</f>
        <v/>
      </c>
      <c r="J1082" s="28" t="str">
        <f>IF(TRIM(D1082)="","",IFERROR(INDEX('Student Master'!H:H,MATCH(D1082,'Student Master'!B:B,0)),"Not Found"))</f>
        <v/>
      </c>
      <c r="K1082" s="28" t="str">
        <f>IF(TRIM(D1082)="","",IFERROR(INDEX('Student Master'!N:N,MATCH(D1082,'Student Master'!B:B,0)),"Not Found"))</f>
        <v/>
      </c>
      <c r="L1082" s="28" t="str">
        <f>IF(TRIM(D1082)="","",IFERROR(INDEX('Student Master'!L:L,MATCH(D1082,'Student Master'!B:B,0)),"Not Found"))</f>
        <v/>
      </c>
      <c r="M1082" s="28"/>
      <c r="N1082" s="28"/>
    </row>
    <row r="1083" spans="1:14" x14ac:dyDescent="0.35">
      <c r="A1083" s="28">
        <f t="shared" si="17"/>
        <v>1082</v>
      </c>
      <c r="B1083" s="30"/>
      <c r="C1083" s="28"/>
      <c r="D1083" s="28"/>
      <c r="E1083" s="28"/>
      <c r="F1083" s="28"/>
      <c r="G1083" s="28"/>
      <c r="H1083" s="28" t="str">
        <f>IF(TRIM(D1083)="","",IFERROR(INDEX('Student Master'!C:C,MATCH(D1083,'Student Master'!B:B,0)),"Not Found"))</f>
        <v/>
      </c>
      <c r="I1083" s="28" t="str">
        <f>IF(TRIM(D1083)="","",IFERROR(INDEX('Student Master'!D:D,MATCH(D1083,'Student Master'!B:B,0)),"Not Found"))</f>
        <v/>
      </c>
      <c r="J1083" s="28" t="str">
        <f>IF(TRIM(D1083)="","",IFERROR(INDEX('Student Master'!H:H,MATCH(D1083,'Student Master'!B:B,0)),"Not Found"))</f>
        <v/>
      </c>
      <c r="K1083" s="28" t="str">
        <f>IF(TRIM(D1083)="","",IFERROR(INDEX('Student Master'!N:N,MATCH(D1083,'Student Master'!B:B,0)),"Not Found"))</f>
        <v/>
      </c>
      <c r="L1083" s="28" t="str">
        <f>IF(TRIM(D1083)="","",IFERROR(INDEX('Student Master'!L:L,MATCH(D1083,'Student Master'!B:B,0)),"Not Found"))</f>
        <v/>
      </c>
      <c r="M1083" s="28"/>
      <c r="N1083" s="28"/>
    </row>
    <row r="1084" spans="1:14" x14ac:dyDescent="0.35">
      <c r="A1084" s="28">
        <f t="shared" si="17"/>
        <v>1083</v>
      </c>
      <c r="B1084" s="30"/>
      <c r="C1084" s="28"/>
      <c r="D1084" s="28"/>
      <c r="E1084" s="28"/>
      <c r="F1084" s="28"/>
      <c r="G1084" s="28"/>
      <c r="H1084" s="28" t="str">
        <f>IF(TRIM(D1084)="","",IFERROR(INDEX('Student Master'!C:C,MATCH(D1084,'Student Master'!B:B,0)),"Not Found"))</f>
        <v/>
      </c>
      <c r="I1084" s="28" t="str">
        <f>IF(TRIM(D1084)="","",IFERROR(INDEX('Student Master'!D:D,MATCH(D1084,'Student Master'!B:B,0)),"Not Found"))</f>
        <v/>
      </c>
      <c r="J1084" s="28" t="str">
        <f>IF(TRIM(D1084)="","",IFERROR(INDEX('Student Master'!H:H,MATCH(D1084,'Student Master'!B:B,0)),"Not Found"))</f>
        <v/>
      </c>
      <c r="K1084" s="28" t="str">
        <f>IF(TRIM(D1084)="","",IFERROR(INDEX('Student Master'!N:N,MATCH(D1084,'Student Master'!B:B,0)),"Not Found"))</f>
        <v/>
      </c>
      <c r="L1084" s="28" t="str">
        <f>IF(TRIM(D1084)="","",IFERROR(INDEX('Student Master'!L:L,MATCH(D1084,'Student Master'!B:B,0)),"Not Found"))</f>
        <v/>
      </c>
      <c r="M1084" s="28"/>
      <c r="N1084" s="28"/>
    </row>
    <row r="1085" spans="1:14" x14ac:dyDescent="0.35">
      <c r="A1085" s="28">
        <f t="shared" si="17"/>
        <v>1084</v>
      </c>
      <c r="B1085" s="30"/>
      <c r="C1085" s="28"/>
      <c r="D1085" s="28"/>
      <c r="E1085" s="28"/>
      <c r="F1085" s="28"/>
      <c r="G1085" s="28"/>
      <c r="H1085" s="28" t="str">
        <f>IF(TRIM(D1085)="","",IFERROR(INDEX('Student Master'!C:C,MATCH(D1085,'Student Master'!B:B,0)),"Not Found"))</f>
        <v/>
      </c>
      <c r="I1085" s="28" t="str">
        <f>IF(TRIM(D1085)="","",IFERROR(INDEX('Student Master'!D:D,MATCH(D1085,'Student Master'!B:B,0)),"Not Found"))</f>
        <v/>
      </c>
      <c r="J1085" s="28" t="str">
        <f>IF(TRIM(D1085)="","",IFERROR(INDEX('Student Master'!H:H,MATCH(D1085,'Student Master'!B:B,0)),"Not Found"))</f>
        <v/>
      </c>
      <c r="K1085" s="28" t="str">
        <f>IF(TRIM(D1085)="","",IFERROR(INDEX('Student Master'!N:N,MATCH(D1085,'Student Master'!B:B,0)),"Not Found"))</f>
        <v/>
      </c>
      <c r="L1085" s="28" t="str">
        <f>IF(TRIM(D1085)="","",IFERROR(INDEX('Student Master'!L:L,MATCH(D1085,'Student Master'!B:B,0)),"Not Found"))</f>
        <v/>
      </c>
      <c r="M1085" s="28"/>
      <c r="N1085" s="28"/>
    </row>
    <row r="1086" spans="1:14" x14ac:dyDescent="0.35">
      <c r="A1086" s="28">
        <f t="shared" si="17"/>
        <v>1085</v>
      </c>
      <c r="B1086" s="30"/>
      <c r="C1086" s="28"/>
      <c r="D1086" s="28"/>
      <c r="E1086" s="28"/>
      <c r="F1086" s="28"/>
      <c r="G1086" s="28"/>
      <c r="H1086" s="28" t="str">
        <f>IF(TRIM(D1086)="","",IFERROR(INDEX('Student Master'!C:C,MATCH(D1086,'Student Master'!B:B,0)),"Not Found"))</f>
        <v/>
      </c>
      <c r="I1086" s="28" t="str">
        <f>IF(TRIM(D1086)="","",IFERROR(INDEX('Student Master'!D:D,MATCH(D1086,'Student Master'!B:B,0)),"Not Found"))</f>
        <v/>
      </c>
      <c r="J1086" s="28" t="str">
        <f>IF(TRIM(D1086)="","",IFERROR(INDEX('Student Master'!H:H,MATCH(D1086,'Student Master'!B:B,0)),"Not Found"))</f>
        <v/>
      </c>
      <c r="K1086" s="28" t="str">
        <f>IF(TRIM(D1086)="","",IFERROR(INDEX('Student Master'!N:N,MATCH(D1086,'Student Master'!B:B,0)),"Not Found"))</f>
        <v/>
      </c>
      <c r="L1086" s="28" t="str">
        <f>IF(TRIM(D1086)="","",IFERROR(INDEX('Student Master'!L:L,MATCH(D1086,'Student Master'!B:B,0)),"Not Found"))</f>
        <v/>
      </c>
      <c r="M1086" s="28"/>
      <c r="N1086" s="28"/>
    </row>
    <row r="1087" spans="1:14" x14ac:dyDescent="0.35">
      <c r="A1087" s="28">
        <f t="shared" si="17"/>
        <v>1086</v>
      </c>
      <c r="B1087" s="30"/>
      <c r="C1087" s="28"/>
      <c r="D1087" s="28"/>
      <c r="E1087" s="28"/>
      <c r="F1087" s="28"/>
      <c r="G1087" s="28"/>
      <c r="H1087" s="28" t="str">
        <f>IF(TRIM(D1087)="","",IFERROR(INDEX('Student Master'!C:C,MATCH(D1087,'Student Master'!B:B,0)),"Not Found"))</f>
        <v/>
      </c>
      <c r="I1087" s="28" t="str">
        <f>IF(TRIM(D1087)="","",IFERROR(INDEX('Student Master'!D:D,MATCH(D1087,'Student Master'!B:B,0)),"Not Found"))</f>
        <v/>
      </c>
      <c r="J1087" s="28" t="str">
        <f>IF(TRIM(D1087)="","",IFERROR(INDEX('Student Master'!H:H,MATCH(D1087,'Student Master'!B:B,0)),"Not Found"))</f>
        <v/>
      </c>
      <c r="K1087" s="28" t="str">
        <f>IF(TRIM(D1087)="","",IFERROR(INDEX('Student Master'!N:N,MATCH(D1087,'Student Master'!B:B,0)),"Not Found"))</f>
        <v/>
      </c>
      <c r="L1087" s="28" t="str">
        <f>IF(TRIM(D1087)="","",IFERROR(INDEX('Student Master'!L:L,MATCH(D1087,'Student Master'!B:B,0)),"Not Found"))</f>
        <v/>
      </c>
      <c r="M1087" s="28"/>
      <c r="N1087" s="28"/>
    </row>
    <row r="1088" spans="1:14" x14ac:dyDescent="0.35">
      <c r="A1088" s="28">
        <f t="shared" si="17"/>
        <v>1087</v>
      </c>
      <c r="B1088" s="30"/>
      <c r="C1088" s="28"/>
      <c r="D1088" s="28"/>
      <c r="E1088" s="28"/>
      <c r="F1088" s="28"/>
      <c r="G1088" s="28"/>
      <c r="H1088" s="28" t="str">
        <f>IF(TRIM(D1088)="","",IFERROR(INDEX('Student Master'!C:C,MATCH(D1088,'Student Master'!B:B,0)),"Not Found"))</f>
        <v/>
      </c>
      <c r="I1088" s="28" t="str">
        <f>IF(TRIM(D1088)="","",IFERROR(INDEX('Student Master'!D:D,MATCH(D1088,'Student Master'!B:B,0)),"Not Found"))</f>
        <v/>
      </c>
      <c r="J1088" s="28" t="str">
        <f>IF(TRIM(D1088)="","",IFERROR(INDEX('Student Master'!H:H,MATCH(D1088,'Student Master'!B:B,0)),"Not Found"))</f>
        <v/>
      </c>
      <c r="K1088" s="28" t="str">
        <f>IF(TRIM(D1088)="","",IFERROR(INDEX('Student Master'!N:N,MATCH(D1088,'Student Master'!B:B,0)),"Not Found"))</f>
        <v/>
      </c>
      <c r="L1088" s="28" t="str">
        <f>IF(TRIM(D1088)="","",IFERROR(INDEX('Student Master'!L:L,MATCH(D1088,'Student Master'!B:B,0)),"Not Found"))</f>
        <v/>
      </c>
      <c r="M1088" s="28"/>
      <c r="N1088" s="28"/>
    </row>
    <row r="1089" spans="1:14" x14ac:dyDescent="0.35">
      <c r="A1089" s="28">
        <f t="shared" si="17"/>
        <v>1088</v>
      </c>
      <c r="B1089" s="30"/>
      <c r="C1089" s="28"/>
      <c r="D1089" s="28"/>
      <c r="E1089" s="28"/>
      <c r="F1089" s="28"/>
      <c r="G1089" s="28"/>
      <c r="H1089" s="28" t="str">
        <f>IF(TRIM(D1089)="","",IFERROR(INDEX('Student Master'!C:C,MATCH(D1089,'Student Master'!B:B,0)),"Not Found"))</f>
        <v/>
      </c>
      <c r="I1089" s="28" t="str">
        <f>IF(TRIM(D1089)="","",IFERROR(INDEX('Student Master'!D:D,MATCH(D1089,'Student Master'!B:B,0)),"Not Found"))</f>
        <v/>
      </c>
      <c r="J1089" s="28" t="str">
        <f>IF(TRIM(D1089)="","",IFERROR(INDEX('Student Master'!H:H,MATCH(D1089,'Student Master'!B:B,0)),"Not Found"))</f>
        <v/>
      </c>
      <c r="K1089" s="28" t="str">
        <f>IF(TRIM(D1089)="","",IFERROR(INDEX('Student Master'!N:N,MATCH(D1089,'Student Master'!B:B,0)),"Not Found"))</f>
        <v/>
      </c>
      <c r="L1089" s="28" t="str">
        <f>IF(TRIM(D1089)="","",IFERROR(INDEX('Student Master'!L:L,MATCH(D1089,'Student Master'!B:B,0)),"Not Found"))</f>
        <v/>
      </c>
      <c r="M1089" s="28"/>
      <c r="N1089" s="28"/>
    </row>
    <row r="1090" spans="1:14" x14ac:dyDescent="0.35">
      <c r="A1090" s="28">
        <f t="shared" si="17"/>
        <v>1089</v>
      </c>
      <c r="B1090" s="30"/>
      <c r="C1090" s="28"/>
      <c r="D1090" s="28"/>
      <c r="E1090" s="28"/>
      <c r="F1090" s="28"/>
      <c r="G1090" s="28"/>
      <c r="H1090" s="28" t="str">
        <f>IF(TRIM(D1090)="","",IFERROR(INDEX('Student Master'!C:C,MATCH(D1090,'Student Master'!B:B,0)),"Not Found"))</f>
        <v/>
      </c>
      <c r="I1090" s="28" t="str">
        <f>IF(TRIM(D1090)="","",IFERROR(INDEX('Student Master'!D:D,MATCH(D1090,'Student Master'!B:B,0)),"Not Found"))</f>
        <v/>
      </c>
      <c r="J1090" s="28" t="str">
        <f>IF(TRIM(D1090)="","",IFERROR(INDEX('Student Master'!H:H,MATCH(D1090,'Student Master'!B:B,0)),"Not Found"))</f>
        <v/>
      </c>
      <c r="K1090" s="28" t="str">
        <f>IF(TRIM(D1090)="","",IFERROR(INDEX('Student Master'!N:N,MATCH(D1090,'Student Master'!B:B,0)),"Not Found"))</f>
        <v/>
      </c>
      <c r="L1090" s="28" t="str">
        <f>IF(TRIM(D1090)="","",IFERROR(INDEX('Student Master'!L:L,MATCH(D1090,'Student Master'!B:B,0)),"Not Found"))</f>
        <v/>
      </c>
      <c r="M1090" s="28"/>
      <c r="N1090" s="28"/>
    </row>
    <row r="1091" spans="1:14" x14ac:dyDescent="0.35">
      <c r="A1091" s="28">
        <f t="shared" si="17"/>
        <v>1090</v>
      </c>
      <c r="B1091" s="30"/>
      <c r="C1091" s="28"/>
      <c r="D1091" s="28"/>
      <c r="E1091" s="28"/>
      <c r="F1091" s="28"/>
      <c r="G1091" s="28"/>
      <c r="H1091" s="28" t="str">
        <f>IF(TRIM(D1091)="","",IFERROR(INDEX('Student Master'!C:C,MATCH(D1091,'Student Master'!B:B,0)),"Not Found"))</f>
        <v/>
      </c>
      <c r="I1091" s="28" t="str">
        <f>IF(TRIM(D1091)="","",IFERROR(INDEX('Student Master'!D:D,MATCH(D1091,'Student Master'!B:B,0)),"Not Found"))</f>
        <v/>
      </c>
      <c r="J1091" s="28" t="str">
        <f>IF(TRIM(D1091)="","",IFERROR(INDEX('Student Master'!H:H,MATCH(D1091,'Student Master'!B:B,0)),"Not Found"))</f>
        <v/>
      </c>
      <c r="K1091" s="28" t="str">
        <f>IF(TRIM(D1091)="","",IFERROR(INDEX('Student Master'!N:N,MATCH(D1091,'Student Master'!B:B,0)),"Not Found"))</f>
        <v/>
      </c>
      <c r="L1091" s="28" t="str">
        <f>IF(TRIM(D1091)="","",IFERROR(INDEX('Student Master'!L:L,MATCH(D1091,'Student Master'!B:B,0)),"Not Found"))</f>
        <v/>
      </c>
      <c r="M1091" s="28"/>
      <c r="N1091" s="28"/>
    </row>
    <row r="1092" spans="1:14" x14ac:dyDescent="0.35">
      <c r="A1092" s="28">
        <f t="shared" si="17"/>
        <v>1091</v>
      </c>
      <c r="B1092" s="30"/>
      <c r="C1092" s="28"/>
      <c r="D1092" s="28"/>
      <c r="E1092" s="28"/>
      <c r="F1092" s="28"/>
      <c r="G1092" s="28"/>
      <c r="H1092" s="28" t="str">
        <f>IF(TRIM(D1092)="","",IFERROR(INDEX('Student Master'!C:C,MATCH(D1092,'Student Master'!B:B,0)),"Not Found"))</f>
        <v/>
      </c>
      <c r="I1092" s="28" t="str">
        <f>IF(TRIM(D1092)="","",IFERROR(INDEX('Student Master'!D:D,MATCH(D1092,'Student Master'!B:B,0)),"Not Found"))</f>
        <v/>
      </c>
      <c r="J1092" s="28" t="str">
        <f>IF(TRIM(D1092)="","",IFERROR(INDEX('Student Master'!H:H,MATCH(D1092,'Student Master'!B:B,0)),"Not Found"))</f>
        <v/>
      </c>
      <c r="K1092" s="28" t="str">
        <f>IF(TRIM(D1092)="","",IFERROR(INDEX('Student Master'!N:N,MATCH(D1092,'Student Master'!B:B,0)),"Not Found"))</f>
        <v/>
      </c>
      <c r="L1092" s="28" t="str">
        <f>IF(TRIM(D1092)="","",IFERROR(INDEX('Student Master'!L:L,MATCH(D1092,'Student Master'!B:B,0)),"Not Found"))</f>
        <v/>
      </c>
      <c r="M1092" s="28"/>
      <c r="N1092" s="28"/>
    </row>
    <row r="1093" spans="1:14" x14ac:dyDescent="0.35">
      <c r="A1093" s="28">
        <f t="shared" si="17"/>
        <v>1092</v>
      </c>
      <c r="B1093" s="30"/>
      <c r="C1093" s="28"/>
      <c r="D1093" s="28"/>
      <c r="E1093" s="28"/>
      <c r="F1093" s="28"/>
      <c r="G1093" s="28"/>
      <c r="H1093" s="28" t="str">
        <f>IF(TRIM(D1093)="","",IFERROR(INDEX('Student Master'!C:C,MATCH(D1093,'Student Master'!B:B,0)),"Not Found"))</f>
        <v/>
      </c>
      <c r="I1093" s="28" t="str">
        <f>IF(TRIM(D1093)="","",IFERROR(INDEX('Student Master'!D:D,MATCH(D1093,'Student Master'!B:B,0)),"Not Found"))</f>
        <v/>
      </c>
      <c r="J1093" s="28" t="str">
        <f>IF(TRIM(D1093)="","",IFERROR(INDEX('Student Master'!H:H,MATCH(D1093,'Student Master'!B:B,0)),"Not Found"))</f>
        <v/>
      </c>
      <c r="K1093" s="28" t="str">
        <f>IF(TRIM(D1093)="","",IFERROR(INDEX('Student Master'!N:N,MATCH(D1093,'Student Master'!B:B,0)),"Not Found"))</f>
        <v/>
      </c>
      <c r="L1093" s="28" t="str">
        <f>IF(TRIM(D1093)="","",IFERROR(INDEX('Student Master'!L:L,MATCH(D1093,'Student Master'!B:B,0)),"Not Found"))</f>
        <v/>
      </c>
      <c r="M1093" s="28"/>
      <c r="N1093" s="28"/>
    </row>
    <row r="1094" spans="1:14" x14ac:dyDescent="0.35">
      <c r="A1094" s="28">
        <f t="shared" si="17"/>
        <v>1093</v>
      </c>
      <c r="B1094" s="30"/>
      <c r="C1094" s="28"/>
      <c r="D1094" s="28"/>
      <c r="E1094" s="28"/>
      <c r="F1094" s="28"/>
      <c r="G1094" s="28"/>
      <c r="H1094" s="28" t="str">
        <f>IF(TRIM(D1094)="","",IFERROR(INDEX('Student Master'!C:C,MATCH(D1094,'Student Master'!B:B,0)),"Not Found"))</f>
        <v/>
      </c>
      <c r="I1094" s="28" t="str">
        <f>IF(TRIM(D1094)="","",IFERROR(INDEX('Student Master'!D:D,MATCH(D1094,'Student Master'!B:B,0)),"Not Found"))</f>
        <v/>
      </c>
      <c r="J1094" s="28" t="str">
        <f>IF(TRIM(D1094)="","",IFERROR(INDEX('Student Master'!H:H,MATCH(D1094,'Student Master'!B:B,0)),"Not Found"))</f>
        <v/>
      </c>
      <c r="K1094" s="28" t="str">
        <f>IF(TRIM(D1094)="","",IFERROR(INDEX('Student Master'!N:N,MATCH(D1094,'Student Master'!B:B,0)),"Not Found"))</f>
        <v/>
      </c>
      <c r="L1094" s="28" t="str">
        <f>IF(TRIM(D1094)="","",IFERROR(INDEX('Student Master'!L:L,MATCH(D1094,'Student Master'!B:B,0)),"Not Found"))</f>
        <v/>
      </c>
      <c r="M1094" s="28"/>
      <c r="N1094" s="28"/>
    </row>
    <row r="1095" spans="1:14" x14ac:dyDescent="0.35">
      <c r="A1095" s="28">
        <f t="shared" si="17"/>
        <v>1094</v>
      </c>
      <c r="B1095" s="30"/>
      <c r="C1095" s="28"/>
      <c r="D1095" s="28"/>
      <c r="E1095" s="28"/>
      <c r="F1095" s="28"/>
      <c r="G1095" s="28"/>
      <c r="H1095" s="28" t="str">
        <f>IF(TRIM(D1095)="","",IFERROR(INDEX('Student Master'!C:C,MATCH(D1095,'Student Master'!B:B,0)),"Not Found"))</f>
        <v/>
      </c>
      <c r="I1095" s="28" t="str">
        <f>IF(TRIM(D1095)="","",IFERROR(INDEX('Student Master'!D:D,MATCH(D1095,'Student Master'!B:B,0)),"Not Found"))</f>
        <v/>
      </c>
      <c r="J1095" s="28" t="str">
        <f>IF(TRIM(D1095)="","",IFERROR(INDEX('Student Master'!H:H,MATCH(D1095,'Student Master'!B:B,0)),"Not Found"))</f>
        <v/>
      </c>
      <c r="K1095" s="28" t="str">
        <f>IF(TRIM(D1095)="","",IFERROR(INDEX('Student Master'!N:N,MATCH(D1095,'Student Master'!B:B,0)),"Not Found"))</f>
        <v/>
      </c>
      <c r="L1095" s="28" t="str">
        <f>IF(TRIM(D1095)="","",IFERROR(INDEX('Student Master'!L:L,MATCH(D1095,'Student Master'!B:B,0)),"Not Found"))</f>
        <v/>
      </c>
      <c r="M1095" s="28"/>
      <c r="N1095" s="28"/>
    </row>
    <row r="1096" spans="1:14" x14ac:dyDescent="0.35">
      <c r="A1096" s="28">
        <f t="shared" si="17"/>
        <v>1095</v>
      </c>
      <c r="B1096" s="30"/>
      <c r="C1096" s="28"/>
      <c r="D1096" s="28"/>
      <c r="E1096" s="28"/>
      <c r="F1096" s="28"/>
      <c r="G1096" s="28"/>
      <c r="H1096" s="28" t="str">
        <f>IF(TRIM(D1096)="","",IFERROR(INDEX('Student Master'!C:C,MATCH(D1096,'Student Master'!B:B,0)),"Not Found"))</f>
        <v/>
      </c>
      <c r="I1096" s="28" t="str">
        <f>IF(TRIM(D1096)="","",IFERROR(INDEX('Student Master'!D:D,MATCH(D1096,'Student Master'!B:B,0)),"Not Found"))</f>
        <v/>
      </c>
      <c r="J1096" s="28" t="str">
        <f>IF(TRIM(D1096)="","",IFERROR(INDEX('Student Master'!H:H,MATCH(D1096,'Student Master'!B:B,0)),"Not Found"))</f>
        <v/>
      </c>
      <c r="K1096" s="28" t="str">
        <f>IF(TRIM(D1096)="","",IFERROR(INDEX('Student Master'!N:N,MATCH(D1096,'Student Master'!B:B,0)),"Not Found"))</f>
        <v/>
      </c>
      <c r="L1096" s="28" t="str">
        <f>IF(TRIM(D1096)="","",IFERROR(INDEX('Student Master'!L:L,MATCH(D1096,'Student Master'!B:B,0)),"Not Found"))</f>
        <v/>
      </c>
      <c r="M1096" s="28"/>
      <c r="N1096" s="28"/>
    </row>
    <row r="1097" spans="1:14" x14ac:dyDescent="0.35">
      <c r="A1097" s="28">
        <f t="shared" si="17"/>
        <v>1096</v>
      </c>
      <c r="B1097" s="30"/>
      <c r="C1097" s="28"/>
      <c r="D1097" s="28"/>
      <c r="E1097" s="28"/>
      <c r="F1097" s="28"/>
      <c r="G1097" s="28"/>
      <c r="H1097" s="28" t="str">
        <f>IF(TRIM(D1097)="","",IFERROR(INDEX('Student Master'!C:C,MATCH(D1097,'Student Master'!B:B,0)),"Not Found"))</f>
        <v/>
      </c>
      <c r="I1097" s="28" t="str">
        <f>IF(TRIM(D1097)="","",IFERROR(INDEX('Student Master'!D:D,MATCH(D1097,'Student Master'!B:B,0)),"Not Found"))</f>
        <v/>
      </c>
      <c r="J1097" s="28" t="str">
        <f>IF(TRIM(D1097)="","",IFERROR(INDEX('Student Master'!H:H,MATCH(D1097,'Student Master'!B:B,0)),"Not Found"))</f>
        <v/>
      </c>
      <c r="K1097" s="28" t="str">
        <f>IF(TRIM(D1097)="","",IFERROR(INDEX('Student Master'!N:N,MATCH(D1097,'Student Master'!B:B,0)),"Not Found"))</f>
        <v/>
      </c>
      <c r="L1097" s="28" t="str">
        <f>IF(TRIM(D1097)="","",IFERROR(INDEX('Student Master'!L:L,MATCH(D1097,'Student Master'!B:B,0)),"Not Found"))</f>
        <v/>
      </c>
      <c r="M1097" s="28"/>
      <c r="N1097" s="28"/>
    </row>
    <row r="1098" spans="1:14" x14ac:dyDescent="0.35">
      <c r="A1098" s="28">
        <f t="shared" si="17"/>
        <v>1097</v>
      </c>
      <c r="B1098" s="30"/>
      <c r="C1098" s="28"/>
      <c r="D1098" s="28"/>
      <c r="E1098" s="28"/>
      <c r="F1098" s="28"/>
      <c r="G1098" s="28"/>
      <c r="H1098" s="28" t="str">
        <f>IF(TRIM(D1098)="","",IFERROR(INDEX('Student Master'!C:C,MATCH(D1098,'Student Master'!B:B,0)),"Not Found"))</f>
        <v/>
      </c>
      <c r="I1098" s="28" t="str">
        <f>IF(TRIM(D1098)="","",IFERROR(INDEX('Student Master'!D:D,MATCH(D1098,'Student Master'!B:B,0)),"Not Found"))</f>
        <v/>
      </c>
      <c r="J1098" s="28" t="str">
        <f>IF(TRIM(D1098)="","",IFERROR(INDEX('Student Master'!H:H,MATCH(D1098,'Student Master'!B:B,0)),"Not Found"))</f>
        <v/>
      </c>
      <c r="K1098" s="28" t="str">
        <f>IF(TRIM(D1098)="","",IFERROR(INDEX('Student Master'!N:N,MATCH(D1098,'Student Master'!B:B,0)),"Not Found"))</f>
        <v/>
      </c>
      <c r="L1098" s="28" t="str">
        <f>IF(TRIM(D1098)="","",IFERROR(INDEX('Student Master'!L:L,MATCH(D1098,'Student Master'!B:B,0)),"Not Found"))</f>
        <v/>
      </c>
      <c r="M1098" s="28"/>
      <c r="N1098" s="28"/>
    </row>
    <row r="1099" spans="1:14" x14ac:dyDescent="0.35">
      <c r="A1099" s="28">
        <f t="shared" si="17"/>
        <v>1098</v>
      </c>
      <c r="B1099" s="30"/>
      <c r="C1099" s="28"/>
      <c r="D1099" s="28"/>
      <c r="E1099" s="28"/>
      <c r="F1099" s="28"/>
      <c r="G1099" s="28"/>
      <c r="H1099" s="28" t="str">
        <f>IF(TRIM(D1099)="","",IFERROR(INDEX('Student Master'!C:C,MATCH(D1099,'Student Master'!B:B,0)),"Not Found"))</f>
        <v/>
      </c>
      <c r="I1099" s="28" t="str">
        <f>IF(TRIM(D1099)="","",IFERROR(INDEX('Student Master'!D:D,MATCH(D1099,'Student Master'!B:B,0)),"Not Found"))</f>
        <v/>
      </c>
      <c r="J1099" s="28" t="str">
        <f>IF(TRIM(D1099)="","",IFERROR(INDEX('Student Master'!H:H,MATCH(D1099,'Student Master'!B:B,0)),"Not Found"))</f>
        <v/>
      </c>
      <c r="K1099" s="28" t="str">
        <f>IF(TRIM(D1099)="","",IFERROR(INDEX('Student Master'!N:N,MATCH(D1099,'Student Master'!B:B,0)),"Not Found"))</f>
        <v/>
      </c>
      <c r="L1099" s="28" t="str">
        <f>IF(TRIM(D1099)="","",IFERROR(INDEX('Student Master'!L:L,MATCH(D1099,'Student Master'!B:B,0)),"Not Found"))</f>
        <v/>
      </c>
      <c r="M1099" s="28"/>
      <c r="N1099" s="28"/>
    </row>
    <row r="1100" spans="1:14" x14ac:dyDescent="0.35">
      <c r="A1100" s="28">
        <f t="shared" si="17"/>
        <v>1099</v>
      </c>
      <c r="B1100" s="30"/>
      <c r="C1100" s="28"/>
      <c r="D1100" s="28"/>
      <c r="E1100" s="28"/>
      <c r="F1100" s="28"/>
      <c r="G1100" s="28"/>
      <c r="H1100" s="28" t="str">
        <f>IF(TRIM(D1100)="","",IFERROR(INDEX('Student Master'!C:C,MATCH(D1100,'Student Master'!B:B,0)),"Not Found"))</f>
        <v/>
      </c>
      <c r="I1100" s="28" t="str">
        <f>IF(TRIM(D1100)="","",IFERROR(INDEX('Student Master'!D:D,MATCH(D1100,'Student Master'!B:B,0)),"Not Found"))</f>
        <v/>
      </c>
      <c r="J1100" s="28" t="str">
        <f>IF(TRIM(D1100)="","",IFERROR(INDEX('Student Master'!H:H,MATCH(D1100,'Student Master'!B:B,0)),"Not Found"))</f>
        <v/>
      </c>
      <c r="K1100" s="28" t="str">
        <f>IF(TRIM(D1100)="","",IFERROR(INDEX('Student Master'!N:N,MATCH(D1100,'Student Master'!B:B,0)),"Not Found"))</f>
        <v/>
      </c>
      <c r="L1100" s="28" t="str">
        <f>IF(TRIM(D1100)="","",IFERROR(INDEX('Student Master'!L:L,MATCH(D1100,'Student Master'!B:B,0)),"Not Found"))</f>
        <v/>
      </c>
      <c r="M1100" s="28"/>
      <c r="N1100" s="28"/>
    </row>
    <row r="1101" spans="1:14" x14ac:dyDescent="0.35">
      <c r="A1101" s="28">
        <f t="shared" si="17"/>
        <v>1100</v>
      </c>
      <c r="B1101" s="30"/>
      <c r="C1101" s="28"/>
      <c r="D1101" s="28"/>
      <c r="E1101" s="28"/>
      <c r="F1101" s="28"/>
      <c r="G1101" s="28"/>
      <c r="H1101" s="28" t="str">
        <f>IF(TRIM(D1101)="","",IFERROR(INDEX('Student Master'!C:C,MATCH(D1101,'Student Master'!B:B,0)),"Not Found"))</f>
        <v/>
      </c>
      <c r="I1101" s="28" t="str">
        <f>IF(TRIM(D1101)="","",IFERROR(INDEX('Student Master'!D:D,MATCH(D1101,'Student Master'!B:B,0)),"Not Found"))</f>
        <v/>
      </c>
      <c r="J1101" s="28" t="str">
        <f>IF(TRIM(D1101)="","",IFERROR(INDEX('Student Master'!H:H,MATCH(D1101,'Student Master'!B:B,0)),"Not Found"))</f>
        <v/>
      </c>
      <c r="K1101" s="28" t="str">
        <f>IF(TRIM(D1101)="","",IFERROR(INDEX('Student Master'!N:N,MATCH(D1101,'Student Master'!B:B,0)),"Not Found"))</f>
        <v/>
      </c>
      <c r="L1101" s="28" t="str">
        <f>IF(TRIM(D1101)="","",IFERROR(INDEX('Student Master'!L:L,MATCH(D1101,'Student Master'!B:B,0)),"Not Found"))</f>
        <v/>
      </c>
      <c r="M1101" s="28"/>
      <c r="N1101" s="28"/>
    </row>
    <row r="1102" spans="1:14" x14ac:dyDescent="0.35">
      <c r="A1102" s="28">
        <f t="shared" si="17"/>
        <v>1101</v>
      </c>
      <c r="B1102" s="30"/>
      <c r="C1102" s="28"/>
      <c r="D1102" s="28"/>
      <c r="E1102" s="28"/>
      <c r="F1102" s="28"/>
      <c r="G1102" s="28"/>
      <c r="H1102" s="28" t="str">
        <f>IF(TRIM(D1102)="","",IFERROR(INDEX('Student Master'!C:C,MATCH(D1102,'Student Master'!B:B,0)),"Not Found"))</f>
        <v/>
      </c>
      <c r="I1102" s="28" t="str">
        <f>IF(TRIM(D1102)="","",IFERROR(INDEX('Student Master'!D:D,MATCH(D1102,'Student Master'!B:B,0)),"Not Found"))</f>
        <v/>
      </c>
      <c r="J1102" s="28" t="str">
        <f>IF(TRIM(D1102)="","",IFERROR(INDEX('Student Master'!H:H,MATCH(D1102,'Student Master'!B:B,0)),"Not Found"))</f>
        <v/>
      </c>
      <c r="K1102" s="28" t="str">
        <f>IF(TRIM(D1102)="","",IFERROR(INDEX('Student Master'!N:N,MATCH(D1102,'Student Master'!B:B,0)),"Not Found"))</f>
        <v/>
      </c>
      <c r="L1102" s="28" t="str">
        <f>IF(TRIM(D1102)="","",IFERROR(INDEX('Student Master'!L:L,MATCH(D1102,'Student Master'!B:B,0)),"Not Found"))</f>
        <v/>
      </c>
      <c r="M1102" s="28"/>
      <c r="N1102" s="28"/>
    </row>
    <row r="1103" spans="1:14" x14ac:dyDescent="0.35">
      <c r="A1103" s="28">
        <f t="shared" si="17"/>
        <v>1102</v>
      </c>
      <c r="B1103" s="30"/>
      <c r="C1103" s="28"/>
      <c r="D1103" s="28"/>
      <c r="E1103" s="28"/>
      <c r="F1103" s="28"/>
      <c r="G1103" s="28"/>
      <c r="H1103" s="28" t="str">
        <f>IF(TRIM(D1103)="","",IFERROR(INDEX('Student Master'!C:C,MATCH(D1103,'Student Master'!B:B,0)),"Not Found"))</f>
        <v/>
      </c>
      <c r="I1103" s="28" t="str">
        <f>IF(TRIM(D1103)="","",IFERROR(INDEX('Student Master'!D:D,MATCH(D1103,'Student Master'!B:B,0)),"Not Found"))</f>
        <v/>
      </c>
      <c r="J1103" s="28" t="str">
        <f>IF(TRIM(D1103)="","",IFERROR(INDEX('Student Master'!H:H,MATCH(D1103,'Student Master'!B:B,0)),"Not Found"))</f>
        <v/>
      </c>
      <c r="K1103" s="28" t="str">
        <f>IF(TRIM(D1103)="","",IFERROR(INDEX('Student Master'!N:N,MATCH(D1103,'Student Master'!B:B,0)),"Not Found"))</f>
        <v/>
      </c>
      <c r="L1103" s="28" t="str">
        <f>IF(TRIM(D1103)="","",IFERROR(INDEX('Student Master'!L:L,MATCH(D1103,'Student Master'!B:B,0)),"Not Found"))</f>
        <v/>
      </c>
      <c r="M1103" s="28"/>
      <c r="N1103" s="28"/>
    </row>
    <row r="1104" spans="1:14" x14ac:dyDescent="0.35">
      <c r="A1104" s="28">
        <f t="shared" si="17"/>
        <v>1103</v>
      </c>
      <c r="B1104" s="30"/>
      <c r="C1104" s="28"/>
      <c r="D1104" s="28"/>
      <c r="E1104" s="28"/>
      <c r="F1104" s="28"/>
      <c r="G1104" s="28"/>
      <c r="H1104" s="28" t="str">
        <f>IF(TRIM(D1104)="","",IFERROR(INDEX('Student Master'!C:C,MATCH(D1104,'Student Master'!B:B,0)),"Not Found"))</f>
        <v/>
      </c>
      <c r="I1104" s="28" t="str">
        <f>IF(TRIM(D1104)="","",IFERROR(INDEX('Student Master'!D:D,MATCH(D1104,'Student Master'!B:B,0)),"Not Found"))</f>
        <v/>
      </c>
      <c r="J1104" s="28" t="str">
        <f>IF(TRIM(D1104)="","",IFERROR(INDEX('Student Master'!H:H,MATCH(D1104,'Student Master'!B:B,0)),"Not Found"))</f>
        <v/>
      </c>
      <c r="K1104" s="28" t="str">
        <f>IF(TRIM(D1104)="","",IFERROR(INDEX('Student Master'!N:N,MATCH(D1104,'Student Master'!B:B,0)),"Not Found"))</f>
        <v/>
      </c>
      <c r="L1104" s="28" t="str">
        <f>IF(TRIM(D1104)="","",IFERROR(INDEX('Student Master'!L:L,MATCH(D1104,'Student Master'!B:B,0)),"Not Found"))</f>
        <v/>
      </c>
      <c r="M1104" s="28"/>
      <c r="N1104" s="28"/>
    </row>
    <row r="1105" spans="1:14" x14ac:dyDescent="0.35">
      <c r="A1105" s="28">
        <f t="shared" si="17"/>
        <v>1104</v>
      </c>
      <c r="B1105" s="30"/>
      <c r="C1105" s="28"/>
      <c r="D1105" s="28"/>
      <c r="E1105" s="28"/>
      <c r="F1105" s="28"/>
      <c r="G1105" s="28"/>
      <c r="H1105" s="28" t="str">
        <f>IF(TRIM(D1105)="","",IFERROR(INDEX('Student Master'!C:C,MATCH(D1105,'Student Master'!B:B,0)),"Not Found"))</f>
        <v/>
      </c>
      <c r="I1105" s="28" t="str">
        <f>IF(TRIM(D1105)="","",IFERROR(INDEX('Student Master'!D:D,MATCH(D1105,'Student Master'!B:B,0)),"Not Found"))</f>
        <v/>
      </c>
      <c r="J1105" s="28" t="str">
        <f>IF(TRIM(D1105)="","",IFERROR(INDEX('Student Master'!H:H,MATCH(D1105,'Student Master'!B:B,0)),"Not Found"))</f>
        <v/>
      </c>
      <c r="K1105" s="28" t="str">
        <f>IF(TRIM(D1105)="","",IFERROR(INDEX('Student Master'!N:N,MATCH(D1105,'Student Master'!B:B,0)),"Not Found"))</f>
        <v/>
      </c>
      <c r="L1105" s="28" t="str">
        <f>IF(TRIM(D1105)="","",IFERROR(INDEX('Student Master'!L:L,MATCH(D1105,'Student Master'!B:B,0)),"Not Found"))</f>
        <v/>
      </c>
      <c r="M1105" s="28"/>
      <c r="N1105" s="28"/>
    </row>
    <row r="1106" spans="1:14" x14ac:dyDescent="0.35">
      <c r="A1106" s="28">
        <f t="shared" ref="A1106:A1169" si="18">A1105+1</f>
        <v>1105</v>
      </c>
      <c r="B1106" s="30"/>
      <c r="C1106" s="28"/>
      <c r="D1106" s="28"/>
      <c r="E1106" s="28"/>
      <c r="F1106" s="28"/>
      <c r="G1106" s="28"/>
      <c r="H1106" s="28" t="str">
        <f>IF(TRIM(D1106)="","",IFERROR(INDEX('Student Master'!C:C,MATCH(D1106,'Student Master'!B:B,0)),"Not Found"))</f>
        <v/>
      </c>
      <c r="I1106" s="28" t="str">
        <f>IF(TRIM(D1106)="","",IFERROR(INDEX('Student Master'!D:D,MATCH(D1106,'Student Master'!B:B,0)),"Not Found"))</f>
        <v/>
      </c>
      <c r="J1106" s="28" t="str">
        <f>IF(TRIM(D1106)="","",IFERROR(INDEX('Student Master'!H:H,MATCH(D1106,'Student Master'!B:B,0)),"Not Found"))</f>
        <v/>
      </c>
      <c r="K1106" s="28" t="str">
        <f>IF(TRIM(D1106)="","",IFERROR(INDEX('Student Master'!N:N,MATCH(D1106,'Student Master'!B:B,0)),"Not Found"))</f>
        <v/>
      </c>
      <c r="L1106" s="28" t="str">
        <f>IF(TRIM(D1106)="","",IFERROR(INDEX('Student Master'!L:L,MATCH(D1106,'Student Master'!B:B,0)),"Not Found"))</f>
        <v/>
      </c>
      <c r="M1106" s="28"/>
      <c r="N1106" s="28"/>
    </row>
    <row r="1107" spans="1:14" x14ac:dyDescent="0.35">
      <c r="A1107" s="28">
        <f t="shared" si="18"/>
        <v>1106</v>
      </c>
      <c r="B1107" s="30"/>
      <c r="C1107" s="28"/>
      <c r="D1107" s="28"/>
      <c r="E1107" s="28"/>
      <c r="F1107" s="28"/>
      <c r="G1107" s="28"/>
      <c r="H1107" s="28" t="str">
        <f>IF(TRIM(D1107)="","",IFERROR(INDEX('Student Master'!C:C,MATCH(D1107,'Student Master'!B:B,0)),"Not Found"))</f>
        <v/>
      </c>
      <c r="I1107" s="28" t="str">
        <f>IF(TRIM(D1107)="","",IFERROR(INDEX('Student Master'!D:D,MATCH(D1107,'Student Master'!B:B,0)),"Not Found"))</f>
        <v/>
      </c>
      <c r="J1107" s="28" t="str">
        <f>IF(TRIM(D1107)="","",IFERROR(INDEX('Student Master'!H:H,MATCH(D1107,'Student Master'!B:B,0)),"Not Found"))</f>
        <v/>
      </c>
      <c r="K1107" s="28" t="str">
        <f>IF(TRIM(D1107)="","",IFERROR(INDEX('Student Master'!N:N,MATCH(D1107,'Student Master'!B:B,0)),"Not Found"))</f>
        <v/>
      </c>
      <c r="L1107" s="28" t="str">
        <f>IF(TRIM(D1107)="","",IFERROR(INDEX('Student Master'!L:L,MATCH(D1107,'Student Master'!B:B,0)),"Not Found"))</f>
        <v/>
      </c>
      <c r="M1107" s="28"/>
      <c r="N1107" s="28"/>
    </row>
    <row r="1108" spans="1:14" x14ac:dyDescent="0.35">
      <c r="A1108" s="28">
        <f t="shared" si="18"/>
        <v>1107</v>
      </c>
      <c r="B1108" s="30"/>
      <c r="C1108" s="28"/>
      <c r="D1108" s="28"/>
      <c r="E1108" s="28"/>
      <c r="F1108" s="28"/>
      <c r="G1108" s="28"/>
      <c r="H1108" s="28" t="str">
        <f>IF(TRIM(D1108)="","",IFERROR(INDEX('Student Master'!C:C,MATCH(D1108,'Student Master'!B:B,0)),"Not Found"))</f>
        <v/>
      </c>
      <c r="I1108" s="28" t="str">
        <f>IF(TRIM(D1108)="","",IFERROR(INDEX('Student Master'!D:D,MATCH(D1108,'Student Master'!B:B,0)),"Not Found"))</f>
        <v/>
      </c>
      <c r="J1108" s="28" t="str">
        <f>IF(TRIM(D1108)="","",IFERROR(INDEX('Student Master'!H:H,MATCH(D1108,'Student Master'!B:B,0)),"Not Found"))</f>
        <v/>
      </c>
      <c r="K1108" s="28" t="str">
        <f>IF(TRIM(D1108)="","",IFERROR(INDEX('Student Master'!N:N,MATCH(D1108,'Student Master'!B:B,0)),"Not Found"))</f>
        <v/>
      </c>
      <c r="L1108" s="28" t="str">
        <f>IF(TRIM(D1108)="","",IFERROR(INDEX('Student Master'!L:L,MATCH(D1108,'Student Master'!B:B,0)),"Not Found"))</f>
        <v/>
      </c>
      <c r="M1108" s="28"/>
      <c r="N1108" s="28"/>
    </row>
    <row r="1109" spans="1:14" x14ac:dyDescent="0.35">
      <c r="A1109" s="28">
        <f t="shared" si="18"/>
        <v>1108</v>
      </c>
      <c r="B1109" s="30"/>
      <c r="C1109" s="28"/>
      <c r="D1109" s="28"/>
      <c r="E1109" s="28"/>
      <c r="F1109" s="28"/>
      <c r="G1109" s="28"/>
      <c r="H1109" s="28" t="str">
        <f>IF(TRIM(D1109)="","",IFERROR(INDEX('Student Master'!C:C,MATCH(D1109,'Student Master'!B:B,0)),"Not Found"))</f>
        <v/>
      </c>
      <c r="I1109" s="28" t="str">
        <f>IF(TRIM(D1109)="","",IFERROR(INDEX('Student Master'!D:D,MATCH(D1109,'Student Master'!B:B,0)),"Not Found"))</f>
        <v/>
      </c>
      <c r="J1109" s="28" t="str">
        <f>IF(TRIM(D1109)="","",IFERROR(INDEX('Student Master'!H:H,MATCH(D1109,'Student Master'!B:B,0)),"Not Found"))</f>
        <v/>
      </c>
      <c r="K1109" s="28" t="str">
        <f>IF(TRIM(D1109)="","",IFERROR(INDEX('Student Master'!N:N,MATCH(D1109,'Student Master'!B:B,0)),"Not Found"))</f>
        <v/>
      </c>
      <c r="L1109" s="28" t="str">
        <f>IF(TRIM(D1109)="","",IFERROR(INDEX('Student Master'!L:L,MATCH(D1109,'Student Master'!B:B,0)),"Not Found"))</f>
        <v/>
      </c>
      <c r="M1109" s="28"/>
      <c r="N1109" s="28"/>
    </row>
    <row r="1110" spans="1:14" x14ac:dyDescent="0.35">
      <c r="A1110" s="28">
        <f t="shared" si="18"/>
        <v>1109</v>
      </c>
      <c r="B1110" s="30"/>
      <c r="C1110" s="28"/>
      <c r="D1110" s="28"/>
      <c r="E1110" s="28"/>
      <c r="F1110" s="28"/>
      <c r="G1110" s="28"/>
      <c r="H1110" s="28" t="str">
        <f>IF(TRIM(D1110)="","",IFERROR(INDEX('Student Master'!C:C,MATCH(D1110,'Student Master'!B:B,0)),"Not Found"))</f>
        <v/>
      </c>
      <c r="I1110" s="28" t="str">
        <f>IF(TRIM(D1110)="","",IFERROR(INDEX('Student Master'!D:D,MATCH(D1110,'Student Master'!B:B,0)),"Not Found"))</f>
        <v/>
      </c>
      <c r="J1110" s="28" t="str">
        <f>IF(TRIM(D1110)="","",IFERROR(INDEX('Student Master'!H:H,MATCH(D1110,'Student Master'!B:B,0)),"Not Found"))</f>
        <v/>
      </c>
      <c r="K1110" s="28" t="str">
        <f>IF(TRIM(D1110)="","",IFERROR(INDEX('Student Master'!N:N,MATCH(D1110,'Student Master'!B:B,0)),"Not Found"))</f>
        <v/>
      </c>
      <c r="L1110" s="28" t="str">
        <f>IF(TRIM(D1110)="","",IFERROR(INDEX('Student Master'!L:L,MATCH(D1110,'Student Master'!B:B,0)),"Not Found"))</f>
        <v/>
      </c>
      <c r="M1110" s="28"/>
      <c r="N1110" s="28"/>
    </row>
    <row r="1111" spans="1:14" x14ac:dyDescent="0.35">
      <c r="A1111" s="28">
        <f t="shared" si="18"/>
        <v>1110</v>
      </c>
      <c r="B1111" s="30"/>
      <c r="C1111" s="28"/>
      <c r="D1111" s="28"/>
      <c r="E1111" s="28"/>
      <c r="F1111" s="28"/>
      <c r="G1111" s="28"/>
      <c r="H1111" s="28" t="str">
        <f>IF(TRIM(D1111)="","",IFERROR(INDEX('Student Master'!C:C,MATCH(D1111,'Student Master'!B:B,0)),"Not Found"))</f>
        <v/>
      </c>
      <c r="I1111" s="28" t="str">
        <f>IF(TRIM(D1111)="","",IFERROR(INDEX('Student Master'!D:D,MATCH(D1111,'Student Master'!B:B,0)),"Not Found"))</f>
        <v/>
      </c>
      <c r="J1111" s="28" t="str">
        <f>IF(TRIM(D1111)="","",IFERROR(INDEX('Student Master'!H:H,MATCH(D1111,'Student Master'!B:B,0)),"Not Found"))</f>
        <v/>
      </c>
      <c r="K1111" s="28" t="str">
        <f>IF(TRIM(D1111)="","",IFERROR(INDEX('Student Master'!N:N,MATCH(D1111,'Student Master'!B:B,0)),"Not Found"))</f>
        <v/>
      </c>
      <c r="L1111" s="28" t="str">
        <f>IF(TRIM(D1111)="","",IFERROR(INDEX('Student Master'!L:L,MATCH(D1111,'Student Master'!B:B,0)),"Not Found"))</f>
        <v/>
      </c>
      <c r="M1111" s="28"/>
      <c r="N1111" s="28"/>
    </row>
    <row r="1112" spans="1:14" x14ac:dyDescent="0.35">
      <c r="A1112" s="28">
        <f t="shared" si="18"/>
        <v>1111</v>
      </c>
      <c r="B1112" s="30"/>
      <c r="C1112" s="28"/>
      <c r="D1112" s="28"/>
      <c r="E1112" s="28"/>
      <c r="F1112" s="28"/>
      <c r="G1112" s="28"/>
      <c r="H1112" s="28" t="str">
        <f>IF(TRIM(D1112)="","",IFERROR(INDEX('Student Master'!C:C,MATCH(D1112,'Student Master'!B:B,0)),"Not Found"))</f>
        <v/>
      </c>
      <c r="I1112" s="28" t="str">
        <f>IF(TRIM(D1112)="","",IFERROR(INDEX('Student Master'!D:D,MATCH(D1112,'Student Master'!B:B,0)),"Not Found"))</f>
        <v/>
      </c>
      <c r="J1112" s="28" t="str">
        <f>IF(TRIM(D1112)="","",IFERROR(INDEX('Student Master'!H:H,MATCH(D1112,'Student Master'!B:B,0)),"Not Found"))</f>
        <v/>
      </c>
      <c r="K1112" s="28" t="str">
        <f>IF(TRIM(D1112)="","",IFERROR(INDEX('Student Master'!N:N,MATCH(D1112,'Student Master'!B:B,0)),"Not Found"))</f>
        <v/>
      </c>
      <c r="L1112" s="28" t="str">
        <f>IF(TRIM(D1112)="","",IFERROR(INDEX('Student Master'!L:L,MATCH(D1112,'Student Master'!B:B,0)),"Not Found"))</f>
        <v/>
      </c>
      <c r="M1112" s="28"/>
      <c r="N1112" s="28"/>
    </row>
    <row r="1113" spans="1:14" x14ac:dyDescent="0.35">
      <c r="A1113" s="28">
        <f t="shared" si="18"/>
        <v>1112</v>
      </c>
      <c r="B1113" s="30"/>
      <c r="C1113" s="28"/>
      <c r="D1113" s="28"/>
      <c r="E1113" s="28"/>
      <c r="F1113" s="28"/>
      <c r="G1113" s="28"/>
      <c r="H1113" s="28" t="str">
        <f>IF(TRIM(D1113)="","",IFERROR(INDEX('Student Master'!C:C,MATCH(D1113,'Student Master'!B:B,0)),"Not Found"))</f>
        <v/>
      </c>
      <c r="I1113" s="28" t="str">
        <f>IF(TRIM(D1113)="","",IFERROR(INDEX('Student Master'!D:D,MATCH(D1113,'Student Master'!B:B,0)),"Not Found"))</f>
        <v/>
      </c>
      <c r="J1113" s="28" t="str">
        <f>IF(TRIM(D1113)="","",IFERROR(INDEX('Student Master'!H:H,MATCH(D1113,'Student Master'!B:B,0)),"Not Found"))</f>
        <v/>
      </c>
      <c r="K1113" s="28" t="str">
        <f>IF(TRIM(D1113)="","",IFERROR(INDEX('Student Master'!N:N,MATCH(D1113,'Student Master'!B:B,0)),"Not Found"))</f>
        <v/>
      </c>
      <c r="L1113" s="28" t="str">
        <f>IF(TRIM(D1113)="","",IFERROR(INDEX('Student Master'!L:L,MATCH(D1113,'Student Master'!B:B,0)),"Not Found"))</f>
        <v/>
      </c>
      <c r="M1113" s="28"/>
      <c r="N1113" s="28"/>
    </row>
    <row r="1114" spans="1:14" x14ac:dyDescent="0.35">
      <c r="A1114" s="28">
        <f t="shared" si="18"/>
        <v>1113</v>
      </c>
      <c r="B1114" s="30"/>
      <c r="C1114" s="28"/>
      <c r="D1114" s="28"/>
      <c r="E1114" s="28"/>
      <c r="F1114" s="28"/>
      <c r="G1114" s="28"/>
      <c r="H1114" s="28" t="str">
        <f>IF(TRIM(D1114)="","",IFERROR(INDEX('Student Master'!C:C,MATCH(D1114,'Student Master'!B:B,0)),"Not Found"))</f>
        <v/>
      </c>
      <c r="I1114" s="28" t="str">
        <f>IF(TRIM(D1114)="","",IFERROR(INDEX('Student Master'!D:D,MATCH(D1114,'Student Master'!B:B,0)),"Not Found"))</f>
        <v/>
      </c>
      <c r="J1114" s="28" t="str">
        <f>IF(TRIM(D1114)="","",IFERROR(INDEX('Student Master'!H:H,MATCH(D1114,'Student Master'!B:B,0)),"Not Found"))</f>
        <v/>
      </c>
      <c r="K1114" s="28" t="str">
        <f>IF(TRIM(D1114)="","",IFERROR(INDEX('Student Master'!N:N,MATCH(D1114,'Student Master'!B:B,0)),"Not Found"))</f>
        <v/>
      </c>
      <c r="L1114" s="28" t="str">
        <f>IF(TRIM(D1114)="","",IFERROR(INDEX('Student Master'!L:L,MATCH(D1114,'Student Master'!B:B,0)),"Not Found"))</f>
        <v/>
      </c>
      <c r="M1114" s="28"/>
      <c r="N1114" s="28"/>
    </row>
    <row r="1115" spans="1:14" x14ac:dyDescent="0.35">
      <c r="A1115" s="28">
        <f t="shared" si="18"/>
        <v>1114</v>
      </c>
      <c r="B1115" s="30"/>
      <c r="C1115" s="28"/>
      <c r="D1115" s="28"/>
      <c r="E1115" s="28"/>
      <c r="F1115" s="28"/>
      <c r="G1115" s="28"/>
      <c r="H1115" s="28" t="str">
        <f>IF(TRIM(D1115)="","",IFERROR(INDEX('Student Master'!C:C,MATCH(D1115,'Student Master'!B:B,0)),"Not Found"))</f>
        <v/>
      </c>
      <c r="I1115" s="28" t="str">
        <f>IF(TRIM(D1115)="","",IFERROR(INDEX('Student Master'!D:D,MATCH(D1115,'Student Master'!B:B,0)),"Not Found"))</f>
        <v/>
      </c>
      <c r="J1115" s="28" t="str">
        <f>IF(TRIM(D1115)="","",IFERROR(INDEX('Student Master'!H:H,MATCH(D1115,'Student Master'!B:B,0)),"Not Found"))</f>
        <v/>
      </c>
      <c r="K1115" s="28" t="str">
        <f>IF(TRIM(D1115)="","",IFERROR(INDEX('Student Master'!N:N,MATCH(D1115,'Student Master'!B:B,0)),"Not Found"))</f>
        <v/>
      </c>
      <c r="L1115" s="28" t="str">
        <f>IF(TRIM(D1115)="","",IFERROR(INDEX('Student Master'!L:L,MATCH(D1115,'Student Master'!B:B,0)),"Not Found"))</f>
        <v/>
      </c>
      <c r="M1115" s="28"/>
      <c r="N1115" s="28"/>
    </row>
    <row r="1116" spans="1:14" x14ac:dyDescent="0.35">
      <c r="A1116" s="28">
        <f t="shared" si="18"/>
        <v>1115</v>
      </c>
      <c r="B1116" s="30"/>
      <c r="C1116" s="28"/>
      <c r="D1116" s="28"/>
      <c r="E1116" s="28"/>
      <c r="F1116" s="28"/>
      <c r="G1116" s="28"/>
      <c r="H1116" s="28" t="str">
        <f>IF(TRIM(D1116)="","",IFERROR(INDEX('Student Master'!C:C,MATCH(D1116,'Student Master'!B:B,0)),"Not Found"))</f>
        <v/>
      </c>
      <c r="I1116" s="28" t="str">
        <f>IF(TRIM(D1116)="","",IFERROR(INDEX('Student Master'!D:D,MATCH(D1116,'Student Master'!B:B,0)),"Not Found"))</f>
        <v/>
      </c>
      <c r="J1116" s="28" t="str">
        <f>IF(TRIM(D1116)="","",IFERROR(INDEX('Student Master'!H:H,MATCH(D1116,'Student Master'!B:B,0)),"Not Found"))</f>
        <v/>
      </c>
      <c r="K1116" s="28" t="str">
        <f>IF(TRIM(D1116)="","",IFERROR(INDEX('Student Master'!N:N,MATCH(D1116,'Student Master'!B:B,0)),"Not Found"))</f>
        <v/>
      </c>
      <c r="L1116" s="28" t="str">
        <f>IF(TRIM(D1116)="","",IFERROR(INDEX('Student Master'!L:L,MATCH(D1116,'Student Master'!B:B,0)),"Not Found"))</f>
        <v/>
      </c>
      <c r="M1116" s="28"/>
      <c r="N1116" s="28"/>
    </row>
    <row r="1117" spans="1:14" x14ac:dyDescent="0.35">
      <c r="A1117" s="28">
        <f t="shared" si="18"/>
        <v>1116</v>
      </c>
      <c r="B1117" s="30"/>
      <c r="C1117" s="28"/>
      <c r="D1117" s="28"/>
      <c r="E1117" s="28"/>
      <c r="F1117" s="28"/>
      <c r="G1117" s="28"/>
      <c r="H1117" s="28" t="str">
        <f>IF(TRIM(D1117)="","",IFERROR(INDEX('Student Master'!C:C,MATCH(D1117,'Student Master'!B:B,0)),"Not Found"))</f>
        <v/>
      </c>
      <c r="I1117" s="28" t="str">
        <f>IF(TRIM(D1117)="","",IFERROR(INDEX('Student Master'!D:D,MATCH(D1117,'Student Master'!B:B,0)),"Not Found"))</f>
        <v/>
      </c>
      <c r="J1117" s="28" t="str">
        <f>IF(TRIM(D1117)="","",IFERROR(INDEX('Student Master'!H:H,MATCH(D1117,'Student Master'!B:B,0)),"Not Found"))</f>
        <v/>
      </c>
      <c r="K1117" s="28" t="str">
        <f>IF(TRIM(D1117)="","",IFERROR(INDEX('Student Master'!N:N,MATCH(D1117,'Student Master'!B:B,0)),"Not Found"))</f>
        <v/>
      </c>
      <c r="L1117" s="28" t="str">
        <f>IF(TRIM(D1117)="","",IFERROR(INDEX('Student Master'!L:L,MATCH(D1117,'Student Master'!B:B,0)),"Not Found"))</f>
        <v/>
      </c>
      <c r="M1117" s="28"/>
      <c r="N1117" s="28"/>
    </row>
    <row r="1118" spans="1:14" x14ac:dyDescent="0.35">
      <c r="A1118" s="28">
        <f t="shared" si="18"/>
        <v>1117</v>
      </c>
      <c r="B1118" s="30"/>
      <c r="C1118" s="28"/>
      <c r="D1118" s="28"/>
      <c r="E1118" s="28"/>
      <c r="F1118" s="28"/>
      <c r="G1118" s="28"/>
      <c r="H1118" s="28" t="str">
        <f>IF(TRIM(D1118)="","",IFERROR(INDEX('Student Master'!C:C,MATCH(D1118,'Student Master'!B:B,0)),"Not Found"))</f>
        <v/>
      </c>
      <c r="I1118" s="28" t="str">
        <f>IF(TRIM(D1118)="","",IFERROR(INDEX('Student Master'!D:D,MATCH(D1118,'Student Master'!B:B,0)),"Not Found"))</f>
        <v/>
      </c>
      <c r="J1118" s="28" t="str">
        <f>IF(TRIM(D1118)="","",IFERROR(INDEX('Student Master'!H:H,MATCH(D1118,'Student Master'!B:B,0)),"Not Found"))</f>
        <v/>
      </c>
      <c r="K1118" s="28" t="str">
        <f>IF(TRIM(D1118)="","",IFERROR(INDEX('Student Master'!N:N,MATCH(D1118,'Student Master'!B:B,0)),"Not Found"))</f>
        <v/>
      </c>
      <c r="L1118" s="28" t="str">
        <f>IF(TRIM(D1118)="","",IFERROR(INDEX('Student Master'!L:L,MATCH(D1118,'Student Master'!B:B,0)),"Not Found"))</f>
        <v/>
      </c>
      <c r="M1118" s="28"/>
      <c r="N1118" s="28"/>
    </row>
    <row r="1119" spans="1:14" x14ac:dyDescent="0.35">
      <c r="A1119" s="28">
        <f t="shared" si="18"/>
        <v>1118</v>
      </c>
      <c r="B1119" s="30"/>
      <c r="C1119" s="28"/>
      <c r="D1119" s="28"/>
      <c r="E1119" s="28"/>
      <c r="F1119" s="28"/>
      <c r="G1119" s="28"/>
      <c r="H1119" s="28" t="str">
        <f>IF(TRIM(D1119)="","",IFERROR(INDEX('Student Master'!C:C,MATCH(D1119,'Student Master'!B:B,0)),"Not Found"))</f>
        <v/>
      </c>
      <c r="I1119" s="28" t="str">
        <f>IF(TRIM(D1119)="","",IFERROR(INDEX('Student Master'!D:D,MATCH(D1119,'Student Master'!B:B,0)),"Not Found"))</f>
        <v/>
      </c>
      <c r="J1119" s="28" t="str">
        <f>IF(TRIM(D1119)="","",IFERROR(INDEX('Student Master'!H:H,MATCH(D1119,'Student Master'!B:B,0)),"Not Found"))</f>
        <v/>
      </c>
      <c r="K1119" s="28" t="str">
        <f>IF(TRIM(D1119)="","",IFERROR(INDEX('Student Master'!N:N,MATCH(D1119,'Student Master'!B:B,0)),"Not Found"))</f>
        <v/>
      </c>
      <c r="L1119" s="28" t="str">
        <f>IF(TRIM(D1119)="","",IFERROR(INDEX('Student Master'!L:L,MATCH(D1119,'Student Master'!B:B,0)),"Not Found"))</f>
        <v/>
      </c>
      <c r="M1119" s="28"/>
      <c r="N1119" s="28"/>
    </row>
    <row r="1120" spans="1:14" x14ac:dyDescent="0.35">
      <c r="A1120" s="28">
        <f t="shared" si="18"/>
        <v>1119</v>
      </c>
      <c r="B1120" s="30"/>
      <c r="C1120" s="28"/>
      <c r="D1120" s="28"/>
      <c r="E1120" s="28"/>
      <c r="F1120" s="28"/>
      <c r="G1120" s="28"/>
      <c r="H1120" s="28" t="str">
        <f>IF(TRIM(D1120)="","",IFERROR(INDEX('Student Master'!C:C,MATCH(D1120,'Student Master'!B:B,0)),"Not Found"))</f>
        <v/>
      </c>
      <c r="I1120" s="28" t="str">
        <f>IF(TRIM(D1120)="","",IFERROR(INDEX('Student Master'!D:D,MATCH(D1120,'Student Master'!B:B,0)),"Not Found"))</f>
        <v/>
      </c>
      <c r="J1120" s="28" t="str">
        <f>IF(TRIM(D1120)="","",IFERROR(INDEX('Student Master'!H:H,MATCH(D1120,'Student Master'!B:B,0)),"Not Found"))</f>
        <v/>
      </c>
      <c r="K1120" s="28" t="str">
        <f>IF(TRIM(D1120)="","",IFERROR(INDEX('Student Master'!N:N,MATCH(D1120,'Student Master'!B:B,0)),"Not Found"))</f>
        <v/>
      </c>
      <c r="L1120" s="28" t="str">
        <f>IF(TRIM(D1120)="","",IFERROR(INDEX('Student Master'!L:L,MATCH(D1120,'Student Master'!B:B,0)),"Not Found"))</f>
        <v/>
      </c>
      <c r="M1120" s="28"/>
      <c r="N1120" s="28"/>
    </row>
    <row r="1121" spans="1:14" x14ac:dyDescent="0.35">
      <c r="A1121" s="28">
        <f t="shared" si="18"/>
        <v>1120</v>
      </c>
      <c r="B1121" s="30"/>
      <c r="C1121" s="28"/>
      <c r="D1121" s="28"/>
      <c r="E1121" s="28"/>
      <c r="F1121" s="28"/>
      <c r="G1121" s="28"/>
      <c r="H1121" s="28" t="str">
        <f>IF(TRIM(D1121)="","",IFERROR(INDEX('Student Master'!C:C,MATCH(D1121,'Student Master'!B:B,0)),"Not Found"))</f>
        <v/>
      </c>
      <c r="I1121" s="28" t="str">
        <f>IF(TRIM(D1121)="","",IFERROR(INDEX('Student Master'!D:D,MATCH(D1121,'Student Master'!B:B,0)),"Not Found"))</f>
        <v/>
      </c>
      <c r="J1121" s="28" t="str">
        <f>IF(TRIM(D1121)="","",IFERROR(INDEX('Student Master'!H:H,MATCH(D1121,'Student Master'!B:B,0)),"Not Found"))</f>
        <v/>
      </c>
      <c r="K1121" s="28" t="str">
        <f>IF(TRIM(D1121)="","",IFERROR(INDEX('Student Master'!N:N,MATCH(D1121,'Student Master'!B:B,0)),"Not Found"))</f>
        <v/>
      </c>
      <c r="L1121" s="28" t="str">
        <f>IF(TRIM(D1121)="","",IFERROR(INDEX('Student Master'!L:L,MATCH(D1121,'Student Master'!B:B,0)),"Not Found"))</f>
        <v/>
      </c>
      <c r="M1121" s="28"/>
      <c r="N1121" s="28"/>
    </row>
    <row r="1122" spans="1:14" x14ac:dyDescent="0.35">
      <c r="A1122" s="28">
        <f t="shared" si="18"/>
        <v>1121</v>
      </c>
      <c r="B1122" s="30"/>
      <c r="C1122" s="28"/>
      <c r="D1122" s="28"/>
      <c r="E1122" s="28"/>
      <c r="F1122" s="28"/>
      <c r="G1122" s="28"/>
      <c r="H1122" s="28" t="str">
        <f>IF(TRIM(D1122)="","",IFERROR(INDEX('Student Master'!C:C,MATCH(D1122,'Student Master'!B:B,0)),"Not Found"))</f>
        <v/>
      </c>
      <c r="I1122" s="28" t="str">
        <f>IF(TRIM(D1122)="","",IFERROR(INDEX('Student Master'!D:D,MATCH(D1122,'Student Master'!B:B,0)),"Not Found"))</f>
        <v/>
      </c>
      <c r="J1122" s="28" t="str">
        <f>IF(TRIM(D1122)="","",IFERROR(INDEX('Student Master'!H:H,MATCH(D1122,'Student Master'!B:B,0)),"Not Found"))</f>
        <v/>
      </c>
      <c r="K1122" s="28" t="str">
        <f>IF(TRIM(D1122)="","",IFERROR(INDEX('Student Master'!N:N,MATCH(D1122,'Student Master'!B:B,0)),"Not Found"))</f>
        <v/>
      </c>
      <c r="L1122" s="28" t="str">
        <f>IF(TRIM(D1122)="","",IFERROR(INDEX('Student Master'!L:L,MATCH(D1122,'Student Master'!B:B,0)),"Not Found"))</f>
        <v/>
      </c>
      <c r="M1122" s="28"/>
      <c r="N1122" s="28"/>
    </row>
    <row r="1123" spans="1:14" x14ac:dyDescent="0.35">
      <c r="A1123" s="28">
        <f t="shared" si="18"/>
        <v>1122</v>
      </c>
      <c r="B1123" s="30"/>
      <c r="C1123" s="28"/>
      <c r="D1123" s="28"/>
      <c r="E1123" s="28"/>
      <c r="F1123" s="28"/>
      <c r="G1123" s="28"/>
      <c r="H1123" s="28" t="str">
        <f>IF(TRIM(D1123)="","",IFERROR(INDEX('Student Master'!C:C,MATCH(D1123,'Student Master'!B:B,0)),"Not Found"))</f>
        <v/>
      </c>
      <c r="I1123" s="28" t="str">
        <f>IF(TRIM(D1123)="","",IFERROR(INDEX('Student Master'!D:D,MATCH(D1123,'Student Master'!B:B,0)),"Not Found"))</f>
        <v/>
      </c>
      <c r="J1123" s="28" t="str">
        <f>IF(TRIM(D1123)="","",IFERROR(INDEX('Student Master'!H:H,MATCH(D1123,'Student Master'!B:B,0)),"Not Found"))</f>
        <v/>
      </c>
      <c r="K1123" s="28" t="str">
        <f>IF(TRIM(D1123)="","",IFERROR(INDEX('Student Master'!N:N,MATCH(D1123,'Student Master'!B:B,0)),"Not Found"))</f>
        <v/>
      </c>
      <c r="L1123" s="28" t="str">
        <f>IF(TRIM(D1123)="","",IFERROR(INDEX('Student Master'!L:L,MATCH(D1123,'Student Master'!B:B,0)),"Not Found"))</f>
        <v/>
      </c>
      <c r="M1123" s="28"/>
      <c r="N1123" s="28"/>
    </row>
    <row r="1124" spans="1:14" x14ac:dyDescent="0.35">
      <c r="A1124" s="28">
        <f t="shared" si="18"/>
        <v>1123</v>
      </c>
      <c r="B1124" s="30"/>
      <c r="C1124" s="28"/>
      <c r="D1124" s="28"/>
      <c r="E1124" s="28"/>
      <c r="F1124" s="28"/>
      <c r="G1124" s="28"/>
      <c r="H1124" s="28" t="str">
        <f>IF(TRIM(D1124)="","",IFERROR(INDEX('Student Master'!C:C,MATCH(D1124,'Student Master'!B:B,0)),"Not Found"))</f>
        <v/>
      </c>
      <c r="I1124" s="28" t="str">
        <f>IF(TRIM(D1124)="","",IFERROR(INDEX('Student Master'!D:D,MATCH(D1124,'Student Master'!B:B,0)),"Not Found"))</f>
        <v/>
      </c>
      <c r="J1124" s="28" t="str">
        <f>IF(TRIM(D1124)="","",IFERROR(INDEX('Student Master'!H:H,MATCH(D1124,'Student Master'!B:B,0)),"Not Found"))</f>
        <v/>
      </c>
      <c r="K1124" s="28" t="str">
        <f>IF(TRIM(D1124)="","",IFERROR(INDEX('Student Master'!N:N,MATCH(D1124,'Student Master'!B:B,0)),"Not Found"))</f>
        <v/>
      </c>
      <c r="L1124" s="28" t="str">
        <f>IF(TRIM(D1124)="","",IFERROR(INDEX('Student Master'!L:L,MATCH(D1124,'Student Master'!B:B,0)),"Not Found"))</f>
        <v/>
      </c>
      <c r="M1124" s="28"/>
      <c r="N1124" s="28"/>
    </row>
    <row r="1125" spans="1:14" x14ac:dyDescent="0.35">
      <c r="A1125" s="28">
        <f t="shared" si="18"/>
        <v>1124</v>
      </c>
      <c r="B1125" s="30"/>
      <c r="C1125" s="28"/>
      <c r="D1125" s="28"/>
      <c r="E1125" s="28"/>
      <c r="F1125" s="28"/>
      <c r="G1125" s="28"/>
      <c r="H1125" s="28" t="str">
        <f>IF(TRIM(D1125)="","",IFERROR(INDEX('Student Master'!C:C,MATCH(D1125,'Student Master'!B:B,0)),"Not Found"))</f>
        <v/>
      </c>
      <c r="I1125" s="28" t="str">
        <f>IF(TRIM(D1125)="","",IFERROR(INDEX('Student Master'!D:D,MATCH(D1125,'Student Master'!B:B,0)),"Not Found"))</f>
        <v/>
      </c>
      <c r="J1125" s="28" t="str">
        <f>IF(TRIM(D1125)="","",IFERROR(INDEX('Student Master'!H:H,MATCH(D1125,'Student Master'!B:B,0)),"Not Found"))</f>
        <v/>
      </c>
      <c r="K1125" s="28" t="str">
        <f>IF(TRIM(D1125)="","",IFERROR(INDEX('Student Master'!N:N,MATCH(D1125,'Student Master'!B:B,0)),"Not Found"))</f>
        <v/>
      </c>
      <c r="L1125" s="28" t="str">
        <f>IF(TRIM(D1125)="","",IFERROR(INDEX('Student Master'!L:L,MATCH(D1125,'Student Master'!B:B,0)),"Not Found"))</f>
        <v/>
      </c>
      <c r="M1125" s="28"/>
      <c r="N1125" s="28"/>
    </row>
    <row r="1126" spans="1:14" x14ac:dyDescent="0.35">
      <c r="A1126" s="28">
        <f t="shared" si="18"/>
        <v>1125</v>
      </c>
      <c r="B1126" s="30"/>
      <c r="C1126" s="28"/>
      <c r="D1126" s="28"/>
      <c r="E1126" s="28"/>
      <c r="F1126" s="28"/>
      <c r="G1126" s="28"/>
      <c r="H1126" s="28" t="str">
        <f>IF(TRIM(D1126)="","",IFERROR(INDEX('Student Master'!C:C,MATCH(D1126,'Student Master'!B:B,0)),"Not Found"))</f>
        <v/>
      </c>
      <c r="I1126" s="28" t="str">
        <f>IF(TRIM(D1126)="","",IFERROR(INDEX('Student Master'!D:D,MATCH(D1126,'Student Master'!B:B,0)),"Not Found"))</f>
        <v/>
      </c>
      <c r="J1126" s="28" t="str">
        <f>IF(TRIM(D1126)="","",IFERROR(INDEX('Student Master'!H:H,MATCH(D1126,'Student Master'!B:B,0)),"Not Found"))</f>
        <v/>
      </c>
      <c r="K1126" s="28" t="str">
        <f>IF(TRIM(D1126)="","",IFERROR(INDEX('Student Master'!N:N,MATCH(D1126,'Student Master'!B:B,0)),"Not Found"))</f>
        <v/>
      </c>
      <c r="L1126" s="28" t="str">
        <f>IF(TRIM(D1126)="","",IFERROR(INDEX('Student Master'!L:L,MATCH(D1126,'Student Master'!B:B,0)),"Not Found"))</f>
        <v/>
      </c>
      <c r="M1126" s="28"/>
      <c r="N1126" s="28"/>
    </row>
    <row r="1127" spans="1:14" x14ac:dyDescent="0.35">
      <c r="A1127" s="28">
        <f t="shared" si="18"/>
        <v>1126</v>
      </c>
      <c r="B1127" s="30"/>
      <c r="C1127" s="28"/>
      <c r="D1127" s="28"/>
      <c r="E1127" s="28"/>
      <c r="F1127" s="28"/>
      <c r="G1127" s="28"/>
      <c r="H1127" s="28" t="str">
        <f>IF(TRIM(D1127)="","",IFERROR(INDEX('Student Master'!C:C,MATCH(D1127,'Student Master'!B:B,0)),"Not Found"))</f>
        <v/>
      </c>
      <c r="I1127" s="28" t="str">
        <f>IF(TRIM(D1127)="","",IFERROR(INDEX('Student Master'!D:D,MATCH(D1127,'Student Master'!B:B,0)),"Not Found"))</f>
        <v/>
      </c>
      <c r="J1127" s="28" t="str">
        <f>IF(TRIM(D1127)="","",IFERROR(INDEX('Student Master'!H:H,MATCH(D1127,'Student Master'!B:B,0)),"Not Found"))</f>
        <v/>
      </c>
      <c r="K1127" s="28" t="str">
        <f>IF(TRIM(D1127)="","",IFERROR(INDEX('Student Master'!N:N,MATCH(D1127,'Student Master'!B:B,0)),"Not Found"))</f>
        <v/>
      </c>
      <c r="L1127" s="28" t="str">
        <f>IF(TRIM(D1127)="","",IFERROR(INDEX('Student Master'!L:L,MATCH(D1127,'Student Master'!B:B,0)),"Not Found"))</f>
        <v/>
      </c>
      <c r="M1127" s="28"/>
      <c r="N1127" s="28"/>
    </row>
    <row r="1128" spans="1:14" x14ac:dyDescent="0.35">
      <c r="A1128" s="28">
        <f t="shared" si="18"/>
        <v>1127</v>
      </c>
      <c r="B1128" s="30"/>
      <c r="C1128" s="28"/>
      <c r="D1128" s="28"/>
      <c r="E1128" s="28"/>
      <c r="F1128" s="28"/>
      <c r="G1128" s="28"/>
      <c r="H1128" s="28" t="str">
        <f>IF(TRIM(D1128)="","",IFERROR(INDEX('Student Master'!C:C,MATCH(D1128,'Student Master'!B:B,0)),"Not Found"))</f>
        <v/>
      </c>
      <c r="I1128" s="28" t="str">
        <f>IF(TRIM(D1128)="","",IFERROR(INDEX('Student Master'!D:D,MATCH(D1128,'Student Master'!B:B,0)),"Not Found"))</f>
        <v/>
      </c>
      <c r="J1128" s="28" t="str">
        <f>IF(TRIM(D1128)="","",IFERROR(INDEX('Student Master'!H:H,MATCH(D1128,'Student Master'!B:B,0)),"Not Found"))</f>
        <v/>
      </c>
      <c r="K1128" s="28" t="str">
        <f>IF(TRIM(D1128)="","",IFERROR(INDEX('Student Master'!N:N,MATCH(D1128,'Student Master'!B:B,0)),"Not Found"))</f>
        <v/>
      </c>
      <c r="L1128" s="28" t="str">
        <f>IF(TRIM(D1128)="","",IFERROR(INDEX('Student Master'!L:L,MATCH(D1128,'Student Master'!B:B,0)),"Not Found"))</f>
        <v/>
      </c>
      <c r="M1128" s="28"/>
      <c r="N1128" s="28"/>
    </row>
    <row r="1129" spans="1:14" x14ac:dyDescent="0.35">
      <c r="A1129" s="28">
        <f t="shared" si="18"/>
        <v>1128</v>
      </c>
      <c r="B1129" s="30"/>
      <c r="C1129" s="28"/>
      <c r="D1129" s="28"/>
      <c r="E1129" s="28"/>
      <c r="F1129" s="28"/>
      <c r="G1129" s="28"/>
      <c r="H1129" s="28" t="str">
        <f>IF(TRIM(D1129)="","",IFERROR(INDEX('Student Master'!C:C,MATCH(D1129,'Student Master'!B:B,0)),"Not Found"))</f>
        <v/>
      </c>
      <c r="I1129" s="28" t="str">
        <f>IF(TRIM(D1129)="","",IFERROR(INDEX('Student Master'!D:D,MATCH(D1129,'Student Master'!B:B,0)),"Not Found"))</f>
        <v/>
      </c>
      <c r="J1129" s="28" t="str">
        <f>IF(TRIM(D1129)="","",IFERROR(INDEX('Student Master'!H:H,MATCH(D1129,'Student Master'!B:B,0)),"Not Found"))</f>
        <v/>
      </c>
      <c r="K1129" s="28" t="str">
        <f>IF(TRIM(D1129)="","",IFERROR(INDEX('Student Master'!N:N,MATCH(D1129,'Student Master'!B:B,0)),"Not Found"))</f>
        <v/>
      </c>
      <c r="L1129" s="28" t="str">
        <f>IF(TRIM(D1129)="","",IFERROR(INDEX('Student Master'!L:L,MATCH(D1129,'Student Master'!B:B,0)),"Not Found"))</f>
        <v/>
      </c>
      <c r="M1129" s="28"/>
      <c r="N1129" s="28"/>
    </row>
    <row r="1130" spans="1:14" x14ac:dyDescent="0.35">
      <c r="A1130" s="28">
        <f t="shared" si="18"/>
        <v>1129</v>
      </c>
      <c r="B1130" s="30"/>
      <c r="C1130" s="28"/>
      <c r="D1130" s="28"/>
      <c r="E1130" s="28"/>
      <c r="F1130" s="28"/>
      <c r="G1130" s="28"/>
      <c r="H1130" s="28" t="str">
        <f>IF(TRIM(D1130)="","",IFERROR(INDEX('Student Master'!C:C,MATCH(D1130,'Student Master'!B:B,0)),"Not Found"))</f>
        <v/>
      </c>
      <c r="I1130" s="28" t="str">
        <f>IF(TRIM(D1130)="","",IFERROR(INDEX('Student Master'!D:D,MATCH(D1130,'Student Master'!B:B,0)),"Not Found"))</f>
        <v/>
      </c>
      <c r="J1130" s="28" t="str">
        <f>IF(TRIM(D1130)="","",IFERROR(INDEX('Student Master'!H:H,MATCH(D1130,'Student Master'!B:B,0)),"Not Found"))</f>
        <v/>
      </c>
      <c r="K1130" s="28" t="str">
        <f>IF(TRIM(D1130)="","",IFERROR(INDEX('Student Master'!N:N,MATCH(D1130,'Student Master'!B:B,0)),"Not Found"))</f>
        <v/>
      </c>
      <c r="L1130" s="28" t="str">
        <f>IF(TRIM(D1130)="","",IFERROR(INDEX('Student Master'!L:L,MATCH(D1130,'Student Master'!B:B,0)),"Not Found"))</f>
        <v/>
      </c>
      <c r="M1130" s="28"/>
      <c r="N1130" s="28"/>
    </row>
    <row r="1131" spans="1:14" x14ac:dyDescent="0.35">
      <c r="A1131" s="28">
        <f t="shared" si="18"/>
        <v>1130</v>
      </c>
      <c r="B1131" s="30"/>
      <c r="C1131" s="28"/>
      <c r="D1131" s="28"/>
      <c r="E1131" s="28"/>
      <c r="F1131" s="28"/>
      <c r="G1131" s="28"/>
      <c r="H1131" s="28" t="str">
        <f>IF(TRIM(D1131)="","",IFERROR(INDEX('Student Master'!C:C,MATCH(D1131,'Student Master'!B:B,0)),"Not Found"))</f>
        <v/>
      </c>
      <c r="I1131" s="28" t="str">
        <f>IF(TRIM(D1131)="","",IFERROR(INDEX('Student Master'!D:D,MATCH(D1131,'Student Master'!B:B,0)),"Not Found"))</f>
        <v/>
      </c>
      <c r="J1131" s="28" t="str">
        <f>IF(TRIM(D1131)="","",IFERROR(INDEX('Student Master'!H:H,MATCH(D1131,'Student Master'!B:B,0)),"Not Found"))</f>
        <v/>
      </c>
      <c r="K1131" s="28" t="str">
        <f>IF(TRIM(D1131)="","",IFERROR(INDEX('Student Master'!N:N,MATCH(D1131,'Student Master'!B:B,0)),"Not Found"))</f>
        <v/>
      </c>
      <c r="L1131" s="28" t="str">
        <f>IF(TRIM(D1131)="","",IFERROR(INDEX('Student Master'!L:L,MATCH(D1131,'Student Master'!B:B,0)),"Not Found"))</f>
        <v/>
      </c>
      <c r="M1131" s="28"/>
      <c r="N1131" s="28"/>
    </row>
    <row r="1132" spans="1:14" x14ac:dyDescent="0.35">
      <c r="A1132" s="28">
        <f t="shared" si="18"/>
        <v>1131</v>
      </c>
      <c r="B1132" s="30"/>
      <c r="C1132" s="28"/>
      <c r="D1132" s="28"/>
      <c r="E1132" s="28"/>
      <c r="F1132" s="28"/>
      <c r="G1132" s="28"/>
      <c r="H1132" s="28" t="str">
        <f>IF(TRIM(D1132)="","",IFERROR(INDEX('Student Master'!C:C,MATCH(D1132,'Student Master'!B:B,0)),"Not Found"))</f>
        <v/>
      </c>
      <c r="I1132" s="28" t="str">
        <f>IF(TRIM(D1132)="","",IFERROR(INDEX('Student Master'!D:D,MATCH(D1132,'Student Master'!B:B,0)),"Not Found"))</f>
        <v/>
      </c>
      <c r="J1132" s="28" t="str">
        <f>IF(TRIM(D1132)="","",IFERROR(INDEX('Student Master'!H:H,MATCH(D1132,'Student Master'!B:B,0)),"Not Found"))</f>
        <v/>
      </c>
      <c r="K1132" s="28" t="str">
        <f>IF(TRIM(D1132)="","",IFERROR(INDEX('Student Master'!N:N,MATCH(D1132,'Student Master'!B:B,0)),"Not Found"))</f>
        <v/>
      </c>
      <c r="L1132" s="28" t="str">
        <f>IF(TRIM(D1132)="","",IFERROR(INDEX('Student Master'!L:L,MATCH(D1132,'Student Master'!B:B,0)),"Not Found"))</f>
        <v/>
      </c>
      <c r="M1132" s="28"/>
      <c r="N1132" s="28"/>
    </row>
    <row r="1133" spans="1:14" x14ac:dyDescent="0.35">
      <c r="A1133" s="28">
        <f t="shared" si="18"/>
        <v>1132</v>
      </c>
      <c r="B1133" s="30"/>
      <c r="C1133" s="28"/>
      <c r="D1133" s="28"/>
      <c r="E1133" s="28"/>
      <c r="F1133" s="28"/>
      <c r="G1133" s="28"/>
      <c r="H1133" s="28" t="str">
        <f>IF(TRIM(D1133)="","",IFERROR(INDEX('Student Master'!C:C,MATCH(D1133,'Student Master'!B:B,0)),"Not Found"))</f>
        <v/>
      </c>
      <c r="I1133" s="28" t="str">
        <f>IF(TRIM(D1133)="","",IFERROR(INDEX('Student Master'!D:D,MATCH(D1133,'Student Master'!B:B,0)),"Not Found"))</f>
        <v/>
      </c>
      <c r="J1133" s="28" t="str">
        <f>IF(TRIM(D1133)="","",IFERROR(INDEX('Student Master'!H:H,MATCH(D1133,'Student Master'!B:B,0)),"Not Found"))</f>
        <v/>
      </c>
      <c r="K1133" s="28" t="str">
        <f>IF(TRIM(D1133)="","",IFERROR(INDEX('Student Master'!N:N,MATCH(D1133,'Student Master'!B:B,0)),"Not Found"))</f>
        <v/>
      </c>
      <c r="L1133" s="28" t="str">
        <f>IF(TRIM(D1133)="","",IFERROR(INDEX('Student Master'!L:L,MATCH(D1133,'Student Master'!B:B,0)),"Not Found"))</f>
        <v/>
      </c>
      <c r="M1133" s="28"/>
      <c r="N1133" s="28"/>
    </row>
    <row r="1134" spans="1:14" x14ac:dyDescent="0.35">
      <c r="A1134" s="28">
        <f t="shared" si="18"/>
        <v>1133</v>
      </c>
      <c r="B1134" s="30"/>
      <c r="C1134" s="28"/>
      <c r="D1134" s="28"/>
      <c r="E1134" s="28"/>
      <c r="F1134" s="28"/>
      <c r="G1134" s="28"/>
      <c r="H1134" s="28" t="str">
        <f>IF(TRIM(D1134)="","",IFERROR(INDEX('Student Master'!C:C,MATCH(D1134,'Student Master'!B:B,0)),"Not Found"))</f>
        <v/>
      </c>
      <c r="I1134" s="28" t="str">
        <f>IF(TRIM(D1134)="","",IFERROR(INDEX('Student Master'!D:D,MATCH(D1134,'Student Master'!B:B,0)),"Not Found"))</f>
        <v/>
      </c>
      <c r="J1134" s="28" t="str">
        <f>IF(TRIM(D1134)="","",IFERROR(INDEX('Student Master'!H:H,MATCH(D1134,'Student Master'!B:B,0)),"Not Found"))</f>
        <v/>
      </c>
      <c r="K1134" s="28" t="str">
        <f>IF(TRIM(D1134)="","",IFERROR(INDEX('Student Master'!N:N,MATCH(D1134,'Student Master'!B:B,0)),"Not Found"))</f>
        <v/>
      </c>
      <c r="L1134" s="28" t="str">
        <f>IF(TRIM(D1134)="","",IFERROR(INDEX('Student Master'!L:L,MATCH(D1134,'Student Master'!B:B,0)),"Not Found"))</f>
        <v/>
      </c>
      <c r="M1134" s="28"/>
      <c r="N1134" s="28"/>
    </row>
    <row r="1135" spans="1:14" x14ac:dyDescent="0.35">
      <c r="A1135" s="28">
        <f t="shared" si="18"/>
        <v>1134</v>
      </c>
      <c r="B1135" s="30"/>
      <c r="C1135" s="28"/>
      <c r="D1135" s="28"/>
      <c r="E1135" s="28"/>
      <c r="F1135" s="28"/>
      <c r="G1135" s="28"/>
      <c r="H1135" s="28" t="str">
        <f>IF(TRIM(D1135)="","",IFERROR(INDEX('Student Master'!C:C,MATCH(D1135,'Student Master'!B:B,0)),"Not Found"))</f>
        <v/>
      </c>
      <c r="I1135" s="28" t="str">
        <f>IF(TRIM(D1135)="","",IFERROR(INDEX('Student Master'!D:D,MATCH(D1135,'Student Master'!B:B,0)),"Not Found"))</f>
        <v/>
      </c>
      <c r="J1135" s="28" t="str">
        <f>IF(TRIM(D1135)="","",IFERROR(INDEX('Student Master'!H:H,MATCH(D1135,'Student Master'!B:B,0)),"Not Found"))</f>
        <v/>
      </c>
      <c r="K1135" s="28" t="str">
        <f>IF(TRIM(D1135)="","",IFERROR(INDEX('Student Master'!N:N,MATCH(D1135,'Student Master'!B:B,0)),"Not Found"))</f>
        <v/>
      </c>
      <c r="L1135" s="28" t="str">
        <f>IF(TRIM(D1135)="","",IFERROR(INDEX('Student Master'!L:L,MATCH(D1135,'Student Master'!B:B,0)),"Not Found"))</f>
        <v/>
      </c>
      <c r="M1135" s="28"/>
      <c r="N1135" s="28"/>
    </row>
    <row r="1136" spans="1:14" x14ac:dyDescent="0.35">
      <c r="A1136" s="28">
        <f t="shared" si="18"/>
        <v>1135</v>
      </c>
      <c r="B1136" s="30"/>
      <c r="C1136" s="28"/>
      <c r="D1136" s="28"/>
      <c r="E1136" s="28"/>
      <c r="F1136" s="28"/>
      <c r="G1136" s="28"/>
      <c r="H1136" s="28" t="str">
        <f>IF(TRIM(D1136)="","",IFERROR(INDEX('Student Master'!C:C,MATCH(D1136,'Student Master'!B:B,0)),"Not Found"))</f>
        <v/>
      </c>
      <c r="I1136" s="28" t="str">
        <f>IF(TRIM(D1136)="","",IFERROR(INDEX('Student Master'!D:D,MATCH(D1136,'Student Master'!B:B,0)),"Not Found"))</f>
        <v/>
      </c>
      <c r="J1136" s="28" t="str">
        <f>IF(TRIM(D1136)="","",IFERROR(INDEX('Student Master'!H:H,MATCH(D1136,'Student Master'!B:B,0)),"Not Found"))</f>
        <v/>
      </c>
      <c r="K1136" s="28" t="str">
        <f>IF(TRIM(D1136)="","",IFERROR(INDEX('Student Master'!N:N,MATCH(D1136,'Student Master'!B:B,0)),"Not Found"))</f>
        <v/>
      </c>
      <c r="L1136" s="28" t="str">
        <f>IF(TRIM(D1136)="","",IFERROR(INDEX('Student Master'!L:L,MATCH(D1136,'Student Master'!B:B,0)),"Not Found"))</f>
        <v/>
      </c>
      <c r="M1136" s="28"/>
      <c r="N1136" s="28"/>
    </row>
    <row r="1137" spans="1:14" x14ac:dyDescent="0.35">
      <c r="A1137" s="28">
        <f t="shared" si="18"/>
        <v>1136</v>
      </c>
      <c r="B1137" s="30"/>
      <c r="C1137" s="28"/>
      <c r="D1137" s="28"/>
      <c r="E1137" s="28"/>
      <c r="F1137" s="28"/>
      <c r="G1137" s="28"/>
      <c r="H1137" s="28" t="str">
        <f>IF(TRIM(D1137)="","",IFERROR(INDEX('Student Master'!C:C,MATCH(D1137,'Student Master'!B:B,0)),"Not Found"))</f>
        <v/>
      </c>
      <c r="I1137" s="28" t="str">
        <f>IF(TRIM(D1137)="","",IFERROR(INDEX('Student Master'!D:D,MATCH(D1137,'Student Master'!B:B,0)),"Not Found"))</f>
        <v/>
      </c>
      <c r="J1137" s="28" t="str">
        <f>IF(TRIM(D1137)="","",IFERROR(INDEX('Student Master'!H:H,MATCH(D1137,'Student Master'!B:B,0)),"Not Found"))</f>
        <v/>
      </c>
      <c r="K1137" s="28" t="str">
        <f>IF(TRIM(D1137)="","",IFERROR(INDEX('Student Master'!N:N,MATCH(D1137,'Student Master'!B:B,0)),"Not Found"))</f>
        <v/>
      </c>
      <c r="L1137" s="28" t="str">
        <f>IF(TRIM(D1137)="","",IFERROR(INDEX('Student Master'!L:L,MATCH(D1137,'Student Master'!B:B,0)),"Not Found"))</f>
        <v/>
      </c>
      <c r="M1137" s="28"/>
      <c r="N1137" s="28"/>
    </row>
    <row r="1138" spans="1:14" x14ac:dyDescent="0.35">
      <c r="A1138" s="28">
        <f t="shared" si="18"/>
        <v>1137</v>
      </c>
      <c r="B1138" s="30"/>
      <c r="C1138" s="28"/>
      <c r="D1138" s="28"/>
      <c r="E1138" s="28"/>
      <c r="F1138" s="28"/>
      <c r="G1138" s="28"/>
      <c r="H1138" s="28" t="str">
        <f>IF(TRIM(D1138)="","",IFERROR(INDEX('Student Master'!C:C,MATCH(D1138,'Student Master'!B:B,0)),"Not Found"))</f>
        <v/>
      </c>
      <c r="I1138" s="28" t="str">
        <f>IF(TRIM(D1138)="","",IFERROR(INDEX('Student Master'!D:D,MATCH(D1138,'Student Master'!B:B,0)),"Not Found"))</f>
        <v/>
      </c>
      <c r="J1138" s="28" t="str">
        <f>IF(TRIM(D1138)="","",IFERROR(INDEX('Student Master'!H:H,MATCH(D1138,'Student Master'!B:B,0)),"Not Found"))</f>
        <v/>
      </c>
      <c r="K1138" s="28" t="str">
        <f>IF(TRIM(D1138)="","",IFERROR(INDEX('Student Master'!N:N,MATCH(D1138,'Student Master'!B:B,0)),"Not Found"))</f>
        <v/>
      </c>
      <c r="L1138" s="28" t="str">
        <f>IF(TRIM(D1138)="","",IFERROR(INDEX('Student Master'!L:L,MATCH(D1138,'Student Master'!B:B,0)),"Not Found"))</f>
        <v/>
      </c>
      <c r="M1138" s="28"/>
      <c r="N1138" s="28"/>
    </row>
    <row r="1139" spans="1:14" x14ac:dyDescent="0.35">
      <c r="A1139" s="28">
        <f t="shared" si="18"/>
        <v>1138</v>
      </c>
      <c r="B1139" s="30"/>
      <c r="C1139" s="28"/>
      <c r="D1139" s="28"/>
      <c r="E1139" s="28"/>
      <c r="F1139" s="28"/>
      <c r="G1139" s="28"/>
      <c r="H1139" s="28" t="str">
        <f>IF(TRIM(D1139)="","",IFERROR(INDEX('Student Master'!C:C,MATCH(D1139,'Student Master'!B:B,0)),"Not Found"))</f>
        <v/>
      </c>
      <c r="I1139" s="28" t="str">
        <f>IF(TRIM(D1139)="","",IFERROR(INDEX('Student Master'!D:D,MATCH(D1139,'Student Master'!B:B,0)),"Not Found"))</f>
        <v/>
      </c>
      <c r="J1139" s="28" t="str">
        <f>IF(TRIM(D1139)="","",IFERROR(INDEX('Student Master'!H:H,MATCH(D1139,'Student Master'!B:B,0)),"Not Found"))</f>
        <v/>
      </c>
      <c r="K1139" s="28" t="str">
        <f>IF(TRIM(D1139)="","",IFERROR(INDEX('Student Master'!N:N,MATCH(D1139,'Student Master'!B:B,0)),"Not Found"))</f>
        <v/>
      </c>
      <c r="L1139" s="28" t="str">
        <f>IF(TRIM(D1139)="","",IFERROR(INDEX('Student Master'!L:L,MATCH(D1139,'Student Master'!B:B,0)),"Not Found"))</f>
        <v/>
      </c>
      <c r="M1139" s="28"/>
      <c r="N1139" s="28"/>
    </row>
    <row r="1140" spans="1:14" x14ac:dyDescent="0.35">
      <c r="A1140" s="28">
        <f t="shared" si="18"/>
        <v>1139</v>
      </c>
      <c r="B1140" s="30"/>
      <c r="C1140" s="28"/>
      <c r="D1140" s="28"/>
      <c r="E1140" s="28"/>
      <c r="F1140" s="28"/>
      <c r="G1140" s="28"/>
      <c r="H1140" s="28" t="str">
        <f>IF(TRIM(D1140)="","",IFERROR(INDEX('Student Master'!C:C,MATCH(D1140,'Student Master'!B:B,0)),"Not Found"))</f>
        <v/>
      </c>
      <c r="I1140" s="28" t="str">
        <f>IF(TRIM(D1140)="","",IFERROR(INDEX('Student Master'!D:D,MATCH(D1140,'Student Master'!B:B,0)),"Not Found"))</f>
        <v/>
      </c>
      <c r="J1140" s="28" t="str">
        <f>IF(TRIM(D1140)="","",IFERROR(INDEX('Student Master'!H:H,MATCH(D1140,'Student Master'!B:B,0)),"Not Found"))</f>
        <v/>
      </c>
      <c r="K1140" s="28" t="str">
        <f>IF(TRIM(D1140)="","",IFERROR(INDEX('Student Master'!N:N,MATCH(D1140,'Student Master'!B:B,0)),"Not Found"))</f>
        <v/>
      </c>
      <c r="L1140" s="28" t="str">
        <f>IF(TRIM(D1140)="","",IFERROR(INDEX('Student Master'!L:L,MATCH(D1140,'Student Master'!B:B,0)),"Not Found"))</f>
        <v/>
      </c>
      <c r="M1140" s="28"/>
      <c r="N1140" s="28"/>
    </row>
    <row r="1141" spans="1:14" x14ac:dyDescent="0.35">
      <c r="A1141" s="28">
        <f t="shared" si="18"/>
        <v>1140</v>
      </c>
      <c r="B1141" s="30"/>
      <c r="C1141" s="28"/>
      <c r="D1141" s="28"/>
      <c r="E1141" s="28"/>
      <c r="F1141" s="28"/>
      <c r="G1141" s="28"/>
      <c r="H1141" s="28" t="str">
        <f>IF(TRIM(D1141)="","",IFERROR(INDEX('Student Master'!C:C,MATCH(D1141,'Student Master'!B:B,0)),"Not Found"))</f>
        <v/>
      </c>
      <c r="I1141" s="28" t="str">
        <f>IF(TRIM(D1141)="","",IFERROR(INDEX('Student Master'!D:D,MATCH(D1141,'Student Master'!B:B,0)),"Not Found"))</f>
        <v/>
      </c>
      <c r="J1141" s="28" t="str">
        <f>IF(TRIM(D1141)="","",IFERROR(INDEX('Student Master'!H:H,MATCH(D1141,'Student Master'!B:B,0)),"Not Found"))</f>
        <v/>
      </c>
      <c r="K1141" s="28" t="str">
        <f>IF(TRIM(D1141)="","",IFERROR(INDEX('Student Master'!N:N,MATCH(D1141,'Student Master'!B:B,0)),"Not Found"))</f>
        <v/>
      </c>
      <c r="L1141" s="28" t="str">
        <f>IF(TRIM(D1141)="","",IFERROR(INDEX('Student Master'!L:L,MATCH(D1141,'Student Master'!B:B,0)),"Not Found"))</f>
        <v/>
      </c>
      <c r="M1141" s="28"/>
      <c r="N1141" s="28"/>
    </row>
    <row r="1142" spans="1:14" x14ac:dyDescent="0.35">
      <c r="A1142" s="28">
        <f t="shared" si="18"/>
        <v>1141</v>
      </c>
      <c r="B1142" s="30"/>
      <c r="C1142" s="28"/>
      <c r="D1142" s="28"/>
      <c r="E1142" s="28"/>
      <c r="F1142" s="28"/>
      <c r="G1142" s="28"/>
      <c r="H1142" s="28" t="str">
        <f>IF(TRIM(D1142)="","",IFERROR(INDEX('Student Master'!C:C,MATCH(D1142,'Student Master'!B:B,0)),"Not Found"))</f>
        <v/>
      </c>
      <c r="I1142" s="28" t="str">
        <f>IF(TRIM(D1142)="","",IFERROR(INDEX('Student Master'!D:D,MATCH(D1142,'Student Master'!B:B,0)),"Not Found"))</f>
        <v/>
      </c>
      <c r="J1142" s="28" t="str">
        <f>IF(TRIM(D1142)="","",IFERROR(INDEX('Student Master'!H:H,MATCH(D1142,'Student Master'!B:B,0)),"Not Found"))</f>
        <v/>
      </c>
      <c r="K1142" s="28" t="str">
        <f>IF(TRIM(D1142)="","",IFERROR(INDEX('Student Master'!N:N,MATCH(D1142,'Student Master'!B:B,0)),"Not Found"))</f>
        <v/>
      </c>
      <c r="L1142" s="28" t="str">
        <f>IF(TRIM(D1142)="","",IFERROR(INDEX('Student Master'!L:L,MATCH(D1142,'Student Master'!B:B,0)),"Not Found"))</f>
        <v/>
      </c>
      <c r="M1142" s="28"/>
      <c r="N1142" s="28"/>
    </row>
    <row r="1143" spans="1:14" x14ac:dyDescent="0.35">
      <c r="A1143" s="28">
        <f t="shared" si="18"/>
        <v>1142</v>
      </c>
      <c r="B1143" s="30"/>
      <c r="C1143" s="28"/>
      <c r="D1143" s="28"/>
      <c r="E1143" s="28"/>
      <c r="F1143" s="28"/>
      <c r="G1143" s="28"/>
      <c r="H1143" s="28" t="str">
        <f>IF(TRIM(D1143)="","",IFERROR(INDEX('Student Master'!C:C,MATCH(D1143,'Student Master'!B:B,0)),"Not Found"))</f>
        <v/>
      </c>
      <c r="I1143" s="28" t="str">
        <f>IF(TRIM(D1143)="","",IFERROR(INDEX('Student Master'!D:D,MATCH(D1143,'Student Master'!B:B,0)),"Not Found"))</f>
        <v/>
      </c>
      <c r="J1143" s="28" t="str">
        <f>IF(TRIM(D1143)="","",IFERROR(INDEX('Student Master'!H:H,MATCH(D1143,'Student Master'!B:B,0)),"Not Found"))</f>
        <v/>
      </c>
      <c r="K1143" s="28" t="str">
        <f>IF(TRIM(D1143)="","",IFERROR(INDEX('Student Master'!N:N,MATCH(D1143,'Student Master'!B:B,0)),"Not Found"))</f>
        <v/>
      </c>
      <c r="L1143" s="28" t="str">
        <f>IF(TRIM(D1143)="","",IFERROR(INDEX('Student Master'!L:L,MATCH(D1143,'Student Master'!B:B,0)),"Not Found"))</f>
        <v/>
      </c>
      <c r="M1143" s="28"/>
      <c r="N1143" s="28"/>
    </row>
    <row r="1144" spans="1:14" x14ac:dyDescent="0.35">
      <c r="A1144" s="28">
        <f t="shared" si="18"/>
        <v>1143</v>
      </c>
      <c r="B1144" s="30"/>
      <c r="C1144" s="28"/>
      <c r="D1144" s="28"/>
      <c r="E1144" s="28"/>
      <c r="F1144" s="28"/>
      <c r="G1144" s="28"/>
      <c r="H1144" s="28" t="str">
        <f>IF(TRIM(D1144)="","",IFERROR(INDEX('Student Master'!C:C,MATCH(D1144,'Student Master'!B:B,0)),"Not Found"))</f>
        <v/>
      </c>
      <c r="I1144" s="28" t="str">
        <f>IF(TRIM(D1144)="","",IFERROR(INDEX('Student Master'!D:D,MATCH(D1144,'Student Master'!B:B,0)),"Not Found"))</f>
        <v/>
      </c>
      <c r="J1144" s="28" t="str">
        <f>IF(TRIM(D1144)="","",IFERROR(INDEX('Student Master'!H:H,MATCH(D1144,'Student Master'!B:B,0)),"Not Found"))</f>
        <v/>
      </c>
      <c r="K1144" s="28" t="str">
        <f>IF(TRIM(D1144)="","",IFERROR(INDEX('Student Master'!N:N,MATCH(D1144,'Student Master'!B:B,0)),"Not Found"))</f>
        <v/>
      </c>
      <c r="L1144" s="28" t="str">
        <f>IF(TRIM(D1144)="","",IFERROR(INDEX('Student Master'!L:L,MATCH(D1144,'Student Master'!B:B,0)),"Not Found"))</f>
        <v/>
      </c>
      <c r="M1144" s="28"/>
      <c r="N1144" s="28"/>
    </row>
    <row r="1145" spans="1:14" x14ac:dyDescent="0.35">
      <c r="A1145" s="28">
        <f t="shared" si="18"/>
        <v>1144</v>
      </c>
      <c r="B1145" s="30"/>
      <c r="C1145" s="28"/>
      <c r="D1145" s="28"/>
      <c r="E1145" s="28"/>
      <c r="F1145" s="28"/>
      <c r="G1145" s="28"/>
      <c r="H1145" s="28" t="str">
        <f>IF(TRIM(D1145)="","",IFERROR(INDEX('Student Master'!C:C,MATCH(D1145,'Student Master'!B:B,0)),"Not Found"))</f>
        <v/>
      </c>
      <c r="I1145" s="28" t="str">
        <f>IF(TRIM(D1145)="","",IFERROR(INDEX('Student Master'!D:D,MATCH(D1145,'Student Master'!B:B,0)),"Not Found"))</f>
        <v/>
      </c>
      <c r="J1145" s="28" t="str">
        <f>IF(TRIM(D1145)="","",IFERROR(INDEX('Student Master'!H:H,MATCH(D1145,'Student Master'!B:B,0)),"Not Found"))</f>
        <v/>
      </c>
      <c r="K1145" s="28" t="str">
        <f>IF(TRIM(D1145)="","",IFERROR(INDEX('Student Master'!N:N,MATCH(D1145,'Student Master'!B:B,0)),"Not Found"))</f>
        <v/>
      </c>
      <c r="L1145" s="28" t="str">
        <f>IF(TRIM(D1145)="","",IFERROR(INDEX('Student Master'!L:L,MATCH(D1145,'Student Master'!B:B,0)),"Not Found"))</f>
        <v/>
      </c>
      <c r="M1145" s="28"/>
      <c r="N1145" s="28"/>
    </row>
    <row r="1146" spans="1:14" x14ac:dyDescent="0.35">
      <c r="A1146" s="28">
        <f t="shared" si="18"/>
        <v>1145</v>
      </c>
      <c r="B1146" s="30"/>
      <c r="C1146" s="28"/>
      <c r="D1146" s="28"/>
      <c r="E1146" s="28"/>
      <c r="F1146" s="28"/>
      <c r="G1146" s="28"/>
      <c r="H1146" s="28" t="str">
        <f>IF(TRIM(D1146)="","",IFERROR(INDEX('Student Master'!C:C,MATCH(D1146,'Student Master'!B:B,0)),"Not Found"))</f>
        <v/>
      </c>
      <c r="I1146" s="28" t="str">
        <f>IF(TRIM(D1146)="","",IFERROR(INDEX('Student Master'!D:D,MATCH(D1146,'Student Master'!B:B,0)),"Not Found"))</f>
        <v/>
      </c>
      <c r="J1146" s="28" t="str">
        <f>IF(TRIM(D1146)="","",IFERROR(INDEX('Student Master'!H:H,MATCH(D1146,'Student Master'!B:B,0)),"Not Found"))</f>
        <v/>
      </c>
      <c r="K1146" s="28" t="str">
        <f>IF(TRIM(D1146)="","",IFERROR(INDEX('Student Master'!N:N,MATCH(D1146,'Student Master'!B:B,0)),"Not Found"))</f>
        <v/>
      </c>
      <c r="L1146" s="28" t="str">
        <f>IF(TRIM(D1146)="","",IFERROR(INDEX('Student Master'!L:L,MATCH(D1146,'Student Master'!B:B,0)),"Not Found"))</f>
        <v/>
      </c>
      <c r="M1146" s="28"/>
      <c r="N1146" s="28"/>
    </row>
    <row r="1147" spans="1:14" x14ac:dyDescent="0.35">
      <c r="A1147" s="28">
        <f t="shared" si="18"/>
        <v>1146</v>
      </c>
      <c r="B1147" s="30"/>
      <c r="C1147" s="28"/>
      <c r="D1147" s="28"/>
      <c r="E1147" s="28"/>
      <c r="F1147" s="28"/>
      <c r="G1147" s="28"/>
      <c r="H1147" s="28" t="str">
        <f>IF(TRIM(D1147)="","",IFERROR(INDEX('Student Master'!C:C,MATCH(D1147,'Student Master'!B:B,0)),"Not Found"))</f>
        <v/>
      </c>
      <c r="I1147" s="28" t="str">
        <f>IF(TRIM(D1147)="","",IFERROR(INDEX('Student Master'!D:D,MATCH(D1147,'Student Master'!B:B,0)),"Not Found"))</f>
        <v/>
      </c>
      <c r="J1147" s="28" t="str">
        <f>IF(TRIM(D1147)="","",IFERROR(INDEX('Student Master'!H:H,MATCH(D1147,'Student Master'!B:B,0)),"Not Found"))</f>
        <v/>
      </c>
      <c r="K1147" s="28" t="str">
        <f>IF(TRIM(D1147)="","",IFERROR(INDEX('Student Master'!N:N,MATCH(D1147,'Student Master'!B:B,0)),"Not Found"))</f>
        <v/>
      </c>
      <c r="L1147" s="28" t="str">
        <f>IF(TRIM(D1147)="","",IFERROR(INDEX('Student Master'!L:L,MATCH(D1147,'Student Master'!B:B,0)),"Not Found"))</f>
        <v/>
      </c>
      <c r="M1147" s="28"/>
      <c r="N1147" s="28"/>
    </row>
    <row r="1148" spans="1:14" x14ac:dyDescent="0.35">
      <c r="A1148" s="28">
        <f t="shared" si="18"/>
        <v>1147</v>
      </c>
      <c r="B1148" s="30"/>
      <c r="C1148" s="28"/>
      <c r="D1148" s="28"/>
      <c r="E1148" s="28"/>
      <c r="F1148" s="28"/>
      <c r="G1148" s="28"/>
      <c r="H1148" s="28" t="str">
        <f>IF(TRIM(D1148)="","",IFERROR(INDEX('Student Master'!C:C,MATCH(D1148,'Student Master'!B:B,0)),"Not Found"))</f>
        <v/>
      </c>
      <c r="I1148" s="28" t="str">
        <f>IF(TRIM(D1148)="","",IFERROR(INDEX('Student Master'!D:D,MATCH(D1148,'Student Master'!B:B,0)),"Not Found"))</f>
        <v/>
      </c>
      <c r="J1148" s="28" t="str">
        <f>IF(TRIM(D1148)="","",IFERROR(INDEX('Student Master'!H:H,MATCH(D1148,'Student Master'!B:B,0)),"Not Found"))</f>
        <v/>
      </c>
      <c r="K1148" s="28" t="str">
        <f>IF(TRIM(D1148)="","",IFERROR(INDEX('Student Master'!N:N,MATCH(D1148,'Student Master'!B:B,0)),"Not Found"))</f>
        <v/>
      </c>
      <c r="L1148" s="28" t="str">
        <f>IF(TRIM(D1148)="","",IFERROR(INDEX('Student Master'!L:L,MATCH(D1148,'Student Master'!B:B,0)),"Not Found"))</f>
        <v/>
      </c>
      <c r="M1148" s="28"/>
      <c r="N1148" s="28"/>
    </row>
    <row r="1149" spans="1:14" x14ac:dyDescent="0.35">
      <c r="A1149" s="28">
        <f t="shared" si="18"/>
        <v>1148</v>
      </c>
      <c r="B1149" s="30"/>
      <c r="C1149" s="28"/>
      <c r="D1149" s="28"/>
      <c r="E1149" s="28"/>
      <c r="F1149" s="28"/>
      <c r="G1149" s="28"/>
      <c r="H1149" s="28" t="str">
        <f>IF(TRIM(D1149)="","",IFERROR(INDEX('Student Master'!C:C,MATCH(D1149,'Student Master'!B:B,0)),"Not Found"))</f>
        <v/>
      </c>
      <c r="I1149" s="28" t="str">
        <f>IF(TRIM(D1149)="","",IFERROR(INDEX('Student Master'!D:D,MATCH(D1149,'Student Master'!B:B,0)),"Not Found"))</f>
        <v/>
      </c>
      <c r="J1149" s="28" t="str">
        <f>IF(TRIM(D1149)="","",IFERROR(INDEX('Student Master'!H:H,MATCH(D1149,'Student Master'!B:B,0)),"Not Found"))</f>
        <v/>
      </c>
      <c r="K1149" s="28" t="str">
        <f>IF(TRIM(D1149)="","",IFERROR(INDEX('Student Master'!N:N,MATCH(D1149,'Student Master'!B:B,0)),"Not Found"))</f>
        <v/>
      </c>
      <c r="L1149" s="28" t="str">
        <f>IF(TRIM(D1149)="","",IFERROR(INDEX('Student Master'!L:L,MATCH(D1149,'Student Master'!B:B,0)),"Not Found"))</f>
        <v/>
      </c>
      <c r="M1149" s="28"/>
      <c r="N1149" s="28"/>
    </row>
    <row r="1150" spans="1:14" x14ac:dyDescent="0.35">
      <c r="A1150" s="28">
        <f t="shared" si="18"/>
        <v>1149</v>
      </c>
      <c r="B1150" s="30"/>
      <c r="C1150" s="28"/>
      <c r="D1150" s="28"/>
      <c r="E1150" s="28"/>
      <c r="F1150" s="28"/>
      <c r="G1150" s="28"/>
      <c r="H1150" s="28" t="str">
        <f>IF(TRIM(D1150)="","",IFERROR(INDEX('Student Master'!C:C,MATCH(D1150,'Student Master'!B:B,0)),"Not Found"))</f>
        <v/>
      </c>
      <c r="I1150" s="28" t="str">
        <f>IF(TRIM(D1150)="","",IFERROR(INDEX('Student Master'!D:D,MATCH(D1150,'Student Master'!B:B,0)),"Not Found"))</f>
        <v/>
      </c>
      <c r="J1150" s="28" t="str">
        <f>IF(TRIM(D1150)="","",IFERROR(INDEX('Student Master'!H:H,MATCH(D1150,'Student Master'!B:B,0)),"Not Found"))</f>
        <v/>
      </c>
      <c r="K1150" s="28" t="str">
        <f>IF(TRIM(D1150)="","",IFERROR(INDEX('Student Master'!N:N,MATCH(D1150,'Student Master'!B:B,0)),"Not Found"))</f>
        <v/>
      </c>
      <c r="L1150" s="28" t="str">
        <f>IF(TRIM(D1150)="","",IFERROR(INDEX('Student Master'!L:L,MATCH(D1150,'Student Master'!B:B,0)),"Not Found"))</f>
        <v/>
      </c>
      <c r="M1150" s="28"/>
      <c r="N1150" s="28"/>
    </row>
    <row r="1151" spans="1:14" x14ac:dyDescent="0.35">
      <c r="A1151" s="28">
        <f t="shared" si="18"/>
        <v>1150</v>
      </c>
      <c r="B1151" s="30"/>
      <c r="C1151" s="28"/>
      <c r="D1151" s="28"/>
      <c r="E1151" s="28"/>
      <c r="F1151" s="28"/>
      <c r="G1151" s="28"/>
      <c r="H1151" s="28" t="str">
        <f>IF(TRIM(D1151)="","",IFERROR(INDEX('Student Master'!C:C,MATCH(D1151,'Student Master'!B:B,0)),"Not Found"))</f>
        <v/>
      </c>
      <c r="I1151" s="28" t="str">
        <f>IF(TRIM(D1151)="","",IFERROR(INDEX('Student Master'!D:D,MATCH(D1151,'Student Master'!B:B,0)),"Not Found"))</f>
        <v/>
      </c>
      <c r="J1151" s="28" t="str">
        <f>IF(TRIM(D1151)="","",IFERROR(INDEX('Student Master'!H:H,MATCH(D1151,'Student Master'!B:B,0)),"Not Found"))</f>
        <v/>
      </c>
      <c r="K1151" s="28" t="str">
        <f>IF(TRIM(D1151)="","",IFERROR(INDEX('Student Master'!N:N,MATCH(D1151,'Student Master'!B:B,0)),"Not Found"))</f>
        <v/>
      </c>
      <c r="L1151" s="28" t="str">
        <f>IF(TRIM(D1151)="","",IFERROR(INDEX('Student Master'!L:L,MATCH(D1151,'Student Master'!B:B,0)),"Not Found"))</f>
        <v/>
      </c>
      <c r="M1151" s="28"/>
      <c r="N1151" s="28"/>
    </row>
    <row r="1152" spans="1:14" x14ac:dyDescent="0.35">
      <c r="A1152" s="28">
        <f t="shared" si="18"/>
        <v>1151</v>
      </c>
      <c r="B1152" s="30"/>
      <c r="C1152" s="28"/>
      <c r="D1152" s="28"/>
      <c r="E1152" s="28"/>
      <c r="F1152" s="28"/>
      <c r="G1152" s="28"/>
      <c r="H1152" s="28" t="str">
        <f>IF(TRIM(D1152)="","",IFERROR(INDEX('Student Master'!C:C,MATCH(D1152,'Student Master'!B:B,0)),"Not Found"))</f>
        <v/>
      </c>
      <c r="I1152" s="28" t="str">
        <f>IF(TRIM(D1152)="","",IFERROR(INDEX('Student Master'!D:D,MATCH(D1152,'Student Master'!B:B,0)),"Not Found"))</f>
        <v/>
      </c>
      <c r="J1152" s="28" t="str">
        <f>IF(TRIM(D1152)="","",IFERROR(INDEX('Student Master'!H:H,MATCH(D1152,'Student Master'!B:B,0)),"Not Found"))</f>
        <v/>
      </c>
      <c r="K1152" s="28" t="str">
        <f>IF(TRIM(D1152)="","",IFERROR(INDEX('Student Master'!N:N,MATCH(D1152,'Student Master'!B:B,0)),"Not Found"))</f>
        <v/>
      </c>
      <c r="L1152" s="28" t="str">
        <f>IF(TRIM(D1152)="","",IFERROR(INDEX('Student Master'!L:L,MATCH(D1152,'Student Master'!B:B,0)),"Not Found"))</f>
        <v/>
      </c>
      <c r="M1152" s="28"/>
      <c r="N1152" s="28"/>
    </row>
    <row r="1153" spans="1:14" x14ac:dyDescent="0.35">
      <c r="A1153" s="28">
        <f t="shared" si="18"/>
        <v>1152</v>
      </c>
      <c r="B1153" s="30"/>
      <c r="C1153" s="28"/>
      <c r="D1153" s="28"/>
      <c r="E1153" s="28"/>
      <c r="F1153" s="28"/>
      <c r="G1153" s="28"/>
      <c r="H1153" s="28" t="str">
        <f>IF(TRIM(D1153)="","",IFERROR(INDEX('Student Master'!C:C,MATCH(D1153,'Student Master'!B:B,0)),"Not Found"))</f>
        <v/>
      </c>
      <c r="I1153" s="28" t="str">
        <f>IF(TRIM(D1153)="","",IFERROR(INDEX('Student Master'!D:D,MATCH(D1153,'Student Master'!B:B,0)),"Not Found"))</f>
        <v/>
      </c>
      <c r="J1153" s="28" t="str">
        <f>IF(TRIM(D1153)="","",IFERROR(INDEX('Student Master'!H:H,MATCH(D1153,'Student Master'!B:B,0)),"Not Found"))</f>
        <v/>
      </c>
      <c r="K1153" s="28" t="str">
        <f>IF(TRIM(D1153)="","",IFERROR(INDEX('Student Master'!N:N,MATCH(D1153,'Student Master'!B:B,0)),"Not Found"))</f>
        <v/>
      </c>
      <c r="L1153" s="28" t="str">
        <f>IF(TRIM(D1153)="","",IFERROR(INDEX('Student Master'!L:L,MATCH(D1153,'Student Master'!B:B,0)),"Not Found"))</f>
        <v/>
      </c>
      <c r="M1153" s="28"/>
      <c r="N1153" s="28"/>
    </row>
    <row r="1154" spans="1:14" x14ac:dyDescent="0.35">
      <c r="A1154" s="28">
        <f t="shared" si="18"/>
        <v>1153</v>
      </c>
      <c r="B1154" s="30"/>
      <c r="C1154" s="28"/>
      <c r="D1154" s="28"/>
      <c r="E1154" s="28"/>
      <c r="F1154" s="28"/>
      <c r="G1154" s="28"/>
      <c r="H1154" s="28" t="str">
        <f>IF(TRIM(D1154)="","",IFERROR(INDEX('Student Master'!C:C,MATCH(D1154,'Student Master'!B:B,0)),"Not Found"))</f>
        <v/>
      </c>
      <c r="I1154" s="28" t="str">
        <f>IF(TRIM(D1154)="","",IFERROR(INDEX('Student Master'!D:D,MATCH(D1154,'Student Master'!B:B,0)),"Not Found"))</f>
        <v/>
      </c>
      <c r="J1154" s="28" t="str">
        <f>IF(TRIM(D1154)="","",IFERROR(INDEX('Student Master'!H:H,MATCH(D1154,'Student Master'!B:B,0)),"Not Found"))</f>
        <v/>
      </c>
      <c r="K1154" s="28" t="str">
        <f>IF(TRIM(D1154)="","",IFERROR(INDEX('Student Master'!N:N,MATCH(D1154,'Student Master'!B:B,0)),"Not Found"))</f>
        <v/>
      </c>
      <c r="L1154" s="28" t="str">
        <f>IF(TRIM(D1154)="","",IFERROR(INDEX('Student Master'!L:L,MATCH(D1154,'Student Master'!B:B,0)),"Not Found"))</f>
        <v/>
      </c>
      <c r="M1154" s="28"/>
      <c r="N1154" s="28"/>
    </row>
    <row r="1155" spans="1:14" x14ac:dyDescent="0.35">
      <c r="A1155" s="28">
        <f t="shared" si="18"/>
        <v>1154</v>
      </c>
      <c r="B1155" s="30"/>
      <c r="C1155" s="28"/>
      <c r="D1155" s="28"/>
      <c r="E1155" s="28"/>
      <c r="F1155" s="28"/>
      <c r="G1155" s="28"/>
      <c r="H1155" s="28" t="str">
        <f>IF(TRIM(D1155)="","",IFERROR(INDEX('Student Master'!C:C,MATCH(D1155,'Student Master'!B:B,0)),"Not Found"))</f>
        <v/>
      </c>
      <c r="I1155" s="28" t="str">
        <f>IF(TRIM(D1155)="","",IFERROR(INDEX('Student Master'!D:D,MATCH(D1155,'Student Master'!B:B,0)),"Not Found"))</f>
        <v/>
      </c>
      <c r="J1155" s="28" t="str">
        <f>IF(TRIM(D1155)="","",IFERROR(INDEX('Student Master'!H:H,MATCH(D1155,'Student Master'!B:B,0)),"Not Found"))</f>
        <v/>
      </c>
      <c r="K1155" s="28" t="str">
        <f>IF(TRIM(D1155)="","",IFERROR(INDEX('Student Master'!N:N,MATCH(D1155,'Student Master'!B:B,0)),"Not Found"))</f>
        <v/>
      </c>
      <c r="L1155" s="28" t="str">
        <f>IF(TRIM(D1155)="","",IFERROR(INDEX('Student Master'!L:L,MATCH(D1155,'Student Master'!B:B,0)),"Not Found"))</f>
        <v/>
      </c>
      <c r="M1155" s="28"/>
      <c r="N1155" s="28"/>
    </row>
    <row r="1156" spans="1:14" x14ac:dyDescent="0.35">
      <c r="A1156" s="28">
        <f t="shared" si="18"/>
        <v>1155</v>
      </c>
      <c r="B1156" s="30"/>
      <c r="C1156" s="28"/>
      <c r="D1156" s="28"/>
      <c r="E1156" s="28"/>
      <c r="F1156" s="28"/>
      <c r="G1156" s="28"/>
      <c r="H1156" s="28" t="str">
        <f>IF(TRIM(D1156)="","",IFERROR(INDEX('Student Master'!C:C,MATCH(D1156,'Student Master'!B:B,0)),"Not Found"))</f>
        <v/>
      </c>
      <c r="I1156" s="28" t="str">
        <f>IF(TRIM(D1156)="","",IFERROR(INDEX('Student Master'!D:D,MATCH(D1156,'Student Master'!B:B,0)),"Not Found"))</f>
        <v/>
      </c>
      <c r="J1156" s="28" t="str">
        <f>IF(TRIM(D1156)="","",IFERROR(INDEX('Student Master'!H:H,MATCH(D1156,'Student Master'!B:B,0)),"Not Found"))</f>
        <v/>
      </c>
      <c r="K1156" s="28" t="str">
        <f>IF(TRIM(D1156)="","",IFERROR(INDEX('Student Master'!N:N,MATCH(D1156,'Student Master'!B:B,0)),"Not Found"))</f>
        <v/>
      </c>
      <c r="L1156" s="28" t="str">
        <f>IF(TRIM(D1156)="","",IFERROR(INDEX('Student Master'!L:L,MATCH(D1156,'Student Master'!B:B,0)),"Not Found"))</f>
        <v/>
      </c>
      <c r="M1156" s="28"/>
      <c r="N1156" s="28"/>
    </row>
    <row r="1157" spans="1:14" x14ac:dyDescent="0.35">
      <c r="A1157" s="28">
        <f t="shared" si="18"/>
        <v>1156</v>
      </c>
      <c r="B1157" s="30"/>
      <c r="C1157" s="28"/>
      <c r="D1157" s="28"/>
      <c r="E1157" s="28"/>
      <c r="F1157" s="28"/>
      <c r="G1157" s="28"/>
      <c r="H1157" s="28" t="str">
        <f>IF(TRIM(D1157)="","",IFERROR(INDEX('Student Master'!C:C,MATCH(D1157,'Student Master'!B:B,0)),"Not Found"))</f>
        <v/>
      </c>
      <c r="I1157" s="28" t="str">
        <f>IF(TRIM(D1157)="","",IFERROR(INDEX('Student Master'!D:D,MATCH(D1157,'Student Master'!B:B,0)),"Not Found"))</f>
        <v/>
      </c>
      <c r="J1157" s="28" t="str">
        <f>IF(TRIM(D1157)="","",IFERROR(INDEX('Student Master'!H:H,MATCH(D1157,'Student Master'!B:B,0)),"Not Found"))</f>
        <v/>
      </c>
      <c r="K1157" s="28" t="str">
        <f>IF(TRIM(D1157)="","",IFERROR(INDEX('Student Master'!N:N,MATCH(D1157,'Student Master'!B:B,0)),"Not Found"))</f>
        <v/>
      </c>
      <c r="L1157" s="28" t="str">
        <f>IF(TRIM(D1157)="","",IFERROR(INDEX('Student Master'!L:L,MATCH(D1157,'Student Master'!B:B,0)),"Not Found"))</f>
        <v/>
      </c>
      <c r="M1157" s="28"/>
      <c r="N1157" s="28"/>
    </row>
    <row r="1158" spans="1:14" x14ac:dyDescent="0.35">
      <c r="A1158" s="28">
        <f t="shared" si="18"/>
        <v>1157</v>
      </c>
      <c r="B1158" s="30"/>
      <c r="C1158" s="28"/>
      <c r="D1158" s="28"/>
      <c r="E1158" s="28"/>
      <c r="F1158" s="28"/>
      <c r="G1158" s="28"/>
      <c r="H1158" s="28" t="str">
        <f>IF(TRIM(D1158)="","",IFERROR(INDEX('Student Master'!C:C,MATCH(D1158,'Student Master'!B:B,0)),"Not Found"))</f>
        <v/>
      </c>
      <c r="I1158" s="28" t="str">
        <f>IF(TRIM(D1158)="","",IFERROR(INDEX('Student Master'!D:D,MATCH(D1158,'Student Master'!B:B,0)),"Not Found"))</f>
        <v/>
      </c>
      <c r="J1158" s="28" t="str">
        <f>IF(TRIM(D1158)="","",IFERROR(INDEX('Student Master'!H:H,MATCH(D1158,'Student Master'!B:B,0)),"Not Found"))</f>
        <v/>
      </c>
      <c r="K1158" s="28" t="str">
        <f>IF(TRIM(D1158)="","",IFERROR(INDEX('Student Master'!N:N,MATCH(D1158,'Student Master'!B:B,0)),"Not Found"))</f>
        <v/>
      </c>
      <c r="L1158" s="28" t="str">
        <f>IF(TRIM(D1158)="","",IFERROR(INDEX('Student Master'!L:L,MATCH(D1158,'Student Master'!B:B,0)),"Not Found"))</f>
        <v/>
      </c>
      <c r="M1158" s="28"/>
      <c r="N1158" s="28"/>
    </row>
    <row r="1159" spans="1:14" x14ac:dyDescent="0.35">
      <c r="A1159" s="28">
        <f t="shared" si="18"/>
        <v>1158</v>
      </c>
      <c r="B1159" s="30"/>
      <c r="C1159" s="28"/>
      <c r="D1159" s="28"/>
      <c r="E1159" s="28"/>
      <c r="F1159" s="28"/>
      <c r="G1159" s="28"/>
      <c r="H1159" s="28" t="str">
        <f>IF(TRIM(D1159)="","",IFERROR(INDEX('Student Master'!C:C,MATCH(D1159,'Student Master'!B:B,0)),"Not Found"))</f>
        <v/>
      </c>
      <c r="I1159" s="28" t="str">
        <f>IF(TRIM(D1159)="","",IFERROR(INDEX('Student Master'!D:D,MATCH(D1159,'Student Master'!B:B,0)),"Not Found"))</f>
        <v/>
      </c>
      <c r="J1159" s="28" t="str">
        <f>IF(TRIM(D1159)="","",IFERROR(INDEX('Student Master'!H:H,MATCH(D1159,'Student Master'!B:B,0)),"Not Found"))</f>
        <v/>
      </c>
      <c r="K1159" s="28" t="str">
        <f>IF(TRIM(D1159)="","",IFERROR(INDEX('Student Master'!N:N,MATCH(D1159,'Student Master'!B:B,0)),"Not Found"))</f>
        <v/>
      </c>
      <c r="L1159" s="28" t="str">
        <f>IF(TRIM(D1159)="","",IFERROR(INDEX('Student Master'!L:L,MATCH(D1159,'Student Master'!B:B,0)),"Not Found"))</f>
        <v/>
      </c>
      <c r="M1159" s="28"/>
      <c r="N1159" s="28"/>
    </row>
    <row r="1160" spans="1:14" x14ac:dyDescent="0.35">
      <c r="A1160" s="28">
        <f t="shared" si="18"/>
        <v>1159</v>
      </c>
      <c r="B1160" s="30"/>
      <c r="C1160" s="28"/>
      <c r="D1160" s="28"/>
      <c r="E1160" s="28"/>
      <c r="F1160" s="28"/>
      <c r="G1160" s="28"/>
      <c r="H1160" s="28" t="str">
        <f>IF(TRIM(D1160)="","",IFERROR(INDEX('Student Master'!C:C,MATCH(D1160,'Student Master'!B:B,0)),"Not Found"))</f>
        <v/>
      </c>
      <c r="I1160" s="28" t="str">
        <f>IF(TRIM(D1160)="","",IFERROR(INDEX('Student Master'!D:D,MATCH(D1160,'Student Master'!B:B,0)),"Not Found"))</f>
        <v/>
      </c>
      <c r="J1160" s="28" t="str">
        <f>IF(TRIM(D1160)="","",IFERROR(INDEX('Student Master'!H:H,MATCH(D1160,'Student Master'!B:B,0)),"Not Found"))</f>
        <v/>
      </c>
      <c r="K1160" s="28" t="str">
        <f>IF(TRIM(D1160)="","",IFERROR(INDEX('Student Master'!N:N,MATCH(D1160,'Student Master'!B:B,0)),"Not Found"))</f>
        <v/>
      </c>
      <c r="L1160" s="28" t="str">
        <f>IF(TRIM(D1160)="","",IFERROR(INDEX('Student Master'!L:L,MATCH(D1160,'Student Master'!B:B,0)),"Not Found"))</f>
        <v/>
      </c>
      <c r="M1160" s="28"/>
      <c r="N1160" s="28"/>
    </row>
    <row r="1161" spans="1:14" x14ac:dyDescent="0.35">
      <c r="A1161" s="28">
        <f t="shared" si="18"/>
        <v>1160</v>
      </c>
      <c r="B1161" s="30"/>
      <c r="C1161" s="28"/>
      <c r="D1161" s="28"/>
      <c r="E1161" s="28"/>
      <c r="F1161" s="28"/>
      <c r="G1161" s="28"/>
      <c r="H1161" s="28" t="str">
        <f>IF(TRIM(D1161)="","",IFERROR(INDEX('Student Master'!C:C,MATCH(D1161,'Student Master'!B:B,0)),"Not Found"))</f>
        <v/>
      </c>
      <c r="I1161" s="28" t="str">
        <f>IF(TRIM(D1161)="","",IFERROR(INDEX('Student Master'!D:D,MATCH(D1161,'Student Master'!B:B,0)),"Not Found"))</f>
        <v/>
      </c>
      <c r="J1161" s="28" t="str">
        <f>IF(TRIM(D1161)="","",IFERROR(INDEX('Student Master'!H:H,MATCH(D1161,'Student Master'!B:B,0)),"Not Found"))</f>
        <v/>
      </c>
      <c r="K1161" s="28" t="str">
        <f>IF(TRIM(D1161)="","",IFERROR(INDEX('Student Master'!N:N,MATCH(D1161,'Student Master'!B:B,0)),"Not Found"))</f>
        <v/>
      </c>
      <c r="L1161" s="28" t="str">
        <f>IF(TRIM(D1161)="","",IFERROR(INDEX('Student Master'!L:L,MATCH(D1161,'Student Master'!B:B,0)),"Not Found"))</f>
        <v/>
      </c>
      <c r="M1161" s="28"/>
      <c r="N1161" s="28"/>
    </row>
    <row r="1162" spans="1:14" x14ac:dyDescent="0.35">
      <c r="A1162" s="28">
        <f t="shared" si="18"/>
        <v>1161</v>
      </c>
      <c r="B1162" s="30"/>
      <c r="C1162" s="28"/>
      <c r="D1162" s="28"/>
      <c r="E1162" s="28"/>
      <c r="F1162" s="28"/>
      <c r="G1162" s="28"/>
      <c r="H1162" s="28" t="str">
        <f>IF(TRIM(D1162)="","",IFERROR(INDEX('Student Master'!C:C,MATCH(D1162,'Student Master'!B:B,0)),"Not Found"))</f>
        <v/>
      </c>
      <c r="I1162" s="28" t="str">
        <f>IF(TRIM(D1162)="","",IFERROR(INDEX('Student Master'!D:D,MATCH(D1162,'Student Master'!B:B,0)),"Not Found"))</f>
        <v/>
      </c>
      <c r="J1162" s="28" t="str">
        <f>IF(TRIM(D1162)="","",IFERROR(INDEX('Student Master'!H:H,MATCH(D1162,'Student Master'!B:B,0)),"Not Found"))</f>
        <v/>
      </c>
      <c r="K1162" s="28" t="str">
        <f>IF(TRIM(D1162)="","",IFERROR(INDEX('Student Master'!N:N,MATCH(D1162,'Student Master'!B:B,0)),"Not Found"))</f>
        <v/>
      </c>
      <c r="L1162" s="28" t="str">
        <f>IF(TRIM(D1162)="","",IFERROR(INDEX('Student Master'!L:L,MATCH(D1162,'Student Master'!B:B,0)),"Not Found"))</f>
        <v/>
      </c>
      <c r="M1162" s="28"/>
      <c r="N1162" s="28"/>
    </row>
    <row r="1163" spans="1:14" x14ac:dyDescent="0.35">
      <c r="A1163" s="28">
        <f t="shared" si="18"/>
        <v>1162</v>
      </c>
      <c r="B1163" s="30"/>
      <c r="C1163" s="28"/>
      <c r="D1163" s="28"/>
      <c r="E1163" s="28"/>
      <c r="F1163" s="28"/>
      <c r="G1163" s="28"/>
      <c r="H1163" s="28" t="str">
        <f>IF(TRIM(D1163)="","",IFERROR(INDEX('Student Master'!C:C,MATCH(D1163,'Student Master'!B:B,0)),"Not Found"))</f>
        <v/>
      </c>
      <c r="I1163" s="28" t="str">
        <f>IF(TRIM(D1163)="","",IFERROR(INDEX('Student Master'!D:D,MATCH(D1163,'Student Master'!B:B,0)),"Not Found"))</f>
        <v/>
      </c>
      <c r="J1163" s="28" t="str">
        <f>IF(TRIM(D1163)="","",IFERROR(INDEX('Student Master'!H:H,MATCH(D1163,'Student Master'!B:B,0)),"Not Found"))</f>
        <v/>
      </c>
      <c r="K1163" s="28" t="str">
        <f>IF(TRIM(D1163)="","",IFERROR(INDEX('Student Master'!N:N,MATCH(D1163,'Student Master'!B:B,0)),"Not Found"))</f>
        <v/>
      </c>
      <c r="L1163" s="28" t="str">
        <f>IF(TRIM(D1163)="","",IFERROR(INDEX('Student Master'!L:L,MATCH(D1163,'Student Master'!B:B,0)),"Not Found"))</f>
        <v/>
      </c>
      <c r="M1163" s="28"/>
      <c r="N1163" s="28"/>
    </row>
    <row r="1164" spans="1:14" x14ac:dyDescent="0.35">
      <c r="A1164" s="28">
        <f t="shared" si="18"/>
        <v>1163</v>
      </c>
      <c r="B1164" s="30"/>
      <c r="C1164" s="28"/>
      <c r="D1164" s="28"/>
      <c r="E1164" s="28"/>
      <c r="F1164" s="28"/>
      <c r="G1164" s="28"/>
      <c r="H1164" s="28" t="str">
        <f>IF(TRIM(D1164)="","",IFERROR(INDEX('Student Master'!C:C,MATCH(D1164,'Student Master'!B:B,0)),"Not Found"))</f>
        <v/>
      </c>
      <c r="I1164" s="28" t="str">
        <f>IF(TRIM(D1164)="","",IFERROR(INDEX('Student Master'!D:D,MATCH(D1164,'Student Master'!B:B,0)),"Not Found"))</f>
        <v/>
      </c>
      <c r="J1164" s="28" t="str">
        <f>IF(TRIM(D1164)="","",IFERROR(INDEX('Student Master'!H:H,MATCH(D1164,'Student Master'!B:B,0)),"Not Found"))</f>
        <v/>
      </c>
      <c r="K1164" s="28" t="str">
        <f>IF(TRIM(D1164)="","",IFERROR(INDEX('Student Master'!N:N,MATCH(D1164,'Student Master'!B:B,0)),"Not Found"))</f>
        <v/>
      </c>
      <c r="L1164" s="28" t="str">
        <f>IF(TRIM(D1164)="","",IFERROR(INDEX('Student Master'!L:L,MATCH(D1164,'Student Master'!B:B,0)),"Not Found"))</f>
        <v/>
      </c>
      <c r="M1164" s="28"/>
      <c r="N1164" s="28"/>
    </row>
    <row r="1165" spans="1:14" x14ac:dyDescent="0.35">
      <c r="A1165" s="28">
        <f t="shared" si="18"/>
        <v>1164</v>
      </c>
      <c r="B1165" s="30"/>
      <c r="C1165" s="28"/>
      <c r="D1165" s="28"/>
      <c r="E1165" s="28"/>
      <c r="F1165" s="28"/>
      <c r="G1165" s="28"/>
      <c r="H1165" s="28" t="str">
        <f>IF(TRIM(D1165)="","",IFERROR(INDEX('Student Master'!C:C,MATCH(D1165,'Student Master'!B:B,0)),"Not Found"))</f>
        <v/>
      </c>
      <c r="I1165" s="28" t="str">
        <f>IF(TRIM(D1165)="","",IFERROR(INDEX('Student Master'!D:D,MATCH(D1165,'Student Master'!B:B,0)),"Not Found"))</f>
        <v/>
      </c>
      <c r="J1165" s="28" t="str">
        <f>IF(TRIM(D1165)="","",IFERROR(INDEX('Student Master'!H:H,MATCH(D1165,'Student Master'!B:B,0)),"Not Found"))</f>
        <v/>
      </c>
      <c r="K1165" s="28" t="str">
        <f>IF(TRIM(D1165)="","",IFERROR(INDEX('Student Master'!N:N,MATCH(D1165,'Student Master'!B:B,0)),"Not Found"))</f>
        <v/>
      </c>
      <c r="L1165" s="28" t="str">
        <f>IF(TRIM(D1165)="","",IFERROR(INDEX('Student Master'!L:L,MATCH(D1165,'Student Master'!B:B,0)),"Not Found"))</f>
        <v/>
      </c>
      <c r="M1165" s="28"/>
      <c r="N1165" s="28"/>
    </row>
    <row r="1166" spans="1:14" x14ac:dyDescent="0.35">
      <c r="A1166" s="28">
        <f t="shared" si="18"/>
        <v>1165</v>
      </c>
      <c r="B1166" s="30"/>
      <c r="C1166" s="28"/>
      <c r="D1166" s="28"/>
      <c r="E1166" s="28"/>
      <c r="F1166" s="28"/>
      <c r="G1166" s="28"/>
      <c r="H1166" s="28" t="str">
        <f>IF(TRIM(D1166)="","",IFERROR(INDEX('Student Master'!C:C,MATCH(D1166,'Student Master'!B:B,0)),"Not Found"))</f>
        <v/>
      </c>
      <c r="I1166" s="28" t="str">
        <f>IF(TRIM(D1166)="","",IFERROR(INDEX('Student Master'!D:D,MATCH(D1166,'Student Master'!B:B,0)),"Not Found"))</f>
        <v/>
      </c>
      <c r="J1166" s="28" t="str">
        <f>IF(TRIM(D1166)="","",IFERROR(INDEX('Student Master'!H:H,MATCH(D1166,'Student Master'!B:B,0)),"Not Found"))</f>
        <v/>
      </c>
      <c r="K1166" s="28" t="str">
        <f>IF(TRIM(D1166)="","",IFERROR(INDEX('Student Master'!N:N,MATCH(D1166,'Student Master'!B:B,0)),"Not Found"))</f>
        <v/>
      </c>
      <c r="L1166" s="28" t="str">
        <f>IF(TRIM(D1166)="","",IFERROR(INDEX('Student Master'!L:L,MATCH(D1166,'Student Master'!B:B,0)),"Not Found"))</f>
        <v/>
      </c>
      <c r="M1166" s="28"/>
      <c r="N1166" s="28"/>
    </row>
    <row r="1167" spans="1:14" x14ac:dyDescent="0.35">
      <c r="A1167" s="28">
        <f t="shared" si="18"/>
        <v>1166</v>
      </c>
      <c r="B1167" s="30"/>
      <c r="C1167" s="28"/>
      <c r="D1167" s="28"/>
      <c r="E1167" s="28"/>
      <c r="F1167" s="28"/>
      <c r="G1167" s="28"/>
      <c r="H1167" s="28" t="str">
        <f>IF(TRIM(D1167)="","",IFERROR(INDEX('Student Master'!C:C,MATCH(D1167,'Student Master'!B:B,0)),"Not Found"))</f>
        <v/>
      </c>
      <c r="I1167" s="28" t="str">
        <f>IF(TRIM(D1167)="","",IFERROR(INDEX('Student Master'!D:D,MATCH(D1167,'Student Master'!B:B,0)),"Not Found"))</f>
        <v/>
      </c>
      <c r="J1167" s="28" t="str">
        <f>IF(TRIM(D1167)="","",IFERROR(INDEX('Student Master'!H:H,MATCH(D1167,'Student Master'!B:B,0)),"Not Found"))</f>
        <v/>
      </c>
      <c r="K1167" s="28" t="str">
        <f>IF(TRIM(D1167)="","",IFERROR(INDEX('Student Master'!N:N,MATCH(D1167,'Student Master'!B:B,0)),"Not Found"))</f>
        <v/>
      </c>
      <c r="L1167" s="28" t="str">
        <f>IF(TRIM(D1167)="","",IFERROR(INDEX('Student Master'!L:L,MATCH(D1167,'Student Master'!B:B,0)),"Not Found"))</f>
        <v/>
      </c>
      <c r="M1167" s="28"/>
      <c r="N1167" s="28"/>
    </row>
    <row r="1168" spans="1:14" x14ac:dyDescent="0.35">
      <c r="A1168" s="28">
        <f t="shared" si="18"/>
        <v>1167</v>
      </c>
      <c r="B1168" s="30"/>
      <c r="C1168" s="28"/>
      <c r="D1168" s="28"/>
      <c r="E1168" s="28"/>
      <c r="F1168" s="28"/>
      <c r="G1168" s="28"/>
      <c r="H1168" s="28" t="str">
        <f>IF(TRIM(D1168)="","",IFERROR(INDEX('Student Master'!C:C,MATCH(D1168,'Student Master'!B:B,0)),"Not Found"))</f>
        <v/>
      </c>
      <c r="I1168" s="28" t="str">
        <f>IF(TRIM(D1168)="","",IFERROR(INDEX('Student Master'!D:D,MATCH(D1168,'Student Master'!B:B,0)),"Not Found"))</f>
        <v/>
      </c>
      <c r="J1168" s="28" t="str">
        <f>IF(TRIM(D1168)="","",IFERROR(INDEX('Student Master'!H:H,MATCH(D1168,'Student Master'!B:B,0)),"Not Found"))</f>
        <v/>
      </c>
      <c r="K1168" s="28" t="str">
        <f>IF(TRIM(D1168)="","",IFERROR(INDEX('Student Master'!N:N,MATCH(D1168,'Student Master'!B:B,0)),"Not Found"))</f>
        <v/>
      </c>
      <c r="L1168" s="28" t="str">
        <f>IF(TRIM(D1168)="","",IFERROR(INDEX('Student Master'!L:L,MATCH(D1168,'Student Master'!B:B,0)),"Not Found"))</f>
        <v/>
      </c>
      <c r="M1168" s="28"/>
      <c r="N1168" s="28"/>
    </row>
    <row r="1169" spans="1:14" x14ac:dyDescent="0.35">
      <c r="A1169" s="28">
        <f t="shared" si="18"/>
        <v>1168</v>
      </c>
      <c r="B1169" s="30"/>
      <c r="C1169" s="28"/>
      <c r="D1169" s="28"/>
      <c r="E1169" s="28"/>
      <c r="F1169" s="28"/>
      <c r="G1169" s="28"/>
      <c r="H1169" s="28" t="str">
        <f>IF(TRIM(D1169)="","",IFERROR(INDEX('Student Master'!C:C,MATCH(D1169,'Student Master'!B:B,0)),"Not Found"))</f>
        <v/>
      </c>
      <c r="I1169" s="28" t="str">
        <f>IF(TRIM(D1169)="","",IFERROR(INDEX('Student Master'!D:D,MATCH(D1169,'Student Master'!B:B,0)),"Not Found"))</f>
        <v/>
      </c>
      <c r="J1169" s="28" t="str">
        <f>IF(TRIM(D1169)="","",IFERROR(INDEX('Student Master'!H:H,MATCH(D1169,'Student Master'!B:B,0)),"Not Found"))</f>
        <v/>
      </c>
      <c r="K1169" s="28" t="str">
        <f>IF(TRIM(D1169)="","",IFERROR(INDEX('Student Master'!N:N,MATCH(D1169,'Student Master'!B:B,0)),"Not Found"))</f>
        <v/>
      </c>
      <c r="L1169" s="28" t="str">
        <f>IF(TRIM(D1169)="","",IFERROR(INDEX('Student Master'!L:L,MATCH(D1169,'Student Master'!B:B,0)),"Not Found"))</f>
        <v/>
      </c>
      <c r="M1169" s="28"/>
      <c r="N1169" s="28"/>
    </row>
    <row r="1170" spans="1:14" x14ac:dyDescent="0.35">
      <c r="A1170" s="28">
        <f t="shared" ref="A1170:A1233" si="19">A1169+1</f>
        <v>1169</v>
      </c>
      <c r="B1170" s="30"/>
      <c r="C1170" s="28"/>
      <c r="D1170" s="28"/>
      <c r="E1170" s="28"/>
      <c r="F1170" s="28"/>
      <c r="G1170" s="28"/>
      <c r="H1170" s="28" t="str">
        <f>IF(TRIM(D1170)="","",IFERROR(INDEX('Student Master'!C:C,MATCH(D1170,'Student Master'!B:B,0)),"Not Found"))</f>
        <v/>
      </c>
      <c r="I1170" s="28" t="str">
        <f>IF(TRIM(D1170)="","",IFERROR(INDEX('Student Master'!D:D,MATCH(D1170,'Student Master'!B:B,0)),"Not Found"))</f>
        <v/>
      </c>
      <c r="J1170" s="28" t="str">
        <f>IF(TRIM(D1170)="","",IFERROR(INDEX('Student Master'!H:H,MATCH(D1170,'Student Master'!B:B,0)),"Not Found"))</f>
        <v/>
      </c>
      <c r="K1170" s="28" t="str">
        <f>IF(TRIM(D1170)="","",IFERROR(INDEX('Student Master'!N:N,MATCH(D1170,'Student Master'!B:B,0)),"Not Found"))</f>
        <v/>
      </c>
      <c r="L1170" s="28" t="str">
        <f>IF(TRIM(D1170)="","",IFERROR(INDEX('Student Master'!L:L,MATCH(D1170,'Student Master'!B:B,0)),"Not Found"))</f>
        <v/>
      </c>
      <c r="M1170" s="28"/>
      <c r="N1170" s="28"/>
    </row>
    <row r="1171" spans="1:14" x14ac:dyDescent="0.35">
      <c r="A1171" s="28">
        <f t="shared" si="19"/>
        <v>1170</v>
      </c>
      <c r="B1171" s="30"/>
      <c r="C1171" s="28"/>
      <c r="D1171" s="28"/>
      <c r="E1171" s="28"/>
      <c r="F1171" s="28"/>
      <c r="G1171" s="28"/>
      <c r="H1171" s="28" t="str">
        <f>IF(TRIM(D1171)="","",IFERROR(INDEX('Student Master'!C:C,MATCH(D1171,'Student Master'!B:B,0)),"Not Found"))</f>
        <v/>
      </c>
      <c r="I1171" s="28" t="str">
        <f>IF(TRIM(D1171)="","",IFERROR(INDEX('Student Master'!D:D,MATCH(D1171,'Student Master'!B:B,0)),"Not Found"))</f>
        <v/>
      </c>
      <c r="J1171" s="28" t="str">
        <f>IF(TRIM(D1171)="","",IFERROR(INDEX('Student Master'!H:H,MATCH(D1171,'Student Master'!B:B,0)),"Not Found"))</f>
        <v/>
      </c>
      <c r="K1171" s="28" t="str">
        <f>IF(TRIM(D1171)="","",IFERROR(INDEX('Student Master'!N:N,MATCH(D1171,'Student Master'!B:B,0)),"Not Found"))</f>
        <v/>
      </c>
      <c r="L1171" s="28" t="str">
        <f>IF(TRIM(D1171)="","",IFERROR(INDEX('Student Master'!L:L,MATCH(D1171,'Student Master'!B:B,0)),"Not Found"))</f>
        <v/>
      </c>
      <c r="M1171" s="28"/>
      <c r="N1171" s="28"/>
    </row>
    <row r="1172" spans="1:14" x14ac:dyDescent="0.35">
      <c r="A1172" s="28">
        <f t="shared" si="19"/>
        <v>1171</v>
      </c>
      <c r="B1172" s="30"/>
      <c r="C1172" s="28"/>
      <c r="D1172" s="28"/>
      <c r="E1172" s="28"/>
      <c r="F1172" s="28"/>
      <c r="G1172" s="28"/>
      <c r="H1172" s="28" t="str">
        <f>IF(TRIM(D1172)="","",IFERROR(INDEX('Student Master'!C:C,MATCH(D1172,'Student Master'!B:B,0)),"Not Found"))</f>
        <v/>
      </c>
      <c r="I1172" s="28" t="str">
        <f>IF(TRIM(D1172)="","",IFERROR(INDEX('Student Master'!D:D,MATCH(D1172,'Student Master'!B:B,0)),"Not Found"))</f>
        <v/>
      </c>
      <c r="J1172" s="28" t="str">
        <f>IF(TRIM(D1172)="","",IFERROR(INDEX('Student Master'!H:H,MATCH(D1172,'Student Master'!B:B,0)),"Not Found"))</f>
        <v/>
      </c>
      <c r="K1172" s="28" t="str">
        <f>IF(TRIM(D1172)="","",IFERROR(INDEX('Student Master'!N:N,MATCH(D1172,'Student Master'!B:B,0)),"Not Found"))</f>
        <v/>
      </c>
      <c r="L1172" s="28" t="str">
        <f>IF(TRIM(D1172)="","",IFERROR(INDEX('Student Master'!L:L,MATCH(D1172,'Student Master'!B:B,0)),"Not Found"))</f>
        <v/>
      </c>
      <c r="M1172" s="28"/>
      <c r="N1172" s="28"/>
    </row>
    <row r="1173" spans="1:14" x14ac:dyDescent="0.35">
      <c r="A1173" s="28">
        <f t="shared" si="19"/>
        <v>1172</v>
      </c>
      <c r="B1173" s="30"/>
      <c r="C1173" s="28"/>
      <c r="D1173" s="28"/>
      <c r="E1173" s="28"/>
      <c r="F1173" s="28"/>
      <c r="G1173" s="28"/>
      <c r="H1173" s="28" t="str">
        <f>IF(TRIM(D1173)="","",IFERROR(INDEX('Student Master'!C:C,MATCH(D1173,'Student Master'!B:B,0)),"Not Found"))</f>
        <v/>
      </c>
      <c r="I1173" s="28" t="str">
        <f>IF(TRIM(D1173)="","",IFERROR(INDEX('Student Master'!D:D,MATCH(D1173,'Student Master'!B:B,0)),"Not Found"))</f>
        <v/>
      </c>
      <c r="J1173" s="28" t="str">
        <f>IF(TRIM(D1173)="","",IFERROR(INDEX('Student Master'!H:H,MATCH(D1173,'Student Master'!B:B,0)),"Not Found"))</f>
        <v/>
      </c>
      <c r="K1173" s="28" t="str">
        <f>IF(TRIM(D1173)="","",IFERROR(INDEX('Student Master'!N:N,MATCH(D1173,'Student Master'!B:B,0)),"Not Found"))</f>
        <v/>
      </c>
      <c r="L1173" s="28" t="str">
        <f>IF(TRIM(D1173)="","",IFERROR(INDEX('Student Master'!L:L,MATCH(D1173,'Student Master'!B:B,0)),"Not Found"))</f>
        <v/>
      </c>
      <c r="M1173" s="28"/>
      <c r="N1173" s="28"/>
    </row>
    <row r="1174" spans="1:14" x14ac:dyDescent="0.35">
      <c r="A1174" s="28">
        <f t="shared" si="19"/>
        <v>1173</v>
      </c>
      <c r="B1174" s="30"/>
      <c r="C1174" s="28"/>
      <c r="D1174" s="28"/>
      <c r="E1174" s="28"/>
      <c r="F1174" s="28"/>
      <c r="G1174" s="28"/>
      <c r="H1174" s="28" t="str">
        <f>IF(TRIM(D1174)="","",IFERROR(INDEX('Student Master'!C:C,MATCH(D1174,'Student Master'!B:B,0)),"Not Found"))</f>
        <v/>
      </c>
      <c r="I1174" s="28" t="str">
        <f>IF(TRIM(D1174)="","",IFERROR(INDEX('Student Master'!D:D,MATCH(D1174,'Student Master'!B:B,0)),"Not Found"))</f>
        <v/>
      </c>
      <c r="J1174" s="28" t="str">
        <f>IF(TRIM(D1174)="","",IFERROR(INDEX('Student Master'!H:H,MATCH(D1174,'Student Master'!B:B,0)),"Not Found"))</f>
        <v/>
      </c>
      <c r="K1174" s="28" t="str">
        <f>IF(TRIM(D1174)="","",IFERROR(INDEX('Student Master'!N:N,MATCH(D1174,'Student Master'!B:B,0)),"Not Found"))</f>
        <v/>
      </c>
      <c r="L1174" s="28" t="str">
        <f>IF(TRIM(D1174)="","",IFERROR(INDEX('Student Master'!L:L,MATCH(D1174,'Student Master'!B:B,0)),"Not Found"))</f>
        <v/>
      </c>
      <c r="M1174" s="28"/>
      <c r="N1174" s="28"/>
    </row>
    <row r="1175" spans="1:14" x14ac:dyDescent="0.35">
      <c r="A1175" s="28">
        <f t="shared" si="19"/>
        <v>1174</v>
      </c>
      <c r="B1175" s="30"/>
      <c r="C1175" s="28"/>
      <c r="D1175" s="28"/>
      <c r="E1175" s="28"/>
      <c r="F1175" s="28"/>
      <c r="G1175" s="28"/>
      <c r="H1175" s="28" t="str">
        <f>IF(TRIM(D1175)="","",IFERROR(INDEX('Student Master'!C:C,MATCH(D1175,'Student Master'!B:B,0)),"Not Found"))</f>
        <v/>
      </c>
      <c r="I1175" s="28" t="str">
        <f>IF(TRIM(D1175)="","",IFERROR(INDEX('Student Master'!D:D,MATCH(D1175,'Student Master'!B:B,0)),"Not Found"))</f>
        <v/>
      </c>
      <c r="J1175" s="28" t="str">
        <f>IF(TRIM(D1175)="","",IFERROR(INDEX('Student Master'!H:H,MATCH(D1175,'Student Master'!B:B,0)),"Not Found"))</f>
        <v/>
      </c>
      <c r="K1175" s="28" t="str">
        <f>IF(TRIM(D1175)="","",IFERROR(INDEX('Student Master'!N:N,MATCH(D1175,'Student Master'!B:B,0)),"Not Found"))</f>
        <v/>
      </c>
      <c r="L1175" s="28" t="str">
        <f>IF(TRIM(D1175)="","",IFERROR(INDEX('Student Master'!L:L,MATCH(D1175,'Student Master'!B:B,0)),"Not Found"))</f>
        <v/>
      </c>
      <c r="M1175" s="28"/>
      <c r="N1175" s="28"/>
    </row>
    <row r="1176" spans="1:14" x14ac:dyDescent="0.35">
      <c r="A1176" s="28">
        <f t="shared" si="19"/>
        <v>1175</v>
      </c>
      <c r="B1176" s="30"/>
      <c r="C1176" s="28"/>
      <c r="D1176" s="28"/>
      <c r="E1176" s="28"/>
      <c r="F1176" s="28"/>
      <c r="G1176" s="28"/>
      <c r="H1176" s="28" t="str">
        <f>IF(TRIM(D1176)="","",IFERROR(INDEX('Student Master'!C:C,MATCH(D1176,'Student Master'!B:B,0)),"Not Found"))</f>
        <v/>
      </c>
      <c r="I1176" s="28" t="str">
        <f>IF(TRIM(D1176)="","",IFERROR(INDEX('Student Master'!D:D,MATCH(D1176,'Student Master'!B:B,0)),"Not Found"))</f>
        <v/>
      </c>
      <c r="J1176" s="28" t="str">
        <f>IF(TRIM(D1176)="","",IFERROR(INDEX('Student Master'!H:H,MATCH(D1176,'Student Master'!B:B,0)),"Not Found"))</f>
        <v/>
      </c>
      <c r="K1176" s="28" t="str">
        <f>IF(TRIM(D1176)="","",IFERROR(INDEX('Student Master'!N:N,MATCH(D1176,'Student Master'!B:B,0)),"Not Found"))</f>
        <v/>
      </c>
      <c r="L1176" s="28" t="str">
        <f>IF(TRIM(D1176)="","",IFERROR(INDEX('Student Master'!L:L,MATCH(D1176,'Student Master'!B:B,0)),"Not Found"))</f>
        <v/>
      </c>
      <c r="M1176" s="28"/>
      <c r="N1176" s="28"/>
    </row>
    <row r="1177" spans="1:14" x14ac:dyDescent="0.35">
      <c r="A1177" s="28">
        <f t="shared" si="19"/>
        <v>1176</v>
      </c>
      <c r="B1177" s="30"/>
      <c r="C1177" s="28"/>
      <c r="D1177" s="28"/>
      <c r="E1177" s="28"/>
      <c r="F1177" s="28"/>
      <c r="G1177" s="28"/>
      <c r="H1177" s="28" t="str">
        <f>IF(TRIM(D1177)="","",IFERROR(INDEX('Student Master'!C:C,MATCH(D1177,'Student Master'!B:B,0)),"Not Found"))</f>
        <v/>
      </c>
      <c r="I1177" s="28" t="str">
        <f>IF(TRIM(D1177)="","",IFERROR(INDEX('Student Master'!D:D,MATCH(D1177,'Student Master'!B:B,0)),"Not Found"))</f>
        <v/>
      </c>
      <c r="J1177" s="28" t="str">
        <f>IF(TRIM(D1177)="","",IFERROR(INDEX('Student Master'!H:H,MATCH(D1177,'Student Master'!B:B,0)),"Not Found"))</f>
        <v/>
      </c>
      <c r="K1177" s="28" t="str">
        <f>IF(TRIM(D1177)="","",IFERROR(INDEX('Student Master'!N:N,MATCH(D1177,'Student Master'!B:B,0)),"Not Found"))</f>
        <v/>
      </c>
      <c r="L1177" s="28" t="str">
        <f>IF(TRIM(D1177)="","",IFERROR(INDEX('Student Master'!L:L,MATCH(D1177,'Student Master'!B:B,0)),"Not Found"))</f>
        <v/>
      </c>
      <c r="M1177" s="28"/>
      <c r="N1177" s="28"/>
    </row>
    <row r="1178" spans="1:14" x14ac:dyDescent="0.35">
      <c r="A1178" s="28">
        <f t="shared" si="19"/>
        <v>1177</v>
      </c>
      <c r="B1178" s="30"/>
      <c r="C1178" s="28"/>
      <c r="D1178" s="28"/>
      <c r="E1178" s="28"/>
      <c r="F1178" s="28"/>
      <c r="G1178" s="28"/>
      <c r="H1178" s="28" t="str">
        <f>IF(TRIM(D1178)="","",IFERROR(INDEX('Student Master'!C:C,MATCH(D1178,'Student Master'!B:B,0)),"Not Found"))</f>
        <v/>
      </c>
      <c r="I1178" s="28" t="str">
        <f>IF(TRIM(D1178)="","",IFERROR(INDEX('Student Master'!D:D,MATCH(D1178,'Student Master'!B:B,0)),"Not Found"))</f>
        <v/>
      </c>
      <c r="J1178" s="28" t="str">
        <f>IF(TRIM(D1178)="","",IFERROR(INDEX('Student Master'!H:H,MATCH(D1178,'Student Master'!B:B,0)),"Not Found"))</f>
        <v/>
      </c>
      <c r="K1178" s="28" t="str">
        <f>IF(TRIM(D1178)="","",IFERROR(INDEX('Student Master'!N:N,MATCH(D1178,'Student Master'!B:B,0)),"Not Found"))</f>
        <v/>
      </c>
      <c r="L1178" s="28" t="str">
        <f>IF(TRIM(D1178)="","",IFERROR(INDEX('Student Master'!L:L,MATCH(D1178,'Student Master'!B:B,0)),"Not Found"))</f>
        <v/>
      </c>
      <c r="M1178" s="28"/>
      <c r="N1178" s="28"/>
    </row>
    <row r="1179" spans="1:14" x14ac:dyDescent="0.35">
      <c r="A1179" s="28">
        <f t="shared" si="19"/>
        <v>1178</v>
      </c>
      <c r="B1179" s="30"/>
      <c r="C1179" s="28"/>
      <c r="D1179" s="28"/>
      <c r="E1179" s="28"/>
      <c r="F1179" s="28"/>
      <c r="G1179" s="28"/>
      <c r="H1179" s="28" t="str">
        <f>IF(TRIM(D1179)="","",IFERROR(INDEX('Student Master'!C:C,MATCH(D1179,'Student Master'!B:B,0)),"Not Found"))</f>
        <v/>
      </c>
      <c r="I1179" s="28" t="str">
        <f>IF(TRIM(D1179)="","",IFERROR(INDEX('Student Master'!D:D,MATCH(D1179,'Student Master'!B:B,0)),"Not Found"))</f>
        <v/>
      </c>
      <c r="J1179" s="28" t="str">
        <f>IF(TRIM(D1179)="","",IFERROR(INDEX('Student Master'!H:H,MATCH(D1179,'Student Master'!B:B,0)),"Not Found"))</f>
        <v/>
      </c>
      <c r="K1179" s="28" t="str">
        <f>IF(TRIM(D1179)="","",IFERROR(INDEX('Student Master'!N:N,MATCH(D1179,'Student Master'!B:B,0)),"Not Found"))</f>
        <v/>
      </c>
      <c r="L1179" s="28" t="str">
        <f>IF(TRIM(D1179)="","",IFERROR(INDEX('Student Master'!L:L,MATCH(D1179,'Student Master'!B:B,0)),"Not Found"))</f>
        <v/>
      </c>
      <c r="M1179" s="28"/>
      <c r="N1179" s="28"/>
    </row>
    <row r="1180" spans="1:14" x14ac:dyDescent="0.35">
      <c r="A1180" s="28">
        <f t="shared" si="19"/>
        <v>1179</v>
      </c>
      <c r="B1180" s="30"/>
      <c r="C1180" s="28"/>
      <c r="D1180" s="28"/>
      <c r="E1180" s="28"/>
      <c r="F1180" s="28"/>
      <c r="G1180" s="28"/>
      <c r="H1180" s="28" t="str">
        <f>IF(TRIM(D1180)="","",IFERROR(INDEX('Student Master'!C:C,MATCH(D1180,'Student Master'!B:B,0)),"Not Found"))</f>
        <v/>
      </c>
      <c r="I1180" s="28" t="str">
        <f>IF(TRIM(D1180)="","",IFERROR(INDEX('Student Master'!D:D,MATCH(D1180,'Student Master'!B:B,0)),"Not Found"))</f>
        <v/>
      </c>
      <c r="J1180" s="28" t="str">
        <f>IF(TRIM(D1180)="","",IFERROR(INDEX('Student Master'!H:H,MATCH(D1180,'Student Master'!B:B,0)),"Not Found"))</f>
        <v/>
      </c>
      <c r="K1180" s="28" t="str">
        <f>IF(TRIM(D1180)="","",IFERROR(INDEX('Student Master'!N:N,MATCH(D1180,'Student Master'!B:B,0)),"Not Found"))</f>
        <v/>
      </c>
      <c r="L1180" s="28" t="str">
        <f>IF(TRIM(D1180)="","",IFERROR(INDEX('Student Master'!L:L,MATCH(D1180,'Student Master'!B:B,0)),"Not Found"))</f>
        <v/>
      </c>
      <c r="M1180" s="28"/>
      <c r="N1180" s="28"/>
    </row>
    <row r="1181" spans="1:14" x14ac:dyDescent="0.35">
      <c r="A1181" s="28">
        <f t="shared" si="19"/>
        <v>1180</v>
      </c>
      <c r="B1181" s="30"/>
      <c r="C1181" s="28"/>
      <c r="D1181" s="28"/>
      <c r="E1181" s="28"/>
      <c r="F1181" s="28"/>
      <c r="G1181" s="28"/>
      <c r="H1181" s="28" t="str">
        <f>IF(TRIM(D1181)="","",IFERROR(INDEX('Student Master'!C:C,MATCH(D1181,'Student Master'!B:B,0)),"Not Found"))</f>
        <v/>
      </c>
      <c r="I1181" s="28" t="str">
        <f>IF(TRIM(D1181)="","",IFERROR(INDEX('Student Master'!D:D,MATCH(D1181,'Student Master'!B:B,0)),"Not Found"))</f>
        <v/>
      </c>
      <c r="J1181" s="28" t="str">
        <f>IF(TRIM(D1181)="","",IFERROR(INDEX('Student Master'!H:H,MATCH(D1181,'Student Master'!B:B,0)),"Not Found"))</f>
        <v/>
      </c>
      <c r="K1181" s="28" t="str">
        <f>IF(TRIM(D1181)="","",IFERROR(INDEX('Student Master'!N:N,MATCH(D1181,'Student Master'!B:B,0)),"Not Found"))</f>
        <v/>
      </c>
      <c r="L1181" s="28" t="str">
        <f>IF(TRIM(D1181)="","",IFERROR(INDEX('Student Master'!L:L,MATCH(D1181,'Student Master'!B:B,0)),"Not Found"))</f>
        <v/>
      </c>
      <c r="M1181" s="28"/>
      <c r="N1181" s="28"/>
    </row>
    <row r="1182" spans="1:14" x14ac:dyDescent="0.35">
      <c r="A1182" s="28">
        <f t="shared" si="19"/>
        <v>1181</v>
      </c>
      <c r="B1182" s="30"/>
      <c r="C1182" s="28"/>
      <c r="D1182" s="28"/>
      <c r="E1182" s="28"/>
      <c r="F1182" s="28"/>
      <c r="G1182" s="28"/>
      <c r="H1182" s="28" t="str">
        <f>IF(TRIM(D1182)="","",IFERROR(INDEX('Student Master'!C:C,MATCH(D1182,'Student Master'!B:B,0)),"Not Found"))</f>
        <v/>
      </c>
      <c r="I1182" s="28" t="str">
        <f>IF(TRIM(D1182)="","",IFERROR(INDEX('Student Master'!D:D,MATCH(D1182,'Student Master'!B:B,0)),"Not Found"))</f>
        <v/>
      </c>
      <c r="J1182" s="28" t="str">
        <f>IF(TRIM(D1182)="","",IFERROR(INDEX('Student Master'!H:H,MATCH(D1182,'Student Master'!B:B,0)),"Not Found"))</f>
        <v/>
      </c>
      <c r="K1182" s="28" t="str">
        <f>IF(TRIM(D1182)="","",IFERROR(INDEX('Student Master'!N:N,MATCH(D1182,'Student Master'!B:B,0)),"Not Found"))</f>
        <v/>
      </c>
      <c r="L1182" s="28" t="str">
        <f>IF(TRIM(D1182)="","",IFERROR(INDEX('Student Master'!L:L,MATCH(D1182,'Student Master'!B:B,0)),"Not Found"))</f>
        <v/>
      </c>
      <c r="M1182" s="28"/>
      <c r="N1182" s="28"/>
    </row>
    <row r="1183" spans="1:14" x14ac:dyDescent="0.35">
      <c r="A1183" s="28">
        <f t="shared" si="19"/>
        <v>1182</v>
      </c>
      <c r="B1183" s="30"/>
      <c r="C1183" s="28"/>
      <c r="D1183" s="28"/>
      <c r="E1183" s="28"/>
      <c r="F1183" s="28"/>
      <c r="G1183" s="28"/>
      <c r="H1183" s="28" t="str">
        <f>IF(TRIM(D1183)="","",IFERROR(INDEX('Student Master'!C:C,MATCH(D1183,'Student Master'!B:B,0)),"Not Found"))</f>
        <v/>
      </c>
      <c r="I1183" s="28" t="str">
        <f>IF(TRIM(D1183)="","",IFERROR(INDEX('Student Master'!D:D,MATCH(D1183,'Student Master'!B:B,0)),"Not Found"))</f>
        <v/>
      </c>
      <c r="J1183" s="28" t="str">
        <f>IF(TRIM(D1183)="","",IFERROR(INDEX('Student Master'!H:H,MATCH(D1183,'Student Master'!B:B,0)),"Not Found"))</f>
        <v/>
      </c>
      <c r="K1183" s="28" t="str">
        <f>IF(TRIM(D1183)="","",IFERROR(INDEX('Student Master'!N:N,MATCH(D1183,'Student Master'!B:B,0)),"Not Found"))</f>
        <v/>
      </c>
      <c r="L1183" s="28" t="str">
        <f>IF(TRIM(D1183)="","",IFERROR(INDEX('Student Master'!L:L,MATCH(D1183,'Student Master'!B:B,0)),"Not Found"))</f>
        <v/>
      </c>
      <c r="M1183" s="28"/>
      <c r="N1183" s="28"/>
    </row>
    <row r="1184" spans="1:14" x14ac:dyDescent="0.35">
      <c r="A1184" s="28">
        <f t="shared" si="19"/>
        <v>1183</v>
      </c>
      <c r="B1184" s="30"/>
      <c r="C1184" s="28"/>
      <c r="D1184" s="28"/>
      <c r="E1184" s="28"/>
      <c r="F1184" s="28"/>
      <c r="G1184" s="28"/>
      <c r="H1184" s="28" t="str">
        <f>IF(TRIM(D1184)="","",IFERROR(INDEX('Student Master'!C:C,MATCH(D1184,'Student Master'!B:B,0)),"Not Found"))</f>
        <v/>
      </c>
      <c r="I1184" s="28" t="str">
        <f>IF(TRIM(D1184)="","",IFERROR(INDEX('Student Master'!D:D,MATCH(D1184,'Student Master'!B:B,0)),"Not Found"))</f>
        <v/>
      </c>
      <c r="J1184" s="28" t="str">
        <f>IF(TRIM(D1184)="","",IFERROR(INDEX('Student Master'!H:H,MATCH(D1184,'Student Master'!B:B,0)),"Not Found"))</f>
        <v/>
      </c>
      <c r="K1184" s="28" t="str">
        <f>IF(TRIM(D1184)="","",IFERROR(INDEX('Student Master'!N:N,MATCH(D1184,'Student Master'!B:B,0)),"Not Found"))</f>
        <v/>
      </c>
      <c r="L1184" s="28" t="str">
        <f>IF(TRIM(D1184)="","",IFERROR(INDEX('Student Master'!L:L,MATCH(D1184,'Student Master'!B:B,0)),"Not Found"))</f>
        <v/>
      </c>
      <c r="M1184" s="28"/>
      <c r="N1184" s="28"/>
    </row>
    <row r="1185" spans="1:14" x14ac:dyDescent="0.35">
      <c r="A1185" s="28">
        <f t="shared" si="19"/>
        <v>1184</v>
      </c>
      <c r="B1185" s="30"/>
      <c r="C1185" s="28"/>
      <c r="D1185" s="28"/>
      <c r="E1185" s="28"/>
      <c r="F1185" s="28"/>
      <c r="G1185" s="28"/>
      <c r="H1185" s="28" t="str">
        <f>IF(TRIM(D1185)="","",IFERROR(INDEX('Student Master'!C:C,MATCH(D1185,'Student Master'!B:B,0)),"Not Found"))</f>
        <v/>
      </c>
      <c r="I1185" s="28" t="str">
        <f>IF(TRIM(D1185)="","",IFERROR(INDEX('Student Master'!D:D,MATCH(D1185,'Student Master'!B:B,0)),"Not Found"))</f>
        <v/>
      </c>
      <c r="J1185" s="28" t="str">
        <f>IF(TRIM(D1185)="","",IFERROR(INDEX('Student Master'!H:H,MATCH(D1185,'Student Master'!B:B,0)),"Not Found"))</f>
        <v/>
      </c>
      <c r="K1185" s="28" t="str">
        <f>IF(TRIM(D1185)="","",IFERROR(INDEX('Student Master'!N:N,MATCH(D1185,'Student Master'!B:B,0)),"Not Found"))</f>
        <v/>
      </c>
      <c r="L1185" s="28" t="str">
        <f>IF(TRIM(D1185)="","",IFERROR(INDEX('Student Master'!L:L,MATCH(D1185,'Student Master'!B:B,0)),"Not Found"))</f>
        <v/>
      </c>
      <c r="M1185" s="28"/>
      <c r="N1185" s="28"/>
    </row>
    <row r="1186" spans="1:14" x14ac:dyDescent="0.35">
      <c r="A1186" s="28">
        <f t="shared" si="19"/>
        <v>1185</v>
      </c>
      <c r="B1186" s="30"/>
      <c r="C1186" s="28"/>
      <c r="D1186" s="28"/>
      <c r="E1186" s="28"/>
      <c r="F1186" s="28"/>
      <c r="G1186" s="28"/>
      <c r="H1186" s="28" t="str">
        <f>IF(TRIM(D1186)="","",IFERROR(INDEX('Student Master'!C:C,MATCH(D1186,'Student Master'!B:B,0)),"Not Found"))</f>
        <v/>
      </c>
      <c r="I1186" s="28" t="str">
        <f>IF(TRIM(D1186)="","",IFERROR(INDEX('Student Master'!D:D,MATCH(D1186,'Student Master'!B:B,0)),"Not Found"))</f>
        <v/>
      </c>
      <c r="J1186" s="28" t="str">
        <f>IF(TRIM(D1186)="","",IFERROR(INDEX('Student Master'!H:H,MATCH(D1186,'Student Master'!B:B,0)),"Not Found"))</f>
        <v/>
      </c>
      <c r="K1186" s="28" t="str">
        <f>IF(TRIM(D1186)="","",IFERROR(INDEX('Student Master'!N:N,MATCH(D1186,'Student Master'!B:B,0)),"Not Found"))</f>
        <v/>
      </c>
      <c r="L1186" s="28" t="str">
        <f>IF(TRIM(D1186)="","",IFERROR(INDEX('Student Master'!L:L,MATCH(D1186,'Student Master'!B:B,0)),"Not Found"))</f>
        <v/>
      </c>
      <c r="M1186" s="28"/>
      <c r="N1186" s="28"/>
    </row>
    <row r="1187" spans="1:14" x14ac:dyDescent="0.35">
      <c r="A1187" s="28">
        <f t="shared" si="19"/>
        <v>1186</v>
      </c>
      <c r="B1187" s="30"/>
      <c r="C1187" s="28"/>
      <c r="D1187" s="28"/>
      <c r="E1187" s="28"/>
      <c r="F1187" s="28"/>
      <c r="G1187" s="28"/>
      <c r="H1187" s="28" t="str">
        <f>IF(TRIM(D1187)="","",IFERROR(INDEX('Student Master'!C:C,MATCH(D1187,'Student Master'!B:B,0)),"Not Found"))</f>
        <v/>
      </c>
      <c r="I1187" s="28" t="str">
        <f>IF(TRIM(D1187)="","",IFERROR(INDEX('Student Master'!D:D,MATCH(D1187,'Student Master'!B:B,0)),"Not Found"))</f>
        <v/>
      </c>
      <c r="J1187" s="28" t="str">
        <f>IF(TRIM(D1187)="","",IFERROR(INDEX('Student Master'!H:H,MATCH(D1187,'Student Master'!B:B,0)),"Not Found"))</f>
        <v/>
      </c>
      <c r="K1187" s="28" t="str">
        <f>IF(TRIM(D1187)="","",IFERROR(INDEX('Student Master'!N:N,MATCH(D1187,'Student Master'!B:B,0)),"Not Found"))</f>
        <v/>
      </c>
      <c r="L1187" s="28" t="str">
        <f>IF(TRIM(D1187)="","",IFERROR(INDEX('Student Master'!L:L,MATCH(D1187,'Student Master'!B:B,0)),"Not Found"))</f>
        <v/>
      </c>
      <c r="M1187" s="28"/>
      <c r="N1187" s="28"/>
    </row>
    <row r="1188" spans="1:14" x14ac:dyDescent="0.35">
      <c r="A1188" s="28">
        <f t="shared" si="19"/>
        <v>1187</v>
      </c>
      <c r="B1188" s="30"/>
      <c r="C1188" s="28"/>
      <c r="D1188" s="28"/>
      <c r="E1188" s="28"/>
      <c r="F1188" s="28"/>
      <c r="G1188" s="28"/>
      <c r="H1188" s="28" t="str">
        <f>IF(TRIM(D1188)="","",IFERROR(INDEX('Student Master'!C:C,MATCH(D1188,'Student Master'!B:B,0)),"Not Found"))</f>
        <v/>
      </c>
      <c r="I1188" s="28" t="str">
        <f>IF(TRIM(D1188)="","",IFERROR(INDEX('Student Master'!D:D,MATCH(D1188,'Student Master'!B:B,0)),"Not Found"))</f>
        <v/>
      </c>
      <c r="J1188" s="28" t="str">
        <f>IF(TRIM(D1188)="","",IFERROR(INDEX('Student Master'!H:H,MATCH(D1188,'Student Master'!B:B,0)),"Not Found"))</f>
        <v/>
      </c>
      <c r="K1188" s="28" t="str">
        <f>IF(TRIM(D1188)="","",IFERROR(INDEX('Student Master'!N:N,MATCH(D1188,'Student Master'!B:B,0)),"Not Found"))</f>
        <v/>
      </c>
      <c r="L1188" s="28" t="str">
        <f>IF(TRIM(D1188)="","",IFERROR(INDEX('Student Master'!L:L,MATCH(D1188,'Student Master'!B:B,0)),"Not Found"))</f>
        <v/>
      </c>
      <c r="M1188" s="28"/>
      <c r="N1188" s="28"/>
    </row>
    <row r="1189" spans="1:14" x14ac:dyDescent="0.35">
      <c r="A1189" s="28">
        <f t="shared" si="19"/>
        <v>1188</v>
      </c>
      <c r="B1189" s="30"/>
      <c r="C1189" s="28"/>
      <c r="D1189" s="28"/>
      <c r="E1189" s="28"/>
      <c r="F1189" s="28"/>
      <c r="G1189" s="28"/>
      <c r="H1189" s="28" t="str">
        <f>IF(TRIM(D1189)="","",IFERROR(INDEX('Student Master'!C:C,MATCH(D1189,'Student Master'!B:B,0)),"Not Found"))</f>
        <v/>
      </c>
      <c r="I1189" s="28" t="str">
        <f>IF(TRIM(D1189)="","",IFERROR(INDEX('Student Master'!D:D,MATCH(D1189,'Student Master'!B:B,0)),"Not Found"))</f>
        <v/>
      </c>
      <c r="J1189" s="28" t="str">
        <f>IF(TRIM(D1189)="","",IFERROR(INDEX('Student Master'!H:H,MATCH(D1189,'Student Master'!B:B,0)),"Not Found"))</f>
        <v/>
      </c>
      <c r="K1189" s="28" t="str">
        <f>IF(TRIM(D1189)="","",IFERROR(INDEX('Student Master'!N:N,MATCH(D1189,'Student Master'!B:B,0)),"Not Found"))</f>
        <v/>
      </c>
      <c r="L1189" s="28" t="str">
        <f>IF(TRIM(D1189)="","",IFERROR(INDEX('Student Master'!L:L,MATCH(D1189,'Student Master'!B:B,0)),"Not Found"))</f>
        <v/>
      </c>
      <c r="M1189" s="28"/>
      <c r="N1189" s="28"/>
    </row>
    <row r="1190" spans="1:14" x14ac:dyDescent="0.35">
      <c r="A1190" s="28">
        <f t="shared" si="19"/>
        <v>1189</v>
      </c>
      <c r="B1190" s="30"/>
      <c r="C1190" s="28"/>
      <c r="D1190" s="28"/>
      <c r="E1190" s="28"/>
      <c r="F1190" s="28"/>
      <c r="G1190" s="28"/>
      <c r="H1190" s="28" t="str">
        <f>IF(TRIM(D1190)="","",IFERROR(INDEX('Student Master'!C:C,MATCH(D1190,'Student Master'!B:B,0)),"Not Found"))</f>
        <v/>
      </c>
      <c r="I1190" s="28" t="str">
        <f>IF(TRIM(D1190)="","",IFERROR(INDEX('Student Master'!D:D,MATCH(D1190,'Student Master'!B:B,0)),"Not Found"))</f>
        <v/>
      </c>
      <c r="J1190" s="28" t="str">
        <f>IF(TRIM(D1190)="","",IFERROR(INDEX('Student Master'!H:H,MATCH(D1190,'Student Master'!B:B,0)),"Not Found"))</f>
        <v/>
      </c>
      <c r="K1190" s="28" t="str">
        <f>IF(TRIM(D1190)="","",IFERROR(INDEX('Student Master'!N:N,MATCH(D1190,'Student Master'!B:B,0)),"Not Found"))</f>
        <v/>
      </c>
      <c r="L1190" s="28" t="str">
        <f>IF(TRIM(D1190)="","",IFERROR(INDEX('Student Master'!L:L,MATCH(D1190,'Student Master'!B:B,0)),"Not Found"))</f>
        <v/>
      </c>
      <c r="M1190" s="28"/>
      <c r="N1190" s="28"/>
    </row>
    <row r="1191" spans="1:14" x14ac:dyDescent="0.35">
      <c r="A1191" s="28">
        <f t="shared" si="19"/>
        <v>1190</v>
      </c>
      <c r="B1191" s="30"/>
      <c r="C1191" s="28"/>
      <c r="D1191" s="28"/>
      <c r="E1191" s="28"/>
      <c r="F1191" s="28"/>
      <c r="G1191" s="28"/>
      <c r="H1191" s="28" t="str">
        <f>IF(TRIM(D1191)="","",IFERROR(INDEX('Student Master'!C:C,MATCH(D1191,'Student Master'!B:B,0)),"Not Found"))</f>
        <v/>
      </c>
      <c r="I1191" s="28" t="str">
        <f>IF(TRIM(D1191)="","",IFERROR(INDEX('Student Master'!D:D,MATCH(D1191,'Student Master'!B:B,0)),"Not Found"))</f>
        <v/>
      </c>
      <c r="J1191" s="28" t="str">
        <f>IF(TRIM(D1191)="","",IFERROR(INDEX('Student Master'!H:H,MATCH(D1191,'Student Master'!B:B,0)),"Not Found"))</f>
        <v/>
      </c>
      <c r="K1191" s="28" t="str">
        <f>IF(TRIM(D1191)="","",IFERROR(INDEX('Student Master'!N:N,MATCH(D1191,'Student Master'!B:B,0)),"Not Found"))</f>
        <v/>
      </c>
      <c r="L1191" s="28" t="str">
        <f>IF(TRIM(D1191)="","",IFERROR(INDEX('Student Master'!L:L,MATCH(D1191,'Student Master'!B:B,0)),"Not Found"))</f>
        <v/>
      </c>
      <c r="M1191" s="28"/>
      <c r="N1191" s="28"/>
    </row>
    <row r="1192" spans="1:14" x14ac:dyDescent="0.35">
      <c r="A1192" s="28">
        <f t="shared" si="19"/>
        <v>1191</v>
      </c>
      <c r="B1192" s="30"/>
      <c r="C1192" s="28"/>
      <c r="D1192" s="28"/>
      <c r="E1192" s="28"/>
      <c r="F1192" s="28"/>
      <c r="G1192" s="28"/>
      <c r="H1192" s="28" t="str">
        <f>IF(TRIM(D1192)="","",IFERROR(INDEX('Student Master'!C:C,MATCH(D1192,'Student Master'!B:B,0)),"Not Found"))</f>
        <v/>
      </c>
      <c r="I1192" s="28" t="str">
        <f>IF(TRIM(D1192)="","",IFERROR(INDEX('Student Master'!D:D,MATCH(D1192,'Student Master'!B:B,0)),"Not Found"))</f>
        <v/>
      </c>
      <c r="J1192" s="28" t="str">
        <f>IF(TRIM(D1192)="","",IFERROR(INDEX('Student Master'!H:H,MATCH(D1192,'Student Master'!B:B,0)),"Not Found"))</f>
        <v/>
      </c>
      <c r="K1192" s="28" t="str">
        <f>IF(TRIM(D1192)="","",IFERROR(INDEX('Student Master'!N:N,MATCH(D1192,'Student Master'!B:B,0)),"Not Found"))</f>
        <v/>
      </c>
      <c r="L1192" s="28" t="str">
        <f>IF(TRIM(D1192)="","",IFERROR(INDEX('Student Master'!L:L,MATCH(D1192,'Student Master'!B:B,0)),"Not Found"))</f>
        <v/>
      </c>
      <c r="M1192" s="28"/>
      <c r="N1192" s="28"/>
    </row>
    <row r="1193" spans="1:14" x14ac:dyDescent="0.35">
      <c r="A1193" s="28">
        <f t="shared" si="19"/>
        <v>1192</v>
      </c>
      <c r="B1193" s="30"/>
      <c r="C1193" s="28"/>
      <c r="D1193" s="28"/>
      <c r="E1193" s="28"/>
      <c r="F1193" s="28"/>
      <c r="G1193" s="28"/>
      <c r="H1193" s="28" t="str">
        <f>IF(TRIM(D1193)="","",IFERROR(INDEX('Student Master'!C:C,MATCH(D1193,'Student Master'!B:B,0)),"Not Found"))</f>
        <v/>
      </c>
      <c r="I1193" s="28" t="str">
        <f>IF(TRIM(D1193)="","",IFERROR(INDEX('Student Master'!D:D,MATCH(D1193,'Student Master'!B:B,0)),"Not Found"))</f>
        <v/>
      </c>
      <c r="J1193" s="28" t="str">
        <f>IF(TRIM(D1193)="","",IFERROR(INDEX('Student Master'!H:H,MATCH(D1193,'Student Master'!B:B,0)),"Not Found"))</f>
        <v/>
      </c>
      <c r="K1193" s="28" t="str">
        <f>IF(TRIM(D1193)="","",IFERROR(INDEX('Student Master'!N:N,MATCH(D1193,'Student Master'!B:B,0)),"Not Found"))</f>
        <v/>
      </c>
      <c r="L1193" s="28" t="str">
        <f>IF(TRIM(D1193)="","",IFERROR(INDEX('Student Master'!L:L,MATCH(D1193,'Student Master'!B:B,0)),"Not Found"))</f>
        <v/>
      </c>
      <c r="M1193" s="28"/>
      <c r="N1193" s="28"/>
    </row>
    <row r="1194" spans="1:14" x14ac:dyDescent="0.35">
      <c r="A1194" s="28">
        <f t="shared" si="19"/>
        <v>1193</v>
      </c>
      <c r="B1194" s="30"/>
      <c r="C1194" s="28"/>
      <c r="D1194" s="28"/>
      <c r="E1194" s="28"/>
      <c r="F1194" s="28"/>
      <c r="G1194" s="28"/>
      <c r="H1194" s="28" t="str">
        <f>IF(TRIM(D1194)="","",IFERROR(INDEX('Student Master'!C:C,MATCH(D1194,'Student Master'!B:B,0)),"Not Found"))</f>
        <v/>
      </c>
      <c r="I1194" s="28" t="str">
        <f>IF(TRIM(D1194)="","",IFERROR(INDEX('Student Master'!D:D,MATCH(D1194,'Student Master'!B:B,0)),"Not Found"))</f>
        <v/>
      </c>
      <c r="J1194" s="28" t="str">
        <f>IF(TRIM(D1194)="","",IFERROR(INDEX('Student Master'!H:H,MATCH(D1194,'Student Master'!B:B,0)),"Not Found"))</f>
        <v/>
      </c>
      <c r="K1194" s="28" t="str">
        <f>IF(TRIM(D1194)="","",IFERROR(INDEX('Student Master'!N:N,MATCH(D1194,'Student Master'!B:B,0)),"Not Found"))</f>
        <v/>
      </c>
      <c r="L1194" s="28" t="str">
        <f>IF(TRIM(D1194)="","",IFERROR(INDEX('Student Master'!L:L,MATCH(D1194,'Student Master'!B:B,0)),"Not Found"))</f>
        <v/>
      </c>
      <c r="M1194" s="28"/>
      <c r="N1194" s="28"/>
    </row>
    <row r="1195" spans="1:14" x14ac:dyDescent="0.35">
      <c r="A1195" s="28">
        <f t="shared" si="19"/>
        <v>1194</v>
      </c>
      <c r="B1195" s="30"/>
      <c r="C1195" s="28"/>
      <c r="D1195" s="28"/>
      <c r="E1195" s="28"/>
      <c r="F1195" s="28"/>
      <c r="G1195" s="28"/>
      <c r="H1195" s="28" t="str">
        <f>IF(TRIM(D1195)="","",IFERROR(INDEX('Student Master'!C:C,MATCH(D1195,'Student Master'!B:B,0)),"Not Found"))</f>
        <v/>
      </c>
      <c r="I1195" s="28" t="str">
        <f>IF(TRIM(D1195)="","",IFERROR(INDEX('Student Master'!D:D,MATCH(D1195,'Student Master'!B:B,0)),"Not Found"))</f>
        <v/>
      </c>
      <c r="J1195" s="28" t="str">
        <f>IF(TRIM(D1195)="","",IFERROR(INDEX('Student Master'!H:H,MATCH(D1195,'Student Master'!B:B,0)),"Not Found"))</f>
        <v/>
      </c>
      <c r="K1195" s="28" t="str">
        <f>IF(TRIM(D1195)="","",IFERROR(INDEX('Student Master'!N:N,MATCH(D1195,'Student Master'!B:B,0)),"Not Found"))</f>
        <v/>
      </c>
      <c r="L1195" s="28" t="str">
        <f>IF(TRIM(D1195)="","",IFERROR(INDEX('Student Master'!L:L,MATCH(D1195,'Student Master'!B:B,0)),"Not Found"))</f>
        <v/>
      </c>
      <c r="M1195" s="28"/>
      <c r="N1195" s="28"/>
    </row>
    <row r="1196" spans="1:14" x14ac:dyDescent="0.35">
      <c r="A1196" s="28">
        <f t="shared" si="19"/>
        <v>1195</v>
      </c>
      <c r="B1196" s="30"/>
      <c r="C1196" s="28"/>
      <c r="D1196" s="28"/>
      <c r="E1196" s="28"/>
      <c r="F1196" s="28"/>
      <c r="G1196" s="28"/>
      <c r="H1196" s="28" t="str">
        <f>IF(TRIM(D1196)="","",IFERROR(INDEX('Student Master'!C:C,MATCH(D1196,'Student Master'!B:B,0)),"Not Found"))</f>
        <v/>
      </c>
      <c r="I1196" s="28" t="str">
        <f>IF(TRIM(D1196)="","",IFERROR(INDEX('Student Master'!D:D,MATCH(D1196,'Student Master'!B:B,0)),"Not Found"))</f>
        <v/>
      </c>
      <c r="J1196" s="28" t="str">
        <f>IF(TRIM(D1196)="","",IFERROR(INDEX('Student Master'!H:H,MATCH(D1196,'Student Master'!B:B,0)),"Not Found"))</f>
        <v/>
      </c>
      <c r="K1196" s="28" t="str">
        <f>IF(TRIM(D1196)="","",IFERROR(INDEX('Student Master'!N:N,MATCH(D1196,'Student Master'!B:B,0)),"Not Found"))</f>
        <v/>
      </c>
      <c r="L1196" s="28" t="str">
        <f>IF(TRIM(D1196)="","",IFERROR(INDEX('Student Master'!L:L,MATCH(D1196,'Student Master'!B:B,0)),"Not Found"))</f>
        <v/>
      </c>
      <c r="M1196" s="28"/>
      <c r="N1196" s="28"/>
    </row>
    <row r="1197" spans="1:14" x14ac:dyDescent="0.35">
      <c r="A1197" s="28">
        <f t="shared" si="19"/>
        <v>1196</v>
      </c>
      <c r="B1197" s="30"/>
      <c r="C1197" s="28"/>
      <c r="D1197" s="28"/>
      <c r="E1197" s="28"/>
      <c r="F1197" s="28"/>
      <c r="G1197" s="28"/>
      <c r="H1197" s="28" t="str">
        <f>IF(TRIM(D1197)="","",IFERROR(INDEX('Student Master'!C:C,MATCH(D1197,'Student Master'!B:B,0)),"Not Found"))</f>
        <v/>
      </c>
      <c r="I1197" s="28" t="str">
        <f>IF(TRIM(D1197)="","",IFERROR(INDEX('Student Master'!D:D,MATCH(D1197,'Student Master'!B:B,0)),"Not Found"))</f>
        <v/>
      </c>
      <c r="J1197" s="28" t="str">
        <f>IF(TRIM(D1197)="","",IFERROR(INDEX('Student Master'!H:H,MATCH(D1197,'Student Master'!B:B,0)),"Not Found"))</f>
        <v/>
      </c>
      <c r="K1197" s="28" t="str">
        <f>IF(TRIM(D1197)="","",IFERROR(INDEX('Student Master'!N:N,MATCH(D1197,'Student Master'!B:B,0)),"Not Found"))</f>
        <v/>
      </c>
      <c r="L1197" s="28" t="str">
        <f>IF(TRIM(D1197)="","",IFERROR(INDEX('Student Master'!L:L,MATCH(D1197,'Student Master'!B:B,0)),"Not Found"))</f>
        <v/>
      </c>
      <c r="M1197" s="28"/>
      <c r="N1197" s="28"/>
    </row>
    <row r="1198" spans="1:14" x14ac:dyDescent="0.35">
      <c r="A1198" s="28">
        <f t="shared" si="19"/>
        <v>1197</v>
      </c>
      <c r="B1198" s="30"/>
      <c r="C1198" s="28"/>
      <c r="D1198" s="28"/>
      <c r="E1198" s="28"/>
      <c r="F1198" s="28"/>
      <c r="G1198" s="28"/>
      <c r="H1198" s="28" t="str">
        <f>IF(TRIM(D1198)="","",IFERROR(INDEX('Student Master'!C:C,MATCH(D1198,'Student Master'!B:B,0)),"Not Found"))</f>
        <v/>
      </c>
      <c r="I1198" s="28" t="str">
        <f>IF(TRIM(D1198)="","",IFERROR(INDEX('Student Master'!D:D,MATCH(D1198,'Student Master'!B:B,0)),"Not Found"))</f>
        <v/>
      </c>
      <c r="J1198" s="28" t="str">
        <f>IF(TRIM(D1198)="","",IFERROR(INDEX('Student Master'!H:H,MATCH(D1198,'Student Master'!B:B,0)),"Not Found"))</f>
        <v/>
      </c>
      <c r="K1198" s="28" t="str">
        <f>IF(TRIM(D1198)="","",IFERROR(INDEX('Student Master'!N:N,MATCH(D1198,'Student Master'!B:B,0)),"Not Found"))</f>
        <v/>
      </c>
      <c r="L1198" s="28" t="str">
        <f>IF(TRIM(D1198)="","",IFERROR(INDEX('Student Master'!L:L,MATCH(D1198,'Student Master'!B:B,0)),"Not Found"))</f>
        <v/>
      </c>
      <c r="M1198" s="28"/>
      <c r="N1198" s="28"/>
    </row>
    <row r="1199" spans="1:14" x14ac:dyDescent="0.35">
      <c r="A1199" s="28">
        <f t="shared" si="19"/>
        <v>1198</v>
      </c>
      <c r="B1199" s="30"/>
      <c r="C1199" s="28"/>
      <c r="D1199" s="28"/>
      <c r="E1199" s="28"/>
      <c r="F1199" s="28"/>
      <c r="G1199" s="28"/>
      <c r="H1199" s="28" t="str">
        <f>IF(TRIM(D1199)="","",IFERROR(INDEX('Student Master'!C:C,MATCH(D1199,'Student Master'!B:B,0)),"Not Found"))</f>
        <v/>
      </c>
      <c r="I1199" s="28" t="str">
        <f>IF(TRIM(D1199)="","",IFERROR(INDEX('Student Master'!D:D,MATCH(D1199,'Student Master'!B:B,0)),"Not Found"))</f>
        <v/>
      </c>
      <c r="J1199" s="28" t="str">
        <f>IF(TRIM(D1199)="","",IFERROR(INDEX('Student Master'!H:H,MATCH(D1199,'Student Master'!B:B,0)),"Not Found"))</f>
        <v/>
      </c>
      <c r="K1199" s="28" t="str">
        <f>IF(TRIM(D1199)="","",IFERROR(INDEX('Student Master'!N:N,MATCH(D1199,'Student Master'!B:B,0)),"Not Found"))</f>
        <v/>
      </c>
      <c r="L1199" s="28" t="str">
        <f>IF(TRIM(D1199)="","",IFERROR(INDEX('Student Master'!L:L,MATCH(D1199,'Student Master'!B:B,0)),"Not Found"))</f>
        <v/>
      </c>
      <c r="M1199" s="28"/>
      <c r="N1199" s="28"/>
    </row>
    <row r="1200" spans="1:14" x14ac:dyDescent="0.35">
      <c r="A1200" s="28">
        <f t="shared" si="19"/>
        <v>1199</v>
      </c>
      <c r="B1200" s="30"/>
      <c r="C1200" s="28"/>
      <c r="D1200" s="28"/>
      <c r="E1200" s="28"/>
      <c r="F1200" s="28"/>
      <c r="G1200" s="28"/>
      <c r="H1200" s="28" t="str">
        <f>IF(TRIM(D1200)="","",IFERROR(INDEX('Student Master'!C:C,MATCH(D1200,'Student Master'!B:B,0)),"Not Found"))</f>
        <v/>
      </c>
      <c r="I1200" s="28" t="str">
        <f>IF(TRIM(D1200)="","",IFERROR(INDEX('Student Master'!D:D,MATCH(D1200,'Student Master'!B:B,0)),"Not Found"))</f>
        <v/>
      </c>
      <c r="J1200" s="28" t="str">
        <f>IF(TRIM(D1200)="","",IFERROR(INDEX('Student Master'!H:H,MATCH(D1200,'Student Master'!B:B,0)),"Not Found"))</f>
        <v/>
      </c>
      <c r="K1200" s="28" t="str">
        <f>IF(TRIM(D1200)="","",IFERROR(INDEX('Student Master'!N:N,MATCH(D1200,'Student Master'!B:B,0)),"Not Found"))</f>
        <v/>
      </c>
      <c r="L1200" s="28" t="str">
        <f>IF(TRIM(D1200)="","",IFERROR(INDEX('Student Master'!L:L,MATCH(D1200,'Student Master'!B:B,0)),"Not Found"))</f>
        <v/>
      </c>
      <c r="M1200" s="28"/>
      <c r="N1200" s="28"/>
    </row>
    <row r="1201" spans="1:14" x14ac:dyDescent="0.35">
      <c r="A1201" s="28">
        <f t="shared" si="19"/>
        <v>1200</v>
      </c>
      <c r="B1201" s="30"/>
      <c r="C1201" s="28"/>
      <c r="D1201" s="28"/>
      <c r="E1201" s="28"/>
      <c r="F1201" s="28"/>
      <c r="G1201" s="28"/>
      <c r="H1201" s="28" t="str">
        <f>IF(TRIM(D1201)="","",IFERROR(INDEX('Student Master'!C:C,MATCH(D1201,'Student Master'!B:B,0)),"Not Found"))</f>
        <v/>
      </c>
      <c r="I1201" s="28" t="str">
        <f>IF(TRIM(D1201)="","",IFERROR(INDEX('Student Master'!D:D,MATCH(D1201,'Student Master'!B:B,0)),"Not Found"))</f>
        <v/>
      </c>
      <c r="J1201" s="28" t="str">
        <f>IF(TRIM(D1201)="","",IFERROR(INDEX('Student Master'!H:H,MATCH(D1201,'Student Master'!B:B,0)),"Not Found"))</f>
        <v/>
      </c>
      <c r="K1201" s="28" t="str">
        <f>IF(TRIM(D1201)="","",IFERROR(INDEX('Student Master'!N:N,MATCH(D1201,'Student Master'!B:B,0)),"Not Found"))</f>
        <v/>
      </c>
      <c r="L1201" s="28" t="str">
        <f>IF(TRIM(D1201)="","",IFERROR(INDEX('Student Master'!L:L,MATCH(D1201,'Student Master'!B:B,0)),"Not Found"))</f>
        <v/>
      </c>
      <c r="M1201" s="28"/>
      <c r="N1201" s="28"/>
    </row>
    <row r="1202" spans="1:14" x14ac:dyDescent="0.35">
      <c r="A1202" s="28">
        <f t="shared" si="19"/>
        <v>1201</v>
      </c>
      <c r="B1202" s="30"/>
      <c r="C1202" s="28"/>
      <c r="D1202" s="28"/>
      <c r="E1202" s="28"/>
      <c r="F1202" s="28"/>
      <c r="G1202" s="28"/>
      <c r="H1202" s="28" t="str">
        <f>IF(TRIM(D1202)="","",IFERROR(INDEX('Student Master'!C:C,MATCH(D1202,'Student Master'!B:B,0)),"Not Found"))</f>
        <v/>
      </c>
      <c r="I1202" s="28" t="str">
        <f>IF(TRIM(D1202)="","",IFERROR(INDEX('Student Master'!D:D,MATCH(D1202,'Student Master'!B:B,0)),"Not Found"))</f>
        <v/>
      </c>
      <c r="J1202" s="28" t="str">
        <f>IF(TRIM(D1202)="","",IFERROR(INDEX('Student Master'!H:H,MATCH(D1202,'Student Master'!B:B,0)),"Not Found"))</f>
        <v/>
      </c>
      <c r="K1202" s="28" t="str">
        <f>IF(TRIM(D1202)="","",IFERROR(INDEX('Student Master'!N:N,MATCH(D1202,'Student Master'!B:B,0)),"Not Found"))</f>
        <v/>
      </c>
      <c r="L1202" s="28" t="str">
        <f>IF(TRIM(D1202)="","",IFERROR(INDEX('Student Master'!L:L,MATCH(D1202,'Student Master'!B:B,0)),"Not Found"))</f>
        <v/>
      </c>
      <c r="M1202" s="28"/>
      <c r="N1202" s="28"/>
    </row>
    <row r="1203" spans="1:14" x14ac:dyDescent="0.35">
      <c r="A1203" s="28">
        <f t="shared" si="19"/>
        <v>1202</v>
      </c>
      <c r="B1203" s="30"/>
      <c r="C1203" s="28"/>
      <c r="D1203" s="28"/>
      <c r="E1203" s="28"/>
      <c r="F1203" s="28"/>
      <c r="G1203" s="28"/>
      <c r="H1203" s="28" t="str">
        <f>IF(TRIM(D1203)="","",IFERROR(INDEX('Student Master'!C:C,MATCH(D1203,'Student Master'!B:B,0)),"Not Found"))</f>
        <v/>
      </c>
      <c r="I1203" s="28" t="str">
        <f>IF(TRIM(D1203)="","",IFERROR(INDEX('Student Master'!D:D,MATCH(D1203,'Student Master'!B:B,0)),"Not Found"))</f>
        <v/>
      </c>
      <c r="J1203" s="28" t="str">
        <f>IF(TRIM(D1203)="","",IFERROR(INDEX('Student Master'!H:H,MATCH(D1203,'Student Master'!B:B,0)),"Not Found"))</f>
        <v/>
      </c>
      <c r="K1203" s="28" t="str">
        <f>IF(TRIM(D1203)="","",IFERROR(INDEX('Student Master'!N:N,MATCH(D1203,'Student Master'!B:B,0)),"Not Found"))</f>
        <v/>
      </c>
      <c r="L1203" s="28" t="str">
        <f>IF(TRIM(D1203)="","",IFERROR(INDEX('Student Master'!L:L,MATCH(D1203,'Student Master'!B:B,0)),"Not Found"))</f>
        <v/>
      </c>
      <c r="M1203" s="28"/>
      <c r="N1203" s="28"/>
    </row>
    <row r="1204" spans="1:14" x14ac:dyDescent="0.35">
      <c r="A1204" s="28">
        <f t="shared" si="19"/>
        <v>1203</v>
      </c>
      <c r="B1204" s="30"/>
      <c r="C1204" s="28"/>
      <c r="D1204" s="28"/>
      <c r="E1204" s="28"/>
      <c r="F1204" s="28"/>
      <c r="G1204" s="28"/>
      <c r="H1204" s="28" t="str">
        <f>IF(TRIM(D1204)="","",IFERROR(INDEX('Student Master'!C:C,MATCH(D1204,'Student Master'!B:B,0)),"Not Found"))</f>
        <v/>
      </c>
      <c r="I1204" s="28" t="str">
        <f>IF(TRIM(D1204)="","",IFERROR(INDEX('Student Master'!D:D,MATCH(D1204,'Student Master'!B:B,0)),"Not Found"))</f>
        <v/>
      </c>
      <c r="J1204" s="28" t="str">
        <f>IF(TRIM(D1204)="","",IFERROR(INDEX('Student Master'!H:H,MATCH(D1204,'Student Master'!B:B,0)),"Not Found"))</f>
        <v/>
      </c>
      <c r="K1204" s="28" t="str">
        <f>IF(TRIM(D1204)="","",IFERROR(INDEX('Student Master'!N:N,MATCH(D1204,'Student Master'!B:B,0)),"Not Found"))</f>
        <v/>
      </c>
      <c r="L1204" s="28" t="str">
        <f>IF(TRIM(D1204)="","",IFERROR(INDEX('Student Master'!L:L,MATCH(D1204,'Student Master'!B:B,0)),"Not Found"))</f>
        <v/>
      </c>
      <c r="M1204" s="28"/>
      <c r="N1204" s="28"/>
    </row>
    <row r="1205" spans="1:14" x14ac:dyDescent="0.35">
      <c r="A1205" s="28">
        <f t="shared" si="19"/>
        <v>1204</v>
      </c>
      <c r="B1205" s="30"/>
      <c r="C1205" s="28"/>
      <c r="D1205" s="28"/>
      <c r="E1205" s="28"/>
      <c r="F1205" s="28"/>
      <c r="G1205" s="28"/>
      <c r="H1205" s="28" t="str">
        <f>IF(TRIM(D1205)="","",IFERROR(INDEX('Student Master'!C:C,MATCH(D1205,'Student Master'!B:B,0)),"Not Found"))</f>
        <v/>
      </c>
      <c r="I1205" s="28" t="str">
        <f>IF(TRIM(D1205)="","",IFERROR(INDEX('Student Master'!D:D,MATCH(D1205,'Student Master'!B:B,0)),"Not Found"))</f>
        <v/>
      </c>
      <c r="J1205" s="28" t="str">
        <f>IF(TRIM(D1205)="","",IFERROR(INDEX('Student Master'!H:H,MATCH(D1205,'Student Master'!B:B,0)),"Not Found"))</f>
        <v/>
      </c>
      <c r="K1205" s="28" t="str">
        <f>IF(TRIM(D1205)="","",IFERROR(INDEX('Student Master'!N:N,MATCH(D1205,'Student Master'!B:B,0)),"Not Found"))</f>
        <v/>
      </c>
      <c r="L1205" s="28" t="str">
        <f>IF(TRIM(D1205)="","",IFERROR(INDEX('Student Master'!L:L,MATCH(D1205,'Student Master'!B:B,0)),"Not Found"))</f>
        <v/>
      </c>
      <c r="M1205" s="28"/>
      <c r="N1205" s="28"/>
    </row>
    <row r="1206" spans="1:14" x14ac:dyDescent="0.35">
      <c r="A1206" s="28">
        <f t="shared" si="19"/>
        <v>1205</v>
      </c>
      <c r="B1206" s="30"/>
      <c r="C1206" s="28"/>
      <c r="D1206" s="28"/>
      <c r="E1206" s="28"/>
      <c r="F1206" s="28"/>
      <c r="G1206" s="28"/>
      <c r="H1206" s="28" t="str">
        <f>IF(TRIM(D1206)="","",IFERROR(INDEX('Student Master'!C:C,MATCH(D1206,'Student Master'!B:B,0)),"Not Found"))</f>
        <v/>
      </c>
      <c r="I1206" s="28" t="str">
        <f>IF(TRIM(D1206)="","",IFERROR(INDEX('Student Master'!D:D,MATCH(D1206,'Student Master'!B:B,0)),"Not Found"))</f>
        <v/>
      </c>
      <c r="J1206" s="28" t="str">
        <f>IF(TRIM(D1206)="","",IFERROR(INDEX('Student Master'!H:H,MATCH(D1206,'Student Master'!B:B,0)),"Not Found"))</f>
        <v/>
      </c>
      <c r="K1206" s="28" t="str">
        <f>IF(TRIM(D1206)="","",IFERROR(INDEX('Student Master'!N:N,MATCH(D1206,'Student Master'!B:B,0)),"Not Found"))</f>
        <v/>
      </c>
      <c r="L1206" s="28" t="str">
        <f>IF(TRIM(D1206)="","",IFERROR(INDEX('Student Master'!L:L,MATCH(D1206,'Student Master'!B:B,0)),"Not Found"))</f>
        <v/>
      </c>
      <c r="M1206" s="28"/>
      <c r="N1206" s="28"/>
    </row>
    <row r="1207" spans="1:14" x14ac:dyDescent="0.35">
      <c r="A1207" s="28">
        <f t="shared" si="19"/>
        <v>1206</v>
      </c>
      <c r="B1207" s="30"/>
      <c r="C1207" s="28"/>
      <c r="D1207" s="28"/>
      <c r="E1207" s="28"/>
      <c r="F1207" s="28"/>
      <c r="G1207" s="28"/>
      <c r="H1207" s="28" t="str">
        <f>IF(TRIM(D1207)="","",IFERROR(INDEX('Student Master'!C:C,MATCH(D1207,'Student Master'!B:B,0)),"Not Found"))</f>
        <v/>
      </c>
      <c r="I1207" s="28" t="str">
        <f>IF(TRIM(D1207)="","",IFERROR(INDEX('Student Master'!D:D,MATCH(D1207,'Student Master'!B:B,0)),"Not Found"))</f>
        <v/>
      </c>
      <c r="J1207" s="28" t="str">
        <f>IF(TRIM(D1207)="","",IFERROR(INDEX('Student Master'!H:H,MATCH(D1207,'Student Master'!B:B,0)),"Not Found"))</f>
        <v/>
      </c>
      <c r="K1207" s="28" t="str">
        <f>IF(TRIM(D1207)="","",IFERROR(INDEX('Student Master'!N:N,MATCH(D1207,'Student Master'!B:B,0)),"Not Found"))</f>
        <v/>
      </c>
      <c r="L1207" s="28" t="str">
        <f>IF(TRIM(D1207)="","",IFERROR(INDEX('Student Master'!L:L,MATCH(D1207,'Student Master'!B:B,0)),"Not Found"))</f>
        <v/>
      </c>
      <c r="M1207" s="28"/>
      <c r="N1207" s="28"/>
    </row>
    <row r="1208" spans="1:14" x14ac:dyDescent="0.35">
      <c r="A1208" s="28">
        <f t="shared" si="19"/>
        <v>1207</v>
      </c>
      <c r="B1208" s="30"/>
      <c r="C1208" s="28"/>
      <c r="D1208" s="28"/>
      <c r="E1208" s="28"/>
      <c r="F1208" s="28"/>
      <c r="G1208" s="28"/>
      <c r="H1208" s="28" t="str">
        <f>IF(TRIM(D1208)="","",IFERROR(INDEX('Student Master'!C:C,MATCH(D1208,'Student Master'!B:B,0)),"Not Found"))</f>
        <v/>
      </c>
      <c r="I1208" s="28" t="str">
        <f>IF(TRIM(D1208)="","",IFERROR(INDEX('Student Master'!D:D,MATCH(D1208,'Student Master'!B:B,0)),"Not Found"))</f>
        <v/>
      </c>
      <c r="J1208" s="28" t="str">
        <f>IF(TRIM(D1208)="","",IFERROR(INDEX('Student Master'!H:H,MATCH(D1208,'Student Master'!B:B,0)),"Not Found"))</f>
        <v/>
      </c>
      <c r="K1208" s="28" t="str">
        <f>IF(TRIM(D1208)="","",IFERROR(INDEX('Student Master'!N:N,MATCH(D1208,'Student Master'!B:B,0)),"Not Found"))</f>
        <v/>
      </c>
      <c r="L1208" s="28" t="str">
        <f>IF(TRIM(D1208)="","",IFERROR(INDEX('Student Master'!L:L,MATCH(D1208,'Student Master'!B:B,0)),"Not Found"))</f>
        <v/>
      </c>
      <c r="M1208" s="28"/>
      <c r="N1208" s="28"/>
    </row>
    <row r="1209" spans="1:14" x14ac:dyDescent="0.35">
      <c r="A1209" s="28">
        <f t="shared" si="19"/>
        <v>1208</v>
      </c>
      <c r="B1209" s="30"/>
      <c r="C1209" s="28"/>
      <c r="D1209" s="28"/>
      <c r="E1209" s="28"/>
      <c r="F1209" s="28"/>
      <c r="G1209" s="28"/>
      <c r="H1209" s="28" t="str">
        <f>IF(TRIM(D1209)="","",IFERROR(INDEX('Student Master'!C:C,MATCH(D1209,'Student Master'!B:B,0)),"Not Found"))</f>
        <v/>
      </c>
      <c r="I1209" s="28" t="str">
        <f>IF(TRIM(D1209)="","",IFERROR(INDEX('Student Master'!D:D,MATCH(D1209,'Student Master'!B:B,0)),"Not Found"))</f>
        <v/>
      </c>
      <c r="J1209" s="28" t="str">
        <f>IF(TRIM(D1209)="","",IFERROR(INDEX('Student Master'!H:H,MATCH(D1209,'Student Master'!B:B,0)),"Not Found"))</f>
        <v/>
      </c>
      <c r="K1209" s="28" t="str">
        <f>IF(TRIM(D1209)="","",IFERROR(INDEX('Student Master'!N:N,MATCH(D1209,'Student Master'!B:B,0)),"Not Found"))</f>
        <v/>
      </c>
      <c r="L1209" s="28" t="str">
        <f>IF(TRIM(D1209)="","",IFERROR(INDEX('Student Master'!L:L,MATCH(D1209,'Student Master'!B:B,0)),"Not Found"))</f>
        <v/>
      </c>
      <c r="M1209" s="28"/>
      <c r="N1209" s="28"/>
    </row>
    <row r="1210" spans="1:14" x14ac:dyDescent="0.35">
      <c r="A1210" s="28">
        <f t="shared" si="19"/>
        <v>1209</v>
      </c>
      <c r="B1210" s="30"/>
      <c r="C1210" s="28"/>
      <c r="D1210" s="28"/>
      <c r="E1210" s="28"/>
      <c r="F1210" s="28"/>
      <c r="G1210" s="28"/>
      <c r="H1210" s="28" t="str">
        <f>IF(TRIM(D1210)="","",IFERROR(INDEX('Student Master'!C:C,MATCH(D1210,'Student Master'!B:B,0)),"Not Found"))</f>
        <v/>
      </c>
      <c r="I1210" s="28" t="str">
        <f>IF(TRIM(D1210)="","",IFERROR(INDEX('Student Master'!D:D,MATCH(D1210,'Student Master'!B:B,0)),"Not Found"))</f>
        <v/>
      </c>
      <c r="J1210" s="28" t="str">
        <f>IF(TRIM(D1210)="","",IFERROR(INDEX('Student Master'!H:H,MATCH(D1210,'Student Master'!B:B,0)),"Not Found"))</f>
        <v/>
      </c>
      <c r="K1210" s="28" t="str">
        <f>IF(TRIM(D1210)="","",IFERROR(INDEX('Student Master'!N:N,MATCH(D1210,'Student Master'!B:B,0)),"Not Found"))</f>
        <v/>
      </c>
      <c r="L1210" s="28" t="str">
        <f>IF(TRIM(D1210)="","",IFERROR(INDEX('Student Master'!L:L,MATCH(D1210,'Student Master'!B:B,0)),"Not Found"))</f>
        <v/>
      </c>
      <c r="M1210" s="28"/>
      <c r="N1210" s="28"/>
    </row>
    <row r="1211" spans="1:14" x14ac:dyDescent="0.35">
      <c r="A1211" s="28">
        <f t="shared" si="19"/>
        <v>1210</v>
      </c>
      <c r="B1211" s="30"/>
      <c r="C1211" s="28"/>
      <c r="D1211" s="28"/>
      <c r="E1211" s="28"/>
      <c r="F1211" s="28"/>
      <c r="G1211" s="28"/>
      <c r="H1211" s="28" t="str">
        <f>IF(TRIM(D1211)="","",IFERROR(INDEX('Student Master'!C:C,MATCH(D1211,'Student Master'!B:B,0)),"Not Found"))</f>
        <v/>
      </c>
      <c r="I1211" s="28" t="str">
        <f>IF(TRIM(D1211)="","",IFERROR(INDEX('Student Master'!D:D,MATCH(D1211,'Student Master'!B:B,0)),"Not Found"))</f>
        <v/>
      </c>
      <c r="J1211" s="28" t="str">
        <f>IF(TRIM(D1211)="","",IFERROR(INDEX('Student Master'!H:H,MATCH(D1211,'Student Master'!B:B,0)),"Not Found"))</f>
        <v/>
      </c>
      <c r="K1211" s="28" t="str">
        <f>IF(TRIM(D1211)="","",IFERROR(INDEX('Student Master'!N:N,MATCH(D1211,'Student Master'!B:B,0)),"Not Found"))</f>
        <v/>
      </c>
      <c r="L1211" s="28" t="str">
        <f>IF(TRIM(D1211)="","",IFERROR(INDEX('Student Master'!L:L,MATCH(D1211,'Student Master'!B:B,0)),"Not Found"))</f>
        <v/>
      </c>
      <c r="M1211" s="28"/>
      <c r="N1211" s="28"/>
    </row>
    <row r="1212" spans="1:14" x14ac:dyDescent="0.35">
      <c r="A1212" s="28">
        <f t="shared" si="19"/>
        <v>1211</v>
      </c>
      <c r="B1212" s="30"/>
      <c r="C1212" s="28"/>
      <c r="D1212" s="28"/>
      <c r="E1212" s="28"/>
      <c r="F1212" s="28"/>
      <c r="G1212" s="28"/>
      <c r="H1212" s="28" t="str">
        <f>IF(TRIM(D1212)="","",IFERROR(INDEX('Student Master'!C:C,MATCH(D1212,'Student Master'!B:B,0)),"Not Found"))</f>
        <v/>
      </c>
      <c r="I1212" s="28" t="str">
        <f>IF(TRIM(D1212)="","",IFERROR(INDEX('Student Master'!D:D,MATCH(D1212,'Student Master'!B:B,0)),"Not Found"))</f>
        <v/>
      </c>
      <c r="J1212" s="28" t="str">
        <f>IF(TRIM(D1212)="","",IFERROR(INDEX('Student Master'!H:H,MATCH(D1212,'Student Master'!B:B,0)),"Not Found"))</f>
        <v/>
      </c>
      <c r="K1212" s="28" t="str">
        <f>IF(TRIM(D1212)="","",IFERROR(INDEX('Student Master'!N:N,MATCH(D1212,'Student Master'!B:B,0)),"Not Found"))</f>
        <v/>
      </c>
      <c r="L1212" s="28" t="str">
        <f>IF(TRIM(D1212)="","",IFERROR(INDEX('Student Master'!L:L,MATCH(D1212,'Student Master'!B:B,0)),"Not Found"))</f>
        <v/>
      </c>
      <c r="M1212" s="28"/>
      <c r="N1212" s="28"/>
    </row>
    <row r="1213" spans="1:14" x14ac:dyDescent="0.35">
      <c r="A1213" s="28">
        <f t="shared" si="19"/>
        <v>1212</v>
      </c>
      <c r="B1213" s="30"/>
      <c r="C1213" s="28"/>
      <c r="D1213" s="28"/>
      <c r="E1213" s="28"/>
      <c r="F1213" s="28"/>
      <c r="G1213" s="28"/>
      <c r="H1213" s="28" t="str">
        <f>IF(TRIM(D1213)="","",IFERROR(INDEX('Student Master'!C:C,MATCH(D1213,'Student Master'!B:B,0)),"Not Found"))</f>
        <v/>
      </c>
      <c r="I1213" s="28" t="str">
        <f>IF(TRIM(D1213)="","",IFERROR(INDEX('Student Master'!D:D,MATCH(D1213,'Student Master'!B:B,0)),"Not Found"))</f>
        <v/>
      </c>
      <c r="J1213" s="28" t="str">
        <f>IF(TRIM(D1213)="","",IFERROR(INDEX('Student Master'!H:H,MATCH(D1213,'Student Master'!B:B,0)),"Not Found"))</f>
        <v/>
      </c>
      <c r="K1213" s="28" t="str">
        <f>IF(TRIM(D1213)="","",IFERROR(INDEX('Student Master'!N:N,MATCH(D1213,'Student Master'!B:B,0)),"Not Found"))</f>
        <v/>
      </c>
      <c r="L1213" s="28" t="str">
        <f>IF(TRIM(D1213)="","",IFERROR(INDEX('Student Master'!L:L,MATCH(D1213,'Student Master'!B:B,0)),"Not Found"))</f>
        <v/>
      </c>
      <c r="M1213" s="28"/>
      <c r="N1213" s="28"/>
    </row>
    <row r="1214" spans="1:14" x14ac:dyDescent="0.35">
      <c r="A1214" s="28">
        <f t="shared" si="19"/>
        <v>1213</v>
      </c>
      <c r="B1214" s="30"/>
      <c r="C1214" s="28"/>
      <c r="D1214" s="28"/>
      <c r="E1214" s="28"/>
      <c r="F1214" s="28"/>
      <c r="G1214" s="28"/>
      <c r="H1214" s="28" t="str">
        <f>IF(TRIM(D1214)="","",IFERROR(INDEX('Student Master'!C:C,MATCH(D1214,'Student Master'!B:B,0)),"Not Found"))</f>
        <v/>
      </c>
      <c r="I1214" s="28" t="str">
        <f>IF(TRIM(D1214)="","",IFERROR(INDEX('Student Master'!D:D,MATCH(D1214,'Student Master'!B:B,0)),"Not Found"))</f>
        <v/>
      </c>
      <c r="J1214" s="28" t="str">
        <f>IF(TRIM(D1214)="","",IFERROR(INDEX('Student Master'!H:H,MATCH(D1214,'Student Master'!B:B,0)),"Not Found"))</f>
        <v/>
      </c>
      <c r="K1214" s="28" t="str">
        <f>IF(TRIM(D1214)="","",IFERROR(INDEX('Student Master'!N:N,MATCH(D1214,'Student Master'!B:B,0)),"Not Found"))</f>
        <v/>
      </c>
      <c r="L1214" s="28" t="str">
        <f>IF(TRIM(D1214)="","",IFERROR(INDEX('Student Master'!L:L,MATCH(D1214,'Student Master'!B:B,0)),"Not Found"))</f>
        <v/>
      </c>
      <c r="M1214" s="28"/>
      <c r="N1214" s="28"/>
    </row>
    <row r="1215" spans="1:14" x14ac:dyDescent="0.35">
      <c r="A1215" s="28">
        <f t="shared" si="19"/>
        <v>1214</v>
      </c>
      <c r="B1215" s="30"/>
      <c r="C1215" s="28"/>
      <c r="D1215" s="28"/>
      <c r="E1215" s="28"/>
      <c r="F1215" s="28"/>
      <c r="G1215" s="28"/>
      <c r="H1215" s="28" t="str">
        <f>IF(TRIM(D1215)="","",IFERROR(INDEX('Student Master'!C:C,MATCH(D1215,'Student Master'!B:B,0)),"Not Found"))</f>
        <v/>
      </c>
      <c r="I1215" s="28" t="str">
        <f>IF(TRIM(D1215)="","",IFERROR(INDEX('Student Master'!D:D,MATCH(D1215,'Student Master'!B:B,0)),"Not Found"))</f>
        <v/>
      </c>
      <c r="J1215" s="28" t="str">
        <f>IF(TRIM(D1215)="","",IFERROR(INDEX('Student Master'!H:H,MATCH(D1215,'Student Master'!B:B,0)),"Not Found"))</f>
        <v/>
      </c>
      <c r="K1215" s="28" t="str">
        <f>IF(TRIM(D1215)="","",IFERROR(INDEX('Student Master'!N:N,MATCH(D1215,'Student Master'!B:B,0)),"Not Found"))</f>
        <v/>
      </c>
      <c r="L1215" s="28" t="str">
        <f>IF(TRIM(D1215)="","",IFERROR(INDEX('Student Master'!L:L,MATCH(D1215,'Student Master'!B:B,0)),"Not Found"))</f>
        <v/>
      </c>
      <c r="M1215" s="28"/>
      <c r="N1215" s="28"/>
    </row>
    <row r="1216" spans="1:14" x14ac:dyDescent="0.35">
      <c r="A1216" s="28">
        <f t="shared" si="19"/>
        <v>1215</v>
      </c>
      <c r="B1216" s="30"/>
      <c r="C1216" s="28"/>
      <c r="D1216" s="28"/>
      <c r="E1216" s="28"/>
      <c r="F1216" s="28"/>
      <c r="G1216" s="28"/>
      <c r="H1216" s="28" t="str">
        <f>IF(TRIM(D1216)="","",IFERROR(INDEX('Student Master'!C:C,MATCH(D1216,'Student Master'!B:B,0)),"Not Found"))</f>
        <v/>
      </c>
      <c r="I1216" s="28" t="str">
        <f>IF(TRIM(D1216)="","",IFERROR(INDEX('Student Master'!D:D,MATCH(D1216,'Student Master'!B:B,0)),"Not Found"))</f>
        <v/>
      </c>
      <c r="J1216" s="28" t="str">
        <f>IF(TRIM(D1216)="","",IFERROR(INDEX('Student Master'!H:H,MATCH(D1216,'Student Master'!B:B,0)),"Not Found"))</f>
        <v/>
      </c>
      <c r="K1216" s="28" t="str">
        <f>IF(TRIM(D1216)="","",IFERROR(INDEX('Student Master'!N:N,MATCH(D1216,'Student Master'!B:B,0)),"Not Found"))</f>
        <v/>
      </c>
      <c r="L1216" s="28" t="str">
        <f>IF(TRIM(D1216)="","",IFERROR(INDEX('Student Master'!L:L,MATCH(D1216,'Student Master'!B:B,0)),"Not Found"))</f>
        <v/>
      </c>
      <c r="M1216" s="28"/>
      <c r="N1216" s="28"/>
    </row>
    <row r="1217" spans="1:14" x14ac:dyDescent="0.35">
      <c r="A1217" s="28">
        <f t="shared" si="19"/>
        <v>1216</v>
      </c>
      <c r="B1217" s="30"/>
      <c r="C1217" s="28"/>
      <c r="D1217" s="28"/>
      <c r="E1217" s="28"/>
      <c r="F1217" s="28"/>
      <c r="G1217" s="28"/>
      <c r="H1217" s="28" t="str">
        <f>IF(TRIM(D1217)="","",IFERROR(INDEX('Student Master'!C:C,MATCH(D1217,'Student Master'!B:B,0)),"Not Found"))</f>
        <v/>
      </c>
      <c r="I1217" s="28" t="str">
        <f>IF(TRIM(D1217)="","",IFERROR(INDEX('Student Master'!D:D,MATCH(D1217,'Student Master'!B:B,0)),"Not Found"))</f>
        <v/>
      </c>
      <c r="J1217" s="28" t="str">
        <f>IF(TRIM(D1217)="","",IFERROR(INDEX('Student Master'!H:H,MATCH(D1217,'Student Master'!B:B,0)),"Not Found"))</f>
        <v/>
      </c>
      <c r="K1217" s="28" t="str">
        <f>IF(TRIM(D1217)="","",IFERROR(INDEX('Student Master'!N:N,MATCH(D1217,'Student Master'!B:B,0)),"Not Found"))</f>
        <v/>
      </c>
      <c r="L1217" s="28" t="str">
        <f>IF(TRIM(D1217)="","",IFERROR(INDEX('Student Master'!L:L,MATCH(D1217,'Student Master'!B:B,0)),"Not Found"))</f>
        <v/>
      </c>
      <c r="M1217" s="28"/>
      <c r="N1217" s="28"/>
    </row>
    <row r="1218" spans="1:14" x14ac:dyDescent="0.35">
      <c r="A1218" s="28">
        <f t="shared" si="19"/>
        <v>1217</v>
      </c>
      <c r="B1218" s="30"/>
      <c r="C1218" s="28"/>
      <c r="D1218" s="28"/>
      <c r="E1218" s="28"/>
      <c r="F1218" s="28"/>
      <c r="G1218" s="28"/>
      <c r="H1218" s="28" t="str">
        <f>IF(TRIM(D1218)="","",IFERROR(INDEX('Student Master'!C:C,MATCH(D1218,'Student Master'!B:B,0)),"Not Found"))</f>
        <v/>
      </c>
      <c r="I1218" s="28" t="str">
        <f>IF(TRIM(D1218)="","",IFERROR(INDEX('Student Master'!D:D,MATCH(D1218,'Student Master'!B:B,0)),"Not Found"))</f>
        <v/>
      </c>
      <c r="J1218" s="28" t="str">
        <f>IF(TRIM(D1218)="","",IFERROR(INDEX('Student Master'!H:H,MATCH(D1218,'Student Master'!B:B,0)),"Not Found"))</f>
        <v/>
      </c>
      <c r="K1218" s="28" t="str">
        <f>IF(TRIM(D1218)="","",IFERROR(INDEX('Student Master'!N:N,MATCH(D1218,'Student Master'!B:B,0)),"Not Found"))</f>
        <v/>
      </c>
      <c r="L1218" s="28" t="str">
        <f>IF(TRIM(D1218)="","",IFERROR(INDEX('Student Master'!L:L,MATCH(D1218,'Student Master'!B:B,0)),"Not Found"))</f>
        <v/>
      </c>
      <c r="M1218" s="28"/>
      <c r="N1218" s="28"/>
    </row>
    <row r="1219" spans="1:14" x14ac:dyDescent="0.35">
      <c r="A1219" s="28">
        <f t="shared" si="19"/>
        <v>1218</v>
      </c>
      <c r="B1219" s="30"/>
      <c r="C1219" s="28"/>
      <c r="D1219" s="28"/>
      <c r="E1219" s="28"/>
      <c r="F1219" s="28"/>
      <c r="G1219" s="28"/>
      <c r="H1219" s="28" t="str">
        <f>IF(TRIM(D1219)="","",IFERROR(INDEX('Student Master'!C:C,MATCH(D1219,'Student Master'!B:B,0)),"Not Found"))</f>
        <v/>
      </c>
      <c r="I1219" s="28" t="str">
        <f>IF(TRIM(D1219)="","",IFERROR(INDEX('Student Master'!D:D,MATCH(D1219,'Student Master'!B:B,0)),"Not Found"))</f>
        <v/>
      </c>
      <c r="J1219" s="28" t="str">
        <f>IF(TRIM(D1219)="","",IFERROR(INDEX('Student Master'!H:H,MATCH(D1219,'Student Master'!B:B,0)),"Not Found"))</f>
        <v/>
      </c>
      <c r="K1219" s="28" t="str">
        <f>IF(TRIM(D1219)="","",IFERROR(INDEX('Student Master'!N:N,MATCH(D1219,'Student Master'!B:B,0)),"Not Found"))</f>
        <v/>
      </c>
      <c r="L1219" s="28" t="str">
        <f>IF(TRIM(D1219)="","",IFERROR(INDEX('Student Master'!L:L,MATCH(D1219,'Student Master'!B:B,0)),"Not Found"))</f>
        <v/>
      </c>
      <c r="M1219" s="28"/>
      <c r="N1219" s="28"/>
    </row>
    <row r="1220" spans="1:14" x14ac:dyDescent="0.35">
      <c r="A1220" s="28">
        <f t="shared" si="19"/>
        <v>1219</v>
      </c>
      <c r="B1220" s="30"/>
      <c r="C1220" s="28"/>
      <c r="D1220" s="28"/>
      <c r="E1220" s="28"/>
      <c r="F1220" s="28"/>
      <c r="G1220" s="28"/>
      <c r="H1220" s="28" t="str">
        <f>IF(TRIM(D1220)="","",IFERROR(INDEX('Student Master'!C:C,MATCH(D1220,'Student Master'!B:B,0)),"Not Found"))</f>
        <v/>
      </c>
      <c r="I1220" s="28" t="str">
        <f>IF(TRIM(D1220)="","",IFERROR(INDEX('Student Master'!D:D,MATCH(D1220,'Student Master'!B:B,0)),"Not Found"))</f>
        <v/>
      </c>
      <c r="J1220" s="28" t="str">
        <f>IF(TRIM(D1220)="","",IFERROR(INDEX('Student Master'!H:H,MATCH(D1220,'Student Master'!B:B,0)),"Not Found"))</f>
        <v/>
      </c>
      <c r="K1220" s="28" t="str">
        <f>IF(TRIM(D1220)="","",IFERROR(INDEX('Student Master'!N:N,MATCH(D1220,'Student Master'!B:B,0)),"Not Found"))</f>
        <v/>
      </c>
      <c r="L1220" s="28" t="str">
        <f>IF(TRIM(D1220)="","",IFERROR(INDEX('Student Master'!L:L,MATCH(D1220,'Student Master'!B:B,0)),"Not Found"))</f>
        <v/>
      </c>
      <c r="M1220" s="28"/>
      <c r="N1220" s="28"/>
    </row>
    <row r="1221" spans="1:14" x14ac:dyDescent="0.35">
      <c r="A1221" s="28">
        <f t="shared" si="19"/>
        <v>1220</v>
      </c>
      <c r="B1221" s="30"/>
      <c r="C1221" s="28"/>
      <c r="D1221" s="28"/>
      <c r="E1221" s="28"/>
      <c r="F1221" s="28"/>
      <c r="G1221" s="28"/>
      <c r="H1221" s="28" t="str">
        <f>IF(TRIM(D1221)="","",IFERROR(INDEX('Student Master'!C:C,MATCH(D1221,'Student Master'!B:B,0)),"Not Found"))</f>
        <v/>
      </c>
      <c r="I1221" s="28" t="str">
        <f>IF(TRIM(D1221)="","",IFERROR(INDEX('Student Master'!D:D,MATCH(D1221,'Student Master'!B:B,0)),"Not Found"))</f>
        <v/>
      </c>
      <c r="J1221" s="28" t="str">
        <f>IF(TRIM(D1221)="","",IFERROR(INDEX('Student Master'!H:H,MATCH(D1221,'Student Master'!B:B,0)),"Not Found"))</f>
        <v/>
      </c>
      <c r="K1221" s="28" t="str">
        <f>IF(TRIM(D1221)="","",IFERROR(INDEX('Student Master'!N:N,MATCH(D1221,'Student Master'!B:B,0)),"Not Found"))</f>
        <v/>
      </c>
      <c r="L1221" s="28" t="str">
        <f>IF(TRIM(D1221)="","",IFERROR(INDEX('Student Master'!L:L,MATCH(D1221,'Student Master'!B:B,0)),"Not Found"))</f>
        <v/>
      </c>
      <c r="M1221" s="28"/>
      <c r="N1221" s="28"/>
    </row>
    <row r="1222" spans="1:14" x14ac:dyDescent="0.35">
      <c r="A1222" s="28">
        <f t="shared" si="19"/>
        <v>1221</v>
      </c>
      <c r="B1222" s="30"/>
      <c r="C1222" s="28"/>
      <c r="D1222" s="28"/>
      <c r="E1222" s="28"/>
      <c r="F1222" s="28"/>
      <c r="G1222" s="28"/>
      <c r="H1222" s="28" t="str">
        <f>IF(TRIM(D1222)="","",IFERROR(INDEX('Student Master'!C:C,MATCH(D1222,'Student Master'!B:B,0)),"Not Found"))</f>
        <v/>
      </c>
      <c r="I1222" s="28" t="str">
        <f>IF(TRIM(D1222)="","",IFERROR(INDEX('Student Master'!D:D,MATCH(D1222,'Student Master'!B:B,0)),"Not Found"))</f>
        <v/>
      </c>
      <c r="J1222" s="28" t="str">
        <f>IF(TRIM(D1222)="","",IFERROR(INDEX('Student Master'!H:H,MATCH(D1222,'Student Master'!B:B,0)),"Not Found"))</f>
        <v/>
      </c>
      <c r="K1222" s="28" t="str">
        <f>IF(TRIM(D1222)="","",IFERROR(INDEX('Student Master'!N:N,MATCH(D1222,'Student Master'!B:B,0)),"Not Found"))</f>
        <v/>
      </c>
      <c r="L1222" s="28" t="str">
        <f>IF(TRIM(D1222)="","",IFERROR(INDEX('Student Master'!L:L,MATCH(D1222,'Student Master'!B:B,0)),"Not Found"))</f>
        <v/>
      </c>
      <c r="M1222" s="28"/>
      <c r="N1222" s="28"/>
    </row>
    <row r="1223" spans="1:14" x14ac:dyDescent="0.35">
      <c r="A1223" s="28">
        <f t="shared" si="19"/>
        <v>1222</v>
      </c>
      <c r="B1223" s="30"/>
      <c r="C1223" s="28"/>
      <c r="D1223" s="28"/>
      <c r="E1223" s="28"/>
      <c r="F1223" s="28"/>
      <c r="G1223" s="28"/>
      <c r="H1223" s="28" t="str">
        <f>IF(TRIM(D1223)="","",IFERROR(INDEX('Student Master'!C:C,MATCH(D1223,'Student Master'!B:B,0)),"Not Found"))</f>
        <v/>
      </c>
      <c r="I1223" s="28" t="str">
        <f>IF(TRIM(D1223)="","",IFERROR(INDEX('Student Master'!D:D,MATCH(D1223,'Student Master'!B:B,0)),"Not Found"))</f>
        <v/>
      </c>
      <c r="J1223" s="28" t="str">
        <f>IF(TRIM(D1223)="","",IFERROR(INDEX('Student Master'!H:H,MATCH(D1223,'Student Master'!B:B,0)),"Not Found"))</f>
        <v/>
      </c>
      <c r="K1223" s="28" t="str">
        <f>IF(TRIM(D1223)="","",IFERROR(INDEX('Student Master'!N:N,MATCH(D1223,'Student Master'!B:B,0)),"Not Found"))</f>
        <v/>
      </c>
      <c r="L1223" s="28" t="str">
        <f>IF(TRIM(D1223)="","",IFERROR(INDEX('Student Master'!L:L,MATCH(D1223,'Student Master'!B:B,0)),"Not Found"))</f>
        <v/>
      </c>
      <c r="M1223" s="28"/>
      <c r="N1223" s="28"/>
    </row>
    <row r="1224" spans="1:14" x14ac:dyDescent="0.35">
      <c r="A1224" s="28">
        <f t="shared" si="19"/>
        <v>1223</v>
      </c>
      <c r="B1224" s="30"/>
      <c r="C1224" s="28"/>
      <c r="D1224" s="28"/>
      <c r="E1224" s="28"/>
      <c r="F1224" s="28"/>
      <c r="G1224" s="28"/>
      <c r="H1224" s="28" t="str">
        <f>IF(TRIM(D1224)="","",IFERROR(INDEX('Student Master'!C:C,MATCH(D1224,'Student Master'!B:B,0)),"Not Found"))</f>
        <v/>
      </c>
      <c r="I1224" s="28" t="str">
        <f>IF(TRIM(D1224)="","",IFERROR(INDEX('Student Master'!D:D,MATCH(D1224,'Student Master'!B:B,0)),"Not Found"))</f>
        <v/>
      </c>
      <c r="J1224" s="28" t="str">
        <f>IF(TRIM(D1224)="","",IFERROR(INDEX('Student Master'!H:H,MATCH(D1224,'Student Master'!B:B,0)),"Not Found"))</f>
        <v/>
      </c>
      <c r="K1224" s="28" t="str">
        <f>IF(TRIM(D1224)="","",IFERROR(INDEX('Student Master'!N:N,MATCH(D1224,'Student Master'!B:B,0)),"Not Found"))</f>
        <v/>
      </c>
      <c r="L1224" s="28" t="str">
        <f>IF(TRIM(D1224)="","",IFERROR(INDEX('Student Master'!L:L,MATCH(D1224,'Student Master'!B:B,0)),"Not Found"))</f>
        <v/>
      </c>
      <c r="M1224" s="28"/>
      <c r="N1224" s="28"/>
    </row>
    <row r="1225" spans="1:14" x14ac:dyDescent="0.35">
      <c r="A1225" s="28">
        <f t="shared" si="19"/>
        <v>1224</v>
      </c>
      <c r="B1225" s="30"/>
      <c r="C1225" s="28"/>
      <c r="D1225" s="28"/>
      <c r="E1225" s="28"/>
      <c r="F1225" s="28"/>
      <c r="G1225" s="28"/>
      <c r="H1225" s="28" t="str">
        <f>IF(TRIM(D1225)="","",IFERROR(INDEX('Student Master'!C:C,MATCH(D1225,'Student Master'!B:B,0)),"Not Found"))</f>
        <v/>
      </c>
      <c r="I1225" s="28" t="str">
        <f>IF(TRIM(D1225)="","",IFERROR(INDEX('Student Master'!D:D,MATCH(D1225,'Student Master'!B:B,0)),"Not Found"))</f>
        <v/>
      </c>
      <c r="J1225" s="28" t="str">
        <f>IF(TRIM(D1225)="","",IFERROR(INDEX('Student Master'!H:H,MATCH(D1225,'Student Master'!B:B,0)),"Not Found"))</f>
        <v/>
      </c>
      <c r="K1225" s="28" t="str">
        <f>IF(TRIM(D1225)="","",IFERROR(INDEX('Student Master'!N:N,MATCH(D1225,'Student Master'!B:B,0)),"Not Found"))</f>
        <v/>
      </c>
      <c r="L1225" s="28" t="str">
        <f>IF(TRIM(D1225)="","",IFERROR(INDEX('Student Master'!L:L,MATCH(D1225,'Student Master'!B:B,0)),"Not Found"))</f>
        <v/>
      </c>
      <c r="M1225" s="28"/>
      <c r="N1225" s="28"/>
    </row>
    <row r="1226" spans="1:14" x14ac:dyDescent="0.35">
      <c r="A1226" s="28">
        <f t="shared" si="19"/>
        <v>1225</v>
      </c>
      <c r="B1226" s="30"/>
      <c r="C1226" s="28"/>
      <c r="D1226" s="28"/>
      <c r="E1226" s="28"/>
      <c r="F1226" s="28"/>
      <c r="G1226" s="28"/>
      <c r="H1226" s="28" t="str">
        <f>IF(TRIM(D1226)="","",IFERROR(INDEX('Student Master'!C:C,MATCH(D1226,'Student Master'!B:B,0)),"Not Found"))</f>
        <v/>
      </c>
      <c r="I1226" s="28" t="str">
        <f>IF(TRIM(D1226)="","",IFERROR(INDEX('Student Master'!D:D,MATCH(D1226,'Student Master'!B:B,0)),"Not Found"))</f>
        <v/>
      </c>
      <c r="J1226" s="28" t="str">
        <f>IF(TRIM(D1226)="","",IFERROR(INDEX('Student Master'!H:H,MATCH(D1226,'Student Master'!B:B,0)),"Not Found"))</f>
        <v/>
      </c>
      <c r="K1226" s="28" t="str">
        <f>IF(TRIM(D1226)="","",IFERROR(INDEX('Student Master'!N:N,MATCH(D1226,'Student Master'!B:B,0)),"Not Found"))</f>
        <v/>
      </c>
      <c r="L1226" s="28" t="str">
        <f>IF(TRIM(D1226)="","",IFERROR(INDEX('Student Master'!L:L,MATCH(D1226,'Student Master'!B:B,0)),"Not Found"))</f>
        <v/>
      </c>
      <c r="M1226" s="28"/>
      <c r="N1226" s="28"/>
    </row>
    <row r="1227" spans="1:14" x14ac:dyDescent="0.35">
      <c r="A1227" s="28">
        <f t="shared" si="19"/>
        <v>1226</v>
      </c>
      <c r="B1227" s="30"/>
      <c r="C1227" s="28"/>
      <c r="D1227" s="28"/>
      <c r="E1227" s="28"/>
      <c r="F1227" s="28"/>
      <c r="G1227" s="28"/>
      <c r="H1227" s="28" t="str">
        <f>IF(TRIM(D1227)="","",IFERROR(INDEX('Student Master'!C:C,MATCH(D1227,'Student Master'!B:B,0)),"Not Found"))</f>
        <v/>
      </c>
      <c r="I1227" s="28" t="str">
        <f>IF(TRIM(D1227)="","",IFERROR(INDEX('Student Master'!D:D,MATCH(D1227,'Student Master'!B:B,0)),"Not Found"))</f>
        <v/>
      </c>
      <c r="J1227" s="28" t="str">
        <f>IF(TRIM(D1227)="","",IFERROR(INDEX('Student Master'!H:H,MATCH(D1227,'Student Master'!B:B,0)),"Not Found"))</f>
        <v/>
      </c>
      <c r="K1227" s="28" t="str">
        <f>IF(TRIM(D1227)="","",IFERROR(INDEX('Student Master'!N:N,MATCH(D1227,'Student Master'!B:B,0)),"Not Found"))</f>
        <v/>
      </c>
      <c r="L1227" s="28" t="str">
        <f>IF(TRIM(D1227)="","",IFERROR(INDEX('Student Master'!L:L,MATCH(D1227,'Student Master'!B:B,0)),"Not Found"))</f>
        <v/>
      </c>
      <c r="M1227" s="28"/>
      <c r="N1227" s="28"/>
    </row>
    <row r="1228" spans="1:14" x14ac:dyDescent="0.35">
      <c r="A1228" s="28">
        <f t="shared" si="19"/>
        <v>1227</v>
      </c>
      <c r="B1228" s="30"/>
      <c r="C1228" s="28"/>
      <c r="D1228" s="28"/>
      <c r="E1228" s="28"/>
      <c r="F1228" s="28"/>
      <c r="G1228" s="28"/>
      <c r="H1228" s="28" t="str">
        <f>IF(TRIM(D1228)="","",IFERROR(INDEX('Student Master'!C:C,MATCH(D1228,'Student Master'!B:B,0)),"Not Found"))</f>
        <v/>
      </c>
      <c r="I1228" s="28" t="str">
        <f>IF(TRIM(D1228)="","",IFERROR(INDEX('Student Master'!D:D,MATCH(D1228,'Student Master'!B:B,0)),"Not Found"))</f>
        <v/>
      </c>
      <c r="J1228" s="28" t="str">
        <f>IF(TRIM(D1228)="","",IFERROR(INDEX('Student Master'!H:H,MATCH(D1228,'Student Master'!B:B,0)),"Not Found"))</f>
        <v/>
      </c>
      <c r="K1228" s="28" t="str">
        <f>IF(TRIM(D1228)="","",IFERROR(INDEX('Student Master'!N:N,MATCH(D1228,'Student Master'!B:B,0)),"Not Found"))</f>
        <v/>
      </c>
      <c r="L1228" s="28" t="str">
        <f>IF(TRIM(D1228)="","",IFERROR(INDEX('Student Master'!L:L,MATCH(D1228,'Student Master'!B:B,0)),"Not Found"))</f>
        <v/>
      </c>
      <c r="M1228" s="28"/>
      <c r="N1228" s="28"/>
    </row>
    <row r="1229" spans="1:14" x14ac:dyDescent="0.35">
      <c r="A1229" s="28">
        <f t="shared" si="19"/>
        <v>1228</v>
      </c>
      <c r="B1229" s="30"/>
      <c r="C1229" s="28"/>
      <c r="D1229" s="28"/>
      <c r="E1229" s="28"/>
      <c r="F1229" s="28"/>
      <c r="G1229" s="28"/>
      <c r="H1229" s="28" t="str">
        <f>IF(TRIM(D1229)="","",IFERROR(INDEX('Student Master'!C:C,MATCH(D1229,'Student Master'!B:B,0)),"Not Found"))</f>
        <v/>
      </c>
      <c r="I1229" s="28" t="str">
        <f>IF(TRIM(D1229)="","",IFERROR(INDEX('Student Master'!D:D,MATCH(D1229,'Student Master'!B:B,0)),"Not Found"))</f>
        <v/>
      </c>
      <c r="J1229" s="28" t="str">
        <f>IF(TRIM(D1229)="","",IFERROR(INDEX('Student Master'!H:H,MATCH(D1229,'Student Master'!B:B,0)),"Not Found"))</f>
        <v/>
      </c>
      <c r="K1229" s="28" t="str">
        <f>IF(TRIM(D1229)="","",IFERROR(INDEX('Student Master'!N:N,MATCH(D1229,'Student Master'!B:B,0)),"Not Found"))</f>
        <v/>
      </c>
      <c r="L1229" s="28" t="str">
        <f>IF(TRIM(D1229)="","",IFERROR(INDEX('Student Master'!L:L,MATCH(D1229,'Student Master'!B:B,0)),"Not Found"))</f>
        <v/>
      </c>
      <c r="M1229" s="28"/>
      <c r="N1229" s="28"/>
    </row>
    <row r="1230" spans="1:14" x14ac:dyDescent="0.35">
      <c r="A1230" s="28">
        <f t="shared" si="19"/>
        <v>1229</v>
      </c>
      <c r="B1230" s="30"/>
      <c r="C1230" s="28"/>
      <c r="D1230" s="28"/>
      <c r="E1230" s="28"/>
      <c r="F1230" s="28"/>
      <c r="G1230" s="28"/>
      <c r="H1230" s="28" t="str">
        <f>IF(TRIM(D1230)="","",IFERROR(INDEX('Student Master'!C:C,MATCH(D1230,'Student Master'!B:B,0)),"Not Found"))</f>
        <v/>
      </c>
      <c r="I1230" s="28" t="str">
        <f>IF(TRIM(D1230)="","",IFERROR(INDEX('Student Master'!D:D,MATCH(D1230,'Student Master'!B:B,0)),"Not Found"))</f>
        <v/>
      </c>
      <c r="J1230" s="28" t="str">
        <f>IF(TRIM(D1230)="","",IFERROR(INDEX('Student Master'!H:H,MATCH(D1230,'Student Master'!B:B,0)),"Not Found"))</f>
        <v/>
      </c>
      <c r="K1230" s="28" t="str">
        <f>IF(TRIM(D1230)="","",IFERROR(INDEX('Student Master'!N:N,MATCH(D1230,'Student Master'!B:B,0)),"Not Found"))</f>
        <v/>
      </c>
      <c r="L1230" s="28" t="str">
        <f>IF(TRIM(D1230)="","",IFERROR(INDEX('Student Master'!L:L,MATCH(D1230,'Student Master'!B:B,0)),"Not Found"))</f>
        <v/>
      </c>
      <c r="M1230" s="28"/>
      <c r="N1230" s="28"/>
    </row>
    <row r="1231" spans="1:14" x14ac:dyDescent="0.35">
      <c r="A1231" s="28">
        <f t="shared" si="19"/>
        <v>1230</v>
      </c>
      <c r="B1231" s="30"/>
      <c r="C1231" s="28"/>
      <c r="D1231" s="28"/>
      <c r="E1231" s="28"/>
      <c r="F1231" s="28"/>
      <c r="G1231" s="28"/>
      <c r="H1231" s="28" t="str">
        <f>IF(TRIM(D1231)="","",IFERROR(INDEX('Student Master'!C:C,MATCH(D1231,'Student Master'!B:B,0)),"Not Found"))</f>
        <v/>
      </c>
      <c r="I1231" s="28" t="str">
        <f>IF(TRIM(D1231)="","",IFERROR(INDEX('Student Master'!D:D,MATCH(D1231,'Student Master'!B:B,0)),"Not Found"))</f>
        <v/>
      </c>
      <c r="J1231" s="28" t="str">
        <f>IF(TRIM(D1231)="","",IFERROR(INDEX('Student Master'!H:H,MATCH(D1231,'Student Master'!B:B,0)),"Not Found"))</f>
        <v/>
      </c>
      <c r="K1231" s="28" t="str">
        <f>IF(TRIM(D1231)="","",IFERROR(INDEX('Student Master'!N:N,MATCH(D1231,'Student Master'!B:B,0)),"Not Found"))</f>
        <v/>
      </c>
      <c r="L1231" s="28" t="str">
        <f>IF(TRIM(D1231)="","",IFERROR(INDEX('Student Master'!L:L,MATCH(D1231,'Student Master'!B:B,0)),"Not Found"))</f>
        <v/>
      </c>
      <c r="M1231" s="28"/>
      <c r="N1231" s="28"/>
    </row>
    <row r="1232" spans="1:14" x14ac:dyDescent="0.35">
      <c r="A1232" s="28">
        <f t="shared" si="19"/>
        <v>1231</v>
      </c>
      <c r="B1232" s="30"/>
      <c r="C1232" s="28"/>
      <c r="D1232" s="28"/>
      <c r="E1232" s="28"/>
      <c r="F1232" s="28"/>
      <c r="G1232" s="28"/>
      <c r="H1232" s="28" t="str">
        <f>IF(TRIM(D1232)="","",IFERROR(INDEX('Student Master'!C:C,MATCH(D1232,'Student Master'!B:B,0)),"Not Found"))</f>
        <v/>
      </c>
      <c r="I1232" s="28" t="str">
        <f>IF(TRIM(D1232)="","",IFERROR(INDEX('Student Master'!D:D,MATCH(D1232,'Student Master'!B:B,0)),"Not Found"))</f>
        <v/>
      </c>
      <c r="J1232" s="28" t="str">
        <f>IF(TRIM(D1232)="","",IFERROR(INDEX('Student Master'!H:H,MATCH(D1232,'Student Master'!B:B,0)),"Not Found"))</f>
        <v/>
      </c>
      <c r="K1232" s="28" t="str">
        <f>IF(TRIM(D1232)="","",IFERROR(INDEX('Student Master'!N:N,MATCH(D1232,'Student Master'!B:B,0)),"Not Found"))</f>
        <v/>
      </c>
      <c r="L1232" s="28" t="str">
        <f>IF(TRIM(D1232)="","",IFERROR(INDEX('Student Master'!L:L,MATCH(D1232,'Student Master'!B:B,0)),"Not Found"))</f>
        <v/>
      </c>
      <c r="M1232" s="28"/>
      <c r="N1232" s="28"/>
    </row>
    <row r="1233" spans="1:14" x14ac:dyDescent="0.35">
      <c r="A1233" s="28">
        <f t="shared" si="19"/>
        <v>1232</v>
      </c>
      <c r="B1233" s="30"/>
      <c r="C1233" s="28"/>
      <c r="D1233" s="28"/>
      <c r="E1233" s="28"/>
      <c r="F1233" s="28"/>
      <c r="G1233" s="28"/>
      <c r="H1233" s="28" t="str">
        <f>IF(TRIM(D1233)="","",IFERROR(INDEX('Student Master'!C:C,MATCH(D1233,'Student Master'!B:B,0)),"Not Found"))</f>
        <v/>
      </c>
      <c r="I1233" s="28" t="str">
        <f>IF(TRIM(D1233)="","",IFERROR(INDEX('Student Master'!D:D,MATCH(D1233,'Student Master'!B:B,0)),"Not Found"))</f>
        <v/>
      </c>
      <c r="J1233" s="28" t="str">
        <f>IF(TRIM(D1233)="","",IFERROR(INDEX('Student Master'!H:H,MATCH(D1233,'Student Master'!B:B,0)),"Not Found"))</f>
        <v/>
      </c>
      <c r="K1233" s="28" t="str">
        <f>IF(TRIM(D1233)="","",IFERROR(INDEX('Student Master'!N:N,MATCH(D1233,'Student Master'!B:B,0)),"Not Found"))</f>
        <v/>
      </c>
      <c r="L1233" s="28" t="str">
        <f>IF(TRIM(D1233)="","",IFERROR(INDEX('Student Master'!L:L,MATCH(D1233,'Student Master'!B:B,0)),"Not Found"))</f>
        <v/>
      </c>
      <c r="M1233" s="28"/>
      <c r="N1233" s="28"/>
    </row>
    <row r="1234" spans="1:14" x14ac:dyDescent="0.35">
      <c r="A1234" s="28">
        <f t="shared" ref="A1234:A1297" si="20">A1233+1</f>
        <v>1233</v>
      </c>
      <c r="B1234" s="30"/>
      <c r="C1234" s="28"/>
      <c r="D1234" s="28"/>
      <c r="E1234" s="28"/>
      <c r="F1234" s="28"/>
      <c r="G1234" s="28"/>
      <c r="H1234" s="28" t="str">
        <f>IF(TRIM(D1234)="","",IFERROR(INDEX('Student Master'!C:C,MATCH(D1234,'Student Master'!B:B,0)),"Not Found"))</f>
        <v/>
      </c>
      <c r="I1234" s="28" t="str">
        <f>IF(TRIM(D1234)="","",IFERROR(INDEX('Student Master'!D:D,MATCH(D1234,'Student Master'!B:B,0)),"Not Found"))</f>
        <v/>
      </c>
      <c r="J1234" s="28" t="str">
        <f>IF(TRIM(D1234)="","",IFERROR(INDEX('Student Master'!H:H,MATCH(D1234,'Student Master'!B:B,0)),"Not Found"))</f>
        <v/>
      </c>
      <c r="K1234" s="28" t="str">
        <f>IF(TRIM(D1234)="","",IFERROR(INDEX('Student Master'!N:N,MATCH(D1234,'Student Master'!B:B,0)),"Not Found"))</f>
        <v/>
      </c>
      <c r="L1234" s="28" t="str">
        <f>IF(TRIM(D1234)="","",IFERROR(INDEX('Student Master'!L:L,MATCH(D1234,'Student Master'!B:B,0)),"Not Found"))</f>
        <v/>
      </c>
      <c r="M1234" s="28"/>
      <c r="N1234" s="28"/>
    </row>
    <row r="1235" spans="1:14" x14ac:dyDescent="0.35">
      <c r="A1235" s="28">
        <f t="shared" si="20"/>
        <v>1234</v>
      </c>
      <c r="B1235" s="30"/>
      <c r="C1235" s="28"/>
      <c r="D1235" s="28"/>
      <c r="E1235" s="28"/>
      <c r="F1235" s="28"/>
      <c r="G1235" s="28"/>
      <c r="H1235" s="28" t="str">
        <f>IF(TRIM(D1235)="","",IFERROR(INDEX('Student Master'!C:C,MATCH(D1235,'Student Master'!B:B,0)),"Not Found"))</f>
        <v/>
      </c>
      <c r="I1235" s="28" t="str">
        <f>IF(TRIM(D1235)="","",IFERROR(INDEX('Student Master'!D:D,MATCH(D1235,'Student Master'!B:B,0)),"Not Found"))</f>
        <v/>
      </c>
      <c r="J1235" s="28" t="str">
        <f>IF(TRIM(D1235)="","",IFERROR(INDEX('Student Master'!H:H,MATCH(D1235,'Student Master'!B:B,0)),"Not Found"))</f>
        <v/>
      </c>
      <c r="K1235" s="28" t="str">
        <f>IF(TRIM(D1235)="","",IFERROR(INDEX('Student Master'!N:N,MATCH(D1235,'Student Master'!B:B,0)),"Not Found"))</f>
        <v/>
      </c>
      <c r="L1235" s="28" t="str">
        <f>IF(TRIM(D1235)="","",IFERROR(INDEX('Student Master'!L:L,MATCH(D1235,'Student Master'!B:B,0)),"Not Found"))</f>
        <v/>
      </c>
      <c r="M1235" s="28"/>
      <c r="N1235" s="28"/>
    </row>
    <row r="1236" spans="1:14" x14ac:dyDescent="0.35">
      <c r="A1236" s="28">
        <f t="shared" si="20"/>
        <v>1235</v>
      </c>
      <c r="B1236" s="30"/>
      <c r="C1236" s="28"/>
      <c r="D1236" s="28"/>
      <c r="E1236" s="28"/>
      <c r="F1236" s="28"/>
      <c r="G1236" s="28"/>
      <c r="H1236" s="28" t="str">
        <f>IF(TRIM(D1236)="","",IFERROR(INDEX('Student Master'!C:C,MATCH(D1236,'Student Master'!B:B,0)),"Not Found"))</f>
        <v/>
      </c>
      <c r="I1236" s="28" t="str">
        <f>IF(TRIM(D1236)="","",IFERROR(INDEX('Student Master'!D:D,MATCH(D1236,'Student Master'!B:B,0)),"Not Found"))</f>
        <v/>
      </c>
      <c r="J1236" s="28" t="str">
        <f>IF(TRIM(D1236)="","",IFERROR(INDEX('Student Master'!H:H,MATCH(D1236,'Student Master'!B:B,0)),"Not Found"))</f>
        <v/>
      </c>
      <c r="K1236" s="28" t="str">
        <f>IF(TRIM(D1236)="","",IFERROR(INDEX('Student Master'!N:N,MATCH(D1236,'Student Master'!B:B,0)),"Not Found"))</f>
        <v/>
      </c>
      <c r="L1236" s="28" t="str">
        <f>IF(TRIM(D1236)="","",IFERROR(INDEX('Student Master'!L:L,MATCH(D1236,'Student Master'!B:B,0)),"Not Found"))</f>
        <v/>
      </c>
      <c r="M1236" s="28"/>
      <c r="N1236" s="28"/>
    </row>
    <row r="1237" spans="1:14" x14ac:dyDescent="0.35">
      <c r="A1237" s="28">
        <f t="shared" si="20"/>
        <v>1236</v>
      </c>
      <c r="B1237" s="30"/>
      <c r="C1237" s="28"/>
      <c r="D1237" s="28"/>
      <c r="E1237" s="28"/>
      <c r="F1237" s="28"/>
      <c r="G1237" s="28"/>
      <c r="H1237" s="28" t="str">
        <f>IF(TRIM(D1237)="","",IFERROR(INDEX('Student Master'!C:C,MATCH(D1237,'Student Master'!B:B,0)),"Not Found"))</f>
        <v/>
      </c>
      <c r="I1237" s="28" t="str">
        <f>IF(TRIM(D1237)="","",IFERROR(INDEX('Student Master'!D:D,MATCH(D1237,'Student Master'!B:B,0)),"Not Found"))</f>
        <v/>
      </c>
      <c r="J1237" s="28" t="str">
        <f>IF(TRIM(D1237)="","",IFERROR(INDEX('Student Master'!H:H,MATCH(D1237,'Student Master'!B:B,0)),"Not Found"))</f>
        <v/>
      </c>
      <c r="K1237" s="28" t="str">
        <f>IF(TRIM(D1237)="","",IFERROR(INDEX('Student Master'!N:N,MATCH(D1237,'Student Master'!B:B,0)),"Not Found"))</f>
        <v/>
      </c>
      <c r="L1237" s="28" t="str">
        <f>IF(TRIM(D1237)="","",IFERROR(INDEX('Student Master'!L:L,MATCH(D1237,'Student Master'!B:B,0)),"Not Found"))</f>
        <v/>
      </c>
      <c r="M1237" s="28"/>
      <c r="N1237" s="28"/>
    </row>
    <row r="1238" spans="1:14" x14ac:dyDescent="0.35">
      <c r="A1238" s="28">
        <f t="shared" si="20"/>
        <v>1237</v>
      </c>
      <c r="B1238" s="30"/>
      <c r="C1238" s="28"/>
      <c r="D1238" s="28"/>
      <c r="E1238" s="28"/>
      <c r="F1238" s="28"/>
      <c r="G1238" s="28"/>
      <c r="H1238" s="28" t="str">
        <f>IF(TRIM(D1238)="","",IFERROR(INDEX('Student Master'!C:C,MATCH(D1238,'Student Master'!B:B,0)),"Not Found"))</f>
        <v/>
      </c>
      <c r="I1238" s="28" t="str">
        <f>IF(TRIM(D1238)="","",IFERROR(INDEX('Student Master'!D:D,MATCH(D1238,'Student Master'!B:B,0)),"Not Found"))</f>
        <v/>
      </c>
      <c r="J1238" s="28" t="str">
        <f>IF(TRIM(D1238)="","",IFERROR(INDEX('Student Master'!H:H,MATCH(D1238,'Student Master'!B:B,0)),"Not Found"))</f>
        <v/>
      </c>
      <c r="K1238" s="28" t="str">
        <f>IF(TRIM(D1238)="","",IFERROR(INDEX('Student Master'!N:N,MATCH(D1238,'Student Master'!B:B,0)),"Not Found"))</f>
        <v/>
      </c>
      <c r="L1238" s="28" t="str">
        <f>IF(TRIM(D1238)="","",IFERROR(INDEX('Student Master'!L:L,MATCH(D1238,'Student Master'!B:B,0)),"Not Found"))</f>
        <v/>
      </c>
      <c r="M1238" s="28"/>
      <c r="N1238" s="28"/>
    </row>
    <row r="1239" spans="1:14" x14ac:dyDescent="0.35">
      <c r="A1239" s="28">
        <f t="shared" si="20"/>
        <v>1238</v>
      </c>
      <c r="B1239" s="30"/>
      <c r="C1239" s="28"/>
      <c r="D1239" s="28"/>
      <c r="E1239" s="28"/>
      <c r="F1239" s="28"/>
      <c r="G1239" s="28"/>
      <c r="H1239" s="28" t="str">
        <f>IF(TRIM(D1239)="","",IFERROR(INDEX('Student Master'!C:C,MATCH(D1239,'Student Master'!B:B,0)),"Not Found"))</f>
        <v/>
      </c>
      <c r="I1239" s="28" t="str">
        <f>IF(TRIM(D1239)="","",IFERROR(INDEX('Student Master'!D:D,MATCH(D1239,'Student Master'!B:B,0)),"Not Found"))</f>
        <v/>
      </c>
      <c r="J1239" s="28" t="str">
        <f>IF(TRIM(D1239)="","",IFERROR(INDEX('Student Master'!H:H,MATCH(D1239,'Student Master'!B:B,0)),"Not Found"))</f>
        <v/>
      </c>
      <c r="K1239" s="28" t="str">
        <f>IF(TRIM(D1239)="","",IFERROR(INDEX('Student Master'!N:N,MATCH(D1239,'Student Master'!B:B,0)),"Not Found"))</f>
        <v/>
      </c>
      <c r="L1239" s="28" t="str">
        <f>IF(TRIM(D1239)="","",IFERROR(INDEX('Student Master'!L:L,MATCH(D1239,'Student Master'!B:B,0)),"Not Found"))</f>
        <v/>
      </c>
      <c r="M1239" s="28"/>
      <c r="N1239" s="28"/>
    </row>
    <row r="1240" spans="1:14" x14ac:dyDescent="0.35">
      <c r="A1240" s="28">
        <f t="shared" si="20"/>
        <v>1239</v>
      </c>
      <c r="B1240" s="30"/>
      <c r="C1240" s="28"/>
      <c r="D1240" s="28"/>
      <c r="E1240" s="28"/>
      <c r="F1240" s="28"/>
      <c r="G1240" s="28"/>
      <c r="H1240" s="28" t="str">
        <f>IF(TRIM(D1240)="","",IFERROR(INDEX('Student Master'!C:C,MATCH(D1240,'Student Master'!B:B,0)),"Not Found"))</f>
        <v/>
      </c>
      <c r="I1240" s="28" t="str">
        <f>IF(TRIM(D1240)="","",IFERROR(INDEX('Student Master'!D:D,MATCH(D1240,'Student Master'!B:B,0)),"Not Found"))</f>
        <v/>
      </c>
      <c r="J1240" s="28" t="str">
        <f>IF(TRIM(D1240)="","",IFERROR(INDEX('Student Master'!H:H,MATCH(D1240,'Student Master'!B:B,0)),"Not Found"))</f>
        <v/>
      </c>
      <c r="K1240" s="28" t="str">
        <f>IF(TRIM(D1240)="","",IFERROR(INDEX('Student Master'!N:N,MATCH(D1240,'Student Master'!B:B,0)),"Not Found"))</f>
        <v/>
      </c>
      <c r="L1240" s="28" t="str">
        <f>IF(TRIM(D1240)="","",IFERROR(INDEX('Student Master'!L:L,MATCH(D1240,'Student Master'!B:B,0)),"Not Found"))</f>
        <v/>
      </c>
      <c r="M1240" s="28"/>
      <c r="N1240" s="28"/>
    </row>
    <row r="1241" spans="1:14" x14ac:dyDescent="0.35">
      <c r="A1241" s="28">
        <f t="shared" si="20"/>
        <v>1240</v>
      </c>
      <c r="B1241" s="30"/>
      <c r="C1241" s="28"/>
      <c r="D1241" s="28"/>
      <c r="E1241" s="28"/>
      <c r="F1241" s="28"/>
      <c r="G1241" s="28"/>
      <c r="H1241" s="28" t="str">
        <f>IF(TRIM(D1241)="","",IFERROR(INDEX('Student Master'!C:C,MATCH(D1241,'Student Master'!B:B,0)),"Not Found"))</f>
        <v/>
      </c>
      <c r="I1241" s="28" t="str">
        <f>IF(TRIM(D1241)="","",IFERROR(INDEX('Student Master'!D:D,MATCH(D1241,'Student Master'!B:B,0)),"Not Found"))</f>
        <v/>
      </c>
      <c r="J1241" s="28" t="str">
        <f>IF(TRIM(D1241)="","",IFERROR(INDEX('Student Master'!H:H,MATCH(D1241,'Student Master'!B:B,0)),"Not Found"))</f>
        <v/>
      </c>
      <c r="K1241" s="28" t="str">
        <f>IF(TRIM(D1241)="","",IFERROR(INDEX('Student Master'!N:N,MATCH(D1241,'Student Master'!B:B,0)),"Not Found"))</f>
        <v/>
      </c>
      <c r="L1241" s="28" t="str">
        <f>IF(TRIM(D1241)="","",IFERROR(INDEX('Student Master'!L:L,MATCH(D1241,'Student Master'!B:B,0)),"Not Found"))</f>
        <v/>
      </c>
      <c r="M1241" s="28"/>
      <c r="N1241" s="28"/>
    </row>
    <row r="1242" spans="1:14" x14ac:dyDescent="0.35">
      <c r="A1242" s="28">
        <f t="shared" si="20"/>
        <v>1241</v>
      </c>
      <c r="B1242" s="30"/>
      <c r="C1242" s="28"/>
      <c r="D1242" s="28"/>
      <c r="E1242" s="28"/>
      <c r="F1242" s="28"/>
      <c r="G1242" s="28"/>
      <c r="H1242" s="28" t="str">
        <f>IF(TRIM(D1242)="","",IFERROR(INDEX('Student Master'!C:C,MATCH(D1242,'Student Master'!B:B,0)),"Not Found"))</f>
        <v/>
      </c>
      <c r="I1242" s="28" t="str">
        <f>IF(TRIM(D1242)="","",IFERROR(INDEX('Student Master'!D:D,MATCH(D1242,'Student Master'!B:B,0)),"Not Found"))</f>
        <v/>
      </c>
      <c r="J1242" s="28" t="str">
        <f>IF(TRIM(D1242)="","",IFERROR(INDEX('Student Master'!H:H,MATCH(D1242,'Student Master'!B:B,0)),"Not Found"))</f>
        <v/>
      </c>
      <c r="K1242" s="28" t="str">
        <f>IF(TRIM(D1242)="","",IFERROR(INDEX('Student Master'!N:N,MATCH(D1242,'Student Master'!B:B,0)),"Not Found"))</f>
        <v/>
      </c>
      <c r="L1242" s="28" t="str">
        <f>IF(TRIM(D1242)="","",IFERROR(INDEX('Student Master'!L:L,MATCH(D1242,'Student Master'!B:B,0)),"Not Found"))</f>
        <v/>
      </c>
      <c r="M1242" s="28"/>
      <c r="N1242" s="28"/>
    </row>
    <row r="1243" spans="1:14" x14ac:dyDescent="0.35">
      <c r="A1243" s="28">
        <f t="shared" si="20"/>
        <v>1242</v>
      </c>
      <c r="B1243" s="30"/>
      <c r="C1243" s="28"/>
      <c r="D1243" s="28"/>
      <c r="E1243" s="28"/>
      <c r="F1243" s="28"/>
      <c r="G1243" s="28"/>
      <c r="H1243" s="28" t="str">
        <f>IF(TRIM(D1243)="","",IFERROR(INDEX('Student Master'!C:C,MATCH(D1243,'Student Master'!B:B,0)),"Not Found"))</f>
        <v/>
      </c>
      <c r="I1243" s="28" t="str">
        <f>IF(TRIM(D1243)="","",IFERROR(INDEX('Student Master'!D:D,MATCH(D1243,'Student Master'!B:B,0)),"Not Found"))</f>
        <v/>
      </c>
      <c r="J1243" s="28" t="str">
        <f>IF(TRIM(D1243)="","",IFERROR(INDEX('Student Master'!H:H,MATCH(D1243,'Student Master'!B:B,0)),"Not Found"))</f>
        <v/>
      </c>
      <c r="K1243" s="28" t="str">
        <f>IF(TRIM(D1243)="","",IFERROR(INDEX('Student Master'!N:N,MATCH(D1243,'Student Master'!B:B,0)),"Not Found"))</f>
        <v/>
      </c>
      <c r="L1243" s="28" t="str">
        <f>IF(TRIM(D1243)="","",IFERROR(INDEX('Student Master'!L:L,MATCH(D1243,'Student Master'!B:B,0)),"Not Found"))</f>
        <v/>
      </c>
      <c r="M1243" s="28"/>
      <c r="N1243" s="28"/>
    </row>
    <row r="1244" spans="1:14" x14ac:dyDescent="0.35">
      <c r="A1244" s="28">
        <f t="shared" si="20"/>
        <v>1243</v>
      </c>
      <c r="B1244" s="30"/>
      <c r="C1244" s="28"/>
      <c r="D1244" s="28"/>
      <c r="E1244" s="28"/>
      <c r="F1244" s="28"/>
      <c r="G1244" s="28"/>
      <c r="H1244" s="28" t="str">
        <f>IF(TRIM(D1244)="","",IFERROR(INDEX('Student Master'!C:C,MATCH(D1244,'Student Master'!B:B,0)),"Not Found"))</f>
        <v/>
      </c>
      <c r="I1244" s="28" t="str">
        <f>IF(TRIM(D1244)="","",IFERROR(INDEX('Student Master'!D:D,MATCH(D1244,'Student Master'!B:B,0)),"Not Found"))</f>
        <v/>
      </c>
      <c r="J1244" s="28" t="str">
        <f>IF(TRIM(D1244)="","",IFERROR(INDEX('Student Master'!H:H,MATCH(D1244,'Student Master'!B:B,0)),"Not Found"))</f>
        <v/>
      </c>
      <c r="K1244" s="28" t="str">
        <f>IF(TRIM(D1244)="","",IFERROR(INDEX('Student Master'!N:N,MATCH(D1244,'Student Master'!B:B,0)),"Not Found"))</f>
        <v/>
      </c>
      <c r="L1244" s="28" t="str">
        <f>IF(TRIM(D1244)="","",IFERROR(INDEX('Student Master'!L:L,MATCH(D1244,'Student Master'!B:B,0)),"Not Found"))</f>
        <v/>
      </c>
      <c r="M1244" s="28"/>
      <c r="N1244" s="28"/>
    </row>
    <row r="1245" spans="1:14" x14ac:dyDescent="0.35">
      <c r="A1245" s="28">
        <f t="shared" si="20"/>
        <v>1244</v>
      </c>
      <c r="B1245" s="30"/>
      <c r="C1245" s="28"/>
      <c r="D1245" s="28"/>
      <c r="E1245" s="28"/>
      <c r="F1245" s="28"/>
      <c r="G1245" s="28"/>
      <c r="H1245" s="28" t="str">
        <f>IF(TRIM(D1245)="","",IFERROR(INDEX('Student Master'!C:C,MATCH(D1245,'Student Master'!B:B,0)),"Not Found"))</f>
        <v/>
      </c>
      <c r="I1245" s="28" t="str">
        <f>IF(TRIM(D1245)="","",IFERROR(INDEX('Student Master'!D:D,MATCH(D1245,'Student Master'!B:B,0)),"Not Found"))</f>
        <v/>
      </c>
      <c r="J1245" s="28" t="str">
        <f>IF(TRIM(D1245)="","",IFERROR(INDEX('Student Master'!H:H,MATCH(D1245,'Student Master'!B:B,0)),"Not Found"))</f>
        <v/>
      </c>
      <c r="K1245" s="28" t="str">
        <f>IF(TRIM(D1245)="","",IFERROR(INDEX('Student Master'!N:N,MATCH(D1245,'Student Master'!B:B,0)),"Not Found"))</f>
        <v/>
      </c>
      <c r="L1245" s="28" t="str">
        <f>IF(TRIM(D1245)="","",IFERROR(INDEX('Student Master'!L:L,MATCH(D1245,'Student Master'!B:B,0)),"Not Found"))</f>
        <v/>
      </c>
      <c r="M1245" s="28"/>
      <c r="N1245" s="28"/>
    </row>
    <row r="1246" spans="1:14" x14ac:dyDescent="0.35">
      <c r="A1246" s="28">
        <f t="shared" si="20"/>
        <v>1245</v>
      </c>
      <c r="B1246" s="30"/>
      <c r="C1246" s="28"/>
      <c r="D1246" s="28"/>
      <c r="E1246" s="28"/>
      <c r="F1246" s="28"/>
      <c r="G1246" s="28"/>
      <c r="H1246" s="28" t="str">
        <f>IF(TRIM(D1246)="","",IFERROR(INDEX('Student Master'!C:C,MATCH(D1246,'Student Master'!B:B,0)),"Not Found"))</f>
        <v/>
      </c>
      <c r="I1246" s="28" t="str">
        <f>IF(TRIM(D1246)="","",IFERROR(INDEX('Student Master'!D:D,MATCH(D1246,'Student Master'!B:B,0)),"Not Found"))</f>
        <v/>
      </c>
      <c r="J1246" s="28" t="str">
        <f>IF(TRIM(D1246)="","",IFERROR(INDEX('Student Master'!H:H,MATCH(D1246,'Student Master'!B:B,0)),"Not Found"))</f>
        <v/>
      </c>
      <c r="K1246" s="28" t="str">
        <f>IF(TRIM(D1246)="","",IFERROR(INDEX('Student Master'!N:N,MATCH(D1246,'Student Master'!B:B,0)),"Not Found"))</f>
        <v/>
      </c>
      <c r="L1246" s="28" t="str">
        <f>IF(TRIM(D1246)="","",IFERROR(INDEX('Student Master'!L:L,MATCH(D1246,'Student Master'!B:B,0)),"Not Found"))</f>
        <v/>
      </c>
      <c r="M1246" s="28"/>
      <c r="N1246" s="28"/>
    </row>
    <row r="1247" spans="1:14" x14ac:dyDescent="0.35">
      <c r="A1247" s="28">
        <f t="shared" si="20"/>
        <v>1246</v>
      </c>
      <c r="B1247" s="30"/>
      <c r="C1247" s="28"/>
      <c r="D1247" s="28"/>
      <c r="E1247" s="28"/>
      <c r="F1247" s="28"/>
      <c r="G1247" s="28"/>
      <c r="H1247" s="28" t="str">
        <f>IF(TRIM(D1247)="","",IFERROR(INDEX('Student Master'!C:C,MATCH(D1247,'Student Master'!B:B,0)),"Not Found"))</f>
        <v/>
      </c>
      <c r="I1247" s="28" t="str">
        <f>IF(TRIM(D1247)="","",IFERROR(INDEX('Student Master'!D:D,MATCH(D1247,'Student Master'!B:B,0)),"Not Found"))</f>
        <v/>
      </c>
      <c r="J1247" s="28" t="str">
        <f>IF(TRIM(D1247)="","",IFERROR(INDEX('Student Master'!H:H,MATCH(D1247,'Student Master'!B:B,0)),"Not Found"))</f>
        <v/>
      </c>
      <c r="K1247" s="28" t="str">
        <f>IF(TRIM(D1247)="","",IFERROR(INDEX('Student Master'!N:N,MATCH(D1247,'Student Master'!B:B,0)),"Not Found"))</f>
        <v/>
      </c>
      <c r="L1247" s="28" t="str">
        <f>IF(TRIM(D1247)="","",IFERROR(INDEX('Student Master'!L:L,MATCH(D1247,'Student Master'!B:B,0)),"Not Found"))</f>
        <v/>
      </c>
      <c r="M1247" s="28"/>
      <c r="N1247" s="28"/>
    </row>
    <row r="1248" spans="1:14" x14ac:dyDescent="0.35">
      <c r="A1248" s="28">
        <f t="shared" si="20"/>
        <v>1247</v>
      </c>
      <c r="B1248" s="30"/>
      <c r="C1248" s="28"/>
      <c r="D1248" s="28"/>
      <c r="E1248" s="28"/>
      <c r="F1248" s="28"/>
      <c r="G1248" s="28"/>
      <c r="H1248" s="28" t="str">
        <f>IF(TRIM(D1248)="","",IFERROR(INDEX('Student Master'!C:C,MATCH(D1248,'Student Master'!B:B,0)),"Not Found"))</f>
        <v/>
      </c>
      <c r="I1248" s="28" t="str">
        <f>IF(TRIM(D1248)="","",IFERROR(INDEX('Student Master'!D:D,MATCH(D1248,'Student Master'!B:B,0)),"Not Found"))</f>
        <v/>
      </c>
      <c r="J1248" s="28" t="str">
        <f>IF(TRIM(D1248)="","",IFERROR(INDEX('Student Master'!H:H,MATCH(D1248,'Student Master'!B:B,0)),"Not Found"))</f>
        <v/>
      </c>
      <c r="K1248" s="28" t="str">
        <f>IF(TRIM(D1248)="","",IFERROR(INDEX('Student Master'!N:N,MATCH(D1248,'Student Master'!B:B,0)),"Not Found"))</f>
        <v/>
      </c>
      <c r="L1248" s="28" t="str">
        <f>IF(TRIM(D1248)="","",IFERROR(INDEX('Student Master'!L:L,MATCH(D1248,'Student Master'!B:B,0)),"Not Found"))</f>
        <v/>
      </c>
      <c r="M1248" s="28"/>
      <c r="N1248" s="28"/>
    </row>
    <row r="1249" spans="1:14" x14ac:dyDescent="0.35">
      <c r="A1249" s="28">
        <f t="shared" si="20"/>
        <v>1248</v>
      </c>
      <c r="B1249" s="30"/>
      <c r="C1249" s="28"/>
      <c r="D1249" s="28"/>
      <c r="E1249" s="28"/>
      <c r="F1249" s="28"/>
      <c r="G1249" s="28"/>
      <c r="H1249" s="28" t="str">
        <f>IF(TRIM(D1249)="","",IFERROR(INDEX('Student Master'!C:C,MATCH(D1249,'Student Master'!B:B,0)),"Not Found"))</f>
        <v/>
      </c>
      <c r="I1249" s="28" t="str">
        <f>IF(TRIM(D1249)="","",IFERROR(INDEX('Student Master'!D:D,MATCH(D1249,'Student Master'!B:B,0)),"Not Found"))</f>
        <v/>
      </c>
      <c r="J1249" s="28" t="str">
        <f>IF(TRIM(D1249)="","",IFERROR(INDEX('Student Master'!H:H,MATCH(D1249,'Student Master'!B:B,0)),"Not Found"))</f>
        <v/>
      </c>
      <c r="K1249" s="28" t="str">
        <f>IF(TRIM(D1249)="","",IFERROR(INDEX('Student Master'!N:N,MATCH(D1249,'Student Master'!B:B,0)),"Not Found"))</f>
        <v/>
      </c>
      <c r="L1249" s="28" t="str">
        <f>IF(TRIM(D1249)="","",IFERROR(INDEX('Student Master'!L:L,MATCH(D1249,'Student Master'!B:B,0)),"Not Found"))</f>
        <v/>
      </c>
      <c r="M1249" s="28"/>
      <c r="N1249" s="28"/>
    </row>
    <row r="1250" spans="1:14" x14ac:dyDescent="0.35">
      <c r="A1250" s="28">
        <f t="shared" si="20"/>
        <v>1249</v>
      </c>
      <c r="B1250" s="30"/>
      <c r="C1250" s="28"/>
      <c r="D1250" s="28"/>
      <c r="E1250" s="28"/>
      <c r="F1250" s="28"/>
      <c r="G1250" s="28"/>
      <c r="H1250" s="28" t="str">
        <f>IF(TRIM(D1250)="","",IFERROR(INDEX('Student Master'!C:C,MATCH(D1250,'Student Master'!B:B,0)),"Not Found"))</f>
        <v/>
      </c>
      <c r="I1250" s="28" t="str">
        <f>IF(TRIM(D1250)="","",IFERROR(INDEX('Student Master'!D:D,MATCH(D1250,'Student Master'!B:B,0)),"Not Found"))</f>
        <v/>
      </c>
      <c r="J1250" s="28" t="str">
        <f>IF(TRIM(D1250)="","",IFERROR(INDEX('Student Master'!H:H,MATCH(D1250,'Student Master'!B:B,0)),"Not Found"))</f>
        <v/>
      </c>
      <c r="K1250" s="28" t="str">
        <f>IF(TRIM(D1250)="","",IFERROR(INDEX('Student Master'!N:N,MATCH(D1250,'Student Master'!B:B,0)),"Not Found"))</f>
        <v/>
      </c>
      <c r="L1250" s="28" t="str">
        <f>IF(TRIM(D1250)="","",IFERROR(INDEX('Student Master'!L:L,MATCH(D1250,'Student Master'!B:B,0)),"Not Found"))</f>
        <v/>
      </c>
      <c r="M1250" s="28"/>
      <c r="N1250" s="28"/>
    </row>
    <row r="1251" spans="1:14" x14ac:dyDescent="0.35">
      <c r="A1251" s="28">
        <f t="shared" si="20"/>
        <v>1250</v>
      </c>
      <c r="B1251" s="30"/>
      <c r="C1251" s="28"/>
      <c r="D1251" s="28"/>
      <c r="E1251" s="28"/>
      <c r="F1251" s="28"/>
      <c r="G1251" s="28"/>
      <c r="H1251" s="28" t="str">
        <f>IF(TRIM(D1251)="","",IFERROR(INDEX('Student Master'!C:C,MATCH(D1251,'Student Master'!B:B,0)),"Not Found"))</f>
        <v/>
      </c>
      <c r="I1251" s="28" t="str">
        <f>IF(TRIM(D1251)="","",IFERROR(INDEX('Student Master'!D:D,MATCH(D1251,'Student Master'!B:B,0)),"Not Found"))</f>
        <v/>
      </c>
      <c r="J1251" s="28" t="str">
        <f>IF(TRIM(D1251)="","",IFERROR(INDEX('Student Master'!H:H,MATCH(D1251,'Student Master'!B:B,0)),"Not Found"))</f>
        <v/>
      </c>
      <c r="K1251" s="28" t="str">
        <f>IF(TRIM(D1251)="","",IFERROR(INDEX('Student Master'!N:N,MATCH(D1251,'Student Master'!B:B,0)),"Not Found"))</f>
        <v/>
      </c>
      <c r="L1251" s="28" t="str">
        <f>IF(TRIM(D1251)="","",IFERROR(INDEX('Student Master'!L:L,MATCH(D1251,'Student Master'!B:B,0)),"Not Found"))</f>
        <v/>
      </c>
      <c r="M1251" s="28"/>
      <c r="N1251" s="28"/>
    </row>
    <row r="1252" spans="1:14" x14ac:dyDescent="0.35">
      <c r="A1252" s="28">
        <f t="shared" si="20"/>
        <v>1251</v>
      </c>
      <c r="B1252" s="30"/>
      <c r="C1252" s="28"/>
      <c r="D1252" s="28"/>
      <c r="E1252" s="28"/>
      <c r="F1252" s="28"/>
      <c r="G1252" s="28"/>
      <c r="H1252" s="28" t="str">
        <f>IF(TRIM(D1252)="","",IFERROR(INDEX('Student Master'!C:C,MATCH(D1252,'Student Master'!B:B,0)),"Not Found"))</f>
        <v/>
      </c>
      <c r="I1252" s="28" t="str">
        <f>IF(TRIM(D1252)="","",IFERROR(INDEX('Student Master'!D:D,MATCH(D1252,'Student Master'!B:B,0)),"Not Found"))</f>
        <v/>
      </c>
      <c r="J1252" s="28" t="str">
        <f>IF(TRIM(D1252)="","",IFERROR(INDEX('Student Master'!H:H,MATCH(D1252,'Student Master'!B:B,0)),"Not Found"))</f>
        <v/>
      </c>
      <c r="K1252" s="28" t="str">
        <f>IF(TRIM(D1252)="","",IFERROR(INDEX('Student Master'!N:N,MATCH(D1252,'Student Master'!B:B,0)),"Not Found"))</f>
        <v/>
      </c>
      <c r="L1252" s="28" t="str">
        <f>IF(TRIM(D1252)="","",IFERROR(INDEX('Student Master'!L:L,MATCH(D1252,'Student Master'!B:B,0)),"Not Found"))</f>
        <v/>
      </c>
      <c r="M1252" s="28"/>
      <c r="N1252" s="28"/>
    </row>
    <row r="1253" spans="1:14" x14ac:dyDescent="0.35">
      <c r="A1253" s="28">
        <f t="shared" si="20"/>
        <v>1252</v>
      </c>
      <c r="B1253" s="30"/>
      <c r="C1253" s="28"/>
      <c r="D1253" s="28"/>
      <c r="E1253" s="28"/>
      <c r="F1253" s="28"/>
      <c r="G1253" s="28"/>
      <c r="H1253" s="28" t="str">
        <f>IF(TRIM(D1253)="","",IFERROR(INDEX('Student Master'!C:C,MATCH(D1253,'Student Master'!B:B,0)),"Not Found"))</f>
        <v/>
      </c>
      <c r="I1253" s="28" t="str">
        <f>IF(TRIM(D1253)="","",IFERROR(INDEX('Student Master'!D:D,MATCH(D1253,'Student Master'!B:B,0)),"Not Found"))</f>
        <v/>
      </c>
      <c r="J1253" s="28" t="str">
        <f>IF(TRIM(D1253)="","",IFERROR(INDEX('Student Master'!H:H,MATCH(D1253,'Student Master'!B:B,0)),"Not Found"))</f>
        <v/>
      </c>
      <c r="K1253" s="28" t="str">
        <f>IF(TRIM(D1253)="","",IFERROR(INDEX('Student Master'!N:N,MATCH(D1253,'Student Master'!B:B,0)),"Not Found"))</f>
        <v/>
      </c>
      <c r="L1253" s="28" t="str">
        <f>IF(TRIM(D1253)="","",IFERROR(INDEX('Student Master'!L:L,MATCH(D1253,'Student Master'!B:B,0)),"Not Found"))</f>
        <v/>
      </c>
      <c r="M1253" s="28"/>
      <c r="N1253" s="28"/>
    </row>
    <row r="1254" spans="1:14" x14ac:dyDescent="0.35">
      <c r="A1254" s="28">
        <f t="shared" si="20"/>
        <v>1253</v>
      </c>
      <c r="B1254" s="30"/>
      <c r="C1254" s="28"/>
      <c r="D1254" s="28"/>
      <c r="E1254" s="28"/>
      <c r="F1254" s="28"/>
      <c r="G1254" s="28"/>
      <c r="H1254" s="28" t="str">
        <f>IF(TRIM(D1254)="","",IFERROR(INDEX('Student Master'!C:C,MATCH(D1254,'Student Master'!B:B,0)),"Not Found"))</f>
        <v/>
      </c>
      <c r="I1254" s="28" t="str">
        <f>IF(TRIM(D1254)="","",IFERROR(INDEX('Student Master'!D:D,MATCH(D1254,'Student Master'!B:B,0)),"Not Found"))</f>
        <v/>
      </c>
      <c r="J1254" s="28" t="str">
        <f>IF(TRIM(D1254)="","",IFERROR(INDEX('Student Master'!H:H,MATCH(D1254,'Student Master'!B:B,0)),"Not Found"))</f>
        <v/>
      </c>
      <c r="K1254" s="28" t="str">
        <f>IF(TRIM(D1254)="","",IFERROR(INDEX('Student Master'!N:N,MATCH(D1254,'Student Master'!B:B,0)),"Not Found"))</f>
        <v/>
      </c>
      <c r="L1254" s="28" t="str">
        <f>IF(TRIM(D1254)="","",IFERROR(INDEX('Student Master'!L:L,MATCH(D1254,'Student Master'!B:B,0)),"Not Found"))</f>
        <v/>
      </c>
      <c r="M1254" s="28"/>
      <c r="N1254" s="28"/>
    </row>
    <row r="1255" spans="1:14" x14ac:dyDescent="0.35">
      <c r="A1255" s="28">
        <f t="shared" si="20"/>
        <v>1254</v>
      </c>
      <c r="B1255" s="30"/>
      <c r="C1255" s="28"/>
      <c r="D1255" s="28"/>
      <c r="E1255" s="28"/>
      <c r="F1255" s="28"/>
      <c r="G1255" s="28"/>
      <c r="H1255" s="28" t="str">
        <f>IF(TRIM(D1255)="","",IFERROR(INDEX('Student Master'!C:C,MATCH(D1255,'Student Master'!B:B,0)),"Not Found"))</f>
        <v/>
      </c>
      <c r="I1255" s="28" t="str">
        <f>IF(TRIM(D1255)="","",IFERROR(INDEX('Student Master'!D:D,MATCH(D1255,'Student Master'!B:B,0)),"Not Found"))</f>
        <v/>
      </c>
      <c r="J1255" s="28" t="str">
        <f>IF(TRIM(D1255)="","",IFERROR(INDEX('Student Master'!H:H,MATCH(D1255,'Student Master'!B:B,0)),"Not Found"))</f>
        <v/>
      </c>
      <c r="K1255" s="28" t="str">
        <f>IF(TRIM(D1255)="","",IFERROR(INDEX('Student Master'!N:N,MATCH(D1255,'Student Master'!B:B,0)),"Not Found"))</f>
        <v/>
      </c>
      <c r="L1255" s="28" t="str">
        <f>IF(TRIM(D1255)="","",IFERROR(INDEX('Student Master'!L:L,MATCH(D1255,'Student Master'!B:B,0)),"Not Found"))</f>
        <v/>
      </c>
      <c r="M1255" s="28"/>
      <c r="N1255" s="28"/>
    </row>
    <row r="1256" spans="1:14" x14ac:dyDescent="0.35">
      <c r="A1256" s="28">
        <f t="shared" si="20"/>
        <v>1255</v>
      </c>
      <c r="B1256" s="30"/>
      <c r="C1256" s="28"/>
      <c r="D1256" s="28"/>
      <c r="E1256" s="28"/>
      <c r="F1256" s="28"/>
      <c r="G1256" s="28"/>
      <c r="H1256" s="28" t="str">
        <f>IF(TRIM(D1256)="","",IFERROR(INDEX('Student Master'!C:C,MATCH(D1256,'Student Master'!B:B,0)),"Not Found"))</f>
        <v/>
      </c>
      <c r="I1256" s="28" t="str">
        <f>IF(TRIM(D1256)="","",IFERROR(INDEX('Student Master'!D:D,MATCH(D1256,'Student Master'!B:B,0)),"Not Found"))</f>
        <v/>
      </c>
      <c r="J1256" s="28" t="str">
        <f>IF(TRIM(D1256)="","",IFERROR(INDEX('Student Master'!H:H,MATCH(D1256,'Student Master'!B:B,0)),"Not Found"))</f>
        <v/>
      </c>
      <c r="K1256" s="28" t="str">
        <f>IF(TRIM(D1256)="","",IFERROR(INDEX('Student Master'!N:N,MATCH(D1256,'Student Master'!B:B,0)),"Not Found"))</f>
        <v/>
      </c>
      <c r="L1256" s="28" t="str">
        <f>IF(TRIM(D1256)="","",IFERROR(INDEX('Student Master'!L:L,MATCH(D1256,'Student Master'!B:B,0)),"Not Found"))</f>
        <v/>
      </c>
      <c r="M1256" s="28"/>
      <c r="N1256" s="28"/>
    </row>
    <row r="1257" spans="1:14" x14ac:dyDescent="0.35">
      <c r="A1257" s="28">
        <f t="shared" si="20"/>
        <v>1256</v>
      </c>
      <c r="B1257" s="30"/>
      <c r="C1257" s="28"/>
      <c r="D1257" s="28"/>
      <c r="E1257" s="28"/>
      <c r="F1257" s="28"/>
      <c r="G1257" s="28"/>
      <c r="H1257" s="28" t="str">
        <f>IF(TRIM(D1257)="","",IFERROR(INDEX('Student Master'!C:C,MATCH(D1257,'Student Master'!B:B,0)),"Not Found"))</f>
        <v/>
      </c>
      <c r="I1257" s="28" t="str">
        <f>IF(TRIM(D1257)="","",IFERROR(INDEX('Student Master'!D:D,MATCH(D1257,'Student Master'!B:B,0)),"Not Found"))</f>
        <v/>
      </c>
      <c r="J1257" s="28" t="str">
        <f>IF(TRIM(D1257)="","",IFERROR(INDEX('Student Master'!H:H,MATCH(D1257,'Student Master'!B:B,0)),"Not Found"))</f>
        <v/>
      </c>
      <c r="K1257" s="28" t="str">
        <f>IF(TRIM(D1257)="","",IFERROR(INDEX('Student Master'!N:N,MATCH(D1257,'Student Master'!B:B,0)),"Not Found"))</f>
        <v/>
      </c>
      <c r="L1257" s="28" t="str">
        <f>IF(TRIM(D1257)="","",IFERROR(INDEX('Student Master'!L:L,MATCH(D1257,'Student Master'!B:B,0)),"Not Found"))</f>
        <v/>
      </c>
      <c r="M1257" s="28"/>
      <c r="N1257" s="28"/>
    </row>
    <row r="1258" spans="1:14" x14ac:dyDescent="0.35">
      <c r="A1258" s="28">
        <f t="shared" si="20"/>
        <v>1257</v>
      </c>
      <c r="B1258" s="30"/>
      <c r="C1258" s="28"/>
      <c r="D1258" s="28"/>
      <c r="E1258" s="28"/>
      <c r="F1258" s="28"/>
      <c r="G1258" s="28"/>
      <c r="H1258" s="28" t="str">
        <f>IF(TRIM(D1258)="","",IFERROR(INDEX('Student Master'!C:C,MATCH(D1258,'Student Master'!B:B,0)),"Not Found"))</f>
        <v/>
      </c>
      <c r="I1258" s="28" t="str">
        <f>IF(TRIM(D1258)="","",IFERROR(INDEX('Student Master'!D:D,MATCH(D1258,'Student Master'!B:B,0)),"Not Found"))</f>
        <v/>
      </c>
      <c r="J1258" s="28" t="str">
        <f>IF(TRIM(D1258)="","",IFERROR(INDEX('Student Master'!H:H,MATCH(D1258,'Student Master'!B:B,0)),"Not Found"))</f>
        <v/>
      </c>
      <c r="K1258" s="28" t="str">
        <f>IF(TRIM(D1258)="","",IFERROR(INDEX('Student Master'!N:N,MATCH(D1258,'Student Master'!B:B,0)),"Not Found"))</f>
        <v/>
      </c>
      <c r="L1258" s="28" t="str">
        <f>IF(TRIM(D1258)="","",IFERROR(INDEX('Student Master'!L:L,MATCH(D1258,'Student Master'!B:B,0)),"Not Found"))</f>
        <v/>
      </c>
      <c r="M1258" s="28"/>
      <c r="N1258" s="28"/>
    </row>
    <row r="1259" spans="1:14" x14ac:dyDescent="0.35">
      <c r="A1259" s="28">
        <f t="shared" si="20"/>
        <v>1258</v>
      </c>
      <c r="B1259" s="30"/>
      <c r="C1259" s="28"/>
      <c r="D1259" s="28"/>
      <c r="E1259" s="28"/>
      <c r="F1259" s="28"/>
      <c r="G1259" s="28"/>
      <c r="H1259" s="28" t="str">
        <f>IF(TRIM(D1259)="","",IFERROR(INDEX('Student Master'!C:C,MATCH(D1259,'Student Master'!B:B,0)),"Not Found"))</f>
        <v/>
      </c>
      <c r="I1259" s="28" t="str">
        <f>IF(TRIM(D1259)="","",IFERROR(INDEX('Student Master'!D:D,MATCH(D1259,'Student Master'!B:B,0)),"Not Found"))</f>
        <v/>
      </c>
      <c r="J1259" s="28" t="str">
        <f>IF(TRIM(D1259)="","",IFERROR(INDEX('Student Master'!H:H,MATCH(D1259,'Student Master'!B:B,0)),"Not Found"))</f>
        <v/>
      </c>
      <c r="K1259" s="28" t="str">
        <f>IF(TRIM(D1259)="","",IFERROR(INDEX('Student Master'!N:N,MATCH(D1259,'Student Master'!B:B,0)),"Not Found"))</f>
        <v/>
      </c>
      <c r="L1259" s="28" t="str">
        <f>IF(TRIM(D1259)="","",IFERROR(INDEX('Student Master'!L:L,MATCH(D1259,'Student Master'!B:B,0)),"Not Found"))</f>
        <v/>
      </c>
      <c r="M1259" s="28"/>
      <c r="N1259" s="28"/>
    </row>
    <row r="1260" spans="1:14" x14ac:dyDescent="0.35">
      <c r="A1260" s="28">
        <f t="shared" si="20"/>
        <v>1259</v>
      </c>
      <c r="B1260" s="30"/>
      <c r="C1260" s="28"/>
      <c r="D1260" s="28"/>
      <c r="E1260" s="28"/>
      <c r="F1260" s="28"/>
      <c r="G1260" s="28"/>
      <c r="H1260" s="28" t="str">
        <f>IF(TRIM(D1260)="","",IFERROR(INDEX('Student Master'!C:C,MATCH(D1260,'Student Master'!B:B,0)),"Not Found"))</f>
        <v/>
      </c>
      <c r="I1260" s="28" t="str">
        <f>IF(TRIM(D1260)="","",IFERROR(INDEX('Student Master'!D:D,MATCH(D1260,'Student Master'!B:B,0)),"Not Found"))</f>
        <v/>
      </c>
      <c r="J1260" s="28" t="str">
        <f>IF(TRIM(D1260)="","",IFERROR(INDEX('Student Master'!H:H,MATCH(D1260,'Student Master'!B:B,0)),"Not Found"))</f>
        <v/>
      </c>
      <c r="K1260" s="28" t="str">
        <f>IF(TRIM(D1260)="","",IFERROR(INDEX('Student Master'!N:N,MATCH(D1260,'Student Master'!B:B,0)),"Not Found"))</f>
        <v/>
      </c>
      <c r="L1260" s="28" t="str">
        <f>IF(TRIM(D1260)="","",IFERROR(INDEX('Student Master'!L:L,MATCH(D1260,'Student Master'!B:B,0)),"Not Found"))</f>
        <v/>
      </c>
      <c r="M1260" s="28"/>
      <c r="N1260" s="28"/>
    </row>
    <row r="1261" spans="1:14" x14ac:dyDescent="0.35">
      <c r="A1261" s="28">
        <f t="shared" si="20"/>
        <v>1260</v>
      </c>
      <c r="B1261" s="30"/>
      <c r="C1261" s="28"/>
      <c r="D1261" s="28"/>
      <c r="E1261" s="28"/>
      <c r="F1261" s="28"/>
      <c r="G1261" s="28"/>
      <c r="H1261" s="28" t="str">
        <f>IF(TRIM(D1261)="","",IFERROR(INDEX('Student Master'!C:C,MATCH(D1261,'Student Master'!B:B,0)),"Not Found"))</f>
        <v/>
      </c>
      <c r="I1261" s="28" t="str">
        <f>IF(TRIM(D1261)="","",IFERROR(INDEX('Student Master'!D:D,MATCH(D1261,'Student Master'!B:B,0)),"Not Found"))</f>
        <v/>
      </c>
      <c r="J1261" s="28" t="str">
        <f>IF(TRIM(D1261)="","",IFERROR(INDEX('Student Master'!H:H,MATCH(D1261,'Student Master'!B:B,0)),"Not Found"))</f>
        <v/>
      </c>
      <c r="K1261" s="28" t="str">
        <f>IF(TRIM(D1261)="","",IFERROR(INDEX('Student Master'!N:N,MATCH(D1261,'Student Master'!B:B,0)),"Not Found"))</f>
        <v/>
      </c>
      <c r="L1261" s="28" t="str">
        <f>IF(TRIM(D1261)="","",IFERROR(INDEX('Student Master'!L:L,MATCH(D1261,'Student Master'!B:B,0)),"Not Found"))</f>
        <v/>
      </c>
      <c r="M1261" s="28"/>
      <c r="N1261" s="28"/>
    </row>
    <row r="1262" spans="1:14" x14ac:dyDescent="0.35">
      <c r="A1262" s="28">
        <f t="shared" si="20"/>
        <v>1261</v>
      </c>
      <c r="B1262" s="30"/>
      <c r="C1262" s="28"/>
      <c r="D1262" s="28"/>
      <c r="E1262" s="28"/>
      <c r="F1262" s="28"/>
      <c r="G1262" s="28"/>
      <c r="H1262" s="28" t="str">
        <f>IF(TRIM(D1262)="","",IFERROR(INDEX('Student Master'!C:C,MATCH(D1262,'Student Master'!B:B,0)),"Not Found"))</f>
        <v/>
      </c>
      <c r="I1262" s="28" t="str">
        <f>IF(TRIM(D1262)="","",IFERROR(INDEX('Student Master'!D:D,MATCH(D1262,'Student Master'!B:B,0)),"Not Found"))</f>
        <v/>
      </c>
      <c r="J1262" s="28" t="str">
        <f>IF(TRIM(D1262)="","",IFERROR(INDEX('Student Master'!H:H,MATCH(D1262,'Student Master'!B:B,0)),"Not Found"))</f>
        <v/>
      </c>
      <c r="K1262" s="28" t="str">
        <f>IF(TRIM(D1262)="","",IFERROR(INDEX('Student Master'!N:N,MATCH(D1262,'Student Master'!B:B,0)),"Not Found"))</f>
        <v/>
      </c>
      <c r="L1262" s="28" t="str">
        <f>IF(TRIM(D1262)="","",IFERROR(INDEX('Student Master'!L:L,MATCH(D1262,'Student Master'!B:B,0)),"Not Found"))</f>
        <v/>
      </c>
      <c r="M1262" s="28"/>
      <c r="N1262" s="28"/>
    </row>
    <row r="1263" spans="1:14" x14ac:dyDescent="0.35">
      <c r="A1263" s="28">
        <f t="shared" si="20"/>
        <v>1262</v>
      </c>
      <c r="B1263" s="30"/>
      <c r="C1263" s="28"/>
      <c r="D1263" s="28"/>
      <c r="E1263" s="28"/>
      <c r="F1263" s="28"/>
      <c r="G1263" s="28"/>
      <c r="H1263" s="28" t="str">
        <f>IF(TRIM(D1263)="","",IFERROR(INDEX('Student Master'!C:C,MATCH(D1263,'Student Master'!B:B,0)),"Not Found"))</f>
        <v/>
      </c>
      <c r="I1263" s="28" t="str">
        <f>IF(TRIM(D1263)="","",IFERROR(INDEX('Student Master'!D:D,MATCH(D1263,'Student Master'!B:B,0)),"Not Found"))</f>
        <v/>
      </c>
      <c r="J1263" s="28" t="str">
        <f>IF(TRIM(D1263)="","",IFERROR(INDEX('Student Master'!H:H,MATCH(D1263,'Student Master'!B:B,0)),"Not Found"))</f>
        <v/>
      </c>
      <c r="K1263" s="28" t="str">
        <f>IF(TRIM(D1263)="","",IFERROR(INDEX('Student Master'!N:N,MATCH(D1263,'Student Master'!B:B,0)),"Not Found"))</f>
        <v/>
      </c>
      <c r="L1263" s="28" t="str">
        <f>IF(TRIM(D1263)="","",IFERROR(INDEX('Student Master'!L:L,MATCH(D1263,'Student Master'!B:B,0)),"Not Found"))</f>
        <v/>
      </c>
      <c r="M1263" s="28"/>
      <c r="N1263" s="28"/>
    </row>
    <row r="1264" spans="1:14" x14ac:dyDescent="0.35">
      <c r="A1264" s="28">
        <f t="shared" si="20"/>
        <v>1263</v>
      </c>
      <c r="B1264" s="30"/>
      <c r="C1264" s="28"/>
      <c r="D1264" s="28"/>
      <c r="E1264" s="28"/>
      <c r="F1264" s="28"/>
      <c r="G1264" s="28"/>
      <c r="H1264" s="28" t="str">
        <f>IF(TRIM(D1264)="","",IFERROR(INDEX('Student Master'!C:C,MATCH(D1264,'Student Master'!B:B,0)),"Not Found"))</f>
        <v/>
      </c>
      <c r="I1264" s="28" t="str">
        <f>IF(TRIM(D1264)="","",IFERROR(INDEX('Student Master'!D:D,MATCH(D1264,'Student Master'!B:B,0)),"Not Found"))</f>
        <v/>
      </c>
      <c r="J1264" s="28" t="str">
        <f>IF(TRIM(D1264)="","",IFERROR(INDEX('Student Master'!H:H,MATCH(D1264,'Student Master'!B:B,0)),"Not Found"))</f>
        <v/>
      </c>
      <c r="K1264" s="28" t="str">
        <f>IF(TRIM(D1264)="","",IFERROR(INDEX('Student Master'!N:N,MATCH(D1264,'Student Master'!B:B,0)),"Not Found"))</f>
        <v/>
      </c>
      <c r="L1264" s="28" t="str">
        <f>IF(TRIM(D1264)="","",IFERROR(INDEX('Student Master'!L:L,MATCH(D1264,'Student Master'!B:B,0)),"Not Found"))</f>
        <v/>
      </c>
      <c r="M1264" s="28"/>
      <c r="N1264" s="28"/>
    </row>
    <row r="1265" spans="1:14" x14ac:dyDescent="0.35">
      <c r="A1265" s="28">
        <f t="shared" si="20"/>
        <v>1264</v>
      </c>
      <c r="B1265" s="30"/>
      <c r="C1265" s="28"/>
      <c r="D1265" s="28"/>
      <c r="E1265" s="28"/>
      <c r="F1265" s="28"/>
      <c r="G1265" s="28"/>
      <c r="H1265" s="28" t="str">
        <f>IF(TRIM(D1265)="","",IFERROR(INDEX('Student Master'!C:C,MATCH(D1265,'Student Master'!B:B,0)),"Not Found"))</f>
        <v/>
      </c>
      <c r="I1265" s="28" t="str">
        <f>IF(TRIM(D1265)="","",IFERROR(INDEX('Student Master'!D:D,MATCH(D1265,'Student Master'!B:B,0)),"Not Found"))</f>
        <v/>
      </c>
      <c r="J1265" s="28" t="str">
        <f>IF(TRIM(D1265)="","",IFERROR(INDEX('Student Master'!H:H,MATCH(D1265,'Student Master'!B:B,0)),"Not Found"))</f>
        <v/>
      </c>
      <c r="K1265" s="28" t="str">
        <f>IF(TRIM(D1265)="","",IFERROR(INDEX('Student Master'!N:N,MATCH(D1265,'Student Master'!B:B,0)),"Not Found"))</f>
        <v/>
      </c>
      <c r="L1265" s="28" t="str">
        <f>IF(TRIM(D1265)="","",IFERROR(INDEX('Student Master'!L:L,MATCH(D1265,'Student Master'!B:B,0)),"Not Found"))</f>
        <v/>
      </c>
      <c r="M1265" s="28"/>
      <c r="N1265" s="28"/>
    </row>
    <row r="1266" spans="1:14" x14ac:dyDescent="0.35">
      <c r="A1266" s="28">
        <f t="shared" si="20"/>
        <v>1265</v>
      </c>
      <c r="B1266" s="30"/>
      <c r="C1266" s="28"/>
      <c r="D1266" s="28"/>
      <c r="E1266" s="28"/>
      <c r="F1266" s="28"/>
      <c r="G1266" s="28"/>
      <c r="H1266" s="28" t="str">
        <f>IF(TRIM(D1266)="","",IFERROR(INDEX('Student Master'!C:C,MATCH(D1266,'Student Master'!B:B,0)),"Not Found"))</f>
        <v/>
      </c>
      <c r="I1266" s="28" t="str">
        <f>IF(TRIM(D1266)="","",IFERROR(INDEX('Student Master'!D:D,MATCH(D1266,'Student Master'!B:B,0)),"Not Found"))</f>
        <v/>
      </c>
      <c r="J1266" s="28" t="str">
        <f>IF(TRIM(D1266)="","",IFERROR(INDEX('Student Master'!H:H,MATCH(D1266,'Student Master'!B:B,0)),"Not Found"))</f>
        <v/>
      </c>
      <c r="K1266" s="28" t="str">
        <f>IF(TRIM(D1266)="","",IFERROR(INDEX('Student Master'!N:N,MATCH(D1266,'Student Master'!B:B,0)),"Not Found"))</f>
        <v/>
      </c>
      <c r="L1266" s="28" t="str">
        <f>IF(TRIM(D1266)="","",IFERROR(INDEX('Student Master'!L:L,MATCH(D1266,'Student Master'!B:B,0)),"Not Found"))</f>
        <v/>
      </c>
      <c r="M1266" s="28"/>
      <c r="N1266" s="28"/>
    </row>
    <row r="1267" spans="1:14" x14ac:dyDescent="0.35">
      <c r="A1267" s="28">
        <f t="shared" si="20"/>
        <v>1266</v>
      </c>
      <c r="B1267" s="30"/>
      <c r="C1267" s="28"/>
      <c r="D1267" s="28"/>
      <c r="E1267" s="28"/>
      <c r="F1267" s="28"/>
      <c r="G1267" s="28"/>
      <c r="H1267" s="28" t="str">
        <f>IF(TRIM(D1267)="","",IFERROR(INDEX('Student Master'!C:C,MATCH(D1267,'Student Master'!B:B,0)),"Not Found"))</f>
        <v/>
      </c>
      <c r="I1267" s="28" t="str">
        <f>IF(TRIM(D1267)="","",IFERROR(INDEX('Student Master'!D:D,MATCH(D1267,'Student Master'!B:B,0)),"Not Found"))</f>
        <v/>
      </c>
      <c r="J1267" s="28" t="str">
        <f>IF(TRIM(D1267)="","",IFERROR(INDEX('Student Master'!H:H,MATCH(D1267,'Student Master'!B:B,0)),"Not Found"))</f>
        <v/>
      </c>
      <c r="K1267" s="28" t="str">
        <f>IF(TRIM(D1267)="","",IFERROR(INDEX('Student Master'!N:N,MATCH(D1267,'Student Master'!B:B,0)),"Not Found"))</f>
        <v/>
      </c>
      <c r="L1267" s="28" t="str">
        <f>IF(TRIM(D1267)="","",IFERROR(INDEX('Student Master'!L:L,MATCH(D1267,'Student Master'!B:B,0)),"Not Found"))</f>
        <v/>
      </c>
      <c r="M1267" s="28"/>
      <c r="N1267" s="28"/>
    </row>
    <row r="1268" spans="1:14" x14ac:dyDescent="0.35">
      <c r="A1268" s="28">
        <f t="shared" si="20"/>
        <v>1267</v>
      </c>
      <c r="B1268" s="30"/>
      <c r="C1268" s="28"/>
      <c r="D1268" s="28"/>
      <c r="E1268" s="28"/>
      <c r="F1268" s="28"/>
      <c r="G1268" s="28"/>
      <c r="H1268" s="28" t="str">
        <f>IF(TRIM(D1268)="","",IFERROR(INDEX('Student Master'!C:C,MATCH(D1268,'Student Master'!B:B,0)),"Not Found"))</f>
        <v/>
      </c>
      <c r="I1268" s="28" t="str">
        <f>IF(TRIM(D1268)="","",IFERROR(INDEX('Student Master'!D:D,MATCH(D1268,'Student Master'!B:B,0)),"Not Found"))</f>
        <v/>
      </c>
      <c r="J1268" s="28" t="str">
        <f>IF(TRIM(D1268)="","",IFERROR(INDEX('Student Master'!H:H,MATCH(D1268,'Student Master'!B:B,0)),"Not Found"))</f>
        <v/>
      </c>
      <c r="K1268" s="28" t="str">
        <f>IF(TRIM(D1268)="","",IFERROR(INDEX('Student Master'!N:N,MATCH(D1268,'Student Master'!B:B,0)),"Not Found"))</f>
        <v/>
      </c>
      <c r="L1268" s="28" t="str">
        <f>IF(TRIM(D1268)="","",IFERROR(INDEX('Student Master'!L:L,MATCH(D1268,'Student Master'!B:B,0)),"Not Found"))</f>
        <v/>
      </c>
      <c r="M1268" s="28"/>
      <c r="N1268" s="28"/>
    </row>
    <row r="1269" spans="1:14" x14ac:dyDescent="0.35">
      <c r="A1269" s="28">
        <f t="shared" si="20"/>
        <v>1268</v>
      </c>
      <c r="B1269" s="30"/>
      <c r="C1269" s="28"/>
      <c r="D1269" s="28"/>
      <c r="E1269" s="28"/>
      <c r="F1269" s="28"/>
      <c r="G1269" s="28"/>
      <c r="H1269" s="28" t="str">
        <f>IF(TRIM(D1269)="","",IFERROR(INDEX('Student Master'!C:C,MATCH(D1269,'Student Master'!B:B,0)),"Not Found"))</f>
        <v/>
      </c>
      <c r="I1269" s="28" t="str">
        <f>IF(TRIM(D1269)="","",IFERROR(INDEX('Student Master'!D:D,MATCH(D1269,'Student Master'!B:B,0)),"Not Found"))</f>
        <v/>
      </c>
      <c r="J1269" s="28" t="str">
        <f>IF(TRIM(D1269)="","",IFERROR(INDEX('Student Master'!H:H,MATCH(D1269,'Student Master'!B:B,0)),"Not Found"))</f>
        <v/>
      </c>
      <c r="K1269" s="28" t="str">
        <f>IF(TRIM(D1269)="","",IFERROR(INDEX('Student Master'!N:N,MATCH(D1269,'Student Master'!B:B,0)),"Not Found"))</f>
        <v/>
      </c>
      <c r="L1269" s="28" t="str">
        <f>IF(TRIM(D1269)="","",IFERROR(INDEX('Student Master'!L:L,MATCH(D1269,'Student Master'!B:B,0)),"Not Found"))</f>
        <v/>
      </c>
      <c r="M1269" s="28"/>
      <c r="N1269" s="28"/>
    </row>
    <row r="1270" spans="1:14" x14ac:dyDescent="0.35">
      <c r="A1270" s="28">
        <f t="shared" si="20"/>
        <v>1269</v>
      </c>
      <c r="B1270" s="30"/>
      <c r="C1270" s="28"/>
      <c r="D1270" s="28"/>
      <c r="E1270" s="28"/>
      <c r="F1270" s="28"/>
      <c r="G1270" s="28"/>
      <c r="H1270" s="28" t="str">
        <f>IF(TRIM(D1270)="","",IFERROR(INDEX('Student Master'!C:C,MATCH(D1270,'Student Master'!B:B,0)),"Not Found"))</f>
        <v/>
      </c>
      <c r="I1270" s="28" t="str">
        <f>IF(TRIM(D1270)="","",IFERROR(INDEX('Student Master'!D:D,MATCH(D1270,'Student Master'!B:B,0)),"Not Found"))</f>
        <v/>
      </c>
      <c r="J1270" s="28" t="str">
        <f>IF(TRIM(D1270)="","",IFERROR(INDEX('Student Master'!H:H,MATCH(D1270,'Student Master'!B:B,0)),"Not Found"))</f>
        <v/>
      </c>
      <c r="K1270" s="28" t="str">
        <f>IF(TRIM(D1270)="","",IFERROR(INDEX('Student Master'!N:N,MATCH(D1270,'Student Master'!B:B,0)),"Not Found"))</f>
        <v/>
      </c>
      <c r="L1270" s="28" t="str">
        <f>IF(TRIM(D1270)="","",IFERROR(INDEX('Student Master'!L:L,MATCH(D1270,'Student Master'!B:B,0)),"Not Found"))</f>
        <v/>
      </c>
      <c r="M1270" s="28"/>
      <c r="N1270" s="28"/>
    </row>
    <row r="1271" spans="1:14" x14ac:dyDescent="0.35">
      <c r="A1271" s="28">
        <f t="shared" si="20"/>
        <v>1270</v>
      </c>
      <c r="B1271" s="30"/>
      <c r="C1271" s="28"/>
      <c r="D1271" s="28"/>
      <c r="E1271" s="28"/>
      <c r="F1271" s="28"/>
      <c r="G1271" s="28"/>
      <c r="H1271" s="28" t="str">
        <f>IF(TRIM(D1271)="","",IFERROR(INDEX('Student Master'!C:C,MATCH(D1271,'Student Master'!B:B,0)),"Not Found"))</f>
        <v/>
      </c>
      <c r="I1271" s="28" t="str">
        <f>IF(TRIM(D1271)="","",IFERROR(INDEX('Student Master'!D:D,MATCH(D1271,'Student Master'!B:B,0)),"Not Found"))</f>
        <v/>
      </c>
      <c r="J1271" s="28" t="str">
        <f>IF(TRIM(D1271)="","",IFERROR(INDEX('Student Master'!H:H,MATCH(D1271,'Student Master'!B:B,0)),"Not Found"))</f>
        <v/>
      </c>
      <c r="K1271" s="28" t="str">
        <f>IF(TRIM(D1271)="","",IFERROR(INDEX('Student Master'!N:N,MATCH(D1271,'Student Master'!B:B,0)),"Not Found"))</f>
        <v/>
      </c>
      <c r="L1271" s="28" t="str">
        <f>IF(TRIM(D1271)="","",IFERROR(INDEX('Student Master'!L:L,MATCH(D1271,'Student Master'!B:B,0)),"Not Found"))</f>
        <v/>
      </c>
      <c r="M1271" s="28"/>
      <c r="N1271" s="28"/>
    </row>
    <row r="1272" spans="1:14" x14ac:dyDescent="0.35">
      <c r="A1272" s="28">
        <f t="shared" si="20"/>
        <v>1271</v>
      </c>
      <c r="B1272" s="30"/>
      <c r="C1272" s="28"/>
      <c r="D1272" s="28"/>
      <c r="E1272" s="28"/>
      <c r="F1272" s="28"/>
      <c r="G1272" s="28"/>
      <c r="H1272" s="28" t="str">
        <f>IF(TRIM(D1272)="","",IFERROR(INDEX('Student Master'!C:C,MATCH(D1272,'Student Master'!B:B,0)),"Not Found"))</f>
        <v/>
      </c>
      <c r="I1272" s="28" t="str">
        <f>IF(TRIM(D1272)="","",IFERROR(INDEX('Student Master'!D:D,MATCH(D1272,'Student Master'!B:B,0)),"Not Found"))</f>
        <v/>
      </c>
      <c r="J1272" s="28" t="str">
        <f>IF(TRIM(D1272)="","",IFERROR(INDEX('Student Master'!H:H,MATCH(D1272,'Student Master'!B:B,0)),"Not Found"))</f>
        <v/>
      </c>
      <c r="K1272" s="28" t="str">
        <f>IF(TRIM(D1272)="","",IFERROR(INDEX('Student Master'!N:N,MATCH(D1272,'Student Master'!B:B,0)),"Not Found"))</f>
        <v/>
      </c>
      <c r="L1272" s="28" t="str">
        <f>IF(TRIM(D1272)="","",IFERROR(INDEX('Student Master'!L:L,MATCH(D1272,'Student Master'!B:B,0)),"Not Found"))</f>
        <v/>
      </c>
      <c r="M1272" s="28"/>
      <c r="N1272" s="28"/>
    </row>
    <row r="1273" spans="1:14" x14ac:dyDescent="0.35">
      <c r="A1273" s="28">
        <f t="shared" si="20"/>
        <v>1272</v>
      </c>
      <c r="B1273" s="30"/>
      <c r="C1273" s="28"/>
      <c r="D1273" s="28"/>
      <c r="E1273" s="28"/>
      <c r="F1273" s="28"/>
      <c r="G1273" s="28"/>
      <c r="H1273" s="28" t="str">
        <f>IF(TRIM(D1273)="","",IFERROR(INDEX('Student Master'!C:C,MATCH(D1273,'Student Master'!B:B,0)),"Not Found"))</f>
        <v/>
      </c>
      <c r="I1273" s="28" t="str">
        <f>IF(TRIM(D1273)="","",IFERROR(INDEX('Student Master'!D:D,MATCH(D1273,'Student Master'!B:B,0)),"Not Found"))</f>
        <v/>
      </c>
      <c r="J1273" s="28" t="str">
        <f>IF(TRIM(D1273)="","",IFERROR(INDEX('Student Master'!H:H,MATCH(D1273,'Student Master'!B:B,0)),"Not Found"))</f>
        <v/>
      </c>
      <c r="K1273" s="28" t="str">
        <f>IF(TRIM(D1273)="","",IFERROR(INDEX('Student Master'!N:N,MATCH(D1273,'Student Master'!B:B,0)),"Not Found"))</f>
        <v/>
      </c>
      <c r="L1273" s="28" t="str">
        <f>IF(TRIM(D1273)="","",IFERROR(INDEX('Student Master'!L:L,MATCH(D1273,'Student Master'!B:B,0)),"Not Found"))</f>
        <v/>
      </c>
      <c r="M1273" s="28"/>
      <c r="N1273" s="28"/>
    </row>
    <row r="1274" spans="1:14" x14ac:dyDescent="0.35">
      <c r="A1274" s="28">
        <f t="shared" si="20"/>
        <v>1273</v>
      </c>
      <c r="B1274" s="30"/>
      <c r="C1274" s="28"/>
      <c r="D1274" s="28"/>
      <c r="E1274" s="28"/>
      <c r="F1274" s="28"/>
      <c r="G1274" s="28"/>
      <c r="H1274" s="28" t="str">
        <f>IF(TRIM(D1274)="","",IFERROR(INDEX('Student Master'!C:C,MATCH(D1274,'Student Master'!B:B,0)),"Not Found"))</f>
        <v/>
      </c>
      <c r="I1274" s="28" t="str">
        <f>IF(TRIM(D1274)="","",IFERROR(INDEX('Student Master'!D:D,MATCH(D1274,'Student Master'!B:B,0)),"Not Found"))</f>
        <v/>
      </c>
      <c r="J1274" s="28" t="str">
        <f>IF(TRIM(D1274)="","",IFERROR(INDEX('Student Master'!H:H,MATCH(D1274,'Student Master'!B:B,0)),"Not Found"))</f>
        <v/>
      </c>
      <c r="K1274" s="28" t="str">
        <f>IF(TRIM(D1274)="","",IFERROR(INDEX('Student Master'!N:N,MATCH(D1274,'Student Master'!B:B,0)),"Not Found"))</f>
        <v/>
      </c>
      <c r="L1274" s="28" t="str">
        <f>IF(TRIM(D1274)="","",IFERROR(INDEX('Student Master'!L:L,MATCH(D1274,'Student Master'!B:B,0)),"Not Found"))</f>
        <v/>
      </c>
      <c r="M1274" s="28"/>
      <c r="N1274" s="28"/>
    </row>
    <row r="1275" spans="1:14" x14ac:dyDescent="0.35">
      <c r="A1275" s="28">
        <f t="shared" si="20"/>
        <v>1274</v>
      </c>
      <c r="B1275" s="30"/>
      <c r="C1275" s="28"/>
      <c r="D1275" s="28"/>
      <c r="E1275" s="28"/>
      <c r="F1275" s="28"/>
      <c r="G1275" s="28"/>
      <c r="H1275" s="28" t="str">
        <f>IF(TRIM(D1275)="","",IFERROR(INDEX('Student Master'!C:C,MATCH(D1275,'Student Master'!B:B,0)),"Not Found"))</f>
        <v/>
      </c>
      <c r="I1275" s="28" t="str">
        <f>IF(TRIM(D1275)="","",IFERROR(INDEX('Student Master'!D:D,MATCH(D1275,'Student Master'!B:B,0)),"Not Found"))</f>
        <v/>
      </c>
      <c r="J1275" s="28" t="str">
        <f>IF(TRIM(D1275)="","",IFERROR(INDEX('Student Master'!H:H,MATCH(D1275,'Student Master'!B:B,0)),"Not Found"))</f>
        <v/>
      </c>
      <c r="K1275" s="28" t="str">
        <f>IF(TRIM(D1275)="","",IFERROR(INDEX('Student Master'!N:N,MATCH(D1275,'Student Master'!B:B,0)),"Not Found"))</f>
        <v/>
      </c>
      <c r="L1275" s="28" t="str">
        <f>IF(TRIM(D1275)="","",IFERROR(INDEX('Student Master'!L:L,MATCH(D1275,'Student Master'!B:B,0)),"Not Found"))</f>
        <v/>
      </c>
      <c r="M1275" s="28"/>
      <c r="N1275" s="28"/>
    </row>
    <row r="1276" spans="1:14" x14ac:dyDescent="0.35">
      <c r="A1276" s="28">
        <f t="shared" si="20"/>
        <v>1275</v>
      </c>
      <c r="B1276" s="30"/>
      <c r="C1276" s="28"/>
      <c r="D1276" s="28"/>
      <c r="E1276" s="28"/>
      <c r="F1276" s="28"/>
      <c r="G1276" s="28"/>
      <c r="H1276" s="28" t="str">
        <f>IF(TRIM(D1276)="","",IFERROR(INDEX('Student Master'!C:C,MATCH(D1276,'Student Master'!B:B,0)),"Not Found"))</f>
        <v/>
      </c>
      <c r="I1276" s="28" t="str">
        <f>IF(TRIM(D1276)="","",IFERROR(INDEX('Student Master'!D:D,MATCH(D1276,'Student Master'!B:B,0)),"Not Found"))</f>
        <v/>
      </c>
      <c r="J1276" s="28" t="str">
        <f>IF(TRIM(D1276)="","",IFERROR(INDEX('Student Master'!H:H,MATCH(D1276,'Student Master'!B:B,0)),"Not Found"))</f>
        <v/>
      </c>
      <c r="K1276" s="28" t="str">
        <f>IF(TRIM(D1276)="","",IFERROR(INDEX('Student Master'!N:N,MATCH(D1276,'Student Master'!B:B,0)),"Not Found"))</f>
        <v/>
      </c>
      <c r="L1276" s="28" t="str">
        <f>IF(TRIM(D1276)="","",IFERROR(INDEX('Student Master'!L:L,MATCH(D1276,'Student Master'!B:B,0)),"Not Found"))</f>
        <v/>
      </c>
      <c r="M1276" s="28"/>
      <c r="N1276" s="28"/>
    </row>
    <row r="1277" spans="1:14" x14ac:dyDescent="0.35">
      <c r="A1277" s="28">
        <f t="shared" si="20"/>
        <v>1276</v>
      </c>
      <c r="B1277" s="30"/>
      <c r="C1277" s="28"/>
      <c r="D1277" s="28"/>
      <c r="E1277" s="28"/>
      <c r="F1277" s="28"/>
      <c r="G1277" s="28"/>
      <c r="H1277" s="28" t="str">
        <f>IF(TRIM(D1277)="","",IFERROR(INDEX('Student Master'!C:C,MATCH(D1277,'Student Master'!B:B,0)),"Not Found"))</f>
        <v/>
      </c>
      <c r="I1277" s="28" t="str">
        <f>IF(TRIM(D1277)="","",IFERROR(INDEX('Student Master'!D:D,MATCH(D1277,'Student Master'!B:B,0)),"Not Found"))</f>
        <v/>
      </c>
      <c r="J1277" s="28" t="str">
        <f>IF(TRIM(D1277)="","",IFERROR(INDEX('Student Master'!H:H,MATCH(D1277,'Student Master'!B:B,0)),"Not Found"))</f>
        <v/>
      </c>
      <c r="K1277" s="28" t="str">
        <f>IF(TRIM(D1277)="","",IFERROR(INDEX('Student Master'!N:N,MATCH(D1277,'Student Master'!B:B,0)),"Not Found"))</f>
        <v/>
      </c>
      <c r="L1277" s="28" t="str">
        <f>IF(TRIM(D1277)="","",IFERROR(INDEX('Student Master'!L:L,MATCH(D1277,'Student Master'!B:B,0)),"Not Found"))</f>
        <v/>
      </c>
      <c r="M1277" s="28"/>
      <c r="N1277" s="28"/>
    </row>
    <row r="1278" spans="1:14" x14ac:dyDescent="0.35">
      <c r="A1278" s="28">
        <f t="shared" si="20"/>
        <v>1277</v>
      </c>
      <c r="B1278" s="30"/>
      <c r="C1278" s="28"/>
      <c r="D1278" s="28"/>
      <c r="E1278" s="28"/>
      <c r="F1278" s="28"/>
      <c r="G1278" s="28"/>
      <c r="H1278" s="28" t="str">
        <f>IF(TRIM(D1278)="","",IFERROR(INDEX('Student Master'!C:C,MATCH(D1278,'Student Master'!B:B,0)),"Not Found"))</f>
        <v/>
      </c>
      <c r="I1278" s="28" t="str">
        <f>IF(TRIM(D1278)="","",IFERROR(INDEX('Student Master'!D:D,MATCH(D1278,'Student Master'!B:B,0)),"Not Found"))</f>
        <v/>
      </c>
      <c r="J1278" s="28" t="str">
        <f>IF(TRIM(D1278)="","",IFERROR(INDEX('Student Master'!H:H,MATCH(D1278,'Student Master'!B:B,0)),"Not Found"))</f>
        <v/>
      </c>
      <c r="K1278" s="28" t="str">
        <f>IF(TRIM(D1278)="","",IFERROR(INDEX('Student Master'!N:N,MATCH(D1278,'Student Master'!B:B,0)),"Not Found"))</f>
        <v/>
      </c>
      <c r="L1278" s="28" t="str">
        <f>IF(TRIM(D1278)="","",IFERROR(INDEX('Student Master'!L:L,MATCH(D1278,'Student Master'!B:B,0)),"Not Found"))</f>
        <v/>
      </c>
      <c r="M1278" s="28"/>
      <c r="N1278" s="28"/>
    </row>
    <row r="1279" spans="1:14" x14ac:dyDescent="0.35">
      <c r="A1279" s="28">
        <f t="shared" si="20"/>
        <v>1278</v>
      </c>
      <c r="B1279" s="30"/>
      <c r="C1279" s="28"/>
      <c r="D1279" s="28"/>
      <c r="E1279" s="28"/>
      <c r="F1279" s="28"/>
      <c r="G1279" s="28"/>
      <c r="H1279" s="28" t="str">
        <f>IF(TRIM(D1279)="","",IFERROR(INDEX('Student Master'!C:C,MATCH(D1279,'Student Master'!B:B,0)),"Not Found"))</f>
        <v/>
      </c>
      <c r="I1279" s="28" t="str">
        <f>IF(TRIM(D1279)="","",IFERROR(INDEX('Student Master'!D:D,MATCH(D1279,'Student Master'!B:B,0)),"Not Found"))</f>
        <v/>
      </c>
      <c r="J1279" s="28" t="str">
        <f>IF(TRIM(D1279)="","",IFERROR(INDEX('Student Master'!H:H,MATCH(D1279,'Student Master'!B:B,0)),"Not Found"))</f>
        <v/>
      </c>
      <c r="K1279" s="28" t="str">
        <f>IF(TRIM(D1279)="","",IFERROR(INDEX('Student Master'!N:N,MATCH(D1279,'Student Master'!B:B,0)),"Not Found"))</f>
        <v/>
      </c>
      <c r="L1279" s="28" t="str">
        <f>IF(TRIM(D1279)="","",IFERROR(INDEX('Student Master'!L:L,MATCH(D1279,'Student Master'!B:B,0)),"Not Found"))</f>
        <v/>
      </c>
      <c r="M1279" s="28"/>
      <c r="N1279" s="28"/>
    </row>
    <row r="1280" spans="1:14" x14ac:dyDescent="0.35">
      <c r="A1280" s="28">
        <f t="shared" si="20"/>
        <v>1279</v>
      </c>
      <c r="B1280" s="30"/>
      <c r="C1280" s="28"/>
      <c r="D1280" s="28"/>
      <c r="E1280" s="28"/>
      <c r="F1280" s="28"/>
      <c r="G1280" s="28"/>
      <c r="H1280" s="28" t="str">
        <f>IF(TRIM(D1280)="","",IFERROR(INDEX('Student Master'!C:C,MATCH(D1280,'Student Master'!B:B,0)),"Not Found"))</f>
        <v/>
      </c>
      <c r="I1280" s="28" t="str">
        <f>IF(TRIM(D1280)="","",IFERROR(INDEX('Student Master'!D:D,MATCH(D1280,'Student Master'!B:B,0)),"Not Found"))</f>
        <v/>
      </c>
      <c r="J1280" s="28" t="str">
        <f>IF(TRIM(D1280)="","",IFERROR(INDEX('Student Master'!H:H,MATCH(D1280,'Student Master'!B:B,0)),"Not Found"))</f>
        <v/>
      </c>
      <c r="K1280" s="28" t="str">
        <f>IF(TRIM(D1280)="","",IFERROR(INDEX('Student Master'!N:N,MATCH(D1280,'Student Master'!B:B,0)),"Not Found"))</f>
        <v/>
      </c>
      <c r="L1280" s="28" t="str">
        <f>IF(TRIM(D1280)="","",IFERROR(INDEX('Student Master'!L:L,MATCH(D1280,'Student Master'!B:B,0)),"Not Found"))</f>
        <v/>
      </c>
      <c r="M1280" s="28"/>
      <c r="N1280" s="28"/>
    </row>
    <row r="1281" spans="1:14" x14ac:dyDescent="0.35">
      <c r="A1281" s="28">
        <f t="shared" si="20"/>
        <v>1280</v>
      </c>
      <c r="B1281" s="30"/>
      <c r="C1281" s="28"/>
      <c r="D1281" s="28"/>
      <c r="E1281" s="28"/>
      <c r="F1281" s="28"/>
      <c r="G1281" s="28"/>
      <c r="H1281" s="28" t="str">
        <f>IF(TRIM(D1281)="","",IFERROR(INDEX('Student Master'!C:C,MATCH(D1281,'Student Master'!B:B,0)),"Not Found"))</f>
        <v/>
      </c>
      <c r="I1281" s="28" t="str">
        <f>IF(TRIM(D1281)="","",IFERROR(INDEX('Student Master'!D:D,MATCH(D1281,'Student Master'!B:B,0)),"Not Found"))</f>
        <v/>
      </c>
      <c r="J1281" s="28" t="str">
        <f>IF(TRIM(D1281)="","",IFERROR(INDEX('Student Master'!H:H,MATCH(D1281,'Student Master'!B:B,0)),"Not Found"))</f>
        <v/>
      </c>
      <c r="K1281" s="28" t="str">
        <f>IF(TRIM(D1281)="","",IFERROR(INDEX('Student Master'!N:N,MATCH(D1281,'Student Master'!B:B,0)),"Not Found"))</f>
        <v/>
      </c>
      <c r="L1281" s="28" t="str">
        <f>IF(TRIM(D1281)="","",IFERROR(INDEX('Student Master'!L:L,MATCH(D1281,'Student Master'!B:B,0)),"Not Found"))</f>
        <v/>
      </c>
      <c r="M1281" s="28"/>
      <c r="N1281" s="28"/>
    </row>
    <row r="1282" spans="1:14" x14ac:dyDescent="0.35">
      <c r="A1282" s="28">
        <f t="shared" si="20"/>
        <v>1281</v>
      </c>
      <c r="B1282" s="30"/>
      <c r="C1282" s="28"/>
      <c r="D1282" s="28"/>
      <c r="E1282" s="28"/>
      <c r="F1282" s="28"/>
      <c r="G1282" s="28"/>
      <c r="H1282" s="28" t="str">
        <f>IF(TRIM(D1282)="","",IFERROR(INDEX('Student Master'!C:C,MATCH(D1282,'Student Master'!B:B,0)),"Not Found"))</f>
        <v/>
      </c>
      <c r="I1282" s="28" t="str">
        <f>IF(TRIM(D1282)="","",IFERROR(INDEX('Student Master'!D:D,MATCH(D1282,'Student Master'!B:B,0)),"Not Found"))</f>
        <v/>
      </c>
      <c r="J1282" s="28" t="str">
        <f>IF(TRIM(D1282)="","",IFERROR(INDEX('Student Master'!H:H,MATCH(D1282,'Student Master'!B:B,0)),"Not Found"))</f>
        <v/>
      </c>
      <c r="K1282" s="28" t="str">
        <f>IF(TRIM(D1282)="","",IFERROR(INDEX('Student Master'!N:N,MATCH(D1282,'Student Master'!B:B,0)),"Not Found"))</f>
        <v/>
      </c>
      <c r="L1282" s="28" t="str">
        <f>IF(TRIM(D1282)="","",IFERROR(INDEX('Student Master'!L:L,MATCH(D1282,'Student Master'!B:B,0)),"Not Found"))</f>
        <v/>
      </c>
      <c r="M1282" s="28"/>
      <c r="N1282" s="28"/>
    </row>
    <row r="1283" spans="1:14" x14ac:dyDescent="0.35">
      <c r="A1283" s="28">
        <f t="shared" si="20"/>
        <v>1282</v>
      </c>
      <c r="B1283" s="30"/>
      <c r="C1283" s="28"/>
      <c r="D1283" s="28"/>
      <c r="E1283" s="28"/>
      <c r="F1283" s="28"/>
      <c r="G1283" s="28"/>
      <c r="H1283" s="28" t="str">
        <f>IF(TRIM(D1283)="","",IFERROR(INDEX('Student Master'!C:C,MATCH(D1283,'Student Master'!B:B,0)),"Not Found"))</f>
        <v/>
      </c>
      <c r="I1283" s="28" t="str">
        <f>IF(TRIM(D1283)="","",IFERROR(INDEX('Student Master'!D:D,MATCH(D1283,'Student Master'!B:B,0)),"Not Found"))</f>
        <v/>
      </c>
      <c r="J1283" s="28" t="str">
        <f>IF(TRIM(D1283)="","",IFERROR(INDEX('Student Master'!H:H,MATCH(D1283,'Student Master'!B:B,0)),"Not Found"))</f>
        <v/>
      </c>
      <c r="K1283" s="28" t="str">
        <f>IF(TRIM(D1283)="","",IFERROR(INDEX('Student Master'!N:N,MATCH(D1283,'Student Master'!B:B,0)),"Not Found"))</f>
        <v/>
      </c>
      <c r="L1283" s="28" t="str">
        <f>IF(TRIM(D1283)="","",IFERROR(INDEX('Student Master'!L:L,MATCH(D1283,'Student Master'!B:B,0)),"Not Found"))</f>
        <v/>
      </c>
      <c r="M1283" s="28"/>
      <c r="N1283" s="28"/>
    </row>
    <row r="1284" spans="1:14" x14ac:dyDescent="0.35">
      <c r="A1284" s="28">
        <f t="shared" si="20"/>
        <v>1283</v>
      </c>
      <c r="B1284" s="30"/>
      <c r="C1284" s="28"/>
      <c r="D1284" s="28"/>
      <c r="E1284" s="28"/>
      <c r="F1284" s="28"/>
      <c r="G1284" s="28"/>
      <c r="H1284" s="28" t="str">
        <f>IF(TRIM(D1284)="","",IFERROR(INDEX('Student Master'!C:C,MATCH(D1284,'Student Master'!B:B,0)),"Not Found"))</f>
        <v/>
      </c>
      <c r="I1284" s="28" t="str">
        <f>IF(TRIM(D1284)="","",IFERROR(INDEX('Student Master'!D:D,MATCH(D1284,'Student Master'!B:B,0)),"Not Found"))</f>
        <v/>
      </c>
      <c r="J1284" s="28" t="str">
        <f>IF(TRIM(D1284)="","",IFERROR(INDEX('Student Master'!H:H,MATCH(D1284,'Student Master'!B:B,0)),"Not Found"))</f>
        <v/>
      </c>
      <c r="K1284" s="28" t="str">
        <f>IF(TRIM(D1284)="","",IFERROR(INDEX('Student Master'!N:N,MATCH(D1284,'Student Master'!B:B,0)),"Not Found"))</f>
        <v/>
      </c>
      <c r="L1284" s="28" t="str">
        <f>IF(TRIM(D1284)="","",IFERROR(INDEX('Student Master'!L:L,MATCH(D1284,'Student Master'!B:B,0)),"Not Found"))</f>
        <v/>
      </c>
      <c r="M1284" s="28"/>
      <c r="N1284" s="28"/>
    </row>
    <row r="1285" spans="1:14" x14ac:dyDescent="0.35">
      <c r="A1285" s="28">
        <f t="shared" si="20"/>
        <v>1284</v>
      </c>
      <c r="B1285" s="30"/>
      <c r="C1285" s="28"/>
      <c r="D1285" s="28"/>
      <c r="E1285" s="28"/>
      <c r="F1285" s="28"/>
      <c r="G1285" s="28"/>
      <c r="H1285" s="28" t="str">
        <f>IF(TRIM(D1285)="","",IFERROR(INDEX('Student Master'!C:C,MATCH(D1285,'Student Master'!B:B,0)),"Not Found"))</f>
        <v/>
      </c>
      <c r="I1285" s="28" t="str">
        <f>IF(TRIM(D1285)="","",IFERROR(INDEX('Student Master'!D:D,MATCH(D1285,'Student Master'!B:B,0)),"Not Found"))</f>
        <v/>
      </c>
      <c r="J1285" s="28" t="str">
        <f>IF(TRIM(D1285)="","",IFERROR(INDEX('Student Master'!H:H,MATCH(D1285,'Student Master'!B:B,0)),"Not Found"))</f>
        <v/>
      </c>
      <c r="K1285" s="28" t="str">
        <f>IF(TRIM(D1285)="","",IFERROR(INDEX('Student Master'!N:N,MATCH(D1285,'Student Master'!B:B,0)),"Not Found"))</f>
        <v/>
      </c>
      <c r="L1285" s="28" t="str">
        <f>IF(TRIM(D1285)="","",IFERROR(INDEX('Student Master'!L:L,MATCH(D1285,'Student Master'!B:B,0)),"Not Found"))</f>
        <v/>
      </c>
      <c r="M1285" s="28"/>
      <c r="N1285" s="28"/>
    </row>
    <row r="1286" spans="1:14" x14ac:dyDescent="0.35">
      <c r="A1286" s="28">
        <f t="shared" si="20"/>
        <v>1285</v>
      </c>
      <c r="B1286" s="30"/>
      <c r="C1286" s="28"/>
      <c r="D1286" s="28"/>
      <c r="E1286" s="28"/>
      <c r="F1286" s="28"/>
      <c r="G1286" s="28"/>
      <c r="H1286" s="28" t="str">
        <f>IF(TRIM(D1286)="","",IFERROR(INDEX('Student Master'!C:C,MATCH(D1286,'Student Master'!B:B,0)),"Not Found"))</f>
        <v/>
      </c>
      <c r="I1286" s="28" t="str">
        <f>IF(TRIM(D1286)="","",IFERROR(INDEX('Student Master'!D:D,MATCH(D1286,'Student Master'!B:B,0)),"Not Found"))</f>
        <v/>
      </c>
      <c r="J1286" s="28" t="str">
        <f>IF(TRIM(D1286)="","",IFERROR(INDEX('Student Master'!H:H,MATCH(D1286,'Student Master'!B:B,0)),"Not Found"))</f>
        <v/>
      </c>
      <c r="K1286" s="28" t="str">
        <f>IF(TRIM(D1286)="","",IFERROR(INDEX('Student Master'!N:N,MATCH(D1286,'Student Master'!B:B,0)),"Not Found"))</f>
        <v/>
      </c>
      <c r="L1286" s="28" t="str">
        <f>IF(TRIM(D1286)="","",IFERROR(INDEX('Student Master'!L:L,MATCH(D1286,'Student Master'!B:B,0)),"Not Found"))</f>
        <v/>
      </c>
      <c r="M1286" s="28"/>
      <c r="N1286" s="28"/>
    </row>
    <row r="1287" spans="1:14" x14ac:dyDescent="0.35">
      <c r="A1287" s="28">
        <f t="shared" si="20"/>
        <v>1286</v>
      </c>
      <c r="B1287" s="30"/>
      <c r="C1287" s="28"/>
      <c r="D1287" s="28"/>
      <c r="E1287" s="28"/>
      <c r="F1287" s="28"/>
      <c r="G1287" s="28"/>
      <c r="H1287" s="28" t="str">
        <f>IF(TRIM(D1287)="","",IFERROR(INDEX('Student Master'!C:C,MATCH(D1287,'Student Master'!B:B,0)),"Not Found"))</f>
        <v/>
      </c>
      <c r="I1287" s="28" t="str">
        <f>IF(TRIM(D1287)="","",IFERROR(INDEX('Student Master'!D:D,MATCH(D1287,'Student Master'!B:B,0)),"Not Found"))</f>
        <v/>
      </c>
      <c r="J1287" s="28" t="str">
        <f>IF(TRIM(D1287)="","",IFERROR(INDEX('Student Master'!H:H,MATCH(D1287,'Student Master'!B:B,0)),"Not Found"))</f>
        <v/>
      </c>
      <c r="K1287" s="28" t="str">
        <f>IF(TRIM(D1287)="","",IFERROR(INDEX('Student Master'!N:N,MATCH(D1287,'Student Master'!B:B,0)),"Not Found"))</f>
        <v/>
      </c>
      <c r="L1287" s="28" t="str">
        <f>IF(TRIM(D1287)="","",IFERROR(INDEX('Student Master'!L:L,MATCH(D1287,'Student Master'!B:B,0)),"Not Found"))</f>
        <v/>
      </c>
      <c r="M1287" s="28"/>
      <c r="N1287" s="28"/>
    </row>
    <row r="1288" spans="1:14" x14ac:dyDescent="0.35">
      <c r="A1288" s="28">
        <f t="shared" si="20"/>
        <v>1287</v>
      </c>
      <c r="B1288" s="30"/>
      <c r="C1288" s="28"/>
      <c r="D1288" s="28"/>
      <c r="E1288" s="28"/>
      <c r="F1288" s="28"/>
      <c r="G1288" s="28"/>
      <c r="H1288" s="28" t="str">
        <f>IF(TRIM(D1288)="","",IFERROR(INDEX('Student Master'!C:C,MATCH(D1288,'Student Master'!B:B,0)),"Not Found"))</f>
        <v/>
      </c>
      <c r="I1288" s="28" t="str">
        <f>IF(TRIM(D1288)="","",IFERROR(INDEX('Student Master'!D:D,MATCH(D1288,'Student Master'!B:B,0)),"Not Found"))</f>
        <v/>
      </c>
      <c r="J1288" s="28" t="str">
        <f>IF(TRIM(D1288)="","",IFERROR(INDEX('Student Master'!H:H,MATCH(D1288,'Student Master'!B:B,0)),"Not Found"))</f>
        <v/>
      </c>
      <c r="K1288" s="28" t="str">
        <f>IF(TRIM(D1288)="","",IFERROR(INDEX('Student Master'!N:N,MATCH(D1288,'Student Master'!B:B,0)),"Not Found"))</f>
        <v/>
      </c>
      <c r="L1288" s="28" t="str">
        <f>IF(TRIM(D1288)="","",IFERROR(INDEX('Student Master'!L:L,MATCH(D1288,'Student Master'!B:B,0)),"Not Found"))</f>
        <v/>
      </c>
      <c r="M1288" s="28"/>
      <c r="N1288" s="28"/>
    </row>
    <row r="1289" spans="1:14" x14ac:dyDescent="0.35">
      <c r="A1289" s="28">
        <f t="shared" si="20"/>
        <v>1288</v>
      </c>
      <c r="B1289" s="30"/>
      <c r="C1289" s="28"/>
      <c r="D1289" s="28"/>
      <c r="E1289" s="28"/>
      <c r="F1289" s="28"/>
      <c r="G1289" s="28"/>
      <c r="H1289" s="28" t="str">
        <f>IF(TRIM(D1289)="","",IFERROR(INDEX('Student Master'!C:C,MATCH(D1289,'Student Master'!B:B,0)),"Not Found"))</f>
        <v/>
      </c>
      <c r="I1289" s="28" t="str">
        <f>IF(TRIM(D1289)="","",IFERROR(INDEX('Student Master'!D:D,MATCH(D1289,'Student Master'!B:B,0)),"Not Found"))</f>
        <v/>
      </c>
      <c r="J1289" s="28" t="str">
        <f>IF(TRIM(D1289)="","",IFERROR(INDEX('Student Master'!H:H,MATCH(D1289,'Student Master'!B:B,0)),"Not Found"))</f>
        <v/>
      </c>
      <c r="K1289" s="28" t="str">
        <f>IF(TRIM(D1289)="","",IFERROR(INDEX('Student Master'!N:N,MATCH(D1289,'Student Master'!B:B,0)),"Not Found"))</f>
        <v/>
      </c>
      <c r="L1289" s="28" t="str">
        <f>IF(TRIM(D1289)="","",IFERROR(INDEX('Student Master'!L:L,MATCH(D1289,'Student Master'!B:B,0)),"Not Found"))</f>
        <v/>
      </c>
      <c r="M1289" s="28"/>
      <c r="N1289" s="28"/>
    </row>
    <row r="1290" spans="1:14" x14ac:dyDescent="0.35">
      <c r="A1290" s="28">
        <f t="shared" si="20"/>
        <v>1289</v>
      </c>
      <c r="B1290" s="30"/>
      <c r="C1290" s="28"/>
      <c r="D1290" s="28"/>
      <c r="E1290" s="28"/>
      <c r="F1290" s="28"/>
      <c r="G1290" s="28"/>
      <c r="H1290" s="28" t="str">
        <f>IF(TRIM(D1290)="","",IFERROR(INDEX('Student Master'!C:C,MATCH(D1290,'Student Master'!B:B,0)),"Not Found"))</f>
        <v/>
      </c>
      <c r="I1290" s="28" t="str">
        <f>IF(TRIM(D1290)="","",IFERROR(INDEX('Student Master'!D:D,MATCH(D1290,'Student Master'!B:B,0)),"Not Found"))</f>
        <v/>
      </c>
      <c r="J1290" s="28" t="str">
        <f>IF(TRIM(D1290)="","",IFERROR(INDEX('Student Master'!H:H,MATCH(D1290,'Student Master'!B:B,0)),"Not Found"))</f>
        <v/>
      </c>
      <c r="K1290" s="28" t="str">
        <f>IF(TRIM(D1290)="","",IFERROR(INDEX('Student Master'!N:N,MATCH(D1290,'Student Master'!B:B,0)),"Not Found"))</f>
        <v/>
      </c>
      <c r="L1290" s="28" t="str">
        <f>IF(TRIM(D1290)="","",IFERROR(INDEX('Student Master'!L:L,MATCH(D1290,'Student Master'!B:B,0)),"Not Found"))</f>
        <v/>
      </c>
      <c r="M1290" s="28"/>
      <c r="N1290" s="28"/>
    </row>
    <row r="1291" spans="1:14" x14ac:dyDescent="0.35">
      <c r="A1291" s="28">
        <f t="shared" si="20"/>
        <v>1290</v>
      </c>
      <c r="B1291" s="30"/>
      <c r="C1291" s="28"/>
      <c r="D1291" s="28"/>
      <c r="E1291" s="28"/>
      <c r="F1291" s="28"/>
      <c r="G1291" s="28"/>
      <c r="H1291" s="28" t="str">
        <f>IF(TRIM(D1291)="","",IFERROR(INDEX('Student Master'!C:C,MATCH(D1291,'Student Master'!B:B,0)),"Not Found"))</f>
        <v/>
      </c>
      <c r="I1291" s="28" t="str">
        <f>IF(TRIM(D1291)="","",IFERROR(INDEX('Student Master'!D:D,MATCH(D1291,'Student Master'!B:B,0)),"Not Found"))</f>
        <v/>
      </c>
      <c r="J1291" s="28" t="str">
        <f>IF(TRIM(D1291)="","",IFERROR(INDEX('Student Master'!H:H,MATCH(D1291,'Student Master'!B:B,0)),"Not Found"))</f>
        <v/>
      </c>
      <c r="K1291" s="28" t="str">
        <f>IF(TRIM(D1291)="","",IFERROR(INDEX('Student Master'!N:N,MATCH(D1291,'Student Master'!B:B,0)),"Not Found"))</f>
        <v/>
      </c>
      <c r="L1291" s="28" t="str">
        <f>IF(TRIM(D1291)="","",IFERROR(INDEX('Student Master'!L:L,MATCH(D1291,'Student Master'!B:B,0)),"Not Found"))</f>
        <v/>
      </c>
      <c r="M1291" s="28"/>
      <c r="N1291" s="28"/>
    </row>
    <row r="1292" spans="1:14" x14ac:dyDescent="0.35">
      <c r="A1292" s="28">
        <f t="shared" si="20"/>
        <v>1291</v>
      </c>
      <c r="B1292" s="30"/>
      <c r="C1292" s="28"/>
      <c r="D1292" s="28"/>
      <c r="E1292" s="28"/>
      <c r="F1292" s="28"/>
      <c r="G1292" s="28"/>
      <c r="H1292" s="28" t="str">
        <f>IF(TRIM(D1292)="","",IFERROR(INDEX('Student Master'!C:C,MATCH(D1292,'Student Master'!B:B,0)),"Not Found"))</f>
        <v/>
      </c>
      <c r="I1292" s="28" t="str">
        <f>IF(TRIM(D1292)="","",IFERROR(INDEX('Student Master'!D:D,MATCH(D1292,'Student Master'!B:B,0)),"Not Found"))</f>
        <v/>
      </c>
      <c r="J1292" s="28" t="str">
        <f>IF(TRIM(D1292)="","",IFERROR(INDEX('Student Master'!H:H,MATCH(D1292,'Student Master'!B:B,0)),"Not Found"))</f>
        <v/>
      </c>
      <c r="K1292" s="28" t="str">
        <f>IF(TRIM(D1292)="","",IFERROR(INDEX('Student Master'!N:N,MATCH(D1292,'Student Master'!B:B,0)),"Not Found"))</f>
        <v/>
      </c>
      <c r="L1292" s="28" t="str">
        <f>IF(TRIM(D1292)="","",IFERROR(INDEX('Student Master'!L:L,MATCH(D1292,'Student Master'!B:B,0)),"Not Found"))</f>
        <v/>
      </c>
      <c r="M1292" s="28"/>
      <c r="N1292" s="28"/>
    </row>
    <row r="1293" spans="1:14" x14ac:dyDescent="0.35">
      <c r="A1293" s="28">
        <f t="shared" si="20"/>
        <v>1292</v>
      </c>
      <c r="B1293" s="30"/>
      <c r="C1293" s="28"/>
      <c r="D1293" s="28"/>
      <c r="E1293" s="28"/>
      <c r="F1293" s="28"/>
      <c r="G1293" s="28"/>
      <c r="H1293" s="28" t="str">
        <f>IF(TRIM(D1293)="","",IFERROR(INDEX('Student Master'!C:C,MATCH(D1293,'Student Master'!B:B,0)),"Not Found"))</f>
        <v/>
      </c>
      <c r="I1293" s="28" t="str">
        <f>IF(TRIM(D1293)="","",IFERROR(INDEX('Student Master'!D:D,MATCH(D1293,'Student Master'!B:B,0)),"Not Found"))</f>
        <v/>
      </c>
      <c r="J1293" s="28" t="str">
        <f>IF(TRIM(D1293)="","",IFERROR(INDEX('Student Master'!H:H,MATCH(D1293,'Student Master'!B:B,0)),"Not Found"))</f>
        <v/>
      </c>
      <c r="K1293" s="28" t="str">
        <f>IF(TRIM(D1293)="","",IFERROR(INDEX('Student Master'!N:N,MATCH(D1293,'Student Master'!B:B,0)),"Not Found"))</f>
        <v/>
      </c>
      <c r="L1293" s="28" t="str">
        <f>IF(TRIM(D1293)="","",IFERROR(INDEX('Student Master'!L:L,MATCH(D1293,'Student Master'!B:B,0)),"Not Found"))</f>
        <v/>
      </c>
      <c r="M1293" s="28"/>
      <c r="N1293" s="28"/>
    </row>
    <row r="1294" spans="1:14" x14ac:dyDescent="0.35">
      <c r="A1294" s="28">
        <f t="shared" si="20"/>
        <v>1293</v>
      </c>
      <c r="B1294" s="30"/>
      <c r="C1294" s="28"/>
      <c r="D1294" s="28"/>
      <c r="E1294" s="28"/>
      <c r="F1294" s="28"/>
      <c r="G1294" s="28"/>
      <c r="H1294" s="28" t="str">
        <f>IF(TRIM(D1294)="","",IFERROR(INDEX('Student Master'!C:C,MATCH(D1294,'Student Master'!B:B,0)),"Not Found"))</f>
        <v/>
      </c>
      <c r="I1294" s="28" t="str">
        <f>IF(TRIM(D1294)="","",IFERROR(INDEX('Student Master'!D:D,MATCH(D1294,'Student Master'!B:B,0)),"Not Found"))</f>
        <v/>
      </c>
      <c r="J1294" s="28" t="str">
        <f>IF(TRIM(D1294)="","",IFERROR(INDEX('Student Master'!H:H,MATCH(D1294,'Student Master'!B:B,0)),"Not Found"))</f>
        <v/>
      </c>
      <c r="K1294" s="28" t="str">
        <f>IF(TRIM(D1294)="","",IFERROR(INDEX('Student Master'!N:N,MATCH(D1294,'Student Master'!B:B,0)),"Not Found"))</f>
        <v/>
      </c>
      <c r="L1294" s="28" t="str">
        <f>IF(TRIM(D1294)="","",IFERROR(INDEX('Student Master'!L:L,MATCH(D1294,'Student Master'!B:B,0)),"Not Found"))</f>
        <v/>
      </c>
      <c r="M1294" s="28"/>
      <c r="N1294" s="28"/>
    </row>
    <row r="1295" spans="1:14" x14ac:dyDescent="0.35">
      <c r="A1295" s="28">
        <f t="shared" si="20"/>
        <v>1294</v>
      </c>
      <c r="B1295" s="30"/>
      <c r="C1295" s="28"/>
      <c r="D1295" s="28"/>
      <c r="E1295" s="28"/>
      <c r="F1295" s="28"/>
      <c r="G1295" s="28"/>
      <c r="H1295" s="28" t="str">
        <f>IF(TRIM(D1295)="","",IFERROR(INDEX('Student Master'!C:C,MATCH(D1295,'Student Master'!B:B,0)),"Not Found"))</f>
        <v/>
      </c>
      <c r="I1295" s="28" t="str">
        <f>IF(TRIM(D1295)="","",IFERROR(INDEX('Student Master'!D:D,MATCH(D1295,'Student Master'!B:B,0)),"Not Found"))</f>
        <v/>
      </c>
      <c r="J1295" s="28" t="str">
        <f>IF(TRIM(D1295)="","",IFERROR(INDEX('Student Master'!H:H,MATCH(D1295,'Student Master'!B:B,0)),"Not Found"))</f>
        <v/>
      </c>
      <c r="K1295" s="28" t="str">
        <f>IF(TRIM(D1295)="","",IFERROR(INDEX('Student Master'!N:N,MATCH(D1295,'Student Master'!B:B,0)),"Not Found"))</f>
        <v/>
      </c>
      <c r="L1295" s="28" t="str">
        <f>IF(TRIM(D1295)="","",IFERROR(INDEX('Student Master'!L:L,MATCH(D1295,'Student Master'!B:B,0)),"Not Found"))</f>
        <v/>
      </c>
      <c r="M1295" s="28"/>
      <c r="N1295" s="28"/>
    </row>
    <row r="1296" spans="1:14" x14ac:dyDescent="0.35">
      <c r="A1296" s="28">
        <f t="shared" si="20"/>
        <v>1295</v>
      </c>
      <c r="B1296" s="30"/>
      <c r="C1296" s="28"/>
      <c r="D1296" s="28"/>
      <c r="E1296" s="28"/>
      <c r="F1296" s="28"/>
      <c r="G1296" s="28"/>
      <c r="H1296" s="28" t="str">
        <f>IF(TRIM(D1296)="","",IFERROR(INDEX('Student Master'!C:C,MATCH(D1296,'Student Master'!B:B,0)),"Not Found"))</f>
        <v/>
      </c>
      <c r="I1296" s="28" t="str">
        <f>IF(TRIM(D1296)="","",IFERROR(INDEX('Student Master'!D:D,MATCH(D1296,'Student Master'!B:B,0)),"Not Found"))</f>
        <v/>
      </c>
      <c r="J1296" s="28" t="str">
        <f>IF(TRIM(D1296)="","",IFERROR(INDEX('Student Master'!H:H,MATCH(D1296,'Student Master'!B:B,0)),"Not Found"))</f>
        <v/>
      </c>
      <c r="K1296" s="28" t="str">
        <f>IF(TRIM(D1296)="","",IFERROR(INDEX('Student Master'!N:N,MATCH(D1296,'Student Master'!B:B,0)),"Not Found"))</f>
        <v/>
      </c>
      <c r="L1296" s="28" t="str">
        <f>IF(TRIM(D1296)="","",IFERROR(INDEX('Student Master'!L:L,MATCH(D1296,'Student Master'!B:B,0)),"Not Found"))</f>
        <v/>
      </c>
      <c r="M1296" s="28"/>
      <c r="N1296" s="28"/>
    </row>
    <row r="1297" spans="1:14" x14ac:dyDescent="0.35">
      <c r="A1297" s="28">
        <f t="shared" si="20"/>
        <v>1296</v>
      </c>
      <c r="B1297" s="30"/>
      <c r="C1297" s="28"/>
      <c r="D1297" s="28"/>
      <c r="E1297" s="28"/>
      <c r="F1297" s="28"/>
      <c r="G1297" s="28"/>
      <c r="H1297" s="28" t="str">
        <f>IF(TRIM(D1297)="","",IFERROR(INDEX('Student Master'!C:C,MATCH(D1297,'Student Master'!B:B,0)),"Not Found"))</f>
        <v/>
      </c>
      <c r="I1297" s="28" t="str">
        <f>IF(TRIM(D1297)="","",IFERROR(INDEX('Student Master'!D:D,MATCH(D1297,'Student Master'!B:B,0)),"Not Found"))</f>
        <v/>
      </c>
      <c r="J1297" s="28" t="str">
        <f>IF(TRIM(D1297)="","",IFERROR(INDEX('Student Master'!H:H,MATCH(D1297,'Student Master'!B:B,0)),"Not Found"))</f>
        <v/>
      </c>
      <c r="K1297" s="28" t="str">
        <f>IF(TRIM(D1297)="","",IFERROR(INDEX('Student Master'!N:N,MATCH(D1297,'Student Master'!B:B,0)),"Not Found"))</f>
        <v/>
      </c>
      <c r="L1297" s="28" t="str">
        <f>IF(TRIM(D1297)="","",IFERROR(INDEX('Student Master'!L:L,MATCH(D1297,'Student Master'!B:B,0)),"Not Found"))</f>
        <v/>
      </c>
      <c r="M1297" s="28"/>
      <c r="N1297" s="28"/>
    </row>
    <row r="1298" spans="1:14" x14ac:dyDescent="0.35">
      <c r="A1298" s="28">
        <f t="shared" ref="A1298:A1361" si="21">A1297+1</f>
        <v>1297</v>
      </c>
      <c r="B1298" s="30"/>
      <c r="C1298" s="28"/>
      <c r="D1298" s="28"/>
      <c r="E1298" s="28"/>
      <c r="F1298" s="28"/>
      <c r="G1298" s="28"/>
      <c r="H1298" s="28" t="str">
        <f>IF(TRIM(D1298)="","",IFERROR(INDEX('Student Master'!C:C,MATCH(D1298,'Student Master'!B:B,0)),"Not Found"))</f>
        <v/>
      </c>
      <c r="I1298" s="28" t="str">
        <f>IF(TRIM(D1298)="","",IFERROR(INDEX('Student Master'!D:D,MATCH(D1298,'Student Master'!B:B,0)),"Not Found"))</f>
        <v/>
      </c>
      <c r="J1298" s="28" t="str">
        <f>IF(TRIM(D1298)="","",IFERROR(INDEX('Student Master'!H:H,MATCH(D1298,'Student Master'!B:B,0)),"Not Found"))</f>
        <v/>
      </c>
      <c r="K1298" s="28" t="str">
        <f>IF(TRIM(D1298)="","",IFERROR(INDEX('Student Master'!N:N,MATCH(D1298,'Student Master'!B:B,0)),"Not Found"))</f>
        <v/>
      </c>
      <c r="L1298" s="28" t="str">
        <f>IF(TRIM(D1298)="","",IFERROR(INDEX('Student Master'!L:L,MATCH(D1298,'Student Master'!B:B,0)),"Not Found"))</f>
        <v/>
      </c>
      <c r="M1298" s="28"/>
      <c r="N1298" s="28"/>
    </row>
    <row r="1299" spans="1:14" x14ac:dyDescent="0.35">
      <c r="A1299" s="28">
        <f t="shared" si="21"/>
        <v>1298</v>
      </c>
      <c r="B1299" s="30"/>
      <c r="C1299" s="28"/>
      <c r="D1299" s="28"/>
      <c r="E1299" s="28"/>
      <c r="F1299" s="28"/>
      <c r="G1299" s="28"/>
      <c r="H1299" s="28" t="str">
        <f>IF(TRIM(D1299)="","",IFERROR(INDEX('Student Master'!C:C,MATCH(D1299,'Student Master'!B:B,0)),"Not Found"))</f>
        <v/>
      </c>
      <c r="I1299" s="28" t="str">
        <f>IF(TRIM(D1299)="","",IFERROR(INDEX('Student Master'!D:D,MATCH(D1299,'Student Master'!B:B,0)),"Not Found"))</f>
        <v/>
      </c>
      <c r="J1299" s="28" t="str">
        <f>IF(TRIM(D1299)="","",IFERROR(INDEX('Student Master'!H:H,MATCH(D1299,'Student Master'!B:B,0)),"Not Found"))</f>
        <v/>
      </c>
      <c r="K1299" s="28" t="str">
        <f>IF(TRIM(D1299)="","",IFERROR(INDEX('Student Master'!N:N,MATCH(D1299,'Student Master'!B:B,0)),"Not Found"))</f>
        <v/>
      </c>
      <c r="L1299" s="28" t="str">
        <f>IF(TRIM(D1299)="","",IFERROR(INDEX('Student Master'!L:L,MATCH(D1299,'Student Master'!B:B,0)),"Not Found"))</f>
        <v/>
      </c>
      <c r="M1299" s="28"/>
      <c r="N1299" s="28"/>
    </row>
    <row r="1300" spans="1:14" x14ac:dyDescent="0.35">
      <c r="A1300" s="28">
        <f t="shared" si="21"/>
        <v>1299</v>
      </c>
      <c r="B1300" s="30"/>
      <c r="C1300" s="28"/>
      <c r="D1300" s="28"/>
      <c r="E1300" s="28"/>
      <c r="F1300" s="28"/>
      <c r="G1300" s="28"/>
      <c r="H1300" s="28" t="str">
        <f>IF(TRIM(D1300)="","",IFERROR(INDEX('Student Master'!C:C,MATCH(D1300,'Student Master'!B:B,0)),"Not Found"))</f>
        <v/>
      </c>
      <c r="I1300" s="28" t="str">
        <f>IF(TRIM(D1300)="","",IFERROR(INDEX('Student Master'!D:D,MATCH(D1300,'Student Master'!B:B,0)),"Not Found"))</f>
        <v/>
      </c>
      <c r="J1300" s="28" t="str">
        <f>IF(TRIM(D1300)="","",IFERROR(INDEX('Student Master'!H:H,MATCH(D1300,'Student Master'!B:B,0)),"Not Found"))</f>
        <v/>
      </c>
      <c r="K1300" s="28" t="str">
        <f>IF(TRIM(D1300)="","",IFERROR(INDEX('Student Master'!N:N,MATCH(D1300,'Student Master'!B:B,0)),"Not Found"))</f>
        <v/>
      </c>
      <c r="L1300" s="28" t="str">
        <f>IF(TRIM(D1300)="","",IFERROR(INDEX('Student Master'!L:L,MATCH(D1300,'Student Master'!B:B,0)),"Not Found"))</f>
        <v/>
      </c>
      <c r="M1300" s="28"/>
      <c r="N1300" s="28"/>
    </row>
    <row r="1301" spans="1:14" x14ac:dyDescent="0.35">
      <c r="A1301" s="28">
        <f t="shared" si="21"/>
        <v>1300</v>
      </c>
      <c r="B1301" s="30"/>
      <c r="C1301" s="28"/>
      <c r="D1301" s="28"/>
      <c r="E1301" s="28"/>
      <c r="F1301" s="28"/>
      <c r="G1301" s="28"/>
      <c r="H1301" s="28" t="str">
        <f>IF(TRIM(D1301)="","",IFERROR(INDEX('Student Master'!C:C,MATCH(D1301,'Student Master'!B:B,0)),"Not Found"))</f>
        <v/>
      </c>
      <c r="I1301" s="28" t="str">
        <f>IF(TRIM(D1301)="","",IFERROR(INDEX('Student Master'!D:D,MATCH(D1301,'Student Master'!B:B,0)),"Not Found"))</f>
        <v/>
      </c>
      <c r="J1301" s="28" t="str">
        <f>IF(TRIM(D1301)="","",IFERROR(INDEX('Student Master'!H:H,MATCH(D1301,'Student Master'!B:B,0)),"Not Found"))</f>
        <v/>
      </c>
      <c r="K1301" s="28" t="str">
        <f>IF(TRIM(D1301)="","",IFERROR(INDEX('Student Master'!N:N,MATCH(D1301,'Student Master'!B:B,0)),"Not Found"))</f>
        <v/>
      </c>
      <c r="L1301" s="28" t="str">
        <f>IF(TRIM(D1301)="","",IFERROR(INDEX('Student Master'!L:L,MATCH(D1301,'Student Master'!B:B,0)),"Not Found"))</f>
        <v/>
      </c>
      <c r="M1301" s="28"/>
      <c r="N1301" s="28"/>
    </row>
    <row r="1302" spans="1:14" x14ac:dyDescent="0.35">
      <c r="A1302" s="28">
        <f t="shared" si="21"/>
        <v>1301</v>
      </c>
      <c r="B1302" s="30"/>
      <c r="C1302" s="28"/>
      <c r="D1302" s="28"/>
      <c r="E1302" s="28"/>
      <c r="F1302" s="28"/>
      <c r="G1302" s="28"/>
      <c r="H1302" s="28" t="str">
        <f>IF(TRIM(D1302)="","",IFERROR(INDEX('Student Master'!C:C,MATCH(D1302,'Student Master'!B:B,0)),"Not Found"))</f>
        <v/>
      </c>
      <c r="I1302" s="28" t="str">
        <f>IF(TRIM(D1302)="","",IFERROR(INDEX('Student Master'!D:D,MATCH(D1302,'Student Master'!B:B,0)),"Not Found"))</f>
        <v/>
      </c>
      <c r="J1302" s="28" t="str">
        <f>IF(TRIM(D1302)="","",IFERROR(INDEX('Student Master'!H:H,MATCH(D1302,'Student Master'!B:B,0)),"Not Found"))</f>
        <v/>
      </c>
      <c r="K1302" s="28" t="str">
        <f>IF(TRIM(D1302)="","",IFERROR(INDEX('Student Master'!N:N,MATCH(D1302,'Student Master'!B:B,0)),"Not Found"))</f>
        <v/>
      </c>
      <c r="L1302" s="28" t="str">
        <f>IF(TRIM(D1302)="","",IFERROR(INDEX('Student Master'!L:L,MATCH(D1302,'Student Master'!B:B,0)),"Not Found"))</f>
        <v/>
      </c>
      <c r="M1302" s="28"/>
      <c r="N1302" s="28"/>
    </row>
    <row r="1303" spans="1:14" x14ac:dyDescent="0.35">
      <c r="A1303" s="28">
        <f t="shared" si="21"/>
        <v>1302</v>
      </c>
      <c r="B1303" s="30"/>
      <c r="C1303" s="28"/>
      <c r="D1303" s="28"/>
      <c r="E1303" s="28"/>
      <c r="F1303" s="28"/>
      <c r="G1303" s="28"/>
      <c r="H1303" s="28" t="str">
        <f>IF(TRIM(D1303)="","",IFERROR(INDEX('Student Master'!C:C,MATCH(D1303,'Student Master'!B:B,0)),"Not Found"))</f>
        <v/>
      </c>
      <c r="I1303" s="28" t="str">
        <f>IF(TRIM(D1303)="","",IFERROR(INDEX('Student Master'!D:D,MATCH(D1303,'Student Master'!B:B,0)),"Not Found"))</f>
        <v/>
      </c>
      <c r="J1303" s="28" t="str">
        <f>IF(TRIM(D1303)="","",IFERROR(INDEX('Student Master'!H:H,MATCH(D1303,'Student Master'!B:B,0)),"Not Found"))</f>
        <v/>
      </c>
      <c r="K1303" s="28" t="str">
        <f>IF(TRIM(D1303)="","",IFERROR(INDEX('Student Master'!N:N,MATCH(D1303,'Student Master'!B:B,0)),"Not Found"))</f>
        <v/>
      </c>
      <c r="L1303" s="28" t="str">
        <f>IF(TRIM(D1303)="","",IFERROR(INDEX('Student Master'!L:L,MATCH(D1303,'Student Master'!B:B,0)),"Not Found"))</f>
        <v/>
      </c>
      <c r="M1303" s="28"/>
      <c r="N1303" s="28"/>
    </row>
    <row r="1304" spans="1:14" x14ac:dyDescent="0.35">
      <c r="A1304" s="28">
        <f t="shared" si="21"/>
        <v>1303</v>
      </c>
      <c r="B1304" s="30"/>
      <c r="C1304" s="28"/>
      <c r="D1304" s="28"/>
      <c r="E1304" s="28"/>
      <c r="F1304" s="28"/>
      <c r="G1304" s="28"/>
      <c r="H1304" s="28" t="str">
        <f>IF(TRIM(D1304)="","",IFERROR(INDEX('Student Master'!C:C,MATCH(D1304,'Student Master'!B:B,0)),"Not Found"))</f>
        <v/>
      </c>
      <c r="I1304" s="28" t="str">
        <f>IF(TRIM(D1304)="","",IFERROR(INDEX('Student Master'!D:D,MATCH(D1304,'Student Master'!B:B,0)),"Not Found"))</f>
        <v/>
      </c>
      <c r="J1304" s="28" t="str">
        <f>IF(TRIM(D1304)="","",IFERROR(INDEX('Student Master'!H:H,MATCH(D1304,'Student Master'!B:B,0)),"Not Found"))</f>
        <v/>
      </c>
      <c r="K1304" s="28" t="str">
        <f>IF(TRIM(D1304)="","",IFERROR(INDEX('Student Master'!N:N,MATCH(D1304,'Student Master'!B:B,0)),"Not Found"))</f>
        <v/>
      </c>
      <c r="L1304" s="28" t="str">
        <f>IF(TRIM(D1304)="","",IFERROR(INDEX('Student Master'!L:L,MATCH(D1304,'Student Master'!B:B,0)),"Not Found"))</f>
        <v/>
      </c>
      <c r="M1304" s="28"/>
      <c r="N1304" s="28"/>
    </row>
    <row r="1305" spans="1:14" x14ac:dyDescent="0.35">
      <c r="A1305" s="28">
        <f t="shared" si="21"/>
        <v>1304</v>
      </c>
      <c r="B1305" s="30"/>
      <c r="C1305" s="28"/>
      <c r="D1305" s="28"/>
      <c r="E1305" s="28"/>
      <c r="F1305" s="28"/>
      <c r="G1305" s="28"/>
      <c r="H1305" s="28" t="str">
        <f>IF(TRIM(D1305)="","",IFERROR(INDEX('Student Master'!C:C,MATCH(D1305,'Student Master'!B:B,0)),"Not Found"))</f>
        <v/>
      </c>
      <c r="I1305" s="28" t="str">
        <f>IF(TRIM(D1305)="","",IFERROR(INDEX('Student Master'!D:D,MATCH(D1305,'Student Master'!B:B,0)),"Not Found"))</f>
        <v/>
      </c>
      <c r="J1305" s="28" t="str">
        <f>IF(TRIM(D1305)="","",IFERROR(INDEX('Student Master'!H:H,MATCH(D1305,'Student Master'!B:B,0)),"Not Found"))</f>
        <v/>
      </c>
      <c r="K1305" s="28" t="str">
        <f>IF(TRIM(D1305)="","",IFERROR(INDEX('Student Master'!N:N,MATCH(D1305,'Student Master'!B:B,0)),"Not Found"))</f>
        <v/>
      </c>
      <c r="L1305" s="28" t="str">
        <f>IF(TRIM(D1305)="","",IFERROR(INDEX('Student Master'!L:L,MATCH(D1305,'Student Master'!B:B,0)),"Not Found"))</f>
        <v/>
      </c>
      <c r="M1305" s="28"/>
      <c r="N1305" s="28"/>
    </row>
    <row r="1306" spans="1:14" x14ac:dyDescent="0.35">
      <c r="A1306" s="28">
        <f t="shared" si="21"/>
        <v>1305</v>
      </c>
      <c r="B1306" s="30"/>
      <c r="C1306" s="28"/>
      <c r="D1306" s="28"/>
      <c r="E1306" s="28"/>
      <c r="F1306" s="28"/>
      <c r="G1306" s="28"/>
      <c r="H1306" s="28" t="str">
        <f>IF(TRIM(D1306)="","",IFERROR(INDEX('Student Master'!C:C,MATCH(D1306,'Student Master'!B:B,0)),"Not Found"))</f>
        <v/>
      </c>
      <c r="I1306" s="28" t="str">
        <f>IF(TRIM(D1306)="","",IFERROR(INDEX('Student Master'!D:D,MATCH(D1306,'Student Master'!B:B,0)),"Not Found"))</f>
        <v/>
      </c>
      <c r="J1306" s="28" t="str">
        <f>IF(TRIM(D1306)="","",IFERROR(INDEX('Student Master'!H:H,MATCH(D1306,'Student Master'!B:B,0)),"Not Found"))</f>
        <v/>
      </c>
      <c r="K1306" s="28" t="str">
        <f>IF(TRIM(D1306)="","",IFERROR(INDEX('Student Master'!N:N,MATCH(D1306,'Student Master'!B:B,0)),"Not Found"))</f>
        <v/>
      </c>
      <c r="L1306" s="28" t="str">
        <f>IF(TRIM(D1306)="","",IFERROR(INDEX('Student Master'!L:L,MATCH(D1306,'Student Master'!B:B,0)),"Not Found"))</f>
        <v/>
      </c>
      <c r="M1306" s="28"/>
      <c r="N1306" s="28"/>
    </row>
    <row r="1307" spans="1:14" x14ac:dyDescent="0.35">
      <c r="A1307" s="28">
        <f t="shared" si="21"/>
        <v>1306</v>
      </c>
      <c r="B1307" s="30"/>
      <c r="C1307" s="28"/>
      <c r="D1307" s="28"/>
      <c r="E1307" s="28"/>
      <c r="F1307" s="28"/>
      <c r="G1307" s="28"/>
      <c r="H1307" s="28" t="str">
        <f>IF(TRIM(D1307)="","",IFERROR(INDEX('Student Master'!C:C,MATCH(D1307,'Student Master'!B:B,0)),"Not Found"))</f>
        <v/>
      </c>
      <c r="I1307" s="28" t="str">
        <f>IF(TRIM(D1307)="","",IFERROR(INDEX('Student Master'!D:D,MATCH(D1307,'Student Master'!B:B,0)),"Not Found"))</f>
        <v/>
      </c>
      <c r="J1307" s="28" t="str">
        <f>IF(TRIM(D1307)="","",IFERROR(INDEX('Student Master'!H:H,MATCH(D1307,'Student Master'!B:B,0)),"Not Found"))</f>
        <v/>
      </c>
      <c r="K1307" s="28" t="str">
        <f>IF(TRIM(D1307)="","",IFERROR(INDEX('Student Master'!N:N,MATCH(D1307,'Student Master'!B:B,0)),"Not Found"))</f>
        <v/>
      </c>
      <c r="L1307" s="28" t="str">
        <f>IF(TRIM(D1307)="","",IFERROR(INDEX('Student Master'!L:L,MATCH(D1307,'Student Master'!B:B,0)),"Not Found"))</f>
        <v/>
      </c>
      <c r="M1307" s="28"/>
      <c r="N1307" s="28"/>
    </row>
    <row r="1308" spans="1:14" x14ac:dyDescent="0.35">
      <c r="A1308" s="28">
        <f t="shared" si="21"/>
        <v>1307</v>
      </c>
      <c r="B1308" s="30"/>
      <c r="C1308" s="28"/>
      <c r="D1308" s="28"/>
      <c r="E1308" s="28"/>
      <c r="F1308" s="28"/>
      <c r="G1308" s="28"/>
      <c r="H1308" s="28" t="str">
        <f>IF(TRIM(D1308)="","",IFERROR(INDEX('Student Master'!C:C,MATCH(D1308,'Student Master'!B:B,0)),"Not Found"))</f>
        <v/>
      </c>
      <c r="I1308" s="28" t="str">
        <f>IF(TRIM(D1308)="","",IFERROR(INDEX('Student Master'!D:D,MATCH(D1308,'Student Master'!B:B,0)),"Not Found"))</f>
        <v/>
      </c>
      <c r="J1308" s="28" t="str">
        <f>IF(TRIM(D1308)="","",IFERROR(INDEX('Student Master'!H:H,MATCH(D1308,'Student Master'!B:B,0)),"Not Found"))</f>
        <v/>
      </c>
      <c r="K1308" s="28" t="str">
        <f>IF(TRIM(D1308)="","",IFERROR(INDEX('Student Master'!N:N,MATCH(D1308,'Student Master'!B:B,0)),"Not Found"))</f>
        <v/>
      </c>
      <c r="L1308" s="28" t="str">
        <f>IF(TRIM(D1308)="","",IFERROR(INDEX('Student Master'!L:L,MATCH(D1308,'Student Master'!B:B,0)),"Not Found"))</f>
        <v/>
      </c>
      <c r="M1308" s="28"/>
      <c r="N1308" s="28"/>
    </row>
    <row r="1309" spans="1:14" x14ac:dyDescent="0.35">
      <c r="A1309" s="28">
        <f t="shared" si="21"/>
        <v>1308</v>
      </c>
      <c r="B1309" s="30"/>
      <c r="C1309" s="28"/>
      <c r="D1309" s="28"/>
      <c r="E1309" s="28"/>
      <c r="F1309" s="28"/>
      <c r="G1309" s="28"/>
      <c r="H1309" s="28" t="str">
        <f>IF(TRIM(D1309)="","",IFERROR(INDEX('Student Master'!C:C,MATCH(D1309,'Student Master'!B:B,0)),"Not Found"))</f>
        <v/>
      </c>
      <c r="I1309" s="28" t="str">
        <f>IF(TRIM(D1309)="","",IFERROR(INDEX('Student Master'!D:D,MATCH(D1309,'Student Master'!B:B,0)),"Not Found"))</f>
        <v/>
      </c>
      <c r="J1309" s="28" t="str">
        <f>IF(TRIM(D1309)="","",IFERROR(INDEX('Student Master'!H:H,MATCH(D1309,'Student Master'!B:B,0)),"Not Found"))</f>
        <v/>
      </c>
      <c r="K1309" s="28" t="str">
        <f>IF(TRIM(D1309)="","",IFERROR(INDEX('Student Master'!N:N,MATCH(D1309,'Student Master'!B:B,0)),"Not Found"))</f>
        <v/>
      </c>
      <c r="L1309" s="28" t="str">
        <f>IF(TRIM(D1309)="","",IFERROR(INDEX('Student Master'!L:L,MATCH(D1309,'Student Master'!B:B,0)),"Not Found"))</f>
        <v/>
      </c>
      <c r="M1309" s="28"/>
      <c r="N1309" s="28"/>
    </row>
    <row r="1310" spans="1:14" x14ac:dyDescent="0.35">
      <c r="A1310" s="28">
        <f t="shared" si="21"/>
        <v>1309</v>
      </c>
      <c r="B1310" s="30"/>
      <c r="C1310" s="28"/>
      <c r="D1310" s="28"/>
      <c r="E1310" s="28"/>
      <c r="F1310" s="28"/>
      <c r="G1310" s="28"/>
      <c r="H1310" s="28" t="str">
        <f>IF(TRIM(D1310)="","",IFERROR(INDEX('Student Master'!C:C,MATCH(D1310,'Student Master'!B:B,0)),"Not Found"))</f>
        <v/>
      </c>
      <c r="I1310" s="28" t="str">
        <f>IF(TRIM(D1310)="","",IFERROR(INDEX('Student Master'!D:D,MATCH(D1310,'Student Master'!B:B,0)),"Not Found"))</f>
        <v/>
      </c>
      <c r="J1310" s="28" t="str">
        <f>IF(TRIM(D1310)="","",IFERROR(INDEX('Student Master'!H:H,MATCH(D1310,'Student Master'!B:B,0)),"Not Found"))</f>
        <v/>
      </c>
      <c r="K1310" s="28" t="str">
        <f>IF(TRIM(D1310)="","",IFERROR(INDEX('Student Master'!N:N,MATCH(D1310,'Student Master'!B:B,0)),"Not Found"))</f>
        <v/>
      </c>
      <c r="L1310" s="28" t="str">
        <f>IF(TRIM(D1310)="","",IFERROR(INDEX('Student Master'!L:L,MATCH(D1310,'Student Master'!B:B,0)),"Not Found"))</f>
        <v/>
      </c>
      <c r="M1310" s="28"/>
      <c r="N1310" s="28"/>
    </row>
    <row r="1311" spans="1:14" x14ac:dyDescent="0.35">
      <c r="A1311" s="28">
        <f t="shared" si="21"/>
        <v>1310</v>
      </c>
      <c r="B1311" s="30"/>
      <c r="C1311" s="28"/>
      <c r="D1311" s="28"/>
      <c r="E1311" s="28"/>
      <c r="F1311" s="28"/>
      <c r="G1311" s="28"/>
      <c r="H1311" s="28" t="str">
        <f>IF(TRIM(D1311)="","",IFERROR(INDEX('Student Master'!C:C,MATCH(D1311,'Student Master'!B:B,0)),"Not Found"))</f>
        <v/>
      </c>
      <c r="I1311" s="28" t="str">
        <f>IF(TRIM(D1311)="","",IFERROR(INDEX('Student Master'!D:D,MATCH(D1311,'Student Master'!B:B,0)),"Not Found"))</f>
        <v/>
      </c>
      <c r="J1311" s="28" t="str">
        <f>IF(TRIM(D1311)="","",IFERROR(INDEX('Student Master'!H:H,MATCH(D1311,'Student Master'!B:B,0)),"Not Found"))</f>
        <v/>
      </c>
      <c r="K1311" s="28" t="str">
        <f>IF(TRIM(D1311)="","",IFERROR(INDEX('Student Master'!N:N,MATCH(D1311,'Student Master'!B:B,0)),"Not Found"))</f>
        <v/>
      </c>
      <c r="L1311" s="28" t="str">
        <f>IF(TRIM(D1311)="","",IFERROR(INDEX('Student Master'!L:L,MATCH(D1311,'Student Master'!B:B,0)),"Not Found"))</f>
        <v/>
      </c>
      <c r="M1311" s="28"/>
      <c r="N1311" s="28"/>
    </row>
    <row r="1312" spans="1:14" x14ac:dyDescent="0.35">
      <c r="A1312" s="28">
        <f t="shared" si="21"/>
        <v>1311</v>
      </c>
      <c r="B1312" s="30"/>
      <c r="C1312" s="28"/>
      <c r="D1312" s="28"/>
      <c r="E1312" s="28"/>
      <c r="F1312" s="28"/>
      <c r="G1312" s="28"/>
      <c r="H1312" s="28" t="str">
        <f>IF(TRIM(D1312)="","",IFERROR(INDEX('Student Master'!C:C,MATCH(D1312,'Student Master'!B:B,0)),"Not Found"))</f>
        <v/>
      </c>
      <c r="I1312" s="28" t="str">
        <f>IF(TRIM(D1312)="","",IFERROR(INDEX('Student Master'!D:D,MATCH(D1312,'Student Master'!B:B,0)),"Not Found"))</f>
        <v/>
      </c>
      <c r="J1312" s="28" t="str">
        <f>IF(TRIM(D1312)="","",IFERROR(INDEX('Student Master'!H:H,MATCH(D1312,'Student Master'!B:B,0)),"Not Found"))</f>
        <v/>
      </c>
      <c r="K1312" s="28" t="str">
        <f>IF(TRIM(D1312)="","",IFERROR(INDEX('Student Master'!N:N,MATCH(D1312,'Student Master'!B:B,0)),"Not Found"))</f>
        <v/>
      </c>
      <c r="L1312" s="28" t="str">
        <f>IF(TRIM(D1312)="","",IFERROR(INDEX('Student Master'!L:L,MATCH(D1312,'Student Master'!B:B,0)),"Not Found"))</f>
        <v/>
      </c>
      <c r="M1312" s="28"/>
      <c r="N1312" s="28"/>
    </row>
    <row r="1313" spans="1:14" x14ac:dyDescent="0.35">
      <c r="A1313" s="28">
        <f t="shared" si="21"/>
        <v>1312</v>
      </c>
      <c r="B1313" s="30"/>
      <c r="C1313" s="28"/>
      <c r="D1313" s="28"/>
      <c r="E1313" s="28"/>
      <c r="F1313" s="28"/>
      <c r="G1313" s="28"/>
      <c r="H1313" s="28" t="str">
        <f>IF(TRIM(D1313)="","",IFERROR(INDEX('Student Master'!C:C,MATCH(D1313,'Student Master'!B:B,0)),"Not Found"))</f>
        <v/>
      </c>
      <c r="I1313" s="28" t="str">
        <f>IF(TRIM(D1313)="","",IFERROR(INDEX('Student Master'!D:D,MATCH(D1313,'Student Master'!B:B,0)),"Not Found"))</f>
        <v/>
      </c>
      <c r="J1313" s="28" t="str">
        <f>IF(TRIM(D1313)="","",IFERROR(INDEX('Student Master'!H:H,MATCH(D1313,'Student Master'!B:B,0)),"Not Found"))</f>
        <v/>
      </c>
      <c r="K1313" s="28" t="str">
        <f>IF(TRIM(D1313)="","",IFERROR(INDEX('Student Master'!N:N,MATCH(D1313,'Student Master'!B:B,0)),"Not Found"))</f>
        <v/>
      </c>
      <c r="L1313" s="28" t="str">
        <f>IF(TRIM(D1313)="","",IFERROR(INDEX('Student Master'!L:L,MATCH(D1313,'Student Master'!B:B,0)),"Not Found"))</f>
        <v/>
      </c>
      <c r="M1313" s="28"/>
      <c r="N1313" s="28"/>
    </row>
    <row r="1314" spans="1:14" x14ac:dyDescent="0.35">
      <c r="A1314" s="28">
        <f t="shared" si="21"/>
        <v>1313</v>
      </c>
      <c r="B1314" s="30"/>
      <c r="C1314" s="28"/>
      <c r="D1314" s="28"/>
      <c r="E1314" s="28"/>
      <c r="F1314" s="28"/>
      <c r="G1314" s="28"/>
      <c r="H1314" s="28" t="str">
        <f>IF(TRIM(D1314)="","",IFERROR(INDEX('Student Master'!C:C,MATCH(D1314,'Student Master'!B:B,0)),"Not Found"))</f>
        <v/>
      </c>
      <c r="I1314" s="28" t="str">
        <f>IF(TRIM(D1314)="","",IFERROR(INDEX('Student Master'!D:D,MATCH(D1314,'Student Master'!B:B,0)),"Not Found"))</f>
        <v/>
      </c>
      <c r="J1314" s="28" t="str">
        <f>IF(TRIM(D1314)="","",IFERROR(INDEX('Student Master'!H:H,MATCH(D1314,'Student Master'!B:B,0)),"Not Found"))</f>
        <v/>
      </c>
      <c r="K1314" s="28" t="str">
        <f>IF(TRIM(D1314)="","",IFERROR(INDEX('Student Master'!N:N,MATCH(D1314,'Student Master'!B:B,0)),"Not Found"))</f>
        <v/>
      </c>
      <c r="L1314" s="28" t="str">
        <f>IF(TRIM(D1314)="","",IFERROR(INDEX('Student Master'!L:L,MATCH(D1314,'Student Master'!B:B,0)),"Not Found"))</f>
        <v/>
      </c>
      <c r="M1314" s="28"/>
      <c r="N1314" s="28"/>
    </row>
    <row r="1315" spans="1:14" x14ac:dyDescent="0.35">
      <c r="A1315" s="28">
        <f t="shared" si="21"/>
        <v>1314</v>
      </c>
      <c r="B1315" s="30"/>
      <c r="C1315" s="28"/>
      <c r="D1315" s="28"/>
      <c r="E1315" s="28"/>
      <c r="F1315" s="28"/>
      <c r="G1315" s="28"/>
      <c r="H1315" s="28" t="str">
        <f>IF(TRIM(D1315)="","",IFERROR(INDEX('Student Master'!C:C,MATCH(D1315,'Student Master'!B:B,0)),"Not Found"))</f>
        <v/>
      </c>
      <c r="I1315" s="28" t="str">
        <f>IF(TRIM(D1315)="","",IFERROR(INDEX('Student Master'!D:D,MATCH(D1315,'Student Master'!B:B,0)),"Not Found"))</f>
        <v/>
      </c>
      <c r="J1315" s="28" t="str">
        <f>IF(TRIM(D1315)="","",IFERROR(INDEX('Student Master'!H:H,MATCH(D1315,'Student Master'!B:B,0)),"Not Found"))</f>
        <v/>
      </c>
      <c r="K1315" s="28" t="str">
        <f>IF(TRIM(D1315)="","",IFERROR(INDEX('Student Master'!N:N,MATCH(D1315,'Student Master'!B:B,0)),"Not Found"))</f>
        <v/>
      </c>
      <c r="L1315" s="28" t="str">
        <f>IF(TRIM(D1315)="","",IFERROR(INDEX('Student Master'!L:L,MATCH(D1315,'Student Master'!B:B,0)),"Not Found"))</f>
        <v/>
      </c>
      <c r="M1315" s="28"/>
      <c r="N1315" s="28"/>
    </row>
    <row r="1316" spans="1:14" x14ac:dyDescent="0.35">
      <c r="A1316" s="28">
        <f t="shared" si="21"/>
        <v>1315</v>
      </c>
      <c r="B1316" s="30"/>
      <c r="C1316" s="28"/>
      <c r="D1316" s="28"/>
      <c r="E1316" s="28"/>
      <c r="F1316" s="28"/>
      <c r="G1316" s="28"/>
      <c r="H1316" s="28" t="str">
        <f>IF(TRIM(D1316)="","",IFERROR(INDEX('Student Master'!C:C,MATCH(D1316,'Student Master'!B:B,0)),"Not Found"))</f>
        <v/>
      </c>
      <c r="I1316" s="28" t="str">
        <f>IF(TRIM(D1316)="","",IFERROR(INDEX('Student Master'!D:D,MATCH(D1316,'Student Master'!B:B,0)),"Not Found"))</f>
        <v/>
      </c>
      <c r="J1316" s="28" t="str">
        <f>IF(TRIM(D1316)="","",IFERROR(INDEX('Student Master'!H:H,MATCH(D1316,'Student Master'!B:B,0)),"Not Found"))</f>
        <v/>
      </c>
      <c r="K1316" s="28" t="str">
        <f>IF(TRIM(D1316)="","",IFERROR(INDEX('Student Master'!N:N,MATCH(D1316,'Student Master'!B:B,0)),"Not Found"))</f>
        <v/>
      </c>
      <c r="L1316" s="28" t="str">
        <f>IF(TRIM(D1316)="","",IFERROR(INDEX('Student Master'!L:L,MATCH(D1316,'Student Master'!B:B,0)),"Not Found"))</f>
        <v/>
      </c>
      <c r="M1316" s="28"/>
      <c r="N1316" s="28"/>
    </row>
    <row r="1317" spans="1:14" x14ac:dyDescent="0.35">
      <c r="A1317" s="28">
        <f t="shared" si="21"/>
        <v>1316</v>
      </c>
      <c r="B1317" s="30"/>
      <c r="C1317" s="28"/>
      <c r="D1317" s="28"/>
      <c r="E1317" s="28"/>
      <c r="F1317" s="28"/>
      <c r="G1317" s="28"/>
      <c r="H1317" s="28" t="str">
        <f>IF(TRIM(D1317)="","",IFERROR(INDEX('Student Master'!C:C,MATCH(D1317,'Student Master'!B:B,0)),"Not Found"))</f>
        <v/>
      </c>
      <c r="I1317" s="28" t="str">
        <f>IF(TRIM(D1317)="","",IFERROR(INDEX('Student Master'!D:D,MATCH(D1317,'Student Master'!B:B,0)),"Not Found"))</f>
        <v/>
      </c>
      <c r="J1317" s="28" t="str">
        <f>IF(TRIM(D1317)="","",IFERROR(INDEX('Student Master'!H:H,MATCH(D1317,'Student Master'!B:B,0)),"Not Found"))</f>
        <v/>
      </c>
      <c r="K1317" s="28" t="str">
        <f>IF(TRIM(D1317)="","",IFERROR(INDEX('Student Master'!N:N,MATCH(D1317,'Student Master'!B:B,0)),"Not Found"))</f>
        <v/>
      </c>
      <c r="L1317" s="28" t="str">
        <f>IF(TRIM(D1317)="","",IFERROR(INDEX('Student Master'!L:L,MATCH(D1317,'Student Master'!B:B,0)),"Not Found"))</f>
        <v/>
      </c>
      <c r="M1317" s="28"/>
      <c r="N1317" s="28"/>
    </row>
    <row r="1318" spans="1:14" x14ac:dyDescent="0.35">
      <c r="A1318" s="28">
        <f t="shared" si="21"/>
        <v>1317</v>
      </c>
      <c r="B1318" s="30"/>
      <c r="C1318" s="28"/>
      <c r="D1318" s="28"/>
      <c r="E1318" s="28"/>
      <c r="F1318" s="28"/>
      <c r="G1318" s="28"/>
      <c r="H1318" s="28" t="str">
        <f>IF(TRIM(D1318)="","",IFERROR(INDEX('Student Master'!C:C,MATCH(D1318,'Student Master'!B:B,0)),"Not Found"))</f>
        <v/>
      </c>
      <c r="I1318" s="28" t="str">
        <f>IF(TRIM(D1318)="","",IFERROR(INDEX('Student Master'!D:D,MATCH(D1318,'Student Master'!B:B,0)),"Not Found"))</f>
        <v/>
      </c>
      <c r="J1318" s="28" t="str">
        <f>IF(TRIM(D1318)="","",IFERROR(INDEX('Student Master'!H:H,MATCH(D1318,'Student Master'!B:B,0)),"Not Found"))</f>
        <v/>
      </c>
      <c r="K1318" s="28" t="str">
        <f>IF(TRIM(D1318)="","",IFERROR(INDEX('Student Master'!N:N,MATCH(D1318,'Student Master'!B:B,0)),"Not Found"))</f>
        <v/>
      </c>
      <c r="L1318" s="28" t="str">
        <f>IF(TRIM(D1318)="","",IFERROR(INDEX('Student Master'!L:L,MATCH(D1318,'Student Master'!B:B,0)),"Not Found"))</f>
        <v/>
      </c>
      <c r="M1318" s="28"/>
      <c r="N1318" s="28"/>
    </row>
    <row r="1319" spans="1:14" x14ac:dyDescent="0.35">
      <c r="A1319" s="28">
        <f t="shared" si="21"/>
        <v>1318</v>
      </c>
      <c r="B1319" s="30"/>
      <c r="C1319" s="28"/>
      <c r="D1319" s="28"/>
      <c r="E1319" s="28"/>
      <c r="F1319" s="28"/>
      <c r="G1319" s="28"/>
      <c r="H1319" s="28" t="str">
        <f>IF(TRIM(D1319)="","",IFERROR(INDEX('Student Master'!C:C,MATCH(D1319,'Student Master'!B:B,0)),"Not Found"))</f>
        <v/>
      </c>
      <c r="I1319" s="28" t="str">
        <f>IF(TRIM(D1319)="","",IFERROR(INDEX('Student Master'!D:D,MATCH(D1319,'Student Master'!B:B,0)),"Not Found"))</f>
        <v/>
      </c>
      <c r="J1319" s="28" t="str">
        <f>IF(TRIM(D1319)="","",IFERROR(INDEX('Student Master'!H:H,MATCH(D1319,'Student Master'!B:B,0)),"Not Found"))</f>
        <v/>
      </c>
      <c r="K1319" s="28" t="str">
        <f>IF(TRIM(D1319)="","",IFERROR(INDEX('Student Master'!N:N,MATCH(D1319,'Student Master'!B:B,0)),"Not Found"))</f>
        <v/>
      </c>
      <c r="L1319" s="28" t="str">
        <f>IF(TRIM(D1319)="","",IFERROR(INDEX('Student Master'!L:L,MATCH(D1319,'Student Master'!B:B,0)),"Not Found"))</f>
        <v/>
      </c>
      <c r="M1319" s="28"/>
      <c r="N1319" s="28"/>
    </row>
    <row r="1320" spans="1:14" x14ac:dyDescent="0.35">
      <c r="A1320" s="28">
        <f t="shared" si="21"/>
        <v>1319</v>
      </c>
      <c r="B1320" s="30"/>
      <c r="C1320" s="28"/>
      <c r="D1320" s="28"/>
      <c r="E1320" s="28"/>
      <c r="F1320" s="28"/>
      <c r="G1320" s="28"/>
      <c r="H1320" s="28" t="str">
        <f>IF(TRIM(D1320)="","",IFERROR(INDEX('Student Master'!C:C,MATCH(D1320,'Student Master'!B:B,0)),"Not Found"))</f>
        <v/>
      </c>
      <c r="I1320" s="28" t="str">
        <f>IF(TRIM(D1320)="","",IFERROR(INDEX('Student Master'!D:D,MATCH(D1320,'Student Master'!B:B,0)),"Not Found"))</f>
        <v/>
      </c>
      <c r="J1320" s="28" t="str">
        <f>IF(TRIM(D1320)="","",IFERROR(INDEX('Student Master'!H:H,MATCH(D1320,'Student Master'!B:B,0)),"Not Found"))</f>
        <v/>
      </c>
      <c r="K1320" s="28" t="str">
        <f>IF(TRIM(D1320)="","",IFERROR(INDEX('Student Master'!N:N,MATCH(D1320,'Student Master'!B:B,0)),"Not Found"))</f>
        <v/>
      </c>
      <c r="L1320" s="28" t="str">
        <f>IF(TRIM(D1320)="","",IFERROR(INDEX('Student Master'!L:L,MATCH(D1320,'Student Master'!B:B,0)),"Not Found"))</f>
        <v/>
      </c>
      <c r="M1320" s="28"/>
      <c r="N1320" s="28"/>
    </row>
    <row r="1321" spans="1:14" x14ac:dyDescent="0.35">
      <c r="A1321" s="28">
        <f t="shared" si="21"/>
        <v>1320</v>
      </c>
      <c r="B1321" s="30"/>
      <c r="C1321" s="28"/>
      <c r="D1321" s="28"/>
      <c r="E1321" s="28"/>
      <c r="F1321" s="28"/>
      <c r="G1321" s="28"/>
      <c r="H1321" s="28" t="str">
        <f>IF(TRIM(D1321)="","",IFERROR(INDEX('Student Master'!C:C,MATCH(D1321,'Student Master'!B:B,0)),"Not Found"))</f>
        <v/>
      </c>
      <c r="I1321" s="28" t="str">
        <f>IF(TRIM(D1321)="","",IFERROR(INDEX('Student Master'!D:D,MATCH(D1321,'Student Master'!B:B,0)),"Not Found"))</f>
        <v/>
      </c>
      <c r="J1321" s="28" t="str">
        <f>IF(TRIM(D1321)="","",IFERROR(INDEX('Student Master'!H:H,MATCH(D1321,'Student Master'!B:B,0)),"Not Found"))</f>
        <v/>
      </c>
      <c r="K1321" s="28" t="str">
        <f>IF(TRIM(D1321)="","",IFERROR(INDEX('Student Master'!N:N,MATCH(D1321,'Student Master'!B:B,0)),"Not Found"))</f>
        <v/>
      </c>
      <c r="L1321" s="28" t="str">
        <f>IF(TRIM(D1321)="","",IFERROR(INDEX('Student Master'!L:L,MATCH(D1321,'Student Master'!B:B,0)),"Not Found"))</f>
        <v/>
      </c>
      <c r="M1321" s="28"/>
      <c r="N1321" s="28"/>
    </row>
    <row r="1322" spans="1:14" x14ac:dyDescent="0.35">
      <c r="A1322" s="28">
        <f t="shared" si="21"/>
        <v>1321</v>
      </c>
      <c r="B1322" s="30"/>
      <c r="C1322" s="28"/>
      <c r="D1322" s="28"/>
      <c r="E1322" s="28"/>
      <c r="F1322" s="28"/>
      <c r="G1322" s="28"/>
      <c r="H1322" s="28" t="str">
        <f>IF(TRIM(D1322)="","",IFERROR(INDEX('Student Master'!C:C,MATCH(D1322,'Student Master'!B:B,0)),"Not Found"))</f>
        <v/>
      </c>
      <c r="I1322" s="28" t="str">
        <f>IF(TRIM(D1322)="","",IFERROR(INDEX('Student Master'!D:D,MATCH(D1322,'Student Master'!B:B,0)),"Not Found"))</f>
        <v/>
      </c>
      <c r="J1322" s="28" t="str">
        <f>IF(TRIM(D1322)="","",IFERROR(INDEX('Student Master'!H:H,MATCH(D1322,'Student Master'!B:B,0)),"Not Found"))</f>
        <v/>
      </c>
      <c r="K1322" s="28" t="str">
        <f>IF(TRIM(D1322)="","",IFERROR(INDEX('Student Master'!N:N,MATCH(D1322,'Student Master'!B:B,0)),"Not Found"))</f>
        <v/>
      </c>
      <c r="L1322" s="28" t="str">
        <f>IF(TRIM(D1322)="","",IFERROR(INDEX('Student Master'!L:L,MATCH(D1322,'Student Master'!B:B,0)),"Not Found"))</f>
        <v/>
      </c>
      <c r="M1322" s="28"/>
      <c r="N1322" s="28"/>
    </row>
    <row r="1323" spans="1:14" x14ac:dyDescent="0.35">
      <c r="A1323" s="28">
        <f t="shared" si="21"/>
        <v>1322</v>
      </c>
      <c r="B1323" s="30"/>
      <c r="C1323" s="28"/>
      <c r="D1323" s="28"/>
      <c r="E1323" s="28"/>
      <c r="F1323" s="28"/>
      <c r="G1323" s="28"/>
      <c r="H1323" s="28" t="str">
        <f>IF(TRIM(D1323)="","",IFERROR(INDEX('Student Master'!C:C,MATCH(D1323,'Student Master'!B:B,0)),"Not Found"))</f>
        <v/>
      </c>
      <c r="I1323" s="28" t="str">
        <f>IF(TRIM(D1323)="","",IFERROR(INDEX('Student Master'!D:D,MATCH(D1323,'Student Master'!B:B,0)),"Not Found"))</f>
        <v/>
      </c>
      <c r="J1323" s="28" t="str">
        <f>IF(TRIM(D1323)="","",IFERROR(INDEX('Student Master'!H:H,MATCH(D1323,'Student Master'!B:B,0)),"Not Found"))</f>
        <v/>
      </c>
      <c r="K1323" s="28" t="str">
        <f>IF(TRIM(D1323)="","",IFERROR(INDEX('Student Master'!N:N,MATCH(D1323,'Student Master'!B:B,0)),"Not Found"))</f>
        <v/>
      </c>
      <c r="L1323" s="28" t="str">
        <f>IF(TRIM(D1323)="","",IFERROR(INDEX('Student Master'!L:L,MATCH(D1323,'Student Master'!B:B,0)),"Not Found"))</f>
        <v/>
      </c>
      <c r="M1323" s="28"/>
      <c r="N1323" s="28"/>
    </row>
    <row r="1324" spans="1:14" x14ac:dyDescent="0.35">
      <c r="A1324" s="28">
        <f t="shared" si="21"/>
        <v>1323</v>
      </c>
      <c r="B1324" s="30"/>
      <c r="C1324" s="28"/>
      <c r="D1324" s="28"/>
      <c r="E1324" s="28"/>
      <c r="F1324" s="28"/>
      <c r="G1324" s="28"/>
      <c r="H1324" s="28" t="str">
        <f>IF(TRIM(D1324)="","",IFERROR(INDEX('Student Master'!C:C,MATCH(D1324,'Student Master'!B:B,0)),"Not Found"))</f>
        <v/>
      </c>
      <c r="I1324" s="28" t="str">
        <f>IF(TRIM(D1324)="","",IFERROR(INDEX('Student Master'!D:D,MATCH(D1324,'Student Master'!B:B,0)),"Not Found"))</f>
        <v/>
      </c>
      <c r="J1324" s="28" t="str">
        <f>IF(TRIM(D1324)="","",IFERROR(INDEX('Student Master'!H:H,MATCH(D1324,'Student Master'!B:B,0)),"Not Found"))</f>
        <v/>
      </c>
      <c r="K1324" s="28" t="str">
        <f>IF(TRIM(D1324)="","",IFERROR(INDEX('Student Master'!N:N,MATCH(D1324,'Student Master'!B:B,0)),"Not Found"))</f>
        <v/>
      </c>
      <c r="L1324" s="28" t="str">
        <f>IF(TRIM(D1324)="","",IFERROR(INDEX('Student Master'!L:L,MATCH(D1324,'Student Master'!B:B,0)),"Not Found"))</f>
        <v/>
      </c>
      <c r="M1324" s="28"/>
      <c r="N1324" s="28"/>
    </row>
    <row r="1325" spans="1:14" x14ac:dyDescent="0.35">
      <c r="A1325" s="28">
        <f t="shared" si="21"/>
        <v>1324</v>
      </c>
      <c r="B1325" s="30"/>
      <c r="C1325" s="28"/>
      <c r="D1325" s="28"/>
      <c r="E1325" s="28"/>
      <c r="F1325" s="28"/>
      <c r="G1325" s="28"/>
      <c r="H1325" s="28" t="str">
        <f>IF(TRIM(D1325)="","",IFERROR(INDEX('Student Master'!C:C,MATCH(D1325,'Student Master'!B:B,0)),"Not Found"))</f>
        <v/>
      </c>
      <c r="I1325" s="28" t="str">
        <f>IF(TRIM(D1325)="","",IFERROR(INDEX('Student Master'!D:D,MATCH(D1325,'Student Master'!B:B,0)),"Not Found"))</f>
        <v/>
      </c>
      <c r="J1325" s="28" t="str">
        <f>IF(TRIM(D1325)="","",IFERROR(INDEX('Student Master'!H:H,MATCH(D1325,'Student Master'!B:B,0)),"Not Found"))</f>
        <v/>
      </c>
      <c r="K1325" s="28" t="str">
        <f>IF(TRIM(D1325)="","",IFERROR(INDEX('Student Master'!N:N,MATCH(D1325,'Student Master'!B:B,0)),"Not Found"))</f>
        <v/>
      </c>
      <c r="L1325" s="28" t="str">
        <f>IF(TRIM(D1325)="","",IFERROR(INDEX('Student Master'!L:L,MATCH(D1325,'Student Master'!B:B,0)),"Not Found"))</f>
        <v/>
      </c>
      <c r="M1325" s="28"/>
      <c r="N1325" s="28"/>
    </row>
    <row r="1326" spans="1:14" x14ac:dyDescent="0.35">
      <c r="A1326" s="28">
        <f t="shared" si="21"/>
        <v>1325</v>
      </c>
      <c r="B1326" s="30"/>
      <c r="C1326" s="28"/>
      <c r="D1326" s="28"/>
      <c r="E1326" s="28"/>
      <c r="F1326" s="28"/>
      <c r="G1326" s="28"/>
      <c r="H1326" s="28" t="str">
        <f>IF(TRIM(D1326)="","",IFERROR(INDEX('Student Master'!C:C,MATCH(D1326,'Student Master'!B:B,0)),"Not Found"))</f>
        <v/>
      </c>
      <c r="I1326" s="28" t="str">
        <f>IF(TRIM(D1326)="","",IFERROR(INDEX('Student Master'!D:D,MATCH(D1326,'Student Master'!B:B,0)),"Not Found"))</f>
        <v/>
      </c>
      <c r="J1326" s="28" t="str">
        <f>IF(TRIM(D1326)="","",IFERROR(INDEX('Student Master'!H:H,MATCH(D1326,'Student Master'!B:B,0)),"Not Found"))</f>
        <v/>
      </c>
      <c r="K1326" s="28" t="str">
        <f>IF(TRIM(D1326)="","",IFERROR(INDEX('Student Master'!N:N,MATCH(D1326,'Student Master'!B:B,0)),"Not Found"))</f>
        <v/>
      </c>
      <c r="L1326" s="28" t="str">
        <f>IF(TRIM(D1326)="","",IFERROR(INDEX('Student Master'!L:L,MATCH(D1326,'Student Master'!B:B,0)),"Not Found"))</f>
        <v/>
      </c>
      <c r="M1326" s="28"/>
      <c r="N1326" s="28"/>
    </row>
    <row r="1327" spans="1:14" x14ac:dyDescent="0.35">
      <c r="A1327" s="28">
        <f t="shared" si="21"/>
        <v>1326</v>
      </c>
      <c r="B1327" s="30"/>
      <c r="C1327" s="28"/>
      <c r="D1327" s="28"/>
      <c r="E1327" s="28"/>
      <c r="F1327" s="28"/>
      <c r="G1327" s="28"/>
      <c r="H1327" s="28" t="str">
        <f>IF(TRIM(D1327)="","",IFERROR(INDEX('Student Master'!C:C,MATCH(D1327,'Student Master'!B:B,0)),"Not Found"))</f>
        <v/>
      </c>
      <c r="I1327" s="28" t="str">
        <f>IF(TRIM(D1327)="","",IFERROR(INDEX('Student Master'!D:D,MATCH(D1327,'Student Master'!B:B,0)),"Not Found"))</f>
        <v/>
      </c>
      <c r="J1327" s="28" t="str">
        <f>IF(TRIM(D1327)="","",IFERROR(INDEX('Student Master'!H:H,MATCH(D1327,'Student Master'!B:B,0)),"Not Found"))</f>
        <v/>
      </c>
      <c r="K1327" s="28" t="str">
        <f>IF(TRIM(D1327)="","",IFERROR(INDEX('Student Master'!N:N,MATCH(D1327,'Student Master'!B:B,0)),"Not Found"))</f>
        <v/>
      </c>
      <c r="L1327" s="28" t="str">
        <f>IF(TRIM(D1327)="","",IFERROR(INDEX('Student Master'!L:L,MATCH(D1327,'Student Master'!B:B,0)),"Not Found"))</f>
        <v/>
      </c>
      <c r="M1327" s="28"/>
      <c r="N1327" s="28"/>
    </row>
    <row r="1328" spans="1:14" x14ac:dyDescent="0.35">
      <c r="A1328" s="28">
        <f t="shared" si="21"/>
        <v>1327</v>
      </c>
      <c r="B1328" s="30"/>
      <c r="C1328" s="28"/>
      <c r="D1328" s="28"/>
      <c r="E1328" s="28"/>
      <c r="F1328" s="28"/>
      <c r="G1328" s="28"/>
      <c r="H1328" s="28" t="str">
        <f>IF(TRIM(D1328)="","",IFERROR(INDEX('Student Master'!C:C,MATCH(D1328,'Student Master'!B:B,0)),"Not Found"))</f>
        <v/>
      </c>
      <c r="I1328" s="28" t="str">
        <f>IF(TRIM(D1328)="","",IFERROR(INDEX('Student Master'!D:D,MATCH(D1328,'Student Master'!B:B,0)),"Not Found"))</f>
        <v/>
      </c>
      <c r="J1328" s="28" t="str">
        <f>IF(TRIM(D1328)="","",IFERROR(INDEX('Student Master'!H:H,MATCH(D1328,'Student Master'!B:B,0)),"Not Found"))</f>
        <v/>
      </c>
      <c r="K1328" s="28" t="str">
        <f>IF(TRIM(D1328)="","",IFERROR(INDEX('Student Master'!N:N,MATCH(D1328,'Student Master'!B:B,0)),"Not Found"))</f>
        <v/>
      </c>
      <c r="L1328" s="28" t="str">
        <f>IF(TRIM(D1328)="","",IFERROR(INDEX('Student Master'!L:L,MATCH(D1328,'Student Master'!B:B,0)),"Not Found"))</f>
        <v/>
      </c>
      <c r="M1328" s="28"/>
      <c r="N1328" s="28"/>
    </row>
    <row r="1329" spans="1:14" x14ac:dyDescent="0.35">
      <c r="A1329" s="28">
        <f t="shared" si="21"/>
        <v>1328</v>
      </c>
      <c r="B1329" s="30"/>
      <c r="C1329" s="28"/>
      <c r="D1329" s="28"/>
      <c r="E1329" s="28"/>
      <c r="F1329" s="28"/>
      <c r="G1329" s="28"/>
      <c r="H1329" s="28" t="str">
        <f>IF(TRIM(D1329)="","",IFERROR(INDEX('Student Master'!C:C,MATCH(D1329,'Student Master'!B:B,0)),"Not Found"))</f>
        <v/>
      </c>
      <c r="I1329" s="28" t="str">
        <f>IF(TRIM(D1329)="","",IFERROR(INDEX('Student Master'!D:D,MATCH(D1329,'Student Master'!B:B,0)),"Not Found"))</f>
        <v/>
      </c>
      <c r="J1329" s="28" t="str">
        <f>IF(TRIM(D1329)="","",IFERROR(INDEX('Student Master'!H:H,MATCH(D1329,'Student Master'!B:B,0)),"Not Found"))</f>
        <v/>
      </c>
      <c r="K1329" s="28" t="str">
        <f>IF(TRIM(D1329)="","",IFERROR(INDEX('Student Master'!N:N,MATCH(D1329,'Student Master'!B:B,0)),"Not Found"))</f>
        <v/>
      </c>
      <c r="L1329" s="28" t="str">
        <f>IF(TRIM(D1329)="","",IFERROR(INDEX('Student Master'!L:L,MATCH(D1329,'Student Master'!B:B,0)),"Not Found"))</f>
        <v/>
      </c>
      <c r="M1329" s="28"/>
      <c r="N1329" s="28"/>
    </row>
    <row r="1330" spans="1:14" x14ac:dyDescent="0.35">
      <c r="A1330" s="28">
        <f t="shared" si="21"/>
        <v>1329</v>
      </c>
      <c r="B1330" s="30"/>
      <c r="C1330" s="28"/>
      <c r="D1330" s="28"/>
      <c r="E1330" s="28"/>
      <c r="F1330" s="28"/>
      <c r="G1330" s="28"/>
      <c r="H1330" s="28" t="str">
        <f>IF(TRIM(D1330)="","",IFERROR(INDEX('Student Master'!C:C,MATCH(D1330,'Student Master'!B:B,0)),"Not Found"))</f>
        <v/>
      </c>
      <c r="I1330" s="28" t="str">
        <f>IF(TRIM(D1330)="","",IFERROR(INDEX('Student Master'!D:D,MATCH(D1330,'Student Master'!B:B,0)),"Not Found"))</f>
        <v/>
      </c>
      <c r="J1330" s="28" t="str">
        <f>IF(TRIM(D1330)="","",IFERROR(INDEX('Student Master'!H:H,MATCH(D1330,'Student Master'!B:B,0)),"Not Found"))</f>
        <v/>
      </c>
      <c r="K1330" s="28" t="str">
        <f>IF(TRIM(D1330)="","",IFERROR(INDEX('Student Master'!N:N,MATCH(D1330,'Student Master'!B:B,0)),"Not Found"))</f>
        <v/>
      </c>
      <c r="L1330" s="28" t="str">
        <f>IF(TRIM(D1330)="","",IFERROR(INDEX('Student Master'!L:L,MATCH(D1330,'Student Master'!B:B,0)),"Not Found"))</f>
        <v/>
      </c>
      <c r="M1330" s="28"/>
      <c r="N1330" s="28"/>
    </row>
    <row r="1331" spans="1:14" x14ac:dyDescent="0.35">
      <c r="A1331" s="28">
        <f t="shared" si="21"/>
        <v>1330</v>
      </c>
      <c r="B1331" s="30"/>
      <c r="C1331" s="28"/>
      <c r="D1331" s="28"/>
      <c r="E1331" s="28"/>
      <c r="F1331" s="28"/>
      <c r="G1331" s="28"/>
      <c r="H1331" s="28" t="str">
        <f>IF(TRIM(D1331)="","",IFERROR(INDEX('Student Master'!C:C,MATCH(D1331,'Student Master'!B:B,0)),"Not Found"))</f>
        <v/>
      </c>
      <c r="I1331" s="28" t="str">
        <f>IF(TRIM(D1331)="","",IFERROR(INDEX('Student Master'!D:D,MATCH(D1331,'Student Master'!B:B,0)),"Not Found"))</f>
        <v/>
      </c>
      <c r="J1331" s="28" t="str">
        <f>IF(TRIM(D1331)="","",IFERROR(INDEX('Student Master'!H:H,MATCH(D1331,'Student Master'!B:B,0)),"Not Found"))</f>
        <v/>
      </c>
      <c r="K1331" s="28" t="str">
        <f>IF(TRIM(D1331)="","",IFERROR(INDEX('Student Master'!N:N,MATCH(D1331,'Student Master'!B:B,0)),"Not Found"))</f>
        <v/>
      </c>
      <c r="L1331" s="28" t="str">
        <f>IF(TRIM(D1331)="","",IFERROR(INDEX('Student Master'!L:L,MATCH(D1331,'Student Master'!B:B,0)),"Not Found"))</f>
        <v/>
      </c>
      <c r="M1331" s="28"/>
      <c r="N1331" s="28"/>
    </row>
    <row r="1332" spans="1:14" x14ac:dyDescent="0.35">
      <c r="A1332" s="28">
        <f t="shared" si="21"/>
        <v>1331</v>
      </c>
      <c r="B1332" s="30"/>
      <c r="C1332" s="28"/>
      <c r="D1332" s="28"/>
      <c r="E1332" s="28"/>
      <c r="F1332" s="28"/>
      <c r="G1332" s="28"/>
      <c r="H1332" s="28" t="str">
        <f>IF(TRIM(D1332)="","",IFERROR(INDEX('Student Master'!C:C,MATCH(D1332,'Student Master'!B:B,0)),"Not Found"))</f>
        <v/>
      </c>
      <c r="I1332" s="28" t="str">
        <f>IF(TRIM(D1332)="","",IFERROR(INDEX('Student Master'!D:D,MATCH(D1332,'Student Master'!B:B,0)),"Not Found"))</f>
        <v/>
      </c>
      <c r="J1332" s="28" t="str">
        <f>IF(TRIM(D1332)="","",IFERROR(INDEX('Student Master'!H:H,MATCH(D1332,'Student Master'!B:B,0)),"Not Found"))</f>
        <v/>
      </c>
      <c r="K1332" s="28" t="str">
        <f>IF(TRIM(D1332)="","",IFERROR(INDEX('Student Master'!N:N,MATCH(D1332,'Student Master'!B:B,0)),"Not Found"))</f>
        <v/>
      </c>
      <c r="L1332" s="28" t="str">
        <f>IF(TRIM(D1332)="","",IFERROR(INDEX('Student Master'!L:L,MATCH(D1332,'Student Master'!B:B,0)),"Not Found"))</f>
        <v/>
      </c>
      <c r="M1332" s="28"/>
      <c r="N1332" s="28"/>
    </row>
    <row r="1333" spans="1:14" x14ac:dyDescent="0.35">
      <c r="A1333" s="28">
        <f t="shared" si="21"/>
        <v>1332</v>
      </c>
      <c r="B1333" s="30"/>
      <c r="C1333" s="28"/>
      <c r="D1333" s="28"/>
      <c r="E1333" s="28"/>
      <c r="F1333" s="28"/>
      <c r="G1333" s="28"/>
      <c r="H1333" s="28" t="str">
        <f>IF(TRIM(D1333)="","",IFERROR(INDEX('Student Master'!C:C,MATCH(D1333,'Student Master'!B:B,0)),"Not Found"))</f>
        <v/>
      </c>
      <c r="I1333" s="28" t="str">
        <f>IF(TRIM(D1333)="","",IFERROR(INDEX('Student Master'!D:D,MATCH(D1333,'Student Master'!B:B,0)),"Not Found"))</f>
        <v/>
      </c>
      <c r="J1333" s="28" t="str">
        <f>IF(TRIM(D1333)="","",IFERROR(INDEX('Student Master'!H:H,MATCH(D1333,'Student Master'!B:B,0)),"Not Found"))</f>
        <v/>
      </c>
      <c r="K1333" s="28" t="str">
        <f>IF(TRIM(D1333)="","",IFERROR(INDEX('Student Master'!N:N,MATCH(D1333,'Student Master'!B:B,0)),"Not Found"))</f>
        <v/>
      </c>
      <c r="L1333" s="28" t="str">
        <f>IF(TRIM(D1333)="","",IFERROR(INDEX('Student Master'!L:L,MATCH(D1333,'Student Master'!B:B,0)),"Not Found"))</f>
        <v/>
      </c>
      <c r="M1333" s="28"/>
      <c r="N1333" s="28"/>
    </row>
    <row r="1334" spans="1:14" x14ac:dyDescent="0.35">
      <c r="A1334" s="28">
        <f t="shared" si="21"/>
        <v>1333</v>
      </c>
      <c r="B1334" s="30"/>
      <c r="C1334" s="28"/>
      <c r="D1334" s="28"/>
      <c r="E1334" s="28"/>
      <c r="F1334" s="28"/>
      <c r="G1334" s="28"/>
      <c r="H1334" s="28" t="str">
        <f>IF(TRIM(D1334)="","",IFERROR(INDEX('Student Master'!C:C,MATCH(D1334,'Student Master'!B:B,0)),"Not Found"))</f>
        <v/>
      </c>
      <c r="I1334" s="28" t="str">
        <f>IF(TRIM(D1334)="","",IFERROR(INDEX('Student Master'!D:D,MATCH(D1334,'Student Master'!B:B,0)),"Not Found"))</f>
        <v/>
      </c>
      <c r="J1334" s="28" t="str">
        <f>IF(TRIM(D1334)="","",IFERROR(INDEX('Student Master'!H:H,MATCH(D1334,'Student Master'!B:B,0)),"Not Found"))</f>
        <v/>
      </c>
      <c r="K1334" s="28" t="str">
        <f>IF(TRIM(D1334)="","",IFERROR(INDEX('Student Master'!N:N,MATCH(D1334,'Student Master'!B:B,0)),"Not Found"))</f>
        <v/>
      </c>
      <c r="L1334" s="28" t="str">
        <f>IF(TRIM(D1334)="","",IFERROR(INDEX('Student Master'!L:L,MATCH(D1334,'Student Master'!B:B,0)),"Not Found"))</f>
        <v/>
      </c>
      <c r="M1334" s="28"/>
      <c r="N1334" s="28"/>
    </row>
    <row r="1335" spans="1:14" x14ac:dyDescent="0.35">
      <c r="A1335" s="28">
        <f t="shared" si="21"/>
        <v>1334</v>
      </c>
      <c r="B1335" s="30"/>
      <c r="C1335" s="28"/>
      <c r="D1335" s="28"/>
      <c r="E1335" s="28"/>
      <c r="F1335" s="28"/>
      <c r="G1335" s="28"/>
      <c r="H1335" s="28" t="str">
        <f>IF(TRIM(D1335)="","",IFERROR(INDEX('Student Master'!C:C,MATCH(D1335,'Student Master'!B:B,0)),"Not Found"))</f>
        <v/>
      </c>
      <c r="I1335" s="28" t="str">
        <f>IF(TRIM(D1335)="","",IFERROR(INDEX('Student Master'!D:D,MATCH(D1335,'Student Master'!B:B,0)),"Not Found"))</f>
        <v/>
      </c>
      <c r="J1335" s="28" t="str">
        <f>IF(TRIM(D1335)="","",IFERROR(INDEX('Student Master'!H:H,MATCH(D1335,'Student Master'!B:B,0)),"Not Found"))</f>
        <v/>
      </c>
      <c r="K1335" s="28" t="str">
        <f>IF(TRIM(D1335)="","",IFERROR(INDEX('Student Master'!N:N,MATCH(D1335,'Student Master'!B:B,0)),"Not Found"))</f>
        <v/>
      </c>
      <c r="L1335" s="28" t="str">
        <f>IF(TRIM(D1335)="","",IFERROR(INDEX('Student Master'!L:L,MATCH(D1335,'Student Master'!B:B,0)),"Not Found"))</f>
        <v/>
      </c>
      <c r="M1335" s="28"/>
      <c r="N1335" s="28"/>
    </row>
    <row r="1336" spans="1:14" x14ac:dyDescent="0.35">
      <c r="A1336" s="28">
        <f t="shared" si="21"/>
        <v>1335</v>
      </c>
      <c r="B1336" s="30"/>
      <c r="C1336" s="28"/>
      <c r="D1336" s="28"/>
      <c r="E1336" s="28"/>
      <c r="F1336" s="28"/>
      <c r="G1336" s="28"/>
      <c r="H1336" s="28" t="str">
        <f>IF(TRIM(D1336)="","",IFERROR(INDEX('Student Master'!C:C,MATCH(D1336,'Student Master'!B:B,0)),"Not Found"))</f>
        <v/>
      </c>
      <c r="I1336" s="28" t="str">
        <f>IF(TRIM(D1336)="","",IFERROR(INDEX('Student Master'!D:D,MATCH(D1336,'Student Master'!B:B,0)),"Not Found"))</f>
        <v/>
      </c>
      <c r="J1336" s="28" t="str">
        <f>IF(TRIM(D1336)="","",IFERROR(INDEX('Student Master'!H:H,MATCH(D1336,'Student Master'!B:B,0)),"Not Found"))</f>
        <v/>
      </c>
      <c r="K1336" s="28" t="str">
        <f>IF(TRIM(D1336)="","",IFERROR(INDEX('Student Master'!N:N,MATCH(D1336,'Student Master'!B:B,0)),"Not Found"))</f>
        <v/>
      </c>
      <c r="L1336" s="28" t="str">
        <f>IF(TRIM(D1336)="","",IFERROR(INDEX('Student Master'!L:L,MATCH(D1336,'Student Master'!B:B,0)),"Not Found"))</f>
        <v/>
      </c>
      <c r="M1336" s="28"/>
      <c r="N1336" s="28"/>
    </row>
    <row r="1337" spans="1:14" x14ac:dyDescent="0.35">
      <c r="A1337" s="28">
        <f t="shared" si="21"/>
        <v>1336</v>
      </c>
      <c r="B1337" s="30"/>
      <c r="C1337" s="28"/>
      <c r="D1337" s="28"/>
      <c r="E1337" s="28"/>
      <c r="F1337" s="28"/>
      <c r="G1337" s="28"/>
      <c r="H1337" s="28" t="str">
        <f>IF(TRIM(D1337)="","",IFERROR(INDEX('Student Master'!C:C,MATCH(D1337,'Student Master'!B:B,0)),"Not Found"))</f>
        <v/>
      </c>
      <c r="I1337" s="28" t="str">
        <f>IF(TRIM(D1337)="","",IFERROR(INDEX('Student Master'!D:D,MATCH(D1337,'Student Master'!B:B,0)),"Not Found"))</f>
        <v/>
      </c>
      <c r="J1337" s="28" t="str">
        <f>IF(TRIM(D1337)="","",IFERROR(INDEX('Student Master'!H:H,MATCH(D1337,'Student Master'!B:B,0)),"Not Found"))</f>
        <v/>
      </c>
      <c r="K1337" s="28" t="str">
        <f>IF(TRIM(D1337)="","",IFERROR(INDEX('Student Master'!N:N,MATCH(D1337,'Student Master'!B:B,0)),"Not Found"))</f>
        <v/>
      </c>
      <c r="L1337" s="28" t="str">
        <f>IF(TRIM(D1337)="","",IFERROR(INDEX('Student Master'!L:L,MATCH(D1337,'Student Master'!B:B,0)),"Not Found"))</f>
        <v/>
      </c>
      <c r="M1337" s="28"/>
      <c r="N1337" s="28"/>
    </row>
    <row r="1338" spans="1:14" x14ac:dyDescent="0.35">
      <c r="A1338" s="28">
        <f t="shared" si="21"/>
        <v>1337</v>
      </c>
      <c r="B1338" s="30"/>
      <c r="C1338" s="28"/>
      <c r="D1338" s="28"/>
      <c r="E1338" s="28"/>
      <c r="F1338" s="28"/>
      <c r="G1338" s="28"/>
      <c r="H1338" s="28" t="str">
        <f>IF(TRIM(D1338)="","",IFERROR(INDEX('Student Master'!C:C,MATCH(D1338,'Student Master'!B:B,0)),"Not Found"))</f>
        <v/>
      </c>
      <c r="I1338" s="28" t="str">
        <f>IF(TRIM(D1338)="","",IFERROR(INDEX('Student Master'!D:D,MATCH(D1338,'Student Master'!B:B,0)),"Not Found"))</f>
        <v/>
      </c>
      <c r="J1338" s="28" t="str">
        <f>IF(TRIM(D1338)="","",IFERROR(INDEX('Student Master'!H:H,MATCH(D1338,'Student Master'!B:B,0)),"Not Found"))</f>
        <v/>
      </c>
      <c r="K1338" s="28" t="str">
        <f>IF(TRIM(D1338)="","",IFERROR(INDEX('Student Master'!N:N,MATCH(D1338,'Student Master'!B:B,0)),"Not Found"))</f>
        <v/>
      </c>
      <c r="L1338" s="28" t="str">
        <f>IF(TRIM(D1338)="","",IFERROR(INDEX('Student Master'!L:L,MATCH(D1338,'Student Master'!B:B,0)),"Not Found"))</f>
        <v/>
      </c>
      <c r="M1338" s="28"/>
      <c r="N1338" s="28"/>
    </row>
    <row r="1339" spans="1:14" x14ac:dyDescent="0.35">
      <c r="A1339" s="28">
        <f t="shared" si="21"/>
        <v>1338</v>
      </c>
      <c r="B1339" s="30"/>
      <c r="C1339" s="28"/>
      <c r="D1339" s="28"/>
      <c r="E1339" s="28"/>
      <c r="F1339" s="28"/>
      <c r="G1339" s="28"/>
      <c r="H1339" s="28" t="str">
        <f>IF(TRIM(D1339)="","",IFERROR(INDEX('Student Master'!C:C,MATCH(D1339,'Student Master'!B:B,0)),"Not Found"))</f>
        <v/>
      </c>
      <c r="I1339" s="28" t="str">
        <f>IF(TRIM(D1339)="","",IFERROR(INDEX('Student Master'!D:D,MATCH(D1339,'Student Master'!B:B,0)),"Not Found"))</f>
        <v/>
      </c>
      <c r="J1339" s="28" t="str">
        <f>IF(TRIM(D1339)="","",IFERROR(INDEX('Student Master'!H:H,MATCH(D1339,'Student Master'!B:B,0)),"Not Found"))</f>
        <v/>
      </c>
      <c r="K1339" s="28" t="str">
        <f>IF(TRIM(D1339)="","",IFERROR(INDEX('Student Master'!N:N,MATCH(D1339,'Student Master'!B:B,0)),"Not Found"))</f>
        <v/>
      </c>
      <c r="L1339" s="28" t="str">
        <f>IF(TRIM(D1339)="","",IFERROR(INDEX('Student Master'!L:L,MATCH(D1339,'Student Master'!B:B,0)),"Not Found"))</f>
        <v/>
      </c>
      <c r="M1339" s="28"/>
      <c r="N1339" s="28"/>
    </row>
    <row r="1340" spans="1:14" x14ac:dyDescent="0.35">
      <c r="A1340" s="28">
        <f t="shared" si="21"/>
        <v>1339</v>
      </c>
      <c r="B1340" s="30"/>
      <c r="C1340" s="28"/>
      <c r="D1340" s="28"/>
      <c r="E1340" s="28"/>
      <c r="F1340" s="28"/>
      <c r="G1340" s="28"/>
      <c r="H1340" s="28" t="str">
        <f>IF(TRIM(D1340)="","",IFERROR(INDEX('Student Master'!C:C,MATCH(D1340,'Student Master'!B:B,0)),"Not Found"))</f>
        <v/>
      </c>
      <c r="I1340" s="28" t="str">
        <f>IF(TRIM(D1340)="","",IFERROR(INDEX('Student Master'!D:D,MATCH(D1340,'Student Master'!B:B,0)),"Not Found"))</f>
        <v/>
      </c>
      <c r="J1340" s="28" t="str">
        <f>IF(TRIM(D1340)="","",IFERROR(INDEX('Student Master'!H:H,MATCH(D1340,'Student Master'!B:B,0)),"Not Found"))</f>
        <v/>
      </c>
      <c r="K1340" s="28" t="str">
        <f>IF(TRIM(D1340)="","",IFERROR(INDEX('Student Master'!N:N,MATCH(D1340,'Student Master'!B:B,0)),"Not Found"))</f>
        <v/>
      </c>
      <c r="L1340" s="28" t="str">
        <f>IF(TRIM(D1340)="","",IFERROR(INDEX('Student Master'!L:L,MATCH(D1340,'Student Master'!B:B,0)),"Not Found"))</f>
        <v/>
      </c>
      <c r="M1340" s="28"/>
      <c r="N1340" s="28"/>
    </row>
    <row r="1341" spans="1:14" x14ac:dyDescent="0.35">
      <c r="A1341" s="28">
        <f t="shared" si="21"/>
        <v>1340</v>
      </c>
      <c r="B1341" s="30"/>
      <c r="C1341" s="28"/>
      <c r="D1341" s="28"/>
      <c r="E1341" s="28"/>
      <c r="F1341" s="28"/>
      <c r="G1341" s="28"/>
      <c r="H1341" s="28" t="str">
        <f>IF(TRIM(D1341)="","",IFERROR(INDEX('Student Master'!C:C,MATCH(D1341,'Student Master'!B:B,0)),"Not Found"))</f>
        <v/>
      </c>
      <c r="I1341" s="28" t="str">
        <f>IF(TRIM(D1341)="","",IFERROR(INDEX('Student Master'!D:D,MATCH(D1341,'Student Master'!B:B,0)),"Not Found"))</f>
        <v/>
      </c>
      <c r="J1341" s="28" t="str">
        <f>IF(TRIM(D1341)="","",IFERROR(INDEX('Student Master'!H:H,MATCH(D1341,'Student Master'!B:B,0)),"Not Found"))</f>
        <v/>
      </c>
      <c r="K1341" s="28" t="str">
        <f>IF(TRIM(D1341)="","",IFERROR(INDEX('Student Master'!N:N,MATCH(D1341,'Student Master'!B:B,0)),"Not Found"))</f>
        <v/>
      </c>
      <c r="L1341" s="28" t="str">
        <f>IF(TRIM(D1341)="","",IFERROR(INDEX('Student Master'!L:L,MATCH(D1341,'Student Master'!B:B,0)),"Not Found"))</f>
        <v/>
      </c>
      <c r="M1341" s="28"/>
      <c r="N1341" s="28"/>
    </row>
    <row r="1342" spans="1:14" x14ac:dyDescent="0.35">
      <c r="A1342" s="28">
        <f t="shared" si="21"/>
        <v>1341</v>
      </c>
      <c r="B1342" s="30"/>
      <c r="C1342" s="28"/>
      <c r="D1342" s="28"/>
      <c r="E1342" s="28"/>
      <c r="F1342" s="28"/>
      <c r="G1342" s="28"/>
      <c r="H1342" s="28" t="str">
        <f>IF(TRIM(D1342)="","",IFERROR(INDEX('Student Master'!C:C,MATCH(D1342,'Student Master'!B:B,0)),"Not Found"))</f>
        <v/>
      </c>
      <c r="I1342" s="28" t="str">
        <f>IF(TRIM(D1342)="","",IFERROR(INDEX('Student Master'!D:D,MATCH(D1342,'Student Master'!B:B,0)),"Not Found"))</f>
        <v/>
      </c>
      <c r="J1342" s="28" t="str">
        <f>IF(TRIM(D1342)="","",IFERROR(INDEX('Student Master'!H:H,MATCH(D1342,'Student Master'!B:B,0)),"Not Found"))</f>
        <v/>
      </c>
      <c r="K1342" s="28" t="str">
        <f>IF(TRIM(D1342)="","",IFERROR(INDEX('Student Master'!N:N,MATCH(D1342,'Student Master'!B:B,0)),"Not Found"))</f>
        <v/>
      </c>
      <c r="L1342" s="28" t="str">
        <f>IF(TRIM(D1342)="","",IFERROR(INDEX('Student Master'!L:L,MATCH(D1342,'Student Master'!B:B,0)),"Not Found"))</f>
        <v/>
      </c>
      <c r="M1342" s="28"/>
      <c r="N1342" s="28"/>
    </row>
    <row r="1343" spans="1:14" x14ac:dyDescent="0.35">
      <c r="A1343" s="28">
        <f t="shared" si="21"/>
        <v>1342</v>
      </c>
      <c r="B1343" s="30"/>
      <c r="C1343" s="28"/>
      <c r="D1343" s="28"/>
      <c r="E1343" s="28"/>
      <c r="F1343" s="28"/>
      <c r="G1343" s="28"/>
      <c r="H1343" s="28" t="str">
        <f>IF(TRIM(D1343)="","",IFERROR(INDEX('Student Master'!C:C,MATCH(D1343,'Student Master'!B:B,0)),"Not Found"))</f>
        <v/>
      </c>
      <c r="I1343" s="28" t="str">
        <f>IF(TRIM(D1343)="","",IFERROR(INDEX('Student Master'!D:D,MATCH(D1343,'Student Master'!B:B,0)),"Not Found"))</f>
        <v/>
      </c>
      <c r="J1343" s="28" t="str">
        <f>IF(TRIM(D1343)="","",IFERROR(INDEX('Student Master'!H:H,MATCH(D1343,'Student Master'!B:B,0)),"Not Found"))</f>
        <v/>
      </c>
      <c r="K1343" s="28" t="str">
        <f>IF(TRIM(D1343)="","",IFERROR(INDEX('Student Master'!N:N,MATCH(D1343,'Student Master'!B:B,0)),"Not Found"))</f>
        <v/>
      </c>
      <c r="L1343" s="28" t="str">
        <f>IF(TRIM(D1343)="","",IFERROR(INDEX('Student Master'!L:L,MATCH(D1343,'Student Master'!B:B,0)),"Not Found"))</f>
        <v/>
      </c>
      <c r="M1343" s="28"/>
      <c r="N1343" s="28"/>
    </row>
    <row r="1344" spans="1:14" x14ac:dyDescent="0.35">
      <c r="A1344" s="28">
        <f t="shared" si="21"/>
        <v>1343</v>
      </c>
      <c r="B1344" s="30"/>
      <c r="C1344" s="28"/>
      <c r="D1344" s="28"/>
      <c r="E1344" s="28"/>
      <c r="F1344" s="28"/>
      <c r="G1344" s="28"/>
      <c r="H1344" s="28" t="str">
        <f>IF(TRIM(D1344)="","",IFERROR(INDEX('Student Master'!C:C,MATCH(D1344,'Student Master'!B:B,0)),"Not Found"))</f>
        <v/>
      </c>
      <c r="I1344" s="28" t="str">
        <f>IF(TRIM(D1344)="","",IFERROR(INDEX('Student Master'!D:D,MATCH(D1344,'Student Master'!B:B,0)),"Not Found"))</f>
        <v/>
      </c>
      <c r="J1344" s="28" t="str">
        <f>IF(TRIM(D1344)="","",IFERROR(INDEX('Student Master'!H:H,MATCH(D1344,'Student Master'!B:B,0)),"Not Found"))</f>
        <v/>
      </c>
      <c r="K1344" s="28" t="str">
        <f>IF(TRIM(D1344)="","",IFERROR(INDEX('Student Master'!N:N,MATCH(D1344,'Student Master'!B:B,0)),"Not Found"))</f>
        <v/>
      </c>
      <c r="L1344" s="28" t="str">
        <f>IF(TRIM(D1344)="","",IFERROR(INDEX('Student Master'!L:L,MATCH(D1344,'Student Master'!B:B,0)),"Not Found"))</f>
        <v/>
      </c>
      <c r="M1344" s="28"/>
      <c r="N1344" s="28"/>
    </row>
    <row r="1345" spans="1:14" x14ac:dyDescent="0.35">
      <c r="A1345" s="28">
        <f t="shared" si="21"/>
        <v>1344</v>
      </c>
      <c r="B1345" s="30"/>
      <c r="C1345" s="28"/>
      <c r="D1345" s="28"/>
      <c r="E1345" s="28"/>
      <c r="F1345" s="28"/>
      <c r="G1345" s="28"/>
      <c r="H1345" s="28" t="str">
        <f>IF(TRIM(D1345)="","",IFERROR(INDEX('Student Master'!C:C,MATCH(D1345,'Student Master'!B:B,0)),"Not Found"))</f>
        <v/>
      </c>
      <c r="I1345" s="28" t="str">
        <f>IF(TRIM(D1345)="","",IFERROR(INDEX('Student Master'!D:D,MATCH(D1345,'Student Master'!B:B,0)),"Not Found"))</f>
        <v/>
      </c>
      <c r="J1345" s="28" t="str">
        <f>IF(TRIM(D1345)="","",IFERROR(INDEX('Student Master'!H:H,MATCH(D1345,'Student Master'!B:B,0)),"Not Found"))</f>
        <v/>
      </c>
      <c r="K1345" s="28" t="str">
        <f>IF(TRIM(D1345)="","",IFERROR(INDEX('Student Master'!N:N,MATCH(D1345,'Student Master'!B:B,0)),"Not Found"))</f>
        <v/>
      </c>
      <c r="L1345" s="28" t="str">
        <f>IF(TRIM(D1345)="","",IFERROR(INDEX('Student Master'!L:L,MATCH(D1345,'Student Master'!B:B,0)),"Not Found"))</f>
        <v/>
      </c>
      <c r="M1345" s="28"/>
      <c r="N1345" s="28"/>
    </row>
    <row r="1346" spans="1:14" x14ac:dyDescent="0.35">
      <c r="A1346" s="28">
        <f t="shared" si="21"/>
        <v>1345</v>
      </c>
      <c r="B1346" s="30"/>
      <c r="C1346" s="28"/>
      <c r="D1346" s="28"/>
      <c r="E1346" s="28"/>
      <c r="F1346" s="28"/>
      <c r="G1346" s="28"/>
      <c r="H1346" s="28" t="str">
        <f>IF(TRIM(D1346)="","",IFERROR(INDEX('Student Master'!C:C,MATCH(D1346,'Student Master'!B:B,0)),"Not Found"))</f>
        <v/>
      </c>
      <c r="I1346" s="28" t="str">
        <f>IF(TRIM(D1346)="","",IFERROR(INDEX('Student Master'!D:D,MATCH(D1346,'Student Master'!B:B,0)),"Not Found"))</f>
        <v/>
      </c>
      <c r="J1346" s="28" t="str">
        <f>IF(TRIM(D1346)="","",IFERROR(INDEX('Student Master'!H:H,MATCH(D1346,'Student Master'!B:B,0)),"Not Found"))</f>
        <v/>
      </c>
      <c r="K1346" s="28" t="str">
        <f>IF(TRIM(D1346)="","",IFERROR(INDEX('Student Master'!N:N,MATCH(D1346,'Student Master'!B:B,0)),"Not Found"))</f>
        <v/>
      </c>
      <c r="L1346" s="28" t="str">
        <f>IF(TRIM(D1346)="","",IFERROR(INDEX('Student Master'!L:L,MATCH(D1346,'Student Master'!B:B,0)),"Not Found"))</f>
        <v/>
      </c>
      <c r="M1346" s="28"/>
      <c r="N1346" s="28"/>
    </row>
    <row r="1347" spans="1:14" x14ac:dyDescent="0.35">
      <c r="A1347" s="28">
        <f t="shared" si="21"/>
        <v>1346</v>
      </c>
      <c r="B1347" s="30"/>
      <c r="C1347" s="28"/>
      <c r="D1347" s="28"/>
      <c r="E1347" s="28"/>
      <c r="F1347" s="28"/>
      <c r="G1347" s="28"/>
      <c r="H1347" s="28" t="str">
        <f>IF(TRIM(D1347)="","",IFERROR(INDEX('Student Master'!C:C,MATCH(D1347,'Student Master'!B:B,0)),"Not Found"))</f>
        <v/>
      </c>
      <c r="I1347" s="28" t="str">
        <f>IF(TRIM(D1347)="","",IFERROR(INDEX('Student Master'!D:D,MATCH(D1347,'Student Master'!B:B,0)),"Not Found"))</f>
        <v/>
      </c>
      <c r="J1347" s="28" t="str">
        <f>IF(TRIM(D1347)="","",IFERROR(INDEX('Student Master'!H:H,MATCH(D1347,'Student Master'!B:B,0)),"Not Found"))</f>
        <v/>
      </c>
      <c r="K1347" s="28" t="str">
        <f>IF(TRIM(D1347)="","",IFERROR(INDEX('Student Master'!N:N,MATCH(D1347,'Student Master'!B:B,0)),"Not Found"))</f>
        <v/>
      </c>
      <c r="L1347" s="28" t="str">
        <f>IF(TRIM(D1347)="","",IFERROR(INDEX('Student Master'!L:L,MATCH(D1347,'Student Master'!B:B,0)),"Not Found"))</f>
        <v/>
      </c>
      <c r="M1347" s="28"/>
      <c r="N1347" s="28"/>
    </row>
    <row r="1348" spans="1:14" x14ac:dyDescent="0.35">
      <c r="A1348" s="28">
        <f t="shared" si="21"/>
        <v>1347</v>
      </c>
      <c r="B1348" s="30"/>
      <c r="C1348" s="28"/>
      <c r="D1348" s="28"/>
      <c r="E1348" s="28"/>
      <c r="F1348" s="28"/>
      <c r="G1348" s="28"/>
      <c r="H1348" s="28" t="str">
        <f>IF(TRIM(D1348)="","",IFERROR(INDEX('Student Master'!C:C,MATCH(D1348,'Student Master'!B:B,0)),"Not Found"))</f>
        <v/>
      </c>
      <c r="I1348" s="28" t="str">
        <f>IF(TRIM(D1348)="","",IFERROR(INDEX('Student Master'!D:D,MATCH(D1348,'Student Master'!B:B,0)),"Not Found"))</f>
        <v/>
      </c>
      <c r="J1348" s="28" t="str">
        <f>IF(TRIM(D1348)="","",IFERROR(INDEX('Student Master'!H:H,MATCH(D1348,'Student Master'!B:B,0)),"Not Found"))</f>
        <v/>
      </c>
      <c r="K1348" s="28" t="str">
        <f>IF(TRIM(D1348)="","",IFERROR(INDEX('Student Master'!N:N,MATCH(D1348,'Student Master'!B:B,0)),"Not Found"))</f>
        <v/>
      </c>
      <c r="L1348" s="28" t="str">
        <f>IF(TRIM(D1348)="","",IFERROR(INDEX('Student Master'!L:L,MATCH(D1348,'Student Master'!B:B,0)),"Not Found"))</f>
        <v/>
      </c>
      <c r="M1348" s="28"/>
      <c r="N1348" s="28"/>
    </row>
    <row r="1349" spans="1:14" x14ac:dyDescent="0.35">
      <c r="A1349" s="28">
        <f t="shared" si="21"/>
        <v>1348</v>
      </c>
      <c r="B1349" s="30"/>
      <c r="C1349" s="28"/>
      <c r="D1349" s="28"/>
      <c r="E1349" s="28"/>
      <c r="F1349" s="28"/>
      <c r="G1349" s="28"/>
      <c r="H1349" s="28" t="str">
        <f>IF(TRIM(D1349)="","",IFERROR(INDEX('Student Master'!C:C,MATCH(D1349,'Student Master'!B:B,0)),"Not Found"))</f>
        <v/>
      </c>
      <c r="I1349" s="28" t="str">
        <f>IF(TRIM(D1349)="","",IFERROR(INDEX('Student Master'!D:D,MATCH(D1349,'Student Master'!B:B,0)),"Not Found"))</f>
        <v/>
      </c>
      <c r="J1349" s="28" t="str">
        <f>IF(TRIM(D1349)="","",IFERROR(INDEX('Student Master'!H:H,MATCH(D1349,'Student Master'!B:B,0)),"Not Found"))</f>
        <v/>
      </c>
      <c r="K1349" s="28" t="str">
        <f>IF(TRIM(D1349)="","",IFERROR(INDEX('Student Master'!N:N,MATCH(D1349,'Student Master'!B:B,0)),"Not Found"))</f>
        <v/>
      </c>
      <c r="L1349" s="28" t="str">
        <f>IF(TRIM(D1349)="","",IFERROR(INDEX('Student Master'!L:L,MATCH(D1349,'Student Master'!B:B,0)),"Not Found"))</f>
        <v/>
      </c>
      <c r="M1349" s="28"/>
      <c r="N1349" s="28"/>
    </row>
    <row r="1350" spans="1:14" x14ac:dyDescent="0.35">
      <c r="A1350" s="28">
        <f t="shared" si="21"/>
        <v>1349</v>
      </c>
      <c r="B1350" s="30"/>
      <c r="C1350" s="28"/>
      <c r="D1350" s="28"/>
      <c r="E1350" s="28"/>
      <c r="F1350" s="28"/>
      <c r="G1350" s="28"/>
      <c r="H1350" s="28" t="str">
        <f>IF(TRIM(D1350)="","",IFERROR(INDEX('Student Master'!C:C,MATCH(D1350,'Student Master'!B:B,0)),"Not Found"))</f>
        <v/>
      </c>
      <c r="I1350" s="28" t="str">
        <f>IF(TRIM(D1350)="","",IFERROR(INDEX('Student Master'!D:D,MATCH(D1350,'Student Master'!B:B,0)),"Not Found"))</f>
        <v/>
      </c>
      <c r="J1350" s="28" t="str">
        <f>IF(TRIM(D1350)="","",IFERROR(INDEX('Student Master'!H:H,MATCH(D1350,'Student Master'!B:B,0)),"Not Found"))</f>
        <v/>
      </c>
      <c r="K1350" s="28" t="str">
        <f>IF(TRIM(D1350)="","",IFERROR(INDEX('Student Master'!N:N,MATCH(D1350,'Student Master'!B:B,0)),"Not Found"))</f>
        <v/>
      </c>
      <c r="L1350" s="28" t="str">
        <f>IF(TRIM(D1350)="","",IFERROR(INDEX('Student Master'!L:L,MATCH(D1350,'Student Master'!B:B,0)),"Not Found"))</f>
        <v/>
      </c>
      <c r="M1350" s="28"/>
      <c r="N1350" s="28"/>
    </row>
    <row r="1351" spans="1:14" x14ac:dyDescent="0.35">
      <c r="A1351" s="28">
        <f t="shared" si="21"/>
        <v>1350</v>
      </c>
      <c r="B1351" s="30"/>
      <c r="C1351" s="28"/>
      <c r="D1351" s="28"/>
      <c r="E1351" s="28"/>
      <c r="F1351" s="28"/>
      <c r="G1351" s="28"/>
      <c r="H1351" s="28" t="str">
        <f>IF(TRIM(D1351)="","",IFERROR(INDEX('Student Master'!C:C,MATCH(D1351,'Student Master'!B:B,0)),"Not Found"))</f>
        <v/>
      </c>
      <c r="I1351" s="28" t="str">
        <f>IF(TRIM(D1351)="","",IFERROR(INDEX('Student Master'!D:D,MATCH(D1351,'Student Master'!B:B,0)),"Not Found"))</f>
        <v/>
      </c>
      <c r="J1351" s="28" t="str">
        <f>IF(TRIM(D1351)="","",IFERROR(INDEX('Student Master'!H:H,MATCH(D1351,'Student Master'!B:B,0)),"Not Found"))</f>
        <v/>
      </c>
      <c r="K1351" s="28" t="str">
        <f>IF(TRIM(D1351)="","",IFERROR(INDEX('Student Master'!N:N,MATCH(D1351,'Student Master'!B:B,0)),"Not Found"))</f>
        <v/>
      </c>
      <c r="L1351" s="28" t="str">
        <f>IF(TRIM(D1351)="","",IFERROR(INDEX('Student Master'!L:L,MATCH(D1351,'Student Master'!B:B,0)),"Not Found"))</f>
        <v/>
      </c>
      <c r="M1351" s="28"/>
      <c r="N1351" s="28"/>
    </row>
    <row r="1352" spans="1:14" x14ac:dyDescent="0.35">
      <c r="A1352" s="28">
        <f t="shared" si="21"/>
        <v>1351</v>
      </c>
      <c r="B1352" s="30"/>
      <c r="C1352" s="28"/>
      <c r="D1352" s="28"/>
      <c r="E1352" s="28"/>
      <c r="F1352" s="28"/>
      <c r="G1352" s="28"/>
      <c r="H1352" s="28" t="str">
        <f>IF(TRIM(D1352)="","",IFERROR(INDEX('Student Master'!C:C,MATCH(D1352,'Student Master'!B:B,0)),"Not Found"))</f>
        <v/>
      </c>
      <c r="I1352" s="28" t="str">
        <f>IF(TRIM(D1352)="","",IFERROR(INDEX('Student Master'!D:D,MATCH(D1352,'Student Master'!B:B,0)),"Not Found"))</f>
        <v/>
      </c>
      <c r="J1352" s="28" t="str">
        <f>IF(TRIM(D1352)="","",IFERROR(INDEX('Student Master'!H:H,MATCH(D1352,'Student Master'!B:B,0)),"Not Found"))</f>
        <v/>
      </c>
      <c r="K1352" s="28" t="str">
        <f>IF(TRIM(D1352)="","",IFERROR(INDEX('Student Master'!N:N,MATCH(D1352,'Student Master'!B:B,0)),"Not Found"))</f>
        <v/>
      </c>
      <c r="L1352" s="28" t="str">
        <f>IF(TRIM(D1352)="","",IFERROR(INDEX('Student Master'!L:L,MATCH(D1352,'Student Master'!B:B,0)),"Not Found"))</f>
        <v/>
      </c>
      <c r="M1352" s="28"/>
      <c r="N1352" s="28"/>
    </row>
    <row r="1353" spans="1:14" x14ac:dyDescent="0.35">
      <c r="A1353" s="28">
        <f t="shared" si="21"/>
        <v>1352</v>
      </c>
      <c r="B1353" s="30"/>
      <c r="C1353" s="28"/>
      <c r="D1353" s="28"/>
      <c r="E1353" s="28"/>
      <c r="F1353" s="28"/>
      <c r="G1353" s="28"/>
      <c r="H1353" s="28" t="str">
        <f>IF(TRIM(D1353)="","",IFERROR(INDEX('Student Master'!C:C,MATCH(D1353,'Student Master'!B:B,0)),"Not Found"))</f>
        <v/>
      </c>
      <c r="I1353" s="28" t="str">
        <f>IF(TRIM(D1353)="","",IFERROR(INDEX('Student Master'!D:D,MATCH(D1353,'Student Master'!B:B,0)),"Not Found"))</f>
        <v/>
      </c>
      <c r="J1353" s="28" t="str">
        <f>IF(TRIM(D1353)="","",IFERROR(INDEX('Student Master'!H:H,MATCH(D1353,'Student Master'!B:B,0)),"Not Found"))</f>
        <v/>
      </c>
      <c r="K1353" s="28" t="str">
        <f>IF(TRIM(D1353)="","",IFERROR(INDEX('Student Master'!N:N,MATCH(D1353,'Student Master'!B:B,0)),"Not Found"))</f>
        <v/>
      </c>
      <c r="L1353" s="28" t="str">
        <f>IF(TRIM(D1353)="","",IFERROR(INDEX('Student Master'!L:L,MATCH(D1353,'Student Master'!B:B,0)),"Not Found"))</f>
        <v/>
      </c>
      <c r="M1353" s="28"/>
      <c r="N1353" s="28"/>
    </row>
    <row r="1354" spans="1:14" x14ac:dyDescent="0.35">
      <c r="A1354" s="28">
        <f t="shared" si="21"/>
        <v>1353</v>
      </c>
      <c r="B1354" s="30"/>
      <c r="C1354" s="28"/>
      <c r="D1354" s="28"/>
      <c r="E1354" s="28"/>
      <c r="F1354" s="28"/>
      <c r="G1354" s="28"/>
      <c r="H1354" s="28" t="str">
        <f>IF(TRIM(D1354)="","",IFERROR(INDEX('Student Master'!C:C,MATCH(D1354,'Student Master'!B:B,0)),"Not Found"))</f>
        <v/>
      </c>
      <c r="I1354" s="28" t="str">
        <f>IF(TRIM(D1354)="","",IFERROR(INDEX('Student Master'!D:D,MATCH(D1354,'Student Master'!B:B,0)),"Not Found"))</f>
        <v/>
      </c>
      <c r="J1354" s="28" t="str">
        <f>IF(TRIM(D1354)="","",IFERROR(INDEX('Student Master'!H:H,MATCH(D1354,'Student Master'!B:B,0)),"Not Found"))</f>
        <v/>
      </c>
      <c r="K1354" s="28" t="str">
        <f>IF(TRIM(D1354)="","",IFERROR(INDEX('Student Master'!N:N,MATCH(D1354,'Student Master'!B:B,0)),"Not Found"))</f>
        <v/>
      </c>
      <c r="L1354" s="28" t="str">
        <f>IF(TRIM(D1354)="","",IFERROR(INDEX('Student Master'!L:L,MATCH(D1354,'Student Master'!B:B,0)),"Not Found"))</f>
        <v/>
      </c>
      <c r="M1354" s="28"/>
      <c r="N1354" s="28"/>
    </row>
    <row r="1355" spans="1:14" x14ac:dyDescent="0.35">
      <c r="A1355" s="28">
        <f t="shared" si="21"/>
        <v>1354</v>
      </c>
      <c r="B1355" s="30"/>
      <c r="C1355" s="28"/>
      <c r="D1355" s="28"/>
      <c r="E1355" s="28"/>
      <c r="F1355" s="28"/>
      <c r="G1355" s="28"/>
      <c r="H1355" s="28" t="str">
        <f>IF(TRIM(D1355)="","",IFERROR(INDEX('Student Master'!C:C,MATCH(D1355,'Student Master'!B:B,0)),"Not Found"))</f>
        <v/>
      </c>
      <c r="I1355" s="28" t="str">
        <f>IF(TRIM(D1355)="","",IFERROR(INDEX('Student Master'!D:D,MATCH(D1355,'Student Master'!B:B,0)),"Not Found"))</f>
        <v/>
      </c>
      <c r="J1355" s="28" t="str">
        <f>IF(TRIM(D1355)="","",IFERROR(INDEX('Student Master'!H:H,MATCH(D1355,'Student Master'!B:B,0)),"Not Found"))</f>
        <v/>
      </c>
      <c r="K1355" s="28" t="str">
        <f>IF(TRIM(D1355)="","",IFERROR(INDEX('Student Master'!N:N,MATCH(D1355,'Student Master'!B:B,0)),"Not Found"))</f>
        <v/>
      </c>
      <c r="L1355" s="28" t="str">
        <f>IF(TRIM(D1355)="","",IFERROR(INDEX('Student Master'!L:L,MATCH(D1355,'Student Master'!B:B,0)),"Not Found"))</f>
        <v/>
      </c>
      <c r="M1355" s="28"/>
      <c r="N1355" s="28"/>
    </row>
    <row r="1356" spans="1:14" x14ac:dyDescent="0.35">
      <c r="A1356" s="28">
        <f t="shared" si="21"/>
        <v>1355</v>
      </c>
      <c r="B1356" s="30"/>
      <c r="C1356" s="28"/>
      <c r="D1356" s="28"/>
      <c r="E1356" s="28"/>
      <c r="F1356" s="28"/>
      <c r="G1356" s="28"/>
      <c r="H1356" s="28" t="str">
        <f>IF(TRIM(D1356)="","",IFERROR(INDEX('Student Master'!C:C,MATCH(D1356,'Student Master'!B:B,0)),"Not Found"))</f>
        <v/>
      </c>
      <c r="I1356" s="28" t="str">
        <f>IF(TRIM(D1356)="","",IFERROR(INDEX('Student Master'!D:D,MATCH(D1356,'Student Master'!B:B,0)),"Not Found"))</f>
        <v/>
      </c>
      <c r="J1356" s="28" t="str">
        <f>IF(TRIM(D1356)="","",IFERROR(INDEX('Student Master'!H:H,MATCH(D1356,'Student Master'!B:B,0)),"Not Found"))</f>
        <v/>
      </c>
      <c r="K1356" s="28" t="str">
        <f>IF(TRIM(D1356)="","",IFERROR(INDEX('Student Master'!N:N,MATCH(D1356,'Student Master'!B:B,0)),"Not Found"))</f>
        <v/>
      </c>
      <c r="L1356" s="28" t="str">
        <f>IF(TRIM(D1356)="","",IFERROR(INDEX('Student Master'!L:L,MATCH(D1356,'Student Master'!B:B,0)),"Not Found"))</f>
        <v/>
      </c>
      <c r="M1356" s="28"/>
      <c r="N1356" s="28"/>
    </row>
    <row r="1357" spans="1:14" x14ac:dyDescent="0.35">
      <c r="A1357" s="28">
        <f t="shared" si="21"/>
        <v>1356</v>
      </c>
      <c r="B1357" s="30"/>
      <c r="C1357" s="28"/>
      <c r="D1357" s="28"/>
      <c r="E1357" s="28"/>
      <c r="F1357" s="28"/>
      <c r="G1357" s="28"/>
      <c r="H1357" s="28" t="str">
        <f>IF(TRIM(D1357)="","",IFERROR(INDEX('Student Master'!C:C,MATCH(D1357,'Student Master'!B:B,0)),"Not Found"))</f>
        <v/>
      </c>
      <c r="I1357" s="28" t="str">
        <f>IF(TRIM(D1357)="","",IFERROR(INDEX('Student Master'!D:D,MATCH(D1357,'Student Master'!B:B,0)),"Not Found"))</f>
        <v/>
      </c>
      <c r="J1357" s="28" t="str">
        <f>IF(TRIM(D1357)="","",IFERROR(INDEX('Student Master'!H:H,MATCH(D1357,'Student Master'!B:B,0)),"Not Found"))</f>
        <v/>
      </c>
      <c r="K1357" s="28" t="str">
        <f>IF(TRIM(D1357)="","",IFERROR(INDEX('Student Master'!N:N,MATCH(D1357,'Student Master'!B:B,0)),"Not Found"))</f>
        <v/>
      </c>
      <c r="L1357" s="28" t="str">
        <f>IF(TRIM(D1357)="","",IFERROR(INDEX('Student Master'!L:L,MATCH(D1357,'Student Master'!B:B,0)),"Not Found"))</f>
        <v/>
      </c>
      <c r="M1357" s="28"/>
      <c r="N1357" s="28"/>
    </row>
    <row r="1358" spans="1:14" x14ac:dyDescent="0.35">
      <c r="A1358" s="28">
        <f t="shared" si="21"/>
        <v>1357</v>
      </c>
      <c r="B1358" s="30"/>
      <c r="C1358" s="28"/>
      <c r="D1358" s="28"/>
      <c r="E1358" s="28"/>
      <c r="F1358" s="28"/>
      <c r="G1358" s="28"/>
      <c r="H1358" s="28" t="str">
        <f>IF(TRIM(D1358)="","",IFERROR(INDEX('Student Master'!C:C,MATCH(D1358,'Student Master'!B:B,0)),"Not Found"))</f>
        <v/>
      </c>
      <c r="I1358" s="28" t="str">
        <f>IF(TRIM(D1358)="","",IFERROR(INDEX('Student Master'!D:D,MATCH(D1358,'Student Master'!B:B,0)),"Not Found"))</f>
        <v/>
      </c>
      <c r="J1358" s="28" t="str">
        <f>IF(TRIM(D1358)="","",IFERROR(INDEX('Student Master'!H:H,MATCH(D1358,'Student Master'!B:B,0)),"Not Found"))</f>
        <v/>
      </c>
      <c r="K1358" s="28" t="str">
        <f>IF(TRIM(D1358)="","",IFERROR(INDEX('Student Master'!N:N,MATCH(D1358,'Student Master'!B:B,0)),"Not Found"))</f>
        <v/>
      </c>
      <c r="L1358" s="28" t="str">
        <f>IF(TRIM(D1358)="","",IFERROR(INDEX('Student Master'!L:L,MATCH(D1358,'Student Master'!B:B,0)),"Not Found"))</f>
        <v/>
      </c>
      <c r="M1358" s="28"/>
      <c r="N1358" s="28"/>
    </row>
    <row r="1359" spans="1:14" x14ac:dyDescent="0.35">
      <c r="A1359" s="28">
        <f t="shared" si="21"/>
        <v>1358</v>
      </c>
      <c r="B1359" s="30"/>
      <c r="C1359" s="28"/>
      <c r="D1359" s="28"/>
      <c r="E1359" s="28"/>
      <c r="F1359" s="28"/>
      <c r="G1359" s="28"/>
      <c r="H1359" s="28" t="str">
        <f>IF(TRIM(D1359)="","",IFERROR(INDEX('Student Master'!C:C,MATCH(D1359,'Student Master'!B:B,0)),"Not Found"))</f>
        <v/>
      </c>
      <c r="I1359" s="28" t="str">
        <f>IF(TRIM(D1359)="","",IFERROR(INDEX('Student Master'!D:D,MATCH(D1359,'Student Master'!B:B,0)),"Not Found"))</f>
        <v/>
      </c>
      <c r="J1359" s="28" t="str">
        <f>IF(TRIM(D1359)="","",IFERROR(INDEX('Student Master'!H:H,MATCH(D1359,'Student Master'!B:B,0)),"Not Found"))</f>
        <v/>
      </c>
      <c r="K1359" s="28" t="str">
        <f>IF(TRIM(D1359)="","",IFERROR(INDEX('Student Master'!N:N,MATCH(D1359,'Student Master'!B:B,0)),"Not Found"))</f>
        <v/>
      </c>
      <c r="L1359" s="28" t="str">
        <f>IF(TRIM(D1359)="","",IFERROR(INDEX('Student Master'!L:L,MATCH(D1359,'Student Master'!B:B,0)),"Not Found"))</f>
        <v/>
      </c>
      <c r="M1359" s="28"/>
      <c r="N1359" s="28"/>
    </row>
    <row r="1360" spans="1:14" x14ac:dyDescent="0.35">
      <c r="A1360" s="28">
        <f t="shared" si="21"/>
        <v>1359</v>
      </c>
      <c r="B1360" s="30"/>
      <c r="C1360" s="28"/>
      <c r="D1360" s="28"/>
      <c r="E1360" s="28"/>
      <c r="F1360" s="28"/>
      <c r="G1360" s="28"/>
      <c r="H1360" s="28" t="str">
        <f>IF(TRIM(D1360)="","",IFERROR(INDEX('Student Master'!C:C,MATCH(D1360,'Student Master'!B:B,0)),"Not Found"))</f>
        <v/>
      </c>
      <c r="I1360" s="28" t="str">
        <f>IF(TRIM(D1360)="","",IFERROR(INDEX('Student Master'!D:D,MATCH(D1360,'Student Master'!B:B,0)),"Not Found"))</f>
        <v/>
      </c>
      <c r="J1360" s="28" t="str">
        <f>IF(TRIM(D1360)="","",IFERROR(INDEX('Student Master'!H:H,MATCH(D1360,'Student Master'!B:B,0)),"Not Found"))</f>
        <v/>
      </c>
      <c r="K1360" s="28" t="str">
        <f>IF(TRIM(D1360)="","",IFERROR(INDEX('Student Master'!N:N,MATCH(D1360,'Student Master'!B:B,0)),"Not Found"))</f>
        <v/>
      </c>
      <c r="L1360" s="28" t="str">
        <f>IF(TRIM(D1360)="","",IFERROR(INDEX('Student Master'!L:L,MATCH(D1360,'Student Master'!B:B,0)),"Not Found"))</f>
        <v/>
      </c>
      <c r="M1360" s="28"/>
      <c r="N1360" s="28"/>
    </row>
    <row r="1361" spans="1:14" x14ac:dyDescent="0.35">
      <c r="A1361" s="28">
        <f t="shared" si="21"/>
        <v>1360</v>
      </c>
      <c r="B1361" s="30"/>
      <c r="C1361" s="28"/>
      <c r="D1361" s="28"/>
      <c r="E1361" s="28"/>
      <c r="F1361" s="28"/>
      <c r="G1361" s="28"/>
      <c r="H1361" s="28" t="str">
        <f>IF(TRIM(D1361)="","",IFERROR(INDEX('Student Master'!C:C,MATCH(D1361,'Student Master'!B:B,0)),"Not Found"))</f>
        <v/>
      </c>
      <c r="I1361" s="28" t="str">
        <f>IF(TRIM(D1361)="","",IFERROR(INDEX('Student Master'!D:D,MATCH(D1361,'Student Master'!B:B,0)),"Not Found"))</f>
        <v/>
      </c>
      <c r="J1361" s="28" t="str">
        <f>IF(TRIM(D1361)="","",IFERROR(INDEX('Student Master'!H:H,MATCH(D1361,'Student Master'!B:B,0)),"Not Found"))</f>
        <v/>
      </c>
      <c r="K1361" s="28" t="str">
        <f>IF(TRIM(D1361)="","",IFERROR(INDEX('Student Master'!N:N,MATCH(D1361,'Student Master'!B:B,0)),"Not Found"))</f>
        <v/>
      </c>
      <c r="L1361" s="28" t="str">
        <f>IF(TRIM(D1361)="","",IFERROR(INDEX('Student Master'!L:L,MATCH(D1361,'Student Master'!B:B,0)),"Not Found"))</f>
        <v/>
      </c>
      <c r="M1361" s="28"/>
      <c r="N1361" s="28"/>
    </row>
    <row r="1362" spans="1:14" x14ac:dyDescent="0.35">
      <c r="A1362" s="28">
        <f t="shared" ref="A1362:A1425" si="22">A1361+1</f>
        <v>1361</v>
      </c>
      <c r="B1362" s="30"/>
      <c r="C1362" s="28"/>
      <c r="D1362" s="28"/>
      <c r="E1362" s="28"/>
      <c r="F1362" s="28"/>
      <c r="G1362" s="28"/>
      <c r="H1362" s="28" t="str">
        <f>IF(TRIM(D1362)="","",IFERROR(INDEX('Student Master'!C:C,MATCH(D1362,'Student Master'!B:B,0)),"Not Found"))</f>
        <v/>
      </c>
      <c r="I1362" s="28" t="str">
        <f>IF(TRIM(D1362)="","",IFERROR(INDEX('Student Master'!D:D,MATCH(D1362,'Student Master'!B:B,0)),"Not Found"))</f>
        <v/>
      </c>
      <c r="J1362" s="28" t="str">
        <f>IF(TRIM(D1362)="","",IFERROR(INDEX('Student Master'!H:H,MATCH(D1362,'Student Master'!B:B,0)),"Not Found"))</f>
        <v/>
      </c>
      <c r="K1362" s="28" t="str">
        <f>IF(TRIM(D1362)="","",IFERROR(INDEX('Student Master'!N:N,MATCH(D1362,'Student Master'!B:B,0)),"Not Found"))</f>
        <v/>
      </c>
      <c r="L1362" s="28" t="str">
        <f>IF(TRIM(D1362)="","",IFERROR(INDEX('Student Master'!L:L,MATCH(D1362,'Student Master'!B:B,0)),"Not Found"))</f>
        <v/>
      </c>
      <c r="M1362" s="28"/>
      <c r="N1362" s="28"/>
    </row>
    <row r="1363" spans="1:14" x14ac:dyDescent="0.35">
      <c r="A1363" s="28">
        <f t="shared" si="22"/>
        <v>1362</v>
      </c>
      <c r="B1363" s="30"/>
      <c r="C1363" s="28"/>
      <c r="D1363" s="28"/>
      <c r="E1363" s="28"/>
      <c r="F1363" s="28"/>
      <c r="G1363" s="28"/>
      <c r="H1363" s="28" t="str">
        <f>IF(TRIM(D1363)="","",IFERROR(INDEX('Student Master'!C:C,MATCH(D1363,'Student Master'!B:B,0)),"Not Found"))</f>
        <v/>
      </c>
      <c r="I1363" s="28" t="str">
        <f>IF(TRIM(D1363)="","",IFERROR(INDEX('Student Master'!D:D,MATCH(D1363,'Student Master'!B:B,0)),"Not Found"))</f>
        <v/>
      </c>
      <c r="J1363" s="28" t="str">
        <f>IF(TRIM(D1363)="","",IFERROR(INDEX('Student Master'!H:H,MATCH(D1363,'Student Master'!B:B,0)),"Not Found"))</f>
        <v/>
      </c>
      <c r="K1363" s="28" t="str">
        <f>IF(TRIM(D1363)="","",IFERROR(INDEX('Student Master'!N:N,MATCH(D1363,'Student Master'!B:B,0)),"Not Found"))</f>
        <v/>
      </c>
      <c r="L1363" s="28" t="str">
        <f>IF(TRIM(D1363)="","",IFERROR(INDEX('Student Master'!L:L,MATCH(D1363,'Student Master'!B:B,0)),"Not Found"))</f>
        <v/>
      </c>
      <c r="M1363" s="28"/>
      <c r="N1363" s="28"/>
    </row>
    <row r="1364" spans="1:14" x14ac:dyDescent="0.35">
      <c r="A1364" s="28">
        <f t="shared" si="22"/>
        <v>1363</v>
      </c>
      <c r="B1364" s="30"/>
      <c r="C1364" s="28"/>
      <c r="D1364" s="28"/>
      <c r="E1364" s="28"/>
      <c r="F1364" s="28"/>
      <c r="G1364" s="28"/>
      <c r="H1364" s="28" t="str">
        <f>IF(TRIM(D1364)="","",IFERROR(INDEX('Student Master'!C:C,MATCH(D1364,'Student Master'!B:B,0)),"Not Found"))</f>
        <v/>
      </c>
      <c r="I1364" s="28" t="str">
        <f>IF(TRIM(D1364)="","",IFERROR(INDEX('Student Master'!D:D,MATCH(D1364,'Student Master'!B:B,0)),"Not Found"))</f>
        <v/>
      </c>
      <c r="J1364" s="28" t="str">
        <f>IF(TRIM(D1364)="","",IFERROR(INDEX('Student Master'!H:H,MATCH(D1364,'Student Master'!B:B,0)),"Not Found"))</f>
        <v/>
      </c>
      <c r="K1364" s="28" t="str">
        <f>IF(TRIM(D1364)="","",IFERROR(INDEX('Student Master'!N:N,MATCH(D1364,'Student Master'!B:B,0)),"Not Found"))</f>
        <v/>
      </c>
      <c r="L1364" s="28" t="str">
        <f>IF(TRIM(D1364)="","",IFERROR(INDEX('Student Master'!L:L,MATCH(D1364,'Student Master'!B:B,0)),"Not Found"))</f>
        <v/>
      </c>
      <c r="M1364" s="28"/>
      <c r="N1364" s="28"/>
    </row>
    <row r="1365" spans="1:14" x14ac:dyDescent="0.35">
      <c r="A1365" s="28">
        <f t="shared" si="22"/>
        <v>1364</v>
      </c>
      <c r="B1365" s="30"/>
      <c r="C1365" s="28"/>
      <c r="D1365" s="28"/>
      <c r="E1365" s="28"/>
      <c r="F1365" s="28"/>
      <c r="G1365" s="28"/>
      <c r="H1365" s="28" t="str">
        <f>IF(TRIM(D1365)="","",IFERROR(INDEX('Student Master'!C:C,MATCH(D1365,'Student Master'!B:B,0)),"Not Found"))</f>
        <v/>
      </c>
      <c r="I1365" s="28" t="str">
        <f>IF(TRIM(D1365)="","",IFERROR(INDEX('Student Master'!D:D,MATCH(D1365,'Student Master'!B:B,0)),"Not Found"))</f>
        <v/>
      </c>
      <c r="J1365" s="28" t="str">
        <f>IF(TRIM(D1365)="","",IFERROR(INDEX('Student Master'!H:H,MATCH(D1365,'Student Master'!B:B,0)),"Not Found"))</f>
        <v/>
      </c>
      <c r="K1365" s="28" t="str">
        <f>IF(TRIM(D1365)="","",IFERROR(INDEX('Student Master'!N:N,MATCH(D1365,'Student Master'!B:B,0)),"Not Found"))</f>
        <v/>
      </c>
      <c r="L1365" s="28" t="str">
        <f>IF(TRIM(D1365)="","",IFERROR(INDEX('Student Master'!L:L,MATCH(D1365,'Student Master'!B:B,0)),"Not Found"))</f>
        <v/>
      </c>
      <c r="M1365" s="28"/>
      <c r="N1365" s="28"/>
    </row>
    <row r="1366" spans="1:14" x14ac:dyDescent="0.35">
      <c r="A1366" s="28">
        <f t="shared" si="22"/>
        <v>1365</v>
      </c>
      <c r="B1366" s="30"/>
      <c r="C1366" s="28"/>
      <c r="D1366" s="28"/>
      <c r="E1366" s="28"/>
      <c r="F1366" s="28"/>
      <c r="G1366" s="28"/>
      <c r="H1366" s="28" t="str">
        <f>IF(TRIM(D1366)="","",IFERROR(INDEX('Student Master'!C:C,MATCH(D1366,'Student Master'!B:B,0)),"Not Found"))</f>
        <v/>
      </c>
      <c r="I1366" s="28" t="str">
        <f>IF(TRIM(D1366)="","",IFERROR(INDEX('Student Master'!D:D,MATCH(D1366,'Student Master'!B:B,0)),"Not Found"))</f>
        <v/>
      </c>
      <c r="J1366" s="28" t="str">
        <f>IF(TRIM(D1366)="","",IFERROR(INDEX('Student Master'!H:H,MATCH(D1366,'Student Master'!B:B,0)),"Not Found"))</f>
        <v/>
      </c>
      <c r="K1366" s="28" t="str">
        <f>IF(TRIM(D1366)="","",IFERROR(INDEX('Student Master'!N:N,MATCH(D1366,'Student Master'!B:B,0)),"Not Found"))</f>
        <v/>
      </c>
      <c r="L1366" s="28" t="str">
        <f>IF(TRIM(D1366)="","",IFERROR(INDEX('Student Master'!L:L,MATCH(D1366,'Student Master'!B:B,0)),"Not Found"))</f>
        <v/>
      </c>
      <c r="M1366" s="28"/>
      <c r="N1366" s="28"/>
    </row>
    <row r="1367" spans="1:14" x14ac:dyDescent="0.35">
      <c r="A1367" s="28">
        <f t="shared" si="22"/>
        <v>1366</v>
      </c>
      <c r="B1367" s="30"/>
      <c r="C1367" s="28"/>
      <c r="D1367" s="28"/>
      <c r="E1367" s="28"/>
      <c r="F1367" s="28"/>
      <c r="G1367" s="28"/>
      <c r="H1367" s="28" t="str">
        <f>IF(TRIM(D1367)="","",IFERROR(INDEX('Student Master'!C:C,MATCH(D1367,'Student Master'!B:B,0)),"Not Found"))</f>
        <v/>
      </c>
      <c r="I1367" s="28" t="str">
        <f>IF(TRIM(D1367)="","",IFERROR(INDEX('Student Master'!D:D,MATCH(D1367,'Student Master'!B:B,0)),"Not Found"))</f>
        <v/>
      </c>
      <c r="J1367" s="28" t="str">
        <f>IF(TRIM(D1367)="","",IFERROR(INDEX('Student Master'!H:H,MATCH(D1367,'Student Master'!B:B,0)),"Not Found"))</f>
        <v/>
      </c>
      <c r="K1367" s="28" t="str">
        <f>IF(TRIM(D1367)="","",IFERROR(INDEX('Student Master'!N:N,MATCH(D1367,'Student Master'!B:B,0)),"Not Found"))</f>
        <v/>
      </c>
      <c r="L1367" s="28" t="str">
        <f>IF(TRIM(D1367)="","",IFERROR(INDEX('Student Master'!L:L,MATCH(D1367,'Student Master'!B:B,0)),"Not Found"))</f>
        <v/>
      </c>
      <c r="M1367" s="28"/>
      <c r="N1367" s="28"/>
    </row>
    <row r="1368" spans="1:14" x14ac:dyDescent="0.35">
      <c r="A1368" s="28">
        <f t="shared" si="22"/>
        <v>1367</v>
      </c>
      <c r="B1368" s="30"/>
      <c r="C1368" s="28"/>
      <c r="D1368" s="28"/>
      <c r="E1368" s="28"/>
      <c r="F1368" s="28"/>
      <c r="G1368" s="28"/>
      <c r="H1368" s="28" t="str">
        <f>IF(TRIM(D1368)="","",IFERROR(INDEX('Student Master'!C:C,MATCH(D1368,'Student Master'!B:B,0)),"Not Found"))</f>
        <v/>
      </c>
      <c r="I1368" s="28" t="str">
        <f>IF(TRIM(D1368)="","",IFERROR(INDEX('Student Master'!D:D,MATCH(D1368,'Student Master'!B:B,0)),"Not Found"))</f>
        <v/>
      </c>
      <c r="J1368" s="28" t="str">
        <f>IF(TRIM(D1368)="","",IFERROR(INDEX('Student Master'!H:H,MATCH(D1368,'Student Master'!B:B,0)),"Not Found"))</f>
        <v/>
      </c>
      <c r="K1368" s="28" t="str">
        <f>IF(TRIM(D1368)="","",IFERROR(INDEX('Student Master'!N:N,MATCH(D1368,'Student Master'!B:B,0)),"Not Found"))</f>
        <v/>
      </c>
      <c r="L1368" s="28" t="str">
        <f>IF(TRIM(D1368)="","",IFERROR(INDEX('Student Master'!L:L,MATCH(D1368,'Student Master'!B:B,0)),"Not Found"))</f>
        <v/>
      </c>
      <c r="M1368" s="28"/>
      <c r="N1368" s="28"/>
    </row>
    <row r="1369" spans="1:14" x14ac:dyDescent="0.35">
      <c r="A1369" s="28">
        <f t="shared" si="22"/>
        <v>1368</v>
      </c>
      <c r="B1369" s="30"/>
      <c r="C1369" s="28"/>
      <c r="D1369" s="28"/>
      <c r="E1369" s="28"/>
      <c r="F1369" s="28"/>
      <c r="G1369" s="28"/>
      <c r="H1369" s="28" t="str">
        <f>IF(TRIM(D1369)="","",IFERROR(INDEX('Student Master'!C:C,MATCH(D1369,'Student Master'!B:B,0)),"Not Found"))</f>
        <v/>
      </c>
      <c r="I1369" s="28" t="str">
        <f>IF(TRIM(D1369)="","",IFERROR(INDEX('Student Master'!D:D,MATCH(D1369,'Student Master'!B:B,0)),"Not Found"))</f>
        <v/>
      </c>
      <c r="J1369" s="28" t="str">
        <f>IF(TRIM(D1369)="","",IFERROR(INDEX('Student Master'!H:H,MATCH(D1369,'Student Master'!B:B,0)),"Not Found"))</f>
        <v/>
      </c>
      <c r="K1369" s="28" t="str">
        <f>IF(TRIM(D1369)="","",IFERROR(INDEX('Student Master'!N:N,MATCH(D1369,'Student Master'!B:B,0)),"Not Found"))</f>
        <v/>
      </c>
      <c r="L1369" s="28" t="str">
        <f>IF(TRIM(D1369)="","",IFERROR(INDEX('Student Master'!L:L,MATCH(D1369,'Student Master'!B:B,0)),"Not Found"))</f>
        <v/>
      </c>
      <c r="M1369" s="28"/>
      <c r="N1369" s="28"/>
    </row>
    <row r="1370" spans="1:14" x14ac:dyDescent="0.35">
      <c r="A1370" s="28">
        <f t="shared" si="22"/>
        <v>1369</v>
      </c>
      <c r="B1370" s="30"/>
      <c r="C1370" s="28"/>
      <c r="D1370" s="28"/>
      <c r="E1370" s="28"/>
      <c r="F1370" s="28"/>
      <c r="G1370" s="28"/>
      <c r="H1370" s="28" t="str">
        <f>IF(TRIM(D1370)="","",IFERROR(INDEX('Student Master'!C:C,MATCH(D1370,'Student Master'!B:B,0)),"Not Found"))</f>
        <v/>
      </c>
      <c r="I1370" s="28" t="str">
        <f>IF(TRIM(D1370)="","",IFERROR(INDEX('Student Master'!D:D,MATCH(D1370,'Student Master'!B:B,0)),"Not Found"))</f>
        <v/>
      </c>
      <c r="J1370" s="28" t="str">
        <f>IF(TRIM(D1370)="","",IFERROR(INDEX('Student Master'!H:H,MATCH(D1370,'Student Master'!B:B,0)),"Not Found"))</f>
        <v/>
      </c>
      <c r="K1370" s="28" t="str">
        <f>IF(TRIM(D1370)="","",IFERROR(INDEX('Student Master'!N:N,MATCH(D1370,'Student Master'!B:B,0)),"Not Found"))</f>
        <v/>
      </c>
      <c r="L1370" s="28" t="str">
        <f>IF(TRIM(D1370)="","",IFERROR(INDEX('Student Master'!L:L,MATCH(D1370,'Student Master'!B:B,0)),"Not Found"))</f>
        <v/>
      </c>
      <c r="M1370" s="28"/>
      <c r="N1370" s="28"/>
    </row>
    <row r="1371" spans="1:14" x14ac:dyDescent="0.35">
      <c r="A1371" s="28">
        <f t="shared" si="22"/>
        <v>1370</v>
      </c>
      <c r="B1371" s="30"/>
      <c r="C1371" s="28"/>
      <c r="D1371" s="28"/>
      <c r="E1371" s="28"/>
      <c r="F1371" s="28"/>
      <c r="G1371" s="28"/>
      <c r="H1371" s="28" t="str">
        <f>IF(TRIM(D1371)="","",IFERROR(INDEX('Student Master'!C:C,MATCH(D1371,'Student Master'!B:B,0)),"Not Found"))</f>
        <v/>
      </c>
      <c r="I1371" s="28" t="str">
        <f>IF(TRIM(D1371)="","",IFERROR(INDEX('Student Master'!D:D,MATCH(D1371,'Student Master'!B:B,0)),"Not Found"))</f>
        <v/>
      </c>
      <c r="J1371" s="28" t="str">
        <f>IF(TRIM(D1371)="","",IFERROR(INDEX('Student Master'!H:H,MATCH(D1371,'Student Master'!B:B,0)),"Not Found"))</f>
        <v/>
      </c>
      <c r="K1371" s="28" t="str">
        <f>IF(TRIM(D1371)="","",IFERROR(INDEX('Student Master'!N:N,MATCH(D1371,'Student Master'!B:B,0)),"Not Found"))</f>
        <v/>
      </c>
      <c r="L1371" s="28" t="str">
        <f>IF(TRIM(D1371)="","",IFERROR(INDEX('Student Master'!L:L,MATCH(D1371,'Student Master'!B:B,0)),"Not Found"))</f>
        <v/>
      </c>
      <c r="M1371" s="28"/>
      <c r="N1371" s="28"/>
    </row>
    <row r="1372" spans="1:14" x14ac:dyDescent="0.35">
      <c r="A1372" s="28">
        <f t="shared" si="22"/>
        <v>1371</v>
      </c>
      <c r="B1372" s="30"/>
      <c r="C1372" s="28"/>
      <c r="D1372" s="28"/>
      <c r="E1372" s="28"/>
      <c r="F1372" s="28"/>
      <c r="G1372" s="28"/>
      <c r="H1372" s="28" t="str">
        <f>IF(TRIM(D1372)="","",IFERROR(INDEX('Student Master'!C:C,MATCH(D1372,'Student Master'!B:B,0)),"Not Found"))</f>
        <v/>
      </c>
      <c r="I1372" s="28" t="str">
        <f>IF(TRIM(D1372)="","",IFERROR(INDEX('Student Master'!D:D,MATCH(D1372,'Student Master'!B:B,0)),"Not Found"))</f>
        <v/>
      </c>
      <c r="J1372" s="28" t="str">
        <f>IF(TRIM(D1372)="","",IFERROR(INDEX('Student Master'!H:H,MATCH(D1372,'Student Master'!B:B,0)),"Not Found"))</f>
        <v/>
      </c>
      <c r="K1372" s="28" t="str">
        <f>IF(TRIM(D1372)="","",IFERROR(INDEX('Student Master'!N:N,MATCH(D1372,'Student Master'!B:B,0)),"Not Found"))</f>
        <v/>
      </c>
      <c r="L1372" s="28" t="str">
        <f>IF(TRIM(D1372)="","",IFERROR(INDEX('Student Master'!L:L,MATCH(D1372,'Student Master'!B:B,0)),"Not Found"))</f>
        <v/>
      </c>
      <c r="M1372" s="28"/>
      <c r="N1372" s="28"/>
    </row>
    <row r="1373" spans="1:14" x14ac:dyDescent="0.35">
      <c r="A1373" s="28">
        <f t="shared" si="22"/>
        <v>1372</v>
      </c>
      <c r="B1373" s="30"/>
      <c r="C1373" s="28"/>
      <c r="D1373" s="28"/>
      <c r="E1373" s="28"/>
      <c r="F1373" s="28"/>
      <c r="G1373" s="28"/>
      <c r="H1373" s="28" t="str">
        <f>IF(TRIM(D1373)="","",IFERROR(INDEX('Student Master'!C:C,MATCH(D1373,'Student Master'!B:B,0)),"Not Found"))</f>
        <v/>
      </c>
      <c r="I1373" s="28" t="str">
        <f>IF(TRIM(D1373)="","",IFERROR(INDEX('Student Master'!D:D,MATCH(D1373,'Student Master'!B:B,0)),"Not Found"))</f>
        <v/>
      </c>
      <c r="J1373" s="28" t="str">
        <f>IF(TRIM(D1373)="","",IFERROR(INDEX('Student Master'!H:H,MATCH(D1373,'Student Master'!B:B,0)),"Not Found"))</f>
        <v/>
      </c>
      <c r="K1373" s="28" t="str">
        <f>IF(TRIM(D1373)="","",IFERROR(INDEX('Student Master'!N:N,MATCH(D1373,'Student Master'!B:B,0)),"Not Found"))</f>
        <v/>
      </c>
      <c r="L1373" s="28" t="str">
        <f>IF(TRIM(D1373)="","",IFERROR(INDEX('Student Master'!L:L,MATCH(D1373,'Student Master'!B:B,0)),"Not Found"))</f>
        <v/>
      </c>
      <c r="M1373" s="28"/>
      <c r="N1373" s="28"/>
    </row>
    <row r="1374" spans="1:14" x14ac:dyDescent="0.35">
      <c r="A1374" s="28">
        <f t="shared" si="22"/>
        <v>1373</v>
      </c>
      <c r="B1374" s="30"/>
      <c r="C1374" s="28"/>
      <c r="D1374" s="28"/>
      <c r="E1374" s="28"/>
      <c r="F1374" s="28"/>
      <c r="G1374" s="28"/>
      <c r="H1374" s="28" t="str">
        <f>IF(TRIM(D1374)="","",IFERROR(INDEX('Student Master'!C:C,MATCH(D1374,'Student Master'!B:B,0)),"Not Found"))</f>
        <v/>
      </c>
      <c r="I1374" s="28" t="str">
        <f>IF(TRIM(D1374)="","",IFERROR(INDEX('Student Master'!D:D,MATCH(D1374,'Student Master'!B:B,0)),"Not Found"))</f>
        <v/>
      </c>
      <c r="J1374" s="28" t="str">
        <f>IF(TRIM(D1374)="","",IFERROR(INDEX('Student Master'!H:H,MATCH(D1374,'Student Master'!B:B,0)),"Not Found"))</f>
        <v/>
      </c>
      <c r="K1374" s="28" t="str">
        <f>IF(TRIM(D1374)="","",IFERROR(INDEX('Student Master'!N:N,MATCH(D1374,'Student Master'!B:B,0)),"Not Found"))</f>
        <v/>
      </c>
      <c r="L1374" s="28" t="str">
        <f>IF(TRIM(D1374)="","",IFERROR(INDEX('Student Master'!L:L,MATCH(D1374,'Student Master'!B:B,0)),"Not Found"))</f>
        <v/>
      </c>
      <c r="M1374" s="28"/>
      <c r="N1374" s="28"/>
    </row>
    <row r="1375" spans="1:14" x14ac:dyDescent="0.35">
      <c r="A1375" s="28">
        <f t="shared" si="22"/>
        <v>1374</v>
      </c>
      <c r="B1375" s="30"/>
      <c r="C1375" s="28"/>
      <c r="D1375" s="28"/>
      <c r="E1375" s="28"/>
      <c r="F1375" s="28"/>
      <c r="G1375" s="28"/>
      <c r="H1375" s="28" t="str">
        <f>IF(TRIM(D1375)="","",IFERROR(INDEX('Student Master'!C:C,MATCH(D1375,'Student Master'!B:B,0)),"Not Found"))</f>
        <v/>
      </c>
      <c r="I1375" s="28" t="str">
        <f>IF(TRIM(D1375)="","",IFERROR(INDEX('Student Master'!D:D,MATCH(D1375,'Student Master'!B:B,0)),"Not Found"))</f>
        <v/>
      </c>
      <c r="J1375" s="28" t="str">
        <f>IF(TRIM(D1375)="","",IFERROR(INDEX('Student Master'!H:H,MATCH(D1375,'Student Master'!B:B,0)),"Not Found"))</f>
        <v/>
      </c>
      <c r="K1375" s="28" t="str">
        <f>IF(TRIM(D1375)="","",IFERROR(INDEX('Student Master'!N:N,MATCH(D1375,'Student Master'!B:B,0)),"Not Found"))</f>
        <v/>
      </c>
      <c r="L1375" s="28" t="str">
        <f>IF(TRIM(D1375)="","",IFERROR(INDEX('Student Master'!L:L,MATCH(D1375,'Student Master'!B:B,0)),"Not Found"))</f>
        <v/>
      </c>
      <c r="M1375" s="28"/>
      <c r="N1375" s="28"/>
    </row>
    <row r="1376" spans="1:14" x14ac:dyDescent="0.35">
      <c r="A1376" s="28">
        <f t="shared" si="22"/>
        <v>1375</v>
      </c>
      <c r="B1376" s="30"/>
      <c r="C1376" s="28"/>
      <c r="D1376" s="28"/>
      <c r="E1376" s="28"/>
      <c r="F1376" s="28"/>
      <c r="G1376" s="28"/>
      <c r="H1376" s="28" t="str">
        <f>IF(TRIM(D1376)="","",IFERROR(INDEX('Student Master'!C:C,MATCH(D1376,'Student Master'!B:B,0)),"Not Found"))</f>
        <v/>
      </c>
      <c r="I1376" s="28" t="str">
        <f>IF(TRIM(D1376)="","",IFERROR(INDEX('Student Master'!D:D,MATCH(D1376,'Student Master'!B:B,0)),"Not Found"))</f>
        <v/>
      </c>
      <c r="J1376" s="28" t="str">
        <f>IF(TRIM(D1376)="","",IFERROR(INDEX('Student Master'!H:H,MATCH(D1376,'Student Master'!B:B,0)),"Not Found"))</f>
        <v/>
      </c>
      <c r="K1376" s="28" t="str">
        <f>IF(TRIM(D1376)="","",IFERROR(INDEX('Student Master'!N:N,MATCH(D1376,'Student Master'!B:B,0)),"Not Found"))</f>
        <v/>
      </c>
      <c r="L1376" s="28" t="str">
        <f>IF(TRIM(D1376)="","",IFERROR(INDEX('Student Master'!L:L,MATCH(D1376,'Student Master'!B:B,0)),"Not Found"))</f>
        <v/>
      </c>
      <c r="M1376" s="28"/>
      <c r="N1376" s="28"/>
    </row>
    <row r="1377" spans="1:14" x14ac:dyDescent="0.35">
      <c r="A1377" s="28">
        <f t="shared" si="22"/>
        <v>1376</v>
      </c>
      <c r="B1377" s="30"/>
      <c r="C1377" s="28"/>
      <c r="D1377" s="28"/>
      <c r="E1377" s="28"/>
      <c r="F1377" s="28"/>
      <c r="G1377" s="28"/>
      <c r="H1377" s="28" t="str">
        <f>IF(TRIM(D1377)="","",IFERROR(INDEX('Student Master'!C:C,MATCH(D1377,'Student Master'!B:B,0)),"Not Found"))</f>
        <v/>
      </c>
      <c r="I1377" s="28" t="str">
        <f>IF(TRIM(D1377)="","",IFERROR(INDEX('Student Master'!D:D,MATCH(D1377,'Student Master'!B:B,0)),"Not Found"))</f>
        <v/>
      </c>
      <c r="J1377" s="28" t="str">
        <f>IF(TRIM(D1377)="","",IFERROR(INDEX('Student Master'!H:H,MATCH(D1377,'Student Master'!B:B,0)),"Not Found"))</f>
        <v/>
      </c>
      <c r="K1377" s="28" t="str">
        <f>IF(TRIM(D1377)="","",IFERROR(INDEX('Student Master'!N:N,MATCH(D1377,'Student Master'!B:B,0)),"Not Found"))</f>
        <v/>
      </c>
      <c r="L1377" s="28" t="str">
        <f>IF(TRIM(D1377)="","",IFERROR(INDEX('Student Master'!L:L,MATCH(D1377,'Student Master'!B:B,0)),"Not Found"))</f>
        <v/>
      </c>
      <c r="M1377" s="28"/>
      <c r="N1377" s="28"/>
    </row>
    <row r="1378" spans="1:14" x14ac:dyDescent="0.35">
      <c r="A1378" s="28">
        <f t="shared" si="22"/>
        <v>1377</v>
      </c>
      <c r="B1378" s="30"/>
      <c r="C1378" s="28"/>
      <c r="D1378" s="28"/>
      <c r="E1378" s="28"/>
      <c r="F1378" s="28"/>
      <c r="G1378" s="28"/>
      <c r="H1378" s="28" t="str">
        <f>IF(TRIM(D1378)="","",IFERROR(INDEX('Student Master'!C:C,MATCH(D1378,'Student Master'!B:B,0)),"Not Found"))</f>
        <v/>
      </c>
      <c r="I1378" s="28" t="str">
        <f>IF(TRIM(D1378)="","",IFERROR(INDEX('Student Master'!D:D,MATCH(D1378,'Student Master'!B:B,0)),"Not Found"))</f>
        <v/>
      </c>
      <c r="J1378" s="28" t="str">
        <f>IF(TRIM(D1378)="","",IFERROR(INDEX('Student Master'!H:H,MATCH(D1378,'Student Master'!B:B,0)),"Not Found"))</f>
        <v/>
      </c>
      <c r="K1378" s="28" t="str">
        <f>IF(TRIM(D1378)="","",IFERROR(INDEX('Student Master'!N:N,MATCH(D1378,'Student Master'!B:B,0)),"Not Found"))</f>
        <v/>
      </c>
      <c r="L1378" s="28" t="str">
        <f>IF(TRIM(D1378)="","",IFERROR(INDEX('Student Master'!L:L,MATCH(D1378,'Student Master'!B:B,0)),"Not Found"))</f>
        <v/>
      </c>
      <c r="M1378" s="28"/>
      <c r="N1378" s="28"/>
    </row>
    <row r="1379" spans="1:14" x14ac:dyDescent="0.35">
      <c r="A1379" s="28">
        <f t="shared" si="22"/>
        <v>1378</v>
      </c>
      <c r="B1379" s="30"/>
      <c r="C1379" s="28"/>
      <c r="D1379" s="28"/>
      <c r="E1379" s="28"/>
      <c r="F1379" s="28"/>
      <c r="G1379" s="28"/>
      <c r="H1379" s="28" t="str">
        <f>IF(TRIM(D1379)="","",IFERROR(INDEX('Student Master'!C:C,MATCH(D1379,'Student Master'!B:B,0)),"Not Found"))</f>
        <v/>
      </c>
      <c r="I1379" s="28" t="str">
        <f>IF(TRIM(D1379)="","",IFERROR(INDEX('Student Master'!D:D,MATCH(D1379,'Student Master'!B:B,0)),"Not Found"))</f>
        <v/>
      </c>
      <c r="J1379" s="28" t="str">
        <f>IF(TRIM(D1379)="","",IFERROR(INDEX('Student Master'!H:H,MATCH(D1379,'Student Master'!B:B,0)),"Not Found"))</f>
        <v/>
      </c>
      <c r="K1379" s="28" t="str">
        <f>IF(TRIM(D1379)="","",IFERROR(INDEX('Student Master'!N:N,MATCH(D1379,'Student Master'!B:B,0)),"Not Found"))</f>
        <v/>
      </c>
      <c r="L1379" s="28" t="str">
        <f>IF(TRIM(D1379)="","",IFERROR(INDEX('Student Master'!L:L,MATCH(D1379,'Student Master'!B:B,0)),"Not Found"))</f>
        <v/>
      </c>
      <c r="M1379" s="28"/>
      <c r="N1379" s="28"/>
    </row>
    <row r="1380" spans="1:14" x14ac:dyDescent="0.35">
      <c r="A1380" s="28">
        <f t="shared" si="22"/>
        <v>1379</v>
      </c>
      <c r="B1380" s="30"/>
      <c r="C1380" s="28"/>
      <c r="D1380" s="28"/>
      <c r="E1380" s="28"/>
      <c r="F1380" s="28"/>
      <c r="G1380" s="28"/>
      <c r="H1380" s="28" t="str">
        <f>IF(TRIM(D1380)="","",IFERROR(INDEX('Student Master'!C:C,MATCH(D1380,'Student Master'!B:B,0)),"Not Found"))</f>
        <v/>
      </c>
      <c r="I1380" s="28" t="str">
        <f>IF(TRIM(D1380)="","",IFERROR(INDEX('Student Master'!D:D,MATCH(D1380,'Student Master'!B:B,0)),"Not Found"))</f>
        <v/>
      </c>
      <c r="J1380" s="28" t="str">
        <f>IF(TRIM(D1380)="","",IFERROR(INDEX('Student Master'!H:H,MATCH(D1380,'Student Master'!B:B,0)),"Not Found"))</f>
        <v/>
      </c>
      <c r="K1380" s="28" t="str">
        <f>IF(TRIM(D1380)="","",IFERROR(INDEX('Student Master'!N:N,MATCH(D1380,'Student Master'!B:B,0)),"Not Found"))</f>
        <v/>
      </c>
      <c r="L1380" s="28" t="str">
        <f>IF(TRIM(D1380)="","",IFERROR(INDEX('Student Master'!L:L,MATCH(D1380,'Student Master'!B:B,0)),"Not Found"))</f>
        <v/>
      </c>
      <c r="M1380" s="28"/>
      <c r="N1380" s="28"/>
    </row>
    <row r="1381" spans="1:14" x14ac:dyDescent="0.35">
      <c r="A1381" s="28">
        <f t="shared" si="22"/>
        <v>1380</v>
      </c>
      <c r="B1381" s="30"/>
      <c r="C1381" s="28"/>
      <c r="D1381" s="28"/>
      <c r="E1381" s="28"/>
      <c r="F1381" s="28"/>
      <c r="G1381" s="28"/>
      <c r="H1381" s="28" t="str">
        <f>IF(TRIM(D1381)="","",IFERROR(INDEX('Student Master'!C:C,MATCH(D1381,'Student Master'!B:B,0)),"Not Found"))</f>
        <v/>
      </c>
      <c r="I1381" s="28" t="str">
        <f>IF(TRIM(D1381)="","",IFERROR(INDEX('Student Master'!D:D,MATCH(D1381,'Student Master'!B:B,0)),"Not Found"))</f>
        <v/>
      </c>
      <c r="J1381" s="28" t="str">
        <f>IF(TRIM(D1381)="","",IFERROR(INDEX('Student Master'!H:H,MATCH(D1381,'Student Master'!B:B,0)),"Not Found"))</f>
        <v/>
      </c>
      <c r="K1381" s="28" t="str">
        <f>IF(TRIM(D1381)="","",IFERROR(INDEX('Student Master'!N:N,MATCH(D1381,'Student Master'!B:B,0)),"Not Found"))</f>
        <v/>
      </c>
      <c r="L1381" s="28" t="str">
        <f>IF(TRIM(D1381)="","",IFERROR(INDEX('Student Master'!L:L,MATCH(D1381,'Student Master'!B:B,0)),"Not Found"))</f>
        <v/>
      </c>
      <c r="M1381" s="28"/>
      <c r="N1381" s="28"/>
    </row>
    <row r="1382" spans="1:14" x14ac:dyDescent="0.35">
      <c r="A1382" s="28">
        <f t="shared" si="22"/>
        <v>1381</v>
      </c>
      <c r="B1382" s="30"/>
      <c r="C1382" s="28"/>
      <c r="D1382" s="28"/>
      <c r="E1382" s="28"/>
      <c r="F1382" s="28"/>
      <c r="G1382" s="28"/>
      <c r="H1382" s="28" t="str">
        <f>IF(TRIM(D1382)="","",IFERROR(INDEX('Student Master'!C:C,MATCH(D1382,'Student Master'!B:B,0)),"Not Found"))</f>
        <v/>
      </c>
      <c r="I1382" s="28" t="str">
        <f>IF(TRIM(D1382)="","",IFERROR(INDEX('Student Master'!D:D,MATCH(D1382,'Student Master'!B:B,0)),"Not Found"))</f>
        <v/>
      </c>
      <c r="J1382" s="28" t="str">
        <f>IF(TRIM(D1382)="","",IFERROR(INDEX('Student Master'!H:H,MATCH(D1382,'Student Master'!B:B,0)),"Not Found"))</f>
        <v/>
      </c>
      <c r="K1382" s="28" t="str">
        <f>IF(TRIM(D1382)="","",IFERROR(INDEX('Student Master'!N:N,MATCH(D1382,'Student Master'!B:B,0)),"Not Found"))</f>
        <v/>
      </c>
      <c r="L1382" s="28" t="str">
        <f>IF(TRIM(D1382)="","",IFERROR(INDEX('Student Master'!L:L,MATCH(D1382,'Student Master'!B:B,0)),"Not Found"))</f>
        <v/>
      </c>
      <c r="M1382" s="28"/>
      <c r="N1382" s="28"/>
    </row>
    <row r="1383" spans="1:14" x14ac:dyDescent="0.35">
      <c r="A1383" s="28">
        <f t="shared" si="22"/>
        <v>1382</v>
      </c>
      <c r="B1383" s="30"/>
      <c r="C1383" s="28"/>
      <c r="D1383" s="28"/>
      <c r="E1383" s="28"/>
      <c r="F1383" s="28"/>
      <c r="G1383" s="28"/>
      <c r="H1383" s="28" t="str">
        <f>IF(TRIM(D1383)="","",IFERROR(INDEX('Student Master'!C:C,MATCH(D1383,'Student Master'!B:B,0)),"Not Found"))</f>
        <v/>
      </c>
      <c r="I1383" s="28" t="str">
        <f>IF(TRIM(D1383)="","",IFERROR(INDEX('Student Master'!D:D,MATCH(D1383,'Student Master'!B:B,0)),"Not Found"))</f>
        <v/>
      </c>
      <c r="J1383" s="28" t="str">
        <f>IF(TRIM(D1383)="","",IFERROR(INDEX('Student Master'!H:H,MATCH(D1383,'Student Master'!B:B,0)),"Not Found"))</f>
        <v/>
      </c>
      <c r="K1383" s="28" t="str">
        <f>IF(TRIM(D1383)="","",IFERROR(INDEX('Student Master'!N:N,MATCH(D1383,'Student Master'!B:B,0)),"Not Found"))</f>
        <v/>
      </c>
      <c r="L1383" s="28" t="str">
        <f>IF(TRIM(D1383)="","",IFERROR(INDEX('Student Master'!L:L,MATCH(D1383,'Student Master'!B:B,0)),"Not Found"))</f>
        <v/>
      </c>
      <c r="M1383" s="28"/>
      <c r="N1383" s="28"/>
    </row>
    <row r="1384" spans="1:14" x14ac:dyDescent="0.35">
      <c r="A1384" s="28">
        <f t="shared" si="22"/>
        <v>1383</v>
      </c>
      <c r="B1384" s="30"/>
      <c r="C1384" s="28"/>
      <c r="D1384" s="28"/>
      <c r="E1384" s="28"/>
      <c r="F1384" s="28"/>
      <c r="G1384" s="28"/>
      <c r="H1384" s="28" t="str">
        <f>IF(TRIM(D1384)="","",IFERROR(INDEX('Student Master'!C:C,MATCH(D1384,'Student Master'!B:B,0)),"Not Found"))</f>
        <v/>
      </c>
      <c r="I1384" s="28" t="str">
        <f>IF(TRIM(D1384)="","",IFERROR(INDEX('Student Master'!D:D,MATCH(D1384,'Student Master'!B:B,0)),"Not Found"))</f>
        <v/>
      </c>
      <c r="J1384" s="28" t="str">
        <f>IF(TRIM(D1384)="","",IFERROR(INDEX('Student Master'!H:H,MATCH(D1384,'Student Master'!B:B,0)),"Not Found"))</f>
        <v/>
      </c>
      <c r="K1384" s="28" t="str">
        <f>IF(TRIM(D1384)="","",IFERROR(INDEX('Student Master'!N:N,MATCH(D1384,'Student Master'!B:B,0)),"Not Found"))</f>
        <v/>
      </c>
      <c r="L1384" s="28" t="str">
        <f>IF(TRIM(D1384)="","",IFERROR(INDEX('Student Master'!L:L,MATCH(D1384,'Student Master'!B:B,0)),"Not Found"))</f>
        <v/>
      </c>
      <c r="M1384" s="28"/>
      <c r="N1384" s="28"/>
    </row>
    <row r="1385" spans="1:14" x14ac:dyDescent="0.35">
      <c r="A1385" s="28">
        <f t="shared" si="22"/>
        <v>1384</v>
      </c>
      <c r="B1385" s="30"/>
      <c r="C1385" s="28"/>
      <c r="D1385" s="28"/>
      <c r="E1385" s="28"/>
      <c r="F1385" s="28"/>
      <c r="G1385" s="28"/>
      <c r="H1385" s="28" t="str">
        <f>IF(TRIM(D1385)="","",IFERROR(INDEX('Student Master'!C:C,MATCH(D1385,'Student Master'!B:B,0)),"Not Found"))</f>
        <v/>
      </c>
      <c r="I1385" s="28" t="str">
        <f>IF(TRIM(D1385)="","",IFERROR(INDEX('Student Master'!D:D,MATCH(D1385,'Student Master'!B:B,0)),"Not Found"))</f>
        <v/>
      </c>
      <c r="J1385" s="28" t="str">
        <f>IF(TRIM(D1385)="","",IFERROR(INDEX('Student Master'!H:H,MATCH(D1385,'Student Master'!B:B,0)),"Not Found"))</f>
        <v/>
      </c>
      <c r="K1385" s="28" t="str">
        <f>IF(TRIM(D1385)="","",IFERROR(INDEX('Student Master'!N:N,MATCH(D1385,'Student Master'!B:B,0)),"Not Found"))</f>
        <v/>
      </c>
      <c r="L1385" s="28" t="str">
        <f>IF(TRIM(D1385)="","",IFERROR(INDEX('Student Master'!L:L,MATCH(D1385,'Student Master'!B:B,0)),"Not Found"))</f>
        <v/>
      </c>
      <c r="M1385" s="28"/>
      <c r="N1385" s="28"/>
    </row>
    <row r="1386" spans="1:14" x14ac:dyDescent="0.35">
      <c r="A1386" s="28">
        <f t="shared" si="22"/>
        <v>1385</v>
      </c>
      <c r="B1386" s="30"/>
      <c r="C1386" s="28"/>
      <c r="D1386" s="28"/>
      <c r="E1386" s="28"/>
      <c r="F1386" s="28"/>
      <c r="G1386" s="28"/>
      <c r="H1386" s="28" t="str">
        <f>IF(TRIM(D1386)="","",IFERROR(INDEX('Student Master'!C:C,MATCH(D1386,'Student Master'!B:B,0)),"Not Found"))</f>
        <v/>
      </c>
      <c r="I1386" s="28" t="str">
        <f>IF(TRIM(D1386)="","",IFERROR(INDEX('Student Master'!D:D,MATCH(D1386,'Student Master'!B:B,0)),"Not Found"))</f>
        <v/>
      </c>
      <c r="J1386" s="28" t="str">
        <f>IF(TRIM(D1386)="","",IFERROR(INDEX('Student Master'!H:H,MATCH(D1386,'Student Master'!B:B,0)),"Not Found"))</f>
        <v/>
      </c>
      <c r="K1386" s="28" t="str">
        <f>IF(TRIM(D1386)="","",IFERROR(INDEX('Student Master'!N:N,MATCH(D1386,'Student Master'!B:B,0)),"Not Found"))</f>
        <v/>
      </c>
      <c r="L1386" s="28" t="str">
        <f>IF(TRIM(D1386)="","",IFERROR(INDEX('Student Master'!L:L,MATCH(D1386,'Student Master'!B:B,0)),"Not Found"))</f>
        <v/>
      </c>
      <c r="M1386" s="28"/>
      <c r="N1386" s="28"/>
    </row>
    <row r="1387" spans="1:14" x14ac:dyDescent="0.35">
      <c r="A1387" s="28">
        <f t="shared" si="22"/>
        <v>1386</v>
      </c>
      <c r="B1387" s="30"/>
      <c r="C1387" s="28"/>
      <c r="D1387" s="28"/>
      <c r="E1387" s="28"/>
      <c r="F1387" s="28"/>
      <c r="G1387" s="28"/>
      <c r="H1387" s="28" t="str">
        <f>IF(TRIM(D1387)="","",IFERROR(INDEX('Student Master'!C:C,MATCH(D1387,'Student Master'!B:B,0)),"Not Found"))</f>
        <v/>
      </c>
      <c r="I1387" s="28" t="str">
        <f>IF(TRIM(D1387)="","",IFERROR(INDEX('Student Master'!D:D,MATCH(D1387,'Student Master'!B:B,0)),"Not Found"))</f>
        <v/>
      </c>
      <c r="J1387" s="28" t="str">
        <f>IF(TRIM(D1387)="","",IFERROR(INDEX('Student Master'!H:H,MATCH(D1387,'Student Master'!B:B,0)),"Not Found"))</f>
        <v/>
      </c>
      <c r="K1387" s="28" t="str">
        <f>IF(TRIM(D1387)="","",IFERROR(INDEX('Student Master'!N:N,MATCH(D1387,'Student Master'!B:B,0)),"Not Found"))</f>
        <v/>
      </c>
      <c r="L1387" s="28" t="str">
        <f>IF(TRIM(D1387)="","",IFERROR(INDEX('Student Master'!L:L,MATCH(D1387,'Student Master'!B:B,0)),"Not Found"))</f>
        <v/>
      </c>
      <c r="M1387" s="28"/>
      <c r="N1387" s="28"/>
    </row>
    <row r="1388" spans="1:14" x14ac:dyDescent="0.35">
      <c r="A1388" s="28">
        <f t="shared" si="22"/>
        <v>1387</v>
      </c>
      <c r="B1388" s="30"/>
      <c r="C1388" s="28"/>
      <c r="D1388" s="28"/>
      <c r="E1388" s="28"/>
      <c r="F1388" s="28"/>
      <c r="G1388" s="28"/>
      <c r="H1388" s="28" t="str">
        <f>IF(TRIM(D1388)="","",IFERROR(INDEX('Student Master'!C:C,MATCH(D1388,'Student Master'!B:B,0)),"Not Found"))</f>
        <v/>
      </c>
      <c r="I1388" s="28" t="str">
        <f>IF(TRIM(D1388)="","",IFERROR(INDEX('Student Master'!D:D,MATCH(D1388,'Student Master'!B:B,0)),"Not Found"))</f>
        <v/>
      </c>
      <c r="J1388" s="28" t="str">
        <f>IF(TRIM(D1388)="","",IFERROR(INDEX('Student Master'!H:H,MATCH(D1388,'Student Master'!B:B,0)),"Not Found"))</f>
        <v/>
      </c>
      <c r="K1388" s="28" t="str">
        <f>IF(TRIM(D1388)="","",IFERROR(INDEX('Student Master'!N:N,MATCH(D1388,'Student Master'!B:B,0)),"Not Found"))</f>
        <v/>
      </c>
      <c r="L1388" s="28" t="str">
        <f>IF(TRIM(D1388)="","",IFERROR(INDEX('Student Master'!L:L,MATCH(D1388,'Student Master'!B:B,0)),"Not Found"))</f>
        <v/>
      </c>
      <c r="M1388" s="28"/>
      <c r="N1388" s="28"/>
    </row>
    <row r="1389" spans="1:14" x14ac:dyDescent="0.35">
      <c r="A1389" s="28">
        <f t="shared" si="22"/>
        <v>1388</v>
      </c>
      <c r="B1389" s="30"/>
      <c r="C1389" s="28"/>
      <c r="D1389" s="28"/>
      <c r="E1389" s="28"/>
      <c r="F1389" s="28"/>
      <c r="G1389" s="28"/>
      <c r="H1389" s="28" t="str">
        <f>IF(TRIM(D1389)="","",IFERROR(INDEX('Student Master'!C:C,MATCH(D1389,'Student Master'!B:B,0)),"Not Found"))</f>
        <v/>
      </c>
      <c r="I1389" s="28" t="str">
        <f>IF(TRIM(D1389)="","",IFERROR(INDEX('Student Master'!D:D,MATCH(D1389,'Student Master'!B:B,0)),"Not Found"))</f>
        <v/>
      </c>
      <c r="J1389" s="28" t="str">
        <f>IF(TRIM(D1389)="","",IFERROR(INDEX('Student Master'!H:H,MATCH(D1389,'Student Master'!B:B,0)),"Not Found"))</f>
        <v/>
      </c>
      <c r="K1389" s="28" t="str">
        <f>IF(TRIM(D1389)="","",IFERROR(INDEX('Student Master'!N:N,MATCH(D1389,'Student Master'!B:B,0)),"Not Found"))</f>
        <v/>
      </c>
      <c r="L1389" s="28" t="str">
        <f>IF(TRIM(D1389)="","",IFERROR(INDEX('Student Master'!L:L,MATCH(D1389,'Student Master'!B:B,0)),"Not Found"))</f>
        <v/>
      </c>
      <c r="M1389" s="28"/>
      <c r="N1389" s="28"/>
    </row>
    <row r="1390" spans="1:14" x14ac:dyDescent="0.35">
      <c r="A1390" s="28">
        <f t="shared" si="22"/>
        <v>1389</v>
      </c>
      <c r="B1390" s="30"/>
      <c r="C1390" s="28"/>
      <c r="D1390" s="28"/>
      <c r="E1390" s="28"/>
      <c r="F1390" s="28"/>
      <c r="G1390" s="28"/>
      <c r="H1390" s="28" t="str">
        <f>IF(TRIM(D1390)="","",IFERROR(INDEX('Student Master'!C:C,MATCH(D1390,'Student Master'!B:B,0)),"Not Found"))</f>
        <v/>
      </c>
      <c r="I1390" s="28" t="str">
        <f>IF(TRIM(D1390)="","",IFERROR(INDEX('Student Master'!D:D,MATCH(D1390,'Student Master'!B:B,0)),"Not Found"))</f>
        <v/>
      </c>
      <c r="J1390" s="28" t="str">
        <f>IF(TRIM(D1390)="","",IFERROR(INDEX('Student Master'!H:H,MATCH(D1390,'Student Master'!B:B,0)),"Not Found"))</f>
        <v/>
      </c>
      <c r="K1390" s="28" t="str">
        <f>IF(TRIM(D1390)="","",IFERROR(INDEX('Student Master'!N:N,MATCH(D1390,'Student Master'!B:B,0)),"Not Found"))</f>
        <v/>
      </c>
      <c r="L1390" s="28" t="str">
        <f>IF(TRIM(D1390)="","",IFERROR(INDEX('Student Master'!L:L,MATCH(D1390,'Student Master'!B:B,0)),"Not Found"))</f>
        <v/>
      </c>
      <c r="M1390" s="28"/>
      <c r="N1390" s="28"/>
    </row>
    <row r="1391" spans="1:14" x14ac:dyDescent="0.35">
      <c r="A1391" s="28">
        <f t="shared" si="22"/>
        <v>1390</v>
      </c>
      <c r="B1391" s="30"/>
      <c r="C1391" s="28"/>
      <c r="D1391" s="28"/>
      <c r="E1391" s="28"/>
      <c r="F1391" s="28"/>
      <c r="G1391" s="28"/>
      <c r="H1391" s="28" t="str">
        <f>IF(TRIM(D1391)="","",IFERROR(INDEX('Student Master'!C:C,MATCH(D1391,'Student Master'!B:B,0)),"Not Found"))</f>
        <v/>
      </c>
      <c r="I1391" s="28" t="str">
        <f>IF(TRIM(D1391)="","",IFERROR(INDEX('Student Master'!D:D,MATCH(D1391,'Student Master'!B:B,0)),"Not Found"))</f>
        <v/>
      </c>
      <c r="J1391" s="28" t="str">
        <f>IF(TRIM(D1391)="","",IFERROR(INDEX('Student Master'!H:H,MATCH(D1391,'Student Master'!B:B,0)),"Not Found"))</f>
        <v/>
      </c>
      <c r="K1391" s="28" t="str">
        <f>IF(TRIM(D1391)="","",IFERROR(INDEX('Student Master'!N:N,MATCH(D1391,'Student Master'!B:B,0)),"Not Found"))</f>
        <v/>
      </c>
      <c r="L1391" s="28" t="str">
        <f>IF(TRIM(D1391)="","",IFERROR(INDEX('Student Master'!L:L,MATCH(D1391,'Student Master'!B:B,0)),"Not Found"))</f>
        <v/>
      </c>
      <c r="M1391" s="28"/>
      <c r="N1391" s="28"/>
    </row>
    <row r="1392" spans="1:14" x14ac:dyDescent="0.35">
      <c r="A1392" s="28">
        <f t="shared" si="22"/>
        <v>1391</v>
      </c>
      <c r="B1392" s="30"/>
      <c r="C1392" s="28"/>
      <c r="D1392" s="28"/>
      <c r="E1392" s="28"/>
      <c r="F1392" s="28"/>
      <c r="G1392" s="28"/>
      <c r="H1392" s="28" t="str">
        <f>IF(TRIM(D1392)="","",IFERROR(INDEX('Student Master'!C:C,MATCH(D1392,'Student Master'!B:B,0)),"Not Found"))</f>
        <v/>
      </c>
      <c r="I1392" s="28" t="str">
        <f>IF(TRIM(D1392)="","",IFERROR(INDEX('Student Master'!D:D,MATCH(D1392,'Student Master'!B:B,0)),"Not Found"))</f>
        <v/>
      </c>
      <c r="J1392" s="28" t="str">
        <f>IF(TRIM(D1392)="","",IFERROR(INDEX('Student Master'!H:H,MATCH(D1392,'Student Master'!B:B,0)),"Not Found"))</f>
        <v/>
      </c>
      <c r="K1392" s="28" t="str">
        <f>IF(TRIM(D1392)="","",IFERROR(INDEX('Student Master'!N:N,MATCH(D1392,'Student Master'!B:B,0)),"Not Found"))</f>
        <v/>
      </c>
      <c r="L1392" s="28" t="str">
        <f>IF(TRIM(D1392)="","",IFERROR(INDEX('Student Master'!L:L,MATCH(D1392,'Student Master'!B:B,0)),"Not Found"))</f>
        <v/>
      </c>
      <c r="M1392" s="28"/>
      <c r="N1392" s="28"/>
    </row>
    <row r="1393" spans="1:14" x14ac:dyDescent="0.35">
      <c r="A1393" s="28">
        <f t="shared" si="22"/>
        <v>1392</v>
      </c>
      <c r="B1393" s="30"/>
      <c r="C1393" s="28"/>
      <c r="D1393" s="28"/>
      <c r="E1393" s="28"/>
      <c r="F1393" s="28"/>
      <c r="G1393" s="28"/>
      <c r="H1393" s="28" t="str">
        <f>IF(TRIM(D1393)="","",IFERROR(INDEX('Student Master'!C:C,MATCH(D1393,'Student Master'!B:B,0)),"Not Found"))</f>
        <v/>
      </c>
      <c r="I1393" s="28" t="str">
        <f>IF(TRIM(D1393)="","",IFERROR(INDEX('Student Master'!D:D,MATCH(D1393,'Student Master'!B:B,0)),"Not Found"))</f>
        <v/>
      </c>
      <c r="J1393" s="28" t="str">
        <f>IF(TRIM(D1393)="","",IFERROR(INDEX('Student Master'!H:H,MATCH(D1393,'Student Master'!B:B,0)),"Not Found"))</f>
        <v/>
      </c>
      <c r="K1393" s="28" t="str">
        <f>IF(TRIM(D1393)="","",IFERROR(INDEX('Student Master'!N:N,MATCH(D1393,'Student Master'!B:B,0)),"Not Found"))</f>
        <v/>
      </c>
      <c r="L1393" s="28" t="str">
        <f>IF(TRIM(D1393)="","",IFERROR(INDEX('Student Master'!L:L,MATCH(D1393,'Student Master'!B:B,0)),"Not Found"))</f>
        <v/>
      </c>
      <c r="M1393" s="28"/>
      <c r="N1393" s="28"/>
    </row>
    <row r="1394" spans="1:14" x14ac:dyDescent="0.35">
      <c r="A1394" s="28">
        <f t="shared" si="22"/>
        <v>1393</v>
      </c>
      <c r="B1394" s="30"/>
      <c r="C1394" s="28"/>
      <c r="D1394" s="28"/>
      <c r="E1394" s="28"/>
      <c r="F1394" s="28"/>
      <c r="G1394" s="28"/>
      <c r="H1394" s="28" t="str">
        <f>IF(TRIM(D1394)="","",IFERROR(INDEX('Student Master'!C:C,MATCH(D1394,'Student Master'!B:B,0)),"Not Found"))</f>
        <v/>
      </c>
      <c r="I1394" s="28" t="str">
        <f>IF(TRIM(D1394)="","",IFERROR(INDEX('Student Master'!D:D,MATCH(D1394,'Student Master'!B:B,0)),"Not Found"))</f>
        <v/>
      </c>
      <c r="J1394" s="28" t="str">
        <f>IF(TRIM(D1394)="","",IFERROR(INDEX('Student Master'!H:H,MATCH(D1394,'Student Master'!B:B,0)),"Not Found"))</f>
        <v/>
      </c>
      <c r="K1394" s="28" t="str">
        <f>IF(TRIM(D1394)="","",IFERROR(INDEX('Student Master'!N:N,MATCH(D1394,'Student Master'!B:B,0)),"Not Found"))</f>
        <v/>
      </c>
      <c r="L1394" s="28" t="str">
        <f>IF(TRIM(D1394)="","",IFERROR(INDEX('Student Master'!L:L,MATCH(D1394,'Student Master'!B:B,0)),"Not Found"))</f>
        <v/>
      </c>
      <c r="M1394" s="28"/>
      <c r="N1394" s="28"/>
    </row>
    <row r="1395" spans="1:14" x14ac:dyDescent="0.35">
      <c r="A1395" s="28">
        <f t="shared" si="22"/>
        <v>1394</v>
      </c>
      <c r="B1395" s="30"/>
      <c r="C1395" s="28"/>
      <c r="D1395" s="28"/>
      <c r="E1395" s="28"/>
      <c r="F1395" s="28"/>
      <c r="G1395" s="28"/>
      <c r="H1395" s="28" t="str">
        <f>IF(TRIM(D1395)="","",IFERROR(INDEX('Student Master'!C:C,MATCH(D1395,'Student Master'!B:B,0)),"Not Found"))</f>
        <v/>
      </c>
      <c r="I1395" s="28" t="str">
        <f>IF(TRIM(D1395)="","",IFERROR(INDEX('Student Master'!D:D,MATCH(D1395,'Student Master'!B:B,0)),"Not Found"))</f>
        <v/>
      </c>
      <c r="J1395" s="28" t="str">
        <f>IF(TRIM(D1395)="","",IFERROR(INDEX('Student Master'!H:H,MATCH(D1395,'Student Master'!B:B,0)),"Not Found"))</f>
        <v/>
      </c>
      <c r="K1395" s="28" t="str">
        <f>IF(TRIM(D1395)="","",IFERROR(INDEX('Student Master'!N:N,MATCH(D1395,'Student Master'!B:B,0)),"Not Found"))</f>
        <v/>
      </c>
      <c r="L1395" s="28" t="str">
        <f>IF(TRIM(D1395)="","",IFERROR(INDEX('Student Master'!L:L,MATCH(D1395,'Student Master'!B:B,0)),"Not Found"))</f>
        <v/>
      </c>
      <c r="M1395" s="28"/>
      <c r="N1395" s="28"/>
    </row>
    <row r="1396" spans="1:14" x14ac:dyDescent="0.35">
      <c r="A1396" s="28">
        <f t="shared" si="22"/>
        <v>1395</v>
      </c>
      <c r="B1396" s="30"/>
      <c r="C1396" s="28"/>
      <c r="D1396" s="28"/>
      <c r="E1396" s="28"/>
      <c r="F1396" s="28"/>
      <c r="G1396" s="28"/>
      <c r="H1396" s="28" t="str">
        <f>IF(TRIM(D1396)="","",IFERROR(INDEX('Student Master'!C:C,MATCH(D1396,'Student Master'!B:B,0)),"Not Found"))</f>
        <v/>
      </c>
      <c r="I1396" s="28" t="str">
        <f>IF(TRIM(D1396)="","",IFERROR(INDEX('Student Master'!D:D,MATCH(D1396,'Student Master'!B:B,0)),"Not Found"))</f>
        <v/>
      </c>
      <c r="J1396" s="28" t="str">
        <f>IF(TRIM(D1396)="","",IFERROR(INDEX('Student Master'!H:H,MATCH(D1396,'Student Master'!B:B,0)),"Not Found"))</f>
        <v/>
      </c>
      <c r="K1396" s="28" t="str">
        <f>IF(TRIM(D1396)="","",IFERROR(INDEX('Student Master'!N:N,MATCH(D1396,'Student Master'!B:B,0)),"Not Found"))</f>
        <v/>
      </c>
      <c r="L1396" s="28" t="str">
        <f>IF(TRIM(D1396)="","",IFERROR(INDEX('Student Master'!L:L,MATCH(D1396,'Student Master'!B:B,0)),"Not Found"))</f>
        <v/>
      </c>
      <c r="M1396" s="28"/>
      <c r="N1396" s="28"/>
    </row>
    <row r="1397" spans="1:14" x14ac:dyDescent="0.35">
      <c r="A1397" s="28">
        <f t="shared" si="22"/>
        <v>1396</v>
      </c>
      <c r="B1397" s="30"/>
      <c r="C1397" s="28"/>
      <c r="D1397" s="28"/>
      <c r="E1397" s="28"/>
      <c r="F1397" s="28"/>
      <c r="G1397" s="28"/>
      <c r="H1397" s="28" t="str">
        <f>IF(TRIM(D1397)="","",IFERROR(INDEX('Student Master'!C:C,MATCH(D1397,'Student Master'!B:B,0)),"Not Found"))</f>
        <v/>
      </c>
      <c r="I1397" s="28" t="str">
        <f>IF(TRIM(D1397)="","",IFERROR(INDEX('Student Master'!D:D,MATCH(D1397,'Student Master'!B:B,0)),"Not Found"))</f>
        <v/>
      </c>
      <c r="J1397" s="28" t="str">
        <f>IF(TRIM(D1397)="","",IFERROR(INDEX('Student Master'!H:H,MATCH(D1397,'Student Master'!B:B,0)),"Not Found"))</f>
        <v/>
      </c>
      <c r="K1397" s="28" t="str">
        <f>IF(TRIM(D1397)="","",IFERROR(INDEX('Student Master'!N:N,MATCH(D1397,'Student Master'!B:B,0)),"Not Found"))</f>
        <v/>
      </c>
      <c r="L1397" s="28" t="str">
        <f>IF(TRIM(D1397)="","",IFERROR(INDEX('Student Master'!L:L,MATCH(D1397,'Student Master'!B:B,0)),"Not Found"))</f>
        <v/>
      </c>
      <c r="M1397" s="28"/>
      <c r="N1397" s="28"/>
    </row>
    <row r="1398" spans="1:14" x14ac:dyDescent="0.35">
      <c r="A1398" s="28">
        <f t="shared" si="22"/>
        <v>1397</v>
      </c>
      <c r="B1398" s="30"/>
      <c r="C1398" s="28"/>
      <c r="D1398" s="28"/>
      <c r="E1398" s="28"/>
      <c r="F1398" s="28"/>
      <c r="G1398" s="28"/>
      <c r="H1398" s="28" t="str">
        <f>IF(TRIM(D1398)="","",IFERROR(INDEX('Student Master'!C:C,MATCH(D1398,'Student Master'!B:B,0)),"Not Found"))</f>
        <v/>
      </c>
      <c r="I1398" s="28" t="str">
        <f>IF(TRIM(D1398)="","",IFERROR(INDEX('Student Master'!D:D,MATCH(D1398,'Student Master'!B:B,0)),"Not Found"))</f>
        <v/>
      </c>
      <c r="J1398" s="28" t="str">
        <f>IF(TRIM(D1398)="","",IFERROR(INDEX('Student Master'!H:H,MATCH(D1398,'Student Master'!B:B,0)),"Not Found"))</f>
        <v/>
      </c>
      <c r="K1398" s="28" t="str">
        <f>IF(TRIM(D1398)="","",IFERROR(INDEX('Student Master'!N:N,MATCH(D1398,'Student Master'!B:B,0)),"Not Found"))</f>
        <v/>
      </c>
      <c r="L1398" s="28" t="str">
        <f>IF(TRIM(D1398)="","",IFERROR(INDEX('Student Master'!L:L,MATCH(D1398,'Student Master'!B:B,0)),"Not Found"))</f>
        <v/>
      </c>
      <c r="M1398" s="28"/>
      <c r="N1398" s="28"/>
    </row>
    <row r="1399" spans="1:14" x14ac:dyDescent="0.35">
      <c r="A1399" s="28">
        <f t="shared" si="22"/>
        <v>1398</v>
      </c>
      <c r="B1399" s="30"/>
      <c r="C1399" s="28"/>
      <c r="D1399" s="28"/>
      <c r="E1399" s="28"/>
      <c r="F1399" s="28"/>
      <c r="G1399" s="28"/>
      <c r="H1399" s="28" t="str">
        <f>IF(TRIM(D1399)="","",IFERROR(INDEX('Student Master'!C:C,MATCH(D1399,'Student Master'!B:B,0)),"Not Found"))</f>
        <v/>
      </c>
      <c r="I1399" s="28" t="str">
        <f>IF(TRIM(D1399)="","",IFERROR(INDEX('Student Master'!D:D,MATCH(D1399,'Student Master'!B:B,0)),"Not Found"))</f>
        <v/>
      </c>
      <c r="J1399" s="28" t="str">
        <f>IF(TRIM(D1399)="","",IFERROR(INDEX('Student Master'!H:H,MATCH(D1399,'Student Master'!B:B,0)),"Not Found"))</f>
        <v/>
      </c>
      <c r="K1399" s="28" t="str">
        <f>IF(TRIM(D1399)="","",IFERROR(INDEX('Student Master'!N:N,MATCH(D1399,'Student Master'!B:B,0)),"Not Found"))</f>
        <v/>
      </c>
      <c r="L1399" s="28" t="str">
        <f>IF(TRIM(D1399)="","",IFERROR(INDEX('Student Master'!L:L,MATCH(D1399,'Student Master'!B:B,0)),"Not Found"))</f>
        <v/>
      </c>
      <c r="M1399" s="28"/>
      <c r="N1399" s="28"/>
    </row>
    <row r="1400" spans="1:14" x14ac:dyDescent="0.35">
      <c r="A1400" s="28">
        <f t="shared" si="22"/>
        <v>1399</v>
      </c>
      <c r="B1400" s="30"/>
      <c r="C1400" s="28"/>
      <c r="D1400" s="28"/>
      <c r="E1400" s="28"/>
      <c r="F1400" s="28"/>
      <c r="G1400" s="28"/>
      <c r="H1400" s="28" t="str">
        <f>IF(TRIM(D1400)="","",IFERROR(INDEX('Student Master'!C:C,MATCH(D1400,'Student Master'!B:B,0)),"Not Found"))</f>
        <v/>
      </c>
      <c r="I1400" s="28" t="str">
        <f>IF(TRIM(D1400)="","",IFERROR(INDEX('Student Master'!D:D,MATCH(D1400,'Student Master'!B:B,0)),"Not Found"))</f>
        <v/>
      </c>
      <c r="J1400" s="28" t="str">
        <f>IF(TRIM(D1400)="","",IFERROR(INDEX('Student Master'!H:H,MATCH(D1400,'Student Master'!B:B,0)),"Not Found"))</f>
        <v/>
      </c>
      <c r="K1400" s="28" t="str">
        <f>IF(TRIM(D1400)="","",IFERROR(INDEX('Student Master'!N:N,MATCH(D1400,'Student Master'!B:B,0)),"Not Found"))</f>
        <v/>
      </c>
      <c r="L1400" s="28" t="str">
        <f>IF(TRIM(D1400)="","",IFERROR(INDEX('Student Master'!L:L,MATCH(D1400,'Student Master'!B:B,0)),"Not Found"))</f>
        <v/>
      </c>
      <c r="M1400" s="28"/>
      <c r="N1400" s="28"/>
    </row>
    <row r="1401" spans="1:14" x14ac:dyDescent="0.35">
      <c r="A1401" s="28">
        <f t="shared" si="22"/>
        <v>1400</v>
      </c>
      <c r="B1401" s="30"/>
      <c r="C1401" s="28"/>
      <c r="D1401" s="28"/>
      <c r="E1401" s="28"/>
      <c r="F1401" s="28"/>
      <c r="G1401" s="28"/>
      <c r="H1401" s="28" t="str">
        <f>IF(TRIM(D1401)="","",IFERROR(INDEX('Student Master'!C:C,MATCH(D1401,'Student Master'!B:B,0)),"Not Found"))</f>
        <v/>
      </c>
      <c r="I1401" s="28" t="str">
        <f>IF(TRIM(D1401)="","",IFERROR(INDEX('Student Master'!D:D,MATCH(D1401,'Student Master'!B:B,0)),"Not Found"))</f>
        <v/>
      </c>
      <c r="J1401" s="28" t="str">
        <f>IF(TRIM(D1401)="","",IFERROR(INDEX('Student Master'!H:H,MATCH(D1401,'Student Master'!B:B,0)),"Not Found"))</f>
        <v/>
      </c>
      <c r="K1401" s="28" t="str">
        <f>IF(TRIM(D1401)="","",IFERROR(INDEX('Student Master'!N:N,MATCH(D1401,'Student Master'!B:B,0)),"Not Found"))</f>
        <v/>
      </c>
      <c r="L1401" s="28" t="str">
        <f>IF(TRIM(D1401)="","",IFERROR(INDEX('Student Master'!L:L,MATCH(D1401,'Student Master'!B:B,0)),"Not Found"))</f>
        <v/>
      </c>
      <c r="M1401" s="28"/>
      <c r="N1401" s="28"/>
    </row>
    <row r="1402" spans="1:14" x14ac:dyDescent="0.35">
      <c r="A1402" s="28">
        <f t="shared" si="22"/>
        <v>1401</v>
      </c>
      <c r="B1402" s="30"/>
      <c r="C1402" s="28"/>
      <c r="D1402" s="28"/>
      <c r="E1402" s="28"/>
      <c r="F1402" s="28"/>
      <c r="G1402" s="28"/>
      <c r="H1402" s="28" t="str">
        <f>IF(TRIM(D1402)="","",IFERROR(INDEX('Student Master'!C:C,MATCH(D1402,'Student Master'!B:B,0)),"Not Found"))</f>
        <v/>
      </c>
      <c r="I1402" s="28" t="str">
        <f>IF(TRIM(D1402)="","",IFERROR(INDEX('Student Master'!D:D,MATCH(D1402,'Student Master'!B:B,0)),"Not Found"))</f>
        <v/>
      </c>
      <c r="J1402" s="28" t="str">
        <f>IF(TRIM(D1402)="","",IFERROR(INDEX('Student Master'!H:H,MATCH(D1402,'Student Master'!B:B,0)),"Not Found"))</f>
        <v/>
      </c>
      <c r="K1402" s="28" t="str">
        <f>IF(TRIM(D1402)="","",IFERROR(INDEX('Student Master'!N:N,MATCH(D1402,'Student Master'!B:B,0)),"Not Found"))</f>
        <v/>
      </c>
      <c r="L1402" s="28" t="str">
        <f>IF(TRIM(D1402)="","",IFERROR(INDEX('Student Master'!L:L,MATCH(D1402,'Student Master'!B:B,0)),"Not Found"))</f>
        <v/>
      </c>
      <c r="M1402" s="28"/>
      <c r="N1402" s="28"/>
    </row>
    <row r="1403" spans="1:14" x14ac:dyDescent="0.35">
      <c r="A1403" s="28">
        <f t="shared" si="22"/>
        <v>1402</v>
      </c>
      <c r="B1403" s="30"/>
      <c r="C1403" s="28"/>
      <c r="D1403" s="28"/>
      <c r="E1403" s="28"/>
      <c r="F1403" s="28"/>
      <c r="G1403" s="28"/>
      <c r="H1403" s="28" t="str">
        <f>IF(TRIM(D1403)="","",IFERROR(INDEX('Student Master'!C:C,MATCH(D1403,'Student Master'!B:B,0)),"Not Found"))</f>
        <v/>
      </c>
      <c r="I1403" s="28" t="str">
        <f>IF(TRIM(D1403)="","",IFERROR(INDEX('Student Master'!D:D,MATCH(D1403,'Student Master'!B:B,0)),"Not Found"))</f>
        <v/>
      </c>
      <c r="J1403" s="28" t="str">
        <f>IF(TRIM(D1403)="","",IFERROR(INDEX('Student Master'!H:H,MATCH(D1403,'Student Master'!B:B,0)),"Not Found"))</f>
        <v/>
      </c>
      <c r="K1403" s="28" t="str">
        <f>IF(TRIM(D1403)="","",IFERROR(INDEX('Student Master'!N:N,MATCH(D1403,'Student Master'!B:B,0)),"Not Found"))</f>
        <v/>
      </c>
      <c r="L1403" s="28" t="str">
        <f>IF(TRIM(D1403)="","",IFERROR(INDEX('Student Master'!L:L,MATCH(D1403,'Student Master'!B:B,0)),"Not Found"))</f>
        <v/>
      </c>
      <c r="M1403" s="28"/>
      <c r="N1403" s="28"/>
    </row>
    <row r="1404" spans="1:14" x14ac:dyDescent="0.35">
      <c r="A1404" s="28">
        <f t="shared" si="22"/>
        <v>1403</v>
      </c>
      <c r="B1404" s="30"/>
      <c r="C1404" s="28"/>
      <c r="D1404" s="28"/>
      <c r="E1404" s="28"/>
      <c r="F1404" s="28"/>
      <c r="G1404" s="28"/>
      <c r="H1404" s="28" t="str">
        <f>IF(TRIM(D1404)="","",IFERROR(INDEX('Student Master'!C:C,MATCH(D1404,'Student Master'!B:B,0)),"Not Found"))</f>
        <v/>
      </c>
      <c r="I1404" s="28" t="str">
        <f>IF(TRIM(D1404)="","",IFERROR(INDEX('Student Master'!D:D,MATCH(D1404,'Student Master'!B:B,0)),"Not Found"))</f>
        <v/>
      </c>
      <c r="J1404" s="28" t="str">
        <f>IF(TRIM(D1404)="","",IFERROR(INDEX('Student Master'!H:H,MATCH(D1404,'Student Master'!B:B,0)),"Not Found"))</f>
        <v/>
      </c>
      <c r="K1404" s="28" t="str">
        <f>IF(TRIM(D1404)="","",IFERROR(INDEX('Student Master'!N:N,MATCH(D1404,'Student Master'!B:B,0)),"Not Found"))</f>
        <v/>
      </c>
      <c r="L1404" s="28" t="str">
        <f>IF(TRIM(D1404)="","",IFERROR(INDEX('Student Master'!L:L,MATCH(D1404,'Student Master'!B:B,0)),"Not Found"))</f>
        <v/>
      </c>
      <c r="M1404" s="28"/>
      <c r="N1404" s="28"/>
    </row>
    <row r="1405" spans="1:14" x14ac:dyDescent="0.35">
      <c r="A1405" s="28">
        <f t="shared" si="22"/>
        <v>1404</v>
      </c>
      <c r="B1405" s="30"/>
      <c r="C1405" s="28"/>
      <c r="D1405" s="28"/>
      <c r="E1405" s="28"/>
      <c r="F1405" s="28"/>
      <c r="G1405" s="28"/>
      <c r="H1405" s="28" t="str">
        <f>IF(TRIM(D1405)="","",IFERROR(INDEX('Student Master'!C:C,MATCH(D1405,'Student Master'!B:B,0)),"Not Found"))</f>
        <v/>
      </c>
      <c r="I1405" s="28" t="str">
        <f>IF(TRIM(D1405)="","",IFERROR(INDEX('Student Master'!D:D,MATCH(D1405,'Student Master'!B:B,0)),"Not Found"))</f>
        <v/>
      </c>
      <c r="J1405" s="28" t="str">
        <f>IF(TRIM(D1405)="","",IFERROR(INDEX('Student Master'!H:H,MATCH(D1405,'Student Master'!B:B,0)),"Not Found"))</f>
        <v/>
      </c>
      <c r="K1405" s="28" t="str">
        <f>IF(TRIM(D1405)="","",IFERROR(INDEX('Student Master'!N:N,MATCH(D1405,'Student Master'!B:B,0)),"Not Found"))</f>
        <v/>
      </c>
      <c r="L1405" s="28" t="str">
        <f>IF(TRIM(D1405)="","",IFERROR(INDEX('Student Master'!L:L,MATCH(D1405,'Student Master'!B:B,0)),"Not Found"))</f>
        <v/>
      </c>
      <c r="M1405" s="28"/>
      <c r="N1405" s="28"/>
    </row>
    <row r="1406" spans="1:14" x14ac:dyDescent="0.35">
      <c r="A1406" s="28">
        <f t="shared" si="22"/>
        <v>1405</v>
      </c>
      <c r="B1406" s="30"/>
      <c r="C1406" s="28"/>
      <c r="D1406" s="28"/>
      <c r="E1406" s="28"/>
      <c r="F1406" s="28"/>
      <c r="G1406" s="28"/>
      <c r="H1406" s="28" t="str">
        <f>IF(TRIM(D1406)="","",IFERROR(INDEX('Student Master'!C:C,MATCH(D1406,'Student Master'!B:B,0)),"Not Found"))</f>
        <v/>
      </c>
      <c r="I1406" s="28" t="str">
        <f>IF(TRIM(D1406)="","",IFERROR(INDEX('Student Master'!D:D,MATCH(D1406,'Student Master'!B:B,0)),"Not Found"))</f>
        <v/>
      </c>
      <c r="J1406" s="28" t="str">
        <f>IF(TRIM(D1406)="","",IFERROR(INDEX('Student Master'!H:H,MATCH(D1406,'Student Master'!B:B,0)),"Not Found"))</f>
        <v/>
      </c>
      <c r="K1406" s="28" t="str">
        <f>IF(TRIM(D1406)="","",IFERROR(INDEX('Student Master'!N:N,MATCH(D1406,'Student Master'!B:B,0)),"Not Found"))</f>
        <v/>
      </c>
      <c r="L1406" s="28" t="str">
        <f>IF(TRIM(D1406)="","",IFERROR(INDEX('Student Master'!L:L,MATCH(D1406,'Student Master'!B:B,0)),"Not Found"))</f>
        <v/>
      </c>
      <c r="M1406" s="28"/>
      <c r="N1406" s="28"/>
    </row>
    <row r="1407" spans="1:14" x14ac:dyDescent="0.35">
      <c r="A1407" s="28">
        <f t="shared" si="22"/>
        <v>1406</v>
      </c>
      <c r="B1407" s="30"/>
      <c r="C1407" s="28"/>
      <c r="D1407" s="28"/>
      <c r="E1407" s="28"/>
      <c r="F1407" s="28"/>
      <c r="G1407" s="28"/>
      <c r="H1407" s="28" t="str">
        <f>IF(TRIM(D1407)="","",IFERROR(INDEX('Student Master'!C:C,MATCH(D1407,'Student Master'!B:B,0)),"Not Found"))</f>
        <v/>
      </c>
      <c r="I1407" s="28" t="str">
        <f>IF(TRIM(D1407)="","",IFERROR(INDEX('Student Master'!D:D,MATCH(D1407,'Student Master'!B:B,0)),"Not Found"))</f>
        <v/>
      </c>
      <c r="J1407" s="28" t="str">
        <f>IF(TRIM(D1407)="","",IFERROR(INDEX('Student Master'!H:H,MATCH(D1407,'Student Master'!B:B,0)),"Not Found"))</f>
        <v/>
      </c>
      <c r="K1407" s="28" t="str">
        <f>IF(TRIM(D1407)="","",IFERROR(INDEX('Student Master'!N:N,MATCH(D1407,'Student Master'!B:B,0)),"Not Found"))</f>
        <v/>
      </c>
      <c r="L1407" s="28" t="str">
        <f>IF(TRIM(D1407)="","",IFERROR(INDEX('Student Master'!L:L,MATCH(D1407,'Student Master'!B:B,0)),"Not Found"))</f>
        <v/>
      </c>
      <c r="M1407" s="28"/>
      <c r="N1407" s="28"/>
    </row>
    <row r="1408" spans="1:14" x14ac:dyDescent="0.35">
      <c r="A1408" s="28">
        <f t="shared" si="22"/>
        <v>1407</v>
      </c>
      <c r="B1408" s="30"/>
      <c r="C1408" s="28"/>
      <c r="D1408" s="28"/>
      <c r="E1408" s="28"/>
      <c r="F1408" s="28"/>
      <c r="G1408" s="28"/>
      <c r="H1408" s="28" t="str">
        <f>IF(TRIM(D1408)="","",IFERROR(INDEX('Student Master'!C:C,MATCH(D1408,'Student Master'!B:B,0)),"Not Found"))</f>
        <v/>
      </c>
      <c r="I1408" s="28" t="str">
        <f>IF(TRIM(D1408)="","",IFERROR(INDEX('Student Master'!D:D,MATCH(D1408,'Student Master'!B:B,0)),"Not Found"))</f>
        <v/>
      </c>
      <c r="J1408" s="28" t="str">
        <f>IF(TRIM(D1408)="","",IFERROR(INDEX('Student Master'!H:H,MATCH(D1408,'Student Master'!B:B,0)),"Not Found"))</f>
        <v/>
      </c>
      <c r="K1408" s="28" t="str">
        <f>IF(TRIM(D1408)="","",IFERROR(INDEX('Student Master'!N:N,MATCH(D1408,'Student Master'!B:B,0)),"Not Found"))</f>
        <v/>
      </c>
      <c r="L1408" s="28" t="str">
        <f>IF(TRIM(D1408)="","",IFERROR(INDEX('Student Master'!L:L,MATCH(D1408,'Student Master'!B:B,0)),"Not Found"))</f>
        <v/>
      </c>
      <c r="M1408" s="28"/>
      <c r="N1408" s="28"/>
    </row>
    <row r="1409" spans="1:14" x14ac:dyDescent="0.35">
      <c r="A1409" s="28">
        <f t="shared" si="22"/>
        <v>1408</v>
      </c>
      <c r="B1409" s="30"/>
      <c r="C1409" s="28"/>
      <c r="D1409" s="28"/>
      <c r="E1409" s="28"/>
      <c r="F1409" s="28"/>
      <c r="G1409" s="28"/>
      <c r="H1409" s="28" t="str">
        <f>IF(TRIM(D1409)="","",IFERROR(INDEX('Student Master'!C:C,MATCH(D1409,'Student Master'!B:B,0)),"Not Found"))</f>
        <v/>
      </c>
      <c r="I1409" s="28" t="str">
        <f>IF(TRIM(D1409)="","",IFERROR(INDEX('Student Master'!D:D,MATCH(D1409,'Student Master'!B:B,0)),"Not Found"))</f>
        <v/>
      </c>
      <c r="J1409" s="28" t="str">
        <f>IF(TRIM(D1409)="","",IFERROR(INDEX('Student Master'!H:H,MATCH(D1409,'Student Master'!B:B,0)),"Not Found"))</f>
        <v/>
      </c>
      <c r="K1409" s="28" t="str">
        <f>IF(TRIM(D1409)="","",IFERROR(INDEX('Student Master'!N:N,MATCH(D1409,'Student Master'!B:B,0)),"Not Found"))</f>
        <v/>
      </c>
      <c r="L1409" s="28" t="str">
        <f>IF(TRIM(D1409)="","",IFERROR(INDEX('Student Master'!L:L,MATCH(D1409,'Student Master'!B:B,0)),"Not Found"))</f>
        <v/>
      </c>
      <c r="M1409" s="28"/>
      <c r="N1409" s="28"/>
    </row>
    <row r="1410" spans="1:14" x14ac:dyDescent="0.35">
      <c r="A1410" s="28">
        <f t="shared" si="22"/>
        <v>1409</v>
      </c>
      <c r="B1410" s="30"/>
      <c r="C1410" s="28"/>
      <c r="D1410" s="28"/>
      <c r="E1410" s="28"/>
      <c r="F1410" s="28"/>
      <c r="G1410" s="28"/>
      <c r="H1410" s="28" t="str">
        <f>IF(TRIM(D1410)="","",IFERROR(INDEX('Student Master'!C:C,MATCH(D1410,'Student Master'!B:B,0)),"Not Found"))</f>
        <v/>
      </c>
      <c r="I1410" s="28" t="str">
        <f>IF(TRIM(D1410)="","",IFERROR(INDEX('Student Master'!D:D,MATCH(D1410,'Student Master'!B:B,0)),"Not Found"))</f>
        <v/>
      </c>
      <c r="J1410" s="28" t="str">
        <f>IF(TRIM(D1410)="","",IFERROR(INDEX('Student Master'!H:H,MATCH(D1410,'Student Master'!B:B,0)),"Not Found"))</f>
        <v/>
      </c>
      <c r="K1410" s="28" t="str">
        <f>IF(TRIM(D1410)="","",IFERROR(INDEX('Student Master'!N:N,MATCH(D1410,'Student Master'!B:B,0)),"Not Found"))</f>
        <v/>
      </c>
      <c r="L1410" s="28" t="str">
        <f>IF(TRIM(D1410)="","",IFERROR(INDEX('Student Master'!L:L,MATCH(D1410,'Student Master'!B:B,0)),"Not Found"))</f>
        <v/>
      </c>
      <c r="M1410" s="28"/>
      <c r="N1410" s="28"/>
    </row>
    <row r="1411" spans="1:14" x14ac:dyDescent="0.35">
      <c r="A1411" s="28">
        <f t="shared" si="22"/>
        <v>1410</v>
      </c>
      <c r="B1411" s="30"/>
      <c r="C1411" s="28"/>
      <c r="D1411" s="28"/>
      <c r="E1411" s="28"/>
      <c r="F1411" s="28"/>
      <c r="G1411" s="28"/>
      <c r="H1411" s="28" t="str">
        <f>IF(TRIM(D1411)="","",IFERROR(INDEX('Student Master'!C:C,MATCH(D1411,'Student Master'!B:B,0)),"Not Found"))</f>
        <v/>
      </c>
      <c r="I1411" s="28" t="str">
        <f>IF(TRIM(D1411)="","",IFERROR(INDEX('Student Master'!D:D,MATCH(D1411,'Student Master'!B:B,0)),"Not Found"))</f>
        <v/>
      </c>
      <c r="J1411" s="28" t="str">
        <f>IF(TRIM(D1411)="","",IFERROR(INDEX('Student Master'!H:H,MATCH(D1411,'Student Master'!B:B,0)),"Not Found"))</f>
        <v/>
      </c>
      <c r="K1411" s="28" t="str">
        <f>IF(TRIM(D1411)="","",IFERROR(INDEX('Student Master'!N:N,MATCH(D1411,'Student Master'!B:B,0)),"Not Found"))</f>
        <v/>
      </c>
      <c r="L1411" s="28" t="str">
        <f>IF(TRIM(D1411)="","",IFERROR(INDEX('Student Master'!L:L,MATCH(D1411,'Student Master'!B:B,0)),"Not Found"))</f>
        <v/>
      </c>
      <c r="M1411" s="28"/>
      <c r="N1411" s="28"/>
    </row>
    <row r="1412" spans="1:14" x14ac:dyDescent="0.35">
      <c r="A1412" s="28">
        <f t="shared" si="22"/>
        <v>1411</v>
      </c>
      <c r="B1412" s="30"/>
      <c r="C1412" s="28"/>
      <c r="D1412" s="28"/>
      <c r="E1412" s="28"/>
      <c r="F1412" s="28"/>
      <c r="G1412" s="28"/>
      <c r="H1412" s="28" t="str">
        <f>IF(TRIM(D1412)="","",IFERROR(INDEX('Student Master'!C:C,MATCH(D1412,'Student Master'!B:B,0)),"Not Found"))</f>
        <v/>
      </c>
      <c r="I1412" s="28" t="str">
        <f>IF(TRIM(D1412)="","",IFERROR(INDEX('Student Master'!D:D,MATCH(D1412,'Student Master'!B:B,0)),"Not Found"))</f>
        <v/>
      </c>
      <c r="J1412" s="28" t="str">
        <f>IF(TRIM(D1412)="","",IFERROR(INDEX('Student Master'!H:H,MATCH(D1412,'Student Master'!B:B,0)),"Not Found"))</f>
        <v/>
      </c>
      <c r="K1412" s="28" t="str">
        <f>IF(TRIM(D1412)="","",IFERROR(INDEX('Student Master'!N:N,MATCH(D1412,'Student Master'!B:B,0)),"Not Found"))</f>
        <v/>
      </c>
      <c r="L1412" s="28" t="str">
        <f>IF(TRIM(D1412)="","",IFERROR(INDEX('Student Master'!L:L,MATCH(D1412,'Student Master'!B:B,0)),"Not Found"))</f>
        <v/>
      </c>
      <c r="M1412" s="28"/>
      <c r="N1412" s="28"/>
    </row>
    <row r="1413" spans="1:14" x14ac:dyDescent="0.35">
      <c r="A1413" s="28">
        <f t="shared" si="22"/>
        <v>1412</v>
      </c>
      <c r="B1413" s="30"/>
      <c r="C1413" s="28"/>
      <c r="D1413" s="28"/>
      <c r="E1413" s="28"/>
      <c r="F1413" s="28"/>
      <c r="G1413" s="28"/>
      <c r="H1413" s="28" t="str">
        <f>IF(TRIM(D1413)="","",IFERROR(INDEX('Student Master'!C:C,MATCH(D1413,'Student Master'!B:B,0)),"Not Found"))</f>
        <v/>
      </c>
      <c r="I1413" s="28" t="str">
        <f>IF(TRIM(D1413)="","",IFERROR(INDEX('Student Master'!D:D,MATCH(D1413,'Student Master'!B:B,0)),"Not Found"))</f>
        <v/>
      </c>
      <c r="J1413" s="28" t="str">
        <f>IF(TRIM(D1413)="","",IFERROR(INDEX('Student Master'!H:H,MATCH(D1413,'Student Master'!B:B,0)),"Not Found"))</f>
        <v/>
      </c>
      <c r="K1413" s="28" t="str">
        <f>IF(TRIM(D1413)="","",IFERROR(INDEX('Student Master'!N:N,MATCH(D1413,'Student Master'!B:B,0)),"Not Found"))</f>
        <v/>
      </c>
      <c r="L1413" s="28" t="str">
        <f>IF(TRIM(D1413)="","",IFERROR(INDEX('Student Master'!L:L,MATCH(D1413,'Student Master'!B:B,0)),"Not Found"))</f>
        <v/>
      </c>
      <c r="M1413" s="28"/>
      <c r="N1413" s="28"/>
    </row>
    <row r="1414" spans="1:14" x14ac:dyDescent="0.35">
      <c r="A1414" s="28">
        <f t="shared" si="22"/>
        <v>1413</v>
      </c>
      <c r="B1414" s="30"/>
      <c r="C1414" s="28"/>
      <c r="D1414" s="28"/>
      <c r="E1414" s="28"/>
      <c r="F1414" s="28"/>
      <c r="G1414" s="28"/>
      <c r="H1414" s="28" t="str">
        <f>IF(TRIM(D1414)="","",IFERROR(INDEX('Student Master'!C:C,MATCH(D1414,'Student Master'!B:B,0)),"Not Found"))</f>
        <v/>
      </c>
      <c r="I1414" s="28" t="str">
        <f>IF(TRIM(D1414)="","",IFERROR(INDEX('Student Master'!D:D,MATCH(D1414,'Student Master'!B:B,0)),"Not Found"))</f>
        <v/>
      </c>
      <c r="J1414" s="28" t="str">
        <f>IF(TRIM(D1414)="","",IFERROR(INDEX('Student Master'!H:H,MATCH(D1414,'Student Master'!B:B,0)),"Not Found"))</f>
        <v/>
      </c>
      <c r="K1414" s="28" t="str">
        <f>IF(TRIM(D1414)="","",IFERROR(INDEX('Student Master'!N:N,MATCH(D1414,'Student Master'!B:B,0)),"Not Found"))</f>
        <v/>
      </c>
      <c r="L1414" s="28" t="str">
        <f>IF(TRIM(D1414)="","",IFERROR(INDEX('Student Master'!L:L,MATCH(D1414,'Student Master'!B:B,0)),"Not Found"))</f>
        <v/>
      </c>
      <c r="M1414" s="28"/>
      <c r="N1414" s="28"/>
    </row>
    <row r="1415" spans="1:14" x14ac:dyDescent="0.35">
      <c r="A1415" s="28">
        <f t="shared" si="22"/>
        <v>1414</v>
      </c>
      <c r="B1415" s="30"/>
      <c r="C1415" s="28"/>
      <c r="D1415" s="28"/>
      <c r="E1415" s="28"/>
      <c r="F1415" s="28"/>
      <c r="G1415" s="28"/>
      <c r="H1415" s="28" t="str">
        <f>IF(TRIM(D1415)="","",IFERROR(INDEX('Student Master'!C:C,MATCH(D1415,'Student Master'!B:B,0)),"Not Found"))</f>
        <v/>
      </c>
      <c r="I1415" s="28" t="str">
        <f>IF(TRIM(D1415)="","",IFERROR(INDEX('Student Master'!D:D,MATCH(D1415,'Student Master'!B:B,0)),"Not Found"))</f>
        <v/>
      </c>
      <c r="J1415" s="28" t="str">
        <f>IF(TRIM(D1415)="","",IFERROR(INDEX('Student Master'!H:H,MATCH(D1415,'Student Master'!B:B,0)),"Not Found"))</f>
        <v/>
      </c>
      <c r="K1415" s="28" t="str">
        <f>IF(TRIM(D1415)="","",IFERROR(INDEX('Student Master'!N:N,MATCH(D1415,'Student Master'!B:B,0)),"Not Found"))</f>
        <v/>
      </c>
      <c r="L1415" s="28" t="str">
        <f>IF(TRIM(D1415)="","",IFERROR(INDEX('Student Master'!L:L,MATCH(D1415,'Student Master'!B:B,0)),"Not Found"))</f>
        <v/>
      </c>
      <c r="M1415" s="28"/>
      <c r="N1415" s="28"/>
    </row>
    <row r="1416" spans="1:14" x14ac:dyDescent="0.35">
      <c r="A1416" s="28">
        <f t="shared" si="22"/>
        <v>1415</v>
      </c>
      <c r="B1416" s="30"/>
      <c r="C1416" s="28"/>
      <c r="D1416" s="28"/>
      <c r="E1416" s="28"/>
      <c r="F1416" s="28"/>
      <c r="G1416" s="28"/>
      <c r="H1416" s="28" t="str">
        <f>IF(TRIM(D1416)="","",IFERROR(INDEX('Student Master'!C:C,MATCH(D1416,'Student Master'!B:B,0)),"Not Found"))</f>
        <v/>
      </c>
      <c r="I1416" s="28" t="str">
        <f>IF(TRIM(D1416)="","",IFERROR(INDEX('Student Master'!D:D,MATCH(D1416,'Student Master'!B:B,0)),"Not Found"))</f>
        <v/>
      </c>
      <c r="J1416" s="28" t="str">
        <f>IF(TRIM(D1416)="","",IFERROR(INDEX('Student Master'!H:H,MATCH(D1416,'Student Master'!B:B,0)),"Not Found"))</f>
        <v/>
      </c>
      <c r="K1416" s="28" t="str">
        <f>IF(TRIM(D1416)="","",IFERROR(INDEX('Student Master'!N:N,MATCH(D1416,'Student Master'!B:B,0)),"Not Found"))</f>
        <v/>
      </c>
      <c r="L1416" s="28" t="str">
        <f>IF(TRIM(D1416)="","",IFERROR(INDEX('Student Master'!L:L,MATCH(D1416,'Student Master'!B:B,0)),"Not Found"))</f>
        <v/>
      </c>
      <c r="M1416" s="28"/>
      <c r="N1416" s="28"/>
    </row>
    <row r="1417" spans="1:14" x14ac:dyDescent="0.35">
      <c r="A1417" s="28">
        <f t="shared" si="22"/>
        <v>1416</v>
      </c>
      <c r="B1417" s="30"/>
      <c r="C1417" s="28"/>
      <c r="D1417" s="28"/>
      <c r="E1417" s="28"/>
      <c r="F1417" s="28"/>
      <c r="G1417" s="28"/>
      <c r="H1417" s="28" t="str">
        <f>IF(TRIM(D1417)="","",IFERROR(INDEX('Student Master'!C:C,MATCH(D1417,'Student Master'!B:B,0)),"Not Found"))</f>
        <v/>
      </c>
      <c r="I1417" s="28" t="str">
        <f>IF(TRIM(D1417)="","",IFERROR(INDEX('Student Master'!D:D,MATCH(D1417,'Student Master'!B:B,0)),"Not Found"))</f>
        <v/>
      </c>
      <c r="J1417" s="28" t="str">
        <f>IF(TRIM(D1417)="","",IFERROR(INDEX('Student Master'!H:H,MATCH(D1417,'Student Master'!B:B,0)),"Not Found"))</f>
        <v/>
      </c>
      <c r="K1417" s="28" t="str">
        <f>IF(TRIM(D1417)="","",IFERROR(INDEX('Student Master'!N:N,MATCH(D1417,'Student Master'!B:B,0)),"Not Found"))</f>
        <v/>
      </c>
      <c r="L1417" s="28" t="str">
        <f>IF(TRIM(D1417)="","",IFERROR(INDEX('Student Master'!L:L,MATCH(D1417,'Student Master'!B:B,0)),"Not Found"))</f>
        <v/>
      </c>
      <c r="M1417" s="28"/>
      <c r="N1417" s="28"/>
    </row>
    <row r="1418" spans="1:14" x14ac:dyDescent="0.35">
      <c r="A1418" s="28">
        <f t="shared" si="22"/>
        <v>1417</v>
      </c>
      <c r="B1418" s="30"/>
      <c r="C1418" s="28"/>
      <c r="D1418" s="28"/>
      <c r="E1418" s="28"/>
      <c r="F1418" s="28"/>
      <c r="G1418" s="28"/>
      <c r="H1418" s="28" t="str">
        <f>IF(TRIM(D1418)="","",IFERROR(INDEX('Student Master'!C:C,MATCH(D1418,'Student Master'!B:B,0)),"Not Found"))</f>
        <v/>
      </c>
      <c r="I1418" s="28" t="str">
        <f>IF(TRIM(D1418)="","",IFERROR(INDEX('Student Master'!D:D,MATCH(D1418,'Student Master'!B:B,0)),"Not Found"))</f>
        <v/>
      </c>
      <c r="J1418" s="28" t="str">
        <f>IF(TRIM(D1418)="","",IFERROR(INDEX('Student Master'!H:H,MATCH(D1418,'Student Master'!B:B,0)),"Not Found"))</f>
        <v/>
      </c>
      <c r="K1418" s="28" t="str">
        <f>IF(TRIM(D1418)="","",IFERROR(INDEX('Student Master'!N:N,MATCH(D1418,'Student Master'!B:B,0)),"Not Found"))</f>
        <v/>
      </c>
      <c r="L1418" s="28" t="str">
        <f>IF(TRIM(D1418)="","",IFERROR(INDEX('Student Master'!L:L,MATCH(D1418,'Student Master'!B:B,0)),"Not Found"))</f>
        <v/>
      </c>
      <c r="M1418" s="28"/>
      <c r="N1418" s="28"/>
    </row>
    <row r="1419" spans="1:14" x14ac:dyDescent="0.35">
      <c r="A1419" s="28">
        <f t="shared" si="22"/>
        <v>1418</v>
      </c>
      <c r="B1419" s="30"/>
      <c r="C1419" s="28"/>
      <c r="D1419" s="28"/>
      <c r="E1419" s="28"/>
      <c r="F1419" s="28"/>
      <c r="G1419" s="28"/>
      <c r="H1419" s="28" t="str">
        <f>IF(TRIM(D1419)="","",IFERROR(INDEX('Student Master'!C:C,MATCH(D1419,'Student Master'!B:B,0)),"Not Found"))</f>
        <v/>
      </c>
      <c r="I1419" s="28" t="str">
        <f>IF(TRIM(D1419)="","",IFERROR(INDEX('Student Master'!D:D,MATCH(D1419,'Student Master'!B:B,0)),"Not Found"))</f>
        <v/>
      </c>
      <c r="J1419" s="28" t="str">
        <f>IF(TRIM(D1419)="","",IFERROR(INDEX('Student Master'!H:H,MATCH(D1419,'Student Master'!B:B,0)),"Not Found"))</f>
        <v/>
      </c>
      <c r="K1419" s="28" t="str">
        <f>IF(TRIM(D1419)="","",IFERROR(INDEX('Student Master'!N:N,MATCH(D1419,'Student Master'!B:B,0)),"Not Found"))</f>
        <v/>
      </c>
      <c r="L1419" s="28" t="str">
        <f>IF(TRIM(D1419)="","",IFERROR(INDEX('Student Master'!L:L,MATCH(D1419,'Student Master'!B:B,0)),"Not Found"))</f>
        <v/>
      </c>
      <c r="M1419" s="28"/>
      <c r="N1419" s="28"/>
    </row>
    <row r="1420" spans="1:14" x14ac:dyDescent="0.35">
      <c r="A1420" s="28">
        <f t="shared" si="22"/>
        <v>1419</v>
      </c>
      <c r="B1420" s="30"/>
      <c r="C1420" s="28"/>
      <c r="D1420" s="28"/>
      <c r="E1420" s="28"/>
      <c r="F1420" s="28"/>
      <c r="G1420" s="28"/>
      <c r="H1420" s="28" t="str">
        <f>IF(TRIM(D1420)="","",IFERROR(INDEX('Student Master'!C:C,MATCH(D1420,'Student Master'!B:B,0)),"Not Found"))</f>
        <v/>
      </c>
      <c r="I1420" s="28" t="str">
        <f>IF(TRIM(D1420)="","",IFERROR(INDEX('Student Master'!D:D,MATCH(D1420,'Student Master'!B:B,0)),"Not Found"))</f>
        <v/>
      </c>
      <c r="J1420" s="28" t="str">
        <f>IF(TRIM(D1420)="","",IFERROR(INDEX('Student Master'!H:H,MATCH(D1420,'Student Master'!B:B,0)),"Not Found"))</f>
        <v/>
      </c>
      <c r="K1420" s="28" t="str">
        <f>IF(TRIM(D1420)="","",IFERROR(INDEX('Student Master'!N:N,MATCH(D1420,'Student Master'!B:B,0)),"Not Found"))</f>
        <v/>
      </c>
      <c r="L1420" s="28" t="str">
        <f>IF(TRIM(D1420)="","",IFERROR(INDEX('Student Master'!L:L,MATCH(D1420,'Student Master'!B:B,0)),"Not Found"))</f>
        <v/>
      </c>
      <c r="M1420" s="28"/>
      <c r="N1420" s="28"/>
    </row>
    <row r="1421" spans="1:14" x14ac:dyDescent="0.35">
      <c r="A1421" s="28">
        <f t="shared" si="22"/>
        <v>1420</v>
      </c>
      <c r="B1421" s="30"/>
      <c r="C1421" s="28"/>
      <c r="D1421" s="28"/>
      <c r="E1421" s="28"/>
      <c r="F1421" s="28"/>
      <c r="G1421" s="28"/>
      <c r="H1421" s="28" t="str">
        <f>IF(TRIM(D1421)="","",IFERROR(INDEX('Student Master'!C:C,MATCH(D1421,'Student Master'!B:B,0)),"Not Found"))</f>
        <v/>
      </c>
      <c r="I1421" s="28" t="str">
        <f>IF(TRIM(D1421)="","",IFERROR(INDEX('Student Master'!D:D,MATCH(D1421,'Student Master'!B:B,0)),"Not Found"))</f>
        <v/>
      </c>
      <c r="J1421" s="28" t="str">
        <f>IF(TRIM(D1421)="","",IFERROR(INDEX('Student Master'!H:H,MATCH(D1421,'Student Master'!B:B,0)),"Not Found"))</f>
        <v/>
      </c>
      <c r="K1421" s="28" t="str">
        <f>IF(TRIM(D1421)="","",IFERROR(INDEX('Student Master'!N:N,MATCH(D1421,'Student Master'!B:B,0)),"Not Found"))</f>
        <v/>
      </c>
      <c r="L1421" s="28" t="str">
        <f>IF(TRIM(D1421)="","",IFERROR(INDEX('Student Master'!L:L,MATCH(D1421,'Student Master'!B:B,0)),"Not Found"))</f>
        <v/>
      </c>
      <c r="M1421" s="28"/>
      <c r="N1421" s="28"/>
    </row>
    <row r="1422" spans="1:14" x14ac:dyDescent="0.35">
      <c r="A1422" s="28">
        <f t="shared" si="22"/>
        <v>1421</v>
      </c>
      <c r="B1422" s="30"/>
      <c r="C1422" s="28"/>
      <c r="D1422" s="28"/>
      <c r="E1422" s="28"/>
      <c r="F1422" s="28"/>
      <c r="G1422" s="28"/>
      <c r="H1422" s="28" t="str">
        <f>IF(TRIM(D1422)="","",IFERROR(INDEX('Student Master'!C:C,MATCH(D1422,'Student Master'!B:B,0)),"Not Found"))</f>
        <v/>
      </c>
      <c r="I1422" s="28" t="str">
        <f>IF(TRIM(D1422)="","",IFERROR(INDEX('Student Master'!D:D,MATCH(D1422,'Student Master'!B:B,0)),"Not Found"))</f>
        <v/>
      </c>
      <c r="J1422" s="28" t="str">
        <f>IF(TRIM(D1422)="","",IFERROR(INDEX('Student Master'!H:H,MATCH(D1422,'Student Master'!B:B,0)),"Not Found"))</f>
        <v/>
      </c>
      <c r="K1422" s="28" t="str">
        <f>IF(TRIM(D1422)="","",IFERROR(INDEX('Student Master'!N:N,MATCH(D1422,'Student Master'!B:B,0)),"Not Found"))</f>
        <v/>
      </c>
      <c r="L1422" s="28" t="str">
        <f>IF(TRIM(D1422)="","",IFERROR(INDEX('Student Master'!L:L,MATCH(D1422,'Student Master'!B:B,0)),"Not Found"))</f>
        <v/>
      </c>
      <c r="M1422" s="28"/>
      <c r="N1422" s="28"/>
    </row>
    <row r="1423" spans="1:14" x14ac:dyDescent="0.35">
      <c r="A1423" s="28">
        <f t="shared" si="22"/>
        <v>1422</v>
      </c>
      <c r="B1423" s="30"/>
      <c r="C1423" s="28"/>
      <c r="D1423" s="28"/>
      <c r="E1423" s="28"/>
      <c r="F1423" s="28"/>
      <c r="G1423" s="28"/>
      <c r="H1423" s="28" t="str">
        <f>IF(TRIM(D1423)="","",IFERROR(INDEX('Student Master'!C:C,MATCH(D1423,'Student Master'!B:B,0)),"Not Found"))</f>
        <v/>
      </c>
      <c r="I1423" s="28" t="str">
        <f>IF(TRIM(D1423)="","",IFERROR(INDEX('Student Master'!D:D,MATCH(D1423,'Student Master'!B:B,0)),"Not Found"))</f>
        <v/>
      </c>
      <c r="J1423" s="28" t="str">
        <f>IF(TRIM(D1423)="","",IFERROR(INDEX('Student Master'!H:H,MATCH(D1423,'Student Master'!B:B,0)),"Not Found"))</f>
        <v/>
      </c>
      <c r="K1423" s="28" t="str">
        <f>IF(TRIM(D1423)="","",IFERROR(INDEX('Student Master'!N:N,MATCH(D1423,'Student Master'!B:B,0)),"Not Found"))</f>
        <v/>
      </c>
      <c r="L1423" s="28" t="str">
        <f>IF(TRIM(D1423)="","",IFERROR(INDEX('Student Master'!L:L,MATCH(D1423,'Student Master'!B:B,0)),"Not Found"))</f>
        <v/>
      </c>
      <c r="M1423" s="28"/>
      <c r="N1423" s="28"/>
    </row>
    <row r="1424" spans="1:14" x14ac:dyDescent="0.35">
      <c r="A1424" s="28">
        <f t="shared" si="22"/>
        <v>1423</v>
      </c>
      <c r="B1424" s="30"/>
      <c r="C1424" s="28"/>
      <c r="D1424" s="28"/>
      <c r="E1424" s="28"/>
      <c r="F1424" s="28"/>
      <c r="G1424" s="28"/>
      <c r="H1424" s="28" t="str">
        <f>IF(TRIM(D1424)="","",IFERROR(INDEX('Student Master'!C:C,MATCH(D1424,'Student Master'!B:B,0)),"Not Found"))</f>
        <v/>
      </c>
      <c r="I1424" s="28" t="str">
        <f>IF(TRIM(D1424)="","",IFERROR(INDEX('Student Master'!D:D,MATCH(D1424,'Student Master'!B:B,0)),"Not Found"))</f>
        <v/>
      </c>
      <c r="J1424" s="28" t="str">
        <f>IF(TRIM(D1424)="","",IFERROR(INDEX('Student Master'!H:H,MATCH(D1424,'Student Master'!B:B,0)),"Not Found"))</f>
        <v/>
      </c>
      <c r="K1424" s="28" t="str">
        <f>IF(TRIM(D1424)="","",IFERROR(INDEX('Student Master'!N:N,MATCH(D1424,'Student Master'!B:B,0)),"Not Found"))</f>
        <v/>
      </c>
      <c r="L1424" s="28" t="str">
        <f>IF(TRIM(D1424)="","",IFERROR(INDEX('Student Master'!L:L,MATCH(D1424,'Student Master'!B:B,0)),"Not Found"))</f>
        <v/>
      </c>
      <c r="M1424" s="28"/>
      <c r="N1424" s="28"/>
    </row>
    <row r="1425" spans="1:14" x14ac:dyDescent="0.35">
      <c r="A1425" s="28">
        <f t="shared" si="22"/>
        <v>1424</v>
      </c>
      <c r="B1425" s="30"/>
      <c r="C1425" s="28"/>
      <c r="D1425" s="28"/>
      <c r="E1425" s="28"/>
      <c r="F1425" s="28"/>
      <c r="G1425" s="28"/>
      <c r="H1425" s="28" t="str">
        <f>IF(TRIM(D1425)="","",IFERROR(INDEX('Student Master'!C:C,MATCH(D1425,'Student Master'!B:B,0)),"Not Found"))</f>
        <v/>
      </c>
      <c r="I1425" s="28" t="str">
        <f>IF(TRIM(D1425)="","",IFERROR(INDEX('Student Master'!D:D,MATCH(D1425,'Student Master'!B:B,0)),"Not Found"))</f>
        <v/>
      </c>
      <c r="J1425" s="28" t="str">
        <f>IF(TRIM(D1425)="","",IFERROR(INDEX('Student Master'!H:H,MATCH(D1425,'Student Master'!B:B,0)),"Not Found"))</f>
        <v/>
      </c>
      <c r="K1425" s="28" t="str">
        <f>IF(TRIM(D1425)="","",IFERROR(INDEX('Student Master'!N:N,MATCH(D1425,'Student Master'!B:B,0)),"Not Found"))</f>
        <v/>
      </c>
      <c r="L1425" s="28" t="str">
        <f>IF(TRIM(D1425)="","",IFERROR(INDEX('Student Master'!L:L,MATCH(D1425,'Student Master'!B:B,0)),"Not Found"))</f>
        <v/>
      </c>
      <c r="M1425" s="28"/>
      <c r="N1425" s="28"/>
    </row>
    <row r="1426" spans="1:14" x14ac:dyDescent="0.35">
      <c r="A1426" s="28">
        <f t="shared" ref="A1426:A1489" si="23">A1425+1</f>
        <v>1425</v>
      </c>
      <c r="B1426" s="30"/>
      <c r="C1426" s="28"/>
      <c r="D1426" s="28"/>
      <c r="E1426" s="28"/>
      <c r="F1426" s="28"/>
      <c r="G1426" s="28"/>
      <c r="H1426" s="28" t="str">
        <f>IF(TRIM(D1426)="","",IFERROR(INDEX('Student Master'!C:C,MATCH(D1426,'Student Master'!B:B,0)),"Not Found"))</f>
        <v/>
      </c>
      <c r="I1426" s="28" t="str">
        <f>IF(TRIM(D1426)="","",IFERROR(INDEX('Student Master'!D:D,MATCH(D1426,'Student Master'!B:B,0)),"Not Found"))</f>
        <v/>
      </c>
      <c r="J1426" s="28" t="str">
        <f>IF(TRIM(D1426)="","",IFERROR(INDEX('Student Master'!H:H,MATCH(D1426,'Student Master'!B:B,0)),"Not Found"))</f>
        <v/>
      </c>
      <c r="K1426" s="28" t="str">
        <f>IF(TRIM(D1426)="","",IFERROR(INDEX('Student Master'!N:N,MATCH(D1426,'Student Master'!B:B,0)),"Not Found"))</f>
        <v/>
      </c>
      <c r="L1426" s="28" t="str">
        <f>IF(TRIM(D1426)="","",IFERROR(INDEX('Student Master'!L:L,MATCH(D1426,'Student Master'!B:B,0)),"Not Found"))</f>
        <v/>
      </c>
      <c r="M1426" s="28"/>
      <c r="N1426" s="28"/>
    </row>
    <row r="1427" spans="1:14" x14ac:dyDescent="0.35">
      <c r="A1427" s="28">
        <f t="shared" si="23"/>
        <v>1426</v>
      </c>
      <c r="B1427" s="30"/>
      <c r="C1427" s="28"/>
      <c r="D1427" s="28"/>
      <c r="E1427" s="28"/>
      <c r="F1427" s="28"/>
      <c r="G1427" s="28"/>
      <c r="H1427" s="28" t="str">
        <f>IF(TRIM(D1427)="","",IFERROR(INDEX('Student Master'!C:C,MATCH(D1427,'Student Master'!B:B,0)),"Not Found"))</f>
        <v/>
      </c>
      <c r="I1427" s="28" t="str">
        <f>IF(TRIM(D1427)="","",IFERROR(INDEX('Student Master'!D:D,MATCH(D1427,'Student Master'!B:B,0)),"Not Found"))</f>
        <v/>
      </c>
      <c r="J1427" s="28" t="str">
        <f>IF(TRIM(D1427)="","",IFERROR(INDEX('Student Master'!H:H,MATCH(D1427,'Student Master'!B:B,0)),"Not Found"))</f>
        <v/>
      </c>
      <c r="K1427" s="28" t="str">
        <f>IF(TRIM(D1427)="","",IFERROR(INDEX('Student Master'!N:N,MATCH(D1427,'Student Master'!B:B,0)),"Not Found"))</f>
        <v/>
      </c>
      <c r="L1427" s="28" t="str">
        <f>IF(TRIM(D1427)="","",IFERROR(INDEX('Student Master'!L:L,MATCH(D1427,'Student Master'!B:B,0)),"Not Found"))</f>
        <v/>
      </c>
      <c r="M1427" s="28"/>
      <c r="N1427" s="28"/>
    </row>
    <row r="1428" spans="1:14" x14ac:dyDescent="0.35">
      <c r="A1428" s="28">
        <f t="shared" si="23"/>
        <v>1427</v>
      </c>
      <c r="B1428" s="30"/>
      <c r="C1428" s="28"/>
      <c r="D1428" s="28"/>
      <c r="E1428" s="28"/>
      <c r="F1428" s="28"/>
      <c r="G1428" s="28"/>
      <c r="H1428" s="28" t="str">
        <f>IF(TRIM(D1428)="","",IFERROR(INDEX('Student Master'!C:C,MATCH(D1428,'Student Master'!B:B,0)),"Not Found"))</f>
        <v/>
      </c>
      <c r="I1428" s="28" t="str">
        <f>IF(TRIM(D1428)="","",IFERROR(INDEX('Student Master'!D:D,MATCH(D1428,'Student Master'!B:B,0)),"Not Found"))</f>
        <v/>
      </c>
      <c r="J1428" s="28" t="str">
        <f>IF(TRIM(D1428)="","",IFERROR(INDEX('Student Master'!H:H,MATCH(D1428,'Student Master'!B:B,0)),"Not Found"))</f>
        <v/>
      </c>
      <c r="K1428" s="28" t="str">
        <f>IF(TRIM(D1428)="","",IFERROR(INDEX('Student Master'!N:N,MATCH(D1428,'Student Master'!B:B,0)),"Not Found"))</f>
        <v/>
      </c>
      <c r="L1428" s="28" t="str">
        <f>IF(TRIM(D1428)="","",IFERROR(INDEX('Student Master'!L:L,MATCH(D1428,'Student Master'!B:B,0)),"Not Found"))</f>
        <v/>
      </c>
      <c r="M1428" s="28"/>
      <c r="N1428" s="28"/>
    </row>
    <row r="1429" spans="1:14" x14ac:dyDescent="0.35">
      <c r="A1429" s="28">
        <f t="shared" si="23"/>
        <v>1428</v>
      </c>
      <c r="B1429" s="30"/>
      <c r="C1429" s="28"/>
      <c r="D1429" s="28"/>
      <c r="E1429" s="28"/>
      <c r="F1429" s="28"/>
      <c r="G1429" s="28"/>
      <c r="H1429" s="28" t="str">
        <f>IF(TRIM(D1429)="","",IFERROR(INDEX('Student Master'!C:C,MATCH(D1429,'Student Master'!B:B,0)),"Not Found"))</f>
        <v/>
      </c>
      <c r="I1429" s="28" t="str">
        <f>IF(TRIM(D1429)="","",IFERROR(INDEX('Student Master'!D:D,MATCH(D1429,'Student Master'!B:B,0)),"Not Found"))</f>
        <v/>
      </c>
      <c r="J1429" s="28" t="str">
        <f>IF(TRIM(D1429)="","",IFERROR(INDEX('Student Master'!H:H,MATCH(D1429,'Student Master'!B:B,0)),"Not Found"))</f>
        <v/>
      </c>
      <c r="K1429" s="28" t="str">
        <f>IF(TRIM(D1429)="","",IFERROR(INDEX('Student Master'!N:N,MATCH(D1429,'Student Master'!B:B,0)),"Not Found"))</f>
        <v/>
      </c>
      <c r="L1429" s="28" t="str">
        <f>IF(TRIM(D1429)="","",IFERROR(INDEX('Student Master'!L:L,MATCH(D1429,'Student Master'!B:B,0)),"Not Found"))</f>
        <v/>
      </c>
      <c r="M1429" s="28"/>
      <c r="N1429" s="28"/>
    </row>
    <row r="1430" spans="1:14" x14ac:dyDescent="0.35">
      <c r="A1430" s="28">
        <f t="shared" si="23"/>
        <v>1429</v>
      </c>
      <c r="B1430" s="30"/>
      <c r="C1430" s="28"/>
      <c r="D1430" s="28"/>
      <c r="E1430" s="28"/>
      <c r="F1430" s="28"/>
      <c r="G1430" s="28"/>
      <c r="H1430" s="28" t="str">
        <f>IF(TRIM(D1430)="","",IFERROR(INDEX('Student Master'!C:C,MATCH(D1430,'Student Master'!B:B,0)),"Not Found"))</f>
        <v/>
      </c>
      <c r="I1430" s="28" t="str">
        <f>IF(TRIM(D1430)="","",IFERROR(INDEX('Student Master'!D:D,MATCH(D1430,'Student Master'!B:B,0)),"Not Found"))</f>
        <v/>
      </c>
      <c r="J1430" s="28" t="str">
        <f>IF(TRIM(D1430)="","",IFERROR(INDEX('Student Master'!H:H,MATCH(D1430,'Student Master'!B:B,0)),"Not Found"))</f>
        <v/>
      </c>
      <c r="K1430" s="28" t="str">
        <f>IF(TRIM(D1430)="","",IFERROR(INDEX('Student Master'!N:N,MATCH(D1430,'Student Master'!B:B,0)),"Not Found"))</f>
        <v/>
      </c>
      <c r="L1430" s="28" t="str">
        <f>IF(TRIM(D1430)="","",IFERROR(INDEX('Student Master'!L:L,MATCH(D1430,'Student Master'!B:B,0)),"Not Found"))</f>
        <v/>
      </c>
      <c r="M1430" s="28"/>
      <c r="N1430" s="28"/>
    </row>
    <row r="1431" spans="1:14" x14ac:dyDescent="0.35">
      <c r="A1431" s="28">
        <f t="shared" si="23"/>
        <v>1430</v>
      </c>
      <c r="B1431" s="30"/>
      <c r="C1431" s="28"/>
      <c r="D1431" s="28"/>
      <c r="E1431" s="28"/>
      <c r="F1431" s="28"/>
      <c r="G1431" s="28"/>
      <c r="H1431" s="28" t="str">
        <f>IF(TRIM(D1431)="","",IFERROR(INDEX('Student Master'!C:C,MATCH(D1431,'Student Master'!B:B,0)),"Not Found"))</f>
        <v/>
      </c>
      <c r="I1431" s="28" t="str">
        <f>IF(TRIM(D1431)="","",IFERROR(INDEX('Student Master'!D:D,MATCH(D1431,'Student Master'!B:B,0)),"Not Found"))</f>
        <v/>
      </c>
      <c r="J1431" s="28" t="str">
        <f>IF(TRIM(D1431)="","",IFERROR(INDEX('Student Master'!H:H,MATCH(D1431,'Student Master'!B:B,0)),"Not Found"))</f>
        <v/>
      </c>
      <c r="K1431" s="28" t="str">
        <f>IF(TRIM(D1431)="","",IFERROR(INDEX('Student Master'!N:N,MATCH(D1431,'Student Master'!B:B,0)),"Not Found"))</f>
        <v/>
      </c>
      <c r="L1431" s="28" t="str">
        <f>IF(TRIM(D1431)="","",IFERROR(INDEX('Student Master'!L:L,MATCH(D1431,'Student Master'!B:B,0)),"Not Found"))</f>
        <v/>
      </c>
      <c r="M1431" s="28"/>
      <c r="N1431" s="28"/>
    </row>
    <row r="1432" spans="1:14" x14ac:dyDescent="0.35">
      <c r="A1432" s="28">
        <f t="shared" si="23"/>
        <v>1431</v>
      </c>
      <c r="B1432" s="30"/>
      <c r="C1432" s="28"/>
      <c r="D1432" s="28"/>
      <c r="E1432" s="28"/>
      <c r="F1432" s="28"/>
      <c r="G1432" s="28"/>
      <c r="H1432" s="28" t="str">
        <f>IF(TRIM(D1432)="","",IFERROR(INDEX('Student Master'!C:C,MATCH(D1432,'Student Master'!B:B,0)),"Not Found"))</f>
        <v/>
      </c>
      <c r="I1432" s="28" t="str">
        <f>IF(TRIM(D1432)="","",IFERROR(INDEX('Student Master'!D:D,MATCH(D1432,'Student Master'!B:B,0)),"Not Found"))</f>
        <v/>
      </c>
      <c r="J1432" s="28" t="str">
        <f>IF(TRIM(D1432)="","",IFERROR(INDEX('Student Master'!H:H,MATCH(D1432,'Student Master'!B:B,0)),"Not Found"))</f>
        <v/>
      </c>
      <c r="K1432" s="28" t="str">
        <f>IF(TRIM(D1432)="","",IFERROR(INDEX('Student Master'!N:N,MATCH(D1432,'Student Master'!B:B,0)),"Not Found"))</f>
        <v/>
      </c>
      <c r="L1432" s="28" t="str">
        <f>IF(TRIM(D1432)="","",IFERROR(INDEX('Student Master'!L:L,MATCH(D1432,'Student Master'!B:B,0)),"Not Found"))</f>
        <v/>
      </c>
      <c r="M1432" s="28"/>
      <c r="N1432" s="28"/>
    </row>
    <row r="1433" spans="1:14" x14ac:dyDescent="0.35">
      <c r="A1433" s="28">
        <f t="shared" si="23"/>
        <v>1432</v>
      </c>
      <c r="B1433" s="30"/>
      <c r="C1433" s="28"/>
      <c r="D1433" s="28"/>
      <c r="E1433" s="28"/>
      <c r="F1433" s="28"/>
      <c r="G1433" s="28"/>
      <c r="H1433" s="28" t="str">
        <f>IF(TRIM(D1433)="","",IFERROR(INDEX('Student Master'!C:C,MATCH(D1433,'Student Master'!B:B,0)),"Not Found"))</f>
        <v/>
      </c>
      <c r="I1433" s="28" t="str">
        <f>IF(TRIM(D1433)="","",IFERROR(INDEX('Student Master'!D:D,MATCH(D1433,'Student Master'!B:B,0)),"Not Found"))</f>
        <v/>
      </c>
      <c r="J1433" s="28" t="str">
        <f>IF(TRIM(D1433)="","",IFERROR(INDEX('Student Master'!H:H,MATCH(D1433,'Student Master'!B:B,0)),"Not Found"))</f>
        <v/>
      </c>
      <c r="K1433" s="28" t="str">
        <f>IF(TRIM(D1433)="","",IFERROR(INDEX('Student Master'!N:N,MATCH(D1433,'Student Master'!B:B,0)),"Not Found"))</f>
        <v/>
      </c>
      <c r="L1433" s="28" t="str">
        <f>IF(TRIM(D1433)="","",IFERROR(INDEX('Student Master'!L:L,MATCH(D1433,'Student Master'!B:B,0)),"Not Found"))</f>
        <v/>
      </c>
      <c r="M1433" s="28"/>
      <c r="N1433" s="28"/>
    </row>
    <row r="1434" spans="1:14" x14ac:dyDescent="0.35">
      <c r="A1434" s="28">
        <f t="shared" si="23"/>
        <v>1433</v>
      </c>
      <c r="B1434" s="30"/>
      <c r="C1434" s="28"/>
      <c r="D1434" s="28"/>
      <c r="E1434" s="28"/>
      <c r="F1434" s="28"/>
      <c r="G1434" s="28"/>
      <c r="H1434" s="28" t="str">
        <f>IF(TRIM(D1434)="","",IFERROR(INDEX('Student Master'!C:C,MATCH(D1434,'Student Master'!B:B,0)),"Not Found"))</f>
        <v/>
      </c>
      <c r="I1434" s="28" t="str">
        <f>IF(TRIM(D1434)="","",IFERROR(INDEX('Student Master'!D:D,MATCH(D1434,'Student Master'!B:B,0)),"Not Found"))</f>
        <v/>
      </c>
      <c r="J1434" s="28" t="str">
        <f>IF(TRIM(D1434)="","",IFERROR(INDEX('Student Master'!H:H,MATCH(D1434,'Student Master'!B:B,0)),"Not Found"))</f>
        <v/>
      </c>
      <c r="K1434" s="28" t="str">
        <f>IF(TRIM(D1434)="","",IFERROR(INDEX('Student Master'!N:N,MATCH(D1434,'Student Master'!B:B,0)),"Not Found"))</f>
        <v/>
      </c>
      <c r="L1434" s="28" t="str">
        <f>IF(TRIM(D1434)="","",IFERROR(INDEX('Student Master'!L:L,MATCH(D1434,'Student Master'!B:B,0)),"Not Found"))</f>
        <v/>
      </c>
      <c r="M1434" s="28"/>
      <c r="N1434" s="28"/>
    </row>
    <row r="1435" spans="1:14" x14ac:dyDescent="0.35">
      <c r="A1435" s="28">
        <f t="shared" si="23"/>
        <v>1434</v>
      </c>
      <c r="B1435" s="30"/>
      <c r="C1435" s="28"/>
      <c r="D1435" s="28"/>
      <c r="E1435" s="28"/>
      <c r="F1435" s="28"/>
      <c r="G1435" s="28"/>
      <c r="H1435" s="28" t="str">
        <f>IF(TRIM(D1435)="","",IFERROR(INDEX('Student Master'!C:C,MATCH(D1435,'Student Master'!B:B,0)),"Not Found"))</f>
        <v/>
      </c>
      <c r="I1435" s="28" t="str">
        <f>IF(TRIM(D1435)="","",IFERROR(INDEX('Student Master'!D:D,MATCH(D1435,'Student Master'!B:B,0)),"Not Found"))</f>
        <v/>
      </c>
      <c r="J1435" s="28" t="str">
        <f>IF(TRIM(D1435)="","",IFERROR(INDEX('Student Master'!H:H,MATCH(D1435,'Student Master'!B:B,0)),"Not Found"))</f>
        <v/>
      </c>
      <c r="K1435" s="28" t="str">
        <f>IF(TRIM(D1435)="","",IFERROR(INDEX('Student Master'!N:N,MATCH(D1435,'Student Master'!B:B,0)),"Not Found"))</f>
        <v/>
      </c>
      <c r="L1435" s="28" t="str">
        <f>IF(TRIM(D1435)="","",IFERROR(INDEX('Student Master'!L:L,MATCH(D1435,'Student Master'!B:B,0)),"Not Found"))</f>
        <v/>
      </c>
      <c r="M1435" s="28"/>
      <c r="N1435" s="28"/>
    </row>
    <row r="1436" spans="1:14" x14ac:dyDescent="0.35">
      <c r="A1436" s="28">
        <f t="shared" si="23"/>
        <v>1435</v>
      </c>
      <c r="B1436" s="30"/>
      <c r="C1436" s="28"/>
      <c r="D1436" s="28"/>
      <c r="E1436" s="28"/>
      <c r="F1436" s="28"/>
      <c r="G1436" s="28"/>
      <c r="H1436" s="28" t="str">
        <f>IF(TRIM(D1436)="","",IFERROR(INDEX('Student Master'!C:C,MATCH(D1436,'Student Master'!B:B,0)),"Not Found"))</f>
        <v/>
      </c>
      <c r="I1436" s="28" t="str">
        <f>IF(TRIM(D1436)="","",IFERROR(INDEX('Student Master'!D:D,MATCH(D1436,'Student Master'!B:B,0)),"Not Found"))</f>
        <v/>
      </c>
      <c r="J1436" s="28" t="str">
        <f>IF(TRIM(D1436)="","",IFERROR(INDEX('Student Master'!H:H,MATCH(D1436,'Student Master'!B:B,0)),"Not Found"))</f>
        <v/>
      </c>
      <c r="K1436" s="28" t="str">
        <f>IF(TRIM(D1436)="","",IFERROR(INDEX('Student Master'!N:N,MATCH(D1436,'Student Master'!B:B,0)),"Not Found"))</f>
        <v/>
      </c>
      <c r="L1436" s="28" t="str">
        <f>IF(TRIM(D1436)="","",IFERROR(INDEX('Student Master'!L:L,MATCH(D1436,'Student Master'!B:B,0)),"Not Found"))</f>
        <v/>
      </c>
      <c r="M1436" s="28"/>
      <c r="N1436" s="28"/>
    </row>
    <row r="1437" spans="1:14" x14ac:dyDescent="0.35">
      <c r="A1437" s="28">
        <f t="shared" si="23"/>
        <v>1436</v>
      </c>
      <c r="B1437" s="30"/>
      <c r="C1437" s="28"/>
      <c r="D1437" s="28"/>
      <c r="E1437" s="28"/>
      <c r="F1437" s="28"/>
      <c r="G1437" s="28"/>
      <c r="H1437" s="28" t="str">
        <f>IF(TRIM(D1437)="","",IFERROR(INDEX('Student Master'!C:C,MATCH(D1437,'Student Master'!B:B,0)),"Not Found"))</f>
        <v/>
      </c>
      <c r="I1437" s="28" t="str">
        <f>IF(TRIM(D1437)="","",IFERROR(INDEX('Student Master'!D:D,MATCH(D1437,'Student Master'!B:B,0)),"Not Found"))</f>
        <v/>
      </c>
      <c r="J1437" s="28" t="str">
        <f>IF(TRIM(D1437)="","",IFERROR(INDEX('Student Master'!H:H,MATCH(D1437,'Student Master'!B:B,0)),"Not Found"))</f>
        <v/>
      </c>
      <c r="K1437" s="28" t="str">
        <f>IF(TRIM(D1437)="","",IFERROR(INDEX('Student Master'!N:N,MATCH(D1437,'Student Master'!B:B,0)),"Not Found"))</f>
        <v/>
      </c>
      <c r="L1437" s="28" t="str">
        <f>IF(TRIM(D1437)="","",IFERROR(INDEX('Student Master'!L:L,MATCH(D1437,'Student Master'!B:B,0)),"Not Found"))</f>
        <v/>
      </c>
      <c r="M1437" s="28"/>
      <c r="N1437" s="28"/>
    </row>
    <row r="1438" spans="1:14" x14ac:dyDescent="0.35">
      <c r="A1438" s="28">
        <f t="shared" si="23"/>
        <v>1437</v>
      </c>
      <c r="B1438" s="30"/>
      <c r="C1438" s="28"/>
      <c r="D1438" s="28"/>
      <c r="E1438" s="28"/>
      <c r="F1438" s="28"/>
      <c r="G1438" s="28"/>
      <c r="H1438" s="28" t="str">
        <f>IF(TRIM(D1438)="","",IFERROR(INDEX('Student Master'!C:C,MATCH(D1438,'Student Master'!B:B,0)),"Not Found"))</f>
        <v/>
      </c>
      <c r="I1438" s="28" t="str">
        <f>IF(TRIM(D1438)="","",IFERROR(INDEX('Student Master'!D:D,MATCH(D1438,'Student Master'!B:B,0)),"Not Found"))</f>
        <v/>
      </c>
      <c r="J1438" s="28" t="str">
        <f>IF(TRIM(D1438)="","",IFERROR(INDEX('Student Master'!H:H,MATCH(D1438,'Student Master'!B:B,0)),"Not Found"))</f>
        <v/>
      </c>
      <c r="K1438" s="28" t="str">
        <f>IF(TRIM(D1438)="","",IFERROR(INDEX('Student Master'!N:N,MATCH(D1438,'Student Master'!B:B,0)),"Not Found"))</f>
        <v/>
      </c>
      <c r="L1438" s="28" t="str">
        <f>IF(TRIM(D1438)="","",IFERROR(INDEX('Student Master'!L:L,MATCH(D1438,'Student Master'!B:B,0)),"Not Found"))</f>
        <v/>
      </c>
      <c r="M1438" s="28"/>
      <c r="N1438" s="28"/>
    </row>
    <row r="1439" spans="1:14" x14ac:dyDescent="0.35">
      <c r="A1439" s="28">
        <f t="shared" si="23"/>
        <v>1438</v>
      </c>
      <c r="B1439" s="30"/>
      <c r="C1439" s="28"/>
      <c r="D1439" s="28"/>
      <c r="E1439" s="28"/>
      <c r="F1439" s="28"/>
      <c r="G1439" s="28"/>
      <c r="H1439" s="28" t="str">
        <f>IF(TRIM(D1439)="","",IFERROR(INDEX('Student Master'!C:C,MATCH(D1439,'Student Master'!B:B,0)),"Not Found"))</f>
        <v/>
      </c>
      <c r="I1439" s="28" t="str">
        <f>IF(TRIM(D1439)="","",IFERROR(INDEX('Student Master'!D:D,MATCH(D1439,'Student Master'!B:B,0)),"Not Found"))</f>
        <v/>
      </c>
      <c r="J1439" s="28" t="str">
        <f>IF(TRIM(D1439)="","",IFERROR(INDEX('Student Master'!H:H,MATCH(D1439,'Student Master'!B:B,0)),"Not Found"))</f>
        <v/>
      </c>
      <c r="K1439" s="28" t="str">
        <f>IF(TRIM(D1439)="","",IFERROR(INDEX('Student Master'!N:N,MATCH(D1439,'Student Master'!B:B,0)),"Not Found"))</f>
        <v/>
      </c>
      <c r="L1439" s="28" t="str">
        <f>IF(TRIM(D1439)="","",IFERROR(INDEX('Student Master'!L:L,MATCH(D1439,'Student Master'!B:B,0)),"Not Found"))</f>
        <v/>
      </c>
      <c r="M1439" s="28"/>
      <c r="N1439" s="28"/>
    </row>
    <row r="1440" spans="1:14" x14ac:dyDescent="0.35">
      <c r="A1440" s="28">
        <f t="shared" si="23"/>
        <v>1439</v>
      </c>
      <c r="B1440" s="30"/>
      <c r="C1440" s="28"/>
      <c r="D1440" s="28"/>
      <c r="E1440" s="28"/>
      <c r="F1440" s="28"/>
      <c r="G1440" s="28"/>
      <c r="H1440" s="28" t="str">
        <f>IF(TRIM(D1440)="","",IFERROR(INDEX('Student Master'!C:C,MATCH(D1440,'Student Master'!B:B,0)),"Not Found"))</f>
        <v/>
      </c>
      <c r="I1440" s="28" t="str">
        <f>IF(TRIM(D1440)="","",IFERROR(INDEX('Student Master'!D:D,MATCH(D1440,'Student Master'!B:B,0)),"Not Found"))</f>
        <v/>
      </c>
      <c r="J1440" s="28" t="str">
        <f>IF(TRIM(D1440)="","",IFERROR(INDEX('Student Master'!H:H,MATCH(D1440,'Student Master'!B:B,0)),"Not Found"))</f>
        <v/>
      </c>
      <c r="K1440" s="28" t="str">
        <f>IF(TRIM(D1440)="","",IFERROR(INDEX('Student Master'!N:N,MATCH(D1440,'Student Master'!B:B,0)),"Not Found"))</f>
        <v/>
      </c>
      <c r="L1440" s="28" t="str">
        <f>IF(TRIM(D1440)="","",IFERROR(INDEX('Student Master'!L:L,MATCH(D1440,'Student Master'!B:B,0)),"Not Found"))</f>
        <v/>
      </c>
      <c r="M1440" s="28"/>
      <c r="N1440" s="28"/>
    </row>
    <row r="1441" spans="1:14" x14ac:dyDescent="0.35">
      <c r="A1441" s="28">
        <f t="shared" si="23"/>
        <v>1440</v>
      </c>
      <c r="B1441" s="30"/>
      <c r="C1441" s="28"/>
      <c r="D1441" s="28"/>
      <c r="E1441" s="28"/>
      <c r="F1441" s="28"/>
      <c r="G1441" s="28"/>
      <c r="H1441" s="28" t="str">
        <f>IF(TRIM(D1441)="","",IFERROR(INDEX('Student Master'!C:C,MATCH(D1441,'Student Master'!B:B,0)),"Not Found"))</f>
        <v/>
      </c>
      <c r="I1441" s="28" t="str">
        <f>IF(TRIM(D1441)="","",IFERROR(INDEX('Student Master'!D:D,MATCH(D1441,'Student Master'!B:B,0)),"Not Found"))</f>
        <v/>
      </c>
      <c r="J1441" s="28" t="str">
        <f>IF(TRIM(D1441)="","",IFERROR(INDEX('Student Master'!H:H,MATCH(D1441,'Student Master'!B:B,0)),"Not Found"))</f>
        <v/>
      </c>
      <c r="K1441" s="28" t="str">
        <f>IF(TRIM(D1441)="","",IFERROR(INDEX('Student Master'!N:N,MATCH(D1441,'Student Master'!B:B,0)),"Not Found"))</f>
        <v/>
      </c>
      <c r="L1441" s="28" t="str">
        <f>IF(TRIM(D1441)="","",IFERROR(INDEX('Student Master'!L:L,MATCH(D1441,'Student Master'!B:B,0)),"Not Found"))</f>
        <v/>
      </c>
      <c r="M1441" s="28"/>
      <c r="N1441" s="28"/>
    </row>
    <row r="1442" spans="1:14" x14ac:dyDescent="0.35">
      <c r="A1442" s="28">
        <f t="shared" si="23"/>
        <v>1441</v>
      </c>
      <c r="B1442" s="30"/>
      <c r="C1442" s="28"/>
      <c r="D1442" s="28"/>
      <c r="E1442" s="28"/>
      <c r="F1442" s="28"/>
      <c r="G1442" s="28"/>
      <c r="H1442" s="28" t="str">
        <f>IF(TRIM(D1442)="","",IFERROR(INDEX('Student Master'!C:C,MATCH(D1442,'Student Master'!B:B,0)),"Not Found"))</f>
        <v/>
      </c>
      <c r="I1442" s="28" t="str">
        <f>IF(TRIM(D1442)="","",IFERROR(INDEX('Student Master'!D:D,MATCH(D1442,'Student Master'!B:B,0)),"Not Found"))</f>
        <v/>
      </c>
      <c r="J1442" s="28" t="str">
        <f>IF(TRIM(D1442)="","",IFERROR(INDEX('Student Master'!H:H,MATCH(D1442,'Student Master'!B:B,0)),"Not Found"))</f>
        <v/>
      </c>
      <c r="K1442" s="28" t="str">
        <f>IF(TRIM(D1442)="","",IFERROR(INDEX('Student Master'!N:N,MATCH(D1442,'Student Master'!B:B,0)),"Not Found"))</f>
        <v/>
      </c>
      <c r="L1442" s="28" t="str">
        <f>IF(TRIM(D1442)="","",IFERROR(INDEX('Student Master'!L:L,MATCH(D1442,'Student Master'!B:B,0)),"Not Found"))</f>
        <v/>
      </c>
      <c r="M1442" s="28"/>
      <c r="N1442" s="28"/>
    </row>
    <row r="1443" spans="1:14" x14ac:dyDescent="0.35">
      <c r="A1443" s="28">
        <f t="shared" si="23"/>
        <v>1442</v>
      </c>
      <c r="B1443" s="30"/>
      <c r="C1443" s="28"/>
      <c r="D1443" s="28"/>
      <c r="E1443" s="28"/>
      <c r="F1443" s="28"/>
      <c r="G1443" s="28"/>
      <c r="H1443" s="28" t="str">
        <f>IF(TRIM(D1443)="","",IFERROR(INDEX('Student Master'!C:C,MATCH(D1443,'Student Master'!B:B,0)),"Not Found"))</f>
        <v/>
      </c>
      <c r="I1443" s="28" t="str">
        <f>IF(TRIM(D1443)="","",IFERROR(INDEX('Student Master'!D:D,MATCH(D1443,'Student Master'!B:B,0)),"Not Found"))</f>
        <v/>
      </c>
      <c r="J1443" s="28" t="str">
        <f>IF(TRIM(D1443)="","",IFERROR(INDEX('Student Master'!H:H,MATCH(D1443,'Student Master'!B:B,0)),"Not Found"))</f>
        <v/>
      </c>
      <c r="K1443" s="28" t="str">
        <f>IF(TRIM(D1443)="","",IFERROR(INDEX('Student Master'!N:N,MATCH(D1443,'Student Master'!B:B,0)),"Not Found"))</f>
        <v/>
      </c>
      <c r="L1443" s="28" t="str">
        <f>IF(TRIM(D1443)="","",IFERROR(INDEX('Student Master'!L:L,MATCH(D1443,'Student Master'!B:B,0)),"Not Found"))</f>
        <v/>
      </c>
      <c r="M1443" s="28"/>
      <c r="N1443" s="28"/>
    </row>
    <row r="1444" spans="1:14" x14ac:dyDescent="0.35">
      <c r="A1444" s="28">
        <f t="shared" si="23"/>
        <v>1443</v>
      </c>
      <c r="B1444" s="30"/>
      <c r="C1444" s="28"/>
      <c r="D1444" s="28"/>
      <c r="E1444" s="28"/>
      <c r="F1444" s="28"/>
      <c r="G1444" s="28"/>
      <c r="H1444" s="28" t="str">
        <f>IF(TRIM(D1444)="","",IFERROR(INDEX('Student Master'!C:C,MATCH(D1444,'Student Master'!B:B,0)),"Not Found"))</f>
        <v/>
      </c>
      <c r="I1444" s="28" t="str">
        <f>IF(TRIM(D1444)="","",IFERROR(INDEX('Student Master'!D:D,MATCH(D1444,'Student Master'!B:B,0)),"Not Found"))</f>
        <v/>
      </c>
      <c r="J1444" s="28" t="str">
        <f>IF(TRIM(D1444)="","",IFERROR(INDEX('Student Master'!H:H,MATCH(D1444,'Student Master'!B:B,0)),"Not Found"))</f>
        <v/>
      </c>
      <c r="K1444" s="28" t="str">
        <f>IF(TRIM(D1444)="","",IFERROR(INDEX('Student Master'!N:N,MATCH(D1444,'Student Master'!B:B,0)),"Not Found"))</f>
        <v/>
      </c>
      <c r="L1444" s="28" t="str">
        <f>IF(TRIM(D1444)="","",IFERROR(INDEX('Student Master'!L:L,MATCH(D1444,'Student Master'!B:B,0)),"Not Found"))</f>
        <v/>
      </c>
      <c r="M1444" s="28"/>
      <c r="N1444" s="28"/>
    </row>
    <row r="1445" spans="1:14" x14ac:dyDescent="0.35">
      <c r="A1445" s="28">
        <f t="shared" si="23"/>
        <v>1444</v>
      </c>
      <c r="B1445" s="30"/>
      <c r="C1445" s="28"/>
      <c r="D1445" s="28"/>
      <c r="E1445" s="28"/>
      <c r="F1445" s="28"/>
      <c r="G1445" s="28"/>
      <c r="H1445" s="28" t="str">
        <f>IF(TRIM(D1445)="","",IFERROR(INDEX('Student Master'!C:C,MATCH(D1445,'Student Master'!B:B,0)),"Not Found"))</f>
        <v/>
      </c>
      <c r="I1445" s="28" t="str">
        <f>IF(TRIM(D1445)="","",IFERROR(INDEX('Student Master'!D:D,MATCH(D1445,'Student Master'!B:B,0)),"Not Found"))</f>
        <v/>
      </c>
      <c r="J1445" s="28" t="str">
        <f>IF(TRIM(D1445)="","",IFERROR(INDEX('Student Master'!H:H,MATCH(D1445,'Student Master'!B:B,0)),"Not Found"))</f>
        <v/>
      </c>
      <c r="K1445" s="28" t="str">
        <f>IF(TRIM(D1445)="","",IFERROR(INDEX('Student Master'!N:N,MATCH(D1445,'Student Master'!B:B,0)),"Not Found"))</f>
        <v/>
      </c>
      <c r="L1445" s="28" t="str">
        <f>IF(TRIM(D1445)="","",IFERROR(INDEX('Student Master'!L:L,MATCH(D1445,'Student Master'!B:B,0)),"Not Found"))</f>
        <v/>
      </c>
      <c r="M1445" s="28"/>
      <c r="N1445" s="28"/>
    </row>
    <row r="1446" spans="1:14" x14ac:dyDescent="0.35">
      <c r="A1446" s="28">
        <f t="shared" si="23"/>
        <v>1445</v>
      </c>
      <c r="B1446" s="30"/>
      <c r="C1446" s="28"/>
      <c r="D1446" s="28"/>
      <c r="E1446" s="28"/>
      <c r="F1446" s="28"/>
      <c r="G1446" s="28"/>
      <c r="H1446" s="28" t="str">
        <f>IF(TRIM(D1446)="","",IFERROR(INDEX('Student Master'!C:C,MATCH(D1446,'Student Master'!B:B,0)),"Not Found"))</f>
        <v/>
      </c>
      <c r="I1446" s="28" t="str">
        <f>IF(TRIM(D1446)="","",IFERROR(INDEX('Student Master'!D:D,MATCH(D1446,'Student Master'!B:B,0)),"Not Found"))</f>
        <v/>
      </c>
      <c r="J1446" s="28" t="str">
        <f>IF(TRIM(D1446)="","",IFERROR(INDEX('Student Master'!H:H,MATCH(D1446,'Student Master'!B:B,0)),"Not Found"))</f>
        <v/>
      </c>
      <c r="K1446" s="28" t="str">
        <f>IF(TRIM(D1446)="","",IFERROR(INDEX('Student Master'!N:N,MATCH(D1446,'Student Master'!B:B,0)),"Not Found"))</f>
        <v/>
      </c>
      <c r="L1446" s="28" t="str">
        <f>IF(TRIM(D1446)="","",IFERROR(INDEX('Student Master'!L:L,MATCH(D1446,'Student Master'!B:B,0)),"Not Found"))</f>
        <v/>
      </c>
      <c r="M1446" s="28"/>
      <c r="N1446" s="28"/>
    </row>
    <row r="1447" spans="1:14" x14ac:dyDescent="0.35">
      <c r="A1447" s="28">
        <f t="shared" si="23"/>
        <v>1446</v>
      </c>
      <c r="B1447" s="30"/>
      <c r="C1447" s="28"/>
      <c r="D1447" s="28"/>
      <c r="E1447" s="28"/>
      <c r="F1447" s="28"/>
      <c r="G1447" s="28"/>
      <c r="H1447" s="28" t="str">
        <f>IF(TRIM(D1447)="","",IFERROR(INDEX('Student Master'!C:C,MATCH(D1447,'Student Master'!B:B,0)),"Not Found"))</f>
        <v/>
      </c>
      <c r="I1447" s="28" t="str">
        <f>IF(TRIM(D1447)="","",IFERROR(INDEX('Student Master'!D:D,MATCH(D1447,'Student Master'!B:B,0)),"Not Found"))</f>
        <v/>
      </c>
      <c r="J1447" s="28" t="str">
        <f>IF(TRIM(D1447)="","",IFERROR(INDEX('Student Master'!H:H,MATCH(D1447,'Student Master'!B:B,0)),"Not Found"))</f>
        <v/>
      </c>
      <c r="K1447" s="28" t="str">
        <f>IF(TRIM(D1447)="","",IFERROR(INDEX('Student Master'!N:N,MATCH(D1447,'Student Master'!B:B,0)),"Not Found"))</f>
        <v/>
      </c>
      <c r="L1447" s="28" t="str">
        <f>IF(TRIM(D1447)="","",IFERROR(INDEX('Student Master'!L:L,MATCH(D1447,'Student Master'!B:B,0)),"Not Found"))</f>
        <v/>
      </c>
      <c r="M1447" s="28"/>
      <c r="N1447" s="28"/>
    </row>
    <row r="1448" spans="1:14" x14ac:dyDescent="0.35">
      <c r="A1448" s="28">
        <f t="shared" si="23"/>
        <v>1447</v>
      </c>
      <c r="B1448" s="30"/>
      <c r="C1448" s="28"/>
      <c r="D1448" s="28"/>
      <c r="E1448" s="28"/>
      <c r="F1448" s="28"/>
      <c r="G1448" s="28"/>
      <c r="H1448" s="28" t="str">
        <f>IF(TRIM(D1448)="","",IFERROR(INDEX('Student Master'!C:C,MATCH(D1448,'Student Master'!B:B,0)),"Not Found"))</f>
        <v/>
      </c>
      <c r="I1448" s="28" t="str">
        <f>IF(TRIM(D1448)="","",IFERROR(INDEX('Student Master'!D:D,MATCH(D1448,'Student Master'!B:B,0)),"Not Found"))</f>
        <v/>
      </c>
      <c r="J1448" s="28" t="str">
        <f>IF(TRIM(D1448)="","",IFERROR(INDEX('Student Master'!H:H,MATCH(D1448,'Student Master'!B:B,0)),"Not Found"))</f>
        <v/>
      </c>
      <c r="K1448" s="28" t="str">
        <f>IF(TRIM(D1448)="","",IFERROR(INDEX('Student Master'!N:N,MATCH(D1448,'Student Master'!B:B,0)),"Not Found"))</f>
        <v/>
      </c>
      <c r="L1448" s="28" t="str">
        <f>IF(TRIM(D1448)="","",IFERROR(INDEX('Student Master'!L:L,MATCH(D1448,'Student Master'!B:B,0)),"Not Found"))</f>
        <v/>
      </c>
      <c r="M1448" s="28"/>
      <c r="N1448" s="28"/>
    </row>
    <row r="1449" spans="1:14" x14ac:dyDescent="0.35">
      <c r="A1449" s="28">
        <f t="shared" si="23"/>
        <v>1448</v>
      </c>
      <c r="B1449" s="30"/>
      <c r="C1449" s="28"/>
      <c r="D1449" s="28"/>
      <c r="E1449" s="28"/>
      <c r="F1449" s="28"/>
      <c r="G1449" s="28"/>
      <c r="H1449" s="28" t="str">
        <f>IF(TRIM(D1449)="","",IFERROR(INDEX('Student Master'!C:C,MATCH(D1449,'Student Master'!B:B,0)),"Not Found"))</f>
        <v/>
      </c>
      <c r="I1449" s="28" t="str">
        <f>IF(TRIM(D1449)="","",IFERROR(INDEX('Student Master'!D:D,MATCH(D1449,'Student Master'!B:B,0)),"Not Found"))</f>
        <v/>
      </c>
      <c r="J1449" s="28" t="str">
        <f>IF(TRIM(D1449)="","",IFERROR(INDEX('Student Master'!H:H,MATCH(D1449,'Student Master'!B:B,0)),"Not Found"))</f>
        <v/>
      </c>
      <c r="K1449" s="28" t="str">
        <f>IF(TRIM(D1449)="","",IFERROR(INDEX('Student Master'!N:N,MATCH(D1449,'Student Master'!B:B,0)),"Not Found"))</f>
        <v/>
      </c>
      <c r="L1449" s="28" t="str">
        <f>IF(TRIM(D1449)="","",IFERROR(INDEX('Student Master'!L:L,MATCH(D1449,'Student Master'!B:B,0)),"Not Found"))</f>
        <v/>
      </c>
      <c r="M1449" s="28"/>
      <c r="N1449" s="28"/>
    </row>
    <row r="1450" spans="1:14" x14ac:dyDescent="0.35">
      <c r="A1450" s="28">
        <f t="shared" si="23"/>
        <v>1449</v>
      </c>
      <c r="B1450" s="30"/>
      <c r="C1450" s="28"/>
      <c r="D1450" s="28"/>
      <c r="E1450" s="28"/>
      <c r="F1450" s="28"/>
      <c r="G1450" s="28"/>
      <c r="H1450" s="28" t="str">
        <f>IF(TRIM(D1450)="","",IFERROR(INDEX('Student Master'!C:C,MATCH(D1450,'Student Master'!B:B,0)),"Not Found"))</f>
        <v/>
      </c>
      <c r="I1450" s="28" t="str">
        <f>IF(TRIM(D1450)="","",IFERROR(INDEX('Student Master'!D:D,MATCH(D1450,'Student Master'!B:B,0)),"Not Found"))</f>
        <v/>
      </c>
      <c r="J1450" s="28" t="str">
        <f>IF(TRIM(D1450)="","",IFERROR(INDEX('Student Master'!H:H,MATCH(D1450,'Student Master'!B:B,0)),"Not Found"))</f>
        <v/>
      </c>
      <c r="K1450" s="28" t="str">
        <f>IF(TRIM(D1450)="","",IFERROR(INDEX('Student Master'!N:N,MATCH(D1450,'Student Master'!B:B,0)),"Not Found"))</f>
        <v/>
      </c>
      <c r="L1450" s="28" t="str">
        <f>IF(TRIM(D1450)="","",IFERROR(INDEX('Student Master'!L:L,MATCH(D1450,'Student Master'!B:B,0)),"Not Found"))</f>
        <v/>
      </c>
      <c r="M1450" s="28"/>
      <c r="N1450" s="28"/>
    </row>
    <row r="1451" spans="1:14" x14ac:dyDescent="0.35">
      <c r="A1451" s="28">
        <f t="shared" si="23"/>
        <v>1450</v>
      </c>
      <c r="B1451" s="30"/>
      <c r="C1451" s="28"/>
      <c r="D1451" s="28"/>
      <c r="E1451" s="28"/>
      <c r="F1451" s="28"/>
      <c r="G1451" s="28"/>
      <c r="H1451" s="28" t="str">
        <f>IF(TRIM(D1451)="","",IFERROR(INDEX('Student Master'!C:C,MATCH(D1451,'Student Master'!B:B,0)),"Not Found"))</f>
        <v/>
      </c>
      <c r="I1451" s="28" t="str">
        <f>IF(TRIM(D1451)="","",IFERROR(INDEX('Student Master'!D:D,MATCH(D1451,'Student Master'!B:B,0)),"Not Found"))</f>
        <v/>
      </c>
      <c r="J1451" s="28" t="str">
        <f>IF(TRIM(D1451)="","",IFERROR(INDEX('Student Master'!H:H,MATCH(D1451,'Student Master'!B:B,0)),"Not Found"))</f>
        <v/>
      </c>
      <c r="K1451" s="28" t="str">
        <f>IF(TRIM(D1451)="","",IFERROR(INDEX('Student Master'!N:N,MATCH(D1451,'Student Master'!B:B,0)),"Not Found"))</f>
        <v/>
      </c>
      <c r="L1451" s="28" t="str">
        <f>IF(TRIM(D1451)="","",IFERROR(INDEX('Student Master'!L:L,MATCH(D1451,'Student Master'!B:B,0)),"Not Found"))</f>
        <v/>
      </c>
      <c r="M1451" s="28"/>
      <c r="N1451" s="28"/>
    </row>
    <row r="1452" spans="1:14" x14ac:dyDescent="0.35">
      <c r="A1452" s="28">
        <f t="shared" si="23"/>
        <v>1451</v>
      </c>
      <c r="B1452" s="30"/>
      <c r="C1452" s="28"/>
      <c r="D1452" s="28"/>
      <c r="E1452" s="28"/>
      <c r="F1452" s="28"/>
      <c r="G1452" s="28"/>
      <c r="H1452" s="28" t="str">
        <f>IF(TRIM(D1452)="","",IFERROR(INDEX('Student Master'!C:C,MATCH(D1452,'Student Master'!B:B,0)),"Not Found"))</f>
        <v/>
      </c>
      <c r="I1452" s="28" t="str">
        <f>IF(TRIM(D1452)="","",IFERROR(INDEX('Student Master'!D:D,MATCH(D1452,'Student Master'!B:B,0)),"Not Found"))</f>
        <v/>
      </c>
      <c r="J1452" s="28" t="str">
        <f>IF(TRIM(D1452)="","",IFERROR(INDEX('Student Master'!H:H,MATCH(D1452,'Student Master'!B:B,0)),"Not Found"))</f>
        <v/>
      </c>
      <c r="K1452" s="28" t="str">
        <f>IF(TRIM(D1452)="","",IFERROR(INDEX('Student Master'!N:N,MATCH(D1452,'Student Master'!B:B,0)),"Not Found"))</f>
        <v/>
      </c>
      <c r="L1452" s="28" t="str">
        <f>IF(TRIM(D1452)="","",IFERROR(INDEX('Student Master'!L:L,MATCH(D1452,'Student Master'!B:B,0)),"Not Found"))</f>
        <v/>
      </c>
      <c r="M1452" s="28"/>
      <c r="N1452" s="28"/>
    </row>
    <row r="1453" spans="1:14" x14ac:dyDescent="0.35">
      <c r="A1453" s="28">
        <f t="shared" si="23"/>
        <v>1452</v>
      </c>
      <c r="B1453" s="30"/>
      <c r="C1453" s="28"/>
      <c r="D1453" s="28"/>
      <c r="E1453" s="28"/>
      <c r="F1453" s="28"/>
      <c r="G1453" s="28"/>
      <c r="H1453" s="28" t="str">
        <f>IF(TRIM(D1453)="","",IFERROR(INDEX('Student Master'!C:C,MATCH(D1453,'Student Master'!B:B,0)),"Not Found"))</f>
        <v/>
      </c>
      <c r="I1453" s="28" t="str">
        <f>IF(TRIM(D1453)="","",IFERROR(INDEX('Student Master'!D:D,MATCH(D1453,'Student Master'!B:B,0)),"Not Found"))</f>
        <v/>
      </c>
      <c r="J1453" s="28" t="str">
        <f>IF(TRIM(D1453)="","",IFERROR(INDEX('Student Master'!H:H,MATCH(D1453,'Student Master'!B:B,0)),"Not Found"))</f>
        <v/>
      </c>
      <c r="K1453" s="28" t="str">
        <f>IF(TRIM(D1453)="","",IFERROR(INDEX('Student Master'!N:N,MATCH(D1453,'Student Master'!B:B,0)),"Not Found"))</f>
        <v/>
      </c>
      <c r="L1453" s="28" t="str">
        <f>IF(TRIM(D1453)="","",IFERROR(INDEX('Student Master'!L:L,MATCH(D1453,'Student Master'!B:B,0)),"Not Found"))</f>
        <v/>
      </c>
      <c r="M1453" s="28"/>
      <c r="N1453" s="28"/>
    </row>
    <row r="1454" spans="1:14" x14ac:dyDescent="0.35">
      <c r="A1454" s="28">
        <f t="shared" si="23"/>
        <v>1453</v>
      </c>
      <c r="B1454" s="30"/>
      <c r="C1454" s="28"/>
      <c r="D1454" s="28"/>
      <c r="E1454" s="28"/>
      <c r="F1454" s="28"/>
      <c r="G1454" s="28"/>
      <c r="H1454" s="28" t="str">
        <f>IF(TRIM(D1454)="","",IFERROR(INDEX('Student Master'!C:C,MATCH(D1454,'Student Master'!B:B,0)),"Not Found"))</f>
        <v/>
      </c>
      <c r="I1454" s="28" t="str">
        <f>IF(TRIM(D1454)="","",IFERROR(INDEX('Student Master'!D:D,MATCH(D1454,'Student Master'!B:B,0)),"Not Found"))</f>
        <v/>
      </c>
      <c r="J1454" s="28" t="str">
        <f>IF(TRIM(D1454)="","",IFERROR(INDEX('Student Master'!H:H,MATCH(D1454,'Student Master'!B:B,0)),"Not Found"))</f>
        <v/>
      </c>
      <c r="K1454" s="28" t="str">
        <f>IF(TRIM(D1454)="","",IFERROR(INDEX('Student Master'!N:N,MATCH(D1454,'Student Master'!B:B,0)),"Not Found"))</f>
        <v/>
      </c>
      <c r="L1454" s="28" t="str">
        <f>IF(TRIM(D1454)="","",IFERROR(INDEX('Student Master'!L:L,MATCH(D1454,'Student Master'!B:B,0)),"Not Found"))</f>
        <v/>
      </c>
      <c r="M1454" s="28"/>
      <c r="N1454" s="28"/>
    </row>
    <row r="1455" spans="1:14" x14ac:dyDescent="0.35">
      <c r="A1455" s="28">
        <f t="shared" si="23"/>
        <v>1454</v>
      </c>
      <c r="B1455" s="30"/>
      <c r="C1455" s="28"/>
      <c r="D1455" s="28"/>
      <c r="E1455" s="28"/>
      <c r="F1455" s="28"/>
      <c r="G1455" s="28"/>
      <c r="H1455" s="28" t="str">
        <f>IF(TRIM(D1455)="","",IFERROR(INDEX('Student Master'!C:C,MATCH(D1455,'Student Master'!B:B,0)),"Not Found"))</f>
        <v/>
      </c>
      <c r="I1455" s="28" t="str">
        <f>IF(TRIM(D1455)="","",IFERROR(INDEX('Student Master'!D:D,MATCH(D1455,'Student Master'!B:B,0)),"Not Found"))</f>
        <v/>
      </c>
      <c r="J1455" s="28" t="str">
        <f>IF(TRIM(D1455)="","",IFERROR(INDEX('Student Master'!H:H,MATCH(D1455,'Student Master'!B:B,0)),"Not Found"))</f>
        <v/>
      </c>
      <c r="K1455" s="28" t="str">
        <f>IF(TRIM(D1455)="","",IFERROR(INDEX('Student Master'!N:N,MATCH(D1455,'Student Master'!B:B,0)),"Not Found"))</f>
        <v/>
      </c>
      <c r="L1455" s="28" t="str">
        <f>IF(TRIM(D1455)="","",IFERROR(INDEX('Student Master'!L:L,MATCH(D1455,'Student Master'!B:B,0)),"Not Found"))</f>
        <v/>
      </c>
      <c r="M1455" s="28"/>
      <c r="N1455" s="28"/>
    </row>
    <row r="1456" spans="1:14" x14ac:dyDescent="0.35">
      <c r="A1456" s="28">
        <f t="shared" si="23"/>
        <v>1455</v>
      </c>
      <c r="B1456" s="30"/>
      <c r="C1456" s="28"/>
      <c r="D1456" s="28"/>
      <c r="E1456" s="28"/>
      <c r="F1456" s="28"/>
      <c r="G1456" s="28"/>
      <c r="H1456" s="28" t="str">
        <f>IF(TRIM(D1456)="","",IFERROR(INDEX('Student Master'!C:C,MATCH(D1456,'Student Master'!B:B,0)),"Not Found"))</f>
        <v/>
      </c>
      <c r="I1456" s="28" t="str">
        <f>IF(TRIM(D1456)="","",IFERROR(INDEX('Student Master'!D:D,MATCH(D1456,'Student Master'!B:B,0)),"Not Found"))</f>
        <v/>
      </c>
      <c r="J1456" s="28" t="str">
        <f>IF(TRIM(D1456)="","",IFERROR(INDEX('Student Master'!H:H,MATCH(D1456,'Student Master'!B:B,0)),"Not Found"))</f>
        <v/>
      </c>
      <c r="K1456" s="28" t="str">
        <f>IF(TRIM(D1456)="","",IFERROR(INDEX('Student Master'!N:N,MATCH(D1456,'Student Master'!B:B,0)),"Not Found"))</f>
        <v/>
      </c>
      <c r="L1456" s="28" t="str">
        <f>IF(TRIM(D1456)="","",IFERROR(INDEX('Student Master'!L:L,MATCH(D1456,'Student Master'!B:B,0)),"Not Found"))</f>
        <v/>
      </c>
      <c r="M1456" s="28"/>
      <c r="N1456" s="28"/>
    </row>
    <row r="1457" spans="1:14" x14ac:dyDescent="0.35">
      <c r="A1457" s="28">
        <f t="shared" si="23"/>
        <v>1456</v>
      </c>
      <c r="B1457" s="30"/>
      <c r="C1457" s="28"/>
      <c r="D1457" s="28"/>
      <c r="E1457" s="28"/>
      <c r="F1457" s="28"/>
      <c r="G1457" s="28"/>
      <c r="H1457" s="28" t="str">
        <f>IF(TRIM(D1457)="","",IFERROR(INDEX('Student Master'!C:C,MATCH(D1457,'Student Master'!B:B,0)),"Not Found"))</f>
        <v/>
      </c>
      <c r="I1457" s="28" t="str">
        <f>IF(TRIM(D1457)="","",IFERROR(INDEX('Student Master'!D:D,MATCH(D1457,'Student Master'!B:B,0)),"Not Found"))</f>
        <v/>
      </c>
      <c r="J1457" s="28" t="str">
        <f>IF(TRIM(D1457)="","",IFERROR(INDEX('Student Master'!H:H,MATCH(D1457,'Student Master'!B:B,0)),"Not Found"))</f>
        <v/>
      </c>
      <c r="K1457" s="28" t="str">
        <f>IF(TRIM(D1457)="","",IFERROR(INDEX('Student Master'!N:N,MATCH(D1457,'Student Master'!B:B,0)),"Not Found"))</f>
        <v/>
      </c>
      <c r="L1457" s="28" t="str">
        <f>IF(TRIM(D1457)="","",IFERROR(INDEX('Student Master'!L:L,MATCH(D1457,'Student Master'!B:B,0)),"Not Found"))</f>
        <v/>
      </c>
      <c r="M1457" s="28"/>
      <c r="N1457" s="28"/>
    </row>
    <row r="1458" spans="1:14" x14ac:dyDescent="0.35">
      <c r="A1458" s="28">
        <f t="shared" si="23"/>
        <v>1457</v>
      </c>
      <c r="B1458" s="30"/>
      <c r="C1458" s="28"/>
      <c r="D1458" s="28"/>
      <c r="E1458" s="28"/>
      <c r="F1458" s="28"/>
      <c r="G1458" s="28"/>
      <c r="H1458" s="28" t="str">
        <f>IF(TRIM(D1458)="","",IFERROR(INDEX('Student Master'!C:C,MATCH(D1458,'Student Master'!B:B,0)),"Not Found"))</f>
        <v/>
      </c>
      <c r="I1458" s="28" t="str">
        <f>IF(TRIM(D1458)="","",IFERROR(INDEX('Student Master'!D:D,MATCH(D1458,'Student Master'!B:B,0)),"Not Found"))</f>
        <v/>
      </c>
      <c r="J1458" s="28" t="str">
        <f>IF(TRIM(D1458)="","",IFERROR(INDEX('Student Master'!H:H,MATCH(D1458,'Student Master'!B:B,0)),"Not Found"))</f>
        <v/>
      </c>
      <c r="K1458" s="28" t="str">
        <f>IF(TRIM(D1458)="","",IFERROR(INDEX('Student Master'!N:N,MATCH(D1458,'Student Master'!B:B,0)),"Not Found"))</f>
        <v/>
      </c>
      <c r="L1458" s="28" t="str">
        <f>IF(TRIM(D1458)="","",IFERROR(INDEX('Student Master'!L:L,MATCH(D1458,'Student Master'!B:B,0)),"Not Found"))</f>
        <v/>
      </c>
      <c r="M1458" s="28"/>
      <c r="N1458" s="28"/>
    </row>
    <row r="1459" spans="1:14" x14ac:dyDescent="0.35">
      <c r="A1459" s="28">
        <f t="shared" si="23"/>
        <v>1458</v>
      </c>
      <c r="B1459" s="30"/>
      <c r="C1459" s="28"/>
      <c r="D1459" s="28"/>
      <c r="E1459" s="28"/>
      <c r="F1459" s="28"/>
      <c r="G1459" s="28"/>
      <c r="H1459" s="28" t="str">
        <f>IF(TRIM(D1459)="","",IFERROR(INDEX('Student Master'!C:C,MATCH(D1459,'Student Master'!B:B,0)),"Not Found"))</f>
        <v/>
      </c>
      <c r="I1459" s="28" t="str">
        <f>IF(TRIM(D1459)="","",IFERROR(INDEX('Student Master'!D:D,MATCH(D1459,'Student Master'!B:B,0)),"Not Found"))</f>
        <v/>
      </c>
      <c r="J1459" s="28" t="str">
        <f>IF(TRIM(D1459)="","",IFERROR(INDEX('Student Master'!H:H,MATCH(D1459,'Student Master'!B:B,0)),"Not Found"))</f>
        <v/>
      </c>
      <c r="K1459" s="28" t="str">
        <f>IF(TRIM(D1459)="","",IFERROR(INDEX('Student Master'!N:N,MATCH(D1459,'Student Master'!B:B,0)),"Not Found"))</f>
        <v/>
      </c>
      <c r="L1459" s="28" t="str">
        <f>IF(TRIM(D1459)="","",IFERROR(INDEX('Student Master'!L:L,MATCH(D1459,'Student Master'!B:B,0)),"Not Found"))</f>
        <v/>
      </c>
      <c r="M1459" s="28"/>
      <c r="N1459" s="28"/>
    </row>
    <row r="1460" spans="1:14" x14ac:dyDescent="0.35">
      <c r="A1460" s="28">
        <f t="shared" si="23"/>
        <v>1459</v>
      </c>
      <c r="B1460" s="30"/>
      <c r="C1460" s="28"/>
      <c r="D1460" s="28"/>
      <c r="E1460" s="28"/>
      <c r="F1460" s="28"/>
      <c r="G1460" s="28"/>
      <c r="H1460" s="28" t="str">
        <f>IF(TRIM(D1460)="","",IFERROR(INDEX('Student Master'!C:C,MATCH(D1460,'Student Master'!B:B,0)),"Not Found"))</f>
        <v/>
      </c>
      <c r="I1460" s="28" t="str">
        <f>IF(TRIM(D1460)="","",IFERROR(INDEX('Student Master'!D:D,MATCH(D1460,'Student Master'!B:B,0)),"Not Found"))</f>
        <v/>
      </c>
      <c r="J1460" s="28" t="str">
        <f>IF(TRIM(D1460)="","",IFERROR(INDEX('Student Master'!H:H,MATCH(D1460,'Student Master'!B:B,0)),"Not Found"))</f>
        <v/>
      </c>
      <c r="K1460" s="28" t="str">
        <f>IF(TRIM(D1460)="","",IFERROR(INDEX('Student Master'!N:N,MATCH(D1460,'Student Master'!B:B,0)),"Not Found"))</f>
        <v/>
      </c>
      <c r="L1460" s="28" t="str">
        <f>IF(TRIM(D1460)="","",IFERROR(INDEX('Student Master'!L:L,MATCH(D1460,'Student Master'!B:B,0)),"Not Found"))</f>
        <v/>
      </c>
      <c r="M1460" s="28"/>
      <c r="N1460" s="28"/>
    </row>
    <row r="1461" spans="1:14" x14ac:dyDescent="0.35">
      <c r="A1461" s="28">
        <f t="shared" si="23"/>
        <v>1460</v>
      </c>
      <c r="B1461" s="30"/>
      <c r="C1461" s="28"/>
      <c r="D1461" s="28"/>
      <c r="E1461" s="28"/>
      <c r="F1461" s="28"/>
      <c r="G1461" s="28"/>
      <c r="H1461" s="28" t="str">
        <f>IF(TRIM(D1461)="","",IFERROR(INDEX('Student Master'!C:C,MATCH(D1461,'Student Master'!B:B,0)),"Not Found"))</f>
        <v/>
      </c>
      <c r="I1461" s="28" t="str">
        <f>IF(TRIM(D1461)="","",IFERROR(INDEX('Student Master'!D:D,MATCH(D1461,'Student Master'!B:B,0)),"Not Found"))</f>
        <v/>
      </c>
      <c r="J1461" s="28" t="str">
        <f>IF(TRIM(D1461)="","",IFERROR(INDEX('Student Master'!H:H,MATCH(D1461,'Student Master'!B:B,0)),"Not Found"))</f>
        <v/>
      </c>
      <c r="K1461" s="28" t="str">
        <f>IF(TRIM(D1461)="","",IFERROR(INDEX('Student Master'!N:N,MATCH(D1461,'Student Master'!B:B,0)),"Not Found"))</f>
        <v/>
      </c>
      <c r="L1461" s="28" t="str">
        <f>IF(TRIM(D1461)="","",IFERROR(INDEX('Student Master'!L:L,MATCH(D1461,'Student Master'!B:B,0)),"Not Found"))</f>
        <v/>
      </c>
      <c r="M1461" s="28"/>
      <c r="N1461" s="28"/>
    </row>
    <row r="1462" spans="1:14" x14ac:dyDescent="0.35">
      <c r="A1462" s="28">
        <f t="shared" si="23"/>
        <v>1461</v>
      </c>
      <c r="B1462" s="30"/>
      <c r="C1462" s="28"/>
      <c r="D1462" s="28"/>
      <c r="E1462" s="28"/>
      <c r="F1462" s="28"/>
      <c r="G1462" s="28"/>
      <c r="H1462" s="28" t="str">
        <f>IF(TRIM(D1462)="","",IFERROR(INDEX('Student Master'!C:C,MATCH(D1462,'Student Master'!B:B,0)),"Not Found"))</f>
        <v/>
      </c>
      <c r="I1462" s="28" t="str">
        <f>IF(TRIM(D1462)="","",IFERROR(INDEX('Student Master'!D:D,MATCH(D1462,'Student Master'!B:B,0)),"Not Found"))</f>
        <v/>
      </c>
      <c r="J1462" s="28" t="str">
        <f>IF(TRIM(D1462)="","",IFERROR(INDEX('Student Master'!H:H,MATCH(D1462,'Student Master'!B:B,0)),"Not Found"))</f>
        <v/>
      </c>
      <c r="K1462" s="28" t="str">
        <f>IF(TRIM(D1462)="","",IFERROR(INDEX('Student Master'!N:N,MATCH(D1462,'Student Master'!B:B,0)),"Not Found"))</f>
        <v/>
      </c>
      <c r="L1462" s="28" t="str">
        <f>IF(TRIM(D1462)="","",IFERROR(INDEX('Student Master'!L:L,MATCH(D1462,'Student Master'!B:B,0)),"Not Found"))</f>
        <v/>
      </c>
      <c r="M1462" s="28"/>
      <c r="N1462" s="28"/>
    </row>
    <row r="1463" spans="1:14" x14ac:dyDescent="0.35">
      <c r="A1463" s="28">
        <f t="shared" si="23"/>
        <v>1462</v>
      </c>
      <c r="B1463" s="30"/>
      <c r="C1463" s="28"/>
      <c r="D1463" s="28"/>
      <c r="E1463" s="28"/>
      <c r="F1463" s="28"/>
      <c r="G1463" s="28"/>
      <c r="H1463" s="28" t="str">
        <f>IF(TRIM(D1463)="","",IFERROR(INDEX('Student Master'!C:C,MATCH(D1463,'Student Master'!B:B,0)),"Not Found"))</f>
        <v/>
      </c>
      <c r="I1463" s="28" t="str">
        <f>IF(TRIM(D1463)="","",IFERROR(INDEX('Student Master'!D:D,MATCH(D1463,'Student Master'!B:B,0)),"Not Found"))</f>
        <v/>
      </c>
      <c r="J1463" s="28" t="str">
        <f>IF(TRIM(D1463)="","",IFERROR(INDEX('Student Master'!H:H,MATCH(D1463,'Student Master'!B:B,0)),"Not Found"))</f>
        <v/>
      </c>
      <c r="K1463" s="28" t="str">
        <f>IF(TRIM(D1463)="","",IFERROR(INDEX('Student Master'!N:N,MATCH(D1463,'Student Master'!B:B,0)),"Not Found"))</f>
        <v/>
      </c>
      <c r="L1463" s="28" t="str">
        <f>IF(TRIM(D1463)="","",IFERROR(INDEX('Student Master'!L:L,MATCH(D1463,'Student Master'!B:B,0)),"Not Found"))</f>
        <v/>
      </c>
      <c r="M1463" s="28"/>
      <c r="N1463" s="28"/>
    </row>
    <row r="1464" spans="1:14" x14ac:dyDescent="0.35">
      <c r="A1464" s="28">
        <f t="shared" si="23"/>
        <v>1463</v>
      </c>
      <c r="B1464" s="30"/>
      <c r="C1464" s="28"/>
      <c r="D1464" s="28"/>
      <c r="E1464" s="28"/>
      <c r="F1464" s="28"/>
      <c r="G1464" s="28"/>
      <c r="H1464" s="28" t="str">
        <f>IF(TRIM(D1464)="","",IFERROR(INDEX('Student Master'!C:C,MATCH(D1464,'Student Master'!B:B,0)),"Not Found"))</f>
        <v/>
      </c>
      <c r="I1464" s="28" t="str">
        <f>IF(TRIM(D1464)="","",IFERROR(INDEX('Student Master'!D:D,MATCH(D1464,'Student Master'!B:B,0)),"Not Found"))</f>
        <v/>
      </c>
      <c r="J1464" s="28" t="str">
        <f>IF(TRIM(D1464)="","",IFERROR(INDEX('Student Master'!H:H,MATCH(D1464,'Student Master'!B:B,0)),"Not Found"))</f>
        <v/>
      </c>
      <c r="K1464" s="28" t="str">
        <f>IF(TRIM(D1464)="","",IFERROR(INDEX('Student Master'!N:N,MATCH(D1464,'Student Master'!B:B,0)),"Not Found"))</f>
        <v/>
      </c>
      <c r="L1464" s="28" t="str">
        <f>IF(TRIM(D1464)="","",IFERROR(INDEX('Student Master'!L:L,MATCH(D1464,'Student Master'!B:B,0)),"Not Found"))</f>
        <v/>
      </c>
      <c r="M1464" s="28"/>
      <c r="N1464" s="28"/>
    </row>
    <row r="1465" spans="1:14" x14ac:dyDescent="0.35">
      <c r="A1465" s="28">
        <f t="shared" si="23"/>
        <v>1464</v>
      </c>
      <c r="B1465" s="30"/>
      <c r="C1465" s="28"/>
      <c r="D1465" s="28"/>
      <c r="E1465" s="28"/>
      <c r="F1465" s="28"/>
      <c r="G1465" s="28"/>
      <c r="H1465" s="28" t="str">
        <f>IF(TRIM(D1465)="","",IFERROR(INDEX('Student Master'!C:C,MATCH(D1465,'Student Master'!B:B,0)),"Not Found"))</f>
        <v/>
      </c>
      <c r="I1465" s="28" t="str">
        <f>IF(TRIM(D1465)="","",IFERROR(INDEX('Student Master'!D:D,MATCH(D1465,'Student Master'!B:B,0)),"Not Found"))</f>
        <v/>
      </c>
      <c r="J1465" s="28" t="str">
        <f>IF(TRIM(D1465)="","",IFERROR(INDEX('Student Master'!H:H,MATCH(D1465,'Student Master'!B:B,0)),"Not Found"))</f>
        <v/>
      </c>
      <c r="K1465" s="28" t="str">
        <f>IF(TRIM(D1465)="","",IFERROR(INDEX('Student Master'!N:N,MATCH(D1465,'Student Master'!B:B,0)),"Not Found"))</f>
        <v/>
      </c>
      <c r="L1465" s="28" t="str">
        <f>IF(TRIM(D1465)="","",IFERROR(INDEX('Student Master'!L:L,MATCH(D1465,'Student Master'!B:B,0)),"Not Found"))</f>
        <v/>
      </c>
      <c r="M1465" s="28"/>
      <c r="N1465" s="28"/>
    </row>
    <row r="1466" spans="1:14" x14ac:dyDescent="0.35">
      <c r="A1466" s="28">
        <f t="shared" si="23"/>
        <v>1465</v>
      </c>
      <c r="B1466" s="30"/>
      <c r="C1466" s="28"/>
      <c r="D1466" s="28"/>
      <c r="E1466" s="28"/>
      <c r="F1466" s="28"/>
      <c r="G1466" s="28"/>
      <c r="H1466" s="28" t="str">
        <f>IF(TRIM(D1466)="","",IFERROR(INDEX('Student Master'!C:C,MATCH(D1466,'Student Master'!B:B,0)),"Not Found"))</f>
        <v/>
      </c>
      <c r="I1466" s="28" t="str">
        <f>IF(TRIM(D1466)="","",IFERROR(INDEX('Student Master'!D:D,MATCH(D1466,'Student Master'!B:B,0)),"Not Found"))</f>
        <v/>
      </c>
      <c r="J1466" s="28" t="str">
        <f>IF(TRIM(D1466)="","",IFERROR(INDEX('Student Master'!H:H,MATCH(D1466,'Student Master'!B:B,0)),"Not Found"))</f>
        <v/>
      </c>
      <c r="K1466" s="28" t="str">
        <f>IF(TRIM(D1466)="","",IFERROR(INDEX('Student Master'!N:N,MATCH(D1466,'Student Master'!B:B,0)),"Not Found"))</f>
        <v/>
      </c>
      <c r="L1466" s="28" t="str">
        <f>IF(TRIM(D1466)="","",IFERROR(INDEX('Student Master'!L:L,MATCH(D1466,'Student Master'!B:B,0)),"Not Found"))</f>
        <v/>
      </c>
      <c r="M1466" s="28"/>
      <c r="N1466" s="28"/>
    </row>
    <row r="1467" spans="1:14" x14ac:dyDescent="0.35">
      <c r="A1467" s="28">
        <f t="shared" si="23"/>
        <v>1466</v>
      </c>
      <c r="B1467" s="30"/>
      <c r="C1467" s="28"/>
      <c r="D1467" s="28"/>
      <c r="E1467" s="28"/>
      <c r="F1467" s="28"/>
      <c r="G1467" s="28"/>
      <c r="H1467" s="28" t="str">
        <f>IF(TRIM(D1467)="","",IFERROR(INDEX('Student Master'!C:C,MATCH(D1467,'Student Master'!B:B,0)),"Not Found"))</f>
        <v/>
      </c>
      <c r="I1467" s="28" t="str">
        <f>IF(TRIM(D1467)="","",IFERROR(INDEX('Student Master'!D:D,MATCH(D1467,'Student Master'!B:B,0)),"Not Found"))</f>
        <v/>
      </c>
      <c r="J1467" s="28" t="str">
        <f>IF(TRIM(D1467)="","",IFERROR(INDEX('Student Master'!H:H,MATCH(D1467,'Student Master'!B:B,0)),"Not Found"))</f>
        <v/>
      </c>
      <c r="K1467" s="28" t="str">
        <f>IF(TRIM(D1467)="","",IFERROR(INDEX('Student Master'!N:N,MATCH(D1467,'Student Master'!B:B,0)),"Not Found"))</f>
        <v/>
      </c>
      <c r="L1467" s="28" t="str">
        <f>IF(TRIM(D1467)="","",IFERROR(INDEX('Student Master'!L:L,MATCH(D1467,'Student Master'!B:B,0)),"Not Found"))</f>
        <v/>
      </c>
      <c r="M1467" s="28"/>
      <c r="N1467" s="28"/>
    </row>
    <row r="1468" spans="1:14" x14ac:dyDescent="0.35">
      <c r="A1468" s="28">
        <f t="shared" si="23"/>
        <v>1467</v>
      </c>
      <c r="B1468" s="30"/>
      <c r="C1468" s="28"/>
      <c r="D1468" s="28"/>
      <c r="E1468" s="28"/>
      <c r="F1468" s="28"/>
      <c r="G1468" s="28"/>
      <c r="H1468" s="28" t="str">
        <f>IF(TRIM(D1468)="","",IFERROR(INDEX('Student Master'!C:C,MATCH(D1468,'Student Master'!B:B,0)),"Not Found"))</f>
        <v/>
      </c>
      <c r="I1468" s="28" t="str">
        <f>IF(TRIM(D1468)="","",IFERROR(INDEX('Student Master'!D:D,MATCH(D1468,'Student Master'!B:B,0)),"Not Found"))</f>
        <v/>
      </c>
      <c r="J1468" s="28" t="str">
        <f>IF(TRIM(D1468)="","",IFERROR(INDEX('Student Master'!H:H,MATCH(D1468,'Student Master'!B:B,0)),"Not Found"))</f>
        <v/>
      </c>
      <c r="K1468" s="28" t="str">
        <f>IF(TRIM(D1468)="","",IFERROR(INDEX('Student Master'!N:N,MATCH(D1468,'Student Master'!B:B,0)),"Not Found"))</f>
        <v/>
      </c>
      <c r="L1468" s="28" t="str">
        <f>IF(TRIM(D1468)="","",IFERROR(INDEX('Student Master'!L:L,MATCH(D1468,'Student Master'!B:B,0)),"Not Found"))</f>
        <v/>
      </c>
      <c r="M1468" s="28"/>
      <c r="N1468" s="28"/>
    </row>
    <row r="1469" spans="1:14" x14ac:dyDescent="0.35">
      <c r="A1469" s="28">
        <f t="shared" si="23"/>
        <v>1468</v>
      </c>
      <c r="B1469" s="30"/>
      <c r="C1469" s="28"/>
      <c r="D1469" s="28"/>
      <c r="E1469" s="28"/>
      <c r="F1469" s="28"/>
      <c r="G1469" s="28"/>
      <c r="H1469" s="28" t="str">
        <f>IF(TRIM(D1469)="","",IFERROR(INDEX('Student Master'!C:C,MATCH(D1469,'Student Master'!B:B,0)),"Not Found"))</f>
        <v/>
      </c>
      <c r="I1469" s="28" t="str">
        <f>IF(TRIM(D1469)="","",IFERROR(INDEX('Student Master'!D:D,MATCH(D1469,'Student Master'!B:B,0)),"Not Found"))</f>
        <v/>
      </c>
      <c r="J1469" s="28" t="str">
        <f>IF(TRIM(D1469)="","",IFERROR(INDEX('Student Master'!H:H,MATCH(D1469,'Student Master'!B:B,0)),"Not Found"))</f>
        <v/>
      </c>
      <c r="K1469" s="28" t="str">
        <f>IF(TRIM(D1469)="","",IFERROR(INDEX('Student Master'!N:N,MATCH(D1469,'Student Master'!B:B,0)),"Not Found"))</f>
        <v/>
      </c>
      <c r="L1469" s="28" t="str">
        <f>IF(TRIM(D1469)="","",IFERROR(INDEX('Student Master'!L:L,MATCH(D1469,'Student Master'!B:B,0)),"Not Found"))</f>
        <v/>
      </c>
      <c r="M1469" s="28"/>
      <c r="N1469" s="28"/>
    </row>
    <row r="1470" spans="1:14" x14ac:dyDescent="0.35">
      <c r="A1470" s="28">
        <f t="shared" si="23"/>
        <v>1469</v>
      </c>
      <c r="B1470" s="30"/>
      <c r="C1470" s="28"/>
      <c r="D1470" s="28"/>
      <c r="E1470" s="28"/>
      <c r="F1470" s="28"/>
      <c r="G1470" s="28"/>
      <c r="H1470" s="28" t="str">
        <f>IF(TRIM(D1470)="","",IFERROR(INDEX('Student Master'!C:C,MATCH(D1470,'Student Master'!B:B,0)),"Not Found"))</f>
        <v/>
      </c>
      <c r="I1470" s="28" t="str">
        <f>IF(TRIM(D1470)="","",IFERROR(INDEX('Student Master'!D:D,MATCH(D1470,'Student Master'!B:B,0)),"Not Found"))</f>
        <v/>
      </c>
      <c r="J1470" s="28" t="str">
        <f>IF(TRIM(D1470)="","",IFERROR(INDEX('Student Master'!H:H,MATCH(D1470,'Student Master'!B:B,0)),"Not Found"))</f>
        <v/>
      </c>
      <c r="K1470" s="28" t="str">
        <f>IF(TRIM(D1470)="","",IFERROR(INDEX('Student Master'!N:N,MATCH(D1470,'Student Master'!B:B,0)),"Not Found"))</f>
        <v/>
      </c>
      <c r="L1470" s="28" t="str">
        <f>IF(TRIM(D1470)="","",IFERROR(INDEX('Student Master'!L:L,MATCH(D1470,'Student Master'!B:B,0)),"Not Found"))</f>
        <v/>
      </c>
      <c r="M1470" s="28"/>
      <c r="N1470" s="28"/>
    </row>
    <row r="1471" spans="1:14" x14ac:dyDescent="0.35">
      <c r="A1471" s="28">
        <f t="shared" si="23"/>
        <v>1470</v>
      </c>
      <c r="B1471" s="30"/>
      <c r="C1471" s="28"/>
      <c r="D1471" s="28"/>
      <c r="E1471" s="28"/>
      <c r="F1471" s="28"/>
      <c r="G1471" s="28"/>
      <c r="H1471" s="28" t="str">
        <f>IF(TRIM(D1471)="","",IFERROR(INDEX('Student Master'!C:C,MATCH(D1471,'Student Master'!B:B,0)),"Not Found"))</f>
        <v/>
      </c>
      <c r="I1471" s="28" t="str">
        <f>IF(TRIM(D1471)="","",IFERROR(INDEX('Student Master'!D:D,MATCH(D1471,'Student Master'!B:B,0)),"Not Found"))</f>
        <v/>
      </c>
      <c r="J1471" s="28" t="str">
        <f>IF(TRIM(D1471)="","",IFERROR(INDEX('Student Master'!H:H,MATCH(D1471,'Student Master'!B:B,0)),"Not Found"))</f>
        <v/>
      </c>
      <c r="K1471" s="28" t="str">
        <f>IF(TRIM(D1471)="","",IFERROR(INDEX('Student Master'!N:N,MATCH(D1471,'Student Master'!B:B,0)),"Not Found"))</f>
        <v/>
      </c>
      <c r="L1471" s="28" t="str">
        <f>IF(TRIM(D1471)="","",IFERROR(INDEX('Student Master'!L:L,MATCH(D1471,'Student Master'!B:B,0)),"Not Found"))</f>
        <v/>
      </c>
      <c r="M1471" s="28"/>
      <c r="N1471" s="28"/>
    </row>
    <row r="1472" spans="1:14" x14ac:dyDescent="0.35">
      <c r="A1472" s="28">
        <f t="shared" si="23"/>
        <v>1471</v>
      </c>
      <c r="B1472" s="30"/>
      <c r="C1472" s="28"/>
      <c r="D1472" s="28"/>
      <c r="E1472" s="28"/>
      <c r="F1472" s="28"/>
      <c r="G1472" s="28"/>
      <c r="H1472" s="28" t="str">
        <f>IF(TRIM(D1472)="","",IFERROR(INDEX('Student Master'!C:C,MATCH(D1472,'Student Master'!B:B,0)),"Not Found"))</f>
        <v/>
      </c>
      <c r="I1472" s="28" t="str">
        <f>IF(TRIM(D1472)="","",IFERROR(INDEX('Student Master'!D:D,MATCH(D1472,'Student Master'!B:B,0)),"Not Found"))</f>
        <v/>
      </c>
      <c r="J1472" s="28" t="str">
        <f>IF(TRIM(D1472)="","",IFERROR(INDEX('Student Master'!H:H,MATCH(D1472,'Student Master'!B:B,0)),"Not Found"))</f>
        <v/>
      </c>
      <c r="K1472" s="28" t="str">
        <f>IF(TRIM(D1472)="","",IFERROR(INDEX('Student Master'!N:N,MATCH(D1472,'Student Master'!B:B,0)),"Not Found"))</f>
        <v/>
      </c>
      <c r="L1472" s="28" t="str">
        <f>IF(TRIM(D1472)="","",IFERROR(INDEX('Student Master'!L:L,MATCH(D1472,'Student Master'!B:B,0)),"Not Found"))</f>
        <v/>
      </c>
      <c r="M1472" s="28"/>
      <c r="N1472" s="28"/>
    </row>
    <row r="1473" spans="1:14" x14ac:dyDescent="0.35">
      <c r="A1473" s="28">
        <f t="shared" si="23"/>
        <v>1472</v>
      </c>
      <c r="B1473" s="30"/>
      <c r="C1473" s="28"/>
      <c r="D1473" s="28"/>
      <c r="E1473" s="28"/>
      <c r="F1473" s="28"/>
      <c r="G1473" s="28"/>
      <c r="H1473" s="28" t="str">
        <f>IF(TRIM(D1473)="","",IFERROR(INDEX('Student Master'!C:C,MATCH(D1473,'Student Master'!B:B,0)),"Not Found"))</f>
        <v/>
      </c>
      <c r="I1473" s="28" t="str">
        <f>IF(TRIM(D1473)="","",IFERROR(INDEX('Student Master'!D:D,MATCH(D1473,'Student Master'!B:B,0)),"Not Found"))</f>
        <v/>
      </c>
      <c r="J1473" s="28" t="str">
        <f>IF(TRIM(D1473)="","",IFERROR(INDEX('Student Master'!H:H,MATCH(D1473,'Student Master'!B:B,0)),"Not Found"))</f>
        <v/>
      </c>
      <c r="K1473" s="28" t="str">
        <f>IF(TRIM(D1473)="","",IFERROR(INDEX('Student Master'!N:N,MATCH(D1473,'Student Master'!B:B,0)),"Not Found"))</f>
        <v/>
      </c>
      <c r="L1473" s="28" t="str">
        <f>IF(TRIM(D1473)="","",IFERROR(INDEX('Student Master'!L:L,MATCH(D1473,'Student Master'!B:B,0)),"Not Found"))</f>
        <v/>
      </c>
      <c r="M1473" s="28"/>
      <c r="N1473" s="28"/>
    </row>
    <row r="1474" spans="1:14" x14ac:dyDescent="0.35">
      <c r="A1474" s="28">
        <f t="shared" si="23"/>
        <v>1473</v>
      </c>
      <c r="B1474" s="30"/>
      <c r="C1474" s="28"/>
      <c r="D1474" s="28"/>
      <c r="E1474" s="28"/>
      <c r="F1474" s="28"/>
      <c r="G1474" s="28"/>
      <c r="H1474" s="28" t="str">
        <f>IF(TRIM(D1474)="","",IFERROR(INDEX('Student Master'!C:C,MATCH(D1474,'Student Master'!B:B,0)),"Not Found"))</f>
        <v/>
      </c>
      <c r="I1474" s="28" t="str">
        <f>IF(TRIM(D1474)="","",IFERROR(INDEX('Student Master'!D:D,MATCH(D1474,'Student Master'!B:B,0)),"Not Found"))</f>
        <v/>
      </c>
      <c r="J1474" s="28" t="str">
        <f>IF(TRIM(D1474)="","",IFERROR(INDEX('Student Master'!H:H,MATCH(D1474,'Student Master'!B:B,0)),"Not Found"))</f>
        <v/>
      </c>
      <c r="K1474" s="28" t="str">
        <f>IF(TRIM(D1474)="","",IFERROR(INDEX('Student Master'!N:N,MATCH(D1474,'Student Master'!B:B,0)),"Not Found"))</f>
        <v/>
      </c>
      <c r="L1474" s="28" t="str">
        <f>IF(TRIM(D1474)="","",IFERROR(INDEX('Student Master'!L:L,MATCH(D1474,'Student Master'!B:B,0)),"Not Found"))</f>
        <v/>
      </c>
      <c r="M1474" s="28"/>
      <c r="N1474" s="28"/>
    </row>
    <row r="1475" spans="1:14" x14ac:dyDescent="0.35">
      <c r="A1475" s="28">
        <f t="shared" si="23"/>
        <v>1474</v>
      </c>
      <c r="B1475" s="30"/>
      <c r="C1475" s="28"/>
      <c r="D1475" s="28"/>
      <c r="E1475" s="28"/>
      <c r="F1475" s="28"/>
      <c r="G1475" s="28"/>
      <c r="H1475" s="28" t="str">
        <f>IF(TRIM(D1475)="","",IFERROR(INDEX('Student Master'!C:C,MATCH(D1475,'Student Master'!B:B,0)),"Not Found"))</f>
        <v/>
      </c>
      <c r="I1475" s="28" t="str">
        <f>IF(TRIM(D1475)="","",IFERROR(INDEX('Student Master'!D:D,MATCH(D1475,'Student Master'!B:B,0)),"Not Found"))</f>
        <v/>
      </c>
      <c r="J1475" s="28" t="str">
        <f>IF(TRIM(D1475)="","",IFERROR(INDEX('Student Master'!H:H,MATCH(D1475,'Student Master'!B:B,0)),"Not Found"))</f>
        <v/>
      </c>
      <c r="K1475" s="28" t="str">
        <f>IF(TRIM(D1475)="","",IFERROR(INDEX('Student Master'!N:N,MATCH(D1475,'Student Master'!B:B,0)),"Not Found"))</f>
        <v/>
      </c>
      <c r="L1475" s="28" t="str">
        <f>IF(TRIM(D1475)="","",IFERROR(INDEX('Student Master'!L:L,MATCH(D1475,'Student Master'!B:B,0)),"Not Found"))</f>
        <v/>
      </c>
      <c r="M1475" s="28"/>
      <c r="N1475" s="28"/>
    </row>
    <row r="1476" spans="1:14" x14ac:dyDescent="0.35">
      <c r="A1476" s="28">
        <f t="shared" si="23"/>
        <v>1475</v>
      </c>
      <c r="B1476" s="30"/>
      <c r="C1476" s="28"/>
      <c r="D1476" s="28"/>
      <c r="E1476" s="28"/>
      <c r="F1476" s="28"/>
      <c r="G1476" s="28"/>
      <c r="H1476" s="28" t="str">
        <f>IF(TRIM(D1476)="","",IFERROR(INDEX('Student Master'!C:C,MATCH(D1476,'Student Master'!B:B,0)),"Not Found"))</f>
        <v/>
      </c>
      <c r="I1476" s="28" t="str">
        <f>IF(TRIM(D1476)="","",IFERROR(INDEX('Student Master'!D:D,MATCH(D1476,'Student Master'!B:B,0)),"Not Found"))</f>
        <v/>
      </c>
      <c r="J1476" s="28" t="str">
        <f>IF(TRIM(D1476)="","",IFERROR(INDEX('Student Master'!H:H,MATCH(D1476,'Student Master'!B:B,0)),"Not Found"))</f>
        <v/>
      </c>
      <c r="K1476" s="28" t="str">
        <f>IF(TRIM(D1476)="","",IFERROR(INDEX('Student Master'!N:N,MATCH(D1476,'Student Master'!B:B,0)),"Not Found"))</f>
        <v/>
      </c>
      <c r="L1476" s="28" t="str">
        <f>IF(TRIM(D1476)="","",IFERROR(INDEX('Student Master'!L:L,MATCH(D1476,'Student Master'!B:B,0)),"Not Found"))</f>
        <v/>
      </c>
      <c r="M1476" s="28"/>
      <c r="N1476" s="28"/>
    </row>
    <row r="1477" spans="1:14" x14ac:dyDescent="0.35">
      <c r="A1477" s="28">
        <f t="shared" si="23"/>
        <v>1476</v>
      </c>
      <c r="B1477" s="30"/>
      <c r="C1477" s="28"/>
      <c r="D1477" s="28"/>
      <c r="E1477" s="28"/>
      <c r="F1477" s="28"/>
      <c r="G1477" s="28"/>
      <c r="H1477" s="28" t="str">
        <f>IF(TRIM(D1477)="","",IFERROR(INDEX('Student Master'!C:C,MATCH(D1477,'Student Master'!B:B,0)),"Not Found"))</f>
        <v/>
      </c>
      <c r="I1477" s="28" t="str">
        <f>IF(TRIM(D1477)="","",IFERROR(INDEX('Student Master'!D:D,MATCH(D1477,'Student Master'!B:B,0)),"Not Found"))</f>
        <v/>
      </c>
      <c r="J1477" s="28" t="str">
        <f>IF(TRIM(D1477)="","",IFERROR(INDEX('Student Master'!H:H,MATCH(D1477,'Student Master'!B:B,0)),"Not Found"))</f>
        <v/>
      </c>
      <c r="K1477" s="28" t="str">
        <f>IF(TRIM(D1477)="","",IFERROR(INDEX('Student Master'!N:N,MATCH(D1477,'Student Master'!B:B,0)),"Not Found"))</f>
        <v/>
      </c>
      <c r="L1477" s="28" t="str">
        <f>IF(TRIM(D1477)="","",IFERROR(INDEX('Student Master'!L:L,MATCH(D1477,'Student Master'!B:B,0)),"Not Found"))</f>
        <v/>
      </c>
      <c r="M1477" s="28"/>
      <c r="N1477" s="28"/>
    </row>
    <row r="1478" spans="1:14" x14ac:dyDescent="0.35">
      <c r="A1478" s="28">
        <f t="shared" si="23"/>
        <v>1477</v>
      </c>
      <c r="B1478" s="30"/>
      <c r="C1478" s="28"/>
      <c r="D1478" s="28"/>
      <c r="E1478" s="28"/>
      <c r="F1478" s="28"/>
      <c r="G1478" s="28"/>
      <c r="H1478" s="28" t="str">
        <f>IF(TRIM(D1478)="","",IFERROR(INDEX('Student Master'!C:C,MATCH(D1478,'Student Master'!B:B,0)),"Not Found"))</f>
        <v/>
      </c>
      <c r="I1478" s="28" t="str">
        <f>IF(TRIM(D1478)="","",IFERROR(INDEX('Student Master'!D:D,MATCH(D1478,'Student Master'!B:B,0)),"Not Found"))</f>
        <v/>
      </c>
      <c r="J1478" s="28" t="str">
        <f>IF(TRIM(D1478)="","",IFERROR(INDEX('Student Master'!H:H,MATCH(D1478,'Student Master'!B:B,0)),"Not Found"))</f>
        <v/>
      </c>
      <c r="K1478" s="28" t="str">
        <f>IF(TRIM(D1478)="","",IFERROR(INDEX('Student Master'!N:N,MATCH(D1478,'Student Master'!B:B,0)),"Not Found"))</f>
        <v/>
      </c>
      <c r="L1478" s="28" t="str">
        <f>IF(TRIM(D1478)="","",IFERROR(INDEX('Student Master'!L:L,MATCH(D1478,'Student Master'!B:B,0)),"Not Found"))</f>
        <v/>
      </c>
      <c r="M1478" s="28"/>
      <c r="N1478" s="28"/>
    </row>
    <row r="1479" spans="1:14" x14ac:dyDescent="0.35">
      <c r="A1479" s="28">
        <f t="shared" si="23"/>
        <v>1478</v>
      </c>
      <c r="B1479" s="30"/>
      <c r="C1479" s="28"/>
      <c r="D1479" s="28"/>
      <c r="E1479" s="28"/>
      <c r="F1479" s="28"/>
      <c r="G1479" s="28"/>
      <c r="H1479" s="28" t="str">
        <f>IF(TRIM(D1479)="","",IFERROR(INDEX('Student Master'!C:C,MATCH(D1479,'Student Master'!B:B,0)),"Not Found"))</f>
        <v/>
      </c>
      <c r="I1479" s="28" t="str">
        <f>IF(TRIM(D1479)="","",IFERROR(INDEX('Student Master'!D:D,MATCH(D1479,'Student Master'!B:B,0)),"Not Found"))</f>
        <v/>
      </c>
      <c r="J1479" s="28" t="str">
        <f>IF(TRIM(D1479)="","",IFERROR(INDEX('Student Master'!H:H,MATCH(D1479,'Student Master'!B:B,0)),"Not Found"))</f>
        <v/>
      </c>
      <c r="K1479" s="28" t="str">
        <f>IF(TRIM(D1479)="","",IFERROR(INDEX('Student Master'!N:N,MATCH(D1479,'Student Master'!B:B,0)),"Not Found"))</f>
        <v/>
      </c>
      <c r="L1479" s="28" t="str">
        <f>IF(TRIM(D1479)="","",IFERROR(INDEX('Student Master'!L:L,MATCH(D1479,'Student Master'!B:B,0)),"Not Found"))</f>
        <v/>
      </c>
      <c r="M1479" s="28"/>
      <c r="N1479" s="28"/>
    </row>
    <row r="1480" spans="1:14" x14ac:dyDescent="0.35">
      <c r="A1480" s="28">
        <f t="shared" si="23"/>
        <v>1479</v>
      </c>
      <c r="B1480" s="30"/>
      <c r="C1480" s="28"/>
      <c r="D1480" s="28"/>
      <c r="E1480" s="28"/>
      <c r="F1480" s="28"/>
      <c r="G1480" s="28"/>
      <c r="H1480" s="28" t="str">
        <f>IF(TRIM(D1480)="","",IFERROR(INDEX('Student Master'!C:C,MATCH(D1480,'Student Master'!B:B,0)),"Not Found"))</f>
        <v/>
      </c>
      <c r="I1480" s="28" t="str">
        <f>IF(TRIM(D1480)="","",IFERROR(INDEX('Student Master'!D:D,MATCH(D1480,'Student Master'!B:B,0)),"Not Found"))</f>
        <v/>
      </c>
      <c r="J1480" s="28" t="str">
        <f>IF(TRIM(D1480)="","",IFERROR(INDEX('Student Master'!H:H,MATCH(D1480,'Student Master'!B:B,0)),"Not Found"))</f>
        <v/>
      </c>
      <c r="K1480" s="28" t="str">
        <f>IF(TRIM(D1480)="","",IFERROR(INDEX('Student Master'!N:N,MATCH(D1480,'Student Master'!B:B,0)),"Not Found"))</f>
        <v/>
      </c>
      <c r="L1480" s="28" t="str">
        <f>IF(TRIM(D1480)="","",IFERROR(INDEX('Student Master'!L:L,MATCH(D1480,'Student Master'!B:B,0)),"Not Found"))</f>
        <v/>
      </c>
      <c r="M1480" s="28"/>
      <c r="N1480" s="28"/>
    </row>
    <row r="1481" spans="1:14" x14ac:dyDescent="0.35">
      <c r="A1481" s="28">
        <f t="shared" si="23"/>
        <v>1480</v>
      </c>
      <c r="B1481" s="30"/>
      <c r="C1481" s="28"/>
      <c r="D1481" s="28"/>
      <c r="E1481" s="28"/>
      <c r="F1481" s="28"/>
      <c r="G1481" s="28"/>
      <c r="H1481" s="28" t="str">
        <f>IF(TRIM(D1481)="","",IFERROR(INDEX('Student Master'!C:C,MATCH(D1481,'Student Master'!B:B,0)),"Not Found"))</f>
        <v/>
      </c>
      <c r="I1481" s="28" t="str">
        <f>IF(TRIM(D1481)="","",IFERROR(INDEX('Student Master'!D:D,MATCH(D1481,'Student Master'!B:B,0)),"Not Found"))</f>
        <v/>
      </c>
      <c r="J1481" s="28" t="str">
        <f>IF(TRIM(D1481)="","",IFERROR(INDEX('Student Master'!H:H,MATCH(D1481,'Student Master'!B:B,0)),"Not Found"))</f>
        <v/>
      </c>
      <c r="K1481" s="28" t="str">
        <f>IF(TRIM(D1481)="","",IFERROR(INDEX('Student Master'!N:N,MATCH(D1481,'Student Master'!B:B,0)),"Not Found"))</f>
        <v/>
      </c>
      <c r="L1481" s="28" t="str">
        <f>IF(TRIM(D1481)="","",IFERROR(INDEX('Student Master'!L:L,MATCH(D1481,'Student Master'!B:B,0)),"Not Found"))</f>
        <v/>
      </c>
      <c r="M1481" s="28"/>
      <c r="N1481" s="28"/>
    </row>
    <row r="1482" spans="1:14" x14ac:dyDescent="0.35">
      <c r="A1482" s="28">
        <f t="shared" si="23"/>
        <v>1481</v>
      </c>
      <c r="B1482" s="30"/>
      <c r="C1482" s="28"/>
      <c r="D1482" s="28"/>
      <c r="E1482" s="28"/>
      <c r="F1482" s="28"/>
      <c r="G1482" s="28"/>
      <c r="H1482" s="28" t="str">
        <f>IF(TRIM(D1482)="","",IFERROR(INDEX('Student Master'!C:C,MATCH(D1482,'Student Master'!B:B,0)),"Not Found"))</f>
        <v/>
      </c>
      <c r="I1482" s="28" t="str">
        <f>IF(TRIM(D1482)="","",IFERROR(INDEX('Student Master'!D:D,MATCH(D1482,'Student Master'!B:B,0)),"Not Found"))</f>
        <v/>
      </c>
      <c r="J1482" s="28" t="str">
        <f>IF(TRIM(D1482)="","",IFERROR(INDEX('Student Master'!H:H,MATCH(D1482,'Student Master'!B:B,0)),"Not Found"))</f>
        <v/>
      </c>
      <c r="K1482" s="28" t="str">
        <f>IF(TRIM(D1482)="","",IFERROR(INDEX('Student Master'!N:N,MATCH(D1482,'Student Master'!B:B,0)),"Not Found"))</f>
        <v/>
      </c>
      <c r="L1482" s="28" t="str">
        <f>IF(TRIM(D1482)="","",IFERROR(INDEX('Student Master'!L:L,MATCH(D1482,'Student Master'!B:B,0)),"Not Found"))</f>
        <v/>
      </c>
      <c r="M1482" s="28"/>
      <c r="N1482" s="28"/>
    </row>
    <row r="1483" spans="1:14" x14ac:dyDescent="0.35">
      <c r="A1483" s="28">
        <f t="shared" si="23"/>
        <v>1482</v>
      </c>
      <c r="B1483" s="30"/>
      <c r="C1483" s="28"/>
      <c r="D1483" s="28"/>
      <c r="E1483" s="28"/>
      <c r="F1483" s="28"/>
      <c r="G1483" s="28"/>
      <c r="H1483" s="28" t="str">
        <f>IF(TRIM(D1483)="","",IFERROR(INDEX('Student Master'!C:C,MATCH(D1483,'Student Master'!B:B,0)),"Not Found"))</f>
        <v/>
      </c>
      <c r="I1483" s="28" t="str">
        <f>IF(TRIM(D1483)="","",IFERROR(INDEX('Student Master'!D:D,MATCH(D1483,'Student Master'!B:B,0)),"Not Found"))</f>
        <v/>
      </c>
      <c r="J1483" s="28" t="str">
        <f>IF(TRIM(D1483)="","",IFERROR(INDEX('Student Master'!H:H,MATCH(D1483,'Student Master'!B:B,0)),"Not Found"))</f>
        <v/>
      </c>
      <c r="K1483" s="28" t="str">
        <f>IF(TRIM(D1483)="","",IFERROR(INDEX('Student Master'!N:N,MATCH(D1483,'Student Master'!B:B,0)),"Not Found"))</f>
        <v/>
      </c>
      <c r="L1483" s="28" t="str">
        <f>IF(TRIM(D1483)="","",IFERROR(INDEX('Student Master'!L:L,MATCH(D1483,'Student Master'!B:B,0)),"Not Found"))</f>
        <v/>
      </c>
      <c r="M1483" s="28"/>
      <c r="N1483" s="28"/>
    </row>
    <row r="1484" spans="1:14" x14ac:dyDescent="0.35">
      <c r="A1484" s="28">
        <f t="shared" si="23"/>
        <v>1483</v>
      </c>
      <c r="B1484" s="30"/>
      <c r="C1484" s="28"/>
      <c r="D1484" s="28"/>
      <c r="E1484" s="28"/>
      <c r="F1484" s="28"/>
      <c r="G1484" s="28"/>
      <c r="H1484" s="28" t="str">
        <f>IF(TRIM(D1484)="","",IFERROR(INDEX('Student Master'!C:C,MATCH(D1484,'Student Master'!B:B,0)),"Not Found"))</f>
        <v/>
      </c>
      <c r="I1484" s="28" t="str">
        <f>IF(TRIM(D1484)="","",IFERROR(INDEX('Student Master'!D:D,MATCH(D1484,'Student Master'!B:B,0)),"Not Found"))</f>
        <v/>
      </c>
      <c r="J1484" s="28" t="str">
        <f>IF(TRIM(D1484)="","",IFERROR(INDEX('Student Master'!H:H,MATCH(D1484,'Student Master'!B:B,0)),"Not Found"))</f>
        <v/>
      </c>
      <c r="K1484" s="28" t="str">
        <f>IF(TRIM(D1484)="","",IFERROR(INDEX('Student Master'!N:N,MATCH(D1484,'Student Master'!B:B,0)),"Not Found"))</f>
        <v/>
      </c>
      <c r="L1484" s="28" t="str">
        <f>IF(TRIM(D1484)="","",IFERROR(INDEX('Student Master'!L:L,MATCH(D1484,'Student Master'!B:B,0)),"Not Found"))</f>
        <v/>
      </c>
      <c r="M1484" s="28"/>
      <c r="N1484" s="28"/>
    </row>
    <row r="1485" spans="1:14" x14ac:dyDescent="0.35">
      <c r="A1485" s="28">
        <f t="shared" si="23"/>
        <v>1484</v>
      </c>
      <c r="B1485" s="30"/>
      <c r="C1485" s="28"/>
      <c r="D1485" s="28"/>
      <c r="E1485" s="28"/>
      <c r="F1485" s="28"/>
      <c r="G1485" s="28"/>
      <c r="H1485" s="28" t="str">
        <f>IF(TRIM(D1485)="","",IFERROR(INDEX('Student Master'!C:C,MATCH(D1485,'Student Master'!B:B,0)),"Not Found"))</f>
        <v/>
      </c>
      <c r="I1485" s="28" t="str">
        <f>IF(TRIM(D1485)="","",IFERROR(INDEX('Student Master'!D:D,MATCH(D1485,'Student Master'!B:B,0)),"Not Found"))</f>
        <v/>
      </c>
      <c r="J1485" s="28" t="str">
        <f>IF(TRIM(D1485)="","",IFERROR(INDEX('Student Master'!H:H,MATCH(D1485,'Student Master'!B:B,0)),"Not Found"))</f>
        <v/>
      </c>
      <c r="K1485" s="28" t="str">
        <f>IF(TRIM(D1485)="","",IFERROR(INDEX('Student Master'!N:N,MATCH(D1485,'Student Master'!B:B,0)),"Not Found"))</f>
        <v/>
      </c>
      <c r="L1485" s="28" t="str">
        <f>IF(TRIM(D1485)="","",IFERROR(INDEX('Student Master'!L:L,MATCH(D1485,'Student Master'!B:B,0)),"Not Found"))</f>
        <v/>
      </c>
      <c r="M1485" s="28"/>
      <c r="N1485" s="28"/>
    </row>
    <row r="1486" spans="1:14" x14ac:dyDescent="0.35">
      <c r="A1486" s="28">
        <f t="shared" si="23"/>
        <v>1485</v>
      </c>
      <c r="B1486" s="30"/>
      <c r="C1486" s="28"/>
      <c r="D1486" s="28"/>
      <c r="E1486" s="28"/>
      <c r="F1486" s="28"/>
      <c r="G1486" s="28"/>
      <c r="H1486" s="28" t="str">
        <f>IF(TRIM(D1486)="","",IFERROR(INDEX('Student Master'!C:C,MATCH(D1486,'Student Master'!B:B,0)),"Not Found"))</f>
        <v/>
      </c>
      <c r="I1486" s="28" t="str">
        <f>IF(TRIM(D1486)="","",IFERROR(INDEX('Student Master'!D:D,MATCH(D1486,'Student Master'!B:B,0)),"Not Found"))</f>
        <v/>
      </c>
      <c r="J1486" s="28" t="str">
        <f>IF(TRIM(D1486)="","",IFERROR(INDEX('Student Master'!H:H,MATCH(D1486,'Student Master'!B:B,0)),"Not Found"))</f>
        <v/>
      </c>
      <c r="K1486" s="28" t="str">
        <f>IF(TRIM(D1486)="","",IFERROR(INDEX('Student Master'!N:N,MATCH(D1486,'Student Master'!B:B,0)),"Not Found"))</f>
        <v/>
      </c>
      <c r="L1486" s="28" t="str">
        <f>IF(TRIM(D1486)="","",IFERROR(INDEX('Student Master'!L:L,MATCH(D1486,'Student Master'!B:B,0)),"Not Found"))</f>
        <v/>
      </c>
      <c r="M1486" s="28"/>
      <c r="N1486" s="28"/>
    </row>
    <row r="1487" spans="1:14" x14ac:dyDescent="0.35">
      <c r="A1487" s="28">
        <f t="shared" si="23"/>
        <v>1486</v>
      </c>
      <c r="B1487" s="30"/>
      <c r="C1487" s="28"/>
      <c r="D1487" s="28"/>
      <c r="E1487" s="28"/>
      <c r="F1487" s="28"/>
      <c r="G1487" s="28"/>
      <c r="H1487" s="28" t="str">
        <f>IF(TRIM(D1487)="","",IFERROR(INDEX('Student Master'!C:C,MATCH(D1487,'Student Master'!B:B,0)),"Not Found"))</f>
        <v/>
      </c>
      <c r="I1487" s="28" t="str">
        <f>IF(TRIM(D1487)="","",IFERROR(INDEX('Student Master'!D:D,MATCH(D1487,'Student Master'!B:B,0)),"Not Found"))</f>
        <v/>
      </c>
      <c r="J1487" s="28" t="str">
        <f>IF(TRIM(D1487)="","",IFERROR(INDEX('Student Master'!H:H,MATCH(D1487,'Student Master'!B:B,0)),"Not Found"))</f>
        <v/>
      </c>
      <c r="K1487" s="28" t="str">
        <f>IF(TRIM(D1487)="","",IFERROR(INDEX('Student Master'!N:N,MATCH(D1487,'Student Master'!B:B,0)),"Not Found"))</f>
        <v/>
      </c>
      <c r="L1487" s="28" t="str">
        <f>IF(TRIM(D1487)="","",IFERROR(INDEX('Student Master'!L:L,MATCH(D1487,'Student Master'!B:B,0)),"Not Found"))</f>
        <v/>
      </c>
      <c r="M1487" s="28"/>
      <c r="N1487" s="28"/>
    </row>
    <row r="1488" spans="1:14" x14ac:dyDescent="0.35">
      <c r="A1488" s="28">
        <f t="shared" si="23"/>
        <v>1487</v>
      </c>
      <c r="B1488" s="30"/>
      <c r="C1488" s="28"/>
      <c r="D1488" s="28"/>
      <c r="E1488" s="28"/>
      <c r="F1488" s="28"/>
      <c r="G1488" s="28"/>
      <c r="H1488" s="28" t="str">
        <f>IF(TRIM(D1488)="","",IFERROR(INDEX('Student Master'!C:C,MATCH(D1488,'Student Master'!B:B,0)),"Not Found"))</f>
        <v/>
      </c>
      <c r="I1488" s="28" t="str">
        <f>IF(TRIM(D1488)="","",IFERROR(INDEX('Student Master'!D:D,MATCH(D1488,'Student Master'!B:B,0)),"Not Found"))</f>
        <v/>
      </c>
      <c r="J1488" s="28" t="str">
        <f>IF(TRIM(D1488)="","",IFERROR(INDEX('Student Master'!H:H,MATCH(D1488,'Student Master'!B:B,0)),"Not Found"))</f>
        <v/>
      </c>
      <c r="K1488" s="28" t="str">
        <f>IF(TRIM(D1488)="","",IFERROR(INDEX('Student Master'!N:N,MATCH(D1488,'Student Master'!B:B,0)),"Not Found"))</f>
        <v/>
      </c>
      <c r="L1488" s="28" t="str">
        <f>IF(TRIM(D1488)="","",IFERROR(INDEX('Student Master'!L:L,MATCH(D1488,'Student Master'!B:B,0)),"Not Found"))</f>
        <v/>
      </c>
      <c r="M1488" s="28"/>
      <c r="N1488" s="28"/>
    </row>
    <row r="1489" spans="1:14" x14ac:dyDescent="0.35">
      <c r="A1489" s="28">
        <f t="shared" si="23"/>
        <v>1488</v>
      </c>
      <c r="B1489" s="30"/>
      <c r="C1489" s="28"/>
      <c r="D1489" s="28"/>
      <c r="E1489" s="28"/>
      <c r="F1489" s="28"/>
      <c r="G1489" s="28"/>
      <c r="H1489" s="28" t="str">
        <f>IF(TRIM(D1489)="","",IFERROR(INDEX('Student Master'!C:C,MATCH(D1489,'Student Master'!B:B,0)),"Not Found"))</f>
        <v/>
      </c>
      <c r="I1489" s="28" t="str">
        <f>IF(TRIM(D1489)="","",IFERROR(INDEX('Student Master'!D:D,MATCH(D1489,'Student Master'!B:B,0)),"Not Found"))</f>
        <v/>
      </c>
      <c r="J1489" s="28" t="str">
        <f>IF(TRIM(D1489)="","",IFERROR(INDEX('Student Master'!H:H,MATCH(D1489,'Student Master'!B:B,0)),"Not Found"))</f>
        <v/>
      </c>
      <c r="K1489" s="28" t="str">
        <f>IF(TRIM(D1489)="","",IFERROR(INDEX('Student Master'!N:N,MATCH(D1489,'Student Master'!B:B,0)),"Not Found"))</f>
        <v/>
      </c>
      <c r="L1489" s="28" t="str">
        <f>IF(TRIM(D1489)="","",IFERROR(INDEX('Student Master'!L:L,MATCH(D1489,'Student Master'!B:B,0)),"Not Found"))</f>
        <v/>
      </c>
      <c r="M1489" s="28"/>
      <c r="N1489" s="28"/>
    </row>
    <row r="1490" spans="1:14" x14ac:dyDescent="0.35">
      <c r="A1490" s="28">
        <f t="shared" ref="A1490:A1553" si="24">A1489+1</f>
        <v>1489</v>
      </c>
      <c r="B1490" s="30"/>
      <c r="C1490" s="28"/>
      <c r="D1490" s="28"/>
      <c r="E1490" s="28"/>
      <c r="F1490" s="28"/>
      <c r="G1490" s="28"/>
      <c r="H1490" s="28" t="str">
        <f>IF(TRIM(D1490)="","",IFERROR(INDEX('Student Master'!C:C,MATCH(D1490,'Student Master'!B:B,0)),"Not Found"))</f>
        <v/>
      </c>
      <c r="I1490" s="28" t="str">
        <f>IF(TRIM(D1490)="","",IFERROR(INDEX('Student Master'!D:D,MATCH(D1490,'Student Master'!B:B,0)),"Not Found"))</f>
        <v/>
      </c>
      <c r="J1490" s="28" t="str">
        <f>IF(TRIM(D1490)="","",IFERROR(INDEX('Student Master'!H:H,MATCH(D1490,'Student Master'!B:B,0)),"Not Found"))</f>
        <v/>
      </c>
      <c r="K1490" s="28" t="str">
        <f>IF(TRIM(D1490)="","",IFERROR(INDEX('Student Master'!N:N,MATCH(D1490,'Student Master'!B:B,0)),"Not Found"))</f>
        <v/>
      </c>
      <c r="L1490" s="28" t="str">
        <f>IF(TRIM(D1490)="","",IFERROR(INDEX('Student Master'!L:L,MATCH(D1490,'Student Master'!B:B,0)),"Not Found"))</f>
        <v/>
      </c>
      <c r="M1490" s="28"/>
      <c r="N1490" s="28"/>
    </row>
    <row r="1491" spans="1:14" x14ac:dyDescent="0.35">
      <c r="A1491" s="28">
        <f t="shared" si="24"/>
        <v>1490</v>
      </c>
      <c r="B1491" s="30"/>
      <c r="C1491" s="28"/>
      <c r="D1491" s="28"/>
      <c r="E1491" s="28"/>
      <c r="F1491" s="28"/>
      <c r="G1491" s="28"/>
      <c r="H1491" s="28" t="str">
        <f>IF(TRIM(D1491)="","",IFERROR(INDEX('Student Master'!C:C,MATCH(D1491,'Student Master'!B:B,0)),"Not Found"))</f>
        <v/>
      </c>
      <c r="I1491" s="28" t="str">
        <f>IF(TRIM(D1491)="","",IFERROR(INDEX('Student Master'!D:D,MATCH(D1491,'Student Master'!B:B,0)),"Not Found"))</f>
        <v/>
      </c>
      <c r="J1491" s="28" t="str">
        <f>IF(TRIM(D1491)="","",IFERROR(INDEX('Student Master'!H:H,MATCH(D1491,'Student Master'!B:B,0)),"Not Found"))</f>
        <v/>
      </c>
      <c r="K1491" s="28" t="str">
        <f>IF(TRIM(D1491)="","",IFERROR(INDEX('Student Master'!N:N,MATCH(D1491,'Student Master'!B:B,0)),"Not Found"))</f>
        <v/>
      </c>
      <c r="L1491" s="28" t="str">
        <f>IF(TRIM(D1491)="","",IFERROR(INDEX('Student Master'!L:L,MATCH(D1491,'Student Master'!B:B,0)),"Not Found"))</f>
        <v/>
      </c>
      <c r="M1491" s="28"/>
      <c r="N1491" s="28"/>
    </row>
    <row r="1492" spans="1:14" x14ac:dyDescent="0.35">
      <c r="A1492" s="28">
        <f t="shared" si="24"/>
        <v>1491</v>
      </c>
      <c r="B1492" s="30"/>
      <c r="C1492" s="28"/>
      <c r="D1492" s="28"/>
      <c r="E1492" s="28"/>
      <c r="F1492" s="28"/>
      <c r="G1492" s="28"/>
      <c r="H1492" s="28" t="str">
        <f>IF(TRIM(D1492)="","",IFERROR(INDEX('Student Master'!C:C,MATCH(D1492,'Student Master'!B:B,0)),"Not Found"))</f>
        <v/>
      </c>
      <c r="I1492" s="28" t="str">
        <f>IF(TRIM(D1492)="","",IFERROR(INDEX('Student Master'!D:D,MATCH(D1492,'Student Master'!B:B,0)),"Not Found"))</f>
        <v/>
      </c>
      <c r="J1492" s="28" t="str">
        <f>IF(TRIM(D1492)="","",IFERROR(INDEX('Student Master'!H:H,MATCH(D1492,'Student Master'!B:B,0)),"Not Found"))</f>
        <v/>
      </c>
      <c r="K1492" s="28" t="str">
        <f>IF(TRIM(D1492)="","",IFERROR(INDEX('Student Master'!N:N,MATCH(D1492,'Student Master'!B:B,0)),"Not Found"))</f>
        <v/>
      </c>
      <c r="L1492" s="28" t="str">
        <f>IF(TRIM(D1492)="","",IFERROR(INDEX('Student Master'!L:L,MATCH(D1492,'Student Master'!B:B,0)),"Not Found"))</f>
        <v/>
      </c>
      <c r="M1492" s="28"/>
      <c r="N1492" s="28"/>
    </row>
    <row r="1493" spans="1:14" x14ac:dyDescent="0.35">
      <c r="A1493" s="28">
        <f t="shared" si="24"/>
        <v>1492</v>
      </c>
      <c r="B1493" s="30"/>
      <c r="C1493" s="28"/>
      <c r="D1493" s="28"/>
      <c r="E1493" s="28"/>
      <c r="F1493" s="28"/>
      <c r="G1493" s="28"/>
      <c r="H1493" s="28" t="str">
        <f>IF(TRIM(D1493)="","",IFERROR(INDEX('Student Master'!C:C,MATCH(D1493,'Student Master'!B:B,0)),"Not Found"))</f>
        <v/>
      </c>
      <c r="I1493" s="28" t="str">
        <f>IF(TRIM(D1493)="","",IFERROR(INDEX('Student Master'!D:D,MATCH(D1493,'Student Master'!B:B,0)),"Not Found"))</f>
        <v/>
      </c>
      <c r="J1493" s="28" t="str">
        <f>IF(TRIM(D1493)="","",IFERROR(INDEX('Student Master'!H:H,MATCH(D1493,'Student Master'!B:B,0)),"Not Found"))</f>
        <v/>
      </c>
      <c r="K1493" s="28" t="str">
        <f>IF(TRIM(D1493)="","",IFERROR(INDEX('Student Master'!N:N,MATCH(D1493,'Student Master'!B:B,0)),"Not Found"))</f>
        <v/>
      </c>
      <c r="L1493" s="28" t="str">
        <f>IF(TRIM(D1493)="","",IFERROR(INDEX('Student Master'!L:L,MATCH(D1493,'Student Master'!B:B,0)),"Not Found"))</f>
        <v/>
      </c>
      <c r="M1493" s="28"/>
      <c r="N1493" s="28"/>
    </row>
    <row r="1494" spans="1:14" x14ac:dyDescent="0.35">
      <c r="A1494" s="28">
        <f t="shared" si="24"/>
        <v>1493</v>
      </c>
      <c r="B1494" s="30"/>
      <c r="C1494" s="28"/>
      <c r="D1494" s="28"/>
      <c r="E1494" s="28"/>
      <c r="F1494" s="28"/>
      <c r="G1494" s="28"/>
      <c r="H1494" s="28" t="str">
        <f>IF(TRIM(D1494)="","",IFERROR(INDEX('Student Master'!C:C,MATCH(D1494,'Student Master'!B:B,0)),"Not Found"))</f>
        <v/>
      </c>
      <c r="I1494" s="28" t="str">
        <f>IF(TRIM(D1494)="","",IFERROR(INDEX('Student Master'!D:D,MATCH(D1494,'Student Master'!B:B,0)),"Not Found"))</f>
        <v/>
      </c>
      <c r="J1494" s="28" t="str">
        <f>IF(TRIM(D1494)="","",IFERROR(INDEX('Student Master'!H:H,MATCH(D1494,'Student Master'!B:B,0)),"Not Found"))</f>
        <v/>
      </c>
      <c r="K1494" s="28" t="str">
        <f>IF(TRIM(D1494)="","",IFERROR(INDEX('Student Master'!N:N,MATCH(D1494,'Student Master'!B:B,0)),"Not Found"))</f>
        <v/>
      </c>
      <c r="L1494" s="28" t="str">
        <f>IF(TRIM(D1494)="","",IFERROR(INDEX('Student Master'!L:L,MATCH(D1494,'Student Master'!B:B,0)),"Not Found"))</f>
        <v/>
      </c>
      <c r="M1494" s="28"/>
      <c r="N1494" s="28"/>
    </row>
    <row r="1495" spans="1:14" x14ac:dyDescent="0.35">
      <c r="A1495" s="28">
        <f t="shared" si="24"/>
        <v>1494</v>
      </c>
      <c r="B1495" s="30"/>
      <c r="C1495" s="28"/>
      <c r="D1495" s="28"/>
      <c r="E1495" s="28"/>
      <c r="F1495" s="28"/>
      <c r="G1495" s="28"/>
      <c r="H1495" s="28" t="str">
        <f>IF(TRIM(D1495)="","",IFERROR(INDEX('Student Master'!C:C,MATCH(D1495,'Student Master'!B:B,0)),"Not Found"))</f>
        <v/>
      </c>
      <c r="I1495" s="28" t="str">
        <f>IF(TRIM(D1495)="","",IFERROR(INDEX('Student Master'!D:D,MATCH(D1495,'Student Master'!B:B,0)),"Not Found"))</f>
        <v/>
      </c>
      <c r="J1495" s="28" t="str">
        <f>IF(TRIM(D1495)="","",IFERROR(INDEX('Student Master'!H:H,MATCH(D1495,'Student Master'!B:B,0)),"Not Found"))</f>
        <v/>
      </c>
      <c r="K1495" s="28" t="str">
        <f>IF(TRIM(D1495)="","",IFERROR(INDEX('Student Master'!N:N,MATCH(D1495,'Student Master'!B:B,0)),"Not Found"))</f>
        <v/>
      </c>
      <c r="L1495" s="28" t="str">
        <f>IF(TRIM(D1495)="","",IFERROR(INDEX('Student Master'!L:L,MATCH(D1495,'Student Master'!B:B,0)),"Not Found"))</f>
        <v/>
      </c>
      <c r="M1495" s="28"/>
      <c r="N1495" s="28"/>
    </row>
    <row r="1496" spans="1:14" x14ac:dyDescent="0.35">
      <c r="A1496" s="28">
        <f t="shared" si="24"/>
        <v>1495</v>
      </c>
      <c r="B1496" s="30"/>
      <c r="C1496" s="28"/>
      <c r="D1496" s="28"/>
      <c r="E1496" s="28"/>
      <c r="F1496" s="28"/>
      <c r="G1496" s="28"/>
      <c r="H1496" s="28" t="str">
        <f>IF(TRIM(D1496)="","",IFERROR(INDEX('Student Master'!C:C,MATCH(D1496,'Student Master'!B:B,0)),"Not Found"))</f>
        <v/>
      </c>
      <c r="I1496" s="28" t="str">
        <f>IF(TRIM(D1496)="","",IFERROR(INDEX('Student Master'!D:D,MATCH(D1496,'Student Master'!B:B,0)),"Not Found"))</f>
        <v/>
      </c>
      <c r="J1496" s="28" t="str">
        <f>IF(TRIM(D1496)="","",IFERROR(INDEX('Student Master'!H:H,MATCH(D1496,'Student Master'!B:B,0)),"Not Found"))</f>
        <v/>
      </c>
      <c r="K1496" s="28" t="str">
        <f>IF(TRIM(D1496)="","",IFERROR(INDEX('Student Master'!N:N,MATCH(D1496,'Student Master'!B:B,0)),"Not Found"))</f>
        <v/>
      </c>
      <c r="L1496" s="28" t="str">
        <f>IF(TRIM(D1496)="","",IFERROR(INDEX('Student Master'!L:L,MATCH(D1496,'Student Master'!B:B,0)),"Not Found"))</f>
        <v/>
      </c>
      <c r="M1496" s="28"/>
      <c r="N1496" s="28"/>
    </row>
    <row r="1497" spans="1:14" x14ac:dyDescent="0.35">
      <c r="A1497" s="28">
        <f t="shared" si="24"/>
        <v>1496</v>
      </c>
      <c r="B1497" s="30"/>
      <c r="C1497" s="28"/>
      <c r="D1497" s="28"/>
      <c r="E1497" s="28"/>
      <c r="F1497" s="28"/>
      <c r="G1497" s="28"/>
      <c r="H1497" s="28" t="str">
        <f>IF(TRIM(D1497)="","",IFERROR(INDEX('Student Master'!C:C,MATCH(D1497,'Student Master'!B:B,0)),"Not Found"))</f>
        <v/>
      </c>
      <c r="I1497" s="28" t="str">
        <f>IF(TRIM(D1497)="","",IFERROR(INDEX('Student Master'!D:D,MATCH(D1497,'Student Master'!B:B,0)),"Not Found"))</f>
        <v/>
      </c>
      <c r="J1497" s="28" t="str">
        <f>IF(TRIM(D1497)="","",IFERROR(INDEX('Student Master'!H:H,MATCH(D1497,'Student Master'!B:B,0)),"Not Found"))</f>
        <v/>
      </c>
      <c r="K1497" s="28" t="str">
        <f>IF(TRIM(D1497)="","",IFERROR(INDEX('Student Master'!N:N,MATCH(D1497,'Student Master'!B:B,0)),"Not Found"))</f>
        <v/>
      </c>
      <c r="L1497" s="28" t="str">
        <f>IF(TRIM(D1497)="","",IFERROR(INDEX('Student Master'!L:L,MATCH(D1497,'Student Master'!B:B,0)),"Not Found"))</f>
        <v/>
      </c>
      <c r="M1497" s="28"/>
      <c r="N1497" s="28"/>
    </row>
    <row r="1498" spans="1:14" x14ac:dyDescent="0.35">
      <c r="A1498" s="28">
        <f t="shared" si="24"/>
        <v>1497</v>
      </c>
      <c r="B1498" s="30"/>
      <c r="C1498" s="28"/>
      <c r="D1498" s="28"/>
      <c r="E1498" s="28"/>
      <c r="F1498" s="28"/>
      <c r="G1498" s="28"/>
      <c r="H1498" s="28" t="str">
        <f>IF(TRIM(D1498)="","",IFERROR(INDEX('Student Master'!C:C,MATCH(D1498,'Student Master'!B:B,0)),"Not Found"))</f>
        <v/>
      </c>
      <c r="I1498" s="28" t="str">
        <f>IF(TRIM(D1498)="","",IFERROR(INDEX('Student Master'!D:D,MATCH(D1498,'Student Master'!B:B,0)),"Not Found"))</f>
        <v/>
      </c>
      <c r="J1498" s="28" t="str">
        <f>IF(TRIM(D1498)="","",IFERROR(INDEX('Student Master'!H:H,MATCH(D1498,'Student Master'!B:B,0)),"Not Found"))</f>
        <v/>
      </c>
      <c r="K1498" s="28" t="str">
        <f>IF(TRIM(D1498)="","",IFERROR(INDEX('Student Master'!N:N,MATCH(D1498,'Student Master'!B:B,0)),"Not Found"))</f>
        <v/>
      </c>
      <c r="L1498" s="28" t="str">
        <f>IF(TRIM(D1498)="","",IFERROR(INDEX('Student Master'!L:L,MATCH(D1498,'Student Master'!B:B,0)),"Not Found"))</f>
        <v/>
      </c>
      <c r="M1498" s="28"/>
      <c r="N1498" s="28"/>
    </row>
    <row r="1499" spans="1:14" x14ac:dyDescent="0.35">
      <c r="A1499" s="28">
        <f t="shared" si="24"/>
        <v>1498</v>
      </c>
      <c r="B1499" s="30"/>
      <c r="C1499" s="28"/>
      <c r="D1499" s="28"/>
      <c r="E1499" s="28"/>
      <c r="F1499" s="28"/>
      <c r="G1499" s="28"/>
      <c r="H1499" s="28" t="str">
        <f>IF(TRIM(D1499)="","",IFERROR(INDEX('Student Master'!C:C,MATCH(D1499,'Student Master'!B:B,0)),"Not Found"))</f>
        <v/>
      </c>
      <c r="I1499" s="28" t="str">
        <f>IF(TRIM(D1499)="","",IFERROR(INDEX('Student Master'!D:D,MATCH(D1499,'Student Master'!B:B,0)),"Not Found"))</f>
        <v/>
      </c>
      <c r="J1499" s="28" t="str">
        <f>IF(TRIM(D1499)="","",IFERROR(INDEX('Student Master'!H:H,MATCH(D1499,'Student Master'!B:B,0)),"Not Found"))</f>
        <v/>
      </c>
      <c r="K1499" s="28" t="str">
        <f>IF(TRIM(D1499)="","",IFERROR(INDEX('Student Master'!N:N,MATCH(D1499,'Student Master'!B:B,0)),"Not Found"))</f>
        <v/>
      </c>
      <c r="L1499" s="28" t="str">
        <f>IF(TRIM(D1499)="","",IFERROR(INDEX('Student Master'!L:L,MATCH(D1499,'Student Master'!B:B,0)),"Not Found"))</f>
        <v/>
      </c>
      <c r="M1499" s="28"/>
      <c r="N1499" s="28"/>
    </row>
    <row r="1500" spans="1:14" x14ac:dyDescent="0.35">
      <c r="A1500" s="28">
        <f t="shared" si="24"/>
        <v>1499</v>
      </c>
      <c r="B1500" s="30"/>
      <c r="C1500" s="28"/>
      <c r="D1500" s="28"/>
      <c r="E1500" s="28"/>
      <c r="F1500" s="28"/>
      <c r="G1500" s="28"/>
      <c r="H1500" s="28" t="str">
        <f>IF(TRIM(D1500)="","",IFERROR(INDEX('Student Master'!C:C,MATCH(D1500,'Student Master'!B:B,0)),"Not Found"))</f>
        <v/>
      </c>
      <c r="I1500" s="28" t="str">
        <f>IF(TRIM(D1500)="","",IFERROR(INDEX('Student Master'!D:D,MATCH(D1500,'Student Master'!B:B,0)),"Not Found"))</f>
        <v/>
      </c>
      <c r="J1500" s="28" t="str">
        <f>IF(TRIM(D1500)="","",IFERROR(INDEX('Student Master'!H:H,MATCH(D1500,'Student Master'!B:B,0)),"Not Found"))</f>
        <v/>
      </c>
      <c r="K1500" s="28" t="str">
        <f>IF(TRIM(D1500)="","",IFERROR(INDEX('Student Master'!N:N,MATCH(D1500,'Student Master'!B:B,0)),"Not Found"))</f>
        <v/>
      </c>
      <c r="L1500" s="28" t="str">
        <f>IF(TRIM(D1500)="","",IFERROR(INDEX('Student Master'!L:L,MATCH(D1500,'Student Master'!B:B,0)),"Not Found"))</f>
        <v/>
      </c>
      <c r="M1500" s="28"/>
      <c r="N1500" s="28"/>
    </row>
    <row r="1501" spans="1:14" x14ac:dyDescent="0.35">
      <c r="A1501" s="28">
        <f t="shared" si="24"/>
        <v>1500</v>
      </c>
      <c r="B1501" s="30"/>
      <c r="C1501" s="28"/>
      <c r="D1501" s="28"/>
      <c r="E1501" s="28"/>
      <c r="F1501" s="28"/>
      <c r="G1501" s="28"/>
      <c r="H1501" s="28" t="str">
        <f>IF(TRIM(D1501)="","",IFERROR(INDEX('Student Master'!C:C,MATCH(D1501,'Student Master'!B:B,0)),"Not Found"))</f>
        <v/>
      </c>
      <c r="I1501" s="28" t="str">
        <f>IF(TRIM(D1501)="","",IFERROR(INDEX('Student Master'!D:D,MATCH(D1501,'Student Master'!B:B,0)),"Not Found"))</f>
        <v/>
      </c>
      <c r="J1501" s="28" t="str">
        <f>IF(TRIM(D1501)="","",IFERROR(INDEX('Student Master'!H:H,MATCH(D1501,'Student Master'!B:B,0)),"Not Found"))</f>
        <v/>
      </c>
      <c r="K1501" s="28" t="str">
        <f>IF(TRIM(D1501)="","",IFERROR(INDEX('Student Master'!N:N,MATCH(D1501,'Student Master'!B:B,0)),"Not Found"))</f>
        <v/>
      </c>
      <c r="L1501" s="28" t="str">
        <f>IF(TRIM(D1501)="","",IFERROR(INDEX('Student Master'!L:L,MATCH(D1501,'Student Master'!B:B,0)),"Not Found"))</f>
        <v/>
      </c>
      <c r="M1501" s="28"/>
      <c r="N1501" s="28"/>
    </row>
    <row r="1502" spans="1:14" x14ac:dyDescent="0.35">
      <c r="A1502" s="28">
        <f t="shared" si="24"/>
        <v>1501</v>
      </c>
      <c r="B1502" s="30"/>
      <c r="C1502" s="28"/>
      <c r="D1502" s="28"/>
      <c r="E1502" s="28"/>
      <c r="F1502" s="28"/>
      <c r="G1502" s="28"/>
      <c r="H1502" s="28" t="str">
        <f>IF(TRIM(D1502)="","",IFERROR(INDEX('Student Master'!C:C,MATCH(D1502,'Student Master'!B:B,0)),"Not Found"))</f>
        <v/>
      </c>
      <c r="I1502" s="28" t="str">
        <f>IF(TRIM(D1502)="","",IFERROR(INDEX('Student Master'!D:D,MATCH(D1502,'Student Master'!B:B,0)),"Not Found"))</f>
        <v/>
      </c>
      <c r="J1502" s="28" t="str">
        <f>IF(TRIM(D1502)="","",IFERROR(INDEX('Student Master'!H:H,MATCH(D1502,'Student Master'!B:B,0)),"Not Found"))</f>
        <v/>
      </c>
      <c r="K1502" s="28" t="str">
        <f>IF(TRIM(D1502)="","",IFERROR(INDEX('Student Master'!N:N,MATCH(D1502,'Student Master'!B:B,0)),"Not Found"))</f>
        <v/>
      </c>
      <c r="L1502" s="28" t="str">
        <f>IF(TRIM(D1502)="","",IFERROR(INDEX('Student Master'!L:L,MATCH(D1502,'Student Master'!B:B,0)),"Not Found"))</f>
        <v/>
      </c>
      <c r="M1502" s="28"/>
      <c r="N1502" s="28"/>
    </row>
    <row r="1503" spans="1:14" x14ac:dyDescent="0.35">
      <c r="A1503" s="28">
        <f t="shared" si="24"/>
        <v>1502</v>
      </c>
      <c r="B1503" s="30"/>
      <c r="C1503" s="28"/>
      <c r="D1503" s="28"/>
      <c r="E1503" s="28"/>
      <c r="F1503" s="28"/>
      <c r="G1503" s="28"/>
      <c r="H1503" s="28" t="str">
        <f>IF(TRIM(D1503)="","",IFERROR(INDEX('Student Master'!C:C,MATCH(D1503,'Student Master'!B:B,0)),"Not Found"))</f>
        <v/>
      </c>
      <c r="I1503" s="28" t="str">
        <f>IF(TRIM(D1503)="","",IFERROR(INDEX('Student Master'!D:D,MATCH(D1503,'Student Master'!B:B,0)),"Not Found"))</f>
        <v/>
      </c>
      <c r="J1503" s="28" t="str">
        <f>IF(TRIM(D1503)="","",IFERROR(INDEX('Student Master'!H:H,MATCH(D1503,'Student Master'!B:B,0)),"Not Found"))</f>
        <v/>
      </c>
      <c r="K1503" s="28" t="str">
        <f>IF(TRIM(D1503)="","",IFERROR(INDEX('Student Master'!N:N,MATCH(D1503,'Student Master'!B:B,0)),"Not Found"))</f>
        <v/>
      </c>
      <c r="L1503" s="28" t="str">
        <f>IF(TRIM(D1503)="","",IFERROR(INDEX('Student Master'!L:L,MATCH(D1503,'Student Master'!B:B,0)),"Not Found"))</f>
        <v/>
      </c>
      <c r="M1503" s="28"/>
      <c r="N1503" s="28"/>
    </row>
    <row r="1504" spans="1:14" x14ac:dyDescent="0.35">
      <c r="A1504" s="28">
        <f t="shared" si="24"/>
        <v>1503</v>
      </c>
      <c r="B1504" s="30"/>
      <c r="C1504" s="28"/>
      <c r="D1504" s="28"/>
      <c r="E1504" s="28"/>
      <c r="F1504" s="28"/>
      <c r="G1504" s="28"/>
      <c r="H1504" s="28" t="str">
        <f>IF(TRIM(D1504)="","",IFERROR(INDEX('Student Master'!C:C,MATCH(D1504,'Student Master'!B:B,0)),"Not Found"))</f>
        <v/>
      </c>
      <c r="I1504" s="28" t="str">
        <f>IF(TRIM(D1504)="","",IFERROR(INDEX('Student Master'!D:D,MATCH(D1504,'Student Master'!B:B,0)),"Not Found"))</f>
        <v/>
      </c>
      <c r="J1504" s="28" t="str">
        <f>IF(TRIM(D1504)="","",IFERROR(INDEX('Student Master'!H:H,MATCH(D1504,'Student Master'!B:B,0)),"Not Found"))</f>
        <v/>
      </c>
      <c r="K1504" s="28" t="str">
        <f>IF(TRIM(D1504)="","",IFERROR(INDEX('Student Master'!N:N,MATCH(D1504,'Student Master'!B:B,0)),"Not Found"))</f>
        <v/>
      </c>
      <c r="L1504" s="28" t="str">
        <f>IF(TRIM(D1504)="","",IFERROR(INDEX('Student Master'!L:L,MATCH(D1504,'Student Master'!B:B,0)),"Not Found"))</f>
        <v/>
      </c>
      <c r="M1504" s="28"/>
      <c r="N1504" s="28"/>
    </row>
    <row r="1505" spans="1:14" x14ac:dyDescent="0.35">
      <c r="A1505" s="28">
        <f t="shared" si="24"/>
        <v>1504</v>
      </c>
      <c r="B1505" s="30"/>
      <c r="C1505" s="28"/>
      <c r="D1505" s="28"/>
      <c r="E1505" s="28"/>
      <c r="F1505" s="28"/>
      <c r="G1505" s="28"/>
      <c r="H1505" s="28" t="str">
        <f>IF(TRIM(D1505)="","",IFERROR(INDEX('Student Master'!C:C,MATCH(D1505,'Student Master'!B:B,0)),"Not Found"))</f>
        <v/>
      </c>
      <c r="I1505" s="28" t="str">
        <f>IF(TRIM(D1505)="","",IFERROR(INDEX('Student Master'!D:D,MATCH(D1505,'Student Master'!B:B,0)),"Not Found"))</f>
        <v/>
      </c>
      <c r="J1505" s="28" t="str">
        <f>IF(TRIM(D1505)="","",IFERROR(INDEX('Student Master'!H:H,MATCH(D1505,'Student Master'!B:B,0)),"Not Found"))</f>
        <v/>
      </c>
      <c r="K1505" s="28" t="str">
        <f>IF(TRIM(D1505)="","",IFERROR(INDEX('Student Master'!N:N,MATCH(D1505,'Student Master'!B:B,0)),"Not Found"))</f>
        <v/>
      </c>
      <c r="L1505" s="28" t="str">
        <f>IF(TRIM(D1505)="","",IFERROR(INDEX('Student Master'!L:L,MATCH(D1505,'Student Master'!B:B,0)),"Not Found"))</f>
        <v/>
      </c>
      <c r="M1505" s="28"/>
      <c r="N1505" s="28"/>
    </row>
    <row r="1506" spans="1:14" x14ac:dyDescent="0.35">
      <c r="A1506" s="28">
        <f t="shared" si="24"/>
        <v>1505</v>
      </c>
      <c r="B1506" s="30"/>
      <c r="C1506" s="28"/>
      <c r="D1506" s="28"/>
      <c r="E1506" s="28"/>
      <c r="F1506" s="28"/>
      <c r="G1506" s="28"/>
      <c r="H1506" s="28" t="str">
        <f>IF(TRIM(D1506)="","",IFERROR(INDEX('Student Master'!C:C,MATCH(D1506,'Student Master'!B:B,0)),"Not Found"))</f>
        <v/>
      </c>
      <c r="I1506" s="28" t="str">
        <f>IF(TRIM(D1506)="","",IFERROR(INDEX('Student Master'!D:D,MATCH(D1506,'Student Master'!B:B,0)),"Not Found"))</f>
        <v/>
      </c>
      <c r="J1506" s="28" t="str">
        <f>IF(TRIM(D1506)="","",IFERROR(INDEX('Student Master'!H:H,MATCH(D1506,'Student Master'!B:B,0)),"Not Found"))</f>
        <v/>
      </c>
      <c r="K1506" s="28" t="str">
        <f>IF(TRIM(D1506)="","",IFERROR(INDEX('Student Master'!N:N,MATCH(D1506,'Student Master'!B:B,0)),"Not Found"))</f>
        <v/>
      </c>
      <c r="L1506" s="28" t="str">
        <f>IF(TRIM(D1506)="","",IFERROR(INDEX('Student Master'!L:L,MATCH(D1506,'Student Master'!B:B,0)),"Not Found"))</f>
        <v/>
      </c>
      <c r="M1506" s="28"/>
      <c r="N1506" s="28"/>
    </row>
    <row r="1507" spans="1:14" x14ac:dyDescent="0.35">
      <c r="A1507" s="28">
        <f t="shared" si="24"/>
        <v>1506</v>
      </c>
      <c r="B1507" s="30"/>
      <c r="C1507" s="28"/>
      <c r="D1507" s="28"/>
      <c r="E1507" s="28"/>
      <c r="F1507" s="28"/>
      <c r="G1507" s="28"/>
      <c r="H1507" s="28" t="str">
        <f>IF(TRIM(D1507)="","",IFERROR(INDEX('Student Master'!C:C,MATCH(D1507,'Student Master'!B:B,0)),"Not Found"))</f>
        <v/>
      </c>
      <c r="I1507" s="28" t="str">
        <f>IF(TRIM(D1507)="","",IFERROR(INDEX('Student Master'!D:D,MATCH(D1507,'Student Master'!B:B,0)),"Not Found"))</f>
        <v/>
      </c>
      <c r="J1507" s="28" t="str">
        <f>IF(TRIM(D1507)="","",IFERROR(INDEX('Student Master'!H:H,MATCH(D1507,'Student Master'!B:B,0)),"Not Found"))</f>
        <v/>
      </c>
      <c r="K1507" s="28" t="str">
        <f>IF(TRIM(D1507)="","",IFERROR(INDEX('Student Master'!N:N,MATCH(D1507,'Student Master'!B:B,0)),"Not Found"))</f>
        <v/>
      </c>
      <c r="L1507" s="28" t="str">
        <f>IF(TRIM(D1507)="","",IFERROR(INDEX('Student Master'!L:L,MATCH(D1507,'Student Master'!B:B,0)),"Not Found"))</f>
        <v/>
      </c>
      <c r="M1507" s="28"/>
      <c r="N1507" s="28"/>
    </row>
    <row r="1508" spans="1:14" x14ac:dyDescent="0.35">
      <c r="A1508" s="28">
        <f t="shared" si="24"/>
        <v>1507</v>
      </c>
      <c r="B1508" s="30"/>
      <c r="C1508" s="28"/>
      <c r="D1508" s="28"/>
      <c r="E1508" s="28"/>
      <c r="F1508" s="28"/>
      <c r="G1508" s="28"/>
      <c r="H1508" s="28" t="str">
        <f>IF(TRIM(D1508)="","",IFERROR(INDEX('Student Master'!C:C,MATCH(D1508,'Student Master'!B:B,0)),"Not Found"))</f>
        <v/>
      </c>
      <c r="I1508" s="28" t="str">
        <f>IF(TRIM(D1508)="","",IFERROR(INDEX('Student Master'!D:D,MATCH(D1508,'Student Master'!B:B,0)),"Not Found"))</f>
        <v/>
      </c>
      <c r="J1508" s="28" t="str">
        <f>IF(TRIM(D1508)="","",IFERROR(INDEX('Student Master'!H:H,MATCH(D1508,'Student Master'!B:B,0)),"Not Found"))</f>
        <v/>
      </c>
      <c r="K1508" s="28" t="str">
        <f>IF(TRIM(D1508)="","",IFERROR(INDEX('Student Master'!N:N,MATCH(D1508,'Student Master'!B:B,0)),"Not Found"))</f>
        <v/>
      </c>
      <c r="L1508" s="28" t="str">
        <f>IF(TRIM(D1508)="","",IFERROR(INDEX('Student Master'!L:L,MATCH(D1508,'Student Master'!B:B,0)),"Not Found"))</f>
        <v/>
      </c>
      <c r="M1508" s="28"/>
      <c r="N1508" s="28"/>
    </row>
    <row r="1509" spans="1:14" x14ac:dyDescent="0.35">
      <c r="A1509" s="28">
        <f t="shared" si="24"/>
        <v>1508</v>
      </c>
      <c r="B1509" s="30"/>
      <c r="C1509" s="28"/>
      <c r="D1509" s="28"/>
      <c r="E1509" s="28"/>
      <c r="F1509" s="28"/>
      <c r="G1509" s="28"/>
      <c r="H1509" s="28" t="str">
        <f>IF(TRIM(D1509)="","",IFERROR(INDEX('Student Master'!C:C,MATCH(D1509,'Student Master'!B:B,0)),"Not Found"))</f>
        <v/>
      </c>
      <c r="I1509" s="28" t="str">
        <f>IF(TRIM(D1509)="","",IFERROR(INDEX('Student Master'!D:D,MATCH(D1509,'Student Master'!B:B,0)),"Not Found"))</f>
        <v/>
      </c>
      <c r="J1509" s="28" t="str">
        <f>IF(TRIM(D1509)="","",IFERROR(INDEX('Student Master'!H:H,MATCH(D1509,'Student Master'!B:B,0)),"Not Found"))</f>
        <v/>
      </c>
      <c r="K1509" s="28" t="str">
        <f>IF(TRIM(D1509)="","",IFERROR(INDEX('Student Master'!N:N,MATCH(D1509,'Student Master'!B:B,0)),"Not Found"))</f>
        <v/>
      </c>
      <c r="L1509" s="28" t="str">
        <f>IF(TRIM(D1509)="","",IFERROR(INDEX('Student Master'!L:L,MATCH(D1509,'Student Master'!B:B,0)),"Not Found"))</f>
        <v/>
      </c>
      <c r="M1509" s="28"/>
      <c r="N1509" s="28"/>
    </row>
    <row r="1510" spans="1:14" x14ac:dyDescent="0.35">
      <c r="A1510" s="28">
        <f t="shared" si="24"/>
        <v>1509</v>
      </c>
      <c r="B1510" s="30"/>
      <c r="C1510" s="28"/>
      <c r="D1510" s="28"/>
      <c r="E1510" s="28"/>
      <c r="F1510" s="28"/>
      <c r="G1510" s="28"/>
      <c r="H1510" s="28" t="str">
        <f>IF(TRIM(D1510)="","",IFERROR(INDEX('Student Master'!C:C,MATCH(D1510,'Student Master'!B:B,0)),"Not Found"))</f>
        <v/>
      </c>
      <c r="I1510" s="28" t="str">
        <f>IF(TRIM(D1510)="","",IFERROR(INDEX('Student Master'!D:D,MATCH(D1510,'Student Master'!B:B,0)),"Not Found"))</f>
        <v/>
      </c>
      <c r="J1510" s="28" t="str">
        <f>IF(TRIM(D1510)="","",IFERROR(INDEX('Student Master'!H:H,MATCH(D1510,'Student Master'!B:B,0)),"Not Found"))</f>
        <v/>
      </c>
      <c r="K1510" s="28" t="str">
        <f>IF(TRIM(D1510)="","",IFERROR(INDEX('Student Master'!N:N,MATCH(D1510,'Student Master'!B:B,0)),"Not Found"))</f>
        <v/>
      </c>
      <c r="L1510" s="28" t="str">
        <f>IF(TRIM(D1510)="","",IFERROR(INDEX('Student Master'!L:L,MATCH(D1510,'Student Master'!B:B,0)),"Not Found"))</f>
        <v/>
      </c>
      <c r="M1510" s="28"/>
      <c r="N1510" s="28"/>
    </row>
    <row r="1511" spans="1:14" x14ac:dyDescent="0.35">
      <c r="A1511" s="28">
        <f t="shared" si="24"/>
        <v>1510</v>
      </c>
      <c r="B1511" s="30"/>
      <c r="C1511" s="28"/>
      <c r="D1511" s="28"/>
      <c r="E1511" s="28"/>
      <c r="F1511" s="28"/>
      <c r="G1511" s="28"/>
      <c r="H1511" s="28" t="str">
        <f>IF(TRIM(D1511)="","",IFERROR(INDEX('Student Master'!C:C,MATCH(D1511,'Student Master'!B:B,0)),"Not Found"))</f>
        <v/>
      </c>
      <c r="I1511" s="28" t="str">
        <f>IF(TRIM(D1511)="","",IFERROR(INDEX('Student Master'!D:D,MATCH(D1511,'Student Master'!B:B,0)),"Not Found"))</f>
        <v/>
      </c>
      <c r="J1511" s="28" t="str">
        <f>IF(TRIM(D1511)="","",IFERROR(INDEX('Student Master'!H:H,MATCH(D1511,'Student Master'!B:B,0)),"Not Found"))</f>
        <v/>
      </c>
      <c r="K1511" s="28" t="str">
        <f>IF(TRIM(D1511)="","",IFERROR(INDEX('Student Master'!N:N,MATCH(D1511,'Student Master'!B:B,0)),"Not Found"))</f>
        <v/>
      </c>
      <c r="L1511" s="28" t="str">
        <f>IF(TRIM(D1511)="","",IFERROR(INDEX('Student Master'!L:L,MATCH(D1511,'Student Master'!B:B,0)),"Not Found"))</f>
        <v/>
      </c>
      <c r="M1511" s="28"/>
      <c r="N1511" s="28"/>
    </row>
    <row r="1512" spans="1:14" x14ac:dyDescent="0.35">
      <c r="A1512" s="28">
        <f t="shared" si="24"/>
        <v>1511</v>
      </c>
      <c r="B1512" s="30"/>
      <c r="C1512" s="28"/>
      <c r="D1512" s="28"/>
      <c r="E1512" s="28"/>
      <c r="F1512" s="28"/>
      <c r="G1512" s="28"/>
      <c r="H1512" s="28" t="str">
        <f>IF(TRIM(D1512)="","",IFERROR(INDEX('Student Master'!C:C,MATCH(D1512,'Student Master'!B:B,0)),"Not Found"))</f>
        <v/>
      </c>
      <c r="I1512" s="28" t="str">
        <f>IF(TRIM(D1512)="","",IFERROR(INDEX('Student Master'!D:D,MATCH(D1512,'Student Master'!B:B,0)),"Not Found"))</f>
        <v/>
      </c>
      <c r="J1512" s="28" t="str">
        <f>IF(TRIM(D1512)="","",IFERROR(INDEX('Student Master'!H:H,MATCH(D1512,'Student Master'!B:B,0)),"Not Found"))</f>
        <v/>
      </c>
      <c r="K1512" s="28" t="str">
        <f>IF(TRIM(D1512)="","",IFERROR(INDEX('Student Master'!N:N,MATCH(D1512,'Student Master'!B:B,0)),"Not Found"))</f>
        <v/>
      </c>
      <c r="L1512" s="28" t="str">
        <f>IF(TRIM(D1512)="","",IFERROR(INDEX('Student Master'!L:L,MATCH(D1512,'Student Master'!B:B,0)),"Not Found"))</f>
        <v/>
      </c>
      <c r="M1512" s="28"/>
      <c r="N1512" s="28"/>
    </row>
    <row r="1513" spans="1:14" x14ac:dyDescent="0.35">
      <c r="A1513" s="28">
        <f t="shared" si="24"/>
        <v>1512</v>
      </c>
      <c r="B1513" s="30"/>
      <c r="C1513" s="28"/>
      <c r="D1513" s="28"/>
      <c r="E1513" s="28"/>
      <c r="F1513" s="28"/>
      <c r="G1513" s="28"/>
      <c r="H1513" s="28" t="str">
        <f>IF(TRIM(D1513)="","",IFERROR(INDEX('Student Master'!C:C,MATCH(D1513,'Student Master'!B:B,0)),"Not Found"))</f>
        <v/>
      </c>
      <c r="I1513" s="28" t="str">
        <f>IF(TRIM(D1513)="","",IFERROR(INDEX('Student Master'!D:D,MATCH(D1513,'Student Master'!B:B,0)),"Not Found"))</f>
        <v/>
      </c>
      <c r="J1513" s="28" t="str">
        <f>IF(TRIM(D1513)="","",IFERROR(INDEX('Student Master'!H:H,MATCH(D1513,'Student Master'!B:B,0)),"Not Found"))</f>
        <v/>
      </c>
      <c r="K1513" s="28" t="str">
        <f>IF(TRIM(D1513)="","",IFERROR(INDEX('Student Master'!N:N,MATCH(D1513,'Student Master'!B:B,0)),"Not Found"))</f>
        <v/>
      </c>
      <c r="L1513" s="28" t="str">
        <f>IF(TRIM(D1513)="","",IFERROR(INDEX('Student Master'!L:L,MATCH(D1513,'Student Master'!B:B,0)),"Not Found"))</f>
        <v/>
      </c>
      <c r="M1513" s="28"/>
      <c r="N1513" s="28"/>
    </row>
    <row r="1514" spans="1:14" x14ac:dyDescent="0.35">
      <c r="A1514" s="28">
        <f t="shared" si="24"/>
        <v>1513</v>
      </c>
      <c r="B1514" s="30"/>
      <c r="C1514" s="28"/>
      <c r="D1514" s="28"/>
      <c r="E1514" s="28"/>
      <c r="F1514" s="28"/>
      <c r="G1514" s="28"/>
      <c r="H1514" s="28" t="str">
        <f>IF(TRIM(D1514)="","",IFERROR(INDEX('Student Master'!C:C,MATCH(D1514,'Student Master'!B:B,0)),"Not Found"))</f>
        <v/>
      </c>
      <c r="I1514" s="28" t="str">
        <f>IF(TRIM(D1514)="","",IFERROR(INDEX('Student Master'!D:D,MATCH(D1514,'Student Master'!B:B,0)),"Not Found"))</f>
        <v/>
      </c>
      <c r="J1514" s="28" t="str">
        <f>IF(TRIM(D1514)="","",IFERROR(INDEX('Student Master'!H:H,MATCH(D1514,'Student Master'!B:B,0)),"Not Found"))</f>
        <v/>
      </c>
      <c r="K1514" s="28" t="str">
        <f>IF(TRIM(D1514)="","",IFERROR(INDEX('Student Master'!N:N,MATCH(D1514,'Student Master'!B:B,0)),"Not Found"))</f>
        <v/>
      </c>
      <c r="L1514" s="28" t="str">
        <f>IF(TRIM(D1514)="","",IFERROR(INDEX('Student Master'!L:L,MATCH(D1514,'Student Master'!B:B,0)),"Not Found"))</f>
        <v/>
      </c>
      <c r="M1514" s="28"/>
      <c r="N1514" s="28"/>
    </row>
    <row r="1515" spans="1:14" x14ac:dyDescent="0.35">
      <c r="A1515" s="28">
        <f t="shared" si="24"/>
        <v>1514</v>
      </c>
      <c r="B1515" s="30"/>
      <c r="C1515" s="28"/>
      <c r="D1515" s="28"/>
      <c r="E1515" s="28"/>
      <c r="F1515" s="28"/>
      <c r="G1515" s="28"/>
      <c r="H1515" s="28" t="str">
        <f>IF(TRIM(D1515)="","",IFERROR(INDEX('Student Master'!C:C,MATCH(D1515,'Student Master'!B:B,0)),"Not Found"))</f>
        <v/>
      </c>
      <c r="I1515" s="28" t="str">
        <f>IF(TRIM(D1515)="","",IFERROR(INDEX('Student Master'!D:D,MATCH(D1515,'Student Master'!B:B,0)),"Not Found"))</f>
        <v/>
      </c>
      <c r="J1515" s="28" t="str">
        <f>IF(TRIM(D1515)="","",IFERROR(INDEX('Student Master'!H:H,MATCH(D1515,'Student Master'!B:B,0)),"Not Found"))</f>
        <v/>
      </c>
      <c r="K1515" s="28" t="str">
        <f>IF(TRIM(D1515)="","",IFERROR(INDEX('Student Master'!N:N,MATCH(D1515,'Student Master'!B:B,0)),"Not Found"))</f>
        <v/>
      </c>
      <c r="L1515" s="28" t="str">
        <f>IF(TRIM(D1515)="","",IFERROR(INDEX('Student Master'!L:L,MATCH(D1515,'Student Master'!B:B,0)),"Not Found"))</f>
        <v/>
      </c>
      <c r="M1515" s="28"/>
      <c r="N1515" s="28"/>
    </row>
    <row r="1516" spans="1:14" x14ac:dyDescent="0.35">
      <c r="A1516" s="28">
        <f t="shared" si="24"/>
        <v>1515</v>
      </c>
      <c r="B1516" s="30"/>
      <c r="C1516" s="28"/>
      <c r="D1516" s="28"/>
      <c r="E1516" s="28"/>
      <c r="F1516" s="28"/>
      <c r="G1516" s="28"/>
      <c r="H1516" s="28" t="str">
        <f>IF(TRIM(D1516)="","",IFERROR(INDEX('Student Master'!C:C,MATCH(D1516,'Student Master'!B:B,0)),"Not Found"))</f>
        <v/>
      </c>
      <c r="I1516" s="28" t="str">
        <f>IF(TRIM(D1516)="","",IFERROR(INDEX('Student Master'!D:D,MATCH(D1516,'Student Master'!B:B,0)),"Not Found"))</f>
        <v/>
      </c>
      <c r="J1516" s="28" t="str">
        <f>IF(TRIM(D1516)="","",IFERROR(INDEX('Student Master'!H:H,MATCH(D1516,'Student Master'!B:B,0)),"Not Found"))</f>
        <v/>
      </c>
      <c r="K1516" s="28" t="str">
        <f>IF(TRIM(D1516)="","",IFERROR(INDEX('Student Master'!N:N,MATCH(D1516,'Student Master'!B:B,0)),"Not Found"))</f>
        <v/>
      </c>
      <c r="L1516" s="28" t="str">
        <f>IF(TRIM(D1516)="","",IFERROR(INDEX('Student Master'!L:L,MATCH(D1516,'Student Master'!B:B,0)),"Not Found"))</f>
        <v/>
      </c>
      <c r="M1516" s="28"/>
      <c r="N1516" s="28"/>
    </row>
    <row r="1517" spans="1:14" x14ac:dyDescent="0.35">
      <c r="A1517" s="28">
        <f t="shared" si="24"/>
        <v>1516</v>
      </c>
      <c r="B1517" s="30"/>
      <c r="C1517" s="28"/>
      <c r="D1517" s="28"/>
      <c r="E1517" s="28"/>
      <c r="F1517" s="28"/>
      <c r="G1517" s="28"/>
      <c r="H1517" s="28" t="str">
        <f>IF(TRIM(D1517)="","",IFERROR(INDEX('Student Master'!C:C,MATCH(D1517,'Student Master'!B:B,0)),"Not Found"))</f>
        <v/>
      </c>
      <c r="I1517" s="28" t="str">
        <f>IF(TRIM(D1517)="","",IFERROR(INDEX('Student Master'!D:D,MATCH(D1517,'Student Master'!B:B,0)),"Not Found"))</f>
        <v/>
      </c>
      <c r="J1517" s="28" t="str">
        <f>IF(TRIM(D1517)="","",IFERROR(INDEX('Student Master'!H:H,MATCH(D1517,'Student Master'!B:B,0)),"Not Found"))</f>
        <v/>
      </c>
      <c r="K1517" s="28" t="str">
        <f>IF(TRIM(D1517)="","",IFERROR(INDEX('Student Master'!N:N,MATCH(D1517,'Student Master'!B:B,0)),"Not Found"))</f>
        <v/>
      </c>
      <c r="L1517" s="28" t="str">
        <f>IF(TRIM(D1517)="","",IFERROR(INDEX('Student Master'!L:L,MATCH(D1517,'Student Master'!B:B,0)),"Not Found"))</f>
        <v/>
      </c>
      <c r="M1517" s="28"/>
      <c r="N1517" s="28"/>
    </row>
    <row r="1518" spans="1:14" x14ac:dyDescent="0.35">
      <c r="A1518" s="28">
        <f t="shared" si="24"/>
        <v>1517</v>
      </c>
      <c r="B1518" s="30"/>
      <c r="C1518" s="28"/>
      <c r="D1518" s="28"/>
      <c r="E1518" s="28"/>
      <c r="F1518" s="28"/>
      <c r="G1518" s="28"/>
      <c r="H1518" s="28" t="str">
        <f>IF(TRIM(D1518)="","",IFERROR(INDEX('Student Master'!C:C,MATCH(D1518,'Student Master'!B:B,0)),"Not Found"))</f>
        <v/>
      </c>
      <c r="I1518" s="28" t="str">
        <f>IF(TRIM(D1518)="","",IFERROR(INDEX('Student Master'!D:D,MATCH(D1518,'Student Master'!B:B,0)),"Not Found"))</f>
        <v/>
      </c>
      <c r="J1518" s="28" t="str">
        <f>IF(TRIM(D1518)="","",IFERROR(INDEX('Student Master'!H:H,MATCH(D1518,'Student Master'!B:B,0)),"Not Found"))</f>
        <v/>
      </c>
      <c r="K1518" s="28" t="str">
        <f>IF(TRIM(D1518)="","",IFERROR(INDEX('Student Master'!N:N,MATCH(D1518,'Student Master'!B:B,0)),"Not Found"))</f>
        <v/>
      </c>
      <c r="L1518" s="28" t="str">
        <f>IF(TRIM(D1518)="","",IFERROR(INDEX('Student Master'!L:L,MATCH(D1518,'Student Master'!B:B,0)),"Not Found"))</f>
        <v/>
      </c>
      <c r="M1518" s="28"/>
      <c r="N1518" s="28"/>
    </row>
    <row r="1519" spans="1:14" x14ac:dyDescent="0.35">
      <c r="A1519" s="28">
        <f t="shared" si="24"/>
        <v>1518</v>
      </c>
      <c r="B1519" s="30"/>
      <c r="C1519" s="28"/>
      <c r="D1519" s="28"/>
      <c r="E1519" s="28"/>
      <c r="F1519" s="28"/>
      <c r="G1519" s="28"/>
      <c r="H1519" s="28" t="str">
        <f>IF(TRIM(D1519)="","",IFERROR(INDEX('Student Master'!C:C,MATCH(D1519,'Student Master'!B:B,0)),"Not Found"))</f>
        <v/>
      </c>
      <c r="I1519" s="28" t="str">
        <f>IF(TRIM(D1519)="","",IFERROR(INDEX('Student Master'!D:D,MATCH(D1519,'Student Master'!B:B,0)),"Not Found"))</f>
        <v/>
      </c>
      <c r="J1519" s="28" t="str">
        <f>IF(TRIM(D1519)="","",IFERROR(INDEX('Student Master'!H:H,MATCH(D1519,'Student Master'!B:B,0)),"Not Found"))</f>
        <v/>
      </c>
      <c r="K1519" s="28" t="str">
        <f>IF(TRIM(D1519)="","",IFERROR(INDEX('Student Master'!N:N,MATCH(D1519,'Student Master'!B:B,0)),"Not Found"))</f>
        <v/>
      </c>
      <c r="L1519" s="28" t="str">
        <f>IF(TRIM(D1519)="","",IFERROR(INDEX('Student Master'!L:L,MATCH(D1519,'Student Master'!B:B,0)),"Not Found"))</f>
        <v/>
      </c>
      <c r="M1519" s="28"/>
      <c r="N1519" s="28"/>
    </row>
    <row r="1520" spans="1:14" x14ac:dyDescent="0.35">
      <c r="A1520" s="28">
        <f t="shared" si="24"/>
        <v>1519</v>
      </c>
      <c r="B1520" s="30"/>
      <c r="C1520" s="28"/>
      <c r="D1520" s="28"/>
      <c r="E1520" s="28"/>
      <c r="F1520" s="28"/>
      <c r="G1520" s="28"/>
      <c r="H1520" s="28" t="str">
        <f>IF(TRIM(D1520)="","",IFERROR(INDEX('Student Master'!C:C,MATCH(D1520,'Student Master'!B:B,0)),"Not Found"))</f>
        <v/>
      </c>
      <c r="I1520" s="28" t="str">
        <f>IF(TRIM(D1520)="","",IFERROR(INDEX('Student Master'!D:D,MATCH(D1520,'Student Master'!B:B,0)),"Not Found"))</f>
        <v/>
      </c>
      <c r="J1520" s="28" t="str">
        <f>IF(TRIM(D1520)="","",IFERROR(INDEX('Student Master'!H:H,MATCH(D1520,'Student Master'!B:B,0)),"Not Found"))</f>
        <v/>
      </c>
      <c r="K1520" s="28" t="str">
        <f>IF(TRIM(D1520)="","",IFERROR(INDEX('Student Master'!N:N,MATCH(D1520,'Student Master'!B:B,0)),"Not Found"))</f>
        <v/>
      </c>
      <c r="L1520" s="28" t="str">
        <f>IF(TRIM(D1520)="","",IFERROR(INDEX('Student Master'!L:L,MATCH(D1520,'Student Master'!B:B,0)),"Not Found"))</f>
        <v/>
      </c>
      <c r="M1520" s="28"/>
      <c r="N1520" s="28"/>
    </row>
    <row r="1521" spans="1:14" x14ac:dyDescent="0.35">
      <c r="A1521" s="28">
        <f t="shared" si="24"/>
        <v>1520</v>
      </c>
      <c r="B1521" s="30"/>
      <c r="C1521" s="28"/>
      <c r="D1521" s="28"/>
      <c r="E1521" s="28"/>
      <c r="F1521" s="28"/>
      <c r="G1521" s="28"/>
      <c r="H1521" s="28" t="str">
        <f>IF(TRIM(D1521)="","",IFERROR(INDEX('Student Master'!C:C,MATCH(D1521,'Student Master'!B:B,0)),"Not Found"))</f>
        <v/>
      </c>
      <c r="I1521" s="28" t="str">
        <f>IF(TRIM(D1521)="","",IFERROR(INDEX('Student Master'!D:D,MATCH(D1521,'Student Master'!B:B,0)),"Not Found"))</f>
        <v/>
      </c>
      <c r="J1521" s="28" t="str">
        <f>IF(TRIM(D1521)="","",IFERROR(INDEX('Student Master'!H:H,MATCH(D1521,'Student Master'!B:B,0)),"Not Found"))</f>
        <v/>
      </c>
      <c r="K1521" s="28" t="str">
        <f>IF(TRIM(D1521)="","",IFERROR(INDEX('Student Master'!N:N,MATCH(D1521,'Student Master'!B:B,0)),"Not Found"))</f>
        <v/>
      </c>
      <c r="L1521" s="28" t="str">
        <f>IF(TRIM(D1521)="","",IFERROR(INDEX('Student Master'!L:L,MATCH(D1521,'Student Master'!B:B,0)),"Not Found"))</f>
        <v/>
      </c>
      <c r="M1521" s="28"/>
      <c r="N1521" s="28"/>
    </row>
    <row r="1522" spans="1:14" x14ac:dyDescent="0.35">
      <c r="A1522" s="28">
        <f t="shared" si="24"/>
        <v>1521</v>
      </c>
      <c r="B1522" s="30"/>
      <c r="C1522" s="28"/>
      <c r="D1522" s="28"/>
      <c r="E1522" s="28"/>
      <c r="F1522" s="28"/>
      <c r="G1522" s="28"/>
      <c r="H1522" s="28" t="str">
        <f>IF(TRIM(D1522)="","",IFERROR(INDEX('Student Master'!C:C,MATCH(D1522,'Student Master'!B:B,0)),"Not Found"))</f>
        <v/>
      </c>
      <c r="I1522" s="28" t="str">
        <f>IF(TRIM(D1522)="","",IFERROR(INDEX('Student Master'!D:D,MATCH(D1522,'Student Master'!B:B,0)),"Not Found"))</f>
        <v/>
      </c>
      <c r="J1522" s="28" t="str">
        <f>IF(TRIM(D1522)="","",IFERROR(INDEX('Student Master'!H:H,MATCH(D1522,'Student Master'!B:B,0)),"Not Found"))</f>
        <v/>
      </c>
      <c r="K1522" s="28" t="str">
        <f>IF(TRIM(D1522)="","",IFERROR(INDEX('Student Master'!N:N,MATCH(D1522,'Student Master'!B:B,0)),"Not Found"))</f>
        <v/>
      </c>
      <c r="L1522" s="28" t="str">
        <f>IF(TRIM(D1522)="","",IFERROR(INDEX('Student Master'!L:L,MATCH(D1522,'Student Master'!B:B,0)),"Not Found"))</f>
        <v/>
      </c>
      <c r="M1522" s="28"/>
      <c r="N1522" s="28"/>
    </row>
    <row r="1523" spans="1:14" x14ac:dyDescent="0.35">
      <c r="A1523" s="28">
        <f t="shared" si="24"/>
        <v>1522</v>
      </c>
      <c r="B1523" s="30"/>
      <c r="C1523" s="28"/>
      <c r="D1523" s="28"/>
      <c r="E1523" s="28"/>
      <c r="F1523" s="28"/>
      <c r="G1523" s="28"/>
      <c r="H1523" s="28" t="str">
        <f>IF(TRIM(D1523)="","",IFERROR(INDEX('Student Master'!C:C,MATCH(D1523,'Student Master'!B:B,0)),"Not Found"))</f>
        <v/>
      </c>
      <c r="I1523" s="28" t="str">
        <f>IF(TRIM(D1523)="","",IFERROR(INDEX('Student Master'!D:D,MATCH(D1523,'Student Master'!B:B,0)),"Not Found"))</f>
        <v/>
      </c>
      <c r="J1523" s="28" t="str">
        <f>IF(TRIM(D1523)="","",IFERROR(INDEX('Student Master'!H:H,MATCH(D1523,'Student Master'!B:B,0)),"Not Found"))</f>
        <v/>
      </c>
      <c r="K1523" s="28" t="str">
        <f>IF(TRIM(D1523)="","",IFERROR(INDEX('Student Master'!N:N,MATCH(D1523,'Student Master'!B:B,0)),"Not Found"))</f>
        <v/>
      </c>
      <c r="L1523" s="28" t="str">
        <f>IF(TRIM(D1523)="","",IFERROR(INDEX('Student Master'!L:L,MATCH(D1523,'Student Master'!B:B,0)),"Not Found"))</f>
        <v/>
      </c>
      <c r="M1523" s="28"/>
      <c r="N1523" s="28"/>
    </row>
    <row r="1524" spans="1:14" x14ac:dyDescent="0.35">
      <c r="A1524" s="28">
        <f t="shared" si="24"/>
        <v>1523</v>
      </c>
      <c r="B1524" s="30"/>
      <c r="C1524" s="28"/>
      <c r="D1524" s="28"/>
      <c r="E1524" s="28"/>
      <c r="F1524" s="28"/>
      <c r="G1524" s="28"/>
      <c r="H1524" s="28" t="str">
        <f>IF(TRIM(D1524)="","",IFERROR(INDEX('Student Master'!C:C,MATCH(D1524,'Student Master'!B:B,0)),"Not Found"))</f>
        <v/>
      </c>
      <c r="I1524" s="28" t="str">
        <f>IF(TRIM(D1524)="","",IFERROR(INDEX('Student Master'!D:D,MATCH(D1524,'Student Master'!B:B,0)),"Not Found"))</f>
        <v/>
      </c>
      <c r="J1524" s="28" t="str">
        <f>IF(TRIM(D1524)="","",IFERROR(INDEX('Student Master'!H:H,MATCH(D1524,'Student Master'!B:B,0)),"Not Found"))</f>
        <v/>
      </c>
      <c r="K1524" s="28" t="str">
        <f>IF(TRIM(D1524)="","",IFERROR(INDEX('Student Master'!N:N,MATCH(D1524,'Student Master'!B:B,0)),"Not Found"))</f>
        <v/>
      </c>
      <c r="L1524" s="28" t="str">
        <f>IF(TRIM(D1524)="","",IFERROR(INDEX('Student Master'!L:L,MATCH(D1524,'Student Master'!B:B,0)),"Not Found"))</f>
        <v/>
      </c>
      <c r="M1524" s="28"/>
      <c r="N1524" s="28"/>
    </row>
    <row r="1525" spans="1:14" x14ac:dyDescent="0.35">
      <c r="A1525" s="28">
        <f t="shared" si="24"/>
        <v>1524</v>
      </c>
      <c r="B1525" s="30"/>
      <c r="C1525" s="28"/>
      <c r="D1525" s="28"/>
      <c r="E1525" s="28"/>
      <c r="F1525" s="28"/>
      <c r="G1525" s="28"/>
      <c r="H1525" s="28" t="str">
        <f>IF(TRIM(D1525)="","",IFERROR(INDEX('Student Master'!C:C,MATCH(D1525,'Student Master'!B:B,0)),"Not Found"))</f>
        <v/>
      </c>
      <c r="I1525" s="28" t="str">
        <f>IF(TRIM(D1525)="","",IFERROR(INDEX('Student Master'!D:D,MATCH(D1525,'Student Master'!B:B,0)),"Not Found"))</f>
        <v/>
      </c>
      <c r="J1525" s="28" t="str">
        <f>IF(TRIM(D1525)="","",IFERROR(INDEX('Student Master'!H:H,MATCH(D1525,'Student Master'!B:B,0)),"Not Found"))</f>
        <v/>
      </c>
      <c r="K1525" s="28" t="str">
        <f>IF(TRIM(D1525)="","",IFERROR(INDEX('Student Master'!N:N,MATCH(D1525,'Student Master'!B:B,0)),"Not Found"))</f>
        <v/>
      </c>
      <c r="L1525" s="28" t="str">
        <f>IF(TRIM(D1525)="","",IFERROR(INDEX('Student Master'!L:L,MATCH(D1525,'Student Master'!B:B,0)),"Not Found"))</f>
        <v/>
      </c>
      <c r="M1525" s="28"/>
      <c r="N1525" s="28"/>
    </row>
    <row r="1526" spans="1:14" x14ac:dyDescent="0.35">
      <c r="A1526" s="28">
        <f t="shared" si="24"/>
        <v>1525</v>
      </c>
      <c r="B1526" s="30"/>
      <c r="C1526" s="28"/>
      <c r="D1526" s="28"/>
      <c r="E1526" s="28"/>
      <c r="F1526" s="28"/>
      <c r="G1526" s="28"/>
      <c r="H1526" s="28" t="str">
        <f>IF(TRIM(D1526)="","",IFERROR(INDEX('Student Master'!C:C,MATCH(D1526,'Student Master'!B:B,0)),"Not Found"))</f>
        <v/>
      </c>
      <c r="I1526" s="28" t="str">
        <f>IF(TRIM(D1526)="","",IFERROR(INDEX('Student Master'!D:D,MATCH(D1526,'Student Master'!B:B,0)),"Not Found"))</f>
        <v/>
      </c>
      <c r="J1526" s="28" t="str">
        <f>IF(TRIM(D1526)="","",IFERROR(INDEX('Student Master'!H:H,MATCH(D1526,'Student Master'!B:B,0)),"Not Found"))</f>
        <v/>
      </c>
      <c r="K1526" s="28" t="str">
        <f>IF(TRIM(D1526)="","",IFERROR(INDEX('Student Master'!N:N,MATCH(D1526,'Student Master'!B:B,0)),"Not Found"))</f>
        <v/>
      </c>
      <c r="L1526" s="28" t="str">
        <f>IF(TRIM(D1526)="","",IFERROR(INDEX('Student Master'!L:L,MATCH(D1526,'Student Master'!B:B,0)),"Not Found"))</f>
        <v/>
      </c>
      <c r="M1526" s="28"/>
      <c r="N1526" s="28"/>
    </row>
    <row r="1527" spans="1:14" x14ac:dyDescent="0.35">
      <c r="A1527" s="28">
        <f t="shared" si="24"/>
        <v>1526</v>
      </c>
      <c r="B1527" s="30"/>
      <c r="C1527" s="28"/>
      <c r="D1527" s="28"/>
      <c r="E1527" s="28"/>
      <c r="F1527" s="28"/>
      <c r="G1527" s="28"/>
      <c r="H1527" s="28" t="str">
        <f>IF(TRIM(D1527)="","",IFERROR(INDEX('Student Master'!C:C,MATCH(D1527,'Student Master'!B:B,0)),"Not Found"))</f>
        <v/>
      </c>
      <c r="I1527" s="28" t="str">
        <f>IF(TRIM(D1527)="","",IFERROR(INDEX('Student Master'!D:D,MATCH(D1527,'Student Master'!B:B,0)),"Not Found"))</f>
        <v/>
      </c>
      <c r="J1527" s="28" t="str">
        <f>IF(TRIM(D1527)="","",IFERROR(INDEX('Student Master'!H:H,MATCH(D1527,'Student Master'!B:B,0)),"Not Found"))</f>
        <v/>
      </c>
      <c r="K1527" s="28" t="str">
        <f>IF(TRIM(D1527)="","",IFERROR(INDEX('Student Master'!N:N,MATCH(D1527,'Student Master'!B:B,0)),"Not Found"))</f>
        <v/>
      </c>
      <c r="L1527" s="28" t="str">
        <f>IF(TRIM(D1527)="","",IFERROR(INDEX('Student Master'!L:L,MATCH(D1527,'Student Master'!B:B,0)),"Not Found"))</f>
        <v/>
      </c>
      <c r="M1527" s="28"/>
      <c r="N1527" s="28"/>
    </row>
    <row r="1528" spans="1:14" x14ac:dyDescent="0.35">
      <c r="A1528" s="28">
        <f t="shared" si="24"/>
        <v>1527</v>
      </c>
      <c r="B1528" s="30"/>
      <c r="C1528" s="28"/>
      <c r="D1528" s="28"/>
      <c r="E1528" s="28"/>
      <c r="F1528" s="28"/>
      <c r="G1528" s="28"/>
      <c r="H1528" s="28" t="str">
        <f>IF(TRIM(D1528)="","",IFERROR(INDEX('Student Master'!C:C,MATCH(D1528,'Student Master'!B:B,0)),"Not Found"))</f>
        <v/>
      </c>
      <c r="I1528" s="28" t="str">
        <f>IF(TRIM(D1528)="","",IFERROR(INDEX('Student Master'!D:D,MATCH(D1528,'Student Master'!B:B,0)),"Not Found"))</f>
        <v/>
      </c>
      <c r="J1528" s="28" t="str">
        <f>IF(TRIM(D1528)="","",IFERROR(INDEX('Student Master'!H:H,MATCH(D1528,'Student Master'!B:B,0)),"Not Found"))</f>
        <v/>
      </c>
      <c r="K1528" s="28" t="str">
        <f>IF(TRIM(D1528)="","",IFERROR(INDEX('Student Master'!N:N,MATCH(D1528,'Student Master'!B:B,0)),"Not Found"))</f>
        <v/>
      </c>
      <c r="L1528" s="28" t="str">
        <f>IF(TRIM(D1528)="","",IFERROR(INDEX('Student Master'!L:L,MATCH(D1528,'Student Master'!B:B,0)),"Not Found"))</f>
        <v/>
      </c>
      <c r="M1528" s="28"/>
      <c r="N1528" s="28"/>
    </row>
    <row r="1529" spans="1:14" x14ac:dyDescent="0.35">
      <c r="A1529" s="28">
        <f t="shared" si="24"/>
        <v>1528</v>
      </c>
      <c r="B1529" s="30"/>
      <c r="C1529" s="28"/>
      <c r="D1529" s="28"/>
      <c r="E1529" s="28"/>
      <c r="F1529" s="28"/>
      <c r="G1529" s="28"/>
      <c r="H1529" s="28" t="str">
        <f>IF(TRIM(D1529)="","",IFERROR(INDEX('Student Master'!C:C,MATCH(D1529,'Student Master'!B:B,0)),"Not Found"))</f>
        <v/>
      </c>
      <c r="I1529" s="28" t="str">
        <f>IF(TRIM(D1529)="","",IFERROR(INDEX('Student Master'!D:D,MATCH(D1529,'Student Master'!B:B,0)),"Not Found"))</f>
        <v/>
      </c>
      <c r="J1529" s="28" t="str">
        <f>IF(TRIM(D1529)="","",IFERROR(INDEX('Student Master'!H:H,MATCH(D1529,'Student Master'!B:B,0)),"Not Found"))</f>
        <v/>
      </c>
      <c r="K1529" s="28" t="str">
        <f>IF(TRIM(D1529)="","",IFERROR(INDEX('Student Master'!N:N,MATCH(D1529,'Student Master'!B:B,0)),"Not Found"))</f>
        <v/>
      </c>
      <c r="L1529" s="28" t="str">
        <f>IF(TRIM(D1529)="","",IFERROR(INDEX('Student Master'!L:L,MATCH(D1529,'Student Master'!B:B,0)),"Not Found"))</f>
        <v/>
      </c>
      <c r="M1529" s="28"/>
      <c r="N1529" s="28"/>
    </row>
    <row r="1530" spans="1:14" x14ac:dyDescent="0.35">
      <c r="A1530" s="28">
        <f t="shared" si="24"/>
        <v>1529</v>
      </c>
      <c r="B1530" s="30"/>
      <c r="C1530" s="28"/>
      <c r="D1530" s="28"/>
      <c r="E1530" s="28"/>
      <c r="F1530" s="28"/>
      <c r="G1530" s="28"/>
      <c r="H1530" s="28" t="str">
        <f>IF(TRIM(D1530)="","",IFERROR(INDEX('Student Master'!C:C,MATCH(D1530,'Student Master'!B:B,0)),"Not Found"))</f>
        <v/>
      </c>
      <c r="I1530" s="28" t="str">
        <f>IF(TRIM(D1530)="","",IFERROR(INDEX('Student Master'!D:D,MATCH(D1530,'Student Master'!B:B,0)),"Not Found"))</f>
        <v/>
      </c>
      <c r="J1530" s="28" t="str">
        <f>IF(TRIM(D1530)="","",IFERROR(INDEX('Student Master'!H:H,MATCH(D1530,'Student Master'!B:B,0)),"Not Found"))</f>
        <v/>
      </c>
      <c r="K1530" s="28" t="str">
        <f>IF(TRIM(D1530)="","",IFERROR(INDEX('Student Master'!N:N,MATCH(D1530,'Student Master'!B:B,0)),"Not Found"))</f>
        <v/>
      </c>
      <c r="L1530" s="28" t="str">
        <f>IF(TRIM(D1530)="","",IFERROR(INDEX('Student Master'!L:L,MATCH(D1530,'Student Master'!B:B,0)),"Not Found"))</f>
        <v/>
      </c>
      <c r="M1530" s="28"/>
      <c r="N1530" s="28"/>
    </row>
    <row r="1531" spans="1:14" x14ac:dyDescent="0.35">
      <c r="A1531" s="28">
        <f t="shared" si="24"/>
        <v>1530</v>
      </c>
      <c r="B1531" s="30"/>
      <c r="C1531" s="28"/>
      <c r="D1531" s="28"/>
      <c r="E1531" s="28"/>
      <c r="F1531" s="28"/>
      <c r="G1531" s="28"/>
      <c r="H1531" s="28" t="str">
        <f>IF(TRIM(D1531)="","",IFERROR(INDEX('Student Master'!C:C,MATCH(D1531,'Student Master'!B:B,0)),"Not Found"))</f>
        <v/>
      </c>
      <c r="I1531" s="28" t="str">
        <f>IF(TRIM(D1531)="","",IFERROR(INDEX('Student Master'!D:D,MATCH(D1531,'Student Master'!B:B,0)),"Not Found"))</f>
        <v/>
      </c>
      <c r="J1531" s="28" t="str">
        <f>IF(TRIM(D1531)="","",IFERROR(INDEX('Student Master'!H:H,MATCH(D1531,'Student Master'!B:B,0)),"Not Found"))</f>
        <v/>
      </c>
      <c r="K1531" s="28" t="str">
        <f>IF(TRIM(D1531)="","",IFERROR(INDEX('Student Master'!N:N,MATCH(D1531,'Student Master'!B:B,0)),"Not Found"))</f>
        <v/>
      </c>
      <c r="L1531" s="28" t="str">
        <f>IF(TRIM(D1531)="","",IFERROR(INDEX('Student Master'!L:L,MATCH(D1531,'Student Master'!B:B,0)),"Not Found"))</f>
        <v/>
      </c>
      <c r="M1531" s="28"/>
      <c r="N1531" s="28"/>
    </row>
    <row r="1532" spans="1:14" x14ac:dyDescent="0.35">
      <c r="A1532" s="28">
        <f t="shared" si="24"/>
        <v>1531</v>
      </c>
      <c r="B1532" s="30"/>
      <c r="C1532" s="28"/>
      <c r="D1532" s="28"/>
      <c r="E1532" s="28"/>
      <c r="F1532" s="28"/>
      <c r="G1532" s="28"/>
      <c r="H1532" s="28" t="str">
        <f>IF(TRIM(D1532)="","",IFERROR(INDEX('Student Master'!C:C,MATCH(D1532,'Student Master'!B:B,0)),"Not Found"))</f>
        <v/>
      </c>
      <c r="I1532" s="28" t="str">
        <f>IF(TRIM(D1532)="","",IFERROR(INDEX('Student Master'!D:D,MATCH(D1532,'Student Master'!B:B,0)),"Not Found"))</f>
        <v/>
      </c>
      <c r="J1532" s="28" t="str">
        <f>IF(TRIM(D1532)="","",IFERROR(INDEX('Student Master'!H:H,MATCH(D1532,'Student Master'!B:B,0)),"Not Found"))</f>
        <v/>
      </c>
      <c r="K1532" s="28" t="str">
        <f>IF(TRIM(D1532)="","",IFERROR(INDEX('Student Master'!N:N,MATCH(D1532,'Student Master'!B:B,0)),"Not Found"))</f>
        <v/>
      </c>
      <c r="L1532" s="28" t="str">
        <f>IF(TRIM(D1532)="","",IFERROR(INDEX('Student Master'!L:L,MATCH(D1532,'Student Master'!B:B,0)),"Not Found"))</f>
        <v/>
      </c>
      <c r="M1532" s="28"/>
      <c r="N1532" s="28"/>
    </row>
    <row r="1533" spans="1:14" x14ac:dyDescent="0.35">
      <c r="A1533" s="28">
        <f t="shared" si="24"/>
        <v>1532</v>
      </c>
      <c r="B1533" s="30"/>
      <c r="C1533" s="28"/>
      <c r="D1533" s="28"/>
      <c r="E1533" s="28"/>
      <c r="F1533" s="28"/>
      <c r="G1533" s="28"/>
      <c r="H1533" s="28" t="str">
        <f>IF(TRIM(D1533)="","",IFERROR(INDEX('Student Master'!C:C,MATCH(D1533,'Student Master'!B:B,0)),"Not Found"))</f>
        <v/>
      </c>
      <c r="I1533" s="28" t="str">
        <f>IF(TRIM(D1533)="","",IFERROR(INDEX('Student Master'!D:D,MATCH(D1533,'Student Master'!B:B,0)),"Not Found"))</f>
        <v/>
      </c>
      <c r="J1533" s="28" t="str">
        <f>IF(TRIM(D1533)="","",IFERROR(INDEX('Student Master'!H:H,MATCH(D1533,'Student Master'!B:B,0)),"Not Found"))</f>
        <v/>
      </c>
      <c r="K1533" s="28" t="str">
        <f>IF(TRIM(D1533)="","",IFERROR(INDEX('Student Master'!N:N,MATCH(D1533,'Student Master'!B:B,0)),"Not Found"))</f>
        <v/>
      </c>
      <c r="L1533" s="28" t="str">
        <f>IF(TRIM(D1533)="","",IFERROR(INDEX('Student Master'!L:L,MATCH(D1533,'Student Master'!B:B,0)),"Not Found"))</f>
        <v/>
      </c>
      <c r="M1533" s="28"/>
      <c r="N1533" s="28"/>
    </row>
    <row r="1534" spans="1:14" x14ac:dyDescent="0.35">
      <c r="A1534" s="28">
        <f t="shared" si="24"/>
        <v>1533</v>
      </c>
      <c r="B1534" s="30"/>
      <c r="C1534" s="28"/>
      <c r="D1534" s="28"/>
      <c r="E1534" s="28"/>
      <c r="F1534" s="28"/>
      <c r="G1534" s="28"/>
      <c r="H1534" s="28" t="str">
        <f>IF(TRIM(D1534)="","",IFERROR(INDEX('Student Master'!C:C,MATCH(D1534,'Student Master'!B:B,0)),"Not Found"))</f>
        <v/>
      </c>
      <c r="I1534" s="28" t="str">
        <f>IF(TRIM(D1534)="","",IFERROR(INDEX('Student Master'!D:D,MATCH(D1534,'Student Master'!B:B,0)),"Not Found"))</f>
        <v/>
      </c>
      <c r="J1534" s="28" t="str">
        <f>IF(TRIM(D1534)="","",IFERROR(INDEX('Student Master'!H:H,MATCH(D1534,'Student Master'!B:B,0)),"Not Found"))</f>
        <v/>
      </c>
      <c r="K1534" s="28" t="str">
        <f>IF(TRIM(D1534)="","",IFERROR(INDEX('Student Master'!N:N,MATCH(D1534,'Student Master'!B:B,0)),"Not Found"))</f>
        <v/>
      </c>
      <c r="L1534" s="28" t="str">
        <f>IF(TRIM(D1534)="","",IFERROR(INDEX('Student Master'!L:L,MATCH(D1534,'Student Master'!B:B,0)),"Not Found"))</f>
        <v/>
      </c>
      <c r="M1534" s="28"/>
      <c r="N1534" s="28"/>
    </row>
    <row r="1535" spans="1:14" x14ac:dyDescent="0.35">
      <c r="A1535" s="28">
        <f t="shared" si="24"/>
        <v>1534</v>
      </c>
      <c r="B1535" s="30"/>
      <c r="C1535" s="28"/>
      <c r="D1535" s="28"/>
      <c r="E1535" s="28"/>
      <c r="F1535" s="28"/>
      <c r="G1535" s="28"/>
      <c r="H1535" s="28" t="str">
        <f>IF(TRIM(D1535)="","",IFERROR(INDEX('Student Master'!C:C,MATCH(D1535,'Student Master'!B:B,0)),"Not Found"))</f>
        <v/>
      </c>
      <c r="I1535" s="28" t="str">
        <f>IF(TRIM(D1535)="","",IFERROR(INDEX('Student Master'!D:D,MATCH(D1535,'Student Master'!B:B,0)),"Not Found"))</f>
        <v/>
      </c>
      <c r="J1535" s="28" t="str">
        <f>IF(TRIM(D1535)="","",IFERROR(INDEX('Student Master'!H:H,MATCH(D1535,'Student Master'!B:B,0)),"Not Found"))</f>
        <v/>
      </c>
      <c r="K1535" s="28" t="str">
        <f>IF(TRIM(D1535)="","",IFERROR(INDEX('Student Master'!N:N,MATCH(D1535,'Student Master'!B:B,0)),"Not Found"))</f>
        <v/>
      </c>
      <c r="L1535" s="28" t="str">
        <f>IF(TRIM(D1535)="","",IFERROR(INDEX('Student Master'!L:L,MATCH(D1535,'Student Master'!B:B,0)),"Not Found"))</f>
        <v/>
      </c>
      <c r="M1535" s="28"/>
      <c r="N1535" s="28"/>
    </row>
    <row r="1536" spans="1:14" x14ac:dyDescent="0.35">
      <c r="A1536" s="28">
        <f t="shared" si="24"/>
        <v>1535</v>
      </c>
      <c r="B1536" s="30"/>
      <c r="C1536" s="28"/>
      <c r="D1536" s="28"/>
      <c r="E1536" s="28"/>
      <c r="F1536" s="28"/>
      <c r="G1536" s="28"/>
      <c r="H1536" s="28" t="str">
        <f>IF(TRIM(D1536)="","",IFERROR(INDEX('Student Master'!C:C,MATCH(D1536,'Student Master'!B:B,0)),"Not Found"))</f>
        <v/>
      </c>
      <c r="I1536" s="28" t="str">
        <f>IF(TRIM(D1536)="","",IFERROR(INDEX('Student Master'!D:D,MATCH(D1536,'Student Master'!B:B,0)),"Not Found"))</f>
        <v/>
      </c>
      <c r="J1536" s="28" t="str">
        <f>IF(TRIM(D1536)="","",IFERROR(INDEX('Student Master'!H:H,MATCH(D1536,'Student Master'!B:B,0)),"Not Found"))</f>
        <v/>
      </c>
      <c r="K1536" s="28" t="str">
        <f>IF(TRIM(D1536)="","",IFERROR(INDEX('Student Master'!N:N,MATCH(D1536,'Student Master'!B:B,0)),"Not Found"))</f>
        <v/>
      </c>
      <c r="L1536" s="28" t="str">
        <f>IF(TRIM(D1536)="","",IFERROR(INDEX('Student Master'!L:L,MATCH(D1536,'Student Master'!B:B,0)),"Not Found"))</f>
        <v/>
      </c>
      <c r="M1536" s="28"/>
      <c r="N1536" s="28"/>
    </row>
    <row r="1537" spans="1:14" x14ac:dyDescent="0.35">
      <c r="A1537" s="28">
        <f t="shared" si="24"/>
        <v>1536</v>
      </c>
      <c r="B1537" s="30"/>
      <c r="C1537" s="28"/>
      <c r="D1537" s="28"/>
      <c r="E1537" s="28"/>
      <c r="F1537" s="28"/>
      <c r="G1537" s="28"/>
      <c r="H1537" s="28" t="str">
        <f>IF(TRIM(D1537)="","",IFERROR(INDEX('Student Master'!C:C,MATCH(D1537,'Student Master'!B:B,0)),"Not Found"))</f>
        <v/>
      </c>
      <c r="I1537" s="28" t="str">
        <f>IF(TRIM(D1537)="","",IFERROR(INDEX('Student Master'!D:D,MATCH(D1537,'Student Master'!B:B,0)),"Not Found"))</f>
        <v/>
      </c>
      <c r="J1537" s="28" t="str">
        <f>IF(TRIM(D1537)="","",IFERROR(INDEX('Student Master'!H:H,MATCH(D1537,'Student Master'!B:B,0)),"Not Found"))</f>
        <v/>
      </c>
      <c r="K1537" s="28" t="str">
        <f>IF(TRIM(D1537)="","",IFERROR(INDEX('Student Master'!N:N,MATCH(D1537,'Student Master'!B:B,0)),"Not Found"))</f>
        <v/>
      </c>
      <c r="L1537" s="28" t="str">
        <f>IF(TRIM(D1537)="","",IFERROR(INDEX('Student Master'!L:L,MATCH(D1537,'Student Master'!B:B,0)),"Not Found"))</f>
        <v/>
      </c>
      <c r="M1537" s="28"/>
      <c r="N1537" s="28"/>
    </row>
    <row r="1538" spans="1:14" x14ac:dyDescent="0.35">
      <c r="A1538" s="28">
        <f t="shared" si="24"/>
        <v>1537</v>
      </c>
      <c r="B1538" s="30"/>
      <c r="C1538" s="28"/>
      <c r="D1538" s="28"/>
      <c r="E1538" s="28"/>
      <c r="F1538" s="28"/>
      <c r="G1538" s="28"/>
      <c r="H1538" s="28" t="str">
        <f>IF(TRIM(D1538)="","",IFERROR(INDEX('Student Master'!C:C,MATCH(D1538,'Student Master'!B:B,0)),"Not Found"))</f>
        <v/>
      </c>
      <c r="I1538" s="28" t="str">
        <f>IF(TRIM(D1538)="","",IFERROR(INDEX('Student Master'!D:D,MATCH(D1538,'Student Master'!B:B,0)),"Not Found"))</f>
        <v/>
      </c>
      <c r="J1538" s="28" t="str">
        <f>IF(TRIM(D1538)="","",IFERROR(INDEX('Student Master'!H:H,MATCH(D1538,'Student Master'!B:B,0)),"Not Found"))</f>
        <v/>
      </c>
      <c r="K1538" s="28" t="str">
        <f>IF(TRIM(D1538)="","",IFERROR(INDEX('Student Master'!N:N,MATCH(D1538,'Student Master'!B:B,0)),"Not Found"))</f>
        <v/>
      </c>
      <c r="L1538" s="28" t="str">
        <f>IF(TRIM(D1538)="","",IFERROR(INDEX('Student Master'!L:L,MATCH(D1538,'Student Master'!B:B,0)),"Not Found"))</f>
        <v/>
      </c>
      <c r="M1538" s="28"/>
      <c r="N1538" s="28"/>
    </row>
    <row r="1539" spans="1:14" x14ac:dyDescent="0.35">
      <c r="A1539" s="28">
        <f t="shared" si="24"/>
        <v>1538</v>
      </c>
      <c r="B1539" s="30"/>
      <c r="C1539" s="28"/>
      <c r="D1539" s="28"/>
      <c r="E1539" s="28"/>
      <c r="F1539" s="28"/>
      <c r="G1539" s="28"/>
      <c r="H1539" s="28" t="str">
        <f>IF(TRIM(D1539)="","",IFERROR(INDEX('Student Master'!C:C,MATCH(D1539,'Student Master'!B:B,0)),"Not Found"))</f>
        <v/>
      </c>
      <c r="I1539" s="28" t="str">
        <f>IF(TRIM(D1539)="","",IFERROR(INDEX('Student Master'!D:D,MATCH(D1539,'Student Master'!B:B,0)),"Not Found"))</f>
        <v/>
      </c>
      <c r="J1539" s="28" t="str">
        <f>IF(TRIM(D1539)="","",IFERROR(INDEX('Student Master'!H:H,MATCH(D1539,'Student Master'!B:B,0)),"Not Found"))</f>
        <v/>
      </c>
      <c r="K1539" s="28" t="str">
        <f>IF(TRIM(D1539)="","",IFERROR(INDEX('Student Master'!N:N,MATCH(D1539,'Student Master'!B:B,0)),"Not Found"))</f>
        <v/>
      </c>
      <c r="L1539" s="28" t="str">
        <f>IF(TRIM(D1539)="","",IFERROR(INDEX('Student Master'!L:L,MATCH(D1539,'Student Master'!B:B,0)),"Not Found"))</f>
        <v/>
      </c>
      <c r="M1539" s="28"/>
      <c r="N1539" s="28"/>
    </row>
    <row r="1540" spans="1:14" x14ac:dyDescent="0.35">
      <c r="A1540" s="28">
        <f t="shared" si="24"/>
        <v>1539</v>
      </c>
      <c r="B1540" s="30"/>
      <c r="C1540" s="28"/>
      <c r="D1540" s="28"/>
      <c r="E1540" s="28"/>
      <c r="F1540" s="28"/>
      <c r="G1540" s="28"/>
      <c r="H1540" s="28" t="str">
        <f>IF(TRIM(D1540)="","",IFERROR(INDEX('Student Master'!C:C,MATCH(D1540,'Student Master'!B:B,0)),"Not Found"))</f>
        <v/>
      </c>
      <c r="I1540" s="28" t="str">
        <f>IF(TRIM(D1540)="","",IFERROR(INDEX('Student Master'!D:D,MATCH(D1540,'Student Master'!B:B,0)),"Not Found"))</f>
        <v/>
      </c>
      <c r="J1540" s="28" t="str">
        <f>IF(TRIM(D1540)="","",IFERROR(INDEX('Student Master'!H:H,MATCH(D1540,'Student Master'!B:B,0)),"Not Found"))</f>
        <v/>
      </c>
      <c r="K1540" s="28" t="str">
        <f>IF(TRIM(D1540)="","",IFERROR(INDEX('Student Master'!N:N,MATCH(D1540,'Student Master'!B:B,0)),"Not Found"))</f>
        <v/>
      </c>
      <c r="L1540" s="28" t="str">
        <f>IF(TRIM(D1540)="","",IFERROR(INDEX('Student Master'!L:L,MATCH(D1540,'Student Master'!B:B,0)),"Not Found"))</f>
        <v/>
      </c>
      <c r="M1540" s="28"/>
      <c r="N1540" s="28"/>
    </row>
    <row r="1541" spans="1:14" x14ac:dyDescent="0.35">
      <c r="A1541" s="28">
        <f t="shared" si="24"/>
        <v>1540</v>
      </c>
      <c r="B1541" s="30"/>
      <c r="C1541" s="28"/>
      <c r="D1541" s="28"/>
      <c r="E1541" s="28"/>
      <c r="F1541" s="28"/>
      <c r="G1541" s="28"/>
      <c r="H1541" s="28" t="str">
        <f>IF(TRIM(D1541)="","",IFERROR(INDEX('Student Master'!C:C,MATCH(D1541,'Student Master'!B:B,0)),"Not Found"))</f>
        <v/>
      </c>
      <c r="I1541" s="28" t="str">
        <f>IF(TRIM(D1541)="","",IFERROR(INDEX('Student Master'!D:D,MATCH(D1541,'Student Master'!B:B,0)),"Not Found"))</f>
        <v/>
      </c>
      <c r="J1541" s="28" t="str">
        <f>IF(TRIM(D1541)="","",IFERROR(INDEX('Student Master'!H:H,MATCH(D1541,'Student Master'!B:B,0)),"Not Found"))</f>
        <v/>
      </c>
      <c r="K1541" s="28" t="str">
        <f>IF(TRIM(D1541)="","",IFERROR(INDEX('Student Master'!N:N,MATCH(D1541,'Student Master'!B:B,0)),"Not Found"))</f>
        <v/>
      </c>
      <c r="L1541" s="28" t="str">
        <f>IF(TRIM(D1541)="","",IFERROR(INDEX('Student Master'!L:L,MATCH(D1541,'Student Master'!B:B,0)),"Not Found"))</f>
        <v/>
      </c>
      <c r="M1541" s="28"/>
      <c r="N1541" s="28"/>
    </row>
    <row r="1542" spans="1:14" x14ac:dyDescent="0.35">
      <c r="A1542" s="28">
        <f t="shared" si="24"/>
        <v>1541</v>
      </c>
      <c r="B1542" s="30"/>
      <c r="C1542" s="28"/>
      <c r="D1542" s="28"/>
      <c r="E1542" s="28"/>
      <c r="F1542" s="28"/>
      <c r="G1542" s="28"/>
      <c r="H1542" s="28" t="str">
        <f>IF(TRIM(D1542)="","",IFERROR(INDEX('Student Master'!C:C,MATCH(D1542,'Student Master'!B:B,0)),"Not Found"))</f>
        <v/>
      </c>
      <c r="I1542" s="28" t="str">
        <f>IF(TRIM(D1542)="","",IFERROR(INDEX('Student Master'!D:D,MATCH(D1542,'Student Master'!B:B,0)),"Not Found"))</f>
        <v/>
      </c>
      <c r="J1542" s="28" t="str">
        <f>IF(TRIM(D1542)="","",IFERROR(INDEX('Student Master'!H:H,MATCH(D1542,'Student Master'!B:B,0)),"Not Found"))</f>
        <v/>
      </c>
      <c r="K1542" s="28" t="str">
        <f>IF(TRIM(D1542)="","",IFERROR(INDEX('Student Master'!N:N,MATCH(D1542,'Student Master'!B:B,0)),"Not Found"))</f>
        <v/>
      </c>
      <c r="L1542" s="28" t="str">
        <f>IF(TRIM(D1542)="","",IFERROR(INDEX('Student Master'!L:L,MATCH(D1542,'Student Master'!B:B,0)),"Not Found"))</f>
        <v/>
      </c>
      <c r="M1542" s="28"/>
      <c r="N1542" s="28"/>
    </row>
    <row r="1543" spans="1:14" x14ac:dyDescent="0.35">
      <c r="A1543" s="28">
        <f t="shared" si="24"/>
        <v>1542</v>
      </c>
      <c r="B1543" s="30"/>
      <c r="C1543" s="28"/>
      <c r="D1543" s="28"/>
      <c r="E1543" s="28"/>
      <c r="F1543" s="28"/>
      <c r="G1543" s="28"/>
      <c r="H1543" s="28" t="str">
        <f>IF(TRIM(D1543)="","",IFERROR(INDEX('Student Master'!C:C,MATCH(D1543,'Student Master'!B:B,0)),"Not Found"))</f>
        <v/>
      </c>
      <c r="I1543" s="28" t="str">
        <f>IF(TRIM(D1543)="","",IFERROR(INDEX('Student Master'!D:D,MATCH(D1543,'Student Master'!B:B,0)),"Not Found"))</f>
        <v/>
      </c>
      <c r="J1543" s="28" t="str">
        <f>IF(TRIM(D1543)="","",IFERROR(INDEX('Student Master'!H:H,MATCH(D1543,'Student Master'!B:B,0)),"Not Found"))</f>
        <v/>
      </c>
      <c r="K1543" s="28" t="str">
        <f>IF(TRIM(D1543)="","",IFERROR(INDEX('Student Master'!N:N,MATCH(D1543,'Student Master'!B:B,0)),"Not Found"))</f>
        <v/>
      </c>
      <c r="L1543" s="28" t="str">
        <f>IF(TRIM(D1543)="","",IFERROR(INDEX('Student Master'!L:L,MATCH(D1543,'Student Master'!B:B,0)),"Not Found"))</f>
        <v/>
      </c>
      <c r="M1543" s="28"/>
      <c r="N1543" s="28"/>
    </row>
    <row r="1544" spans="1:14" x14ac:dyDescent="0.35">
      <c r="A1544" s="28">
        <f t="shared" si="24"/>
        <v>1543</v>
      </c>
      <c r="B1544" s="30"/>
      <c r="C1544" s="28"/>
      <c r="D1544" s="28"/>
      <c r="E1544" s="28"/>
      <c r="F1544" s="28"/>
      <c r="G1544" s="28"/>
      <c r="H1544" s="28" t="str">
        <f>IF(TRIM(D1544)="","",IFERROR(INDEX('Student Master'!C:C,MATCH(D1544,'Student Master'!B:B,0)),"Not Found"))</f>
        <v/>
      </c>
      <c r="I1544" s="28" t="str">
        <f>IF(TRIM(D1544)="","",IFERROR(INDEX('Student Master'!D:D,MATCH(D1544,'Student Master'!B:B,0)),"Not Found"))</f>
        <v/>
      </c>
      <c r="J1544" s="28" t="str">
        <f>IF(TRIM(D1544)="","",IFERROR(INDEX('Student Master'!H:H,MATCH(D1544,'Student Master'!B:B,0)),"Not Found"))</f>
        <v/>
      </c>
      <c r="K1544" s="28" t="str">
        <f>IF(TRIM(D1544)="","",IFERROR(INDEX('Student Master'!N:N,MATCH(D1544,'Student Master'!B:B,0)),"Not Found"))</f>
        <v/>
      </c>
      <c r="L1544" s="28" t="str">
        <f>IF(TRIM(D1544)="","",IFERROR(INDEX('Student Master'!L:L,MATCH(D1544,'Student Master'!B:B,0)),"Not Found"))</f>
        <v/>
      </c>
      <c r="M1544" s="28"/>
      <c r="N1544" s="28"/>
    </row>
    <row r="1545" spans="1:14" x14ac:dyDescent="0.35">
      <c r="A1545" s="28">
        <f t="shared" si="24"/>
        <v>1544</v>
      </c>
      <c r="B1545" s="30"/>
      <c r="C1545" s="28"/>
      <c r="D1545" s="28"/>
      <c r="E1545" s="28"/>
      <c r="F1545" s="28"/>
      <c r="G1545" s="28"/>
      <c r="H1545" s="28" t="str">
        <f>IF(TRIM(D1545)="","",IFERROR(INDEX('Student Master'!C:C,MATCH(D1545,'Student Master'!B:B,0)),"Not Found"))</f>
        <v/>
      </c>
      <c r="I1545" s="28" t="str">
        <f>IF(TRIM(D1545)="","",IFERROR(INDEX('Student Master'!D:D,MATCH(D1545,'Student Master'!B:B,0)),"Not Found"))</f>
        <v/>
      </c>
      <c r="J1545" s="28" t="str">
        <f>IF(TRIM(D1545)="","",IFERROR(INDEX('Student Master'!H:H,MATCH(D1545,'Student Master'!B:B,0)),"Not Found"))</f>
        <v/>
      </c>
      <c r="K1545" s="28" t="str">
        <f>IF(TRIM(D1545)="","",IFERROR(INDEX('Student Master'!N:N,MATCH(D1545,'Student Master'!B:B,0)),"Not Found"))</f>
        <v/>
      </c>
      <c r="L1545" s="28" t="str">
        <f>IF(TRIM(D1545)="","",IFERROR(INDEX('Student Master'!L:L,MATCH(D1545,'Student Master'!B:B,0)),"Not Found"))</f>
        <v/>
      </c>
      <c r="M1545" s="28"/>
      <c r="N1545" s="28"/>
    </row>
    <row r="1546" spans="1:14" x14ac:dyDescent="0.35">
      <c r="A1546" s="28">
        <f t="shared" si="24"/>
        <v>1545</v>
      </c>
      <c r="B1546" s="30"/>
      <c r="C1546" s="28"/>
      <c r="D1546" s="28"/>
      <c r="E1546" s="28"/>
      <c r="F1546" s="28"/>
      <c r="G1546" s="28"/>
      <c r="H1546" s="28" t="str">
        <f>IF(TRIM(D1546)="","",IFERROR(INDEX('Student Master'!C:C,MATCH(D1546,'Student Master'!B:B,0)),"Not Found"))</f>
        <v/>
      </c>
      <c r="I1546" s="28" t="str">
        <f>IF(TRIM(D1546)="","",IFERROR(INDEX('Student Master'!D:D,MATCH(D1546,'Student Master'!B:B,0)),"Not Found"))</f>
        <v/>
      </c>
      <c r="J1546" s="28" t="str">
        <f>IF(TRIM(D1546)="","",IFERROR(INDEX('Student Master'!H:H,MATCH(D1546,'Student Master'!B:B,0)),"Not Found"))</f>
        <v/>
      </c>
      <c r="K1546" s="28" t="str">
        <f>IF(TRIM(D1546)="","",IFERROR(INDEX('Student Master'!N:N,MATCH(D1546,'Student Master'!B:B,0)),"Not Found"))</f>
        <v/>
      </c>
      <c r="L1546" s="28" t="str">
        <f>IF(TRIM(D1546)="","",IFERROR(INDEX('Student Master'!L:L,MATCH(D1546,'Student Master'!B:B,0)),"Not Found"))</f>
        <v/>
      </c>
      <c r="M1546" s="28"/>
      <c r="N1546" s="28"/>
    </row>
    <row r="1547" spans="1:14" x14ac:dyDescent="0.35">
      <c r="A1547" s="28">
        <f t="shared" si="24"/>
        <v>1546</v>
      </c>
      <c r="B1547" s="30"/>
      <c r="C1547" s="28"/>
      <c r="D1547" s="28"/>
      <c r="E1547" s="28"/>
      <c r="F1547" s="28"/>
      <c r="G1547" s="28"/>
      <c r="H1547" s="28" t="str">
        <f>IF(TRIM(D1547)="","",IFERROR(INDEX('Student Master'!C:C,MATCH(D1547,'Student Master'!B:B,0)),"Not Found"))</f>
        <v/>
      </c>
      <c r="I1547" s="28" t="str">
        <f>IF(TRIM(D1547)="","",IFERROR(INDEX('Student Master'!D:D,MATCH(D1547,'Student Master'!B:B,0)),"Not Found"))</f>
        <v/>
      </c>
      <c r="J1547" s="28" t="str">
        <f>IF(TRIM(D1547)="","",IFERROR(INDEX('Student Master'!H:H,MATCH(D1547,'Student Master'!B:B,0)),"Not Found"))</f>
        <v/>
      </c>
      <c r="K1547" s="28" t="str">
        <f>IF(TRIM(D1547)="","",IFERROR(INDEX('Student Master'!N:N,MATCH(D1547,'Student Master'!B:B,0)),"Not Found"))</f>
        <v/>
      </c>
      <c r="L1547" s="28" t="str">
        <f>IF(TRIM(D1547)="","",IFERROR(INDEX('Student Master'!L:L,MATCH(D1547,'Student Master'!B:B,0)),"Not Found"))</f>
        <v/>
      </c>
      <c r="M1547" s="28"/>
      <c r="N1547" s="28"/>
    </row>
    <row r="1548" spans="1:14" x14ac:dyDescent="0.35">
      <c r="A1548" s="28">
        <f t="shared" si="24"/>
        <v>1547</v>
      </c>
      <c r="B1548" s="30"/>
      <c r="C1548" s="28"/>
      <c r="D1548" s="28"/>
      <c r="E1548" s="28"/>
      <c r="F1548" s="28"/>
      <c r="G1548" s="28"/>
      <c r="H1548" s="28" t="str">
        <f>IF(TRIM(D1548)="","",IFERROR(INDEX('Student Master'!C:C,MATCH(D1548,'Student Master'!B:B,0)),"Not Found"))</f>
        <v/>
      </c>
      <c r="I1548" s="28" t="str">
        <f>IF(TRIM(D1548)="","",IFERROR(INDEX('Student Master'!D:D,MATCH(D1548,'Student Master'!B:B,0)),"Not Found"))</f>
        <v/>
      </c>
      <c r="J1548" s="28" t="str">
        <f>IF(TRIM(D1548)="","",IFERROR(INDEX('Student Master'!H:H,MATCH(D1548,'Student Master'!B:B,0)),"Not Found"))</f>
        <v/>
      </c>
      <c r="K1548" s="28" t="str">
        <f>IF(TRIM(D1548)="","",IFERROR(INDEX('Student Master'!N:N,MATCH(D1548,'Student Master'!B:B,0)),"Not Found"))</f>
        <v/>
      </c>
      <c r="L1548" s="28" t="str">
        <f>IF(TRIM(D1548)="","",IFERROR(INDEX('Student Master'!L:L,MATCH(D1548,'Student Master'!B:B,0)),"Not Found"))</f>
        <v/>
      </c>
      <c r="M1548" s="28"/>
      <c r="N1548" s="28"/>
    </row>
    <row r="1549" spans="1:14" x14ac:dyDescent="0.35">
      <c r="A1549" s="28">
        <f t="shared" si="24"/>
        <v>1548</v>
      </c>
      <c r="B1549" s="30"/>
      <c r="C1549" s="28"/>
      <c r="D1549" s="28"/>
      <c r="E1549" s="28"/>
      <c r="F1549" s="28"/>
      <c r="G1549" s="28"/>
      <c r="H1549" s="28" t="str">
        <f>IF(TRIM(D1549)="","",IFERROR(INDEX('Student Master'!C:C,MATCH(D1549,'Student Master'!B:B,0)),"Not Found"))</f>
        <v/>
      </c>
      <c r="I1549" s="28" t="str">
        <f>IF(TRIM(D1549)="","",IFERROR(INDEX('Student Master'!D:D,MATCH(D1549,'Student Master'!B:B,0)),"Not Found"))</f>
        <v/>
      </c>
      <c r="J1549" s="28" t="str">
        <f>IF(TRIM(D1549)="","",IFERROR(INDEX('Student Master'!H:H,MATCH(D1549,'Student Master'!B:B,0)),"Not Found"))</f>
        <v/>
      </c>
      <c r="K1549" s="28" t="str">
        <f>IF(TRIM(D1549)="","",IFERROR(INDEX('Student Master'!N:N,MATCH(D1549,'Student Master'!B:B,0)),"Not Found"))</f>
        <v/>
      </c>
      <c r="L1549" s="28" t="str">
        <f>IF(TRIM(D1549)="","",IFERROR(INDEX('Student Master'!L:L,MATCH(D1549,'Student Master'!B:B,0)),"Not Found"))</f>
        <v/>
      </c>
      <c r="M1549" s="28"/>
      <c r="N1549" s="28"/>
    </row>
    <row r="1550" spans="1:14" x14ac:dyDescent="0.35">
      <c r="A1550" s="28">
        <f t="shared" si="24"/>
        <v>1549</v>
      </c>
      <c r="B1550" s="30"/>
      <c r="C1550" s="28"/>
      <c r="D1550" s="28"/>
      <c r="E1550" s="28"/>
      <c r="F1550" s="28"/>
      <c r="G1550" s="28"/>
      <c r="H1550" s="28" t="str">
        <f>IF(TRIM(D1550)="","",IFERROR(INDEX('Student Master'!C:C,MATCH(D1550,'Student Master'!B:B,0)),"Not Found"))</f>
        <v/>
      </c>
      <c r="I1550" s="28" t="str">
        <f>IF(TRIM(D1550)="","",IFERROR(INDEX('Student Master'!D:D,MATCH(D1550,'Student Master'!B:B,0)),"Not Found"))</f>
        <v/>
      </c>
      <c r="J1550" s="28" t="str">
        <f>IF(TRIM(D1550)="","",IFERROR(INDEX('Student Master'!H:H,MATCH(D1550,'Student Master'!B:B,0)),"Not Found"))</f>
        <v/>
      </c>
      <c r="K1550" s="28" t="str">
        <f>IF(TRIM(D1550)="","",IFERROR(INDEX('Student Master'!N:N,MATCH(D1550,'Student Master'!B:B,0)),"Not Found"))</f>
        <v/>
      </c>
      <c r="L1550" s="28" t="str">
        <f>IF(TRIM(D1550)="","",IFERROR(INDEX('Student Master'!L:L,MATCH(D1550,'Student Master'!B:B,0)),"Not Found"))</f>
        <v/>
      </c>
      <c r="M1550" s="28"/>
      <c r="N1550" s="28"/>
    </row>
    <row r="1551" spans="1:14" x14ac:dyDescent="0.35">
      <c r="A1551" s="28">
        <f t="shared" si="24"/>
        <v>1550</v>
      </c>
      <c r="B1551" s="30"/>
      <c r="C1551" s="28"/>
      <c r="D1551" s="28"/>
      <c r="E1551" s="28"/>
      <c r="F1551" s="28"/>
      <c r="G1551" s="28"/>
      <c r="H1551" s="28" t="str">
        <f>IF(TRIM(D1551)="","",IFERROR(INDEX('Student Master'!C:C,MATCH(D1551,'Student Master'!B:B,0)),"Not Found"))</f>
        <v/>
      </c>
      <c r="I1551" s="28" t="str">
        <f>IF(TRIM(D1551)="","",IFERROR(INDEX('Student Master'!D:D,MATCH(D1551,'Student Master'!B:B,0)),"Not Found"))</f>
        <v/>
      </c>
      <c r="J1551" s="28" t="str">
        <f>IF(TRIM(D1551)="","",IFERROR(INDEX('Student Master'!H:H,MATCH(D1551,'Student Master'!B:B,0)),"Not Found"))</f>
        <v/>
      </c>
      <c r="K1551" s="28" t="str">
        <f>IF(TRIM(D1551)="","",IFERROR(INDEX('Student Master'!N:N,MATCH(D1551,'Student Master'!B:B,0)),"Not Found"))</f>
        <v/>
      </c>
      <c r="L1551" s="28" t="str">
        <f>IF(TRIM(D1551)="","",IFERROR(INDEX('Student Master'!L:L,MATCH(D1551,'Student Master'!B:B,0)),"Not Found"))</f>
        <v/>
      </c>
      <c r="M1551" s="28"/>
      <c r="N1551" s="28"/>
    </row>
    <row r="1552" spans="1:14" x14ac:dyDescent="0.35">
      <c r="A1552" s="28">
        <f t="shared" si="24"/>
        <v>1551</v>
      </c>
      <c r="B1552" s="30"/>
      <c r="C1552" s="28"/>
      <c r="D1552" s="28"/>
      <c r="E1552" s="28"/>
      <c r="F1552" s="28"/>
      <c r="G1552" s="28"/>
      <c r="H1552" s="28" t="str">
        <f>IF(TRIM(D1552)="","",IFERROR(INDEX('Student Master'!C:C,MATCH(D1552,'Student Master'!B:B,0)),"Not Found"))</f>
        <v/>
      </c>
      <c r="I1552" s="28" t="str">
        <f>IF(TRIM(D1552)="","",IFERROR(INDEX('Student Master'!D:D,MATCH(D1552,'Student Master'!B:B,0)),"Not Found"))</f>
        <v/>
      </c>
      <c r="J1552" s="28" t="str">
        <f>IF(TRIM(D1552)="","",IFERROR(INDEX('Student Master'!H:H,MATCH(D1552,'Student Master'!B:B,0)),"Not Found"))</f>
        <v/>
      </c>
      <c r="K1552" s="28" t="str">
        <f>IF(TRIM(D1552)="","",IFERROR(INDEX('Student Master'!N:N,MATCH(D1552,'Student Master'!B:B,0)),"Not Found"))</f>
        <v/>
      </c>
      <c r="L1552" s="28" t="str">
        <f>IF(TRIM(D1552)="","",IFERROR(INDEX('Student Master'!L:L,MATCH(D1552,'Student Master'!B:B,0)),"Not Found"))</f>
        <v/>
      </c>
      <c r="M1552" s="28"/>
      <c r="N1552" s="28"/>
    </row>
    <row r="1553" spans="1:14" x14ac:dyDescent="0.35">
      <c r="A1553" s="28">
        <f t="shared" si="24"/>
        <v>1552</v>
      </c>
      <c r="B1553" s="30"/>
      <c r="C1553" s="28"/>
      <c r="D1553" s="28"/>
      <c r="E1553" s="28"/>
      <c r="F1553" s="28"/>
      <c r="G1553" s="28"/>
      <c r="H1553" s="28" t="str">
        <f>IF(TRIM(D1553)="","",IFERROR(INDEX('Student Master'!C:C,MATCH(D1553,'Student Master'!B:B,0)),"Not Found"))</f>
        <v/>
      </c>
      <c r="I1553" s="28" t="str">
        <f>IF(TRIM(D1553)="","",IFERROR(INDEX('Student Master'!D:D,MATCH(D1553,'Student Master'!B:B,0)),"Not Found"))</f>
        <v/>
      </c>
      <c r="J1553" s="28" t="str">
        <f>IF(TRIM(D1553)="","",IFERROR(INDEX('Student Master'!H:H,MATCH(D1553,'Student Master'!B:B,0)),"Not Found"))</f>
        <v/>
      </c>
      <c r="K1553" s="28" t="str">
        <f>IF(TRIM(D1553)="","",IFERROR(INDEX('Student Master'!N:N,MATCH(D1553,'Student Master'!B:B,0)),"Not Found"))</f>
        <v/>
      </c>
      <c r="L1553" s="28" t="str">
        <f>IF(TRIM(D1553)="","",IFERROR(INDEX('Student Master'!L:L,MATCH(D1553,'Student Master'!B:B,0)),"Not Found"))</f>
        <v/>
      </c>
      <c r="M1553" s="28"/>
      <c r="N1553" s="28"/>
    </row>
    <row r="1554" spans="1:14" x14ac:dyDescent="0.35">
      <c r="A1554" s="28">
        <f t="shared" ref="A1554:A1617" si="25">A1553+1</f>
        <v>1553</v>
      </c>
      <c r="B1554" s="30"/>
      <c r="C1554" s="28"/>
      <c r="D1554" s="28"/>
      <c r="E1554" s="28"/>
      <c r="F1554" s="28"/>
      <c r="G1554" s="28"/>
      <c r="H1554" s="28" t="str">
        <f>IF(TRIM(D1554)="","",IFERROR(INDEX('Student Master'!C:C,MATCH(D1554,'Student Master'!B:B,0)),"Not Found"))</f>
        <v/>
      </c>
      <c r="I1554" s="28" t="str">
        <f>IF(TRIM(D1554)="","",IFERROR(INDEX('Student Master'!D:D,MATCH(D1554,'Student Master'!B:B,0)),"Not Found"))</f>
        <v/>
      </c>
      <c r="J1554" s="28" t="str">
        <f>IF(TRIM(D1554)="","",IFERROR(INDEX('Student Master'!H:H,MATCH(D1554,'Student Master'!B:B,0)),"Not Found"))</f>
        <v/>
      </c>
      <c r="K1554" s="28" t="str">
        <f>IF(TRIM(D1554)="","",IFERROR(INDEX('Student Master'!N:N,MATCH(D1554,'Student Master'!B:B,0)),"Not Found"))</f>
        <v/>
      </c>
      <c r="L1554" s="28" t="str">
        <f>IF(TRIM(D1554)="","",IFERROR(INDEX('Student Master'!L:L,MATCH(D1554,'Student Master'!B:B,0)),"Not Found"))</f>
        <v/>
      </c>
      <c r="M1554" s="28"/>
      <c r="N1554" s="28"/>
    </row>
    <row r="1555" spans="1:14" x14ac:dyDescent="0.35">
      <c r="A1555" s="28">
        <f t="shared" si="25"/>
        <v>1554</v>
      </c>
      <c r="B1555" s="30"/>
      <c r="C1555" s="28"/>
      <c r="D1555" s="28"/>
      <c r="E1555" s="28"/>
      <c r="F1555" s="28"/>
      <c r="G1555" s="28"/>
      <c r="H1555" s="28" t="str">
        <f>IF(TRIM(D1555)="","",IFERROR(INDEX('Student Master'!C:C,MATCH(D1555,'Student Master'!B:B,0)),"Not Found"))</f>
        <v/>
      </c>
      <c r="I1555" s="28" t="str">
        <f>IF(TRIM(D1555)="","",IFERROR(INDEX('Student Master'!D:D,MATCH(D1555,'Student Master'!B:B,0)),"Not Found"))</f>
        <v/>
      </c>
      <c r="J1555" s="28" t="str">
        <f>IF(TRIM(D1555)="","",IFERROR(INDEX('Student Master'!H:H,MATCH(D1555,'Student Master'!B:B,0)),"Not Found"))</f>
        <v/>
      </c>
      <c r="K1555" s="28" t="str">
        <f>IF(TRIM(D1555)="","",IFERROR(INDEX('Student Master'!N:N,MATCH(D1555,'Student Master'!B:B,0)),"Not Found"))</f>
        <v/>
      </c>
      <c r="L1555" s="28" t="str">
        <f>IF(TRIM(D1555)="","",IFERROR(INDEX('Student Master'!L:L,MATCH(D1555,'Student Master'!B:B,0)),"Not Found"))</f>
        <v/>
      </c>
      <c r="M1555" s="28"/>
      <c r="N1555" s="28"/>
    </row>
    <row r="1556" spans="1:14" x14ac:dyDescent="0.35">
      <c r="A1556" s="28">
        <f t="shared" si="25"/>
        <v>1555</v>
      </c>
      <c r="B1556" s="30"/>
      <c r="C1556" s="28"/>
      <c r="D1556" s="28"/>
      <c r="E1556" s="28"/>
      <c r="F1556" s="28"/>
      <c r="G1556" s="28"/>
      <c r="H1556" s="28" t="str">
        <f>IF(TRIM(D1556)="","",IFERROR(INDEX('Student Master'!C:C,MATCH(D1556,'Student Master'!B:B,0)),"Not Found"))</f>
        <v/>
      </c>
      <c r="I1556" s="28" t="str">
        <f>IF(TRIM(D1556)="","",IFERROR(INDEX('Student Master'!D:D,MATCH(D1556,'Student Master'!B:B,0)),"Not Found"))</f>
        <v/>
      </c>
      <c r="J1556" s="28" t="str">
        <f>IF(TRIM(D1556)="","",IFERROR(INDEX('Student Master'!H:H,MATCH(D1556,'Student Master'!B:B,0)),"Not Found"))</f>
        <v/>
      </c>
      <c r="K1556" s="28" t="str">
        <f>IF(TRIM(D1556)="","",IFERROR(INDEX('Student Master'!N:N,MATCH(D1556,'Student Master'!B:B,0)),"Not Found"))</f>
        <v/>
      </c>
      <c r="L1556" s="28" t="str">
        <f>IF(TRIM(D1556)="","",IFERROR(INDEX('Student Master'!L:L,MATCH(D1556,'Student Master'!B:B,0)),"Not Found"))</f>
        <v/>
      </c>
      <c r="M1556" s="28"/>
      <c r="N1556" s="28"/>
    </row>
    <row r="1557" spans="1:14" x14ac:dyDescent="0.35">
      <c r="A1557" s="28">
        <f t="shared" si="25"/>
        <v>1556</v>
      </c>
      <c r="B1557" s="30"/>
      <c r="C1557" s="28"/>
      <c r="D1557" s="28"/>
      <c r="E1557" s="28"/>
      <c r="F1557" s="28"/>
      <c r="G1557" s="28"/>
      <c r="H1557" s="28" t="str">
        <f>IF(TRIM(D1557)="","",IFERROR(INDEX('Student Master'!C:C,MATCH(D1557,'Student Master'!B:B,0)),"Not Found"))</f>
        <v/>
      </c>
      <c r="I1557" s="28" t="str">
        <f>IF(TRIM(D1557)="","",IFERROR(INDEX('Student Master'!D:D,MATCH(D1557,'Student Master'!B:B,0)),"Not Found"))</f>
        <v/>
      </c>
      <c r="J1557" s="28" t="str">
        <f>IF(TRIM(D1557)="","",IFERROR(INDEX('Student Master'!H:H,MATCH(D1557,'Student Master'!B:B,0)),"Not Found"))</f>
        <v/>
      </c>
      <c r="K1557" s="28" t="str">
        <f>IF(TRIM(D1557)="","",IFERROR(INDEX('Student Master'!N:N,MATCH(D1557,'Student Master'!B:B,0)),"Not Found"))</f>
        <v/>
      </c>
      <c r="L1557" s="28" t="str">
        <f>IF(TRIM(D1557)="","",IFERROR(INDEX('Student Master'!L:L,MATCH(D1557,'Student Master'!B:B,0)),"Not Found"))</f>
        <v/>
      </c>
      <c r="M1557" s="28"/>
      <c r="N1557" s="28"/>
    </row>
    <row r="1558" spans="1:14" x14ac:dyDescent="0.35">
      <c r="A1558" s="28">
        <f t="shared" si="25"/>
        <v>1557</v>
      </c>
      <c r="B1558" s="30"/>
      <c r="C1558" s="28"/>
      <c r="D1558" s="28"/>
      <c r="E1558" s="28"/>
      <c r="F1558" s="28"/>
      <c r="G1558" s="28"/>
      <c r="H1558" s="28" t="str">
        <f>IF(TRIM(D1558)="","",IFERROR(INDEX('Student Master'!C:C,MATCH(D1558,'Student Master'!B:B,0)),"Not Found"))</f>
        <v/>
      </c>
      <c r="I1558" s="28" t="str">
        <f>IF(TRIM(D1558)="","",IFERROR(INDEX('Student Master'!D:D,MATCH(D1558,'Student Master'!B:B,0)),"Not Found"))</f>
        <v/>
      </c>
      <c r="J1558" s="28" t="str">
        <f>IF(TRIM(D1558)="","",IFERROR(INDEX('Student Master'!H:H,MATCH(D1558,'Student Master'!B:B,0)),"Not Found"))</f>
        <v/>
      </c>
      <c r="K1558" s="28" t="str">
        <f>IF(TRIM(D1558)="","",IFERROR(INDEX('Student Master'!N:N,MATCH(D1558,'Student Master'!B:B,0)),"Not Found"))</f>
        <v/>
      </c>
      <c r="L1558" s="28" t="str">
        <f>IF(TRIM(D1558)="","",IFERROR(INDEX('Student Master'!L:L,MATCH(D1558,'Student Master'!B:B,0)),"Not Found"))</f>
        <v/>
      </c>
      <c r="M1558" s="28"/>
      <c r="N1558" s="28"/>
    </row>
    <row r="1559" spans="1:14" x14ac:dyDescent="0.35">
      <c r="A1559" s="28">
        <f t="shared" si="25"/>
        <v>1558</v>
      </c>
      <c r="B1559" s="30"/>
      <c r="C1559" s="28"/>
      <c r="D1559" s="28"/>
      <c r="E1559" s="28"/>
      <c r="F1559" s="28"/>
      <c r="G1559" s="28"/>
      <c r="H1559" s="28" t="str">
        <f>IF(TRIM(D1559)="","",IFERROR(INDEX('Student Master'!C:C,MATCH(D1559,'Student Master'!B:B,0)),"Not Found"))</f>
        <v/>
      </c>
      <c r="I1559" s="28" t="str">
        <f>IF(TRIM(D1559)="","",IFERROR(INDEX('Student Master'!D:D,MATCH(D1559,'Student Master'!B:B,0)),"Not Found"))</f>
        <v/>
      </c>
      <c r="J1559" s="28" t="str">
        <f>IF(TRIM(D1559)="","",IFERROR(INDEX('Student Master'!H:H,MATCH(D1559,'Student Master'!B:B,0)),"Not Found"))</f>
        <v/>
      </c>
      <c r="K1559" s="28" t="str">
        <f>IF(TRIM(D1559)="","",IFERROR(INDEX('Student Master'!N:N,MATCH(D1559,'Student Master'!B:B,0)),"Not Found"))</f>
        <v/>
      </c>
      <c r="L1559" s="28" t="str">
        <f>IF(TRIM(D1559)="","",IFERROR(INDEX('Student Master'!L:L,MATCH(D1559,'Student Master'!B:B,0)),"Not Found"))</f>
        <v/>
      </c>
      <c r="M1559" s="28"/>
      <c r="N1559" s="28"/>
    </row>
    <row r="1560" spans="1:14" x14ac:dyDescent="0.35">
      <c r="A1560" s="28">
        <f t="shared" si="25"/>
        <v>1559</v>
      </c>
      <c r="B1560" s="30"/>
      <c r="C1560" s="28"/>
      <c r="D1560" s="28"/>
      <c r="E1560" s="28"/>
      <c r="F1560" s="28"/>
      <c r="G1560" s="28"/>
      <c r="H1560" s="28" t="str">
        <f>IF(TRIM(D1560)="","",IFERROR(INDEX('Student Master'!C:C,MATCH(D1560,'Student Master'!B:B,0)),"Not Found"))</f>
        <v/>
      </c>
      <c r="I1560" s="28" t="str">
        <f>IF(TRIM(D1560)="","",IFERROR(INDEX('Student Master'!D:D,MATCH(D1560,'Student Master'!B:B,0)),"Not Found"))</f>
        <v/>
      </c>
      <c r="J1560" s="28" t="str">
        <f>IF(TRIM(D1560)="","",IFERROR(INDEX('Student Master'!H:H,MATCH(D1560,'Student Master'!B:B,0)),"Not Found"))</f>
        <v/>
      </c>
      <c r="K1560" s="28" t="str">
        <f>IF(TRIM(D1560)="","",IFERROR(INDEX('Student Master'!N:N,MATCH(D1560,'Student Master'!B:B,0)),"Not Found"))</f>
        <v/>
      </c>
      <c r="L1560" s="28" t="str">
        <f>IF(TRIM(D1560)="","",IFERROR(INDEX('Student Master'!L:L,MATCH(D1560,'Student Master'!B:B,0)),"Not Found"))</f>
        <v/>
      </c>
      <c r="M1560" s="28"/>
      <c r="N1560" s="28"/>
    </row>
    <row r="1561" spans="1:14" x14ac:dyDescent="0.35">
      <c r="A1561" s="28">
        <f t="shared" si="25"/>
        <v>1560</v>
      </c>
      <c r="B1561" s="30"/>
      <c r="C1561" s="28"/>
      <c r="D1561" s="28"/>
      <c r="E1561" s="28"/>
      <c r="F1561" s="28"/>
      <c r="G1561" s="28"/>
      <c r="H1561" s="28" t="str">
        <f>IF(TRIM(D1561)="","",IFERROR(INDEX('Student Master'!C:C,MATCH(D1561,'Student Master'!B:B,0)),"Not Found"))</f>
        <v/>
      </c>
      <c r="I1561" s="28" t="str">
        <f>IF(TRIM(D1561)="","",IFERROR(INDEX('Student Master'!D:D,MATCH(D1561,'Student Master'!B:B,0)),"Not Found"))</f>
        <v/>
      </c>
      <c r="J1561" s="28" t="str">
        <f>IF(TRIM(D1561)="","",IFERROR(INDEX('Student Master'!H:H,MATCH(D1561,'Student Master'!B:B,0)),"Not Found"))</f>
        <v/>
      </c>
      <c r="K1561" s="28" t="str">
        <f>IF(TRIM(D1561)="","",IFERROR(INDEX('Student Master'!N:N,MATCH(D1561,'Student Master'!B:B,0)),"Not Found"))</f>
        <v/>
      </c>
      <c r="L1561" s="28" t="str">
        <f>IF(TRIM(D1561)="","",IFERROR(INDEX('Student Master'!L:L,MATCH(D1561,'Student Master'!B:B,0)),"Not Found"))</f>
        <v/>
      </c>
      <c r="M1561" s="28"/>
      <c r="N1561" s="28"/>
    </row>
    <row r="1562" spans="1:14" x14ac:dyDescent="0.35">
      <c r="A1562" s="28">
        <f t="shared" si="25"/>
        <v>1561</v>
      </c>
      <c r="B1562" s="30"/>
      <c r="C1562" s="28"/>
      <c r="D1562" s="28"/>
      <c r="E1562" s="28"/>
      <c r="F1562" s="28"/>
      <c r="G1562" s="28"/>
      <c r="H1562" s="28" t="str">
        <f>IF(TRIM(D1562)="","",IFERROR(INDEX('Student Master'!C:C,MATCH(D1562,'Student Master'!B:B,0)),"Not Found"))</f>
        <v/>
      </c>
      <c r="I1562" s="28" t="str">
        <f>IF(TRIM(D1562)="","",IFERROR(INDEX('Student Master'!D:D,MATCH(D1562,'Student Master'!B:B,0)),"Not Found"))</f>
        <v/>
      </c>
      <c r="J1562" s="28" t="str">
        <f>IF(TRIM(D1562)="","",IFERROR(INDEX('Student Master'!H:H,MATCH(D1562,'Student Master'!B:B,0)),"Not Found"))</f>
        <v/>
      </c>
      <c r="K1562" s="28" t="str">
        <f>IF(TRIM(D1562)="","",IFERROR(INDEX('Student Master'!N:N,MATCH(D1562,'Student Master'!B:B,0)),"Not Found"))</f>
        <v/>
      </c>
      <c r="L1562" s="28" t="str">
        <f>IF(TRIM(D1562)="","",IFERROR(INDEX('Student Master'!L:L,MATCH(D1562,'Student Master'!B:B,0)),"Not Found"))</f>
        <v/>
      </c>
      <c r="M1562" s="28"/>
      <c r="N1562" s="28"/>
    </row>
    <row r="1563" spans="1:14" x14ac:dyDescent="0.35">
      <c r="A1563" s="28">
        <f t="shared" si="25"/>
        <v>1562</v>
      </c>
      <c r="B1563" s="30"/>
      <c r="C1563" s="28"/>
      <c r="D1563" s="28"/>
      <c r="E1563" s="28"/>
      <c r="F1563" s="28"/>
      <c r="G1563" s="28"/>
      <c r="H1563" s="28" t="str">
        <f>IF(TRIM(D1563)="","",IFERROR(INDEX('Student Master'!C:C,MATCH(D1563,'Student Master'!B:B,0)),"Not Found"))</f>
        <v/>
      </c>
      <c r="I1563" s="28" t="str">
        <f>IF(TRIM(D1563)="","",IFERROR(INDEX('Student Master'!D:D,MATCH(D1563,'Student Master'!B:B,0)),"Not Found"))</f>
        <v/>
      </c>
      <c r="J1563" s="28" t="str">
        <f>IF(TRIM(D1563)="","",IFERROR(INDEX('Student Master'!H:H,MATCH(D1563,'Student Master'!B:B,0)),"Not Found"))</f>
        <v/>
      </c>
      <c r="K1563" s="28" t="str">
        <f>IF(TRIM(D1563)="","",IFERROR(INDEX('Student Master'!N:N,MATCH(D1563,'Student Master'!B:B,0)),"Not Found"))</f>
        <v/>
      </c>
      <c r="L1563" s="28" t="str">
        <f>IF(TRIM(D1563)="","",IFERROR(INDEX('Student Master'!L:L,MATCH(D1563,'Student Master'!B:B,0)),"Not Found"))</f>
        <v/>
      </c>
      <c r="M1563" s="28"/>
      <c r="N1563" s="28"/>
    </row>
    <row r="1564" spans="1:14" x14ac:dyDescent="0.35">
      <c r="A1564" s="28">
        <f t="shared" si="25"/>
        <v>1563</v>
      </c>
      <c r="B1564" s="30"/>
      <c r="C1564" s="28"/>
      <c r="D1564" s="28"/>
      <c r="E1564" s="28"/>
      <c r="F1564" s="28"/>
      <c r="G1564" s="28"/>
      <c r="H1564" s="28" t="str">
        <f>IF(TRIM(D1564)="","",IFERROR(INDEX('Student Master'!C:C,MATCH(D1564,'Student Master'!B:B,0)),"Not Found"))</f>
        <v/>
      </c>
      <c r="I1564" s="28" t="str">
        <f>IF(TRIM(D1564)="","",IFERROR(INDEX('Student Master'!D:D,MATCH(D1564,'Student Master'!B:B,0)),"Not Found"))</f>
        <v/>
      </c>
      <c r="J1564" s="28" t="str">
        <f>IF(TRIM(D1564)="","",IFERROR(INDEX('Student Master'!H:H,MATCH(D1564,'Student Master'!B:B,0)),"Not Found"))</f>
        <v/>
      </c>
      <c r="K1564" s="28" t="str">
        <f>IF(TRIM(D1564)="","",IFERROR(INDEX('Student Master'!N:N,MATCH(D1564,'Student Master'!B:B,0)),"Not Found"))</f>
        <v/>
      </c>
      <c r="L1564" s="28" t="str">
        <f>IF(TRIM(D1564)="","",IFERROR(INDEX('Student Master'!L:L,MATCH(D1564,'Student Master'!B:B,0)),"Not Found"))</f>
        <v/>
      </c>
      <c r="M1564" s="28"/>
      <c r="N1564" s="28"/>
    </row>
    <row r="1565" spans="1:14" x14ac:dyDescent="0.35">
      <c r="A1565" s="28">
        <f t="shared" si="25"/>
        <v>1564</v>
      </c>
      <c r="B1565" s="30"/>
      <c r="C1565" s="28"/>
      <c r="D1565" s="28"/>
      <c r="E1565" s="28"/>
      <c r="F1565" s="28"/>
      <c r="G1565" s="28"/>
      <c r="H1565" s="28" t="str">
        <f>IF(TRIM(D1565)="","",IFERROR(INDEX('Student Master'!C:C,MATCH(D1565,'Student Master'!B:B,0)),"Not Found"))</f>
        <v/>
      </c>
      <c r="I1565" s="28" t="str">
        <f>IF(TRIM(D1565)="","",IFERROR(INDEX('Student Master'!D:D,MATCH(D1565,'Student Master'!B:B,0)),"Not Found"))</f>
        <v/>
      </c>
      <c r="J1565" s="28" t="str">
        <f>IF(TRIM(D1565)="","",IFERROR(INDEX('Student Master'!H:H,MATCH(D1565,'Student Master'!B:B,0)),"Not Found"))</f>
        <v/>
      </c>
      <c r="K1565" s="28" t="str">
        <f>IF(TRIM(D1565)="","",IFERROR(INDEX('Student Master'!N:N,MATCH(D1565,'Student Master'!B:B,0)),"Not Found"))</f>
        <v/>
      </c>
      <c r="L1565" s="28" t="str">
        <f>IF(TRIM(D1565)="","",IFERROR(INDEX('Student Master'!L:L,MATCH(D1565,'Student Master'!B:B,0)),"Not Found"))</f>
        <v/>
      </c>
      <c r="M1565" s="28"/>
      <c r="N1565" s="28"/>
    </row>
    <row r="1566" spans="1:14" x14ac:dyDescent="0.35">
      <c r="A1566" s="28">
        <f t="shared" si="25"/>
        <v>1565</v>
      </c>
      <c r="B1566" s="30"/>
      <c r="C1566" s="28"/>
      <c r="D1566" s="28"/>
      <c r="E1566" s="28"/>
      <c r="F1566" s="28"/>
      <c r="G1566" s="28"/>
      <c r="H1566" s="28" t="str">
        <f>IF(TRIM(D1566)="","",IFERROR(INDEX('Student Master'!C:C,MATCH(D1566,'Student Master'!B:B,0)),"Not Found"))</f>
        <v/>
      </c>
      <c r="I1566" s="28" t="str">
        <f>IF(TRIM(D1566)="","",IFERROR(INDEX('Student Master'!D:D,MATCH(D1566,'Student Master'!B:B,0)),"Not Found"))</f>
        <v/>
      </c>
      <c r="J1566" s="28" t="str">
        <f>IF(TRIM(D1566)="","",IFERROR(INDEX('Student Master'!H:H,MATCH(D1566,'Student Master'!B:B,0)),"Not Found"))</f>
        <v/>
      </c>
      <c r="K1566" s="28" t="str">
        <f>IF(TRIM(D1566)="","",IFERROR(INDEX('Student Master'!N:N,MATCH(D1566,'Student Master'!B:B,0)),"Not Found"))</f>
        <v/>
      </c>
      <c r="L1566" s="28" t="str">
        <f>IF(TRIM(D1566)="","",IFERROR(INDEX('Student Master'!L:L,MATCH(D1566,'Student Master'!B:B,0)),"Not Found"))</f>
        <v/>
      </c>
      <c r="M1566" s="28"/>
      <c r="N1566" s="28"/>
    </row>
    <row r="1567" spans="1:14" x14ac:dyDescent="0.35">
      <c r="A1567" s="28">
        <f t="shared" si="25"/>
        <v>1566</v>
      </c>
      <c r="B1567" s="30"/>
      <c r="C1567" s="28"/>
      <c r="D1567" s="28"/>
      <c r="E1567" s="28"/>
      <c r="F1567" s="28"/>
      <c r="G1567" s="28"/>
      <c r="H1567" s="28" t="str">
        <f>IF(TRIM(D1567)="","",IFERROR(INDEX('Student Master'!C:C,MATCH(D1567,'Student Master'!B:B,0)),"Not Found"))</f>
        <v/>
      </c>
      <c r="I1567" s="28" t="str">
        <f>IF(TRIM(D1567)="","",IFERROR(INDEX('Student Master'!D:D,MATCH(D1567,'Student Master'!B:B,0)),"Not Found"))</f>
        <v/>
      </c>
      <c r="J1567" s="28" t="str">
        <f>IF(TRIM(D1567)="","",IFERROR(INDEX('Student Master'!H:H,MATCH(D1567,'Student Master'!B:B,0)),"Not Found"))</f>
        <v/>
      </c>
      <c r="K1567" s="28" t="str">
        <f>IF(TRIM(D1567)="","",IFERROR(INDEX('Student Master'!N:N,MATCH(D1567,'Student Master'!B:B,0)),"Not Found"))</f>
        <v/>
      </c>
      <c r="L1567" s="28" t="str">
        <f>IF(TRIM(D1567)="","",IFERROR(INDEX('Student Master'!L:L,MATCH(D1567,'Student Master'!B:B,0)),"Not Found"))</f>
        <v/>
      </c>
      <c r="M1567" s="28"/>
      <c r="N1567" s="28"/>
    </row>
    <row r="1568" spans="1:14" x14ac:dyDescent="0.35">
      <c r="A1568" s="28">
        <f t="shared" si="25"/>
        <v>1567</v>
      </c>
      <c r="B1568" s="30"/>
      <c r="C1568" s="28"/>
      <c r="D1568" s="28"/>
      <c r="E1568" s="28"/>
      <c r="F1568" s="28"/>
      <c r="G1568" s="28"/>
      <c r="H1568" s="28" t="str">
        <f>IF(TRIM(D1568)="","",IFERROR(INDEX('Student Master'!C:C,MATCH(D1568,'Student Master'!B:B,0)),"Not Found"))</f>
        <v/>
      </c>
      <c r="I1568" s="28" t="str">
        <f>IF(TRIM(D1568)="","",IFERROR(INDEX('Student Master'!D:D,MATCH(D1568,'Student Master'!B:B,0)),"Not Found"))</f>
        <v/>
      </c>
      <c r="J1568" s="28" t="str">
        <f>IF(TRIM(D1568)="","",IFERROR(INDEX('Student Master'!H:H,MATCH(D1568,'Student Master'!B:B,0)),"Not Found"))</f>
        <v/>
      </c>
      <c r="K1568" s="28" t="str">
        <f>IF(TRIM(D1568)="","",IFERROR(INDEX('Student Master'!N:N,MATCH(D1568,'Student Master'!B:B,0)),"Not Found"))</f>
        <v/>
      </c>
      <c r="L1568" s="28" t="str">
        <f>IF(TRIM(D1568)="","",IFERROR(INDEX('Student Master'!L:L,MATCH(D1568,'Student Master'!B:B,0)),"Not Found"))</f>
        <v/>
      </c>
      <c r="M1568" s="28"/>
      <c r="N1568" s="28"/>
    </row>
    <row r="1569" spans="1:14" x14ac:dyDescent="0.35">
      <c r="A1569" s="28">
        <f t="shared" si="25"/>
        <v>1568</v>
      </c>
      <c r="B1569" s="30"/>
      <c r="C1569" s="28"/>
      <c r="D1569" s="28"/>
      <c r="E1569" s="28"/>
      <c r="F1569" s="28"/>
      <c r="G1569" s="28"/>
      <c r="H1569" s="28" t="str">
        <f>IF(TRIM(D1569)="","",IFERROR(INDEX('Student Master'!C:C,MATCH(D1569,'Student Master'!B:B,0)),"Not Found"))</f>
        <v/>
      </c>
      <c r="I1569" s="28" t="str">
        <f>IF(TRIM(D1569)="","",IFERROR(INDEX('Student Master'!D:D,MATCH(D1569,'Student Master'!B:B,0)),"Not Found"))</f>
        <v/>
      </c>
      <c r="J1569" s="28" t="str">
        <f>IF(TRIM(D1569)="","",IFERROR(INDEX('Student Master'!H:H,MATCH(D1569,'Student Master'!B:B,0)),"Not Found"))</f>
        <v/>
      </c>
      <c r="K1569" s="28" t="str">
        <f>IF(TRIM(D1569)="","",IFERROR(INDEX('Student Master'!N:N,MATCH(D1569,'Student Master'!B:B,0)),"Not Found"))</f>
        <v/>
      </c>
      <c r="L1569" s="28" t="str">
        <f>IF(TRIM(D1569)="","",IFERROR(INDEX('Student Master'!L:L,MATCH(D1569,'Student Master'!B:B,0)),"Not Found"))</f>
        <v/>
      </c>
      <c r="M1569" s="28"/>
      <c r="N1569" s="28"/>
    </row>
    <row r="1570" spans="1:14" x14ac:dyDescent="0.35">
      <c r="A1570" s="28">
        <f t="shared" si="25"/>
        <v>1569</v>
      </c>
      <c r="B1570" s="30"/>
      <c r="C1570" s="28"/>
      <c r="D1570" s="28"/>
      <c r="E1570" s="28"/>
      <c r="F1570" s="28"/>
      <c r="G1570" s="28"/>
      <c r="H1570" s="28" t="str">
        <f>IF(TRIM(D1570)="","",IFERROR(INDEX('Student Master'!C:C,MATCH(D1570,'Student Master'!B:B,0)),"Not Found"))</f>
        <v/>
      </c>
      <c r="I1570" s="28" t="str">
        <f>IF(TRIM(D1570)="","",IFERROR(INDEX('Student Master'!D:D,MATCH(D1570,'Student Master'!B:B,0)),"Not Found"))</f>
        <v/>
      </c>
      <c r="J1570" s="28" t="str">
        <f>IF(TRIM(D1570)="","",IFERROR(INDEX('Student Master'!H:H,MATCH(D1570,'Student Master'!B:B,0)),"Not Found"))</f>
        <v/>
      </c>
      <c r="K1570" s="28" t="str">
        <f>IF(TRIM(D1570)="","",IFERROR(INDEX('Student Master'!N:N,MATCH(D1570,'Student Master'!B:B,0)),"Not Found"))</f>
        <v/>
      </c>
      <c r="L1570" s="28" t="str">
        <f>IF(TRIM(D1570)="","",IFERROR(INDEX('Student Master'!L:L,MATCH(D1570,'Student Master'!B:B,0)),"Not Found"))</f>
        <v/>
      </c>
      <c r="M1570" s="28"/>
      <c r="N1570" s="28"/>
    </row>
    <row r="1571" spans="1:14" x14ac:dyDescent="0.35">
      <c r="A1571" s="28">
        <f t="shared" si="25"/>
        <v>1570</v>
      </c>
      <c r="B1571" s="30"/>
      <c r="C1571" s="28"/>
      <c r="D1571" s="28"/>
      <c r="E1571" s="28"/>
      <c r="F1571" s="28"/>
      <c r="G1571" s="28"/>
      <c r="H1571" s="28" t="str">
        <f>IF(TRIM(D1571)="","",IFERROR(INDEX('Student Master'!C:C,MATCH(D1571,'Student Master'!B:B,0)),"Not Found"))</f>
        <v/>
      </c>
      <c r="I1571" s="28" t="str">
        <f>IF(TRIM(D1571)="","",IFERROR(INDEX('Student Master'!D:D,MATCH(D1571,'Student Master'!B:B,0)),"Not Found"))</f>
        <v/>
      </c>
      <c r="J1571" s="28" t="str">
        <f>IF(TRIM(D1571)="","",IFERROR(INDEX('Student Master'!H:H,MATCH(D1571,'Student Master'!B:B,0)),"Not Found"))</f>
        <v/>
      </c>
      <c r="K1571" s="28" t="str">
        <f>IF(TRIM(D1571)="","",IFERROR(INDEX('Student Master'!N:N,MATCH(D1571,'Student Master'!B:B,0)),"Not Found"))</f>
        <v/>
      </c>
      <c r="L1571" s="28" t="str">
        <f>IF(TRIM(D1571)="","",IFERROR(INDEX('Student Master'!L:L,MATCH(D1571,'Student Master'!B:B,0)),"Not Found"))</f>
        <v/>
      </c>
      <c r="M1571" s="28"/>
      <c r="N1571" s="28"/>
    </row>
    <row r="1572" spans="1:14" x14ac:dyDescent="0.35">
      <c r="A1572" s="28">
        <f t="shared" si="25"/>
        <v>1571</v>
      </c>
      <c r="B1572" s="30"/>
      <c r="C1572" s="28"/>
      <c r="D1572" s="28"/>
      <c r="E1572" s="28"/>
      <c r="F1572" s="28"/>
      <c r="G1572" s="28"/>
      <c r="H1572" s="28" t="str">
        <f>IF(TRIM(D1572)="","",IFERROR(INDEX('Student Master'!C:C,MATCH(D1572,'Student Master'!B:B,0)),"Not Found"))</f>
        <v/>
      </c>
      <c r="I1572" s="28" t="str">
        <f>IF(TRIM(D1572)="","",IFERROR(INDEX('Student Master'!D:D,MATCH(D1572,'Student Master'!B:B,0)),"Not Found"))</f>
        <v/>
      </c>
      <c r="J1572" s="28" t="str">
        <f>IF(TRIM(D1572)="","",IFERROR(INDEX('Student Master'!H:H,MATCH(D1572,'Student Master'!B:B,0)),"Not Found"))</f>
        <v/>
      </c>
      <c r="K1572" s="28" t="str">
        <f>IF(TRIM(D1572)="","",IFERROR(INDEX('Student Master'!N:N,MATCH(D1572,'Student Master'!B:B,0)),"Not Found"))</f>
        <v/>
      </c>
      <c r="L1572" s="28" t="str">
        <f>IF(TRIM(D1572)="","",IFERROR(INDEX('Student Master'!L:L,MATCH(D1572,'Student Master'!B:B,0)),"Not Found"))</f>
        <v/>
      </c>
      <c r="M1572" s="28"/>
      <c r="N1572" s="28"/>
    </row>
    <row r="1573" spans="1:14" x14ac:dyDescent="0.35">
      <c r="A1573" s="28">
        <f t="shared" si="25"/>
        <v>1572</v>
      </c>
      <c r="B1573" s="30"/>
      <c r="C1573" s="28"/>
      <c r="D1573" s="28"/>
      <c r="E1573" s="28"/>
      <c r="F1573" s="28"/>
      <c r="G1573" s="28"/>
      <c r="H1573" s="28" t="str">
        <f>IF(TRIM(D1573)="","",IFERROR(INDEX('Student Master'!C:C,MATCH(D1573,'Student Master'!B:B,0)),"Not Found"))</f>
        <v/>
      </c>
      <c r="I1573" s="28" t="str">
        <f>IF(TRIM(D1573)="","",IFERROR(INDEX('Student Master'!D:D,MATCH(D1573,'Student Master'!B:B,0)),"Not Found"))</f>
        <v/>
      </c>
      <c r="J1573" s="28" t="str">
        <f>IF(TRIM(D1573)="","",IFERROR(INDEX('Student Master'!H:H,MATCH(D1573,'Student Master'!B:B,0)),"Not Found"))</f>
        <v/>
      </c>
      <c r="K1573" s="28" t="str">
        <f>IF(TRIM(D1573)="","",IFERROR(INDEX('Student Master'!N:N,MATCH(D1573,'Student Master'!B:B,0)),"Not Found"))</f>
        <v/>
      </c>
      <c r="L1573" s="28" t="str">
        <f>IF(TRIM(D1573)="","",IFERROR(INDEX('Student Master'!L:L,MATCH(D1573,'Student Master'!B:B,0)),"Not Found"))</f>
        <v/>
      </c>
      <c r="M1573" s="28"/>
      <c r="N1573" s="28"/>
    </row>
    <row r="1574" spans="1:14" x14ac:dyDescent="0.35">
      <c r="A1574" s="28">
        <f t="shared" si="25"/>
        <v>1573</v>
      </c>
      <c r="B1574" s="30"/>
      <c r="C1574" s="28"/>
      <c r="D1574" s="28"/>
      <c r="E1574" s="28"/>
      <c r="F1574" s="28"/>
      <c r="G1574" s="28"/>
      <c r="H1574" s="28" t="str">
        <f>IF(TRIM(D1574)="","",IFERROR(INDEX('Student Master'!C:C,MATCH(D1574,'Student Master'!B:B,0)),"Not Found"))</f>
        <v/>
      </c>
      <c r="I1574" s="28" t="str">
        <f>IF(TRIM(D1574)="","",IFERROR(INDEX('Student Master'!D:D,MATCH(D1574,'Student Master'!B:B,0)),"Not Found"))</f>
        <v/>
      </c>
      <c r="J1574" s="28" t="str">
        <f>IF(TRIM(D1574)="","",IFERROR(INDEX('Student Master'!H:H,MATCH(D1574,'Student Master'!B:B,0)),"Not Found"))</f>
        <v/>
      </c>
      <c r="K1574" s="28" t="str">
        <f>IF(TRIM(D1574)="","",IFERROR(INDEX('Student Master'!N:N,MATCH(D1574,'Student Master'!B:B,0)),"Not Found"))</f>
        <v/>
      </c>
      <c r="L1574" s="28" t="str">
        <f>IF(TRIM(D1574)="","",IFERROR(INDEX('Student Master'!L:L,MATCH(D1574,'Student Master'!B:B,0)),"Not Found"))</f>
        <v/>
      </c>
      <c r="M1574" s="28"/>
      <c r="N1574" s="28"/>
    </row>
    <row r="1575" spans="1:14" x14ac:dyDescent="0.35">
      <c r="A1575" s="28">
        <f t="shared" si="25"/>
        <v>1574</v>
      </c>
      <c r="B1575" s="30"/>
      <c r="C1575" s="28"/>
      <c r="D1575" s="28"/>
      <c r="E1575" s="28"/>
      <c r="F1575" s="28"/>
      <c r="G1575" s="28"/>
      <c r="H1575" s="28" t="str">
        <f>IF(TRIM(D1575)="","",IFERROR(INDEX('Student Master'!C:C,MATCH(D1575,'Student Master'!B:B,0)),"Not Found"))</f>
        <v/>
      </c>
      <c r="I1575" s="28" t="str">
        <f>IF(TRIM(D1575)="","",IFERROR(INDEX('Student Master'!D:D,MATCH(D1575,'Student Master'!B:B,0)),"Not Found"))</f>
        <v/>
      </c>
      <c r="J1575" s="28" t="str">
        <f>IF(TRIM(D1575)="","",IFERROR(INDEX('Student Master'!H:H,MATCH(D1575,'Student Master'!B:B,0)),"Not Found"))</f>
        <v/>
      </c>
      <c r="K1575" s="28" t="str">
        <f>IF(TRIM(D1575)="","",IFERROR(INDEX('Student Master'!N:N,MATCH(D1575,'Student Master'!B:B,0)),"Not Found"))</f>
        <v/>
      </c>
      <c r="L1575" s="28" t="str">
        <f>IF(TRIM(D1575)="","",IFERROR(INDEX('Student Master'!L:L,MATCH(D1575,'Student Master'!B:B,0)),"Not Found"))</f>
        <v/>
      </c>
      <c r="M1575" s="28"/>
      <c r="N1575" s="28"/>
    </row>
    <row r="1576" spans="1:14" x14ac:dyDescent="0.35">
      <c r="A1576" s="28">
        <f t="shared" si="25"/>
        <v>1575</v>
      </c>
      <c r="B1576" s="30"/>
      <c r="C1576" s="28"/>
      <c r="D1576" s="28"/>
      <c r="E1576" s="28"/>
      <c r="F1576" s="28"/>
      <c r="G1576" s="28"/>
      <c r="H1576" s="28" t="str">
        <f>IF(TRIM(D1576)="","",IFERROR(INDEX('Student Master'!C:C,MATCH(D1576,'Student Master'!B:B,0)),"Not Found"))</f>
        <v/>
      </c>
      <c r="I1576" s="28" t="str">
        <f>IF(TRIM(D1576)="","",IFERROR(INDEX('Student Master'!D:D,MATCH(D1576,'Student Master'!B:B,0)),"Not Found"))</f>
        <v/>
      </c>
      <c r="J1576" s="28" t="str">
        <f>IF(TRIM(D1576)="","",IFERROR(INDEX('Student Master'!H:H,MATCH(D1576,'Student Master'!B:B,0)),"Not Found"))</f>
        <v/>
      </c>
      <c r="K1576" s="28" t="str">
        <f>IF(TRIM(D1576)="","",IFERROR(INDEX('Student Master'!N:N,MATCH(D1576,'Student Master'!B:B,0)),"Not Found"))</f>
        <v/>
      </c>
      <c r="L1576" s="28" t="str">
        <f>IF(TRIM(D1576)="","",IFERROR(INDEX('Student Master'!L:L,MATCH(D1576,'Student Master'!B:B,0)),"Not Found"))</f>
        <v/>
      </c>
      <c r="M1576" s="28"/>
      <c r="N1576" s="28"/>
    </row>
    <row r="1577" spans="1:14" x14ac:dyDescent="0.35">
      <c r="A1577" s="28">
        <f t="shared" si="25"/>
        <v>1576</v>
      </c>
      <c r="B1577" s="30"/>
      <c r="C1577" s="28"/>
      <c r="D1577" s="28"/>
      <c r="E1577" s="28"/>
      <c r="F1577" s="28"/>
      <c r="G1577" s="28"/>
      <c r="H1577" s="28" t="str">
        <f>IF(TRIM(D1577)="","",IFERROR(INDEX('Student Master'!C:C,MATCH(D1577,'Student Master'!B:B,0)),"Not Found"))</f>
        <v/>
      </c>
      <c r="I1577" s="28" t="str">
        <f>IF(TRIM(D1577)="","",IFERROR(INDEX('Student Master'!D:D,MATCH(D1577,'Student Master'!B:B,0)),"Not Found"))</f>
        <v/>
      </c>
      <c r="J1577" s="28" t="str">
        <f>IF(TRIM(D1577)="","",IFERROR(INDEX('Student Master'!H:H,MATCH(D1577,'Student Master'!B:B,0)),"Not Found"))</f>
        <v/>
      </c>
      <c r="K1577" s="28" t="str">
        <f>IF(TRIM(D1577)="","",IFERROR(INDEX('Student Master'!N:N,MATCH(D1577,'Student Master'!B:B,0)),"Not Found"))</f>
        <v/>
      </c>
      <c r="L1577" s="28" t="str">
        <f>IF(TRIM(D1577)="","",IFERROR(INDEX('Student Master'!L:L,MATCH(D1577,'Student Master'!B:B,0)),"Not Found"))</f>
        <v/>
      </c>
      <c r="M1577" s="28"/>
      <c r="N1577" s="28"/>
    </row>
    <row r="1578" spans="1:14" x14ac:dyDescent="0.35">
      <c r="A1578" s="28">
        <f t="shared" si="25"/>
        <v>1577</v>
      </c>
      <c r="B1578" s="30"/>
      <c r="C1578" s="28"/>
      <c r="D1578" s="28"/>
      <c r="E1578" s="28"/>
      <c r="F1578" s="28"/>
      <c r="G1578" s="28"/>
      <c r="H1578" s="28" t="str">
        <f>IF(TRIM(D1578)="","",IFERROR(INDEX('Student Master'!C:C,MATCH(D1578,'Student Master'!B:B,0)),"Not Found"))</f>
        <v/>
      </c>
      <c r="I1578" s="28" t="str">
        <f>IF(TRIM(D1578)="","",IFERROR(INDEX('Student Master'!D:D,MATCH(D1578,'Student Master'!B:B,0)),"Not Found"))</f>
        <v/>
      </c>
      <c r="J1578" s="28" t="str">
        <f>IF(TRIM(D1578)="","",IFERROR(INDEX('Student Master'!H:H,MATCH(D1578,'Student Master'!B:B,0)),"Not Found"))</f>
        <v/>
      </c>
      <c r="K1578" s="28" t="str">
        <f>IF(TRIM(D1578)="","",IFERROR(INDEX('Student Master'!N:N,MATCH(D1578,'Student Master'!B:B,0)),"Not Found"))</f>
        <v/>
      </c>
      <c r="L1578" s="28" t="str">
        <f>IF(TRIM(D1578)="","",IFERROR(INDEX('Student Master'!L:L,MATCH(D1578,'Student Master'!B:B,0)),"Not Found"))</f>
        <v/>
      </c>
      <c r="M1578" s="28"/>
      <c r="N1578" s="28"/>
    </row>
    <row r="1579" spans="1:14" x14ac:dyDescent="0.35">
      <c r="A1579" s="28">
        <f t="shared" si="25"/>
        <v>1578</v>
      </c>
      <c r="B1579" s="30"/>
      <c r="C1579" s="28"/>
      <c r="D1579" s="28"/>
      <c r="E1579" s="28"/>
      <c r="F1579" s="28"/>
      <c r="G1579" s="28"/>
      <c r="H1579" s="28" t="str">
        <f>IF(TRIM(D1579)="","",IFERROR(INDEX('Student Master'!C:C,MATCH(D1579,'Student Master'!B:B,0)),"Not Found"))</f>
        <v/>
      </c>
      <c r="I1579" s="28" t="str">
        <f>IF(TRIM(D1579)="","",IFERROR(INDEX('Student Master'!D:D,MATCH(D1579,'Student Master'!B:B,0)),"Not Found"))</f>
        <v/>
      </c>
      <c r="J1579" s="28" t="str">
        <f>IF(TRIM(D1579)="","",IFERROR(INDEX('Student Master'!H:H,MATCH(D1579,'Student Master'!B:B,0)),"Not Found"))</f>
        <v/>
      </c>
      <c r="K1579" s="28" t="str">
        <f>IF(TRIM(D1579)="","",IFERROR(INDEX('Student Master'!N:N,MATCH(D1579,'Student Master'!B:B,0)),"Not Found"))</f>
        <v/>
      </c>
      <c r="L1579" s="28" t="str">
        <f>IF(TRIM(D1579)="","",IFERROR(INDEX('Student Master'!L:L,MATCH(D1579,'Student Master'!B:B,0)),"Not Found"))</f>
        <v/>
      </c>
      <c r="M1579" s="28"/>
      <c r="N1579" s="28"/>
    </row>
    <row r="1580" spans="1:14" x14ac:dyDescent="0.35">
      <c r="A1580" s="28">
        <f t="shared" si="25"/>
        <v>1579</v>
      </c>
      <c r="B1580" s="30"/>
      <c r="C1580" s="28"/>
      <c r="D1580" s="28"/>
      <c r="E1580" s="28"/>
      <c r="F1580" s="28"/>
      <c r="G1580" s="28"/>
      <c r="H1580" s="28" t="str">
        <f>IF(TRIM(D1580)="","",IFERROR(INDEX('Student Master'!C:C,MATCH(D1580,'Student Master'!B:B,0)),"Not Found"))</f>
        <v/>
      </c>
      <c r="I1580" s="28" t="str">
        <f>IF(TRIM(D1580)="","",IFERROR(INDEX('Student Master'!D:D,MATCH(D1580,'Student Master'!B:B,0)),"Not Found"))</f>
        <v/>
      </c>
      <c r="J1580" s="28" t="str">
        <f>IF(TRIM(D1580)="","",IFERROR(INDEX('Student Master'!H:H,MATCH(D1580,'Student Master'!B:B,0)),"Not Found"))</f>
        <v/>
      </c>
      <c r="K1580" s="28" t="str">
        <f>IF(TRIM(D1580)="","",IFERROR(INDEX('Student Master'!N:N,MATCH(D1580,'Student Master'!B:B,0)),"Not Found"))</f>
        <v/>
      </c>
      <c r="L1580" s="28" t="str">
        <f>IF(TRIM(D1580)="","",IFERROR(INDEX('Student Master'!L:L,MATCH(D1580,'Student Master'!B:B,0)),"Not Found"))</f>
        <v/>
      </c>
      <c r="M1580" s="28"/>
      <c r="N1580" s="28"/>
    </row>
    <row r="1581" spans="1:14" x14ac:dyDescent="0.35">
      <c r="A1581" s="28">
        <f t="shared" si="25"/>
        <v>1580</v>
      </c>
      <c r="B1581" s="30"/>
      <c r="C1581" s="28"/>
      <c r="D1581" s="28"/>
      <c r="E1581" s="28"/>
      <c r="F1581" s="28"/>
      <c r="G1581" s="28"/>
      <c r="H1581" s="28" t="str">
        <f>IF(TRIM(D1581)="","",IFERROR(INDEX('Student Master'!C:C,MATCH(D1581,'Student Master'!B:B,0)),"Not Found"))</f>
        <v/>
      </c>
      <c r="I1581" s="28" t="str">
        <f>IF(TRIM(D1581)="","",IFERROR(INDEX('Student Master'!D:D,MATCH(D1581,'Student Master'!B:B,0)),"Not Found"))</f>
        <v/>
      </c>
      <c r="J1581" s="28" t="str">
        <f>IF(TRIM(D1581)="","",IFERROR(INDEX('Student Master'!H:H,MATCH(D1581,'Student Master'!B:B,0)),"Not Found"))</f>
        <v/>
      </c>
      <c r="K1581" s="28" t="str">
        <f>IF(TRIM(D1581)="","",IFERROR(INDEX('Student Master'!N:N,MATCH(D1581,'Student Master'!B:B,0)),"Not Found"))</f>
        <v/>
      </c>
      <c r="L1581" s="28" t="str">
        <f>IF(TRIM(D1581)="","",IFERROR(INDEX('Student Master'!L:L,MATCH(D1581,'Student Master'!B:B,0)),"Not Found"))</f>
        <v/>
      </c>
      <c r="M1581" s="28"/>
      <c r="N1581" s="28"/>
    </row>
    <row r="1582" spans="1:14" x14ac:dyDescent="0.35">
      <c r="A1582" s="28">
        <f t="shared" si="25"/>
        <v>1581</v>
      </c>
      <c r="B1582" s="30"/>
      <c r="C1582" s="28"/>
      <c r="D1582" s="28"/>
      <c r="E1582" s="28"/>
      <c r="F1582" s="28"/>
      <c r="G1582" s="28"/>
      <c r="H1582" s="28" t="str">
        <f>IF(TRIM(D1582)="","",IFERROR(INDEX('Student Master'!C:C,MATCH(D1582,'Student Master'!B:B,0)),"Not Found"))</f>
        <v/>
      </c>
      <c r="I1582" s="28" t="str">
        <f>IF(TRIM(D1582)="","",IFERROR(INDEX('Student Master'!D:D,MATCH(D1582,'Student Master'!B:B,0)),"Not Found"))</f>
        <v/>
      </c>
      <c r="J1582" s="28" t="str">
        <f>IF(TRIM(D1582)="","",IFERROR(INDEX('Student Master'!H:H,MATCH(D1582,'Student Master'!B:B,0)),"Not Found"))</f>
        <v/>
      </c>
      <c r="K1582" s="28" t="str">
        <f>IF(TRIM(D1582)="","",IFERROR(INDEX('Student Master'!N:N,MATCH(D1582,'Student Master'!B:B,0)),"Not Found"))</f>
        <v/>
      </c>
      <c r="L1582" s="28" t="str">
        <f>IF(TRIM(D1582)="","",IFERROR(INDEX('Student Master'!L:L,MATCH(D1582,'Student Master'!B:B,0)),"Not Found"))</f>
        <v/>
      </c>
      <c r="M1582" s="28"/>
      <c r="N1582" s="28"/>
    </row>
    <row r="1583" spans="1:14" x14ac:dyDescent="0.35">
      <c r="A1583" s="28">
        <f t="shared" si="25"/>
        <v>1582</v>
      </c>
      <c r="B1583" s="30"/>
      <c r="C1583" s="28"/>
      <c r="D1583" s="28"/>
      <c r="E1583" s="28"/>
      <c r="F1583" s="28"/>
      <c r="G1583" s="28"/>
      <c r="H1583" s="28" t="str">
        <f>IF(TRIM(D1583)="","",IFERROR(INDEX('Student Master'!C:C,MATCH(D1583,'Student Master'!B:B,0)),"Not Found"))</f>
        <v/>
      </c>
      <c r="I1583" s="28" t="str">
        <f>IF(TRIM(D1583)="","",IFERROR(INDEX('Student Master'!D:D,MATCH(D1583,'Student Master'!B:B,0)),"Not Found"))</f>
        <v/>
      </c>
      <c r="J1583" s="28" t="str">
        <f>IF(TRIM(D1583)="","",IFERROR(INDEX('Student Master'!H:H,MATCH(D1583,'Student Master'!B:B,0)),"Not Found"))</f>
        <v/>
      </c>
      <c r="K1583" s="28" t="str">
        <f>IF(TRIM(D1583)="","",IFERROR(INDEX('Student Master'!N:N,MATCH(D1583,'Student Master'!B:B,0)),"Not Found"))</f>
        <v/>
      </c>
      <c r="L1583" s="28" t="str">
        <f>IF(TRIM(D1583)="","",IFERROR(INDEX('Student Master'!L:L,MATCH(D1583,'Student Master'!B:B,0)),"Not Found"))</f>
        <v/>
      </c>
      <c r="M1583" s="28"/>
      <c r="N1583" s="28"/>
    </row>
    <row r="1584" spans="1:14" x14ac:dyDescent="0.35">
      <c r="A1584" s="28">
        <f t="shared" si="25"/>
        <v>1583</v>
      </c>
      <c r="B1584" s="30"/>
      <c r="C1584" s="28"/>
      <c r="D1584" s="28"/>
      <c r="E1584" s="28"/>
      <c r="F1584" s="28"/>
      <c r="G1584" s="28"/>
      <c r="H1584" s="28" t="str">
        <f>IF(TRIM(D1584)="","",IFERROR(INDEX('Student Master'!C:C,MATCH(D1584,'Student Master'!B:B,0)),"Not Found"))</f>
        <v/>
      </c>
      <c r="I1584" s="28" t="str">
        <f>IF(TRIM(D1584)="","",IFERROR(INDEX('Student Master'!D:D,MATCH(D1584,'Student Master'!B:B,0)),"Not Found"))</f>
        <v/>
      </c>
      <c r="J1584" s="28" t="str">
        <f>IF(TRIM(D1584)="","",IFERROR(INDEX('Student Master'!H:H,MATCH(D1584,'Student Master'!B:B,0)),"Not Found"))</f>
        <v/>
      </c>
      <c r="K1584" s="28" t="str">
        <f>IF(TRIM(D1584)="","",IFERROR(INDEX('Student Master'!N:N,MATCH(D1584,'Student Master'!B:B,0)),"Not Found"))</f>
        <v/>
      </c>
      <c r="L1584" s="28" t="str">
        <f>IF(TRIM(D1584)="","",IFERROR(INDEX('Student Master'!L:L,MATCH(D1584,'Student Master'!B:B,0)),"Not Found"))</f>
        <v/>
      </c>
      <c r="M1584" s="28"/>
      <c r="N1584" s="28"/>
    </row>
    <row r="1585" spans="1:14" x14ac:dyDescent="0.35">
      <c r="A1585" s="28">
        <f t="shared" si="25"/>
        <v>1584</v>
      </c>
      <c r="B1585" s="30"/>
      <c r="C1585" s="28"/>
      <c r="D1585" s="28"/>
      <c r="E1585" s="28"/>
      <c r="F1585" s="28"/>
      <c r="G1585" s="28"/>
      <c r="H1585" s="28" t="str">
        <f>IF(TRIM(D1585)="","",IFERROR(INDEX('Student Master'!C:C,MATCH(D1585,'Student Master'!B:B,0)),"Not Found"))</f>
        <v/>
      </c>
      <c r="I1585" s="28" t="str">
        <f>IF(TRIM(D1585)="","",IFERROR(INDEX('Student Master'!D:D,MATCH(D1585,'Student Master'!B:B,0)),"Not Found"))</f>
        <v/>
      </c>
      <c r="J1585" s="28" t="str">
        <f>IF(TRIM(D1585)="","",IFERROR(INDEX('Student Master'!H:H,MATCH(D1585,'Student Master'!B:B,0)),"Not Found"))</f>
        <v/>
      </c>
      <c r="K1585" s="28" t="str">
        <f>IF(TRIM(D1585)="","",IFERROR(INDEX('Student Master'!N:N,MATCH(D1585,'Student Master'!B:B,0)),"Not Found"))</f>
        <v/>
      </c>
      <c r="L1585" s="28" t="str">
        <f>IF(TRIM(D1585)="","",IFERROR(INDEX('Student Master'!L:L,MATCH(D1585,'Student Master'!B:B,0)),"Not Found"))</f>
        <v/>
      </c>
      <c r="M1585" s="28"/>
      <c r="N1585" s="28"/>
    </row>
    <row r="1586" spans="1:14" x14ac:dyDescent="0.35">
      <c r="A1586" s="28">
        <f t="shared" si="25"/>
        <v>1585</v>
      </c>
      <c r="B1586" s="30"/>
      <c r="C1586" s="28"/>
      <c r="D1586" s="28"/>
      <c r="E1586" s="28"/>
      <c r="F1586" s="28"/>
      <c r="G1586" s="28"/>
      <c r="H1586" s="28" t="str">
        <f>IF(TRIM(D1586)="","",IFERROR(INDEX('Student Master'!C:C,MATCH(D1586,'Student Master'!B:B,0)),"Not Found"))</f>
        <v/>
      </c>
      <c r="I1586" s="28" t="str">
        <f>IF(TRIM(D1586)="","",IFERROR(INDEX('Student Master'!D:D,MATCH(D1586,'Student Master'!B:B,0)),"Not Found"))</f>
        <v/>
      </c>
      <c r="J1586" s="28" t="str">
        <f>IF(TRIM(D1586)="","",IFERROR(INDEX('Student Master'!H:H,MATCH(D1586,'Student Master'!B:B,0)),"Not Found"))</f>
        <v/>
      </c>
      <c r="K1586" s="28" t="str">
        <f>IF(TRIM(D1586)="","",IFERROR(INDEX('Student Master'!N:N,MATCH(D1586,'Student Master'!B:B,0)),"Not Found"))</f>
        <v/>
      </c>
      <c r="L1586" s="28" t="str">
        <f>IF(TRIM(D1586)="","",IFERROR(INDEX('Student Master'!L:L,MATCH(D1586,'Student Master'!B:B,0)),"Not Found"))</f>
        <v/>
      </c>
      <c r="M1586" s="28"/>
      <c r="N1586" s="28"/>
    </row>
    <row r="1587" spans="1:14" x14ac:dyDescent="0.35">
      <c r="A1587" s="28">
        <f t="shared" si="25"/>
        <v>1586</v>
      </c>
      <c r="B1587" s="30"/>
      <c r="C1587" s="28"/>
      <c r="D1587" s="28"/>
      <c r="E1587" s="28"/>
      <c r="F1587" s="28"/>
      <c r="G1587" s="28"/>
      <c r="H1587" s="28" t="str">
        <f>IF(TRIM(D1587)="","",IFERROR(INDEX('Student Master'!C:C,MATCH(D1587,'Student Master'!B:B,0)),"Not Found"))</f>
        <v/>
      </c>
      <c r="I1587" s="28" t="str">
        <f>IF(TRIM(D1587)="","",IFERROR(INDEX('Student Master'!D:D,MATCH(D1587,'Student Master'!B:B,0)),"Not Found"))</f>
        <v/>
      </c>
      <c r="J1587" s="28" t="str">
        <f>IF(TRIM(D1587)="","",IFERROR(INDEX('Student Master'!H:H,MATCH(D1587,'Student Master'!B:B,0)),"Not Found"))</f>
        <v/>
      </c>
      <c r="K1587" s="28" t="str">
        <f>IF(TRIM(D1587)="","",IFERROR(INDEX('Student Master'!N:N,MATCH(D1587,'Student Master'!B:B,0)),"Not Found"))</f>
        <v/>
      </c>
      <c r="L1587" s="28" t="str">
        <f>IF(TRIM(D1587)="","",IFERROR(INDEX('Student Master'!L:L,MATCH(D1587,'Student Master'!B:B,0)),"Not Found"))</f>
        <v/>
      </c>
      <c r="M1587" s="28"/>
      <c r="N1587" s="28"/>
    </row>
    <row r="1588" spans="1:14" x14ac:dyDescent="0.35">
      <c r="A1588" s="28">
        <f t="shared" si="25"/>
        <v>1587</v>
      </c>
      <c r="B1588" s="30"/>
      <c r="C1588" s="28"/>
      <c r="D1588" s="28"/>
      <c r="E1588" s="28"/>
      <c r="F1588" s="28"/>
      <c r="G1588" s="28"/>
      <c r="H1588" s="28" t="str">
        <f>IF(TRIM(D1588)="","",IFERROR(INDEX('Student Master'!C:C,MATCH(D1588,'Student Master'!B:B,0)),"Not Found"))</f>
        <v/>
      </c>
      <c r="I1588" s="28" t="str">
        <f>IF(TRIM(D1588)="","",IFERROR(INDEX('Student Master'!D:D,MATCH(D1588,'Student Master'!B:B,0)),"Not Found"))</f>
        <v/>
      </c>
      <c r="J1588" s="28" t="str">
        <f>IF(TRIM(D1588)="","",IFERROR(INDEX('Student Master'!H:H,MATCH(D1588,'Student Master'!B:B,0)),"Not Found"))</f>
        <v/>
      </c>
      <c r="K1588" s="28" t="str">
        <f>IF(TRIM(D1588)="","",IFERROR(INDEX('Student Master'!N:N,MATCH(D1588,'Student Master'!B:B,0)),"Not Found"))</f>
        <v/>
      </c>
      <c r="L1588" s="28" t="str">
        <f>IF(TRIM(D1588)="","",IFERROR(INDEX('Student Master'!L:L,MATCH(D1588,'Student Master'!B:B,0)),"Not Found"))</f>
        <v/>
      </c>
      <c r="M1588" s="28"/>
      <c r="N1588" s="28"/>
    </row>
    <row r="1589" spans="1:14" x14ac:dyDescent="0.35">
      <c r="A1589" s="28">
        <f t="shared" si="25"/>
        <v>1588</v>
      </c>
      <c r="B1589" s="30"/>
      <c r="C1589" s="28"/>
      <c r="D1589" s="28"/>
      <c r="E1589" s="28"/>
      <c r="F1589" s="28"/>
      <c r="G1589" s="28"/>
      <c r="H1589" s="28" t="str">
        <f>IF(TRIM(D1589)="","",IFERROR(INDEX('Student Master'!C:C,MATCH(D1589,'Student Master'!B:B,0)),"Not Found"))</f>
        <v/>
      </c>
      <c r="I1589" s="28" t="str">
        <f>IF(TRIM(D1589)="","",IFERROR(INDEX('Student Master'!D:D,MATCH(D1589,'Student Master'!B:B,0)),"Not Found"))</f>
        <v/>
      </c>
      <c r="J1589" s="28" t="str">
        <f>IF(TRIM(D1589)="","",IFERROR(INDEX('Student Master'!H:H,MATCH(D1589,'Student Master'!B:B,0)),"Not Found"))</f>
        <v/>
      </c>
      <c r="K1589" s="28" t="str">
        <f>IF(TRIM(D1589)="","",IFERROR(INDEX('Student Master'!N:N,MATCH(D1589,'Student Master'!B:B,0)),"Not Found"))</f>
        <v/>
      </c>
      <c r="L1589" s="28" t="str">
        <f>IF(TRIM(D1589)="","",IFERROR(INDEX('Student Master'!L:L,MATCH(D1589,'Student Master'!B:B,0)),"Not Found"))</f>
        <v/>
      </c>
      <c r="M1589" s="28"/>
      <c r="N1589" s="28"/>
    </row>
    <row r="1590" spans="1:14" x14ac:dyDescent="0.35">
      <c r="A1590" s="28">
        <f t="shared" si="25"/>
        <v>1589</v>
      </c>
      <c r="B1590" s="30"/>
      <c r="C1590" s="28"/>
      <c r="D1590" s="28"/>
      <c r="E1590" s="28"/>
      <c r="F1590" s="28"/>
      <c r="G1590" s="28"/>
      <c r="H1590" s="28" t="str">
        <f>IF(TRIM(D1590)="","",IFERROR(INDEX('Student Master'!C:C,MATCH(D1590,'Student Master'!B:B,0)),"Not Found"))</f>
        <v/>
      </c>
      <c r="I1590" s="28" t="str">
        <f>IF(TRIM(D1590)="","",IFERROR(INDEX('Student Master'!D:D,MATCH(D1590,'Student Master'!B:B,0)),"Not Found"))</f>
        <v/>
      </c>
      <c r="J1590" s="28" t="str">
        <f>IF(TRIM(D1590)="","",IFERROR(INDEX('Student Master'!H:H,MATCH(D1590,'Student Master'!B:B,0)),"Not Found"))</f>
        <v/>
      </c>
      <c r="K1590" s="28" t="str">
        <f>IF(TRIM(D1590)="","",IFERROR(INDEX('Student Master'!N:N,MATCH(D1590,'Student Master'!B:B,0)),"Not Found"))</f>
        <v/>
      </c>
      <c r="L1590" s="28" t="str">
        <f>IF(TRIM(D1590)="","",IFERROR(INDEX('Student Master'!L:L,MATCH(D1590,'Student Master'!B:B,0)),"Not Found"))</f>
        <v/>
      </c>
      <c r="M1590" s="28"/>
      <c r="N1590" s="28"/>
    </row>
    <row r="1591" spans="1:14" x14ac:dyDescent="0.35">
      <c r="A1591" s="28">
        <f t="shared" si="25"/>
        <v>1590</v>
      </c>
      <c r="B1591" s="30"/>
      <c r="C1591" s="28"/>
      <c r="D1591" s="28"/>
      <c r="E1591" s="28"/>
      <c r="F1591" s="28"/>
      <c r="G1591" s="28"/>
      <c r="H1591" s="28" t="str">
        <f>IF(TRIM(D1591)="","",IFERROR(INDEX('Student Master'!C:C,MATCH(D1591,'Student Master'!B:B,0)),"Not Found"))</f>
        <v/>
      </c>
      <c r="I1591" s="28" t="str">
        <f>IF(TRIM(D1591)="","",IFERROR(INDEX('Student Master'!D:D,MATCH(D1591,'Student Master'!B:B,0)),"Not Found"))</f>
        <v/>
      </c>
      <c r="J1591" s="28" t="str">
        <f>IF(TRIM(D1591)="","",IFERROR(INDEX('Student Master'!H:H,MATCH(D1591,'Student Master'!B:B,0)),"Not Found"))</f>
        <v/>
      </c>
      <c r="K1591" s="28" t="str">
        <f>IF(TRIM(D1591)="","",IFERROR(INDEX('Student Master'!N:N,MATCH(D1591,'Student Master'!B:B,0)),"Not Found"))</f>
        <v/>
      </c>
      <c r="L1591" s="28" t="str">
        <f>IF(TRIM(D1591)="","",IFERROR(INDEX('Student Master'!L:L,MATCH(D1591,'Student Master'!B:B,0)),"Not Found"))</f>
        <v/>
      </c>
      <c r="M1591" s="28"/>
      <c r="N1591" s="28"/>
    </row>
    <row r="1592" spans="1:14" x14ac:dyDescent="0.35">
      <c r="A1592" s="28">
        <f t="shared" si="25"/>
        <v>1591</v>
      </c>
      <c r="B1592" s="30"/>
      <c r="C1592" s="28"/>
      <c r="D1592" s="28"/>
      <c r="E1592" s="28"/>
      <c r="F1592" s="28"/>
      <c r="G1592" s="28"/>
      <c r="H1592" s="28" t="str">
        <f>IF(TRIM(D1592)="","",IFERROR(INDEX('Student Master'!C:C,MATCH(D1592,'Student Master'!B:B,0)),"Not Found"))</f>
        <v/>
      </c>
      <c r="I1592" s="28" t="str">
        <f>IF(TRIM(D1592)="","",IFERROR(INDEX('Student Master'!D:D,MATCH(D1592,'Student Master'!B:B,0)),"Not Found"))</f>
        <v/>
      </c>
      <c r="J1592" s="28" t="str">
        <f>IF(TRIM(D1592)="","",IFERROR(INDEX('Student Master'!H:H,MATCH(D1592,'Student Master'!B:B,0)),"Not Found"))</f>
        <v/>
      </c>
      <c r="K1592" s="28" t="str">
        <f>IF(TRIM(D1592)="","",IFERROR(INDEX('Student Master'!N:N,MATCH(D1592,'Student Master'!B:B,0)),"Not Found"))</f>
        <v/>
      </c>
      <c r="L1592" s="28" t="str">
        <f>IF(TRIM(D1592)="","",IFERROR(INDEX('Student Master'!L:L,MATCH(D1592,'Student Master'!B:B,0)),"Not Found"))</f>
        <v/>
      </c>
      <c r="M1592" s="28"/>
      <c r="N1592" s="28"/>
    </row>
    <row r="1593" spans="1:14" x14ac:dyDescent="0.35">
      <c r="A1593" s="28">
        <f t="shared" si="25"/>
        <v>1592</v>
      </c>
      <c r="B1593" s="30"/>
      <c r="C1593" s="28"/>
      <c r="D1593" s="28"/>
      <c r="E1593" s="28"/>
      <c r="F1593" s="28"/>
      <c r="G1593" s="28"/>
      <c r="H1593" s="28" t="str">
        <f>IF(TRIM(D1593)="","",IFERROR(INDEX('Student Master'!C:C,MATCH(D1593,'Student Master'!B:B,0)),"Not Found"))</f>
        <v/>
      </c>
      <c r="I1593" s="28" t="str">
        <f>IF(TRIM(D1593)="","",IFERROR(INDEX('Student Master'!D:D,MATCH(D1593,'Student Master'!B:B,0)),"Not Found"))</f>
        <v/>
      </c>
      <c r="J1593" s="28" t="str">
        <f>IF(TRIM(D1593)="","",IFERROR(INDEX('Student Master'!H:H,MATCH(D1593,'Student Master'!B:B,0)),"Not Found"))</f>
        <v/>
      </c>
      <c r="K1593" s="28" t="str">
        <f>IF(TRIM(D1593)="","",IFERROR(INDEX('Student Master'!N:N,MATCH(D1593,'Student Master'!B:B,0)),"Not Found"))</f>
        <v/>
      </c>
      <c r="L1593" s="28" t="str">
        <f>IF(TRIM(D1593)="","",IFERROR(INDEX('Student Master'!L:L,MATCH(D1593,'Student Master'!B:B,0)),"Not Found"))</f>
        <v/>
      </c>
      <c r="M1593" s="28"/>
      <c r="N1593" s="28"/>
    </row>
    <row r="1594" spans="1:14" x14ac:dyDescent="0.35">
      <c r="A1594" s="28">
        <f t="shared" si="25"/>
        <v>1593</v>
      </c>
      <c r="B1594" s="30"/>
      <c r="C1594" s="28"/>
      <c r="D1594" s="28"/>
      <c r="E1594" s="28"/>
      <c r="F1594" s="28"/>
      <c r="G1594" s="28"/>
      <c r="H1594" s="28" t="str">
        <f>IF(TRIM(D1594)="","",IFERROR(INDEX('Student Master'!C:C,MATCH(D1594,'Student Master'!B:B,0)),"Not Found"))</f>
        <v/>
      </c>
      <c r="I1594" s="28" t="str">
        <f>IF(TRIM(D1594)="","",IFERROR(INDEX('Student Master'!D:D,MATCH(D1594,'Student Master'!B:B,0)),"Not Found"))</f>
        <v/>
      </c>
      <c r="J1594" s="28" t="str">
        <f>IF(TRIM(D1594)="","",IFERROR(INDEX('Student Master'!H:H,MATCH(D1594,'Student Master'!B:B,0)),"Not Found"))</f>
        <v/>
      </c>
      <c r="K1594" s="28" t="str">
        <f>IF(TRIM(D1594)="","",IFERROR(INDEX('Student Master'!N:N,MATCH(D1594,'Student Master'!B:B,0)),"Not Found"))</f>
        <v/>
      </c>
      <c r="L1594" s="28" t="str">
        <f>IF(TRIM(D1594)="","",IFERROR(INDEX('Student Master'!L:L,MATCH(D1594,'Student Master'!B:B,0)),"Not Found"))</f>
        <v/>
      </c>
      <c r="M1594" s="28"/>
      <c r="N1594" s="28"/>
    </row>
    <row r="1595" spans="1:14" x14ac:dyDescent="0.35">
      <c r="A1595" s="28">
        <f t="shared" si="25"/>
        <v>1594</v>
      </c>
      <c r="B1595" s="30"/>
      <c r="C1595" s="28"/>
      <c r="D1595" s="28"/>
      <c r="E1595" s="28"/>
      <c r="F1595" s="28"/>
      <c r="G1595" s="28"/>
      <c r="H1595" s="28" t="str">
        <f>IF(TRIM(D1595)="","",IFERROR(INDEX('Student Master'!C:C,MATCH(D1595,'Student Master'!B:B,0)),"Not Found"))</f>
        <v/>
      </c>
      <c r="I1595" s="28" t="str">
        <f>IF(TRIM(D1595)="","",IFERROR(INDEX('Student Master'!D:D,MATCH(D1595,'Student Master'!B:B,0)),"Not Found"))</f>
        <v/>
      </c>
      <c r="J1595" s="28" t="str">
        <f>IF(TRIM(D1595)="","",IFERROR(INDEX('Student Master'!H:H,MATCH(D1595,'Student Master'!B:B,0)),"Not Found"))</f>
        <v/>
      </c>
      <c r="K1595" s="28" t="str">
        <f>IF(TRIM(D1595)="","",IFERROR(INDEX('Student Master'!N:N,MATCH(D1595,'Student Master'!B:B,0)),"Not Found"))</f>
        <v/>
      </c>
      <c r="L1595" s="28" t="str">
        <f>IF(TRIM(D1595)="","",IFERROR(INDEX('Student Master'!L:L,MATCH(D1595,'Student Master'!B:B,0)),"Not Found"))</f>
        <v/>
      </c>
      <c r="M1595" s="28"/>
      <c r="N1595" s="28"/>
    </row>
    <row r="1596" spans="1:14" x14ac:dyDescent="0.35">
      <c r="A1596" s="28">
        <f t="shared" si="25"/>
        <v>1595</v>
      </c>
      <c r="B1596" s="30"/>
      <c r="C1596" s="28"/>
      <c r="D1596" s="28"/>
      <c r="E1596" s="28"/>
      <c r="F1596" s="28"/>
      <c r="G1596" s="28"/>
      <c r="H1596" s="28" t="str">
        <f>IF(TRIM(D1596)="","",IFERROR(INDEX('Student Master'!C:C,MATCH(D1596,'Student Master'!B:B,0)),"Not Found"))</f>
        <v/>
      </c>
      <c r="I1596" s="28" t="str">
        <f>IF(TRIM(D1596)="","",IFERROR(INDEX('Student Master'!D:D,MATCH(D1596,'Student Master'!B:B,0)),"Not Found"))</f>
        <v/>
      </c>
      <c r="J1596" s="28" t="str">
        <f>IF(TRIM(D1596)="","",IFERROR(INDEX('Student Master'!H:H,MATCH(D1596,'Student Master'!B:B,0)),"Not Found"))</f>
        <v/>
      </c>
      <c r="K1596" s="28" t="str">
        <f>IF(TRIM(D1596)="","",IFERROR(INDEX('Student Master'!N:N,MATCH(D1596,'Student Master'!B:B,0)),"Not Found"))</f>
        <v/>
      </c>
      <c r="L1596" s="28" t="str">
        <f>IF(TRIM(D1596)="","",IFERROR(INDEX('Student Master'!L:L,MATCH(D1596,'Student Master'!B:B,0)),"Not Found"))</f>
        <v/>
      </c>
      <c r="M1596" s="28"/>
      <c r="N1596" s="28"/>
    </row>
    <row r="1597" spans="1:14" x14ac:dyDescent="0.35">
      <c r="A1597" s="28">
        <f t="shared" si="25"/>
        <v>1596</v>
      </c>
      <c r="B1597" s="30"/>
      <c r="C1597" s="28"/>
      <c r="D1597" s="28"/>
      <c r="E1597" s="28"/>
      <c r="F1597" s="28"/>
      <c r="G1597" s="28"/>
      <c r="H1597" s="28" t="str">
        <f>IF(TRIM(D1597)="","",IFERROR(INDEX('Student Master'!C:C,MATCH(D1597,'Student Master'!B:B,0)),"Not Found"))</f>
        <v/>
      </c>
      <c r="I1597" s="28" t="str">
        <f>IF(TRIM(D1597)="","",IFERROR(INDEX('Student Master'!D:D,MATCH(D1597,'Student Master'!B:B,0)),"Not Found"))</f>
        <v/>
      </c>
      <c r="J1597" s="28" t="str">
        <f>IF(TRIM(D1597)="","",IFERROR(INDEX('Student Master'!H:H,MATCH(D1597,'Student Master'!B:B,0)),"Not Found"))</f>
        <v/>
      </c>
      <c r="K1597" s="28" t="str">
        <f>IF(TRIM(D1597)="","",IFERROR(INDEX('Student Master'!N:N,MATCH(D1597,'Student Master'!B:B,0)),"Not Found"))</f>
        <v/>
      </c>
      <c r="L1597" s="28" t="str">
        <f>IF(TRIM(D1597)="","",IFERROR(INDEX('Student Master'!L:L,MATCH(D1597,'Student Master'!B:B,0)),"Not Found"))</f>
        <v/>
      </c>
      <c r="M1597" s="28"/>
      <c r="N1597" s="28"/>
    </row>
    <row r="1598" spans="1:14" x14ac:dyDescent="0.35">
      <c r="A1598" s="28">
        <f t="shared" si="25"/>
        <v>1597</v>
      </c>
      <c r="B1598" s="30"/>
      <c r="C1598" s="28"/>
      <c r="D1598" s="28"/>
      <c r="E1598" s="28"/>
      <c r="F1598" s="28"/>
      <c r="G1598" s="28"/>
      <c r="H1598" s="28" t="str">
        <f>IF(TRIM(D1598)="","",IFERROR(INDEX('Student Master'!C:C,MATCH(D1598,'Student Master'!B:B,0)),"Not Found"))</f>
        <v/>
      </c>
      <c r="I1598" s="28" t="str">
        <f>IF(TRIM(D1598)="","",IFERROR(INDEX('Student Master'!D:D,MATCH(D1598,'Student Master'!B:B,0)),"Not Found"))</f>
        <v/>
      </c>
      <c r="J1598" s="28" t="str">
        <f>IF(TRIM(D1598)="","",IFERROR(INDEX('Student Master'!H:H,MATCH(D1598,'Student Master'!B:B,0)),"Not Found"))</f>
        <v/>
      </c>
      <c r="K1598" s="28" t="str">
        <f>IF(TRIM(D1598)="","",IFERROR(INDEX('Student Master'!N:N,MATCH(D1598,'Student Master'!B:B,0)),"Not Found"))</f>
        <v/>
      </c>
      <c r="L1598" s="28" t="str">
        <f>IF(TRIM(D1598)="","",IFERROR(INDEX('Student Master'!L:L,MATCH(D1598,'Student Master'!B:B,0)),"Not Found"))</f>
        <v/>
      </c>
      <c r="M1598" s="28"/>
      <c r="N1598" s="28"/>
    </row>
    <row r="1599" spans="1:14" x14ac:dyDescent="0.35">
      <c r="A1599" s="28">
        <f t="shared" si="25"/>
        <v>1598</v>
      </c>
      <c r="B1599" s="30"/>
      <c r="C1599" s="28"/>
      <c r="D1599" s="28"/>
      <c r="E1599" s="28"/>
      <c r="F1599" s="28"/>
      <c r="G1599" s="28"/>
      <c r="H1599" s="28" t="str">
        <f>IF(TRIM(D1599)="","",IFERROR(INDEX('Student Master'!C:C,MATCH(D1599,'Student Master'!B:B,0)),"Not Found"))</f>
        <v/>
      </c>
      <c r="I1599" s="28" t="str">
        <f>IF(TRIM(D1599)="","",IFERROR(INDEX('Student Master'!D:D,MATCH(D1599,'Student Master'!B:B,0)),"Not Found"))</f>
        <v/>
      </c>
      <c r="J1599" s="28" t="str">
        <f>IF(TRIM(D1599)="","",IFERROR(INDEX('Student Master'!H:H,MATCH(D1599,'Student Master'!B:B,0)),"Not Found"))</f>
        <v/>
      </c>
      <c r="K1599" s="28" t="str">
        <f>IF(TRIM(D1599)="","",IFERROR(INDEX('Student Master'!N:N,MATCH(D1599,'Student Master'!B:B,0)),"Not Found"))</f>
        <v/>
      </c>
      <c r="L1599" s="28" t="str">
        <f>IF(TRIM(D1599)="","",IFERROR(INDEX('Student Master'!L:L,MATCH(D1599,'Student Master'!B:B,0)),"Not Found"))</f>
        <v/>
      </c>
      <c r="M1599" s="28"/>
      <c r="N1599" s="28"/>
    </row>
    <row r="1600" spans="1:14" x14ac:dyDescent="0.35">
      <c r="A1600" s="28">
        <f t="shared" si="25"/>
        <v>1599</v>
      </c>
      <c r="B1600" s="30"/>
      <c r="C1600" s="28"/>
      <c r="D1600" s="28"/>
      <c r="E1600" s="28"/>
      <c r="F1600" s="28"/>
      <c r="G1600" s="28"/>
      <c r="H1600" s="28" t="str">
        <f>IF(TRIM(D1600)="","",IFERROR(INDEX('Student Master'!C:C,MATCH(D1600,'Student Master'!B:B,0)),"Not Found"))</f>
        <v/>
      </c>
      <c r="I1600" s="28" t="str">
        <f>IF(TRIM(D1600)="","",IFERROR(INDEX('Student Master'!D:D,MATCH(D1600,'Student Master'!B:B,0)),"Not Found"))</f>
        <v/>
      </c>
      <c r="J1600" s="28" t="str">
        <f>IF(TRIM(D1600)="","",IFERROR(INDEX('Student Master'!H:H,MATCH(D1600,'Student Master'!B:B,0)),"Not Found"))</f>
        <v/>
      </c>
      <c r="K1600" s="28" t="str">
        <f>IF(TRIM(D1600)="","",IFERROR(INDEX('Student Master'!N:N,MATCH(D1600,'Student Master'!B:B,0)),"Not Found"))</f>
        <v/>
      </c>
      <c r="L1600" s="28" t="str">
        <f>IF(TRIM(D1600)="","",IFERROR(INDEX('Student Master'!L:L,MATCH(D1600,'Student Master'!B:B,0)),"Not Found"))</f>
        <v/>
      </c>
      <c r="M1600" s="28"/>
      <c r="N1600" s="28"/>
    </row>
    <row r="1601" spans="1:14" x14ac:dyDescent="0.35">
      <c r="A1601" s="28">
        <f t="shared" si="25"/>
        <v>1600</v>
      </c>
      <c r="B1601" s="30"/>
      <c r="C1601" s="28"/>
      <c r="D1601" s="28"/>
      <c r="E1601" s="28"/>
      <c r="F1601" s="28"/>
      <c r="G1601" s="28"/>
      <c r="H1601" s="28" t="str">
        <f>IF(TRIM(D1601)="","",IFERROR(INDEX('Student Master'!C:C,MATCH(D1601,'Student Master'!B:B,0)),"Not Found"))</f>
        <v/>
      </c>
      <c r="I1601" s="28" t="str">
        <f>IF(TRIM(D1601)="","",IFERROR(INDEX('Student Master'!D:D,MATCH(D1601,'Student Master'!B:B,0)),"Not Found"))</f>
        <v/>
      </c>
      <c r="J1601" s="28" t="str">
        <f>IF(TRIM(D1601)="","",IFERROR(INDEX('Student Master'!H:H,MATCH(D1601,'Student Master'!B:B,0)),"Not Found"))</f>
        <v/>
      </c>
      <c r="K1601" s="28" t="str">
        <f>IF(TRIM(D1601)="","",IFERROR(INDEX('Student Master'!N:N,MATCH(D1601,'Student Master'!B:B,0)),"Not Found"))</f>
        <v/>
      </c>
      <c r="L1601" s="28" t="str">
        <f>IF(TRIM(D1601)="","",IFERROR(INDEX('Student Master'!L:L,MATCH(D1601,'Student Master'!B:B,0)),"Not Found"))</f>
        <v/>
      </c>
      <c r="M1601" s="28"/>
      <c r="N1601" s="28"/>
    </row>
    <row r="1602" spans="1:14" x14ac:dyDescent="0.35">
      <c r="A1602" s="28">
        <f t="shared" si="25"/>
        <v>1601</v>
      </c>
      <c r="B1602" s="30"/>
      <c r="C1602" s="28"/>
      <c r="D1602" s="28"/>
      <c r="E1602" s="28"/>
      <c r="F1602" s="28"/>
      <c r="G1602" s="28"/>
      <c r="H1602" s="28" t="str">
        <f>IF(TRIM(D1602)="","",IFERROR(INDEX('Student Master'!C:C,MATCH(D1602,'Student Master'!B:B,0)),"Not Found"))</f>
        <v/>
      </c>
      <c r="I1602" s="28" t="str">
        <f>IF(TRIM(D1602)="","",IFERROR(INDEX('Student Master'!D:D,MATCH(D1602,'Student Master'!B:B,0)),"Not Found"))</f>
        <v/>
      </c>
      <c r="J1602" s="28" t="str">
        <f>IF(TRIM(D1602)="","",IFERROR(INDEX('Student Master'!H:H,MATCH(D1602,'Student Master'!B:B,0)),"Not Found"))</f>
        <v/>
      </c>
      <c r="K1602" s="28" t="str">
        <f>IF(TRIM(D1602)="","",IFERROR(INDEX('Student Master'!N:N,MATCH(D1602,'Student Master'!B:B,0)),"Not Found"))</f>
        <v/>
      </c>
      <c r="L1602" s="28" t="str">
        <f>IF(TRIM(D1602)="","",IFERROR(INDEX('Student Master'!L:L,MATCH(D1602,'Student Master'!B:B,0)),"Not Found"))</f>
        <v/>
      </c>
      <c r="M1602" s="28"/>
      <c r="N1602" s="28"/>
    </row>
    <row r="1603" spans="1:14" x14ac:dyDescent="0.35">
      <c r="A1603" s="28">
        <f t="shared" si="25"/>
        <v>1602</v>
      </c>
      <c r="B1603" s="30"/>
      <c r="C1603" s="28"/>
      <c r="D1603" s="28"/>
      <c r="E1603" s="28"/>
      <c r="F1603" s="28"/>
      <c r="G1603" s="28"/>
      <c r="H1603" s="28" t="str">
        <f>IF(TRIM(D1603)="","",IFERROR(INDEX('Student Master'!C:C,MATCH(D1603,'Student Master'!B:B,0)),"Not Found"))</f>
        <v/>
      </c>
      <c r="I1603" s="28" t="str">
        <f>IF(TRIM(D1603)="","",IFERROR(INDEX('Student Master'!D:D,MATCH(D1603,'Student Master'!B:B,0)),"Not Found"))</f>
        <v/>
      </c>
      <c r="J1603" s="28" t="str">
        <f>IF(TRIM(D1603)="","",IFERROR(INDEX('Student Master'!H:H,MATCH(D1603,'Student Master'!B:B,0)),"Not Found"))</f>
        <v/>
      </c>
      <c r="K1603" s="28" t="str">
        <f>IF(TRIM(D1603)="","",IFERROR(INDEX('Student Master'!N:N,MATCH(D1603,'Student Master'!B:B,0)),"Not Found"))</f>
        <v/>
      </c>
      <c r="L1603" s="28" t="str">
        <f>IF(TRIM(D1603)="","",IFERROR(INDEX('Student Master'!L:L,MATCH(D1603,'Student Master'!B:B,0)),"Not Found"))</f>
        <v/>
      </c>
      <c r="M1603" s="28"/>
      <c r="N1603" s="28"/>
    </row>
    <row r="1604" spans="1:14" x14ac:dyDescent="0.35">
      <c r="A1604" s="28">
        <f t="shared" si="25"/>
        <v>1603</v>
      </c>
      <c r="B1604" s="30"/>
      <c r="C1604" s="28"/>
      <c r="D1604" s="28"/>
      <c r="E1604" s="28"/>
      <c r="F1604" s="28"/>
      <c r="G1604" s="28"/>
      <c r="H1604" s="28" t="str">
        <f>IF(TRIM(D1604)="","",IFERROR(INDEX('Student Master'!C:C,MATCH(D1604,'Student Master'!B:B,0)),"Not Found"))</f>
        <v/>
      </c>
      <c r="I1604" s="28" t="str">
        <f>IF(TRIM(D1604)="","",IFERROR(INDEX('Student Master'!D:D,MATCH(D1604,'Student Master'!B:B,0)),"Not Found"))</f>
        <v/>
      </c>
      <c r="J1604" s="28" t="str">
        <f>IF(TRIM(D1604)="","",IFERROR(INDEX('Student Master'!H:H,MATCH(D1604,'Student Master'!B:B,0)),"Not Found"))</f>
        <v/>
      </c>
      <c r="K1604" s="28" t="str">
        <f>IF(TRIM(D1604)="","",IFERROR(INDEX('Student Master'!N:N,MATCH(D1604,'Student Master'!B:B,0)),"Not Found"))</f>
        <v/>
      </c>
      <c r="L1604" s="28" t="str">
        <f>IF(TRIM(D1604)="","",IFERROR(INDEX('Student Master'!L:L,MATCH(D1604,'Student Master'!B:B,0)),"Not Found"))</f>
        <v/>
      </c>
      <c r="M1604" s="28"/>
      <c r="N1604" s="28"/>
    </row>
    <row r="1605" spans="1:14" x14ac:dyDescent="0.35">
      <c r="A1605" s="28">
        <f t="shared" si="25"/>
        <v>1604</v>
      </c>
      <c r="B1605" s="30"/>
      <c r="C1605" s="28"/>
      <c r="D1605" s="28"/>
      <c r="E1605" s="28"/>
      <c r="F1605" s="28"/>
      <c r="G1605" s="28"/>
      <c r="H1605" s="28" t="str">
        <f>IF(TRIM(D1605)="","",IFERROR(INDEX('Student Master'!C:C,MATCH(D1605,'Student Master'!B:B,0)),"Not Found"))</f>
        <v/>
      </c>
      <c r="I1605" s="28" t="str">
        <f>IF(TRIM(D1605)="","",IFERROR(INDEX('Student Master'!D:D,MATCH(D1605,'Student Master'!B:B,0)),"Not Found"))</f>
        <v/>
      </c>
      <c r="J1605" s="28" t="str">
        <f>IF(TRIM(D1605)="","",IFERROR(INDEX('Student Master'!H:H,MATCH(D1605,'Student Master'!B:B,0)),"Not Found"))</f>
        <v/>
      </c>
      <c r="K1605" s="28" t="str">
        <f>IF(TRIM(D1605)="","",IFERROR(INDEX('Student Master'!N:N,MATCH(D1605,'Student Master'!B:B,0)),"Not Found"))</f>
        <v/>
      </c>
      <c r="L1605" s="28" t="str">
        <f>IF(TRIM(D1605)="","",IFERROR(INDEX('Student Master'!L:L,MATCH(D1605,'Student Master'!B:B,0)),"Not Found"))</f>
        <v/>
      </c>
      <c r="M1605" s="28"/>
      <c r="N1605" s="28"/>
    </row>
    <row r="1606" spans="1:14" x14ac:dyDescent="0.35">
      <c r="A1606" s="28">
        <f t="shared" si="25"/>
        <v>1605</v>
      </c>
      <c r="B1606" s="30"/>
      <c r="C1606" s="28"/>
      <c r="D1606" s="28"/>
      <c r="E1606" s="28"/>
      <c r="F1606" s="28"/>
      <c r="G1606" s="28"/>
      <c r="H1606" s="28" t="str">
        <f>IF(TRIM(D1606)="","",IFERROR(INDEX('Student Master'!C:C,MATCH(D1606,'Student Master'!B:B,0)),"Not Found"))</f>
        <v/>
      </c>
      <c r="I1606" s="28" t="str">
        <f>IF(TRIM(D1606)="","",IFERROR(INDEX('Student Master'!D:D,MATCH(D1606,'Student Master'!B:B,0)),"Not Found"))</f>
        <v/>
      </c>
      <c r="J1606" s="28" t="str">
        <f>IF(TRIM(D1606)="","",IFERROR(INDEX('Student Master'!H:H,MATCH(D1606,'Student Master'!B:B,0)),"Not Found"))</f>
        <v/>
      </c>
      <c r="K1606" s="28" t="str">
        <f>IF(TRIM(D1606)="","",IFERROR(INDEX('Student Master'!N:N,MATCH(D1606,'Student Master'!B:B,0)),"Not Found"))</f>
        <v/>
      </c>
      <c r="L1606" s="28" t="str">
        <f>IF(TRIM(D1606)="","",IFERROR(INDEX('Student Master'!L:L,MATCH(D1606,'Student Master'!B:B,0)),"Not Found"))</f>
        <v/>
      </c>
      <c r="M1606" s="28"/>
      <c r="N1606" s="28"/>
    </row>
    <row r="1607" spans="1:14" x14ac:dyDescent="0.35">
      <c r="A1607" s="28">
        <f t="shared" si="25"/>
        <v>1606</v>
      </c>
      <c r="B1607" s="30"/>
      <c r="C1607" s="28"/>
      <c r="D1607" s="28"/>
      <c r="E1607" s="28"/>
      <c r="F1607" s="28"/>
      <c r="G1607" s="28"/>
      <c r="H1607" s="28" t="str">
        <f>IF(TRIM(D1607)="","",IFERROR(INDEX('Student Master'!C:C,MATCH(D1607,'Student Master'!B:B,0)),"Not Found"))</f>
        <v/>
      </c>
      <c r="I1607" s="28" t="str">
        <f>IF(TRIM(D1607)="","",IFERROR(INDEX('Student Master'!D:D,MATCH(D1607,'Student Master'!B:B,0)),"Not Found"))</f>
        <v/>
      </c>
      <c r="J1607" s="28" t="str">
        <f>IF(TRIM(D1607)="","",IFERROR(INDEX('Student Master'!H:H,MATCH(D1607,'Student Master'!B:B,0)),"Not Found"))</f>
        <v/>
      </c>
      <c r="K1607" s="28" t="str">
        <f>IF(TRIM(D1607)="","",IFERROR(INDEX('Student Master'!N:N,MATCH(D1607,'Student Master'!B:B,0)),"Not Found"))</f>
        <v/>
      </c>
      <c r="L1607" s="28" t="str">
        <f>IF(TRIM(D1607)="","",IFERROR(INDEX('Student Master'!L:L,MATCH(D1607,'Student Master'!B:B,0)),"Not Found"))</f>
        <v/>
      </c>
      <c r="M1607" s="28"/>
      <c r="N1607" s="28"/>
    </row>
    <row r="1608" spans="1:14" x14ac:dyDescent="0.35">
      <c r="A1608" s="28">
        <f t="shared" si="25"/>
        <v>1607</v>
      </c>
      <c r="B1608" s="30"/>
      <c r="C1608" s="28"/>
      <c r="D1608" s="28"/>
      <c r="E1608" s="28"/>
      <c r="F1608" s="28"/>
      <c r="G1608" s="28"/>
      <c r="H1608" s="28" t="str">
        <f>IF(TRIM(D1608)="","",IFERROR(INDEX('Student Master'!C:C,MATCH(D1608,'Student Master'!B:B,0)),"Not Found"))</f>
        <v/>
      </c>
      <c r="I1608" s="28" t="str">
        <f>IF(TRIM(D1608)="","",IFERROR(INDEX('Student Master'!D:D,MATCH(D1608,'Student Master'!B:B,0)),"Not Found"))</f>
        <v/>
      </c>
      <c r="J1608" s="28" t="str">
        <f>IF(TRIM(D1608)="","",IFERROR(INDEX('Student Master'!H:H,MATCH(D1608,'Student Master'!B:B,0)),"Not Found"))</f>
        <v/>
      </c>
      <c r="K1608" s="28" t="str">
        <f>IF(TRIM(D1608)="","",IFERROR(INDEX('Student Master'!N:N,MATCH(D1608,'Student Master'!B:B,0)),"Not Found"))</f>
        <v/>
      </c>
      <c r="L1608" s="28" t="str">
        <f>IF(TRIM(D1608)="","",IFERROR(INDEX('Student Master'!L:L,MATCH(D1608,'Student Master'!B:B,0)),"Not Found"))</f>
        <v/>
      </c>
      <c r="M1608" s="28"/>
      <c r="N1608" s="28"/>
    </row>
    <row r="1609" spans="1:14" x14ac:dyDescent="0.35">
      <c r="A1609" s="28">
        <f t="shared" si="25"/>
        <v>1608</v>
      </c>
      <c r="B1609" s="30"/>
      <c r="C1609" s="28"/>
      <c r="D1609" s="28"/>
      <c r="E1609" s="28"/>
      <c r="F1609" s="28"/>
      <c r="G1609" s="28"/>
      <c r="H1609" s="28" t="str">
        <f>IF(TRIM(D1609)="","",IFERROR(INDEX('Student Master'!C:C,MATCH(D1609,'Student Master'!B:B,0)),"Not Found"))</f>
        <v/>
      </c>
      <c r="I1609" s="28" t="str">
        <f>IF(TRIM(D1609)="","",IFERROR(INDEX('Student Master'!D:D,MATCH(D1609,'Student Master'!B:B,0)),"Not Found"))</f>
        <v/>
      </c>
      <c r="J1609" s="28" t="str">
        <f>IF(TRIM(D1609)="","",IFERROR(INDEX('Student Master'!H:H,MATCH(D1609,'Student Master'!B:B,0)),"Not Found"))</f>
        <v/>
      </c>
      <c r="K1609" s="28" t="str">
        <f>IF(TRIM(D1609)="","",IFERROR(INDEX('Student Master'!N:N,MATCH(D1609,'Student Master'!B:B,0)),"Not Found"))</f>
        <v/>
      </c>
      <c r="L1609" s="28" t="str">
        <f>IF(TRIM(D1609)="","",IFERROR(INDEX('Student Master'!L:L,MATCH(D1609,'Student Master'!B:B,0)),"Not Found"))</f>
        <v/>
      </c>
      <c r="M1609" s="28"/>
      <c r="N1609" s="28"/>
    </row>
    <row r="1610" spans="1:14" x14ac:dyDescent="0.35">
      <c r="A1610" s="28">
        <f t="shared" si="25"/>
        <v>1609</v>
      </c>
      <c r="B1610" s="30"/>
      <c r="C1610" s="28"/>
      <c r="D1610" s="28"/>
      <c r="E1610" s="28"/>
      <c r="F1610" s="28"/>
      <c r="G1610" s="28"/>
      <c r="H1610" s="28" t="str">
        <f>IF(TRIM(D1610)="","",IFERROR(INDEX('Student Master'!C:C,MATCH(D1610,'Student Master'!B:B,0)),"Not Found"))</f>
        <v/>
      </c>
      <c r="I1610" s="28" t="str">
        <f>IF(TRIM(D1610)="","",IFERROR(INDEX('Student Master'!D:D,MATCH(D1610,'Student Master'!B:B,0)),"Not Found"))</f>
        <v/>
      </c>
      <c r="J1610" s="28" t="str">
        <f>IF(TRIM(D1610)="","",IFERROR(INDEX('Student Master'!H:H,MATCH(D1610,'Student Master'!B:B,0)),"Not Found"))</f>
        <v/>
      </c>
      <c r="K1610" s="28" t="str">
        <f>IF(TRIM(D1610)="","",IFERROR(INDEX('Student Master'!N:N,MATCH(D1610,'Student Master'!B:B,0)),"Not Found"))</f>
        <v/>
      </c>
      <c r="L1610" s="28" t="str">
        <f>IF(TRIM(D1610)="","",IFERROR(INDEX('Student Master'!L:L,MATCH(D1610,'Student Master'!B:B,0)),"Not Found"))</f>
        <v/>
      </c>
      <c r="M1610" s="28"/>
      <c r="N1610" s="28"/>
    </row>
    <row r="1611" spans="1:14" x14ac:dyDescent="0.35">
      <c r="A1611" s="28">
        <f t="shared" si="25"/>
        <v>1610</v>
      </c>
      <c r="B1611" s="30"/>
      <c r="C1611" s="28"/>
      <c r="D1611" s="28"/>
      <c r="E1611" s="28"/>
      <c r="F1611" s="28"/>
      <c r="G1611" s="28"/>
      <c r="H1611" s="28" t="str">
        <f>IF(TRIM(D1611)="","",IFERROR(INDEX('Student Master'!C:C,MATCH(D1611,'Student Master'!B:B,0)),"Not Found"))</f>
        <v/>
      </c>
      <c r="I1611" s="28" t="str">
        <f>IF(TRIM(D1611)="","",IFERROR(INDEX('Student Master'!D:D,MATCH(D1611,'Student Master'!B:B,0)),"Not Found"))</f>
        <v/>
      </c>
      <c r="J1611" s="28" t="str">
        <f>IF(TRIM(D1611)="","",IFERROR(INDEX('Student Master'!H:H,MATCH(D1611,'Student Master'!B:B,0)),"Not Found"))</f>
        <v/>
      </c>
      <c r="K1611" s="28" t="str">
        <f>IF(TRIM(D1611)="","",IFERROR(INDEX('Student Master'!N:N,MATCH(D1611,'Student Master'!B:B,0)),"Not Found"))</f>
        <v/>
      </c>
      <c r="L1611" s="28" t="str">
        <f>IF(TRIM(D1611)="","",IFERROR(INDEX('Student Master'!L:L,MATCH(D1611,'Student Master'!B:B,0)),"Not Found"))</f>
        <v/>
      </c>
      <c r="M1611" s="28"/>
      <c r="N1611" s="28"/>
    </row>
    <row r="1612" spans="1:14" x14ac:dyDescent="0.35">
      <c r="A1612" s="28">
        <f t="shared" si="25"/>
        <v>1611</v>
      </c>
      <c r="B1612" s="30"/>
      <c r="C1612" s="28"/>
      <c r="D1612" s="28"/>
      <c r="E1612" s="28"/>
      <c r="F1612" s="28"/>
      <c r="G1612" s="28"/>
      <c r="H1612" s="28" t="str">
        <f>IF(TRIM(D1612)="","",IFERROR(INDEX('Student Master'!C:C,MATCH(D1612,'Student Master'!B:B,0)),"Not Found"))</f>
        <v/>
      </c>
      <c r="I1612" s="28" t="str">
        <f>IF(TRIM(D1612)="","",IFERROR(INDEX('Student Master'!D:D,MATCH(D1612,'Student Master'!B:B,0)),"Not Found"))</f>
        <v/>
      </c>
      <c r="J1612" s="28" t="str">
        <f>IF(TRIM(D1612)="","",IFERROR(INDEX('Student Master'!H:H,MATCH(D1612,'Student Master'!B:B,0)),"Not Found"))</f>
        <v/>
      </c>
      <c r="K1612" s="28" t="str">
        <f>IF(TRIM(D1612)="","",IFERROR(INDEX('Student Master'!N:N,MATCH(D1612,'Student Master'!B:B,0)),"Not Found"))</f>
        <v/>
      </c>
      <c r="L1612" s="28" t="str">
        <f>IF(TRIM(D1612)="","",IFERROR(INDEX('Student Master'!L:L,MATCH(D1612,'Student Master'!B:B,0)),"Not Found"))</f>
        <v/>
      </c>
      <c r="M1612" s="28"/>
      <c r="N1612" s="28"/>
    </row>
    <row r="1613" spans="1:14" x14ac:dyDescent="0.35">
      <c r="A1613" s="28">
        <f t="shared" si="25"/>
        <v>1612</v>
      </c>
      <c r="B1613" s="30"/>
      <c r="C1613" s="28"/>
      <c r="D1613" s="28"/>
      <c r="E1613" s="28"/>
      <c r="F1613" s="28"/>
      <c r="G1613" s="28"/>
      <c r="H1613" s="28" t="str">
        <f>IF(TRIM(D1613)="","",IFERROR(INDEX('Student Master'!C:C,MATCH(D1613,'Student Master'!B:B,0)),"Not Found"))</f>
        <v/>
      </c>
      <c r="I1613" s="28" t="str">
        <f>IF(TRIM(D1613)="","",IFERROR(INDEX('Student Master'!D:D,MATCH(D1613,'Student Master'!B:B,0)),"Not Found"))</f>
        <v/>
      </c>
      <c r="J1613" s="28" t="str">
        <f>IF(TRIM(D1613)="","",IFERROR(INDEX('Student Master'!H:H,MATCH(D1613,'Student Master'!B:B,0)),"Not Found"))</f>
        <v/>
      </c>
      <c r="K1613" s="28" t="str">
        <f>IF(TRIM(D1613)="","",IFERROR(INDEX('Student Master'!N:N,MATCH(D1613,'Student Master'!B:B,0)),"Not Found"))</f>
        <v/>
      </c>
      <c r="L1613" s="28" t="str">
        <f>IF(TRIM(D1613)="","",IFERROR(INDEX('Student Master'!L:L,MATCH(D1613,'Student Master'!B:B,0)),"Not Found"))</f>
        <v/>
      </c>
      <c r="M1613" s="28"/>
      <c r="N1613" s="28"/>
    </row>
    <row r="1614" spans="1:14" x14ac:dyDescent="0.35">
      <c r="A1614" s="28">
        <f t="shared" si="25"/>
        <v>1613</v>
      </c>
      <c r="B1614" s="30"/>
      <c r="C1614" s="28"/>
      <c r="D1614" s="28"/>
      <c r="E1614" s="28"/>
      <c r="F1614" s="28"/>
      <c r="G1614" s="28"/>
      <c r="H1614" s="28" t="str">
        <f>IF(TRIM(D1614)="","",IFERROR(INDEX('Student Master'!C:C,MATCH(D1614,'Student Master'!B:B,0)),"Not Found"))</f>
        <v/>
      </c>
      <c r="I1614" s="28" t="str">
        <f>IF(TRIM(D1614)="","",IFERROR(INDEX('Student Master'!D:D,MATCH(D1614,'Student Master'!B:B,0)),"Not Found"))</f>
        <v/>
      </c>
      <c r="J1614" s="28" t="str">
        <f>IF(TRIM(D1614)="","",IFERROR(INDEX('Student Master'!H:H,MATCH(D1614,'Student Master'!B:B,0)),"Not Found"))</f>
        <v/>
      </c>
      <c r="K1614" s="28" t="str">
        <f>IF(TRIM(D1614)="","",IFERROR(INDEX('Student Master'!N:N,MATCH(D1614,'Student Master'!B:B,0)),"Not Found"))</f>
        <v/>
      </c>
      <c r="L1614" s="28" t="str">
        <f>IF(TRIM(D1614)="","",IFERROR(INDEX('Student Master'!L:L,MATCH(D1614,'Student Master'!B:B,0)),"Not Found"))</f>
        <v/>
      </c>
      <c r="M1614" s="28"/>
      <c r="N1614" s="28"/>
    </row>
    <row r="1615" spans="1:14" x14ac:dyDescent="0.35">
      <c r="A1615" s="28">
        <f t="shared" si="25"/>
        <v>1614</v>
      </c>
      <c r="B1615" s="30"/>
      <c r="C1615" s="28"/>
      <c r="D1615" s="28"/>
      <c r="E1615" s="28"/>
      <c r="F1615" s="28"/>
      <c r="G1615" s="28"/>
      <c r="H1615" s="28" t="str">
        <f>IF(TRIM(D1615)="","",IFERROR(INDEX('Student Master'!C:C,MATCH(D1615,'Student Master'!B:B,0)),"Not Found"))</f>
        <v/>
      </c>
      <c r="I1615" s="28" t="str">
        <f>IF(TRIM(D1615)="","",IFERROR(INDEX('Student Master'!D:D,MATCH(D1615,'Student Master'!B:B,0)),"Not Found"))</f>
        <v/>
      </c>
      <c r="J1615" s="28" t="str">
        <f>IF(TRIM(D1615)="","",IFERROR(INDEX('Student Master'!H:H,MATCH(D1615,'Student Master'!B:B,0)),"Not Found"))</f>
        <v/>
      </c>
      <c r="K1615" s="28" t="str">
        <f>IF(TRIM(D1615)="","",IFERROR(INDEX('Student Master'!N:N,MATCH(D1615,'Student Master'!B:B,0)),"Not Found"))</f>
        <v/>
      </c>
      <c r="L1615" s="28" t="str">
        <f>IF(TRIM(D1615)="","",IFERROR(INDEX('Student Master'!L:L,MATCH(D1615,'Student Master'!B:B,0)),"Not Found"))</f>
        <v/>
      </c>
      <c r="M1615" s="28"/>
      <c r="N1615" s="28"/>
    </row>
    <row r="1616" spans="1:14" x14ac:dyDescent="0.35">
      <c r="A1616" s="28">
        <f t="shared" si="25"/>
        <v>1615</v>
      </c>
      <c r="B1616" s="30"/>
      <c r="C1616" s="28"/>
      <c r="D1616" s="28"/>
      <c r="E1616" s="28"/>
      <c r="F1616" s="28"/>
      <c r="G1616" s="28"/>
      <c r="H1616" s="28" t="str">
        <f>IF(TRIM(D1616)="","",IFERROR(INDEX('Student Master'!C:C,MATCH(D1616,'Student Master'!B:B,0)),"Not Found"))</f>
        <v/>
      </c>
      <c r="I1616" s="28" t="str">
        <f>IF(TRIM(D1616)="","",IFERROR(INDEX('Student Master'!D:D,MATCH(D1616,'Student Master'!B:B,0)),"Not Found"))</f>
        <v/>
      </c>
      <c r="J1616" s="28" t="str">
        <f>IF(TRIM(D1616)="","",IFERROR(INDEX('Student Master'!H:H,MATCH(D1616,'Student Master'!B:B,0)),"Not Found"))</f>
        <v/>
      </c>
      <c r="K1616" s="28" t="str">
        <f>IF(TRIM(D1616)="","",IFERROR(INDEX('Student Master'!N:N,MATCH(D1616,'Student Master'!B:B,0)),"Not Found"))</f>
        <v/>
      </c>
      <c r="L1616" s="28" t="str">
        <f>IF(TRIM(D1616)="","",IFERROR(INDEX('Student Master'!L:L,MATCH(D1616,'Student Master'!B:B,0)),"Not Found"))</f>
        <v/>
      </c>
      <c r="M1616" s="28"/>
      <c r="N1616" s="28"/>
    </row>
    <row r="1617" spans="1:14" x14ac:dyDescent="0.35">
      <c r="A1617" s="28">
        <f t="shared" si="25"/>
        <v>1616</v>
      </c>
      <c r="B1617" s="30"/>
      <c r="C1617" s="28"/>
      <c r="D1617" s="28"/>
      <c r="E1617" s="28"/>
      <c r="F1617" s="28"/>
      <c r="G1617" s="28"/>
      <c r="H1617" s="28" t="str">
        <f>IF(TRIM(D1617)="","",IFERROR(INDEX('Student Master'!C:C,MATCH(D1617,'Student Master'!B:B,0)),"Not Found"))</f>
        <v/>
      </c>
      <c r="I1617" s="28" t="str">
        <f>IF(TRIM(D1617)="","",IFERROR(INDEX('Student Master'!D:D,MATCH(D1617,'Student Master'!B:B,0)),"Not Found"))</f>
        <v/>
      </c>
      <c r="J1617" s="28" t="str">
        <f>IF(TRIM(D1617)="","",IFERROR(INDEX('Student Master'!H:H,MATCH(D1617,'Student Master'!B:B,0)),"Not Found"))</f>
        <v/>
      </c>
      <c r="K1617" s="28" t="str">
        <f>IF(TRIM(D1617)="","",IFERROR(INDEX('Student Master'!N:N,MATCH(D1617,'Student Master'!B:B,0)),"Not Found"))</f>
        <v/>
      </c>
      <c r="L1617" s="28" t="str">
        <f>IF(TRIM(D1617)="","",IFERROR(INDEX('Student Master'!L:L,MATCH(D1617,'Student Master'!B:B,0)),"Not Found"))</f>
        <v/>
      </c>
      <c r="M1617" s="28"/>
      <c r="N1617" s="28"/>
    </row>
    <row r="1618" spans="1:14" x14ac:dyDescent="0.35">
      <c r="A1618" s="28">
        <f t="shared" ref="A1618:A1681" si="26">A1617+1</f>
        <v>1617</v>
      </c>
      <c r="B1618" s="30"/>
      <c r="C1618" s="28"/>
      <c r="D1618" s="28"/>
      <c r="E1618" s="28"/>
      <c r="F1618" s="28"/>
      <c r="G1618" s="28"/>
      <c r="H1618" s="28" t="str">
        <f>IF(TRIM(D1618)="","",IFERROR(INDEX('Student Master'!C:C,MATCH(D1618,'Student Master'!B:B,0)),"Not Found"))</f>
        <v/>
      </c>
      <c r="I1618" s="28" t="str">
        <f>IF(TRIM(D1618)="","",IFERROR(INDEX('Student Master'!D:D,MATCH(D1618,'Student Master'!B:B,0)),"Not Found"))</f>
        <v/>
      </c>
      <c r="J1618" s="28" t="str">
        <f>IF(TRIM(D1618)="","",IFERROR(INDEX('Student Master'!H:H,MATCH(D1618,'Student Master'!B:B,0)),"Not Found"))</f>
        <v/>
      </c>
      <c r="K1618" s="28" t="str">
        <f>IF(TRIM(D1618)="","",IFERROR(INDEX('Student Master'!N:N,MATCH(D1618,'Student Master'!B:B,0)),"Not Found"))</f>
        <v/>
      </c>
      <c r="L1618" s="28" t="str">
        <f>IF(TRIM(D1618)="","",IFERROR(INDEX('Student Master'!L:L,MATCH(D1618,'Student Master'!B:B,0)),"Not Found"))</f>
        <v/>
      </c>
      <c r="M1618" s="28"/>
      <c r="N1618" s="28"/>
    </row>
    <row r="1619" spans="1:14" x14ac:dyDescent="0.35">
      <c r="A1619" s="28">
        <f t="shared" si="26"/>
        <v>1618</v>
      </c>
      <c r="B1619" s="30"/>
      <c r="C1619" s="28"/>
      <c r="D1619" s="28"/>
      <c r="E1619" s="28"/>
      <c r="F1619" s="28"/>
      <c r="G1619" s="28"/>
      <c r="H1619" s="28" t="str">
        <f>IF(TRIM(D1619)="","",IFERROR(INDEX('Student Master'!C:C,MATCH(D1619,'Student Master'!B:B,0)),"Not Found"))</f>
        <v/>
      </c>
      <c r="I1619" s="28" t="str">
        <f>IF(TRIM(D1619)="","",IFERROR(INDEX('Student Master'!D:D,MATCH(D1619,'Student Master'!B:B,0)),"Not Found"))</f>
        <v/>
      </c>
      <c r="J1619" s="28" t="str">
        <f>IF(TRIM(D1619)="","",IFERROR(INDEX('Student Master'!H:H,MATCH(D1619,'Student Master'!B:B,0)),"Not Found"))</f>
        <v/>
      </c>
      <c r="K1619" s="28" t="str">
        <f>IF(TRIM(D1619)="","",IFERROR(INDEX('Student Master'!N:N,MATCH(D1619,'Student Master'!B:B,0)),"Not Found"))</f>
        <v/>
      </c>
      <c r="L1619" s="28" t="str">
        <f>IF(TRIM(D1619)="","",IFERROR(INDEX('Student Master'!L:L,MATCH(D1619,'Student Master'!B:B,0)),"Not Found"))</f>
        <v/>
      </c>
      <c r="M1619" s="28"/>
      <c r="N1619" s="28"/>
    </row>
    <row r="1620" spans="1:14" x14ac:dyDescent="0.35">
      <c r="A1620" s="28">
        <f t="shared" si="26"/>
        <v>1619</v>
      </c>
      <c r="B1620" s="30"/>
      <c r="C1620" s="28"/>
      <c r="D1620" s="28"/>
      <c r="E1620" s="28"/>
      <c r="F1620" s="28"/>
      <c r="G1620" s="28"/>
      <c r="H1620" s="28" t="str">
        <f>IF(TRIM(D1620)="","",IFERROR(INDEX('Student Master'!C:C,MATCH(D1620,'Student Master'!B:B,0)),"Not Found"))</f>
        <v/>
      </c>
      <c r="I1620" s="28" t="str">
        <f>IF(TRIM(D1620)="","",IFERROR(INDEX('Student Master'!D:D,MATCH(D1620,'Student Master'!B:B,0)),"Not Found"))</f>
        <v/>
      </c>
      <c r="J1620" s="28" t="str">
        <f>IF(TRIM(D1620)="","",IFERROR(INDEX('Student Master'!H:H,MATCH(D1620,'Student Master'!B:B,0)),"Not Found"))</f>
        <v/>
      </c>
      <c r="K1620" s="28" t="str">
        <f>IF(TRIM(D1620)="","",IFERROR(INDEX('Student Master'!N:N,MATCH(D1620,'Student Master'!B:B,0)),"Not Found"))</f>
        <v/>
      </c>
      <c r="L1620" s="28" t="str">
        <f>IF(TRIM(D1620)="","",IFERROR(INDEX('Student Master'!L:L,MATCH(D1620,'Student Master'!B:B,0)),"Not Found"))</f>
        <v/>
      </c>
      <c r="M1620" s="28"/>
      <c r="N1620" s="28"/>
    </row>
    <row r="1621" spans="1:14" x14ac:dyDescent="0.35">
      <c r="A1621" s="28">
        <f t="shared" si="26"/>
        <v>1620</v>
      </c>
      <c r="B1621" s="30"/>
      <c r="C1621" s="28"/>
      <c r="D1621" s="28"/>
      <c r="E1621" s="28"/>
      <c r="F1621" s="28"/>
      <c r="G1621" s="28"/>
      <c r="H1621" s="28" t="str">
        <f>IF(TRIM(D1621)="","",IFERROR(INDEX('Student Master'!C:C,MATCH(D1621,'Student Master'!B:B,0)),"Not Found"))</f>
        <v/>
      </c>
      <c r="I1621" s="28" t="str">
        <f>IF(TRIM(D1621)="","",IFERROR(INDEX('Student Master'!D:D,MATCH(D1621,'Student Master'!B:B,0)),"Not Found"))</f>
        <v/>
      </c>
      <c r="J1621" s="28" t="str">
        <f>IF(TRIM(D1621)="","",IFERROR(INDEX('Student Master'!H:H,MATCH(D1621,'Student Master'!B:B,0)),"Not Found"))</f>
        <v/>
      </c>
      <c r="K1621" s="28" t="str">
        <f>IF(TRIM(D1621)="","",IFERROR(INDEX('Student Master'!N:N,MATCH(D1621,'Student Master'!B:B,0)),"Not Found"))</f>
        <v/>
      </c>
      <c r="L1621" s="28" t="str">
        <f>IF(TRIM(D1621)="","",IFERROR(INDEX('Student Master'!L:L,MATCH(D1621,'Student Master'!B:B,0)),"Not Found"))</f>
        <v/>
      </c>
      <c r="M1621" s="28"/>
      <c r="N1621" s="28"/>
    </row>
    <row r="1622" spans="1:14" x14ac:dyDescent="0.35">
      <c r="A1622" s="28">
        <f t="shared" si="26"/>
        <v>1621</v>
      </c>
      <c r="B1622" s="30"/>
      <c r="C1622" s="28"/>
      <c r="D1622" s="28"/>
      <c r="E1622" s="28"/>
      <c r="F1622" s="28"/>
      <c r="G1622" s="28"/>
      <c r="H1622" s="28" t="str">
        <f>IF(TRIM(D1622)="","",IFERROR(INDEX('Student Master'!C:C,MATCH(D1622,'Student Master'!B:B,0)),"Not Found"))</f>
        <v/>
      </c>
      <c r="I1622" s="28" t="str">
        <f>IF(TRIM(D1622)="","",IFERROR(INDEX('Student Master'!D:D,MATCH(D1622,'Student Master'!B:B,0)),"Not Found"))</f>
        <v/>
      </c>
      <c r="J1622" s="28" t="str">
        <f>IF(TRIM(D1622)="","",IFERROR(INDEX('Student Master'!H:H,MATCH(D1622,'Student Master'!B:B,0)),"Not Found"))</f>
        <v/>
      </c>
      <c r="K1622" s="28" t="str">
        <f>IF(TRIM(D1622)="","",IFERROR(INDEX('Student Master'!N:N,MATCH(D1622,'Student Master'!B:B,0)),"Not Found"))</f>
        <v/>
      </c>
      <c r="L1622" s="28" t="str">
        <f>IF(TRIM(D1622)="","",IFERROR(INDEX('Student Master'!L:L,MATCH(D1622,'Student Master'!B:B,0)),"Not Found"))</f>
        <v/>
      </c>
      <c r="M1622" s="28"/>
      <c r="N1622" s="28"/>
    </row>
    <row r="1623" spans="1:14" x14ac:dyDescent="0.35">
      <c r="A1623" s="28">
        <f t="shared" si="26"/>
        <v>1622</v>
      </c>
      <c r="B1623" s="30"/>
      <c r="C1623" s="28"/>
      <c r="D1623" s="28"/>
      <c r="E1623" s="28"/>
      <c r="F1623" s="28"/>
      <c r="G1623" s="28"/>
      <c r="H1623" s="28" t="str">
        <f>IF(TRIM(D1623)="","",IFERROR(INDEX('Student Master'!C:C,MATCH(D1623,'Student Master'!B:B,0)),"Not Found"))</f>
        <v/>
      </c>
      <c r="I1623" s="28" t="str">
        <f>IF(TRIM(D1623)="","",IFERROR(INDEX('Student Master'!D:D,MATCH(D1623,'Student Master'!B:B,0)),"Not Found"))</f>
        <v/>
      </c>
      <c r="J1623" s="28" t="str">
        <f>IF(TRIM(D1623)="","",IFERROR(INDEX('Student Master'!H:H,MATCH(D1623,'Student Master'!B:B,0)),"Not Found"))</f>
        <v/>
      </c>
      <c r="K1623" s="28" t="str">
        <f>IF(TRIM(D1623)="","",IFERROR(INDEX('Student Master'!N:N,MATCH(D1623,'Student Master'!B:B,0)),"Not Found"))</f>
        <v/>
      </c>
      <c r="L1623" s="28" t="str">
        <f>IF(TRIM(D1623)="","",IFERROR(INDEX('Student Master'!L:L,MATCH(D1623,'Student Master'!B:B,0)),"Not Found"))</f>
        <v/>
      </c>
      <c r="M1623" s="28"/>
      <c r="N1623" s="28"/>
    </row>
    <row r="1624" spans="1:14" x14ac:dyDescent="0.35">
      <c r="A1624" s="28">
        <f t="shared" si="26"/>
        <v>1623</v>
      </c>
      <c r="B1624" s="30"/>
      <c r="C1624" s="28"/>
      <c r="D1624" s="28"/>
      <c r="E1624" s="28"/>
      <c r="F1624" s="28"/>
      <c r="G1624" s="28"/>
      <c r="H1624" s="28" t="str">
        <f>IF(TRIM(D1624)="","",IFERROR(INDEX('Student Master'!C:C,MATCH(D1624,'Student Master'!B:B,0)),"Not Found"))</f>
        <v/>
      </c>
      <c r="I1624" s="28" t="str">
        <f>IF(TRIM(D1624)="","",IFERROR(INDEX('Student Master'!D:D,MATCH(D1624,'Student Master'!B:B,0)),"Not Found"))</f>
        <v/>
      </c>
      <c r="J1624" s="28" t="str">
        <f>IF(TRIM(D1624)="","",IFERROR(INDEX('Student Master'!H:H,MATCH(D1624,'Student Master'!B:B,0)),"Not Found"))</f>
        <v/>
      </c>
      <c r="K1624" s="28" t="str">
        <f>IF(TRIM(D1624)="","",IFERROR(INDEX('Student Master'!N:N,MATCH(D1624,'Student Master'!B:B,0)),"Not Found"))</f>
        <v/>
      </c>
      <c r="L1624" s="28" t="str">
        <f>IF(TRIM(D1624)="","",IFERROR(INDEX('Student Master'!L:L,MATCH(D1624,'Student Master'!B:B,0)),"Not Found"))</f>
        <v/>
      </c>
      <c r="M1624" s="28"/>
      <c r="N1624" s="28"/>
    </row>
    <row r="1625" spans="1:14" x14ac:dyDescent="0.35">
      <c r="A1625" s="28">
        <f t="shared" si="26"/>
        <v>1624</v>
      </c>
      <c r="B1625" s="30"/>
      <c r="C1625" s="28"/>
      <c r="D1625" s="28"/>
      <c r="E1625" s="28"/>
      <c r="F1625" s="28"/>
      <c r="G1625" s="28"/>
      <c r="H1625" s="28" t="str">
        <f>IF(TRIM(D1625)="","",IFERROR(INDEX('Student Master'!C:C,MATCH(D1625,'Student Master'!B:B,0)),"Not Found"))</f>
        <v/>
      </c>
      <c r="I1625" s="28" t="str">
        <f>IF(TRIM(D1625)="","",IFERROR(INDEX('Student Master'!D:D,MATCH(D1625,'Student Master'!B:B,0)),"Not Found"))</f>
        <v/>
      </c>
      <c r="J1625" s="28" t="str">
        <f>IF(TRIM(D1625)="","",IFERROR(INDEX('Student Master'!H:H,MATCH(D1625,'Student Master'!B:B,0)),"Not Found"))</f>
        <v/>
      </c>
      <c r="K1625" s="28" t="str">
        <f>IF(TRIM(D1625)="","",IFERROR(INDEX('Student Master'!N:N,MATCH(D1625,'Student Master'!B:B,0)),"Not Found"))</f>
        <v/>
      </c>
      <c r="L1625" s="28" t="str">
        <f>IF(TRIM(D1625)="","",IFERROR(INDEX('Student Master'!L:L,MATCH(D1625,'Student Master'!B:B,0)),"Not Found"))</f>
        <v/>
      </c>
      <c r="M1625" s="28"/>
      <c r="N1625" s="28"/>
    </row>
    <row r="1626" spans="1:14" x14ac:dyDescent="0.35">
      <c r="A1626" s="28">
        <f t="shared" si="26"/>
        <v>1625</v>
      </c>
      <c r="B1626" s="30"/>
      <c r="C1626" s="28"/>
      <c r="D1626" s="28"/>
      <c r="E1626" s="28"/>
      <c r="F1626" s="28"/>
      <c r="G1626" s="28"/>
      <c r="H1626" s="28" t="str">
        <f>IF(TRIM(D1626)="","",IFERROR(INDEX('Student Master'!C:C,MATCH(D1626,'Student Master'!B:B,0)),"Not Found"))</f>
        <v/>
      </c>
      <c r="I1626" s="28" t="str">
        <f>IF(TRIM(D1626)="","",IFERROR(INDEX('Student Master'!D:D,MATCH(D1626,'Student Master'!B:B,0)),"Not Found"))</f>
        <v/>
      </c>
      <c r="J1626" s="28" t="str">
        <f>IF(TRIM(D1626)="","",IFERROR(INDEX('Student Master'!H:H,MATCH(D1626,'Student Master'!B:B,0)),"Not Found"))</f>
        <v/>
      </c>
      <c r="K1626" s="28" t="str">
        <f>IF(TRIM(D1626)="","",IFERROR(INDEX('Student Master'!N:N,MATCH(D1626,'Student Master'!B:B,0)),"Not Found"))</f>
        <v/>
      </c>
      <c r="L1626" s="28" t="str">
        <f>IF(TRIM(D1626)="","",IFERROR(INDEX('Student Master'!L:L,MATCH(D1626,'Student Master'!B:B,0)),"Not Found"))</f>
        <v/>
      </c>
      <c r="M1626" s="28"/>
      <c r="N1626" s="28"/>
    </row>
    <row r="1627" spans="1:14" x14ac:dyDescent="0.35">
      <c r="A1627" s="28">
        <f t="shared" si="26"/>
        <v>1626</v>
      </c>
      <c r="B1627" s="30"/>
      <c r="C1627" s="28"/>
      <c r="D1627" s="28"/>
      <c r="E1627" s="28"/>
      <c r="F1627" s="28"/>
      <c r="G1627" s="28"/>
      <c r="H1627" s="28" t="str">
        <f>IF(TRIM(D1627)="","",IFERROR(INDEX('Student Master'!C:C,MATCH(D1627,'Student Master'!B:B,0)),"Not Found"))</f>
        <v/>
      </c>
      <c r="I1627" s="28" t="str">
        <f>IF(TRIM(D1627)="","",IFERROR(INDEX('Student Master'!D:D,MATCH(D1627,'Student Master'!B:B,0)),"Not Found"))</f>
        <v/>
      </c>
      <c r="J1627" s="28" t="str">
        <f>IF(TRIM(D1627)="","",IFERROR(INDEX('Student Master'!H:H,MATCH(D1627,'Student Master'!B:B,0)),"Not Found"))</f>
        <v/>
      </c>
      <c r="K1627" s="28" t="str">
        <f>IF(TRIM(D1627)="","",IFERROR(INDEX('Student Master'!N:N,MATCH(D1627,'Student Master'!B:B,0)),"Not Found"))</f>
        <v/>
      </c>
      <c r="L1627" s="28" t="str">
        <f>IF(TRIM(D1627)="","",IFERROR(INDEX('Student Master'!L:L,MATCH(D1627,'Student Master'!B:B,0)),"Not Found"))</f>
        <v/>
      </c>
      <c r="M1627" s="28"/>
      <c r="N1627" s="28"/>
    </row>
    <row r="1628" spans="1:14" x14ac:dyDescent="0.35">
      <c r="A1628" s="28">
        <f t="shared" si="26"/>
        <v>1627</v>
      </c>
      <c r="B1628" s="30"/>
      <c r="C1628" s="28"/>
      <c r="D1628" s="28"/>
      <c r="E1628" s="28"/>
      <c r="F1628" s="28"/>
      <c r="G1628" s="28"/>
      <c r="H1628" s="28" t="str">
        <f>IF(TRIM(D1628)="","",IFERROR(INDEX('Student Master'!C:C,MATCH(D1628,'Student Master'!B:B,0)),"Not Found"))</f>
        <v/>
      </c>
      <c r="I1628" s="28" t="str">
        <f>IF(TRIM(D1628)="","",IFERROR(INDEX('Student Master'!D:D,MATCH(D1628,'Student Master'!B:B,0)),"Not Found"))</f>
        <v/>
      </c>
      <c r="J1628" s="28" t="str">
        <f>IF(TRIM(D1628)="","",IFERROR(INDEX('Student Master'!H:H,MATCH(D1628,'Student Master'!B:B,0)),"Not Found"))</f>
        <v/>
      </c>
      <c r="K1628" s="28" t="str">
        <f>IF(TRIM(D1628)="","",IFERROR(INDEX('Student Master'!N:N,MATCH(D1628,'Student Master'!B:B,0)),"Not Found"))</f>
        <v/>
      </c>
      <c r="L1628" s="28" t="str">
        <f>IF(TRIM(D1628)="","",IFERROR(INDEX('Student Master'!L:L,MATCH(D1628,'Student Master'!B:B,0)),"Not Found"))</f>
        <v/>
      </c>
      <c r="M1628" s="28"/>
      <c r="N1628" s="28"/>
    </row>
    <row r="1629" spans="1:14" x14ac:dyDescent="0.35">
      <c r="A1629" s="28">
        <f t="shared" si="26"/>
        <v>1628</v>
      </c>
      <c r="B1629" s="30"/>
      <c r="C1629" s="28"/>
      <c r="D1629" s="28"/>
      <c r="E1629" s="28"/>
      <c r="F1629" s="28"/>
      <c r="G1629" s="28"/>
      <c r="H1629" s="28" t="str">
        <f>IF(TRIM(D1629)="","",IFERROR(INDEX('Student Master'!C:C,MATCH(D1629,'Student Master'!B:B,0)),"Not Found"))</f>
        <v/>
      </c>
      <c r="I1629" s="28" t="str">
        <f>IF(TRIM(D1629)="","",IFERROR(INDEX('Student Master'!D:D,MATCH(D1629,'Student Master'!B:B,0)),"Not Found"))</f>
        <v/>
      </c>
      <c r="J1629" s="28" t="str">
        <f>IF(TRIM(D1629)="","",IFERROR(INDEX('Student Master'!H:H,MATCH(D1629,'Student Master'!B:B,0)),"Not Found"))</f>
        <v/>
      </c>
      <c r="K1629" s="28" t="str">
        <f>IF(TRIM(D1629)="","",IFERROR(INDEX('Student Master'!N:N,MATCH(D1629,'Student Master'!B:B,0)),"Not Found"))</f>
        <v/>
      </c>
      <c r="L1629" s="28" t="str">
        <f>IF(TRIM(D1629)="","",IFERROR(INDEX('Student Master'!L:L,MATCH(D1629,'Student Master'!B:B,0)),"Not Found"))</f>
        <v/>
      </c>
      <c r="M1629" s="28"/>
      <c r="N1629" s="28"/>
    </row>
    <row r="1630" spans="1:14" x14ac:dyDescent="0.35">
      <c r="A1630" s="28">
        <f t="shared" si="26"/>
        <v>1629</v>
      </c>
      <c r="B1630" s="30"/>
      <c r="C1630" s="28"/>
      <c r="D1630" s="28"/>
      <c r="E1630" s="28"/>
      <c r="F1630" s="28"/>
      <c r="G1630" s="28"/>
      <c r="H1630" s="28" t="str">
        <f>IF(TRIM(D1630)="","",IFERROR(INDEX('Student Master'!C:C,MATCH(D1630,'Student Master'!B:B,0)),"Not Found"))</f>
        <v/>
      </c>
      <c r="I1630" s="28" t="str">
        <f>IF(TRIM(D1630)="","",IFERROR(INDEX('Student Master'!D:D,MATCH(D1630,'Student Master'!B:B,0)),"Not Found"))</f>
        <v/>
      </c>
      <c r="J1630" s="28" t="str">
        <f>IF(TRIM(D1630)="","",IFERROR(INDEX('Student Master'!H:H,MATCH(D1630,'Student Master'!B:B,0)),"Not Found"))</f>
        <v/>
      </c>
      <c r="K1630" s="28" t="str">
        <f>IF(TRIM(D1630)="","",IFERROR(INDEX('Student Master'!N:N,MATCH(D1630,'Student Master'!B:B,0)),"Not Found"))</f>
        <v/>
      </c>
      <c r="L1630" s="28" t="str">
        <f>IF(TRIM(D1630)="","",IFERROR(INDEX('Student Master'!L:L,MATCH(D1630,'Student Master'!B:B,0)),"Not Found"))</f>
        <v/>
      </c>
      <c r="M1630" s="28"/>
      <c r="N1630" s="28"/>
    </row>
    <row r="1631" spans="1:14" x14ac:dyDescent="0.35">
      <c r="A1631" s="28">
        <f t="shared" si="26"/>
        <v>1630</v>
      </c>
      <c r="B1631" s="30"/>
      <c r="C1631" s="28"/>
      <c r="D1631" s="28"/>
      <c r="E1631" s="28"/>
      <c r="F1631" s="28"/>
      <c r="G1631" s="28"/>
      <c r="H1631" s="28" t="str">
        <f>IF(TRIM(D1631)="","",IFERROR(INDEX('Student Master'!C:C,MATCH(D1631,'Student Master'!B:B,0)),"Not Found"))</f>
        <v/>
      </c>
      <c r="I1631" s="28" t="str">
        <f>IF(TRIM(D1631)="","",IFERROR(INDEX('Student Master'!D:D,MATCH(D1631,'Student Master'!B:B,0)),"Not Found"))</f>
        <v/>
      </c>
      <c r="J1631" s="28" t="str">
        <f>IF(TRIM(D1631)="","",IFERROR(INDEX('Student Master'!H:H,MATCH(D1631,'Student Master'!B:B,0)),"Not Found"))</f>
        <v/>
      </c>
      <c r="K1631" s="28" t="str">
        <f>IF(TRIM(D1631)="","",IFERROR(INDEX('Student Master'!N:N,MATCH(D1631,'Student Master'!B:B,0)),"Not Found"))</f>
        <v/>
      </c>
      <c r="L1631" s="28" t="str">
        <f>IF(TRIM(D1631)="","",IFERROR(INDEX('Student Master'!L:L,MATCH(D1631,'Student Master'!B:B,0)),"Not Found"))</f>
        <v/>
      </c>
      <c r="M1631" s="28"/>
      <c r="N1631" s="28"/>
    </row>
    <row r="1632" spans="1:14" x14ac:dyDescent="0.35">
      <c r="A1632" s="28">
        <f t="shared" si="26"/>
        <v>1631</v>
      </c>
      <c r="B1632" s="30"/>
      <c r="C1632" s="28"/>
      <c r="D1632" s="28"/>
      <c r="E1632" s="28"/>
      <c r="F1632" s="28"/>
      <c r="G1632" s="28"/>
      <c r="H1632" s="28" t="str">
        <f>IF(TRIM(D1632)="","",IFERROR(INDEX('Student Master'!C:C,MATCH(D1632,'Student Master'!B:B,0)),"Not Found"))</f>
        <v/>
      </c>
      <c r="I1632" s="28" t="str">
        <f>IF(TRIM(D1632)="","",IFERROR(INDEX('Student Master'!D:D,MATCH(D1632,'Student Master'!B:B,0)),"Not Found"))</f>
        <v/>
      </c>
      <c r="J1632" s="28" t="str">
        <f>IF(TRIM(D1632)="","",IFERROR(INDEX('Student Master'!H:H,MATCH(D1632,'Student Master'!B:B,0)),"Not Found"))</f>
        <v/>
      </c>
      <c r="K1632" s="28" t="str">
        <f>IF(TRIM(D1632)="","",IFERROR(INDEX('Student Master'!N:N,MATCH(D1632,'Student Master'!B:B,0)),"Not Found"))</f>
        <v/>
      </c>
      <c r="L1632" s="28" t="str">
        <f>IF(TRIM(D1632)="","",IFERROR(INDEX('Student Master'!L:L,MATCH(D1632,'Student Master'!B:B,0)),"Not Found"))</f>
        <v/>
      </c>
      <c r="M1632" s="28"/>
      <c r="N1632" s="28"/>
    </row>
    <row r="1633" spans="1:14" x14ac:dyDescent="0.35">
      <c r="A1633" s="28">
        <f t="shared" si="26"/>
        <v>1632</v>
      </c>
      <c r="B1633" s="30"/>
      <c r="C1633" s="28"/>
      <c r="D1633" s="28"/>
      <c r="E1633" s="28"/>
      <c r="F1633" s="28"/>
      <c r="G1633" s="28"/>
      <c r="H1633" s="28" t="str">
        <f>IF(TRIM(D1633)="","",IFERROR(INDEX('Student Master'!C:C,MATCH(D1633,'Student Master'!B:B,0)),"Not Found"))</f>
        <v/>
      </c>
      <c r="I1633" s="28" t="str">
        <f>IF(TRIM(D1633)="","",IFERROR(INDEX('Student Master'!D:D,MATCH(D1633,'Student Master'!B:B,0)),"Not Found"))</f>
        <v/>
      </c>
      <c r="J1633" s="28" t="str">
        <f>IF(TRIM(D1633)="","",IFERROR(INDEX('Student Master'!H:H,MATCH(D1633,'Student Master'!B:B,0)),"Not Found"))</f>
        <v/>
      </c>
      <c r="K1633" s="28" t="str">
        <f>IF(TRIM(D1633)="","",IFERROR(INDEX('Student Master'!N:N,MATCH(D1633,'Student Master'!B:B,0)),"Not Found"))</f>
        <v/>
      </c>
      <c r="L1633" s="28" t="str">
        <f>IF(TRIM(D1633)="","",IFERROR(INDEX('Student Master'!L:L,MATCH(D1633,'Student Master'!B:B,0)),"Not Found"))</f>
        <v/>
      </c>
      <c r="M1633" s="28"/>
      <c r="N1633" s="28"/>
    </row>
    <row r="1634" spans="1:14" x14ac:dyDescent="0.35">
      <c r="A1634" s="28">
        <f t="shared" si="26"/>
        <v>1633</v>
      </c>
      <c r="B1634" s="30"/>
      <c r="C1634" s="28"/>
      <c r="D1634" s="28"/>
      <c r="E1634" s="28"/>
      <c r="F1634" s="28"/>
      <c r="G1634" s="28"/>
      <c r="H1634" s="28" t="str">
        <f>IF(TRIM(D1634)="","",IFERROR(INDEX('Student Master'!C:C,MATCH(D1634,'Student Master'!B:B,0)),"Not Found"))</f>
        <v/>
      </c>
      <c r="I1634" s="28" t="str">
        <f>IF(TRIM(D1634)="","",IFERROR(INDEX('Student Master'!D:D,MATCH(D1634,'Student Master'!B:B,0)),"Not Found"))</f>
        <v/>
      </c>
      <c r="J1634" s="28" t="str">
        <f>IF(TRIM(D1634)="","",IFERROR(INDEX('Student Master'!H:H,MATCH(D1634,'Student Master'!B:B,0)),"Not Found"))</f>
        <v/>
      </c>
      <c r="K1634" s="28" t="str">
        <f>IF(TRIM(D1634)="","",IFERROR(INDEX('Student Master'!N:N,MATCH(D1634,'Student Master'!B:B,0)),"Not Found"))</f>
        <v/>
      </c>
      <c r="L1634" s="28" t="str">
        <f>IF(TRIM(D1634)="","",IFERROR(INDEX('Student Master'!L:L,MATCH(D1634,'Student Master'!B:B,0)),"Not Found"))</f>
        <v/>
      </c>
      <c r="M1634" s="28"/>
      <c r="N1634" s="28"/>
    </row>
    <row r="1635" spans="1:14" x14ac:dyDescent="0.35">
      <c r="A1635" s="28">
        <f t="shared" si="26"/>
        <v>1634</v>
      </c>
      <c r="B1635" s="30"/>
      <c r="C1635" s="28"/>
      <c r="D1635" s="28"/>
      <c r="E1635" s="28"/>
      <c r="F1635" s="28"/>
      <c r="G1635" s="28"/>
      <c r="H1635" s="28" t="str">
        <f>IF(TRIM(D1635)="","",IFERROR(INDEX('Student Master'!C:C,MATCH(D1635,'Student Master'!B:B,0)),"Not Found"))</f>
        <v/>
      </c>
      <c r="I1635" s="28" t="str">
        <f>IF(TRIM(D1635)="","",IFERROR(INDEX('Student Master'!D:D,MATCH(D1635,'Student Master'!B:B,0)),"Not Found"))</f>
        <v/>
      </c>
      <c r="J1635" s="28" t="str">
        <f>IF(TRIM(D1635)="","",IFERROR(INDEX('Student Master'!H:H,MATCH(D1635,'Student Master'!B:B,0)),"Not Found"))</f>
        <v/>
      </c>
      <c r="K1635" s="28" t="str">
        <f>IF(TRIM(D1635)="","",IFERROR(INDEX('Student Master'!N:N,MATCH(D1635,'Student Master'!B:B,0)),"Not Found"))</f>
        <v/>
      </c>
      <c r="L1635" s="28" t="str">
        <f>IF(TRIM(D1635)="","",IFERROR(INDEX('Student Master'!L:L,MATCH(D1635,'Student Master'!B:B,0)),"Not Found"))</f>
        <v/>
      </c>
      <c r="M1635" s="28"/>
      <c r="N1635" s="28"/>
    </row>
    <row r="1636" spans="1:14" x14ac:dyDescent="0.35">
      <c r="A1636" s="28">
        <f t="shared" si="26"/>
        <v>1635</v>
      </c>
      <c r="B1636" s="30"/>
      <c r="C1636" s="28"/>
      <c r="D1636" s="28"/>
      <c r="E1636" s="28"/>
      <c r="F1636" s="28"/>
      <c r="G1636" s="28"/>
      <c r="H1636" s="28" t="str">
        <f>IF(TRIM(D1636)="","",IFERROR(INDEX('Student Master'!C:C,MATCH(D1636,'Student Master'!B:B,0)),"Not Found"))</f>
        <v/>
      </c>
      <c r="I1636" s="28" t="str">
        <f>IF(TRIM(D1636)="","",IFERROR(INDEX('Student Master'!D:D,MATCH(D1636,'Student Master'!B:B,0)),"Not Found"))</f>
        <v/>
      </c>
      <c r="J1636" s="28" t="str">
        <f>IF(TRIM(D1636)="","",IFERROR(INDEX('Student Master'!H:H,MATCH(D1636,'Student Master'!B:B,0)),"Not Found"))</f>
        <v/>
      </c>
      <c r="K1636" s="28" t="str">
        <f>IF(TRIM(D1636)="","",IFERROR(INDEX('Student Master'!N:N,MATCH(D1636,'Student Master'!B:B,0)),"Not Found"))</f>
        <v/>
      </c>
      <c r="L1636" s="28" t="str">
        <f>IF(TRIM(D1636)="","",IFERROR(INDEX('Student Master'!L:L,MATCH(D1636,'Student Master'!B:B,0)),"Not Found"))</f>
        <v/>
      </c>
      <c r="M1636" s="28"/>
      <c r="N1636" s="28"/>
    </row>
    <row r="1637" spans="1:14" x14ac:dyDescent="0.35">
      <c r="A1637" s="28">
        <f t="shared" si="26"/>
        <v>1636</v>
      </c>
      <c r="B1637" s="30"/>
      <c r="C1637" s="28"/>
      <c r="D1637" s="28"/>
      <c r="E1637" s="28"/>
      <c r="F1637" s="28"/>
      <c r="G1637" s="28"/>
      <c r="H1637" s="28" t="str">
        <f>IF(TRIM(D1637)="","",IFERROR(INDEX('Student Master'!C:C,MATCH(D1637,'Student Master'!B:B,0)),"Not Found"))</f>
        <v/>
      </c>
      <c r="I1637" s="28" t="str">
        <f>IF(TRIM(D1637)="","",IFERROR(INDEX('Student Master'!D:D,MATCH(D1637,'Student Master'!B:B,0)),"Not Found"))</f>
        <v/>
      </c>
      <c r="J1637" s="28" t="str">
        <f>IF(TRIM(D1637)="","",IFERROR(INDEX('Student Master'!H:H,MATCH(D1637,'Student Master'!B:B,0)),"Not Found"))</f>
        <v/>
      </c>
      <c r="K1637" s="28" t="str">
        <f>IF(TRIM(D1637)="","",IFERROR(INDEX('Student Master'!N:N,MATCH(D1637,'Student Master'!B:B,0)),"Not Found"))</f>
        <v/>
      </c>
      <c r="L1637" s="28" t="str">
        <f>IF(TRIM(D1637)="","",IFERROR(INDEX('Student Master'!L:L,MATCH(D1637,'Student Master'!B:B,0)),"Not Found"))</f>
        <v/>
      </c>
      <c r="M1637" s="28"/>
      <c r="N1637" s="28"/>
    </row>
    <row r="1638" spans="1:14" x14ac:dyDescent="0.35">
      <c r="A1638" s="28">
        <f t="shared" si="26"/>
        <v>1637</v>
      </c>
      <c r="B1638" s="30"/>
      <c r="C1638" s="28"/>
      <c r="D1638" s="28"/>
      <c r="E1638" s="28"/>
      <c r="F1638" s="28"/>
      <c r="G1638" s="28"/>
      <c r="H1638" s="28" t="str">
        <f>IF(TRIM(D1638)="","",IFERROR(INDEX('Student Master'!C:C,MATCH(D1638,'Student Master'!B:B,0)),"Not Found"))</f>
        <v/>
      </c>
      <c r="I1638" s="28" t="str">
        <f>IF(TRIM(D1638)="","",IFERROR(INDEX('Student Master'!D:D,MATCH(D1638,'Student Master'!B:B,0)),"Not Found"))</f>
        <v/>
      </c>
      <c r="J1638" s="28" t="str">
        <f>IF(TRIM(D1638)="","",IFERROR(INDEX('Student Master'!H:H,MATCH(D1638,'Student Master'!B:B,0)),"Not Found"))</f>
        <v/>
      </c>
      <c r="K1638" s="28" t="str">
        <f>IF(TRIM(D1638)="","",IFERROR(INDEX('Student Master'!N:N,MATCH(D1638,'Student Master'!B:B,0)),"Not Found"))</f>
        <v/>
      </c>
      <c r="L1638" s="28" t="str">
        <f>IF(TRIM(D1638)="","",IFERROR(INDEX('Student Master'!L:L,MATCH(D1638,'Student Master'!B:B,0)),"Not Found"))</f>
        <v/>
      </c>
      <c r="M1638" s="28"/>
      <c r="N1638" s="28"/>
    </row>
    <row r="1639" spans="1:14" x14ac:dyDescent="0.35">
      <c r="A1639" s="28">
        <f t="shared" si="26"/>
        <v>1638</v>
      </c>
      <c r="B1639" s="30"/>
      <c r="C1639" s="28"/>
      <c r="D1639" s="28"/>
      <c r="E1639" s="28"/>
      <c r="F1639" s="28"/>
      <c r="G1639" s="28"/>
      <c r="H1639" s="28" t="str">
        <f>IF(TRIM(D1639)="","",IFERROR(INDEX('Student Master'!C:C,MATCH(D1639,'Student Master'!B:B,0)),"Not Found"))</f>
        <v/>
      </c>
      <c r="I1639" s="28" t="str">
        <f>IF(TRIM(D1639)="","",IFERROR(INDEX('Student Master'!D:D,MATCH(D1639,'Student Master'!B:B,0)),"Not Found"))</f>
        <v/>
      </c>
      <c r="J1639" s="28" t="str">
        <f>IF(TRIM(D1639)="","",IFERROR(INDEX('Student Master'!H:H,MATCH(D1639,'Student Master'!B:B,0)),"Not Found"))</f>
        <v/>
      </c>
      <c r="K1639" s="28" t="str">
        <f>IF(TRIM(D1639)="","",IFERROR(INDEX('Student Master'!N:N,MATCH(D1639,'Student Master'!B:B,0)),"Not Found"))</f>
        <v/>
      </c>
      <c r="L1639" s="28" t="str">
        <f>IF(TRIM(D1639)="","",IFERROR(INDEX('Student Master'!L:L,MATCH(D1639,'Student Master'!B:B,0)),"Not Found"))</f>
        <v/>
      </c>
      <c r="M1639" s="28"/>
      <c r="N1639" s="28"/>
    </row>
    <row r="1640" spans="1:14" x14ac:dyDescent="0.35">
      <c r="A1640" s="28">
        <f t="shared" si="26"/>
        <v>1639</v>
      </c>
      <c r="B1640" s="30"/>
      <c r="C1640" s="28"/>
      <c r="D1640" s="28"/>
      <c r="E1640" s="28"/>
      <c r="F1640" s="28"/>
      <c r="G1640" s="28"/>
      <c r="H1640" s="28" t="str">
        <f>IF(TRIM(D1640)="","",IFERROR(INDEX('Student Master'!C:C,MATCH(D1640,'Student Master'!B:B,0)),"Not Found"))</f>
        <v/>
      </c>
      <c r="I1640" s="28" t="str">
        <f>IF(TRIM(D1640)="","",IFERROR(INDEX('Student Master'!D:D,MATCH(D1640,'Student Master'!B:B,0)),"Not Found"))</f>
        <v/>
      </c>
      <c r="J1640" s="28" t="str">
        <f>IF(TRIM(D1640)="","",IFERROR(INDEX('Student Master'!H:H,MATCH(D1640,'Student Master'!B:B,0)),"Not Found"))</f>
        <v/>
      </c>
      <c r="K1640" s="28" t="str">
        <f>IF(TRIM(D1640)="","",IFERROR(INDEX('Student Master'!N:N,MATCH(D1640,'Student Master'!B:B,0)),"Not Found"))</f>
        <v/>
      </c>
      <c r="L1640" s="28" t="str">
        <f>IF(TRIM(D1640)="","",IFERROR(INDEX('Student Master'!L:L,MATCH(D1640,'Student Master'!B:B,0)),"Not Found"))</f>
        <v/>
      </c>
      <c r="M1640" s="28"/>
      <c r="N1640" s="28"/>
    </row>
    <row r="1641" spans="1:14" x14ac:dyDescent="0.35">
      <c r="A1641" s="28">
        <f t="shared" si="26"/>
        <v>1640</v>
      </c>
      <c r="B1641" s="30"/>
      <c r="C1641" s="28"/>
      <c r="D1641" s="28"/>
      <c r="E1641" s="28"/>
      <c r="F1641" s="28"/>
      <c r="G1641" s="28"/>
      <c r="H1641" s="28" t="str">
        <f>IF(TRIM(D1641)="","",IFERROR(INDEX('Student Master'!C:C,MATCH(D1641,'Student Master'!B:B,0)),"Not Found"))</f>
        <v/>
      </c>
      <c r="I1641" s="28" t="str">
        <f>IF(TRIM(D1641)="","",IFERROR(INDEX('Student Master'!D:D,MATCH(D1641,'Student Master'!B:B,0)),"Not Found"))</f>
        <v/>
      </c>
      <c r="J1641" s="28" t="str">
        <f>IF(TRIM(D1641)="","",IFERROR(INDEX('Student Master'!H:H,MATCH(D1641,'Student Master'!B:B,0)),"Not Found"))</f>
        <v/>
      </c>
      <c r="K1641" s="28" t="str">
        <f>IF(TRIM(D1641)="","",IFERROR(INDEX('Student Master'!N:N,MATCH(D1641,'Student Master'!B:B,0)),"Not Found"))</f>
        <v/>
      </c>
      <c r="L1641" s="28" t="str">
        <f>IF(TRIM(D1641)="","",IFERROR(INDEX('Student Master'!L:L,MATCH(D1641,'Student Master'!B:B,0)),"Not Found"))</f>
        <v/>
      </c>
      <c r="M1641" s="28"/>
      <c r="N1641" s="28"/>
    </row>
    <row r="1642" spans="1:14" x14ac:dyDescent="0.35">
      <c r="A1642" s="28">
        <f t="shared" si="26"/>
        <v>1641</v>
      </c>
      <c r="B1642" s="30"/>
      <c r="C1642" s="28"/>
      <c r="D1642" s="28"/>
      <c r="E1642" s="28"/>
      <c r="F1642" s="28"/>
      <c r="G1642" s="28"/>
      <c r="H1642" s="28" t="str">
        <f>IF(TRIM(D1642)="","",IFERROR(INDEX('Student Master'!C:C,MATCH(D1642,'Student Master'!B:B,0)),"Not Found"))</f>
        <v/>
      </c>
      <c r="I1642" s="28" t="str">
        <f>IF(TRIM(D1642)="","",IFERROR(INDEX('Student Master'!D:D,MATCH(D1642,'Student Master'!B:B,0)),"Not Found"))</f>
        <v/>
      </c>
      <c r="J1642" s="28" t="str">
        <f>IF(TRIM(D1642)="","",IFERROR(INDEX('Student Master'!H:H,MATCH(D1642,'Student Master'!B:B,0)),"Not Found"))</f>
        <v/>
      </c>
      <c r="K1642" s="28" t="str">
        <f>IF(TRIM(D1642)="","",IFERROR(INDEX('Student Master'!N:N,MATCH(D1642,'Student Master'!B:B,0)),"Not Found"))</f>
        <v/>
      </c>
      <c r="L1642" s="28" t="str">
        <f>IF(TRIM(D1642)="","",IFERROR(INDEX('Student Master'!L:L,MATCH(D1642,'Student Master'!B:B,0)),"Not Found"))</f>
        <v/>
      </c>
      <c r="M1642" s="28"/>
      <c r="N1642" s="28"/>
    </row>
    <row r="1643" spans="1:14" x14ac:dyDescent="0.35">
      <c r="A1643" s="28">
        <f t="shared" si="26"/>
        <v>1642</v>
      </c>
      <c r="B1643" s="30"/>
      <c r="C1643" s="28"/>
      <c r="D1643" s="28"/>
      <c r="E1643" s="28"/>
      <c r="F1643" s="28"/>
      <c r="G1643" s="28"/>
      <c r="H1643" s="28" t="str">
        <f>IF(TRIM(D1643)="","",IFERROR(INDEX('Student Master'!C:C,MATCH(D1643,'Student Master'!B:B,0)),"Not Found"))</f>
        <v/>
      </c>
      <c r="I1643" s="28" t="str">
        <f>IF(TRIM(D1643)="","",IFERROR(INDEX('Student Master'!D:D,MATCH(D1643,'Student Master'!B:B,0)),"Not Found"))</f>
        <v/>
      </c>
      <c r="J1643" s="28" t="str">
        <f>IF(TRIM(D1643)="","",IFERROR(INDEX('Student Master'!H:H,MATCH(D1643,'Student Master'!B:B,0)),"Not Found"))</f>
        <v/>
      </c>
      <c r="K1643" s="28" t="str">
        <f>IF(TRIM(D1643)="","",IFERROR(INDEX('Student Master'!N:N,MATCH(D1643,'Student Master'!B:B,0)),"Not Found"))</f>
        <v/>
      </c>
      <c r="L1643" s="28" t="str">
        <f>IF(TRIM(D1643)="","",IFERROR(INDEX('Student Master'!L:L,MATCH(D1643,'Student Master'!B:B,0)),"Not Found"))</f>
        <v/>
      </c>
      <c r="M1643" s="28"/>
      <c r="N1643" s="28"/>
    </row>
    <row r="1644" spans="1:14" x14ac:dyDescent="0.35">
      <c r="A1644" s="28">
        <f t="shared" si="26"/>
        <v>1643</v>
      </c>
      <c r="B1644" s="30"/>
      <c r="C1644" s="28"/>
      <c r="D1644" s="28"/>
      <c r="E1644" s="28"/>
      <c r="F1644" s="28"/>
      <c r="G1644" s="28"/>
      <c r="H1644" s="28" t="str">
        <f>IF(TRIM(D1644)="","",IFERROR(INDEX('Student Master'!C:C,MATCH(D1644,'Student Master'!B:B,0)),"Not Found"))</f>
        <v/>
      </c>
      <c r="I1644" s="28" t="str">
        <f>IF(TRIM(D1644)="","",IFERROR(INDEX('Student Master'!D:D,MATCH(D1644,'Student Master'!B:B,0)),"Not Found"))</f>
        <v/>
      </c>
      <c r="J1644" s="28" t="str">
        <f>IF(TRIM(D1644)="","",IFERROR(INDEX('Student Master'!H:H,MATCH(D1644,'Student Master'!B:B,0)),"Not Found"))</f>
        <v/>
      </c>
      <c r="K1644" s="28" t="str">
        <f>IF(TRIM(D1644)="","",IFERROR(INDEX('Student Master'!N:N,MATCH(D1644,'Student Master'!B:B,0)),"Not Found"))</f>
        <v/>
      </c>
      <c r="L1644" s="28" t="str">
        <f>IF(TRIM(D1644)="","",IFERROR(INDEX('Student Master'!L:L,MATCH(D1644,'Student Master'!B:B,0)),"Not Found"))</f>
        <v/>
      </c>
      <c r="M1644" s="28"/>
      <c r="N1644" s="28"/>
    </row>
    <row r="1645" spans="1:14" x14ac:dyDescent="0.35">
      <c r="A1645" s="28">
        <f t="shared" si="26"/>
        <v>1644</v>
      </c>
      <c r="B1645" s="30"/>
      <c r="C1645" s="28"/>
      <c r="D1645" s="28"/>
      <c r="E1645" s="28"/>
      <c r="F1645" s="28"/>
      <c r="G1645" s="28"/>
      <c r="H1645" s="28" t="str">
        <f>IF(TRIM(D1645)="","",IFERROR(INDEX('Student Master'!C:C,MATCH(D1645,'Student Master'!B:B,0)),"Not Found"))</f>
        <v/>
      </c>
      <c r="I1645" s="28" t="str">
        <f>IF(TRIM(D1645)="","",IFERROR(INDEX('Student Master'!D:D,MATCH(D1645,'Student Master'!B:B,0)),"Not Found"))</f>
        <v/>
      </c>
      <c r="J1645" s="28" t="str">
        <f>IF(TRIM(D1645)="","",IFERROR(INDEX('Student Master'!H:H,MATCH(D1645,'Student Master'!B:B,0)),"Not Found"))</f>
        <v/>
      </c>
      <c r="K1645" s="28" t="str">
        <f>IF(TRIM(D1645)="","",IFERROR(INDEX('Student Master'!N:N,MATCH(D1645,'Student Master'!B:B,0)),"Not Found"))</f>
        <v/>
      </c>
      <c r="L1645" s="28" t="str">
        <f>IF(TRIM(D1645)="","",IFERROR(INDEX('Student Master'!L:L,MATCH(D1645,'Student Master'!B:B,0)),"Not Found"))</f>
        <v/>
      </c>
      <c r="M1645" s="28"/>
      <c r="N1645" s="28"/>
    </row>
    <row r="1646" spans="1:14" x14ac:dyDescent="0.35">
      <c r="A1646" s="28">
        <f t="shared" si="26"/>
        <v>1645</v>
      </c>
      <c r="B1646" s="30"/>
      <c r="C1646" s="28"/>
      <c r="D1646" s="28"/>
      <c r="E1646" s="28"/>
      <c r="F1646" s="28"/>
      <c r="G1646" s="28"/>
      <c r="H1646" s="28" t="str">
        <f>IF(TRIM(D1646)="","",IFERROR(INDEX('Student Master'!C:C,MATCH(D1646,'Student Master'!B:B,0)),"Not Found"))</f>
        <v/>
      </c>
      <c r="I1646" s="28" t="str">
        <f>IF(TRIM(D1646)="","",IFERROR(INDEX('Student Master'!D:D,MATCH(D1646,'Student Master'!B:B,0)),"Not Found"))</f>
        <v/>
      </c>
      <c r="J1646" s="28" t="str">
        <f>IF(TRIM(D1646)="","",IFERROR(INDEX('Student Master'!H:H,MATCH(D1646,'Student Master'!B:B,0)),"Not Found"))</f>
        <v/>
      </c>
      <c r="K1646" s="28" t="str">
        <f>IF(TRIM(D1646)="","",IFERROR(INDEX('Student Master'!N:N,MATCH(D1646,'Student Master'!B:B,0)),"Not Found"))</f>
        <v/>
      </c>
      <c r="L1646" s="28" t="str">
        <f>IF(TRIM(D1646)="","",IFERROR(INDEX('Student Master'!L:L,MATCH(D1646,'Student Master'!B:B,0)),"Not Found"))</f>
        <v/>
      </c>
      <c r="M1646" s="28"/>
      <c r="N1646" s="28"/>
    </row>
    <row r="1647" spans="1:14" x14ac:dyDescent="0.35">
      <c r="A1647" s="28">
        <f t="shared" si="26"/>
        <v>1646</v>
      </c>
      <c r="B1647" s="30"/>
      <c r="C1647" s="28"/>
      <c r="D1647" s="28"/>
      <c r="E1647" s="28"/>
      <c r="F1647" s="28"/>
      <c r="G1647" s="28"/>
      <c r="H1647" s="28" t="str">
        <f>IF(TRIM(D1647)="","",IFERROR(INDEX('Student Master'!C:C,MATCH(D1647,'Student Master'!B:B,0)),"Not Found"))</f>
        <v/>
      </c>
      <c r="I1647" s="28" t="str">
        <f>IF(TRIM(D1647)="","",IFERROR(INDEX('Student Master'!D:D,MATCH(D1647,'Student Master'!B:B,0)),"Not Found"))</f>
        <v/>
      </c>
      <c r="J1647" s="28" t="str">
        <f>IF(TRIM(D1647)="","",IFERROR(INDEX('Student Master'!H:H,MATCH(D1647,'Student Master'!B:B,0)),"Not Found"))</f>
        <v/>
      </c>
      <c r="K1647" s="28" t="str">
        <f>IF(TRIM(D1647)="","",IFERROR(INDEX('Student Master'!N:N,MATCH(D1647,'Student Master'!B:B,0)),"Not Found"))</f>
        <v/>
      </c>
      <c r="L1647" s="28" t="str">
        <f>IF(TRIM(D1647)="","",IFERROR(INDEX('Student Master'!L:L,MATCH(D1647,'Student Master'!B:B,0)),"Not Found"))</f>
        <v/>
      </c>
      <c r="M1647" s="28"/>
      <c r="N1647" s="28"/>
    </row>
    <row r="1648" spans="1:14" x14ac:dyDescent="0.35">
      <c r="A1648" s="28">
        <f t="shared" si="26"/>
        <v>1647</v>
      </c>
      <c r="B1648" s="30"/>
      <c r="C1648" s="28"/>
      <c r="D1648" s="28"/>
      <c r="E1648" s="28"/>
      <c r="F1648" s="28"/>
      <c r="G1648" s="28"/>
      <c r="H1648" s="28" t="str">
        <f>IF(TRIM(D1648)="","",IFERROR(INDEX('Student Master'!C:C,MATCH(D1648,'Student Master'!B:B,0)),"Not Found"))</f>
        <v/>
      </c>
      <c r="I1648" s="28" t="str">
        <f>IF(TRIM(D1648)="","",IFERROR(INDEX('Student Master'!D:D,MATCH(D1648,'Student Master'!B:B,0)),"Not Found"))</f>
        <v/>
      </c>
      <c r="J1648" s="28" t="str">
        <f>IF(TRIM(D1648)="","",IFERROR(INDEX('Student Master'!H:H,MATCH(D1648,'Student Master'!B:B,0)),"Not Found"))</f>
        <v/>
      </c>
      <c r="K1648" s="28" t="str">
        <f>IF(TRIM(D1648)="","",IFERROR(INDEX('Student Master'!N:N,MATCH(D1648,'Student Master'!B:B,0)),"Not Found"))</f>
        <v/>
      </c>
      <c r="L1648" s="28" t="str">
        <f>IF(TRIM(D1648)="","",IFERROR(INDEX('Student Master'!L:L,MATCH(D1648,'Student Master'!B:B,0)),"Not Found"))</f>
        <v/>
      </c>
      <c r="M1648" s="28"/>
      <c r="N1648" s="28"/>
    </row>
    <row r="1649" spans="1:14" x14ac:dyDescent="0.35">
      <c r="A1649" s="28">
        <f t="shared" si="26"/>
        <v>1648</v>
      </c>
      <c r="B1649" s="30"/>
      <c r="C1649" s="28"/>
      <c r="D1649" s="28"/>
      <c r="E1649" s="28"/>
      <c r="F1649" s="28"/>
      <c r="G1649" s="28"/>
      <c r="H1649" s="28" t="str">
        <f>IF(TRIM(D1649)="","",IFERROR(INDEX('Student Master'!C:C,MATCH(D1649,'Student Master'!B:B,0)),"Not Found"))</f>
        <v/>
      </c>
      <c r="I1649" s="28" t="str">
        <f>IF(TRIM(D1649)="","",IFERROR(INDEX('Student Master'!D:D,MATCH(D1649,'Student Master'!B:B,0)),"Not Found"))</f>
        <v/>
      </c>
      <c r="J1649" s="28" t="str">
        <f>IF(TRIM(D1649)="","",IFERROR(INDEX('Student Master'!H:H,MATCH(D1649,'Student Master'!B:B,0)),"Not Found"))</f>
        <v/>
      </c>
      <c r="K1649" s="28" t="str">
        <f>IF(TRIM(D1649)="","",IFERROR(INDEX('Student Master'!N:N,MATCH(D1649,'Student Master'!B:B,0)),"Not Found"))</f>
        <v/>
      </c>
      <c r="L1649" s="28" t="str">
        <f>IF(TRIM(D1649)="","",IFERROR(INDEX('Student Master'!L:L,MATCH(D1649,'Student Master'!B:B,0)),"Not Found"))</f>
        <v/>
      </c>
      <c r="M1649" s="28"/>
      <c r="N1649" s="28"/>
    </row>
    <row r="1650" spans="1:14" x14ac:dyDescent="0.35">
      <c r="A1650" s="28">
        <f t="shared" si="26"/>
        <v>1649</v>
      </c>
      <c r="B1650" s="30"/>
      <c r="C1650" s="28"/>
      <c r="D1650" s="28"/>
      <c r="E1650" s="28"/>
      <c r="F1650" s="28"/>
      <c r="G1650" s="28"/>
      <c r="H1650" s="28" t="str">
        <f>IF(TRIM(D1650)="","",IFERROR(INDEX('Student Master'!C:C,MATCH(D1650,'Student Master'!B:B,0)),"Not Found"))</f>
        <v/>
      </c>
      <c r="I1650" s="28" t="str">
        <f>IF(TRIM(D1650)="","",IFERROR(INDEX('Student Master'!D:D,MATCH(D1650,'Student Master'!B:B,0)),"Not Found"))</f>
        <v/>
      </c>
      <c r="J1650" s="28" t="str">
        <f>IF(TRIM(D1650)="","",IFERROR(INDEX('Student Master'!H:H,MATCH(D1650,'Student Master'!B:B,0)),"Not Found"))</f>
        <v/>
      </c>
      <c r="K1650" s="28" t="str">
        <f>IF(TRIM(D1650)="","",IFERROR(INDEX('Student Master'!N:N,MATCH(D1650,'Student Master'!B:B,0)),"Not Found"))</f>
        <v/>
      </c>
      <c r="L1650" s="28" t="str">
        <f>IF(TRIM(D1650)="","",IFERROR(INDEX('Student Master'!L:L,MATCH(D1650,'Student Master'!B:B,0)),"Not Found"))</f>
        <v/>
      </c>
      <c r="M1650" s="28"/>
      <c r="N1650" s="28"/>
    </row>
    <row r="1651" spans="1:14" x14ac:dyDescent="0.35">
      <c r="A1651" s="28">
        <f t="shared" si="26"/>
        <v>1650</v>
      </c>
      <c r="B1651" s="30"/>
      <c r="C1651" s="28"/>
      <c r="D1651" s="28"/>
      <c r="E1651" s="28"/>
      <c r="F1651" s="28"/>
      <c r="G1651" s="28"/>
      <c r="H1651" s="28" t="str">
        <f>IF(TRIM(D1651)="","",IFERROR(INDEX('Student Master'!C:C,MATCH(D1651,'Student Master'!B:B,0)),"Not Found"))</f>
        <v/>
      </c>
      <c r="I1651" s="28" t="str">
        <f>IF(TRIM(D1651)="","",IFERROR(INDEX('Student Master'!D:D,MATCH(D1651,'Student Master'!B:B,0)),"Not Found"))</f>
        <v/>
      </c>
      <c r="J1651" s="28" t="str">
        <f>IF(TRIM(D1651)="","",IFERROR(INDEX('Student Master'!H:H,MATCH(D1651,'Student Master'!B:B,0)),"Not Found"))</f>
        <v/>
      </c>
      <c r="K1651" s="28" t="str">
        <f>IF(TRIM(D1651)="","",IFERROR(INDEX('Student Master'!N:N,MATCH(D1651,'Student Master'!B:B,0)),"Not Found"))</f>
        <v/>
      </c>
      <c r="L1651" s="28" t="str">
        <f>IF(TRIM(D1651)="","",IFERROR(INDEX('Student Master'!L:L,MATCH(D1651,'Student Master'!B:B,0)),"Not Found"))</f>
        <v/>
      </c>
      <c r="M1651" s="28"/>
      <c r="N1651" s="28"/>
    </row>
    <row r="1652" spans="1:14" x14ac:dyDescent="0.35">
      <c r="A1652" s="28">
        <f t="shared" si="26"/>
        <v>1651</v>
      </c>
      <c r="B1652" s="30"/>
      <c r="C1652" s="28"/>
      <c r="D1652" s="28"/>
      <c r="E1652" s="28"/>
      <c r="F1652" s="28"/>
      <c r="G1652" s="28"/>
      <c r="H1652" s="28" t="str">
        <f>IF(TRIM(D1652)="","",IFERROR(INDEX('Student Master'!C:C,MATCH(D1652,'Student Master'!B:B,0)),"Not Found"))</f>
        <v/>
      </c>
      <c r="I1652" s="28" t="str">
        <f>IF(TRIM(D1652)="","",IFERROR(INDEX('Student Master'!D:D,MATCH(D1652,'Student Master'!B:B,0)),"Not Found"))</f>
        <v/>
      </c>
      <c r="J1652" s="28" t="str">
        <f>IF(TRIM(D1652)="","",IFERROR(INDEX('Student Master'!H:H,MATCH(D1652,'Student Master'!B:B,0)),"Not Found"))</f>
        <v/>
      </c>
      <c r="K1652" s="28" t="str">
        <f>IF(TRIM(D1652)="","",IFERROR(INDEX('Student Master'!N:N,MATCH(D1652,'Student Master'!B:B,0)),"Not Found"))</f>
        <v/>
      </c>
      <c r="L1652" s="28" t="str">
        <f>IF(TRIM(D1652)="","",IFERROR(INDEX('Student Master'!L:L,MATCH(D1652,'Student Master'!B:B,0)),"Not Found"))</f>
        <v/>
      </c>
      <c r="M1652" s="28"/>
      <c r="N1652" s="28"/>
    </row>
    <row r="1653" spans="1:14" x14ac:dyDescent="0.35">
      <c r="A1653" s="28">
        <f t="shared" si="26"/>
        <v>1652</v>
      </c>
      <c r="B1653" s="30"/>
      <c r="C1653" s="28"/>
      <c r="D1653" s="28"/>
      <c r="E1653" s="28"/>
      <c r="F1653" s="28"/>
      <c r="G1653" s="28"/>
      <c r="H1653" s="28" t="str">
        <f>IF(TRIM(D1653)="","",IFERROR(INDEX('Student Master'!C:C,MATCH(D1653,'Student Master'!B:B,0)),"Not Found"))</f>
        <v/>
      </c>
      <c r="I1653" s="28" t="str">
        <f>IF(TRIM(D1653)="","",IFERROR(INDEX('Student Master'!D:D,MATCH(D1653,'Student Master'!B:B,0)),"Not Found"))</f>
        <v/>
      </c>
      <c r="J1653" s="28" t="str">
        <f>IF(TRIM(D1653)="","",IFERROR(INDEX('Student Master'!H:H,MATCH(D1653,'Student Master'!B:B,0)),"Not Found"))</f>
        <v/>
      </c>
      <c r="K1653" s="28" t="str">
        <f>IF(TRIM(D1653)="","",IFERROR(INDEX('Student Master'!N:N,MATCH(D1653,'Student Master'!B:B,0)),"Not Found"))</f>
        <v/>
      </c>
      <c r="L1653" s="28" t="str">
        <f>IF(TRIM(D1653)="","",IFERROR(INDEX('Student Master'!L:L,MATCH(D1653,'Student Master'!B:B,0)),"Not Found"))</f>
        <v/>
      </c>
      <c r="M1653" s="28"/>
      <c r="N1653" s="28"/>
    </row>
    <row r="1654" spans="1:14" x14ac:dyDescent="0.35">
      <c r="A1654" s="28">
        <f t="shared" si="26"/>
        <v>1653</v>
      </c>
      <c r="B1654" s="30"/>
      <c r="C1654" s="28"/>
      <c r="D1654" s="28"/>
      <c r="E1654" s="28"/>
      <c r="F1654" s="28"/>
      <c r="G1654" s="28"/>
      <c r="H1654" s="28" t="str">
        <f>IF(TRIM(D1654)="","",IFERROR(INDEX('Student Master'!C:C,MATCH(D1654,'Student Master'!B:B,0)),"Not Found"))</f>
        <v/>
      </c>
      <c r="I1654" s="28" t="str">
        <f>IF(TRIM(D1654)="","",IFERROR(INDEX('Student Master'!D:D,MATCH(D1654,'Student Master'!B:B,0)),"Not Found"))</f>
        <v/>
      </c>
      <c r="J1654" s="28" t="str">
        <f>IF(TRIM(D1654)="","",IFERROR(INDEX('Student Master'!H:H,MATCH(D1654,'Student Master'!B:B,0)),"Not Found"))</f>
        <v/>
      </c>
      <c r="K1654" s="28" t="str">
        <f>IF(TRIM(D1654)="","",IFERROR(INDEX('Student Master'!N:N,MATCH(D1654,'Student Master'!B:B,0)),"Not Found"))</f>
        <v/>
      </c>
      <c r="L1654" s="28" t="str">
        <f>IF(TRIM(D1654)="","",IFERROR(INDEX('Student Master'!L:L,MATCH(D1654,'Student Master'!B:B,0)),"Not Found"))</f>
        <v/>
      </c>
      <c r="M1654" s="28"/>
      <c r="N1654" s="28"/>
    </row>
    <row r="1655" spans="1:14" x14ac:dyDescent="0.35">
      <c r="A1655" s="28">
        <f t="shared" si="26"/>
        <v>1654</v>
      </c>
      <c r="B1655" s="30"/>
      <c r="C1655" s="28"/>
      <c r="D1655" s="28"/>
      <c r="E1655" s="28"/>
      <c r="F1655" s="28"/>
      <c r="G1655" s="28"/>
      <c r="H1655" s="28" t="str">
        <f>IF(TRIM(D1655)="","",IFERROR(INDEX('Student Master'!C:C,MATCH(D1655,'Student Master'!B:B,0)),"Not Found"))</f>
        <v/>
      </c>
      <c r="I1655" s="28" t="str">
        <f>IF(TRIM(D1655)="","",IFERROR(INDEX('Student Master'!D:D,MATCH(D1655,'Student Master'!B:B,0)),"Not Found"))</f>
        <v/>
      </c>
      <c r="J1655" s="28" t="str">
        <f>IF(TRIM(D1655)="","",IFERROR(INDEX('Student Master'!H:H,MATCH(D1655,'Student Master'!B:B,0)),"Not Found"))</f>
        <v/>
      </c>
      <c r="K1655" s="28" t="str">
        <f>IF(TRIM(D1655)="","",IFERROR(INDEX('Student Master'!N:N,MATCH(D1655,'Student Master'!B:B,0)),"Not Found"))</f>
        <v/>
      </c>
      <c r="L1655" s="28" t="str">
        <f>IF(TRIM(D1655)="","",IFERROR(INDEX('Student Master'!L:L,MATCH(D1655,'Student Master'!B:B,0)),"Not Found"))</f>
        <v/>
      </c>
      <c r="M1655" s="28"/>
      <c r="N1655" s="28"/>
    </row>
    <row r="1656" spans="1:14" x14ac:dyDescent="0.35">
      <c r="A1656" s="28">
        <f t="shared" si="26"/>
        <v>1655</v>
      </c>
      <c r="B1656" s="30"/>
      <c r="C1656" s="28"/>
      <c r="D1656" s="28"/>
      <c r="E1656" s="28"/>
      <c r="F1656" s="28"/>
      <c r="G1656" s="28"/>
      <c r="H1656" s="28" t="str">
        <f>IF(TRIM(D1656)="","",IFERROR(INDEX('Student Master'!C:C,MATCH(D1656,'Student Master'!B:B,0)),"Not Found"))</f>
        <v/>
      </c>
      <c r="I1656" s="28" t="str">
        <f>IF(TRIM(D1656)="","",IFERROR(INDEX('Student Master'!D:D,MATCH(D1656,'Student Master'!B:B,0)),"Not Found"))</f>
        <v/>
      </c>
      <c r="J1656" s="28" t="str">
        <f>IF(TRIM(D1656)="","",IFERROR(INDEX('Student Master'!H:H,MATCH(D1656,'Student Master'!B:B,0)),"Not Found"))</f>
        <v/>
      </c>
      <c r="K1656" s="28" t="str">
        <f>IF(TRIM(D1656)="","",IFERROR(INDEX('Student Master'!N:N,MATCH(D1656,'Student Master'!B:B,0)),"Not Found"))</f>
        <v/>
      </c>
      <c r="L1656" s="28" t="str">
        <f>IF(TRIM(D1656)="","",IFERROR(INDEX('Student Master'!L:L,MATCH(D1656,'Student Master'!B:B,0)),"Not Found"))</f>
        <v/>
      </c>
      <c r="M1656" s="28"/>
      <c r="N1656" s="28"/>
    </row>
    <row r="1657" spans="1:14" x14ac:dyDescent="0.35">
      <c r="A1657" s="28">
        <f t="shared" si="26"/>
        <v>1656</v>
      </c>
      <c r="B1657" s="30"/>
      <c r="C1657" s="28"/>
      <c r="D1657" s="28"/>
      <c r="E1657" s="28"/>
      <c r="F1657" s="28"/>
      <c r="G1657" s="28"/>
      <c r="H1657" s="28" t="str">
        <f>IF(TRIM(D1657)="","",IFERROR(INDEX('Student Master'!C:C,MATCH(D1657,'Student Master'!B:B,0)),"Not Found"))</f>
        <v/>
      </c>
      <c r="I1657" s="28" t="str">
        <f>IF(TRIM(D1657)="","",IFERROR(INDEX('Student Master'!D:D,MATCH(D1657,'Student Master'!B:B,0)),"Not Found"))</f>
        <v/>
      </c>
      <c r="J1657" s="28" t="str">
        <f>IF(TRIM(D1657)="","",IFERROR(INDEX('Student Master'!H:H,MATCH(D1657,'Student Master'!B:B,0)),"Not Found"))</f>
        <v/>
      </c>
      <c r="K1657" s="28" t="str">
        <f>IF(TRIM(D1657)="","",IFERROR(INDEX('Student Master'!N:N,MATCH(D1657,'Student Master'!B:B,0)),"Not Found"))</f>
        <v/>
      </c>
      <c r="L1657" s="28" t="str">
        <f>IF(TRIM(D1657)="","",IFERROR(INDEX('Student Master'!L:L,MATCH(D1657,'Student Master'!B:B,0)),"Not Found"))</f>
        <v/>
      </c>
      <c r="M1657" s="28"/>
      <c r="N1657" s="28"/>
    </row>
    <row r="1658" spans="1:14" x14ac:dyDescent="0.35">
      <c r="A1658" s="28">
        <f t="shared" si="26"/>
        <v>1657</v>
      </c>
      <c r="B1658" s="30"/>
      <c r="C1658" s="28"/>
      <c r="D1658" s="28"/>
      <c r="E1658" s="28"/>
      <c r="F1658" s="28"/>
      <c r="G1658" s="28"/>
      <c r="H1658" s="28" t="str">
        <f>IF(TRIM(D1658)="","",IFERROR(INDEX('Student Master'!C:C,MATCH(D1658,'Student Master'!B:B,0)),"Not Found"))</f>
        <v/>
      </c>
      <c r="I1658" s="28" t="str">
        <f>IF(TRIM(D1658)="","",IFERROR(INDEX('Student Master'!D:D,MATCH(D1658,'Student Master'!B:B,0)),"Not Found"))</f>
        <v/>
      </c>
      <c r="J1658" s="28" t="str">
        <f>IF(TRIM(D1658)="","",IFERROR(INDEX('Student Master'!H:H,MATCH(D1658,'Student Master'!B:B,0)),"Not Found"))</f>
        <v/>
      </c>
      <c r="K1658" s="28" t="str">
        <f>IF(TRIM(D1658)="","",IFERROR(INDEX('Student Master'!N:N,MATCH(D1658,'Student Master'!B:B,0)),"Not Found"))</f>
        <v/>
      </c>
      <c r="L1658" s="28" t="str">
        <f>IF(TRIM(D1658)="","",IFERROR(INDEX('Student Master'!L:L,MATCH(D1658,'Student Master'!B:B,0)),"Not Found"))</f>
        <v/>
      </c>
      <c r="M1658" s="28"/>
      <c r="N1658" s="28"/>
    </row>
    <row r="1659" spans="1:14" x14ac:dyDescent="0.35">
      <c r="A1659" s="28">
        <f t="shared" si="26"/>
        <v>1658</v>
      </c>
      <c r="B1659" s="30"/>
      <c r="C1659" s="28"/>
      <c r="D1659" s="28"/>
      <c r="E1659" s="28"/>
      <c r="F1659" s="28"/>
      <c r="G1659" s="28"/>
      <c r="H1659" s="28" t="str">
        <f>IF(TRIM(D1659)="","",IFERROR(INDEX('Student Master'!C:C,MATCH(D1659,'Student Master'!B:B,0)),"Not Found"))</f>
        <v/>
      </c>
      <c r="I1659" s="28" t="str">
        <f>IF(TRIM(D1659)="","",IFERROR(INDEX('Student Master'!D:D,MATCH(D1659,'Student Master'!B:B,0)),"Not Found"))</f>
        <v/>
      </c>
      <c r="J1659" s="28" t="str">
        <f>IF(TRIM(D1659)="","",IFERROR(INDEX('Student Master'!H:H,MATCH(D1659,'Student Master'!B:B,0)),"Not Found"))</f>
        <v/>
      </c>
      <c r="K1659" s="28" t="str">
        <f>IF(TRIM(D1659)="","",IFERROR(INDEX('Student Master'!N:N,MATCH(D1659,'Student Master'!B:B,0)),"Not Found"))</f>
        <v/>
      </c>
      <c r="L1659" s="28" t="str">
        <f>IF(TRIM(D1659)="","",IFERROR(INDEX('Student Master'!L:L,MATCH(D1659,'Student Master'!B:B,0)),"Not Found"))</f>
        <v/>
      </c>
      <c r="M1659" s="28"/>
      <c r="N1659" s="28"/>
    </row>
    <row r="1660" spans="1:14" x14ac:dyDescent="0.35">
      <c r="A1660" s="28">
        <f t="shared" si="26"/>
        <v>1659</v>
      </c>
      <c r="B1660" s="30"/>
      <c r="C1660" s="28"/>
      <c r="D1660" s="28"/>
      <c r="E1660" s="28"/>
      <c r="F1660" s="28"/>
      <c r="G1660" s="28"/>
      <c r="H1660" s="28" t="str">
        <f>IF(TRIM(D1660)="","",IFERROR(INDEX('Student Master'!C:C,MATCH(D1660,'Student Master'!B:B,0)),"Not Found"))</f>
        <v/>
      </c>
      <c r="I1660" s="28" t="str">
        <f>IF(TRIM(D1660)="","",IFERROR(INDEX('Student Master'!D:D,MATCH(D1660,'Student Master'!B:B,0)),"Not Found"))</f>
        <v/>
      </c>
      <c r="J1660" s="28" t="str">
        <f>IF(TRIM(D1660)="","",IFERROR(INDEX('Student Master'!H:H,MATCH(D1660,'Student Master'!B:B,0)),"Not Found"))</f>
        <v/>
      </c>
      <c r="K1660" s="28" t="str">
        <f>IF(TRIM(D1660)="","",IFERROR(INDEX('Student Master'!N:N,MATCH(D1660,'Student Master'!B:B,0)),"Not Found"))</f>
        <v/>
      </c>
      <c r="L1660" s="28" t="str">
        <f>IF(TRIM(D1660)="","",IFERROR(INDEX('Student Master'!L:L,MATCH(D1660,'Student Master'!B:B,0)),"Not Found"))</f>
        <v/>
      </c>
      <c r="M1660" s="28"/>
      <c r="N1660" s="28"/>
    </row>
    <row r="1661" spans="1:14" x14ac:dyDescent="0.35">
      <c r="A1661" s="28">
        <f t="shared" si="26"/>
        <v>1660</v>
      </c>
      <c r="B1661" s="30"/>
      <c r="C1661" s="28"/>
      <c r="D1661" s="28"/>
      <c r="E1661" s="28"/>
      <c r="F1661" s="28"/>
      <c r="G1661" s="28"/>
      <c r="H1661" s="28" t="str">
        <f>IF(TRIM(D1661)="","",IFERROR(INDEX('Student Master'!C:C,MATCH(D1661,'Student Master'!B:B,0)),"Not Found"))</f>
        <v/>
      </c>
      <c r="I1661" s="28" t="str">
        <f>IF(TRIM(D1661)="","",IFERROR(INDEX('Student Master'!D:D,MATCH(D1661,'Student Master'!B:B,0)),"Not Found"))</f>
        <v/>
      </c>
      <c r="J1661" s="28" t="str">
        <f>IF(TRIM(D1661)="","",IFERROR(INDEX('Student Master'!H:H,MATCH(D1661,'Student Master'!B:B,0)),"Not Found"))</f>
        <v/>
      </c>
      <c r="K1661" s="28" t="str">
        <f>IF(TRIM(D1661)="","",IFERROR(INDEX('Student Master'!N:N,MATCH(D1661,'Student Master'!B:B,0)),"Not Found"))</f>
        <v/>
      </c>
      <c r="L1661" s="28" t="str">
        <f>IF(TRIM(D1661)="","",IFERROR(INDEX('Student Master'!L:L,MATCH(D1661,'Student Master'!B:B,0)),"Not Found"))</f>
        <v/>
      </c>
      <c r="M1661" s="28"/>
      <c r="N1661" s="28"/>
    </row>
    <row r="1662" spans="1:14" x14ac:dyDescent="0.35">
      <c r="A1662" s="28">
        <f t="shared" si="26"/>
        <v>1661</v>
      </c>
      <c r="B1662" s="30"/>
      <c r="C1662" s="28"/>
      <c r="D1662" s="28"/>
      <c r="E1662" s="28"/>
      <c r="F1662" s="28"/>
      <c r="G1662" s="28"/>
      <c r="H1662" s="28" t="str">
        <f>IF(TRIM(D1662)="","",IFERROR(INDEX('Student Master'!C:C,MATCH(D1662,'Student Master'!B:B,0)),"Not Found"))</f>
        <v/>
      </c>
      <c r="I1662" s="28" t="str">
        <f>IF(TRIM(D1662)="","",IFERROR(INDEX('Student Master'!D:D,MATCH(D1662,'Student Master'!B:B,0)),"Not Found"))</f>
        <v/>
      </c>
      <c r="J1662" s="28" t="str">
        <f>IF(TRIM(D1662)="","",IFERROR(INDEX('Student Master'!H:H,MATCH(D1662,'Student Master'!B:B,0)),"Not Found"))</f>
        <v/>
      </c>
      <c r="K1662" s="28" t="str">
        <f>IF(TRIM(D1662)="","",IFERROR(INDEX('Student Master'!N:N,MATCH(D1662,'Student Master'!B:B,0)),"Not Found"))</f>
        <v/>
      </c>
      <c r="L1662" s="28" t="str">
        <f>IF(TRIM(D1662)="","",IFERROR(INDEX('Student Master'!L:L,MATCH(D1662,'Student Master'!B:B,0)),"Not Found"))</f>
        <v/>
      </c>
      <c r="M1662" s="28"/>
      <c r="N1662" s="28"/>
    </row>
    <row r="1663" spans="1:14" x14ac:dyDescent="0.35">
      <c r="A1663" s="28">
        <f t="shared" si="26"/>
        <v>1662</v>
      </c>
      <c r="B1663" s="30"/>
      <c r="C1663" s="28"/>
      <c r="D1663" s="28"/>
      <c r="E1663" s="28"/>
      <c r="F1663" s="28"/>
      <c r="G1663" s="28"/>
      <c r="H1663" s="28" t="str">
        <f>IF(TRIM(D1663)="","",IFERROR(INDEX('Student Master'!C:C,MATCH(D1663,'Student Master'!B:B,0)),"Not Found"))</f>
        <v/>
      </c>
      <c r="I1663" s="28" t="str">
        <f>IF(TRIM(D1663)="","",IFERROR(INDEX('Student Master'!D:D,MATCH(D1663,'Student Master'!B:B,0)),"Not Found"))</f>
        <v/>
      </c>
      <c r="J1663" s="28" t="str">
        <f>IF(TRIM(D1663)="","",IFERROR(INDEX('Student Master'!H:H,MATCH(D1663,'Student Master'!B:B,0)),"Not Found"))</f>
        <v/>
      </c>
      <c r="K1663" s="28" t="str">
        <f>IF(TRIM(D1663)="","",IFERROR(INDEX('Student Master'!N:N,MATCH(D1663,'Student Master'!B:B,0)),"Not Found"))</f>
        <v/>
      </c>
      <c r="L1663" s="28" t="str">
        <f>IF(TRIM(D1663)="","",IFERROR(INDEX('Student Master'!L:L,MATCH(D1663,'Student Master'!B:B,0)),"Not Found"))</f>
        <v/>
      </c>
      <c r="M1663" s="28"/>
      <c r="N1663" s="28"/>
    </row>
    <row r="1664" spans="1:14" x14ac:dyDescent="0.35">
      <c r="A1664" s="28">
        <f t="shared" si="26"/>
        <v>1663</v>
      </c>
      <c r="B1664" s="30"/>
      <c r="C1664" s="28"/>
      <c r="D1664" s="28"/>
      <c r="E1664" s="28"/>
      <c r="F1664" s="28"/>
      <c r="G1664" s="28"/>
      <c r="H1664" s="28" t="str">
        <f>IF(TRIM(D1664)="","",IFERROR(INDEX('Student Master'!C:C,MATCH(D1664,'Student Master'!B:B,0)),"Not Found"))</f>
        <v/>
      </c>
      <c r="I1664" s="28" t="str">
        <f>IF(TRIM(D1664)="","",IFERROR(INDEX('Student Master'!D:D,MATCH(D1664,'Student Master'!B:B,0)),"Not Found"))</f>
        <v/>
      </c>
      <c r="J1664" s="28" t="str">
        <f>IF(TRIM(D1664)="","",IFERROR(INDEX('Student Master'!H:H,MATCH(D1664,'Student Master'!B:B,0)),"Not Found"))</f>
        <v/>
      </c>
      <c r="K1664" s="28" t="str">
        <f>IF(TRIM(D1664)="","",IFERROR(INDEX('Student Master'!N:N,MATCH(D1664,'Student Master'!B:B,0)),"Not Found"))</f>
        <v/>
      </c>
      <c r="L1664" s="28" t="str">
        <f>IF(TRIM(D1664)="","",IFERROR(INDEX('Student Master'!L:L,MATCH(D1664,'Student Master'!B:B,0)),"Not Found"))</f>
        <v/>
      </c>
      <c r="M1664" s="28"/>
      <c r="N1664" s="28"/>
    </row>
    <row r="1665" spans="1:14" x14ac:dyDescent="0.35">
      <c r="A1665" s="28">
        <f t="shared" si="26"/>
        <v>1664</v>
      </c>
      <c r="B1665" s="30"/>
      <c r="C1665" s="28"/>
      <c r="D1665" s="28"/>
      <c r="E1665" s="28"/>
      <c r="F1665" s="28"/>
      <c r="G1665" s="28"/>
      <c r="H1665" s="28" t="str">
        <f>IF(TRIM(D1665)="","",IFERROR(INDEX('Student Master'!C:C,MATCH(D1665,'Student Master'!B:B,0)),"Not Found"))</f>
        <v/>
      </c>
      <c r="I1665" s="28" t="str">
        <f>IF(TRIM(D1665)="","",IFERROR(INDEX('Student Master'!D:D,MATCH(D1665,'Student Master'!B:B,0)),"Not Found"))</f>
        <v/>
      </c>
      <c r="J1665" s="28" t="str">
        <f>IF(TRIM(D1665)="","",IFERROR(INDEX('Student Master'!H:H,MATCH(D1665,'Student Master'!B:B,0)),"Not Found"))</f>
        <v/>
      </c>
      <c r="K1665" s="28" t="str">
        <f>IF(TRIM(D1665)="","",IFERROR(INDEX('Student Master'!N:N,MATCH(D1665,'Student Master'!B:B,0)),"Not Found"))</f>
        <v/>
      </c>
      <c r="L1665" s="28" t="str">
        <f>IF(TRIM(D1665)="","",IFERROR(INDEX('Student Master'!L:L,MATCH(D1665,'Student Master'!B:B,0)),"Not Found"))</f>
        <v/>
      </c>
      <c r="M1665" s="28"/>
      <c r="N1665" s="28"/>
    </row>
    <row r="1666" spans="1:14" x14ac:dyDescent="0.35">
      <c r="A1666" s="28">
        <f t="shared" si="26"/>
        <v>1665</v>
      </c>
      <c r="B1666" s="30"/>
      <c r="C1666" s="28"/>
      <c r="D1666" s="28"/>
      <c r="E1666" s="28"/>
      <c r="F1666" s="28"/>
      <c r="G1666" s="28"/>
      <c r="H1666" s="28" t="str">
        <f>IF(TRIM(D1666)="","",IFERROR(INDEX('Student Master'!C:C,MATCH(D1666,'Student Master'!B:B,0)),"Not Found"))</f>
        <v/>
      </c>
      <c r="I1666" s="28" t="str">
        <f>IF(TRIM(D1666)="","",IFERROR(INDEX('Student Master'!D:D,MATCH(D1666,'Student Master'!B:B,0)),"Not Found"))</f>
        <v/>
      </c>
      <c r="J1666" s="28" t="str">
        <f>IF(TRIM(D1666)="","",IFERROR(INDEX('Student Master'!H:H,MATCH(D1666,'Student Master'!B:B,0)),"Not Found"))</f>
        <v/>
      </c>
      <c r="K1666" s="28" t="str">
        <f>IF(TRIM(D1666)="","",IFERROR(INDEX('Student Master'!N:N,MATCH(D1666,'Student Master'!B:B,0)),"Not Found"))</f>
        <v/>
      </c>
      <c r="L1666" s="28" t="str">
        <f>IF(TRIM(D1666)="","",IFERROR(INDEX('Student Master'!L:L,MATCH(D1666,'Student Master'!B:B,0)),"Not Found"))</f>
        <v/>
      </c>
      <c r="M1666" s="28"/>
      <c r="N1666" s="28"/>
    </row>
    <row r="1667" spans="1:14" x14ac:dyDescent="0.35">
      <c r="A1667" s="28">
        <f t="shared" si="26"/>
        <v>1666</v>
      </c>
      <c r="B1667" s="30"/>
      <c r="C1667" s="28"/>
      <c r="D1667" s="28"/>
      <c r="E1667" s="28"/>
      <c r="F1667" s="28"/>
      <c r="G1667" s="28"/>
      <c r="H1667" s="28" t="str">
        <f>IF(TRIM(D1667)="","",IFERROR(INDEX('Student Master'!C:C,MATCH(D1667,'Student Master'!B:B,0)),"Not Found"))</f>
        <v/>
      </c>
      <c r="I1667" s="28" t="str">
        <f>IF(TRIM(D1667)="","",IFERROR(INDEX('Student Master'!D:D,MATCH(D1667,'Student Master'!B:B,0)),"Not Found"))</f>
        <v/>
      </c>
      <c r="J1667" s="28" t="str">
        <f>IF(TRIM(D1667)="","",IFERROR(INDEX('Student Master'!H:H,MATCH(D1667,'Student Master'!B:B,0)),"Not Found"))</f>
        <v/>
      </c>
      <c r="K1667" s="28" t="str">
        <f>IF(TRIM(D1667)="","",IFERROR(INDEX('Student Master'!N:N,MATCH(D1667,'Student Master'!B:B,0)),"Not Found"))</f>
        <v/>
      </c>
      <c r="L1667" s="28" t="str">
        <f>IF(TRIM(D1667)="","",IFERROR(INDEX('Student Master'!L:L,MATCH(D1667,'Student Master'!B:B,0)),"Not Found"))</f>
        <v/>
      </c>
      <c r="M1667" s="28"/>
      <c r="N1667" s="28"/>
    </row>
    <row r="1668" spans="1:14" x14ac:dyDescent="0.35">
      <c r="A1668" s="28">
        <f t="shared" si="26"/>
        <v>1667</v>
      </c>
      <c r="B1668" s="30"/>
      <c r="C1668" s="28"/>
      <c r="D1668" s="28"/>
      <c r="E1668" s="28"/>
      <c r="F1668" s="28"/>
      <c r="G1668" s="28"/>
      <c r="H1668" s="28" t="str">
        <f>IF(TRIM(D1668)="","",IFERROR(INDEX('Student Master'!C:C,MATCH(D1668,'Student Master'!B:B,0)),"Not Found"))</f>
        <v/>
      </c>
      <c r="I1668" s="28" t="str">
        <f>IF(TRIM(D1668)="","",IFERROR(INDEX('Student Master'!D:D,MATCH(D1668,'Student Master'!B:B,0)),"Not Found"))</f>
        <v/>
      </c>
      <c r="J1668" s="28" t="str">
        <f>IF(TRIM(D1668)="","",IFERROR(INDEX('Student Master'!H:H,MATCH(D1668,'Student Master'!B:B,0)),"Not Found"))</f>
        <v/>
      </c>
      <c r="K1668" s="28" t="str">
        <f>IF(TRIM(D1668)="","",IFERROR(INDEX('Student Master'!N:N,MATCH(D1668,'Student Master'!B:B,0)),"Not Found"))</f>
        <v/>
      </c>
      <c r="L1668" s="28" t="str">
        <f>IF(TRIM(D1668)="","",IFERROR(INDEX('Student Master'!L:L,MATCH(D1668,'Student Master'!B:B,0)),"Not Found"))</f>
        <v/>
      </c>
      <c r="M1668" s="28"/>
      <c r="N1668" s="28"/>
    </row>
    <row r="1669" spans="1:14" x14ac:dyDescent="0.35">
      <c r="A1669" s="28">
        <f t="shared" si="26"/>
        <v>1668</v>
      </c>
      <c r="B1669" s="30"/>
      <c r="C1669" s="28"/>
      <c r="D1669" s="28"/>
      <c r="E1669" s="28"/>
      <c r="F1669" s="28"/>
      <c r="G1669" s="28"/>
      <c r="H1669" s="28" t="str">
        <f>IF(TRIM(D1669)="","",IFERROR(INDEX('Student Master'!C:C,MATCH(D1669,'Student Master'!B:B,0)),"Not Found"))</f>
        <v/>
      </c>
      <c r="I1669" s="28" t="str">
        <f>IF(TRIM(D1669)="","",IFERROR(INDEX('Student Master'!D:D,MATCH(D1669,'Student Master'!B:B,0)),"Not Found"))</f>
        <v/>
      </c>
      <c r="J1669" s="28" t="str">
        <f>IF(TRIM(D1669)="","",IFERROR(INDEX('Student Master'!H:H,MATCH(D1669,'Student Master'!B:B,0)),"Not Found"))</f>
        <v/>
      </c>
      <c r="K1669" s="28" t="str">
        <f>IF(TRIM(D1669)="","",IFERROR(INDEX('Student Master'!N:N,MATCH(D1669,'Student Master'!B:B,0)),"Not Found"))</f>
        <v/>
      </c>
      <c r="L1669" s="28" t="str">
        <f>IF(TRIM(D1669)="","",IFERROR(INDEX('Student Master'!L:L,MATCH(D1669,'Student Master'!B:B,0)),"Not Found"))</f>
        <v/>
      </c>
      <c r="M1669" s="28"/>
      <c r="N1669" s="28"/>
    </row>
    <row r="1670" spans="1:14" x14ac:dyDescent="0.35">
      <c r="A1670" s="28">
        <f t="shared" si="26"/>
        <v>1669</v>
      </c>
      <c r="B1670" s="30"/>
      <c r="C1670" s="28"/>
      <c r="D1670" s="28"/>
      <c r="E1670" s="28"/>
      <c r="F1670" s="28"/>
      <c r="G1670" s="28"/>
      <c r="H1670" s="28" t="str">
        <f>IF(TRIM(D1670)="","",IFERROR(INDEX('Student Master'!C:C,MATCH(D1670,'Student Master'!B:B,0)),"Not Found"))</f>
        <v/>
      </c>
      <c r="I1670" s="28" t="str">
        <f>IF(TRIM(D1670)="","",IFERROR(INDEX('Student Master'!D:D,MATCH(D1670,'Student Master'!B:B,0)),"Not Found"))</f>
        <v/>
      </c>
      <c r="J1670" s="28" t="str">
        <f>IF(TRIM(D1670)="","",IFERROR(INDEX('Student Master'!H:H,MATCH(D1670,'Student Master'!B:B,0)),"Not Found"))</f>
        <v/>
      </c>
      <c r="K1670" s="28" t="str">
        <f>IF(TRIM(D1670)="","",IFERROR(INDEX('Student Master'!N:N,MATCH(D1670,'Student Master'!B:B,0)),"Not Found"))</f>
        <v/>
      </c>
      <c r="L1670" s="28" t="str">
        <f>IF(TRIM(D1670)="","",IFERROR(INDEX('Student Master'!L:L,MATCH(D1670,'Student Master'!B:B,0)),"Not Found"))</f>
        <v/>
      </c>
      <c r="M1670" s="28"/>
      <c r="N1670" s="28"/>
    </row>
    <row r="1671" spans="1:14" x14ac:dyDescent="0.35">
      <c r="A1671" s="28">
        <f t="shared" si="26"/>
        <v>1670</v>
      </c>
      <c r="B1671" s="30"/>
      <c r="C1671" s="28"/>
      <c r="D1671" s="28"/>
      <c r="E1671" s="28"/>
      <c r="F1671" s="28"/>
      <c r="G1671" s="28"/>
      <c r="H1671" s="28" t="str">
        <f>IF(TRIM(D1671)="","",IFERROR(INDEX('Student Master'!C:C,MATCH(D1671,'Student Master'!B:B,0)),"Not Found"))</f>
        <v/>
      </c>
      <c r="I1671" s="28" t="str">
        <f>IF(TRIM(D1671)="","",IFERROR(INDEX('Student Master'!D:D,MATCH(D1671,'Student Master'!B:B,0)),"Not Found"))</f>
        <v/>
      </c>
      <c r="J1671" s="28" t="str">
        <f>IF(TRIM(D1671)="","",IFERROR(INDEX('Student Master'!H:H,MATCH(D1671,'Student Master'!B:B,0)),"Not Found"))</f>
        <v/>
      </c>
      <c r="K1671" s="28" t="str">
        <f>IF(TRIM(D1671)="","",IFERROR(INDEX('Student Master'!N:N,MATCH(D1671,'Student Master'!B:B,0)),"Not Found"))</f>
        <v/>
      </c>
      <c r="L1671" s="28" t="str">
        <f>IF(TRIM(D1671)="","",IFERROR(INDEX('Student Master'!L:L,MATCH(D1671,'Student Master'!B:B,0)),"Not Found"))</f>
        <v/>
      </c>
      <c r="M1671" s="28"/>
      <c r="N1671" s="28"/>
    </row>
    <row r="1672" spans="1:14" x14ac:dyDescent="0.35">
      <c r="A1672" s="28">
        <f t="shared" si="26"/>
        <v>1671</v>
      </c>
      <c r="B1672" s="30"/>
      <c r="C1672" s="28"/>
      <c r="D1672" s="28"/>
      <c r="E1672" s="28"/>
      <c r="F1672" s="28"/>
      <c r="G1672" s="28"/>
      <c r="H1672" s="28" t="str">
        <f>IF(TRIM(D1672)="","",IFERROR(INDEX('Student Master'!C:C,MATCH(D1672,'Student Master'!B:B,0)),"Not Found"))</f>
        <v/>
      </c>
      <c r="I1672" s="28" t="str">
        <f>IF(TRIM(D1672)="","",IFERROR(INDEX('Student Master'!D:D,MATCH(D1672,'Student Master'!B:B,0)),"Not Found"))</f>
        <v/>
      </c>
      <c r="J1672" s="28" t="str">
        <f>IF(TRIM(D1672)="","",IFERROR(INDEX('Student Master'!H:H,MATCH(D1672,'Student Master'!B:B,0)),"Not Found"))</f>
        <v/>
      </c>
      <c r="K1672" s="28" t="str">
        <f>IF(TRIM(D1672)="","",IFERROR(INDEX('Student Master'!N:N,MATCH(D1672,'Student Master'!B:B,0)),"Not Found"))</f>
        <v/>
      </c>
      <c r="L1672" s="28" t="str">
        <f>IF(TRIM(D1672)="","",IFERROR(INDEX('Student Master'!L:L,MATCH(D1672,'Student Master'!B:B,0)),"Not Found"))</f>
        <v/>
      </c>
      <c r="M1672" s="28"/>
      <c r="N1672" s="28"/>
    </row>
    <row r="1673" spans="1:14" x14ac:dyDescent="0.35">
      <c r="A1673" s="28">
        <f t="shared" si="26"/>
        <v>1672</v>
      </c>
      <c r="B1673" s="30"/>
      <c r="C1673" s="28"/>
      <c r="D1673" s="28"/>
      <c r="E1673" s="28"/>
      <c r="F1673" s="28"/>
      <c r="G1673" s="28"/>
      <c r="H1673" s="28" t="str">
        <f>IF(TRIM(D1673)="","",IFERROR(INDEX('Student Master'!C:C,MATCH(D1673,'Student Master'!B:B,0)),"Not Found"))</f>
        <v/>
      </c>
      <c r="I1673" s="28" t="str">
        <f>IF(TRIM(D1673)="","",IFERROR(INDEX('Student Master'!D:D,MATCH(D1673,'Student Master'!B:B,0)),"Not Found"))</f>
        <v/>
      </c>
      <c r="J1673" s="28" t="str">
        <f>IF(TRIM(D1673)="","",IFERROR(INDEX('Student Master'!H:H,MATCH(D1673,'Student Master'!B:B,0)),"Not Found"))</f>
        <v/>
      </c>
      <c r="K1673" s="28" t="str">
        <f>IF(TRIM(D1673)="","",IFERROR(INDEX('Student Master'!N:N,MATCH(D1673,'Student Master'!B:B,0)),"Not Found"))</f>
        <v/>
      </c>
      <c r="L1673" s="28" t="str">
        <f>IF(TRIM(D1673)="","",IFERROR(INDEX('Student Master'!L:L,MATCH(D1673,'Student Master'!B:B,0)),"Not Found"))</f>
        <v/>
      </c>
      <c r="M1673" s="28"/>
      <c r="N1673" s="28"/>
    </row>
    <row r="1674" spans="1:14" x14ac:dyDescent="0.35">
      <c r="A1674" s="28">
        <f t="shared" si="26"/>
        <v>1673</v>
      </c>
      <c r="B1674" s="30"/>
      <c r="C1674" s="28"/>
      <c r="D1674" s="28"/>
      <c r="E1674" s="28"/>
      <c r="F1674" s="28"/>
      <c r="G1674" s="28"/>
      <c r="H1674" s="28" t="str">
        <f>IF(TRIM(D1674)="","",IFERROR(INDEX('Student Master'!C:C,MATCH(D1674,'Student Master'!B:B,0)),"Not Found"))</f>
        <v/>
      </c>
      <c r="I1674" s="28" t="str">
        <f>IF(TRIM(D1674)="","",IFERROR(INDEX('Student Master'!D:D,MATCH(D1674,'Student Master'!B:B,0)),"Not Found"))</f>
        <v/>
      </c>
      <c r="J1674" s="28" t="str">
        <f>IF(TRIM(D1674)="","",IFERROR(INDEX('Student Master'!H:H,MATCH(D1674,'Student Master'!B:B,0)),"Not Found"))</f>
        <v/>
      </c>
      <c r="K1674" s="28" t="str">
        <f>IF(TRIM(D1674)="","",IFERROR(INDEX('Student Master'!N:N,MATCH(D1674,'Student Master'!B:B,0)),"Not Found"))</f>
        <v/>
      </c>
      <c r="L1674" s="28" t="str">
        <f>IF(TRIM(D1674)="","",IFERROR(INDEX('Student Master'!L:L,MATCH(D1674,'Student Master'!B:B,0)),"Not Found"))</f>
        <v/>
      </c>
      <c r="M1674" s="28"/>
      <c r="N1674" s="28"/>
    </row>
    <row r="1675" spans="1:14" x14ac:dyDescent="0.35">
      <c r="A1675" s="28">
        <f t="shared" si="26"/>
        <v>1674</v>
      </c>
      <c r="B1675" s="30"/>
      <c r="C1675" s="28"/>
      <c r="D1675" s="28"/>
      <c r="E1675" s="28"/>
      <c r="F1675" s="28"/>
      <c r="G1675" s="28"/>
      <c r="H1675" s="28" t="str">
        <f>IF(TRIM(D1675)="","",IFERROR(INDEX('Student Master'!C:C,MATCH(D1675,'Student Master'!B:B,0)),"Not Found"))</f>
        <v/>
      </c>
      <c r="I1675" s="28" t="str">
        <f>IF(TRIM(D1675)="","",IFERROR(INDEX('Student Master'!D:D,MATCH(D1675,'Student Master'!B:B,0)),"Not Found"))</f>
        <v/>
      </c>
      <c r="J1675" s="28" t="str">
        <f>IF(TRIM(D1675)="","",IFERROR(INDEX('Student Master'!H:H,MATCH(D1675,'Student Master'!B:B,0)),"Not Found"))</f>
        <v/>
      </c>
      <c r="K1675" s="28" t="str">
        <f>IF(TRIM(D1675)="","",IFERROR(INDEX('Student Master'!N:N,MATCH(D1675,'Student Master'!B:B,0)),"Not Found"))</f>
        <v/>
      </c>
      <c r="L1675" s="28" t="str">
        <f>IF(TRIM(D1675)="","",IFERROR(INDEX('Student Master'!L:L,MATCH(D1675,'Student Master'!B:B,0)),"Not Found"))</f>
        <v/>
      </c>
      <c r="M1675" s="28"/>
      <c r="N1675" s="28"/>
    </row>
    <row r="1676" spans="1:14" x14ac:dyDescent="0.35">
      <c r="A1676" s="28">
        <f t="shared" si="26"/>
        <v>1675</v>
      </c>
      <c r="B1676" s="30"/>
      <c r="C1676" s="28"/>
      <c r="D1676" s="28"/>
      <c r="E1676" s="28"/>
      <c r="F1676" s="28"/>
      <c r="G1676" s="28"/>
      <c r="H1676" s="28" t="str">
        <f>IF(TRIM(D1676)="","",IFERROR(INDEX('Student Master'!C:C,MATCH(D1676,'Student Master'!B:B,0)),"Not Found"))</f>
        <v/>
      </c>
      <c r="I1676" s="28" t="str">
        <f>IF(TRIM(D1676)="","",IFERROR(INDEX('Student Master'!D:D,MATCH(D1676,'Student Master'!B:B,0)),"Not Found"))</f>
        <v/>
      </c>
      <c r="J1676" s="28" t="str">
        <f>IF(TRIM(D1676)="","",IFERROR(INDEX('Student Master'!H:H,MATCH(D1676,'Student Master'!B:B,0)),"Not Found"))</f>
        <v/>
      </c>
      <c r="K1676" s="28" t="str">
        <f>IF(TRIM(D1676)="","",IFERROR(INDEX('Student Master'!N:N,MATCH(D1676,'Student Master'!B:B,0)),"Not Found"))</f>
        <v/>
      </c>
      <c r="L1676" s="28" t="str">
        <f>IF(TRIM(D1676)="","",IFERROR(INDEX('Student Master'!L:L,MATCH(D1676,'Student Master'!B:B,0)),"Not Found"))</f>
        <v/>
      </c>
      <c r="M1676" s="28"/>
      <c r="N1676" s="28"/>
    </row>
    <row r="1677" spans="1:14" x14ac:dyDescent="0.35">
      <c r="A1677" s="28">
        <f t="shared" si="26"/>
        <v>1676</v>
      </c>
      <c r="B1677" s="30"/>
      <c r="C1677" s="28"/>
      <c r="D1677" s="28"/>
      <c r="E1677" s="28"/>
      <c r="F1677" s="28"/>
      <c r="G1677" s="28"/>
      <c r="H1677" s="28" t="str">
        <f>IF(TRIM(D1677)="","",IFERROR(INDEX('Student Master'!C:C,MATCH(D1677,'Student Master'!B:B,0)),"Not Found"))</f>
        <v/>
      </c>
      <c r="I1677" s="28" t="str">
        <f>IF(TRIM(D1677)="","",IFERROR(INDEX('Student Master'!D:D,MATCH(D1677,'Student Master'!B:B,0)),"Not Found"))</f>
        <v/>
      </c>
      <c r="J1677" s="28" t="str">
        <f>IF(TRIM(D1677)="","",IFERROR(INDEX('Student Master'!H:H,MATCH(D1677,'Student Master'!B:B,0)),"Not Found"))</f>
        <v/>
      </c>
      <c r="K1677" s="28" t="str">
        <f>IF(TRIM(D1677)="","",IFERROR(INDEX('Student Master'!N:N,MATCH(D1677,'Student Master'!B:B,0)),"Not Found"))</f>
        <v/>
      </c>
      <c r="L1677" s="28" t="str">
        <f>IF(TRIM(D1677)="","",IFERROR(INDEX('Student Master'!L:L,MATCH(D1677,'Student Master'!B:B,0)),"Not Found"))</f>
        <v/>
      </c>
      <c r="M1677" s="28"/>
      <c r="N1677" s="28"/>
    </row>
    <row r="1678" spans="1:14" x14ac:dyDescent="0.35">
      <c r="A1678" s="28">
        <f t="shared" si="26"/>
        <v>1677</v>
      </c>
      <c r="B1678" s="30"/>
      <c r="C1678" s="28"/>
      <c r="D1678" s="28"/>
      <c r="E1678" s="28"/>
      <c r="F1678" s="28"/>
      <c r="G1678" s="28"/>
      <c r="H1678" s="28" t="str">
        <f>IF(TRIM(D1678)="","",IFERROR(INDEX('Student Master'!C:C,MATCH(D1678,'Student Master'!B:B,0)),"Not Found"))</f>
        <v/>
      </c>
      <c r="I1678" s="28" t="str">
        <f>IF(TRIM(D1678)="","",IFERROR(INDEX('Student Master'!D:D,MATCH(D1678,'Student Master'!B:B,0)),"Not Found"))</f>
        <v/>
      </c>
      <c r="J1678" s="28" t="str">
        <f>IF(TRIM(D1678)="","",IFERROR(INDEX('Student Master'!H:H,MATCH(D1678,'Student Master'!B:B,0)),"Not Found"))</f>
        <v/>
      </c>
      <c r="K1678" s="28" t="str">
        <f>IF(TRIM(D1678)="","",IFERROR(INDEX('Student Master'!N:N,MATCH(D1678,'Student Master'!B:B,0)),"Not Found"))</f>
        <v/>
      </c>
      <c r="L1678" s="28" t="str">
        <f>IF(TRIM(D1678)="","",IFERROR(INDEX('Student Master'!L:L,MATCH(D1678,'Student Master'!B:B,0)),"Not Found"))</f>
        <v/>
      </c>
      <c r="M1678" s="28"/>
      <c r="N1678" s="28"/>
    </row>
    <row r="1679" spans="1:14" x14ac:dyDescent="0.35">
      <c r="A1679" s="28">
        <f t="shared" si="26"/>
        <v>1678</v>
      </c>
      <c r="B1679" s="30"/>
      <c r="C1679" s="28"/>
      <c r="D1679" s="28"/>
      <c r="E1679" s="28"/>
      <c r="F1679" s="28"/>
      <c r="G1679" s="28"/>
      <c r="H1679" s="28" t="str">
        <f>IF(TRIM(D1679)="","",IFERROR(INDEX('Student Master'!C:C,MATCH(D1679,'Student Master'!B:B,0)),"Not Found"))</f>
        <v/>
      </c>
      <c r="I1679" s="28" t="str">
        <f>IF(TRIM(D1679)="","",IFERROR(INDEX('Student Master'!D:D,MATCH(D1679,'Student Master'!B:B,0)),"Not Found"))</f>
        <v/>
      </c>
      <c r="J1679" s="28" t="str">
        <f>IF(TRIM(D1679)="","",IFERROR(INDEX('Student Master'!H:H,MATCH(D1679,'Student Master'!B:B,0)),"Not Found"))</f>
        <v/>
      </c>
      <c r="K1679" s="28" t="str">
        <f>IF(TRIM(D1679)="","",IFERROR(INDEX('Student Master'!N:N,MATCH(D1679,'Student Master'!B:B,0)),"Not Found"))</f>
        <v/>
      </c>
      <c r="L1679" s="28" t="str">
        <f>IF(TRIM(D1679)="","",IFERROR(INDEX('Student Master'!L:L,MATCH(D1679,'Student Master'!B:B,0)),"Not Found"))</f>
        <v/>
      </c>
      <c r="M1679" s="28"/>
      <c r="N1679" s="28"/>
    </row>
    <row r="1680" spans="1:14" x14ac:dyDescent="0.35">
      <c r="A1680" s="28">
        <f t="shared" si="26"/>
        <v>1679</v>
      </c>
      <c r="B1680" s="30"/>
      <c r="C1680" s="28"/>
      <c r="D1680" s="28"/>
      <c r="E1680" s="28"/>
      <c r="F1680" s="28"/>
      <c r="G1680" s="28"/>
      <c r="H1680" s="28" t="str">
        <f>IF(TRIM(D1680)="","",IFERROR(INDEX('Student Master'!C:C,MATCH(D1680,'Student Master'!B:B,0)),"Not Found"))</f>
        <v/>
      </c>
      <c r="I1680" s="28" t="str">
        <f>IF(TRIM(D1680)="","",IFERROR(INDEX('Student Master'!D:D,MATCH(D1680,'Student Master'!B:B,0)),"Not Found"))</f>
        <v/>
      </c>
      <c r="J1680" s="28" t="str">
        <f>IF(TRIM(D1680)="","",IFERROR(INDEX('Student Master'!H:H,MATCH(D1680,'Student Master'!B:B,0)),"Not Found"))</f>
        <v/>
      </c>
      <c r="K1680" s="28" t="str">
        <f>IF(TRIM(D1680)="","",IFERROR(INDEX('Student Master'!N:N,MATCH(D1680,'Student Master'!B:B,0)),"Not Found"))</f>
        <v/>
      </c>
      <c r="L1680" s="28" t="str">
        <f>IF(TRIM(D1680)="","",IFERROR(INDEX('Student Master'!L:L,MATCH(D1680,'Student Master'!B:B,0)),"Not Found"))</f>
        <v/>
      </c>
      <c r="M1680" s="28"/>
      <c r="N1680" s="28"/>
    </row>
    <row r="1681" spans="1:14" x14ac:dyDescent="0.35">
      <c r="A1681" s="28">
        <f t="shared" si="26"/>
        <v>1680</v>
      </c>
      <c r="B1681" s="30"/>
      <c r="C1681" s="28"/>
      <c r="D1681" s="28"/>
      <c r="E1681" s="28"/>
      <c r="F1681" s="28"/>
      <c r="G1681" s="28"/>
      <c r="H1681" s="28" t="str">
        <f>IF(TRIM(D1681)="","",IFERROR(INDEX('Student Master'!C:C,MATCH(D1681,'Student Master'!B:B,0)),"Not Found"))</f>
        <v/>
      </c>
      <c r="I1681" s="28" t="str">
        <f>IF(TRIM(D1681)="","",IFERROR(INDEX('Student Master'!D:D,MATCH(D1681,'Student Master'!B:B,0)),"Not Found"))</f>
        <v/>
      </c>
      <c r="J1681" s="28" t="str">
        <f>IF(TRIM(D1681)="","",IFERROR(INDEX('Student Master'!H:H,MATCH(D1681,'Student Master'!B:B,0)),"Not Found"))</f>
        <v/>
      </c>
      <c r="K1681" s="28" t="str">
        <f>IF(TRIM(D1681)="","",IFERROR(INDEX('Student Master'!N:N,MATCH(D1681,'Student Master'!B:B,0)),"Not Found"))</f>
        <v/>
      </c>
      <c r="L1681" s="28" t="str">
        <f>IF(TRIM(D1681)="","",IFERROR(INDEX('Student Master'!L:L,MATCH(D1681,'Student Master'!B:B,0)),"Not Found"))</f>
        <v/>
      </c>
      <c r="M1681" s="28"/>
      <c r="N1681" s="28"/>
    </row>
    <row r="1682" spans="1:14" x14ac:dyDescent="0.35">
      <c r="A1682" s="28">
        <f t="shared" ref="A1682:A1745" si="27">A1681+1</f>
        <v>1681</v>
      </c>
      <c r="B1682" s="30"/>
      <c r="C1682" s="28"/>
      <c r="D1682" s="28"/>
      <c r="E1682" s="28"/>
      <c r="F1682" s="28"/>
      <c r="G1682" s="28"/>
      <c r="H1682" s="28" t="str">
        <f>IF(TRIM(D1682)="","",IFERROR(INDEX('Student Master'!C:C,MATCH(D1682,'Student Master'!B:B,0)),"Not Found"))</f>
        <v/>
      </c>
      <c r="I1682" s="28" t="str">
        <f>IF(TRIM(D1682)="","",IFERROR(INDEX('Student Master'!D:D,MATCH(D1682,'Student Master'!B:B,0)),"Not Found"))</f>
        <v/>
      </c>
      <c r="J1682" s="28" t="str">
        <f>IF(TRIM(D1682)="","",IFERROR(INDEX('Student Master'!H:H,MATCH(D1682,'Student Master'!B:B,0)),"Not Found"))</f>
        <v/>
      </c>
      <c r="K1682" s="28" t="str">
        <f>IF(TRIM(D1682)="","",IFERROR(INDEX('Student Master'!N:N,MATCH(D1682,'Student Master'!B:B,0)),"Not Found"))</f>
        <v/>
      </c>
      <c r="L1682" s="28" t="str">
        <f>IF(TRIM(D1682)="","",IFERROR(INDEX('Student Master'!L:L,MATCH(D1682,'Student Master'!B:B,0)),"Not Found"))</f>
        <v/>
      </c>
      <c r="M1682" s="28"/>
      <c r="N1682" s="28"/>
    </row>
    <row r="1683" spans="1:14" x14ac:dyDescent="0.35">
      <c r="A1683" s="28">
        <f t="shared" si="27"/>
        <v>1682</v>
      </c>
      <c r="B1683" s="30"/>
      <c r="C1683" s="28"/>
      <c r="D1683" s="28"/>
      <c r="E1683" s="28"/>
      <c r="F1683" s="28"/>
      <c r="G1683" s="28"/>
      <c r="H1683" s="28" t="str">
        <f>IF(TRIM(D1683)="","",IFERROR(INDEX('Student Master'!C:C,MATCH(D1683,'Student Master'!B:B,0)),"Not Found"))</f>
        <v/>
      </c>
      <c r="I1683" s="28" t="str">
        <f>IF(TRIM(D1683)="","",IFERROR(INDEX('Student Master'!D:D,MATCH(D1683,'Student Master'!B:B,0)),"Not Found"))</f>
        <v/>
      </c>
      <c r="J1683" s="28" t="str">
        <f>IF(TRIM(D1683)="","",IFERROR(INDEX('Student Master'!H:H,MATCH(D1683,'Student Master'!B:B,0)),"Not Found"))</f>
        <v/>
      </c>
      <c r="K1683" s="28" t="str">
        <f>IF(TRIM(D1683)="","",IFERROR(INDEX('Student Master'!N:N,MATCH(D1683,'Student Master'!B:B,0)),"Not Found"))</f>
        <v/>
      </c>
      <c r="L1683" s="28" t="str">
        <f>IF(TRIM(D1683)="","",IFERROR(INDEX('Student Master'!L:L,MATCH(D1683,'Student Master'!B:B,0)),"Not Found"))</f>
        <v/>
      </c>
      <c r="M1683" s="28"/>
      <c r="N1683" s="28"/>
    </row>
    <row r="1684" spans="1:14" x14ac:dyDescent="0.35">
      <c r="A1684" s="28">
        <f t="shared" si="27"/>
        <v>1683</v>
      </c>
      <c r="B1684" s="30"/>
      <c r="C1684" s="28"/>
      <c r="D1684" s="28"/>
      <c r="E1684" s="28"/>
      <c r="F1684" s="28"/>
      <c r="G1684" s="28"/>
      <c r="H1684" s="28" t="str">
        <f>IF(TRIM(D1684)="","",IFERROR(INDEX('Student Master'!C:C,MATCH(D1684,'Student Master'!B:B,0)),"Not Found"))</f>
        <v/>
      </c>
      <c r="I1684" s="28" t="str">
        <f>IF(TRIM(D1684)="","",IFERROR(INDEX('Student Master'!D:D,MATCH(D1684,'Student Master'!B:B,0)),"Not Found"))</f>
        <v/>
      </c>
      <c r="J1684" s="28" t="str">
        <f>IF(TRIM(D1684)="","",IFERROR(INDEX('Student Master'!H:H,MATCH(D1684,'Student Master'!B:B,0)),"Not Found"))</f>
        <v/>
      </c>
      <c r="K1684" s="28" t="str">
        <f>IF(TRIM(D1684)="","",IFERROR(INDEX('Student Master'!N:N,MATCH(D1684,'Student Master'!B:B,0)),"Not Found"))</f>
        <v/>
      </c>
      <c r="L1684" s="28" t="str">
        <f>IF(TRIM(D1684)="","",IFERROR(INDEX('Student Master'!L:L,MATCH(D1684,'Student Master'!B:B,0)),"Not Found"))</f>
        <v/>
      </c>
      <c r="M1684" s="28"/>
      <c r="N1684" s="28"/>
    </row>
    <row r="1685" spans="1:14" x14ac:dyDescent="0.35">
      <c r="A1685" s="28">
        <f t="shared" si="27"/>
        <v>1684</v>
      </c>
      <c r="B1685" s="30"/>
      <c r="C1685" s="28"/>
      <c r="D1685" s="28"/>
      <c r="E1685" s="28"/>
      <c r="F1685" s="28"/>
      <c r="G1685" s="28"/>
      <c r="H1685" s="28" t="str">
        <f>IF(TRIM(D1685)="","",IFERROR(INDEX('Student Master'!C:C,MATCH(D1685,'Student Master'!B:B,0)),"Not Found"))</f>
        <v/>
      </c>
      <c r="I1685" s="28" t="str">
        <f>IF(TRIM(D1685)="","",IFERROR(INDEX('Student Master'!D:D,MATCH(D1685,'Student Master'!B:B,0)),"Not Found"))</f>
        <v/>
      </c>
      <c r="J1685" s="28" t="str">
        <f>IF(TRIM(D1685)="","",IFERROR(INDEX('Student Master'!H:H,MATCH(D1685,'Student Master'!B:B,0)),"Not Found"))</f>
        <v/>
      </c>
      <c r="K1685" s="28" t="str">
        <f>IF(TRIM(D1685)="","",IFERROR(INDEX('Student Master'!N:N,MATCH(D1685,'Student Master'!B:B,0)),"Not Found"))</f>
        <v/>
      </c>
      <c r="L1685" s="28" t="str">
        <f>IF(TRIM(D1685)="","",IFERROR(INDEX('Student Master'!L:L,MATCH(D1685,'Student Master'!B:B,0)),"Not Found"))</f>
        <v/>
      </c>
      <c r="M1685" s="28"/>
      <c r="N1685" s="28"/>
    </row>
    <row r="1686" spans="1:14" x14ac:dyDescent="0.35">
      <c r="A1686" s="28">
        <f t="shared" si="27"/>
        <v>1685</v>
      </c>
      <c r="B1686" s="30"/>
      <c r="C1686" s="28"/>
      <c r="D1686" s="28"/>
      <c r="E1686" s="28"/>
      <c r="F1686" s="28"/>
      <c r="G1686" s="28"/>
      <c r="H1686" s="28" t="str">
        <f>IF(TRIM(D1686)="","",IFERROR(INDEX('Student Master'!C:C,MATCH(D1686,'Student Master'!B:B,0)),"Not Found"))</f>
        <v/>
      </c>
      <c r="I1686" s="28" t="str">
        <f>IF(TRIM(D1686)="","",IFERROR(INDEX('Student Master'!D:D,MATCH(D1686,'Student Master'!B:B,0)),"Not Found"))</f>
        <v/>
      </c>
      <c r="J1686" s="28" t="str">
        <f>IF(TRIM(D1686)="","",IFERROR(INDEX('Student Master'!H:H,MATCH(D1686,'Student Master'!B:B,0)),"Not Found"))</f>
        <v/>
      </c>
      <c r="K1686" s="28" t="str">
        <f>IF(TRIM(D1686)="","",IFERROR(INDEX('Student Master'!N:N,MATCH(D1686,'Student Master'!B:B,0)),"Not Found"))</f>
        <v/>
      </c>
      <c r="L1686" s="28" t="str">
        <f>IF(TRIM(D1686)="","",IFERROR(INDEX('Student Master'!L:L,MATCH(D1686,'Student Master'!B:B,0)),"Not Found"))</f>
        <v/>
      </c>
      <c r="M1686" s="28"/>
      <c r="N1686" s="28"/>
    </row>
    <row r="1687" spans="1:14" x14ac:dyDescent="0.35">
      <c r="A1687" s="28">
        <f t="shared" si="27"/>
        <v>1686</v>
      </c>
      <c r="B1687" s="30"/>
      <c r="C1687" s="28"/>
      <c r="D1687" s="28"/>
      <c r="E1687" s="28"/>
      <c r="F1687" s="28"/>
      <c r="G1687" s="28"/>
      <c r="H1687" s="28" t="str">
        <f>IF(TRIM(D1687)="","",IFERROR(INDEX('Student Master'!C:C,MATCH(D1687,'Student Master'!B:B,0)),"Not Found"))</f>
        <v/>
      </c>
      <c r="I1687" s="28" t="str">
        <f>IF(TRIM(D1687)="","",IFERROR(INDEX('Student Master'!D:D,MATCH(D1687,'Student Master'!B:B,0)),"Not Found"))</f>
        <v/>
      </c>
      <c r="J1687" s="28" t="str">
        <f>IF(TRIM(D1687)="","",IFERROR(INDEX('Student Master'!H:H,MATCH(D1687,'Student Master'!B:B,0)),"Not Found"))</f>
        <v/>
      </c>
      <c r="K1687" s="28" t="str">
        <f>IF(TRIM(D1687)="","",IFERROR(INDEX('Student Master'!N:N,MATCH(D1687,'Student Master'!B:B,0)),"Not Found"))</f>
        <v/>
      </c>
      <c r="L1687" s="28" t="str">
        <f>IF(TRIM(D1687)="","",IFERROR(INDEX('Student Master'!L:L,MATCH(D1687,'Student Master'!B:B,0)),"Not Found"))</f>
        <v/>
      </c>
      <c r="M1687" s="28"/>
      <c r="N1687" s="28"/>
    </row>
    <row r="1688" spans="1:14" x14ac:dyDescent="0.35">
      <c r="A1688" s="28">
        <f t="shared" si="27"/>
        <v>1687</v>
      </c>
      <c r="B1688" s="30"/>
      <c r="C1688" s="28"/>
      <c r="D1688" s="28"/>
      <c r="E1688" s="28"/>
      <c r="F1688" s="28"/>
      <c r="G1688" s="28"/>
      <c r="H1688" s="28" t="str">
        <f>IF(TRIM(D1688)="","",IFERROR(INDEX('Student Master'!C:C,MATCH(D1688,'Student Master'!B:B,0)),"Not Found"))</f>
        <v/>
      </c>
      <c r="I1688" s="28" t="str">
        <f>IF(TRIM(D1688)="","",IFERROR(INDEX('Student Master'!D:D,MATCH(D1688,'Student Master'!B:B,0)),"Not Found"))</f>
        <v/>
      </c>
      <c r="J1688" s="28" t="str">
        <f>IF(TRIM(D1688)="","",IFERROR(INDEX('Student Master'!H:H,MATCH(D1688,'Student Master'!B:B,0)),"Not Found"))</f>
        <v/>
      </c>
      <c r="K1688" s="28" t="str">
        <f>IF(TRIM(D1688)="","",IFERROR(INDEX('Student Master'!N:N,MATCH(D1688,'Student Master'!B:B,0)),"Not Found"))</f>
        <v/>
      </c>
      <c r="L1688" s="28" t="str">
        <f>IF(TRIM(D1688)="","",IFERROR(INDEX('Student Master'!L:L,MATCH(D1688,'Student Master'!B:B,0)),"Not Found"))</f>
        <v/>
      </c>
      <c r="M1688" s="28"/>
      <c r="N1688" s="28"/>
    </row>
    <row r="1689" spans="1:14" x14ac:dyDescent="0.35">
      <c r="A1689" s="28">
        <f t="shared" si="27"/>
        <v>1688</v>
      </c>
      <c r="B1689" s="30"/>
      <c r="C1689" s="28"/>
      <c r="D1689" s="28"/>
      <c r="E1689" s="28"/>
      <c r="F1689" s="28"/>
      <c r="G1689" s="28"/>
      <c r="H1689" s="28" t="str">
        <f>IF(TRIM(D1689)="","",IFERROR(INDEX('Student Master'!C:C,MATCH(D1689,'Student Master'!B:B,0)),"Not Found"))</f>
        <v/>
      </c>
      <c r="I1689" s="28" t="str">
        <f>IF(TRIM(D1689)="","",IFERROR(INDEX('Student Master'!D:D,MATCH(D1689,'Student Master'!B:B,0)),"Not Found"))</f>
        <v/>
      </c>
      <c r="J1689" s="28" t="str">
        <f>IF(TRIM(D1689)="","",IFERROR(INDEX('Student Master'!H:H,MATCH(D1689,'Student Master'!B:B,0)),"Not Found"))</f>
        <v/>
      </c>
      <c r="K1689" s="28" t="str">
        <f>IF(TRIM(D1689)="","",IFERROR(INDEX('Student Master'!N:N,MATCH(D1689,'Student Master'!B:B,0)),"Not Found"))</f>
        <v/>
      </c>
      <c r="L1689" s="28" t="str">
        <f>IF(TRIM(D1689)="","",IFERROR(INDEX('Student Master'!L:L,MATCH(D1689,'Student Master'!B:B,0)),"Not Found"))</f>
        <v/>
      </c>
      <c r="M1689" s="28"/>
      <c r="N1689" s="28"/>
    </row>
    <row r="1690" spans="1:14" x14ac:dyDescent="0.35">
      <c r="A1690" s="28">
        <f t="shared" si="27"/>
        <v>1689</v>
      </c>
      <c r="B1690" s="30"/>
      <c r="C1690" s="28"/>
      <c r="D1690" s="28"/>
      <c r="E1690" s="28"/>
      <c r="F1690" s="28"/>
      <c r="G1690" s="28"/>
      <c r="H1690" s="28" t="str">
        <f>IF(TRIM(D1690)="","",IFERROR(INDEX('Student Master'!C:C,MATCH(D1690,'Student Master'!B:B,0)),"Not Found"))</f>
        <v/>
      </c>
      <c r="I1690" s="28" t="str">
        <f>IF(TRIM(D1690)="","",IFERROR(INDEX('Student Master'!D:D,MATCH(D1690,'Student Master'!B:B,0)),"Not Found"))</f>
        <v/>
      </c>
      <c r="J1690" s="28" t="str">
        <f>IF(TRIM(D1690)="","",IFERROR(INDEX('Student Master'!H:H,MATCH(D1690,'Student Master'!B:B,0)),"Not Found"))</f>
        <v/>
      </c>
      <c r="K1690" s="28" t="str">
        <f>IF(TRIM(D1690)="","",IFERROR(INDEX('Student Master'!N:N,MATCH(D1690,'Student Master'!B:B,0)),"Not Found"))</f>
        <v/>
      </c>
      <c r="L1690" s="28" t="str">
        <f>IF(TRIM(D1690)="","",IFERROR(INDEX('Student Master'!L:L,MATCH(D1690,'Student Master'!B:B,0)),"Not Found"))</f>
        <v/>
      </c>
      <c r="M1690" s="28"/>
      <c r="N1690" s="28"/>
    </row>
    <row r="1691" spans="1:14" x14ac:dyDescent="0.35">
      <c r="A1691" s="28">
        <f t="shared" si="27"/>
        <v>1690</v>
      </c>
      <c r="B1691" s="30"/>
      <c r="C1691" s="28"/>
      <c r="D1691" s="28"/>
      <c r="E1691" s="28"/>
      <c r="F1691" s="28"/>
      <c r="G1691" s="28"/>
      <c r="H1691" s="28" t="str">
        <f>IF(TRIM(D1691)="","",IFERROR(INDEX('Student Master'!C:C,MATCH(D1691,'Student Master'!B:B,0)),"Not Found"))</f>
        <v/>
      </c>
      <c r="I1691" s="28" t="str">
        <f>IF(TRIM(D1691)="","",IFERROR(INDEX('Student Master'!D:D,MATCH(D1691,'Student Master'!B:B,0)),"Not Found"))</f>
        <v/>
      </c>
      <c r="J1691" s="28" t="str">
        <f>IF(TRIM(D1691)="","",IFERROR(INDEX('Student Master'!H:H,MATCH(D1691,'Student Master'!B:B,0)),"Not Found"))</f>
        <v/>
      </c>
      <c r="K1691" s="28" t="str">
        <f>IF(TRIM(D1691)="","",IFERROR(INDEX('Student Master'!N:N,MATCH(D1691,'Student Master'!B:B,0)),"Not Found"))</f>
        <v/>
      </c>
      <c r="L1691" s="28" t="str">
        <f>IF(TRIM(D1691)="","",IFERROR(INDEX('Student Master'!L:L,MATCH(D1691,'Student Master'!B:B,0)),"Not Found"))</f>
        <v/>
      </c>
      <c r="M1691" s="28"/>
      <c r="N1691" s="28"/>
    </row>
    <row r="1692" spans="1:14" x14ac:dyDescent="0.35">
      <c r="A1692" s="28">
        <f t="shared" si="27"/>
        <v>1691</v>
      </c>
      <c r="B1692" s="30"/>
      <c r="C1692" s="28"/>
      <c r="D1692" s="28"/>
      <c r="E1692" s="28"/>
      <c r="F1692" s="28"/>
      <c r="G1692" s="28"/>
      <c r="H1692" s="28" t="str">
        <f>IF(TRIM(D1692)="","",IFERROR(INDEX('Student Master'!C:C,MATCH(D1692,'Student Master'!B:B,0)),"Not Found"))</f>
        <v/>
      </c>
      <c r="I1692" s="28" t="str">
        <f>IF(TRIM(D1692)="","",IFERROR(INDEX('Student Master'!D:D,MATCH(D1692,'Student Master'!B:B,0)),"Not Found"))</f>
        <v/>
      </c>
      <c r="J1692" s="28" t="str">
        <f>IF(TRIM(D1692)="","",IFERROR(INDEX('Student Master'!H:H,MATCH(D1692,'Student Master'!B:B,0)),"Not Found"))</f>
        <v/>
      </c>
      <c r="K1692" s="28" t="str">
        <f>IF(TRIM(D1692)="","",IFERROR(INDEX('Student Master'!N:N,MATCH(D1692,'Student Master'!B:B,0)),"Not Found"))</f>
        <v/>
      </c>
      <c r="L1692" s="28" t="str">
        <f>IF(TRIM(D1692)="","",IFERROR(INDEX('Student Master'!L:L,MATCH(D1692,'Student Master'!B:B,0)),"Not Found"))</f>
        <v/>
      </c>
      <c r="M1692" s="28"/>
      <c r="N1692" s="28"/>
    </row>
    <row r="1693" spans="1:14" x14ac:dyDescent="0.35">
      <c r="A1693" s="28">
        <f t="shared" si="27"/>
        <v>1692</v>
      </c>
      <c r="B1693" s="30"/>
      <c r="C1693" s="28"/>
      <c r="D1693" s="28"/>
      <c r="E1693" s="28"/>
      <c r="F1693" s="28"/>
      <c r="G1693" s="28"/>
      <c r="H1693" s="28" t="str">
        <f>IF(TRIM(D1693)="","",IFERROR(INDEX('Student Master'!C:C,MATCH(D1693,'Student Master'!B:B,0)),"Not Found"))</f>
        <v/>
      </c>
      <c r="I1693" s="28" t="str">
        <f>IF(TRIM(D1693)="","",IFERROR(INDEX('Student Master'!D:D,MATCH(D1693,'Student Master'!B:B,0)),"Not Found"))</f>
        <v/>
      </c>
      <c r="J1693" s="28" t="str">
        <f>IF(TRIM(D1693)="","",IFERROR(INDEX('Student Master'!H:H,MATCH(D1693,'Student Master'!B:B,0)),"Not Found"))</f>
        <v/>
      </c>
      <c r="K1693" s="28" t="str">
        <f>IF(TRIM(D1693)="","",IFERROR(INDEX('Student Master'!N:N,MATCH(D1693,'Student Master'!B:B,0)),"Not Found"))</f>
        <v/>
      </c>
      <c r="L1693" s="28" t="str">
        <f>IF(TRIM(D1693)="","",IFERROR(INDEX('Student Master'!L:L,MATCH(D1693,'Student Master'!B:B,0)),"Not Found"))</f>
        <v/>
      </c>
      <c r="M1693" s="28"/>
      <c r="N1693" s="28"/>
    </row>
    <row r="1694" spans="1:14" x14ac:dyDescent="0.35">
      <c r="A1694" s="28">
        <f t="shared" si="27"/>
        <v>1693</v>
      </c>
      <c r="B1694" s="30"/>
      <c r="C1694" s="28"/>
      <c r="D1694" s="28"/>
      <c r="E1694" s="28"/>
      <c r="F1694" s="28"/>
      <c r="G1694" s="28"/>
      <c r="H1694" s="28" t="str">
        <f>IF(TRIM(D1694)="","",IFERROR(INDEX('Student Master'!C:C,MATCH(D1694,'Student Master'!B:B,0)),"Not Found"))</f>
        <v/>
      </c>
      <c r="I1694" s="28" t="str">
        <f>IF(TRIM(D1694)="","",IFERROR(INDEX('Student Master'!D:D,MATCH(D1694,'Student Master'!B:B,0)),"Not Found"))</f>
        <v/>
      </c>
      <c r="J1694" s="28" t="str">
        <f>IF(TRIM(D1694)="","",IFERROR(INDEX('Student Master'!H:H,MATCH(D1694,'Student Master'!B:B,0)),"Not Found"))</f>
        <v/>
      </c>
      <c r="K1694" s="28" t="str">
        <f>IF(TRIM(D1694)="","",IFERROR(INDEX('Student Master'!N:N,MATCH(D1694,'Student Master'!B:B,0)),"Not Found"))</f>
        <v/>
      </c>
      <c r="L1694" s="28" t="str">
        <f>IF(TRIM(D1694)="","",IFERROR(INDEX('Student Master'!L:L,MATCH(D1694,'Student Master'!B:B,0)),"Not Found"))</f>
        <v/>
      </c>
      <c r="M1694" s="28"/>
      <c r="N1694" s="28"/>
    </row>
    <row r="1695" spans="1:14" x14ac:dyDescent="0.35">
      <c r="A1695" s="28">
        <f t="shared" si="27"/>
        <v>1694</v>
      </c>
      <c r="B1695" s="30"/>
      <c r="C1695" s="28"/>
      <c r="D1695" s="28"/>
      <c r="E1695" s="28"/>
      <c r="F1695" s="28"/>
      <c r="G1695" s="28"/>
      <c r="H1695" s="28" t="str">
        <f>IF(TRIM(D1695)="","",IFERROR(INDEX('Student Master'!C:C,MATCH(D1695,'Student Master'!B:B,0)),"Not Found"))</f>
        <v/>
      </c>
      <c r="I1695" s="28" t="str">
        <f>IF(TRIM(D1695)="","",IFERROR(INDEX('Student Master'!D:D,MATCH(D1695,'Student Master'!B:B,0)),"Not Found"))</f>
        <v/>
      </c>
      <c r="J1695" s="28" t="str">
        <f>IF(TRIM(D1695)="","",IFERROR(INDEX('Student Master'!H:H,MATCH(D1695,'Student Master'!B:B,0)),"Not Found"))</f>
        <v/>
      </c>
      <c r="K1695" s="28" t="str">
        <f>IF(TRIM(D1695)="","",IFERROR(INDEX('Student Master'!N:N,MATCH(D1695,'Student Master'!B:B,0)),"Not Found"))</f>
        <v/>
      </c>
      <c r="L1695" s="28" t="str">
        <f>IF(TRIM(D1695)="","",IFERROR(INDEX('Student Master'!L:L,MATCH(D1695,'Student Master'!B:B,0)),"Not Found"))</f>
        <v/>
      </c>
      <c r="M1695" s="28"/>
      <c r="N1695" s="28"/>
    </row>
    <row r="1696" spans="1:14" x14ac:dyDescent="0.35">
      <c r="A1696" s="28">
        <f t="shared" si="27"/>
        <v>1695</v>
      </c>
      <c r="B1696" s="30"/>
      <c r="C1696" s="28"/>
      <c r="D1696" s="28"/>
      <c r="E1696" s="28"/>
      <c r="F1696" s="28"/>
      <c r="G1696" s="28"/>
      <c r="H1696" s="28" t="str">
        <f>IF(TRIM(D1696)="","",IFERROR(INDEX('Student Master'!C:C,MATCH(D1696,'Student Master'!B:B,0)),"Not Found"))</f>
        <v/>
      </c>
      <c r="I1696" s="28" t="str">
        <f>IF(TRIM(D1696)="","",IFERROR(INDEX('Student Master'!D:D,MATCH(D1696,'Student Master'!B:B,0)),"Not Found"))</f>
        <v/>
      </c>
      <c r="J1696" s="28" t="str">
        <f>IF(TRIM(D1696)="","",IFERROR(INDEX('Student Master'!H:H,MATCH(D1696,'Student Master'!B:B,0)),"Not Found"))</f>
        <v/>
      </c>
      <c r="K1696" s="28" t="str">
        <f>IF(TRIM(D1696)="","",IFERROR(INDEX('Student Master'!N:N,MATCH(D1696,'Student Master'!B:B,0)),"Not Found"))</f>
        <v/>
      </c>
      <c r="L1696" s="28" t="str">
        <f>IF(TRIM(D1696)="","",IFERROR(INDEX('Student Master'!L:L,MATCH(D1696,'Student Master'!B:B,0)),"Not Found"))</f>
        <v/>
      </c>
      <c r="M1696" s="28"/>
      <c r="N1696" s="28"/>
    </row>
    <row r="1697" spans="1:14" x14ac:dyDescent="0.35">
      <c r="A1697" s="28">
        <f t="shared" si="27"/>
        <v>1696</v>
      </c>
      <c r="B1697" s="30"/>
      <c r="C1697" s="28"/>
      <c r="D1697" s="28"/>
      <c r="E1697" s="28"/>
      <c r="F1697" s="28"/>
      <c r="G1697" s="28"/>
      <c r="H1697" s="28" t="str">
        <f>IF(TRIM(D1697)="","",IFERROR(INDEX('Student Master'!C:C,MATCH(D1697,'Student Master'!B:B,0)),"Not Found"))</f>
        <v/>
      </c>
      <c r="I1697" s="28" t="str">
        <f>IF(TRIM(D1697)="","",IFERROR(INDEX('Student Master'!D:D,MATCH(D1697,'Student Master'!B:B,0)),"Not Found"))</f>
        <v/>
      </c>
      <c r="J1697" s="28" t="str">
        <f>IF(TRIM(D1697)="","",IFERROR(INDEX('Student Master'!H:H,MATCH(D1697,'Student Master'!B:B,0)),"Not Found"))</f>
        <v/>
      </c>
      <c r="K1697" s="28" t="str">
        <f>IF(TRIM(D1697)="","",IFERROR(INDEX('Student Master'!N:N,MATCH(D1697,'Student Master'!B:B,0)),"Not Found"))</f>
        <v/>
      </c>
      <c r="L1697" s="28" t="str">
        <f>IF(TRIM(D1697)="","",IFERROR(INDEX('Student Master'!L:L,MATCH(D1697,'Student Master'!B:B,0)),"Not Found"))</f>
        <v/>
      </c>
      <c r="M1697" s="28"/>
      <c r="N1697" s="28"/>
    </row>
    <row r="1698" spans="1:14" x14ac:dyDescent="0.35">
      <c r="A1698" s="28">
        <f t="shared" si="27"/>
        <v>1697</v>
      </c>
      <c r="B1698" s="30"/>
      <c r="C1698" s="28"/>
      <c r="D1698" s="28"/>
      <c r="E1698" s="28"/>
      <c r="F1698" s="28"/>
      <c r="G1698" s="28"/>
      <c r="H1698" s="28" t="str">
        <f>IF(TRIM(D1698)="","",IFERROR(INDEX('Student Master'!C:C,MATCH(D1698,'Student Master'!B:B,0)),"Not Found"))</f>
        <v/>
      </c>
      <c r="I1698" s="28" t="str">
        <f>IF(TRIM(D1698)="","",IFERROR(INDEX('Student Master'!D:D,MATCH(D1698,'Student Master'!B:B,0)),"Not Found"))</f>
        <v/>
      </c>
      <c r="J1698" s="28" t="str">
        <f>IF(TRIM(D1698)="","",IFERROR(INDEX('Student Master'!H:H,MATCH(D1698,'Student Master'!B:B,0)),"Not Found"))</f>
        <v/>
      </c>
      <c r="K1698" s="28" t="str">
        <f>IF(TRIM(D1698)="","",IFERROR(INDEX('Student Master'!N:N,MATCH(D1698,'Student Master'!B:B,0)),"Not Found"))</f>
        <v/>
      </c>
      <c r="L1698" s="28" t="str">
        <f>IF(TRIM(D1698)="","",IFERROR(INDEX('Student Master'!L:L,MATCH(D1698,'Student Master'!B:B,0)),"Not Found"))</f>
        <v/>
      </c>
      <c r="M1698" s="28"/>
      <c r="N1698" s="28"/>
    </row>
    <row r="1699" spans="1:14" x14ac:dyDescent="0.35">
      <c r="A1699" s="28">
        <f t="shared" si="27"/>
        <v>1698</v>
      </c>
      <c r="B1699" s="30"/>
      <c r="C1699" s="28"/>
      <c r="D1699" s="28"/>
      <c r="E1699" s="28"/>
      <c r="F1699" s="28"/>
      <c r="G1699" s="28"/>
      <c r="H1699" s="28" t="str">
        <f>IF(TRIM(D1699)="","",IFERROR(INDEX('Student Master'!C:C,MATCH(D1699,'Student Master'!B:B,0)),"Not Found"))</f>
        <v/>
      </c>
      <c r="I1699" s="28" t="str">
        <f>IF(TRIM(D1699)="","",IFERROR(INDEX('Student Master'!D:D,MATCH(D1699,'Student Master'!B:B,0)),"Not Found"))</f>
        <v/>
      </c>
      <c r="J1699" s="28" t="str">
        <f>IF(TRIM(D1699)="","",IFERROR(INDEX('Student Master'!H:H,MATCH(D1699,'Student Master'!B:B,0)),"Not Found"))</f>
        <v/>
      </c>
      <c r="K1699" s="28" t="str">
        <f>IF(TRIM(D1699)="","",IFERROR(INDEX('Student Master'!N:N,MATCH(D1699,'Student Master'!B:B,0)),"Not Found"))</f>
        <v/>
      </c>
      <c r="L1699" s="28" t="str">
        <f>IF(TRIM(D1699)="","",IFERROR(INDEX('Student Master'!L:L,MATCH(D1699,'Student Master'!B:B,0)),"Not Found"))</f>
        <v/>
      </c>
      <c r="M1699" s="28"/>
      <c r="N1699" s="28"/>
    </row>
    <row r="1700" spans="1:14" x14ac:dyDescent="0.35">
      <c r="A1700" s="28">
        <f t="shared" si="27"/>
        <v>1699</v>
      </c>
      <c r="B1700" s="30"/>
      <c r="C1700" s="28"/>
      <c r="D1700" s="28"/>
      <c r="E1700" s="28"/>
      <c r="F1700" s="28"/>
      <c r="G1700" s="28"/>
      <c r="H1700" s="28" t="str">
        <f>IF(TRIM(D1700)="","",IFERROR(INDEX('Student Master'!C:C,MATCH(D1700,'Student Master'!B:B,0)),"Not Found"))</f>
        <v/>
      </c>
      <c r="I1700" s="28" t="str">
        <f>IF(TRIM(D1700)="","",IFERROR(INDEX('Student Master'!D:D,MATCH(D1700,'Student Master'!B:B,0)),"Not Found"))</f>
        <v/>
      </c>
      <c r="J1700" s="28" t="str">
        <f>IF(TRIM(D1700)="","",IFERROR(INDEX('Student Master'!H:H,MATCH(D1700,'Student Master'!B:B,0)),"Not Found"))</f>
        <v/>
      </c>
      <c r="K1700" s="28" t="str">
        <f>IF(TRIM(D1700)="","",IFERROR(INDEX('Student Master'!N:N,MATCH(D1700,'Student Master'!B:B,0)),"Not Found"))</f>
        <v/>
      </c>
      <c r="L1700" s="28" t="str">
        <f>IF(TRIM(D1700)="","",IFERROR(INDEX('Student Master'!L:L,MATCH(D1700,'Student Master'!B:B,0)),"Not Found"))</f>
        <v/>
      </c>
      <c r="M1700" s="28"/>
      <c r="N1700" s="28"/>
    </row>
    <row r="1701" spans="1:14" x14ac:dyDescent="0.35">
      <c r="A1701" s="28">
        <f t="shared" si="27"/>
        <v>1700</v>
      </c>
      <c r="B1701" s="30"/>
      <c r="C1701" s="28"/>
      <c r="D1701" s="28"/>
      <c r="E1701" s="28"/>
      <c r="F1701" s="28"/>
      <c r="G1701" s="28"/>
      <c r="H1701" s="28" t="str">
        <f>IF(TRIM(D1701)="","",IFERROR(INDEX('Student Master'!C:C,MATCH(D1701,'Student Master'!B:B,0)),"Not Found"))</f>
        <v/>
      </c>
      <c r="I1701" s="28" t="str">
        <f>IF(TRIM(D1701)="","",IFERROR(INDEX('Student Master'!D:D,MATCH(D1701,'Student Master'!B:B,0)),"Not Found"))</f>
        <v/>
      </c>
      <c r="J1701" s="28" t="str">
        <f>IF(TRIM(D1701)="","",IFERROR(INDEX('Student Master'!H:H,MATCH(D1701,'Student Master'!B:B,0)),"Not Found"))</f>
        <v/>
      </c>
      <c r="K1701" s="28" t="str">
        <f>IF(TRIM(D1701)="","",IFERROR(INDEX('Student Master'!N:N,MATCH(D1701,'Student Master'!B:B,0)),"Not Found"))</f>
        <v/>
      </c>
      <c r="L1701" s="28" t="str">
        <f>IF(TRIM(D1701)="","",IFERROR(INDEX('Student Master'!L:L,MATCH(D1701,'Student Master'!B:B,0)),"Not Found"))</f>
        <v/>
      </c>
      <c r="M1701" s="28"/>
      <c r="N1701" s="28"/>
    </row>
    <row r="1702" spans="1:14" x14ac:dyDescent="0.35">
      <c r="A1702" s="28">
        <f t="shared" si="27"/>
        <v>1701</v>
      </c>
      <c r="B1702" s="30"/>
      <c r="C1702" s="28"/>
      <c r="D1702" s="28"/>
      <c r="E1702" s="28"/>
      <c r="F1702" s="28"/>
      <c r="G1702" s="28"/>
      <c r="H1702" s="28" t="str">
        <f>IF(TRIM(D1702)="","",IFERROR(INDEX('Student Master'!C:C,MATCH(D1702,'Student Master'!B:B,0)),"Not Found"))</f>
        <v/>
      </c>
      <c r="I1702" s="28" t="str">
        <f>IF(TRIM(D1702)="","",IFERROR(INDEX('Student Master'!D:D,MATCH(D1702,'Student Master'!B:B,0)),"Not Found"))</f>
        <v/>
      </c>
      <c r="J1702" s="28" t="str">
        <f>IF(TRIM(D1702)="","",IFERROR(INDEX('Student Master'!H:H,MATCH(D1702,'Student Master'!B:B,0)),"Not Found"))</f>
        <v/>
      </c>
      <c r="K1702" s="28" t="str">
        <f>IF(TRIM(D1702)="","",IFERROR(INDEX('Student Master'!N:N,MATCH(D1702,'Student Master'!B:B,0)),"Not Found"))</f>
        <v/>
      </c>
      <c r="L1702" s="28" t="str">
        <f>IF(TRIM(D1702)="","",IFERROR(INDEX('Student Master'!L:L,MATCH(D1702,'Student Master'!B:B,0)),"Not Found"))</f>
        <v/>
      </c>
      <c r="M1702" s="28"/>
      <c r="N1702" s="28"/>
    </row>
    <row r="1703" spans="1:14" x14ac:dyDescent="0.35">
      <c r="A1703" s="28">
        <f t="shared" si="27"/>
        <v>1702</v>
      </c>
      <c r="B1703" s="30"/>
      <c r="C1703" s="28"/>
      <c r="D1703" s="28"/>
      <c r="E1703" s="28"/>
      <c r="F1703" s="28"/>
      <c r="G1703" s="28"/>
      <c r="H1703" s="28" t="str">
        <f>IF(TRIM(D1703)="","",IFERROR(INDEX('Student Master'!C:C,MATCH(D1703,'Student Master'!B:B,0)),"Not Found"))</f>
        <v/>
      </c>
      <c r="I1703" s="28" t="str">
        <f>IF(TRIM(D1703)="","",IFERROR(INDEX('Student Master'!D:D,MATCH(D1703,'Student Master'!B:B,0)),"Not Found"))</f>
        <v/>
      </c>
      <c r="J1703" s="28" t="str">
        <f>IF(TRIM(D1703)="","",IFERROR(INDEX('Student Master'!H:H,MATCH(D1703,'Student Master'!B:B,0)),"Not Found"))</f>
        <v/>
      </c>
      <c r="K1703" s="28" t="str">
        <f>IF(TRIM(D1703)="","",IFERROR(INDEX('Student Master'!N:N,MATCH(D1703,'Student Master'!B:B,0)),"Not Found"))</f>
        <v/>
      </c>
      <c r="L1703" s="28" t="str">
        <f>IF(TRIM(D1703)="","",IFERROR(INDEX('Student Master'!L:L,MATCH(D1703,'Student Master'!B:B,0)),"Not Found"))</f>
        <v/>
      </c>
      <c r="M1703" s="28"/>
      <c r="N1703" s="28"/>
    </row>
    <row r="1704" spans="1:14" x14ac:dyDescent="0.35">
      <c r="A1704" s="28">
        <f t="shared" si="27"/>
        <v>1703</v>
      </c>
      <c r="B1704" s="30"/>
      <c r="C1704" s="28"/>
      <c r="D1704" s="28"/>
      <c r="E1704" s="28"/>
      <c r="F1704" s="28"/>
      <c r="G1704" s="28"/>
      <c r="H1704" s="28" t="str">
        <f>IF(TRIM(D1704)="","",IFERROR(INDEX('Student Master'!C:C,MATCH(D1704,'Student Master'!B:B,0)),"Not Found"))</f>
        <v/>
      </c>
      <c r="I1704" s="28" t="str">
        <f>IF(TRIM(D1704)="","",IFERROR(INDEX('Student Master'!D:D,MATCH(D1704,'Student Master'!B:B,0)),"Not Found"))</f>
        <v/>
      </c>
      <c r="J1704" s="28" t="str">
        <f>IF(TRIM(D1704)="","",IFERROR(INDEX('Student Master'!H:H,MATCH(D1704,'Student Master'!B:B,0)),"Not Found"))</f>
        <v/>
      </c>
      <c r="K1704" s="28" t="str">
        <f>IF(TRIM(D1704)="","",IFERROR(INDEX('Student Master'!N:N,MATCH(D1704,'Student Master'!B:B,0)),"Not Found"))</f>
        <v/>
      </c>
      <c r="L1704" s="28" t="str">
        <f>IF(TRIM(D1704)="","",IFERROR(INDEX('Student Master'!L:L,MATCH(D1704,'Student Master'!B:B,0)),"Not Found"))</f>
        <v/>
      </c>
      <c r="M1704" s="28"/>
      <c r="N1704" s="28"/>
    </row>
    <row r="1705" spans="1:14" x14ac:dyDescent="0.35">
      <c r="A1705" s="28">
        <f t="shared" si="27"/>
        <v>1704</v>
      </c>
      <c r="B1705" s="30"/>
      <c r="C1705" s="28"/>
      <c r="D1705" s="28"/>
      <c r="E1705" s="28"/>
      <c r="F1705" s="28"/>
      <c r="G1705" s="28"/>
      <c r="H1705" s="28" t="str">
        <f>IF(TRIM(D1705)="","",IFERROR(INDEX('Student Master'!C:C,MATCH(D1705,'Student Master'!B:B,0)),"Not Found"))</f>
        <v/>
      </c>
      <c r="I1705" s="28" t="str">
        <f>IF(TRIM(D1705)="","",IFERROR(INDEX('Student Master'!D:D,MATCH(D1705,'Student Master'!B:B,0)),"Not Found"))</f>
        <v/>
      </c>
      <c r="J1705" s="28" t="str">
        <f>IF(TRIM(D1705)="","",IFERROR(INDEX('Student Master'!H:H,MATCH(D1705,'Student Master'!B:B,0)),"Not Found"))</f>
        <v/>
      </c>
      <c r="K1705" s="28" t="str">
        <f>IF(TRIM(D1705)="","",IFERROR(INDEX('Student Master'!N:N,MATCH(D1705,'Student Master'!B:B,0)),"Not Found"))</f>
        <v/>
      </c>
      <c r="L1705" s="28" t="str">
        <f>IF(TRIM(D1705)="","",IFERROR(INDEX('Student Master'!L:L,MATCH(D1705,'Student Master'!B:B,0)),"Not Found"))</f>
        <v/>
      </c>
      <c r="M1705" s="28"/>
      <c r="N1705" s="28"/>
    </row>
    <row r="1706" spans="1:14" x14ac:dyDescent="0.35">
      <c r="A1706" s="28">
        <f t="shared" si="27"/>
        <v>1705</v>
      </c>
      <c r="B1706" s="30"/>
      <c r="C1706" s="28"/>
      <c r="D1706" s="28"/>
      <c r="E1706" s="28"/>
      <c r="F1706" s="28"/>
      <c r="G1706" s="28"/>
      <c r="H1706" s="28" t="str">
        <f>IF(TRIM(D1706)="","",IFERROR(INDEX('Student Master'!C:C,MATCH(D1706,'Student Master'!B:B,0)),"Not Found"))</f>
        <v/>
      </c>
      <c r="I1706" s="28" t="str">
        <f>IF(TRIM(D1706)="","",IFERROR(INDEX('Student Master'!D:D,MATCH(D1706,'Student Master'!B:B,0)),"Not Found"))</f>
        <v/>
      </c>
      <c r="J1706" s="28" t="str">
        <f>IF(TRIM(D1706)="","",IFERROR(INDEX('Student Master'!H:H,MATCH(D1706,'Student Master'!B:B,0)),"Not Found"))</f>
        <v/>
      </c>
      <c r="K1706" s="28" t="str">
        <f>IF(TRIM(D1706)="","",IFERROR(INDEX('Student Master'!N:N,MATCH(D1706,'Student Master'!B:B,0)),"Not Found"))</f>
        <v/>
      </c>
      <c r="L1706" s="28" t="str">
        <f>IF(TRIM(D1706)="","",IFERROR(INDEX('Student Master'!L:L,MATCH(D1706,'Student Master'!B:B,0)),"Not Found"))</f>
        <v/>
      </c>
      <c r="M1706" s="28"/>
      <c r="N1706" s="28"/>
    </row>
    <row r="1707" spans="1:14" x14ac:dyDescent="0.35">
      <c r="A1707" s="28">
        <f t="shared" si="27"/>
        <v>1706</v>
      </c>
      <c r="B1707" s="30"/>
      <c r="C1707" s="28"/>
      <c r="D1707" s="28"/>
      <c r="E1707" s="28"/>
      <c r="F1707" s="28"/>
      <c r="G1707" s="28"/>
      <c r="H1707" s="28" t="str">
        <f>IF(TRIM(D1707)="","",IFERROR(INDEX('Student Master'!C:C,MATCH(D1707,'Student Master'!B:B,0)),"Not Found"))</f>
        <v/>
      </c>
      <c r="I1707" s="28" t="str">
        <f>IF(TRIM(D1707)="","",IFERROR(INDEX('Student Master'!D:D,MATCH(D1707,'Student Master'!B:B,0)),"Not Found"))</f>
        <v/>
      </c>
      <c r="J1707" s="28" t="str">
        <f>IF(TRIM(D1707)="","",IFERROR(INDEX('Student Master'!H:H,MATCH(D1707,'Student Master'!B:B,0)),"Not Found"))</f>
        <v/>
      </c>
      <c r="K1707" s="28" t="str">
        <f>IF(TRIM(D1707)="","",IFERROR(INDEX('Student Master'!N:N,MATCH(D1707,'Student Master'!B:B,0)),"Not Found"))</f>
        <v/>
      </c>
      <c r="L1707" s="28" t="str">
        <f>IF(TRIM(D1707)="","",IFERROR(INDEX('Student Master'!L:L,MATCH(D1707,'Student Master'!B:B,0)),"Not Found"))</f>
        <v/>
      </c>
      <c r="M1707" s="28"/>
      <c r="N1707" s="28"/>
    </row>
    <row r="1708" spans="1:14" x14ac:dyDescent="0.35">
      <c r="A1708" s="28">
        <f t="shared" si="27"/>
        <v>1707</v>
      </c>
      <c r="B1708" s="30"/>
      <c r="C1708" s="28"/>
      <c r="D1708" s="28"/>
      <c r="E1708" s="28"/>
      <c r="F1708" s="28"/>
      <c r="G1708" s="28"/>
      <c r="H1708" s="28" t="str">
        <f>IF(TRIM(D1708)="","",IFERROR(INDEX('Student Master'!C:C,MATCH(D1708,'Student Master'!B:B,0)),"Not Found"))</f>
        <v/>
      </c>
      <c r="I1708" s="28" t="str">
        <f>IF(TRIM(D1708)="","",IFERROR(INDEX('Student Master'!D:D,MATCH(D1708,'Student Master'!B:B,0)),"Not Found"))</f>
        <v/>
      </c>
      <c r="J1708" s="28" t="str">
        <f>IF(TRIM(D1708)="","",IFERROR(INDEX('Student Master'!H:H,MATCH(D1708,'Student Master'!B:B,0)),"Not Found"))</f>
        <v/>
      </c>
      <c r="K1708" s="28" t="str">
        <f>IF(TRIM(D1708)="","",IFERROR(INDEX('Student Master'!N:N,MATCH(D1708,'Student Master'!B:B,0)),"Not Found"))</f>
        <v/>
      </c>
      <c r="L1708" s="28" t="str">
        <f>IF(TRIM(D1708)="","",IFERROR(INDEX('Student Master'!L:L,MATCH(D1708,'Student Master'!B:B,0)),"Not Found"))</f>
        <v/>
      </c>
      <c r="M1708" s="28"/>
      <c r="N1708" s="28"/>
    </row>
    <row r="1709" spans="1:14" x14ac:dyDescent="0.35">
      <c r="A1709" s="28">
        <f t="shared" si="27"/>
        <v>1708</v>
      </c>
      <c r="B1709" s="30"/>
      <c r="C1709" s="28"/>
      <c r="D1709" s="28"/>
      <c r="E1709" s="28"/>
      <c r="F1709" s="28"/>
      <c r="G1709" s="28"/>
      <c r="H1709" s="28" t="str">
        <f>IF(TRIM(D1709)="","",IFERROR(INDEX('Student Master'!C:C,MATCH(D1709,'Student Master'!B:B,0)),"Not Found"))</f>
        <v/>
      </c>
      <c r="I1709" s="28" t="str">
        <f>IF(TRIM(D1709)="","",IFERROR(INDEX('Student Master'!D:D,MATCH(D1709,'Student Master'!B:B,0)),"Not Found"))</f>
        <v/>
      </c>
      <c r="J1709" s="28" t="str">
        <f>IF(TRIM(D1709)="","",IFERROR(INDEX('Student Master'!H:H,MATCH(D1709,'Student Master'!B:B,0)),"Not Found"))</f>
        <v/>
      </c>
      <c r="K1709" s="28" t="str">
        <f>IF(TRIM(D1709)="","",IFERROR(INDEX('Student Master'!N:N,MATCH(D1709,'Student Master'!B:B,0)),"Not Found"))</f>
        <v/>
      </c>
      <c r="L1709" s="28" t="str">
        <f>IF(TRIM(D1709)="","",IFERROR(INDEX('Student Master'!L:L,MATCH(D1709,'Student Master'!B:B,0)),"Not Found"))</f>
        <v/>
      </c>
      <c r="M1709" s="28"/>
      <c r="N1709" s="28"/>
    </row>
    <row r="1710" spans="1:14" x14ac:dyDescent="0.35">
      <c r="A1710" s="28">
        <f t="shared" si="27"/>
        <v>1709</v>
      </c>
      <c r="B1710" s="30"/>
      <c r="C1710" s="28"/>
      <c r="D1710" s="28"/>
      <c r="E1710" s="28"/>
      <c r="F1710" s="28"/>
      <c r="G1710" s="28"/>
      <c r="H1710" s="28" t="str">
        <f>IF(TRIM(D1710)="","",IFERROR(INDEX('Student Master'!C:C,MATCH(D1710,'Student Master'!B:B,0)),"Not Found"))</f>
        <v/>
      </c>
      <c r="I1710" s="28" t="str">
        <f>IF(TRIM(D1710)="","",IFERROR(INDEX('Student Master'!D:D,MATCH(D1710,'Student Master'!B:B,0)),"Not Found"))</f>
        <v/>
      </c>
      <c r="J1710" s="28" t="str">
        <f>IF(TRIM(D1710)="","",IFERROR(INDEX('Student Master'!H:H,MATCH(D1710,'Student Master'!B:B,0)),"Not Found"))</f>
        <v/>
      </c>
      <c r="K1710" s="28" t="str">
        <f>IF(TRIM(D1710)="","",IFERROR(INDEX('Student Master'!N:N,MATCH(D1710,'Student Master'!B:B,0)),"Not Found"))</f>
        <v/>
      </c>
      <c r="L1710" s="28" t="str">
        <f>IF(TRIM(D1710)="","",IFERROR(INDEX('Student Master'!L:L,MATCH(D1710,'Student Master'!B:B,0)),"Not Found"))</f>
        <v/>
      </c>
      <c r="M1710" s="28"/>
      <c r="N1710" s="28"/>
    </row>
    <row r="1711" spans="1:14" x14ac:dyDescent="0.35">
      <c r="A1711" s="28">
        <f t="shared" si="27"/>
        <v>1710</v>
      </c>
      <c r="B1711" s="30"/>
      <c r="C1711" s="28"/>
      <c r="D1711" s="28"/>
      <c r="E1711" s="28"/>
      <c r="F1711" s="28"/>
      <c r="G1711" s="28"/>
      <c r="H1711" s="28" t="str">
        <f>IF(TRIM(D1711)="","",IFERROR(INDEX('Student Master'!C:C,MATCH(D1711,'Student Master'!B:B,0)),"Not Found"))</f>
        <v/>
      </c>
      <c r="I1711" s="28" t="str">
        <f>IF(TRIM(D1711)="","",IFERROR(INDEX('Student Master'!D:D,MATCH(D1711,'Student Master'!B:B,0)),"Not Found"))</f>
        <v/>
      </c>
      <c r="J1711" s="28" t="str">
        <f>IF(TRIM(D1711)="","",IFERROR(INDEX('Student Master'!H:H,MATCH(D1711,'Student Master'!B:B,0)),"Not Found"))</f>
        <v/>
      </c>
      <c r="K1711" s="28" t="str">
        <f>IF(TRIM(D1711)="","",IFERROR(INDEX('Student Master'!N:N,MATCH(D1711,'Student Master'!B:B,0)),"Not Found"))</f>
        <v/>
      </c>
      <c r="L1711" s="28" t="str">
        <f>IF(TRIM(D1711)="","",IFERROR(INDEX('Student Master'!L:L,MATCH(D1711,'Student Master'!B:B,0)),"Not Found"))</f>
        <v/>
      </c>
      <c r="M1711" s="28"/>
      <c r="N1711" s="28"/>
    </row>
    <row r="1712" spans="1:14" x14ac:dyDescent="0.35">
      <c r="A1712" s="28">
        <f t="shared" si="27"/>
        <v>1711</v>
      </c>
      <c r="B1712" s="30"/>
      <c r="C1712" s="28"/>
      <c r="D1712" s="28"/>
      <c r="E1712" s="28"/>
      <c r="F1712" s="28"/>
      <c r="G1712" s="28"/>
      <c r="H1712" s="28" t="str">
        <f>IF(TRIM(D1712)="","",IFERROR(INDEX('Student Master'!C:C,MATCH(D1712,'Student Master'!B:B,0)),"Not Found"))</f>
        <v/>
      </c>
      <c r="I1712" s="28" t="str">
        <f>IF(TRIM(D1712)="","",IFERROR(INDEX('Student Master'!D:D,MATCH(D1712,'Student Master'!B:B,0)),"Not Found"))</f>
        <v/>
      </c>
      <c r="J1712" s="28" t="str">
        <f>IF(TRIM(D1712)="","",IFERROR(INDEX('Student Master'!H:H,MATCH(D1712,'Student Master'!B:B,0)),"Not Found"))</f>
        <v/>
      </c>
      <c r="K1712" s="28" t="str">
        <f>IF(TRIM(D1712)="","",IFERROR(INDEX('Student Master'!N:N,MATCH(D1712,'Student Master'!B:B,0)),"Not Found"))</f>
        <v/>
      </c>
      <c r="L1712" s="28" t="str">
        <f>IF(TRIM(D1712)="","",IFERROR(INDEX('Student Master'!L:L,MATCH(D1712,'Student Master'!B:B,0)),"Not Found"))</f>
        <v/>
      </c>
      <c r="M1712" s="28"/>
      <c r="N1712" s="28"/>
    </row>
    <row r="1713" spans="1:14" x14ac:dyDescent="0.35">
      <c r="A1713" s="28">
        <f t="shared" si="27"/>
        <v>1712</v>
      </c>
      <c r="B1713" s="30"/>
      <c r="C1713" s="28"/>
      <c r="D1713" s="28"/>
      <c r="E1713" s="28"/>
      <c r="F1713" s="28"/>
      <c r="G1713" s="28"/>
      <c r="H1713" s="28" t="str">
        <f>IF(TRIM(D1713)="","",IFERROR(INDEX('Student Master'!C:C,MATCH(D1713,'Student Master'!B:B,0)),"Not Found"))</f>
        <v/>
      </c>
      <c r="I1713" s="28" t="str">
        <f>IF(TRIM(D1713)="","",IFERROR(INDEX('Student Master'!D:D,MATCH(D1713,'Student Master'!B:B,0)),"Not Found"))</f>
        <v/>
      </c>
      <c r="J1713" s="28" t="str">
        <f>IF(TRIM(D1713)="","",IFERROR(INDEX('Student Master'!H:H,MATCH(D1713,'Student Master'!B:B,0)),"Not Found"))</f>
        <v/>
      </c>
      <c r="K1713" s="28" t="str">
        <f>IF(TRIM(D1713)="","",IFERROR(INDEX('Student Master'!N:N,MATCH(D1713,'Student Master'!B:B,0)),"Not Found"))</f>
        <v/>
      </c>
      <c r="L1713" s="28" t="str">
        <f>IF(TRIM(D1713)="","",IFERROR(INDEX('Student Master'!L:L,MATCH(D1713,'Student Master'!B:B,0)),"Not Found"))</f>
        <v/>
      </c>
      <c r="M1713" s="28"/>
      <c r="N1713" s="28"/>
    </row>
    <row r="1714" spans="1:14" x14ac:dyDescent="0.35">
      <c r="A1714" s="28">
        <f t="shared" si="27"/>
        <v>1713</v>
      </c>
      <c r="B1714" s="30"/>
      <c r="C1714" s="28"/>
      <c r="D1714" s="28"/>
      <c r="E1714" s="28"/>
      <c r="F1714" s="28"/>
      <c r="G1714" s="28"/>
      <c r="H1714" s="28" t="str">
        <f>IF(TRIM(D1714)="","",IFERROR(INDEX('Student Master'!C:C,MATCH(D1714,'Student Master'!B:B,0)),"Not Found"))</f>
        <v/>
      </c>
      <c r="I1714" s="28" t="str">
        <f>IF(TRIM(D1714)="","",IFERROR(INDEX('Student Master'!D:D,MATCH(D1714,'Student Master'!B:B,0)),"Not Found"))</f>
        <v/>
      </c>
      <c r="J1714" s="28" t="str">
        <f>IF(TRIM(D1714)="","",IFERROR(INDEX('Student Master'!H:H,MATCH(D1714,'Student Master'!B:B,0)),"Not Found"))</f>
        <v/>
      </c>
      <c r="K1714" s="28" t="str">
        <f>IF(TRIM(D1714)="","",IFERROR(INDEX('Student Master'!N:N,MATCH(D1714,'Student Master'!B:B,0)),"Not Found"))</f>
        <v/>
      </c>
      <c r="L1714" s="28" t="str">
        <f>IF(TRIM(D1714)="","",IFERROR(INDEX('Student Master'!L:L,MATCH(D1714,'Student Master'!B:B,0)),"Not Found"))</f>
        <v/>
      </c>
      <c r="M1714" s="28"/>
      <c r="N1714" s="28"/>
    </row>
    <row r="1715" spans="1:14" x14ac:dyDescent="0.35">
      <c r="A1715" s="28">
        <f t="shared" si="27"/>
        <v>1714</v>
      </c>
      <c r="B1715" s="30"/>
      <c r="C1715" s="28"/>
      <c r="D1715" s="28"/>
      <c r="E1715" s="28"/>
      <c r="F1715" s="28"/>
      <c r="G1715" s="28"/>
      <c r="H1715" s="28" t="str">
        <f>IF(TRIM(D1715)="","",IFERROR(INDEX('Student Master'!C:C,MATCH(D1715,'Student Master'!B:B,0)),"Not Found"))</f>
        <v/>
      </c>
      <c r="I1715" s="28" t="str">
        <f>IF(TRIM(D1715)="","",IFERROR(INDEX('Student Master'!D:D,MATCH(D1715,'Student Master'!B:B,0)),"Not Found"))</f>
        <v/>
      </c>
      <c r="J1715" s="28" t="str">
        <f>IF(TRIM(D1715)="","",IFERROR(INDEX('Student Master'!H:H,MATCH(D1715,'Student Master'!B:B,0)),"Not Found"))</f>
        <v/>
      </c>
      <c r="K1715" s="28" t="str">
        <f>IF(TRIM(D1715)="","",IFERROR(INDEX('Student Master'!N:N,MATCH(D1715,'Student Master'!B:B,0)),"Not Found"))</f>
        <v/>
      </c>
      <c r="L1715" s="28" t="str">
        <f>IF(TRIM(D1715)="","",IFERROR(INDEX('Student Master'!L:L,MATCH(D1715,'Student Master'!B:B,0)),"Not Found"))</f>
        <v/>
      </c>
      <c r="M1715" s="28"/>
      <c r="N1715" s="28"/>
    </row>
    <row r="1716" spans="1:14" x14ac:dyDescent="0.35">
      <c r="A1716" s="28">
        <f t="shared" si="27"/>
        <v>1715</v>
      </c>
      <c r="B1716" s="30"/>
      <c r="C1716" s="28"/>
      <c r="D1716" s="28"/>
      <c r="E1716" s="28"/>
      <c r="F1716" s="28"/>
      <c r="G1716" s="28"/>
      <c r="H1716" s="28" t="str">
        <f>IF(TRIM(D1716)="","",IFERROR(INDEX('Student Master'!C:C,MATCH(D1716,'Student Master'!B:B,0)),"Not Found"))</f>
        <v/>
      </c>
      <c r="I1716" s="28" t="str">
        <f>IF(TRIM(D1716)="","",IFERROR(INDEX('Student Master'!D:D,MATCH(D1716,'Student Master'!B:B,0)),"Not Found"))</f>
        <v/>
      </c>
      <c r="J1716" s="28" t="str">
        <f>IF(TRIM(D1716)="","",IFERROR(INDEX('Student Master'!H:H,MATCH(D1716,'Student Master'!B:B,0)),"Not Found"))</f>
        <v/>
      </c>
      <c r="K1716" s="28" t="str">
        <f>IF(TRIM(D1716)="","",IFERROR(INDEX('Student Master'!N:N,MATCH(D1716,'Student Master'!B:B,0)),"Not Found"))</f>
        <v/>
      </c>
      <c r="L1716" s="28" t="str">
        <f>IF(TRIM(D1716)="","",IFERROR(INDEX('Student Master'!L:L,MATCH(D1716,'Student Master'!B:B,0)),"Not Found"))</f>
        <v/>
      </c>
      <c r="M1716" s="28"/>
      <c r="N1716" s="28"/>
    </row>
    <row r="1717" spans="1:14" x14ac:dyDescent="0.35">
      <c r="A1717" s="28">
        <f t="shared" si="27"/>
        <v>1716</v>
      </c>
      <c r="B1717" s="30"/>
      <c r="C1717" s="28"/>
      <c r="D1717" s="28"/>
      <c r="E1717" s="28"/>
      <c r="F1717" s="28"/>
      <c r="G1717" s="28"/>
      <c r="H1717" s="28" t="str">
        <f>IF(TRIM(D1717)="","",IFERROR(INDEX('Student Master'!C:C,MATCH(D1717,'Student Master'!B:B,0)),"Not Found"))</f>
        <v/>
      </c>
      <c r="I1717" s="28" t="str">
        <f>IF(TRIM(D1717)="","",IFERROR(INDEX('Student Master'!D:D,MATCH(D1717,'Student Master'!B:B,0)),"Not Found"))</f>
        <v/>
      </c>
      <c r="J1717" s="28" t="str">
        <f>IF(TRIM(D1717)="","",IFERROR(INDEX('Student Master'!H:H,MATCH(D1717,'Student Master'!B:B,0)),"Not Found"))</f>
        <v/>
      </c>
      <c r="K1717" s="28" t="str">
        <f>IF(TRIM(D1717)="","",IFERROR(INDEX('Student Master'!N:N,MATCH(D1717,'Student Master'!B:B,0)),"Not Found"))</f>
        <v/>
      </c>
      <c r="L1717" s="28" t="str">
        <f>IF(TRIM(D1717)="","",IFERROR(INDEX('Student Master'!L:L,MATCH(D1717,'Student Master'!B:B,0)),"Not Found"))</f>
        <v/>
      </c>
      <c r="M1717" s="28"/>
      <c r="N1717" s="28"/>
    </row>
    <row r="1718" spans="1:14" x14ac:dyDescent="0.35">
      <c r="A1718" s="28">
        <f t="shared" si="27"/>
        <v>1717</v>
      </c>
      <c r="B1718" s="30"/>
      <c r="C1718" s="28"/>
      <c r="D1718" s="28"/>
      <c r="E1718" s="28"/>
      <c r="F1718" s="28"/>
      <c r="G1718" s="28"/>
      <c r="H1718" s="28" t="str">
        <f>IF(TRIM(D1718)="","",IFERROR(INDEX('Student Master'!C:C,MATCH(D1718,'Student Master'!B:B,0)),"Not Found"))</f>
        <v/>
      </c>
      <c r="I1718" s="28" t="str">
        <f>IF(TRIM(D1718)="","",IFERROR(INDEX('Student Master'!D:D,MATCH(D1718,'Student Master'!B:B,0)),"Not Found"))</f>
        <v/>
      </c>
      <c r="J1718" s="28" t="str">
        <f>IF(TRIM(D1718)="","",IFERROR(INDEX('Student Master'!H:H,MATCH(D1718,'Student Master'!B:B,0)),"Not Found"))</f>
        <v/>
      </c>
      <c r="K1718" s="28" t="str">
        <f>IF(TRIM(D1718)="","",IFERROR(INDEX('Student Master'!N:N,MATCH(D1718,'Student Master'!B:B,0)),"Not Found"))</f>
        <v/>
      </c>
      <c r="L1718" s="28" t="str">
        <f>IF(TRIM(D1718)="","",IFERROR(INDEX('Student Master'!L:L,MATCH(D1718,'Student Master'!B:B,0)),"Not Found"))</f>
        <v/>
      </c>
      <c r="M1718" s="28"/>
      <c r="N1718" s="28"/>
    </row>
    <row r="1719" spans="1:14" x14ac:dyDescent="0.35">
      <c r="A1719" s="28">
        <f t="shared" si="27"/>
        <v>1718</v>
      </c>
      <c r="B1719" s="30"/>
      <c r="C1719" s="28"/>
      <c r="D1719" s="28"/>
      <c r="E1719" s="28"/>
      <c r="F1719" s="28"/>
      <c r="G1719" s="28"/>
      <c r="H1719" s="28" t="str">
        <f>IF(TRIM(D1719)="","",IFERROR(INDEX('Student Master'!C:C,MATCH(D1719,'Student Master'!B:B,0)),"Not Found"))</f>
        <v/>
      </c>
      <c r="I1719" s="28" t="str">
        <f>IF(TRIM(D1719)="","",IFERROR(INDEX('Student Master'!D:D,MATCH(D1719,'Student Master'!B:B,0)),"Not Found"))</f>
        <v/>
      </c>
      <c r="J1719" s="28" t="str">
        <f>IF(TRIM(D1719)="","",IFERROR(INDEX('Student Master'!H:H,MATCH(D1719,'Student Master'!B:B,0)),"Not Found"))</f>
        <v/>
      </c>
      <c r="K1719" s="28" t="str">
        <f>IF(TRIM(D1719)="","",IFERROR(INDEX('Student Master'!N:N,MATCH(D1719,'Student Master'!B:B,0)),"Not Found"))</f>
        <v/>
      </c>
      <c r="L1719" s="28" t="str">
        <f>IF(TRIM(D1719)="","",IFERROR(INDEX('Student Master'!L:L,MATCH(D1719,'Student Master'!B:B,0)),"Not Found"))</f>
        <v/>
      </c>
      <c r="M1719" s="28"/>
      <c r="N1719" s="28"/>
    </row>
    <row r="1720" spans="1:14" x14ac:dyDescent="0.35">
      <c r="A1720" s="28">
        <f t="shared" si="27"/>
        <v>1719</v>
      </c>
      <c r="B1720" s="30"/>
      <c r="C1720" s="28"/>
      <c r="D1720" s="28"/>
      <c r="E1720" s="28"/>
      <c r="F1720" s="28"/>
      <c r="G1720" s="28"/>
      <c r="H1720" s="28" t="str">
        <f>IF(TRIM(D1720)="","",IFERROR(INDEX('Student Master'!C:C,MATCH(D1720,'Student Master'!B:B,0)),"Not Found"))</f>
        <v/>
      </c>
      <c r="I1720" s="28" t="str">
        <f>IF(TRIM(D1720)="","",IFERROR(INDEX('Student Master'!D:D,MATCH(D1720,'Student Master'!B:B,0)),"Not Found"))</f>
        <v/>
      </c>
      <c r="J1720" s="28" t="str">
        <f>IF(TRIM(D1720)="","",IFERROR(INDEX('Student Master'!H:H,MATCH(D1720,'Student Master'!B:B,0)),"Not Found"))</f>
        <v/>
      </c>
      <c r="K1720" s="28" t="str">
        <f>IF(TRIM(D1720)="","",IFERROR(INDEX('Student Master'!N:N,MATCH(D1720,'Student Master'!B:B,0)),"Not Found"))</f>
        <v/>
      </c>
      <c r="L1720" s="28" t="str">
        <f>IF(TRIM(D1720)="","",IFERROR(INDEX('Student Master'!L:L,MATCH(D1720,'Student Master'!B:B,0)),"Not Found"))</f>
        <v/>
      </c>
      <c r="M1720" s="28"/>
      <c r="N1720" s="28"/>
    </row>
    <row r="1721" spans="1:14" x14ac:dyDescent="0.35">
      <c r="A1721" s="28">
        <f t="shared" si="27"/>
        <v>1720</v>
      </c>
      <c r="B1721" s="30"/>
      <c r="C1721" s="28"/>
      <c r="D1721" s="28"/>
      <c r="E1721" s="28"/>
      <c r="F1721" s="28"/>
      <c r="G1721" s="28"/>
      <c r="H1721" s="28" t="str">
        <f>IF(TRIM(D1721)="","",IFERROR(INDEX('Student Master'!C:C,MATCH(D1721,'Student Master'!B:B,0)),"Not Found"))</f>
        <v/>
      </c>
      <c r="I1721" s="28" t="str">
        <f>IF(TRIM(D1721)="","",IFERROR(INDEX('Student Master'!D:D,MATCH(D1721,'Student Master'!B:B,0)),"Not Found"))</f>
        <v/>
      </c>
      <c r="J1721" s="28" t="str">
        <f>IF(TRIM(D1721)="","",IFERROR(INDEX('Student Master'!H:H,MATCH(D1721,'Student Master'!B:B,0)),"Not Found"))</f>
        <v/>
      </c>
      <c r="K1721" s="28" t="str">
        <f>IF(TRIM(D1721)="","",IFERROR(INDEX('Student Master'!N:N,MATCH(D1721,'Student Master'!B:B,0)),"Not Found"))</f>
        <v/>
      </c>
      <c r="L1721" s="28" t="str">
        <f>IF(TRIM(D1721)="","",IFERROR(INDEX('Student Master'!L:L,MATCH(D1721,'Student Master'!B:B,0)),"Not Found"))</f>
        <v/>
      </c>
      <c r="M1721" s="28"/>
      <c r="N1721" s="28"/>
    </row>
    <row r="1722" spans="1:14" x14ac:dyDescent="0.35">
      <c r="A1722" s="28">
        <f t="shared" si="27"/>
        <v>1721</v>
      </c>
      <c r="B1722" s="30"/>
      <c r="C1722" s="28"/>
      <c r="D1722" s="28"/>
      <c r="E1722" s="28"/>
      <c r="F1722" s="28"/>
      <c r="G1722" s="28"/>
      <c r="H1722" s="28" t="str">
        <f>IF(TRIM(D1722)="","",IFERROR(INDEX('Student Master'!C:C,MATCH(D1722,'Student Master'!B:B,0)),"Not Found"))</f>
        <v/>
      </c>
      <c r="I1722" s="28" t="str">
        <f>IF(TRIM(D1722)="","",IFERROR(INDEX('Student Master'!D:D,MATCH(D1722,'Student Master'!B:B,0)),"Not Found"))</f>
        <v/>
      </c>
      <c r="J1722" s="28" t="str">
        <f>IF(TRIM(D1722)="","",IFERROR(INDEX('Student Master'!H:H,MATCH(D1722,'Student Master'!B:B,0)),"Not Found"))</f>
        <v/>
      </c>
      <c r="K1722" s="28" t="str">
        <f>IF(TRIM(D1722)="","",IFERROR(INDEX('Student Master'!N:N,MATCH(D1722,'Student Master'!B:B,0)),"Not Found"))</f>
        <v/>
      </c>
      <c r="L1722" s="28" t="str">
        <f>IF(TRIM(D1722)="","",IFERROR(INDEX('Student Master'!L:L,MATCH(D1722,'Student Master'!B:B,0)),"Not Found"))</f>
        <v/>
      </c>
      <c r="M1722" s="28"/>
      <c r="N1722" s="28"/>
    </row>
    <row r="1723" spans="1:14" x14ac:dyDescent="0.35">
      <c r="A1723" s="28">
        <f t="shared" si="27"/>
        <v>1722</v>
      </c>
      <c r="B1723" s="30"/>
      <c r="C1723" s="28"/>
      <c r="D1723" s="28"/>
      <c r="E1723" s="28"/>
      <c r="F1723" s="28"/>
      <c r="G1723" s="28"/>
      <c r="H1723" s="28" t="str">
        <f>IF(TRIM(D1723)="","",IFERROR(INDEX('Student Master'!C:C,MATCH(D1723,'Student Master'!B:B,0)),"Not Found"))</f>
        <v/>
      </c>
      <c r="I1723" s="28" t="str">
        <f>IF(TRIM(D1723)="","",IFERROR(INDEX('Student Master'!D:D,MATCH(D1723,'Student Master'!B:B,0)),"Not Found"))</f>
        <v/>
      </c>
      <c r="J1723" s="28" t="str">
        <f>IF(TRIM(D1723)="","",IFERROR(INDEX('Student Master'!H:H,MATCH(D1723,'Student Master'!B:B,0)),"Not Found"))</f>
        <v/>
      </c>
      <c r="K1723" s="28" t="str">
        <f>IF(TRIM(D1723)="","",IFERROR(INDEX('Student Master'!N:N,MATCH(D1723,'Student Master'!B:B,0)),"Not Found"))</f>
        <v/>
      </c>
      <c r="L1723" s="28" t="str">
        <f>IF(TRIM(D1723)="","",IFERROR(INDEX('Student Master'!L:L,MATCH(D1723,'Student Master'!B:B,0)),"Not Found"))</f>
        <v/>
      </c>
      <c r="M1723" s="28"/>
      <c r="N1723" s="28"/>
    </row>
    <row r="1724" spans="1:14" x14ac:dyDescent="0.35">
      <c r="A1724" s="28">
        <f t="shared" si="27"/>
        <v>1723</v>
      </c>
      <c r="B1724" s="30"/>
      <c r="C1724" s="28"/>
      <c r="D1724" s="28"/>
      <c r="E1724" s="28"/>
      <c r="F1724" s="28"/>
      <c r="G1724" s="28"/>
      <c r="H1724" s="28" t="str">
        <f>IF(TRIM(D1724)="","",IFERROR(INDEX('Student Master'!C:C,MATCH(D1724,'Student Master'!B:B,0)),"Not Found"))</f>
        <v/>
      </c>
      <c r="I1724" s="28" t="str">
        <f>IF(TRIM(D1724)="","",IFERROR(INDEX('Student Master'!D:D,MATCH(D1724,'Student Master'!B:B,0)),"Not Found"))</f>
        <v/>
      </c>
      <c r="J1724" s="28" t="str">
        <f>IF(TRIM(D1724)="","",IFERROR(INDEX('Student Master'!H:H,MATCH(D1724,'Student Master'!B:B,0)),"Not Found"))</f>
        <v/>
      </c>
      <c r="K1724" s="28" t="str">
        <f>IF(TRIM(D1724)="","",IFERROR(INDEX('Student Master'!N:N,MATCH(D1724,'Student Master'!B:B,0)),"Not Found"))</f>
        <v/>
      </c>
      <c r="L1724" s="28" t="str">
        <f>IF(TRIM(D1724)="","",IFERROR(INDEX('Student Master'!L:L,MATCH(D1724,'Student Master'!B:B,0)),"Not Found"))</f>
        <v/>
      </c>
      <c r="M1724" s="28"/>
      <c r="N1724" s="28"/>
    </row>
    <row r="1725" spans="1:14" x14ac:dyDescent="0.35">
      <c r="A1725" s="28">
        <f t="shared" si="27"/>
        <v>1724</v>
      </c>
      <c r="B1725" s="30"/>
      <c r="C1725" s="28"/>
      <c r="D1725" s="28"/>
      <c r="E1725" s="28"/>
      <c r="F1725" s="28"/>
      <c r="G1725" s="28"/>
      <c r="H1725" s="28" t="str">
        <f>IF(TRIM(D1725)="","",IFERROR(INDEX('Student Master'!C:C,MATCH(D1725,'Student Master'!B:B,0)),"Not Found"))</f>
        <v/>
      </c>
      <c r="I1725" s="28" t="str">
        <f>IF(TRIM(D1725)="","",IFERROR(INDEX('Student Master'!D:D,MATCH(D1725,'Student Master'!B:B,0)),"Not Found"))</f>
        <v/>
      </c>
      <c r="J1725" s="28" t="str">
        <f>IF(TRIM(D1725)="","",IFERROR(INDEX('Student Master'!H:H,MATCH(D1725,'Student Master'!B:B,0)),"Not Found"))</f>
        <v/>
      </c>
      <c r="K1725" s="28" t="str">
        <f>IF(TRIM(D1725)="","",IFERROR(INDEX('Student Master'!N:N,MATCH(D1725,'Student Master'!B:B,0)),"Not Found"))</f>
        <v/>
      </c>
      <c r="L1725" s="28" t="str">
        <f>IF(TRIM(D1725)="","",IFERROR(INDEX('Student Master'!L:L,MATCH(D1725,'Student Master'!B:B,0)),"Not Found"))</f>
        <v/>
      </c>
      <c r="M1725" s="28"/>
      <c r="N1725" s="28"/>
    </row>
    <row r="1726" spans="1:14" x14ac:dyDescent="0.35">
      <c r="A1726" s="28">
        <f t="shared" si="27"/>
        <v>1725</v>
      </c>
      <c r="B1726" s="30"/>
      <c r="C1726" s="28"/>
      <c r="D1726" s="28"/>
      <c r="E1726" s="28"/>
      <c r="F1726" s="28"/>
      <c r="G1726" s="28"/>
      <c r="H1726" s="28" t="str">
        <f>IF(TRIM(D1726)="","",IFERROR(INDEX('Student Master'!C:C,MATCH(D1726,'Student Master'!B:B,0)),"Not Found"))</f>
        <v/>
      </c>
      <c r="I1726" s="28" t="str">
        <f>IF(TRIM(D1726)="","",IFERROR(INDEX('Student Master'!D:D,MATCH(D1726,'Student Master'!B:B,0)),"Not Found"))</f>
        <v/>
      </c>
      <c r="J1726" s="28" t="str">
        <f>IF(TRIM(D1726)="","",IFERROR(INDEX('Student Master'!H:H,MATCH(D1726,'Student Master'!B:B,0)),"Not Found"))</f>
        <v/>
      </c>
      <c r="K1726" s="28" t="str">
        <f>IF(TRIM(D1726)="","",IFERROR(INDEX('Student Master'!N:N,MATCH(D1726,'Student Master'!B:B,0)),"Not Found"))</f>
        <v/>
      </c>
      <c r="L1726" s="28" t="str">
        <f>IF(TRIM(D1726)="","",IFERROR(INDEX('Student Master'!L:L,MATCH(D1726,'Student Master'!B:B,0)),"Not Found"))</f>
        <v/>
      </c>
      <c r="M1726" s="28"/>
      <c r="N1726" s="28"/>
    </row>
    <row r="1727" spans="1:14" x14ac:dyDescent="0.35">
      <c r="A1727" s="28">
        <f t="shared" si="27"/>
        <v>1726</v>
      </c>
      <c r="B1727" s="30"/>
      <c r="C1727" s="28"/>
      <c r="D1727" s="28"/>
      <c r="E1727" s="28"/>
      <c r="F1727" s="28"/>
      <c r="G1727" s="28"/>
      <c r="H1727" s="28" t="str">
        <f>IF(TRIM(D1727)="","",IFERROR(INDEX('Student Master'!C:C,MATCH(D1727,'Student Master'!B:B,0)),"Not Found"))</f>
        <v/>
      </c>
      <c r="I1727" s="28" t="str">
        <f>IF(TRIM(D1727)="","",IFERROR(INDEX('Student Master'!D:D,MATCH(D1727,'Student Master'!B:B,0)),"Not Found"))</f>
        <v/>
      </c>
      <c r="J1727" s="28" t="str">
        <f>IF(TRIM(D1727)="","",IFERROR(INDEX('Student Master'!H:H,MATCH(D1727,'Student Master'!B:B,0)),"Not Found"))</f>
        <v/>
      </c>
      <c r="K1727" s="28" t="str">
        <f>IF(TRIM(D1727)="","",IFERROR(INDEX('Student Master'!N:N,MATCH(D1727,'Student Master'!B:B,0)),"Not Found"))</f>
        <v/>
      </c>
      <c r="L1727" s="28" t="str">
        <f>IF(TRIM(D1727)="","",IFERROR(INDEX('Student Master'!L:L,MATCH(D1727,'Student Master'!B:B,0)),"Not Found"))</f>
        <v/>
      </c>
      <c r="M1727" s="28"/>
      <c r="N1727" s="28"/>
    </row>
    <row r="1728" spans="1:14" x14ac:dyDescent="0.35">
      <c r="A1728" s="28">
        <f t="shared" si="27"/>
        <v>1727</v>
      </c>
      <c r="B1728" s="30"/>
      <c r="C1728" s="28"/>
      <c r="D1728" s="28"/>
      <c r="E1728" s="28"/>
      <c r="F1728" s="28"/>
      <c r="G1728" s="28"/>
      <c r="H1728" s="28" t="str">
        <f>IF(TRIM(D1728)="","",IFERROR(INDEX('Student Master'!C:C,MATCH(D1728,'Student Master'!B:B,0)),"Not Found"))</f>
        <v/>
      </c>
      <c r="I1728" s="28" t="str">
        <f>IF(TRIM(D1728)="","",IFERROR(INDEX('Student Master'!D:D,MATCH(D1728,'Student Master'!B:B,0)),"Not Found"))</f>
        <v/>
      </c>
      <c r="J1728" s="28" t="str">
        <f>IF(TRIM(D1728)="","",IFERROR(INDEX('Student Master'!H:H,MATCH(D1728,'Student Master'!B:B,0)),"Not Found"))</f>
        <v/>
      </c>
      <c r="K1728" s="28" t="str">
        <f>IF(TRIM(D1728)="","",IFERROR(INDEX('Student Master'!N:N,MATCH(D1728,'Student Master'!B:B,0)),"Not Found"))</f>
        <v/>
      </c>
      <c r="L1728" s="28" t="str">
        <f>IF(TRIM(D1728)="","",IFERROR(INDEX('Student Master'!L:L,MATCH(D1728,'Student Master'!B:B,0)),"Not Found"))</f>
        <v/>
      </c>
      <c r="M1728" s="28"/>
      <c r="N1728" s="28"/>
    </row>
    <row r="1729" spans="1:14" x14ac:dyDescent="0.35">
      <c r="A1729" s="28">
        <f t="shared" si="27"/>
        <v>1728</v>
      </c>
      <c r="B1729" s="30"/>
      <c r="C1729" s="28"/>
      <c r="D1729" s="28"/>
      <c r="E1729" s="28"/>
      <c r="F1729" s="28"/>
      <c r="G1729" s="28"/>
      <c r="H1729" s="28" t="str">
        <f>IF(TRIM(D1729)="","",IFERROR(INDEX('Student Master'!C:C,MATCH(D1729,'Student Master'!B:B,0)),"Not Found"))</f>
        <v/>
      </c>
      <c r="I1729" s="28" t="str">
        <f>IF(TRIM(D1729)="","",IFERROR(INDEX('Student Master'!D:D,MATCH(D1729,'Student Master'!B:B,0)),"Not Found"))</f>
        <v/>
      </c>
      <c r="J1729" s="28" t="str">
        <f>IF(TRIM(D1729)="","",IFERROR(INDEX('Student Master'!H:H,MATCH(D1729,'Student Master'!B:B,0)),"Not Found"))</f>
        <v/>
      </c>
      <c r="K1729" s="28" t="str">
        <f>IF(TRIM(D1729)="","",IFERROR(INDEX('Student Master'!N:N,MATCH(D1729,'Student Master'!B:B,0)),"Not Found"))</f>
        <v/>
      </c>
      <c r="L1729" s="28" t="str">
        <f>IF(TRIM(D1729)="","",IFERROR(INDEX('Student Master'!L:L,MATCH(D1729,'Student Master'!B:B,0)),"Not Found"))</f>
        <v/>
      </c>
      <c r="M1729" s="28"/>
      <c r="N1729" s="28"/>
    </row>
    <row r="1730" spans="1:14" x14ac:dyDescent="0.35">
      <c r="A1730" s="28">
        <f t="shared" si="27"/>
        <v>1729</v>
      </c>
      <c r="B1730" s="30"/>
      <c r="C1730" s="28"/>
      <c r="D1730" s="28"/>
      <c r="E1730" s="28"/>
      <c r="F1730" s="28"/>
      <c r="G1730" s="28"/>
      <c r="H1730" s="28" t="str">
        <f>IF(TRIM(D1730)="","",IFERROR(INDEX('Student Master'!C:C,MATCH(D1730,'Student Master'!B:B,0)),"Not Found"))</f>
        <v/>
      </c>
      <c r="I1730" s="28" t="str">
        <f>IF(TRIM(D1730)="","",IFERROR(INDEX('Student Master'!D:D,MATCH(D1730,'Student Master'!B:B,0)),"Not Found"))</f>
        <v/>
      </c>
      <c r="J1730" s="28" t="str">
        <f>IF(TRIM(D1730)="","",IFERROR(INDEX('Student Master'!H:H,MATCH(D1730,'Student Master'!B:B,0)),"Not Found"))</f>
        <v/>
      </c>
      <c r="K1730" s="28" t="str">
        <f>IF(TRIM(D1730)="","",IFERROR(INDEX('Student Master'!N:N,MATCH(D1730,'Student Master'!B:B,0)),"Not Found"))</f>
        <v/>
      </c>
      <c r="L1730" s="28" t="str">
        <f>IF(TRIM(D1730)="","",IFERROR(INDEX('Student Master'!L:L,MATCH(D1730,'Student Master'!B:B,0)),"Not Found"))</f>
        <v/>
      </c>
      <c r="M1730" s="28"/>
      <c r="N1730" s="28"/>
    </row>
    <row r="1731" spans="1:14" x14ac:dyDescent="0.35">
      <c r="A1731" s="28">
        <f t="shared" si="27"/>
        <v>1730</v>
      </c>
      <c r="B1731" s="30"/>
      <c r="C1731" s="28"/>
      <c r="D1731" s="28"/>
      <c r="E1731" s="28"/>
      <c r="F1731" s="28"/>
      <c r="G1731" s="28"/>
      <c r="H1731" s="28" t="str">
        <f>IF(TRIM(D1731)="","",IFERROR(INDEX('Student Master'!C:C,MATCH(D1731,'Student Master'!B:B,0)),"Not Found"))</f>
        <v/>
      </c>
      <c r="I1731" s="28" t="str">
        <f>IF(TRIM(D1731)="","",IFERROR(INDEX('Student Master'!D:D,MATCH(D1731,'Student Master'!B:B,0)),"Not Found"))</f>
        <v/>
      </c>
      <c r="J1731" s="28" t="str">
        <f>IF(TRIM(D1731)="","",IFERROR(INDEX('Student Master'!H:H,MATCH(D1731,'Student Master'!B:B,0)),"Not Found"))</f>
        <v/>
      </c>
      <c r="K1731" s="28" t="str">
        <f>IF(TRIM(D1731)="","",IFERROR(INDEX('Student Master'!N:N,MATCH(D1731,'Student Master'!B:B,0)),"Not Found"))</f>
        <v/>
      </c>
      <c r="L1731" s="28" t="str">
        <f>IF(TRIM(D1731)="","",IFERROR(INDEX('Student Master'!L:L,MATCH(D1731,'Student Master'!B:B,0)),"Not Found"))</f>
        <v/>
      </c>
      <c r="M1731" s="28"/>
      <c r="N1731" s="28"/>
    </row>
    <row r="1732" spans="1:14" x14ac:dyDescent="0.35">
      <c r="A1732" s="28">
        <f t="shared" si="27"/>
        <v>1731</v>
      </c>
      <c r="B1732" s="30"/>
      <c r="C1732" s="28"/>
      <c r="D1732" s="28"/>
      <c r="E1732" s="28"/>
      <c r="F1732" s="28"/>
      <c r="G1732" s="28"/>
      <c r="H1732" s="28" t="str">
        <f>IF(TRIM(D1732)="","",IFERROR(INDEX('Student Master'!C:C,MATCH(D1732,'Student Master'!B:B,0)),"Not Found"))</f>
        <v/>
      </c>
      <c r="I1732" s="28" t="str">
        <f>IF(TRIM(D1732)="","",IFERROR(INDEX('Student Master'!D:D,MATCH(D1732,'Student Master'!B:B,0)),"Not Found"))</f>
        <v/>
      </c>
      <c r="J1732" s="28" t="str">
        <f>IF(TRIM(D1732)="","",IFERROR(INDEX('Student Master'!H:H,MATCH(D1732,'Student Master'!B:B,0)),"Not Found"))</f>
        <v/>
      </c>
      <c r="K1732" s="28" t="str">
        <f>IF(TRIM(D1732)="","",IFERROR(INDEX('Student Master'!N:N,MATCH(D1732,'Student Master'!B:B,0)),"Not Found"))</f>
        <v/>
      </c>
      <c r="L1732" s="28" t="str">
        <f>IF(TRIM(D1732)="","",IFERROR(INDEX('Student Master'!L:L,MATCH(D1732,'Student Master'!B:B,0)),"Not Found"))</f>
        <v/>
      </c>
      <c r="M1732" s="28"/>
      <c r="N1732" s="28"/>
    </row>
    <row r="1733" spans="1:14" x14ac:dyDescent="0.35">
      <c r="A1733" s="28">
        <f t="shared" si="27"/>
        <v>1732</v>
      </c>
      <c r="B1733" s="30"/>
      <c r="C1733" s="28"/>
      <c r="D1733" s="28"/>
      <c r="E1733" s="28"/>
      <c r="F1733" s="28"/>
      <c r="G1733" s="28"/>
      <c r="H1733" s="28" t="str">
        <f>IF(TRIM(D1733)="","",IFERROR(INDEX('Student Master'!C:C,MATCH(D1733,'Student Master'!B:B,0)),"Not Found"))</f>
        <v/>
      </c>
      <c r="I1733" s="28" t="str">
        <f>IF(TRIM(D1733)="","",IFERROR(INDEX('Student Master'!D:D,MATCH(D1733,'Student Master'!B:B,0)),"Not Found"))</f>
        <v/>
      </c>
      <c r="J1733" s="28" t="str">
        <f>IF(TRIM(D1733)="","",IFERROR(INDEX('Student Master'!H:H,MATCH(D1733,'Student Master'!B:B,0)),"Not Found"))</f>
        <v/>
      </c>
      <c r="K1733" s="28" t="str">
        <f>IF(TRIM(D1733)="","",IFERROR(INDEX('Student Master'!N:N,MATCH(D1733,'Student Master'!B:B,0)),"Not Found"))</f>
        <v/>
      </c>
      <c r="L1733" s="28" t="str">
        <f>IF(TRIM(D1733)="","",IFERROR(INDEX('Student Master'!L:L,MATCH(D1733,'Student Master'!B:B,0)),"Not Found"))</f>
        <v/>
      </c>
      <c r="M1733" s="28"/>
      <c r="N1733" s="28"/>
    </row>
    <row r="1734" spans="1:14" x14ac:dyDescent="0.35">
      <c r="A1734" s="28">
        <f t="shared" si="27"/>
        <v>1733</v>
      </c>
      <c r="B1734" s="30"/>
      <c r="C1734" s="28"/>
      <c r="D1734" s="28"/>
      <c r="E1734" s="28"/>
      <c r="F1734" s="28"/>
      <c r="G1734" s="28"/>
      <c r="H1734" s="28" t="str">
        <f>IF(TRIM(D1734)="","",IFERROR(INDEX('Student Master'!C:C,MATCH(D1734,'Student Master'!B:B,0)),"Not Found"))</f>
        <v/>
      </c>
      <c r="I1734" s="28" t="str">
        <f>IF(TRIM(D1734)="","",IFERROR(INDEX('Student Master'!D:D,MATCH(D1734,'Student Master'!B:B,0)),"Not Found"))</f>
        <v/>
      </c>
      <c r="J1734" s="28" t="str">
        <f>IF(TRIM(D1734)="","",IFERROR(INDEX('Student Master'!H:H,MATCH(D1734,'Student Master'!B:B,0)),"Not Found"))</f>
        <v/>
      </c>
      <c r="K1734" s="28" t="str">
        <f>IF(TRIM(D1734)="","",IFERROR(INDEX('Student Master'!N:N,MATCH(D1734,'Student Master'!B:B,0)),"Not Found"))</f>
        <v/>
      </c>
      <c r="L1734" s="28" t="str">
        <f>IF(TRIM(D1734)="","",IFERROR(INDEX('Student Master'!L:L,MATCH(D1734,'Student Master'!B:B,0)),"Not Found"))</f>
        <v/>
      </c>
      <c r="M1734" s="28"/>
      <c r="N1734" s="28"/>
    </row>
    <row r="1735" spans="1:14" x14ac:dyDescent="0.35">
      <c r="A1735" s="28">
        <f t="shared" si="27"/>
        <v>1734</v>
      </c>
      <c r="B1735" s="30"/>
      <c r="C1735" s="28"/>
      <c r="D1735" s="28"/>
      <c r="E1735" s="28"/>
      <c r="F1735" s="28"/>
      <c r="G1735" s="28"/>
      <c r="H1735" s="28" t="str">
        <f>IF(TRIM(D1735)="","",IFERROR(INDEX('Student Master'!C:C,MATCH(D1735,'Student Master'!B:B,0)),"Not Found"))</f>
        <v/>
      </c>
      <c r="I1735" s="28" t="str">
        <f>IF(TRIM(D1735)="","",IFERROR(INDEX('Student Master'!D:D,MATCH(D1735,'Student Master'!B:B,0)),"Not Found"))</f>
        <v/>
      </c>
      <c r="J1735" s="28" t="str">
        <f>IF(TRIM(D1735)="","",IFERROR(INDEX('Student Master'!H:H,MATCH(D1735,'Student Master'!B:B,0)),"Not Found"))</f>
        <v/>
      </c>
      <c r="K1735" s="28" t="str">
        <f>IF(TRIM(D1735)="","",IFERROR(INDEX('Student Master'!N:N,MATCH(D1735,'Student Master'!B:B,0)),"Not Found"))</f>
        <v/>
      </c>
      <c r="L1735" s="28" t="str">
        <f>IF(TRIM(D1735)="","",IFERROR(INDEX('Student Master'!L:L,MATCH(D1735,'Student Master'!B:B,0)),"Not Found"))</f>
        <v/>
      </c>
      <c r="M1735" s="28"/>
      <c r="N1735" s="28"/>
    </row>
    <row r="1736" spans="1:14" x14ac:dyDescent="0.35">
      <c r="A1736" s="28">
        <f t="shared" si="27"/>
        <v>1735</v>
      </c>
      <c r="B1736" s="30"/>
      <c r="C1736" s="28"/>
      <c r="D1736" s="28"/>
      <c r="E1736" s="28"/>
      <c r="F1736" s="28"/>
      <c r="G1736" s="28"/>
      <c r="H1736" s="28" t="str">
        <f>IF(TRIM(D1736)="","",IFERROR(INDEX('Student Master'!C:C,MATCH(D1736,'Student Master'!B:B,0)),"Not Found"))</f>
        <v/>
      </c>
      <c r="I1736" s="28" t="str">
        <f>IF(TRIM(D1736)="","",IFERROR(INDEX('Student Master'!D:D,MATCH(D1736,'Student Master'!B:B,0)),"Not Found"))</f>
        <v/>
      </c>
      <c r="J1736" s="28" t="str">
        <f>IF(TRIM(D1736)="","",IFERROR(INDEX('Student Master'!H:H,MATCH(D1736,'Student Master'!B:B,0)),"Not Found"))</f>
        <v/>
      </c>
      <c r="K1736" s="28" t="str">
        <f>IF(TRIM(D1736)="","",IFERROR(INDEX('Student Master'!N:N,MATCH(D1736,'Student Master'!B:B,0)),"Not Found"))</f>
        <v/>
      </c>
      <c r="L1736" s="28" t="str">
        <f>IF(TRIM(D1736)="","",IFERROR(INDEX('Student Master'!L:L,MATCH(D1736,'Student Master'!B:B,0)),"Not Found"))</f>
        <v/>
      </c>
      <c r="M1736" s="28"/>
      <c r="N1736" s="28"/>
    </row>
    <row r="1737" spans="1:14" x14ac:dyDescent="0.35">
      <c r="A1737" s="28">
        <f t="shared" si="27"/>
        <v>1736</v>
      </c>
      <c r="B1737" s="30"/>
      <c r="C1737" s="28"/>
      <c r="D1737" s="28"/>
      <c r="E1737" s="28"/>
      <c r="F1737" s="28"/>
      <c r="G1737" s="28"/>
      <c r="H1737" s="28" t="str">
        <f>IF(TRIM(D1737)="","",IFERROR(INDEX('Student Master'!C:C,MATCH(D1737,'Student Master'!B:B,0)),"Not Found"))</f>
        <v/>
      </c>
      <c r="I1737" s="28" t="str">
        <f>IF(TRIM(D1737)="","",IFERROR(INDEX('Student Master'!D:D,MATCH(D1737,'Student Master'!B:B,0)),"Not Found"))</f>
        <v/>
      </c>
      <c r="J1737" s="28" t="str">
        <f>IF(TRIM(D1737)="","",IFERROR(INDEX('Student Master'!H:H,MATCH(D1737,'Student Master'!B:B,0)),"Not Found"))</f>
        <v/>
      </c>
      <c r="K1737" s="28" t="str">
        <f>IF(TRIM(D1737)="","",IFERROR(INDEX('Student Master'!N:N,MATCH(D1737,'Student Master'!B:B,0)),"Not Found"))</f>
        <v/>
      </c>
      <c r="L1737" s="28" t="str">
        <f>IF(TRIM(D1737)="","",IFERROR(INDEX('Student Master'!L:L,MATCH(D1737,'Student Master'!B:B,0)),"Not Found"))</f>
        <v/>
      </c>
      <c r="M1737" s="28"/>
      <c r="N1737" s="28"/>
    </row>
    <row r="1738" spans="1:14" x14ac:dyDescent="0.35">
      <c r="A1738" s="28">
        <f t="shared" si="27"/>
        <v>1737</v>
      </c>
      <c r="B1738" s="30"/>
      <c r="C1738" s="28"/>
      <c r="D1738" s="28"/>
      <c r="E1738" s="28"/>
      <c r="F1738" s="28"/>
      <c r="G1738" s="28"/>
      <c r="H1738" s="28" t="str">
        <f>IF(TRIM(D1738)="","",IFERROR(INDEX('Student Master'!C:C,MATCH(D1738,'Student Master'!B:B,0)),"Not Found"))</f>
        <v/>
      </c>
      <c r="I1738" s="28" t="str">
        <f>IF(TRIM(D1738)="","",IFERROR(INDEX('Student Master'!D:D,MATCH(D1738,'Student Master'!B:B,0)),"Not Found"))</f>
        <v/>
      </c>
      <c r="J1738" s="28" t="str">
        <f>IF(TRIM(D1738)="","",IFERROR(INDEX('Student Master'!H:H,MATCH(D1738,'Student Master'!B:B,0)),"Not Found"))</f>
        <v/>
      </c>
      <c r="K1738" s="28" t="str">
        <f>IF(TRIM(D1738)="","",IFERROR(INDEX('Student Master'!N:N,MATCH(D1738,'Student Master'!B:B,0)),"Not Found"))</f>
        <v/>
      </c>
      <c r="L1738" s="28" t="str">
        <f>IF(TRIM(D1738)="","",IFERROR(INDEX('Student Master'!L:L,MATCH(D1738,'Student Master'!B:B,0)),"Not Found"))</f>
        <v/>
      </c>
      <c r="M1738" s="28"/>
      <c r="N1738" s="28"/>
    </row>
    <row r="1739" spans="1:14" x14ac:dyDescent="0.35">
      <c r="A1739" s="28">
        <f t="shared" si="27"/>
        <v>1738</v>
      </c>
      <c r="B1739" s="30"/>
      <c r="C1739" s="28"/>
      <c r="D1739" s="28"/>
      <c r="E1739" s="28"/>
      <c r="F1739" s="28"/>
      <c r="G1739" s="28"/>
      <c r="H1739" s="28" t="str">
        <f>IF(TRIM(D1739)="","",IFERROR(INDEX('Student Master'!C:C,MATCH(D1739,'Student Master'!B:B,0)),"Not Found"))</f>
        <v/>
      </c>
      <c r="I1739" s="28" t="str">
        <f>IF(TRIM(D1739)="","",IFERROR(INDEX('Student Master'!D:D,MATCH(D1739,'Student Master'!B:B,0)),"Not Found"))</f>
        <v/>
      </c>
      <c r="J1739" s="28" t="str">
        <f>IF(TRIM(D1739)="","",IFERROR(INDEX('Student Master'!H:H,MATCH(D1739,'Student Master'!B:B,0)),"Not Found"))</f>
        <v/>
      </c>
      <c r="K1739" s="28" t="str">
        <f>IF(TRIM(D1739)="","",IFERROR(INDEX('Student Master'!N:N,MATCH(D1739,'Student Master'!B:B,0)),"Not Found"))</f>
        <v/>
      </c>
      <c r="L1739" s="28" t="str">
        <f>IF(TRIM(D1739)="","",IFERROR(INDEX('Student Master'!L:L,MATCH(D1739,'Student Master'!B:B,0)),"Not Found"))</f>
        <v/>
      </c>
      <c r="M1739" s="28"/>
      <c r="N1739" s="28"/>
    </row>
    <row r="1740" spans="1:14" x14ac:dyDescent="0.35">
      <c r="A1740" s="28">
        <f t="shared" si="27"/>
        <v>1739</v>
      </c>
      <c r="B1740" s="30"/>
      <c r="C1740" s="28"/>
      <c r="D1740" s="28"/>
      <c r="E1740" s="28"/>
      <c r="F1740" s="28"/>
      <c r="G1740" s="28"/>
      <c r="H1740" s="28" t="str">
        <f>IF(TRIM(D1740)="","",IFERROR(INDEX('Student Master'!C:C,MATCH(D1740,'Student Master'!B:B,0)),"Not Found"))</f>
        <v/>
      </c>
      <c r="I1740" s="28" t="str">
        <f>IF(TRIM(D1740)="","",IFERROR(INDEX('Student Master'!D:D,MATCH(D1740,'Student Master'!B:B,0)),"Not Found"))</f>
        <v/>
      </c>
      <c r="J1740" s="28" t="str">
        <f>IF(TRIM(D1740)="","",IFERROR(INDEX('Student Master'!H:H,MATCH(D1740,'Student Master'!B:B,0)),"Not Found"))</f>
        <v/>
      </c>
      <c r="K1740" s="28" t="str">
        <f>IF(TRIM(D1740)="","",IFERROR(INDEX('Student Master'!N:N,MATCH(D1740,'Student Master'!B:B,0)),"Not Found"))</f>
        <v/>
      </c>
      <c r="L1740" s="28" t="str">
        <f>IF(TRIM(D1740)="","",IFERROR(INDEX('Student Master'!L:L,MATCH(D1740,'Student Master'!B:B,0)),"Not Found"))</f>
        <v/>
      </c>
      <c r="M1740" s="28"/>
      <c r="N1740" s="28"/>
    </row>
    <row r="1741" spans="1:14" x14ac:dyDescent="0.35">
      <c r="A1741" s="28">
        <f t="shared" si="27"/>
        <v>1740</v>
      </c>
      <c r="B1741" s="30"/>
      <c r="C1741" s="28"/>
      <c r="D1741" s="28"/>
      <c r="E1741" s="28"/>
      <c r="F1741" s="28"/>
      <c r="G1741" s="28"/>
      <c r="H1741" s="28" t="str">
        <f>IF(TRIM(D1741)="","",IFERROR(INDEX('Student Master'!C:C,MATCH(D1741,'Student Master'!B:B,0)),"Not Found"))</f>
        <v/>
      </c>
      <c r="I1741" s="28" t="str">
        <f>IF(TRIM(D1741)="","",IFERROR(INDEX('Student Master'!D:D,MATCH(D1741,'Student Master'!B:B,0)),"Not Found"))</f>
        <v/>
      </c>
      <c r="J1741" s="28" t="str">
        <f>IF(TRIM(D1741)="","",IFERROR(INDEX('Student Master'!H:H,MATCH(D1741,'Student Master'!B:B,0)),"Not Found"))</f>
        <v/>
      </c>
      <c r="K1741" s="28" t="str">
        <f>IF(TRIM(D1741)="","",IFERROR(INDEX('Student Master'!N:N,MATCH(D1741,'Student Master'!B:B,0)),"Not Found"))</f>
        <v/>
      </c>
      <c r="L1741" s="28" t="str">
        <f>IF(TRIM(D1741)="","",IFERROR(INDEX('Student Master'!L:L,MATCH(D1741,'Student Master'!B:B,0)),"Not Found"))</f>
        <v/>
      </c>
      <c r="M1741" s="28"/>
      <c r="N1741" s="28"/>
    </row>
    <row r="1742" spans="1:14" x14ac:dyDescent="0.35">
      <c r="A1742" s="28">
        <f t="shared" si="27"/>
        <v>1741</v>
      </c>
      <c r="B1742" s="30"/>
      <c r="C1742" s="28"/>
      <c r="D1742" s="28"/>
      <c r="E1742" s="28"/>
      <c r="F1742" s="28"/>
      <c r="G1742" s="28"/>
      <c r="H1742" s="28" t="str">
        <f>IF(TRIM(D1742)="","",IFERROR(INDEX('Student Master'!C:C,MATCH(D1742,'Student Master'!B:B,0)),"Not Found"))</f>
        <v/>
      </c>
      <c r="I1742" s="28" t="str">
        <f>IF(TRIM(D1742)="","",IFERROR(INDEX('Student Master'!D:D,MATCH(D1742,'Student Master'!B:B,0)),"Not Found"))</f>
        <v/>
      </c>
      <c r="J1742" s="28" t="str">
        <f>IF(TRIM(D1742)="","",IFERROR(INDEX('Student Master'!H:H,MATCH(D1742,'Student Master'!B:B,0)),"Not Found"))</f>
        <v/>
      </c>
      <c r="K1742" s="28" t="str">
        <f>IF(TRIM(D1742)="","",IFERROR(INDEX('Student Master'!N:N,MATCH(D1742,'Student Master'!B:B,0)),"Not Found"))</f>
        <v/>
      </c>
      <c r="L1742" s="28" t="str">
        <f>IF(TRIM(D1742)="","",IFERROR(INDEX('Student Master'!L:L,MATCH(D1742,'Student Master'!B:B,0)),"Not Found"))</f>
        <v/>
      </c>
      <c r="M1742" s="28"/>
      <c r="N1742" s="28"/>
    </row>
    <row r="1743" spans="1:14" x14ac:dyDescent="0.35">
      <c r="A1743" s="28">
        <f t="shared" si="27"/>
        <v>1742</v>
      </c>
      <c r="B1743" s="30"/>
      <c r="C1743" s="28"/>
      <c r="D1743" s="28"/>
      <c r="E1743" s="28"/>
      <c r="F1743" s="28"/>
      <c r="G1743" s="28"/>
      <c r="H1743" s="28" t="str">
        <f>IF(TRIM(D1743)="","",IFERROR(INDEX('Student Master'!C:C,MATCH(D1743,'Student Master'!B:B,0)),"Not Found"))</f>
        <v/>
      </c>
      <c r="I1743" s="28" t="str">
        <f>IF(TRIM(D1743)="","",IFERROR(INDEX('Student Master'!D:D,MATCH(D1743,'Student Master'!B:B,0)),"Not Found"))</f>
        <v/>
      </c>
      <c r="J1743" s="28" t="str">
        <f>IF(TRIM(D1743)="","",IFERROR(INDEX('Student Master'!H:H,MATCH(D1743,'Student Master'!B:B,0)),"Not Found"))</f>
        <v/>
      </c>
      <c r="K1743" s="28" t="str">
        <f>IF(TRIM(D1743)="","",IFERROR(INDEX('Student Master'!N:N,MATCH(D1743,'Student Master'!B:B,0)),"Not Found"))</f>
        <v/>
      </c>
      <c r="L1743" s="28" t="str">
        <f>IF(TRIM(D1743)="","",IFERROR(INDEX('Student Master'!L:L,MATCH(D1743,'Student Master'!B:B,0)),"Not Found"))</f>
        <v/>
      </c>
      <c r="M1743" s="28"/>
      <c r="N1743" s="28"/>
    </row>
    <row r="1744" spans="1:14" x14ac:dyDescent="0.35">
      <c r="A1744" s="28">
        <f t="shared" si="27"/>
        <v>1743</v>
      </c>
      <c r="B1744" s="30"/>
      <c r="C1744" s="28"/>
      <c r="D1744" s="28"/>
      <c r="E1744" s="28"/>
      <c r="F1744" s="28"/>
      <c r="G1744" s="28"/>
      <c r="H1744" s="28" t="str">
        <f>IF(TRIM(D1744)="","",IFERROR(INDEX('Student Master'!C:C,MATCH(D1744,'Student Master'!B:B,0)),"Not Found"))</f>
        <v/>
      </c>
      <c r="I1744" s="28" t="str">
        <f>IF(TRIM(D1744)="","",IFERROR(INDEX('Student Master'!D:D,MATCH(D1744,'Student Master'!B:B,0)),"Not Found"))</f>
        <v/>
      </c>
      <c r="J1744" s="28" t="str">
        <f>IF(TRIM(D1744)="","",IFERROR(INDEX('Student Master'!H:H,MATCH(D1744,'Student Master'!B:B,0)),"Not Found"))</f>
        <v/>
      </c>
      <c r="K1744" s="28" t="str">
        <f>IF(TRIM(D1744)="","",IFERROR(INDEX('Student Master'!N:N,MATCH(D1744,'Student Master'!B:B,0)),"Not Found"))</f>
        <v/>
      </c>
      <c r="L1744" s="28" t="str">
        <f>IF(TRIM(D1744)="","",IFERROR(INDEX('Student Master'!L:L,MATCH(D1744,'Student Master'!B:B,0)),"Not Found"))</f>
        <v/>
      </c>
      <c r="M1744" s="28"/>
      <c r="N1744" s="28"/>
    </row>
    <row r="1745" spans="1:14" x14ac:dyDescent="0.35">
      <c r="A1745" s="28">
        <f t="shared" si="27"/>
        <v>1744</v>
      </c>
      <c r="B1745" s="30"/>
      <c r="C1745" s="28"/>
      <c r="D1745" s="28"/>
      <c r="E1745" s="28"/>
      <c r="F1745" s="28"/>
      <c r="G1745" s="28"/>
      <c r="H1745" s="28" t="str">
        <f>IF(TRIM(D1745)="","",IFERROR(INDEX('Student Master'!C:C,MATCH(D1745,'Student Master'!B:B,0)),"Not Found"))</f>
        <v/>
      </c>
      <c r="I1745" s="28" t="str">
        <f>IF(TRIM(D1745)="","",IFERROR(INDEX('Student Master'!D:D,MATCH(D1745,'Student Master'!B:B,0)),"Not Found"))</f>
        <v/>
      </c>
      <c r="J1745" s="28" t="str">
        <f>IF(TRIM(D1745)="","",IFERROR(INDEX('Student Master'!H:H,MATCH(D1745,'Student Master'!B:B,0)),"Not Found"))</f>
        <v/>
      </c>
      <c r="K1745" s="28" t="str">
        <f>IF(TRIM(D1745)="","",IFERROR(INDEX('Student Master'!N:N,MATCH(D1745,'Student Master'!B:B,0)),"Not Found"))</f>
        <v/>
      </c>
      <c r="L1745" s="28" t="str">
        <f>IF(TRIM(D1745)="","",IFERROR(INDEX('Student Master'!L:L,MATCH(D1745,'Student Master'!B:B,0)),"Not Found"))</f>
        <v/>
      </c>
      <c r="M1745" s="28"/>
      <c r="N1745" s="28"/>
    </row>
    <row r="1746" spans="1:14" x14ac:dyDescent="0.35">
      <c r="A1746" s="28">
        <f t="shared" ref="A1746:A1809" si="28">A1745+1</f>
        <v>1745</v>
      </c>
      <c r="B1746" s="30"/>
      <c r="C1746" s="28"/>
      <c r="D1746" s="28"/>
      <c r="E1746" s="28"/>
      <c r="F1746" s="28"/>
      <c r="G1746" s="28"/>
      <c r="H1746" s="28" t="str">
        <f>IF(TRIM(D1746)="","",IFERROR(INDEX('Student Master'!C:C,MATCH(D1746,'Student Master'!B:B,0)),"Not Found"))</f>
        <v/>
      </c>
      <c r="I1746" s="28" t="str">
        <f>IF(TRIM(D1746)="","",IFERROR(INDEX('Student Master'!D:D,MATCH(D1746,'Student Master'!B:B,0)),"Not Found"))</f>
        <v/>
      </c>
      <c r="J1746" s="28" t="str">
        <f>IF(TRIM(D1746)="","",IFERROR(INDEX('Student Master'!H:H,MATCH(D1746,'Student Master'!B:B,0)),"Not Found"))</f>
        <v/>
      </c>
      <c r="K1746" s="28" t="str">
        <f>IF(TRIM(D1746)="","",IFERROR(INDEX('Student Master'!N:N,MATCH(D1746,'Student Master'!B:B,0)),"Not Found"))</f>
        <v/>
      </c>
      <c r="L1746" s="28" t="str">
        <f>IF(TRIM(D1746)="","",IFERROR(INDEX('Student Master'!L:L,MATCH(D1746,'Student Master'!B:B,0)),"Not Found"))</f>
        <v/>
      </c>
      <c r="M1746" s="28"/>
      <c r="N1746" s="28"/>
    </row>
    <row r="1747" spans="1:14" x14ac:dyDescent="0.35">
      <c r="A1747" s="28">
        <f t="shared" si="28"/>
        <v>1746</v>
      </c>
      <c r="B1747" s="30"/>
      <c r="C1747" s="28"/>
      <c r="D1747" s="28"/>
      <c r="E1747" s="28"/>
      <c r="F1747" s="28"/>
      <c r="G1747" s="28"/>
      <c r="H1747" s="28" t="str">
        <f>IF(TRIM(D1747)="","",IFERROR(INDEX('Student Master'!C:C,MATCH(D1747,'Student Master'!B:B,0)),"Not Found"))</f>
        <v/>
      </c>
      <c r="I1747" s="28" t="str">
        <f>IF(TRIM(D1747)="","",IFERROR(INDEX('Student Master'!D:D,MATCH(D1747,'Student Master'!B:B,0)),"Not Found"))</f>
        <v/>
      </c>
      <c r="J1747" s="28" t="str">
        <f>IF(TRIM(D1747)="","",IFERROR(INDEX('Student Master'!H:H,MATCH(D1747,'Student Master'!B:B,0)),"Not Found"))</f>
        <v/>
      </c>
      <c r="K1747" s="28" t="str">
        <f>IF(TRIM(D1747)="","",IFERROR(INDEX('Student Master'!N:N,MATCH(D1747,'Student Master'!B:B,0)),"Not Found"))</f>
        <v/>
      </c>
      <c r="L1747" s="28" t="str">
        <f>IF(TRIM(D1747)="","",IFERROR(INDEX('Student Master'!L:L,MATCH(D1747,'Student Master'!B:B,0)),"Not Found"))</f>
        <v/>
      </c>
      <c r="M1747" s="28"/>
      <c r="N1747" s="28"/>
    </row>
    <row r="1748" spans="1:14" x14ac:dyDescent="0.35">
      <c r="A1748" s="28">
        <f t="shared" si="28"/>
        <v>1747</v>
      </c>
      <c r="B1748" s="30"/>
      <c r="C1748" s="28"/>
      <c r="D1748" s="28"/>
      <c r="E1748" s="28"/>
      <c r="F1748" s="28"/>
      <c r="G1748" s="28"/>
      <c r="H1748" s="28" t="str">
        <f>IF(TRIM(D1748)="","",IFERROR(INDEX('Student Master'!C:C,MATCH(D1748,'Student Master'!B:B,0)),"Not Found"))</f>
        <v/>
      </c>
      <c r="I1748" s="28" t="str">
        <f>IF(TRIM(D1748)="","",IFERROR(INDEX('Student Master'!D:D,MATCH(D1748,'Student Master'!B:B,0)),"Not Found"))</f>
        <v/>
      </c>
      <c r="J1748" s="28" t="str">
        <f>IF(TRIM(D1748)="","",IFERROR(INDEX('Student Master'!H:H,MATCH(D1748,'Student Master'!B:B,0)),"Not Found"))</f>
        <v/>
      </c>
      <c r="K1748" s="28" t="str">
        <f>IF(TRIM(D1748)="","",IFERROR(INDEX('Student Master'!N:N,MATCH(D1748,'Student Master'!B:B,0)),"Not Found"))</f>
        <v/>
      </c>
      <c r="L1748" s="28" t="str">
        <f>IF(TRIM(D1748)="","",IFERROR(INDEX('Student Master'!L:L,MATCH(D1748,'Student Master'!B:B,0)),"Not Found"))</f>
        <v/>
      </c>
      <c r="M1748" s="28"/>
      <c r="N1748" s="28"/>
    </row>
    <row r="1749" spans="1:14" x14ac:dyDescent="0.35">
      <c r="A1749" s="28">
        <f t="shared" si="28"/>
        <v>1748</v>
      </c>
      <c r="B1749" s="30"/>
      <c r="C1749" s="28"/>
      <c r="D1749" s="28"/>
      <c r="E1749" s="28"/>
      <c r="F1749" s="28"/>
      <c r="G1749" s="28"/>
      <c r="H1749" s="28" t="str">
        <f>IF(TRIM(D1749)="","",IFERROR(INDEX('Student Master'!C:C,MATCH(D1749,'Student Master'!B:B,0)),"Not Found"))</f>
        <v/>
      </c>
      <c r="I1749" s="28" t="str">
        <f>IF(TRIM(D1749)="","",IFERROR(INDEX('Student Master'!D:D,MATCH(D1749,'Student Master'!B:B,0)),"Not Found"))</f>
        <v/>
      </c>
      <c r="J1749" s="28" t="str">
        <f>IF(TRIM(D1749)="","",IFERROR(INDEX('Student Master'!H:H,MATCH(D1749,'Student Master'!B:B,0)),"Not Found"))</f>
        <v/>
      </c>
      <c r="K1749" s="28" t="str">
        <f>IF(TRIM(D1749)="","",IFERROR(INDEX('Student Master'!N:N,MATCH(D1749,'Student Master'!B:B,0)),"Not Found"))</f>
        <v/>
      </c>
      <c r="L1749" s="28" t="str">
        <f>IF(TRIM(D1749)="","",IFERROR(INDEX('Student Master'!L:L,MATCH(D1749,'Student Master'!B:B,0)),"Not Found"))</f>
        <v/>
      </c>
      <c r="M1749" s="28"/>
      <c r="N1749" s="28"/>
    </row>
    <row r="1750" spans="1:14" x14ac:dyDescent="0.35">
      <c r="A1750" s="28">
        <f t="shared" si="28"/>
        <v>1749</v>
      </c>
      <c r="B1750" s="30"/>
      <c r="C1750" s="28"/>
      <c r="D1750" s="28"/>
      <c r="E1750" s="28"/>
      <c r="F1750" s="28"/>
      <c r="G1750" s="28"/>
      <c r="H1750" s="28" t="str">
        <f>IF(TRIM(D1750)="","",IFERROR(INDEX('Student Master'!C:C,MATCH(D1750,'Student Master'!B:B,0)),"Not Found"))</f>
        <v/>
      </c>
      <c r="I1750" s="28" t="str">
        <f>IF(TRIM(D1750)="","",IFERROR(INDEX('Student Master'!D:D,MATCH(D1750,'Student Master'!B:B,0)),"Not Found"))</f>
        <v/>
      </c>
      <c r="J1750" s="28" t="str">
        <f>IF(TRIM(D1750)="","",IFERROR(INDEX('Student Master'!H:H,MATCH(D1750,'Student Master'!B:B,0)),"Not Found"))</f>
        <v/>
      </c>
      <c r="K1750" s="28" t="str">
        <f>IF(TRIM(D1750)="","",IFERROR(INDEX('Student Master'!N:N,MATCH(D1750,'Student Master'!B:B,0)),"Not Found"))</f>
        <v/>
      </c>
      <c r="L1750" s="28" t="str">
        <f>IF(TRIM(D1750)="","",IFERROR(INDEX('Student Master'!L:L,MATCH(D1750,'Student Master'!B:B,0)),"Not Found"))</f>
        <v/>
      </c>
      <c r="M1750" s="28"/>
      <c r="N1750" s="28"/>
    </row>
    <row r="1751" spans="1:14" x14ac:dyDescent="0.35">
      <c r="A1751" s="28">
        <f t="shared" si="28"/>
        <v>1750</v>
      </c>
      <c r="B1751" s="30"/>
      <c r="C1751" s="28"/>
      <c r="D1751" s="28"/>
      <c r="E1751" s="28"/>
      <c r="F1751" s="28"/>
      <c r="G1751" s="28"/>
      <c r="H1751" s="28" t="str">
        <f>IF(TRIM(D1751)="","",IFERROR(INDEX('Student Master'!C:C,MATCH(D1751,'Student Master'!B:B,0)),"Not Found"))</f>
        <v/>
      </c>
      <c r="I1751" s="28" t="str">
        <f>IF(TRIM(D1751)="","",IFERROR(INDEX('Student Master'!D:D,MATCH(D1751,'Student Master'!B:B,0)),"Not Found"))</f>
        <v/>
      </c>
      <c r="J1751" s="28" t="str">
        <f>IF(TRIM(D1751)="","",IFERROR(INDEX('Student Master'!H:H,MATCH(D1751,'Student Master'!B:B,0)),"Not Found"))</f>
        <v/>
      </c>
      <c r="K1751" s="28" t="str">
        <f>IF(TRIM(D1751)="","",IFERROR(INDEX('Student Master'!N:N,MATCH(D1751,'Student Master'!B:B,0)),"Not Found"))</f>
        <v/>
      </c>
      <c r="L1751" s="28" t="str">
        <f>IF(TRIM(D1751)="","",IFERROR(INDEX('Student Master'!L:L,MATCH(D1751,'Student Master'!B:B,0)),"Not Found"))</f>
        <v/>
      </c>
      <c r="M1751" s="28"/>
      <c r="N1751" s="28"/>
    </row>
    <row r="1752" spans="1:14" x14ac:dyDescent="0.35">
      <c r="A1752" s="28">
        <f t="shared" si="28"/>
        <v>1751</v>
      </c>
      <c r="B1752" s="30"/>
      <c r="C1752" s="28"/>
      <c r="D1752" s="28"/>
      <c r="E1752" s="28"/>
      <c r="F1752" s="28"/>
      <c r="G1752" s="28"/>
      <c r="H1752" s="28" t="str">
        <f>IF(TRIM(D1752)="","",IFERROR(INDEX('Student Master'!C:C,MATCH(D1752,'Student Master'!B:B,0)),"Not Found"))</f>
        <v/>
      </c>
      <c r="I1752" s="28" t="str">
        <f>IF(TRIM(D1752)="","",IFERROR(INDEX('Student Master'!D:D,MATCH(D1752,'Student Master'!B:B,0)),"Not Found"))</f>
        <v/>
      </c>
      <c r="J1752" s="28" t="str">
        <f>IF(TRIM(D1752)="","",IFERROR(INDEX('Student Master'!H:H,MATCH(D1752,'Student Master'!B:B,0)),"Not Found"))</f>
        <v/>
      </c>
      <c r="K1752" s="28" t="str">
        <f>IF(TRIM(D1752)="","",IFERROR(INDEX('Student Master'!N:N,MATCH(D1752,'Student Master'!B:B,0)),"Not Found"))</f>
        <v/>
      </c>
      <c r="L1752" s="28" t="str">
        <f>IF(TRIM(D1752)="","",IFERROR(INDEX('Student Master'!L:L,MATCH(D1752,'Student Master'!B:B,0)),"Not Found"))</f>
        <v/>
      </c>
      <c r="M1752" s="28"/>
      <c r="N1752" s="28"/>
    </row>
    <row r="1753" spans="1:14" x14ac:dyDescent="0.35">
      <c r="A1753" s="28">
        <f t="shared" si="28"/>
        <v>1752</v>
      </c>
      <c r="B1753" s="30"/>
      <c r="C1753" s="28"/>
      <c r="D1753" s="28"/>
      <c r="E1753" s="28"/>
      <c r="F1753" s="28"/>
      <c r="G1753" s="28"/>
      <c r="H1753" s="28" t="str">
        <f>IF(TRIM(D1753)="","",IFERROR(INDEX('Student Master'!C:C,MATCH(D1753,'Student Master'!B:B,0)),"Not Found"))</f>
        <v/>
      </c>
      <c r="I1753" s="28" t="str">
        <f>IF(TRIM(D1753)="","",IFERROR(INDEX('Student Master'!D:D,MATCH(D1753,'Student Master'!B:B,0)),"Not Found"))</f>
        <v/>
      </c>
      <c r="J1753" s="28" t="str">
        <f>IF(TRIM(D1753)="","",IFERROR(INDEX('Student Master'!H:H,MATCH(D1753,'Student Master'!B:B,0)),"Not Found"))</f>
        <v/>
      </c>
      <c r="K1753" s="28" t="str">
        <f>IF(TRIM(D1753)="","",IFERROR(INDEX('Student Master'!N:N,MATCH(D1753,'Student Master'!B:B,0)),"Not Found"))</f>
        <v/>
      </c>
      <c r="L1753" s="28" t="str">
        <f>IF(TRIM(D1753)="","",IFERROR(INDEX('Student Master'!L:L,MATCH(D1753,'Student Master'!B:B,0)),"Not Found"))</f>
        <v/>
      </c>
      <c r="M1753" s="28"/>
      <c r="N1753" s="28"/>
    </row>
    <row r="1754" spans="1:14" x14ac:dyDescent="0.35">
      <c r="A1754" s="28">
        <f t="shared" si="28"/>
        <v>1753</v>
      </c>
      <c r="B1754" s="30"/>
      <c r="C1754" s="28"/>
      <c r="D1754" s="28"/>
      <c r="E1754" s="28"/>
      <c r="F1754" s="28"/>
      <c r="G1754" s="28"/>
      <c r="H1754" s="28" t="str">
        <f>IF(TRIM(D1754)="","",IFERROR(INDEX('Student Master'!C:C,MATCH(D1754,'Student Master'!B:B,0)),"Not Found"))</f>
        <v/>
      </c>
      <c r="I1754" s="28" t="str">
        <f>IF(TRIM(D1754)="","",IFERROR(INDEX('Student Master'!D:D,MATCH(D1754,'Student Master'!B:B,0)),"Not Found"))</f>
        <v/>
      </c>
      <c r="J1754" s="28" t="str">
        <f>IF(TRIM(D1754)="","",IFERROR(INDEX('Student Master'!H:H,MATCH(D1754,'Student Master'!B:B,0)),"Not Found"))</f>
        <v/>
      </c>
      <c r="K1754" s="28" t="str">
        <f>IF(TRIM(D1754)="","",IFERROR(INDEX('Student Master'!N:N,MATCH(D1754,'Student Master'!B:B,0)),"Not Found"))</f>
        <v/>
      </c>
      <c r="L1754" s="28" t="str">
        <f>IF(TRIM(D1754)="","",IFERROR(INDEX('Student Master'!L:L,MATCH(D1754,'Student Master'!B:B,0)),"Not Found"))</f>
        <v/>
      </c>
      <c r="M1754" s="28"/>
      <c r="N1754" s="28"/>
    </row>
    <row r="1755" spans="1:14" x14ac:dyDescent="0.35">
      <c r="A1755" s="28">
        <f t="shared" si="28"/>
        <v>1754</v>
      </c>
      <c r="B1755" s="30"/>
      <c r="C1755" s="28"/>
      <c r="D1755" s="28"/>
      <c r="E1755" s="28"/>
      <c r="F1755" s="28"/>
      <c r="G1755" s="28"/>
      <c r="H1755" s="28" t="str">
        <f>IF(TRIM(D1755)="","",IFERROR(INDEX('Student Master'!C:C,MATCH(D1755,'Student Master'!B:B,0)),"Not Found"))</f>
        <v/>
      </c>
      <c r="I1755" s="28" t="str">
        <f>IF(TRIM(D1755)="","",IFERROR(INDEX('Student Master'!D:D,MATCH(D1755,'Student Master'!B:B,0)),"Not Found"))</f>
        <v/>
      </c>
      <c r="J1755" s="28" t="str">
        <f>IF(TRIM(D1755)="","",IFERROR(INDEX('Student Master'!H:H,MATCH(D1755,'Student Master'!B:B,0)),"Not Found"))</f>
        <v/>
      </c>
      <c r="K1755" s="28" t="str">
        <f>IF(TRIM(D1755)="","",IFERROR(INDEX('Student Master'!N:N,MATCH(D1755,'Student Master'!B:B,0)),"Not Found"))</f>
        <v/>
      </c>
      <c r="L1755" s="28" t="str">
        <f>IF(TRIM(D1755)="","",IFERROR(INDEX('Student Master'!L:L,MATCH(D1755,'Student Master'!B:B,0)),"Not Found"))</f>
        <v/>
      </c>
      <c r="M1755" s="28"/>
      <c r="N1755" s="28"/>
    </row>
    <row r="1756" spans="1:14" x14ac:dyDescent="0.35">
      <c r="A1756" s="28">
        <f t="shared" si="28"/>
        <v>1755</v>
      </c>
      <c r="B1756" s="30"/>
      <c r="C1756" s="28"/>
      <c r="D1756" s="28"/>
      <c r="E1756" s="28"/>
      <c r="F1756" s="28"/>
      <c r="G1756" s="28"/>
      <c r="H1756" s="28" t="str">
        <f>IF(TRIM(D1756)="","",IFERROR(INDEX('Student Master'!C:C,MATCH(D1756,'Student Master'!B:B,0)),"Not Found"))</f>
        <v/>
      </c>
      <c r="I1756" s="28" t="str">
        <f>IF(TRIM(D1756)="","",IFERROR(INDEX('Student Master'!D:D,MATCH(D1756,'Student Master'!B:B,0)),"Not Found"))</f>
        <v/>
      </c>
      <c r="J1756" s="28" t="str">
        <f>IF(TRIM(D1756)="","",IFERROR(INDEX('Student Master'!H:H,MATCH(D1756,'Student Master'!B:B,0)),"Not Found"))</f>
        <v/>
      </c>
      <c r="K1756" s="28" t="str">
        <f>IF(TRIM(D1756)="","",IFERROR(INDEX('Student Master'!N:N,MATCH(D1756,'Student Master'!B:B,0)),"Not Found"))</f>
        <v/>
      </c>
      <c r="L1756" s="28" t="str">
        <f>IF(TRIM(D1756)="","",IFERROR(INDEX('Student Master'!L:L,MATCH(D1756,'Student Master'!B:B,0)),"Not Found"))</f>
        <v/>
      </c>
      <c r="M1756" s="28"/>
      <c r="N1756" s="28"/>
    </row>
    <row r="1757" spans="1:14" x14ac:dyDescent="0.35">
      <c r="A1757" s="28">
        <f t="shared" si="28"/>
        <v>1756</v>
      </c>
      <c r="B1757" s="30"/>
      <c r="C1757" s="28"/>
      <c r="D1757" s="28"/>
      <c r="E1757" s="28"/>
      <c r="F1757" s="28"/>
      <c r="G1757" s="28"/>
      <c r="H1757" s="28" t="str">
        <f>IF(TRIM(D1757)="","",IFERROR(INDEX('Student Master'!C:C,MATCH(D1757,'Student Master'!B:B,0)),"Not Found"))</f>
        <v/>
      </c>
      <c r="I1757" s="28" t="str">
        <f>IF(TRIM(D1757)="","",IFERROR(INDEX('Student Master'!D:D,MATCH(D1757,'Student Master'!B:B,0)),"Not Found"))</f>
        <v/>
      </c>
      <c r="J1757" s="28" t="str">
        <f>IF(TRIM(D1757)="","",IFERROR(INDEX('Student Master'!H:H,MATCH(D1757,'Student Master'!B:B,0)),"Not Found"))</f>
        <v/>
      </c>
      <c r="K1757" s="28" t="str">
        <f>IF(TRIM(D1757)="","",IFERROR(INDEX('Student Master'!N:N,MATCH(D1757,'Student Master'!B:B,0)),"Not Found"))</f>
        <v/>
      </c>
      <c r="L1757" s="28" t="str">
        <f>IF(TRIM(D1757)="","",IFERROR(INDEX('Student Master'!L:L,MATCH(D1757,'Student Master'!B:B,0)),"Not Found"))</f>
        <v/>
      </c>
      <c r="M1757" s="28"/>
      <c r="N1757" s="28"/>
    </row>
    <row r="1758" spans="1:14" x14ac:dyDescent="0.35">
      <c r="A1758" s="28">
        <f t="shared" si="28"/>
        <v>1757</v>
      </c>
      <c r="B1758" s="30"/>
      <c r="C1758" s="28"/>
      <c r="D1758" s="28"/>
      <c r="E1758" s="28"/>
      <c r="F1758" s="28"/>
      <c r="G1758" s="28"/>
      <c r="H1758" s="28" t="str">
        <f>IF(TRIM(D1758)="","",IFERROR(INDEX('Student Master'!C:C,MATCH(D1758,'Student Master'!B:B,0)),"Not Found"))</f>
        <v/>
      </c>
      <c r="I1758" s="28" t="str">
        <f>IF(TRIM(D1758)="","",IFERROR(INDEX('Student Master'!D:D,MATCH(D1758,'Student Master'!B:B,0)),"Not Found"))</f>
        <v/>
      </c>
      <c r="J1758" s="28" t="str">
        <f>IF(TRIM(D1758)="","",IFERROR(INDEX('Student Master'!H:H,MATCH(D1758,'Student Master'!B:B,0)),"Not Found"))</f>
        <v/>
      </c>
      <c r="K1758" s="28" t="str">
        <f>IF(TRIM(D1758)="","",IFERROR(INDEX('Student Master'!N:N,MATCH(D1758,'Student Master'!B:B,0)),"Not Found"))</f>
        <v/>
      </c>
      <c r="L1758" s="28" t="str">
        <f>IF(TRIM(D1758)="","",IFERROR(INDEX('Student Master'!L:L,MATCH(D1758,'Student Master'!B:B,0)),"Not Found"))</f>
        <v/>
      </c>
      <c r="M1758" s="28"/>
      <c r="N1758" s="28"/>
    </row>
    <row r="1759" spans="1:14" x14ac:dyDescent="0.35">
      <c r="A1759" s="28">
        <f t="shared" si="28"/>
        <v>1758</v>
      </c>
      <c r="B1759" s="30"/>
      <c r="C1759" s="28"/>
      <c r="D1759" s="28"/>
      <c r="E1759" s="28"/>
      <c r="F1759" s="28"/>
      <c r="G1759" s="28"/>
      <c r="H1759" s="28" t="str">
        <f>IF(TRIM(D1759)="","",IFERROR(INDEX('Student Master'!C:C,MATCH(D1759,'Student Master'!B:B,0)),"Not Found"))</f>
        <v/>
      </c>
      <c r="I1759" s="28" t="str">
        <f>IF(TRIM(D1759)="","",IFERROR(INDEX('Student Master'!D:D,MATCH(D1759,'Student Master'!B:B,0)),"Not Found"))</f>
        <v/>
      </c>
      <c r="J1759" s="28" t="str">
        <f>IF(TRIM(D1759)="","",IFERROR(INDEX('Student Master'!H:H,MATCH(D1759,'Student Master'!B:B,0)),"Not Found"))</f>
        <v/>
      </c>
      <c r="K1759" s="28" t="str">
        <f>IF(TRIM(D1759)="","",IFERROR(INDEX('Student Master'!N:N,MATCH(D1759,'Student Master'!B:B,0)),"Not Found"))</f>
        <v/>
      </c>
      <c r="L1759" s="28" t="str">
        <f>IF(TRIM(D1759)="","",IFERROR(INDEX('Student Master'!L:L,MATCH(D1759,'Student Master'!B:B,0)),"Not Found"))</f>
        <v/>
      </c>
      <c r="M1759" s="28"/>
      <c r="N1759" s="28"/>
    </row>
    <row r="1760" spans="1:14" x14ac:dyDescent="0.35">
      <c r="A1760" s="28">
        <f t="shared" si="28"/>
        <v>1759</v>
      </c>
      <c r="B1760" s="30"/>
      <c r="C1760" s="28"/>
      <c r="D1760" s="28"/>
      <c r="E1760" s="28"/>
      <c r="F1760" s="28"/>
      <c r="G1760" s="28"/>
      <c r="H1760" s="28" t="str">
        <f>IF(TRIM(D1760)="","",IFERROR(INDEX('Student Master'!C:C,MATCH(D1760,'Student Master'!B:B,0)),"Not Found"))</f>
        <v/>
      </c>
      <c r="I1760" s="28" t="str">
        <f>IF(TRIM(D1760)="","",IFERROR(INDEX('Student Master'!D:D,MATCH(D1760,'Student Master'!B:B,0)),"Not Found"))</f>
        <v/>
      </c>
      <c r="J1760" s="28" t="str">
        <f>IF(TRIM(D1760)="","",IFERROR(INDEX('Student Master'!H:H,MATCH(D1760,'Student Master'!B:B,0)),"Not Found"))</f>
        <v/>
      </c>
      <c r="K1760" s="28" t="str">
        <f>IF(TRIM(D1760)="","",IFERROR(INDEX('Student Master'!N:N,MATCH(D1760,'Student Master'!B:B,0)),"Not Found"))</f>
        <v/>
      </c>
      <c r="L1760" s="28" t="str">
        <f>IF(TRIM(D1760)="","",IFERROR(INDEX('Student Master'!L:L,MATCH(D1760,'Student Master'!B:B,0)),"Not Found"))</f>
        <v/>
      </c>
      <c r="M1760" s="28"/>
      <c r="N1760" s="28"/>
    </row>
    <row r="1761" spans="1:14" x14ac:dyDescent="0.35">
      <c r="A1761" s="28">
        <f t="shared" si="28"/>
        <v>1760</v>
      </c>
      <c r="B1761" s="30"/>
      <c r="C1761" s="28"/>
      <c r="D1761" s="28"/>
      <c r="E1761" s="28"/>
      <c r="F1761" s="28"/>
      <c r="G1761" s="28"/>
      <c r="H1761" s="28" t="str">
        <f>IF(TRIM(D1761)="","",IFERROR(INDEX('Student Master'!C:C,MATCH(D1761,'Student Master'!B:B,0)),"Not Found"))</f>
        <v/>
      </c>
      <c r="I1761" s="28" t="str">
        <f>IF(TRIM(D1761)="","",IFERROR(INDEX('Student Master'!D:D,MATCH(D1761,'Student Master'!B:B,0)),"Not Found"))</f>
        <v/>
      </c>
      <c r="J1761" s="28" t="str">
        <f>IF(TRIM(D1761)="","",IFERROR(INDEX('Student Master'!H:H,MATCH(D1761,'Student Master'!B:B,0)),"Not Found"))</f>
        <v/>
      </c>
      <c r="K1761" s="28" t="str">
        <f>IF(TRIM(D1761)="","",IFERROR(INDEX('Student Master'!N:N,MATCH(D1761,'Student Master'!B:B,0)),"Not Found"))</f>
        <v/>
      </c>
      <c r="L1761" s="28" t="str">
        <f>IF(TRIM(D1761)="","",IFERROR(INDEX('Student Master'!L:L,MATCH(D1761,'Student Master'!B:B,0)),"Not Found"))</f>
        <v/>
      </c>
      <c r="M1761" s="28"/>
      <c r="N1761" s="28"/>
    </row>
    <row r="1762" spans="1:14" x14ac:dyDescent="0.35">
      <c r="A1762" s="28">
        <f t="shared" si="28"/>
        <v>1761</v>
      </c>
      <c r="B1762" s="30"/>
      <c r="C1762" s="28"/>
      <c r="D1762" s="28"/>
      <c r="E1762" s="28"/>
      <c r="F1762" s="28"/>
      <c r="G1762" s="28"/>
      <c r="H1762" s="28" t="str">
        <f>IF(TRIM(D1762)="","",IFERROR(INDEX('Student Master'!C:C,MATCH(D1762,'Student Master'!B:B,0)),"Not Found"))</f>
        <v/>
      </c>
      <c r="I1762" s="28" t="str">
        <f>IF(TRIM(D1762)="","",IFERROR(INDEX('Student Master'!D:D,MATCH(D1762,'Student Master'!B:B,0)),"Not Found"))</f>
        <v/>
      </c>
      <c r="J1762" s="28" t="str">
        <f>IF(TRIM(D1762)="","",IFERROR(INDEX('Student Master'!H:H,MATCH(D1762,'Student Master'!B:B,0)),"Not Found"))</f>
        <v/>
      </c>
      <c r="K1762" s="28" t="str">
        <f>IF(TRIM(D1762)="","",IFERROR(INDEX('Student Master'!N:N,MATCH(D1762,'Student Master'!B:B,0)),"Not Found"))</f>
        <v/>
      </c>
      <c r="L1762" s="28" t="str">
        <f>IF(TRIM(D1762)="","",IFERROR(INDEX('Student Master'!L:L,MATCH(D1762,'Student Master'!B:B,0)),"Not Found"))</f>
        <v/>
      </c>
      <c r="M1762" s="28"/>
      <c r="N1762" s="28"/>
    </row>
    <row r="1763" spans="1:14" x14ac:dyDescent="0.35">
      <c r="A1763" s="28">
        <f t="shared" si="28"/>
        <v>1762</v>
      </c>
      <c r="B1763" s="30"/>
      <c r="C1763" s="28"/>
      <c r="D1763" s="28"/>
      <c r="E1763" s="28"/>
      <c r="F1763" s="28"/>
      <c r="G1763" s="28"/>
      <c r="H1763" s="28" t="str">
        <f>IF(TRIM(D1763)="","",IFERROR(INDEX('Student Master'!C:C,MATCH(D1763,'Student Master'!B:B,0)),"Not Found"))</f>
        <v/>
      </c>
      <c r="I1763" s="28" t="str">
        <f>IF(TRIM(D1763)="","",IFERROR(INDEX('Student Master'!D:D,MATCH(D1763,'Student Master'!B:B,0)),"Not Found"))</f>
        <v/>
      </c>
      <c r="J1763" s="28" t="str">
        <f>IF(TRIM(D1763)="","",IFERROR(INDEX('Student Master'!H:H,MATCH(D1763,'Student Master'!B:B,0)),"Not Found"))</f>
        <v/>
      </c>
      <c r="K1763" s="28" t="str">
        <f>IF(TRIM(D1763)="","",IFERROR(INDEX('Student Master'!N:N,MATCH(D1763,'Student Master'!B:B,0)),"Not Found"))</f>
        <v/>
      </c>
      <c r="L1763" s="28" t="str">
        <f>IF(TRIM(D1763)="","",IFERROR(INDEX('Student Master'!L:L,MATCH(D1763,'Student Master'!B:B,0)),"Not Found"))</f>
        <v/>
      </c>
      <c r="M1763" s="28"/>
      <c r="N1763" s="28"/>
    </row>
    <row r="1764" spans="1:14" x14ac:dyDescent="0.35">
      <c r="A1764" s="28">
        <f t="shared" si="28"/>
        <v>1763</v>
      </c>
      <c r="B1764" s="30"/>
      <c r="C1764" s="28"/>
      <c r="D1764" s="28"/>
      <c r="E1764" s="28"/>
      <c r="F1764" s="28"/>
      <c r="G1764" s="28"/>
      <c r="H1764" s="28" t="str">
        <f>IF(TRIM(D1764)="","",IFERROR(INDEX('Student Master'!C:C,MATCH(D1764,'Student Master'!B:B,0)),"Not Found"))</f>
        <v/>
      </c>
      <c r="I1764" s="28" t="str">
        <f>IF(TRIM(D1764)="","",IFERROR(INDEX('Student Master'!D:D,MATCH(D1764,'Student Master'!B:B,0)),"Not Found"))</f>
        <v/>
      </c>
      <c r="J1764" s="28" t="str">
        <f>IF(TRIM(D1764)="","",IFERROR(INDEX('Student Master'!H:H,MATCH(D1764,'Student Master'!B:B,0)),"Not Found"))</f>
        <v/>
      </c>
      <c r="K1764" s="28" t="str">
        <f>IF(TRIM(D1764)="","",IFERROR(INDEX('Student Master'!N:N,MATCH(D1764,'Student Master'!B:B,0)),"Not Found"))</f>
        <v/>
      </c>
      <c r="L1764" s="28" t="str">
        <f>IF(TRIM(D1764)="","",IFERROR(INDEX('Student Master'!L:L,MATCH(D1764,'Student Master'!B:B,0)),"Not Found"))</f>
        <v/>
      </c>
      <c r="M1764" s="28"/>
      <c r="N1764" s="28"/>
    </row>
    <row r="1765" spans="1:14" x14ac:dyDescent="0.35">
      <c r="A1765" s="28">
        <f t="shared" si="28"/>
        <v>1764</v>
      </c>
      <c r="B1765" s="30"/>
      <c r="C1765" s="28"/>
      <c r="D1765" s="28"/>
      <c r="E1765" s="28"/>
      <c r="F1765" s="28"/>
      <c r="G1765" s="28"/>
      <c r="H1765" s="28" t="str">
        <f>IF(TRIM(D1765)="","",IFERROR(INDEX('Student Master'!C:C,MATCH(D1765,'Student Master'!B:B,0)),"Not Found"))</f>
        <v/>
      </c>
      <c r="I1765" s="28" t="str">
        <f>IF(TRIM(D1765)="","",IFERROR(INDEX('Student Master'!D:D,MATCH(D1765,'Student Master'!B:B,0)),"Not Found"))</f>
        <v/>
      </c>
      <c r="J1765" s="28" t="str">
        <f>IF(TRIM(D1765)="","",IFERROR(INDEX('Student Master'!H:H,MATCH(D1765,'Student Master'!B:B,0)),"Not Found"))</f>
        <v/>
      </c>
      <c r="K1765" s="28" t="str">
        <f>IF(TRIM(D1765)="","",IFERROR(INDEX('Student Master'!N:N,MATCH(D1765,'Student Master'!B:B,0)),"Not Found"))</f>
        <v/>
      </c>
      <c r="L1765" s="28" t="str">
        <f>IF(TRIM(D1765)="","",IFERROR(INDEX('Student Master'!L:L,MATCH(D1765,'Student Master'!B:B,0)),"Not Found"))</f>
        <v/>
      </c>
      <c r="M1765" s="28"/>
      <c r="N1765" s="28"/>
    </row>
    <row r="1766" spans="1:14" x14ac:dyDescent="0.35">
      <c r="A1766" s="28">
        <f t="shared" si="28"/>
        <v>1765</v>
      </c>
      <c r="B1766" s="30"/>
      <c r="C1766" s="28"/>
      <c r="D1766" s="28"/>
      <c r="E1766" s="28"/>
      <c r="F1766" s="28"/>
      <c r="G1766" s="28"/>
      <c r="H1766" s="28" t="str">
        <f>IF(TRIM(D1766)="","",IFERROR(INDEX('Student Master'!C:C,MATCH(D1766,'Student Master'!B:B,0)),"Not Found"))</f>
        <v/>
      </c>
      <c r="I1766" s="28" t="str">
        <f>IF(TRIM(D1766)="","",IFERROR(INDEX('Student Master'!D:D,MATCH(D1766,'Student Master'!B:B,0)),"Not Found"))</f>
        <v/>
      </c>
      <c r="J1766" s="28" t="str">
        <f>IF(TRIM(D1766)="","",IFERROR(INDEX('Student Master'!H:H,MATCH(D1766,'Student Master'!B:B,0)),"Not Found"))</f>
        <v/>
      </c>
      <c r="K1766" s="28" t="str">
        <f>IF(TRIM(D1766)="","",IFERROR(INDEX('Student Master'!N:N,MATCH(D1766,'Student Master'!B:B,0)),"Not Found"))</f>
        <v/>
      </c>
      <c r="L1766" s="28" t="str">
        <f>IF(TRIM(D1766)="","",IFERROR(INDEX('Student Master'!L:L,MATCH(D1766,'Student Master'!B:B,0)),"Not Found"))</f>
        <v/>
      </c>
      <c r="M1766" s="28"/>
      <c r="N1766" s="28"/>
    </row>
    <row r="1767" spans="1:14" x14ac:dyDescent="0.35">
      <c r="A1767" s="28">
        <f t="shared" si="28"/>
        <v>1766</v>
      </c>
      <c r="B1767" s="30"/>
      <c r="C1767" s="28"/>
      <c r="D1767" s="28"/>
      <c r="E1767" s="28"/>
      <c r="F1767" s="28"/>
      <c r="G1767" s="28"/>
      <c r="H1767" s="28" t="str">
        <f>IF(TRIM(D1767)="","",IFERROR(INDEX('Student Master'!C:C,MATCH(D1767,'Student Master'!B:B,0)),"Not Found"))</f>
        <v/>
      </c>
      <c r="I1767" s="28" t="str">
        <f>IF(TRIM(D1767)="","",IFERROR(INDEX('Student Master'!D:D,MATCH(D1767,'Student Master'!B:B,0)),"Not Found"))</f>
        <v/>
      </c>
      <c r="J1767" s="28" t="str">
        <f>IF(TRIM(D1767)="","",IFERROR(INDEX('Student Master'!H:H,MATCH(D1767,'Student Master'!B:B,0)),"Not Found"))</f>
        <v/>
      </c>
      <c r="K1767" s="28" t="str">
        <f>IF(TRIM(D1767)="","",IFERROR(INDEX('Student Master'!N:N,MATCH(D1767,'Student Master'!B:B,0)),"Not Found"))</f>
        <v/>
      </c>
      <c r="L1767" s="28" t="str">
        <f>IF(TRIM(D1767)="","",IFERROR(INDEX('Student Master'!L:L,MATCH(D1767,'Student Master'!B:B,0)),"Not Found"))</f>
        <v/>
      </c>
      <c r="M1767" s="28"/>
      <c r="N1767" s="28"/>
    </row>
    <row r="1768" spans="1:14" x14ac:dyDescent="0.35">
      <c r="A1768" s="28">
        <f t="shared" si="28"/>
        <v>1767</v>
      </c>
      <c r="B1768" s="30"/>
      <c r="C1768" s="28"/>
      <c r="D1768" s="28"/>
      <c r="E1768" s="28"/>
      <c r="F1768" s="28"/>
      <c r="G1768" s="28"/>
      <c r="H1768" s="28" t="str">
        <f>IF(TRIM(D1768)="","",IFERROR(INDEX('Student Master'!C:C,MATCH(D1768,'Student Master'!B:B,0)),"Not Found"))</f>
        <v/>
      </c>
      <c r="I1768" s="28" t="str">
        <f>IF(TRIM(D1768)="","",IFERROR(INDEX('Student Master'!D:D,MATCH(D1768,'Student Master'!B:B,0)),"Not Found"))</f>
        <v/>
      </c>
      <c r="J1768" s="28" t="str">
        <f>IF(TRIM(D1768)="","",IFERROR(INDEX('Student Master'!H:H,MATCH(D1768,'Student Master'!B:B,0)),"Not Found"))</f>
        <v/>
      </c>
      <c r="K1768" s="28" t="str">
        <f>IF(TRIM(D1768)="","",IFERROR(INDEX('Student Master'!N:N,MATCH(D1768,'Student Master'!B:B,0)),"Not Found"))</f>
        <v/>
      </c>
      <c r="L1768" s="28" t="str">
        <f>IF(TRIM(D1768)="","",IFERROR(INDEX('Student Master'!L:L,MATCH(D1768,'Student Master'!B:B,0)),"Not Found"))</f>
        <v/>
      </c>
      <c r="M1768" s="28"/>
      <c r="N1768" s="28"/>
    </row>
    <row r="1769" spans="1:14" x14ac:dyDescent="0.35">
      <c r="A1769" s="28">
        <f t="shared" si="28"/>
        <v>1768</v>
      </c>
      <c r="B1769" s="30"/>
      <c r="C1769" s="28"/>
      <c r="D1769" s="28"/>
      <c r="E1769" s="28"/>
      <c r="F1769" s="28"/>
      <c r="G1769" s="28"/>
      <c r="H1769" s="28" t="str">
        <f>IF(TRIM(D1769)="","",IFERROR(INDEX('Student Master'!C:C,MATCH(D1769,'Student Master'!B:B,0)),"Not Found"))</f>
        <v/>
      </c>
      <c r="I1769" s="28" t="str">
        <f>IF(TRIM(D1769)="","",IFERROR(INDEX('Student Master'!D:D,MATCH(D1769,'Student Master'!B:B,0)),"Not Found"))</f>
        <v/>
      </c>
      <c r="J1769" s="28" t="str">
        <f>IF(TRIM(D1769)="","",IFERROR(INDEX('Student Master'!H:H,MATCH(D1769,'Student Master'!B:B,0)),"Not Found"))</f>
        <v/>
      </c>
      <c r="K1769" s="28" t="str">
        <f>IF(TRIM(D1769)="","",IFERROR(INDEX('Student Master'!N:N,MATCH(D1769,'Student Master'!B:B,0)),"Not Found"))</f>
        <v/>
      </c>
      <c r="L1769" s="28" t="str">
        <f>IF(TRIM(D1769)="","",IFERROR(INDEX('Student Master'!L:L,MATCH(D1769,'Student Master'!B:B,0)),"Not Found"))</f>
        <v/>
      </c>
      <c r="M1769" s="28"/>
      <c r="N1769" s="28"/>
    </row>
    <row r="1770" spans="1:14" x14ac:dyDescent="0.35">
      <c r="A1770" s="28">
        <f t="shared" si="28"/>
        <v>1769</v>
      </c>
      <c r="B1770" s="30"/>
      <c r="C1770" s="28"/>
      <c r="D1770" s="28"/>
      <c r="E1770" s="28"/>
      <c r="F1770" s="28"/>
      <c r="G1770" s="28"/>
      <c r="H1770" s="28" t="str">
        <f>IF(TRIM(D1770)="","",IFERROR(INDEX('Student Master'!C:C,MATCH(D1770,'Student Master'!B:B,0)),"Not Found"))</f>
        <v/>
      </c>
      <c r="I1770" s="28" t="str">
        <f>IF(TRIM(D1770)="","",IFERROR(INDEX('Student Master'!D:D,MATCH(D1770,'Student Master'!B:B,0)),"Not Found"))</f>
        <v/>
      </c>
      <c r="J1770" s="28" t="str">
        <f>IF(TRIM(D1770)="","",IFERROR(INDEX('Student Master'!H:H,MATCH(D1770,'Student Master'!B:B,0)),"Not Found"))</f>
        <v/>
      </c>
      <c r="K1770" s="28" t="str">
        <f>IF(TRIM(D1770)="","",IFERROR(INDEX('Student Master'!N:N,MATCH(D1770,'Student Master'!B:B,0)),"Not Found"))</f>
        <v/>
      </c>
      <c r="L1770" s="28" t="str">
        <f>IF(TRIM(D1770)="","",IFERROR(INDEX('Student Master'!L:L,MATCH(D1770,'Student Master'!B:B,0)),"Not Found"))</f>
        <v/>
      </c>
      <c r="M1770" s="28"/>
      <c r="N1770" s="28"/>
    </row>
    <row r="1771" spans="1:14" x14ac:dyDescent="0.35">
      <c r="A1771" s="28">
        <f t="shared" si="28"/>
        <v>1770</v>
      </c>
      <c r="B1771" s="30"/>
      <c r="C1771" s="28"/>
      <c r="D1771" s="28"/>
      <c r="E1771" s="28"/>
      <c r="F1771" s="28"/>
      <c r="G1771" s="28"/>
      <c r="H1771" s="28" t="str">
        <f>IF(TRIM(D1771)="","",IFERROR(INDEX('Student Master'!C:C,MATCH(D1771,'Student Master'!B:B,0)),"Not Found"))</f>
        <v/>
      </c>
      <c r="I1771" s="28" t="str">
        <f>IF(TRIM(D1771)="","",IFERROR(INDEX('Student Master'!D:D,MATCH(D1771,'Student Master'!B:B,0)),"Not Found"))</f>
        <v/>
      </c>
      <c r="J1771" s="28" t="str">
        <f>IF(TRIM(D1771)="","",IFERROR(INDEX('Student Master'!H:H,MATCH(D1771,'Student Master'!B:B,0)),"Not Found"))</f>
        <v/>
      </c>
      <c r="K1771" s="28" t="str">
        <f>IF(TRIM(D1771)="","",IFERROR(INDEX('Student Master'!N:N,MATCH(D1771,'Student Master'!B:B,0)),"Not Found"))</f>
        <v/>
      </c>
      <c r="L1771" s="28" t="str">
        <f>IF(TRIM(D1771)="","",IFERROR(INDEX('Student Master'!L:L,MATCH(D1771,'Student Master'!B:B,0)),"Not Found"))</f>
        <v/>
      </c>
      <c r="M1771" s="28"/>
      <c r="N1771" s="28"/>
    </row>
    <row r="1772" spans="1:14" x14ac:dyDescent="0.35">
      <c r="A1772" s="28">
        <f t="shared" si="28"/>
        <v>1771</v>
      </c>
      <c r="B1772" s="30"/>
      <c r="C1772" s="28"/>
      <c r="D1772" s="28"/>
      <c r="E1772" s="28"/>
      <c r="F1772" s="28"/>
      <c r="G1772" s="28"/>
      <c r="H1772" s="28" t="str">
        <f>IF(TRIM(D1772)="","",IFERROR(INDEX('Student Master'!C:C,MATCH(D1772,'Student Master'!B:B,0)),"Not Found"))</f>
        <v/>
      </c>
      <c r="I1772" s="28" t="str">
        <f>IF(TRIM(D1772)="","",IFERROR(INDEX('Student Master'!D:D,MATCH(D1772,'Student Master'!B:B,0)),"Not Found"))</f>
        <v/>
      </c>
      <c r="J1772" s="28" t="str">
        <f>IF(TRIM(D1772)="","",IFERROR(INDEX('Student Master'!H:H,MATCH(D1772,'Student Master'!B:B,0)),"Not Found"))</f>
        <v/>
      </c>
      <c r="K1772" s="28" t="str">
        <f>IF(TRIM(D1772)="","",IFERROR(INDEX('Student Master'!N:N,MATCH(D1772,'Student Master'!B:B,0)),"Not Found"))</f>
        <v/>
      </c>
      <c r="L1772" s="28" t="str">
        <f>IF(TRIM(D1772)="","",IFERROR(INDEX('Student Master'!L:L,MATCH(D1772,'Student Master'!B:B,0)),"Not Found"))</f>
        <v/>
      </c>
      <c r="M1772" s="28"/>
      <c r="N1772" s="28"/>
    </row>
    <row r="1773" spans="1:14" x14ac:dyDescent="0.35">
      <c r="A1773" s="28">
        <f t="shared" si="28"/>
        <v>1772</v>
      </c>
      <c r="B1773" s="30"/>
      <c r="C1773" s="28"/>
      <c r="D1773" s="28"/>
      <c r="E1773" s="28"/>
      <c r="F1773" s="28"/>
      <c r="G1773" s="28"/>
      <c r="H1773" s="28" t="str">
        <f>IF(TRIM(D1773)="","",IFERROR(INDEX('Student Master'!C:C,MATCH(D1773,'Student Master'!B:B,0)),"Not Found"))</f>
        <v/>
      </c>
      <c r="I1773" s="28" t="str">
        <f>IF(TRIM(D1773)="","",IFERROR(INDEX('Student Master'!D:D,MATCH(D1773,'Student Master'!B:B,0)),"Not Found"))</f>
        <v/>
      </c>
      <c r="J1773" s="28" t="str">
        <f>IF(TRIM(D1773)="","",IFERROR(INDEX('Student Master'!H:H,MATCH(D1773,'Student Master'!B:B,0)),"Not Found"))</f>
        <v/>
      </c>
      <c r="K1773" s="28" t="str">
        <f>IF(TRIM(D1773)="","",IFERROR(INDEX('Student Master'!N:N,MATCH(D1773,'Student Master'!B:B,0)),"Not Found"))</f>
        <v/>
      </c>
      <c r="L1773" s="28" t="str">
        <f>IF(TRIM(D1773)="","",IFERROR(INDEX('Student Master'!L:L,MATCH(D1773,'Student Master'!B:B,0)),"Not Found"))</f>
        <v/>
      </c>
      <c r="M1773" s="28"/>
      <c r="N1773" s="28"/>
    </row>
    <row r="1774" spans="1:14" x14ac:dyDescent="0.35">
      <c r="A1774" s="28">
        <f t="shared" si="28"/>
        <v>1773</v>
      </c>
      <c r="B1774" s="30"/>
      <c r="C1774" s="28"/>
      <c r="D1774" s="28"/>
      <c r="E1774" s="28"/>
      <c r="F1774" s="28"/>
      <c r="G1774" s="28"/>
      <c r="H1774" s="28" t="str">
        <f>IF(TRIM(D1774)="","",IFERROR(INDEX('Student Master'!C:C,MATCH(D1774,'Student Master'!B:B,0)),"Not Found"))</f>
        <v/>
      </c>
      <c r="I1774" s="28" t="str">
        <f>IF(TRIM(D1774)="","",IFERROR(INDEX('Student Master'!D:D,MATCH(D1774,'Student Master'!B:B,0)),"Not Found"))</f>
        <v/>
      </c>
      <c r="J1774" s="28" t="str">
        <f>IF(TRIM(D1774)="","",IFERROR(INDEX('Student Master'!H:H,MATCH(D1774,'Student Master'!B:B,0)),"Not Found"))</f>
        <v/>
      </c>
      <c r="K1774" s="28" t="str">
        <f>IF(TRIM(D1774)="","",IFERROR(INDEX('Student Master'!N:N,MATCH(D1774,'Student Master'!B:B,0)),"Not Found"))</f>
        <v/>
      </c>
      <c r="L1774" s="28" t="str">
        <f>IF(TRIM(D1774)="","",IFERROR(INDEX('Student Master'!L:L,MATCH(D1774,'Student Master'!B:B,0)),"Not Found"))</f>
        <v/>
      </c>
      <c r="M1774" s="28"/>
      <c r="N1774" s="28"/>
    </row>
    <row r="1775" spans="1:14" x14ac:dyDescent="0.35">
      <c r="A1775" s="28">
        <f t="shared" si="28"/>
        <v>1774</v>
      </c>
      <c r="B1775" s="30"/>
      <c r="C1775" s="28"/>
      <c r="D1775" s="28"/>
      <c r="E1775" s="28"/>
      <c r="F1775" s="28"/>
      <c r="G1775" s="28"/>
      <c r="H1775" s="28" t="str">
        <f>IF(TRIM(D1775)="","",IFERROR(INDEX('Student Master'!C:C,MATCH(D1775,'Student Master'!B:B,0)),"Not Found"))</f>
        <v/>
      </c>
      <c r="I1775" s="28" t="str">
        <f>IF(TRIM(D1775)="","",IFERROR(INDEX('Student Master'!D:D,MATCH(D1775,'Student Master'!B:B,0)),"Not Found"))</f>
        <v/>
      </c>
      <c r="J1775" s="28" t="str">
        <f>IF(TRIM(D1775)="","",IFERROR(INDEX('Student Master'!H:H,MATCH(D1775,'Student Master'!B:B,0)),"Not Found"))</f>
        <v/>
      </c>
      <c r="K1775" s="28" t="str">
        <f>IF(TRIM(D1775)="","",IFERROR(INDEX('Student Master'!N:N,MATCH(D1775,'Student Master'!B:B,0)),"Not Found"))</f>
        <v/>
      </c>
      <c r="L1775" s="28" t="str">
        <f>IF(TRIM(D1775)="","",IFERROR(INDEX('Student Master'!L:L,MATCH(D1775,'Student Master'!B:B,0)),"Not Found"))</f>
        <v/>
      </c>
      <c r="M1775" s="28"/>
      <c r="N1775" s="28"/>
    </row>
    <row r="1776" spans="1:14" x14ac:dyDescent="0.35">
      <c r="A1776" s="28">
        <f t="shared" si="28"/>
        <v>1775</v>
      </c>
      <c r="B1776" s="30"/>
      <c r="C1776" s="28"/>
      <c r="D1776" s="28"/>
      <c r="E1776" s="28"/>
      <c r="F1776" s="28"/>
      <c r="G1776" s="28"/>
      <c r="H1776" s="28" t="str">
        <f>IF(TRIM(D1776)="","",IFERROR(INDEX('Student Master'!C:C,MATCH(D1776,'Student Master'!B:B,0)),"Not Found"))</f>
        <v/>
      </c>
      <c r="I1776" s="28" t="str">
        <f>IF(TRIM(D1776)="","",IFERROR(INDEX('Student Master'!D:D,MATCH(D1776,'Student Master'!B:B,0)),"Not Found"))</f>
        <v/>
      </c>
      <c r="J1776" s="28" t="str">
        <f>IF(TRIM(D1776)="","",IFERROR(INDEX('Student Master'!H:H,MATCH(D1776,'Student Master'!B:B,0)),"Not Found"))</f>
        <v/>
      </c>
      <c r="K1776" s="28" t="str">
        <f>IF(TRIM(D1776)="","",IFERROR(INDEX('Student Master'!N:N,MATCH(D1776,'Student Master'!B:B,0)),"Not Found"))</f>
        <v/>
      </c>
      <c r="L1776" s="28" t="str">
        <f>IF(TRIM(D1776)="","",IFERROR(INDEX('Student Master'!L:L,MATCH(D1776,'Student Master'!B:B,0)),"Not Found"))</f>
        <v/>
      </c>
      <c r="M1776" s="28"/>
      <c r="N1776" s="28"/>
    </row>
    <row r="1777" spans="1:14" x14ac:dyDescent="0.35">
      <c r="A1777" s="28">
        <f t="shared" si="28"/>
        <v>1776</v>
      </c>
      <c r="B1777" s="30"/>
      <c r="C1777" s="28"/>
      <c r="D1777" s="28"/>
      <c r="E1777" s="28"/>
      <c r="F1777" s="28"/>
      <c r="G1777" s="28"/>
      <c r="H1777" s="28" t="str">
        <f>IF(TRIM(D1777)="","",IFERROR(INDEX('Student Master'!C:C,MATCH(D1777,'Student Master'!B:B,0)),"Not Found"))</f>
        <v/>
      </c>
      <c r="I1777" s="28" t="str">
        <f>IF(TRIM(D1777)="","",IFERROR(INDEX('Student Master'!D:D,MATCH(D1777,'Student Master'!B:B,0)),"Not Found"))</f>
        <v/>
      </c>
      <c r="J1777" s="28" t="str">
        <f>IF(TRIM(D1777)="","",IFERROR(INDEX('Student Master'!H:H,MATCH(D1777,'Student Master'!B:B,0)),"Not Found"))</f>
        <v/>
      </c>
      <c r="K1777" s="28" t="str">
        <f>IF(TRIM(D1777)="","",IFERROR(INDEX('Student Master'!N:N,MATCH(D1777,'Student Master'!B:B,0)),"Not Found"))</f>
        <v/>
      </c>
      <c r="L1777" s="28" t="str">
        <f>IF(TRIM(D1777)="","",IFERROR(INDEX('Student Master'!L:L,MATCH(D1777,'Student Master'!B:B,0)),"Not Found"))</f>
        <v/>
      </c>
      <c r="M1777" s="28"/>
      <c r="N1777" s="28"/>
    </row>
    <row r="1778" spans="1:14" x14ac:dyDescent="0.35">
      <c r="A1778" s="28">
        <f t="shared" si="28"/>
        <v>1777</v>
      </c>
      <c r="B1778" s="30"/>
      <c r="C1778" s="28"/>
      <c r="D1778" s="28"/>
      <c r="E1778" s="28"/>
      <c r="F1778" s="28"/>
      <c r="G1778" s="28"/>
      <c r="H1778" s="28" t="str">
        <f>IF(TRIM(D1778)="","",IFERROR(INDEX('Student Master'!C:C,MATCH(D1778,'Student Master'!B:B,0)),"Not Found"))</f>
        <v/>
      </c>
      <c r="I1778" s="28" t="str">
        <f>IF(TRIM(D1778)="","",IFERROR(INDEX('Student Master'!D:D,MATCH(D1778,'Student Master'!B:B,0)),"Not Found"))</f>
        <v/>
      </c>
      <c r="J1778" s="28" t="str">
        <f>IF(TRIM(D1778)="","",IFERROR(INDEX('Student Master'!H:H,MATCH(D1778,'Student Master'!B:B,0)),"Not Found"))</f>
        <v/>
      </c>
      <c r="K1778" s="28" t="str">
        <f>IF(TRIM(D1778)="","",IFERROR(INDEX('Student Master'!N:N,MATCH(D1778,'Student Master'!B:B,0)),"Not Found"))</f>
        <v/>
      </c>
      <c r="L1778" s="28" t="str">
        <f>IF(TRIM(D1778)="","",IFERROR(INDEX('Student Master'!L:L,MATCH(D1778,'Student Master'!B:B,0)),"Not Found"))</f>
        <v/>
      </c>
      <c r="M1778" s="28"/>
      <c r="N1778" s="28"/>
    </row>
    <row r="1779" spans="1:14" x14ac:dyDescent="0.35">
      <c r="A1779" s="28">
        <f t="shared" si="28"/>
        <v>1778</v>
      </c>
      <c r="B1779" s="30"/>
      <c r="C1779" s="28"/>
      <c r="D1779" s="28"/>
      <c r="E1779" s="28"/>
      <c r="F1779" s="28"/>
      <c r="G1779" s="28"/>
      <c r="H1779" s="28" t="str">
        <f>IF(TRIM(D1779)="","",IFERROR(INDEX('Student Master'!C:C,MATCH(D1779,'Student Master'!B:B,0)),"Not Found"))</f>
        <v/>
      </c>
      <c r="I1779" s="28" t="str">
        <f>IF(TRIM(D1779)="","",IFERROR(INDEX('Student Master'!D:D,MATCH(D1779,'Student Master'!B:B,0)),"Not Found"))</f>
        <v/>
      </c>
      <c r="J1779" s="28" t="str">
        <f>IF(TRIM(D1779)="","",IFERROR(INDEX('Student Master'!H:H,MATCH(D1779,'Student Master'!B:B,0)),"Not Found"))</f>
        <v/>
      </c>
      <c r="K1779" s="28" t="str">
        <f>IF(TRIM(D1779)="","",IFERROR(INDEX('Student Master'!N:N,MATCH(D1779,'Student Master'!B:B,0)),"Not Found"))</f>
        <v/>
      </c>
      <c r="L1779" s="28" t="str">
        <f>IF(TRIM(D1779)="","",IFERROR(INDEX('Student Master'!L:L,MATCH(D1779,'Student Master'!B:B,0)),"Not Found"))</f>
        <v/>
      </c>
      <c r="M1779" s="28"/>
      <c r="N1779" s="28"/>
    </row>
    <row r="1780" spans="1:14" x14ac:dyDescent="0.35">
      <c r="A1780" s="28">
        <f t="shared" si="28"/>
        <v>1779</v>
      </c>
      <c r="B1780" s="30"/>
      <c r="C1780" s="28"/>
      <c r="D1780" s="28"/>
      <c r="E1780" s="28"/>
      <c r="F1780" s="28"/>
      <c r="G1780" s="28"/>
      <c r="H1780" s="28" t="str">
        <f>IF(TRIM(D1780)="","",IFERROR(INDEX('Student Master'!C:C,MATCH(D1780,'Student Master'!B:B,0)),"Not Found"))</f>
        <v/>
      </c>
      <c r="I1780" s="28" t="str">
        <f>IF(TRIM(D1780)="","",IFERROR(INDEX('Student Master'!D:D,MATCH(D1780,'Student Master'!B:B,0)),"Not Found"))</f>
        <v/>
      </c>
      <c r="J1780" s="28" t="str">
        <f>IF(TRIM(D1780)="","",IFERROR(INDEX('Student Master'!H:H,MATCH(D1780,'Student Master'!B:B,0)),"Not Found"))</f>
        <v/>
      </c>
      <c r="K1780" s="28" t="str">
        <f>IF(TRIM(D1780)="","",IFERROR(INDEX('Student Master'!N:N,MATCH(D1780,'Student Master'!B:B,0)),"Not Found"))</f>
        <v/>
      </c>
      <c r="L1780" s="28" t="str">
        <f>IF(TRIM(D1780)="","",IFERROR(INDEX('Student Master'!L:L,MATCH(D1780,'Student Master'!B:B,0)),"Not Found"))</f>
        <v/>
      </c>
      <c r="M1780" s="28"/>
      <c r="N1780" s="28"/>
    </row>
    <row r="1781" spans="1:14" x14ac:dyDescent="0.35">
      <c r="A1781" s="28">
        <f t="shared" si="28"/>
        <v>1780</v>
      </c>
      <c r="B1781" s="30"/>
      <c r="C1781" s="28"/>
      <c r="D1781" s="28"/>
      <c r="E1781" s="28"/>
      <c r="F1781" s="28"/>
      <c r="G1781" s="28"/>
      <c r="H1781" s="28" t="str">
        <f>IF(TRIM(D1781)="","",IFERROR(INDEX('Student Master'!C:C,MATCH(D1781,'Student Master'!B:B,0)),"Not Found"))</f>
        <v/>
      </c>
      <c r="I1781" s="28" t="str">
        <f>IF(TRIM(D1781)="","",IFERROR(INDEX('Student Master'!D:D,MATCH(D1781,'Student Master'!B:B,0)),"Not Found"))</f>
        <v/>
      </c>
      <c r="J1781" s="28" t="str">
        <f>IF(TRIM(D1781)="","",IFERROR(INDEX('Student Master'!H:H,MATCH(D1781,'Student Master'!B:B,0)),"Not Found"))</f>
        <v/>
      </c>
      <c r="K1781" s="28" t="str">
        <f>IF(TRIM(D1781)="","",IFERROR(INDEX('Student Master'!N:N,MATCH(D1781,'Student Master'!B:B,0)),"Not Found"))</f>
        <v/>
      </c>
      <c r="L1781" s="28" t="str">
        <f>IF(TRIM(D1781)="","",IFERROR(INDEX('Student Master'!L:L,MATCH(D1781,'Student Master'!B:B,0)),"Not Found"))</f>
        <v/>
      </c>
      <c r="M1781" s="28"/>
      <c r="N1781" s="28"/>
    </row>
    <row r="1782" spans="1:14" x14ac:dyDescent="0.35">
      <c r="A1782" s="28">
        <f t="shared" si="28"/>
        <v>1781</v>
      </c>
      <c r="B1782" s="30"/>
      <c r="C1782" s="28"/>
      <c r="D1782" s="28"/>
      <c r="E1782" s="28"/>
      <c r="F1782" s="28"/>
      <c r="G1782" s="28"/>
      <c r="H1782" s="28" t="str">
        <f>IF(TRIM(D1782)="","",IFERROR(INDEX('Student Master'!C:C,MATCH(D1782,'Student Master'!B:B,0)),"Not Found"))</f>
        <v/>
      </c>
      <c r="I1782" s="28" t="str">
        <f>IF(TRIM(D1782)="","",IFERROR(INDEX('Student Master'!D:D,MATCH(D1782,'Student Master'!B:B,0)),"Not Found"))</f>
        <v/>
      </c>
      <c r="J1782" s="28" t="str">
        <f>IF(TRIM(D1782)="","",IFERROR(INDEX('Student Master'!H:H,MATCH(D1782,'Student Master'!B:B,0)),"Not Found"))</f>
        <v/>
      </c>
      <c r="K1782" s="28" t="str">
        <f>IF(TRIM(D1782)="","",IFERROR(INDEX('Student Master'!N:N,MATCH(D1782,'Student Master'!B:B,0)),"Not Found"))</f>
        <v/>
      </c>
      <c r="L1782" s="28" t="str">
        <f>IF(TRIM(D1782)="","",IFERROR(INDEX('Student Master'!L:L,MATCH(D1782,'Student Master'!B:B,0)),"Not Found"))</f>
        <v/>
      </c>
      <c r="M1782" s="28"/>
      <c r="N1782" s="28"/>
    </row>
    <row r="1783" spans="1:14" x14ac:dyDescent="0.35">
      <c r="A1783" s="28">
        <f t="shared" si="28"/>
        <v>1782</v>
      </c>
      <c r="B1783" s="30"/>
      <c r="C1783" s="28"/>
      <c r="D1783" s="28"/>
      <c r="E1783" s="28"/>
      <c r="F1783" s="28"/>
      <c r="G1783" s="28"/>
      <c r="H1783" s="28" t="str">
        <f>IF(TRIM(D1783)="","",IFERROR(INDEX('Student Master'!C:C,MATCH(D1783,'Student Master'!B:B,0)),"Not Found"))</f>
        <v/>
      </c>
      <c r="I1783" s="28" t="str">
        <f>IF(TRIM(D1783)="","",IFERROR(INDEX('Student Master'!D:D,MATCH(D1783,'Student Master'!B:B,0)),"Not Found"))</f>
        <v/>
      </c>
      <c r="J1783" s="28" t="str">
        <f>IF(TRIM(D1783)="","",IFERROR(INDEX('Student Master'!H:H,MATCH(D1783,'Student Master'!B:B,0)),"Not Found"))</f>
        <v/>
      </c>
      <c r="K1783" s="28" t="str">
        <f>IF(TRIM(D1783)="","",IFERROR(INDEX('Student Master'!N:N,MATCH(D1783,'Student Master'!B:B,0)),"Not Found"))</f>
        <v/>
      </c>
      <c r="L1783" s="28" t="str">
        <f>IF(TRIM(D1783)="","",IFERROR(INDEX('Student Master'!L:L,MATCH(D1783,'Student Master'!B:B,0)),"Not Found"))</f>
        <v/>
      </c>
      <c r="M1783" s="28"/>
      <c r="N1783" s="28"/>
    </row>
    <row r="1784" spans="1:14" x14ac:dyDescent="0.35">
      <c r="A1784" s="28">
        <f t="shared" si="28"/>
        <v>1783</v>
      </c>
      <c r="B1784" s="30"/>
      <c r="C1784" s="28"/>
      <c r="D1784" s="28"/>
      <c r="E1784" s="28"/>
      <c r="F1784" s="28"/>
      <c r="G1784" s="28"/>
      <c r="H1784" s="28" t="str">
        <f>IF(TRIM(D1784)="","",IFERROR(INDEX('Student Master'!C:C,MATCH(D1784,'Student Master'!B:B,0)),"Not Found"))</f>
        <v/>
      </c>
      <c r="I1784" s="28" t="str">
        <f>IF(TRIM(D1784)="","",IFERROR(INDEX('Student Master'!D:D,MATCH(D1784,'Student Master'!B:B,0)),"Not Found"))</f>
        <v/>
      </c>
      <c r="J1784" s="28" t="str">
        <f>IF(TRIM(D1784)="","",IFERROR(INDEX('Student Master'!H:H,MATCH(D1784,'Student Master'!B:B,0)),"Not Found"))</f>
        <v/>
      </c>
      <c r="K1784" s="28" t="str">
        <f>IF(TRIM(D1784)="","",IFERROR(INDEX('Student Master'!N:N,MATCH(D1784,'Student Master'!B:B,0)),"Not Found"))</f>
        <v/>
      </c>
      <c r="L1784" s="28" t="str">
        <f>IF(TRIM(D1784)="","",IFERROR(INDEX('Student Master'!L:L,MATCH(D1784,'Student Master'!B:B,0)),"Not Found"))</f>
        <v/>
      </c>
      <c r="M1784" s="28"/>
      <c r="N1784" s="28"/>
    </row>
    <row r="1785" spans="1:14" x14ac:dyDescent="0.35">
      <c r="A1785" s="28">
        <f t="shared" si="28"/>
        <v>1784</v>
      </c>
      <c r="B1785" s="30"/>
      <c r="C1785" s="28"/>
      <c r="D1785" s="28"/>
      <c r="E1785" s="28"/>
      <c r="F1785" s="28"/>
      <c r="G1785" s="28"/>
      <c r="H1785" s="28" t="str">
        <f>IF(TRIM(D1785)="","",IFERROR(INDEX('Student Master'!C:C,MATCH(D1785,'Student Master'!B:B,0)),"Not Found"))</f>
        <v/>
      </c>
      <c r="I1785" s="28" t="str">
        <f>IF(TRIM(D1785)="","",IFERROR(INDEX('Student Master'!D:D,MATCH(D1785,'Student Master'!B:B,0)),"Not Found"))</f>
        <v/>
      </c>
      <c r="J1785" s="28" t="str">
        <f>IF(TRIM(D1785)="","",IFERROR(INDEX('Student Master'!H:H,MATCH(D1785,'Student Master'!B:B,0)),"Not Found"))</f>
        <v/>
      </c>
      <c r="K1785" s="28" t="str">
        <f>IF(TRIM(D1785)="","",IFERROR(INDEX('Student Master'!N:N,MATCH(D1785,'Student Master'!B:B,0)),"Not Found"))</f>
        <v/>
      </c>
      <c r="L1785" s="28" t="str">
        <f>IF(TRIM(D1785)="","",IFERROR(INDEX('Student Master'!L:L,MATCH(D1785,'Student Master'!B:B,0)),"Not Found"))</f>
        <v/>
      </c>
      <c r="M1785" s="28"/>
      <c r="N1785" s="28"/>
    </row>
    <row r="1786" spans="1:14" x14ac:dyDescent="0.35">
      <c r="A1786" s="28">
        <f t="shared" si="28"/>
        <v>1785</v>
      </c>
      <c r="B1786" s="30"/>
      <c r="C1786" s="28"/>
      <c r="D1786" s="28"/>
      <c r="E1786" s="28"/>
      <c r="F1786" s="28"/>
      <c r="G1786" s="28"/>
      <c r="H1786" s="28" t="str">
        <f>IF(TRIM(D1786)="","",IFERROR(INDEX('Student Master'!C:C,MATCH(D1786,'Student Master'!B:B,0)),"Not Found"))</f>
        <v/>
      </c>
      <c r="I1786" s="28" t="str">
        <f>IF(TRIM(D1786)="","",IFERROR(INDEX('Student Master'!D:D,MATCH(D1786,'Student Master'!B:B,0)),"Not Found"))</f>
        <v/>
      </c>
      <c r="J1786" s="28" t="str">
        <f>IF(TRIM(D1786)="","",IFERROR(INDEX('Student Master'!H:H,MATCH(D1786,'Student Master'!B:B,0)),"Not Found"))</f>
        <v/>
      </c>
      <c r="K1786" s="28" t="str">
        <f>IF(TRIM(D1786)="","",IFERROR(INDEX('Student Master'!N:N,MATCH(D1786,'Student Master'!B:B,0)),"Not Found"))</f>
        <v/>
      </c>
      <c r="L1786" s="28" t="str">
        <f>IF(TRIM(D1786)="","",IFERROR(INDEX('Student Master'!L:L,MATCH(D1786,'Student Master'!B:B,0)),"Not Found"))</f>
        <v/>
      </c>
      <c r="M1786" s="28"/>
      <c r="N1786" s="28"/>
    </row>
    <row r="1787" spans="1:14" x14ac:dyDescent="0.35">
      <c r="A1787" s="28">
        <f t="shared" si="28"/>
        <v>1786</v>
      </c>
      <c r="B1787" s="30"/>
      <c r="C1787" s="28"/>
      <c r="D1787" s="28"/>
      <c r="E1787" s="28"/>
      <c r="F1787" s="28"/>
      <c r="G1787" s="28"/>
      <c r="H1787" s="28" t="str">
        <f>IF(TRIM(D1787)="","",IFERROR(INDEX('Student Master'!C:C,MATCH(D1787,'Student Master'!B:B,0)),"Not Found"))</f>
        <v/>
      </c>
      <c r="I1787" s="28" t="str">
        <f>IF(TRIM(D1787)="","",IFERROR(INDEX('Student Master'!D:D,MATCH(D1787,'Student Master'!B:B,0)),"Not Found"))</f>
        <v/>
      </c>
      <c r="J1787" s="28" t="str">
        <f>IF(TRIM(D1787)="","",IFERROR(INDEX('Student Master'!H:H,MATCH(D1787,'Student Master'!B:B,0)),"Not Found"))</f>
        <v/>
      </c>
      <c r="K1787" s="28" t="str">
        <f>IF(TRIM(D1787)="","",IFERROR(INDEX('Student Master'!N:N,MATCH(D1787,'Student Master'!B:B,0)),"Not Found"))</f>
        <v/>
      </c>
      <c r="L1787" s="28" t="str">
        <f>IF(TRIM(D1787)="","",IFERROR(INDEX('Student Master'!L:L,MATCH(D1787,'Student Master'!B:B,0)),"Not Found"))</f>
        <v/>
      </c>
      <c r="M1787" s="28"/>
      <c r="N1787" s="28"/>
    </row>
    <row r="1788" spans="1:14" x14ac:dyDescent="0.35">
      <c r="A1788" s="28">
        <f t="shared" si="28"/>
        <v>1787</v>
      </c>
      <c r="B1788" s="30"/>
      <c r="C1788" s="28"/>
      <c r="D1788" s="28"/>
      <c r="E1788" s="28"/>
      <c r="F1788" s="28"/>
      <c r="G1788" s="28"/>
      <c r="H1788" s="28" t="str">
        <f>IF(TRIM(D1788)="","",IFERROR(INDEX('Student Master'!C:C,MATCH(D1788,'Student Master'!B:B,0)),"Not Found"))</f>
        <v/>
      </c>
      <c r="I1788" s="28" t="str">
        <f>IF(TRIM(D1788)="","",IFERROR(INDEX('Student Master'!D:D,MATCH(D1788,'Student Master'!B:B,0)),"Not Found"))</f>
        <v/>
      </c>
      <c r="J1788" s="28" t="str">
        <f>IF(TRIM(D1788)="","",IFERROR(INDEX('Student Master'!H:H,MATCH(D1788,'Student Master'!B:B,0)),"Not Found"))</f>
        <v/>
      </c>
      <c r="K1788" s="28" t="str">
        <f>IF(TRIM(D1788)="","",IFERROR(INDEX('Student Master'!N:N,MATCH(D1788,'Student Master'!B:B,0)),"Not Found"))</f>
        <v/>
      </c>
      <c r="L1788" s="28" t="str">
        <f>IF(TRIM(D1788)="","",IFERROR(INDEX('Student Master'!L:L,MATCH(D1788,'Student Master'!B:B,0)),"Not Found"))</f>
        <v/>
      </c>
      <c r="M1788" s="28"/>
      <c r="N1788" s="28"/>
    </row>
    <row r="1789" spans="1:14" x14ac:dyDescent="0.35">
      <c r="A1789" s="28">
        <f t="shared" si="28"/>
        <v>1788</v>
      </c>
      <c r="B1789" s="30"/>
      <c r="C1789" s="28"/>
      <c r="D1789" s="28"/>
      <c r="E1789" s="28"/>
      <c r="F1789" s="28"/>
      <c r="G1789" s="28"/>
      <c r="H1789" s="28" t="str">
        <f>IF(TRIM(D1789)="","",IFERROR(INDEX('Student Master'!C:C,MATCH(D1789,'Student Master'!B:B,0)),"Not Found"))</f>
        <v/>
      </c>
      <c r="I1789" s="28" t="str">
        <f>IF(TRIM(D1789)="","",IFERROR(INDEX('Student Master'!D:D,MATCH(D1789,'Student Master'!B:B,0)),"Not Found"))</f>
        <v/>
      </c>
      <c r="J1789" s="28" t="str">
        <f>IF(TRIM(D1789)="","",IFERROR(INDEX('Student Master'!H:H,MATCH(D1789,'Student Master'!B:B,0)),"Not Found"))</f>
        <v/>
      </c>
      <c r="K1789" s="28" t="str">
        <f>IF(TRIM(D1789)="","",IFERROR(INDEX('Student Master'!N:N,MATCH(D1789,'Student Master'!B:B,0)),"Not Found"))</f>
        <v/>
      </c>
      <c r="L1789" s="28" t="str">
        <f>IF(TRIM(D1789)="","",IFERROR(INDEX('Student Master'!L:L,MATCH(D1789,'Student Master'!B:B,0)),"Not Found"))</f>
        <v/>
      </c>
      <c r="M1789" s="28"/>
      <c r="N1789" s="28"/>
    </row>
    <row r="1790" spans="1:14" x14ac:dyDescent="0.35">
      <c r="A1790" s="28">
        <f t="shared" si="28"/>
        <v>1789</v>
      </c>
      <c r="B1790" s="30"/>
      <c r="C1790" s="28"/>
      <c r="D1790" s="28"/>
      <c r="E1790" s="28"/>
      <c r="F1790" s="28"/>
      <c r="G1790" s="28"/>
      <c r="H1790" s="28" t="str">
        <f>IF(TRIM(D1790)="","",IFERROR(INDEX('Student Master'!C:C,MATCH(D1790,'Student Master'!B:B,0)),"Not Found"))</f>
        <v/>
      </c>
      <c r="I1790" s="28" t="str">
        <f>IF(TRIM(D1790)="","",IFERROR(INDEX('Student Master'!D:D,MATCH(D1790,'Student Master'!B:B,0)),"Not Found"))</f>
        <v/>
      </c>
      <c r="J1790" s="28" t="str">
        <f>IF(TRIM(D1790)="","",IFERROR(INDEX('Student Master'!H:H,MATCH(D1790,'Student Master'!B:B,0)),"Not Found"))</f>
        <v/>
      </c>
      <c r="K1790" s="28" t="str">
        <f>IF(TRIM(D1790)="","",IFERROR(INDEX('Student Master'!N:N,MATCH(D1790,'Student Master'!B:B,0)),"Not Found"))</f>
        <v/>
      </c>
      <c r="L1790" s="28" t="str">
        <f>IF(TRIM(D1790)="","",IFERROR(INDEX('Student Master'!L:L,MATCH(D1790,'Student Master'!B:B,0)),"Not Found"))</f>
        <v/>
      </c>
      <c r="M1790" s="28"/>
      <c r="N1790" s="28"/>
    </row>
    <row r="1791" spans="1:14" x14ac:dyDescent="0.35">
      <c r="A1791" s="28">
        <f t="shared" si="28"/>
        <v>1790</v>
      </c>
      <c r="B1791" s="30"/>
      <c r="C1791" s="28"/>
      <c r="D1791" s="28"/>
      <c r="E1791" s="28"/>
      <c r="F1791" s="28"/>
      <c r="G1791" s="28"/>
      <c r="H1791" s="28" t="str">
        <f>IF(TRIM(D1791)="","",IFERROR(INDEX('Student Master'!C:C,MATCH(D1791,'Student Master'!B:B,0)),"Not Found"))</f>
        <v/>
      </c>
      <c r="I1791" s="28" t="str">
        <f>IF(TRIM(D1791)="","",IFERROR(INDEX('Student Master'!D:D,MATCH(D1791,'Student Master'!B:B,0)),"Not Found"))</f>
        <v/>
      </c>
      <c r="J1791" s="28" t="str">
        <f>IF(TRIM(D1791)="","",IFERROR(INDEX('Student Master'!H:H,MATCH(D1791,'Student Master'!B:B,0)),"Not Found"))</f>
        <v/>
      </c>
      <c r="K1791" s="28" t="str">
        <f>IF(TRIM(D1791)="","",IFERROR(INDEX('Student Master'!N:N,MATCH(D1791,'Student Master'!B:B,0)),"Not Found"))</f>
        <v/>
      </c>
      <c r="L1791" s="28" t="str">
        <f>IF(TRIM(D1791)="","",IFERROR(INDEX('Student Master'!L:L,MATCH(D1791,'Student Master'!B:B,0)),"Not Found"))</f>
        <v/>
      </c>
      <c r="M1791" s="28"/>
      <c r="N1791" s="28"/>
    </row>
    <row r="1792" spans="1:14" x14ac:dyDescent="0.35">
      <c r="A1792" s="28">
        <f t="shared" si="28"/>
        <v>1791</v>
      </c>
      <c r="B1792" s="30"/>
      <c r="C1792" s="28"/>
      <c r="D1792" s="28"/>
      <c r="E1792" s="28"/>
      <c r="F1792" s="28"/>
      <c r="G1792" s="28"/>
      <c r="H1792" s="28" t="str">
        <f>IF(TRIM(D1792)="","",IFERROR(INDEX('Student Master'!C:C,MATCH(D1792,'Student Master'!B:B,0)),"Not Found"))</f>
        <v/>
      </c>
      <c r="I1792" s="28" t="str">
        <f>IF(TRIM(D1792)="","",IFERROR(INDEX('Student Master'!D:D,MATCH(D1792,'Student Master'!B:B,0)),"Not Found"))</f>
        <v/>
      </c>
      <c r="J1792" s="28" t="str">
        <f>IF(TRIM(D1792)="","",IFERROR(INDEX('Student Master'!H:H,MATCH(D1792,'Student Master'!B:B,0)),"Not Found"))</f>
        <v/>
      </c>
      <c r="K1792" s="28" t="str">
        <f>IF(TRIM(D1792)="","",IFERROR(INDEX('Student Master'!N:N,MATCH(D1792,'Student Master'!B:B,0)),"Not Found"))</f>
        <v/>
      </c>
      <c r="L1792" s="28" t="str">
        <f>IF(TRIM(D1792)="","",IFERROR(INDEX('Student Master'!L:L,MATCH(D1792,'Student Master'!B:B,0)),"Not Found"))</f>
        <v/>
      </c>
      <c r="M1792" s="28"/>
      <c r="N1792" s="28"/>
    </row>
    <row r="1793" spans="1:14" x14ac:dyDescent="0.35">
      <c r="A1793" s="28">
        <f t="shared" si="28"/>
        <v>1792</v>
      </c>
      <c r="B1793" s="30"/>
      <c r="C1793" s="28"/>
      <c r="D1793" s="28"/>
      <c r="E1793" s="28"/>
      <c r="F1793" s="28"/>
      <c r="G1793" s="28"/>
      <c r="H1793" s="28" t="str">
        <f>IF(TRIM(D1793)="","",IFERROR(INDEX('Student Master'!C:C,MATCH(D1793,'Student Master'!B:B,0)),"Not Found"))</f>
        <v/>
      </c>
      <c r="I1793" s="28" t="str">
        <f>IF(TRIM(D1793)="","",IFERROR(INDEX('Student Master'!D:D,MATCH(D1793,'Student Master'!B:B,0)),"Not Found"))</f>
        <v/>
      </c>
      <c r="J1793" s="28" t="str">
        <f>IF(TRIM(D1793)="","",IFERROR(INDEX('Student Master'!H:H,MATCH(D1793,'Student Master'!B:B,0)),"Not Found"))</f>
        <v/>
      </c>
      <c r="K1793" s="28" t="str">
        <f>IF(TRIM(D1793)="","",IFERROR(INDEX('Student Master'!N:N,MATCH(D1793,'Student Master'!B:B,0)),"Not Found"))</f>
        <v/>
      </c>
      <c r="L1793" s="28" t="str">
        <f>IF(TRIM(D1793)="","",IFERROR(INDEX('Student Master'!L:L,MATCH(D1793,'Student Master'!B:B,0)),"Not Found"))</f>
        <v/>
      </c>
      <c r="M1793" s="28"/>
      <c r="N1793" s="28"/>
    </row>
    <row r="1794" spans="1:14" x14ac:dyDescent="0.35">
      <c r="A1794" s="28">
        <f t="shared" si="28"/>
        <v>1793</v>
      </c>
      <c r="B1794" s="30"/>
      <c r="C1794" s="28"/>
      <c r="D1794" s="28"/>
      <c r="E1794" s="28"/>
      <c r="F1794" s="28"/>
      <c r="G1794" s="28"/>
      <c r="H1794" s="28" t="str">
        <f>IF(TRIM(D1794)="","",IFERROR(INDEX('Student Master'!C:C,MATCH(D1794,'Student Master'!B:B,0)),"Not Found"))</f>
        <v/>
      </c>
      <c r="I1794" s="28" t="str">
        <f>IF(TRIM(D1794)="","",IFERROR(INDEX('Student Master'!D:D,MATCH(D1794,'Student Master'!B:B,0)),"Not Found"))</f>
        <v/>
      </c>
      <c r="J1794" s="28" t="str">
        <f>IF(TRIM(D1794)="","",IFERROR(INDEX('Student Master'!H:H,MATCH(D1794,'Student Master'!B:B,0)),"Not Found"))</f>
        <v/>
      </c>
      <c r="K1794" s="28" t="str">
        <f>IF(TRIM(D1794)="","",IFERROR(INDEX('Student Master'!N:N,MATCH(D1794,'Student Master'!B:B,0)),"Not Found"))</f>
        <v/>
      </c>
      <c r="L1794" s="28" t="str">
        <f>IF(TRIM(D1794)="","",IFERROR(INDEX('Student Master'!L:L,MATCH(D1794,'Student Master'!B:B,0)),"Not Found"))</f>
        <v/>
      </c>
      <c r="M1794" s="28"/>
      <c r="N1794" s="28"/>
    </row>
    <row r="1795" spans="1:14" x14ac:dyDescent="0.35">
      <c r="A1795" s="28">
        <f t="shared" si="28"/>
        <v>1794</v>
      </c>
      <c r="B1795" s="30"/>
      <c r="C1795" s="28"/>
      <c r="D1795" s="28"/>
      <c r="E1795" s="28"/>
      <c r="F1795" s="28"/>
      <c r="G1795" s="28"/>
      <c r="H1795" s="28" t="str">
        <f>IF(TRIM(D1795)="","",IFERROR(INDEX('Student Master'!C:C,MATCH(D1795,'Student Master'!B:B,0)),"Not Found"))</f>
        <v/>
      </c>
      <c r="I1795" s="28" t="str">
        <f>IF(TRIM(D1795)="","",IFERROR(INDEX('Student Master'!D:D,MATCH(D1795,'Student Master'!B:B,0)),"Not Found"))</f>
        <v/>
      </c>
      <c r="J1795" s="28" t="str">
        <f>IF(TRIM(D1795)="","",IFERROR(INDEX('Student Master'!H:H,MATCH(D1795,'Student Master'!B:B,0)),"Not Found"))</f>
        <v/>
      </c>
      <c r="K1795" s="28" t="str">
        <f>IF(TRIM(D1795)="","",IFERROR(INDEX('Student Master'!N:N,MATCH(D1795,'Student Master'!B:B,0)),"Not Found"))</f>
        <v/>
      </c>
      <c r="L1795" s="28" t="str">
        <f>IF(TRIM(D1795)="","",IFERROR(INDEX('Student Master'!L:L,MATCH(D1795,'Student Master'!B:B,0)),"Not Found"))</f>
        <v/>
      </c>
      <c r="M1795" s="28"/>
      <c r="N1795" s="28"/>
    </row>
    <row r="1796" spans="1:14" x14ac:dyDescent="0.35">
      <c r="A1796" s="28">
        <f t="shared" si="28"/>
        <v>1795</v>
      </c>
      <c r="B1796" s="30"/>
      <c r="C1796" s="28"/>
      <c r="D1796" s="28"/>
      <c r="E1796" s="28"/>
      <c r="F1796" s="28"/>
      <c r="G1796" s="28"/>
      <c r="H1796" s="28" t="str">
        <f>IF(TRIM(D1796)="","",IFERROR(INDEX('Student Master'!C:C,MATCH(D1796,'Student Master'!B:B,0)),"Not Found"))</f>
        <v/>
      </c>
      <c r="I1796" s="28" t="str">
        <f>IF(TRIM(D1796)="","",IFERROR(INDEX('Student Master'!D:D,MATCH(D1796,'Student Master'!B:B,0)),"Not Found"))</f>
        <v/>
      </c>
      <c r="J1796" s="28" t="str">
        <f>IF(TRIM(D1796)="","",IFERROR(INDEX('Student Master'!H:H,MATCH(D1796,'Student Master'!B:B,0)),"Not Found"))</f>
        <v/>
      </c>
      <c r="K1796" s="28" t="str">
        <f>IF(TRIM(D1796)="","",IFERROR(INDEX('Student Master'!N:N,MATCH(D1796,'Student Master'!B:B,0)),"Not Found"))</f>
        <v/>
      </c>
      <c r="L1796" s="28" t="str">
        <f>IF(TRIM(D1796)="","",IFERROR(INDEX('Student Master'!L:L,MATCH(D1796,'Student Master'!B:B,0)),"Not Found"))</f>
        <v/>
      </c>
      <c r="M1796" s="28"/>
      <c r="N1796" s="28"/>
    </row>
    <row r="1797" spans="1:14" x14ac:dyDescent="0.35">
      <c r="A1797" s="28">
        <f t="shared" si="28"/>
        <v>1796</v>
      </c>
      <c r="B1797" s="30"/>
      <c r="C1797" s="28"/>
      <c r="D1797" s="28"/>
      <c r="E1797" s="28"/>
      <c r="F1797" s="28"/>
      <c r="G1797" s="28"/>
      <c r="H1797" s="28" t="str">
        <f>IF(TRIM(D1797)="","",IFERROR(INDEX('Student Master'!C:C,MATCH(D1797,'Student Master'!B:B,0)),"Not Found"))</f>
        <v/>
      </c>
      <c r="I1797" s="28" t="str">
        <f>IF(TRIM(D1797)="","",IFERROR(INDEX('Student Master'!D:D,MATCH(D1797,'Student Master'!B:B,0)),"Not Found"))</f>
        <v/>
      </c>
      <c r="J1797" s="28" t="str">
        <f>IF(TRIM(D1797)="","",IFERROR(INDEX('Student Master'!H:H,MATCH(D1797,'Student Master'!B:B,0)),"Not Found"))</f>
        <v/>
      </c>
      <c r="K1797" s="28" t="str">
        <f>IF(TRIM(D1797)="","",IFERROR(INDEX('Student Master'!N:N,MATCH(D1797,'Student Master'!B:B,0)),"Not Found"))</f>
        <v/>
      </c>
      <c r="L1797" s="28" t="str">
        <f>IF(TRIM(D1797)="","",IFERROR(INDEX('Student Master'!L:L,MATCH(D1797,'Student Master'!B:B,0)),"Not Found"))</f>
        <v/>
      </c>
      <c r="M1797" s="28"/>
      <c r="N1797" s="28"/>
    </row>
    <row r="1798" spans="1:14" x14ac:dyDescent="0.35">
      <c r="A1798" s="28">
        <f t="shared" si="28"/>
        <v>1797</v>
      </c>
      <c r="B1798" s="30"/>
      <c r="C1798" s="28"/>
      <c r="D1798" s="28"/>
      <c r="E1798" s="28"/>
      <c r="F1798" s="28"/>
      <c r="G1798" s="28"/>
      <c r="H1798" s="28" t="str">
        <f>IF(TRIM(D1798)="","",IFERROR(INDEX('Student Master'!C:C,MATCH(D1798,'Student Master'!B:B,0)),"Not Found"))</f>
        <v/>
      </c>
      <c r="I1798" s="28" t="str">
        <f>IF(TRIM(D1798)="","",IFERROR(INDEX('Student Master'!D:D,MATCH(D1798,'Student Master'!B:B,0)),"Not Found"))</f>
        <v/>
      </c>
      <c r="J1798" s="28" t="str">
        <f>IF(TRIM(D1798)="","",IFERROR(INDEX('Student Master'!H:H,MATCH(D1798,'Student Master'!B:B,0)),"Not Found"))</f>
        <v/>
      </c>
      <c r="K1798" s="28" t="str">
        <f>IF(TRIM(D1798)="","",IFERROR(INDEX('Student Master'!N:N,MATCH(D1798,'Student Master'!B:B,0)),"Not Found"))</f>
        <v/>
      </c>
      <c r="L1798" s="28" t="str">
        <f>IF(TRIM(D1798)="","",IFERROR(INDEX('Student Master'!L:L,MATCH(D1798,'Student Master'!B:B,0)),"Not Found"))</f>
        <v/>
      </c>
      <c r="M1798" s="28"/>
      <c r="N1798" s="28"/>
    </row>
    <row r="1799" spans="1:14" x14ac:dyDescent="0.35">
      <c r="A1799" s="28">
        <f t="shared" si="28"/>
        <v>1798</v>
      </c>
      <c r="B1799" s="30"/>
      <c r="C1799" s="28"/>
      <c r="D1799" s="28"/>
      <c r="E1799" s="28"/>
      <c r="F1799" s="28"/>
      <c r="G1799" s="28"/>
      <c r="H1799" s="28" t="str">
        <f>IF(TRIM(D1799)="","",IFERROR(INDEX('Student Master'!C:C,MATCH(D1799,'Student Master'!B:B,0)),"Not Found"))</f>
        <v/>
      </c>
      <c r="I1799" s="28" t="str">
        <f>IF(TRIM(D1799)="","",IFERROR(INDEX('Student Master'!D:D,MATCH(D1799,'Student Master'!B:B,0)),"Not Found"))</f>
        <v/>
      </c>
      <c r="J1799" s="28" t="str">
        <f>IF(TRIM(D1799)="","",IFERROR(INDEX('Student Master'!H:H,MATCH(D1799,'Student Master'!B:B,0)),"Not Found"))</f>
        <v/>
      </c>
      <c r="K1799" s="28" t="str">
        <f>IF(TRIM(D1799)="","",IFERROR(INDEX('Student Master'!N:N,MATCH(D1799,'Student Master'!B:B,0)),"Not Found"))</f>
        <v/>
      </c>
      <c r="L1799" s="28" t="str">
        <f>IF(TRIM(D1799)="","",IFERROR(INDEX('Student Master'!L:L,MATCH(D1799,'Student Master'!B:B,0)),"Not Found"))</f>
        <v/>
      </c>
      <c r="M1799" s="28"/>
      <c r="N1799" s="28"/>
    </row>
    <row r="1800" spans="1:14" x14ac:dyDescent="0.35">
      <c r="A1800" s="28">
        <f t="shared" si="28"/>
        <v>1799</v>
      </c>
      <c r="B1800" s="30"/>
      <c r="C1800" s="28"/>
      <c r="D1800" s="28"/>
      <c r="E1800" s="28"/>
      <c r="F1800" s="28"/>
      <c r="G1800" s="28"/>
      <c r="H1800" s="28" t="str">
        <f>IF(TRIM(D1800)="","",IFERROR(INDEX('Student Master'!C:C,MATCH(D1800,'Student Master'!B:B,0)),"Not Found"))</f>
        <v/>
      </c>
      <c r="I1800" s="28" t="str">
        <f>IF(TRIM(D1800)="","",IFERROR(INDEX('Student Master'!D:D,MATCH(D1800,'Student Master'!B:B,0)),"Not Found"))</f>
        <v/>
      </c>
      <c r="J1800" s="28" t="str">
        <f>IF(TRIM(D1800)="","",IFERROR(INDEX('Student Master'!H:H,MATCH(D1800,'Student Master'!B:B,0)),"Not Found"))</f>
        <v/>
      </c>
      <c r="K1800" s="28" t="str">
        <f>IF(TRIM(D1800)="","",IFERROR(INDEX('Student Master'!N:N,MATCH(D1800,'Student Master'!B:B,0)),"Not Found"))</f>
        <v/>
      </c>
      <c r="L1800" s="28" t="str">
        <f>IF(TRIM(D1800)="","",IFERROR(INDEX('Student Master'!L:L,MATCH(D1800,'Student Master'!B:B,0)),"Not Found"))</f>
        <v/>
      </c>
      <c r="M1800" s="28"/>
      <c r="N1800" s="28"/>
    </row>
    <row r="1801" spans="1:14" x14ac:dyDescent="0.35">
      <c r="A1801" s="28">
        <f t="shared" si="28"/>
        <v>1800</v>
      </c>
      <c r="B1801" s="30"/>
      <c r="C1801" s="28"/>
      <c r="D1801" s="28"/>
      <c r="E1801" s="28"/>
      <c r="F1801" s="28"/>
      <c r="G1801" s="28"/>
      <c r="H1801" s="28" t="str">
        <f>IF(TRIM(D1801)="","",IFERROR(INDEX('Student Master'!C:C,MATCH(D1801,'Student Master'!B:B,0)),"Not Found"))</f>
        <v/>
      </c>
      <c r="I1801" s="28" t="str">
        <f>IF(TRIM(D1801)="","",IFERROR(INDEX('Student Master'!D:D,MATCH(D1801,'Student Master'!B:B,0)),"Not Found"))</f>
        <v/>
      </c>
      <c r="J1801" s="28" t="str">
        <f>IF(TRIM(D1801)="","",IFERROR(INDEX('Student Master'!H:H,MATCH(D1801,'Student Master'!B:B,0)),"Not Found"))</f>
        <v/>
      </c>
      <c r="K1801" s="28" t="str">
        <f>IF(TRIM(D1801)="","",IFERROR(INDEX('Student Master'!N:N,MATCH(D1801,'Student Master'!B:B,0)),"Not Found"))</f>
        <v/>
      </c>
      <c r="L1801" s="28" t="str">
        <f>IF(TRIM(D1801)="","",IFERROR(INDEX('Student Master'!L:L,MATCH(D1801,'Student Master'!B:B,0)),"Not Found"))</f>
        <v/>
      </c>
      <c r="M1801" s="28"/>
      <c r="N1801" s="28"/>
    </row>
    <row r="1802" spans="1:14" x14ac:dyDescent="0.35">
      <c r="A1802" s="28">
        <f t="shared" si="28"/>
        <v>1801</v>
      </c>
      <c r="B1802" s="30"/>
      <c r="C1802" s="28"/>
      <c r="D1802" s="28"/>
      <c r="E1802" s="28"/>
      <c r="F1802" s="28"/>
      <c r="G1802" s="28"/>
      <c r="H1802" s="28" t="str">
        <f>IF(TRIM(D1802)="","",IFERROR(INDEX('Student Master'!C:C,MATCH(D1802,'Student Master'!B:B,0)),"Not Found"))</f>
        <v/>
      </c>
      <c r="I1802" s="28" t="str">
        <f>IF(TRIM(D1802)="","",IFERROR(INDEX('Student Master'!D:D,MATCH(D1802,'Student Master'!B:B,0)),"Not Found"))</f>
        <v/>
      </c>
      <c r="J1802" s="28" t="str">
        <f>IF(TRIM(D1802)="","",IFERROR(INDEX('Student Master'!H:H,MATCH(D1802,'Student Master'!B:B,0)),"Not Found"))</f>
        <v/>
      </c>
      <c r="K1802" s="28" t="str">
        <f>IF(TRIM(D1802)="","",IFERROR(INDEX('Student Master'!N:N,MATCH(D1802,'Student Master'!B:B,0)),"Not Found"))</f>
        <v/>
      </c>
      <c r="L1802" s="28" t="str">
        <f>IF(TRIM(D1802)="","",IFERROR(INDEX('Student Master'!L:L,MATCH(D1802,'Student Master'!B:B,0)),"Not Found"))</f>
        <v/>
      </c>
      <c r="M1802" s="28"/>
      <c r="N1802" s="28"/>
    </row>
    <row r="1803" spans="1:14" x14ac:dyDescent="0.35">
      <c r="A1803" s="28">
        <f t="shared" si="28"/>
        <v>1802</v>
      </c>
      <c r="B1803" s="30"/>
      <c r="C1803" s="28"/>
      <c r="D1803" s="28"/>
      <c r="E1803" s="28"/>
      <c r="F1803" s="28"/>
      <c r="G1803" s="28"/>
      <c r="H1803" s="28" t="str">
        <f>IF(TRIM(D1803)="","",IFERROR(INDEX('Student Master'!C:C,MATCH(D1803,'Student Master'!B:B,0)),"Not Found"))</f>
        <v/>
      </c>
      <c r="I1803" s="28" t="str">
        <f>IF(TRIM(D1803)="","",IFERROR(INDEX('Student Master'!D:D,MATCH(D1803,'Student Master'!B:B,0)),"Not Found"))</f>
        <v/>
      </c>
      <c r="J1803" s="28" t="str">
        <f>IF(TRIM(D1803)="","",IFERROR(INDEX('Student Master'!H:H,MATCH(D1803,'Student Master'!B:B,0)),"Not Found"))</f>
        <v/>
      </c>
      <c r="K1803" s="28" t="str">
        <f>IF(TRIM(D1803)="","",IFERROR(INDEX('Student Master'!N:N,MATCH(D1803,'Student Master'!B:B,0)),"Not Found"))</f>
        <v/>
      </c>
      <c r="L1803" s="28" t="str">
        <f>IF(TRIM(D1803)="","",IFERROR(INDEX('Student Master'!L:L,MATCH(D1803,'Student Master'!B:B,0)),"Not Found"))</f>
        <v/>
      </c>
      <c r="M1803" s="28"/>
      <c r="N1803" s="28"/>
    </row>
    <row r="1804" spans="1:14" x14ac:dyDescent="0.35">
      <c r="A1804" s="28">
        <f t="shared" si="28"/>
        <v>1803</v>
      </c>
      <c r="B1804" s="30"/>
      <c r="C1804" s="28"/>
      <c r="D1804" s="28"/>
      <c r="E1804" s="28"/>
      <c r="F1804" s="28"/>
      <c r="G1804" s="28"/>
      <c r="H1804" s="28" t="str">
        <f>IF(TRIM(D1804)="","",IFERROR(INDEX('Student Master'!C:C,MATCH(D1804,'Student Master'!B:B,0)),"Not Found"))</f>
        <v/>
      </c>
      <c r="I1804" s="28" t="str">
        <f>IF(TRIM(D1804)="","",IFERROR(INDEX('Student Master'!D:D,MATCH(D1804,'Student Master'!B:B,0)),"Not Found"))</f>
        <v/>
      </c>
      <c r="J1804" s="28" t="str">
        <f>IF(TRIM(D1804)="","",IFERROR(INDEX('Student Master'!H:H,MATCH(D1804,'Student Master'!B:B,0)),"Not Found"))</f>
        <v/>
      </c>
      <c r="K1804" s="28" t="str">
        <f>IF(TRIM(D1804)="","",IFERROR(INDEX('Student Master'!N:N,MATCH(D1804,'Student Master'!B:B,0)),"Not Found"))</f>
        <v/>
      </c>
      <c r="L1804" s="28" t="str">
        <f>IF(TRIM(D1804)="","",IFERROR(INDEX('Student Master'!L:L,MATCH(D1804,'Student Master'!B:B,0)),"Not Found"))</f>
        <v/>
      </c>
      <c r="M1804" s="28"/>
      <c r="N1804" s="28"/>
    </row>
    <row r="1805" spans="1:14" x14ac:dyDescent="0.35">
      <c r="A1805" s="28">
        <f t="shared" si="28"/>
        <v>1804</v>
      </c>
      <c r="B1805" s="30"/>
      <c r="C1805" s="28"/>
      <c r="D1805" s="28"/>
      <c r="E1805" s="28"/>
      <c r="F1805" s="28"/>
      <c r="G1805" s="28"/>
      <c r="H1805" s="28" t="str">
        <f>IF(TRIM(D1805)="","",IFERROR(INDEX('Student Master'!C:C,MATCH(D1805,'Student Master'!B:B,0)),"Not Found"))</f>
        <v/>
      </c>
      <c r="I1805" s="28" t="str">
        <f>IF(TRIM(D1805)="","",IFERROR(INDEX('Student Master'!D:D,MATCH(D1805,'Student Master'!B:B,0)),"Not Found"))</f>
        <v/>
      </c>
      <c r="J1805" s="28" t="str">
        <f>IF(TRIM(D1805)="","",IFERROR(INDEX('Student Master'!H:H,MATCH(D1805,'Student Master'!B:B,0)),"Not Found"))</f>
        <v/>
      </c>
      <c r="K1805" s="28" t="str">
        <f>IF(TRIM(D1805)="","",IFERROR(INDEX('Student Master'!N:N,MATCH(D1805,'Student Master'!B:B,0)),"Not Found"))</f>
        <v/>
      </c>
      <c r="L1805" s="28" t="str">
        <f>IF(TRIM(D1805)="","",IFERROR(INDEX('Student Master'!L:L,MATCH(D1805,'Student Master'!B:B,0)),"Not Found"))</f>
        <v/>
      </c>
      <c r="M1805" s="28"/>
      <c r="N1805" s="28"/>
    </row>
    <row r="1806" spans="1:14" x14ac:dyDescent="0.35">
      <c r="A1806" s="28">
        <f t="shared" si="28"/>
        <v>1805</v>
      </c>
      <c r="B1806" s="30"/>
      <c r="C1806" s="28"/>
      <c r="D1806" s="28"/>
      <c r="E1806" s="28"/>
      <c r="F1806" s="28"/>
      <c r="G1806" s="28"/>
      <c r="H1806" s="28" t="str">
        <f>IF(TRIM(D1806)="","",IFERROR(INDEX('Student Master'!C:C,MATCH(D1806,'Student Master'!B:B,0)),"Not Found"))</f>
        <v/>
      </c>
      <c r="I1806" s="28" t="str">
        <f>IF(TRIM(D1806)="","",IFERROR(INDEX('Student Master'!D:D,MATCH(D1806,'Student Master'!B:B,0)),"Not Found"))</f>
        <v/>
      </c>
      <c r="J1806" s="28" t="str">
        <f>IF(TRIM(D1806)="","",IFERROR(INDEX('Student Master'!H:H,MATCH(D1806,'Student Master'!B:B,0)),"Not Found"))</f>
        <v/>
      </c>
      <c r="K1806" s="28" t="str">
        <f>IF(TRIM(D1806)="","",IFERROR(INDEX('Student Master'!N:N,MATCH(D1806,'Student Master'!B:B,0)),"Not Found"))</f>
        <v/>
      </c>
      <c r="L1806" s="28" t="str">
        <f>IF(TRIM(D1806)="","",IFERROR(INDEX('Student Master'!L:L,MATCH(D1806,'Student Master'!B:B,0)),"Not Found"))</f>
        <v/>
      </c>
      <c r="M1806" s="28"/>
      <c r="N1806" s="28"/>
    </row>
    <row r="1807" spans="1:14" x14ac:dyDescent="0.35">
      <c r="A1807" s="28">
        <f t="shared" si="28"/>
        <v>1806</v>
      </c>
      <c r="B1807" s="30"/>
      <c r="C1807" s="28"/>
      <c r="D1807" s="28"/>
      <c r="E1807" s="28"/>
      <c r="F1807" s="28"/>
      <c r="G1807" s="28"/>
      <c r="H1807" s="28" t="str">
        <f>IF(TRIM(D1807)="","",IFERROR(INDEX('Student Master'!C:C,MATCH(D1807,'Student Master'!B:B,0)),"Not Found"))</f>
        <v/>
      </c>
      <c r="I1807" s="28" t="str">
        <f>IF(TRIM(D1807)="","",IFERROR(INDEX('Student Master'!D:D,MATCH(D1807,'Student Master'!B:B,0)),"Not Found"))</f>
        <v/>
      </c>
      <c r="J1807" s="28" t="str">
        <f>IF(TRIM(D1807)="","",IFERROR(INDEX('Student Master'!H:H,MATCH(D1807,'Student Master'!B:B,0)),"Not Found"))</f>
        <v/>
      </c>
      <c r="K1807" s="28" t="str">
        <f>IF(TRIM(D1807)="","",IFERROR(INDEX('Student Master'!N:N,MATCH(D1807,'Student Master'!B:B,0)),"Not Found"))</f>
        <v/>
      </c>
      <c r="L1807" s="28" t="str">
        <f>IF(TRIM(D1807)="","",IFERROR(INDEX('Student Master'!L:L,MATCH(D1807,'Student Master'!B:B,0)),"Not Found"))</f>
        <v/>
      </c>
      <c r="M1807" s="28"/>
      <c r="N1807" s="28"/>
    </row>
    <row r="1808" spans="1:14" x14ac:dyDescent="0.35">
      <c r="A1808" s="28">
        <f t="shared" si="28"/>
        <v>1807</v>
      </c>
      <c r="B1808" s="30"/>
      <c r="C1808" s="28"/>
      <c r="D1808" s="28"/>
      <c r="E1808" s="28"/>
      <c r="F1808" s="28"/>
      <c r="G1808" s="28"/>
      <c r="H1808" s="28" t="str">
        <f>IF(TRIM(D1808)="","",IFERROR(INDEX('Student Master'!C:C,MATCH(D1808,'Student Master'!B:B,0)),"Not Found"))</f>
        <v/>
      </c>
      <c r="I1808" s="28" t="str">
        <f>IF(TRIM(D1808)="","",IFERROR(INDEX('Student Master'!D:D,MATCH(D1808,'Student Master'!B:B,0)),"Not Found"))</f>
        <v/>
      </c>
      <c r="J1808" s="28" t="str">
        <f>IF(TRIM(D1808)="","",IFERROR(INDEX('Student Master'!H:H,MATCH(D1808,'Student Master'!B:B,0)),"Not Found"))</f>
        <v/>
      </c>
      <c r="K1808" s="28" t="str">
        <f>IF(TRIM(D1808)="","",IFERROR(INDEX('Student Master'!N:N,MATCH(D1808,'Student Master'!B:B,0)),"Not Found"))</f>
        <v/>
      </c>
      <c r="L1808" s="28" t="str">
        <f>IF(TRIM(D1808)="","",IFERROR(INDEX('Student Master'!L:L,MATCH(D1808,'Student Master'!B:B,0)),"Not Found"))</f>
        <v/>
      </c>
      <c r="M1808" s="28"/>
      <c r="N1808" s="28"/>
    </row>
    <row r="1809" spans="1:14" x14ac:dyDescent="0.35">
      <c r="A1809" s="28">
        <f t="shared" si="28"/>
        <v>1808</v>
      </c>
      <c r="B1809" s="30"/>
      <c r="C1809" s="28"/>
      <c r="D1809" s="28"/>
      <c r="E1809" s="28"/>
      <c r="F1809" s="28"/>
      <c r="G1809" s="28"/>
      <c r="H1809" s="28" t="str">
        <f>IF(TRIM(D1809)="","",IFERROR(INDEX('Student Master'!C:C,MATCH(D1809,'Student Master'!B:B,0)),"Not Found"))</f>
        <v/>
      </c>
      <c r="I1809" s="28" t="str">
        <f>IF(TRIM(D1809)="","",IFERROR(INDEX('Student Master'!D:D,MATCH(D1809,'Student Master'!B:B,0)),"Not Found"))</f>
        <v/>
      </c>
      <c r="J1809" s="28" t="str">
        <f>IF(TRIM(D1809)="","",IFERROR(INDEX('Student Master'!H:H,MATCH(D1809,'Student Master'!B:B,0)),"Not Found"))</f>
        <v/>
      </c>
      <c r="K1809" s="28" t="str">
        <f>IF(TRIM(D1809)="","",IFERROR(INDEX('Student Master'!N:N,MATCH(D1809,'Student Master'!B:B,0)),"Not Found"))</f>
        <v/>
      </c>
      <c r="L1809" s="28" t="str">
        <f>IF(TRIM(D1809)="","",IFERROR(INDEX('Student Master'!L:L,MATCH(D1809,'Student Master'!B:B,0)),"Not Found"))</f>
        <v/>
      </c>
      <c r="M1809" s="28"/>
      <c r="N1809" s="28"/>
    </row>
    <row r="1810" spans="1:14" x14ac:dyDescent="0.35">
      <c r="A1810" s="28">
        <f t="shared" ref="A1810:A1873" si="29">A1809+1</f>
        <v>1809</v>
      </c>
      <c r="B1810" s="30"/>
      <c r="C1810" s="28"/>
      <c r="D1810" s="28"/>
      <c r="E1810" s="28"/>
      <c r="F1810" s="28"/>
      <c r="G1810" s="28"/>
      <c r="H1810" s="28" t="str">
        <f>IF(TRIM(D1810)="","",IFERROR(INDEX('Student Master'!C:C,MATCH(D1810,'Student Master'!B:B,0)),"Not Found"))</f>
        <v/>
      </c>
      <c r="I1810" s="28" t="str">
        <f>IF(TRIM(D1810)="","",IFERROR(INDEX('Student Master'!D:D,MATCH(D1810,'Student Master'!B:B,0)),"Not Found"))</f>
        <v/>
      </c>
      <c r="J1810" s="28" t="str">
        <f>IF(TRIM(D1810)="","",IFERROR(INDEX('Student Master'!H:H,MATCH(D1810,'Student Master'!B:B,0)),"Not Found"))</f>
        <v/>
      </c>
      <c r="K1810" s="28" t="str">
        <f>IF(TRIM(D1810)="","",IFERROR(INDEX('Student Master'!N:N,MATCH(D1810,'Student Master'!B:B,0)),"Not Found"))</f>
        <v/>
      </c>
      <c r="L1810" s="28" t="str">
        <f>IF(TRIM(D1810)="","",IFERROR(INDEX('Student Master'!L:L,MATCH(D1810,'Student Master'!B:B,0)),"Not Found"))</f>
        <v/>
      </c>
      <c r="M1810" s="28"/>
      <c r="N1810" s="28"/>
    </row>
    <row r="1811" spans="1:14" x14ac:dyDescent="0.35">
      <c r="A1811" s="28">
        <f t="shared" si="29"/>
        <v>1810</v>
      </c>
      <c r="B1811" s="30"/>
      <c r="C1811" s="28"/>
      <c r="D1811" s="28"/>
      <c r="E1811" s="28"/>
      <c r="F1811" s="28"/>
      <c r="G1811" s="28"/>
      <c r="H1811" s="28" t="str">
        <f>IF(TRIM(D1811)="","",IFERROR(INDEX('Student Master'!C:C,MATCH(D1811,'Student Master'!B:B,0)),"Not Found"))</f>
        <v/>
      </c>
      <c r="I1811" s="28" t="str">
        <f>IF(TRIM(D1811)="","",IFERROR(INDEX('Student Master'!D:D,MATCH(D1811,'Student Master'!B:B,0)),"Not Found"))</f>
        <v/>
      </c>
      <c r="J1811" s="28" t="str">
        <f>IF(TRIM(D1811)="","",IFERROR(INDEX('Student Master'!H:H,MATCH(D1811,'Student Master'!B:B,0)),"Not Found"))</f>
        <v/>
      </c>
      <c r="K1811" s="28" t="str">
        <f>IF(TRIM(D1811)="","",IFERROR(INDEX('Student Master'!N:N,MATCH(D1811,'Student Master'!B:B,0)),"Not Found"))</f>
        <v/>
      </c>
      <c r="L1811" s="28" t="str">
        <f>IF(TRIM(D1811)="","",IFERROR(INDEX('Student Master'!L:L,MATCH(D1811,'Student Master'!B:B,0)),"Not Found"))</f>
        <v/>
      </c>
      <c r="M1811" s="28"/>
      <c r="N1811" s="28"/>
    </row>
    <row r="1812" spans="1:14" x14ac:dyDescent="0.35">
      <c r="A1812" s="28">
        <f t="shared" si="29"/>
        <v>1811</v>
      </c>
      <c r="B1812" s="30"/>
      <c r="C1812" s="28"/>
      <c r="D1812" s="28"/>
      <c r="E1812" s="28"/>
      <c r="F1812" s="28"/>
      <c r="G1812" s="28"/>
      <c r="H1812" s="28" t="str">
        <f>IF(TRIM(D1812)="","",IFERROR(INDEX('Student Master'!C:C,MATCH(D1812,'Student Master'!B:B,0)),"Not Found"))</f>
        <v/>
      </c>
      <c r="I1812" s="28" t="str">
        <f>IF(TRIM(D1812)="","",IFERROR(INDEX('Student Master'!D:D,MATCH(D1812,'Student Master'!B:B,0)),"Not Found"))</f>
        <v/>
      </c>
      <c r="J1812" s="28" t="str">
        <f>IF(TRIM(D1812)="","",IFERROR(INDEX('Student Master'!H:H,MATCH(D1812,'Student Master'!B:B,0)),"Not Found"))</f>
        <v/>
      </c>
      <c r="K1812" s="28" t="str">
        <f>IF(TRIM(D1812)="","",IFERROR(INDEX('Student Master'!N:N,MATCH(D1812,'Student Master'!B:B,0)),"Not Found"))</f>
        <v/>
      </c>
      <c r="L1812" s="28" t="str">
        <f>IF(TRIM(D1812)="","",IFERROR(INDEX('Student Master'!L:L,MATCH(D1812,'Student Master'!B:B,0)),"Not Found"))</f>
        <v/>
      </c>
      <c r="M1812" s="28"/>
      <c r="N1812" s="28"/>
    </row>
    <row r="1813" spans="1:14" x14ac:dyDescent="0.35">
      <c r="A1813" s="28">
        <f t="shared" si="29"/>
        <v>1812</v>
      </c>
      <c r="B1813" s="30"/>
      <c r="C1813" s="28"/>
      <c r="D1813" s="28"/>
      <c r="E1813" s="28"/>
      <c r="F1813" s="28"/>
      <c r="G1813" s="28"/>
      <c r="H1813" s="28" t="str">
        <f>IF(TRIM(D1813)="","",IFERROR(INDEX('Student Master'!C:C,MATCH(D1813,'Student Master'!B:B,0)),"Not Found"))</f>
        <v/>
      </c>
      <c r="I1813" s="28" t="str">
        <f>IF(TRIM(D1813)="","",IFERROR(INDEX('Student Master'!D:D,MATCH(D1813,'Student Master'!B:B,0)),"Not Found"))</f>
        <v/>
      </c>
      <c r="J1813" s="28" t="str">
        <f>IF(TRIM(D1813)="","",IFERROR(INDEX('Student Master'!H:H,MATCH(D1813,'Student Master'!B:B,0)),"Not Found"))</f>
        <v/>
      </c>
      <c r="K1813" s="28" t="str">
        <f>IF(TRIM(D1813)="","",IFERROR(INDEX('Student Master'!N:N,MATCH(D1813,'Student Master'!B:B,0)),"Not Found"))</f>
        <v/>
      </c>
      <c r="L1813" s="28" t="str">
        <f>IF(TRIM(D1813)="","",IFERROR(INDEX('Student Master'!L:L,MATCH(D1813,'Student Master'!B:B,0)),"Not Found"))</f>
        <v/>
      </c>
      <c r="M1813" s="28"/>
      <c r="N1813" s="28"/>
    </row>
    <row r="1814" spans="1:14" x14ac:dyDescent="0.35">
      <c r="A1814" s="28">
        <f t="shared" si="29"/>
        <v>1813</v>
      </c>
      <c r="B1814" s="30"/>
      <c r="C1814" s="28"/>
      <c r="D1814" s="28"/>
      <c r="E1814" s="28"/>
      <c r="F1814" s="28"/>
      <c r="G1814" s="28"/>
      <c r="H1814" s="28" t="str">
        <f>IF(TRIM(D1814)="","",IFERROR(INDEX('Student Master'!C:C,MATCH(D1814,'Student Master'!B:B,0)),"Not Found"))</f>
        <v/>
      </c>
      <c r="I1814" s="28" t="str">
        <f>IF(TRIM(D1814)="","",IFERROR(INDEX('Student Master'!D:D,MATCH(D1814,'Student Master'!B:B,0)),"Not Found"))</f>
        <v/>
      </c>
      <c r="J1814" s="28" t="str">
        <f>IF(TRIM(D1814)="","",IFERROR(INDEX('Student Master'!H:H,MATCH(D1814,'Student Master'!B:B,0)),"Not Found"))</f>
        <v/>
      </c>
      <c r="K1814" s="28" t="str">
        <f>IF(TRIM(D1814)="","",IFERROR(INDEX('Student Master'!N:N,MATCH(D1814,'Student Master'!B:B,0)),"Not Found"))</f>
        <v/>
      </c>
      <c r="L1814" s="28" t="str">
        <f>IF(TRIM(D1814)="","",IFERROR(INDEX('Student Master'!L:L,MATCH(D1814,'Student Master'!B:B,0)),"Not Found"))</f>
        <v/>
      </c>
      <c r="M1814" s="28"/>
      <c r="N1814" s="28"/>
    </row>
    <row r="1815" spans="1:14" x14ac:dyDescent="0.35">
      <c r="A1815" s="28">
        <f t="shared" si="29"/>
        <v>1814</v>
      </c>
      <c r="B1815" s="30"/>
      <c r="C1815" s="28"/>
      <c r="D1815" s="28"/>
      <c r="E1815" s="28"/>
      <c r="F1815" s="28"/>
      <c r="G1815" s="28"/>
      <c r="H1815" s="28" t="str">
        <f>IF(TRIM(D1815)="","",IFERROR(INDEX('Student Master'!C:C,MATCH(D1815,'Student Master'!B:B,0)),"Not Found"))</f>
        <v/>
      </c>
      <c r="I1815" s="28" t="str">
        <f>IF(TRIM(D1815)="","",IFERROR(INDEX('Student Master'!D:D,MATCH(D1815,'Student Master'!B:B,0)),"Not Found"))</f>
        <v/>
      </c>
      <c r="J1815" s="28" t="str">
        <f>IF(TRIM(D1815)="","",IFERROR(INDEX('Student Master'!H:H,MATCH(D1815,'Student Master'!B:B,0)),"Not Found"))</f>
        <v/>
      </c>
      <c r="K1815" s="28" t="str">
        <f>IF(TRIM(D1815)="","",IFERROR(INDEX('Student Master'!N:N,MATCH(D1815,'Student Master'!B:B,0)),"Not Found"))</f>
        <v/>
      </c>
      <c r="L1815" s="28" t="str">
        <f>IF(TRIM(D1815)="","",IFERROR(INDEX('Student Master'!L:L,MATCH(D1815,'Student Master'!B:B,0)),"Not Found"))</f>
        <v/>
      </c>
      <c r="M1815" s="28"/>
      <c r="N1815" s="28"/>
    </row>
    <row r="1816" spans="1:14" x14ac:dyDescent="0.35">
      <c r="A1816" s="28">
        <f t="shared" si="29"/>
        <v>1815</v>
      </c>
      <c r="B1816" s="30"/>
      <c r="C1816" s="28"/>
      <c r="D1816" s="28"/>
      <c r="E1816" s="28"/>
      <c r="F1816" s="28"/>
      <c r="G1816" s="28"/>
      <c r="H1816" s="28" t="str">
        <f>IF(TRIM(D1816)="","",IFERROR(INDEX('Student Master'!C:C,MATCH(D1816,'Student Master'!B:B,0)),"Not Found"))</f>
        <v/>
      </c>
      <c r="I1816" s="28" t="str">
        <f>IF(TRIM(D1816)="","",IFERROR(INDEX('Student Master'!D:D,MATCH(D1816,'Student Master'!B:B,0)),"Not Found"))</f>
        <v/>
      </c>
      <c r="J1816" s="28" t="str">
        <f>IF(TRIM(D1816)="","",IFERROR(INDEX('Student Master'!H:H,MATCH(D1816,'Student Master'!B:B,0)),"Not Found"))</f>
        <v/>
      </c>
      <c r="K1816" s="28" t="str">
        <f>IF(TRIM(D1816)="","",IFERROR(INDEX('Student Master'!N:N,MATCH(D1816,'Student Master'!B:B,0)),"Not Found"))</f>
        <v/>
      </c>
      <c r="L1816" s="28" t="str">
        <f>IF(TRIM(D1816)="","",IFERROR(INDEX('Student Master'!L:L,MATCH(D1816,'Student Master'!B:B,0)),"Not Found"))</f>
        <v/>
      </c>
      <c r="M1816" s="28"/>
      <c r="N1816" s="28"/>
    </row>
    <row r="1817" spans="1:14" x14ac:dyDescent="0.35">
      <c r="A1817" s="28">
        <f t="shared" si="29"/>
        <v>1816</v>
      </c>
      <c r="B1817" s="30"/>
      <c r="C1817" s="28"/>
      <c r="D1817" s="28"/>
      <c r="E1817" s="28"/>
      <c r="F1817" s="28"/>
      <c r="G1817" s="28"/>
      <c r="H1817" s="28" t="str">
        <f>IF(TRIM(D1817)="","",IFERROR(INDEX('Student Master'!C:C,MATCH(D1817,'Student Master'!B:B,0)),"Not Found"))</f>
        <v/>
      </c>
      <c r="I1817" s="28" t="str">
        <f>IF(TRIM(D1817)="","",IFERROR(INDEX('Student Master'!D:D,MATCH(D1817,'Student Master'!B:B,0)),"Not Found"))</f>
        <v/>
      </c>
      <c r="J1817" s="28" t="str">
        <f>IF(TRIM(D1817)="","",IFERROR(INDEX('Student Master'!H:H,MATCH(D1817,'Student Master'!B:B,0)),"Not Found"))</f>
        <v/>
      </c>
      <c r="K1817" s="28" t="str">
        <f>IF(TRIM(D1817)="","",IFERROR(INDEX('Student Master'!N:N,MATCH(D1817,'Student Master'!B:B,0)),"Not Found"))</f>
        <v/>
      </c>
      <c r="L1817" s="28" t="str">
        <f>IF(TRIM(D1817)="","",IFERROR(INDEX('Student Master'!L:L,MATCH(D1817,'Student Master'!B:B,0)),"Not Found"))</f>
        <v/>
      </c>
      <c r="M1817" s="28"/>
      <c r="N1817" s="28"/>
    </row>
    <row r="1818" spans="1:14" x14ac:dyDescent="0.35">
      <c r="A1818" s="28">
        <f t="shared" si="29"/>
        <v>1817</v>
      </c>
      <c r="B1818" s="30"/>
      <c r="C1818" s="28"/>
      <c r="D1818" s="28"/>
      <c r="E1818" s="28"/>
      <c r="F1818" s="28"/>
      <c r="G1818" s="28"/>
      <c r="H1818" s="28" t="str">
        <f>IF(TRIM(D1818)="","",IFERROR(INDEX('Student Master'!C:C,MATCH(D1818,'Student Master'!B:B,0)),"Not Found"))</f>
        <v/>
      </c>
      <c r="I1818" s="28" t="str">
        <f>IF(TRIM(D1818)="","",IFERROR(INDEX('Student Master'!D:D,MATCH(D1818,'Student Master'!B:B,0)),"Not Found"))</f>
        <v/>
      </c>
      <c r="J1818" s="28" t="str">
        <f>IF(TRIM(D1818)="","",IFERROR(INDEX('Student Master'!H:H,MATCH(D1818,'Student Master'!B:B,0)),"Not Found"))</f>
        <v/>
      </c>
      <c r="K1818" s="28" t="str">
        <f>IF(TRIM(D1818)="","",IFERROR(INDEX('Student Master'!N:N,MATCH(D1818,'Student Master'!B:B,0)),"Not Found"))</f>
        <v/>
      </c>
      <c r="L1818" s="28" t="str">
        <f>IF(TRIM(D1818)="","",IFERROR(INDEX('Student Master'!L:L,MATCH(D1818,'Student Master'!B:B,0)),"Not Found"))</f>
        <v/>
      </c>
      <c r="M1818" s="28"/>
      <c r="N1818" s="28"/>
    </row>
    <row r="1819" spans="1:14" x14ac:dyDescent="0.35">
      <c r="A1819" s="28">
        <f t="shared" si="29"/>
        <v>1818</v>
      </c>
      <c r="B1819" s="30"/>
      <c r="C1819" s="28"/>
      <c r="D1819" s="28"/>
      <c r="E1819" s="28"/>
      <c r="F1819" s="28"/>
      <c r="G1819" s="28"/>
      <c r="H1819" s="28" t="str">
        <f>IF(TRIM(D1819)="","",IFERROR(INDEX('Student Master'!C:C,MATCH(D1819,'Student Master'!B:B,0)),"Not Found"))</f>
        <v/>
      </c>
      <c r="I1819" s="28" t="str">
        <f>IF(TRIM(D1819)="","",IFERROR(INDEX('Student Master'!D:D,MATCH(D1819,'Student Master'!B:B,0)),"Not Found"))</f>
        <v/>
      </c>
      <c r="J1819" s="28" t="str">
        <f>IF(TRIM(D1819)="","",IFERROR(INDEX('Student Master'!H:H,MATCH(D1819,'Student Master'!B:B,0)),"Not Found"))</f>
        <v/>
      </c>
      <c r="K1819" s="28" t="str">
        <f>IF(TRIM(D1819)="","",IFERROR(INDEX('Student Master'!N:N,MATCH(D1819,'Student Master'!B:B,0)),"Not Found"))</f>
        <v/>
      </c>
      <c r="L1819" s="28" t="str">
        <f>IF(TRIM(D1819)="","",IFERROR(INDEX('Student Master'!L:L,MATCH(D1819,'Student Master'!B:B,0)),"Not Found"))</f>
        <v/>
      </c>
      <c r="M1819" s="28"/>
      <c r="N1819" s="28"/>
    </row>
    <row r="1820" spans="1:14" x14ac:dyDescent="0.35">
      <c r="A1820" s="28">
        <f t="shared" si="29"/>
        <v>1819</v>
      </c>
      <c r="B1820" s="30"/>
      <c r="C1820" s="28"/>
      <c r="D1820" s="28"/>
      <c r="E1820" s="28"/>
      <c r="F1820" s="28"/>
      <c r="G1820" s="28"/>
      <c r="H1820" s="28" t="str">
        <f>IF(TRIM(D1820)="","",IFERROR(INDEX('Student Master'!C:C,MATCH(D1820,'Student Master'!B:B,0)),"Not Found"))</f>
        <v/>
      </c>
      <c r="I1820" s="28" t="str">
        <f>IF(TRIM(D1820)="","",IFERROR(INDEX('Student Master'!D:D,MATCH(D1820,'Student Master'!B:B,0)),"Not Found"))</f>
        <v/>
      </c>
      <c r="J1820" s="28" t="str">
        <f>IF(TRIM(D1820)="","",IFERROR(INDEX('Student Master'!H:H,MATCH(D1820,'Student Master'!B:B,0)),"Not Found"))</f>
        <v/>
      </c>
      <c r="K1820" s="28" t="str">
        <f>IF(TRIM(D1820)="","",IFERROR(INDEX('Student Master'!N:N,MATCH(D1820,'Student Master'!B:B,0)),"Not Found"))</f>
        <v/>
      </c>
      <c r="L1820" s="28" t="str">
        <f>IF(TRIM(D1820)="","",IFERROR(INDEX('Student Master'!L:L,MATCH(D1820,'Student Master'!B:B,0)),"Not Found"))</f>
        <v/>
      </c>
      <c r="M1820" s="28"/>
      <c r="N1820" s="28"/>
    </row>
    <row r="1821" spans="1:14" x14ac:dyDescent="0.35">
      <c r="A1821" s="28">
        <f t="shared" si="29"/>
        <v>1820</v>
      </c>
      <c r="B1821" s="30"/>
      <c r="C1821" s="28"/>
      <c r="D1821" s="28"/>
      <c r="E1821" s="28"/>
      <c r="F1821" s="28"/>
      <c r="G1821" s="28"/>
      <c r="H1821" s="28" t="str">
        <f>IF(TRIM(D1821)="","",IFERROR(INDEX('Student Master'!C:C,MATCH(D1821,'Student Master'!B:B,0)),"Not Found"))</f>
        <v/>
      </c>
      <c r="I1821" s="28" t="str">
        <f>IF(TRIM(D1821)="","",IFERROR(INDEX('Student Master'!D:D,MATCH(D1821,'Student Master'!B:B,0)),"Not Found"))</f>
        <v/>
      </c>
      <c r="J1821" s="28" t="str">
        <f>IF(TRIM(D1821)="","",IFERROR(INDEX('Student Master'!H:H,MATCH(D1821,'Student Master'!B:B,0)),"Not Found"))</f>
        <v/>
      </c>
      <c r="K1821" s="28" t="str">
        <f>IF(TRIM(D1821)="","",IFERROR(INDEX('Student Master'!N:N,MATCH(D1821,'Student Master'!B:B,0)),"Not Found"))</f>
        <v/>
      </c>
      <c r="L1821" s="28" t="str">
        <f>IF(TRIM(D1821)="","",IFERROR(INDEX('Student Master'!L:L,MATCH(D1821,'Student Master'!B:B,0)),"Not Found"))</f>
        <v/>
      </c>
      <c r="M1821" s="28"/>
      <c r="N1821" s="28"/>
    </row>
    <row r="1822" spans="1:14" x14ac:dyDescent="0.35">
      <c r="A1822" s="28">
        <f t="shared" si="29"/>
        <v>1821</v>
      </c>
      <c r="B1822" s="30"/>
      <c r="C1822" s="28"/>
      <c r="D1822" s="28"/>
      <c r="E1822" s="28"/>
      <c r="F1822" s="28"/>
      <c r="G1822" s="28"/>
      <c r="H1822" s="28" t="str">
        <f>IF(TRIM(D1822)="","",IFERROR(INDEX('Student Master'!C:C,MATCH(D1822,'Student Master'!B:B,0)),"Not Found"))</f>
        <v/>
      </c>
      <c r="I1822" s="28" t="str">
        <f>IF(TRIM(D1822)="","",IFERROR(INDEX('Student Master'!D:D,MATCH(D1822,'Student Master'!B:B,0)),"Not Found"))</f>
        <v/>
      </c>
      <c r="J1822" s="28" t="str">
        <f>IF(TRIM(D1822)="","",IFERROR(INDEX('Student Master'!H:H,MATCH(D1822,'Student Master'!B:B,0)),"Not Found"))</f>
        <v/>
      </c>
      <c r="K1822" s="28" t="str">
        <f>IF(TRIM(D1822)="","",IFERROR(INDEX('Student Master'!N:N,MATCH(D1822,'Student Master'!B:B,0)),"Not Found"))</f>
        <v/>
      </c>
      <c r="L1822" s="28" t="str">
        <f>IF(TRIM(D1822)="","",IFERROR(INDEX('Student Master'!L:L,MATCH(D1822,'Student Master'!B:B,0)),"Not Found"))</f>
        <v/>
      </c>
      <c r="M1822" s="28"/>
      <c r="N1822" s="28"/>
    </row>
    <row r="1823" spans="1:14" x14ac:dyDescent="0.35">
      <c r="A1823" s="28">
        <f t="shared" si="29"/>
        <v>1822</v>
      </c>
      <c r="B1823" s="30"/>
      <c r="C1823" s="28"/>
      <c r="D1823" s="28"/>
      <c r="E1823" s="28"/>
      <c r="F1823" s="28"/>
      <c r="G1823" s="28"/>
      <c r="H1823" s="28" t="str">
        <f>IF(TRIM(D1823)="","",IFERROR(INDEX('Student Master'!C:C,MATCH(D1823,'Student Master'!B:B,0)),"Not Found"))</f>
        <v/>
      </c>
      <c r="I1823" s="28" t="str">
        <f>IF(TRIM(D1823)="","",IFERROR(INDEX('Student Master'!D:D,MATCH(D1823,'Student Master'!B:B,0)),"Not Found"))</f>
        <v/>
      </c>
      <c r="J1823" s="28" t="str">
        <f>IF(TRIM(D1823)="","",IFERROR(INDEX('Student Master'!H:H,MATCH(D1823,'Student Master'!B:B,0)),"Not Found"))</f>
        <v/>
      </c>
      <c r="K1823" s="28" t="str">
        <f>IF(TRIM(D1823)="","",IFERROR(INDEX('Student Master'!N:N,MATCH(D1823,'Student Master'!B:B,0)),"Not Found"))</f>
        <v/>
      </c>
      <c r="L1823" s="28" t="str">
        <f>IF(TRIM(D1823)="","",IFERROR(INDEX('Student Master'!L:L,MATCH(D1823,'Student Master'!B:B,0)),"Not Found"))</f>
        <v/>
      </c>
      <c r="M1823" s="28"/>
      <c r="N1823" s="28"/>
    </row>
    <row r="1824" spans="1:14" x14ac:dyDescent="0.35">
      <c r="A1824" s="28">
        <f t="shared" si="29"/>
        <v>1823</v>
      </c>
      <c r="B1824" s="30"/>
      <c r="C1824" s="28"/>
      <c r="D1824" s="28"/>
      <c r="E1824" s="28"/>
      <c r="F1824" s="28"/>
      <c r="G1824" s="28"/>
      <c r="H1824" s="28" t="str">
        <f>IF(TRIM(D1824)="","",IFERROR(INDEX('Student Master'!C:C,MATCH(D1824,'Student Master'!B:B,0)),"Not Found"))</f>
        <v/>
      </c>
      <c r="I1824" s="28" t="str">
        <f>IF(TRIM(D1824)="","",IFERROR(INDEX('Student Master'!D:D,MATCH(D1824,'Student Master'!B:B,0)),"Not Found"))</f>
        <v/>
      </c>
      <c r="J1824" s="28" t="str">
        <f>IF(TRIM(D1824)="","",IFERROR(INDEX('Student Master'!H:H,MATCH(D1824,'Student Master'!B:B,0)),"Not Found"))</f>
        <v/>
      </c>
      <c r="K1824" s="28" t="str">
        <f>IF(TRIM(D1824)="","",IFERROR(INDEX('Student Master'!N:N,MATCH(D1824,'Student Master'!B:B,0)),"Not Found"))</f>
        <v/>
      </c>
      <c r="L1824" s="28" t="str">
        <f>IF(TRIM(D1824)="","",IFERROR(INDEX('Student Master'!L:L,MATCH(D1824,'Student Master'!B:B,0)),"Not Found"))</f>
        <v/>
      </c>
      <c r="M1824" s="28"/>
      <c r="N1824" s="28"/>
    </row>
    <row r="1825" spans="1:14" x14ac:dyDescent="0.35">
      <c r="A1825" s="28">
        <f t="shared" si="29"/>
        <v>1824</v>
      </c>
      <c r="B1825" s="30"/>
      <c r="C1825" s="28"/>
      <c r="D1825" s="28"/>
      <c r="E1825" s="28"/>
      <c r="F1825" s="28"/>
      <c r="G1825" s="28"/>
      <c r="H1825" s="28" t="str">
        <f>IF(TRIM(D1825)="","",IFERROR(INDEX('Student Master'!C:C,MATCH(D1825,'Student Master'!B:B,0)),"Not Found"))</f>
        <v/>
      </c>
      <c r="I1825" s="28" t="str">
        <f>IF(TRIM(D1825)="","",IFERROR(INDEX('Student Master'!D:D,MATCH(D1825,'Student Master'!B:B,0)),"Not Found"))</f>
        <v/>
      </c>
      <c r="J1825" s="28" t="str">
        <f>IF(TRIM(D1825)="","",IFERROR(INDEX('Student Master'!H:H,MATCH(D1825,'Student Master'!B:B,0)),"Not Found"))</f>
        <v/>
      </c>
      <c r="K1825" s="28" t="str">
        <f>IF(TRIM(D1825)="","",IFERROR(INDEX('Student Master'!N:N,MATCH(D1825,'Student Master'!B:B,0)),"Not Found"))</f>
        <v/>
      </c>
      <c r="L1825" s="28" t="str">
        <f>IF(TRIM(D1825)="","",IFERROR(INDEX('Student Master'!L:L,MATCH(D1825,'Student Master'!B:B,0)),"Not Found"))</f>
        <v/>
      </c>
      <c r="M1825" s="28"/>
      <c r="N1825" s="28"/>
    </row>
    <row r="1826" spans="1:14" x14ac:dyDescent="0.35">
      <c r="A1826" s="28">
        <f t="shared" si="29"/>
        <v>1825</v>
      </c>
      <c r="B1826" s="30"/>
      <c r="C1826" s="28"/>
      <c r="D1826" s="28"/>
      <c r="E1826" s="28"/>
      <c r="F1826" s="28"/>
      <c r="G1826" s="28"/>
      <c r="H1826" s="28" t="str">
        <f>IF(TRIM(D1826)="","",IFERROR(INDEX('Student Master'!C:C,MATCH(D1826,'Student Master'!B:B,0)),"Not Found"))</f>
        <v/>
      </c>
      <c r="I1826" s="28" t="str">
        <f>IF(TRIM(D1826)="","",IFERROR(INDEX('Student Master'!D:D,MATCH(D1826,'Student Master'!B:B,0)),"Not Found"))</f>
        <v/>
      </c>
      <c r="J1826" s="28" t="str">
        <f>IF(TRIM(D1826)="","",IFERROR(INDEX('Student Master'!H:H,MATCH(D1826,'Student Master'!B:B,0)),"Not Found"))</f>
        <v/>
      </c>
      <c r="K1826" s="28" t="str">
        <f>IF(TRIM(D1826)="","",IFERROR(INDEX('Student Master'!N:N,MATCH(D1826,'Student Master'!B:B,0)),"Not Found"))</f>
        <v/>
      </c>
      <c r="L1826" s="28" t="str">
        <f>IF(TRIM(D1826)="","",IFERROR(INDEX('Student Master'!L:L,MATCH(D1826,'Student Master'!B:B,0)),"Not Found"))</f>
        <v/>
      </c>
      <c r="M1826" s="28"/>
      <c r="N1826" s="28"/>
    </row>
    <row r="1827" spans="1:14" x14ac:dyDescent="0.35">
      <c r="A1827" s="28">
        <f t="shared" si="29"/>
        <v>1826</v>
      </c>
      <c r="B1827" s="30"/>
      <c r="C1827" s="28"/>
      <c r="D1827" s="28"/>
      <c r="E1827" s="28"/>
      <c r="F1827" s="28"/>
      <c r="G1827" s="28"/>
      <c r="H1827" s="28" t="str">
        <f>IF(TRIM(D1827)="","",IFERROR(INDEX('Student Master'!C:C,MATCH(D1827,'Student Master'!B:B,0)),"Not Found"))</f>
        <v/>
      </c>
      <c r="I1827" s="28" t="str">
        <f>IF(TRIM(D1827)="","",IFERROR(INDEX('Student Master'!D:D,MATCH(D1827,'Student Master'!B:B,0)),"Not Found"))</f>
        <v/>
      </c>
      <c r="J1827" s="28" t="str">
        <f>IF(TRIM(D1827)="","",IFERROR(INDEX('Student Master'!H:H,MATCH(D1827,'Student Master'!B:B,0)),"Not Found"))</f>
        <v/>
      </c>
      <c r="K1827" s="28" t="str">
        <f>IF(TRIM(D1827)="","",IFERROR(INDEX('Student Master'!N:N,MATCH(D1827,'Student Master'!B:B,0)),"Not Found"))</f>
        <v/>
      </c>
      <c r="L1827" s="28" t="str">
        <f>IF(TRIM(D1827)="","",IFERROR(INDEX('Student Master'!L:L,MATCH(D1827,'Student Master'!B:B,0)),"Not Found"))</f>
        <v/>
      </c>
      <c r="M1827" s="28"/>
      <c r="N1827" s="28"/>
    </row>
    <row r="1828" spans="1:14" x14ac:dyDescent="0.35">
      <c r="A1828" s="28">
        <f t="shared" si="29"/>
        <v>1827</v>
      </c>
      <c r="B1828" s="30"/>
      <c r="C1828" s="28"/>
      <c r="D1828" s="28"/>
      <c r="E1828" s="28"/>
      <c r="F1828" s="28"/>
      <c r="G1828" s="28"/>
      <c r="H1828" s="28" t="str">
        <f>IF(TRIM(D1828)="","",IFERROR(INDEX('Student Master'!C:C,MATCH(D1828,'Student Master'!B:B,0)),"Not Found"))</f>
        <v/>
      </c>
      <c r="I1828" s="28" t="str">
        <f>IF(TRIM(D1828)="","",IFERROR(INDEX('Student Master'!D:D,MATCH(D1828,'Student Master'!B:B,0)),"Not Found"))</f>
        <v/>
      </c>
      <c r="J1828" s="28" t="str">
        <f>IF(TRIM(D1828)="","",IFERROR(INDEX('Student Master'!H:H,MATCH(D1828,'Student Master'!B:B,0)),"Not Found"))</f>
        <v/>
      </c>
      <c r="K1828" s="28" t="str">
        <f>IF(TRIM(D1828)="","",IFERROR(INDEX('Student Master'!N:N,MATCH(D1828,'Student Master'!B:B,0)),"Not Found"))</f>
        <v/>
      </c>
      <c r="L1828" s="28" t="str">
        <f>IF(TRIM(D1828)="","",IFERROR(INDEX('Student Master'!L:L,MATCH(D1828,'Student Master'!B:B,0)),"Not Found"))</f>
        <v/>
      </c>
      <c r="M1828" s="28"/>
      <c r="N1828" s="28"/>
    </row>
    <row r="1829" spans="1:14" x14ac:dyDescent="0.35">
      <c r="A1829" s="28">
        <f t="shared" si="29"/>
        <v>1828</v>
      </c>
      <c r="B1829" s="30"/>
      <c r="C1829" s="28"/>
      <c r="D1829" s="28"/>
      <c r="E1829" s="28"/>
      <c r="F1829" s="28"/>
      <c r="G1829" s="28"/>
      <c r="H1829" s="28" t="str">
        <f>IF(TRIM(D1829)="","",IFERROR(INDEX('Student Master'!C:C,MATCH(D1829,'Student Master'!B:B,0)),"Not Found"))</f>
        <v/>
      </c>
      <c r="I1829" s="28" t="str">
        <f>IF(TRIM(D1829)="","",IFERROR(INDEX('Student Master'!D:D,MATCH(D1829,'Student Master'!B:B,0)),"Not Found"))</f>
        <v/>
      </c>
      <c r="J1829" s="28" t="str">
        <f>IF(TRIM(D1829)="","",IFERROR(INDEX('Student Master'!H:H,MATCH(D1829,'Student Master'!B:B,0)),"Not Found"))</f>
        <v/>
      </c>
      <c r="K1829" s="28" t="str">
        <f>IF(TRIM(D1829)="","",IFERROR(INDEX('Student Master'!N:N,MATCH(D1829,'Student Master'!B:B,0)),"Not Found"))</f>
        <v/>
      </c>
      <c r="L1829" s="28" t="str">
        <f>IF(TRIM(D1829)="","",IFERROR(INDEX('Student Master'!L:L,MATCH(D1829,'Student Master'!B:B,0)),"Not Found"))</f>
        <v/>
      </c>
      <c r="M1829" s="28"/>
      <c r="N1829" s="28"/>
    </row>
    <row r="1830" spans="1:14" x14ac:dyDescent="0.35">
      <c r="A1830" s="28">
        <f t="shared" si="29"/>
        <v>1829</v>
      </c>
      <c r="B1830" s="30"/>
      <c r="C1830" s="28"/>
      <c r="D1830" s="28"/>
      <c r="E1830" s="28"/>
      <c r="F1830" s="28"/>
      <c r="G1830" s="28"/>
      <c r="H1830" s="28" t="str">
        <f>IF(TRIM(D1830)="","",IFERROR(INDEX('Student Master'!C:C,MATCH(D1830,'Student Master'!B:B,0)),"Not Found"))</f>
        <v/>
      </c>
      <c r="I1830" s="28" t="str">
        <f>IF(TRIM(D1830)="","",IFERROR(INDEX('Student Master'!D:D,MATCH(D1830,'Student Master'!B:B,0)),"Not Found"))</f>
        <v/>
      </c>
      <c r="J1830" s="28" t="str">
        <f>IF(TRIM(D1830)="","",IFERROR(INDEX('Student Master'!H:H,MATCH(D1830,'Student Master'!B:B,0)),"Not Found"))</f>
        <v/>
      </c>
      <c r="K1830" s="28" t="str">
        <f>IF(TRIM(D1830)="","",IFERROR(INDEX('Student Master'!N:N,MATCH(D1830,'Student Master'!B:B,0)),"Not Found"))</f>
        <v/>
      </c>
      <c r="L1830" s="28" t="str">
        <f>IF(TRIM(D1830)="","",IFERROR(INDEX('Student Master'!L:L,MATCH(D1830,'Student Master'!B:B,0)),"Not Found"))</f>
        <v/>
      </c>
      <c r="M1830" s="28"/>
      <c r="N1830" s="28"/>
    </row>
    <row r="1831" spans="1:14" x14ac:dyDescent="0.35">
      <c r="A1831" s="28">
        <f t="shared" si="29"/>
        <v>1830</v>
      </c>
      <c r="B1831" s="30"/>
      <c r="C1831" s="28"/>
      <c r="D1831" s="28"/>
      <c r="E1831" s="28"/>
      <c r="F1831" s="28"/>
      <c r="G1831" s="28"/>
      <c r="H1831" s="28" t="str">
        <f>IF(TRIM(D1831)="","",IFERROR(INDEX('Student Master'!C:C,MATCH(D1831,'Student Master'!B:B,0)),"Not Found"))</f>
        <v/>
      </c>
      <c r="I1831" s="28" t="str">
        <f>IF(TRIM(D1831)="","",IFERROR(INDEX('Student Master'!D:D,MATCH(D1831,'Student Master'!B:B,0)),"Not Found"))</f>
        <v/>
      </c>
      <c r="J1831" s="28" t="str">
        <f>IF(TRIM(D1831)="","",IFERROR(INDEX('Student Master'!H:H,MATCH(D1831,'Student Master'!B:B,0)),"Not Found"))</f>
        <v/>
      </c>
      <c r="K1831" s="28" t="str">
        <f>IF(TRIM(D1831)="","",IFERROR(INDEX('Student Master'!N:N,MATCH(D1831,'Student Master'!B:B,0)),"Not Found"))</f>
        <v/>
      </c>
      <c r="L1831" s="28" t="str">
        <f>IF(TRIM(D1831)="","",IFERROR(INDEX('Student Master'!L:L,MATCH(D1831,'Student Master'!B:B,0)),"Not Found"))</f>
        <v/>
      </c>
      <c r="M1831" s="28"/>
      <c r="N1831" s="28"/>
    </row>
    <row r="1832" spans="1:14" x14ac:dyDescent="0.35">
      <c r="A1832" s="28">
        <f t="shared" si="29"/>
        <v>1831</v>
      </c>
      <c r="B1832" s="30"/>
      <c r="C1832" s="28"/>
      <c r="D1832" s="28"/>
      <c r="E1832" s="28"/>
      <c r="F1832" s="28"/>
      <c r="G1832" s="28"/>
      <c r="H1832" s="28" t="str">
        <f>IF(TRIM(D1832)="","",IFERROR(INDEX('Student Master'!C:C,MATCH(D1832,'Student Master'!B:B,0)),"Not Found"))</f>
        <v/>
      </c>
      <c r="I1832" s="28" t="str">
        <f>IF(TRIM(D1832)="","",IFERROR(INDEX('Student Master'!D:D,MATCH(D1832,'Student Master'!B:B,0)),"Not Found"))</f>
        <v/>
      </c>
      <c r="J1832" s="28" t="str">
        <f>IF(TRIM(D1832)="","",IFERROR(INDEX('Student Master'!H:H,MATCH(D1832,'Student Master'!B:B,0)),"Not Found"))</f>
        <v/>
      </c>
      <c r="K1832" s="28" t="str">
        <f>IF(TRIM(D1832)="","",IFERROR(INDEX('Student Master'!N:N,MATCH(D1832,'Student Master'!B:B,0)),"Not Found"))</f>
        <v/>
      </c>
      <c r="L1832" s="28" t="str">
        <f>IF(TRIM(D1832)="","",IFERROR(INDEX('Student Master'!L:L,MATCH(D1832,'Student Master'!B:B,0)),"Not Found"))</f>
        <v/>
      </c>
      <c r="M1832" s="28"/>
      <c r="N1832" s="28"/>
    </row>
    <row r="1833" spans="1:14" x14ac:dyDescent="0.35">
      <c r="A1833" s="28">
        <f t="shared" si="29"/>
        <v>1832</v>
      </c>
      <c r="B1833" s="30"/>
      <c r="C1833" s="28"/>
      <c r="D1833" s="28"/>
      <c r="E1833" s="28"/>
      <c r="F1833" s="28"/>
      <c r="G1833" s="28"/>
      <c r="H1833" s="28" t="str">
        <f>IF(TRIM(D1833)="","",IFERROR(INDEX('Student Master'!C:C,MATCH(D1833,'Student Master'!B:B,0)),"Not Found"))</f>
        <v/>
      </c>
      <c r="I1833" s="28" t="str">
        <f>IF(TRIM(D1833)="","",IFERROR(INDEX('Student Master'!D:D,MATCH(D1833,'Student Master'!B:B,0)),"Not Found"))</f>
        <v/>
      </c>
      <c r="J1833" s="28" t="str">
        <f>IF(TRIM(D1833)="","",IFERROR(INDEX('Student Master'!H:H,MATCH(D1833,'Student Master'!B:B,0)),"Not Found"))</f>
        <v/>
      </c>
      <c r="K1833" s="28" t="str">
        <f>IF(TRIM(D1833)="","",IFERROR(INDEX('Student Master'!N:N,MATCH(D1833,'Student Master'!B:B,0)),"Not Found"))</f>
        <v/>
      </c>
      <c r="L1833" s="28" t="str">
        <f>IF(TRIM(D1833)="","",IFERROR(INDEX('Student Master'!L:L,MATCH(D1833,'Student Master'!B:B,0)),"Not Found"))</f>
        <v/>
      </c>
      <c r="M1833" s="28"/>
      <c r="N1833" s="28"/>
    </row>
    <row r="1834" spans="1:14" x14ac:dyDescent="0.35">
      <c r="A1834" s="28">
        <f t="shared" si="29"/>
        <v>1833</v>
      </c>
      <c r="B1834" s="30"/>
      <c r="C1834" s="28"/>
      <c r="D1834" s="28"/>
      <c r="E1834" s="28"/>
      <c r="F1834" s="28"/>
      <c r="G1834" s="28"/>
      <c r="H1834" s="28" t="str">
        <f>IF(TRIM(D1834)="","",IFERROR(INDEX('Student Master'!C:C,MATCH(D1834,'Student Master'!B:B,0)),"Not Found"))</f>
        <v/>
      </c>
      <c r="I1834" s="28" t="str">
        <f>IF(TRIM(D1834)="","",IFERROR(INDEX('Student Master'!D:D,MATCH(D1834,'Student Master'!B:B,0)),"Not Found"))</f>
        <v/>
      </c>
      <c r="J1834" s="28" t="str">
        <f>IF(TRIM(D1834)="","",IFERROR(INDEX('Student Master'!H:H,MATCH(D1834,'Student Master'!B:B,0)),"Not Found"))</f>
        <v/>
      </c>
      <c r="K1834" s="28" t="str">
        <f>IF(TRIM(D1834)="","",IFERROR(INDEX('Student Master'!N:N,MATCH(D1834,'Student Master'!B:B,0)),"Not Found"))</f>
        <v/>
      </c>
      <c r="L1834" s="28" t="str">
        <f>IF(TRIM(D1834)="","",IFERROR(INDEX('Student Master'!L:L,MATCH(D1834,'Student Master'!B:B,0)),"Not Found"))</f>
        <v/>
      </c>
      <c r="M1834" s="28"/>
      <c r="N1834" s="28"/>
    </row>
    <row r="1835" spans="1:14" x14ac:dyDescent="0.35">
      <c r="A1835" s="28">
        <f t="shared" si="29"/>
        <v>1834</v>
      </c>
      <c r="B1835" s="30"/>
      <c r="C1835" s="28"/>
      <c r="D1835" s="28"/>
      <c r="E1835" s="28"/>
      <c r="F1835" s="28"/>
      <c r="G1835" s="28"/>
      <c r="H1835" s="28" t="str">
        <f>IF(TRIM(D1835)="","",IFERROR(INDEX('Student Master'!C:C,MATCH(D1835,'Student Master'!B:B,0)),"Not Found"))</f>
        <v/>
      </c>
      <c r="I1835" s="28" t="str">
        <f>IF(TRIM(D1835)="","",IFERROR(INDEX('Student Master'!D:D,MATCH(D1835,'Student Master'!B:B,0)),"Not Found"))</f>
        <v/>
      </c>
      <c r="J1835" s="28" t="str">
        <f>IF(TRIM(D1835)="","",IFERROR(INDEX('Student Master'!H:H,MATCH(D1835,'Student Master'!B:B,0)),"Not Found"))</f>
        <v/>
      </c>
      <c r="K1835" s="28" t="str">
        <f>IF(TRIM(D1835)="","",IFERROR(INDEX('Student Master'!N:N,MATCH(D1835,'Student Master'!B:B,0)),"Not Found"))</f>
        <v/>
      </c>
      <c r="L1835" s="28" t="str">
        <f>IF(TRIM(D1835)="","",IFERROR(INDEX('Student Master'!L:L,MATCH(D1835,'Student Master'!B:B,0)),"Not Found"))</f>
        <v/>
      </c>
      <c r="M1835" s="28"/>
      <c r="N1835" s="28"/>
    </row>
    <row r="1836" spans="1:14" x14ac:dyDescent="0.35">
      <c r="A1836" s="28">
        <f t="shared" si="29"/>
        <v>1835</v>
      </c>
      <c r="B1836" s="30"/>
      <c r="C1836" s="28"/>
      <c r="D1836" s="28"/>
      <c r="E1836" s="28"/>
      <c r="F1836" s="28"/>
      <c r="G1836" s="28"/>
      <c r="H1836" s="28" t="str">
        <f>IF(TRIM(D1836)="","",IFERROR(INDEX('Student Master'!C:C,MATCH(D1836,'Student Master'!B:B,0)),"Not Found"))</f>
        <v/>
      </c>
      <c r="I1836" s="28" t="str">
        <f>IF(TRIM(D1836)="","",IFERROR(INDEX('Student Master'!D:D,MATCH(D1836,'Student Master'!B:B,0)),"Not Found"))</f>
        <v/>
      </c>
      <c r="J1836" s="28" t="str">
        <f>IF(TRIM(D1836)="","",IFERROR(INDEX('Student Master'!H:H,MATCH(D1836,'Student Master'!B:B,0)),"Not Found"))</f>
        <v/>
      </c>
      <c r="K1836" s="28" t="str">
        <f>IF(TRIM(D1836)="","",IFERROR(INDEX('Student Master'!N:N,MATCH(D1836,'Student Master'!B:B,0)),"Not Found"))</f>
        <v/>
      </c>
      <c r="L1836" s="28" t="str">
        <f>IF(TRIM(D1836)="","",IFERROR(INDEX('Student Master'!L:L,MATCH(D1836,'Student Master'!B:B,0)),"Not Found"))</f>
        <v/>
      </c>
      <c r="M1836" s="28"/>
      <c r="N1836" s="28"/>
    </row>
    <row r="1837" spans="1:14" x14ac:dyDescent="0.35">
      <c r="A1837" s="28">
        <f t="shared" si="29"/>
        <v>1836</v>
      </c>
      <c r="B1837" s="30"/>
      <c r="C1837" s="28"/>
      <c r="D1837" s="28"/>
      <c r="E1837" s="28"/>
      <c r="F1837" s="28"/>
      <c r="G1837" s="28"/>
      <c r="H1837" s="28" t="str">
        <f>IF(TRIM(D1837)="","",IFERROR(INDEX('Student Master'!C:C,MATCH(D1837,'Student Master'!B:B,0)),"Not Found"))</f>
        <v/>
      </c>
      <c r="I1837" s="28" t="str">
        <f>IF(TRIM(D1837)="","",IFERROR(INDEX('Student Master'!D:D,MATCH(D1837,'Student Master'!B:B,0)),"Not Found"))</f>
        <v/>
      </c>
      <c r="J1837" s="28" t="str">
        <f>IF(TRIM(D1837)="","",IFERROR(INDEX('Student Master'!H:H,MATCH(D1837,'Student Master'!B:B,0)),"Not Found"))</f>
        <v/>
      </c>
      <c r="K1837" s="28" t="str">
        <f>IF(TRIM(D1837)="","",IFERROR(INDEX('Student Master'!N:N,MATCH(D1837,'Student Master'!B:B,0)),"Not Found"))</f>
        <v/>
      </c>
      <c r="L1837" s="28" t="str">
        <f>IF(TRIM(D1837)="","",IFERROR(INDEX('Student Master'!L:L,MATCH(D1837,'Student Master'!B:B,0)),"Not Found"))</f>
        <v/>
      </c>
      <c r="M1837" s="28"/>
      <c r="N1837" s="28"/>
    </row>
    <row r="1838" spans="1:14" x14ac:dyDescent="0.35">
      <c r="A1838" s="28">
        <f t="shared" si="29"/>
        <v>1837</v>
      </c>
      <c r="B1838" s="30"/>
      <c r="C1838" s="28"/>
      <c r="D1838" s="28"/>
      <c r="E1838" s="28"/>
      <c r="F1838" s="28"/>
      <c r="G1838" s="28"/>
      <c r="H1838" s="28" t="str">
        <f>IF(TRIM(D1838)="","",IFERROR(INDEX('Student Master'!C:C,MATCH(D1838,'Student Master'!B:B,0)),"Not Found"))</f>
        <v/>
      </c>
      <c r="I1838" s="28" t="str">
        <f>IF(TRIM(D1838)="","",IFERROR(INDEX('Student Master'!D:D,MATCH(D1838,'Student Master'!B:B,0)),"Not Found"))</f>
        <v/>
      </c>
      <c r="J1838" s="28" t="str">
        <f>IF(TRIM(D1838)="","",IFERROR(INDEX('Student Master'!H:H,MATCH(D1838,'Student Master'!B:B,0)),"Not Found"))</f>
        <v/>
      </c>
      <c r="K1838" s="28" t="str">
        <f>IF(TRIM(D1838)="","",IFERROR(INDEX('Student Master'!N:N,MATCH(D1838,'Student Master'!B:B,0)),"Not Found"))</f>
        <v/>
      </c>
      <c r="L1838" s="28" t="str">
        <f>IF(TRIM(D1838)="","",IFERROR(INDEX('Student Master'!L:L,MATCH(D1838,'Student Master'!B:B,0)),"Not Found"))</f>
        <v/>
      </c>
      <c r="M1838" s="28"/>
      <c r="N1838" s="28"/>
    </row>
    <row r="1839" spans="1:14" x14ac:dyDescent="0.35">
      <c r="A1839" s="28">
        <f t="shared" si="29"/>
        <v>1838</v>
      </c>
      <c r="B1839" s="30"/>
      <c r="C1839" s="28"/>
      <c r="D1839" s="28"/>
      <c r="E1839" s="28"/>
      <c r="F1839" s="28"/>
      <c r="G1839" s="28"/>
      <c r="H1839" s="28" t="str">
        <f>IF(TRIM(D1839)="","",IFERROR(INDEX('Student Master'!C:C,MATCH(D1839,'Student Master'!B:B,0)),"Not Found"))</f>
        <v/>
      </c>
      <c r="I1839" s="28" t="str">
        <f>IF(TRIM(D1839)="","",IFERROR(INDEX('Student Master'!D:D,MATCH(D1839,'Student Master'!B:B,0)),"Not Found"))</f>
        <v/>
      </c>
      <c r="J1839" s="28" t="str">
        <f>IF(TRIM(D1839)="","",IFERROR(INDEX('Student Master'!H:H,MATCH(D1839,'Student Master'!B:B,0)),"Not Found"))</f>
        <v/>
      </c>
      <c r="K1839" s="28" t="str">
        <f>IF(TRIM(D1839)="","",IFERROR(INDEX('Student Master'!N:N,MATCH(D1839,'Student Master'!B:B,0)),"Not Found"))</f>
        <v/>
      </c>
      <c r="L1839" s="28" t="str">
        <f>IF(TRIM(D1839)="","",IFERROR(INDEX('Student Master'!L:L,MATCH(D1839,'Student Master'!B:B,0)),"Not Found"))</f>
        <v/>
      </c>
      <c r="M1839" s="28"/>
      <c r="N1839" s="28"/>
    </row>
    <row r="1840" spans="1:14" x14ac:dyDescent="0.35">
      <c r="A1840" s="28">
        <f t="shared" si="29"/>
        <v>1839</v>
      </c>
      <c r="B1840" s="30"/>
      <c r="C1840" s="28"/>
      <c r="D1840" s="28"/>
      <c r="E1840" s="28"/>
      <c r="F1840" s="28"/>
      <c r="G1840" s="28"/>
      <c r="H1840" s="28" t="str">
        <f>IF(TRIM(D1840)="","",IFERROR(INDEX('Student Master'!C:C,MATCH(D1840,'Student Master'!B:B,0)),"Not Found"))</f>
        <v/>
      </c>
      <c r="I1840" s="28" t="str">
        <f>IF(TRIM(D1840)="","",IFERROR(INDEX('Student Master'!D:D,MATCH(D1840,'Student Master'!B:B,0)),"Not Found"))</f>
        <v/>
      </c>
      <c r="J1840" s="28" t="str">
        <f>IF(TRIM(D1840)="","",IFERROR(INDEX('Student Master'!H:H,MATCH(D1840,'Student Master'!B:B,0)),"Not Found"))</f>
        <v/>
      </c>
      <c r="K1840" s="28" t="str">
        <f>IF(TRIM(D1840)="","",IFERROR(INDEX('Student Master'!N:N,MATCH(D1840,'Student Master'!B:B,0)),"Not Found"))</f>
        <v/>
      </c>
      <c r="L1840" s="28" t="str">
        <f>IF(TRIM(D1840)="","",IFERROR(INDEX('Student Master'!L:L,MATCH(D1840,'Student Master'!B:B,0)),"Not Found"))</f>
        <v/>
      </c>
      <c r="M1840" s="28"/>
      <c r="N1840" s="28"/>
    </row>
    <row r="1841" spans="1:14" x14ac:dyDescent="0.35">
      <c r="A1841" s="28">
        <f t="shared" si="29"/>
        <v>1840</v>
      </c>
      <c r="B1841" s="30"/>
      <c r="C1841" s="28"/>
      <c r="D1841" s="28"/>
      <c r="E1841" s="28"/>
      <c r="F1841" s="28"/>
      <c r="G1841" s="28"/>
      <c r="H1841" s="28" t="str">
        <f>IF(TRIM(D1841)="","",IFERROR(INDEX('Student Master'!C:C,MATCH(D1841,'Student Master'!B:B,0)),"Not Found"))</f>
        <v/>
      </c>
      <c r="I1841" s="28" t="str">
        <f>IF(TRIM(D1841)="","",IFERROR(INDEX('Student Master'!D:D,MATCH(D1841,'Student Master'!B:B,0)),"Not Found"))</f>
        <v/>
      </c>
      <c r="J1841" s="28" t="str">
        <f>IF(TRIM(D1841)="","",IFERROR(INDEX('Student Master'!H:H,MATCH(D1841,'Student Master'!B:B,0)),"Not Found"))</f>
        <v/>
      </c>
      <c r="K1841" s="28" t="str">
        <f>IF(TRIM(D1841)="","",IFERROR(INDEX('Student Master'!N:N,MATCH(D1841,'Student Master'!B:B,0)),"Not Found"))</f>
        <v/>
      </c>
      <c r="L1841" s="28" t="str">
        <f>IF(TRIM(D1841)="","",IFERROR(INDEX('Student Master'!L:L,MATCH(D1841,'Student Master'!B:B,0)),"Not Found"))</f>
        <v/>
      </c>
      <c r="M1841" s="28"/>
      <c r="N1841" s="28"/>
    </row>
    <row r="1842" spans="1:14" x14ac:dyDescent="0.35">
      <c r="A1842" s="28">
        <f t="shared" si="29"/>
        <v>1841</v>
      </c>
      <c r="B1842" s="30"/>
      <c r="C1842" s="28"/>
      <c r="D1842" s="28"/>
      <c r="E1842" s="28"/>
      <c r="F1842" s="28"/>
      <c r="G1842" s="28"/>
      <c r="H1842" s="28" t="str">
        <f>IF(TRIM(D1842)="","",IFERROR(INDEX('Student Master'!C:C,MATCH(D1842,'Student Master'!B:B,0)),"Not Found"))</f>
        <v/>
      </c>
      <c r="I1842" s="28" t="str">
        <f>IF(TRIM(D1842)="","",IFERROR(INDEX('Student Master'!D:D,MATCH(D1842,'Student Master'!B:B,0)),"Not Found"))</f>
        <v/>
      </c>
      <c r="J1842" s="28" t="str">
        <f>IF(TRIM(D1842)="","",IFERROR(INDEX('Student Master'!H:H,MATCH(D1842,'Student Master'!B:B,0)),"Not Found"))</f>
        <v/>
      </c>
      <c r="K1842" s="28" t="str">
        <f>IF(TRIM(D1842)="","",IFERROR(INDEX('Student Master'!N:N,MATCH(D1842,'Student Master'!B:B,0)),"Not Found"))</f>
        <v/>
      </c>
      <c r="L1842" s="28" t="str">
        <f>IF(TRIM(D1842)="","",IFERROR(INDEX('Student Master'!L:L,MATCH(D1842,'Student Master'!B:B,0)),"Not Found"))</f>
        <v/>
      </c>
      <c r="M1842" s="28"/>
      <c r="N1842" s="28"/>
    </row>
    <row r="1843" spans="1:14" x14ac:dyDescent="0.35">
      <c r="A1843" s="28">
        <f t="shared" si="29"/>
        <v>1842</v>
      </c>
      <c r="B1843" s="30"/>
      <c r="C1843" s="28"/>
      <c r="D1843" s="28"/>
      <c r="E1843" s="28"/>
      <c r="F1843" s="28"/>
      <c r="G1843" s="28"/>
      <c r="H1843" s="28" t="str">
        <f>IF(TRIM(D1843)="","",IFERROR(INDEX('Student Master'!C:C,MATCH(D1843,'Student Master'!B:B,0)),"Not Found"))</f>
        <v/>
      </c>
      <c r="I1843" s="28" t="str">
        <f>IF(TRIM(D1843)="","",IFERROR(INDEX('Student Master'!D:D,MATCH(D1843,'Student Master'!B:B,0)),"Not Found"))</f>
        <v/>
      </c>
      <c r="J1843" s="28" t="str">
        <f>IF(TRIM(D1843)="","",IFERROR(INDEX('Student Master'!H:H,MATCH(D1843,'Student Master'!B:B,0)),"Not Found"))</f>
        <v/>
      </c>
      <c r="K1843" s="28" t="str">
        <f>IF(TRIM(D1843)="","",IFERROR(INDEX('Student Master'!N:N,MATCH(D1843,'Student Master'!B:B,0)),"Not Found"))</f>
        <v/>
      </c>
      <c r="L1843" s="28" t="str">
        <f>IF(TRIM(D1843)="","",IFERROR(INDEX('Student Master'!L:L,MATCH(D1843,'Student Master'!B:B,0)),"Not Found"))</f>
        <v/>
      </c>
      <c r="M1843" s="28"/>
      <c r="N1843" s="28"/>
    </row>
    <row r="1844" spans="1:14" x14ac:dyDescent="0.35">
      <c r="A1844" s="28">
        <f t="shared" si="29"/>
        <v>1843</v>
      </c>
      <c r="B1844" s="30"/>
      <c r="C1844" s="28"/>
      <c r="D1844" s="28"/>
      <c r="E1844" s="28"/>
      <c r="F1844" s="28"/>
      <c r="G1844" s="28"/>
      <c r="H1844" s="28" t="str">
        <f>IF(TRIM(D1844)="","",IFERROR(INDEX('Student Master'!C:C,MATCH(D1844,'Student Master'!B:B,0)),"Not Found"))</f>
        <v/>
      </c>
      <c r="I1844" s="28" t="str">
        <f>IF(TRIM(D1844)="","",IFERROR(INDEX('Student Master'!D:D,MATCH(D1844,'Student Master'!B:B,0)),"Not Found"))</f>
        <v/>
      </c>
      <c r="J1844" s="28" t="str">
        <f>IF(TRIM(D1844)="","",IFERROR(INDEX('Student Master'!H:H,MATCH(D1844,'Student Master'!B:B,0)),"Not Found"))</f>
        <v/>
      </c>
      <c r="K1844" s="28" t="str">
        <f>IF(TRIM(D1844)="","",IFERROR(INDEX('Student Master'!N:N,MATCH(D1844,'Student Master'!B:B,0)),"Not Found"))</f>
        <v/>
      </c>
      <c r="L1844" s="28" t="str">
        <f>IF(TRIM(D1844)="","",IFERROR(INDEX('Student Master'!L:L,MATCH(D1844,'Student Master'!B:B,0)),"Not Found"))</f>
        <v/>
      </c>
      <c r="M1844" s="28"/>
      <c r="N1844" s="28"/>
    </row>
    <row r="1845" spans="1:14" x14ac:dyDescent="0.35">
      <c r="A1845" s="28">
        <f t="shared" si="29"/>
        <v>1844</v>
      </c>
      <c r="B1845" s="30"/>
      <c r="C1845" s="28"/>
      <c r="D1845" s="28"/>
      <c r="E1845" s="28"/>
      <c r="F1845" s="28"/>
      <c r="G1845" s="28"/>
      <c r="H1845" s="28" t="str">
        <f>IF(TRIM(D1845)="","",IFERROR(INDEX('Student Master'!C:C,MATCH(D1845,'Student Master'!B:B,0)),"Not Found"))</f>
        <v/>
      </c>
      <c r="I1845" s="28" t="str">
        <f>IF(TRIM(D1845)="","",IFERROR(INDEX('Student Master'!D:D,MATCH(D1845,'Student Master'!B:B,0)),"Not Found"))</f>
        <v/>
      </c>
      <c r="J1845" s="28" t="str">
        <f>IF(TRIM(D1845)="","",IFERROR(INDEX('Student Master'!H:H,MATCH(D1845,'Student Master'!B:B,0)),"Not Found"))</f>
        <v/>
      </c>
      <c r="K1845" s="28" t="str">
        <f>IF(TRIM(D1845)="","",IFERROR(INDEX('Student Master'!N:N,MATCH(D1845,'Student Master'!B:B,0)),"Not Found"))</f>
        <v/>
      </c>
      <c r="L1845" s="28" t="str">
        <f>IF(TRIM(D1845)="","",IFERROR(INDEX('Student Master'!L:L,MATCH(D1845,'Student Master'!B:B,0)),"Not Found"))</f>
        <v/>
      </c>
      <c r="M1845" s="28"/>
      <c r="N1845" s="28"/>
    </row>
    <row r="1846" spans="1:14" x14ac:dyDescent="0.35">
      <c r="A1846" s="28">
        <f t="shared" si="29"/>
        <v>1845</v>
      </c>
      <c r="B1846" s="30"/>
      <c r="C1846" s="28"/>
      <c r="D1846" s="28"/>
      <c r="E1846" s="28"/>
      <c r="F1846" s="28"/>
      <c r="G1846" s="28"/>
      <c r="H1846" s="28" t="str">
        <f>IF(TRIM(D1846)="","",IFERROR(INDEX('Student Master'!C:C,MATCH(D1846,'Student Master'!B:B,0)),"Not Found"))</f>
        <v/>
      </c>
      <c r="I1846" s="28" t="str">
        <f>IF(TRIM(D1846)="","",IFERROR(INDEX('Student Master'!D:D,MATCH(D1846,'Student Master'!B:B,0)),"Not Found"))</f>
        <v/>
      </c>
      <c r="J1846" s="28" t="str">
        <f>IF(TRIM(D1846)="","",IFERROR(INDEX('Student Master'!H:H,MATCH(D1846,'Student Master'!B:B,0)),"Not Found"))</f>
        <v/>
      </c>
      <c r="K1846" s="28" t="str">
        <f>IF(TRIM(D1846)="","",IFERROR(INDEX('Student Master'!N:N,MATCH(D1846,'Student Master'!B:B,0)),"Not Found"))</f>
        <v/>
      </c>
      <c r="L1846" s="28" t="str">
        <f>IF(TRIM(D1846)="","",IFERROR(INDEX('Student Master'!L:L,MATCH(D1846,'Student Master'!B:B,0)),"Not Found"))</f>
        <v/>
      </c>
      <c r="M1846" s="28"/>
      <c r="N1846" s="28"/>
    </row>
    <row r="1847" spans="1:14" x14ac:dyDescent="0.35">
      <c r="A1847" s="28">
        <f t="shared" si="29"/>
        <v>1846</v>
      </c>
      <c r="B1847" s="30"/>
      <c r="C1847" s="28"/>
      <c r="D1847" s="28"/>
      <c r="E1847" s="28"/>
      <c r="F1847" s="28"/>
      <c r="G1847" s="28"/>
      <c r="H1847" s="28" t="str">
        <f>IF(TRIM(D1847)="","",IFERROR(INDEX('Student Master'!C:C,MATCH(D1847,'Student Master'!B:B,0)),"Not Found"))</f>
        <v/>
      </c>
      <c r="I1847" s="28" t="str">
        <f>IF(TRIM(D1847)="","",IFERROR(INDEX('Student Master'!D:D,MATCH(D1847,'Student Master'!B:B,0)),"Not Found"))</f>
        <v/>
      </c>
      <c r="J1847" s="28" t="str">
        <f>IF(TRIM(D1847)="","",IFERROR(INDEX('Student Master'!H:H,MATCH(D1847,'Student Master'!B:B,0)),"Not Found"))</f>
        <v/>
      </c>
      <c r="K1847" s="28" t="str">
        <f>IF(TRIM(D1847)="","",IFERROR(INDEX('Student Master'!N:N,MATCH(D1847,'Student Master'!B:B,0)),"Not Found"))</f>
        <v/>
      </c>
      <c r="L1847" s="28" t="str">
        <f>IF(TRIM(D1847)="","",IFERROR(INDEX('Student Master'!L:L,MATCH(D1847,'Student Master'!B:B,0)),"Not Found"))</f>
        <v/>
      </c>
      <c r="M1847" s="28"/>
      <c r="N1847" s="28"/>
    </row>
    <row r="1848" spans="1:14" x14ac:dyDescent="0.35">
      <c r="A1848" s="28">
        <f t="shared" si="29"/>
        <v>1847</v>
      </c>
      <c r="B1848" s="30"/>
      <c r="C1848" s="28"/>
      <c r="D1848" s="28"/>
      <c r="E1848" s="28"/>
      <c r="F1848" s="28"/>
      <c r="G1848" s="28"/>
      <c r="H1848" s="28" t="str">
        <f>IF(TRIM(D1848)="","",IFERROR(INDEX('Student Master'!C:C,MATCH(D1848,'Student Master'!B:B,0)),"Not Found"))</f>
        <v/>
      </c>
      <c r="I1848" s="28" t="str">
        <f>IF(TRIM(D1848)="","",IFERROR(INDEX('Student Master'!D:D,MATCH(D1848,'Student Master'!B:B,0)),"Not Found"))</f>
        <v/>
      </c>
      <c r="J1848" s="28" t="str">
        <f>IF(TRIM(D1848)="","",IFERROR(INDEX('Student Master'!H:H,MATCH(D1848,'Student Master'!B:B,0)),"Not Found"))</f>
        <v/>
      </c>
      <c r="K1848" s="28" t="str">
        <f>IF(TRIM(D1848)="","",IFERROR(INDEX('Student Master'!N:N,MATCH(D1848,'Student Master'!B:B,0)),"Not Found"))</f>
        <v/>
      </c>
      <c r="L1848" s="28" t="str">
        <f>IF(TRIM(D1848)="","",IFERROR(INDEX('Student Master'!L:L,MATCH(D1848,'Student Master'!B:B,0)),"Not Found"))</f>
        <v/>
      </c>
      <c r="M1848" s="28"/>
      <c r="N1848" s="28"/>
    </row>
    <row r="1849" spans="1:14" x14ac:dyDescent="0.35">
      <c r="A1849" s="28">
        <f t="shared" si="29"/>
        <v>1848</v>
      </c>
      <c r="B1849" s="30"/>
      <c r="C1849" s="28"/>
      <c r="D1849" s="28"/>
      <c r="E1849" s="28"/>
      <c r="F1849" s="28"/>
      <c r="G1849" s="28"/>
      <c r="H1849" s="28" t="str">
        <f>IF(TRIM(D1849)="","",IFERROR(INDEX('Student Master'!C:C,MATCH(D1849,'Student Master'!B:B,0)),"Not Found"))</f>
        <v/>
      </c>
      <c r="I1849" s="28" t="str">
        <f>IF(TRIM(D1849)="","",IFERROR(INDEX('Student Master'!D:D,MATCH(D1849,'Student Master'!B:B,0)),"Not Found"))</f>
        <v/>
      </c>
      <c r="J1849" s="28" t="str">
        <f>IF(TRIM(D1849)="","",IFERROR(INDEX('Student Master'!H:H,MATCH(D1849,'Student Master'!B:B,0)),"Not Found"))</f>
        <v/>
      </c>
      <c r="K1849" s="28" t="str">
        <f>IF(TRIM(D1849)="","",IFERROR(INDEX('Student Master'!N:N,MATCH(D1849,'Student Master'!B:B,0)),"Not Found"))</f>
        <v/>
      </c>
      <c r="L1849" s="28" t="str">
        <f>IF(TRIM(D1849)="","",IFERROR(INDEX('Student Master'!L:L,MATCH(D1849,'Student Master'!B:B,0)),"Not Found"))</f>
        <v/>
      </c>
      <c r="M1849" s="28"/>
      <c r="N1849" s="28"/>
    </row>
    <row r="1850" spans="1:14" x14ac:dyDescent="0.35">
      <c r="A1850" s="28">
        <f t="shared" si="29"/>
        <v>1849</v>
      </c>
      <c r="B1850" s="30"/>
      <c r="C1850" s="28"/>
      <c r="D1850" s="28"/>
      <c r="E1850" s="28"/>
      <c r="F1850" s="28"/>
      <c r="G1850" s="28"/>
      <c r="H1850" s="28" t="str">
        <f>IF(TRIM(D1850)="","",IFERROR(INDEX('Student Master'!C:C,MATCH(D1850,'Student Master'!B:B,0)),"Not Found"))</f>
        <v/>
      </c>
      <c r="I1850" s="28" t="str">
        <f>IF(TRIM(D1850)="","",IFERROR(INDEX('Student Master'!D:D,MATCH(D1850,'Student Master'!B:B,0)),"Not Found"))</f>
        <v/>
      </c>
      <c r="J1850" s="28" t="str">
        <f>IF(TRIM(D1850)="","",IFERROR(INDEX('Student Master'!H:H,MATCH(D1850,'Student Master'!B:B,0)),"Not Found"))</f>
        <v/>
      </c>
      <c r="K1850" s="28" t="str">
        <f>IF(TRIM(D1850)="","",IFERROR(INDEX('Student Master'!N:N,MATCH(D1850,'Student Master'!B:B,0)),"Not Found"))</f>
        <v/>
      </c>
      <c r="L1850" s="28" t="str">
        <f>IF(TRIM(D1850)="","",IFERROR(INDEX('Student Master'!L:L,MATCH(D1850,'Student Master'!B:B,0)),"Not Found"))</f>
        <v/>
      </c>
      <c r="M1850" s="28"/>
      <c r="N1850" s="28"/>
    </row>
    <row r="1851" spans="1:14" x14ac:dyDescent="0.35">
      <c r="A1851" s="28">
        <f t="shared" si="29"/>
        <v>1850</v>
      </c>
      <c r="B1851" s="30"/>
      <c r="C1851" s="28"/>
      <c r="D1851" s="28"/>
      <c r="E1851" s="28"/>
      <c r="F1851" s="28"/>
      <c r="G1851" s="28"/>
      <c r="H1851" s="28" t="str">
        <f>IF(TRIM(D1851)="","",IFERROR(INDEX('Student Master'!C:C,MATCH(D1851,'Student Master'!B:B,0)),"Not Found"))</f>
        <v/>
      </c>
      <c r="I1851" s="28" t="str">
        <f>IF(TRIM(D1851)="","",IFERROR(INDEX('Student Master'!D:D,MATCH(D1851,'Student Master'!B:B,0)),"Not Found"))</f>
        <v/>
      </c>
      <c r="J1851" s="28" t="str">
        <f>IF(TRIM(D1851)="","",IFERROR(INDEX('Student Master'!H:H,MATCH(D1851,'Student Master'!B:B,0)),"Not Found"))</f>
        <v/>
      </c>
      <c r="K1851" s="28" t="str">
        <f>IF(TRIM(D1851)="","",IFERROR(INDEX('Student Master'!N:N,MATCH(D1851,'Student Master'!B:B,0)),"Not Found"))</f>
        <v/>
      </c>
      <c r="L1851" s="28" t="str">
        <f>IF(TRIM(D1851)="","",IFERROR(INDEX('Student Master'!L:L,MATCH(D1851,'Student Master'!B:B,0)),"Not Found"))</f>
        <v/>
      </c>
      <c r="M1851" s="28"/>
      <c r="N1851" s="28"/>
    </row>
    <row r="1852" spans="1:14" x14ac:dyDescent="0.35">
      <c r="A1852" s="28">
        <f t="shared" si="29"/>
        <v>1851</v>
      </c>
      <c r="B1852" s="30"/>
      <c r="C1852" s="28"/>
      <c r="D1852" s="28"/>
      <c r="E1852" s="28"/>
      <c r="F1852" s="28"/>
      <c r="G1852" s="28"/>
      <c r="H1852" s="28" t="str">
        <f>IF(TRIM(D1852)="","",IFERROR(INDEX('Student Master'!C:C,MATCH(D1852,'Student Master'!B:B,0)),"Not Found"))</f>
        <v/>
      </c>
      <c r="I1852" s="28" t="str">
        <f>IF(TRIM(D1852)="","",IFERROR(INDEX('Student Master'!D:D,MATCH(D1852,'Student Master'!B:B,0)),"Not Found"))</f>
        <v/>
      </c>
      <c r="J1852" s="28" t="str">
        <f>IF(TRIM(D1852)="","",IFERROR(INDEX('Student Master'!H:H,MATCH(D1852,'Student Master'!B:B,0)),"Not Found"))</f>
        <v/>
      </c>
      <c r="K1852" s="28" t="str">
        <f>IF(TRIM(D1852)="","",IFERROR(INDEX('Student Master'!N:N,MATCH(D1852,'Student Master'!B:B,0)),"Not Found"))</f>
        <v/>
      </c>
      <c r="L1852" s="28" t="str">
        <f>IF(TRIM(D1852)="","",IFERROR(INDEX('Student Master'!L:L,MATCH(D1852,'Student Master'!B:B,0)),"Not Found"))</f>
        <v/>
      </c>
      <c r="M1852" s="28"/>
      <c r="N1852" s="28"/>
    </row>
    <row r="1853" spans="1:14" x14ac:dyDescent="0.35">
      <c r="A1853" s="28">
        <f t="shared" si="29"/>
        <v>1852</v>
      </c>
      <c r="B1853" s="30"/>
      <c r="C1853" s="28"/>
      <c r="D1853" s="28"/>
      <c r="E1853" s="28"/>
      <c r="F1853" s="28"/>
      <c r="G1853" s="28"/>
      <c r="H1853" s="28" t="str">
        <f>IF(TRIM(D1853)="","",IFERROR(INDEX('Student Master'!C:C,MATCH(D1853,'Student Master'!B:B,0)),"Not Found"))</f>
        <v/>
      </c>
      <c r="I1853" s="28" t="str">
        <f>IF(TRIM(D1853)="","",IFERROR(INDEX('Student Master'!D:D,MATCH(D1853,'Student Master'!B:B,0)),"Not Found"))</f>
        <v/>
      </c>
      <c r="J1853" s="28" t="str">
        <f>IF(TRIM(D1853)="","",IFERROR(INDEX('Student Master'!H:H,MATCH(D1853,'Student Master'!B:B,0)),"Not Found"))</f>
        <v/>
      </c>
      <c r="K1853" s="28" t="str">
        <f>IF(TRIM(D1853)="","",IFERROR(INDEX('Student Master'!N:N,MATCH(D1853,'Student Master'!B:B,0)),"Not Found"))</f>
        <v/>
      </c>
      <c r="L1853" s="28" t="str">
        <f>IF(TRIM(D1853)="","",IFERROR(INDEX('Student Master'!L:L,MATCH(D1853,'Student Master'!B:B,0)),"Not Found"))</f>
        <v/>
      </c>
      <c r="M1853" s="28"/>
      <c r="N1853" s="28"/>
    </row>
    <row r="1854" spans="1:14" x14ac:dyDescent="0.35">
      <c r="A1854" s="28">
        <f t="shared" si="29"/>
        <v>1853</v>
      </c>
      <c r="B1854" s="30"/>
      <c r="C1854" s="28"/>
      <c r="D1854" s="28"/>
      <c r="E1854" s="28"/>
      <c r="F1854" s="28"/>
      <c r="G1854" s="28"/>
      <c r="H1854" s="28" t="str">
        <f>IF(TRIM(D1854)="","",IFERROR(INDEX('Student Master'!C:C,MATCH(D1854,'Student Master'!B:B,0)),"Not Found"))</f>
        <v/>
      </c>
      <c r="I1854" s="28" t="str">
        <f>IF(TRIM(D1854)="","",IFERROR(INDEX('Student Master'!D:D,MATCH(D1854,'Student Master'!B:B,0)),"Not Found"))</f>
        <v/>
      </c>
      <c r="J1854" s="28" t="str">
        <f>IF(TRIM(D1854)="","",IFERROR(INDEX('Student Master'!H:H,MATCH(D1854,'Student Master'!B:B,0)),"Not Found"))</f>
        <v/>
      </c>
      <c r="K1854" s="28" t="str">
        <f>IF(TRIM(D1854)="","",IFERROR(INDEX('Student Master'!N:N,MATCH(D1854,'Student Master'!B:B,0)),"Not Found"))</f>
        <v/>
      </c>
      <c r="L1854" s="28" t="str">
        <f>IF(TRIM(D1854)="","",IFERROR(INDEX('Student Master'!L:L,MATCH(D1854,'Student Master'!B:B,0)),"Not Found"))</f>
        <v/>
      </c>
      <c r="M1854" s="28"/>
      <c r="N1854" s="28"/>
    </row>
    <row r="1855" spans="1:14" x14ac:dyDescent="0.35">
      <c r="A1855" s="28">
        <f t="shared" si="29"/>
        <v>1854</v>
      </c>
      <c r="B1855" s="30"/>
      <c r="C1855" s="28"/>
      <c r="D1855" s="28"/>
      <c r="E1855" s="28"/>
      <c r="F1855" s="28"/>
      <c r="G1855" s="28"/>
      <c r="H1855" s="28" t="str">
        <f>IF(TRIM(D1855)="","",IFERROR(INDEX('Student Master'!C:C,MATCH(D1855,'Student Master'!B:B,0)),"Not Found"))</f>
        <v/>
      </c>
      <c r="I1855" s="28" t="str">
        <f>IF(TRIM(D1855)="","",IFERROR(INDEX('Student Master'!D:D,MATCH(D1855,'Student Master'!B:B,0)),"Not Found"))</f>
        <v/>
      </c>
      <c r="J1855" s="28" t="str">
        <f>IF(TRIM(D1855)="","",IFERROR(INDEX('Student Master'!H:H,MATCH(D1855,'Student Master'!B:B,0)),"Not Found"))</f>
        <v/>
      </c>
      <c r="K1855" s="28" t="str">
        <f>IF(TRIM(D1855)="","",IFERROR(INDEX('Student Master'!N:N,MATCH(D1855,'Student Master'!B:B,0)),"Not Found"))</f>
        <v/>
      </c>
      <c r="L1855" s="28" t="str">
        <f>IF(TRIM(D1855)="","",IFERROR(INDEX('Student Master'!L:L,MATCH(D1855,'Student Master'!B:B,0)),"Not Found"))</f>
        <v/>
      </c>
      <c r="M1855" s="28"/>
      <c r="N1855" s="28"/>
    </row>
    <row r="1856" spans="1:14" x14ac:dyDescent="0.35">
      <c r="A1856" s="28">
        <f t="shared" si="29"/>
        <v>1855</v>
      </c>
      <c r="B1856" s="30"/>
      <c r="C1856" s="28"/>
      <c r="D1856" s="28"/>
      <c r="E1856" s="28"/>
      <c r="F1856" s="28"/>
      <c r="G1856" s="28"/>
      <c r="H1856" s="28" t="str">
        <f>IF(TRIM(D1856)="","",IFERROR(INDEX('Student Master'!C:C,MATCH(D1856,'Student Master'!B:B,0)),"Not Found"))</f>
        <v/>
      </c>
      <c r="I1856" s="28" t="str">
        <f>IF(TRIM(D1856)="","",IFERROR(INDEX('Student Master'!D:D,MATCH(D1856,'Student Master'!B:B,0)),"Not Found"))</f>
        <v/>
      </c>
      <c r="J1856" s="28" t="str">
        <f>IF(TRIM(D1856)="","",IFERROR(INDEX('Student Master'!H:H,MATCH(D1856,'Student Master'!B:B,0)),"Not Found"))</f>
        <v/>
      </c>
      <c r="K1856" s="28" t="str">
        <f>IF(TRIM(D1856)="","",IFERROR(INDEX('Student Master'!N:N,MATCH(D1856,'Student Master'!B:B,0)),"Not Found"))</f>
        <v/>
      </c>
      <c r="L1856" s="28" t="str">
        <f>IF(TRIM(D1856)="","",IFERROR(INDEX('Student Master'!L:L,MATCH(D1856,'Student Master'!B:B,0)),"Not Found"))</f>
        <v/>
      </c>
      <c r="M1856" s="28"/>
      <c r="N1856" s="28"/>
    </row>
    <row r="1857" spans="1:14" x14ac:dyDescent="0.35">
      <c r="A1857" s="28">
        <f t="shared" si="29"/>
        <v>1856</v>
      </c>
      <c r="B1857" s="30"/>
      <c r="C1857" s="28"/>
      <c r="D1857" s="28"/>
      <c r="E1857" s="28"/>
      <c r="F1857" s="28"/>
      <c r="G1857" s="28"/>
      <c r="H1857" s="28" t="str">
        <f>IF(TRIM(D1857)="","",IFERROR(INDEX('Student Master'!C:C,MATCH(D1857,'Student Master'!B:B,0)),"Not Found"))</f>
        <v/>
      </c>
      <c r="I1857" s="28" t="str">
        <f>IF(TRIM(D1857)="","",IFERROR(INDEX('Student Master'!D:D,MATCH(D1857,'Student Master'!B:B,0)),"Not Found"))</f>
        <v/>
      </c>
      <c r="J1857" s="28" t="str">
        <f>IF(TRIM(D1857)="","",IFERROR(INDEX('Student Master'!H:H,MATCH(D1857,'Student Master'!B:B,0)),"Not Found"))</f>
        <v/>
      </c>
      <c r="K1857" s="28" t="str">
        <f>IF(TRIM(D1857)="","",IFERROR(INDEX('Student Master'!N:N,MATCH(D1857,'Student Master'!B:B,0)),"Not Found"))</f>
        <v/>
      </c>
      <c r="L1857" s="28" t="str">
        <f>IF(TRIM(D1857)="","",IFERROR(INDEX('Student Master'!L:L,MATCH(D1857,'Student Master'!B:B,0)),"Not Found"))</f>
        <v/>
      </c>
      <c r="M1857" s="28"/>
      <c r="N1857" s="28"/>
    </row>
    <row r="1858" spans="1:14" x14ac:dyDescent="0.35">
      <c r="A1858" s="28">
        <f t="shared" si="29"/>
        <v>1857</v>
      </c>
      <c r="B1858" s="30"/>
      <c r="C1858" s="28"/>
      <c r="D1858" s="28"/>
      <c r="E1858" s="28"/>
      <c r="F1858" s="28"/>
      <c r="G1858" s="28"/>
      <c r="H1858" s="28" t="str">
        <f>IF(TRIM(D1858)="","",IFERROR(INDEX('Student Master'!C:C,MATCH(D1858,'Student Master'!B:B,0)),"Not Found"))</f>
        <v/>
      </c>
      <c r="I1858" s="28" t="str">
        <f>IF(TRIM(D1858)="","",IFERROR(INDEX('Student Master'!D:D,MATCH(D1858,'Student Master'!B:B,0)),"Not Found"))</f>
        <v/>
      </c>
      <c r="J1858" s="28" t="str">
        <f>IF(TRIM(D1858)="","",IFERROR(INDEX('Student Master'!H:H,MATCH(D1858,'Student Master'!B:B,0)),"Not Found"))</f>
        <v/>
      </c>
      <c r="K1858" s="28" t="str">
        <f>IF(TRIM(D1858)="","",IFERROR(INDEX('Student Master'!N:N,MATCH(D1858,'Student Master'!B:B,0)),"Not Found"))</f>
        <v/>
      </c>
      <c r="L1858" s="28" t="str">
        <f>IF(TRIM(D1858)="","",IFERROR(INDEX('Student Master'!L:L,MATCH(D1858,'Student Master'!B:B,0)),"Not Found"))</f>
        <v/>
      </c>
      <c r="M1858" s="28"/>
      <c r="N1858" s="28"/>
    </row>
    <row r="1859" spans="1:14" x14ac:dyDescent="0.35">
      <c r="A1859" s="28">
        <f t="shared" si="29"/>
        <v>1858</v>
      </c>
      <c r="B1859" s="30"/>
      <c r="C1859" s="28"/>
      <c r="D1859" s="28"/>
      <c r="E1859" s="28"/>
      <c r="F1859" s="28"/>
      <c r="G1859" s="28"/>
      <c r="H1859" s="28" t="str">
        <f>IF(TRIM(D1859)="","",IFERROR(INDEX('Student Master'!C:C,MATCH(D1859,'Student Master'!B:B,0)),"Not Found"))</f>
        <v/>
      </c>
      <c r="I1859" s="28" t="str">
        <f>IF(TRIM(D1859)="","",IFERROR(INDEX('Student Master'!D:D,MATCH(D1859,'Student Master'!B:B,0)),"Not Found"))</f>
        <v/>
      </c>
      <c r="J1859" s="28" t="str">
        <f>IF(TRIM(D1859)="","",IFERROR(INDEX('Student Master'!H:H,MATCH(D1859,'Student Master'!B:B,0)),"Not Found"))</f>
        <v/>
      </c>
      <c r="K1859" s="28" t="str">
        <f>IF(TRIM(D1859)="","",IFERROR(INDEX('Student Master'!N:N,MATCH(D1859,'Student Master'!B:B,0)),"Not Found"))</f>
        <v/>
      </c>
      <c r="L1859" s="28" t="str">
        <f>IF(TRIM(D1859)="","",IFERROR(INDEX('Student Master'!L:L,MATCH(D1859,'Student Master'!B:B,0)),"Not Found"))</f>
        <v/>
      </c>
      <c r="M1859" s="28"/>
      <c r="N1859" s="28"/>
    </row>
    <row r="1860" spans="1:14" x14ac:dyDescent="0.35">
      <c r="A1860" s="28">
        <f t="shared" si="29"/>
        <v>1859</v>
      </c>
      <c r="B1860" s="30"/>
      <c r="C1860" s="28"/>
      <c r="D1860" s="28"/>
      <c r="E1860" s="28"/>
      <c r="F1860" s="28"/>
      <c r="G1860" s="28"/>
      <c r="H1860" s="28" t="str">
        <f>IF(TRIM(D1860)="","",IFERROR(INDEX('Student Master'!C:C,MATCH(D1860,'Student Master'!B:B,0)),"Not Found"))</f>
        <v/>
      </c>
      <c r="I1860" s="28" t="str">
        <f>IF(TRIM(D1860)="","",IFERROR(INDEX('Student Master'!D:D,MATCH(D1860,'Student Master'!B:B,0)),"Not Found"))</f>
        <v/>
      </c>
      <c r="J1860" s="28" t="str">
        <f>IF(TRIM(D1860)="","",IFERROR(INDEX('Student Master'!H:H,MATCH(D1860,'Student Master'!B:B,0)),"Not Found"))</f>
        <v/>
      </c>
      <c r="K1860" s="28" t="str">
        <f>IF(TRIM(D1860)="","",IFERROR(INDEX('Student Master'!N:N,MATCH(D1860,'Student Master'!B:B,0)),"Not Found"))</f>
        <v/>
      </c>
      <c r="L1860" s="28" t="str">
        <f>IF(TRIM(D1860)="","",IFERROR(INDEX('Student Master'!L:L,MATCH(D1860,'Student Master'!B:B,0)),"Not Found"))</f>
        <v/>
      </c>
      <c r="M1860" s="28"/>
      <c r="N1860" s="28"/>
    </row>
    <row r="1861" spans="1:14" x14ac:dyDescent="0.35">
      <c r="A1861" s="28">
        <f t="shared" si="29"/>
        <v>1860</v>
      </c>
      <c r="B1861" s="30"/>
      <c r="C1861" s="28"/>
      <c r="D1861" s="28"/>
      <c r="E1861" s="28"/>
      <c r="F1861" s="28"/>
      <c r="G1861" s="28"/>
      <c r="H1861" s="28" t="str">
        <f>IF(TRIM(D1861)="","",IFERROR(INDEX('Student Master'!C:C,MATCH(D1861,'Student Master'!B:B,0)),"Not Found"))</f>
        <v/>
      </c>
      <c r="I1861" s="28" t="str">
        <f>IF(TRIM(D1861)="","",IFERROR(INDEX('Student Master'!D:D,MATCH(D1861,'Student Master'!B:B,0)),"Not Found"))</f>
        <v/>
      </c>
      <c r="J1861" s="28" t="str">
        <f>IF(TRIM(D1861)="","",IFERROR(INDEX('Student Master'!H:H,MATCH(D1861,'Student Master'!B:B,0)),"Not Found"))</f>
        <v/>
      </c>
      <c r="K1861" s="28" t="str">
        <f>IF(TRIM(D1861)="","",IFERROR(INDEX('Student Master'!N:N,MATCH(D1861,'Student Master'!B:B,0)),"Not Found"))</f>
        <v/>
      </c>
      <c r="L1861" s="28" t="str">
        <f>IF(TRIM(D1861)="","",IFERROR(INDEX('Student Master'!L:L,MATCH(D1861,'Student Master'!B:B,0)),"Not Found"))</f>
        <v/>
      </c>
      <c r="M1861" s="28"/>
      <c r="N1861" s="28"/>
    </row>
    <row r="1862" spans="1:14" x14ac:dyDescent="0.35">
      <c r="A1862" s="28">
        <f t="shared" si="29"/>
        <v>1861</v>
      </c>
      <c r="B1862" s="30"/>
      <c r="C1862" s="28"/>
      <c r="D1862" s="28"/>
      <c r="E1862" s="28"/>
      <c r="F1862" s="28"/>
      <c r="G1862" s="28"/>
      <c r="H1862" s="28" t="str">
        <f>IF(TRIM(D1862)="","",IFERROR(INDEX('Student Master'!C:C,MATCH(D1862,'Student Master'!B:B,0)),"Not Found"))</f>
        <v/>
      </c>
      <c r="I1862" s="28" t="str">
        <f>IF(TRIM(D1862)="","",IFERROR(INDEX('Student Master'!D:D,MATCH(D1862,'Student Master'!B:B,0)),"Not Found"))</f>
        <v/>
      </c>
      <c r="J1862" s="28" t="str">
        <f>IF(TRIM(D1862)="","",IFERROR(INDEX('Student Master'!H:H,MATCH(D1862,'Student Master'!B:B,0)),"Not Found"))</f>
        <v/>
      </c>
      <c r="K1862" s="28" t="str">
        <f>IF(TRIM(D1862)="","",IFERROR(INDEX('Student Master'!N:N,MATCH(D1862,'Student Master'!B:B,0)),"Not Found"))</f>
        <v/>
      </c>
      <c r="L1862" s="28" t="str">
        <f>IF(TRIM(D1862)="","",IFERROR(INDEX('Student Master'!L:L,MATCH(D1862,'Student Master'!B:B,0)),"Not Found"))</f>
        <v/>
      </c>
      <c r="M1862" s="28"/>
      <c r="N1862" s="28"/>
    </row>
    <row r="1863" spans="1:14" x14ac:dyDescent="0.35">
      <c r="A1863" s="28">
        <f t="shared" si="29"/>
        <v>1862</v>
      </c>
      <c r="B1863" s="30"/>
      <c r="C1863" s="28"/>
      <c r="D1863" s="28"/>
      <c r="E1863" s="28"/>
      <c r="F1863" s="28"/>
      <c r="G1863" s="28"/>
      <c r="H1863" s="28" t="str">
        <f>IF(TRIM(D1863)="","",IFERROR(INDEX('Student Master'!C:C,MATCH(D1863,'Student Master'!B:B,0)),"Not Found"))</f>
        <v/>
      </c>
      <c r="I1863" s="28" t="str">
        <f>IF(TRIM(D1863)="","",IFERROR(INDEX('Student Master'!D:D,MATCH(D1863,'Student Master'!B:B,0)),"Not Found"))</f>
        <v/>
      </c>
      <c r="J1863" s="28" t="str">
        <f>IF(TRIM(D1863)="","",IFERROR(INDEX('Student Master'!H:H,MATCH(D1863,'Student Master'!B:B,0)),"Not Found"))</f>
        <v/>
      </c>
      <c r="K1863" s="28" t="str">
        <f>IF(TRIM(D1863)="","",IFERROR(INDEX('Student Master'!N:N,MATCH(D1863,'Student Master'!B:B,0)),"Not Found"))</f>
        <v/>
      </c>
      <c r="L1863" s="28" t="str">
        <f>IF(TRIM(D1863)="","",IFERROR(INDEX('Student Master'!L:L,MATCH(D1863,'Student Master'!B:B,0)),"Not Found"))</f>
        <v/>
      </c>
      <c r="M1863" s="28"/>
      <c r="N1863" s="28"/>
    </row>
    <row r="1864" spans="1:14" x14ac:dyDescent="0.35">
      <c r="A1864" s="28">
        <f t="shared" si="29"/>
        <v>1863</v>
      </c>
      <c r="B1864" s="30"/>
      <c r="C1864" s="28"/>
      <c r="D1864" s="28"/>
      <c r="E1864" s="28"/>
      <c r="F1864" s="28"/>
      <c r="G1864" s="28"/>
      <c r="H1864" s="28" t="str">
        <f>IF(TRIM(D1864)="","",IFERROR(INDEX('Student Master'!C:C,MATCH(D1864,'Student Master'!B:B,0)),"Not Found"))</f>
        <v/>
      </c>
      <c r="I1864" s="28" t="str">
        <f>IF(TRIM(D1864)="","",IFERROR(INDEX('Student Master'!D:D,MATCH(D1864,'Student Master'!B:B,0)),"Not Found"))</f>
        <v/>
      </c>
      <c r="J1864" s="28" t="str">
        <f>IF(TRIM(D1864)="","",IFERROR(INDEX('Student Master'!H:H,MATCH(D1864,'Student Master'!B:B,0)),"Not Found"))</f>
        <v/>
      </c>
      <c r="K1864" s="28" t="str">
        <f>IF(TRIM(D1864)="","",IFERROR(INDEX('Student Master'!N:N,MATCH(D1864,'Student Master'!B:B,0)),"Not Found"))</f>
        <v/>
      </c>
      <c r="L1864" s="28" t="str">
        <f>IF(TRIM(D1864)="","",IFERROR(INDEX('Student Master'!L:L,MATCH(D1864,'Student Master'!B:B,0)),"Not Found"))</f>
        <v/>
      </c>
      <c r="M1864" s="28"/>
      <c r="N1864" s="28"/>
    </row>
    <row r="1865" spans="1:14" x14ac:dyDescent="0.35">
      <c r="A1865" s="28">
        <f t="shared" si="29"/>
        <v>1864</v>
      </c>
      <c r="B1865" s="30"/>
      <c r="C1865" s="28"/>
      <c r="D1865" s="28"/>
      <c r="E1865" s="28"/>
      <c r="F1865" s="28"/>
      <c r="G1865" s="28"/>
      <c r="H1865" s="28" t="str">
        <f>IF(TRIM(D1865)="","",IFERROR(INDEX('Student Master'!C:C,MATCH(D1865,'Student Master'!B:B,0)),"Not Found"))</f>
        <v/>
      </c>
      <c r="I1865" s="28" t="str">
        <f>IF(TRIM(D1865)="","",IFERROR(INDEX('Student Master'!D:D,MATCH(D1865,'Student Master'!B:B,0)),"Not Found"))</f>
        <v/>
      </c>
      <c r="J1865" s="28" t="str">
        <f>IF(TRIM(D1865)="","",IFERROR(INDEX('Student Master'!H:H,MATCH(D1865,'Student Master'!B:B,0)),"Not Found"))</f>
        <v/>
      </c>
      <c r="K1865" s="28" t="str">
        <f>IF(TRIM(D1865)="","",IFERROR(INDEX('Student Master'!N:N,MATCH(D1865,'Student Master'!B:B,0)),"Not Found"))</f>
        <v/>
      </c>
      <c r="L1865" s="28" t="str">
        <f>IF(TRIM(D1865)="","",IFERROR(INDEX('Student Master'!L:L,MATCH(D1865,'Student Master'!B:B,0)),"Not Found"))</f>
        <v/>
      </c>
      <c r="M1865" s="28"/>
      <c r="N1865" s="28"/>
    </row>
    <row r="1866" spans="1:14" x14ac:dyDescent="0.35">
      <c r="A1866" s="28">
        <f t="shared" si="29"/>
        <v>1865</v>
      </c>
      <c r="B1866" s="30"/>
      <c r="C1866" s="28"/>
      <c r="D1866" s="28"/>
      <c r="E1866" s="28"/>
      <c r="F1866" s="28"/>
      <c r="G1866" s="28"/>
      <c r="H1866" s="28" t="str">
        <f>IF(TRIM(D1866)="","",IFERROR(INDEX('Student Master'!C:C,MATCH(D1866,'Student Master'!B:B,0)),"Not Found"))</f>
        <v/>
      </c>
      <c r="I1866" s="28" t="str">
        <f>IF(TRIM(D1866)="","",IFERROR(INDEX('Student Master'!D:D,MATCH(D1866,'Student Master'!B:B,0)),"Not Found"))</f>
        <v/>
      </c>
      <c r="J1866" s="28" t="str">
        <f>IF(TRIM(D1866)="","",IFERROR(INDEX('Student Master'!H:H,MATCH(D1866,'Student Master'!B:B,0)),"Not Found"))</f>
        <v/>
      </c>
      <c r="K1866" s="28" t="str">
        <f>IF(TRIM(D1866)="","",IFERROR(INDEX('Student Master'!N:N,MATCH(D1866,'Student Master'!B:B,0)),"Not Found"))</f>
        <v/>
      </c>
      <c r="L1866" s="28" t="str">
        <f>IF(TRIM(D1866)="","",IFERROR(INDEX('Student Master'!L:L,MATCH(D1866,'Student Master'!B:B,0)),"Not Found"))</f>
        <v/>
      </c>
      <c r="M1866" s="28"/>
      <c r="N1866" s="28"/>
    </row>
    <row r="1867" spans="1:14" x14ac:dyDescent="0.35">
      <c r="A1867" s="28">
        <f t="shared" si="29"/>
        <v>1866</v>
      </c>
      <c r="B1867" s="30"/>
      <c r="C1867" s="28"/>
      <c r="D1867" s="28"/>
      <c r="E1867" s="28"/>
      <c r="F1867" s="28"/>
      <c r="G1867" s="28"/>
      <c r="H1867" s="28" t="str">
        <f>IF(TRIM(D1867)="","",IFERROR(INDEX('Student Master'!C:C,MATCH(D1867,'Student Master'!B:B,0)),"Not Found"))</f>
        <v/>
      </c>
      <c r="I1867" s="28" t="str">
        <f>IF(TRIM(D1867)="","",IFERROR(INDEX('Student Master'!D:D,MATCH(D1867,'Student Master'!B:B,0)),"Not Found"))</f>
        <v/>
      </c>
      <c r="J1867" s="28" t="str">
        <f>IF(TRIM(D1867)="","",IFERROR(INDEX('Student Master'!H:H,MATCH(D1867,'Student Master'!B:B,0)),"Not Found"))</f>
        <v/>
      </c>
      <c r="K1867" s="28" t="str">
        <f>IF(TRIM(D1867)="","",IFERROR(INDEX('Student Master'!N:N,MATCH(D1867,'Student Master'!B:B,0)),"Not Found"))</f>
        <v/>
      </c>
      <c r="L1867" s="28" t="str">
        <f>IF(TRIM(D1867)="","",IFERROR(INDEX('Student Master'!L:L,MATCH(D1867,'Student Master'!B:B,0)),"Not Found"))</f>
        <v/>
      </c>
      <c r="M1867" s="28"/>
      <c r="N1867" s="28"/>
    </row>
    <row r="1868" spans="1:14" x14ac:dyDescent="0.35">
      <c r="A1868" s="28">
        <f t="shared" si="29"/>
        <v>1867</v>
      </c>
      <c r="B1868" s="30"/>
      <c r="C1868" s="28"/>
      <c r="D1868" s="28"/>
      <c r="E1868" s="28"/>
      <c r="F1868" s="28"/>
      <c r="G1868" s="28"/>
      <c r="H1868" s="28" t="str">
        <f>IF(TRIM(D1868)="","",IFERROR(INDEX('Student Master'!C:C,MATCH(D1868,'Student Master'!B:B,0)),"Not Found"))</f>
        <v/>
      </c>
      <c r="I1868" s="28" t="str">
        <f>IF(TRIM(D1868)="","",IFERROR(INDEX('Student Master'!D:D,MATCH(D1868,'Student Master'!B:B,0)),"Not Found"))</f>
        <v/>
      </c>
      <c r="J1868" s="28" t="str">
        <f>IF(TRIM(D1868)="","",IFERROR(INDEX('Student Master'!H:H,MATCH(D1868,'Student Master'!B:B,0)),"Not Found"))</f>
        <v/>
      </c>
      <c r="K1868" s="28" t="str">
        <f>IF(TRIM(D1868)="","",IFERROR(INDEX('Student Master'!N:N,MATCH(D1868,'Student Master'!B:B,0)),"Not Found"))</f>
        <v/>
      </c>
      <c r="L1868" s="28" t="str">
        <f>IF(TRIM(D1868)="","",IFERROR(INDEX('Student Master'!L:L,MATCH(D1868,'Student Master'!B:B,0)),"Not Found"))</f>
        <v/>
      </c>
      <c r="M1868" s="28"/>
      <c r="N1868" s="28"/>
    </row>
    <row r="1869" spans="1:14" x14ac:dyDescent="0.35">
      <c r="A1869" s="28">
        <f t="shared" si="29"/>
        <v>1868</v>
      </c>
      <c r="B1869" s="30"/>
      <c r="C1869" s="28"/>
      <c r="D1869" s="28"/>
      <c r="E1869" s="28"/>
      <c r="F1869" s="28"/>
      <c r="G1869" s="28"/>
      <c r="H1869" s="28" t="str">
        <f>IF(TRIM(D1869)="","",IFERROR(INDEX('Student Master'!C:C,MATCH(D1869,'Student Master'!B:B,0)),"Not Found"))</f>
        <v/>
      </c>
      <c r="I1869" s="28" t="str">
        <f>IF(TRIM(D1869)="","",IFERROR(INDEX('Student Master'!D:D,MATCH(D1869,'Student Master'!B:B,0)),"Not Found"))</f>
        <v/>
      </c>
      <c r="J1869" s="28" t="str">
        <f>IF(TRIM(D1869)="","",IFERROR(INDEX('Student Master'!H:H,MATCH(D1869,'Student Master'!B:B,0)),"Not Found"))</f>
        <v/>
      </c>
      <c r="K1869" s="28" t="str">
        <f>IF(TRIM(D1869)="","",IFERROR(INDEX('Student Master'!N:N,MATCH(D1869,'Student Master'!B:B,0)),"Not Found"))</f>
        <v/>
      </c>
      <c r="L1869" s="28" t="str">
        <f>IF(TRIM(D1869)="","",IFERROR(INDEX('Student Master'!L:L,MATCH(D1869,'Student Master'!B:B,0)),"Not Found"))</f>
        <v/>
      </c>
      <c r="M1869" s="28"/>
      <c r="N1869" s="28"/>
    </row>
    <row r="1870" spans="1:14" x14ac:dyDescent="0.35">
      <c r="A1870" s="28">
        <f t="shared" si="29"/>
        <v>1869</v>
      </c>
      <c r="B1870" s="30"/>
      <c r="C1870" s="28"/>
      <c r="D1870" s="28"/>
      <c r="E1870" s="28"/>
      <c r="F1870" s="28"/>
      <c r="G1870" s="28"/>
      <c r="H1870" s="28" t="str">
        <f>IF(TRIM(D1870)="","",IFERROR(INDEX('Student Master'!C:C,MATCH(D1870,'Student Master'!B:B,0)),"Not Found"))</f>
        <v/>
      </c>
      <c r="I1870" s="28" t="str">
        <f>IF(TRIM(D1870)="","",IFERROR(INDEX('Student Master'!D:D,MATCH(D1870,'Student Master'!B:B,0)),"Not Found"))</f>
        <v/>
      </c>
      <c r="J1870" s="28" t="str">
        <f>IF(TRIM(D1870)="","",IFERROR(INDEX('Student Master'!H:H,MATCH(D1870,'Student Master'!B:B,0)),"Not Found"))</f>
        <v/>
      </c>
      <c r="K1870" s="28" t="str">
        <f>IF(TRIM(D1870)="","",IFERROR(INDEX('Student Master'!N:N,MATCH(D1870,'Student Master'!B:B,0)),"Not Found"))</f>
        <v/>
      </c>
      <c r="L1870" s="28" t="str">
        <f>IF(TRIM(D1870)="","",IFERROR(INDEX('Student Master'!L:L,MATCH(D1870,'Student Master'!B:B,0)),"Not Found"))</f>
        <v/>
      </c>
      <c r="M1870" s="28"/>
      <c r="N1870" s="28"/>
    </row>
    <row r="1871" spans="1:14" x14ac:dyDescent="0.35">
      <c r="A1871" s="28">
        <f t="shared" si="29"/>
        <v>1870</v>
      </c>
      <c r="B1871" s="30"/>
      <c r="C1871" s="28"/>
      <c r="D1871" s="28"/>
      <c r="E1871" s="28"/>
      <c r="F1871" s="28"/>
      <c r="G1871" s="28"/>
      <c r="H1871" s="28" t="str">
        <f>IF(TRIM(D1871)="","",IFERROR(INDEX('Student Master'!C:C,MATCH(D1871,'Student Master'!B:B,0)),"Not Found"))</f>
        <v/>
      </c>
      <c r="I1871" s="28" t="str">
        <f>IF(TRIM(D1871)="","",IFERROR(INDEX('Student Master'!D:D,MATCH(D1871,'Student Master'!B:B,0)),"Not Found"))</f>
        <v/>
      </c>
      <c r="J1871" s="28" t="str">
        <f>IF(TRIM(D1871)="","",IFERROR(INDEX('Student Master'!H:H,MATCH(D1871,'Student Master'!B:B,0)),"Not Found"))</f>
        <v/>
      </c>
      <c r="K1871" s="28" t="str">
        <f>IF(TRIM(D1871)="","",IFERROR(INDEX('Student Master'!N:N,MATCH(D1871,'Student Master'!B:B,0)),"Not Found"))</f>
        <v/>
      </c>
      <c r="L1871" s="28" t="str">
        <f>IF(TRIM(D1871)="","",IFERROR(INDEX('Student Master'!L:L,MATCH(D1871,'Student Master'!B:B,0)),"Not Found"))</f>
        <v/>
      </c>
      <c r="M1871" s="28"/>
      <c r="N1871" s="28"/>
    </row>
    <row r="1872" spans="1:14" x14ac:dyDescent="0.35">
      <c r="A1872" s="28">
        <f t="shared" si="29"/>
        <v>1871</v>
      </c>
      <c r="B1872" s="30"/>
      <c r="C1872" s="28"/>
      <c r="D1872" s="28"/>
      <c r="E1872" s="28"/>
      <c r="F1872" s="28"/>
      <c r="G1872" s="28"/>
      <c r="H1872" s="28" t="str">
        <f>IF(TRIM(D1872)="","",IFERROR(INDEX('Student Master'!C:C,MATCH(D1872,'Student Master'!B:B,0)),"Not Found"))</f>
        <v/>
      </c>
      <c r="I1872" s="28" t="str">
        <f>IF(TRIM(D1872)="","",IFERROR(INDEX('Student Master'!D:D,MATCH(D1872,'Student Master'!B:B,0)),"Not Found"))</f>
        <v/>
      </c>
      <c r="J1872" s="28" t="str">
        <f>IF(TRIM(D1872)="","",IFERROR(INDEX('Student Master'!H:H,MATCH(D1872,'Student Master'!B:B,0)),"Not Found"))</f>
        <v/>
      </c>
      <c r="K1872" s="28" t="str">
        <f>IF(TRIM(D1872)="","",IFERROR(INDEX('Student Master'!N:N,MATCH(D1872,'Student Master'!B:B,0)),"Not Found"))</f>
        <v/>
      </c>
      <c r="L1872" s="28" t="str">
        <f>IF(TRIM(D1872)="","",IFERROR(INDEX('Student Master'!L:L,MATCH(D1872,'Student Master'!B:B,0)),"Not Found"))</f>
        <v/>
      </c>
      <c r="M1872" s="28"/>
      <c r="N1872" s="28"/>
    </row>
    <row r="1873" spans="1:14" x14ac:dyDescent="0.35">
      <c r="A1873" s="28">
        <f t="shared" si="29"/>
        <v>1872</v>
      </c>
      <c r="B1873" s="30"/>
      <c r="C1873" s="28"/>
      <c r="D1873" s="28"/>
      <c r="E1873" s="28"/>
      <c r="F1873" s="28"/>
      <c r="G1873" s="28"/>
      <c r="H1873" s="28" t="str">
        <f>IF(TRIM(D1873)="","",IFERROR(INDEX('Student Master'!C:C,MATCH(D1873,'Student Master'!B:B,0)),"Not Found"))</f>
        <v/>
      </c>
      <c r="I1873" s="28" t="str">
        <f>IF(TRIM(D1873)="","",IFERROR(INDEX('Student Master'!D:D,MATCH(D1873,'Student Master'!B:B,0)),"Not Found"))</f>
        <v/>
      </c>
      <c r="J1873" s="28" t="str">
        <f>IF(TRIM(D1873)="","",IFERROR(INDEX('Student Master'!H:H,MATCH(D1873,'Student Master'!B:B,0)),"Not Found"))</f>
        <v/>
      </c>
      <c r="K1873" s="28" t="str">
        <f>IF(TRIM(D1873)="","",IFERROR(INDEX('Student Master'!N:N,MATCH(D1873,'Student Master'!B:B,0)),"Not Found"))</f>
        <v/>
      </c>
      <c r="L1873" s="28" t="str">
        <f>IF(TRIM(D1873)="","",IFERROR(INDEX('Student Master'!L:L,MATCH(D1873,'Student Master'!B:B,0)),"Not Found"))</f>
        <v/>
      </c>
      <c r="M1873" s="28"/>
      <c r="N1873" s="28"/>
    </row>
    <row r="1874" spans="1:14" x14ac:dyDescent="0.35">
      <c r="A1874" s="28">
        <f t="shared" ref="A1874:A1937" si="30">A1873+1</f>
        <v>1873</v>
      </c>
      <c r="B1874" s="30"/>
      <c r="C1874" s="28"/>
      <c r="D1874" s="28"/>
      <c r="E1874" s="28"/>
      <c r="F1874" s="28"/>
      <c r="G1874" s="28"/>
      <c r="H1874" s="28" t="str">
        <f>IF(TRIM(D1874)="","",IFERROR(INDEX('Student Master'!C:C,MATCH(D1874,'Student Master'!B:B,0)),"Not Found"))</f>
        <v/>
      </c>
      <c r="I1874" s="28" t="str">
        <f>IF(TRIM(D1874)="","",IFERROR(INDEX('Student Master'!D:D,MATCH(D1874,'Student Master'!B:B,0)),"Not Found"))</f>
        <v/>
      </c>
      <c r="J1874" s="28" t="str">
        <f>IF(TRIM(D1874)="","",IFERROR(INDEX('Student Master'!H:H,MATCH(D1874,'Student Master'!B:B,0)),"Not Found"))</f>
        <v/>
      </c>
      <c r="K1874" s="28" t="str">
        <f>IF(TRIM(D1874)="","",IFERROR(INDEX('Student Master'!N:N,MATCH(D1874,'Student Master'!B:B,0)),"Not Found"))</f>
        <v/>
      </c>
      <c r="L1874" s="28" t="str">
        <f>IF(TRIM(D1874)="","",IFERROR(INDEX('Student Master'!L:L,MATCH(D1874,'Student Master'!B:B,0)),"Not Found"))</f>
        <v/>
      </c>
      <c r="M1874" s="28"/>
      <c r="N1874" s="28"/>
    </row>
    <row r="1875" spans="1:14" x14ac:dyDescent="0.35">
      <c r="A1875" s="28">
        <f t="shared" si="30"/>
        <v>1874</v>
      </c>
      <c r="B1875" s="30"/>
      <c r="C1875" s="28"/>
      <c r="D1875" s="28"/>
      <c r="E1875" s="28"/>
      <c r="F1875" s="28"/>
      <c r="G1875" s="28"/>
      <c r="H1875" s="28" t="str">
        <f>IF(TRIM(D1875)="","",IFERROR(INDEX('Student Master'!C:C,MATCH(D1875,'Student Master'!B:B,0)),"Not Found"))</f>
        <v/>
      </c>
      <c r="I1875" s="28" t="str">
        <f>IF(TRIM(D1875)="","",IFERROR(INDEX('Student Master'!D:D,MATCH(D1875,'Student Master'!B:B,0)),"Not Found"))</f>
        <v/>
      </c>
      <c r="J1875" s="28" t="str">
        <f>IF(TRIM(D1875)="","",IFERROR(INDEX('Student Master'!H:H,MATCH(D1875,'Student Master'!B:B,0)),"Not Found"))</f>
        <v/>
      </c>
      <c r="K1875" s="28" t="str">
        <f>IF(TRIM(D1875)="","",IFERROR(INDEX('Student Master'!N:N,MATCH(D1875,'Student Master'!B:B,0)),"Not Found"))</f>
        <v/>
      </c>
      <c r="L1875" s="28" t="str">
        <f>IF(TRIM(D1875)="","",IFERROR(INDEX('Student Master'!L:L,MATCH(D1875,'Student Master'!B:B,0)),"Not Found"))</f>
        <v/>
      </c>
      <c r="M1875" s="28"/>
      <c r="N1875" s="28"/>
    </row>
    <row r="1876" spans="1:14" x14ac:dyDescent="0.35">
      <c r="A1876" s="28">
        <f t="shared" si="30"/>
        <v>1875</v>
      </c>
      <c r="B1876" s="30"/>
      <c r="C1876" s="28"/>
      <c r="D1876" s="28"/>
      <c r="E1876" s="28"/>
      <c r="F1876" s="28"/>
      <c r="G1876" s="28"/>
      <c r="H1876" s="28" t="str">
        <f>IF(TRIM(D1876)="","",IFERROR(INDEX('Student Master'!C:C,MATCH(D1876,'Student Master'!B:B,0)),"Not Found"))</f>
        <v/>
      </c>
      <c r="I1876" s="28" t="str">
        <f>IF(TRIM(D1876)="","",IFERROR(INDEX('Student Master'!D:D,MATCH(D1876,'Student Master'!B:B,0)),"Not Found"))</f>
        <v/>
      </c>
      <c r="J1876" s="28" t="str">
        <f>IF(TRIM(D1876)="","",IFERROR(INDEX('Student Master'!H:H,MATCH(D1876,'Student Master'!B:B,0)),"Not Found"))</f>
        <v/>
      </c>
      <c r="K1876" s="28" t="str">
        <f>IF(TRIM(D1876)="","",IFERROR(INDEX('Student Master'!N:N,MATCH(D1876,'Student Master'!B:B,0)),"Not Found"))</f>
        <v/>
      </c>
      <c r="L1876" s="28" t="str">
        <f>IF(TRIM(D1876)="","",IFERROR(INDEX('Student Master'!L:L,MATCH(D1876,'Student Master'!B:B,0)),"Not Found"))</f>
        <v/>
      </c>
      <c r="M1876" s="28"/>
      <c r="N1876" s="28"/>
    </row>
    <row r="1877" spans="1:14" x14ac:dyDescent="0.35">
      <c r="A1877" s="28">
        <f t="shared" si="30"/>
        <v>1876</v>
      </c>
      <c r="B1877" s="30"/>
      <c r="C1877" s="28"/>
      <c r="D1877" s="28"/>
      <c r="E1877" s="28"/>
      <c r="F1877" s="28"/>
      <c r="G1877" s="28"/>
      <c r="H1877" s="28" t="str">
        <f>IF(TRIM(D1877)="","",IFERROR(INDEX('Student Master'!C:C,MATCH(D1877,'Student Master'!B:B,0)),"Not Found"))</f>
        <v/>
      </c>
      <c r="I1877" s="28" t="str">
        <f>IF(TRIM(D1877)="","",IFERROR(INDEX('Student Master'!D:D,MATCH(D1877,'Student Master'!B:B,0)),"Not Found"))</f>
        <v/>
      </c>
      <c r="J1877" s="28" t="str">
        <f>IF(TRIM(D1877)="","",IFERROR(INDEX('Student Master'!H:H,MATCH(D1877,'Student Master'!B:B,0)),"Not Found"))</f>
        <v/>
      </c>
      <c r="K1877" s="28" t="str">
        <f>IF(TRIM(D1877)="","",IFERROR(INDEX('Student Master'!N:N,MATCH(D1877,'Student Master'!B:B,0)),"Not Found"))</f>
        <v/>
      </c>
      <c r="L1877" s="28" t="str">
        <f>IF(TRIM(D1877)="","",IFERROR(INDEX('Student Master'!L:L,MATCH(D1877,'Student Master'!B:B,0)),"Not Found"))</f>
        <v/>
      </c>
      <c r="M1877" s="28"/>
      <c r="N1877" s="28"/>
    </row>
    <row r="1878" spans="1:14" x14ac:dyDescent="0.35">
      <c r="A1878" s="28">
        <f t="shared" si="30"/>
        <v>1877</v>
      </c>
      <c r="B1878" s="30"/>
      <c r="C1878" s="28"/>
      <c r="D1878" s="28"/>
      <c r="E1878" s="28"/>
      <c r="F1878" s="28"/>
      <c r="G1878" s="28"/>
      <c r="H1878" s="28" t="str">
        <f>IF(TRIM(D1878)="","",IFERROR(INDEX('Student Master'!C:C,MATCH(D1878,'Student Master'!B:B,0)),"Not Found"))</f>
        <v/>
      </c>
      <c r="I1878" s="28" t="str">
        <f>IF(TRIM(D1878)="","",IFERROR(INDEX('Student Master'!D:D,MATCH(D1878,'Student Master'!B:B,0)),"Not Found"))</f>
        <v/>
      </c>
      <c r="J1878" s="28" t="str">
        <f>IF(TRIM(D1878)="","",IFERROR(INDEX('Student Master'!H:H,MATCH(D1878,'Student Master'!B:B,0)),"Not Found"))</f>
        <v/>
      </c>
      <c r="K1878" s="28" t="str">
        <f>IF(TRIM(D1878)="","",IFERROR(INDEX('Student Master'!N:N,MATCH(D1878,'Student Master'!B:B,0)),"Not Found"))</f>
        <v/>
      </c>
      <c r="L1878" s="28" t="str">
        <f>IF(TRIM(D1878)="","",IFERROR(INDEX('Student Master'!L:L,MATCH(D1878,'Student Master'!B:B,0)),"Not Found"))</f>
        <v/>
      </c>
      <c r="M1878" s="28"/>
      <c r="N1878" s="28"/>
    </row>
    <row r="1879" spans="1:14" x14ac:dyDescent="0.35">
      <c r="A1879" s="28">
        <f t="shared" si="30"/>
        <v>1878</v>
      </c>
      <c r="B1879" s="30"/>
      <c r="C1879" s="28"/>
      <c r="D1879" s="28"/>
      <c r="E1879" s="28"/>
      <c r="F1879" s="28"/>
      <c r="G1879" s="28"/>
      <c r="H1879" s="28" t="str">
        <f>IF(TRIM(D1879)="","",IFERROR(INDEX('Student Master'!C:C,MATCH(D1879,'Student Master'!B:B,0)),"Not Found"))</f>
        <v/>
      </c>
      <c r="I1879" s="28" t="str">
        <f>IF(TRIM(D1879)="","",IFERROR(INDEX('Student Master'!D:D,MATCH(D1879,'Student Master'!B:B,0)),"Not Found"))</f>
        <v/>
      </c>
      <c r="J1879" s="28" t="str">
        <f>IF(TRIM(D1879)="","",IFERROR(INDEX('Student Master'!H:H,MATCH(D1879,'Student Master'!B:B,0)),"Not Found"))</f>
        <v/>
      </c>
      <c r="K1879" s="28" t="str">
        <f>IF(TRIM(D1879)="","",IFERROR(INDEX('Student Master'!N:N,MATCH(D1879,'Student Master'!B:B,0)),"Not Found"))</f>
        <v/>
      </c>
      <c r="L1879" s="28" t="str">
        <f>IF(TRIM(D1879)="","",IFERROR(INDEX('Student Master'!L:L,MATCH(D1879,'Student Master'!B:B,0)),"Not Found"))</f>
        <v/>
      </c>
      <c r="M1879" s="28"/>
      <c r="N1879" s="28"/>
    </row>
    <row r="1880" spans="1:14" x14ac:dyDescent="0.35">
      <c r="A1880" s="28">
        <f t="shared" si="30"/>
        <v>1879</v>
      </c>
      <c r="B1880" s="30"/>
      <c r="C1880" s="28"/>
      <c r="D1880" s="28"/>
      <c r="E1880" s="28"/>
      <c r="F1880" s="28"/>
      <c r="G1880" s="28"/>
      <c r="H1880" s="28" t="str">
        <f>IF(TRIM(D1880)="","",IFERROR(INDEX('Student Master'!C:C,MATCH(D1880,'Student Master'!B:B,0)),"Not Found"))</f>
        <v/>
      </c>
      <c r="I1880" s="28" t="str">
        <f>IF(TRIM(D1880)="","",IFERROR(INDEX('Student Master'!D:D,MATCH(D1880,'Student Master'!B:B,0)),"Not Found"))</f>
        <v/>
      </c>
      <c r="J1880" s="28" t="str">
        <f>IF(TRIM(D1880)="","",IFERROR(INDEX('Student Master'!H:H,MATCH(D1880,'Student Master'!B:B,0)),"Not Found"))</f>
        <v/>
      </c>
      <c r="K1880" s="28" t="str">
        <f>IF(TRIM(D1880)="","",IFERROR(INDEX('Student Master'!N:N,MATCH(D1880,'Student Master'!B:B,0)),"Not Found"))</f>
        <v/>
      </c>
      <c r="L1880" s="28" t="str">
        <f>IF(TRIM(D1880)="","",IFERROR(INDEX('Student Master'!L:L,MATCH(D1880,'Student Master'!B:B,0)),"Not Found"))</f>
        <v/>
      </c>
      <c r="M1880" s="28"/>
      <c r="N1880" s="28"/>
    </row>
    <row r="1881" spans="1:14" x14ac:dyDescent="0.35">
      <c r="A1881" s="28">
        <f t="shared" si="30"/>
        <v>1880</v>
      </c>
      <c r="B1881" s="30"/>
      <c r="C1881" s="28"/>
      <c r="D1881" s="28"/>
      <c r="E1881" s="28"/>
      <c r="F1881" s="28"/>
      <c r="G1881" s="28"/>
      <c r="H1881" s="28" t="str">
        <f>IF(TRIM(D1881)="","",IFERROR(INDEX('Student Master'!C:C,MATCH(D1881,'Student Master'!B:B,0)),"Not Found"))</f>
        <v/>
      </c>
      <c r="I1881" s="28" t="str">
        <f>IF(TRIM(D1881)="","",IFERROR(INDEX('Student Master'!D:D,MATCH(D1881,'Student Master'!B:B,0)),"Not Found"))</f>
        <v/>
      </c>
      <c r="J1881" s="28" t="str">
        <f>IF(TRIM(D1881)="","",IFERROR(INDEX('Student Master'!H:H,MATCH(D1881,'Student Master'!B:B,0)),"Not Found"))</f>
        <v/>
      </c>
      <c r="K1881" s="28" t="str">
        <f>IF(TRIM(D1881)="","",IFERROR(INDEX('Student Master'!N:N,MATCH(D1881,'Student Master'!B:B,0)),"Not Found"))</f>
        <v/>
      </c>
      <c r="L1881" s="28" t="str">
        <f>IF(TRIM(D1881)="","",IFERROR(INDEX('Student Master'!L:L,MATCH(D1881,'Student Master'!B:B,0)),"Not Found"))</f>
        <v/>
      </c>
      <c r="M1881" s="28"/>
      <c r="N1881" s="28"/>
    </row>
    <row r="1882" spans="1:14" x14ac:dyDescent="0.35">
      <c r="A1882" s="28">
        <f t="shared" si="30"/>
        <v>1881</v>
      </c>
      <c r="B1882" s="30"/>
      <c r="C1882" s="28"/>
      <c r="D1882" s="28"/>
      <c r="E1882" s="28"/>
      <c r="F1882" s="28"/>
      <c r="G1882" s="28"/>
      <c r="H1882" s="28" t="str">
        <f>IF(TRIM(D1882)="","",IFERROR(INDEX('Student Master'!C:C,MATCH(D1882,'Student Master'!B:B,0)),"Not Found"))</f>
        <v/>
      </c>
      <c r="I1882" s="28" t="str">
        <f>IF(TRIM(D1882)="","",IFERROR(INDEX('Student Master'!D:D,MATCH(D1882,'Student Master'!B:B,0)),"Not Found"))</f>
        <v/>
      </c>
      <c r="J1882" s="28" t="str">
        <f>IF(TRIM(D1882)="","",IFERROR(INDEX('Student Master'!H:H,MATCH(D1882,'Student Master'!B:B,0)),"Not Found"))</f>
        <v/>
      </c>
      <c r="K1882" s="28" t="str">
        <f>IF(TRIM(D1882)="","",IFERROR(INDEX('Student Master'!N:N,MATCH(D1882,'Student Master'!B:B,0)),"Not Found"))</f>
        <v/>
      </c>
      <c r="L1882" s="28" t="str">
        <f>IF(TRIM(D1882)="","",IFERROR(INDEX('Student Master'!L:L,MATCH(D1882,'Student Master'!B:B,0)),"Not Found"))</f>
        <v/>
      </c>
      <c r="M1882" s="28"/>
      <c r="N1882" s="28"/>
    </row>
    <row r="1883" spans="1:14" x14ac:dyDescent="0.35">
      <c r="A1883" s="28">
        <f t="shared" si="30"/>
        <v>1882</v>
      </c>
      <c r="B1883" s="30"/>
      <c r="C1883" s="28"/>
      <c r="D1883" s="28"/>
      <c r="E1883" s="28"/>
      <c r="F1883" s="28"/>
      <c r="G1883" s="28"/>
      <c r="H1883" s="28" t="str">
        <f>IF(TRIM(D1883)="","",IFERROR(INDEX('Student Master'!C:C,MATCH(D1883,'Student Master'!B:B,0)),"Not Found"))</f>
        <v/>
      </c>
      <c r="I1883" s="28" t="str">
        <f>IF(TRIM(D1883)="","",IFERROR(INDEX('Student Master'!D:D,MATCH(D1883,'Student Master'!B:B,0)),"Not Found"))</f>
        <v/>
      </c>
      <c r="J1883" s="28" t="str">
        <f>IF(TRIM(D1883)="","",IFERROR(INDEX('Student Master'!H:H,MATCH(D1883,'Student Master'!B:B,0)),"Not Found"))</f>
        <v/>
      </c>
      <c r="K1883" s="28" t="str">
        <f>IF(TRIM(D1883)="","",IFERROR(INDEX('Student Master'!N:N,MATCH(D1883,'Student Master'!B:B,0)),"Not Found"))</f>
        <v/>
      </c>
      <c r="L1883" s="28" t="str">
        <f>IF(TRIM(D1883)="","",IFERROR(INDEX('Student Master'!L:L,MATCH(D1883,'Student Master'!B:B,0)),"Not Found"))</f>
        <v/>
      </c>
      <c r="M1883" s="28"/>
      <c r="N1883" s="28"/>
    </row>
    <row r="1884" spans="1:14" x14ac:dyDescent="0.35">
      <c r="A1884" s="28">
        <f t="shared" si="30"/>
        <v>1883</v>
      </c>
      <c r="B1884" s="30"/>
      <c r="C1884" s="28"/>
      <c r="D1884" s="28"/>
      <c r="E1884" s="28"/>
      <c r="F1884" s="28"/>
      <c r="G1884" s="28"/>
      <c r="H1884" s="28" t="str">
        <f>IF(TRIM(D1884)="","",IFERROR(INDEX('Student Master'!C:C,MATCH(D1884,'Student Master'!B:B,0)),"Not Found"))</f>
        <v/>
      </c>
      <c r="I1884" s="28" t="str">
        <f>IF(TRIM(D1884)="","",IFERROR(INDEX('Student Master'!D:D,MATCH(D1884,'Student Master'!B:B,0)),"Not Found"))</f>
        <v/>
      </c>
      <c r="J1884" s="28" t="str">
        <f>IF(TRIM(D1884)="","",IFERROR(INDEX('Student Master'!H:H,MATCH(D1884,'Student Master'!B:B,0)),"Not Found"))</f>
        <v/>
      </c>
      <c r="K1884" s="28" t="str">
        <f>IF(TRIM(D1884)="","",IFERROR(INDEX('Student Master'!N:N,MATCH(D1884,'Student Master'!B:B,0)),"Not Found"))</f>
        <v/>
      </c>
      <c r="L1884" s="28" t="str">
        <f>IF(TRIM(D1884)="","",IFERROR(INDEX('Student Master'!L:L,MATCH(D1884,'Student Master'!B:B,0)),"Not Found"))</f>
        <v/>
      </c>
      <c r="M1884" s="28"/>
      <c r="N1884" s="28"/>
    </row>
    <row r="1885" spans="1:14" x14ac:dyDescent="0.35">
      <c r="A1885" s="28">
        <f t="shared" si="30"/>
        <v>1884</v>
      </c>
      <c r="B1885" s="30"/>
      <c r="C1885" s="28"/>
      <c r="D1885" s="28"/>
      <c r="E1885" s="28"/>
      <c r="F1885" s="28"/>
      <c r="G1885" s="28"/>
      <c r="H1885" s="28" t="str">
        <f>IF(TRIM(D1885)="","",IFERROR(INDEX('Student Master'!C:C,MATCH(D1885,'Student Master'!B:B,0)),"Not Found"))</f>
        <v/>
      </c>
      <c r="I1885" s="28" t="str">
        <f>IF(TRIM(D1885)="","",IFERROR(INDEX('Student Master'!D:D,MATCH(D1885,'Student Master'!B:B,0)),"Not Found"))</f>
        <v/>
      </c>
      <c r="J1885" s="28" t="str">
        <f>IF(TRIM(D1885)="","",IFERROR(INDEX('Student Master'!H:H,MATCH(D1885,'Student Master'!B:B,0)),"Not Found"))</f>
        <v/>
      </c>
      <c r="K1885" s="28" t="str">
        <f>IF(TRIM(D1885)="","",IFERROR(INDEX('Student Master'!N:N,MATCH(D1885,'Student Master'!B:B,0)),"Not Found"))</f>
        <v/>
      </c>
      <c r="L1885" s="28" t="str">
        <f>IF(TRIM(D1885)="","",IFERROR(INDEX('Student Master'!L:L,MATCH(D1885,'Student Master'!B:B,0)),"Not Found"))</f>
        <v/>
      </c>
      <c r="M1885" s="28"/>
      <c r="N1885" s="28"/>
    </row>
    <row r="1886" spans="1:14" x14ac:dyDescent="0.35">
      <c r="A1886" s="28">
        <f t="shared" si="30"/>
        <v>1885</v>
      </c>
      <c r="B1886" s="30"/>
      <c r="C1886" s="28"/>
      <c r="D1886" s="28"/>
      <c r="E1886" s="28"/>
      <c r="F1886" s="28"/>
      <c r="G1886" s="28"/>
      <c r="H1886" s="28" t="str">
        <f>IF(TRIM(D1886)="","",IFERROR(INDEX('Student Master'!C:C,MATCH(D1886,'Student Master'!B:B,0)),"Not Found"))</f>
        <v/>
      </c>
      <c r="I1886" s="28" t="str">
        <f>IF(TRIM(D1886)="","",IFERROR(INDEX('Student Master'!D:D,MATCH(D1886,'Student Master'!B:B,0)),"Not Found"))</f>
        <v/>
      </c>
      <c r="J1886" s="28" t="str">
        <f>IF(TRIM(D1886)="","",IFERROR(INDEX('Student Master'!H:H,MATCH(D1886,'Student Master'!B:B,0)),"Not Found"))</f>
        <v/>
      </c>
      <c r="K1886" s="28" t="str">
        <f>IF(TRIM(D1886)="","",IFERROR(INDEX('Student Master'!N:N,MATCH(D1886,'Student Master'!B:B,0)),"Not Found"))</f>
        <v/>
      </c>
      <c r="L1886" s="28" t="str">
        <f>IF(TRIM(D1886)="","",IFERROR(INDEX('Student Master'!L:L,MATCH(D1886,'Student Master'!B:B,0)),"Not Found"))</f>
        <v/>
      </c>
      <c r="M1886" s="28"/>
      <c r="N1886" s="28"/>
    </row>
    <row r="1887" spans="1:14" x14ac:dyDescent="0.35">
      <c r="A1887" s="28">
        <f t="shared" si="30"/>
        <v>1886</v>
      </c>
      <c r="B1887" s="30"/>
      <c r="C1887" s="28"/>
      <c r="D1887" s="28"/>
      <c r="E1887" s="28"/>
      <c r="F1887" s="28"/>
      <c r="G1887" s="28"/>
      <c r="H1887" s="28" t="str">
        <f>IF(TRIM(D1887)="","",IFERROR(INDEX('Student Master'!C:C,MATCH(D1887,'Student Master'!B:B,0)),"Not Found"))</f>
        <v/>
      </c>
      <c r="I1887" s="28" t="str">
        <f>IF(TRIM(D1887)="","",IFERROR(INDEX('Student Master'!D:D,MATCH(D1887,'Student Master'!B:B,0)),"Not Found"))</f>
        <v/>
      </c>
      <c r="J1887" s="28" t="str">
        <f>IF(TRIM(D1887)="","",IFERROR(INDEX('Student Master'!H:H,MATCH(D1887,'Student Master'!B:B,0)),"Not Found"))</f>
        <v/>
      </c>
      <c r="K1887" s="28" t="str">
        <f>IF(TRIM(D1887)="","",IFERROR(INDEX('Student Master'!N:N,MATCH(D1887,'Student Master'!B:B,0)),"Not Found"))</f>
        <v/>
      </c>
      <c r="L1887" s="28" t="str">
        <f>IF(TRIM(D1887)="","",IFERROR(INDEX('Student Master'!L:L,MATCH(D1887,'Student Master'!B:B,0)),"Not Found"))</f>
        <v/>
      </c>
      <c r="M1887" s="28"/>
      <c r="N1887" s="28"/>
    </row>
    <row r="1888" spans="1:14" x14ac:dyDescent="0.35">
      <c r="A1888" s="28">
        <f t="shared" si="30"/>
        <v>1887</v>
      </c>
      <c r="B1888" s="30"/>
      <c r="C1888" s="28"/>
      <c r="D1888" s="28"/>
      <c r="E1888" s="28"/>
      <c r="F1888" s="28"/>
      <c r="G1888" s="28"/>
      <c r="H1888" s="28" t="str">
        <f>IF(TRIM(D1888)="","",IFERROR(INDEX('Student Master'!C:C,MATCH(D1888,'Student Master'!B:B,0)),"Not Found"))</f>
        <v/>
      </c>
      <c r="I1888" s="28" t="str">
        <f>IF(TRIM(D1888)="","",IFERROR(INDEX('Student Master'!D:D,MATCH(D1888,'Student Master'!B:B,0)),"Not Found"))</f>
        <v/>
      </c>
      <c r="J1888" s="28" t="str">
        <f>IF(TRIM(D1888)="","",IFERROR(INDEX('Student Master'!H:H,MATCH(D1888,'Student Master'!B:B,0)),"Not Found"))</f>
        <v/>
      </c>
      <c r="K1888" s="28" t="str">
        <f>IF(TRIM(D1888)="","",IFERROR(INDEX('Student Master'!N:N,MATCH(D1888,'Student Master'!B:B,0)),"Not Found"))</f>
        <v/>
      </c>
      <c r="L1888" s="28" t="str">
        <f>IF(TRIM(D1888)="","",IFERROR(INDEX('Student Master'!L:L,MATCH(D1888,'Student Master'!B:B,0)),"Not Found"))</f>
        <v/>
      </c>
      <c r="M1888" s="28"/>
      <c r="N1888" s="28"/>
    </row>
    <row r="1889" spans="1:14" x14ac:dyDescent="0.35">
      <c r="A1889" s="28">
        <f t="shared" si="30"/>
        <v>1888</v>
      </c>
      <c r="B1889" s="30"/>
      <c r="C1889" s="28"/>
      <c r="D1889" s="28"/>
      <c r="E1889" s="28"/>
      <c r="F1889" s="28"/>
      <c r="G1889" s="28"/>
      <c r="H1889" s="28" t="str">
        <f>IF(TRIM(D1889)="","",IFERROR(INDEX('Student Master'!C:C,MATCH(D1889,'Student Master'!B:B,0)),"Not Found"))</f>
        <v/>
      </c>
      <c r="I1889" s="28" t="str">
        <f>IF(TRIM(D1889)="","",IFERROR(INDEX('Student Master'!D:D,MATCH(D1889,'Student Master'!B:B,0)),"Not Found"))</f>
        <v/>
      </c>
      <c r="J1889" s="28" t="str">
        <f>IF(TRIM(D1889)="","",IFERROR(INDEX('Student Master'!H:H,MATCH(D1889,'Student Master'!B:B,0)),"Not Found"))</f>
        <v/>
      </c>
      <c r="K1889" s="28" t="str">
        <f>IF(TRIM(D1889)="","",IFERROR(INDEX('Student Master'!N:N,MATCH(D1889,'Student Master'!B:B,0)),"Not Found"))</f>
        <v/>
      </c>
      <c r="L1889" s="28" t="str">
        <f>IF(TRIM(D1889)="","",IFERROR(INDEX('Student Master'!L:L,MATCH(D1889,'Student Master'!B:B,0)),"Not Found"))</f>
        <v/>
      </c>
      <c r="M1889" s="28"/>
      <c r="N1889" s="28"/>
    </row>
    <row r="1890" spans="1:14" x14ac:dyDescent="0.35">
      <c r="A1890" s="28">
        <f t="shared" si="30"/>
        <v>1889</v>
      </c>
      <c r="B1890" s="30"/>
      <c r="C1890" s="28"/>
      <c r="D1890" s="28"/>
      <c r="E1890" s="28"/>
      <c r="F1890" s="28"/>
      <c r="G1890" s="28"/>
      <c r="H1890" s="28" t="str">
        <f>IF(TRIM(D1890)="","",IFERROR(INDEX('Student Master'!C:C,MATCH(D1890,'Student Master'!B:B,0)),"Not Found"))</f>
        <v/>
      </c>
      <c r="I1890" s="28" t="str">
        <f>IF(TRIM(D1890)="","",IFERROR(INDEX('Student Master'!D:D,MATCH(D1890,'Student Master'!B:B,0)),"Not Found"))</f>
        <v/>
      </c>
      <c r="J1890" s="28" t="str">
        <f>IF(TRIM(D1890)="","",IFERROR(INDEX('Student Master'!H:H,MATCH(D1890,'Student Master'!B:B,0)),"Not Found"))</f>
        <v/>
      </c>
      <c r="K1890" s="28" t="str">
        <f>IF(TRIM(D1890)="","",IFERROR(INDEX('Student Master'!N:N,MATCH(D1890,'Student Master'!B:B,0)),"Not Found"))</f>
        <v/>
      </c>
      <c r="L1890" s="28" t="str">
        <f>IF(TRIM(D1890)="","",IFERROR(INDEX('Student Master'!L:L,MATCH(D1890,'Student Master'!B:B,0)),"Not Found"))</f>
        <v/>
      </c>
      <c r="M1890" s="28"/>
      <c r="N1890" s="28"/>
    </row>
    <row r="1891" spans="1:14" x14ac:dyDescent="0.35">
      <c r="A1891" s="28">
        <f t="shared" si="30"/>
        <v>1890</v>
      </c>
      <c r="B1891" s="30"/>
      <c r="C1891" s="28"/>
      <c r="D1891" s="28"/>
      <c r="E1891" s="28"/>
      <c r="F1891" s="28"/>
      <c r="G1891" s="28"/>
      <c r="H1891" s="28" t="str">
        <f>IF(TRIM(D1891)="","",IFERROR(INDEX('Student Master'!C:C,MATCH(D1891,'Student Master'!B:B,0)),"Not Found"))</f>
        <v/>
      </c>
      <c r="I1891" s="28" t="str">
        <f>IF(TRIM(D1891)="","",IFERROR(INDEX('Student Master'!D:D,MATCH(D1891,'Student Master'!B:B,0)),"Not Found"))</f>
        <v/>
      </c>
      <c r="J1891" s="28" t="str">
        <f>IF(TRIM(D1891)="","",IFERROR(INDEX('Student Master'!H:H,MATCH(D1891,'Student Master'!B:B,0)),"Not Found"))</f>
        <v/>
      </c>
      <c r="K1891" s="28" t="str">
        <f>IF(TRIM(D1891)="","",IFERROR(INDEX('Student Master'!N:N,MATCH(D1891,'Student Master'!B:B,0)),"Not Found"))</f>
        <v/>
      </c>
      <c r="L1891" s="28" t="str">
        <f>IF(TRIM(D1891)="","",IFERROR(INDEX('Student Master'!L:L,MATCH(D1891,'Student Master'!B:B,0)),"Not Found"))</f>
        <v/>
      </c>
      <c r="M1891" s="28"/>
      <c r="N1891" s="28"/>
    </row>
    <row r="1892" spans="1:14" x14ac:dyDescent="0.35">
      <c r="A1892" s="28">
        <f t="shared" si="30"/>
        <v>1891</v>
      </c>
      <c r="B1892" s="30"/>
      <c r="C1892" s="28"/>
      <c r="D1892" s="28"/>
      <c r="E1892" s="28"/>
      <c r="F1892" s="28"/>
      <c r="G1892" s="28"/>
      <c r="H1892" s="28" t="str">
        <f>IF(TRIM(D1892)="","",IFERROR(INDEX('Student Master'!C:C,MATCH(D1892,'Student Master'!B:B,0)),"Not Found"))</f>
        <v/>
      </c>
      <c r="I1892" s="28" t="str">
        <f>IF(TRIM(D1892)="","",IFERROR(INDEX('Student Master'!D:D,MATCH(D1892,'Student Master'!B:B,0)),"Not Found"))</f>
        <v/>
      </c>
      <c r="J1892" s="28" t="str">
        <f>IF(TRIM(D1892)="","",IFERROR(INDEX('Student Master'!H:H,MATCH(D1892,'Student Master'!B:B,0)),"Not Found"))</f>
        <v/>
      </c>
      <c r="K1892" s="28" t="str">
        <f>IF(TRIM(D1892)="","",IFERROR(INDEX('Student Master'!N:N,MATCH(D1892,'Student Master'!B:B,0)),"Not Found"))</f>
        <v/>
      </c>
      <c r="L1892" s="28" t="str">
        <f>IF(TRIM(D1892)="","",IFERROR(INDEX('Student Master'!L:L,MATCH(D1892,'Student Master'!B:B,0)),"Not Found"))</f>
        <v/>
      </c>
      <c r="M1892" s="28"/>
      <c r="N1892" s="28"/>
    </row>
    <row r="1893" spans="1:14" x14ac:dyDescent="0.35">
      <c r="A1893" s="28">
        <f t="shared" si="30"/>
        <v>1892</v>
      </c>
      <c r="B1893" s="30"/>
      <c r="C1893" s="28"/>
      <c r="D1893" s="28"/>
      <c r="E1893" s="28"/>
      <c r="F1893" s="28"/>
      <c r="G1893" s="28"/>
      <c r="H1893" s="28" t="str">
        <f>IF(TRIM(D1893)="","",IFERROR(INDEX('Student Master'!C:C,MATCH(D1893,'Student Master'!B:B,0)),"Not Found"))</f>
        <v/>
      </c>
      <c r="I1893" s="28" t="str">
        <f>IF(TRIM(D1893)="","",IFERROR(INDEX('Student Master'!D:D,MATCH(D1893,'Student Master'!B:B,0)),"Not Found"))</f>
        <v/>
      </c>
      <c r="J1893" s="28" t="str">
        <f>IF(TRIM(D1893)="","",IFERROR(INDEX('Student Master'!H:H,MATCH(D1893,'Student Master'!B:B,0)),"Not Found"))</f>
        <v/>
      </c>
      <c r="K1893" s="28" t="str">
        <f>IF(TRIM(D1893)="","",IFERROR(INDEX('Student Master'!N:N,MATCH(D1893,'Student Master'!B:B,0)),"Not Found"))</f>
        <v/>
      </c>
      <c r="L1893" s="28" t="str">
        <f>IF(TRIM(D1893)="","",IFERROR(INDEX('Student Master'!L:L,MATCH(D1893,'Student Master'!B:B,0)),"Not Found"))</f>
        <v/>
      </c>
      <c r="M1893" s="28"/>
      <c r="N1893" s="28"/>
    </row>
    <row r="1894" spans="1:14" x14ac:dyDescent="0.35">
      <c r="A1894" s="28">
        <f t="shared" si="30"/>
        <v>1893</v>
      </c>
      <c r="B1894" s="30"/>
      <c r="C1894" s="28"/>
      <c r="D1894" s="28"/>
      <c r="E1894" s="28"/>
      <c r="F1894" s="28"/>
      <c r="G1894" s="28"/>
      <c r="H1894" s="28" t="str">
        <f>IF(TRIM(D1894)="","",IFERROR(INDEX('Student Master'!C:C,MATCH(D1894,'Student Master'!B:B,0)),"Not Found"))</f>
        <v/>
      </c>
      <c r="I1894" s="28" t="str">
        <f>IF(TRIM(D1894)="","",IFERROR(INDEX('Student Master'!D:D,MATCH(D1894,'Student Master'!B:B,0)),"Not Found"))</f>
        <v/>
      </c>
      <c r="J1894" s="28" t="str">
        <f>IF(TRIM(D1894)="","",IFERROR(INDEX('Student Master'!H:H,MATCH(D1894,'Student Master'!B:B,0)),"Not Found"))</f>
        <v/>
      </c>
      <c r="K1894" s="28" t="str">
        <f>IF(TRIM(D1894)="","",IFERROR(INDEX('Student Master'!N:N,MATCH(D1894,'Student Master'!B:B,0)),"Not Found"))</f>
        <v/>
      </c>
      <c r="L1894" s="28" t="str">
        <f>IF(TRIM(D1894)="","",IFERROR(INDEX('Student Master'!L:L,MATCH(D1894,'Student Master'!B:B,0)),"Not Found"))</f>
        <v/>
      </c>
      <c r="M1894" s="28"/>
      <c r="N1894" s="28"/>
    </row>
    <row r="1895" spans="1:14" x14ac:dyDescent="0.35">
      <c r="A1895" s="28">
        <f t="shared" si="30"/>
        <v>1894</v>
      </c>
      <c r="B1895" s="30"/>
      <c r="C1895" s="28"/>
      <c r="D1895" s="28"/>
      <c r="E1895" s="28"/>
      <c r="F1895" s="28"/>
      <c r="G1895" s="28"/>
      <c r="H1895" s="28" t="str">
        <f>IF(TRIM(D1895)="","",IFERROR(INDEX('Student Master'!C:C,MATCH(D1895,'Student Master'!B:B,0)),"Not Found"))</f>
        <v/>
      </c>
      <c r="I1895" s="28" t="str">
        <f>IF(TRIM(D1895)="","",IFERROR(INDEX('Student Master'!D:D,MATCH(D1895,'Student Master'!B:B,0)),"Not Found"))</f>
        <v/>
      </c>
      <c r="J1895" s="28" t="str">
        <f>IF(TRIM(D1895)="","",IFERROR(INDEX('Student Master'!H:H,MATCH(D1895,'Student Master'!B:B,0)),"Not Found"))</f>
        <v/>
      </c>
      <c r="K1895" s="28" t="str">
        <f>IF(TRIM(D1895)="","",IFERROR(INDEX('Student Master'!N:N,MATCH(D1895,'Student Master'!B:B,0)),"Not Found"))</f>
        <v/>
      </c>
      <c r="L1895" s="28" t="str">
        <f>IF(TRIM(D1895)="","",IFERROR(INDEX('Student Master'!L:L,MATCH(D1895,'Student Master'!B:B,0)),"Not Found"))</f>
        <v/>
      </c>
      <c r="M1895" s="28"/>
      <c r="N1895" s="28"/>
    </row>
    <row r="1896" spans="1:14" x14ac:dyDescent="0.35">
      <c r="A1896" s="28">
        <f t="shared" si="30"/>
        <v>1895</v>
      </c>
      <c r="B1896" s="30"/>
      <c r="C1896" s="28"/>
      <c r="D1896" s="28"/>
      <c r="E1896" s="28"/>
      <c r="F1896" s="28"/>
      <c r="G1896" s="28"/>
      <c r="H1896" s="28" t="str">
        <f>IF(TRIM(D1896)="","",IFERROR(INDEX('Student Master'!C:C,MATCH(D1896,'Student Master'!B:B,0)),"Not Found"))</f>
        <v/>
      </c>
      <c r="I1896" s="28" t="str">
        <f>IF(TRIM(D1896)="","",IFERROR(INDEX('Student Master'!D:D,MATCH(D1896,'Student Master'!B:B,0)),"Not Found"))</f>
        <v/>
      </c>
      <c r="J1896" s="28" t="str">
        <f>IF(TRIM(D1896)="","",IFERROR(INDEX('Student Master'!H:H,MATCH(D1896,'Student Master'!B:B,0)),"Not Found"))</f>
        <v/>
      </c>
      <c r="K1896" s="28" t="str">
        <f>IF(TRIM(D1896)="","",IFERROR(INDEX('Student Master'!N:N,MATCH(D1896,'Student Master'!B:B,0)),"Not Found"))</f>
        <v/>
      </c>
      <c r="L1896" s="28" t="str">
        <f>IF(TRIM(D1896)="","",IFERROR(INDEX('Student Master'!L:L,MATCH(D1896,'Student Master'!B:B,0)),"Not Found"))</f>
        <v/>
      </c>
      <c r="M1896" s="28"/>
      <c r="N1896" s="28"/>
    </row>
    <row r="1897" spans="1:14" x14ac:dyDescent="0.35">
      <c r="A1897" s="28">
        <f t="shared" si="30"/>
        <v>1896</v>
      </c>
      <c r="B1897" s="30"/>
      <c r="C1897" s="28"/>
      <c r="D1897" s="28"/>
      <c r="E1897" s="28"/>
      <c r="F1897" s="28"/>
      <c r="G1897" s="28"/>
      <c r="H1897" s="28" t="str">
        <f>IF(TRIM(D1897)="","",IFERROR(INDEX('Student Master'!C:C,MATCH(D1897,'Student Master'!B:B,0)),"Not Found"))</f>
        <v/>
      </c>
      <c r="I1897" s="28" t="str">
        <f>IF(TRIM(D1897)="","",IFERROR(INDEX('Student Master'!D:D,MATCH(D1897,'Student Master'!B:B,0)),"Not Found"))</f>
        <v/>
      </c>
      <c r="J1897" s="28" t="str">
        <f>IF(TRIM(D1897)="","",IFERROR(INDEX('Student Master'!H:H,MATCH(D1897,'Student Master'!B:B,0)),"Not Found"))</f>
        <v/>
      </c>
      <c r="K1897" s="28" t="str">
        <f>IF(TRIM(D1897)="","",IFERROR(INDEX('Student Master'!N:N,MATCH(D1897,'Student Master'!B:B,0)),"Not Found"))</f>
        <v/>
      </c>
      <c r="L1897" s="28" t="str">
        <f>IF(TRIM(D1897)="","",IFERROR(INDEX('Student Master'!L:L,MATCH(D1897,'Student Master'!B:B,0)),"Not Found"))</f>
        <v/>
      </c>
      <c r="M1897" s="28"/>
      <c r="N1897" s="28"/>
    </row>
    <row r="1898" spans="1:14" x14ac:dyDescent="0.35">
      <c r="A1898" s="28">
        <f t="shared" si="30"/>
        <v>1897</v>
      </c>
      <c r="B1898" s="30"/>
      <c r="C1898" s="28"/>
      <c r="D1898" s="28"/>
      <c r="E1898" s="28"/>
      <c r="F1898" s="28"/>
      <c r="G1898" s="28"/>
      <c r="H1898" s="28" t="str">
        <f>IF(TRIM(D1898)="","",IFERROR(INDEX('Student Master'!C:C,MATCH(D1898,'Student Master'!B:B,0)),"Not Found"))</f>
        <v/>
      </c>
      <c r="I1898" s="28" t="str">
        <f>IF(TRIM(D1898)="","",IFERROR(INDEX('Student Master'!D:D,MATCH(D1898,'Student Master'!B:B,0)),"Not Found"))</f>
        <v/>
      </c>
      <c r="J1898" s="28" t="str">
        <f>IF(TRIM(D1898)="","",IFERROR(INDEX('Student Master'!H:H,MATCH(D1898,'Student Master'!B:B,0)),"Not Found"))</f>
        <v/>
      </c>
      <c r="K1898" s="28" t="str">
        <f>IF(TRIM(D1898)="","",IFERROR(INDEX('Student Master'!N:N,MATCH(D1898,'Student Master'!B:B,0)),"Not Found"))</f>
        <v/>
      </c>
      <c r="L1898" s="28" t="str">
        <f>IF(TRIM(D1898)="","",IFERROR(INDEX('Student Master'!L:L,MATCH(D1898,'Student Master'!B:B,0)),"Not Found"))</f>
        <v/>
      </c>
      <c r="M1898" s="28"/>
      <c r="N1898" s="28"/>
    </row>
    <row r="1899" spans="1:14" x14ac:dyDescent="0.35">
      <c r="A1899" s="28">
        <f t="shared" si="30"/>
        <v>1898</v>
      </c>
      <c r="B1899" s="30"/>
      <c r="C1899" s="28"/>
      <c r="D1899" s="28"/>
      <c r="E1899" s="28"/>
      <c r="F1899" s="28"/>
      <c r="G1899" s="28"/>
      <c r="H1899" s="28" t="str">
        <f>IF(TRIM(D1899)="","",IFERROR(INDEX('Student Master'!C:C,MATCH(D1899,'Student Master'!B:B,0)),"Not Found"))</f>
        <v/>
      </c>
      <c r="I1899" s="28" t="str">
        <f>IF(TRIM(D1899)="","",IFERROR(INDEX('Student Master'!D:D,MATCH(D1899,'Student Master'!B:B,0)),"Not Found"))</f>
        <v/>
      </c>
      <c r="J1899" s="28" t="str">
        <f>IF(TRIM(D1899)="","",IFERROR(INDEX('Student Master'!H:H,MATCH(D1899,'Student Master'!B:B,0)),"Not Found"))</f>
        <v/>
      </c>
      <c r="K1899" s="28" t="str">
        <f>IF(TRIM(D1899)="","",IFERROR(INDEX('Student Master'!N:N,MATCH(D1899,'Student Master'!B:B,0)),"Not Found"))</f>
        <v/>
      </c>
      <c r="L1899" s="28" t="str">
        <f>IF(TRIM(D1899)="","",IFERROR(INDEX('Student Master'!L:L,MATCH(D1899,'Student Master'!B:B,0)),"Not Found"))</f>
        <v/>
      </c>
      <c r="M1899" s="28"/>
      <c r="N1899" s="28"/>
    </row>
    <row r="1900" spans="1:14" x14ac:dyDescent="0.35">
      <c r="A1900" s="28">
        <f t="shared" si="30"/>
        <v>1899</v>
      </c>
      <c r="B1900" s="30"/>
      <c r="C1900" s="28"/>
      <c r="D1900" s="28"/>
      <c r="E1900" s="28"/>
      <c r="F1900" s="28"/>
      <c r="G1900" s="28"/>
      <c r="H1900" s="28" t="str">
        <f>IF(TRIM(D1900)="","",IFERROR(INDEX('Student Master'!C:C,MATCH(D1900,'Student Master'!B:B,0)),"Not Found"))</f>
        <v/>
      </c>
      <c r="I1900" s="28" t="str">
        <f>IF(TRIM(D1900)="","",IFERROR(INDEX('Student Master'!D:D,MATCH(D1900,'Student Master'!B:B,0)),"Not Found"))</f>
        <v/>
      </c>
      <c r="J1900" s="28" t="str">
        <f>IF(TRIM(D1900)="","",IFERROR(INDEX('Student Master'!H:H,MATCH(D1900,'Student Master'!B:B,0)),"Not Found"))</f>
        <v/>
      </c>
      <c r="K1900" s="28" t="str">
        <f>IF(TRIM(D1900)="","",IFERROR(INDEX('Student Master'!N:N,MATCH(D1900,'Student Master'!B:B,0)),"Not Found"))</f>
        <v/>
      </c>
      <c r="L1900" s="28" t="str">
        <f>IF(TRIM(D1900)="","",IFERROR(INDEX('Student Master'!L:L,MATCH(D1900,'Student Master'!B:B,0)),"Not Found"))</f>
        <v/>
      </c>
      <c r="M1900" s="28"/>
      <c r="N1900" s="28"/>
    </row>
    <row r="1901" spans="1:14" x14ac:dyDescent="0.35">
      <c r="A1901" s="28">
        <f t="shared" si="30"/>
        <v>1900</v>
      </c>
      <c r="B1901" s="30"/>
      <c r="C1901" s="28"/>
      <c r="D1901" s="28"/>
      <c r="E1901" s="28"/>
      <c r="F1901" s="28"/>
      <c r="G1901" s="28"/>
      <c r="H1901" s="28" t="str">
        <f>IF(TRIM(D1901)="","",IFERROR(INDEX('Student Master'!C:C,MATCH(D1901,'Student Master'!B:B,0)),"Not Found"))</f>
        <v/>
      </c>
      <c r="I1901" s="28" t="str">
        <f>IF(TRIM(D1901)="","",IFERROR(INDEX('Student Master'!D:D,MATCH(D1901,'Student Master'!B:B,0)),"Not Found"))</f>
        <v/>
      </c>
      <c r="J1901" s="28" t="str">
        <f>IF(TRIM(D1901)="","",IFERROR(INDEX('Student Master'!H:H,MATCH(D1901,'Student Master'!B:B,0)),"Not Found"))</f>
        <v/>
      </c>
      <c r="K1901" s="28" t="str">
        <f>IF(TRIM(D1901)="","",IFERROR(INDEX('Student Master'!N:N,MATCH(D1901,'Student Master'!B:B,0)),"Not Found"))</f>
        <v/>
      </c>
      <c r="L1901" s="28" t="str">
        <f>IF(TRIM(D1901)="","",IFERROR(INDEX('Student Master'!L:L,MATCH(D1901,'Student Master'!B:B,0)),"Not Found"))</f>
        <v/>
      </c>
      <c r="M1901" s="28"/>
      <c r="N1901" s="28"/>
    </row>
    <row r="1902" spans="1:14" x14ac:dyDescent="0.35">
      <c r="A1902" s="28">
        <f t="shared" si="30"/>
        <v>1901</v>
      </c>
      <c r="B1902" s="30"/>
      <c r="C1902" s="28"/>
      <c r="D1902" s="28"/>
      <c r="E1902" s="28"/>
      <c r="F1902" s="28"/>
      <c r="G1902" s="28"/>
      <c r="H1902" s="28" t="str">
        <f>IF(TRIM(D1902)="","",IFERROR(INDEX('Student Master'!C:C,MATCH(D1902,'Student Master'!B:B,0)),"Not Found"))</f>
        <v/>
      </c>
      <c r="I1902" s="28" t="str">
        <f>IF(TRIM(D1902)="","",IFERROR(INDEX('Student Master'!D:D,MATCH(D1902,'Student Master'!B:B,0)),"Not Found"))</f>
        <v/>
      </c>
      <c r="J1902" s="28" t="str">
        <f>IF(TRIM(D1902)="","",IFERROR(INDEX('Student Master'!H:H,MATCH(D1902,'Student Master'!B:B,0)),"Not Found"))</f>
        <v/>
      </c>
      <c r="K1902" s="28" t="str">
        <f>IF(TRIM(D1902)="","",IFERROR(INDEX('Student Master'!N:N,MATCH(D1902,'Student Master'!B:B,0)),"Not Found"))</f>
        <v/>
      </c>
      <c r="L1902" s="28" t="str">
        <f>IF(TRIM(D1902)="","",IFERROR(INDEX('Student Master'!L:L,MATCH(D1902,'Student Master'!B:B,0)),"Not Found"))</f>
        <v/>
      </c>
      <c r="M1902" s="28"/>
      <c r="N1902" s="28"/>
    </row>
    <row r="1903" spans="1:14" x14ac:dyDescent="0.35">
      <c r="A1903" s="28">
        <f t="shared" si="30"/>
        <v>1902</v>
      </c>
      <c r="B1903" s="30"/>
      <c r="C1903" s="28"/>
      <c r="D1903" s="28"/>
      <c r="E1903" s="28"/>
      <c r="F1903" s="28"/>
      <c r="G1903" s="28"/>
      <c r="H1903" s="28" t="str">
        <f>IF(TRIM(D1903)="","",IFERROR(INDEX('Student Master'!C:C,MATCH(D1903,'Student Master'!B:B,0)),"Not Found"))</f>
        <v/>
      </c>
      <c r="I1903" s="28" t="str">
        <f>IF(TRIM(D1903)="","",IFERROR(INDEX('Student Master'!D:D,MATCH(D1903,'Student Master'!B:B,0)),"Not Found"))</f>
        <v/>
      </c>
      <c r="J1903" s="28" t="str">
        <f>IF(TRIM(D1903)="","",IFERROR(INDEX('Student Master'!H:H,MATCH(D1903,'Student Master'!B:B,0)),"Not Found"))</f>
        <v/>
      </c>
      <c r="K1903" s="28" t="str">
        <f>IF(TRIM(D1903)="","",IFERROR(INDEX('Student Master'!N:N,MATCH(D1903,'Student Master'!B:B,0)),"Not Found"))</f>
        <v/>
      </c>
      <c r="L1903" s="28" t="str">
        <f>IF(TRIM(D1903)="","",IFERROR(INDEX('Student Master'!L:L,MATCH(D1903,'Student Master'!B:B,0)),"Not Found"))</f>
        <v/>
      </c>
      <c r="M1903" s="28"/>
      <c r="N1903" s="28"/>
    </row>
    <row r="1904" spans="1:14" x14ac:dyDescent="0.35">
      <c r="A1904" s="28">
        <f t="shared" si="30"/>
        <v>1903</v>
      </c>
      <c r="B1904" s="30"/>
      <c r="C1904" s="28"/>
      <c r="D1904" s="28"/>
      <c r="E1904" s="28"/>
      <c r="F1904" s="28"/>
      <c r="G1904" s="28"/>
      <c r="H1904" s="28" t="str">
        <f>IF(TRIM(D1904)="","",IFERROR(INDEX('Student Master'!C:C,MATCH(D1904,'Student Master'!B:B,0)),"Not Found"))</f>
        <v/>
      </c>
      <c r="I1904" s="28" t="str">
        <f>IF(TRIM(D1904)="","",IFERROR(INDEX('Student Master'!D:D,MATCH(D1904,'Student Master'!B:B,0)),"Not Found"))</f>
        <v/>
      </c>
      <c r="J1904" s="28" t="str">
        <f>IF(TRIM(D1904)="","",IFERROR(INDEX('Student Master'!H:H,MATCH(D1904,'Student Master'!B:B,0)),"Not Found"))</f>
        <v/>
      </c>
      <c r="K1904" s="28" t="str">
        <f>IF(TRIM(D1904)="","",IFERROR(INDEX('Student Master'!N:N,MATCH(D1904,'Student Master'!B:B,0)),"Not Found"))</f>
        <v/>
      </c>
      <c r="L1904" s="28" t="str">
        <f>IF(TRIM(D1904)="","",IFERROR(INDEX('Student Master'!L:L,MATCH(D1904,'Student Master'!B:B,0)),"Not Found"))</f>
        <v/>
      </c>
      <c r="M1904" s="28"/>
      <c r="N1904" s="28"/>
    </row>
    <row r="1905" spans="1:14" x14ac:dyDescent="0.35">
      <c r="A1905" s="28">
        <f t="shared" si="30"/>
        <v>1904</v>
      </c>
      <c r="B1905" s="30"/>
      <c r="C1905" s="28"/>
      <c r="D1905" s="28"/>
      <c r="E1905" s="28"/>
      <c r="F1905" s="28"/>
      <c r="G1905" s="28"/>
      <c r="H1905" s="28" t="str">
        <f>IF(TRIM(D1905)="","",IFERROR(INDEX('Student Master'!C:C,MATCH(D1905,'Student Master'!B:B,0)),"Not Found"))</f>
        <v/>
      </c>
      <c r="I1905" s="28" t="str">
        <f>IF(TRIM(D1905)="","",IFERROR(INDEX('Student Master'!D:D,MATCH(D1905,'Student Master'!B:B,0)),"Not Found"))</f>
        <v/>
      </c>
      <c r="J1905" s="28" t="str">
        <f>IF(TRIM(D1905)="","",IFERROR(INDEX('Student Master'!H:H,MATCH(D1905,'Student Master'!B:B,0)),"Not Found"))</f>
        <v/>
      </c>
      <c r="K1905" s="28" t="str">
        <f>IF(TRIM(D1905)="","",IFERROR(INDEX('Student Master'!N:N,MATCH(D1905,'Student Master'!B:B,0)),"Not Found"))</f>
        <v/>
      </c>
      <c r="L1905" s="28" t="str">
        <f>IF(TRIM(D1905)="","",IFERROR(INDEX('Student Master'!L:L,MATCH(D1905,'Student Master'!B:B,0)),"Not Found"))</f>
        <v/>
      </c>
      <c r="M1905" s="28"/>
      <c r="N1905" s="28"/>
    </row>
    <row r="1906" spans="1:14" x14ac:dyDescent="0.35">
      <c r="A1906" s="28">
        <f t="shared" si="30"/>
        <v>1905</v>
      </c>
      <c r="B1906" s="30"/>
      <c r="C1906" s="28"/>
      <c r="D1906" s="28"/>
      <c r="E1906" s="28"/>
      <c r="F1906" s="28"/>
      <c r="G1906" s="28"/>
      <c r="H1906" s="28" t="str">
        <f>IF(TRIM(D1906)="","",IFERROR(INDEX('Student Master'!C:C,MATCH(D1906,'Student Master'!B:B,0)),"Not Found"))</f>
        <v/>
      </c>
      <c r="I1906" s="28" t="str">
        <f>IF(TRIM(D1906)="","",IFERROR(INDEX('Student Master'!D:D,MATCH(D1906,'Student Master'!B:B,0)),"Not Found"))</f>
        <v/>
      </c>
      <c r="J1906" s="28" t="str">
        <f>IF(TRIM(D1906)="","",IFERROR(INDEX('Student Master'!H:H,MATCH(D1906,'Student Master'!B:B,0)),"Not Found"))</f>
        <v/>
      </c>
      <c r="K1906" s="28" t="str">
        <f>IF(TRIM(D1906)="","",IFERROR(INDEX('Student Master'!N:N,MATCH(D1906,'Student Master'!B:B,0)),"Not Found"))</f>
        <v/>
      </c>
      <c r="L1906" s="28" t="str">
        <f>IF(TRIM(D1906)="","",IFERROR(INDEX('Student Master'!L:L,MATCH(D1906,'Student Master'!B:B,0)),"Not Found"))</f>
        <v/>
      </c>
      <c r="M1906" s="28"/>
      <c r="N1906" s="28"/>
    </row>
    <row r="1907" spans="1:14" x14ac:dyDescent="0.35">
      <c r="A1907" s="28">
        <f t="shared" si="30"/>
        <v>1906</v>
      </c>
      <c r="B1907" s="30"/>
      <c r="C1907" s="28"/>
      <c r="D1907" s="28"/>
      <c r="E1907" s="28"/>
      <c r="F1907" s="28"/>
      <c r="G1907" s="28"/>
      <c r="H1907" s="28" t="str">
        <f>IF(TRIM(D1907)="","",IFERROR(INDEX('Student Master'!C:C,MATCH(D1907,'Student Master'!B:B,0)),"Not Found"))</f>
        <v/>
      </c>
      <c r="I1907" s="28" t="str">
        <f>IF(TRIM(D1907)="","",IFERROR(INDEX('Student Master'!D:D,MATCH(D1907,'Student Master'!B:B,0)),"Not Found"))</f>
        <v/>
      </c>
      <c r="J1907" s="28" t="str">
        <f>IF(TRIM(D1907)="","",IFERROR(INDEX('Student Master'!H:H,MATCH(D1907,'Student Master'!B:B,0)),"Not Found"))</f>
        <v/>
      </c>
      <c r="K1907" s="28" t="str">
        <f>IF(TRIM(D1907)="","",IFERROR(INDEX('Student Master'!N:N,MATCH(D1907,'Student Master'!B:B,0)),"Not Found"))</f>
        <v/>
      </c>
      <c r="L1907" s="28" t="str">
        <f>IF(TRIM(D1907)="","",IFERROR(INDEX('Student Master'!L:L,MATCH(D1907,'Student Master'!B:B,0)),"Not Found"))</f>
        <v/>
      </c>
      <c r="M1907" s="28"/>
      <c r="N1907" s="28"/>
    </row>
    <row r="1908" spans="1:14" x14ac:dyDescent="0.35">
      <c r="A1908" s="28">
        <f t="shared" si="30"/>
        <v>1907</v>
      </c>
      <c r="B1908" s="30"/>
      <c r="C1908" s="28"/>
      <c r="D1908" s="28"/>
      <c r="E1908" s="28"/>
      <c r="F1908" s="28"/>
      <c r="G1908" s="28"/>
      <c r="H1908" s="28" t="str">
        <f>IF(TRIM(D1908)="","",IFERROR(INDEX('Student Master'!C:C,MATCH(D1908,'Student Master'!B:B,0)),"Not Found"))</f>
        <v/>
      </c>
      <c r="I1908" s="28" t="str">
        <f>IF(TRIM(D1908)="","",IFERROR(INDEX('Student Master'!D:D,MATCH(D1908,'Student Master'!B:B,0)),"Not Found"))</f>
        <v/>
      </c>
      <c r="J1908" s="28" t="str">
        <f>IF(TRIM(D1908)="","",IFERROR(INDEX('Student Master'!H:H,MATCH(D1908,'Student Master'!B:B,0)),"Not Found"))</f>
        <v/>
      </c>
      <c r="K1908" s="28" t="str">
        <f>IF(TRIM(D1908)="","",IFERROR(INDEX('Student Master'!N:N,MATCH(D1908,'Student Master'!B:B,0)),"Not Found"))</f>
        <v/>
      </c>
      <c r="L1908" s="28" t="str">
        <f>IF(TRIM(D1908)="","",IFERROR(INDEX('Student Master'!L:L,MATCH(D1908,'Student Master'!B:B,0)),"Not Found"))</f>
        <v/>
      </c>
      <c r="M1908" s="28"/>
      <c r="N1908" s="28"/>
    </row>
    <row r="1909" spans="1:14" x14ac:dyDescent="0.35">
      <c r="A1909" s="28">
        <f t="shared" si="30"/>
        <v>1908</v>
      </c>
      <c r="B1909" s="30"/>
      <c r="C1909" s="28"/>
      <c r="D1909" s="28"/>
      <c r="E1909" s="28"/>
      <c r="F1909" s="28"/>
      <c r="G1909" s="28"/>
      <c r="H1909" s="28" t="str">
        <f>IF(TRIM(D1909)="","",IFERROR(INDEX('Student Master'!C:C,MATCH(D1909,'Student Master'!B:B,0)),"Not Found"))</f>
        <v/>
      </c>
      <c r="I1909" s="28" t="str">
        <f>IF(TRIM(D1909)="","",IFERROR(INDEX('Student Master'!D:D,MATCH(D1909,'Student Master'!B:B,0)),"Not Found"))</f>
        <v/>
      </c>
      <c r="J1909" s="28" t="str">
        <f>IF(TRIM(D1909)="","",IFERROR(INDEX('Student Master'!H:H,MATCH(D1909,'Student Master'!B:B,0)),"Not Found"))</f>
        <v/>
      </c>
      <c r="K1909" s="28" t="str">
        <f>IF(TRIM(D1909)="","",IFERROR(INDEX('Student Master'!N:N,MATCH(D1909,'Student Master'!B:B,0)),"Not Found"))</f>
        <v/>
      </c>
      <c r="L1909" s="28" t="str">
        <f>IF(TRIM(D1909)="","",IFERROR(INDEX('Student Master'!L:L,MATCH(D1909,'Student Master'!B:B,0)),"Not Found"))</f>
        <v/>
      </c>
      <c r="M1909" s="28"/>
      <c r="N1909" s="28"/>
    </row>
    <row r="1910" spans="1:14" x14ac:dyDescent="0.35">
      <c r="A1910" s="28">
        <f t="shared" si="30"/>
        <v>1909</v>
      </c>
      <c r="B1910" s="30"/>
      <c r="C1910" s="28"/>
      <c r="D1910" s="28"/>
      <c r="E1910" s="28"/>
      <c r="F1910" s="28"/>
      <c r="G1910" s="28"/>
      <c r="H1910" s="28" t="str">
        <f>IF(TRIM(D1910)="","",IFERROR(INDEX('Student Master'!C:C,MATCH(D1910,'Student Master'!B:B,0)),"Not Found"))</f>
        <v/>
      </c>
      <c r="I1910" s="28" t="str">
        <f>IF(TRIM(D1910)="","",IFERROR(INDEX('Student Master'!D:D,MATCH(D1910,'Student Master'!B:B,0)),"Not Found"))</f>
        <v/>
      </c>
      <c r="J1910" s="28" t="str">
        <f>IF(TRIM(D1910)="","",IFERROR(INDEX('Student Master'!H:H,MATCH(D1910,'Student Master'!B:B,0)),"Not Found"))</f>
        <v/>
      </c>
      <c r="K1910" s="28" t="str">
        <f>IF(TRIM(D1910)="","",IFERROR(INDEX('Student Master'!N:N,MATCH(D1910,'Student Master'!B:B,0)),"Not Found"))</f>
        <v/>
      </c>
      <c r="L1910" s="28" t="str">
        <f>IF(TRIM(D1910)="","",IFERROR(INDEX('Student Master'!L:L,MATCH(D1910,'Student Master'!B:B,0)),"Not Found"))</f>
        <v/>
      </c>
      <c r="M1910" s="28"/>
      <c r="N1910" s="28"/>
    </row>
    <row r="1911" spans="1:14" x14ac:dyDescent="0.35">
      <c r="A1911" s="28">
        <f t="shared" si="30"/>
        <v>1910</v>
      </c>
      <c r="B1911" s="30"/>
      <c r="C1911" s="28"/>
      <c r="D1911" s="28"/>
      <c r="E1911" s="28"/>
      <c r="F1911" s="28"/>
      <c r="G1911" s="28"/>
      <c r="H1911" s="28" t="str">
        <f>IF(TRIM(D1911)="","",IFERROR(INDEX('Student Master'!C:C,MATCH(D1911,'Student Master'!B:B,0)),"Not Found"))</f>
        <v/>
      </c>
      <c r="I1911" s="28" t="str">
        <f>IF(TRIM(D1911)="","",IFERROR(INDEX('Student Master'!D:D,MATCH(D1911,'Student Master'!B:B,0)),"Not Found"))</f>
        <v/>
      </c>
      <c r="J1911" s="28" t="str">
        <f>IF(TRIM(D1911)="","",IFERROR(INDEX('Student Master'!H:H,MATCH(D1911,'Student Master'!B:B,0)),"Not Found"))</f>
        <v/>
      </c>
      <c r="K1911" s="28" t="str">
        <f>IF(TRIM(D1911)="","",IFERROR(INDEX('Student Master'!N:N,MATCH(D1911,'Student Master'!B:B,0)),"Not Found"))</f>
        <v/>
      </c>
      <c r="L1911" s="28" t="str">
        <f>IF(TRIM(D1911)="","",IFERROR(INDEX('Student Master'!L:L,MATCH(D1911,'Student Master'!B:B,0)),"Not Found"))</f>
        <v/>
      </c>
      <c r="M1911" s="28"/>
      <c r="N1911" s="28"/>
    </row>
    <row r="1912" spans="1:14" x14ac:dyDescent="0.35">
      <c r="A1912" s="28">
        <f t="shared" si="30"/>
        <v>1911</v>
      </c>
      <c r="B1912" s="30"/>
      <c r="C1912" s="28"/>
      <c r="D1912" s="28"/>
      <c r="E1912" s="28"/>
      <c r="F1912" s="28"/>
      <c r="G1912" s="28"/>
      <c r="H1912" s="28" t="str">
        <f>IF(TRIM(D1912)="","",IFERROR(INDEX('Student Master'!C:C,MATCH(D1912,'Student Master'!B:B,0)),"Not Found"))</f>
        <v/>
      </c>
      <c r="I1912" s="28" t="str">
        <f>IF(TRIM(D1912)="","",IFERROR(INDEX('Student Master'!D:D,MATCH(D1912,'Student Master'!B:B,0)),"Not Found"))</f>
        <v/>
      </c>
      <c r="J1912" s="28" t="str">
        <f>IF(TRIM(D1912)="","",IFERROR(INDEX('Student Master'!H:H,MATCH(D1912,'Student Master'!B:B,0)),"Not Found"))</f>
        <v/>
      </c>
      <c r="K1912" s="28" t="str">
        <f>IF(TRIM(D1912)="","",IFERROR(INDEX('Student Master'!N:N,MATCH(D1912,'Student Master'!B:B,0)),"Not Found"))</f>
        <v/>
      </c>
      <c r="L1912" s="28" t="str">
        <f>IF(TRIM(D1912)="","",IFERROR(INDEX('Student Master'!L:L,MATCH(D1912,'Student Master'!B:B,0)),"Not Found"))</f>
        <v/>
      </c>
      <c r="M1912" s="28"/>
      <c r="N1912" s="28"/>
    </row>
    <row r="1913" spans="1:14" x14ac:dyDescent="0.35">
      <c r="A1913" s="28">
        <f t="shared" si="30"/>
        <v>1912</v>
      </c>
      <c r="B1913" s="30"/>
      <c r="C1913" s="28"/>
      <c r="D1913" s="28"/>
      <c r="E1913" s="28"/>
      <c r="F1913" s="28"/>
      <c r="G1913" s="28"/>
      <c r="H1913" s="28" t="str">
        <f>IF(TRIM(D1913)="","",IFERROR(INDEX('Student Master'!C:C,MATCH(D1913,'Student Master'!B:B,0)),"Not Found"))</f>
        <v/>
      </c>
      <c r="I1913" s="28" t="str">
        <f>IF(TRIM(D1913)="","",IFERROR(INDEX('Student Master'!D:D,MATCH(D1913,'Student Master'!B:B,0)),"Not Found"))</f>
        <v/>
      </c>
      <c r="J1913" s="28" t="str">
        <f>IF(TRIM(D1913)="","",IFERROR(INDEX('Student Master'!H:H,MATCH(D1913,'Student Master'!B:B,0)),"Not Found"))</f>
        <v/>
      </c>
      <c r="K1913" s="28" t="str">
        <f>IF(TRIM(D1913)="","",IFERROR(INDEX('Student Master'!N:N,MATCH(D1913,'Student Master'!B:B,0)),"Not Found"))</f>
        <v/>
      </c>
      <c r="L1913" s="28" t="str">
        <f>IF(TRIM(D1913)="","",IFERROR(INDEX('Student Master'!L:L,MATCH(D1913,'Student Master'!B:B,0)),"Not Found"))</f>
        <v/>
      </c>
      <c r="M1913" s="28"/>
      <c r="N1913" s="28"/>
    </row>
    <row r="1914" spans="1:14" x14ac:dyDescent="0.35">
      <c r="A1914" s="28">
        <f t="shared" si="30"/>
        <v>1913</v>
      </c>
      <c r="B1914" s="30"/>
      <c r="C1914" s="28"/>
      <c r="D1914" s="28"/>
      <c r="E1914" s="28"/>
      <c r="F1914" s="28"/>
      <c r="G1914" s="28"/>
      <c r="H1914" s="28" t="str">
        <f>IF(TRIM(D1914)="","",IFERROR(INDEX('Student Master'!C:C,MATCH(D1914,'Student Master'!B:B,0)),"Not Found"))</f>
        <v/>
      </c>
      <c r="I1914" s="28" t="str">
        <f>IF(TRIM(D1914)="","",IFERROR(INDEX('Student Master'!D:D,MATCH(D1914,'Student Master'!B:B,0)),"Not Found"))</f>
        <v/>
      </c>
      <c r="J1914" s="28" t="str">
        <f>IF(TRIM(D1914)="","",IFERROR(INDEX('Student Master'!H:H,MATCH(D1914,'Student Master'!B:B,0)),"Not Found"))</f>
        <v/>
      </c>
      <c r="K1914" s="28" t="str">
        <f>IF(TRIM(D1914)="","",IFERROR(INDEX('Student Master'!N:N,MATCH(D1914,'Student Master'!B:B,0)),"Not Found"))</f>
        <v/>
      </c>
      <c r="L1914" s="28" t="str">
        <f>IF(TRIM(D1914)="","",IFERROR(INDEX('Student Master'!L:L,MATCH(D1914,'Student Master'!B:B,0)),"Not Found"))</f>
        <v/>
      </c>
      <c r="M1914" s="28"/>
      <c r="N1914" s="28"/>
    </row>
    <row r="1915" spans="1:14" x14ac:dyDescent="0.35">
      <c r="A1915" s="28">
        <f t="shared" si="30"/>
        <v>1914</v>
      </c>
      <c r="B1915" s="30"/>
      <c r="C1915" s="28"/>
      <c r="D1915" s="28"/>
      <c r="E1915" s="28"/>
      <c r="F1915" s="28"/>
      <c r="G1915" s="28"/>
      <c r="H1915" s="28" t="str">
        <f>IF(TRIM(D1915)="","",IFERROR(INDEX('Student Master'!C:C,MATCH(D1915,'Student Master'!B:B,0)),"Not Found"))</f>
        <v/>
      </c>
      <c r="I1915" s="28" t="str">
        <f>IF(TRIM(D1915)="","",IFERROR(INDEX('Student Master'!D:D,MATCH(D1915,'Student Master'!B:B,0)),"Not Found"))</f>
        <v/>
      </c>
      <c r="J1915" s="28" t="str">
        <f>IF(TRIM(D1915)="","",IFERROR(INDEX('Student Master'!H:H,MATCH(D1915,'Student Master'!B:B,0)),"Not Found"))</f>
        <v/>
      </c>
      <c r="K1915" s="28" t="str">
        <f>IF(TRIM(D1915)="","",IFERROR(INDEX('Student Master'!N:N,MATCH(D1915,'Student Master'!B:B,0)),"Not Found"))</f>
        <v/>
      </c>
      <c r="L1915" s="28" t="str">
        <f>IF(TRIM(D1915)="","",IFERROR(INDEX('Student Master'!L:L,MATCH(D1915,'Student Master'!B:B,0)),"Not Found"))</f>
        <v/>
      </c>
      <c r="M1915" s="28"/>
      <c r="N1915" s="28"/>
    </row>
    <row r="1916" spans="1:14" x14ac:dyDescent="0.35">
      <c r="A1916" s="28">
        <f t="shared" si="30"/>
        <v>1915</v>
      </c>
      <c r="B1916" s="30"/>
      <c r="C1916" s="28"/>
      <c r="D1916" s="28"/>
      <c r="E1916" s="28"/>
      <c r="F1916" s="28"/>
      <c r="G1916" s="28"/>
      <c r="H1916" s="28" t="str">
        <f>IF(TRIM(D1916)="","",IFERROR(INDEX('Student Master'!C:C,MATCH(D1916,'Student Master'!B:B,0)),"Not Found"))</f>
        <v/>
      </c>
      <c r="I1916" s="28" t="str">
        <f>IF(TRIM(D1916)="","",IFERROR(INDEX('Student Master'!D:D,MATCH(D1916,'Student Master'!B:B,0)),"Not Found"))</f>
        <v/>
      </c>
      <c r="J1916" s="28" t="str">
        <f>IF(TRIM(D1916)="","",IFERROR(INDEX('Student Master'!H:H,MATCH(D1916,'Student Master'!B:B,0)),"Not Found"))</f>
        <v/>
      </c>
      <c r="K1916" s="28" t="str">
        <f>IF(TRIM(D1916)="","",IFERROR(INDEX('Student Master'!N:N,MATCH(D1916,'Student Master'!B:B,0)),"Not Found"))</f>
        <v/>
      </c>
      <c r="L1916" s="28" t="str">
        <f>IF(TRIM(D1916)="","",IFERROR(INDEX('Student Master'!L:L,MATCH(D1916,'Student Master'!B:B,0)),"Not Found"))</f>
        <v/>
      </c>
      <c r="M1916" s="28"/>
      <c r="N1916" s="28"/>
    </row>
    <row r="1917" spans="1:14" x14ac:dyDescent="0.35">
      <c r="A1917" s="28">
        <f t="shared" si="30"/>
        <v>1916</v>
      </c>
      <c r="B1917" s="30"/>
      <c r="C1917" s="28"/>
      <c r="D1917" s="28"/>
      <c r="E1917" s="28"/>
      <c r="F1917" s="28"/>
      <c r="G1917" s="28"/>
      <c r="H1917" s="28" t="str">
        <f>IF(TRIM(D1917)="","",IFERROR(INDEX('Student Master'!C:C,MATCH(D1917,'Student Master'!B:B,0)),"Not Found"))</f>
        <v/>
      </c>
      <c r="I1917" s="28" t="str">
        <f>IF(TRIM(D1917)="","",IFERROR(INDEX('Student Master'!D:D,MATCH(D1917,'Student Master'!B:B,0)),"Not Found"))</f>
        <v/>
      </c>
      <c r="J1917" s="28" t="str">
        <f>IF(TRIM(D1917)="","",IFERROR(INDEX('Student Master'!H:H,MATCH(D1917,'Student Master'!B:B,0)),"Not Found"))</f>
        <v/>
      </c>
      <c r="K1917" s="28" t="str">
        <f>IF(TRIM(D1917)="","",IFERROR(INDEX('Student Master'!N:N,MATCH(D1917,'Student Master'!B:B,0)),"Not Found"))</f>
        <v/>
      </c>
      <c r="L1917" s="28" t="str">
        <f>IF(TRIM(D1917)="","",IFERROR(INDEX('Student Master'!L:L,MATCH(D1917,'Student Master'!B:B,0)),"Not Found"))</f>
        <v/>
      </c>
      <c r="M1917" s="28"/>
      <c r="N1917" s="28"/>
    </row>
    <row r="1918" spans="1:14" x14ac:dyDescent="0.35">
      <c r="A1918" s="28">
        <f t="shared" si="30"/>
        <v>1917</v>
      </c>
      <c r="B1918" s="30"/>
      <c r="C1918" s="28"/>
      <c r="D1918" s="28"/>
      <c r="E1918" s="28"/>
      <c r="F1918" s="28"/>
      <c r="G1918" s="28"/>
      <c r="H1918" s="28" t="str">
        <f>IF(TRIM(D1918)="","",IFERROR(INDEX('Student Master'!C:C,MATCH(D1918,'Student Master'!B:B,0)),"Not Found"))</f>
        <v/>
      </c>
      <c r="I1918" s="28" t="str">
        <f>IF(TRIM(D1918)="","",IFERROR(INDEX('Student Master'!D:D,MATCH(D1918,'Student Master'!B:B,0)),"Not Found"))</f>
        <v/>
      </c>
      <c r="J1918" s="28" t="str">
        <f>IF(TRIM(D1918)="","",IFERROR(INDEX('Student Master'!H:H,MATCH(D1918,'Student Master'!B:B,0)),"Not Found"))</f>
        <v/>
      </c>
      <c r="K1918" s="28" t="str">
        <f>IF(TRIM(D1918)="","",IFERROR(INDEX('Student Master'!N:N,MATCH(D1918,'Student Master'!B:B,0)),"Not Found"))</f>
        <v/>
      </c>
      <c r="L1918" s="28" t="str">
        <f>IF(TRIM(D1918)="","",IFERROR(INDEX('Student Master'!L:L,MATCH(D1918,'Student Master'!B:B,0)),"Not Found"))</f>
        <v/>
      </c>
      <c r="M1918" s="28"/>
      <c r="N1918" s="28"/>
    </row>
    <row r="1919" spans="1:14" x14ac:dyDescent="0.35">
      <c r="A1919" s="28">
        <f t="shared" si="30"/>
        <v>1918</v>
      </c>
      <c r="B1919" s="30"/>
      <c r="C1919" s="28"/>
      <c r="D1919" s="28"/>
      <c r="E1919" s="28"/>
      <c r="F1919" s="28"/>
      <c r="G1919" s="28"/>
      <c r="H1919" s="28" t="str">
        <f>IF(TRIM(D1919)="","",IFERROR(INDEX('Student Master'!C:C,MATCH(D1919,'Student Master'!B:B,0)),"Not Found"))</f>
        <v/>
      </c>
      <c r="I1919" s="28" t="str">
        <f>IF(TRIM(D1919)="","",IFERROR(INDEX('Student Master'!D:D,MATCH(D1919,'Student Master'!B:B,0)),"Not Found"))</f>
        <v/>
      </c>
      <c r="J1919" s="28" t="str">
        <f>IF(TRIM(D1919)="","",IFERROR(INDEX('Student Master'!H:H,MATCH(D1919,'Student Master'!B:B,0)),"Not Found"))</f>
        <v/>
      </c>
      <c r="K1919" s="28" t="str">
        <f>IF(TRIM(D1919)="","",IFERROR(INDEX('Student Master'!N:N,MATCH(D1919,'Student Master'!B:B,0)),"Not Found"))</f>
        <v/>
      </c>
      <c r="L1919" s="28" t="str">
        <f>IF(TRIM(D1919)="","",IFERROR(INDEX('Student Master'!L:L,MATCH(D1919,'Student Master'!B:B,0)),"Not Found"))</f>
        <v/>
      </c>
      <c r="M1919" s="28"/>
      <c r="N1919" s="28"/>
    </row>
    <row r="1920" spans="1:14" x14ac:dyDescent="0.35">
      <c r="A1920" s="28">
        <f t="shared" si="30"/>
        <v>1919</v>
      </c>
      <c r="B1920" s="30"/>
      <c r="C1920" s="28"/>
      <c r="D1920" s="28"/>
      <c r="E1920" s="28"/>
      <c r="F1920" s="28"/>
      <c r="G1920" s="28"/>
      <c r="H1920" s="28" t="str">
        <f>IF(TRIM(D1920)="","",IFERROR(INDEX('Student Master'!C:C,MATCH(D1920,'Student Master'!B:B,0)),"Not Found"))</f>
        <v/>
      </c>
      <c r="I1920" s="28" t="str">
        <f>IF(TRIM(D1920)="","",IFERROR(INDEX('Student Master'!D:D,MATCH(D1920,'Student Master'!B:B,0)),"Not Found"))</f>
        <v/>
      </c>
      <c r="J1920" s="28" t="str">
        <f>IF(TRIM(D1920)="","",IFERROR(INDEX('Student Master'!H:H,MATCH(D1920,'Student Master'!B:B,0)),"Not Found"))</f>
        <v/>
      </c>
      <c r="K1920" s="28" t="str">
        <f>IF(TRIM(D1920)="","",IFERROR(INDEX('Student Master'!N:N,MATCH(D1920,'Student Master'!B:B,0)),"Not Found"))</f>
        <v/>
      </c>
      <c r="L1920" s="28" t="str">
        <f>IF(TRIM(D1920)="","",IFERROR(INDEX('Student Master'!L:L,MATCH(D1920,'Student Master'!B:B,0)),"Not Found"))</f>
        <v/>
      </c>
      <c r="M1920" s="28"/>
      <c r="N1920" s="28"/>
    </row>
    <row r="1921" spans="1:14" x14ac:dyDescent="0.35">
      <c r="A1921" s="28">
        <f t="shared" si="30"/>
        <v>1920</v>
      </c>
      <c r="B1921" s="30"/>
      <c r="C1921" s="28"/>
      <c r="D1921" s="28"/>
      <c r="E1921" s="28"/>
      <c r="F1921" s="28"/>
      <c r="G1921" s="28"/>
      <c r="H1921" s="28" t="str">
        <f>IF(TRIM(D1921)="","",IFERROR(INDEX('Student Master'!C:C,MATCH(D1921,'Student Master'!B:B,0)),"Not Found"))</f>
        <v/>
      </c>
      <c r="I1921" s="28" t="str">
        <f>IF(TRIM(D1921)="","",IFERROR(INDEX('Student Master'!D:D,MATCH(D1921,'Student Master'!B:B,0)),"Not Found"))</f>
        <v/>
      </c>
      <c r="J1921" s="28" t="str">
        <f>IF(TRIM(D1921)="","",IFERROR(INDEX('Student Master'!H:H,MATCH(D1921,'Student Master'!B:B,0)),"Not Found"))</f>
        <v/>
      </c>
      <c r="K1921" s="28" t="str">
        <f>IF(TRIM(D1921)="","",IFERROR(INDEX('Student Master'!N:N,MATCH(D1921,'Student Master'!B:B,0)),"Not Found"))</f>
        <v/>
      </c>
      <c r="L1921" s="28" t="str">
        <f>IF(TRIM(D1921)="","",IFERROR(INDEX('Student Master'!L:L,MATCH(D1921,'Student Master'!B:B,0)),"Not Found"))</f>
        <v/>
      </c>
      <c r="M1921" s="28"/>
      <c r="N1921" s="28"/>
    </row>
    <row r="1922" spans="1:14" x14ac:dyDescent="0.35">
      <c r="A1922" s="28">
        <f t="shared" si="30"/>
        <v>1921</v>
      </c>
      <c r="B1922" s="30"/>
      <c r="C1922" s="28"/>
      <c r="D1922" s="28"/>
      <c r="E1922" s="28"/>
      <c r="F1922" s="28"/>
      <c r="G1922" s="28"/>
      <c r="H1922" s="28" t="str">
        <f>IF(TRIM(D1922)="","",IFERROR(INDEX('Student Master'!C:C,MATCH(D1922,'Student Master'!B:B,0)),"Not Found"))</f>
        <v/>
      </c>
      <c r="I1922" s="28" t="str">
        <f>IF(TRIM(D1922)="","",IFERROR(INDEX('Student Master'!D:D,MATCH(D1922,'Student Master'!B:B,0)),"Not Found"))</f>
        <v/>
      </c>
      <c r="J1922" s="28" t="str">
        <f>IF(TRIM(D1922)="","",IFERROR(INDEX('Student Master'!H:H,MATCH(D1922,'Student Master'!B:B,0)),"Not Found"))</f>
        <v/>
      </c>
      <c r="K1922" s="28" t="str">
        <f>IF(TRIM(D1922)="","",IFERROR(INDEX('Student Master'!N:N,MATCH(D1922,'Student Master'!B:B,0)),"Not Found"))</f>
        <v/>
      </c>
      <c r="L1922" s="28" t="str">
        <f>IF(TRIM(D1922)="","",IFERROR(INDEX('Student Master'!L:L,MATCH(D1922,'Student Master'!B:B,0)),"Not Found"))</f>
        <v/>
      </c>
      <c r="M1922" s="28"/>
      <c r="N1922" s="28"/>
    </row>
    <row r="1923" spans="1:14" x14ac:dyDescent="0.35">
      <c r="A1923" s="28">
        <f t="shared" si="30"/>
        <v>1922</v>
      </c>
      <c r="B1923" s="30"/>
      <c r="C1923" s="28"/>
      <c r="D1923" s="28"/>
      <c r="E1923" s="28"/>
      <c r="F1923" s="28"/>
      <c r="G1923" s="28"/>
      <c r="H1923" s="28" t="str">
        <f>IF(TRIM(D1923)="","",IFERROR(INDEX('Student Master'!C:C,MATCH(D1923,'Student Master'!B:B,0)),"Not Found"))</f>
        <v/>
      </c>
      <c r="I1923" s="28" t="str">
        <f>IF(TRIM(D1923)="","",IFERROR(INDEX('Student Master'!D:D,MATCH(D1923,'Student Master'!B:B,0)),"Not Found"))</f>
        <v/>
      </c>
      <c r="J1923" s="28" t="str">
        <f>IF(TRIM(D1923)="","",IFERROR(INDEX('Student Master'!H:H,MATCH(D1923,'Student Master'!B:B,0)),"Not Found"))</f>
        <v/>
      </c>
      <c r="K1923" s="28" t="str">
        <f>IF(TRIM(D1923)="","",IFERROR(INDEX('Student Master'!N:N,MATCH(D1923,'Student Master'!B:B,0)),"Not Found"))</f>
        <v/>
      </c>
      <c r="L1923" s="28" t="str">
        <f>IF(TRIM(D1923)="","",IFERROR(INDEX('Student Master'!L:L,MATCH(D1923,'Student Master'!B:B,0)),"Not Found"))</f>
        <v/>
      </c>
      <c r="M1923" s="28"/>
      <c r="N1923" s="28"/>
    </row>
    <row r="1924" spans="1:14" x14ac:dyDescent="0.35">
      <c r="A1924" s="28">
        <f t="shared" si="30"/>
        <v>1923</v>
      </c>
      <c r="B1924" s="30"/>
      <c r="C1924" s="28"/>
      <c r="D1924" s="28"/>
      <c r="E1924" s="28"/>
      <c r="F1924" s="28"/>
      <c r="G1924" s="28"/>
      <c r="H1924" s="28" t="str">
        <f>IF(TRIM(D1924)="","",IFERROR(INDEX('Student Master'!C:C,MATCH(D1924,'Student Master'!B:B,0)),"Not Found"))</f>
        <v/>
      </c>
      <c r="I1924" s="28" t="str">
        <f>IF(TRIM(D1924)="","",IFERROR(INDEX('Student Master'!D:D,MATCH(D1924,'Student Master'!B:B,0)),"Not Found"))</f>
        <v/>
      </c>
      <c r="J1924" s="28" t="str">
        <f>IF(TRIM(D1924)="","",IFERROR(INDEX('Student Master'!H:H,MATCH(D1924,'Student Master'!B:B,0)),"Not Found"))</f>
        <v/>
      </c>
      <c r="K1924" s="28" t="str">
        <f>IF(TRIM(D1924)="","",IFERROR(INDEX('Student Master'!N:N,MATCH(D1924,'Student Master'!B:B,0)),"Not Found"))</f>
        <v/>
      </c>
      <c r="L1924" s="28" t="str">
        <f>IF(TRIM(D1924)="","",IFERROR(INDEX('Student Master'!L:L,MATCH(D1924,'Student Master'!B:B,0)),"Not Found"))</f>
        <v/>
      </c>
      <c r="M1924" s="28"/>
      <c r="N1924" s="28"/>
    </row>
    <row r="1925" spans="1:14" x14ac:dyDescent="0.35">
      <c r="A1925" s="28">
        <f t="shared" si="30"/>
        <v>1924</v>
      </c>
      <c r="B1925" s="30"/>
      <c r="C1925" s="28"/>
      <c r="D1925" s="28"/>
      <c r="E1925" s="28"/>
      <c r="F1925" s="28"/>
      <c r="G1925" s="28"/>
      <c r="H1925" s="28" t="str">
        <f>IF(TRIM(D1925)="","",IFERROR(INDEX('Student Master'!C:C,MATCH(D1925,'Student Master'!B:B,0)),"Not Found"))</f>
        <v/>
      </c>
      <c r="I1925" s="28" t="str">
        <f>IF(TRIM(D1925)="","",IFERROR(INDEX('Student Master'!D:D,MATCH(D1925,'Student Master'!B:B,0)),"Not Found"))</f>
        <v/>
      </c>
      <c r="J1925" s="28" t="str">
        <f>IF(TRIM(D1925)="","",IFERROR(INDEX('Student Master'!H:H,MATCH(D1925,'Student Master'!B:B,0)),"Not Found"))</f>
        <v/>
      </c>
      <c r="K1925" s="28" t="str">
        <f>IF(TRIM(D1925)="","",IFERROR(INDEX('Student Master'!N:N,MATCH(D1925,'Student Master'!B:B,0)),"Not Found"))</f>
        <v/>
      </c>
      <c r="L1925" s="28" t="str">
        <f>IF(TRIM(D1925)="","",IFERROR(INDEX('Student Master'!L:L,MATCH(D1925,'Student Master'!B:B,0)),"Not Found"))</f>
        <v/>
      </c>
      <c r="M1925" s="28"/>
      <c r="N1925" s="28"/>
    </row>
    <row r="1926" spans="1:14" x14ac:dyDescent="0.35">
      <c r="A1926" s="28">
        <f t="shared" si="30"/>
        <v>1925</v>
      </c>
      <c r="B1926" s="30"/>
      <c r="C1926" s="28"/>
      <c r="D1926" s="28"/>
      <c r="E1926" s="28"/>
      <c r="F1926" s="28"/>
      <c r="G1926" s="28"/>
      <c r="H1926" s="28" t="str">
        <f>IF(TRIM(D1926)="","",IFERROR(INDEX('Student Master'!C:C,MATCH(D1926,'Student Master'!B:B,0)),"Not Found"))</f>
        <v/>
      </c>
      <c r="I1926" s="28" t="str">
        <f>IF(TRIM(D1926)="","",IFERROR(INDEX('Student Master'!D:D,MATCH(D1926,'Student Master'!B:B,0)),"Not Found"))</f>
        <v/>
      </c>
      <c r="J1926" s="28" t="str">
        <f>IF(TRIM(D1926)="","",IFERROR(INDEX('Student Master'!H:H,MATCH(D1926,'Student Master'!B:B,0)),"Not Found"))</f>
        <v/>
      </c>
      <c r="K1926" s="28" t="str">
        <f>IF(TRIM(D1926)="","",IFERROR(INDEX('Student Master'!N:N,MATCH(D1926,'Student Master'!B:B,0)),"Not Found"))</f>
        <v/>
      </c>
      <c r="L1926" s="28" t="str">
        <f>IF(TRIM(D1926)="","",IFERROR(INDEX('Student Master'!L:L,MATCH(D1926,'Student Master'!B:B,0)),"Not Found"))</f>
        <v/>
      </c>
      <c r="M1926" s="28"/>
      <c r="N1926" s="28"/>
    </row>
    <row r="1927" spans="1:14" x14ac:dyDescent="0.35">
      <c r="A1927" s="28">
        <f t="shared" si="30"/>
        <v>1926</v>
      </c>
      <c r="B1927" s="30"/>
      <c r="C1927" s="28"/>
      <c r="D1927" s="28"/>
      <c r="E1927" s="28"/>
      <c r="F1927" s="28"/>
      <c r="G1927" s="28"/>
      <c r="H1927" s="28" t="str">
        <f>IF(TRIM(D1927)="","",IFERROR(INDEX('Student Master'!C:C,MATCH(D1927,'Student Master'!B:B,0)),"Not Found"))</f>
        <v/>
      </c>
      <c r="I1927" s="28" t="str">
        <f>IF(TRIM(D1927)="","",IFERROR(INDEX('Student Master'!D:D,MATCH(D1927,'Student Master'!B:B,0)),"Not Found"))</f>
        <v/>
      </c>
      <c r="J1927" s="28" t="str">
        <f>IF(TRIM(D1927)="","",IFERROR(INDEX('Student Master'!H:H,MATCH(D1927,'Student Master'!B:B,0)),"Not Found"))</f>
        <v/>
      </c>
      <c r="K1927" s="28" t="str">
        <f>IF(TRIM(D1927)="","",IFERROR(INDEX('Student Master'!N:N,MATCH(D1927,'Student Master'!B:B,0)),"Not Found"))</f>
        <v/>
      </c>
      <c r="L1927" s="28" t="str">
        <f>IF(TRIM(D1927)="","",IFERROR(INDEX('Student Master'!L:L,MATCH(D1927,'Student Master'!B:B,0)),"Not Found"))</f>
        <v/>
      </c>
      <c r="M1927" s="28"/>
      <c r="N1927" s="28"/>
    </row>
    <row r="1928" spans="1:14" x14ac:dyDescent="0.35">
      <c r="A1928" s="28">
        <f t="shared" si="30"/>
        <v>1927</v>
      </c>
      <c r="B1928" s="30"/>
      <c r="C1928" s="28"/>
      <c r="D1928" s="28"/>
      <c r="E1928" s="28"/>
      <c r="F1928" s="28"/>
      <c r="G1928" s="28"/>
      <c r="H1928" s="28" t="str">
        <f>IF(TRIM(D1928)="","",IFERROR(INDEX('Student Master'!C:C,MATCH(D1928,'Student Master'!B:B,0)),"Not Found"))</f>
        <v/>
      </c>
      <c r="I1928" s="28" t="str">
        <f>IF(TRIM(D1928)="","",IFERROR(INDEX('Student Master'!D:D,MATCH(D1928,'Student Master'!B:B,0)),"Not Found"))</f>
        <v/>
      </c>
      <c r="J1928" s="28" t="str">
        <f>IF(TRIM(D1928)="","",IFERROR(INDEX('Student Master'!H:H,MATCH(D1928,'Student Master'!B:B,0)),"Not Found"))</f>
        <v/>
      </c>
      <c r="K1928" s="28" t="str">
        <f>IF(TRIM(D1928)="","",IFERROR(INDEX('Student Master'!N:N,MATCH(D1928,'Student Master'!B:B,0)),"Not Found"))</f>
        <v/>
      </c>
      <c r="L1928" s="28" t="str">
        <f>IF(TRIM(D1928)="","",IFERROR(INDEX('Student Master'!L:L,MATCH(D1928,'Student Master'!B:B,0)),"Not Found"))</f>
        <v/>
      </c>
      <c r="M1928" s="28"/>
      <c r="N1928" s="28"/>
    </row>
    <row r="1929" spans="1:14" x14ac:dyDescent="0.35">
      <c r="A1929" s="28">
        <f t="shared" si="30"/>
        <v>1928</v>
      </c>
      <c r="B1929" s="30"/>
      <c r="C1929" s="28"/>
      <c r="D1929" s="28"/>
      <c r="E1929" s="28"/>
      <c r="F1929" s="28"/>
      <c r="G1929" s="28"/>
      <c r="H1929" s="28" t="str">
        <f>IF(TRIM(D1929)="","",IFERROR(INDEX('Student Master'!C:C,MATCH(D1929,'Student Master'!B:B,0)),"Not Found"))</f>
        <v/>
      </c>
      <c r="I1929" s="28" t="str">
        <f>IF(TRIM(D1929)="","",IFERROR(INDEX('Student Master'!D:D,MATCH(D1929,'Student Master'!B:B,0)),"Not Found"))</f>
        <v/>
      </c>
      <c r="J1929" s="28" t="str">
        <f>IF(TRIM(D1929)="","",IFERROR(INDEX('Student Master'!H:H,MATCH(D1929,'Student Master'!B:B,0)),"Not Found"))</f>
        <v/>
      </c>
      <c r="K1929" s="28" t="str">
        <f>IF(TRIM(D1929)="","",IFERROR(INDEX('Student Master'!N:N,MATCH(D1929,'Student Master'!B:B,0)),"Not Found"))</f>
        <v/>
      </c>
      <c r="L1929" s="28" t="str">
        <f>IF(TRIM(D1929)="","",IFERROR(INDEX('Student Master'!L:L,MATCH(D1929,'Student Master'!B:B,0)),"Not Found"))</f>
        <v/>
      </c>
      <c r="M1929" s="28"/>
      <c r="N1929" s="28"/>
    </row>
    <row r="1930" spans="1:14" x14ac:dyDescent="0.35">
      <c r="A1930" s="28">
        <f t="shared" si="30"/>
        <v>1929</v>
      </c>
      <c r="B1930" s="30"/>
      <c r="C1930" s="28"/>
      <c r="D1930" s="28"/>
      <c r="E1930" s="28"/>
      <c r="F1930" s="28"/>
      <c r="G1930" s="28"/>
      <c r="H1930" s="28" t="str">
        <f>IF(TRIM(D1930)="","",IFERROR(INDEX('Student Master'!C:C,MATCH(D1930,'Student Master'!B:B,0)),"Not Found"))</f>
        <v/>
      </c>
      <c r="I1930" s="28" t="str">
        <f>IF(TRIM(D1930)="","",IFERROR(INDEX('Student Master'!D:D,MATCH(D1930,'Student Master'!B:B,0)),"Not Found"))</f>
        <v/>
      </c>
      <c r="J1930" s="28" t="str">
        <f>IF(TRIM(D1930)="","",IFERROR(INDEX('Student Master'!H:H,MATCH(D1930,'Student Master'!B:B,0)),"Not Found"))</f>
        <v/>
      </c>
      <c r="K1930" s="28" t="str">
        <f>IF(TRIM(D1930)="","",IFERROR(INDEX('Student Master'!N:N,MATCH(D1930,'Student Master'!B:B,0)),"Not Found"))</f>
        <v/>
      </c>
      <c r="L1930" s="28" t="str">
        <f>IF(TRIM(D1930)="","",IFERROR(INDEX('Student Master'!L:L,MATCH(D1930,'Student Master'!B:B,0)),"Not Found"))</f>
        <v/>
      </c>
      <c r="M1930" s="28"/>
      <c r="N1930" s="28"/>
    </row>
    <row r="1931" spans="1:14" x14ac:dyDescent="0.35">
      <c r="A1931" s="28">
        <f t="shared" si="30"/>
        <v>1930</v>
      </c>
      <c r="B1931" s="30"/>
      <c r="C1931" s="28"/>
      <c r="D1931" s="28"/>
      <c r="E1931" s="28"/>
      <c r="F1931" s="28"/>
      <c r="G1931" s="28"/>
      <c r="H1931" s="28" t="str">
        <f>IF(TRIM(D1931)="","",IFERROR(INDEX('Student Master'!C:C,MATCH(D1931,'Student Master'!B:B,0)),"Not Found"))</f>
        <v/>
      </c>
      <c r="I1931" s="28" t="str">
        <f>IF(TRIM(D1931)="","",IFERROR(INDEX('Student Master'!D:D,MATCH(D1931,'Student Master'!B:B,0)),"Not Found"))</f>
        <v/>
      </c>
      <c r="J1931" s="28" t="str">
        <f>IF(TRIM(D1931)="","",IFERROR(INDEX('Student Master'!H:H,MATCH(D1931,'Student Master'!B:B,0)),"Not Found"))</f>
        <v/>
      </c>
      <c r="K1931" s="28" t="str">
        <f>IF(TRIM(D1931)="","",IFERROR(INDEX('Student Master'!N:N,MATCH(D1931,'Student Master'!B:B,0)),"Not Found"))</f>
        <v/>
      </c>
      <c r="L1931" s="28" t="str">
        <f>IF(TRIM(D1931)="","",IFERROR(INDEX('Student Master'!L:L,MATCH(D1931,'Student Master'!B:B,0)),"Not Found"))</f>
        <v/>
      </c>
      <c r="M1931" s="28"/>
      <c r="N1931" s="28"/>
    </row>
    <row r="1932" spans="1:14" x14ac:dyDescent="0.35">
      <c r="A1932" s="28">
        <f t="shared" si="30"/>
        <v>1931</v>
      </c>
      <c r="B1932" s="30"/>
      <c r="C1932" s="28"/>
      <c r="D1932" s="28"/>
      <c r="E1932" s="28"/>
      <c r="F1932" s="28"/>
      <c r="G1932" s="28"/>
      <c r="H1932" s="28" t="str">
        <f>IF(TRIM(D1932)="","",IFERROR(INDEX('Student Master'!C:C,MATCH(D1932,'Student Master'!B:B,0)),"Not Found"))</f>
        <v/>
      </c>
      <c r="I1932" s="28" t="str">
        <f>IF(TRIM(D1932)="","",IFERROR(INDEX('Student Master'!D:D,MATCH(D1932,'Student Master'!B:B,0)),"Not Found"))</f>
        <v/>
      </c>
      <c r="J1932" s="28" t="str">
        <f>IF(TRIM(D1932)="","",IFERROR(INDEX('Student Master'!H:H,MATCH(D1932,'Student Master'!B:B,0)),"Not Found"))</f>
        <v/>
      </c>
      <c r="K1932" s="28" t="str">
        <f>IF(TRIM(D1932)="","",IFERROR(INDEX('Student Master'!N:N,MATCH(D1932,'Student Master'!B:B,0)),"Not Found"))</f>
        <v/>
      </c>
      <c r="L1932" s="28" t="str">
        <f>IF(TRIM(D1932)="","",IFERROR(INDEX('Student Master'!L:L,MATCH(D1932,'Student Master'!B:B,0)),"Not Found"))</f>
        <v/>
      </c>
      <c r="M1932" s="28"/>
      <c r="N1932" s="28"/>
    </row>
    <row r="1933" spans="1:14" x14ac:dyDescent="0.35">
      <c r="A1933" s="28">
        <f t="shared" si="30"/>
        <v>1932</v>
      </c>
      <c r="B1933" s="30"/>
      <c r="C1933" s="28"/>
      <c r="D1933" s="28"/>
      <c r="E1933" s="28"/>
      <c r="F1933" s="28"/>
      <c r="G1933" s="28"/>
      <c r="H1933" s="28" t="str">
        <f>IF(TRIM(D1933)="","",IFERROR(INDEX('Student Master'!C:C,MATCH(D1933,'Student Master'!B:B,0)),"Not Found"))</f>
        <v/>
      </c>
      <c r="I1933" s="28" t="str">
        <f>IF(TRIM(D1933)="","",IFERROR(INDEX('Student Master'!D:D,MATCH(D1933,'Student Master'!B:B,0)),"Not Found"))</f>
        <v/>
      </c>
      <c r="J1933" s="28" t="str">
        <f>IF(TRIM(D1933)="","",IFERROR(INDEX('Student Master'!H:H,MATCH(D1933,'Student Master'!B:B,0)),"Not Found"))</f>
        <v/>
      </c>
      <c r="K1933" s="28" t="str">
        <f>IF(TRIM(D1933)="","",IFERROR(INDEX('Student Master'!N:N,MATCH(D1933,'Student Master'!B:B,0)),"Not Found"))</f>
        <v/>
      </c>
      <c r="L1933" s="28" t="str">
        <f>IF(TRIM(D1933)="","",IFERROR(INDEX('Student Master'!L:L,MATCH(D1933,'Student Master'!B:B,0)),"Not Found"))</f>
        <v/>
      </c>
      <c r="M1933" s="28"/>
      <c r="N1933" s="28"/>
    </row>
    <row r="1934" spans="1:14" x14ac:dyDescent="0.35">
      <c r="A1934" s="28">
        <f t="shared" si="30"/>
        <v>1933</v>
      </c>
      <c r="B1934" s="30"/>
      <c r="C1934" s="28"/>
      <c r="D1934" s="28"/>
      <c r="E1934" s="28"/>
      <c r="F1934" s="28"/>
      <c r="G1934" s="28"/>
      <c r="H1934" s="28" t="str">
        <f>IF(TRIM(D1934)="","",IFERROR(INDEX('Student Master'!C:C,MATCH(D1934,'Student Master'!B:B,0)),"Not Found"))</f>
        <v/>
      </c>
      <c r="I1934" s="28" t="str">
        <f>IF(TRIM(D1934)="","",IFERROR(INDEX('Student Master'!D:D,MATCH(D1934,'Student Master'!B:B,0)),"Not Found"))</f>
        <v/>
      </c>
      <c r="J1934" s="28" t="str">
        <f>IF(TRIM(D1934)="","",IFERROR(INDEX('Student Master'!H:H,MATCH(D1934,'Student Master'!B:B,0)),"Not Found"))</f>
        <v/>
      </c>
      <c r="K1934" s="28" t="str">
        <f>IF(TRIM(D1934)="","",IFERROR(INDEX('Student Master'!N:N,MATCH(D1934,'Student Master'!B:B,0)),"Not Found"))</f>
        <v/>
      </c>
      <c r="L1934" s="28" t="str">
        <f>IF(TRIM(D1934)="","",IFERROR(INDEX('Student Master'!L:L,MATCH(D1934,'Student Master'!B:B,0)),"Not Found"))</f>
        <v/>
      </c>
      <c r="M1934" s="28"/>
      <c r="N1934" s="28"/>
    </row>
    <row r="1935" spans="1:14" x14ac:dyDescent="0.35">
      <c r="A1935" s="28">
        <f t="shared" si="30"/>
        <v>1934</v>
      </c>
      <c r="B1935" s="30"/>
      <c r="C1935" s="28"/>
      <c r="D1935" s="28"/>
      <c r="E1935" s="28"/>
      <c r="F1935" s="28"/>
      <c r="G1935" s="28"/>
      <c r="H1935" s="28" t="str">
        <f>IF(TRIM(D1935)="","",IFERROR(INDEX('Student Master'!C:C,MATCH(D1935,'Student Master'!B:B,0)),"Not Found"))</f>
        <v/>
      </c>
      <c r="I1935" s="28" t="str">
        <f>IF(TRIM(D1935)="","",IFERROR(INDEX('Student Master'!D:D,MATCH(D1935,'Student Master'!B:B,0)),"Not Found"))</f>
        <v/>
      </c>
      <c r="J1935" s="28" t="str">
        <f>IF(TRIM(D1935)="","",IFERROR(INDEX('Student Master'!H:H,MATCH(D1935,'Student Master'!B:B,0)),"Not Found"))</f>
        <v/>
      </c>
      <c r="K1935" s="28" t="str">
        <f>IF(TRIM(D1935)="","",IFERROR(INDEX('Student Master'!N:N,MATCH(D1935,'Student Master'!B:B,0)),"Not Found"))</f>
        <v/>
      </c>
      <c r="L1935" s="28" t="str">
        <f>IF(TRIM(D1935)="","",IFERROR(INDEX('Student Master'!L:L,MATCH(D1935,'Student Master'!B:B,0)),"Not Found"))</f>
        <v/>
      </c>
      <c r="M1935" s="28"/>
      <c r="N1935" s="28"/>
    </row>
    <row r="1936" spans="1:14" x14ac:dyDescent="0.35">
      <c r="A1936" s="28">
        <f t="shared" si="30"/>
        <v>1935</v>
      </c>
      <c r="B1936" s="30"/>
      <c r="C1936" s="28"/>
      <c r="D1936" s="28"/>
      <c r="E1936" s="28"/>
      <c r="F1936" s="28"/>
      <c r="G1936" s="28"/>
      <c r="H1936" s="28" t="str">
        <f>IF(TRIM(D1936)="","",IFERROR(INDEX('Student Master'!C:C,MATCH(D1936,'Student Master'!B:B,0)),"Not Found"))</f>
        <v/>
      </c>
      <c r="I1936" s="28" t="str">
        <f>IF(TRIM(D1936)="","",IFERROR(INDEX('Student Master'!D:D,MATCH(D1936,'Student Master'!B:B,0)),"Not Found"))</f>
        <v/>
      </c>
      <c r="J1936" s="28" t="str">
        <f>IF(TRIM(D1936)="","",IFERROR(INDEX('Student Master'!H:H,MATCH(D1936,'Student Master'!B:B,0)),"Not Found"))</f>
        <v/>
      </c>
      <c r="K1936" s="28" t="str">
        <f>IF(TRIM(D1936)="","",IFERROR(INDEX('Student Master'!N:N,MATCH(D1936,'Student Master'!B:B,0)),"Not Found"))</f>
        <v/>
      </c>
      <c r="L1936" s="28" t="str">
        <f>IF(TRIM(D1936)="","",IFERROR(INDEX('Student Master'!L:L,MATCH(D1936,'Student Master'!B:B,0)),"Not Found"))</f>
        <v/>
      </c>
      <c r="M1936" s="28"/>
      <c r="N1936" s="28"/>
    </row>
    <row r="1937" spans="1:14" x14ac:dyDescent="0.35">
      <c r="A1937" s="28">
        <f t="shared" si="30"/>
        <v>1936</v>
      </c>
      <c r="B1937" s="30"/>
      <c r="C1937" s="28"/>
      <c r="D1937" s="28"/>
      <c r="E1937" s="28"/>
      <c r="F1937" s="28"/>
      <c r="G1937" s="28"/>
      <c r="H1937" s="28" t="str">
        <f>IF(TRIM(D1937)="","",IFERROR(INDEX('Student Master'!C:C,MATCH(D1937,'Student Master'!B:B,0)),"Not Found"))</f>
        <v/>
      </c>
      <c r="I1937" s="28" t="str">
        <f>IF(TRIM(D1937)="","",IFERROR(INDEX('Student Master'!D:D,MATCH(D1937,'Student Master'!B:B,0)),"Not Found"))</f>
        <v/>
      </c>
      <c r="J1937" s="28" t="str">
        <f>IF(TRIM(D1937)="","",IFERROR(INDEX('Student Master'!H:H,MATCH(D1937,'Student Master'!B:B,0)),"Not Found"))</f>
        <v/>
      </c>
      <c r="K1937" s="28" t="str">
        <f>IF(TRIM(D1937)="","",IFERROR(INDEX('Student Master'!N:N,MATCH(D1937,'Student Master'!B:B,0)),"Not Found"))</f>
        <v/>
      </c>
      <c r="L1937" s="28" t="str">
        <f>IF(TRIM(D1937)="","",IFERROR(INDEX('Student Master'!L:L,MATCH(D1937,'Student Master'!B:B,0)),"Not Found"))</f>
        <v/>
      </c>
      <c r="M1937" s="28"/>
      <c r="N1937" s="28"/>
    </row>
    <row r="1938" spans="1:14" x14ac:dyDescent="0.35">
      <c r="A1938" s="28">
        <f t="shared" ref="A1938:A2001" si="31">A1937+1</f>
        <v>1937</v>
      </c>
      <c r="B1938" s="30"/>
      <c r="C1938" s="28"/>
      <c r="D1938" s="28"/>
      <c r="E1938" s="28"/>
      <c r="F1938" s="28"/>
      <c r="G1938" s="28"/>
      <c r="H1938" s="28" t="str">
        <f>IF(TRIM(D1938)="","",IFERROR(INDEX('Student Master'!C:C,MATCH(D1938,'Student Master'!B:B,0)),"Not Found"))</f>
        <v/>
      </c>
      <c r="I1938" s="28" t="str">
        <f>IF(TRIM(D1938)="","",IFERROR(INDEX('Student Master'!D:D,MATCH(D1938,'Student Master'!B:B,0)),"Not Found"))</f>
        <v/>
      </c>
      <c r="J1938" s="28" t="str">
        <f>IF(TRIM(D1938)="","",IFERROR(INDEX('Student Master'!H:H,MATCH(D1938,'Student Master'!B:B,0)),"Not Found"))</f>
        <v/>
      </c>
      <c r="K1938" s="28" t="str">
        <f>IF(TRIM(D1938)="","",IFERROR(INDEX('Student Master'!N:N,MATCH(D1938,'Student Master'!B:B,0)),"Not Found"))</f>
        <v/>
      </c>
      <c r="L1938" s="28" t="str">
        <f>IF(TRIM(D1938)="","",IFERROR(INDEX('Student Master'!L:L,MATCH(D1938,'Student Master'!B:B,0)),"Not Found"))</f>
        <v/>
      </c>
      <c r="M1938" s="28"/>
      <c r="N1938" s="28"/>
    </row>
    <row r="1939" spans="1:14" x14ac:dyDescent="0.35">
      <c r="A1939" s="28">
        <f t="shared" si="31"/>
        <v>1938</v>
      </c>
      <c r="B1939" s="30"/>
      <c r="C1939" s="28"/>
      <c r="D1939" s="28"/>
      <c r="E1939" s="28"/>
      <c r="F1939" s="28"/>
      <c r="G1939" s="28"/>
      <c r="H1939" s="28" t="str">
        <f>IF(TRIM(D1939)="","",IFERROR(INDEX('Student Master'!C:C,MATCH(D1939,'Student Master'!B:B,0)),"Not Found"))</f>
        <v/>
      </c>
      <c r="I1939" s="28" t="str">
        <f>IF(TRIM(D1939)="","",IFERROR(INDEX('Student Master'!D:D,MATCH(D1939,'Student Master'!B:B,0)),"Not Found"))</f>
        <v/>
      </c>
      <c r="J1939" s="28" t="str">
        <f>IF(TRIM(D1939)="","",IFERROR(INDEX('Student Master'!H:H,MATCH(D1939,'Student Master'!B:B,0)),"Not Found"))</f>
        <v/>
      </c>
      <c r="K1939" s="28" t="str">
        <f>IF(TRIM(D1939)="","",IFERROR(INDEX('Student Master'!N:N,MATCH(D1939,'Student Master'!B:B,0)),"Not Found"))</f>
        <v/>
      </c>
      <c r="L1939" s="28" t="str">
        <f>IF(TRIM(D1939)="","",IFERROR(INDEX('Student Master'!L:L,MATCH(D1939,'Student Master'!B:B,0)),"Not Found"))</f>
        <v/>
      </c>
      <c r="M1939" s="28"/>
      <c r="N1939" s="28"/>
    </row>
    <row r="1940" spans="1:14" x14ac:dyDescent="0.35">
      <c r="A1940" s="28">
        <f t="shared" si="31"/>
        <v>1939</v>
      </c>
      <c r="B1940" s="30"/>
      <c r="C1940" s="28"/>
      <c r="D1940" s="28"/>
      <c r="E1940" s="28"/>
      <c r="F1940" s="28"/>
      <c r="G1940" s="28"/>
      <c r="H1940" s="28" t="str">
        <f>IF(TRIM(D1940)="","",IFERROR(INDEX('Student Master'!C:C,MATCH(D1940,'Student Master'!B:B,0)),"Not Found"))</f>
        <v/>
      </c>
      <c r="I1940" s="28" t="str">
        <f>IF(TRIM(D1940)="","",IFERROR(INDEX('Student Master'!D:D,MATCH(D1940,'Student Master'!B:B,0)),"Not Found"))</f>
        <v/>
      </c>
      <c r="J1940" s="28" t="str">
        <f>IF(TRIM(D1940)="","",IFERROR(INDEX('Student Master'!H:H,MATCH(D1940,'Student Master'!B:B,0)),"Not Found"))</f>
        <v/>
      </c>
      <c r="K1940" s="28" t="str">
        <f>IF(TRIM(D1940)="","",IFERROR(INDEX('Student Master'!N:N,MATCH(D1940,'Student Master'!B:B,0)),"Not Found"))</f>
        <v/>
      </c>
      <c r="L1940" s="28" t="str">
        <f>IF(TRIM(D1940)="","",IFERROR(INDEX('Student Master'!L:L,MATCH(D1940,'Student Master'!B:B,0)),"Not Found"))</f>
        <v/>
      </c>
      <c r="M1940" s="28"/>
      <c r="N1940" s="28"/>
    </row>
    <row r="1941" spans="1:14" x14ac:dyDescent="0.35">
      <c r="A1941" s="28">
        <f t="shared" si="31"/>
        <v>1940</v>
      </c>
      <c r="B1941" s="30"/>
      <c r="C1941" s="28"/>
      <c r="D1941" s="28"/>
      <c r="E1941" s="28"/>
      <c r="F1941" s="28"/>
      <c r="G1941" s="28"/>
      <c r="H1941" s="28" t="str">
        <f>IF(TRIM(D1941)="","",IFERROR(INDEX('Student Master'!C:C,MATCH(D1941,'Student Master'!B:B,0)),"Not Found"))</f>
        <v/>
      </c>
      <c r="I1941" s="28" t="str">
        <f>IF(TRIM(D1941)="","",IFERROR(INDEX('Student Master'!D:D,MATCH(D1941,'Student Master'!B:B,0)),"Not Found"))</f>
        <v/>
      </c>
      <c r="J1941" s="28" t="str">
        <f>IF(TRIM(D1941)="","",IFERROR(INDEX('Student Master'!H:H,MATCH(D1941,'Student Master'!B:B,0)),"Not Found"))</f>
        <v/>
      </c>
      <c r="K1941" s="28" t="str">
        <f>IF(TRIM(D1941)="","",IFERROR(INDEX('Student Master'!N:N,MATCH(D1941,'Student Master'!B:B,0)),"Not Found"))</f>
        <v/>
      </c>
      <c r="L1941" s="28" t="str">
        <f>IF(TRIM(D1941)="","",IFERROR(INDEX('Student Master'!L:L,MATCH(D1941,'Student Master'!B:B,0)),"Not Found"))</f>
        <v/>
      </c>
      <c r="M1941" s="28"/>
      <c r="N1941" s="28"/>
    </row>
    <row r="1942" spans="1:14" x14ac:dyDescent="0.35">
      <c r="A1942" s="28">
        <f t="shared" si="31"/>
        <v>1941</v>
      </c>
      <c r="B1942" s="30"/>
      <c r="C1942" s="28"/>
      <c r="D1942" s="28"/>
      <c r="E1942" s="28"/>
      <c r="F1942" s="28"/>
      <c r="G1942" s="28"/>
      <c r="H1942" s="28" t="str">
        <f>IF(TRIM(D1942)="","",IFERROR(INDEX('Student Master'!C:C,MATCH(D1942,'Student Master'!B:B,0)),"Not Found"))</f>
        <v/>
      </c>
      <c r="I1942" s="28" t="str">
        <f>IF(TRIM(D1942)="","",IFERROR(INDEX('Student Master'!D:D,MATCH(D1942,'Student Master'!B:B,0)),"Not Found"))</f>
        <v/>
      </c>
      <c r="J1942" s="28" t="str">
        <f>IF(TRIM(D1942)="","",IFERROR(INDEX('Student Master'!H:H,MATCH(D1942,'Student Master'!B:B,0)),"Not Found"))</f>
        <v/>
      </c>
      <c r="K1942" s="28" t="str">
        <f>IF(TRIM(D1942)="","",IFERROR(INDEX('Student Master'!N:N,MATCH(D1942,'Student Master'!B:B,0)),"Not Found"))</f>
        <v/>
      </c>
      <c r="L1942" s="28" t="str">
        <f>IF(TRIM(D1942)="","",IFERROR(INDEX('Student Master'!L:L,MATCH(D1942,'Student Master'!B:B,0)),"Not Found"))</f>
        <v/>
      </c>
      <c r="M1942" s="28"/>
      <c r="N1942" s="28"/>
    </row>
    <row r="1943" spans="1:14" x14ac:dyDescent="0.35">
      <c r="A1943" s="28">
        <f t="shared" si="31"/>
        <v>1942</v>
      </c>
      <c r="B1943" s="30"/>
      <c r="C1943" s="28"/>
      <c r="D1943" s="28"/>
      <c r="E1943" s="28"/>
      <c r="F1943" s="28"/>
      <c r="G1943" s="28"/>
      <c r="H1943" s="28" t="str">
        <f>IF(TRIM(D1943)="","",IFERROR(INDEX('Student Master'!C:C,MATCH(D1943,'Student Master'!B:B,0)),"Not Found"))</f>
        <v/>
      </c>
      <c r="I1943" s="28" t="str">
        <f>IF(TRIM(D1943)="","",IFERROR(INDEX('Student Master'!D:D,MATCH(D1943,'Student Master'!B:B,0)),"Not Found"))</f>
        <v/>
      </c>
      <c r="J1943" s="28" t="str">
        <f>IF(TRIM(D1943)="","",IFERROR(INDEX('Student Master'!H:H,MATCH(D1943,'Student Master'!B:B,0)),"Not Found"))</f>
        <v/>
      </c>
      <c r="K1943" s="28" t="str">
        <f>IF(TRIM(D1943)="","",IFERROR(INDEX('Student Master'!N:N,MATCH(D1943,'Student Master'!B:B,0)),"Not Found"))</f>
        <v/>
      </c>
      <c r="L1943" s="28" t="str">
        <f>IF(TRIM(D1943)="","",IFERROR(INDEX('Student Master'!L:L,MATCH(D1943,'Student Master'!B:B,0)),"Not Found"))</f>
        <v/>
      </c>
      <c r="M1943" s="28"/>
      <c r="N1943" s="28"/>
    </row>
    <row r="1944" spans="1:14" x14ac:dyDescent="0.35">
      <c r="A1944" s="28">
        <f t="shared" si="31"/>
        <v>1943</v>
      </c>
      <c r="B1944" s="30"/>
      <c r="C1944" s="28"/>
      <c r="D1944" s="28"/>
      <c r="E1944" s="28"/>
      <c r="F1944" s="28"/>
      <c r="G1944" s="28"/>
      <c r="H1944" s="28" t="str">
        <f>IF(TRIM(D1944)="","",IFERROR(INDEX('Student Master'!C:C,MATCH(D1944,'Student Master'!B:B,0)),"Not Found"))</f>
        <v/>
      </c>
      <c r="I1944" s="28" t="str">
        <f>IF(TRIM(D1944)="","",IFERROR(INDEX('Student Master'!D:D,MATCH(D1944,'Student Master'!B:B,0)),"Not Found"))</f>
        <v/>
      </c>
      <c r="J1944" s="28" t="str">
        <f>IF(TRIM(D1944)="","",IFERROR(INDEX('Student Master'!H:H,MATCH(D1944,'Student Master'!B:B,0)),"Not Found"))</f>
        <v/>
      </c>
      <c r="K1944" s="28" t="str">
        <f>IF(TRIM(D1944)="","",IFERROR(INDEX('Student Master'!N:N,MATCH(D1944,'Student Master'!B:B,0)),"Not Found"))</f>
        <v/>
      </c>
      <c r="L1944" s="28" t="str">
        <f>IF(TRIM(D1944)="","",IFERROR(INDEX('Student Master'!L:L,MATCH(D1944,'Student Master'!B:B,0)),"Not Found"))</f>
        <v/>
      </c>
      <c r="M1944" s="28"/>
      <c r="N1944" s="28"/>
    </row>
    <row r="1945" spans="1:14" x14ac:dyDescent="0.35">
      <c r="A1945" s="28">
        <f t="shared" si="31"/>
        <v>1944</v>
      </c>
      <c r="B1945" s="30"/>
      <c r="C1945" s="28"/>
      <c r="D1945" s="28"/>
      <c r="E1945" s="28"/>
      <c r="F1945" s="28"/>
      <c r="G1945" s="28"/>
      <c r="H1945" s="28" t="str">
        <f>IF(TRIM(D1945)="","",IFERROR(INDEX('Student Master'!C:C,MATCH(D1945,'Student Master'!B:B,0)),"Not Found"))</f>
        <v/>
      </c>
      <c r="I1945" s="28" t="str">
        <f>IF(TRIM(D1945)="","",IFERROR(INDEX('Student Master'!D:D,MATCH(D1945,'Student Master'!B:B,0)),"Not Found"))</f>
        <v/>
      </c>
      <c r="J1945" s="28" t="str">
        <f>IF(TRIM(D1945)="","",IFERROR(INDEX('Student Master'!H:H,MATCH(D1945,'Student Master'!B:B,0)),"Not Found"))</f>
        <v/>
      </c>
      <c r="K1945" s="28" t="str">
        <f>IF(TRIM(D1945)="","",IFERROR(INDEX('Student Master'!N:N,MATCH(D1945,'Student Master'!B:B,0)),"Not Found"))</f>
        <v/>
      </c>
      <c r="L1945" s="28" t="str">
        <f>IF(TRIM(D1945)="","",IFERROR(INDEX('Student Master'!L:L,MATCH(D1945,'Student Master'!B:B,0)),"Not Found"))</f>
        <v/>
      </c>
      <c r="M1945" s="28"/>
      <c r="N1945" s="28"/>
    </row>
    <row r="1946" spans="1:14" x14ac:dyDescent="0.35">
      <c r="A1946" s="28">
        <f t="shared" si="31"/>
        <v>1945</v>
      </c>
      <c r="B1946" s="30"/>
      <c r="C1946" s="28"/>
      <c r="D1946" s="28"/>
      <c r="E1946" s="28"/>
      <c r="F1946" s="28"/>
      <c r="G1946" s="28"/>
      <c r="H1946" s="28" t="str">
        <f>IF(TRIM(D1946)="","",IFERROR(INDEX('Student Master'!C:C,MATCH(D1946,'Student Master'!B:B,0)),"Not Found"))</f>
        <v/>
      </c>
      <c r="I1946" s="28" t="str">
        <f>IF(TRIM(D1946)="","",IFERROR(INDEX('Student Master'!D:D,MATCH(D1946,'Student Master'!B:B,0)),"Not Found"))</f>
        <v/>
      </c>
      <c r="J1946" s="28" t="str">
        <f>IF(TRIM(D1946)="","",IFERROR(INDEX('Student Master'!H:H,MATCH(D1946,'Student Master'!B:B,0)),"Not Found"))</f>
        <v/>
      </c>
      <c r="K1946" s="28" t="str">
        <f>IF(TRIM(D1946)="","",IFERROR(INDEX('Student Master'!N:N,MATCH(D1946,'Student Master'!B:B,0)),"Not Found"))</f>
        <v/>
      </c>
      <c r="L1946" s="28" t="str">
        <f>IF(TRIM(D1946)="","",IFERROR(INDEX('Student Master'!L:L,MATCH(D1946,'Student Master'!B:B,0)),"Not Found"))</f>
        <v/>
      </c>
      <c r="M1946" s="28"/>
      <c r="N1946" s="28"/>
    </row>
    <row r="1947" spans="1:14" x14ac:dyDescent="0.35">
      <c r="A1947" s="28">
        <f t="shared" si="31"/>
        <v>1946</v>
      </c>
      <c r="B1947" s="30"/>
      <c r="C1947" s="28"/>
      <c r="D1947" s="28"/>
      <c r="E1947" s="28"/>
      <c r="F1947" s="28"/>
      <c r="G1947" s="28"/>
      <c r="H1947" s="28" t="str">
        <f>IF(TRIM(D1947)="","",IFERROR(INDEX('Student Master'!C:C,MATCH(D1947,'Student Master'!B:B,0)),"Not Found"))</f>
        <v/>
      </c>
      <c r="I1947" s="28" t="str">
        <f>IF(TRIM(D1947)="","",IFERROR(INDEX('Student Master'!D:D,MATCH(D1947,'Student Master'!B:B,0)),"Not Found"))</f>
        <v/>
      </c>
      <c r="J1947" s="28" t="str">
        <f>IF(TRIM(D1947)="","",IFERROR(INDEX('Student Master'!H:H,MATCH(D1947,'Student Master'!B:B,0)),"Not Found"))</f>
        <v/>
      </c>
      <c r="K1947" s="28" t="str">
        <f>IF(TRIM(D1947)="","",IFERROR(INDEX('Student Master'!N:N,MATCH(D1947,'Student Master'!B:B,0)),"Not Found"))</f>
        <v/>
      </c>
      <c r="L1947" s="28" t="str">
        <f>IF(TRIM(D1947)="","",IFERROR(INDEX('Student Master'!L:L,MATCH(D1947,'Student Master'!B:B,0)),"Not Found"))</f>
        <v/>
      </c>
      <c r="M1947" s="28"/>
      <c r="N1947" s="28"/>
    </row>
    <row r="1948" spans="1:14" x14ac:dyDescent="0.35">
      <c r="A1948" s="28">
        <f t="shared" si="31"/>
        <v>1947</v>
      </c>
      <c r="B1948" s="30"/>
      <c r="C1948" s="28"/>
      <c r="D1948" s="28"/>
      <c r="E1948" s="28"/>
      <c r="F1948" s="28"/>
      <c r="G1948" s="28"/>
      <c r="H1948" s="28" t="str">
        <f>IF(TRIM(D1948)="","",IFERROR(INDEX('Student Master'!C:C,MATCH(D1948,'Student Master'!B:B,0)),"Not Found"))</f>
        <v/>
      </c>
      <c r="I1948" s="28" t="str">
        <f>IF(TRIM(D1948)="","",IFERROR(INDEX('Student Master'!D:D,MATCH(D1948,'Student Master'!B:B,0)),"Not Found"))</f>
        <v/>
      </c>
      <c r="J1948" s="28" t="str">
        <f>IF(TRIM(D1948)="","",IFERROR(INDEX('Student Master'!H:H,MATCH(D1948,'Student Master'!B:B,0)),"Not Found"))</f>
        <v/>
      </c>
      <c r="K1948" s="28" t="str">
        <f>IF(TRIM(D1948)="","",IFERROR(INDEX('Student Master'!N:N,MATCH(D1948,'Student Master'!B:B,0)),"Not Found"))</f>
        <v/>
      </c>
      <c r="L1948" s="28" t="str">
        <f>IF(TRIM(D1948)="","",IFERROR(INDEX('Student Master'!L:L,MATCH(D1948,'Student Master'!B:B,0)),"Not Found"))</f>
        <v/>
      </c>
      <c r="M1948" s="28"/>
      <c r="N1948" s="28"/>
    </row>
    <row r="1949" spans="1:14" x14ac:dyDescent="0.35">
      <c r="A1949" s="28">
        <f t="shared" si="31"/>
        <v>1948</v>
      </c>
      <c r="B1949" s="30"/>
      <c r="C1949" s="28"/>
      <c r="D1949" s="28"/>
      <c r="E1949" s="28"/>
      <c r="F1949" s="28"/>
      <c r="G1949" s="28"/>
      <c r="H1949" s="28" t="str">
        <f>IF(TRIM(D1949)="","",IFERROR(INDEX('Student Master'!C:C,MATCH(D1949,'Student Master'!B:B,0)),"Not Found"))</f>
        <v/>
      </c>
      <c r="I1949" s="28" t="str">
        <f>IF(TRIM(D1949)="","",IFERROR(INDEX('Student Master'!D:D,MATCH(D1949,'Student Master'!B:B,0)),"Not Found"))</f>
        <v/>
      </c>
      <c r="J1949" s="28" t="str">
        <f>IF(TRIM(D1949)="","",IFERROR(INDEX('Student Master'!H:H,MATCH(D1949,'Student Master'!B:B,0)),"Not Found"))</f>
        <v/>
      </c>
      <c r="K1949" s="28" t="str">
        <f>IF(TRIM(D1949)="","",IFERROR(INDEX('Student Master'!N:N,MATCH(D1949,'Student Master'!B:B,0)),"Not Found"))</f>
        <v/>
      </c>
      <c r="L1949" s="28" t="str">
        <f>IF(TRIM(D1949)="","",IFERROR(INDEX('Student Master'!L:L,MATCH(D1949,'Student Master'!B:B,0)),"Not Found"))</f>
        <v/>
      </c>
      <c r="M1949" s="28"/>
      <c r="N1949" s="28"/>
    </row>
    <row r="1950" spans="1:14" x14ac:dyDescent="0.35">
      <c r="A1950" s="28">
        <f t="shared" si="31"/>
        <v>1949</v>
      </c>
      <c r="B1950" s="30"/>
      <c r="C1950" s="28"/>
      <c r="D1950" s="28"/>
      <c r="E1950" s="28"/>
      <c r="F1950" s="28"/>
      <c r="G1950" s="28"/>
      <c r="H1950" s="28" t="str">
        <f>IF(TRIM(D1950)="","",IFERROR(INDEX('Student Master'!C:C,MATCH(D1950,'Student Master'!B:B,0)),"Not Found"))</f>
        <v/>
      </c>
      <c r="I1950" s="28" t="str">
        <f>IF(TRIM(D1950)="","",IFERROR(INDEX('Student Master'!D:D,MATCH(D1950,'Student Master'!B:B,0)),"Not Found"))</f>
        <v/>
      </c>
      <c r="J1950" s="28" t="str">
        <f>IF(TRIM(D1950)="","",IFERROR(INDEX('Student Master'!H:H,MATCH(D1950,'Student Master'!B:B,0)),"Not Found"))</f>
        <v/>
      </c>
      <c r="K1950" s="28" t="str">
        <f>IF(TRIM(D1950)="","",IFERROR(INDEX('Student Master'!N:N,MATCH(D1950,'Student Master'!B:B,0)),"Not Found"))</f>
        <v/>
      </c>
      <c r="L1950" s="28" t="str">
        <f>IF(TRIM(D1950)="","",IFERROR(INDEX('Student Master'!L:L,MATCH(D1950,'Student Master'!B:B,0)),"Not Found"))</f>
        <v/>
      </c>
      <c r="M1950" s="28"/>
      <c r="N1950" s="28"/>
    </row>
    <row r="1951" spans="1:14" x14ac:dyDescent="0.35">
      <c r="A1951" s="28">
        <f t="shared" si="31"/>
        <v>1950</v>
      </c>
      <c r="B1951" s="30"/>
      <c r="C1951" s="28"/>
      <c r="D1951" s="28"/>
      <c r="E1951" s="28"/>
      <c r="F1951" s="28"/>
      <c r="G1951" s="28"/>
      <c r="H1951" s="28" t="str">
        <f>IF(TRIM(D1951)="","",IFERROR(INDEX('Student Master'!C:C,MATCH(D1951,'Student Master'!B:B,0)),"Not Found"))</f>
        <v/>
      </c>
      <c r="I1951" s="28" t="str">
        <f>IF(TRIM(D1951)="","",IFERROR(INDEX('Student Master'!D:D,MATCH(D1951,'Student Master'!B:B,0)),"Not Found"))</f>
        <v/>
      </c>
      <c r="J1951" s="28" t="str">
        <f>IF(TRIM(D1951)="","",IFERROR(INDEX('Student Master'!H:H,MATCH(D1951,'Student Master'!B:B,0)),"Not Found"))</f>
        <v/>
      </c>
      <c r="K1951" s="28" t="str">
        <f>IF(TRIM(D1951)="","",IFERROR(INDEX('Student Master'!N:N,MATCH(D1951,'Student Master'!B:B,0)),"Not Found"))</f>
        <v/>
      </c>
      <c r="L1951" s="28" t="str">
        <f>IF(TRIM(D1951)="","",IFERROR(INDEX('Student Master'!L:L,MATCH(D1951,'Student Master'!B:B,0)),"Not Found"))</f>
        <v/>
      </c>
      <c r="M1951" s="28"/>
      <c r="N1951" s="28"/>
    </row>
    <row r="1952" spans="1:14" x14ac:dyDescent="0.35">
      <c r="A1952" s="28">
        <f t="shared" si="31"/>
        <v>1951</v>
      </c>
      <c r="B1952" s="30"/>
      <c r="C1952" s="28"/>
      <c r="D1952" s="28"/>
      <c r="E1952" s="28"/>
      <c r="F1952" s="28"/>
      <c r="G1952" s="28"/>
      <c r="H1952" s="28" t="str">
        <f>IF(TRIM(D1952)="","",IFERROR(INDEX('Student Master'!C:C,MATCH(D1952,'Student Master'!B:B,0)),"Not Found"))</f>
        <v/>
      </c>
      <c r="I1952" s="28" t="str">
        <f>IF(TRIM(D1952)="","",IFERROR(INDEX('Student Master'!D:D,MATCH(D1952,'Student Master'!B:B,0)),"Not Found"))</f>
        <v/>
      </c>
      <c r="J1952" s="28" t="str">
        <f>IF(TRIM(D1952)="","",IFERROR(INDEX('Student Master'!H:H,MATCH(D1952,'Student Master'!B:B,0)),"Not Found"))</f>
        <v/>
      </c>
      <c r="K1952" s="28" t="str">
        <f>IF(TRIM(D1952)="","",IFERROR(INDEX('Student Master'!N:N,MATCH(D1952,'Student Master'!B:B,0)),"Not Found"))</f>
        <v/>
      </c>
      <c r="L1952" s="28" t="str">
        <f>IF(TRIM(D1952)="","",IFERROR(INDEX('Student Master'!L:L,MATCH(D1952,'Student Master'!B:B,0)),"Not Found"))</f>
        <v/>
      </c>
      <c r="M1952" s="28"/>
      <c r="N1952" s="28"/>
    </row>
    <row r="1953" spans="1:14" x14ac:dyDescent="0.35">
      <c r="A1953" s="28">
        <f t="shared" si="31"/>
        <v>1952</v>
      </c>
      <c r="B1953" s="30"/>
      <c r="C1953" s="28"/>
      <c r="D1953" s="28"/>
      <c r="E1953" s="28"/>
      <c r="F1953" s="28"/>
      <c r="G1953" s="28"/>
      <c r="H1953" s="28" t="str">
        <f>IF(TRIM(D1953)="","",IFERROR(INDEX('Student Master'!C:C,MATCH(D1953,'Student Master'!B:B,0)),"Not Found"))</f>
        <v/>
      </c>
      <c r="I1953" s="28" t="str">
        <f>IF(TRIM(D1953)="","",IFERROR(INDEX('Student Master'!D:D,MATCH(D1953,'Student Master'!B:B,0)),"Not Found"))</f>
        <v/>
      </c>
      <c r="J1953" s="28" t="str">
        <f>IF(TRIM(D1953)="","",IFERROR(INDEX('Student Master'!H:H,MATCH(D1953,'Student Master'!B:B,0)),"Not Found"))</f>
        <v/>
      </c>
      <c r="K1953" s="28" t="str">
        <f>IF(TRIM(D1953)="","",IFERROR(INDEX('Student Master'!N:N,MATCH(D1953,'Student Master'!B:B,0)),"Not Found"))</f>
        <v/>
      </c>
      <c r="L1953" s="28" t="str">
        <f>IF(TRIM(D1953)="","",IFERROR(INDEX('Student Master'!L:L,MATCH(D1953,'Student Master'!B:B,0)),"Not Found"))</f>
        <v/>
      </c>
      <c r="M1953" s="28"/>
      <c r="N1953" s="28"/>
    </row>
    <row r="1954" spans="1:14" x14ac:dyDescent="0.35">
      <c r="A1954" s="28">
        <f t="shared" si="31"/>
        <v>1953</v>
      </c>
      <c r="B1954" s="30"/>
      <c r="C1954" s="28"/>
      <c r="D1954" s="28"/>
      <c r="E1954" s="28"/>
      <c r="F1954" s="28"/>
      <c r="G1954" s="28"/>
      <c r="H1954" s="28" t="str">
        <f>IF(TRIM(D1954)="","",IFERROR(INDEX('Student Master'!C:C,MATCH(D1954,'Student Master'!B:B,0)),"Not Found"))</f>
        <v/>
      </c>
      <c r="I1954" s="28" t="str">
        <f>IF(TRIM(D1954)="","",IFERROR(INDEX('Student Master'!D:D,MATCH(D1954,'Student Master'!B:B,0)),"Not Found"))</f>
        <v/>
      </c>
      <c r="J1954" s="28" t="str">
        <f>IF(TRIM(D1954)="","",IFERROR(INDEX('Student Master'!H:H,MATCH(D1954,'Student Master'!B:B,0)),"Not Found"))</f>
        <v/>
      </c>
      <c r="K1954" s="28" t="str">
        <f>IF(TRIM(D1954)="","",IFERROR(INDEX('Student Master'!N:N,MATCH(D1954,'Student Master'!B:B,0)),"Not Found"))</f>
        <v/>
      </c>
      <c r="L1954" s="28" t="str">
        <f>IF(TRIM(D1954)="","",IFERROR(INDEX('Student Master'!L:L,MATCH(D1954,'Student Master'!B:B,0)),"Not Found"))</f>
        <v/>
      </c>
      <c r="M1954" s="28"/>
      <c r="N1954" s="28"/>
    </row>
    <row r="1955" spans="1:14" x14ac:dyDescent="0.35">
      <c r="A1955" s="28">
        <f t="shared" si="31"/>
        <v>1954</v>
      </c>
      <c r="B1955" s="30"/>
      <c r="C1955" s="28"/>
      <c r="D1955" s="28"/>
      <c r="E1955" s="28"/>
      <c r="F1955" s="28"/>
      <c r="G1955" s="28"/>
      <c r="H1955" s="28" t="str">
        <f>IF(TRIM(D1955)="","",IFERROR(INDEX('Student Master'!C:C,MATCH(D1955,'Student Master'!B:B,0)),"Not Found"))</f>
        <v/>
      </c>
      <c r="I1955" s="28" t="str">
        <f>IF(TRIM(D1955)="","",IFERROR(INDEX('Student Master'!D:D,MATCH(D1955,'Student Master'!B:B,0)),"Not Found"))</f>
        <v/>
      </c>
      <c r="J1955" s="28" t="str">
        <f>IF(TRIM(D1955)="","",IFERROR(INDEX('Student Master'!H:H,MATCH(D1955,'Student Master'!B:B,0)),"Not Found"))</f>
        <v/>
      </c>
      <c r="K1955" s="28" t="str">
        <f>IF(TRIM(D1955)="","",IFERROR(INDEX('Student Master'!N:N,MATCH(D1955,'Student Master'!B:B,0)),"Not Found"))</f>
        <v/>
      </c>
      <c r="L1955" s="28" t="str">
        <f>IF(TRIM(D1955)="","",IFERROR(INDEX('Student Master'!L:L,MATCH(D1955,'Student Master'!B:B,0)),"Not Found"))</f>
        <v/>
      </c>
      <c r="M1955" s="28"/>
      <c r="N1955" s="28"/>
    </row>
    <row r="1956" spans="1:14" x14ac:dyDescent="0.35">
      <c r="A1956" s="28">
        <f t="shared" si="31"/>
        <v>1955</v>
      </c>
      <c r="B1956" s="30"/>
      <c r="C1956" s="28"/>
      <c r="D1956" s="28"/>
      <c r="E1956" s="28"/>
      <c r="F1956" s="28"/>
      <c r="G1956" s="28"/>
      <c r="H1956" s="28" t="str">
        <f>IF(TRIM(D1956)="","",IFERROR(INDEX('Student Master'!C:C,MATCH(D1956,'Student Master'!B:B,0)),"Not Found"))</f>
        <v/>
      </c>
      <c r="I1956" s="28" t="str">
        <f>IF(TRIM(D1956)="","",IFERROR(INDEX('Student Master'!D:D,MATCH(D1956,'Student Master'!B:B,0)),"Not Found"))</f>
        <v/>
      </c>
      <c r="J1956" s="28" t="str">
        <f>IF(TRIM(D1956)="","",IFERROR(INDEX('Student Master'!H:H,MATCH(D1956,'Student Master'!B:B,0)),"Not Found"))</f>
        <v/>
      </c>
      <c r="K1956" s="28" t="str">
        <f>IF(TRIM(D1956)="","",IFERROR(INDEX('Student Master'!N:N,MATCH(D1956,'Student Master'!B:B,0)),"Not Found"))</f>
        <v/>
      </c>
      <c r="L1956" s="28" t="str">
        <f>IF(TRIM(D1956)="","",IFERROR(INDEX('Student Master'!L:L,MATCH(D1956,'Student Master'!B:B,0)),"Not Found"))</f>
        <v/>
      </c>
      <c r="M1956" s="28"/>
      <c r="N1956" s="28"/>
    </row>
    <row r="1957" spans="1:14" x14ac:dyDescent="0.35">
      <c r="A1957" s="28">
        <f t="shared" si="31"/>
        <v>1956</v>
      </c>
      <c r="B1957" s="30"/>
      <c r="C1957" s="28"/>
      <c r="D1957" s="28"/>
      <c r="E1957" s="28"/>
      <c r="F1957" s="28"/>
      <c r="G1957" s="28"/>
      <c r="H1957" s="28" t="str">
        <f>IF(TRIM(D1957)="","",IFERROR(INDEX('Student Master'!C:C,MATCH(D1957,'Student Master'!B:B,0)),"Not Found"))</f>
        <v/>
      </c>
      <c r="I1957" s="28" t="str">
        <f>IF(TRIM(D1957)="","",IFERROR(INDEX('Student Master'!D:D,MATCH(D1957,'Student Master'!B:B,0)),"Not Found"))</f>
        <v/>
      </c>
      <c r="J1957" s="28" t="str">
        <f>IF(TRIM(D1957)="","",IFERROR(INDEX('Student Master'!H:H,MATCH(D1957,'Student Master'!B:B,0)),"Not Found"))</f>
        <v/>
      </c>
      <c r="K1957" s="28" t="str">
        <f>IF(TRIM(D1957)="","",IFERROR(INDEX('Student Master'!N:N,MATCH(D1957,'Student Master'!B:B,0)),"Not Found"))</f>
        <v/>
      </c>
      <c r="L1957" s="28" t="str">
        <f>IF(TRIM(D1957)="","",IFERROR(INDEX('Student Master'!L:L,MATCH(D1957,'Student Master'!B:B,0)),"Not Found"))</f>
        <v/>
      </c>
      <c r="M1957" s="28"/>
      <c r="N1957" s="28"/>
    </row>
    <row r="1958" spans="1:14" x14ac:dyDescent="0.35">
      <c r="A1958" s="28">
        <f t="shared" si="31"/>
        <v>1957</v>
      </c>
      <c r="B1958" s="30"/>
      <c r="C1958" s="28"/>
      <c r="D1958" s="28"/>
      <c r="E1958" s="28"/>
      <c r="F1958" s="28"/>
      <c r="G1958" s="28"/>
      <c r="H1958" s="28" t="str">
        <f>IF(TRIM(D1958)="","",IFERROR(INDEX('Student Master'!C:C,MATCH(D1958,'Student Master'!B:B,0)),"Not Found"))</f>
        <v/>
      </c>
      <c r="I1958" s="28" t="str">
        <f>IF(TRIM(D1958)="","",IFERROR(INDEX('Student Master'!D:D,MATCH(D1958,'Student Master'!B:B,0)),"Not Found"))</f>
        <v/>
      </c>
      <c r="J1958" s="28" t="str">
        <f>IF(TRIM(D1958)="","",IFERROR(INDEX('Student Master'!H:H,MATCH(D1958,'Student Master'!B:B,0)),"Not Found"))</f>
        <v/>
      </c>
      <c r="K1958" s="28" t="str">
        <f>IF(TRIM(D1958)="","",IFERROR(INDEX('Student Master'!N:N,MATCH(D1958,'Student Master'!B:B,0)),"Not Found"))</f>
        <v/>
      </c>
      <c r="L1958" s="28" t="str">
        <f>IF(TRIM(D1958)="","",IFERROR(INDEX('Student Master'!L:L,MATCH(D1958,'Student Master'!B:B,0)),"Not Found"))</f>
        <v/>
      </c>
      <c r="M1958" s="28"/>
      <c r="N1958" s="28"/>
    </row>
    <row r="1959" spans="1:14" x14ac:dyDescent="0.35">
      <c r="A1959" s="28">
        <f t="shared" si="31"/>
        <v>1958</v>
      </c>
      <c r="B1959" s="30"/>
      <c r="C1959" s="28"/>
      <c r="D1959" s="28"/>
      <c r="E1959" s="28"/>
      <c r="F1959" s="28"/>
      <c r="G1959" s="28"/>
      <c r="H1959" s="28" t="str">
        <f>IF(TRIM(D1959)="","",IFERROR(INDEX('Student Master'!C:C,MATCH(D1959,'Student Master'!B:B,0)),"Not Found"))</f>
        <v/>
      </c>
      <c r="I1959" s="28" t="str">
        <f>IF(TRIM(D1959)="","",IFERROR(INDEX('Student Master'!D:D,MATCH(D1959,'Student Master'!B:B,0)),"Not Found"))</f>
        <v/>
      </c>
      <c r="J1959" s="28" t="str">
        <f>IF(TRIM(D1959)="","",IFERROR(INDEX('Student Master'!H:H,MATCH(D1959,'Student Master'!B:B,0)),"Not Found"))</f>
        <v/>
      </c>
      <c r="K1959" s="28" t="str">
        <f>IF(TRIM(D1959)="","",IFERROR(INDEX('Student Master'!N:N,MATCH(D1959,'Student Master'!B:B,0)),"Not Found"))</f>
        <v/>
      </c>
      <c r="L1959" s="28" t="str">
        <f>IF(TRIM(D1959)="","",IFERROR(INDEX('Student Master'!L:L,MATCH(D1959,'Student Master'!B:B,0)),"Not Found"))</f>
        <v/>
      </c>
      <c r="M1959" s="28"/>
      <c r="N1959" s="28"/>
    </row>
    <row r="1960" spans="1:14" x14ac:dyDescent="0.35">
      <c r="A1960" s="28">
        <f t="shared" si="31"/>
        <v>1959</v>
      </c>
      <c r="B1960" s="30"/>
      <c r="C1960" s="28"/>
      <c r="D1960" s="28"/>
      <c r="E1960" s="28"/>
      <c r="F1960" s="28"/>
      <c r="G1960" s="28"/>
      <c r="H1960" s="28" t="str">
        <f>IF(TRIM(D1960)="","",IFERROR(INDEX('Student Master'!C:C,MATCH(D1960,'Student Master'!B:B,0)),"Not Found"))</f>
        <v/>
      </c>
      <c r="I1960" s="28" t="str">
        <f>IF(TRIM(D1960)="","",IFERROR(INDEX('Student Master'!D:D,MATCH(D1960,'Student Master'!B:B,0)),"Not Found"))</f>
        <v/>
      </c>
      <c r="J1960" s="28" t="str">
        <f>IF(TRIM(D1960)="","",IFERROR(INDEX('Student Master'!H:H,MATCH(D1960,'Student Master'!B:B,0)),"Not Found"))</f>
        <v/>
      </c>
      <c r="K1960" s="28" t="str">
        <f>IF(TRIM(D1960)="","",IFERROR(INDEX('Student Master'!N:N,MATCH(D1960,'Student Master'!B:B,0)),"Not Found"))</f>
        <v/>
      </c>
      <c r="L1960" s="28" t="str">
        <f>IF(TRIM(D1960)="","",IFERROR(INDEX('Student Master'!L:L,MATCH(D1960,'Student Master'!B:B,0)),"Not Found"))</f>
        <v/>
      </c>
      <c r="M1960" s="28"/>
      <c r="N1960" s="28"/>
    </row>
    <row r="1961" spans="1:14" x14ac:dyDescent="0.35">
      <c r="A1961" s="28">
        <f t="shared" si="31"/>
        <v>1960</v>
      </c>
      <c r="B1961" s="30"/>
      <c r="C1961" s="28"/>
      <c r="D1961" s="28"/>
      <c r="E1961" s="28"/>
      <c r="F1961" s="28"/>
      <c r="G1961" s="28"/>
      <c r="H1961" s="28" t="str">
        <f>IF(TRIM(D1961)="","",IFERROR(INDEX('Student Master'!C:C,MATCH(D1961,'Student Master'!B:B,0)),"Not Found"))</f>
        <v/>
      </c>
      <c r="I1961" s="28" t="str">
        <f>IF(TRIM(D1961)="","",IFERROR(INDEX('Student Master'!D:D,MATCH(D1961,'Student Master'!B:B,0)),"Not Found"))</f>
        <v/>
      </c>
      <c r="J1961" s="28" t="str">
        <f>IF(TRIM(D1961)="","",IFERROR(INDEX('Student Master'!H:H,MATCH(D1961,'Student Master'!B:B,0)),"Not Found"))</f>
        <v/>
      </c>
      <c r="K1961" s="28" t="str">
        <f>IF(TRIM(D1961)="","",IFERROR(INDEX('Student Master'!N:N,MATCH(D1961,'Student Master'!B:B,0)),"Not Found"))</f>
        <v/>
      </c>
      <c r="L1961" s="28" t="str">
        <f>IF(TRIM(D1961)="","",IFERROR(INDEX('Student Master'!L:L,MATCH(D1961,'Student Master'!B:B,0)),"Not Found"))</f>
        <v/>
      </c>
      <c r="M1961" s="28"/>
      <c r="N1961" s="28"/>
    </row>
    <row r="1962" spans="1:14" x14ac:dyDescent="0.35">
      <c r="A1962" s="28">
        <f t="shared" si="31"/>
        <v>1961</v>
      </c>
      <c r="B1962" s="30"/>
      <c r="C1962" s="28"/>
      <c r="D1962" s="28"/>
      <c r="E1962" s="28"/>
      <c r="F1962" s="28"/>
      <c r="G1962" s="28"/>
      <c r="H1962" s="28" t="str">
        <f>IF(TRIM(D1962)="","",IFERROR(INDEX('Student Master'!C:C,MATCH(D1962,'Student Master'!B:B,0)),"Not Found"))</f>
        <v/>
      </c>
      <c r="I1962" s="28" t="str">
        <f>IF(TRIM(D1962)="","",IFERROR(INDEX('Student Master'!D:D,MATCH(D1962,'Student Master'!B:B,0)),"Not Found"))</f>
        <v/>
      </c>
      <c r="J1962" s="28" t="str">
        <f>IF(TRIM(D1962)="","",IFERROR(INDEX('Student Master'!H:H,MATCH(D1962,'Student Master'!B:B,0)),"Not Found"))</f>
        <v/>
      </c>
      <c r="K1962" s="28" t="str">
        <f>IF(TRIM(D1962)="","",IFERROR(INDEX('Student Master'!N:N,MATCH(D1962,'Student Master'!B:B,0)),"Not Found"))</f>
        <v/>
      </c>
      <c r="L1962" s="28" t="str">
        <f>IF(TRIM(D1962)="","",IFERROR(INDEX('Student Master'!L:L,MATCH(D1962,'Student Master'!B:B,0)),"Not Found"))</f>
        <v/>
      </c>
      <c r="M1962" s="28"/>
      <c r="N1962" s="28"/>
    </row>
    <row r="1963" spans="1:14" x14ac:dyDescent="0.35">
      <c r="A1963" s="28">
        <f t="shared" si="31"/>
        <v>1962</v>
      </c>
      <c r="B1963" s="30"/>
      <c r="C1963" s="28"/>
      <c r="D1963" s="28"/>
      <c r="E1963" s="28"/>
      <c r="F1963" s="28"/>
      <c r="G1963" s="28"/>
      <c r="H1963" s="28" t="str">
        <f>IF(TRIM(D1963)="","",IFERROR(INDEX('Student Master'!C:C,MATCH(D1963,'Student Master'!B:B,0)),"Not Found"))</f>
        <v/>
      </c>
      <c r="I1963" s="28" t="str">
        <f>IF(TRIM(D1963)="","",IFERROR(INDEX('Student Master'!D:D,MATCH(D1963,'Student Master'!B:B,0)),"Not Found"))</f>
        <v/>
      </c>
      <c r="J1963" s="28" t="str">
        <f>IF(TRIM(D1963)="","",IFERROR(INDEX('Student Master'!H:H,MATCH(D1963,'Student Master'!B:B,0)),"Not Found"))</f>
        <v/>
      </c>
      <c r="K1963" s="28" t="str">
        <f>IF(TRIM(D1963)="","",IFERROR(INDEX('Student Master'!N:N,MATCH(D1963,'Student Master'!B:B,0)),"Not Found"))</f>
        <v/>
      </c>
      <c r="L1963" s="28" t="str">
        <f>IF(TRIM(D1963)="","",IFERROR(INDEX('Student Master'!L:L,MATCH(D1963,'Student Master'!B:B,0)),"Not Found"))</f>
        <v/>
      </c>
      <c r="M1963" s="28"/>
      <c r="N1963" s="28"/>
    </row>
    <row r="1964" spans="1:14" x14ac:dyDescent="0.35">
      <c r="A1964" s="28">
        <f t="shared" si="31"/>
        <v>1963</v>
      </c>
      <c r="B1964" s="30"/>
      <c r="C1964" s="28"/>
      <c r="D1964" s="28"/>
      <c r="E1964" s="28"/>
      <c r="F1964" s="28"/>
      <c r="G1964" s="28"/>
      <c r="H1964" s="28" t="str">
        <f>IF(TRIM(D1964)="","",IFERROR(INDEX('Student Master'!C:C,MATCH(D1964,'Student Master'!B:B,0)),"Not Found"))</f>
        <v/>
      </c>
      <c r="I1964" s="28" t="str">
        <f>IF(TRIM(D1964)="","",IFERROR(INDEX('Student Master'!D:D,MATCH(D1964,'Student Master'!B:B,0)),"Not Found"))</f>
        <v/>
      </c>
      <c r="J1964" s="28" t="str">
        <f>IF(TRIM(D1964)="","",IFERROR(INDEX('Student Master'!H:H,MATCH(D1964,'Student Master'!B:B,0)),"Not Found"))</f>
        <v/>
      </c>
      <c r="K1964" s="28" t="str">
        <f>IF(TRIM(D1964)="","",IFERROR(INDEX('Student Master'!N:N,MATCH(D1964,'Student Master'!B:B,0)),"Not Found"))</f>
        <v/>
      </c>
      <c r="L1964" s="28" t="str">
        <f>IF(TRIM(D1964)="","",IFERROR(INDEX('Student Master'!L:L,MATCH(D1964,'Student Master'!B:B,0)),"Not Found"))</f>
        <v/>
      </c>
      <c r="M1964" s="28"/>
      <c r="N1964" s="28"/>
    </row>
    <row r="1965" spans="1:14" x14ac:dyDescent="0.35">
      <c r="A1965" s="28">
        <f t="shared" si="31"/>
        <v>1964</v>
      </c>
      <c r="B1965" s="30"/>
      <c r="C1965" s="28"/>
      <c r="D1965" s="28"/>
      <c r="E1965" s="28"/>
      <c r="F1965" s="28"/>
      <c r="G1965" s="28"/>
      <c r="H1965" s="28" t="str">
        <f>IF(TRIM(D1965)="","",IFERROR(INDEX('Student Master'!C:C,MATCH(D1965,'Student Master'!B:B,0)),"Not Found"))</f>
        <v/>
      </c>
      <c r="I1965" s="28" t="str">
        <f>IF(TRIM(D1965)="","",IFERROR(INDEX('Student Master'!D:D,MATCH(D1965,'Student Master'!B:B,0)),"Not Found"))</f>
        <v/>
      </c>
      <c r="J1965" s="28" t="str">
        <f>IF(TRIM(D1965)="","",IFERROR(INDEX('Student Master'!H:H,MATCH(D1965,'Student Master'!B:B,0)),"Not Found"))</f>
        <v/>
      </c>
      <c r="K1965" s="28" t="str">
        <f>IF(TRIM(D1965)="","",IFERROR(INDEX('Student Master'!N:N,MATCH(D1965,'Student Master'!B:B,0)),"Not Found"))</f>
        <v/>
      </c>
      <c r="L1965" s="28" t="str">
        <f>IF(TRIM(D1965)="","",IFERROR(INDEX('Student Master'!L:L,MATCH(D1965,'Student Master'!B:B,0)),"Not Found"))</f>
        <v/>
      </c>
      <c r="M1965" s="28"/>
      <c r="N1965" s="28"/>
    </row>
    <row r="1966" spans="1:14" x14ac:dyDescent="0.35">
      <c r="A1966" s="28">
        <f t="shared" si="31"/>
        <v>1965</v>
      </c>
      <c r="B1966" s="30"/>
      <c r="C1966" s="28"/>
      <c r="D1966" s="28"/>
      <c r="E1966" s="28"/>
      <c r="F1966" s="28"/>
      <c r="G1966" s="28"/>
      <c r="H1966" s="28" t="str">
        <f>IF(TRIM(D1966)="","",IFERROR(INDEX('Student Master'!C:C,MATCH(D1966,'Student Master'!B:B,0)),"Not Found"))</f>
        <v/>
      </c>
      <c r="I1966" s="28" t="str">
        <f>IF(TRIM(D1966)="","",IFERROR(INDEX('Student Master'!D:D,MATCH(D1966,'Student Master'!B:B,0)),"Not Found"))</f>
        <v/>
      </c>
      <c r="J1966" s="28" t="str">
        <f>IF(TRIM(D1966)="","",IFERROR(INDEX('Student Master'!H:H,MATCH(D1966,'Student Master'!B:B,0)),"Not Found"))</f>
        <v/>
      </c>
      <c r="K1966" s="28" t="str">
        <f>IF(TRIM(D1966)="","",IFERROR(INDEX('Student Master'!N:N,MATCH(D1966,'Student Master'!B:B,0)),"Not Found"))</f>
        <v/>
      </c>
      <c r="L1966" s="28" t="str">
        <f>IF(TRIM(D1966)="","",IFERROR(INDEX('Student Master'!L:L,MATCH(D1966,'Student Master'!B:B,0)),"Not Found"))</f>
        <v/>
      </c>
      <c r="M1966" s="28"/>
      <c r="N1966" s="28"/>
    </row>
    <row r="1967" spans="1:14" x14ac:dyDescent="0.35">
      <c r="A1967" s="28">
        <f t="shared" si="31"/>
        <v>1966</v>
      </c>
      <c r="B1967" s="30"/>
      <c r="C1967" s="28"/>
      <c r="D1967" s="28"/>
      <c r="E1967" s="28"/>
      <c r="F1967" s="28"/>
      <c r="G1967" s="28"/>
      <c r="H1967" s="28" t="str">
        <f>IF(TRIM(D1967)="","",IFERROR(INDEX('Student Master'!C:C,MATCH(D1967,'Student Master'!B:B,0)),"Not Found"))</f>
        <v/>
      </c>
      <c r="I1967" s="28" t="str">
        <f>IF(TRIM(D1967)="","",IFERROR(INDEX('Student Master'!D:D,MATCH(D1967,'Student Master'!B:B,0)),"Not Found"))</f>
        <v/>
      </c>
      <c r="J1967" s="28" t="str">
        <f>IF(TRIM(D1967)="","",IFERROR(INDEX('Student Master'!H:H,MATCH(D1967,'Student Master'!B:B,0)),"Not Found"))</f>
        <v/>
      </c>
      <c r="K1967" s="28" t="str">
        <f>IF(TRIM(D1967)="","",IFERROR(INDEX('Student Master'!N:N,MATCH(D1967,'Student Master'!B:B,0)),"Not Found"))</f>
        <v/>
      </c>
      <c r="L1967" s="28" t="str">
        <f>IF(TRIM(D1967)="","",IFERROR(INDEX('Student Master'!L:L,MATCH(D1967,'Student Master'!B:B,0)),"Not Found"))</f>
        <v/>
      </c>
      <c r="M1967" s="28"/>
      <c r="N1967" s="28"/>
    </row>
    <row r="1968" spans="1:14" x14ac:dyDescent="0.35">
      <c r="A1968" s="28">
        <f t="shared" si="31"/>
        <v>1967</v>
      </c>
      <c r="B1968" s="30"/>
      <c r="C1968" s="28"/>
      <c r="D1968" s="28"/>
      <c r="E1968" s="28"/>
      <c r="F1968" s="28"/>
      <c r="G1968" s="28"/>
      <c r="H1968" s="28" t="str">
        <f>IF(TRIM(D1968)="","",IFERROR(INDEX('Student Master'!C:C,MATCH(D1968,'Student Master'!B:B,0)),"Not Found"))</f>
        <v/>
      </c>
      <c r="I1968" s="28" t="str">
        <f>IF(TRIM(D1968)="","",IFERROR(INDEX('Student Master'!D:D,MATCH(D1968,'Student Master'!B:B,0)),"Not Found"))</f>
        <v/>
      </c>
      <c r="J1968" s="28" t="str">
        <f>IF(TRIM(D1968)="","",IFERROR(INDEX('Student Master'!H:H,MATCH(D1968,'Student Master'!B:B,0)),"Not Found"))</f>
        <v/>
      </c>
      <c r="K1968" s="28" t="str">
        <f>IF(TRIM(D1968)="","",IFERROR(INDEX('Student Master'!N:N,MATCH(D1968,'Student Master'!B:B,0)),"Not Found"))</f>
        <v/>
      </c>
      <c r="L1968" s="28" t="str">
        <f>IF(TRIM(D1968)="","",IFERROR(INDEX('Student Master'!L:L,MATCH(D1968,'Student Master'!B:B,0)),"Not Found"))</f>
        <v/>
      </c>
      <c r="M1968" s="28"/>
      <c r="N1968" s="28"/>
    </row>
    <row r="1969" spans="1:14" x14ac:dyDescent="0.35">
      <c r="A1969" s="28">
        <f t="shared" si="31"/>
        <v>1968</v>
      </c>
      <c r="B1969" s="30"/>
      <c r="C1969" s="28"/>
      <c r="D1969" s="28"/>
      <c r="E1969" s="28"/>
      <c r="F1969" s="28"/>
      <c r="G1969" s="28"/>
      <c r="H1969" s="28" t="str">
        <f>IF(TRIM(D1969)="","",IFERROR(INDEX('Student Master'!C:C,MATCH(D1969,'Student Master'!B:B,0)),"Not Found"))</f>
        <v/>
      </c>
      <c r="I1969" s="28" t="str">
        <f>IF(TRIM(D1969)="","",IFERROR(INDEX('Student Master'!D:D,MATCH(D1969,'Student Master'!B:B,0)),"Not Found"))</f>
        <v/>
      </c>
      <c r="J1969" s="28" t="str">
        <f>IF(TRIM(D1969)="","",IFERROR(INDEX('Student Master'!H:H,MATCH(D1969,'Student Master'!B:B,0)),"Not Found"))</f>
        <v/>
      </c>
      <c r="K1969" s="28" t="str">
        <f>IF(TRIM(D1969)="","",IFERROR(INDEX('Student Master'!N:N,MATCH(D1969,'Student Master'!B:B,0)),"Not Found"))</f>
        <v/>
      </c>
      <c r="L1969" s="28" t="str">
        <f>IF(TRIM(D1969)="","",IFERROR(INDEX('Student Master'!L:L,MATCH(D1969,'Student Master'!B:B,0)),"Not Found"))</f>
        <v/>
      </c>
      <c r="M1969" s="28"/>
      <c r="N1969" s="28"/>
    </row>
    <row r="1970" spans="1:14" x14ac:dyDescent="0.35">
      <c r="A1970" s="28">
        <f t="shared" si="31"/>
        <v>1969</v>
      </c>
      <c r="B1970" s="30"/>
      <c r="C1970" s="28"/>
      <c r="D1970" s="28"/>
      <c r="E1970" s="28"/>
      <c r="F1970" s="28"/>
      <c r="G1970" s="28"/>
      <c r="H1970" s="28" t="str">
        <f>IF(TRIM(D1970)="","",IFERROR(INDEX('Student Master'!C:C,MATCH(D1970,'Student Master'!B:B,0)),"Not Found"))</f>
        <v/>
      </c>
      <c r="I1970" s="28" t="str">
        <f>IF(TRIM(D1970)="","",IFERROR(INDEX('Student Master'!D:D,MATCH(D1970,'Student Master'!B:B,0)),"Not Found"))</f>
        <v/>
      </c>
      <c r="J1970" s="28" t="str">
        <f>IF(TRIM(D1970)="","",IFERROR(INDEX('Student Master'!H:H,MATCH(D1970,'Student Master'!B:B,0)),"Not Found"))</f>
        <v/>
      </c>
      <c r="K1970" s="28" t="str">
        <f>IF(TRIM(D1970)="","",IFERROR(INDEX('Student Master'!N:N,MATCH(D1970,'Student Master'!B:B,0)),"Not Found"))</f>
        <v/>
      </c>
      <c r="L1970" s="28" t="str">
        <f>IF(TRIM(D1970)="","",IFERROR(INDEX('Student Master'!L:L,MATCH(D1970,'Student Master'!B:B,0)),"Not Found"))</f>
        <v/>
      </c>
      <c r="M1970" s="28"/>
      <c r="N1970" s="28"/>
    </row>
    <row r="1971" spans="1:14" x14ac:dyDescent="0.35">
      <c r="A1971" s="28">
        <f t="shared" si="31"/>
        <v>1970</v>
      </c>
      <c r="B1971" s="30"/>
      <c r="C1971" s="28"/>
      <c r="D1971" s="28"/>
      <c r="E1971" s="28"/>
      <c r="F1971" s="28"/>
      <c r="G1971" s="28"/>
      <c r="H1971" s="28" t="str">
        <f>IF(TRIM(D1971)="","",IFERROR(INDEX('Student Master'!C:C,MATCH(D1971,'Student Master'!B:B,0)),"Not Found"))</f>
        <v/>
      </c>
      <c r="I1971" s="28" t="str">
        <f>IF(TRIM(D1971)="","",IFERROR(INDEX('Student Master'!D:D,MATCH(D1971,'Student Master'!B:B,0)),"Not Found"))</f>
        <v/>
      </c>
      <c r="J1971" s="28" t="str">
        <f>IF(TRIM(D1971)="","",IFERROR(INDEX('Student Master'!H:H,MATCH(D1971,'Student Master'!B:B,0)),"Not Found"))</f>
        <v/>
      </c>
      <c r="K1971" s="28" t="str">
        <f>IF(TRIM(D1971)="","",IFERROR(INDEX('Student Master'!N:N,MATCH(D1971,'Student Master'!B:B,0)),"Not Found"))</f>
        <v/>
      </c>
      <c r="L1971" s="28" t="str">
        <f>IF(TRIM(D1971)="","",IFERROR(INDEX('Student Master'!L:L,MATCH(D1971,'Student Master'!B:B,0)),"Not Found"))</f>
        <v/>
      </c>
      <c r="M1971" s="28"/>
      <c r="N1971" s="28"/>
    </row>
    <row r="1972" spans="1:14" x14ac:dyDescent="0.35">
      <c r="A1972" s="28">
        <f t="shared" si="31"/>
        <v>1971</v>
      </c>
      <c r="B1972" s="30"/>
      <c r="C1972" s="28"/>
      <c r="D1972" s="28"/>
      <c r="E1972" s="28"/>
      <c r="F1972" s="28"/>
      <c r="G1972" s="28"/>
      <c r="H1972" s="28" t="str">
        <f>IF(TRIM(D1972)="","",IFERROR(INDEX('Student Master'!C:C,MATCH(D1972,'Student Master'!B:B,0)),"Not Found"))</f>
        <v/>
      </c>
      <c r="I1972" s="28" t="str">
        <f>IF(TRIM(D1972)="","",IFERROR(INDEX('Student Master'!D:D,MATCH(D1972,'Student Master'!B:B,0)),"Not Found"))</f>
        <v/>
      </c>
      <c r="J1972" s="28" t="str">
        <f>IF(TRIM(D1972)="","",IFERROR(INDEX('Student Master'!H:H,MATCH(D1972,'Student Master'!B:B,0)),"Not Found"))</f>
        <v/>
      </c>
      <c r="K1972" s="28" t="str">
        <f>IF(TRIM(D1972)="","",IFERROR(INDEX('Student Master'!N:N,MATCH(D1972,'Student Master'!B:B,0)),"Not Found"))</f>
        <v/>
      </c>
      <c r="L1972" s="28" t="str">
        <f>IF(TRIM(D1972)="","",IFERROR(INDEX('Student Master'!L:L,MATCH(D1972,'Student Master'!B:B,0)),"Not Found"))</f>
        <v/>
      </c>
      <c r="M1972" s="28"/>
      <c r="N1972" s="28"/>
    </row>
    <row r="1973" spans="1:14" x14ac:dyDescent="0.35">
      <c r="A1973" s="28">
        <f t="shared" si="31"/>
        <v>1972</v>
      </c>
      <c r="B1973" s="30"/>
      <c r="C1973" s="28"/>
      <c r="D1973" s="28"/>
      <c r="E1973" s="28"/>
      <c r="F1973" s="28"/>
      <c r="G1973" s="28"/>
      <c r="H1973" s="28" t="str">
        <f>IF(TRIM(D1973)="","",IFERROR(INDEX('Student Master'!C:C,MATCH(D1973,'Student Master'!B:B,0)),"Not Found"))</f>
        <v/>
      </c>
      <c r="I1973" s="28" t="str">
        <f>IF(TRIM(D1973)="","",IFERROR(INDEX('Student Master'!D:D,MATCH(D1973,'Student Master'!B:B,0)),"Not Found"))</f>
        <v/>
      </c>
      <c r="J1973" s="28" t="str">
        <f>IF(TRIM(D1973)="","",IFERROR(INDEX('Student Master'!H:H,MATCH(D1973,'Student Master'!B:B,0)),"Not Found"))</f>
        <v/>
      </c>
      <c r="K1973" s="28" t="str">
        <f>IF(TRIM(D1973)="","",IFERROR(INDEX('Student Master'!N:N,MATCH(D1973,'Student Master'!B:B,0)),"Not Found"))</f>
        <v/>
      </c>
      <c r="L1973" s="28" t="str">
        <f>IF(TRIM(D1973)="","",IFERROR(INDEX('Student Master'!L:L,MATCH(D1973,'Student Master'!B:B,0)),"Not Found"))</f>
        <v/>
      </c>
      <c r="M1973" s="28"/>
      <c r="N1973" s="28"/>
    </row>
    <row r="1974" spans="1:14" x14ac:dyDescent="0.35">
      <c r="A1974" s="28">
        <f t="shared" si="31"/>
        <v>1973</v>
      </c>
      <c r="B1974" s="30"/>
      <c r="C1974" s="28"/>
      <c r="D1974" s="28"/>
      <c r="E1974" s="28"/>
      <c r="F1974" s="28"/>
      <c r="G1974" s="28"/>
      <c r="H1974" s="28" t="str">
        <f>IF(TRIM(D1974)="","",IFERROR(INDEX('Student Master'!C:C,MATCH(D1974,'Student Master'!B:B,0)),"Not Found"))</f>
        <v/>
      </c>
      <c r="I1974" s="28" t="str">
        <f>IF(TRIM(D1974)="","",IFERROR(INDEX('Student Master'!D:D,MATCH(D1974,'Student Master'!B:B,0)),"Not Found"))</f>
        <v/>
      </c>
      <c r="J1974" s="28" t="str">
        <f>IF(TRIM(D1974)="","",IFERROR(INDEX('Student Master'!H:H,MATCH(D1974,'Student Master'!B:B,0)),"Not Found"))</f>
        <v/>
      </c>
      <c r="K1974" s="28" t="str">
        <f>IF(TRIM(D1974)="","",IFERROR(INDEX('Student Master'!N:N,MATCH(D1974,'Student Master'!B:B,0)),"Not Found"))</f>
        <v/>
      </c>
      <c r="L1974" s="28" t="str">
        <f>IF(TRIM(D1974)="","",IFERROR(INDEX('Student Master'!L:L,MATCH(D1974,'Student Master'!B:B,0)),"Not Found"))</f>
        <v/>
      </c>
      <c r="M1974" s="28"/>
      <c r="N1974" s="28"/>
    </row>
    <row r="1975" spans="1:14" x14ac:dyDescent="0.35">
      <c r="A1975" s="28">
        <f t="shared" si="31"/>
        <v>1974</v>
      </c>
      <c r="B1975" s="30"/>
      <c r="C1975" s="28"/>
      <c r="D1975" s="28"/>
      <c r="E1975" s="28"/>
      <c r="F1975" s="28"/>
      <c r="G1975" s="28"/>
      <c r="H1975" s="28" t="str">
        <f>IF(TRIM(D1975)="","",IFERROR(INDEX('Student Master'!C:C,MATCH(D1975,'Student Master'!B:B,0)),"Not Found"))</f>
        <v/>
      </c>
      <c r="I1975" s="28" t="str">
        <f>IF(TRIM(D1975)="","",IFERROR(INDEX('Student Master'!D:D,MATCH(D1975,'Student Master'!B:B,0)),"Not Found"))</f>
        <v/>
      </c>
      <c r="J1975" s="28" t="str">
        <f>IF(TRIM(D1975)="","",IFERROR(INDEX('Student Master'!H:H,MATCH(D1975,'Student Master'!B:B,0)),"Not Found"))</f>
        <v/>
      </c>
      <c r="K1975" s="28" t="str">
        <f>IF(TRIM(D1975)="","",IFERROR(INDEX('Student Master'!N:N,MATCH(D1975,'Student Master'!B:B,0)),"Not Found"))</f>
        <v/>
      </c>
      <c r="L1975" s="28" t="str">
        <f>IF(TRIM(D1975)="","",IFERROR(INDEX('Student Master'!L:L,MATCH(D1975,'Student Master'!B:B,0)),"Not Found"))</f>
        <v/>
      </c>
      <c r="M1975" s="28"/>
      <c r="N1975" s="28"/>
    </row>
    <row r="1976" spans="1:14" x14ac:dyDescent="0.35">
      <c r="A1976" s="28">
        <f t="shared" si="31"/>
        <v>1975</v>
      </c>
      <c r="B1976" s="30"/>
      <c r="C1976" s="28"/>
      <c r="D1976" s="28"/>
      <c r="E1976" s="28"/>
      <c r="F1976" s="28"/>
      <c r="G1976" s="28"/>
      <c r="H1976" s="28" t="str">
        <f>IF(TRIM(D1976)="","",IFERROR(INDEX('Student Master'!C:C,MATCH(D1976,'Student Master'!B:B,0)),"Not Found"))</f>
        <v/>
      </c>
      <c r="I1976" s="28" t="str">
        <f>IF(TRIM(D1976)="","",IFERROR(INDEX('Student Master'!D:D,MATCH(D1976,'Student Master'!B:B,0)),"Not Found"))</f>
        <v/>
      </c>
      <c r="J1976" s="28" t="str">
        <f>IF(TRIM(D1976)="","",IFERROR(INDEX('Student Master'!H:H,MATCH(D1976,'Student Master'!B:B,0)),"Not Found"))</f>
        <v/>
      </c>
      <c r="K1976" s="28" t="str">
        <f>IF(TRIM(D1976)="","",IFERROR(INDEX('Student Master'!N:N,MATCH(D1976,'Student Master'!B:B,0)),"Not Found"))</f>
        <v/>
      </c>
      <c r="L1976" s="28" t="str">
        <f>IF(TRIM(D1976)="","",IFERROR(INDEX('Student Master'!L:L,MATCH(D1976,'Student Master'!B:B,0)),"Not Found"))</f>
        <v/>
      </c>
      <c r="M1976" s="28"/>
      <c r="N1976" s="28"/>
    </row>
    <row r="1977" spans="1:14" x14ac:dyDescent="0.35">
      <c r="A1977" s="28">
        <f t="shared" si="31"/>
        <v>1976</v>
      </c>
      <c r="B1977" s="30"/>
      <c r="C1977" s="28"/>
      <c r="D1977" s="28"/>
      <c r="E1977" s="28"/>
      <c r="F1977" s="28"/>
      <c r="G1977" s="28"/>
      <c r="H1977" s="28" t="str">
        <f>IF(TRIM(D1977)="","",IFERROR(INDEX('Student Master'!C:C,MATCH(D1977,'Student Master'!B:B,0)),"Not Found"))</f>
        <v/>
      </c>
      <c r="I1977" s="28" t="str">
        <f>IF(TRIM(D1977)="","",IFERROR(INDEX('Student Master'!D:D,MATCH(D1977,'Student Master'!B:B,0)),"Not Found"))</f>
        <v/>
      </c>
      <c r="J1977" s="28" t="str">
        <f>IF(TRIM(D1977)="","",IFERROR(INDEX('Student Master'!H:H,MATCH(D1977,'Student Master'!B:B,0)),"Not Found"))</f>
        <v/>
      </c>
      <c r="K1977" s="28" t="str">
        <f>IF(TRIM(D1977)="","",IFERROR(INDEX('Student Master'!N:N,MATCH(D1977,'Student Master'!B:B,0)),"Not Found"))</f>
        <v/>
      </c>
      <c r="L1977" s="28" t="str">
        <f>IF(TRIM(D1977)="","",IFERROR(INDEX('Student Master'!L:L,MATCH(D1977,'Student Master'!B:B,0)),"Not Found"))</f>
        <v/>
      </c>
      <c r="M1977" s="28"/>
      <c r="N1977" s="28"/>
    </row>
    <row r="1978" spans="1:14" x14ac:dyDescent="0.35">
      <c r="A1978" s="28">
        <f t="shared" si="31"/>
        <v>1977</v>
      </c>
      <c r="B1978" s="30"/>
      <c r="C1978" s="28"/>
      <c r="D1978" s="28"/>
      <c r="E1978" s="28"/>
      <c r="F1978" s="28"/>
      <c r="G1978" s="28"/>
      <c r="H1978" s="28" t="str">
        <f>IF(TRIM(D1978)="","",IFERROR(INDEX('Student Master'!C:C,MATCH(D1978,'Student Master'!B:B,0)),"Not Found"))</f>
        <v/>
      </c>
      <c r="I1978" s="28" t="str">
        <f>IF(TRIM(D1978)="","",IFERROR(INDEX('Student Master'!D:D,MATCH(D1978,'Student Master'!B:B,0)),"Not Found"))</f>
        <v/>
      </c>
      <c r="J1978" s="28" t="str">
        <f>IF(TRIM(D1978)="","",IFERROR(INDEX('Student Master'!H:H,MATCH(D1978,'Student Master'!B:B,0)),"Not Found"))</f>
        <v/>
      </c>
      <c r="K1978" s="28" t="str">
        <f>IF(TRIM(D1978)="","",IFERROR(INDEX('Student Master'!N:N,MATCH(D1978,'Student Master'!B:B,0)),"Not Found"))</f>
        <v/>
      </c>
      <c r="L1978" s="28" t="str">
        <f>IF(TRIM(D1978)="","",IFERROR(INDEX('Student Master'!L:L,MATCH(D1978,'Student Master'!B:B,0)),"Not Found"))</f>
        <v/>
      </c>
      <c r="M1978" s="28"/>
      <c r="N1978" s="28"/>
    </row>
    <row r="1979" spans="1:14" x14ac:dyDescent="0.35">
      <c r="A1979" s="28">
        <f t="shared" si="31"/>
        <v>1978</v>
      </c>
      <c r="B1979" s="30"/>
      <c r="C1979" s="28"/>
      <c r="D1979" s="28"/>
      <c r="E1979" s="28"/>
      <c r="F1979" s="28"/>
      <c r="G1979" s="28"/>
      <c r="H1979" s="28" t="str">
        <f>IF(TRIM(D1979)="","",IFERROR(INDEX('Student Master'!C:C,MATCH(D1979,'Student Master'!B:B,0)),"Not Found"))</f>
        <v/>
      </c>
      <c r="I1979" s="28" t="str">
        <f>IF(TRIM(D1979)="","",IFERROR(INDEX('Student Master'!D:D,MATCH(D1979,'Student Master'!B:B,0)),"Not Found"))</f>
        <v/>
      </c>
      <c r="J1979" s="28" t="str">
        <f>IF(TRIM(D1979)="","",IFERROR(INDEX('Student Master'!H:H,MATCH(D1979,'Student Master'!B:B,0)),"Not Found"))</f>
        <v/>
      </c>
      <c r="K1979" s="28" t="str">
        <f>IF(TRIM(D1979)="","",IFERROR(INDEX('Student Master'!N:N,MATCH(D1979,'Student Master'!B:B,0)),"Not Found"))</f>
        <v/>
      </c>
      <c r="L1979" s="28" t="str">
        <f>IF(TRIM(D1979)="","",IFERROR(INDEX('Student Master'!L:L,MATCH(D1979,'Student Master'!B:B,0)),"Not Found"))</f>
        <v/>
      </c>
      <c r="M1979" s="28"/>
      <c r="N1979" s="28"/>
    </row>
    <row r="1980" spans="1:14" x14ac:dyDescent="0.35">
      <c r="A1980" s="28">
        <f t="shared" si="31"/>
        <v>1979</v>
      </c>
      <c r="B1980" s="30"/>
      <c r="C1980" s="28"/>
      <c r="D1980" s="28"/>
      <c r="E1980" s="28"/>
      <c r="F1980" s="28"/>
      <c r="G1980" s="28"/>
      <c r="H1980" s="28" t="str">
        <f>IF(TRIM(D1980)="","",IFERROR(INDEX('Student Master'!C:C,MATCH(D1980,'Student Master'!B:B,0)),"Not Found"))</f>
        <v/>
      </c>
      <c r="I1980" s="28" t="str">
        <f>IF(TRIM(D1980)="","",IFERROR(INDEX('Student Master'!D:D,MATCH(D1980,'Student Master'!B:B,0)),"Not Found"))</f>
        <v/>
      </c>
      <c r="J1980" s="28" t="str">
        <f>IF(TRIM(D1980)="","",IFERROR(INDEX('Student Master'!H:H,MATCH(D1980,'Student Master'!B:B,0)),"Not Found"))</f>
        <v/>
      </c>
      <c r="K1980" s="28" t="str">
        <f>IF(TRIM(D1980)="","",IFERROR(INDEX('Student Master'!N:N,MATCH(D1980,'Student Master'!B:B,0)),"Not Found"))</f>
        <v/>
      </c>
      <c r="L1980" s="28" t="str">
        <f>IF(TRIM(D1980)="","",IFERROR(INDEX('Student Master'!L:L,MATCH(D1980,'Student Master'!B:B,0)),"Not Found"))</f>
        <v/>
      </c>
      <c r="M1980" s="28"/>
      <c r="N1980" s="28"/>
    </row>
    <row r="1981" spans="1:14" x14ac:dyDescent="0.35">
      <c r="A1981" s="28">
        <f t="shared" si="31"/>
        <v>1980</v>
      </c>
      <c r="B1981" s="30"/>
      <c r="C1981" s="28"/>
      <c r="D1981" s="28"/>
      <c r="E1981" s="28"/>
      <c r="F1981" s="28"/>
      <c r="G1981" s="28"/>
      <c r="H1981" s="28" t="str">
        <f>IF(TRIM(D1981)="","",IFERROR(INDEX('Student Master'!C:C,MATCH(D1981,'Student Master'!B:B,0)),"Not Found"))</f>
        <v/>
      </c>
      <c r="I1981" s="28" t="str">
        <f>IF(TRIM(D1981)="","",IFERROR(INDEX('Student Master'!D:D,MATCH(D1981,'Student Master'!B:B,0)),"Not Found"))</f>
        <v/>
      </c>
      <c r="J1981" s="28" t="str">
        <f>IF(TRIM(D1981)="","",IFERROR(INDEX('Student Master'!H:H,MATCH(D1981,'Student Master'!B:B,0)),"Not Found"))</f>
        <v/>
      </c>
      <c r="K1981" s="28" t="str">
        <f>IF(TRIM(D1981)="","",IFERROR(INDEX('Student Master'!N:N,MATCH(D1981,'Student Master'!B:B,0)),"Not Found"))</f>
        <v/>
      </c>
      <c r="L1981" s="28" t="str">
        <f>IF(TRIM(D1981)="","",IFERROR(INDEX('Student Master'!L:L,MATCH(D1981,'Student Master'!B:B,0)),"Not Found"))</f>
        <v/>
      </c>
      <c r="M1981" s="28"/>
      <c r="N1981" s="28"/>
    </row>
    <row r="1982" spans="1:14" x14ac:dyDescent="0.35">
      <c r="A1982" s="28">
        <f t="shared" si="31"/>
        <v>1981</v>
      </c>
      <c r="B1982" s="30"/>
      <c r="C1982" s="28"/>
      <c r="D1982" s="28"/>
      <c r="E1982" s="28"/>
      <c r="F1982" s="28"/>
      <c r="G1982" s="28"/>
      <c r="H1982" s="28" t="str">
        <f>IF(TRIM(D1982)="","",IFERROR(INDEX('Student Master'!C:C,MATCH(D1982,'Student Master'!B:B,0)),"Not Found"))</f>
        <v/>
      </c>
      <c r="I1982" s="28" t="str">
        <f>IF(TRIM(D1982)="","",IFERROR(INDEX('Student Master'!D:D,MATCH(D1982,'Student Master'!B:B,0)),"Not Found"))</f>
        <v/>
      </c>
      <c r="J1982" s="28" t="str">
        <f>IF(TRIM(D1982)="","",IFERROR(INDEX('Student Master'!H:H,MATCH(D1982,'Student Master'!B:B,0)),"Not Found"))</f>
        <v/>
      </c>
      <c r="K1982" s="28" t="str">
        <f>IF(TRIM(D1982)="","",IFERROR(INDEX('Student Master'!N:N,MATCH(D1982,'Student Master'!B:B,0)),"Not Found"))</f>
        <v/>
      </c>
      <c r="L1982" s="28" t="str">
        <f>IF(TRIM(D1982)="","",IFERROR(INDEX('Student Master'!L:L,MATCH(D1982,'Student Master'!B:B,0)),"Not Found"))</f>
        <v/>
      </c>
      <c r="M1982" s="28"/>
      <c r="N1982" s="28"/>
    </row>
    <row r="1983" spans="1:14" x14ac:dyDescent="0.35">
      <c r="A1983" s="28">
        <f t="shared" si="31"/>
        <v>1982</v>
      </c>
      <c r="B1983" s="30"/>
      <c r="C1983" s="28"/>
      <c r="D1983" s="28"/>
      <c r="E1983" s="28"/>
      <c r="F1983" s="28"/>
      <c r="G1983" s="28"/>
      <c r="H1983" s="28" t="str">
        <f>IF(TRIM(D1983)="","",IFERROR(INDEX('Student Master'!C:C,MATCH(D1983,'Student Master'!B:B,0)),"Not Found"))</f>
        <v/>
      </c>
      <c r="I1983" s="28" t="str">
        <f>IF(TRIM(D1983)="","",IFERROR(INDEX('Student Master'!D:D,MATCH(D1983,'Student Master'!B:B,0)),"Not Found"))</f>
        <v/>
      </c>
      <c r="J1983" s="28" t="str">
        <f>IF(TRIM(D1983)="","",IFERROR(INDEX('Student Master'!H:H,MATCH(D1983,'Student Master'!B:B,0)),"Not Found"))</f>
        <v/>
      </c>
      <c r="K1983" s="28" t="str">
        <f>IF(TRIM(D1983)="","",IFERROR(INDEX('Student Master'!N:N,MATCH(D1983,'Student Master'!B:B,0)),"Not Found"))</f>
        <v/>
      </c>
      <c r="L1983" s="28" t="str">
        <f>IF(TRIM(D1983)="","",IFERROR(INDEX('Student Master'!L:L,MATCH(D1983,'Student Master'!B:B,0)),"Not Found"))</f>
        <v/>
      </c>
      <c r="M1983" s="28"/>
      <c r="N1983" s="28"/>
    </row>
    <row r="1984" spans="1:14" x14ac:dyDescent="0.35">
      <c r="A1984" s="28">
        <f t="shared" si="31"/>
        <v>1983</v>
      </c>
      <c r="B1984" s="30"/>
      <c r="C1984" s="28"/>
      <c r="D1984" s="28"/>
      <c r="E1984" s="28"/>
      <c r="F1984" s="28"/>
      <c r="G1984" s="28"/>
      <c r="H1984" s="28" t="str">
        <f>IF(TRIM(D1984)="","",IFERROR(INDEX('Student Master'!C:C,MATCH(D1984,'Student Master'!B:B,0)),"Not Found"))</f>
        <v/>
      </c>
      <c r="I1984" s="28" t="str">
        <f>IF(TRIM(D1984)="","",IFERROR(INDEX('Student Master'!D:D,MATCH(D1984,'Student Master'!B:B,0)),"Not Found"))</f>
        <v/>
      </c>
      <c r="J1984" s="28" t="str">
        <f>IF(TRIM(D1984)="","",IFERROR(INDEX('Student Master'!H:H,MATCH(D1984,'Student Master'!B:B,0)),"Not Found"))</f>
        <v/>
      </c>
      <c r="K1984" s="28" t="str">
        <f>IF(TRIM(D1984)="","",IFERROR(INDEX('Student Master'!N:N,MATCH(D1984,'Student Master'!B:B,0)),"Not Found"))</f>
        <v/>
      </c>
      <c r="L1984" s="28" t="str">
        <f>IF(TRIM(D1984)="","",IFERROR(INDEX('Student Master'!L:L,MATCH(D1984,'Student Master'!B:B,0)),"Not Found"))</f>
        <v/>
      </c>
      <c r="M1984" s="28"/>
      <c r="N1984" s="28"/>
    </row>
    <row r="1985" spans="1:14" x14ac:dyDescent="0.35">
      <c r="A1985" s="28">
        <f t="shared" si="31"/>
        <v>1984</v>
      </c>
      <c r="B1985" s="30"/>
      <c r="C1985" s="28"/>
      <c r="D1985" s="28"/>
      <c r="E1985" s="28"/>
      <c r="F1985" s="28"/>
      <c r="G1985" s="28"/>
      <c r="H1985" s="28" t="str">
        <f>IF(TRIM(D1985)="","",IFERROR(INDEX('Student Master'!C:C,MATCH(D1985,'Student Master'!B:B,0)),"Not Found"))</f>
        <v/>
      </c>
      <c r="I1985" s="28" t="str">
        <f>IF(TRIM(D1985)="","",IFERROR(INDEX('Student Master'!D:D,MATCH(D1985,'Student Master'!B:B,0)),"Not Found"))</f>
        <v/>
      </c>
      <c r="J1985" s="28" t="str">
        <f>IF(TRIM(D1985)="","",IFERROR(INDEX('Student Master'!H:H,MATCH(D1985,'Student Master'!B:B,0)),"Not Found"))</f>
        <v/>
      </c>
      <c r="K1985" s="28" t="str">
        <f>IF(TRIM(D1985)="","",IFERROR(INDEX('Student Master'!N:N,MATCH(D1985,'Student Master'!B:B,0)),"Not Found"))</f>
        <v/>
      </c>
      <c r="L1985" s="28" t="str">
        <f>IF(TRIM(D1985)="","",IFERROR(INDEX('Student Master'!L:L,MATCH(D1985,'Student Master'!B:B,0)),"Not Found"))</f>
        <v/>
      </c>
      <c r="M1985" s="28"/>
      <c r="N1985" s="28"/>
    </row>
    <row r="1986" spans="1:14" x14ac:dyDescent="0.35">
      <c r="A1986" s="28">
        <f t="shared" si="31"/>
        <v>1985</v>
      </c>
      <c r="B1986" s="30"/>
      <c r="C1986" s="28"/>
      <c r="D1986" s="28"/>
      <c r="E1986" s="28"/>
      <c r="F1986" s="28"/>
      <c r="G1986" s="28"/>
      <c r="H1986" s="28" t="str">
        <f>IF(TRIM(D1986)="","",IFERROR(INDEX('Student Master'!C:C,MATCH(D1986,'Student Master'!B:B,0)),"Not Found"))</f>
        <v/>
      </c>
      <c r="I1986" s="28" t="str">
        <f>IF(TRIM(D1986)="","",IFERROR(INDEX('Student Master'!D:D,MATCH(D1986,'Student Master'!B:B,0)),"Not Found"))</f>
        <v/>
      </c>
      <c r="J1986" s="28" t="str">
        <f>IF(TRIM(D1986)="","",IFERROR(INDEX('Student Master'!H:H,MATCH(D1986,'Student Master'!B:B,0)),"Not Found"))</f>
        <v/>
      </c>
      <c r="K1986" s="28" t="str">
        <f>IF(TRIM(D1986)="","",IFERROR(INDEX('Student Master'!N:N,MATCH(D1986,'Student Master'!B:B,0)),"Not Found"))</f>
        <v/>
      </c>
      <c r="L1986" s="28" t="str">
        <f>IF(TRIM(D1986)="","",IFERROR(INDEX('Student Master'!L:L,MATCH(D1986,'Student Master'!B:B,0)),"Not Found"))</f>
        <v/>
      </c>
      <c r="M1986" s="28"/>
      <c r="N1986" s="28"/>
    </row>
    <row r="1987" spans="1:14" x14ac:dyDescent="0.35">
      <c r="A1987" s="28">
        <f t="shared" si="31"/>
        <v>1986</v>
      </c>
      <c r="B1987" s="30"/>
      <c r="C1987" s="28"/>
      <c r="D1987" s="28"/>
      <c r="E1987" s="28"/>
      <c r="F1987" s="28"/>
      <c r="G1987" s="28"/>
      <c r="H1987" s="28" t="str">
        <f>IF(TRIM(D1987)="","",IFERROR(INDEX('Student Master'!C:C,MATCH(D1987,'Student Master'!B:B,0)),"Not Found"))</f>
        <v/>
      </c>
      <c r="I1987" s="28" t="str">
        <f>IF(TRIM(D1987)="","",IFERROR(INDEX('Student Master'!D:D,MATCH(D1987,'Student Master'!B:B,0)),"Not Found"))</f>
        <v/>
      </c>
      <c r="J1987" s="28" t="str">
        <f>IF(TRIM(D1987)="","",IFERROR(INDEX('Student Master'!H:H,MATCH(D1987,'Student Master'!B:B,0)),"Not Found"))</f>
        <v/>
      </c>
      <c r="K1987" s="28" t="str">
        <f>IF(TRIM(D1987)="","",IFERROR(INDEX('Student Master'!N:N,MATCH(D1987,'Student Master'!B:B,0)),"Not Found"))</f>
        <v/>
      </c>
      <c r="L1987" s="28" t="str">
        <f>IF(TRIM(D1987)="","",IFERROR(INDEX('Student Master'!L:L,MATCH(D1987,'Student Master'!B:B,0)),"Not Found"))</f>
        <v/>
      </c>
      <c r="M1987" s="28"/>
      <c r="N1987" s="28"/>
    </row>
    <row r="1988" spans="1:14" x14ac:dyDescent="0.35">
      <c r="A1988" s="28">
        <f t="shared" si="31"/>
        <v>1987</v>
      </c>
      <c r="B1988" s="30"/>
      <c r="C1988" s="28"/>
      <c r="D1988" s="28"/>
      <c r="E1988" s="28"/>
      <c r="F1988" s="28"/>
      <c r="G1988" s="28"/>
      <c r="H1988" s="28" t="str">
        <f>IF(TRIM(D1988)="","",IFERROR(INDEX('Student Master'!C:C,MATCH(D1988,'Student Master'!B:B,0)),"Not Found"))</f>
        <v/>
      </c>
      <c r="I1988" s="28" t="str">
        <f>IF(TRIM(D1988)="","",IFERROR(INDEX('Student Master'!D:D,MATCH(D1988,'Student Master'!B:B,0)),"Not Found"))</f>
        <v/>
      </c>
      <c r="J1988" s="28" t="str">
        <f>IF(TRIM(D1988)="","",IFERROR(INDEX('Student Master'!H:H,MATCH(D1988,'Student Master'!B:B,0)),"Not Found"))</f>
        <v/>
      </c>
      <c r="K1988" s="28" t="str">
        <f>IF(TRIM(D1988)="","",IFERROR(INDEX('Student Master'!N:N,MATCH(D1988,'Student Master'!B:B,0)),"Not Found"))</f>
        <v/>
      </c>
      <c r="L1988" s="28" t="str">
        <f>IF(TRIM(D1988)="","",IFERROR(INDEX('Student Master'!L:L,MATCH(D1988,'Student Master'!B:B,0)),"Not Found"))</f>
        <v/>
      </c>
      <c r="M1988" s="28"/>
      <c r="N1988" s="28"/>
    </row>
    <row r="1989" spans="1:14" x14ac:dyDescent="0.35">
      <c r="A1989" s="28">
        <f t="shared" si="31"/>
        <v>1988</v>
      </c>
      <c r="B1989" s="30"/>
      <c r="C1989" s="28"/>
      <c r="D1989" s="28"/>
      <c r="E1989" s="28"/>
      <c r="F1989" s="28"/>
      <c r="G1989" s="28"/>
      <c r="H1989" s="28" t="str">
        <f>IF(TRIM(D1989)="","",IFERROR(INDEX('Student Master'!C:C,MATCH(D1989,'Student Master'!B:B,0)),"Not Found"))</f>
        <v/>
      </c>
      <c r="I1989" s="28" t="str">
        <f>IF(TRIM(D1989)="","",IFERROR(INDEX('Student Master'!D:D,MATCH(D1989,'Student Master'!B:B,0)),"Not Found"))</f>
        <v/>
      </c>
      <c r="J1989" s="28" t="str">
        <f>IF(TRIM(D1989)="","",IFERROR(INDEX('Student Master'!H:H,MATCH(D1989,'Student Master'!B:B,0)),"Not Found"))</f>
        <v/>
      </c>
      <c r="K1989" s="28" t="str">
        <f>IF(TRIM(D1989)="","",IFERROR(INDEX('Student Master'!N:N,MATCH(D1989,'Student Master'!B:B,0)),"Not Found"))</f>
        <v/>
      </c>
      <c r="L1989" s="28" t="str">
        <f>IF(TRIM(D1989)="","",IFERROR(INDEX('Student Master'!L:L,MATCH(D1989,'Student Master'!B:B,0)),"Not Found"))</f>
        <v/>
      </c>
      <c r="M1989" s="28"/>
      <c r="N1989" s="28"/>
    </row>
    <row r="1990" spans="1:14" x14ac:dyDescent="0.35">
      <c r="A1990" s="28">
        <f t="shared" si="31"/>
        <v>1989</v>
      </c>
      <c r="B1990" s="30"/>
      <c r="C1990" s="28"/>
      <c r="D1990" s="28"/>
      <c r="E1990" s="28"/>
      <c r="F1990" s="28"/>
      <c r="G1990" s="28"/>
      <c r="H1990" s="28" t="str">
        <f>IF(TRIM(D1990)="","",IFERROR(INDEX('Student Master'!C:C,MATCH(D1990,'Student Master'!B:B,0)),"Not Found"))</f>
        <v/>
      </c>
      <c r="I1990" s="28" t="str">
        <f>IF(TRIM(D1990)="","",IFERROR(INDEX('Student Master'!D:D,MATCH(D1990,'Student Master'!B:B,0)),"Not Found"))</f>
        <v/>
      </c>
      <c r="J1990" s="28" t="str">
        <f>IF(TRIM(D1990)="","",IFERROR(INDEX('Student Master'!H:H,MATCH(D1990,'Student Master'!B:B,0)),"Not Found"))</f>
        <v/>
      </c>
      <c r="K1990" s="28" t="str">
        <f>IF(TRIM(D1990)="","",IFERROR(INDEX('Student Master'!N:N,MATCH(D1990,'Student Master'!B:B,0)),"Not Found"))</f>
        <v/>
      </c>
      <c r="L1990" s="28" t="str">
        <f>IF(TRIM(D1990)="","",IFERROR(INDEX('Student Master'!L:L,MATCH(D1990,'Student Master'!B:B,0)),"Not Found"))</f>
        <v/>
      </c>
      <c r="M1990" s="28"/>
      <c r="N1990" s="28"/>
    </row>
    <row r="1991" spans="1:14" x14ac:dyDescent="0.35">
      <c r="A1991" s="28">
        <f t="shared" si="31"/>
        <v>1990</v>
      </c>
      <c r="B1991" s="30"/>
      <c r="C1991" s="28"/>
      <c r="D1991" s="28"/>
      <c r="E1991" s="28"/>
      <c r="F1991" s="28"/>
      <c r="G1991" s="28"/>
      <c r="H1991" s="28" t="str">
        <f>IF(TRIM(D1991)="","",IFERROR(INDEX('Student Master'!C:C,MATCH(D1991,'Student Master'!B:B,0)),"Not Found"))</f>
        <v/>
      </c>
      <c r="I1991" s="28" t="str">
        <f>IF(TRIM(D1991)="","",IFERROR(INDEX('Student Master'!D:D,MATCH(D1991,'Student Master'!B:B,0)),"Not Found"))</f>
        <v/>
      </c>
      <c r="J1991" s="28" t="str">
        <f>IF(TRIM(D1991)="","",IFERROR(INDEX('Student Master'!H:H,MATCH(D1991,'Student Master'!B:B,0)),"Not Found"))</f>
        <v/>
      </c>
      <c r="K1991" s="28" t="str">
        <f>IF(TRIM(D1991)="","",IFERROR(INDEX('Student Master'!N:N,MATCH(D1991,'Student Master'!B:B,0)),"Not Found"))</f>
        <v/>
      </c>
      <c r="L1991" s="28" t="str">
        <f>IF(TRIM(D1991)="","",IFERROR(INDEX('Student Master'!L:L,MATCH(D1991,'Student Master'!B:B,0)),"Not Found"))</f>
        <v/>
      </c>
      <c r="M1991" s="28"/>
      <c r="N1991" s="28"/>
    </row>
    <row r="1992" spans="1:14" x14ac:dyDescent="0.35">
      <c r="A1992" s="28">
        <f t="shared" si="31"/>
        <v>1991</v>
      </c>
      <c r="B1992" s="30"/>
      <c r="C1992" s="28"/>
      <c r="D1992" s="28"/>
      <c r="E1992" s="28"/>
      <c r="F1992" s="28"/>
      <c r="G1992" s="28"/>
      <c r="H1992" s="28" t="str">
        <f>IF(TRIM(D1992)="","",IFERROR(INDEX('Student Master'!C:C,MATCH(D1992,'Student Master'!B:B,0)),"Not Found"))</f>
        <v/>
      </c>
      <c r="I1992" s="28" t="str">
        <f>IF(TRIM(D1992)="","",IFERROR(INDEX('Student Master'!D:D,MATCH(D1992,'Student Master'!B:B,0)),"Not Found"))</f>
        <v/>
      </c>
      <c r="J1992" s="28" t="str">
        <f>IF(TRIM(D1992)="","",IFERROR(INDEX('Student Master'!H:H,MATCH(D1992,'Student Master'!B:B,0)),"Not Found"))</f>
        <v/>
      </c>
      <c r="K1992" s="28" t="str">
        <f>IF(TRIM(D1992)="","",IFERROR(INDEX('Student Master'!N:N,MATCH(D1992,'Student Master'!B:B,0)),"Not Found"))</f>
        <v/>
      </c>
      <c r="L1992" s="28" t="str">
        <f>IF(TRIM(D1992)="","",IFERROR(INDEX('Student Master'!L:L,MATCH(D1992,'Student Master'!B:B,0)),"Not Found"))</f>
        <v/>
      </c>
      <c r="M1992" s="28"/>
      <c r="N1992" s="28"/>
    </row>
    <row r="1993" spans="1:14" x14ac:dyDescent="0.35">
      <c r="A1993" s="28">
        <f t="shared" si="31"/>
        <v>1992</v>
      </c>
      <c r="B1993" s="30"/>
      <c r="C1993" s="28"/>
      <c r="D1993" s="28"/>
      <c r="E1993" s="28"/>
      <c r="F1993" s="28"/>
      <c r="G1993" s="28"/>
      <c r="H1993" s="28" t="str">
        <f>IF(TRIM(D1993)="","",IFERROR(INDEX('Student Master'!C:C,MATCH(D1993,'Student Master'!B:B,0)),"Not Found"))</f>
        <v/>
      </c>
      <c r="I1993" s="28" t="str">
        <f>IF(TRIM(D1993)="","",IFERROR(INDEX('Student Master'!D:D,MATCH(D1993,'Student Master'!B:B,0)),"Not Found"))</f>
        <v/>
      </c>
      <c r="J1993" s="28" t="str">
        <f>IF(TRIM(D1993)="","",IFERROR(INDEX('Student Master'!H:H,MATCH(D1993,'Student Master'!B:B,0)),"Not Found"))</f>
        <v/>
      </c>
      <c r="K1993" s="28" t="str">
        <f>IF(TRIM(D1993)="","",IFERROR(INDEX('Student Master'!N:N,MATCH(D1993,'Student Master'!B:B,0)),"Not Found"))</f>
        <v/>
      </c>
      <c r="L1993" s="28" t="str">
        <f>IF(TRIM(D1993)="","",IFERROR(INDEX('Student Master'!L:L,MATCH(D1993,'Student Master'!B:B,0)),"Not Found"))</f>
        <v/>
      </c>
      <c r="M1993" s="28"/>
      <c r="N1993" s="28"/>
    </row>
    <row r="1994" spans="1:14" x14ac:dyDescent="0.35">
      <c r="A1994" s="28">
        <f t="shared" si="31"/>
        <v>1993</v>
      </c>
      <c r="B1994" s="30"/>
      <c r="C1994" s="28"/>
      <c r="D1994" s="28"/>
      <c r="E1994" s="28"/>
      <c r="F1994" s="28"/>
      <c r="G1994" s="28"/>
      <c r="H1994" s="28" t="str">
        <f>IF(TRIM(D1994)="","",IFERROR(INDEX('Student Master'!C:C,MATCH(D1994,'Student Master'!B:B,0)),"Not Found"))</f>
        <v/>
      </c>
      <c r="I1994" s="28" t="str">
        <f>IF(TRIM(D1994)="","",IFERROR(INDEX('Student Master'!D:D,MATCH(D1994,'Student Master'!B:B,0)),"Not Found"))</f>
        <v/>
      </c>
      <c r="J1994" s="28" t="str">
        <f>IF(TRIM(D1994)="","",IFERROR(INDEX('Student Master'!H:H,MATCH(D1994,'Student Master'!B:B,0)),"Not Found"))</f>
        <v/>
      </c>
      <c r="K1994" s="28" t="str">
        <f>IF(TRIM(D1994)="","",IFERROR(INDEX('Student Master'!N:N,MATCH(D1994,'Student Master'!B:B,0)),"Not Found"))</f>
        <v/>
      </c>
      <c r="L1994" s="28" t="str">
        <f>IF(TRIM(D1994)="","",IFERROR(INDEX('Student Master'!L:L,MATCH(D1994,'Student Master'!B:B,0)),"Not Found"))</f>
        <v/>
      </c>
      <c r="M1994" s="28"/>
      <c r="N1994" s="28"/>
    </row>
    <row r="1995" spans="1:14" x14ac:dyDescent="0.35">
      <c r="A1995" s="28">
        <f t="shared" si="31"/>
        <v>1994</v>
      </c>
      <c r="B1995" s="30"/>
      <c r="C1995" s="28"/>
      <c r="D1995" s="28"/>
      <c r="E1995" s="28"/>
      <c r="F1995" s="28"/>
      <c r="G1995" s="28"/>
      <c r="H1995" s="28" t="str">
        <f>IF(TRIM(D1995)="","",IFERROR(INDEX('Student Master'!C:C,MATCH(D1995,'Student Master'!B:B,0)),"Not Found"))</f>
        <v/>
      </c>
      <c r="I1995" s="28" t="str">
        <f>IF(TRIM(D1995)="","",IFERROR(INDEX('Student Master'!D:D,MATCH(D1995,'Student Master'!B:B,0)),"Not Found"))</f>
        <v/>
      </c>
      <c r="J1995" s="28" t="str">
        <f>IF(TRIM(D1995)="","",IFERROR(INDEX('Student Master'!H:H,MATCH(D1995,'Student Master'!B:B,0)),"Not Found"))</f>
        <v/>
      </c>
      <c r="K1995" s="28" t="str">
        <f>IF(TRIM(D1995)="","",IFERROR(INDEX('Student Master'!N:N,MATCH(D1995,'Student Master'!B:B,0)),"Not Found"))</f>
        <v/>
      </c>
      <c r="L1995" s="28" t="str">
        <f>IF(TRIM(D1995)="","",IFERROR(INDEX('Student Master'!L:L,MATCH(D1995,'Student Master'!B:B,0)),"Not Found"))</f>
        <v/>
      </c>
      <c r="M1995" s="28"/>
      <c r="N1995" s="28"/>
    </row>
    <row r="1996" spans="1:14" x14ac:dyDescent="0.35">
      <c r="A1996" s="28">
        <f t="shared" si="31"/>
        <v>1995</v>
      </c>
      <c r="B1996" s="30"/>
      <c r="C1996" s="28"/>
      <c r="D1996" s="28"/>
      <c r="E1996" s="28"/>
      <c r="F1996" s="28"/>
      <c r="G1996" s="28"/>
      <c r="H1996" s="28" t="str">
        <f>IF(TRIM(D1996)="","",IFERROR(INDEX('Student Master'!C:C,MATCH(D1996,'Student Master'!B:B,0)),"Not Found"))</f>
        <v/>
      </c>
      <c r="I1996" s="28" t="str">
        <f>IF(TRIM(D1996)="","",IFERROR(INDEX('Student Master'!D:D,MATCH(D1996,'Student Master'!B:B,0)),"Not Found"))</f>
        <v/>
      </c>
      <c r="J1996" s="28" t="str">
        <f>IF(TRIM(D1996)="","",IFERROR(INDEX('Student Master'!H:H,MATCH(D1996,'Student Master'!B:B,0)),"Not Found"))</f>
        <v/>
      </c>
      <c r="K1996" s="28" t="str">
        <f>IF(TRIM(D1996)="","",IFERROR(INDEX('Student Master'!N:N,MATCH(D1996,'Student Master'!B:B,0)),"Not Found"))</f>
        <v/>
      </c>
      <c r="L1996" s="28" t="str">
        <f>IF(TRIM(D1996)="","",IFERROR(INDEX('Student Master'!L:L,MATCH(D1996,'Student Master'!B:B,0)),"Not Found"))</f>
        <v/>
      </c>
      <c r="M1996" s="28"/>
      <c r="N1996" s="28"/>
    </row>
    <row r="1997" spans="1:14" x14ac:dyDescent="0.35">
      <c r="A1997" s="28">
        <f t="shared" si="31"/>
        <v>1996</v>
      </c>
      <c r="B1997" s="30"/>
      <c r="C1997" s="28"/>
      <c r="D1997" s="28"/>
      <c r="E1997" s="28"/>
      <c r="F1997" s="28"/>
      <c r="G1997" s="28"/>
      <c r="H1997" s="28" t="str">
        <f>IF(TRIM(D1997)="","",IFERROR(INDEX('Student Master'!C:C,MATCH(D1997,'Student Master'!B:B,0)),"Not Found"))</f>
        <v/>
      </c>
      <c r="I1997" s="28" t="str">
        <f>IF(TRIM(D1997)="","",IFERROR(INDEX('Student Master'!D:D,MATCH(D1997,'Student Master'!B:B,0)),"Not Found"))</f>
        <v/>
      </c>
      <c r="J1997" s="28" t="str">
        <f>IF(TRIM(D1997)="","",IFERROR(INDEX('Student Master'!H:H,MATCH(D1997,'Student Master'!B:B,0)),"Not Found"))</f>
        <v/>
      </c>
      <c r="K1997" s="28" t="str">
        <f>IF(TRIM(D1997)="","",IFERROR(INDEX('Student Master'!N:N,MATCH(D1997,'Student Master'!B:B,0)),"Not Found"))</f>
        <v/>
      </c>
      <c r="L1997" s="28" t="str">
        <f>IF(TRIM(D1997)="","",IFERROR(INDEX('Student Master'!L:L,MATCH(D1997,'Student Master'!B:B,0)),"Not Found"))</f>
        <v/>
      </c>
      <c r="M1997" s="28"/>
      <c r="N1997" s="28"/>
    </row>
    <row r="1998" spans="1:14" x14ac:dyDescent="0.35">
      <c r="A1998" s="28">
        <f t="shared" si="31"/>
        <v>1997</v>
      </c>
      <c r="B1998" s="30"/>
      <c r="C1998" s="28"/>
      <c r="D1998" s="28"/>
      <c r="E1998" s="28"/>
      <c r="F1998" s="28"/>
      <c r="G1998" s="28"/>
      <c r="H1998" s="28" t="str">
        <f>IF(TRIM(D1998)="","",IFERROR(INDEX('Student Master'!C:C,MATCH(D1998,'Student Master'!B:B,0)),"Not Found"))</f>
        <v/>
      </c>
      <c r="I1998" s="28" t="str">
        <f>IF(TRIM(D1998)="","",IFERROR(INDEX('Student Master'!D:D,MATCH(D1998,'Student Master'!B:B,0)),"Not Found"))</f>
        <v/>
      </c>
      <c r="J1998" s="28" t="str">
        <f>IF(TRIM(D1998)="","",IFERROR(INDEX('Student Master'!H:H,MATCH(D1998,'Student Master'!B:B,0)),"Not Found"))</f>
        <v/>
      </c>
      <c r="K1998" s="28" t="str">
        <f>IF(TRIM(D1998)="","",IFERROR(INDEX('Student Master'!N:N,MATCH(D1998,'Student Master'!B:B,0)),"Not Found"))</f>
        <v/>
      </c>
      <c r="L1998" s="28" t="str">
        <f>IF(TRIM(D1998)="","",IFERROR(INDEX('Student Master'!L:L,MATCH(D1998,'Student Master'!B:B,0)),"Not Found"))</f>
        <v/>
      </c>
      <c r="M1998" s="28"/>
      <c r="N1998" s="28"/>
    </row>
    <row r="1999" spans="1:14" x14ac:dyDescent="0.35">
      <c r="A1999" s="28">
        <f t="shared" si="31"/>
        <v>1998</v>
      </c>
      <c r="B1999" s="30"/>
      <c r="C1999" s="28"/>
      <c r="D1999" s="28"/>
      <c r="E1999" s="28"/>
      <c r="F1999" s="28"/>
      <c r="G1999" s="28"/>
      <c r="H1999" s="28" t="str">
        <f>IF(TRIM(D1999)="","",IFERROR(INDEX('Student Master'!C:C,MATCH(D1999,'Student Master'!B:B,0)),"Not Found"))</f>
        <v/>
      </c>
      <c r="I1999" s="28" t="str">
        <f>IF(TRIM(D1999)="","",IFERROR(INDEX('Student Master'!D:D,MATCH(D1999,'Student Master'!B:B,0)),"Not Found"))</f>
        <v/>
      </c>
      <c r="J1999" s="28" t="str">
        <f>IF(TRIM(D1999)="","",IFERROR(INDEX('Student Master'!H:H,MATCH(D1999,'Student Master'!B:B,0)),"Not Found"))</f>
        <v/>
      </c>
      <c r="K1999" s="28" t="str">
        <f>IF(TRIM(D1999)="","",IFERROR(INDEX('Student Master'!N:N,MATCH(D1999,'Student Master'!B:B,0)),"Not Found"))</f>
        <v/>
      </c>
      <c r="L1999" s="28" t="str">
        <f>IF(TRIM(D1999)="","",IFERROR(INDEX('Student Master'!L:L,MATCH(D1999,'Student Master'!B:B,0)),"Not Found"))</f>
        <v/>
      </c>
      <c r="M1999" s="28"/>
      <c r="N1999" s="28"/>
    </row>
    <row r="2000" spans="1:14" x14ac:dyDescent="0.35">
      <c r="A2000" s="28">
        <f t="shared" si="31"/>
        <v>1999</v>
      </c>
      <c r="B2000" s="30"/>
      <c r="C2000" s="28"/>
      <c r="D2000" s="28"/>
      <c r="E2000" s="28"/>
      <c r="F2000" s="28"/>
      <c r="G2000" s="28"/>
      <c r="H2000" s="28" t="str">
        <f>IF(TRIM(D2000)="","",IFERROR(INDEX('Student Master'!C:C,MATCH(D2000,'Student Master'!B:B,0)),"Not Found"))</f>
        <v/>
      </c>
      <c r="I2000" s="28" t="str">
        <f>IF(TRIM(D2000)="","",IFERROR(INDEX('Student Master'!D:D,MATCH(D2000,'Student Master'!B:B,0)),"Not Found"))</f>
        <v/>
      </c>
      <c r="J2000" s="28" t="str">
        <f>IF(TRIM(D2000)="","",IFERROR(INDEX('Student Master'!H:H,MATCH(D2000,'Student Master'!B:B,0)),"Not Found"))</f>
        <v/>
      </c>
      <c r="K2000" s="28" t="str">
        <f>IF(TRIM(D2000)="","",IFERROR(INDEX('Student Master'!N:N,MATCH(D2000,'Student Master'!B:B,0)),"Not Found"))</f>
        <v/>
      </c>
      <c r="L2000" s="28" t="str">
        <f>IF(TRIM(D2000)="","",IFERROR(INDEX('Student Master'!L:L,MATCH(D2000,'Student Master'!B:B,0)),"Not Found"))</f>
        <v/>
      </c>
      <c r="M2000" s="28"/>
      <c r="N2000" s="28"/>
    </row>
    <row r="2001" spans="1:14" x14ac:dyDescent="0.35">
      <c r="A2001" s="28">
        <f t="shared" si="31"/>
        <v>2000</v>
      </c>
      <c r="B2001" s="30"/>
      <c r="C2001" s="28"/>
      <c r="D2001" s="28"/>
      <c r="E2001" s="28"/>
      <c r="F2001" s="28"/>
      <c r="G2001" s="28"/>
      <c r="H2001" s="28" t="str">
        <f>IF(TRIM(D2001)="","",IFERROR(INDEX('Student Master'!C:C,MATCH(D2001,'Student Master'!B:B,0)),"Not Found"))</f>
        <v/>
      </c>
      <c r="I2001" s="28" t="str">
        <f>IF(TRIM(D2001)="","",IFERROR(INDEX('Student Master'!D:D,MATCH(D2001,'Student Master'!B:B,0)),"Not Found"))</f>
        <v/>
      </c>
      <c r="J2001" s="28" t="str">
        <f>IF(TRIM(D2001)="","",IFERROR(INDEX('Student Master'!H:H,MATCH(D2001,'Student Master'!B:B,0)),"Not Found"))</f>
        <v/>
      </c>
      <c r="K2001" s="28" t="str">
        <f>IF(TRIM(D2001)="","",IFERROR(INDEX('Student Master'!N:N,MATCH(D2001,'Student Master'!B:B,0)),"Not Found"))</f>
        <v/>
      </c>
      <c r="L2001" s="28" t="str">
        <f>IF(TRIM(D2001)="","",IFERROR(INDEX('Student Master'!L:L,MATCH(D2001,'Student Master'!B:B,0)),"Not Found"))</f>
        <v/>
      </c>
      <c r="M2001" s="28"/>
      <c r="N2001" s="28"/>
    </row>
    <row r="2002" spans="1:14" x14ac:dyDescent="0.35">
      <c r="A2002" s="28">
        <f t="shared" ref="A2002:A2065" si="32">A2001+1</f>
        <v>2001</v>
      </c>
      <c r="B2002" s="30"/>
      <c r="C2002" s="28"/>
      <c r="D2002" s="28"/>
      <c r="E2002" s="28"/>
      <c r="F2002" s="28"/>
      <c r="G2002" s="28"/>
      <c r="H2002" s="28" t="str">
        <f>IF(TRIM(D2002)="","",IFERROR(INDEX('Student Master'!C:C,MATCH(D2002,'Student Master'!B:B,0)),"Not Found"))</f>
        <v/>
      </c>
      <c r="I2002" s="28" t="str">
        <f>IF(TRIM(D2002)="","",IFERROR(INDEX('Student Master'!D:D,MATCH(D2002,'Student Master'!B:B,0)),"Not Found"))</f>
        <v/>
      </c>
      <c r="J2002" s="28" t="str">
        <f>IF(TRIM(D2002)="","",IFERROR(INDEX('Student Master'!H:H,MATCH(D2002,'Student Master'!B:B,0)),"Not Found"))</f>
        <v/>
      </c>
      <c r="K2002" s="28" t="str">
        <f>IF(TRIM(D2002)="","",IFERROR(INDEX('Student Master'!N:N,MATCH(D2002,'Student Master'!B:B,0)),"Not Found"))</f>
        <v/>
      </c>
      <c r="L2002" s="28" t="str">
        <f>IF(TRIM(D2002)="","",IFERROR(INDEX('Student Master'!L:L,MATCH(D2002,'Student Master'!B:B,0)),"Not Found"))</f>
        <v/>
      </c>
      <c r="M2002" s="28"/>
      <c r="N2002" s="28"/>
    </row>
    <row r="2003" spans="1:14" x14ac:dyDescent="0.35">
      <c r="A2003" s="28">
        <f t="shared" si="32"/>
        <v>2002</v>
      </c>
      <c r="B2003" s="30"/>
      <c r="C2003" s="28"/>
      <c r="D2003" s="28"/>
      <c r="E2003" s="28"/>
      <c r="F2003" s="28"/>
      <c r="G2003" s="28"/>
      <c r="H2003" s="28" t="str">
        <f>IF(TRIM(D2003)="","",IFERROR(INDEX('Student Master'!C:C,MATCH(D2003,'Student Master'!B:B,0)),"Not Found"))</f>
        <v/>
      </c>
      <c r="I2003" s="28" t="str">
        <f>IF(TRIM(D2003)="","",IFERROR(INDEX('Student Master'!D:D,MATCH(D2003,'Student Master'!B:B,0)),"Not Found"))</f>
        <v/>
      </c>
      <c r="J2003" s="28" t="str">
        <f>IF(TRIM(D2003)="","",IFERROR(INDEX('Student Master'!H:H,MATCH(D2003,'Student Master'!B:B,0)),"Not Found"))</f>
        <v/>
      </c>
      <c r="K2003" s="28" t="str">
        <f>IF(TRIM(D2003)="","",IFERROR(INDEX('Student Master'!N:N,MATCH(D2003,'Student Master'!B:B,0)),"Not Found"))</f>
        <v/>
      </c>
      <c r="L2003" s="28" t="str">
        <f>IF(TRIM(D2003)="","",IFERROR(INDEX('Student Master'!L:L,MATCH(D2003,'Student Master'!B:B,0)),"Not Found"))</f>
        <v/>
      </c>
      <c r="M2003" s="28"/>
      <c r="N2003" s="28"/>
    </row>
    <row r="2004" spans="1:14" x14ac:dyDescent="0.35">
      <c r="A2004" s="28">
        <f t="shared" si="32"/>
        <v>2003</v>
      </c>
      <c r="B2004" s="30"/>
      <c r="C2004" s="28"/>
      <c r="D2004" s="28"/>
      <c r="E2004" s="28"/>
      <c r="F2004" s="28"/>
      <c r="G2004" s="28"/>
      <c r="H2004" s="28" t="str">
        <f>IF(TRIM(D2004)="","",IFERROR(INDEX('Student Master'!C:C,MATCH(D2004,'Student Master'!B:B,0)),"Not Found"))</f>
        <v/>
      </c>
      <c r="I2004" s="28" t="str">
        <f>IF(TRIM(D2004)="","",IFERROR(INDEX('Student Master'!D:D,MATCH(D2004,'Student Master'!B:B,0)),"Not Found"))</f>
        <v/>
      </c>
      <c r="J2004" s="28" t="str">
        <f>IF(TRIM(D2004)="","",IFERROR(INDEX('Student Master'!H:H,MATCH(D2004,'Student Master'!B:B,0)),"Not Found"))</f>
        <v/>
      </c>
      <c r="K2004" s="28" t="str">
        <f>IF(TRIM(D2004)="","",IFERROR(INDEX('Student Master'!N:N,MATCH(D2004,'Student Master'!B:B,0)),"Not Found"))</f>
        <v/>
      </c>
      <c r="L2004" s="28" t="str">
        <f>IF(TRIM(D2004)="","",IFERROR(INDEX('Student Master'!L:L,MATCH(D2004,'Student Master'!B:B,0)),"Not Found"))</f>
        <v/>
      </c>
      <c r="M2004" s="28"/>
      <c r="N2004" s="28"/>
    </row>
    <row r="2005" spans="1:14" x14ac:dyDescent="0.35">
      <c r="A2005" s="28">
        <f t="shared" si="32"/>
        <v>2004</v>
      </c>
      <c r="B2005" s="30"/>
      <c r="C2005" s="28"/>
      <c r="D2005" s="28"/>
      <c r="E2005" s="28"/>
      <c r="F2005" s="28"/>
      <c r="G2005" s="28"/>
      <c r="H2005" s="28" t="str">
        <f>IF(TRIM(D2005)="","",IFERROR(INDEX('Student Master'!C:C,MATCH(D2005,'Student Master'!B:B,0)),"Not Found"))</f>
        <v/>
      </c>
      <c r="I2005" s="28" t="str">
        <f>IF(TRIM(D2005)="","",IFERROR(INDEX('Student Master'!D:D,MATCH(D2005,'Student Master'!B:B,0)),"Not Found"))</f>
        <v/>
      </c>
      <c r="J2005" s="28" t="str">
        <f>IF(TRIM(D2005)="","",IFERROR(INDEX('Student Master'!H:H,MATCH(D2005,'Student Master'!B:B,0)),"Not Found"))</f>
        <v/>
      </c>
      <c r="K2005" s="28" t="str">
        <f>IF(TRIM(D2005)="","",IFERROR(INDEX('Student Master'!N:N,MATCH(D2005,'Student Master'!B:B,0)),"Not Found"))</f>
        <v/>
      </c>
      <c r="L2005" s="28" t="str">
        <f>IF(TRIM(D2005)="","",IFERROR(INDEX('Student Master'!L:L,MATCH(D2005,'Student Master'!B:B,0)),"Not Found"))</f>
        <v/>
      </c>
      <c r="M2005" s="28"/>
      <c r="N2005" s="28"/>
    </row>
    <row r="2006" spans="1:14" x14ac:dyDescent="0.35">
      <c r="A2006" s="28">
        <f t="shared" si="32"/>
        <v>2005</v>
      </c>
      <c r="B2006" s="30"/>
      <c r="C2006" s="28"/>
      <c r="D2006" s="28"/>
      <c r="E2006" s="28"/>
      <c r="F2006" s="28"/>
      <c r="G2006" s="28"/>
      <c r="H2006" s="28" t="str">
        <f>IF(TRIM(D2006)="","",IFERROR(INDEX('Student Master'!C:C,MATCH(D2006,'Student Master'!B:B,0)),"Not Found"))</f>
        <v/>
      </c>
      <c r="I2006" s="28" t="str">
        <f>IF(TRIM(D2006)="","",IFERROR(INDEX('Student Master'!D:D,MATCH(D2006,'Student Master'!B:B,0)),"Not Found"))</f>
        <v/>
      </c>
      <c r="J2006" s="28" t="str">
        <f>IF(TRIM(D2006)="","",IFERROR(INDEX('Student Master'!H:H,MATCH(D2006,'Student Master'!B:B,0)),"Not Found"))</f>
        <v/>
      </c>
      <c r="K2006" s="28" t="str">
        <f>IF(TRIM(D2006)="","",IFERROR(INDEX('Student Master'!N:N,MATCH(D2006,'Student Master'!B:B,0)),"Not Found"))</f>
        <v/>
      </c>
      <c r="L2006" s="28" t="str">
        <f>IF(TRIM(D2006)="","",IFERROR(INDEX('Student Master'!L:L,MATCH(D2006,'Student Master'!B:B,0)),"Not Found"))</f>
        <v/>
      </c>
      <c r="M2006" s="28"/>
      <c r="N2006" s="28"/>
    </row>
    <row r="2007" spans="1:14" x14ac:dyDescent="0.35">
      <c r="A2007" s="28">
        <f t="shared" si="32"/>
        <v>2006</v>
      </c>
      <c r="B2007" s="30"/>
      <c r="C2007" s="28"/>
      <c r="D2007" s="28"/>
      <c r="E2007" s="28"/>
      <c r="F2007" s="28"/>
      <c r="G2007" s="28"/>
      <c r="H2007" s="28" t="str">
        <f>IF(TRIM(D2007)="","",IFERROR(INDEX('Student Master'!C:C,MATCH(D2007,'Student Master'!B:B,0)),"Not Found"))</f>
        <v/>
      </c>
      <c r="I2007" s="28" t="str">
        <f>IF(TRIM(D2007)="","",IFERROR(INDEX('Student Master'!D:D,MATCH(D2007,'Student Master'!B:B,0)),"Not Found"))</f>
        <v/>
      </c>
      <c r="J2007" s="28" t="str">
        <f>IF(TRIM(D2007)="","",IFERROR(INDEX('Student Master'!H:H,MATCH(D2007,'Student Master'!B:B,0)),"Not Found"))</f>
        <v/>
      </c>
      <c r="K2007" s="28" t="str">
        <f>IF(TRIM(D2007)="","",IFERROR(INDEX('Student Master'!N:N,MATCH(D2007,'Student Master'!B:B,0)),"Not Found"))</f>
        <v/>
      </c>
      <c r="L2007" s="28" t="str">
        <f>IF(TRIM(D2007)="","",IFERROR(INDEX('Student Master'!L:L,MATCH(D2007,'Student Master'!B:B,0)),"Not Found"))</f>
        <v/>
      </c>
      <c r="M2007" s="28"/>
      <c r="N2007" s="28"/>
    </row>
    <row r="2008" spans="1:14" x14ac:dyDescent="0.35">
      <c r="A2008" s="28">
        <f t="shared" si="32"/>
        <v>2007</v>
      </c>
      <c r="B2008" s="30"/>
      <c r="C2008" s="28"/>
      <c r="D2008" s="28"/>
      <c r="E2008" s="28"/>
      <c r="F2008" s="28"/>
      <c r="G2008" s="28"/>
      <c r="H2008" s="28" t="str">
        <f>IF(TRIM(D2008)="","",IFERROR(INDEX('Student Master'!C:C,MATCH(D2008,'Student Master'!B:B,0)),"Not Found"))</f>
        <v/>
      </c>
      <c r="I2008" s="28" t="str">
        <f>IF(TRIM(D2008)="","",IFERROR(INDEX('Student Master'!D:D,MATCH(D2008,'Student Master'!B:B,0)),"Not Found"))</f>
        <v/>
      </c>
      <c r="J2008" s="28" t="str">
        <f>IF(TRIM(D2008)="","",IFERROR(INDEX('Student Master'!H:H,MATCH(D2008,'Student Master'!B:B,0)),"Not Found"))</f>
        <v/>
      </c>
      <c r="K2008" s="28" t="str">
        <f>IF(TRIM(D2008)="","",IFERROR(INDEX('Student Master'!N:N,MATCH(D2008,'Student Master'!B:B,0)),"Not Found"))</f>
        <v/>
      </c>
      <c r="L2008" s="28" t="str">
        <f>IF(TRIM(D2008)="","",IFERROR(INDEX('Student Master'!L:L,MATCH(D2008,'Student Master'!B:B,0)),"Not Found"))</f>
        <v/>
      </c>
      <c r="M2008" s="28"/>
      <c r="N2008" s="28"/>
    </row>
    <row r="2009" spans="1:14" x14ac:dyDescent="0.35">
      <c r="A2009" s="28">
        <f t="shared" si="32"/>
        <v>2008</v>
      </c>
      <c r="B2009" s="30"/>
      <c r="C2009" s="28"/>
      <c r="D2009" s="28"/>
      <c r="E2009" s="28"/>
      <c r="F2009" s="28"/>
      <c r="G2009" s="28"/>
      <c r="H2009" s="28" t="str">
        <f>IF(TRIM(D2009)="","",IFERROR(INDEX('Student Master'!C:C,MATCH(D2009,'Student Master'!B:B,0)),"Not Found"))</f>
        <v/>
      </c>
      <c r="I2009" s="28" t="str">
        <f>IF(TRIM(D2009)="","",IFERROR(INDEX('Student Master'!D:D,MATCH(D2009,'Student Master'!B:B,0)),"Not Found"))</f>
        <v/>
      </c>
      <c r="J2009" s="28" t="str">
        <f>IF(TRIM(D2009)="","",IFERROR(INDEX('Student Master'!H:H,MATCH(D2009,'Student Master'!B:B,0)),"Not Found"))</f>
        <v/>
      </c>
      <c r="K2009" s="28" t="str">
        <f>IF(TRIM(D2009)="","",IFERROR(INDEX('Student Master'!N:N,MATCH(D2009,'Student Master'!B:B,0)),"Not Found"))</f>
        <v/>
      </c>
      <c r="L2009" s="28" t="str">
        <f>IF(TRIM(D2009)="","",IFERROR(INDEX('Student Master'!L:L,MATCH(D2009,'Student Master'!B:B,0)),"Not Found"))</f>
        <v/>
      </c>
      <c r="M2009" s="28"/>
      <c r="N2009" s="28"/>
    </row>
    <row r="2010" spans="1:14" x14ac:dyDescent="0.35">
      <c r="A2010" s="28">
        <f t="shared" si="32"/>
        <v>2009</v>
      </c>
      <c r="B2010" s="30"/>
      <c r="C2010" s="28"/>
      <c r="D2010" s="28"/>
      <c r="E2010" s="28"/>
      <c r="F2010" s="28"/>
      <c r="G2010" s="28"/>
      <c r="H2010" s="28" t="str">
        <f>IF(TRIM(D2010)="","",IFERROR(INDEX('Student Master'!C:C,MATCH(D2010,'Student Master'!B:B,0)),"Not Found"))</f>
        <v/>
      </c>
      <c r="I2010" s="28" t="str">
        <f>IF(TRIM(D2010)="","",IFERROR(INDEX('Student Master'!D:D,MATCH(D2010,'Student Master'!B:B,0)),"Not Found"))</f>
        <v/>
      </c>
      <c r="J2010" s="28" t="str">
        <f>IF(TRIM(D2010)="","",IFERROR(INDEX('Student Master'!H:H,MATCH(D2010,'Student Master'!B:B,0)),"Not Found"))</f>
        <v/>
      </c>
      <c r="K2010" s="28" t="str">
        <f>IF(TRIM(D2010)="","",IFERROR(INDEX('Student Master'!N:N,MATCH(D2010,'Student Master'!B:B,0)),"Not Found"))</f>
        <v/>
      </c>
      <c r="L2010" s="28" t="str">
        <f>IF(TRIM(D2010)="","",IFERROR(INDEX('Student Master'!L:L,MATCH(D2010,'Student Master'!B:B,0)),"Not Found"))</f>
        <v/>
      </c>
      <c r="M2010" s="28"/>
      <c r="N2010" s="28"/>
    </row>
    <row r="2011" spans="1:14" x14ac:dyDescent="0.35">
      <c r="A2011" s="28">
        <f t="shared" si="32"/>
        <v>2010</v>
      </c>
      <c r="B2011" s="30"/>
      <c r="C2011" s="28"/>
      <c r="D2011" s="28"/>
      <c r="E2011" s="28"/>
      <c r="F2011" s="28"/>
      <c r="G2011" s="28"/>
      <c r="H2011" s="28" t="str">
        <f>IF(TRIM(D2011)="","",IFERROR(INDEX('Student Master'!C:C,MATCH(D2011,'Student Master'!B:B,0)),"Not Found"))</f>
        <v/>
      </c>
      <c r="I2011" s="28" t="str">
        <f>IF(TRIM(D2011)="","",IFERROR(INDEX('Student Master'!D:D,MATCH(D2011,'Student Master'!B:B,0)),"Not Found"))</f>
        <v/>
      </c>
      <c r="J2011" s="28" t="str">
        <f>IF(TRIM(D2011)="","",IFERROR(INDEX('Student Master'!H:H,MATCH(D2011,'Student Master'!B:B,0)),"Not Found"))</f>
        <v/>
      </c>
      <c r="K2011" s="28" t="str">
        <f>IF(TRIM(D2011)="","",IFERROR(INDEX('Student Master'!N:N,MATCH(D2011,'Student Master'!B:B,0)),"Not Found"))</f>
        <v/>
      </c>
      <c r="L2011" s="28" t="str">
        <f>IF(TRIM(D2011)="","",IFERROR(INDEX('Student Master'!L:L,MATCH(D2011,'Student Master'!B:B,0)),"Not Found"))</f>
        <v/>
      </c>
      <c r="M2011" s="28"/>
      <c r="N2011" s="28"/>
    </row>
    <row r="2012" spans="1:14" x14ac:dyDescent="0.35">
      <c r="A2012" s="28">
        <f t="shared" si="32"/>
        <v>2011</v>
      </c>
      <c r="B2012" s="30"/>
      <c r="C2012" s="28"/>
      <c r="D2012" s="28"/>
      <c r="E2012" s="28"/>
      <c r="F2012" s="28"/>
      <c r="G2012" s="28"/>
      <c r="H2012" s="28" t="str">
        <f>IF(TRIM(D2012)="","",IFERROR(INDEX('Student Master'!C:C,MATCH(D2012,'Student Master'!B:B,0)),"Not Found"))</f>
        <v/>
      </c>
      <c r="I2012" s="28" t="str">
        <f>IF(TRIM(D2012)="","",IFERROR(INDEX('Student Master'!D:D,MATCH(D2012,'Student Master'!B:B,0)),"Not Found"))</f>
        <v/>
      </c>
      <c r="J2012" s="28" t="str">
        <f>IF(TRIM(D2012)="","",IFERROR(INDEX('Student Master'!H:H,MATCH(D2012,'Student Master'!B:B,0)),"Not Found"))</f>
        <v/>
      </c>
      <c r="K2012" s="28" t="str">
        <f>IF(TRIM(D2012)="","",IFERROR(INDEX('Student Master'!N:N,MATCH(D2012,'Student Master'!B:B,0)),"Not Found"))</f>
        <v/>
      </c>
      <c r="L2012" s="28" t="str">
        <f>IF(TRIM(D2012)="","",IFERROR(INDEX('Student Master'!L:L,MATCH(D2012,'Student Master'!B:B,0)),"Not Found"))</f>
        <v/>
      </c>
      <c r="M2012" s="28"/>
      <c r="N2012" s="28"/>
    </row>
    <row r="2013" spans="1:14" x14ac:dyDescent="0.35">
      <c r="A2013" s="28">
        <f t="shared" si="32"/>
        <v>2012</v>
      </c>
      <c r="B2013" s="30"/>
      <c r="C2013" s="28"/>
      <c r="D2013" s="28"/>
      <c r="E2013" s="28"/>
      <c r="F2013" s="28"/>
      <c r="G2013" s="28"/>
      <c r="H2013" s="28" t="str">
        <f>IF(TRIM(D2013)="","",IFERROR(INDEX('Student Master'!C:C,MATCH(D2013,'Student Master'!B:B,0)),"Not Found"))</f>
        <v/>
      </c>
      <c r="I2013" s="28" t="str">
        <f>IF(TRIM(D2013)="","",IFERROR(INDEX('Student Master'!D:D,MATCH(D2013,'Student Master'!B:B,0)),"Not Found"))</f>
        <v/>
      </c>
      <c r="J2013" s="28" t="str">
        <f>IF(TRIM(D2013)="","",IFERROR(INDEX('Student Master'!H:H,MATCH(D2013,'Student Master'!B:B,0)),"Not Found"))</f>
        <v/>
      </c>
      <c r="K2013" s="28" t="str">
        <f>IF(TRIM(D2013)="","",IFERROR(INDEX('Student Master'!N:N,MATCH(D2013,'Student Master'!B:B,0)),"Not Found"))</f>
        <v/>
      </c>
      <c r="L2013" s="28" t="str">
        <f>IF(TRIM(D2013)="","",IFERROR(INDEX('Student Master'!L:L,MATCH(D2013,'Student Master'!B:B,0)),"Not Found"))</f>
        <v/>
      </c>
      <c r="M2013" s="28"/>
      <c r="N2013" s="28"/>
    </row>
    <row r="2014" spans="1:14" x14ac:dyDescent="0.35">
      <c r="A2014" s="28">
        <f t="shared" si="32"/>
        <v>2013</v>
      </c>
      <c r="B2014" s="30"/>
      <c r="C2014" s="28"/>
      <c r="D2014" s="28"/>
      <c r="E2014" s="28"/>
      <c r="F2014" s="28"/>
      <c r="G2014" s="28"/>
      <c r="H2014" s="28" t="str">
        <f>IF(TRIM(D2014)="","",IFERROR(INDEX('Student Master'!C:C,MATCH(D2014,'Student Master'!B:B,0)),"Not Found"))</f>
        <v/>
      </c>
      <c r="I2014" s="28" t="str">
        <f>IF(TRIM(D2014)="","",IFERROR(INDEX('Student Master'!D:D,MATCH(D2014,'Student Master'!B:B,0)),"Not Found"))</f>
        <v/>
      </c>
      <c r="J2014" s="28" t="str">
        <f>IF(TRIM(D2014)="","",IFERROR(INDEX('Student Master'!H:H,MATCH(D2014,'Student Master'!B:B,0)),"Not Found"))</f>
        <v/>
      </c>
      <c r="K2014" s="28" t="str">
        <f>IF(TRIM(D2014)="","",IFERROR(INDEX('Student Master'!N:N,MATCH(D2014,'Student Master'!B:B,0)),"Not Found"))</f>
        <v/>
      </c>
      <c r="L2014" s="28" t="str">
        <f>IF(TRIM(D2014)="","",IFERROR(INDEX('Student Master'!L:L,MATCH(D2014,'Student Master'!B:B,0)),"Not Found"))</f>
        <v/>
      </c>
      <c r="M2014" s="28"/>
      <c r="N2014" s="28"/>
    </row>
    <row r="2015" spans="1:14" x14ac:dyDescent="0.35">
      <c r="A2015" s="28">
        <f t="shared" si="32"/>
        <v>2014</v>
      </c>
      <c r="B2015" s="30"/>
      <c r="C2015" s="28"/>
      <c r="D2015" s="28"/>
      <c r="E2015" s="28"/>
      <c r="F2015" s="28"/>
      <c r="G2015" s="28"/>
      <c r="H2015" s="28" t="str">
        <f>IF(TRIM(D2015)="","",IFERROR(INDEX('Student Master'!C:C,MATCH(D2015,'Student Master'!B:B,0)),"Not Found"))</f>
        <v/>
      </c>
      <c r="I2015" s="28" t="str">
        <f>IF(TRIM(D2015)="","",IFERROR(INDEX('Student Master'!D:D,MATCH(D2015,'Student Master'!B:B,0)),"Not Found"))</f>
        <v/>
      </c>
      <c r="J2015" s="28" t="str">
        <f>IF(TRIM(D2015)="","",IFERROR(INDEX('Student Master'!H:H,MATCH(D2015,'Student Master'!B:B,0)),"Not Found"))</f>
        <v/>
      </c>
      <c r="K2015" s="28" t="str">
        <f>IF(TRIM(D2015)="","",IFERROR(INDEX('Student Master'!N:N,MATCH(D2015,'Student Master'!B:B,0)),"Not Found"))</f>
        <v/>
      </c>
      <c r="L2015" s="28" t="str">
        <f>IF(TRIM(D2015)="","",IFERROR(INDEX('Student Master'!L:L,MATCH(D2015,'Student Master'!B:B,0)),"Not Found"))</f>
        <v/>
      </c>
      <c r="M2015" s="28"/>
      <c r="N2015" s="28"/>
    </row>
    <row r="2016" spans="1:14" x14ac:dyDescent="0.35">
      <c r="A2016" s="28">
        <f t="shared" si="32"/>
        <v>2015</v>
      </c>
      <c r="B2016" s="30"/>
      <c r="C2016" s="28"/>
      <c r="D2016" s="28"/>
      <c r="E2016" s="28"/>
      <c r="F2016" s="28"/>
      <c r="G2016" s="28"/>
      <c r="H2016" s="28" t="str">
        <f>IF(TRIM(D2016)="","",IFERROR(INDEX('Student Master'!C:C,MATCH(D2016,'Student Master'!B:B,0)),"Not Found"))</f>
        <v/>
      </c>
      <c r="I2016" s="28" t="str">
        <f>IF(TRIM(D2016)="","",IFERROR(INDEX('Student Master'!D:D,MATCH(D2016,'Student Master'!B:B,0)),"Not Found"))</f>
        <v/>
      </c>
      <c r="J2016" s="28" t="str">
        <f>IF(TRIM(D2016)="","",IFERROR(INDEX('Student Master'!H:H,MATCH(D2016,'Student Master'!B:B,0)),"Not Found"))</f>
        <v/>
      </c>
      <c r="K2016" s="28" t="str">
        <f>IF(TRIM(D2016)="","",IFERROR(INDEX('Student Master'!N:N,MATCH(D2016,'Student Master'!B:B,0)),"Not Found"))</f>
        <v/>
      </c>
      <c r="L2016" s="28" t="str">
        <f>IF(TRIM(D2016)="","",IFERROR(INDEX('Student Master'!L:L,MATCH(D2016,'Student Master'!B:B,0)),"Not Found"))</f>
        <v/>
      </c>
      <c r="M2016" s="28"/>
      <c r="N2016" s="28"/>
    </row>
    <row r="2017" spans="1:14" x14ac:dyDescent="0.35">
      <c r="A2017" s="28">
        <f t="shared" si="32"/>
        <v>2016</v>
      </c>
      <c r="B2017" s="30"/>
      <c r="C2017" s="28"/>
      <c r="D2017" s="28"/>
      <c r="E2017" s="28"/>
      <c r="F2017" s="28"/>
      <c r="G2017" s="28"/>
      <c r="H2017" s="28" t="str">
        <f>IF(TRIM(D2017)="","",IFERROR(INDEX('Student Master'!C:C,MATCH(D2017,'Student Master'!B:B,0)),"Not Found"))</f>
        <v/>
      </c>
      <c r="I2017" s="28" t="str">
        <f>IF(TRIM(D2017)="","",IFERROR(INDEX('Student Master'!D:D,MATCH(D2017,'Student Master'!B:B,0)),"Not Found"))</f>
        <v/>
      </c>
      <c r="J2017" s="28" t="str">
        <f>IF(TRIM(D2017)="","",IFERROR(INDEX('Student Master'!H:H,MATCH(D2017,'Student Master'!B:B,0)),"Not Found"))</f>
        <v/>
      </c>
      <c r="K2017" s="28" t="str">
        <f>IF(TRIM(D2017)="","",IFERROR(INDEX('Student Master'!N:N,MATCH(D2017,'Student Master'!B:B,0)),"Not Found"))</f>
        <v/>
      </c>
      <c r="L2017" s="28" t="str">
        <f>IF(TRIM(D2017)="","",IFERROR(INDEX('Student Master'!L:L,MATCH(D2017,'Student Master'!B:B,0)),"Not Found"))</f>
        <v/>
      </c>
      <c r="M2017" s="28"/>
      <c r="N2017" s="28"/>
    </row>
    <row r="2018" spans="1:14" x14ac:dyDescent="0.35">
      <c r="A2018" s="28">
        <f t="shared" si="32"/>
        <v>2017</v>
      </c>
      <c r="B2018" s="30"/>
      <c r="C2018" s="28"/>
      <c r="D2018" s="28"/>
      <c r="E2018" s="28"/>
      <c r="F2018" s="28"/>
      <c r="G2018" s="28"/>
      <c r="H2018" s="28" t="str">
        <f>IF(TRIM(D2018)="","",IFERROR(INDEX('Student Master'!C:C,MATCH(D2018,'Student Master'!B:B,0)),"Not Found"))</f>
        <v/>
      </c>
      <c r="I2018" s="28" t="str">
        <f>IF(TRIM(D2018)="","",IFERROR(INDEX('Student Master'!D:D,MATCH(D2018,'Student Master'!B:B,0)),"Not Found"))</f>
        <v/>
      </c>
      <c r="J2018" s="28" t="str">
        <f>IF(TRIM(D2018)="","",IFERROR(INDEX('Student Master'!H:H,MATCH(D2018,'Student Master'!B:B,0)),"Not Found"))</f>
        <v/>
      </c>
      <c r="K2018" s="28" t="str">
        <f>IF(TRIM(D2018)="","",IFERROR(INDEX('Student Master'!N:N,MATCH(D2018,'Student Master'!B:B,0)),"Not Found"))</f>
        <v/>
      </c>
      <c r="L2018" s="28" t="str">
        <f>IF(TRIM(D2018)="","",IFERROR(INDEX('Student Master'!L:L,MATCH(D2018,'Student Master'!B:B,0)),"Not Found"))</f>
        <v/>
      </c>
      <c r="M2018" s="28"/>
      <c r="N2018" s="28"/>
    </row>
    <row r="2019" spans="1:14" x14ac:dyDescent="0.35">
      <c r="A2019" s="28">
        <f t="shared" si="32"/>
        <v>2018</v>
      </c>
      <c r="B2019" s="30"/>
      <c r="C2019" s="28"/>
      <c r="D2019" s="28"/>
      <c r="E2019" s="28"/>
      <c r="F2019" s="28"/>
      <c r="G2019" s="28"/>
      <c r="H2019" s="28" t="str">
        <f>IF(TRIM(D2019)="","",IFERROR(INDEX('Student Master'!C:C,MATCH(D2019,'Student Master'!B:B,0)),"Not Found"))</f>
        <v/>
      </c>
      <c r="I2019" s="28" t="str">
        <f>IF(TRIM(D2019)="","",IFERROR(INDEX('Student Master'!D:D,MATCH(D2019,'Student Master'!B:B,0)),"Not Found"))</f>
        <v/>
      </c>
      <c r="J2019" s="28" t="str">
        <f>IF(TRIM(D2019)="","",IFERROR(INDEX('Student Master'!H:H,MATCH(D2019,'Student Master'!B:B,0)),"Not Found"))</f>
        <v/>
      </c>
      <c r="K2019" s="28" t="str">
        <f>IF(TRIM(D2019)="","",IFERROR(INDEX('Student Master'!N:N,MATCH(D2019,'Student Master'!B:B,0)),"Not Found"))</f>
        <v/>
      </c>
      <c r="L2019" s="28" t="str">
        <f>IF(TRIM(D2019)="","",IFERROR(INDEX('Student Master'!L:L,MATCH(D2019,'Student Master'!B:B,0)),"Not Found"))</f>
        <v/>
      </c>
      <c r="M2019" s="28"/>
      <c r="N2019" s="28"/>
    </row>
    <row r="2020" spans="1:14" x14ac:dyDescent="0.35">
      <c r="A2020" s="28">
        <f t="shared" si="32"/>
        <v>2019</v>
      </c>
      <c r="B2020" s="30"/>
      <c r="C2020" s="28"/>
      <c r="D2020" s="28"/>
      <c r="E2020" s="28"/>
      <c r="F2020" s="28"/>
      <c r="G2020" s="28"/>
      <c r="H2020" s="28" t="str">
        <f>IF(TRIM(D2020)="","",IFERROR(INDEX('Student Master'!C:C,MATCH(D2020,'Student Master'!B:B,0)),"Not Found"))</f>
        <v/>
      </c>
      <c r="I2020" s="28" t="str">
        <f>IF(TRIM(D2020)="","",IFERROR(INDEX('Student Master'!D:D,MATCH(D2020,'Student Master'!B:B,0)),"Not Found"))</f>
        <v/>
      </c>
      <c r="J2020" s="28" t="str">
        <f>IF(TRIM(D2020)="","",IFERROR(INDEX('Student Master'!H:H,MATCH(D2020,'Student Master'!B:B,0)),"Not Found"))</f>
        <v/>
      </c>
      <c r="K2020" s="28" t="str">
        <f>IF(TRIM(D2020)="","",IFERROR(INDEX('Student Master'!N:N,MATCH(D2020,'Student Master'!B:B,0)),"Not Found"))</f>
        <v/>
      </c>
      <c r="L2020" s="28" t="str">
        <f>IF(TRIM(D2020)="","",IFERROR(INDEX('Student Master'!L:L,MATCH(D2020,'Student Master'!B:B,0)),"Not Found"))</f>
        <v/>
      </c>
      <c r="M2020" s="28"/>
      <c r="N2020" s="28"/>
    </row>
    <row r="2021" spans="1:14" x14ac:dyDescent="0.35">
      <c r="A2021" s="28">
        <f t="shared" si="32"/>
        <v>2020</v>
      </c>
      <c r="B2021" s="30"/>
      <c r="C2021" s="28"/>
      <c r="D2021" s="28"/>
      <c r="E2021" s="28"/>
      <c r="F2021" s="28"/>
      <c r="G2021" s="28"/>
      <c r="H2021" s="28" t="str">
        <f>IF(TRIM(D2021)="","",IFERROR(INDEX('Student Master'!C:C,MATCH(D2021,'Student Master'!B:B,0)),"Not Found"))</f>
        <v/>
      </c>
      <c r="I2021" s="28" t="str">
        <f>IF(TRIM(D2021)="","",IFERROR(INDEX('Student Master'!D:D,MATCH(D2021,'Student Master'!B:B,0)),"Not Found"))</f>
        <v/>
      </c>
      <c r="J2021" s="28" t="str">
        <f>IF(TRIM(D2021)="","",IFERROR(INDEX('Student Master'!H:H,MATCH(D2021,'Student Master'!B:B,0)),"Not Found"))</f>
        <v/>
      </c>
      <c r="K2021" s="28" t="str">
        <f>IF(TRIM(D2021)="","",IFERROR(INDEX('Student Master'!N:N,MATCH(D2021,'Student Master'!B:B,0)),"Not Found"))</f>
        <v/>
      </c>
      <c r="L2021" s="28" t="str">
        <f>IF(TRIM(D2021)="","",IFERROR(INDEX('Student Master'!L:L,MATCH(D2021,'Student Master'!B:B,0)),"Not Found"))</f>
        <v/>
      </c>
      <c r="M2021" s="28"/>
      <c r="N2021" s="28"/>
    </row>
    <row r="2022" spans="1:14" x14ac:dyDescent="0.35">
      <c r="A2022" s="28">
        <f t="shared" si="32"/>
        <v>2021</v>
      </c>
      <c r="B2022" s="30"/>
      <c r="C2022" s="28"/>
      <c r="D2022" s="28"/>
      <c r="E2022" s="28"/>
      <c r="F2022" s="28"/>
      <c r="G2022" s="28"/>
      <c r="H2022" s="28" t="str">
        <f>IF(TRIM(D2022)="","",IFERROR(INDEX('Student Master'!C:C,MATCH(D2022,'Student Master'!B:B,0)),"Not Found"))</f>
        <v/>
      </c>
      <c r="I2022" s="28" t="str">
        <f>IF(TRIM(D2022)="","",IFERROR(INDEX('Student Master'!D:D,MATCH(D2022,'Student Master'!B:B,0)),"Not Found"))</f>
        <v/>
      </c>
      <c r="J2022" s="28" t="str">
        <f>IF(TRIM(D2022)="","",IFERROR(INDEX('Student Master'!H:H,MATCH(D2022,'Student Master'!B:B,0)),"Not Found"))</f>
        <v/>
      </c>
      <c r="K2022" s="28" t="str">
        <f>IF(TRIM(D2022)="","",IFERROR(INDEX('Student Master'!N:N,MATCH(D2022,'Student Master'!B:B,0)),"Not Found"))</f>
        <v/>
      </c>
      <c r="L2022" s="28" t="str">
        <f>IF(TRIM(D2022)="","",IFERROR(INDEX('Student Master'!L:L,MATCH(D2022,'Student Master'!B:B,0)),"Not Found"))</f>
        <v/>
      </c>
      <c r="M2022" s="28"/>
      <c r="N2022" s="28"/>
    </row>
    <row r="2023" spans="1:14" x14ac:dyDescent="0.35">
      <c r="A2023" s="28">
        <f t="shared" si="32"/>
        <v>2022</v>
      </c>
      <c r="B2023" s="30"/>
      <c r="C2023" s="28"/>
      <c r="D2023" s="28"/>
      <c r="E2023" s="28"/>
      <c r="F2023" s="28"/>
      <c r="G2023" s="28"/>
      <c r="H2023" s="28" t="str">
        <f>IF(TRIM(D2023)="","",IFERROR(INDEX('Student Master'!C:C,MATCH(D2023,'Student Master'!B:B,0)),"Not Found"))</f>
        <v/>
      </c>
      <c r="I2023" s="28" t="str">
        <f>IF(TRIM(D2023)="","",IFERROR(INDEX('Student Master'!D:D,MATCH(D2023,'Student Master'!B:B,0)),"Not Found"))</f>
        <v/>
      </c>
      <c r="J2023" s="28" t="str">
        <f>IF(TRIM(D2023)="","",IFERROR(INDEX('Student Master'!H:H,MATCH(D2023,'Student Master'!B:B,0)),"Not Found"))</f>
        <v/>
      </c>
      <c r="K2023" s="28" t="str">
        <f>IF(TRIM(D2023)="","",IFERROR(INDEX('Student Master'!N:N,MATCH(D2023,'Student Master'!B:B,0)),"Not Found"))</f>
        <v/>
      </c>
      <c r="L2023" s="28" t="str">
        <f>IF(TRIM(D2023)="","",IFERROR(INDEX('Student Master'!L:L,MATCH(D2023,'Student Master'!B:B,0)),"Not Found"))</f>
        <v/>
      </c>
      <c r="M2023" s="28"/>
      <c r="N2023" s="28"/>
    </row>
    <row r="2024" spans="1:14" x14ac:dyDescent="0.35">
      <c r="A2024" s="28">
        <f t="shared" si="32"/>
        <v>2023</v>
      </c>
      <c r="B2024" s="30"/>
      <c r="C2024" s="28"/>
      <c r="D2024" s="28"/>
      <c r="E2024" s="28"/>
      <c r="F2024" s="28"/>
      <c r="G2024" s="28"/>
      <c r="H2024" s="28" t="str">
        <f>IF(TRIM(D2024)="","",IFERROR(INDEX('Student Master'!C:C,MATCH(D2024,'Student Master'!B:B,0)),"Not Found"))</f>
        <v/>
      </c>
      <c r="I2024" s="28" t="str">
        <f>IF(TRIM(D2024)="","",IFERROR(INDEX('Student Master'!D:D,MATCH(D2024,'Student Master'!B:B,0)),"Not Found"))</f>
        <v/>
      </c>
      <c r="J2024" s="28" t="str">
        <f>IF(TRIM(D2024)="","",IFERROR(INDEX('Student Master'!H:H,MATCH(D2024,'Student Master'!B:B,0)),"Not Found"))</f>
        <v/>
      </c>
      <c r="K2024" s="28" t="str">
        <f>IF(TRIM(D2024)="","",IFERROR(INDEX('Student Master'!N:N,MATCH(D2024,'Student Master'!B:B,0)),"Not Found"))</f>
        <v/>
      </c>
      <c r="L2024" s="28" t="str">
        <f>IF(TRIM(D2024)="","",IFERROR(INDEX('Student Master'!L:L,MATCH(D2024,'Student Master'!B:B,0)),"Not Found"))</f>
        <v/>
      </c>
      <c r="M2024" s="28"/>
      <c r="N2024" s="28"/>
    </row>
    <row r="2025" spans="1:14" x14ac:dyDescent="0.35">
      <c r="A2025" s="28">
        <f t="shared" si="32"/>
        <v>2024</v>
      </c>
      <c r="B2025" s="30"/>
      <c r="C2025" s="28"/>
      <c r="D2025" s="28"/>
      <c r="E2025" s="28"/>
      <c r="F2025" s="28"/>
      <c r="G2025" s="28"/>
      <c r="H2025" s="28" t="str">
        <f>IF(TRIM(D2025)="","",IFERROR(INDEX('Student Master'!C:C,MATCH(D2025,'Student Master'!B:B,0)),"Not Found"))</f>
        <v/>
      </c>
      <c r="I2025" s="28" t="str">
        <f>IF(TRIM(D2025)="","",IFERROR(INDEX('Student Master'!D:D,MATCH(D2025,'Student Master'!B:B,0)),"Not Found"))</f>
        <v/>
      </c>
      <c r="J2025" s="28" t="str">
        <f>IF(TRIM(D2025)="","",IFERROR(INDEX('Student Master'!H:H,MATCH(D2025,'Student Master'!B:B,0)),"Not Found"))</f>
        <v/>
      </c>
      <c r="K2025" s="28" t="str">
        <f>IF(TRIM(D2025)="","",IFERROR(INDEX('Student Master'!N:N,MATCH(D2025,'Student Master'!B:B,0)),"Not Found"))</f>
        <v/>
      </c>
      <c r="L2025" s="28" t="str">
        <f>IF(TRIM(D2025)="","",IFERROR(INDEX('Student Master'!L:L,MATCH(D2025,'Student Master'!B:B,0)),"Not Found"))</f>
        <v/>
      </c>
      <c r="M2025" s="28"/>
      <c r="N2025" s="28"/>
    </row>
    <row r="2026" spans="1:14" x14ac:dyDescent="0.35">
      <c r="A2026" s="28">
        <f t="shared" si="32"/>
        <v>2025</v>
      </c>
      <c r="B2026" s="30"/>
      <c r="C2026" s="28"/>
      <c r="D2026" s="28"/>
      <c r="E2026" s="28"/>
      <c r="F2026" s="28"/>
      <c r="G2026" s="28"/>
      <c r="H2026" s="28" t="str">
        <f>IF(TRIM(D2026)="","",IFERROR(INDEX('Student Master'!C:C,MATCH(D2026,'Student Master'!B:B,0)),"Not Found"))</f>
        <v/>
      </c>
      <c r="I2026" s="28" t="str">
        <f>IF(TRIM(D2026)="","",IFERROR(INDEX('Student Master'!D:D,MATCH(D2026,'Student Master'!B:B,0)),"Not Found"))</f>
        <v/>
      </c>
      <c r="J2026" s="28" t="str">
        <f>IF(TRIM(D2026)="","",IFERROR(INDEX('Student Master'!H:H,MATCH(D2026,'Student Master'!B:B,0)),"Not Found"))</f>
        <v/>
      </c>
      <c r="K2026" s="28" t="str">
        <f>IF(TRIM(D2026)="","",IFERROR(INDEX('Student Master'!N:N,MATCH(D2026,'Student Master'!B:B,0)),"Not Found"))</f>
        <v/>
      </c>
      <c r="L2026" s="28" t="str">
        <f>IF(TRIM(D2026)="","",IFERROR(INDEX('Student Master'!L:L,MATCH(D2026,'Student Master'!B:B,0)),"Not Found"))</f>
        <v/>
      </c>
      <c r="M2026" s="28"/>
      <c r="N2026" s="28"/>
    </row>
    <row r="2027" spans="1:14" x14ac:dyDescent="0.35">
      <c r="A2027" s="28">
        <f t="shared" si="32"/>
        <v>2026</v>
      </c>
      <c r="B2027" s="30"/>
      <c r="C2027" s="28"/>
      <c r="D2027" s="28"/>
      <c r="E2027" s="28"/>
      <c r="F2027" s="28"/>
      <c r="G2027" s="28"/>
      <c r="H2027" s="28" t="str">
        <f>IF(TRIM(D2027)="","",IFERROR(INDEX('Student Master'!C:C,MATCH(D2027,'Student Master'!B:B,0)),"Not Found"))</f>
        <v/>
      </c>
      <c r="I2027" s="28" t="str">
        <f>IF(TRIM(D2027)="","",IFERROR(INDEX('Student Master'!D:D,MATCH(D2027,'Student Master'!B:B,0)),"Not Found"))</f>
        <v/>
      </c>
      <c r="J2027" s="28" t="str">
        <f>IF(TRIM(D2027)="","",IFERROR(INDEX('Student Master'!H:H,MATCH(D2027,'Student Master'!B:B,0)),"Not Found"))</f>
        <v/>
      </c>
      <c r="K2027" s="28" t="str">
        <f>IF(TRIM(D2027)="","",IFERROR(INDEX('Student Master'!N:N,MATCH(D2027,'Student Master'!B:B,0)),"Not Found"))</f>
        <v/>
      </c>
      <c r="L2027" s="28" t="str">
        <f>IF(TRIM(D2027)="","",IFERROR(INDEX('Student Master'!L:L,MATCH(D2027,'Student Master'!B:B,0)),"Not Found"))</f>
        <v/>
      </c>
      <c r="M2027" s="28"/>
      <c r="N2027" s="28"/>
    </row>
    <row r="2028" spans="1:14" x14ac:dyDescent="0.35">
      <c r="A2028" s="28">
        <f t="shared" si="32"/>
        <v>2027</v>
      </c>
      <c r="B2028" s="30"/>
      <c r="C2028" s="28"/>
      <c r="D2028" s="28"/>
      <c r="E2028" s="28"/>
      <c r="F2028" s="28"/>
      <c r="G2028" s="28"/>
      <c r="H2028" s="28" t="str">
        <f>IF(TRIM(D2028)="","",IFERROR(INDEX('Student Master'!C:C,MATCH(D2028,'Student Master'!B:B,0)),"Not Found"))</f>
        <v/>
      </c>
      <c r="I2028" s="28" t="str">
        <f>IF(TRIM(D2028)="","",IFERROR(INDEX('Student Master'!D:D,MATCH(D2028,'Student Master'!B:B,0)),"Not Found"))</f>
        <v/>
      </c>
      <c r="J2028" s="28" t="str">
        <f>IF(TRIM(D2028)="","",IFERROR(INDEX('Student Master'!H:H,MATCH(D2028,'Student Master'!B:B,0)),"Not Found"))</f>
        <v/>
      </c>
      <c r="K2028" s="28" t="str">
        <f>IF(TRIM(D2028)="","",IFERROR(INDEX('Student Master'!N:N,MATCH(D2028,'Student Master'!B:B,0)),"Not Found"))</f>
        <v/>
      </c>
      <c r="L2028" s="28" t="str">
        <f>IF(TRIM(D2028)="","",IFERROR(INDEX('Student Master'!L:L,MATCH(D2028,'Student Master'!B:B,0)),"Not Found"))</f>
        <v/>
      </c>
      <c r="M2028" s="28"/>
      <c r="N2028" s="28"/>
    </row>
    <row r="2029" spans="1:14" x14ac:dyDescent="0.35">
      <c r="A2029" s="28">
        <f t="shared" si="32"/>
        <v>2028</v>
      </c>
      <c r="B2029" s="30"/>
      <c r="C2029" s="28"/>
      <c r="D2029" s="28"/>
      <c r="E2029" s="28"/>
      <c r="F2029" s="28"/>
      <c r="G2029" s="28"/>
      <c r="H2029" s="28" t="str">
        <f>IF(TRIM(D2029)="","",IFERROR(INDEX('Student Master'!C:C,MATCH(D2029,'Student Master'!B:B,0)),"Not Found"))</f>
        <v/>
      </c>
      <c r="I2029" s="28" t="str">
        <f>IF(TRIM(D2029)="","",IFERROR(INDEX('Student Master'!D:D,MATCH(D2029,'Student Master'!B:B,0)),"Not Found"))</f>
        <v/>
      </c>
      <c r="J2029" s="28" t="str">
        <f>IF(TRIM(D2029)="","",IFERROR(INDEX('Student Master'!H:H,MATCH(D2029,'Student Master'!B:B,0)),"Not Found"))</f>
        <v/>
      </c>
      <c r="K2029" s="28" t="str">
        <f>IF(TRIM(D2029)="","",IFERROR(INDEX('Student Master'!N:N,MATCH(D2029,'Student Master'!B:B,0)),"Not Found"))</f>
        <v/>
      </c>
      <c r="L2029" s="28" t="str">
        <f>IF(TRIM(D2029)="","",IFERROR(INDEX('Student Master'!L:L,MATCH(D2029,'Student Master'!B:B,0)),"Not Found"))</f>
        <v/>
      </c>
      <c r="M2029" s="28"/>
      <c r="N2029" s="28"/>
    </row>
    <row r="2030" spans="1:14" x14ac:dyDescent="0.35">
      <c r="A2030" s="28">
        <f t="shared" si="32"/>
        <v>2029</v>
      </c>
      <c r="B2030" s="30"/>
      <c r="C2030" s="28"/>
      <c r="D2030" s="28"/>
      <c r="E2030" s="28"/>
      <c r="F2030" s="28"/>
      <c r="G2030" s="28"/>
      <c r="H2030" s="28" t="str">
        <f>IF(TRIM(D2030)="","",IFERROR(INDEX('Student Master'!C:C,MATCH(D2030,'Student Master'!B:B,0)),"Not Found"))</f>
        <v/>
      </c>
      <c r="I2030" s="28" t="str">
        <f>IF(TRIM(D2030)="","",IFERROR(INDEX('Student Master'!D:D,MATCH(D2030,'Student Master'!B:B,0)),"Not Found"))</f>
        <v/>
      </c>
      <c r="J2030" s="28" t="str">
        <f>IF(TRIM(D2030)="","",IFERROR(INDEX('Student Master'!H:H,MATCH(D2030,'Student Master'!B:B,0)),"Not Found"))</f>
        <v/>
      </c>
      <c r="K2030" s="28" t="str">
        <f>IF(TRIM(D2030)="","",IFERROR(INDEX('Student Master'!N:N,MATCH(D2030,'Student Master'!B:B,0)),"Not Found"))</f>
        <v/>
      </c>
      <c r="L2030" s="28" t="str">
        <f>IF(TRIM(D2030)="","",IFERROR(INDEX('Student Master'!L:L,MATCH(D2030,'Student Master'!B:B,0)),"Not Found"))</f>
        <v/>
      </c>
      <c r="M2030" s="28"/>
      <c r="N2030" s="28"/>
    </row>
    <row r="2031" spans="1:14" x14ac:dyDescent="0.35">
      <c r="A2031" s="28">
        <f t="shared" si="32"/>
        <v>2030</v>
      </c>
      <c r="B2031" s="30"/>
      <c r="C2031" s="28"/>
      <c r="D2031" s="28"/>
      <c r="E2031" s="28"/>
      <c r="F2031" s="28"/>
      <c r="G2031" s="28"/>
      <c r="H2031" s="28" t="str">
        <f>IF(TRIM(D2031)="","",IFERROR(INDEX('Student Master'!C:C,MATCH(D2031,'Student Master'!B:B,0)),"Not Found"))</f>
        <v/>
      </c>
      <c r="I2031" s="28" t="str">
        <f>IF(TRIM(D2031)="","",IFERROR(INDEX('Student Master'!D:D,MATCH(D2031,'Student Master'!B:B,0)),"Not Found"))</f>
        <v/>
      </c>
      <c r="J2031" s="28" t="str">
        <f>IF(TRIM(D2031)="","",IFERROR(INDEX('Student Master'!H:H,MATCH(D2031,'Student Master'!B:B,0)),"Not Found"))</f>
        <v/>
      </c>
      <c r="K2031" s="28" t="str">
        <f>IF(TRIM(D2031)="","",IFERROR(INDEX('Student Master'!N:N,MATCH(D2031,'Student Master'!B:B,0)),"Not Found"))</f>
        <v/>
      </c>
      <c r="L2031" s="28" t="str">
        <f>IF(TRIM(D2031)="","",IFERROR(INDEX('Student Master'!L:L,MATCH(D2031,'Student Master'!B:B,0)),"Not Found"))</f>
        <v/>
      </c>
      <c r="M2031" s="28"/>
      <c r="N2031" s="28"/>
    </row>
    <row r="2032" spans="1:14" x14ac:dyDescent="0.35">
      <c r="A2032" s="28">
        <f t="shared" si="32"/>
        <v>2031</v>
      </c>
      <c r="B2032" s="30"/>
      <c r="C2032" s="28"/>
      <c r="D2032" s="28"/>
      <c r="E2032" s="28"/>
      <c r="F2032" s="28"/>
      <c r="G2032" s="28"/>
      <c r="H2032" s="28" t="str">
        <f>IF(TRIM(D2032)="","",IFERROR(INDEX('Student Master'!C:C,MATCH(D2032,'Student Master'!B:B,0)),"Not Found"))</f>
        <v/>
      </c>
      <c r="I2032" s="28" t="str">
        <f>IF(TRIM(D2032)="","",IFERROR(INDEX('Student Master'!D:D,MATCH(D2032,'Student Master'!B:B,0)),"Not Found"))</f>
        <v/>
      </c>
      <c r="J2032" s="28" t="str">
        <f>IF(TRIM(D2032)="","",IFERROR(INDEX('Student Master'!H:H,MATCH(D2032,'Student Master'!B:B,0)),"Not Found"))</f>
        <v/>
      </c>
      <c r="K2032" s="28" t="str">
        <f>IF(TRIM(D2032)="","",IFERROR(INDEX('Student Master'!N:N,MATCH(D2032,'Student Master'!B:B,0)),"Not Found"))</f>
        <v/>
      </c>
      <c r="L2032" s="28" t="str">
        <f>IF(TRIM(D2032)="","",IFERROR(INDEX('Student Master'!L:L,MATCH(D2032,'Student Master'!B:B,0)),"Not Found"))</f>
        <v/>
      </c>
      <c r="M2032" s="28"/>
      <c r="N2032" s="28"/>
    </row>
    <row r="2033" spans="1:14" x14ac:dyDescent="0.35">
      <c r="A2033" s="28">
        <f t="shared" si="32"/>
        <v>2032</v>
      </c>
      <c r="B2033" s="30"/>
      <c r="C2033" s="28"/>
      <c r="D2033" s="28"/>
      <c r="E2033" s="28"/>
      <c r="F2033" s="28"/>
      <c r="G2033" s="28"/>
      <c r="H2033" s="28" t="str">
        <f>IF(TRIM(D2033)="","",IFERROR(INDEX('Student Master'!C:C,MATCH(D2033,'Student Master'!B:B,0)),"Not Found"))</f>
        <v/>
      </c>
      <c r="I2033" s="28" t="str">
        <f>IF(TRIM(D2033)="","",IFERROR(INDEX('Student Master'!D:D,MATCH(D2033,'Student Master'!B:B,0)),"Not Found"))</f>
        <v/>
      </c>
      <c r="J2033" s="28" t="str">
        <f>IF(TRIM(D2033)="","",IFERROR(INDEX('Student Master'!H:H,MATCH(D2033,'Student Master'!B:B,0)),"Not Found"))</f>
        <v/>
      </c>
      <c r="K2033" s="28" t="str">
        <f>IF(TRIM(D2033)="","",IFERROR(INDEX('Student Master'!N:N,MATCH(D2033,'Student Master'!B:B,0)),"Not Found"))</f>
        <v/>
      </c>
      <c r="L2033" s="28" t="str">
        <f>IF(TRIM(D2033)="","",IFERROR(INDEX('Student Master'!L:L,MATCH(D2033,'Student Master'!B:B,0)),"Not Found"))</f>
        <v/>
      </c>
      <c r="M2033" s="28"/>
      <c r="N2033" s="28"/>
    </row>
    <row r="2034" spans="1:14" x14ac:dyDescent="0.35">
      <c r="A2034" s="28">
        <f t="shared" si="32"/>
        <v>2033</v>
      </c>
      <c r="B2034" s="30"/>
      <c r="C2034" s="28"/>
      <c r="D2034" s="28"/>
      <c r="E2034" s="28"/>
      <c r="F2034" s="28"/>
      <c r="G2034" s="28"/>
      <c r="H2034" s="28" t="str">
        <f>IF(TRIM(D2034)="","",IFERROR(INDEX('Student Master'!C:C,MATCH(D2034,'Student Master'!B:B,0)),"Not Found"))</f>
        <v/>
      </c>
      <c r="I2034" s="28" t="str">
        <f>IF(TRIM(D2034)="","",IFERROR(INDEX('Student Master'!D:D,MATCH(D2034,'Student Master'!B:B,0)),"Not Found"))</f>
        <v/>
      </c>
      <c r="J2034" s="28" t="str">
        <f>IF(TRIM(D2034)="","",IFERROR(INDEX('Student Master'!H:H,MATCH(D2034,'Student Master'!B:B,0)),"Not Found"))</f>
        <v/>
      </c>
      <c r="K2034" s="28" t="str">
        <f>IF(TRIM(D2034)="","",IFERROR(INDEX('Student Master'!N:N,MATCH(D2034,'Student Master'!B:B,0)),"Not Found"))</f>
        <v/>
      </c>
      <c r="L2034" s="28" t="str">
        <f>IF(TRIM(D2034)="","",IFERROR(INDEX('Student Master'!L:L,MATCH(D2034,'Student Master'!B:B,0)),"Not Found"))</f>
        <v/>
      </c>
      <c r="M2034" s="28"/>
      <c r="N2034" s="28"/>
    </row>
    <row r="2035" spans="1:14" x14ac:dyDescent="0.35">
      <c r="A2035" s="28">
        <f t="shared" si="32"/>
        <v>2034</v>
      </c>
      <c r="B2035" s="30"/>
      <c r="C2035" s="28"/>
      <c r="D2035" s="28"/>
      <c r="E2035" s="28"/>
      <c r="F2035" s="28"/>
      <c r="G2035" s="28"/>
      <c r="H2035" s="28" t="str">
        <f>IF(TRIM(D2035)="","",IFERROR(INDEX('Student Master'!C:C,MATCH(D2035,'Student Master'!B:B,0)),"Not Found"))</f>
        <v/>
      </c>
      <c r="I2035" s="28" t="str">
        <f>IF(TRIM(D2035)="","",IFERROR(INDEX('Student Master'!D:D,MATCH(D2035,'Student Master'!B:B,0)),"Not Found"))</f>
        <v/>
      </c>
      <c r="J2035" s="28" t="str">
        <f>IF(TRIM(D2035)="","",IFERROR(INDEX('Student Master'!H:H,MATCH(D2035,'Student Master'!B:B,0)),"Not Found"))</f>
        <v/>
      </c>
      <c r="K2035" s="28" t="str">
        <f>IF(TRIM(D2035)="","",IFERROR(INDEX('Student Master'!N:N,MATCH(D2035,'Student Master'!B:B,0)),"Not Found"))</f>
        <v/>
      </c>
      <c r="L2035" s="28" t="str">
        <f>IF(TRIM(D2035)="","",IFERROR(INDEX('Student Master'!L:L,MATCH(D2035,'Student Master'!B:B,0)),"Not Found"))</f>
        <v/>
      </c>
      <c r="M2035" s="28"/>
      <c r="N2035" s="28"/>
    </row>
    <row r="2036" spans="1:14" x14ac:dyDescent="0.35">
      <c r="A2036" s="28">
        <f t="shared" si="32"/>
        <v>2035</v>
      </c>
      <c r="B2036" s="30"/>
      <c r="C2036" s="28"/>
      <c r="D2036" s="28"/>
      <c r="E2036" s="28"/>
      <c r="F2036" s="28"/>
      <c r="G2036" s="28"/>
      <c r="H2036" s="28" t="str">
        <f>IF(TRIM(D2036)="","",IFERROR(INDEX('Student Master'!C:C,MATCH(D2036,'Student Master'!B:B,0)),"Not Found"))</f>
        <v/>
      </c>
      <c r="I2036" s="28" t="str">
        <f>IF(TRIM(D2036)="","",IFERROR(INDEX('Student Master'!D:D,MATCH(D2036,'Student Master'!B:B,0)),"Not Found"))</f>
        <v/>
      </c>
      <c r="J2036" s="28" t="str">
        <f>IF(TRIM(D2036)="","",IFERROR(INDEX('Student Master'!H:H,MATCH(D2036,'Student Master'!B:B,0)),"Not Found"))</f>
        <v/>
      </c>
      <c r="K2036" s="28" t="str">
        <f>IF(TRIM(D2036)="","",IFERROR(INDEX('Student Master'!N:N,MATCH(D2036,'Student Master'!B:B,0)),"Not Found"))</f>
        <v/>
      </c>
      <c r="L2036" s="28" t="str">
        <f>IF(TRIM(D2036)="","",IFERROR(INDEX('Student Master'!L:L,MATCH(D2036,'Student Master'!B:B,0)),"Not Found"))</f>
        <v/>
      </c>
      <c r="M2036" s="28"/>
      <c r="N2036" s="28"/>
    </row>
    <row r="2037" spans="1:14" x14ac:dyDescent="0.35">
      <c r="A2037" s="28">
        <f t="shared" si="32"/>
        <v>2036</v>
      </c>
      <c r="B2037" s="30"/>
      <c r="C2037" s="28"/>
      <c r="D2037" s="28"/>
      <c r="E2037" s="28"/>
      <c r="F2037" s="28"/>
      <c r="G2037" s="28"/>
      <c r="H2037" s="28" t="str">
        <f>IF(TRIM(D2037)="","",IFERROR(INDEX('Student Master'!C:C,MATCH(D2037,'Student Master'!B:B,0)),"Not Found"))</f>
        <v/>
      </c>
      <c r="I2037" s="28" t="str">
        <f>IF(TRIM(D2037)="","",IFERROR(INDEX('Student Master'!D:D,MATCH(D2037,'Student Master'!B:B,0)),"Not Found"))</f>
        <v/>
      </c>
      <c r="J2037" s="28" t="str">
        <f>IF(TRIM(D2037)="","",IFERROR(INDEX('Student Master'!H:H,MATCH(D2037,'Student Master'!B:B,0)),"Not Found"))</f>
        <v/>
      </c>
      <c r="K2037" s="28" t="str">
        <f>IF(TRIM(D2037)="","",IFERROR(INDEX('Student Master'!N:N,MATCH(D2037,'Student Master'!B:B,0)),"Not Found"))</f>
        <v/>
      </c>
      <c r="L2037" s="28" t="str">
        <f>IF(TRIM(D2037)="","",IFERROR(INDEX('Student Master'!L:L,MATCH(D2037,'Student Master'!B:B,0)),"Not Found"))</f>
        <v/>
      </c>
      <c r="M2037" s="28"/>
      <c r="N2037" s="28"/>
    </row>
    <row r="2038" spans="1:14" x14ac:dyDescent="0.35">
      <c r="A2038" s="28">
        <f t="shared" si="32"/>
        <v>2037</v>
      </c>
      <c r="B2038" s="30"/>
      <c r="C2038" s="28"/>
      <c r="D2038" s="28"/>
      <c r="E2038" s="28"/>
      <c r="F2038" s="28"/>
      <c r="G2038" s="28"/>
      <c r="H2038" s="28" t="str">
        <f>IF(TRIM(D2038)="","",IFERROR(INDEX('Student Master'!C:C,MATCH(D2038,'Student Master'!B:B,0)),"Not Found"))</f>
        <v/>
      </c>
      <c r="I2038" s="28" t="str">
        <f>IF(TRIM(D2038)="","",IFERROR(INDEX('Student Master'!D:D,MATCH(D2038,'Student Master'!B:B,0)),"Not Found"))</f>
        <v/>
      </c>
      <c r="J2038" s="28" t="str">
        <f>IF(TRIM(D2038)="","",IFERROR(INDEX('Student Master'!H:H,MATCH(D2038,'Student Master'!B:B,0)),"Not Found"))</f>
        <v/>
      </c>
      <c r="K2038" s="28" t="str">
        <f>IF(TRIM(D2038)="","",IFERROR(INDEX('Student Master'!N:N,MATCH(D2038,'Student Master'!B:B,0)),"Not Found"))</f>
        <v/>
      </c>
      <c r="L2038" s="28" t="str">
        <f>IF(TRIM(D2038)="","",IFERROR(INDEX('Student Master'!L:L,MATCH(D2038,'Student Master'!B:B,0)),"Not Found"))</f>
        <v/>
      </c>
      <c r="M2038" s="28"/>
      <c r="N2038" s="28"/>
    </row>
    <row r="2039" spans="1:14" x14ac:dyDescent="0.35">
      <c r="A2039" s="28">
        <f t="shared" si="32"/>
        <v>2038</v>
      </c>
      <c r="B2039" s="30"/>
      <c r="C2039" s="28"/>
      <c r="D2039" s="28"/>
      <c r="E2039" s="28"/>
      <c r="F2039" s="28"/>
      <c r="G2039" s="28"/>
      <c r="H2039" s="28" t="str">
        <f>IF(TRIM(D2039)="","",IFERROR(INDEX('Student Master'!C:C,MATCH(D2039,'Student Master'!B:B,0)),"Not Found"))</f>
        <v/>
      </c>
      <c r="I2039" s="28" t="str">
        <f>IF(TRIM(D2039)="","",IFERROR(INDEX('Student Master'!D:D,MATCH(D2039,'Student Master'!B:B,0)),"Not Found"))</f>
        <v/>
      </c>
      <c r="J2039" s="28" t="str">
        <f>IF(TRIM(D2039)="","",IFERROR(INDEX('Student Master'!H:H,MATCH(D2039,'Student Master'!B:B,0)),"Not Found"))</f>
        <v/>
      </c>
      <c r="K2039" s="28" t="str">
        <f>IF(TRIM(D2039)="","",IFERROR(INDEX('Student Master'!N:N,MATCH(D2039,'Student Master'!B:B,0)),"Not Found"))</f>
        <v/>
      </c>
      <c r="L2039" s="28" t="str">
        <f>IF(TRIM(D2039)="","",IFERROR(INDEX('Student Master'!L:L,MATCH(D2039,'Student Master'!B:B,0)),"Not Found"))</f>
        <v/>
      </c>
      <c r="M2039" s="28"/>
      <c r="N2039" s="28"/>
    </row>
    <row r="2040" spans="1:14" x14ac:dyDescent="0.35">
      <c r="A2040" s="28">
        <f t="shared" si="32"/>
        <v>2039</v>
      </c>
      <c r="B2040" s="30"/>
      <c r="C2040" s="28"/>
      <c r="D2040" s="28"/>
      <c r="E2040" s="28"/>
      <c r="F2040" s="28"/>
      <c r="G2040" s="28"/>
      <c r="H2040" s="28" t="str">
        <f>IF(TRIM(D2040)="","",IFERROR(INDEX('Student Master'!C:C,MATCH(D2040,'Student Master'!B:B,0)),"Not Found"))</f>
        <v/>
      </c>
      <c r="I2040" s="28" t="str">
        <f>IF(TRIM(D2040)="","",IFERROR(INDEX('Student Master'!D:D,MATCH(D2040,'Student Master'!B:B,0)),"Not Found"))</f>
        <v/>
      </c>
      <c r="J2040" s="28" t="str">
        <f>IF(TRIM(D2040)="","",IFERROR(INDEX('Student Master'!H:H,MATCH(D2040,'Student Master'!B:B,0)),"Not Found"))</f>
        <v/>
      </c>
      <c r="K2040" s="28" t="str">
        <f>IF(TRIM(D2040)="","",IFERROR(INDEX('Student Master'!N:N,MATCH(D2040,'Student Master'!B:B,0)),"Not Found"))</f>
        <v/>
      </c>
      <c r="L2040" s="28" t="str">
        <f>IF(TRIM(D2040)="","",IFERROR(INDEX('Student Master'!L:L,MATCH(D2040,'Student Master'!B:B,0)),"Not Found"))</f>
        <v/>
      </c>
      <c r="M2040" s="28"/>
      <c r="N2040" s="28"/>
    </row>
    <row r="2041" spans="1:14" x14ac:dyDescent="0.35">
      <c r="A2041" s="28">
        <f t="shared" si="32"/>
        <v>2040</v>
      </c>
      <c r="B2041" s="30"/>
      <c r="C2041" s="28"/>
      <c r="D2041" s="28"/>
      <c r="E2041" s="28"/>
      <c r="F2041" s="28"/>
      <c r="G2041" s="28"/>
      <c r="H2041" s="28" t="str">
        <f>IF(TRIM(D2041)="","",IFERROR(INDEX('Student Master'!C:C,MATCH(D2041,'Student Master'!B:B,0)),"Not Found"))</f>
        <v/>
      </c>
      <c r="I2041" s="28" t="str">
        <f>IF(TRIM(D2041)="","",IFERROR(INDEX('Student Master'!D:D,MATCH(D2041,'Student Master'!B:B,0)),"Not Found"))</f>
        <v/>
      </c>
      <c r="J2041" s="28" t="str">
        <f>IF(TRIM(D2041)="","",IFERROR(INDEX('Student Master'!H:H,MATCH(D2041,'Student Master'!B:B,0)),"Not Found"))</f>
        <v/>
      </c>
      <c r="K2041" s="28" t="str">
        <f>IF(TRIM(D2041)="","",IFERROR(INDEX('Student Master'!N:N,MATCH(D2041,'Student Master'!B:B,0)),"Not Found"))</f>
        <v/>
      </c>
      <c r="L2041" s="28" t="str">
        <f>IF(TRIM(D2041)="","",IFERROR(INDEX('Student Master'!L:L,MATCH(D2041,'Student Master'!B:B,0)),"Not Found"))</f>
        <v/>
      </c>
      <c r="M2041" s="28"/>
      <c r="N2041" s="28"/>
    </row>
    <row r="2042" spans="1:14" x14ac:dyDescent="0.35">
      <c r="A2042" s="28">
        <f t="shared" si="32"/>
        <v>2041</v>
      </c>
      <c r="B2042" s="30"/>
      <c r="C2042" s="28"/>
      <c r="D2042" s="28"/>
      <c r="E2042" s="28"/>
      <c r="F2042" s="28"/>
      <c r="G2042" s="28"/>
      <c r="H2042" s="28" t="str">
        <f>IF(TRIM(D2042)="","",IFERROR(INDEX('Student Master'!C:C,MATCH(D2042,'Student Master'!B:B,0)),"Not Found"))</f>
        <v/>
      </c>
      <c r="I2042" s="28" t="str">
        <f>IF(TRIM(D2042)="","",IFERROR(INDEX('Student Master'!D:D,MATCH(D2042,'Student Master'!B:B,0)),"Not Found"))</f>
        <v/>
      </c>
      <c r="J2042" s="28" t="str">
        <f>IF(TRIM(D2042)="","",IFERROR(INDEX('Student Master'!H:H,MATCH(D2042,'Student Master'!B:B,0)),"Not Found"))</f>
        <v/>
      </c>
      <c r="K2042" s="28" t="str">
        <f>IF(TRIM(D2042)="","",IFERROR(INDEX('Student Master'!N:N,MATCH(D2042,'Student Master'!B:B,0)),"Not Found"))</f>
        <v/>
      </c>
      <c r="L2042" s="28" t="str">
        <f>IF(TRIM(D2042)="","",IFERROR(INDEX('Student Master'!L:L,MATCH(D2042,'Student Master'!B:B,0)),"Not Found"))</f>
        <v/>
      </c>
      <c r="M2042" s="28"/>
      <c r="N2042" s="28"/>
    </row>
    <row r="2043" spans="1:14" x14ac:dyDescent="0.35">
      <c r="A2043" s="28">
        <f t="shared" si="32"/>
        <v>2042</v>
      </c>
      <c r="B2043" s="30"/>
      <c r="C2043" s="28"/>
      <c r="D2043" s="28"/>
      <c r="E2043" s="28"/>
      <c r="F2043" s="28"/>
      <c r="G2043" s="28"/>
      <c r="H2043" s="28" t="str">
        <f>IF(TRIM(D2043)="","",IFERROR(INDEX('Student Master'!C:C,MATCH(D2043,'Student Master'!B:B,0)),"Not Found"))</f>
        <v/>
      </c>
      <c r="I2043" s="28" t="str">
        <f>IF(TRIM(D2043)="","",IFERROR(INDEX('Student Master'!D:D,MATCH(D2043,'Student Master'!B:B,0)),"Not Found"))</f>
        <v/>
      </c>
      <c r="J2043" s="28" t="str">
        <f>IF(TRIM(D2043)="","",IFERROR(INDEX('Student Master'!H:H,MATCH(D2043,'Student Master'!B:B,0)),"Not Found"))</f>
        <v/>
      </c>
      <c r="K2043" s="28" t="str">
        <f>IF(TRIM(D2043)="","",IFERROR(INDEX('Student Master'!N:N,MATCH(D2043,'Student Master'!B:B,0)),"Not Found"))</f>
        <v/>
      </c>
      <c r="L2043" s="28" t="str">
        <f>IF(TRIM(D2043)="","",IFERROR(INDEX('Student Master'!L:L,MATCH(D2043,'Student Master'!B:B,0)),"Not Found"))</f>
        <v/>
      </c>
      <c r="M2043" s="28"/>
      <c r="N2043" s="28"/>
    </row>
    <row r="2044" spans="1:14" x14ac:dyDescent="0.35">
      <c r="A2044" s="28">
        <f t="shared" si="32"/>
        <v>2043</v>
      </c>
      <c r="B2044" s="30"/>
      <c r="C2044" s="28"/>
      <c r="D2044" s="28"/>
      <c r="E2044" s="28"/>
      <c r="F2044" s="28"/>
      <c r="G2044" s="28"/>
      <c r="H2044" s="28" t="str">
        <f>IF(TRIM(D2044)="","",IFERROR(INDEX('Student Master'!C:C,MATCH(D2044,'Student Master'!B:B,0)),"Not Found"))</f>
        <v/>
      </c>
      <c r="I2044" s="28" t="str">
        <f>IF(TRIM(D2044)="","",IFERROR(INDEX('Student Master'!D:D,MATCH(D2044,'Student Master'!B:B,0)),"Not Found"))</f>
        <v/>
      </c>
      <c r="J2044" s="28" t="str">
        <f>IF(TRIM(D2044)="","",IFERROR(INDEX('Student Master'!H:H,MATCH(D2044,'Student Master'!B:B,0)),"Not Found"))</f>
        <v/>
      </c>
      <c r="K2044" s="28" t="str">
        <f>IF(TRIM(D2044)="","",IFERROR(INDEX('Student Master'!N:N,MATCH(D2044,'Student Master'!B:B,0)),"Not Found"))</f>
        <v/>
      </c>
      <c r="L2044" s="28" t="str">
        <f>IF(TRIM(D2044)="","",IFERROR(INDEX('Student Master'!L:L,MATCH(D2044,'Student Master'!B:B,0)),"Not Found"))</f>
        <v/>
      </c>
      <c r="M2044" s="28"/>
      <c r="N2044" s="28"/>
    </row>
    <row r="2045" spans="1:14" x14ac:dyDescent="0.35">
      <c r="A2045" s="28">
        <f t="shared" si="32"/>
        <v>2044</v>
      </c>
      <c r="B2045" s="30"/>
      <c r="C2045" s="28"/>
      <c r="D2045" s="28"/>
      <c r="E2045" s="28"/>
      <c r="F2045" s="28"/>
      <c r="G2045" s="28"/>
      <c r="H2045" s="28" t="str">
        <f>IF(TRIM(D2045)="","",IFERROR(INDEX('Student Master'!C:C,MATCH(D2045,'Student Master'!B:B,0)),"Not Found"))</f>
        <v/>
      </c>
      <c r="I2045" s="28" t="str">
        <f>IF(TRIM(D2045)="","",IFERROR(INDEX('Student Master'!D:D,MATCH(D2045,'Student Master'!B:B,0)),"Not Found"))</f>
        <v/>
      </c>
      <c r="J2045" s="28" t="str">
        <f>IF(TRIM(D2045)="","",IFERROR(INDEX('Student Master'!H:H,MATCH(D2045,'Student Master'!B:B,0)),"Not Found"))</f>
        <v/>
      </c>
      <c r="K2045" s="28" t="str">
        <f>IF(TRIM(D2045)="","",IFERROR(INDEX('Student Master'!N:N,MATCH(D2045,'Student Master'!B:B,0)),"Not Found"))</f>
        <v/>
      </c>
      <c r="L2045" s="28" t="str">
        <f>IF(TRIM(D2045)="","",IFERROR(INDEX('Student Master'!L:L,MATCH(D2045,'Student Master'!B:B,0)),"Not Found"))</f>
        <v/>
      </c>
      <c r="M2045" s="28"/>
      <c r="N2045" s="28"/>
    </row>
    <row r="2046" spans="1:14" x14ac:dyDescent="0.35">
      <c r="A2046" s="28">
        <f t="shared" si="32"/>
        <v>2045</v>
      </c>
      <c r="B2046" s="30"/>
      <c r="C2046" s="28"/>
      <c r="D2046" s="28"/>
      <c r="E2046" s="28"/>
      <c r="F2046" s="28"/>
      <c r="G2046" s="28"/>
      <c r="H2046" s="28" t="str">
        <f>IF(TRIM(D2046)="","",IFERROR(INDEX('Student Master'!C:C,MATCH(D2046,'Student Master'!B:B,0)),"Not Found"))</f>
        <v/>
      </c>
      <c r="I2046" s="28" t="str">
        <f>IF(TRIM(D2046)="","",IFERROR(INDEX('Student Master'!D:D,MATCH(D2046,'Student Master'!B:B,0)),"Not Found"))</f>
        <v/>
      </c>
      <c r="J2046" s="28" t="str">
        <f>IF(TRIM(D2046)="","",IFERROR(INDEX('Student Master'!H:H,MATCH(D2046,'Student Master'!B:B,0)),"Not Found"))</f>
        <v/>
      </c>
      <c r="K2046" s="28" t="str">
        <f>IF(TRIM(D2046)="","",IFERROR(INDEX('Student Master'!N:N,MATCH(D2046,'Student Master'!B:B,0)),"Not Found"))</f>
        <v/>
      </c>
      <c r="L2046" s="28" t="str">
        <f>IF(TRIM(D2046)="","",IFERROR(INDEX('Student Master'!L:L,MATCH(D2046,'Student Master'!B:B,0)),"Not Found"))</f>
        <v/>
      </c>
      <c r="M2046" s="28"/>
      <c r="N2046" s="28"/>
    </row>
    <row r="2047" spans="1:14" x14ac:dyDescent="0.35">
      <c r="A2047" s="28">
        <f t="shared" si="32"/>
        <v>2046</v>
      </c>
      <c r="B2047" s="30"/>
      <c r="C2047" s="28"/>
      <c r="D2047" s="28"/>
      <c r="E2047" s="28"/>
      <c r="F2047" s="28"/>
      <c r="G2047" s="28"/>
      <c r="H2047" s="28" t="str">
        <f>IF(TRIM(D2047)="","",IFERROR(INDEX('Student Master'!C:C,MATCH(D2047,'Student Master'!B:B,0)),"Not Found"))</f>
        <v/>
      </c>
      <c r="I2047" s="28" t="str">
        <f>IF(TRIM(D2047)="","",IFERROR(INDEX('Student Master'!D:D,MATCH(D2047,'Student Master'!B:B,0)),"Not Found"))</f>
        <v/>
      </c>
      <c r="J2047" s="28" t="str">
        <f>IF(TRIM(D2047)="","",IFERROR(INDEX('Student Master'!H:H,MATCH(D2047,'Student Master'!B:B,0)),"Not Found"))</f>
        <v/>
      </c>
      <c r="K2047" s="28" t="str">
        <f>IF(TRIM(D2047)="","",IFERROR(INDEX('Student Master'!N:N,MATCH(D2047,'Student Master'!B:B,0)),"Not Found"))</f>
        <v/>
      </c>
      <c r="L2047" s="28" t="str">
        <f>IF(TRIM(D2047)="","",IFERROR(INDEX('Student Master'!L:L,MATCH(D2047,'Student Master'!B:B,0)),"Not Found"))</f>
        <v/>
      </c>
      <c r="M2047" s="28"/>
      <c r="N2047" s="28"/>
    </row>
    <row r="2048" spans="1:14" x14ac:dyDescent="0.35">
      <c r="A2048" s="28">
        <f t="shared" si="32"/>
        <v>2047</v>
      </c>
      <c r="B2048" s="30"/>
      <c r="C2048" s="28"/>
      <c r="D2048" s="28"/>
      <c r="E2048" s="28"/>
      <c r="F2048" s="28"/>
      <c r="G2048" s="28"/>
      <c r="H2048" s="28" t="str">
        <f>IF(TRIM(D2048)="","",IFERROR(INDEX('Student Master'!C:C,MATCH(D2048,'Student Master'!B:B,0)),"Not Found"))</f>
        <v/>
      </c>
      <c r="I2048" s="28" t="str">
        <f>IF(TRIM(D2048)="","",IFERROR(INDEX('Student Master'!D:D,MATCH(D2048,'Student Master'!B:B,0)),"Not Found"))</f>
        <v/>
      </c>
      <c r="J2048" s="28" t="str">
        <f>IF(TRIM(D2048)="","",IFERROR(INDEX('Student Master'!H:H,MATCH(D2048,'Student Master'!B:B,0)),"Not Found"))</f>
        <v/>
      </c>
      <c r="K2048" s="28" t="str">
        <f>IF(TRIM(D2048)="","",IFERROR(INDEX('Student Master'!N:N,MATCH(D2048,'Student Master'!B:B,0)),"Not Found"))</f>
        <v/>
      </c>
      <c r="L2048" s="28" t="str">
        <f>IF(TRIM(D2048)="","",IFERROR(INDEX('Student Master'!L:L,MATCH(D2048,'Student Master'!B:B,0)),"Not Found"))</f>
        <v/>
      </c>
      <c r="M2048" s="28"/>
      <c r="N2048" s="28"/>
    </row>
    <row r="2049" spans="1:14" x14ac:dyDescent="0.35">
      <c r="A2049" s="28">
        <f t="shared" si="32"/>
        <v>2048</v>
      </c>
      <c r="B2049" s="30"/>
      <c r="C2049" s="28"/>
      <c r="D2049" s="28"/>
      <c r="E2049" s="28"/>
      <c r="F2049" s="28"/>
      <c r="G2049" s="28"/>
      <c r="H2049" s="28" t="str">
        <f>IF(TRIM(D2049)="","",IFERROR(INDEX('Student Master'!C:C,MATCH(D2049,'Student Master'!B:B,0)),"Not Found"))</f>
        <v/>
      </c>
      <c r="I2049" s="28" t="str">
        <f>IF(TRIM(D2049)="","",IFERROR(INDEX('Student Master'!D:D,MATCH(D2049,'Student Master'!B:B,0)),"Not Found"))</f>
        <v/>
      </c>
      <c r="J2049" s="28" t="str">
        <f>IF(TRIM(D2049)="","",IFERROR(INDEX('Student Master'!H:H,MATCH(D2049,'Student Master'!B:B,0)),"Not Found"))</f>
        <v/>
      </c>
      <c r="K2049" s="28" t="str">
        <f>IF(TRIM(D2049)="","",IFERROR(INDEX('Student Master'!N:N,MATCH(D2049,'Student Master'!B:B,0)),"Not Found"))</f>
        <v/>
      </c>
      <c r="L2049" s="28" t="str">
        <f>IF(TRIM(D2049)="","",IFERROR(INDEX('Student Master'!L:L,MATCH(D2049,'Student Master'!B:B,0)),"Not Found"))</f>
        <v/>
      </c>
      <c r="M2049" s="28"/>
      <c r="N2049" s="28"/>
    </row>
    <row r="2050" spans="1:14" x14ac:dyDescent="0.35">
      <c r="A2050" s="28">
        <f t="shared" si="32"/>
        <v>2049</v>
      </c>
      <c r="B2050" s="30"/>
      <c r="C2050" s="28"/>
      <c r="D2050" s="28"/>
      <c r="E2050" s="28"/>
      <c r="F2050" s="28"/>
      <c r="G2050" s="28"/>
      <c r="H2050" s="28" t="str">
        <f>IF(TRIM(D2050)="","",IFERROR(INDEX('Student Master'!C:C,MATCH(D2050,'Student Master'!B:B,0)),"Not Found"))</f>
        <v/>
      </c>
      <c r="I2050" s="28" t="str">
        <f>IF(TRIM(D2050)="","",IFERROR(INDEX('Student Master'!D:D,MATCH(D2050,'Student Master'!B:B,0)),"Not Found"))</f>
        <v/>
      </c>
      <c r="J2050" s="28" t="str">
        <f>IF(TRIM(D2050)="","",IFERROR(INDEX('Student Master'!H:H,MATCH(D2050,'Student Master'!B:B,0)),"Not Found"))</f>
        <v/>
      </c>
      <c r="K2050" s="28" t="str">
        <f>IF(TRIM(D2050)="","",IFERROR(INDEX('Student Master'!N:N,MATCH(D2050,'Student Master'!B:B,0)),"Not Found"))</f>
        <v/>
      </c>
      <c r="L2050" s="28" t="str">
        <f>IF(TRIM(D2050)="","",IFERROR(INDEX('Student Master'!L:L,MATCH(D2050,'Student Master'!B:B,0)),"Not Found"))</f>
        <v/>
      </c>
      <c r="M2050" s="28"/>
      <c r="N2050" s="28"/>
    </row>
    <row r="2051" spans="1:14" x14ac:dyDescent="0.35">
      <c r="A2051" s="28">
        <f t="shared" si="32"/>
        <v>2050</v>
      </c>
      <c r="B2051" s="30"/>
      <c r="C2051" s="28"/>
      <c r="D2051" s="28"/>
      <c r="E2051" s="28"/>
      <c r="F2051" s="28"/>
      <c r="G2051" s="28"/>
      <c r="H2051" s="28" t="str">
        <f>IF(TRIM(D2051)="","",IFERROR(INDEX('Student Master'!C:C,MATCH(D2051,'Student Master'!B:B,0)),"Not Found"))</f>
        <v/>
      </c>
      <c r="I2051" s="28" t="str">
        <f>IF(TRIM(D2051)="","",IFERROR(INDEX('Student Master'!D:D,MATCH(D2051,'Student Master'!B:B,0)),"Not Found"))</f>
        <v/>
      </c>
      <c r="J2051" s="28" t="str">
        <f>IF(TRIM(D2051)="","",IFERROR(INDEX('Student Master'!H:H,MATCH(D2051,'Student Master'!B:B,0)),"Not Found"))</f>
        <v/>
      </c>
      <c r="K2051" s="28" t="str">
        <f>IF(TRIM(D2051)="","",IFERROR(INDEX('Student Master'!N:N,MATCH(D2051,'Student Master'!B:B,0)),"Not Found"))</f>
        <v/>
      </c>
      <c r="L2051" s="28" t="str">
        <f>IF(TRIM(D2051)="","",IFERROR(INDEX('Student Master'!L:L,MATCH(D2051,'Student Master'!B:B,0)),"Not Found"))</f>
        <v/>
      </c>
      <c r="M2051" s="28"/>
      <c r="N2051" s="28"/>
    </row>
    <row r="2052" spans="1:14" x14ac:dyDescent="0.35">
      <c r="A2052" s="28">
        <f t="shared" si="32"/>
        <v>2051</v>
      </c>
      <c r="B2052" s="30"/>
      <c r="C2052" s="28"/>
      <c r="D2052" s="28"/>
      <c r="E2052" s="28"/>
      <c r="F2052" s="28"/>
      <c r="G2052" s="28"/>
      <c r="H2052" s="28" t="str">
        <f>IF(TRIM(D2052)="","",IFERROR(INDEX('Student Master'!C:C,MATCH(D2052,'Student Master'!B:B,0)),"Not Found"))</f>
        <v/>
      </c>
      <c r="I2052" s="28" t="str">
        <f>IF(TRIM(D2052)="","",IFERROR(INDEX('Student Master'!D:D,MATCH(D2052,'Student Master'!B:B,0)),"Not Found"))</f>
        <v/>
      </c>
      <c r="J2052" s="28" t="str">
        <f>IF(TRIM(D2052)="","",IFERROR(INDEX('Student Master'!H:H,MATCH(D2052,'Student Master'!B:B,0)),"Not Found"))</f>
        <v/>
      </c>
      <c r="K2052" s="28" t="str">
        <f>IF(TRIM(D2052)="","",IFERROR(INDEX('Student Master'!N:N,MATCH(D2052,'Student Master'!B:B,0)),"Not Found"))</f>
        <v/>
      </c>
      <c r="L2052" s="28" t="str">
        <f>IF(TRIM(D2052)="","",IFERROR(INDEX('Student Master'!L:L,MATCH(D2052,'Student Master'!B:B,0)),"Not Found"))</f>
        <v/>
      </c>
      <c r="M2052" s="28"/>
      <c r="N2052" s="28"/>
    </row>
    <row r="2053" spans="1:14" x14ac:dyDescent="0.35">
      <c r="A2053" s="28">
        <f t="shared" si="32"/>
        <v>2052</v>
      </c>
      <c r="B2053" s="30"/>
      <c r="C2053" s="28"/>
      <c r="D2053" s="28"/>
      <c r="E2053" s="28"/>
      <c r="F2053" s="28"/>
      <c r="G2053" s="28"/>
      <c r="H2053" s="28" t="str">
        <f>IF(TRIM(D2053)="","",IFERROR(INDEX('Student Master'!C:C,MATCH(D2053,'Student Master'!B:B,0)),"Not Found"))</f>
        <v/>
      </c>
      <c r="I2053" s="28" t="str">
        <f>IF(TRIM(D2053)="","",IFERROR(INDEX('Student Master'!D:D,MATCH(D2053,'Student Master'!B:B,0)),"Not Found"))</f>
        <v/>
      </c>
      <c r="J2053" s="28" t="str">
        <f>IF(TRIM(D2053)="","",IFERROR(INDEX('Student Master'!H:H,MATCH(D2053,'Student Master'!B:B,0)),"Not Found"))</f>
        <v/>
      </c>
      <c r="K2053" s="28" t="str">
        <f>IF(TRIM(D2053)="","",IFERROR(INDEX('Student Master'!N:N,MATCH(D2053,'Student Master'!B:B,0)),"Not Found"))</f>
        <v/>
      </c>
      <c r="L2053" s="28" t="str">
        <f>IF(TRIM(D2053)="","",IFERROR(INDEX('Student Master'!L:L,MATCH(D2053,'Student Master'!B:B,0)),"Not Found"))</f>
        <v/>
      </c>
      <c r="M2053" s="28"/>
      <c r="N2053" s="28"/>
    </row>
    <row r="2054" spans="1:14" x14ac:dyDescent="0.35">
      <c r="A2054" s="28">
        <f t="shared" si="32"/>
        <v>2053</v>
      </c>
      <c r="B2054" s="30"/>
      <c r="C2054" s="28"/>
      <c r="D2054" s="28"/>
      <c r="E2054" s="28"/>
      <c r="F2054" s="28"/>
      <c r="G2054" s="28"/>
      <c r="H2054" s="28" t="str">
        <f>IF(TRIM(D2054)="","",IFERROR(INDEX('Student Master'!C:C,MATCH(D2054,'Student Master'!B:B,0)),"Not Found"))</f>
        <v/>
      </c>
      <c r="I2054" s="28" t="str">
        <f>IF(TRIM(D2054)="","",IFERROR(INDEX('Student Master'!D:D,MATCH(D2054,'Student Master'!B:B,0)),"Not Found"))</f>
        <v/>
      </c>
      <c r="J2054" s="28" t="str">
        <f>IF(TRIM(D2054)="","",IFERROR(INDEX('Student Master'!H:H,MATCH(D2054,'Student Master'!B:B,0)),"Not Found"))</f>
        <v/>
      </c>
      <c r="K2054" s="28" t="str">
        <f>IF(TRIM(D2054)="","",IFERROR(INDEX('Student Master'!N:N,MATCH(D2054,'Student Master'!B:B,0)),"Not Found"))</f>
        <v/>
      </c>
      <c r="L2054" s="28" t="str">
        <f>IF(TRIM(D2054)="","",IFERROR(INDEX('Student Master'!L:L,MATCH(D2054,'Student Master'!B:B,0)),"Not Found"))</f>
        <v/>
      </c>
      <c r="M2054" s="28"/>
      <c r="N2054" s="28"/>
    </row>
    <row r="2055" spans="1:14" x14ac:dyDescent="0.35">
      <c r="A2055" s="28">
        <f t="shared" si="32"/>
        <v>2054</v>
      </c>
      <c r="B2055" s="30"/>
      <c r="C2055" s="28"/>
      <c r="D2055" s="28"/>
      <c r="E2055" s="28"/>
      <c r="F2055" s="28"/>
      <c r="G2055" s="28"/>
      <c r="H2055" s="28" t="str">
        <f>IF(TRIM(D2055)="","",IFERROR(INDEX('Student Master'!C:C,MATCH(D2055,'Student Master'!B:B,0)),"Not Found"))</f>
        <v/>
      </c>
      <c r="I2055" s="28" t="str">
        <f>IF(TRIM(D2055)="","",IFERROR(INDEX('Student Master'!D:D,MATCH(D2055,'Student Master'!B:B,0)),"Not Found"))</f>
        <v/>
      </c>
      <c r="J2055" s="28" t="str">
        <f>IF(TRIM(D2055)="","",IFERROR(INDEX('Student Master'!H:H,MATCH(D2055,'Student Master'!B:B,0)),"Not Found"))</f>
        <v/>
      </c>
      <c r="K2055" s="28" t="str">
        <f>IF(TRIM(D2055)="","",IFERROR(INDEX('Student Master'!N:N,MATCH(D2055,'Student Master'!B:B,0)),"Not Found"))</f>
        <v/>
      </c>
      <c r="L2055" s="28" t="str">
        <f>IF(TRIM(D2055)="","",IFERROR(INDEX('Student Master'!L:L,MATCH(D2055,'Student Master'!B:B,0)),"Not Found"))</f>
        <v/>
      </c>
      <c r="M2055" s="28"/>
      <c r="N2055" s="28"/>
    </row>
    <row r="2056" spans="1:14" x14ac:dyDescent="0.35">
      <c r="A2056" s="28">
        <f t="shared" si="32"/>
        <v>2055</v>
      </c>
      <c r="B2056" s="30"/>
      <c r="C2056" s="28"/>
      <c r="D2056" s="28"/>
      <c r="E2056" s="28"/>
      <c r="F2056" s="28"/>
      <c r="G2056" s="28"/>
      <c r="H2056" s="28" t="str">
        <f>IF(TRIM(D2056)="","",IFERROR(INDEX('Student Master'!C:C,MATCH(D2056,'Student Master'!B:B,0)),"Not Found"))</f>
        <v/>
      </c>
      <c r="I2056" s="28" t="str">
        <f>IF(TRIM(D2056)="","",IFERROR(INDEX('Student Master'!D:D,MATCH(D2056,'Student Master'!B:B,0)),"Not Found"))</f>
        <v/>
      </c>
      <c r="J2056" s="28" t="str">
        <f>IF(TRIM(D2056)="","",IFERROR(INDEX('Student Master'!H:H,MATCH(D2056,'Student Master'!B:B,0)),"Not Found"))</f>
        <v/>
      </c>
      <c r="K2056" s="28" t="str">
        <f>IF(TRIM(D2056)="","",IFERROR(INDEX('Student Master'!N:N,MATCH(D2056,'Student Master'!B:B,0)),"Not Found"))</f>
        <v/>
      </c>
      <c r="L2056" s="28" t="str">
        <f>IF(TRIM(D2056)="","",IFERROR(INDEX('Student Master'!L:L,MATCH(D2056,'Student Master'!B:B,0)),"Not Found"))</f>
        <v/>
      </c>
      <c r="M2056" s="28"/>
      <c r="N2056" s="28"/>
    </row>
    <row r="2057" spans="1:14" x14ac:dyDescent="0.35">
      <c r="A2057" s="28">
        <f t="shared" si="32"/>
        <v>2056</v>
      </c>
      <c r="B2057" s="30"/>
      <c r="C2057" s="28"/>
      <c r="D2057" s="28"/>
      <c r="E2057" s="28"/>
      <c r="F2057" s="28"/>
      <c r="G2057" s="28"/>
      <c r="H2057" s="28" t="str">
        <f>IF(TRIM(D2057)="","",IFERROR(INDEX('Student Master'!C:C,MATCH(D2057,'Student Master'!B:B,0)),"Not Found"))</f>
        <v/>
      </c>
      <c r="I2057" s="28" t="str">
        <f>IF(TRIM(D2057)="","",IFERROR(INDEX('Student Master'!D:D,MATCH(D2057,'Student Master'!B:B,0)),"Not Found"))</f>
        <v/>
      </c>
      <c r="J2057" s="28" t="str">
        <f>IF(TRIM(D2057)="","",IFERROR(INDEX('Student Master'!H:H,MATCH(D2057,'Student Master'!B:B,0)),"Not Found"))</f>
        <v/>
      </c>
      <c r="K2057" s="28" t="str">
        <f>IF(TRIM(D2057)="","",IFERROR(INDEX('Student Master'!N:N,MATCH(D2057,'Student Master'!B:B,0)),"Not Found"))</f>
        <v/>
      </c>
      <c r="L2057" s="28" t="str">
        <f>IF(TRIM(D2057)="","",IFERROR(INDEX('Student Master'!L:L,MATCH(D2057,'Student Master'!B:B,0)),"Not Found"))</f>
        <v/>
      </c>
      <c r="M2057" s="28"/>
      <c r="N2057" s="28"/>
    </row>
    <row r="2058" spans="1:14" x14ac:dyDescent="0.35">
      <c r="A2058" s="28">
        <f t="shared" si="32"/>
        <v>2057</v>
      </c>
      <c r="B2058" s="30"/>
      <c r="C2058" s="28"/>
      <c r="D2058" s="28"/>
      <c r="E2058" s="28"/>
      <c r="F2058" s="28"/>
      <c r="G2058" s="28"/>
      <c r="H2058" s="28" t="str">
        <f>IF(TRIM(D2058)="","",IFERROR(INDEX('Student Master'!C:C,MATCH(D2058,'Student Master'!B:B,0)),"Not Found"))</f>
        <v/>
      </c>
      <c r="I2058" s="28" t="str">
        <f>IF(TRIM(D2058)="","",IFERROR(INDEX('Student Master'!D:D,MATCH(D2058,'Student Master'!B:B,0)),"Not Found"))</f>
        <v/>
      </c>
      <c r="J2058" s="28" t="str">
        <f>IF(TRIM(D2058)="","",IFERROR(INDEX('Student Master'!H:H,MATCH(D2058,'Student Master'!B:B,0)),"Not Found"))</f>
        <v/>
      </c>
      <c r="K2058" s="28" t="str">
        <f>IF(TRIM(D2058)="","",IFERROR(INDEX('Student Master'!N:N,MATCH(D2058,'Student Master'!B:B,0)),"Not Found"))</f>
        <v/>
      </c>
      <c r="L2058" s="28" t="str">
        <f>IF(TRIM(D2058)="","",IFERROR(INDEX('Student Master'!L:L,MATCH(D2058,'Student Master'!B:B,0)),"Not Found"))</f>
        <v/>
      </c>
      <c r="M2058" s="28"/>
      <c r="N2058" s="28"/>
    </row>
    <row r="2059" spans="1:14" x14ac:dyDescent="0.35">
      <c r="A2059" s="28">
        <f t="shared" si="32"/>
        <v>2058</v>
      </c>
      <c r="B2059" s="30"/>
      <c r="C2059" s="28"/>
      <c r="D2059" s="28"/>
      <c r="E2059" s="28"/>
      <c r="F2059" s="28"/>
      <c r="G2059" s="28"/>
      <c r="H2059" s="28" t="str">
        <f>IF(TRIM(D2059)="","",IFERROR(INDEX('Student Master'!C:C,MATCH(D2059,'Student Master'!B:B,0)),"Not Found"))</f>
        <v/>
      </c>
      <c r="I2059" s="28" t="str">
        <f>IF(TRIM(D2059)="","",IFERROR(INDEX('Student Master'!D:D,MATCH(D2059,'Student Master'!B:B,0)),"Not Found"))</f>
        <v/>
      </c>
      <c r="J2059" s="28" t="str">
        <f>IF(TRIM(D2059)="","",IFERROR(INDEX('Student Master'!H:H,MATCH(D2059,'Student Master'!B:B,0)),"Not Found"))</f>
        <v/>
      </c>
      <c r="K2059" s="28" t="str">
        <f>IF(TRIM(D2059)="","",IFERROR(INDEX('Student Master'!N:N,MATCH(D2059,'Student Master'!B:B,0)),"Not Found"))</f>
        <v/>
      </c>
      <c r="L2059" s="28" t="str">
        <f>IF(TRIM(D2059)="","",IFERROR(INDEX('Student Master'!L:L,MATCH(D2059,'Student Master'!B:B,0)),"Not Found"))</f>
        <v/>
      </c>
      <c r="M2059" s="28"/>
      <c r="N2059" s="28"/>
    </row>
    <row r="2060" spans="1:14" x14ac:dyDescent="0.35">
      <c r="A2060" s="28">
        <f t="shared" si="32"/>
        <v>2059</v>
      </c>
      <c r="B2060" s="30"/>
      <c r="C2060" s="28"/>
      <c r="D2060" s="28"/>
      <c r="E2060" s="28"/>
      <c r="F2060" s="28"/>
      <c r="G2060" s="28"/>
      <c r="H2060" s="28" t="str">
        <f>IF(TRIM(D2060)="","",IFERROR(INDEX('Student Master'!C:C,MATCH(D2060,'Student Master'!B:B,0)),"Not Found"))</f>
        <v/>
      </c>
      <c r="I2060" s="28" t="str">
        <f>IF(TRIM(D2060)="","",IFERROR(INDEX('Student Master'!D:D,MATCH(D2060,'Student Master'!B:B,0)),"Not Found"))</f>
        <v/>
      </c>
      <c r="J2060" s="28" t="str">
        <f>IF(TRIM(D2060)="","",IFERROR(INDEX('Student Master'!H:H,MATCH(D2060,'Student Master'!B:B,0)),"Not Found"))</f>
        <v/>
      </c>
      <c r="K2060" s="28" t="str">
        <f>IF(TRIM(D2060)="","",IFERROR(INDEX('Student Master'!N:N,MATCH(D2060,'Student Master'!B:B,0)),"Not Found"))</f>
        <v/>
      </c>
      <c r="L2060" s="28" t="str">
        <f>IF(TRIM(D2060)="","",IFERROR(INDEX('Student Master'!L:L,MATCH(D2060,'Student Master'!B:B,0)),"Not Found"))</f>
        <v/>
      </c>
      <c r="M2060" s="28"/>
      <c r="N2060" s="28"/>
    </row>
    <row r="2061" spans="1:14" x14ac:dyDescent="0.35">
      <c r="A2061" s="28">
        <f t="shared" si="32"/>
        <v>2060</v>
      </c>
      <c r="B2061" s="30"/>
      <c r="C2061" s="28"/>
      <c r="D2061" s="28"/>
      <c r="E2061" s="28"/>
      <c r="F2061" s="28"/>
      <c r="G2061" s="28"/>
      <c r="H2061" s="28" t="str">
        <f>IF(TRIM(D2061)="","",IFERROR(INDEX('Student Master'!C:C,MATCH(D2061,'Student Master'!B:B,0)),"Not Found"))</f>
        <v/>
      </c>
      <c r="I2061" s="28" t="str">
        <f>IF(TRIM(D2061)="","",IFERROR(INDEX('Student Master'!D:D,MATCH(D2061,'Student Master'!B:B,0)),"Not Found"))</f>
        <v/>
      </c>
      <c r="J2061" s="28" t="str">
        <f>IF(TRIM(D2061)="","",IFERROR(INDEX('Student Master'!H:H,MATCH(D2061,'Student Master'!B:B,0)),"Not Found"))</f>
        <v/>
      </c>
      <c r="K2061" s="28" t="str">
        <f>IF(TRIM(D2061)="","",IFERROR(INDEX('Student Master'!N:N,MATCH(D2061,'Student Master'!B:B,0)),"Not Found"))</f>
        <v/>
      </c>
      <c r="L2061" s="28" t="str">
        <f>IF(TRIM(D2061)="","",IFERROR(INDEX('Student Master'!L:L,MATCH(D2061,'Student Master'!B:B,0)),"Not Found"))</f>
        <v/>
      </c>
      <c r="M2061" s="28"/>
      <c r="N2061" s="28"/>
    </row>
    <row r="2062" spans="1:14" x14ac:dyDescent="0.35">
      <c r="A2062" s="28">
        <f t="shared" si="32"/>
        <v>2061</v>
      </c>
      <c r="B2062" s="30"/>
      <c r="C2062" s="28"/>
      <c r="D2062" s="28"/>
      <c r="E2062" s="28"/>
      <c r="F2062" s="28"/>
      <c r="G2062" s="28"/>
      <c r="H2062" s="28" t="str">
        <f>IF(TRIM(D2062)="","",IFERROR(INDEX('Student Master'!C:C,MATCH(D2062,'Student Master'!B:B,0)),"Not Found"))</f>
        <v/>
      </c>
      <c r="I2062" s="28" t="str">
        <f>IF(TRIM(D2062)="","",IFERROR(INDEX('Student Master'!D:D,MATCH(D2062,'Student Master'!B:B,0)),"Not Found"))</f>
        <v/>
      </c>
      <c r="J2062" s="28" t="str">
        <f>IF(TRIM(D2062)="","",IFERROR(INDEX('Student Master'!H:H,MATCH(D2062,'Student Master'!B:B,0)),"Not Found"))</f>
        <v/>
      </c>
      <c r="K2062" s="28" t="str">
        <f>IF(TRIM(D2062)="","",IFERROR(INDEX('Student Master'!N:N,MATCH(D2062,'Student Master'!B:B,0)),"Not Found"))</f>
        <v/>
      </c>
      <c r="L2062" s="28" t="str">
        <f>IF(TRIM(D2062)="","",IFERROR(INDEX('Student Master'!L:L,MATCH(D2062,'Student Master'!B:B,0)),"Not Found"))</f>
        <v/>
      </c>
      <c r="M2062" s="28"/>
      <c r="N2062" s="28"/>
    </row>
    <row r="2063" spans="1:14" x14ac:dyDescent="0.35">
      <c r="A2063" s="28">
        <f t="shared" si="32"/>
        <v>2062</v>
      </c>
      <c r="B2063" s="30"/>
      <c r="C2063" s="28"/>
      <c r="D2063" s="28"/>
      <c r="E2063" s="28"/>
      <c r="F2063" s="28"/>
      <c r="G2063" s="28"/>
      <c r="H2063" s="28" t="str">
        <f>IF(TRIM(D2063)="","",IFERROR(INDEX('Student Master'!C:C,MATCH(D2063,'Student Master'!B:B,0)),"Not Found"))</f>
        <v/>
      </c>
      <c r="I2063" s="28" t="str">
        <f>IF(TRIM(D2063)="","",IFERROR(INDEX('Student Master'!D:D,MATCH(D2063,'Student Master'!B:B,0)),"Not Found"))</f>
        <v/>
      </c>
      <c r="J2063" s="28" t="str">
        <f>IF(TRIM(D2063)="","",IFERROR(INDEX('Student Master'!H:H,MATCH(D2063,'Student Master'!B:B,0)),"Not Found"))</f>
        <v/>
      </c>
      <c r="K2063" s="28" t="str">
        <f>IF(TRIM(D2063)="","",IFERROR(INDEX('Student Master'!N:N,MATCH(D2063,'Student Master'!B:B,0)),"Not Found"))</f>
        <v/>
      </c>
      <c r="L2063" s="28" t="str">
        <f>IF(TRIM(D2063)="","",IFERROR(INDEX('Student Master'!L:L,MATCH(D2063,'Student Master'!B:B,0)),"Not Found"))</f>
        <v/>
      </c>
      <c r="M2063" s="28"/>
      <c r="N2063" s="28"/>
    </row>
    <row r="2064" spans="1:14" x14ac:dyDescent="0.35">
      <c r="A2064" s="28">
        <f t="shared" si="32"/>
        <v>2063</v>
      </c>
      <c r="B2064" s="30"/>
      <c r="C2064" s="28"/>
      <c r="D2064" s="28"/>
      <c r="E2064" s="28"/>
      <c r="F2064" s="28"/>
      <c r="G2064" s="28"/>
      <c r="H2064" s="28" t="str">
        <f>IF(TRIM(D2064)="","",IFERROR(INDEX('Student Master'!C:C,MATCH(D2064,'Student Master'!B:B,0)),"Not Found"))</f>
        <v/>
      </c>
      <c r="I2064" s="28" t="str">
        <f>IF(TRIM(D2064)="","",IFERROR(INDEX('Student Master'!D:D,MATCH(D2064,'Student Master'!B:B,0)),"Not Found"))</f>
        <v/>
      </c>
      <c r="J2064" s="28" t="str">
        <f>IF(TRIM(D2064)="","",IFERROR(INDEX('Student Master'!H:H,MATCH(D2064,'Student Master'!B:B,0)),"Not Found"))</f>
        <v/>
      </c>
      <c r="K2064" s="28" t="str">
        <f>IF(TRIM(D2064)="","",IFERROR(INDEX('Student Master'!N:N,MATCH(D2064,'Student Master'!B:B,0)),"Not Found"))</f>
        <v/>
      </c>
      <c r="L2064" s="28" t="str">
        <f>IF(TRIM(D2064)="","",IFERROR(INDEX('Student Master'!L:L,MATCH(D2064,'Student Master'!B:B,0)),"Not Found"))</f>
        <v/>
      </c>
      <c r="M2064" s="28"/>
      <c r="N2064" s="28"/>
    </row>
    <row r="2065" spans="1:14" x14ac:dyDescent="0.35">
      <c r="A2065" s="28">
        <f t="shared" si="32"/>
        <v>2064</v>
      </c>
      <c r="B2065" s="30"/>
      <c r="C2065" s="28"/>
      <c r="D2065" s="28"/>
      <c r="E2065" s="28"/>
      <c r="F2065" s="28"/>
      <c r="G2065" s="28"/>
      <c r="H2065" s="28" t="str">
        <f>IF(TRIM(D2065)="","",IFERROR(INDEX('Student Master'!C:C,MATCH(D2065,'Student Master'!B:B,0)),"Not Found"))</f>
        <v/>
      </c>
      <c r="I2065" s="28" t="str">
        <f>IF(TRIM(D2065)="","",IFERROR(INDEX('Student Master'!D:D,MATCH(D2065,'Student Master'!B:B,0)),"Not Found"))</f>
        <v/>
      </c>
      <c r="J2065" s="28" t="str">
        <f>IF(TRIM(D2065)="","",IFERROR(INDEX('Student Master'!H:H,MATCH(D2065,'Student Master'!B:B,0)),"Not Found"))</f>
        <v/>
      </c>
      <c r="K2065" s="28" t="str">
        <f>IF(TRIM(D2065)="","",IFERROR(INDEX('Student Master'!N:N,MATCH(D2065,'Student Master'!B:B,0)),"Not Found"))</f>
        <v/>
      </c>
      <c r="L2065" s="28" t="str">
        <f>IF(TRIM(D2065)="","",IFERROR(INDEX('Student Master'!L:L,MATCH(D2065,'Student Master'!B:B,0)),"Not Found"))</f>
        <v/>
      </c>
      <c r="M2065" s="28"/>
      <c r="N2065" s="28"/>
    </row>
    <row r="2066" spans="1:14" x14ac:dyDescent="0.35">
      <c r="A2066" s="28">
        <f t="shared" ref="A2066:A2129" si="33">A2065+1</f>
        <v>2065</v>
      </c>
      <c r="B2066" s="30"/>
      <c r="C2066" s="28"/>
      <c r="D2066" s="28"/>
      <c r="E2066" s="28"/>
      <c r="F2066" s="28"/>
      <c r="G2066" s="28"/>
      <c r="H2066" s="28" t="str">
        <f>IF(TRIM(D2066)="","",IFERROR(INDEX('Student Master'!C:C,MATCH(D2066,'Student Master'!B:B,0)),"Not Found"))</f>
        <v/>
      </c>
      <c r="I2066" s="28" t="str">
        <f>IF(TRIM(D2066)="","",IFERROR(INDEX('Student Master'!D:D,MATCH(D2066,'Student Master'!B:B,0)),"Not Found"))</f>
        <v/>
      </c>
      <c r="J2066" s="28" t="str">
        <f>IF(TRIM(D2066)="","",IFERROR(INDEX('Student Master'!H:H,MATCH(D2066,'Student Master'!B:B,0)),"Not Found"))</f>
        <v/>
      </c>
      <c r="K2066" s="28" t="str">
        <f>IF(TRIM(D2066)="","",IFERROR(INDEX('Student Master'!N:N,MATCH(D2066,'Student Master'!B:B,0)),"Not Found"))</f>
        <v/>
      </c>
      <c r="L2066" s="28" t="str">
        <f>IF(TRIM(D2066)="","",IFERROR(INDEX('Student Master'!L:L,MATCH(D2066,'Student Master'!B:B,0)),"Not Found"))</f>
        <v/>
      </c>
      <c r="M2066" s="28"/>
      <c r="N2066" s="28"/>
    </row>
    <row r="2067" spans="1:14" x14ac:dyDescent="0.35">
      <c r="A2067" s="28">
        <f t="shared" si="33"/>
        <v>2066</v>
      </c>
      <c r="B2067" s="30"/>
      <c r="C2067" s="28"/>
      <c r="D2067" s="28"/>
      <c r="E2067" s="28"/>
      <c r="F2067" s="28"/>
      <c r="G2067" s="28"/>
      <c r="H2067" s="28" t="str">
        <f>IF(TRIM(D2067)="","",IFERROR(INDEX('Student Master'!C:C,MATCH(D2067,'Student Master'!B:B,0)),"Not Found"))</f>
        <v/>
      </c>
      <c r="I2067" s="28" t="str">
        <f>IF(TRIM(D2067)="","",IFERROR(INDEX('Student Master'!D:D,MATCH(D2067,'Student Master'!B:B,0)),"Not Found"))</f>
        <v/>
      </c>
      <c r="J2067" s="28" t="str">
        <f>IF(TRIM(D2067)="","",IFERROR(INDEX('Student Master'!H:H,MATCH(D2067,'Student Master'!B:B,0)),"Not Found"))</f>
        <v/>
      </c>
      <c r="K2067" s="28" t="str">
        <f>IF(TRIM(D2067)="","",IFERROR(INDEX('Student Master'!N:N,MATCH(D2067,'Student Master'!B:B,0)),"Not Found"))</f>
        <v/>
      </c>
      <c r="L2067" s="28" t="str">
        <f>IF(TRIM(D2067)="","",IFERROR(INDEX('Student Master'!L:L,MATCH(D2067,'Student Master'!B:B,0)),"Not Found"))</f>
        <v/>
      </c>
      <c r="M2067" s="28"/>
      <c r="N2067" s="28"/>
    </row>
    <row r="2068" spans="1:14" x14ac:dyDescent="0.35">
      <c r="A2068" s="28">
        <f t="shared" si="33"/>
        <v>2067</v>
      </c>
      <c r="B2068" s="30"/>
      <c r="C2068" s="28"/>
      <c r="D2068" s="28"/>
      <c r="E2068" s="28"/>
      <c r="F2068" s="28"/>
      <c r="G2068" s="28"/>
      <c r="H2068" s="28" t="str">
        <f>IF(TRIM(D2068)="","",IFERROR(INDEX('Student Master'!C:C,MATCH(D2068,'Student Master'!B:B,0)),"Not Found"))</f>
        <v/>
      </c>
      <c r="I2068" s="28" t="str">
        <f>IF(TRIM(D2068)="","",IFERROR(INDEX('Student Master'!D:D,MATCH(D2068,'Student Master'!B:B,0)),"Not Found"))</f>
        <v/>
      </c>
      <c r="J2068" s="28" t="str">
        <f>IF(TRIM(D2068)="","",IFERROR(INDEX('Student Master'!H:H,MATCH(D2068,'Student Master'!B:B,0)),"Not Found"))</f>
        <v/>
      </c>
      <c r="K2068" s="28" t="str">
        <f>IF(TRIM(D2068)="","",IFERROR(INDEX('Student Master'!N:N,MATCH(D2068,'Student Master'!B:B,0)),"Not Found"))</f>
        <v/>
      </c>
      <c r="L2068" s="28" t="str">
        <f>IF(TRIM(D2068)="","",IFERROR(INDEX('Student Master'!L:L,MATCH(D2068,'Student Master'!B:B,0)),"Not Found"))</f>
        <v/>
      </c>
      <c r="M2068" s="28"/>
      <c r="N2068" s="28"/>
    </row>
    <row r="2069" spans="1:14" x14ac:dyDescent="0.35">
      <c r="A2069" s="28">
        <f t="shared" si="33"/>
        <v>2068</v>
      </c>
      <c r="B2069" s="30"/>
      <c r="C2069" s="28"/>
      <c r="D2069" s="28"/>
      <c r="E2069" s="28"/>
      <c r="F2069" s="28"/>
      <c r="G2069" s="28"/>
      <c r="H2069" s="28" t="str">
        <f>IF(TRIM(D2069)="","",IFERROR(INDEX('Student Master'!C:C,MATCH(D2069,'Student Master'!B:B,0)),"Not Found"))</f>
        <v/>
      </c>
      <c r="I2069" s="28" t="str">
        <f>IF(TRIM(D2069)="","",IFERROR(INDEX('Student Master'!D:D,MATCH(D2069,'Student Master'!B:B,0)),"Not Found"))</f>
        <v/>
      </c>
      <c r="J2069" s="28" t="str">
        <f>IF(TRIM(D2069)="","",IFERROR(INDEX('Student Master'!H:H,MATCH(D2069,'Student Master'!B:B,0)),"Not Found"))</f>
        <v/>
      </c>
      <c r="K2069" s="28" t="str">
        <f>IF(TRIM(D2069)="","",IFERROR(INDEX('Student Master'!N:N,MATCH(D2069,'Student Master'!B:B,0)),"Not Found"))</f>
        <v/>
      </c>
      <c r="L2069" s="28" t="str">
        <f>IF(TRIM(D2069)="","",IFERROR(INDEX('Student Master'!L:L,MATCH(D2069,'Student Master'!B:B,0)),"Not Found"))</f>
        <v/>
      </c>
      <c r="M2069" s="28"/>
      <c r="N2069" s="28"/>
    </row>
    <row r="2070" spans="1:14" x14ac:dyDescent="0.35">
      <c r="A2070" s="28">
        <f t="shared" si="33"/>
        <v>2069</v>
      </c>
      <c r="B2070" s="30"/>
      <c r="C2070" s="28"/>
      <c r="D2070" s="28"/>
      <c r="E2070" s="28"/>
      <c r="F2070" s="28"/>
      <c r="G2070" s="28"/>
      <c r="H2070" s="28" t="str">
        <f>IF(TRIM(D2070)="","",IFERROR(INDEX('Student Master'!C:C,MATCH(D2070,'Student Master'!B:B,0)),"Not Found"))</f>
        <v/>
      </c>
      <c r="I2070" s="28" t="str">
        <f>IF(TRIM(D2070)="","",IFERROR(INDEX('Student Master'!D:D,MATCH(D2070,'Student Master'!B:B,0)),"Not Found"))</f>
        <v/>
      </c>
      <c r="J2070" s="28" t="str">
        <f>IF(TRIM(D2070)="","",IFERROR(INDEX('Student Master'!H:H,MATCH(D2070,'Student Master'!B:B,0)),"Not Found"))</f>
        <v/>
      </c>
      <c r="K2070" s="28" t="str">
        <f>IF(TRIM(D2070)="","",IFERROR(INDEX('Student Master'!N:N,MATCH(D2070,'Student Master'!B:B,0)),"Not Found"))</f>
        <v/>
      </c>
      <c r="L2070" s="28" t="str">
        <f>IF(TRIM(D2070)="","",IFERROR(INDEX('Student Master'!L:L,MATCH(D2070,'Student Master'!B:B,0)),"Not Found"))</f>
        <v/>
      </c>
      <c r="M2070" s="28"/>
      <c r="N2070" s="28"/>
    </row>
    <row r="2071" spans="1:14" x14ac:dyDescent="0.35">
      <c r="A2071" s="28">
        <f t="shared" si="33"/>
        <v>2070</v>
      </c>
      <c r="B2071" s="30"/>
      <c r="C2071" s="28"/>
      <c r="D2071" s="28"/>
      <c r="E2071" s="28"/>
      <c r="F2071" s="28"/>
      <c r="G2071" s="28"/>
      <c r="H2071" s="28" t="str">
        <f>IF(TRIM(D2071)="","",IFERROR(INDEX('Student Master'!C:C,MATCH(D2071,'Student Master'!B:B,0)),"Not Found"))</f>
        <v/>
      </c>
      <c r="I2071" s="28" t="str">
        <f>IF(TRIM(D2071)="","",IFERROR(INDEX('Student Master'!D:D,MATCH(D2071,'Student Master'!B:B,0)),"Not Found"))</f>
        <v/>
      </c>
      <c r="J2071" s="28" t="str">
        <f>IF(TRIM(D2071)="","",IFERROR(INDEX('Student Master'!H:H,MATCH(D2071,'Student Master'!B:B,0)),"Not Found"))</f>
        <v/>
      </c>
      <c r="K2071" s="28" t="str">
        <f>IF(TRIM(D2071)="","",IFERROR(INDEX('Student Master'!N:N,MATCH(D2071,'Student Master'!B:B,0)),"Not Found"))</f>
        <v/>
      </c>
      <c r="L2071" s="28" t="str">
        <f>IF(TRIM(D2071)="","",IFERROR(INDEX('Student Master'!L:L,MATCH(D2071,'Student Master'!B:B,0)),"Not Found"))</f>
        <v/>
      </c>
      <c r="M2071" s="28"/>
      <c r="N2071" s="28"/>
    </row>
    <row r="2072" spans="1:14" x14ac:dyDescent="0.35">
      <c r="A2072" s="28">
        <f t="shared" si="33"/>
        <v>2071</v>
      </c>
      <c r="B2072" s="30"/>
      <c r="C2072" s="28"/>
      <c r="D2072" s="28"/>
      <c r="E2072" s="28"/>
      <c r="F2072" s="28"/>
      <c r="G2072" s="28"/>
      <c r="H2072" s="28" t="str">
        <f>IF(TRIM(D2072)="","",IFERROR(INDEX('Student Master'!C:C,MATCH(D2072,'Student Master'!B:B,0)),"Not Found"))</f>
        <v/>
      </c>
      <c r="I2072" s="28" t="str">
        <f>IF(TRIM(D2072)="","",IFERROR(INDEX('Student Master'!D:D,MATCH(D2072,'Student Master'!B:B,0)),"Not Found"))</f>
        <v/>
      </c>
      <c r="J2072" s="28" t="str">
        <f>IF(TRIM(D2072)="","",IFERROR(INDEX('Student Master'!H:H,MATCH(D2072,'Student Master'!B:B,0)),"Not Found"))</f>
        <v/>
      </c>
      <c r="K2072" s="28" t="str">
        <f>IF(TRIM(D2072)="","",IFERROR(INDEX('Student Master'!N:N,MATCH(D2072,'Student Master'!B:B,0)),"Not Found"))</f>
        <v/>
      </c>
      <c r="L2072" s="28" t="str">
        <f>IF(TRIM(D2072)="","",IFERROR(INDEX('Student Master'!L:L,MATCH(D2072,'Student Master'!B:B,0)),"Not Found"))</f>
        <v/>
      </c>
      <c r="M2072" s="28"/>
      <c r="N2072" s="28"/>
    </row>
    <row r="2073" spans="1:14" x14ac:dyDescent="0.35">
      <c r="A2073" s="28">
        <f t="shared" si="33"/>
        <v>2072</v>
      </c>
      <c r="B2073" s="30"/>
      <c r="C2073" s="28"/>
      <c r="D2073" s="28"/>
      <c r="E2073" s="28"/>
      <c r="F2073" s="28"/>
      <c r="G2073" s="28"/>
      <c r="H2073" s="28" t="str">
        <f>IF(TRIM(D2073)="","",IFERROR(INDEX('Student Master'!C:C,MATCH(D2073,'Student Master'!B:B,0)),"Not Found"))</f>
        <v/>
      </c>
      <c r="I2073" s="28" t="str">
        <f>IF(TRIM(D2073)="","",IFERROR(INDEX('Student Master'!D:D,MATCH(D2073,'Student Master'!B:B,0)),"Not Found"))</f>
        <v/>
      </c>
      <c r="J2073" s="28" t="str">
        <f>IF(TRIM(D2073)="","",IFERROR(INDEX('Student Master'!H:H,MATCH(D2073,'Student Master'!B:B,0)),"Not Found"))</f>
        <v/>
      </c>
      <c r="K2073" s="28" t="str">
        <f>IF(TRIM(D2073)="","",IFERROR(INDEX('Student Master'!N:N,MATCH(D2073,'Student Master'!B:B,0)),"Not Found"))</f>
        <v/>
      </c>
      <c r="L2073" s="28" t="str">
        <f>IF(TRIM(D2073)="","",IFERROR(INDEX('Student Master'!L:L,MATCH(D2073,'Student Master'!B:B,0)),"Not Found"))</f>
        <v/>
      </c>
      <c r="M2073" s="28"/>
      <c r="N2073" s="28"/>
    </row>
    <row r="2074" spans="1:14" x14ac:dyDescent="0.35">
      <c r="A2074" s="28">
        <f t="shared" si="33"/>
        <v>2073</v>
      </c>
      <c r="B2074" s="30"/>
      <c r="C2074" s="28"/>
      <c r="D2074" s="28"/>
      <c r="E2074" s="28"/>
      <c r="F2074" s="28"/>
      <c r="G2074" s="28"/>
      <c r="H2074" s="28" t="str">
        <f>IF(TRIM(D2074)="","",IFERROR(INDEX('Student Master'!C:C,MATCH(D2074,'Student Master'!B:B,0)),"Not Found"))</f>
        <v/>
      </c>
      <c r="I2074" s="28" t="str">
        <f>IF(TRIM(D2074)="","",IFERROR(INDEX('Student Master'!D:D,MATCH(D2074,'Student Master'!B:B,0)),"Not Found"))</f>
        <v/>
      </c>
      <c r="J2074" s="28" t="str">
        <f>IF(TRIM(D2074)="","",IFERROR(INDEX('Student Master'!H:H,MATCH(D2074,'Student Master'!B:B,0)),"Not Found"))</f>
        <v/>
      </c>
      <c r="K2074" s="28" t="str">
        <f>IF(TRIM(D2074)="","",IFERROR(INDEX('Student Master'!N:N,MATCH(D2074,'Student Master'!B:B,0)),"Not Found"))</f>
        <v/>
      </c>
      <c r="L2074" s="28" t="str">
        <f>IF(TRIM(D2074)="","",IFERROR(INDEX('Student Master'!L:L,MATCH(D2074,'Student Master'!B:B,0)),"Not Found"))</f>
        <v/>
      </c>
      <c r="M2074" s="28"/>
      <c r="N2074" s="28"/>
    </row>
    <row r="2075" spans="1:14" x14ac:dyDescent="0.35">
      <c r="A2075" s="28">
        <f t="shared" si="33"/>
        <v>2074</v>
      </c>
      <c r="B2075" s="30"/>
      <c r="C2075" s="28"/>
      <c r="D2075" s="28"/>
      <c r="E2075" s="28"/>
      <c r="F2075" s="28"/>
      <c r="G2075" s="28"/>
      <c r="H2075" s="28" t="str">
        <f>IF(TRIM(D2075)="","",IFERROR(INDEX('Student Master'!C:C,MATCH(D2075,'Student Master'!B:B,0)),"Not Found"))</f>
        <v/>
      </c>
      <c r="I2075" s="28" t="str">
        <f>IF(TRIM(D2075)="","",IFERROR(INDEX('Student Master'!D:D,MATCH(D2075,'Student Master'!B:B,0)),"Not Found"))</f>
        <v/>
      </c>
      <c r="J2075" s="28" t="str">
        <f>IF(TRIM(D2075)="","",IFERROR(INDEX('Student Master'!H:H,MATCH(D2075,'Student Master'!B:B,0)),"Not Found"))</f>
        <v/>
      </c>
      <c r="K2075" s="28" t="str">
        <f>IF(TRIM(D2075)="","",IFERROR(INDEX('Student Master'!N:N,MATCH(D2075,'Student Master'!B:B,0)),"Not Found"))</f>
        <v/>
      </c>
      <c r="L2075" s="28" t="str">
        <f>IF(TRIM(D2075)="","",IFERROR(INDEX('Student Master'!L:L,MATCH(D2075,'Student Master'!B:B,0)),"Not Found"))</f>
        <v/>
      </c>
      <c r="M2075" s="28"/>
      <c r="N2075" s="28"/>
    </row>
    <row r="2076" spans="1:14" x14ac:dyDescent="0.35">
      <c r="A2076" s="28">
        <f t="shared" si="33"/>
        <v>2075</v>
      </c>
      <c r="B2076" s="30"/>
      <c r="C2076" s="28"/>
      <c r="D2076" s="28"/>
      <c r="E2076" s="28"/>
      <c r="F2076" s="28"/>
      <c r="G2076" s="28"/>
      <c r="H2076" s="28" t="str">
        <f>IF(TRIM(D2076)="","",IFERROR(INDEX('Student Master'!C:C,MATCH(D2076,'Student Master'!B:B,0)),"Not Found"))</f>
        <v/>
      </c>
      <c r="I2076" s="28" t="str">
        <f>IF(TRIM(D2076)="","",IFERROR(INDEX('Student Master'!D:D,MATCH(D2076,'Student Master'!B:B,0)),"Not Found"))</f>
        <v/>
      </c>
      <c r="J2076" s="28" t="str">
        <f>IF(TRIM(D2076)="","",IFERROR(INDEX('Student Master'!H:H,MATCH(D2076,'Student Master'!B:B,0)),"Not Found"))</f>
        <v/>
      </c>
      <c r="K2076" s="28" t="str">
        <f>IF(TRIM(D2076)="","",IFERROR(INDEX('Student Master'!N:N,MATCH(D2076,'Student Master'!B:B,0)),"Not Found"))</f>
        <v/>
      </c>
      <c r="L2076" s="28" t="str">
        <f>IF(TRIM(D2076)="","",IFERROR(INDEX('Student Master'!L:L,MATCH(D2076,'Student Master'!B:B,0)),"Not Found"))</f>
        <v/>
      </c>
      <c r="M2076" s="28"/>
      <c r="N2076" s="28"/>
    </row>
    <row r="2077" spans="1:14" x14ac:dyDescent="0.35">
      <c r="A2077" s="28">
        <f t="shared" si="33"/>
        <v>2076</v>
      </c>
      <c r="B2077" s="30"/>
      <c r="C2077" s="28"/>
      <c r="D2077" s="28"/>
      <c r="E2077" s="28"/>
      <c r="F2077" s="28"/>
      <c r="G2077" s="28"/>
      <c r="H2077" s="28" t="str">
        <f>IF(TRIM(D2077)="","",IFERROR(INDEX('Student Master'!C:C,MATCH(D2077,'Student Master'!B:B,0)),"Not Found"))</f>
        <v/>
      </c>
      <c r="I2077" s="28" t="str">
        <f>IF(TRIM(D2077)="","",IFERROR(INDEX('Student Master'!D:D,MATCH(D2077,'Student Master'!B:B,0)),"Not Found"))</f>
        <v/>
      </c>
      <c r="J2077" s="28" t="str">
        <f>IF(TRIM(D2077)="","",IFERROR(INDEX('Student Master'!H:H,MATCH(D2077,'Student Master'!B:B,0)),"Not Found"))</f>
        <v/>
      </c>
      <c r="K2077" s="28" t="str">
        <f>IF(TRIM(D2077)="","",IFERROR(INDEX('Student Master'!N:N,MATCH(D2077,'Student Master'!B:B,0)),"Not Found"))</f>
        <v/>
      </c>
      <c r="L2077" s="28" t="str">
        <f>IF(TRIM(D2077)="","",IFERROR(INDEX('Student Master'!L:L,MATCH(D2077,'Student Master'!B:B,0)),"Not Found"))</f>
        <v/>
      </c>
      <c r="M2077" s="28"/>
      <c r="N2077" s="28"/>
    </row>
    <row r="2078" spans="1:14" x14ac:dyDescent="0.35">
      <c r="A2078" s="28">
        <f t="shared" si="33"/>
        <v>2077</v>
      </c>
      <c r="B2078" s="30"/>
      <c r="C2078" s="28"/>
      <c r="D2078" s="28"/>
      <c r="E2078" s="28"/>
      <c r="F2078" s="28"/>
      <c r="G2078" s="28"/>
      <c r="H2078" s="28" t="str">
        <f>IF(TRIM(D2078)="","",IFERROR(INDEX('Student Master'!C:C,MATCH(D2078,'Student Master'!B:B,0)),"Not Found"))</f>
        <v/>
      </c>
      <c r="I2078" s="28" t="str">
        <f>IF(TRIM(D2078)="","",IFERROR(INDEX('Student Master'!D:D,MATCH(D2078,'Student Master'!B:B,0)),"Not Found"))</f>
        <v/>
      </c>
      <c r="J2078" s="28" t="str">
        <f>IF(TRIM(D2078)="","",IFERROR(INDEX('Student Master'!H:H,MATCH(D2078,'Student Master'!B:B,0)),"Not Found"))</f>
        <v/>
      </c>
      <c r="K2078" s="28" t="str">
        <f>IF(TRIM(D2078)="","",IFERROR(INDEX('Student Master'!N:N,MATCH(D2078,'Student Master'!B:B,0)),"Not Found"))</f>
        <v/>
      </c>
      <c r="L2078" s="28" t="str">
        <f>IF(TRIM(D2078)="","",IFERROR(INDEX('Student Master'!L:L,MATCH(D2078,'Student Master'!B:B,0)),"Not Found"))</f>
        <v/>
      </c>
      <c r="M2078" s="28"/>
      <c r="N2078" s="28"/>
    </row>
    <row r="2079" spans="1:14" x14ac:dyDescent="0.35">
      <c r="A2079" s="28">
        <f t="shared" si="33"/>
        <v>2078</v>
      </c>
      <c r="B2079" s="30"/>
      <c r="C2079" s="28"/>
      <c r="D2079" s="28"/>
      <c r="E2079" s="28"/>
      <c r="F2079" s="28"/>
      <c r="G2079" s="28"/>
      <c r="H2079" s="28" t="str">
        <f>IF(TRIM(D2079)="","",IFERROR(INDEX('Student Master'!C:C,MATCH(D2079,'Student Master'!B:B,0)),"Not Found"))</f>
        <v/>
      </c>
      <c r="I2079" s="28" t="str">
        <f>IF(TRIM(D2079)="","",IFERROR(INDEX('Student Master'!D:D,MATCH(D2079,'Student Master'!B:B,0)),"Not Found"))</f>
        <v/>
      </c>
      <c r="J2079" s="28" t="str">
        <f>IF(TRIM(D2079)="","",IFERROR(INDEX('Student Master'!H:H,MATCH(D2079,'Student Master'!B:B,0)),"Not Found"))</f>
        <v/>
      </c>
      <c r="K2079" s="28" t="str">
        <f>IF(TRIM(D2079)="","",IFERROR(INDEX('Student Master'!N:N,MATCH(D2079,'Student Master'!B:B,0)),"Not Found"))</f>
        <v/>
      </c>
      <c r="L2079" s="28" t="str">
        <f>IF(TRIM(D2079)="","",IFERROR(INDEX('Student Master'!L:L,MATCH(D2079,'Student Master'!B:B,0)),"Not Found"))</f>
        <v/>
      </c>
      <c r="M2079" s="28"/>
      <c r="N2079" s="28"/>
    </row>
    <row r="2080" spans="1:14" x14ac:dyDescent="0.35">
      <c r="A2080" s="28">
        <f t="shared" si="33"/>
        <v>2079</v>
      </c>
      <c r="B2080" s="30"/>
      <c r="C2080" s="28"/>
      <c r="D2080" s="28"/>
      <c r="E2080" s="28"/>
      <c r="F2080" s="28"/>
      <c r="G2080" s="28"/>
      <c r="H2080" s="28" t="str">
        <f>IF(TRIM(D2080)="","",IFERROR(INDEX('Student Master'!C:C,MATCH(D2080,'Student Master'!B:B,0)),"Not Found"))</f>
        <v/>
      </c>
      <c r="I2080" s="28" t="str">
        <f>IF(TRIM(D2080)="","",IFERROR(INDEX('Student Master'!D:D,MATCH(D2080,'Student Master'!B:B,0)),"Not Found"))</f>
        <v/>
      </c>
      <c r="J2080" s="28" t="str">
        <f>IF(TRIM(D2080)="","",IFERROR(INDEX('Student Master'!H:H,MATCH(D2080,'Student Master'!B:B,0)),"Not Found"))</f>
        <v/>
      </c>
      <c r="K2080" s="28" t="str">
        <f>IF(TRIM(D2080)="","",IFERROR(INDEX('Student Master'!N:N,MATCH(D2080,'Student Master'!B:B,0)),"Not Found"))</f>
        <v/>
      </c>
      <c r="L2080" s="28" t="str">
        <f>IF(TRIM(D2080)="","",IFERROR(INDEX('Student Master'!L:L,MATCH(D2080,'Student Master'!B:B,0)),"Not Found"))</f>
        <v/>
      </c>
      <c r="M2080" s="28"/>
      <c r="N2080" s="28"/>
    </row>
    <row r="2081" spans="1:14" x14ac:dyDescent="0.35">
      <c r="A2081" s="28">
        <f t="shared" si="33"/>
        <v>2080</v>
      </c>
      <c r="B2081" s="30"/>
      <c r="C2081" s="28"/>
      <c r="D2081" s="28"/>
      <c r="E2081" s="28"/>
      <c r="F2081" s="28"/>
      <c r="G2081" s="28"/>
      <c r="H2081" s="28" t="str">
        <f>IF(TRIM(D2081)="","",IFERROR(INDEX('Student Master'!C:C,MATCH(D2081,'Student Master'!B:B,0)),"Not Found"))</f>
        <v/>
      </c>
      <c r="I2081" s="28" t="str">
        <f>IF(TRIM(D2081)="","",IFERROR(INDEX('Student Master'!D:D,MATCH(D2081,'Student Master'!B:B,0)),"Not Found"))</f>
        <v/>
      </c>
      <c r="J2081" s="28" t="str">
        <f>IF(TRIM(D2081)="","",IFERROR(INDEX('Student Master'!H:H,MATCH(D2081,'Student Master'!B:B,0)),"Not Found"))</f>
        <v/>
      </c>
      <c r="K2081" s="28" t="str">
        <f>IF(TRIM(D2081)="","",IFERROR(INDEX('Student Master'!N:N,MATCH(D2081,'Student Master'!B:B,0)),"Not Found"))</f>
        <v/>
      </c>
      <c r="L2081" s="28" t="str">
        <f>IF(TRIM(D2081)="","",IFERROR(INDEX('Student Master'!L:L,MATCH(D2081,'Student Master'!B:B,0)),"Not Found"))</f>
        <v/>
      </c>
      <c r="M2081" s="28"/>
      <c r="N2081" s="28"/>
    </row>
    <row r="2082" spans="1:14" x14ac:dyDescent="0.35">
      <c r="A2082" s="28">
        <f t="shared" si="33"/>
        <v>2081</v>
      </c>
      <c r="B2082" s="30"/>
      <c r="C2082" s="28"/>
      <c r="D2082" s="28"/>
      <c r="E2082" s="28"/>
      <c r="F2082" s="28"/>
      <c r="G2082" s="28"/>
      <c r="H2082" s="28" t="str">
        <f>IF(TRIM(D2082)="","",IFERROR(INDEX('Student Master'!C:C,MATCH(D2082,'Student Master'!B:B,0)),"Not Found"))</f>
        <v/>
      </c>
      <c r="I2082" s="28" t="str">
        <f>IF(TRIM(D2082)="","",IFERROR(INDEX('Student Master'!D:D,MATCH(D2082,'Student Master'!B:B,0)),"Not Found"))</f>
        <v/>
      </c>
      <c r="J2082" s="28" t="str">
        <f>IF(TRIM(D2082)="","",IFERROR(INDEX('Student Master'!H:H,MATCH(D2082,'Student Master'!B:B,0)),"Not Found"))</f>
        <v/>
      </c>
      <c r="K2082" s="28" t="str">
        <f>IF(TRIM(D2082)="","",IFERROR(INDEX('Student Master'!N:N,MATCH(D2082,'Student Master'!B:B,0)),"Not Found"))</f>
        <v/>
      </c>
      <c r="L2082" s="28" t="str">
        <f>IF(TRIM(D2082)="","",IFERROR(INDEX('Student Master'!L:L,MATCH(D2082,'Student Master'!B:B,0)),"Not Found"))</f>
        <v/>
      </c>
      <c r="M2082" s="28"/>
      <c r="N2082" s="28"/>
    </row>
    <row r="2083" spans="1:14" x14ac:dyDescent="0.35">
      <c r="A2083" s="28">
        <f t="shared" si="33"/>
        <v>2082</v>
      </c>
      <c r="B2083" s="30"/>
      <c r="C2083" s="28"/>
      <c r="D2083" s="28"/>
      <c r="E2083" s="28"/>
      <c r="F2083" s="28"/>
      <c r="G2083" s="28"/>
      <c r="H2083" s="28" t="str">
        <f>IF(TRIM(D2083)="","",IFERROR(INDEX('Student Master'!C:C,MATCH(D2083,'Student Master'!B:B,0)),"Not Found"))</f>
        <v/>
      </c>
      <c r="I2083" s="28" t="str">
        <f>IF(TRIM(D2083)="","",IFERROR(INDEX('Student Master'!D:D,MATCH(D2083,'Student Master'!B:B,0)),"Not Found"))</f>
        <v/>
      </c>
      <c r="J2083" s="28" t="str">
        <f>IF(TRIM(D2083)="","",IFERROR(INDEX('Student Master'!H:H,MATCH(D2083,'Student Master'!B:B,0)),"Not Found"))</f>
        <v/>
      </c>
      <c r="K2083" s="28" t="str">
        <f>IF(TRIM(D2083)="","",IFERROR(INDEX('Student Master'!N:N,MATCH(D2083,'Student Master'!B:B,0)),"Not Found"))</f>
        <v/>
      </c>
      <c r="L2083" s="28" t="str">
        <f>IF(TRIM(D2083)="","",IFERROR(INDEX('Student Master'!L:L,MATCH(D2083,'Student Master'!B:B,0)),"Not Found"))</f>
        <v/>
      </c>
      <c r="M2083" s="28"/>
      <c r="N2083" s="28"/>
    </row>
    <row r="2084" spans="1:14" x14ac:dyDescent="0.35">
      <c r="A2084" s="28">
        <f t="shared" si="33"/>
        <v>2083</v>
      </c>
      <c r="B2084" s="30"/>
      <c r="C2084" s="28"/>
      <c r="D2084" s="28"/>
      <c r="E2084" s="28"/>
      <c r="F2084" s="28"/>
      <c r="G2084" s="28"/>
      <c r="H2084" s="28" t="str">
        <f>IF(TRIM(D2084)="","",IFERROR(INDEX('Student Master'!C:C,MATCH(D2084,'Student Master'!B:B,0)),"Not Found"))</f>
        <v/>
      </c>
      <c r="I2084" s="28" t="str">
        <f>IF(TRIM(D2084)="","",IFERROR(INDEX('Student Master'!D:D,MATCH(D2084,'Student Master'!B:B,0)),"Not Found"))</f>
        <v/>
      </c>
      <c r="J2084" s="28" t="str">
        <f>IF(TRIM(D2084)="","",IFERROR(INDEX('Student Master'!H:H,MATCH(D2084,'Student Master'!B:B,0)),"Not Found"))</f>
        <v/>
      </c>
      <c r="K2084" s="28" t="str">
        <f>IF(TRIM(D2084)="","",IFERROR(INDEX('Student Master'!N:N,MATCH(D2084,'Student Master'!B:B,0)),"Not Found"))</f>
        <v/>
      </c>
      <c r="L2084" s="28" t="str">
        <f>IF(TRIM(D2084)="","",IFERROR(INDEX('Student Master'!L:L,MATCH(D2084,'Student Master'!B:B,0)),"Not Found"))</f>
        <v/>
      </c>
      <c r="M2084" s="28"/>
      <c r="N2084" s="28"/>
    </row>
    <row r="2085" spans="1:14" x14ac:dyDescent="0.35">
      <c r="A2085" s="28">
        <f t="shared" si="33"/>
        <v>2084</v>
      </c>
      <c r="B2085" s="30"/>
      <c r="C2085" s="28"/>
      <c r="D2085" s="28"/>
      <c r="E2085" s="28"/>
      <c r="F2085" s="28"/>
      <c r="G2085" s="28"/>
      <c r="H2085" s="28" t="str">
        <f>IF(TRIM(D2085)="","",IFERROR(INDEX('Student Master'!C:C,MATCH(D2085,'Student Master'!B:B,0)),"Not Found"))</f>
        <v/>
      </c>
      <c r="I2085" s="28" t="str">
        <f>IF(TRIM(D2085)="","",IFERROR(INDEX('Student Master'!D:D,MATCH(D2085,'Student Master'!B:B,0)),"Not Found"))</f>
        <v/>
      </c>
      <c r="J2085" s="28" t="str">
        <f>IF(TRIM(D2085)="","",IFERROR(INDEX('Student Master'!H:H,MATCH(D2085,'Student Master'!B:B,0)),"Not Found"))</f>
        <v/>
      </c>
      <c r="K2085" s="28" t="str">
        <f>IF(TRIM(D2085)="","",IFERROR(INDEX('Student Master'!N:N,MATCH(D2085,'Student Master'!B:B,0)),"Not Found"))</f>
        <v/>
      </c>
      <c r="L2085" s="28" t="str">
        <f>IF(TRIM(D2085)="","",IFERROR(INDEX('Student Master'!L:L,MATCH(D2085,'Student Master'!B:B,0)),"Not Found"))</f>
        <v/>
      </c>
      <c r="M2085" s="28"/>
      <c r="N2085" s="28"/>
    </row>
    <row r="2086" spans="1:14" x14ac:dyDescent="0.35">
      <c r="A2086" s="28">
        <f t="shared" si="33"/>
        <v>2085</v>
      </c>
      <c r="B2086" s="30"/>
      <c r="C2086" s="28"/>
      <c r="D2086" s="28"/>
      <c r="E2086" s="28"/>
      <c r="F2086" s="28"/>
      <c r="G2086" s="28"/>
      <c r="H2086" s="28" t="str">
        <f>IF(TRIM(D2086)="","",IFERROR(INDEX('Student Master'!C:C,MATCH(D2086,'Student Master'!B:B,0)),"Not Found"))</f>
        <v/>
      </c>
      <c r="I2086" s="28" t="str">
        <f>IF(TRIM(D2086)="","",IFERROR(INDEX('Student Master'!D:D,MATCH(D2086,'Student Master'!B:B,0)),"Not Found"))</f>
        <v/>
      </c>
      <c r="J2086" s="28" t="str">
        <f>IF(TRIM(D2086)="","",IFERROR(INDEX('Student Master'!H:H,MATCH(D2086,'Student Master'!B:B,0)),"Not Found"))</f>
        <v/>
      </c>
      <c r="K2086" s="28" t="str">
        <f>IF(TRIM(D2086)="","",IFERROR(INDEX('Student Master'!N:N,MATCH(D2086,'Student Master'!B:B,0)),"Not Found"))</f>
        <v/>
      </c>
      <c r="L2086" s="28" t="str">
        <f>IF(TRIM(D2086)="","",IFERROR(INDEX('Student Master'!L:L,MATCH(D2086,'Student Master'!B:B,0)),"Not Found"))</f>
        <v/>
      </c>
      <c r="M2086" s="28"/>
      <c r="N2086" s="28"/>
    </row>
    <row r="2087" spans="1:14" x14ac:dyDescent="0.35">
      <c r="A2087" s="28">
        <f t="shared" si="33"/>
        <v>2086</v>
      </c>
      <c r="B2087" s="30"/>
      <c r="C2087" s="28"/>
      <c r="D2087" s="28"/>
      <c r="E2087" s="28"/>
      <c r="F2087" s="28"/>
      <c r="G2087" s="28"/>
      <c r="H2087" s="28" t="str">
        <f>IF(TRIM(D2087)="","",IFERROR(INDEX('Student Master'!C:C,MATCH(D2087,'Student Master'!B:B,0)),"Not Found"))</f>
        <v/>
      </c>
      <c r="I2087" s="28" t="str">
        <f>IF(TRIM(D2087)="","",IFERROR(INDEX('Student Master'!D:D,MATCH(D2087,'Student Master'!B:B,0)),"Not Found"))</f>
        <v/>
      </c>
      <c r="J2087" s="28" t="str">
        <f>IF(TRIM(D2087)="","",IFERROR(INDEX('Student Master'!H:H,MATCH(D2087,'Student Master'!B:B,0)),"Not Found"))</f>
        <v/>
      </c>
      <c r="K2087" s="28" t="str">
        <f>IF(TRIM(D2087)="","",IFERROR(INDEX('Student Master'!N:N,MATCH(D2087,'Student Master'!B:B,0)),"Not Found"))</f>
        <v/>
      </c>
      <c r="L2087" s="28" t="str">
        <f>IF(TRIM(D2087)="","",IFERROR(INDEX('Student Master'!L:L,MATCH(D2087,'Student Master'!B:B,0)),"Not Found"))</f>
        <v/>
      </c>
      <c r="M2087" s="28"/>
      <c r="N2087" s="28"/>
    </row>
    <row r="2088" spans="1:14" x14ac:dyDescent="0.35">
      <c r="A2088" s="28">
        <f t="shared" si="33"/>
        <v>2087</v>
      </c>
      <c r="B2088" s="30"/>
      <c r="C2088" s="28"/>
      <c r="D2088" s="28"/>
      <c r="E2088" s="28"/>
      <c r="F2088" s="28"/>
      <c r="G2088" s="28"/>
      <c r="H2088" s="28" t="str">
        <f>IF(TRIM(D2088)="","",IFERROR(INDEX('Student Master'!C:C,MATCH(D2088,'Student Master'!B:B,0)),"Not Found"))</f>
        <v/>
      </c>
      <c r="I2088" s="28" t="str">
        <f>IF(TRIM(D2088)="","",IFERROR(INDEX('Student Master'!D:D,MATCH(D2088,'Student Master'!B:B,0)),"Not Found"))</f>
        <v/>
      </c>
      <c r="J2088" s="28" t="str">
        <f>IF(TRIM(D2088)="","",IFERROR(INDEX('Student Master'!H:H,MATCH(D2088,'Student Master'!B:B,0)),"Not Found"))</f>
        <v/>
      </c>
      <c r="K2088" s="28" t="str">
        <f>IF(TRIM(D2088)="","",IFERROR(INDEX('Student Master'!N:N,MATCH(D2088,'Student Master'!B:B,0)),"Not Found"))</f>
        <v/>
      </c>
      <c r="L2088" s="28" t="str">
        <f>IF(TRIM(D2088)="","",IFERROR(INDEX('Student Master'!L:L,MATCH(D2088,'Student Master'!B:B,0)),"Not Found"))</f>
        <v/>
      </c>
      <c r="M2088" s="28"/>
      <c r="N2088" s="28"/>
    </row>
    <row r="2089" spans="1:14" x14ac:dyDescent="0.35">
      <c r="A2089" s="28">
        <f t="shared" si="33"/>
        <v>2088</v>
      </c>
      <c r="B2089" s="30"/>
      <c r="C2089" s="28"/>
      <c r="D2089" s="28"/>
      <c r="E2089" s="28"/>
      <c r="F2089" s="28"/>
      <c r="G2089" s="28"/>
      <c r="H2089" s="28" t="str">
        <f>IF(TRIM(D2089)="","",IFERROR(INDEX('Student Master'!C:C,MATCH(D2089,'Student Master'!B:B,0)),"Not Found"))</f>
        <v/>
      </c>
      <c r="I2089" s="28" t="str">
        <f>IF(TRIM(D2089)="","",IFERROR(INDEX('Student Master'!D:D,MATCH(D2089,'Student Master'!B:B,0)),"Not Found"))</f>
        <v/>
      </c>
      <c r="J2089" s="28" t="str">
        <f>IF(TRIM(D2089)="","",IFERROR(INDEX('Student Master'!H:H,MATCH(D2089,'Student Master'!B:B,0)),"Not Found"))</f>
        <v/>
      </c>
      <c r="K2089" s="28" t="str">
        <f>IF(TRIM(D2089)="","",IFERROR(INDEX('Student Master'!N:N,MATCH(D2089,'Student Master'!B:B,0)),"Not Found"))</f>
        <v/>
      </c>
      <c r="L2089" s="28" t="str">
        <f>IF(TRIM(D2089)="","",IFERROR(INDEX('Student Master'!L:L,MATCH(D2089,'Student Master'!B:B,0)),"Not Found"))</f>
        <v/>
      </c>
      <c r="M2089" s="28"/>
      <c r="N2089" s="28"/>
    </row>
    <row r="2090" spans="1:14" x14ac:dyDescent="0.35">
      <c r="A2090" s="28">
        <f t="shared" si="33"/>
        <v>2089</v>
      </c>
      <c r="B2090" s="30"/>
      <c r="C2090" s="28"/>
      <c r="D2090" s="28"/>
      <c r="E2090" s="28"/>
      <c r="F2090" s="28"/>
      <c r="G2090" s="28"/>
      <c r="H2090" s="28" t="str">
        <f>IF(TRIM(D2090)="","",IFERROR(INDEX('Student Master'!C:C,MATCH(D2090,'Student Master'!B:B,0)),"Not Found"))</f>
        <v/>
      </c>
      <c r="I2090" s="28" t="str">
        <f>IF(TRIM(D2090)="","",IFERROR(INDEX('Student Master'!D:D,MATCH(D2090,'Student Master'!B:B,0)),"Not Found"))</f>
        <v/>
      </c>
      <c r="J2090" s="28" t="str">
        <f>IF(TRIM(D2090)="","",IFERROR(INDEX('Student Master'!H:H,MATCH(D2090,'Student Master'!B:B,0)),"Not Found"))</f>
        <v/>
      </c>
      <c r="K2090" s="28" t="str">
        <f>IF(TRIM(D2090)="","",IFERROR(INDEX('Student Master'!N:N,MATCH(D2090,'Student Master'!B:B,0)),"Not Found"))</f>
        <v/>
      </c>
      <c r="L2090" s="28" t="str">
        <f>IF(TRIM(D2090)="","",IFERROR(INDEX('Student Master'!L:L,MATCH(D2090,'Student Master'!B:B,0)),"Not Found"))</f>
        <v/>
      </c>
      <c r="M2090" s="28"/>
      <c r="N2090" s="28"/>
    </row>
    <row r="2091" spans="1:14" x14ac:dyDescent="0.35">
      <c r="A2091" s="28">
        <f t="shared" si="33"/>
        <v>2090</v>
      </c>
      <c r="B2091" s="30"/>
      <c r="C2091" s="28"/>
      <c r="D2091" s="28"/>
      <c r="E2091" s="28"/>
      <c r="F2091" s="28"/>
      <c r="G2091" s="28"/>
      <c r="H2091" s="28" t="str">
        <f>IF(TRIM(D2091)="","",IFERROR(INDEX('Student Master'!C:C,MATCH(D2091,'Student Master'!B:B,0)),"Not Found"))</f>
        <v/>
      </c>
      <c r="I2091" s="28" t="str">
        <f>IF(TRIM(D2091)="","",IFERROR(INDEX('Student Master'!D:D,MATCH(D2091,'Student Master'!B:B,0)),"Not Found"))</f>
        <v/>
      </c>
      <c r="J2091" s="28" t="str">
        <f>IF(TRIM(D2091)="","",IFERROR(INDEX('Student Master'!H:H,MATCH(D2091,'Student Master'!B:B,0)),"Not Found"))</f>
        <v/>
      </c>
      <c r="K2091" s="28" t="str">
        <f>IF(TRIM(D2091)="","",IFERROR(INDEX('Student Master'!N:N,MATCH(D2091,'Student Master'!B:B,0)),"Not Found"))</f>
        <v/>
      </c>
      <c r="L2091" s="28" t="str">
        <f>IF(TRIM(D2091)="","",IFERROR(INDEX('Student Master'!L:L,MATCH(D2091,'Student Master'!B:B,0)),"Not Found"))</f>
        <v/>
      </c>
      <c r="M2091" s="28"/>
      <c r="N2091" s="28"/>
    </row>
    <row r="2092" spans="1:14" x14ac:dyDescent="0.35">
      <c r="A2092" s="28">
        <f t="shared" si="33"/>
        <v>2091</v>
      </c>
      <c r="B2092" s="30"/>
      <c r="C2092" s="28"/>
      <c r="D2092" s="28"/>
      <c r="E2092" s="28"/>
      <c r="F2092" s="28"/>
      <c r="G2092" s="28"/>
      <c r="H2092" s="28" t="str">
        <f>IF(TRIM(D2092)="","",IFERROR(INDEX('Student Master'!C:C,MATCH(D2092,'Student Master'!B:B,0)),"Not Found"))</f>
        <v/>
      </c>
      <c r="I2092" s="28" t="str">
        <f>IF(TRIM(D2092)="","",IFERROR(INDEX('Student Master'!D:D,MATCH(D2092,'Student Master'!B:B,0)),"Not Found"))</f>
        <v/>
      </c>
      <c r="J2092" s="28" t="str">
        <f>IF(TRIM(D2092)="","",IFERROR(INDEX('Student Master'!H:H,MATCH(D2092,'Student Master'!B:B,0)),"Not Found"))</f>
        <v/>
      </c>
      <c r="K2092" s="28" t="str">
        <f>IF(TRIM(D2092)="","",IFERROR(INDEX('Student Master'!N:N,MATCH(D2092,'Student Master'!B:B,0)),"Not Found"))</f>
        <v/>
      </c>
      <c r="L2092" s="28" t="str">
        <f>IF(TRIM(D2092)="","",IFERROR(INDEX('Student Master'!L:L,MATCH(D2092,'Student Master'!B:B,0)),"Not Found"))</f>
        <v/>
      </c>
      <c r="M2092" s="28"/>
      <c r="N2092" s="28"/>
    </row>
    <row r="2093" spans="1:14" x14ac:dyDescent="0.35">
      <c r="A2093" s="28">
        <f t="shared" si="33"/>
        <v>2092</v>
      </c>
      <c r="B2093" s="30"/>
      <c r="C2093" s="28"/>
      <c r="D2093" s="28"/>
      <c r="E2093" s="28"/>
      <c r="F2093" s="28"/>
      <c r="G2093" s="28"/>
      <c r="H2093" s="28" t="str">
        <f>IF(TRIM(D2093)="","",IFERROR(INDEX('Student Master'!C:C,MATCH(D2093,'Student Master'!B:B,0)),"Not Found"))</f>
        <v/>
      </c>
      <c r="I2093" s="28" t="str">
        <f>IF(TRIM(D2093)="","",IFERROR(INDEX('Student Master'!D:D,MATCH(D2093,'Student Master'!B:B,0)),"Not Found"))</f>
        <v/>
      </c>
      <c r="J2093" s="28" t="str">
        <f>IF(TRIM(D2093)="","",IFERROR(INDEX('Student Master'!H:H,MATCH(D2093,'Student Master'!B:B,0)),"Not Found"))</f>
        <v/>
      </c>
      <c r="K2093" s="28" t="str">
        <f>IF(TRIM(D2093)="","",IFERROR(INDEX('Student Master'!N:N,MATCH(D2093,'Student Master'!B:B,0)),"Not Found"))</f>
        <v/>
      </c>
      <c r="L2093" s="28" t="str">
        <f>IF(TRIM(D2093)="","",IFERROR(INDEX('Student Master'!L:L,MATCH(D2093,'Student Master'!B:B,0)),"Not Found"))</f>
        <v/>
      </c>
      <c r="M2093" s="28"/>
      <c r="N2093" s="28"/>
    </row>
    <row r="2094" spans="1:14" x14ac:dyDescent="0.35">
      <c r="A2094" s="28">
        <f t="shared" si="33"/>
        <v>2093</v>
      </c>
      <c r="B2094" s="30"/>
      <c r="C2094" s="28"/>
      <c r="D2094" s="28"/>
      <c r="E2094" s="28"/>
      <c r="F2094" s="28"/>
      <c r="G2094" s="28"/>
      <c r="H2094" s="28" t="str">
        <f>IF(TRIM(D2094)="","",IFERROR(INDEX('Student Master'!C:C,MATCH(D2094,'Student Master'!B:B,0)),"Not Found"))</f>
        <v/>
      </c>
      <c r="I2094" s="28" t="str">
        <f>IF(TRIM(D2094)="","",IFERROR(INDEX('Student Master'!D:D,MATCH(D2094,'Student Master'!B:B,0)),"Not Found"))</f>
        <v/>
      </c>
      <c r="J2094" s="28" t="str">
        <f>IF(TRIM(D2094)="","",IFERROR(INDEX('Student Master'!H:H,MATCH(D2094,'Student Master'!B:B,0)),"Not Found"))</f>
        <v/>
      </c>
      <c r="K2094" s="28" t="str">
        <f>IF(TRIM(D2094)="","",IFERROR(INDEX('Student Master'!N:N,MATCH(D2094,'Student Master'!B:B,0)),"Not Found"))</f>
        <v/>
      </c>
      <c r="L2094" s="28" t="str">
        <f>IF(TRIM(D2094)="","",IFERROR(INDEX('Student Master'!L:L,MATCH(D2094,'Student Master'!B:B,0)),"Not Found"))</f>
        <v/>
      </c>
      <c r="M2094" s="28"/>
      <c r="N2094" s="28"/>
    </row>
    <row r="2095" spans="1:14" x14ac:dyDescent="0.35">
      <c r="A2095" s="28">
        <f t="shared" si="33"/>
        <v>2094</v>
      </c>
      <c r="B2095" s="30"/>
      <c r="C2095" s="28"/>
      <c r="D2095" s="28"/>
      <c r="E2095" s="28"/>
      <c r="F2095" s="28"/>
      <c r="G2095" s="28"/>
      <c r="H2095" s="28" t="str">
        <f>IF(TRIM(D2095)="","",IFERROR(INDEX('Student Master'!C:C,MATCH(D2095,'Student Master'!B:B,0)),"Not Found"))</f>
        <v/>
      </c>
      <c r="I2095" s="28" t="str">
        <f>IF(TRIM(D2095)="","",IFERROR(INDEX('Student Master'!D:D,MATCH(D2095,'Student Master'!B:B,0)),"Not Found"))</f>
        <v/>
      </c>
      <c r="J2095" s="28" t="str">
        <f>IF(TRIM(D2095)="","",IFERROR(INDEX('Student Master'!H:H,MATCH(D2095,'Student Master'!B:B,0)),"Not Found"))</f>
        <v/>
      </c>
      <c r="K2095" s="28" t="str">
        <f>IF(TRIM(D2095)="","",IFERROR(INDEX('Student Master'!N:N,MATCH(D2095,'Student Master'!B:B,0)),"Not Found"))</f>
        <v/>
      </c>
      <c r="L2095" s="28" t="str">
        <f>IF(TRIM(D2095)="","",IFERROR(INDEX('Student Master'!L:L,MATCH(D2095,'Student Master'!B:B,0)),"Not Found"))</f>
        <v/>
      </c>
      <c r="M2095" s="28"/>
      <c r="N2095" s="28"/>
    </row>
    <row r="2096" spans="1:14" x14ac:dyDescent="0.35">
      <c r="A2096" s="28">
        <f t="shared" si="33"/>
        <v>2095</v>
      </c>
      <c r="B2096" s="30"/>
      <c r="C2096" s="28"/>
      <c r="D2096" s="28"/>
      <c r="E2096" s="28"/>
      <c r="F2096" s="28"/>
      <c r="G2096" s="28"/>
      <c r="H2096" s="28" t="str">
        <f>IF(TRIM(D2096)="","",IFERROR(INDEX('Student Master'!C:C,MATCH(D2096,'Student Master'!B:B,0)),"Not Found"))</f>
        <v/>
      </c>
      <c r="I2096" s="28" t="str">
        <f>IF(TRIM(D2096)="","",IFERROR(INDEX('Student Master'!D:D,MATCH(D2096,'Student Master'!B:B,0)),"Not Found"))</f>
        <v/>
      </c>
      <c r="J2096" s="28" t="str">
        <f>IF(TRIM(D2096)="","",IFERROR(INDEX('Student Master'!H:H,MATCH(D2096,'Student Master'!B:B,0)),"Not Found"))</f>
        <v/>
      </c>
      <c r="K2096" s="28" t="str">
        <f>IF(TRIM(D2096)="","",IFERROR(INDEX('Student Master'!N:N,MATCH(D2096,'Student Master'!B:B,0)),"Not Found"))</f>
        <v/>
      </c>
      <c r="L2096" s="28" t="str">
        <f>IF(TRIM(D2096)="","",IFERROR(INDEX('Student Master'!L:L,MATCH(D2096,'Student Master'!B:B,0)),"Not Found"))</f>
        <v/>
      </c>
      <c r="M2096" s="28"/>
      <c r="N2096" s="28"/>
    </row>
    <row r="2097" spans="1:14" x14ac:dyDescent="0.35">
      <c r="A2097" s="28">
        <f t="shared" si="33"/>
        <v>2096</v>
      </c>
      <c r="B2097" s="30"/>
      <c r="C2097" s="28"/>
      <c r="D2097" s="28"/>
      <c r="E2097" s="28"/>
      <c r="F2097" s="28"/>
      <c r="G2097" s="28"/>
      <c r="H2097" s="28" t="str">
        <f>IF(TRIM(D2097)="","",IFERROR(INDEX('Student Master'!C:C,MATCH(D2097,'Student Master'!B:B,0)),"Not Found"))</f>
        <v/>
      </c>
      <c r="I2097" s="28" t="str">
        <f>IF(TRIM(D2097)="","",IFERROR(INDEX('Student Master'!D:D,MATCH(D2097,'Student Master'!B:B,0)),"Not Found"))</f>
        <v/>
      </c>
      <c r="J2097" s="28" t="str">
        <f>IF(TRIM(D2097)="","",IFERROR(INDEX('Student Master'!H:H,MATCH(D2097,'Student Master'!B:B,0)),"Not Found"))</f>
        <v/>
      </c>
      <c r="K2097" s="28" t="str">
        <f>IF(TRIM(D2097)="","",IFERROR(INDEX('Student Master'!N:N,MATCH(D2097,'Student Master'!B:B,0)),"Not Found"))</f>
        <v/>
      </c>
      <c r="L2097" s="28" t="str">
        <f>IF(TRIM(D2097)="","",IFERROR(INDEX('Student Master'!L:L,MATCH(D2097,'Student Master'!B:B,0)),"Not Found"))</f>
        <v/>
      </c>
      <c r="M2097" s="28"/>
      <c r="N2097" s="28"/>
    </row>
    <row r="2098" spans="1:14" x14ac:dyDescent="0.35">
      <c r="A2098" s="28">
        <f t="shared" si="33"/>
        <v>2097</v>
      </c>
      <c r="B2098" s="30"/>
      <c r="C2098" s="28"/>
      <c r="D2098" s="28"/>
      <c r="E2098" s="28"/>
      <c r="F2098" s="28"/>
      <c r="G2098" s="28"/>
      <c r="H2098" s="28" t="str">
        <f>IF(TRIM(D2098)="","",IFERROR(INDEX('Student Master'!C:C,MATCH(D2098,'Student Master'!B:B,0)),"Not Found"))</f>
        <v/>
      </c>
      <c r="I2098" s="28" t="str">
        <f>IF(TRIM(D2098)="","",IFERROR(INDEX('Student Master'!D:D,MATCH(D2098,'Student Master'!B:B,0)),"Not Found"))</f>
        <v/>
      </c>
      <c r="J2098" s="28" t="str">
        <f>IF(TRIM(D2098)="","",IFERROR(INDEX('Student Master'!H:H,MATCH(D2098,'Student Master'!B:B,0)),"Not Found"))</f>
        <v/>
      </c>
      <c r="K2098" s="28" t="str">
        <f>IF(TRIM(D2098)="","",IFERROR(INDEX('Student Master'!N:N,MATCH(D2098,'Student Master'!B:B,0)),"Not Found"))</f>
        <v/>
      </c>
      <c r="L2098" s="28" t="str">
        <f>IF(TRIM(D2098)="","",IFERROR(INDEX('Student Master'!L:L,MATCH(D2098,'Student Master'!B:B,0)),"Not Found"))</f>
        <v/>
      </c>
      <c r="M2098" s="28"/>
      <c r="N2098" s="28"/>
    </row>
    <row r="2099" spans="1:14" x14ac:dyDescent="0.35">
      <c r="A2099" s="28">
        <f t="shared" si="33"/>
        <v>2098</v>
      </c>
      <c r="B2099" s="30"/>
      <c r="C2099" s="28"/>
      <c r="D2099" s="28"/>
      <c r="E2099" s="28"/>
      <c r="F2099" s="28"/>
      <c r="G2099" s="28"/>
      <c r="H2099" s="28" t="str">
        <f>IF(TRIM(D2099)="","",IFERROR(INDEX('Student Master'!C:C,MATCH(D2099,'Student Master'!B:B,0)),"Not Found"))</f>
        <v/>
      </c>
      <c r="I2099" s="28" t="str">
        <f>IF(TRIM(D2099)="","",IFERROR(INDEX('Student Master'!D:D,MATCH(D2099,'Student Master'!B:B,0)),"Not Found"))</f>
        <v/>
      </c>
      <c r="J2099" s="28" t="str">
        <f>IF(TRIM(D2099)="","",IFERROR(INDEX('Student Master'!H:H,MATCH(D2099,'Student Master'!B:B,0)),"Not Found"))</f>
        <v/>
      </c>
      <c r="K2099" s="28" t="str">
        <f>IF(TRIM(D2099)="","",IFERROR(INDEX('Student Master'!N:N,MATCH(D2099,'Student Master'!B:B,0)),"Not Found"))</f>
        <v/>
      </c>
      <c r="L2099" s="28" t="str">
        <f>IF(TRIM(D2099)="","",IFERROR(INDEX('Student Master'!L:L,MATCH(D2099,'Student Master'!B:B,0)),"Not Found"))</f>
        <v/>
      </c>
      <c r="M2099" s="28"/>
      <c r="N2099" s="28"/>
    </row>
    <row r="2100" spans="1:14" x14ac:dyDescent="0.35">
      <c r="A2100" s="28">
        <f t="shared" si="33"/>
        <v>2099</v>
      </c>
      <c r="B2100" s="30"/>
      <c r="C2100" s="28"/>
      <c r="D2100" s="28"/>
      <c r="E2100" s="28"/>
      <c r="F2100" s="28"/>
      <c r="G2100" s="28"/>
      <c r="H2100" s="28" t="str">
        <f>IF(TRIM(D2100)="","",IFERROR(INDEX('Student Master'!C:C,MATCH(D2100,'Student Master'!B:B,0)),"Not Found"))</f>
        <v/>
      </c>
      <c r="I2100" s="28" t="str">
        <f>IF(TRIM(D2100)="","",IFERROR(INDEX('Student Master'!D:D,MATCH(D2100,'Student Master'!B:B,0)),"Not Found"))</f>
        <v/>
      </c>
      <c r="J2100" s="28" t="str">
        <f>IF(TRIM(D2100)="","",IFERROR(INDEX('Student Master'!H:H,MATCH(D2100,'Student Master'!B:B,0)),"Not Found"))</f>
        <v/>
      </c>
      <c r="K2100" s="28" t="str">
        <f>IF(TRIM(D2100)="","",IFERROR(INDEX('Student Master'!N:N,MATCH(D2100,'Student Master'!B:B,0)),"Not Found"))</f>
        <v/>
      </c>
      <c r="L2100" s="28" t="str">
        <f>IF(TRIM(D2100)="","",IFERROR(INDEX('Student Master'!L:L,MATCH(D2100,'Student Master'!B:B,0)),"Not Found"))</f>
        <v/>
      </c>
      <c r="M2100" s="28"/>
      <c r="N2100" s="28"/>
    </row>
    <row r="2101" spans="1:14" x14ac:dyDescent="0.35">
      <c r="A2101" s="28">
        <f t="shared" si="33"/>
        <v>2100</v>
      </c>
      <c r="B2101" s="30"/>
      <c r="C2101" s="28"/>
      <c r="D2101" s="28"/>
      <c r="E2101" s="28"/>
      <c r="F2101" s="28"/>
      <c r="G2101" s="28"/>
      <c r="H2101" s="28" t="str">
        <f>IF(TRIM(D2101)="","",IFERROR(INDEX('Student Master'!C:C,MATCH(D2101,'Student Master'!B:B,0)),"Not Found"))</f>
        <v/>
      </c>
      <c r="I2101" s="28" t="str">
        <f>IF(TRIM(D2101)="","",IFERROR(INDEX('Student Master'!D:D,MATCH(D2101,'Student Master'!B:B,0)),"Not Found"))</f>
        <v/>
      </c>
      <c r="J2101" s="28" t="str">
        <f>IF(TRIM(D2101)="","",IFERROR(INDEX('Student Master'!H:H,MATCH(D2101,'Student Master'!B:B,0)),"Not Found"))</f>
        <v/>
      </c>
      <c r="K2101" s="28" t="str">
        <f>IF(TRIM(D2101)="","",IFERROR(INDEX('Student Master'!N:N,MATCH(D2101,'Student Master'!B:B,0)),"Not Found"))</f>
        <v/>
      </c>
      <c r="L2101" s="28" t="str">
        <f>IF(TRIM(D2101)="","",IFERROR(INDEX('Student Master'!L:L,MATCH(D2101,'Student Master'!B:B,0)),"Not Found"))</f>
        <v/>
      </c>
      <c r="M2101" s="28"/>
      <c r="N2101" s="28"/>
    </row>
    <row r="2102" spans="1:14" x14ac:dyDescent="0.35">
      <c r="A2102" s="28">
        <f t="shared" si="33"/>
        <v>2101</v>
      </c>
      <c r="B2102" s="30"/>
      <c r="C2102" s="28"/>
      <c r="D2102" s="28"/>
      <c r="E2102" s="28"/>
      <c r="F2102" s="28"/>
      <c r="G2102" s="28"/>
      <c r="H2102" s="28" t="str">
        <f>IF(TRIM(D2102)="","",IFERROR(INDEX('Student Master'!C:C,MATCH(D2102,'Student Master'!B:B,0)),"Not Found"))</f>
        <v/>
      </c>
      <c r="I2102" s="28" t="str">
        <f>IF(TRIM(D2102)="","",IFERROR(INDEX('Student Master'!D:D,MATCH(D2102,'Student Master'!B:B,0)),"Not Found"))</f>
        <v/>
      </c>
      <c r="J2102" s="28" t="str">
        <f>IF(TRIM(D2102)="","",IFERROR(INDEX('Student Master'!H:H,MATCH(D2102,'Student Master'!B:B,0)),"Not Found"))</f>
        <v/>
      </c>
      <c r="K2102" s="28" t="str">
        <f>IF(TRIM(D2102)="","",IFERROR(INDEX('Student Master'!N:N,MATCH(D2102,'Student Master'!B:B,0)),"Not Found"))</f>
        <v/>
      </c>
      <c r="L2102" s="28" t="str">
        <f>IF(TRIM(D2102)="","",IFERROR(INDEX('Student Master'!L:L,MATCH(D2102,'Student Master'!B:B,0)),"Not Found"))</f>
        <v/>
      </c>
      <c r="M2102" s="28"/>
      <c r="N2102" s="28"/>
    </row>
    <row r="2103" spans="1:14" x14ac:dyDescent="0.35">
      <c r="A2103" s="28">
        <f t="shared" si="33"/>
        <v>2102</v>
      </c>
      <c r="B2103" s="30"/>
      <c r="C2103" s="28"/>
      <c r="D2103" s="28"/>
      <c r="E2103" s="28"/>
      <c r="F2103" s="28"/>
      <c r="G2103" s="28"/>
      <c r="H2103" s="28" t="str">
        <f>IF(TRIM(D2103)="","",IFERROR(INDEX('Student Master'!C:C,MATCH(D2103,'Student Master'!B:B,0)),"Not Found"))</f>
        <v/>
      </c>
      <c r="I2103" s="28" t="str">
        <f>IF(TRIM(D2103)="","",IFERROR(INDEX('Student Master'!D:D,MATCH(D2103,'Student Master'!B:B,0)),"Not Found"))</f>
        <v/>
      </c>
      <c r="J2103" s="28" t="str">
        <f>IF(TRIM(D2103)="","",IFERROR(INDEX('Student Master'!H:H,MATCH(D2103,'Student Master'!B:B,0)),"Not Found"))</f>
        <v/>
      </c>
      <c r="K2103" s="28" t="str">
        <f>IF(TRIM(D2103)="","",IFERROR(INDEX('Student Master'!N:N,MATCH(D2103,'Student Master'!B:B,0)),"Not Found"))</f>
        <v/>
      </c>
      <c r="L2103" s="28" t="str">
        <f>IF(TRIM(D2103)="","",IFERROR(INDEX('Student Master'!L:L,MATCH(D2103,'Student Master'!B:B,0)),"Not Found"))</f>
        <v/>
      </c>
      <c r="M2103" s="28"/>
      <c r="N2103" s="28"/>
    </row>
    <row r="2104" spans="1:14" x14ac:dyDescent="0.35">
      <c r="A2104" s="28">
        <f t="shared" si="33"/>
        <v>2103</v>
      </c>
      <c r="B2104" s="30"/>
      <c r="C2104" s="28"/>
      <c r="D2104" s="28"/>
      <c r="E2104" s="28"/>
      <c r="F2104" s="28"/>
      <c r="G2104" s="28"/>
      <c r="H2104" s="28" t="str">
        <f>IF(TRIM(D2104)="","",IFERROR(INDEX('Student Master'!C:C,MATCH(D2104,'Student Master'!B:B,0)),"Not Found"))</f>
        <v/>
      </c>
      <c r="I2104" s="28" t="str">
        <f>IF(TRIM(D2104)="","",IFERROR(INDEX('Student Master'!D:D,MATCH(D2104,'Student Master'!B:B,0)),"Not Found"))</f>
        <v/>
      </c>
      <c r="J2104" s="28" t="str">
        <f>IF(TRIM(D2104)="","",IFERROR(INDEX('Student Master'!H:H,MATCH(D2104,'Student Master'!B:B,0)),"Not Found"))</f>
        <v/>
      </c>
      <c r="K2104" s="28" t="str">
        <f>IF(TRIM(D2104)="","",IFERROR(INDEX('Student Master'!N:N,MATCH(D2104,'Student Master'!B:B,0)),"Not Found"))</f>
        <v/>
      </c>
      <c r="L2104" s="28" t="str">
        <f>IF(TRIM(D2104)="","",IFERROR(INDEX('Student Master'!L:L,MATCH(D2104,'Student Master'!B:B,0)),"Not Found"))</f>
        <v/>
      </c>
      <c r="M2104" s="28"/>
      <c r="N2104" s="28"/>
    </row>
    <row r="2105" spans="1:14" x14ac:dyDescent="0.35">
      <c r="A2105" s="28">
        <f t="shared" si="33"/>
        <v>2104</v>
      </c>
      <c r="B2105" s="30"/>
      <c r="C2105" s="28"/>
      <c r="D2105" s="28"/>
      <c r="E2105" s="28"/>
      <c r="F2105" s="28"/>
      <c r="G2105" s="28"/>
      <c r="H2105" s="28" t="str">
        <f>IF(TRIM(D2105)="","",IFERROR(INDEX('Student Master'!C:C,MATCH(D2105,'Student Master'!B:B,0)),"Not Found"))</f>
        <v/>
      </c>
      <c r="I2105" s="28" t="str">
        <f>IF(TRIM(D2105)="","",IFERROR(INDEX('Student Master'!D:D,MATCH(D2105,'Student Master'!B:B,0)),"Not Found"))</f>
        <v/>
      </c>
      <c r="J2105" s="28" t="str">
        <f>IF(TRIM(D2105)="","",IFERROR(INDEX('Student Master'!H:H,MATCH(D2105,'Student Master'!B:B,0)),"Not Found"))</f>
        <v/>
      </c>
      <c r="K2105" s="28" t="str">
        <f>IF(TRIM(D2105)="","",IFERROR(INDEX('Student Master'!N:N,MATCH(D2105,'Student Master'!B:B,0)),"Not Found"))</f>
        <v/>
      </c>
      <c r="L2105" s="28" t="str">
        <f>IF(TRIM(D2105)="","",IFERROR(INDEX('Student Master'!L:L,MATCH(D2105,'Student Master'!B:B,0)),"Not Found"))</f>
        <v/>
      </c>
      <c r="M2105" s="28"/>
      <c r="N2105" s="28"/>
    </row>
    <row r="2106" spans="1:14" x14ac:dyDescent="0.35">
      <c r="A2106" s="28">
        <f t="shared" si="33"/>
        <v>2105</v>
      </c>
      <c r="B2106" s="30"/>
      <c r="C2106" s="28"/>
      <c r="D2106" s="28"/>
      <c r="E2106" s="28"/>
      <c r="F2106" s="28"/>
      <c r="G2106" s="28"/>
      <c r="H2106" s="28" t="str">
        <f>IF(TRIM(D2106)="","",IFERROR(INDEX('Student Master'!C:C,MATCH(D2106,'Student Master'!B:B,0)),"Not Found"))</f>
        <v/>
      </c>
      <c r="I2106" s="28" t="str">
        <f>IF(TRIM(D2106)="","",IFERROR(INDEX('Student Master'!D:D,MATCH(D2106,'Student Master'!B:B,0)),"Not Found"))</f>
        <v/>
      </c>
      <c r="J2106" s="28" t="str">
        <f>IF(TRIM(D2106)="","",IFERROR(INDEX('Student Master'!H:H,MATCH(D2106,'Student Master'!B:B,0)),"Not Found"))</f>
        <v/>
      </c>
      <c r="K2106" s="28" t="str">
        <f>IF(TRIM(D2106)="","",IFERROR(INDEX('Student Master'!N:N,MATCH(D2106,'Student Master'!B:B,0)),"Not Found"))</f>
        <v/>
      </c>
      <c r="L2106" s="28" t="str">
        <f>IF(TRIM(D2106)="","",IFERROR(INDEX('Student Master'!L:L,MATCH(D2106,'Student Master'!B:B,0)),"Not Found"))</f>
        <v/>
      </c>
      <c r="M2106" s="28"/>
      <c r="N2106" s="28"/>
    </row>
    <row r="2107" spans="1:14" x14ac:dyDescent="0.35">
      <c r="A2107" s="28">
        <f t="shared" si="33"/>
        <v>2106</v>
      </c>
      <c r="B2107" s="30"/>
      <c r="C2107" s="28"/>
      <c r="D2107" s="28"/>
      <c r="E2107" s="28"/>
      <c r="F2107" s="28"/>
      <c r="G2107" s="28"/>
      <c r="H2107" s="28" t="str">
        <f>IF(TRIM(D2107)="","",IFERROR(INDEX('Student Master'!C:C,MATCH(D2107,'Student Master'!B:B,0)),"Not Found"))</f>
        <v/>
      </c>
      <c r="I2107" s="28" t="str">
        <f>IF(TRIM(D2107)="","",IFERROR(INDEX('Student Master'!D:D,MATCH(D2107,'Student Master'!B:B,0)),"Not Found"))</f>
        <v/>
      </c>
      <c r="J2107" s="28" t="str">
        <f>IF(TRIM(D2107)="","",IFERROR(INDEX('Student Master'!H:H,MATCH(D2107,'Student Master'!B:B,0)),"Not Found"))</f>
        <v/>
      </c>
      <c r="K2107" s="28" t="str">
        <f>IF(TRIM(D2107)="","",IFERROR(INDEX('Student Master'!N:N,MATCH(D2107,'Student Master'!B:B,0)),"Not Found"))</f>
        <v/>
      </c>
      <c r="L2107" s="28" t="str">
        <f>IF(TRIM(D2107)="","",IFERROR(INDEX('Student Master'!L:L,MATCH(D2107,'Student Master'!B:B,0)),"Not Found"))</f>
        <v/>
      </c>
      <c r="M2107" s="28"/>
      <c r="N2107" s="28"/>
    </row>
    <row r="2108" spans="1:14" x14ac:dyDescent="0.35">
      <c r="A2108" s="28">
        <f t="shared" si="33"/>
        <v>2107</v>
      </c>
      <c r="B2108" s="30"/>
      <c r="C2108" s="28"/>
      <c r="D2108" s="28"/>
      <c r="E2108" s="28"/>
      <c r="F2108" s="28"/>
      <c r="G2108" s="28"/>
      <c r="H2108" s="28" t="str">
        <f>IF(TRIM(D2108)="","",IFERROR(INDEX('Student Master'!C:C,MATCH(D2108,'Student Master'!B:B,0)),"Not Found"))</f>
        <v/>
      </c>
      <c r="I2108" s="28" t="str">
        <f>IF(TRIM(D2108)="","",IFERROR(INDEX('Student Master'!D:D,MATCH(D2108,'Student Master'!B:B,0)),"Not Found"))</f>
        <v/>
      </c>
      <c r="J2108" s="28" t="str">
        <f>IF(TRIM(D2108)="","",IFERROR(INDEX('Student Master'!H:H,MATCH(D2108,'Student Master'!B:B,0)),"Not Found"))</f>
        <v/>
      </c>
      <c r="K2108" s="28" t="str">
        <f>IF(TRIM(D2108)="","",IFERROR(INDEX('Student Master'!N:N,MATCH(D2108,'Student Master'!B:B,0)),"Not Found"))</f>
        <v/>
      </c>
      <c r="L2108" s="28" t="str">
        <f>IF(TRIM(D2108)="","",IFERROR(INDEX('Student Master'!L:L,MATCH(D2108,'Student Master'!B:B,0)),"Not Found"))</f>
        <v/>
      </c>
      <c r="M2108" s="28"/>
      <c r="N2108" s="28"/>
    </row>
    <row r="2109" spans="1:14" x14ac:dyDescent="0.35">
      <c r="A2109" s="28">
        <f t="shared" si="33"/>
        <v>2108</v>
      </c>
      <c r="B2109" s="30"/>
      <c r="C2109" s="28"/>
      <c r="D2109" s="28"/>
      <c r="E2109" s="28"/>
      <c r="F2109" s="28"/>
      <c r="G2109" s="28"/>
      <c r="H2109" s="28" t="str">
        <f>IF(TRIM(D2109)="","",IFERROR(INDEX('Student Master'!C:C,MATCH(D2109,'Student Master'!B:B,0)),"Not Found"))</f>
        <v/>
      </c>
      <c r="I2109" s="28" t="str">
        <f>IF(TRIM(D2109)="","",IFERROR(INDEX('Student Master'!D:D,MATCH(D2109,'Student Master'!B:B,0)),"Not Found"))</f>
        <v/>
      </c>
      <c r="J2109" s="28" t="str">
        <f>IF(TRIM(D2109)="","",IFERROR(INDEX('Student Master'!H:H,MATCH(D2109,'Student Master'!B:B,0)),"Not Found"))</f>
        <v/>
      </c>
      <c r="K2109" s="28" t="str">
        <f>IF(TRIM(D2109)="","",IFERROR(INDEX('Student Master'!N:N,MATCH(D2109,'Student Master'!B:B,0)),"Not Found"))</f>
        <v/>
      </c>
      <c r="L2109" s="28" t="str">
        <f>IF(TRIM(D2109)="","",IFERROR(INDEX('Student Master'!L:L,MATCH(D2109,'Student Master'!B:B,0)),"Not Found"))</f>
        <v/>
      </c>
      <c r="M2109" s="28"/>
      <c r="N2109" s="28"/>
    </row>
    <row r="2110" spans="1:14" x14ac:dyDescent="0.35">
      <c r="A2110" s="28">
        <f t="shared" si="33"/>
        <v>2109</v>
      </c>
      <c r="B2110" s="30"/>
      <c r="C2110" s="28"/>
      <c r="D2110" s="28"/>
      <c r="E2110" s="28"/>
      <c r="F2110" s="28"/>
      <c r="G2110" s="28"/>
      <c r="H2110" s="28" t="str">
        <f>IF(TRIM(D2110)="","",IFERROR(INDEX('Student Master'!C:C,MATCH(D2110,'Student Master'!B:B,0)),"Not Found"))</f>
        <v/>
      </c>
      <c r="I2110" s="28" t="str">
        <f>IF(TRIM(D2110)="","",IFERROR(INDEX('Student Master'!D:D,MATCH(D2110,'Student Master'!B:B,0)),"Not Found"))</f>
        <v/>
      </c>
      <c r="J2110" s="28" t="str">
        <f>IF(TRIM(D2110)="","",IFERROR(INDEX('Student Master'!H:H,MATCH(D2110,'Student Master'!B:B,0)),"Not Found"))</f>
        <v/>
      </c>
      <c r="K2110" s="28" t="str">
        <f>IF(TRIM(D2110)="","",IFERROR(INDEX('Student Master'!N:N,MATCH(D2110,'Student Master'!B:B,0)),"Not Found"))</f>
        <v/>
      </c>
      <c r="L2110" s="28" t="str">
        <f>IF(TRIM(D2110)="","",IFERROR(INDEX('Student Master'!L:L,MATCH(D2110,'Student Master'!B:B,0)),"Not Found"))</f>
        <v/>
      </c>
      <c r="M2110" s="28"/>
      <c r="N2110" s="28"/>
    </row>
    <row r="2111" spans="1:14" x14ac:dyDescent="0.35">
      <c r="A2111" s="28">
        <f t="shared" si="33"/>
        <v>2110</v>
      </c>
      <c r="B2111" s="30"/>
      <c r="C2111" s="28"/>
      <c r="D2111" s="28"/>
      <c r="E2111" s="28"/>
      <c r="F2111" s="28"/>
      <c r="G2111" s="28"/>
      <c r="H2111" s="28" t="str">
        <f>IF(TRIM(D2111)="","",IFERROR(INDEX('Student Master'!C:C,MATCH(D2111,'Student Master'!B:B,0)),"Not Found"))</f>
        <v/>
      </c>
      <c r="I2111" s="28" t="str">
        <f>IF(TRIM(D2111)="","",IFERROR(INDEX('Student Master'!D:D,MATCH(D2111,'Student Master'!B:B,0)),"Not Found"))</f>
        <v/>
      </c>
      <c r="J2111" s="28" t="str">
        <f>IF(TRIM(D2111)="","",IFERROR(INDEX('Student Master'!H:H,MATCH(D2111,'Student Master'!B:B,0)),"Not Found"))</f>
        <v/>
      </c>
      <c r="K2111" s="28" t="str">
        <f>IF(TRIM(D2111)="","",IFERROR(INDEX('Student Master'!N:N,MATCH(D2111,'Student Master'!B:B,0)),"Not Found"))</f>
        <v/>
      </c>
      <c r="L2111" s="28" t="str">
        <f>IF(TRIM(D2111)="","",IFERROR(INDEX('Student Master'!L:L,MATCH(D2111,'Student Master'!B:B,0)),"Not Found"))</f>
        <v/>
      </c>
      <c r="M2111" s="28"/>
      <c r="N2111" s="28"/>
    </row>
    <row r="2112" spans="1:14" x14ac:dyDescent="0.35">
      <c r="A2112" s="28">
        <f t="shared" si="33"/>
        <v>2111</v>
      </c>
      <c r="B2112" s="30"/>
      <c r="C2112" s="28"/>
      <c r="D2112" s="28"/>
      <c r="E2112" s="28"/>
      <c r="F2112" s="28"/>
      <c r="G2112" s="28"/>
      <c r="H2112" s="28" t="str">
        <f>IF(TRIM(D2112)="","",IFERROR(INDEX('Student Master'!C:C,MATCH(D2112,'Student Master'!B:B,0)),"Not Found"))</f>
        <v/>
      </c>
      <c r="I2112" s="28" t="str">
        <f>IF(TRIM(D2112)="","",IFERROR(INDEX('Student Master'!D:D,MATCH(D2112,'Student Master'!B:B,0)),"Not Found"))</f>
        <v/>
      </c>
      <c r="J2112" s="28" t="str">
        <f>IF(TRIM(D2112)="","",IFERROR(INDEX('Student Master'!H:H,MATCH(D2112,'Student Master'!B:B,0)),"Not Found"))</f>
        <v/>
      </c>
      <c r="K2112" s="28" t="str">
        <f>IF(TRIM(D2112)="","",IFERROR(INDEX('Student Master'!N:N,MATCH(D2112,'Student Master'!B:B,0)),"Not Found"))</f>
        <v/>
      </c>
      <c r="L2112" s="28" t="str">
        <f>IF(TRIM(D2112)="","",IFERROR(INDEX('Student Master'!L:L,MATCH(D2112,'Student Master'!B:B,0)),"Not Found"))</f>
        <v/>
      </c>
      <c r="M2112" s="28"/>
      <c r="N2112" s="28"/>
    </row>
    <row r="2113" spans="1:14" x14ac:dyDescent="0.35">
      <c r="A2113" s="28">
        <f t="shared" si="33"/>
        <v>2112</v>
      </c>
      <c r="B2113" s="30"/>
      <c r="C2113" s="28"/>
      <c r="D2113" s="28"/>
      <c r="E2113" s="28"/>
      <c r="F2113" s="28"/>
      <c r="G2113" s="28"/>
      <c r="H2113" s="28" t="str">
        <f>IF(TRIM(D2113)="","",IFERROR(INDEX('Student Master'!C:C,MATCH(D2113,'Student Master'!B:B,0)),"Not Found"))</f>
        <v/>
      </c>
      <c r="I2113" s="28" t="str">
        <f>IF(TRIM(D2113)="","",IFERROR(INDEX('Student Master'!D:D,MATCH(D2113,'Student Master'!B:B,0)),"Not Found"))</f>
        <v/>
      </c>
      <c r="J2113" s="28" t="str">
        <f>IF(TRIM(D2113)="","",IFERROR(INDEX('Student Master'!H:H,MATCH(D2113,'Student Master'!B:B,0)),"Not Found"))</f>
        <v/>
      </c>
      <c r="K2113" s="28" t="str">
        <f>IF(TRIM(D2113)="","",IFERROR(INDEX('Student Master'!N:N,MATCH(D2113,'Student Master'!B:B,0)),"Not Found"))</f>
        <v/>
      </c>
      <c r="L2113" s="28" t="str">
        <f>IF(TRIM(D2113)="","",IFERROR(INDEX('Student Master'!L:L,MATCH(D2113,'Student Master'!B:B,0)),"Not Found"))</f>
        <v/>
      </c>
      <c r="M2113" s="28"/>
      <c r="N2113" s="28"/>
    </row>
    <row r="2114" spans="1:14" x14ac:dyDescent="0.35">
      <c r="A2114" s="28">
        <f t="shared" si="33"/>
        <v>2113</v>
      </c>
      <c r="B2114" s="30"/>
      <c r="C2114" s="28"/>
      <c r="D2114" s="28"/>
      <c r="E2114" s="28"/>
      <c r="F2114" s="28"/>
      <c r="G2114" s="28"/>
      <c r="H2114" s="28" t="str">
        <f>IF(TRIM(D2114)="","",IFERROR(INDEX('Student Master'!C:C,MATCH(D2114,'Student Master'!B:B,0)),"Not Found"))</f>
        <v/>
      </c>
      <c r="I2114" s="28" t="str">
        <f>IF(TRIM(D2114)="","",IFERROR(INDEX('Student Master'!D:D,MATCH(D2114,'Student Master'!B:B,0)),"Not Found"))</f>
        <v/>
      </c>
      <c r="J2114" s="28" t="str">
        <f>IF(TRIM(D2114)="","",IFERROR(INDEX('Student Master'!H:H,MATCH(D2114,'Student Master'!B:B,0)),"Not Found"))</f>
        <v/>
      </c>
      <c r="K2114" s="28" t="str">
        <f>IF(TRIM(D2114)="","",IFERROR(INDEX('Student Master'!N:N,MATCH(D2114,'Student Master'!B:B,0)),"Not Found"))</f>
        <v/>
      </c>
      <c r="L2114" s="28" t="str">
        <f>IF(TRIM(D2114)="","",IFERROR(INDEX('Student Master'!L:L,MATCH(D2114,'Student Master'!B:B,0)),"Not Found"))</f>
        <v/>
      </c>
      <c r="M2114" s="28"/>
      <c r="N2114" s="28"/>
    </row>
    <row r="2115" spans="1:14" x14ac:dyDescent="0.35">
      <c r="A2115" s="28">
        <f t="shared" si="33"/>
        <v>2114</v>
      </c>
      <c r="B2115" s="30"/>
      <c r="C2115" s="28"/>
      <c r="D2115" s="28"/>
      <c r="E2115" s="28"/>
      <c r="F2115" s="28"/>
      <c r="G2115" s="28"/>
      <c r="H2115" s="28" t="str">
        <f>IF(TRIM(D2115)="","",IFERROR(INDEX('Student Master'!C:C,MATCH(D2115,'Student Master'!B:B,0)),"Not Found"))</f>
        <v/>
      </c>
      <c r="I2115" s="28" t="str">
        <f>IF(TRIM(D2115)="","",IFERROR(INDEX('Student Master'!D:D,MATCH(D2115,'Student Master'!B:B,0)),"Not Found"))</f>
        <v/>
      </c>
      <c r="J2115" s="28" t="str">
        <f>IF(TRIM(D2115)="","",IFERROR(INDEX('Student Master'!H:H,MATCH(D2115,'Student Master'!B:B,0)),"Not Found"))</f>
        <v/>
      </c>
      <c r="K2115" s="28" t="str">
        <f>IF(TRIM(D2115)="","",IFERROR(INDEX('Student Master'!N:N,MATCH(D2115,'Student Master'!B:B,0)),"Not Found"))</f>
        <v/>
      </c>
      <c r="L2115" s="28" t="str">
        <f>IF(TRIM(D2115)="","",IFERROR(INDEX('Student Master'!L:L,MATCH(D2115,'Student Master'!B:B,0)),"Not Found"))</f>
        <v/>
      </c>
      <c r="M2115" s="28"/>
      <c r="N2115" s="28"/>
    </row>
    <row r="2116" spans="1:14" x14ac:dyDescent="0.35">
      <c r="A2116" s="28">
        <f t="shared" si="33"/>
        <v>2115</v>
      </c>
      <c r="B2116" s="30"/>
      <c r="C2116" s="28"/>
      <c r="D2116" s="28"/>
      <c r="E2116" s="28"/>
      <c r="F2116" s="28"/>
      <c r="G2116" s="28"/>
      <c r="H2116" s="28" t="str">
        <f>IF(TRIM(D2116)="","",IFERROR(INDEX('Student Master'!C:C,MATCH(D2116,'Student Master'!B:B,0)),"Not Found"))</f>
        <v/>
      </c>
      <c r="I2116" s="28" t="str">
        <f>IF(TRIM(D2116)="","",IFERROR(INDEX('Student Master'!D:D,MATCH(D2116,'Student Master'!B:B,0)),"Not Found"))</f>
        <v/>
      </c>
      <c r="J2116" s="28" t="str">
        <f>IF(TRIM(D2116)="","",IFERROR(INDEX('Student Master'!H:H,MATCH(D2116,'Student Master'!B:B,0)),"Not Found"))</f>
        <v/>
      </c>
      <c r="K2116" s="28" t="str">
        <f>IF(TRIM(D2116)="","",IFERROR(INDEX('Student Master'!N:N,MATCH(D2116,'Student Master'!B:B,0)),"Not Found"))</f>
        <v/>
      </c>
      <c r="L2116" s="28" t="str">
        <f>IF(TRIM(D2116)="","",IFERROR(INDEX('Student Master'!L:L,MATCH(D2116,'Student Master'!B:B,0)),"Not Found"))</f>
        <v/>
      </c>
      <c r="M2116" s="28"/>
      <c r="N2116" s="28"/>
    </row>
    <row r="2117" spans="1:14" x14ac:dyDescent="0.35">
      <c r="A2117" s="28">
        <f t="shared" si="33"/>
        <v>2116</v>
      </c>
      <c r="B2117" s="30"/>
      <c r="C2117" s="28"/>
      <c r="D2117" s="28"/>
      <c r="E2117" s="28"/>
      <c r="F2117" s="28"/>
      <c r="G2117" s="28"/>
      <c r="H2117" s="28" t="str">
        <f>IF(TRIM(D2117)="","",IFERROR(INDEX('Student Master'!C:C,MATCH(D2117,'Student Master'!B:B,0)),"Not Found"))</f>
        <v/>
      </c>
      <c r="I2117" s="28" t="str">
        <f>IF(TRIM(D2117)="","",IFERROR(INDEX('Student Master'!D:D,MATCH(D2117,'Student Master'!B:B,0)),"Not Found"))</f>
        <v/>
      </c>
      <c r="J2117" s="28" t="str">
        <f>IF(TRIM(D2117)="","",IFERROR(INDEX('Student Master'!H:H,MATCH(D2117,'Student Master'!B:B,0)),"Not Found"))</f>
        <v/>
      </c>
      <c r="K2117" s="28" t="str">
        <f>IF(TRIM(D2117)="","",IFERROR(INDEX('Student Master'!N:N,MATCH(D2117,'Student Master'!B:B,0)),"Not Found"))</f>
        <v/>
      </c>
      <c r="L2117" s="28" t="str">
        <f>IF(TRIM(D2117)="","",IFERROR(INDEX('Student Master'!L:L,MATCH(D2117,'Student Master'!B:B,0)),"Not Found"))</f>
        <v/>
      </c>
      <c r="M2117" s="28"/>
      <c r="N2117" s="28"/>
    </row>
    <row r="2118" spans="1:14" x14ac:dyDescent="0.35">
      <c r="A2118" s="28">
        <f t="shared" si="33"/>
        <v>2117</v>
      </c>
      <c r="B2118" s="30"/>
      <c r="C2118" s="28"/>
      <c r="D2118" s="28"/>
      <c r="E2118" s="28"/>
      <c r="F2118" s="28"/>
      <c r="G2118" s="28"/>
      <c r="H2118" s="28" t="str">
        <f>IF(TRIM(D2118)="","",IFERROR(INDEX('Student Master'!C:C,MATCH(D2118,'Student Master'!B:B,0)),"Not Found"))</f>
        <v/>
      </c>
      <c r="I2118" s="28" t="str">
        <f>IF(TRIM(D2118)="","",IFERROR(INDEX('Student Master'!D:D,MATCH(D2118,'Student Master'!B:B,0)),"Not Found"))</f>
        <v/>
      </c>
      <c r="J2118" s="28" t="str">
        <f>IF(TRIM(D2118)="","",IFERROR(INDEX('Student Master'!H:H,MATCH(D2118,'Student Master'!B:B,0)),"Not Found"))</f>
        <v/>
      </c>
      <c r="K2118" s="28" t="str">
        <f>IF(TRIM(D2118)="","",IFERROR(INDEX('Student Master'!N:N,MATCH(D2118,'Student Master'!B:B,0)),"Not Found"))</f>
        <v/>
      </c>
      <c r="L2118" s="28" t="str">
        <f>IF(TRIM(D2118)="","",IFERROR(INDEX('Student Master'!L:L,MATCH(D2118,'Student Master'!B:B,0)),"Not Found"))</f>
        <v/>
      </c>
      <c r="M2118" s="28"/>
      <c r="N2118" s="28"/>
    </row>
    <row r="2119" spans="1:14" x14ac:dyDescent="0.35">
      <c r="A2119" s="28">
        <f t="shared" si="33"/>
        <v>2118</v>
      </c>
      <c r="B2119" s="30"/>
      <c r="C2119" s="28"/>
      <c r="D2119" s="28"/>
      <c r="E2119" s="28"/>
      <c r="F2119" s="28"/>
      <c r="G2119" s="28"/>
      <c r="H2119" s="28" t="str">
        <f>IF(TRIM(D2119)="","",IFERROR(INDEX('Student Master'!C:C,MATCH(D2119,'Student Master'!B:B,0)),"Not Found"))</f>
        <v/>
      </c>
      <c r="I2119" s="28" t="str">
        <f>IF(TRIM(D2119)="","",IFERROR(INDEX('Student Master'!D:D,MATCH(D2119,'Student Master'!B:B,0)),"Not Found"))</f>
        <v/>
      </c>
      <c r="J2119" s="28" t="str">
        <f>IF(TRIM(D2119)="","",IFERROR(INDEX('Student Master'!H:H,MATCH(D2119,'Student Master'!B:B,0)),"Not Found"))</f>
        <v/>
      </c>
      <c r="K2119" s="28" t="str">
        <f>IF(TRIM(D2119)="","",IFERROR(INDEX('Student Master'!N:N,MATCH(D2119,'Student Master'!B:B,0)),"Not Found"))</f>
        <v/>
      </c>
      <c r="L2119" s="28" t="str">
        <f>IF(TRIM(D2119)="","",IFERROR(INDEX('Student Master'!L:L,MATCH(D2119,'Student Master'!B:B,0)),"Not Found"))</f>
        <v/>
      </c>
      <c r="M2119" s="28"/>
      <c r="N2119" s="28"/>
    </row>
    <row r="2120" spans="1:14" x14ac:dyDescent="0.35">
      <c r="A2120" s="28">
        <f t="shared" si="33"/>
        <v>2119</v>
      </c>
      <c r="B2120" s="30"/>
      <c r="C2120" s="28"/>
      <c r="D2120" s="28"/>
      <c r="E2120" s="28"/>
      <c r="F2120" s="28"/>
      <c r="G2120" s="28"/>
      <c r="H2120" s="28" t="str">
        <f>IF(TRIM(D2120)="","",IFERROR(INDEX('Student Master'!C:C,MATCH(D2120,'Student Master'!B:B,0)),"Not Found"))</f>
        <v/>
      </c>
      <c r="I2120" s="28" t="str">
        <f>IF(TRIM(D2120)="","",IFERROR(INDEX('Student Master'!D:D,MATCH(D2120,'Student Master'!B:B,0)),"Not Found"))</f>
        <v/>
      </c>
      <c r="J2120" s="28" t="str">
        <f>IF(TRIM(D2120)="","",IFERROR(INDEX('Student Master'!H:H,MATCH(D2120,'Student Master'!B:B,0)),"Not Found"))</f>
        <v/>
      </c>
      <c r="K2120" s="28" t="str">
        <f>IF(TRIM(D2120)="","",IFERROR(INDEX('Student Master'!N:N,MATCH(D2120,'Student Master'!B:B,0)),"Not Found"))</f>
        <v/>
      </c>
      <c r="L2120" s="28" t="str">
        <f>IF(TRIM(D2120)="","",IFERROR(INDEX('Student Master'!L:L,MATCH(D2120,'Student Master'!B:B,0)),"Not Found"))</f>
        <v/>
      </c>
      <c r="M2120" s="28"/>
      <c r="N2120" s="28"/>
    </row>
    <row r="2121" spans="1:14" x14ac:dyDescent="0.35">
      <c r="A2121" s="28">
        <f t="shared" si="33"/>
        <v>2120</v>
      </c>
      <c r="B2121" s="30"/>
      <c r="C2121" s="28"/>
      <c r="D2121" s="28"/>
      <c r="E2121" s="28"/>
      <c r="F2121" s="28"/>
      <c r="G2121" s="28"/>
      <c r="H2121" s="28" t="str">
        <f>IF(TRIM(D2121)="","",IFERROR(INDEX('Student Master'!C:C,MATCH(D2121,'Student Master'!B:B,0)),"Not Found"))</f>
        <v/>
      </c>
      <c r="I2121" s="28" t="str">
        <f>IF(TRIM(D2121)="","",IFERROR(INDEX('Student Master'!D:D,MATCH(D2121,'Student Master'!B:B,0)),"Not Found"))</f>
        <v/>
      </c>
      <c r="J2121" s="28" t="str">
        <f>IF(TRIM(D2121)="","",IFERROR(INDEX('Student Master'!H:H,MATCH(D2121,'Student Master'!B:B,0)),"Not Found"))</f>
        <v/>
      </c>
      <c r="K2121" s="28" t="str">
        <f>IF(TRIM(D2121)="","",IFERROR(INDEX('Student Master'!N:N,MATCH(D2121,'Student Master'!B:B,0)),"Not Found"))</f>
        <v/>
      </c>
      <c r="L2121" s="28" t="str">
        <f>IF(TRIM(D2121)="","",IFERROR(INDEX('Student Master'!L:L,MATCH(D2121,'Student Master'!B:B,0)),"Not Found"))</f>
        <v/>
      </c>
      <c r="M2121" s="28"/>
      <c r="N2121" s="28"/>
    </row>
    <row r="2122" spans="1:14" x14ac:dyDescent="0.35">
      <c r="A2122" s="28">
        <f t="shared" si="33"/>
        <v>2121</v>
      </c>
      <c r="B2122" s="30"/>
      <c r="C2122" s="28"/>
      <c r="D2122" s="28"/>
      <c r="E2122" s="28"/>
      <c r="F2122" s="28"/>
      <c r="G2122" s="28"/>
      <c r="H2122" s="28" t="str">
        <f>IF(TRIM(D2122)="","",IFERROR(INDEX('Student Master'!C:C,MATCH(D2122,'Student Master'!B:B,0)),"Not Found"))</f>
        <v/>
      </c>
      <c r="I2122" s="28" t="str">
        <f>IF(TRIM(D2122)="","",IFERROR(INDEX('Student Master'!D:D,MATCH(D2122,'Student Master'!B:B,0)),"Not Found"))</f>
        <v/>
      </c>
      <c r="J2122" s="28" t="str">
        <f>IF(TRIM(D2122)="","",IFERROR(INDEX('Student Master'!H:H,MATCH(D2122,'Student Master'!B:B,0)),"Not Found"))</f>
        <v/>
      </c>
      <c r="K2122" s="28" t="str">
        <f>IF(TRIM(D2122)="","",IFERROR(INDEX('Student Master'!N:N,MATCH(D2122,'Student Master'!B:B,0)),"Not Found"))</f>
        <v/>
      </c>
      <c r="L2122" s="28" t="str">
        <f>IF(TRIM(D2122)="","",IFERROR(INDEX('Student Master'!L:L,MATCH(D2122,'Student Master'!B:B,0)),"Not Found"))</f>
        <v/>
      </c>
      <c r="M2122" s="28"/>
      <c r="N2122" s="28"/>
    </row>
    <row r="2123" spans="1:14" x14ac:dyDescent="0.35">
      <c r="A2123" s="28">
        <f t="shared" si="33"/>
        <v>2122</v>
      </c>
      <c r="B2123" s="30"/>
      <c r="C2123" s="28"/>
      <c r="D2123" s="28"/>
      <c r="E2123" s="28"/>
      <c r="F2123" s="28"/>
      <c r="G2123" s="28"/>
      <c r="H2123" s="28" t="str">
        <f>IF(TRIM(D2123)="","",IFERROR(INDEX('Student Master'!C:C,MATCH(D2123,'Student Master'!B:B,0)),"Not Found"))</f>
        <v/>
      </c>
      <c r="I2123" s="28" t="str">
        <f>IF(TRIM(D2123)="","",IFERROR(INDEX('Student Master'!D:D,MATCH(D2123,'Student Master'!B:B,0)),"Not Found"))</f>
        <v/>
      </c>
      <c r="J2123" s="28" t="str">
        <f>IF(TRIM(D2123)="","",IFERROR(INDEX('Student Master'!H:H,MATCH(D2123,'Student Master'!B:B,0)),"Not Found"))</f>
        <v/>
      </c>
      <c r="K2123" s="28" t="str">
        <f>IF(TRIM(D2123)="","",IFERROR(INDEX('Student Master'!N:N,MATCH(D2123,'Student Master'!B:B,0)),"Not Found"))</f>
        <v/>
      </c>
      <c r="L2123" s="28" t="str">
        <f>IF(TRIM(D2123)="","",IFERROR(INDEX('Student Master'!L:L,MATCH(D2123,'Student Master'!B:B,0)),"Not Found"))</f>
        <v/>
      </c>
      <c r="M2123" s="28"/>
      <c r="N2123" s="28"/>
    </row>
    <row r="2124" spans="1:14" x14ac:dyDescent="0.35">
      <c r="A2124" s="28">
        <f t="shared" si="33"/>
        <v>2123</v>
      </c>
      <c r="B2124" s="30"/>
      <c r="C2124" s="28"/>
      <c r="D2124" s="28"/>
      <c r="E2124" s="28"/>
      <c r="F2124" s="28"/>
      <c r="G2124" s="28"/>
      <c r="H2124" s="28" t="str">
        <f>IF(TRIM(D2124)="","",IFERROR(INDEX('Student Master'!C:C,MATCH(D2124,'Student Master'!B:B,0)),"Not Found"))</f>
        <v/>
      </c>
      <c r="I2124" s="28" t="str">
        <f>IF(TRIM(D2124)="","",IFERROR(INDEX('Student Master'!D:D,MATCH(D2124,'Student Master'!B:B,0)),"Not Found"))</f>
        <v/>
      </c>
      <c r="J2124" s="28" t="str">
        <f>IF(TRIM(D2124)="","",IFERROR(INDEX('Student Master'!H:H,MATCH(D2124,'Student Master'!B:B,0)),"Not Found"))</f>
        <v/>
      </c>
      <c r="K2124" s="28" t="str">
        <f>IF(TRIM(D2124)="","",IFERROR(INDEX('Student Master'!N:N,MATCH(D2124,'Student Master'!B:B,0)),"Not Found"))</f>
        <v/>
      </c>
      <c r="L2124" s="28" t="str">
        <f>IF(TRIM(D2124)="","",IFERROR(INDEX('Student Master'!L:L,MATCH(D2124,'Student Master'!B:B,0)),"Not Found"))</f>
        <v/>
      </c>
      <c r="M2124" s="28"/>
      <c r="N2124" s="28"/>
    </row>
    <row r="2125" spans="1:14" x14ac:dyDescent="0.35">
      <c r="A2125" s="28">
        <f t="shared" si="33"/>
        <v>2124</v>
      </c>
      <c r="B2125" s="30"/>
      <c r="C2125" s="28"/>
      <c r="D2125" s="28"/>
      <c r="E2125" s="28"/>
      <c r="F2125" s="28"/>
      <c r="G2125" s="28"/>
      <c r="H2125" s="28" t="str">
        <f>IF(TRIM(D2125)="","",IFERROR(INDEX('Student Master'!C:C,MATCH(D2125,'Student Master'!B:B,0)),"Not Found"))</f>
        <v/>
      </c>
      <c r="I2125" s="28" t="str">
        <f>IF(TRIM(D2125)="","",IFERROR(INDEX('Student Master'!D:D,MATCH(D2125,'Student Master'!B:B,0)),"Not Found"))</f>
        <v/>
      </c>
      <c r="J2125" s="28" t="str">
        <f>IF(TRIM(D2125)="","",IFERROR(INDEX('Student Master'!H:H,MATCH(D2125,'Student Master'!B:B,0)),"Not Found"))</f>
        <v/>
      </c>
      <c r="K2125" s="28" t="str">
        <f>IF(TRIM(D2125)="","",IFERROR(INDEX('Student Master'!N:N,MATCH(D2125,'Student Master'!B:B,0)),"Not Found"))</f>
        <v/>
      </c>
      <c r="L2125" s="28" t="str">
        <f>IF(TRIM(D2125)="","",IFERROR(INDEX('Student Master'!L:L,MATCH(D2125,'Student Master'!B:B,0)),"Not Found"))</f>
        <v/>
      </c>
      <c r="M2125" s="28"/>
      <c r="N2125" s="28"/>
    </row>
    <row r="2126" spans="1:14" x14ac:dyDescent="0.35">
      <c r="A2126" s="28">
        <f t="shared" si="33"/>
        <v>2125</v>
      </c>
      <c r="B2126" s="30"/>
      <c r="C2126" s="28"/>
      <c r="D2126" s="28"/>
      <c r="E2126" s="28"/>
      <c r="F2126" s="28"/>
      <c r="G2126" s="28"/>
      <c r="H2126" s="28" t="str">
        <f>IF(TRIM(D2126)="","",IFERROR(INDEX('Student Master'!C:C,MATCH(D2126,'Student Master'!B:B,0)),"Not Found"))</f>
        <v/>
      </c>
      <c r="I2126" s="28" t="str">
        <f>IF(TRIM(D2126)="","",IFERROR(INDEX('Student Master'!D:D,MATCH(D2126,'Student Master'!B:B,0)),"Not Found"))</f>
        <v/>
      </c>
      <c r="J2126" s="28" t="str">
        <f>IF(TRIM(D2126)="","",IFERROR(INDEX('Student Master'!H:H,MATCH(D2126,'Student Master'!B:B,0)),"Not Found"))</f>
        <v/>
      </c>
      <c r="K2126" s="28" t="str">
        <f>IF(TRIM(D2126)="","",IFERROR(INDEX('Student Master'!N:N,MATCH(D2126,'Student Master'!B:B,0)),"Not Found"))</f>
        <v/>
      </c>
      <c r="L2126" s="28" t="str">
        <f>IF(TRIM(D2126)="","",IFERROR(INDEX('Student Master'!L:L,MATCH(D2126,'Student Master'!B:B,0)),"Not Found"))</f>
        <v/>
      </c>
      <c r="M2126" s="28"/>
      <c r="N2126" s="28"/>
    </row>
    <row r="2127" spans="1:14" x14ac:dyDescent="0.35">
      <c r="A2127" s="28">
        <f t="shared" si="33"/>
        <v>2126</v>
      </c>
      <c r="B2127" s="30"/>
      <c r="C2127" s="28"/>
      <c r="D2127" s="28"/>
      <c r="E2127" s="28"/>
      <c r="F2127" s="28"/>
      <c r="G2127" s="28"/>
      <c r="H2127" s="28" t="str">
        <f>IF(TRIM(D2127)="","",IFERROR(INDEX('Student Master'!C:C,MATCH(D2127,'Student Master'!B:B,0)),"Not Found"))</f>
        <v/>
      </c>
      <c r="I2127" s="28" t="str">
        <f>IF(TRIM(D2127)="","",IFERROR(INDEX('Student Master'!D:D,MATCH(D2127,'Student Master'!B:B,0)),"Not Found"))</f>
        <v/>
      </c>
      <c r="J2127" s="28" t="str">
        <f>IF(TRIM(D2127)="","",IFERROR(INDEX('Student Master'!H:H,MATCH(D2127,'Student Master'!B:B,0)),"Not Found"))</f>
        <v/>
      </c>
      <c r="K2127" s="28" t="str">
        <f>IF(TRIM(D2127)="","",IFERROR(INDEX('Student Master'!N:N,MATCH(D2127,'Student Master'!B:B,0)),"Not Found"))</f>
        <v/>
      </c>
      <c r="L2127" s="28" t="str">
        <f>IF(TRIM(D2127)="","",IFERROR(INDEX('Student Master'!L:L,MATCH(D2127,'Student Master'!B:B,0)),"Not Found"))</f>
        <v/>
      </c>
      <c r="M2127" s="28"/>
      <c r="N2127" s="28"/>
    </row>
    <row r="2128" spans="1:14" x14ac:dyDescent="0.35">
      <c r="A2128" s="28">
        <f t="shared" si="33"/>
        <v>2127</v>
      </c>
      <c r="B2128" s="30"/>
      <c r="C2128" s="28"/>
      <c r="D2128" s="28"/>
      <c r="E2128" s="28"/>
      <c r="F2128" s="28"/>
      <c r="G2128" s="28"/>
      <c r="H2128" s="28" t="str">
        <f>IF(TRIM(D2128)="","",IFERROR(INDEX('Student Master'!C:C,MATCH(D2128,'Student Master'!B:B,0)),"Not Found"))</f>
        <v/>
      </c>
      <c r="I2128" s="28" t="str">
        <f>IF(TRIM(D2128)="","",IFERROR(INDEX('Student Master'!D:D,MATCH(D2128,'Student Master'!B:B,0)),"Not Found"))</f>
        <v/>
      </c>
      <c r="J2128" s="28" t="str">
        <f>IF(TRIM(D2128)="","",IFERROR(INDEX('Student Master'!H:H,MATCH(D2128,'Student Master'!B:B,0)),"Not Found"))</f>
        <v/>
      </c>
      <c r="K2128" s="28" t="str">
        <f>IF(TRIM(D2128)="","",IFERROR(INDEX('Student Master'!N:N,MATCH(D2128,'Student Master'!B:B,0)),"Not Found"))</f>
        <v/>
      </c>
      <c r="L2128" s="28" t="str">
        <f>IF(TRIM(D2128)="","",IFERROR(INDEX('Student Master'!L:L,MATCH(D2128,'Student Master'!B:B,0)),"Not Found"))</f>
        <v/>
      </c>
      <c r="M2128" s="28"/>
      <c r="N2128" s="28"/>
    </row>
    <row r="2129" spans="1:14" x14ac:dyDescent="0.35">
      <c r="A2129" s="28">
        <f t="shared" si="33"/>
        <v>2128</v>
      </c>
      <c r="B2129" s="30"/>
      <c r="C2129" s="28"/>
      <c r="D2129" s="28"/>
      <c r="E2129" s="28"/>
      <c r="F2129" s="28"/>
      <c r="G2129" s="28"/>
      <c r="H2129" s="28" t="str">
        <f>IF(TRIM(D2129)="","",IFERROR(INDEX('Student Master'!C:C,MATCH(D2129,'Student Master'!B:B,0)),"Not Found"))</f>
        <v/>
      </c>
      <c r="I2129" s="28" t="str">
        <f>IF(TRIM(D2129)="","",IFERROR(INDEX('Student Master'!D:D,MATCH(D2129,'Student Master'!B:B,0)),"Not Found"))</f>
        <v/>
      </c>
      <c r="J2129" s="28" t="str">
        <f>IF(TRIM(D2129)="","",IFERROR(INDEX('Student Master'!H:H,MATCH(D2129,'Student Master'!B:B,0)),"Not Found"))</f>
        <v/>
      </c>
      <c r="K2129" s="28" t="str">
        <f>IF(TRIM(D2129)="","",IFERROR(INDEX('Student Master'!N:N,MATCH(D2129,'Student Master'!B:B,0)),"Not Found"))</f>
        <v/>
      </c>
      <c r="L2129" s="28" t="str">
        <f>IF(TRIM(D2129)="","",IFERROR(INDEX('Student Master'!L:L,MATCH(D2129,'Student Master'!B:B,0)),"Not Found"))</f>
        <v/>
      </c>
      <c r="M2129" s="28"/>
      <c r="N2129" s="28"/>
    </row>
    <row r="2130" spans="1:14" x14ac:dyDescent="0.35">
      <c r="A2130" s="28">
        <f t="shared" ref="A2130:A2193" si="34">A2129+1</f>
        <v>2129</v>
      </c>
      <c r="B2130" s="30"/>
      <c r="C2130" s="28"/>
      <c r="D2130" s="28"/>
      <c r="E2130" s="28"/>
      <c r="F2130" s="28"/>
      <c r="G2130" s="28"/>
      <c r="H2130" s="28" t="str">
        <f>IF(TRIM(D2130)="","",IFERROR(INDEX('Student Master'!C:C,MATCH(D2130,'Student Master'!B:B,0)),"Not Found"))</f>
        <v/>
      </c>
      <c r="I2130" s="28" t="str">
        <f>IF(TRIM(D2130)="","",IFERROR(INDEX('Student Master'!D:D,MATCH(D2130,'Student Master'!B:B,0)),"Not Found"))</f>
        <v/>
      </c>
      <c r="J2130" s="28" t="str">
        <f>IF(TRIM(D2130)="","",IFERROR(INDEX('Student Master'!H:H,MATCH(D2130,'Student Master'!B:B,0)),"Not Found"))</f>
        <v/>
      </c>
      <c r="K2130" s="28" t="str">
        <f>IF(TRIM(D2130)="","",IFERROR(INDEX('Student Master'!N:N,MATCH(D2130,'Student Master'!B:B,0)),"Not Found"))</f>
        <v/>
      </c>
      <c r="L2130" s="28" t="str">
        <f>IF(TRIM(D2130)="","",IFERROR(INDEX('Student Master'!L:L,MATCH(D2130,'Student Master'!B:B,0)),"Not Found"))</f>
        <v/>
      </c>
      <c r="M2130" s="28"/>
      <c r="N2130" s="28"/>
    </row>
    <row r="2131" spans="1:14" x14ac:dyDescent="0.35">
      <c r="A2131" s="28">
        <f t="shared" si="34"/>
        <v>2130</v>
      </c>
      <c r="B2131" s="30"/>
      <c r="C2131" s="28"/>
      <c r="D2131" s="28"/>
      <c r="E2131" s="28"/>
      <c r="F2131" s="28"/>
      <c r="G2131" s="28"/>
      <c r="H2131" s="28" t="str">
        <f>IF(TRIM(D2131)="","",IFERROR(INDEX('Student Master'!C:C,MATCH(D2131,'Student Master'!B:B,0)),"Not Found"))</f>
        <v/>
      </c>
      <c r="I2131" s="28" t="str">
        <f>IF(TRIM(D2131)="","",IFERROR(INDEX('Student Master'!D:D,MATCH(D2131,'Student Master'!B:B,0)),"Not Found"))</f>
        <v/>
      </c>
      <c r="J2131" s="28" t="str">
        <f>IF(TRIM(D2131)="","",IFERROR(INDEX('Student Master'!H:H,MATCH(D2131,'Student Master'!B:B,0)),"Not Found"))</f>
        <v/>
      </c>
      <c r="K2131" s="28" t="str">
        <f>IF(TRIM(D2131)="","",IFERROR(INDEX('Student Master'!N:N,MATCH(D2131,'Student Master'!B:B,0)),"Not Found"))</f>
        <v/>
      </c>
      <c r="L2131" s="28" t="str">
        <f>IF(TRIM(D2131)="","",IFERROR(INDEX('Student Master'!L:L,MATCH(D2131,'Student Master'!B:B,0)),"Not Found"))</f>
        <v/>
      </c>
      <c r="M2131" s="28"/>
      <c r="N2131" s="28"/>
    </row>
    <row r="2132" spans="1:14" x14ac:dyDescent="0.35">
      <c r="A2132" s="28">
        <f t="shared" si="34"/>
        <v>2131</v>
      </c>
      <c r="B2132" s="30"/>
      <c r="C2132" s="28"/>
      <c r="D2132" s="28"/>
      <c r="E2132" s="28"/>
      <c r="F2132" s="28"/>
      <c r="G2132" s="28"/>
      <c r="H2132" s="28" t="str">
        <f>IF(TRIM(D2132)="","",IFERROR(INDEX('Student Master'!C:C,MATCH(D2132,'Student Master'!B:B,0)),"Not Found"))</f>
        <v/>
      </c>
      <c r="I2132" s="28" t="str">
        <f>IF(TRIM(D2132)="","",IFERROR(INDEX('Student Master'!D:D,MATCH(D2132,'Student Master'!B:B,0)),"Not Found"))</f>
        <v/>
      </c>
      <c r="J2132" s="28" t="str">
        <f>IF(TRIM(D2132)="","",IFERROR(INDEX('Student Master'!H:H,MATCH(D2132,'Student Master'!B:B,0)),"Not Found"))</f>
        <v/>
      </c>
      <c r="K2132" s="28" t="str">
        <f>IF(TRIM(D2132)="","",IFERROR(INDEX('Student Master'!N:N,MATCH(D2132,'Student Master'!B:B,0)),"Not Found"))</f>
        <v/>
      </c>
      <c r="L2132" s="28" t="str">
        <f>IF(TRIM(D2132)="","",IFERROR(INDEX('Student Master'!L:L,MATCH(D2132,'Student Master'!B:B,0)),"Not Found"))</f>
        <v/>
      </c>
      <c r="M2132" s="28"/>
      <c r="N2132" s="28"/>
    </row>
    <row r="2133" spans="1:14" x14ac:dyDescent="0.35">
      <c r="A2133" s="28">
        <f t="shared" si="34"/>
        <v>2132</v>
      </c>
      <c r="B2133" s="30"/>
      <c r="C2133" s="28"/>
      <c r="D2133" s="28"/>
      <c r="E2133" s="28"/>
      <c r="F2133" s="28"/>
      <c r="G2133" s="28"/>
      <c r="H2133" s="28" t="str">
        <f>IF(TRIM(D2133)="","",IFERROR(INDEX('Student Master'!C:C,MATCH(D2133,'Student Master'!B:B,0)),"Not Found"))</f>
        <v/>
      </c>
      <c r="I2133" s="28" t="str">
        <f>IF(TRIM(D2133)="","",IFERROR(INDEX('Student Master'!D:D,MATCH(D2133,'Student Master'!B:B,0)),"Not Found"))</f>
        <v/>
      </c>
      <c r="J2133" s="28" t="str">
        <f>IF(TRIM(D2133)="","",IFERROR(INDEX('Student Master'!H:H,MATCH(D2133,'Student Master'!B:B,0)),"Not Found"))</f>
        <v/>
      </c>
      <c r="K2133" s="28" t="str">
        <f>IF(TRIM(D2133)="","",IFERROR(INDEX('Student Master'!N:N,MATCH(D2133,'Student Master'!B:B,0)),"Not Found"))</f>
        <v/>
      </c>
      <c r="L2133" s="28" t="str">
        <f>IF(TRIM(D2133)="","",IFERROR(INDEX('Student Master'!L:L,MATCH(D2133,'Student Master'!B:B,0)),"Not Found"))</f>
        <v/>
      </c>
      <c r="M2133" s="28"/>
      <c r="N2133" s="28"/>
    </row>
    <row r="2134" spans="1:14" x14ac:dyDescent="0.35">
      <c r="A2134" s="28">
        <f t="shared" si="34"/>
        <v>2133</v>
      </c>
      <c r="B2134" s="30"/>
      <c r="C2134" s="28"/>
      <c r="D2134" s="28"/>
      <c r="E2134" s="28"/>
      <c r="F2134" s="28"/>
      <c r="G2134" s="28"/>
      <c r="H2134" s="28" t="str">
        <f>IF(TRIM(D2134)="","",IFERROR(INDEX('Student Master'!C:C,MATCH(D2134,'Student Master'!B:B,0)),"Not Found"))</f>
        <v/>
      </c>
      <c r="I2134" s="28" t="str">
        <f>IF(TRIM(D2134)="","",IFERROR(INDEX('Student Master'!D:D,MATCH(D2134,'Student Master'!B:B,0)),"Not Found"))</f>
        <v/>
      </c>
      <c r="J2134" s="28" t="str">
        <f>IF(TRIM(D2134)="","",IFERROR(INDEX('Student Master'!H:H,MATCH(D2134,'Student Master'!B:B,0)),"Not Found"))</f>
        <v/>
      </c>
      <c r="K2134" s="28" t="str">
        <f>IF(TRIM(D2134)="","",IFERROR(INDEX('Student Master'!N:N,MATCH(D2134,'Student Master'!B:B,0)),"Not Found"))</f>
        <v/>
      </c>
      <c r="L2134" s="28" t="str">
        <f>IF(TRIM(D2134)="","",IFERROR(INDEX('Student Master'!L:L,MATCH(D2134,'Student Master'!B:B,0)),"Not Found"))</f>
        <v/>
      </c>
      <c r="M2134" s="28"/>
      <c r="N2134" s="28"/>
    </row>
    <row r="2135" spans="1:14" x14ac:dyDescent="0.35">
      <c r="A2135" s="28">
        <f t="shared" si="34"/>
        <v>2134</v>
      </c>
      <c r="B2135" s="30"/>
      <c r="C2135" s="28"/>
      <c r="D2135" s="28"/>
      <c r="E2135" s="28"/>
      <c r="F2135" s="28"/>
      <c r="G2135" s="28"/>
      <c r="H2135" s="28" t="str">
        <f>IF(TRIM(D2135)="","",IFERROR(INDEX('Student Master'!C:C,MATCH(D2135,'Student Master'!B:B,0)),"Not Found"))</f>
        <v/>
      </c>
      <c r="I2135" s="28" t="str">
        <f>IF(TRIM(D2135)="","",IFERROR(INDEX('Student Master'!D:D,MATCH(D2135,'Student Master'!B:B,0)),"Not Found"))</f>
        <v/>
      </c>
      <c r="J2135" s="28" t="str">
        <f>IF(TRIM(D2135)="","",IFERROR(INDEX('Student Master'!H:H,MATCH(D2135,'Student Master'!B:B,0)),"Not Found"))</f>
        <v/>
      </c>
      <c r="K2135" s="28" t="str">
        <f>IF(TRIM(D2135)="","",IFERROR(INDEX('Student Master'!N:N,MATCH(D2135,'Student Master'!B:B,0)),"Not Found"))</f>
        <v/>
      </c>
      <c r="L2135" s="28" t="str">
        <f>IF(TRIM(D2135)="","",IFERROR(INDEX('Student Master'!L:L,MATCH(D2135,'Student Master'!B:B,0)),"Not Found"))</f>
        <v/>
      </c>
      <c r="M2135" s="28"/>
      <c r="N2135" s="28"/>
    </row>
    <row r="2136" spans="1:14" x14ac:dyDescent="0.35">
      <c r="A2136" s="28">
        <f t="shared" si="34"/>
        <v>2135</v>
      </c>
      <c r="B2136" s="30"/>
      <c r="C2136" s="28"/>
      <c r="D2136" s="28"/>
      <c r="E2136" s="28"/>
      <c r="F2136" s="28"/>
      <c r="G2136" s="28"/>
      <c r="H2136" s="28" t="str">
        <f>IF(TRIM(D2136)="","",IFERROR(INDEX('Student Master'!C:C,MATCH(D2136,'Student Master'!B:B,0)),"Not Found"))</f>
        <v/>
      </c>
      <c r="I2136" s="28" t="str">
        <f>IF(TRIM(D2136)="","",IFERROR(INDEX('Student Master'!D:D,MATCH(D2136,'Student Master'!B:B,0)),"Not Found"))</f>
        <v/>
      </c>
      <c r="J2136" s="28" t="str">
        <f>IF(TRIM(D2136)="","",IFERROR(INDEX('Student Master'!H:H,MATCH(D2136,'Student Master'!B:B,0)),"Not Found"))</f>
        <v/>
      </c>
      <c r="K2136" s="28" t="str">
        <f>IF(TRIM(D2136)="","",IFERROR(INDEX('Student Master'!N:N,MATCH(D2136,'Student Master'!B:B,0)),"Not Found"))</f>
        <v/>
      </c>
      <c r="L2136" s="28" t="str">
        <f>IF(TRIM(D2136)="","",IFERROR(INDEX('Student Master'!L:L,MATCH(D2136,'Student Master'!B:B,0)),"Not Found"))</f>
        <v/>
      </c>
      <c r="M2136" s="28"/>
      <c r="N2136" s="28"/>
    </row>
    <row r="2137" spans="1:14" x14ac:dyDescent="0.35">
      <c r="A2137" s="28">
        <f t="shared" si="34"/>
        <v>2136</v>
      </c>
      <c r="B2137" s="30"/>
      <c r="C2137" s="28"/>
      <c r="D2137" s="28"/>
      <c r="E2137" s="28"/>
      <c r="F2137" s="28"/>
      <c r="G2137" s="28"/>
      <c r="H2137" s="28" t="str">
        <f>IF(TRIM(D2137)="","",IFERROR(INDEX('Student Master'!C:C,MATCH(D2137,'Student Master'!B:B,0)),"Not Found"))</f>
        <v/>
      </c>
      <c r="I2137" s="28" t="str">
        <f>IF(TRIM(D2137)="","",IFERROR(INDEX('Student Master'!D:D,MATCH(D2137,'Student Master'!B:B,0)),"Not Found"))</f>
        <v/>
      </c>
      <c r="J2137" s="28" t="str">
        <f>IF(TRIM(D2137)="","",IFERROR(INDEX('Student Master'!H:H,MATCH(D2137,'Student Master'!B:B,0)),"Not Found"))</f>
        <v/>
      </c>
      <c r="K2137" s="28" t="str">
        <f>IF(TRIM(D2137)="","",IFERROR(INDEX('Student Master'!N:N,MATCH(D2137,'Student Master'!B:B,0)),"Not Found"))</f>
        <v/>
      </c>
      <c r="L2137" s="28" t="str">
        <f>IF(TRIM(D2137)="","",IFERROR(INDEX('Student Master'!L:L,MATCH(D2137,'Student Master'!B:B,0)),"Not Found"))</f>
        <v/>
      </c>
      <c r="M2137" s="28"/>
      <c r="N2137" s="28"/>
    </row>
    <row r="2138" spans="1:14" x14ac:dyDescent="0.35">
      <c r="A2138" s="28">
        <f t="shared" si="34"/>
        <v>2137</v>
      </c>
      <c r="B2138" s="30"/>
      <c r="C2138" s="28"/>
      <c r="D2138" s="28"/>
      <c r="E2138" s="28"/>
      <c r="F2138" s="28"/>
      <c r="G2138" s="28"/>
      <c r="H2138" s="28" t="str">
        <f>IF(TRIM(D2138)="","",IFERROR(INDEX('Student Master'!C:C,MATCH(D2138,'Student Master'!B:B,0)),"Not Found"))</f>
        <v/>
      </c>
      <c r="I2138" s="28" t="str">
        <f>IF(TRIM(D2138)="","",IFERROR(INDEX('Student Master'!D:D,MATCH(D2138,'Student Master'!B:B,0)),"Not Found"))</f>
        <v/>
      </c>
      <c r="J2138" s="28" t="str">
        <f>IF(TRIM(D2138)="","",IFERROR(INDEX('Student Master'!H:H,MATCH(D2138,'Student Master'!B:B,0)),"Not Found"))</f>
        <v/>
      </c>
      <c r="K2138" s="28" t="str">
        <f>IF(TRIM(D2138)="","",IFERROR(INDEX('Student Master'!N:N,MATCH(D2138,'Student Master'!B:B,0)),"Not Found"))</f>
        <v/>
      </c>
      <c r="L2138" s="28" t="str">
        <f>IF(TRIM(D2138)="","",IFERROR(INDEX('Student Master'!L:L,MATCH(D2138,'Student Master'!B:B,0)),"Not Found"))</f>
        <v/>
      </c>
      <c r="M2138" s="28"/>
      <c r="N2138" s="28"/>
    </row>
    <row r="2139" spans="1:14" x14ac:dyDescent="0.35">
      <c r="A2139" s="28">
        <f t="shared" si="34"/>
        <v>2138</v>
      </c>
      <c r="B2139" s="30"/>
      <c r="C2139" s="28"/>
      <c r="D2139" s="28"/>
      <c r="E2139" s="28"/>
      <c r="F2139" s="28"/>
      <c r="G2139" s="28"/>
      <c r="H2139" s="28" t="str">
        <f>IF(TRIM(D2139)="","",IFERROR(INDEX('Student Master'!C:C,MATCH(D2139,'Student Master'!B:B,0)),"Not Found"))</f>
        <v/>
      </c>
      <c r="I2139" s="28" t="str">
        <f>IF(TRIM(D2139)="","",IFERROR(INDEX('Student Master'!D:D,MATCH(D2139,'Student Master'!B:B,0)),"Not Found"))</f>
        <v/>
      </c>
      <c r="J2139" s="28" t="str">
        <f>IF(TRIM(D2139)="","",IFERROR(INDEX('Student Master'!H:H,MATCH(D2139,'Student Master'!B:B,0)),"Not Found"))</f>
        <v/>
      </c>
      <c r="K2139" s="28" t="str">
        <f>IF(TRIM(D2139)="","",IFERROR(INDEX('Student Master'!N:N,MATCH(D2139,'Student Master'!B:B,0)),"Not Found"))</f>
        <v/>
      </c>
      <c r="L2139" s="28" t="str">
        <f>IF(TRIM(D2139)="","",IFERROR(INDEX('Student Master'!L:L,MATCH(D2139,'Student Master'!B:B,0)),"Not Found"))</f>
        <v/>
      </c>
      <c r="M2139" s="28"/>
      <c r="N2139" s="28"/>
    </row>
    <row r="2140" spans="1:14" x14ac:dyDescent="0.35">
      <c r="A2140" s="28">
        <f t="shared" si="34"/>
        <v>2139</v>
      </c>
      <c r="B2140" s="30"/>
      <c r="C2140" s="28"/>
      <c r="D2140" s="28"/>
      <c r="E2140" s="28"/>
      <c r="F2140" s="28"/>
      <c r="G2140" s="28"/>
      <c r="H2140" s="28" t="str">
        <f>IF(TRIM(D2140)="","",IFERROR(INDEX('Student Master'!C:C,MATCH(D2140,'Student Master'!B:B,0)),"Not Found"))</f>
        <v/>
      </c>
      <c r="I2140" s="28" t="str">
        <f>IF(TRIM(D2140)="","",IFERROR(INDEX('Student Master'!D:D,MATCH(D2140,'Student Master'!B:B,0)),"Not Found"))</f>
        <v/>
      </c>
      <c r="J2140" s="28" t="str">
        <f>IF(TRIM(D2140)="","",IFERROR(INDEX('Student Master'!H:H,MATCH(D2140,'Student Master'!B:B,0)),"Not Found"))</f>
        <v/>
      </c>
      <c r="K2140" s="28" t="str">
        <f>IF(TRIM(D2140)="","",IFERROR(INDEX('Student Master'!N:N,MATCH(D2140,'Student Master'!B:B,0)),"Not Found"))</f>
        <v/>
      </c>
      <c r="L2140" s="28" t="str">
        <f>IF(TRIM(D2140)="","",IFERROR(INDEX('Student Master'!L:L,MATCH(D2140,'Student Master'!B:B,0)),"Not Found"))</f>
        <v/>
      </c>
      <c r="M2140" s="28"/>
      <c r="N2140" s="28"/>
    </row>
    <row r="2141" spans="1:14" x14ac:dyDescent="0.35">
      <c r="A2141" s="28">
        <f t="shared" si="34"/>
        <v>2140</v>
      </c>
      <c r="B2141" s="30"/>
      <c r="C2141" s="28"/>
      <c r="D2141" s="28"/>
      <c r="E2141" s="28"/>
      <c r="F2141" s="28"/>
      <c r="G2141" s="28"/>
      <c r="H2141" s="28" t="str">
        <f>IF(TRIM(D2141)="","",IFERROR(INDEX('Student Master'!C:C,MATCH(D2141,'Student Master'!B:B,0)),"Not Found"))</f>
        <v/>
      </c>
      <c r="I2141" s="28" t="str">
        <f>IF(TRIM(D2141)="","",IFERROR(INDEX('Student Master'!D:D,MATCH(D2141,'Student Master'!B:B,0)),"Not Found"))</f>
        <v/>
      </c>
      <c r="J2141" s="28" t="str">
        <f>IF(TRIM(D2141)="","",IFERROR(INDEX('Student Master'!H:H,MATCH(D2141,'Student Master'!B:B,0)),"Not Found"))</f>
        <v/>
      </c>
      <c r="K2141" s="28" t="str">
        <f>IF(TRIM(D2141)="","",IFERROR(INDEX('Student Master'!N:N,MATCH(D2141,'Student Master'!B:B,0)),"Not Found"))</f>
        <v/>
      </c>
      <c r="L2141" s="28" t="str">
        <f>IF(TRIM(D2141)="","",IFERROR(INDEX('Student Master'!L:L,MATCH(D2141,'Student Master'!B:B,0)),"Not Found"))</f>
        <v/>
      </c>
      <c r="M2141" s="28"/>
      <c r="N2141" s="28"/>
    </row>
    <row r="2142" spans="1:14" x14ac:dyDescent="0.35">
      <c r="A2142" s="28">
        <f t="shared" si="34"/>
        <v>2141</v>
      </c>
      <c r="B2142" s="30"/>
      <c r="C2142" s="28"/>
      <c r="D2142" s="28"/>
      <c r="E2142" s="28"/>
      <c r="F2142" s="28"/>
      <c r="G2142" s="28"/>
      <c r="H2142" s="28" t="str">
        <f>IF(TRIM(D2142)="","",IFERROR(INDEX('Student Master'!C:C,MATCH(D2142,'Student Master'!B:B,0)),"Not Found"))</f>
        <v/>
      </c>
      <c r="I2142" s="28" t="str">
        <f>IF(TRIM(D2142)="","",IFERROR(INDEX('Student Master'!D:D,MATCH(D2142,'Student Master'!B:B,0)),"Not Found"))</f>
        <v/>
      </c>
      <c r="J2142" s="28" t="str">
        <f>IF(TRIM(D2142)="","",IFERROR(INDEX('Student Master'!H:H,MATCH(D2142,'Student Master'!B:B,0)),"Not Found"))</f>
        <v/>
      </c>
      <c r="K2142" s="28" t="str">
        <f>IF(TRIM(D2142)="","",IFERROR(INDEX('Student Master'!N:N,MATCH(D2142,'Student Master'!B:B,0)),"Not Found"))</f>
        <v/>
      </c>
      <c r="L2142" s="28" t="str">
        <f>IF(TRIM(D2142)="","",IFERROR(INDEX('Student Master'!L:L,MATCH(D2142,'Student Master'!B:B,0)),"Not Found"))</f>
        <v/>
      </c>
      <c r="M2142" s="28"/>
      <c r="N2142" s="28"/>
    </row>
    <row r="2143" spans="1:14" x14ac:dyDescent="0.35">
      <c r="A2143" s="28">
        <f t="shared" si="34"/>
        <v>2142</v>
      </c>
      <c r="B2143" s="30"/>
      <c r="C2143" s="28"/>
      <c r="D2143" s="28"/>
      <c r="E2143" s="28"/>
      <c r="F2143" s="28"/>
      <c r="G2143" s="28"/>
      <c r="H2143" s="28" t="str">
        <f>IF(TRIM(D2143)="","",IFERROR(INDEX('Student Master'!C:C,MATCH(D2143,'Student Master'!B:B,0)),"Not Found"))</f>
        <v/>
      </c>
      <c r="I2143" s="28" t="str">
        <f>IF(TRIM(D2143)="","",IFERROR(INDEX('Student Master'!D:D,MATCH(D2143,'Student Master'!B:B,0)),"Not Found"))</f>
        <v/>
      </c>
      <c r="J2143" s="28" t="str">
        <f>IF(TRIM(D2143)="","",IFERROR(INDEX('Student Master'!H:H,MATCH(D2143,'Student Master'!B:B,0)),"Not Found"))</f>
        <v/>
      </c>
      <c r="K2143" s="28" t="str">
        <f>IF(TRIM(D2143)="","",IFERROR(INDEX('Student Master'!N:N,MATCH(D2143,'Student Master'!B:B,0)),"Not Found"))</f>
        <v/>
      </c>
      <c r="L2143" s="28" t="str">
        <f>IF(TRIM(D2143)="","",IFERROR(INDEX('Student Master'!L:L,MATCH(D2143,'Student Master'!B:B,0)),"Not Found"))</f>
        <v/>
      </c>
      <c r="M2143" s="28"/>
      <c r="N2143" s="28"/>
    </row>
    <row r="2144" spans="1:14" x14ac:dyDescent="0.35">
      <c r="A2144" s="28">
        <f t="shared" si="34"/>
        <v>2143</v>
      </c>
      <c r="B2144" s="30"/>
      <c r="C2144" s="28"/>
      <c r="D2144" s="28"/>
      <c r="E2144" s="28"/>
      <c r="F2144" s="28"/>
      <c r="G2144" s="28"/>
      <c r="H2144" s="28" t="str">
        <f>IF(TRIM(D2144)="","",IFERROR(INDEX('Student Master'!C:C,MATCH(D2144,'Student Master'!B:B,0)),"Not Found"))</f>
        <v/>
      </c>
      <c r="I2144" s="28" t="str">
        <f>IF(TRIM(D2144)="","",IFERROR(INDEX('Student Master'!D:D,MATCH(D2144,'Student Master'!B:B,0)),"Not Found"))</f>
        <v/>
      </c>
      <c r="J2144" s="28" t="str">
        <f>IF(TRIM(D2144)="","",IFERROR(INDEX('Student Master'!H:H,MATCH(D2144,'Student Master'!B:B,0)),"Not Found"))</f>
        <v/>
      </c>
      <c r="K2144" s="28" t="str">
        <f>IF(TRIM(D2144)="","",IFERROR(INDEX('Student Master'!N:N,MATCH(D2144,'Student Master'!B:B,0)),"Not Found"))</f>
        <v/>
      </c>
      <c r="L2144" s="28" t="str">
        <f>IF(TRIM(D2144)="","",IFERROR(INDEX('Student Master'!L:L,MATCH(D2144,'Student Master'!B:B,0)),"Not Found"))</f>
        <v/>
      </c>
      <c r="M2144" s="28"/>
      <c r="N2144" s="28"/>
    </row>
    <row r="2145" spans="1:14" x14ac:dyDescent="0.35">
      <c r="A2145" s="28">
        <f t="shared" si="34"/>
        <v>2144</v>
      </c>
      <c r="B2145" s="30"/>
      <c r="C2145" s="28"/>
      <c r="D2145" s="28"/>
      <c r="E2145" s="28"/>
      <c r="F2145" s="28"/>
      <c r="G2145" s="28"/>
      <c r="H2145" s="28" t="str">
        <f>IF(TRIM(D2145)="","",IFERROR(INDEX('Student Master'!C:C,MATCH(D2145,'Student Master'!B:B,0)),"Not Found"))</f>
        <v/>
      </c>
      <c r="I2145" s="28" t="str">
        <f>IF(TRIM(D2145)="","",IFERROR(INDEX('Student Master'!D:D,MATCH(D2145,'Student Master'!B:B,0)),"Not Found"))</f>
        <v/>
      </c>
      <c r="J2145" s="28" t="str">
        <f>IF(TRIM(D2145)="","",IFERROR(INDEX('Student Master'!H:H,MATCH(D2145,'Student Master'!B:B,0)),"Not Found"))</f>
        <v/>
      </c>
      <c r="K2145" s="28" t="str">
        <f>IF(TRIM(D2145)="","",IFERROR(INDEX('Student Master'!N:N,MATCH(D2145,'Student Master'!B:B,0)),"Not Found"))</f>
        <v/>
      </c>
      <c r="L2145" s="28" t="str">
        <f>IF(TRIM(D2145)="","",IFERROR(INDEX('Student Master'!L:L,MATCH(D2145,'Student Master'!B:B,0)),"Not Found"))</f>
        <v/>
      </c>
      <c r="M2145" s="28"/>
      <c r="N2145" s="28"/>
    </row>
    <row r="2146" spans="1:14" x14ac:dyDescent="0.35">
      <c r="A2146" s="28">
        <f t="shared" si="34"/>
        <v>2145</v>
      </c>
      <c r="B2146" s="30"/>
      <c r="C2146" s="28"/>
      <c r="D2146" s="28"/>
      <c r="E2146" s="28"/>
      <c r="F2146" s="28"/>
      <c r="G2146" s="28"/>
      <c r="H2146" s="28" t="str">
        <f>IF(TRIM(D2146)="","",IFERROR(INDEX('Student Master'!C:C,MATCH(D2146,'Student Master'!B:B,0)),"Not Found"))</f>
        <v/>
      </c>
      <c r="I2146" s="28" t="str">
        <f>IF(TRIM(D2146)="","",IFERROR(INDEX('Student Master'!D:D,MATCH(D2146,'Student Master'!B:B,0)),"Not Found"))</f>
        <v/>
      </c>
      <c r="J2146" s="28" t="str">
        <f>IF(TRIM(D2146)="","",IFERROR(INDEX('Student Master'!H:H,MATCH(D2146,'Student Master'!B:B,0)),"Not Found"))</f>
        <v/>
      </c>
      <c r="K2146" s="28" t="str">
        <f>IF(TRIM(D2146)="","",IFERROR(INDEX('Student Master'!N:N,MATCH(D2146,'Student Master'!B:B,0)),"Not Found"))</f>
        <v/>
      </c>
      <c r="L2146" s="28" t="str">
        <f>IF(TRIM(D2146)="","",IFERROR(INDEX('Student Master'!L:L,MATCH(D2146,'Student Master'!B:B,0)),"Not Found"))</f>
        <v/>
      </c>
      <c r="M2146" s="28"/>
      <c r="N2146" s="28"/>
    </row>
    <row r="2147" spans="1:14" x14ac:dyDescent="0.35">
      <c r="A2147" s="28">
        <f t="shared" si="34"/>
        <v>2146</v>
      </c>
      <c r="B2147" s="30"/>
      <c r="C2147" s="28"/>
      <c r="D2147" s="28"/>
      <c r="E2147" s="28"/>
      <c r="F2147" s="28"/>
      <c r="G2147" s="28"/>
      <c r="H2147" s="28" t="str">
        <f>IF(TRIM(D2147)="","",IFERROR(INDEX('Student Master'!C:C,MATCH(D2147,'Student Master'!B:B,0)),"Not Found"))</f>
        <v/>
      </c>
      <c r="I2147" s="28" t="str">
        <f>IF(TRIM(D2147)="","",IFERROR(INDEX('Student Master'!D:D,MATCH(D2147,'Student Master'!B:B,0)),"Not Found"))</f>
        <v/>
      </c>
      <c r="J2147" s="28" t="str">
        <f>IF(TRIM(D2147)="","",IFERROR(INDEX('Student Master'!H:H,MATCH(D2147,'Student Master'!B:B,0)),"Not Found"))</f>
        <v/>
      </c>
      <c r="K2147" s="28" t="str">
        <f>IF(TRIM(D2147)="","",IFERROR(INDEX('Student Master'!N:N,MATCH(D2147,'Student Master'!B:B,0)),"Not Found"))</f>
        <v/>
      </c>
      <c r="L2147" s="28" t="str">
        <f>IF(TRIM(D2147)="","",IFERROR(INDEX('Student Master'!L:L,MATCH(D2147,'Student Master'!B:B,0)),"Not Found"))</f>
        <v/>
      </c>
      <c r="M2147" s="28"/>
      <c r="N2147" s="28"/>
    </row>
    <row r="2148" spans="1:14" x14ac:dyDescent="0.35">
      <c r="A2148" s="28">
        <f t="shared" si="34"/>
        <v>2147</v>
      </c>
      <c r="B2148" s="30"/>
      <c r="C2148" s="28"/>
      <c r="D2148" s="28"/>
      <c r="E2148" s="28"/>
      <c r="F2148" s="28"/>
      <c r="G2148" s="28"/>
      <c r="H2148" s="28" t="str">
        <f>IF(TRIM(D2148)="","",IFERROR(INDEX('Student Master'!C:C,MATCH(D2148,'Student Master'!B:B,0)),"Not Found"))</f>
        <v/>
      </c>
      <c r="I2148" s="28" t="str">
        <f>IF(TRIM(D2148)="","",IFERROR(INDEX('Student Master'!D:D,MATCH(D2148,'Student Master'!B:B,0)),"Not Found"))</f>
        <v/>
      </c>
      <c r="J2148" s="28" t="str">
        <f>IF(TRIM(D2148)="","",IFERROR(INDEX('Student Master'!H:H,MATCH(D2148,'Student Master'!B:B,0)),"Not Found"))</f>
        <v/>
      </c>
      <c r="K2148" s="28" t="str">
        <f>IF(TRIM(D2148)="","",IFERROR(INDEX('Student Master'!N:N,MATCH(D2148,'Student Master'!B:B,0)),"Not Found"))</f>
        <v/>
      </c>
      <c r="L2148" s="28" t="str">
        <f>IF(TRIM(D2148)="","",IFERROR(INDEX('Student Master'!L:L,MATCH(D2148,'Student Master'!B:B,0)),"Not Found"))</f>
        <v/>
      </c>
      <c r="M2148" s="28"/>
      <c r="N2148" s="28"/>
    </row>
    <row r="2149" spans="1:14" x14ac:dyDescent="0.35">
      <c r="A2149" s="28">
        <f t="shared" si="34"/>
        <v>2148</v>
      </c>
      <c r="B2149" s="30"/>
      <c r="C2149" s="28"/>
      <c r="D2149" s="28"/>
      <c r="E2149" s="28"/>
      <c r="F2149" s="28"/>
      <c r="G2149" s="28"/>
      <c r="H2149" s="28" t="str">
        <f>IF(TRIM(D2149)="","",IFERROR(INDEX('Student Master'!C:C,MATCH(D2149,'Student Master'!B:B,0)),"Not Found"))</f>
        <v/>
      </c>
      <c r="I2149" s="28" t="str">
        <f>IF(TRIM(D2149)="","",IFERROR(INDEX('Student Master'!D:D,MATCH(D2149,'Student Master'!B:B,0)),"Not Found"))</f>
        <v/>
      </c>
      <c r="J2149" s="28" t="str">
        <f>IF(TRIM(D2149)="","",IFERROR(INDEX('Student Master'!H:H,MATCH(D2149,'Student Master'!B:B,0)),"Not Found"))</f>
        <v/>
      </c>
      <c r="K2149" s="28" t="str">
        <f>IF(TRIM(D2149)="","",IFERROR(INDEX('Student Master'!N:N,MATCH(D2149,'Student Master'!B:B,0)),"Not Found"))</f>
        <v/>
      </c>
      <c r="L2149" s="28" t="str">
        <f>IF(TRIM(D2149)="","",IFERROR(INDEX('Student Master'!L:L,MATCH(D2149,'Student Master'!B:B,0)),"Not Found"))</f>
        <v/>
      </c>
      <c r="M2149" s="28"/>
      <c r="N2149" s="28"/>
    </row>
    <row r="2150" spans="1:14" x14ac:dyDescent="0.35">
      <c r="A2150" s="28">
        <f t="shared" si="34"/>
        <v>2149</v>
      </c>
      <c r="B2150" s="30"/>
      <c r="C2150" s="28"/>
      <c r="D2150" s="28"/>
      <c r="E2150" s="28"/>
      <c r="F2150" s="28"/>
      <c r="G2150" s="28"/>
      <c r="H2150" s="28" t="str">
        <f>IF(TRIM(D2150)="","",IFERROR(INDEX('Student Master'!C:C,MATCH(D2150,'Student Master'!B:B,0)),"Not Found"))</f>
        <v/>
      </c>
      <c r="I2150" s="28" t="str">
        <f>IF(TRIM(D2150)="","",IFERROR(INDEX('Student Master'!D:D,MATCH(D2150,'Student Master'!B:B,0)),"Not Found"))</f>
        <v/>
      </c>
      <c r="J2150" s="28" t="str">
        <f>IF(TRIM(D2150)="","",IFERROR(INDEX('Student Master'!H:H,MATCH(D2150,'Student Master'!B:B,0)),"Not Found"))</f>
        <v/>
      </c>
      <c r="K2150" s="28" t="str">
        <f>IF(TRIM(D2150)="","",IFERROR(INDEX('Student Master'!N:N,MATCH(D2150,'Student Master'!B:B,0)),"Not Found"))</f>
        <v/>
      </c>
      <c r="L2150" s="28" t="str">
        <f>IF(TRIM(D2150)="","",IFERROR(INDEX('Student Master'!L:L,MATCH(D2150,'Student Master'!B:B,0)),"Not Found"))</f>
        <v/>
      </c>
      <c r="M2150" s="28"/>
      <c r="N2150" s="28"/>
    </row>
    <row r="2151" spans="1:14" x14ac:dyDescent="0.35">
      <c r="A2151" s="28">
        <f t="shared" si="34"/>
        <v>2150</v>
      </c>
      <c r="B2151" s="30"/>
      <c r="C2151" s="28"/>
      <c r="D2151" s="28"/>
      <c r="E2151" s="28"/>
      <c r="F2151" s="28"/>
      <c r="G2151" s="28"/>
      <c r="H2151" s="28" t="str">
        <f>IF(TRIM(D2151)="","",IFERROR(INDEX('Student Master'!C:C,MATCH(D2151,'Student Master'!B:B,0)),"Not Found"))</f>
        <v/>
      </c>
      <c r="I2151" s="28" t="str">
        <f>IF(TRIM(D2151)="","",IFERROR(INDEX('Student Master'!D:D,MATCH(D2151,'Student Master'!B:B,0)),"Not Found"))</f>
        <v/>
      </c>
      <c r="J2151" s="28" t="str">
        <f>IF(TRIM(D2151)="","",IFERROR(INDEX('Student Master'!H:H,MATCH(D2151,'Student Master'!B:B,0)),"Not Found"))</f>
        <v/>
      </c>
      <c r="K2151" s="28" t="str">
        <f>IF(TRIM(D2151)="","",IFERROR(INDEX('Student Master'!N:N,MATCH(D2151,'Student Master'!B:B,0)),"Not Found"))</f>
        <v/>
      </c>
      <c r="L2151" s="28" t="str">
        <f>IF(TRIM(D2151)="","",IFERROR(INDEX('Student Master'!L:L,MATCH(D2151,'Student Master'!B:B,0)),"Not Found"))</f>
        <v/>
      </c>
      <c r="M2151" s="28"/>
      <c r="N2151" s="28"/>
    </row>
    <row r="2152" spans="1:14" x14ac:dyDescent="0.35">
      <c r="A2152" s="28">
        <f t="shared" si="34"/>
        <v>2151</v>
      </c>
      <c r="B2152" s="30"/>
      <c r="C2152" s="28"/>
      <c r="D2152" s="28"/>
      <c r="E2152" s="28"/>
      <c r="F2152" s="28"/>
      <c r="G2152" s="28"/>
      <c r="H2152" s="28" t="str">
        <f>IF(TRIM(D2152)="","",IFERROR(INDEX('Student Master'!C:C,MATCH(D2152,'Student Master'!B:B,0)),"Not Found"))</f>
        <v/>
      </c>
      <c r="I2152" s="28" t="str">
        <f>IF(TRIM(D2152)="","",IFERROR(INDEX('Student Master'!D:D,MATCH(D2152,'Student Master'!B:B,0)),"Not Found"))</f>
        <v/>
      </c>
      <c r="J2152" s="28" t="str">
        <f>IF(TRIM(D2152)="","",IFERROR(INDEX('Student Master'!H:H,MATCH(D2152,'Student Master'!B:B,0)),"Not Found"))</f>
        <v/>
      </c>
      <c r="K2152" s="28" t="str">
        <f>IF(TRIM(D2152)="","",IFERROR(INDEX('Student Master'!N:N,MATCH(D2152,'Student Master'!B:B,0)),"Not Found"))</f>
        <v/>
      </c>
      <c r="L2152" s="28" t="str">
        <f>IF(TRIM(D2152)="","",IFERROR(INDEX('Student Master'!L:L,MATCH(D2152,'Student Master'!B:B,0)),"Not Found"))</f>
        <v/>
      </c>
      <c r="M2152" s="28"/>
      <c r="N2152" s="28"/>
    </row>
    <row r="2153" spans="1:14" x14ac:dyDescent="0.35">
      <c r="A2153" s="28">
        <f t="shared" si="34"/>
        <v>2152</v>
      </c>
      <c r="B2153" s="30"/>
      <c r="C2153" s="28"/>
      <c r="D2153" s="28"/>
      <c r="E2153" s="28"/>
      <c r="F2153" s="28"/>
      <c r="G2153" s="28"/>
      <c r="H2153" s="28" t="str">
        <f>IF(TRIM(D2153)="","",IFERROR(INDEX('Student Master'!C:C,MATCH(D2153,'Student Master'!B:B,0)),"Not Found"))</f>
        <v/>
      </c>
      <c r="I2153" s="28" t="str">
        <f>IF(TRIM(D2153)="","",IFERROR(INDEX('Student Master'!D:D,MATCH(D2153,'Student Master'!B:B,0)),"Not Found"))</f>
        <v/>
      </c>
      <c r="J2153" s="28" t="str">
        <f>IF(TRIM(D2153)="","",IFERROR(INDEX('Student Master'!H:H,MATCH(D2153,'Student Master'!B:B,0)),"Not Found"))</f>
        <v/>
      </c>
      <c r="K2153" s="28" t="str">
        <f>IF(TRIM(D2153)="","",IFERROR(INDEX('Student Master'!N:N,MATCH(D2153,'Student Master'!B:B,0)),"Not Found"))</f>
        <v/>
      </c>
      <c r="L2153" s="28" t="str">
        <f>IF(TRIM(D2153)="","",IFERROR(INDEX('Student Master'!L:L,MATCH(D2153,'Student Master'!B:B,0)),"Not Found"))</f>
        <v/>
      </c>
      <c r="M2153" s="28"/>
      <c r="N2153" s="28"/>
    </row>
    <row r="2154" spans="1:14" x14ac:dyDescent="0.35">
      <c r="A2154" s="28">
        <f t="shared" si="34"/>
        <v>2153</v>
      </c>
      <c r="B2154" s="30"/>
      <c r="C2154" s="28"/>
      <c r="D2154" s="28"/>
      <c r="E2154" s="28"/>
      <c r="F2154" s="28"/>
      <c r="G2154" s="28"/>
      <c r="H2154" s="28" t="str">
        <f>IF(TRIM(D2154)="","",IFERROR(INDEX('Student Master'!C:C,MATCH(D2154,'Student Master'!B:B,0)),"Not Found"))</f>
        <v/>
      </c>
      <c r="I2154" s="28" t="str">
        <f>IF(TRIM(D2154)="","",IFERROR(INDEX('Student Master'!D:D,MATCH(D2154,'Student Master'!B:B,0)),"Not Found"))</f>
        <v/>
      </c>
      <c r="J2154" s="28" t="str">
        <f>IF(TRIM(D2154)="","",IFERROR(INDEX('Student Master'!H:H,MATCH(D2154,'Student Master'!B:B,0)),"Not Found"))</f>
        <v/>
      </c>
      <c r="K2154" s="28" t="str">
        <f>IF(TRIM(D2154)="","",IFERROR(INDEX('Student Master'!N:N,MATCH(D2154,'Student Master'!B:B,0)),"Not Found"))</f>
        <v/>
      </c>
      <c r="L2154" s="28" t="str">
        <f>IF(TRIM(D2154)="","",IFERROR(INDEX('Student Master'!L:L,MATCH(D2154,'Student Master'!B:B,0)),"Not Found"))</f>
        <v/>
      </c>
      <c r="M2154" s="28"/>
      <c r="N2154" s="28"/>
    </row>
    <row r="2155" spans="1:14" x14ac:dyDescent="0.35">
      <c r="A2155" s="28">
        <f t="shared" si="34"/>
        <v>2154</v>
      </c>
      <c r="B2155" s="30"/>
      <c r="C2155" s="28"/>
      <c r="D2155" s="28"/>
      <c r="E2155" s="28"/>
      <c r="F2155" s="28"/>
      <c r="G2155" s="28"/>
      <c r="H2155" s="28" t="str">
        <f>IF(TRIM(D2155)="","",IFERROR(INDEX('Student Master'!C:C,MATCH(D2155,'Student Master'!B:B,0)),"Not Found"))</f>
        <v/>
      </c>
      <c r="I2155" s="28" t="str">
        <f>IF(TRIM(D2155)="","",IFERROR(INDEX('Student Master'!D:D,MATCH(D2155,'Student Master'!B:B,0)),"Not Found"))</f>
        <v/>
      </c>
      <c r="J2155" s="28" t="str">
        <f>IF(TRIM(D2155)="","",IFERROR(INDEX('Student Master'!H:H,MATCH(D2155,'Student Master'!B:B,0)),"Not Found"))</f>
        <v/>
      </c>
      <c r="K2155" s="28" t="str">
        <f>IF(TRIM(D2155)="","",IFERROR(INDEX('Student Master'!N:N,MATCH(D2155,'Student Master'!B:B,0)),"Not Found"))</f>
        <v/>
      </c>
      <c r="L2155" s="28" t="str">
        <f>IF(TRIM(D2155)="","",IFERROR(INDEX('Student Master'!L:L,MATCH(D2155,'Student Master'!B:B,0)),"Not Found"))</f>
        <v/>
      </c>
      <c r="M2155" s="28"/>
      <c r="N2155" s="28"/>
    </row>
    <row r="2156" spans="1:14" x14ac:dyDescent="0.35">
      <c r="A2156" s="28">
        <f t="shared" si="34"/>
        <v>2155</v>
      </c>
      <c r="B2156" s="30"/>
      <c r="C2156" s="28"/>
      <c r="D2156" s="28"/>
      <c r="E2156" s="28"/>
      <c r="F2156" s="28"/>
      <c r="G2156" s="28"/>
      <c r="H2156" s="28" t="str">
        <f>IF(TRIM(D2156)="","",IFERROR(INDEX('Student Master'!C:C,MATCH(D2156,'Student Master'!B:B,0)),"Not Found"))</f>
        <v/>
      </c>
      <c r="I2156" s="28" t="str">
        <f>IF(TRIM(D2156)="","",IFERROR(INDEX('Student Master'!D:D,MATCH(D2156,'Student Master'!B:B,0)),"Not Found"))</f>
        <v/>
      </c>
      <c r="J2156" s="28" t="str">
        <f>IF(TRIM(D2156)="","",IFERROR(INDEX('Student Master'!H:H,MATCH(D2156,'Student Master'!B:B,0)),"Not Found"))</f>
        <v/>
      </c>
      <c r="K2156" s="28" t="str">
        <f>IF(TRIM(D2156)="","",IFERROR(INDEX('Student Master'!N:N,MATCH(D2156,'Student Master'!B:B,0)),"Not Found"))</f>
        <v/>
      </c>
      <c r="L2156" s="28" t="str">
        <f>IF(TRIM(D2156)="","",IFERROR(INDEX('Student Master'!L:L,MATCH(D2156,'Student Master'!B:B,0)),"Not Found"))</f>
        <v/>
      </c>
      <c r="M2156" s="28"/>
      <c r="N2156" s="28"/>
    </row>
    <row r="2157" spans="1:14" x14ac:dyDescent="0.35">
      <c r="A2157" s="28">
        <f t="shared" si="34"/>
        <v>2156</v>
      </c>
      <c r="B2157" s="30"/>
      <c r="C2157" s="28"/>
      <c r="D2157" s="28"/>
      <c r="E2157" s="28"/>
      <c r="F2157" s="28"/>
      <c r="G2157" s="28"/>
      <c r="H2157" s="28" t="str">
        <f>IF(TRIM(D2157)="","",IFERROR(INDEX('Student Master'!C:C,MATCH(D2157,'Student Master'!B:B,0)),"Not Found"))</f>
        <v/>
      </c>
      <c r="I2157" s="28" t="str">
        <f>IF(TRIM(D2157)="","",IFERROR(INDEX('Student Master'!D:D,MATCH(D2157,'Student Master'!B:B,0)),"Not Found"))</f>
        <v/>
      </c>
      <c r="J2157" s="28" t="str">
        <f>IF(TRIM(D2157)="","",IFERROR(INDEX('Student Master'!H:H,MATCH(D2157,'Student Master'!B:B,0)),"Not Found"))</f>
        <v/>
      </c>
      <c r="K2157" s="28" t="str">
        <f>IF(TRIM(D2157)="","",IFERROR(INDEX('Student Master'!N:N,MATCH(D2157,'Student Master'!B:B,0)),"Not Found"))</f>
        <v/>
      </c>
      <c r="L2157" s="28" t="str">
        <f>IF(TRIM(D2157)="","",IFERROR(INDEX('Student Master'!L:L,MATCH(D2157,'Student Master'!B:B,0)),"Not Found"))</f>
        <v/>
      </c>
      <c r="M2157" s="28"/>
      <c r="N2157" s="28"/>
    </row>
    <row r="2158" spans="1:14" x14ac:dyDescent="0.35">
      <c r="A2158" s="28">
        <f t="shared" si="34"/>
        <v>2157</v>
      </c>
      <c r="B2158" s="30"/>
      <c r="C2158" s="28"/>
      <c r="D2158" s="28"/>
      <c r="E2158" s="28"/>
      <c r="F2158" s="28"/>
      <c r="G2158" s="28"/>
      <c r="H2158" s="28" t="str">
        <f>IF(TRIM(D2158)="","",IFERROR(INDEX('Student Master'!C:C,MATCH(D2158,'Student Master'!B:B,0)),"Not Found"))</f>
        <v/>
      </c>
      <c r="I2158" s="28" t="str">
        <f>IF(TRIM(D2158)="","",IFERROR(INDEX('Student Master'!D:D,MATCH(D2158,'Student Master'!B:B,0)),"Not Found"))</f>
        <v/>
      </c>
      <c r="J2158" s="28" t="str">
        <f>IF(TRIM(D2158)="","",IFERROR(INDEX('Student Master'!H:H,MATCH(D2158,'Student Master'!B:B,0)),"Not Found"))</f>
        <v/>
      </c>
      <c r="K2158" s="28" t="str">
        <f>IF(TRIM(D2158)="","",IFERROR(INDEX('Student Master'!N:N,MATCH(D2158,'Student Master'!B:B,0)),"Not Found"))</f>
        <v/>
      </c>
      <c r="L2158" s="28" t="str">
        <f>IF(TRIM(D2158)="","",IFERROR(INDEX('Student Master'!L:L,MATCH(D2158,'Student Master'!B:B,0)),"Not Found"))</f>
        <v/>
      </c>
      <c r="M2158" s="28"/>
      <c r="N2158" s="28"/>
    </row>
    <row r="2159" spans="1:14" x14ac:dyDescent="0.35">
      <c r="A2159" s="28">
        <f t="shared" si="34"/>
        <v>2158</v>
      </c>
      <c r="B2159" s="30"/>
      <c r="C2159" s="28"/>
      <c r="D2159" s="28"/>
      <c r="E2159" s="28"/>
      <c r="F2159" s="28"/>
      <c r="G2159" s="28"/>
      <c r="H2159" s="28" t="str">
        <f>IF(TRIM(D2159)="","",IFERROR(INDEX('Student Master'!C:C,MATCH(D2159,'Student Master'!B:B,0)),"Not Found"))</f>
        <v/>
      </c>
      <c r="I2159" s="28" t="str">
        <f>IF(TRIM(D2159)="","",IFERROR(INDEX('Student Master'!D:D,MATCH(D2159,'Student Master'!B:B,0)),"Not Found"))</f>
        <v/>
      </c>
      <c r="J2159" s="28" t="str">
        <f>IF(TRIM(D2159)="","",IFERROR(INDEX('Student Master'!H:H,MATCH(D2159,'Student Master'!B:B,0)),"Not Found"))</f>
        <v/>
      </c>
      <c r="K2159" s="28" t="str">
        <f>IF(TRIM(D2159)="","",IFERROR(INDEX('Student Master'!N:N,MATCH(D2159,'Student Master'!B:B,0)),"Not Found"))</f>
        <v/>
      </c>
      <c r="L2159" s="28" t="str">
        <f>IF(TRIM(D2159)="","",IFERROR(INDEX('Student Master'!L:L,MATCH(D2159,'Student Master'!B:B,0)),"Not Found"))</f>
        <v/>
      </c>
      <c r="M2159" s="28"/>
      <c r="N2159" s="28"/>
    </row>
    <row r="2160" spans="1:14" x14ac:dyDescent="0.35">
      <c r="A2160" s="28">
        <f t="shared" si="34"/>
        <v>2159</v>
      </c>
      <c r="B2160" s="30"/>
      <c r="C2160" s="28"/>
      <c r="D2160" s="28"/>
      <c r="E2160" s="28"/>
      <c r="F2160" s="28"/>
      <c r="G2160" s="28"/>
      <c r="H2160" s="28" t="str">
        <f>IF(TRIM(D2160)="","",IFERROR(INDEX('Student Master'!C:C,MATCH(D2160,'Student Master'!B:B,0)),"Not Found"))</f>
        <v/>
      </c>
      <c r="I2160" s="28" t="str">
        <f>IF(TRIM(D2160)="","",IFERROR(INDEX('Student Master'!D:D,MATCH(D2160,'Student Master'!B:B,0)),"Not Found"))</f>
        <v/>
      </c>
      <c r="J2160" s="28" t="str">
        <f>IF(TRIM(D2160)="","",IFERROR(INDEX('Student Master'!H:H,MATCH(D2160,'Student Master'!B:B,0)),"Not Found"))</f>
        <v/>
      </c>
      <c r="K2160" s="28" t="str">
        <f>IF(TRIM(D2160)="","",IFERROR(INDEX('Student Master'!N:N,MATCH(D2160,'Student Master'!B:B,0)),"Not Found"))</f>
        <v/>
      </c>
      <c r="L2160" s="28" t="str">
        <f>IF(TRIM(D2160)="","",IFERROR(INDEX('Student Master'!L:L,MATCH(D2160,'Student Master'!B:B,0)),"Not Found"))</f>
        <v/>
      </c>
      <c r="M2160" s="28"/>
      <c r="N2160" s="28"/>
    </row>
    <row r="2161" spans="1:14" x14ac:dyDescent="0.35">
      <c r="A2161" s="28">
        <f t="shared" si="34"/>
        <v>2160</v>
      </c>
      <c r="B2161" s="30"/>
      <c r="C2161" s="28"/>
      <c r="D2161" s="28"/>
      <c r="E2161" s="28"/>
      <c r="F2161" s="28"/>
      <c r="G2161" s="28"/>
      <c r="H2161" s="28" t="str">
        <f>IF(TRIM(D2161)="","",IFERROR(INDEX('Student Master'!C:C,MATCH(D2161,'Student Master'!B:B,0)),"Not Found"))</f>
        <v/>
      </c>
      <c r="I2161" s="28" t="str">
        <f>IF(TRIM(D2161)="","",IFERROR(INDEX('Student Master'!D:D,MATCH(D2161,'Student Master'!B:B,0)),"Not Found"))</f>
        <v/>
      </c>
      <c r="J2161" s="28" t="str">
        <f>IF(TRIM(D2161)="","",IFERROR(INDEX('Student Master'!H:H,MATCH(D2161,'Student Master'!B:B,0)),"Not Found"))</f>
        <v/>
      </c>
      <c r="K2161" s="28" t="str">
        <f>IF(TRIM(D2161)="","",IFERROR(INDEX('Student Master'!N:N,MATCH(D2161,'Student Master'!B:B,0)),"Not Found"))</f>
        <v/>
      </c>
      <c r="L2161" s="28" t="str">
        <f>IF(TRIM(D2161)="","",IFERROR(INDEX('Student Master'!L:L,MATCH(D2161,'Student Master'!B:B,0)),"Not Found"))</f>
        <v/>
      </c>
      <c r="M2161" s="28"/>
      <c r="N2161" s="28"/>
    </row>
    <row r="2162" spans="1:14" x14ac:dyDescent="0.35">
      <c r="A2162" s="28">
        <f t="shared" si="34"/>
        <v>2161</v>
      </c>
      <c r="B2162" s="30"/>
      <c r="C2162" s="28"/>
      <c r="D2162" s="28"/>
      <c r="E2162" s="28"/>
      <c r="F2162" s="28"/>
      <c r="G2162" s="28"/>
      <c r="H2162" s="28" t="str">
        <f>IF(TRIM(D2162)="","",IFERROR(INDEX('Student Master'!C:C,MATCH(D2162,'Student Master'!B:B,0)),"Not Found"))</f>
        <v/>
      </c>
      <c r="I2162" s="28" t="str">
        <f>IF(TRIM(D2162)="","",IFERROR(INDEX('Student Master'!D:D,MATCH(D2162,'Student Master'!B:B,0)),"Not Found"))</f>
        <v/>
      </c>
      <c r="J2162" s="28" t="str">
        <f>IF(TRIM(D2162)="","",IFERROR(INDEX('Student Master'!H:H,MATCH(D2162,'Student Master'!B:B,0)),"Not Found"))</f>
        <v/>
      </c>
      <c r="K2162" s="28" t="str">
        <f>IF(TRIM(D2162)="","",IFERROR(INDEX('Student Master'!N:N,MATCH(D2162,'Student Master'!B:B,0)),"Not Found"))</f>
        <v/>
      </c>
      <c r="L2162" s="28" t="str">
        <f>IF(TRIM(D2162)="","",IFERROR(INDEX('Student Master'!L:L,MATCH(D2162,'Student Master'!B:B,0)),"Not Found"))</f>
        <v/>
      </c>
      <c r="M2162" s="28"/>
      <c r="N2162" s="28"/>
    </row>
    <row r="2163" spans="1:14" x14ac:dyDescent="0.35">
      <c r="A2163" s="28">
        <f t="shared" si="34"/>
        <v>2162</v>
      </c>
      <c r="B2163" s="30"/>
      <c r="C2163" s="28"/>
      <c r="D2163" s="28"/>
      <c r="E2163" s="28"/>
      <c r="F2163" s="28"/>
      <c r="G2163" s="28"/>
      <c r="H2163" s="28" t="str">
        <f>IF(TRIM(D2163)="","",IFERROR(INDEX('Student Master'!C:C,MATCH(D2163,'Student Master'!B:B,0)),"Not Found"))</f>
        <v/>
      </c>
      <c r="I2163" s="28" t="str">
        <f>IF(TRIM(D2163)="","",IFERROR(INDEX('Student Master'!D:D,MATCH(D2163,'Student Master'!B:B,0)),"Not Found"))</f>
        <v/>
      </c>
      <c r="J2163" s="28" t="str">
        <f>IF(TRIM(D2163)="","",IFERROR(INDEX('Student Master'!H:H,MATCH(D2163,'Student Master'!B:B,0)),"Not Found"))</f>
        <v/>
      </c>
      <c r="K2163" s="28" t="str">
        <f>IF(TRIM(D2163)="","",IFERROR(INDEX('Student Master'!N:N,MATCH(D2163,'Student Master'!B:B,0)),"Not Found"))</f>
        <v/>
      </c>
      <c r="L2163" s="28" t="str">
        <f>IF(TRIM(D2163)="","",IFERROR(INDEX('Student Master'!L:L,MATCH(D2163,'Student Master'!B:B,0)),"Not Found"))</f>
        <v/>
      </c>
      <c r="M2163" s="28"/>
      <c r="N2163" s="28"/>
    </row>
    <row r="2164" spans="1:14" x14ac:dyDescent="0.35">
      <c r="A2164" s="28">
        <f t="shared" si="34"/>
        <v>2163</v>
      </c>
      <c r="B2164" s="30"/>
      <c r="C2164" s="28"/>
      <c r="D2164" s="28"/>
      <c r="E2164" s="28"/>
      <c r="F2164" s="28"/>
      <c r="G2164" s="28"/>
      <c r="H2164" s="28" t="str">
        <f>IF(TRIM(D2164)="","",IFERROR(INDEX('Student Master'!C:C,MATCH(D2164,'Student Master'!B:B,0)),"Not Found"))</f>
        <v/>
      </c>
      <c r="I2164" s="28" t="str">
        <f>IF(TRIM(D2164)="","",IFERROR(INDEX('Student Master'!D:D,MATCH(D2164,'Student Master'!B:B,0)),"Not Found"))</f>
        <v/>
      </c>
      <c r="J2164" s="28" t="str">
        <f>IF(TRIM(D2164)="","",IFERROR(INDEX('Student Master'!H:H,MATCH(D2164,'Student Master'!B:B,0)),"Not Found"))</f>
        <v/>
      </c>
      <c r="K2164" s="28" t="str">
        <f>IF(TRIM(D2164)="","",IFERROR(INDEX('Student Master'!N:N,MATCH(D2164,'Student Master'!B:B,0)),"Not Found"))</f>
        <v/>
      </c>
      <c r="L2164" s="28" t="str">
        <f>IF(TRIM(D2164)="","",IFERROR(INDEX('Student Master'!L:L,MATCH(D2164,'Student Master'!B:B,0)),"Not Found"))</f>
        <v/>
      </c>
      <c r="M2164" s="28"/>
      <c r="N2164" s="28"/>
    </row>
    <row r="2165" spans="1:14" x14ac:dyDescent="0.35">
      <c r="A2165" s="28">
        <f t="shared" si="34"/>
        <v>2164</v>
      </c>
      <c r="B2165" s="30"/>
      <c r="C2165" s="28"/>
      <c r="D2165" s="28"/>
      <c r="E2165" s="28"/>
      <c r="F2165" s="28"/>
      <c r="G2165" s="28"/>
      <c r="H2165" s="28" t="str">
        <f>IF(TRIM(D2165)="","",IFERROR(INDEX('Student Master'!C:C,MATCH(D2165,'Student Master'!B:B,0)),"Not Found"))</f>
        <v/>
      </c>
      <c r="I2165" s="28" t="str">
        <f>IF(TRIM(D2165)="","",IFERROR(INDEX('Student Master'!D:D,MATCH(D2165,'Student Master'!B:B,0)),"Not Found"))</f>
        <v/>
      </c>
      <c r="J2165" s="28" t="str">
        <f>IF(TRIM(D2165)="","",IFERROR(INDEX('Student Master'!H:H,MATCH(D2165,'Student Master'!B:B,0)),"Not Found"))</f>
        <v/>
      </c>
      <c r="K2165" s="28" t="str">
        <f>IF(TRIM(D2165)="","",IFERROR(INDEX('Student Master'!N:N,MATCH(D2165,'Student Master'!B:B,0)),"Not Found"))</f>
        <v/>
      </c>
      <c r="L2165" s="28" t="str">
        <f>IF(TRIM(D2165)="","",IFERROR(INDEX('Student Master'!L:L,MATCH(D2165,'Student Master'!B:B,0)),"Not Found"))</f>
        <v/>
      </c>
      <c r="M2165" s="28"/>
      <c r="N2165" s="28"/>
    </row>
    <row r="2166" spans="1:14" x14ac:dyDescent="0.35">
      <c r="A2166" s="28">
        <f t="shared" si="34"/>
        <v>2165</v>
      </c>
      <c r="B2166" s="30"/>
      <c r="C2166" s="28"/>
      <c r="D2166" s="28"/>
      <c r="E2166" s="28"/>
      <c r="F2166" s="28"/>
      <c r="G2166" s="28"/>
      <c r="H2166" s="28" t="str">
        <f>IF(TRIM(D2166)="","",IFERROR(INDEX('Student Master'!C:C,MATCH(D2166,'Student Master'!B:B,0)),"Not Found"))</f>
        <v/>
      </c>
      <c r="I2166" s="28" t="str">
        <f>IF(TRIM(D2166)="","",IFERROR(INDEX('Student Master'!D:D,MATCH(D2166,'Student Master'!B:B,0)),"Not Found"))</f>
        <v/>
      </c>
      <c r="J2166" s="28" t="str">
        <f>IF(TRIM(D2166)="","",IFERROR(INDEX('Student Master'!H:H,MATCH(D2166,'Student Master'!B:B,0)),"Not Found"))</f>
        <v/>
      </c>
      <c r="K2166" s="28" t="str">
        <f>IF(TRIM(D2166)="","",IFERROR(INDEX('Student Master'!N:N,MATCH(D2166,'Student Master'!B:B,0)),"Not Found"))</f>
        <v/>
      </c>
      <c r="L2166" s="28" t="str">
        <f>IF(TRIM(D2166)="","",IFERROR(INDEX('Student Master'!L:L,MATCH(D2166,'Student Master'!B:B,0)),"Not Found"))</f>
        <v/>
      </c>
      <c r="M2166" s="28"/>
      <c r="N2166" s="28"/>
    </row>
    <row r="2167" spans="1:14" x14ac:dyDescent="0.35">
      <c r="A2167" s="28">
        <f t="shared" si="34"/>
        <v>2166</v>
      </c>
      <c r="B2167" s="30"/>
      <c r="C2167" s="28"/>
      <c r="D2167" s="28"/>
      <c r="E2167" s="28"/>
      <c r="F2167" s="28"/>
      <c r="G2167" s="28"/>
      <c r="H2167" s="28" t="str">
        <f>IF(TRIM(D2167)="","",IFERROR(INDEX('Student Master'!C:C,MATCH(D2167,'Student Master'!B:B,0)),"Not Found"))</f>
        <v/>
      </c>
      <c r="I2167" s="28" t="str">
        <f>IF(TRIM(D2167)="","",IFERROR(INDEX('Student Master'!D:D,MATCH(D2167,'Student Master'!B:B,0)),"Not Found"))</f>
        <v/>
      </c>
      <c r="J2167" s="28" t="str">
        <f>IF(TRIM(D2167)="","",IFERROR(INDEX('Student Master'!H:H,MATCH(D2167,'Student Master'!B:B,0)),"Not Found"))</f>
        <v/>
      </c>
      <c r="K2167" s="28" t="str">
        <f>IF(TRIM(D2167)="","",IFERROR(INDEX('Student Master'!N:N,MATCH(D2167,'Student Master'!B:B,0)),"Not Found"))</f>
        <v/>
      </c>
      <c r="L2167" s="28" t="str">
        <f>IF(TRIM(D2167)="","",IFERROR(INDEX('Student Master'!L:L,MATCH(D2167,'Student Master'!B:B,0)),"Not Found"))</f>
        <v/>
      </c>
      <c r="M2167" s="28"/>
      <c r="N2167" s="28"/>
    </row>
    <row r="2168" spans="1:14" x14ac:dyDescent="0.35">
      <c r="A2168" s="28">
        <f t="shared" si="34"/>
        <v>2167</v>
      </c>
      <c r="B2168" s="30"/>
      <c r="C2168" s="28"/>
      <c r="D2168" s="28"/>
      <c r="E2168" s="28"/>
      <c r="F2168" s="28"/>
      <c r="G2168" s="28"/>
      <c r="H2168" s="28" t="str">
        <f>IF(TRIM(D2168)="","",IFERROR(INDEX('Student Master'!C:C,MATCH(D2168,'Student Master'!B:B,0)),"Not Found"))</f>
        <v/>
      </c>
      <c r="I2168" s="28" t="str">
        <f>IF(TRIM(D2168)="","",IFERROR(INDEX('Student Master'!D:D,MATCH(D2168,'Student Master'!B:B,0)),"Not Found"))</f>
        <v/>
      </c>
      <c r="J2168" s="28" t="str">
        <f>IF(TRIM(D2168)="","",IFERROR(INDEX('Student Master'!H:H,MATCH(D2168,'Student Master'!B:B,0)),"Not Found"))</f>
        <v/>
      </c>
      <c r="K2168" s="28" t="str">
        <f>IF(TRIM(D2168)="","",IFERROR(INDEX('Student Master'!N:N,MATCH(D2168,'Student Master'!B:B,0)),"Not Found"))</f>
        <v/>
      </c>
      <c r="L2168" s="28" t="str">
        <f>IF(TRIM(D2168)="","",IFERROR(INDEX('Student Master'!L:L,MATCH(D2168,'Student Master'!B:B,0)),"Not Found"))</f>
        <v/>
      </c>
      <c r="M2168" s="28"/>
      <c r="N2168" s="28"/>
    </row>
    <row r="2169" spans="1:14" x14ac:dyDescent="0.35">
      <c r="A2169" s="28">
        <f t="shared" si="34"/>
        <v>2168</v>
      </c>
      <c r="B2169" s="30"/>
      <c r="C2169" s="28"/>
      <c r="D2169" s="28"/>
      <c r="E2169" s="28"/>
      <c r="F2169" s="28"/>
      <c r="G2169" s="28"/>
      <c r="H2169" s="28" t="str">
        <f>IF(TRIM(D2169)="","",IFERROR(INDEX('Student Master'!C:C,MATCH(D2169,'Student Master'!B:B,0)),"Not Found"))</f>
        <v/>
      </c>
      <c r="I2169" s="28" t="str">
        <f>IF(TRIM(D2169)="","",IFERROR(INDEX('Student Master'!D:D,MATCH(D2169,'Student Master'!B:B,0)),"Not Found"))</f>
        <v/>
      </c>
      <c r="J2169" s="28" t="str">
        <f>IF(TRIM(D2169)="","",IFERROR(INDEX('Student Master'!H:H,MATCH(D2169,'Student Master'!B:B,0)),"Not Found"))</f>
        <v/>
      </c>
      <c r="K2169" s="28" t="str">
        <f>IF(TRIM(D2169)="","",IFERROR(INDEX('Student Master'!N:N,MATCH(D2169,'Student Master'!B:B,0)),"Not Found"))</f>
        <v/>
      </c>
      <c r="L2169" s="28" t="str">
        <f>IF(TRIM(D2169)="","",IFERROR(INDEX('Student Master'!L:L,MATCH(D2169,'Student Master'!B:B,0)),"Not Found"))</f>
        <v/>
      </c>
      <c r="M2169" s="28"/>
      <c r="N2169" s="28"/>
    </row>
    <row r="2170" spans="1:14" x14ac:dyDescent="0.35">
      <c r="A2170" s="28">
        <f t="shared" si="34"/>
        <v>2169</v>
      </c>
      <c r="B2170" s="30"/>
      <c r="C2170" s="28"/>
      <c r="D2170" s="28"/>
      <c r="E2170" s="28"/>
      <c r="F2170" s="28"/>
      <c r="G2170" s="28"/>
      <c r="H2170" s="28" t="str">
        <f>IF(TRIM(D2170)="","",IFERROR(INDEX('Student Master'!C:C,MATCH(D2170,'Student Master'!B:B,0)),"Not Found"))</f>
        <v/>
      </c>
      <c r="I2170" s="28" t="str">
        <f>IF(TRIM(D2170)="","",IFERROR(INDEX('Student Master'!D:D,MATCH(D2170,'Student Master'!B:B,0)),"Not Found"))</f>
        <v/>
      </c>
      <c r="J2170" s="28" t="str">
        <f>IF(TRIM(D2170)="","",IFERROR(INDEX('Student Master'!H:H,MATCH(D2170,'Student Master'!B:B,0)),"Not Found"))</f>
        <v/>
      </c>
      <c r="K2170" s="28" t="str">
        <f>IF(TRIM(D2170)="","",IFERROR(INDEX('Student Master'!N:N,MATCH(D2170,'Student Master'!B:B,0)),"Not Found"))</f>
        <v/>
      </c>
      <c r="L2170" s="28" t="str">
        <f>IF(TRIM(D2170)="","",IFERROR(INDEX('Student Master'!L:L,MATCH(D2170,'Student Master'!B:B,0)),"Not Found"))</f>
        <v/>
      </c>
      <c r="M2170" s="28"/>
      <c r="N2170" s="28"/>
    </row>
    <row r="2171" spans="1:14" x14ac:dyDescent="0.35">
      <c r="A2171" s="28">
        <f t="shared" si="34"/>
        <v>2170</v>
      </c>
      <c r="B2171" s="30"/>
      <c r="C2171" s="28"/>
      <c r="D2171" s="28"/>
      <c r="E2171" s="28"/>
      <c r="F2171" s="28"/>
      <c r="G2171" s="28"/>
      <c r="H2171" s="28" t="str">
        <f>IF(TRIM(D2171)="","",IFERROR(INDEX('Student Master'!C:C,MATCH(D2171,'Student Master'!B:B,0)),"Not Found"))</f>
        <v/>
      </c>
      <c r="I2171" s="28" t="str">
        <f>IF(TRIM(D2171)="","",IFERROR(INDEX('Student Master'!D:D,MATCH(D2171,'Student Master'!B:B,0)),"Not Found"))</f>
        <v/>
      </c>
      <c r="J2171" s="28" t="str">
        <f>IF(TRIM(D2171)="","",IFERROR(INDEX('Student Master'!H:H,MATCH(D2171,'Student Master'!B:B,0)),"Not Found"))</f>
        <v/>
      </c>
      <c r="K2171" s="28" t="str">
        <f>IF(TRIM(D2171)="","",IFERROR(INDEX('Student Master'!N:N,MATCH(D2171,'Student Master'!B:B,0)),"Not Found"))</f>
        <v/>
      </c>
      <c r="L2171" s="28" t="str">
        <f>IF(TRIM(D2171)="","",IFERROR(INDEX('Student Master'!L:L,MATCH(D2171,'Student Master'!B:B,0)),"Not Found"))</f>
        <v/>
      </c>
      <c r="M2171" s="28"/>
      <c r="N2171" s="28"/>
    </row>
    <row r="2172" spans="1:14" x14ac:dyDescent="0.35">
      <c r="A2172" s="28">
        <f t="shared" si="34"/>
        <v>2171</v>
      </c>
      <c r="B2172" s="30"/>
      <c r="C2172" s="28"/>
      <c r="D2172" s="28"/>
      <c r="E2172" s="28"/>
      <c r="F2172" s="28"/>
      <c r="G2172" s="28"/>
      <c r="H2172" s="28" t="str">
        <f>IF(TRIM(D2172)="","",IFERROR(INDEX('Student Master'!C:C,MATCH(D2172,'Student Master'!B:B,0)),"Not Found"))</f>
        <v/>
      </c>
      <c r="I2172" s="28" t="str">
        <f>IF(TRIM(D2172)="","",IFERROR(INDEX('Student Master'!D:D,MATCH(D2172,'Student Master'!B:B,0)),"Not Found"))</f>
        <v/>
      </c>
      <c r="J2172" s="28" t="str">
        <f>IF(TRIM(D2172)="","",IFERROR(INDEX('Student Master'!H:H,MATCH(D2172,'Student Master'!B:B,0)),"Not Found"))</f>
        <v/>
      </c>
      <c r="K2172" s="28" t="str">
        <f>IF(TRIM(D2172)="","",IFERROR(INDEX('Student Master'!N:N,MATCH(D2172,'Student Master'!B:B,0)),"Not Found"))</f>
        <v/>
      </c>
      <c r="L2172" s="28" t="str">
        <f>IF(TRIM(D2172)="","",IFERROR(INDEX('Student Master'!L:L,MATCH(D2172,'Student Master'!B:B,0)),"Not Found"))</f>
        <v/>
      </c>
      <c r="M2172" s="28"/>
      <c r="N2172" s="28"/>
    </row>
    <row r="2173" spans="1:14" x14ac:dyDescent="0.35">
      <c r="A2173" s="28">
        <f t="shared" si="34"/>
        <v>2172</v>
      </c>
      <c r="B2173" s="30"/>
      <c r="C2173" s="28"/>
      <c r="D2173" s="28"/>
      <c r="E2173" s="28"/>
      <c r="F2173" s="28"/>
      <c r="G2173" s="28"/>
      <c r="H2173" s="28" t="str">
        <f>IF(TRIM(D2173)="","",IFERROR(INDEX('Student Master'!C:C,MATCH(D2173,'Student Master'!B:B,0)),"Not Found"))</f>
        <v/>
      </c>
      <c r="I2173" s="28" t="str">
        <f>IF(TRIM(D2173)="","",IFERROR(INDEX('Student Master'!D:D,MATCH(D2173,'Student Master'!B:B,0)),"Not Found"))</f>
        <v/>
      </c>
      <c r="J2173" s="28" t="str">
        <f>IF(TRIM(D2173)="","",IFERROR(INDEX('Student Master'!H:H,MATCH(D2173,'Student Master'!B:B,0)),"Not Found"))</f>
        <v/>
      </c>
      <c r="K2173" s="28" t="str">
        <f>IF(TRIM(D2173)="","",IFERROR(INDEX('Student Master'!N:N,MATCH(D2173,'Student Master'!B:B,0)),"Not Found"))</f>
        <v/>
      </c>
      <c r="L2173" s="28" t="str">
        <f>IF(TRIM(D2173)="","",IFERROR(INDEX('Student Master'!L:L,MATCH(D2173,'Student Master'!B:B,0)),"Not Found"))</f>
        <v/>
      </c>
      <c r="M2173" s="28"/>
      <c r="N2173" s="28"/>
    </row>
    <row r="2174" spans="1:14" x14ac:dyDescent="0.35">
      <c r="A2174" s="28">
        <f t="shared" si="34"/>
        <v>2173</v>
      </c>
      <c r="B2174" s="30"/>
      <c r="C2174" s="28"/>
      <c r="D2174" s="28"/>
      <c r="E2174" s="28"/>
      <c r="F2174" s="28"/>
      <c r="G2174" s="28"/>
      <c r="H2174" s="28" t="str">
        <f>IF(TRIM(D2174)="","",IFERROR(INDEX('Student Master'!C:C,MATCH(D2174,'Student Master'!B:B,0)),"Not Found"))</f>
        <v/>
      </c>
      <c r="I2174" s="28" t="str">
        <f>IF(TRIM(D2174)="","",IFERROR(INDEX('Student Master'!D:D,MATCH(D2174,'Student Master'!B:B,0)),"Not Found"))</f>
        <v/>
      </c>
      <c r="J2174" s="28" t="str">
        <f>IF(TRIM(D2174)="","",IFERROR(INDEX('Student Master'!H:H,MATCH(D2174,'Student Master'!B:B,0)),"Not Found"))</f>
        <v/>
      </c>
      <c r="K2174" s="28" t="str">
        <f>IF(TRIM(D2174)="","",IFERROR(INDEX('Student Master'!N:N,MATCH(D2174,'Student Master'!B:B,0)),"Not Found"))</f>
        <v/>
      </c>
      <c r="L2174" s="28" t="str">
        <f>IF(TRIM(D2174)="","",IFERROR(INDEX('Student Master'!L:L,MATCH(D2174,'Student Master'!B:B,0)),"Not Found"))</f>
        <v/>
      </c>
      <c r="M2174" s="28"/>
      <c r="N2174" s="28"/>
    </row>
    <row r="2175" spans="1:14" x14ac:dyDescent="0.35">
      <c r="A2175" s="28">
        <f t="shared" si="34"/>
        <v>2174</v>
      </c>
      <c r="B2175" s="30"/>
      <c r="C2175" s="28"/>
      <c r="D2175" s="28"/>
      <c r="E2175" s="28"/>
      <c r="F2175" s="28"/>
      <c r="G2175" s="28"/>
      <c r="H2175" s="28" t="str">
        <f>IF(TRIM(D2175)="","",IFERROR(INDEX('Student Master'!C:C,MATCH(D2175,'Student Master'!B:B,0)),"Not Found"))</f>
        <v/>
      </c>
      <c r="I2175" s="28" t="str">
        <f>IF(TRIM(D2175)="","",IFERROR(INDEX('Student Master'!D:D,MATCH(D2175,'Student Master'!B:B,0)),"Not Found"))</f>
        <v/>
      </c>
      <c r="J2175" s="28" t="str">
        <f>IF(TRIM(D2175)="","",IFERROR(INDEX('Student Master'!H:H,MATCH(D2175,'Student Master'!B:B,0)),"Not Found"))</f>
        <v/>
      </c>
      <c r="K2175" s="28" t="str">
        <f>IF(TRIM(D2175)="","",IFERROR(INDEX('Student Master'!N:N,MATCH(D2175,'Student Master'!B:B,0)),"Not Found"))</f>
        <v/>
      </c>
      <c r="L2175" s="28" t="str">
        <f>IF(TRIM(D2175)="","",IFERROR(INDEX('Student Master'!L:L,MATCH(D2175,'Student Master'!B:B,0)),"Not Found"))</f>
        <v/>
      </c>
      <c r="M2175" s="28"/>
      <c r="N2175" s="28"/>
    </row>
    <row r="2176" spans="1:14" x14ac:dyDescent="0.35">
      <c r="A2176" s="28">
        <f t="shared" si="34"/>
        <v>2175</v>
      </c>
      <c r="B2176" s="30"/>
      <c r="C2176" s="28"/>
      <c r="D2176" s="28"/>
      <c r="E2176" s="28"/>
      <c r="F2176" s="28"/>
      <c r="G2176" s="28"/>
      <c r="H2176" s="28" t="str">
        <f>IF(TRIM(D2176)="","",IFERROR(INDEX('Student Master'!C:C,MATCH(D2176,'Student Master'!B:B,0)),"Not Found"))</f>
        <v/>
      </c>
      <c r="I2176" s="28" t="str">
        <f>IF(TRIM(D2176)="","",IFERROR(INDEX('Student Master'!D:D,MATCH(D2176,'Student Master'!B:B,0)),"Not Found"))</f>
        <v/>
      </c>
      <c r="J2176" s="28" t="str">
        <f>IF(TRIM(D2176)="","",IFERROR(INDEX('Student Master'!H:H,MATCH(D2176,'Student Master'!B:B,0)),"Not Found"))</f>
        <v/>
      </c>
      <c r="K2176" s="28" t="str">
        <f>IF(TRIM(D2176)="","",IFERROR(INDEX('Student Master'!N:N,MATCH(D2176,'Student Master'!B:B,0)),"Not Found"))</f>
        <v/>
      </c>
      <c r="L2176" s="28" t="str">
        <f>IF(TRIM(D2176)="","",IFERROR(INDEX('Student Master'!L:L,MATCH(D2176,'Student Master'!B:B,0)),"Not Found"))</f>
        <v/>
      </c>
      <c r="M2176" s="28"/>
      <c r="N2176" s="28"/>
    </row>
    <row r="2177" spans="1:14" x14ac:dyDescent="0.35">
      <c r="A2177" s="28">
        <f t="shared" si="34"/>
        <v>2176</v>
      </c>
      <c r="B2177" s="30"/>
      <c r="C2177" s="28"/>
      <c r="D2177" s="28"/>
      <c r="E2177" s="28"/>
      <c r="F2177" s="28"/>
      <c r="G2177" s="28"/>
      <c r="H2177" s="28" t="str">
        <f>IF(TRIM(D2177)="","",IFERROR(INDEX('Student Master'!C:C,MATCH(D2177,'Student Master'!B:B,0)),"Not Found"))</f>
        <v/>
      </c>
      <c r="I2177" s="28" t="str">
        <f>IF(TRIM(D2177)="","",IFERROR(INDEX('Student Master'!D:D,MATCH(D2177,'Student Master'!B:B,0)),"Not Found"))</f>
        <v/>
      </c>
      <c r="J2177" s="28" t="str">
        <f>IF(TRIM(D2177)="","",IFERROR(INDEX('Student Master'!H:H,MATCH(D2177,'Student Master'!B:B,0)),"Not Found"))</f>
        <v/>
      </c>
      <c r="K2177" s="28" t="str">
        <f>IF(TRIM(D2177)="","",IFERROR(INDEX('Student Master'!N:N,MATCH(D2177,'Student Master'!B:B,0)),"Not Found"))</f>
        <v/>
      </c>
      <c r="L2177" s="28" t="str">
        <f>IF(TRIM(D2177)="","",IFERROR(INDEX('Student Master'!L:L,MATCH(D2177,'Student Master'!B:B,0)),"Not Found"))</f>
        <v/>
      </c>
      <c r="M2177" s="28"/>
      <c r="N2177" s="28"/>
    </row>
    <row r="2178" spans="1:14" x14ac:dyDescent="0.35">
      <c r="A2178" s="28">
        <f t="shared" si="34"/>
        <v>2177</v>
      </c>
      <c r="B2178" s="30"/>
      <c r="C2178" s="28"/>
      <c r="D2178" s="28"/>
      <c r="E2178" s="28"/>
      <c r="F2178" s="28"/>
      <c r="G2178" s="28"/>
      <c r="H2178" s="28" t="str">
        <f>IF(TRIM(D2178)="","",IFERROR(INDEX('Student Master'!C:C,MATCH(D2178,'Student Master'!B:B,0)),"Not Found"))</f>
        <v/>
      </c>
      <c r="I2178" s="28" t="str">
        <f>IF(TRIM(D2178)="","",IFERROR(INDEX('Student Master'!D:D,MATCH(D2178,'Student Master'!B:B,0)),"Not Found"))</f>
        <v/>
      </c>
      <c r="J2178" s="28" t="str">
        <f>IF(TRIM(D2178)="","",IFERROR(INDEX('Student Master'!H:H,MATCH(D2178,'Student Master'!B:B,0)),"Not Found"))</f>
        <v/>
      </c>
      <c r="K2178" s="28" t="str">
        <f>IF(TRIM(D2178)="","",IFERROR(INDEX('Student Master'!N:N,MATCH(D2178,'Student Master'!B:B,0)),"Not Found"))</f>
        <v/>
      </c>
      <c r="L2178" s="28" t="str">
        <f>IF(TRIM(D2178)="","",IFERROR(INDEX('Student Master'!L:L,MATCH(D2178,'Student Master'!B:B,0)),"Not Found"))</f>
        <v/>
      </c>
      <c r="M2178" s="28"/>
      <c r="N2178" s="28"/>
    </row>
    <row r="2179" spans="1:14" x14ac:dyDescent="0.35">
      <c r="A2179" s="28">
        <f t="shared" si="34"/>
        <v>2178</v>
      </c>
      <c r="B2179" s="30"/>
      <c r="C2179" s="28"/>
      <c r="D2179" s="28"/>
      <c r="E2179" s="28"/>
      <c r="F2179" s="28"/>
      <c r="G2179" s="28"/>
      <c r="H2179" s="28" t="str">
        <f>IF(TRIM(D2179)="","",IFERROR(INDEX('Student Master'!C:C,MATCH(D2179,'Student Master'!B:B,0)),"Not Found"))</f>
        <v/>
      </c>
      <c r="I2179" s="28" t="str">
        <f>IF(TRIM(D2179)="","",IFERROR(INDEX('Student Master'!D:D,MATCH(D2179,'Student Master'!B:B,0)),"Not Found"))</f>
        <v/>
      </c>
      <c r="J2179" s="28" t="str">
        <f>IF(TRIM(D2179)="","",IFERROR(INDEX('Student Master'!H:H,MATCH(D2179,'Student Master'!B:B,0)),"Not Found"))</f>
        <v/>
      </c>
      <c r="K2179" s="28" t="str">
        <f>IF(TRIM(D2179)="","",IFERROR(INDEX('Student Master'!N:N,MATCH(D2179,'Student Master'!B:B,0)),"Not Found"))</f>
        <v/>
      </c>
      <c r="L2179" s="28" t="str">
        <f>IF(TRIM(D2179)="","",IFERROR(INDEX('Student Master'!L:L,MATCH(D2179,'Student Master'!B:B,0)),"Not Found"))</f>
        <v/>
      </c>
      <c r="M2179" s="28"/>
      <c r="N2179" s="28"/>
    </row>
    <row r="2180" spans="1:14" x14ac:dyDescent="0.35">
      <c r="A2180" s="28">
        <f t="shared" si="34"/>
        <v>2179</v>
      </c>
      <c r="B2180" s="30"/>
      <c r="C2180" s="28"/>
      <c r="D2180" s="28"/>
      <c r="E2180" s="28"/>
      <c r="F2180" s="28"/>
      <c r="G2180" s="28"/>
      <c r="H2180" s="28" t="str">
        <f>IF(TRIM(D2180)="","",IFERROR(INDEX('Student Master'!C:C,MATCH(D2180,'Student Master'!B:B,0)),"Not Found"))</f>
        <v/>
      </c>
      <c r="I2180" s="28" t="str">
        <f>IF(TRIM(D2180)="","",IFERROR(INDEX('Student Master'!D:D,MATCH(D2180,'Student Master'!B:B,0)),"Not Found"))</f>
        <v/>
      </c>
      <c r="J2180" s="28" t="str">
        <f>IF(TRIM(D2180)="","",IFERROR(INDEX('Student Master'!H:H,MATCH(D2180,'Student Master'!B:B,0)),"Not Found"))</f>
        <v/>
      </c>
      <c r="K2180" s="28" t="str">
        <f>IF(TRIM(D2180)="","",IFERROR(INDEX('Student Master'!N:N,MATCH(D2180,'Student Master'!B:B,0)),"Not Found"))</f>
        <v/>
      </c>
      <c r="L2180" s="28" t="str">
        <f>IF(TRIM(D2180)="","",IFERROR(INDEX('Student Master'!L:L,MATCH(D2180,'Student Master'!B:B,0)),"Not Found"))</f>
        <v/>
      </c>
      <c r="M2180" s="28"/>
      <c r="N2180" s="28"/>
    </row>
    <row r="2181" spans="1:14" x14ac:dyDescent="0.35">
      <c r="A2181" s="28">
        <f t="shared" si="34"/>
        <v>2180</v>
      </c>
      <c r="B2181" s="30"/>
      <c r="C2181" s="28"/>
      <c r="D2181" s="28"/>
      <c r="E2181" s="28"/>
      <c r="F2181" s="28"/>
      <c r="G2181" s="28"/>
      <c r="H2181" s="28" t="str">
        <f>IF(TRIM(D2181)="","",IFERROR(INDEX('Student Master'!C:C,MATCH(D2181,'Student Master'!B:B,0)),"Not Found"))</f>
        <v/>
      </c>
      <c r="I2181" s="28" t="str">
        <f>IF(TRIM(D2181)="","",IFERROR(INDEX('Student Master'!D:D,MATCH(D2181,'Student Master'!B:B,0)),"Not Found"))</f>
        <v/>
      </c>
      <c r="J2181" s="28" t="str">
        <f>IF(TRIM(D2181)="","",IFERROR(INDEX('Student Master'!H:H,MATCH(D2181,'Student Master'!B:B,0)),"Not Found"))</f>
        <v/>
      </c>
      <c r="K2181" s="28" t="str">
        <f>IF(TRIM(D2181)="","",IFERROR(INDEX('Student Master'!N:N,MATCH(D2181,'Student Master'!B:B,0)),"Not Found"))</f>
        <v/>
      </c>
      <c r="L2181" s="28" t="str">
        <f>IF(TRIM(D2181)="","",IFERROR(INDEX('Student Master'!L:L,MATCH(D2181,'Student Master'!B:B,0)),"Not Found"))</f>
        <v/>
      </c>
      <c r="M2181" s="28"/>
      <c r="N2181" s="28"/>
    </row>
    <row r="2182" spans="1:14" x14ac:dyDescent="0.35">
      <c r="A2182" s="28">
        <f t="shared" si="34"/>
        <v>2181</v>
      </c>
      <c r="B2182" s="30"/>
      <c r="C2182" s="28"/>
      <c r="D2182" s="28"/>
      <c r="E2182" s="28"/>
      <c r="F2182" s="28"/>
      <c r="G2182" s="28"/>
      <c r="H2182" s="28" t="str">
        <f>IF(TRIM(D2182)="","",IFERROR(INDEX('Student Master'!C:C,MATCH(D2182,'Student Master'!B:B,0)),"Not Found"))</f>
        <v/>
      </c>
      <c r="I2182" s="28" t="str">
        <f>IF(TRIM(D2182)="","",IFERROR(INDEX('Student Master'!D:D,MATCH(D2182,'Student Master'!B:B,0)),"Not Found"))</f>
        <v/>
      </c>
      <c r="J2182" s="28" t="str">
        <f>IF(TRIM(D2182)="","",IFERROR(INDEX('Student Master'!H:H,MATCH(D2182,'Student Master'!B:B,0)),"Not Found"))</f>
        <v/>
      </c>
      <c r="K2182" s="28" t="str">
        <f>IF(TRIM(D2182)="","",IFERROR(INDEX('Student Master'!N:N,MATCH(D2182,'Student Master'!B:B,0)),"Not Found"))</f>
        <v/>
      </c>
      <c r="L2182" s="28" t="str">
        <f>IF(TRIM(D2182)="","",IFERROR(INDEX('Student Master'!L:L,MATCH(D2182,'Student Master'!B:B,0)),"Not Found"))</f>
        <v/>
      </c>
      <c r="M2182" s="28"/>
      <c r="N2182" s="28"/>
    </row>
    <row r="2183" spans="1:14" x14ac:dyDescent="0.35">
      <c r="A2183" s="28">
        <f t="shared" si="34"/>
        <v>2182</v>
      </c>
      <c r="B2183" s="30"/>
      <c r="C2183" s="28"/>
      <c r="D2183" s="28"/>
      <c r="E2183" s="28"/>
      <c r="F2183" s="28"/>
      <c r="G2183" s="28"/>
      <c r="H2183" s="28" t="str">
        <f>IF(TRIM(D2183)="","",IFERROR(INDEX('Student Master'!C:C,MATCH(D2183,'Student Master'!B:B,0)),"Not Found"))</f>
        <v/>
      </c>
      <c r="I2183" s="28" t="str">
        <f>IF(TRIM(D2183)="","",IFERROR(INDEX('Student Master'!D:D,MATCH(D2183,'Student Master'!B:B,0)),"Not Found"))</f>
        <v/>
      </c>
      <c r="J2183" s="28" t="str">
        <f>IF(TRIM(D2183)="","",IFERROR(INDEX('Student Master'!H:H,MATCH(D2183,'Student Master'!B:B,0)),"Not Found"))</f>
        <v/>
      </c>
      <c r="K2183" s="28" t="str">
        <f>IF(TRIM(D2183)="","",IFERROR(INDEX('Student Master'!N:N,MATCH(D2183,'Student Master'!B:B,0)),"Not Found"))</f>
        <v/>
      </c>
      <c r="L2183" s="28" t="str">
        <f>IF(TRIM(D2183)="","",IFERROR(INDEX('Student Master'!L:L,MATCH(D2183,'Student Master'!B:B,0)),"Not Found"))</f>
        <v/>
      </c>
      <c r="M2183" s="28"/>
      <c r="N2183" s="28"/>
    </row>
    <row r="2184" spans="1:14" x14ac:dyDescent="0.35">
      <c r="A2184" s="28">
        <f t="shared" si="34"/>
        <v>2183</v>
      </c>
      <c r="B2184" s="30"/>
      <c r="C2184" s="28"/>
      <c r="D2184" s="28"/>
      <c r="E2184" s="28"/>
      <c r="F2184" s="28"/>
      <c r="G2184" s="28"/>
      <c r="H2184" s="28" t="str">
        <f>IF(TRIM(D2184)="","",IFERROR(INDEX('Student Master'!C:C,MATCH(D2184,'Student Master'!B:B,0)),"Not Found"))</f>
        <v/>
      </c>
      <c r="I2184" s="28" t="str">
        <f>IF(TRIM(D2184)="","",IFERROR(INDEX('Student Master'!D:D,MATCH(D2184,'Student Master'!B:B,0)),"Not Found"))</f>
        <v/>
      </c>
      <c r="J2184" s="28" t="str">
        <f>IF(TRIM(D2184)="","",IFERROR(INDEX('Student Master'!H:H,MATCH(D2184,'Student Master'!B:B,0)),"Not Found"))</f>
        <v/>
      </c>
      <c r="K2184" s="28" t="str">
        <f>IF(TRIM(D2184)="","",IFERROR(INDEX('Student Master'!N:N,MATCH(D2184,'Student Master'!B:B,0)),"Not Found"))</f>
        <v/>
      </c>
      <c r="L2184" s="28" t="str">
        <f>IF(TRIM(D2184)="","",IFERROR(INDEX('Student Master'!L:L,MATCH(D2184,'Student Master'!B:B,0)),"Not Found"))</f>
        <v/>
      </c>
      <c r="M2184" s="28"/>
      <c r="N2184" s="28"/>
    </row>
    <row r="2185" spans="1:14" x14ac:dyDescent="0.35">
      <c r="A2185" s="28">
        <f t="shared" si="34"/>
        <v>2184</v>
      </c>
      <c r="B2185" s="30"/>
      <c r="C2185" s="28"/>
      <c r="D2185" s="28"/>
      <c r="E2185" s="28"/>
      <c r="F2185" s="28"/>
      <c r="G2185" s="28"/>
      <c r="H2185" s="28" t="str">
        <f>IF(TRIM(D2185)="","",IFERROR(INDEX('Student Master'!C:C,MATCH(D2185,'Student Master'!B:B,0)),"Not Found"))</f>
        <v/>
      </c>
      <c r="I2185" s="28" t="str">
        <f>IF(TRIM(D2185)="","",IFERROR(INDEX('Student Master'!D:D,MATCH(D2185,'Student Master'!B:B,0)),"Not Found"))</f>
        <v/>
      </c>
      <c r="J2185" s="28" t="str">
        <f>IF(TRIM(D2185)="","",IFERROR(INDEX('Student Master'!H:H,MATCH(D2185,'Student Master'!B:B,0)),"Not Found"))</f>
        <v/>
      </c>
      <c r="K2185" s="28" t="str">
        <f>IF(TRIM(D2185)="","",IFERROR(INDEX('Student Master'!N:N,MATCH(D2185,'Student Master'!B:B,0)),"Not Found"))</f>
        <v/>
      </c>
      <c r="L2185" s="28" t="str">
        <f>IF(TRIM(D2185)="","",IFERROR(INDEX('Student Master'!L:L,MATCH(D2185,'Student Master'!B:B,0)),"Not Found"))</f>
        <v/>
      </c>
      <c r="M2185" s="28"/>
      <c r="N2185" s="28"/>
    </row>
    <row r="2186" spans="1:14" x14ac:dyDescent="0.35">
      <c r="A2186" s="28">
        <f t="shared" si="34"/>
        <v>2185</v>
      </c>
      <c r="B2186" s="30"/>
      <c r="C2186" s="28"/>
      <c r="D2186" s="28"/>
      <c r="E2186" s="28"/>
      <c r="F2186" s="28"/>
      <c r="G2186" s="28"/>
      <c r="H2186" s="28" t="str">
        <f>IF(TRIM(D2186)="","",IFERROR(INDEX('Student Master'!C:C,MATCH(D2186,'Student Master'!B:B,0)),"Not Found"))</f>
        <v/>
      </c>
      <c r="I2186" s="28" t="str">
        <f>IF(TRIM(D2186)="","",IFERROR(INDEX('Student Master'!D:D,MATCH(D2186,'Student Master'!B:B,0)),"Not Found"))</f>
        <v/>
      </c>
      <c r="J2186" s="28" t="str">
        <f>IF(TRIM(D2186)="","",IFERROR(INDEX('Student Master'!H:H,MATCH(D2186,'Student Master'!B:B,0)),"Not Found"))</f>
        <v/>
      </c>
      <c r="K2186" s="28" t="str">
        <f>IF(TRIM(D2186)="","",IFERROR(INDEX('Student Master'!N:N,MATCH(D2186,'Student Master'!B:B,0)),"Not Found"))</f>
        <v/>
      </c>
      <c r="L2186" s="28" t="str">
        <f>IF(TRIM(D2186)="","",IFERROR(INDEX('Student Master'!L:L,MATCH(D2186,'Student Master'!B:B,0)),"Not Found"))</f>
        <v/>
      </c>
      <c r="M2186" s="28"/>
      <c r="N2186" s="28"/>
    </row>
    <row r="2187" spans="1:14" x14ac:dyDescent="0.35">
      <c r="A2187" s="28">
        <f t="shared" si="34"/>
        <v>2186</v>
      </c>
      <c r="B2187" s="30"/>
      <c r="C2187" s="28"/>
      <c r="D2187" s="28"/>
      <c r="E2187" s="28"/>
      <c r="F2187" s="28"/>
      <c r="G2187" s="28"/>
      <c r="H2187" s="28" t="str">
        <f>IF(TRIM(D2187)="","",IFERROR(INDEX('Student Master'!C:C,MATCH(D2187,'Student Master'!B:B,0)),"Not Found"))</f>
        <v/>
      </c>
      <c r="I2187" s="28" t="str">
        <f>IF(TRIM(D2187)="","",IFERROR(INDEX('Student Master'!D:D,MATCH(D2187,'Student Master'!B:B,0)),"Not Found"))</f>
        <v/>
      </c>
      <c r="J2187" s="28" t="str">
        <f>IF(TRIM(D2187)="","",IFERROR(INDEX('Student Master'!H:H,MATCH(D2187,'Student Master'!B:B,0)),"Not Found"))</f>
        <v/>
      </c>
      <c r="K2187" s="28" t="str">
        <f>IF(TRIM(D2187)="","",IFERROR(INDEX('Student Master'!N:N,MATCH(D2187,'Student Master'!B:B,0)),"Not Found"))</f>
        <v/>
      </c>
      <c r="L2187" s="28" t="str">
        <f>IF(TRIM(D2187)="","",IFERROR(INDEX('Student Master'!L:L,MATCH(D2187,'Student Master'!B:B,0)),"Not Found"))</f>
        <v/>
      </c>
      <c r="M2187" s="28"/>
      <c r="N2187" s="28"/>
    </row>
    <row r="2188" spans="1:14" x14ac:dyDescent="0.35">
      <c r="A2188" s="28">
        <f t="shared" si="34"/>
        <v>2187</v>
      </c>
      <c r="B2188" s="30"/>
      <c r="C2188" s="28"/>
      <c r="D2188" s="28"/>
      <c r="E2188" s="28"/>
      <c r="F2188" s="28"/>
      <c r="G2188" s="28"/>
      <c r="H2188" s="28" t="str">
        <f>IF(TRIM(D2188)="","",IFERROR(INDEX('Student Master'!C:C,MATCH(D2188,'Student Master'!B:B,0)),"Not Found"))</f>
        <v/>
      </c>
      <c r="I2188" s="28" t="str">
        <f>IF(TRIM(D2188)="","",IFERROR(INDEX('Student Master'!D:D,MATCH(D2188,'Student Master'!B:B,0)),"Not Found"))</f>
        <v/>
      </c>
      <c r="J2188" s="28" t="str">
        <f>IF(TRIM(D2188)="","",IFERROR(INDEX('Student Master'!H:H,MATCH(D2188,'Student Master'!B:B,0)),"Not Found"))</f>
        <v/>
      </c>
      <c r="K2188" s="28" t="str">
        <f>IF(TRIM(D2188)="","",IFERROR(INDEX('Student Master'!N:N,MATCH(D2188,'Student Master'!B:B,0)),"Not Found"))</f>
        <v/>
      </c>
      <c r="L2188" s="28" t="str">
        <f>IF(TRIM(D2188)="","",IFERROR(INDEX('Student Master'!L:L,MATCH(D2188,'Student Master'!B:B,0)),"Not Found"))</f>
        <v/>
      </c>
      <c r="M2188" s="28"/>
      <c r="N2188" s="28"/>
    </row>
    <row r="2189" spans="1:14" x14ac:dyDescent="0.35">
      <c r="A2189" s="28">
        <f t="shared" si="34"/>
        <v>2188</v>
      </c>
      <c r="B2189" s="30"/>
      <c r="C2189" s="28"/>
      <c r="D2189" s="28"/>
      <c r="E2189" s="28"/>
      <c r="F2189" s="28"/>
      <c r="G2189" s="28"/>
      <c r="H2189" s="28" t="str">
        <f>IF(TRIM(D2189)="","",IFERROR(INDEX('Student Master'!C:C,MATCH(D2189,'Student Master'!B:B,0)),"Not Found"))</f>
        <v/>
      </c>
      <c r="I2189" s="28" t="str">
        <f>IF(TRIM(D2189)="","",IFERROR(INDEX('Student Master'!D:D,MATCH(D2189,'Student Master'!B:B,0)),"Not Found"))</f>
        <v/>
      </c>
      <c r="J2189" s="28" t="str">
        <f>IF(TRIM(D2189)="","",IFERROR(INDEX('Student Master'!H:H,MATCH(D2189,'Student Master'!B:B,0)),"Not Found"))</f>
        <v/>
      </c>
      <c r="K2189" s="28" t="str">
        <f>IF(TRIM(D2189)="","",IFERROR(INDEX('Student Master'!N:N,MATCH(D2189,'Student Master'!B:B,0)),"Not Found"))</f>
        <v/>
      </c>
      <c r="L2189" s="28" t="str">
        <f>IF(TRIM(D2189)="","",IFERROR(INDEX('Student Master'!L:L,MATCH(D2189,'Student Master'!B:B,0)),"Not Found"))</f>
        <v/>
      </c>
      <c r="M2189" s="28"/>
      <c r="N2189" s="28"/>
    </row>
    <row r="2190" spans="1:14" x14ac:dyDescent="0.35">
      <c r="A2190" s="28">
        <f t="shared" si="34"/>
        <v>2189</v>
      </c>
      <c r="B2190" s="30"/>
      <c r="C2190" s="28"/>
      <c r="D2190" s="28"/>
      <c r="E2190" s="28"/>
      <c r="F2190" s="28"/>
      <c r="G2190" s="28"/>
      <c r="H2190" s="28" t="str">
        <f>IF(TRIM(D2190)="","",IFERROR(INDEX('Student Master'!C:C,MATCH(D2190,'Student Master'!B:B,0)),"Not Found"))</f>
        <v/>
      </c>
      <c r="I2190" s="28" t="str">
        <f>IF(TRIM(D2190)="","",IFERROR(INDEX('Student Master'!D:D,MATCH(D2190,'Student Master'!B:B,0)),"Not Found"))</f>
        <v/>
      </c>
      <c r="J2190" s="28" t="str">
        <f>IF(TRIM(D2190)="","",IFERROR(INDEX('Student Master'!H:H,MATCH(D2190,'Student Master'!B:B,0)),"Not Found"))</f>
        <v/>
      </c>
      <c r="K2190" s="28" t="str">
        <f>IF(TRIM(D2190)="","",IFERROR(INDEX('Student Master'!N:N,MATCH(D2190,'Student Master'!B:B,0)),"Not Found"))</f>
        <v/>
      </c>
      <c r="L2190" s="28" t="str">
        <f>IF(TRIM(D2190)="","",IFERROR(INDEX('Student Master'!L:L,MATCH(D2190,'Student Master'!B:B,0)),"Not Found"))</f>
        <v/>
      </c>
      <c r="M2190" s="28"/>
      <c r="N2190" s="28"/>
    </row>
    <row r="2191" spans="1:14" x14ac:dyDescent="0.35">
      <c r="A2191" s="28">
        <f t="shared" si="34"/>
        <v>2190</v>
      </c>
      <c r="B2191" s="30"/>
      <c r="C2191" s="28"/>
      <c r="D2191" s="28"/>
      <c r="E2191" s="28"/>
      <c r="F2191" s="28"/>
      <c r="G2191" s="28"/>
      <c r="H2191" s="28" t="str">
        <f>IF(TRIM(D2191)="","",IFERROR(INDEX('Student Master'!C:C,MATCH(D2191,'Student Master'!B:B,0)),"Not Found"))</f>
        <v/>
      </c>
      <c r="I2191" s="28" t="str">
        <f>IF(TRIM(D2191)="","",IFERROR(INDEX('Student Master'!D:D,MATCH(D2191,'Student Master'!B:B,0)),"Not Found"))</f>
        <v/>
      </c>
      <c r="J2191" s="28" t="str">
        <f>IF(TRIM(D2191)="","",IFERROR(INDEX('Student Master'!H:H,MATCH(D2191,'Student Master'!B:B,0)),"Not Found"))</f>
        <v/>
      </c>
      <c r="K2191" s="28" t="str">
        <f>IF(TRIM(D2191)="","",IFERROR(INDEX('Student Master'!N:N,MATCH(D2191,'Student Master'!B:B,0)),"Not Found"))</f>
        <v/>
      </c>
      <c r="L2191" s="28" t="str">
        <f>IF(TRIM(D2191)="","",IFERROR(INDEX('Student Master'!L:L,MATCH(D2191,'Student Master'!B:B,0)),"Not Found"))</f>
        <v/>
      </c>
      <c r="M2191" s="28"/>
      <c r="N2191" s="28"/>
    </row>
    <row r="2192" spans="1:14" x14ac:dyDescent="0.35">
      <c r="A2192" s="28">
        <f t="shared" si="34"/>
        <v>2191</v>
      </c>
      <c r="B2192" s="30"/>
      <c r="C2192" s="28"/>
      <c r="D2192" s="28"/>
      <c r="E2192" s="28"/>
      <c r="F2192" s="28"/>
      <c r="G2192" s="28"/>
      <c r="H2192" s="28" t="str">
        <f>IF(TRIM(D2192)="","",IFERROR(INDEX('Student Master'!C:C,MATCH(D2192,'Student Master'!B:B,0)),"Not Found"))</f>
        <v/>
      </c>
      <c r="I2192" s="28" t="str">
        <f>IF(TRIM(D2192)="","",IFERROR(INDEX('Student Master'!D:D,MATCH(D2192,'Student Master'!B:B,0)),"Not Found"))</f>
        <v/>
      </c>
      <c r="J2192" s="28" t="str">
        <f>IF(TRIM(D2192)="","",IFERROR(INDEX('Student Master'!H:H,MATCH(D2192,'Student Master'!B:B,0)),"Not Found"))</f>
        <v/>
      </c>
      <c r="K2192" s="28" t="str">
        <f>IF(TRIM(D2192)="","",IFERROR(INDEX('Student Master'!N:N,MATCH(D2192,'Student Master'!B:B,0)),"Not Found"))</f>
        <v/>
      </c>
      <c r="L2192" s="28" t="str">
        <f>IF(TRIM(D2192)="","",IFERROR(INDEX('Student Master'!L:L,MATCH(D2192,'Student Master'!B:B,0)),"Not Found"))</f>
        <v/>
      </c>
      <c r="M2192" s="28"/>
      <c r="N2192" s="28"/>
    </row>
    <row r="2193" spans="1:14" x14ac:dyDescent="0.35">
      <c r="A2193" s="28">
        <f t="shared" si="34"/>
        <v>2192</v>
      </c>
      <c r="B2193" s="30"/>
      <c r="C2193" s="28"/>
      <c r="D2193" s="28"/>
      <c r="E2193" s="28"/>
      <c r="F2193" s="28"/>
      <c r="G2193" s="28"/>
      <c r="H2193" s="28" t="str">
        <f>IF(TRIM(D2193)="","",IFERROR(INDEX('Student Master'!C:C,MATCH(D2193,'Student Master'!B:B,0)),"Not Found"))</f>
        <v/>
      </c>
      <c r="I2193" s="28" t="str">
        <f>IF(TRIM(D2193)="","",IFERROR(INDEX('Student Master'!D:D,MATCH(D2193,'Student Master'!B:B,0)),"Not Found"))</f>
        <v/>
      </c>
      <c r="J2193" s="28" t="str">
        <f>IF(TRIM(D2193)="","",IFERROR(INDEX('Student Master'!H:H,MATCH(D2193,'Student Master'!B:B,0)),"Not Found"))</f>
        <v/>
      </c>
      <c r="K2193" s="28" t="str">
        <f>IF(TRIM(D2193)="","",IFERROR(INDEX('Student Master'!N:N,MATCH(D2193,'Student Master'!B:B,0)),"Not Found"))</f>
        <v/>
      </c>
      <c r="L2193" s="28" t="str">
        <f>IF(TRIM(D2193)="","",IFERROR(INDEX('Student Master'!L:L,MATCH(D2193,'Student Master'!B:B,0)),"Not Found"))</f>
        <v/>
      </c>
      <c r="M2193" s="28"/>
      <c r="N2193" s="28"/>
    </row>
    <row r="2194" spans="1:14" x14ac:dyDescent="0.35">
      <c r="A2194" s="28">
        <f t="shared" ref="A2194:A2257" si="35">A2193+1</f>
        <v>2193</v>
      </c>
      <c r="B2194" s="30"/>
      <c r="C2194" s="28"/>
      <c r="D2194" s="28"/>
      <c r="E2194" s="28"/>
      <c r="F2194" s="28"/>
      <c r="G2194" s="28"/>
      <c r="H2194" s="28" t="str">
        <f>IF(TRIM(D2194)="","",IFERROR(INDEX('Student Master'!C:C,MATCH(D2194,'Student Master'!B:B,0)),"Not Found"))</f>
        <v/>
      </c>
      <c r="I2194" s="28" t="str">
        <f>IF(TRIM(D2194)="","",IFERROR(INDEX('Student Master'!D:D,MATCH(D2194,'Student Master'!B:B,0)),"Not Found"))</f>
        <v/>
      </c>
      <c r="J2194" s="28" t="str">
        <f>IF(TRIM(D2194)="","",IFERROR(INDEX('Student Master'!H:H,MATCH(D2194,'Student Master'!B:B,0)),"Not Found"))</f>
        <v/>
      </c>
      <c r="K2194" s="28" t="str">
        <f>IF(TRIM(D2194)="","",IFERROR(INDEX('Student Master'!N:N,MATCH(D2194,'Student Master'!B:B,0)),"Not Found"))</f>
        <v/>
      </c>
      <c r="L2194" s="28" t="str">
        <f>IF(TRIM(D2194)="","",IFERROR(INDEX('Student Master'!L:L,MATCH(D2194,'Student Master'!B:B,0)),"Not Found"))</f>
        <v/>
      </c>
      <c r="M2194" s="28"/>
      <c r="N2194" s="28"/>
    </row>
    <row r="2195" spans="1:14" x14ac:dyDescent="0.35">
      <c r="A2195" s="28">
        <f t="shared" si="35"/>
        <v>2194</v>
      </c>
      <c r="B2195" s="30"/>
      <c r="C2195" s="28"/>
      <c r="D2195" s="28"/>
      <c r="E2195" s="28"/>
      <c r="F2195" s="28"/>
      <c r="G2195" s="28"/>
      <c r="H2195" s="28" t="str">
        <f>IF(TRIM(D2195)="","",IFERROR(INDEX('Student Master'!C:C,MATCH(D2195,'Student Master'!B:B,0)),"Not Found"))</f>
        <v/>
      </c>
      <c r="I2195" s="28" t="str">
        <f>IF(TRIM(D2195)="","",IFERROR(INDEX('Student Master'!D:D,MATCH(D2195,'Student Master'!B:B,0)),"Not Found"))</f>
        <v/>
      </c>
      <c r="J2195" s="28" t="str">
        <f>IF(TRIM(D2195)="","",IFERROR(INDEX('Student Master'!H:H,MATCH(D2195,'Student Master'!B:B,0)),"Not Found"))</f>
        <v/>
      </c>
      <c r="K2195" s="28" t="str">
        <f>IF(TRIM(D2195)="","",IFERROR(INDEX('Student Master'!N:N,MATCH(D2195,'Student Master'!B:B,0)),"Not Found"))</f>
        <v/>
      </c>
      <c r="L2195" s="28" t="str">
        <f>IF(TRIM(D2195)="","",IFERROR(INDEX('Student Master'!L:L,MATCH(D2195,'Student Master'!B:B,0)),"Not Found"))</f>
        <v/>
      </c>
      <c r="M2195" s="28"/>
      <c r="N2195" s="28"/>
    </row>
    <row r="2196" spans="1:14" x14ac:dyDescent="0.35">
      <c r="A2196" s="28">
        <f t="shared" si="35"/>
        <v>2195</v>
      </c>
      <c r="B2196" s="30"/>
      <c r="C2196" s="28"/>
      <c r="D2196" s="28"/>
      <c r="E2196" s="28"/>
      <c r="F2196" s="28"/>
      <c r="G2196" s="28"/>
      <c r="H2196" s="28" t="str">
        <f>IF(TRIM(D2196)="","",IFERROR(INDEX('Student Master'!C:C,MATCH(D2196,'Student Master'!B:B,0)),"Not Found"))</f>
        <v/>
      </c>
      <c r="I2196" s="28" t="str">
        <f>IF(TRIM(D2196)="","",IFERROR(INDEX('Student Master'!D:D,MATCH(D2196,'Student Master'!B:B,0)),"Not Found"))</f>
        <v/>
      </c>
      <c r="J2196" s="28" t="str">
        <f>IF(TRIM(D2196)="","",IFERROR(INDEX('Student Master'!H:H,MATCH(D2196,'Student Master'!B:B,0)),"Not Found"))</f>
        <v/>
      </c>
      <c r="K2196" s="28" t="str">
        <f>IF(TRIM(D2196)="","",IFERROR(INDEX('Student Master'!N:N,MATCH(D2196,'Student Master'!B:B,0)),"Not Found"))</f>
        <v/>
      </c>
      <c r="L2196" s="28" t="str">
        <f>IF(TRIM(D2196)="","",IFERROR(INDEX('Student Master'!L:L,MATCH(D2196,'Student Master'!B:B,0)),"Not Found"))</f>
        <v/>
      </c>
      <c r="M2196" s="28"/>
      <c r="N2196" s="28"/>
    </row>
    <row r="2197" spans="1:14" x14ac:dyDescent="0.35">
      <c r="A2197" s="28">
        <f t="shared" si="35"/>
        <v>2196</v>
      </c>
      <c r="B2197" s="30"/>
      <c r="C2197" s="28"/>
      <c r="D2197" s="28"/>
      <c r="E2197" s="28"/>
      <c r="F2197" s="28"/>
      <c r="G2197" s="28"/>
      <c r="H2197" s="28" t="str">
        <f>IF(TRIM(D2197)="","",IFERROR(INDEX('Student Master'!C:C,MATCH(D2197,'Student Master'!B:B,0)),"Not Found"))</f>
        <v/>
      </c>
      <c r="I2197" s="28" t="str">
        <f>IF(TRIM(D2197)="","",IFERROR(INDEX('Student Master'!D:D,MATCH(D2197,'Student Master'!B:B,0)),"Not Found"))</f>
        <v/>
      </c>
      <c r="J2197" s="28" t="str">
        <f>IF(TRIM(D2197)="","",IFERROR(INDEX('Student Master'!H:H,MATCH(D2197,'Student Master'!B:B,0)),"Not Found"))</f>
        <v/>
      </c>
      <c r="K2197" s="28" t="str">
        <f>IF(TRIM(D2197)="","",IFERROR(INDEX('Student Master'!N:N,MATCH(D2197,'Student Master'!B:B,0)),"Not Found"))</f>
        <v/>
      </c>
      <c r="L2197" s="28" t="str">
        <f>IF(TRIM(D2197)="","",IFERROR(INDEX('Student Master'!L:L,MATCH(D2197,'Student Master'!B:B,0)),"Not Found"))</f>
        <v/>
      </c>
      <c r="M2197" s="28"/>
      <c r="N2197" s="28"/>
    </row>
    <row r="2198" spans="1:14" x14ac:dyDescent="0.35">
      <c r="A2198" s="28">
        <f t="shared" si="35"/>
        <v>2197</v>
      </c>
      <c r="B2198" s="30"/>
      <c r="C2198" s="28"/>
      <c r="D2198" s="28"/>
      <c r="E2198" s="28"/>
      <c r="F2198" s="28"/>
      <c r="G2198" s="28"/>
      <c r="H2198" s="28" t="str">
        <f>IF(TRIM(D2198)="","",IFERROR(INDEX('Student Master'!C:C,MATCH(D2198,'Student Master'!B:B,0)),"Not Found"))</f>
        <v/>
      </c>
      <c r="I2198" s="28" t="str">
        <f>IF(TRIM(D2198)="","",IFERROR(INDEX('Student Master'!D:D,MATCH(D2198,'Student Master'!B:B,0)),"Not Found"))</f>
        <v/>
      </c>
      <c r="J2198" s="28" t="str">
        <f>IF(TRIM(D2198)="","",IFERROR(INDEX('Student Master'!H:H,MATCH(D2198,'Student Master'!B:B,0)),"Not Found"))</f>
        <v/>
      </c>
      <c r="K2198" s="28" t="str">
        <f>IF(TRIM(D2198)="","",IFERROR(INDEX('Student Master'!N:N,MATCH(D2198,'Student Master'!B:B,0)),"Not Found"))</f>
        <v/>
      </c>
      <c r="L2198" s="28" t="str">
        <f>IF(TRIM(D2198)="","",IFERROR(INDEX('Student Master'!L:L,MATCH(D2198,'Student Master'!B:B,0)),"Not Found"))</f>
        <v/>
      </c>
      <c r="M2198" s="28"/>
      <c r="N2198" s="28"/>
    </row>
    <row r="2199" spans="1:14" x14ac:dyDescent="0.35">
      <c r="A2199" s="28">
        <f t="shared" si="35"/>
        <v>2198</v>
      </c>
      <c r="B2199" s="30"/>
      <c r="C2199" s="28"/>
      <c r="D2199" s="28"/>
      <c r="E2199" s="28"/>
      <c r="F2199" s="28"/>
      <c r="G2199" s="28"/>
      <c r="H2199" s="28" t="str">
        <f>IF(TRIM(D2199)="","",IFERROR(INDEX('Student Master'!C:C,MATCH(D2199,'Student Master'!B:B,0)),"Not Found"))</f>
        <v/>
      </c>
      <c r="I2199" s="28" t="str">
        <f>IF(TRIM(D2199)="","",IFERROR(INDEX('Student Master'!D:D,MATCH(D2199,'Student Master'!B:B,0)),"Not Found"))</f>
        <v/>
      </c>
      <c r="J2199" s="28" t="str">
        <f>IF(TRIM(D2199)="","",IFERROR(INDEX('Student Master'!H:H,MATCH(D2199,'Student Master'!B:B,0)),"Not Found"))</f>
        <v/>
      </c>
      <c r="K2199" s="28" t="str">
        <f>IF(TRIM(D2199)="","",IFERROR(INDEX('Student Master'!N:N,MATCH(D2199,'Student Master'!B:B,0)),"Not Found"))</f>
        <v/>
      </c>
      <c r="L2199" s="28" t="str">
        <f>IF(TRIM(D2199)="","",IFERROR(INDEX('Student Master'!L:L,MATCH(D2199,'Student Master'!B:B,0)),"Not Found"))</f>
        <v/>
      </c>
      <c r="M2199" s="28"/>
      <c r="N2199" s="28"/>
    </row>
    <row r="2200" spans="1:14" x14ac:dyDescent="0.35">
      <c r="A2200" s="28">
        <f t="shared" si="35"/>
        <v>2199</v>
      </c>
      <c r="B2200" s="30"/>
      <c r="C2200" s="28"/>
      <c r="D2200" s="28"/>
      <c r="E2200" s="28"/>
      <c r="F2200" s="28"/>
      <c r="G2200" s="28"/>
      <c r="H2200" s="28" t="str">
        <f>IF(TRIM(D2200)="","",IFERROR(INDEX('Student Master'!C:C,MATCH(D2200,'Student Master'!B:B,0)),"Not Found"))</f>
        <v/>
      </c>
      <c r="I2200" s="28" t="str">
        <f>IF(TRIM(D2200)="","",IFERROR(INDEX('Student Master'!D:D,MATCH(D2200,'Student Master'!B:B,0)),"Not Found"))</f>
        <v/>
      </c>
      <c r="J2200" s="28" t="str">
        <f>IF(TRIM(D2200)="","",IFERROR(INDEX('Student Master'!H:H,MATCH(D2200,'Student Master'!B:B,0)),"Not Found"))</f>
        <v/>
      </c>
      <c r="K2200" s="28" t="str">
        <f>IF(TRIM(D2200)="","",IFERROR(INDEX('Student Master'!N:N,MATCH(D2200,'Student Master'!B:B,0)),"Not Found"))</f>
        <v/>
      </c>
      <c r="L2200" s="28" t="str">
        <f>IF(TRIM(D2200)="","",IFERROR(INDEX('Student Master'!L:L,MATCH(D2200,'Student Master'!B:B,0)),"Not Found"))</f>
        <v/>
      </c>
      <c r="M2200" s="28"/>
      <c r="N2200" s="28"/>
    </row>
    <row r="2201" spans="1:14" x14ac:dyDescent="0.35">
      <c r="A2201" s="28">
        <f t="shared" si="35"/>
        <v>2200</v>
      </c>
      <c r="B2201" s="30"/>
      <c r="C2201" s="28"/>
      <c r="D2201" s="28"/>
      <c r="E2201" s="28"/>
      <c r="F2201" s="28"/>
      <c r="G2201" s="28"/>
      <c r="H2201" s="28" t="str">
        <f>IF(TRIM(D2201)="","",IFERROR(INDEX('Student Master'!C:C,MATCH(D2201,'Student Master'!B:B,0)),"Not Found"))</f>
        <v/>
      </c>
      <c r="I2201" s="28" t="str">
        <f>IF(TRIM(D2201)="","",IFERROR(INDEX('Student Master'!D:D,MATCH(D2201,'Student Master'!B:B,0)),"Not Found"))</f>
        <v/>
      </c>
      <c r="J2201" s="28" t="str">
        <f>IF(TRIM(D2201)="","",IFERROR(INDEX('Student Master'!H:H,MATCH(D2201,'Student Master'!B:B,0)),"Not Found"))</f>
        <v/>
      </c>
      <c r="K2201" s="28" t="str">
        <f>IF(TRIM(D2201)="","",IFERROR(INDEX('Student Master'!N:N,MATCH(D2201,'Student Master'!B:B,0)),"Not Found"))</f>
        <v/>
      </c>
      <c r="L2201" s="28" t="str">
        <f>IF(TRIM(D2201)="","",IFERROR(INDEX('Student Master'!L:L,MATCH(D2201,'Student Master'!B:B,0)),"Not Found"))</f>
        <v/>
      </c>
      <c r="M2201" s="28"/>
      <c r="N2201" s="28"/>
    </row>
    <row r="2202" spans="1:14" x14ac:dyDescent="0.35">
      <c r="A2202" s="28">
        <f t="shared" si="35"/>
        <v>2201</v>
      </c>
      <c r="B2202" s="30"/>
      <c r="C2202" s="28"/>
      <c r="D2202" s="28"/>
      <c r="E2202" s="28"/>
      <c r="F2202" s="28"/>
      <c r="G2202" s="28"/>
      <c r="H2202" s="28" t="str">
        <f>IF(TRIM(D2202)="","",IFERROR(INDEX('Student Master'!C:C,MATCH(D2202,'Student Master'!B:B,0)),"Not Found"))</f>
        <v/>
      </c>
      <c r="I2202" s="28" t="str">
        <f>IF(TRIM(D2202)="","",IFERROR(INDEX('Student Master'!D:D,MATCH(D2202,'Student Master'!B:B,0)),"Not Found"))</f>
        <v/>
      </c>
      <c r="J2202" s="28" t="str">
        <f>IF(TRIM(D2202)="","",IFERROR(INDEX('Student Master'!H:H,MATCH(D2202,'Student Master'!B:B,0)),"Not Found"))</f>
        <v/>
      </c>
      <c r="K2202" s="28" t="str">
        <f>IF(TRIM(D2202)="","",IFERROR(INDEX('Student Master'!N:N,MATCH(D2202,'Student Master'!B:B,0)),"Not Found"))</f>
        <v/>
      </c>
      <c r="L2202" s="28" t="str">
        <f>IF(TRIM(D2202)="","",IFERROR(INDEX('Student Master'!L:L,MATCH(D2202,'Student Master'!B:B,0)),"Not Found"))</f>
        <v/>
      </c>
      <c r="M2202" s="28"/>
      <c r="N2202" s="28"/>
    </row>
    <row r="2203" spans="1:14" x14ac:dyDescent="0.35">
      <c r="A2203" s="28">
        <f t="shared" si="35"/>
        <v>2202</v>
      </c>
      <c r="B2203" s="30"/>
      <c r="C2203" s="28"/>
      <c r="D2203" s="28"/>
      <c r="E2203" s="28"/>
      <c r="F2203" s="28"/>
      <c r="G2203" s="28"/>
      <c r="H2203" s="28" t="str">
        <f>IF(TRIM(D2203)="","",IFERROR(INDEX('Student Master'!C:C,MATCH(D2203,'Student Master'!B:B,0)),"Not Found"))</f>
        <v/>
      </c>
      <c r="I2203" s="28" t="str">
        <f>IF(TRIM(D2203)="","",IFERROR(INDEX('Student Master'!D:D,MATCH(D2203,'Student Master'!B:B,0)),"Not Found"))</f>
        <v/>
      </c>
      <c r="J2203" s="28" t="str">
        <f>IF(TRIM(D2203)="","",IFERROR(INDEX('Student Master'!H:H,MATCH(D2203,'Student Master'!B:B,0)),"Not Found"))</f>
        <v/>
      </c>
      <c r="K2203" s="28" t="str">
        <f>IF(TRIM(D2203)="","",IFERROR(INDEX('Student Master'!N:N,MATCH(D2203,'Student Master'!B:B,0)),"Not Found"))</f>
        <v/>
      </c>
      <c r="L2203" s="28" t="str">
        <f>IF(TRIM(D2203)="","",IFERROR(INDEX('Student Master'!L:L,MATCH(D2203,'Student Master'!B:B,0)),"Not Found"))</f>
        <v/>
      </c>
      <c r="M2203" s="28"/>
      <c r="N2203" s="28"/>
    </row>
    <row r="2204" spans="1:14" x14ac:dyDescent="0.35">
      <c r="A2204" s="28">
        <f t="shared" si="35"/>
        <v>2203</v>
      </c>
      <c r="B2204" s="30"/>
      <c r="C2204" s="28"/>
      <c r="D2204" s="28"/>
      <c r="E2204" s="28"/>
      <c r="F2204" s="28"/>
      <c r="G2204" s="28"/>
      <c r="H2204" s="28" t="str">
        <f>IF(TRIM(D2204)="","",IFERROR(INDEX('Student Master'!C:C,MATCH(D2204,'Student Master'!B:B,0)),"Not Found"))</f>
        <v/>
      </c>
      <c r="I2204" s="28" t="str">
        <f>IF(TRIM(D2204)="","",IFERROR(INDEX('Student Master'!D:D,MATCH(D2204,'Student Master'!B:B,0)),"Not Found"))</f>
        <v/>
      </c>
      <c r="J2204" s="28" t="str">
        <f>IF(TRIM(D2204)="","",IFERROR(INDEX('Student Master'!H:H,MATCH(D2204,'Student Master'!B:B,0)),"Not Found"))</f>
        <v/>
      </c>
      <c r="K2204" s="28" t="str">
        <f>IF(TRIM(D2204)="","",IFERROR(INDEX('Student Master'!N:N,MATCH(D2204,'Student Master'!B:B,0)),"Not Found"))</f>
        <v/>
      </c>
      <c r="L2204" s="28" t="str">
        <f>IF(TRIM(D2204)="","",IFERROR(INDEX('Student Master'!L:L,MATCH(D2204,'Student Master'!B:B,0)),"Not Found"))</f>
        <v/>
      </c>
      <c r="M2204" s="28"/>
      <c r="N2204" s="28"/>
    </row>
    <row r="2205" spans="1:14" x14ac:dyDescent="0.35">
      <c r="A2205" s="28">
        <f t="shared" si="35"/>
        <v>2204</v>
      </c>
      <c r="B2205" s="30"/>
      <c r="C2205" s="28"/>
      <c r="D2205" s="28"/>
      <c r="E2205" s="28"/>
      <c r="F2205" s="28"/>
      <c r="G2205" s="28"/>
      <c r="H2205" s="28" t="str">
        <f>IF(TRIM(D2205)="","",IFERROR(INDEX('Student Master'!C:C,MATCH(D2205,'Student Master'!B:B,0)),"Not Found"))</f>
        <v/>
      </c>
      <c r="I2205" s="28" t="str">
        <f>IF(TRIM(D2205)="","",IFERROR(INDEX('Student Master'!D:D,MATCH(D2205,'Student Master'!B:B,0)),"Not Found"))</f>
        <v/>
      </c>
      <c r="J2205" s="28" t="str">
        <f>IF(TRIM(D2205)="","",IFERROR(INDEX('Student Master'!H:H,MATCH(D2205,'Student Master'!B:B,0)),"Not Found"))</f>
        <v/>
      </c>
      <c r="K2205" s="28" t="str">
        <f>IF(TRIM(D2205)="","",IFERROR(INDEX('Student Master'!N:N,MATCH(D2205,'Student Master'!B:B,0)),"Not Found"))</f>
        <v/>
      </c>
      <c r="L2205" s="28" t="str">
        <f>IF(TRIM(D2205)="","",IFERROR(INDEX('Student Master'!L:L,MATCH(D2205,'Student Master'!B:B,0)),"Not Found"))</f>
        <v/>
      </c>
      <c r="M2205" s="28"/>
      <c r="N2205" s="28"/>
    </row>
    <row r="2206" spans="1:14" x14ac:dyDescent="0.35">
      <c r="A2206" s="28">
        <f t="shared" si="35"/>
        <v>2205</v>
      </c>
      <c r="B2206" s="30"/>
      <c r="C2206" s="28"/>
      <c r="D2206" s="28"/>
      <c r="E2206" s="28"/>
      <c r="F2206" s="28"/>
      <c r="G2206" s="28"/>
      <c r="H2206" s="28" t="str">
        <f>IF(TRIM(D2206)="","",IFERROR(INDEX('Student Master'!C:C,MATCH(D2206,'Student Master'!B:B,0)),"Not Found"))</f>
        <v/>
      </c>
      <c r="I2206" s="28" t="str">
        <f>IF(TRIM(D2206)="","",IFERROR(INDEX('Student Master'!D:D,MATCH(D2206,'Student Master'!B:B,0)),"Not Found"))</f>
        <v/>
      </c>
      <c r="J2206" s="28" t="str">
        <f>IF(TRIM(D2206)="","",IFERROR(INDEX('Student Master'!H:H,MATCH(D2206,'Student Master'!B:B,0)),"Not Found"))</f>
        <v/>
      </c>
      <c r="K2206" s="28" t="str">
        <f>IF(TRIM(D2206)="","",IFERROR(INDEX('Student Master'!N:N,MATCH(D2206,'Student Master'!B:B,0)),"Not Found"))</f>
        <v/>
      </c>
      <c r="L2206" s="28" t="str">
        <f>IF(TRIM(D2206)="","",IFERROR(INDEX('Student Master'!L:L,MATCH(D2206,'Student Master'!B:B,0)),"Not Found"))</f>
        <v/>
      </c>
      <c r="M2206" s="28"/>
      <c r="N2206" s="28"/>
    </row>
    <row r="2207" spans="1:14" x14ac:dyDescent="0.35">
      <c r="A2207" s="28">
        <f t="shared" si="35"/>
        <v>2206</v>
      </c>
      <c r="B2207" s="30"/>
      <c r="C2207" s="28"/>
      <c r="D2207" s="28"/>
      <c r="E2207" s="28"/>
      <c r="F2207" s="28"/>
      <c r="G2207" s="28"/>
      <c r="H2207" s="28" t="str">
        <f>IF(TRIM(D2207)="","",IFERROR(INDEX('Student Master'!C:C,MATCH(D2207,'Student Master'!B:B,0)),"Not Found"))</f>
        <v/>
      </c>
      <c r="I2207" s="28" t="str">
        <f>IF(TRIM(D2207)="","",IFERROR(INDEX('Student Master'!D:D,MATCH(D2207,'Student Master'!B:B,0)),"Not Found"))</f>
        <v/>
      </c>
      <c r="J2207" s="28" t="str">
        <f>IF(TRIM(D2207)="","",IFERROR(INDEX('Student Master'!H:H,MATCH(D2207,'Student Master'!B:B,0)),"Not Found"))</f>
        <v/>
      </c>
      <c r="K2207" s="28" t="str">
        <f>IF(TRIM(D2207)="","",IFERROR(INDEX('Student Master'!N:N,MATCH(D2207,'Student Master'!B:B,0)),"Not Found"))</f>
        <v/>
      </c>
      <c r="L2207" s="28" t="str">
        <f>IF(TRIM(D2207)="","",IFERROR(INDEX('Student Master'!L:L,MATCH(D2207,'Student Master'!B:B,0)),"Not Found"))</f>
        <v/>
      </c>
      <c r="M2207" s="28"/>
      <c r="N2207" s="28"/>
    </row>
    <row r="2208" spans="1:14" x14ac:dyDescent="0.35">
      <c r="A2208" s="28">
        <f t="shared" si="35"/>
        <v>2207</v>
      </c>
      <c r="B2208" s="30"/>
      <c r="C2208" s="28"/>
      <c r="D2208" s="28"/>
      <c r="E2208" s="28"/>
      <c r="F2208" s="28"/>
      <c r="G2208" s="28"/>
      <c r="H2208" s="28" t="str">
        <f>IF(TRIM(D2208)="","",IFERROR(INDEX('Student Master'!C:C,MATCH(D2208,'Student Master'!B:B,0)),"Not Found"))</f>
        <v/>
      </c>
      <c r="I2208" s="28" t="str">
        <f>IF(TRIM(D2208)="","",IFERROR(INDEX('Student Master'!D:D,MATCH(D2208,'Student Master'!B:B,0)),"Not Found"))</f>
        <v/>
      </c>
      <c r="J2208" s="28" t="str">
        <f>IF(TRIM(D2208)="","",IFERROR(INDEX('Student Master'!H:H,MATCH(D2208,'Student Master'!B:B,0)),"Not Found"))</f>
        <v/>
      </c>
      <c r="K2208" s="28" t="str">
        <f>IF(TRIM(D2208)="","",IFERROR(INDEX('Student Master'!N:N,MATCH(D2208,'Student Master'!B:B,0)),"Not Found"))</f>
        <v/>
      </c>
      <c r="L2208" s="28" t="str">
        <f>IF(TRIM(D2208)="","",IFERROR(INDEX('Student Master'!L:L,MATCH(D2208,'Student Master'!B:B,0)),"Not Found"))</f>
        <v/>
      </c>
      <c r="M2208" s="28"/>
      <c r="N2208" s="28"/>
    </row>
    <row r="2209" spans="1:14" x14ac:dyDescent="0.35">
      <c r="A2209" s="28">
        <f t="shared" si="35"/>
        <v>2208</v>
      </c>
      <c r="B2209" s="30"/>
      <c r="C2209" s="28"/>
      <c r="D2209" s="28"/>
      <c r="E2209" s="28"/>
      <c r="F2209" s="28"/>
      <c r="G2209" s="28"/>
      <c r="H2209" s="28" t="str">
        <f>IF(TRIM(D2209)="","",IFERROR(INDEX('Student Master'!C:C,MATCH(D2209,'Student Master'!B:B,0)),"Not Found"))</f>
        <v/>
      </c>
      <c r="I2209" s="28" t="str">
        <f>IF(TRIM(D2209)="","",IFERROR(INDEX('Student Master'!D:D,MATCH(D2209,'Student Master'!B:B,0)),"Not Found"))</f>
        <v/>
      </c>
      <c r="J2209" s="28" t="str">
        <f>IF(TRIM(D2209)="","",IFERROR(INDEX('Student Master'!H:H,MATCH(D2209,'Student Master'!B:B,0)),"Not Found"))</f>
        <v/>
      </c>
      <c r="K2209" s="28" t="str">
        <f>IF(TRIM(D2209)="","",IFERROR(INDEX('Student Master'!N:N,MATCH(D2209,'Student Master'!B:B,0)),"Not Found"))</f>
        <v/>
      </c>
      <c r="L2209" s="28" t="str">
        <f>IF(TRIM(D2209)="","",IFERROR(INDEX('Student Master'!L:L,MATCH(D2209,'Student Master'!B:B,0)),"Not Found"))</f>
        <v/>
      </c>
      <c r="M2209" s="28"/>
      <c r="N2209" s="28"/>
    </row>
    <row r="2210" spans="1:14" x14ac:dyDescent="0.35">
      <c r="A2210" s="28">
        <f t="shared" si="35"/>
        <v>2209</v>
      </c>
      <c r="B2210" s="30"/>
      <c r="C2210" s="28"/>
      <c r="D2210" s="28"/>
      <c r="E2210" s="28"/>
      <c r="F2210" s="28"/>
      <c r="G2210" s="28"/>
      <c r="H2210" s="28" t="str">
        <f>IF(TRIM(D2210)="","",IFERROR(INDEX('Student Master'!C:C,MATCH(D2210,'Student Master'!B:B,0)),"Not Found"))</f>
        <v/>
      </c>
      <c r="I2210" s="28" t="str">
        <f>IF(TRIM(D2210)="","",IFERROR(INDEX('Student Master'!D:D,MATCH(D2210,'Student Master'!B:B,0)),"Not Found"))</f>
        <v/>
      </c>
      <c r="J2210" s="28" t="str">
        <f>IF(TRIM(D2210)="","",IFERROR(INDEX('Student Master'!H:H,MATCH(D2210,'Student Master'!B:B,0)),"Not Found"))</f>
        <v/>
      </c>
      <c r="K2210" s="28" t="str">
        <f>IF(TRIM(D2210)="","",IFERROR(INDEX('Student Master'!N:N,MATCH(D2210,'Student Master'!B:B,0)),"Not Found"))</f>
        <v/>
      </c>
      <c r="L2210" s="28" t="str">
        <f>IF(TRIM(D2210)="","",IFERROR(INDEX('Student Master'!L:L,MATCH(D2210,'Student Master'!B:B,0)),"Not Found"))</f>
        <v/>
      </c>
      <c r="M2210" s="28"/>
      <c r="N2210" s="28"/>
    </row>
    <row r="2211" spans="1:14" x14ac:dyDescent="0.35">
      <c r="A2211" s="28">
        <f t="shared" si="35"/>
        <v>2210</v>
      </c>
      <c r="B2211" s="30"/>
      <c r="C2211" s="28"/>
      <c r="D2211" s="28"/>
      <c r="E2211" s="28"/>
      <c r="F2211" s="28"/>
      <c r="G2211" s="28"/>
      <c r="H2211" s="28" t="str">
        <f>IF(TRIM(D2211)="","",IFERROR(INDEX('Student Master'!C:C,MATCH(D2211,'Student Master'!B:B,0)),"Not Found"))</f>
        <v/>
      </c>
      <c r="I2211" s="28" t="str">
        <f>IF(TRIM(D2211)="","",IFERROR(INDEX('Student Master'!D:D,MATCH(D2211,'Student Master'!B:B,0)),"Not Found"))</f>
        <v/>
      </c>
      <c r="J2211" s="28" t="str">
        <f>IF(TRIM(D2211)="","",IFERROR(INDEX('Student Master'!H:H,MATCH(D2211,'Student Master'!B:B,0)),"Not Found"))</f>
        <v/>
      </c>
      <c r="K2211" s="28" t="str">
        <f>IF(TRIM(D2211)="","",IFERROR(INDEX('Student Master'!N:N,MATCH(D2211,'Student Master'!B:B,0)),"Not Found"))</f>
        <v/>
      </c>
      <c r="L2211" s="28" t="str">
        <f>IF(TRIM(D2211)="","",IFERROR(INDEX('Student Master'!L:L,MATCH(D2211,'Student Master'!B:B,0)),"Not Found"))</f>
        <v/>
      </c>
      <c r="M2211" s="28"/>
      <c r="N2211" s="28"/>
    </row>
    <row r="2212" spans="1:14" x14ac:dyDescent="0.35">
      <c r="A2212" s="28">
        <f t="shared" si="35"/>
        <v>2211</v>
      </c>
      <c r="B2212" s="30"/>
      <c r="C2212" s="28"/>
      <c r="D2212" s="28"/>
      <c r="E2212" s="28"/>
      <c r="F2212" s="28"/>
      <c r="G2212" s="28"/>
      <c r="H2212" s="28" t="str">
        <f>IF(TRIM(D2212)="","",IFERROR(INDEX('Student Master'!C:C,MATCH(D2212,'Student Master'!B:B,0)),"Not Found"))</f>
        <v/>
      </c>
      <c r="I2212" s="28" t="str">
        <f>IF(TRIM(D2212)="","",IFERROR(INDEX('Student Master'!D:D,MATCH(D2212,'Student Master'!B:B,0)),"Not Found"))</f>
        <v/>
      </c>
      <c r="J2212" s="28" t="str">
        <f>IF(TRIM(D2212)="","",IFERROR(INDEX('Student Master'!H:H,MATCH(D2212,'Student Master'!B:B,0)),"Not Found"))</f>
        <v/>
      </c>
      <c r="K2212" s="28" t="str">
        <f>IF(TRIM(D2212)="","",IFERROR(INDEX('Student Master'!N:N,MATCH(D2212,'Student Master'!B:B,0)),"Not Found"))</f>
        <v/>
      </c>
      <c r="L2212" s="28" t="str">
        <f>IF(TRIM(D2212)="","",IFERROR(INDEX('Student Master'!L:L,MATCH(D2212,'Student Master'!B:B,0)),"Not Found"))</f>
        <v/>
      </c>
      <c r="M2212" s="28"/>
      <c r="N2212" s="28"/>
    </row>
    <row r="2213" spans="1:14" x14ac:dyDescent="0.35">
      <c r="A2213" s="28">
        <f t="shared" si="35"/>
        <v>2212</v>
      </c>
      <c r="B2213" s="30"/>
      <c r="C2213" s="28"/>
      <c r="D2213" s="28"/>
      <c r="E2213" s="28"/>
      <c r="F2213" s="28"/>
      <c r="G2213" s="28"/>
      <c r="H2213" s="28" t="str">
        <f>IF(TRIM(D2213)="","",IFERROR(INDEX('Student Master'!C:C,MATCH(D2213,'Student Master'!B:B,0)),"Not Found"))</f>
        <v/>
      </c>
      <c r="I2213" s="28" t="str">
        <f>IF(TRIM(D2213)="","",IFERROR(INDEX('Student Master'!D:D,MATCH(D2213,'Student Master'!B:B,0)),"Not Found"))</f>
        <v/>
      </c>
      <c r="J2213" s="28" t="str">
        <f>IF(TRIM(D2213)="","",IFERROR(INDEX('Student Master'!H:H,MATCH(D2213,'Student Master'!B:B,0)),"Not Found"))</f>
        <v/>
      </c>
      <c r="K2213" s="28" t="str">
        <f>IF(TRIM(D2213)="","",IFERROR(INDEX('Student Master'!N:N,MATCH(D2213,'Student Master'!B:B,0)),"Not Found"))</f>
        <v/>
      </c>
      <c r="L2213" s="28" t="str">
        <f>IF(TRIM(D2213)="","",IFERROR(INDEX('Student Master'!L:L,MATCH(D2213,'Student Master'!B:B,0)),"Not Found"))</f>
        <v/>
      </c>
      <c r="M2213" s="28"/>
      <c r="N2213" s="28"/>
    </row>
    <row r="2214" spans="1:14" x14ac:dyDescent="0.35">
      <c r="A2214" s="28">
        <f t="shared" si="35"/>
        <v>2213</v>
      </c>
      <c r="B2214" s="30"/>
      <c r="C2214" s="28"/>
      <c r="D2214" s="28"/>
      <c r="E2214" s="28"/>
      <c r="F2214" s="28"/>
      <c r="G2214" s="28"/>
      <c r="H2214" s="28" t="str">
        <f>IF(TRIM(D2214)="","",IFERROR(INDEX('Student Master'!C:C,MATCH(D2214,'Student Master'!B:B,0)),"Not Found"))</f>
        <v/>
      </c>
      <c r="I2214" s="28" t="str">
        <f>IF(TRIM(D2214)="","",IFERROR(INDEX('Student Master'!D:D,MATCH(D2214,'Student Master'!B:B,0)),"Not Found"))</f>
        <v/>
      </c>
      <c r="J2214" s="28" t="str">
        <f>IF(TRIM(D2214)="","",IFERROR(INDEX('Student Master'!H:H,MATCH(D2214,'Student Master'!B:B,0)),"Not Found"))</f>
        <v/>
      </c>
      <c r="K2214" s="28" t="str">
        <f>IF(TRIM(D2214)="","",IFERROR(INDEX('Student Master'!N:N,MATCH(D2214,'Student Master'!B:B,0)),"Not Found"))</f>
        <v/>
      </c>
      <c r="L2214" s="28" t="str">
        <f>IF(TRIM(D2214)="","",IFERROR(INDEX('Student Master'!L:L,MATCH(D2214,'Student Master'!B:B,0)),"Not Found"))</f>
        <v/>
      </c>
      <c r="M2214" s="28"/>
      <c r="N2214" s="28"/>
    </row>
    <row r="2215" spans="1:14" x14ac:dyDescent="0.35">
      <c r="A2215" s="28">
        <f t="shared" si="35"/>
        <v>2214</v>
      </c>
      <c r="B2215" s="30"/>
      <c r="C2215" s="28"/>
      <c r="D2215" s="28"/>
      <c r="E2215" s="28"/>
      <c r="F2215" s="28"/>
      <c r="G2215" s="28"/>
      <c r="H2215" s="28" t="str">
        <f>IF(TRIM(D2215)="","",IFERROR(INDEX('Student Master'!C:C,MATCH(D2215,'Student Master'!B:B,0)),"Not Found"))</f>
        <v/>
      </c>
      <c r="I2215" s="28" t="str">
        <f>IF(TRIM(D2215)="","",IFERROR(INDEX('Student Master'!D:D,MATCH(D2215,'Student Master'!B:B,0)),"Not Found"))</f>
        <v/>
      </c>
      <c r="J2215" s="28" t="str">
        <f>IF(TRIM(D2215)="","",IFERROR(INDEX('Student Master'!H:H,MATCH(D2215,'Student Master'!B:B,0)),"Not Found"))</f>
        <v/>
      </c>
      <c r="K2215" s="28" t="str">
        <f>IF(TRIM(D2215)="","",IFERROR(INDEX('Student Master'!N:N,MATCH(D2215,'Student Master'!B:B,0)),"Not Found"))</f>
        <v/>
      </c>
      <c r="L2215" s="28" t="str">
        <f>IF(TRIM(D2215)="","",IFERROR(INDEX('Student Master'!L:L,MATCH(D2215,'Student Master'!B:B,0)),"Not Found"))</f>
        <v/>
      </c>
      <c r="M2215" s="28"/>
      <c r="N2215" s="28"/>
    </row>
    <row r="2216" spans="1:14" x14ac:dyDescent="0.35">
      <c r="A2216" s="28">
        <f t="shared" si="35"/>
        <v>2215</v>
      </c>
      <c r="B2216" s="30"/>
      <c r="C2216" s="28"/>
      <c r="D2216" s="28"/>
      <c r="E2216" s="28"/>
      <c r="F2216" s="28"/>
      <c r="G2216" s="28"/>
      <c r="H2216" s="28" t="str">
        <f>IF(TRIM(D2216)="","",IFERROR(INDEX('Student Master'!C:C,MATCH(D2216,'Student Master'!B:B,0)),"Not Found"))</f>
        <v/>
      </c>
      <c r="I2216" s="28" t="str">
        <f>IF(TRIM(D2216)="","",IFERROR(INDEX('Student Master'!D:D,MATCH(D2216,'Student Master'!B:B,0)),"Not Found"))</f>
        <v/>
      </c>
      <c r="J2216" s="28" t="str">
        <f>IF(TRIM(D2216)="","",IFERROR(INDEX('Student Master'!H:H,MATCH(D2216,'Student Master'!B:B,0)),"Not Found"))</f>
        <v/>
      </c>
      <c r="K2216" s="28" t="str">
        <f>IF(TRIM(D2216)="","",IFERROR(INDEX('Student Master'!N:N,MATCH(D2216,'Student Master'!B:B,0)),"Not Found"))</f>
        <v/>
      </c>
      <c r="L2216" s="28" t="str">
        <f>IF(TRIM(D2216)="","",IFERROR(INDEX('Student Master'!L:L,MATCH(D2216,'Student Master'!B:B,0)),"Not Found"))</f>
        <v/>
      </c>
      <c r="M2216" s="28"/>
      <c r="N2216" s="28"/>
    </row>
    <row r="2217" spans="1:14" x14ac:dyDescent="0.35">
      <c r="A2217" s="28">
        <f t="shared" si="35"/>
        <v>2216</v>
      </c>
      <c r="B2217" s="30"/>
      <c r="C2217" s="28"/>
      <c r="D2217" s="28"/>
      <c r="E2217" s="28"/>
      <c r="F2217" s="28"/>
      <c r="G2217" s="28"/>
      <c r="H2217" s="28" t="str">
        <f>IF(TRIM(D2217)="","",IFERROR(INDEX('Student Master'!C:C,MATCH(D2217,'Student Master'!B:B,0)),"Not Found"))</f>
        <v/>
      </c>
      <c r="I2217" s="28" t="str">
        <f>IF(TRIM(D2217)="","",IFERROR(INDEX('Student Master'!D:D,MATCH(D2217,'Student Master'!B:B,0)),"Not Found"))</f>
        <v/>
      </c>
      <c r="J2217" s="28" t="str">
        <f>IF(TRIM(D2217)="","",IFERROR(INDEX('Student Master'!H:H,MATCH(D2217,'Student Master'!B:B,0)),"Not Found"))</f>
        <v/>
      </c>
      <c r="K2217" s="28" t="str">
        <f>IF(TRIM(D2217)="","",IFERROR(INDEX('Student Master'!N:N,MATCH(D2217,'Student Master'!B:B,0)),"Not Found"))</f>
        <v/>
      </c>
      <c r="L2217" s="28" t="str">
        <f>IF(TRIM(D2217)="","",IFERROR(INDEX('Student Master'!L:L,MATCH(D2217,'Student Master'!B:B,0)),"Not Found"))</f>
        <v/>
      </c>
      <c r="M2217" s="28"/>
      <c r="N2217" s="28"/>
    </row>
    <row r="2218" spans="1:14" x14ac:dyDescent="0.35">
      <c r="A2218" s="28">
        <f t="shared" si="35"/>
        <v>2217</v>
      </c>
      <c r="B2218" s="30"/>
      <c r="C2218" s="28"/>
      <c r="D2218" s="28"/>
      <c r="E2218" s="28"/>
      <c r="F2218" s="28"/>
      <c r="G2218" s="28"/>
      <c r="H2218" s="28" t="str">
        <f>IF(TRIM(D2218)="","",IFERROR(INDEX('Student Master'!C:C,MATCH(D2218,'Student Master'!B:B,0)),"Not Found"))</f>
        <v/>
      </c>
      <c r="I2218" s="28" t="str">
        <f>IF(TRIM(D2218)="","",IFERROR(INDEX('Student Master'!D:D,MATCH(D2218,'Student Master'!B:B,0)),"Not Found"))</f>
        <v/>
      </c>
      <c r="J2218" s="28" t="str">
        <f>IF(TRIM(D2218)="","",IFERROR(INDEX('Student Master'!H:H,MATCH(D2218,'Student Master'!B:B,0)),"Not Found"))</f>
        <v/>
      </c>
      <c r="K2218" s="28" t="str">
        <f>IF(TRIM(D2218)="","",IFERROR(INDEX('Student Master'!N:N,MATCH(D2218,'Student Master'!B:B,0)),"Not Found"))</f>
        <v/>
      </c>
      <c r="L2218" s="28" t="str">
        <f>IF(TRIM(D2218)="","",IFERROR(INDEX('Student Master'!L:L,MATCH(D2218,'Student Master'!B:B,0)),"Not Found"))</f>
        <v/>
      </c>
      <c r="M2218" s="28"/>
      <c r="N2218" s="28"/>
    </row>
    <row r="2219" spans="1:14" x14ac:dyDescent="0.35">
      <c r="A2219" s="28">
        <f t="shared" si="35"/>
        <v>2218</v>
      </c>
      <c r="B2219" s="30"/>
      <c r="C2219" s="28"/>
      <c r="D2219" s="28"/>
      <c r="E2219" s="28"/>
      <c r="F2219" s="28"/>
      <c r="G2219" s="28"/>
      <c r="H2219" s="28" t="str">
        <f>IF(TRIM(D2219)="","",IFERROR(INDEX('Student Master'!C:C,MATCH(D2219,'Student Master'!B:B,0)),"Not Found"))</f>
        <v/>
      </c>
      <c r="I2219" s="28" t="str">
        <f>IF(TRIM(D2219)="","",IFERROR(INDEX('Student Master'!D:D,MATCH(D2219,'Student Master'!B:B,0)),"Not Found"))</f>
        <v/>
      </c>
      <c r="J2219" s="28" t="str">
        <f>IF(TRIM(D2219)="","",IFERROR(INDEX('Student Master'!H:H,MATCH(D2219,'Student Master'!B:B,0)),"Not Found"))</f>
        <v/>
      </c>
      <c r="K2219" s="28" t="str">
        <f>IF(TRIM(D2219)="","",IFERROR(INDEX('Student Master'!N:N,MATCH(D2219,'Student Master'!B:B,0)),"Not Found"))</f>
        <v/>
      </c>
      <c r="L2219" s="28" t="str">
        <f>IF(TRIM(D2219)="","",IFERROR(INDEX('Student Master'!L:L,MATCH(D2219,'Student Master'!B:B,0)),"Not Found"))</f>
        <v/>
      </c>
      <c r="M2219" s="28"/>
      <c r="N2219" s="28"/>
    </row>
    <row r="2220" spans="1:14" x14ac:dyDescent="0.35">
      <c r="A2220" s="28">
        <f t="shared" si="35"/>
        <v>2219</v>
      </c>
      <c r="B2220" s="30"/>
      <c r="C2220" s="28"/>
      <c r="D2220" s="28"/>
      <c r="E2220" s="28"/>
      <c r="F2220" s="28"/>
      <c r="G2220" s="28"/>
      <c r="H2220" s="28" t="str">
        <f>IF(TRIM(D2220)="","",IFERROR(INDEX('Student Master'!C:C,MATCH(D2220,'Student Master'!B:B,0)),"Not Found"))</f>
        <v/>
      </c>
      <c r="I2220" s="28" t="str">
        <f>IF(TRIM(D2220)="","",IFERROR(INDEX('Student Master'!D:D,MATCH(D2220,'Student Master'!B:B,0)),"Not Found"))</f>
        <v/>
      </c>
      <c r="J2220" s="28" t="str">
        <f>IF(TRIM(D2220)="","",IFERROR(INDEX('Student Master'!H:H,MATCH(D2220,'Student Master'!B:B,0)),"Not Found"))</f>
        <v/>
      </c>
      <c r="K2220" s="28" t="str">
        <f>IF(TRIM(D2220)="","",IFERROR(INDEX('Student Master'!N:N,MATCH(D2220,'Student Master'!B:B,0)),"Not Found"))</f>
        <v/>
      </c>
      <c r="L2220" s="28" t="str">
        <f>IF(TRIM(D2220)="","",IFERROR(INDEX('Student Master'!L:L,MATCH(D2220,'Student Master'!B:B,0)),"Not Found"))</f>
        <v/>
      </c>
      <c r="M2220" s="28"/>
      <c r="N2220" s="28"/>
    </row>
    <row r="2221" spans="1:14" x14ac:dyDescent="0.35">
      <c r="A2221" s="28">
        <f t="shared" si="35"/>
        <v>2220</v>
      </c>
      <c r="B2221" s="30"/>
      <c r="C2221" s="28"/>
      <c r="D2221" s="28"/>
      <c r="E2221" s="28"/>
      <c r="F2221" s="28"/>
      <c r="G2221" s="28"/>
      <c r="H2221" s="28" t="str">
        <f>IF(TRIM(D2221)="","",IFERROR(INDEX('Student Master'!C:C,MATCH(D2221,'Student Master'!B:B,0)),"Not Found"))</f>
        <v/>
      </c>
      <c r="I2221" s="28" t="str">
        <f>IF(TRIM(D2221)="","",IFERROR(INDEX('Student Master'!D:D,MATCH(D2221,'Student Master'!B:B,0)),"Not Found"))</f>
        <v/>
      </c>
      <c r="J2221" s="28" t="str">
        <f>IF(TRIM(D2221)="","",IFERROR(INDEX('Student Master'!H:H,MATCH(D2221,'Student Master'!B:B,0)),"Not Found"))</f>
        <v/>
      </c>
      <c r="K2221" s="28" t="str">
        <f>IF(TRIM(D2221)="","",IFERROR(INDEX('Student Master'!N:N,MATCH(D2221,'Student Master'!B:B,0)),"Not Found"))</f>
        <v/>
      </c>
      <c r="L2221" s="28" t="str">
        <f>IF(TRIM(D2221)="","",IFERROR(INDEX('Student Master'!L:L,MATCH(D2221,'Student Master'!B:B,0)),"Not Found"))</f>
        <v/>
      </c>
      <c r="M2221" s="28"/>
      <c r="N2221" s="28"/>
    </row>
    <row r="2222" spans="1:14" x14ac:dyDescent="0.35">
      <c r="A2222" s="28">
        <f t="shared" si="35"/>
        <v>2221</v>
      </c>
      <c r="B2222" s="30"/>
      <c r="C2222" s="28"/>
      <c r="D2222" s="28"/>
      <c r="E2222" s="28"/>
      <c r="F2222" s="28"/>
      <c r="G2222" s="28"/>
      <c r="H2222" s="28" t="str">
        <f>IF(TRIM(D2222)="","",IFERROR(INDEX('Student Master'!C:C,MATCH(D2222,'Student Master'!B:B,0)),"Not Found"))</f>
        <v/>
      </c>
      <c r="I2222" s="28" t="str">
        <f>IF(TRIM(D2222)="","",IFERROR(INDEX('Student Master'!D:D,MATCH(D2222,'Student Master'!B:B,0)),"Not Found"))</f>
        <v/>
      </c>
      <c r="J2222" s="28" t="str">
        <f>IF(TRIM(D2222)="","",IFERROR(INDEX('Student Master'!H:H,MATCH(D2222,'Student Master'!B:B,0)),"Not Found"))</f>
        <v/>
      </c>
      <c r="K2222" s="28" t="str">
        <f>IF(TRIM(D2222)="","",IFERROR(INDEX('Student Master'!N:N,MATCH(D2222,'Student Master'!B:B,0)),"Not Found"))</f>
        <v/>
      </c>
      <c r="L2222" s="28" t="str">
        <f>IF(TRIM(D2222)="","",IFERROR(INDEX('Student Master'!L:L,MATCH(D2222,'Student Master'!B:B,0)),"Not Found"))</f>
        <v/>
      </c>
      <c r="M2222" s="28"/>
      <c r="N2222" s="28"/>
    </row>
    <row r="2223" spans="1:14" x14ac:dyDescent="0.35">
      <c r="A2223" s="28">
        <f t="shared" si="35"/>
        <v>2222</v>
      </c>
      <c r="B2223" s="30"/>
      <c r="C2223" s="28"/>
      <c r="D2223" s="28"/>
      <c r="E2223" s="28"/>
      <c r="F2223" s="28"/>
      <c r="G2223" s="28"/>
      <c r="H2223" s="28" t="str">
        <f>IF(TRIM(D2223)="","",IFERROR(INDEX('Student Master'!C:C,MATCH(D2223,'Student Master'!B:B,0)),"Not Found"))</f>
        <v/>
      </c>
      <c r="I2223" s="28" t="str">
        <f>IF(TRIM(D2223)="","",IFERROR(INDEX('Student Master'!D:D,MATCH(D2223,'Student Master'!B:B,0)),"Not Found"))</f>
        <v/>
      </c>
      <c r="J2223" s="28" t="str">
        <f>IF(TRIM(D2223)="","",IFERROR(INDEX('Student Master'!H:H,MATCH(D2223,'Student Master'!B:B,0)),"Not Found"))</f>
        <v/>
      </c>
      <c r="K2223" s="28" t="str">
        <f>IF(TRIM(D2223)="","",IFERROR(INDEX('Student Master'!N:N,MATCH(D2223,'Student Master'!B:B,0)),"Not Found"))</f>
        <v/>
      </c>
      <c r="L2223" s="28" t="str">
        <f>IF(TRIM(D2223)="","",IFERROR(INDEX('Student Master'!L:L,MATCH(D2223,'Student Master'!B:B,0)),"Not Found"))</f>
        <v/>
      </c>
      <c r="M2223" s="28"/>
      <c r="N2223" s="28"/>
    </row>
    <row r="2224" spans="1:14" x14ac:dyDescent="0.35">
      <c r="A2224" s="28">
        <f t="shared" si="35"/>
        <v>2223</v>
      </c>
      <c r="B2224" s="30"/>
      <c r="C2224" s="28"/>
      <c r="D2224" s="28"/>
      <c r="E2224" s="28"/>
      <c r="F2224" s="28"/>
      <c r="G2224" s="28"/>
      <c r="H2224" s="28" t="str">
        <f>IF(TRIM(D2224)="","",IFERROR(INDEX('Student Master'!C:C,MATCH(D2224,'Student Master'!B:B,0)),"Not Found"))</f>
        <v/>
      </c>
      <c r="I2224" s="28" t="str">
        <f>IF(TRIM(D2224)="","",IFERROR(INDEX('Student Master'!D:D,MATCH(D2224,'Student Master'!B:B,0)),"Not Found"))</f>
        <v/>
      </c>
      <c r="J2224" s="28" t="str">
        <f>IF(TRIM(D2224)="","",IFERROR(INDEX('Student Master'!H:H,MATCH(D2224,'Student Master'!B:B,0)),"Not Found"))</f>
        <v/>
      </c>
      <c r="K2224" s="28" t="str">
        <f>IF(TRIM(D2224)="","",IFERROR(INDEX('Student Master'!N:N,MATCH(D2224,'Student Master'!B:B,0)),"Not Found"))</f>
        <v/>
      </c>
      <c r="L2224" s="28" t="str">
        <f>IF(TRIM(D2224)="","",IFERROR(INDEX('Student Master'!L:L,MATCH(D2224,'Student Master'!B:B,0)),"Not Found"))</f>
        <v/>
      </c>
      <c r="M2224" s="28"/>
      <c r="N2224" s="28"/>
    </row>
    <row r="2225" spans="1:14" x14ac:dyDescent="0.35">
      <c r="A2225" s="28">
        <f t="shared" si="35"/>
        <v>2224</v>
      </c>
      <c r="B2225" s="30"/>
      <c r="C2225" s="28"/>
      <c r="D2225" s="28"/>
      <c r="E2225" s="28"/>
      <c r="F2225" s="28"/>
      <c r="G2225" s="28"/>
      <c r="H2225" s="28" t="str">
        <f>IF(TRIM(D2225)="","",IFERROR(INDEX('Student Master'!C:C,MATCH(D2225,'Student Master'!B:B,0)),"Not Found"))</f>
        <v/>
      </c>
      <c r="I2225" s="28" t="str">
        <f>IF(TRIM(D2225)="","",IFERROR(INDEX('Student Master'!D:D,MATCH(D2225,'Student Master'!B:B,0)),"Not Found"))</f>
        <v/>
      </c>
      <c r="J2225" s="28" t="str">
        <f>IF(TRIM(D2225)="","",IFERROR(INDEX('Student Master'!H:H,MATCH(D2225,'Student Master'!B:B,0)),"Not Found"))</f>
        <v/>
      </c>
      <c r="K2225" s="28" t="str">
        <f>IF(TRIM(D2225)="","",IFERROR(INDEX('Student Master'!N:N,MATCH(D2225,'Student Master'!B:B,0)),"Not Found"))</f>
        <v/>
      </c>
      <c r="L2225" s="28" t="str">
        <f>IF(TRIM(D2225)="","",IFERROR(INDEX('Student Master'!L:L,MATCH(D2225,'Student Master'!B:B,0)),"Not Found"))</f>
        <v/>
      </c>
      <c r="M2225" s="28"/>
      <c r="N2225" s="28"/>
    </row>
    <row r="2226" spans="1:14" x14ac:dyDescent="0.35">
      <c r="A2226" s="28">
        <f t="shared" si="35"/>
        <v>2225</v>
      </c>
      <c r="B2226" s="30"/>
      <c r="C2226" s="28"/>
      <c r="D2226" s="28"/>
      <c r="E2226" s="28"/>
      <c r="F2226" s="28"/>
      <c r="G2226" s="28"/>
      <c r="H2226" s="28" t="str">
        <f>IF(TRIM(D2226)="","",IFERROR(INDEX('Student Master'!C:C,MATCH(D2226,'Student Master'!B:B,0)),"Not Found"))</f>
        <v/>
      </c>
      <c r="I2226" s="28" t="str">
        <f>IF(TRIM(D2226)="","",IFERROR(INDEX('Student Master'!D:D,MATCH(D2226,'Student Master'!B:B,0)),"Not Found"))</f>
        <v/>
      </c>
      <c r="J2226" s="28" t="str">
        <f>IF(TRIM(D2226)="","",IFERROR(INDEX('Student Master'!H:H,MATCH(D2226,'Student Master'!B:B,0)),"Not Found"))</f>
        <v/>
      </c>
      <c r="K2226" s="28" t="str">
        <f>IF(TRIM(D2226)="","",IFERROR(INDEX('Student Master'!N:N,MATCH(D2226,'Student Master'!B:B,0)),"Not Found"))</f>
        <v/>
      </c>
      <c r="L2226" s="28" t="str">
        <f>IF(TRIM(D2226)="","",IFERROR(INDEX('Student Master'!L:L,MATCH(D2226,'Student Master'!B:B,0)),"Not Found"))</f>
        <v/>
      </c>
      <c r="M2226" s="28"/>
      <c r="N2226" s="28"/>
    </row>
    <row r="2227" spans="1:14" x14ac:dyDescent="0.35">
      <c r="A2227" s="28">
        <f t="shared" si="35"/>
        <v>2226</v>
      </c>
      <c r="B2227" s="30"/>
      <c r="C2227" s="28"/>
      <c r="D2227" s="28"/>
      <c r="E2227" s="28"/>
      <c r="F2227" s="28"/>
      <c r="G2227" s="28"/>
      <c r="H2227" s="28" t="str">
        <f>IF(TRIM(D2227)="","",IFERROR(INDEX('Student Master'!C:C,MATCH(D2227,'Student Master'!B:B,0)),"Not Found"))</f>
        <v/>
      </c>
      <c r="I2227" s="28" t="str">
        <f>IF(TRIM(D2227)="","",IFERROR(INDEX('Student Master'!D:D,MATCH(D2227,'Student Master'!B:B,0)),"Not Found"))</f>
        <v/>
      </c>
      <c r="J2227" s="28" t="str">
        <f>IF(TRIM(D2227)="","",IFERROR(INDEX('Student Master'!H:H,MATCH(D2227,'Student Master'!B:B,0)),"Not Found"))</f>
        <v/>
      </c>
      <c r="K2227" s="28" t="str">
        <f>IF(TRIM(D2227)="","",IFERROR(INDEX('Student Master'!N:N,MATCH(D2227,'Student Master'!B:B,0)),"Not Found"))</f>
        <v/>
      </c>
      <c r="L2227" s="28" t="str">
        <f>IF(TRIM(D2227)="","",IFERROR(INDEX('Student Master'!L:L,MATCH(D2227,'Student Master'!B:B,0)),"Not Found"))</f>
        <v/>
      </c>
      <c r="M2227" s="28"/>
      <c r="N2227" s="28"/>
    </row>
    <row r="2228" spans="1:14" x14ac:dyDescent="0.35">
      <c r="A2228" s="28">
        <f t="shared" si="35"/>
        <v>2227</v>
      </c>
      <c r="B2228" s="30"/>
      <c r="C2228" s="28"/>
      <c r="D2228" s="28"/>
      <c r="E2228" s="28"/>
      <c r="F2228" s="28"/>
      <c r="G2228" s="28"/>
      <c r="H2228" s="28" t="str">
        <f>IF(TRIM(D2228)="","",IFERROR(INDEX('Student Master'!C:C,MATCH(D2228,'Student Master'!B:B,0)),"Not Found"))</f>
        <v/>
      </c>
      <c r="I2228" s="28" t="str">
        <f>IF(TRIM(D2228)="","",IFERROR(INDEX('Student Master'!D:D,MATCH(D2228,'Student Master'!B:B,0)),"Not Found"))</f>
        <v/>
      </c>
      <c r="J2228" s="28" t="str">
        <f>IF(TRIM(D2228)="","",IFERROR(INDEX('Student Master'!H:H,MATCH(D2228,'Student Master'!B:B,0)),"Not Found"))</f>
        <v/>
      </c>
      <c r="K2228" s="28" t="str">
        <f>IF(TRIM(D2228)="","",IFERROR(INDEX('Student Master'!N:N,MATCH(D2228,'Student Master'!B:B,0)),"Not Found"))</f>
        <v/>
      </c>
      <c r="L2228" s="28" t="str">
        <f>IF(TRIM(D2228)="","",IFERROR(INDEX('Student Master'!L:L,MATCH(D2228,'Student Master'!B:B,0)),"Not Found"))</f>
        <v/>
      </c>
      <c r="M2228" s="28"/>
      <c r="N2228" s="28"/>
    </row>
    <row r="2229" spans="1:14" x14ac:dyDescent="0.35">
      <c r="A2229" s="28">
        <f t="shared" si="35"/>
        <v>2228</v>
      </c>
      <c r="B2229" s="30"/>
      <c r="C2229" s="28"/>
      <c r="D2229" s="28"/>
      <c r="E2229" s="28"/>
      <c r="F2229" s="28"/>
      <c r="G2229" s="28"/>
      <c r="H2229" s="28" t="str">
        <f>IF(TRIM(D2229)="","",IFERROR(INDEX('Student Master'!C:C,MATCH(D2229,'Student Master'!B:B,0)),"Not Found"))</f>
        <v/>
      </c>
      <c r="I2229" s="28" t="str">
        <f>IF(TRIM(D2229)="","",IFERROR(INDEX('Student Master'!D:D,MATCH(D2229,'Student Master'!B:B,0)),"Not Found"))</f>
        <v/>
      </c>
      <c r="J2229" s="28" t="str">
        <f>IF(TRIM(D2229)="","",IFERROR(INDEX('Student Master'!H:H,MATCH(D2229,'Student Master'!B:B,0)),"Not Found"))</f>
        <v/>
      </c>
      <c r="K2229" s="28" t="str">
        <f>IF(TRIM(D2229)="","",IFERROR(INDEX('Student Master'!N:N,MATCH(D2229,'Student Master'!B:B,0)),"Not Found"))</f>
        <v/>
      </c>
      <c r="L2229" s="28" t="str">
        <f>IF(TRIM(D2229)="","",IFERROR(INDEX('Student Master'!L:L,MATCH(D2229,'Student Master'!B:B,0)),"Not Found"))</f>
        <v/>
      </c>
      <c r="M2229" s="28"/>
      <c r="N2229" s="28"/>
    </row>
    <row r="2230" spans="1:14" x14ac:dyDescent="0.35">
      <c r="A2230" s="28">
        <f t="shared" si="35"/>
        <v>2229</v>
      </c>
      <c r="B2230" s="30"/>
      <c r="C2230" s="28"/>
      <c r="D2230" s="28"/>
      <c r="E2230" s="28"/>
      <c r="F2230" s="28"/>
      <c r="G2230" s="28"/>
      <c r="H2230" s="28" t="str">
        <f>IF(TRIM(D2230)="","",IFERROR(INDEX('Student Master'!C:C,MATCH(D2230,'Student Master'!B:B,0)),"Not Found"))</f>
        <v/>
      </c>
      <c r="I2230" s="28" t="str">
        <f>IF(TRIM(D2230)="","",IFERROR(INDEX('Student Master'!D:D,MATCH(D2230,'Student Master'!B:B,0)),"Not Found"))</f>
        <v/>
      </c>
      <c r="J2230" s="28" t="str">
        <f>IF(TRIM(D2230)="","",IFERROR(INDEX('Student Master'!H:H,MATCH(D2230,'Student Master'!B:B,0)),"Not Found"))</f>
        <v/>
      </c>
      <c r="K2230" s="28" t="str">
        <f>IF(TRIM(D2230)="","",IFERROR(INDEX('Student Master'!N:N,MATCH(D2230,'Student Master'!B:B,0)),"Not Found"))</f>
        <v/>
      </c>
      <c r="L2230" s="28" t="str">
        <f>IF(TRIM(D2230)="","",IFERROR(INDEX('Student Master'!L:L,MATCH(D2230,'Student Master'!B:B,0)),"Not Found"))</f>
        <v/>
      </c>
      <c r="M2230" s="28"/>
      <c r="N2230" s="28"/>
    </row>
    <row r="2231" spans="1:14" x14ac:dyDescent="0.35">
      <c r="A2231" s="28">
        <f t="shared" si="35"/>
        <v>2230</v>
      </c>
      <c r="B2231" s="30"/>
      <c r="C2231" s="28"/>
      <c r="D2231" s="28"/>
      <c r="E2231" s="28"/>
      <c r="F2231" s="28"/>
      <c r="G2231" s="28"/>
      <c r="H2231" s="28" t="str">
        <f>IF(TRIM(D2231)="","",IFERROR(INDEX('Student Master'!C:C,MATCH(D2231,'Student Master'!B:B,0)),"Not Found"))</f>
        <v/>
      </c>
      <c r="I2231" s="28" t="str">
        <f>IF(TRIM(D2231)="","",IFERROR(INDEX('Student Master'!D:D,MATCH(D2231,'Student Master'!B:B,0)),"Not Found"))</f>
        <v/>
      </c>
      <c r="J2231" s="28" t="str">
        <f>IF(TRIM(D2231)="","",IFERROR(INDEX('Student Master'!H:H,MATCH(D2231,'Student Master'!B:B,0)),"Not Found"))</f>
        <v/>
      </c>
      <c r="K2231" s="28" t="str">
        <f>IF(TRIM(D2231)="","",IFERROR(INDEX('Student Master'!N:N,MATCH(D2231,'Student Master'!B:B,0)),"Not Found"))</f>
        <v/>
      </c>
      <c r="L2231" s="28" t="str">
        <f>IF(TRIM(D2231)="","",IFERROR(INDEX('Student Master'!L:L,MATCH(D2231,'Student Master'!B:B,0)),"Not Found"))</f>
        <v/>
      </c>
      <c r="M2231" s="28"/>
      <c r="N2231" s="28"/>
    </row>
    <row r="2232" spans="1:14" x14ac:dyDescent="0.35">
      <c r="A2232" s="28">
        <f t="shared" si="35"/>
        <v>2231</v>
      </c>
      <c r="B2232" s="30"/>
      <c r="C2232" s="28"/>
      <c r="D2232" s="28"/>
      <c r="E2232" s="28"/>
      <c r="F2232" s="28"/>
      <c r="G2232" s="28"/>
      <c r="H2232" s="28" t="str">
        <f>IF(TRIM(D2232)="","",IFERROR(INDEX('Student Master'!C:C,MATCH(D2232,'Student Master'!B:B,0)),"Not Found"))</f>
        <v/>
      </c>
      <c r="I2232" s="28" t="str">
        <f>IF(TRIM(D2232)="","",IFERROR(INDEX('Student Master'!D:D,MATCH(D2232,'Student Master'!B:B,0)),"Not Found"))</f>
        <v/>
      </c>
      <c r="J2232" s="28" t="str">
        <f>IF(TRIM(D2232)="","",IFERROR(INDEX('Student Master'!H:H,MATCH(D2232,'Student Master'!B:B,0)),"Not Found"))</f>
        <v/>
      </c>
      <c r="K2232" s="28" t="str">
        <f>IF(TRIM(D2232)="","",IFERROR(INDEX('Student Master'!N:N,MATCH(D2232,'Student Master'!B:B,0)),"Not Found"))</f>
        <v/>
      </c>
      <c r="L2232" s="28" t="str">
        <f>IF(TRIM(D2232)="","",IFERROR(INDEX('Student Master'!L:L,MATCH(D2232,'Student Master'!B:B,0)),"Not Found"))</f>
        <v/>
      </c>
      <c r="M2232" s="28"/>
      <c r="N2232" s="28"/>
    </row>
    <row r="2233" spans="1:14" x14ac:dyDescent="0.35">
      <c r="A2233" s="28">
        <f t="shared" si="35"/>
        <v>2232</v>
      </c>
      <c r="B2233" s="30"/>
      <c r="C2233" s="28"/>
      <c r="D2233" s="28"/>
      <c r="E2233" s="28"/>
      <c r="F2233" s="28"/>
      <c r="G2233" s="28"/>
      <c r="H2233" s="28" t="str">
        <f>IF(TRIM(D2233)="","",IFERROR(INDEX('Student Master'!C:C,MATCH(D2233,'Student Master'!B:B,0)),"Not Found"))</f>
        <v/>
      </c>
      <c r="I2233" s="28" t="str">
        <f>IF(TRIM(D2233)="","",IFERROR(INDEX('Student Master'!D:D,MATCH(D2233,'Student Master'!B:B,0)),"Not Found"))</f>
        <v/>
      </c>
      <c r="J2233" s="28" t="str">
        <f>IF(TRIM(D2233)="","",IFERROR(INDEX('Student Master'!H:H,MATCH(D2233,'Student Master'!B:B,0)),"Not Found"))</f>
        <v/>
      </c>
      <c r="K2233" s="28" t="str">
        <f>IF(TRIM(D2233)="","",IFERROR(INDEX('Student Master'!N:N,MATCH(D2233,'Student Master'!B:B,0)),"Not Found"))</f>
        <v/>
      </c>
      <c r="L2233" s="28" t="str">
        <f>IF(TRIM(D2233)="","",IFERROR(INDEX('Student Master'!L:L,MATCH(D2233,'Student Master'!B:B,0)),"Not Found"))</f>
        <v/>
      </c>
      <c r="M2233" s="28"/>
      <c r="N2233" s="28"/>
    </row>
    <row r="2234" spans="1:14" x14ac:dyDescent="0.35">
      <c r="A2234" s="28">
        <f t="shared" si="35"/>
        <v>2233</v>
      </c>
      <c r="B2234" s="30"/>
      <c r="C2234" s="28"/>
      <c r="D2234" s="28"/>
      <c r="E2234" s="28"/>
      <c r="F2234" s="28"/>
      <c r="G2234" s="28"/>
      <c r="H2234" s="28" t="str">
        <f>IF(TRIM(D2234)="","",IFERROR(INDEX('Student Master'!C:C,MATCH(D2234,'Student Master'!B:B,0)),"Not Found"))</f>
        <v/>
      </c>
      <c r="I2234" s="28" t="str">
        <f>IF(TRIM(D2234)="","",IFERROR(INDEX('Student Master'!D:D,MATCH(D2234,'Student Master'!B:B,0)),"Not Found"))</f>
        <v/>
      </c>
      <c r="J2234" s="28" t="str">
        <f>IF(TRIM(D2234)="","",IFERROR(INDEX('Student Master'!H:H,MATCH(D2234,'Student Master'!B:B,0)),"Not Found"))</f>
        <v/>
      </c>
      <c r="K2234" s="28" t="str">
        <f>IF(TRIM(D2234)="","",IFERROR(INDEX('Student Master'!N:N,MATCH(D2234,'Student Master'!B:B,0)),"Not Found"))</f>
        <v/>
      </c>
      <c r="L2234" s="28" t="str">
        <f>IF(TRIM(D2234)="","",IFERROR(INDEX('Student Master'!L:L,MATCH(D2234,'Student Master'!B:B,0)),"Not Found"))</f>
        <v/>
      </c>
      <c r="M2234" s="28"/>
      <c r="N2234" s="28"/>
    </row>
    <row r="2235" spans="1:14" x14ac:dyDescent="0.35">
      <c r="A2235" s="28">
        <f t="shared" si="35"/>
        <v>2234</v>
      </c>
      <c r="B2235" s="30"/>
      <c r="C2235" s="28"/>
      <c r="D2235" s="28"/>
      <c r="E2235" s="28"/>
      <c r="F2235" s="28"/>
      <c r="G2235" s="28"/>
      <c r="H2235" s="28" t="str">
        <f>IF(TRIM(D2235)="","",IFERROR(INDEX('Student Master'!C:C,MATCH(D2235,'Student Master'!B:B,0)),"Not Found"))</f>
        <v/>
      </c>
      <c r="I2235" s="28" t="str">
        <f>IF(TRIM(D2235)="","",IFERROR(INDEX('Student Master'!D:D,MATCH(D2235,'Student Master'!B:B,0)),"Not Found"))</f>
        <v/>
      </c>
      <c r="J2235" s="28" t="str">
        <f>IF(TRIM(D2235)="","",IFERROR(INDEX('Student Master'!H:H,MATCH(D2235,'Student Master'!B:B,0)),"Not Found"))</f>
        <v/>
      </c>
      <c r="K2235" s="28" t="str">
        <f>IF(TRIM(D2235)="","",IFERROR(INDEX('Student Master'!N:N,MATCH(D2235,'Student Master'!B:B,0)),"Not Found"))</f>
        <v/>
      </c>
      <c r="L2235" s="28" t="str">
        <f>IF(TRIM(D2235)="","",IFERROR(INDEX('Student Master'!L:L,MATCH(D2235,'Student Master'!B:B,0)),"Not Found"))</f>
        <v/>
      </c>
      <c r="M2235" s="28"/>
      <c r="N2235" s="28"/>
    </row>
    <row r="2236" spans="1:14" x14ac:dyDescent="0.35">
      <c r="A2236" s="28">
        <f t="shared" si="35"/>
        <v>2235</v>
      </c>
      <c r="B2236" s="30"/>
      <c r="C2236" s="28"/>
      <c r="D2236" s="28"/>
      <c r="E2236" s="28"/>
      <c r="F2236" s="28"/>
      <c r="G2236" s="28"/>
      <c r="H2236" s="28" t="str">
        <f>IF(TRIM(D2236)="","",IFERROR(INDEX('Student Master'!C:C,MATCH(D2236,'Student Master'!B:B,0)),"Not Found"))</f>
        <v/>
      </c>
      <c r="I2236" s="28" t="str">
        <f>IF(TRIM(D2236)="","",IFERROR(INDEX('Student Master'!D:D,MATCH(D2236,'Student Master'!B:B,0)),"Not Found"))</f>
        <v/>
      </c>
      <c r="J2236" s="28" t="str">
        <f>IF(TRIM(D2236)="","",IFERROR(INDEX('Student Master'!H:H,MATCH(D2236,'Student Master'!B:B,0)),"Not Found"))</f>
        <v/>
      </c>
      <c r="K2236" s="28" t="str">
        <f>IF(TRIM(D2236)="","",IFERROR(INDEX('Student Master'!N:N,MATCH(D2236,'Student Master'!B:B,0)),"Not Found"))</f>
        <v/>
      </c>
      <c r="L2236" s="28" t="str">
        <f>IF(TRIM(D2236)="","",IFERROR(INDEX('Student Master'!L:L,MATCH(D2236,'Student Master'!B:B,0)),"Not Found"))</f>
        <v/>
      </c>
      <c r="M2236" s="28"/>
      <c r="N2236" s="28"/>
    </row>
    <row r="2237" spans="1:14" x14ac:dyDescent="0.35">
      <c r="A2237" s="28">
        <f t="shared" si="35"/>
        <v>2236</v>
      </c>
      <c r="B2237" s="30"/>
      <c r="C2237" s="28"/>
      <c r="D2237" s="28"/>
      <c r="E2237" s="28"/>
      <c r="F2237" s="28"/>
      <c r="G2237" s="28"/>
      <c r="H2237" s="28" t="str">
        <f>IF(TRIM(D2237)="","",IFERROR(INDEX('Student Master'!C:C,MATCH(D2237,'Student Master'!B:B,0)),"Not Found"))</f>
        <v/>
      </c>
      <c r="I2237" s="28" t="str">
        <f>IF(TRIM(D2237)="","",IFERROR(INDEX('Student Master'!D:D,MATCH(D2237,'Student Master'!B:B,0)),"Not Found"))</f>
        <v/>
      </c>
      <c r="J2237" s="28" t="str">
        <f>IF(TRIM(D2237)="","",IFERROR(INDEX('Student Master'!H:H,MATCH(D2237,'Student Master'!B:B,0)),"Not Found"))</f>
        <v/>
      </c>
      <c r="K2237" s="28" t="str">
        <f>IF(TRIM(D2237)="","",IFERROR(INDEX('Student Master'!N:N,MATCH(D2237,'Student Master'!B:B,0)),"Not Found"))</f>
        <v/>
      </c>
      <c r="L2237" s="28" t="str">
        <f>IF(TRIM(D2237)="","",IFERROR(INDEX('Student Master'!L:L,MATCH(D2237,'Student Master'!B:B,0)),"Not Found"))</f>
        <v/>
      </c>
      <c r="M2237" s="28"/>
      <c r="N2237" s="28"/>
    </row>
    <row r="2238" spans="1:14" x14ac:dyDescent="0.35">
      <c r="A2238" s="28">
        <f t="shared" si="35"/>
        <v>2237</v>
      </c>
      <c r="B2238" s="30"/>
      <c r="C2238" s="28"/>
      <c r="D2238" s="28"/>
      <c r="E2238" s="28"/>
      <c r="F2238" s="28"/>
      <c r="G2238" s="28"/>
      <c r="H2238" s="28" t="str">
        <f>IF(TRIM(D2238)="","",IFERROR(INDEX('Student Master'!C:C,MATCH(D2238,'Student Master'!B:B,0)),"Not Found"))</f>
        <v/>
      </c>
      <c r="I2238" s="28" t="str">
        <f>IF(TRIM(D2238)="","",IFERROR(INDEX('Student Master'!D:D,MATCH(D2238,'Student Master'!B:B,0)),"Not Found"))</f>
        <v/>
      </c>
      <c r="J2238" s="28" t="str">
        <f>IF(TRIM(D2238)="","",IFERROR(INDEX('Student Master'!H:H,MATCH(D2238,'Student Master'!B:B,0)),"Not Found"))</f>
        <v/>
      </c>
      <c r="K2238" s="28" t="str">
        <f>IF(TRIM(D2238)="","",IFERROR(INDEX('Student Master'!N:N,MATCH(D2238,'Student Master'!B:B,0)),"Not Found"))</f>
        <v/>
      </c>
      <c r="L2238" s="28" t="str">
        <f>IF(TRIM(D2238)="","",IFERROR(INDEX('Student Master'!L:L,MATCH(D2238,'Student Master'!B:B,0)),"Not Found"))</f>
        <v/>
      </c>
      <c r="M2238" s="28"/>
      <c r="N2238" s="28"/>
    </row>
    <row r="2239" spans="1:14" x14ac:dyDescent="0.35">
      <c r="A2239" s="28">
        <f t="shared" si="35"/>
        <v>2238</v>
      </c>
      <c r="B2239" s="30"/>
      <c r="C2239" s="28"/>
      <c r="D2239" s="28"/>
      <c r="E2239" s="28"/>
      <c r="F2239" s="28"/>
      <c r="G2239" s="28"/>
      <c r="H2239" s="28" t="str">
        <f>IF(TRIM(D2239)="","",IFERROR(INDEX('Student Master'!C:C,MATCH(D2239,'Student Master'!B:B,0)),"Not Found"))</f>
        <v/>
      </c>
      <c r="I2239" s="28" t="str">
        <f>IF(TRIM(D2239)="","",IFERROR(INDEX('Student Master'!D:D,MATCH(D2239,'Student Master'!B:B,0)),"Not Found"))</f>
        <v/>
      </c>
      <c r="J2239" s="28" t="str">
        <f>IF(TRIM(D2239)="","",IFERROR(INDEX('Student Master'!H:H,MATCH(D2239,'Student Master'!B:B,0)),"Not Found"))</f>
        <v/>
      </c>
      <c r="K2239" s="28" t="str">
        <f>IF(TRIM(D2239)="","",IFERROR(INDEX('Student Master'!N:N,MATCH(D2239,'Student Master'!B:B,0)),"Not Found"))</f>
        <v/>
      </c>
      <c r="L2239" s="28" t="str">
        <f>IF(TRIM(D2239)="","",IFERROR(INDEX('Student Master'!L:L,MATCH(D2239,'Student Master'!B:B,0)),"Not Found"))</f>
        <v/>
      </c>
      <c r="M2239" s="28"/>
      <c r="N2239" s="28"/>
    </row>
    <row r="2240" spans="1:14" x14ac:dyDescent="0.35">
      <c r="A2240" s="28">
        <f t="shared" si="35"/>
        <v>2239</v>
      </c>
      <c r="B2240" s="30"/>
      <c r="C2240" s="28"/>
      <c r="D2240" s="28"/>
      <c r="E2240" s="28"/>
      <c r="F2240" s="28"/>
      <c r="G2240" s="28"/>
      <c r="H2240" s="28" t="str">
        <f>IF(TRIM(D2240)="","",IFERROR(INDEX('Student Master'!C:C,MATCH(D2240,'Student Master'!B:B,0)),"Not Found"))</f>
        <v/>
      </c>
      <c r="I2240" s="28" t="str">
        <f>IF(TRIM(D2240)="","",IFERROR(INDEX('Student Master'!D:D,MATCH(D2240,'Student Master'!B:B,0)),"Not Found"))</f>
        <v/>
      </c>
      <c r="J2240" s="28" t="str">
        <f>IF(TRIM(D2240)="","",IFERROR(INDEX('Student Master'!H:H,MATCH(D2240,'Student Master'!B:B,0)),"Not Found"))</f>
        <v/>
      </c>
      <c r="K2240" s="28" t="str">
        <f>IF(TRIM(D2240)="","",IFERROR(INDEX('Student Master'!N:N,MATCH(D2240,'Student Master'!B:B,0)),"Not Found"))</f>
        <v/>
      </c>
      <c r="L2240" s="28" t="str">
        <f>IF(TRIM(D2240)="","",IFERROR(INDEX('Student Master'!L:L,MATCH(D2240,'Student Master'!B:B,0)),"Not Found"))</f>
        <v/>
      </c>
      <c r="M2240" s="28"/>
      <c r="N2240" s="28"/>
    </row>
    <row r="2241" spans="1:14" x14ac:dyDescent="0.35">
      <c r="A2241" s="28">
        <f t="shared" si="35"/>
        <v>2240</v>
      </c>
      <c r="B2241" s="30"/>
      <c r="C2241" s="28"/>
      <c r="D2241" s="28"/>
      <c r="E2241" s="28"/>
      <c r="F2241" s="28"/>
      <c r="G2241" s="28"/>
      <c r="H2241" s="28" t="str">
        <f>IF(TRIM(D2241)="","",IFERROR(INDEX('Student Master'!C:C,MATCH(D2241,'Student Master'!B:B,0)),"Not Found"))</f>
        <v/>
      </c>
      <c r="I2241" s="28" t="str">
        <f>IF(TRIM(D2241)="","",IFERROR(INDEX('Student Master'!D:D,MATCH(D2241,'Student Master'!B:B,0)),"Not Found"))</f>
        <v/>
      </c>
      <c r="J2241" s="28" t="str">
        <f>IF(TRIM(D2241)="","",IFERROR(INDEX('Student Master'!H:H,MATCH(D2241,'Student Master'!B:B,0)),"Not Found"))</f>
        <v/>
      </c>
      <c r="K2241" s="28" t="str">
        <f>IF(TRIM(D2241)="","",IFERROR(INDEX('Student Master'!N:N,MATCH(D2241,'Student Master'!B:B,0)),"Not Found"))</f>
        <v/>
      </c>
      <c r="L2241" s="28" t="str">
        <f>IF(TRIM(D2241)="","",IFERROR(INDEX('Student Master'!L:L,MATCH(D2241,'Student Master'!B:B,0)),"Not Found"))</f>
        <v/>
      </c>
      <c r="M2241" s="28"/>
      <c r="N2241" s="28"/>
    </row>
    <row r="2242" spans="1:14" x14ac:dyDescent="0.35">
      <c r="A2242" s="28">
        <f t="shared" si="35"/>
        <v>2241</v>
      </c>
      <c r="B2242" s="30"/>
      <c r="C2242" s="28"/>
      <c r="D2242" s="28"/>
      <c r="E2242" s="28"/>
      <c r="F2242" s="28"/>
      <c r="G2242" s="28"/>
      <c r="H2242" s="28" t="str">
        <f>IF(TRIM(D2242)="","",IFERROR(INDEX('Student Master'!C:C,MATCH(D2242,'Student Master'!B:B,0)),"Not Found"))</f>
        <v/>
      </c>
      <c r="I2242" s="28" t="str">
        <f>IF(TRIM(D2242)="","",IFERROR(INDEX('Student Master'!D:D,MATCH(D2242,'Student Master'!B:B,0)),"Not Found"))</f>
        <v/>
      </c>
      <c r="J2242" s="28" t="str">
        <f>IF(TRIM(D2242)="","",IFERROR(INDEX('Student Master'!H:H,MATCH(D2242,'Student Master'!B:B,0)),"Not Found"))</f>
        <v/>
      </c>
      <c r="K2242" s="28" t="str">
        <f>IF(TRIM(D2242)="","",IFERROR(INDEX('Student Master'!N:N,MATCH(D2242,'Student Master'!B:B,0)),"Not Found"))</f>
        <v/>
      </c>
      <c r="L2242" s="28" t="str">
        <f>IF(TRIM(D2242)="","",IFERROR(INDEX('Student Master'!L:L,MATCH(D2242,'Student Master'!B:B,0)),"Not Found"))</f>
        <v/>
      </c>
      <c r="M2242" s="28"/>
      <c r="N2242" s="28"/>
    </row>
    <row r="2243" spans="1:14" x14ac:dyDescent="0.35">
      <c r="A2243" s="28">
        <f t="shared" si="35"/>
        <v>2242</v>
      </c>
      <c r="B2243" s="30"/>
      <c r="C2243" s="28"/>
      <c r="D2243" s="28"/>
      <c r="E2243" s="28"/>
      <c r="F2243" s="28"/>
      <c r="G2243" s="28"/>
      <c r="H2243" s="28" t="str">
        <f>IF(TRIM(D2243)="","",IFERROR(INDEX('Student Master'!C:C,MATCH(D2243,'Student Master'!B:B,0)),"Not Found"))</f>
        <v/>
      </c>
      <c r="I2243" s="28" t="str">
        <f>IF(TRIM(D2243)="","",IFERROR(INDEX('Student Master'!D:D,MATCH(D2243,'Student Master'!B:B,0)),"Not Found"))</f>
        <v/>
      </c>
      <c r="J2243" s="28" t="str">
        <f>IF(TRIM(D2243)="","",IFERROR(INDEX('Student Master'!H:H,MATCH(D2243,'Student Master'!B:B,0)),"Not Found"))</f>
        <v/>
      </c>
      <c r="K2243" s="28" t="str">
        <f>IF(TRIM(D2243)="","",IFERROR(INDEX('Student Master'!N:N,MATCH(D2243,'Student Master'!B:B,0)),"Not Found"))</f>
        <v/>
      </c>
      <c r="L2243" s="28" t="str">
        <f>IF(TRIM(D2243)="","",IFERROR(INDEX('Student Master'!L:L,MATCH(D2243,'Student Master'!B:B,0)),"Not Found"))</f>
        <v/>
      </c>
      <c r="M2243" s="28"/>
      <c r="N2243" s="28"/>
    </row>
    <row r="2244" spans="1:14" x14ac:dyDescent="0.35">
      <c r="A2244" s="28">
        <f t="shared" si="35"/>
        <v>2243</v>
      </c>
      <c r="B2244" s="30"/>
      <c r="C2244" s="28"/>
      <c r="D2244" s="28"/>
      <c r="E2244" s="28"/>
      <c r="F2244" s="28"/>
      <c r="G2244" s="28"/>
      <c r="H2244" s="28" t="str">
        <f>IF(TRIM(D2244)="","",IFERROR(INDEX('Student Master'!C:C,MATCH(D2244,'Student Master'!B:B,0)),"Not Found"))</f>
        <v/>
      </c>
      <c r="I2244" s="28" t="str">
        <f>IF(TRIM(D2244)="","",IFERROR(INDEX('Student Master'!D:D,MATCH(D2244,'Student Master'!B:B,0)),"Not Found"))</f>
        <v/>
      </c>
      <c r="J2244" s="28" t="str">
        <f>IF(TRIM(D2244)="","",IFERROR(INDEX('Student Master'!H:H,MATCH(D2244,'Student Master'!B:B,0)),"Not Found"))</f>
        <v/>
      </c>
      <c r="K2244" s="28" t="str">
        <f>IF(TRIM(D2244)="","",IFERROR(INDEX('Student Master'!N:N,MATCH(D2244,'Student Master'!B:B,0)),"Not Found"))</f>
        <v/>
      </c>
      <c r="L2244" s="28" t="str">
        <f>IF(TRIM(D2244)="","",IFERROR(INDEX('Student Master'!L:L,MATCH(D2244,'Student Master'!B:B,0)),"Not Found"))</f>
        <v/>
      </c>
      <c r="M2244" s="28"/>
      <c r="N2244" s="28"/>
    </row>
    <row r="2245" spans="1:14" x14ac:dyDescent="0.35">
      <c r="A2245" s="28">
        <f t="shared" si="35"/>
        <v>2244</v>
      </c>
      <c r="B2245" s="30"/>
      <c r="C2245" s="28"/>
      <c r="D2245" s="28"/>
      <c r="E2245" s="28"/>
      <c r="F2245" s="28"/>
      <c r="G2245" s="28"/>
      <c r="H2245" s="28" t="str">
        <f>IF(TRIM(D2245)="","",IFERROR(INDEX('Student Master'!C:C,MATCH(D2245,'Student Master'!B:B,0)),"Not Found"))</f>
        <v/>
      </c>
      <c r="I2245" s="28" t="str">
        <f>IF(TRIM(D2245)="","",IFERROR(INDEX('Student Master'!D:D,MATCH(D2245,'Student Master'!B:B,0)),"Not Found"))</f>
        <v/>
      </c>
      <c r="J2245" s="28" t="str">
        <f>IF(TRIM(D2245)="","",IFERROR(INDEX('Student Master'!H:H,MATCH(D2245,'Student Master'!B:B,0)),"Not Found"))</f>
        <v/>
      </c>
      <c r="K2245" s="28" t="str">
        <f>IF(TRIM(D2245)="","",IFERROR(INDEX('Student Master'!N:N,MATCH(D2245,'Student Master'!B:B,0)),"Not Found"))</f>
        <v/>
      </c>
      <c r="L2245" s="28" t="str">
        <f>IF(TRIM(D2245)="","",IFERROR(INDEX('Student Master'!L:L,MATCH(D2245,'Student Master'!B:B,0)),"Not Found"))</f>
        <v/>
      </c>
      <c r="M2245" s="28"/>
      <c r="N2245" s="28"/>
    </row>
    <row r="2246" spans="1:14" x14ac:dyDescent="0.35">
      <c r="A2246" s="28">
        <f t="shared" si="35"/>
        <v>2245</v>
      </c>
      <c r="B2246" s="30"/>
      <c r="C2246" s="28"/>
      <c r="D2246" s="28"/>
      <c r="E2246" s="28"/>
      <c r="F2246" s="28"/>
      <c r="G2246" s="28"/>
      <c r="H2246" s="28" t="str">
        <f>IF(TRIM(D2246)="","",IFERROR(INDEX('Student Master'!C:C,MATCH(D2246,'Student Master'!B:B,0)),"Not Found"))</f>
        <v/>
      </c>
      <c r="I2246" s="28" t="str">
        <f>IF(TRIM(D2246)="","",IFERROR(INDEX('Student Master'!D:D,MATCH(D2246,'Student Master'!B:B,0)),"Not Found"))</f>
        <v/>
      </c>
      <c r="J2246" s="28" t="str">
        <f>IF(TRIM(D2246)="","",IFERROR(INDEX('Student Master'!H:H,MATCH(D2246,'Student Master'!B:B,0)),"Not Found"))</f>
        <v/>
      </c>
      <c r="K2246" s="28" t="str">
        <f>IF(TRIM(D2246)="","",IFERROR(INDEX('Student Master'!N:N,MATCH(D2246,'Student Master'!B:B,0)),"Not Found"))</f>
        <v/>
      </c>
      <c r="L2246" s="28" t="str">
        <f>IF(TRIM(D2246)="","",IFERROR(INDEX('Student Master'!L:L,MATCH(D2246,'Student Master'!B:B,0)),"Not Found"))</f>
        <v/>
      </c>
      <c r="M2246" s="28"/>
      <c r="N2246" s="28"/>
    </row>
    <row r="2247" spans="1:14" x14ac:dyDescent="0.35">
      <c r="A2247" s="28">
        <f t="shared" si="35"/>
        <v>2246</v>
      </c>
      <c r="B2247" s="30"/>
      <c r="C2247" s="28"/>
      <c r="D2247" s="28"/>
      <c r="E2247" s="28"/>
      <c r="F2247" s="28"/>
      <c r="G2247" s="28"/>
      <c r="H2247" s="28" t="str">
        <f>IF(TRIM(D2247)="","",IFERROR(INDEX('Student Master'!C:C,MATCH(D2247,'Student Master'!B:B,0)),"Not Found"))</f>
        <v/>
      </c>
      <c r="I2247" s="28" t="str">
        <f>IF(TRIM(D2247)="","",IFERROR(INDEX('Student Master'!D:D,MATCH(D2247,'Student Master'!B:B,0)),"Not Found"))</f>
        <v/>
      </c>
      <c r="J2247" s="28" t="str">
        <f>IF(TRIM(D2247)="","",IFERROR(INDEX('Student Master'!H:H,MATCH(D2247,'Student Master'!B:B,0)),"Not Found"))</f>
        <v/>
      </c>
      <c r="K2247" s="28" t="str">
        <f>IF(TRIM(D2247)="","",IFERROR(INDEX('Student Master'!N:N,MATCH(D2247,'Student Master'!B:B,0)),"Not Found"))</f>
        <v/>
      </c>
      <c r="L2247" s="28" t="str">
        <f>IF(TRIM(D2247)="","",IFERROR(INDEX('Student Master'!L:L,MATCH(D2247,'Student Master'!B:B,0)),"Not Found"))</f>
        <v/>
      </c>
      <c r="M2247" s="28"/>
      <c r="N2247" s="28"/>
    </row>
    <row r="2248" spans="1:14" x14ac:dyDescent="0.35">
      <c r="A2248" s="28">
        <f t="shared" si="35"/>
        <v>2247</v>
      </c>
      <c r="B2248" s="30"/>
      <c r="C2248" s="28"/>
      <c r="D2248" s="28"/>
      <c r="E2248" s="28"/>
      <c r="F2248" s="28"/>
      <c r="G2248" s="28"/>
      <c r="H2248" s="28" t="str">
        <f>IF(TRIM(D2248)="","",IFERROR(INDEX('Student Master'!C:C,MATCH(D2248,'Student Master'!B:B,0)),"Not Found"))</f>
        <v/>
      </c>
      <c r="I2248" s="28" t="str">
        <f>IF(TRIM(D2248)="","",IFERROR(INDEX('Student Master'!D:D,MATCH(D2248,'Student Master'!B:B,0)),"Not Found"))</f>
        <v/>
      </c>
      <c r="J2248" s="28" t="str">
        <f>IF(TRIM(D2248)="","",IFERROR(INDEX('Student Master'!H:H,MATCH(D2248,'Student Master'!B:B,0)),"Not Found"))</f>
        <v/>
      </c>
      <c r="K2248" s="28" t="str">
        <f>IF(TRIM(D2248)="","",IFERROR(INDEX('Student Master'!N:N,MATCH(D2248,'Student Master'!B:B,0)),"Not Found"))</f>
        <v/>
      </c>
      <c r="L2248" s="28" t="str">
        <f>IF(TRIM(D2248)="","",IFERROR(INDEX('Student Master'!L:L,MATCH(D2248,'Student Master'!B:B,0)),"Not Found"))</f>
        <v/>
      </c>
      <c r="M2248" s="28"/>
      <c r="N2248" s="28"/>
    </row>
    <row r="2249" spans="1:14" x14ac:dyDescent="0.35">
      <c r="A2249" s="28">
        <f t="shared" si="35"/>
        <v>2248</v>
      </c>
      <c r="B2249" s="30"/>
      <c r="C2249" s="28"/>
      <c r="D2249" s="28"/>
      <c r="E2249" s="28"/>
      <c r="F2249" s="28"/>
      <c r="G2249" s="28"/>
      <c r="H2249" s="28" t="str">
        <f>IF(TRIM(D2249)="","",IFERROR(INDEX('Student Master'!C:C,MATCH(D2249,'Student Master'!B:B,0)),"Not Found"))</f>
        <v/>
      </c>
      <c r="I2249" s="28" t="str">
        <f>IF(TRIM(D2249)="","",IFERROR(INDEX('Student Master'!D:D,MATCH(D2249,'Student Master'!B:B,0)),"Not Found"))</f>
        <v/>
      </c>
      <c r="J2249" s="28" t="str">
        <f>IF(TRIM(D2249)="","",IFERROR(INDEX('Student Master'!H:H,MATCH(D2249,'Student Master'!B:B,0)),"Not Found"))</f>
        <v/>
      </c>
      <c r="K2249" s="28" t="str">
        <f>IF(TRIM(D2249)="","",IFERROR(INDEX('Student Master'!N:N,MATCH(D2249,'Student Master'!B:B,0)),"Not Found"))</f>
        <v/>
      </c>
      <c r="L2249" s="28" t="str">
        <f>IF(TRIM(D2249)="","",IFERROR(INDEX('Student Master'!L:L,MATCH(D2249,'Student Master'!B:B,0)),"Not Found"))</f>
        <v/>
      </c>
      <c r="M2249" s="28"/>
      <c r="N2249" s="28"/>
    </row>
    <row r="2250" spans="1:14" x14ac:dyDescent="0.35">
      <c r="A2250" s="28">
        <f t="shared" si="35"/>
        <v>2249</v>
      </c>
      <c r="B2250" s="30"/>
      <c r="C2250" s="28"/>
      <c r="D2250" s="28"/>
      <c r="E2250" s="28"/>
      <c r="F2250" s="28"/>
      <c r="G2250" s="28"/>
      <c r="H2250" s="28" t="str">
        <f>IF(TRIM(D2250)="","",IFERROR(INDEX('Student Master'!C:C,MATCH(D2250,'Student Master'!B:B,0)),"Not Found"))</f>
        <v/>
      </c>
      <c r="I2250" s="28" t="str">
        <f>IF(TRIM(D2250)="","",IFERROR(INDEX('Student Master'!D:D,MATCH(D2250,'Student Master'!B:B,0)),"Not Found"))</f>
        <v/>
      </c>
      <c r="J2250" s="28" t="str">
        <f>IF(TRIM(D2250)="","",IFERROR(INDEX('Student Master'!H:H,MATCH(D2250,'Student Master'!B:B,0)),"Not Found"))</f>
        <v/>
      </c>
      <c r="K2250" s="28" t="str">
        <f>IF(TRIM(D2250)="","",IFERROR(INDEX('Student Master'!N:N,MATCH(D2250,'Student Master'!B:B,0)),"Not Found"))</f>
        <v/>
      </c>
      <c r="L2250" s="28" t="str">
        <f>IF(TRIM(D2250)="","",IFERROR(INDEX('Student Master'!L:L,MATCH(D2250,'Student Master'!B:B,0)),"Not Found"))</f>
        <v/>
      </c>
      <c r="M2250" s="28"/>
      <c r="N2250" s="28"/>
    </row>
    <row r="2251" spans="1:14" x14ac:dyDescent="0.35">
      <c r="A2251" s="28">
        <f t="shared" si="35"/>
        <v>2250</v>
      </c>
      <c r="B2251" s="30"/>
      <c r="C2251" s="28"/>
      <c r="D2251" s="28"/>
      <c r="E2251" s="28"/>
      <c r="F2251" s="28"/>
      <c r="G2251" s="28"/>
      <c r="H2251" s="28" t="str">
        <f>IF(TRIM(D2251)="","",IFERROR(INDEX('Student Master'!C:C,MATCH(D2251,'Student Master'!B:B,0)),"Not Found"))</f>
        <v/>
      </c>
      <c r="I2251" s="28" t="str">
        <f>IF(TRIM(D2251)="","",IFERROR(INDEX('Student Master'!D:D,MATCH(D2251,'Student Master'!B:B,0)),"Not Found"))</f>
        <v/>
      </c>
      <c r="J2251" s="28" t="str">
        <f>IF(TRIM(D2251)="","",IFERROR(INDEX('Student Master'!H:H,MATCH(D2251,'Student Master'!B:B,0)),"Not Found"))</f>
        <v/>
      </c>
      <c r="K2251" s="28" t="str">
        <f>IF(TRIM(D2251)="","",IFERROR(INDEX('Student Master'!N:N,MATCH(D2251,'Student Master'!B:B,0)),"Not Found"))</f>
        <v/>
      </c>
      <c r="L2251" s="28" t="str">
        <f>IF(TRIM(D2251)="","",IFERROR(INDEX('Student Master'!L:L,MATCH(D2251,'Student Master'!B:B,0)),"Not Found"))</f>
        <v/>
      </c>
      <c r="M2251" s="28"/>
      <c r="N2251" s="28"/>
    </row>
    <row r="2252" spans="1:14" x14ac:dyDescent="0.35">
      <c r="A2252" s="28">
        <f t="shared" si="35"/>
        <v>2251</v>
      </c>
      <c r="B2252" s="30"/>
      <c r="C2252" s="28"/>
      <c r="D2252" s="28"/>
      <c r="E2252" s="28"/>
      <c r="F2252" s="28"/>
      <c r="G2252" s="28"/>
      <c r="H2252" s="28" t="str">
        <f>IF(TRIM(D2252)="","",IFERROR(INDEX('Student Master'!C:C,MATCH(D2252,'Student Master'!B:B,0)),"Not Found"))</f>
        <v/>
      </c>
      <c r="I2252" s="28" t="str">
        <f>IF(TRIM(D2252)="","",IFERROR(INDEX('Student Master'!D:D,MATCH(D2252,'Student Master'!B:B,0)),"Not Found"))</f>
        <v/>
      </c>
      <c r="J2252" s="28" t="str">
        <f>IF(TRIM(D2252)="","",IFERROR(INDEX('Student Master'!H:H,MATCH(D2252,'Student Master'!B:B,0)),"Not Found"))</f>
        <v/>
      </c>
      <c r="K2252" s="28" t="str">
        <f>IF(TRIM(D2252)="","",IFERROR(INDEX('Student Master'!N:N,MATCH(D2252,'Student Master'!B:B,0)),"Not Found"))</f>
        <v/>
      </c>
      <c r="L2252" s="28" t="str">
        <f>IF(TRIM(D2252)="","",IFERROR(INDEX('Student Master'!L:L,MATCH(D2252,'Student Master'!B:B,0)),"Not Found"))</f>
        <v/>
      </c>
      <c r="M2252" s="28"/>
      <c r="N2252" s="28"/>
    </row>
    <row r="2253" spans="1:14" x14ac:dyDescent="0.35">
      <c r="A2253" s="28">
        <f t="shared" si="35"/>
        <v>2252</v>
      </c>
      <c r="B2253" s="30"/>
      <c r="C2253" s="28"/>
      <c r="D2253" s="28"/>
      <c r="E2253" s="28"/>
      <c r="F2253" s="28"/>
      <c r="G2253" s="28"/>
      <c r="H2253" s="28" t="str">
        <f>IF(TRIM(D2253)="","",IFERROR(INDEX('Student Master'!C:C,MATCH(D2253,'Student Master'!B:B,0)),"Not Found"))</f>
        <v/>
      </c>
      <c r="I2253" s="28" t="str">
        <f>IF(TRIM(D2253)="","",IFERROR(INDEX('Student Master'!D:D,MATCH(D2253,'Student Master'!B:B,0)),"Not Found"))</f>
        <v/>
      </c>
      <c r="J2253" s="28" t="str">
        <f>IF(TRIM(D2253)="","",IFERROR(INDEX('Student Master'!H:H,MATCH(D2253,'Student Master'!B:B,0)),"Not Found"))</f>
        <v/>
      </c>
      <c r="K2253" s="28" t="str">
        <f>IF(TRIM(D2253)="","",IFERROR(INDEX('Student Master'!N:N,MATCH(D2253,'Student Master'!B:B,0)),"Not Found"))</f>
        <v/>
      </c>
      <c r="L2253" s="28" t="str">
        <f>IF(TRIM(D2253)="","",IFERROR(INDEX('Student Master'!L:L,MATCH(D2253,'Student Master'!B:B,0)),"Not Found"))</f>
        <v/>
      </c>
      <c r="M2253" s="28"/>
      <c r="N2253" s="28"/>
    </row>
    <row r="2254" spans="1:14" x14ac:dyDescent="0.35">
      <c r="A2254" s="28">
        <f t="shared" si="35"/>
        <v>2253</v>
      </c>
      <c r="B2254" s="30"/>
      <c r="C2254" s="28"/>
      <c r="D2254" s="28"/>
      <c r="E2254" s="28"/>
      <c r="F2254" s="28"/>
      <c r="G2254" s="28"/>
      <c r="H2254" s="28" t="str">
        <f>IF(TRIM(D2254)="","",IFERROR(INDEX('Student Master'!C:C,MATCH(D2254,'Student Master'!B:B,0)),"Not Found"))</f>
        <v/>
      </c>
      <c r="I2254" s="28" t="str">
        <f>IF(TRIM(D2254)="","",IFERROR(INDEX('Student Master'!D:D,MATCH(D2254,'Student Master'!B:B,0)),"Not Found"))</f>
        <v/>
      </c>
      <c r="J2254" s="28" t="str">
        <f>IF(TRIM(D2254)="","",IFERROR(INDEX('Student Master'!H:H,MATCH(D2254,'Student Master'!B:B,0)),"Not Found"))</f>
        <v/>
      </c>
      <c r="K2254" s="28" t="str">
        <f>IF(TRIM(D2254)="","",IFERROR(INDEX('Student Master'!N:N,MATCH(D2254,'Student Master'!B:B,0)),"Not Found"))</f>
        <v/>
      </c>
      <c r="L2254" s="28" t="str">
        <f>IF(TRIM(D2254)="","",IFERROR(INDEX('Student Master'!L:L,MATCH(D2254,'Student Master'!B:B,0)),"Not Found"))</f>
        <v/>
      </c>
      <c r="M2254" s="28"/>
      <c r="N2254" s="28"/>
    </row>
    <row r="2255" spans="1:14" x14ac:dyDescent="0.35">
      <c r="A2255" s="28">
        <f t="shared" si="35"/>
        <v>2254</v>
      </c>
      <c r="B2255" s="30"/>
      <c r="C2255" s="28"/>
      <c r="D2255" s="28"/>
      <c r="E2255" s="28"/>
      <c r="F2255" s="28"/>
      <c r="G2255" s="28"/>
      <c r="H2255" s="28" t="str">
        <f>IF(TRIM(D2255)="","",IFERROR(INDEX('Student Master'!C:C,MATCH(D2255,'Student Master'!B:B,0)),"Not Found"))</f>
        <v/>
      </c>
      <c r="I2255" s="28" t="str">
        <f>IF(TRIM(D2255)="","",IFERROR(INDEX('Student Master'!D:D,MATCH(D2255,'Student Master'!B:B,0)),"Not Found"))</f>
        <v/>
      </c>
      <c r="J2255" s="28" t="str">
        <f>IF(TRIM(D2255)="","",IFERROR(INDEX('Student Master'!H:H,MATCH(D2255,'Student Master'!B:B,0)),"Not Found"))</f>
        <v/>
      </c>
      <c r="K2255" s="28" t="str">
        <f>IF(TRIM(D2255)="","",IFERROR(INDEX('Student Master'!N:N,MATCH(D2255,'Student Master'!B:B,0)),"Not Found"))</f>
        <v/>
      </c>
      <c r="L2255" s="28" t="str">
        <f>IF(TRIM(D2255)="","",IFERROR(INDEX('Student Master'!L:L,MATCH(D2255,'Student Master'!B:B,0)),"Not Found"))</f>
        <v/>
      </c>
      <c r="M2255" s="28"/>
      <c r="N2255" s="28"/>
    </row>
    <row r="2256" spans="1:14" x14ac:dyDescent="0.35">
      <c r="A2256" s="28">
        <f t="shared" si="35"/>
        <v>2255</v>
      </c>
      <c r="B2256" s="30"/>
      <c r="C2256" s="28"/>
      <c r="D2256" s="28"/>
      <c r="E2256" s="28"/>
      <c r="F2256" s="28"/>
      <c r="G2256" s="28"/>
      <c r="H2256" s="28" t="str">
        <f>IF(TRIM(D2256)="","",IFERROR(INDEX('Student Master'!C:C,MATCH(D2256,'Student Master'!B:B,0)),"Not Found"))</f>
        <v/>
      </c>
      <c r="I2256" s="28" t="str">
        <f>IF(TRIM(D2256)="","",IFERROR(INDEX('Student Master'!D:D,MATCH(D2256,'Student Master'!B:B,0)),"Not Found"))</f>
        <v/>
      </c>
      <c r="J2256" s="28" t="str">
        <f>IF(TRIM(D2256)="","",IFERROR(INDEX('Student Master'!H:H,MATCH(D2256,'Student Master'!B:B,0)),"Not Found"))</f>
        <v/>
      </c>
      <c r="K2256" s="28" t="str">
        <f>IF(TRIM(D2256)="","",IFERROR(INDEX('Student Master'!N:N,MATCH(D2256,'Student Master'!B:B,0)),"Not Found"))</f>
        <v/>
      </c>
      <c r="L2256" s="28" t="str">
        <f>IF(TRIM(D2256)="","",IFERROR(INDEX('Student Master'!L:L,MATCH(D2256,'Student Master'!B:B,0)),"Not Found"))</f>
        <v/>
      </c>
      <c r="M2256" s="28"/>
      <c r="N2256" s="28"/>
    </row>
    <row r="2257" spans="1:14" x14ac:dyDescent="0.35">
      <c r="A2257" s="28">
        <f t="shared" si="35"/>
        <v>2256</v>
      </c>
      <c r="B2257" s="30"/>
      <c r="C2257" s="28"/>
      <c r="D2257" s="28"/>
      <c r="E2257" s="28"/>
      <c r="F2257" s="28"/>
      <c r="G2257" s="28"/>
      <c r="H2257" s="28" t="str">
        <f>IF(TRIM(D2257)="","",IFERROR(INDEX('Student Master'!C:C,MATCH(D2257,'Student Master'!B:B,0)),"Not Found"))</f>
        <v/>
      </c>
      <c r="I2257" s="28" t="str">
        <f>IF(TRIM(D2257)="","",IFERROR(INDEX('Student Master'!D:D,MATCH(D2257,'Student Master'!B:B,0)),"Not Found"))</f>
        <v/>
      </c>
      <c r="J2257" s="28" t="str">
        <f>IF(TRIM(D2257)="","",IFERROR(INDEX('Student Master'!H:H,MATCH(D2257,'Student Master'!B:B,0)),"Not Found"))</f>
        <v/>
      </c>
      <c r="K2257" s="28" t="str">
        <f>IF(TRIM(D2257)="","",IFERROR(INDEX('Student Master'!N:N,MATCH(D2257,'Student Master'!B:B,0)),"Not Found"))</f>
        <v/>
      </c>
      <c r="L2257" s="28" t="str">
        <f>IF(TRIM(D2257)="","",IFERROR(INDEX('Student Master'!L:L,MATCH(D2257,'Student Master'!B:B,0)),"Not Found"))</f>
        <v/>
      </c>
      <c r="M2257" s="28"/>
      <c r="N2257" s="28"/>
    </row>
    <row r="2258" spans="1:14" x14ac:dyDescent="0.35">
      <c r="A2258" s="28">
        <f t="shared" ref="A2258:A2321" si="36">A2257+1</f>
        <v>2257</v>
      </c>
      <c r="B2258" s="30"/>
      <c r="C2258" s="28"/>
      <c r="D2258" s="28"/>
      <c r="E2258" s="28"/>
      <c r="F2258" s="28"/>
      <c r="G2258" s="28"/>
      <c r="H2258" s="28" t="str">
        <f>IF(TRIM(D2258)="","",IFERROR(INDEX('Student Master'!C:C,MATCH(D2258,'Student Master'!B:B,0)),"Not Found"))</f>
        <v/>
      </c>
      <c r="I2258" s="28" t="str">
        <f>IF(TRIM(D2258)="","",IFERROR(INDEX('Student Master'!D:D,MATCH(D2258,'Student Master'!B:B,0)),"Not Found"))</f>
        <v/>
      </c>
      <c r="J2258" s="28" t="str">
        <f>IF(TRIM(D2258)="","",IFERROR(INDEX('Student Master'!H:H,MATCH(D2258,'Student Master'!B:B,0)),"Not Found"))</f>
        <v/>
      </c>
      <c r="K2258" s="28" t="str">
        <f>IF(TRIM(D2258)="","",IFERROR(INDEX('Student Master'!N:N,MATCH(D2258,'Student Master'!B:B,0)),"Not Found"))</f>
        <v/>
      </c>
      <c r="L2258" s="28" t="str">
        <f>IF(TRIM(D2258)="","",IFERROR(INDEX('Student Master'!L:L,MATCH(D2258,'Student Master'!B:B,0)),"Not Found"))</f>
        <v/>
      </c>
      <c r="M2258" s="28"/>
      <c r="N2258" s="28"/>
    </row>
    <row r="2259" spans="1:14" x14ac:dyDescent="0.35">
      <c r="A2259" s="28">
        <f t="shared" si="36"/>
        <v>2258</v>
      </c>
      <c r="B2259" s="30"/>
      <c r="C2259" s="28"/>
      <c r="D2259" s="28"/>
      <c r="E2259" s="28"/>
      <c r="F2259" s="28"/>
      <c r="G2259" s="28"/>
      <c r="H2259" s="28" t="str">
        <f>IF(TRIM(D2259)="","",IFERROR(INDEX('Student Master'!C:C,MATCH(D2259,'Student Master'!B:B,0)),"Not Found"))</f>
        <v/>
      </c>
      <c r="I2259" s="28" t="str">
        <f>IF(TRIM(D2259)="","",IFERROR(INDEX('Student Master'!D:D,MATCH(D2259,'Student Master'!B:B,0)),"Not Found"))</f>
        <v/>
      </c>
      <c r="J2259" s="28" t="str">
        <f>IF(TRIM(D2259)="","",IFERROR(INDEX('Student Master'!H:H,MATCH(D2259,'Student Master'!B:B,0)),"Not Found"))</f>
        <v/>
      </c>
      <c r="K2259" s="28" t="str">
        <f>IF(TRIM(D2259)="","",IFERROR(INDEX('Student Master'!N:N,MATCH(D2259,'Student Master'!B:B,0)),"Not Found"))</f>
        <v/>
      </c>
      <c r="L2259" s="28" t="str">
        <f>IF(TRIM(D2259)="","",IFERROR(INDEX('Student Master'!L:L,MATCH(D2259,'Student Master'!B:B,0)),"Not Found"))</f>
        <v/>
      </c>
      <c r="M2259" s="28"/>
      <c r="N2259" s="28"/>
    </row>
    <row r="2260" spans="1:14" x14ac:dyDescent="0.35">
      <c r="A2260" s="28">
        <f t="shared" si="36"/>
        <v>2259</v>
      </c>
      <c r="B2260" s="30"/>
      <c r="C2260" s="28"/>
      <c r="D2260" s="28"/>
      <c r="E2260" s="28"/>
      <c r="F2260" s="28"/>
      <c r="G2260" s="28"/>
      <c r="H2260" s="28" t="str">
        <f>IF(TRIM(D2260)="","",IFERROR(INDEX('Student Master'!C:C,MATCH(D2260,'Student Master'!B:B,0)),"Not Found"))</f>
        <v/>
      </c>
      <c r="I2260" s="28" t="str">
        <f>IF(TRIM(D2260)="","",IFERROR(INDEX('Student Master'!D:D,MATCH(D2260,'Student Master'!B:B,0)),"Not Found"))</f>
        <v/>
      </c>
      <c r="J2260" s="28" t="str">
        <f>IF(TRIM(D2260)="","",IFERROR(INDEX('Student Master'!H:H,MATCH(D2260,'Student Master'!B:B,0)),"Not Found"))</f>
        <v/>
      </c>
      <c r="K2260" s="28" t="str">
        <f>IF(TRIM(D2260)="","",IFERROR(INDEX('Student Master'!N:N,MATCH(D2260,'Student Master'!B:B,0)),"Not Found"))</f>
        <v/>
      </c>
      <c r="L2260" s="28" t="str">
        <f>IF(TRIM(D2260)="","",IFERROR(INDEX('Student Master'!L:L,MATCH(D2260,'Student Master'!B:B,0)),"Not Found"))</f>
        <v/>
      </c>
      <c r="M2260" s="28"/>
      <c r="N2260" s="28"/>
    </row>
    <row r="2261" spans="1:14" x14ac:dyDescent="0.35">
      <c r="A2261" s="28">
        <f t="shared" si="36"/>
        <v>2260</v>
      </c>
      <c r="B2261" s="30"/>
      <c r="C2261" s="28"/>
      <c r="D2261" s="28"/>
      <c r="E2261" s="28"/>
      <c r="F2261" s="28"/>
      <c r="G2261" s="28"/>
      <c r="H2261" s="28" t="str">
        <f>IF(TRIM(D2261)="","",IFERROR(INDEX('Student Master'!C:C,MATCH(D2261,'Student Master'!B:B,0)),"Not Found"))</f>
        <v/>
      </c>
      <c r="I2261" s="28" t="str">
        <f>IF(TRIM(D2261)="","",IFERROR(INDEX('Student Master'!D:D,MATCH(D2261,'Student Master'!B:B,0)),"Not Found"))</f>
        <v/>
      </c>
      <c r="J2261" s="28" t="str">
        <f>IF(TRIM(D2261)="","",IFERROR(INDEX('Student Master'!H:H,MATCH(D2261,'Student Master'!B:B,0)),"Not Found"))</f>
        <v/>
      </c>
      <c r="K2261" s="28" t="str">
        <f>IF(TRIM(D2261)="","",IFERROR(INDEX('Student Master'!N:N,MATCH(D2261,'Student Master'!B:B,0)),"Not Found"))</f>
        <v/>
      </c>
      <c r="L2261" s="28" t="str">
        <f>IF(TRIM(D2261)="","",IFERROR(INDEX('Student Master'!L:L,MATCH(D2261,'Student Master'!B:B,0)),"Not Found"))</f>
        <v/>
      </c>
      <c r="M2261" s="28"/>
      <c r="N2261" s="28"/>
    </row>
    <row r="2262" spans="1:14" x14ac:dyDescent="0.35">
      <c r="A2262" s="28">
        <f t="shared" si="36"/>
        <v>2261</v>
      </c>
      <c r="B2262" s="30"/>
      <c r="C2262" s="28"/>
      <c r="D2262" s="28"/>
      <c r="E2262" s="28"/>
      <c r="F2262" s="28"/>
      <c r="G2262" s="28"/>
      <c r="H2262" s="28" t="str">
        <f>IF(TRIM(D2262)="","",IFERROR(INDEX('Student Master'!C:C,MATCH(D2262,'Student Master'!B:B,0)),"Not Found"))</f>
        <v/>
      </c>
      <c r="I2262" s="28" t="str">
        <f>IF(TRIM(D2262)="","",IFERROR(INDEX('Student Master'!D:D,MATCH(D2262,'Student Master'!B:B,0)),"Not Found"))</f>
        <v/>
      </c>
      <c r="J2262" s="28" t="str">
        <f>IF(TRIM(D2262)="","",IFERROR(INDEX('Student Master'!H:H,MATCH(D2262,'Student Master'!B:B,0)),"Not Found"))</f>
        <v/>
      </c>
      <c r="K2262" s="28" t="str">
        <f>IF(TRIM(D2262)="","",IFERROR(INDEX('Student Master'!N:N,MATCH(D2262,'Student Master'!B:B,0)),"Not Found"))</f>
        <v/>
      </c>
      <c r="L2262" s="28" t="str">
        <f>IF(TRIM(D2262)="","",IFERROR(INDEX('Student Master'!L:L,MATCH(D2262,'Student Master'!B:B,0)),"Not Found"))</f>
        <v/>
      </c>
      <c r="M2262" s="28"/>
      <c r="N2262" s="28"/>
    </row>
    <row r="2263" spans="1:14" x14ac:dyDescent="0.35">
      <c r="A2263" s="28">
        <f t="shared" si="36"/>
        <v>2262</v>
      </c>
      <c r="B2263" s="30"/>
      <c r="C2263" s="28"/>
      <c r="D2263" s="28"/>
      <c r="E2263" s="28"/>
      <c r="F2263" s="28"/>
      <c r="G2263" s="28"/>
      <c r="H2263" s="28" t="str">
        <f>IF(TRIM(D2263)="","",IFERROR(INDEX('Student Master'!C:C,MATCH(D2263,'Student Master'!B:B,0)),"Not Found"))</f>
        <v/>
      </c>
      <c r="I2263" s="28" t="str">
        <f>IF(TRIM(D2263)="","",IFERROR(INDEX('Student Master'!D:D,MATCH(D2263,'Student Master'!B:B,0)),"Not Found"))</f>
        <v/>
      </c>
      <c r="J2263" s="28" t="str">
        <f>IF(TRIM(D2263)="","",IFERROR(INDEX('Student Master'!H:H,MATCH(D2263,'Student Master'!B:B,0)),"Not Found"))</f>
        <v/>
      </c>
      <c r="K2263" s="28" t="str">
        <f>IF(TRIM(D2263)="","",IFERROR(INDEX('Student Master'!N:N,MATCH(D2263,'Student Master'!B:B,0)),"Not Found"))</f>
        <v/>
      </c>
      <c r="L2263" s="28" t="str">
        <f>IF(TRIM(D2263)="","",IFERROR(INDEX('Student Master'!L:L,MATCH(D2263,'Student Master'!B:B,0)),"Not Found"))</f>
        <v/>
      </c>
      <c r="M2263" s="28"/>
      <c r="N2263" s="28"/>
    </row>
    <row r="2264" spans="1:14" x14ac:dyDescent="0.35">
      <c r="A2264" s="28">
        <f t="shared" si="36"/>
        <v>2263</v>
      </c>
      <c r="B2264" s="30"/>
      <c r="C2264" s="28"/>
      <c r="D2264" s="28"/>
      <c r="E2264" s="28"/>
      <c r="F2264" s="28"/>
      <c r="G2264" s="28"/>
      <c r="H2264" s="28" t="str">
        <f>IF(TRIM(D2264)="","",IFERROR(INDEX('Student Master'!C:C,MATCH(D2264,'Student Master'!B:B,0)),"Not Found"))</f>
        <v/>
      </c>
      <c r="I2264" s="28" t="str">
        <f>IF(TRIM(D2264)="","",IFERROR(INDEX('Student Master'!D:D,MATCH(D2264,'Student Master'!B:B,0)),"Not Found"))</f>
        <v/>
      </c>
      <c r="J2264" s="28" t="str">
        <f>IF(TRIM(D2264)="","",IFERROR(INDEX('Student Master'!H:H,MATCH(D2264,'Student Master'!B:B,0)),"Not Found"))</f>
        <v/>
      </c>
      <c r="K2264" s="28" t="str">
        <f>IF(TRIM(D2264)="","",IFERROR(INDEX('Student Master'!N:N,MATCH(D2264,'Student Master'!B:B,0)),"Not Found"))</f>
        <v/>
      </c>
      <c r="L2264" s="28" t="str">
        <f>IF(TRIM(D2264)="","",IFERROR(INDEX('Student Master'!L:L,MATCH(D2264,'Student Master'!B:B,0)),"Not Found"))</f>
        <v/>
      </c>
      <c r="M2264" s="28"/>
      <c r="N2264" s="28"/>
    </row>
    <row r="2265" spans="1:14" x14ac:dyDescent="0.35">
      <c r="A2265" s="28">
        <f t="shared" si="36"/>
        <v>2264</v>
      </c>
      <c r="B2265" s="30"/>
      <c r="C2265" s="28"/>
      <c r="D2265" s="28"/>
      <c r="E2265" s="28"/>
      <c r="F2265" s="28"/>
      <c r="G2265" s="28"/>
      <c r="H2265" s="28" t="str">
        <f>IF(TRIM(D2265)="","",IFERROR(INDEX('Student Master'!C:C,MATCH(D2265,'Student Master'!B:B,0)),"Not Found"))</f>
        <v/>
      </c>
      <c r="I2265" s="28" t="str">
        <f>IF(TRIM(D2265)="","",IFERROR(INDEX('Student Master'!D:D,MATCH(D2265,'Student Master'!B:B,0)),"Not Found"))</f>
        <v/>
      </c>
      <c r="J2265" s="28" t="str">
        <f>IF(TRIM(D2265)="","",IFERROR(INDEX('Student Master'!H:H,MATCH(D2265,'Student Master'!B:B,0)),"Not Found"))</f>
        <v/>
      </c>
      <c r="K2265" s="28" t="str">
        <f>IF(TRIM(D2265)="","",IFERROR(INDEX('Student Master'!N:N,MATCH(D2265,'Student Master'!B:B,0)),"Not Found"))</f>
        <v/>
      </c>
      <c r="L2265" s="28" t="str">
        <f>IF(TRIM(D2265)="","",IFERROR(INDEX('Student Master'!L:L,MATCH(D2265,'Student Master'!B:B,0)),"Not Found"))</f>
        <v/>
      </c>
      <c r="M2265" s="28"/>
      <c r="N2265" s="28"/>
    </row>
    <row r="2266" spans="1:14" x14ac:dyDescent="0.35">
      <c r="A2266" s="28">
        <f t="shared" si="36"/>
        <v>2265</v>
      </c>
      <c r="B2266" s="30"/>
      <c r="C2266" s="28"/>
      <c r="D2266" s="28"/>
      <c r="E2266" s="28"/>
      <c r="F2266" s="28"/>
      <c r="G2266" s="28"/>
      <c r="H2266" s="28" t="str">
        <f>IF(TRIM(D2266)="","",IFERROR(INDEX('Student Master'!C:C,MATCH(D2266,'Student Master'!B:B,0)),"Not Found"))</f>
        <v/>
      </c>
      <c r="I2266" s="28" t="str">
        <f>IF(TRIM(D2266)="","",IFERROR(INDEX('Student Master'!D:D,MATCH(D2266,'Student Master'!B:B,0)),"Not Found"))</f>
        <v/>
      </c>
      <c r="J2266" s="28" t="str">
        <f>IF(TRIM(D2266)="","",IFERROR(INDEX('Student Master'!H:H,MATCH(D2266,'Student Master'!B:B,0)),"Not Found"))</f>
        <v/>
      </c>
      <c r="K2266" s="28" t="str">
        <f>IF(TRIM(D2266)="","",IFERROR(INDEX('Student Master'!N:N,MATCH(D2266,'Student Master'!B:B,0)),"Not Found"))</f>
        <v/>
      </c>
      <c r="L2266" s="28" t="str">
        <f>IF(TRIM(D2266)="","",IFERROR(INDEX('Student Master'!L:L,MATCH(D2266,'Student Master'!B:B,0)),"Not Found"))</f>
        <v/>
      </c>
      <c r="M2266" s="28"/>
      <c r="N2266" s="28"/>
    </row>
    <row r="2267" spans="1:14" x14ac:dyDescent="0.35">
      <c r="A2267" s="28">
        <f t="shared" si="36"/>
        <v>2266</v>
      </c>
      <c r="B2267" s="30"/>
      <c r="C2267" s="28"/>
      <c r="D2267" s="28"/>
      <c r="E2267" s="28"/>
      <c r="F2267" s="28"/>
      <c r="G2267" s="28"/>
      <c r="H2267" s="28" t="str">
        <f>IF(TRIM(D2267)="","",IFERROR(INDEX('Student Master'!C:C,MATCH(D2267,'Student Master'!B:B,0)),"Not Found"))</f>
        <v/>
      </c>
      <c r="I2267" s="28" t="str">
        <f>IF(TRIM(D2267)="","",IFERROR(INDEX('Student Master'!D:D,MATCH(D2267,'Student Master'!B:B,0)),"Not Found"))</f>
        <v/>
      </c>
      <c r="J2267" s="28" t="str">
        <f>IF(TRIM(D2267)="","",IFERROR(INDEX('Student Master'!H:H,MATCH(D2267,'Student Master'!B:B,0)),"Not Found"))</f>
        <v/>
      </c>
      <c r="K2267" s="28" t="str">
        <f>IF(TRIM(D2267)="","",IFERROR(INDEX('Student Master'!N:N,MATCH(D2267,'Student Master'!B:B,0)),"Not Found"))</f>
        <v/>
      </c>
      <c r="L2267" s="28" t="str">
        <f>IF(TRIM(D2267)="","",IFERROR(INDEX('Student Master'!L:L,MATCH(D2267,'Student Master'!B:B,0)),"Not Found"))</f>
        <v/>
      </c>
      <c r="M2267" s="28"/>
      <c r="N2267" s="28"/>
    </row>
    <row r="2268" spans="1:14" x14ac:dyDescent="0.35">
      <c r="A2268" s="28">
        <f t="shared" si="36"/>
        <v>2267</v>
      </c>
      <c r="B2268" s="30"/>
      <c r="C2268" s="28"/>
      <c r="D2268" s="28"/>
      <c r="E2268" s="28"/>
      <c r="F2268" s="28"/>
      <c r="G2268" s="28"/>
      <c r="H2268" s="28" t="str">
        <f>IF(TRIM(D2268)="","",IFERROR(INDEX('Student Master'!C:C,MATCH(D2268,'Student Master'!B:B,0)),"Not Found"))</f>
        <v/>
      </c>
      <c r="I2268" s="28" t="str">
        <f>IF(TRIM(D2268)="","",IFERROR(INDEX('Student Master'!D:D,MATCH(D2268,'Student Master'!B:B,0)),"Not Found"))</f>
        <v/>
      </c>
      <c r="J2268" s="28" t="str">
        <f>IF(TRIM(D2268)="","",IFERROR(INDEX('Student Master'!H:H,MATCH(D2268,'Student Master'!B:B,0)),"Not Found"))</f>
        <v/>
      </c>
      <c r="K2268" s="28" t="str">
        <f>IF(TRIM(D2268)="","",IFERROR(INDEX('Student Master'!N:N,MATCH(D2268,'Student Master'!B:B,0)),"Not Found"))</f>
        <v/>
      </c>
      <c r="L2268" s="28" t="str">
        <f>IF(TRIM(D2268)="","",IFERROR(INDEX('Student Master'!L:L,MATCH(D2268,'Student Master'!B:B,0)),"Not Found"))</f>
        <v/>
      </c>
      <c r="M2268" s="28"/>
      <c r="N2268" s="28"/>
    </row>
    <row r="2269" spans="1:14" x14ac:dyDescent="0.35">
      <c r="A2269" s="28">
        <f t="shared" si="36"/>
        <v>2268</v>
      </c>
      <c r="B2269" s="30"/>
      <c r="C2269" s="28"/>
      <c r="D2269" s="28"/>
      <c r="E2269" s="28"/>
      <c r="F2269" s="28"/>
      <c r="G2269" s="28"/>
      <c r="H2269" s="28" t="str">
        <f>IF(TRIM(D2269)="","",IFERROR(INDEX('Student Master'!C:C,MATCH(D2269,'Student Master'!B:B,0)),"Not Found"))</f>
        <v/>
      </c>
      <c r="I2269" s="28" t="str">
        <f>IF(TRIM(D2269)="","",IFERROR(INDEX('Student Master'!D:D,MATCH(D2269,'Student Master'!B:B,0)),"Not Found"))</f>
        <v/>
      </c>
      <c r="J2269" s="28" t="str">
        <f>IF(TRIM(D2269)="","",IFERROR(INDEX('Student Master'!H:H,MATCH(D2269,'Student Master'!B:B,0)),"Not Found"))</f>
        <v/>
      </c>
      <c r="K2269" s="28" t="str">
        <f>IF(TRIM(D2269)="","",IFERROR(INDEX('Student Master'!N:N,MATCH(D2269,'Student Master'!B:B,0)),"Not Found"))</f>
        <v/>
      </c>
      <c r="L2269" s="28" t="str">
        <f>IF(TRIM(D2269)="","",IFERROR(INDEX('Student Master'!L:L,MATCH(D2269,'Student Master'!B:B,0)),"Not Found"))</f>
        <v/>
      </c>
      <c r="M2269" s="28"/>
      <c r="N2269" s="28"/>
    </row>
    <row r="2270" spans="1:14" x14ac:dyDescent="0.35">
      <c r="A2270" s="28">
        <f t="shared" si="36"/>
        <v>2269</v>
      </c>
      <c r="B2270" s="30"/>
      <c r="C2270" s="28"/>
      <c r="D2270" s="28"/>
      <c r="E2270" s="28"/>
      <c r="F2270" s="28"/>
      <c r="G2270" s="28"/>
      <c r="H2270" s="28" t="str">
        <f>IF(TRIM(D2270)="","",IFERROR(INDEX('Student Master'!C:C,MATCH(D2270,'Student Master'!B:B,0)),"Not Found"))</f>
        <v/>
      </c>
      <c r="I2270" s="28" t="str">
        <f>IF(TRIM(D2270)="","",IFERROR(INDEX('Student Master'!D:D,MATCH(D2270,'Student Master'!B:B,0)),"Not Found"))</f>
        <v/>
      </c>
      <c r="J2270" s="28" t="str">
        <f>IF(TRIM(D2270)="","",IFERROR(INDEX('Student Master'!H:H,MATCH(D2270,'Student Master'!B:B,0)),"Not Found"))</f>
        <v/>
      </c>
      <c r="K2270" s="28" t="str">
        <f>IF(TRIM(D2270)="","",IFERROR(INDEX('Student Master'!N:N,MATCH(D2270,'Student Master'!B:B,0)),"Not Found"))</f>
        <v/>
      </c>
      <c r="L2270" s="28" t="str">
        <f>IF(TRIM(D2270)="","",IFERROR(INDEX('Student Master'!L:L,MATCH(D2270,'Student Master'!B:B,0)),"Not Found"))</f>
        <v/>
      </c>
      <c r="M2270" s="28"/>
      <c r="N2270" s="28"/>
    </row>
    <row r="2271" spans="1:14" x14ac:dyDescent="0.35">
      <c r="A2271" s="28">
        <f t="shared" si="36"/>
        <v>2270</v>
      </c>
      <c r="B2271" s="30"/>
      <c r="C2271" s="28"/>
      <c r="D2271" s="28"/>
      <c r="E2271" s="28"/>
      <c r="F2271" s="28"/>
      <c r="G2271" s="28"/>
      <c r="H2271" s="28" t="str">
        <f>IF(TRIM(D2271)="","",IFERROR(INDEX('Student Master'!C:C,MATCH(D2271,'Student Master'!B:B,0)),"Not Found"))</f>
        <v/>
      </c>
      <c r="I2271" s="28" t="str">
        <f>IF(TRIM(D2271)="","",IFERROR(INDEX('Student Master'!D:D,MATCH(D2271,'Student Master'!B:B,0)),"Not Found"))</f>
        <v/>
      </c>
      <c r="J2271" s="28" t="str">
        <f>IF(TRIM(D2271)="","",IFERROR(INDEX('Student Master'!H:H,MATCH(D2271,'Student Master'!B:B,0)),"Not Found"))</f>
        <v/>
      </c>
      <c r="K2271" s="28" t="str">
        <f>IF(TRIM(D2271)="","",IFERROR(INDEX('Student Master'!N:N,MATCH(D2271,'Student Master'!B:B,0)),"Not Found"))</f>
        <v/>
      </c>
      <c r="L2271" s="28" t="str">
        <f>IF(TRIM(D2271)="","",IFERROR(INDEX('Student Master'!L:L,MATCH(D2271,'Student Master'!B:B,0)),"Not Found"))</f>
        <v/>
      </c>
      <c r="M2271" s="28"/>
      <c r="N2271" s="28"/>
    </row>
    <row r="2272" spans="1:14" x14ac:dyDescent="0.35">
      <c r="A2272" s="28">
        <f t="shared" si="36"/>
        <v>2271</v>
      </c>
      <c r="B2272" s="30"/>
      <c r="C2272" s="28"/>
      <c r="D2272" s="28"/>
      <c r="E2272" s="28"/>
      <c r="F2272" s="28"/>
      <c r="G2272" s="28"/>
      <c r="H2272" s="28" t="str">
        <f>IF(TRIM(D2272)="","",IFERROR(INDEX('Student Master'!C:C,MATCH(D2272,'Student Master'!B:B,0)),"Not Found"))</f>
        <v/>
      </c>
      <c r="I2272" s="28" t="str">
        <f>IF(TRIM(D2272)="","",IFERROR(INDEX('Student Master'!D:D,MATCH(D2272,'Student Master'!B:B,0)),"Not Found"))</f>
        <v/>
      </c>
      <c r="J2272" s="28" t="str">
        <f>IF(TRIM(D2272)="","",IFERROR(INDEX('Student Master'!H:H,MATCH(D2272,'Student Master'!B:B,0)),"Not Found"))</f>
        <v/>
      </c>
      <c r="K2272" s="28" t="str">
        <f>IF(TRIM(D2272)="","",IFERROR(INDEX('Student Master'!N:N,MATCH(D2272,'Student Master'!B:B,0)),"Not Found"))</f>
        <v/>
      </c>
      <c r="L2272" s="28" t="str">
        <f>IF(TRIM(D2272)="","",IFERROR(INDEX('Student Master'!L:L,MATCH(D2272,'Student Master'!B:B,0)),"Not Found"))</f>
        <v/>
      </c>
      <c r="M2272" s="28"/>
      <c r="N2272" s="28"/>
    </row>
    <row r="2273" spans="1:14" x14ac:dyDescent="0.35">
      <c r="A2273" s="28">
        <f t="shared" si="36"/>
        <v>2272</v>
      </c>
      <c r="B2273" s="30"/>
      <c r="C2273" s="28"/>
      <c r="D2273" s="28"/>
      <c r="E2273" s="28"/>
      <c r="F2273" s="28"/>
      <c r="G2273" s="28"/>
      <c r="H2273" s="28" t="str">
        <f>IF(TRIM(D2273)="","",IFERROR(INDEX('Student Master'!C:C,MATCH(D2273,'Student Master'!B:B,0)),"Not Found"))</f>
        <v/>
      </c>
      <c r="I2273" s="28" t="str">
        <f>IF(TRIM(D2273)="","",IFERROR(INDEX('Student Master'!D:D,MATCH(D2273,'Student Master'!B:B,0)),"Not Found"))</f>
        <v/>
      </c>
      <c r="J2273" s="28" t="str">
        <f>IF(TRIM(D2273)="","",IFERROR(INDEX('Student Master'!H:H,MATCH(D2273,'Student Master'!B:B,0)),"Not Found"))</f>
        <v/>
      </c>
      <c r="K2273" s="28" t="str">
        <f>IF(TRIM(D2273)="","",IFERROR(INDEX('Student Master'!N:N,MATCH(D2273,'Student Master'!B:B,0)),"Not Found"))</f>
        <v/>
      </c>
      <c r="L2273" s="28" t="str">
        <f>IF(TRIM(D2273)="","",IFERROR(INDEX('Student Master'!L:L,MATCH(D2273,'Student Master'!B:B,0)),"Not Found"))</f>
        <v/>
      </c>
      <c r="M2273" s="28"/>
      <c r="N2273" s="28"/>
    </row>
    <row r="2274" spans="1:14" x14ac:dyDescent="0.35">
      <c r="A2274" s="28">
        <f t="shared" si="36"/>
        <v>2273</v>
      </c>
      <c r="B2274" s="30"/>
      <c r="C2274" s="28"/>
      <c r="D2274" s="28"/>
      <c r="E2274" s="28"/>
      <c r="F2274" s="28"/>
      <c r="G2274" s="28"/>
      <c r="H2274" s="28" t="str">
        <f>IF(TRIM(D2274)="","",IFERROR(INDEX('Student Master'!C:C,MATCH(D2274,'Student Master'!B:B,0)),"Not Found"))</f>
        <v/>
      </c>
      <c r="I2274" s="28" t="str">
        <f>IF(TRIM(D2274)="","",IFERROR(INDEX('Student Master'!D:D,MATCH(D2274,'Student Master'!B:B,0)),"Not Found"))</f>
        <v/>
      </c>
      <c r="J2274" s="28" t="str">
        <f>IF(TRIM(D2274)="","",IFERROR(INDEX('Student Master'!H:H,MATCH(D2274,'Student Master'!B:B,0)),"Not Found"))</f>
        <v/>
      </c>
      <c r="K2274" s="28" t="str">
        <f>IF(TRIM(D2274)="","",IFERROR(INDEX('Student Master'!N:N,MATCH(D2274,'Student Master'!B:B,0)),"Not Found"))</f>
        <v/>
      </c>
      <c r="L2274" s="28" t="str">
        <f>IF(TRIM(D2274)="","",IFERROR(INDEX('Student Master'!L:L,MATCH(D2274,'Student Master'!B:B,0)),"Not Found"))</f>
        <v/>
      </c>
      <c r="M2274" s="28"/>
      <c r="N2274" s="28"/>
    </row>
    <row r="2275" spans="1:14" x14ac:dyDescent="0.35">
      <c r="A2275" s="28">
        <f t="shared" si="36"/>
        <v>2274</v>
      </c>
      <c r="B2275" s="30"/>
      <c r="C2275" s="28"/>
      <c r="D2275" s="28"/>
      <c r="E2275" s="28"/>
      <c r="F2275" s="28"/>
      <c r="G2275" s="28"/>
      <c r="H2275" s="28" t="str">
        <f>IF(TRIM(D2275)="","",IFERROR(INDEX('Student Master'!C:C,MATCH(D2275,'Student Master'!B:B,0)),"Not Found"))</f>
        <v/>
      </c>
      <c r="I2275" s="28" t="str">
        <f>IF(TRIM(D2275)="","",IFERROR(INDEX('Student Master'!D:D,MATCH(D2275,'Student Master'!B:B,0)),"Not Found"))</f>
        <v/>
      </c>
      <c r="J2275" s="28" t="str">
        <f>IF(TRIM(D2275)="","",IFERROR(INDEX('Student Master'!H:H,MATCH(D2275,'Student Master'!B:B,0)),"Not Found"))</f>
        <v/>
      </c>
      <c r="K2275" s="28" t="str">
        <f>IF(TRIM(D2275)="","",IFERROR(INDEX('Student Master'!N:N,MATCH(D2275,'Student Master'!B:B,0)),"Not Found"))</f>
        <v/>
      </c>
      <c r="L2275" s="28" t="str">
        <f>IF(TRIM(D2275)="","",IFERROR(INDEX('Student Master'!L:L,MATCH(D2275,'Student Master'!B:B,0)),"Not Found"))</f>
        <v/>
      </c>
      <c r="M2275" s="28"/>
      <c r="N2275" s="28"/>
    </row>
    <row r="2276" spans="1:14" x14ac:dyDescent="0.35">
      <c r="A2276" s="28">
        <f t="shared" si="36"/>
        <v>2275</v>
      </c>
      <c r="B2276" s="30"/>
      <c r="C2276" s="28"/>
      <c r="D2276" s="28"/>
      <c r="E2276" s="28"/>
      <c r="F2276" s="28"/>
      <c r="G2276" s="28"/>
      <c r="H2276" s="28" t="str">
        <f>IF(TRIM(D2276)="","",IFERROR(INDEX('Student Master'!C:C,MATCH(D2276,'Student Master'!B:B,0)),"Not Found"))</f>
        <v/>
      </c>
      <c r="I2276" s="28" t="str">
        <f>IF(TRIM(D2276)="","",IFERROR(INDEX('Student Master'!D:D,MATCH(D2276,'Student Master'!B:B,0)),"Not Found"))</f>
        <v/>
      </c>
      <c r="J2276" s="28" t="str">
        <f>IF(TRIM(D2276)="","",IFERROR(INDEX('Student Master'!H:H,MATCH(D2276,'Student Master'!B:B,0)),"Not Found"))</f>
        <v/>
      </c>
      <c r="K2276" s="28" t="str">
        <f>IF(TRIM(D2276)="","",IFERROR(INDEX('Student Master'!N:N,MATCH(D2276,'Student Master'!B:B,0)),"Not Found"))</f>
        <v/>
      </c>
      <c r="L2276" s="28" t="str">
        <f>IF(TRIM(D2276)="","",IFERROR(INDEX('Student Master'!L:L,MATCH(D2276,'Student Master'!B:B,0)),"Not Found"))</f>
        <v/>
      </c>
      <c r="M2276" s="28"/>
      <c r="N2276" s="28"/>
    </row>
    <row r="2277" spans="1:14" x14ac:dyDescent="0.35">
      <c r="A2277" s="28">
        <f t="shared" si="36"/>
        <v>2276</v>
      </c>
      <c r="B2277" s="30"/>
      <c r="C2277" s="28"/>
      <c r="D2277" s="28"/>
      <c r="E2277" s="28"/>
      <c r="F2277" s="28"/>
      <c r="G2277" s="28"/>
      <c r="H2277" s="28" t="str">
        <f>IF(TRIM(D2277)="","",IFERROR(INDEX('Student Master'!C:C,MATCH(D2277,'Student Master'!B:B,0)),"Not Found"))</f>
        <v/>
      </c>
      <c r="I2277" s="28" t="str">
        <f>IF(TRIM(D2277)="","",IFERROR(INDEX('Student Master'!D:D,MATCH(D2277,'Student Master'!B:B,0)),"Not Found"))</f>
        <v/>
      </c>
      <c r="J2277" s="28" t="str">
        <f>IF(TRIM(D2277)="","",IFERROR(INDEX('Student Master'!H:H,MATCH(D2277,'Student Master'!B:B,0)),"Not Found"))</f>
        <v/>
      </c>
      <c r="K2277" s="28" t="str">
        <f>IF(TRIM(D2277)="","",IFERROR(INDEX('Student Master'!N:N,MATCH(D2277,'Student Master'!B:B,0)),"Not Found"))</f>
        <v/>
      </c>
      <c r="L2277" s="28" t="str">
        <f>IF(TRIM(D2277)="","",IFERROR(INDEX('Student Master'!L:L,MATCH(D2277,'Student Master'!B:B,0)),"Not Found"))</f>
        <v/>
      </c>
      <c r="M2277" s="28"/>
      <c r="N2277" s="28"/>
    </row>
    <row r="2278" spans="1:14" x14ac:dyDescent="0.35">
      <c r="A2278" s="28">
        <f t="shared" si="36"/>
        <v>2277</v>
      </c>
      <c r="B2278" s="30"/>
      <c r="C2278" s="28"/>
      <c r="D2278" s="28"/>
      <c r="E2278" s="28"/>
      <c r="F2278" s="28"/>
      <c r="G2278" s="28"/>
      <c r="H2278" s="28" t="str">
        <f>IF(TRIM(D2278)="","",IFERROR(INDEX('Student Master'!C:C,MATCH(D2278,'Student Master'!B:B,0)),"Not Found"))</f>
        <v/>
      </c>
      <c r="I2278" s="28" t="str">
        <f>IF(TRIM(D2278)="","",IFERROR(INDEX('Student Master'!D:D,MATCH(D2278,'Student Master'!B:B,0)),"Not Found"))</f>
        <v/>
      </c>
      <c r="J2278" s="28" t="str">
        <f>IF(TRIM(D2278)="","",IFERROR(INDEX('Student Master'!H:H,MATCH(D2278,'Student Master'!B:B,0)),"Not Found"))</f>
        <v/>
      </c>
      <c r="K2278" s="28" t="str">
        <f>IF(TRIM(D2278)="","",IFERROR(INDEX('Student Master'!N:N,MATCH(D2278,'Student Master'!B:B,0)),"Not Found"))</f>
        <v/>
      </c>
      <c r="L2278" s="28" t="str">
        <f>IF(TRIM(D2278)="","",IFERROR(INDEX('Student Master'!L:L,MATCH(D2278,'Student Master'!B:B,0)),"Not Found"))</f>
        <v/>
      </c>
      <c r="M2278" s="28"/>
      <c r="N2278" s="28"/>
    </row>
    <row r="2279" spans="1:14" x14ac:dyDescent="0.35">
      <c r="A2279" s="28">
        <f t="shared" si="36"/>
        <v>2278</v>
      </c>
      <c r="B2279" s="30"/>
      <c r="C2279" s="28"/>
      <c r="D2279" s="28"/>
      <c r="E2279" s="28"/>
      <c r="F2279" s="28"/>
      <c r="G2279" s="28"/>
      <c r="H2279" s="28" t="str">
        <f>IF(TRIM(D2279)="","",IFERROR(INDEX('Student Master'!C:C,MATCH(D2279,'Student Master'!B:B,0)),"Not Found"))</f>
        <v/>
      </c>
      <c r="I2279" s="28" t="str">
        <f>IF(TRIM(D2279)="","",IFERROR(INDEX('Student Master'!D:D,MATCH(D2279,'Student Master'!B:B,0)),"Not Found"))</f>
        <v/>
      </c>
      <c r="J2279" s="28" t="str">
        <f>IF(TRIM(D2279)="","",IFERROR(INDEX('Student Master'!H:H,MATCH(D2279,'Student Master'!B:B,0)),"Not Found"))</f>
        <v/>
      </c>
      <c r="K2279" s="28" t="str">
        <f>IF(TRIM(D2279)="","",IFERROR(INDEX('Student Master'!N:N,MATCH(D2279,'Student Master'!B:B,0)),"Not Found"))</f>
        <v/>
      </c>
      <c r="L2279" s="28" t="str">
        <f>IF(TRIM(D2279)="","",IFERROR(INDEX('Student Master'!L:L,MATCH(D2279,'Student Master'!B:B,0)),"Not Found"))</f>
        <v/>
      </c>
      <c r="M2279" s="28"/>
      <c r="N2279" s="28"/>
    </row>
    <row r="2280" spans="1:14" x14ac:dyDescent="0.35">
      <c r="A2280" s="28">
        <f t="shared" si="36"/>
        <v>2279</v>
      </c>
      <c r="B2280" s="30"/>
      <c r="C2280" s="28"/>
      <c r="D2280" s="28"/>
      <c r="E2280" s="28"/>
      <c r="F2280" s="28"/>
      <c r="G2280" s="28"/>
      <c r="H2280" s="28" t="str">
        <f>IF(TRIM(D2280)="","",IFERROR(INDEX('Student Master'!C:C,MATCH(D2280,'Student Master'!B:B,0)),"Not Found"))</f>
        <v/>
      </c>
      <c r="I2280" s="28" t="str">
        <f>IF(TRIM(D2280)="","",IFERROR(INDEX('Student Master'!D:D,MATCH(D2280,'Student Master'!B:B,0)),"Not Found"))</f>
        <v/>
      </c>
      <c r="J2280" s="28" t="str">
        <f>IF(TRIM(D2280)="","",IFERROR(INDEX('Student Master'!H:H,MATCH(D2280,'Student Master'!B:B,0)),"Not Found"))</f>
        <v/>
      </c>
      <c r="K2280" s="28" t="str">
        <f>IF(TRIM(D2280)="","",IFERROR(INDEX('Student Master'!N:N,MATCH(D2280,'Student Master'!B:B,0)),"Not Found"))</f>
        <v/>
      </c>
      <c r="L2280" s="28" t="str">
        <f>IF(TRIM(D2280)="","",IFERROR(INDEX('Student Master'!L:L,MATCH(D2280,'Student Master'!B:B,0)),"Not Found"))</f>
        <v/>
      </c>
      <c r="M2280" s="28"/>
      <c r="N2280" s="28"/>
    </row>
    <row r="2281" spans="1:14" x14ac:dyDescent="0.35">
      <c r="A2281" s="28">
        <f t="shared" si="36"/>
        <v>2280</v>
      </c>
      <c r="B2281" s="30"/>
      <c r="C2281" s="28"/>
      <c r="D2281" s="28"/>
      <c r="E2281" s="28"/>
      <c r="F2281" s="28"/>
      <c r="G2281" s="28"/>
      <c r="H2281" s="28" t="str">
        <f>IF(TRIM(D2281)="","",IFERROR(INDEX('Student Master'!C:C,MATCH(D2281,'Student Master'!B:B,0)),"Not Found"))</f>
        <v/>
      </c>
      <c r="I2281" s="28" t="str">
        <f>IF(TRIM(D2281)="","",IFERROR(INDEX('Student Master'!D:D,MATCH(D2281,'Student Master'!B:B,0)),"Not Found"))</f>
        <v/>
      </c>
      <c r="J2281" s="28" t="str">
        <f>IF(TRIM(D2281)="","",IFERROR(INDEX('Student Master'!H:H,MATCH(D2281,'Student Master'!B:B,0)),"Not Found"))</f>
        <v/>
      </c>
      <c r="K2281" s="28" t="str">
        <f>IF(TRIM(D2281)="","",IFERROR(INDEX('Student Master'!N:N,MATCH(D2281,'Student Master'!B:B,0)),"Not Found"))</f>
        <v/>
      </c>
      <c r="L2281" s="28" t="str">
        <f>IF(TRIM(D2281)="","",IFERROR(INDEX('Student Master'!L:L,MATCH(D2281,'Student Master'!B:B,0)),"Not Found"))</f>
        <v/>
      </c>
      <c r="M2281" s="28"/>
      <c r="N2281" s="28"/>
    </row>
    <row r="2282" spans="1:14" x14ac:dyDescent="0.35">
      <c r="A2282" s="28">
        <f t="shared" si="36"/>
        <v>2281</v>
      </c>
      <c r="B2282" s="30"/>
      <c r="C2282" s="28"/>
      <c r="D2282" s="28"/>
      <c r="E2282" s="28"/>
      <c r="F2282" s="28"/>
      <c r="G2282" s="28"/>
      <c r="H2282" s="28" t="str">
        <f>IF(TRIM(D2282)="","",IFERROR(INDEX('Student Master'!C:C,MATCH(D2282,'Student Master'!B:B,0)),"Not Found"))</f>
        <v/>
      </c>
      <c r="I2282" s="28" t="str">
        <f>IF(TRIM(D2282)="","",IFERROR(INDEX('Student Master'!D:D,MATCH(D2282,'Student Master'!B:B,0)),"Not Found"))</f>
        <v/>
      </c>
      <c r="J2282" s="28" t="str">
        <f>IF(TRIM(D2282)="","",IFERROR(INDEX('Student Master'!H:H,MATCH(D2282,'Student Master'!B:B,0)),"Not Found"))</f>
        <v/>
      </c>
      <c r="K2282" s="28" t="str">
        <f>IF(TRIM(D2282)="","",IFERROR(INDEX('Student Master'!N:N,MATCH(D2282,'Student Master'!B:B,0)),"Not Found"))</f>
        <v/>
      </c>
      <c r="L2282" s="28" t="str">
        <f>IF(TRIM(D2282)="","",IFERROR(INDEX('Student Master'!L:L,MATCH(D2282,'Student Master'!B:B,0)),"Not Found"))</f>
        <v/>
      </c>
      <c r="M2282" s="28"/>
      <c r="N2282" s="28"/>
    </row>
    <row r="2283" spans="1:14" x14ac:dyDescent="0.35">
      <c r="A2283" s="28">
        <f t="shared" si="36"/>
        <v>2282</v>
      </c>
      <c r="B2283" s="30"/>
      <c r="C2283" s="28"/>
      <c r="D2283" s="28"/>
      <c r="E2283" s="28"/>
      <c r="F2283" s="28"/>
      <c r="G2283" s="28"/>
      <c r="H2283" s="28" t="str">
        <f>IF(TRIM(D2283)="","",IFERROR(INDEX('Student Master'!C:C,MATCH(D2283,'Student Master'!B:B,0)),"Not Found"))</f>
        <v/>
      </c>
      <c r="I2283" s="28" t="str">
        <f>IF(TRIM(D2283)="","",IFERROR(INDEX('Student Master'!D:D,MATCH(D2283,'Student Master'!B:B,0)),"Not Found"))</f>
        <v/>
      </c>
      <c r="J2283" s="28" t="str">
        <f>IF(TRIM(D2283)="","",IFERROR(INDEX('Student Master'!H:H,MATCH(D2283,'Student Master'!B:B,0)),"Not Found"))</f>
        <v/>
      </c>
      <c r="K2283" s="28" t="str">
        <f>IF(TRIM(D2283)="","",IFERROR(INDEX('Student Master'!N:N,MATCH(D2283,'Student Master'!B:B,0)),"Not Found"))</f>
        <v/>
      </c>
      <c r="L2283" s="28" t="str">
        <f>IF(TRIM(D2283)="","",IFERROR(INDEX('Student Master'!L:L,MATCH(D2283,'Student Master'!B:B,0)),"Not Found"))</f>
        <v/>
      </c>
      <c r="M2283" s="28"/>
      <c r="N2283" s="28"/>
    </row>
    <row r="2284" spans="1:14" x14ac:dyDescent="0.35">
      <c r="A2284" s="28">
        <f t="shared" si="36"/>
        <v>2283</v>
      </c>
      <c r="B2284" s="30"/>
      <c r="C2284" s="28"/>
      <c r="D2284" s="28"/>
      <c r="E2284" s="28"/>
      <c r="F2284" s="28"/>
      <c r="G2284" s="28"/>
      <c r="H2284" s="28" t="str">
        <f>IF(TRIM(D2284)="","",IFERROR(INDEX('Student Master'!C:C,MATCH(D2284,'Student Master'!B:B,0)),"Not Found"))</f>
        <v/>
      </c>
      <c r="I2284" s="28" t="str">
        <f>IF(TRIM(D2284)="","",IFERROR(INDEX('Student Master'!D:D,MATCH(D2284,'Student Master'!B:B,0)),"Not Found"))</f>
        <v/>
      </c>
      <c r="J2284" s="28" t="str">
        <f>IF(TRIM(D2284)="","",IFERROR(INDEX('Student Master'!H:H,MATCH(D2284,'Student Master'!B:B,0)),"Not Found"))</f>
        <v/>
      </c>
      <c r="K2284" s="28" t="str">
        <f>IF(TRIM(D2284)="","",IFERROR(INDEX('Student Master'!N:N,MATCH(D2284,'Student Master'!B:B,0)),"Not Found"))</f>
        <v/>
      </c>
      <c r="L2284" s="28" t="str">
        <f>IF(TRIM(D2284)="","",IFERROR(INDEX('Student Master'!L:L,MATCH(D2284,'Student Master'!B:B,0)),"Not Found"))</f>
        <v/>
      </c>
      <c r="M2284" s="28"/>
      <c r="N2284" s="28"/>
    </row>
    <row r="2285" spans="1:14" x14ac:dyDescent="0.35">
      <c r="A2285" s="28">
        <f t="shared" si="36"/>
        <v>2284</v>
      </c>
      <c r="B2285" s="30"/>
      <c r="C2285" s="28"/>
      <c r="D2285" s="28"/>
      <c r="E2285" s="28"/>
      <c r="F2285" s="28"/>
      <c r="G2285" s="28"/>
      <c r="H2285" s="28" t="str">
        <f>IF(TRIM(D2285)="","",IFERROR(INDEX('Student Master'!C:C,MATCH(D2285,'Student Master'!B:B,0)),"Not Found"))</f>
        <v/>
      </c>
      <c r="I2285" s="28" t="str">
        <f>IF(TRIM(D2285)="","",IFERROR(INDEX('Student Master'!D:D,MATCH(D2285,'Student Master'!B:B,0)),"Not Found"))</f>
        <v/>
      </c>
      <c r="J2285" s="28" t="str">
        <f>IF(TRIM(D2285)="","",IFERROR(INDEX('Student Master'!H:H,MATCH(D2285,'Student Master'!B:B,0)),"Not Found"))</f>
        <v/>
      </c>
      <c r="K2285" s="28" t="str">
        <f>IF(TRIM(D2285)="","",IFERROR(INDEX('Student Master'!N:N,MATCH(D2285,'Student Master'!B:B,0)),"Not Found"))</f>
        <v/>
      </c>
      <c r="L2285" s="28" t="str">
        <f>IF(TRIM(D2285)="","",IFERROR(INDEX('Student Master'!L:L,MATCH(D2285,'Student Master'!B:B,0)),"Not Found"))</f>
        <v/>
      </c>
      <c r="M2285" s="28"/>
      <c r="N2285" s="28"/>
    </row>
    <row r="2286" spans="1:14" x14ac:dyDescent="0.35">
      <c r="A2286" s="28">
        <f t="shared" si="36"/>
        <v>2285</v>
      </c>
      <c r="B2286" s="30"/>
      <c r="C2286" s="28"/>
      <c r="D2286" s="28"/>
      <c r="E2286" s="28"/>
      <c r="F2286" s="28"/>
      <c r="G2286" s="28"/>
      <c r="H2286" s="28" t="str">
        <f>IF(TRIM(D2286)="","",IFERROR(INDEX('Student Master'!C:C,MATCH(D2286,'Student Master'!B:B,0)),"Not Found"))</f>
        <v/>
      </c>
      <c r="I2286" s="28" t="str">
        <f>IF(TRIM(D2286)="","",IFERROR(INDEX('Student Master'!D:D,MATCH(D2286,'Student Master'!B:B,0)),"Not Found"))</f>
        <v/>
      </c>
      <c r="J2286" s="28" t="str">
        <f>IF(TRIM(D2286)="","",IFERROR(INDEX('Student Master'!H:H,MATCH(D2286,'Student Master'!B:B,0)),"Not Found"))</f>
        <v/>
      </c>
      <c r="K2286" s="28" t="str">
        <f>IF(TRIM(D2286)="","",IFERROR(INDEX('Student Master'!N:N,MATCH(D2286,'Student Master'!B:B,0)),"Not Found"))</f>
        <v/>
      </c>
      <c r="L2286" s="28" t="str">
        <f>IF(TRIM(D2286)="","",IFERROR(INDEX('Student Master'!L:L,MATCH(D2286,'Student Master'!B:B,0)),"Not Found"))</f>
        <v/>
      </c>
      <c r="M2286" s="28"/>
      <c r="N2286" s="28"/>
    </row>
    <row r="2287" spans="1:14" x14ac:dyDescent="0.35">
      <c r="A2287" s="28">
        <f t="shared" si="36"/>
        <v>2286</v>
      </c>
      <c r="B2287" s="30"/>
      <c r="C2287" s="28"/>
      <c r="D2287" s="28"/>
      <c r="E2287" s="28"/>
      <c r="F2287" s="28"/>
      <c r="G2287" s="28"/>
      <c r="H2287" s="28" t="str">
        <f>IF(TRIM(D2287)="","",IFERROR(INDEX('Student Master'!C:C,MATCH(D2287,'Student Master'!B:B,0)),"Not Found"))</f>
        <v/>
      </c>
      <c r="I2287" s="28" t="str">
        <f>IF(TRIM(D2287)="","",IFERROR(INDEX('Student Master'!D:D,MATCH(D2287,'Student Master'!B:B,0)),"Not Found"))</f>
        <v/>
      </c>
      <c r="J2287" s="28" t="str">
        <f>IF(TRIM(D2287)="","",IFERROR(INDEX('Student Master'!H:H,MATCH(D2287,'Student Master'!B:B,0)),"Not Found"))</f>
        <v/>
      </c>
      <c r="K2287" s="28" t="str">
        <f>IF(TRIM(D2287)="","",IFERROR(INDEX('Student Master'!N:N,MATCH(D2287,'Student Master'!B:B,0)),"Not Found"))</f>
        <v/>
      </c>
      <c r="L2287" s="28" t="str">
        <f>IF(TRIM(D2287)="","",IFERROR(INDEX('Student Master'!L:L,MATCH(D2287,'Student Master'!B:B,0)),"Not Found"))</f>
        <v/>
      </c>
      <c r="M2287" s="28"/>
      <c r="N2287" s="28"/>
    </row>
    <row r="2288" spans="1:14" x14ac:dyDescent="0.35">
      <c r="A2288" s="28">
        <f t="shared" si="36"/>
        <v>2287</v>
      </c>
      <c r="B2288" s="30"/>
      <c r="C2288" s="28"/>
      <c r="D2288" s="28"/>
      <c r="E2288" s="28"/>
      <c r="F2288" s="28"/>
      <c r="G2288" s="28"/>
      <c r="H2288" s="28" t="str">
        <f>IF(TRIM(D2288)="","",IFERROR(INDEX('Student Master'!C:C,MATCH(D2288,'Student Master'!B:B,0)),"Not Found"))</f>
        <v/>
      </c>
      <c r="I2288" s="28" t="str">
        <f>IF(TRIM(D2288)="","",IFERROR(INDEX('Student Master'!D:D,MATCH(D2288,'Student Master'!B:B,0)),"Not Found"))</f>
        <v/>
      </c>
      <c r="J2288" s="28" t="str">
        <f>IF(TRIM(D2288)="","",IFERROR(INDEX('Student Master'!H:H,MATCH(D2288,'Student Master'!B:B,0)),"Not Found"))</f>
        <v/>
      </c>
      <c r="K2288" s="28" t="str">
        <f>IF(TRIM(D2288)="","",IFERROR(INDEX('Student Master'!N:N,MATCH(D2288,'Student Master'!B:B,0)),"Not Found"))</f>
        <v/>
      </c>
      <c r="L2288" s="28" t="str">
        <f>IF(TRIM(D2288)="","",IFERROR(INDEX('Student Master'!L:L,MATCH(D2288,'Student Master'!B:B,0)),"Not Found"))</f>
        <v/>
      </c>
      <c r="M2288" s="28"/>
      <c r="N2288" s="28"/>
    </row>
    <row r="2289" spans="1:14" x14ac:dyDescent="0.35">
      <c r="A2289" s="28">
        <f t="shared" si="36"/>
        <v>2288</v>
      </c>
      <c r="B2289" s="30"/>
      <c r="C2289" s="28"/>
      <c r="D2289" s="28"/>
      <c r="E2289" s="28"/>
      <c r="F2289" s="28"/>
      <c r="G2289" s="28"/>
      <c r="H2289" s="28" t="str">
        <f>IF(TRIM(D2289)="","",IFERROR(INDEX('Student Master'!C:C,MATCH(D2289,'Student Master'!B:B,0)),"Not Found"))</f>
        <v/>
      </c>
      <c r="I2289" s="28" t="str">
        <f>IF(TRIM(D2289)="","",IFERROR(INDEX('Student Master'!D:D,MATCH(D2289,'Student Master'!B:B,0)),"Not Found"))</f>
        <v/>
      </c>
      <c r="J2289" s="28" t="str">
        <f>IF(TRIM(D2289)="","",IFERROR(INDEX('Student Master'!H:H,MATCH(D2289,'Student Master'!B:B,0)),"Not Found"))</f>
        <v/>
      </c>
      <c r="K2289" s="28" t="str">
        <f>IF(TRIM(D2289)="","",IFERROR(INDEX('Student Master'!N:N,MATCH(D2289,'Student Master'!B:B,0)),"Not Found"))</f>
        <v/>
      </c>
      <c r="L2289" s="28" t="str">
        <f>IF(TRIM(D2289)="","",IFERROR(INDEX('Student Master'!L:L,MATCH(D2289,'Student Master'!B:B,0)),"Not Found"))</f>
        <v/>
      </c>
      <c r="M2289" s="28"/>
      <c r="N2289" s="28"/>
    </row>
    <row r="2290" spans="1:14" x14ac:dyDescent="0.35">
      <c r="A2290" s="28">
        <f t="shared" si="36"/>
        <v>2289</v>
      </c>
      <c r="B2290" s="30"/>
      <c r="C2290" s="28"/>
      <c r="D2290" s="28"/>
      <c r="E2290" s="28"/>
      <c r="F2290" s="28"/>
      <c r="G2290" s="28"/>
      <c r="H2290" s="28" t="str">
        <f>IF(TRIM(D2290)="","",IFERROR(INDEX('Student Master'!C:C,MATCH(D2290,'Student Master'!B:B,0)),"Not Found"))</f>
        <v/>
      </c>
      <c r="I2290" s="28" t="str">
        <f>IF(TRIM(D2290)="","",IFERROR(INDEX('Student Master'!D:D,MATCH(D2290,'Student Master'!B:B,0)),"Not Found"))</f>
        <v/>
      </c>
      <c r="J2290" s="28" t="str">
        <f>IF(TRIM(D2290)="","",IFERROR(INDEX('Student Master'!H:H,MATCH(D2290,'Student Master'!B:B,0)),"Not Found"))</f>
        <v/>
      </c>
      <c r="K2290" s="28" t="str">
        <f>IF(TRIM(D2290)="","",IFERROR(INDEX('Student Master'!N:N,MATCH(D2290,'Student Master'!B:B,0)),"Not Found"))</f>
        <v/>
      </c>
      <c r="L2290" s="28" t="str">
        <f>IF(TRIM(D2290)="","",IFERROR(INDEX('Student Master'!L:L,MATCH(D2290,'Student Master'!B:B,0)),"Not Found"))</f>
        <v/>
      </c>
      <c r="M2290" s="28"/>
      <c r="N2290" s="28"/>
    </row>
    <row r="2291" spans="1:14" x14ac:dyDescent="0.35">
      <c r="A2291" s="28">
        <f t="shared" si="36"/>
        <v>2290</v>
      </c>
      <c r="B2291" s="30"/>
      <c r="C2291" s="28"/>
      <c r="D2291" s="28"/>
      <c r="E2291" s="28"/>
      <c r="F2291" s="28"/>
      <c r="G2291" s="28"/>
      <c r="H2291" s="28" t="str">
        <f>IF(TRIM(D2291)="","",IFERROR(INDEX('Student Master'!C:C,MATCH(D2291,'Student Master'!B:B,0)),"Not Found"))</f>
        <v/>
      </c>
      <c r="I2291" s="28" t="str">
        <f>IF(TRIM(D2291)="","",IFERROR(INDEX('Student Master'!D:D,MATCH(D2291,'Student Master'!B:B,0)),"Not Found"))</f>
        <v/>
      </c>
      <c r="J2291" s="28" t="str">
        <f>IF(TRIM(D2291)="","",IFERROR(INDEX('Student Master'!H:H,MATCH(D2291,'Student Master'!B:B,0)),"Not Found"))</f>
        <v/>
      </c>
      <c r="K2291" s="28" t="str">
        <f>IF(TRIM(D2291)="","",IFERROR(INDEX('Student Master'!N:N,MATCH(D2291,'Student Master'!B:B,0)),"Not Found"))</f>
        <v/>
      </c>
      <c r="L2291" s="28" t="str">
        <f>IF(TRIM(D2291)="","",IFERROR(INDEX('Student Master'!L:L,MATCH(D2291,'Student Master'!B:B,0)),"Not Found"))</f>
        <v/>
      </c>
      <c r="M2291" s="28"/>
      <c r="N2291" s="28"/>
    </row>
    <row r="2292" spans="1:14" x14ac:dyDescent="0.35">
      <c r="A2292" s="28">
        <f t="shared" si="36"/>
        <v>2291</v>
      </c>
      <c r="B2292" s="30"/>
      <c r="C2292" s="28"/>
      <c r="D2292" s="28"/>
      <c r="E2292" s="28"/>
      <c r="F2292" s="28"/>
      <c r="G2292" s="28"/>
      <c r="H2292" s="28" t="str">
        <f>IF(TRIM(D2292)="","",IFERROR(INDEX('Student Master'!C:C,MATCH(D2292,'Student Master'!B:B,0)),"Not Found"))</f>
        <v/>
      </c>
      <c r="I2292" s="28" t="str">
        <f>IF(TRIM(D2292)="","",IFERROR(INDEX('Student Master'!D:D,MATCH(D2292,'Student Master'!B:B,0)),"Not Found"))</f>
        <v/>
      </c>
      <c r="J2292" s="28" t="str">
        <f>IF(TRIM(D2292)="","",IFERROR(INDEX('Student Master'!H:H,MATCH(D2292,'Student Master'!B:B,0)),"Not Found"))</f>
        <v/>
      </c>
      <c r="K2292" s="28" t="str">
        <f>IF(TRIM(D2292)="","",IFERROR(INDEX('Student Master'!N:N,MATCH(D2292,'Student Master'!B:B,0)),"Not Found"))</f>
        <v/>
      </c>
      <c r="L2292" s="28" t="str">
        <f>IF(TRIM(D2292)="","",IFERROR(INDEX('Student Master'!L:L,MATCH(D2292,'Student Master'!B:B,0)),"Not Found"))</f>
        <v/>
      </c>
      <c r="M2292" s="28"/>
      <c r="N2292" s="28"/>
    </row>
    <row r="2293" spans="1:14" x14ac:dyDescent="0.35">
      <c r="A2293" s="28">
        <f t="shared" si="36"/>
        <v>2292</v>
      </c>
      <c r="B2293" s="30"/>
      <c r="C2293" s="28"/>
      <c r="D2293" s="28"/>
      <c r="E2293" s="28"/>
      <c r="F2293" s="28"/>
      <c r="G2293" s="28"/>
      <c r="H2293" s="28" t="str">
        <f>IF(TRIM(D2293)="","",IFERROR(INDEX('Student Master'!C:C,MATCH(D2293,'Student Master'!B:B,0)),"Not Found"))</f>
        <v/>
      </c>
      <c r="I2293" s="28" t="str">
        <f>IF(TRIM(D2293)="","",IFERROR(INDEX('Student Master'!D:D,MATCH(D2293,'Student Master'!B:B,0)),"Not Found"))</f>
        <v/>
      </c>
      <c r="J2293" s="28" t="str">
        <f>IF(TRIM(D2293)="","",IFERROR(INDEX('Student Master'!H:H,MATCH(D2293,'Student Master'!B:B,0)),"Not Found"))</f>
        <v/>
      </c>
      <c r="K2293" s="28" t="str">
        <f>IF(TRIM(D2293)="","",IFERROR(INDEX('Student Master'!N:N,MATCH(D2293,'Student Master'!B:B,0)),"Not Found"))</f>
        <v/>
      </c>
      <c r="L2293" s="28" t="str">
        <f>IF(TRIM(D2293)="","",IFERROR(INDEX('Student Master'!L:L,MATCH(D2293,'Student Master'!B:B,0)),"Not Found"))</f>
        <v/>
      </c>
      <c r="M2293" s="28"/>
      <c r="N2293" s="28"/>
    </row>
    <row r="2294" spans="1:14" x14ac:dyDescent="0.35">
      <c r="A2294" s="28">
        <f t="shared" si="36"/>
        <v>2293</v>
      </c>
      <c r="B2294" s="30"/>
      <c r="C2294" s="28"/>
      <c r="D2294" s="28"/>
      <c r="E2294" s="28"/>
      <c r="F2294" s="28"/>
      <c r="G2294" s="28"/>
      <c r="H2294" s="28" t="str">
        <f>IF(TRIM(D2294)="","",IFERROR(INDEX('Student Master'!C:C,MATCH(D2294,'Student Master'!B:B,0)),"Not Found"))</f>
        <v/>
      </c>
      <c r="I2294" s="28" t="str">
        <f>IF(TRIM(D2294)="","",IFERROR(INDEX('Student Master'!D:D,MATCH(D2294,'Student Master'!B:B,0)),"Not Found"))</f>
        <v/>
      </c>
      <c r="J2294" s="28" t="str">
        <f>IF(TRIM(D2294)="","",IFERROR(INDEX('Student Master'!H:H,MATCH(D2294,'Student Master'!B:B,0)),"Not Found"))</f>
        <v/>
      </c>
      <c r="K2294" s="28" t="str">
        <f>IF(TRIM(D2294)="","",IFERROR(INDEX('Student Master'!N:N,MATCH(D2294,'Student Master'!B:B,0)),"Not Found"))</f>
        <v/>
      </c>
      <c r="L2294" s="28" t="str">
        <f>IF(TRIM(D2294)="","",IFERROR(INDEX('Student Master'!L:L,MATCH(D2294,'Student Master'!B:B,0)),"Not Found"))</f>
        <v/>
      </c>
      <c r="M2294" s="28"/>
      <c r="N2294" s="28"/>
    </row>
    <row r="2295" spans="1:14" x14ac:dyDescent="0.35">
      <c r="A2295" s="28">
        <f t="shared" si="36"/>
        <v>2294</v>
      </c>
      <c r="B2295" s="30"/>
      <c r="C2295" s="28"/>
      <c r="D2295" s="28"/>
      <c r="E2295" s="28"/>
      <c r="F2295" s="28"/>
      <c r="G2295" s="28"/>
      <c r="H2295" s="28" t="str">
        <f>IF(TRIM(D2295)="","",IFERROR(INDEX('Student Master'!C:C,MATCH(D2295,'Student Master'!B:B,0)),"Not Found"))</f>
        <v/>
      </c>
      <c r="I2295" s="28" t="str">
        <f>IF(TRIM(D2295)="","",IFERROR(INDEX('Student Master'!D:D,MATCH(D2295,'Student Master'!B:B,0)),"Not Found"))</f>
        <v/>
      </c>
      <c r="J2295" s="28" t="str">
        <f>IF(TRIM(D2295)="","",IFERROR(INDEX('Student Master'!H:H,MATCH(D2295,'Student Master'!B:B,0)),"Not Found"))</f>
        <v/>
      </c>
      <c r="K2295" s="28" t="str">
        <f>IF(TRIM(D2295)="","",IFERROR(INDEX('Student Master'!N:N,MATCH(D2295,'Student Master'!B:B,0)),"Not Found"))</f>
        <v/>
      </c>
      <c r="L2295" s="28" t="str">
        <f>IF(TRIM(D2295)="","",IFERROR(INDEX('Student Master'!L:L,MATCH(D2295,'Student Master'!B:B,0)),"Not Found"))</f>
        <v/>
      </c>
      <c r="M2295" s="28"/>
      <c r="N2295" s="28"/>
    </row>
    <row r="2296" spans="1:14" x14ac:dyDescent="0.35">
      <c r="A2296" s="28">
        <f t="shared" si="36"/>
        <v>2295</v>
      </c>
      <c r="B2296" s="30"/>
      <c r="C2296" s="28"/>
      <c r="D2296" s="28"/>
      <c r="E2296" s="28"/>
      <c r="F2296" s="28"/>
      <c r="G2296" s="28"/>
      <c r="H2296" s="28" t="str">
        <f>IF(TRIM(D2296)="","",IFERROR(INDEX('Student Master'!C:C,MATCH(D2296,'Student Master'!B:B,0)),"Not Found"))</f>
        <v/>
      </c>
      <c r="I2296" s="28" t="str">
        <f>IF(TRIM(D2296)="","",IFERROR(INDEX('Student Master'!D:D,MATCH(D2296,'Student Master'!B:B,0)),"Not Found"))</f>
        <v/>
      </c>
      <c r="J2296" s="28" t="str">
        <f>IF(TRIM(D2296)="","",IFERROR(INDEX('Student Master'!H:H,MATCH(D2296,'Student Master'!B:B,0)),"Not Found"))</f>
        <v/>
      </c>
      <c r="K2296" s="28" t="str">
        <f>IF(TRIM(D2296)="","",IFERROR(INDEX('Student Master'!N:N,MATCH(D2296,'Student Master'!B:B,0)),"Not Found"))</f>
        <v/>
      </c>
      <c r="L2296" s="28" t="str">
        <f>IF(TRIM(D2296)="","",IFERROR(INDEX('Student Master'!L:L,MATCH(D2296,'Student Master'!B:B,0)),"Not Found"))</f>
        <v/>
      </c>
      <c r="M2296" s="28"/>
      <c r="N2296" s="28"/>
    </row>
    <row r="2297" spans="1:14" x14ac:dyDescent="0.35">
      <c r="A2297" s="28">
        <f t="shared" si="36"/>
        <v>2296</v>
      </c>
      <c r="B2297" s="30"/>
      <c r="C2297" s="28"/>
      <c r="D2297" s="28"/>
      <c r="E2297" s="28"/>
      <c r="F2297" s="28"/>
      <c r="G2297" s="28"/>
      <c r="H2297" s="28" t="str">
        <f>IF(TRIM(D2297)="","",IFERROR(INDEX('Student Master'!C:C,MATCH(D2297,'Student Master'!B:B,0)),"Not Found"))</f>
        <v/>
      </c>
      <c r="I2297" s="28" t="str">
        <f>IF(TRIM(D2297)="","",IFERROR(INDEX('Student Master'!D:D,MATCH(D2297,'Student Master'!B:B,0)),"Not Found"))</f>
        <v/>
      </c>
      <c r="J2297" s="28" t="str">
        <f>IF(TRIM(D2297)="","",IFERROR(INDEX('Student Master'!H:H,MATCH(D2297,'Student Master'!B:B,0)),"Not Found"))</f>
        <v/>
      </c>
      <c r="K2297" s="28" t="str">
        <f>IF(TRIM(D2297)="","",IFERROR(INDEX('Student Master'!N:N,MATCH(D2297,'Student Master'!B:B,0)),"Not Found"))</f>
        <v/>
      </c>
      <c r="L2297" s="28" t="str">
        <f>IF(TRIM(D2297)="","",IFERROR(INDEX('Student Master'!L:L,MATCH(D2297,'Student Master'!B:B,0)),"Not Found"))</f>
        <v/>
      </c>
      <c r="M2297" s="28"/>
      <c r="N2297" s="28"/>
    </row>
    <row r="2298" spans="1:14" x14ac:dyDescent="0.35">
      <c r="A2298" s="28">
        <f t="shared" si="36"/>
        <v>2297</v>
      </c>
      <c r="B2298" s="30"/>
      <c r="C2298" s="28"/>
      <c r="D2298" s="28"/>
      <c r="E2298" s="28"/>
      <c r="F2298" s="28"/>
      <c r="G2298" s="28"/>
      <c r="H2298" s="28" t="str">
        <f>IF(TRIM(D2298)="","",IFERROR(INDEX('Student Master'!C:C,MATCH(D2298,'Student Master'!B:B,0)),"Not Found"))</f>
        <v/>
      </c>
      <c r="I2298" s="28" t="str">
        <f>IF(TRIM(D2298)="","",IFERROR(INDEX('Student Master'!D:D,MATCH(D2298,'Student Master'!B:B,0)),"Not Found"))</f>
        <v/>
      </c>
      <c r="J2298" s="28" t="str">
        <f>IF(TRIM(D2298)="","",IFERROR(INDEX('Student Master'!H:H,MATCH(D2298,'Student Master'!B:B,0)),"Not Found"))</f>
        <v/>
      </c>
      <c r="K2298" s="28" t="str">
        <f>IF(TRIM(D2298)="","",IFERROR(INDEX('Student Master'!N:N,MATCH(D2298,'Student Master'!B:B,0)),"Not Found"))</f>
        <v/>
      </c>
      <c r="L2298" s="28" t="str">
        <f>IF(TRIM(D2298)="","",IFERROR(INDEX('Student Master'!L:L,MATCH(D2298,'Student Master'!B:B,0)),"Not Found"))</f>
        <v/>
      </c>
      <c r="M2298" s="28"/>
      <c r="N2298" s="28"/>
    </row>
    <row r="2299" spans="1:14" x14ac:dyDescent="0.35">
      <c r="A2299" s="28">
        <f t="shared" si="36"/>
        <v>2298</v>
      </c>
      <c r="B2299" s="30"/>
      <c r="C2299" s="28"/>
      <c r="D2299" s="28"/>
      <c r="E2299" s="28"/>
      <c r="F2299" s="28"/>
      <c r="G2299" s="28"/>
      <c r="H2299" s="28" t="str">
        <f>IF(TRIM(D2299)="","",IFERROR(INDEX('Student Master'!C:C,MATCH(D2299,'Student Master'!B:B,0)),"Not Found"))</f>
        <v/>
      </c>
      <c r="I2299" s="28" t="str">
        <f>IF(TRIM(D2299)="","",IFERROR(INDEX('Student Master'!D:D,MATCH(D2299,'Student Master'!B:B,0)),"Not Found"))</f>
        <v/>
      </c>
      <c r="J2299" s="28" t="str">
        <f>IF(TRIM(D2299)="","",IFERROR(INDEX('Student Master'!H:H,MATCH(D2299,'Student Master'!B:B,0)),"Not Found"))</f>
        <v/>
      </c>
      <c r="K2299" s="28" t="str">
        <f>IF(TRIM(D2299)="","",IFERROR(INDEX('Student Master'!N:N,MATCH(D2299,'Student Master'!B:B,0)),"Not Found"))</f>
        <v/>
      </c>
      <c r="L2299" s="28" t="str">
        <f>IF(TRIM(D2299)="","",IFERROR(INDEX('Student Master'!L:L,MATCH(D2299,'Student Master'!B:B,0)),"Not Found"))</f>
        <v/>
      </c>
      <c r="M2299" s="28"/>
      <c r="N2299" s="28"/>
    </row>
    <row r="2300" spans="1:14" x14ac:dyDescent="0.35">
      <c r="A2300" s="28">
        <f t="shared" si="36"/>
        <v>2299</v>
      </c>
      <c r="B2300" s="30"/>
      <c r="C2300" s="28"/>
      <c r="D2300" s="28"/>
      <c r="E2300" s="28"/>
      <c r="F2300" s="28"/>
      <c r="G2300" s="28"/>
      <c r="H2300" s="28" t="str">
        <f>IF(TRIM(D2300)="","",IFERROR(INDEX('Student Master'!C:C,MATCH(D2300,'Student Master'!B:B,0)),"Not Found"))</f>
        <v/>
      </c>
      <c r="I2300" s="28" t="str">
        <f>IF(TRIM(D2300)="","",IFERROR(INDEX('Student Master'!D:D,MATCH(D2300,'Student Master'!B:B,0)),"Not Found"))</f>
        <v/>
      </c>
      <c r="J2300" s="28" t="str">
        <f>IF(TRIM(D2300)="","",IFERROR(INDEX('Student Master'!H:H,MATCH(D2300,'Student Master'!B:B,0)),"Not Found"))</f>
        <v/>
      </c>
      <c r="K2300" s="28" t="str">
        <f>IF(TRIM(D2300)="","",IFERROR(INDEX('Student Master'!N:N,MATCH(D2300,'Student Master'!B:B,0)),"Not Found"))</f>
        <v/>
      </c>
      <c r="L2300" s="28" t="str">
        <f>IF(TRIM(D2300)="","",IFERROR(INDEX('Student Master'!L:L,MATCH(D2300,'Student Master'!B:B,0)),"Not Found"))</f>
        <v/>
      </c>
      <c r="M2300" s="28"/>
      <c r="N2300" s="28"/>
    </row>
    <row r="2301" spans="1:14" x14ac:dyDescent="0.35">
      <c r="A2301" s="28">
        <f t="shared" si="36"/>
        <v>2300</v>
      </c>
      <c r="B2301" s="30"/>
      <c r="C2301" s="28"/>
      <c r="D2301" s="28"/>
      <c r="E2301" s="28"/>
      <c r="F2301" s="28"/>
      <c r="G2301" s="28"/>
      <c r="H2301" s="28" t="str">
        <f>IF(TRIM(D2301)="","",IFERROR(INDEX('Student Master'!C:C,MATCH(D2301,'Student Master'!B:B,0)),"Not Found"))</f>
        <v/>
      </c>
      <c r="I2301" s="28" t="str">
        <f>IF(TRIM(D2301)="","",IFERROR(INDEX('Student Master'!D:D,MATCH(D2301,'Student Master'!B:B,0)),"Not Found"))</f>
        <v/>
      </c>
      <c r="J2301" s="28" t="str">
        <f>IF(TRIM(D2301)="","",IFERROR(INDEX('Student Master'!H:H,MATCH(D2301,'Student Master'!B:B,0)),"Not Found"))</f>
        <v/>
      </c>
      <c r="K2301" s="28" t="str">
        <f>IF(TRIM(D2301)="","",IFERROR(INDEX('Student Master'!N:N,MATCH(D2301,'Student Master'!B:B,0)),"Not Found"))</f>
        <v/>
      </c>
      <c r="L2301" s="28" t="str">
        <f>IF(TRIM(D2301)="","",IFERROR(INDEX('Student Master'!L:L,MATCH(D2301,'Student Master'!B:B,0)),"Not Found"))</f>
        <v/>
      </c>
      <c r="M2301" s="28"/>
      <c r="N2301" s="28"/>
    </row>
    <row r="2302" spans="1:14" x14ac:dyDescent="0.35">
      <c r="A2302" s="28">
        <f t="shared" si="36"/>
        <v>2301</v>
      </c>
      <c r="B2302" s="30"/>
      <c r="C2302" s="28"/>
      <c r="D2302" s="28"/>
      <c r="E2302" s="28"/>
      <c r="F2302" s="28"/>
      <c r="G2302" s="28"/>
      <c r="H2302" s="28" t="str">
        <f>IF(TRIM(D2302)="","",IFERROR(INDEX('Student Master'!C:C,MATCH(D2302,'Student Master'!B:B,0)),"Not Found"))</f>
        <v/>
      </c>
      <c r="I2302" s="28" t="str">
        <f>IF(TRIM(D2302)="","",IFERROR(INDEX('Student Master'!D:D,MATCH(D2302,'Student Master'!B:B,0)),"Not Found"))</f>
        <v/>
      </c>
      <c r="J2302" s="28" t="str">
        <f>IF(TRIM(D2302)="","",IFERROR(INDEX('Student Master'!H:H,MATCH(D2302,'Student Master'!B:B,0)),"Not Found"))</f>
        <v/>
      </c>
      <c r="K2302" s="28" t="str">
        <f>IF(TRIM(D2302)="","",IFERROR(INDEX('Student Master'!N:N,MATCH(D2302,'Student Master'!B:B,0)),"Not Found"))</f>
        <v/>
      </c>
      <c r="L2302" s="28" t="str">
        <f>IF(TRIM(D2302)="","",IFERROR(INDEX('Student Master'!L:L,MATCH(D2302,'Student Master'!B:B,0)),"Not Found"))</f>
        <v/>
      </c>
      <c r="M2302" s="28"/>
      <c r="N2302" s="28"/>
    </row>
    <row r="2303" spans="1:14" x14ac:dyDescent="0.35">
      <c r="A2303" s="28">
        <f t="shared" si="36"/>
        <v>2302</v>
      </c>
      <c r="B2303" s="30"/>
      <c r="C2303" s="28"/>
      <c r="D2303" s="28"/>
      <c r="E2303" s="28"/>
      <c r="F2303" s="28"/>
      <c r="G2303" s="28"/>
      <c r="H2303" s="28" t="str">
        <f>IF(TRIM(D2303)="","",IFERROR(INDEX('Student Master'!C:C,MATCH(D2303,'Student Master'!B:B,0)),"Not Found"))</f>
        <v/>
      </c>
      <c r="I2303" s="28" t="str">
        <f>IF(TRIM(D2303)="","",IFERROR(INDEX('Student Master'!D:D,MATCH(D2303,'Student Master'!B:B,0)),"Not Found"))</f>
        <v/>
      </c>
      <c r="J2303" s="28" t="str">
        <f>IF(TRIM(D2303)="","",IFERROR(INDEX('Student Master'!H:H,MATCH(D2303,'Student Master'!B:B,0)),"Not Found"))</f>
        <v/>
      </c>
      <c r="K2303" s="28" t="str">
        <f>IF(TRIM(D2303)="","",IFERROR(INDEX('Student Master'!N:N,MATCH(D2303,'Student Master'!B:B,0)),"Not Found"))</f>
        <v/>
      </c>
      <c r="L2303" s="28" t="str">
        <f>IF(TRIM(D2303)="","",IFERROR(INDEX('Student Master'!L:L,MATCH(D2303,'Student Master'!B:B,0)),"Not Found"))</f>
        <v/>
      </c>
      <c r="M2303" s="28"/>
      <c r="N2303" s="28"/>
    </row>
    <row r="2304" spans="1:14" x14ac:dyDescent="0.35">
      <c r="A2304" s="28">
        <f t="shared" si="36"/>
        <v>2303</v>
      </c>
      <c r="B2304" s="30"/>
      <c r="C2304" s="28"/>
      <c r="D2304" s="28"/>
      <c r="E2304" s="28"/>
      <c r="F2304" s="28"/>
      <c r="G2304" s="28"/>
      <c r="H2304" s="28" t="str">
        <f>IF(TRIM(D2304)="","",IFERROR(INDEX('Student Master'!C:C,MATCH(D2304,'Student Master'!B:B,0)),"Not Found"))</f>
        <v/>
      </c>
      <c r="I2304" s="28" t="str">
        <f>IF(TRIM(D2304)="","",IFERROR(INDEX('Student Master'!D:D,MATCH(D2304,'Student Master'!B:B,0)),"Not Found"))</f>
        <v/>
      </c>
      <c r="J2304" s="28" t="str">
        <f>IF(TRIM(D2304)="","",IFERROR(INDEX('Student Master'!H:H,MATCH(D2304,'Student Master'!B:B,0)),"Not Found"))</f>
        <v/>
      </c>
      <c r="K2304" s="28" t="str">
        <f>IF(TRIM(D2304)="","",IFERROR(INDEX('Student Master'!N:N,MATCH(D2304,'Student Master'!B:B,0)),"Not Found"))</f>
        <v/>
      </c>
      <c r="L2304" s="28" t="str">
        <f>IF(TRIM(D2304)="","",IFERROR(INDEX('Student Master'!L:L,MATCH(D2304,'Student Master'!B:B,0)),"Not Found"))</f>
        <v/>
      </c>
      <c r="M2304" s="28"/>
      <c r="N2304" s="28"/>
    </row>
    <row r="2305" spans="1:14" x14ac:dyDescent="0.35">
      <c r="A2305" s="28">
        <f t="shared" si="36"/>
        <v>2304</v>
      </c>
      <c r="B2305" s="30"/>
      <c r="C2305" s="28"/>
      <c r="D2305" s="28"/>
      <c r="E2305" s="28"/>
      <c r="F2305" s="28"/>
      <c r="G2305" s="28"/>
      <c r="H2305" s="28" t="str">
        <f>IF(TRIM(D2305)="","",IFERROR(INDEX('Student Master'!C:C,MATCH(D2305,'Student Master'!B:B,0)),"Not Found"))</f>
        <v/>
      </c>
      <c r="I2305" s="28" t="str">
        <f>IF(TRIM(D2305)="","",IFERROR(INDEX('Student Master'!D:D,MATCH(D2305,'Student Master'!B:B,0)),"Not Found"))</f>
        <v/>
      </c>
      <c r="J2305" s="28" t="str">
        <f>IF(TRIM(D2305)="","",IFERROR(INDEX('Student Master'!H:H,MATCH(D2305,'Student Master'!B:B,0)),"Not Found"))</f>
        <v/>
      </c>
      <c r="K2305" s="28" t="str">
        <f>IF(TRIM(D2305)="","",IFERROR(INDEX('Student Master'!N:N,MATCH(D2305,'Student Master'!B:B,0)),"Not Found"))</f>
        <v/>
      </c>
      <c r="L2305" s="28" t="str">
        <f>IF(TRIM(D2305)="","",IFERROR(INDEX('Student Master'!L:L,MATCH(D2305,'Student Master'!B:B,0)),"Not Found"))</f>
        <v/>
      </c>
      <c r="M2305" s="28"/>
      <c r="N2305" s="28"/>
    </row>
    <row r="2306" spans="1:14" x14ac:dyDescent="0.35">
      <c r="A2306" s="28">
        <f t="shared" si="36"/>
        <v>2305</v>
      </c>
      <c r="B2306" s="30"/>
      <c r="C2306" s="28"/>
      <c r="D2306" s="28"/>
      <c r="E2306" s="28"/>
      <c r="F2306" s="28"/>
      <c r="G2306" s="28"/>
      <c r="H2306" s="28" t="str">
        <f>IF(TRIM(D2306)="","",IFERROR(INDEX('Student Master'!C:C,MATCH(D2306,'Student Master'!B:B,0)),"Not Found"))</f>
        <v/>
      </c>
      <c r="I2306" s="28" t="str">
        <f>IF(TRIM(D2306)="","",IFERROR(INDEX('Student Master'!D:D,MATCH(D2306,'Student Master'!B:B,0)),"Not Found"))</f>
        <v/>
      </c>
      <c r="J2306" s="28" t="str">
        <f>IF(TRIM(D2306)="","",IFERROR(INDEX('Student Master'!H:H,MATCH(D2306,'Student Master'!B:B,0)),"Not Found"))</f>
        <v/>
      </c>
      <c r="K2306" s="28" t="str">
        <f>IF(TRIM(D2306)="","",IFERROR(INDEX('Student Master'!N:N,MATCH(D2306,'Student Master'!B:B,0)),"Not Found"))</f>
        <v/>
      </c>
      <c r="L2306" s="28" t="str">
        <f>IF(TRIM(D2306)="","",IFERROR(INDEX('Student Master'!L:L,MATCH(D2306,'Student Master'!B:B,0)),"Not Found"))</f>
        <v/>
      </c>
      <c r="M2306" s="28"/>
      <c r="N2306" s="28"/>
    </row>
    <row r="2307" spans="1:14" x14ac:dyDescent="0.35">
      <c r="A2307" s="28">
        <f t="shared" si="36"/>
        <v>2306</v>
      </c>
      <c r="B2307" s="30"/>
      <c r="C2307" s="28"/>
      <c r="D2307" s="28"/>
      <c r="E2307" s="28"/>
      <c r="F2307" s="28"/>
      <c r="G2307" s="28"/>
      <c r="H2307" s="28" t="str">
        <f>IF(TRIM(D2307)="","",IFERROR(INDEX('Student Master'!C:C,MATCH(D2307,'Student Master'!B:B,0)),"Not Found"))</f>
        <v/>
      </c>
      <c r="I2307" s="28" t="str">
        <f>IF(TRIM(D2307)="","",IFERROR(INDEX('Student Master'!D:D,MATCH(D2307,'Student Master'!B:B,0)),"Not Found"))</f>
        <v/>
      </c>
      <c r="J2307" s="28" t="str">
        <f>IF(TRIM(D2307)="","",IFERROR(INDEX('Student Master'!H:H,MATCH(D2307,'Student Master'!B:B,0)),"Not Found"))</f>
        <v/>
      </c>
      <c r="K2307" s="28" t="str">
        <f>IF(TRIM(D2307)="","",IFERROR(INDEX('Student Master'!N:N,MATCH(D2307,'Student Master'!B:B,0)),"Not Found"))</f>
        <v/>
      </c>
      <c r="L2307" s="28" t="str">
        <f>IF(TRIM(D2307)="","",IFERROR(INDEX('Student Master'!L:L,MATCH(D2307,'Student Master'!B:B,0)),"Not Found"))</f>
        <v/>
      </c>
      <c r="M2307" s="28"/>
      <c r="N2307" s="28"/>
    </row>
    <row r="2308" spans="1:14" x14ac:dyDescent="0.35">
      <c r="A2308" s="28">
        <f t="shared" si="36"/>
        <v>2307</v>
      </c>
      <c r="B2308" s="30"/>
      <c r="C2308" s="28"/>
      <c r="D2308" s="28"/>
      <c r="E2308" s="28"/>
      <c r="F2308" s="28"/>
      <c r="G2308" s="28"/>
      <c r="H2308" s="28" t="str">
        <f>IF(TRIM(D2308)="","",IFERROR(INDEX('Student Master'!C:C,MATCH(D2308,'Student Master'!B:B,0)),"Not Found"))</f>
        <v/>
      </c>
      <c r="I2308" s="28" t="str">
        <f>IF(TRIM(D2308)="","",IFERROR(INDEX('Student Master'!D:D,MATCH(D2308,'Student Master'!B:B,0)),"Not Found"))</f>
        <v/>
      </c>
      <c r="J2308" s="28" t="str">
        <f>IF(TRIM(D2308)="","",IFERROR(INDEX('Student Master'!H:H,MATCH(D2308,'Student Master'!B:B,0)),"Not Found"))</f>
        <v/>
      </c>
      <c r="K2308" s="28" t="str">
        <f>IF(TRIM(D2308)="","",IFERROR(INDEX('Student Master'!N:N,MATCH(D2308,'Student Master'!B:B,0)),"Not Found"))</f>
        <v/>
      </c>
      <c r="L2308" s="28" t="str">
        <f>IF(TRIM(D2308)="","",IFERROR(INDEX('Student Master'!L:L,MATCH(D2308,'Student Master'!B:B,0)),"Not Found"))</f>
        <v/>
      </c>
      <c r="M2308" s="28"/>
      <c r="N2308" s="28"/>
    </row>
    <row r="2309" spans="1:14" x14ac:dyDescent="0.35">
      <c r="A2309" s="28">
        <f t="shared" si="36"/>
        <v>2308</v>
      </c>
      <c r="B2309" s="30"/>
      <c r="C2309" s="28"/>
      <c r="D2309" s="28"/>
      <c r="E2309" s="28"/>
      <c r="F2309" s="28"/>
      <c r="G2309" s="28"/>
      <c r="H2309" s="28" t="str">
        <f>IF(TRIM(D2309)="","",IFERROR(INDEX('Student Master'!C:C,MATCH(D2309,'Student Master'!B:B,0)),"Not Found"))</f>
        <v/>
      </c>
      <c r="I2309" s="28" t="str">
        <f>IF(TRIM(D2309)="","",IFERROR(INDEX('Student Master'!D:D,MATCH(D2309,'Student Master'!B:B,0)),"Not Found"))</f>
        <v/>
      </c>
      <c r="J2309" s="28" t="str">
        <f>IF(TRIM(D2309)="","",IFERROR(INDEX('Student Master'!H:H,MATCH(D2309,'Student Master'!B:B,0)),"Not Found"))</f>
        <v/>
      </c>
      <c r="K2309" s="28" t="str">
        <f>IF(TRIM(D2309)="","",IFERROR(INDEX('Student Master'!N:N,MATCH(D2309,'Student Master'!B:B,0)),"Not Found"))</f>
        <v/>
      </c>
      <c r="L2309" s="28" t="str">
        <f>IF(TRIM(D2309)="","",IFERROR(INDEX('Student Master'!L:L,MATCH(D2309,'Student Master'!B:B,0)),"Not Found"))</f>
        <v/>
      </c>
      <c r="M2309" s="28"/>
      <c r="N2309" s="28"/>
    </row>
    <row r="2310" spans="1:14" x14ac:dyDescent="0.35">
      <c r="A2310" s="28">
        <f t="shared" si="36"/>
        <v>2309</v>
      </c>
      <c r="B2310" s="30"/>
      <c r="C2310" s="28"/>
      <c r="D2310" s="28"/>
      <c r="E2310" s="28"/>
      <c r="F2310" s="28"/>
      <c r="G2310" s="28"/>
      <c r="H2310" s="28" t="str">
        <f>IF(TRIM(D2310)="","",IFERROR(INDEX('Student Master'!C:C,MATCH(D2310,'Student Master'!B:B,0)),"Not Found"))</f>
        <v/>
      </c>
      <c r="I2310" s="28" t="str">
        <f>IF(TRIM(D2310)="","",IFERROR(INDEX('Student Master'!D:D,MATCH(D2310,'Student Master'!B:B,0)),"Not Found"))</f>
        <v/>
      </c>
      <c r="J2310" s="28" t="str">
        <f>IF(TRIM(D2310)="","",IFERROR(INDEX('Student Master'!H:H,MATCH(D2310,'Student Master'!B:B,0)),"Not Found"))</f>
        <v/>
      </c>
      <c r="K2310" s="28" t="str">
        <f>IF(TRIM(D2310)="","",IFERROR(INDEX('Student Master'!N:N,MATCH(D2310,'Student Master'!B:B,0)),"Not Found"))</f>
        <v/>
      </c>
      <c r="L2310" s="28" t="str">
        <f>IF(TRIM(D2310)="","",IFERROR(INDEX('Student Master'!L:L,MATCH(D2310,'Student Master'!B:B,0)),"Not Found"))</f>
        <v/>
      </c>
      <c r="M2310" s="28"/>
      <c r="N2310" s="28"/>
    </row>
    <row r="2311" spans="1:14" x14ac:dyDescent="0.35">
      <c r="A2311" s="28">
        <f t="shared" si="36"/>
        <v>2310</v>
      </c>
      <c r="B2311" s="30"/>
      <c r="C2311" s="28"/>
      <c r="D2311" s="28"/>
      <c r="E2311" s="28"/>
      <c r="F2311" s="28"/>
      <c r="G2311" s="28"/>
      <c r="H2311" s="28" t="str">
        <f>IF(TRIM(D2311)="","",IFERROR(INDEX('Student Master'!C:C,MATCH(D2311,'Student Master'!B:B,0)),"Not Found"))</f>
        <v/>
      </c>
      <c r="I2311" s="28" t="str">
        <f>IF(TRIM(D2311)="","",IFERROR(INDEX('Student Master'!D:D,MATCH(D2311,'Student Master'!B:B,0)),"Not Found"))</f>
        <v/>
      </c>
      <c r="J2311" s="28" t="str">
        <f>IF(TRIM(D2311)="","",IFERROR(INDEX('Student Master'!H:H,MATCH(D2311,'Student Master'!B:B,0)),"Not Found"))</f>
        <v/>
      </c>
      <c r="K2311" s="28" t="str">
        <f>IF(TRIM(D2311)="","",IFERROR(INDEX('Student Master'!N:N,MATCH(D2311,'Student Master'!B:B,0)),"Not Found"))</f>
        <v/>
      </c>
      <c r="L2311" s="28" t="str">
        <f>IF(TRIM(D2311)="","",IFERROR(INDEX('Student Master'!L:L,MATCH(D2311,'Student Master'!B:B,0)),"Not Found"))</f>
        <v/>
      </c>
      <c r="M2311" s="28"/>
      <c r="N2311" s="28"/>
    </row>
    <row r="2312" spans="1:14" x14ac:dyDescent="0.35">
      <c r="A2312" s="28">
        <f t="shared" si="36"/>
        <v>2311</v>
      </c>
      <c r="B2312" s="30"/>
      <c r="C2312" s="28"/>
      <c r="D2312" s="28"/>
      <c r="E2312" s="28"/>
      <c r="F2312" s="28"/>
      <c r="G2312" s="28"/>
      <c r="H2312" s="28" t="str">
        <f>IF(TRIM(D2312)="","",IFERROR(INDEX('Student Master'!C:C,MATCH(D2312,'Student Master'!B:B,0)),"Not Found"))</f>
        <v/>
      </c>
      <c r="I2312" s="28" t="str">
        <f>IF(TRIM(D2312)="","",IFERROR(INDEX('Student Master'!D:D,MATCH(D2312,'Student Master'!B:B,0)),"Not Found"))</f>
        <v/>
      </c>
      <c r="J2312" s="28" t="str">
        <f>IF(TRIM(D2312)="","",IFERROR(INDEX('Student Master'!H:H,MATCH(D2312,'Student Master'!B:B,0)),"Not Found"))</f>
        <v/>
      </c>
      <c r="K2312" s="28" t="str">
        <f>IF(TRIM(D2312)="","",IFERROR(INDEX('Student Master'!N:N,MATCH(D2312,'Student Master'!B:B,0)),"Not Found"))</f>
        <v/>
      </c>
      <c r="L2312" s="28" t="str">
        <f>IF(TRIM(D2312)="","",IFERROR(INDEX('Student Master'!L:L,MATCH(D2312,'Student Master'!B:B,0)),"Not Found"))</f>
        <v/>
      </c>
      <c r="M2312" s="28"/>
      <c r="N2312" s="28"/>
    </row>
    <row r="2313" spans="1:14" x14ac:dyDescent="0.35">
      <c r="A2313" s="28">
        <f t="shared" si="36"/>
        <v>2312</v>
      </c>
      <c r="B2313" s="30"/>
      <c r="C2313" s="28"/>
      <c r="D2313" s="28"/>
      <c r="E2313" s="28"/>
      <c r="F2313" s="28"/>
      <c r="G2313" s="28"/>
      <c r="H2313" s="28" t="str">
        <f>IF(TRIM(D2313)="","",IFERROR(INDEX('Student Master'!C:C,MATCH(D2313,'Student Master'!B:B,0)),"Not Found"))</f>
        <v/>
      </c>
      <c r="I2313" s="28" t="str">
        <f>IF(TRIM(D2313)="","",IFERROR(INDEX('Student Master'!D:D,MATCH(D2313,'Student Master'!B:B,0)),"Not Found"))</f>
        <v/>
      </c>
      <c r="J2313" s="28" t="str">
        <f>IF(TRIM(D2313)="","",IFERROR(INDEX('Student Master'!H:H,MATCH(D2313,'Student Master'!B:B,0)),"Not Found"))</f>
        <v/>
      </c>
      <c r="K2313" s="28" t="str">
        <f>IF(TRIM(D2313)="","",IFERROR(INDEX('Student Master'!N:N,MATCH(D2313,'Student Master'!B:B,0)),"Not Found"))</f>
        <v/>
      </c>
      <c r="L2313" s="28" t="str">
        <f>IF(TRIM(D2313)="","",IFERROR(INDEX('Student Master'!L:L,MATCH(D2313,'Student Master'!B:B,0)),"Not Found"))</f>
        <v/>
      </c>
      <c r="M2313" s="28"/>
      <c r="N2313" s="28"/>
    </row>
    <row r="2314" spans="1:14" x14ac:dyDescent="0.35">
      <c r="A2314" s="28">
        <f t="shared" si="36"/>
        <v>2313</v>
      </c>
      <c r="B2314" s="30"/>
      <c r="C2314" s="28"/>
      <c r="D2314" s="28"/>
      <c r="E2314" s="28"/>
      <c r="F2314" s="28"/>
      <c r="G2314" s="28"/>
      <c r="H2314" s="28" t="str">
        <f>IF(TRIM(D2314)="","",IFERROR(INDEX('Student Master'!C:C,MATCH(D2314,'Student Master'!B:B,0)),"Not Found"))</f>
        <v/>
      </c>
      <c r="I2314" s="28" t="str">
        <f>IF(TRIM(D2314)="","",IFERROR(INDEX('Student Master'!D:D,MATCH(D2314,'Student Master'!B:B,0)),"Not Found"))</f>
        <v/>
      </c>
      <c r="J2314" s="28" t="str">
        <f>IF(TRIM(D2314)="","",IFERROR(INDEX('Student Master'!H:H,MATCH(D2314,'Student Master'!B:B,0)),"Not Found"))</f>
        <v/>
      </c>
      <c r="K2314" s="28" t="str">
        <f>IF(TRIM(D2314)="","",IFERROR(INDEX('Student Master'!N:N,MATCH(D2314,'Student Master'!B:B,0)),"Not Found"))</f>
        <v/>
      </c>
      <c r="L2314" s="28" t="str">
        <f>IF(TRIM(D2314)="","",IFERROR(INDEX('Student Master'!L:L,MATCH(D2314,'Student Master'!B:B,0)),"Not Found"))</f>
        <v/>
      </c>
      <c r="M2314" s="28"/>
      <c r="N2314" s="28"/>
    </row>
    <row r="2315" spans="1:14" x14ac:dyDescent="0.35">
      <c r="A2315" s="28">
        <f t="shared" si="36"/>
        <v>2314</v>
      </c>
      <c r="B2315" s="30"/>
      <c r="C2315" s="28"/>
      <c r="D2315" s="28"/>
      <c r="E2315" s="28"/>
      <c r="F2315" s="28"/>
      <c r="G2315" s="28"/>
      <c r="H2315" s="28" t="str">
        <f>IF(TRIM(D2315)="","",IFERROR(INDEX('Student Master'!C:C,MATCH(D2315,'Student Master'!B:B,0)),"Not Found"))</f>
        <v/>
      </c>
      <c r="I2315" s="28" t="str">
        <f>IF(TRIM(D2315)="","",IFERROR(INDEX('Student Master'!D:D,MATCH(D2315,'Student Master'!B:B,0)),"Not Found"))</f>
        <v/>
      </c>
      <c r="J2315" s="28" t="str">
        <f>IF(TRIM(D2315)="","",IFERROR(INDEX('Student Master'!H:H,MATCH(D2315,'Student Master'!B:B,0)),"Not Found"))</f>
        <v/>
      </c>
      <c r="K2315" s="28" t="str">
        <f>IF(TRIM(D2315)="","",IFERROR(INDEX('Student Master'!N:N,MATCH(D2315,'Student Master'!B:B,0)),"Not Found"))</f>
        <v/>
      </c>
      <c r="L2315" s="28" t="str">
        <f>IF(TRIM(D2315)="","",IFERROR(INDEX('Student Master'!L:L,MATCH(D2315,'Student Master'!B:B,0)),"Not Found"))</f>
        <v/>
      </c>
      <c r="M2315" s="28"/>
      <c r="N2315" s="28"/>
    </row>
    <row r="2316" spans="1:14" x14ac:dyDescent="0.35">
      <c r="A2316" s="28">
        <f t="shared" si="36"/>
        <v>2315</v>
      </c>
      <c r="B2316" s="30"/>
      <c r="C2316" s="28"/>
      <c r="D2316" s="28"/>
      <c r="E2316" s="28"/>
      <c r="F2316" s="28"/>
      <c r="G2316" s="28"/>
      <c r="H2316" s="28" t="str">
        <f>IF(TRIM(D2316)="","",IFERROR(INDEX('Student Master'!C:C,MATCH(D2316,'Student Master'!B:B,0)),"Not Found"))</f>
        <v/>
      </c>
      <c r="I2316" s="28" t="str">
        <f>IF(TRIM(D2316)="","",IFERROR(INDEX('Student Master'!D:D,MATCH(D2316,'Student Master'!B:B,0)),"Not Found"))</f>
        <v/>
      </c>
      <c r="J2316" s="28" t="str">
        <f>IF(TRIM(D2316)="","",IFERROR(INDEX('Student Master'!H:H,MATCH(D2316,'Student Master'!B:B,0)),"Not Found"))</f>
        <v/>
      </c>
      <c r="K2316" s="28" t="str">
        <f>IF(TRIM(D2316)="","",IFERROR(INDEX('Student Master'!N:N,MATCH(D2316,'Student Master'!B:B,0)),"Not Found"))</f>
        <v/>
      </c>
      <c r="L2316" s="28" t="str">
        <f>IF(TRIM(D2316)="","",IFERROR(INDEX('Student Master'!L:L,MATCH(D2316,'Student Master'!B:B,0)),"Not Found"))</f>
        <v/>
      </c>
      <c r="M2316" s="28"/>
      <c r="N2316" s="28"/>
    </row>
    <row r="2317" spans="1:14" x14ac:dyDescent="0.35">
      <c r="A2317" s="28">
        <f t="shared" si="36"/>
        <v>2316</v>
      </c>
      <c r="B2317" s="30"/>
      <c r="C2317" s="28"/>
      <c r="D2317" s="28"/>
      <c r="E2317" s="28"/>
      <c r="F2317" s="28"/>
      <c r="G2317" s="28"/>
      <c r="H2317" s="28" t="str">
        <f>IF(TRIM(D2317)="","",IFERROR(INDEX('Student Master'!C:C,MATCH(D2317,'Student Master'!B:B,0)),"Not Found"))</f>
        <v/>
      </c>
      <c r="I2317" s="28" t="str">
        <f>IF(TRIM(D2317)="","",IFERROR(INDEX('Student Master'!D:D,MATCH(D2317,'Student Master'!B:B,0)),"Not Found"))</f>
        <v/>
      </c>
      <c r="J2317" s="28" t="str">
        <f>IF(TRIM(D2317)="","",IFERROR(INDEX('Student Master'!H:H,MATCH(D2317,'Student Master'!B:B,0)),"Not Found"))</f>
        <v/>
      </c>
      <c r="K2317" s="28" t="str">
        <f>IF(TRIM(D2317)="","",IFERROR(INDEX('Student Master'!N:N,MATCH(D2317,'Student Master'!B:B,0)),"Not Found"))</f>
        <v/>
      </c>
      <c r="L2317" s="28" t="str">
        <f>IF(TRIM(D2317)="","",IFERROR(INDEX('Student Master'!L:L,MATCH(D2317,'Student Master'!B:B,0)),"Not Found"))</f>
        <v/>
      </c>
      <c r="M2317" s="28"/>
      <c r="N2317" s="28"/>
    </row>
    <row r="2318" spans="1:14" x14ac:dyDescent="0.35">
      <c r="A2318" s="28">
        <f t="shared" si="36"/>
        <v>2317</v>
      </c>
      <c r="B2318" s="30"/>
      <c r="C2318" s="28"/>
      <c r="D2318" s="28"/>
      <c r="E2318" s="28"/>
      <c r="F2318" s="28"/>
      <c r="G2318" s="28"/>
      <c r="H2318" s="28" t="str">
        <f>IF(TRIM(D2318)="","",IFERROR(INDEX('Student Master'!C:C,MATCH(D2318,'Student Master'!B:B,0)),"Not Found"))</f>
        <v/>
      </c>
      <c r="I2318" s="28" t="str">
        <f>IF(TRIM(D2318)="","",IFERROR(INDEX('Student Master'!D:D,MATCH(D2318,'Student Master'!B:B,0)),"Not Found"))</f>
        <v/>
      </c>
      <c r="J2318" s="28" t="str">
        <f>IF(TRIM(D2318)="","",IFERROR(INDEX('Student Master'!H:H,MATCH(D2318,'Student Master'!B:B,0)),"Not Found"))</f>
        <v/>
      </c>
      <c r="K2318" s="28" t="str">
        <f>IF(TRIM(D2318)="","",IFERROR(INDEX('Student Master'!N:N,MATCH(D2318,'Student Master'!B:B,0)),"Not Found"))</f>
        <v/>
      </c>
      <c r="L2318" s="28" t="str">
        <f>IF(TRIM(D2318)="","",IFERROR(INDEX('Student Master'!L:L,MATCH(D2318,'Student Master'!B:B,0)),"Not Found"))</f>
        <v/>
      </c>
      <c r="M2318" s="28"/>
      <c r="N2318" s="28"/>
    </row>
    <row r="2319" spans="1:14" x14ac:dyDescent="0.35">
      <c r="A2319" s="28">
        <f t="shared" si="36"/>
        <v>2318</v>
      </c>
      <c r="B2319" s="30"/>
      <c r="C2319" s="28"/>
      <c r="D2319" s="28"/>
      <c r="E2319" s="28"/>
      <c r="F2319" s="28"/>
      <c r="G2319" s="28"/>
      <c r="H2319" s="28" t="str">
        <f>IF(TRIM(D2319)="","",IFERROR(INDEX('Student Master'!C:C,MATCH(D2319,'Student Master'!B:B,0)),"Not Found"))</f>
        <v/>
      </c>
      <c r="I2319" s="28" t="str">
        <f>IF(TRIM(D2319)="","",IFERROR(INDEX('Student Master'!D:D,MATCH(D2319,'Student Master'!B:B,0)),"Not Found"))</f>
        <v/>
      </c>
      <c r="J2319" s="28" t="str">
        <f>IF(TRIM(D2319)="","",IFERROR(INDEX('Student Master'!H:H,MATCH(D2319,'Student Master'!B:B,0)),"Not Found"))</f>
        <v/>
      </c>
      <c r="K2319" s="28" t="str">
        <f>IF(TRIM(D2319)="","",IFERROR(INDEX('Student Master'!N:N,MATCH(D2319,'Student Master'!B:B,0)),"Not Found"))</f>
        <v/>
      </c>
      <c r="L2319" s="28" t="str">
        <f>IF(TRIM(D2319)="","",IFERROR(INDEX('Student Master'!L:L,MATCH(D2319,'Student Master'!B:B,0)),"Not Found"))</f>
        <v/>
      </c>
      <c r="M2319" s="28"/>
      <c r="N2319" s="28"/>
    </row>
    <row r="2320" spans="1:14" x14ac:dyDescent="0.35">
      <c r="A2320" s="28">
        <f t="shared" si="36"/>
        <v>2319</v>
      </c>
      <c r="B2320" s="30"/>
      <c r="C2320" s="28"/>
      <c r="D2320" s="28"/>
      <c r="E2320" s="28"/>
      <c r="F2320" s="28"/>
      <c r="G2320" s="28"/>
      <c r="H2320" s="28" t="str">
        <f>IF(TRIM(D2320)="","",IFERROR(INDEX('Student Master'!C:C,MATCH(D2320,'Student Master'!B:B,0)),"Not Found"))</f>
        <v/>
      </c>
      <c r="I2320" s="28" t="str">
        <f>IF(TRIM(D2320)="","",IFERROR(INDEX('Student Master'!D:D,MATCH(D2320,'Student Master'!B:B,0)),"Not Found"))</f>
        <v/>
      </c>
      <c r="J2320" s="28" t="str">
        <f>IF(TRIM(D2320)="","",IFERROR(INDEX('Student Master'!H:H,MATCH(D2320,'Student Master'!B:B,0)),"Not Found"))</f>
        <v/>
      </c>
      <c r="K2320" s="28" t="str">
        <f>IF(TRIM(D2320)="","",IFERROR(INDEX('Student Master'!N:N,MATCH(D2320,'Student Master'!B:B,0)),"Not Found"))</f>
        <v/>
      </c>
      <c r="L2320" s="28" t="str">
        <f>IF(TRIM(D2320)="","",IFERROR(INDEX('Student Master'!L:L,MATCH(D2320,'Student Master'!B:B,0)),"Not Found"))</f>
        <v/>
      </c>
      <c r="M2320" s="28"/>
      <c r="N2320" s="28"/>
    </row>
    <row r="2321" spans="1:14" x14ac:dyDescent="0.35">
      <c r="A2321" s="28">
        <f t="shared" si="36"/>
        <v>2320</v>
      </c>
      <c r="B2321" s="30"/>
      <c r="C2321" s="28"/>
      <c r="D2321" s="28"/>
      <c r="E2321" s="28"/>
      <c r="F2321" s="28"/>
      <c r="G2321" s="28"/>
      <c r="H2321" s="28" t="str">
        <f>IF(TRIM(D2321)="","",IFERROR(INDEX('Student Master'!C:C,MATCH(D2321,'Student Master'!B:B,0)),"Not Found"))</f>
        <v/>
      </c>
      <c r="I2321" s="28" t="str">
        <f>IF(TRIM(D2321)="","",IFERROR(INDEX('Student Master'!D:D,MATCH(D2321,'Student Master'!B:B,0)),"Not Found"))</f>
        <v/>
      </c>
      <c r="J2321" s="28" t="str">
        <f>IF(TRIM(D2321)="","",IFERROR(INDEX('Student Master'!H:H,MATCH(D2321,'Student Master'!B:B,0)),"Not Found"))</f>
        <v/>
      </c>
      <c r="K2321" s="28" t="str">
        <f>IF(TRIM(D2321)="","",IFERROR(INDEX('Student Master'!N:N,MATCH(D2321,'Student Master'!B:B,0)),"Not Found"))</f>
        <v/>
      </c>
      <c r="L2321" s="28" t="str">
        <f>IF(TRIM(D2321)="","",IFERROR(INDEX('Student Master'!L:L,MATCH(D2321,'Student Master'!B:B,0)),"Not Found"))</f>
        <v/>
      </c>
      <c r="M2321" s="28"/>
      <c r="N2321" s="28"/>
    </row>
    <row r="2322" spans="1:14" x14ac:dyDescent="0.35">
      <c r="A2322" s="28">
        <f t="shared" ref="A2322:A2385" si="37">A2321+1</f>
        <v>2321</v>
      </c>
      <c r="B2322" s="30"/>
      <c r="C2322" s="28"/>
      <c r="D2322" s="28"/>
      <c r="E2322" s="28"/>
      <c r="F2322" s="28"/>
      <c r="G2322" s="28"/>
      <c r="H2322" s="28" t="str">
        <f>IF(TRIM(D2322)="","",IFERROR(INDEX('Student Master'!C:C,MATCH(D2322,'Student Master'!B:B,0)),"Not Found"))</f>
        <v/>
      </c>
      <c r="I2322" s="28" t="str">
        <f>IF(TRIM(D2322)="","",IFERROR(INDEX('Student Master'!D:D,MATCH(D2322,'Student Master'!B:B,0)),"Not Found"))</f>
        <v/>
      </c>
      <c r="J2322" s="28" t="str">
        <f>IF(TRIM(D2322)="","",IFERROR(INDEX('Student Master'!H:H,MATCH(D2322,'Student Master'!B:B,0)),"Not Found"))</f>
        <v/>
      </c>
      <c r="K2322" s="28" t="str">
        <f>IF(TRIM(D2322)="","",IFERROR(INDEX('Student Master'!N:N,MATCH(D2322,'Student Master'!B:B,0)),"Not Found"))</f>
        <v/>
      </c>
      <c r="L2322" s="28" t="str">
        <f>IF(TRIM(D2322)="","",IFERROR(INDEX('Student Master'!L:L,MATCH(D2322,'Student Master'!B:B,0)),"Not Found"))</f>
        <v/>
      </c>
      <c r="M2322" s="28"/>
      <c r="N2322" s="28"/>
    </row>
    <row r="2323" spans="1:14" x14ac:dyDescent="0.35">
      <c r="A2323" s="28">
        <f t="shared" si="37"/>
        <v>2322</v>
      </c>
      <c r="B2323" s="30"/>
      <c r="C2323" s="28"/>
      <c r="D2323" s="28"/>
      <c r="E2323" s="28"/>
      <c r="F2323" s="28"/>
      <c r="G2323" s="28"/>
      <c r="H2323" s="28" t="str">
        <f>IF(TRIM(D2323)="","",IFERROR(INDEX('Student Master'!C:C,MATCH(D2323,'Student Master'!B:B,0)),"Not Found"))</f>
        <v/>
      </c>
      <c r="I2323" s="28" t="str">
        <f>IF(TRIM(D2323)="","",IFERROR(INDEX('Student Master'!D:D,MATCH(D2323,'Student Master'!B:B,0)),"Not Found"))</f>
        <v/>
      </c>
      <c r="J2323" s="28" t="str">
        <f>IF(TRIM(D2323)="","",IFERROR(INDEX('Student Master'!H:H,MATCH(D2323,'Student Master'!B:B,0)),"Not Found"))</f>
        <v/>
      </c>
      <c r="K2323" s="28" t="str">
        <f>IF(TRIM(D2323)="","",IFERROR(INDEX('Student Master'!N:N,MATCH(D2323,'Student Master'!B:B,0)),"Not Found"))</f>
        <v/>
      </c>
      <c r="L2323" s="28" t="str">
        <f>IF(TRIM(D2323)="","",IFERROR(INDEX('Student Master'!L:L,MATCH(D2323,'Student Master'!B:B,0)),"Not Found"))</f>
        <v/>
      </c>
      <c r="M2323" s="28"/>
      <c r="N2323" s="28"/>
    </row>
    <row r="2324" spans="1:14" x14ac:dyDescent="0.35">
      <c r="A2324" s="28">
        <f t="shared" si="37"/>
        <v>2323</v>
      </c>
      <c r="B2324" s="30"/>
      <c r="C2324" s="28"/>
      <c r="D2324" s="28"/>
      <c r="E2324" s="28"/>
      <c r="F2324" s="28"/>
      <c r="G2324" s="28"/>
      <c r="H2324" s="28" t="str">
        <f>IF(TRIM(D2324)="","",IFERROR(INDEX('Student Master'!C:C,MATCH(D2324,'Student Master'!B:B,0)),"Not Found"))</f>
        <v/>
      </c>
      <c r="I2324" s="28" t="str">
        <f>IF(TRIM(D2324)="","",IFERROR(INDEX('Student Master'!D:D,MATCH(D2324,'Student Master'!B:B,0)),"Not Found"))</f>
        <v/>
      </c>
      <c r="J2324" s="28" t="str">
        <f>IF(TRIM(D2324)="","",IFERROR(INDEX('Student Master'!H:H,MATCH(D2324,'Student Master'!B:B,0)),"Not Found"))</f>
        <v/>
      </c>
      <c r="K2324" s="28" t="str">
        <f>IF(TRIM(D2324)="","",IFERROR(INDEX('Student Master'!N:N,MATCH(D2324,'Student Master'!B:B,0)),"Not Found"))</f>
        <v/>
      </c>
      <c r="L2324" s="28" t="str">
        <f>IF(TRIM(D2324)="","",IFERROR(INDEX('Student Master'!L:L,MATCH(D2324,'Student Master'!B:B,0)),"Not Found"))</f>
        <v/>
      </c>
      <c r="M2324" s="28"/>
      <c r="N2324" s="28"/>
    </row>
    <row r="2325" spans="1:14" x14ac:dyDescent="0.35">
      <c r="A2325" s="28">
        <f t="shared" si="37"/>
        <v>2324</v>
      </c>
      <c r="B2325" s="30"/>
      <c r="C2325" s="28"/>
      <c r="D2325" s="28"/>
      <c r="E2325" s="28"/>
      <c r="F2325" s="28"/>
      <c r="G2325" s="28"/>
      <c r="H2325" s="28" t="str">
        <f>IF(TRIM(D2325)="","",IFERROR(INDEX('Student Master'!C:C,MATCH(D2325,'Student Master'!B:B,0)),"Not Found"))</f>
        <v/>
      </c>
      <c r="I2325" s="28" t="str">
        <f>IF(TRIM(D2325)="","",IFERROR(INDEX('Student Master'!D:D,MATCH(D2325,'Student Master'!B:B,0)),"Not Found"))</f>
        <v/>
      </c>
      <c r="J2325" s="28" t="str">
        <f>IF(TRIM(D2325)="","",IFERROR(INDEX('Student Master'!H:H,MATCH(D2325,'Student Master'!B:B,0)),"Not Found"))</f>
        <v/>
      </c>
      <c r="K2325" s="28" t="str">
        <f>IF(TRIM(D2325)="","",IFERROR(INDEX('Student Master'!N:N,MATCH(D2325,'Student Master'!B:B,0)),"Not Found"))</f>
        <v/>
      </c>
      <c r="L2325" s="28" t="str">
        <f>IF(TRIM(D2325)="","",IFERROR(INDEX('Student Master'!L:L,MATCH(D2325,'Student Master'!B:B,0)),"Not Found"))</f>
        <v/>
      </c>
      <c r="M2325" s="28"/>
      <c r="N2325" s="28"/>
    </row>
    <row r="2326" spans="1:14" x14ac:dyDescent="0.35">
      <c r="A2326" s="28">
        <f t="shared" si="37"/>
        <v>2325</v>
      </c>
      <c r="B2326" s="30"/>
      <c r="C2326" s="28"/>
      <c r="D2326" s="28"/>
      <c r="E2326" s="28"/>
      <c r="F2326" s="28"/>
      <c r="G2326" s="28"/>
      <c r="H2326" s="28" t="str">
        <f>IF(TRIM(D2326)="","",IFERROR(INDEX('Student Master'!C:C,MATCH(D2326,'Student Master'!B:B,0)),"Not Found"))</f>
        <v/>
      </c>
      <c r="I2326" s="28" t="str">
        <f>IF(TRIM(D2326)="","",IFERROR(INDEX('Student Master'!D:D,MATCH(D2326,'Student Master'!B:B,0)),"Not Found"))</f>
        <v/>
      </c>
      <c r="J2326" s="28" t="str">
        <f>IF(TRIM(D2326)="","",IFERROR(INDEX('Student Master'!H:H,MATCH(D2326,'Student Master'!B:B,0)),"Not Found"))</f>
        <v/>
      </c>
      <c r="K2326" s="28" t="str">
        <f>IF(TRIM(D2326)="","",IFERROR(INDEX('Student Master'!N:N,MATCH(D2326,'Student Master'!B:B,0)),"Not Found"))</f>
        <v/>
      </c>
      <c r="L2326" s="28" t="str">
        <f>IF(TRIM(D2326)="","",IFERROR(INDEX('Student Master'!L:L,MATCH(D2326,'Student Master'!B:B,0)),"Not Found"))</f>
        <v/>
      </c>
      <c r="M2326" s="28"/>
      <c r="N2326" s="28"/>
    </row>
    <row r="2327" spans="1:14" x14ac:dyDescent="0.35">
      <c r="A2327" s="28">
        <f t="shared" si="37"/>
        <v>2326</v>
      </c>
      <c r="B2327" s="30"/>
      <c r="C2327" s="28"/>
      <c r="D2327" s="28"/>
      <c r="E2327" s="28"/>
      <c r="F2327" s="28"/>
      <c r="G2327" s="28"/>
      <c r="H2327" s="28" t="str">
        <f>IF(TRIM(D2327)="","",IFERROR(INDEX('Student Master'!C:C,MATCH(D2327,'Student Master'!B:B,0)),"Not Found"))</f>
        <v/>
      </c>
      <c r="I2327" s="28" t="str">
        <f>IF(TRIM(D2327)="","",IFERROR(INDEX('Student Master'!D:D,MATCH(D2327,'Student Master'!B:B,0)),"Not Found"))</f>
        <v/>
      </c>
      <c r="J2327" s="28" t="str">
        <f>IF(TRIM(D2327)="","",IFERROR(INDEX('Student Master'!H:H,MATCH(D2327,'Student Master'!B:B,0)),"Not Found"))</f>
        <v/>
      </c>
      <c r="K2327" s="28" t="str">
        <f>IF(TRIM(D2327)="","",IFERROR(INDEX('Student Master'!N:N,MATCH(D2327,'Student Master'!B:B,0)),"Not Found"))</f>
        <v/>
      </c>
      <c r="L2327" s="28" t="str">
        <f>IF(TRIM(D2327)="","",IFERROR(INDEX('Student Master'!L:L,MATCH(D2327,'Student Master'!B:B,0)),"Not Found"))</f>
        <v/>
      </c>
      <c r="M2327" s="28"/>
      <c r="N2327" s="28"/>
    </row>
    <row r="2328" spans="1:14" x14ac:dyDescent="0.35">
      <c r="A2328" s="28">
        <f t="shared" si="37"/>
        <v>2327</v>
      </c>
      <c r="B2328" s="30"/>
      <c r="C2328" s="28"/>
      <c r="D2328" s="28"/>
      <c r="E2328" s="28"/>
      <c r="F2328" s="28"/>
      <c r="G2328" s="28"/>
      <c r="H2328" s="28" t="str">
        <f>IF(TRIM(D2328)="","",IFERROR(INDEX('Student Master'!C:C,MATCH(D2328,'Student Master'!B:B,0)),"Not Found"))</f>
        <v/>
      </c>
      <c r="I2328" s="28" t="str">
        <f>IF(TRIM(D2328)="","",IFERROR(INDEX('Student Master'!D:D,MATCH(D2328,'Student Master'!B:B,0)),"Not Found"))</f>
        <v/>
      </c>
      <c r="J2328" s="28" t="str">
        <f>IF(TRIM(D2328)="","",IFERROR(INDEX('Student Master'!H:H,MATCH(D2328,'Student Master'!B:B,0)),"Not Found"))</f>
        <v/>
      </c>
      <c r="K2328" s="28" t="str">
        <f>IF(TRIM(D2328)="","",IFERROR(INDEX('Student Master'!N:N,MATCH(D2328,'Student Master'!B:B,0)),"Not Found"))</f>
        <v/>
      </c>
      <c r="L2328" s="28" t="str">
        <f>IF(TRIM(D2328)="","",IFERROR(INDEX('Student Master'!L:L,MATCH(D2328,'Student Master'!B:B,0)),"Not Found"))</f>
        <v/>
      </c>
      <c r="M2328" s="28"/>
      <c r="N2328" s="28"/>
    </row>
    <row r="2329" spans="1:14" x14ac:dyDescent="0.35">
      <c r="A2329" s="28">
        <f t="shared" si="37"/>
        <v>2328</v>
      </c>
      <c r="B2329" s="30"/>
      <c r="C2329" s="28"/>
      <c r="D2329" s="28"/>
      <c r="E2329" s="28"/>
      <c r="F2329" s="28"/>
      <c r="G2329" s="28"/>
      <c r="H2329" s="28" t="str">
        <f>IF(TRIM(D2329)="","",IFERROR(INDEX('Student Master'!C:C,MATCH(D2329,'Student Master'!B:B,0)),"Not Found"))</f>
        <v/>
      </c>
      <c r="I2329" s="28" t="str">
        <f>IF(TRIM(D2329)="","",IFERROR(INDEX('Student Master'!D:D,MATCH(D2329,'Student Master'!B:B,0)),"Not Found"))</f>
        <v/>
      </c>
      <c r="J2329" s="28" t="str">
        <f>IF(TRIM(D2329)="","",IFERROR(INDEX('Student Master'!H:H,MATCH(D2329,'Student Master'!B:B,0)),"Not Found"))</f>
        <v/>
      </c>
      <c r="K2329" s="28" t="str">
        <f>IF(TRIM(D2329)="","",IFERROR(INDEX('Student Master'!N:N,MATCH(D2329,'Student Master'!B:B,0)),"Not Found"))</f>
        <v/>
      </c>
      <c r="L2329" s="28" t="str">
        <f>IF(TRIM(D2329)="","",IFERROR(INDEX('Student Master'!L:L,MATCH(D2329,'Student Master'!B:B,0)),"Not Found"))</f>
        <v/>
      </c>
      <c r="M2329" s="28"/>
      <c r="N2329" s="28"/>
    </row>
    <row r="2330" spans="1:14" x14ac:dyDescent="0.35">
      <c r="A2330" s="28">
        <f t="shared" si="37"/>
        <v>2329</v>
      </c>
      <c r="B2330" s="30"/>
      <c r="C2330" s="28"/>
      <c r="D2330" s="28"/>
      <c r="E2330" s="28"/>
      <c r="F2330" s="28"/>
      <c r="G2330" s="28"/>
      <c r="H2330" s="28" t="str">
        <f>IF(TRIM(D2330)="","",IFERROR(INDEX('Student Master'!C:C,MATCH(D2330,'Student Master'!B:B,0)),"Not Found"))</f>
        <v/>
      </c>
      <c r="I2330" s="28" t="str">
        <f>IF(TRIM(D2330)="","",IFERROR(INDEX('Student Master'!D:D,MATCH(D2330,'Student Master'!B:B,0)),"Not Found"))</f>
        <v/>
      </c>
      <c r="J2330" s="28" t="str">
        <f>IF(TRIM(D2330)="","",IFERROR(INDEX('Student Master'!H:H,MATCH(D2330,'Student Master'!B:B,0)),"Not Found"))</f>
        <v/>
      </c>
      <c r="K2330" s="28" t="str">
        <f>IF(TRIM(D2330)="","",IFERROR(INDEX('Student Master'!N:N,MATCH(D2330,'Student Master'!B:B,0)),"Not Found"))</f>
        <v/>
      </c>
      <c r="L2330" s="28" t="str">
        <f>IF(TRIM(D2330)="","",IFERROR(INDEX('Student Master'!L:L,MATCH(D2330,'Student Master'!B:B,0)),"Not Found"))</f>
        <v/>
      </c>
      <c r="M2330" s="28"/>
      <c r="N2330" s="28"/>
    </row>
    <row r="2331" spans="1:14" x14ac:dyDescent="0.35">
      <c r="A2331" s="28">
        <f t="shared" si="37"/>
        <v>2330</v>
      </c>
      <c r="B2331" s="30"/>
      <c r="C2331" s="28"/>
      <c r="D2331" s="28"/>
      <c r="E2331" s="28"/>
      <c r="F2331" s="28"/>
      <c r="G2331" s="28"/>
      <c r="H2331" s="28" t="str">
        <f>IF(TRIM(D2331)="","",IFERROR(INDEX('Student Master'!C:C,MATCH(D2331,'Student Master'!B:B,0)),"Not Found"))</f>
        <v/>
      </c>
      <c r="I2331" s="28" t="str">
        <f>IF(TRIM(D2331)="","",IFERROR(INDEX('Student Master'!D:D,MATCH(D2331,'Student Master'!B:B,0)),"Not Found"))</f>
        <v/>
      </c>
      <c r="J2331" s="28" t="str">
        <f>IF(TRIM(D2331)="","",IFERROR(INDEX('Student Master'!H:H,MATCH(D2331,'Student Master'!B:B,0)),"Not Found"))</f>
        <v/>
      </c>
      <c r="K2331" s="28" t="str">
        <f>IF(TRIM(D2331)="","",IFERROR(INDEX('Student Master'!N:N,MATCH(D2331,'Student Master'!B:B,0)),"Not Found"))</f>
        <v/>
      </c>
      <c r="L2331" s="28" t="str">
        <f>IF(TRIM(D2331)="","",IFERROR(INDEX('Student Master'!L:L,MATCH(D2331,'Student Master'!B:B,0)),"Not Found"))</f>
        <v/>
      </c>
      <c r="M2331" s="28"/>
      <c r="N2331" s="28"/>
    </row>
    <row r="2332" spans="1:14" x14ac:dyDescent="0.35">
      <c r="A2332" s="28">
        <f t="shared" si="37"/>
        <v>2331</v>
      </c>
      <c r="B2332" s="30"/>
      <c r="C2332" s="28"/>
      <c r="D2332" s="28"/>
      <c r="E2332" s="28"/>
      <c r="F2332" s="28"/>
      <c r="G2332" s="28"/>
      <c r="H2332" s="28" t="str">
        <f>IF(TRIM(D2332)="","",IFERROR(INDEX('Student Master'!C:C,MATCH(D2332,'Student Master'!B:B,0)),"Not Found"))</f>
        <v/>
      </c>
      <c r="I2332" s="28" t="str">
        <f>IF(TRIM(D2332)="","",IFERROR(INDEX('Student Master'!D:D,MATCH(D2332,'Student Master'!B:B,0)),"Not Found"))</f>
        <v/>
      </c>
      <c r="J2332" s="28" t="str">
        <f>IF(TRIM(D2332)="","",IFERROR(INDEX('Student Master'!H:H,MATCH(D2332,'Student Master'!B:B,0)),"Not Found"))</f>
        <v/>
      </c>
      <c r="K2332" s="28" t="str">
        <f>IF(TRIM(D2332)="","",IFERROR(INDEX('Student Master'!N:N,MATCH(D2332,'Student Master'!B:B,0)),"Not Found"))</f>
        <v/>
      </c>
      <c r="L2332" s="28" t="str">
        <f>IF(TRIM(D2332)="","",IFERROR(INDEX('Student Master'!L:L,MATCH(D2332,'Student Master'!B:B,0)),"Not Found"))</f>
        <v/>
      </c>
      <c r="M2332" s="28"/>
      <c r="N2332" s="28"/>
    </row>
    <row r="2333" spans="1:14" x14ac:dyDescent="0.35">
      <c r="A2333" s="28">
        <f t="shared" si="37"/>
        <v>2332</v>
      </c>
      <c r="B2333" s="30"/>
      <c r="C2333" s="28"/>
      <c r="D2333" s="28"/>
      <c r="E2333" s="28"/>
      <c r="F2333" s="28"/>
      <c r="G2333" s="28"/>
      <c r="H2333" s="28" t="str">
        <f>IF(TRIM(D2333)="","",IFERROR(INDEX('Student Master'!C:C,MATCH(D2333,'Student Master'!B:B,0)),"Not Found"))</f>
        <v/>
      </c>
      <c r="I2333" s="28" t="str">
        <f>IF(TRIM(D2333)="","",IFERROR(INDEX('Student Master'!D:D,MATCH(D2333,'Student Master'!B:B,0)),"Not Found"))</f>
        <v/>
      </c>
      <c r="J2333" s="28" t="str">
        <f>IF(TRIM(D2333)="","",IFERROR(INDEX('Student Master'!H:H,MATCH(D2333,'Student Master'!B:B,0)),"Not Found"))</f>
        <v/>
      </c>
      <c r="K2333" s="28" t="str">
        <f>IF(TRIM(D2333)="","",IFERROR(INDEX('Student Master'!N:N,MATCH(D2333,'Student Master'!B:B,0)),"Not Found"))</f>
        <v/>
      </c>
      <c r="L2333" s="28" t="str">
        <f>IF(TRIM(D2333)="","",IFERROR(INDEX('Student Master'!L:L,MATCH(D2333,'Student Master'!B:B,0)),"Not Found"))</f>
        <v/>
      </c>
      <c r="M2333" s="28"/>
      <c r="N2333" s="28"/>
    </row>
    <row r="2334" spans="1:14" x14ac:dyDescent="0.35">
      <c r="A2334" s="28">
        <f t="shared" si="37"/>
        <v>2333</v>
      </c>
      <c r="B2334" s="30"/>
      <c r="C2334" s="28"/>
      <c r="D2334" s="28"/>
      <c r="E2334" s="28"/>
      <c r="F2334" s="28"/>
      <c r="G2334" s="28"/>
      <c r="H2334" s="28" t="str">
        <f>IF(TRIM(D2334)="","",IFERROR(INDEX('Student Master'!C:C,MATCH(D2334,'Student Master'!B:B,0)),"Not Found"))</f>
        <v/>
      </c>
      <c r="I2334" s="28" t="str">
        <f>IF(TRIM(D2334)="","",IFERROR(INDEX('Student Master'!D:D,MATCH(D2334,'Student Master'!B:B,0)),"Not Found"))</f>
        <v/>
      </c>
      <c r="J2334" s="28" t="str">
        <f>IF(TRIM(D2334)="","",IFERROR(INDEX('Student Master'!H:H,MATCH(D2334,'Student Master'!B:B,0)),"Not Found"))</f>
        <v/>
      </c>
      <c r="K2334" s="28" t="str">
        <f>IF(TRIM(D2334)="","",IFERROR(INDEX('Student Master'!N:N,MATCH(D2334,'Student Master'!B:B,0)),"Not Found"))</f>
        <v/>
      </c>
      <c r="L2334" s="28" t="str">
        <f>IF(TRIM(D2334)="","",IFERROR(INDEX('Student Master'!L:L,MATCH(D2334,'Student Master'!B:B,0)),"Not Found"))</f>
        <v/>
      </c>
      <c r="M2334" s="28"/>
      <c r="N2334" s="28"/>
    </row>
    <row r="2335" spans="1:14" x14ac:dyDescent="0.35">
      <c r="A2335" s="28">
        <f t="shared" si="37"/>
        <v>2334</v>
      </c>
      <c r="B2335" s="30"/>
      <c r="C2335" s="28"/>
      <c r="D2335" s="28"/>
      <c r="E2335" s="28"/>
      <c r="F2335" s="28"/>
      <c r="G2335" s="28"/>
      <c r="H2335" s="28" t="str">
        <f>IF(TRIM(D2335)="","",IFERROR(INDEX('Student Master'!C:C,MATCH(D2335,'Student Master'!B:B,0)),"Not Found"))</f>
        <v/>
      </c>
      <c r="I2335" s="28" t="str">
        <f>IF(TRIM(D2335)="","",IFERROR(INDEX('Student Master'!D:D,MATCH(D2335,'Student Master'!B:B,0)),"Not Found"))</f>
        <v/>
      </c>
      <c r="J2335" s="28" t="str">
        <f>IF(TRIM(D2335)="","",IFERROR(INDEX('Student Master'!H:H,MATCH(D2335,'Student Master'!B:B,0)),"Not Found"))</f>
        <v/>
      </c>
      <c r="K2335" s="28" t="str">
        <f>IF(TRIM(D2335)="","",IFERROR(INDEX('Student Master'!N:N,MATCH(D2335,'Student Master'!B:B,0)),"Not Found"))</f>
        <v/>
      </c>
      <c r="L2335" s="28" t="str">
        <f>IF(TRIM(D2335)="","",IFERROR(INDEX('Student Master'!L:L,MATCH(D2335,'Student Master'!B:B,0)),"Not Found"))</f>
        <v/>
      </c>
      <c r="M2335" s="28"/>
      <c r="N2335" s="28"/>
    </row>
    <row r="2336" spans="1:14" x14ac:dyDescent="0.35">
      <c r="A2336" s="28">
        <f t="shared" si="37"/>
        <v>2335</v>
      </c>
      <c r="B2336" s="30"/>
      <c r="C2336" s="28"/>
      <c r="D2336" s="28"/>
      <c r="E2336" s="28"/>
      <c r="F2336" s="28"/>
      <c r="G2336" s="28"/>
      <c r="H2336" s="28" t="str">
        <f>IF(TRIM(D2336)="","",IFERROR(INDEX('Student Master'!C:C,MATCH(D2336,'Student Master'!B:B,0)),"Not Found"))</f>
        <v/>
      </c>
      <c r="I2336" s="28" t="str">
        <f>IF(TRIM(D2336)="","",IFERROR(INDEX('Student Master'!D:D,MATCH(D2336,'Student Master'!B:B,0)),"Not Found"))</f>
        <v/>
      </c>
      <c r="J2336" s="28" t="str">
        <f>IF(TRIM(D2336)="","",IFERROR(INDEX('Student Master'!H:H,MATCH(D2336,'Student Master'!B:B,0)),"Not Found"))</f>
        <v/>
      </c>
      <c r="K2336" s="28" t="str">
        <f>IF(TRIM(D2336)="","",IFERROR(INDEX('Student Master'!N:N,MATCH(D2336,'Student Master'!B:B,0)),"Not Found"))</f>
        <v/>
      </c>
      <c r="L2336" s="28" t="str">
        <f>IF(TRIM(D2336)="","",IFERROR(INDEX('Student Master'!L:L,MATCH(D2336,'Student Master'!B:B,0)),"Not Found"))</f>
        <v/>
      </c>
      <c r="M2336" s="28"/>
      <c r="N2336" s="28"/>
    </row>
    <row r="2337" spans="1:14" x14ac:dyDescent="0.35">
      <c r="A2337" s="28">
        <f t="shared" si="37"/>
        <v>2336</v>
      </c>
      <c r="B2337" s="30"/>
      <c r="C2337" s="28"/>
      <c r="D2337" s="28"/>
      <c r="E2337" s="28"/>
      <c r="F2337" s="28"/>
      <c r="G2337" s="28"/>
      <c r="H2337" s="28" t="str">
        <f>IF(TRIM(D2337)="","",IFERROR(INDEX('Student Master'!C:C,MATCH(D2337,'Student Master'!B:B,0)),"Not Found"))</f>
        <v/>
      </c>
      <c r="I2337" s="28" t="str">
        <f>IF(TRIM(D2337)="","",IFERROR(INDEX('Student Master'!D:D,MATCH(D2337,'Student Master'!B:B,0)),"Not Found"))</f>
        <v/>
      </c>
      <c r="J2337" s="28" t="str">
        <f>IF(TRIM(D2337)="","",IFERROR(INDEX('Student Master'!H:H,MATCH(D2337,'Student Master'!B:B,0)),"Not Found"))</f>
        <v/>
      </c>
      <c r="K2337" s="28" t="str">
        <f>IF(TRIM(D2337)="","",IFERROR(INDEX('Student Master'!N:N,MATCH(D2337,'Student Master'!B:B,0)),"Not Found"))</f>
        <v/>
      </c>
      <c r="L2337" s="28" t="str">
        <f>IF(TRIM(D2337)="","",IFERROR(INDEX('Student Master'!L:L,MATCH(D2337,'Student Master'!B:B,0)),"Not Found"))</f>
        <v/>
      </c>
      <c r="M2337" s="28"/>
      <c r="N2337" s="28"/>
    </row>
    <row r="2338" spans="1:14" x14ac:dyDescent="0.35">
      <c r="A2338" s="28">
        <f t="shared" si="37"/>
        <v>2337</v>
      </c>
      <c r="B2338" s="30"/>
      <c r="C2338" s="28"/>
      <c r="D2338" s="28"/>
      <c r="E2338" s="28"/>
      <c r="F2338" s="28"/>
      <c r="G2338" s="28"/>
      <c r="H2338" s="28" t="str">
        <f>IF(TRIM(D2338)="","",IFERROR(INDEX('Student Master'!C:C,MATCH(D2338,'Student Master'!B:B,0)),"Not Found"))</f>
        <v/>
      </c>
      <c r="I2338" s="28" t="str">
        <f>IF(TRIM(D2338)="","",IFERROR(INDEX('Student Master'!D:D,MATCH(D2338,'Student Master'!B:B,0)),"Not Found"))</f>
        <v/>
      </c>
      <c r="J2338" s="28" t="str">
        <f>IF(TRIM(D2338)="","",IFERROR(INDEX('Student Master'!H:H,MATCH(D2338,'Student Master'!B:B,0)),"Not Found"))</f>
        <v/>
      </c>
      <c r="K2338" s="28" t="str">
        <f>IF(TRIM(D2338)="","",IFERROR(INDEX('Student Master'!N:N,MATCH(D2338,'Student Master'!B:B,0)),"Not Found"))</f>
        <v/>
      </c>
      <c r="L2338" s="28" t="str">
        <f>IF(TRIM(D2338)="","",IFERROR(INDEX('Student Master'!L:L,MATCH(D2338,'Student Master'!B:B,0)),"Not Found"))</f>
        <v/>
      </c>
      <c r="M2338" s="28"/>
      <c r="N2338" s="28"/>
    </row>
    <row r="2339" spans="1:14" x14ac:dyDescent="0.35">
      <c r="A2339" s="28">
        <f t="shared" si="37"/>
        <v>2338</v>
      </c>
      <c r="B2339" s="30"/>
      <c r="C2339" s="28"/>
      <c r="D2339" s="28"/>
      <c r="E2339" s="28"/>
      <c r="F2339" s="28"/>
      <c r="G2339" s="28"/>
      <c r="H2339" s="28" t="str">
        <f>IF(TRIM(D2339)="","",IFERROR(INDEX('Student Master'!C:C,MATCH(D2339,'Student Master'!B:B,0)),"Not Found"))</f>
        <v/>
      </c>
      <c r="I2339" s="28" t="str">
        <f>IF(TRIM(D2339)="","",IFERROR(INDEX('Student Master'!D:D,MATCH(D2339,'Student Master'!B:B,0)),"Not Found"))</f>
        <v/>
      </c>
      <c r="J2339" s="28" t="str">
        <f>IF(TRIM(D2339)="","",IFERROR(INDEX('Student Master'!H:H,MATCH(D2339,'Student Master'!B:B,0)),"Not Found"))</f>
        <v/>
      </c>
      <c r="K2339" s="28" t="str">
        <f>IF(TRIM(D2339)="","",IFERROR(INDEX('Student Master'!N:N,MATCH(D2339,'Student Master'!B:B,0)),"Not Found"))</f>
        <v/>
      </c>
      <c r="L2339" s="28" t="str">
        <f>IF(TRIM(D2339)="","",IFERROR(INDEX('Student Master'!L:L,MATCH(D2339,'Student Master'!B:B,0)),"Not Found"))</f>
        <v/>
      </c>
      <c r="M2339" s="28"/>
      <c r="N2339" s="28"/>
    </row>
    <row r="2340" spans="1:14" x14ac:dyDescent="0.35">
      <c r="A2340" s="28">
        <f t="shared" si="37"/>
        <v>2339</v>
      </c>
      <c r="B2340" s="30"/>
      <c r="C2340" s="28"/>
      <c r="D2340" s="28"/>
      <c r="E2340" s="28"/>
      <c r="F2340" s="28"/>
      <c r="G2340" s="28"/>
      <c r="H2340" s="28" t="str">
        <f>IF(TRIM(D2340)="","",IFERROR(INDEX('Student Master'!C:C,MATCH(D2340,'Student Master'!B:B,0)),"Not Found"))</f>
        <v/>
      </c>
      <c r="I2340" s="28" t="str">
        <f>IF(TRIM(D2340)="","",IFERROR(INDEX('Student Master'!D:D,MATCH(D2340,'Student Master'!B:B,0)),"Not Found"))</f>
        <v/>
      </c>
      <c r="J2340" s="28" t="str">
        <f>IF(TRIM(D2340)="","",IFERROR(INDEX('Student Master'!H:H,MATCH(D2340,'Student Master'!B:B,0)),"Not Found"))</f>
        <v/>
      </c>
      <c r="K2340" s="28" t="str">
        <f>IF(TRIM(D2340)="","",IFERROR(INDEX('Student Master'!N:N,MATCH(D2340,'Student Master'!B:B,0)),"Not Found"))</f>
        <v/>
      </c>
      <c r="L2340" s="28" t="str">
        <f>IF(TRIM(D2340)="","",IFERROR(INDEX('Student Master'!L:L,MATCH(D2340,'Student Master'!B:B,0)),"Not Found"))</f>
        <v/>
      </c>
      <c r="M2340" s="28"/>
      <c r="N2340" s="28"/>
    </row>
    <row r="2341" spans="1:14" x14ac:dyDescent="0.35">
      <c r="A2341" s="28">
        <f t="shared" si="37"/>
        <v>2340</v>
      </c>
      <c r="B2341" s="30"/>
      <c r="C2341" s="28"/>
      <c r="D2341" s="28"/>
      <c r="E2341" s="28"/>
      <c r="F2341" s="28"/>
      <c r="G2341" s="28"/>
      <c r="H2341" s="28" t="str">
        <f>IF(TRIM(D2341)="","",IFERROR(INDEX('Student Master'!C:C,MATCH(D2341,'Student Master'!B:B,0)),"Not Found"))</f>
        <v/>
      </c>
      <c r="I2341" s="28" t="str">
        <f>IF(TRIM(D2341)="","",IFERROR(INDEX('Student Master'!D:D,MATCH(D2341,'Student Master'!B:B,0)),"Not Found"))</f>
        <v/>
      </c>
      <c r="J2341" s="28" t="str">
        <f>IF(TRIM(D2341)="","",IFERROR(INDEX('Student Master'!H:H,MATCH(D2341,'Student Master'!B:B,0)),"Not Found"))</f>
        <v/>
      </c>
      <c r="K2341" s="28" t="str">
        <f>IF(TRIM(D2341)="","",IFERROR(INDEX('Student Master'!N:N,MATCH(D2341,'Student Master'!B:B,0)),"Not Found"))</f>
        <v/>
      </c>
      <c r="L2341" s="28" t="str">
        <f>IF(TRIM(D2341)="","",IFERROR(INDEX('Student Master'!L:L,MATCH(D2341,'Student Master'!B:B,0)),"Not Found"))</f>
        <v/>
      </c>
      <c r="M2341" s="28"/>
      <c r="N2341" s="28"/>
    </row>
    <row r="2342" spans="1:14" x14ac:dyDescent="0.35">
      <c r="A2342" s="28">
        <f t="shared" si="37"/>
        <v>2341</v>
      </c>
      <c r="B2342" s="30"/>
      <c r="C2342" s="28"/>
      <c r="D2342" s="28"/>
      <c r="E2342" s="28"/>
      <c r="F2342" s="28"/>
      <c r="G2342" s="28"/>
      <c r="H2342" s="28" t="str">
        <f>IF(TRIM(D2342)="","",IFERROR(INDEX('Student Master'!C:C,MATCH(D2342,'Student Master'!B:B,0)),"Not Found"))</f>
        <v/>
      </c>
      <c r="I2342" s="28" t="str">
        <f>IF(TRIM(D2342)="","",IFERROR(INDEX('Student Master'!D:D,MATCH(D2342,'Student Master'!B:B,0)),"Not Found"))</f>
        <v/>
      </c>
      <c r="J2342" s="28" t="str">
        <f>IF(TRIM(D2342)="","",IFERROR(INDEX('Student Master'!H:H,MATCH(D2342,'Student Master'!B:B,0)),"Not Found"))</f>
        <v/>
      </c>
      <c r="K2342" s="28" t="str">
        <f>IF(TRIM(D2342)="","",IFERROR(INDEX('Student Master'!N:N,MATCH(D2342,'Student Master'!B:B,0)),"Not Found"))</f>
        <v/>
      </c>
      <c r="L2342" s="28" t="str">
        <f>IF(TRIM(D2342)="","",IFERROR(INDEX('Student Master'!L:L,MATCH(D2342,'Student Master'!B:B,0)),"Not Found"))</f>
        <v/>
      </c>
      <c r="M2342" s="28"/>
      <c r="N2342" s="28"/>
    </row>
    <row r="2343" spans="1:14" x14ac:dyDescent="0.35">
      <c r="A2343" s="28">
        <f t="shared" si="37"/>
        <v>2342</v>
      </c>
      <c r="B2343" s="30"/>
      <c r="C2343" s="28"/>
      <c r="D2343" s="28"/>
      <c r="E2343" s="28"/>
      <c r="F2343" s="28"/>
      <c r="G2343" s="28"/>
      <c r="H2343" s="28" t="str">
        <f>IF(TRIM(D2343)="","",IFERROR(INDEX('Student Master'!C:C,MATCH(D2343,'Student Master'!B:B,0)),"Not Found"))</f>
        <v/>
      </c>
      <c r="I2343" s="28" t="str">
        <f>IF(TRIM(D2343)="","",IFERROR(INDEX('Student Master'!D:D,MATCH(D2343,'Student Master'!B:B,0)),"Not Found"))</f>
        <v/>
      </c>
      <c r="J2343" s="28" t="str">
        <f>IF(TRIM(D2343)="","",IFERROR(INDEX('Student Master'!H:H,MATCH(D2343,'Student Master'!B:B,0)),"Not Found"))</f>
        <v/>
      </c>
      <c r="K2343" s="28" t="str">
        <f>IF(TRIM(D2343)="","",IFERROR(INDEX('Student Master'!N:N,MATCH(D2343,'Student Master'!B:B,0)),"Not Found"))</f>
        <v/>
      </c>
      <c r="L2343" s="28" t="str">
        <f>IF(TRIM(D2343)="","",IFERROR(INDEX('Student Master'!L:L,MATCH(D2343,'Student Master'!B:B,0)),"Not Found"))</f>
        <v/>
      </c>
      <c r="M2343" s="28"/>
      <c r="N2343" s="28"/>
    </row>
    <row r="2344" spans="1:14" x14ac:dyDescent="0.35">
      <c r="A2344" s="28">
        <f t="shared" si="37"/>
        <v>2343</v>
      </c>
      <c r="B2344" s="30"/>
      <c r="C2344" s="28"/>
      <c r="D2344" s="28"/>
      <c r="E2344" s="28"/>
      <c r="F2344" s="28"/>
      <c r="G2344" s="28"/>
      <c r="H2344" s="28" t="str">
        <f>IF(TRIM(D2344)="","",IFERROR(INDEX('Student Master'!C:C,MATCH(D2344,'Student Master'!B:B,0)),"Not Found"))</f>
        <v/>
      </c>
      <c r="I2344" s="28" t="str">
        <f>IF(TRIM(D2344)="","",IFERROR(INDEX('Student Master'!D:D,MATCH(D2344,'Student Master'!B:B,0)),"Not Found"))</f>
        <v/>
      </c>
      <c r="J2344" s="28" t="str">
        <f>IF(TRIM(D2344)="","",IFERROR(INDEX('Student Master'!H:H,MATCH(D2344,'Student Master'!B:B,0)),"Not Found"))</f>
        <v/>
      </c>
      <c r="K2344" s="28" t="str">
        <f>IF(TRIM(D2344)="","",IFERROR(INDEX('Student Master'!N:N,MATCH(D2344,'Student Master'!B:B,0)),"Not Found"))</f>
        <v/>
      </c>
      <c r="L2344" s="28" t="str">
        <f>IF(TRIM(D2344)="","",IFERROR(INDEX('Student Master'!L:L,MATCH(D2344,'Student Master'!B:B,0)),"Not Found"))</f>
        <v/>
      </c>
      <c r="M2344" s="28"/>
      <c r="N2344" s="28"/>
    </row>
    <row r="2345" spans="1:14" x14ac:dyDescent="0.35">
      <c r="A2345" s="28">
        <f t="shared" si="37"/>
        <v>2344</v>
      </c>
      <c r="B2345" s="30"/>
      <c r="C2345" s="28"/>
      <c r="D2345" s="28"/>
      <c r="E2345" s="28"/>
      <c r="F2345" s="28"/>
      <c r="G2345" s="28"/>
      <c r="H2345" s="28" t="str">
        <f>IF(TRIM(D2345)="","",IFERROR(INDEX('Student Master'!C:C,MATCH(D2345,'Student Master'!B:B,0)),"Not Found"))</f>
        <v/>
      </c>
      <c r="I2345" s="28" t="str">
        <f>IF(TRIM(D2345)="","",IFERROR(INDEX('Student Master'!D:D,MATCH(D2345,'Student Master'!B:B,0)),"Not Found"))</f>
        <v/>
      </c>
      <c r="J2345" s="28" t="str">
        <f>IF(TRIM(D2345)="","",IFERROR(INDEX('Student Master'!H:H,MATCH(D2345,'Student Master'!B:B,0)),"Not Found"))</f>
        <v/>
      </c>
      <c r="K2345" s="28" t="str">
        <f>IF(TRIM(D2345)="","",IFERROR(INDEX('Student Master'!N:N,MATCH(D2345,'Student Master'!B:B,0)),"Not Found"))</f>
        <v/>
      </c>
      <c r="L2345" s="28" t="str">
        <f>IF(TRIM(D2345)="","",IFERROR(INDEX('Student Master'!L:L,MATCH(D2345,'Student Master'!B:B,0)),"Not Found"))</f>
        <v/>
      </c>
      <c r="M2345" s="28"/>
      <c r="N2345" s="28"/>
    </row>
    <row r="2346" spans="1:14" x14ac:dyDescent="0.35">
      <c r="A2346" s="28">
        <f t="shared" si="37"/>
        <v>2345</v>
      </c>
      <c r="B2346" s="30"/>
      <c r="C2346" s="28"/>
      <c r="D2346" s="28"/>
      <c r="E2346" s="28"/>
      <c r="F2346" s="28"/>
      <c r="G2346" s="28"/>
      <c r="H2346" s="28" t="str">
        <f>IF(TRIM(D2346)="","",IFERROR(INDEX('Student Master'!C:C,MATCH(D2346,'Student Master'!B:B,0)),"Not Found"))</f>
        <v/>
      </c>
      <c r="I2346" s="28" t="str">
        <f>IF(TRIM(D2346)="","",IFERROR(INDEX('Student Master'!D:D,MATCH(D2346,'Student Master'!B:B,0)),"Not Found"))</f>
        <v/>
      </c>
      <c r="J2346" s="28" t="str">
        <f>IF(TRIM(D2346)="","",IFERROR(INDEX('Student Master'!H:H,MATCH(D2346,'Student Master'!B:B,0)),"Not Found"))</f>
        <v/>
      </c>
      <c r="K2346" s="28" t="str">
        <f>IF(TRIM(D2346)="","",IFERROR(INDEX('Student Master'!N:N,MATCH(D2346,'Student Master'!B:B,0)),"Not Found"))</f>
        <v/>
      </c>
      <c r="L2346" s="28" t="str">
        <f>IF(TRIM(D2346)="","",IFERROR(INDEX('Student Master'!L:L,MATCH(D2346,'Student Master'!B:B,0)),"Not Found"))</f>
        <v/>
      </c>
      <c r="M2346" s="28"/>
      <c r="N2346" s="28"/>
    </row>
    <row r="2347" spans="1:14" x14ac:dyDescent="0.35">
      <c r="A2347" s="28">
        <f t="shared" si="37"/>
        <v>2346</v>
      </c>
      <c r="B2347" s="30"/>
      <c r="C2347" s="28"/>
      <c r="D2347" s="28"/>
      <c r="E2347" s="28"/>
      <c r="F2347" s="28"/>
      <c r="G2347" s="28"/>
      <c r="H2347" s="28" t="str">
        <f>IF(TRIM(D2347)="","",IFERROR(INDEX('Student Master'!C:C,MATCH(D2347,'Student Master'!B:B,0)),"Not Found"))</f>
        <v/>
      </c>
      <c r="I2347" s="28" t="str">
        <f>IF(TRIM(D2347)="","",IFERROR(INDEX('Student Master'!D:D,MATCH(D2347,'Student Master'!B:B,0)),"Not Found"))</f>
        <v/>
      </c>
      <c r="J2347" s="28" t="str">
        <f>IF(TRIM(D2347)="","",IFERROR(INDEX('Student Master'!H:H,MATCH(D2347,'Student Master'!B:B,0)),"Not Found"))</f>
        <v/>
      </c>
      <c r="K2347" s="28" t="str">
        <f>IF(TRIM(D2347)="","",IFERROR(INDEX('Student Master'!N:N,MATCH(D2347,'Student Master'!B:B,0)),"Not Found"))</f>
        <v/>
      </c>
      <c r="L2347" s="28" t="str">
        <f>IF(TRIM(D2347)="","",IFERROR(INDEX('Student Master'!L:L,MATCH(D2347,'Student Master'!B:B,0)),"Not Found"))</f>
        <v/>
      </c>
      <c r="M2347" s="28"/>
      <c r="N2347" s="28"/>
    </row>
    <row r="2348" spans="1:14" x14ac:dyDescent="0.35">
      <c r="A2348" s="28">
        <f t="shared" si="37"/>
        <v>2347</v>
      </c>
      <c r="B2348" s="30"/>
      <c r="C2348" s="28"/>
      <c r="D2348" s="28"/>
      <c r="E2348" s="28"/>
      <c r="F2348" s="28"/>
      <c r="G2348" s="28"/>
      <c r="H2348" s="28" t="str">
        <f>IF(TRIM(D2348)="","",IFERROR(INDEX('Student Master'!C:C,MATCH(D2348,'Student Master'!B:B,0)),"Not Found"))</f>
        <v/>
      </c>
      <c r="I2348" s="28" t="str">
        <f>IF(TRIM(D2348)="","",IFERROR(INDEX('Student Master'!D:D,MATCH(D2348,'Student Master'!B:B,0)),"Not Found"))</f>
        <v/>
      </c>
      <c r="J2348" s="28" t="str">
        <f>IF(TRIM(D2348)="","",IFERROR(INDEX('Student Master'!H:H,MATCH(D2348,'Student Master'!B:B,0)),"Not Found"))</f>
        <v/>
      </c>
      <c r="K2348" s="28" t="str">
        <f>IF(TRIM(D2348)="","",IFERROR(INDEX('Student Master'!N:N,MATCH(D2348,'Student Master'!B:B,0)),"Not Found"))</f>
        <v/>
      </c>
      <c r="L2348" s="28" t="str">
        <f>IF(TRIM(D2348)="","",IFERROR(INDEX('Student Master'!L:L,MATCH(D2348,'Student Master'!B:B,0)),"Not Found"))</f>
        <v/>
      </c>
      <c r="M2348" s="28"/>
      <c r="N2348" s="28"/>
    </row>
    <row r="2349" spans="1:14" x14ac:dyDescent="0.35">
      <c r="A2349" s="28">
        <f t="shared" si="37"/>
        <v>2348</v>
      </c>
      <c r="B2349" s="30"/>
      <c r="C2349" s="28"/>
      <c r="D2349" s="28"/>
      <c r="E2349" s="28"/>
      <c r="F2349" s="28"/>
      <c r="G2349" s="28"/>
      <c r="H2349" s="28" t="str">
        <f>IF(TRIM(D2349)="","",IFERROR(INDEX('Student Master'!C:C,MATCH(D2349,'Student Master'!B:B,0)),"Not Found"))</f>
        <v/>
      </c>
      <c r="I2349" s="28" t="str">
        <f>IF(TRIM(D2349)="","",IFERROR(INDEX('Student Master'!D:D,MATCH(D2349,'Student Master'!B:B,0)),"Not Found"))</f>
        <v/>
      </c>
      <c r="J2349" s="28" t="str">
        <f>IF(TRIM(D2349)="","",IFERROR(INDEX('Student Master'!H:H,MATCH(D2349,'Student Master'!B:B,0)),"Not Found"))</f>
        <v/>
      </c>
      <c r="K2349" s="28" t="str">
        <f>IF(TRIM(D2349)="","",IFERROR(INDEX('Student Master'!N:N,MATCH(D2349,'Student Master'!B:B,0)),"Not Found"))</f>
        <v/>
      </c>
      <c r="L2349" s="28" t="str">
        <f>IF(TRIM(D2349)="","",IFERROR(INDEX('Student Master'!L:L,MATCH(D2349,'Student Master'!B:B,0)),"Not Found"))</f>
        <v/>
      </c>
      <c r="M2349" s="28"/>
      <c r="N2349" s="28"/>
    </row>
    <row r="2350" spans="1:14" x14ac:dyDescent="0.35">
      <c r="A2350" s="28">
        <f t="shared" si="37"/>
        <v>2349</v>
      </c>
      <c r="B2350" s="30"/>
      <c r="C2350" s="28"/>
      <c r="D2350" s="28"/>
      <c r="E2350" s="28"/>
      <c r="F2350" s="28"/>
      <c r="G2350" s="28"/>
      <c r="H2350" s="28" t="str">
        <f>IF(TRIM(D2350)="","",IFERROR(INDEX('Student Master'!C:C,MATCH(D2350,'Student Master'!B:B,0)),"Not Found"))</f>
        <v/>
      </c>
      <c r="I2350" s="28" t="str">
        <f>IF(TRIM(D2350)="","",IFERROR(INDEX('Student Master'!D:D,MATCH(D2350,'Student Master'!B:B,0)),"Not Found"))</f>
        <v/>
      </c>
      <c r="J2350" s="28" t="str">
        <f>IF(TRIM(D2350)="","",IFERROR(INDEX('Student Master'!H:H,MATCH(D2350,'Student Master'!B:B,0)),"Not Found"))</f>
        <v/>
      </c>
      <c r="K2350" s="28" t="str">
        <f>IF(TRIM(D2350)="","",IFERROR(INDEX('Student Master'!N:N,MATCH(D2350,'Student Master'!B:B,0)),"Not Found"))</f>
        <v/>
      </c>
      <c r="L2350" s="28" t="str">
        <f>IF(TRIM(D2350)="","",IFERROR(INDEX('Student Master'!L:L,MATCH(D2350,'Student Master'!B:B,0)),"Not Found"))</f>
        <v/>
      </c>
      <c r="M2350" s="28"/>
      <c r="N2350" s="28"/>
    </row>
    <row r="2351" spans="1:14" x14ac:dyDescent="0.35">
      <c r="A2351" s="28">
        <f t="shared" si="37"/>
        <v>2350</v>
      </c>
      <c r="B2351" s="30"/>
      <c r="C2351" s="28"/>
      <c r="D2351" s="28"/>
      <c r="E2351" s="28"/>
      <c r="F2351" s="28"/>
      <c r="G2351" s="28"/>
      <c r="H2351" s="28" t="str">
        <f>IF(TRIM(D2351)="","",IFERROR(INDEX('Student Master'!C:C,MATCH(D2351,'Student Master'!B:B,0)),"Not Found"))</f>
        <v/>
      </c>
      <c r="I2351" s="28" t="str">
        <f>IF(TRIM(D2351)="","",IFERROR(INDEX('Student Master'!D:D,MATCH(D2351,'Student Master'!B:B,0)),"Not Found"))</f>
        <v/>
      </c>
      <c r="J2351" s="28" t="str">
        <f>IF(TRIM(D2351)="","",IFERROR(INDEX('Student Master'!H:H,MATCH(D2351,'Student Master'!B:B,0)),"Not Found"))</f>
        <v/>
      </c>
      <c r="K2351" s="28" t="str">
        <f>IF(TRIM(D2351)="","",IFERROR(INDEX('Student Master'!N:N,MATCH(D2351,'Student Master'!B:B,0)),"Not Found"))</f>
        <v/>
      </c>
      <c r="L2351" s="28" t="str">
        <f>IF(TRIM(D2351)="","",IFERROR(INDEX('Student Master'!L:L,MATCH(D2351,'Student Master'!B:B,0)),"Not Found"))</f>
        <v/>
      </c>
      <c r="M2351" s="28"/>
      <c r="N2351" s="28"/>
    </row>
    <row r="2352" spans="1:14" x14ac:dyDescent="0.35">
      <c r="A2352" s="28">
        <f t="shared" si="37"/>
        <v>2351</v>
      </c>
      <c r="B2352" s="30"/>
      <c r="C2352" s="28"/>
      <c r="D2352" s="28"/>
      <c r="E2352" s="28"/>
      <c r="F2352" s="28"/>
      <c r="G2352" s="28"/>
      <c r="H2352" s="28" t="str">
        <f>IF(TRIM(D2352)="","",IFERROR(INDEX('Student Master'!C:C,MATCH(D2352,'Student Master'!B:B,0)),"Not Found"))</f>
        <v/>
      </c>
      <c r="I2352" s="28" t="str">
        <f>IF(TRIM(D2352)="","",IFERROR(INDEX('Student Master'!D:D,MATCH(D2352,'Student Master'!B:B,0)),"Not Found"))</f>
        <v/>
      </c>
      <c r="J2352" s="28" t="str">
        <f>IF(TRIM(D2352)="","",IFERROR(INDEX('Student Master'!H:H,MATCH(D2352,'Student Master'!B:B,0)),"Not Found"))</f>
        <v/>
      </c>
      <c r="K2352" s="28" t="str">
        <f>IF(TRIM(D2352)="","",IFERROR(INDEX('Student Master'!N:N,MATCH(D2352,'Student Master'!B:B,0)),"Not Found"))</f>
        <v/>
      </c>
      <c r="L2352" s="28" t="str">
        <f>IF(TRIM(D2352)="","",IFERROR(INDEX('Student Master'!L:L,MATCH(D2352,'Student Master'!B:B,0)),"Not Found"))</f>
        <v/>
      </c>
      <c r="M2352" s="28"/>
      <c r="N2352" s="28"/>
    </row>
    <row r="2353" spans="1:14" x14ac:dyDescent="0.35">
      <c r="A2353" s="28">
        <f t="shared" si="37"/>
        <v>2352</v>
      </c>
      <c r="B2353" s="30"/>
      <c r="C2353" s="28"/>
      <c r="D2353" s="28"/>
      <c r="E2353" s="28"/>
      <c r="F2353" s="28"/>
      <c r="G2353" s="28"/>
      <c r="H2353" s="28" t="str">
        <f>IF(TRIM(D2353)="","",IFERROR(INDEX('Student Master'!C:C,MATCH(D2353,'Student Master'!B:B,0)),"Not Found"))</f>
        <v/>
      </c>
      <c r="I2353" s="28" t="str">
        <f>IF(TRIM(D2353)="","",IFERROR(INDEX('Student Master'!D:D,MATCH(D2353,'Student Master'!B:B,0)),"Not Found"))</f>
        <v/>
      </c>
      <c r="J2353" s="28" t="str">
        <f>IF(TRIM(D2353)="","",IFERROR(INDEX('Student Master'!H:H,MATCH(D2353,'Student Master'!B:B,0)),"Not Found"))</f>
        <v/>
      </c>
      <c r="K2353" s="28" t="str">
        <f>IF(TRIM(D2353)="","",IFERROR(INDEX('Student Master'!N:N,MATCH(D2353,'Student Master'!B:B,0)),"Not Found"))</f>
        <v/>
      </c>
      <c r="L2353" s="28" t="str">
        <f>IF(TRIM(D2353)="","",IFERROR(INDEX('Student Master'!L:L,MATCH(D2353,'Student Master'!B:B,0)),"Not Found"))</f>
        <v/>
      </c>
      <c r="M2353" s="28"/>
      <c r="N2353" s="28"/>
    </row>
    <row r="2354" spans="1:14" x14ac:dyDescent="0.35">
      <c r="A2354" s="28">
        <f t="shared" si="37"/>
        <v>2353</v>
      </c>
      <c r="B2354" s="30"/>
      <c r="C2354" s="28"/>
      <c r="D2354" s="28"/>
      <c r="E2354" s="28"/>
      <c r="F2354" s="28"/>
      <c r="G2354" s="28"/>
      <c r="H2354" s="28" t="str">
        <f>IF(TRIM(D2354)="","",IFERROR(INDEX('Student Master'!C:C,MATCH(D2354,'Student Master'!B:B,0)),"Not Found"))</f>
        <v/>
      </c>
      <c r="I2354" s="28" t="str">
        <f>IF(TRIM(D2354)="","",IFERROR(INDEX('Student Master'!D:D,MATCH(D2354,'Student Master'!B:B,0)),"Not Found"))</f>
        <v/>
      </c>
      <c r="J2354" s="28" t="str">
        <f>IF(TRIM(D2354)="","",IFERROR(INDEX('Student Master'!H:H,MATCH(D2354,'Student Master'!B:B,0)),"Not Found"))</f>
        <v/>
      </c>
      <c r="K2354" s="28" t="str">
        <f>IF(TRIM(D2354)="","",IFERROR(INDEX('Student Master'!N:N,MATCH(D2354,'Student Master'!B:B,0)),"Not Found"))</f>
        <v/>
      </c>
      <c r="L2354" s="28" t="str">
        <f>IF(TRIM(D2354)="","",IFERROR(INDEX('Student Master'!L:L,MATCH(D2354,'Student Master'!B:B,0)),"Not Found"))</f>
        <v/>
      </c>
      <c r="M2354" s="28"/>
      <c r="N2354" s="28"/>
    </row>
    <row r="2355" spans="1:14" x14ac:dyDescent="0.35">
      <c r="A2355" s="28">
        <f t="shared" si="37"/>
        <v>2354</v>
      </c>
      <c r="B2355" s="30"/>
      <c r="C2355" s="28"/>
      <c r="D2355" s="28"/>
      <c r="E2355" s="28"/>
      <c r="F2355" s="28"/>
      <c r="G2355" s="28"/>
      <c r="H2355" s="28" t="str">
        <f>IF(TRIM(D2355)="","",IFERROR(INDEX('Student Master'!C:C,MATCH(D2355,'Student Master'!B:B,0)),"Not Found"))</f>
        <v/>
      </c>
      <c r="I2355" s="28" t="str">
        <f>IF(TRIM(D2355)="","",IFERROR(INDEX('Student Master'!D:D,MATCH(D2355,'Student Master'!B:B,0)),"Not Found"))</f>
        <v/>
      </c>
      <c r="J2355" s="28" t="str">
        <f>IF(TRIM(D2355)="","",IFERROR(INDEX('Student Master'!H:H,MATCH(D2355,'Student Master'!B:B,0)),"Not Found"))</f>
        <v/>
      </c>
      <c r="K2355" s="28" t="str">
        <f>IF(TRIM(D2355)="","",IFERROR(INDEX('Student Master'!N:N,MATCH(D2355,'Student Master'!B:B,0)),"Not Found"))</f>
        <v/>
      </c>
      <c r="L2355" s="28" t="str">
        <f>IF(TRIM(D2355)="","",IFERROR(INDEX('Student Master'!L:L,MATCH(D2355,'Student Master'!B:B,0)),"Not Found"))</f>
        <v/>
      </c>
      <c r="M2355" s="28"/>
      <c r="N2355" s="28"/>
    </row>
    <row r="2356" spans="1:14" x14ac:dyDescent="0.35">
      <c r="A2356" s="28">
        <f t="shared" si="37"/>
        <v>2355</v>
      </c>
      <c r="B2356" s="30"/>
      <c r="C2356" s="28"/>
      <c r="D2356" s="28"/>
      <c r="E2356" s="28"/>
      <c r="F2356" s="28"/>
      <c r="G2356" s="28"/>
      <c r="H2356" s="28" t="str">
        <f>IF(TRIM(D2356)="","",IFERROR(INDEX('Student Master'!C:C,MATCH(D2356,'Student Master'!B:B,0)),"Not Found"))</f>
        <v/>
      </c>
      <c r="I2356" s="28" t="str">
        <f>IF(TRIM(D2356)="","",IFERROR(INDEX('Student Master'!D:D,MATCH(D2356,'Student Master'!B:B,0)),"Not Found"))</f>
        <v/>
      </c>
      <c r="J2356" s="28" t="str">
        <f>IF(TRIM(D2356)="","",IFERROR(INDEX('Student Master'!H:H,MATCH(D2356,'Student Master'!B:B,0)),"Not Found"))</f>
        <v/>
      </c>
      <c r="K2356" s="28" t="str">
        <f>IF(TRIM(D2356)="","",IFERROR(INDEX('Student Master'!N:N,MATCH(D2356,'Student Master'!B:B,0)),"Not Found"))</f>
        <v/>
      </c>
      <c r="L2356" s="28" t="str">
        <f>IF(TRIM(D2356)="","",IFERROR(INDEX('Student Master'!L:L,MATCH(D2356,'Student Master'!B:B,0)),"Not Found"))</f>
        <v/>
      </c>
      <c r="M2356" s="28"/>
      <c r="N2356" s="28"/>
    </row>
    <row r="2357" spans="1:14" x14ac:dyDescent="0.35">
      <c r="A2357" s="28">
        <f t="shared" si="37"/>
        <v>2356</v>
      </c>
      <c r="B2357" s="30"/>
      <c r="C2357" s="28"/>
      <c r="D2357" s="28"/>
      <c r="E2357" s="28"/>
      <c r="F2357" s="28"/>
      <c r="G2357" s="28"/>
      <c r="H2357" s="28" t="str">
        <f>IF(TRIM(D2357)="","",IFERROR(INDEX('Student Master'!C:C,MATCH(D2357,'Student Master'!B:B,0)),"Not Found"))</f>
        <v/>
      </c>
      <c r="I2357" s="28" t="str">
        <f>IF(TRIM(D2357)="","",IFERROR(INDEX('Student Master'!D:D,MATCH(D2357,'Student Master'!B:B,0)),"Not Found"))</f>
        <v/>
      </c>
      <c r="J2357" s="28" t="str">
        <f>IF(TRIM(D2357)="","",IFERROR(INDEX('Student Master'!H:H,MATCH(D2357,'Student Master'!B:B,0)),"Not Found"))</f>
        <v/>
      </c>
      <c r="K2357" s="28" t="str">
        <f>IF(TRIM(D2357)="","",IFERROR(INDEX('Student Master'!N:N,MATCH(D2357,'Student Master'!B:B,0)),"Not Found"))</f>
        <v/>
      </c>
      <c r="L2357" s="28" t="str">
        <f>IF(TRIM(D2357)="","",IFERROR(INDEX('Student Master'!L:L,MATCH(D2357,'Student Master'!B:B,0)),"Not Found"))</f>
        <v/>
      </c>
      <c r="M2357" s="28"/>
      <c r="N2357" s="28"/>
    </row>
    <row r="2358" spans="1:14" x14ac:dyDescent="0.35">
      <c r="A2358" s="28">
        <f t="shared" si="37"/>
        <v>2357</v>
      </c>
      <c r="B2358" s="30"/>
      <c r="C2358" s="28"/>
      <c r="D2358" s="28"/>
      <c r="E2358" s="28"/>
      <c r="F2358" s="28"/>
      <c r="G2358" s="28"/>
      <c r="H2358" s="28" t="str">
        <f>IF(TRIM(D2358)="","",IFERROR(INDEX('Student Master'!C:C,MATCH(D2358,'Student Master'!B:B,0)),"Not Found"))</f>
        <v/>
      </c>
      <c r="I2358" s="28" t="str">
        <f>IF(TRIM(D2358)="","",IFERROR(INDEX('Student Master'!D:D,MATCH(D2358,'Student Master'!B:B,0)),"Not Found"))</f>
        <v/>
      </c>
      <c r="J2358" s="28" t="str">
        <f>IF(TRIM(D2358)="","",IFERROR(INDEX('Student Master'!H:H,MATCH(D2358,'Student Master'!B:B,0)),"Not Found"))</f>
        <v/>
      </c>
      <c r="K2358" s="28" t="str">
        <f>IF(TRIM(D2358)="","",IFERROR(INDEX('Student Master'!N:N,MATCH(D2358,'Student Master'!B:B,0)),"Not Found"))</f>
        <v/>
      </c>
      <c r="L2358" s="28" t="str">
        <f>IF(TRIM(D2358)="","",IFERROR(INDEX('Student Master'!L:L,MATCH(D2358,'Student Master'!B:B,0)),"Not Found"))</f>
        <v/>
      </c>
      <c r="M2358" s="28"/>
      <c r="N2358" s="28"/>
    </row>
    <row r="2359" spans="1:14" x14ac:dyDescent="0.35">
      <c r="A2359" s="28">
        <f t="shared" si="37"/>
        <v>2358</v>
      </c>
      <c r="B2359" s="30"/>
      <c r="C2359" s="28"/>
      <c r="D2359" s="28"/>
      <c r="E2359" s="28"/>
      <c r="F2359" s="28"/>
      <c r="G2359" s="28"/>
      <c r="H2359" s="28" t="str">
        <f>IF(TRIM(D2359)="","",IFERROR(INDEX('Student Master'!C:C,MATCH(D2359,'Student Master'!B:B,0)),"Not Found"))</f>
        <v/>
      </c>
      <c r="I2359" s="28" t="str">
        <f>IF(TRIM(D2359)="","",IFERROR(INDEX('Student Master'!D:D,MATCH(D2359,'Student Master'!B:B,0)),"Not Found"))</f>
        <v/>
      </c>
      <c r="J2359" s="28" t="str">
        <f>IF(TRIM(D2359)="","",IFERROR(INDEX('Student Master'!H:H,MATCH(D2359,'Student Master'!B:B,0)),"Not Found"))</f>
        <v/>
      </c>
      <c r="K2359" s="28" t="str">
        <f>IF(TRIM(D2359)="","",IFERROR(INDEX('Student Master'!N:N,MATCH(D2359,'Student Master'!B:B,0)),"Not Found"))</f>
        <v/>
      </c>
      <c r="L2359" s="28" t="str">
        <f>IF(TRIM(D2359)="","",IFERROR(INDEX('Student Master'!L:L,MATCH(D2359,'Student Master'!B:B,0)),"Not Found"))</f>
        <v/>
      </c>
      <c r="M2359" s="28"/>
      <c r="N2359" s="28"/>
    </row>
    <row r="2360" spans="1:14" x14ac:dyDescent="0.35">
      <c r="A2360" s="28">
        <f t="shared" si="37"/>
        <v>2359</v>
      </c>
      <c r="B2360" s="30"/>
      <c r="C2360" s="28"/>
      <c r="D2360" s="28"/>
      <c r="E2360" s="28"/>
      <c r="F2360" s="28"/>
      <c r="G2360" s="28"/>
      <c r="H2360" s="28" t="str">
        <f>IF(TRIM(D2360)="","",IFERROR(INDEX('Student Master'!C:C,MATCH(D2360,'Student Master'!B:B,0)),"Not Found"))</f>
        <v/>
      </c>
      <c r="I2360" s="28" t="str">
        <f>IF(TRIM(D2360)="","",IFERROR(INDEX('Student Master'!D:D,MATCH(D2360,'Student Master'!B:B,0)),"Not Found"))</f>
        <v/>
      </c>
      <c r="J2360" s="28" t="str">
        <f>IF(TRIM(D2360)="","",IFERROR(INDEX('Student Master'!H:H,MATCH(D2360,'Student Master'!B:B,0)),"Not Found"))</f>
        <v/>
      </c>
      <c r="K2360" s="28" t="str">
        <f>IF(TRIM(D2360)="","",IFERROR(INDEX('Student Master'!N:N,MATCH(D2360,'Student Master'!B:B,0)),"Not Found"))</f>
        <v/>
      </c>
      <c r="L2360" s="28" t="str">
        <f>IF(TRIM(D2360)="","",IFERROR(INDEX('Student Master'!L:L,MATCH(D2360,'Student Master'!B:B,0)),"Not Found"))</f>
        <v/>
      </c>
      <c r="M2360" s="28"/>
      <c r="N2360" s="28"/>
    </row>
    <row r="2361" spans="1:14" x14ac:dyDescent="0.35">
      <c r="A2361" s="28">
        <f t="shared" si="37"/>
        <v>2360</v>
      </c>
      <c r="B2361" s="30"/>
      <c r="C2361" s="28"/>
      <c r="D2361" s="28"/>
      <c r="E2361" s="28"/>
      <c r="F2361" s="28"/>
      <c r="G2361" s="28"/>
      <c r="H2361" s="28" t="str">
        <f>IF(TRIM(D2361)="","",IFERROR(INDEX('Student Master'!C:C,MATCH(D2361,'Student Master'!B:B,0)),"Not Found"))</f>
        <v/>
      </c>
      <c r="I2361" s="28" t="str">
        <f>IF(TRIM(D2361)="","",IFERROR(INDEX('Student Master'!D:D,MATCH(D2361,'Student Master'!B:B,0)),"Not Found"))</f>
        <v/>
      </c>
      <c r="J2361" s="28" t="str">
        <f>IF(TRIM(D2361)="","",IFERROR(INDEX('Student Master'!H:H,MATCH(D2361,'Student Master'!B:B,0)),"Not Found"))</f>
        <v/>
      </c>
      <c r="K2361" s="28" t="str">
        <f>IF(TRIM(D2361)="","",IFERROR(INDEX('Student Master'!N:N,MATCH(D2361,'Student Master'!B:B,0)),"Not Found"))</f>
        <v/>
      </c>
      <c r="L2361" s="28" t="str">
        <f>IF(TRIM(D2361)="","",IFERROR(INDEX('Student Master'!L:L,MATCH(D2361,'Student Master'!B:B,0)),"Not Found"))</f>
        <v/>
      </c>
      <c r="M2361" s="28"/>
      <c r="N2361" s="28"/>
    </row>
    <row r="2362" spans="1:14" x14ac:dyDescent="0.35">
      <c r="A2362" s="28">
        <f t="shared" si="37"/>
        <v>2361</v>
      </c>
      <c r="B2362" s="30"/>
      <c r="C2362" s="28"/>
      <c r="D2362" s="28"/>
      <c r="E2362" s="28"/>
      <c r="F2362" s="28"/>
      <c r="G2362" s="28"/>
      <c r="H2362" s="28" t="str">
        <f>IF(TRIM(D2362)="","",IFERROR(INDEX('Student Master'!C:C,MATCH(D2362,'Student Master'!B:B,0)),"Not Found"))</f>
        <v/>
      </c>
      <c r="I2362" s="28" t="str">
        <f>IF(TRIM(D2362)="","",IFERROR(INDEX('Student Master'!D:D,MATCH(D2362,'Student Master'!B:B,0)),"Not Found"))</f>
        <v/>
      </c>
      <c r="J2362" s="28" t="str">
        <f>IF(TRIM(D2362)="","",IFERROR(INDEX('Student Master'!H:H,MATCH(D2362,'Student Master'!B:B,0)),"Not Found"))</f>
        <v/>
      </c>
      <c r="K2362" s="28" t="str">
        <f>IF(TRIM(D2362)="","",IFERROR(INDEX('Student Master'!N:N,MATCH(D2362,'Student Master'!B:B,0)),"Not Found"))</f>
        <v/>
      </c>
      <c r="L2362" s="28" t="str">
        <f>IF(TRIM(D2362)="","",IFERROR(INDEX('Student Master'!L:L,MATCH(D2362,'Student Master'!B:B,0)),"Not Found"))</f>
        <v/>
      </c>
      <c r="M2362" s="28"/>
      <c r="N2362" s="28"/>
    </row>
    <row r="2363" spans="1:14" x14ac:dyDescent="0.35">
      <c r="A2363" s="28">
        <f t="shared" si="37"/>
        <v>2362</v>
      </c>
      <c r="B2363" s="30"/>
      <c r="C2363" s="28"/>
      <c r="D2363" s="28"/>
      <c r="E2363" s="28"/>
      <c r="F2363" s="28"/>
      <c r="G2363" s="28"/>
      <c r="H2363" s="28" t="str">
        <f>IF(TRIM(D2363)="","",IFERROR(INDEX('Student Master'!C:C,MATCH(D2363,'Student Master'!B:B,0)),"Not Found"))</f>
        <v/>
      </c>
      <c r="I2363" s="28" t="str">
        <f>IF(TRIM(D2363)="","",IFERROR(INDEX('Student Master'!D:D,MATCH(D2363,'Student Master'!B:B,0)),"Not Found"))</f>
        <v/>
      </c>
      <c r="J2363" s="28" t="str">
        <f>IF(TRIM(D2363)="","",IFERROR(INDEX('Student Master'!H:H,MATCH(D2363,'Student Master'!B:B,0)),"Not Found"))</f>
        <v/>
      </c>
      <c r="K2363" s="28" t="str">
        <f>IF(TRIM(D2363)="","",IFERROR(INDEX('Student Master'!N:N,MATCH(D2363,'Student Master'!B:B,0)),"Not Found"))</f>
        <v/>
      </c>
      <c r="L2363" s="28" t="str">
        <f>IF(TRIM(D2363)="","",IFERROR(INDEX('Student Master'!L:L,MATCH(D2363,'Student Master'!B:B,0)),"Not Found"))</f>
        <v/>
      </c>
      <c r="M2363" s="28"/>
      <c r="N2363" s="28"/>
    </row>
    <row r="2364" spans="1:14" x14ac:dyDescent="0.35">
      <c r="A2364" s="28">
        <f t="shared" si="37"/>
        <v>2363</v>
      </c>
      <c r="B2364" s="30"/>
      <c r="C2364" s="28"/>
      <c r="D2364" s="28"/>
      <c r="E2364" s="28"/>
      <c r="F2364" s="28"/>
      <c r="G2364" s="28"/>
      <c r="H2364" s="28" t="str">
        <f>IF(TRIM(D2364)="","",IFERROR(INDEX('Student Master'!C:C,MATCH(D2364,'Student Master'!B:B,0)),"Not Found"))</f>
        <v/>
      </c>
      <c r="I2364" s="28" t="str">
        <f>IF(TRIM(D2364)="","",IFERROR(INDEX('Student Master'!D:D,MATCH(D2364,'Student Master'!B:B,0)),"Not Found"))</f>
        <v/>
      </c>
      <c r="J2364" s="28" t="str">
        <f>IF(TRIM(D2364)="","",IFERROR(INDEX('Student Master'!H:H,MATCH(D2364,'Student Master'!B:B,0)),"Not Found"))</f>
        <v/>
      </c>
      <c r="K2364" s="28" t="str">
        <f>IF(TRIM(D2364)="","",IFERROR(INDEX('Student Master'!N:N,MATCH(D2364,'Student Master'!B:B,0)),"Not Found"))</f>
        <v/>
      </c>
      <c r="L2364" s="28" t="str">
        <f>IF(TRIM(D2364)="","",IFERROR(INDEX('Student Master'!L:L,MATCH(D2364,'Student Master'!B:B,0)),"Not Found"))</f>
        <v/>
      </c>
      <c r="M2364" s="28"/>
      <c r="N2364" s="28"/>
    </row>
    <row r="2365" spans="1:14" x14ac:dyDescent="0.35">
      <c r="A2365" s="28">
        <f t="shared" si="37"/>
        <v>2364</v>
      </c>
      <c r="B2365" s="30"/>
      <c r="C2365" s="28"/>
      <c r="D2365" s="28"/>
      <c r="E2365" s="28"/>
      <c r="F2365" s="28"/>
      <c r="G2365" s="28"/>
      <c r="H2365" s="28" t="str">
        <f>IF(TRIM(D2365)="","",IFERROR(INDEX('Student Master'!C:C,MATCH(D2365,'Student Master'!B:B,0)),"Not Found"))</f>
        <v/>
      </c>
      <c r="I2365" s="28" t="str">
        <f>IF(TRIM(D2365)="","",IFERROR(INDEX('Student Master'!D:D,MATCH(D2365,'Student Master'!B:B,0)),"Not Found"))</f>
        <v/>
      </c>
      <c r="J2365" s="28" t="str">
        <f>IF(TRIM(D2365)="","",IFERROR(INDEX('Student Master'!H:H,MATCH(D2365,'Student Master'!B:B,0)),"Not Found"))</f>
        <v/>
      </c>
      <c r="K2365" s="28" t="str">
        <f>IF(TRIM(D2365)="","",IFERROR(INDEX('Student Master'!N:N,MATCH(D2365,'Student Master'!B:B,0)),"Not Found"))</f>
        <v/>
      </c>
      <c r="L2365" s="28" t="str">
        <f>IF(TRIM(D2365)="","",IFERROR(INDEX('Student Master'!L:L,MATCH(D2365,'Student Master'!B:B,0)),"Not Found"))</f>
        <v/>
      </c>
      <c r="M2365" s="28"/>
      <c r="N2365" s="28"/>
    </row>
    <row r="2366" spans="1:14" x14ac:dyDescent="0.35">
      <c r="A2366" s="28">
        <f t="shared" si="37"/>
        <v>2365</v>
      </c>
      <c r="B2366" s="30"/>
      <c r="C2366" s="28"/>
      <c r="D2366" s="28"/>
      <c r="E2366" s="28"/>
      <c r="F2366" s="28"/>
      <c r="G2366" s="28"/>
      <c r="H2366" s="28" t="str">
        <f>IF(TRIM(D2366)="","",IFERROR(INDEX('Student Master'!C:C,MATCH(D2366,'Student Master'!B:B,0)),"Not Found"))</f>
        <v/>
      </c>
      <c r="I2366" s="28" t="str">
        <f>IF(TRIM(D2366)="","",IFERROR(INDEX('Student Master'!D:D,MATCH(D2366,'Student Master'!B:B,0)),"Not Found"))</f>
        <v/>
      </c>
      <c r="J2366" s="28" t="str">
        <f>IF(TRIM(D2366)="","",IFERROR(INDEX('Student Master'!H:H,MATCH(D2366,'Student Master'!B:B,0)),"Not Found"))</f>
        <v/>
      </c>
      <c r="K2366" s="28" t="str">
        <f>IF(TRIM(D2366)="","",IFERROR(INDEX('Student Master'!N:N,MATCH(D2366,'Student Master'!B:B,0)),"Not Found"))</f>
        <v/>
      </c>
      <c r="L2366" s="28" t="str">
        <f>IF(TRIM(D2366)="","",IFERROR(INDEX('Student Master'!L:L,MATCH(D2366,'Student Master'!B:B,0)),"Not Found"))</f>
        <v/>
      </c>
      <c r="M2366" s="28"/>
      <c r="N2366" s="28"/>
    </row>
    <row r="2367" spans="1:14" x14ac:dyDescent="0.35">
      <c r="A2367" s="28">
        <f t="shared" si="37"/>
        <v>2366</v>
      </c>
      <c r="B2367" s="30"/>
      <c r="C2367" s="28"/>
      <c r="D2367" s="28"/>
      <c r="E2367" s="28"/>
      <c r="F2367" s="28"/>
      <c r="G2367" s="28"/>
      <c r="H2367" s="28" t="str">
        <f>IF(TRIM(D2367)="","",IFERROR(INDEX('Student Master'!C:C,MATCH(D2367,'Student Master'!B:B,0)),"Not Found"))</f>
        <v/>
      </c>
      <c r="I2367" s="28" t="str">
        <f>IF(TRIM(D2367)="","",IFERROR(INDEX('Student Master'!D:D,MATCH(D2367,'Student Master'!B:B,0)),"Not Found"))</f>
        <v/>
      </c>
      <c r="J2367" s="28" t="str">
        <f>IF(TRIM(D2367)="","",IFERROR(INDEX('Student Master'!H:H,MATCH(D2367,'Student Master'!B:B,0)),"Not Found"))</f>
        <v/>
      </c>
      <c r="K2367" s="28" t="str">
        <f>IF(TRIM(D2367)="","",IFERROR(INDEX('Student Master'!N:N,MATCH(D2367,'Student Master'!B:B,0)),"Not Found"))</f>
        <v/>
      </c>
      <c r="L2367" s="28" t="str">
        <f>IF(TRIM(D2367)="","",IFERROR(INDEX('Student Master'!L:L,MATCH(D2367,'Student Master'!B:B,0)),"Not Found"))</f>
        <v/>
      </c>
      <c r="M2367" s="28"/>
      <c r="N2367" s="28"/>
    </row>
    <row r="2368" spans="1:14" x14ac:dyDescent="0.35">
      <c r="A2368" s="28">
        <f t="shared" si="37"/>
        <v>2367</v>
      </c>
      <c r="B2368" s="30"/>
      <c r="C2368" s="28"/>
      <c r="D2368" s="28"/>
      <c r="E2368" s="28"/>
      <c r="F2368" s="28"/>
      <c r="G2368" s="28"/>
      <c r="H2368" s="28" t="str">
        <f>IF(TRIM(D2368)="","",IFERROR(INDEX('Student Master'!C:C,MATCH(D2368,'Student Master'!B:B,0)),"Not Found"))</f>
        <v/>
      </c>
      <c r="I2368" s="28" t="str">
        <f>IF(TRIM(D2368)="","",IFERROR(INDEX('Student Master'!D:D,MATCH(D2368,'Student Master'!B:B,0)),"Not Found"))</f>
        <v/>
      </c>
      <c r="J2368" s="28" t="str">
        <f>IF(TRIM(D2368)="","",IFERROR(INDEX('Student Master'!H:H,MATCH(D2368,'Student Master'!B:B,0)),"Not Found"))</f>
        <v/>
      </c>
      <c r="K2368" s="28" t="str">
        <f>IF(TRIM(D2368)="","",IFERROR(INDEX('Student Master'!N:N,MATCH(D2368,'Student Master'!B:B,0)),"Not Found"))</f>
        <v/>
      </c>
      <c r="L2368" s="28" t="str">
        <f>IF(TRIM(D2368)="","",IFERROR(INDEX('Student Master'!L:L,MATCH(D2368,'Student Master'!B:B,0)),"Not Found"))</f>
        <v/>
      </c>
      <c r="M2368" s="28"/>
      <c r="N2368" s="28"/>
    </row>
    <row r="2369" spans="1:14" x14ac:dyDescent="0.35">
      <c r="A2369" s="28">
        <f t="shared" si="37"/>
        <v>2368</v>
      </c>
      <c r="B2369" s="30"/>
      <c r="C2369" s="28"/>
      <c r="D2369" s="28"/>
      <c r="E2369" s="28"/>
      <c r="F2369" s="28"/>
      <c r="G2369" s="28"/>
      <c r="H2369" s="28" t="str">
        <f>IF(TRIM(D2369)="","",IFERROR(INDEX('Student Master'!C:C,MATCH(D2369,'Student Master'!B:B,0)),"Not Found"))</f>
        <v/>
      </c>
      <c r="I2369" s="28" t="str">
        <f>IF(TRIM(D2369)="","",IFERROR(INDEX('Student Master'!D:D,MATCH(D2369,'Student Master'!B:B,0)),"Not Found"))</f>
        <v/>
      </c>
      <c r="J2369" s="28" t="str">
        <f>IF(TRIM(D2369)="","",IFERROR(INDEX('Student Master'!H:H,MATCH(D2369,'Student Master'!B:B,0)),"Not Found"))</f>
        <v/>
      </c>
      <c r="K2369" s="28" t="str">
        <f>IF(TRIM(D2369)="","",IFERROR(INDEX('Student Master'!N:N,MATCH(D2369,'Student Master'!B:B,0)),"Not Found"))</f>
        <v/>
      </c>
      <c r="L2369" s="28" t="str">
        <f>IF(TRIM(D2369)="","",IFERROR(INDEX('Student Master'!L:L,MATCH(D2369,'Student Master'!B:B,0)),"Not Found"))</f>
        <v/>
      </c>
      <c r="M2369" s="28"/>
      <c r="N2369" s="28"/>
    </row>
    <row r="2370" spans="1:14" x14ac:dyDescent="0.35">
      <c r="A2370" s="28">
        <f t="shared" si="37"/>
        <v>2369</v>
      </c>
      <c r="B2370" s="30"/>
      <c r="C2370" s="28"/>
      <c r="D2370" s="28"/>
      <c r="E2370" s="28"/>
      <c r="F2370" s="28"/>
      <c r="G2370" s="28"/>
      <c r="H2370" s="28" t="str">
        <f>IF(TRIM(D2370)="","",IFERROR(INDEX('Student Master'!C:C,MATCH(D2370,'Student Master'!B:B,0)),"Not Found"))</f>
        <v/>
      </c>
      <c r="I2370" s="28" t="str">
        <f>IF(TRIM(D2370)="","",IFERROR(INDEX('Student Master'!D:D,MATCH(D2370,'Student Master'!B:B,0)),"Not Found"))</f>
        <v/>
      </c>
      <c r="J2370" s="28" t="str">
        <f>IF(TRIM(D2370)="","",IFERROR(INDEX('Student Master'!H:H,MATCH(D2370,'Student Master'!B:B,0)),"Not Found"))</f>
        <v/>
      </c>
      <c r="K2370" s="28" t="str">
        <f>IF(TRIM(D2370)="","",IFERROR(INDEX('Student Master'!N:N,MATCH(D2370,'Student Master'!B:B,0)),"Not Found"))</f>
        <v/>
      </c>
      <c r="L2370" s="28" t="str">
        <f>IF(TRIM(D2370)="","",IFERROR(INDEX('Student Master'!L:L,MATCH(D2370,'Student Master'!B:B,0)),"Not Found"))</f>
        <v/>
      </c>
      <c r="M2370" s="28"/>
      <c r="N2370" s="28"/>
    </row>
    <row r="2371" spans="1:14" x14ac:dyDescent="0.35">
      <c r="A2371" s="28">
        <f t="shared" si="37"/>
        <v>2370</v>
      </c>
      <c r="B2371" s="30"/>
      <c r="C2371" s="28"/>
      <c r="D2371" s="28"/>
      <c r="E2371" s="28"/>
      <c r="F2371" s="28"/>
      <c r="G2371" s="28"/>
      <c r="H2371" s="28" t="str">
        <f>IF(TRIM(D2371)="","",IFERROR(INDEX('Student Master'!C:C,MATCH(D2371,'Student Master'!B:B,0)),"Not Found"))</f>
        <v/>
      </c>
      <c r="I2371" s="28" t="str">
        <f>IF(TRIM(D2371)="","",IFERROR(INDEX('Student Master'!D:D,MATCH(D2371,'Student Master'!B:B,0)),"Not Found"))</f>
        <v/>
      </c>
      <c r="J2371" s="28" t="str">
        <f>IF(TRIM(D2371)="","",IFERROR(INDEX('Student Master'!H:H,MATCH(D2371,'Student Master'!B:B,0)),"Not Found"))</f>
        <v/>
      </c>
      <c r="K2371" s="28" t="str">
        <f>IF(TRIM(D2371)="","",IFERROR(INDEX('Student Master'!N:N,MATCH(D2371,'Student Master'!B:B,0)),"Not Found"))</f>
        <v/>
      </c>
      <c r="L2371" s="28" t="str">
        <f>IF(TRIM(D2371)="","",IFERROR(INDEX('Student Master'!L:L,MATCH(D2371,'Student Master'!B:B,0)),"Not Found"))</f>
        <v/>
      </c>
      <c r="M2371" s="28"/>
      <c r="N2371" s="28"/>
    </row>
    <row r="2372" spans="1:14" x14ac:dyDescent="0.35">
      <c r="A2372" s="28">
        <f t="shared" si="37"/>
        <v>2371</v>
      </c>
      <c r="B2372" s="30"/>
      <c r="C2372" s="28"/>
      <c r="D2372" s="28"/>
      <c r="E2372" s="28"/>
      <c r="F2372" s="28"/>
      <c r="G2372" s="28"/>
      <c r="H2372" s="28" t="str">
        <f>IF(TRIM(D2372)="","",IFERROR(INDEX('Student Master'!C:C,MATCH(D2372,'Student Master'!B:B,0)),"Not Found"))</f>
        <v/>
      </c>
      <c r="I2372" s="28" t="str">
        <f>IF(TRIM(D2372)="","",IFERROR(INDEX('Student Master'!D:D,MATCH(D2372,'Student Master'!B:B,0)),"Not Found"))</f>
        <v/>
      </c>
      <c r="J2372" s="28" t="str">
        <f>IF(TRIM(D2372)="","",IFERROR(INDEX('Student Master'!H:H,MATCH(D2372,'Student Master'!B:B,0)),"Not Found"))</f>
        <v/>
      </c>
      <c r="K2372" s="28" t="str">
        <f>IF(TRIM(D2372)="","",IFERROR(INDEX('Student Master'!N:N,MATCH(D2372,'Student Master'!B:B,0)),"Not Found"))</f>
        <v/>
      </c>
      <c r="L2372" s="28" t="str">
        <f>IF(TRIM(D2372)="","",IFERROR(INDEX('Student Master'!L:L,MATCH(D2372,'Student Master'!B:B,0)),"Not Found"))</f>
        <v/>
      </c>
      <c r="M2372" s="28"/>
      <c r="N2372" s="28"/>
    </row>
    <row r="2373" spans="1:14" x14ac:dyDescent="0.35">
      <c r="A2373" s="28">
        <f t="shared" si="37"/>
        <v>2372</v>
      </c>
      <c r="B2373" s="30"/>
      <c r="C2373" s="28"/>
      <c r="D2373" s="28"/>
      <c r="E2373" s="28"/>
      <c r="F2373" s="28"/>
      <c r="G2373" s="28"/>
      <c r="H2373" s="28" t="str">
        <f>IF(TRIM(D2373)="","",IFERROR(INDEX('Student Master'!C:C,MATCH(D2373,'Student Master'!B:B,0)),"Not Found"))</f>
        <v/>
      </c>
      <c r="I2373" s="28" t="str">
        <f>IF(TRIM(D2373)="","",IFERROR(INDEX('Student Master'!D:D,MATCH(D2373,'Student Master'!B:B,0)),"Not Found"))</f>
        <v/>
      </c>
      <c r="J2373" s="28" t="str">
        <f>IF(TRIM(D2373)="","",IFERROR(INDEX('Student Master'!H:H,MATCH(D2373,'Student Master'!B:B,0)),"Not Found"))</f>
        <v/>
      </c>
      <c r="K2373" s="28" t="str">
        <f>IF(TRIM(D2373)="","",IFERROR(INDEX('Student Master'!N:N,MATCH(D2373,'Student Master'!B:B,0)),"Not Found"))</f>
        <v/>
      </c>
      <c r="L2373" s="28" t="str">
        <f>IF(TRIM(D2373)="","",IFERROR(INDEX('Student Master'!L:L,MATCH(D2373,'Student Master'!B:B,0)),"Not Found"))</f>
        <v/>
      </c>
      <c r="M2373" s="28"/>
      <c r="N2373" s="28"/>
    </row>
    <row r="2374" spans="1:14" x14ac:dyDescent="0.35">
      <c r="A2374" s="28">
        <f t="shared" si="37"/>
        <v>2373</v>
      </c>
      <c r="B2374" s="30"/>
      <c r="C2374" s="28"/>
      <c r="D2374" s="28"/>
      <c r="E2374" s="28"/>
      <c r="F2374" s="28"/>
      <c r="G2374" s="28"/>
      <c r="H2374" s="28" t="str">
        <f>IF(TRIM(D2374)="","",IFERROR(INDEX('Student Master'!C:C,MATCH(D2374,'Student Master'!B:B,0)),"Not Found"))</f>
        <v/>
      </c>
      <c r="I2374" s="28" t="str">
        <f>IF(TRIM(D2374)="","",IFERROR(INDEX('Student Master'!D:D,MATCH(D2374,'Student Master'!B:B,0)),"Not Found"))</f>
        <v/>
      </c>
      <c r="J2374" s="28" t="str">
        <f>IF(TRIM(D2374)="","",IFERROR(INDEX('Student Master'!H:H,MATCH(D2374,'Student Master'!B:B,0)),"Not Found"))</f>
        <v/>
      </c>
      <c r="K2374" s="28" t="str">
        <f>IF(TRIM(D2374)="","",IFERROR(INDEX('Student Master'!N:N,MATCH(D2374,'Student Master'!B:B,0)),"Not Found"))</f>
        <v/>
      </c>
      <c r="L2374" s="28" t="str">
        <f>IF(TRIM(D2374)="","",IFERROR(INDEX('Student Master'!L:L,MATCH(D2374,'Student Master'!B:B,0)),"Not Found"))</f>
        <v/>
      </c>
      <c r="M2374" s="28"/>
      <c r="N2374" s="28"/>
    </row>
    <row r="2375" spans="1:14" x14ac:dyDescent="0.35">
      <c r="A2375" s="28">
        <f t="shared" si="37"/>
        <v>2374</v>
      </c>
      <c r="B2375" s="30"/>
      <c r="C2375" s="28"/>
      <c r="D2375" s="28"/>
      <c r="E2375" s="28"/>
      <c r="F2375" s="28"/>
      <c r="G2375" s="28"/>
      <c r="H2375" s="28" t="str">
        <f>IF(TRIM(D2375)="","",IFERROR(INDEX('Student Master'!C:C,MATCH(D2375,'Student Master'!B:B,0)),"Not Found"))</f>
        <v/>
      </c>
      <c r="I2375" s="28" t="str">
        <f>IF(TRIM(D2375)="","",IFERROR(INDEX('Student Master'!D:D,MATCH(D2375,'Student Master'!B:B,0)),"Not Found"))</f>
        <v/>
      </c>
      <c r="J2375" s="28" t="str">
        <f>IF(TRIM(D2375)="","",IFERROR(INDEX('Student Master'!H:H,MATCH(D2375,'Student Master'!B:B,0)),"Not Found"))</f>
        <v/>
      </c>
      <c r="K2375" s="28" t="str">
        <f>IF(TRIM(D2375)="","",IFERROR(INDEX('Student Master'!N:N,MATCH(D2375,'Student Master'!B:B,0)),"Not Found"))</f>
        <v/>
      </c>
      <c r="L2375" s="28" t="str">
        <f>IF(TRIM(D2375)="","",IFERROR(INDEX('Student Master'!L:L,MATCH(D2375,'Student Master'!B:B,0)),"Not Found"))</f>
        <v/>
      </c>
      <c r="M2375" s="28"/>
      <c r="N2375" s="28"/>
    </row>
    <row r="2376" spans="1:14" x14ac:dyDescent="0.35">
      <c r="A2376" s="28">
        <f t="shared" si="37"/>
        <v>2375</v>
      </c>
      <c r="B2376" s="30"/>
      <c r="C2376" s="28"/>
      <c r="D2376" s="28"/>
      <c r="E2376" s="28"/>
      <c r="F2376" s="28"/>
      <c r="G2376" s="28"/>
      <c r="H2376" s="28" t="str">
        <f>IF(TRIM(D2376)="","",IFERROR(INDEX('Student Master'!C:C,MATCH(D2376,'Student Master'!B:B,0)),"Not Found"))</f>
        <v/>
      </c>
      <c r="I2376" s="28" t="str">
        <f>IF(TRIM(D2376)="","",IFERROR(INDEX('Student Master'!D:D,MATCH(D2376,'Student Master'!B:B,0)),"Not Found"))</f>
        <v/>
      </c>
      <c r="J2376" s="28" t="str">
        <f>IF(TRIM(D2376)="","",IFERROR(INDEX('Student Master'!H:H,MATCH(D2376,'Student Master'!B:B,0)),"Not Found"))</f>
        <v/>
      </c>
      <c r="K2376" s="28" t="str">
        <f>IF(TRIM(D2376)="","",IFERROR(INDEX('Student Master'!N:N,MATCH(D2376,'Student Master'!B:B,0)),"Not Found"))</f>
        <v/>
      </c>
      <c r="L2376" s="28" t="str">
        <f>IF(TRIM(D2376)="","",IFERROR(INDEX('Student Master'!L:L,MATCH(D2376,'Student Master'!B:B,0)),"Not Found"))</f>
        <v/>
      </c>
      <c r="M2376" s="28"/>
      <c r="N2376" s="28"/>
    </row>
    <row r="2377" spans="1:14" x14ac:dyDescent="0.35">
      <c r="A2377" s="28">
        <f t="shared" si="37"/>
        <v>2376</v>
      </c>
      <c r="B2377" s="30"/>
      <c r="C2377" s="28"/>
      <c r="D2377" s="28"/>
      <c r="E2377" s="28"/>
      <c r="F2377" s="28"/>
      <c r="G2377" s="28"/>
      <c r="H2377" s="28" t="str">
        <f>IF(TRIM(D2377)="","",IFERROR(INDEX('Student Master'!C:C,MATCH(D2377,'Student Master'!B:B,0)),"Not Found"))</f>
        <v/>
      </c>
      <c r="I2377" s="28" t="str">
        <f>IF(TRIM(D2377)="","",IFERROR(INDEX('Student Master'!D:D,MATCH(D2377,'Student Master'!B:B,0)),"Not Found"))</f>
        <v/>
      </c>
      <c r="J2377" s="28" t="str">
        <f>IF(TRIM(D2377)="","",IFERROR(INDEX('Student Master'!H:H,MATCH(D2377,'Student Master'!B:B,0)),"Not Found"))</f>
        <v/>
      </c>
      <c r="K2377" s="28" t="str">
        <f>IF(TRIM(D2377)="","",IFERROR(INDEX('Student Master'!N:N,MATCH(D2377,'Student Master'!B:B,0)),"Not Found"))</f>
        <v/>
      </c>
      <c r="L2377" s="28" t="str">
        <f>IF(TRIM(D2377)="","",IFERROR(INDEX('Student Master'!L:L,MATCH(D2377,'Student Master'!B:B,0)),"Not Found"))</f>
        <v/>
      </c>
      <c r="M2377" s="28"/>
      <c r="N2377" s="28"/>
    </row>
    <row r="2378" spans="1:14" x14ac:dyDescent="0.35">
      <c r="A2378" s="28">
        <f t="shared" si="37"/>
        <v>2377</v>
      </c>
      <c r="B2378" s="30"/>
      <c r="C2378" s="28"/>
      <c r="D2378" s="28"/>
      <c r="E2378" s="28"/>
      <c r="F2378" s="28"/>
      <c r="G2378" s="28"/>
      <c r="H2378" s="28" t="str">
        <f>IF(TRIM(D2378)="","",IFERROR(INDEX('Student Master'!C:C,MATCH(D2378,'Student Master'!B:B,0)),"Not Found"))</f>
        <v/>
      </c>
      <c r="I2378" s="28" t="str">
        <f>IF(TRIM(D2378)="","",IFERROR(INDEX('Student Master'!D:D,MATCH(D2378,'Student Master'!B:B,0)),"Not Found"))</f>
        <v/>
      </c>
      <c r="J2378" s="28" t="str">
        <f>IF(TRIM(D2378)="","",IFERROR(INDEX('Student Master'!H:H,MATCH(D2378,'Student Master'!B:B,0)),"Not Found"))</f>
        <v/>
      </c>
      <c r="K2378" s="28" t="str">
        <f>IF(TRIM(D2378)="","",IFERROR(INDEX('Student Master'!N:N,MATCH(D2378,'Student Master'!B:B,0)),"Not Found"))</f>
        <v/>
      </c>
      <c r="L2378" s="28" t="str">
        <f>IF(TRIM(D2378)="","",IFERROR(INDEX('Student Master'!L:L,MATCH(D2378,'Student Master'!B:B,0)),"Not Found"))</f>
        <v/>
      </c>
      <c r="M2378" s="28"/>
      <c r="N2378" s="28"/>
    </row>
    <row r="2379" spans="1:14" x14ac:dyDescent="0.35">
      <c r="A2379" s="28">
        <f t="shared" si="37"/>
        <v>2378</v>
      </c>
      <c r="B2379" s="30"/>
      <c r="C2379" s="28"/>
      <c r="D2379" s="28"/>
      <c r="E2379" s="28"/>
      <c r="F2379" s="28"/>
      <c r="G2379" s="28"/>
      <c r="H2379" s="28" t="str">
        <f>IF(TRIM(D2379)="","",IFERROR(INDEX('Student Master'!C:C,MATCH(D2379,'Student Master'!B:B,0)),"Not Found"))</f>
        <v/>
      </c>
      <c r="I2379" s="28" t="str">
        <f>IF(TRIM(D2379)="","",IFERROR(INDEX('Student Master'!D:D,MATCH(D2379,'Student Master'!B:B,0)),"Not Found"))</f>
        <v/>
      </c>
      <c r="J2379" s="28" t="str">
        <f>IF(TRIM(D2379)="","",IFERROR(INDEX('Student Master'!H:H,MATCH(D2379,'Student Master'!B:B,0)),"Not Found"))</f>
        <v/>
      </c>
      <c r="K2379" s="28" t="str">
        <f>IF(TRIM(D2379)="","",IFERROR(INDEX('Student Master'!N:N,MATCH(D2379,'Student Master'!B:B,0)),"Not Found"))</f>
        <v/>
      </c>
      <c r="L2379" s="28" t="str">
        <f>IF(TRIM(D2379)="","",IFERROR(INDEX('Student Master'!L:L,MATCH(D2379,'Student Master'!B:B,0)),"Not Found"))</f>
        <v/>
      </c>
      <c r="M2379" s="28"/>
      <c r="N2379" s="28"/>
    </row>
    <row r="2380" spans="1:14" x14ac:dyDescent="0.35">
      <c r="A2380" s="28">
        <f t="shared" si="37"/>
        <v>2379</v>
      </c>
      <c r="B2380" s="30"/>
      <c r="C2380" s="28"/>
      <c r="D2380" s="28"/>
      <c r="E2380" s="28"/>
      <c r="F2380" s="28"/>
      <c r="G2380" s="28"/>
      <c r="H2380" s="28" t="str">
        <f>IF(TRIM(D2380)="","",IFERROR(INDEX('Student Master'!C:C,MATCH(D2380,'Student Master'!B:B,0)),"Not Found"))</f>
        <v/>
      </c>
      <c r="I2380" s="28" t="str">
        <f>IF(TRIM(D2380)="","",IFERROR(INDEX('Student Master'!D:D,MATCH(D2380,'Student Master'!B:B,0)),"Not Found"))</f>
        <v/>
      </c>
      <c r="J2380" s="28" t="str">
        <f>IF(TRIM(D2380)="","",IFERROR(INDEX('Student Master'!H:H,MATCH(D2380,'Student Master'!B:B,0)),"Not Found"))</f>
        <v/>
      </c>
      <c r="K2380" s="28" t="str">
        <f>IF(TRIM(D2380)="","",IFERROR(INDEX('Student Master'!N:N,MATCH(D2380,'Student Master'!B:B,0)),"Not Found"))</f>
        <v/>
      </c>
      <c r="L2380" s="28" t="str">
        <f>IF(TRIM(D2380)="","",IFERROR(INDEX('Student Master'!L:L,MATCH(D2380,'Student Master'!B:B,0)),"Not Found"))</f>
        <v/>
      </c>
      <c r="M2380" s="28"/>
      <c r="N2380" s="28"/>
    </row>
    <row r="2381" spans="1:14" x14ac:dyDescent="0.35">
      <c r="A2381" s="28">
        <f t="shared" si="37"/>
        <v>2380</v>
      </c>
      <c r="B2381" s="30"/>
      <c r="C2381" s="28"/>
      <c r="D2381" s="28"/>
      <c r="E2381" s="28"/>
      <c r="F2381" s="28"/>
      <c r="G2381" s="28"/>
      <c r="H2381" s="28" t="str">
        <f>IF(TRIM(D2381)="","",IFERROR(INDEX('Student Master'!C:C,MATCH(D2381,'Student Master'!B:B,0)),"Not Found"))</f>
        <v/>
      </c>
      <c r="I2381" s="28" t="str">
        <f>IF(TRIM(D2381)="","",IFERROR(INDEX('Student Master'!D:D,MATCH(D2381,'Student Master'!B:B,0)),"Not Found"))</f>
        <v/>
      </c>
      <c r="J2381" s="28" t="str">
        <f>IF(TRIM(D2381)="","",IFERROR(INDEX('Student Master'!H:H,MATCH(D2381,'Student Master'!B:B,0)),"Not Found"))</f>
        <v/>
      </c>
      <c r="K2381" s="28" t="str">
        <f>IF(TRIM(D2381)="","",IFERROR(INDEX('Student Master'!N:N,MATCH(D2381,'Student Master'!B:B,0)),"Not Found"))</f>
        <v/>
      </c>
      <c r="L2381" s="28" t="str">
        <f>IF(TRIM(D2381)="","",IFERROR(INDEX('Student Master'!L:L,MATCH(D2381,'Student Master'!B:B,0)),"Not Found"))</f>
        <v/>
      </c>
      <c r="M2381" s="28"/>
      <c r="N2381" s="28"/>
    </row>
    <row r="2382" spans="1:14" x14ac:dyDescent="0.35">
      <c r="A2382" s="28">
        <f t="shared" si="37"/>
        <v>2381</v>
      </c>
      <c r="B2382" s="30"/>
      <c r="C2382" s="28"/>
      <c r="D2382" s="28"/>
      <c r="E2382" s="28"/>
      <c r="F2382" s="28"/>
      <c r="G2382" s="28"/>
      <c r="H2382" s="28" t="str">
        <f>IF(TRIM(D2382)="","",IFERROR(INDEX('Student Master'!C:C,MATCH(D2382,'Student Master'!B:B,0)),"Not Found"))</f>
        <v/>
      </c>
      <c r="I2382" s="28" t="str">
        <f>IF(TRIM(D2382)="","",IFERROR(INDEX('Student Master'!D:D,MATCH(D2382,'Student Master'!B:B,0)),"Not Found"))</f>
        <v/>
      </c>
      <c r="J2382" s="28" t="str">
        <f>IF(TRIM(D2382)="","",IFERROR(INDEX('Student Master'!H:H,MATCH(D2382,'Student Master'!B:B,0)),"Not Found"))</f>
        <v/>
      </c>
      <c r="K2382" s="28" t="str">
        <f>IF(TRIM(D2382)="","",IFERROR(INDEX('Student Master'!N:N,MATCH(D2382,'Student Master'!B:B,0)),"Not Found"))</f>
        <v/>
      </c>
      <c r="L2382" s="28" t="str">
        <f>IF(TRIM(D2382)="","",IFERROR(INDEX('Student Master'!L:L,MATCH(D2382,'Student Master'!B:B,0)),"Not Found"))</f>
        <v/>
      </c>
      <c r="M2382" s="28"/>
      <c r="N2382" s="28"/>
    </row>
    <row r="2383" spans="1:14" x14ac:dyDescent="0.35">
      <c r="A2383" s="28">
        <f t="shared" si="37"/>
        <v>2382</v>
      </c>
      <c r="B2383" s="30"/>
      <c r="C2383" s="28"/>
      <c r="D2383" s="28"/>
      <c r="E2383" s="28"/>
      <c r="F2383" s="28"/>
      <c r="G2383" s="28"/>
      <c r="H2383" s="28" t="str">
        <f>IF(TRIM(D2383)="","",IFERROR(INDEX('Student Master'!C:C,MATCH(D2383,'Student Master'!B:B,0)),"Not Found"))</f>
        <v/>
      </c>
      <c r="I2383" s="28" t="str">
        <f>IF(TRIM(D2383)="","",IFERROR(INDEX('Student Master'!D:D,MATCH(D2383,'Student Master'!B:B,0)),"Not Found"))</f>
        <v/>
      </c>
      <c r="J2383" s="28" t="str">
        <f>IF(TRIM(D2383)="","",IFERROR(INDEX('Student Master'!H:H,MATCH(D2383,'Student Master'!B:B,0)),"Not Found"))</f>
        <v/>
      </c>
      <c r="K2383" s="28" t="str">
        <f>IF(TRIM(D2383)="","",IFERROR(INDEX('Student Master'!N:N,MATCH(D2383,'Student Master'!B:B,0)),"Not Found"))</f>
        <v/>
      </c>
      <c r="L2383" s="28" t="str">
        <f>IF(TRIM(D2383)="","",IFERROR(INDEX('Student Master'!L:L,MATCH(D2383,'Student Master'!B:B,0)),"Not Found"))</f>
        <v/>
      </c>
      <c r="M2383" s="28"/>
      <c r="N2383" s="28"/>
    </row>
    <row r="2384" spans="1:14" x14ac:dyDescent="0.35">
      <c r="A2384" s="28">
        <f t="shared" si="37"/>
        <v>2383</v>
      </c>
      <c r="B2384" s="30"/>
      <c r="C2384" s="28"/>
      <c r="D2384" s="28"/>
      <c r="E2384" s="28"/>
      <c r="F2384" s="28"/>
      <c r="G2384" s="28"/>
      <c r="H2384" s="28" t="str">
        <f>IF(TRIM(D2384)="","",IFERROR(INDEX('Student Master'!C:C,MATCH(D2384,'Student Master'!B:B,0)),"Not Found"))</f>
        <v/>
      </c>
      <c r="I2384" s="28" t="str">
        <f>IF(TRIM(D2384)="","",IFERROR(INDEX('Student Master'!D:D,MATCH(D2384,'Student Master'!B:B,0)),"Not Found"))</f>
        <v/>
      </c>
      <c r="J2384" s="28" t="str">
        <f>IF(TRIM(D2384)="","",IFERROR(INDEX('Student Master'!H:H,MATCH(D2384,'Student Master'!B:B,0)),"Not Found"))</f>
        <v/>
      </c>
      <c r="K2384" s="28" t="str">
        <f>IF(TRIM(D2384)="","",IFERROR(INDEX('Student Master'!N:N,MATCH(D2384,'Student Master'!B:B,0)),"Not Found"))</f>
        <v/>
      </c>
      <c r="L2384" s="28" t="str">
        <f>IF(TRIM(D2384)="","",IFERROR(INDEX('Student Master'!L:L,MATCH(D2384,'Student Master'!B:B,0)),"Not Found"))</f>
        <v/>
      </c>
      <c r="M2384" s="28"/>
      <c r="N2384" s="28"/>
    </row>
    <row r="2385" spans="1:14" x14ac:dyDescent="0.35">
      <c r="A2385" s="28">
        <f t="shared" si="37"/>
        <v>2384</v>
      </c>
      <c r="B2385" s="30"/>
      <c r="C2385" s="28"/>
      <c r="D2385" s="28"/>
      <c r="E2385" s="28"/>
      <c r="F2385" s="28"/>
      <c r="G2385" s="28"/>
      <c r="H2385" s="28" t="str">
        <f>IF(TRIM(D2385)="","",IFERROR(INDEX('Student Master'!C:C,MATCH(D2385,'Student Master'!B:B,0)),"Not Found"))</f>
        <v/>
      </c>
      <c r="I2385" s="28" t="str">
        <f>IF(TRIM(D2385)="","",IFERROR(INDEX('Student Master'!D:D,MATCH(D2385,'Student Master'!B:B,0)),"Not Found"))</f>
        <v/>
      </c>
      <c r="J2385" s="28" t="str">
        <f>IF(TRIM(D2385)="","",IFERROR(INDEX('Student Master'!H:H,MATCH(D2385,'Student Master'!B:B,0)),"Not Found"))</f>
        <v/>
      </c>
      <c r="K2385" s="28" t="str">
        <f>IF(TRIM(D2385)="","",IFERROR(INDEX('Student Master'!N:N,MATCH(D2385,'Student Master'!B:B,0)),"Not Found"))</f>
        <v/>
      </c>
      <c r="L2385" s="28" t="str">
        <f>IF(TRIM(D2385)="","",IFERROR(INDEX('Student Master'!L:L,MATCH(D2385,'Student Master'!B:B,0)),"Not Found"))</f>
        <v/>
      </c>
      <c r="M2385" s="28"/>
      <c r="N2385" s="28"/>
    </row>
    <row r="2386" spans="1:14" x14ac:dyDescent="0.35">
      <c r="A2386" s="28">
        <f t="shared" ref="A2386:A2449" si="38">A2385+1</f>
        <v>2385</v>
      </c>
      <c r="B2386" s="30"/>
      <c r="C2386" s="28"/>
      <c r="D2386" s="28"/>
      <c r="E2386" s="28"/>
      <c r="F2386" s="28"/>
      <c r="G2386" s="28"/>
      <c r="H2386" s="28" t="str">
        <f>IF(TRIM(D2386)="","",IFERROR(INDEX('Student Master'!C:C,MATCH(D2386,'Student Master'!B:B,0)),"Not Found"))</f>
        <v/>
      </c>
      <c r="I2386" s="28" t="str">
        <f>IF(TRIM(D2386)="","",IFERROR(INDEX('Student Master'!D:D,MATCH(D2386,'Student Master'!B:B,0)),"Not Found"))</f>
        <v/>
      </c>
      <c r="J2386" s="28" t="str">
        <f>IF(TRIM(D2386)="","",IFERROR(INDEX('Student Master'!H:H,MATCH(D2386,'Student Master'!B:B,0)),"Not Found"))</f>
        <v/>
      </c>
      <c r="K2386" s="28" t="str">
        <f>IF(TRIM(D2386)="","",IFERROR(INDEX('Student Master'!N:N,MATCH(D2386,'Student Master'!B:B,0)),"Not Found"))</f>
        <v/>
      </c>
      <c r="L2386" s="28" t="str">
        <f>IF(TRIM(D2386)="","",IFERROR(INDEX('Student Master'!L:L,MATCH(D2386,'Student Master'!B:B,0)),"Not Found"))</f>
        <v/>
      </c>
      <c r="M2386" s="28"/>
      <c r="N2386" s="28"/>
    </row>
    <row r="2387" spans="1:14" x14ac:dyDescent="0.35">
      <c r="A2387" s="28">
        <f t="shared" si="38"/>
        <v>2386</v>
      </c>
      <c r="B2387" s="30"/>
      <c r="C2387" s="28"/>
      <c r="D2387" s="28"/>
      <c r="E2387" s="28"/>
      <c r="F2387" s="28"/>
      <c r="G2387" s="28"/>
      <c r="H2387" s="28" t="str">
        <f>IF(TRIM(D2387)="","",IFERROR(INDEX('Student Master'!C:C,MATCH(D2387,'Student Master'!B:B,0)),"Not Found"))</f>
        <v/>
      </c>
      <c r="I2387" s="28" t="str">
        <f>IF(TRIM(D2387)="","",IFERROR(INDEX('Student Master'!D:D,MATCH(D2387,'Student Master'!B:B,0)),"Not Found"))</f>
        <v/>
      </c>
      <c r="J2387" s="28" t="str">
        <f>IF(TRIM(D2387)="","",IFERROR(INDEX('Student Master'!H:H,MATCH(D2387,'Student Master'!B:B,0)),"Not Found"))</f>
        <v/>
      </c>
      <c r="K2387" s="28" t="str">
        <f>IF(TRIM(D2387)="","",IFERROR(INDEX('Student Master'!N:N,MATCH(D2387,'Student Master'!B:B,0)),"Not Found"))</f>
        <v/>
      </c>
      <c r="L2387" s="28" t="str">
        <f>IF(TRIM(D2387)="","",IFERROR(INDEX('Student Master'!L:L,MATCH(D2387,'Student Master'!B:B,0)),"Not Found"))</f>
        <v/>
      </c>
      <c r="M2387" s="28"/>
      <c r="N2387" s="28"/>
    </row>
    <row r="2388" spans="1:14" x14ac:dyDescent="0.35">
      <c r="A2388" s="28">
        <f t="shared" si="38"/>
        <v>2387</v>
      </c>
      <c r="B2388" s="30"/>
      <c r="C2388" s="28"/>
      <c r="D2388" s="28"/>
      <c r="E2388" s="28"/>
      <c r="F2388" s="28"/>
      <c r="G2388" s="28"/>
      <c r="H2388" s="28" t="str">
        <f>IF(TRIM(D2388)="","",IFERROR(INDEX('Student Master'!C:C,MATCH(D2388,'Student Master'!B:B,0)),"Not Found"))</f>
        <v/>
      </c>
      <c r="I2388" s="28" t="str">
        <f>IF(TRIM(D2388)="","",IFERROR(INDEX('Student Master'!D:D,MATCH(D2388,'Student Master'!B:B,0)),"Not Found"))</f>
        <v/>
      </c>
      <c r="J2388" s="28" t="str">
        <f>IF(TRIM(D2388)="","",IFERROR(INDEX('Student Master'!H:H,MATCH(D2388,'Student Master'!B:B,0)),"Not Found"))</f>
        <v/>
      </c>
      <c r="K2388" s="28" t="str">
        <f>IF(TRIM(D2388)="","",IFERROR(INDEX('Student Master'!N:N,MATCH(D2388,'Student Master'!B:B,0)),"Not Found"))</f>
        <v/>
      </c>
      <c r="L2388" s="28" t="str">
        <f>IF(TRIM(D2388)="","",IFERROR(INDEX('Student Master'!L:L,MATCH(D2388,'Student Master'!B:B,0)),"Not Found"))</f>
        <v/>
      </c>
      <c r="M2388" s="28"/>
      <c r="N2388" s="28"/>
    </row>
    <row r="2389" spans="1:14" x14ac:dyDescent="0.35">
      <c r="A2389" s="28">
        <f t="shared" si="38"/>
        <v>2388</v>
      </c>
      <c r="B2389" s="30"/>
      <c r="C2389" s="28"/>
      <c r="D2389" s="28"/>
      <c r="E2389" s="28"/>
      <c r="F2389" s="28"/>
      <c r="G2389" s="28"/>
      <c r="H2389" s="28" t="str">
        <f>IF(TRIM(D2389)="","",IFERROR(INDEX('Student Master'!C:C,MATCH(D2389,'Student Master'!B:B,0)),"Not Found"))</f>
        <v/>
      </c>
      <c r="I2389" s="28" t="str">
        <f>IF(TRIM(D2389)="","",IFERROR(INDEX('Student Master'!D:D,MATCH(D2389,'Student Master'!B:B,0)),"Not Found"))</f>
        <v/>
      </c>
      <c r="J2389" s="28" t="str">
        <f>IF(TRIM(D2389)="","",IFERROR(INDEX('Student Master'!H:H,MATCH(D2389,'Student Master'!B:B,0)),"Not Found"))</f>
        <v/>
      </c>
      <c r="K2389" s="28" t="str">
        <f>IF(TRIM(D2389)="","",IFERROR(INDEX('Student Master'!N:N,MATCH(D2389,'Student Master'!B:B,0)),"Not Found"))</f>
        <v/>
      </c>
      <c r="L2389" s="28" t="str">
        <f>IF(TRIM(D2389)="","",IFERROR(INDEX('Student Master'!L:L,MATCH(D2389,'Student Master'!B:B,0)),"Not Found"))</f>
        <v/>
      </c>
      <c r="M2389" s="28"/>
      <c r="N2389" s="28"/>
    </row>
    <row r="2390" spans="1:14" x14ac:dyDescent="0.35">
      <c r="A2390" s="28">
        <f t="shared" si="38"/>
        <v>2389</v>
      </c>
      <c r="B2390" s="30"/>
      <c r="C2390" s="28"/>
      <c r="D2390" s="28"/>
      <c r="E2390" s="28"/>
      <c r="F2390" s="28"/>
      <c r="G2390" s="28"/>
      <c r="H2390" s="28" t="str">
        <f>IF(TRIM(D2390)="","",IFERROR(INDEX('Student Master'!C:C,MATCH(D2390,'Student Master'!B:B,0)),"Not Found"))</f>
        <v/>
      </c>
      <c r="I2390" s="28" t="str">
        <f>IF(TRIM(D2390)="","",IFERROR(INDEX('Student Master'!D:D,MATCH(D2390,'Student Master'!B:B,0)),"Not Found"))</f>
        <v/>
      </c>
      <c r="J2390" s="28" t="str">
        <f>IF(TRIM(D2390)="","",IFERROR(INDEX('Student Master'!H:H,MATCH(D2390,'Student Master'!B:B,0)),"Not Found"))</f>
        <v/>
      </c>
      <c r="K2390" s="28" t="str">
        <f>IF(TRIM(D2390)="","",IFERROR(INDEX('Student Master'!N:N,MATCH(D2390,'Student Master'!B:B,0)),"Not Found"))</f>
        <v/>
      </c>
      <c r="L2390" s="28" t="str">
        <f>IF(TRIM(D2390)="","",IFERROR(INDEX('Student Master'!L:L,MATCH(D2390,'Student Master'!B:B,0)),"Not Found"))</f>
        <v/>
      </c>
      <c r="M2390" s="28"/>
      <c r="N2390" s="28"/>
    </row>
    <row r="2391" spans="1:14" x14ac:dyDescent="0.35">
      <c r="A2391" s="28">
        <f t="shared" si="38"/>
        <v>2390</v>
      </c>
      <c r="B2391" s="30"/>
      <c r="C2391" s="28"/>
      <c r="D2391" s="28"/>
      <c r="E2391" s="28"/>
      <c r="F2391" s="28"/>
      <c r="G2391" s="28"/>
      <c r="H2391" s="28" t="str">
        <f>IF(TRIM(D2391)="","",IFERROR(INDEX('Student Master'!C:C,MATCH(D2391,'Student Master'!B:B,0)),"Not Found"))</f>
        <v/>
      </c>
      <c r="I2391" s="28" t="str">
        <f>IF(TRIM(D2391)="","",IFERROR(INDEX('Student Master'!D:D,MATCH(D2391,'Student Master'!B:B,0)),"Not Found"))</f>
        <v/>
      </c>
      <c r="J2391" s="28" t="str">
        <f>IF(TRIM(D2391)="","",IFERROR(INDEX('Student Master'!H:H,MATCH(D2391,'Student Master'!B:B,0)),"Not Found"))</f>
        <v/>
      </c>
      <c r="K2391" s="28" t="str">
        <f>IF(TRIM(D2391)="","",IFERROR(INDEX('Student Master'!N:N,MATCH(D2391,'Student Master'!B:B,0)),"Not Found"))</f>
        <v/>
      </c>
      <c r="L2391" s="28" t="str">
        <f>IF(TRIM(D2391)="","",IFERROR(INDEX('Student Master'!L:L,MATCH(D2391,'Student Master'!B:B,0)),"Not Found"))</f>
        <v/>
      </c>
      <c r="M2391" s="28"/>
      <c r="N2391" s="28"/>
    </row>
    <row r="2392" spans="1:14" x14ac:dyDescent="0.35">
      <c r="A2392" s="28">
        <f t="shared" si="38"/>
        <v>2391</v>
      </c>
      <c r="B2392" s="30"/>
      <c r="C2392" s="28"/>
      <c r="D2392" s="28"/>
      <c r="E2392" s="28"/>
      <c r="F2392" s="28"/>
      <c r="G2392" s="28"/>
      <c r="H2392" s="28" t="str">
        <f>IF(TRIM(D2392)="","",IFERROR(INDEX('Student Master'!C:C,MATCH(D2392,'Student Master'!B:B,0)),"Not Found"))</f>
        <v/>
      </c>
      <c r="I2392" s="28" t="str">
        <f>IF(TRIM(D2392)="","",IFERROR(INDEX('Student Master'!D:D,MATCH(D2392,'Student Master'!B:B,0)),"Not Found"))</f>
        <v/>
      </c>
      <c r="J2392" s="28" t="str">
        <f>IF(TRIM(D2392)="","",IFERROR(INDEX('Student Master'!H:H,MATCH(D2392,'Student Master'!B:B,0)),"Not Found"))</f>
        <v/>
      </c>
      <c r="K2392" s="28" t="str">
        <f>IF(TRIM(D2392)="","",IFERROR(INDEX('Student Master'!N:N,MATCH(D2392,'Student Master'!B:B,0)),"Not Found"))</f>
        <v/>
      </c>
      <c r="L2392" s="28" t="str">
        <f>IF(TRIM(D2392)="","",IFERROR(INDEX('Student Master'!L:L,MATCH(D2392,'Student Master'!B:B,0)),"Not Found"))</f>
        <v/>
      </c>
      <c r="M2392" s="28"/>
      <c r="N2392" s="28"/>
    </row>
    <row r="2393" spans="1:14" x14ac:dyDescent="0.35">
      <c r="A2393" s="28">
        <f t="shared" si="38"/>
        <v>2392</v>
      </c>
      <c r="B2393" s="30"/>
      <c r="C2393" s="28"/>
      <c r="D2393" s="28"/>
      <c r="E2393" s="28"/>
      <c r="F2393" s="28"/>
      <c r="G2393" s="28"/>
      <c r="H2393" s="28" t="str">
        <f>IF(TRIM(D2393)="","",IFERROR(INDEX('Student Master'!C:C,MATCH(D2393,'Student Master'!B:B,0)),"Not Found"))</f>
        <v/>
      </c>
      <c r="I2393" s="28" t="str">
        <f>IF(TRIM(D2393)="","",IFERROR(INDEX('Student Master'!D:D,MATCH(D2393,'Student Master'!B:B,0)),"Not Found"))</f>
        <v/>
      </c>
      <c r="J2393" s="28" t="str">
        <f>IF(TRIM(D2393)="","",IFERROR(INDEX('Student Master'!H:H,MATCH(D2393,'Student Master'!B:B,0)),"Not Found"))</f>
        <v/>
      </c>
      <c r="K2393" s="28" t="str">
        <f>IF(TRIM(D2393)="","",IFERROR(INDEX('Student Master'!N:N,MATCH(D2393,'Student Master'!B:B,0)),"Not Found"))</f>
        <v/>
      </c>
      <c r="L2393" s="28" t="str">
        <f>IF(TRIM(D2393)="","",IFERROR(INDEX('Student Master'!L:L,MATCH(D2393,'Student Master'!B:B,0)),"Not Found"))</f>
        <v/>
      </c>
      <c r="M2393" s="28"/>
      <c r="N2393" s="28"/>
    </row>
    <row r="2394" spans="1:14" x14ac:dyDescent="0.35">
      <c r="A2394" s="28">
        <f t="shared" si="38"/>
        <v>2393</v>
      </c>
      <c r="B2394" s="30"/>
      <c r="C2394" s="28"/>
      <c r="D2394" s="28"/>
      <c r="E2394" s="28"/>
      <c r="F2394" s="28"/>
      <c r="G2394" s="28"/>
      <c r="H2394" s="28" t="str">
        <f>IF(TRIM(D2394)="","",IFERROR(INDEX('Student Master'!C:C,MATCH(D2394,'Student Master'!B:B,0)),"Not Found"))</f>
        <v/>
      </c>
      <c r="I2394" s="28" t="str">
        <f>IF(TRIM(D2394)="","",IFERROR(INDEX('Student Master'!D:D,MATCH(D2394,'Student Master'!B:B,0)),"Not Found"))</f>
        <v/>
      </c>
      <c r="J2394" s="28" t="str">
        <f>IF(TRIM(D2394)="","",IFERROR(INDEX('Student Master'!H:H,MATCH(D2394,'Student Master'!B:B,0)),"Not Found"))</f>
        <v/>
      </c>
      <c r="K2394" s="28" t="str">
        <f>IF(TRIM(D2394)="","",IFERROR(INDEX('Student Master'!N:N,MATCH(D2394,'Student Master'!B:B,0)),"Not Found"))</f>
        <v/>
      </c>
      <c r="L2394" s="28" t="str">
        <f>IF(TRIM(D2394)="","",IFERROR(INDEX('Student Master'!L:L,MATCH(D2394,'Student Master'!B:B,0)),"Not Found"))</f>
        <v/>
      </c>
      <c r="M2394" s="28"/>
      <c r="N2394" s="28"/>
    </row>
    <row r="2395" spans="1:14" x14ac:dyDescent="0.35">
      <c r="A2395" s="28">
        <f t="shared" si="38"/>
        <v>2394</v>
      </c>
      <c r="B2395" s="30"/>
      <c r="C2395" s="28"/>
      <c r="D2395" s="28"/>
      <c r="E2395" s="28"/>
      <c r="F2395" s="28"/>
      <c r="G2395" s="28"/>
      <c r="H2395" s="28" t="str">
        <f>IF(TRIM(D2395)="","",IFERROR(INDEX('Student Master'!C:C,MATCH(D2395,'Student Master'!B:B,0)),"Not Found"))</f>
        <v/>
      </c>
      <c r="I2395" s="28" t="str">
        <f>IF(TRIM(D2395)="","",IFERROR(INDEX('Student Master'!D:D,MATCH(D2395,'Student Master'!B:B,0)),"Not Found"))</f>
        <v/>
      </c>
      <c r="J2395" s="28" t="str">
        <f>IF(TRIM(D2395)="","",IFERROR(INDEX('Student Master'!H:H,MATCH(D2395,'Student Master'!B:B,0)),"Not Found"))</f>
        <v/>
      </c>
      <c r="K2395" s="28" t="str">
        <f>IF(TRIM(D2395)="","",IFERROR(INDEX('Student Master'!N:N,MATCH(D2395,'Student Master'!B:B,0)),"Not Found"))</f>
        <v/>
      </c>
      <c r="L2395" s="28" t="str">
        <f>IF(TRIM(D2395)="","",IFERROR(INDEX('Student Master'!L:L,MATCH(D2395,'Student Master'!B:B,0)),"Not Found"))</f>
        <v/>
      </c>
      <c r="M2395" s="28"/>
      <c r="N2395" s="28"/>
    </row>
    <row r="2396" spans="1:14" x14ac:dyDescent="0.35">
      <c r="A2396" s="28">
        <f t="shared" si="38"/>
        <v>2395</v>
      </c>
      <c r="B2396" s="30"/>
      <c r="C2396" s="28"/>
      <c r="D2396" s="28"/>
      <c r="E2396" s="28"/>
      <c r="F2396" s="28"/>
      <c r="G2396" s="28"/>
      <c r="H2396" s="28" t="str">
        <f>IF(TRIM(D2396)="","",IFERROR(INDEX('Student Master'!C:C,MATCH(D2396,'Student Master'!B:B,0)),"Not Found"))</f>
        <v/>
      </c>
      <c r="I2396" s="28" t="str">
        <f>IF(TRIM(D2396)="","",IFERROR(INDEX('Student Master'!D:D,MATCH(D2396,'Student Master'!B:B,0)),"Not Found"))</f>
        <v/>
      </c>
      <c r="J2396" s="28" t="str">
        <f>IF(TRIM(D2396)="","",IFERROR(INDEX('Student Master'!H:H,MATCH(D2396,'Student Master'!B:B,0)),"Not Found"))</f>
        <v/>
      </c>
      <c r="K2396" s="28" t="str">
        <f>IF(TRIM(D2396)="","",IFERROR(INDEX('Student Master'!N:N,MATCH(D2396,'Student Master'!B:B,0)),"Not Found"))</f>
        <v/>
      </c>
      <c r="L2396" s="28" t="str">
        <f>IF(TRIM(D2396)="","",IFERROR(INDEX('Student Master'!L:L,MATCH(D2396,'Student Master'!B:B,0)),"Not Found"))</f>
        <v/>
      </c>
      <c r="M2396" s="28"/>
      <c r="N2396" s="28"/>
    </row>
    <row r="2397" spans="1:14" x14ac:dyDescent="0.35">
      <c r="A2397" s="28">
        <f t="shared" si="38"/>
        <v>2396</v>
      </c>
      <c r="B2397" s="30"/>
      <c r="C2397" s="28"/>
      <c r="D2397" s="28"/>
      <c r="E2397" s="28"/>
      <c r="F2397" s="28"/>
      <c r="G2397" s="28"/>
      <c r="H2397" s="28" t="str">
        <f>IF(TRIM(D2397)="","",IFERROR(INDEX('Student Master'!C:C,MATCH(D2397,'Student Master'!B:B,0)),"Not Found"))</f>
        <v/>
      </c>
      <c r="I2397" s="28" t="str">
        <f>IF(TRIM(D2397)="","",IFERROR(INDEX('Student Master'!D:D,MATCH(D2397,'Student Master'!B:B,0)),"Not Found"))</f>
        <v/>
      </c>
      <c r="J2397" s="28" t="str">
        <f>IF(TRIM(D2397)="","",IFERROR(INDEX('Student Master'!H:H,MATCH(D2397,'Student Master'!B:B,0)),"Not Found"))</f>
        <v/>
      </c>
      <c r="K2397" s="28" t="str">
        <f>IF(TRIM(D2397)="","",IFERROR(INDEX('Student Master'!N:N,MATCH(D2397,'Student Master'!B:B,0)),"Not Found"))</f>
        <v/>
      </c>
      <c r="L2397" s="28" t="str">
        <f>IF(TRIM(D2397)="","",IFERROR(INDEX('Student Master'!L:L,MATCH(D2397,'Student Master'!B:B,0)),"Not Found"))</f>
        <v/>
      </c>
      <c r="M2397" s="28"/>
      <c r="N2397" s="28"/>
    </row>
    <row r="2398" spans="1:14" x14ac:dyDescent="0.35">
      <c r="A2398" s="28">
        <f t="shared" si="38"/>
        <v>2397</v>
      </c>
      <c r="B2398" s="30"/>
      <c r="C2398" s="28"/>
      <c r="D2398" s="28"/>
      <c r="E2398" s="28"/>
      <c r="F2398" s="28"/>
      <c r="G2398" s="28"/>
      <c r="H2398" s="28" t="str">
        <f>IF(TRIM(D2398)="","",IFERROR(INDEX('Student Master'!C:C,MATCH(D2398,'Student Master'!B:B,0)),"Not Found"))</f>
        <v/>
      </c>
      <c r="I2398" s="28" t="str">
        <f>IF(TRIM(D2398)="","",IFERROR(INDEX('Student Master'!D:D,MATCH(D2398,'Student Master'!B:B,0)),"Not Found"))</f>
        <v/>
      </c>
      <c r="J2398" s="28" t="str">
        <f>IF(TRIM(D2398)="","",IFERROR(INDEX('Student Master'!H:H,MATCH(D2398,'Student Master'!B:B,0)),"Not Found"))</f>
        <v/>
      </c>
      <c r="K2398" s="28" t="str">
        <f>IF(TRIM(D2398)="","",IFERROR(INDEX('Student Master'!N:N,MATCH(D2398,'Student Master'!B:B,0)),"Not Found"))</f>
        <v/>
      </c>
      <c r="L2398" s="28" t="str">
        <f>IF(TRIM(D2398)="","",IFERROR(INDEX('Student Master'!L:L,MATCH(D2398,'Student Master'!B:B,0)),"Not Found"))</f>
        <v/>
      </c>
      <c r="M2398" s="28"/>
      <c r="N2398" s="28"/>
    </row>
    <row r="2399" spans="1:14" x14ac:dyDescent="0.35">
      <c r="A2399" s="28">
        <f t="shared" si="38"/>
        <v>2398</v>
      </c>
      <c r="B2399" s="30"/>
      <c r="C2399" s="28"/>
      <c r="D2399" s="28"/>
      <c r="E2399" s="28"/>
      <c r="F2399" s="28"/>
      <c r="G2399" s="28"/>
      <c r="H2399" s="28" t="str">
        <f>IF(TRIM(D2399)="","",IFERROR(INDEX('Student Master'!C:C,MATCH(D2399,'Student Master'!B:B,0)),"Not Found"))</f>
        <v/>
      </c>
      <c r="I2399" s="28" t="str">
        <f>IF(TRIM(D2399)="","",IFERROR(INDEX('Student Master'!D:D,MATCH(D2399,'Student Master'!B:B,0)),"Not Found"))</f>
        <v/>
      </c>
      <c r="J2399" s="28" t="str">
        <f>IF(TRIM(D2399)="","",IFERROR(INDEX('Student Master'!H:H,MATCH(D2399,'Student Master'!B:B,0)),"Not Found"))</f>
        <v/>
      </c>
      <c r="K2399" s="28" t="str">
        <f>IF(TRIM(D2399)="","",IFERROR(INDEX('Student Master'!N:N,MATCH(D2399,'Student Master'!B:B,0)),"Not Found"))</f>
        <v/>
      </c>
      <c r="L2399" s="28" t="str">
        <f>IF(TRIM(D2399)="","",IFERROR(INDEX('Student Master'!L:L,MATCH(D2399,'Student Master'!B:B,0)),"Not Found"))</f>
        <v/>
      </c>
      <c r="M2399" s="28"/>
      <c r="N2399" s="28"/>
    </row>
    <row r="2400" spans="1:14" x14ac:dyDescent="0.35">
      <c r="A2400" s="28">
        <f t="shared" si="38"/>
        <v>2399</v>
      </c>
      <c r="B2400" s="30"/>
      <c r="C2400" s="28"/>
      <c r="D2400" s="28"/>
      <c r="E2400" s="28"/>
      <c r="F2400" s="28"/>
      <c r="G2400" s="28"/>
      <c r="H2400" s="28" t="str">
        <f>IF(TRIM(D2400)="","",IFERROR(INDEX('Student Master'!C:C,MATCH(D2400,'Student Master'!B:B,0)),"Not Found"))</f>
        <v/>
      </c>
      <c r="I2400" s="28" t="str">
        <f>IF(TRIM(D2400)="","",IFERROR(INDEX('Student Master'!D:D,MATCH(D2400,'Student Master'!B:B,0)),"Not Found"))</f>
        <v/>
      </c>
      <c r="J2400" s="28" t="str">
        <f>IF(TRIM(D2400)="","",IFERROR(INDEX('Student Master'!H:H,MATCH(D2400,'Student Master'!B:B,0)),"Not Found"))</f>
        <v/>
      </c>
      <c r="K2400" s="28" t="str">
        <f>IF(TRIM(D2400)="","",IFERROR(INDEX('Student Master'!N:N,MATCH(D2400,'Student Master'!B:B,0)),"Not Found"))</f>
        <v/>
      </c>
      <c r="L2400" s="28" t="str">
        <f>IF(TRIM(D2400)="","",IFERROR(INDEX('Student Master'!L:L,MATCH(D2400,'Student Master'!B:B,0)),"Not Found"))</f>
        <v/>
      </c>
      <c r="M2400" s="28"/>
      <c r="N2400" s="28"/>
    </row>
    <row r="2401" spans="1:14" x14ac:dyDescent="0.35">
      <c r="A2401" s="28">
        <f t="shared" si="38"/>
        <v>2400</v>
      </c>
      <c r="B2401" s="30"/>
      <c r="C2401" s="28"/>
      <c r="D2401" s="28"/>
      <c r="E2401" s="28"/>
      <c r="F2401" s="28"/>
      <c r="G2401" s="28"/>
      <c r="H2401" s="28" t="str">
        <f>IF(TRIM(D2401)="","",IFERROR(INDEX('Student Master'!C:C,MATCH(D2401,'Student Master'!B:B,0)),"Not Found"))</f>
        <v/>
      </c>
      <c r="I2401" s="28" t="str">
        <f>IF(TRIM(D2401)="","",IFERROR(INDEX('Student Master'!D:D,MATCH(D2401,'Student Master'!B:B,0)),"Not Found"))</f>
        <v/>
      </c>
      <c r="J2401" s="28" t="str">
        <f>IF(TRIM(D2401)="","",IFERROR(INDEX('Student Master'!H:H,MATCH(D2401,'Student Master'!B:B,0)),"Not Found"))</f>
        <v/>
      </c>
      <c r="K2401" s="28" t="str">
        <f>IF(TRIM(D2401)="","",IFERROR(INDEX('Student Master'!N:N,MATCH(D2401,'Student Master'!B:B,0)),"Not Found"))</f>
        <v/>
      </c>
      <c r="L2401" s="28" t="str">
        <f>IF(TRIM(D2401)="","",IFERROR(INDEX('Student Master'!L:L,MATCH(D2401,'Student Master'!B:B,0)),"Not Found"))</f>
        <v/>
      </c>
      <c r="M2401" s="28"/>
      <c r="N2401" s="28"/>
    </row>
    <row r="2402" spans="1:14" x14ac:dyDescent="0.35">
      <c r="A2402" s="28">
        <f t="shared" si="38"/>
        <v>2401</v>
      </c>
      <c r="B2402" s="30"/>
      <c r="C2402" s="28"/>
      <c r="D2402" s="28"/>
      <c r="E2402" s="28"/>
      <c r="F2402" s="28"/>
      <c r="G2402" s="28"/>
      <c r="H2402" s="28" t="str">
        <f>IF(TRIM(D2402)="","",IFERROR(INDEX('Student Master'!C:C,MATCH(D2402,'Student Master'!B:B,0)),"Not Found"))</f>
        <v/>
      </c>
      <c r="I2402" s="28" t="str">
        <f>IF(TRIM(D2402)="","",IFERROR(INDEX('Student Master'!D:D,MATCH(D2402,'Student Master'!B:B,0)),"Not Found"))</f>
        <v/>
      </c>
      <c r="J2402" s="28" t="str">
        <f>IF(TRIM(D2402)="","",IFERROR(INDEX('Student Master'!H:H,MATCH(D2402,'Student Master'!B:B,0)),"Not Found"))</f>
        <v/>
      </c>
      <c r="K2402" s="28" t="str">
        <f>IF(TRIM(D2402)="","",IFERROR(INDEX('Student Master'!N:N,MATCH(D2402,'Student Master'!B:B,0)),"Not Found"))</f>
        <v/>
      </c>
      <c r="L2402" s="28" t="str">
        <f>IF(TRIM(D2402)="","",IFERROR(INDEX('Student Master'!L:L,MATCH(D2402,'Student Master'!B:B,0)),"Not Found"))</f>
        <v/>
      </c>
      <c r="M2402" s="28"/>
      <c r="N2402" s="28"/>
    </row>
    <row r="2403" spans="1:14" x14ac:dyDescent="0.35">
      <c r="A2403" s="28">
        <f t="shared" si="38"/>
        <v>2402</v>
      </c>
      <c r="B2403" s="30"/>
      <c r="C2403" s="28"/>
      <c r="D2403" s="28"/>
      <c r="E2403" s="28"/>
      <c r="F2403" s="28"/>
      <c r="G2403" s="28"/>
      <c r="H2403" s="28" t="str">
        <f>IF(TRIM(D2403)="","",IFERROR(INDEX('Student Master'!C:C,MATCH(D2403,'Student Master'!B:B,0)),"Not Found"))</f>
        <v/>
      </c>
      <c r="I2403" s="28" t="str">
        <f>IF(TRIM(D2403)="","",IFERROR(INDEX('Student Master'!D:D,MATCH(D2403,'Student Master'!B:B,0)),"Not Found"))</f>
        <v/>
      </c>
      <c r="J2403" s="28" t="str">
        <f>IF(TRIM(D2403)="","",IFERROR(INDEX('Student Master'!H:H,MATCH(D2403,'Student Master'!B:B,0)),"Not Found"))</f>
        <v/>
      </c>
      <c r="K2403" s="28" t="str">
        <f>IF(TRIM(D2403)="","",IFERROR(INDEX('Student Master'!N:N,MATCH(D2403,'Student Master'!B:B,0)),"Not Found"))</f>
        <v/>
      </c>
      <c r="L2403" s="28" t="str">
        <f>IF(TRIM(D2403)="","",IFERROR(INDEX('Student Master'!L:L,MATCH(D2403,'Student Master'!B:B,0)),"Not Found"))</f>
        <v/>
      </c>
      <c r="M2403" s="28"/>
      <c r="N2403" s="28"/>
    </row>
    <row r="2404" spans="1:14" x14ac:dyDescent="0.35">
      <c r="A2404" s="28">
        <f t="shared" si="38"/>
        <v>2403</v>
      </c>
      <c r="B2404" s="30"/>
      <c r="C2404" s="28"/>
      <c r="D2404" s="28"/>
      <c r="E2404" s="28"/>
      <c r="F2404" s="28"/>
      <c r="G2404" s="28"/>
      <c r="H2404" s="28" t="str">
        <f>IF(TRIM(D2404)="","",IFERROR(INDEX('Student Master'!C:C,MATCH(D2404,'Student Master'!B:B,0)),"Not Found"))</f>
        <v/>
      </c>
      <c r="I2404" s="28" t="str">
        <f>IF(TRIM(D2404)="","",IFERROR(INDEX('Student Master'!D:D,MATCH(D2404,'Student Master'!B:B,0)),"Not Found"))</f>
        <v/>
      </c>
      <c r="J2404" s="28" t="str">
        <f>IF(TRIM(D2404)="","",IFERROR(INDEX('Student Master'!H:H,MATCH(D2404,'Student Master'!B:B,0)),"Not Found"))</f>
        <v/>
      </c>
      <c r="K2404" s="28" t="str">
        <f>IF(TRIM(D2404)="","",IFERROR(INDEX('Student Master'!N:N,MATCH(D2404,'Student Master'!B:B,0)),"Not Found"))</f>
        <v/>
      </c>
      <c r="L2404" s="28" t="str">
        <f>IF(TRIM(D2404)="","",IFERROR(INDEX('Student Master'!L:L,MATCH(D2404,'Student Master'!B:B,0)),"Not Found"))</f>
        <v/>
      </c>
      <c r="M2404" s="28"/>
      <c r="N2404" s="28"/>
    </row>
    <row r="2405" spans="1:14" x14ac:dyDescent="0.35">
      <c r="A2405" s="28">
        <f t="shared" si="38"/>
        <v>2404</v>
      </c>
      <c r="B2405" s="30"/>
      <c r="C2405" s="28"/>
      <c r="D2405" s="28"/>
      <c r="E2405" s="28"/>
      <c r="F2405" s="28"/>
      <c r="G2405" s="28"/>
      <c r="H2405" s="28" t="str">
        <f>IF(TRIM(D2405)="","",IFERROR(INDEX('Student Master'!C:C,MATCH(D2405,'Student Master'!B:B,0)),"Not Found"))</f>
        <v/>
      </c>
      <c r="I2405" s="28" t="str">
        <f>IF(TRIM(D2405)="","",IFERROR(INDEX('Student Master'!D:D,MATCH(D2405,'Student Master'!B:B,0)),"Not Found"))</f>
        <v/>
      </c>
      <c r="J2405" s="28" t="str">
        <f>IF(TRIM(D2405)="","",IFERROR(INDEX('Student Master'!H:H,MATCH(D2405,'Student Master'!B:B,0)),"Not Found"))</f>
        <v/>
      </c>
      <c r="K2405" s="28" t="str">
        <f>IF(TRIM(D2405)="","",IFERROR(INDEX('Student Master'!N:N,MATCH(D2405,'Student Master'!B:B,0)),"Not Found"))</f>
        <v/>
      </c>
      <c r="L2405" s="28" t="str">
        <f>IF(TRIM(D2405)="","",IFERROR(INDEX('Student Master'!L:L,MATCH(D2405,'Student Master'!B:B,0)),"Not Found"))</f>
        <v/>
      </c>
      <c r="M2405" s="28"/>
      <c r="N2405" s="28"/>
    </row>
    <row r="2406" spans="1:14" x14ac:dyDescent="0.35">
      <c r="A2406" s="28">
        <f t="shared" si="38"/>
        <v>2405</v>
      </c>
      <c r="B2406" s="30"/>
      <c r="C2406" s="28"/>
      <c r="D2406" s="28"/>
      <c r="E2406" s="28"/>
      <c r="F2406" s="28"/>
      <c r="G2406" s="28"/>
      <c r="H2406" s="28" t="str">
        <f>IF(TRIM(D2406)="","",IFERROR(INDEX('Student Master'!C:C,MATCH(D2406,'Student Master'!B:B,0)),"Not Found"))</f>
        <v/>
      </c>
      <c r="I2406" s="28" t="str">
        <f>IF(TRIM(D2406)="","",IFERROR(INDEX('Student Master'!D:D,MATCH(D2406,'Student Master'!B:B,0)),"Not Found"))</f>
        <v/>
      </c>
      <c r="J2406" s="28" t="str">
        <f>IF(TRIM(D2406)="","",IFERROR(INDEX('Student Master'!H:H,MATCH(D2406,'Student Master'!B:B,0)),"Not Found"))</f>
        <v/>
      </c>
      <c r="K2406" s="28" t="str">
        <f>IF(TRIM(D2406)="","",IFERROR(INDEX('Student Master'!N:N,MATCH(D2406,'Student Master'!B:B,0)),"Not Found"))</f>
        <v/>
      </c>
      <c r="L2406" s="28" t="str">
        <f>IF(TRIM(D2406)="","",IFERROR(INDEX('Student Master'!L:L,MATCH(D2406,'Student Master'!B:B,0)),"Not Found"))</f>
        <v/>
      </c>
      <c r="M2406" s="28"/>
      <c r="N2406" s="28"/>
    </row>
    <row r="2407" spans="1:14" x14ac:dyDescent="0.35">
      <c r="A2407" s="28">
        <f t="shared" si="38"/>
        <v>2406</v>
      </c>
      <c r="B2407" s="30"/>
      <c r="C2407" s="28"/>
      <c r="D2407" s="28"/>
      <c r="E2407" s="28"/>
      <c r="F2407" s="28"/>
      <c r="G2407" s="28"/>
      <c r="H2407" s="28" t="str">
        <f>IF(TRIM(D2407)="","",IFERROR(INDEX('Student Master'!C:C,MATCH(D2407,'Student Master'!B:B,0)),"Not Found"))</f>
        <v/>
      </c>
      <c r="I2407" s="28" t="str">
        <f>IF(TRIM(D2407)="","",IFERROR(INDEX('Student Master'!D:D,MATCH(D2407,'Student Master'!B:B,0)),"Not Found"))</f>
        <v/>
      </c>
      <c r="J2407" s="28" t="str">
        <f>IF(TRIM(D2407)="","",IFERROR(INDEX('Student Master'!H:H,MATCH(D2407,'Student Master'!B:B,0)),"Not Found"))</f>
        <v/>
      </c>
      <c r="K2407" s="28" t="str">
        <f>IF(TRIM(D2407)="","",IFERROR(INDEX('Student Master'!N:N,MATCH(D2407,'Student Master'!B:B,0)),"Not Found"))</f>
        <v/>
      </c>
      <c r="L2407" s="28" t="str">
        <f>IF(TRIM(D2407)="","",IFERROR(INDEX('Student Master'!L:L,MATCH(D2407,'Student Master'!B:B,0)),"Not Found"))</f>
        <v/>
      </c>
      <c r="M2407" s="28"/>
      <c r="N2407" s="28"/>
    </row>
    <row r="2408" spans="1:14" x14ac:dyDescent="0.35">
      <c r="A2408" s="28">
        <f t="shared" si="38"/>
        <v>2407</v>
      </c>
      <c r="B2408" s="30"/>
      <c r="C2408" s="28"/>
      <c r="D2408" s="28"/>
      <c r="E2408" s="28"/>
      <c r="F2408" s="28"/>
      <c r="G2408" s="28"/>
      <c r="H2408" s="28" t="str">
        <f>IF(TRIM(D2408)="","",IFERROR(INDEX('Student Master'!C:C,MATCH(D2408,'Student Master'!B:B,0)),"Not Found"))</f>
        <v/>
      </c>
      <c r="I2408" s="28" t="str">
        <f>IF(TRIM(D2408)="","",IFERROR(INDEX('Student Master'!D:D,MATCH(D2408,'Student Master'!B:B,0)),"Not Found"))</f>
        <v/>
      </c>
      <c r="J2408" s="28" t="str">
        <f>IF(TRIM(D2408)="","",IFERROR(INDEX('Student Master'!H:H,MATCH(D2408,'Student Master'!B:B,0)),"Not Found"))</f>
        <v/>
      </c>
      <c r="K2408" s="28" t="str">
        <f>IF(TRIM(D2408)="","",IFERROR(INDEX('Student Master'!N:N,MATCH(D2408,'Student Master'!B:B,0)),"Not Found"))</f>
        <v/>
      </c>
      <c r="L2408" s="28" t="str">
        <f>IF(TRIM(D2408)="","",IFERROR(INDEX('Student Master'!L:L,MATCH(D2408,'Student Master'!B:B,0)),"Not Found"))</f>
        <v/>
      </c>
      <c r="M2408" s="28"/>
      <c r="N2408" s="28"/>
    </row>
    <row r="2409" spans="1:14" x14ac:dyDescent="0.35">
      <c r="A2409" s="28">
        <f t="shared" si="38"/>
        <v>2408</v>
      </c>
      <c r="B2409" s="30"/>
      <c r="C2409" s="28"/>
      <c r="D2409" s="28"/>
      <c r="E2409" s="28"/>
      <c r="F2409" s="28"/>
      <c r="G2409" s="28"/>
      <c r="H2409" s="28" t="str">
        <f>IF(TRIM(D2409)="","",IFERROR(INDEX('Student Master'!C:C,MATCH(D2409,'Student Master'!B:B,0)),"Not Found"))</f>
        <v/>
      </c>
      <c r="I2409" s="28" t="str">
        <f>IF(TRIM(D2409)="","",IFERROR(INDEX('Student Master'!D:D,MATCH(D2409,'Student Master'!B:B,0)),"Not Found"))</f>
        <v/>
      </c>
      <c r="J2409" s="28" t="str">
        <f>IF(TRIM(D2409)="","",IFERROR(INDEX('Student Master'!H:H,MATCH(D2409,'Student Master'!B:B,0)),"Not Found"))</f>
        <v/>
      </c>
      <c r="K2409" s="28" t="str">
        <f>IF(TRIM(D2409)="","",IFERROR(INDEX('Student Master'!N:N,MATCH(D2409,'Student Master'!B:B,0)),"Not Found"))</f>
        <v/>
      </c>
      <c r="L2409" s="28" t="str">
        <f>IF(TRIM(D2409)="","",IFERROR(INDEX('Student Master'!L:L,MATCH(D2409,'Student Master'!B:B,0)),"Not Found"))</f>
        <v/>
      </c>
      <c r="M2409" s="28"/>
      <c r="N2409" s="28"/>
    </row>
    <row r="2410" spans="1:14" x14ac:dyDescent="0.35">
      <c r="A2410" s="28">
        <f t="shared" si="38"/>
        <v>2409</v>
      </c>
      <c r="B2410" s="30"/>
      <c r="C2410" s="28"/>
      <c r="D2410" s="28"/>
      <c r="E2410" s="28"/>
      <c r="F2410" s="28"/>
      <c r="G2410" s="28"/>
      <c r="H2410" s="28" t="str">
        <f>IF(TRIM(D2410)="","",IFERROR(INDEX('Student Master'!C:C,MATCH(D2410,'Student Master'!B:B,0)),"Not Found"))</f>
        <v/>
      </c>
      <c r="I2410" s="28" t="str">
        <f>IF(TRIM(D2410)="","",IFERROR(INDEX('Student Master'!D:D,MATCH(D2410,'Student Master'!B:B,0)),"Not Found"))</f>
        <v/>
      </c>
      <c r="J2410" s="28" t="str">
        <f>IF(TRIM(D2410)="","",IFERROR(INDEX('Student Master'!H:H,MATCH(D2410,'Student Master'!B:B,0)),"Not Found"))</f>
        <v/>
      </c>
      <c r="K2410" s="28" t="str">
        <f>IF(TRIM(D2410)="","",IFERROR(INDEX('Student Master'!N:N,MATCH(D2410,'Student Master'!B:B,0)),"Not Found"))</f>
        <v/>
      </c>
      <c r="L2410" s="28" t="str">
        <f>IF(TRIM(D2410)="","",IFERROR(INDEX('Student Master'!L:L,MATCH(D2410,'Student Master'!B:B,0)),"Not Found"))</f>
        <v/>
      </c>
      <c r="M2410" s="28"/>
      <c r="N2410" s="28"/>
    </row>
    <row r="2411" spans="1:14" x14ac:dyDescent="0.35">
      <c r="A2411" s="28">
        <f t="shared" si="38"/>
        <v>2410</v>
      </c>
      <c r="B2411" s="30"/>
      <c r="C2411" s="28"/>
      <c r="D2411" s="28"/>
      <c r="E2411" s="28"/>
      <c r="F2411" s="28"/>
      <c r="G2411" s="28"/>
      <c r="H2411" s="28" t="str">
        <f>IF(TRIM(D2411)="","",IFERROR(INDEX('Student Master'!C:C,MATCH(D2411,'Student Master'!B:B,0)),"Not Found"))</f>
        <v/>
      </c>
      <c r="I2411" s="28" t="str">
        <f>IF(TRIM(D2411)="","",IFERROR(INDEX('Student Master'!D:D,MATCH(D2411,'Student Master'!B:B,0)),"Not Found"))</f>
        <v/>
      </c>
      <c r="J2411" s="28" t="str">
        <f>IF(TRIM(D2411)="","",IFERROR(INDEX('Student Master'!H:H,MATCH(D2411,'Student Master'!B:B,0)),"Not Found"))</f>
        <v/>
      </c>
      <c r="K2411" s="28" t="str">
        <f>IF(TRIM(D2411)="","",IFERROR(INDEX('Student Master'!N:N,MATCH(D2411,'Student Master'!B:B,0)),"Not Found"))</f>
        <v/>
      </c>
      <c r="L2411" s="28" t="str">
        <f>IF(TRIM(D2411)="","",IFERROR(INDEX('Student Master'!L:L,MATCH(D2411,'Student Master'!B:B,0)),"Not Found"))</f>
        <v/>
      </c>
      <c r="M2411" s="28"/>
      <c r="N2411" s="28"/>
    </row>
    <row r="2412" spans="1:14" x14ac:dyDescent="0.35">
      <c r="A2412" s="28">
        <f t="shared" si="38"/>
        <v>2411</v>
      </c>
      <c r="B2412" s="30"/>
      <c r="C2412" s="28"/>
      <c r="D2412" s="28"/>
      <c r="E2412" s="28"/>
      <c r="F2412" s="28"/>
      <c r="G2412" s="28"/>
      <c r="H2412" s="28" t="str">
        <f>IF(TRIM(D2412)="","",IFERROR(INDEX('Student Master'!C:C,MATCH(D2412,'Student Master'!B:B,0)),"Not Found"))</f>
        <v/>
      </c>
      <c r="I2412" s="28" t="str">
        <f>IF(TRIM(D2412)="","",IFERROR(INDEX('Student Master'!D:D,MATCH(D2412,'Student Master'!B:B,0)),"Not Found"))</f>
        <v/>
      </c>
      <c r="J2412" s="28" t="str">
        <f>IF(TRIM(D2412)="","",IFERROR(INDEX('Student Master'!H:H,MATCH(D2412,'Student Master'!B:B,0)),"Not Found"))</f>
        <v/>
      </c>
      <c r="K2412" s="28" t="str">
        <f>IF(TRIM(D2412)="","",IFERROR(INDEX('Student Master'!N:N,MATCH(D2412,'Student Master'!B:B,0)),"Not Found"))</f>
        <v/>
      </c>
      <c r="L2412" s="28" t="str">
        <f>IF(TRIM(D2412)="","",IFERROR(INDEX('Student Master'!L:L,MATCH(D2412,'Student Master'!B:B,0)),"Not Found"))</f>
        <v/>
      </c>
      <c r="M2412" s="28"/>
      <c r="N2412" s="28"/>
    </row>
    <row r="2413" spans="1:14" x14ac:dyDescent="0.35">
      <c r="A2413" s="28">
        <f t="shared" si="38"/>
        <v>2412</v>
      </c>
      <c r="B2413" s="30"/>
      <c r="C2413" s="28"/>
      <c r="D2413" s="28"/>
      <c r="E2413" s="28"/>
      <c r="F2413" s="28"/>
      <c r="G2413" s="28"/>
      <c r="H2413" s="28" t="str">
        <f>IF(TRIM(D2413)="","",IFERROR(INDEX('Student Master'!C:C,MATCH(D2413,'Student Master'!B:B,0)),"Not Found"))</f>
        <v/>
      </c>
      <c r="I2413" s="28" t="str">
        <f>IF(TRIM(D2413)="","",IFERROR(INDEX('Student Master'!D:D,MATCH(D2413,'Student Master'!B:B,0)),"Not Found"))</f>
        <v/>
      </c>
      <c r="J2413" s="28" t="str">
        <f>IF(TRIM(D2413)="","",IFERROR(INDEX('Student Master'!H:H,MATCH(D2413,'Student Master'!B:B,0)),"Not Found"))</f>
        <v/>
      </c>
      <c r="K2413" s="28" t="str">
        <f>IF(TRIM(D2413)="","",IFERROR(INDEX('Student Master'!N:N,MATCH(D2413,'Student Master'!B:B,0)),"Not Found"))</f>
        <v/>
      </c>
      <c r="L2413" s="28" t="str">
        <f>IF(TRIM(D2413)="","",IFERROR(INDEX('Student Master'!L:L,MATCH(D2413,'Student Master'!B:B,0)),"Not Found"))</f>
        <v/>
      </c>
      <c r="M2413" s="28"/>
      <c r="N2413" s="28"/>
    </row>
    <row r="2414" spans="1:14" x14ac:dyDescent="0.35">
      <c r="A2414" s="28">
        <f t="shared" si="38"/>
        <v>2413</v>
      </c>
      <c r="B2414" s="30"/>
      <c r="C2414" s="28"/>
      <c r="D2414" s="28"/>
      <c r="E2414" s="28"/>
      <c r="F2414" s="28"/>
      <c r="G2414" s="28"/>
      <c r="H2414" s="28" t="str">
        <f>IF(TRIM(D2414)="","",IFERROR(INDEX('Student Master'!C:C,MATCH(D2414,'Student Master'!B:B,0)),"Not Found"))</f>
        <v/>
      </c>
      <c r="I2414" s="28" t="str">
        <f>IF(TRIM(D2414)="","",IFERROR(INDEX('Student Master'!D:D,MATCH(D2414,'Student Master'!B:B,0)),"Not Found"))</f>
        <v/>
      </c>
      <c r="J2414" s="28" t="str">
        <f>IF(TRIM(D2414)="","",IFERROR(INDEX('Student Master'!H:H,MATCH(D2414,'Student Master'!B:B,0)),"Not Found"))</f>
        <v/>
      </c>
      <c r="K2414" s="28" t="str">
        <f>IF(TRIM(D2414)="","",IFERROR(INDEX('Student Master'!N:N,MATCH(D2414,'Student Master'!B:B,0)),"Not Found"))</f>
        <v/>
      </c>
      <c r="L2414" s="28" t="str">
        <f>IF(TRIM(D2414)="","",IFERROR(INDEX('Student Master'!L:L,MATCH(D2414,'Student Master'!B:B,0)),"Not Found"))</f>
        <v/>
      </c>
      <c r="M2414" s="28"/>
      <c r="N2414" s="28"/>
    </row>
    <row r="2415" spans="1:14" x14ac:dyDescent="0.35">
      <c r="A2415" s="28">
        <f t="shared" si="38"/>
        <v>2414</v>
      </c>
      <c r="B2415" s="30"/>
      <c r="C2415" s="28"/>
      <c r="D2415" s="28"/>
      <c r="E2415" s="28"/>
      <c r="F2415" s="28"/>
      <c r="G2415" s="28"/>
      <c r="H2415" s="28" t="str">
        <f>IF(TRIM(D2415)="","",IFERROR(INDEX('Student Master'!C:C,MATCH(D2415,'Student Master'!B:B,0)),"Not Found"))</f>
        <v/>
      </c>
      <c r="I2415" s="28" t="str">
        <f>IF(TRIM(D2415)="","",IFERROR(INDEX('Student Master'!D:D,MATCH(D2415,'Student Master'!B:B,0)),"Not Found"))</f>
        <v/>
      </c>
      <c r="J2415" s="28" t="str">
        <f>IF(TRIM(D2415)="","",IFERROR(INDEX('Student Master'!H:H,MATCH(D2415,'Student Master'!B:B,0)),"Not Found"))</f>
        <v/>
      </c>
      <c r="K2415" s="28" t="str">
        <f>IF(TRIM(D2415)="","",IFERROR(INDEX('Student Master'!N:N,MATCH(D2415,'Student Master'!B:B,0)),"Not Found"))</f>
        <v/>
      </c>
      <c r="L2415" s="28" t="str">
        <f>IF(TRIM(D2415)="","",IFERROR(INDEX('Student Master'!L:L,MATCH(D2415,'Student Master'!B:B,0)),"Not Found"))</f>
        <v/>
      </c>
      <c r="M2415" s="28"/>
      <c r="N2415" s="28"/>
    </row>
    <row r="2416" spans="1:14" x14ac:dyDescent="0.35">
      <c r="A2416" s="28">
        <f t="shared" si="38"/>
        <v>2415</v>
      </c>
      <c r="B2416" s="30"/>
      <c r="C2416" s="28"/>
      <c r="D2416" s="28"/>
      <c r="E2416" s="28"/>
      <c r="F2416" s="28"/>
      <c r="G2416" s="28"/>
      <c r="H2416" s="28" t="str">
        <f>IF(TRIM(D2416)="","",IFERROR(INDEX('Student Master'!C:C,MATCH(D2416,'Student Master'!B:B,0)),"Not Found"))</f>
        <v/>
      </c>
      <c r="I2416" s="28" t="str">
        <f>IF(TRIM(D2416)="","",IFERROR(INDEX('Student Master'!D:D,MATCH(D2416,'Student Master'!B:B,0)),"Not Found"))</f>
        <v/>
      </c>
      <c r="J2416" s="28" t="str">
        <f>IF(TRIM(D2416)="","",IFERROR(INDEX('Student Master'!H:H,MATCH(D2416,'Student Master'!B:B,0)),"Not Found"))</f>
        <v/>
      </c>
      <c r="K2416" s="28" t="str">
        <f>IF(TRIM(D2416)="","",IFERROR(INDEX('Student Master'!N:N,MATCH(D2416,'Student Master'!B:B,0)),"Not Found"))</f>
        <v/>
      </c>
      <c r="L2416" s="28" t="str">
        <f>IF(TRIM(D2416)="","",IFERROR(INDEX('Student Master'!L:L,MATCH(D2416,'Student Master'!B:B,0)),"Not Found"))</f>
        <v/>
      </c>
      <c r="M2416" s="28"/>
      <c r="N2416" s="28"/>
    </row>
    <row r="2417" spans="1:14" x14ac:dyDescent="0.35">
      <c r="A2417" s="28">
        <f t="shared" si="38"/>
        <v>2416</v>
      </c>
      <c r="B2417" s="30"/>
      <c r="C2417" s="28"/>
      <c r="D2417" s="28"/>
      <c r="E2417" s="28"/>
      <c r="F2417" s="28"/>
      <c r="G2417" s="28"/>
      <c r="H2417" s="28" t="str">
        <f>IF(TRIM(D2417)="","",IFERROR(INDEX('Student Master'!C:C,MATCH(D2417,'Student Master'!B:B,0)),"Not Found"))</f>
        <v/>
      </c>
      <c r="I2417" s="28" t="str">
        <f>IF(TRIM(D2417)="","",IFERROR(INDEX('Student Master'!D:D,MATCH(D2417,'Student Master'!B:B,0)),"Not Found"))</f>
        <v/>
      </c>
      <c r="J2417" s="28" t="str">
        <f>IF(TRIM(D2417)="","",IFERROR(INDEX('Student Master'!H:H,MATCH(D2417,'Student Master'!B:B,0)),"Not Found"))</f>
        <v/>
      </c>
      <c r="K2417" s="28" t="str">
        <f>IF(TRIM(D2417)="","",IFERROR(INDEX('Student Master'!N:N,MATCH(D2417,'Student Master'!B:B,0)),"Not Found"))</f>
        <v/>
      </c>
      <c r="L2417" s="28" t="str">
        <f>IF(TRIM(D2417)="","",IFERROR(INDEX('Student Master'!L:L,MATCH(D2417,'Student Master'!B:B,0)),"Not Found"))</f>
        <v/>
      </c>
      <c r="M2417" s="28"/>
      <c r="N2417" s="28"/>
    </row>
    <row r="2418" spans="1:14" x14ac:dyDescent="0.35">
      <c r="A2418" s="28">
        <f t="shared" si="38"/>
        <v>2417</v>
      </c>
      <c r="B2418" s="30"/>
      <c r="C2418" s="28"/>
      <c r="D2418" s="28"/>
      <c r="E2418" s="28"/>
      <c r="F2418" s="28"/>
      <c r="G2418" s="28"/>
      <c r="H2418" s="28" t="str">
        <f>IF(TRIM(D2418)="","",IFERROR(INDEX('Student Master'!C:C,MATCH(D2418,'Student Master'!B:B,0)),"Not Found"))</f>
        <v/>
      </c>
      <c r="I2418" s="28" t="str">
        <f>IF(TRIM(D2418)="","",IFERROR(INDEX('Student Master'!D:D,MATCH(D2418,'Student Master'!B:B,0)),"Not Found"))</f>
        <v/>
      </c>
      <c r="J2418" s="28" t="str">
        <f>IF(TRIM(D2418)="","",IFERROR(INDEX('Student Master'!H:H,MATCH(D2418,'Student Master'!B:B,0)),"Not Found"))</f>
        <v/>
      </c>
      <c r="K2418" s="28" t="str">
        <f>IF(TRIM(D2418)="","",IFERROR(INDEX('Student Master'!N:N,MATCH(D2418,'Student Master'!B:B,0)),"Not Found"))</f>
        <v/>
      </c>
      <c r="L2418" s="28" t="str">
        <f>IF(TRIM(D2418)="","",IFERROR(INDEX('Student Master'!L:L,MATCH(D2418,'Student Master'!B:B,0)),"Not Found"))</f>
        <v/>
      </c>
      <c r="M2418" s="28"/>
      <c r="N2418" s="28"/>
    </row>
    <row r="2419" spans="1:14" x14ac:dyDescent="0.35">
      <c r="A2419" s="28">
        <f t="shared" si="38"/>
        <v>2418</v>
      </c>
      <c r="B2419" s="30"/>
      <c r="C2419" s="28"/>
      <c r="D2419" s="28"/>
      <c r="E2419" s="28"/>
      <c r="F2419" s="28"/>
      <c r="G2419" s="28"/>
      <c r="H2419" s="28" t="str">
        <f>IF(TRIM(D2419)="","",IFERROR(INDEX('Student Master'!C:C,MATCH(D2419,'Student Master'!B:B,0)),"Not Found"))</f>
        <v/>
      </c>
      <c r="I2419" s="28" t="str">
        <f>IF(TRIM(D2419)="","",IFERROR(INDEX('Student Master'!D:D,MATCH(D2419,'Student Master'!B:B,0)),"Not Found"))</f>
        <v/>
      </c>
      <c r="J2419" s="28" t="str">
        <f>IF(TRIM(D2419)="","",IFERROR(INDEX('Student Master'!H:H,MATCH(D2419,'Student Master'!B:B,0)),"Not Found"))</f>
        <v/>
      </c>
      <c r="K2419" s="28" t="str">
        <f>IF(TRIM(D2419)="","",IFERROR(INDEX('Student Master'!N:N,MATCH(D2419,'Student Master'!B:B,0)),"Not Found"))</f>
        <v/>
      </c>
      <c r="L2419" s="28" t="str">
        <f>IF(TRIM(D2419)="","",IFERROR(INDEX('Student Master'!L:L,MATCH(D2419,'Student Master'!B:B,0)),"Not Found"))</f>
        <v/>
      </c>
      <c r="M2419" s="28"/>
      <c r="N2419" s="28"/>
    </row>
    <row r="2420" spans="1:14" x14ac:dyDescent="0.35">
      <c r="A2420" s="28">
        <f t="shared" si="38"/>
        <v>2419</v>
      </c>
      <c r="B2420" s="30"/>
      <c r="C2420" s="28"/>
      <c r="D2420" s="28"/>
      <c r="E2420" s="28"/>
      <c r="F2420" s="28"/>
      <c r="G2420" s="28"/>
      <c r="H2420" s="28" t="str">
        <f>IF(TRIM(D2420)="","",IFERROR(INDEX('Student Master'!C:C,MATCH(D2420,'Student Master'!B:B,0)),"Not Found"))</f>
        <v/>
      </c>
      <c r="I2420" s="28" t="str">
        <f>IF(TRIM(D2420)="","",IFERROR(INDEX('Student Master'!D:D,MATCH(D2420,'Student Master'!B:B,0)),"Not Found"))</f>
        <v/>
      </c>
      <c r="J2420" s="28" t="str">
        <f>IF(TRIM(D2420)="","",IFERROR(INDEX('Student Master'!H:H,MATCH(D2420,'Student Master'!B:B,0)),"Not Found"))</f>
        <v/>
      </c>
      <c r="K2420" s="28" t="str">
        <f>IF(TRIM(D2420)="","",IFERROR(INDEX('Student Master'!N:N,MATCH(D2420,'Student Master'!B:B,0)),"Not Found"))</f>
        <v/>
      </c>
      <c r="L2420" s="28" t="str">
        <f>IF(TRIM(D2420)="","",IFERROR(INDEX('Student Master'!L:L,MATCH(D2420,'Student Master'!B:B,0)),"Not Found"))</f>
        <v/>
      </c>
      <c r="M2420" s="28"/>
      <c r="N2420" s="28"/>
    </row>
    <row r="2421" spans="1:14" x14ac:dyDescent="0.35">
      <c r="A2421" s="28">
        <f t="shared" si="38"/>
        <v>2420</v>
      </c>
      <c r="B2421" s="30"/>
      <c r="C2421" s="28"/>
      <c r="D2421" s="28"/>
      <c r="E2421" s="28"/>
      <c r="F2421" s="28"/>
      <c r="G2421" s="28"/>
      <c r="H2421" s="28" t="str">
        <f>IF(TRIM(D2421)="","",IFERROR(INDEX('Student Master'!C:C,MATCH(D2421,'Student Master'!B:B,0)),"Not Found"))</f>
        <v/>
      </c>
      <c r="I2421" s="28" t="str">
        <f>IF(TRIM(D2421)="","",IFERROR(INDEX('Student Master'!D:D,MATCH(D2421,'Student Master'!B:B,0)),"Not Found"))</f>
        <v/>
      </c>
      <c r="J2421" s="28" t="str">
        <f>IF(TRIM(D2421)="","",IFERROR(INDEX('Student Master'!H:H,MATCH(D2421,'Student Master'!B:B,0)),"Not Found"))</f>
        <v/>
      </c>
      <c r="K2421" s="28" t="str">
        <f>IF(TRIM(D2421)="","",IFERROR(INDEX('Student Master'!N:N,MATCH(D2421,'Student Master'!B:B,0)),"Not Found"))</f>
        <v/>
      </c>
      <c r="L2421" s="28" t="str">
        <f>IF(TRIM(D2421)="","",IFERROR(INDEX('Student Master'!L:L,MATCH(D2421,'Student Master'!B:B,0)),"Not Found"))</f>
        <v/>
      </c>
      <c r="M2421" s="28"/>
      <c r="N2421" s="28"/>
    </row>
    <row r="2422" spans="1:14" x14ac:dyDescent="0.35">
      <c r="A2422" s="28">
        <f t="shared" si="38"/>
        <v>2421</v>
      </c>
      <c r="B2422" s="30"/>
      <c r="C2422" s="28"/>
      <c r="D2422" s="28"/>
      <c r="E2422" s="28"/>
      <c r="F2422" s="28"/>
      <c r="G2422" s="28"/>
      <c r="H2422" s="28" t="str">
        <f>IF(TRIM(D2422)="","",IFERROR(INDEX('Student Master'!C:C,MATCH(D2422,'Student Master'!B:B,0)),"Not Found"))</f>
        <v/>
      </c>
      <c r="I2422" s="28" t="str">
        <f>IF(TRIM(D2422)="","",IFERROR(INDEX('Student Master'!D:D,MATCH(D2422,'Student Master'!B:B,0)),"Not Found"))</f>
        <v/>
      </c>
      <c r="J2422" s="28" t="str">
        <f>IF(TRIM(D2422)="","",IFERROR(INDEX('Student Master'!H:H,MATCH(D2422,'Student Master'!B:B,0)),"Not Found"))</f>
        <v/>
      </c>
      <c r="K2422" s="28" t="str">
        <f>IF(TRIM(D2422)="","",IFERROR(INDEX('Student Master'!N:N,MATCH(D2422,'Student Master'!B:B,0)),"Not Found"))</f>
        <v/>
      </c>
      <c r="L2422" s="28" t="str">
        <f>IF(TRIM(D2422)="","",IFERROR(INDEX('Student Master'!L:L,MATCH(D2422,'Student Master'!B:B,0)),"Not Found"))</f>
        <v/>
      </c>
      <c r="M2422" s="28"/>
      <c r="N2422" s="28"/>
    </row>
    <row r="2423" spans="1:14" x14ac:dyDescent="0.35">
      <c r="A2423" s="28">
        <f t="shared" si="38"/>
        <v>2422</v>
      </c>
      <c r="B2423" s="30"/>
      <c r="C2423" s="28"/>
      <c r="D2423" s="28"/>
      <c r="E2423" s="28"/>
      <c r="F2423" s="28"/>
      <c r="G2423" s="28"/>
      <c r="H2423" s="28" t="str">
        <f>IF(TRIM(D2423)="","",IFERROR(INDEX('Student Master'!C:C,MATCH(D2423,'Student Master'!B:B,0)),"Not Found"))</f>
        <v/>
      </c>
      <c r="I2423" s="28" t="str">
        <f>IF(TRIM(D2423)="","",IFERROR(INDEX('Student Master'!D:D,MATCH(D2423,'Student Master'!B:B,0)),"Not Found"))</f>
        <v/>
      </c>
      <c r="J2423" s="28" t="str">
        <f>IF(TRIM(D2423)="","",IFERROR(INDEX('Student Master'!H:H,MATCH(D2423,'Student Master'!B:B,0)),"Not Found"))</f>
        <v/>
      </c>
      <c r="K2423" s="28" t="str">
        <f>IF(TRIM(D2423)="","",IFERROR(INDEX('Student Master'!N:N,MATCH(D2423,'Student Master'!B:B,0)),"Not Found"))</f>
        <v/>
      </c>
      <c r="L2423" s="28" t="str">
        <f>IF(TRIM(D2423)="","",IFERROR(INDEX('Student Master'!L:L,MATCH(D2423,'Student Master'!B:B,0)),"Not Found"))</f>
        <v/>
      </c>
      <c r="M2423" s="28"/>
      <c r="N2423" s="28"/>
    </row>
    <row r="2424" spans="1:14" x14ac:dyDescent="0.35">
      <c r="A2424" s="28">
        <f t="shared" si="38"/>
        <v>2423</v>
      </c>
      <c r="B2424" s="30"/>
      <c r="C2424" s="28"/>
      <c r="D2424" s="28"/>
      <c r="E2424" s="28"/>
      <c r="F2424" s="28"/>
      <c r="G2424" s="28"/>
      <c r="H2424" s="28" t="str">
        <f>IF(TRIM(D2424)="","",IFERROR(INDEX('Student Master'!C:C,MATCH(D2424,'Student Master'!B:B,0)),"Not Found"))</f>
        <v/>
      </c>
      <c r="I2424" s="28" t="str">
        <f>IF(TRIM(D2424)="","",IFERROR(INDEX('Student Master'!D:D,MATCH(D2424,'Student Master'!B:B,0)),"Not Found"))</f>
        <v/>
      </c>
      <c r="J2424" s="28" t="str">
        <f>IF(TRIM(D2424)="","",IFERROR(INDEX('Student Master'!H:H,MATCH(D2424,'Student Master'!B:B,0)),"Not Found"))</f>
        <v/>
      </c>
      <c r="K2424" s="28" t="str">
        <f>IF(TRIM(D2424)="","",IFERROR(INDEX('Student Master'!N:N,MATCH(D2424,'Student Master'!B:B,0)),"Not Found"))</f>
        <v/>
      </c>
      <c r="L2424" s="28" t="str">
        <f>IF(TRIM(D2424)="","",IFERROR(INDEX('Student Master'!L:L,MATCH(D2424,'Student Master'!B:B,0)),"Not Found"))</f>
        <v/>
      </c>
      <c r="M2424" s="28"/>
      <c r="N2424" s="28"/>
    </row>
    <row r="2425" spans="1:14" x14ac:dyDescent="0.35">
      <c r="A2425" s="28">
        <f t="shared" si="38"/>
        <v>2424</v>
      </c>
      <c r="B2425" s="30"/>
      <c r="C2425" s="28"/>
      <c r="D2425" s="28"/>
      <c r="E2425" s="28"/>
      <c r="F2425" s="28"/>
      <c r="G2425" s="28"/>
      <c r="H2425" s="28" t="str">
        <f>IF(TRIM(D2425)="","",IFERROR(INDEX('Student Master'!C:C,MATCH(D2425,'Student Master'!B:B,0)),"Not Found"))</f>
        <v/>
      </c>
      <c r="I2425" s="28" t="str">
        <f>IF(TRIM(D2425)="","",IFERROR(INDEX('Student Master'!D:D,MATCH(D2425,'Student Master'!B:B,0)),"Not Found"))</f>
        <v/>
      </c>
      <c r="J2425" s="28" t="str">
        <f>IF(TRIM(D2425)="","",IFERROR(INDEX('Student Master'!H:H,MATCH(D2425,'Student Master'!B:B,0)),"Not Found"))</f>
        <v/>
      </c>
      <c r="K2425" s="28" t="str">
        <f>IF(TRIM(D2425)="","",IFERROR(INDEX('Student Master'!N:N,MATCH(D2425,'Student Master'!B:B,0)),"Not Found"))</f>
        <v/>
      </c>
      <c r="L2425" s="28" t="str">
        <f>IF(TRIM(D2425)="","",IFERROR(INDEX('Student Master'!L:L,MATCH(D2425,'Student Master'!B:B,0)),"Not Found"))</f>
        <v/>
      </c>
      <c r="M2425" s="28"/>
      <c r="N2425" s="28"/>
    </row>
    <row r="2426" spans="1:14" x14ac:dyDescent="0.35">
      <c r="A2426" s="28">
        <f t="shared" si="38"/>
        <v>2425</v>
      </c>
      <c r="B2426" s="30"/>
      <c r="C2426" s="28"/>
      <c r="D2426" s="28"/>
      <c r="E2426" s="28"/>
      <c r="F2426" s="28"/>
      <c r="G2426" s="28"/>
      <c r="H2426" s="28" t="str">
        <f>IF(TRIM(D2426)="","",IFERROR(INDEX('Student Master'!C:C,MATCH(D2426,'Student Master'!B:B,0)),"Not Found"))</f>
        <v/>
      </c>
      <c r="I2426" s="28" t="str">
        <f>IF(TRIM(D2426)="","",IFERROR(INDEX('Student Master'!D:D,MATCH(D2426,'Student Master'!B:B,0)),"Not Found"))</f>
        <v/>
      </c>
      <c r="J2426" s="28" t="str">
        <f>IF(TRIM(D2426)="","",IFERROR(INDEX('Student Master'!H:H,MATCH(D2426,'Student Master'!B:B,0)),"Not Found"))</f>
        <v/>
      </c>
      <c r="K2426" s="28" t="str">
        <f>IF(TRIM(D2426)="","",IFERROR(INDEX('Student Master'!N:N,MATCH(D2426,'Student Master'!B:B,0)),"Not Found"))</f>
        <v/>
      </c>
      <c r="L2426" s="28" t="str">
        <f>IF(TRIM(D2426)="","",IFERROR(INDEX('Student Master'!L:L,MATCH(D2426,'Student Master'!B:B,0)),"Not Found"))</f>
        <v/>
      </c>
      <c r="M2426" s="28"/>
      <c r="N2426" s="28"/>
    </row>
    <row r="2427" spans="1:14" x14ac:dyDescent="0.35">
      <c r="A2427" s="28">
        <f t="shared" si="38"/>
        <v>2426</v>
      </c>
      <c r="B2427" s="30"/>
      <c r="C2427" s="28"/>
      <c r="D2427" s="28"/>
      <c r="E2427" s="28"/>
      <c r="F2427" s="28"/>
      <c r="G2427" s="28"/>
      <c r="H2427" s="28" t="str">
        <f>IF(TRIM(D2427)="","",IFERROR(INDEX('Student Master'!C:C,MATCH(D2427,'Student Master'!B:B,0)),"Not Found"))</f>
        <v/>
      </c>
      <c r="I2427" s="28" t="str">
        <f>IF(TRIM(D2427)="","",IFERROR(INDEX('Student Master'!D:D,MATCH(D2427,'Student Master'!B:B,0)),"Not Found"))</f>
        <v/>
      </c>
      <c r="J2427" s="28" t="str">
        <f>IF(TRIM(D2427)="","",IFERROR(INDEX('Student Master'!H:H,MATCH(D2427,'Student Master'!B:B,0)),"Not Found"))</f>
        <v/>
      </c>
      <c r="K2427" s="28" t="str">
        <f>IF(TRIM(D2427)="","",IFERROR(INDEX('Student Master'!N:N,MATCH(D2427,'Student Master'!B:B,0)),"Not Found"))</f>
        <v/>
      </c>
      <c r="L2427" s="28" t="str">
        <f>IF(TRIM(D2427)="","",IFERROR(INDEX('Student Master'!L:L,MATCH(D2427,'Student Master'!B:B,0)),"Not Found"))</f>
        <v/>
      </c>
      <c r="M2427" s="28"/>
      <c r="N2427" s="28"/>
    </row>
    <row r="2428" spans="1:14" x14ac:dyDescent="0.35">
      <c r="A2428" s="28">
        <f t="shared" si="38"/>
        <v>2427</v>
      </c>
      <c r="B2428" s="30"/>
      <c r="C2428" s="28"/>
      <c r="D2428" s="28"/>
      <c r="E2428" s="28"/>
      <c r="F2428" s="28"/>
      <c r="G2428" s="28"/>
      <c r="H2428" s="28" t="str">
        <f>IF(TRIM(D2428)="","",IFERROR(INDEX('Student Master'!C:C,MATCH(D2428,'Student Master'!B:B,0)),"Not Found"))</f>
        <v/>
      </c>
      <c r="I2428" s="28" t="str">
        <f>IF(TRIM(D2428)="","",IFERROR(INDEX('Student Master'!D:D,MATCH(D2428,'Student Master'!B:B,0)),"Not Found"))</f>
        <v/>
      </c>
      <c r="J2428" s="28" t="str">
        <f>IF(TRIM(D2428)="","",IFERROR(INDEX('Student Master'!H:H,MATCH(D2428,'Student Master'!B:B,0)),"Not Found"))</f>
        <v/>
      </c>
      <c r="K2428" s="28" t="str">
        <f>IF(TRIM(D2428)="","",IFERROR(INDEX('Student Master'!N:N,MATCH(D2428,'Student Master'!B:B,0)),"Not Found"))</f>
        <v/>
      </c>
      <c r="L2428" s="28" t="str">
        <f>IF(TRIM(D2428)="","",IFERROR(INDEX('Student Master'!L:L,MATCH(D2428,'Student Master'!B:B,0)),"Not Found"))</f>
        <v/>
      </c>
      <c r="M2428" s="28"/>
      <c r="N2428" s="28"/>
    </row>
    <row r="2429" spans="1:14" x14ac:dyDescent="0.35">
      <c r="A2429" s="28">
        <f t="shared" si="38"/>
        <v>2428</v>
      </c>
      <c r="B2429" s="30"/>
      <c r="C2429" s="28"/>
      <c r="D2429" s="28"/>
      <c r="E2429" s="28"/>
      <c r="F2429" s="28"/>
      <c r="G2429" s="28"/>
      <c r="H2429" s="28" t="str">
        <f>IF(TRIM(D2429)="","",IFERROR(INDEX('Student Master'!C:C,MATCH(D2429,'Student Master'!B:B,0)),"Not Found"))</f>
        <v/>
      </c>
      <c r="I2429" s="28" t="str">
        <f>IF(TRIM(D2429)="","",IFERROR(INDEX('Student Master'!D:D,MATCH(D2429,'Student Master'!B:B,0)),"Not Found"))</f>
        <v/>
      </c>
      <c r="J2429" s="28" t="str">
        <f>IF(TRIM(D2429)="","",IFERROR(INDEX('Student Master'!H:H,MATCH(D2429,'Student Master'!B:B,0)),"Not Found"))</f>
        <v/>
      </c>
      <c r="K2429" s="28" t="str">
        <f>IF(TRIM(D2429)="","",IFERROR(INDEX('Student Master'!N:N,MATCH(D2429,'Student Master'!B:B,0)),"Not Found"))</f>
        <v/>
      </c>
      <c r="L2429" s="28" t="str">
        <f>IF(TRIM(D2429)="","",IFERROR(INDEX('Student Master'!L:L,MATCH(D2429,'Student Master'!B:B,0)),"Not Found"))</f>
        <v/>
      </c>
      <c r="M2429" s="28"/>
      <c r="N2429" s="28"/>
    </row>
    <row r="2430" spans="1:14" x14ac:dyDescent="0.35">
      <c r="A2430" s="28">
        <f t="shared" si="38"/>
        <v>2429</v>
      </c>
      <c r="B2430" s="30"/>
      <c r="C2430" s="28"/>
      <c r="D2430" s="28"/>
      <c r="E2430" s="28"/>
      <c r="F2430" s="28"/>
      <c r="G2430" s="28"/>
      <c r="H2430" s="28" t="str">
        <f>IF(TRIM(D2430)="","",IFERROR(INDEX('Student Master'!C:C,MATCH(D2430,'Student Master'!B:B,0)),"Not Found"))</f>
        <v/>
      </c>
      <c r="I2430" s="28" t="str">
        <f>IF(TRIM(D2430)="","",IFERROR(INDEX('Student Master'!D:D,MATCH(D2430,'Student Master'!B:B,0)),"Not Found"))</f>
        <v/>
      </c>
      <c r="J2430" s="28" t="str">
        <f>IF(TRIM(D2430)="","",IFERROR(INDEX('Student Master'!H:H,MATCH(D2430,'Student Master'!B:B,0)),"Not Found"))</f>
        <v/>
      </c>
      <c r="K2430" s="28" t="str">
        <f>IF(TRIM(D2430)="","",IFERROR(INDEX('Student Master'!N:N,MATCH(D2430,'Student Master'!B:B,0)),"Not Found"))</f>
        <v/>
      </c>
      <c r="L2430" s="28" t="str">
        <f>IF(TRIM(D2430)="","",IFERROR(INDEX('Student Master'!L:L,MATCH(D2430,'Student Master'!B:B,0)),"Not Found"))</f>
        <v/>
      </c>
      <c r="M2430" s="28"/>
      <c r="N2430" s="28"/>
    </row>
    <row r="2431" spans="1:14" x14ac:dyDescent="0.35">
      <c r="A2431" s="28">
        <f t="shared" si="38"/>
        <v>2430</v>
      </c>
      <c r="B2431" s="30"/>
      <c r="C2431" s="28"/>
      <c r="D2431" s="28"/>
      <c r="E2431" s="28"/>
      <c r="F2431" s="28"/>
      <c r="G2431" s="28"/>
      <c r="H2431" s="28" t="str">
        <f>IF(TRIM(D2431)="","",IFERROR(INDEX('Student Master'!C:C,MATCH(D2431,'Student Master'!B:B,0)),"Not Found"))</f>
        <v/>
      </c>
      <c r="I2431" s="28" t="str">
        <f>IF(TRIM(D2431)="","",IFERROR(INDEX('Student Master'!D:D,MATCH(D2431,'Student Master'!B:B,0)),"Not Found"))</f>
        <v/>
      </c>
      <c r="J2431" s="28" t="str">
        <f>IF(TRIM(D2431)="","",IFERROR(INDEX('Student Master'!H:H,MATCH(D2431,'Student Master'!B:B,0)),"Not Found"))</f>
        <v/>
      </c>
      <c r="K2431" s="28" t="str">
        <f>IF(TRIM(D2431)="","",IFERROR(INDEX('Student Master'!N:N,MATCH(D2431,'Student Master'!B:B,0)),"Not Found"))</f>
        <v/>
      </c>
      <c r="L2431" s="28" t="str">
        <f>IF(TRIM(D2431)="","",IFERROR(INDEX('Student Master'!L:L,MATCH(D2431,'Student Master'!B:B,0)),"Not Found"))</f>
        <v/>
      </c>
      <c r="M2431" s="28"/>
      <c r="N2431" s="28"/>
    </row>
    <row r="2432" spans="1:14" x14ac:dyDescent="0.35">
      <c r="A2432" s="28">
        <f t="shared" si="38"/>
        <v>2431</v>
      </c>
      <c r="B2432" s="30"/>
      <c r="C2432" s="28"/>
      <c r="D2432" s="28"/>
      <c r="E2432" s="28"/>
      <c r="F2432" s="28"/>
      <c r="G2432" s="28"/>
      <c r="H2432" s="28" t="str">
        <f>IF(TRIM(D2432)="","",IFERROR(INDEX('Student Master'!C:C,MATCH(D2432,'Student Master'!B:B,0)),"Not Found"))</f>
        <v/>
      </c>
      <c r="I2432" s="28" t="str">
        <f>IF(TRIM(D2432)="","",IFERROR(INDEX('Student Master'!D:D,MATCH(D2432,'Student Master'!B:B,0)),"Not Found"))</f>
        <v/>
      </c>
      <c r="J2432" s="28" t="str">
        <f>IF(TRIM(D2432)="","",IFERROR(INDEX('Student Master'!H:H,MATCH(D2432,'Student Master'!B:B,0)),"Not Found"))</f>
        <v/>
      </c>
      <c r="K2432" s="28" t="str">
        <f>IF(TRIM(D2432)="","",IFERROR(INDEX('Student Master'!N:N,MATCH(D2432,'Student Master'!B:B,0)),"Not Found"))</f>
        <v/>
      </c>
      <c r="L2432" s="28" t="str">
        <f>IF(TRIM(D2432)="","",IFERROR(INDEX('Student Master'!L:L,MATCH(D2432,'Student Master'!B:B,0)),"Not Found"))</f>
        <v/>
      </c>
      <c r="M2432" s="28"/>
      <c r="N2432" s="28"/>
    </row>
    <row r="2433" spans="1:14" x14ac:dyDescent="0.35">
      <c r="A2433" s="28">
        <f t="shared" si="38"/>
        <v>2432</v>
      </c>
      <c r="B2433" s="30"/>
      <c r="C2433" s="28"/>
      <c r="D2433" s="28"/>
      <c r="E2433" s="28"/>
      <c r="F2433" s="28"/>
      <c r="G2433" s="28"/>
      <c r="H2433" s="28" t="str">
        <f>IF(TRIM(D2433)="","",IFERROR(INDEX('Student Master'!C:C,MATCH(D2433,'Student Master'!B:B,0)),"Not Found"))</f>
        <v/>
      </c>
      <c r="I2433" s="28" t="str">
        <f>IF(TRIM(D2433)="","",IFERROR(INDEX('Student Master'!D:D,MATCH(D2433,'Student Master'!B:B,0)),"Not Found"))</f>
        <v/>
      </c>
      <c r="J2433" s="28" t="str">
        <f>IF(TRIM(D2433)="","",IFERROR(INDEX('Student Master'!H:H,MATCH(D2433,'Student Master'!B:B,0)),"Not Found"))</f>
        <v/>
      </c>
      <c r="K2433" s="28" t="str">
        <f>IF(TRIM(D2433)="","",IFERROR(INDEX('Student Master'!N:N,MATCH(D2433,'Student Master'!B:B,0)),"Not Found"))</f>
        <v/>
      </c>
      <c r="L2433" s="28" t="str">
        <f>IF(TRIM(D2433)="","",IFERROR(INDEX('Student Master'!L:L,MATCH(D2433,'Student Master'!B:B,0)),"Not Found"))</f>
        <v/>
      </c>
      <c r="M2433" s="28"/>
      <c r="N2433" s="28"/>
    </row>
    <row r="2434" spans="1:14" x14ac:dyDescent="0.35">
      <c r="A2434" s="28">
        <f t="shared" si="38"/>
        <v>2433</v>
      </c>
      <c r="B2434" s="30"/>
      <c r="C2434" s="28"/>
      <c r="D2434" s="28"/>
      <c r="E2434" s="28"/>
      <c r="F2434" s="28"/>
      <c r="G2434" s="28"/>
      <c r="H2434" s="28" t="str">
        <f>IF(TRIM(D2434)="","",IFERROR(INDEX('Student Master'!C:C,MATCH(D2434,'Student Master'!B:B,0)),"Not Found"))</f>
        <v/>
      </c>
      <c r="I2434" s="28" t="str">
        <f>IF(TRIM(D2434)="","",IFERROR(INDEX('Student Master'!D:D,MATCH(D2434,'Student Master'!B:B,0)),"Not Found"))</f>
        <v/>
      </c>
      <c r="J2434" s="28" t="str">
        <f>IF(TRIM(D2434)="","",IFERROR(INDEX('Student Master'!H:H,MATCH(D2434,'Student Master'!B:B,0)),"Not Found"))</f>
        <v/>
      </c>
      <c r="K2434" s="28" t="str">
        <f>IF(TRIM(D2434)="","",IFERROR(INDEX('Student Master'!N:N,MATCH(D2434,'Student Master'!B:B,0)),"Not Found"))</f>
        <v/>
      </c>
      <c r="L2434" s="28" t="str">
        <f>IF(TRIM(D2434)="","",IFERROR(INDEX('Student Master'!L:L,MATCH(D2434,'Student Master'!B:B,0)),"Not Found"))</f>
        <v/>
      </c>
      <c r="M2434" s="28"/>
      <c r="N2434" s="28"/>
    </row>
    <row r="2435" spans="1:14" x14ac:dyDescent="0.35">
      <c r="A2435" s="28">
        <f t="shared" si="38"/>
        <v>2434</v>
      </c>
      <c r="B2435" s="30"/>
      <c r="C2435" s="28"/>
      <c r="D2435" s="28"/>
      <c r="E2435" s="28"/>
      <c r="F2435" s="28"/>
      <c r="G2435" s="28"/>
      <c r="H2435" s="28" t="str">
        <f>IF(TRIM(D2435)="","",IFERROR(INDEX('Student Master'!C:C,MATCH(D2435,'Student Master'!B:B,0)),"Not Found"))</f>
        <v/>
      </c>
      <c r="I2435" s="28" t="str">
        <f>IF(TRIM(D2435)="","",IFERROR(INDEX('Student Master'!D:D,MATCH(D2435,'Student Master'!B:B,0)),"Not Found"))</f>
        <v/>
      </c>
      <c r="J2435" s="28" t="str">
        <f>IF(TRIM(D2435)="","",IFERROR(INDEX('Student Master'!H:H,MATCH(D2435,'Student Master'!B:B,0)),"Not Found"))</f>
        <v/>
      </c>
      <c r="K2435" s="28" t="str">
        <f>IF(TRIM(D2435)="","",IFERROR(INDEX('Student Master'!N:N,MATCH(D2435,'Student Master'!B:B,0)),"Not Found"))</f>
        <v/>
      </c>
      <c r="L2435" s="28" t="str">
        <f>IF(TRIM(D2435)="","",IFERROR(INDEX('Student Master'!L:L,MATCH(D2435,'Student Master'!B:B,0)),"Not Found"))</f>
        <v/>
      </c>
      <c r="M2435" s="28"/>
      <c r="N2435" s="28"/>
    </row>
    <row r="2436" spans="1:14" x14ac:dyDescent="0.35">
      <c r="A2436" s="28">
        <f t="shared" si="38"/>
        <v>2435</v>
      </c>
      <c r="B2436" s="30"/>
      <c r="C2436" s="28"/>
      <c r="D2436" s="28"/>
      <c r="E2436" s="28"/>
      <c r="F2436" s="28"/>
      <c r="G2436" s="28"/>
      <c r="H2436" s="28" t="str">
        <f>IF(TRIM(D2436)="","",IFERROR(INDEX('Student Master'!C:C,MATCH(D2436,'Student Master'!B:B,0)),"Not Found"))</f>
        <v/>
      </c>
      <c r="I2436" s="28" t="str">
        <f>IF(TRIM(D2436)="","",IFERROR(INDEX('Student Master'!D:D,MATCH(D2436,'Student Master'!B:B,0)),"Not Found"))</f>
        <v/>
      </c>
      <c r="J2436" s="28" t="str">
        <f>IF(TRIM(D2436)="","",IFERROR(INDEX('Student Master'!H:H,MATCH(D2436,'Student Master'!B:B,0)),"Not Found"))</f>
        <v/>
      </c>
      <c r="K2436" s="28" t="str">
        <f>IF(TRIM(D2436)="","",IFERROR(INDEX('Student Master'!N:N,MATCH(D2436,'Student Master'!B:B,0)),"Not Found"))</f>
        <v/>
      </c>
      <c r="L2436" s="28" t="str">
        <f>IF(TRIM(D2436)="","",IFERROR(INDEX('Student Master'!L:L,MATCH(D2436,'Student Master'!B:B,0)),"Not Found"))</f>
        <v/>
      </c>
      <c r="M2436" s="28"/>
      <c r="N2436" s="28"/>
    </row>
    <row r="2437" spans="1:14" x14ac:dyDescent="0.35">
      <c r="A2437" s="28">
        <f t="shared" si="38"/>
        <v>2436</v>
      </c>
      <c r="B2437" s="30"/>
      <c r="C2437" s="28"/>
      <c r="D2437" s="28"/>
      <c r="E2437" s="28"/>
      <c r="F2437" s="28"/>
      <c r="G2437" s="28"/>
      <c r="H2437" s="28" t="str">
        <f>IF(TRIM(D2437)="","",IFERROR(INDEX('Student Master'!C:C,MATCH(D2437,'Student Master'!B:B,0)),"Not Found"))</f>
        <v/>
      </c>
      <c r="I2437" s="28" t="str">
        <f>IF(TRIM(D2437)="","",IFERROR(INDEX('Student Master'!D:D,MATCH(D2437,'Student Master'!B:B,0)),"Not Found"))</f>
        <v/>
      </c>
      <c r="J2437" s="28" t="str">
        <f>IF(TRIM(D2437)="","",IFERROR(INDEX('Student Master'!H:H,MATCH(D2437,'Student Master'!B:B,0)),"Not Found"))</f>
        <v/>
      </c>
      <c r="K2437" s="28" t="str">
        <f>IF(TRIM(D2437)="","",IFERROR(INDEX('Student Master'!N:N,MATCH(D2437,'Student Master'!B:B,0)),"Not Found"))</f>
        <v/>
      </c>
      <c r="L2437" s="28" t="str">
        <f>IF(TRIM(D2437)="","",IFERROR(INDEX('Student Master'!L:L,MATCH(D2437,'Student Master'!B:B,0)),"Not Found"))</f>
        <v/>
      </c>
      <c r="M2437" s="28"/>
      <c r="N2437" s="28"/>
    </row>
    <row r="2438" spans="1:14" x14ac:dyDescent="0.35">
      <c r="A2438" s="28">
        <f t="shared" si="38"/>
        <v>2437</v>
      </c>
      <c r="B2438" s="30"/>
      <c r="C2438" s="28"/>
      <c r="D2438" s="28"/>
      <c r="E2438" s="28"/>
      <c r="F2438" s="28"/>
      <c r="G2438" s="28"/>
      <c r="H2438" s="28" t="str">
        <f>IF(TRIM(D2438)="","",IFERROR(INDEX('Student Master'!C:C,MATCH(D2438,'Student Master'!B:B,0)),"Not Found"))</f>
        <v/>
      </c>
      <c r="I2438" s="28" t="str">
        <f>IF(TRIM(D2438)="","",IFERROR(INDEX('Student Master'!D:D,MATCH(D2438,'Student Master'!B:B,0)),"Not Found"))</f>
        <v/>
      </c>
      <c r="J2438" s="28" t="str">
        <f>IF(TRIM(D2438)="","",IFERROR(INDEX('Student Master'!H:H,MATCH(D2438,'Student Master'!B:B,0)),"Not Found"))</f>
        <v/>
      </c>
      <c r="K2438" s="28" t="str">
        <f>IF(TRIM(D2438)="","",IFERROR(INDEX('Student Master'!N:N,MATCH(D2438,'Student Master'!B:B,0)),"Not Found"))</f>
        <v/>
      </c>
      <c r="L2438" s="28" t="str">
        <f>IF(TRIM(D2438)="","",IFERROR(INDEX('Student Master'!L:L,MATCH(D2438,'Student Master'!B:B,0)),"Not Found"))</f>
        <v/>
      </c>
      <c r="M2438" s="28"/>
      <c r="N2438" s="28"/>
    </row>
    <row r="2439" spans="1:14" x14ac:dyDescent="0.35">
      <c r="A2439" s="28">
        <f t="shared" si="38"/>
        <v>2438</v>
      </c>
      <c r="B2439" s="30"/>
      <c r="C2439" s="28"/>
      <c r="D2439" s="28"/>
      <c r="E2439" s="28"/>
      <c r="F2439" s="28"/>
      <c r="G2439" s="28"/>
      <c r="H2439" s="28" t="str">
        <f>IF(TRIM(D2439)="","",IFERROR(INDEX('Student Master'!C:C,MATCH(D2439,'Student Master'!B:B,0)),"Not Found"))</f>
        <v/>
      </c>
      <c r="I2439" s="28" t="str">
        <f>IF(TRIM(D2439)="","",IFERROR(INDEX('Student Master'!D:D,MATCH(D2439,'Student Master'!B:B,0)),"Not Found"))</f>
        <v/>
      </c>
      <c r="J2439" s="28" t="str">
        <f>IF(TRIM(D2439)="","",IFERROR(INDEX('Student Master'!H:H,MATCH(D2439,'Student Master'!B:B,0)),"Not Found"))</f>
        <v/>
      </c>
      <c r="K2439" s="28" t="str">
        <f>IF(TRIM(D2439)="","",IFERROR(INDEX('Student Master'!N:N,MATCH(D2439,'Student Master'!B:B,0)),"Not Found"))</f>
        <v/>
      </c>
      <c r="L2439" s="28" t="str">
        <f>IF(TRIM(D2439)="","",IFERROR(INDEX('Student Master'!L:L,MATCH(D2439,'Student Master'!B:B,0)),"Not Found"))</f>
        <v/>
      </c>
      <c r="M2439" s="28"/>
      <c r="N2439" s="28"/>
    </row>
    <row r="2440" spans="1:14" x14ac:dyDescent="0.35">
      <c r="A2440" s="28">
        <f t="shared" si="38"/>
        <v>2439</v>
      </c>
      <c r="B2440" s="30"/>
      <c r="C2440" s="28"/>
      <c r="D2440" s="28"/>
      <c r="E2440" s="28"/>
      <c r="F2440" s="28"/>
      <c r="G2440" s="28"/>
      <c r="H2440" s="28" t="str">
        <f>IF(TRIM(D2440)="","",IFERROR(INDEX('Student Master'!C:C,MATCH(D2440,'Student Master'!B:B,0)),"Not Found"))</f>
        <v/>
      </c>
      <c r="I2440" s="28" t="str">
        <f>IF(TRIM(D2440)="","",IFERROR(INDEX('Student Master'!D:D,MATCH(D2440,'Student Master'!B:B,0)),"Not Found"))</f>
        <v/>
      </c>
      <c r="J2440" s="28" t="str">
        <f>IF(TRIM(D2440)="","",IFERROR(INDEX('Student Master'!H:H,MATCH(D2440,'Student Master'!B:B,0)),"Not Found"))</f>
        <v/>
      </c>
      <c r="K2440" s="28" t="str">
        <f>IF(TRIM(D2440)="","",IFERROR(INDEX('Student Master'!N:N,MATCH(D2440,'Student Master'!B:B,0)),"Not Found"))</f>
        <v/>
      </c>
      <c r="L2440" s="28" t="str">
        <f>IF(TRIM(D2440)="","",IFERROR(INDEX('Student Master'!L:L,MATCH(D2440,'Student Master'!B:B,0)),"Not Found"))</f>
        <v/>
      </c>
      <c r="M2440" s="28"/>
      <c r="N2440" s="28"/>
    </row>
    <row r="2441" spans="1:14" x14ac:dyDescent="0.35">
      <c r="A2441" s="28">
        <f t="shared" si="38"/>
        <v>2440</v>
      </c>
      <c r="B2441" s="30"/>
      <c r="C2441" s="28"/>
      <c r="D2441" s="28"/>
      <c r="E2441" s="28"/>
      <c r="F2441" s="28"/>
      <c r="G2441" s="28"/>
      <c r="H2441" s="28" t="str">
        <f>IF(TRIM(D2441)="","",IFERROR(INDEX('Student Master'!C:C,MATCH(D2441,'Student Master'!B:B,0)),"Not Found"))</f>
        <v/>
      </c>
      <c r="I2441" s="28" t="str">
        <f>IF(TRIM(D2441)="","",IFERROR(INDEX('Student Master'!D:D,MATCH(D2441,'Student Master'!B:B,0)),"Not Found"))</f>
        <v/>
      </c>
      <c r="J2441" s="28" t="str">
        <f>IF(TRIM(D2441)="","",IFERROR(INDEX('Student Master'!H:H,MATCH(D2441,'Student Master'!B:B,0)),"Not Found"))</f>
        <v/>
      </c>
      <c r="K2441" s="28" t="str">
        <f>IF(TRIM(D2441)="","",IFERROR(INDEX('Student Master'!N:N,MATCH(D2441,'Student Master'!B:B,0)),"Not Found"))</f>
        <v/>
      </c>
      <c r="L2441" s="28" t="str">
        <f>IF(TRIM(D2441)="","",IFERROR(INDEX('Student Master'!L:L,MATCH(D2441,'Student Master'!B:B,0)),"Not Found"))</f>
        <v/>
      </c>
      <c r="M2441" s="28"/>
      <c r="N2441" s="28"/>
    </row>
    <row r="2442" spans="1:14" x14ac:dyDescent="0.35">
      <c r="A2442" s="28">
        <f t="shared" si="38"/>
        <v>2441</v>
      </c>
      <c r="B2442" s="30"/>
      <c r="C2442" s="28"/>
      <c r="D2442" s="28"/>
      <c r="E2442" s="28"/>
      <c r="F2442" s="28"/>
      <c r="G2442" s="28"/>
      <c r="H2442" s="28" t="str">
        <f>IF(TRIM(D2442)="","",IFERROR(INDEX('Student Master'!C:C,MATCH(D2442,'Student Master'!B:B,0)),"Not Found"))</f>
        <v/>
      </c>
      <c r="I2442" s="28" t="str">
        <f>IF(TRIM(D2442)="","",IFERROR(INDEX('Student Master'!D:D,MATCH(D2442,'Student Master'!B:B,0)),"Not Found"))</f>
        <v/>
      </c>
      <c r="J2442" s="28" t="str">
        <f>IF(TRIM(D2442)="","",IFERROR(INDEX('Student Master'!H:H,MATCH(D2442,'Student Master'!B:B,0)),"Not Found"))</f>
        <v/>
      </c>
      <c r="K2442" s="28" t="str">
        <f>IF(TRIM(D2442)="","",IFERROR(INDEX('Student Master'!N:N,MATCH(D2442,'Student Master'!B:B,0)),"Not Found"))</f>
        <v/>
      </c>
      <c r="L2442" s="28" t="str">
        <f>IF(TRIM(D2442)="","",IFERROR(INDEX('Student Master'!L:L,MATCH(D2442,'Student Master'!B:B,0)),"Not Found"))</f>
        <v/>
      </c>
      <c r="M2442" s="28"/>
      <c r="N2442" s="28"/>
    </row>
    <row r="2443" spans="1:14" x14ac:dyDescent="0.35">
      <c r="A2443" s="28">
        <f t="shared" si="38"/>
        <v>2442</v>
      </c>
      <c r="B2443" s="30"/>
      <c r="C2443" s="28"/>
      <c r="D2443" s="28"/>
      <c r="E2443" s="28"/>
      <c r="F2443" s="28"/>
      <c r="G2443" s="28"/>
      <c r="H2443" s="28" t="str">
        <f>IF(TRIM(D2443)="","",IFERROR(INDEX('Student Master'!C:C,MATCH(D2443,'Student Master'!B:B,0)),"Not Found"))</f>
        <v/>
      </c>
      <c r="I2443" s="28" t="str">
        <f>IF(TRIM(D2443)="","",IFERROR(INDEX('Student Master'!D:D,MATCH(D2443,'Student Master'!B:B,0)),"Not Found"))</f>
        <v/>
      </c>
      <c r="J2443" s="28" t="str">
        <f>IF(TRIM(D2443)="","",IFERROR(INDEX('Student Master'!H:H,MATCH(D2443,'Student Master'!B:B,0)),"Not Found"))</f>
        <v/>
      </c>
      <c r="K2443" s="28" t="str">
        <f>IF(TRIM(D2443)="","",IFERROR(INDEX('Student Master'!N:N,MATCH(D2443,'Student Master'!B:B,0)),"Not Found"))</f>
        <v/>
      </c>
      <c r="L2443" s="28" t="str">
        <f>IF(TRIM(D2443)="","",IFERROR(INDEX('Student Master'!L:L,MATCH(D2443,'Student Master'!B:B,0)),"Not Found"))</f>
        <v/>
      </c>
      <c r="M2443" s="28"/>
      <c r="N2443" s="28"/>
    </row>
    <row r="2444" spans="1:14" x14ac:dyDescent="0.35">
      <c r="A2444" s="28">
        <f t="shared" si="38"/>
        <v>2443</v>
      </c>
      <c r="B2444" s="30"/>
      <c r="C2444" s="28"/>
      <c r="D2444" s="28"/>
      <c r="E2444" s="28"/>
      <c r="F2444" s="28"/>
      <c r="G2444" s="28"/>
      <c r="H2444" s="28" t="str">
        <f>IF(TRIM(D2444)="","",IFERROR(INDEX('Student Master'!C:C,MATCH(D2444,'Student Master'!B:B,0)),"Not Found"))</f>
        <v/>
      </c>
      <c r="I2444" s="28" t="str">
        <f>IF(TRIM(D2444)="","",IFERROR(INDEX('Student Master'!D:D,MATCH(D2444,'Student Master'!B:B,0)),"Not Found"))</f>
        <v/>
      </c>
      <c r="J2444" s="28" t="str">
        <f>IF(TRIM(D2444)="","",IFERROR(INDEX('Student Master'!H:H,MATCH(D2444,'Student Master'!B:B,0)),"Not Found"))</f>
        <v/>
      </c>
      <c r="K2444" s="28" t="str">
        <f>IF(TRIM(D2444)="","",IFERROR(INDEX('Student Master'!N:N,MATCH(D2444,'Student Master'!B:B,0)),"Not Found"))</f>
        <v/>
      </c>
      <c r="L2444" s="28" t="str">
        <f>IF(TRIM(D2444)="","",IFERROR(INDEX('Student Master'!L:L,MATCH(D2444,'Student Master'!B:B,0)),"Not Found"))</f>
        <v/>
      </c>
      <c r="M2444" s="28"/>
      <c r="N2444" s="28"/>
    </row>
    <row r="2445" spans="1:14" x14ac:dyDescent="0.35">
      <c r="A2445" s="28">
        <f t="shared" si="38"/>
        <v>2444</v>
      </c>
      <c r="B2445" s="30"/>
      <c r="C2445" s="28"/>
      <c r="D2445" s="28"/>
      <c r="E2445" s="28"/>
      <c r="F2445" s="28"/>
      <c r="G2445" s="28"/>
      <c r="H2445" s="28" t="str">
        <f>IF(TRIM(D2445)="","",IFERROR(INDEX('Student Master'!C:C,MATCH(D2445,'Student Master'!B:B,0)),"Not Found"))</f>
        <v/>
      </c>
      <c r="I2445" s="28" t="str">
        <f>IF(TRIM(D2445)="","",IFERROR(INDEX('Student Master'!D:D,MATCH(D2445,'Student Master'!B:B,0)),"Not Found"))</f>
        <v/>
      </c>
      <c r="J2445" s="28" t="str">
        <f>IF(TRIM(D2445)="","",IFERROR(INDEX('Student Master'!H:H,MATCH(D2445,'Student Master'!B:B,0)),"Not Found"))</f>
        <v/>
      </c>
      <c r="K2445" s="28" t="str">
        <f>IF(TRIM(D2445)="","",IFERROR(INDEX('Student Master'!N:N,MATCH(D2445,'Student Master'!B:B,0)),"Not Found"))</f>
        <v/>
      </c>
      <c r="L2445" s="28" t="str">
        <f>IF(TRIM(D2445)="","",IFERROR(INDEX('Student Master'!L:L,MATCH(D2445,'Student Master'!B:B,0)),"Not Found"))</f>
        <v/>
      </c>
      <c r="M2445" s="28"/>
      <c r="N2445" s="28"/>
    </row>
    <row r="2446" spans="1:14" x14ac:dyDescent="0.35">
      <c r="A2446" s="28">
        <f t="shared" si="38"/>
        <v>2445</v>
      </c>
      <c r="B2446" s="30"/>
      <c r="C2446" s="28"/>
      <c r="D2446" s="28"/>
      <c r="E2446" s="28"/>
      <c r="F2446" s="28"/>
      <c r="G2446" s="28"/>
      <c r="H2446" s="28" t="str">
        <f>IF(TRIM(D2446)="","",IFERROR(INDEX('Student Master'!C:C,MATCH(D2446,'Student Master'!B:B,0)),"Not Found"))</f>
        <v/>
      </c>
      <c r="I2446" s="28" t="str">
        <f>IF(TRIM(D2446)="","",IFERROR(INDEX('Student Master'!D:D,MATCH(D2446,'Student Master'!B:B,0)),"Not Found"))</f>
        <v/>
      </c>
      <c r="J2446" s="28" t="str">
        <f>IF(TRIM(D2446)="","",IFERROR(INDEX('Student Master'!H:H,MATCH(D2446,'Student Master'!B:B,0)),"Not Found"))</f>
        <v/>
      </c>
      <c r="K2446" s="28" t="str">
        <f>IF(TRIM(D2446)="","",IFERROR(INDEX('Student Master'!N:N,MATCH(D2446,'Student Master'!B:B,0)),"Not Found"))</f>
        <v/>
      </c>
      <c r="L2446" s="28" t="str">
        <f>IF(TRIM(D2446)="","",IFERROR(INDEX('Student Master'!L:L,MATCH(D2446,'Student Master'!B:B,0)),"Not Found"))</f>
        <v/>
      </c>
      <c r="M2446" s="28"/>
      <c r="N2446" s="28"/>
    </row>
    <row r="2447" spans="1:14" x14ac:dyDescent="0.35">
      <c r="A2447" s="28">
        <f t="shared" si="38"/>
        <v>2446</v>
      </c>
      <c r="B2447" s="30"/>
      <c r="C2447" s="28"/>
      <c r="D2447" s="28"/>
      <c r="E2447" s="28"/>
      <c r="F2447" s="28"/>
      <c r="G2447" s="28"/>
      <c r="H2447" s="28" t="str">
        <f>IF(TRIM(D2447)="","",IFERROR(INDEX('Student Master'!C:C,MATCH(D2447,'Student Master'!B:B,0)),"Not Found"))</f>
        <v/>
      </c>
      <c r="I2447" s="28" t="str">
        <f>IF(TRIM(D2447)="","",IFERROR(INDEX('Student Master'!D:D,MATCH(D2447,'Student Master'!B:B,0)),"Not Found"))</f>
        <v/>
      </c>
      <c r="J2447" s="28" t="str">
        <f>IF(TRIM(D2447)="","",IFERROR(INDEX('Student Master'!H:H,MATCH(D2447,'Student Master'!B:B,0)),"Not Found"))</f>
        <v/>
      </c>
      <c r="K2447" s="28" t="str">
        <f>IF(TRIM(D2447)="","",IFERROR(INDEX('Student Master'!N:N,MATCH(D2447,'Student Master'!B:B,0)),"Not Found"))</f>
        <v/>
      </c>
      <c r="L2447" s="28" t="str">
        <f>IF(TRIM(D2447)="","",IFERROR(INDEX('Student Master'!L:L,MATCH(D2447,'Student Master'!B:B,0)),"Not Found"))</f>
        <v/>
      </c>
      <c r="M2447" s="28"/>
      <c r="N2447" s="28"/>
    </row>
    <row r="2448" spans="1:14" x14ac:dyDescent="0.35">
      <c r="A2448" s="28">
        <f t="shared" si="38"/>
        <v>2447</v>
      </c>
      <c r="B2448" s="30"/>
      <c r="C2448" s="28"/>
      <c r="D2448" s="28"/>
      <c r="E2448" s="28"/>
      <c r="F2448" s="28"/>
      <c r="G2448" s="28"/>
      <c r="H2448" s="28" t="str">
        <f>IF(TRIM(D2448)="","",IFERROR(INDEX('Student Master'!C:C,MATCH(D2448,'Student Master'!B:B,0)),"Not Found"))</f>
        <v/>
      </c>
      <c r="I2448" s="28" t="str">
        <f>IF(TRIM(D2448)="","",IFERROR(INDEX('Student Master'!D:D,MATCH(D2448,'Student Master'!B:B,0)),"Not Found"))</f>
        <v/>
      </c>
      <c r="J2448" s="28" t="str">
        <f>IF(TRIM(D2448)="","",IFERROR(INDEX('Student Master'!H:H,MATCH(D2448,'Student Master'!B:B,0)),"Not Found"))</f>
        <v/>
      </c>
      <c r="K2448" s="28" t="str">
        <f>IF(TRIM(D2448)="","",IFERROR(INDEX('Student Master'!N:N,MATCH(D2448,'Student Master'!B:B,0)),"Not Found"))</f>
        <v/>
      </c>
      <c r="L2448" s="28" t="str">
        <f>IF(TRIM(D2448)="","",IFERROR(INDEX('Student Master'!L:L,MATCH(D2448,'Student Master'!B:B,0)),"Not Found"))</f>
        <v/>
      </c>
      <c r="M2448" s="28"/>
      <c r="N2448" s="28"/>
    </row>
    <row r="2449" spans="1:14" x14ac:dyDescent="0.35">
      <c r="A2449" s="28">
        <f t="shared" si="38"/>
        <v>2448</v>
      </c>
      <c r="B2449" s="30"/>
      <c r="C2449" s="28"/>
      <c r="D2449" s="28"/>
      <c r="E2449" s="28"/>
      <c r="F2449" s="28"/>
      <c r="G2449" s="28"/>
      <c r="H2449" s="28" t="str">
        <f>IF(TRIM(D2449)="","",IFERROR(INDEX('Student Master'!C:C,MATCH(D2449,'Student Master'!B:B,0)),"Not Found"))</f>
        <v/>
      </c>
      <c r="I2449" s="28" t="str">
        <f>IF(TRIM(D2449)="","",IFERROR(INDEX('Student Master'!D:D,MATCH(D2449,'Student Master'!B:B,0)),"Not Found"))</f>
        <v/>
      </c>
      <c r="J2449" s="28" t="str">
        <f>IF(TRIM(D2449)="","",IFERROR(INDEX('Student Master'!H:H,MATCH(D2449,'Student Master'!B:B,0)),"Not Found"))</f>
        <v/>
      </c>
      <c r="K2449" s="28" t="str">
        <f>IF(TRIM(D2449)="","",IFERROR(INDEX('Student Master'!N:N,MATCH(D2449,'Student Master'!B:B,0)),"Not Found"))</f>
        <v/>
      </c>
      <c r="L2449" s="28" t="str">
        <f>IF(TRIM(D2449)="","",IFERROR(INDEX('Student Master'!L:L,MATCH(D2449,'Student Master'!B:B,0)),"Not Found"))</f>
        <v/>
      </c>
      <c r="M2449" s="28"/>
      <c r="N2449" s="28"/>
    </row>
    <row r="2450" spans="1:14" x14ac:dyDescent="0.35">
      <c r="A2450" s="28">
        <f t="shared" ref="A2450:A2513" si="39">A2449+1</f>
        <v>2449</v>
      </c>
      <c r="B2450" s="30"/>
      <c r="C2450" s="28"/>
      <c r="D2450" s="28"/>
      <c r="E2450" s="28"/>
      <c r="F2450" s="28"/>
      <c r="G2450" s="28"/>
      <c r="H2450" s="28" t="str">
        <f>IF(TRIM(D2450)="","",IFERROR(INDEX('Student Master'!C:C,MATCH(D2450,'Student Master'!B:B,0)),"Not Found"))</f>
        <v/>
      </c>
      <c r="I2450" s="28" t="str">
        <f>IF(TRIM(D2450)="","",IFERROR(INDEX('Student Master'!D:D,MATCH(D2450,'Student Master'!B:B,0)),"Not Found"))</f>
        <v/>
      </c>
      <c r="J2450" s="28" t="str">
        <f>IF(TRIM(D2450)="","",IFERROR(INDEX('Student Master'!H:H,MATCH(D2450,'Student Master'!B:B,0)),"Not Found"))</f>
        <v/>
      </c>
      <c r="K2450" s="28" t="str">
        <f>IF(TRIM(D2450)="","",IFERROR(INDEX('Student Master'!N:N,MATCH(D2450,'Student Master'!B:B,0)),"Not Found"))</f>
        <v/>
      </c>
      <c r="L2450" s="28" t="str">
        <f>IF(TRIM(D2450)="","",IFERROR(INDEX('Student Master'!L:L,MATCH(D2450,'Student Master'!B:B,0)),"Not Found"))</f>
        <v/>
      </c>
      <c r="M2450" s="28"/>
      <c r="N2450" s="28"/>
    </row>
    <row r="2451" spans="1:14" x14ac:dyDescent="0.35">
      <c r="A2451" s="28">
        <f t="shared" si="39"/>
        <v>2450</v>
      </c>
      <c r="B2451" s="30"/>
      <c r="C2451" s="28"/>
      <c r="D2451" s="28"/>
      <c r="E2451" s="28"/>
      <c r="F2451" s="28"/>
      <c r="G2451" s="28"/>
      <c r="H2451" s="28" t="str">
        <f>IF(TRIM(D2451)="","",IFERROR(INDEX('Student Master'!C:C,MATCH(D2451,'Student Master'!B:B,0)),"Not Found"))</f>
        <v/>
      </c>
      <c r="I2451" s="28" t="str">
        <f>IF(TRIM(D2451)="","",IFERROR(INDEX('Student Master'!D:D,MATCH(D2451,'Student Master'!B:B,0)),"Not Found"))</f>
        <v/>
      </c>
      <c r="J2451" s="28" t="str">
        <f>IF(TRIM(D2451)="","",IFERROR(INDEX('Student Master'!H:H,MATCH(D2451,'Student Master'!B:B,0)),"Not Found"))</f>
        <v/>
      </c>
      <c r="K2451" s="28" t="str">
        <f>IF(TRIM(D2451)="","",IFERROR(INDEX('Student Master'!N:N,MATCH(D2451,'Student Master'!B:B,0)),"Not Found"))</f>
        <v/>
      </c>
      <c r="L2451" s="28" t="str">
        <f>IF(TRIM(D2451)="","",IFERROR(INDEX('Student Master'!L:L,MATCH(D2451,'Student Master'!B:B,0)),"Not Found"))</f>
        <v/>
      </c>
      <c r="M2451" s="28"/>
      <c r="N2451" s="28"/>
    </row>
    <row r="2452" spans="1:14" x14ac:dyDescent="0.35">
      <c r="A2452" s="28">
        <f t="shared" si="39"/>
        <v>2451</v>
      </c>
      <c r="B2452" s="30"/>
      <c r="C2452" s="28"/>
      <c r="D2452" s="28"/>
      <c r="E2452" s="28"/>
      <c r="F2452" s="28"/>
      <c r="G2452" s="28"/>
      <c r="H2452" s="28" t="str">
        <f>IF(TRIM(D2452)="","",IFERROR(INDEX('Student Master'!C:C,MATCH(D2452,'Student Master'!B:B,0)),"Not Found"))</f>
        <v/>
      </c>
      <c r="I2452" s="28" t="str">
        <f>IF(TRIM(D2452)="","",IFERROR(INDEX('Student Master'!D:D,MATCH(D2452,'Student Master'!B:B,0)),"Not Found"))</f>
        <v/>
      </c>
      <c r="J2452" s="28" t="str">
        <f>IF(TRIM(D2452)="","",IFERROR(INDEX('Student Master'!H:H,MATCH(D2452,'Student Master'!B:B,0)),"Not Found"))</f>
        <v/>
      </c>
      <c r="K2452" s="28" t="str">
        <f>IF(TRIM(D2452)="","",IFERROR(INDEX('Student Master'!N:N,MATCH(D2452,'Student Master'!B:B,0)),"Not Found"))</f>
        <v/>
      </c>
      <c r="L2452" s="28" t="str">
        <f>IF(TRIM(D2452)="","",IFERROR(INDEX('Student Master'!L:L,MATCH(D2452,'Student Master'!B:B,0)),"Not Found"))</f>
        <v/>
      </c>
      <c r="M2452" s="28"/>
      <c r="N2452" s="28"/>
    </row>
    <row r="2453" spans="1:14" x14ac:dyDescent="0.35">
      <c r="A2453" s="28">
        <f t="shared" si="39"/>
        <v>2452</v>
      </c>
      <c r="B2453" s="30"/>
      <c r="C2453" s="28"/>
      <c r="D2453" s="28"/>
      <c r="E2453" s="28"/>
      <c r="F2453" s="28"/>
      <c r="G2453" s="28"/>
      <c r="H2453" s="28" t="str">
        <f>IF(TRIM(D2453)="","",IFERROR(INDEX('Student Master'!C:C,MATCH(D2453,'Student Master'!B:B,0)),"Not Found"))</f>
        <v/>
      </c>
      <c r="I2453" s="28" t="str">
        <f>IF(TRIM(D2453)="","",IFERROR(INDEX('Student Master'!D:D,MATCH(D2453,'Student Master'!B:B,0)),"Not Found"))</f>
        <v/>
      </c>
      <c r="J2453" s="28" t="str">
        <f>IF(TRIM(D2453)="","",IFERROR(INDEX('Student Master'!H:H,MATCH(D2453,'Student Master'!B:B,0)),"Not Found"))</f>
        <v/>
      </c>
      <c r="K2453" s="28" t="str">
        <f>IF(TRIM(D2453)="","",IFERROR(INDEX('Student Master'!N:N,MATCH(D2453,'Student Master'!B:B,0)),"Not Found"))</f>
        <v/>
      </c>
      <c r="L2453" s="28" t="str">
        <f>IF(TRIM(D2453)="","",IFERROR(INDEX('Student Master'!L:L,MATCH(D2453,'Student Master'!B:B,0)),"Not Found"))</f>
        <v/>
      </c>
      <c r="M2453" s="28"/>
      <c r="N2453" s="28"/>
    </row>
    <row r="2454" spans="1:14" x14ac:dyDescent="0.35">
      <c r="A2454" s="28">
        <f t="shared" si="39"/>
        <v>2453</v>
      </c>
      <c r="B2454" s="30"/>
      <c r="C2454" s="28"/>
      <c r="D2454" s="28"/>
      <c r="E2454" s="28"/>
      <c r="F2454" s="28"/>
      <c r="G2454" s="28"/>
      <c r="H2454" s="28" t="str">
        <f>IF(TRIM(D2454)="","",IFERROR(INDEX('Student Master'!C:C,MATCH(D2454,'Student Master'!B:B,0)),"Not Found"))</f>
        <v/>
      </c>
      <c r="I2454" s="28" t="str">
        <f>IF(TRIM(D2454)="","",IFERROR(INDEX('Student Master'!D:D,MATCH(D2454,'Student Master'!B:B,0)),"Not Found"))</f>
        <v/>
      </c>
      <c r="J2454" s="28" t="str">
        <f>IF(TRIM(D2454)="","",IFERROR(INDEX('Student Master'!H:H,MATCH(D2454,'Student Master'!B:B,0)),"Not Found"))</f>
        <v/>
      </c>
      <c r="K2454" s="28" t="str">
        <f>IF(TRIM(D2454)="","",IFERROR(INDEX('Student Master'!N:N,MATCH(D2454,'Student Master'!B:B,0)),"Not Found"))</f>
        <v/>
      </c>
      <c r="L2454" s="28" t="str">
        <f>IF(TRIM(D2454)="","",IFERROR(INDEX('Student Master'!L:L,MATCH(D2454,'Student Master'!B:B,0)),"Not Found"))</f>
        <v/>
      </c>
      <c r="M2454" s="28"/>
      <c r="N2454" s="28"/>
    </row>
    <row r="2455" spans="1:14" x14ac:dyDescent="0.35">
      <c r="A2455" s="28">
        <f t="shared" si="39"/>
        <v>2454</v>
      </c>
      <c r="B2455" s="30"/>
      <c r="C2455" s="28"/>
      <c r="D2455" s="28"/>
      <c r="E2455" s="28"/>
      <c r="F2455" s="28"/>
      <c r="G2455" s="28"/>
      <c r="H2455" s="28" t="str">
        <f>IF(TRIM(D2455)="","",IFERROR(INDEX('Student Master'!C:C,MATCH(D2455,'Student Master'!B:B,0)),"Not Found"))</f>
        <v/>
      </c>
      <c r="I2455" s="28" t="str">
        <f>IF(TRIM(D2455)="","",IFERROR(INDEX('Student Master'!D:D,MATCH(D2455,'Student Master'!B:B,0)),"Not Found"))</f>
        <v/>
      </c>
      <c r="J2455" s="28" t="str">
        <f>IF(TRIM(D2455)="","",IFERROR(INDEX('Student Master'!H:H,MATCH(D2455,'Student Master'!B:B,0)),"Not Found"))</f>
        <v/>
      </c>
      <c r="K2455" s="28" t="str">
        <f>IF(TRIM(D2455)="","",IFERROR(INDEX('Student Master'!N:N,MATCH(D2455,'Student Master'!B:B,0)),"Not Found"))</f>
        <v/>
      </c>
      <c r="L2455" s="28" t="str">
        <f>IF(TRIM(D2455)="","",IFERROR(INDEX('Student Master'!L:L,MATCH(D2455,'Student Master'!B:B,0)),"Not Found"))</f>
        <v/>
      </c>
      <c r="M2455" s="28"/>
      <c r="N2455" s="28"/>
    </row>
    <row r="2456" spans="1:14" x14ac:dyDescent="0.35">
      <c r="A2456" s="28">
        <f t="shared" si="39"/>
        <v>2455</v>
      </c>
      <c r="B2456" s="30"/>
      <c r="C2456" s="28"/>
      <c r="D2456" s="28"/>
      <c r="E2456" s="28"/>
      <c r="F2456" s="28"/>
      <c r="G2456" s="28"/>
      <c r="H2456" s="28" t="str">
        <f>IF(TRIM(D2456)="","",IFERROR(INDEX('Student Master'!C:C,MATCH(D2456,'Student Master'!B:B,0)),"Not Found"))</f>
        <v/>
      </c>
      <c r="I2456" s="28" t="str">
        <f>IF(TRIM(D2456)="","",IFERROR(INDEX('Student Master'!D:D,MATCH(D2456,'Student Master'!B:B,0)),"Not Found"))</f>
        <v/>
      </c>
      <c r="J2456" s="28" t="str">
        <f>IF(TRIM(D2456)="","",IFERROR(INDEX('Student Master'!H:H,MATCH(D2456,'Student Master'!B:B,0)),"Not Found"))</f>
        <v/>
      </c>
      <c r="K2456" s="28" t="str">
        <f>IF(TRIM(D2456)="","",IFERROR(INDEX('Student Master'!N:N,MATCH(D2456,'Student Master'!B:B,0)),"Not Found"))</f>
        <v/>
      </c>
      <c r="L2456" s="28" t="str">
        <f>IF(TRIM(D2456)="","",IFERROR(INDEX('Student Master'!L:L,MATCH(D2456,'Student Master'!B:B,0)),"Not Found"))</f>
        <v/>
      </c>
      <c r="M2456" s="28"/>
      <c r="N2456" s="28"/>
    </row>
    <row r="2457" spans="1:14" x14ac:dyDescent="0.35">
      <c r="A2457" s="28">
        <f t="shared" si="39"/>
        <v>2456</v>
      </c>
      <c r="B2457" s="30"/>
      <c r="C2457" s="28"/>
      <c r="D2457" s="28"/>
      <c r="E2457" s="28"/>
      <c r="F2457" s="28"/>
      <c r="G2457" s="28"/>
      <c r="H2457" s="28" t="str">
        <f>IF(TRIM(D2457)="","",IFERROR(INDEX('Student Master'!C:C,MATCH(D2457,'Student Master'!B:B,0)),"Not Found"))</f>
        <v/>
      </c>
      <c r="I2457" s="28" t="str">
        <f>IF(TRIM(D2457)="","",IFERROR(INDEX('Student Master'!D:D,MATCH(D2457,'Student Master'!B:B,0)),"Not Found"))</f>
        <v/>
      </c>
      <c r="J2457" s="28" t="str">
        <f>IF(TRIM(D2457)="","",IFERROR(INDEX('Student Master'!H:H,MATCH(D2457,'Student Master'!B:B,0)),"Not Found"))</f>
        <v/>
      </c>
      <c r="K2457" s="28" t="str">
        <f>IF(TRIM(D2457)="","",IFERROR(INDEX('Student Master'!N:N,MATCH(D2457,'Student Master'!B:B,0)),"Not Found"))</f>
        <v/>
      </c>
      <c r="L2457" s="28" t="str">
        <f>IF(TRIM(D2457)="","",IFERROR(INDEX('Student Master'!L:L,MATCH(D2457,'Student Master'!B:B,0)),"Not Found"))</f>
        <v/>
      </c>
      <c r="M2457" s="28"/>
      <c r="N2457" s="28"/>
    </row>
    <row r="2458" spans="1:14" x14ac:dyDescent="0.35">
      <c r="A2458" s="28">
        <f t="shared" si="39"/>
        <v>2457</v>
      </c>
      <c r="B2458" s="30"/>
      <c r="C2458" s="28"/>
      <c r="D2458" s="28"/>
      <c r="E2458" s="28"/>
      <c r="F2458" s="28"/>
      <c r="G2458" s="28"/>
      <c r="H2458" s="28" t="str">
        <f>IF(TRIM(D2458)="","",IFERROR(INDEX('Student Master'!C:C,MATCH(D2458,'Student Master'!B:B,0)),"Not Found"))</f>
        <v/>
      </c>
      <c r="I2458" s="28" t="str">
        <f>IF(TRIM(D2458)="","",IFERROR(INDEX('Student Master'!D:D,MATCH(D2458,'Student Master'!B:B,0)),"Not Found"))</f>
        <v/>
      </c>
      <c r="J2458" s="28" t="str">
        <f>IF(TRIM(D2458)="","",IFERROR(INDEX('Student Master'!H:H,MATCH(D2458,'Student Master'!B:B,0)),"Not Found"))</f>
        <v/>
      </c>
      <c r="K2458" s="28" t="str">
        <f>IF(TRIM(D2458)="","",IFERROR(INDEX('Student Master'!N:N,MATCH(D2458,'Student Master'!B:B,0)),"Not Found"))</f>
        <v/>
      </c>
      <c r="L2458" s="28" t="str">
        <f>IF(TRIM(D2458)="","",IFERROR(INDEX('Student Master'!L:L,MATCH(D2458,'Student Master'!B:B,0)),"Not Found"))</f>
        <v/>
      </c>
      <c r="M2458" s="28"/>
      <c r="N2458" s="28"/>
    </row>
    <row r="2459" spans="1:14" x14ac:dyDescent="0.35">
      <c r="A2459" s="28">
        <f t="shared" si="39"/>
        <v>2458</v>
      </c>
      <c r="B2459" s="30"/>
      <c r="C2459" s="28"/>
      <c r="D2459" s="28"/>
      <c r="E2459" s="28"/>
      <c r="F2459" s="28"/>
      <c r="G2459" s="28"/>
      <c r="H2459" s="28" t="str">
        <f>IF(TRIM(D2459)="","",IFERROR(INDEX('Student Master'!C:C,MATCH(D2459,'Student Master'!B:B,0)),"Not Found"))</f>
        <v/>
      </c>
      <c r="I2459" s="28" t="str">
        <f>IF(TRIM(D2459)="","",IFERROR(INDEX('Student Master'!D:D,MATCH(D2459,'Student Master'!B:B,0)),"Not Found"))</f>
        <v/>
      </c>
      <c r="J2459" s="28" t="str">
        <f>IF(TRIM(D2459)="","",IFERROR(INDEX('Student Master'!H:H,MATCH(D2459,'Student Master'!B:B,0)),"Not Found"))</f>
        <v/>
      </c>
      <c r="K2459" s="28" t="str">
        <f>IF(TRIM(D2459)="","",IFERROR(INDEX('Student Master'!N:N,MATCH(D2459,'Student Master'!B:B,0)),"Not Found"))</f>
        <v/>
      </c>
      <c r="L2459" s="28" t="str">
        <f>IF(TRIM(D2459)="","",IFERROR(INDEX('Student Master'!L:L,MATCH(D2459,'Student Master'!B:B,0)),"Not Found"))</f>
        <v/>
      </c>
      <c r="M2459" s="28"/>
      <c r="N2459" s="28"/>
    </row>
    <row r="2460" spans="1:14" x14ac:dyDescent="0.35">
      <c r="A2460" s="28">
        <f t="shared" si="39"/>
        <v>2459</v>
      </c>
      <c r="B2460" s="30"/>
      <c r="C2460" s="28"/>
      <c r="D2460" s="28"/>
      <c r="E2460" s="28"/>
      <c r="F2460" s="28"/>
      <c r="G2460" s="28"/>
      <c r="H2460" s="28" t="str">
        <f>IF(TRIM(D2460)="","",IFERROR(INDEX('Student Master'!C:C,MATCH(D2460,'Student Master'!B:B,0)),"Not Found"))</f>
        <v/>
      </c>
      <c r="I2460" s="28" t="str">
        <f>IF(TRIM(D2460)="","",IFERROR(INDEX('Student Master'!D:D,MATCH(D2460,'Student Master'!B:B,0)),"Not Found"))</f>
        <v/>
      </c>
      <c r="J2460" s="28" t="str">
        <f>IF(TRIM(D2460)="","",IFERROR(INDEX('Student Master'!H:H,MATCH(D2460,'Student Master'!B:B,0)),"Not Found"))</f>
        <v/>
      </c>
      <c r="K2460" s="28" t="str">
        <f>IF(TRIM(D2460)="","",IFERROR(INDEX('Student Master'!N:N,MATCH(D2460,'Student Master'!B:B,0)),"Not Found"))</f>
        <v/>
      </c>
      <c r="L2460" s="28" t="str">
        <f>IF(TRIM(D2460)="","",IFERROR(INDEX('Student Master'!L:L,MATCH(D2460,'Student Master'!B:B,0)),"Not Found"))</f>
        <v/>
      </c>
      <c r="M2460" s="28"/>
      <c r="N2460" s="28"/>
    </row>
    <row r="2461" spans="1:14" x14ac:dyDescent="0.35">
      <c r="A2461" s="28">
        <f t="shared" si="39"/>
        <v>2460</v>
      </c>
      <c r="B2461" s="30"/>
      <c r="C2461" s="28"/>
      <c r="D2461" s="28"/>
      <c r="E2461" s="28"/>
      <c r="F2461" s="28"/>
      <c r="G2461" s="28"/>
      <c r="H2461" s="28" t="str">
        <f>IF(TRIM(D2461)="","",IFERROR(INDEX('Student Master'!C:C,MATCH(D2461,'Student Master'!B:B,0)),"Not Found"))</f>
        <v/>
      </c>
      <c r="I2461" s="28" t="str">
        <f>IF(TRIM(D2461)="","",IFERROR(INDEX('Student Master'!D:D,MATCH(D2461,'Student Master'!B:B,0)),"Not Found"))</f>
        <v/>
      </c>
      <c r="J2461" s="28" t="str">
        <f>IF(TRIM(D2461)="","",IFERROR(INDEX('Student Master'!H:H,MATCH(D2461,'Student Master'!B:B,0)),"Not Found"))</f>
        <v/>
      </c>
      <c r="K2461" s="28" t="str">
        <f>IF(TRIM(D2461)="","",IFERROR(INDEX('Student Master'!N:N,MATCH(D2461,'Student Master'!B:B,0)),"Not Found"))</f>
        <v/>
      </c>
      <c r="L2461" s="28" t="str">
        <f>IF(TRIM(D2461)="","",IFERROR(INDEX('Student Master'!L:L,MATCH(D2461,'Student Master'!B:B,0)),"Not Found"))</f>
        <v/>
      </c>
      <c r="M2461" s="28"/>
      <c r="N2461" s="28"/>
    </row>
    <row r="2462" spans="1:14" x14ac:dyDescent="0.35">
      <c r="A2462" s="28">
        <f t="shared" si="39"/>
        <v>2461</v>
      </c>
      <c r="B2462" s="30"/>
      <c r="C2462" s="28"/>
      <c r="D2462" s="28"/>
      <c r="E2462" s="28"/>
      <c r="F2462" s="28"/>
      <c r="G2462" s="28"/>
      <c r="H2462" s="28" t="str">
        <f>IF(TRIM(D2462)="","",IFERROR(INDEX('Student Master'!C:C,MATCH(D2462,'Student Master'!B:B,0)),"Not Found"))</f>
        <v/>
      </c>
      <c r="I2462" s="28" t="str">
        <f>IF(TRIM(D2462)="","",IFERROR(INDEX('Student Master'!D:D,MATCH(D2462,'Student Master'!B:B,0)),"Not Found"))</f>
        <v/>
      </c>
      <c r="J2462" s="28" t="str">
        <f>IF(TRIM(D2462)="","",IFERROR(INDEX('Student Master'!H:H,MATCH(D2462,'Student Master'!B:B,0)),"Not Found"))</f>
        <v/>
      </c>
      <c r="K2462" s="28" t="str">
        <f>IF(TRIM(D2462)="","",IFERROR(INDEX('Student Master'!N:N,MATCH(D2462,'Student Master'!B:B,0)),"Not Found"))</f>
        <v/>
      </c>
      <c r="L2462" s="28" t="str">
        <f>IF(TRIM(D2462)="","",IFERROR(INDEX('Student Master'!L:L,MATCH(D2462,'Student Master'!B:B,0)),"Not Found"))</f>
        <v/>
      </c>
      <c r="M2462" s="28"/>
      <c r="N2462" s="28"/>
    </row>
    <row r="2463" spans="1:14" x14ac:dyDescent="0.35">
      <c r="A2463" s="28">
        <f t="shared" si="39"/>
        <v>2462</v>
      </c>
      <c r="B2463" s="30"/>
      <c r="C2463" s="28"/>
      <c r="D2463" s="28"/>
      <c r="E2463" s="28"/>
      <c r="F2463" s="28"/>
      <c r="G2463" s="28"/>
      <c r="H2463" s="28" t="str">
        <f>IF(TRIM(D2463)="","",IFERROR(INDEX('Student Master'!C:C,MATCH(D2463,'Student Master'!B:B,0)),"Not Found"))</f>
        <v/>
      </c>
      <c r="I2463" s="28" t="str">
        <f>IF(TRIM(D2463)="","",IFERROR(INDEX('Student Master'!D:D,MATCH(D2463,'Student Master'!B:B,0)),"Not Found"))</f>
        <v/>
      </c>
      <c r="J2463" s="28" t="str">
        <f>IF(TRIM(D2463)="","",IFERROR(INDEX('Student Master'!H:H,MATCH(D2463,'Student Master'!B:B,0)),"Not Found"))</f>
        <v/>
      </c>
      <c r="K2463" s="28" t="str">
        <f>IF(TRIM(D2463)="","",IFERROR(INDEX('Student Master'!N:N,MATCH(D2463,'Student Master'!B:B,0)),"Not Found"))</f>
        <v/>
      </c>
      <c r="L2463" s="28" t="str">
        <f>IF(TRIM(D2463)="","",IFERROR(INDEX('Student Master'!L:L,MATCH(D2463,'Student Master'!B:B,0)),"Not Found"))</f>
        <v/>
      </c>
      <c r="M2463" s="28"/>
      <c r="N2463" s="28"/>
    </row>
    <row r="2464" spans="1:14" x14ac:dyDescent="0.35">
      <c r="A2464" s="28">
        <f t="shared" si="39"/>
        <v>2463</v>
      </c>
      <c r="B2464" s="30"/>
      <c r="C2464" s="28"/>
      <c r="D2464" s="28"/>
      <c r="E2464" s="28"/>
      <c r="F2464" s="28"/>
      <c r="G2464" s="28"/>
      <c r="H2464" s="28" t="str">
        <f>IF(TRIM(D2464)="","",IFERROR(INDEX('Student Master'!C:C,MATCH(D2464,'Student Master'!B:B,0)),"Not Found"))</f>
        <v/>
      </c>
      <c r="I2464" s="28" t="str">
        <f>IF(TRIM(D2464)="","",IFERROR(INDEX('Student Master'!D:D,MATCH(D2464,'Student Master'!B:B,0)),"Not Found"))</f>
        <v/>
      </c>
      <c r="J2464" s="28" t="str">
        <f>IF(TRIM(D2464)="","",IFERROR(INDEX('Student Master'!H:H,MATCH(D2464,'Student Master'!B:B,0)),"Not Found"))</f>
        <v/>
      </c>
      <c r="K2464" s="28" t="str">
        <f>IF(TRIM(D2464)="","",IFERROR(INDEX('Student Master'!N:N,MATCH(D2464,'Student Master'!B:B,0)),"Not Found"))</f>
        <v/>
      </c>
      <c r="L2464" s="28" t="str">
        <f>IF(TRIM(D2464)="","",IFERROR(INDEX('Student Master'!L:L,MATCH(D2464,'Student Master'!B:B,0)),"Not Found"))</f>
        <v/>
      </c>
      <c r="M2464" s="28"/>
      <c r="N2464" s="28"/>
    </row>
    <row r="2465" spans="1:14" x14ac:dyDescent="0.35">
      <c r="A2465" s="28">
        <f t="shared" si="39"/>
        <v>2464</v>
      </c>
      <c r="B2465" s="30"/>
      <c r="C2465" s="28"/>
      <c r="D2465" s="28"/>
      <c r="E2465" s="28"/>
      <c r="F2465" s="28"/>
      <c r="G2465" s="28"/>
      <c r="H2465" s="28" t="str">
        <f>IF(TRIM(D2465)="","",IFERROR(INDEX('Student Master'!C:C,MATCH(D2465,'Student Master'!B:B,0)),"Not Found"))</f>
        <v/>
      </c>
      <c r="I2465" s="28" t="str">
        <f>IF(TRIM(D2465)="","",IFERROR(INDEX('Student Master'!D:D,MATCH(D2465,'Student Master'!B:B,0)),"Not Found"))</f>
        <v/>
      </c>
      <c r="J2465" s="28" t="str">
        <f>IF(TRIM(D2465)="","",IFERROR(INDEX('Student Master'!H:H,MATCH(D2465,'Student Master'!B:B,0)),"Not Found"))</f>
        <v/>
      </c>
      <c r="K2465" s="28" t="str">
        <f>IF(TRIM(D2465)="","",IFERROR(INDEX('Student Master'!N:N,MATCH(D2465,'Student Master'!B:B,0)),"Not Found"))</f>
        <v/>
      </c>
      <c r="L2465" s="28" t="str">
        <f>IF(TRIM(D2465)="","",IFERROR(INDEX('Student Master'!L:L,MATCH(D2465,'Student Master'!B:B,0)),"Not Found"))</f>
        <v/>
      </c>
      <c r="M2465" s="28"/>
      <c r="N2465" s="28"/>
    </row>
    <row r="2466" spans="1:14" x14ac:dyDescent="0.35">
      <c r="A2466" s="28">
        <f t="shared" si="39"/>
        <v>2465</v>
      </c>
      <c r="B2466" s="30"/>
      <c r="C2466" s="28"/>
      <c r="D2466" s="28"/>
      <c r="E2466" s="28"/>
      <c r="F2466" s="28"/>
      <c r="G2466" s="28"/>
      <c r="H2466" s="28" t="str">
        <f>IF(TRIM(D2466)="","",IFERROR(INDEX('Student Master'!C:C,MATCH(D2466,'Student Master'!B:B,0)),"Not Found"))</f>
        <v/>
      </c>
      <c r="I2466" s="28" t="str">
        <f>IF(TRIM(D2466)="","",IFERROR(INDEX('Student Master'!D:D,MATCH(D2466,'Student Master'!B:B,0)),"Not Found"))</f>
        <v/>
      </c>
      <c r="J2466" s="28" t="str">
        <f>IF(TRIM(D2466)="","",IFERROR(INDEX('Student Master'!H:H,MATCH(D2466,'Student Master'!B:B,0)),"Not Found"))</f>
        <v/>
      </c>
      <c r="K2466" s="28" t="str">
        <f>IF(TRIM(D2466)="","",IFERROR(INDEX('Student Master'!N:N,MATCH(D2466,'Student Master'!B:B,0)),"Not Found"))</f>
        <v/>
      </c>
      <c r="L2466" s="28" t="str">
        <f>IF(TRIM(D2466)="","",IFERROR(INDEX('Student Master'!L:L,MATCH(D2466,'Student Master'!B:B,0)),"Not Found"))</f>
        <v/>
      </c>
      <c r="M2466" s="28"/>
      <c r="N2466" s="28"/>
    </row>
    <row r="2467" spans="1:14" x14ac:dyDescent="0.35">
      <c r="A2467" s="28">
        <f t="shared" si="39"/>
        <v>2466</v>
      </c>
      <c r="B2467" s="30"/>
      <c r="C2467" s="28"/>
      <c r="D2467" s="28"/>
      <c r="E2467" s="28"/>
      <c r="F2467" s="28"/>
      <c r="G2467" s="28"/>
      <c r="H2467" s="28" t="str">
        <f>IF(TRIM(D2467)="","",IFERROR(INDEX('Student Master'!C:C,MATCH(D2467,'Student Master'!B:B,0)),"Not Found"))</f>
        <v/>
      </c>
      <c r="I2467" s="28" t="str">
        <f>IF(TRIM(D2467)="","",IFERROR(INDEX('Student Master'!D:D,MATCH(D2467,'Student Master'!B:B,0)),"Not Found"))</f>
        <v/>
      </c>
      <c r="J2467" s="28" t="str">
        <f>IF(TRIM(D2467)="","",IFERROR(INDEX('Student Master'!H:H,MATCH(D2467,'Student Master'!B:B,0)),"Not Found"))</f>
        <v/>
      </c>
      <c r="K2467" s="28" t="str">
        <f>IF(TRIM(D2467)="","",IFERROR(INDEX('Student Master'!N:N,MATCH(D2467,'Student Master'!B:B,0)),"Not Found"))</f>
        <v/>
      </c>
      <c r="L2467" s="28" t="str">
        <f>IF(TRIM(D2467)="","",IFERROR(INDEX('Student Master'!L:L,MATCH(D2467,'Student Master'!B:B,0)),"Not Found"))</f>
        <v/>
      </c>
      <c r="M2467" s="28"/>
      <c r="N2467" s="28"/>
    </row>
    <row r="2468" spans="1:14" x14ac:dyDescent="0.35">
      <c r="A2468" s="28">
        <f t="shared" si="39"/>
        <v>2467</v>
      </c>
      <c r="B2468" s="30"/>
      <c r="C2468" s="28"/>
      <c r="D2468" s="28"/>
      <c r="E2468" s="28"/>
      <c r="F2468" s="28"/>
      <c r="G2468" s="28"/>
      <c r="H2468" s="28" t="str">
        <f>IF(TRIM(D2468)="","",IFERROR(INDEX('Student Master'!C:C,MATCH(D2468,'Student Master'!B:B,0)),"Not Found"))</f>
        <v/>
      </c>
      <c r="I2468" s="28" t="str">
        <f>IF(TRIM(D2468)="","",IFERROR(INDEX('Student Master'!D:D,MATCH(D2468,'Student Master'!B:B,0)),"Not Found"))</f>
        <v/>
      </c>
      <c r="J2468" s="28" t="str">
        <f>IF(TRIM(D2468)="","",IFERROR(INDEX('Student Master'!H:H,MATCH(D2468,'Student Master'!B:B,0)),"Not Found"))</f>
        <v/>
      </c>
      <c r="K2468" s="28" t="str">
        <f>IF(TRIM(D2468)="","",IFERROR(INDEX('Student Master'!N:N,MATCH(D2468,'Student Master'!B:B,0)),"Not Found"))</f>
        <v/>
      </c>
      <c r="L2468" s="28" t="str">
        <f>IF(TRIM(D2468)="","",IFERROR(INDEX('Student Master'!L:L,MATCH(D2468,'Student Master'!B:B,0)),"Not Found"))</f>
        <v/>
      </c>
      <c r="M2468" s="28"/>
      <c r="N2468" s="28"/>
    </row>
    <row r="2469" spans="1:14" x14ac:dyDescent="0.35">
      <c r="A2469" s="28">
        <f t="shared" si="39"/>
        <v>2468</v>
      </c>
      <c r="B2469" s="30"/>
      <c r="C2469" s="28"/>
      <c r="D2469" s="28"/>
      <c r="E2469" s="28"/>
      <c r="F2469" s="28"/>
      <c r="G2469" s="28"/>
      <c r="H2469" s="28" t="str">
        <f>IF(TRIM(D2469)="","",IFERROR(INDEX('Student Master'!C:C,MATCH(D2469,'Student Master'!B:B,0)),"Not Found"))</f>
        <v/>
      </c>
      <c r="I2469" s="28" t="str">
        <f>IF(TRIM(D2469)="","",IFERROR(INDEX('Student Master'!D:D,MATCH(D2469,'Student Master'!B:B,0)),"Not Found"))</f>
        <v/>
      </c>
      <c r="J2469" s="28" t="str">
        <f>IF(TRIM(D2469)="","",IFERROR(INDEX('Student Master'!H:H,MATCH(D2469,'Student Master'!B:B,0)),"Not Found"))</f>
        <v/>
      </c>
      <c r="K2469" s="28" t="str">
        <f>IF(TRIM(D2469)="","",IFERROR(INDEX('Student Master'!N:N,MATCH(D2469,'Student Master'!B:B,0)),"Not Found"))</f>
        <v/>
      </c>
      <c r="L2469" s="28" t="str">
        <f>IF(TRIM(D2469)="","",IFERROR(INDEX('Student Master'!L:L,MATCH(D2469,'Student Master'!B:B,0)),"Not Found"))</f>
        <v/>
      </c>
      <c r="M2469" s="28"/>
      <c r="N2469" s="28"/>
    </row>
    <row r="2470" spans="1:14" x14ac:dyDescent="0.35">
      <c r="A2470" s="28">
        <f t="shared" si="39"/>
        <v>2469</v>
      </c>
      <c r="B2470" s="30"/>
      <c r="C2470" s="28"/>
      <c r="D2470" s="28"/>
      <c r="E2470" s="28"/>
      <c r="F2470" s="28"/>
      <c r="G2470" s="28"/>
      <c r="H2470" s="28" t="str">
        <f>IF(TRIM(D2470)="","",IFERROR(INDEX('Student Master'!C:C,MATCH(D2470,'Student Master'!B:B,0)),"Not Found"))</f>
        <v/>
      </c>
      <c r="I2470" s="28" t="str">
        <f>IF(TRIM(D2470)="","",IFERROR(INDEX('Student Master'!D:D,MATCH(D2470,'Student Master'!B:B,0)),"Not Found"))</f>
        <v/>
      </c>
      <c r="J2470" s="28" t="str">
        <f>IF(TRIM(D2470)="","",IFERROR(INDEX('Student Master'!H:H,MATCH(D2470,'Student Master'!B:B,0)),"Not Found"))</f>
        <v/>
      </c>
      <c r="K2470" s="28" t="str">
        <f>IF(TRIM(D2470)="","",IFERROR(INDEX('Student Master'!N:N,MATCH(D2470,'Student Master'!B:B,0)),"Not Found"))</f>
        <v/>
      </c>
      <c r="L2470" s="28" t="str">
        <f>IF(TRIM(D2470)="","",IFERROR(INDEX('Student Master'!L:L,MATCH(D2470,'Student Master'!B:B,0)),"Not Found"))</f>
        <v/>
      </c>
      <c r="M2470" s="28"/>
      <c r="N2470" s="28"/>
    </row>
    <row r="2471" spans="1:14" x14ac:dyDescent="0.35">
      <c r="A2471" s="28">
        <f t="shared" si="39"/>
        <v>2470</v>
      </c>
      <c r="B2471" s="30"/>
      <c r="C2471" s="28"/>
      <c r="D2471" s="28"/>
      <c r="E2471" s="28"/>
      <c r="F2471" s="28"/>
      <c r="G2471" s="28"/>
      <c r="H2471" s="28" t="str">
        <f>IF(TRIM(D2471)="","",IFERROR(INDEX('Student Master'!C:C,MATCH(D2471,'Student Master'!B:B,0)),"Not Found"))</f>
        <v/>
      </c>
      <c r="I2471" s="28" t="str">
        <f>IF(TRIM(D2471)="","",IFERROR(INDEX('Student Master'!D:D,MATCH(D2471,'Student Master'!B:B,0)),"Not Found"))</f>
        <v/>
      </c>
      <c r="J2471" s="28" t="str">
        <f>IF(TRIM(D2471)="","",IFERROR(INDEX('Student Master'!H:H,MATCH(D2471,'Student Master'!B:B,0)),"Not Found"))</f>
        <v/>
      </c>
      <c r="K2471" s="28" t="str">
        <f>IF(TRIM(D2471)="","",IFERROR(INDEX('Student Master'!N:N,MATCH(D2471,'Student Master'!B:B,0)),"Not Found"))</f>
        <v/>
      </c>
      <c r="L2471" s="28" t="str">
        <f>IF(TRIM(D2471)="","",IFERROR(INDEX('Student Master'!L:L,MATCH(D2471,'Student Master'!B:B,0)),"Not Found"))</f>
        <v/>
      </c>
      <c r="M2471" s="28"/>
      <c r="N2471" s="28"/>
    </row>
    <row r="2472" spans="1:14" x14ac:dyDescent="0.35">
      <c r="A2472" s="28">
        <f t="shared" si="39"/>
        <v>2471</v>
      </c>
      <c r="B2472" s="30"/>
      <c r="C2472" s="28"/>
      <c r="D2472" s="28"/>
      <c r="E2472" s="28"/>
      <c r="F2472" s="28"/>
      <c r="G2472" s="28"/>
      <c r="H2472" s="28" t="str">
        <f>IF(TRIM(D2472)="","",IFERROR(INDEX('Student Master'!C:C,MATCH(D2472,'Student Master'!B:B,0)),"Not Found"))</f>
        <v/>
      </c>
      <c r="I2472" s="28" t="str">
        <f>IF(TRIM(D2472)="","",IFERROR(INDEX('Student Master'!D:D,MATCH(D2472,'Student Master'!B:B,0)),"Not Found"))</f>
        <v/>
      </c>
      <c r="J2472" s="28" t="str">
        <f>IF(TRIM(D2472)="","",IFERROR(INDEX('Student Master'!H:H,MATCH(D2472,'Student Master'!B:B,0)),"Not Found"))</f>
        <v/>
      </c>
      <c r="K2472" s="28" t="str">
        <f>IF(TRIM(D2472)="","",IFERROR(INDEX('Student Master'!N:N,MATCH(D2472,'Student Master'!B:B,0)),"Not Found"))</f>
        <v/>
      </c>
      <c r="L2472" s="28" t="str">
        <f>IF(TRIM(D2472)="","",IFERROR(INDEX('Student Master'!L:L,MATCH(D2472,'Student Master'!B:B,0)),"Not Found"))</f>
        <v/>
      </c>
      <c r="M2472" s="28"/>
      <c r="N2472" s="28"/>
    </row>
    <row r="2473" spans="1:14" x14ac:dyDescent="0.35">
      <c r="A2473" s="28">
        <f t="shared" si="39"/>
        <v>2472</v>
      </c>
      <c r="B2473" s="30"/>
      <c r="C2473" s="28"/>
      <c r="D2473" s="28"/>
      <c r="E2473" s="28"/>
      <c r="F2473" s="28"/>
      <c r="G2473" s="28"/>
      <c r="H2473" s="28" t="str">
        <f>IF(TRIM(D2473)="","",IFERROR(INDEX('Student Master'!C:C,MATCH(D2473,'Student Master'!B:B,0)),"Not Found"))</f>
        <v/>
      </c>
      <c r="I2473" s="28" t="str">
        <f>IF(TRIM(D2473)="","",IFERROR(INDEX('Student Master'!D:D,MATCH(D2473,'Student Master'!B:B,0)),"Not Found"))</f>
        <v/>
      </c>
      <c r="J2473" s="28" t="str">
        <f>IF(TRIM(D2473)="","",IFERROR(INDEX('Student Master'!H:H,MATCH(D2473,'Student Master'!B:B,0)),"Not Found"))</f>
        <v/>
      </c>
      <c r="K2473" s="28" t="str">
        <f>IF(TRIM(D2473)="","",IFERROR(INDEX('Student Master'!N:N,MATCH(D2473,'Student Master'!B:B,0)),"Not Found"))</f>
        <v/>
      </c>
      <c r="L2473" s="28" t="str">
        <f>IF(TRIM(D2473)="","",IFERROR(INDEX('Student Master'!L:L,MATCH(D2473,'Student Master'!B:B,0)),"Not Found"))</f>
        <v/>
      </c>
      <c r="M2473" s="28"/>
      <c r="N2473" s="28"/>
    </row>
    <row r="2474" spans="1:14" x14ac:dyDescent="0.35">
      <c r="A2474" s="28">
        <f t="shared" si="39"/>
        <v>2473</v>
      </c>
      <c r="B2474" s="30"/>
      <c r="C2474" s="28"/>
      <c r="D2474" s="28"/>
      <c r="E2474" s="28"/>
      <c r="F2474" s="28"/>
      <c r="G2474" s="28"/>
      <c r="H2474" s="28" t="str">
        <f>IF(TRIM(D2474)="","",IFERROR(INDEX('Student Master'!C:C,MATCH(D2474,'Student Master'!B:B,0)),"Not Found"))</f>
        <v/>
      </c>
      <c r="I2474" s="28" t="str">
        <f>IF(TRIM(D2474)="","",IFERROR(INDEX('Student Master'!D:D,MATCH(D2474,'Student Master'!B:B,0)),"Not Found"))</f>
        <v/>
      </c>
      <c r="J2474" s="28" t="str">
        <f>IF(TRIM(D2474)="","",IFERROR(INDEX('Student Master'!H:H,MATCH(D2474,'Student Master'!B:B,0)),"Not Found"))</f>
        <v/>
      </c>
      <c r="K2474" s="28" t="str">
        <f>IF(TRIM(D2474)="","",IFERROR(INDEX('Student Master'!N:N,MATCH(D2474,'Student Master'!B:B,0)),"Not Found"))</f>
        <v/>
      </c>
      <c r="L2474" s="28" t="str">
        <f>IF(TRIM(D2474)="","",IFERROR(INDEX('Student Master'!L:L,MATCH(D2474,'Student Master'!B:B,0)),"Not Found"))</f>
        <v/>
      </c>
      <c r="M2474" s="28"/>
      <c r="N2474" s="28"/>
    </row>
    <row r="2475" spans="1:14" x14ac:dyDescent="0.35">
      <c r="A2475" s="28">
        <f t="shared" si="39"/>
        <v>2474</v>
      </c>
      <c r="B2475" s="30"/>
      <c r="C2475" s="28"/>
      <c r="D2475" s="28"/>
      <c r="E2475" s="28"/>
      <c r="F2475" s="28"/>
      <c r="G2475" s="28"/>
      <c r="H2475" s="28" t="str">
        <f>IF(TRIM(D2475)="","",IFERROR(INDEX('Student Master'!C:C,MATCH(D2475,'Student Master'!B:B,0)),"Not Found"))</f>
        <v/>
      </c>
      <c r="I2475" s="28" t="str">
        <f>IF(TRIM(D2475)="","",IFERROR(INDEX('Student Master'!D:D,MATCH(D2475,'Student Master'!B:B,0)),"Not Found"))</f>
        <v/>
      </c>
      <c r="J2475" s="28" t="str">
        <f>IF(TRIM(D2475)="","",IFERROR(INDEX('Student Master'!H:H,MATCH(D2475,'Student Master'!B:B,0)),"Not Found"))</f>
        <v/>
      </c>
      <c r="K2475" s="28" t="str">
        <f>IF(TRIM(D2475)="","",IFERROR(INDEX('Student Master'!N:N,MATCH(D2475,'Student Master'!B:B,0)),"Not Found"))</f>
        <v/>
      </c>
      <c r="L2475" s="28" t="str">
        <f>IF(TRIM(D2475)="","",IFERROR(INDEX('Student Master'!L:L,MATCH(D2475,'Student Master'!B:B,0)),"Not Found"))</f>
        <v/>
      </c>
      <c r="M2475" s="28"/>
      <c r="N2475" s="28"/>
    </row>
    <row r="2476" spans="1:14" x14ac:dyDescent="0.35">
      <c r="A2476" s="28">
        <f t="shared" si="39"/>
        <v>2475</v>
      </c>
      <c r="B2476" s="30"/>
      <c r="C2476" s="28"/>
      <c r="D2476" s="28"/>
      <c r="E2476" s="28"/>
      <c r="F2476" s="28"/>
      <c r="G2476" s="28"/>
      <c r="H2476" s="28" t="str">
        <f>IF(TRIM(D2476)="","",IFERROR(INDEX('Student Master'!C:C,MATCH(D2476,'Student Master'!B:B,0)),"Not Found"))</f>
        <v/>
      </c>
      <c r="I2476" s="28" t="str">
        <f>IF(TRIM(D2476)="","",IFERROR(INDEX('Student Master'!D:D,MATCH(D2476,'Student Master'!B:B,0)),"Not Found"))</f>
        <v/>
      </c>
      <c r="J2476" s="28" t="str">
        <f>IF(TRIM(D2476)="","",IFERROR(INDEX('Student Master'!H:H,MATCH(D2476,'Student Master'!B:B,0)),"Not Found"))</f>
        <v/>
      </c>
      <c r="K2476" s="28" t="str">
        <f>IF(TRIM(D2476)="","",IFERROR(INDEX('Student Master'!N:N,MATCH(D2476,'Student Master'!B:B,0)),"Not Found"))</f>
        <v/>
      </c>
      <c r="L2476" s="28" t="str">
        <f>IF(TRIM(D2476)="","",IFERROR(INDEX('Student Master'!L:L,MATCH(D2476,'Student Master'!B:B,0)),"Not Found"))</f>
        <v/>
      </c>
      <c r="M2476" s="28"/>
      <c r="N2476" s="28"/>
    </row>
    <row r="2477" spans="1:14" x14ac:dyDescent="0.35">
      <c r="A2477" s="28">
        <f t="shared" si="39"/>
        <v>2476</v>
      </c>
      <c r="B2477" s="30"/>
      <c r="C2477" s="28"/>
      <c r="D2477" s="28"/>
      <c r="E2477" s="28"/>
      <c r="F2477" s="28"/>
      <c r="G2477" s="28"/>
      <c r="H2477" s="28" t="str">
        <f>IF(TRIM(D2477)="","",IFERROR(INDEX('Student Master'!C:C,MATCH(D2477,'Student Master'!B:B,0)),"Not Found"))</f>
        <v/>
      </c>
      <c r="I2477" s="28" t="str">
        <f>IF(TRIM(D2477)="","",IFERROR(INDEX('Student Master'!D:D,MATCH(D2477,'Student Master'!B:B,0)),"Not Found"))</f>
        <v/>
      </c>
      <c r="J2477" s="28" t="str">
        <f>IF(TRIM(D2477)="","",IFERROR(INDEX('Student Master'!H:H,MATCH(D2477,'Student Master'!B:B,0)),"Not Found"))</f>
        <v/>
      </c>
      <c r="K2477" s="28" t="str">
        <f>IF(TRIM(D2477)="","",IFERROR(INDEX('Student Master'!N:N,MATCH(D2477,'Student Master'!B:B,0)),"Not Found"))</f>
        <v/>
      </c>
      <c r="L2477" s="28" t="str">
        <f>IF(TRIM(D2477)="","",IFERROR(INDEX('Student Master'!L:L,MATCH(D2477,'Student Master'!B:B,0)),"Not Found"))</f>
        <v/>
      </c>
      <c r="M2477" s="28"/>
      <c r="N2477" s="28"/>
    </row>
    <row r="2478" spans="1:14" x14ac:dyDescent="0.35">
      <c r="A2478" s="28">
        <f t="shared" si="39"/>
        <v>2477</v>
      </c>
      <c r="B2478" s="30"/>
      <c r="C2478" s="28"/>
      <c r="D2478" s="28"/>
      <c r="E2478" s="28"/>
      <c r="F2478" s="28"/>
      <c r="G2478" s="28"/>
      <c r="H2478" s="28" t="str">
        <f>IF(TRIM(D2478)="","",IFERROR(INDEX('Student Master'!C:C,MATCH(D2478,'Student Master'!B:B,0)),"Not Found"))</f>
        <v/>
      </c>
      <c r="I2478" s="28" t="str">
        <f>IF(TRIM(D2478)="","",IFERROR(INDEX('Student Master'!D:D,MATCH(D2478,'Student Master'!B:B,0)),"Not Found"))</f>
        <v/>
      </c>
      <c r="J2478" s="28" t="str">
        <f>IF(TRIM(D2478)="","",IFERROR(INDEX('Student Master'!H:H,MATCH(D2478,'Student Master'!B:B,0)),"Not Found"))</f>
        <v/>
      </c>
      <c r="K2478" s="28" t="str">
        <f>IF(TRIM(D2478)="","",IFERROR(INDEX('Student Master'!N:N,MATCH(D2478,'Student Master'!B:B,0)),"Not Found"))</f>
        <v/>
      </c>
      <c r="L2478" s="28" t="str">
        <f>IF(TRIM(D2478)="","",IFERROR(INDEX('Student Master'!L:L,MATCH(D2478,'Student Master'!B:B,0)),"Not Found"))</f>
        <v/>
      </c>
      <c r="M2478" s="28"/>
      <c r="N2478" s="28"/>
    </row>
    <row r="2479" spans="1:14" x14ac:dyDescent="0.35">
      <c r="A2479" s="28">
        <f t="shared" si="39"/>
        <v>2478</v>
      </c>
      <c r="B2479" s="30"/>
      <c r="C2479" s="28"/>
      <c r="D2479" s="28"/>
      <c r="E2479" s="28"/>
      <c r="F2479" s="28"/>
      <c r="G2479" s="28"/>
      <c r="H2479" s="28" t="str">
        <f>IF(TRIM(D2479)="","",IFERROR(INDEX('Student Master'!C:C,MATCH(D2479,'Student Master'!B:B,0)),"Not Found"))</f>
        <v/>
      </c>
      <c r="I2479" s="28" t="str">
        <f>IF(TRIM(D2479)="","",IFERROR(INDEX('Student Master'!D:D,MATCH(D2479,'Student Master'!B:B,0)),"Not Found"))</f>
        <v/>
      </c>
      <c r="J2479" s="28" t="str">
        <f>IF(TRIM(D2479)="","",IFERROR(INDEX('Student Master'!H:H,MATCH(D2479,'Student Master'!B:B,0)),"Not Found"))</f>
        <v/>
      </c>
      <c r="K2479" s="28" t="str">
        <f>IF(TRIM(D2479)="","",IFERROR(INDEX('Student Master'!N:N,MATCH(D2479,'Student Master'!B:B,0)),"Not Found"))</f>
        <v/>
      </c>
      <c r="L2479" s="28" t="str">
        <f>IF(TRIM(D2479)="","",IFERROR(INDEX('Student Master'!L:L,MATCH(D2479,'Student Master'!B:B,0)),"Not Found"))</f>
        <v/>
      </c>
      <c r="M2479" s="28"/>
      <c r="N2479" s="28"/>
    </row>
    <row r="2480" spans="1:14" x14ac:dyDescent="0.35">
      <c r="A2480" s="28">
        <f t="shared" si="39"/>
        <v>2479</v>
      </c>
      <c r="B2480" s="30"/>
      <c r="C2480" s="28"/>
      <c r="D2480" s="28"/>
      <c r="E2480" s="28"/>
      <c r="F2480" s="28"/>
      <c r="G2480" s="28"/>
      <c r="H2480" s="28" t="str">
        <f>IF(TRIM(D2480)="","",IFERROR(INDEX('Student Master'!C:C,MATCH(D2480,'Student Master'!B:B,0)),"Not Found"))</f>
        <v/>
      </c>
      <c r="I2480" s="28" t="str">
        <f>IF(TRIM(D2480)="","",IFERROR(INDEX('Student Master'!D:D,MATCH(D2480,'Student Master'!B:B,0)),"Not Found"))</f>
        <v/>
      </c>
      <c r="J2480" s="28" t="str">
        <f>IF(TRIM(D2480)="","",IFERROR(INDEX('Student Master'!H:H,MATCH(D2480,'Student Master'!B:B,0)),"Not Found"))</f>
        <v/>
      </c>
      <c r="K2480" s="28" t="str">
        <f>IF(TRIM(D2480)="","",IFERROR(INDEX('Student Master'!N:N,MATCH(D2480,'Student Master'!B:B,0)),"Not Found"))</f>
        <v/>
      </c>
      <c r="L2480" s="28" t="str">
        <f>IF(TRIM(D2480)="","",IFERROR(INDEX('Student Master'!L:L,MATCH(D2480,'Student Master'!B:B,0)),"Not Found"))</f>
        <v/>
      </c>
      <c r="M2480" s="28"/>
      <c r="N2480" s="28"/>
    </row>
    <row r="2481" spans="1:14" x14ac:dyDescent="0.35">
      <c r="A2481" s="28">
        <f t="shared" si="39"/>
        <v>2480</v>
      </c>
      <c r="B2481" s="30"/>
      <c r="C2481" s="28"/>
      <c r="D2481" s="28"/>
      <c r="E2481" s="28"/>
      <c r="F2481" s="28"/>
      <c r="G2481" s="28"/>
      <c r="H2481" s="28" t="str">
        <f>IF(TRIM(D2481)="","",IFERROR(INDEX('Student Master'!C:C,MATCH(D2481,'Student Master'!B:B,0)),"Not Found"))</f>
        <v/>
      </c>
      <c r="I2481" s="28" t="str">
        <f>IF(TRIM(D2481)="","",IFERROR(INDEX('Student Master'!D:D,MATCH(D2481,'Student Master'!B:B,0)),"Not Found"))</f>
        <v/>
      </c>
      <c r="J2481" s="28" t="str">
        <f>IF(TRIM(D2481)="","",IFERROR(INDEX('Student Master'!H:H,MATCH(D2481,'Student Master'!B:B,0)),"Not Found"))</f>
        <v/>
      </c>
      <c r="K2481" s="28" t="str">
        <f>IF(TRIM(D2481)="","",IFERROR(INDEX('Student Master'!N:N,MATCH(D2481,'Student Master'!B:B,0)),"Not Found"))</f>
        <v/>
      </c>
      <c r="L2481" s="28" t="str">
        <f>IF(TRIM(D2481)="","",IFERROR(INDEX('Student Master'!L:L,MATCH(D2481,'Student Master'!B:B,0)),"Not Found"))</f>
        <v/>
      </c>
      <c r="M2481" s="28"/>
      <c r="N2481" s="28"/>
    </row>
    <row r="2482" spans="1:14" x14ac:dyDescent="0.35">
      <c r="A2482" s="28">
        <f t="shared" si="39"/>
        <v>2481</v>
      </c>
      <c r="B2482" s="30"/>
      <c r="C2482" s="28"/>
      <c r="D2482" s="28"/>
      <c r="E2482" s="28"/>
      <c r="F2482" s="28"/>
      <c r="G2482" s="28"/>
      <c r="H2482" s="28" t="str">
        <f>IF(TRIM(D2482)="","",IFERROR(INDEX('Student Master'!C:C,MATCH(D2482,'Student Master'!B:B,0)),"Not Found"))</f>
        <v/>
      </c>
      <c r="I2482" s="28" t="str">
        <f>IF(TRIM(D2482)="","",IFERROR(INDEX('Student Master'!D:D,MATCH(D2482,'Student Master'!B:B,0)),"Not Found"))</f>
        <v/>
      </c>
      <c r="J2482" s="28" t="str">
        <f>IF(TRIM(D2482)="","",IFERROR(INDEX('Student Master'!H:H,MATCH(D2482,'Student Master'!B:B,0)),"Not Found"))</f>
        <v/>
      </c>
      <c r="K2482" s="28" t="str">
        <f>IF(TRIM(D2482)="","",IFERROR(INDEX('Student Master'!N:N,MATCH(D2482,'Student Master'!B:B,0)),"Not Found"))</f>
        <v/>
      </c>
      <c r="L2482" s="28" t="str">
        <f>IF(TRIM(D2482)="","",IFERROR(INDEX('Student Master'!L:L,MATCH(D2482,'Student Master'!B:B,0)),"Not Found"))</f>
        <v/>
      </c>
      <c r="M2482" s="28"/>
      <c r="N2482" s="28"/>
    </row>
    <row r="2483" spans="1:14" x14ac:dyDescent="0.35">
      <c r="A2483" s="28">
        <f t="shared" si="39"/>
        <v>2482</v>
      </c>
      <c r="B2483" s="30"/>
      <c r="C2483" s="28"/>
      <c r="D2483" s="28"/>
      <c r="E2483" s="28"/>
      <c r="F2483" s="28"/>
      <c r="G2483" s="28"/>
      <c r="H2483" s="28" t="str">
        <f>IF(TRIM(D2483)="","",IFERROR(INDEX('Student Master'!C:C,MATCH(D2483,'Student Master'!B:B,0)),"Not Found"))</f>
        <v/>
      </c>
      <c r="I2483" s="28" t="str">
        <f>IF(TRIM(D2483)="","",IFERROR(INDEX('Student Master'!D:D,MATCH(D2483,'Student Master'!B:B,0)),"Not Found"))</f>
        <v/>
      </c>
      <c r="J2483" s="28" t="str">
        <f>IF(TRIM(D2483)="","",IFERROR(INDEX('Student Master'!H:H,MATCH(D2483,'Student Master'!B:B,0)),"Not Found"))</f>
        <v/>
      </c>
      <c r="K2483" s="28" t="str">
        <f>IF(TRIM(D2483)="","",IFERROR(INDEX('Student Master'!N:N,MATCH(D2483,'Student Master'!B:B,0)),"Not Found"))</f>
        <v/>
      </c>
      <c r="L2483" s="28" t="str">
        <f>IF(TRIM(D2483)="","",IFERROR(INDEX('Student Master'!L:L,MATCH(D2483,'Student Master'!B:B,0)),"Not Found"))</f>
        <v/>
      </c>
      <c r="M2483" s="28"/>
      <c r="N2483" s="28"/>
    </row>
    <row r="2484" spans="1:14" x14ac:dyDescent="0.35">
      <c r="A2484" s="28">
        <f t="shared" si="39"/>
        <v>2483</v>
      </c>
      <c r="B2484" s="30"/>
      <c r="C2484" s="28"/>
      <c r="D2484" s="28"/>
      <c r="E2484" s="28"/>
      <c r="F2484" s="28"/>
      <c r="G2484" s="28"/>
      <c r="H2484" s="28" t="str">
        <f>IF(TRIM(D2484)="","",IFERROR(INDEX('Student Master'!C:C,MATCH(D2484,'Student Master'!B:B,0)),"Not Found"))</f>
        <v/>
      </c>
      <c r="I2484" s="28" t="str">
        <f>IF(TRIM(D2484)="","",IFERROR(INDEX('Student Master'!D:D,MATCH(D2484,'Student Master'!B:B,0)),"Not Found"))</f>
        <v/>
      </c>
      <c r="J2484" s="28" t="str">
        <f>IF(TRIM(D2484)="","",IFERROR(INDEX('Student Master'!H:H,MATCH(D2484,'Student Master'!B:B,0)),"Not Found"))</f>
        <v/>
      </c>
      <c r="K2484" s="28" t="str">
        <f>IF(TRIM(D2484)="","",IFERROR(INDEX('Student Master'!N:N,MATCH(D2484,'Student Master'!B:B,0)),"Not Found"))</f>
        <v/>
      </c>
      <c r="L2484" s="28" t="str">
        <f>IF(TRIM(D2484)="","",IFERROR(INDEX('Student Master'!L:L,MATCH(D2484,'Student Master'!B:B,0)),"Not Found"))</f>
        <v/>
      </c>
      <c r="M2484" s="28"/>
      <c r="N2484" s="28"/>
    </row>
    <row r="2485" spans="1:14" x14ac:dyDescent="0.35">
      <c r="A2485" s="28">
        <f t="shared" si="39"/>
        <v>2484</v>
      </c>
      <c r="B2485" s="30"/>
      <c r="C2485" s="28"/>
      <c r="D2485" s="28"/>
      <c r="E2485" s="28"/>
      <c r="F2485" s="28"/>
      <c r="G2485" s="28"/>
      <c r="H2485" s="28" t="str">
        <f>IF(TRIM(D2485)="","",IFERROR(INDEX('Student Master'!C:C,MATCH(D2485,'Student Master'!B:B,0)),"Not Found"))</f>
        <v/>
      </c>
      <c r="I2485" s="28" t="str">
        <f>IF(TRIM(D2485)="","",IFERROR(INDEX('Student Master'!D:D,MATCH(D2485,'Student Master'!B:B,0)),"Not Found"))</f>
        <v/>
      </c>
      <c r="J2485" s="28" t="str">
        <f>IF(TRIM(D2485)="","",IFERROR(INDEX('Student Master'!H:H,MATCH(D2485,'Student Master'!B:B,0)),"Not Found"))</f>
        <v/>
      </c>
      <c r="K2485" s="28" t="str">
        <f>IF(TRIM(D2485)="","",IFERROR(INDEX('Student Master'!N:N,MATCH(D2485,'Student Master'!B:B,0)),"Not Found"))</f>
        <v/>
      </c>
      <c r="L2485" s="28" t="str">
        <f>IF(TRIM(D2485)="","",IFERROR(INDEX('Student Master'!L:L,MATCH(D2485,'Student Master'!B:B,0)),"Not Found"))</f>
        <v/>
      </c>
      <c r="M2485" s="28"/>
      <c r="N2485" s="28"/>
    </row>
    <row r="2486" spans="1:14" x14ac:dyDescent="0.35">
      <c r="A2486" s="28">
        <f t="shared" si="39"/>
        <v>2485</v>
      </c>
      <c r="B2486" s="30"/>
      <c r="C2486" s="28"/>
      <c r="D2486" s="28"/>
      <c r="E2486" s="28"/>
      <c r="F2486" s="28"/>
      <c r="G2486" s="28"/>
      <c r="H2486" s="28" t="str">
        <f>IF(TRIM(D2486)="","",IFERROR(INDEX('Student Master'!C:C,MATCH(D2486,'Student Master'!B:B,0)),"Not Found"))</f>
        <v/>
      </c>
      <c r="I2486" s="28" t="str">
        <f>IF(TRIM(D2486)="","",IFERROR(INDEX('Student Master'!D:D,MATCH(D2486,'Student Master'!B:B,0)),"Not Found"))</f>
        <v/>
      </c>
      <c r="J2486" s="28" t="str">
        <f>IF(TRIM(D2486)="","",IFERROR(INDEX('Student Master'!H:H,MATCH(D2486,'Student Master'!B:B,0)),"Not Found"))</f>
        <v/>
      </c>
      <c r="K2486" s="28" t="str">
        <f>IF(TRIM(D2486)="","",IFERROR(INDEX('Student Master'!N:N,MATCH(D2486,'Student Master'!B:B,0)),"Not Found"))</f>
        <v/>
      </c>
      <c r="L2486" s="28" t="str">
        <f>IF(TRIM(D2486)="","",IFERROR(INDEX('Student Master'!L:L,MATCH(D2486,'Student Master'!B:B,0)),"Not Found"))</f>
        <v/>
      </c>
      <c r="M2486" s="28"/>
      <c r="N2486" s="28"/>
    </row>
    <row r="2487" spans="1:14" x14ac:dyDescent="0.35">
      <c r="A2487" s="28">
        <f t="shared" si="39"/>
        <v>2486</v>
      </c>
      <c r="B2487" s="30"/>
      <c r="C2487" s="28"/>
      <c r="D2487" s="28"/>
      <c r="E2487" s="28"/>
      <c r="F2487" s="28"/>
      <c r="G2487" s="28"/>
      <c r="H2487" s="28" t="str">
        <f>IF(TRIM(D2487)="","",IFERROR(INDEX('Student Master'!C:C,MATCH(D2487,'Student Master'!B:B,0)),"Not Found"))</f>
        <v/>
      </c>
      <c r="I2487" s="28" t="str">
        <f>IF(TRIM(D2487)="","",IFERROR(INDEX('Student Master'!D:D,MATCH(D2487,'Student Master'!B:B,0)),"Not Found"))</f>
        <v/>
      </c>
      <c r="J2487" s="28" t="str">
        <f>IF(TRIM(D2487)="","",IFERROR(INDEX('Student Master'!H:H,MATCH(D2487,'Student Master'!B:B,0)),"Not Found"))</f>
        <v/>
      </c>
      <c r="K2487" s="28" t="str">
        <f>IF(TRIM(D2487)="","",IFERROR(INDEX('Student Master'!N:N,MATCH(D2487,'Student Master'!B:B,0)),"Not Found"))</f>
        <v/>
      </c>
      <c r="L2487" s="28" t="str">
        <f>IF(TRIM(D2487)="","",IFERROR(INDEX('Student Master'!L:L,MATCH(D2487,'Student Master'!B:B,0)),"Not Found"))</f>
        <v/>
      </c>
      <c r="M2487" s="28"/>
      <c r="N2487" s="28"/>
    </row>
    <row r="2488" spans="1:14" x14ac:dyDescent="0.35">
      <c r="A2488" s="28">
        <f t="shared" si="39"/>
        <v>2487</v>
      </c>
      <c r="B2488" s="30"/>
      <c r="C2488" s="28"/>
      <c r="D2488" s="28"/>
      <c r="E2488" s="28"/>
      <c r="F2488" s="28"/>
      <c r="G2488" s="28"/>
      <c r="H2488" s="28" t="str">
        <f>IF(TRIM(D2488)="","",IFERROR(INDEX('Student Master'!C:C,MATCH(D2488,'Student Master'!B:B,0)),"Not Found"))</f>
        <v/>
      </c>
      <c r="I2488" s="28" t="str">
        <f>IF(TRIM(D2488)="","",IFERROR(INDEX('Student Master'!D:D,MATCH(D2488,'Student Master'!B:B,0)),"Not Found"))</f>
        <v/>
      </c>
      <c r="J2488" s="28" t="str">
        <f>IF(TRIM(D2488)="","",IFERROR(INDEX('Student Master'!H:H,MATCH(D2488,'Student Master'!B:B,0)),"Not Found"))</f>
        <v/>
      </c>
      <c r="K2488" s="28" t="str">
        <f>IF(TRIM(D2488)="","",IFERROR(INDEX('Student Master'!N:N,MATCH(D2488,'Student Master'!B:B,0)),"Not Found"))</f>
        <v/>
      </c>
      <c r="L2488" s="28" t="str">
        <f>IF(TRIM(D2488)="","",IFERROR(INDEX('Student Master'!L:L,MATCH(D2488,'Student Master'!B:B,0)),"Not Found"))</f>
        <v/>
      </c>
      <c r="M2488" s="28"/>
      <c r="N2488" s="28"/>
    </row>
    <row r="2489" spans="1:14" x14ac:dyDescent="0.35">
      <c r="A2489" s="28">
        <f t="shared" si="39"/>
        <v>2488</v>
      </c>
      <c r="B2489" s="30"/>
      <c r="C2489" s="28"/>
      <c r="D2489" s="28"/>
      <c r="E2489" s="28"/>
      <c r="F2489" s="28"/>
      <c r="G2489" s="28"/>
      <c r="H2489" s="28" t="str">
        <f>IF(TRIM(D2489)="","",IFERROR(INDEX('Student Master'!C:C,MATCH(D2489,'Student Master'!B:B,0)),"Not Found"))</f>
        <v/>
      </c>
      <c r="I2489" s="28" t="str">
        <f>IF(TRIM(D2489)="","",IFERROR(INDEX('Student Master'!D:D,MATCH(D2489,'Student Master'!B:B,0)),"Not Found"))</f>
        <v/>
      </c>
      <c r="J2489" s="28" t="str">
        <f>IF(TRIM(D2489)="","",IFERROR(INDEX('Student Master'!H:H,MATCH(D2489,'Student Master'!B:B,0)),"Not Found"))</f>
        <v/>
      </c>
      <c r="K2489" s="28" t="str">
        <f>IF(TRIM(D2489)="","",IFERROR(INDEX('Student Master'!N:N,MATCH(D2489,'Student Master'!B:B,0)),"Not Found"))</f>
        <v/>
      </c>
      <c r="L2489" s="28" t="str">
        <f>IF(TRIM(D2489)="","",IFERROR(INDEX('Student Master'!L:L,MATCH(D2489,'Student Master'!B:B,0)),"Not Found"))</f>
        <v/>
      </c>
      <c r="M2489" s="28"/>
      <c r="N2489" s="28"/>
    </row>
    <row r="2490" spans="1:14" x14ac:dyDescent="0.35">
      <c r="A2490" s="28">
        <f t="shared" si="39"/>
        <v>2489</v>
      </c>
      <c r="B2490" s="30"/>
      <c r="C2490" s="28"/>
      <c r="D2490" s="28"/>
      <c r="E2490" s="28"/>
      <c r="F2490" s="28"/>
      <c r="G2490" s="28"/>
      <c r="H2490" s="28" t="str">
        <f>IF(TRIM(D2490)="","",IFERROR(INDEX('Student Master'!C:C,MATCH(D2490,'Student Master'!B:B,0)),"Not Found"))</f>
        <v/>
      </c>
      <c r="I2490" s="28" t="str">
        <f>IF(TRIM(D2490)="","",IFERROR(INDEX('Student Master'!D:D,MATCH(D2490,'Student Master'!B:B,0)),"Not Found"))</f>
        <v/>
      </c>
      <c r="J2490" s="28" t="str">
        <f>IF(TRIM(D2490)="","",IFERROR(INDEX('Student Master'!H:H,MATCH(D2490,'Student Master'!B:B,0)),"Not Found"))</f>
        <v/>
      </c>
      <c r="K2490" s="28" t="str">
        <f>IF(TRIM(D2490)="","",IFERROR(INDEX('Student Master'!N:N,MATCH(D2490,'Student Master'!B:B,0)),"Not Found"))</f>
        <v/>
      </c>
      <c r="L2490" s="28" t="str">
        <f>IF(TRIM(D2490)="","",IFERROR(INDEX('Student Master'!L:L,MATCH(D2490,'Student Master'!B:B,0)),"Not Found"))</f>
        <v/>
      </c>
      <c r="M2490" s="28"/>
      <c r="N2490" s="28"/>
    </row>
    <row r="2491" spans="1:14" x14ac:dyDescent="0.35">
      <c r="A2491" s="28">
        <f t="shared" si="39"/>
        <v>2490</v>
      </c>
      <c r="B2491" s="30"/>
      <c r="C2491" s="28"/>
      <c r="D2491" s="28"/>
      <c r="E2491" s="28"/>
      <c r="F2491" s="28"/>
      <c r="G2491" s="28"/>
      <c r="H2491" s="28" t="str">
        <f>IF(TRIM(D2491)="","",IFERROR(INDEX('Student Master'!C:C,MATCH(D2491,'Student Master'!B:B,0)),"Not Found"))</f>
        <v/>
      </c>
      <c r="I2491" s="28" t="str">
        <f>IF(TRIM(D2491)="","",IFERROR(INDEX('Student Master'!D:D,MATCH(D2491,'Student Master'!B:B,0)),"Not Found"))</f>
        <v/>
      </c>
      <c r="J2491" s="28" t="str">
        <f>IF(TRIM(D2491)="","",IFERROR(INDEX('Student Master'!H:H,MATCH(D2491,'Student Master'!B:B,0)),"Not Found"))</f>
        <v/>
      </c>
      <c r="K2491" s="28" t="str">
        <f>IF(TRIM(D2491)="","",IFERROR(INDEX('Student Master'!N:N,MATCH(D2491,'Student Master'!B:B,0)),"Not Found"))</f>
        <v/>
      </c>
      <c r="L2491" s="28" t="str">
        <f>IF(TRIM(D2491)="","",IFERROR(INDEX('Student Master'!L:L,MATCH(D2491,'Student Master'!B:B,0)),"Not Found"))</f>
        <v/>
      </c>
      <c r="M2491" s="28"/>
      <c r="N2491" s="28"/>
    </row>
    <row r="2492" spans="1:14" x14ac:dyDescent="0.35">
      <c r="A2492" s="28">
        <f t="shared" si="39"/>
        <v>2491</v>
      </c>
      <c r="B2492" s="30"/>
      <c r="C2492" s="28"/>
      <c r="D2492" s="28"/>
      <c r="E2492" s="28"/>
      <c r="F2492" s="28"/>
      <c r="G2492" s="28"/>
      <c r="H2492" s="28" t="str">
        <f>IF(TRIM(D2492)="","",IFERROR(INDEX('Student Master'!C:C,MATCH(D2492,'Student Master'!B:B,0)),"Not Found"))</f>
        <v/>
      </c>
      <c r="I2492" s="28" t="str">
        <f>IF(TRIM(D2492)="","",IFERROR(INDEX('Student Master'!D:D,MATCH(D2492,'Student Master'!B:B,0)),"Not Found"))</f>
        <v/>
      </c>
      <c r="J2492" s="28" t="str">
        <f>IF(TRIM(D2492)="","",IFERROR(INDEX('Student Master'!H:H,MATCH(D2492,'Student Master'!B:B,0)),"Not Found"))</f>
        <v/>
      </c>
      <c r="K2492" s="28" t="str">
        <f>IF(TRIM(D2492)="","",IFERROR(INDEX('Student Master'!N:N,MATCH(D2492,'Student Master'!B:B,0)),"Not Found"))</f>
        <v/>
      </c>
      <c r="L2492" s="28" t="str">
        <f>IF(TRIM(D2492)="","",IFERROR(INDEX('Student Master'!L:L,MATCH(D2492,'Student Master'!B:B,0)),"Not Found"))</f>
        <v/>
      </c>
      <c r="M2492" s="28"/>
      <c r="N2492" s="28"/>
    </row>
    <row r="2493" spans="1:14" x14ac:dyDescent="0.35">
      <c r="A2493" s="28">
        <f t="shared" si="39"/>
        <v>2492</v>
      </c>
      <c r="B2493" s="30"/>
      <c r="C2493" s="28"/>
      <c r="D2493" s="28"/>
      <c r="E2493" s="28"/>
      <c r="F2493" s="28"/>
      <c r="G2493" s="28"/>
      <c r="H2493" s="28" t="str">
        <f>IF(TRIM(D2493)="","",IFERROR(INDEX('Student Master'!C:C,MATCH(D2493,'Student Master'!B:B,0)),"Not Found"))</f>
        <v/>
      </c>
      <c r="I2493" s="28" t="str">
        <f>IF(TRIM(D2493)="","",IFERROR(INDEX('Student Master'!D:D,MATCH(D2493,'Student Master'!B:B,0)),"Not Found"))</f>
        <v/>
      </c>
      <c r="J2493" s="28" t="str">
        <f>IF(TRIM(D2493)="","",IFERROR(INDEX('Student Master'!H:H,MATCH(D2493,'Student Master'!B:B,0)),"Not Found"))</f>
        <v/>
      </c>
      <c r="K2493" s="28" t="str">
        <f>IF(TRIM(D2493)="","",IFERROR(INDEX('Student Master'!N:N,MATCH(D2493,'Student Master'!B:B,0)),"Not Found"))</f>
        <v/>
      </c>
      <c r="L2493" s="28" t="str">
        <f>IF(TRIM(D2493)="","",IFERROR(INDEX('Student Master'!L:L,MATCH(D2493,'Student Master'!B:B,0)),"Not Found"))</f>
        <v/>
      </c>
      <c r="M2493" s="28"/>
      <c r="N2493" s="28"/>
    </row>
    <row r="2494" spans="1:14" x14ac:dyDescent="0.35">
      <c r="A2494" s="28">
        <f t="shared" si="39"/>
        <v>2493</v>
      </c>
      <c r="B2494" s="30"/>
      <c r="C2494" s="28"/>
      <c r="D2494" s="28"/>
      <c r="E2494" s="28"/>
      <c r="F2494" s="28"/>
      <c r="G2494" s="28"/>
      <c r="H2494" s="28" t="str">
        <f>IF(TRIM(D2494)="","",IFERROR(INDEX('Student Master'!C:C,MATCH(D2494,'Student Master'!B:B,0)),"Not Found"))</f>
        <v/>
      </c>
      <c r="I2494" s="28" t="str">
        <f>IF(TRIM(D2494)="","",IFERROR(INDEX('Student Master'!D:D,MATCH(D2494,'Student Master'!B:B,0)),"Not Found"))</f>
        <v/>
      </c>
      <c r="J2494" s="28" t="str">
        <f>IF(TRIM(D2494)="","",IFERROR(INDEX('Student Master'!H:H,MATCH(D2494,'Student Master'!B:B,0)),"Not Found"))</f>
        <v/>
      </c>
      <c r="K2494" s="28" t="str">
        <f>IF(TRIM(D2494)="","",IFERROR(INDEX('Student Master'!N:N,MATCH(D2494,'Student Master'!B:B,0)),"Not Found"))</f>
        <v/>
      </c>
      <c r="L2494" s="28" t="str">
        <f>IF(TRIM(D2494)="","",IFERROR(INDEX('Student Master'!L:L,MATCH(D2494,'Student Master'!B:B,0)),"Not Found"))</f>
        <v/>
      </c>
      <c r="M2494" s="28"/>
      <c r="N2494" s="28"/>
    </row>
    <row r="2495" spans="1:14" x14ac:dyDescent="0.35">
      <c r="A2495" s="28">
        <f t="shared" si="39"/>
        <v>2494</v>
      </c>
      <c r="B2495" s="30"/>
      <c r="C2495" s="28"/>
      <c r="D2495" s="28"/>
      <c r="E2495" s="28"/>
      <c r="F2495" s="28"/>
      <c r="G2495" s="28"/>
      <c r="H2495" s="28" t="str">
        <f>IF(TRIM(D2495)="","",IFERROR(INDEX('Student Master'!C:C,MATCH(D2495,'Student Master'!B:B,0)),"Not Found"))</f>
        <v/>
      </c>
      <c r="I2495" s="28" t="str">
        <f>IF(TRIM(D2495)="","",IFERROR(INDEX('Student Master'!D:D,MATCH(D2495,'Student Master'!B:B,0)),"Not Found"))</f>
        <v/>
      </c>
      <c r="J2495" s="28" t="str">
        <f>IF(TRIM(D2495)="","",IFERROR(INDEX('Student Master'!H:H,MATCH(D2495,'Student Master'!B:B,0)),"Not Found"))</f>
        <v/>
      </c>
      <c r="K2495" s="28" t="str">
        <f>IF(TRIM(D2495)="","",IFERROR(INDEX('Student Master'!N:N,MATCH(D2495,'Student Master'!B:B,0)),"Not Found"))</f>
        <v/>
      </c>
      <c r="L2495" s="28" t="str">
        <f>IF(TRIM(D2495)="","",IFERROR(INDEX('Student Master'!L:L,MATCH(D2495,'Student Master'!B:B,0)),"Not Found"))</f>
        <v/>
      </c>
      <c r="M2495" s="28"/>
      <c r="N2495" s="28"/>
    </row>
    <row r="2496" spans="1:14" x14ac:dyDescent="0.35">
      <c r="A2496" s="28">
        <f t="shared" si="39"/>
        <v>2495</v>
      </c>
      <c r="B2496" s="30"/>
      <c r="C2496" s="28"/>
      <c r="D2496" s="28"/>
      <c r="E2496" s="28"/>
      <c r="F2496" s="28"/>
      <c r="G2496" s="28"/>
      <c r="H2496" s="28" t="str">
        <f>IF(TRIM(D2496)="","",IFERROR(INDEX('Student Master'!C:C,MATCH(D2496,'Student Master'!B:B,0)),"Not Found"))</f>
        <v/>
      </c>
      <c r="I2496" s="28" t="str">
        <f>IF(TRIM(D2496)="","",IFERROR(INDEX('Student Master'!D:D,MATCH(D2496,'Student Master'!B:B,0)),"Not Found"))</f>
        <v/>
      </c>
      <c r="J2496" s="28" t="str">
        <f>IF(TRIM(D2496)="","",IFERROR(INDEX('Student Master'!H:H,MATCH(D2496,'Student Master'!B:B,0)),"Not Found"))</f>
        <v/>
      </c>
      <c r="K2496" s="28" t="str">
        <f>IF(TRIM(D2496)="","",IFERROR(INDEX('Student Master'!N:N,MATCH(D2496,'Student Master'!B:B,0)),"Not Found"))</f>
        <v/>
      </c>
      <c r="L2496" s="28" t="str">
        <f>IF(TRIM(D2496)="","",IFERROR(INDEX('Student Master'!L:L,MATCH(D2496,'Student Master'!B:B,0)),"Not Found"))</f>
        <v/>
      </c>
      <c r="M2496" s="28"/>
      <c r="N2496" s="28"/>
    </row>
    <row r="2497" spans="1:14" x14ac:dyDescent="0.35">
      <c r="A2497" s="28">
        <f t="shared" si="39"/>
        <v>2496</v>
      </c>
      <c r="B2497" s="30"/>
      <c r="C2497" s="28"/>
      <c r="D2497" s="28"/>
      <c r="E2497" s="28"/>
      <c r="F2497" s="28"/>
      <c r="G2497" s="28"/>
      <c r="H2497" s="28" t="str">
        <f>IF(TRIM(D2497)="","",IFERROR(INDEX('Student Master'!C:C,MATCH(D2497,'Student Master'!B:B,0)),"Not Found"))</f>
        <v/>
      </c>
      <c r="I2497" s="28" t="str">
        <f>IF(TRIM(D2497)="","",IFERROR(INDEX('Student Master'!D:D,MATCH(D2497,'Student Master'!B:B,0)),"Not Found"))</f>
        <v/>
      </c>
      <c r="J2497" s="28" t="str">
        <f>IF(TRIM(D2497)="","",IFERROR(INDEX('Student Master'!H:H,MATCH(D2497,'Student Master'!B:B,0)),"Not Found"))</f>
        <v/>
      </c>
      <c r="K2497" s="28" t="str">
        <f>IF(TRIM(D2497)="","",IFERROR(INDEX('Student Master'!N:N,MATCH(D2497,'Student Master'!B:B,0)),"Not Found"))</f>
        <v/>
      </c>
      <c r="L2497" s="28" t="str">
        <f>IF(TRIM(D2497)="","",IFERROR(INDEX('Student Master'!L:L,MATCH(D2497,'Student Master'!B:B,0)),"Not Found"))</f>
        <v/>
      </c>
      <c r="M2497" s="28"/>
      <c r="N2497" s="28"/>
    </row>
    <row r="2498" spans="1:14" x14ac:dyDescent="0.35">
      <c r="A2498" s="28">
        <f t="shared" si="39"/>
        <v>2497</v>
      </c>
      <c r="B2498" s="30"/>
      <c r="C2498" s="28"/>
      <c r="D2498" s="28"/>
      <c r="E2498" s="28"/>
      <c r="F2498" s="28"/>
      <c r="G2498" s="28"/>
      <c r="H2498" s="28" t="str">
        <f>IF(TRIM(D2498)="","",IFERROR(INDEX('Student Master'!C:C,MATCH(D2498,'Student Master'!B:B,0)),"Not Found"))</f>
        <v/>
      </c>
      <c r="I2498" s="28" t="str">
        <f>IF(TRIM(D2498)="","",IFERROR(INDEX('Student Master'!D:D,MATCH(D2498,'Student Master'!B:B,0)),"Not Found"))</f>
        <v/>
      </c>
      <c r="J2498" s="28" t="str">
        <f>IF(TRIM(D2498)="","",IFERROR(INDEX('Student Master'!H:H,MATCH(D2498,'Student Master'!B:B,0)),"Not Found"))</f>
        <v/>
      </c>
      <c r="K2498" s="28" t="str">
        <f>IF(TRIM(D2498)="","",IFERROR(INDEX('Student Master'!N:N,MATCH(D2498,'Student Master'!B:B,0)),"Not Found"))</f>
        <v/>
      </c>
      <c r="L2498" s="28" t="str">
        <f>IF(TRIM(D2498)="","",IFERROR(INDEX('Student Master'!L:L,MATCH(D2498,'Student Master'!B:B,0)),"Not Found"))</f>
        <v/>
      </c>
      <c r="M2498" s="28"/>
      <c r="N2498" s="28"/>
    </row>
    <row r="2499" spans="1:14" x14ac:dyDescent="0.35">
      <c r="A2499" s="28">
        <f t="shared" si="39"/>
        <v>2498</v>
      </c>
      <c r="B2499" s="30"/>
      <c r="C2499" s="28"/>
      <c r="D2499" s="28"/>
      <c r="E2499" s="28"/>
      <c r="F2499" s="28"/>
      <c r="G2499" s="28"/>
      <c r="H2499" s="28" t="str">
        <f>IF(TRIM(D2499)="","",IFERROR(INDEX('Student Master'!C:C,MATCH(D2499,'Student Master'!B:B,0)),"Not Found"))</f>
        <v/>
      </c>
      <c r="I2499" s="28" t="str">
        <f>IF(TRIM(D2499)="","",IFERROR(INDEX('Student Master'!D:D,MATCH(D2499,'Student Master'!B:B,0)),"Not Found"))</f>
        <v/>
      </c>
      <c r="J2499" s="28" t="str">
        <f>IF(TRIM(D2499)="","",IFERROR(INDEX('Student Master'!H:H,MATCH(D2499,'Student Master'!B:B,0)),"Not Found"))</f>
        <v/>
      </c>
      <c r="K2499" s="28" t="str">
        <f>IF(TRIM(D2499)="","",IFERROR(INDEX('Student Master'!N:N,MATCH(D2499,'Student Master'!B:B,0)),"Not Found"))</f>
        <v/>
      </c>
      <c r="L2499" s="28" t="str">
        <f>IF(TRIM(D2499)="","",IFERROR(INDEX('Student Master'!L:L,MATCH(D2499,'Student Master'!B:B,0)),"Not Found"))</f>
        <v/>
      </c>
      <c r="M2499" s="28"/>
      <c r="N2499" s="28"/>
    </row>
    <row r="2500" spans="1:14" x14ac:dyDescent="0.35">
      <c r="A2500" s="28">
        <f t="shared" si="39"/>
        <v>2499</v>
      </c>
      <c r="B2500" s="30"/>
      <c r="C2500" s="28"/>
      <c r="D2500" s="28"/>
      <c r="E2500" s="28"/>
      <c r="F2500" s="28"/>
      <c r="G2500" s="28"/>
      <c r="H2500" s="28" t="str">
        <f>IF(TRIM(D2500)="","",IFERROR(INDEX('Student Master'!C:C,MATCH(D2500,'Student Master'!B:B,0)),"Not Found"))</f>
        <v/>
      </c>
      <c r="I2500" s="28" t="str">
        <f>IF(TRIM(D2500)="","",IFERROR(INDEX('Student Master'!D:D,MATCH(D2500,'Student Master'!B:B,0)),"Not Found"))</f>
        <v/>
      </c>
      <c r="J2500" s="28" t="str">
        <f>IF(TRIM(D2500)="","",IFERROR(INDEX('Student Master'!H:H,MATCH(D2500,'Student Master'!B:B,0)),"Not Found"))</f>
        <v/>
      </c>
      <c r="K2500" s="28" t="str">
        <f>IF(TRIM(D2500)="","",IFERROR(INDEX('Student Master'!N:N,MATCH(D2500,'Student Master'!B:B,0)),"Not Found"))</f>
        <v/>
      </c>
      <c r="L2500" s="28" t="str">
        <f>IF(TRIM(D2500)="","",IFERROR(INDEX('Student Master'!L:L,MATCH(D2500,'Student Master'!B:B,0)),"Not Found"))</f>
        <v/>
      </c>
      <c r="M2500" s="28"/>
      <c r="N2500" s="28"/>
    </row>
    <row r="2501" spans="1:14" x14ac:dyDescent="0.35">
      <c r="A2501" s="28">
        <f t="shared" si="39"/>
        <v>2500</v>
      </c>
      <c r="B2501" s="30"/>
      <c r="C2501" s="28"/>
      <c r="D2501" s="28"/>
      <c r="E2501" s="28"/>
      <c r="F2501" s="28"/>
      <c r="G2501" s="28"/>
      <c r="H2501" s="28" t="str">
        <f>IF(TRIM(D2501)="","",IFERROR(INDEX('Student Master'!C:C,MATCH(D2501,'Student Master'!B:B,0)),"Not Found"))</f>
        <v/>
      </c>
      <c r="I2501" s="28" t="str">
        <f>IF(TRIM(D2501)="","",IFERROR(INDEX('Student Master'!D:D,MATCH(D2501,'Student Master'!B:B,0)),"Not Found"))</f>
        <v/>
      </c>
      <c r="J2501" s="28" t="str">
        <f>IF(TRIM(D2501)="","",IFERROR(INDEX('Student Master'!H:H,MATCH(D2501,'Student Master'!B:B,0)),"Not Found"))</f>
        <v/>
      </c>
      <c r="K2501" s="28" t="str">
        <f>IF(TRIM(D2501)="","",IFERROR(INDEX('Student Master'!N:N,MATCH(D2501,'Student Master'!B:B,0)),"Not Found"))</f>
        <v/>
      </c>
      <c r="L2501" s="28" t="str">
        <f>IF(TRIM(D2501)="","",IFERROR(INDEX('Student Master'!L:L,MATCH(D2501,'Student Master'!B:B,0)),"Not Found"))</f>
        <v/>
      </c>
      <c r="M2501" s="28"/>
      <c r="N2501" s="28"/>
    </row>
    <row r="2502" spans="1:14" x14ac:dyDescent="0.35">
      <c r="A2502" s="28">
        <f t="shared" si="39"/>
        <v>2501</v>
      </c>
      <c r="B2502" s="30"/>
      <c r="C2502" s="28"/>
      <c r="D2502" s="28"/>
      <c r="E2502" s="28"/>
      <c r="F2502" s="28"/>
      <c r="G2502" s="28"/>
      <c r="H2502" s="28" t="str">
        <f>IF(TRIM(D2502)="","",IFERROR(INDEX('Student Master'!C:C,MATCH(D2502,'Student Master'!B:B,0)),"Not Found"))</f>
        <v/>
      </c>
      <c r="I2502" s="28" t="str">
        <f>IF(TRIM(D2502)="","",IFERROR(INDEX('Student Master'!D:D,MATCH(D2502,'Student Master'!B:B,0)),"Not Found"))</f>
        <v/>
      </c>
      <c r="J2502" s="28" t="str">
        <f>IF(TRIM(D2502)="","",IFERROR(INDEX('Student Master'!H:H,MATCH(D2502,'Student Master'!B:B,0)),"Not Found"))</f>
        <v/>
      </c>
      <c r="K2502" s="28" t="str">
        <f>IF(TRIM(D2502)="","",IFERROR(INDEX('Student Master'!N:N,MATCH(D2502,'Student Master'!B:B,0)),"Not Found"))</f>
        <v/>
      </c>
      <c r="L2502" s="28" t="str">
        <f>IF(TRIM(D2502)="","",IFERROR(INDEX('Student Master'!L:L,MATCH(D2502,'Student Master'!B:B,0)),"Not Found"))</f>
        <v/>
      </c>
      <c r="M2502" s="28"/>
      <c r="N2502" s="28"/>
    </row>
    <row r="2503" spans="1:14" x14ac:dyDescent="0.35">
      <c r="A2503" s="28">
        <f t="shared" si="39"/>
        <v>2502</v>
      </c>
      <c r="B2503" s="30"/>
      <c r="C2503" s="28"/>
      <c r="D2503" s="28"/>
      <c r="E2503" s="28"/>
      <c r="F2503" s="28"/>
      <c r="G2503" s="28"/>
      <c r="H2503" s="28" t="str">
        <f>IF(TRIM(D2503)="","",IFERROR(INDEX('Student Master'!C:C,MATCH(D2503,'Student Master'!B:B,0)),"Not Found"))</f>
        <v/>
      </c>
      <c r="I2503" s="28" t="str">
        <f>IF(TRIM(D2503)="","",IFERROR(INDEX('Student Master'!D:D,MATCH(D2503,'Student Master'!B:B,0)),"Not Found"))</f>
        <v/>
      </c>
      <c r="J2503" s="28" t="str">
        <f>IF(TRIM(D2503)="","",IFERROR(INDEX('Student Master'!H:H,MATCH(D2503,'Student Master'!B:B,0)),"Not Found"))</f>
        <v/>
      </c>
      <c r="K2503" s="28" t="str">
        <f>IF(TRIM(D2503)="","",IFERROR(INDEX('Student Master'!N:N,MATCH(D2503,'Student Master'!B:B,0)),"Not Found"))</f>
        <v/>
      </c>
      <c r="L2503" s="28" t="str">
        <f>IF(TRIM(D2503)="","",IFERROR(INDEX('Student Master'!L:L,MATCH(D2503,'Student Master'!B:B,0)),"Not Found"))</f>
        <v/>
      </c>
      <c r="M2503" s="28"/>
      <c r="N2503" s="28"/>
    </row>
    <row r="2504" spans="1:14" x14ac:dyDescent="0.35">
      <c r="A2504" s="28">
        <f t="shared" si="39"/>
        <v>2503</v>
      </c>
      <c r="B2504" s="30"/>
      <c r="C2504" s="28"/>
      <c r="D2504" s="28"/>
      <c r="E2504" s="28"/>
      <c r="F2504" s="28"/>
      <c r="G2504" s="28"/>
      <c r="H2504" s="28" t="str">
        <f>IF(TRIM(D2504)="","",IFERROR(INDEX('Student Master'!C:C,MATCH(D2504,'Student Master'!B:B,0)),"Not Found"))</f>
        <v/>
      </c>
      <c r="I2504" s="28" t="str">
        <f>IF(TRIM(D2504)="","",IFERROR(INDEX('Student Master'!D:D,MATCH(D2504,'Student Master'!B:B,0)),"Not Found"))</f>
        <v/>
      </c>
      <c r="J2504" s="28" t="str">
        <f>IF(TRIM(D2504)="","",IFERROR(INDEX('Student Master'!H:H,MATCH(D2504,'Student Master'!B:B,0)),"Not Found"))</f>
        <v/>
      </c>
      <c r="K2504" s="28" t="str">
        <f>IF(TRIM(D2504)="","",IFERROR(INDEX('Student Master'!N:N,MATCH(D2504,'Student Master'!B:B,0)),"Not Found"))</f>
        <v/>
      </c>
      <c r="L2504" s="28" t="str">
        <f>IF(TRIM(D2504)="","",IFERROR(INDEX('Student Master'!L:L,MATCH(D2504,'Student Master'!B:B,0)),"Not Found"))</f>
        <v/>
      </c>
      <c r="M2504" s="28"/>
      <c r="N2504" s="28"/>
    </row>
    <row r="2505" spans="1:14" x14ac:dyDescent="0.35">
      <c r="A2505" s="28">
        <f t="shared" si="39"/>
        <v>2504</v>
      </c>
      <c r="B2505" s="30"/>
      <c r="C2505" s="28"/>
      <c r="D2505" s="28"/>
      <c r="E2505" s="28"/>
      <c r="F2505" s="28"/>
      <c r="G2505" s="28"/>
      <c r="H2505" s="28" t="str">
        <f>IF(TRIM(D2505)="","",IFERROR(INDEX('Student Master'!C:C,MATCH(D2505,'Student Master'!B:B,0)),"Not Found"))</f>
        <v/>
      </c>
      <c r="I2505" s="28" t="str">
        <f>IF(TRIM(D2505)="","",IFERROR(INDEX('Student Master'!D:D,MATCH(D2505,'Student Master'!B:B,0)),"Not Found"))</f>
        <v/>
      </c>
      <c r="J2505" s="28" t="str">
        <f>IF(TRIM(D2505)="","",IFERROR(INDEX('Student Master'!H:H,MATCH(D2505,'Student Master'!B:B,0)),"Not Found"))</f>
        <v/>
      </c>
      <c r="K2505" s="28" t="str">
        <f>IF(TRIM(D2505)="","",IFERROR(INDEX('Student Master'!N:N,MATCH(D2505,'Student Master'!B:B,0)),"Not Found"))</f>
        <v/>
      </c>
      <c r="L2505" s="28" t="str">
        <f>IF(TRIM(D2505)="","",IFERROR(INDEX('Student Master'!L:L,MATCH(D2505,'Student Master'!B:B,0)),"Not Found"))</f>
        <v/>
      </c>
      <c r="M2505" s="28"/>
      <c r="N2505" s="28"/>
    </row>
    <row r="2506" spans="1:14" x14ac:dyDescent="0.35">
      <c r="A2506" s="28">
        <f t="shared" si="39"/>
        <v>2505</v>
      </c>
      <c r="B2506" s="30"/>
      <c r="C2506" s="28"/>
      <c r="D2506" s="28"/>
      <c r="E2506" s="28"/>
      <c r="F2506" s="28"/>
      <c r="G2506" s="28"/>
      <c r="H2506" s="28" t="str">
        <f>IF(TRIM(D2506)="","",IFERROR(INDEX('Student Master'!C:C,MATCH(D2506,'Student Master'!B:B,0)),"Not Found"))</f>
        <v/>
      </c>
      <c r="I2506" s="28" t="str">
        <f>IF(TRIM(D2506)="","",IFERROR(INDEX('Student Master'!D:D,MATCH(D2506,'Student Master'!B:B,0)),"Not Found"))</f>
        <v/>
      </c>
      <c r="J2506" s="28" t="str">
        <f>IF(TRIM(D2506)="","",IFERROR(INDEX('Student Master'!H:H,MATCH(D2506,'Student Master'!B:B,0)),"Not Found"))</f>
        <v/>
      </c>
      <c r="K2506" s="28" t="str">
        <f>IF(TRIM(D2506)="","",IFERROR(INDEX('Student Master'!N:N,MATCH(D2506,'Student Master'!B:B,0)),"Not Found"))</f>
        <v/>
      </c>
      <c r="L2506" s="28" t="str">
        <f>IF(TRIM(D2506)="","",IFERROR(INDEX('Student Master'!L:L,MATCH(D2506,'Student Master'!B:B,0)),"Not Found"))</f>
        <v/>
      </c>
      <c r="M2506" s="28"/>
      <c r="N2506" s="28"/>
    </row>
    <row r="2507" spans="1:14" x14ac:dyDescent="0.35">
      <c r="A2507" s="28">
        <f t="shared" si="39"/>
        <v>2506</v>
      </c>
      <c r="B2507" s="30"/>
      <c r="C2507" s="28"/>
      <c r="D2507" s="28"/>
      <c r="E2507" s="28"/>
      <c r="F2507" s="28"/>
      <c r="G2507" s="28"/>
      <c r="H2507" s="28" t="str">
        <f>IF(TRIM(D2507)="","",IFERROR(INDEX('Student Master'!C:C,MATCH(D2507,'Student Master'!B:B,0)),"Not Found"))</f>
        <v/>
      </c>
      <c r="I2507" s="28" t="str">
        <f>IF(TRIM(D2507)="","",IFERROR(INDEX('Student Master'!D:D,MATCH(D2507,'Student Master'!B:B,0)),"Not Found"))</f>
        <v/>
      </c>
      <c r="J2507" s="28" t="str">
        <f>IF(TRIM(D2507)="","",IFERROR(INDEX('Student Master'!H:H,MATCH(D2507,'Student Master'!B:B,0)),"Not Found"))</f>
        <v/>
      </c>
      <c r="K2507" s="28" t="str">
        <f>IF(TRIM(D2507)="","",IFERROR(INDEX('Student Master'!N:N,MATCH(D2507,'Student Master'!B:B,0)),"Not Found"))</f>
        <v/>
      </c>
      <c r="L2507" s="28" t="str">
        <f>IF(TRIM(D2507)="","",IFERROR(INDEX('Student Master'!L:L,MATCH(D2507,'Student Master'!B:B,0)),"Not Found"))</f>
        <v/>
      </c>
      <c r="M2507" s="28"/>
      <c r="N2507" s="28"/>
    </row>
    <row r="2508" spans="1:14" x14ac:dyDescent="0.35">
      <c r="A2508" s="28">
        <f t="shared" si="39"/>
        <v>2507</v>
      </c>
      <c r="B2508" s="30"/>
      <c r="C2508" s="28"/>
      <c r="D2508" s="28"/>
      <c r="E2508" s="28"/>
      <c r="F2508" s="28"/>
      <c r="G2508" s="28"/>
      <c r="H2508" s="28" t="str">
        <f>IF(TRIM(D2508)="","",IFERROR(INDEX('Student Master'!C:C,MATCH(D2508,'Student Master'!B:B,0)),"Not Found"))</f>
        <v/>
      </c>
      <c r="I2508" s="28" t="str">
        <f>IF(TRIM(D2508)="","",IFERROR(INDEX('Student Master'!D:D,MATCH(D2508,'Student Master'!B:B,0)),"Not Found"))</f>
        <v/>
      </c>
      <c r="J2508" s="28" t="str">
        <f>IF(TRIM(D2508)="","",IFERROR(INDEX('Student Master'!H:H,MATCH(D2508,'Student Master'!B:B,0)),"Not Found"))</f>
        <v/>
      </c>
      <c r="K2508" s="28" t="str">
        <f>IF(TRIM(D2508)="","",IFERROR(INDEX('Student Master'!N:N,MATCH(D2508,'Student Master'!B:B,0)),"Not Found"))</f>
        <v/>
      </c>
      <c r="L2508" s="28" t="str">
        <f>IF(TRIM(D2508)="","",IFERROR(INDEX('Student Master'!L:L,MATCH(D2508,'Student Master'!B:B,0)),"Not Found"))</f>
        <v/>
      </c>
      <c r="M2508" s="28"/>
      <c r="N2508" s="28"/>
    </row>
    <row r="2509" spans="1:14" x14ac:dyDescent="0.35">
      <c r="A2509" s="28">
        <f t="shared" si="39"/>
        <v>2508</v>
      </c>
      <c r="B2509" s="30"/>
      <c r="C2509" s="28"/>
      <c r="D2509" s="28"/>
      <c r="E2509" s="28"/>
      <c r="F2509" s="28"/>
      <c r="G2509" s="28"/>
      <c r="H2509" s="28" t="str">
        <f>IF(TRIM(D2509)="","",IFERROR(INDEX('Student Master'!C:C,MATCH(D2509,'Student Master'!B:B,0)),"Not Found"))</f>
        <v/>
      </c>
      <c r="I2509" s="28" t="str">
        <f>IF(TRIM(D2509)="","",IFERROR(INDEX('Student Master'!D:D,MATCH(D2509,'Student Master'!B:B,0)),"Not Found"))</f>
        <v/>
      </c>
      <c r="J2509" s="28" t="str">
        <f>IF(TRIM(D2509)="","",IFERROR(INDEX('Student Master'!H:H,MATCH(D2509,'Student Master'!B:B,0)),"Not Found"))</f>
        <v/>
      </c>
      <c r="K2509" s="28" t="str">
        <f>IF(TRIM(D2509)="","",IFERROR(INDEX('Student Master'!N:N,MATCH(D2509,'Student Master'!B:B,0)),"Not Found"))</f>
        <v/>
      </c>
      <c r="L2509" s="28" t="str">
        <f>IF(TRIM(D2509)="","",IFERROR(INDEX('Student Master'!L:L,MATCH(D2509,'Student Master'!B:B,0)),"Not Found"))</f>
        <v/>
      </c>
      <c r="M2509" s="28"/>
      <c r="N2509" s="28"/>
    </row>
    <row r="2510" spans="1:14" x14ac:dyDescent="0.35">
      <c r="A2510" s="28">
        <f t="shared" si="39"/>
        <v>2509</v>
      </c>
      <c r="B2510" s="30"/>
      <c r="C2510" s="28"/>
      <c r="D2510" s="28"/>
      <c r="E2510" s="28"/>
      <c r="F2510" s="28"/>
      <c r="G2510" s="28"/>
      <c r="H2510" s="28" t="str">
        <f>IF(TRIM(D2510)="","",IFERROR(INDEX('Student Master'!C:C,MATCH(D2510,'Student Master'!B:B,0)),"Not Found"))</f>
        <v/>
      </c>
      <c r="I2510" s="28" t="str">
        <f>IF(TRIM(D2510)="","",IFERROR(INDEX('Student Master'!D:D,MATCH(D2510,'Student Master'!B:B,0)),"Not Found"))</f>
        <v/>
      </c>
      <c r="J2510" s="28" t="str">
        <f>IF(TRIM(D2510)="","",IFERROR(INDEX('Student Master'!H:H,MATCH(D2510,'Student Master'!B:B,0)),"Not Found"))</f>
        <v/>
      </c>
      <c r="K2510" s="28" t="str">
        <f>IF(TRIM(D2510)="","",IFERROR(INDEX('Student Master'!N:N,MATCH(D2510,'Student Master'!B:B,0)),"Not Found"))</f>
        <v/>
      </c>
      <c r="L2510" s="28" t="str">
        <f>IF(TRIM(D2510)="","",IFERROR(INDEX('Student Master'!L:L,MATCH(D2510,'Student Master'!B:B,0)),"Not Found"))</f>
        <v/>
      </c>
      <c r="M2510" s="28"/>
      <c r="N2510" s="28"/>
    </row>
    <row r="2511" spans="1:14" x14ac:dyDescent="0.35">
      <c r="A2511" s="28">
        <f t="shared" si="39"/>
        <v>2510</v>
      </c>
      <c r="B2511" s="30"/>
      <c r="C2511" s="28"/>
      <c r="D2511" s="28"/>
      <c r="E2511" s="28"/>
      <c r="F2511" s="28"/>
      <c r="G2511" s="28"/>
      <c r="H2511" s="28" t="str">
        <f>IF(TRIM(D2511)="","",IFERROR(INDEX('Student Master'!C:C,MATCH(D2511,'Student Master'!B:B,0)),"Not Found"))</f>
        <v/>
      </c>
      <c r="I2511" s="28" t="str">
        <f>IF(TRIM(D2511)="","",IFERROR(INDEX('Student Master'!D:D,MATCH(D2511,'Student Master'!B:B,0)),"Not Found"))</f>
        <v/>
      </c>
      <c r="J2511" s="28" t="str">
        <f>IF(TRIM(D2511)="","",IFERROR(INDEX('Student Master'!H:H,MATCH(D2511,'Student Master'!B:B,0)),"Not Found"))</f>
        <v/>
      </c>
      <c r="K2511" s="28" t="str">
        <f>IF(TRIM(D2511)="","",IFERROR(INDEX('Student Master'!N:N,MATCH(D2511,'Student Master'!B:B,0)),"Not Found"))</f>
        <v/>
      </c>
      <c r="L2511" s="28" t="str">
        <f>IF(TRIM(D2511)="","",IFERROR(INDEX('Student Master'!L:L,MATCH(D2511,'Student Master'!B:B,0)),"Not Found"))</f>
        <v/>
      </c>
      <c r="M2511" s="28"/>
      <c r="N2511" s="28"/>
    </row>
    <row r="2512" spans="1:14" x14ac:dyDescent="0.35">
      <c r="A2512" s="28">
        <f t="shared" si="39"/>
        <v>2511</v>
      </c>
      <c r="B2512" s="30"/>
      <c r="C2512" s="28"/>
      <c r="D2512" s="28"/>
      <c r="E2512" s="28"/>
      <c r="F2512" s="28"/>
      <c r="G2512" s="28"/>
      <c r="H2512" s="28" t="str">
        <f>IF(TRIM(D2512)="","",IFERROR(INDEX('Student Master'!C:C,MATCH(D2512,'Student Master'!B:B,0)),"Not Found"))</f>
        <v/>
      </c>
      <c r="I2512" s="28" t="str">
        <f>IF(TRIM(D2512)="","",IFERROR(INDEX('Student Master'!D:D,MATCH(D2512,'Student Master'!B:B,0)),"Not Found"))</f>
        <v/>
      </c>
      <c r="J2512" s="28" t="str">
        <f>IF(TRIM(D2512)="","",IFERROR(INDEX('Student Master'!H:H,MATCH(D2512,'Student Master'!B:B,0)),"Not Found"))</f>
        <v/>
      </c>
      <c r="K2512" s="28" t="str">
        <f>IF(TRIM(D2512)="","",IFERROR(INDEX('Student Master'!N:N,MATCH(D2512,'Student Master'!B:B,0)),"Not Found"))</f>
        <v/>
      </c>
      <c r="L2512" s="28" t="str">
        <f>IF(TRIM(D2512)="","",IFERROR(INDEX('Student Master'!L:L,MATCH(D2512,'Student Master'!B:B,0)),"Not Found"))</f>
        <v/>
      </c>
      <c r="M2512" s="28"/>
      <c r="N2512" s="28"/>
    </row>
    <row r="2513" spans="1:14" x14ac:dyDescent="0.35">
      <c r="A2513" s="28">
        <f t="shared" si="39"/>
        <v>2512</v>
      </c>
      <c r="B2513" s="30"/>
      <c r="C2513" s="28"/>
      <c r="D2513" s="28"/>
      <c r="E2513" s="28"/>
      <c r="F2513" s="28"/>
      <c r="G2513" s="28"/>
      <c r="H2513" s="28" t="str">
        <f>IF(TRIM(D2513)="","",IFERROR(INDEX('Student Master'!C:C,MATCH(D2513,'Student Master'!B:B,0)),"Not Found"))</f>
        <v/>
      </c>
      <c r="I2513" s="28" t="str">
        <f>IF(TRIM(D2513)="","",IFERROR(INDEX('Student Master'!D:D,MATCH(D2513,'Student Master'!B:B,0)),"Not Found"))</f>
        <v/>
      </c>
      <c r="J2513" s="28" t="str">
        <f>IF(TRIM(D2513)="","",IFERROR(INDEX('Student Master'!H:H,MATCH(D2513,'Student Master'!B:B,0)),"Not Found"))</f>
        <v/>
      </c>
      <c r="K2513" s="28" t="str">
        <f>IF(TRIM(D2513)="","",IFERROR(INDEX('Student Master'!N:N,MATCH(D2513,'Student Master'!B:B,0)),"Not Found"))</f>
        <v/>
      </c>
      <c r="L2513" s="28" t="str">
        <f>IF(TRIM(D2513)="","",IFERROR(INDEX('Student Master'!L:L,MATCH(D2513,'Student Master'!B:B,0)),"Not Found"))</f>
        <v/>
      </c>
      <c r="M2513" s="28"/>
      <c r="N2513" s="28"/>
    </row>
    <row r="2514" spans="1:14" x14ac:dyDescent="0.35">
      <c r="A2514" s="28">
        <f t="shared" ref="A2514:A2577" si="40">A2513+1</f>
        <v>2513</v>
      </c>
      <c r="B2514" s="30"/>
      <c r="C2514" s="28"/>
      <c r="D2514" s="28"/>
      <c r="E2514" s="28"/>
      <c r="F2514" s="28"/>
      <c r="G2514" s="28"/>
      <c r="H2514" s="28" t="str">
        <f>IF(TRIM(D2514)="","",IFERROR(INDEX('Student Master'!C:C,MATCH(D2514,'Student Master'!B:B,0)),"Not Found"))</f>
        <v/>
      </c>
      <c r="I2514" s="28" t="str">
        <f>IF(TRIM(D2514)="","",IFERROR(INDEX('Student Master'!D:D,MATCH(D2514,'Student Master'!B:B,0)),"Not Found"))</f>
        <v/>
      </c>
      <c r="J2514" s="28" t="str">
        <f>IF(TRIM(D2514)="","",IFERROR(INDEX('Student Master'!H:H,MATCH(D2514,'Student Master'!B:B,0)),"Not Found"))</f>
        <v/>
      </c>
      <c r="K2514" s="28" t="str">
        <f>IF(TRIM(D2514)="","",IFERROR(INDEX('Student Master'!N:N,MATCH(D2514,'Student Master'!B:B,0)),"Not Found"))</f>
        <v/>
      </c>
      <c r="L2514" s="28" t="str">
        <f>IF(TRIM(D2514)="","",IFERROR(INDEX('Student Master'!L:L,MATCH(D2514,'Student Master'!B:B,0)),"Not Found"))</f>
        <v/>
      </c>
      <c r="M2514" s="28"/>
      <c r="N2514" s="28"/>
    </row>
    <row r="2515" spans="1:14" x14ac:dyDescent="0.35">
      <c r="A2515" s="28">
        <f t="shared" si="40"/>
        <v>2514</v>
      </c>
      <c r="B2515" s="30"/>
      <c r="C2515" s="28"/>
      <c r="D2515" s="28"/>
      <c r="E2515" s="28"/>
      <c r="F2515" s="28"/>
      <c r="G2515" s="28"/>
      <c r="H2515" s="28" t="str">
        <f>IF(TRIM(D2515)="","",IFERROR(INDEX('Student Master'!C:C,MATCH(D2515,'Student Master'!B:B,0)),"Not Found"))</f>
        <v/>
      </c>
      <c r="I2515" s="28" t="str">
        <f>IF(TRIM(D2515)="","",IFERROR(INDEX('Student Master'!D:D,MATCH(D2515,'Student Master'!B:B,0)),"Not Found"))</f>
        <v/>
      </c>
      <c r="J2515" s="28" t="str">
        <f>IF(TRIM(D2515)="","",IFERROR(INDEX('Student Master'!H:H,MATCH(D2515,'Student Master'!B:B,0)),"Not Found"))</f>
        <v/>
      </c>
      <c r="K2515" s="28" t="str">
        <f>IF(TRIM(D2515)="","",IFERROR(INDEX('Student Master'!N:N,MATCH(D2515,'Student Master'!B:B,0)),"Not Found"))</f>
        <v/>
      </c>
      <c r="L2515" s="28" t="str">
        <f>IF(TRIM(D2515)="","",IFERROR(INDEX('Student Master'!L:L,MATCH(D2515,'Student Master'!B:B,0)),"Not Found"))</f>
        <v/>
      </c>
      <c r="M2515" s="28"/>
      <c r="N2515" s="28"/>
    </row>
    <row r="2516" spans="1:14" x14ac:dyDescent="0.35">
      <c r="A2516" s="28">
        <f t="shared" si="40"/>
        <v>2515</v>
      </c>
      <c r="B2516" s="30"/>
      <c r="C2516" s="28"/>
      <c r="D2516" s="28"/>
      <c r="E2516" s="28"/>
      <c r="F2516" s="28"/>
      <c r="G2516" s="28"/>
      <c r="H2516" s="28" t="str">
        <f>IF(TRIM(D2516)="","",IFERROR(INDEX('Student Master'!C:C,MATCH(D2516,'Student Master'!B:B,0)),"Not Found"))</f>
        <v/>
      </c>
      <c r="I2516" s="28" t="str">
        <f>IF(TRIM(D2516)="","",IFERROR(INDEX('Student Master'!D:D,MATCH(D2516,'Student Master'!B:B,0)),"Not Found"))</f>
        <v/>
      </c>
      <c r="J2516" s="28" t="str">
        <f>IF(TRIM(D2516)="","",IFERROR(INDEX('Student Master'!H:H,MATCH(D2516,'Student Master'!B:B,0)),"Not Found"))</f>
        <v/>
      </c>
      <c r="K2516" s="28" t="str">
        <f>IF(TRIM(D2516)="","",IFERROR(INDEX('Student Master'!N:N,MATCH(D2516,'Student Master'!B:B,0)),"Not Found"))</f>
        <v/>
      </c>
      <c r="L2516" s="28" t="str">
        <f>IF(TRIM(D2516)="","",IFERROR(INDEX('Student Master'!L:L,MATCH(D2516,'Student Master'!B:B,0)),"Not Found"))</f>
        <v/>
      </c>
      <c r="M2516" s="28"/>
      <c r="N2516" s="28"/>
    </row>
    <row r="2517" spans="1:14" x14ac:dyDescent="0.35">
      <c r="A2517" s="28">
        <f t="shared" si="40"/>
        <v>2516</v>
      </c>
      <c r="B2517" s="30"/>
      <c r="C2517" s="28"/>
      <c r="D2517" s="28"/>
      <c r="E2517" s="28"/>
      <c r="F2517" s="28"/>
      <c r="G2517" s="28"/>
      <c r="H2517" s="28" t="str">
        <f>IF(TRIM(D2517)="","",IFERROR(INDEX('Student Master'!C:C,MATCH(D2517,'Student Master'!B:B,0)),"Not Found"))</f>
        <v/>
      </c>
      <c r="I2517" s="28" t="str">
        <f>IF(TRIM(D2517)="","",IFERROR(INDEX('Student Master'!D:D,MATCH(D2517,'Student Master'!B:B,0)),"Not Found"))</f>
        <v/>
      </c>
      <c r="J2517" s="28" t="str">
        <f>IF(TRIM(D2517)="","",IFERROR(INDEX('Student Master'!H:H,MATCH(D2517,'Student Master'!B:B,0)),"Not Found"))</f>
        <v/>
      </c>
      <c r="K2517" s="28" t="str">
        <f>IF(TRIM(D2517)="","",IFERROR(INDEX('Student Master'!N:N,MATCH(D2517,'Student Master'!B:B,0)),"Not Found"))</f>
        <v/>
      </c>
      <c r="L2517" s="28" t="str">
        <f>IF(TRIM(D2517)="","",IFERROR(INDEX('Student Master'!L:L,MATCH(D2517,'Student Master'!B:B,0)),"Not Found"))</f>
        <v/>
      </c>
      <c r="M2517" s="28"/>
      <c r="N2517" s="28"/>
    </row>
    <row r="2518" spans="1:14" x14ac:dyDescent="0.35">
      <c r="A2518" s="28">
        <f t="shared" si="40"/>
        <v>2517</v>
      </c>
      <c r="B2518" s="30"/>
      <c r="C2518" s="28"/>
      <c r="D2518" s="28"/>
      <c r="E2518" s="28"/>
      <c r="F2518" s="28"/>
      <c r="G2518" s="28"/>
      <c r="H2518" s="28" t="str">
        <f>IF(TRIM(D2518)="","",IFERROR(INDEX('Student Master'!C:C,MATCH(D2518,'Student Master'!B:B,0)),"Not Found"))</f>
        <v/>
      </c>
      <c r="I2518" s="28" t="str">
        <f>IF(TRIM(D2518)="","",IFERROR(INDEX('Student Master'!D:D,MATCH(D2518,'Student Master'!B:B,0)),"Not Found"))</f>
        <v/>
      </c>
      <c r="J2518" s="28" t="str">
        <f>IF(TRIM(D2518)="","",IFERROR(INDEX('Student Master'!H:H,MATCH(D2518,'Student Master'!B:B,0)),"Not Found"))</f>
        <v/>
      </c>
      <c r="K2518" s="28" t="str">
        <f>IF(TRIM(D2518)="","",IFERROR(INDEX('Student Master'!N:N,MATCH(D2518,'Student Master'!B:B,0)),"Not Found"))</f>
        <v/>
      </c>
      <c r="L2518" s="28" t="str">
        <f>IF(TRIM(D2518)="","",IFERROR(INDEX('Student Master'!L:L,MATCH(D2518,'Student Master'!B:B,0)),"Not Found"))</f>
        <v/>
      </c>
      <c r="M2518" s="28"/>
      <c r="N2518" s="28"/>
    </row>
    <row r="2519" spans="1:14" x14ac:dyDescent="0.35">
      <c r="A2519" s="28">
        <f t="shared" si="40"/>
        <v>2518</v>
      </c>
      <c r="B2519" s="30"/>
      <c r="C2519" s="28"/>
      <c r="D2519" s="28"/>
      <c r="E2519" s="28"/>
      <c r="F2519" s="28"/>
      <c r="G2519" s="28"/>
      <c r="H2519" s="28" t="str">
        <f>IF(TRIM(D2519)="","",IFERROR(INDEX('Student Master'!C:C,MATCH(D2519,'Student Master'!B:B,0)),"Not Found"))</f>
        <v/>
      </c>
      <c r="I2519" s="28" t="str">
        <f>IF(TRIM(D2519)="","",IFERROR(INDEX('Student Master'!D:D,MATCH(D2519,'Student Master'!B:B,0)),"Not Found"))</f>
        <v/>
      </c>
      <c r="J2519" s="28" t="str">
        <f>IF(TRIM(D2519)="","",IFERROR(INDEX('Student Master'!H:H,MATCH(D2519,'Student Master'!B:B,0)),"Not Found"))</f>
        <v/>
      </c>
      <c r="K2519" s="28" t="str">
        <f>IF(TRIM(D2519)="","",IFERROR(INDEX('Student Master'!N:N,MATCH(D2519,'Student Master'!B:B,0)),"Not Found"))</f>
        <v/>
      </c>
      <c r="L2519" s="28" t="str">
        <f>IF(TRIM(D2519)="","",IFERROR(INDEX('Student Master'!L:L,MATCH(D2519,'Student Master'!B:B,0)),"Not Found"))</f>
        <v/>
      </c>
      <c r="M2519" s="28"/>
      <c r="N2519" s="28"/>
    </row>
    <row r="2520" spans="1:14" x14ac:dyDescent="0.35">
      <c r="A2520" s="28">
        <f t="shared" si="40"/>
        <v>2519</v>
      </c>
      <c r="B2520" s="30"/>
      <c r="C2520" s="28"/>
      <c r="D2520" s="28"/>
      <c r="E2520" s="28"/>
      <c r="F2520" s="28"/>
      <c r="G2520" s="28"/>
      <c r="H2520" s="28" t="str">
        <f>IF(TRIM(D2520)="","",IFERROR(INDEX('Student Master'!C:C,MATCH(D2520,'Student Master'!B:B,0)),"Not Found"))</f>
        <v/>
      </c>
      <c r="I2520" s="28" t="str">
        <f>IF(TRIM(D2520)="","",IFERROR(INDEX('Student Master'!D:D,MATCH(D2520,'Student Master'!B:B,0)),"Not Found"))</f>
        <v/>
      </c>
      <c r="J2520" s="28" t="str">
        <f>IF(TRIM(D2520)="","",IFERROR(INDEX('Student Master'!H:H,MATCH(D2520,'Student Master'!B:B,0)),"Not Found"))</f>
        <v/>
      </c>
      <c r="K2520" s="28" t="str">
        <f>IF(TRIM(D2520)="","",IFERROR(INDEX('Student Master'!N:N,MATCH(D2520,'Student Master'!B:B,0)),"Not Found"))</f>
        <v/>
      </c>
      <c r="L2520" s="28" t="str">
        <f>IF(TRIM(D2520)="","",IFERROR(INDEX('Student Master'!L:L,MATCH(D2520,'Student Master'!B:B,0)),"Not Found"))</f>
        <v/>
      </c>
      <c r="M2520" s="28"/>
      <c r="N2520" s="28"/>
    </row>
    <row r="2521" spans="1:14" x14ac:dyDescent="0.35">
      <c r="A2521" s="28">
        <f t="shared" si="40"/>
        <v>2520</v>
      </c>
      <c r="B2521" s="30"/>
      <c r="C2521" s="28"/>
      <c r="D2521" s="28"/>
      <c r="E2521" s="28"/>
      <c r="F2521" s="28"/>
      <c r="G2521" s="28"/>
      <c r="H2521" s="28" t="str">
        <f>IF(TRIM(D2521)="","",IFERROR(INDEX('Student Master'!C:C,MATCH(D2521,'Student Master'!B:B,0)),"Not Found"))</f>
        <v/>
      </c>
      <c r="I2521" s="28" t="str">
        <f>IF(TRIM(D2521)="","",IFERROR(INDEX('Student Master'!D:D,MATCH(D2521,'Student Master'!B:B,0)),"Not Found"))</f>
        <v/>
      </c>
      <c r="J2521" s="28" t="str">
        <f>IF(TRIM(D2521)="","",IFERROR(INDEX('Student Master'!H:H,MATCH(D2521,'Student Master'!B:B,0)),"Not Found"))</f>
        <v/>
      </c>
      <c r="K2521" s="28" t="str">
        <f>IF(TRIM(D2521)="","",IFERROR(INDEX('Student Master'!N:N,MATCH(D2521,'Student Master'!B:B,0)),"Not Found"))</f>
        <v/>
      </c>
      <c r="L2521" s="28" t="str">
        <f>IF(TRIM(D2521)="","",IFERROR(INDEX('Student Master'!L:L,MATCH(D2521,'Student Master'!B:B,0)),"Not Found"))</f>
        <v/>
      </c>
      <c r="M2521" s="28"/>
      <c r="N2521" s="28"/>
    </row>
    <row r="2522" spans="1:14" x14ac:dyDescent="0.35">
      <c r="A2522" s="28">
        <f t="shared" si="40"/>
        <v>2521</v>
      </c>
      <c r="B2522" s="30"/>
      <c r="C2522" s="28"/>
      <c r="D2522" s="28"/>
      <c r="E2522" s="28"/>
      <c r="F2522" s="28"/>
      <c r="G2522" s="28"/>
      <c r="H2522" s="28" t="str">
        <f>IF(TRIM(D2522)="","",IFERROR(INDEX('Student Master'!C:C,MATCH(D2522,'Student Master'!B:B,0)),"Not Found"))</f>
        <v/>
      </c>
      <c r="I2522" s="28" t="str">
        <f>IF(TRIM(D2522)="","",IFERROR(INDEX('Student Master'!D:D,MATCH(D2522,'Student Master'!B:B,0)),"Not Found"))</f>
        <v/>
      </c>
      <c r="J2522" s="28" t="str">
        <f>IF(TRIM(D2522)="","",IFERROR(INDEX('Student Master'!H:H,MATCH(D2522,'Student Master'!B:B,0)),"Not Found"))</f>
        <v/>
      </c>
      <c r="K2522" s="28" t="str">
        <f>IF(TRIM(D2522)="","",IFERROR(INDEX('Student Master'!N:N,MATCH(D2522,'Student Master'!B:B,0)),"Not Found"))</f>
        <v/>
      </c>
      <c r="L2522" s="28" t="str">
        <f>IF(TRIM(D2522)="","",IFERROR(INDEX('Student Master'!L:L,MATCH(D2522,'Student Master'!B:B,0)),"Not Found"))</f>
        <v/>
      </c>
      <c r="M2522" s="28"/>
      <c r="N2522" s="28"/>
    </row>
    <row r="2523" spans="1:14" x14ac:dyDescent="0.35">
      <c r="A2523" s="28">
        <f t="shared" si="40"/>
        <v>2522</v>
      </c>
      <c r="B2523" s="30"/>
      <c r="C2523" s="28"/>
      <c r="D2523" s="28"/>
      <c r="E2523" s="28"/>
      <c r="F2523" s="28"/>
      <c r="G2523" s="28"/>
      <c r="H2523" s="28" t="str">
        <f>IF(TRIM(D2523)="","",IFERROR(INDEX('Student Master'!C:C,MATCH(D2523,'Student Master'!B:B,0)),"Not Found"))</f>
        <v/>
      </c>
      <c r="I2523" s="28" t="str">
        <f>IF(TRIM(D2523)="","",IFERROR(INDEX('Student Master'!D:D,MATCH(D2523,'Student Master'!B:B,0)),"Not Found"))</f>
        <v/>
      </c>
      <c r="J2523" s="28" t="str">
        <f>IF(TRIM(D2523)="","",IFERROR(INDEX('Student Master'!H:H,MATCH(D2523,'Student Master'!B:B,0)),"Not Found"))</f>
        <v/>
      </c>
      <c r="K2523" s="28" t="str">
        <f>IF(TRIM(D2523)="","",IFERROR(INDEX('Student Master'!N:N,MATCH(D2523,'Student Master'!B:B,0)),"Not Found"))</f>
        <v/>
      </c>
      <c r="L2523" s="28" t="str">
        <f>IF(TRIM(D2523)="","",IFERROR(INDEX('Student Master'!L:L,MATCH(D2523,'Student Master'!B:B,0)),"Not Found"))</f>
        <v/>
      </c>
      <c r="M2523" s="28"/>
      <c r="N2523" s="28"/>
    </row>
    <row r="2524" spans="1:14" x14ac:dyDescent="0.35">
      <c r="A2524" s="28">
        <f t="shared" si="40"/>
        <v>2523</v>
      </c>
      <c r="B2524" s="30"/>
      <c r="C2524" s="28"/>
      <c r="D2524" s="28"/>
      <c r="E2524" s="28"/>
      <c r="F2524" s="28"/>
      <c r="G2524" s="28"/>
      <c r="H2524" s="28" t="str">
        <f>IF(TRIM(D2524)="","",IFERROR(INDEX('Student Master'!C:C,MATCH(D2524,'Student Master'!B:B,0)),"Not Found"))</f>
        <v/>
      </c>
      <c r="I2524" s="28" t="str">
        <f>IF(TRIM(D2524)="","",IFERROR(INDEX('Student Master'!D:D,MATCH(D2524,'Student Master'!B:B,0)),"Not Found"))</f>
        <v/>
      </c>
      <c r="J2524" s="28" t="str">
        <f>IF(TRIM(D2524)="","",IFERROR(INDEX('Student Master'!H:H,MATCH(D2524,'Student Master'!B:B,0)),"Not Found"))</f>
        <v/>
      </c>
      <c r="K2524" s="28" t="str">
        <f>IF(TRIM(D2524)="","",IFERROR(INDEX('Student Master'!N:N,MATCH(D2524,'Student Master'!B:B,0)),"Not Found"))</f>
        <v/>
      </c>
      <c r="L2524" s="28" t="str">
        <f>IF(TRIM(D2524)="","",IFERROR(INDEX('Student Master'!L:L,MATCH(D2524,'Student Master'!B:B,0)),"Not Found"))</f>
        <v/>
      </c>
      <c r="M2524" s="28"/>
      <c r="N2524" s="28"/>
    </row>
    <row r="2525" spans="1:14" x14ac:dyDescent="0.35">
      <c r="A2525" s="28">
        <f t="shared" si="40"/>
        <v>2524</v>
      </c>
      <c r="B2525" s="30"/>
      <c r="C2525" s="28"/>
      <c r="D2525" s="28"/>
      <c r="E2525" s="28"/>
      <c r="F2525" s="28"/>
      <c r="G2525" s="28"/>
      <c r="H2525" s="28" t="str">
        <f>IF(TRIM(D2525)="","",IFERROR(INDEX('Student Master'!C:C,MATCH(D2525,'Student Master'!B:B,0)),"Not Found"))</f>
        <v/>
      </c>
      <c r="I2525" s="28" t="str">
        <f>IF(TRIM(D2525)="","",IFERROR(INDEX('Student Master'!D:D,MATCH(D2525,'Student Master'!B:B,0)),"Not Found"))</f>
        <v/>
      </c>
      <c r="J2525" s="28" t="str">
        <f>IF(TRIM(D2525)="","",IFERROR(INDEX('Student Master'!H:H,MATCH(D2525,'Student Master'!B:B,0)),"Not Found"))</f>
        <v/>
      </c>
      <c r="K2525" s="28" t="str">
        <f>IF(TRIM(D2525)="","",IFERROR(INDEX('Student Master'!N:N,MATCH(D2525,'Student Master'!B:B,0)),"Not Found"))</f>
        <v/>
      </c>
      <c r="L2525" s="28" t="str">
        <f>IF(TRIM(D2525)="","",IFERROR(INDEX('Student Master'!L:L,MATCH(D2525,'Student Master'!B:B,0)),"Not Found"))</f>
        <v/>
      </c>
      <c r="M2525" s="28"/>
      <c r="N2525" s="28"/>
    </row>
    <row r="2526" spans="1:14" x14ac:dyDescent="0.35">
      <c r="A2526" s="28">
        <f t="shared" si="40"/>
        <v>2525</v>
      </c>
      <c r="B2526" s="30"/>
      <c r="C2526" s="28"/>
      <c r="D2526" s="28"/>
      <c r="E2526" s="28"/>
      <c r="F2526" s="28"/>
      <c r="G2526" s="28"/>
      <c r="H2526" s="28" t="str">
        <f>IF(TRIM(D2526)="","",IFERROR(INDEX('Student Master'!C:C,MATCH(D2526,'Student Master'!B:B,0)),"Not Found"))</f>
        <v/>
      </c>
      <c r="I2526" s="28" t="str">
        <f>IF(TRIM(D2526)="","",IFERROR(INDEX('Student Master'!D:D,MATCH(D2526,'Student Master'!B:B,0)),"Not Found"))</f>
        <v/>
      </c>
      <c r="J2526" s="28" t="str">
        <f>IF(TRIM(D2526)="","",IFERROR(INDEX('Student Master'!H:H,MATCH(D2526,'Student Master'!B:B,0)),"Not Found"))</f>
        <v/>
      </c>
      <c r="K2526" s="28" t="str">
        <f>IF(TRIM(D2526)="","",IFERROR(INDEX('Student Master'!N:N,MATCH(D2526,'Student Master'!B:B,0)),"Not Found"))</f>
        <v/>
      </c>
      <c r="L2526" s="28" t="str">
        <f>IF(TRIM(D2526)="","",IFERROR(INDEX('Student Master'!L:L,MATCH(D2526,'Student Master'!B:B,0)),"Not Found"))</f>
        <v/>
      </c>
      <c r="M2526" s="28"/>
      <c r="N2526" s="28"/>
    </row>
    <row r="2527" spans="1:14" x14ac:dyDescent="0.35">
      <c r="A2527" s="28">
        <f t="shared" si="40"/>
        <v>2526</v>
      </c>
      <c r="B2527" s="30"/>
      <c r="C2527" s="28"/>
      <c r="D2527" s="28"/>
      <c r="E2527" s="28"/>
      <c r="F2527" s="28"/>
      <c r="G2527" s="28"/>
      <c r="H2527" s="28" t="str">
        <f>IF(TRIM(D2527)="","",IFERROR(INDEX('Student Master'!C:C,MATCH(D2527,'Student Master'!B:B,0)),"Not Found"))</f>
        <v/>
      </c>
      <c r="I2527" s="28" t="str">
        <f>IF(TRIM(D2527)="","",IFERROR(INDEX('Student Master'!D:D,MATCH(D2527,'Student Master'!B:B,0)),"Not Found"))</f>
        <v/>
      </c>
      <c r="J2527" s="28" t="str">
        <f>IF(TRIM(D2527)="","",IFERROR(INDEX('Student Master'!H:H,MATCH(D2527,'Student Master'!B:B,0)),"Not Found"))</f>
        <v/>
      </c>
      <c r="K2527" s="28" t="str">
        <f>IF(TRIM(D2527)="","",IFERROR(INDEX('Student Master'!N:N,MATCH(D2527,'Student Master'!B:B,0)),"Not Found"))</f>
        <v/>
      </c>
      <c r="L2527" s="28" t="str">
        <f>IF(TRIM(D2527)="","",IFERROR(INDEX('Student Master'!L:L,MATCH(D2527,'Student Master'!B:B,0)),"Not Found"))</f>
        <v/>
      </c>
      <c r="M2527" s="28"/>
      <c r="N2527" s="28"/>
    </row>
    <row r="2528" spans="1:14" x14ac:dyDescent="0.35">
      <c r="A2528" s="28">
        <f t="shared" si="40"/>
        <v>2527</v>
      </c>
      <c r="B2528" s="30"/>
      <c r="C2528" s="28"/>
      <c r="D2528" s="28"/>
      <c r="E2528" s="28"/>
      <c r="F2528" s="28"/>
      <c r="G2528" s="28"/>
      <c r="H2528" s="28" t="str">
        <f>IF(TRIM(D2528)="","",IFERROR(INDEX('Student Master'!C:C,MATCH(D2528,'Student Master'!B:B,0)),"Not Found"))</f>
        <v/>
      </c>
      <c r="I2528" s="28" t="str">
        <f>IF(TRIM(D2528)="","",IFERROR(INDEX('Student Master'!D:D,MATCH(D2528,'Student Master'!B:B,0)),"Not Found"))</f>
        <v/>
      </c>
      <c r="J2528" s="28" t="str">
        <f>IF(TRIM(D2528)="","",IFERROR(INDEX('Student Master'!H:H,MATCH(D2528,'Student Master'!B:B,0)),"Not Found"))</f>
        <v/>
      </c>
      <c r="K2528" s="28" t="str">
        <f>IF(TRIM(D2528)="","",IFERROR(INDEX('Student Master'!N:N,MATCH(D2528,'Student Master'!B:B,0)),"Not Found"))</f>
        <v/>
      </c>
      <c r="L2528" s="28" t="str">
        <f>IF(TRIM(D2528)="","",IFERROR(INDEX('Student Master'!L:L,MATCH(D2528,'Student Master'!B:B,0)),"Not Found"))</f>
        <v/>
      </c>
      <c r="M2528" s="28"/>
      <c r="N2528" s="28"/>
    </row>
    <row r="2529" spans="1:14" x14ac:dyDescent="0.35">
      <c r="A2529" s="28">
        <f t="shared" si="40"/>
        <v>2528</v>
      </c>
      <c r="B2529" s="30"/>
      <c r="C2529" s="28"/>
      <c r="D2529" s="28"/>
      <c r="E2529" s="28"/>
      <c r="F2529" s="28"/>
      <c r="G2529" s="28"/>
      <c r="H2529" s="28" t="str">
        <f>IF(TRIM(D2529)="","",IFERROR(INDEX('Student Master'!C:C,MATCH(D2529,'Student Master'!B:B,0)),"Not Found"))</f>
        <v/>
      </c>
      <c r="I2529" s="28" t="str">
        <f>IF(TRIM(D2529)="","",IFERROR(INDEX('Student Master'!D:D,MATCH(D2529,'Student Master'!B:B,0)),"Not Found"))</f>
        <v/>
      </c>
      <c r="J2529" s="28" t="str">
        <f>IF(TRIM(D2529)="","",IFERROR(INDEX('Student Master'!H:H,MATCH(D2529,'Student Master'!B:B,0)),"Not Found"))</f>
        <v/>
      </c>
      <c r="K2529" s="28" t="str">
        <f>IF(TRIM(D2529)="","",IFERROR(INDEX('Student Master'!N:N,MATCH(D2529,'Student Master'!B:B,0)),"Not Found"))</f>
        <v/>
      </c>
      <c r="L2529" s="28" t="str">
        <f>IF(TRIM(D2529)="","",IFERROR(INDEX('Student Master'!L:L,MATCH(D2529,'Student Master'!B:B,0)),"Not Found"))</f>
        <v/>
      </c>
      <c r="M2529" s="28"/>
      <c r="N2529" s="28"/>
    </row>
    <row r="2530" spans="1:14" x14ac:dyDescent="0.35">
      <c r="A2530" s="28">
        <f t="shared" si="40"/>
        <v>2529</v>
      </c>
      <c r="B2530" s="30"/>
      <c r="C2530" s="28"/>
      <c r="D2530" s="28"/>
      <c r="E2530" s="28"/>
      <c r="F2530" s="28"/>
      <c r="G2530" s="28"/>
      <c r="H2530" s="28" t="str">
        <f>IF(TRIM(D2530)="","",IFERROR(INDEX('Student Master'!C:C,MATCH(D2530,'Student Master'!B:B,0)),"Not Found"))</f>
        <v/>
      </c>
      <c r="I2530" s="28" t="str">
        <f>IF(TRIM(D2530)="","",IFERROR(INDEX('Student Master'!D:D,MATCH(D2530,'Student Master'!B:B,0)),"Not Found"))</f>
        <v/>
      </c>
      <c r="J2530" s="28" t="str">
        <f>IF(TRIM(D2530)="","",IFERROR(INDEX('Student Master'!H:H,MATCH(D2530,'Student Master'!B:B,0)),"Not Found"))</f>
        <v/>
      </c>
      <c r="K2530" s="28" t="str">
        <f>IF(TRIM(D2530)="","",IFERROR(INDEX('Student Master'!N:N,MATCH(D2530,'Student Master'!B:B,0)),"Not Found"))</f>
        <v/>
      </c>
      <c r="L2530" s="28" t="str">
        <f>IF(TRIM(D2530)="","",IFERROR(INDEX('Student Master'!L:L,MATCH(D2530,'Student Master'!B:B,0)),"Not Found"))</f>
        <v/>
      </c>
      <c r="M2530" s="28"/>
      <c r="N2530" s="28"/>
    </row>
    <row r="2531" spans="1:14" x14ac:dyDescent="0.35">
      <c r="A2531" s="28">
        <f t="shared" si="40"/>
        <v>2530</v>
      </c>
      <c r="B2531" s="30"/>
      <c r="C2531" s="28"/>
      <c r="D2531" s="28"/>
      <c r="E2531" s="28"/>
      <c r="F2531" s="28"/>
      <c r="G2531" s="28"/>
      <c r="H2531" s="28" t="str">
        <f>IF(TRIM(D2531)="","",IFERROR(INDEX('Student Master'!C:C,MATCH(D2531,'Student Master'!B:B,0)),"Not Found"))</f>
        <v/>
      </c>
      <c r="I2531" s="28" t="str">
        <f>IF(TRIM(D2531)="","",IFERROR(INDEX('Student Master'!D:D,MATCH(D2531,'Student Master'!B:B,0)),"Not Found"))</f>
        <v/>
      </c>
      <c r="J2531" s="28" t="str">
        <f>IF(TRIM(D2531)="","",IFERROR(INDEX('Student Master'!H:H,MATCH(D2531,'Student Master'!B:B,0)),"Not Found"))</f>
        <v/>
      </c>
      <c r="K2531" s="28" t="str">
        <f>IF(TRIM(D2531)="","",IFERROR(INDEX('Student Master'!N:N,MATCH(D2531,'Student Master'!B:B,0)),"Not Found"))</f>
        <v/>
      </c>
      <c r="L2531" s="28" t="str">
        <f>IF(TRIM(D2531)="","",IFERROR(INDEX('Student Master'!L:L,MATCH(D2531,'Student Master'!B:B,0)),"Not Found"))</f>
        <v/>
      </c>
      <c r="M2531" s="28"/>
      <c r="N2531" s="28"/>
    </row>
    <row r="2532" spans="1:14" x14ac:dyDescent="0.35">
      <c r="A2532" s="28">
        <f t="shared" si="40"/>
        <v>2531</v>
      </c>
      <c r="B2532" s="30"/>
      <c r="C2532" s="28"/>
      <c r="D2532" s="28"/>
      <c r="E2532" s="28"/>
      <c r="F2532" s="28"/>
      <c r="G2532" s="28"/>
      <c r="H2532" s="28" t="str">
        <f>IF(TRIM(D2532)="","",IFERROR(INDEX('Student Master'!C:C,MATCH(D2532,'Student Master'!B:B,0)),"Not Found"))</f>
        <v/>
      </c>
      <c r="I2532" s="28" t="str">
        <f>IF(TRIM(D2532)="","",IFERROR(INDEX('Student Master'!D:D,MATCH(D2532,'Student Master'!B:B,0)),"Not Found"))</f>
        <v/>
      </c>
      <c r="J2532" s="28" t="str">
        <f>IF(TRIM(D2532)="","",IFERROR(INDEX('Student Master'!H:H,MATCH(D2532,'Student Master'!B:B,0)),"Not Found"))</f>
        <v/>
      </c>
      <c r="K2532" s="28" t="str">
        <f>IF(TRIM(D2532)="","",IFERROR(INDEX('Student Master'!N:N,MATCH(D2532,'Student Master'!B:B,0)),"Not Found"))</f>
        <v/>
      </c>
      <c r="L2532" s="28" t="str">
        <f>IF(TRIM(D2532)="","",IFERROR(INDEX('Student Master'!L:L,MATCH(D2532,'Student Master'!B:B,0)),"Not Found"))</f>
        <v/>
      </c>
      <c r="M2532" s="28"/>
      <c r="N2532" s="28"/>
    </row>
    <row r="2533" spans="1:14" x14ac:dyDescent="0.35">
      <c r="A2533" s="28">
        <f t="shared" si="40"/>
        <v>2532</v>
      </c>
      <c r="B2533" s="30"/>
      <c r="C2533" s="28"/>
      <c r="D2533" s="28"/>
      <c r="E2533" s="28"/>
      <c r="F2533" s="28"/>
      <c r="G2533" s="28"/>
      <c r="H2533" s="28" t="str">
        <f>IF(TRIM(D2533)="","",IFERROR(INDEX('Student Master'!C:C,MATCH(D2533,'Student Master'!B:B,0)),"Not Found"))</f>
        <v/>
      </c>
      <c r="I2533" s="28" t="str">
        <f>IF(TRIM(D2533)="","",IFERROR(INDEX('Student Master'!D:D,MATCH(D2533,'Student Master'!B:B,0)),"Not Found"))</f>
        <v/>
      </c>
      <c r="J2533" s="28" t="str">
        <f>IF(TRIM(D2533)="","",IFERROR(INDEX('Student Master'!H:H,MATCH(D2533,'Student Master'!B:B,0)),"Not Found"))</f>
        <v/>
      </c>
      <c r="K2533" s="28" t="str">
        <f>IF(TRIM(D2533)="","",IFERROR(INDEX('Student Master'!N:N,MATCH(D2533,'Student Master'!B:B,0)),"Not Found"))</f>
        <v/>
      </c>
      <c r="L2533" s="28" t="str">
        <f>IF(TRIM(D2533)="","",IFERROR(INDEX('Student Master'!L:L,MATCH(D2533,'Student Master'!B:B,0)),"Not Found"))</f>
        <v/>
      </c>
      <c r="M2533" s="28"/>
      <c r="N2533" s="28"/>
    </row>
    <row r="2534" spans="1:14" x14ac:dyDescent="0.35">
      <c r="A2534" s="28">
        <f t="shared" si="40"/>
        <v>2533</v>
      </c>
      <c r="B2534" s="30"/>
      <c r="C2534" s="28"/>
      <c r="D2534" s="28"/>
      <c r="E2534" s="28"/>
      <c r="F2534" s="28"/>
      <c r="G2534" s="28"/>
      <c r="H2534" s="28" t="str">
        <f>IF(TRIM(D2534)="","",IFERROR(INDEX('Student Master'!C:C,MATCH(D2534,'Student Master'!B:B,0)),"Not Found"))</f>
        <v/>
      </c>
      <c r="I2534" s="28" t="str">
        <f>IF(TRIM(D2534)="","",IFERROR(INDEX('Student Master'!D:D,MATCH(D2534,'Student Master'!B:B,0)),"Not Found"))</f>
        <v/>
      </c>
      <c r="J2534" s="28" t="str">
        <f>IF(TRIM(D2534)="","",IFERROR(INDEX('Student Master'!H:H,MATCH(D2534,'Student Master'!B:B,0)),"Not Found"))</f>
        <v/>
      </c>
      <c r="K2534" s="28" t="str">
        <f>IF(TRIM(D2534)="","",IFERROR(INDEX('Student Master'!N:N,MATCH(D2534,'Student Master'!B:B,0)),"Not Found"))</f>
        <v/>
      </c>
      <c r="L2534" s="28" t="str">
        <f>IF(TRIM(D2534)="","",IFERROR(INDEX('Student Master'!L:L,MATCH(D2534,'Student Master'!B:B,0)),"Not Found"))</f>
        <v/>
      </c>
      <c r="M2534" s="28"/>
      <c r="N2534" s="28"/>
    </row>
    <row r="2535" spans="1:14" x14ac:dyDescent="0.35">
      <c r="A2535" s="28">
        <f t="shared" si="40"/>
        <v>2534</v>
      </c>
      <c r="B2535" s="30"/>
      <c r="C2535" s="28"/>
      <c r="D2535" s="28"/>
      <c r="E2535" s="28"/>
      <c r="F2535" s="28"/>
      <c r="G2535" s="28"/>
      <c r="H2535" s="28" t="str">
        <f>IF(TRIM(D2535)="","",IFERROR(INDEX('Student Master'!C:C,MATCH(D2535,'Student Master'!B:B,0)),"Not Found"))</f>
        <v/>
      </c>
      <c r="I2535" s="28" t="str">
        <f>IF(TRIM(D2535)="","",IFERROR(INDEX('Student Master'!D:D,MATCH(D2535,'Student Master'!B:B,0)),"Not Found"))</f>
        <v/>
      </c>
      <c r="J2535" s="28" t="str">
        <f>IF(TRIM(D2535)="","",IFERROR(INDEX('Student Master'!H:H,MATCH(D2535,'Student Master'!B:B,0)),"Not Found"))</f>
        <v/>
      </c>
      <c r="K2535" s="28" t="str">
        <f>IF(TRIM(D2535)="","",IFERROR(INDEX('Student Master'!N:N,MATCH(D2535,'Student Master'!B:B,0)),"Not Found"))</f>
        <v/>
      </c>
      <c r="L2535" s="28" t="str">
        <f>IF(TRIM(D2535)="","",IFERROR(INDEX('Student Master'!L:L,MATCH(D2535,'Student Master'!B:B,0)),"Not Found"))</f>
        <v/>
      </c>
      <c r="M2535" s="28"/>
      <c r="N2535" s="28"/>
    </row>
    <row r="2536" spans="1:14" x14ac:dyDescent="0.35">
      <c r="A2536" s="28">
        <f t="shared" si="40"/>
        <v>2535</v>
      </c>
      <c r="B2536" s="30"/>
      <c r="C2536" s="28"/>
      <c r="D2536" s="28"/>
      <c r="E2536" s="28"/>
      <c r="F2536" s="28"/>
      <c r="G2536" s="28"/>
      <c r="H2536" s="28" t="str">
        <f>IF(TRIM(D2536)="","",IFERROR(INDEX('Student Master'!C:C,MATCH(D2536,'Student Master'!B:B,0)),"Not Found"))</f>
        <v/>
      </c>
      <c r="I2536" s="28" t="str">
        <f>IF(TRIM(D2536)="","",IFERROR(INDEX('Student Master'!D:D,MATCH(D2536,'Student Master'!B:B,0)),"Not Found"))</f>
        <v/>
      </c>
      <c r="J2536" s="28" t="str">
        <f>IF(TRIM(D2536)="","",IFERROR(INDEX('Student Master'!H:H,MATCH(D2536,'Student Master'!B:B,0)),"Not Found"))</f>
        <v/>
      </c>
      <c r="K2536" s="28" t="str">
        <f>IF(TRIM(D2536)="","",IFERROR(INDEX('Student Master'!N:N,MATCH(D2536,'Student Master'!B:B,0)),"Not Found"))</f>
        <v/>
      </c>
      <c r="L2536" s="28" t="str">
        <f>IF(TRIM(D2536)="","",IFERROR(INDEX('Student Master'!L:L,MATCH(D2536,'Student Master'!B:B,0)),"Not Found"))</f>
        <v/>
      </c>
      <c r="M2536" s="28"/>
      <c r="N2536" s="28"/>
    </row>
    <row r="2537" spans="1:14" x14ac:dyDescent="0.35">
      <c r="A2537" s="28">
        <f t="shared" si="40"/>
        <v>2536</v>
      </c>
      <c r="B2537" s="30"/>
      <c r="C2537" s="28"/>
      <c r="D2537" s="28"/>
      <c r="E2537" s="28"/>
      <c r="F2537" s="28"/>
      <c r="G2537" s="28"/>
      <c r="H2537" s="28" t="str">
        <f>IF(TRIM(D2537)="","",IFERROR(INDEX('Student Master'!C:C,MATCH(D2537,'Student Master'!B:B,0)),"Not Found"))</f>
        <v/>
      </c>
      <c r="I2537" s="28" t="str">
        <f>IF(TRIM(D2537)="","",IFERROR(INDEX('Student Master'!D:D,MATCH(D2537,'Student Master'!B:B,0)),"Not Found"))</f>
        <v/>
      </c>
      <c r="J2537" s="28" t="str">
        <f>IF(TRIM(D2537)="","",IFERROR(INDEX('Student Master'!H:H,MATCH(D2537,'Student Master'!B:B,0)),"Not Found"))</f>
        <v/>
      </c>
      <c r="K2537" s="28" t="str">
        <f>IF(TRIM(D2537)="","",IFERROR(INDEX('Student Master'!N:N,MATCH(D2537,'Student Master'!B:B,0)),"Not Found"))</f>
        <v/>
      </c>
      <c r="L2537" s="28" t="str">
        <f>IF(TRIM(D2537)="","",IFERROR(INDEX('Student Master'!L:L,MATCH(D2537,'Student Master'!B:B,0)),"Not Found"))</f>
        <v/>
      </c>
      <c r="M2537" s="28"/>
      <c r="N2537" s="28"/>
    </row>
    <row r="2538" spans="1:14" x14ac:dyDescent="0.35">
      <c r="A2538" s="28">
        <f t="shared" si="40"/>
        <v>2537</v>
      </c>
      <c r="B2538" s="30"/>
      <c r="C2538" s="28"/>
      <c r="D2538" s="28"/>
      <c r="E2538" s="28"/>
      <c r="F2538" s="28"/>
      <c r="G2538" s="28"/>
      <c r="H2538" s="28" t="str">
        <f>IF(TRIM(D2538)="","",IFERROR(INDEX('Student Master'!C:C,MATCH(D2538,'Student Master'!B:B,0)),"Not Found"))</f>
        <v/>
      </c>
      <c r="I2538" s="28" t="str">
        <f>IF(TRIM(D2538)="","",IFERROR(INDEX('Student Master'!D:D,MATCH(D2538,'Student Master'!B:B,0)),"Not Found"))</f>
        <v/>
      </c>
      <c r="J2538" s="28" t="str">
        <f>IF(TRIM(D2538)="","",IFERROR(INDEX('Student Master'!H:H,MATCH(D2538,'Student Master'!B:B,0)),"Not Found"))</f>
        <v/>
      </c>
      <c r="K2538" s="28" t="str">
        <f>IF(TRIM(D2538)="","",IFERROR(INDEX('Student Master'!N:N,MATCH(D2538,'Student Master'!B:B,0)),"Not Found"))</f>
        <v/>
      </c>
      <c r="L2538" s="28" t="str">
        <f>IF(TRIM(D2538)="","",IFERROR(INDEX('Student Master'!L:L,MATCH(D2538,'Student Master'!B:B,0)),"Not Found"))</f>
        <v/>
      </c>
      <c r="M2538" s="28"/>
      <c r="N2538" s="28"/>
    </row>
    <row r="2539" spans="1:14" x14ac:dyDescent="0.35">
      <c r="A2539" s="28">
        <f t="shared" si="40"/>
        <v>2538</v>
      </c>
      <c r="B2539" s="30"/>
      <c r="C2539" s="28"/>
      <c r="D2539" s="28"/>
      <c r="E2539" s="28"/>
      <c r="F2539" s="28"/>
      <c r="G2539" s="28"/>
      <c r="H2539" s="28" t="str">
        <f>IF(TRIM(D2539)="","",IFERROR(INDEX('Student Master'!C:C,MATCH(D2539,'Student Master'!B:B,0)),"Not Found"))</f>
        <v/>
      </c>
      <c r="I2539" s="28" t="str">
        <f>IF(TRIM(D2539)="","",IFERROR(INDEX('Student Master'!D:D,MATCH(D2539,'Student Master'!B:B,0)),"Not Found"))</f>
        <v/>
      </c>
      <c r="J2539" s="28" t="str">
        <f>IF(TRIM(D2539)="","",IFERROR(INDEX('Student Master'!H:H,MATCH(D2539,'Student Master'!B:B,0)),"Not Found"))</f>
        <v/>
      </c>
      <c r="K2539" s="28" t="str">
        <f>IF(TRIM(D2539)="","",IFERROR(INDEX('Student Master'!N:N,MATCH(D2539,'Student Master'!B:B,0)),"Not Found"))</f>
        <v/>
      </c>
      <c r="L2539" s="28" t="str">
        <f>IF(TRIM(D2539)="","",IFERROR(INDEX('Student Master'!L:L,MATCH(D2539,'Student Master'!B:B,0)),"Not Found"))</f>
        <v/>
      </c>
      <c r="M2539" s="28"/>
      <c r="N2539" s="28"/>
    </row>
    <row r="2540" spans="1:14" x14ac:dyDescent="0.35">
      <c r="A2540" s="28">
        <f t="shared" si="40"/>
        <v>2539</v>
      </c>
      <c r="B2540" s="30"/>
      <c r="C2540" s="28"/>
      <c r="D2540" s="28"/>
      <c r="E2540" s="28"/>
      <c r="F2540" s="28"/>
      <c r="G2540" s="28"/>
      <c r="H2540" s="28" t="str">
        <f>IF(TRIM(D2540)="","",IFERROR(INDEX('Student Master'!C:C,MATCH(D2540,'Student Master'!B:B,0)),"Not Found"))</f>
        <v/>
      </c>
      <c r="I2540" s="28" t="str">
        <f>IF(TRIM(D2540)="","",IFERROR(INDEX('Student Master'!D:D,MATCH(D2540,'Student Master'!B:B,0)),"Not Found"))</f>
        <v/>
      </c>
      <c r="J2540" s="28" t="str">
        <f>IF(TRIM(D2540)="","",IFERROR(INDEX('Student Master'!H:H,MATCH(D2540,'Student Master'!B:B,0)),"Not Found"))</f>
        <v/>
      </c>
      <c r="K2540" s="28" t="str">
        <f>IF(TRIM(D2540)="","",IFERROR(INDEX('Student Master'!N:N,MATCH(D2540,'Student Master'!B:B,0)),"Not Found"))</f>
        <v/>
      </c>
      <c r="L2540" s="28" t="str">
        <f>IF(TRIM(D2540)="","",IFERROR(INDEX('Student Master'!L:L,MATCH(D2540,'Student Master'!B:B,0)),"Not Found"))</f>
        <v/>
      </c>
      <c r="M2540" s="28"/>
      <c r="N2540" s="28"/>
    </row>
    <row r="2541" spans="1:14" x14ac:dyDescent="0.35">
      <c r="A2541" s="28">
        <f t="shared" si="40"/>
        <v>2540</v>
      </c>
      <c r="B2541" s="30"/>
      <c r="C2541" s="28"/>
      <c r="D2541" s="28"/>
      <c r="E2541" s="28"/>
      <c r="F2541" s="28"/>
      <c r="G2541" s="28"/>
      <c r="H2541" s="28" t="str">
        <f>IF(TRIM(D2541)="","",IFERROR(INDEX('Student Master'!C:C,MATCH(D2541,'Student Master'!B:B,0)),"Not Found"))</f>
        <v/>
      </c>
      <c r="I2541" s="28" t="str">
        <f>IF(TRIM(D2541)="","",IFERROR(INDEX('Student Master'!D:D,MATCH(D2541,'Student Master'!B:B,0)),"Not Found"))</f>
        <v/>
      </c>
      <c r="J2541" s="28" t="str">
        <f>IF(TRIM(D2541)="","",IFERROR(INDEX('Student Master'!H:H,MATCH(D2541,'Student Master'!B:B,0)),"Not Found"))</f>
        <v/>
      </c>
      <c r="K2541" s="28" t="str">
        <f>IF(TRIM(D2541)="","",IFERROR(INDEX('Student Master'!N:N,MATCH(D2541,'Student Master'!B:B,0)),"Not Found"))</f>
        <v/>
      </c>
      <c r="L2541" s="28" t="str">
        <f>IF(TRIM(D2541)="","",IFERROR(INDEX('Student Master'!L:L,MATCH(D2541,'Student Master'!B:B,0)),"Not Found"))</f>
        <v/>
      </c>
      <c r="M2541" s="28"/>
      <c r="N2541" s="28"/>
    </row>
    <row r="2542" spans="1:14" x14ac:dyDescent="0.35">
      <c r="A2542" s="28">
        <f t="shared" si="40"/>
        <v>2541</v>
      </c>
      <c r="B2542" s="30"/>
      <c r="C2542" s="28"/>
      <c r="D2542" s="28"/>
      <c r="E2542" s="28"/>
      <c r="F2542" s="28"/>
      <c r="G2542" s="28"/>
      <c r="H2542" s="28" t="str">
        <f>IF(TRIM(D2542)="","",IFERROR(INDEX('Student Master'!C:C,MATCH(D2542,'Student Master'!B:B,0)),"Not Found"))</f>
        <v/>
      </c>
      <c r="I2542" s="28" t="str">
        <f>IF(TRIM(D2542)="","",IFERROR(INDEX('Student Master'!D:D,MATCH(D2542,'Student Master'!B:B,0)),"Not Found"))</f>
        <v/>
      </c>
      <c r="J2542" s="28" t="str">
        <f>IF(TRIM(D2542)="","",IFERROR(INDEX('Student Master'!H:H,MATCH(D2542,'Student Master'!B:B,0)),"Not Found"))</f>
        <v/>
      </c>
      <c r="K2542" s="28" t="str">
        <f>IF(TRIM(D2542)="","",IFERROR(INDEX('Student Master'!N:N,MATCH(D2542,'Student Master'!B:B,0)),"Not Found"))</f>
        <v/>
      </c>
      <c r="L2542" s="28" t="str">
        <f>IF(TRIM(D2542)="","",IFERROR(INDEX('Student Master'!L:L,MATCH(D2542,'Student Master'!B:B,0)),"Not Found"))</f>
        <v/>
      </c>
      <c r="M2542" s="28"/>
      <c r="N2542" s="28"/>
    </row>
    <row r="2543" spans="1:14" x14ac:dyDescent="0.35">
      <c r="A2543" s="28">
        <f t="shared" si="40"/>
        <v>2542</v>
      </c>
      <c r="B2543" s="30"/>
      <c r="C2543" s="28"/>
      <c r="D2543" s="28"/>
      <c r="E2543" s="28"/>
      <c r="F2543" s="28"/>
      <c r="G2543" s="28"/>
      <c r="H2543" s="28" t="str">
        <f>IF(TRIM(D2543)="","",IFERROR(INDEX('Student Master'!C:C,MATCH(D2543,'Student Master'!B:B,0)),"Not Found"))</f>
        <v/>
      </c>
      <c r="I2543" s="28" t="str">
        <f>IF(TRIM(D2543)="","",IFERROR(INDEX('Student Master'!D:D,MATCH(D2543,'Student Master'!B:B,0)),"Not Found"))</f>
        <v/>
      </c>
      <c r="J2543" s="28" t="str">
        <f>IF(TRIM(D2543)="","",IFERROR(INDEX('Student Master'!H:H,MATCH(D2543,'Student Master'!B:B,0)),"Not Found"))</f>
        <v/>
      </c>
      <c r="K2543" s="28" t="str">
        <f>IF(TRIM(D2543)="","",IFERROR(INDEX('Student Master'!N:N,MATCH(D2543,'Student Master'!B:B,0)),"Not Found"))</f>
        <v/>
      </c>
      <c r="L2543" s="28" t="str">
        <f>IF(TRIM(D2543)="","",IFERROR(INDEX('Student Master'!L:L,MATCH(D2543,'Student Master'!B:B,0)),"Not Found"))</f>
        <v/>
      </c>
      <c r="M2543" s="28"/>
      <c r="N2543" s="28"/>
    </row>
    <row r="2544" spans="1:14" x14ac:dyDescent="0.35">
      <c r="A2544" s="28">
        <f t="shared" si="40"/>
        <v>2543</v>
      </c>
      <c r="B2544" s="30"/>
      <c r="C2544" s="28"/>
      <c r="D2544" s="28"/>
      <c r="E2544" s="28"/>
      <c r="F2544" s="28"/>
      <c r="G2544" s="28"/>
      <c r="H2544" s="28" t="str">
        <f>IF(TRIM(D2544)="","",IFERROR(INDEX('Student Master'!C:C,MATCH(D2544,'Student Master'!B:B,0)),"Not Found"))</f>
        <v/>
      </c>
      <c r="I2544" s="28" t="str">
        <f>IF(TRIM(D2544)="","",IFERROR(INDEX('Student Master'!D:D,MATCH(D2544,'Student Master'!B:B,0)),"Not Found"))</f>
        <v/>
      </c>
      <c r="J2544" s="28" t="str">
        <f>IF(TRIM(D2544)="","",IFERROR(INDEX('Student Master'!H:H,MATCH(D2544,'Student Master'!B:B,0)),"Not Found"))</f>
        <v/>
      </c>
      <c r="K2544" s="28" t="str">
        <f>IF(TRIM(D2544)="","",IFERROR(INDEX('Student Master'!N:N,MATCH(D2544,'Student Master'!B:B,0)),"Not Found"))</f>
        <v/>
      </c>
      <c r="L2544" s="28" t="str">
        <f>IF(TRIM(D2544)="","",IFERROR(INDEX('Student Master'!L:L,MATCH(D2544,'Student Master'!B:B,0)),"Not Found"))</f>
        <v/>
      </c>
      <c r="M2544" s="28"/>
      <c r="N2544" s="28"/>
    </row>
    <row r="2545" spans="1:14" x14ac:dyDescent="0.35">
      <c r="A2545" s="28">
        <f t="shared" si="40"/>
        <v>2544</v>
      </c>
      <c r="B2545" s="30"/>
      <c r="C2545" s="28"/>
      <c r="D2545" s="28"/>
      <c r="E2545" s="28"/>
      <c r="F2545" s="28"/>
      <c r="G2545" s="28"/>
      <c r="H2545" s="28" t="str">
        <f>IF(TRIM(D2545)="","",IFERROR(INDEX('Student Master'!C:C,MATCH(D2545,'Student Master'!B:B,0)),"Not Found"))</f>
        <v/>
      </c>
      <c r="I2545" s="28" t="str">
        <f>IF(TRIM(D2545)="","",IFERROR(INDEX('Student Master'!D:D,MATCH(D2545,'Student Master'!B:B,0)),"Not Found"))</f>
        <v/>
      </c>
      <c r="J2545" s="28" t="str">
        <f>IF(TRIM(D2545)="","",IFERROR(INDEX('Student Master'!H:H,MATCH(D2545,'Student Master'!B:B,0)),"Not Found"))</f>
        <v/>
      </c>
      <c r="K2545" s="28" t="str">
        <f>IF(TRIM(D2545)="","",IFERROR(INDEX('Student Master'!N:N,MATCH(D2545,'Student Master'!B:B,0)),"Not Found"))</f>
        <v/>
      </c>
      <c r="L2545" s="28" t="str">
        <f>IF(TRIM(D2545)="","",IFERROR(INDEX('Student Master'!L:L,MATCH(D2545,'Student Master'!B:B,0)),"Not Found"))</f>
        <v/>
      </c>
      <c r="M2545" s="28"/>
      <c r="N2545" s="28"/>
    </row>
    <row r="2546" spans="1:14" x14ac:dyDescent="0.35">
      <c r="A2546" s="28">
        <f t="shared" si="40"/>
        <v>2545</v>
      </c>
      <c r="B2546" s="30"/>
      <c r="C2546" s="28"/>
      <c r="D2546" s="28"/>
      <c r="E2546" s="28"/>
      <c r="F2546" s="28"/>
      <c r="G2546" s="28"/>
      <c r="H2546" s="28" t="str">
        <f>IF(TRIM(D2546)="","",IFERROR(INDEX('Student Master'!C:C,MATCH(D2546,'Student Master'!B:B,0)),"Not Found"))</f>
        <v/>
      </c>
      <c r="I2546" s="28" t="str">
        <f>IF(TRIM(D2546)="","",IFERROR(INDEX('Student Master'!D:D,MATCH(D2546,'Student Master'!B:B,0)),"Not Found"))</f>
        <v/>
      </c>
      <c r="J2546" s="28" t="str">
        <f>IF(TRIM(D2546)="","",IFERROR(INDEX('Student Master'!H:H,MATCH(D2546,'Student Master'!B:B,0)),"Not Found"))</f>
        <v/>
      </c>
      <c r="K2546" s="28" t="str">
        <f>IF(TRIM(D2546)="","",IFERROR(INDEX('Student Master'!N:N,MATCH(D2546,'Student Master'!B:B,0)),"Not Found"))</f>
        <v/>
      </c>
      <c r="L2546" s="28" t="str">
        <f>IF(TRIM(D2546)="","",IFERROR(INDEX('Student Master'!L:L,MATCH(D2546,'Student Master'!B:B,0)),"Not Found"))</f>
        <v/>
      </c>
      <c r="M2546" s="28"/>
      <c r="N2546" s="28"/>
    </row>
    <row r="2547" spans="1:14" x14ac:dyDescent="0.35">
      <c r="A2547" s="28">
        <f t="shared" si="40"/>
        <v>2546</v>
      </c>
      <c r="B2547" s="30"/>
      <c r="C2547" s="28"/>
      <c r="D2547" s="28"/>
      <c r="E2547" s="28"/>
      <c r="F2547" s="28"/>
      <c r="G2547" s="28"/>
      <c r="H2547" s="28" t="str">
        <f>IF(TRIM(D2547)="","",IFERROR(INDEX('Student Master'!C:C,MATCH(D2547,'Student Master'!B:B,0)),"Not Found"))</f>
        <v/>
      </c>
      <c r="I2547" s="28" t="str">
        <f>IF(TRIM(D2547)="","",IFERROR(INDEX('Student Master'!D:D,MATCH(D2547,'Student Master'!B:B,0)),"Not Found"))</f>
        <v/>
      </c>
      <c r="J2547" s="28" t="str">
        <f>IF(TRIM(D2547)="","",IFERROR(INDEX('Student Master'!H:H,MATCH(D2547,'Student Master'!B:B,0)),"Not Found"))</f>
        <v/>
      </c>
      <c r="K2547" s="28" t="str">
        <f>IF(TRIM(D2547)="","",IFERROR(INDEX('Student Master'!N:N,MATCH(D2547,'Student Master'!B:B,0)),"Not Found"))</f>
        <v/>
      </c>
      <c r="L2547" s="28" t="str">
        <f>IF(TRIM(D2547)="","",IFERROR(INDEX('Student Master'!L:L,MATCH(D2547,'Student Master'!B:B,0)),"Not Found"))</f>
        <v/>
      </c>
      <c r="M2547" s="28"/>
      <c r="N2547" s="28"/>
    </row>
    <row r="2548" spans="1:14" x14ac:dyDescent="0.35">
      <c r="A2548" s="28">
        <f t="shared" si="40"/>
        <v>2547</v>
      </c>
      <c r="B2548" s="30"/>
      <c r="C2548" s="28"/>
      <c r="D2548" s="28"/>
      <c r="E2548" s="28"/>
      <c r="F2548" s="28"/>
      <c r="G2548" s="28"/>
      <c r="H2548" s="28" t="str">
        <f>IF(TRIM(D2548)="","",IFERROR(INDEX('Student Master'!C:C,MATCH(D2548,'Student Master'!B:B,0)),"Not Found"))</f>
        <v/>
      </c>
      <c r="I2548" s="28" t="str">
        <f>IF(TRIM(D2548)="","",IFERROR(INDEX('Student Master'!D:D,MATCH(D2548,'Student Master'!B:B,0)),"Not Found"))</f>
        <v/>
      </c>
      <c r="J2548" s="28" t="str">
        <f>IF(TRIM(D2548)="","",IFERROR(INDEX('Student Master'!H:H,MATCH(D2548,'Student Master'!B:B,0)),"Not Found"))</f>
        <v/>
      </c>
      <c r="K2548" s="28" t="str">
        <f>IF(TRIM(D2548)="","",IFERROR(INDEX('Student Master'!N:N,MATCH(D2548,'Student Master'!B:B,0)),"Not Found"))</f>
        <v/>
      </c>
      <c r="L2548" s="28" t="str">
        <f>IF(TRIM(D2548)="","",IFERROR(INDEX('Student Master'!L:L,MATCH(D2548,'Student Master'!B:B,0)),"Not Found"))</f>
        <v/>
      </c>
      <c r="M2548" s="28"/>
      <c r="N2548" s="28"/>
    </row>
    <row r="2549" spans="1:14" x14ac:dyDescent="0.35">
      <c r="A2549" s="28">
        <f t="shared" si="40"/>
        <v>2548</v>
      </c>
      <c r="B2549" s="30"/>
      <c r="C2549" s="28"/>
      <c r="D2549" s="28"/>
      <c r="E2549" s="28"/>
      <c r="F2549" s="28"/>
      <c r="G2549" s="28"/>
      <c r="H2549" s="28" t="str">
        <f>IF(TRIM(D2549)="","",IFERROR(INDEX('Student Master'!C:C,MATCH(D2549,'Student Master'!B:B,0)),"Not Found"))</f>
        <v/>
      </c>
      <c r="I2549" s="28" t="str">
        <f>IF(TRIM(D2549)="","",IFERROR(INDEX('Student Master'!D:D,MATCH(D2549,'Student Master'!B:B,0)),"Not Found"))</f>
        <v/>
      </c>
      <c r="J2549" s="28" t="str">
        <f>IF(TRIM(D2549)="","",IFERROR(INDEX('Student Master'!H:H,MATCH(D2549,'Student Master'!B:B,0)),"Not Found"))</f>
        <v/>
      </c>
      <c r="K2549" s="28" t="str">
        <f>IF(TRIM(D2549)="","",IFERROR(INDEX('Student Master'!N:N,MATCH(D2549,'Student Master'!B:B,0)),"Not Found"))</f>
        <v/>
      </c>
      <c r="L2549" s="28" t="str">
        <f>IF(TRIM(D2549)="","",IFERROR(INDEX('Student Master'!L:L,MATCH(D2549,'Student Master'!B:B,0)),"Not Found"))</f>
        <v/>
      </c>
      <c r="M2549" s="28"/>
      <c r="N2549" s="28"/>
    </row>
    <row r="2550" spans="1:14" x14ac:dyDescent="0.35">
      <c r="A2550" s="28">
        <f t="shared" si="40"/>
        <v>2549</v>
      </c>
      <c r="B2550" s="30"/>
      <c r="C2550" s="28"/>
      <c r="D2550" s="28"/>
      <c r="E2550" s="28"/>
      <c r="F2550" s="28"/>
      <c r="G2550" s="28"/>
      <c r="H2550" s="28" t="str">
        <f>IF(TRIM(D2550)="","",IFERROR(INDEX('Student Master'!C:C,MATCH(D2550,'Student Master'!B:B,0)),"Not Found"))</f>
        <v/>
      </c>
      <c r="I2550" s="28" t="str">
        <f>IF(TRIM(D2550)="","",IFERROR(INDEX('Student Master'!D:D,MATCH(D2550,'Student Master'!B:B,0)),"Not Found"))</f>
        <v/>
      </c>
      <c r="J2550" s="28" t="str">
        <f>IF(TRIM(D2550)="","",IFERROR(INDEX('Student Master'!H:H,MATCH(D2550,'Student Master'!B:B,0)),"Not Found"))</f>
        <v/>
      </c>
      <c r="K2550" s="28" t="str">
        <f>IF(TRIM(D2550)="","",IFERROR(INDEX('Student Master'!N:N,MATCH(D2550,'Student Master'!B:B,0)),"Not Found"))</f>
        <v/>
      </c>
      <c r="L2550" s="28" t="str">
        <f>IF(TRIM(D2550)="","",IFERROR(INDEX('Student Master'!L:L,MATCH(D2550,'Student Master'!B:B,0)),"Not Found"))</f>
        <v/>
      </c>
      <c r="M2550" s="28"/>
      <c r="N2550" s="28"/>
    </row>
    <row r="2551" spans="1:14" x14ac:dyDescent="0.35">
      <c r="A2551" s="28">
        <f t="shared" si="40"/>
        <v>2550</v>
      </c>
      <c r="B2551" s="30"/>
      <c r="C2551" s="28"/>
      <c r="D2551" s="28"/>
      <c r="E2551" s="28"/>
      <c r="F2551" s="28"/>
      <c r="G2551" s="28"/>
      <c r="H2551" s="28" t="str">
        <f>IF(TRIM(D2551)="","",IFERROR(INDEX('Student Master'!C:C,MATCH(D2551,'Student Master'!B:B,0)),"Not Found"))</f>
        <v/>
      </c>
      <c r="I2551" s="28" t="str">
        <f>IF(TRIM(D2551)="","",IFERROR(INDEX('Student Master'!D:D,MATCH(D2551,'Student Master'!B:B,0)),"Not Found"))</f>
        <v/>
      </c>
      <c r="J2551" s="28" t="str">
        <f>IF(TRIM(D2551)="","",IFERROR(INDEX('Student Master'!H:H,MATCH(D2551,'Student Master'!B:B,0)),"Not Found"))</f>
        <v/>
      </c>
      <c r="K2551" s="28" t="str">
        <f>IF(TRIM(D2551)="","",IFERROR(INDEX('Student Master'!N:N,MATCH(D2551,'Student Master'!B:B,0)),"Not Found"))</f>
        <v/>
      </c>
      <c r="L2551" s="28" t="str">
        <f>IF(TRIM(D2551)="","",IFERROR(INDEX('Student Master'!L:L,MATCH(D2551,'Student Master'!B:B,0)),"Not Found"))</f>
        <v/>
      </c>
      <c r="M2551" s="28"/>
      <c r="N2551" s="28"/>
    </row>
    <row r="2552" spans="1:14" x14ac:dyDescent="0.35">
      <c r="A2552" s="28">
        <f t="shared" si="40"/>
        <v>2551</v>
      </c>
      <c r="B2552" s="30"/>
      <c r="C2552" s="28"/>
      <c r="D2552" s="28"/>
      <c r="E2552" s="28"/>
      <c r="F2552" s="28"/>
      <c r="G2552" s="28"/>
      <c r="H2552" s="28" t="str">
        <f>IF(TRIM(D2552)="","",IFERROR(INDEX('Student Master'!C:C,MATCH(D2552,'Student Master'!B:B,0)),"Not Found"))</f>
        <v/>
      </c>
      <c r="I2552" s="28" t="str">
        <f>IF(TRIM(D2552)="","",IFERROR(INDEX('Student Master'!D:D,MATCH(D2552,'Student Master'!B:B,0)),"Not Found"))</f>
        <v/>
      </c>
      <c r="J2552" s="28" t="str">
        <f>IF(TRIM(D2552)="","",IFERROR(INDEX('Student Master'!H:H,MATCH(D2552,'Student Master'!B:B,0)),"Not Found"))</f>
        <v/>
      </c>
      <c r="K2552" s="28" t="str">
        <f>IF(TRIM(D2552)="","",IFERROR(INDEX('Student Master'!N:N,MATCH(D2552,'Student Master'!B:B,0)),"Not Found"))</f>
        <v/>
      </c>
      <c r="L2552" s="28" t="str">
        <f>IF(TRIM(D2552)="","",IFERROR(INDEX('Student Master'!L:L,MATCH(D2552,'Student Master'!B:B,0)),"Not Found"))</f>
        <v/>
      </c>
      <c r="M2552" s="28"/>
      <c r="N2552" s="28"/>
    </row>
    <row r="2553" spans="1:14" x14ac:dyDescent="0.35">
      <c r="A2553" s="28">
        <f t="shared" si="40"/>
        <v>2552</v>
      </c>
      <c r="B2553" s="30"/>
      <c r="C2553" s="28"/>
      <c r="D2553" s="28"/>
      <c r="E2553" s="28"/>
      <c r="F2553" s="28"/>
      <c r="G2553" s="28"/>
      <c r="H2553" s="28" t="str">
        <f>IF(TRIM(D2553)="","",IFERROR(INDEX('Student Master'!C:C,MATCH(D2553,'Student Master'!B:B,0)),"Not Found"))</f>
        <v/>
      </c>
      <c r="I2553" s="28" t="str">
        <f>IF(TRIM(D2553)="","",IFERROR(INDEX('Student Master'!D:D,MATCH(D2553,'Student Master'!B:B,0)),"Not Found"))</f>
        <v/>
      </c>
      <c r="J2553" s="28" t="str">
        <f>IF(TRIM(D2553)="","",IFERROR(INDEX('Student Master'!H:H,MATCH(D2553,'Student Master'!B:B,0)),"Not Found"))</f>
        <v/>
      </c>
      <c r="K2553" s="28" t="str">
        <f>IF(TRIM(D2553)="","",IFERROR(INDEX('Student Master'!N:N,MATCH(D2553,'Student Master'!B:B,0)),"Not Found"))</f>
        <v/>
      </c>
      <c r="L2553" s="28" t="str">
        <f>IF(TRIM(D2553)="","",IFERROR(INDEX('Student Master'!L:L,MATCH(D2553,'Student Master'!B:B,0)),"Not Found"))</f>
        <v/>
      </c>
      <c r="M2553" s="28"/>
      <c r="N2553" s="28"/>
    </row>
    <row r="2554" spans="1:14" x14ac:dyDescent="0.35">
      <c r="A2554" s="28">
        <f t="shared" si="40"/>
        <v>2553</v>
      </c>
      <c r="B2554" s="30"/>
      <c r="C2554" s="28"/>
      <c r="D2554" s="28"/>
      <c r="E2554" s="28"/>
      <c r="F2554" s="28"/>
      <c r="G2554" s="28"/>
      <c r="H2554" s="28" t="str">
        <f>IF(TRIM(D2554)="","",IFERROR(INDEX('Student Master'!C:C,MATCH(D2554,'Student Master'!B:B,0)),"Not Found"))</f>
        <v/>
      </c>
      <c r="I2554" s="28" t="str">
        <f>IF(TRIM(D2554)="","",IFERROR(INDEX('Student Master'!D:D,MATCH(D2554,'Student Master'!B:B,0)),"Not Found"))</f>
        <v/>
      </c>
      <c r="J2554" s="28" t="str">
        <f>IF(TRIM(D2554)="","",IFERROR(INDEX('Student Master'!H:H,MATCH(D2554,'Student Master'!B:B,0)),"Not Found"))</f>
        <v/>
      </c>
      <c r="K2554" s="28" t="str">
        <f>IF(TRIM(D2554)="","",IFERROR(INDEX('Student Master'!N:N,MATCH(D2554,'Student Master'!B:B,0)),"Not Found"))</f>
        <v/>
      </c>
      <c r="L2554" s="28" t="str">
        <f>IF(TRIM(D2554)="","",IFERROR(INDEX('Student Master'!L:L,MATCH(D2554,'Student Master'!B:B,0)),"Not Found"))</f>
        <v/>
      </c>
      <c r="M2554" s="28"/>
      <c r="N2554" s="28"/>
    </row>
    <row r="2555" spans="1:14" x14ac:dyDescent="0.35">
      <c r="A2555" s="28">
        <f t="shared" si="40"/>
        <v>2554</v>
      </c>
      <c r="B2555" s="30"/>
      <c r="C2555" s="28"/>
      <c r="D2555" s="28"/>
      <c r="E2555" s="28"/>
      <c r="F2555" s="28"/>
      <c r="G2555" s="28"/>
      <c r="H2555" s="28" t="str">
        <f>IF(TRIM(D2555)="","",IFERROR(INDEX('Student Master'!C:C,MATCH(D2555,'Student Master'!B:B,0)),"Not Found"))</f>
        <v/>
      </c>
      <c r="I2555" s="28" t="str">
        <f>IF(TRIM(D2555)="","",IFERROR(INDEX('Student Master'!D:D,MATCH(D2555,'Student Master'!B:B,0)),"Not Found"))</f>
        <v/>
      </c>
      <c r="J2555" s="28" t="str">
        <f>IF(TRIM(D2555)="","",IFERROR(INDEX('Student Master'!H:H,MATCH(D2555,'Student Master'!B:B,0)),"Not Found"))</f>
        <v/>
      </c>
      <c r="K2555" s="28" t="str">
        <f>IF(TRIM(D2555)="","",IFERROR(INDEX('Student Master'!N:N,MATCH(D2555,'Student Master'!B:B,0)),"Not Found"))</f>
        <v/>
      </c>
      <c r="L2555" s="28" t="str">
        <f>IF(TRIM(D2555)="","",IFERROR(INDEX('Student Master'!L:L,MATCH(D2555,'Student Master'!B:B,0)),"Not Found"))</f>
        <v/>
      </c>
      <c r="M2555" s="28"/>
      <c r="N2555" s="28"/>
    </row>
    <row r="2556" spans="1:14" x14ac:dyDescent="0.35">
      <c r="A2556" s="28">
        <f t="shared" si="40"/>
        <v>2555</v>
      </c>
      <c r="B2556" s="30"/>
      <c r="C2556" s="28"/>
      <c r="D2556" s="28"/>
      <c r="E2556" s="28"/>
      <c r="F2556" s="28"/>
      <c r="G2556" s="28"/>
      <c r="H2556" s="28" t="str">
        <f>IF(TRIM(D2556)="","",IFERROR(INDEX('Student Master'!C:C,MATCH(D2556,'Student Master'!B:B,0)),"Not Found"))</f>
        <v/>
      </c>
      <c r="I2556" s="28" t="str">
        <f>IF(TRIM(D2556)="","",IFERROR(INDEX('Student Master'!D:D,MATCH(D2556,'Student Master'!B:B,0)),"Not Found"))</f>
        <v/>
      </c>
      <c r="J2556" s="28" t="str">
        <f>IF(TRIM(D2556)="","",IFERROR(INDEX('Student Master'!H:H,MATCH(D2556,'Student Master'!B:B,0)),"Not Found"))</f>
        <v/>
      </c>
      <c r="K2556" s="28" t="str">
        <f>IF(TRIM(D2556)="","",IFERROR(INDEX('Student Master'!N:N,MATCH(D2556,'Student Master'!B:B,0)),"Not Found"))</f>
        <v/>
      </c>
      <c r="L2556" s="28" t="str">
        <f>IF(TRIM(D2556)="","",IFERROR(INDEX('Student Master'!L:L,MATCH(D2556,'Student Master'!B:B,0)),"Not Found"))</f>
        <v/>
      </c>
      <c r="M2556" s="28"/>
      <c r="N2556" s="28"/>
    </row>
    <row r="2557" spans="1:14" x14ac:dyDescent="0.35">
      <c r="A2557" s="28">
        <f t="shared" si="40"/>
        <v>2556</v>
      </c>
      <c r="B2557" s="30"/>
      <c r="C2557" s="28"/>
      <c r="D2557" s="28"/>
      <c r="E2557" s="28"/>
      <c r="F2557" s="28"/>
      <c r="G2557" s="28"/>
      <c r="H2557" s="28" t="str">
        <f>IF(TRIM(D2557)="","",IFERROR(INDEX('Student Master'!C:C,MATCH(D2557,'Student Master'!B:B,0)),"Not Found"))</f>
        <v/>
      </c>
      <c r="I2557" s="28" t="str">
        <f>IF(TRIM(D2557)="","",IFERROR(INDEX('Student Master'!D:D,MATCH(D2557,'Student Master'!B:B,0)),"Not Found"))</f>
        <v/>
      </c>
      <c r="J2557" s="28" t="str">
        <f>IF(TRIM(D2557)="","",IFERROR(INDEX('Student Master'!H:H,MATCH(D2557,'Student Master'!B:B,0)),"Not Found"))</f>
        <v/>
      </c>
      <c r="K2557" s="28" t="str">
        <f>IF(TRIM(D2557)="","",IFERROR(INDEX('Student Master'!N:N,MATCH(D2557,'Student Master'!B:B,0)),"Not Found"))</f>
        <v/>
      </c>
      <c r="L2557" s="28" t="str">
        <f>IF(TRIM(D2557)="","",IFERROR(INDEX('Student Master'!L:L,MATCH(D2557,'Student Master'!B:B,0)),"Not Found"))</f>
        <v/>
      </c>
      <c r="M2557" s="28"/>
      <c r="N2557" s="28"/>
    </row>
    <row r="2558" spans="1:14" x14ac:dyDescent="0.35">
      <c r="A2558" s="28">
        <f t="shared" si="40"/>
        <v>2557</v>
      </c>
      <c r="B2558" s="30"/>
      <c r="C2558" s="28"/>
      <c r="D2558" s="28"/>
      <c r="E2558" s="28"/>
      <c r="F2558" s="28"/>
      <c r="G2558" s="28"/>
      <c r="H2558" s="28" t="str">
        <f>IF(TRIM(D2558)="","",IFERROR(INDEX('Student Master'!C:C,MATCH(D2558,'Student Master'!B:B,0)),"Not Found"))</f>
        <v/>
      </c>
      <c r="I2558" s="28" t="str">
        <f>IF(TRIM(D2558)="","",IFERROR(INDEX('Student Master'!D:D,MATCH(D2558,'Student Master'!B:B,0)),"Not Found"))</f>
        <v/>
      </c>
      <c r="J2558" s="28" t="str">
        <f>IF(TRIM(D2558)="","",IFERROR(INDEX('Student Master'!H:H,MATCH(D2558,'Student Master'!B:B,0)),"Not Found"))</f>
        <v/>
      </c>
      <c r="K2558" s="28" t="str">
        <f>IF(TRIM(D2558)="","",IFERROR(INDEX('Student Master'!N:N,MATCH(D2558,'Student Master'!B:B,0)),"Not Found"))</f>
        <v/>
      </c>
      <c r="L2558" s="28" t="str">
        <f>IF(TRIM(D2558)="","",IFERROR(INDEX('Student Master'!L:L,MATCH(D2558,'Student Master'!B:B,0)),"Not Found"))</f>
        <v/>
      </c>
      <c r="M2558" s="28"/>
      <c r="N2558" s="28"/>
    </row>
    <row r="2559" spans="1:14" x14ac:dyDescent="0.35">
      <c r="A2559" s="28">
        <f t="shared" si="40"/>
        <v>2558</v>
      </c>
      <c r="B2559" s="30"/>
      <c r="C2559" s="28"/>
      <c r="D2559" s="28"/>
      <c r="E2559" s="28"/>
      <c r="F2559" s="28"/>
      <c r="G2559" s="28"/>
      <c r="H2559" s="28" t="str">
        <f>IF(TRIM(D2559)="","",IFERROR(INDEX('Student Master'!C:C,MATCH(D2559,'Student Master'!B:B,0)),"Not Found"))</f>
        <v/>
      </c>
      <c r="I2559" s="28" t="str">
        <f>IF(TRIM(D2559)="","",IFERROR(INDEX('Student Master'!D:D,MATCH(D2559,'Student Master'!B:B,0)),"Not Found"))</f>
        <v/>
      </c>
      <c r="J2559" s="28" t="str">
        <f>IF(TRIM(D2559)="","",IFERROR(INDEX('Student Master'!H:H,MATCH(D2559,'Student Master'!B:B,0)),"Not Found"))</f>
        <v/>
      </c>
      <c r="K2559" s="28" t="str">
        <f>IF(TRIM(D2559)="","",IFERROR(INDEX('Student Master'!N:N,MATCH(D2559,'Student Master'!B:B,0)),"Not Found"))</f>
        <v/>
      </c>
      <c r="L2559" s="28" t="str">
        <f>IF(TRIM(D2559)="","",IFERROR(INDEX('Student Master'!L:L,MATCH(D2559,'Student Master'!B:B,0)),"Not Found"))</f>
        <v/>
      </c>
      <c r="M2559" s="28"/>
      <c r="N2559" s="28"/>
    </row>
    <row r="2560" spans="1:14" x14ac:dyDescent="0.35">
      <c r="A2560" s="28">
        <f t="shared" si="40"/>
        <v>2559</v>
      </c>
      <c r="B2560" s="30"/>
      <c r="C2560" s="28"/>
      <c r="D2560" s="28"/>
      <c r="E2560" s="28"/>
      <c r="F2560" s="28"/>
      <c r="G2560" s="28"/>
      <c r="H2560" s="28" t="str">
        <f>IF(TRIM(D2560)="","",IFERROR(INDEX('Student Master'!C:C,MATCH(D2560,'Student Master'!B:B,0)),"Not Found"))</f>
        <v/>
      </c>
      <c r="I2560" s="28" t="str">
        <f>IF(TRIM(D2560)="","",IFERROR(INDEX('Student Master'!D:D,MATCH(D2560,'Student Master'!B:B,0)),"Not Found"))</f>
        <v/>
      </c>
      <c r="J2560" s="28" t="str">
        <f>IF(TRIM(D2560)="","",IFERROR(INDEX('Student Master'!H:H,MATCH(D2560,'Student Master'!B:B,0)),"Not Found"))</f>
        <v/>
      </c>
      <c r="K2560" s="28" t="str">
        <f>IF(TRIM(D2560)="","",IFERROR(INDEX('Student Master'!N:N,MATCH(D2560,'Student Master'!B:B,0)),"Not Found"))</f>
        <v/>
      </c>
      <c r="L2560" s="28" t="str">
        <f>IF(TRIM(D2560)="","",IFERROR(INDEX('Student Master'!L:L,MATCH(D2560,'Student Master'!B:B,0)),"Not Found"))</f>
        <v/>
      </c>
      <c r="M2560" s="28"/>
      <c r="N2560" s="28"/>
    </row>
    <row r="2561" spans="1:14" x14ac:dyDescent="0.35">
      <c r="A2561" s="28">
        <f t="shared" si="40"/>
        <v>2560</v>
      </c>
      <c r="B2561" s="30"/>
      <c r="C2561" s="28"/>
      <c r="D2561" s="28"/>
      <c r="E2561" s="28"/>
      <c r="F2561" s="28"/>
      <c r="G2561" s="28"/>
      <c r="H2561" s="28" t="str">
        <f>IF(TRIM(D2561)="","",IFERROR(INDEX('Student Master'!C:C,MATCH(D2561,'Student Master'!B:B,0)),"Not Found"))</f>
        <v/>
      </c>
      <c r="I2561" s="28" t="str">
        <f>IF(TRIM(D2561)="","",IFERROR(INDEX('Student Master'!D:D,MATCH(D2561,'Student Master'!B:B,0)),"Not Found"))</f>
        <v/>
      </c>
      <c r="J2561" s="28" t="str">
        <f>IF(TRIM(D2561)="","",IFERROR(INDEX('Student Master'!H:H,MATCH(D2561,'Student Master'!B:B,0)),"Not Found"))</f>
        <v/>
      </c>
      <c r="K2561" s="28" t="str">
        <f>IF(TRIM(D2561)="","",IFERROR(INDEX('Student Master'!N:N,MATCH(D2561,'Student Master'!B:B,0)),"Not Found"))</f>
        <v/>
      </c>
      <c r="L2561" s="28" t="str">
        <f>IF(TRIM(D2561)="","",IFERROR(INDEX('Student Master'!L:L,MATCH(D2561,'Student Master'!B:B,0)),"Not Found"))</f>
        <v/>
      </c>
      <c r="M2561" s="28"/>
      <c r="N2561" s="28"/>
    </row>
    <row r="2562" spans="1:14" x14ac:dyDescent="0.35">
      <c r="A2562" s="28">
        <f t="shared" si="40"/>
        <v>2561</v>
      </c>
      <c r="B2562" s="30"/>
      <c r="C2562" s="28"/>
      <c r="D2562" s="28"/>
      <c r="E2562" s="28"/>
      <c r="F2562" s="28"/>
      <c r="G2562" s="28"/>
      <c r="H2562" s="28" t="str">
        <f>IF(TRIM(D2562)="","",IFERROR(INDEX('Student Master'!C:C,MATCH(D2562,'Student Master'!B:B,0)),"Not Found"))</f>
        <v/>
      </c>
      <c r="I2562" s="28" t="str">
        <f>IF(TRIM(D2562)="","",IFERROR(INDEX('Student Master'!D:D,MATCH(D2562,'Student Master'!B:B,0)),"Not Found"))</f>
        <v/>
      </c>
      <c r="J2562" s="28" t="str">
        <f>IF(TRIM(D2562)="","",IFERROR(INDEX('Student Master'!H:H,MATCH(D2562,'Student Master'!B:B,0)),"Not Found"))</f>
        <v/>
      </c>
      <c r="K2562" s="28" t="str">
        <f>IF(TRIM(D2562)="","",IFERROR(INDEX('Student Master'!N:N,MATCH(D2562,'Student Master'!B:B,0)),"Not Found"))</f>
        <v/>
      </c>
      <c r="L2562" s="28" t="str">
        <f>IF(TRIM(D2562)="","",IFERROR(INDEX('Student Master'!L:L,MATCH(D2562,'Student Master'!B:B,0)),"Not Found"))</f>
        <v/>
      </c>
      <c r="M2562" s="28"/>
      <c r="N2562" s="28"/>
    </row>
    <row r="2563" spans="1:14" x14ac:dyDescent="0.35">
      <c r="A2563" s="28">
        <f t="shared" si="40"/>
        <v>2562</v>
      </c>
      <c r="B2563" s="30"/>
      <c r="C2563" s="28"/>
      <c r="D2563" s="28"/>
      <c r="E2563" s="28"/>
      <c r="F2563" s="28"/>
      <c r="G2563" s="28"/>
      <c r="H2563" s="28" t="str">
        <f>IF(TRIM(D2563)="","",IFERROR(INDEX('Student Master'!C:C,MATCH(D2563,'Student Master'!B:B,0)),"Not Found"))</f>
        <v/>
      </c>
      <c r="I2563" s="28" t="str">
        <f>IF(TRIM(D2563)="","",IFERROR(INDEX('Student Master'!D:D,MATCH(D2563,'Student Master'!B:B,0)),"Not Found"))</f>
        <v/>
      </c>
      <c r="J2563" s="28" t="str">
        <f>IF(TRIM(D2563)="","",IFERROR(INDEX('Student Master'!H:H,MATCH(D2563,'Student Master'!B:B,0)),"Not Found"))</f>
        <v/>
      </c>
      <c r="K2563" s="28" t="str">
        <f>IF(TRIM(D2563)="","",IFERROR(INDEX('Student Master'!N:N,MATCH(D2563,'Student Master'!B:B,0)),"Not Found"))</f>
        <v/>
      </c>
      <c r="L2563" s="28" t="str">
        <f>IF(TRIM(D2563)="","",IFERROR(INDEX('Student Master'!L:L,MATCH(D2563,'Student Master'!B:B,0)),"Not Found"))</f>
        <v/>
      </c>
      <c r="M2563" s="28"/>
      <c r="N2563" s="28"/>
    </row>
    <row r="2564" spans="1:14" x14ac:dyDescent="0.35">
      <c r="A2564" s="28">
        <f t="shared" si="40"/>
        <v>2563</v>
      </c>
      <c r="B2564" s="30"/>
      <c r="C2564" s="28"/>
      <c r="D2564" s="28"/>
      <c r="E2564" s="28"/>
      <c r="F2564" s="28"/>
      <c r="G2564" s="28"/>
      <c r="H2564" s="28" t="str">
        <f>IF(TRIM(D2564)="","",IFERROR(INDEX('Student Master'!C:C,MATCH(D2564,'Student Master'!B:B,0)),"Not Found"))</f>
        <v/>
      </c>
      <c r="I2564" s="28" t="str">
        <f>IF(TRIM(D2564)="","",IFERROR(INDEX('Student Master'!D:D,MATCH(D2564,'Student Master'!B:B,0)),"Not Found"))</f>
        <v/>
      </c>
      <c r="J2564" s="28" t="str">
        <f>IF(TRIM(D2564)="","",IFERROR(INDEX('Student Master'!H:H,MATCH(D2564,'Student Master'!B:B,0)),"Not Found"))</f>
        <v/>
      </c>
      <c r="K2564" s="28" t="str">
        <f>IF(TRIM(D2564)="","",IFERROR(INDEX('Student Master'!N:N,MATCH(D2564,'Student Master'!B:B,0)),"Not Found"))</f>
        <v/>
      </c>
      <c r="L2564" s="28" t="str">
        <f>IF(TRIM(D2564)="","",IFERROR(INDEX('Student Master'!L:L,MATCH(D2564,'Student Master'!B:B,0)),"Not Found"))</f>
        <v/>
      </c>
      <c r="M2564" s="28"/>
      <c r="N2564" s="28"/>
    </row>
    <row r="2565" spans="1:14" x14ac:dyDescent="0.35">
      <c r="A2565" s="28">
        <f t="shared" si="40"/>
        <v>2564</v>
      </c>
      <c r="B2565" s="30"/>
      <c r="C2565" s="28"/>
      <c r="D2565" s="28"/>
      <c r="E2565" s="28"/>
      <c r="F2565" s="28"/>
      <c r="G2565" s="28"/>
      <c r="H2565" s="28" t="str">
        <f>IF(TRIM(D2565)="","",IFERROR(INDEX('Student Master'!C:C,MATCH(D2565,'Student Master'!B:B,0)),"Not Found"))</f>
        <v/>
      </c>
      <c r="I2565" s="28" t="str">
        <f>IF(TRIM(D2565)="","",IFERROR(INDEX('Student Master'!D:D,MATCH(D2565,'Student Master'!B:B,0)),"Not Found"))</f>
        <v/>
      </c>
      <c r="J2565" s="28" t="str">
        <f>IF(TRIM(D2565)="","",IFERROR(INDEX('Student Master'!H:H,MATCH(D2565,'Student Master'!B:B,0)),"Not Found"))</f>
        <v/>
      </c>
      <c r="K2565" s="28" t="str">
        <f>IF(TRIM(D2565)="","",IFERROR(INDEX('Student Master'!N:N,MATCH(D2565,'Student Master'!B:B,0)),"Not Found"))</f>
        <v/>
      </c>
      <c r="L2565" s="28" t="str">
        <f>IF(TRIM(D2565)="","",IFERROR(INDEX('Student Master'!L:L,MATCH(D2565,'Student Master'!B:B,0)),"Not Found"))</f>
        <v/>
      </c>
      <c r="M2565" s="28"/>
      <c r="N2565" s="28"/>
    </row>
    <row r="2566" spans="1:14" x14ac:dyDescent="0.35">
      <c r="A2566" s="28">
        <f t="shared" si="40"/>
        <v>2565</v>
      </c>
      <c r="B2566" s="30"/>
      <c r="C2566" s="28"/>
      <c r="D2566" s="28"/>
      <c r="E2566" s="28"/>
      <c r="F2566" s="28"/>
      <c r="G2566" s="28"/>
      <c r="H2566" s="28" t="str">
        <f>IF(TRIM(D2566)="","",IFERROR(INDEX('Student Master'!C:C,MATCH(D2566,'Student Master'!B:B,0)),"Not Found"))</f>
        <v/>
      </c>
      <c r="I2566" s="28" t="str">
        <f>IF(TRIM(D2566)="","",IFERROR(INDEX('Student Master'!D:D,MATCH(D2566,'Student Master'!B:B,0)),"Not Found"))</f>
        <v/>
      </c>
      <c r="J2566" s="28" t="str">
        <f>IF(TRIM(D2566)="","",IFERROR(INDEX('Student Master'!H:H,MATCH(D2566,'Student Master'!B:B,0)),"Not Found"))</f>
        <v/>
      </c>
      <c r="K2566" s="28" t="str">
        <f>IF(TRIM(D2566)="","",IFERROR(INDEX('Student Master'!N:N,MATCH(D2566,'Student Master'!B:B,0)),"Not Found"))</f>
        <v/>
      </c>
      <c r="L2566" s="28" t="str">
        <f>IF(TRIM(D2566)="","",IFERROR(INDEX('Student Master'!L:L,MATCH(D2566,'Student Master'!B:B,0)),"Not Found"))</f>
        <v/>
      </c>
      <c r="M2566" s="28"/>
      <c r="N2566" s="28"/>
    </row>
    <row r="2567" spans="1:14" x14ac:dyDescent="0.35">
      <c r="A2567" s="28">
        <f t="shared" si="40"/>
        <v>2566</v>
      </c>
      <c r="B2567" s="30"/>
      <c r="C2567" s="28"/>
      <c r="D2567" s="28"/>
      <c r="E2567" s="28"/>
      <c r="F2567" s="28"/>
      <c r="G2567" s="28"/>
      <c r="H2567" s="28" t="str">
        <f>IF(TRIM(D2567)="","",IFERROR(INDEX('Student Master'!C:C,MATCH(D2567,'Student Master'!B:B,0)),"Not Found"))</f>
        <v/>
      </c>
      <c r="I2567" s="28" t="str">
        <f>IF(TRIM(D2567)="","",IFERROR(INDEX('Student Master'!D:D,MATCH(D2567,'Student Master'!B:B,0)),"Not Found"))</f>
        <v/>
      </c>
      <c r="J2567" s="28" t="str">
        <f>IF(TRIM(D2567)="","",IFERROR(INDEX('Student Master'!H:H,MATCH(D2567,'Student Master'!B:B,0)),"Not Found"))</f>
        <v/>
      </c>
      <c r="K2567" s="28" t="str">
        <f>IF(TRIM(D2567)="","",IFERROR(INDEX('Student Master'!N:N,MATCH(D2567,'Student Master'!B:B,0)),"Not Found"))</f>
        <v/>
      </c>
      <c r="L2567" s="28" t="str">
        <f>IF(TRIM(D2567)="","",IFERROR(INDEX('Student Master'!L:L,MATCH(D2567,'Student Master'!B:B,0)),"Not Found"))</f>
        <v/>
      </c>
      <c r="M2567" s="28"/>
      <c r="N2567" s="28"/>
    </row>
    <row r="2568" spans="1:14" x14ac:dyDescent="0.35">
      <c r="A2568" s="28">
        <f t="shared" si="40"/>
        <v>2567</v>
      </c>
      <c r="B2568" s="30"/>
      <c r="C2568" s="28"/>
      <c r="D2568" s="28"/>
      <c r="E2568" s="28"/>
      <c r="F2568" s="28"/>
      <c r="G2568" s="28"/>
      <c r="H2568" s="28" t="str">
        <f>IF(TRIM(D2568)="","",IFERROR(INDEX('Student Master'!C:C,MATCH(D2568,'Student Master'!B:B,0)),"Not Found"))</f>
        <v/>
      </c>
      <c r="I2568" s="28" t="str">
        <f>IF(TRIM(D2568)="","",IFERROR(INDEX('Student Master'!D:D,MATCH(D2568,'Student Master'!B:B,0)),"Not Found"))</f>
        <v/>
      </c>
      <c r="J2568" s="28" t="str">
        <f>IF(TRIM(D2568)="","",IFERROR(INDEX('Student Master'!H:H,MATCH(D2568,'Student Master'!B:B,0)),"Not Found"))</f>
        <v/>
      </c>
      <c r="K2568" s="28" t="str">
        <f>IF(TRIM(D2568)="","",IFERROR(INDEX('Student Master'!N:N,MATCH(D2568,'Student Master'!B:B,0)),"Not Found"))</f>
        <v/>
      </c>
      <c r="L2568" s="28" t="str">
        <f>IF(TRIM(D2568)="","",IFERROR(INDEX('Student Master'!L:L,MATCH(D2568,'Student Master'!B:B,0)),"Not Found"))</f>
        <v/>
      </c>
      <c r="M2568" s="28"/>
      <c r="N2568" s="28"/>
    </row>
    <row r="2569" spans="1:14" x14ac:dyDescent="0.35">
      <c r="A2569" s="28">
        <f t="shared" si="40"/>
        <v>2568</v>
      </c>
      <c r="B2569" s="30"/>
      <c r="C2569" s="28"/>
      <c r="D2569" s="28"/>
      <c r="E2569" s="28"/>
      <c r="F2569" s="28"/>
      <c r="G2569" s="28"/>
      <c r="H2569" s="28" t="str">
        <f>IF(TRIM(D2569)="","",IFERROR(INDEX('Student Master'!C:C,MATCH(D2569,'Student Master'!B:B,0)),"Not Found"))</f>
        <v/>
      </c>
      <c r="I2569" s="28" t="str">
        <f>IF(TRIM(D2569)="","",IFERROR(INDEX('Student Master'!D:D,MATCH(D2569,'Student Master'!B:B,0)),"Not Found"))</f>
        <v/>
      </c>
      <c r="J2569" s="28" t="str">
        <f>IF(TRIM(D2569)="","",IFERROR(INDEX('Student Master'!H:H,MATCH(D2569,'Student Master'!B:B,0)),"Not Found"))</f>
        <v/>
      </c>
      <c r="K2569" s="28" t="str">
        <f>IF(TRIM(D2569)="","",IFERROR(INDEX('Student Master'!N:N,MATCH(D2569,'Student Master'!B:B,0)),"Not Found"))</f>
        <v/>
      </c>
      <c r="L2569" s="28" t="str">
        <f>IF(TRIM(D2569)="","",IFERROR(INDEX('Student Master'!L:L,MATCH(D2569,'Student Master'!B:B,0)),"Not Found"))</f>
        <v/>
      </c>
      <c r="M2569" s="28"/>
      <c r="N2569" s="28"/>
    </row>
    <row r="2570" spans="1:14" x14ac:dyDescent="0.35">
      <c r="A2570" s="28">
        <f t="shared" si="40"/>
        <v>2569</v>
      </c>
      <c r="B2570" s="30"/>
      <c r="C2570" s="28"/>
      <c r="D2570" s="28"/>
      <c r="E2570" s="28"/>
      <c r="F2570" s="28"/>
      <c r="G2570" s="28"/>
      <c r="H2570" s="28" t="str">
        <f>IF(TRIM(D2570)="","",IFERROR(INDEX('Student Master'!C:C,MATCH(D2570,'Student Master'!B:B,0)),"Not Found"))</f>
        <v/>
      </c>
      <c r="I2570" s="28" t="str">
        <f>IF(TRIM(D2570)="","",IFERROR(INDEX('Student Master'!D:D,MATCH(D2570,'Student Master'!B:B,0)),"Not Found"))</f>
        <v/>
      </c>
      <c r="J2570" s="28" t="str">
        <f>IF(TRIM(D2570)="","",IFERROR(INDEX('Student Master'!H:H,MATCH(D2570,'Student Master'!B:B,0)),"Not Found"))</f>
        <v/>
      </c>
      <c r="K2570" s="28" t="str">
        <f>IF(TRIM(D2570)="","",IFERROR(INDEX('Student Master'!N:N,MATCH(D2570,'Student Master'!B:B,0)),"Not Found"))</f>
        <v/>
      </c>
      <c r="L2570" s="28" t="str">
        <f>IF(TRIM(D2570)="","",IFERROR(INDEX('Student Master'!L:L,MATCH(D2570,'Student Master'!B:B,0)),"Not Found"))</f>
        <v/>
      </c>
      <c r="M2570" s="28"/>
      <c r="N2570" s="28"/>
    </row>
    <row r="2571" spans="1:14" x14ac:dyDescent="0.35">
      <c r="A2571" s="28">
        <f t="shared" si="40"/>
        <v>2570</v>
      </c>
      <c r="B2571" s="30"/>
      <c r="C2571" s="28"/>
      <c r="D2571" s="28"/>
      <c r="E2571" s="28"/>
      <c r="F2571" s="28"/>
      <c r="G2571" s="28"/>
      <c r="H2571" s="28" t="str">
        <f>IF(TRIM(D2571)="","",IFERROR(INDEX('Student Master'!C:C,MATCH(D2571,'Student Master'!B:B,0)),"Not Found"))</f>
        <v/>
      </c>
      <c r="I2571" s="28" t="str">
        <f>IF(TRIM(D2571)="","",IFERROR(INDEX('Student Master'!D:D,MATCH(D2571,'Student Master'!B:B,0)),"Not Found"))</f>
        <v/>
      </c>
      <c r="J2571" s="28" t="str">
        <f>IF(TRIM(D2571)="","",IFERROR(INDEX('Student Master'!H:H,MATCH(D2571,'Student Master'!B:B,0)),"Not Found"))</f>
        <v/>
      </c>
      <c r="K2571" s="28" t="str">
        <f>IF(TRIM(D2571)="","",IFERROR(INDEX('Student Master'!N:N,MATCH(D2571,'Student Master'!B:B,0)),"Not Found"))</f>
        <v/>
      </c>
      <c r="L2571" s="28" t="str">
        <f>IF(TRIM(D2571)="","",IFERROR(INDEX('Student Master'!L:L,MATCH(D2571,'Student Master'!B:B,0)),"Not Found"))</f>
        <v/>
      </c>
      <c r="M2571" s="28"/>
      <c r="N2571" s="28"/>
    </row>
    <row r="2572" spans="1:14" x14ac:dyDescent="0.35">
      <c r="A2572" s="28">
        <f t="shared" si="40"/>
        <v>2571</v>
      </c>
      <c r="B2572" s="30"/>
      <c r="C2572" s="28"/>
      <c r="D2572" s="28"/>
      <c r="E2572" s="28"/>
      <c r="F2572" s="28"/>
      <c r="G2572" s="28"/>
      <c r="H2572" s="28" t="str">
        <f>IF(TRIM(D2572)="","",IFERROR(INDEX('Student Master'!C:C,MATCH(D2572,'Student Master'!B:B,0)),"Not Found"))</f>
        <v/>
      </c>
      <c r="I2572" s="28" t="str">
        <f>IF(TRIM(D2572)="","",IFERROR(INDEX('Student Master'!D:D,MATCH(D2572,'Student Master'!B:B,0)),"Not Found"))</f>
        <v/>
      </c>
      <c r="J2572" s="28" t="str">
        <f>IF(TRIM(D2572)="","",IFERROR(INDEX('Student Master'!H:H,MATCH(D2572,'Student Master'!B:B,0)),"Not Found"))</f>
        <v/>
      </c>
      <c r="K2572" s="28" t="str">
        <f>IF(TRIM(D2572)="","",IFERROR(INDEX('Student Master'!N:N,MATCH(D2572,'Student Master'!B:B,0)),"Not Found"))</f>
        <v/>
      </c>
      <c r="L2572" s="28" t="str">
        <f>IF(TRIM(D2572)="","",IFERROR(INDEX('Student Master'!L:L,MATCH(D2572,'Student Master'!B:B,0)),"Not Found"))</f>
        <v/>
      </c>
      <c r="M2572" s="28"/>
      <c r="N2572" s="28"/>
    </row>
    <row r="2573" spans="1:14" x14ac:dyDescent="0.35">
      <c r="A2573" s="28">
        <f t="shared" si="40"/>
        <v>2572</v>
      </c>
      <c r="B2573" s="30"/>
      <c r="C2573" s="28"/>
      <c r="D2573" s="28"/>
      <c r="E2573" s="28"/>
      <c r="F2573" s="28"/>
      <c r="G2573" s="28"/>
      <c r="H2573" s="28" t="str">
        <f>IF(TRIM(D2573)="","",IFERROR(INDEX('Student Master'!C:C,MATCH(D2573,'Student Master'!B:B,0)),"Not Found"))</f>
        <v/>
      </c>
      <c r="I2573" s="28" t="str">
        <f>IF(TRIM(D2573)="","",IFERROR(INDEX('Student Master'!D:D,MATCH(D2573,'Student Master'!B:B,0)),"Not Found"))</f>
        <v/>
      </c>
      <c r="J2573" s="28" t="str">
        <f>IF(TRIM(D2573)="","",IFERROR(INDEX('Student Master'!H:H,MATCH(D2573,'Student Master'!B:B,0)),"Not Found"))</f>
        <v/>
      </c>
      <c r="K2573" s="28" t="str">
        <f>IF(TRIM(D2573)="","",IFERROR(INDEX('Student Master'!N:N,MATCH(D2573,'Student Master'!B:B,0)),"Not Found"))</f>
        <v/>
      </c>
      <c r="L2573" s="28" t="str">
        <f>IF(TRIM(D2573)="","",IFERROR(INDEX('Student Master'!L:L,MATCH(D2573,'Student Master'!B:B,0)),"Not Found"))</f>
        <v/>
      </c>
      <c r="M2573" s="28"/>
      <c r="N2573" s="28"/>
    </row>
    <row r="2574" spans="1:14" x14ac:dyDescent="0.35">
      <c r="A2574" s="28">
        <f t="shared" si="40"/>
        <v>2573</v>
      </c>
      <c r="B2574" s="30"/>
      <c r="C2574" s="28"/>
      <c r="D2574" s="28"/>
      <c r="E2574" s="28"/>
      <c r="F2574" s="28"/>
      <c r="G2574" s="28"/>
      <c r="H2574" s="28" t="str">
        <f>IF(TRIM(D2574)="","",IFERROR(INDEX('Student Master'!C:C,MATCH(D2574,'Student Master'!B:B,0)),"Not Found"))</f>
        <v/>
      </c>
      <c r="I2574" s="28" t="str">
        <f>IF(TRIM(D2574)="","",IFERROR(INDEX('Student Master'!D:D,MATCH(D2574,'Student Master'!B:B,0)),"Not Found"))</f>
        <v/>
      </c>
      <c r="J2574" s="28" t="str">
        <f>IF(TRIM(D2574)="","",IFERROR(INDEX('Student Master'!H:H,MATCH(D2574,'Student Master'!B:B,0)),"Not Found"))</f>
        <v/>
      </c>
      <c r="K2574" s="28" t="str">
        <f>IF(TRIM(D2574)="","",IFERROR(INDEX('Student Master'!N:N,MATCH(D2574,'Student Master'!B:B,0)),"Not Found"))</f>
        <v/>
      </c>
      <c r="L2574" s="28" t="str">
        <f>IF(TRIM(D2574)="","",IFERROR(INDEX('Student Master'!L:L,MATCH(D2574,'Student Master'!B:B,0)),"Not Found"))</f>
        <v/>
      </c>
      <c r="M2574" s="28"/>
      <c r="N2574" s="28"/>
    </row>
    <row r="2575" spans="1:14" x14ac:dyDescent="0.35">
      <c r="A2575" s="28">
        <f t="shared" si="40"/>
        <v>2574</v>
      </c>
      <c r="B2575" s="30"/>
      <c r="C2575" s="28"/>
      <c r="D2575" s="28"/>
      <c r="E2575" s="28"/>
      <c r="F2575" s="28"/>
      <c r="G2575" s="28"/>
      <c r="H2575" s="28" t="str">
        <f>IF(TRIM(D2575)="","",IFERROR(INDEX('Student Master'!C:C,MATCH(D2575,'Student Master'!B:B,0)),"Not Found"))</f>
        <v/>
      </c>
      <c r="I2575" s="28" t="str">
        <f>IF(TRIM(D2575)="","",IFERROR(INDEX('Student Master'!D:D,MATCH(D2575,'Student Master'!B:B,0)),"Not Found"))</f>
        <v/>
      </c>
      <c r="J2575" s="28" t="str">
        <f>IF(TRIM(D2575)="","",IFERROR(INDEX('Student Master'!H:H,MATCH(D2575,'Student Master'!B:B,0)),"Not Found"))</f>
        <v/>
      </c>
      <c r="K2575" s="28" t="str">
        <f>IF(TRIM(D2575)="","",IFERROR(INDEX('Student Master'!N:N,MATCH(D2575,'Student Master'!B:B,0)),"Not Found"))</f>
        <v/>
      </c>
      <c r="L2575" s="28" t="str">
        <f>IF(TRIM(D2575)="","",IFERROR(INDEX('Student Master'!L:L,MATCH(D2575,'Student Master'!B:B,0)),"Not Found"))</f>
        <v/>
      </c>
      <c r="M2575" s="28"/>
      <c r="N2575" s="28"/>
    </row>
    <row r="2576" spans="1:14" x14ac:dyDescent="0.35">
      <c r="A2576" s="28">
        <f t="shared" si="40"/>
        <v>2575</v>
      </c>
      <c r="B2576" s="30"/>
      <c r="C2576" s="28"/>
      <c r="D2576" s="28"/>
      <c r="E2576" s="28"/>
      <c r="F2576" s="28"/>
      <c r="G2576" s="28"/>
      <c r="H2576" s="28" t="str">
        <f>IF(TRIM(D2576)="","",IFERROR(INDEX('Student Master'!C:C,MATCH(D2576,'Student Master'!B:B,0)),"Not Found"))</f>
        <v/>
      </c>
      <c r="I2576" s="28" t="str">
        <f>IF(TRIM(D2576)="","",IFERROR(INDEX('Student Master'!D:D,MATCH(D2576,'Student Master'!B:B,0)),"Not Found"))</f>
        <v/>
      </c>
      <c r="J2576" s="28" t="str">
        <f>IF(TRIM(D2576)="","",IFERROR(INDEX('Student Master'!H:H,MATCH(D2576,'Student Master'!B:B,0)),"Not Found"))</f>
        <v/>
      </c>
      <c r="K2576" s="28" t="str">
        <f>IF(TRIM(D2576)="","",IFERROR(INDEX('Student Master'!N:N,MATCH(D2576,'Student Master'!B:B,0)),"Not Found"))</f>
        <v/>
      </c>
      <c r="L2576" s="28" t="str">
        <f>IF(TRIM(D2576)="","",IFERROR(INDEX('Student Master'!L:L,MATCH(D2576,'Student Master'!B:B,0)),"Not Found"))</f>
        <v/>
      </c>
      <c r="M2576" s="28"/>
      <c r="N2576" s="28"/>
    </row>
    <row r="2577" spans="1:14" x14ac:dyDescent="0.35">
      <c r="A2577" s="28">
        <f t="shared" si="40"/>
        <v>2576</v>
      </c>
      <c r="B2577" s="30"/>
      <c r="C2577" s="28"/>
      <c r="D2577" s="28"/>
      <c r="E2577" s="28"/>
      <c r="F2577" s="28"/>
      <c r="G2577" s="28"/>
      <c r="H2577" s="28" t="str">
        <f>IF(TRIM(D2577)="","",IFERROR(INDEX('Student Master'!C:C,MATCH(D2577,'Student Master'!B:B,0)),"Not Found"))</f>
        <v/>
      </c>
      <c r="I2577" s="28" t="str">
        <f>IF(TRIM(D2577)="","",IFERROR(INDEX('Student Master'!D:D,MATCH(D2577,'Student Master'!B:B,0)),"Not Found"))</f>
        <v/>
      </c>
      <c r="J2577" s="28" t="str">
        <f>IF(TRIM(D2577)="","",IFERROR(INDEX('Student Master'!H:H,MATCH(D2577,'Student Master'!B:B,0)),"Not Found"))</f>
        <v/>
      </c>
      <c r="K2577" s="28" t="str">
        <f>IF(TRIM(D2577)="","",IFERROR(INDEX('Student Master'!N:N,MATCH(D2577,'Student Master'!B:B,0)),"Not Found"))</f>
        <v/>
      </c>
      <c r="L2577" s="28" t="str">
        <f>IF(TRIM(D2577)="","",IFERROR(INDEX('Student Master'!L:L,MATCH(D2577,'Student Master'!B:B,0)),"Not Found"))</f>
        <v/>
      </c>
      <c r="M2577" s="28"/>
      <c r="N2577" s="28"/>
    </row>
    <row r="2578" spans="1:14" x14ac:dyDescent="0.35">
      <c r="A2578" s="28">
        <f t="shared" ref="A2578:A2641" si="41">A2577+1</f>
        <v>2577</v>
      </c>
      <c r="B2578" s="30"/>
      <c r="C2578" s="28"/>
      <c r="D2578" s="28"/>
      <c r="E2578" s="28"/>
      <c r="F2578" s="28"/>
      <c r="G2578" s="28"/>
      <c r="H2578" s="28" t="str">
        <f>IF(TRIM(D2578)="","",IFERROR(INDEX('Student Master'!C:C,MATCH(D2578,'Student Master'!B:B,0)),"Not Found"))</f>
        <v/>
      </c>
      <c r="I2578" s="28" t="str">
        <f>IF(TRIM(D2578)="","",IFERROR(INDEX('Student Master'!D:D,MATCH(D2578,'Student Master'!B:B,0)),"Not Found"))</f>
        <v/>
      </c>
      <c r="J2578" s="28" t="str">
        <f>IF(TRIM(D2578)="","",IFERROR(INDEX('Student Master'!H:H,MATCH(D2578,'Student Master'!B:B,0)),"Not Found"))</f>
        <v/>
      </c>
      <c r="K2578" s="28" t="str">
        <f>IF(TRIM(D2578)="","",IFERROR(INDEX('Student Master'!N:N,MATCH(D2578,'Student Master'!B:B,0)),"Not Found"))</f>
        <v/>
      </c>
      <c r="L2578" s="28" t="str">
        <f>IF(TRIM(D2578)="","",IFERROR(INDEX('Student Master'!L:L,MATCH(D2578,'Student Master'!B:B,0)),"Not Found"))</f>
        <v/>
      </c>
      <c r="M2578" s="28"/>
      <c r="N2578" s="28"/>
    </row>
    <row r="2579" spans="1:14" x14ac:dyDescent="0.35">
      <c r="A2579" s="28">
        <f t="shared" si="41"/>
        <v>2578</v>
      </c>
      <c r="B2579" s="30"/>
      <c r="C2579" s="28"/>
      <c r="D2579" s="28"/>
      <c r="E2579" s="28"/>
      <c r="F2579" s="28"/>
      <c r="G2579" s="28"/>
      <c r="H2579" s="28" t="str">
        <f>IF(TRIM(D2579)="","",IFERROR(INDEX('Student Master'!C:C,MATCH(D2579,'Student Master'!B:B,0)),"Not Found"))</f>
        <v/>
      </c>
      <c r="I2579" s="28" t="str">
        <f>IF(TRIM(D2579)="","",IFERROR(INDEX('Student Master'!D:D,MATCH(D2579,'Student Master'!B:B,0)),"Not Found"))</f>
        <v/>
      </c>
      <c r="J2579" s="28" t="str">
        <f>IF(TRIM(D2579)="","",IFERROR(INDEX('Student Master'!H:H,MATCH(D2579,'Student Master'!B:B,0)),"Not Found"))</f>
        <v/>
      </c>
      <c r="K2579" s="28" t="str">
        <f>IF(TRIM(D2579)="","",IFERROR(INDEX('Student Master'!N:N,MATCH(D2579,'Student Master'!B:B,0)),"Not Found"))</f>
        <v/>
      </c>
      <c r="L2579" s="28" t="str">
        <f>IF(TRIM(D2579)="","",IFERROR(INDEX('Student Master'!L:L,MATCH(D2579,'Student Master'!B:B,0)),"Not Found"))</f>
        <v/>
      </c>
      <c r="M2579" s="28"/>
      <c r="N2579" s="28"/>
    </row>
    <row r="2580" spans="1:14" x14ac:dyDescent="0.35">
      <c r="A2580" s="28">
        <f t="shared" si="41"/>
        <v>2579</v>
      </c>
      <c r="B2580" s="30"/>
      <c r="C2580" s="28"/>
      <c r="D2580" s="28"/>
      <c r="E2580" s="28"/>
      <c r="F2580" s="28"/>
      <c r="G2580" s="28"/>
      <c r="H2580" s="28" t="str">
        <f>IF(TRIM(D2580)="","",IFERROR(INDEX('Student Master'!C:C,MATCH(D2580,'Student Master'!B:B,0)),"Not Found"))</f>
        <v/>
      </c>
      <c r="I2580" s="28" t="str">
        <f>IF(TRIM(D2580)="","",IFERROR(INDEX('Student Master'!D:D,MATCH(D2580,'Student Master'!B:B,0)),"Not Found"))</f>
        <v/>
      </c>
      <c r="J2580" s="28" t="str">
        <f>IF(TRIM(D2580)="","",IFERROR(INDEX('Student Master'!H:H,MATCH(D2580,'Student Master'!B:B,0)),"Not Found"))</f>
        <v/>
      </c>
      <c r="K2580" s="28" t="str">
        <f>IF(TRIM(D2580)="","",IFERROR(INDEX('Student Master'!N:N,MATCH(D2580,'Student Master'!B:B,0)),"Not Found"))</f>
        <v/>
      </c>
      <c r="L2580" s="28" t="str">
        <f>IF(TRIM(D2580)="","",IFERROR(INDEX('Student Master'!L:L,MATCH(D2580,'Student Master'!B:B,0)),"Not Found"))</f>
        <v/>
      </c>
      <c r="M2580" s="28"/>
      <c r="N2580" s="28"/>
    </row>
    <row r="2581" spans="1:14" x14ac:dyDescent="0.35">
      <c r="A2581" s="28">
        <f t="shared" si="41"/>
        <v>2580</v>
      </c>
      <c r="B2581" s="30"/>
      <c r="C2581" s="28"/>
      <c r="D2581" s="28"/>
      <c r="E2581" s="28"/>
      <c r="F2581" s="28"/>
      <c r="G2581" s="28"/>
      <c r="H2581" s="28" t="str">
        <f>IF(TRIM(D2581)="","",IFERROR(INDEX('Student Master'!C:C,MATCH(D2581,'Student Master'!B:B,0)),"Not Found"))</f>
        <v/>
      </c>
      <c r="I2581" s="28" t="str">
        <f>IF(TRIM(D2581)="","",IFERROR(INDEX('Student Master'!D:D,MATCH(D2581,'Student Master'!B:B,0)),"Not Found"))</f>
        <v/>
      </c>
      <c r="J2581" s="28" t="str">
        <f>IF(TRIM(D2581)="","",IFERROR(INDEX('Student Master'!H:H,MATCH(D2581,'Student Master'!B:B,0)),"Not Found"))</f>
        <v/>
      </c>
      <c r="K2581" s="28" t="str">
        <f>IF(TRIM(D2581)="","",IFERROR(INDEX('Student Master'!N:N,MATCH(D2581,'Student Master'!B:B,0)),"Not Found"))</f>
        <v/>
      </c>
      <c r="L2581" s="28" t="str">
        <f>IF(TRIM(D2581)="","",IFERROR(INDEX('Student Master'!L:L,MATCH(D2581,'Student Master'!B:B,0)),"Not Found"))</f>
        <v/>
      </c>
      <c r="M2581" s="28"/>
      <c r="N2581" s="28"/>
    </row>
    <row r="2582" spans="1:14" x14ac:dyDescent="0.35">
      <c r="A2582" s="28">
        <f t="shared" si="41"/>
        <v>2581</v>
      </c>
      <c r="B2582" s="30"/>
      <c r="C2582" s="28"/>
      <c r="D2582" s="28"/>
      <c r="E2582" s="28"/>
      <c r="F2582" s="28"/>
      <c r="G2582" s="28"/>
      <c r="H2582" s="28" t="str">
        <f>IF(TRIM(D2582)="","",IFERROR(INDEX('Student Master'!C:C,MATCH(D2582,'Student Master'!B:B,0)),"Not Found"))</f>
        <v/>
      </c>
      <c r="I2582" s="28" t="str">
        <f>IF(TRIM(D2582)="","",IFERROR(INDEX('Student Master'!D:D,MATCH(D2582,'Student Master'!B:B,0)),"Not Found"))</f>
        <v/>
      </c>
      <c r="J2582" s="28" t="str">
        <f>IF(TRIM(D2582)="","",IFERROR(INDEX('Student Master'!H:H,MATCH(D2582,'Student Master'!B:B,0)),"Not Found"))</f>
        <v/>
      </c>
      <c r="K2582" s="28" t="str">
        <f>IF(TRIM(D2582)="","",IFERROR(INDEX('Student Master'!N:N,MATCH(D2582,'Student Master'!B:B,0)),"Not Found"))</f>
        <v/>
      </c>
      <c r="L2582" s="28" t="str">
        <f>IF(TRIM(D2582)="","",IFERROR(INDEX('Student Master'!L:L,MATCH(D2582,'Student Master'!B:B,0)),"Not Found"))</f>
        <v/>
      </c>
      <c r="M2582" s="28"/>
      <c r="N2582" s="28"/>
    </row>
    <row r="2583" spans="1:14" x14ac:dyDescent="0.35">
      <c r="A2583" s="28">
        <f t="shared" si="41"/>
        <v>2582</v>
      </c>
      <c r="B2583" s="30"/>
      <c r="C2583" s="28"/>
      <c r="D2583" s="28"/>
      <c r="E2583" s="28"/>
      <c r="F2583" s="28"/>
      <c r="G2583" s="28"/>
      <c r="H2583" s="28" t="str">
        <f>IF(TRIM(D2583)="","",IFERROR(INDEX('Student Master'!C:C,MATCH(D2583,'Student Master'!B:B,0)),"Not Found"))</f>
        <v/>
      </c>
      <c r="I2583" s="28" t="str">
        <f>IF(TRIM(D2583)="","",IFERROR(INDEX('Student Master'!D:D,MATCH(D2583,'Student Master'!B:B,0)),"Not Found"))</f>
        <v/>
      </c>
      <c r="J2583" s="28" t="str">
        <f>IF(TRIM(D2583)="","",IFERROR(INDEX('Student Master'!H:H,MATCH(D2583,'Student Master'!B:B,0)),"Not Found"))</f>
        <v/>
      </c>
      <c r="K2583" s="28" t="str">
        <f>IF(TRIM(D2583)="","",IFERROR(INDEX('Student Master'!N:N,MATCH(D2583,'Student Master'!B:B,0)),"Not Found"))</f>
        <v/>
      </c>
      <c r="L2583" s="28" t="str">
        <f>IF(TRIM(D2583)="","",IFERROR(INDEX('Student Master'!L:L,MATCH(D2583,'Student Master'!B:B,0)),"Not Found"))</f>
        <v/>
      </c>
      <c r="M2583" s="28"/>
      <c r="N2583" s="28"/>
    </row>
    <row r="2584" spans="1:14" x14ac:dyDescent="0.35">
      <c r="A2584" s="28">
        <f t="shared" si="41"/>
        <v>2583</v>
      </c>
      <c r="B2584" s="30"/>
      <c r="C2584" s="28"/>
      <c r="D2584" s="28"/>
      <c r="E2584" s="28"/>
      <c r="F2584" s="28"/>
      <c r="G2584" s="28"/>
      <c r="H2584" s="28" t="str">
        <f>IF(TRIM(D2584)="","",IFERROR(INDEX('Student Master'!C:C,MATCH(D2584,'Student Master'!B:B,0)),"Not Found"))</f>
        <v/>
      </c>
      <c r="I2584" s="28" t="str">
        <f>IF(TRIM(D2584)="","",IFERROR(INDEX('Student Master'!D:D,MATCH(D2584,'Student Master'!B:B,0)),"Not Found"))</f>
        <v/>
      </c>
      <c r="J2584" s="28" t="str">
        <f>IF(TRIM(D2584)="","",IFERROR(INDEX('Student Master'!H:H,MATCH(D2584,'Student Master'!B:B,0)),"Not Found"))</f>
        <v/>
      </c>
      <c r="K2584" s="28" t="str">
        <f>IF(TRIM(D2584)="","",IFERROR(INDEX('Student Master'!N:N,MATCH(D2584,'Student Master'!B:B,0)),"Not Found"))</f>
        <v/>
      </c>
      <c r="L2584" s="28" t="str">
        <f>IF(TRIM(D2584)="","",IFERROR(INDEX('Student Master'!L:L,MATCH(D2584,'Student Master'!B:B,0)),"Not Found"))</f>
        <v/>
      </c>
      <c r="M2584" s="28"/>
      <c r="N2584" s="28"/>
    </row>
    <row r="2585" spans="1:14" x14ac:dyDescent="0.35">
      <c r="A2585" s="28">
        <f t="shared" si="41"/>
        <v>2584</v>
      </c>
      <c r="B2585" s="30"/>
      <c r="C2585" s="28"/>
      <c r="D2585" s="28"/>
      <c r="E2585" s="28"/>
      <c r="F2585" s="28"/>
      <c r="G2585" s="28"/>
      <c r="H2585" s="28" t="str">
        <f>IF(TRIM(D2585)="","",IFERROR(INDEX('Student Master'!C:C,MATCH(D2585,'Student Master'!B:B,0)),"Not Found"))</f>
        <v/>
      </c>
      <c r="I2585" s="28" t="str">
        <f>IF(TRIM(D2585)="","",IFERROR(INDEX('Student Master'!D:D,MATCH(D2585,'Student Master'!B:B,0)),"Not Found"))</f>
        <v/>
      </c>
      <c r="J2585" s="28" t="str">
        <f>IF(TRIM(D2585)="","",IFERROR(INDEX('Student Master'!H:H,MATCH(D2585,'Student Master'!B:B,0)),"Not Found"))</f>
        <v/>
      </c>
      <c r="K2585" s="28" t="str">
        <f>IF(TRIM(D2585)="","",IFERROR(INDEX('Student Master'!N:N,MATCH(D2585,'Student Master'!B:B,0)),"Not Found"))</f>
        <v/>
      </c>
      <c r="L2585" s="28" t="str">
        <f>IF(TRIM(D2585)="","",IFERROR(INDEX('Student Master'!L:L,MATCH(D2585,'Student Master'!B:B,0)),"Not Found"))</f>
        <v/>
      </c>
      <c r="M2585" s="28"/>
      <c r="N2585" s="28"/>
    </row>
    <row r="2586" spans="1:14" x14ac:dyDescent="0.35">
      <c r="A2586" s="28">
        <f t="shared" si="41"/>
        <v>2585</v>
      </c>
      <c r="B2586" s="30"/>
      <c r="C2586" s="28"/>
      <c r="D2586" s="28"/>
      <c r="E2586" s="28"/>
      <c r="F2586" s="28"/>
      <c r="G2586" s="28"/>
      <c r="H2586" s="28" t="str">
        <f>IF(TRIM(D2586)="","",IFERROR(INDEX('Student Master'!C:C,MATCH(D2586,'Student Master'!B:B,0)),"Not Found"))</f>
        <v/>
      </c>
      <c r="I2586" s="28" t="str">
        <f>IF(TRIM(D2586)="","",IFERROR(INDEX('Student Master'!D:D,MATCH(D2586,'Student Master'!B:B,0)),"Not Found"))</f>
        <v/>
      </c>
      <c r="J2586" s="28" t="str">
        <f>IF(TRIM(D2586)="","",IFERROR(INDEX('Student Master'!H:H,MATCH(D2586,'Student Master'!B:B,0)),"Not Found"))</f>
        <v/>
      </c>
      <c r="K2586" s="28" t="str">
        <f>IF(TRIM(D2586)="","",IFERROR(INDEX('Student Master'!N:N,MATCH(D2586,'Student Master'!B:B,0)),"Not Found"))</f>
        <v/>
      </c>
      <c r="L2586" s="28" t="str">
        <f>IF(TRIM(D2586)="","",IFERROR(INDEX('Student Master'!L:L,MATCH(D2586,'Student Master'!B:B,0)),"Not Found"))</f>
        <v/>
      </c>
      <c r="M2586" s="28"/>
      <c r="N2586" s="28"/>
    </row>
    <row r="2587" spans="1:14" x14ac:dyDescent="0.35">
      <c r="A2587" s="28">
        <f t="shared" si="41"/>
        <v>2586</v>
      </c>
      <c r="B2587" s="30"/>
      <c r="C2587" s="28"/>
      <c r="D2587" s="28"/>
      <c r="E2587" s="28"/>
      <c r="F2587" s="28"/>
      <c r="G2587" s="28"/>
      <c r="H2587" s="28" t="str">
        <f>IF(TRIM(D2587)="","",IFERROR(INDEX('Student Master'!C:C,MATCH(D2587,'Student Master'!B:B,0)),"Not Found"))</f>
        <v/>
      </c>
      <c r="I2587" s="28" t="str">
        <f>IF(TRIM(D2587)="","",IFERROR(INDEX('Student Master'!D:D,MATCH(D2587,'Student Master'!B:B,0)),"Not Found"))</f>
        <v/>
      </c>
      <c r="J2587" s="28" t="str">
        <f>IF(TRIM(D2587)="","",IFERROR(INDEX('Student Master'!H:H,MATCH(D2587,'Student Master'!B:B,0)),"Not Found"))</f>
        <v/>
      </c>
      <c r="K2587" s="28" t="str">
        <f>IF(TRIM(D2587)="","",IFERROR(INDEX('Student Master'!N:N,MATCH(D2587,'Student Master'!B:B,0)),"Not Found"))</f>
        <v/>
      </c>
      <c r="L2587" s="28" t="str">
        <f>IF(TRIM(D2587)="","",IFERROR(INDEX('Student Master'!L:L,MATCH(D2587,'Student Master'!B:B,0)),"Not Found"))</f>
        <v/>
      </c>
      <c r="M2587" s="28"/>
      <c r="N2587" s="28"/>
    </row>
    <row r="2588" spans="1:14" x14ac:dyDescent="0.35">
      <c r="A2588" s="28">
        <f t="shared" si="41"/>
        <v>2587</v>
      </c>
      <c r="B2588" s="30"/>
      <c r="C2588" s="28"/>
      <c r="D2588" s="28"/>
      <c r="E2588" s="28"/>
      <c r="F2588" s="28"/>
      <c r="G2588" s="28"/>
      <c r="H2588" s="28" t="str">
        <f>IF(TRIM(D2588)="","",IFERROR(INDEX('Student Master'!C:C,MATCH(D2588,'Student Master'!B:B,0)),"Not Found"))</f>
        <v/>
      </c>
      <c r="I2588" s="28" t="str">
        <f>IF(TRIM(D2588)="","",IFERROR(INDEX('Student Master'!D:D,MATCH(D2588,'Student Master'!B:B,0)),"Not Found"))</f>
        <v/>
      </c>
      <c r="J2588" s="28" t="str">
        <f>IF(TRIM(D2588)="","",IFERROR(INDEX('Student Master'!H:H,MATCH(D2588,'Student Master'!B:B,0)),"Not Found"))</f>
        <v/>
      </c>
      <c r="K2588" s="28" t="str">
        <f>IF(TRIM(D2588)="","",IFERROR(INDEX('Student Master'!N:N,MATCH(D2588,'Student Master'!B:B,0)),"Not Found"))</f>
        <v/>
      </c>
      <c r="L2588" s="28" t="str">
        <f>IF(TRIM(D2588)="","",IFERROR(INDEX('Student Master'!L:L,MATCH(D2588,'Student Master'!B:B,0)),"Not Found"))</f>
        <v/>
      </c>
      <c r="M2588" s="28"/>
      <c r="N2588" s="28"/>
    </row>
    <row r="2589" spans="1:14" x14ac:dyDescent="0.35">
      <c r="A2589" s="28">
        <f t="shared" si="41"/>
        <v>2588</v>
      </c>
      <c r="B2589" s="30"/>
      <c r="C2589" s="28"/>
      <c r="D2589" s="28"/>
      <c r="E2589" s="28"/>
      <c r="F2589" s="28"/>
      <c r="G2589" s="28"/>
      <c r="H2589" s="28" t="str">
        <f>IF(TRIM(D2589)="","",IFERROR(INDEX('Student Master'!C:C,MATCH(D2589,'Student Master'!B:B,0)),"Not Found"))</f>
        <v/>
      </c>
      <c r="I2589" s="28" t="str">
        <f>IF(TRIM(D2589)="","",IFERROR(INDEX('Student Master'!D:D,MATCH(D2589,'Student Master'!B:B,0)),"Not Found"))</f>
        <v/>
      </c>
      <c r="J2589" s="28" t="str">
        <f>IF(TRIM(D2589)="","",IFERROR(INDEX('Student Master'!H:H,MATCH(D2589,'Student Master'!B:B,0)),"Not Found"))</f>
        <v/>
      </c>
      <c r="K2589" s="28" t="str">
        <f>IF(TRIM(D2589)="","",IFERROR(INDEX('Student Master'!N:N,MATCH(D2589,'Student Master'!B:B,0)),"Not Found"))</f>
        <v/>
      </c>
      <c r="L2589" s="28" t="str">
        <f>IF(TRIM(D2589)="","",IFERROR(INDEX('Student Master'!L:L,MATCH(D2589,'Student Master'!B:B,0)),"Not Found"))</f>
        <v/>
      </c>
      <c r="M2589" s="28"/>
      <c r="N2589" s="28"/>
    </row>
    <row r="2590" spans="1:14" x14ac:dyDescent="0.35">
      <c r="A2590" s="28">
        <f t="shared" si="41"/>
        <v>2589</v>
      </c>
      <c r="B2590" s="30"/>
      <c r="C2590" s="28"/>
      <c r="D2590" s="28"/>
      <c r="E2590" s="28"/>
      <c r="F2590" s="28"/>
      <c r="G2590" s="28"/>
      <c r="H2590" s="28" t="str">
        <f>IF(TRIM(D2590)="","",IFERROR(INDEX('Student Master'!C:C,MATCH(D2590,'Student Master'!B:B,0)),"Not Found"))</f>
        <v/>
      </c>
      <c r="I2590" s="28" t="str">
        <f>IF(TRIM(D2590)="","",IFERROR(INDEX('Student Master'!D:D,MATCH(D2590,'Student Master'!B:B,0)),"Not Found"))</f>
        <v/>
      </c>
      <c r="J2590" s="28" t="str">
        <f>IF(TRIM(D2590)="","",IFERROR(INDEX('Student Master'!H:H,MATCH(D2590,'Student Master'!B:B,0)),"Not Found"))</f>
        <v/>
      </c>
      <c r="K2590" s="28" t="str">
        <f>IF(TRIM(D2590)="","",IFERROR(INDEX('Student Master'!N:N,MATCH(D2590,'Student Master'!B:B,0)),"Not Found"))</f>
        <v/>
      </c>
      <c r="L2590" s="28" t="str">
        <f>IF(TRIM(D2590)="","",IFERROR(INDEX('Student Master'!L:L,MATCH(D2590,'Student Master'!B:B,0)),"Not Found"))</f>
        <v/>
      </c>
      <c r="M2590" s="28"/>
      <c r="N2590" s="28"/>
    </row>
    <row r="2591" spans="1:14" x14ac:dyDescent="0.35">
      <c r="A2591" s="28">
        <f t="shared" si="41"/>
        <v>2590</v>
      </c>
      <c r="B2591" s="30"/>
      <c r="C2591" s="28"/>
      <c r="D2591" s="28"/>
      <c r="E2591" s="28"/>
      <c r="F2591" s="28"/>
      <c r="G2591" s="28"/>
      <c r="H2591" s="28" t="str">
        <f>IF(TRIM(D2591)="","",IFERROR(INDEX('Student Master'!C:C,MATCH(D2591,'Student Master'!B:B,0)),"Not Found"))</f>
        <v/>
      </c>
      <c r="I2591" s="28" t="str">
        <f>IF(TRIM(D2591)="","",IFERROR(INDEX('Student Master'!D:D,MATCH(D2591,'Student Master'!B:B,0)),"Not Found"))</f>
        <v/>
      </c>
      <c r="J2591" s="28" t="str">
        <f>IF(TRIM(D2591)="","",IFERROR(INDEX('Student Master'!H:H,MATCH(D2591,'Student Master'!B:B,0)),"Not Found"))</f>
        <v/>
      </c>
      <c r="K2591" s="28" t="str">
        <f>IF(TRIM(D2591)="","",IFERROR(INDEX('Student Master'!N:N,MATCH(D2591,'Student Master'!B:B,0)),"Not Found"))</f>
        <v/>
      </c>
      <c r="L2591" s="28" t="str">
        <f>IF(TRIM(D2591)="","",IFERROR(INDEX('Student Master'!L:L,MATCH(D2591,'Student Master'!B:B,0)),"Not Found"))</f>
        <v/>
      </c>
      <c r="M2591" s="28"/>
      <c r="N2591" s="28"/>
    </row>
    <row r="2592" spans="1:14" x14ac:dyDescent="0.35">
      <c r="A2592" s="28">
        <f t="shared" si="41"/>
        <v>2591</v>
      </c>
      <c r="B2592" s="30"/>
      <c r="C2592" s="28"/>
      <c r="D2592" s="28"/>
      <c r="E2592" s="28"/>
      <c r="F2592" s="28"/>
      <c r="G2592" s="28"/>
      <c r="H2592" s="28" t="str">
        <f>IF(TRIM(D2592)="","",IFERROR(INDEX('Student Master'!C:C,MATCH(D2592,'Student Master'!B:B,0)),"Not Found"))</f>
        <v/>
      </c>
      <c r="I2592" s="28" t="str">
        <f>IF(TRIM(D2592)="","",IFERROR(INDEX('Student Master'!D:D,MATCH(D2592,'Student Master'!B:B,0)),"Not Found"))</f>
        <v/>
      </c>
      <c r="J2592" s="28" t="str">
        <f>IF(TRIM(D2592)="","",IFERROR(INDEX('Student Master'!H:H,MATCH(D2592,'Student Master'!B:B,0)),"Not Found"))</f>
        <v/>
      </c>
      <c r="K2592" s="28" t="str">
        <f>IF(TRIM(D2592)="","",IFERROR(INDEX('Student Master'!N:N,MATCH(D2592,'Student Master'!B:B,0)),"Not Found"))</f>
        <v/>
      </c>
      <c r="L2592" s="28" t="str">
        <f>IF(TRIM(D2592)="","",IFERROR(INDEX('Student Master'!L:L,MATCH(D2592,'Student Master'!B:B,0)),"Not Found"))</f>
        <v/>
      </c>
      <c r="M2592" s="28"/>
      <c r="N2592" s="28"/>
    </row>
    <row r="2593" spans="1:14" x14ac:dyDescent="0.35">
      <c r="A2593" s="28">
        <f t="shared" si="41"/>
        <v>2592</v>
      </c>
      <c r="B2593" s="30"/>
      <c r="C2593" s="28"/>
      <c r="D2593" s="28"/>
      <c r="E2593" s="28"/>
      <c r="F2593" s="28"/>
      <c r="G2593" s="28"/>
      <c r="H2593" s="28" t="str">
        <f>IF(TRIM(D2593)="","",IFERROR(INDEX('Student Master'!C:C,MATCH(D2593,'Student Master'!B:B,0)),"Not Found"))</f>
        <v/>
      </c>
      <c r="I2593" s="28" t="str">
        <f>IF(TRIM(D2593)="","",IFERROR(INDEX('Student Master'!D:D,MATCH(D2593,'Student Master'!B:B,0)),"Not Found"))</f>
        <v/>
      </c>
      <c r="J2593" s="28" t="str">
        <f>IF(TRIM(D2593)="","",IFERROR(INDEX('Student Master'!H:H,MATCH(D2593,'Student Master'!B:B,0)),"Not Found"))</f>
        <v/>
      </c>
      <c r="K2593" s="28" t="str">
        <f>IF(TRIM(D2593)="","",IFERROR(INDEX('Student Master'!N:N,MATCH(D2593,'Student Master'!B:B,0)),"Not Found"))</f>
        <v/>
      </c>
      <c r="L2593" s="28" t="str">
        <f>IF(TRIM(D2593)="","",IFERROR(INDEX('Student Master'!L:L,MATCH(D2593,'Student Master'!B:B,0)),"Not Found"))</f>
        <v/>
      </c>
      <c r="M2593" s="28"/>
      <c r="N2593" s="28"/>
    </row>
    <row r="2594" spans="1:14" x14ac:dyDescent="0.35">
      <c r="A2594" s="28">
        <f t="shared" si="41"/>
        <v>2593</v>
      </c>
      <c r="B2594" s="30"/>
      <c r="C2594" s="28"/>
      <c r="D2594" s="28"/>
      <c r="E2594" s="28"/>
      <c r="F2594" s="28"/>
      <c r="G2594" s="28"/>
      <c r="H2594" s="28" t="str">
        <f>IF(TRIM(D2594)="","",IFERROR(INDEX('Student Master'!C:C,MATCH(D2594,'Student Master'!B:B,0)),"Not Found"))</f>
        <v/>
      </c>
      <c r="I2594" s="28" t="str">
        <f>IF(TRIM(D2594)="","",IFERROR(INDEX('Student Master'!D:D,MATCH(D2594,'Student Master'!B:B,0)),"Not Found"))</f>
        <v/>
      </c>
      <c r="J2594" s="28" t="str">
        <f>IF(TRIM(D2594)="","",IFERROR(INDEX('Student Master'!H:H,MATCH(D2594,'Student Master'!B:B,0)),"Not Found"))</f>
        <v/>
      </c>
      <c r="K2594" s="28" t="str">
        <f>IF(TRIM(D2594)="","",IFERROR(INDEX('Student Master'!N:N,MATCH(D2594,'Student Master'!B:B,0)),"Not Found"))</f>
        <v/>
      </c>
      <c r="L2594" s="28" t="str">
        <f>IF(TRIM(D2594)="","",IFERROR(INDEX('Student Master'!L:L,MATCH(D2594,'Student Master'!B:B,0)),"Not Found"))</f>
        <v/>
      </c>
      <c r="M2594" s="28"/>
      <c r="N2594" s="28"/>
    </row>
    <row r="2595" spans="1:14" x14ac:dyDescent="0.35">
      <c r="A2595" s="28">
        <f t="shared" si="41"/>
        <v>2594</v>
      </c>
      <c r="B2595" s="30"/>
      <c r="C2595" s="28"/>
      <c r="D2595" s="28"/>
      <c r="E2595" s="28"/>
      <c r="F2595" s="28"/>
      <c r="G2595" s="28"/>
      <c r="H2595" s="28" t="str">
        <f>IF(TRIM(D2595)="","",IFERROR(INDEX('Student Master'!C:C,MATCH(D2595,'Student Master'!B:B,0)),"Not Found"))</f>
        <v/>
      </c>
      <c r="I2595" s="28" t="str">
        <f>IF(TRIM(D2595)="","",IFERROR(INDEX('Student Master'!D:D,MATCH(D2595,'Student Master'!B:B,0)),"Not Found"))</f>
        <v/>
      </c>
      <c r="J2595" s="28" t="str">
        <f>IF(TRIM(D2595)="","",IFERROR(INDEX('Student Master'!H:H,MATCH(D2595,'Student Master'!B:B,0)),"Not Found"))</f>
        <v/>
      </c>
      <c r="K2595" s="28" t="str">
        <f>IF(TRIM(D2595)="","",IFERROR(INDEX('Student Master'!N:N,MATCH(D2595,'Student Master'!B:B,0)),"Not Found"))</f>
        <v/>
      </c>
      <c r="L2595" s="28" t="str">
        <f>IF(TRIM(D2595)="","",IFERROR(INDEX('Student Master'!L:L,MATCH(D2595,'Student Master'!B:B,0)),"Not Found"))</f>
        <v/>
      </c>
      <c r="M2595" s="28"/>
      <c r="N2595" s="28"/>
    </row>
    <row r="2596" spans="1:14" x14ac:dyDescent="0.35">
      <c r="A2596" s="28">
        <f t="shared" si="41"/>
        <v>2595</v>
      </c>
      <c r="B2596" s="30"/>
      <c r="C2596" s="28"/>
      <c r="D2596" s="28"/>
      <c r="E2596" s="28"/>
      <c r="F2596" s="28"/>
      <c r="G2596" s="28"/>
      <c r="H2596" s="28" t="str">
        <f>IF(TRIM(D2596)="","",IFERROR(INDEX('Student Master'!C:C,MATCH(D2596,'Student Master'!B:B,0)),"Not Found"))</f>
        <v/>
      </c>
      <c r="I2596" s="28" t="str">
        <f>IF(TRIM(D2596)="","",IFERROR(INDEX('Student Master'!D:D,MATCH(D2596,'Student Master'!B:B,0)),"Not Found"))</f>
        <v/>
      </c>
      <c r="J2596" s="28" t="str">
        <f>IF(TRIM(D2596)="","",IFERROR(INDEX('Student Master'!H:H,MATCH(D2596,'Student Master'!B:B,0)),"Not Found"))</f>
        <v/>
      </c>
      <c r="K2596" s="28" t="str">
        <f>IF(TRIM(D2596)="","",IFERROR(INDEX('Student Master'!N:N,MATCH(D2596,'Student Master'!B:B,0)),"Not Found"))</f>
        <v/>
      </c>
      <c r="L2596" s="28" t="str">
        <f>IF(TRIM(D2596)="","",IFERROR(INDEX('Student Master'!L:L,MATCH(D2596,'Student Master'!B:B,0)),"Not Found"))</f>
        <v/>
      </c>
      <c r="M2596" s="28"/>
      <c r="N2596" s="28"/>
    </row>
    <row r="2597" spans="1:14" x14ac:dyDescent="0.35">
      <c r="A2597" s="28">
        <f t="shared" si="41"/>
        <v>2596</v>
      </c>
      <c r="B2597" s="30"/>
      <c r="C2597" s="28"/>
      <c r="D2597" s="28"/>
      <c r="E2597" s="28"/>
      <c r="F2597" s="28"/>
      <c r="G2597" s="28"/>
      <c r="H2597" s="28" t="str">
        <f>IF(TRIM(D2597)="","",IFERROR(INDEX('Student Master'!C:C,MATCH(D2597,'Student Master'!B:B,0)),"Not Found"))</f>
        <v/>
      </c>
      <c r="I2597" s="28" t="str">
        <f>IF(TRIM(D2597)="","",IFERROR(INDEX('Student Master'!D:D,MATCH(D2597,'Student Master'!B:B,0)),"Not Found"))</f>
        <v/>
      </c>
      <c r="J2597" s="28" t="str">
        <f>IF(TRIM(D2597)="","",IFERROR(INDEX('Student Master'!H:H,MATCH(D2597,'Student Master'!B:B,0)),"Not Found"))</f>
        <v/>
      </c>
      <c r="K2597" s="28" t="str">
        <f>IF(TRIM(D2597)="","",IFERROR(INDEX('Student Master'!N:N,MATCH(D2597,'Student Master'!B:B,0)),"Not Found"))</f>
        <v/>
      </c>
      <c r="L2597" s="28" t="str">
        <f>IF(TRIM(D2597)="","",IFERROR(INDEX('Student Master'!L:L,MATCH(D2597,'Student Master'!B:B,0)),"Not Found"))</f>
        <v/>
      </c>
      <c r="M2597" s="28"/>
      <c r="N2597" s="28"/>
    </row>
    <row r="2598" spans="1:14" x14ac:dyDescent="0.35">
      <c r="A2598" s="28">
        <f t="shared" si="41"/>
        <v>2597</v>
      </c>
      <c r="B2598" s="30"/>
      <c r="C2598" s="28"/>
      <c r="D2598" s="28"/>
      <c r="E2598" s="28"/>
      <c r="F2598" s="28"/>
      <c r="G2598" s="28"/>
      <c r="H2598" s="28" t="str">
        <f>IF(TRIM(D2598)="","",IFERROR(INDEX('Student Master'!C:C,MATCH(D2598,'Student Master'!B:B,0)),"Not Found"))</f>
        <v/>
      </c>
      <c r="I2598" s="28" t="str">
        <f>IF(TRIM(D2598)="","",IFERROR(INDEX('Student Master'!D:D,MATCH(D2598,'Student Master'!B:B,0)),"Not Found"))</f>
        <v/>
      </c>
      <c r="J2598" s="28" t="str">
        <f>IF(TRIM(D2598)="","",IFERROR(INDEX('Student Master'!H:H,MATCH(D2598,'Student Master'!B:B,0)),"Not Found"))</f>
        <v/>
      </c>
      <c r="K2598" s="28" t="str">
        <f>IF(TRIM(D2598)="","",IFERROR(INDEX('Student Master'!N:N,MATCH(D2598,'Student Master'!B:B,0)),"Not Found"))</f>
        <v/>
      </c>
      <c r="L2598" s="28" t="str">
        <f>IF(TRIM(D2598)="","",IFERROR(INDEX('Student Master'!L:L,MATCH(D2598,'Student Master'!B:B,0)),"Not Found"))</f>
        <v/>
      </c>
      <c r="M2598" s="28"/>
      <c r="N2598" s="28"/>
    </row>
    <row r="2599" spans="1:14" x14ac:dyDescent="0.35">
      <c r="A2599" s="28">
        <f t="shared" si="41"/>
        <v>2598</v>
      </c>
      <c r="B2599" s="30"/>
      <c r="C2599" s="28"/>
      <c r="D2599" s="28"/>
      <c r="E2599" s="28"/>
      <c r="F2599" s="28"/>
      <c r="G2599" s="28"/>
      <c r="H2599" s="28" t="str">
        <f>IF(TRIM(D2599)="","",IFERROR(INDEX('Student Master'!C:C,MATCH(D2599,'Student Master'!B:B,0)),"Not Found"))</f>
        <v/>
      </c>
      <c r="I2599" s="28" t="str">
        <f>IF(TRIM(D2599)="","",IFERROR(INDEX('Student Master'!D:D,MATCH(D2599,'Student Master'!B:B,0)),"Not Found"))</f>
        <v/>
      </c>
      <c r="J2599" s="28" t="str">
        <f>IF(TRIM(D2599)="","",IFERROR(INDEX('Student Master'!H:H,MATCH(D2599,'Student Master'!B:B,0)),"Not Found"))</f>
        <v/>
      </c>
      <c r="K2599" s="28" t="str">
        <f>IF(TRIM(D2599)="","",IFERROR(INDEX('Student Master'!N:N,MATCH(D2599,'Student Master'!B:B,0)),"Not Found"))</f>
        <v/>
      </c>
      <c r="L2599" s="28" t="str">
        <f>IF(TRIM(D2599)="","",IFERROR(INDEX('Student Master'!L:L,MATCH(D2599,'Student Master'!B:B,0)),"Not Found"))</f>
        <v/>
      </c>
      <c r="M2599" s="28"/>
      <c r="N2599" s="28"/>
    </row>
    <row r="2600" spans="1:14" x14ac:dyDescent="0.35">
      <c r="A2600" s="28">
        <f t="shared" si="41"/>
        <v>2599</v>
      </c>
      <c r="B2600" s="30"/>
      <c r="C2600" s="28"/>
      <c r="D2600" s="28"/>
      <c r="E2600" s="28"/>
      <c r="F2600" s="28"/>
      <c r="G2600" s="28"/>
      <c r="H2600" s="28" t="str">
        <f>IF(TRIM(D2600)="","",IFERROR(INDEX('Student Master'!C:C,MATCH(D2600,'Student Master'!B:B,0)),"Not Found"))</f>
        <v/>
      </c>
      <c r="I2600" s="28" t="str">
        <f>IF(TRIM(D2600)="","",IFERROR(INDEX('Student Master'!D:D,MATCH(D2600,'Student Master'!B:B,0)),"Not Found"))</f>
        <v/>
      </c>
      <c r="J2600" s="28" t="str">
        <f>IF(TRIM(D2600)="","",IFERROR(INDEX('Student Master'!H:H,MATCH(D2600,'Student Master'!B:B,0)),"Not Found"))</f>
        <v/>
      </c>
      <c r="K2600" s="28" t="str">
        <f>IF(TRIM(D2600)="","",IFERROR(INDEX('Student Master'!N:N,MATCH(D2600,'Student Master'!B:B,0)),"Not Found"))</f>
        <v/>
      </c>
      <c r="L2600" s="28" t="str">
        <f>IF(TRIM(D2600)="","",IFERROR(INDEX('Student Master'!L:L,MATCH(D2600,'Student Master'!B:B,0)),"Not Found"))</f>
        <v/>
      </c>
      <c r="M2600" s="28"/>
      <c r="N2600" s="28"/>
    </row>
    <row r="2601" spans="1:14" x14ac:dyDescent="0.35">
      <c r="A2601" s="28">
        <f t="shared" si="41"/>
        <v>2600</v>
      </c>
      <c r="B2601" s="30"/>
      <c r="C2601" s="28"/>
      <c r="D2601" s="28"/>
      <c r="E2601" s="28"/>
      <c r="F2601" s="28"/>
      <c r="G2601" s="28"/>
      <c r="H2601" s="28" t="str">
        <f>IF(TRIM(D2601)="","",IFERROR(INDEX('Student Master'!C:C,MATCH(D2601,'Student Master'!B:B,0)),"Not Found"))</f>
        <v/>
      </c>
      <c r="I2601" s="28" t="str">
        <f>IF(TRIM(D2601)="","",IFERROR(INDEX('Student Master'!D:D,MATCH(D2601,'Student Master'!B:B,0)),"Not Found"))</f>
        <v/>
      </c>
      <c r="J2601" s="28" t="str">
        <f>IF(TRIM(D2601)="","",IFERROR(INDEX('Student Master'!H:H,MATCH(D2601,'Student Master'!B:B,0)),"Not Found"))</f>
        <v/>
      </c>
      <c r="K2601" s="28" t="str">
        <f>IF(TRIM(D2601)="","",IFERROR(INDEX('Student Master'!N:N,MATCH(D2601,'Student Master'!B:B,0)),"Not Found"))</f>
        <v/>
      </c>
      <c r="L2601" s="28" t="str">
        <f>IF(TRIM(D2601)="","",IFERROR(INDEX('Student Master'!L:L,MATCH(D2601,'Student Master'!B:B,0)),"Not Found"))</f>
        <v/>
      </c>
      <c r="M2601" s="28"/>
      <c r="N2601" s="28"/>
    </row>
    <row r="2602" spans="1:14" x14ac:dyDescent="0.35">
      <c r="A2602" s="28">
        <f t="shared" si="41"/>
        <v>2601</v>
      </c>
      <c r="B2602" s="30"/>
      <c r="C2602" s="28"/>
      <c r="D2602" s="28"/>
      <c r="E2602" s="28"/>
      <c r="F2602" s="28"/>
      <c r="G2602" s="28"/>
      <c r="H2602" s="28" t="str">
        <f>IF(TRIM(D2602)="","",IFERROR(INDEX('Student Master'!C:C,MATCH(D2602,'Student Master'!B:B,0)),"Not Found"))</f>
        <v/>
      </c>
      <c r="I2602" s="28" t="str">
        <f>IF(TRIM(D2602)="","",IFERROR(INDEX('Student Master'!D:D,MATCH(D2602,'Student Master'!B:B,0)),"Not Found"))</f>
        <v/>
      </c>
      <c r="J2602" s="28" t="str">
        <f>IF(TRIM(D2602)="","",IFERROR(INDEX('Student Master'!H:H,MATCH(D2602,'Student Master'!B:B,0)),"Not Found"))</f>
        <v/>
      </c>
      <c r="K2602" s="28" t="str">
        <f>IF(TRIM(D2602)="","",IFERROR(INDEX('Student Master'!N:N,MATCH(D2602,'Student Master'!B:B,0)),"Not Found"))</f>
        <v/>
      </c>
      <c r="L2602" s="28" t="str">
        <f>IF(TRIM(D2602)="","",IFERROR(INDEX('Student Master'!L:L,MATCH(D2602,'Student Master'!B:B,0)),"Not Found"))</f>
        <v/>
      </c>
      <c r="M2602" s="28"/>
      <c r="N2602" s="28"/>
    </row>
    <row r="2603" spans="1:14" x14ac:dyDescent="0.35">
      <c r="A2603" s="28">
        <f t="shared" si="41"/>
        <v>2602</v>
      </c>
      <c r="B2603" s="30"/>
      <c r="C2603" s="28"/>
      <c r="D2603" s="28"/>
      <c r="E2603" s="28"/>
      <c r="F2603" s="28"/>
      <c r="G2603" s="28"/>
      <c r="H2603" s="28" t="str">
        <f>IF(TRIM(D2603)="","",IFERROR(INDEX('Student Master'!C:C,MATCH(D2603,'Student Master'!B:B,0)),"Not Found"))</f>
        <v/>
      </c>
      <c r="I2603" s="28" t="str">
        <f>IF(TRIM(D2603)="","",IFERROR(INDEX('Student Master'!D:D,MATCH(D2603,'Student Master'!B:B,0)),"Not Found"))</f>
        <v/>
      </c>
      <c r="J2603" s="28" t="str">
        <f>IF(TRIM(D2603)="","",IFERROR(INDEX('Student Master'!H:H,MATCH(D2603,'Student Master'!B:B,0)),"Not Found"))</f>
        <v/>
      </c>
      <c r="K2603" s="28" t="str">
        <f>IF(TRIM(D2603)="","",IFERROR(INDEX('Student Master'!N:N,MATCH(D2603,'Student Master'!B:B,0)),"Not Found"))</f>
        <v/>
      </c>
      <c r="L2603" s="28" t="str">
        <f>IF(TRIM(D2603)="","",IFERROR(INDEX('Student Master'!L:L,MATCH(D2603,'Student Master'!B:B,0)),"Not Found"))</f>
        <v/>
      </c>
      <c r="M2603" s="28"/>
      <c r="N2603" s="28"/>
    </row>
    <row r="2604" spans="1:14" x14ac:dyDescent="0.35">
      <c r="A2604" s="28">
        <f t="shared" si="41"/>
        <v>2603</v>
      </c>
      <c r="B2604" s="30"/>
      <c r="C2604" s="28"/>
      <c r="D2604" s="28"/>
      <c r="E2604" s="28"/>
      <c r="F2604" s="28"/>
      <c r="G2604" s="28"/>
      <c r="H2604" s="28" t="str">
        <f>IF(TRIM(D2604)="","",IFERROR(INDEX('Student Master'!C:C,MATCH(D2604,'Student Master'!B:B,0)),"Not Found"))</f>
        <v/>
      </c>
      <c r="I2604" s="28" t="str">
        <f>IF(TRIM(D2604)="","",IFERROR(INDEX('Student Master'!D:D,MATCH(D2604,'Student Master'!B:B,0)),"Not Found"))</f>
        <v/>
      </c>
      <c r="J2604" s="28" t="str">
        <f>IF(TRIM(D2604)="","",IFERROR(INDEX('Student Master'!H:H,MATCH(D2604,'Student Master'!B:B,0)),"Not Found"))</f>
        <v/>
      </c>
      <c r="K2604" s="28" t="str">
        <f>IF(TRIM(D2604)="","",IFERROR(INDEX('Student Master'!N:N,MATCH(D2604,'Student Master'!B:B,0)),"Not Found"))</f>
        <v/>
      </c>
      <c r="L2604" s="28" t="str">
        <f>IF(TRIM(D2604)="","",IFERROR(INDEX('Student Master'!L:L,MATCH(D2604,'Student Master'!B:B,0)),"Not Found"))</f>
        <v/>
      </c>
      <c r="M2604" s="28"/>
      <c r="N2604" s="28"/>
    </row>
    <row r="2605" spans="1:14" x14ac:dyDescent="0.35">
      <c r="A2605" s="28">
        <f t="shared" si="41"/>
        <v>2604</v>
      </c>
      <c r="B2605" s="30"/>
      <c r="C2605" s="28"/>
      <c r="D2605" s="28"/>
      <c r="E2605" s="28"/>
      <c r="F2605" s="28"/>
      <c r="G2605" s="28"/>
      <c r="H2605" s="28" t="str">
        <f>IF(TRIM(D2605)="","",IFERROR(INDEX('Student Master'!C:C,MATCH(D2605,'Student Master'!B:B,0)),"Not Found"))</f>
        <v/>
      </c>
      <c r="I2605" s="28" t="str">
        <f>IF(TRIM(D2605)="","",IFERROR(INDEX('Student Master'!D:D,MATCH(D2605,'Student Master'!B:B,0)),"Not Found"))</f>
        <v/>
      </c>
      <c r="J2605" s="28" t="str">
        <f>IF(TRIM(D2605)="","",IFERROR(INDEX('Student Master'!H:H,MATCH(D2605,'Student Master'!B:B,0)),"Not Found"))</f>
        <v/>
      </c>
      <c r="K2605" s="28" t="str">
        <f>IF(TRIM(D2605)="","",IFERROR(INDEX('Student Master'!N:N,MATCH(D2605,'Student Master'!B:B,0)),"Not Found"))</f>
        <v/>
      </c>
      <c r="L2605" s="28" t="str">
        <f>IF(TRIM(D2605)="","",IFERROR(INDEX('Student Master'!L:L,MATCH(D2605,'Student Master'!B:B,0)),"Not Found"))</f>
        <v/>
      </c>
      <c r="M2605" s="28"/>
      <c r="N2605" s="28"/>
    </row>
    <row r="2606" spans="1:14" x14ac:dyDescent="0.35">
      <c r="A2606" s="28">
        <f t="shared" si="41"/>
        <v>2605</v>
      </c>
      <c r="B2606" s="30"/>
      <c r="C2606" s="28"/>
      <c r="D2606" s="28"/>
      <c r="E2606" s="28"/>
      <c r="F2606" s="28"/>
      <c r="G2606" s="28"/>
      <c r="H2606" s="28" t="str">
        <f>IF(TRIM(D2606)="","",IFERROR(INDEX('Student Master'!C:C,MATCH(D2606,'Student Master'!B:B,0)),"Not Found"))</f>
        <v/>
      </c>
      <c r="I2606" s="28" t="str">
        <f>IF(TRIM(D2606)="","",IFERROR(INDEX('Student Master'!D:D,MATCH(D2606,'Student Master'!B:B,0)),"Not Found"))</f>
        <v/>
      </c>
      <c r="J2606" s="28" t="str">
        <f>IF(TRIM(D2606)="","",IFERROR(INDEX('Student Master'!H:H,MATCH(D2606,'Student Master'!B:B,0)),"Not Found"))</f>
        <v/>
      </c>
      <c r="K2606" s="28" t="str">
        <f>IF(TRIM(D2606)="","",IFERROR(INDEX('Student Master'!N:N,MATCH(D2606,'Student Master'!B:B,0)),"Not Found"))</f>
        <v/>
      </c>
      <c r="L2606" s="28" t="str">
        <f>IF(TRIM(D2606)="","",IFERROR(INDEX('Student Master'!L:L,MATCH(D2606,'Student Master'!B:B,0)),"Not Found"))</f>
        <v/>
      </c>
      <c r="M2606" s="28"/>
      <c r="N2606" s="28"/>
    </row>
    <row r="2607" spans="1:14" x14ac:dyDescent="0.35">
      <c r="A2607" s="28">
        <f t="shared" si="41"/>
        <v>2606</v>
      </c>
      <c r="B2607" s="30"/>
      <c r="C2607" s="28"/>
      <c r="D2607" s="28"/>
      <c r="E2607" s="28"/>
      <c r="F2607" s="28"/>
      <c r="G2607" s="28"/>
      <c r="H2607" s="28" t="str">
        <f>IF(TRIM(D2607)="","",IFERROR(INDEX('Student Master'!C:C,MATCH(D2607,'Student Master'!B:B,0)),"Not Found"))</f>
        <v/>
      </c>
      <c r="I2607" s="28" t="str">
        <f>IF(TRIM(D2607)="","",IFERROR(INDEX('Student Master'!D:D,MATCH(D2607,'Student Master'!B:B,0)),"Not Found"))</f>
        <v/>
      </c>
      <c r="J2607" s="28" t="str">
        <f>IF(TRIM(D2607)="","",IFERROR(INDEX('Student Master'!H:H,MATCH(D2607,'Student Master'!B:B,0)),"Not Found"))</f>
        <v/>
      </c>
      <c r="K2607" s="28" t="str">
        <f>IF(TRIM(D2607)="","",IFERROR(INDEX('Student Master'!N:N,MATCH(D2607,'Student Master'!B:B,0)),"Not Found"))</f>
        <v/>
      </c>
      <c r="L2607" s="28" t="str">
        <f>IF(TRIM(D2607)="","",IFERROR(INDEX('Student Master'!L:L,MATCH(D2607,'Student Master'!B:B,0)),"Not Found"))</f>
        <v/>
      </c>
      <c r="M2607" s="28"/>
      <c r="N2607" s="28"/>
    </row>
    <row r="2608" spans="1:14" x14ac:dyDescent="0.35">
      <c r="A2608" s="28">
        <f t="shared" si="41"/>
        <v>2607</v>
      </c>
      <c r="B2608" s="30"/>
      <c r="C2608" s="28"/>
      <c r="D2608" s="28"/>
      <c r="E2608" s="28"/>
      <c r="F2608" s="28"/>
      <c r="G2608" s="28"/>
      <c r="H2608" s="28" t="str">
        <f>IF(TRIM(D2608)="","",IFERROR(INDEX('Student Master'!C:C,MATCH(D2608,'Student Master'!B:B,0)),"Not Found"))</f>
        <v/>
      </c>
      <c r="I2608" s="28" t="str">
        <f>IF(TRIM(D2608)="","",IFERROR(INDEX('Student Master'!D:D,MATCH(D2608,'Student Master'!B:B,0)),"Not Found"))</f>
        <v/>
      </c>
      <c r="J2608" s="28" t="str">
        <f>IF(TRIM(D2608)="","",IFERROR(INDEX('Student Master'!H:H,MATCH(D2608,'Student Master'!B:B,0)),"Not Found"))</f>
        <v/>
      </c>
      <c r="K2608" s="28" t="str">
        <f>IF(TRIM(D2608)="","",IFERROR(INDEX('Student Master'!N:N,MATCH(D2608,'Student Master'!B:B,0)),"Not Found"))</f>
        <v/>
      </c>
      <c r="L2608" s="28" t="str">
        <f>IF(TRIM(D2608)="","",IFERROR(INDEX('Student Master'!L:L,MATCH(D2608,'Student Master'!B:B,0)),"Not Found"))</f>
        <v/>
      </c>
      <c r="M2608" s="28"/>
      <c r="N2608" s="28"/>
    </row>
    <row r="2609" spans="1:14" x14ac:dyDescent="0.35">
      <c r="A2609" s="28">
        <f t="shared" si="41"/>
        <v>2608</v>
      </c>
      <c r="B2609" s="30"/>
      <c r="C2609" s="28"/>
      <c r="D2609" s="28"/>
      <c r="E2609" s="28"/>
      <c r="F2609" s="28"/>
      <c r="G2609" s="28"/>
      <c r="H2609" s="28" t="str">
        <f>IF(TRIM(D2609)="","",IFERROR(INDEX('Student Master'!C:C,MATCH(D2609,'Student Master'!B:B,0)),"Not Found"))</f>
        <v/>
      </c>
      <c r="I2609" s="28" t="str">
        <f>IF(TRIM(D2609)="","",IFERROR(INDEX('Student Master'!D:D,MATCH(D2609,'Student Master'!B:B,0)),"Not Found"))</f>
        <v/>
      </c>
      <c r="J2609" s="28" t="str">
        <f>IF(TRIM(D2609)="","",IFERROR(INDEX('Student Master'!H:H,MATCH(D2609,'Student Master'!B:B,0)),"Not Found"))</f>
        <v/>
      </c>
      <c r="K2609" s="28" t="str">
        <f>IF(TRIM(D2609)="","",IFERROR(INDEX('Student Master'!N:N,MATCH(D2609,'Student Master'!B:B,0)),"Not Found"))</f>
        <v/>
      </c>
      <c r="L2609" s="28" t="str">
        <f>IF(TRIM(D2609)="","",IFERROR(INDEX('Student Master'!L:L,MATCH(D2609,'Student Master'!B:B,0)),"Not Found"))</f>
        <v/>
      </c>
      <c r="M2609" s="28"/>
      <c r="N2609" s="28"/>
    </row>
    <row r="2610" spans="1:14" x14ac:dyDescent="0.35">
      <c r="A2610" s="28">
        <f t="shared" si="41"/>
        <v>2609</v>
      </c>
      <c r="B2610" s="30"/>
      <c r="C2610" s="28"/>
      <c r="D2610" s="28"/>
      <c r="E2610" s="28"/>
      <c r="F2610" s="28"/>
      <c r="G2610" s="28"/>
      <c r="H2610" s="28" t="str">
        <f>IF(TRIM(D2610)="","",IFERROR(INDEX('Student Master'!C:C,MATCH(D2610,'Student Master'!B:B,0)),"Not Found"))</f>
        <v/>
      </c>
      <c r="I2610" s="28" t="str">
        <f>IF(TRIM(D2610)="","",IFERROR(INDEX('Student Master'!D:D,MATCH(D2610,'Student Master'!B:B,0)),"Not Found"))</f>
        <v/>
      </c>
      <c r="J2610" s="28" t="str">
        <f>IF(TRIM(D2610)="","",IFERROR(INDEX('Student Master'!H:H,MATCH(D2610,'Student Master'!B:B,0)),"Not Found"))</f>
        <v/>
      </c>
      <c r="K2610" s="28" t="str">
        <f>IF(TRIM(D2610)="","",IFERROR(INDEX('Student Master'!N:N,MATCH(D2610,'Student Master'!B:B,0)),"Not Found"))</f>
        <v/>
      </c>
      <c r="L2610" s="28" t="str">
        <f>IF(TRIM(D2610)="","",IFERROR(INDEX('Student Master'!L:L,MATCH(D2610,'Student Master'!B:B,0)),"Not Found"))</f>
        <v/>
      </c>
      <c r="M2610" s="28"/>
      <c r="N2610" s="28"/>
    </row>
    <row r="2611" spans="1:14" x14ac:dyDescent="0.35">
      <c r="A2611" s="28">
        <f t="shared" si="41"/>
        <v>2610</v>
      </c>
      <c r="B2611" s="30"/>
      <c r="C2611" s="28"/>
      <c r="D2611" s="28"/>
      <c r="E2611" s="28"/>
      <c r="F2611" s="28"/>
      <c r="G2611" s="28"/>
      <c r="H2611" s="28" t="str">
        <f>IF(TRIM(D2611)="","",IFERROR(INDEX('Student Master'!C:C,MATCH(D2611,'Student Master'!B:B,0)),"Not Found"))</f>
        <v/>
      </c>
      <c r="I2611" s="28" t="str">
        <f>IF(TRIM(D2611)="","",IFERROR(INDEX('Student Master'!D:D,MATCH(D2611,'Student Master'!B:B,0)),"Not Found"))</f>
        <v/>
      </c>
      <c r="J2611" s="28" t="str">
        <f>IF(TRIM(D2611)="","",IFERROR(INDEX('Student Master'!H:H,MATCH(D2611,'Student Master'!B:B,0)),"Not Found"))</f>
        <v/>
      </c>
      <c r="K2611" s="28" t="str">
        <f>IF(TRIM(D2611)="","",IFERROR(INDEX('Student Master'!N:N,MATCH(D2611,'Student Master'!B:B,0)),"Not Found"))</f>
        <v/>
      </c>
      <c r="L2611" s="28" t="str">
        <f>IF(TRIM(D2611)="","",IFERROR(INDEX('Student Master'!L:L,MATCH(D2611,'Student Master'!B:B,0)),"Not Found"))</f>
        <v/>
      </c>
      <c r="M2611" s="28"/>
      <c r="N2611" s="28"/>
    </row>
    <row r="2612" spans="1:14" x14ac:dyDescent="0.35">
      <c r="A2612" s="28">
        <f t="shared" si="41"/>
        <v>2611</v>
      </c>
      <c r="B2612" s="30"/>
      <c r="C2612" s="28"/>
      <c r="D2612" s="28"/>
      <c r="E2612" s="28"/>
      <c r="F2612" s="28"/>
      <c r="G2612" s="28"/>
      <c r="H2612" s="28" t="str">
        <f>IF(TRIM(D2612)="","",IFERROR(INDEX('Student Master'!C:C,MATCH(D2612,'Student Master'!B:B,0)),"Not Found"))</f>
        <v/>
      </c>
      <c r="I2612" s="28" t="str">
        <f>IF(TRIM(D2612)="","",IFERROR(INDEX('Student Master'!D:D,MATCH(D2612,'Student Master'!B:B,0)),"Not Found"))</f>
        <v/>
      </c>
      <c r="J2612" s="28" t="str">
        <f>IF(TRIM(D2612)="","",IFERROR(INDEX('Student Master'!H:H,MATCH(D2612,'Student Master'!B:B,0)),"Not Found"))</f>
        <v/>
      </c>
      <c r="K2612" s="28" t="str">
        <f>IF(TRIM(D2612)="","",IFERROR(INDEX('Student Master'!N:N,MATCH(D2612,'Student Master'!B:B,0)),"Not Found"))</f>
        <v/>
      </c>
      <c r="L2612" s="28" t="str">
        <f>IF(TRIM(D2612)="","",IFERROR(INDEX('Student Master'!L:L,MATCH(D2612,'Student Master'!B:B,0)),"Not Found"))</f>
        <v/>
      </c>
      <c r="M2612" s="28"/>
      <c r="N2612" s="28"/>
    </row>
    <row r="2613" spans="1:14" x14ac:dyDescent="0.35">
      <c r="A2613" s="28">
        <f t="shared" si="41"/>
        <v>2612</v>
      </c>
      <c r="B2613" s="30"/>
      <c r="C2613" s="28"/>
      <c r="D2613" s="28"/>
      <c r="E2613" s="28"/>
      <c r="F2613" s="28"/>
      <c r="G2613" s="28"/>
      <c r="H2613" s="28" t="str">
        <f>IF(TRIM(D2613)="","",IFERROR(INDEX('Student Master'!C:C,MATCH(D2613,'Student Master'!B:B,0)),"Not Found"))</f>
        <v/>
      </c>
      <c r="I2613" s="28" t="str">
        <f>IF(TRIM(D2613)="","",IFERROR(INDEX('Student Master'!D:D,MATCH(D2613,'Student Master'!B:B,0)),"Not Found"))</f>
        <v/>
      </c>
      <c r="J2613" s="28" t="str">
        <f>IF(TRIM(D2613)="","",IFERROR(INDEX('Student Master'!H:H,MATCH(D2613,'Student Master'!B:B,0)),"Not Found"))</f>
        <v/>
      </c>
      <c r="K2613" s="28" t="str">
        <f>IF(TRIM(D2613)="","",IFERROR(INDEX('Student Master'!N:N,MATCH(D2613,'Student Master'!B:B,0)),"Not Found"))</f>
        <v/>
      </c>
      <c r="L2613" s="28" t="str">
        <f>IF(TRIM(D2613)="","",IFERROR(INDEX('Student Master'!L:L,MATCH(D2613,'Student Master'!B:B,0)),"Not Found"))</f>
        <v/>
      </c>
      <c r="M2613" s="28"/>
      <c r="N2613" s="28"/>
    </row>
    <row r="2614" spans="1:14" x14ac:dyDescent="0.35">
      <c r="A2614" s="28">
        <f t="shared" si="41"/>
        <v>2613</v>
      </c>
      <c r="B2614" s="30"/>
      <c r="C2614" s="28"/>
      <c r="D2614" s="28"/>
      <c r="E2614" s="28"/>
      <c r="F2614" s="28"/>
      <c r="G2614" s="28"/>
      <c r="H2614" s="28" t="str">
        <f>IF(TRIM(D2614)="","",IFERROR(INDEX('Student Master'!C:C,MATCH(D2614,'Student Master'!B:B,0)),"Not Found"))</f>
        <v/>
      </c>
      <c r="I2614" s="28" t="str">
        <f>IF(TRIM(D2614)="","",IFERROR(INDEX('Student Master'!D:D,MATCH(D2614,'Student Master'!B:B,0)),"Not Found"))</f>
        <v/>
      </c>
      <c r="J2614" s="28" t="str">
        <f>IF(TRIM(D2614)="","",IFERROR(INDEX('Student Master'!H:H,MATCH(D2614,'Student Master'!B:B,0)),"Not Found"))</f>
        <v/>
      </c>
      <c r="K2614" s="28" t="str">
        <f>IF(TRIM(D2614)="","",IFERROR(INDEX('Student Master'!N:N,MATCH(D2614,'Student Master'!B:B,0)),"Not Found"))</f>
        <v/>
      </c>
      <c r="L2614" s="28" t="str">
        <f>IF(TRIM(D2614)="","",IFERROR(INDEX('Student Master'!L:L,MATCH(D2614,'Student Master'!B:B,0)),"Not Found"))</f>
        <v/>
      </c>
      <c r="M2614" s="28"/>
      <c r="N2614" s="28"/>
    </row>
    <row r="2615" spans="1:14" x14ac:dyDescent="0.35">
      <c r="A2615" s="28">
        <f t="shared" si="41"/>
        <v>2614</v>
      </c>
      <c r="B2615" s="30"/>
      <c r="C2615" s="28"/>
      <c r="D2615" s="28"/>
      <c r="E2615" s="28"/>
      <c r="F2615" s="28"/>
      <c r="G2615" s="28"/>
      <c r="H2615" s="28" t="str">
        <f>IF(TRIM(D2615)="","",IFERROR(INDEX('Student Master'!C:C,MATCH(D2615,'Student Master'!B:B,0)),"Not Found"))</f>
        <v/>
      </c>
      <c r="I2615" s="28" t="str">
        <f>IF(TRIM(D2615)="","",IFERROR(INDEX('Student Master'!D:D,MATCH(D2615,'Student Master'!B:B,0)),"Not Found"))</f>
        <v/>
      </c>
      <c r="J2615" s="28" t="str">
        <f>IF(TRIM(D2615)="","",IFERROR(INDEX('Student Master'!H:H,MATCH(D2615,'Student Master'!B:B,0)),"Not Found"))</f>
        <v/>
      </c>
      <c r="K2615" s="28" t="str">
        <f>IF(TRIM(D2615)="","",IFERROR(INDEX('Student Master'!N:N,MATCH(D2615,'Student Master'!B:B,0)),"Not Found"))</f>
        <v/>
      </c>
      <c r="L2615" s="28" t="str">
        <f>IF(TRIM(D2615)="","",IFERROR(INDEX('Student Master'!L:L,MATCH(D2615,'Student Master'!B:B,0)),"Not Found"))</f>
        <v/>
      </c>
      <c r="M2615" s="28"/>
      <c r="N2615" s="28"/>
    </row>
    <row r="2616" spans="1:14" x14ac:dyDescent="0.35">
      <c r="A2616" s="28">
        <f t="shared" si="41"/>
        <v>2615</v>
      </c>
      <c r="B2616" s="30"/>
      <c r="C2616" s="28"/>
      <c r="D2616" s="28"/>
      <c r="E2616" s="28"/>
      <c r="F2616" s="28"/>
      <c r="G2616" s="28"/>
      <c r="H2616" s="28" t="str">
        <f>IF(TRIM(D2616)="","",IFERROR(INDEX('Student Master'!C:C,MATCH(D2616,'Student Master'!B:B,0)),"Not Found"))</f>
        <v/>
      </c>
      <c r="I2616" s="28" t="str">
        <f>IF(TRIM(D2616)="","",IFERROR(INDEX('Student Master'!D:D,MATCH(D2616,'Student Master'!B:B,0)),"Not Found"))</f>
        <v/>
      </c>
      <c r="J2616" s="28" t="str">
        <f>IF(TRIM(D2616)="","",IFERROR(INDEX('Student Master'!H:H,MATCH(D2616,'Student Master'!B:B,0)),"Not Found"))</f>
        <v/>
      </c>
      <c r="K2616" s="28" t="str">
        <f>IF(TRIM(D2616)="","",IFERROR(INDEX('Student Master'!N:N,MATCH(D2616,'Student Master'!B:B,0)),"Not Found"))</f>
        <v/>
      </c>
      <c r="L2616" s="28" t="str">
        <f>IF(TRIM(D2616)="","",IFERROR(INDEX('Student Master'!L:L,MATCH(D2616,'Student Master'!B:B,0)),"Not Found"))</f>
        <v/>
      </c>
      <c r="M2616" s="28"/>
      <c r="N2616" s="28"/>
    </row>
    <row r="2617" spans="1:14" x14ac:dyDescent="0.35">
      <c r="A2617" s="28">
        <f t="shared" si="41"/>
        <v>2616</v>
      </c>
      <c r="B2617" s="30"/>
      <c r="C2617" s="28"/>
      <c r="D2617" s="28"/>
      <c r="E2617" s="28"/>
      <c r="F2617" s="28"/>
      <c r="G2617" s="28"/>
      <c r="H2617" s="28" t="str">
        <f>IF(TRIM(D2617)="","",IFERROR(INDEX('Student Master'!C:C,MATCH(D2617,'Student Master'!B:B,0)),"Not Found"))</f>
        <v/>
      </c>
      <c r="I2617" s="28" t="str">
        <f>IF(TRIM(D2617)="","",IFERROR(INDEX('Student Master'!D:D,MATCH(D2617,'Student Master'!B:B,0)),"Not Found"))</f>
        <v/>
      </c>
      <c r="J2617" s="28" t="str">
        <f>IF(TRIM(D2617)="","",IFERROR(INDEX('Student Master'!H:H,MATCH(D2617,'Student Master'!B:B,0)),"Not Found"))</f>
        <v/>
      </c>
      <c r="K2617" s="28" t="str">
        <f>IF(TRIM(D2617)="","",IFERROR(INDEX('Student Master'!N:N,MATCH(D2617,'Student Master'!B:B,0)),"Not Found"))</f>
        <v/>
      </c>
      <c r="L2617" s="28" t="str">
        <f>IF(TRIM(D2617)="","",IFERROR(INDEX('Student Master'!L:L,MATCH(D2617,'Student Master'!B:B,0)),"Not Found"))</f>
        <v/>
      </c>
      <c r="M2617" s="28"/>
      <c r="N2617" s="28"/>
    </row>
    <row r="2618" spans="1:14" x14ac:dyDescent="0.35">
      <c r="A2618" s="28">
        <f t="shared" si="41"/>
        <v>2617</v>
      </c>
      <c r="B2618" s="30"/>
      <c r="C2618" s="28"/>
      <c r="D2618" s="28"/>
      <c r="E2618" s="28"/>
      <c r="F2618" s="28"/>
      <c r="G2618" s="28"/>
      <c r="H2618" s="28" t="str">
        <f>IF(TRIM(D2618)="","",IFERROR(INDEX('Student Master'!C:C,MATCH(D2618,'Student Master'!B:B,0)),"Not Found"))</f>
        <v/>
      </c>
      <c r="I2618" s="28" t="str">
        <f>IF(TRIM(D2618)="","",IFERROR(INDEX('Student Master'!D:D,MATCH(D2618,'Student Master'!B:B,0)),"Not Found"))</f>
        <v/>
      </c>
      <c r="J2618" s="28" t="str">
        <f>IF(TRIM(D2618)="","",IFERROR(INDEX('Student Master'!H:H,MATCH(D2618,'Student Master'!B:B,0)),"Not Found"))</f>
        <v/>
      </c>
      <c r="K2618" s="28" t="str">
        <f>IF(TRIM(D2618)="","",IFERROR(INDEX('Student Master'!N:N,MATCH(D2618,'Student Master'!B:B,0)),"Not Found"))</f>
        <v/>
      </c>
      <c r="L2618" s="28" t="str">
        <f>IF(TRIM(D2618)="","",IFERROR(INDEX('Student Master'!L:L,MATCH(D2618,'Student Master'!B:B,0)),"Not Found"))</f>
        <v/>
      </c>
      <c r="M2618" s="28"/>
      <c r="N2618" s="28"/>
    </row>
    <row r="2619" spans="1:14" x14ac:dyDescent="0.35">
      <c r="A2619" s="28">
        <f t="shared" si="41"/>
        <v>2618</v>
      </c>
      <c r="B2619" s="30"/>
      <c r="C2619" s="28"/>
      <c r="D2619" s="28"/>
      <c r="E2619" s="28"/>
      <c r="F2619" s="28"/>
      <c r="G2619" s="28"/>
      <c r="H2619" s="28" t="str">
        <f>IF(TRIM(D2619)="","",IFERROR(INDEX('Student Master'!C:C,MATCH(D2619,'Student Master'!B:B,0)),"Not Found"))</f>
        <v/>
      </c>
      <c r="I2619" s="28" t="str">
        <f>IF(TRIM(D2619)="","",IFERROR(INDEX('Student Master'!D:D,MATCH(D2619,'Student Master'!B:B,0)),"Not Found"))</f>
        <v/>
      </c>
      <c r="J2619" s="28" t="str">
        <f>IF(TRIM(D2619)="","",IFERROR(INDEX('Student Master'!H:H,MATCH(D2619,'Student Master'!B:B,0)),"Not Found"))</f>
        <v/>
      </c>
      <c r="K2619" s="28" t="str">
        <f>IF(TRIM(D2619)="","",IFERROR(INDEX('Student Master'!N:N,MATCH(D2619,'Student Master'!B:B,0)),"Not Found"))</f>
        <v/>
      </c>
      <c r="L2619" s="28" t="str">
        <f>IF(TRIM(D2619)="","",IFERROR(INDEX('Student Master'!L:L,MATCH(D2619,'Student Master'!B:B,0)),"Not Found"))</f>
        <v/>
      </c>
      <c r="M2619" s="28"/>
      <c r="N2619" s="28"/>
    </row>
    <row r="2620" spans="1:14" x14ac:dyDescent="0.35">
      <c r="A2620" s="28">
        <f t="shared" si="41"/>
        <v>2619</v>
      </c>
      <c r="B2620" s="30"/>
      <c r="C2620" s="28"/>
      <c r="D2620" s="28"/>
      <c r="E2620" s="28"/>
      <c r="F2620" s="28"/>
      <c r="G2620" s="28"/>
      <c r="H2620" s="28" t="str">
        <f>IF(TRIM(D2620)="","",IFERROR(INDEX('Student Master'!C:C,MATCH(D2620,'Student Master'!B:B,0)),"Not Found"))</f>
        <v/>
      </c>
      <c r="I2620" s="28" t="str">
        <f>IF(TRIM(D2620)="","",IFERROR(INDEX('Student Master'!D:D,MATCH(D2620,'Student Master'!B:B,0)),"Not Found"))</f>
        <v/>
      </c>
      <c r="J2620" s="28" t="str">
        <f>IF(TRIM(D2620)="","",IFERROR(INDEX('Student Master'!H:H,MATCH(D2620,'Student Master'!B:B,0)),"Not Found"))</f>
        <v/>
      </c>
      <c r="K2620" s="28" t="str">
        <f>IF(TRIM(D2620)="","",IFERROR(INDEX('Student Master'!N:N,MATCH(D2620,'Student Master'!B:B,0)),"Not Found"))</f>
        <v/>
      </c>
      <c r="L2620" s="28" t="str">
        <f>IF(TRIM(D2620)="","",IFERROR(INDEX('Student Master'!L:L,MATCH(D2620,'Student Master'!B:B,0)),"Not Found"))</f>
        <v/>
      </c>
      <c r="M2620" s="28"/>
      <c r="N2620" s="28"/>
    </row>
    <row r="2621" spans="1:14" x14ac:dyDescent="0.35">
      <c r="A2621" s="28">
        <f t="shared" si="41"/>
        <v>2620</v>
      </c>
      <c r="B2621" s="30"/>
      <c r="C2621" s="28"/>
      <c r="D2621" s="28"/>
      <c r="E2621" s="28"/>
      <c r="F2621" s="28"/>
      <c r="G2621" s="28"/>
      <c r="H2621" s="28" t="str">
        <f>IF(TRIM(D2621)="","",IFERROR(INDEX('Student Master'!C:C,MATCH(D2621,'Student Master'!B:B,0)),"Not Found"))</f>
        <v/>
      </c>
      <c r="I2621" s="28" t="str">
        <f>IF(TRIM(D2621)="","",IFERROR(INDEX('Student Master'!D:D,MATCH(D2621,'Student Master'!B:B,0)),"Not Found"))</f>
        <v/>
      </c>
      <c r="J2621" s="28" t="str">
        <f>IF(TRIM(D2621)="","",IFERROR(INDEX('Student Master'!H:H,MATCH(D2621,'Student Master'!B:B,0)),"Not Found"))</f>
        <v/>
      </c>
      <c r="K2621" s="28" t="str">
        <f>IF(TRIM(D2621)="","",IFERROR(INDEX('Student Master'!N:N,MATCH(D2621,'Student Master'!B:B,0)),"Not Found"))</f>
        <v/>
      </c>
      <c r="L2621" s="28" t="str">
        <f>IF(TRIM(D2621)="","",IFERROR(INDEX('Student Master'!L:L,MATCH(D2621,'Student Master'!B:B,0)),"Not Found"))</f>
        <v/>
      </c>
      <c r="M2621" s="28"/>
      <c r="N2621" s="28"/>
    </row>
    <row r="2622" spans="1:14" x14ac:dyDescent="0.35">
      <c r="A2622" s="28">
        <f t="shared" si="41"/>
        <v>2621</v>
      </c>
      <c r="B2622" s="30"/>
      <c r="C2622" s="28"/>
      <c r="D2622" s="28"/>
      <c r="E2622" s="28"/>
      <c r="F2622" s="28"/>
      <c r="G2622" s="28"/>
      <c r="H2622" s="28" t="str">
        <f>IF(TRIM(D2622)="","",IFERROR(INDEX('Student Master'!C:C,MATCH(D2622,'Student Master'!B:B,0)),"Not Found"))</f>
        <v/>
      </c>
      <c r="I2622" s="28" t="str">
        <f>IF(TRIM(D2622)="","",IFERROR(INDEX('Student Master'!D:D,MATCH(D2622,'Student Master'!B:B,0)),"Not Found"))</f>
        <v/>
      </c>
      <c r="J2622" s="28" t="str">
        <f>IF(TRIM(D2622)="","",IFERROR(INDEX('Student Master'!H:H,MATCH(D2622,'Student Master'!B:B,0)),"Not Found"))</f>
        <v/>
      </c>
      <c r="K2622" s="28" t="str">
        <f>IF(TRIM(D2622)="","",IFERROR(INDEX('Student Master'!N:N,MATCH(D2622,'Student Master'!B:B,0)),"Not Found"))</f>
        <v/>
      </c>
      <c r="L2622" s="28" t="str">
        <f>IF(TRIM(D2622)="","",IFERROR(INDEX('Student Master'!L:L,MATCH(D2622,'Student Master'!B:B,0)),"Not Found"))</f>
        <v/>
      </c>
      <c r="M2622" s="28"/>
      <c r="N2622" s="28"/>
    </row>
    <row r="2623" spans="1:14" x14ac:dyDescent="0.35">
      <c r="A2623" s="28">
        <f t="shared" si="41"/>
        <v>2622</v>
      </c>
      <c r="B2623" s="30"/>
      <c r="C2623" s="28"/>
      <c r="D2623" s="28"/>
      <c r="E2623" s="28"/>
      <c r="F2623" s="28"/>
      <c r="G2623" s="28"/>
      <c r="H2623" s="28" t="str">
        <f>IF(TRIM(D2623)="","",IFERROR(INDEX('Student Master'!C:C,MATCH(D2623,'Student Master'!B:B,0)),"Not Found"))</f>
        <v/>
      </c>
      <c r="I2623" s="28" t="str">
        <f>IF(TRIM(D2623)="","",IFERROR(INDEX('Student Master'!D:D,MATCH(D2623,'Student Master'!B:B,0)),"Not Found"))</f>
        <v/>
      </c>
      <c r="J2623" s="28" t="str">
        <f>IF(TRIM(D2623)="","",IFERROR(INDEX('Student Master'!H:H,MATCH(D2623,'Student Master'!B:B,0)),"Not Found"))</f>
        <v/>
      </c>
      <c r="K2623" s="28" t="str">
        <f>IF(TRIM(D2623)="","",IFERROR(INDEX('Student Master'!N:N,MATCH(D2623,'Student Master'!B:B,0)),"Not Found"))</f>
        <v/>
      </c>
      <c r="L2623" s="28" t="str">
        <f>IF(TRIM(D2623)="","",IFERROR(INDEX('Student Master'!L:L,MATCH(D2623,'Student Master'!B:B,0)),"Not Found"))</f>
        <v/>
      </c>
      <c r="M2623" s="28"/>
      <c r="N2623" s="28"/>
    </row>
    <row r="2624" spans="1:14" x14ac:dyDescent="0.35">
      <c r="A2624" s="28">
        <f t="shared" si="41"/>
        <v>2623</v>
      </c>
      <c r="B2624" s="30"/>
      <c r="C2624" s="28"/>
      <c r="D2624" s="28"/>
      <c r="E2624" s="28"/>
      <c r="F2624" s="28"/>
      <c r="G2624" s="28"/>
      <c r="H2624" s="28" t="str">
        <f>IF(TRIM(D2624)="","",IFERROR(INDEX('Student Master'!C:C,MATCH(D2624,'Student Master'!B:B,0)),"Not Found"))</f>
        <v/>
      </c>
      <c r="I2624" s="28" t="str">
        <f>IF(TRIM(D2624)="","",IFERROR(INDEX('Student Master'!D:D,MATCH(D2624,'Student Master'!B:B,0)),"Not Found"))</f>
        <v/>
      </c>
      <c r="J2624" s="28" t="str">
        <f>IF(TRIM(D2624)="","",IFERROR(INDEX('Student Master'!H:H,MATCH(D2624,'Student Master'!B:B,0)),"Not Found"))</f>
        <v/>
      </c>
      <c r="K2624" s="28" t="str">
        <f>IF(TRIM(D2624)="","",IFERROR(INDEX('Student Master'!N:N,MATCH(D2624,'Student Master'!B:B,0)),"Not Found"))</f>
        <v/>
      </c>
      <c r="L2624" s="28" t="str">
        <f>IF(TRIM(D2624)="","",IFERROR(INDEX('Student Master'!L:L,MATCH(D2624,'Student Master'!B:B,0)),"Not Found"))</f>
        <v/>
      </c>
      <c r="M2624" s="28"/>
      <c r="N2624" s="28"/>
    </row>
    <row r="2625" spans="1:14" x14ac:dyDescent="0.35">
      <c r="A2625" s="28">
        <f t="shared" si="41"/>
        <v>2624</v>
      </c>
      <c r="B2625" s="30"/>
      <c r="C2625" s="28"/>
      <c r="D2625" s="28"/>
      <c r="E2625" s="28"/>
      <c r="F2625" s="28"/>
      <c r="G2625" s="28"/>
      <c r="H2625" s="28" t="str">
        <f>IF(TRIM(D2625)="","",IFERROR(INDEX('Student Master'!C:C,MATCH(D2625,'Student Master'!B:B,0)),"Not Found"))</f>
        <v/>
      </c>
      <c r="I2625" s="28" t="str">
        <f>IF(TRIM(D2625)="","",IFERROR(INDEX('Student Master'!D:D,MATCH(D2625,'Student Master'!B:B,0)),"Not Found"))</f>
        <v/>
      </c>
      <c r="J2625" s="28" t="str">
        <f>IF(TRIM(D2625)="","",IFERROR(INDEX('Student Master'!H:H,MATCH(D2625,'Student Master'!B:B,0)),"Not Found"))</f>
        <v/>
      </c>
      <c r="K2625" s="28" t="str">
        <f>IF(TRIM(D2625)="","",IFERROR(INDEX('Student Master'!N:N,MATCH(D2625,'Student Master'!B:B,0)),"Not Found"))</f>
        <v/>
      </c>
      <c r="L2625" s="28" t="str">
        <f>IF(TRIM(D2625)="","",IFERROR(INDEX('Student Master'!L:L,MATCH(D2625,'Student Master'!B:B,0)),"Not Found"))</f>
        <v/>
      </c>
      <c r="M2625" s="28"/>
      <c r="N2625" s="28"/>
    </row>
    <row r="2626" spans="1:14" x14ac:dyDescent="0.35">
      <c r="A2626" s="28">
        <f t="shared" si="41"/>
        <v>2625</v>
      </c>
      <c r="B2626" s="30"/>
      <c r="C2626" s="28"/>
      <c r="D2626" s="28"/>
      <c r="E2626" s="28"/>
      <c r="F2626" s="28"/>
      <c r="G2626" s="28"/>
      <c r="H2626" s="28" t="str">
        <f>IF(TRIM(D2626)="","",IFERROR(INDEX('Student Master'!C:C,MATCH(D2626,'Student Master'!B:B,0)),"Not Found"))</f>
        <v/>
      </c>
      <c r="I2626" s="28" t="str">
        <f>IF(TRIM(D2626)="","",IFERROR(INDEX('Student Master'!D:D,MATCH(D2626,'Student Master'!B:B,0)),"Not Found"))</f>
        <v/>
      </c>
      <c r="J2626" s="28" t="str">
        <f>IF(TRIM(D2626)="","",IFERROR(INDEX('Student Master'!H:H,MATCH(D2626,'Student Master'!B:B,0)),"Not Found"))</f>
        <v/>
      </c>
      <c r="K2626" s="28" t="str">
        <f>IF(TRIM(D2626)="","",IFERROR(INDEX('Student Master'!N:N,MATCH(D2626,'Student Master'!B:B,0)),"Not Found"))</f>
        <v/>
      </c>
      <c r="L2626" s="28" t="str">
        <f>IF(TRIM(D2626)="","",IFERROR(INDEX('Student Master'!L:L,MATCH(D2626,'Student Master'!B:B,0)),"Not Found"))</f>
        <v/>
      </c>
      <c r="M2626" s="28"/>
      <c r="N2626" s="28"/>
    </row>
    <row r="2627" spans="1:14" x14ac:dyDescent="0.35">
      <c r="A2627" s="28">
        <f t="shared" si="41"/>
        <v>2626</v>
      </c>
      <c r="B2627" s="30"/>
      <c r="C2627" s="28"/>
      <c r="D2627" s="28"/>
      <c r="E2627" s="28"/>
      <c r="F2627" s="28"/>
      <c r="G2627" s="28"/>
      <c r="H2627" s="28" t="str">
        <f>IF(TRIM(D2627)="","",IFERROR(INDEX('Student Master'!C:C,MATCH(D2627,'Student Master'!B:B,0)),"Not Found"))</f>
        <v/>
      </c>
      <c r="I2627" s="28" t="str">
        <f>IF(TRIM(D2627)="","",IFERROR(INDEX('Student Master'!D:D,MATCH(D2627,'Student Master'!B:B,0)),"Not Found"))</f>
        <v/>
      </c>
      <c r="J2627" s="28" t="str">
        <f>IF(TRIM(D2627)="","",IFERROR(INDEX('Student Master'!H:H,MATCH(D2627,'Student Master'!B:B,0)),"Not Found"))</f>
        <v/>
      </c>
      <c r="K2627" s="28" t="str">
        <f>IF(TRIM(D2627)="","",IFERROR(INDEX('Student Master'!N:N,MATCH(D2627,'Student Master'!B:B,0)),"Not Found"))</f>
        <v/>
      </c>
      <c r="L2627" s="28" t="str">
        <f>IF(TRIM(D2627)="","",IFERROR(INDEX('Student Master'!L:L,MATCH(D2627,'Student Master'!B:B,0)),"Not Found"))</f>
        <v/>
      </c>
      <c r="M2627" s="28"/>
      <c r="N2627" s="28"/>
    </row>
    <row r="2628" spans="1:14" x14ac:dyDescent="0.35">
      <c r="A2628" s="28">
        <f t="shared" si="41"/>
        <v>2627</v>
      </c>
      <c r="B2628" s="30"/>
      <c r="C2628" s="28"/>
      <c r="D2628" s="28"/>
      <c r="E2628" s="28"/>
      <c r="F2628" s="28"/>
      <c r="G2628" s="28"/>
      <c r="H2628" s="28" t="str">
        <f>IF(TRIM(D2628)="","",IFERROR(INDEX('Student Master'!C:C,MATCH(D2628,'Student Master'!B:B,0)),"Not Found"))</f>
        <v/>
      </c>
      <c r="I2628" s="28" t="str">
        <f>IF(TRIM(D2628)="","",IFERROR(INDEX('Student Master'!D:D,MATCH(D2628,'Student Master'!B:B,0)),"Not Found"))</f>
        <v/>
      </c>
      <c r="J2628" s="28" t="str">
        <f>IF(TRIM(D2628)="","",IFERROR(INDEX('Student Master'!H:H,MATCH(D2628,'Student Master'!B:B,0)),"Not Found"))</f>
        <v/>
      </c>
      <c r="K2628" s="28" t="str">
        <f>IF(TRIM(D2628)="","",IFERROR(INDEX('Student Master'!N:N,MATCH(D2628,'Student Master'!B:B,0)),"Not Found"))</f>
        <v/>
      </c>
      <c r="L2628" s="28" t="str">
        <f>IF(TRIM(D2628)="","",IFERROR(INDEX('Student Master'!L:L,MATCH(D2628,'Student Master'!B:B,0)),"Not Found"))</f>
        <v/>
      </c>
      <c r="M2628" s="28"/>
      <c r="N2628" s="28"/>
    </row>
    <row r="2629" spans="1:14" x14ac:dyDescent="0.35">
      <c r="A2629" s="28">
        <f t="shared" si="41"/>
        <v>2628</v>
      </c>
      <c r="B2629" s="30"/>
      <c r="C2629" s="28"/>
      <c r="D2629" s="28"/>
      <c r="E2629" s="28"/>
      <c r="F2629" s="28"/>
      <c r="G2629" s="28"/>
      <c r="H2629" s="28" t="str">
        <f>IF(TRIM(D2629)="","",IFERROR(INDEX('Student Master'!C:C,MATCH(D2629,'Student Master'!B:B,0)),"Not Found"))</f>
        <v/>
      </c>
      <c r="I2629" s="28" t="str">
        <f>IF(TRIM(D2629)="","",IFERROR(INDEX('Student Master'!D:D,MATCH(D2629,'Student Master'!B:B,0)),"Not Found"))</f>
        <v/>
      </c>
      <c r="J2629" s="28" t="str">
        <f>IF(TRIM(D2629)="","",IFERROR(INDEX('Student Master'!H:H,MATCH(D2629,'Student Master'!B:B,0)),"Not Found"))</f>
        <v/>
      </c>
      <c r="K2629" s="28" t="str">
        <f>IF(TRIM(D2629)="","",IFERROR(INDEX('Student Master'!N:N,MATCH(D2629,'Student Master'!B:B,0)),"Not Found"))</f>
        <v/>
      </c>
      <c r="L2629" s="28" t="str">
        <f>IF(TRIM(D2629)="","",IFERROR(INDEX('Student Master'!L:L,MATCH(D2629,'Student Master'!B:B,0)),"Not Found"))</f>
        <v/>
      </c>
      <c r="M2629" s="28"/>
      <c r="N2629" s="28"/>
    </row>
    <row r="2630" spans="1:14" x14ac:dyDescent="0.35">
      <c r="A2630" s="28">
        <f t="shared" si="41"/>
        <v>2629</v>
      </c>
      <c r="B2630" s="30"/>
      <c r="C2630" s="28"/>
      <c r="D2630" s="28"/>
      <c r="E2630" s="28"/>
      <c r="F2630" s="28"/>
      <c r="G2630" s="28"/>
      <c r="H2630" s="28" t="str">
        <f>IF(TRIM(D2630)="","",IFERROR(INDEX('Student Master'!C:C,MATCH(D2630,'Student Master'!B:B,0)),"Not Found"))</f>
        <v/>
      </c>
      <c r="I2630" s="28" t="str">
        <f>IF(TRIM(D2630)="","",IFERROR(INDEX('Student Master'!D:D,MATCH(D2630,'Student Master'!B:B,0)),"Not Found"))</f>
        <v/>
      </c>
      <c r="J2630" s="28" t="str">
        <f>IF(TRIM(D2630)="","",IFERROR(INDEX('Student Master'!H:H,MATCH(D2630,'Student Master'!B:B,0)),"Not Found"))</f>
        <v/>
      </c>
      <c r="K2630" s="28" t="str">
        <f>IF(TRIM(D2630)="","",IFERROR(INDEX('Student Master'!N:N,MATCH(D2630,'Student Master'!B:B,0)),"Not Found"))</f>
        <v/>
      </c>
      <c r="L2630" s="28" t="str">
        <f>IF(TRIM(D2630)="","",IFERROR(INDEX('Student Master'!L:L,MATCH(D2630,'Student Master'!B:B,0)),"Not Found"))</f>
        <v/>
      </c>
      <c r="M2630" s="28"/>
      <c r="N2630" s="28"/>
    </row>
    <row r="2631" spans="1:14" x14ac:dyDescent="0.35">
      <c r="A2631" s="28">
        <f t="shared" si="41"/>
        <v>2630</v>
      </c>
      <c r="B2631" s="30"/>
      <c r="C2631" s="28"/>
      <c r="D2631" s="28"/>
      <c r="E2631" s="28"/>
      <c r="F2631" s="28"/>
      <c r="G2631" s="28"/>
      <c r="H2631" s="28" t="str">
        <f>IF(TRIM(D2631)="","",IFERROR(INDEX('Student Master'!C:C,MATCH(D2631,'Student Master'!B:B,0)),"Not Found"))</f>
        <v/>
      </c>
      <c r="I2631" s="28" t="str">
        <f>IF(TRIM(D2631)="","",IFERROR(INDEX('Student Master'!D:D,MATCH(D2631,'Student Master'!B:B,0)),"Not Found"))</f>
        <v/>
      </c>
      <c r="J2631" s="28" t="str">
        <f>IF(TRIM(D2631)="","",IFERROR(INDEX('Student Master'!H:H,MATCH(D2631,'Student Master'!B:B,0)),"Not Found"))</f>
        <v/>
      </c>
      <c r="K2631" s="28" t="str">
        <f>IF(TRIM(D2631)="","",IFERROR(INDEX('Student Master'!N:N,MATCH(D2631,'Student Master'!B:B,0)),"Not Found"))</f>
        <v/>
      </c>
      <c r="L2631" s="28" t="str">
        <f>IF(TRIM(D2631)="","",IFERROR(INDEX('Student Master'!L:L,MATCH(D2631,'Student Master'!B:B,0)),"Not Found"))</f>
        <v/>
      </c>
      <c r="M2631" s="28"/>
      <c r="N2631" s="28"/>
    </row>
    <row r="2632" spans="1:14" x14ac:dyDescent="0.35">
      <c r="A2632" s="28">
        <f t="shared" si="41"/>
        <v>2631</v>
      </c>
      <c r="B2632" s="30"/>
      <c r="C2632" s="28"/>
      <c r="D2632" s="28"/>
      <c r="E2632" s="28"/>
      <c r="F2632" s="28"/>
      <c r="G2632" s="28"/>
      <c r="H2632" s="28" t="str">
        <f>IF(TRIM(D2632)="","",IFERROR(INDEX('Student Master'!C:C,MATCH(D2632,'Student Master'!B:B,0)),"Not Found"))</f>
        <v/>
      </c>
      <c r="I2632" s="28" t="str">
        <f>IF(TRIM(D2632)="","",IFERROR(INDEX('Student Master'!D:D,MATCH(D2632,'Student Master'!B:B,0)),"Not Found"))</f>
        <v/>
      </c>
      <c r="J2632" s="28" t="str">
        <f>IF(TRIM(D2632)="","",IFERROR(INDEX('Student Master'!H:H,MATCH(D2632,'Student Master'!B:B,0)),"Not Found"))</f>
        <v/>
      </c>
      <c r="K2632" s="28" t="str">
        <f>IF(TRIM(D2632)="","",IFERROR(INDEX('Student Master'!N:N,MATCH(D2632,'Student Master'!B:B,0)),"Not Found"))</f>
        <v/>
      </c>
      <c r="L2632" s="28" t="str">
        <f>IF(TRIM(D2632)="","",IFERROR(INDEX('Student Master'!L:L,MATCH(D2632,'Student Master'!B:B,0)),"Not Found"))</f>
        <v/>
      </c>
      <c r="M2632" s="28"/>
      <c r="N2632" s="28"/>
    </row>
    <row r="2633" spans="1:14" x14ac:dyDescent="0.35">
      <c r="A2633" s="28">
        <f t="shared" si="41"/>
        <v>2632</v>
      </c>
      <c r="B2633" s="30"/>
      <c r="C2633" s="28"/>
      <c r="D2633" s="28"/>
      <c r="E2633" s="28"/>
      <c r="F2633" s="28"/>
      <c r="G2633" s="28"/>
      <c r="H2633" s="28" t="str">
        <f>IF(TRIM(D2633)="","",IFERROR(INDEX('Student Master'!C:C,MATCH(D2633,'Student Master'!B:B,0)),"Not Found"))</f>
        <v/>
      </c>
      <c r="I2633" s="28" t="str">
        <f>IF(TRIM(D2633)="","",IFERROR(INDEX('Student Master'!D:D,MATCH(D2633,'Student Master'!B:B,0)),"Not Found"))</f>
        <v/>
      </c>
      <c r="J2633" s="28" t="str">
        <f>IF(TRIM(D2633)="","",IFERROR(INDEX('Student Master'!H:H,MATCH(D2633,'Student Master'!B:B,0)),"Not Found"))</f>
        <v/>
      </c>
      <c r="K2633" s="28" t="str">
        <f>IF(TRIM(D2633)="","",IFERROR(INDEX('Student Master'!N:N,MATCH(D2633,'Student Master'!B:B,0)),"Not Found"))</f>
        <v/>
      </c>
      <c r="L2633" s="28" t="str">
        <f>IF(TRIM(D2633)="","",IFERROR(INDEX('Student Master'!L:L,MATCH(D2633,'Student Master'!B:B,0)),"Not Found"))</f>
        <v/>
      </c>
      <c r="M2633" s="28"/>
      <c r="N2633" s="28"/>
    </row>
    <row r="2634" spans="1:14" x14ac:dyDescent="0.35">
      <c r="A2634" s="28">
        <f t="shared" si="41"/>
        <v>2633</v>
      </c>
      <c r="B2634" s="30"/>
      <c r="C2634" s="28"/>
      <c r="D2634" s="28"/>
      <c r="E2634" s="28"/>
      <c r="F2634" s="28"/>
      <c r="G2634" s="28"/>
      <c r="H2634" s="28" t="str">
        <f>IF(TRIM(D2634)="","",IFERROR(INDEX('Student Master'!C:C,MATCH(D2634,'Student Master'!B:B,0)),"Not Found"))</f>
        <v/>
      </c>
      <c r="I2634" s="28" t="str">
        <f>IF(TRIM(D2634)="","",IFERROR(INDEX('Student Master'!D:D,MATCH(D2634,'Student Master'!B:B,0)),"Not Found"))</f>
        <v/>
      </c>
      <c r="J2634" s="28" t="str">
        <f>IF(TRIM(D2634)="","",IFERROR(INDEX('Student Master'!H:H,MATCH(D2634,'Student Master'!B:B,0)),"Not Found"))</f>
        <v/>
      </c>
      <c r="K2634" s="28" t="str">
        <f>IF(TRIM(D2634)="","",IFERROR(INDEX('Student Master'!N:N,MATCH(D2634,'Student Master'!B:B,0)),"Not Found"))</f>
        <v/>
      </c>
      <c r="L2634" s="28" t="str">
        <f>IF(TRIM(D2634)="","",IFERROR(INDEX('Student Master'!L:L,MATCH(D2634,'Student Master'!B:B,0)),"Not Found"))</f>
        <v/>
      </c>
      <c r="M2634" s="28"/>
      <c r="N2634" s="28"/>
    </row>
    <row r="2635" spans="1:14" x14ac:dyDescent="0.35">
      <c r="A2635" s="28">
        <f t="shared" si="41"/>
        <v>2634</v>
      </c>
      <c r="B2635" s="30"/>
      <c r="C2635" s="28"/>
      <c r="D2635" s="28"/>
      <c r="E2635" s="28"/>
      <c r="F2635" s="28"/>
      <c r="G2635" s="28"/>
      <c r="H2635" s="28" t="str">
        <f>IF(TRIM(D2635)="","",IFERROR(INDEX('Student Master'!C:C,MATCH(D2635,'Student Master'!B:B,0)),"Not Found"))</f>
        <v/>
      </c>
      <c r="I2635" s="28" t="str">
        <f>IF(TRIM(D2635)="","",IFERROR(INDEX('Student Master'!D:D,MATCH(D2635,'Student Master'!B:B,0)),"Not Found"))</f>
        <v/>
      </c>
      <c r="J2635" s="28" t="str">
        <f>IF(TRIM(D2635)="","",IFERROR(INDEX('Student Master'!H:H,MATCH(D2635,'Student Master'!B:B,0)),"Not Found"))</f>
        <v/>
      </c>
      <c r="K2635" s="28" t="str">
        <f>IF(TRIM(D2635)="","",IFERROR(INDEX('Student Master'!N:N,MATCH(D2635,'Student Master'!B:B,0)),"Not Found"))</f>
        <v/>
      </c>
      <c r="L2635" s="28" t="str">
        <f>IF(TRIM(D2635)="","",IFERROR(INDEX('Student Master'!L:L,MATCH(D2635,'Student Master'!B:B,0)),"Not Found"))</f>
        <v/>
      </c>
      <c r="M2635" s="28"/>
      <c r="N2635" s="28"/>
    </row>
    <row r="2636" spans="1:14" x14ac:dyDescent="0.35">
      <c r="A2636" s="28">
        <f t="shared" si="41"/>
        <v>2635</v>
      </c>
      <c r="B2636" s="30"/>
      <c r="C2636" s="28"/>
      <c r="D2636" s="28"/>
      <c r="E2636" s="28"/>
      <c r="F2636" s="28"/>
      <c r="G2636" s="28"/>
      <c r="H2636" s="28" t="str">
        <f>IF(TRIM(D2636)="","",IFERROR(INDEX('Student Master'!C:C,MATCH(D2636,'Student Master'!B:B,0)),"Not Found"))</f>
        <v/>
      </c>
      <c r="I2636" s="28" t="str">
        <f>IF(TRIM(D2636)="","",IFERROR(INDEX('Student Master'!D:D,MATCH(D2636,'Student Master'!B:B,0)),"Not Found"))</f>
        <v/>
      </c>
      <c r="J2636" s="28" t="str">
        <f>IF(TRIM(D2636)="","",IFERROR(INDEX('Student Master'!H:H,MATCH(D2636,'Student Master'!B:B,0)),"Not Found"))</f>
        <v/>
      </c>
      <c r="K2636" s="28" t="str">
        <f>IF(TRIM(D2636)="","",IFERROR(INDEX('Student Master'!N:N,MATCH(D2636,'Student Master'!B:B,0)),"Not Found"))</f>
        <v/>
      </c>
      <c r="L2636" s="28" t="str">
        <f>IF(TRIM(D2636)="","",IFERROR(INDEX('Student Master'!L:L,MATCH(D2636,'Student Master'!B:B,0)),"Not Found"))</f>
        <v/>
      </c>
      <c r="M2636" s="28"/>
      <c r="N2636" s="28"/>
    </row>
    <row r="2637" spans="1:14" x14ac:dyDescent="0.35">
      <c r="A2637" s="28">
        <f t="shared" si="41"/>
        <v>2636</v>
      </c>
      <c r="B2637" s="30"/>
      <c r="C2637" s="28"/>
      <c r="D2637" s="28"/>
      <c r="E2637" s="28"/>
      <c r="F2637" s="28"/>
      <c r="G2637" s="28"/>
      <c r="H2637" s="28" t="str">
        <f>IF(TRIM(D2637)="","",IFERROR(INDEX('Student Master'!C:C,MATCH(D2637,'Student Master'!B:B,0)),"Not Found"))</f>
        <v/>
      </c>
      <c r="I2637" s="28" t="str">
        <f>IF(TRIM(D2637)="","",IFERROR(INDEX('Student Master'!D:D,MATCH(D2637,'Student Master'!B:B,0)),"Not Found"))</f>
        <v/>
      </c>
      <c r="J2637" s="28" t="str">
        <f>IF(TRIM(D2637)="","",IFERROR(INDEX('Student Master'!H:H,MATCH(D2637,'Student Master'!B:B,0)),"Not Found"))</f>
        <v/>
      </c>
      <c r="K2637" s="28" t="str">
        <f>IF(TRIM(D2637)="","",IFERROR(INDEX('Student Master'!N:N,MATCH(D2637,'Student Master'!B:B,0)),"Not Found"))</f>
        <v/>
      </c>
      <c r="L2637" s="28" t="str">
        <f>IF(TRIM(D2637)="","",IFERROR(INDEX('Student Master'!L:L,MATCH(D2637,'Student Master'!B:B,0)),"Not Found"))</f>
        <v/>
      </c>
      <c r="M2637" s="28"/>
      <c r="N2637" s="28"/>
    </row>
    <row r="2638" spans="1:14" x14ac:dyDescent="0.35">
      <c r="A2638" s="28">
        <f t="shared" si="41"/>
        <v>2637</v>
      </c>
      <c r="B2638" s="30"/>
      <c r="C2638" s="28"/>
      <c r="D2638" s="28"/>
      <c r="E2638" s="28"/>
      <c r="F2638" s="28"/>
      <c r="G2638" s="28"/>
      <c r="H2638" s="28" t="str">
        <f>IF(TRIM(D2638)="","",IFERROR(INDEX('Student Master'!C:C,MATCH(D2638,'Student Master'!B:B,0)),"Not Found"))</f>
        <v/>
      </c>
      <c r="I2638" s="28" t="str">
        <f>IF(TRIM(D2638)="","",IFERROR(INDEX('Student Master'!D:D,MATCH(D2638,'Student Master'!B:B,0)),"Not Found"))</f>
        <v/>
      </c>
      <c r="J2638" s="28" t="str">
        <f>IF(TRIM(D2638)="","",IFERROR(INDEX('Student Master'!H:H,MATCH(D2638,'Student Master'!B:B,0)),"Not Found"))</f>
        <v/>
      </c>
      <c r="K2638" s="28" t="str">
        <f>IF(TRIM(D2638)="","",IFERROR(INDEX('Student Master'!N:N,MATCH(D2638,'Student Master'!B:B,0)),"Not Found"))</f>
        <v/>
      </c>
      <c r="L2638" s="28" t="str">
        <f>IF(TRIM(D2638)="","",IFERROR(INDEX('Student Master'!L:L,MATCH(D2638,'Student Master'!B:B,0)),"Not Found"))</f>
        <v/>
      </c>
      <c r="M2638" s="28"/>
      <c r="N2638" s="28"/>
    </row>
    <row r="2639" spans="1:14" x14ac:dyDescent="0.35">
      <c r="A2639" s="28">
        <f t="shared" si="41"/>
        <v>2638</v>
      </c>
      <c r="B2639" s="30"/>
      <c r="C2639" s="28"/>
      <c r="D2639" s="28"/>
      <c r="E2639" s="28"/>
      <c r="F2639" s="28"/>
      <c r="G2639" s="28"/>
      <c r="H2639" s="28" t="str">
        <f>IF(TRIM(D2639)="","",IFERROR(INDEX('Student Master'!C:C,MATCH(D2639,'Student Master'!B:B,0)),"Not Found"))</f>
        <v/>
      </c>
      <c r="I2639" s="28" t="str">
        <f>IF(TRIM(D2639)="","",IFERROR(INDEX('Student Master'!D:D,MATCH(D2639,'Student Master'!B:B,0)),"Not Found"))</f>
        <v/>
      </c>
      <c r="J2639" s="28" t="str">
        <f>IF(TRIM(D2639)="","",IFERROR(INDEX('Student Master'!H:H,MATCH(D2639,'Student Master'!B:B,0)),"Not Found"))</f>
        <v/>
      </c>
      <c r="K2639" s="28" t="str">
        <f>IF(TRIM(D2639)="","",IFERROR(INDEX('Student Master'!N:N,MATCH(D2639,'Student Master'!B:B,0)),"Not Found"))</f>
        <v/>
      </c>
      <c r="L2639" s="28" t="str">
        <f>IF(TRIM(D2639)="","",IFERROR(INDEX('Student Master'!L:L,MATCH(D2639,'Student Master'!B:B,0)),"Not Found"))</f>
        <v/>
      </c>
      <c r="M2639" s="28"/>
      <c r="N2639" s="28"/>
    </row>
    <row r="2640" spans="1:14" x14ac:dyDescent="0.35">
      <c r="A2640" s="28">
        <f t="shared" si="41"/>
        <v>2639</v>
      </c>
      <c r="B2640" s="30"/>
      <c r="C2640" s="28"/>
      <c r="D2640" s="28"/>
      <c r="E2640" s="28"/>
      <c r="F2640" s="28"/>
      <c r="G2640" s="28"/>
      <c r="H2640" s="28" t="str">
        <f>IF(TRIM(D2640)="","",IFERROR(INDEX('Student Master'!C:C,MATCH(D2640,'Student Master'!B:B,0)),"Not Found"))</f>
        <v/>
      </c>
      <c r="I2640" s="28" t="str">
        <f>IF(TRIM(D2640)="","",IFERROR(INDEX('Student Master'!D:D,MATCH(D2640,'Student Master'!B:B,0)),"Not Found"))</f>
        <v/>
      </c>
      <c r="J2640" s="28" t="str">
        <f>IF(TRIM(D2640)="","",IFERROR(INDEX('Student Master'!H:H,MATCH(D2640,'Student Master'!B:B,0)),"Not Found"))</f>
        <v/>
      </c>
      <c r="K2640" s="28" t="str">
        <f>IF(TRIM(D2640)="","",IFERROR(INDEX('Student Master'!N:N,MATCH(D2640,'Student Master'!B:B,0)),"Not Found"))</f>
        <v/>
      </c>
      <c r="L2640" s="28" t="str">
        <f>IF(TRIM(D2640)="","",IFERROR(INDEX('Student Master'!L:L,MATCH(D2640,'Student Master'!B:B,0)),"Not Found"))</f>
        <v/>
      </c>
      <c r="M2640" s="28"/>
      <c r="N2640" s="28"/>
    </row>
    <row r="2641" spans="1:14" x14ac:dyDescent="0.35">
      <c r="A2641" s="28">
        <f t="shared" si="41"/>
        <v>2640</v>
      </c>
      <c r="B2641" s="30"/>
      <c r="C2641" s="28"/>
      <c r="D2641" s="28"/>
      <c r="E2641" s="28"/>
      <c r="F2641" s="28"/>
      <c r="G2641" s="28"/>
      <c r="H2641" s="28" t="str">
        <f>IF(TRIM(D2641)="","",IFERROR(INDEX('Student Master'!C:C,MATCH(D2641,'Student Master'!B:B,0)),"Not Found"))</f>
        <v/>
      </c>
      <c r="I2641" s="28" t="str">
        <f>IF(TRIM(D2641)="","",IFERROR(INDEX('Student Master'!D:D,MATCH(D2641,'Student Master'!B:B,0)),"Not Found"))</f>
        <v/>
      </c>
      <c r="J2641" s="28" t="str">
        <f>IF(TRIM(D2641)="","",IFERROR(INDEX('Student Master'!H:H,MATCH(D2641,'Student Master'!B:B,0)),"Not Found"))</f>
        <v/>
      </c>
      <c r="K2641" s="28" t="str">
        <f>IF(TRIM(D2641)="","",IFERROR(INDEX('Student Master'!N:N,MATCH(D2641,'Student Master'!B:B,0)),"Not Found"))</f>
        <v/>
      </c>
      <c r="L2641" s="28" t="str">
        <f>IF(TRIM(D2641)="","",IFERROR(INDEX('Student Master'!L:L,MATCH(D2641,'Student Master'!B:B,0)),"Not Found"))</f>
        <v/>
      </c>
      <c r="M2641" s="28"/>
      <c r="N2641" s="28"/>
    </row>
    <row r="2642" spans="1:14" x14ac:dyDescent="0.35">
      <c r="A2642" s="28">
        <f t="shared" ref="A2642:A2705" si="42">A2641+1</f>
        <v>2641</v>
      </c>
      <c r="B2642" s="30"/>
      <c r="C2642" s="28"/>
      <c r="D2642" s="28"/>
      <c r="E2642" s="28"/>
      <c r="F2642" s="28"/>
      <c r="G2642" s="28"/>
      <c r="H2642" s="28" t="str">
        <f>IF(TRIM(D2642)="","",IFERROR(INDEX('Student Master'!C:C,MATCH(D2642,'Student Master'!B:B,0)),"Not Found"))</f>
        <v/>
      </c>
      <c r="I2642" s="28" t="str">
        <f>IF(TRIM(D2642)="","",IFERROR(INDEX('Student Master'!D:D,MATCH(D2642,'Student Master'!B:B,0)),"Not Found"))</f>
        <v/>
      </c>
      <c r="J2642" s="28" t="str">
        <f>IF(TRIM(D2642)="","",IFERROR(INDEX('Student Master'!H:H,MATCH(D2642,'Student Master'!B:B,0)),"Not Found"))</f>
        <v/>
      </c>
      <c r="K2642" s="28" t="str">
        <f>IF(TRIM(D2642)="","",IFERROR(INDEX('Student Master'!N:N,MATCH(D2642,'Student Master'!B:B,0)),"Not Found"))</f>
        <v/>
      </c>
      <c r="L2642" s="28" t="str">
        <f>IF(TRIM(D2642)="","",IFERROR(INDEX('Student Master'!L:L,MATCH(D2642,'Student Master'!B:B,0)),"Not Found"))</f>
        <v/>
      </c>
      <c r="M2642" s="28"/>
      <c r="N2642" s="28"/>
    </row>
    <row r="2643" spans="1:14" x14ac:dyDescent="0.35">
      <c r="A2643" s="28">
        <f t="shared" si="42"/>
        <v>2642</v>
      </c>
      <c r="B2643" s="30"/>
      <c r="C2643" s="28"/>
      <c r="D2643" s="28"/>
      <c r="E2643" s="28"/>
      <c r="F2643" s="28"/>
      <c r="G2643" s="28"/>
      <c r="H2643" s="28" t="str">
        <f>IF(TRIM(D2643)="","",IFERROR(INDEX('Student Master'!C:C,MATCH(D2643,'Student Master'!B:B,0)),"Not Found"))</f>
        <v/>
      </c>
      <c r="I2643" s="28" t="str">
        <f>IF(TRIM(D2643)="","",IFERROR(INDEX('Student Master'!D:D,MATCH(D2643,'Student Master'!B:B,0)),"Not Found"))</f>
        <v/>
      </c>
      <c r="J2643" s="28" t="str">
        <f>IF(TRIM(D2643)="","",IFERROR(INDEX('Student Master'!H:H,MATCH(D2643,'Student Master'!B:B,0)),"Not Found"))</f>
        <v/>
      </c>
      <c r="K2643" s="28" t="str">
        <f>IF(TRIM(D2643)="","",IFERROR(INDEX('Student Master'!N:N,MATCH(D2643,'Student Master'!B:B,0)),"Not Found"))</f>
        <v/>
      </c>
      <c r="L2643" s="28" t="str">
        <f>IF(TRIM(D2643)="","",IFERROR(INDEX('Student Master'!L:L,MATCH(D2643,'Student Master'!B:B,0)),"Not Found"))</f>
        <v/>
      </c>
      <c r="M2643" s="28"/>
      <c r="N2643" s="28"/>
    </row>
    <row r="2644" spans="1:14" x14ac:dyDescent="0.35">
      <c r="A2644" s="28">
        <f t="shared" si="42"/>
        <v>2643</v>
      </c>
      <c r="B2644" s="30"/>
      <c r="C2644" s="28"/>
      <c r="D2644" s="28"/>
      <c r="E2644" s="28"/>
      <c r="F2644" s="28"/>
      <c r="G2644" s="28"/>
      <c r="H2644" s="28" t="str">
        <f>IF(TRIM(D2644)="","",IFERROR(INDEX('Student Master'!C:C,MATCH(D2644,'Student Master'!B:B,0)),"Not Found"))</f>
        <v/>
      </c>
      <c r="I2644" s="28" t="str">
        <f>IF(TRIM(D2644)="","",IFERROR(INDEX('Student Master'!D:D,MATCH(D2644,'Student Master'!B:B,0)),"Not Found"))</f>
        <v/>
      </c>
      <c r="J2644" s="28" t="str">
        <f>IF(TRIM(D2644)="","",IFERROR(INDEX('Student Master'!H:H,MATCH(D2644,'Student Master'!B:B,0)),"Not Found"))</f>
        <v/>
      </c>
      <c r="K2644" s="28" t="str">
        <f>IF(TRIM(D2644)="","",IFERROR(INDEX('Student Master'!N:N,MATCH(D2644,'Student Master'!B:B,0)),"Not Found"))</f>
        <v/>
      </c>
      <c r="L2644" s="28" t="str">
        <f>IF(TRIM(D2644)="","",IFERROR(INDEX('Student Master'!L:L,MATCH(D2644,'Student Master'!B:B,0)),"Not Found"))</f>
        <v/>
      </c>
      <c r="M2644" s="28"/>
      <c r="N2644" s="28"/>
    </row>
    <row r="2645" spans="1:14" x14ac:dyDescent="0.35">
      <c r="A2645" s="28">
        <f t="shared" si="42"/>
        <v>2644</v>
      </c>
      <c r="B2645" s="30"/>
      <c r="C2645" s="28"/>
      <c r="D2645" s="28"/>
      <c r="E2645" s="28"/>
      <c r="F2645" s="28"/>
      <c r="G2645" s="28"/>
      <c r="H2645" s="28" t="str">
        <f>IF(TRIM(D2645)="","",IFERROR(INDEX('Student Master'!C:C,MATCH(D2645,'Student Master'!B:B,0)),"Not Found"))</f>
        <v/>
      </c>
      <c r="I2645" s="28" t="str">
        <f>IF(TRIM(D2645)="","",IFERROR(INDEX('Student Master'!D:D,MATCH(D2645,'Student Master'!B:B,0)),"Not Found"))</f>
        <v/>
      </c>
      <c r="J2645" s="28" t="str">
        <f>IF(TRIM(D2645)="","",IFERROR(INDEX('Student Master'!H:H,MATCH(D2645,'Student Master'!B:B,0)),"Not Found"))</f>
        <v/>
      </c>
      <c r="K2645" s="28" t="str">
        <f>IF(TRIM(D2645)="","",IFERROR(INDEX('Student Master'!N:N,MATCH(D2645,'Student Master'!B:B,0)),"Not Found"))</f>
        <v/>
      </c>
      <c r="L2645" s="28" t="str">
        <f>IF(TRIM(D2645)="","",IFERROR(INDEX('Student Master'!L:L,MATCH(D2645,'Student Master'!B:B,0)),"Not Found"))</f>
        <v/>
      </c>
      <c r="M2645" s="28"/>
      <c r="N2645" s="28"/>
    </row>
    <row r="2646" spans="1:14" x14ac:dyDescent="0.35">
      <c r="A2646" s="28">
        <f t="shared" si="42"/>
        <v>2645</v>
      </c>
      <c r="B2646" s="30"/>
      <c r="C2646" s="28"/>
      <c r="D2646" s="28"/>
      <c r="E2646" s="28"/>
      <c r="F2646" s="28"/>
      <c r="G2646" s="28"/>
      <c r="H2646" s="28" t="str">
        <f>IF(TRIM(D2646)="","",IFERROR(INDEX('Student Master'!C:C,MATCH(D2646,'Student Master'!B:B,0)),"Not Found"))</f>
        <v/>
      </c>
      <c r="I2646" s="28" t="str">
        <f>IF(TRIM(D2646)="","",IFERROR(INDEX('Student Master'!D:D,MATCH(D2646,'Student Master'!B:B,0)),"Not Found"))</f>
        <v/>
      </c>
      <c r="J2646" s="28" t="str">
        <f>IF(TRIM(D2646)="","",IFERROR(INDEX('Student Master'!H:H,MATCH(D2646,'Student Master'!B:B,0)),"Not Found"))</f>
        <v/>
      </c>
      <c r="K2646" s="28" t="str">
        <f>IF(TRIM(D2646)="","",IFERROR(INDEX('Student Master'!N:N,MATCH(D2646,'Student Master'!B:B,0)),"Not Found"))</f>
        <v/>
      </c>
      <c r="L2646" s="28" t="str">
        <f>IF(TRIM(D2646)="","",IFERROR(INDEX('Student Master'!L:L,MATCH(D2646,'Student Master'!B:B,0)),"Not Found"))</f>
        <v/>
      </c>
      <c r="M2646" s="28"/>
      <c r="N2646" s="28"/>
    </row>
    <row r="2647" spans="1:14" x14ac:dyDescent="0.35">
      <c r="A2647" s="28">
        <f t="shared" si="42"/>
        <v>2646</v>
      </c>
      <c r="B2647" s="30"/>
      <c r="C2647" s="28"/>
      <c r="D2647" s="28"/>
      <c r="E2647" s="28"/>
      <c r="F2647" s="28"/>
      <c r="G2647" s="28"/>
      <c r="H2647" s="28" t="str">
        <f>IF(TRIM(D2647)="","",IFERROR(INDEX('Student Master'!C:C,MATCH(D2647,'Student Master'!B:B,0)),"Not Found"))</f>
        <v/>
      </c>
      <c r="I2647" s="28" t="str">
        <f>IF(TRIM(D2647)="","",IFERROR(INDEX('Student Master'!D:D,MATCH(D2647,'Student Master'!B:B,0)),"Not Found"))</f>
        <v/>
      </c>
      <c r="J2647" s="28" t="str">
        <f>IF(TRIM(D2647)="","",IFERROR(INDEX('Student Master'!H:H,MATCH(D2647,'Student Master'!B:B,0)),"Not Found"))</f>
        <v/>
      </c>
      <c r="K2647" s="28" t="str">
        <f>IF(TRIM(D2647)="","",IFERROR(INDEX('Student Master'!N:N,MATCH(D2647,'Student Master'!B:B,0)),"Not Found"))</f>
        <v/>
      </c>
      <c r="L2647" s="28" t="str">
        <f>IF(TRIM(D2647)="","",IFERROR(INDEX('Student Master'!L:L,MATCH(D2647,'Student Master'!B:B,0)),"Not Found"))</f>
        <v/>
      </c>
      <c r="M2647" s="28"/>
      <c r="N2647" s="28"/>
    </row>
    <row r="2648" spans="1:14" x14ac:dyDescent="0.35">
      <c r="A2648" s="28">
        <f t="shared" si="42"/>
        <v>2647</v>
      </c>
      <c r="B2648" s="30"/>
      <c r="C2648" s="28"/>
      <c r="D2648" s="28"/>
      <c r="E2648" s="28"/>
      <c r="F2648" s="28"/>
      <c r="G2648" s="28"/>
      <c r="H2648" s="28" t="str">
        <f>IF(TRIM(D2648)="","",IFERROR(INDEX('Student Master'!C:C,MATCH(D2648,'Student Master'!B:B,0)),"Not Found"))</f>
        <v/>
      </c>
      <c r="I2648" s="28" t="str">
        <f>IF(TRIM(D2648)="","",IFERROR(INDEX('Student Master'!D:D,MATCH(D2648,'Student Master'!B:B,0)),"Not Found"))</f>
        <v/>
      </c>
      <c r="J2648" s="28" t="str">
        <f>IF(TRIM(D2648)="","",IFERROR(INDEX('Student Master'!H:H,MATCH(D2648,'Student Master'!B:B,0)),"Not Found"))</f>
        <v/>
      </c>
      <c r="K2648" s="28" t="str">
        <f>IF(TRIM(D2648)="","",IFERROR(INDEX('Student Master'!N:N,MATCH(D2648,'Student Master'!B:B,0)),"Not Found"))</f>
        <v/>
      </c>
      <c r="L2648" s="28" t="str">
        <f>IF(TRIM(D2648)="","",IFERROR(INDEX('Student Master'!L:L,MATCH(D2648,'Student Master'!B:B,0)),"Not Found"))</f>
        <v/>
      </c>
      <c r="M2648" s="28"/>
      <c r="N2648" s="28"/>
    </row>
    <row r="2649" spans="1:14" x14ac:dyDescent="0.35">
      <c r="A2649" s="28">
        <f t="shared" si="42"/>
        <v>2648</v>
      </c>
      <c r="B2649" s="30"/>
      <c r="C2649" s="28"/>
      <c r="D2649" s="28"/>
      <c r="E2649" s="28"/>
      <c r="F2649" s="28"/>
      <c r="G2649" s="28"/>
      <c r="H2649" s="28" t="str">
        <f>IF(TRIM(D2649)="","",IFERROR(INDEX('Student Master'!C:C,MATCH(D2649,'Student Master'!B:B,0)),"Not Found"))</f>
        <v/>
      </c>
      <c r="I2649" s="28" t="str">
        <f>IF(TRIM(D2649)="","",IFERROR(INDEX('Student Master'!D:D,MATCH(D2649,'Student Master'!B:B,0)),"Not Found"))</f>
        <v/>
      </c>
      <c r="J2649" s="28" t="str">
        <f>IF(TRIM(D2649)="","",IFERROR(INDEX('Student Master'!H:H,MATCH(D2649,'Student Master'!B:B,0)),"Not Found"))</f>
        <v/>
      </c>
      <c r="K2649" s="28" t="str">
        <f>IF(TRIM(D2649)="","",IFERROR(INDEX('Student Master'!N:N,MATCH(D2649,'Student Master'!B:B,0)),"Not Found"))</f>
        <v/>
      </c>
      <c r="L2649" s="28" t="str">
        <f>IF(TRIM(D2649)="","",IFERROR(INDEX('Student Master'!L:L,MATCH(D2649,'Student Master'!B:B,0)),"Not Found"))</f>
        <v/>
      </c>
      <c r="M2649" s="28"/>
      <c r="N2649" s="28"/>
    </row>
    <row r="2650" spans="1:14" x14ac:dyDescent="0.35">
      <c r="A2650" s="28">
        <f t="shared" si="42"/>
        <v>2649</v>
      </c>
      <c r="B2650" s="30"/>
      <c r="C2650" s="28"/>
      <c r="D2650" s="28"/>
      <c r="E2650" s="28"/>
      <c r="F2650" s="28"/>
      <c r="G2650" s="28"/>
      <c r="H2650" s="28" t="str">
        <f>IF(TRIM(D2650)="","",IFERROR(INDEX('Student Master'!C:C,MATCH(D2650,'Student Master'!B:B,0)),"Not Found"))</f>
        <v/>
      </c>
      <c r="I2650" s="28" t="str">
        <f>IF(TRIM(D2650)="","",IFERROR(INDEX('Student Master'!D:D,MATCH(D2650,'Student Master'!B:B,0)),"Not Found"))</f>
        <v/>
      </c>
      <c r="J2650" s="28" t="str">
        <f>IF(TRIM(D2650)="","",IFERROR(INDEX('Student Master'!H:H,MATCH(D2650,'Student Master'!B:B,0)),"Not Found"))</f>
        <v/>
      </c>
      <c r="K2650" s="28" t="str">
        <f>IF(TRIM(D2650)="","",IFERROR(INDEX('Student Master'!N:N,MATCH(D2650,'Student Master'!B:B,0)),"Not Found"))</f>
        <v/>
      </c>
      <c r="L2650" s="28" t="str">
        <f>IF(TRIM(D2650)="","",IFERROR(INDEX('Student Master'!L:L,MATCH(D2650,'Student Master'!B:B,0)),"Not Found"))</f>
        <v/>
      </c>
      <c r="M2650" s="28"/>
      <c r="N2650" s="28"/>
    </row>
    <row r="2651" spans="1:14" x14ac:dyDescent="0.35">
      <c r="A2651" s="28">
        <f t="shared" si="42"/>
        <v>2650</v>
      </c>
      <c r="B2651" s="30"/>
      <c r="C2651" s="28"/>
      <c r="D2651" s="28"/>
      <c r="E2651" s="28"/>
      <c r="F2651" s="28"/>
      <c r="G2651" s="28"/>
      <c r="H2651" s="28" t="str">
        <f>IF(TRIM(D2651)="","",IFERROR(INDEX('Student Master'!C:C,MATCH(D2651,'Student Master'!B:B,0)),"Not Found"))</f>
        <v/>
      </c>
      <c r="I2651" s="28" t="str">
        <f>IF(TRIM(D2651)="","",IFERROR(INDEX('Student Master'!D:D,MATCH(D2651,'Student Master'!B:B,0)),"Not Found"))</f>
        <v/>
      </c>
      <c r="J2651" s="28" t="str">
        <f>IF(TRIM(D2651)="","",IFERROR(INDEX('Student Master'!H:H,MATCH(D2651,'Student Master'!B:B,0)),"Not Found"))</f>
        <v/>
      </c>
      <c r="K2651" s="28" t="str">
        <f>IF(TRIM(D2651)="","",IFERROR(INDEX('Student Master'!N:N,MATCH(D2651,'Student Master'!B:B,0)),"Not Found"))</f>
        <v/>
      </c>
      <c r="L2651" s="28" t="str">
        <f>IF(TRIM(D2651)="","",IFERROR(INDEX('Student Master'!L:L,MATCH(D2651,'Student Master'!B:B,0)),"Not Found"))</f>
        <v/>
      </c>
      <c r="M2651" s="28"/>
      <c r="N2651" s="28"/>
    </row>
    <row r="2652" spans="1:14" x14ac:dyDescent="0.35">
      <c r="A2652" s="28">
        <f t="shared" si="42"/>
        <v>2651</v>
      </c>
      <c r="B2652" s="30"/>
      <c r="C2652" s="28"/>
      <c r="D2652" s="28"/>
      <c r="E2652" s="28"/>
      <c r="F2652" s="28"/>
      <c r="G2652" s="28"/>
      <c r="H2652" s="28" t="str">
        <f>IF(TRIM(D2652)="","",IFERROR(INDEX('Student Master'!C:C,MATCH(D2652,'Student Master'!B:B,0)),"Not Found"))</f>
        <v/>
      </c>
      <c r="I2652" s="28" t="str">
        <f>IF(TRIM(D2652)="","",IFERROR(INDEX('Student Master'!D:D,MATCH(D2652,'Student Master'!B:B,0)),"Not Found"))</f>
        <v/>
      </c>
      <c r="J2652" s="28" t="str">
        <f>IF(TRIM(D2652)="","",IFERROR(INDEX('Student Master'!H:H,MATCH(D2652,'Student Master'!B:B,0)),"Not Found"))</f>
        <v/>
      </c>
      <c r="K2652" s="28" t="str">
        <f>IF(TRIM(D2652)="","",IFERROR(INDEX('Student Master'!N:N,MATCH(D2652,'Student Master'!B:B,0)),"Not Found"))</f>
        <v/>
      </c>
      <c r="L2652" s="28" t="str">
        <f>IF(TRIM(D2652)="","",IFERROR(INDEX('Student Master'!L:L,MATCH(D2652,'Student Master'!B:B,0)),"Not Found"))</f>
        <v/>
      </c>
      <c r="M2652" s="28"/>
      <c r="N2652" s="28"/>
    </row>
    <row r="2653" spans="1:14" x14ac:dyDescent="0.35">
      <c r="A2653" s="28">
        <f t="shared" si="42"/>
        <v>2652</v>
      </c>
      <c r="B2653" s="30"/>
      <c r="C2653" s="28"/>
      <c r="D2653" s="28"/>
      <c r="E2653" s="28"/>
      <c r="F2653" s="28"/>
      <c r="G2653" s="28"/>
      <c r="H2653" s="28" t="str">
        <f>IF(TRIM(D2653)="","",IFERROR(INDEX('Student Master'!C:C,MATCH(D2653,'Student Master'!B:B,0)),"Not Found"))</f>
        <v/>
      </c>
      <c r="I2653" s="28" t="str">
        <f>IF(TRIM(D2653)="","",IFERROR(INDEX('Student Master'!D:D,MATCH(D2653,'Student Master'!B:B,0)),"Not Found"))</f>
        <v/>
      </c>
      <c r="J2653" s="28" t="str">
        <f>IF(TRIM(D2653)="","",IFERROR(INDEX('Student Master'!H:H,MATCH(D2653,'Student Master'!B:B,0)),"Not Found"))</f>
        <v/>
      </c>
      <c r="K2653" s="28" t="str">
        <f>IF(TRIM(D2653)="","",IFERROR(INDEX('Student Master'!N:N,MATCH(D2653,'Student Master'!B:B,0)),"Not Found"))</f>
        <v/>
      </c>
      <c r="L2653" s="28" t="str">
        <f>IF(TRIM(D2653)="","",IFERROR(INDEX('Student Master'!L:L,MATCH(D2653,'Student Master'!B:B,0)),"Not Found"))</f>
        <v/>
      </c>
      <c r="M2653" s="28"/>
      <c r="N2653" s="28"/>
    </row>
    <row r="2654" spans="1:14" x14ac:dyDescent="0.35">
      <c r="A2654" s="28">
        <f t="shared" si="42"/>
        <v>2653</v>
      </c>
      <c r="B2654" s="30"/>
      <c r="C2654" s="28"/>
      <c r="D2654" s="28"/>
      <c r="E2654" s="28"/>
      <c r="F2654" s="28"/>
      <c r="G2654" s="28"/>
      <c r="H2654" s="28" t="str">
        <f>IF(TRIM(D2654)="","",IFERROR(INDEX('Student Master'!C:C,MATCH(D2654,'Student Master'!B:B,0)),"Not Found"))</f>
        <v/>
      </c>
      <c r="I2654" s="28" t="str">
        <f>IF(TRIM(D2654)="","",IFERROR(INDEX('Student Master'!D:D,MATCH(D2654,'Student Master'!B:B,0)),"Not Found"))</f>
        <v/>
      </c>
      <c r="J2654" s="28" t="str">
        <f>IF(TRIM(D2654)="","",IFERROR(INDEX('Student Master'!H:H,MATCH(D2654,'Student Master'!B:B,0)),"Not Found"))</f>
        <v/>
      </c>
      <c r="K2654" s="28" t="str">
        <f>IF(TRIM(D2654)="","",IFERROR(INDEX('Student Master'!N:N,MATCH(D2654,'Student Master'!B:B,0)),"Not Found"))</f>
        <v/>
      </c>
      <c r="L2654" s="28" t="str">
        <f>IF(TRIM(D2654)="","",IFERROR(INDEX('Student Master'!L:L,MATCH(D2654,'Student Master'!B:B,0)),"Not Found"))</f>
        <v/>
      </c>
      <c r="M2654" s="28"/>
      <c r="N2654" s="28"/>
    </row>
    <row r="2655" spans="1:14" x14ac:dyDescent="0.35">
      <c r="A2655" s="28">
        <f t="shared" si="42"/>
        <v>2654</v>
      </c>
      <c r="B2655" s="30"/>
      <c r="C2655" s="28"/>
      <c r="D2655" s="28"/>
      <c r="E2655" s="28"/>
      <c r="F2655" s="28"/>
      <c r="G2655" s="28"/>
      <c r="H2655" s="28" t="str">
        <f>IF(TRIM(D2655)="","",IFERROR(INDEX('Student Master'!C:C,MATCH(D2655,'Student Master'!B:B,0)),"Not Found"))</f>
        <v/>
      </c>
      <c r="I2655" s="28" t="str">
        <f>IF(TRIM(D2655)="","",IFERROR(INDEX('Student Master'!D:D,MATCH(D2655,'Student Master'!B:B,0)),"Not Found"))</f>
        <v/>
      </c>
      <c r="J2655" s="28" t="str">
        <f>IF(TRIM(D2655)="","",IFERROR(INDEX('Student Master'!H:H,MATCH(D2655,'Student Master'!B:B,0)),"Not Found"))</f>
        <v/>
      </c>
      <c r="K2655" s="28" t="str">
        <f>IF(TRIM(D2655)="","",IFERROR(INDEX('Student Master'!N:N,MATCH(D2655,'Student Master'!B:B,0)),"Not Found"))</f>
        <v/>
      </c>
      <c r="L2655" s="28" t="str">
        <f>IF(TRIM(D2655)="","",IFERROR(INDEX('Student Master'!L:L,MATCH(D2655,'Student Master'!B:B,0)),"Not Found"))</f>
        <v/>
      </c>
      <c r="M2655" s="28"/>
      <c r="N2655" s="28"/>
    </row>
    <row r="2656" spans="1:14" x14ac:dyDescent="0.35">
      <c r="A2656" s="28">
        <f t="shared" si="42"/>
        <v>2655</v>
      </c>
      <c r="B2656" s="30"/>
      <c r="C2656" s="28"/>
      <c r="D2656" s="28"/>
      <c r="E2656" s="28"/>
      <c r="F2656" s="28"/>
      <c r="G2656" s="28"/>
      <c r="H2656" s="28" t="str">
        <f>IF(TRIM(D2656)="","",IFERROR(INDEX('Student Master'!C:C,MATCH(D2656,'Student Master'!B:B,0)),"Not Found"))</f>
        <v/>
      </c>
      <c r="I2656" s="28" t="str">
        <f>IF(TRIM(D2656)="","",IFERROR(INDEX('Student Master'!D:D,MATCH(D2656,'Student Master'!B:B,0)),"Not Found"))</f>
        <v/>
      </c>
      <c r="J2656" s="28" t="str">
        <f>IF(TRIM(D2656)="","",IFERROR(INDEX('Student Master'!H:H,MATCH(D2656,'Student Master'!B:B,0)),"Not Found"))</f>
        <v/>
      </c>
      <c r="K2656" s="28" t="str">
        <f>IF(TRIM(D2656)="","",IFERROR(INDEX('Student Master'!N:N,MATCH(D2656,'Student Master'!B:B,0)),"Not Found"))</f>
        <v/>
      </c>
      <c r="L2656" s="28" t="str">
        <f>IF(TRIM(D2656)="","",IFERROR(INDEX('Student Master'!L:L,MATCH(D2656,'Student Master'!B:B,0)),"Not Found"))</f>
        <v/>
      </c>
      <c r="M2656" s="28"/>
      <c r="N2656" s="28"/>
    </row>
    <row r="2657" spans="1:14" x14ac:dyDescent="0.35">
      <c r="A2657" s="28">
        <f t="shared" si="42"/>
        <v>2656</v>
      </c>
      <c r="B2657" s="30"/>
      <c r="C2657" s="28"/>
      <c r="D2657" s="28"/>
      <c r="E2657" s="28"/>
      <c r="F2657" s="28"/>
      <c r="G2657" s="28"/>
      <c r="H2657" s="28" t="str">
        <f>IF(TRIM(D2657)="","",IFERROR(INDEX('Student Master'!C:C,MATCH(D2657,'Student Master'!B:B,0)),"Not Found"))</f>
        <v/>
      </c>
      <c r="I2657" s="28" t="str">
        <f>IF(TRIM(D2657)="","",IFERROR(INDEX('Student Master'!D:D,MATCH(D2657,'Student Master'!B:B,0)),"Not Found"))</f>
        <v/>
      </c>
      <c r="J2657" s="28" t="str">
        <f>IF(TRIM(D2657)="","",IFERROR(INDEX('Student Master'!H:H,MATCH(D2657,'Student Master'!B:B,0)),"Not Found"))</f>
        <v/>
      </c>
      <c r="K2657" s="28" t="str">
        <f>IF(TRIM(D2657)="","",IFERROR(INDEX('Student Master'!N:N,MATCH(D2657,'Student Master'!B:B,0)),"Not Found"))</f>
        <v/>
      </c>
      <c r="L2657" s="28" t="str">
        <f>IF(TRIM(D2657)="","",IFERROR(INDEX('Student Master'!L:L,MATCH(D2657,'Student Master'!B:B,0)),"Not Found"))</f>
        <v/>
      </c>
      <c r="M2657" s="28"/>
      <c r="N2657" s="28"/>
    </row>
    <row r="2658" spans="1:14" x14ac:dyDescent="0.35">
      <c r="A2658" s="28">
        <f t="shared" si="42"/>
        <v>2657</v>
      </c>
      <c r="B2658" s="30"/>
      <c r="C2658" s="28"/>
      <c r="D2658" s="28"/>
      <c r="E2658" s="28"/>
      <c r="F2658" s="28"/>
      <c r="G2658" s="28"/>
      <c r="H2658" s="28" t="str">
        <f>IF(TRIM(D2658)="","",IFERROR(INDEX('Student Master'!C:C,MATCH(D2658,'Student Master'!B:B,0)),"Not Found"))</f>
        <v/>
      </c>
      <c r="I2658" s="28" t="str">
        <f>IF(TRIM(D2658)="","",IFERROR(INDEX('Student Master'!D:D,MATCH(D2658,'Student Master'!B:B,0)),"Not Found"))</f>
        <v/>
      </c>
      <c r="J2658" s="28" t="str">
        <f>IF(TRIM(D2658)="","",IFERROR(INDEX('Student Master'!H:H,MATCH(D2658,'Student Master'!B:B,0)),"Not Found"))</f>
        <v/>
      </c>
      <c r="K2658" s="28" t="str">
        <f>IF(TRIM(D2658)="","",IFERROR(INDEX('Student Master'!N:N,MATCH(D2658,'Student Master'!B:B,0)),"Not Found"))</f>
        <v/>
      </c>
      <c r="L2658" s="28" t="str">
        <f>IF(TRIM(D2658)="","",IFERROR(INDEX('Student Master'!L:L,MATCH(D2658,'Student Master'!B:B,0)),"Not Found"))</f>
        <v/>
      </c>
      <c r="M2658" s="28"/>
      <c r="N2658" s="28"/>
    </row>
    <row r="2659" spans="1:14" x14ac:dyDescent="0.35">
      <c r="A2659" s="28">
        <f t="shared" si="42"/>
        <v>2658</v>
      </c>
      <c r="B2659" s="30"/>
      <c r="C2659" s="28"/>
      <c r="D2659" s="28"/>
      <c r="E2659" s="28"/>
      <c r="F2659" s="28"/>
      <c r="G2659" s="28"/>
      <c r="H2659" s="28" t="str">
        <f>IF(TRIM(D2659)="","",IFERROR(INDEX('Student Master'!C:C,MATCH(D2659,'Student Master'!B:B,0)),"Not Found"))</f>
        <v/>
      </c>
      <c r="I2659" s="28" t="str">
        <f>IF(TRIM(D2659)="","",IFERROR(INDEX('Student Master'!D:D,MATCH(D2659,'Student Master'!B:B,0)),"Not Found"))</f>
        <v/>
      </c>
      <c r="J2659" s="28" t="str">
        <f>IF(TRIM(D2659)="","",IFERROR(INDEX('Student Master'!H:H,MATCH(D2659,'Student Master'!B:B,0)),"Not Found"))</f>
        <v/>
      </c>
      <c r="K2659" s="28" t="str">
        <f>IF(TRIM(D2659)="","",IFERROR(INDEX('Student Master'!N:N,MATCH(D2659,'Student Master'!B:B,0)),"Not Found"))</f>
        <v/>
      </c>
      <c r="L2659" s="28" t="str">
        <f>IF(TRIM(D2659)="","",IFERROR(INDEX('Student Master'!L:L,MATCH(D2659,'Student Master'!B:B,0)),"Not Found"))</f>
        <v/>
      </c>
      <c r="M2659" s="28"/>
      <c r="N2659" s="28"/>
    </row>
    <row r="2660" spans="1:14" x14ac:dyDescent="0.35">
      <c r="A2660" s="28">
        <f t="shared" si="42"/>
        <v>2659</v>
      </c>
      <c r="B2660" s="30"/>
      <c r="C2660" s="28"/>
      <c r="D2660" s="28"/>
      <c r="E2660" s="28"/>
      <c r="F2660" s="28"/>
      <c r="G2660" s="28"/>
      <c r="H2660" s="28" t="str">
        <f>IF(TRIM(D2660)="","",IFERROR(INDEX('Student Master'!C:C,MATCH(D2660,'Student Master'!B:B,0)),"Not Found"))</f>
        <v/>
      </c>
      <c r="I2660" s="28" t="str">
        <f>IF(TRIM(D2660)="","",IFERROR(INDEX('Student Master'!D:D,MATCH(D2660,'Student Master'!B:B,0)),"Not Found"))</f>
        <v/>
      </c>
      <c r="J2660" s="28" t="str">
        <f>IF(TRIM(D2660)="","",IFERROR(INDEX('Student Master'!H:H,MATCH(D2660,'Student Master'!B:B,0)),"Not Found"))</f>
        <v/>
      </c>
      <c r="K2660" s="28" t="str">
        <f>IF(TRIM(D2660)="","",IFERROR(INDEX('Student Master'!N:N,MATCH(D2660,'Student Master'!B:B,0)),"Not Found"))</f>
        <v/>
      </c>
      <c r="L2660" s="28" t="str">
        <f>IF(TRIM(D2660)="","",IFERROR(INDEX('Student Master'!L:L,MATCH(D2660,'Student Master'!B:B,0)),"Not Found"))</f>
        <v/>
      </c>
      <c r="M2660" s="28"/>
      <c r="N2660" s="28"/>
    </row>
    <row r="2661" spans="1:14" x14ac:dyDescent="0.35">
      <c r="A2661" s="28">
        <f t="shared" si="42"/>
        <v>2660</v>
      </c>
      <c r="B2661" s="30"/>
      <c r="C2661" s="28"/>
      <c r="D2661" s="28"/>
      <c r="E2661" s="28"/>
      <c r="F2661" s="28"/>
      <c r="G2661" s="28"/>
      <c r="H2661" s="28" t="str">
        <f>IF(TRIM(D2661)="","",IFERROR(INDEX('Student Master'!C:C,MATCH(D2661,'Student Master'!B:B,0)),"Not Found"))</f>
        <v/>
      </c>
      <c r="I2661" s="28" t="str">
        <f>IF(TRIM(D2661)="","",IFERROR(INDEX('Student Master'!D:D,MATCH(D2661,'Student Master'!B:B,0)),"Not Found"))</f>
        <v/>
      </c>
      <c r="J2661" s="28" t="str">
        <f>IF(TRIM(D2661)="","",IFERROR(INDEX('Student Master'!H:H,MATCH(D2661,'Student Master'!B:B,0)),"Not Found"))</f>
        <v/>
      </c>
      <c r="K2661" s="28" t="str">
        <f>IF(TRIM(D2661)="","",IFERROR(INDEX('Student Master'!N:N,MATCH(D2661,'Student Master'!B:B,0)),"Not Found"))</f>
        <v/>
      </c>
      <c r="L2661" s="28" t="str">
        <f>IF(TRIM(D2661)="","",IFERROR(INDEX('Student Master'!L:L,MATCH(D2661,'Student Master'!B:B,0)),"Not Found"))</f>
        <v/>
      </c>
      <c r="M2661" s="28"/>
      <c r="N2661" s="28"/>
    </row>
    <row r="2662" spans="1:14" x14ac:dyDescent="0.35">
      <c r="A2662" s="28">
        <f t="shared" si="42"/>
        <v>2661</v>
      </c>
      <c r="B2662" s="30"/>
      <c r="C2662" s="28"/>
      <c r="D2662" s="28"/>
      <c r="E2662" s="28"/>
      <c r="F2662" s="28"/>
      <c r="G2662" s="28"/>
      <c r="H2662" s="28" t="str">
        <f>IF(TRIM(D2662)="","",IFERROR(INDEX('Student Master'!C:C,MATCH(D2662,'Student Master'!B:B,0)),"Not Found"))</f>
        <v/>
      </c>
      <c r="I2662" s="28" t="str">
        <f>IF(TRIM(D2662)="","",IFERROR(INDEX('Student Master'!D:D,MATCH(D2662,'Student Master'!B:B,0)),"Not Found"))</f>
        <v/>
      </c>
      <c r="J2662" s="28" t="str">
        <f>IF(TRIM(D2662)="","",IFERROR(INDEX('Student Master'!H:H,MATCH(D2662,'Student Master'!B:B,0)),"Not Found"))</f>
        <v/>
      </c>
      <c r="K2662" s="28" t="str">
        <f>IF(TRIM(D2662)="","",IFERROR(INDEX('Student Master'!N:N,MATCH(D2662,'Student Master'!B:B,0)),"Not Found"))</f>
        <v/>
      </c>
      <c r="L2662" s="28" t="str">
        <f>IF(TRIM(D2662)="","",IFERROR(INDEX('Student Master'!L:L,MATCH(D2662,'Student Master'!B:B,0)),"Not Found"))</f>
        <v/>
      </c>
      <c r="M2662" s="28"/>
      <c r="N2662" s="28"/>
    </row>
    <row r="2663" spans="1:14" x14ac:dyDescent="0.35">
      <c r="A2663" s="28">
        <f t="shared" si="42"/>
        <v>2662</v>
      </c>
      <c r="B2663" s="30"/>
      <c r="C2663" s="28"/>
      <c r="D2663" s="28"/>
      <c r="E2663" s="28"/>
      <c r="F2663" s="28"/>
      <c r="G2663" s="28"/>
      <c r="H2663" s="28" t="str">
        <f>IF(TRIM(D2663)="","",IFERROR(INDEX('Student Master'!C:C,MATCH(D2663,'Student Master'!B:B,0)),"Not Found"))</f>
        <v/>
      </c>
      <c r="I2663" s="28" t="str">
        <f>IF(TRIM(D2663)="","",IFERROR(INDEX('Student Master'!D:D,MATCH(D2663,'Student Master'!B:B,0)),"Not Found"))</f>
        <v/>
      </c>
      <c r="J2663" s="28" t="str">
        <f>IF(TRIM(D2663)="","",IFERROR(INDEX('Student Master'!H:H,MATCH(D2663,'Student Master'!B:B,0)),"Not Found"))</f>
        <v/>
      </c>
      <c r="K2663" s="28" t="str">
        <f>IF(TRIM(D2663)="","",IFERROR(INDEX('Student Master'!N:N,MATCH(D2663,'Student Master'!B:B,0)),"Not Found"))</f>
        <v/>
      </c>
      <c r="L2663" s="28" t="str">
        <f>IF(TRIM(D2663)="","",IFERROR(INDEX('Student Master'!L:L,MATCH(D2663,'Student Master'!B:B,0)),"Not Found"))</f>
        <v/>
      </c>
      <c r="M2663" s="28"/>
      <c r="N2663" s="28"/>
    </row>
    <row r="2664" spans="1:14" x14ac:dyDescent="0.35">
      <c r="A2664" s="28">
        <f t="shared" si="42"/>
        <v>2663</v>
      </c>
      <c r="B2664" s="30"/>
      <c r="C2664" s="28"/>
      <c r="D2664" s="28"/>
      <c r="E2664" s="28"/>
      <c r="F2664" s="28"/>
      <c r="G2664" s="28"/>
      <c r="H2664" s="28" t="str">
        <f>IF(TRIM(D2664)="","",IFERROR(INDEX('Student Master'!C:C,MATCH(D2664,'Student Master'!B:B,0)),"Not Found"))</f>
        <v/>
      </c>
      <c r="I2664" s="28" t="str">
        <f>IF(TRIM(D2664)="","",IFERROR(INDEX('Student Master'!D:D,MATCH(D2664,'Student Master'!B:B,0)),"Not Found"))</f>
        <v/>
      </c>
      <c r="J2664" s="28" t="str">
        <f>IF(TRIM(D2664)="","",IFERROR(INDEX('Student Master'!H:H,MATCH(D2664,'Student Master'!B:B,0)),"Not Found"))</f>
        <v/>
      </c>
      <c r="K2664" s="28" t="str">
        <f>IF(TRIM(D2664)="","",IFERROR(INDEX('Student Master'!N:N,MATCH(D2664,'Student Master'!B:B,0)),"Not Found"))</f>
        <v/>
      </c>
      <c r="L2664" s="28" t="str">
        <f>IF(TRIM(D2664)="","",IFERROR(INDEX('Student Master'!L:L,MATCH(D2664,'Student Master'!B:B,0)),"Not Found"))</f>
        <v/>
      </c>
      <c r="M2664" s="28"/>
      <c r="N2664" s="28"/>
    </row>
    <row r="2665" spans="1:14" x14ac:dyDescent="0.35">
      <c r="A2665" s="28">
        <f t="shared" si="42"/>
        <v>2664</v>
      </c>
      <c r="B2665" s="30"/>
      <c r="C2665" s="28"/>
      <c r="D2665" s="28"/>
      <c r="E2665" s="28"/>
      <c r="F2665" s="28"/>
      <c r="G2665" s="28"/>
      <c r="H2665" s="28" t="str">
        <f>IF(TRIM(D2665)="","",IFERROR(INDEX('Student Master'!C:C,MATCH(D2665,'Student Master'!B:B,0)),"Not Found"))</f>
        <v/>
      </c>
      <c r="I2665" s="28" t="str">
        <f>IF(TRIM(D2665)="","",IFERROR(INDEX('Student Master'!D:D,MATCH(D2665,'Student Master'!B:B,0)),"Not Found"))</f>
        <v/>
      </c>
      <c r="J2665" s="28" t="str">
        <f>IF(TRIM(D2665)="","",IFERROR(INDEX('Student Master'!H:H,MATCH(D2665,'Student Master'!B:B,0)),"Not Found"))</f>
        <v/>
      </c>
      <c r="K2665" s="28" t="str">
        <f>IF(TRIM(D2665)="","",IFERROR(INDEX('Student Master'!N:N,MATCH(D2665,'Student Master'!B:B,0)),"Not Found"))</f>
        <v/>
      </c>
      <c r="L2665" s="28" t="str">
        <f>IF(TRIM(D2665)="","",IFERROR(INDEX('Student Master'!L:L,MATCH(D2665,'Student Master'!B:B,0)),"Not Found"))</f>
        <v/>
      </c>
      <c r="M2665" s="28"/>
      <c r="N2665" s="28"/>
    </row>
    <row r="2666" spans="1:14" x14ac:dyDescent="0.35">
      <c r="A2666" s="28">
        <f t="shared" si="42"/>
        <v>2665</v>
      </c>
      <c r="B2666" s="30"/>
      <c r="C2666" s="28"/>
      <c r="D2666" s="28"/>
      <c r="E2666" s="28"/>
      <c r="F2666" s="28"/>
      <c r="G2666" s="28"/>
      <c r="H2666" s="28" t="str">
        <f>IF(TRIM(D2666)="","",IFERROR(INDEX('Student Master'!C:C,MATCH(D2666,'Student Master'!B:B,0)),"Not Found"))</f>
        <v/>
      </c>
      <c r="I2666" s="28" t="str">
        <f>IF(TRIM(D2666)="","",IFERROR(INDEX('Student Master'!D:D,MATCH(D2666,'Student Master'!B:B,0)),"Not Found"))</f>
        <v/>
      </c>
      <c r="J2666" s="28" t="str">
        <f>IF(TRIM(D2666)="","",IFERROR(INDEX('Student Master'!H:H,MATCH(D2666,'Student Master'!B:B,0)),"Not Found"))</f>
        <v/>
      </c>
      <c r="K2666" s="28" t="str">
        <f>IF(TRIM(D2666)="","",IFERROR(INDEX('Student Master'!N:N,MATCH(D2666,'Student Master'!B:B,0)),"Not Found"))</f>
        <v/>
      </c>
      <c r="L2666" s="28" t="str">
        <f>IF(TRIM(D2666)="","",IFERROR(INDEX('Student Master'!L:L,MATCH(D2666,'Student Master'!B:B,0)),"Not Found"))</f>
        <v/>
      </c>
      <c r="M2666" s="28"/>
      <c r="N2666" s="28"/>
    </row>
    <row r="2667" spans="1:14" x14ac:dyDescent="0.35">
      <c r="A2667" s="28">
        <f t="shared" si="42"/>
        <v>2666</v>
      </c>
      <c r="B2667" s="30"/>
      <c r="C2667" s="28"/>
      <c r="D2667" s="28"/>
      <c r="E2667" s="28"/>
      <c r="F2667" s="28"/>
      <c r="G2667" s="28"/>
      <c r="H2667" s="28" t="str">
        <f>IF(TRIM(D2667)="","",IFERROR(INDEX('Student Master'!C:C,MATCH(D2667,'Student Master'!B:B,0)),"Not Found"))</f>
        <v/>
      </c>
      <c r="I2667" s="28" t="str">
        <f>IF(TRIM(D2667)="","",IFERROR(INDEX('Student Master'!D:D,MATCH(D2667,'Student Master'!B:B,0)),"Not Found"))</f>
        <v/>
      </c>
      <c r="J2667" s="28" t="str">
        <f>IF(TRIM(D2667)="","",IFERROR(INDEX('Student Master'!H:H,MATCH(D2667,'Student Master'!B:B,0)),"Not Found"))</f>
        <v/>
      </c>
      <c r="K2667" s="28" t="str">
        <f>IF(TRIM(D2667)="","",IFERROR(INDEX('Student Master'!N:N,MATCH(D2667,'Student Master'!B:B,0)),"Not Found"))</f>
        <v/>
      </c>
      <c r="L2667" s="28" t="str">
        <f>IF(TRIM(D2667)="","",IFERROR(INDEX('Student Master'!L:L,MATCH(D2667,'Student Master'!B:B,0)),"Not Found"))</f>
        <v/>
      </c>
      <c r="M2667" s="28"/>
      <c r="N2667" s="28"/>
    </row>
    <row r="2668" spans="1:14" x14ac:dyDescent="0.35">
      <c r="A2668" s="28">
        <f t="shared" si="42"/>
        <v>2667</v>
      </c>
      <c r="B2668" s="30"/>
      <c r="C2668" s="28"/>
      <c r="D2668" s="28"/>
      <c r="E2668" s="28"/>
      <c r="F2668" s="28"/>
      <c r="G2668" s="28"/>
      <c r="H2668" s="28" t="str">
        <f>IF(TRIM(D2668)="","",IFERROR(INDEX('Student Master'!C:C,MATCH(D2668,'Student Master'!B:B,0)),"Not Found"))</f>
        <v/>
      </c>
      <c r="I2668" s="28" t="str">
        <f>IF(TRIM(D2668)="","",IFERROR(INDEX('Student Master'!D:D,MATCH(D2668,'Student Master'!B:B,0)),"Not Found"))</f>
        <v/>
      </c>
      <c r="J2668" s="28" t="str">
        <f>IF(TRIM(D2668)="","",IFERROR(INDEX('Student Master'!H:H,MATCH(D2668,'Student Master'!B:B,0)),"Not Found"))</f>
        <v/>
      </c>
      <c r="K2668" s="28" t="str">
        <f>IF(TRIM(D2668)="","",IFERROR(INDEX('Student Master'!N:N,MATCH(D2668,'Student Master'!B:B,0)),"Not Found"))</f>
        <v/>
      </c>
      <c r="L2668" s="28" t="str">
        <f>IF(TRIM(D2668)="","",IFERROR(INDEX('Student Master'!L:L,MATCH(D2668,'Student Master'!B:B,0)),"Not Found"))</f>
        <v/>
      </c>
      <c r="M2668" s="28"/>
      <c r="N2668" s="28"/>
    </row>
    <row r="2669" spans="1:14" x14ac:dyDescent="0.35">
      <c r="A2669" s="28">
        <f t="shared" si="42"/>
        <v>2668</v>
      </c>
      <c r="B2669" s="30"/>
      <c r="C2669" s="28"/>
      <c r="D2669" s="28"/>
      <c r="E2669" s="28"/>
      <c r="F2669" s="28"/>
      <c r="G2669" s="28"/>
      <c r="H2669" s="28" t="str">
        <f>IF(TRIM(D2669)="","",IFERROR(INDEX('Student Master'!C:C,MATCH(D2669,'Student Master'!B:B,0)),"Not Found"))</f>
        <v/>
      </c>
      <c r="I2669" s="28" t="str">
        <f>IF(TRIM(D2669)="","",IFERROR(INDEX('Student Master'!D:D,MATCH(D2669,'Student Master'!B:B,0)),"Not Found"))</f>
        <v/>
      </c>
      <c r="J2669" s="28" t="str">
        <f>IF(TRIM(D2669)="","",IFERROR(INDEX('Student Master'!H:H,MATCH(D2669,'Student Master'!B:B,0)),"Not Found"))</f>
        <v/>
      </c>
      <c r="K2669" s="28" t="str">
        <f>IF(TRIM(D2669)="","",IFERROR(INDEX('Student Master'!N:N,MATCH(D2669,'Student Master'!B:B,0)),"Not Found"))</f>
        <v/>
      </c>
      <c r="L2669" s="28" t="str">
        <f>IF(TRIM(D2669)="","",IFERROR(INDEX('Student Master'!L:L,MATCH(D2669,'Student Master'!B:B,0)),"Not Found"))</f>
        <v/>
      </c>
      <c r="M2669" s="28"/>
      <c r="N2669" s="28"/>
    </row>
    <row r="2670" spans="1:14" x14ac:dyDescent="0.35">
      <c r="A2670" s="28">
        <f t="shared" si="42"/>
        <v>2669</v>
      </c>
      <c r="B2670" s="30"/>
      <c r="C2670" s="28"/>
      <c r="D2670" s="28"/>
      <c r="E2670" s="28"/>
      <c r="F2670" s="28"/>
      <c r="G2670" s="28"/>
      <c r="H2670" s="28" t="str">
        <f>IF(TRIM(D2670)="","",IFERROR(INDEX('Student Master'!C:C,MATCH(D2670,'Student Master'!B:B,0)),"Not Found"))</f>
        <v/>
      </c>
      <c r="I2670" s="28" t="str">
        <f>IF(TRIM(D2670)="","",IFERROR(INDEX('Student Master'!D:D,MATCH(D2670,'Student Master'!B:B,0)),"Not Found"))</f>
        <v/>
      </c>
      <c r="J2670" s="28" t="str">
        <f>IF(TRIM(D2670)="","",IFERROR(INDEX('Student Master'!H:H,MATCH(D2670,'Student Master'!B:B,0)),"Not Found"))</f>
        <v/>
      </c>
      <c r="K2670" s="28" t="str">
        <f>IF(TRIM(D2670)="","",IFERROR(INDEX('Student Master'!N:N,MATCH(D2670,'Student Master'!B:B,0)),"Not Found"))</f>
        <v/>
      </c>
      <c r="L2670" s="28" t="str">
        <f>IF(TRIM(D2670)="","",IFERROR(INDEX('Student Master'!L:L,MATCH(D2670,'Student Master'!B:B,0)),"Not Found"))</f>
        <v/>
      </c>
      <c r="M2670" s="28"/>
      <c r="N2670" s="28"/>
    </row>
    <row r="2671" spans="1:14" x14ac:dyDescent="0.35">
      <c r="A2671" s="28">
        <f t="shared" si="42"/>
        <v>2670</v>
      </c>
      <c r="B2671" s="30"/>
      <c r="C2671" s="28"/>
      <c r="D2671" s="28"/>
      <c r="E2671" s="28"/>
      <c r="F2671" s="28"/>
      <c r="G2671" s="28"/>
      <c r="H2671" s="28" t="str">
        <f>IF(TRIM(D2671)="","",IFERROR(INDEX('Student Master'!C:C,MATCH(D2671,'Student Master'!B:B,0)),"Not Found"))</f>
        <v/>
      </c>
      <c r="I2671" s="28" t="str">
        <f>IF(TRIM(D2671)="","",IFERROR(INDEX('Student Master'!D:D,MATCH(D2671,'Student Master'!B:B,0)),"Not Found"))</f>
        <v/>
      </c>
      <c r="J2671" s="28" t="str">
        <f>IF(TRIM(D2671)="","",IFERROR(INDEX('Student Master'!H:H,MATCH(D2671,'Student Master'!B:B,0)),"Not Found"))</f>
        <v/>
      </c>
      <c r="K2671" s="28" t="str">
        <f>IF(TRIM(D2671)="","",IFERROR(INDEX('Student Master'!N:N,MATCH(D2671,'Student Master'!B:B,0)),"Not Found"))</f>
        <v/>
      </c>
      <c r="L2671" s="28" t="str">
        <f>IF(TRIM(D2671)="","",IFERROR(INDEX('Student Master'!L:L,MATCH(D2671,'Student Master'!B:B,0)),"Not Found"))</f>
        <v/>
      </c>
      <c r="M2671" s="28"/>
      <c r="N2671" s="28"/>
    </row>
    <row r="2672" spans="1:14" x14ac:dyDescent="0.35">
      <c r="A2672" s="28">
        <f t="shared" si="42"/>
        <v>2671</v>
      </c>
      <c r="B2672" s="30"/>
      <c r="C2672" s="28"/>
      <c r="D2672" s="28"/>
      <c r="E2672" s="28"/>
      <c r="F2672" s="28"/>
      <c r="G2672" s="28"/>
      <c r="H2672" s="28" t="str">
        <f>IF(TRIM(D2672)="","",IFERROR(INDEX('Student Master'!C:C,MATCH(D2672,'Student Master'!B:B,0)),"Not Found"))</f>
        <v/>
      </c>
      <c r="I2672" s="28" t="str">
        <f>IF(TRIM(D2672)="","",IFERROR(INDEX('Student Master'!D:D,MATCH(D2672,'Student Master'!B:B,0)),"Not Found"))</f>
        <v/>
      </c>
      <c r="J2672" s="28" t="str">
        <f>IF(TRIM(D2672)="","",IFERROR(INDEX('Student Master'!H:H,MATCH(D2672,'Student Master'!B:B,0)),"Not Found"))</f>
        <v/>
      </c>
      <c r="K2672" s="28" t="str">
        <f>IF(TRIM(D2672)="","",IFERROR(INDEX('Student Master'!N:N,MATCH(D2672,'Student Master'!B:B,0)),"Not Found"))</f>
        <v/>
      </c>
      <c r="L2672" s="28" t="str">
        <f>IF(TRIM(D2672)="","",IFERROR(INDEX('Student Master'!L:L,MATCH(D2672,'Student Master'!B:B,0)),"Not Found"))</f>
        <v/>
      </c>
      <c r="M2672" s="28"/>
      <c r="N2672" s="28"/>
    </row>
    <row r="2673" spans="1:14" x14ac:dyDescent="0.35">
      <c r="A2673" s="28">
        <f t="shared" si="42"/>
        <v>2672</v>
      </c>
      <c r="B2673" s="30"/>
      <c r="C2673" s="28"/>
      <c r="D2673" s="28"/>
      <c r="E2673" s="28"/>
      <c r="F2673" s="28"/>
      <c r="G2673" s="28"/>
      <c r="H2673" s="28" t="str">
        <f>IF(TRIM(D2673)="","",IFERROR(INDEX('Student Master'!C:C,MATCH(D2673,'Student Master'!B:B,0)),"Not Found"))</f>
        <v/>
      </c>
      <c r="I2673" s="28" t="str">
        <f>IF(TRIM(D2673)="","",IFERROR(INDEX('Student Master'!D:D,MATCH(D2673,'Student Master'!B:B,0)),"Not Found"))</f>
        <v/>
      </c>
      <c r="J2673" s="28" t="str">
        <f>IF(TRIM(D2673)="","",IFERROR(INDEX('Student Master'!H:H,MATCH(D2673,'Student Master'!B:B,0)),"Not Found"))</f>
        <v/>
      </c>
      <c r="K2673" s="28" t="str">
        <f>IF(TRIM(D2673)="","",IFERROR(INDEX('Student Master'!N:N,MATCH(D2673,'Student Master'!B:B,0)),"Not Found"))</f>
        <v/>
      </c>
      <c r="L2673" s="28" t="str">
        <f>IF(TRIM(D2673)="","",IFERROR(INDEX('Student Master'!L:L,MATCH(D2673,'Student Master'!B:B,0)),"Not Found"))</f>
        <v/>
      </c>
      <c r="M2673" s="28"/>
      <c r="N2673" s="28"/>
    </row>
    <row r="2674" spans="1:14" x14ac:dyDescent="0.35">
      <c r="A2674" s="28">
        <f t="shared" si="42"/>
        <v>2673</v>
      </c>
      <c r="B2674" s="30"/>
      <c r="C2674" s="28"/>
      <c r="D2674" s="28"/>
      <c r="E2674" s="28"/>
      <c r="F2674" s="28"/>
      <c r="G2674" s="28"/>
      <c r="H2674" s="28" t="str">
        <f>IF(TRIM(D2674)="","",IFERROR(INDEX('Student Master'!C:C,MATCH(D2674,'Student Master'!B:B,0)),"Not Found"))</f>
        <v/>
      </c>
      <c r="I2674" s="28" t="str">
        <f>IF(TRIM(D2674)="","",IFERROR(INDEX('Student Master'!D:D,MATCH(D2674,'Student Master'!B:B,0)),"Not Found"))</f>
        <v/>
      </c>
      <c r="J2674" s="28" t="str">
        <f>IF(TRIM(D2674)="","",IFERROR(INDEX('Student Master'!H:H,MATCH(D2674,'Student Master'!B:B,0)),"Not Found"))</f>
        <v/>
      </c>
      <c r="K2674" s="28" t="str">
        <f>IF(TRIM(D2674)="","",IFERROR(INDEX('Student Master'!N:N,MATCH(D2674,'Student Master'!B:B,0)),"Not Found"))</f>
        <v/>
      </c>
      <c r="L2674" s="28" t="str">
        <f>IF(TRIM(D2674)="","",IFERROR(INDEX('Student Master'!L:L,MATCH(D2674,'Student Master'!B:B,0)),"Not Found"))</f>
        <v/>
      </c>
      <c r="M2674" s="28"/>
      <c r="N2674" s="28"/>
    </row>
    <row r="2675" spans="1:14" x14ac:dyDescent="0.35">
      <c r="A2675" s="28">
        <f t="shared" si="42"/>
        <v>2674</v>
      </c>
      <c r="B2675" s="30"/>
      <c r="C2675" s="28"/>
      <c r="D2675" s="28"/>
      <c r="E2675" s="28"/>
      <c r="F2675" s="28"/>
      <c r="G2675" s="28"/>
      <c r="H2675" s="28" t="str">
        <f>IF(TRIM(D2675)="","",IFERROR(INDEX('Student Master'!C:C,MATCH(D2675,'Student Master'!B:B,0)),"Not Found"))</f>
        <v/>
      </c>
      <c r="I2675" s="28" t="str">
        <f>IF(TRIM(D2675)="","",IFERROR(INDEX('Student Master'!D:D,MATCH(D2675,'Student Master'!B:B,0)),"Not Found"))</f>
        <v/>
      </c>
      <c r="J2675" s="28" t="str">
        <f>IF(TRIM(D2675)="","",IFERROR(INDEX('Student Master'!H:H,MATCH(D2675,'Student Master'!B:B,0)),"Not Found"))</f>
        <v/>
      </c>
      <c r="K2675" s="28" t="str">
        <f>IF(TRIM(D2675)="","",IFERROR(INDEX('Student Master'!N:N,MATCH(D2675,'Student Master'!B:B,0)),"Not Found"))</f>
        <v/>
      </c>
      <c r="L2675" s="28" t="str">
        <f>IF(TRIM(D2675)="","",IFERROR(INDEX('Student Master'!L:L,MATCH(D2675,'Student Master'!B:B,0)),"Not Found"))</f>
        <v/>
      </c>
      <c r="M2675" s="28"/>
      <c r="N2675" s="28"/>
    </row>
    <row r="2676" spans="1:14" x14ac:dyDescent="0.35">
      <c r="A2676" s="28">
        <f t="shared" si="42"/>
        <v>2675</v>
      </c>
      <c r="B2676" s="30"/>
      <c r="C2676" s="28"/>
      <c r="D2676" s="28"/>
      <c r="E2676" s="28"/>
      <c r="F2676" s="28"/>
      <c r="G2676" s="28"/>
      <c r="H2676" s="28" t="str">
        <f>IF(TRIM(D2676)="","",IFERROR(INDEX('Student Master'!C:C,MATCH(D2676,'Student Master'!B:B,0)),"Not Found"))</f>
        <v/>
      </c>
      <c r="I2676" s="28" t="str">
        <f>IF(TRIM(D2676)="","",IFERROR(INDEX('Student Master'!D:D,MATCH(D2676,'Student Master'!B:B,0)),"Not Found"))</f>
        <v/>
      </c>
      <c r="J2676" s="28" t="str">
        <f>IF(TRIM(D2676)="","",IFERROR(INDEX('Student Master'!H:H,MATCH(D2676,'Student Master'!B:B,0)),"Not Found"))</f>
        <v/>
      </c>
      <c r="K2676" s="28" t="str">
        <f>IF(TRIM(D2676)="","",IFERROR(INDEX('Student Master'!N:N,MATCH(D2676,'Student Master'!B:B,0)),"Not Found"))</f>
        <v/>
      </c>
      <c r="L2676" s="28" t="str">
        <f>IF(TRIM(D2676)="","",IFERROR(INDEX('Student Master'!L:L,MATCH(D2676,'Student Master'!B:B,0)),"Not Found"))</f>
        <v/>
      </c>
      <c r="M2676" s="28"/>
      <c r="N2676" s="28"/>
    </row>
    <row r="2677" spans="1:14" x14ac:dyDescent="0.35">
      <c r="A2677" s="28">
        <f t="shared" si="42"/>
        <v>2676</v>
      </c>
      <c r="B2677" s="30"/>
      <c r="C2677" s="28"/>
      <c r="D2677" s="28"/>
      <c r="E2677" s="28"/>
      <c r="F2677" s="28"/>
      <c r="G2677" s="28"/>
      <c r="H2677" s="28" t="str">
        <f>IF(TRIM(D2677)="","",IFERROR(INDEX('Student Master'!C:C,MATCH(D2677,'Student Master'!B:B,0)),"Not Found"))</f>
        <v/>
      </c>
      <c r="I2677" s="28" t="str">
        <f>IF(TRIM(D2677)="","",IFERROR(INDEX('Student Master'!D:D,MATCH(D2677,'Student Master'!B:B,0)),"Not Found"))</f>
        <v/>
      </c>
      <c r="J2677" s="28" t="str">
        <f>IF(TRIM(D2677)="","",IFERROR(INDEX('Student Master'!H:H,MATCH(D2677,'Student Master'!B:B,0)),"Not Found"))</f>
        <v/>
      </c>
      <c r="K2677" s="28" t="str">
        <f>IF(TRIM(D2677)="","",IFERROR(INDEX('Student Master'!N:N,MATCH(D2677,'Student Master'!B:B,0)),"Not Found"))</f>
        <v/>
      </c>
      <c r="L2677" s="28" t="str">
        <f>IF(TRIM(D2677)="","",IFERROR(INDEX('Student Master'!L:L,MATCH(D2677,'Student Master'!B:B,0)),"Not Found"))</f>
        <v/>
      </c>
      <c r="M2677" s="28"/>
      <c r="N2677" s="28"/>
    </row>
    <row r="2678" spans="1:14" x14ac:dyDescent="0.35">
      <c r="A2678" s="28">
        <f t="shared" si="42"/>
        <v>2677</v>
      </c>
      <c r="B2678" s="30"/>
      <c r="C2678" s="28"/>
      <c r="D2678" s="28"/>
      <c r="E2678" s="28"/>
      <c r="F2678" s="28"/>
      <c r="G2678" s="28"/>
      <c r="H2678" s="28" t="str">
        <f>IF(TRIM(D2678)="","",IFERROR(INDEX('Student Master'!C:C,MATCH(D2678,'Student Master'!B:B,0)),"Not Found"))</f>
        <v/>
      </c>
      <c r="I2678" s="28" t="str">
        <f>IF(TRIM(D2678)="","",IFERROR(INDEX('Student Master'!D:D,MATCH(D2678,'Student Master'!B:B,0)),"Not Found"))</f>
        <v/>
      </c>
      <c r="J2678" s="28" t="str">
        <f>IF(TRIM(D2678)="","",IFERROR(INDEX('Student Master'!H:H,MATCH(D2678,'Student Master'!B:B,0)),"Not Found"))</f>
        <v/>
      </c>
      <c r="K2678" s="28" t="str">
        <f>IF(TRIM(D2678)="","",IFERROR(INDEX('Student Master'!N:N,MATCH(D2678,'Student Master'!B:B,0)),"Not Found"))</f>
        <v/>
      </c>
      <c r="L2678" s="28" t="str">
        <f>IF(TRIM(D2678)="","",IFERROR(INDEX('Student Master'!L:L,MATCH(D2678,'Student Master'!B:B,0)),"Not Found"))</f>
        <v/>
      </c>
      <c r="M2678" s="28"/>
      <c r="N2678" s="28"/>
    </row>
    <row r="2679" spans="1:14" x14ac:dyDescent="0.35">
      <c r="A2679" s="28">
        <f t="shared" si="42"/>
        <v>2678</v>
      </c>
      <c r="B2679" s="30"/>
      <c r="C2679" s="28"/>
      <c r="D2679" s="28"/>
      <c r="E2679" s="28"/>
      <c r="F2679" s="28"/>
      <c r="G2679" s="28"/>
      <c r="H2679" s="28" t="str">
        <f>IF(TRIM(D2679)="","",IFERROR(INDEX('Student Master'!C:C,MATCH(D2679,'Student Master'!B:B,0)),"Not Found"))</f>
        <v/>
      </c>
      <c r="I2679" s="28" t="str">
        <f>IF(TRIM(D2679)="","",IFERROR(INDEX('Student Master'!D:D,MATCH(D2679,'Student Master'!B:B,0)),"Not Found"))</f>
        <v/>
      </c>
      <c r="J2679" s="28" t="str">
        <f>IF(TRIM(D2679)="","",IFERROR(INDEX('Student Master'!H:H,MATCH(D2679,'Student Master'!B:B,0)),"Not Found"))</f>
        <v/>
      </c>
      <c r="K2679" s="28" t="str">
        <f>IF(TRIM(D2679)="","",IFERROR(INDEX('Student Master'!N:N,MATCH(D2679,'Student Master'!B:B,0)),"Not Found"))</f>
        <v/>
      </c>
      <c r="L2679" s="28" t="str">
        <f>IF(TRIM(D2679)="","",IFERROR(INDEX('Student Master'!L:L,MATCH(D2679,'Student Master'!B:B,0)),"Not Found"))</f>
        <v/>
      </c>
      <c r="M2679" s="28"/>
      <c r="N2679" s="28"/>
    </row>
    <row r="2680" spans="1:14" x14ac:dyDescent="0.35">
      <c r="A2680" s="28">
        <f t="shared" si="42"/>
        <v>2679</v>
      </c>
      <c r="B2680" s="30"/>
      <c r="C2680" s="28"/>
      <c r="D2680" s="28"/>
      <c r="E2680" s="28"/>
      <c r="F2680" s="28"/>
      <c r="G2680" s="28"/>
      <c r="H2680" s="28" t="str">
        <f>IF(TRIM(D2680)="","",IFERROR(INDEX('Student Master'!C:C,MATCH(D2680,'Student Master'!B:B,0)),"Not Found"))</f>
        <v/>
      </c>
      <c r="I2680" s="28" t="str">
        <f>IF(TRIM(D2680)="","",IFERROR(INDEX('Student Master'!D:D,MATCH(D2680,'Student Master'!B:B,0)),"Not Found"))</f>
        <v/>
      </c>
      <c r="J2680" s="28" t="str">
        <f>IF(TRIM(D2680)="","",IFERROR(INDEX('Student Master'!H:H,MATCH(D2680,'Student Master'!B:B,0)),"Not Found"))</f>
        <v/>
      </c>
      <c r="K2680" s="28" t="str">
        <f>IF(TRIM(D2680)="","",IFERROR(INDEX('Student Master'!N:N,MATCH(D2680,'Student Master'!B:B,0)),"Not Found"))</f>
        <v/>
      </c>
      <c r="L2680" s="28" t="str">
        <f>IF(TRIM(D2680)="","",IFERROR(INDEX('Student Master'!L:L,MATCH(D2680,'Student Master'!B:B,0)),"Not Found"))</f>
        <v/>
      </c>
      <c r="M2680" s="28"/>
      <c r="N2680" s="28"/>
    </row>
    <row r="2681" spans="1:14" x14ac:dyDescent="0.35">
      <c r="A2681" s="28">
        <f t="shared" si="42"/>
        <v>2680</v>
      </c>
      <c r="B2681" s="30"/>
      <c r="C2681" s="28"/>
      <c r="D2681" s="28"/>
      <c r="E2681" s="28"/>
      <c r="F2681" s="28"/>
      <c r="G2681" s="28"/>
      <c r="H2681" s="28" t="str">
        <f>IF(TRIM(D2681)="","",IFERROR(INDEX('Student Master'!C:C,MATCH(D2681,'Student Master'!B:B,0)),"Not Found"))</f>
        <v/>
      </c>
      <c r="I2681" s="28" t="str">
        <f>IF(TRIM(D2681)="","",IFERROR(INDEX('Student Master'!D:D,MATCH(D2681,'Student Master'!B:B,0)),"Not Found"))</f>
        <v/>
      </c>
      <c r="J2681" s="28" t="str">
        <f>IF(TRIM(D2681)="","",IFERROR(INDEX('Student Master'!H:H,MATCH(D2681,'Student Master'!B:B,0)),"Not Found"))</f>
        <v/>
      </c>
      <c r="K2681" s="28" t="str">
        <f>IF(TRIM(D2681)="","",IFERROR(INDEX('Student Master'!N:N,MATCH(D2681,'Student Master'!B:B,0)),"Not Found"))</f>
        <v/>
      </c>
      <c r="L2681" s="28" t="str">
        <f>IF(TRIM(D2681)="","",IFERROR(INDEX('Student Master'!L:L,MATCH(D2681,'Student Master'!B:B,0)),"Not Found"))</f>
        <v/>
      </c>
      <c r="M2681" s="28"/>
      <c r="N2681" s="28"/>
    </row>
    <row r="2682" spans="1:14" x14ac:dyDescent="0.35">
      <c r="A2682" s="28">
        <f t="shared" si="42"/>
        <v>2681</v>
      </c>
      <c r="B2682" s="30"/>
      <c r="C2682" s="28"/>
      <c r="D2682" s="28"/>
      <c r="E2682" s="28"/>
      <c r="F2682" s="28"/>
      <c r="G2682" s="28"/>
      <c r="H2682" s="28" t="str">
        <f>IF(TRIM(D2682)="","",IFERROR(INDEX('Student Master'!C:C,MATCH(D2682,'Student Master'!B:B,0)),"Not Found"))</f>
        <v/>
      </c>
      <c r="I2682" s="28" t="str">
        <f>IF(TRIM(D2682)="","",IFERROR(INDEX('Student Master'!D:D,MATCH(D2682,'Student Master'!B:B,0)),"Not Found"))</f>
        <v/>
      </c>
      <c r="J2682" s="28" t="str">
        <f>IF(TRIM(D2682)="","",IFERROR(INDEX('Student Master'!H:H,MATCH(D2682,'Student Master'!B:B,0)),"Not Found"))</f>
        <v/>
      </c>
      <c r="K2682" s="28" t="str">
        <f>IF(TRIM(D2682)="","",IFERROR(INDEX('Student Master'!N:N,MATCH(D2682,'Student Master'!B:B,0)),"Not Found"))</f>
        <v/>
      </c>
      <c r="L2682" s="28" t="str">
        <f>IF(TRIM(D2682)="","",IFERROR(INDEX('Student Master'!L:L,MATCH(D2682,'Student Master'!B:B,0)),"Not Found"))</f>
        <v/>
      </c>
      <c r="M2682" s="28"/>
      <c r="N2682" s="28"/>
    </row>
    <row r="2683" spans="1:14" x14ac:dyDescent="0.35">
      <c r="A2683" s="28">
        <f t="shared" si="42"/>
        <v>2682</v>
      </c>
      <c r="B2683" s="30"/>
      <c r="C2683" s="28"/>
      <c r="D2683" s="28"/>
      <c r="E2683" s="28"/>
      <c r="F2683" s="28"/>
      <c r="G2683" s="28"/>
      <c r="H2683" s="28" t="str">
        <f>IF(TRIM(D2683)="","",IFERROR(INDEX('Student Master'!C:C,MATCH(D2683,'Student Master'!B:B,0)),"Not Found"))</f>
        <v/>
      </c>
      <c r="I2683" s="28" t="str">
        <f>IF(TRIM(D2683)="","",IFERROR(INDEX('Student Master'!D:D,MATCH(D2683,'Student Master'!B:B,0)),"Not Found"))</f>
        <v/>
      </c>
      <c r="J2683" s="28" t="str">
        <f>IF(TRIM(D2683)="","",IFERROR(INDEX('Student Master'!H:H,MATCH(D2683,'Student Master'!B:B,0)),"Not Found"))</f>
        <v/>
      </c>
      <c r="K2683" s="28" t="str">
        <f>IF(TRIM(D2683)="","",IFERROR(INDEX('Student Master'!N:N,MATCH(D2683,'Student Master'!B:B,0)),"Not Found"))</f>
        <v/>
      </c>
      <c r="L2683" s="28" t="str">
        <f>IF(TRIM(D2683)="","",IFERROR(INDEX('Student Master'!L:L,MATCH(D2683,'Student Master'!B:B,0)),"Not Found"))</f>
        <v/>
      </c>
      <c r="M2683" s="28"/>
      <c r="N2683" s="28"/>
    </row>
    <row r="2684" spans="1:14" x14ac:dyDescent="0.35">
      <c r="A2684" s="28">
        <f t="shared" si="42"/>
        <v>2683</v>
      </c>
      <c r="B2684" s="30"/>
      <c r="C2684" s="28"/>
      <c r="D2684" s="28"/>
      <c r="E2684" s="28"/>
      <c r="F2684" s="28"/>
      <c r="G2684" s="28"/>
      <c r="H2684" s="28" t="str">
        <f>IF(TRIM(D2684)="","",IFERROR(INDEX('Student Master'!C:C,MATCH(D2684,'Student Master'!B:B,0)),"Not Found"))</f>
        <v/>
      </c>
      <c r="I2684" s="28" t="str">
        <f>IF(TRIM(D2684)="","",IFERROR(INDEX('Student Master'!D:D,MATCH(D2684,'Student Master'!B:B,0)),"Not Found"))</f>
        <v/>
      </c>
      <c r="J2684" s="28" t="str">
        <f>IF(TRIM(D2684)="","",IFERROR(INDEX('Student Master'!H:H,MATCH(D2684,'Student Master'!B:B,0)),"Not Found"))</f>
        <v/>
      </c>
      <c r="K2684" s="28" t="str">
        <f>IF(TRIM(D2684)="","",IFERROR(INDEX('Student Master'!N:N,MATCH(D2684,'Student Master'!B:B,0)),"Not Found"))</f>
        <v/>
      </c>
      <c r="L2684" s="28" t="str">
        <f>IF(TRIM(D2684)="","",IFERROR(INDEX('Student Master'!L:L,MATCH(D2684,'Student Master'!B:B,0)),"Not Found"))</f>
        <v/>
      </c>
      <c r="M2684" s="28"/>
      <c r="N2684" s="28"/>
    </row>
    <row r="2685" spans="1:14" x14ac:dyDescent="0.35">
      <c r="A2685" s="28">
        <f t="shared" si="42"/>
        <v>2684</v>
      </c>
      <c r="B2685" s="30"/>
      <c r="C2685" s="28"/>
      <c r="D2685" s="28"/>
      <c r="E2685" s="28"/>
      <c r="F2685" s="28"/>
      <c r="G2685" s="28"/>
      <c r="H2685" s="28" t="str">
        <f>IF(TRIM(D2685)="","",IFERROR(INDEX('Student Master'!C:C,MATCH(D2685,'Student Master'!B:B,0)),"Not Found"))</f>
        <v/>
      </c>
      <c r="I2685" s="28" t="str">
        <f>IF(TRIM(D2685)="","",IFERROR(INDEX('Student Master'!D:D,MATCH(D2685,'Student Master'!B:B,0)),"Not Found"))</f>
        <v/>
      </c>
      <c r="J2685" s="28" t="str">
        <f>IF(TRIM(D2685)="","",IFERROR(INDEX('Student Master'!H:H,MATCH(D2685,'Student Master'!B:B,0)),"Not Found"))</f>
        <v/>
      </c>
      <c r="K2685" s="28" t="str">
        <f>IF(TRIM(D2685)="","",IFERROR(INDEX('Student Master'!N:N,MATCH(D2685,'Student Master'!B:B,0)),"Not Found"))</f>
        <v/>
      </c>
      <c r="L2685" s="28" t="str">
        <f>IF(TRIM(D2685)="","",IFERROR(INDEX('Student Master'!L:L,MATCH(D2685,'Student Master'!B:B,0)),"Not Found"))</f>
        <v/>
      </c>
      <c r="M2685" s="28"/>
      <c r="N2685" s="28"/>
    </row>
    <row r="2686" spans="1:14" x14ac:dyDescent="0.35">
      <c r="A2686" s="28">
        <f t="shared" si="42"/>
        <v>2685</v>
      </c>
      <c r="B2686" s="30"/>
      <c r="C2686" s="28"/>
      <c r="D2686" s="28"/>
      <c r="E2686" s="28"/>
      <c r="F2686" s="28"/>
      <c r="G2686" s="28"/>
      <c r="H2686" s="28" t="str">
        <f>IF(TRIM(D2686)="","",IFERROR(INDEX('Student Master'!C:C,MATCH(D2686,'Student Master'!B:B,0)),"Not Found"))</f>
        <v/>
      </c>
      <c r="I2686" s="28" t="str">
        <f>IF(TRIM(D2686)="","",IFERROR(INDEX('Student Master'!D:D,MATCH(D2686,'Student Master'!B:B,0)),"Not Found"))</f>
        <v/>
      </c>
      <c r="J2686" s="28" t="str">
        <f>IF(TRIM(D2686)="","",IFERROR(INDEX('Student Master'!H:H,MATCH(D2686,'Student Master'!B:B,0)),"Not Found"))</f>
        <v/>
      </c>
      <c r="K2686" s="28" t="str">
        <f>IF(TRIM(D2686)="","",IFERROR(INDEX('Student Master'!N:N,MATCH(D2686,'Student Master'!B:B,0)),"Not Found"))</f>
        <v/>
      </c>
      <c r="L2686" s="28" t="str">
        <f>IF(TRIM(D2686)="","",IFERROR(INDEX('Student Master'!L:L,MATCH(D2686,'Student Master'!B:B,0)),"Not Found"))</f>
        <v/>
      </c>
      <c r="M2686" s="28"/>
      <c r="N2686" s="28"/>
    </row>
    <row r="2687" spans="1:14" x14ac:dyDescent="0.35">
      <c r="A2687" s="28">
        <f t="shared" si="42"/>
        <v>2686</v>
      </c>
      <c r="B2687" s="30"/>
      <c r="C2687" s="28"/>
      <c r="D2687" s="28"/>
      <c r="E2687" s="28"/>
      <c r="F2687" s="28"/>
      <c r="G2687" s="28"/>
      <c r="H2687" s="28" t="str">
        <f>IF(TRIM(D2687)="","",IFERROR(INDEX('Student Master'!C:C,MATCH(D2687,'Student Master'!B:B,0)),"Not Found"))</f>
        <v/>
      </c>
      <c r="I2687" s="28" t="str">
        <f>IF(TRIM(D2687)="","",IFERROR(INDEX('Student Master'!D:D,MATCH(D2687,'Student Master'!B:B,0)),"Not Found"))</f>
        <v/>
      </c>
      <c r="J2687" s="28" t="str">
        <f>IF(TRIM(D2687)="","",IFERROR(INDEX('Student Master'!H:H,MATCH(D2687,'Student Master'!B:B,0)),"Not Found"))</f>
        <v/>
      </c>
      <c r="K2687" s="28" t="str">
        <f>IF(TRIM(D2687)="","",IFERROR(INDEX('Student Master'!N:N,MATCH(D2687,'Student Master'!B:B,0)),"Not Found"))</f>
        <v/>
      </c>
      <c r="L2687" s="28" t="str">
        <f>IF(TRIM(D2687)="","",IFERROR(INDEX('Student Master'!L:L,MATCH(D2687,'Student Master'!B:B,0)),"Not Found"))</f>
        <v/>
      </c>
      <c r="M2687" s="28"/>
      <c r="N2687" s="28"/>
    </row>
    <row r="2688" spans="1:14" x14ac:dyDescent="0.35">
      <c r="A2688" s="28">
        <f t="shared" si="42"/>
        <v>2687</v>
      </c>
      <c r="B2688" s="30"/>
      <c r="C2688" s="28"/>
      <c r="D2688" s="28"/>
      <c r="E2688" s="28"/>
      <c r="F2688" s="28"/>
      <c r="G2688" s="28"/>
      <c r="H2688" s="28" t="str">
        <f>IF(TRIM(D2688)="","",IFERROR(INDEX('Student Master'!C:C,MATCH(D2688,'Student Master'!B:B,0)),"Not Found"))</f>
        <v/>
      </c>
      <c r="I2688" s="28" t="str">
        <f>IF(TRIM(D2688)="","",IFERROR(INDEX('Student Master'!D:D,MATCH(D2688,'Student Master'!B:B,0)),"Not Found"))</f>
        <v/>
      </c>
      <c r="J2688" s="28" t="str">
        <f>IF(TRIM(D2688)="","",IFERROR(INDEX('Student Master'!H:H,MATCH(D2688,'Student Master'!B:B,0)),"Not Found"))</f>
        <v/>
      </c>
      <c r="K2688" s="28" t="str">
        <f>IF(TRIM(D2688)="","",IFERROR(INDEX('Student Master'!N:N,MATCH(D2688,'Student Master'!B:B,0)),"Not Found"))</f>
        <v/>
      </c>
      <c r="L2688" s="28" t="str">
        <f>IF(TRIM(D2688)="","",IFERROR(INDEX('Student Master'!L:L,MATCH(D2688,'Student Master'!B:B,0)),"Not Found"))</f>
        <v/>
      </c>
      <c r="M2688" s="28"/>
      <c r="N2688" s="28"/>
    </row>
    <row r="2689" spans="1:14" x14ac:dyDescent="0.35">
      <c r="A2689" s="28">
        <f t="shared" si="42"/>
        <v>2688</v>
      </c>
      <c r="B2689" s="30"/>
      <c r="C2689" s="28"/>
      <c r="D2689" s="28"/>
      <c r="E2689" s="28"/>
      <c r="F2689" s="28"/>
      <c r="G2689" s="28"/>
      <c r="H2689" s="28" t="str">
        <f>IF(TRIM(D2689)="","",IFERROR(INDEX('Student Master'!C:C,MATCH(D2689,'Student Master'!B:B,0)),"Not Found"))</f>
        <v/>
      </c>
      <c r="I2689" s="28" t="str">
        <f>IF(TRIM(D2689)="","",IFERROR(INDEX('Student Master'!D:D,MATCH(D2689,'Student Master'!B:B,0)),"Not Found"))</f>
        <v/>
      </c>
      <c r="J2689" s="28" t="str">
        <f>IF(TRIM(D2689)="","",IFERROR(INDEX('Student Master'!H:H,MATCH(D2689,'Student Master'!B:B,0)),"Not Found"))</f>
        <v/>
      </c>
      <c r="K2689" s="28" t="str">
        <f>IF(TRIM(D2689)="","",IFERROR(INDEX('Student Master'!N:N,MATCH(D2689,'Student Master'!B:B,0)),"Not Found"))</f>
        <v/>
      </c>
      <c r="L2689" s="28" t="str">
        <f>IF(TRIM(D2689)="","",IFERROR(INDEX('Student Master'!L:L,MATCH(D2689,'Student Master'!B:B,0)),"Not Found"))</f>
        <v/>
      </c>
      <c r="M2689" s="28"/>
      <c r="N2689" s="28"/>
    </row>
    <row r="2690" spans="1:14" x14ac:dyDescent="0.35">
      <c r="A2690" s="28">
        <f t="shared" si="42"/>
        <v>2689</v>
      </c>
      <c r="B2690" s="30"/>
      <c r="C2690" s="28"/>
      <c r="D2690" s="28"/>
      <c r="E2690" s="28"/>
      <c r="F2690" s="28"/>
      <c r="G2690" s="28"/>
      <c r="H2690" s="28" t="str">
        <f>IF(TRIM(D2690)="","",IFERROR(INDEX('Student Master'!C:C,MATCH(D2690,'Student Master'!B:B,0)),"Not Found"))</f>
        <v/>
      </c>
      <c r="I2690" s="28" t="str">
        <f>IF(TRIM(D2690)="","",IFERROR(INDEX('Student Master'!D:D,MATCH(D2690,'Student Master'!B:B,0)),"Not Found"))</f>
        <v/>
      </c>
      <c r="J2690" s="28" t="str">
        <f>IF(TRIM(D2690)="","",IFERROR(INDEX('Student Master'!H:H,MATCH(D2690,'Student Master'!B:B,0)),"Not Found"))</f>
        <v/>
      </c>
      <c r="K2690" s="28" t="str">
        <f>IF(TRIM(D2690)="","",IFERROR(INDEX('Student Master'!N:N,MATCH(D2690,'Student Master'!B:B,0)),"Not Found"))</f>
        <v/>
      </c>
      <c r="L2690" s="28" t="str">
        <f>IF(TRIM(D2690)="","",IFERROR(INDEX('Student Master'!L:L,MATCH(D2690,'Student Master'!B:B,0)),"Not Found"))</f>
        <v/>
      </c>
      <c r="M2690" s="28"/>
      <c r="N2690" s="28"/>
    </row>
    <row r="2691" spans="1:14" x14ac:dyDescent="0.35">
      <c r="A2691" s="28">
        <f t="shared" si="42"/>
        <v>2690</v>
      </c>
      <c r="B2691" s="30"/>
      <c r="C2691" s="28"/>
      <c r="D2691" s="28"/>
      <c r="E2691" s="28"/>
      <c r="F2691" s="28"/>
      <c r="G2691" s="28"/>
      <c r="H2691" s="28" t="str">
        <f>IF(TRIM(D2691)="","",IFERROR(INDEX('Student Master'!C:C,MATCH(D2691,'Student Master'!B:B,0)),"Not Found"))</f>
        <v/>
      </c>
      <c r="I2691" s="28" t="str">
        <f>IF(TRIM(D2691)="","",IFERROR(INDEX('Student Master'!D:D,MATCH(D2691,'Student Master'!B:B,0)),"Not Found"))</f>
        <v/>
      </c>
      <c r="J2691" s="28" t="str">
        <f>IF(TRIM(D2691)="","",IFERROR(INDEX('Student Master'!H:H,MATCH(D2691,'Student Master'!B:B,0)),"Not Found"))</f>
        <v/>
      </c>
      <c r="K2691" s="28" t="str">
        <f>IF(TRIM(D2691)="","",IFERROR(INDEX('Student Master'!N:N,MATCH(D2691,'Student Master'!B:B,0)),"Not Found"))</f>
        <v/>
      </c>
      <c r="L2691" s="28" t="str">
        <f>IF(TRIM(D2691)="","",IFERROR(INDEX('Student Master'!L:L,MATCH(D2691,'Student Master'!B:B,0)),"Not Found"))</f>
        <v/>
      </c>
      <c r="M2691" s="28"/>
      <c r="N2691" s="28"/>
    </row>
    <row r="2692" spans="1:14" x14ac:dyDescent="0.35">
      <c r="A2692" s="28">
        <f t="shared" si="42"/>
        <v>2691</v>
      </c>
      <c r="B2692" s="30"/>
      <c r="C2692" s="28"/>
      <c r="D2692" s="28"/>
      <c r="E2692" s="28"/>
      <c r="F2692" s="28"/>
      <c r="G2692" s="28"/>
      <c r="H2692" s="28" t="str">
        <f>IF(TRIM(D2692)="","",IFERROR(INDEX('Student Master'!C:C,MATCH(D2692,'Student Master'!B:B,0)),"Not Found"))</f>
        <v/>
      </c>
      <c r="I2692" s="28" t="str">
        <f>IF(TRIM(D2692)="","",IFERROR(INDEX('Student Master'!D:D,MATCH(D2692,'Student Master'!B:B,0)),"Not Found"))</f>
        <v/>
      </c>
      <c r="J2692" s="28" t="str">
        <f>IF(TRIM(D2692)="","",IFERROR(INDEX('Student Master'!H:H,MATCH(D2692,'Student Master'!B:B,0)),"Not Found"))</f>
        <v/>
      </c>
      <c r="K2692" s="28" t="str">
        <f>IF(TRIM(D2692)="","",IFERROR(INDEX('Student Master'!N:N,MATCH(D2692,'Student Master'!B:B,0)),"Not Found"))</f>
        <v/>
      </c>
      <c r="L2692" s="28" t="str">
        <f>IF(TRIM(D2692)="","",IFERROR(INDEX('Student Master'!L:L,MATCH(D2692,'Student Master'!B:B,0)),"Not Found"))</f>
        <v/>
      </c>
      <c r="M2692" s="28"/>
      <c r="N2692" s="28"/>
    </row>
    <row r="2693" spans="1:14" x14ac:dyDescent="0.35">
      <c r="A2693" s="28">
        <f t="shared" si="42"/>
        <v>2692</v>
      </c>
      <c r="B2693" s="30"/>
      <c r="C2693" s="28"/>
      <c r="D2693" s="28"/>
      <c r="E2693" s="28"/>
      <c r="F2693" s="28"/>
      <c r="G2693" s="28"/>
      <c r="H2693" s="28" t="str">
        <f>IF(TRIM(D2693)="","",IFERROR(INDEX('Student Master'!C:C,MATCH(D2693,'Student Master'!B:B,0)),"Not Found"))</f>
        <v/>
      </c>
      <c r="I2693" s="28" t="str">
        <f>IF(TRIM(D2693)="","",IFERROR(INDEX('Student Master'!D:D,MATCH(D2693,'Student Master'!B:B,0)),"Not Found"))</f>
        <v/>
      </c>
      <c r="J2693" s="28" t="str">
        <f>IF(TRIM(D2693)="","",IFERROR(INDEX('Student Master'!H:H,MATCH(D2693,'Student Master'!B:B,0)),"Not Found"))</f>
        <v/>
      </c>
      <c r="K2693" s="28" t="str">
        <f>IF(TRIM(D2693)="","",IFERROR(INDEX('Student Master'!N:N,MATCH(D2693,'Student Master'!B:B,0)),"Not Found"))</f>
        <v/>
      </c>
      <c r="L2693" s="28" t="str">
        <f>IF(TRIM(D2693)="","",IFERROR(INDEX('Student Master'!L:L,MATCH(D2693,'Student Master'!B:B,0)),"Not Found"))</f>
        <v/>
      </c>
      <c r="M2693" s="28"/>
      <c r="N2693" s="28"/>
    </row>
    <row r="2694" spans="1:14" x14ac:dyDescent="0.35">
      <c r="A2694" s="28">
        <f t="shared" si="42"/>
        <v>2693</v>
      </c>
      <c r="B2694" s="30"/>
      <c r="C2694" s="28"/>
      <c r="D2694" s="28"/>
      <c r="E2694" s="28"/>
      <c r="F2694" s="28"/>
      <c r="G2694" s="28"/>
      <c r="H2694" s="28" t="str">
        <f>IF(TRIM(D2694)="","",IFERROR(INDEX('Student Master'!C:C,MATCH(D2694,'Student Master'!B:B,0)),"Not Found"))</f>
        <v/>
      </c>
      <c r="I2694" s="28" t="str">
        <f>IF(TRIM(D2694)="","",IFERROR(INDEX('Student Master'!D:D,MATCH(D2694,'Student Master'!B:B,0)),"Not Found"))</f>
        <v/>
      </c>
      <c r="J2694" s="28" t="str">
        <f>IF(TRIM(D2694)="","",IFERROR(INDEX('Student Master'!H:H,MATCH(D2694,'Student Master'!B:B,0)),"Not Found"))</f>
        <v/>
      </c>
      <c r="K2694" s="28" t="str">
        <f>IF(TRIM(D2694)="","",IFERROR(INDEX('Student Master'!N:N,MATCH(D2694,'Student Master'!B:B,0)),"Not Found"))</f>
        <v/>
      </c>
      <c r="L2694" s="28" t="str">
        <f>IF(TRIM(D2694)="","",IFERROR(INDEX('Student Master'!L:L,MATCH(D2694,'Student Master'!B:B,0)),"Not Found"))</f>
        <v/>
      </c>
      <c r="M2694" s="28"/>
      <c r="N2694" s="28"/>
    </row>
    <row r="2695" spans="1:14" x14ac:dyDescent="0.35">
      <c r="A2695" s="28">
        <f t="shared" si="42"/>
        <v>2694</v>
      </c>
      <c r="B2695" s="30"/>
      <c r="C2695" s="28"/>
      <c r="D2695" s="28"/>
      <c r="E2695" s="28"/>
      <c r="F2695" s="28"/>
      <c r="G2695" s="28"/>
      <c r="H2695" s="28" t="str">
        <f>IF(TRIM(D2695)="","",IFERROR(INDEX('Student Master'!C:C,MATCH(D2695,'Student Master'!B:B,0)),"Not Found"))</f>
        <v/>
      </c>
      <c r="I2695" s="28" t="str">
        <f>IF(TRIM(D2695)="","",IFERROR(INDEX('Student Master'!D:D,MATCH(D2695,'Student Master'!B:B,0)),"Not Found"))</f>
        <v/>
      </c>
      <c r="J2695" s="28" t="str">
        <f>IF(TRIM(D2695)="","",IFERROR(INDEX('Student Master'!H:H,MATCH(D2695,'Student Master'!B:B,0)),"Not Found"))</f>
        <v/>
      </c>
      <c r="K2695" s="28" t="str">
        <f>IF(TRIM(D2695)="","",IFERROR(INDEX('Student Master'!N:N,MATCH(D2695,'Student Master'!B:B,0)),"Not Found"))</f>
        <v/>
      </c>
      <c r="L2695" s="28" t="str">
        <f>IF(TRIM(D2695)="","",IFERROR(INDEX('Student Master'!L:L,MATCH(D2695,'Student Master'!B:B,0)),"Not Found"))</f>
        <v/>
      </c>
      <c r="M2695" s="28"/>
      <c r="N2695" s="28"/>
    </row>
    <row r="2696" spans="1:14" x14ac:dyDescent="0.35">
      <c r="A2696" s="28">
        <f t="shared" si="42"/>
        <v>2695</v>
      </c>
      <c r="B2696" s="30"/>
      <c r="C2696" s="28"/>
      <c r="D2696" s="28"/>
      <c r="E2696" s="28"/>
      <c r="F2696" s="28"/>
      <c r="G2696" s="28"/>
      <c r="H2696" s="28" t="str">
        <f>IF(TRIM(D2696)="","",IFERROR(INDEX('Student Master'!C:C,MATCH(D2696,'Student Master'!B:B,0)),"Not Found"))</f>
        <v/>
      </c>
      <c r="I2696" s="28" t="str">
        <f>IF(TRIM(D2696)="","",IFERROR(INDEX('Student Master'!D:D,MATCH(D2696,'Student Master'!B:B,0)),"Not Found"))</f>
        <v/>
      </c>
      <c r="J2696" s="28" t="str">
        <f>IF(TRIM(D2696)="","",IFERROR(INDEX('Student Master'!H:H,MATCH(D2696,'Student Master'!B:B,0)),"Not Found"))</f>
        <v/>
      </c>
      <c r="K2696" s="28" t="str">
        <f>IF(TRIM(D2696)="","",IFERROR(INDEX('Student Master'!N:N,MATCH(D2696,'Student Master'!B:B,0)),"Not Found"))</f>
        <v/>
      </c>
      <c r="L2696" s="28" t="str">
        <f>IF(TRIM(D2696)="","",IFERROR(INDEX('Student Master'!L:L,MATCH(D2696,'Student Master'!B:B,0)),"Not Found"))</f>
        <v/>
      </c>
      <c r="M2696" s="28"/>
      <c r="N2696" s="28"/>
    </row>
    <row r="2697" spans="1:14" x14ac:dyDescent="0.35">
      <c r="A2697" s="28">
        <f t="shared" si="42"/>
        <v>2696</v>
      </c>
      <c r="B2697" s="30"/>
      <c r="C2697" s="28"/>
      <c r="D2697" s="28"/>
      <c r="E2697" s="28"/>
      <c r="F2697" s="28"/>
      <c r="G2697" s="28"/>
      <c r="H2697" s="28" t="str">
        <f>IF(TRIM(D2697)="","",IFERROR(INDEX('Student Master'!C:C,MATCH(D2697,'Student Master'!B:B,0)),"Not Found"))</f>
        <v/>
      </c>
      <c r="I2697" s="28" t="str">
        <f>IF(TRIM(D2697)="","",IFERROR(INDEX('Student Master'!D:D,MATCH(D2697,'Student Master'!B:B,0)),"Not Found"))</f>
        <v/>
      </c>
      <c r="J2697" s="28" t="str">
        <f>IF(TRIM(D2697)="","",IFERROR(INDEX('Student Master'!H:H,MATCH(D2697,'Student Master'!B:B,0)),"Not Found"))</f>
        <v/>
      </c>
      <c r="K2697" s="28" t="str">
        <f>IF(TRIM(D2697)="","",IFERROR(INDEX('Student Master'!N:N,MATCH(D2697,'Student Master'!B:B,0)),"Not Found"))</f>
        <v/>
      </c>
      <c r="L2697" s="28" t="str">
        <f>IF(TRIM(D2697)="","",IFERROR(INDEX('Student Master'!L:L,MATCH(D2697,'Student Master'!B:B,0)),"Not Found"))</f>
        <v/>
      </c>
      <c r="M2697" s="28"/>
      <c r="N2697" s="28"/>
    </row>
    <row r="2698" spans="1:14" x14ac:dyDescent="0.35">
      <c r="A2698" s="28">
        <f t="shared" si="42"/>
        <v>2697</v>
      </c>
      <c r="B2698" s="30"/>
      <c r="C2698" s="28"/>
      <c r="D2698" s="28"/>
      <c r="E2698" s="28"/>
      <c r="F2698" s="28"/>
      <c r="G2698" s="28"/>
      <c r="H2698" s="28" t="str">
        <f>IF(TRIM(D2698)="","",IFERROR(INDEX('Student Master'!C:C,MATCH(D2698,'Student Master'!B:B,0)),"Not Found"))</f>
        <v/>
      </c>
      <c r="I2698" s="28" t="str">
        <f>IF(TRIM(D2698)="","",IFERROR(INDEX('Student Master'!D:D,MATCH(D2698,'Student Master'!B:B,0)),"Not Found"))</f>
        <v/>
      </c>
      <c r="J2698" s="28" t="str">
        <f>IF(TRIM(D2698)="","",IFERROR(INDEX('Student Master'!H:H,MATCH(D2698,'Student Master'!B:B,0)),"Not Found"))</f>
        <v/>
      </c>
      <c r="K2698" s="28" t="str">
        <f>IF(TRIM(D2698)="","",IFERROR(INDEX('Student Master'!N:N,MATCH(D2698,'Student Master'!B:B,0)),"Not Found"))</f>
        <v/>
      </c>
      <c r="L2698" s="28" t="str">
        <f>IF(TRIM(D2698)="","",IFERROR(INDEX('Student Master'!L:L,MATCH(D2698,'Student Master'!B:B,0)),"Not Found"))</f>
        <v/>
      </c>
      <c r="M2698" s="28"/>
      <c r="N2698" s="28"/>
    </row>
    <row r="2699" spans="1:14" x14ac:dyDescent="0.35">
      <c r="A2699" s="28">
        <f t="shared" si="42"/>
        <v>2698</v>
      </c>
      <c r="B2699" s="30"/>
      <c r="C2699" s="28"/>
      <c r="D2699" s="28"/>
      <c r="E2699" s="28"/>
      <c r="F2699" s="28"/>
      <c r="G2699" s="28"/>
      <c r="H2699" s="28" t="str">
        <f>IF(TRIM(D2699)="","",IFERROR(INDEX('Student Master'!C:C,MATCH(D2699,'Student Master'!B:B,0)),"Not Found"))</f>
        <v/>
      </c>
      <c r="I2699" s="28" t="str">
        <f>IF(TRIM(D2699)="","",IFERROR(INDEX('Student Master'!D:D,MATCH(D2699,'Student Master'!B:B,0)),"Not Found"))</f>
        <v/>
      </c>
      <c r="J2699" s="28" t="str">
        <f>IF(TRIM(D2699)="","",IFERROR(INDEX('Student Master'!H:H,MATCH(D2699,'Student Master'!B:B,0)),"Not Found"))</f>
        <v/>
      </c>
      <c r="K2699" s="28" t="str">
        <f>IF(TRIM(D2699)="","",IFERROR(INDEX('Student Master'!N:N,MATCH(D2699,'Student Master'!B:B,0)),"Not Found"))</f>
        <v/>
      </c>
      <c r="L2699" s="28" t="str">
        <f>IF(TRIM(D2699)="","",IFERROR(INDEX('Student Master'!L:L,MATCH(D2699,'Student Master'!B:B,0)),"Not Found"))</f>
        <v/>
      </c>
      <c r="M2699" s="28"/>
      <c r="N2699" s="28"/>
    </row>
    <row r="2700" spans="1:14" x14ac:dyDescent="0.35">
      <c r="A2700" s="28">
        <f t="shared" si="42"/>
        <v>2699</v>
      </c>
      <c r="B2700" s="30"/>
      <c r="C2700" s="28"/>
      <c r="D2700" s="28"/>
      <c r="E2700" s="28"/>
      <c r="F2700" s="28"/>
      <c r="G2700" s="28"/>
      <c r="H2700" s="28" t="str">
        <f>IF(TRIM(D2700)="","",IFERROR(INDEX('Student Master'!C:C,MATCH(D2700,'Student Master'!B:B,0)),"Not Found"))</f>
        <v/>
      </c>
      <c r="I2700" s="28" t="str">
        <f>IF(TRIM(D2700)="","",IFERROR(INDEX('Student Master'!D:D,MATCH(D2700,'Student Master'!B:B,0)),"Not Found"))</f>
        <v/>
      </c>
      <c r="J2700" s="28" t="str">
        <f>IF(TRIM(D2700)="","",IFERROR(INDEX('Student Master'!H:H,MATCH(D2700,'Student Master'!B:B,0)),"Not Found"))</f>
        <v/>
      </c>
      <c r="K2700" s="28" t="str">
        <f>IF(TRIM(D2700)="","",IFERROR(INDEX('Student Master'!N:N,MATCH(D2700,'Student Master'!B:B,0)),"Not Found"))</f>
        <v/>
      </c>
      <c r="L2700" s="28" t="str">
        <f>IF(TRIM(D2700)="","",IFERROR(INDEX('Student Master'!L:L,MATCH(D2700,'Student Master'!B:B,0)),"Not Found"))</f>
        <v/>
      </c>
      <c r="M2700" s="28"/>
      <c r="N2700" s="28"/>
    </row>
    <row r="2701" spans="1:14" x14ac:dyDescent="0.35">
      <c r="A2701" s="28">
        <f t="shared" si="42"/>
        <v>2700</v>
      </c>
      <c r="B2701" s="30"/>
      <c r="C2701" s="28"/>
      <c r="D2701" s="28"/>
      <c r="E2701" s="28"/>
      <c r="F2701" s="28"/>
      <c r="G2701" s="28"/>
      <c r="H2701" s="28" t="str">
        <f>IF(TRIM(D2701)="","",IFERROR(INDEX('Student Master'!C:C,MATCH(D2701,'Student Master'!B:B,0)),"Not Found"))</f>
        <v/>
      </c>
      <c r="I2701" s="28" t="str">
        <f>IF(TRIM(D2701)="","",IFERROR(INDEX('Student Master'!D:D,MATCH(D2701,'Student Master'!B:B,0)),"Not Found"))</f>
        <v/>
      </c>
      <c r="J2701" s="28" t="str">
        <f>IF(TRIM(D2701)="","",IFERROR(INDEX('Student Master'!H:H,MATCH(D2701,'Student Master'!B:B,0)),"Not Found"))</f>
        <v/>
      </c>
      <c r="K2701" s="28" t="str">
        <f>IF(TRIM(D2701)="","",IFERROR(INDEX('Student Master'!N:N,MATCH(D2701,'Student Master'!B:B,0)),"Not Found"))</f>
        <v/>
      </c>
      <c r="L2701" s="28" t="str">
        <f>IF(TRIM(D2701)="","",IFERROR(INDEX('Student Master'!L:L,MATCH(D2701,'Student Master'!B:B,0)),"Not Found"))</f>
        <v/>
      </c>
      <c r="M2701" s="28"/>
      <c r="N2701" s="28"/>
    </row>
    <row r="2702" spans="1:14" x14ac:dyDescent="0.35">
      <c r="A2702" s="28">
        <f t="shared" si="42"/>
        <v>2701</v>
      </c>
      <c r="B2702" s="30"/>
      <c r="C2702" s="28"/>
      <c r="D2702" s="28"/>
      <c r="E2702" s="28"/>
      <c r="F2702" s="28"/>
      <c r="G2702" s="28"/>
      <c r="H2702" s="28" t="str">
        <f>IF(TRIM(D2702)="","",IFERROR(INDEX('Student Master'!C:C,MATCH(D2702,'Student Master'!B:B,0)),"Not Found"))</f>
        <v/>
      </c>
      <c r="I2702" s="28" t="str">
        <f>IF(TRIM(D2702)="","",IFERROR(INDEX('Student Master'!D:D,MATCH(D2702,'Student Master'!B:B,0)),"Not Found"))</f>
        <v/>
      </c>
      <c r="J2702" s="28" t="str">
        <f>IF(TRIM(D2702)="","",IFERROR(INDEX('Student Master'!H:H,MATCH(D2702,'Student Master'!B:B,0)),"Not Found"))</f>
        <v/>
      </c>
      <c r="K2702" s="28" t="str">
        <f>IF(TRIM(D2702)="","",IFERROR(INDEX('Student Master'!N:N,MATCH(D2702,'Student Master'!B:B,0)),"Not Found"))</f>
        <v/>
      </c>
      <c r="L2702" s="28" t="str">
        <f>IF(TRIM(D2702)="","",IFERROR(INDEX('Student Master'!L:L,MATCH(D2702,'Student Master'!B:B,0)),"Not Found"))</f>
        <v/>
      </c>
      <c r="M2702" s="28"/>
      <c r="N2702" s="28"/>
    </row>
    <row r="2703" spans="1:14" x14ac:dyDescent="0.35">
      <c r="A2703" s="28">
        <f t="shared" si="42"/>
        <v>2702</v>
      </c>
      <c r="B2703" s="30"/>
      <c r="C2703" s="28"/>
      <c r="D2703" s="28"/>
      <c r="E2703" s="28"/>
      <c r="F2703" s="28"/>
      <c r="G2703" s="28"/>
      <c r="H2703" s="28" t="str">
        <f>IF(TRIM(D2703)="","",IFERROR(INDEX('Student Master'!C:C,MATCH(D2703,'Student Master'!B:B,0)),"Not Found"))</f>
        <v/>
      </c>
      <c r="I2703" s="28" t="str">
        <f>IF(TRIM(D2703)="","",IFERROR(INDEX('Student Master'!D:D,MATCH(D2703,'Student Master'!B:B,0)),"Not Found"))</f>
        <v/>
      </c>
      <c r="J2703" s="28" t="str">
        <f>IF(TRIM(D2703)="","",IFERROR(INDEX('Student Master'!H:H,MATCH(D2703,'Student Master'!B:B,0)),"Not Found"))</f>
        <v/>
      </c>
      <c r="K2703" s="28" t="str">
        <f>IF(TRIM(D2703)="","",IFERROR(INDEX('Student Master'!N:N,MATCH(D2703,'Student Master'!B:B,0)),"Not Found"))</f>
        <v/>
      </c>
      <c r="L2703" s="28" t="str">
        <f>IF(TRIM(D2703)="","",IFERROR(INDEX('Student Master'!L:L,MATCH(D2703,'Student Master'!B:B,0)),"Not Found"))</f>
        <v/>
      </c>
      <c r="M2703" s="28"/>
      <c r="N2703" s="28"/>
    </row>
    <row r="2704" spans="1:14" x14ac:dyDescent="0.35">
      <c r="A2704" s="28">
        <f t="shared" si="42"/>
        <v>2703</v>
      </c>
      <c r="B2704" s="30"/>
      <c r="C2704" s="28"/>
      <c r="D2704" s="28"/>
      <c r="E2704" s="28"/>
      <c r="F2704" s="28"/>
      <c r="G2704" s="28"/>
      <c r="H2704" s="28" t="str">
        <f>IF(TRIM(D2704)="","",IFERROR(INDEX('Student Master'!C:C,MATCH(D2704,'Student Master'!B:B,0)),"Not Found"))</f>
        <v/>
      </c>
      <c r="I2704" s="28" t="str">
        <f>IF(TRIM(D2704)="","",IFERROR(INDEX('Student Master'!D:D,MATCH(D2704,'Student Master'!B:B,0)),"Not Found"))</f>
        <v/>
      </c>
      <c r="J2704" s="28" t="str">
        <f>IF(TRIM(D2704)="","",IFERROR(INDEX('Student Master'!H:H,MATCH(D2704,'Student Master'!B:B,0)),"Not Found"))</f>
        <v/>
      </c>
      <c r="K2704" s="28" t="str">
        <f>IF(TRIM(D2704)="","",IFERROR(INDEX('Student Master'!N:N,MATCH(D2704,'Student Master'!B:B,0)),"Not Found"))</f>
        <v/>
      </c>
      <c r="L2704" s="28" t="str">
        <f>IF(TRIM(D2704)="","",IFERROR(INDEX('Student Master'!L:L,MATCH(D2704,'Student Master'!B:B,0)),"Not Found"))</f>
        <v/>
      </c>
      <c r="M2704" s="28"/>
      <c r="N2704" s="28"/>
    </row>
    <row r="2705" spans="1:14" x14ac:dyDescent="0.35">
      <c r="A2705" s="28">
        <f t="shared" si="42"/>
        <v>2704</v>
      </c>
      <c r="B2705" s="30"/>
      <c r="C2705" s="28"/>
      <c r="D2705" s="28"/>
      <c r="E2705" s="28"/>
      <c r="F2705" s="28"/>
      <c r="G2705" s="28"/>
      <c r="H2705" s="28" t="str">
        <f>IF(TRIM(D2705)="","",IFERROR(INDEX('Student Master'!C:C,MATCH(D2705,'Student Master'!B:B,0)),"Not Found"))</f>
        <v/>
      </c>
      <c r="I2705" s="28" t="str">
        <f>IF(TRIM(D2705)="","",IFERROR(INDEX('Student Master'!D:D,MATCH(D2705,'Student Master'!B:B,0)),"Not Found"))</f>
        <v/>
      </c>
      <c r="J2705" s="28" t="str">
        <f>IF(TRIM(D2705)="","",IFERROR(INDEX('Student Master'!H:H,MATCH(D2705,'Student Master'!B:B,0)),"Not Found"))</f>
        <v/>
      </c>
      <c r="K2705" s="28" t="str">
        <f>IF(TRIM(D2705)="","",IFERROR(INDEX('Student Master'!N:N,MATCH(D2705,'Student Master'!B:B,0)),"Not Found"))</f>
        <v/>
      </c>
      <c r="L2705" s="28" t="str">
        <f>IF(TRIM(D2705)="","",IFERROR(INDEX('Student Master'!L:L,MATCH(D2705,'Student Master'!B:B,0)),"Not Found"))</f>
        <v/>
      </c>
      <c r="M2705" s="28"/>
      <c r="N2705" s="28"/>
    </row>
    <row r="2706" spans="1:14" x14ac:dyDescent="0.35">
      <c r="A2706" s="28">
        <f t="shared" ref="A2706:A2769" si="43">A2705+1</f>
        <v>2705</v>
      </c>
      <c r="B2706" s="30"/>
      <c r="C2706" s="28"/>
      <c r="D2706" s="28"/>
      <c r="E2706" s="28"/>
      <c r="F2706" s="28"/>
      <c r="G2706" s="28"/>
      <c r="H2706" s="28" t="str">
        <f>IF(TRIM(D2706)="","",IFERROR(INDEX('Student Master'!C:C,MATCH(D2706,'Student Master'!B:B,0)),"Not Found"))</f>
        <v/>
      </c>
      <c r="I2706" s="28" t="str">
        <f>IF(TRIM(D2706)="","",IFERROR(INDEX('Student Master'!D:D,MATCH(D2706,'Student Master'!B:B,0)),"Not Found"))</f>
        <v/>
      </c>
      <c r="J2706" s="28" t="str">
        <f>IF(TRIM(D2706)="","",IFERROR(INDEX('Student Master'!H:H,MATCH(D2706,'Student Master'!B:B,0)),"Not Found"))</f>
        <v/>
      </c>
      <c r="K2706" s="28" t="str">
        <f>IF(TRIM(D2706)="","",IFERROR(INDEX('Student Master'!N:N,MATCH(D2706,'Student Master'!B:B,0)),"Not Found"))</f>
        <v/>
      </c>
      <c r="L2706" s="28" t="str">
        <f>IF(TRIM(D2706)="","",IFERROR(INDEX('Student Master'!L:L,MATCH(D2706,'Student Master'!B:B,0)),"Not Found"))</f>
        <v/>
      </c>
      <c r="M2706" s="28"/>
      <c r="N2706" s="28"/>
    </row>
    <row r="2707" spans="1:14" x14ac:dyDescent="0.35">
      <c r="A2707" s="28">
        <f t="shared" si="43"/>
        <v>2706</v>
      </c>
      <c r="B2707" s="30"/>
      <c r="C2707" s="28"/>
      <c r="D2707" s="28"/>
      <c r="E2707" s="28"/>
      <c r="F2707" s="28"/>
      <c r="G2707" s="28"/>
      <c r="H2707" s="28" t="str">
        <f>IF(TRIM(D2707)="","",IFERROR(INDEX('Student Master'!C:C,MATCH(D2707,'Student Master'!B:B,0)),"Not Found"))</f>
        <v/>
      </c>
      <c r="I2707" s="28" t="str">
        <f>IF(TRIM(D2707)="","",IFERROR(INDEX('Student Master'!D:D,MATCH(D2707,'Student Master'!B:B,0)),"Not Found"))</f>
        <v/>
      </c>
      <c r="J2707" s="28" t="str">
        <f>IF(TRIM(D2707)="","",IFERROR(INDEX('Student Master'!H:H,MATCH(D2707,'Student Master'!B:B,0)),"Not Found"))</f>
        <v/>
      </c>
      <c r="K2707" s="28" t="str">
        <f>IF(TRIM(D2707)="","",IFERROR(INDEX('Student Master'!N:N,MATCH(D2707,'Student Master'!B:B,0)),"Not Found"))</f>
        <v/>
      </c>
      <c r="L2707" s="28" t="str">
        <f>IF(TRIM(D2707)="","",IFERROR(INDEX('Student Master'!L:L,MATCH(D2707,'Student Master'!B:B,0)),"Not Found"))</f>
        <v/>
      </c>
      <c r="M2707" s="28"/>
      <c r="N2707" s="28"/>
    </row>
    <row r="2708" spans="1:14" x14ac:dyDescent="0.35">
      <c r="A2708" s="28">
        <f t="shared" si="43"/>
        <v>2707</v>
      </c>
      <c r="B2708" s="30"/>
      <c r="C2708" s="28"/>
      <c r="D2708" s="28"/>
      <c r="E2708" s="28"/>
      <c r="F2708" s="28"/>
      <c r="G2708" s="28"/>
      <c r="H2708" s="28" t="str">
        <f>IF(TRIM(D2708)="","",IFERROR(INDEX('Student Master'!C:C,MATCH(D2708,'Student Master'!B:B,0)),"Not Found"))</f>
        <v/>
      </c>
      <c r="I2708" s="28" t="str">
        <f>IF(TRIM(D2708)="","",IFERROR(INDEX('Student Master'!D:D,MATCH(D2708,'Student Master'!B:B,0)),"Not Found"))</f>
        <v/>
      </c>
      <c r="J2708" s="28" t="str">
        <f>IF(TRIM(D2708)="","",IFERROR(INDEX('Student Master'!H:H,MATCH(D2708,'Student Master'!B:B,0)),"Not Found"))</f>
        <v/>
      </c>
      <c r="K2708" s="28" t="str">
        <f>IF(TRIM(D2708)="","",IFERROR(INDEX('Student Master'!N:N,MATCH(D2708,'Student Master'!B:B,0)),"Not Found"))</f>
        <v/>
      </c>
      <c r="L2708" s="28" t="str">
        <f>IF(TRIM(D2708)="","",IFERROR(INDEX('Student Master'!L:L,MATCH(D2708,'Student Master'!B:B,0)),"Not Found"))</f>
        <v/>
      </c>
      <c r="M2708" s="28"/>
      <c r="N2708" s="28"/>
    </row>
    <row r="2709" spans="1:14" x14ac:dyDescent="0.35">
      <c r="A2709" s="28">
        <f t="shared" si="43"/>
        <v>2708</v>
      </c>
      <c r="B2709" s="30"/>
      <c r="C2709" s="28"/>
      <c r="D2709" s="28"/>
      <c r="E2709" s="28"/>
      <c r="F2709" s="28"/>
      <c r="G2709" s="28"/>
      <c r="H2709" s="28" t="str">
        <f>IF(TRIM(D2709)="","",IFERROR(INDEX('Student Master'!C:C,MATCH(D2709,'Student Master'!B:B,0)),"Not Found"))</f>
        <v/>
      </c>
      <c r="I2709" s="28" t="str">
        <f>IF(TRIM(D2709)="","",IFERROR(INDEX('Student Master'!D:D,MATCH(D2709,'Student Master'!B:B,0)),"Not Found"))</f>
        <v/>
      </c>
      <c r="J2709" s="28" t="str">
        <f>IF(TRIM(D2709)="","",IFERROR(INDEX('Student Master'!H:H,MATCH(D2709,'Student Master'!B:B,0)),"Not Found"))</f>
        <v/>
      </c>
      <c r="K2709" s="28" t="str">
        <f>IF(TRIM(D2709)="","",IFERROR(INDEX('Student Master'!N:N,MATCH(D2709,'Student Master'!B:B,0)),"Not Found"))</f>
        <v/>
      </c>
      <c r="L2709" s="28" t="str">
        <f>IF(TRIM(D2709)="","",IFERROR(INDEX('Student Master'!L:L,MATCH(D2709,'Student Master'!B:B,0)),"Not Found"))</f>
        <v/>
      </c>
      <c r="M2709" s="28"/>
      <c r="N2709" s="28"/>
    </row>
    <row r="2710" spans="1:14" x14ac:dyDescent="0.35">
      <c r="A2710" s="28">
        <f t="shared" si="43"/>
        <v>2709</v>
      </c>
      <c r="B2710" s="30"/>
      <c r="C2710" s="28"/>
      <c r="D2710" s="28"/>
      <c r="E2710" s="28"/>
      <c r="F2710" s="28"/>
      <c r="G2710" s="28"/>
      <c r="H2710" s="28" t="str">
        <f>IF(TRIM(D2710)="","",IFERROR(INDEX('Student Master'!C:C,MATCH(D2710,'Student Master'!B:B,0)),"Not Found"))</f>
        <v/>
      </c>
      <c r="I2710" s="28" t="str">
        <f>IF(TRIM(D2710)="","",IFERROR(INDEX('Student Master'!D:D,MATCH(D2710,'Student Master'!B:B,0)),"Not Found"))</f>
        <v/>
      </c>
      <c r="J2710" s="28" t="str">
        <f>IF(TRIM(D2710)="","",IFERROR(INDEX('Student Master'!H:H,MATCH(D2710,'Student Master'!B:B,0)),"Not Found"))</f>
        <v/>
      </c>
      <c r="K2710" s="28" t="str">
        <f>IF(TRIM(D2710)="","",IFERROR(INDEX('Student Master'!N:N,MATCH(D2710,'Student Master'!B:B,0)),"Not Found"))</f>
        <v/>
      </c>
      <c r="L2710" s="28" t="str">
        <f>IF(TRIM(D2710)="","",IFERROR(INDEX('Student Master'!L:L,MATCH(D2710,'Student Master'!B:B,0)),"Not Found"))</f>
        <v/>
      </c>
      <c r="M2710" s="28"/>
      <c r="N2710" s="28"/>
    </row>
    <row r="2711" spans="1:14" x14ac:dyDescent="0.35">
      <c r="A2711" s="28">
        <f t="shared" si="43"/>
        <v>2710</v>
      </c>
      <c r="B2711" s="30"/>
      <c r="C2711" s="28"/>
      <c r="D2711" s="28"/>
      <c r="E2711" s="28"/>
      <c r="F2711" s="28"/>
      <c r="G2711" s="28"/>
      <c r="H2711" s="28" t="str">
        <f>IF(TRIM(D2711)="","",IFERROR(INDEX('Student Master'!C:C,MATCH(D2711,'Student Master'!B:B,0)),"Not Found"))</f>
        <v/>
      </c>
      <c r="I2711" s="28" t="str">
        <f>IF(TRIM(D2711)="","",IFERROR(INDEX('Student Master'!D:D,MATCH(D2711,'Student Master'!B:B,0)),"Not Found"))</f>
        <v/>
      </c>
      <c r="J2711" s="28" t="str">
        <f>IF(TRIM(D2711)="","",IFERROR(INDEX('Student Master'!H:H,MATCH(D2711,'Student Master'!B:B,0)),"Not Found"))</f>
        <v/>
      </c>
      <c r="K2711" s="28" t="str">
        <f>IF(TRIM(D2711)="","",IFERROR(INDEX('Student Master'!N:N,MATCH(D2711,'Student Master'!B:B,0)),"Not Found"))</f>
        <v/>
      </c>
      <c r="L2711" s="28" t="str">
        <f>IF(TRIM(D2711)="","",IFERROR(INDEX('Student Master'!L:L,MATCH(D2711,'Student Master'!B:B,0)),"Not Found"))</f>
        <v/>
      </c>
      <c r="M2711" s="28"/>
      <c r="N2711" s="28"/>
    </row>
    <row r="2712" spans="1:14" x14ac:dyDescent="0.35">
      <c r="A2712" s="28">
        <f t="shared" si="43"/>
        <v>2711</v>
      </c>
      <c r="B2712" s="30"/>
      <c r="C2712" s="28"/>
      <c r="D2712" s="28"/>
      <c r="E2712" s="28"/>
      <c r="F2712" s="28"/>
      <c r="G2712" s="28"/>
      <c r="H2712" s="28" t="str">
        <f>IF(TRIM(D2712)="","",IFERROR(INDEX('Student Master'!C:C,MATCH(D2712,'Student Master'!B:B,0)),"Not Found"))</f>
        <v/>
      </c>
      <c r="I2712" s="28" t="str">
        <f>IF(TRIM(D2712)="","",IFERROR(INDEX('Student Master'!D:D,MATCH(D2712,'Student Master'!B:B,0)),"Not Found"))</f>
        <v/>
      </c>
      <c r="J2712" s="28" t="str">
        <f>IF(TRIM(D2712)="","",IFERROR(INDEX('Student Master'!H:H,MATCH(D2712,'Student Master'!B:B,0)),"Not Found"))</f>
        <v/>
      </c>
      <c r="K2712" s="28" t="str">
        <f>IF(TRIM(D2712)="","",IFERROR(INDEX('Student Master'!N:N,MATCH(D2712,'Student Master'!B:B,0)),"Not Found"))</f>
        <v/>
      </c>
      <c r="L2712" s="28" t="str">
        <f>IF(TRIM(D2712)="","",IFERROR(INDEX('Student Master'!L:L,MATCH(D2712,'Student Master'!B:B,0)),"Not Found"))</f>
        <v/>
      </c>
      <c r="M2712" s="28"/>
      <c r="N2712" s="28"/>
    </row>
    <row r="2713" spans="1:14" x14ac:dyDescent="0.35">
      <c r="A2713" s="28">
        <f t="shared" si="43"/>
        <v>2712</v>
      </c>
      <c r="B2713" s="30"/>
      <c r="C2713" s="28"/>
      <c r="D2713" s="28"/>
      <c r="E2713" s="28"/>
      <c r="F2713" s="28"/>
      <c r="G2713" s="28"/>
      <c r="H2713" s="28" t="str">
        <f>IF(TRIM(D2713)="","",IFERROR(INDEX('Student Master'!C:C,MATCH(D2713,'Student Master'!B:B,0)),"Not Found"))</f>
        <v/>
      </c>
      <c r="I2713" s="28" t="str">
        <f>IF(TRIM(D2713)="","",IFERROR(INDEX('Student Master'!D:D,MATCH(D2713,'Student Master'!B:B,0)),"Not Found"))</f>
        <v/>
      </c>
      <c r="J2713" s="28" t="str">
        <f>IF(TRIM(D2713)="","",IFERROR(INDEX('Student Master'!H:H,MATCH(D2713,'Student Master'!B:B,0)),"Not Found"))</f>
        <v/>
      </c>
      <c r="K2713" s="28" t="str">
        <f>IF(TRIM(D2713)="","",IFERROR(INDEX('Student Master'!N:N,MATCH(D2713,'Student Master'!B:B,0)),"Not Found"))</f>
        <v/>
      </c>
      <c r="L2713" s="28" t="str">
        <f>IF(TRIM(D2713)="","",IFERROR(INDEX('Student Master'!L:L,MATCH(D2713,'Student Master'!B:B,0)),"Not Found"))</f>
        <v/>
      </c>
      <c r="M2713" s="28"/>
      <c r="N2713" s="28"/>
    </row>
    <row r="2714" spans="1:14" x14ac:dyDescent="0.35">
      <c r="A2714" s="28">
        <f t="shared" si="43"/>
        <v>2713</v>
      </c>
      <c r="B2714" s="30"/>
      <c r="C2714" s="28"/>
      <c r="D2714" s="28"/>
      <c r="E2714" s="28"/>
      <c r="F2714" s="28"/>
      <c r="G2714" s="28"/>
      <c r="H2714" s="28" t="str">
        <f>IF(TRIM(D2714)="","",IFERROR(INDEX('Student Master'!C:C,MATCH(D2714,'Student Master'!B:B,0)),"Not Found"))</f>
        <v/>
      </c>
      <c r="I2714" s="28" t="str">
        <f>IF(TRIM(D2714)="","",IFERROR(INDEX('Student Master'!D:D,MATCH(D2714,'Student Master'!B:B,0)),"Not Found"))</f>
        <v/>
      </c>
      <c r="J2714" s="28" t="str">
        <f>IF(TRIM(D2714)="","",IFERROR(INDEX('Student Master'!H:H,MATCH(D2714,'Student Master'!B:B,0)),"Not Found"))</f>
        <v/>
      </c>
      <c r="K2714" s="28" t="str">
        <f>IF(TRIM(D2714)="","",IFERROR(INDEX('Student Master'!N:N,MATCH(D2714,'Student Master'!B:B,0)),"Not Found"))</f>
        <v/>
      </c>
      <c r="L2714" s="28" t="str">
        <f>IF(TRIM(D2714)="","",IFERROR(INDEX('Student Master'!L:L,MATCH(D2714,'Student Master'!B:B,0)),"Not Found"))</f>
        <v/>
      </c>
      <c r="M2714" s="28"/>
      <c r="N2714" s="28"/>
    </row>
    <row r="2715" spans="1:14" x14ac:dyDescent="0.35">
      <c r="A2715" s="28">
        <f t="shared" si="43"/>
        <v>2714</v>
      </c>
      <c r="B2715" s="30"/>
      <c r="C2715" s="28"/>
      <c r="D2715" s="28"/>
      <c r="E2715" s="28"/>
      <c r="F2715" s="28"/>
      <c r="G2715" s="28"/>
      <c r="H2715" s="28" t="str">
        <f>IF(TRIM(D2715)="","",IFERROR(INDEX('Student Master'!C:C,MATCH(D2715,'Student Master'!B:B,0)),"Not Found"))</f>
        <v/>
      </c>
      <c r="I2715" s="28" t="str">
        <f>IF(TRIM(D2715)="","",IFERROR(INDEX('Student Master'!D:D,MATCH(D2715,'Student Master'!B:B,0)),"Not Found"))</f>
        <v/>
      </c>
      <c r="J2715" s="28" t="str">
        <f>IF(TRIM(D2715)="","",IFERROR(INDEX('Student Master'!H:H,MATCH(D2715,'Student Master'!B:B,0)),"Not Found"))</f>
        <v/>
      </c>
      <c r="K2715" s="28" t="str">
        <f>IF(TRIM(D2715)="","",IFERROR(INDEX('Student Master'!N:N,MATCH(D2715,'Student Master'!B:B,0)),"Not Found"))</f>
        <v/>
      </c>
      <c r="L2715" s="28" t="str">
        <f>IF(TRIM(D2715)="","",IFERROR(INDEX('Student Master'!L:L,MATCH(D2715,'Student Master'!B:B,0)),"Not Found"))</f>
        <v/>
      </c>
      <c r="M2715" s="28"/>
      <c r="N2715" s="28"/>
    </row>
    <row r="2716" spans="1:14" x14ac:dyDescent="0.35">
      <c r="A2716" s="28">
        <f t="shared" si="43"/>
        <v>2715</v>
      </c>
      <c r="B2716" s="30"/>
      <c r="C2716" s="28"/>
      <c r="D2716" s="28"/>
      <c r="E2716" s="28"/>
      <c r="F2716" s="28"/>
      <c r="G2716" s="28"/>
      <c r="H2716" s="28" t="str">
        <f>IF(TRIM(D2716)="","",IFERROR(INDEX('Student Master'!C:C,MATCH(D2716,'Student Master'!B:B,0)),"Not Found"))</f>
        <v/>
      </c>
      <c r="I2716" s="28" t="str">
        <f>IF(TRIM(D2716)="","",IFERROR(INDEX('Student Master'!D:D,MATCH(D2716,'Student Master'!B:B,0)),"Not Found"))</f>
        <v/>
      </c>
      <c r="J2716" s="28" t="str">
        <f>IF(TRIM(D2716)="","",IFERROR(INDEX('Student Master'!H:H,MATCH(D2716,'Student Master'!B:B,0)),"Not Found"))</f>
        <v/>
      </c>
      <c r="K2716" s="28" t="str">
        <f>IF(TRIM(D2716)="","",IFERROR(INDEX('Student Master'!N:N,MATCH(D2716,'Student Master'!B:B,0)),"Not Found"))</f>
        <v/>
      </c>
      <c r="L2716" s="28" t="str">
        <f>IF(TRIM(D2716)="","",IFERROR(INDEX('Student Master'!L:L,MATCH(D2716,'Student Master'!B:B,0)),"Not Found"))</f>
        <v/>
      </c>
      <c r="M2716" s="28"/>
      <c r="N2716" s="28"/>
    </row>
    <row r="2717" spans="1:14" x14ac:dyDescent="0.35">
      <c r="A2717" s="28">
        <f t="shared" si="43"/>
        <v>2716</v>
      </c>
      <c r="B2717" s="30"/>
      <c r="C2717" s="28"/>
      <c r="D2717" s="28"/>
      <c r="E2717" s="28"/>
      <c r="F2717" s="28"/>
      <c r="G2717" s="28"/>
      <c r="H2717" s="28" t="str">
        <f>IF(TRIM(D2717)="","",IFERROR(INDEX('Student Master'!C:C,MATCH(D2717,'Student Master'!B:B,0)),"Not Found"))</f>
        <v/>
      </c>
      <c r="I2717" s="28" t="str">
        <f>IF(TRIM(D2717)="","",IFERROR(INDEX('Student Master'!D:D,MATCH(D2717,'Student Master'!B:B,0)),"Not Found"))</f>
        <v/>
      </c>
      <c r="J2717" s="28" t="str">
        <f>IF(TRIM(D2717)="","",IFERROR(INDEX('Student Master'!H:H,MATCH(D2717,'Student Master'!B:B,0)),"Not Found"))</f>
        <v/>
      </c>
      <c r="K2717" s="28" t="str">
        <f>IF(TRIM(D2717)="","",IFERROR(INDEX('Student Master'!N:N,MATCH(D2717,'Student Master'!B:B,0)),"Not Found"))</f>
        <v/>
      </c>
      <c r="L2717" s="28" t="str">
        <f>IF(TRIM(D2717)="","",IFERROR(INDEX('Student Master'!L:L,MATCH(D2717,'Student Master'!B:B,0)),"Not Found"))</f>
        <v/>
      </c>
      <c r="M2717" s="28"/>
      <c r="N2717" s="28"/>
    </row>
    <row r="2718" spans="1:14" x14ac:dyDescent="0.35">
      <c r="A2718" s="28">
        <f t="shared" si="43"/>
        <v>2717</v>
      </c>
      <c r="B2718" s="30"/>
      <c r="C2718" s="28"/>
      <c r="D2718" s="28"/>
      <c r="E2718" s="28"/>
      <c r="F2718" s="28"/>
      <c r="G2718" s="28"/>
      <c r="H2718" s="28" t="str">
        <f>IF(TRIM(D2718)="","",IFERROR(INDEX('Student Master'!C:C,MATCH(D2718,'Student Master'!B:B,0)),"Not Found"))</f>
        <v/>
      </c>
      <c r="I2718" s="28" t="str">
        <f>IF(TRIM(D2718)="","",IFERROR(INDEX('Student Master'!D:D,MATCH(D2718,'Student Master'!B:B,0)),"Not Found"))</f>
        <v/>
      </c>
      <c r="J2718" s="28" t="str">
        <f>IF(TRIM(D2718)="","",IFERROR(INDEX('Student Master'!H:H,MATCH(D2718,'Student Master'!B:B,0)),"Not Found"))</f>
        <v/>
      </c>
      <c r="K2718" s="28" t="str">
        <f>IF(TRIM(D2718)="","",IFERROR(INDEX('Student Master'!N:N,MATCH(D2718,'Student Master'!B:B,0)),"Not Found"))</f>
        <v/>
      </c>
      <c r="L2718" s="28" t="str">
        <f>IF(TRIM(D2718)="","",IFERROR(INDEX('Student Master'!L:L,MATCH(D2718,'Student Master'!B:B,0)),"Not Found"))</f>
        <v/>
      </c>
      <c r="M2718" s="28"/>
      <c r="N2718" s="28"/>
    </row>
    <row r="2719" spans="1:14" x14ac:dyDescent="0.35">
      <c r="A2719" s="28">
        <f t="shared" si="43"/>
        <v>2718</v>
      </c>
      <c r="B2719" s="30"/>
      <c r="C2719" s="28"/>
      <c r="D2719" s="28"/>
      <c r="E2719" s="28"/>
      <c r="F2719" s="28"/>
      <c r="G2719" s="28"/>
      <c r="H2719" s="28" t="str">
        <f>IF(TRIM(D2719)="","",IFERROR(INDEX('Student Master'!C:C,MATCH(D2719,'Student Master'!B:B,0)),"Not Found"))</f>
        <v/>
      </c>
      <c r="I2719" s="28" t="str">
        <f>IF(TRIM(D2719)="","",IFERROR(INDEX('Student Master'!D:D,MATCH(D2719,'Student Master'!B:B,0)),"Not Found"))</f>
        <v/>
      </c>
      <c r="J2719" s="28" t="str">
        <f>IF(TRIM(D2719)="","",IFERROR(INDEX('Student Master'!H:H,MATCH(D2719,'Student Master'!B:B,0)),"Not Found"))</f>
        <v/>
      </c>
      <c r="K2719" s="28" t="str">
        <f>IF(TRIM(D2719)="","",IFERROR(INDEX('Student Master'!N:N,MATCH(D2719,'Student Master'!B:B,0)),"Not Found"))</f>
        <v/>
      </c>
      <c r="L2719" s="28" t="str">
        <f>IF(TRIM(D2719)="","",IFERROR(INDEX('Student Master'!L:L,MATCH(D2719,'Student Master'!B:B,0)),"Not Found"))</f>
        <v/>
      </c>
      <c r="M2719" s="28"/>
      <c r="N2719" s="28"/>
    </row>
    <row r="2720" spans="1:14" x14ac:dyDescent="0.35">
      <c r="A2720" s="28">
        <f t="shared" si="43"/>
        <v>2719</v>
      </c>
      <c r="B2720" s="30"/>
      <c r="C2720" s="28"/>
      <c r="D2720" s="28"/>
      <c r="E2720" s="28"/>
      <c r="F2720" s="28"/>
      <c r="G2720" s="28"/>
      <c r="H2720" s="28" t="str">
        <f>IF(TRIM(D2720)="","",IFERROR(INDEX('Student Master'!C:C,MATCH(D2720,'Student Master'!B:B,0)),"Not Found"))</f>
        <v/>
      </c>
      <c r="I2720" s="28" t="str">
        <f>IF(TRIM(D2720)="","",IFERROR(INDEX('Student Master'!D:D,MATCH(D2720,'Student Master'!B:B,0)),"Not Found"))</f>
        <v/>
      </c>
      <c r="J2720" s="28" t="str">
        <f>IF(TRIM(D2720)="","",IFERROR(INDEX('Student Master'!H:H,MATCH(D2720,'Student Master'!B:B,0)),"Not Found"))</f>
        <v/>
      </c>
      <c r="K2720" s="28" t="str">
        <f>IF(TRIM(D2720)="","",IFERROR(INDEX('Student Master'!N:N,MATCH(D2720,'Student Master'!B:B,0)),"Not Found"))</f>
        <v/>
      </c>
      <c r="L2720" s="28" t="str">
        <f>IF(TRIM(D2720)="","",IFERROR(INDEX('Student Master'!L:L,MATCH(D2720,'Student Master'!B:B,0)),"Not Found"))</f>
        <v/>
      </c>
      <c r="M2720" s="28"/>
      <c r="N2720" s="28"/>
    </row>
    <row r="2721" spans="1:14" x14ac:dyDescent="0.35">
      <c r="A2721" s="28">
        <f t="shared" si="43"/>
        <v>2720</v>
      </c>
      <c r="B2721" s="30"/>
      <c r="C2721" s="28"/>
      <c r="D2721" s="28"/>
      <c r="E2721" s="28"/>
      <c r="F2721" s="28"/>
      <c r="G2721" s="28"/>
      <c r="H2721" s="28" t="str">
        <f>IF(TRIM(D2721)="","",IFERROR(INDEX('Student Master'!C:C,MATCH(D2721,'Student Master'!B:B,0)),"Not Found"))</f>
        <v/>
      </c>
      <c r="I2721" s="28" t="str">
        <f>IF(TRIM(D2721)="","",IFERROR(INDEX('Student Master'!D:D,MATCH(D2721,'Student Master'!B:B,0)),"Not Found"))</f>
        <v/>
      </c>
      <c r="J2721" s="28" t="str">
        <f>IF(TRIM(D2721)="","",IFERROR(INDEX('Student Master'!H:H,MATCH(D2721,'Student Master'!B:B,0)),"Not Found"))</f>
        <v/>
      </c>
      <c r="K2721" s="28" t="str">
        <f>IF(TRIM(D2721)="","",IFERROR(INDEX('Student Master'!N:N,MATCH(D2721,'Student Master'!B:B,0)),"Not Found"))</f>
        <v/>
      </c>
      <c r="L2721" s="28" t="str">
        <f>IF(TRIM(D2721)="","",IFERROR(INDEX('Student Master'!L:L,MATCH(D2721,'Student Master'!B:B,0)),"Not Found"))</f>
        <v/>
      </c>
      <c r="M2721" s="28"/>
      <c r="N2721" s="28"/>
    </row>
    <row r="2722" spans="1:14" x14ac:dyDescent="0.35">
      <c r="A2722" s="28">
        <f t="shared" si="43"/>
        <v>2721</v>
      </c>
      <c r="B2722" s="30"/>
      <c r="C2722" s="28"/>
      <c r="D2722" s="28"/>
      <c r="E2722" s="28"/>
      <c r="F2722" s="28"/>
      <c r="G2722" s="28"/>
      <c r="H2722" s="28" t="str">
        <f>IF(TRIM(D2722)="","",IFERROR(INDEX('Student Master'!C:C,MATCH(D2722,'Student Master'!B:B,0)),"Not Found"))</f>
        <v/>
      </c>
      <c r="I2722" s="28" t="str">
        <f>IF(TRIM(D2722)="","",IFERROR(INDEX('Student Master'!D:D,MATCH(D2722,'Student Master'!B:B,0)),"Not Found"))</f>
        <v/>
      </c>
      <c r="J2722" s="28" t="str">
        <f>IF(TRIM(D2722)="","",IFERROR(INDEX('Student Master'!H:H,MATCH(D2722,'Student Master'!B:B,0)),"Not Found"))</f>
        <v/>
      </c>
      <c r="K2722" s="28" t="str">
        <f>IF(TRIM(D2722)="","",IFERROR(INDEX('Student Master'!N:N,MATCH(D2722,'Student Master'!B:B,0)),"Not Found"))</f>
        <v/>
      </c>
      <c r="L2722" s="28" t="str">
        <f>IF(TRIM(D2722)="","",IFERROR(INDEX('Student Master'!L:L,MATCH(D2722,'Student Master'!B:B,0)),"Not Found"))</f>
        <v/>
      </c>
      <c r="M2722" s="28"/>
      <c r="N2722" s="28"/>
    </row>
    <row r="2723" spans="1:14" x14ac:dyDescent="0.35">
      <c r="A2723" s="28">
        <f t="shared" si="43"/>
        <v>2722</v>
      </c>
      <c r="B2723" s="30"/>
      <c r="C2723" s="28"/>
      <c r="D2723" s="28"/>
      <c r="E2723" s="28"/>
      <c r="F2723" s="28"/>
      <c r="G2723" s="28"/>
      <c r="H2723" s="28" t="str">
        <f>IF(TRIM(D2723)="","",IFERROR(INDEX('Student Master'!C:C,MATCH(D2723,'Student Master'!B:B,0)),"Not Found"))</f>
        <v/>
      </c>
      <c r="I2723" s="28" t="str">
        <f>IF(TRIM(D2723)="","",IFERROR(INDEX('Student Master'!D:D,MATCH(D2723,'Student Master'!B:B,0)),"Not Found"))</f>
        <v/>
      </c>
      <c r="J2723" s="28" t="str">
        <f>IF(TRIM(D2723)="","",IFERROR(INDEX('Student Master'!H:H,MATCH(D2723,'Student Master'!B:B,0)),"Not Found"))</f>
        <v/>
      </c>
      <c r="K2723" s="28" t="str">
        <f>IF(TRIM(D2723)="","",IFERROR(INDEX('Student Master'!N:N,MATCH(D2723,'Student Master'!B:B,0)),"Not Found"))</f>
        <v/>
      </c>
      <c r="L2723" s="28" t="str">
        <f>IF(TRIM(D2723)="","",IFERROR(INDEX('Student Master'!L:L,MATCH(D2723,'Student Master'!B:B,0)),"Not Found"))</f>
        <v/>
      </c>
      <c r="M2723" s="28"/>
      <c r="N2723" s="28"/>
    </row>
    <row r="2724" spans="1:14" x14ac:dyDescent="0.35">
      <c r="A2724" s="28">
        <f t="shared" si="43"/>
        <v>2723</v>
      </c>
      <c r="B2724" s="30"/>
      <c r="C2724" s="28"/>
      <c r="D2724" s="28"/>
      <c r="E2724" s="28"/>
      <c r="F2724" s="28"/>
      <c r="G2724" s="28"/>
      <c r="H2724" s="28" t="str">
        <f>IF(TRIM(D2724)="","",IFERROR(INDEX('Student Master'!C:C,MATCH(D2724,'Student Master'!B:B,0)),"Not Found"))</f>
        <v/>
      </c>
      <c r="I2724" s="28" t="str">
        <f>IF(TRIM(D2724)="","",IFERROR(INDEX('Student Master'!D:D,MATCH(D2724,'Student Master'!B:B,0)),"Not Found"))</f>
        <v/>
      </c>
      <c r="J2724" s="28" t="str">
        <f>IF(TRIM(D2724)="","",IFERROR(INDEX('Student Master'!H:H,MATCH(D2724,'Student Master'!B:B,0)),"Not Found"))</f>
        <v/>
      </c>
      <c r="K2724" s="28" t="str">
        <f>IF(TRIM(D2724)="","",IFERROR(INDEX('Student Master'!N:N,MATCH(D2724,'Student Master'!B:B,0)),"Not Found"))</f>
        <v/>
      </c>
      <c r="L2724" s="28" t="str">
        <f>IF(TRIM(D2724)="","",IFERROR(INDEX('Student Master'!L:L,MATCH(D2724,'Student Master'!B:B,0)),"Not Found"))</f>
        <v/>
      </c>
      <c r="M2724" s="28"/>
      <c r="N2724" s="28"/>
    </row>
    <row r="2725" spans="1:14" x14ac:dyDescent="0.35">
      <c r="A2725" s="28">
        <f t="shared" si="43"/>
        <v>2724</v>
      </c>
      <c r="B2725" s="30"/>
      <c r="C2725" s="28"/>
      <c r="D2725" s="28"/>
      <c r="E2725" s="28"/>
      <c r="F2725" s="28"/>
      <c r="G2725" s="28"/>
      <c r="H2725" s="28" t="str">
        <f>IF(TRIM(D2725)="","",IFERROR(INDEX('Student Master'!C:C,MATCH(D2725,'Student Master'!B:B,0)),"Not Found"))</f>
        <v/>
      </c>
      <c r="I2725" s="28" t="str">
        <f>IF(TRIM(D2725)="","",IFERROR(INDEX('Student Master'!D:D,MATCH(D2725,'Student Master'!B:B,0)),"Not Found"))</f>
        <v/>
      </c>
      <c r="J2725" s="28" t="str">
        <f>IF(TRIM(D2725)="","",IFERROR(INDEX('Student Master'!H:H,MATCH(D2725,'Student Master'!B:B,0)),"Not Found"))</f>
        <v/>
      </c>
      <c r="K2725" s="28" t="str">
        <f>IF(TRIM(D2725)="","",IFERROR(INDEX('Student Master'!N:N,MATCH(D2725,'Student Master'!B:B,0)),"Not Found"))</f>
        <v/>
      </c>
      <c r="L2725" s="28" t="str">
        <f>IF(TRIM(D2725)="","",IFERROR(INDEX('Student Master'!L:L,MATCH(D2725,'Student Master'!B:B,0)),"Not Found"))</f>
        <v/>
      </c>
      <c r="M2725" s="28"/>
      <c r="N2725" s="28"/>
    </row>
    <row r="2726" spans="1:14" x14ac:dyDescent="0.35">
      <c r="A2726" s="28">
        <f t="shared" si="43"/>
        <v>2725</v>
      </c>
      <c r="B2726" s="30"/>
      <c r="C2726" s="28"/>
      <c r="D2726" s="28"/>
      <c r="E2726" s="28"/>
      <c r="F2726" s="28"/>
      <c r="G2726" s="28"/>
      <c r="H2726" s="28" t="str">
        <f>IF(TRIM(D2726)="","",IFERROR(INDEX('Student Master'!C:C,MATCH(D2726,'Student Master'!B:B,0)),"Not Found"))</f>
        <v/>
      </c>
      <c r="I2726" s="28" t="str">
        <f>IF(TRIM(D2726)="","",IFERROR(INDEX('Student Master'!D:D,MATCH(D2726,'Student Master'!B:B,0)),"Not Found"))</f>
        <v/>
      </c>
      <c r="J2726" s="28" t="str">
        <f>IF(TRIM(D2726)="","",IFERROR(INDEX('Student Master'!H:H,MATCH(D2726,'Student Master'!B:B,0)),"Not Found"))</f>
        <v/>
      </c>
      <c r="K2726" s="28" t="str">
        <f>IF(TRIM(D2726)="","",IFERROR(INDEX('Student Master'!N:N,MATCH(D2726,'Student Master'!B:B,0)),"Not Found"))</f>
        <v/>
      </c>
      <c r="L2726" s="28" t="str">
        <f>IF(TRIM(D2726)="","",IFERROR(INDEX('Student Master'!L:L,MATCH(D2726,'Student Master'!B:B,0)),"Not Found"))</f>
        <v/>
      </c>
      <c r="M2726" s="28"/>
      <c r="N2726" s="28"/>
    </row>
    <row r="2727" spans="1:14" x14ac:dyDescent="0.35">
      <c r="A2727" s="28">
        <f t="shared" si="43"/>
        <v>2726</v>
      </c>
      <c r="B2727" s="30"/>
      <c r="C2727" s="28"/>
      <c r="D2727" s="28"/>
      <c r="E2727" s="28"/>
      <c r="F2727" s="28"/>
      <c r="G2727" s="28"/>
      <c r="H2727" s="28" t="str">
        <f>IF(TRIM(D2727)="","",IFERROR(INDEX('Student Master'!C:C,MATCH(D2727,'Student Master'!B:B,0)),"Not Found"))</f>
        <v/>
      </c>
      <c r="I2727" s="28" t="str">
        <f>IF(TRIM(D2727)="","",IFERROR(INDEX('Student Master'!D:D,MATCH(D2727,'Student Master'!B:B,0)),"Not Found"))</f>
        <v/>
      </c>
      <c r="J2727" s="28" t="str">
        <f>IF(TRIM(D2727)="","",IFERROR(INDEX('Student Master'!H:H,MATCH(D2727,'Student Master'!B:B,0)),"Not Found"))</f>
        <v/>
      </c>
      <c r="K2727" s="28" t="str">
        <f>IF(TRIM(D2727)="","",IFERROR(INDEX('Student Master'!N:N,MATCH(D2727,'Student Master'!B:B,0)),"Not Found"))</f>
        <v/>
      </c>
      <c r="L2727" s="28" t="str">
        <f>IF(TRIM(D2727)="","",IFERROR(INDEX('Student Master'!L:L,MATCH(D2727,'Student Master'!B:B,0)),"Not Found"))</f>
        <v/>
      </c>
      <c r="M2727" s="28"/>
      <c r="N2727" s="28"/>
    </row>
    <row r="2728" spans="1:14" x14ac:dyDescent="0.35">
      <c r="A2728" s="28">
        <f t="shared" si="43"/>
        <v>2727</v>
      </c>
      <c r="B2728" s="30"/>
      <c r="C2728" s="28"/>
      <c r="D2728" s="28"/>
      <c r="E2728" s="28"/>
      <c r="F2728" s="28"/>
      <c r="G2728" s="28"/>
      <c r="H2728" s="28" t="str">
        <f>IF(TRIM(D2728)="","",IFERROR(INDEX('Student Master'!C:C,MATCH(D2728,'Student Master'!B:B,0)),"Not Found"))</f>
        <v/>
      </c>
      <c r="I2728" s="28" t="str">
        <f>IF(TRIM(D2728)="","",IFERROR(INDEX('Student Master'!D:D,MATCH(D2728,'Student Master'!B:B,0)),"Not Found"))</f>
        <v/>
      </c>
      <c r="J2728" s="28" t="str">
        <f>IF(TRIM(D2728)="","",IFERROR(INDEX('Student Master'!H:H,MATCH(D2728,'Student Master'!B:B,0)),"Not Found"))</f>
        <v/>
      </c>
      <c r="K2728" s="28" t="str">
        <f>IF(TRIM(D2728)="","",IFERROR(INDEX('Student Master'!N:N,MATCH(D2728,'Student Master'!B:B,0)),"Not Found"))</f>
        <v/>
      </c>
      <c r="L2728" s="28" t="str">
        <f>IF(TRIM(D2728)="","",IFERROR(INDEX('Student Master'!L:L,MATCH(D2728,'Student Master'!B:B,0)),"Not Found"))</f>
        <v/>
      </c>
      <c r="M2728" s="28"/>
      <c r="N2728" s="28"/>
    </row>
    <row r="2729" spans="1:14" x14ac:dyDescent="0.35">
      <c r="A2729" s="28">
        <f t="shared" si="43"/>
        <v>2728</v>
      </c>
      <c r="B2729" s="30"/>
      <c r="C2729" s="28"/>
      <c r="D2729" s="28"/>
      <c r="E2729" s="28"/>
      <c r="F2729" s="28"/>
      <c r="G2729" s="28"/>
      <c r="H2729" s="28" t="str">
        <f>IF(TRIM(D2729)="","",IFERROR(INDEX('Student Master'!C:C,MATCH(D2729,'Student Master'!B:B,0)),"Not Found"))</f>
        <v/>
      </c>
      <c r="I2729" s="28" t="str">
        <f>IF(TRIM(D2729)="","",IFERROR(INDEX('Student Master'!D:D,MATCH(D2729,'Student Master'!B:B,0)),"Not Found"))</f>
        <v/>
      </c>
      <c r="J2729" s="28" t="str">
        <f>IF(TRIM(D2729)="","",IFERROR(INDEX('Student Master'!H:H,MATCH(D2729,'Student Master'!B:B,0)),"Not Found"))</f>
        <v/>
      </c>
      <c r="K2729" s="28" t="str">
        <f>IF(TRIM(D2729)="","",IFERROR(INDEX('Student Master'!N:N,MATCH(D2729,'Student Master'!B:B,0)),"Not Found"))</f>
        <v/>
      </c>
      <c r="L2729" s="28" t="str">
        <f>IF(TRIM(D2729)="","",IFERROR(INDEX('Student Master'!L:L,MATCH(D2729,'Student Master'!B:B,0)),"Not Found"))</f>
        <v/>
      </c>
      <c r="M2729" s="28"/>
      <c r="N2729" s="28"/>
    </row>
    <row r="2730" spans="1:14" x14ac:dyDescent="0.35">
      <c r="A2730" s="28">
        <f t="shared" si="43"/>
        <v>2729</v>
      </c>
      <c r="B2730" s="30"/>
      <c r="C2730" s="28"/>
      <c r="D2730" s="28"/>
      <c r="E2730" s="28"/>
      <c r="F2730" s="28"/>
      <c r="G2730" s="28"/>
      <c r="H2730" s="28" t="str">
        <f>IF(TRIM(D2730)="","",IFERROR(INDEX('Student Master'!C:C,MATCH(D2730,'Student Master'!B:B,0)),"Not Found"))</f>
        <v/>
      </c>
      <c r="I2730" s="28" t="str">
        <f>IF(TRIM(D2730)="","",IFERROR(INDEX('Student Master'!D:D,MATCH(D2730,'Student Master'!B:B,0)),"Not Found"))</f>
        <v/>
      </c>
      <c r="J2730" s="28" t="str">
        <f>IF(TRIM(D2730)="","",IFERROR(INDEX('Student Master'!H:H,MATCH(D2730,'Student Master'!B:B,0)),"Not Found"))</f>
        <v/>
      </c>
      <c r="K2730" s="28" t="str">
        <f>IF(TRIM(D2730)="","",IFERROR(INDEX('Student Master'!N:N,MATCH(D2730,'Student Master'!B:B,0)),"Not Found"))</f>
        <v/>
      </c>
      <c r="L2730" s="28" t="str">
        <f>IF(TRIM(D2730)="","",IFERROR(INDEX('Student Master'!L:L,MATCH(D2730,'Student Master'!B:B,0)),"Not Found"))</f>
        <v/>
      </c>
      <c r="M2730" s="28"/>
      <c r="N2730" s="28"/>
    </row>
    <row r="2731" spans="1:14" x14ac:dyDescent="0.35">
      <c r="A2731" s="28">
        <f t="shared" si="43"/>
        <v>2730</v>
      </c>
      <c r="B2731" s="30"/>
      <c r="C2731" s="28"/>
      <c r="D2731" s="28"/>
      <c r="E2731" s="28"/>
      <c r="F2731" s="28"/>
      <c r="G2731" s="28"/>
      <c r="H2731" s="28" t="str">
        <f>IF(TRIM(D2731)="","",IFERROR(INDEX('Student Master'!C:C,MATCH(D2731,'Student Master'!B:B,0)),"Not Found"))</f>
        <v/>
      </c>
      <c r="I2731" s="28" t="str">
        <f>IF(TRIM(D2731)="","",IFERROR(INDEX('Student Master'!D:D,MATCH(D2731,'Student Master'!B:B,0)),"Not Found"))</f>
        <v/>
      </c>
      <c r="J2731" s="28" t="str">
        <f>IF(TRIM(D2731)="","",IFERROR(INDEX('Student Master'!H:H,MATCH(D2731,'Student Master'!B:B,0)),"Not Found"))</f>
        <v/>
      </c>
      <c r="K2731" s="28" t="str">
        <f>IF(TRIM(D2731)="","",IFERROR(INDEX('Student Master'!N:N,MATCH(D2731,'Student Master'!B:B,0)),"Not Found"))</f>
        <v/>
      </c>
      <c r="L2731" s="28" t="str">
        <f>IF(TRIM(D2731)="","",IFERROR(INDEX('Student Master'!L:L,MATCH(D2731,'Student Master'!B:B,0)),"Not Found"))</f>
        <v/>
      </c>
      <c r="M2731" s="28"/>
      <c r="N2731" s="28"/>
    </row>
    <row r="2732" spans="1:14" x14ac:dyDescent="0.35">
      <c r="A2732" s="28">
        <f t="shared" si="43"/>
        <v>2731</v>
      </c>
      <c r="B2732" s="30"/>
      <c r="C2732" s="28"/>
      <c r="D2732" s="28"/>
      <c r="E2732" s="28"/>
      <c r="F2732" s="28"/>
      <c r="G2732" s="28"/>
      <c r="H2732" s="28" t="str">
        <f>IF(TRIM(D2732)="","",IFERROR(INDEX('Student Master'!C:C,MATCH(D2732,'Student Master'!B:B,0)),"Not Found"))</f>
        <v/>
      </c>
      <c r="I2732" s="28" t="str">
        <f>IF(TRIM(D2732)="","",IFERROR(INDEX('Student Master'!D:D,MATCH(D2732,'Student Master'!B:B,0)),"Not Found"))</f>
        <v/>
      </c>
      <c r="J2732" s="28" t="str">
        <f>IF(TRIM(D2732)="","",IFERROR(INDEX('Student Master'!H:H,MATCH(D2732,'Student Master'!B:B,0)),"Not Found"))</f>
        <v/>
      </c>
      <c r="K2732" s="28" t="str">
        <f>IF(TRIM(D2732)="","",IFERROR(INDEX('Student Master'!N:N,MATCH(D2732,'Student Master'!B:B,0)),"Not Found"))</f>
        <v/>
      </c>
      <c r="L2732" s="28" t="str">
        <f>IF(TRIM(D2732)="","",IFERROR(INDEX('Student Master'!L:L,MATCH(D2732,'Student Master'!B:B,0)),"Not Found"))</f>
        <v/>
      </c>
      <c r="M2732" s="28"/>
      <c r="N2732" s="28"/>
    </row>
    <row r="2733" spans="1:14" x14ac:dyDescent="0.35">
      <c r="A2733" s="28">
        <f t="shared" si="43"/>
        <v>2732</v>
      </c>
      <c r="B2733" s="30"/>
      <c r="C2733" s="28"/>
      <c r="D2733" s="28"/>
      <c r="E2733" s="28"/>
      <c r="F2733" s="28"/>
      <c r="G2733" s="28"/>
      <c r="H2733" s="28" t="str">
        <f>IF(TRIM(D2733)="","",IFERROR(INDEX('Student Master'!C:C,MATCH(D2733,'Student Master'!B:B,0)),"Not Found"))</f>
        <v/>
      </c>
      <c r="I2733" s="28" t="str">
        <f>IF(TRIM(D2733)="","",IFERROR(INDEX('Student Master'!D:D,MATCH(D2733,'Student Master'!B:B,0)),"Not Found"))</f>
        <v/>
      </c>
      <c r="J2733" s="28" t="str">
        <f>IF(TRIM(D2733)="","",IFERROR(INDEX('Student Master'!H:H,MATCH(D2733,'Student Master'!B:B,0)),"Not Found"))</f>
        <v/>
      </c>
      <c r="K2733" s="28" t="str">
        <f>IF(TRIM(D2733)="","",IFERROR(INDEX('Student Master'!N:N,MATCH(D2733,'Student Master'!B:B,0)),"Not Found"))</f>
        <v/>
      </c>
      <c r="L2733" s="28" t="str">
        <f>IF(TRIM(D2733)="","",IFERROR(INDEX('Student Master'!L:L,MATCH(D2733,'Student Master'!B:B,0)),"Not Found"))</f>
        <v/>
      </c>
      <c r="M2733" s="28"/>
      <c r="N2733" s="28"/>
    </row>
    <row r="2734" spans="1:14" x14ac:dyDescent="0.35">
      <c r="A2734" s="28">
        <f t="shared" si="43"/>
        <v>2733</v>
      </c>
      <c r="B2734" s="30"/>
      <c r="C2734" s="28"/>
      <c r="D2734" s="28"/>
      <c r="E2734" s="28"/>
      <c r="F2734" s="28"/>
      <c r="G2734" s="28"/>
      <c r="H2734" s="28" t="str">
        <f>IF(TRIM(D2734)="","",IFERROR(INDEX('Student Master'!C:C,MATCH(D2734,'Student Master'!B:B,0)),"Not Found"))</f>
        <v/>
      </c>
      <c r="I2734" s="28" t="str">
        <f>IF(TRIM(D2734)="","",IFERROR(INDEX('Student Master'!D:D,MATCH(D2734,'Student Master'!B:B,0)),"Not Found"))</f>
        <v/>
      </c>
      <c r="J2734" s="28" t="str">
        <f>IF(TRIM(D2734)="","",IFERROR(INDEX('Student Master'!H:H,MATCH(D2734,'Student Master'!B:B,0)),"Not Found"))</f>
        <v/>
      </c>
      <c r="K2734" s="28" t="str">
        <f>IF(TRIM(D2734)="","",IFERROR(INDEX('Student Master'!N:N,MATCH(D2734,'Student Master'!B:B,0)),"Not Found"))</f>
        <v/>
      </c>
      <c r="L2734" s="28" t="str">
        <f>IF(TRIM(D2734)="","",IFERROR(INDEX('Student Master'!L:L,MATCH(D2734,'Student Master'!B:B,0)),"Not Found"))</f>
        <v/>
      </c>
      <c r="M2734" s="28"/>
      <c r="N2734" s="28"/>
    </row>
    <row r="2735" spans="1:14" x14ac:dyDescent="0.35">
      <c r="A2735" s="28">
        <f t="shared" si="43"/>
        <v>2734</v>
      </c>
      <c r="B2735" s="30"/>
      <c r="C2735" s="28"/>
      <c r="D2735" s="28"/>
      <c r="E2735" s="28"/>
      <c r="F2735" s="28"/>
      <c r="G2735" s="28"/>
      <c r="H2735" s="28" t="str">
        <f>IF(TRIM(D2735)="","",IFERROR(INDEX('Student Master'!C:C,MATCH(D2735,'Student Master'!B:B,0)),"Not Found"))</f>
        <v/>
      </c>
      <c r="I2735" s="28" t="str">
        <f>IF(TRIM(D2735)="","",IFERROR(INDEX('Student Master'!D:D,MATCH(D2735,'Student Master'!B:B,0)),"Not Found"))</f>
        <v/>
      </c>
      <c r="J2735" s="28" t="str">
        <f>IF(TRIM(D2735)="","",IFERROR(INDEX('Student Master'!H:H,MATCH(D2735,'Student Master'!B:B,0)),"Not Found"))</f>
        <v/>
      </c>
      <c r="K2735" s="28" t="str">
        <f>IF(TRIM(D2735)="","",IFERROR(INDEX('Student Master'!N:N,MATCH(D2735,'Student Master'!B:B,0)),"Not Found"))</f>
        <v/>
      </c>
      <c r="L2735" s="28" t="str">
        <f>IF(TRIM(D2735)="","",IFERROR(INDEX('Student Master'!L:L,MATCH(D2735,'Student Master'!B:B,0)),"Not Found"))</f>
        <v/>
      </c>
      <c r="M2735" s="28"/>
      <c r="N2735" s="28"/>
    </row>
    <row r="2736" spans="1:14" x14ac:dyDescent="0.35">
      <c r="A2736" s="28">
        <f t="shared" si="43"/>
        <v>2735</v>
      </c>
      <c r="B2736" s="30"/>
      <c r="C2736" s="28"/>
      <c r="D2736" s="28"/>
      <c r="E2736" s="28"/>
      <c r="F2736" s="28"/>
      <c r="G2736" s="28"/>
      <c r="H2736" s="28" t="str">
        <f>IF(TRIM(D2736)="","",IFERROR(INDEX('Student Master'!C:C,MATCH(D2736,'Student Master'!B:B,0)),"Not Found"))</f>
        <v/>
      </c>
      <c r="I2736" s="28" t="str">
        <f>IF(TRIM(D2736)="","",IFERROR(INDEX('Student Master'!D:D,MATCH(D2736,'Student Master'!B:B,0)),"Not Found"))</f>
        <v/>
      </c>
      <c r="J2736" s="28" t="str">
        <f>IF(TRIM(D2736)="","",IFERROR(INDEX('Student Master'!H:H,MATCH(D2736,'Student Master'!B:B,0)),"Not Found"))</f>
        <v/>
      </c>
      <c r="K2736" s="28" t="str">
        <f>IF(TRIM(D2736)="","",IFERROR(INDEX('Student Master'!N:N,MATCH(D2736,'Student Master'!B:B,0)),"Not Found"))</f>
        <v/>
      </c>
      <c r="L2736" s="28" t="str">
        <f>IF(TRIM(D2736)="","",IFERROR(INDEX('Student Master'!L:L,MATCH(D2736,'Student Master'!B:B,0)),"Not Found"))</f>
        <v/>
      </c>
      <c r="M2736" s="28"/>
      <c r="N2736" s="28"/>
    </row>
    <row r="2737" spans="1:14" x14ac:dyDescent="0.35">
      <c r="A2737" s="28">
        <f t="shared" si="43"/>
        <v>2736</v>
      </c>
      <c r="B2737" s="30"/>
      <c r="C2737" s="28"/>
      <c r="D2737" s="28"/>
      <c r="E2737" s="28"/>
      <c r="F2737" s="28"/>
      <c r="G2737" s="28"/>
      <c r="H2737" s="28" t="str">
        <f>IF(TRIM(D2737)="","",IFERROR(INDEX('Student Master'!C:C,MATCH(D2737,'Student Master'!B:B,0)),"Not Found"))</f>
        <v/>
      </c>
      <c r="I2737" s="28" t="str">
        <f>IF(TRIM(D2737)="","",IFERROR(INDEX('Student Master'!D:D,MATCH(D2737,'Student Master'!B:B,0)),"Not Found"))</f>
        <v/>
      </c>
      <c r="J2737" s="28" t="str">
        <f>IF(TRIM(D2737)="","",IFERROR(INDEX('Student Master'!H:H,MATCH(D2737,'Student Master'!B:B,0)),"Not Found"))</f>
        <v/>
      </c>
      <c r="K2737" s="28" t="str">
        <f>IF(TRIM(D2737)="","",IFERROR(INDEX('Student Master'!N:N,MATCH(D2737,'Student Master'!B:B,0)),"Not Found"))</f>
        <v/>
      </c>
      <c r="L2737" s="28" t="str">
        <f>IF(TRIM(D2737)="","",IFERROR(INDEX('Student Master'!L:L,MATCH(D2737,'Student Master'!B:B,0)),"Not Found"))</f>
        <v/>
      </c>
      <c r="M2737" s="28"/>
      <c r="N2737" s="28"/>
    </row>
    <row r="2738" spans="1:14" x14ac:dyDescent="0.35">
      <c r="A2738" s="28">
        <f t="shared" si="43"/>
        <v>2737</v>
      </c>
      <c r="B2738" s="30"/>
      <c r="C2738" s="28"/>
      <c r="D2738" s="28"/>
      <c r="E2738" s="28"/>
      <c r="F2738" s="28"/>
      <c r="G2738" s="28"/>
      <c r="H2738" s="28" t="str">
        <f>IF(TRIM(D2738)="","",IFERROR(INDEX('Student Master'!C:C,MATCH(D2738,'Student Master'!B:B,0)),"Not Found"))</f>
        <v/>
      </c>
      <c r="I2738" s="28" t="str">
        <f>IF(TRIM(D2738)="","",IFERROR(INDEX('Student Master'!D:D,MATCH(D2738,'Student Master'!B:B,0)),"Not Found"))</f>
        <v/>
      </c>
      <c r="J2738" s="28" t="str">
        <f>IF(TRIM(D2738)="","",IFERROR(INDEX('Student Master'!H:H,MATCH(D2738,'Student Master'!B:B,0)),"Not Found"))</f>
        <v/>
      </c>
      <c r="K2738" s="28" t="str">
        <f>IF(TRIM(D2738)="","",IFERROR(INDEX('Student Master'!N:N,MATCH(D2738,'Student Master'!B:B,0)),"Not Found"))</f>
        <v/>
      </c>
      <c r="L2738" s="28" t="str">
        <f>IF(TRIM(D2738)="","",IFERROR(INDEX('Student Master'!L:L,MATCH(D2738,'Student Master'!B:B,0)),"Not Found"))</f>
        <v/>
      </c>
      <c r="M2738" s="28"/>
      <c r="N2738" s="28"/>
    </row>
    <row r="2739" spans="1:14" x14ac:dyDescent="0.35">
      <c r="A2739" s="28">
        <f t="shared" si="43"/>
        <v>2738</v>
      </c>
      <c r="B2739" s="30"/>
      <c r="C2739" s="28"/>
      <c r="D2739" s="28"/>
      <c r="E2739" s="28"/>
      <c r="F2739" s="28"/>
      <c r="G2739" s="28"/>
      <c r="H2739" s="28" t="str">
        <f>IF(TRIM(D2739)="","",IFERROR(INDEX('Student Master'!C:C,MATCH(D2739,'Student Master'!B:B,0)),"Not Found"))</f>
        <v/>
      </c>
      <c r="I2739" s="28" t="str">
        <f>IF(TRIM(D2739)="","",IFERROR(INDEX('Student Master'!D:D,MATCH(D2739,'Student Master'!B:B,0)),"Not Found"))</f>
        <v/>
      </c>
      <c r="J2739" s="28" t="str">
        <f>IF(TRIM(D2739)="","",IFERROR(INDEX('Student Master'!H:H,MATCH(D2739,'Student Master'!B:B,0)),"Not Found"))</f>
        <v/>
      </c>
      <c r="K2739" s="28" t="str">
        <f>IF(TRIM(D2739)="","",IFERROR(INDEX('Student Master'!N:N,MATCH(D2739,'Student Master'!B:B,0)),"Not Found"))</f>
        <v/>
      </c>
      <c r="L2739" s="28" t="str">
        <f>IF(TRIM(D2739)="","",IFERROR(INDEX('Student Master'!L:L,MATCH(D2739,'Student Master'!B:B,0)),"Not Found"))</f>
        <v/>
      </c>
      <c r="M2739" s="28"/>
      <c r="N2739" s="28"/>
    </row>
    <row r="2740" spans="1:14" x14ac:dyDescent="0.35">
      <c r="A2740" s="28">
        <f t="shared" si="43"/>
        <v>2739</v>
      </c>
      <c r="B2740" s="30"/>
      <c r="C2740" s="28"/>
      <c r="D2740" s="28"/>
      <c r="E2740" s="28"/>
      <c r="F2740" s="28"/>
      <c r="G2740" s="28"/>
      <c r="H2740" s="28" t="str">
        <f>IF(TRIM(D2740)="","",IFERROR(INDEX('Student Master'!C:C,MATCH(D2740,'Student Master'!B:B,0)),"Not Found"))</f>
        <v/>
      </c>
      <c r="I2740" s="28" t="str">
        <f>IF(TRIM(D2740)="","",IFERROR(INDEX('Student Master'!D:D,MATCH(D2740,'Student Master'!B:B,0)),"Not Found"))</f>
        <v/>
      </c>
      <c r="J2740" s="28" t="str">
        <f>IF(TRIM(D2740)="","",IFERROR(INDEX('Student Master'!H:H,MATCH(D2740,'Student Master'!B:B,0)),"Not Found"))</f>
        <v/>
      </c>
      <c r="K2740" s="28" t="str">
        <f>IF(TRIM(D2740)="","",IFERROR(INDEX('Student Master'!N:N,MATCH(D2740,'Student Master'!B:B,0)),"Not Found"))</f>
        <v/>
      </c>
      <c r="L2740" s="28" t="str">
        <f>IF(TRIM(D2740)="","",IFERROR(INDEX('Student Master'!L:L,MATCH(D2740,'Student Master'!B:B,0)),"Not Found"))</f>
        <v/>
      </c>
      <c r="M2740" s="28"/>
      <c r="N2740" s="28"/>
    </row>
    <row r="2741" spans="1:14" x14ac:dyDescent="0.35">
      <c r="A2741" s="28">
        <f t="shared" si="43"/>
        <v>2740</v>
      </c>
      <c r="B2741" s="30"/>
      <c r="C2741" s="28"/>
      <c r="D2741" s="28"/>
      <c r="E2741" s="28"/>
      <c r="F2741" s="28"/>
      <c r="G2741" s="28"/>
      <c r="H2741" s="28" t="str">
        <f>IF(TRIM(D2741)="","",IFERROR(INDEX('Student Master'!C:C,MATCH(D2741,'Student Master'!B:B,0)),"Not Found"))</f>
        <v/>
      </c>
      <c r="I2741" s="28" t="str">
        <f>IF(TRIM(D2741)="","",IFERROR(INDEX('Student Master'!D:D,MATCH(D2741,'Student Master'!B:B,0)),"Not Found"))</f>
        <v/>
      </c>
      <c r="J2741" s="28" t="str">
        <f>IF(TRIM(D2741)="","",IFERROR(INDEX('Student Master'!H:H,MATCH(D2741,'Student Master'!B:B,0)),"Not Found"))</f>
        <v/>
      </c>
      <c r="K2741" s="28" t="str">
        <f>IF(TRIM(D2741)="","",IFERROR(INDEX('Student Master'!N:N,MATCH(D2741,'Student Master'!B:B,0)),"Not Found"))</f>
        <v/>
      </c>
      <c r="L2741" s="28" t="str">
        <f>IF(TRIM(D2741)="","",IFERROR(INDEX('Student Master'!L:L,MATCH(D2741,'Student Master'!B:B,0)),"Not Found"))</f>
        <v/>
      </c>
      <c r="M2741" s="28"/>
      <c r="N2741" s="28"/>
    </row>
    <row r="2742" spans="1:14" x14ac:dyDescent="0.35">
      <c r="A2742" s="28">
        <f t="shared" si="43"/>
        <v>2741</v>
      </c>
      <c r="B2742" s="30"/>
      <c r="C2742" s="28"/>
      <c r="D2742" s="28"/>
      <c r="E2742" s="28"/>
      <c r="F2742" s="28"/>
      <c r="G2742" s="28"/>
      <c r="H2742" s="28" t="str">
        <f>IF(TRIM(D2742)="","",IFERROR(INDEX('Student Master'!C:C,MATCH(D2742,'Student Master'!B:B,0)),"Not Found"))</f>
        <v/>
      </c>
      <c r="I2742" s="28" t="str">
        <f>IF(TRIM(D2742)="","",IFERROR(INDEX('Student Master'!D:D,MATCH(D2742,'Student Master'!B:B,0)),"Not Found"))</f>
        <v/>
      </c>
      <c r="J2742" s="28" t="str">
        <f>IF(TRIM(D2742)="","",IFERROR(INDEX('Student Master'!H:H,MATCH(D2742,'Student Master'!B:B,0)),"Not Found"))</f>
        <v/>
      </c>
      <c r="K2742" s="28" t="str">
        <f>IF(TRIM(D2742)="","",IFERROR(INDEX('Student Master'!N:N,MATCH(D2742,'Student Master'!B:B,0)),"Not Found"))</f>
        <v/>
      </c>
      <c r="L2742" s="28" t="str">
        <f>IF(TRIM(D2742)="","",IFERROR(INDEX('Student Master'!L:L,MATCH(D2742,'Student Master'!B:B,0)),"Not Found"))</f>
        <v/>
      </c>
      <c r="M2742" s="28"/>
      <c r="N2742" s="28"/>
    </row>
    <row r="2743" spans="1:14" x14ac:dyDescent="0.35">
      <c r="A2743" s="28">
        <f t="shared" si="43"/>
        <v>2742</v>
      </c>
      <c r="B2743" s="30"/>
      <c r="C2743" s="28"/>
      <c r="D2743" s="28"/>
      <c r="E2743" s="28"/>
      <c r="F2743" s="28"/>
      <c r="G2743" s="28"/>
      <c r="H2743" s="28" t="str">
        <f>IF(TRIM(D2743)="","",IFERROR(INDEX('Student Master'!C:C,MATCH(D2743,'Student Master'!B:B,0)),"Not Found"))</f>
        <v/>
      </c>
      <c r="I2743" s="28" t="str">
        <f>IF(TRIM(D2743)="","",IFERROR(INDEX('Student Master'!D:D,MATCH(D2743,'Student Master'!B:B,0)),"Not Found"))</f>
        <v/>
      </c>
      <c r="J2743" s="28" t="str">
        <f>IF(TRIM(D2743)="","",IFERROR(INDEX('Student Master'!H:H,MATCH(D2743,'Student Master'!B:B,0)),"Not Found"))</f>
        <v/>
      </c>
      <c r="K2743" s="28" t="str">
        <f>IF(TRIM(D2743)="","",IFERROR(INDEX('Student Master'!N:N,MATCH(D2743,'Student Master'!B:B,0)),"Not Found"))</f>
        <v/>
      </c>
      <c r="L2743" s="28" t="str">
        <f>IF(TRIM(D2743)="","",IFERROR(INDEX('Student Master'!L:L,MATCH(D2743,'Student Master'!B:B,0)),"Not Found"))</f>
        <v/>
      </c>
      <c r="M2743" s="28"/>
      <c r="N2743" s="28"/>
    </row>
    <row r="2744" spans="1:14" x14ac:dyDescent="0.35">
      <c r="A2744" s="28">
        <f t="shared" si="43"/>
        <v>2743</v>
      </c>
      <c r="B2744" s="30"/>
      <c r="C2744" s="28"/>
      <c r="D2744" s="28"/>
      <c r="E2744" s="28"/>
      <c r="F2744" s="28"/>
      <c r="G2744" s="28"/>
      <c r="H2744" s="28" t="str">
        <f>IF(TRIM(D2744)="","",IFERROR(INDEX('Student Master'!C:C,MATCH(D2744,'Student Master'!B:B,0)),"Not Found"))</f>
        <v/>
      </c>
      <c r="I2744" s="28" t="str">
        <f>IF(TRIM(D2744)="","",IFERROR(INDEX('Student Master'!D:D,MATCH(D2744,'Student Master'!B:B,0)),"Not Found"))</f>
        <v/>
      </c>
      <c r="J2744" s="28" t="str">
        <f>IF(TRIM(D2744)="","",IFERROR(INDEX('Student Master'!H:H,MATCH(D2744,'Student Master'!B:B,0)),"Not Found"))</f>
        <v/>
      </c>
      <c r="K2744" s="28" t="str">
        <f>IF(TRIM(D2744)="","",IFERROR(INDEX('Student Master'!N:N,MATCH(D2744,'Student Master'!B:B,0)),"Not Found"))</f>
        <v/>
      </c>
      <c r="L2744" s="28" t="str">
        <f>IF(TRIM(D2744)="","",IFERROR(INDEX('Student Master'!L:L,MATCH(D2744,'Student Master'!B:B,0)),"Not Found"))</f>
        <v/>
      </c>
      <c r="M2744" s="28"/>
      <c r="N2744" s="28"/>
    </row>
    <row r="2745" spans="1:14" x14ac:dyDescent="0.35">
      <c r="A2745" s="28">
        <f t="shared" si="43"/>
        <v>2744</v>
      </c>
      <c r="B2745" s="30"/>
      <c r="C2745" s="28"/>
      <c r="D2745" s="28"/>
      <c r="E2745" s="28"/>
      <c r="F2745" s="28"/>
      <c r="G2745" s="28"/>
      <c r="H2745" s="28" t="str">
        <f>IF(TRIM(D2745)="","",IFERROR(INDEX('Student Master'!C:C,MATCH(D2745,'Student Master'!B:B,0)),"Not Found"))</f>
        <v/>
      </c>
      <c r="I2745" s="28" t="str">
        <f>IF(TRIM(D2745)="","",IFERROR(INDEX('Student Master'!D:D,MATCH(D2745,'Student Master'!B:B,0)),"Not Found"))</f>
        <v/>
      </c>
      <c r="J2745" s="28" t="str">
        <f>IF(TRIM(D2745)="","",IFERROR(INDEX('Student Master'!H:H,MATCH(D2745,'Student Master'!B:B,0)),"Not Found"))</f>
        <v/>
      </c>
      <c r="K2745" s="28" t="str">
        <f>IF(TRIM(D2745)="","",IFERROR(INDEX('Student Master'!N:N,MATCH(D2745,'Student Master'!B:B,0)),"Not Found"))</f>
        <v/>
      </c>
      <c r="L2745" s="28" t="str">
        <f>IF(TRIM(D2745)="","",IFERROR(INDEX('Student Master'!L:L,MATCH(D2745,'Student Master'!B:B,0)),"Not Found"))</f>
        <v/>
      </c>
      <c r="M2745" s="28"/>
      <c r="N2745" s="28"/>
    </row>
    <row r="2746" spans="1:14" x14ac:dyDescent="0.35">
      <c r="A2746" s="28">
        <f t="shared" si="43"/>
        <v>2745</v>
      </c>
      <c r="B2746" s="30"/>
      <c r="C2746" s="28"/>
      <c r="D2746" s="28"/>
      <c r="E2746" s="28"/>
      <c r="F2746" s="28"/>
      <c r="G2746" s="28"/>
      <c r="H2746" s="28" t="str">
        <f>IF(TRIM(D2746)="","",IFERROR(INDEX('Student Master'!C:C,MATCH(D2746,'Student Master'!B:B,0)),"Not Found"))</f>
        <v/>
      </c>
      <c r="I2746" s="28" t="str">
        <f>IF(TRIM(D2746)="","",IFERROR(INDEX('Student Master'!D:D,MATCH(D2746,'Student Master'!B:B,0)),"Not Found"))</f>
        <v/>
      </c>
      <c r="J2746" s="28" t="str">
        <f>IF(TRIM(D2746)="","",IFERROR(INDEX('Student Master'!H:H,MATCH(D2746,'Student Master'!B:B,0)),"Not Found"))</f>
        <v/>
      </c>
      <c r="K2746" s="28" t="str">
        <f>IF(TRIM(D2746)="","",IFERROR(INDEX('Student Master'!N:N,MATCH(D2746,'Student Master'!B:B,0)),"Not Found"))</f>
        <v/>
      </c>
      <c r="L2746" s="28" t="str">
        <f>IF(TRIM(D2746)="","",IFERROR(INDEX('Student Master'!L:L,MATCH(D2746,'Student Master'!B:B,0)),"Not Found"))</f>
        <v/>
      </c>
      <c r="M2746" s="28"/>
      <c r="N2746" s="28"/>
    </row>
    <row r="2747" spans="1:14" x14ac:dyDescent="0.35">
      <c r="A2747" s="28">
        <f t="shared" si="43"/>
        <v>2746</v>
      </c>
      <c r="B2747" s="30"/>
      <c r="C2747" s="28"/>
      <c r="D2747" s="28"/>
      <c r="E2747" s="28"/>
      <c r="F2747" s="28"/>
      <c r="G2747" s="28"/>
      <c r="H2747" s="28" t="str">
        <f>IF(TRIM(D2747)="","",IFERROR(INDEX('Student Master'!C:C,MATCH(D2747,'Student Master'!B:B,0)),"Not Found"))</f>
        <v/>
      </c>
      <c r="I2747" s="28" t="str">
        <f>IF(TRIM(D2747)="","",IFERROR(INDEX('Student Master'!D:D,MATCH(D2747,'Student Master'!B:B,0)),"Not Found"))</f>
        <v/>
      </c>
      <c r="J2747" s="28" t="str">
        <f>IF(TRIM(D2747)="","",IFERROR(INDEX('Student Master'!H:H,MATCH(D2747,'Student Master'!B:B,0)),"Not Found"))</f>
        <v/>
      </c>
      <c r="K2747" s="28" t="str">
        <f>IF(TRIM(D2747)="","",IFERROR(INDEX('Student Master'!N:N,MATCH(D2747,'Student Master'!B:B,0)),"Not Found"))</f>
        <v/>
      </c>
      <c r="L2747" s="28" t="str">
        <f>IF(TRIM(D2747)="","",IFERROR(INDEX('Student Master'!L:L,MATCH(D2747,'Student Master'!B:B,0)),"Not Found"))</f>
        <v/>
      </c>
      <c r="M2747" s="28"/>
      <c r="N2747" s="28"/>
    </row>
    <row r="2748" spans="1:14" x14ac:dyDescent="0.35">
      <c r="A2748" s="28">
        <f t="shared" si="43"/>
        <v>2747</v>
      </c>
      <c r="B2748" s="30"/>
      <c r="C2748" s="28"/>
      <c r="D2748" s="28"/>
      <c r="E2748" s="28"/>
      <c r="F2748" s="28"/>
      <c r="G2748" s="28"/>
      <c r="H2748" s="28" t="str">
        <f>IF(TRIM(D2748)="","",IFERROR(INDEX('Student Master'!C:C,MATCH(D2748,'Student Master'!B:B,0)),"Not Found"))</f>
        <v/>
      </c>
      <c r="I2748" s="28" t="str">
        <f>IF(TRIM(D2748)="","",IFERROR(INDEX('Student Master'!D:D,MATCH(D2748,'Student Master'!B:B,0)),"Not Found"))</f>
        <v/>
      </c>
      <c r="J2748" s="28" t="str">
        <f>IF(TRIM(D2748)="","",IFERROR(INDEX('Student Master'!H:H,MATCH(D2748,'Student Master'!B:B,0)),"Not Found"))</f>
        <v/>
      </c>
      <c r="K2748" s="28" t="str">
        <f>IF(TRIM(D2748)="","",IFERROR(INDEX('Student Master'!N:N,MATCH(D2748,'Student Master'!B:B,0)),"Not Found"))</f>
        <v/>
      </c>
      <c r="L2748" s="28" t="str">
        <f>IF(TRIM(D2748)="","",IFERROR(INDEX('Student Master'!L:L,MATCH(D2748,'Student Master'!B:B,0)),"Not Found"))</f>
        <v/>
      </c>
      <c r="M2748" s="28"/>
      <c r="N2748" s="28"/>
    </row>
    <row r="2749" spans="1:14" x14ac:dyDescent="0.35">
      <c r="A2749" s="28">
        <f t="shared" si="43"/>
        <v>2748</v>
      </c>
      <c r="B2749" s="30"/>
      <c r="C2749" s="28"/>
      <c r="D2749" s="28"/>
      <c r="E2749" s="28"/>
      <c r="F2749" s="28"/>
      <c r="G2749" s="28"/>
      <c r="H2749" s="28" t="str">
        <f>IF(TRIM(D2749)="","",IFERROR(INDEX('Student Master'!C:C,MATCH(D2749,'Student Master'!B:B,0)),"Not Found"))</f>
        <v/>
      </c>
      <c r="I2749" s="28" t="str">
        <f>IF(TRIM(D2749)="","",IFERROR(INDEX('Student Master'!D:D,MATCH(D2749,'Student Master'!B:B,0)),"Not Found"))</f>
        <v/>
      </c>
      <c r="J2749" s="28" t="str">
        <f>IF(TRIM(D2749)="","",IFERROR(INDEX('Student Master'!H:H,MATCH(D2749,'Student Master'!B:B,0)),"Not Found"))</f>
        <v/>
      </c>
      <c r="K2749" s="28" t="str">
        <f>IF(TRIM(D2749)="","",IFERROR(INDEX('Student Master'!N:N,MATCH(D2749,'Student Master'!B:B,0)),"Not Found"))</f>
        <v/>
      </c>
      <c r="L2749" s="28" t="str">
        <f>IF(TRIM(D2749)="","",IFERROR(INDEX('Student Master'!L:L,MATCH(D2749,'Student Master'!B:B,0)),"Not Found"))</f>
        <v/>
      </c>
      <c r="M2749" s="28"/>
      <c r="N2749" s="28"/>
    </row>
    <row r="2750" spans="1:14" x14ac:dyDescent="0.35">
      <c r="A2750" s="28">
        <f t="shared" si="43"/>
        <v>2749</v>
      </c>
      <c r="B2750" s="30"/>
      <c r="C2750" s="28"/>
      <c r="D2750" s="28"/>
      <c r="E2750" s="28"/>
      <c r="F2750" s="28"/>
      <c r="G2750" s="28"/>
      <c r="H2750" s="28" t="str">
        <f>IF(TRIM(D2750)="","",IFERROR(INDEX('Student Master'!C:C,MATCH(D2750,'Student Master'!B:B,0)),"Not Found"))</f>
        <v/>
      </c>
      <c r="I2750" s="28" t="str">
        <f>IF(TRIM(D2750)="","",IFERROR(INDEX('Student Master'!D:D,MATCH(D2750,'Student Master'!B:B,0)),"Not Found"))</f>
        <v/>
      </c>
      <c r="J2750" s="28" t="str">
        <f>IF(TRIM(D2750)="","",IFERROR(INDEX('Student Master'!H:H,MATCH(D2750,'Student Master'!B:B,0)),"Not Found"))</f>
        <v/>
      </c>
      <c r="K2750" s="28" t="str">
        <f>IF(TRIM(D2750)="","",IFERROR(INDEX('Student Master'!N:N,MATCH(D2750,'Student Master'!B:B,0)),"Not Found"))</f>
        <v/>
      </c>
      <c r="L2750" s="28" t="str">
        <f>IF(TRIM(D2750)="","",IFERROR(INDEX('Student Master'!L:L,MATCH(D2750,'Student Master'!B:B,0)),"Not Found"))</f>
        <v/>
      </c>
      <c r="M2750" s="28"/>
      <c r="N2750" s="28"/>
    </row>
    <row r="2751" spans="1:14" x14ac:dyDescent="0.35">
      <c r="A2751" s="28">
        <f t="shared" si="43"/>
        <v>2750</v>
      </c>
      <c r="B2751" s="30"/>
      <c r="C2751" s="28"/>
      <c r="D2751" s="28"/>
      <c r="E2751" s="28"/>
      <c r="F2751" s="28"/>
      <c r="G2751" s="28"/>
      <c r="H2751" s="28" t="str">
        <f>IF(TRIM(D2751)="","",IFERROR(INDEX('Student Master'!C:C,MATCH(D2751,'Student Master'!B:B,0)),"Not Found"))</f>
        <v/>
      </c>
      <c r="I2751" s="28" t="str">
        <f>IF(TRIM(D2751)="","",IFERROR(INDEX('Student Master'!D:D,MATCH(D2751,'Student Master'!B:B,0)),"Not Found"))</f>
        <v/>
      </c>
      <c r="J2751" s="28" t="str">
        <f>IF(TRIM(D2751)="","",IFERROR(INDEX('Student Master'!H:H,MATCH(D2751,'Student Master'!B:B,0)),"Not Found"))</f>
        <v/>
      </c>
      <c r="K2751" s="28" t="str">
        <f>IF(TRIM(D2751)="","",IFERROR(INDEX('Student Master'!N:N,MATCH(D2751,'Student Master'!B:B,0)),"Not Found"))</f>
        <v/>
      </c>
      <c r="L2751" s="28" t="str">
        <f>IF(TRIM(D2751)="","",IFERROR(INDEX('Student Master'!L:L,MATCH(D2751,'Student Master'!B:B,0)),"Not Found"))</f>
        <v/>
      </c>
      <c r="M2751" s="28"/>
      <c r="N2751" s="28"/>
    </row>
    <row r="2752" spans="1:14" x14ac:dyDescent="0.35">
      <c r="A2752" s="28">
        <f t="shared" si="43"/>
        <v>2751</v>
      </c>
      <c r="B2752" s="30"/>
      <c r="C2752" s="28"/>
      <c r="D2752" s="28"/>
      <c r="E2752" s="28"/>
      <c r="F2752" s="28"/>
      <c r="G2752" s="28"/>
      <c r="H2752" s="28" t="str">
        <f>IF(TRIM(D2752)="","",IFERROR(INDEX('Student Master'!C:C,MATCH(D2752,'Student Master'!B:B,0)),"Not Found"))</f>
        <v/>
      </c>
      <c r="I2752" s="28" t="str">
        <f>IF(TRIM(D2752)="","",IFERROR(INDEX('Student Master'!D:D,MATCH(D2752,'Student Master'!B:B,0)),"Not Found"))</f>
        <v/>
      </c>
      <c r="J2752" s="28" t="str">
        <f>IF(TRIM(D2752)="","",IFERROR(INDEX('Student Master'!H:H,MATCH(D2752,'Student Master'!B:B,0)),"Not Found"))</f>
        <v/>
      </c>
      <c r="K2752" s="28" t="str">
        <f>IF(TRIM(D2752)="","",IFERROR(INDEX('Student Master'!N:N,MATCH(D2752,'Student Master'!B:B,0)),"Not Found"))</f>
        <v/>
      </c>
      <c r="L2752" s="28" t="str">
        <f>IF(TRIM(D2752)="","",IFERROR(INDEX('Student Master'!L:L,MATCH(D2752,'Student Master'!B:B,0)),"Not Found"))</f>
        <v/>
      </c>
      <c r="M2752" s="28"/>
      <c r="N2752" s="28"/>
    </row>
    <row r="2753" spans="1:14" x14ac:dyDescent="0.35">
      <c r="A2753" s="28">
        <f t="shared" si="43"/>
        <v>2752</v>
      </c>
      <c r="B2753" s="30"/>
      <c r="C2753" s="28"/>
      <c r="D2753" s="28"/>
      <c r="E2753" s="28"/>
      <c r="F2753" s="28"/>
      <c r="G2753" s="28"/>
      <c r="H2753" s="28" t="str">
        <f>IF(TRIM(D2753)="","",IFERROR(INDEX('Student Master'!C:C,MATCH(D2753,'Student Master'!B:B,0)),"Not Found"))</f>
        <v/>
      </c>
      <c r="I2753" s="28" t="str">
        <f>IF(TRIM(D2753)="","",IFERROR(INDEX('Student Master'!D:D,MATCH(D2753,'Student Master'!B:B,0)),"Not Found"))</f>
        <v/>
      </c>
      <c r="J2753" s="28" t="str">
        <f>IF(TRIM(D2753)="","",IFERROR(INDEX('Student Master'!H:H,MATCH(D2753,'Student Master'!B:B,0)),"Not Found"))</f>
        <v/>
      </c>
      <c r="K2753" s="28" t="str">
        <f>IF(TRIM(D2753)="","",IFERROR(INDEX('Student Master'!N:N,MATCH(D2753,'Student Master'!B:B,0)),"Not Found"))</f>
        <v/>
      </c>
      <c r="L2753" s="28" t="str">
        <f>IF(TRIM(D2753)="","",IFERROR(INDEX('Student Master'!L:L,MATCH(D2753,'Student Master'!B:B,0)),"Not Found"))</f>
        <v/>
      </c>
      <c r="M2753" s="28"/>
      <c r="N2753" s="28"/>
    </row>
    <row r="2754" spans="1:14" x14ac:dyDescent="0.35">
      <c r="A2754" s="28">
        <f t="shared" si="43"/>
        <v>2753</v>
      </c>
      <c r="B2754" s="30"/>
      <c r="C2754" s="28"/>
      <c r="D2754" s="28"/>
      <c r="E2754" s="28"/>
      <c r="F2754" s="28"/>
      <c r="G2754" s="28"/>
      <c r="H2754" s="28" t="str">
        <f>IF(TRIM(D2754)="","",IFERROR(INDEX('Student Master'!C:C,MATCH(D2754,'Student Master'!B:B,0)),"Not Found"))</f>
        <v/>
      </c>
      <c r="I2754" s="28" t="str">
        <f>IF(TRIM(D2754)="","",IFERROR(INDEX('Student Master'!D:D,MATCH(D2754,'Student Master'!B:B,0)),"Not Found"))</f>
        <v/>
      </c>
      <c r="J2754" s="28" t="str">
        <f>IF(TRIM(D2754)="","",IFERROR(INDEX('Student Master'!H:H,MATCH(D2754,'Student Master'!B:B,0)),"Not Found"))</f>
        <v/>
      </c>
      <c r="K2754" s="28" t="str">
        <f>IF(TRIM(D2754)="","",IFERROR(INDEX('Student Master'!N:N,MATCH(D2754,'Student Master'!B:B,0)),"Not Found"))</f>
        <v/>
      </c>
      <c r="L2754" s="28" t="str">
        <f>IF(TRIM(D2754)="","",IFERROR(INDEX('Student Master'!L:L,MATCH(D2754,'Student Master'!B:B,0)),"Not Found"))</f>
        <v/>
      </c>
      <c r="M2754" s="28"/>
      <c r="N2754" s="28"/>
    </row>
    <row r="2755" spans="1:14" x14ac:dyDescent="0.35">
      <c r="A2755" s="28">
        <f t="shared" si="43"/>
        <v>2754</v>
      </c>
      <c r="B2755" s="30"/>
      <c r="C2755" s="28"/>
      <c r="D2755" s="28"/>
      <c r="E2755" s="28"/>
      <c r="F2755" s="28"/>
      <c r="G2755" s="28"/>
      <c r="H2755" s="28" t="str">
        <f>IF(TRIM(D2755)="","",IFERROR(INDEX('Student Master'!C:C,MATCH(D2755,'Student Master'!B:B,0)),"Not Found"))</f>
        <v/>
      </c>
      <c r="I2755" s="28" t="str">
        <f>IF(TRIM(D2755)="","",IFERROR(INDEX('Student Master'!D:D,MATCH(D2755,'Student Master'!B:B,0)),"Not Found"))</f>
        <v/>
      </c>
      <c r="J2755" s="28" t="str">
        <f>IF(TRIM(D2755)="","",IFERROR(INDEX('Student Master'!H:H,MATCH(D2755,'Student Master'!B:B,0)),"Not Found"))</f>
        <v/>
      </c>
      <c r="K2755" s="28" t="str">
        <f>IF(TRIM(D2755)="","",IFERROR(INDEX('Student Master'!N:N,MATCH(D2755,'Student Master'!B:B,0)),"Not Found"))</f>
        <v/>
      </c>
      <c r="L2755" s="28" t="str">
        <f>IF(TRIM(D2755)="","",IFERROR(INDEX('Student Master'!L:L,MATCH(D2755,'Student Master'!B:B,0)),"Not Found"))</f>
        <v/>
      </c>
      <c r="M2755" s="28"/>
      <c r="N2755" s="28"/>
    </row>
    <row r="2756" spans="1:14" x14ac:dyDescent="0.35">
      <c r="A2756" s="28">
        <f t="shared" si="43"/>
        <v>2755</v>
      </c>
      <c r="B2756" s="30"/>
      <c r="C2756" s="28"/>
      <c r="D2756" s="28"/>
      <c r="E2756" s="28"/>
      <c r="F2756" s="28"/>
      <c r="G2756" s="28"/>
      <c r="H2756" s="28" t="str">
        <f>IF(TRIM(D2756)="","",IFERROR(INDEX('Student Master'!C:C,MATCH(D2756,'Student Master'!B:B,0)),"Not Found"))</f>
        <v/>
      </c>
      <c r="I2756" s="28" t="str">
        <f>IF(TRIM(D2756)="","",IFERROR(INDEX('Student Master'!D:D,MATCH(D2756,'Student Master'!B:B,0)),"Not Found"))</f>
        <v/>
      </c>
      <c r="J2756" s="28" t="str">
        <f>IF(TRIM(D2756)="","",IFERROR(INDEX('Student Master'!H:H,MATCH(D2756,'Student Master'!B:B,0)),"Not Found"))</f>
        <v/>
      </c>
      <c r="K2756" s="28" t="str">
        <f>IF(TRIM(D2756)="","",IFERROR(INDEX('Student Master'!N:N,MATCH(D2756,'Student Master'!B:B,0)),"Not Found"))</f>
        <v/>
      </c>
      <c r="L2756" s="28" t="str">
        <f>IF(TRIM(D2756)="","",IFERROR(INDEX('Student Master'!L:L,MATCH(D2756,'Student Master'!B:B,0)),"Not Found"))</f>
        <v/>
      </c>
      <c r="M2756" s="28"/>
      <c r="N2756" s="28"/>
    </row>
    <row r="2757" spans="1:14" x14ac:dyDescent="0.35">
      <c r="A2757" s="28">
        <f t="shared" si="43"/>
        <v>2756</v>
      </c>
      <c r="B2757" s="30"/>
      <c r="C2757" s="28"/>
      <c r="D2757" s="28"/>
      <c r="E2757" s="28"/>
      <c r="F2757" s="28"/>
      <c r="G2757" s="28"/>
      <c r="H2757" s="28" t="str">
        <f>IF(TRIM(D2757)="","",IFERROR(INDEX('Student Master'!C:C,MATCH(D2757,'Student Master'!B:B,0)),"Not Found"))</f>
        <v/>
      </c>
      <c r="I2757" s="28" t="str">
        <f>IF(TRIM(D2757)="","",IFERROR(INDEX('Student Master'!D:D,MATCH(D2757,'Student Master'!B:B,0)),"Not Found"))</f>
        <v/>
      </c>
      <c r="J2757" s="28" t="str">
        <f>IF(TRIM(D2757)="","",IFERROR(INDEX('Student Master'!H:H,MATCH(D2757,'Student Master'!B:B,0)),"Not Found"))</f>
        <v/>
      </c>
      <c r="K2757" s="28" t="str">
        <f>IF(TRIM(D2757)="","",IFERROR(INDEX('Student Master'!N:N,MATCH(D2757,'Student Master'!B:B,0)),"Not Found"))</f>
        <v/>
      </c>
      <c r="L2757" s="28" t="str">
        <f>IF(TRIM(D2757)="","",IFERROR(INDEX('Student Master'!L:L,MATCH(D2757,'Student Master'!B:B,0)),"Not Found"))</f>
        <v/>
      </c>
      <c r="M2757" s="28"/>
      <c r="N2757" s="28"/>
    </row>
    <row r="2758" spans="1:14" x14ac:dyDescent="0.35">
      <c r="A2758" s="28">
        <f t="shared" si="43"/>
        <v>2757</v>
      </c>
      <c r="B2758" s="30"/>
      <c r="C2758" s="28"/>
      <c r="D2758" s="28"/>
      <c r="E2758" s="28"/>
      <c r="F2758" s="28"/>
      <c r="G2758" s="28"/>
      <c r="H2758" s="28" t="str">
        <f>IF(TRIM(D2758)="","",IFERROR(INDEX('Student Master'!C:C,MATCH(D2758,'Student Master'!B:B,0)),"Not Found"))</f>
        <v/>
      </c>
      <c r="I2758" s="28" t="str">
        <f>IF(TRIM(D2758)="","",IFERROR(INDEX('Student Master'!D:D,MATCH(D2758,'Student Master'!B:B,0)),"Not Found"))</f>
        <v/>
      </c>
      <c r="J2758" s="28" t="str">
        <f>IF(TRIM(D2758)="","",IFERROR(INDEX('Student Master'!H:H,MATCH(D2758,'Student Master'!B:B,0)),"Not Found"))</f>
        <v/>
      </c>
      <c r="K2758" s="28" t="str">
        <f>IF(TRIM(D2758)="","",IFERROR(INDEX('Student Master'!N:N,MATCH(D2758,'Student Master'!B:B,0)),"Not Found"))</f>
        <v/>
      </c>
      <c r="L2758" s="28" t="str">
        <f>IF(TRIM(D2758)="","",IFERROR(INDEX('Student Master'!L:L,MATCH(D2758,'Student Master'!B:B,0)),"Not Found"))</f>
        <v/>
      </c>
      <c r="M2758" s="28"/>
      <c r="N2758" s="28"/>
    </row>
    <row r="2759" spans="1:14" x14ac:dyDescent="0.35">
      <c r="A2759" s="28">
        <f t="shared" si="43"/>
        <v>2758</v>
      </c>
      <c r="B2759" s="30"/>
      <c r="C2759" s="28"/>
      <c r="D2759" s="28"/>
      <c r="E2759" s="28"/>
      <c r="F2759" s="28"/>
      <c r="G2759" s="28"/>
      <c r="H2759" s="28" t="str">
        <f>IF(TRIM(D2759)="","",IFERROR(INDEX('Student Master'!C:C,MATCH(D2759,'Student Master'!B:B,0)),"Not Found"))</f>
        <v/>
      </c>
      <c r="I2759" s="28" t="str">
        <f>IF(TRIM(D2759)="","",IFERROR(INDEX('Student Master'!D:D,MATCH(D2759,'Student Master'!B:B,0)),"Not Found"))</f>
        <v/>
      </c>
      <c r="J2759" s="28" t="str">
        <f>IF(TRIM(D2759)="","",IFERROR(INDEX('Student Master'!H:H,MATCH(D2759,'Student Master'!B:B,0)),"Not Found"))</f>
        <v/>
      </c>
      <c r="K2759" s="28" t="str">
        <f>IF(TRIM(D2759)="","",IFERROR(INDEX('Student Master'!N:N,MATCH(D2759,'Student Master'!B:B,0)),"Not Found"))</f>
        <v/>
      </c>
      <c r="L2759" s="28" t="str">
        <f>IF(TRIM(D2759)="","",IFERROR(INDEX('Student Master'!L:L,MATCH(D2759,'Student Master'!B:B,0)),"Not Found"))</f>
        <v/>
      </c>
      <c r="M2759" s="28"/>
      <c r="N2759" s="28"/>
    </row>
    <row r="2760" spans="1:14" x14ac:dyDescent="0.35">
      <c r="A2760" s="28">
        <f t="shared" si="43"/>
        <v>2759</v>
      </c>
      <c r="B2760" s="30"/>
      <c r="C2760" s="28"/>
      <c r="D2760" s="28"/>
      <c r="E2760" s="28"/>
      <c r="F2760" s="28"/>
      <c r="G2760" s="28"/>
      <c r="H2760" s="28" t="str">
        <f>IF(TRIM(D2760)="","",IFERROR(INDEX('Student Master'!C:C,MATCH(D2760,'Student Master'!B:B,0)),"Not Found"))</f>
        <v/>
      </c>
      <c r="I2760" s="28" t="str">
        <f>IF(TRIM(D2760)="","",IFERROR(INDEX('Student Master'!D:D,MATCH(D2760,'Student Master'!B:B,0)),"Not Found"))</f>
        <v/>
      </c>
      <c r="J2760" s="28" t="str">
        <f>IF(TRIM(D2760)="","",IFERROR(INDEX('Student Master'!H:H,MATCH(D2760,'Student Master'!B:B,0)),"Not Found"))</f>
        <v/>
      </c>
      <c r="K2760" s="28" t="str">
        <f>IF(TRIM(D2760)="","",IFERROR(INDEX('Student Master'!N:N,MATCH(D2760,'Student Master'!B:B,0)),"Not Found"))</f>
        <v/>
      </c>
      <c r="L2760" s="28" t="str">
        <f>IF(TRIM(D2760)="","",IFERROR(INDEX('Student Master'!L:L,MATCH(D2760,'Student Master'!B:B,0)),"Not Found"))</f>
        <v/>
      </c>
      <c r="M2760" s="28"/>
      <c r="N2760" s="28"/>
    </row>
    <row r="2761" spans="1:14" x14ac:dyDescent="0.35">
      <c r="A2761" s="28">
        <f t="shared" si="43"/>
        <v>2760</v>
      </c>
      <c r="B2761" s="30"/>
      <c r="C2761" s="28"/>
      <c r="D2761" s="28"/>
      <c r="E2761" s="28"/>
      <c r="F2761" s="28"/>
      <c r="G2761" s="28"/>
      <c r="H2761" s="28" t="str">
        <f>IF(TRIM(D2761)="","",IFERROR(INDEX('Student Master'!C:C,MATCH(D2761,'Student Master'!B:B,0)),"Not Found"))</f>
        <v/>
      </c>
      <c r="I2761" s="28" t="str">
        <f>IF(TRIM(D2761)="","",IFERROR(INDEX('Student Master'!D:D,MATCH(D2761,'Student Master'!B:B,0)),"Not Found"))</f>
        <v/>
      </c>
      <c r="J2761" s="28" t="str">
        <f>IF(TRIM(D2761)="","",IFERROR(INDEX('Student Master'!H:H,MATCH(D2761,'Student Master'!B:B,0)),"Not Found"))</f>
        <v/>
      </c>
      <c r="K2761" s="28" t="str">
        <f>IF(TRIM(D2761)="","",IFERROR(INDEX('Student Master'!N:N,MATCH(D2761,'Student Master'!B:B,0)),"Not Found"))</f>
        <v/>
      </c>
      <c r="L2761" s="28" t="str">
        <f>IF(TRIM(D2761)="","",IFERROR(INDEX('Student Master'!L:L,MATCH(D2761,'Student Master'!B:B,0)),"Not Found"))</f>
        <v/>
      </c>
      <c r="M2761" s="28"/>
      <c r="N2761" s="28"/>
    </row>
    <row r="2762" spans="1:14" x14ac:dyDescent="0.35">
      <c r="A2762" s="28">
        <f t="shared" si="43"/>
        <v>2761</v>
      </c>
      <c r="B2762" s="30"/>
      <c r="C2762" s="28"/>
      <c r="D2762" s="28"/>
      <c r="E2762" s="28"/>
      <c r="F2762" s="28"/>
      <c r="G2762" s="28"/>
      <c r="H2762" s="28" t="str">
        <f>IF(TRIM(D2762)="","",IFERROR(INDEX('Student Master'!C:C,MATCH(D2762,'Student Master'!B:B,0)),"Not Found"))</f>
        <v/>
      </c>
      <c r="I2762" s="28" t="str">
        <f>IF(TRIM(D2762)="","",IFERROR(INDEX('Student Master'!D:D,MATCH(D2762,'Student Master'!B:B,0)),"Not Found"))</f>
        <v/>
      </c>
      <c r="J2762" s="28" t="str">
        <f>IF(TRIM(D2762)="","",IFERROR(INDEX('Student Master'!H:H,MATCH(D2762,'Student Master'!B:B,0)),"Not Found"))</f>
        <v/>
      </c>
      <c r="K2762" s="28" t="str">
        <f>IF(TRIM(D2762)="","",IFERROR(INDEX('Student Master'!N:N,MATCH(D2762,'Student Master'!B:B,0)),"Not Found"))</f>
        <v/>
      </c>
      <c r="L2762" s="28" t="str">
        <f>IF(TRIM(D2762)="","",IFERROR(INDEX('Student Master'!L:L,MATCH(D2762,'Student Master'!B:B,0)),"Not Found"))</f>
        <v/>
      </c>
      <c r="M2762" s="28"/>
      <c r="N2762" s="28"/>
    </row>
    <row r="2763" spans="1:14" x14ac:dyDescent="0.35">
      <c r="A2763" s="28">
        <f t="shared" si="43"/>
        <v>2762</v>
      </c>
      <c r="B2763" s="30"/>
      <c r="C2763" s="28"/>
      <c r="D2763" s="28"/>
      <c r="E2763" s="28"/>
      <c r="F2763" s="28"/>
      <c r="G2763" s="28"/>
      <c r="H2763" s="28" t="str">
        <f>IF(TRIM(D2763)="","",IFERROR(INDEX('Student Master'!C:C,MATCH(D2763,'Student Master'!B:B,0)),"Not Found"))</f>
        <v/>
      </c>
      <c r="I2763" s="28" t="str">
        <f>IF(TRIM(D2763)="","",IFERROR(INDEX('Student Master'!D:D,MATCH(D2763,'Student Master'!B:B,0)),"Not Found"))</f>
        <v/>
      </c>
      <c r="J2763" s="28" t="str">
        <f>IF(TRIM(D2763)="","",IFERROR(INDEX('Student Master'!H:H,MATCH(D2763,'Student Master'!B:B,0)),"Not Found"))</f>
        <v/>
      </c>
      <c r="K2763" s="28" t="str">
        <f>IF(TRIM(D2763)="","",IFERROR(INDEX('Student Master'!N:N,MATCH(D2763,'Student Master'!B:B,0)),"Not Found"))</f>
        <v/>
      </c>
      <c r="L2763" s="28" t="str">
        <f>IF(TRIM(D2763)="","",IFERROR(INDEX('Student Master'!L:L,MATCH(D2763,'Student Master'!B:B,0)),"Not Found"))</f>
        <v/>
      </c>
      <c r="M2763" s="28"/>
      <c r="N2763" s="28"/>
    </row>
    <row r="2764" spans="1:14" x14ac:dyDescent="0.35">
      <c r="A2764" s="28">
        <f t="shared" si="43"/>
        <v>2763</v>
      </c>
      <c r="B2764" s="30"/>
      <c r="C2764" s="28"/>
      <c r="D2764" s="28"/>
      <c r="E2764" s="28"/>
      <c r="F2764" s="28"/>
      <c r="G2764" s="28"/>
      <c r="H2764" s="28" t="str">
        <f>IF(TRIM(D2764)="","",IFERROR(INDEX('Student Master'!C:C,MATCH(D2764,'Student Master'!B:B,0)),"Not Found"))</f>
        <v/>
      </c>
      <c r="I2764" s="28" t="str">
        <f>IF(TRIM(D2764)="","",IFERROR(INDEX('Student Master'!D:D,MATCH(D2764,'Student Master'!B:B,0)),"Not Found"))</f>
        <v/>
      </c>
      <c r="J2764" s="28" t="str">
        <f>IF(TRIM(D2764)="","",IFERROR(INDEX('Student Master'!H:H,MATCH(D2764,'Student Master'!B:B,0)),"Not Found"))</f>
        <v/>
      </c>
      <c r="K2764" s="28" t="str">
        <f>IF(TRIM(D2764)="","",IFERROR(INDEX('Student Master'!N:N,MATCH(D2764,'Student Master'!B:B,0)),"Not Found"))</f>
        <v/>
      </c>
      <c r="L2764" s="28" t="str">
        <f>IF(TRIM(D2764)="","",IFERROR(INDEX('Student Master'!L:L,MATCH(D2764,'Student Master'!B:B,0)),"Not Found"))</f>
        <v/>
      </c>
      <c r="M2764" s="28"/>
      <c r="N2764" s="28"/>
    </row>
    <row r="2765" spans="1:14" x14ac:dyDescent="0.35">
      <c r="A2765" s="28">
        <f t="shared" si="43"/>
        <v>2764</v>
      </c>
      <c r="B2765" s="30"/>
      <c r="C2765" s="28"/>
      <c r="D2765" s="28"/>
      <c r="E2765" s="28"/>
      <c r="F2765" s="28"/>
      <c r="G2765" s="28"/>
      <c r="H2765" s="28" t="str">
        <f>IF(TRIM(D2765)="","",IFERROR(INDEX('Student Master'!C:C,MATCH(D2765,'Student Master'!B:B,0)),"Not Found"))</f>
        <v/>
      </c>
      <c r="I2765" s="28" t="str">
        <f>IF(TRIM(D2765)="","",IFERROR(INDEX('Student Master'!D:D,MATCH(D2765,'Student Master'!B:B,0)),"Not Found"))</f>
        <v/>
      </c>
      <c r="J2765" s="28" t="str">
        <f>IF(TRIM(D2765)="","",IFERROR(INDEX('Student Master'!H:H,MATCH(D2765,'Student Master'!B:B,0)),"Not Found"))</f>
        <v/>
      </c>
      <c r="K2765" s="28" t="str">
        <f>IF(TRIM(D2765)="","",IFERROR(INDEX('Student Master'!N:N,MATCH(D2765,'Student Master'!B:B,0)),"Not Found"))</f>
        <v/>
      </c>
      <c r="L2765" s="28" t="str">
        <f>IF(TRIM(D2765)="","",IFERROR(INDEX('Student Master'!L:L,MATCH(D2765,'Student Master'!B:B,0)),"Not Found"))</f>
        <v/>
      </c>
      <c r="M2765" s="28"/>
      <c r="N2765" s="28"/>
    </row>
    <row r="2766" spans="1:14" x14ac:dyDescent="0.35">
      <c r="A2766" s="28">
        <f t="shared" si="43"/>
        <v>2765</v>
      </c>
      <c r="B2766" s="30"/>
      <c r="C2766" s="28"/>
      <c r="D2766" s="28"/>
      <c r="E2766" s="28"/>
      <c r="F2766" s="28"/>
      <c r="G2766" s="28"/>
      <c r="H2766" s="28" t="str">
        <f>IF(TRIM(D2766)="","",IFERROR(INDEX('Student Master'!C:C,MATCH(D2766,'Student Master'!B:B,0)),"Not Found"))</f>
        <v/>
      </c>
      <c r="I2766" s="28" t="str">
        <f>IF(TRIM(D2766)="","",IFERROR(INDEX('Student Master'!D:D,MATCH(D2766,'Student Master'!B:B,0)),"Not Found"))</f>
        <v/>
      </c>
      <c r="J2766" s="28" t="str">
        <f>IF(TRIM(D2766)="","",IFERROR(INDEX('Student Master'!H:H,MATCH(D2766,'Student Master'!B:B,0)),"Not Found"))</f>
        <v/>
      </c>
      <c r="K2766" s="28" t="str">
        <f>IF(TRIM(D2766)="","",IFERROR(INDEX('Student Master'!N:N,MATCH(D2766,'Student Master'!B:B,0)),"Not Found"))</f>
        <v/>
      </c>
      <c r="L2766" s="28" t="str">
        <f>IF(TRIM(D2766)="","",IFERROR(INDEX('Student Master'!L:L,MATCH(D2766,'Student Master'!B:B,0)),"Not Found"))</f>
        <v/>
      </c>
      <c r="M2766" s="28"/>
      <c r="N2766" s="28"/>
    </row>
    <row r="2767" spans="1:14" x14ac:dyDescent="0.35">
      <c r="A2767" s="28">
        <f t="shared" si="43"/>
        <v>2766</v>
      </c>
      <c r="B2767" s="30"/>
      <c r="C2767" s="28"/>
      <c r="D2767" s="28"/>
      <c r="E2767" s="28"/>
      <c r="F2767" s="28"/>
      <c r="G2767" s="28"/>
      <c r="H2767" s="28" t="str">
        <f>IF(TRIM(D2767)="","",IFERROR(INDEX('Student Master'!C:C,MATCH(D2767,'Student Master'!B:B,0)),"Not Found"))</f>
        <v/>
      </c>
      <c r="I2767" s="28" t="str">
        <f>IF(TRIM(D2767)="","",IFERROR(INDEX('Student Master'!D:D,MATCH(D2767,'Student Master'!B:B,0)),"Not Found"))</f>
        <v/>
      </c>
      <c r="J2767" s="28" t="str">
        <f>IF(TRIM(D2767)="","",IFERROR(INDEX('Student Master'!H:H,MATCH(D2767,'Student Master'!B:B,0)),"Not Found"))</f>
        <v/>
      </c>
      <c r="K2767" s="28" t="str">
        <f>IF(TRIM(D2767)="","",IFERROR(INDEX('Student Master'!N:N,MATCH(D2767,'Student Master'!B:B,0)),"Not Found"))</f>
        <v/>
      </c>
      <c r="L2767" s="28" t="str">
        <f>IF(TRIM(D2767)="","",IFERROR(INDEX('Student Master'!L:L,MATCH(D2767,'Student Master'!B:B,0)),"Not Found"))</f>
        <v/>
      </c>
      <c r="M2767" s="28"/>
      <c r="N2767" s="28"/>
    </row>
    <row r="2768" spans="1:14" x14ac:dyDescent="0.35">
      <c r="A2768" s="28">
        <f t="shared" si="43"/>
        <v>2767</v>
      </c>
      <c r="B2768" s="30"/>
      <c r="C2768" s="28"/>
      <c r="D2768" s="28"/>
      <c r="E2768" s="28"/>
      <c r="F2768" s="28"/>
      <c r="G2768" s="28"/>
      <c r="H2768" s="28" t="str">
        <f>IF(TRIM(D2768)="","",IFERROR(INDEX('Student Master'!C:C,MATCH(D2768,'Student Master'!B:B,0)),"Not Found"))</f>
        <v/>
      </c>
      <c r="I2768" s="28" t="str">
        <f>IF(TRIM(D2768)="","",IFERROR(INDEX('Student Master'!D:D,MATCH(D2768,'Student Master'!B:B,0)),"Not Found"))</f>
        <v/>
      </c>
      <c r="J2768" s="28" t="str">
        <f>IF(TRIM(D2768)="","",IFERROR(INDEX('Student Master'!H:H,MATCH(D2768,'Student Master'!B:B,0)),"Not Found"))</f>
        <v/>
      </c>
      <c r="K2768" s="28" t="str">
        <f>IF(TRIM(D2768)="","",IFERROR(INDEX('Student Master'!N:N,MATCH(D2768,'Student Master'!B:B,0)),"Not Found"))</f>
        <v/>
      </c>
      <c r="L2768" s="28" t="str">
        <f>IF(TRIM(D2768)="","",IFERROR(INDEX('Student Master'!L:L,MATCH(D2768,'Student Master'!B:B,0)),"Not Found"))</f>
        <v/>
      </c>
      <c r="M2768" s="28"/>
      <c r="N2768" s="28"/>
    </row>
    <row r="2769" spans="1:14" x14ac:dyDescent="0.35">
      <c r="A2769" s="28">
        <f t="shared" si="43"/>
        <v>2768</v>
      </c>
      <c r="B2769" s="30"/>
      <c r="C2769" s="28"/>
      <c r="D2769" s="28"/>
      <c r="E2769" s="28"/>
      <c r="F2769" s="28"/>
      <c r="G2769" s="28"/>
      <c r="H2769" s="28" t="str">
        <f>IF(TRIM(D2769)="","",IFERROR(INDEX('Student Master'!C:C,MATCH(D2769,'Student Master'!B:B,0)),"Not Found"))</f>
        <v/>
      </c>
      <c r="I2769" s="28" t="str">
        <f>IF(TRIM(D2769)="","",IFERROR(INDEX('Student Master'!D:D,MATCH(D2769,'Student Master'!B:B,0)),"Not Found"))</f>
        <v/>
      </c>
      <c r="J2769" s="28" t="str">
        <f>IF(TRIM(D2769)="","",IFERROR(INDEX('Student Master'!H:H,MATCH(D2769,'Student Master'!B:B,0)),"Not Found"))</f>
        <v/>
      </c>
      <c r="K2769" s="28" t="str">
        <f>IF(TRIM(D2769)="","",IFERROR(INDEX('Student Master'!N:N,MATCH(D2769,'Student Master'!B:B,0)),"Not Found"))</f>
        <v/>
      </c>
      <c r="L2769" s="28" t="str">
        <f>IF(TRIM(D2769)="","",IFERROR(INDEX('Student Master'!L:L,MATCH(D2769,'Student Master'!B:B,0)),"Not Found"))</f>
        <v/>
      </c>
      <c r="M2769" s="28"/>
      <c r="N2769" s="28"/>
    </row>
    <row r="2770" spans="1:14" x14ac:dyDescent="0.35">
      <c r="A2770" s="28">
        <f t="shared" ref="A2770:A2833" si="44">A2769+1</f>
        <v>2769</v>
      </c>
      <c r="B2770" s="30"/>
      <c r="C2770" s="28"/>
      <c r="D2770" s="28"/>
      <c r="E2770" s="28"/>
      <c r="F2770" s="28"/>
      <c r="G2770" s="28"/>
      <c r="H2770" s="28" t="str">
        <f>IF(TRIM(D2770)="","",IFERROR(INDEX('Student Master'!C:C,MATCH(D2770,'Student Master'!B:B,0)),"Not Found"))</f>
        <v/>
      </c>
      <c r="I2770" s="28" t="str">
        <f>IF(TRIM(D2770)="","",IFERROR(INDEX('Student Master'!D:D,MATCH(D2770,'Student Master'!B:B,0)),"Not Found"))</f>
        <v/>
      </c>
      <c r="J2770" s="28" t="str">
        <f>IF(TRIM(D2770)="","",IFERROR(INDEX('Student Master'!H:H,MATCH(D2770,'Student Master'!B:B,0)),"Not Found"))</f>
        <v/>
      </c>
      <c r="K2770" s="28" t="str">
        <f>IF(TRIM(D2770)="","",IFERROR(INDEX('Student Master'!N:N,MATCH(D2770,'Student Master'!B:B,0)),"Not Found"))</f>
        <v/>
      </c>
      <c r="L2770" s="28" t="str">
        <f>IF(TRIM(D2770)="","",IFERROR(INDEX('Student Master'!L:L,MATCH(D2770,'Student Master'!B:B,0)),"Not Found"))</f>
        <v/>
      </c>
      <c r="M2770" s="28"/>
      <c r="N2770" s="28"/>
    </row>
    <row r="2771" spans="1:14" x14ac:dyDescent="0.35">
      <c r="A2771" s="28">
        <f t="shared" si="44"/>
        <v>2770</v>
      </c>
      <c r="B2771" s="30"/>
      <c r="C2771" s="28"/>
      <c r="D2771" s="28"/>
      <c r="E2771" s="28"/>
      <c r="F2771" s="28"/>
      <c r="G2771" s="28"/>
      <c r="H2771" s="28" t="str">
        <f>IF(TRIM(D2771)="","",IFERROR(INDEX('Student Master'!C:C,MATCH(D2771,'Student Master'!B:B,0)),"Not Found"))</f>
        <v/>
      </c>
      <c r="I2771" s="28" t="str">
        <f>IF(TRIM(D2771)="","",IFERROR(INDEX('Student Master'!D:D,MATCH(D2771,'Student Master'!B:B,0)),"Not Found"))</f>
        <v/>
      </c>
      <c r="J2771" s="28" t="str">
        <f>IF(TRIM(D2771)="","",IFERROR(INDEX('Student Master'!H:H,MATCH(D2771,'Student Master'!B:B,0)),"Not Found"))</f>
        <v/>
      </c>
      <c r="K2771" s="28" t="str">
        <f>IF(TRIM(D2771)="","",IFERROR(INDEX('Student Master'!N:N,MATCH(D2771,'Student Master'!B:B,0)),"Not Found"))</f>
        <v/>
      </c>
      <c r="L2771" s="28" t="str">
        <f>IF(TRIM(D2771)="","",IFERROR(INDEX('Student Master'!L:L,MATCH(D2771,'Student Master'!B:B,0)),"Not Found"))</f>
        <v/>
      </c>
      <c r="M2771" s="28"/>
      <c r="N2771" s="28"/>
    </row>
    <row r="2772" spans="1:14" x14ac:dyDescent="0.35">
      <c r="A2772" s="28">
        <f t="shared" si="44"/>
        <v>2771</v>
      </c>
      <c r="B2772" s="30"/>
      <c r="C2772" s="28"/>
      <c r="D2772" s="28"/>
      <c r="E2772" s="28"/>
      <c r="F2772" s="28"/>
      <c r="G2772" s="28"/>
      <c r="H2772" s="28" t="str">
        <f>IF(TRIM(D2772)="","",IFERROR(INDEX('Student Master'!C:C,MATCH(D2772,'Student Master'!B:B,0)),"Not Found"))</f>
        <v/>
      </c>
      <c r="I2772" s="28" t="str">
        <f>IF(TRIM(D2772)="","",IFERROR(INDEX('Student Master'!D:D,MATCH(D2772,'Student Master'!B:B,0)),"Not Found"))</f>
        <v/>
      </c>
      <c r="J2772" s="28" t="str">
        <f>IF(TRIM(D2772)="","",IFERROR(INDEX('Student Master'!H:H,MATCH(D2772,'Student Master'!B:B,0)),"Not Found"))</f>
        <v/>
      </c>
      <c r="K2772" s="28" t="str">
        <f>IF(TRIM(D2772)="","",IFERROR(INDEX('Student Master'!N:N,MATCH(D2772,'Student Master'!B:B,0)),"Not Found"))</f>
        <v/>
      </c>
      <c r="L2772" s="28" t="str">
        <f>IF(TRIM(D2772)="","",IFERROR(INDEX('Student Master'!L:L,MATCH(D2772,'Student Master'!B:B,0)),"Not Found"))</f>
        <v/>
      </c>
      <c r="M2772" s="28"/>
      <c r="N2772" s="28"/>
    </row>
    <row r="2773" spans="1:14" x14ac:dyDescent="0.35">
      <c r="A2773" s="28">
        <f t="shared" si="44"/>
        <v>2772</v>
      </c>
      <c r="B2773" s="30"/>
      <c r="C2773" s="28"/>
      <c r="D2773" s="28"/>
      <c r="E2773" s="28"/>
      <c r="F2773" s="28"/>
      <c r="G2773" s="28"/>
      <c r="H2773" s="28" t="str">
        <f>IF(TRIM(D2773)="","",IFERROR(INDEX('Student Master'!C:C,MATCH(D2773,'Student Master'!B:B,0)),"Not Found"))</f>
        <v/>
      </c>
      <c r="I2773" s="28" t="str">
        <f>IF(TRIM(D2773)="","",IFERROR(INDEX('Student Master'!D:D,MATCH(D2773,'Student Master'!B:B,0)),"Not Found"))</f>
        <v/>
      </c>
      <c r="J2773" s="28" t="str">
        <f>IF(TRIM(D2773)="","",IFERROR(INDEX('Student Master'!H:H,MATCH(D2773,'Student Master'!B:B,0)),"Not Found"))</f>
        <v/>
      </c>
      <c r="K2773" s="28" t="str">
        <f>IF(TRIM(D2773)="","",IFERROR(INDEX('Student Master'!N:N,MATCH(D2773,'Student Master'!B:B,0)),"Not Found"))</f>
        <v/>
      </c>
      <c r="L2773" s="28" t="str">
        <f>IF(TRIM(D2773)="","",IFERROR(INDEX('Student Master'!L:L,MATCH(D2773,'Student Master'!B:B,0)),"Not Found"))</f>
        <v/>
      </c>
      <c r="M2773" s="28"/>
      <c r="N2773" s="28"/>
    </row>
    <row r="2774" spans="1:14" x14ac:dyDescent="0.35">
      <c r="A2774" s="28">
        <f t="shared" si="44"/>
        <v>2773</v>
      </c>
      <c r="B2774" s="30"/>
      <c r="C2774" s="28"/>
      <c r="D2774" s="28"/>
      <c r="E2774" s="28"/>
      <c r="F2774" s="28"/>
      <c r="G2774" s="28"/>
      <c r="H2774" s="28" t="str">
        <f>IF(TRIM(D2774)="","",IFERROR(INDEX('Student Master'!C:C,MATCH(D2774,'Student Master'!B:B,0)),"Not Found"))</f>
        <v/>
      </c>
      <c r="I2774" s="28" t="str">
        <f>IF(TRIM(D2774)="","",IFERROR(INDEX('Student Master'!D:D,MATCH(D2774,'Student Master'!B:B,0)),"Not Found"))</f>
        <v/>
      </c>
      <c r="J2774" s="28" t="str">
        <f>IF(TRIM(D2774)="","",IFERROR(INDEX('Student Master'!H:H,MATCH(D2774,'Student Master'!B:B,0)),"Not Found"))</f>
        <v/>
      </c>
      <c r="K2774" s="28" t="str">
        <f>IF(TRIM(D2774)="","",IFERROR(INDEX('Student Master'!N:N,MATCH(D2774,'Student Master'!B:B,0)),"Not Found"))</f>
        <v/>
      </c>
      <c r="L2774" s="28" t="str">
        <f>IF(TRIM(D2774)="","",IFERROR(INDEX('Student Master'!L:L,MATCH(D2774,'Student Master'!B:B,0)),"Not Found"))</f>
        <v/>
      </c>
      <c r="M2774" s="28"/>
      <c r="N2774" s="28"/>
    </row>
    <row r="2775" spans="1:14" x14ac:dyDescent="0.35">
      <c r="A2775" s="28">
        <f t="shared" si="44"/>
        <v>2774</v>
      </c>
      <c r="B2775" s="30"/>
      <c r="C2775" s="28"/>
      <c r="D2775" s="28"/>
      <c r="E2775" s="28"/>
      <c r="F2775" s="28"/>
      <c r="G2775" s="28"/>
      <c r="H2775" s="28" t="str">
        <f>IF(TRIM(D2775)="","",IFERROR(INDEX('Student Master'!C:C,MATCH(D2775,'Student Master'!B:B,0)),"Not Found"))</f>
        <v/>
      </c>
      <c r="I2775" s="28" t="str">
        <f>IF(TRIM(D2775)="","",IFERROR(INDEX('Student Master'!D:D,MATCH(D2775,'Student Master'!B:B,0)),"Not Found"))</f>
        <v/>
      </c>
      <c r="J2775" s="28" t="str">
        <f>IF(TRIM(D2775)="","",IFERROR(INDEX('Student Master'!H:H,MATCH(D2775,'Student Master'!B:B,0)),"Not Found"))</f>
        <v/>
      </c>
      <c r="K2775" s="28" t="str">
        <f>IF(TRIM(D2775)="","",IFERROR(INDEX('Student Master'!N:N,MATCH(D2775,'Student Master'!B:B,0)),"Not Found"))</f>
        <v/>
      </c>
      <c r="L2775" s="28" t="str">
        <f>IF(TRIM(D2775)="","",IFERROR(INDEX('Student Master'!L:L,MATCH(D2775,'Student Master'!B:B,0)),"Not Found"))</f>
        <v/>
      </c>
      <c r="M2775" s="28"/>
      <c r="N2775" s="28"/>
    </row>
    <row r="2776" spans="1:14" x14ac:dyDescent="0.35">
      <c r="A2776" s="28">
        <f t="shared" si="44"/>
        <v>2775</v>
      </c>
      <c r="B2776" s="30"/>
      <c r="C2776" s="28"/>
      <c r="D2776" s="28"/>
      <c r="E2776" s="28"/>
      <c r="F2776" s="28"/>
      <c r="G2776" s="28"/>
      <c r="H2776" s="28" t="str">
        <f>IF(TRIM(D2776)="","",IFERROR(INDEX('Student Master'!C:C,MATCH(D2776,'Student Master'!B:B,0)),"Not Found"))</f>
        <v/>
      </c>
      <c r="I2776" s="28" t="str">
        <f>IF(TRIM(D2776)="","",IFERROR(INDEX('Student Master'!D:D,MATCH(D2776,'Student Master'!B:B,0)),"Not Found"))</f>
        <v/>
      </c>
      <c r="J2776" s="28" t="str">
        <f>IF(TRIM(D2776)="","",IFERROR(INDEX('Student Master'!H:H,MATCH(D2776,'Student Master'!B:B,0)),"Not Found"))</f>
        <v/>
      </c>
      <c r="K2776" s="28" t="str">
        <f>IF(TRIM(D2776)="","",IFERROR(INDEX('Student Master'!N:N,MATCH(D2776,'Student Master'!B:B,0)),"Not Found"))</f>
        <v/>
      </c>
      <c r="L2776" s="28" t="str">
        <f>IF(TRIM(D2776)="","",IFERROR(INDEX('Student Master'!L:L,MATCH(D2776,'Student Master'!B:B,0)),"Not Found"))</f>
        <v/>
      </c>
      <c r="M2776" s="28"/>
      <c r="N2776" s="28"/>
    </row>
    <row r="2777" spans="1:14" x14ac:dyDescent="0.35">
      <c r="A2777" s="28">
        <f t="shared" si="44"/>
        <v>2776</v>
      </c>
      <c r="B2777" s="30"/>
      <c r="C2777" s="28"/>
      <c r="D2777" s="28"/>
      <c r="E2777" s="28"/>
      <c r="F2777" s="28"/>
      <c r="G2777" s="28"/>
      <c r="H2777" s="28" t="str">
        <f>IF(TRIM(D2777)="","",IFERROR(INDEX('Student Master'!C:C,MATCH(D2777,'Student Master'!B:B,0)),"Not Found"))</f>
        <v/>
      </c>
      <c r="I2777" s="28" t="str">
        <f>IF(TRIM(D2777)="","",IFERROR(INDEX('Student Master'!D:D,MATCH(D2777,'Student Master'!B:B,0)),"Not Found"))</f>
        <v/>
      </c>
      <c r="J2777" s="28" t="str">
        <f>IF(TRIM(D2777)="","",IFERROR(INDEX('Student Master'!H:H,MATCH(D2777,'Student Master'!B:B,0)),"Not Found"))</f>
        <v/>
      </c>
      <c r="K2777" s="28" t="str">
        <f>IF(TRIM(D2777)="","",IFERROR(INDEX('Student Master'!N:N,MATCH(D2777,'Student Master'!B:B,0)),"Not Found"))</f>
        <v/>
      </c>
      <c r="L2777" s="28" t="str">
        <f>IF(TRIM(D2777)="","",IFERROR(INDEX('Student Master'!L:L,MATCH(D2777,'Student Master'!B:B,0)),"Not Found"))</f>
        <v/>
      </c>
      <c r="M2777" s="28"/>
      <c r="N2777" s="28"/>
    </row>
    <row r="2778" spans="1:14" x14ac:dyDescent="0.35">
      <c r="A2778" s="28">
        <f t="shared" si="44"/>
        <v>2777</v>
      </c>
      <c r="B2778" s="30"/>
      <c r="C2778" s="28"/>
      <c r="D2778" s="28"/>
      <c r="E2778" s="28"/>
      <c r="F2778" s="28"/>
      <c r="G2778" s="28"/>
      <c r="H2778" s="28" t="str">
        <f>IF(TRIM(D2778)="","",IFERROR(INDEX('Student Master'!C:C,MATCH(D2778,'Student Master'!B:B,0)),"Not Found"))</f>
        <v/>
      </c>
      <c r="I2778" s="28" t="str">
        <f>IF(TRIM(D2778)="","",IFERROR(INDEX('Student Master'!D:D,MATCH(D2778,'Student Master'!B:B,0)),"Not Found"))</f>
        <v/>
      </c>
      <c r="J2778" s="28" t="str">
        <f>IF(TRIM(D2778)="","",IFERROR(INDEX('Student Master'!H:H,MATCH(D2778,'Student Master'!B:B,0)),"Not Found"))</f>
        <v/>
      </c>
      <c r="K2778" s="28" t="str">
        <f>IF(TRIM(D2778)="","",IFERROR(INDEX('Student Master'!N:N,MATCH(D2778,'Student Master'!B:B,0)),"Not Found"))</f>
        <v/>
      </c>
      <c r="L2778" s="28" t="str">
        <f>IF(TRIM(D2778)="","",IFERROR(INDEX('Student Master'!L:L,MATCH(D2778,'Student Master'!B:B,0)),"Not Found"))</f>
        <v/>
      </c>
      <c r="M2778" s="28"/>
      <c r="N2778" s="28"/>
    </row>
    <row r="2779" spans="1:14" x14ac:dyDescent="0.35">
      <c r="A2779" s="28">
        <f t="shared" si="44"/>
        <v>2778</v>
      </c>
      <c r="B2779" s="30"/>
      <c r="C2779" s="28"/>
      <c r="D2779" s="28"/>
      <c r="E2779" s="28"/>
      <c r="F2779" s="28"/>
      <c r="G2779" s="28"/>
      <c r="H2779" s="28" t="str">
        <f>IF(TRIM(D2779)="","",IFERROR(INDEX('Student Master'!C:C,MATCH(D2779,'Student Master'!B:B,0)),"Not Found"))</f>
        <v/>
      </c>
      <c r="I2779" s="28" t="str">
        <f>IF(TRIM(D2779)="","",IFERROR(INDEX('Student Master'!D:D,MATCH(D2779,'Student Master'!B:B,0)),"Not Found"))</f>
        <v/>
      </c>
      <c r="J2779" s="28" t="str">
        <f>IF(TRIM(D2779)="","",IFERROR(INDEX('Student Master'!H:H,MATCH(D2779,'Student Master'!B:B,0)),"Not Found"))</f>
        <v/>
      </c>
      <c r="K2779" s="28" t="str">
        <f>IF(TRIM(D2779)="","",IFERROR(INDEX('Student Master'!N:N,MATCH(D2779,'Student Master'!B:B,0)),"Not Found"))</f>
        <v/>
      </c>
      <c r="L2779" s="28" t="str">
        <f>IF(TRIM(D2779)="","",IFERROR(INDEX('Student Master'!L:L,MATCH(D2779,'Student Master'!B:B,0)),"Not Found"))</f>
        <v/>
      </c>
      <c r="M2779" s="28"/>
      <c r="N2779" s="28"/>
    </row>
    <row r="2780" spans="1:14" x14ac:dyDescent="0.35">
      <c r="A2780" s="28">
        <f t="shared" si="44"/>
        <v>2779</v>
      </c>
      <c r="B2780" s="30"/>
      <c r="C2780" s="28"/>
      <c r="D2780" s="28"/>
      <c r="E2780" s="28"/>
      <c r="F2780" s="28"/>
      <c r="G2780" s="28"/>
      <c r="H2780" s="28" t="str">
        <f>IF(TRIM(D2780)="","",IFERROR(INDEX('Student Master'!C:C,MATCH(D2780,'Student Master'!B:B,0)),"Not Found"))</f>
        <v/>
      </c>
      <c r="I2780" s="28" t="str">
        <f>IF(TRIM(D2780)="","",IFERROR(INDEX('Student Master'!D:D,MATCH(D2780,'Student Master'!B:B,0)),"Not Found"))</f>
        <v/>
      </c>
      <c r="J2780" s="28" t="str">
        <f>IF(TRIM(D2780)="","",IFERROR(INDEX('Student Master'!H:H,MATCH(D2780,'Student Master'!B:B,0)),"Not Found"))</f>
        <v/>
      </c>
      <c r="K2780" s="28" t="str">
        <f>IF(TRIM(D2780)="","",IFERROR(INDEX('Student Master'!N:N,MATCH(D2780,'Student Master'!B:B,0)),"Not Found"))</f>
        <v/>
      </c>
      <c r="L2780" s="28" t="str">
        <f>IF(TRIM(D2780)="","",IFERROR(INDEX('Student Master'!L:L,MATCH(D2780,'Student Master'!B:B,0)),"Not Found"))</f>
        <v/>
      </c>
      <c r="M2780" s="28"/>
      <c r="N2780" s="28"/>
    </row>
    <row r="2781" spans="1:14" x14ac:dyDescent="0.35">
      <c r="A2781" s="28">
        <f t="shared" si="44"/>
        <v>2780</v>
      </c>
      <c r="B2781" s="30"/>
      <c r="C2781" s="28"/>
      <c r="D2781" s="28"/>
      <c r="E2781" s="28"/>
      <c r="F2781" s="28"/>
      <c r="G2781" s="28"/>
      <c r="H2781" s="28" t="str">
        <f>IF(TRIM(D2781)="","",IFERROR(INDEX('Student Master'!C:C,MATCH(D2781,'Student Master'!B:B,0)),"Not Found"))</f>
        <v/>
      </c>
      <c r="I2781" s="28" t="str">
        <f>IF(TRIM(D2781)="","",IFERROR(INDEX('Student Master'!D:D,MATCH(D2781,'Student Master'!B:B,0)),"Not Found"))</f>
        <v/>
      </c>
      <c r="J2781" s="28" t="str">
        <f>IF(TRIM(D2781)="","",IFERROR(INDEX('Student Master'!H:H,MATCH(D2781,'Student Master'!B:B,0)),"Not Found"))</f>
        <v/>
      </c>
      <c r="K2781" s="28" t="str">
        <f>IF(TRIM(D2781)="","",IFERROR(INDEX('Student Master'!N:N,MATCH(D2781,'Student Master'!B:B,0)),"Not Found"))</f>
        <v/>
      </c>
      <c r="L2781" s="28" t="str">
        <f>IF(TRIM(D2781)="","",IFERROR(INDEX('Student Master'!L:L,MATCH(D2781,'Student Master'!B:B,0)),"Not Found"))</f>
        <v/>
      </c>
      <c r="M2781" s="28"/>
      <c r="N2781" s="28"/>
    </row>
    <row r="2782" spans="1:14" x14ac:dyDescent="0.35">
      <c r="A2782" s="28">
        <f t="shared" si="44"/>
        <v>2781</v>
      </c>
      <c r="B2782" s="30"/>
      <c r="C2782" s="28"/>
      <c r="D2782" s="28"/>
      <c r="E2782" s="28"/>
      <c r="F2782" s="28"/>
      <c r="G2782" s="28"/>
      <c r="H2782" s="28" t="str">
        <f>IF(TRIM(D2782)="","",IFERROR(INDEX('Student Master'!C:C,MATCH(D2782,'Student Master'!B:B,0)),"Not Found"))</f>
        <v/>
      </c>
      <c r="I2782" s="28" t="str">
        <f>IF(TRIM(D2782)="","",IFERROR(INDEX('Student Master'!D:D,MATCH(D2782,'Student Master'!B:B,0)),"Not Found"))</f>
        <v/>
      </c>
      <c r="J2782" s="28" t="str">
        <f>IF(TRIM(D2782)="","",IFERROR(INDEX('Student Master'!H:H,MATCH(D2782,'Student Master'!B:B,0)),"Not Found"))</f>
        <v/>
      </c>
      <c r="K2782" s="28" t="str">
        <f>IF(TRIM(D2782)="","",IFERROR(INDEX('Student Master'!N:N,MATCH(D2782,'Student Master'!B:B,0)),"Not Found"))</f>
        <v/>
      </c>
      <c r="L2782" s="28" t="str">
        <f>IF(TRIM(D2782)="","",IFERROR(INDEX('Student Master'!L:L,MATCH(D2782,'Student Master'!B:B,0)),"Not Found"))</f>
        <v/>
      </c>
      <c r="M2782" s="28"/>
      <c r="N2782" s="28"/>
    </row>
    <row r="2783" spans="1:14" x14ac:dyDescent="0.35">
      <c r="A2783" s="28">
        <f t="shared" si="44"/>
        <v>2782</v>
      </c>
      <c r="B2783" s="30"/>
      <c r="C2783" s="28"/>
      <c r="D2783" s="28"/>
      <c r="E2783" s="28"/>
      <c r="F2783" s="28"/>
      <c r="G2783" s="28"/>
      <c r="H2783" s="28" t="str">
        <f>IF(TRIM(D2783)="","",IFERROR(INDEX('Student Master'!C:C,MATCH(D2783,'Student Master'!B:B,0)),"Not Found"))</f>
        <v/>
      </c>
      <c r="I2783" s="28" t="str">
        <f>IF(TRIM(D2783)="","",IFERROR(INDEX('Student Master'!D:D,MATCH(D2783,'Student Master'!B:B,0)),"Not Found"))</f>
        <v/>
      </c>
      <c r="J2783" s="28" t="str">
        <f>IF(TRIM(D2783)="","",IFERROR(INDEX('Student Master'!H:H,MATCH(D2783,'Student Master'!B:B,0)),"Not Found"))</f>
        <v/>
      </c>
      <c r="K2783" s="28" t="str">
        <f>IF(TRIM(D2783)="","",IFERROR(INDEX('Student Master'!N:N,MATCH(D2783,'Student Master'!B:B,0)),"Not Found"))</f>
        <v/>
      </c>
      <c r="L2783" s="28" t="str">
        <f>IF(TRIM(D2783)="","",IFERROR(INDEX('Student Master'!L:L,MATCH(D2783,'Student Master'!B:B,0)),"Not Found"))</f>
        <v/>
      </c>
      <c r="M2783" s="28"/>
      <c r="N2783" s="28"/>
    </row>
    <row r="2784" spans="1:14" x14ac:dyDescent="0.35">
      <c r="A2784" s="28">
        <f t="shared" si="44"/>
        <v>2783</v>
      </c>
      <c r="B2784" s="30"/>
      <c r="C2784" s="28"/>
      <c r="D2784" s="28"/>
      <c r="E2784" s="28"/>
      <c r="F2784" s="28"/>
      <c r="G2784" s="28"/>
      <c r="H2784" s="28" t="str">
        <f>IF(TRIM(D2784)="","",IFERROR(INDEX('Student Master'!C:C,MATCH(D2784,'Student Master'!B:B,0)),"Not Found"))</f>
        <v/>
      </c>
      <c r="I2784" s="28" t="str">
        <f>IF(TRIM(D2784)="","",IFERROR(INDEX('Student Master'!D:D,MATCH(D2784,'Student Master'!B:B,0)),"Not Found"))</f>
        <v/>
      </c>
      <c r="J2784" s="28" t="str">
        <f>IF(TRIM(D2784)="","",IFERROR(INDEX('Student Master'!H:H,MATCH(D2784,'Student Master'!B:B,0)),"Not Found"))</f>
        <v/>
      </c>
      <c r="K2784" s="28" t="str">
        <f>IF(TRIM(D2784)="","",IFERROR(INDEX('Student Master'!N:N,MATCH(D2784,'Student Master'!B:B,0)),"Not Found"))</f>
        <v/>
      </c>
      <c r="L2784" s="28" t="str">
        <f>IF(TRIM(D2784)="","",IFERROR(INDEX('Student Master'!L:L,MATCH(D2784,'Student Master'!B:B,0)),"Not Found"))</f>
        <v/>
      </c>
      <c r="M2784" s="28"/>
      <c r="N2784" s="28"/>
    </row>
    <row r="2785" spans="1:14" x14ac:dyDescent="0.35">
      <c r="A2785" s="28">
        <f t="shared" si="44"/>
        <v>2784</v>
      </c>
      <c r="B2785" s="30"/>
      <c r="C2785" s="28"/>
      <c r="D2785" s="28"/>
      <c r="E2785" s="28"/>
      <c r="F2785" s="28"/>
      <c r="G2785" s="28"/>
      <c r="H2785" s="28" t="str">
        <f>IF(TRIM(D2785)="","",IFERROR(INDEX('Student Master'!C:C,MATCH(D2785,'Student Master'!B:B,0)),"Not Found"))</f>
        <v/>
      </c>
      <c r="I2785" s="28" t="str">
        <f>IF(TRIM(D2785)="","",IFERROR(INDEX('Student Master'!D:D,MATCH(D2785,'Student Master'!B:B,0)),"Not Found"))</f>
        <v/>
      </c>
      <c r="J2785" s="28" t="str">
        <f>IF(TRIM(D2785)="","",IFERROR(INDEX('Student Master'!H:H,MATCH(D2785,'Student Master'!B:B,0)),"Not Found"))</f>
        <v/>
      </c>
      <c r="K2785" s="28" t="str">
        <f>IF(TRIM(D2785)="","",IFERROR(INDEX('Student Master'!N:N,MATCH(D2785,'Student Master'!B:B,0)),"Not Found"))</f>
        <v/>
      </c>
      <c r="L2785" s="28" t="str">
        <f>IF(TRIM(D2785)="","",IFERROR(INDEX('Student Master'!L:L,MATCH(D2785,'Student Master'!B:B,0)),"Not Found"))</f>
        <v/>
      </c>
      <c r="M2785" s="28"/>
      <c r="N2785" s="28"/>
    </row>
    <row r="2786" spans="1:14" x14ac:dyDescent="0.35">
      <c r="A2786" s="28">
        <f t="shared" si="44"/>
        <v>2785</v>
      </c>
      <c r="B2786" s="30"/>
      <c r="C2786" s="28"/>
      <c r="D2786" s="28"/>
      <c r="E2786" s="28"/>
      <c r="F2786" s="28"/>
      <c r="G2786" s="28"/>
      <c r="H2786" s="28" t="str">
        <f>IF(TRIM(D2786)="","",IFERROR(INDEX('Student Master'!C:C,MATCH(D2786,'Student Master'!B:B,0)),"Not Found"))</f>
        <v/>
      </c>
      <c r="I2786" s="28" t="str">
        <f>IF(TRIM(D2786)="","",IFERROR(INDEX('Student Master'!D:D,MATCH(D2786,'Student Master'!B:B,0)),"Not Found"))</f>
        <v/>
      </c>
      <c r="J2786" s="28" t="str">
        <f>IF(TRIM(D2786)="","",IFERROR(INDEX('Student Master'!H:H,MATCH(D2786,'Student Master'!B:B,0)),"Not Found"))</f>
        <v/>
      </c>
      <c r="K2786" s="28" t="str">
        <f>IF(TRIM(D2786)="","",IFERROR(INDEX('Student Master'!N:N,MATCH(D2786,'Student Master'!B:B,0)),"Not Found"))</f>
        <v/>
      </c>
      <c r="L2786" s="28" t="str">
        <f>IF(TRIM(D2786)="","",IFERROR(INDEX('Student Master'!L:L,MATCH(D2786,'Student Master'!B:B,0)),"Not Found"))</f>
        <v/>
      </c>
      <c r="M2786" s="28"/>
      <c r="N2786" s="28"/>
    </row>
    <row r="2787" spans="1:14" x14ac:dyDescent="0.35">
      <c r="A2787" s="28">
        <f t="shared" si="44"/>
        <v>2786</v>
      </c>
      <c r="B2787" s="30"/>
      <c r="C2787" s="28"/>
      <c r="D2787" s="28"/>
      <c r="E2787" s="28"/>
      <c r="F2787" s="28"/>
      <c r="G2787" s="28"/>
      <c r="H2787" s="28" t="str">
        <f>IF(TRIM(D2787)="","",IFERROR(INDEX('Student Master'!C:C,MATCH(D2787,'Student Master'!B:B,0)),"Not Found"))</f>
        <v/>
      </c>
      <c r="I2787" s="28" t="str">
        <f>IF(TRIM(D2787)="","",IFERROR(INDEX('Student Master'!D:D,MATCH(D2787,'Student Master'!B:B,0)),"Not Found"))</f>
        <v/>
      </c>
      <c r="J2787" s="28" t="str">
        <f>IF(TRIM(D2787)="","",IFERROR(INDEX('Student Master'!H:H,MATCH(D2787,'Student Master'!B:B,0)),"Not Found"))</f>
        <v/>
      </c>
      <c r="K2787" s="28" t="str">
        <f>IF(TRIM(D2787)="","",IFERROR(INDEX('Student Master'!N:N,MATCH(D2787,'Student Master'!B:B,0)),"Not Found"))</f>
        <v/>
      </c>
      <c r="L2787" s="28" t="str">
        <f>IF(TRIM(D2787)="","",IFERROR(INDEX('Student Master'!L:L,MATCH(D2787,'Student Master'!B:B,0)),"Not Found"))</f>
        <v/>
      </c>
      <c r="M2787" s="28"/>
      <c r="N2787" s="28"/>
    </row>
    <row r="2788" spans="1:14" x14ac:dyDescent="0.35">
      <c r="A2788" s="28">
        <f t="shared" si="44"/>
        <v>2787</v>
      </c>
      <c r="B2788" s="30"/>
      <c r="C2788" s="28"/>
      <c r="D2788" s="28"/>
      <c r="E2788" s="28"/>
      <c r="F2788" s="28"/>
      <c r="G2788" s="28"/>
      <c r="H2788" s="28" t="str">
        <f>IF(TRIM(D2788)="","",IFERROR(INDEX('Student Master'!C:C,MATCH(D2788,'Student Master'!B:B,0)),"Not Found"))</f>
        <v/>
      </c>
      <c r="I2788" s="28" t="str">
        <f>IF(TRIM(D2788)="","",IFERROR(INDEX('Student Master'!D:D,MATCH(D2788,'Student Master'!B:B,0)),"Not Found"))</f>
        <v/>
      </c>
      <c r="J2788" s="28" t="str">
        <f>IF(TRIM(D2788)="","",IFERROR(INDEX('Student Master'!H:H,MATCH(D2788,'Student Master'!B:B,0)),"Not Found"))</f>
        <v/>
      </c>
      <c r="K2788" s="28" t="str">
        <f>IF(TRIM(D2788)="","",IFERROR(INDEX('Student Master'!N:N,MATCH(D2788,'Student Master'!B:B,0)),"Not Found"))</f>
        <v/>
      </c>
      <c r="L2788" s="28" t="str">
        <f>IF(TRIM(D2788)="","",IFERROR(INDEX('Student Master'!L:L,MATCH(D2788,'Student Master'!B:B,0)),"Not Found"))</f>
        <v/>
      </c>
      <c r="M2788" s="28"/>
      <c r="N2788" s="28"/>
    </row>
    <row r="2789" spans="1:14" x14ac:dyDescent="0.35">
      <c r="A2789" s="28">
        <f t="shared" si="44"/>
        <v>2788</v>
      </c>
      <c r="B2789" s="30"/>
      <c r="C2789" s="28"/>
      <c r="D2789" s="28"/>
      <c r="E2789" s="28"/>
      <c r="F2789" s="28"/>
      <c r="G2789" s="28"/>
      <c r="H2789" s="28" t="str">
        <f>IF(TRIM(D2789)="","",IFERROR(INDEX('Student Master'!C:C,MATCH(D2789,'Student Master'!B:B,0)),"Not Found"))</f>
        <v/>
      </c>
      <c r="I2789" s="28" t="str">
        <f>IF(TRIM(D2789)="","",IFERROR(INDEX('Student Master'!D:D,MATCH(D2789,'Student Master'!B:B,0)),"Not Found"))</f>
        <v/>
      </c>
      <c r="J2789" s="28" t="str">
        <f>IF(TRIM(D2789)="","",IFERROR(INDEX('Student Master'!H:H,MATCH(D2789,'Student Master'!B:B,0)),"Not Found"))</f>
        <v/>
      </c>
      <c r="K2789" s="28" t="str">
        <f>IF(TRIM(D2789)="","",IFERROR(INDEX('Student Master'!N:N,MATCH(D2789,'Student Master'!B:B,0)),"Not Found"))</f>
        <v/>
      </c>
      <c r="L2789" s="28" t="str">
        <f>IF(TRIM(D2789)="","",IFERROR(INDEX('Student Master'!L:L,MATCH(D2789,'Student Master'!B:B,0)),"Not Found"))</f>
        <v/>
      </c>
      <c r="M2789" s="28"/>
      <c r="N2789" s="28"/>
    </row>
    <row r="2790" spans="1:14" x14ac:dyDescent="0.35">
      <c r="A2790" s="28">
        <f t="shared" si="44"/>
        <v>2789</v>
      </c>
      <c r="B2790" s="30"/>
      <c r="C2790" s="28"/>
      <c r="D2790" s="28"/>
      <c r="E2790" s="28"/>
      <c r="F2790" s="28"/>
      <c r="G2790" s="28"/>
      <c r="H2790" s="28" t="str">
        <f>IF(TRIM(D2790)="","",IFERROR(INDEX('Student Master'!C:C,MATCH(D2790,'Student Master'!B:B,0)),"Not Found"))</f>
        <v/>
      </c>
      <c r="I2790" s="28" t="str">
        <f>IF(TRIM(D2790)="","",IFERROR(INDEX('Student Master'!D:D,MATCH(D2790,'Student Master'!B:B,0)),"Not Found"))</f>
        <v/>
      </c>
      <c r="J2790" s="28" t="str">
        <f>IF(TRIM(D2790)="","",IFERROR(INDEX('Student Master'!H:H,MATCH(D2790,'Student Master'!B:B,0)),"Not Found"))</f>
        <v/>
      </c>
      <c r="K2790" s="28" t="str">
        <f>IF(TRIM(D2790)="","",IFERROR(INDEX('Student Master'!N:N,MATCH(D2790,'Student Master'!B:B,0)),"Not Found"))</f>
        <v/>
      </c>
      <c r="L2790" s="28" t="str">
        <f>IF(TRIM(D2790)="","",IFERROR(INDEX('Student Master'!L:L,MATCH(D2790,'Student Master'!B:B,0)),"Not Found"))</f>
        <v/>
      </c>
      <c r="M2790" s="28"/>
      <c r="N2790" s="28"/>
    </row>
    <row r="2791" spans="1:14" x14ac:dyDescent="0.35">
      <c r="A2791" s="28">
        <f t="shared" si="44"/>
        <v>2790</v>
      </c>
      <c r="B2791" s="30"/>
      <c r="C2791" s="28"/>
      <c r="D2791" s="28"/>
      <c r="E2791" s="28"/>
      <c r="F2791" s="28"/>
      <c r="G2791" s="28"/>
      <c r="H2791" s="28" t="str">
        <f>IF(TRIM(D2791)="","",IFERROR(INDEX('Student Master'!C:C,MATCH(D2791,'Student Master'!B:B,0)),"Not Found"))</f>
        <v/>
      </c>
      <c r="I2791" s="28" t="str">
        <f>IF(TRIM(D2791)="","",IFERROR(INDEX('Student Master'!D:D,MATCH(D2791,'Student Master'!B:B,0)),"Not Found"))</f>
        <v/>
      </c>
      <c r="J2791" s="28" t="str">
        <f>IF(TRIM(D2791)="","",IFERROR(INDEX('Student Master'!H:H,MATCH(D2791,'Student Master'!B:B,0)),"Not Found"))</f>
        <v/>
      </c>
      <c r="K2791" s="28" t="str">
        <f>IF(TRIM(D2791)="","",IFERROR(INDEX('Student Master'!N:N,MATCH(D2791,'Student Master'!B:B,0)),"Not Found"))</f>
        <v/>
      </c>
      <c r="L2791" s="28" t="str">
        <f>IF(TRIM(D2791)="","",IFERROR(INDEX('Student Master'!L:L,MATCH(D2791,'Student Master'!B:B,0)),"Not Found"))</f>
        <v/>
      </c>
      <c r="M2791" s="28"/>
      <c r="N2791" s="28"/>
    </row>
    <row r="2792" spans="1:14" x14ac:dyDescent="0.35">
      <c r="A2792" s="28">
        <f t="shared" si="44"/>
        <v>2791</v>
      </c>
      <c r="B2792" s="30"/>
      <c r="C2792" s="28"/>
      <c r="D2792" s="28"/>
      <c r="E2792" s="28"/>
      <c r="F2792" s="28"/>
      <c r="G2792" s="28"/>
      <c r="H2792" s="28" t="str">
        <f>IF(TRIM(D2792)="","",IFERROR(INDEX('Student Master'!C:C,MATCH(D2792,'Student Master'!B:B,0)),"Not Found"))</f>
        <v/>
      </c>
      <c r="I2792" s="28" t="str">
        <f>IF(TRIM(D2792)="","",IFERROR(INDEX('Student Master'!D:D,MATCH(D2792,'Student Master'!B:B,0)),"Not Found"))</f>
        <v/>
      </c>
      <c r="J2792" s="28" t="str">
        <f>IF(TRIM(D2792)="","",IFERROR(INDEX('Student Master'!H:H,MATCH(D2792,'Student Master'!B:B,0)),"Not Found"))</f>
        <v/>
      </c>
      <c r="K2792" s="28" t="str">
        <f>IF(TRIM(D2792)="","",IFERROR(INDEX('Student Master'!N:N,MATCH(D2792,'Student Master'!B:B,0)),"Not Found"))</f>
        <v/>
      </c>
      <c r="L2792" s="28" t="str">
        <f>IF(TRIM(D2792)="","",IFERROR(INDEX('Student Master'!L:L,MATCH(D2792,'Student Master'!B:B,0)),"Not Found"))</f>
        <v/>
      </c>
      <c r="M2792" s="28"/>
      <c r="N2792" s="28"/>
    </row>
    <row r="2793" spans="1:14" x14ac:dyDescent="0.35">
      <c r="A2793" s="28">
        <f t="shared" si="44"/>
        <v>2792</v>
      </c>
      <c r="B2793" s="30"/>
      <c r="C2793" s="28"/>
      <c r="D2793" s="28"/>
      <c r="E2793" s="28"/>
      <c r="F2793" s="28"/>
      <c r="G2793" s="28"/>
      <c r="H2793" s="28" t="str">
        <f>IF(TRIM(D2793)="","",IFERROR(INDEX('Student Master'!C:C,MATCH(D2793,'Student Master'!B:B,0)),"Not Found"))</f>
        <v/>
      </c>
      <c r="I2793" s="28" t="str">
        <f>IF(TRIM(D2793)="","",IFERROR(INDEX('Student Master'!D:D,MATCH(D2793,'Student Master'!B:B,0)),"Not Found"))</f>
        <v/>
      </c>
      <c r="J2793" s="28" t="str">
        <f>IF(TRIM(D2793)="","",IFERROR(INDEX('Student Master'!H:H,MATCH(D2793,'Student Master'!B:B,0)),"Not Found"))</f>
        <v/>
      </c>
      <c r="K2793" s="28" t="str">
        <f>IF(TRIM(D2793)="","",IFERROR(INDEX('Student Master'!N:N,MATCH(D2793,'Student Master'!B:B,0)),"Not Found"))</f>
        <v/>
      </c>
      <c r="L2793" s="28" t="str">
        <f>IF(TRIM(D2793)="","",IFERROR(INDEX('Student Master'!L:L,MATCH(D2793,'Student Master'!B:B,0)),"Not Found"))</f>
        <v/>
      </c>
      <c r="M2793" s="28"/>
      <c r="N2793" s="28"/>
    </row>
    <row r="2794" spans="1:14" x14ac:dyDescent="0.35">
      <c r="A2794" s="28">
        <f t="shared" si="44"/>
        <v>2793</v>
      </c>
      <c r="B2794" s="30"/>
      <c r="C2794" s="28"/>
      <c r="D2794" s="28"/>
      <c r="E2794" s="28"/>
      <c r="F2794" s="28"/>
      <c r="G2794" s="28"/>
      <c r="H2794" s="28" t="str">
        <f>IF(TRIM(D2794)="","",IFERROR(INDEX('Student Master'!C:C,MATCH(D2794,'Student Master'!B:B,0)),"Not Found"))</f>
        <v/>
      </c>
      <c r="I2794" s="28" t="str">
        <f>IF(TRIM(D2794)="","",IFERROR(INDEX('Student Master'!D:D,MATCH(D2794,'Student Master'!B:B,0)),"Not Found"))</f>
        <v/>
      </c>
      <c r="J2794" s="28" t="str">
        <f>IF(TRIM(D2794)="","",IFERROR(INDEX('Student Master'!H:H,MATCH(D2794,'Student Master'!B:B,0)),"Not Found"))</f>
        <v/>
      </c>
      <c r="K2794" s="28" t="str">
        <f>IF(TRIM(D2794)="","",IFERROR(INDEX('Student Master'!N:N,MATCH(D2794,'Student Master'!B:B,0)),"Not Found"))</f>
        <v/>
      </c>
      <c r="L2794" s="28" t="str">
        <f>IF(TRIM(D2794)="","",IFERROR(INDEX('Student Master'!L:L,MATCH(D2794,'Student Master'!B:B,0)),"Not Found"))</f>
        <v/>
      </c>
      <c r="M2794" s="28"/>
      <c r="N2794" s="28"/>
    </row>
    <row r="2795" spans="1:14" x14ac:dyDescent="0.35">
      <c r="A2795" s="28">
        <f t="shared" si="44"/>
        <v>2794</v>
      </c>
      <c r="B2795" s="30"/>
      <c r="C2795" s="28"/>
      <c r="D2795" s="28"/>
      <c r="E2795" s="28"/>
      <c r="F2795" s="28"/>
      <c r="G2795" s="28"/>
      <c r="H2795" s="28" t="str">
        <f>IF(TRIM(D2795)="","",IFERROR(INDEX('Student Master'!C:C,MATCH(D2795,'Student Master'!B:B,0)),"Not Found"))</f>
        <v/>
      </c>
      <c r="I2795" s="28" t="str">
        <f>IF(TRIM(D2795)="","",IFERROR(INDEX('Student Master'!D:D,MATCH(D2795,'Student Master'!B:B,0)),"Not Found"))</f>
        <v/>
      </c>
      <c r="J2795" s="28" t="str">
        <f>IF(TRIM(D2795)="","",IFERROR(INDEX('Student Master'!H:H,MATCH(D2795,'Student Master'!B:B,0)),"Not Found"))</f>
        <v/>
      </c>
      <c r="K2795" s="28" t="str">
        <f>IF(TRIM(D2795)="","",IFERROR(INDEX('Student Master'!N:N,MATCH(D2795,'Student Master'!B:B,0)),"Not Found"))</f>
        <v/>
      </c>
      <c r="L2795" s="28" t="str">
        <f>IF(TRIM(D2795)="","",IFERROR(INDEX('Student Master'!L:L,MATCH(D2795,'Student Master'!B:B,0)),"Not Found"))</f>
        <v/>
      </c>
      <c r="M2795" s="28"/>
      <c r="N2795" s="28"/>
    </row>
    <row r="2796" spans="1:14" x14ac:dyDescent="0.35">
      <c r="A2796" s="28">
        <f t="shared" si="44"/>
        <v>2795</v>
      </c>
      <c r="B2796" s="30"/>
      <c r="C2796" s="28"/>
      <c r="D2796" s="28"/>
      <c r="E2796" s="28"/>
      <c r="F2796" s="28"/>
      <c r="G2796" s="28"/>
      <c r="H2796" s="28" t="str">
        <f>IF(TRIM(D2796)="","",IFERROR(INDEX('Student Master'!C:C,MATCH(D2796,'Student Master'!B:B,0)),"Not Found"))</f>
        <v/>
      </c>
      <c r="I2796" s="28" t="str">
        <f>IF(TRIM(D2796)="","",IFERROR(INDEX('Student Master'!D:D,MATCH(D2796,'Student Master'!B:B,0)),"Not Found"))</f>
        <v/>
      </c>
      <c r="J2796" s="28" t="str">
        <f>IF(TRIM(D2796)="","",IFERROR(INDEX('Student Master'!H:H,MATCH(D2796,'Student Master'!B:B,0)),"Not Found"))</f>
        <v/>
      </c>
      <c r="K2796" s="28" t="str">
        <f>IF(TRIM(D2796)="","",IFERROR(INDEX('Student Master'!N:N,MATCH(D2796,'Student Master'!B:B,0)),"Not Found"))</f>
        <v/>
      </c>
      <c r="L2796" s="28" t="str">
        <f>IF(TRIM(D2796)="","",IFERROR(INDEX('Student Master'!L:L,MATCH(D2796,'Student Master'!B:B,0)),"Not Found"))</f>
        <v/>
      </c>
      <c r="M2796" s="28"/>
      <c r="N2796" s="28"/>
    </row>
    <row r="2797" spans="1:14" x14ac:dyDescent="0.35">
      <c r="A2797" s="28">
        <f t="shared" si="44"/>
        <v>2796</v>
      </c>
      <c r="B2797" s="30"/>
      <c r="C2797" s="28"/>
      <c r="D2797" s="28"/>
      <c r="E2797" s="28"/>
      <c r="F2797" s="28"/>
      <c r="G2797" s="28"/>
      <c r="H2797" s="28" t="str">
        <f>IF(TRIM(D2797)="","",IFERROR(INDEX('Student Master'!C:C,MATCH(D2797,'Student Master'!B:B,0)),"Not Found"))</f>
        <v/>
      </c>
      <c r="I2797" s="28" t="str">
        <f>IF(TRIM(D2797)="","",IFERROR(INDEX('Student Master'!D:D,MATCH(D2797,'Student Master'!B:B,0)),"Not Found"))</f>
        <v/>
      </c>
      <c r="J2797" s="28" t="str">
        <f>IF(TRIM(D2797)="","",IFERROR(INDEX('Student Master'!H:H,MATCH(D2797,'Student Master'!B:B,0)),"Not Found"))</f>
        <v/>
      </c>
      <c r="K2797" s="28" t="str">
        <f>IF(TRIM(D2797)="","",IFERROR(INDEX('Student Master'!N:N,MATCH(D2797,'Student Master'!B:B,0)),"Not Found"))</f>
        <v/>
      </c>
      <c r="L2797" s="28" t="str">
        <f>IF(TRIM(D2797)="","",IFERROR(INDEX('Student Master'!L:L,MATCH(D2797,'Student Master'!B:B,0)),"Not Found"))</f>
        <v/>
      </c>
      <c r="M2797" s="28"/>
      <c r="N2797" s="28"/>
    </row>
    <row r="2798" spans="1:14" x14ac:dyDescent="0.35">
      <c r="A2798" s="28">
        <f t="shared" si="44"/>
        <v>2797</v>
      </c>
      <c r="B2798" s="30"/>
      <c r="C2798" s="28"/>
      <c r="D2798" s="28"/>
      <c r="E2798" s="28"/>
      <c r="F2798" s="28"/>
      <c r="G2798" s="28"/>
      <c r="H2798" s="28" t="str">
        <f>IF(TRIM(D2798)="","",IFERROR(INDEX('Student Master'!C:C,MATCH(D2798,'Student Master'!B:B,0)),"Not Found"))</f>
        <v/>
      </c>
      <c r="I2798" s="28" t="str">
        <f>IF(TRIM(D2798)="","",IFERROR(INDEX('Student Master'!D:D,MATCH(D2798,'Student Master'!B:B,0)),"Not Found"))</f>
        <v/>
      </c>
      <c r="J2798" s="28" t="str">
        <f>IF(TRIM(D2798)="","",IFERROR(INDEX('Student Master'!H:H,MATCH(D2798,'Student Master'!B:B,0)),"Not Found"))</f>
        <v/>
      </c>
      <c r="K2798" s="28" t="str">
        <f>IF(TRIM(D2798)="","",IFERROR(INDEX('Student Master'!N:N,MATCH(D2798,'Student Master'!B:B,0)),"Not Found"))</f>
        <v/>
      </c>
      <c r="L2798" s="28" t="str">
        <f>IF(TRIM(D2798)="","",IFERROR(INDEX('Student Master'!L:L,MATCH(D2798,'Student Master'!B:B,0)),"Not Found"))</f>
        <v/>
      </c>
      <c r="M2798" s="28"/>
      <c r="N2798" s="28"/>
    </row>
    <row r="2799" spans="1:14" x14ac:dyDescent="0.35">
      <c r="A2799" s="28">
        <f t="shared" si="44"/>
        <v>2798</v>
      </c>
      <c r="B2799" s="30"/>
      <c r="C2799" s="28"/>
      <c r="D2799" s="28"/>
      <c r="E2799" s="28"/>
      <c r="F2799" s="28"/>
      <c r="G2799" s="28"/>
      <c r="H2799" s="28" t="str">
        <f>IF(TRIM(D2799)="","",IFERROR(INDEX('Student Master'!C:C,MATCH(D2799,'Student Master'!B:B,0)),"Not Found"))</f>
        <v/>
      </c>
      <c r="I2799" s="28" t="str">
        <f>IF(TRIM(D2799)="","",IFERROR(INDEX('Student Master'!D:D,MATCH(D2799,'Student Master'!B:B,0)),"Not Found"))</f>
        <v/>
      </c>
      <c r="J2799" s="28" t="str">
        <f>IF(TRIM(D2799)="","",IFERROR(INDEX('Student Master'!H:H,MATCH(D2799,'Student Master'!B:B,0)),"Not Found"))</f>
        <v/>
      </c>
      <c r="K2799" s="28" t="str">
        <f>IF(TRIM(D2799)="","",IFERROR(INDEX('Student Master'!N:N,MATCH(D2799,'Student Master'!B:B,0)),"Not Found"))</f>
        <v/>
      </c>
      <c r="L2799" s="28" t="str">
        <f>IF(TRIM(D2799)="","",IFERROR(INDEX('Student Master'!L:L,MATCH(D2799,'Student Master'!B:B,0)),"Not Found"))</f>
        <v/>
      </c>
      <c r="M2799" s="28"/>
      <c r="N2799" s="28"/>
    </row>
    <row r="2800" spans="1:14" x14ac:dyDescent="0.35">
      <c r="A2800" s="28">
        <f t="shared" si="44"/>
        <v>2799</v>
      </c>
      <c r="B2800" s="30"/>
      <c r="C2800" s="28"/>
      <c r="D2800" s="28"/>
      <c r="E2800" s="28"/>
      <c r="F2800" s="28"/>
      <c r="G2800" s="28"/>
      <c r="H2800" s="28" t="str">
        <f>IF(TRIM(D2800)="","",IFERROR(INDEX('Student Master'!C:C,MATCH(D2800,'Student Master'!B:B,0)),"Not Found"))</f>
        <v/>
      </c>
      <c r="I2800" s="28" t="str">
        <f>IF(TRIM(D2800)="","",IFERROR(INDEX('Student Master'!D:D,MATCH(D2800,'Student Master'!B:B,0)),"Not Found"))</f>
        <v/>
      </c>
      <c r="J2800" s="28" t="str">
        <f>IF(TRIM(D2800)="","",IFERROR(INDEX('Student Master'!H:H,MATCH(D2800,'Student Master'!B:B,0)),"Not Found"))</f>
        <v/>
      </c>
      <c r="K2800" s="28" t="str">
        <f>IF(TRIM(D2800)="","",IFERROR(INDEX('Student Master'!N:N,MATCH(D2800,'Student Master'!B:B,0)),"Not Found"))</f>
        <v/>
      </c>
      <c r="L2800" s="28" t="str">
        <f>IF(TRIM(D2800)="","",IFERROR(INDEX('Student Master'!L:L,MATCH(D2800,'Student Master'!B:B,0)),"Not Found"))</f>
        <v/>
      </c>
      <c r="M2800" s="28"/>
      <c r="N2800" s="28"/>
    </row>
    <row r="2801" spans="1:14" x14ac:dyDescent="0.35">
      <c r="A2801" s="28">
        <f t="shared" si="44"/>
        <v>2800</v>
      </c>
      <c r="B2801" s="30"/>
      <c r="C2801" s="28"/>
      <c r="D2801" s="28"/>
      <c r="E2801" s="28"/>
      <c r="F2801" s="28"/>
      <c r="G2801" s="28"/>
      <c r="H2801" s="28" t="str">
        <f>IF(TRIM(D2801)="","",IFERROR(INDEX('Student Master'!C:C,MATCH(D2801,'Student Master'!B:B,0)),"Not Found"))</f>
        <v/>
      </c>
      <c r="I2801" s="28" t="str">
        <f>IF(TRIM(D2801)="","",IFERROR(INDEX('Student Master'!D:D,MATCH(D2801,'Student Master'!B:B,0)),"Not Found"))</f>
        <v/>
      </c>
      <c r="J2801" s="28" t="str">
        <f>IF(TRIM(D2801)="","",IFERROR(INDEX('Student Master'!H:H,MATCH(D2801,'Student Master'!B:B,0)),"Not Found"))</f>
        <v/>
      </c>
      <c r="K2801" s="28" t="str">
        <f>IF(TRIM(D2801)="","",IFERROR(INDEX('Student Master'!N:N,MATCH(D2801,'Student Master'!B:B,0)),"Not Found"))</f>
        <v/>
      </c>
      <c r="L2801" s="28" t="str">
        <f>IF(TRIM(D2801)="","",IFERROR(INDEX('Student Master'!L:L,MATCH(D2801,'Student Master'!B:B,0)),"Not Found"))</f>
        <v/>
      </c>
      <c r="M2801" s="28"/>
      <c r="N2801" s="28"/>
    </row>
    <row r="2802" spans="1:14" x14ac:dyDescent="0.35">
      <c r="A2802" s="28">
        <f t="shared" si="44"/>
        <v>2801</v>
      </c>
      <c r="B2802" s="30"/>
      <c r="C2802" s="28"/>
      <c r="D2802" s="28"/>
      <c r="E2802" s="28"/>
      <c r="F2802" s="28"/>
      <c r="G2802" s="28"/>
      <c r="H2802" s="28" t="str">
        <f>IF(TRIM(D2802)="","",IFERROR(INDEX('Student Master'!C:C,MATCH(D2802,'Student Master'!B:B,0)),"Not Found"))</f>
        <v/>
      </c>
      <c r="I2802" s="28" t="str">
        <f>IF(TRIM(D2802)="","",IFERROR(INDEX('Student Master'!D:D,MATCH(D2802,'Student Master'!B:B,0)),"Not Found"))</f>
        <v/>
      </c>
      <c r="J2802" s="28" t="str">
        <f>IF(TRIM(D2802)="","",IFERROR(INDEX('Student Master'!H:H,MATCH(D2802,'Student Master'!B:B,0)),"Not Found"))</f>
        <v/>
      </c>
      <c r="K2802" s="28" t="str">
        <f>IF(TRIM(D2802)="","",IFERROR(INDEX('Student Master'!N:N,MATCH(D2802,'Student Master'!B:B,0)),"Not Found"))</f>
        <v/>
      </c>
      <c r="L2802" s="28" t="str">
        <f>IF(TRIM(D2802)="","",IFERROR(INDEX('Student Master'!L:L,MATCH(D2802,'Student Master'!B:B,0)),"Not Found"))</f>
        <v/>
      </c>
      <c r="M2802" s="28"/>
      <c r="N2802" s="28"/>
    </row>
    <row r="2803" spans="1:14" x14ac:dyDescent="0.35">
      <c r="A2803" s="28">
        <f t="shared" si="44"/>
        <v>2802</v>
      </c>
      <c r="B2803" s="30"/>
      <c r="C2803" s="28"/>
      <c r="D2803" s="28"/>
      <c r="E2803" s="28"/>
      <c r="F2803" s="28"/>
      <c r="G2803" s="28"/>
      <c r="H2803" s="28" t="str">
        <f>IF(TRIM(D2803)="","",IFERROR(INDEX('Student Master'!C:C,MATCH(D2803,'Student Master'!B:B,0)),"Not Found"))</f>
        <v/>
      </c>
      <c r="I2803" s="28" t="str">
        <f>IF(TRIM(D2803)="","",IFERROR(INDEX('Student Master'!D:D,MATCH(D2803,'Student Master'!B:B,0)),"Not Found"))</f>
        <v/>
      </c>
      <c r="J2803" s="28" t="str">
        <f>IF(TRIM(D2803)="","",IFERROR(INDEX('Student Master'!H:H,MATCH(D2803,'Student Master'!B:B,0)),"Not Found"))</f>
        <v/>
      </c>
      <c r="K2803" s="28" t="str">
        <f>IF(TRIM(D2803)="","",IFERROR(INDEX('Student Master'!N:N,MATCH(D2803,'Student Master'!B:B,0)),"Not Found"))</f>
        <v/>
      </c>
      <c r="L2803" s="28" t="str">
        <f>IF(TRIM(D2803)="","",IFERROR(INDEX('Student Master'!L:L,MATCH(D2803,'Student Master'!B:B,0)),"Not Found"))</f>
        <v/>
      </c>
      <c r="M2803" s="28"/>
      <c r="N2803" s="28"/>
    </row>
    <row r="2804" spans="1:14" x14ac:dyDescent="0.35">
      <c r="A2804" s="28">
        <f t="shared" si="44"/>
        <v>2803</v>
      </c>
      <c r="B2804" s="30"/>
      <c r="C2804" s="28"/>
      <c r="D2804" s="28"/>
      <c r="E2804" s="28"/>
      <c r="F2804" s="28"/>
      <c r="G2804" s="28"/>
      <c r="H2804" s="28" t="str">
        <f>IF(TRIM(D2804)="","",IFERROR(INDEX('Student Master'!C:C,MATCH(D2804,'Student Master'!B:B,0)),"Not Found"))</f>
        <v/>
      </c>
      <c r="I2804" s="28" t="str">
        <f>IF(TRIM(D2804)="","",IFERROR(INDEX('Student Master'!D:D,MATCH(D2804,'Student Master'!B:B,0)),"Not Found"))</f>
        <v/>
      </c>
      <c r="J2804" s="28" t="str">
        <f>IF(TRIM(D2804)="","",IFERROR(INDEX('Student Master'!H:H,MATCH(D2804,'Student Master'!B:B,0)),"Not Found"))</f>
        <v/>
      </c>
      <c r="K2804" s="28" t="str">
        <f>IF(TRIM(D2804)="","",IFERROR(INDEX('Student Master'!N:N,MATCH(D2804,'Student Master'!B:B,0)),"Not Found"))</f>
        <v/>
      </c>
      <c r="L2804" s="28" t="str">
        <f>IF(TRIM(D2804)="","",IFERROR(INDEX('Student Master'!L:L,MATCH(D2804,'Student Master'!B:B,0)),"Not Found"))</f>
        <v/>
      </c>
      <c r="M2804" s="28"/>
      <c r="N2804" s="28"/>
    </row>
    <row r="2805" spans="1:14" x14ac:dyDescent="0.35">
      <c r="A2805" s="28">
        <f t="shared" si="44"/>
        <v>2804</v>
      </c>
      <c r="B2805" s="30"/>
      <c r="C2805" s="28"/>
      <c r="D2805" s="28"/>
      <c r="E2805" s="28"/>
      <c r="F2805" s="28"/>
      <c r="G2805" s="28"/>
      <c r="H2805" s="28" t="str">
        <f>IF(TRIM(D2805)="","",IFERROR(INDEX('Student Master'!C:C,MATCH(D2805,'Student Master'!B:B,0)),"Not Found"))</f>
        <v/>
      </c>
      <c r="I2805" s="28" t="str">
        <f>IF(TRIM(D2805)="","",IFERROR(INDEX('Student Master'!D:D,MATCH(D2805,'Student Master'!B:B,0)),"Not Found"))</f>
        <v/>
      </c>
      <c r="J2805" s="28" t="str">
        <f>IF(TRIM(D2805)="","",IFERROR(INDEX('Student Master'!H:H,MATCH(D2805,'Student Master'!B:B,0)),"Not Found"))</f>
        <v/>
      </c>
      <c r="K2805" s="28" t="str">
        <f>IF(TRIM(D2805)="","",IFERROR(INDEX('Student Master'!N:N,MATCH(D2805,'Student Master'!B:B,0)),"Not Found"))</f>
        <v/>
      </c>
      <c r="L2805" s="28" t="str">
        <f>IF(TRIM(D2805)="","",IFERROR(INDEX('Student Master'!L:L,MATCH(D2805,'Student Master'!B:B,0)),"Not Found"))</f>
        <v/>
      </c>
      <c r="M2805" s="28"/>
      <c r="N2805" s="28"/>
    </row>
    <row r="2806" spans="1:14" x14ac:dyDescent="0.35">
      <c r="A2806" s="28">
        <f t="shared" si="44"/>
        <v>2805</v>
      </c>
      <c r="B2806" s="30"/>
      <c r="C2806" s="28"/>
      <c r="D2806" s="28"/>
      <c r="E2806" s="28"/>
      <c r="F2806" s="28"/>
      <c r="G2806" s="28"/>
      <c r="H2806" s="28" t="str">
        <f>IF(TRIM(D2806)="","",IFERROR(INDEX('Student Master'!C:C,MATCH(D2806,'Student Master'!B:B,0)),"Not Found"))</f>
        <v/>
      </c>
      <c r="I2806" s="28" t="str">
        <f>IF(TRIM(D2806)="","",IFERROR(INDEX('Student Master'!D:D,MATCH(D2806,'Student Master'!B:B,0)),"Not Found"))</f>
        <v/>
      </c>
      <c r="J2806" s="28" t="str">
        <f>IF(TRIM(D2806)="","",IFERROR(INDEX('Student Master'!H:H,MATCH(D2806,'Student Master'!B:B,0)),"Not Found"))</f>
        <v/>
      </c>
      <c r="K2806" s="28" t="str">
        <f>IF(TRIM(D2806)="","",IFERROR(INDEX('Student Master'!N:N,MATCH(D2806,'Student Master'!B:B,0)),"Not Found"))</f>
        <v/>
      </c>
      <c r="L2806" s="28" t="str">
        <f>IF(TRIM(D2806)="","",IFERROR(INDEX('Student Master'!L:L,MATCH(D2806,'Student Master'!B:B,0)),"Not Found"))</f>
        <v/>
      </c>
      <c r="M2806" s="28"/>
      <c r="N2806" s="28"/>
    </row>
    <row r="2807" spans="1:14" x14ac:dyDescent="0.35">
      <c r="A2807" s="28">
        <f t="shared" si="44"/>
        <v>2806</v>
      </c>
      <c r="B2807" s="30"/>
      <c r="C2807" s="28"/>
      <c r="D2807" s="28"/>
      <c r="E2807" s="28"/>
      <c r="F2807" s="28"/>
      <c r="G2807" s="28"/>
      <c r="H2807" s="28" t="str">
        <f>IF(TRIM(D2807)="","",IFERROR(INDEX('Student Master'!C:C,MATCH(D2807,'Student Master'!B:B,0)),"Not Found"))</f>
        <v/>
      </c>
      <c r="I2807" s="28" t="str">
        <f>IF(TRIM(D2807)="","",IFERROR(INDEX('Student Master'!D:D,MATCH(D2807,'Student Master'!B:B,0)),"Not Found"))</f>
        <v/>
      </c>
      <c r="J2807" s="28" t="str">
        <f>IF(TRIM(D2807)="","",IFERROR(INDEX('Student Master'!H:H,MATCH(D2807,'Student Master'!B:B,0)),"Not Found"))</f>
        <v/>
      </c>
      <c r="K2807" s="28" t="str">
        <f>IF(TRIM(D2807)="","",IFERROR(INDEX('Student Master'!N:N,MATCH(D2807,'Student Master'!B:B,0)),"Not Found"))</f>
        <v/>
      </c>
      <c r="L2807" s="28" t="str">
        <f>IF(TRIM(D2807)="","",IFERROR(INDEX('Student Master'!L:L,MATCH(D2807,'Student Master'!B:B,0)),"Not Found"))</f>
        <v/>
      </c>
      <c r="M2807" s="28"/>
      <c r="N2807" s="28"/>
    </row>
    <row r="2808" spans="1:14" x14ac:dyDescent="0.35">
      <c r="A2808" s="28">
        <f t="shared" si="44"/>
        <v>2807</v>
      </c>
      <c r="B2808" s="30"/>
      <c r="C2808" s="28"/>
      <c r="D2808" s="28"/>
      <c r="E2808" s="28"/>
      <c r="F2808" s="28"/>
      <c r="G2808" s="28"/>
      <c r="H2808" s="28" t="str">
        <f>IF(TRIM(D2808)="","",IFERROR(INDEX('Student Master'!C:C,MATCH(D2808,'Student Master'!B:B,0)),"Not Found"))</f>
        <v/>
      </c>
      <c r="I2808" s="28" t="str">
        <f>IF(TRIM(D2808)="","",IFERROR(INDEX('Student Master'!D:D,MATCH(D2808,'Student Master'!B:B,0)),"Not Found"))</f>
        <v/>
      </c>
      <c r="J2808" s="28" t="str">
        <f>IF(TRIM(D2808)="","",IFERROR(INDEX('Student Master'!H:H,MATCH(D2808,'Student Master'!B:B,0)),"Not Found"))</f>
        <v/>
      </c>
      <c r="K2808" s="28" t="str">
        <f>IF(TRIM(D2808)="","",IFERROR(INDEX('Student Master'!N:N,MATCH(D2808,'Student Master'!B:B,0)),"Not Found"))</f>
        <v/>
      </c>
      <c r="L2808" s="28" t="str">
        <f>IF(TRIM(D2808)="","",IFERROR(INDEX('Student Master'!L:L,MATCH(D2808,'Student Master'!B:B,0)),"Not Found"))</f>
        <v/>
      </c>
      <c r="M2808" s="28"/>
      <c r="N2808" s="28"/>
    </row>
    <row r="2809" spans="1:14" x14ac:dyDescent="0.35">
      <c r="A2809" s="28">
        <f t="shared" si="44"/>
        <v>2808</v>
      </c>
      <c r="B2809" s="30"/>
      <c r="C2809" s="28"/>
      <c r="D2809" s="28"/>
      <c r="E2809" s="28"/>
      <c r="F2809" s="28"/>
      <c r="G2809" s="28"/>
      <c r="H2809" s="28" t="str">
        <f>IF(TRIM(D2809)="","",IFERROR(INDEX('Student Master'!C:C,MATCH(D2809,'Student Master'!B:B,0)),"Not Found"))</f>
        <v/>
      </c>
      <c r="I2809" s="28" t="str">
        <f>IF(TRIM(D2809)="","",IFERROR(INDEX('Student Master'!D:D,MATCH(D2809,'Student Master'!B:B,0)),"Not Found"))</f>
        <v/>
      </c>
      <c r="J2809" s="28" t="str">
        <f>IF(TRIM(D2809)="","",IFERROR(INDEX('Student Master'!H:H,MATCH(D2809,'Student Master'!B:B,0)),"Not Found"))</f>
        <v/>
      </c>
      <c r="K2809" s="28" t="str">
        <f>IF(TRIM(D2809)="","",IFERROR(INDEX('Student Master'!N:N,MATCH(D2809,'Student Master'!B:B,0)),"Not Found"))</f>
        <v/>
      </c>
      <c r="L2809" s="28" t="str">
        <f>IF(TRIM(D2809)="","",IFERROR(INDEX('Student Master'!L:L,MATCH(D2809,'Student Master'!B:B,0)),"Not Found"))</f>
        <v/>
      </c>
      <c r="M2809" s="28"/>
      <c r="N2809" s="28"/>
    </row>
    <row r="2810" spans="1:14" x14ac:dyDescent="0.35">
      <c r="A2810" s="28">
        <f t="shared" si="44"/>
        <v>2809</v>
      </c>
      <c r="B2810" s="30"/>
      <c r="C2810" s="28"/>
      <c r="D2810" s="28"/>
      <c r="E2810" s="28"/>
      <c r="F2810" s="28"/>
      <c r="G2810" s="28"/>
      <c r="H2810" s="28" t="str">
        <f>IF(TRIM(D2810)="","",IFERROR(INDEX('Student Master'!C:C,MATCH(D2810,'Student Master'!B:B,0)),"Not Found"))</f>
        <v/>
      </c>
      <c r="I2810" s="28" t="str">
        <f>IF(TRIM(D2810)="","",IFERROR(INDEX('Student Master'!D:D,MATCH(D2810,'Student Master'!B:B,0)),"Not Found"))</f>
        <v/>
      </c>
      <c r="J2810" s="28" t="str">
        <f>IF(TRIM(D2810)="","",IFERROR(INDEX('Student Master'!H:H,MATCH(D2810,'Student Master'!B:B,0)),"Not Found"))</f>
        <v/>
      </c>
      <c r="K2810" s="28" t="str">
        <f>IF(TRIM(D2810)="","",IFERROR(INDEX('Student Master'!N:N,MATCH(D2810,'Student Master'!B:B,0)),"Not Found"))</f>
        <v/>
      </c>
      <c r="L2810" s="28" t="str">
        <f>IF(TRIM(D2810)="","",IFERROR(INDEX('Student Master'!L:L,MATCH(D2810,'Student Master'!B:B,0)),"Not Found"))</f>
        <v/>
      </c>
      <c r="M2810" s="28"/>
      <c r="N2810" s="28"/>
    </row>
    <row r="2811" spans="1:14" x14ac:dyDescent="0.35">
      <c r="A2811" s="28">
        <f t="shared" si="44"/>
        <v>2810</v>
      </c>
      <c r="B2811" s="30"/>
      <c r="C2811" s="28"/>
      <c r="D2811" s="28"/>
      <c r="E2811" s="28"/>
      <c r="F2811" s="28"/>
      <c r="G2811" s="28"/>
      <c r="H2811" s="28" t="str">
        <f>IF(TRIM(D2811)="","",IFERROR(INDEX('Student Master'!C:C,MATCH(D2811,'Student Master'!B:B,0)),"Not Found"))</f>
        <v/>
      </c>
      <c r="I2811" s="28" t="str">
        <f>IF(TRIM(D2811)="","",IFERROR(INDEX('Student Master'!D:D,MATCH(D2811,'Student Master'!B:B,0)),"Not Found"))</f>
        <v/>
      </c>
      <c r="J2811" s="28" t="str">
        <f>IF(TRIM(D2811)="","",IFERROR(INDEX('Student Master'!H:H,MATCH(D2811,'Student Master'!B:B,0)),"Not Found"))</f>
        <v/>
      </c>
      <c r="K2811" s="28" t="str">
        <f>IF(TRIM(D2811)="","",IFERROR(INDEX('Student Master'!N:N,MATCH(D2811,'Student Master'!B:B,0)),"Not Found"))</f>
        <v/>
      </c>
      <c r="L2811" s="28" t="str">
        <f>IF(TRIM(D2811)="","",IFERROR(INDEX('Student Master'!L:L,MATCH(D2811,'Student Master'!B:B,0)),"Not Found"))</f>
        <v/>
      </c>
      <c r="M2811" s="28"/>
      <c r="N2811" s="28"/>
    </row>
    <row r="2812" spans="1:14" x14ac:dyDescent="0.35">
      <c r="A2812" s="28">
        <f t="shared" si="44"/>
        <v>2811</v>
      </c>
      <c r="B2812" s="30"/>
      <c r="C2812" s="28"/>
      <c r="D2812" s="28"/>
      <c r="E2812" s="28"/>
      <c r="F2812" s="28"/>
      <c r="G2812" s="28"/>
      <c r="H2812" s="28" t="str">
        <f>IF(TRIM(D2812)="","",IFERROR(INDEX('Student Master'!C:C,MATCH(D2812,'Student Master'!B:B,0)),"Not Found"))</f>
        <v/>
      </c>
      <c r="I2812" s="28" t="str">
        <f>IF(TRIM(D2812)="","",IFERROR(INDEX('Student Master'!D:D,MATCH(D2812,'Student Master'!B:B,0)),"Not Found"))</f>
        <v/>
      </c>
      <c r="J2812" s="28" t="str">
        <f>IF(TRIM(D2812)="","",IFERROR(INDEX('Student Master'!H:H,MATCH(D2812,'Student Master'!B:B,0)),"Not Found"))</f>
        <v/>
      </c>
      <c r="K2812" s="28" t="str">
        <f>IF(TRIM(D2812)="","",IFERROR(INDEX('Student Master'!N:N,MATCH(D2812,'Student Master'!B:B,0)),"Not Found"))</f>
        <v/>
      </c>
      <c r="L2812" s="28" t="str">
        <f>IF(TRIM(D2812)="","",IFERROR(INDEX('Student Master'!L:L,MATCH(D2812,'Student Master'!B:B,0)),"Not Found"))</f>
        <v/>
      </c>
      <c r="M2812" s="28"/>
      <c r="N2812" s="28"/>
    </row>
    <row r="2813" spans="1:14" x14ac:dyDescent="0.35">
      <c r="A2813" s="28">
        <f t="shared" si="44"/>
        <v>2812</v>
      </c>
      <c r="B2813" s="30"/>
      <c r="C2813" s="28"/>
      <c r="D2813" s="28"/>
      <c r="E2813" s="28"/>
      <c r="F2813" s="28"/>
      <c r="G2813" s="28"/>
      <c r="H2813" s="28" t="str">
        <f>IF(TRIM(D2813)="","",IFERROR(INDEX('Student Master'!C:C,MATCH(D2813,'Student Master'!B:B,0)),"Not Found"))</f>
        <v/>
      </c>
      <c r="I2813" s="28" t="str">
        <f>IF(TRIM(D2813)="","",IFERROR(INDEX('Student Master'!D:D,MATCH(D2813,'Student Master'!B:B,0)),"Not Found"))</f>
        <v/>
      </c>
      <c r="J2813" s="28" t="str">
        <f>IF(TRIM(D2813)="","",IFERROR(INDEX('Student Master'!H:H,MATCH(D2813,'Student Master'!B:B,0)),"Not Found"))</f>
        <v/>
      </c>
      <c r="K2813" s="28" t="str">
        <f>IF(TRIM(D2813)="","",IFERROR(INDEX('Student Master'!N:N,MATCH(D2813,'Student Master'!B:B,0)),"Not Found"))</f>
        <v/>
      </c>
      <c r="L2813" s="28" t="str">
        <f>IF(TRIM(D2813)="","",IFERROR(INDEX('Student Master'!L:L,MATCH(D2813,'Student Master'!B:B,0)),"Not Found"))</f>
        <v/>
      </c>
      <c r="M2813" s="28"/>
      <c r="N2813" s="28"/>
    </row>
    <row r="2814" spans="1:14" x14ac:dyDescent="0.35">
      <c r="A2814" s="28">
        <f t="shared" si="44"/>
        <v>2813</v>
      </c>
      <c r="B2814" s="30"/>
      <c r="C2814" s="28"/>
      <c r="D2814" s="28"/>
      <c r="E2814" s="28"/>
      <c r="F2814" s="28"/>
      <c r="G2814" s="28"/>
      <c r="H2814" s="28" t="str">
        <f>IF(TRIM(D2814)="","",IFERROR(INDEX('Student Master'!C:C,MATCH(D2814,'Student Master'!B:B,0)),"Not Found"))</f>
        <v/>
      </c>
      <c r="I2814" s="28" t="str">
        <f>IF(TRIM(D2814)="","",IFERROR(INDEX('Student Master'!D:D,MATCH(D2814,'Student Master'!B:B,0)),"Not Found"))</f>
        <v/>
      </c>
      <c r="J2814" s="28" t="str">
        <f>IF(TRIM(D2814)="","",IFERROR(INDEX('Student Master'!H:H,MATCH(D2814,'Student Master'!B:B,0)),"Not Found"))</f>
        <v/>
      </c>
      <c r="K2814" s="28" t="str">
        <f>IF(TRIM(D2814)="","",IFERROR(INDEX('Student Master'!N:N,MATCH(D2814,'Student Master'!B:B,0)),"Not Found"))</f>
        <v/>
      </c>
      <c r="L2814" s="28" t="str">
        <f>IF(TRIM(D2814)="","",IFERROR(INDEX('Student Master'!L:L,MATCH(D2814,'Student Master'!B:B,0)),"Not Found"))</f>
        <v/>
      </c>
      <c r="M2814" s="28"/>
      <c r="N2814" s="28"/>
    </row>
    <row r="2815" spans="1:14" x14ac:dyDescent="0.35">
      <c r="A2815" s="28">
        <f t="shared" si="44"/>
        <v>2814</v>
      </c>
      <c r="B2815" s="30"/>
      <c r="C2815" s="28"/>
      <c r="D2815" s="28"/>
      <c r="E2815" s="28"/>
      <c r="F2815" s="28"/>
      <c r="G2815" s="28"/>
      <c r="H2815" s="28" t="str">
        <f>IF(TRIM(D2815)="","",IFERROR(INDEX('Student Master'!C:C,MATCH(D2815,'Student Master'!B:B,0)),"Not Found"))</f>
        <v/>
      </c>
      <c r="I2815" s="28" t="str">
        <f>IF(TRIM(D2815)="","",IFERROR(INDEX('Student Master'!D:D,MATCH(D2815,'Student Master'!B:B,0)),"Not Found"))</f>
        <v/>
      </c>
      <c r="J2815" s="28" t="str">
        <f>IF(TRIM(D2815)="","",IFERROR(INDEX('Student Master'!H:H,MATCH(D2815,'Student Master'!B:B,0)),"Not Found"))</f>
        <v/>
      </c>
      <c r="K2815" s="28" t="str">
        <f>IF(TRIM(D2815)="","",IFERROR(INDEX('Student Master'!N:N,MATCH(D2815,'Student Master'!B:B,0)),"Not Found"))</f>
        <v/>
      </c>
      <c r="L2815" s="28" t="str">
        <f>IF(TRIM(D2815)="","",IFERROR(INDEX('Student Master'!L:L,MATCH(D2815,'Student Master'!B:B,0)),"Not Found"))</f>
        <v/>
      </c>
      <c r="M2815" s="28"/>
      <c r="N2815" s="28"/>
    </row>
    <row r="2816" spans="1:14" x14ac:dyDescent="0.35">
      <c r="A2816" s="28">
        <f t="shared" si="44"/>
        <v>2815</v>
      </c>
      <c r="B2816" s="30"/>
      <c r="C2816" s="28"/>
      <c r="D2816" s="28"/>
      <c r="E2816" s="28"/>
      <c r="F2816" s="28"/>
      <c r="G2816" s="28"/>
      <c r="H2816" s="28" t="str">
        <f>IF(TRIM(D2816)="","",IFERROR(INDEX('Student Master'!C:C,MATCH(D2816,'Student Master'!B:B,0)),"Not Found"))</f>
        <v/>
      </c>
      <c r="I2816" s="28" t="str">
        <f>IF(TRIM(D2816)="","",IFERROR(INDEX('Student Master'!D:D,MATCH(D2816,'Student Master'!B:B,0)),"Not Found"))</f>
        <v/>
      </c>
      <c r="J2816" s="28" t="str">
        <f>IF(TRIM(D2816)="","",IFERROR(INDEX('Student Master'!H:H,MATCH(D2816,'Student Master'!B:B,0)),"Not Found"))</f>
        <v/>
      </c>
      <c r="K2816" s="28" t="str">
        <f>IF(TRIM(D2816)="","",IFERROR(INDEX('Student Master'!N:N,MATCH(D2816,'Student Master'!B:B,0)),"Not Found"))</f>
        <v/>
      </c>
      <c r="L2816" s="28" t="str">
        <f>IF(TRIM(D2816)="","",IFERROR(INDEX('Student Master'!L:L,MATCH(D2816,'Student Master'!B:B,0)),"Not Found"))</f>
        <v/>
      </c>
      <c r="M2816" s="28"/>
      <c r="N2816" s="28"/>
    </row>
    <row r="2817" spans="1:14" x14ac:dyDescent="0.35">
      <c r="A2817" s="28">
        <f t="shared" si="44"/>
        <v>2816</v>
      </c>
      <c r="B2817" s="30"/>
      <c r="C2817" s="28"/>
      <c r="D2817" s="28"/>
      <c r="E2817" s="28"/>
      <c r="F2817" s="28"/>
      <c r="G2817" s="28"/>
      <c r="H2817" s="28" t="str">
        <f>IF(TRIM(D2817)="","",IFERROR(INDEX('Student Master'!C:C,MATCH(D2817,'Student Master'!B:B,0)),"Not Found"))</f>
        <v/>
      </c>
      <c r="I2817" s="28" t="str">
        <f>IF(TRIM(D2817)="","",IFERROR(INDEX('Student Master'!D:D,MATCH(D2817,'Student Master'!B:B,0)),"Not Found"))</f>
        <v/>
      </c>
      <c r="J2817" s="28" t="str">
        <f>IF(TRIM(D2817)="","",IFERROR(INDEX('Student Master'!H:H,MATCH(D2817,'Student Master'!B:B,0)),"Not Found"))</f>
        <v/>
      </c>
      <c r="K2817" s="28" t="str">
        <f>IF(TRIM(D2817)="","",IFERROR(INDEX('Student Master'!N:N,MATCH(D2817,'Student Master'!B:B,0)),"Not Found"))</f>
        <v/>
      </c>
      <c r="L2817" s="28" t="str">
        <f>IF(TRIM(D2817)="","",IFERROR(INDEX('Student Master'!L:L,MATCH(D2817,'Student Master'!B:B,0)),"Not Found"))</f>
        <v/>
      </c>
      <c r="M2817" s="28"/>
      <c r="N2817" s="28"/>
    </row>
    <row r="2818" spans="1:14" x14ac:dyDescent="0.35">
      <c r="A2818" s="28">
        <f t="shared" si="44"/>
        <v>2817</v>
      </c>
      <c r="B2818" s="30"/>
      <c r="C2818" s="28"/>
      <c r="D2818" s="28"/>
      <c r="E2818" s="28"/>
      <c r="F2818" s="28"/>
      <c r="G2818" s="28"/>
      <c r="H2818" s="28" t="str">
        <f>IF(TRIM(D2818)="","",IFERROR(INDEX('Student Master'!C:C,MATCH(D2818,'Student Master'!B:B,0)),"Not Found"))</f>
        <v/>
      </c>
      <c r="I2818" s="28" t="str">
        <f>IF(TRIM(D2818)="","",IFERROR(INDEX('Student Master'!D:D,MATCH(D2818,'Student Master'!B:B,0)),"Not Found"))</f>
        <v/>
      </c>
      <c r="J2818" s="28" t="str">
        <f>IF(TRIM(D2818)="","",IFERROR(INDEX('Student Master'!H:H,MATCH(D2818,'Student Master'!B:B,0)),"Not Found"))</f>
        <v/>
      </c>
      <c r="K2818" s="28" t="str">
        <f>IF(TRIM(D2818)="","",IFERROR(INDEX('Student Master'!N:N,MATCH(D2818,'Student Master'!B:B,0)),"Not Found"))</f>
        <v/>
      </c>
      <c r="L2818" s="28" t="str">
        <f>IF(TRIM(D2818)="","",IFERROR(INDEX('Student Master'!L:L,MATCH(D2818,'Student Master'!B:B,0)),"Not Found"))</f>
        <v/>
      </c>
      <c r="M2818" s="28"/>
      <c r="N2818" s="28"/>
    </row>
    <row r="2819" spans="1:14" x14ac:dyDescent="0.35">
      <c r="A2819" s="28">
        <f t="shared" si="44"/>
        <v>2818</v>
      </c>
      <c r="B2819" s="30"/>
      <c r="C2819" s="28"/>
      <c r="D2819" s="28"/>
      <c r="E2819" s="28"/>
      <c r="F2819" s="28"/>
      <c r="G2819" s="28"/>
      <c r="H2819" s="28" t="str">
        <f>IF(TRIM(D2819)="","",IFERROR(INDEX('Student Master'!C:C,MATCH(D2819,'Student Master'!B:B,0)),"Not Found"))</f>
        <v/>
      </c>
      <c r="I2819" s="28" t="str">
        <f>IF(TRIM(D2819)="","",IFERROR(INDEX('Student Master'!D:D,MATCH(D2819,'Student Master'!B:B,0)),"Not Found"))</f>
        <v/>
      </c>
      <c r="J2819" s="28" t="str">
        <f>IF(TRIM(D2819)="","",IFERROR(INDEX('Student Master'!H:H,MATCH(D2819,'Student Master'!B:B,0)),"Not Found"))</f>
        <v/>
      </c>
      <c r="K2819" s="28" t="str">
        <f>IF(TRIM(D2819)="","",IFERROR(INDEX('Student Master'!N:N,MATCH(D2819,'Student Master'!B:B,0)),"Not Found"))</f>
        <v/>
      </c>
      <c r="L2819" s="28" t="str">
        <f>IF(TRIM(D2819)="","",IFERROR(INDEX('Student Master'!L:L,MATCH(D2819,'Student Master'!B:B,0)),"Not Found"))</f>
        <v/>
      </c>
      <c r="M2819" s="28"/>
      <c r="N2819" s="28"/>
    </row>
    <row r="2820" spans="1:14" x14ac:dyDescent="0.35">
      <c r="A2820" s="28">
        <f t="shared" si="44"/>
        <v>2819</v>
      </c>
      <c r="B2820" s="30"/>
      <c r="C2820" s="28"/>
      <c r="D2820" s="28"/>
      <c r="E2820" s="28"/>
      <c r="F2820" s="28"/>
      <c r="G2820" s="28"/>
      <c r="H2820" s="28" t="str">
        <f>IF(TRIM(D2820)="","",IFERROR(INDEX('Student Master'!C:C,MATCH(D2820,'Student Master'!B:B,0)),"Not Found"))</f>
        <v/>
      </c>
      <c r="I2820" s="28" t="str">
        <f>IF(TRIM(D2820)="","",IFERROR(INDEX('Student Master'!D:D,MATCH(D2820,'Student Master'!B:B,0)),"Not Found"))</f>
        <v/>
      </c>
      <c r="J2820" s="28" t="str">
        <f>IF(TRIM(D2820)="","",IFERROR(INDEX('Student Master'!H:H,MATCH(D2820,'Student Master'!B:B,0)),"Not Found"))</f>
        <v/>
      </c>
      <c r="K2820" s="28" t="str">
        <f>IF(TRIM(D2820)="","",IFERROR(INDEX('Student Master'!N:N,MATCH(D2820,'Student Master'!B:B,0)),"Not Found"))</f>
        <v/>
      </c>
      <c r="L2820" s="28" t="str">
        <f>IF(TRIM(D2820)="","",IFERROR(INDEX('Student Master'!L:L,MATCH(D2820,'Student Master'!B:B,0)),"Not Found"))</f>
        <v/>
      </c>
      <c r="M2820" s="28"/>
      <c r="N2820" s="28"/>
    </row>
    <row r="2821" spans="1:14" x14ac:dyDescent="0.35">
      <c r="A2821" s="28">
        <f t="shared" si="44"/>
        <v>2820</v>
      </c>
      <c r="B2821" s="30"/>
      <c r="C2821" s="28"/>
      <c r="D2821" s="28"/>
      <c r="E2821" s="28"/>
      <c r="F2821" s="28"/>
      <c r="G2821" s="28"/>
      <c r="H2821" s="28" t="str">
        <f>IF(TRIM(D2821)="","",IFERROR(INDEX('Student Master'!C:C,MATCH(D2821,'Student Master'!B:B,0)),"Not Found"))</f>
        <v/>
      </c>
      <c r="I2821" s="28" t="str">
        <f>IF(TRIM(D2821)="","",IFERROR(INDEX('Student Master'!D:D,MATCH(D2821,'Student Master'!B:B,0)),"Not Found"))</f>
        <v/>
      </c>
      <c r="J2821" s="28" t="str">
        <f>IF(TRIM(D2821)="","",IFERROR(INDEX('Student Master'!H:H,MATCH(D2821,'Student Master'!B:B,0)),"Not Found"))</f>
        <v/>
      </c>
      <c r="K2821" s="28" t="str">
        <f>IF(TRIM(D2821)="","",IFERROR(INDEX('Student Master'!N:N,MATCH(D2821,'Student Master'!B:B,0)),"Not Found"))</f>
        <v/>
      </c>
      <c r="L2821" s="28" t="str">
        <f>IF(TRIM(D2821)="","",IFERROR(INDEX('Student Master'!L:L,MATCH(D2821,'Student Master'!B:B,0)),"Not Found"))</f>
        <v/>
      </c>
      <c r="M2821" s="28"/>
      <c r="N2821" s="28"/>
    </row>
    <row r="2822" spans="1:14" x14ac:dyDescent="0.35">
      <c r="A2822" s="28">
        <f t="shared" si="44"/>
        <v>2821</v>
      </c>
      <c r="B2822" s="30"/>
      <c r="C2822" s="28"/>
      <c r="D2822" s="28"/>
      <c r="E2822" s="28"/>
      <c r="F2822" s="28"/>
      <c r="G2822" s="28"/>
      <c r="H2822" s="28" t="str">
        <f>IF(TRIM(D2822)="","",IFERROR(INDEX('Student Master'!C:C,MATCH(D2822,'Student Master'!B:B,0)),"Not Found"))</f>
        <v/>
      </c>
      <c r="I2822" s="28" t="str">
        <f>IF(TRIM(D2822)="","",IFERROR(INDEX('Student Master'!D:D,MATCH(D2822,'Student Master'!B:B,0)),"Not Found"))</f>
        <v/>
      </c>
      <c r="J2822" s="28" t="str">
        <f>IF(TRIM(D2822)="","",IFERROR(INDEX('Student Master'!H:H,MATCH(D2822,'Student Master'!B:B,0)),"Not Found"))</f>
        <v/>
      </c>
      <c r="K2822" s="28" t="str">
        <f>IF(TRIM(D2822)="","",IFERROR(INDEX('Student Master'!N:N,MATCH(D2822,'Student Master'!B:B,0)),"Not Found"))</f>
        <v/>
      </c>
      <c r="L2822" s="28" t="str">
        <f>IF(TRIM(D2822)="","",IFERROR(INDEX('Student Master'!L:L,MATCH(D2822,'Student Master'!B:B,0)),"Not Found"))</f>
        <v/>
      </c>
      <c r="M2822" s="28"/>
      <c r="N2822" s="28"/>
    </row>
    <row r="2823" spans="1:14" x14ac:dyDescent="0.35">
      <c r="A2823" s="28">
        <f t="shared" si="44"/>
        <v>2822</v>
      </c>
      <c r="B2823" s="30"/>
      <c r="C2823" s="28"/>
      <c r="D2823" s="28"/>
      <c r="E2823" s="28"/>
      <c r="F2823" s="28"/>
      <c r="G2823" s="28"/>
      <c r="H2823" s="28" t="str">
        <f>IF(TRIM(D2823)="","",IFERROR(INDEX('Student Master'!C:C,MATCH(D2823,'Student Master'!B:B,0)),"Not Found"))</f>
        <v/>
      </c>
      <c r="I2823" s="28" t="str">
        <f>IF(TRIM(D2823)="","",IFERROR(INDEX('Student Master'!D:D,MATCH(D2823,'Student Master'!B:B,0)),"Not Found"))</f>
        <v/>
      </c>
      <c r="J2823" s="28" t="str">
        <f>IF(TRIM(D2823)="","",IFERROR(INDEX('Student Master'!H:H,MATCH(D2823,'Student Master'!B:B,0)),"Not Found"))</f>
        <v/>
      </c>
      <c r="K2823" s="28" t="str">
        <f>IF(TRIM(D2823)="","",IFERROR(INDEX('Student Master'!N:N,MATCH(D2823,'Student Master'!B:B,0)),"Not Found"))</f>
        <v/>
      </c>
      <c r="L2823" s="28" t="str">
        <f>IF(TRIM(D2823)="","",IFERROR(INDEX('Student Master'!L:L,MATCH(D2823,'Student Master'!B:B,0)),"Not Found"))</f>
        <v/>
      </c>
      <c r="M2823" s="28"/>
      <c r="N2823" s="28"/>
    </row>
    <row r="2824" spans="1:14" x14ac:dyDescent="0.35">
      <c r="A2824" s="28">
        <f t="shared" si="44"/>
        <v>2823</v>
      </c>
      <c r="B2824" s="30"/>
      <c r="C2824" s="28"/>
      <c r="D2824" s="28"/>
      <c r="E2824" s="28"/>
      <c r="F2824" s="28"/>
      <c r="G2824" s="28"/>
      <c r="H2824" s="28" t="str">
        <f>IF(TRIM(D2824)="","",IFERROR(INDEX('Student Master'!C:C,MATCH(D2824,'Student Master'!B:B,0)),"Not Found"))</f>
        <v/>
      </c>
      <c r="I2824" s="28" t="str">
        <f>IF(TRIM(D2824)="","",IFERROR(INDEX('Student Master'!D:D,MATCH(D2824,'Student Master'!B:B,0)),"Not Found"))</f>
        <v/>
      </c>
      <c r="J2824" s="28" t="str">
        <f>IF(TRIM(D2824)="","",IFERROR(INDEX('Student Master'!H:H,MATCH(D2824,'Student Master'!B:B,0)),"Not Found"))</f>
        <v/>
      </c>
      <c r="K2824" s="28" t="str">
        <f>IF(TRIM(D2824)="","",IFERROR(INDEX('Student Master'!N:N,MATCH(D2824,'Student Master'!B:B,0)),"Not Found"))</f>
        <v/>
      </c>
      <c r="L2824" s="28" t="str">
        <f>IF(TRIM(D2824)="","",IFERROR(INDEX('Student Master'!L:L,MATCH(D2824,'Student Master'!B:B,0)),"Not Found"))</f>
        <v/>
      </c>
      <c r="M2824" s="28"/>
      <c r="N2824" s="28"/>
    </row>
    <row r="2825" spans="1:14" x14ac:dyDescent="0.35">
      <c r="A2825" s="28">
        <f t="shared" si="44"/>
        <v>2824</v>
      </c>
      <c r="B2825" s="30"/>
      <c r="C2825" s="28"/>
      <c r="D2825" s="28"/>
      <c r="E2825" s="28"/>
      <c r="F2825" s="28"/>
      <c r="G2825" s="28"/>
      <c r="H2825" s="28" t="str">
        <f>IF(TRIM(D2825)="","",IFERROR(INDEX('Student Master'!C:C,MATCH(D2825,'Student Master'!B:B,0)),"Not Found"))</f>
        <v/>
      </c>
      <c r="I2825" s="28" t="str">
        <f>IF(TRIM(D2825)="","",IFERROR(INDEX('Student Master'!D:D,MATCH(D2825,'Student Master'!B:B,0)),"Not Found"))</f>
        <v/>
      </c>
      <c r="J2825" s="28" t="str">
        <f>IF(TRIM(D2825)="","",IFERROR(INDEX('Student Master'!H:H,MATCH(D2825,'Student Master'!B:B,0)),"Not Found"))</f>
        <v/>
      </c>
      <c r="K2825" s="28" t="str">
        <f>IF(TRIM(D2825)="","",IFERROR(INDEX('Student Master'!N:N,MATCH(D2825,'Student Master'!B:B,0)),"Not Found"))</f>
        <v/>
      </c>
      <c r="L2825" s="28" t="str">
        <f>IF(TRIM(D2825)="","",IFERROR(INDEX('Student Master'!L:L,MATCH(D2825,'Student Master'!B:B,0)),"Not Found"))</f>
        <v/>
      </c>
      <c r="M2825" s="28"/>
      <c r="N2825" s="28"/>
    </row>
    <row r="2826" spans="1:14" x14ac:dyDescent="0.35">
      <c r="A2826" s="28">
        <f t="shared" si="44"/>
        <v>2825</v>
      </c>
      <c r="B2826" s="30"/>
      <c r="C2826" s="28"/>
      <c r="D2826" s="28"/>
      <c r="E2826" s="28"/>
      <c r="F2826" s="28"/>
      <c r="G2826" s="28"/>
      <c r="H2826" s="28" t="str">
        <f>IF(TRIM(D2826)="","",IFERROR(INDEX('Student Master'!C:C,MATCH(D2826,'Student Master'!B:B,0)),"Not Found"))</f>
        <v/>
      </c>
      <c r="I2826" s="28" t="str">
        <f>IF(TRIM(D2826)="","",IFERROR(INDEX('Student Master'!D:D,MATCH(D2826,'Student Master'!B:B,0)),"Not Found"))</f>
        <v/>
      </c>
      <c r="J2826" s="28" t="str">
        <f>IF(TRIM(D2826)="","",IFERROR(INDEX('Student Master'!H:H,MATCH(D2826,'Student Master'!B:B,0)),"Not Found"))</f>
        <v/>
      </c>
      <c r="K2826" s="28" t="str">
        <f>IF(TRIM(D2826)="","",IFERROR(INDEX('Student Master'!N:N,MATCH(D2826,'Student Master'!B:B,0)),"Not Found"))</f>
        <v/>
      </c>
      <c r="L2826" s="28" t="str">
        <f>IF(TRIM(D2826)="","",IFERROR(INDEX('Student Master'!L:L,MATCH(D2826,'Student Master'!B:B,0)),"Not Found"))</f>
        <v/>
      </c>
      <c r="M2826" s="28"/>
      <c r="N2826" s="28"/>
    </row>
    <row r="2827" spans="1:14" x14ac:dyDescent="0.35">
      <c r="A2827" s="28">
        <f t="shared" si="44"/>
        <v>2826</v>
      </c>
      <c r="B2827" s="30"/>
      <c r="C2827" s="28"/>
      <c r="D2827" s="28"/>
      <c r="E2827" s="28"/>
      <c r="F2827" s="28"/>
      <c r="G2827" s="28"/>
      <c r="H2827" s="28" t="str">
        <f>IF(TRIM(D2827)="","",IFERROR(INDEX('Student Master'!C:C,MATCH(D2827,'Student Master'!B:B,0)),"Not Found"))</f>
        <v/>
      </c>
      <c r="I2827" s="28" t="str">
        <f>IF(TRIM(D2827)="","",IFERROR(INDEX('Student Master'!D:D,MATCH(D2827,'Student Master'!B:B,0)),"Not Found"))</f>
        <v/>
      </c>
      <c r="J2827" s="28" t="str">
        <f>IF(TRIM(D2827)="","",IFERROR(INDEX('Student Master'!H:H,MATCH(D2827,'Student Master'!B:B,0)),"Not Found"))</f>
        <v/>
      </c>
      <c r="K2827" s="28" t="str">
        <f>IF(TRIM(D2827)="","",IFERROR(INDEX('Student Master'!N:N,MATCH(D2827,'Student Master'!B:B,0)),"Not Found"))</f>
        <v/>
      </c>
      <c r="L2827" s="28" t="str">
        <f>IF(TRIM(D2827)="","",IFERROR(INDEX('Student Master'!L:L,MATCH(D2827,'Student Master'!B:B,0)),"Not Found"))</f>
        <v/>
      </c>
      <c r="M2827" s="28"/>
      <c r="N2827" s="28"/>
    </row>
    <row r="2828" spans="1:14" x14ac:dyDescent="0.35">
      <c r="A2828" s="28">
        <f t="shared" si="44"/>
        <v>2827</v>
      </c>
      <c r="B2828" s="30"/>
      <c r="C2828" s="28"/>
      <c r="D2828" s="28"/>
      <c r="E2828" s="28"/>
      <c r="F2828" s="28"/>
      <c r="G2828" s="28"/>
      <c r="H2828" s="28" t="str">
        <f>IF(TRIM(D2828)="","",IFERROR(INDEX('Student Master'!C:C,MATCH(D2828,'Student Master'!B:B,0)),"Not Found"))</f>
        <v/>
      </c>
      <c r="I2828" s="28" t="str">
        <f>IF(TRIM(D2828)="","",IFERROR(INDEX('Student Master'!D:D,MATCH(D2828,'Student Master'!B:B,0)),"Not Found"))</f>
        <v/>
      </c>
      <c r="J2828" s="28" t="str">
        <f>IF(TRIM(D2828)="","",IFERROR(INDEX('Student Master'!H:H,MATCH(D2828,'Student Master'!B:B,0)),"Not Found"))</f>
        <v/>
      </c>
      <c r="K2828" s="28" t="str">
        <f>IF(TRIM(D2828)="","",IFERROR(INDEX('Student Master'!N:N,MATCH(D2828,'Student Master'!B:B,0)),"Not Found"))</f>
        <v/>
      </c>
      <c r="L2828" s="28" t="str">
        <f>IF(TRIM(D2828)="","",IFERROR(INDEX('Student Master'!L:L,MATCH(D2828,'Student Master'!B:B,0)),"Not Found"))</f>
        <v/>
      </c>
      <c r="M2828" s="28"/>
      <c r="N2828" s="28"/>
    </row>
    <row r="2829" spans="1:14" x14ac:dyDescent="0.35">
      <c r="A2829" s="28">
        <f t="shared" si="44"/>
        <v>2828</v>
      </c>
      <c r="B2829" s="30"/>
      <c r="C2829" s="28"/>
      <c r="D2829" s="28"/>
      <c r="E2829" s="28"/>
      <c r="F2829" s="28"/>
      <c r="G2829" s="28"/>
      <c r="H2829" s="28" t="str">
        <f>IF(TRIM(D2829)="","",IFERROR(INDEX('Student Master'!C:C,MATCH(D2829,'Student Master'!B:B,0)),"Not Found"))</f>
        <v/>
      </c>
      <c r="I2829" s="28" t="str">
        <f>IF(TRIM(D2829)="","",IFERROR(INDEX('Student Master'!D:D,MATCH(D2829,'Student Master'!B:B,0)),"Not Found"))</f>
        <v/>
      </c>
      <c r="J2829" s="28" t="str">
        <f>IF(TRIM(D2829)="","",IFERROR(INDEX('Student Master'!H:H,MATCH(D2829,'Student Master'!B:B,0)),"Not Found"))</f>
        <v/>
      </c>
      <c r="K2829" s="28" t="str">
        <f>IF(TRIM(D2829)="","",IFERROR(INDEX('Student Master'!N:N,MATCH(D2829,'Student Master'!B:B,0)),"Not Found"))</f>
        <v/>
      </c>
      <c r="L2829" s="28" t="str">
        <f>IF(TRIM(D2829)="","",IFERROR(INDEX('Student Master'!L:L,MATCH(D2829,'Student Master'!B:B,0)),"Not Found"))</f>
        <v/>
      </c>
      <c r="M2829" s="28"/>
      <c r="N2829" s="28"/>
    </row>
    <row r="2830" spans="1:14" x14ac:dyDescent="0.35">
      <c r="A2830" s="28">
        <f t="shared" si="44"/>
        <v>2829</v>
      </c>
      <c r="B2830" s="30"/>
      <c r="C2830" s="28"/>
      <c r="D2830" s="28"/>
      <c r="E2830" s="28"/>
      <c r="F2830" s="28"/>
      <c r="G2830" s="28"/>
      <c r="H2830" s="28" t="str">
        <f>IF(TRIM(D2830)="","",IFERROR(INDEX('Student Master'!C:C,MATCH(D2830,'Student Master'!B:B,0)),"Not Found"))</f>
        <v/>
      </c>
      <c r="I2830" s="28" t="str">
        <f>IF(TRIM(D2830)="","",IFERROR(INDEX('Student Master'!D:D,MATCH(D2830,'Student Master'!B:B,0)),"Not Found"))</f>
        <v/>
      </c>
      <c r="J2830" s="28" t="str">
        <f>IF(TRIM(D2830)="","",IFERROR(INDEX('Student Master'!H:H,MATCH(D2830,'Student Master'!B:B,0)),"Not Found"))</f>
        <v/>
      </c>
      <c r="K2830" s="28" t="str">
        <f>IF(TRIM(D2830)="","",IFERROR(INDEX('Student Master'!N:N,MATCH(D2830,'Student Master'!B:B,0)),"Not Found"))</f>
        <v/>
      </c>
      <c r="L2830" s="28" t="str">
        <f>IF(TRIM(D2830)="","",IFERROR(INDEX('Student Master'!L:L,MATCH(D2830,'Student Master'!B:B,0)),"Not Found"))</f>
        <v/>
      </c>
      <c r="M2830" s="28"/>
      <c r="N2830" s="28"/>
    </row>
    <row r="2831" spans="1:14" x14ac:dyDescent="0.35">
      <c r="A2831" s="28">
        <f t="shared" si="44"/>
        <v>2830</v>
      </c>
      <c r="B2831" s="30"/>
      <c r="C2831" s="28"/>
      <c r="D2831" s="28"/>
      <c r="E2831" s="28"/>
      <c r="F2831" s="28"/>
      <c r="G2831" s="28"/>
      <c r="H2831" s="28" t="str">
        <f>IF(TRIM(D2831)="","",IFERROR(INDEX('Student Master'!C:C,MATCH(D2831,'Student Master'!B:B,0)),"Not Found"))</f>
        <v/>
      </c>
      <c r="I2831" s="28" t="str">
        <f>IF(TRIM(D2831)="","",IFERROR(INDEX('Student Master'!D:D,MATCH(D2831,'Student Master'!B:B,0)),"Not Found"))</f>
        <v/>
      </c>
      <c r="J2831" s="28" t="str">
        <f>IF(TRIM(D2831)="","",IFERROR(INDEX('Student Master'!H:H,MATCH(D2831,'Student Master'!B:B,0)),"Not Found"))</f>
        <v/>
      </c>
      <c r="K2831" s="28" t="str">
        <f>IF(TRIM(D2831)="","",IFERROR(INDEX('Student Master'!N:N,MATCH(D2831,'Student Master'!B:B,0)),"Not Found"))</f>
        <v/>
      </c>
      <c r="L2831" s="28" t="str">
        <f>IF(TRIM(D2831)="","",IFERROR(INDEX('Student Master'!L:L,MATCH(D2831,'Student Master'!B:B,0)),"Not Found"))</f>
        <v/>
      </c>
      <c r="M2831" s="28"/>
      <c r="N2831" s="28"/>
    </row>
    <row r="2832" spans="1:14" x14ac:dyDescent="0.35">
      <c r="A2832" s="28">
        <f t="shared" si="44"/>
        <v>2831</v>
      </c>
      <c r="B2832" s="30"/>
      <c r="C2832" s="28"/>
      <c r="D2832" s="28"/>
      <c r="E2832" s="28"/>
      <c r="F2832" s="28"/>
      <c r="G2832" s="28"/>
      <c r="H2832" s="28" t="str">
        <f>IF(TRIM(D2832)="","",IFERROR(INDEX('Student Master'!C:C,MATCH(D2832,'Student Master'!B:B,0)),"Not Found"))</f>
        <v/>
      </c>
      <c r="I2832" s="28" t="str">
        <f>IF(TRIM(D2832)="","",IFERROR(INDEX('Student Master'!D:D,MATCH(D2832,'Student Master'!B:B,0)),"Not Found"))</f>
        <v/>
      </c>
      <c r="J2832" s="28" t="str">
        <f>IF(TRIM(D2832)="","",IFERROR(INDEX('Student Master'!H:H,MATCH(D2832,'Student Master'!B:B,0)),"Not Found"))</f>
        <v/>
      </c>
      <c r="K2832" s="28" t="str">
        <f>IF(TRIM(D2832)="","",IFERROR(INDEX('Student Master'!N:N,MATCH(D2832,'Student Master'!B:B,0)),"Not Found"))</f>
        <v/>
      </c>
      <c r="L2832" s="28" t="str">
        <f>IF(TRIM(D2832)="","",IFERROR(INDEX('Student Master'!L:L,MATCH(D2832,'Student Master'!B:B,0)),"Not Found"))</f>
        <v/>
      </c>
      <c r="M2832" s="28"/>
      <c r="N2832" s="28"/>
    </row>
    <row r="2833" spans="1:14" x14ac:dyDescent="0.35">
      <c r="A2833" s="28">
        <f t="shared" si="44"/>
        <v>2832</v>
      </c>
      <c r="B2833" s="30"/>
      <c r="C2833" s="28"/>
      <c r="D2833" s="28"/>
      <c r="E2833" s="28"/>
      <c r="F2833" s="28"/>
      <c r="G2833" s="28"/>
      <c r="H2833" s="28" t="str">
        <f>IF(TRIM(D2833)="","",IFERROR(INDEX('Student Master'!C:C,MATCH(D2833,'Student Master'!B:B,0)),"Not Found"))</f>
        <v/>
      </c>
      <c r="I2833" s="28" t="str">
        <f>IF(TRIM(D2833)="","",IFERROR(INDEX('Student Master'!D:D,MATCH(D2833,'Student Master'!B:B,0)),"Not Found"))</f>
        <v/>
      </c>
      <c r="J2833" s="28" t="str">
        <f>IF(TRIM(D2833)="","",IFERROR(INDEX('Student Master'!H:H,MATCH(D2833,'Student Master'!B:B,0)),"Not Found"))</f>
        <v/>
      </c>
      <c r="K2833" s="28" t="str">
        <f>IF(TRIM(D2833)="","",IFERROR(INDEX('Student Master'!N:N,MATCH(D2833,'Student Master'!B:B,0)),"Not Found"))</f>
        <v/>
      </c>
      <c r="L2833" s="28" t="str">
        <f>IF(TRIM(D2833)="","",IFERROR(INDEX('Student Master'!L:L,MATCH(D2833,'Student Master'!B:B,0)),"Not Found"))</f>
        <v/>
      </c>
      <c r="M2833" s="28"/>
      <c r="N2833" s="28"/>
    </row>
    <row r="2834" spans="1:14" x14ac:dyDescent="0.35">
      <c r="A2834" s="28">
        <f t="shared" ref="A2834:A2897" si="45">A2833+1</f>
        <v>2833</v>
      </c>
      <c r="B2834" s="30"/>
      <c r="C2834" s="28"/>
      <c r="D2834" s="28"/>
      <c r="E2834" s="28"/>
      <c r="F2834" s="28"/>
      <c r="G2834" s="28"/>
      <c r="H2834" s="28" t="str">
        <f>IF(TRIM(D2834)="","",IFERROR(INDEX('Student Master'!C:C,MATCH(D2834,'Student Master'!B:B,0)),"Not Found"))</f>
        <v/>
      </c>
      <c r="I2834" s="28" t="str">
        <f>IF(TRIM(D2834)="","",IFERROR(INDEX('Student Master'!D:D,MATCH(D2834,'Student Master'!B:B,0)),"Not Found"))</f>
        <v/>
      </c>
      <c r="J2834" s="28" t="str">
        <f>IF(TRIM(D2834)="","",IFERROR(INDEX('Student Master'!H:H,MATCH(D2834,'Student Master'!B:B,0)),"Not Found"))</f>
        <v/>
      </c>
      <c r="K2834" s="28" t="str">
        <f>IF(TRIM(D2834)="","",IFERROR(INDEX('Student Master'!N:N,MATCH(D2834,'Student Master'!B:B,0)),"Not Found"))</f>
        <v/>
      </c>
      <c r="L2834" s="28" t="str">
        <f>IF(TRIM(D2834)="","",IFERROR(INDEX('Student Master'!L:L,MATCH(D2834,'Student Master'!B:B,0)),"Not Found"))</f>
        <v/>
      </c>
      <c r="M2834" s="28"/>
      <c r="N2834" s="28"/>
    </row>
    <row r="2835" spans="1:14" x14ac:dyDescent="0.35">
      <c r="A2835" s="28">
        <f t="shared" si="45"/>
        <v>2834</v>
      </c>
      <c r="B2835" s="30"/>
      <c r="C2835" s="28"/>
      <c r="D2835" s="28"/>
      <c r="E2835" s="28"/>
      <c r="F2835" s="28"/>
      <c r="G2835" s="28"/>
      <c r="H2835" s="28" t="str">
        <f>IF(TRIM(D2835)="","",IFERROR(INDEX('Student Master'!C:C,MATCH(D2835,'Student Master'!B:B,0)),"Not Found"))</f>
        <v/>
      </c>
      <c r="I2835" s="28" t="str">
        <f>IF(TRIM(D2835)="","",IFERROR(INDEX('Student Master'!D:D,MATCH(D2835,'Student Master'!B:B,0)),"Not Found"))</f>
        <v/>
      </c>
      <c r="J2835" s="28" t="str">
        <f>IF(TRIM(D2835)="","",IFERROR(INDEX('Student Master'!H:H,MATCH(D2835,'Student Master'!B:B,0)),"Not Found"))</f>
        <v/>
      </c>
      <c r="K2835" s="28" t="str">
        <f>IF(TRIM(D2835)="","",IFERROR(INDEX('Student Master'!N:N,MATCH(D2835,'Student Master'!B:B,0)),"Not Found"))</f>
        <v/>
      </c>
      <c r="L2835" s="28" t="str">
        <f>IF(TRIM(D2835)="","",IFERROR(INDEX('Student Master'!L:L,MATCH(D2835,'Student Master'!B:B,0)),"Not Found"))</f>
        <v/>
      </c>
      <c r="M2835" s="28"/>
      <c r="N2835" s="28"/>
    </row>
    <row r="2836" spans="1:14" x14ac:dyDescent="0.35">
      <c r="A2836" s="28">
        <f t="shared" si="45"/>
        <v>2835</v>
      </c>
      <c r="B2836" s="30"/>
      <c r="C2836" s="28"/>
      <c r="D2836" s="28"/>
      <c r="E2836" s="28"/>
      <c r="F2836" s="28"/>
      <c r="G2836" s="28"/>
      <c r="H2836" s="28" t="str">
        <f>IF(TRIM(D2836)="","",IFERROR(INDEX('Student Master'!C:C,MATCH(D2836,'Student Master'!B:B,0)),"Not Found"))</f>
        <v/>
      </c>
      <c r="I2836" s="28" t="str">
        <f>IF(TRIM(D2836)="","",IFERROR(INDEX('Student Master'!D:D,MATCH(D2836,'Student Master'!B:B,0)),"Not Found"))</f>
        <v/>
      </c>
      <c r="J2836" s="28" t="str">
        <f>IF(TRIM(D2836)="","",IFERROR(INDEX('Student Master'!H:H,MATCH(D2836,'Student Master'!B:B,0)),"Not Found"))</f>
        <v/>
      </c>
      <c r="K2836" s="28" t="str">
        <f>IF(TRIM(D2836)="","",IFERROR(INDEX('Student Master'!N:N,MATCH(D2836,'Student Master'!B:B,0)),"Not Found"))</f>
        <v/>
      </c>
      <c r="L2836" s="28" t="str">
        <f>IF(TRIM(D2836)="","",IFERROR(INDEX('Student Master'!L:L,MATCH(D2836,'Student Master'!B:B,0)),"Not Found"))</f>
        <v/>
      </c>
      <c r="M2836" s="28"/>
      <c r="N2836" s="28"/>
    </row>
    <row r="2837" spans="1:14" x14ac:dyDescent="0.35">
      <c r="A2837" s="28">
        <f t="shared" si="45"/>
        <v>2836</v>
      </c>
      <c r="B2837" s="30"/>
      <c r="C2837" s="28"/>
      <c r="D2837" s="28"/>
      <c r="E2837" s="28"/>
      <c r="F2837" s="28"/>
      <c r="G2837" s="28"/>
      <c r="H2837" s="28" t="str">
        <f>IF(TRIM(D2837)="","",IFERROR(INDEX('Student Master'!C:C,MATCH(D2837,'Student Master'!B:B,0)),"Not Found"))</f>
        <v/>
      </c>
      <c r="I2837" s="28" t="str">
        <f>IF(TRIM(D2837)="","",IFERROR(INDEX('Student Master'!D:D,MATCH(D2837,'Student Master'!B:B,0)),"Not Found"))</f>
        <v/>
      </c>
      <c r="J2837" s="28" t="str">
        <f>IF(TRIM(D2837)="","",IFERROR(INDEX('Student Master'!H:H,MATCH(D2837,'Student Master'!B:B,0)),"Not Found"))</f>
        <v/>
      </c>
      <c r="K2837" s="28" t="str">
        <f>IF(TRIM(D2837)="","",IFERROR(INDEX('Student Master'!N:N,MATCH(D2837,'Student Master'!B:B,0)),"Not Found"))</f>
        <v/>
      </c>
      <c r="L2837" s="28" t="str">
        <f>IF(TRIM(D2837)="","",IFERROR(INDEX('Student Master'!L:L,MATCH(D2837,'Student Master'!B:B,0)),"Not Found"))</f>
        <v/>
      </c>
      <c r="M2837" s="28"/>
      <c r="N2837" s="28"/>
    </row>
    <row r="2838" spans="1:14" x14ac:dyDescent="0.35">
      <c r="A2838" s="28">
        <f t="shared" si="45"/>
        <v>2837</v>
      </c>
      <c r="B2838" s="30"/>
      <c r="C2838" s="28"/>
      <c r="D2838" s="28"/>
      <c r="E2838" s="28"/>
      <c r="F2838" s="28"/>
      <c r="G2838" s="28"/>
      <c r="H2838" s="28" t="str">
        <f>IF(TRIM(D2838)="","",IFERROR(INDEX('Student Master'!C:C,MATCH(D2838,'Student Master'!B:B,0)),"Not Found"))</f>
        <v/>
      </c>
      <c r="I2838" s="28" t="str">
        <f>IF(TRIM(D2838)="","",IFERROR(INDEX('Student Master'!D:D,MATCH(D2838,'Student Master'!B:B,0)),"Not Found"))</f>
        <v/>
      </c>
      <c r="J2838" s="28" t="str">
        <f>IF(TRIM(D2838)="","",IFERROR(INDEX('Student Master'!H:H,MATCH(D2838,'Student Master'!B:B,0)),"Not Found"))</f>
        <v/>
      </c>
      <c r="K2838" s="28" t="str">
        <f>IF(TRIM(D2838)="","",IFERROR(INDEX('Student Master'!N:N,MATCH(D2838,'Student Master'!B:B,0)),"Not Found"))</f>
        <v/>
      </c>
      <c r="L2838" s="28" t="str">
        <f>IF(TRIM(D2838)="","",IFERROR(INDEX('Student Master'!L:L,MATCH(D2838,'Student Master'!B:B,0)),"Not Found"))</f>
        <v/>
      </c>
      <c r="M2838" s="28"/>
      <c r="N2838" s="28"/>
    </row>
    <row r="2839" spans="1:14" x14ac:dyDescent="0.35">
      <c r="A2839" s="28">
        <f t="shared" si="45"/>
        <v>2838</v>
      </c>
      <c r="B2839" s="30"/>
      <c r="C2839" s="28"/>
      <c r="D2839" s="28"/>
      <c r="E2839" s="28"/>
      <c r="F2839" s="28"/>
      <c r="G2839" s="28"/>
      <c r="H2839" s="28" t="str">
        <f>IF(TRIM(D2839)="","",IFERROR(INDEX('Student Master'!C:C,MATCH(D2839,'Student Master'!B:B,0)),"Not Found"))</f>
        <v/>
      </c>
      <c r="I2839" s="28" t="str">
        <f>IF(TRIM(D2839)="","",IFERROR(INDEX('Student Master'!D:D,MATCH(D2839,'Student Master'!B:B,0)),"Not Found"))</f>
        <v/>
      </c>
      <c r="J2839" s="28" t="str">
        <f>IF(TRIM(D2839)="","",IFERROR(INDEX('Student Master'!H:H,MATCH(D2839,'Student Master'!B:B,0)),"Not Found"))</f>
        <v/>
      </c>
      <c r="K2839" s="28" t="str">
        <f>IF(TRIM(D2839)="","",IFERROR(INDEX('Student Master'!N:N,MATCH(D2839,'Student Master'!B:B,0)),"Not Found"))</f>
        <v/>
      </c>
      <c r="L2839" s="28" t="str">
        <f>IF(TRIM(D2839)="","",IFERROR(INDEX('Student Master'!L:L,MATCH(D2839,'Student Master'!B:B,0)),"Not Found"))</f>
        <v/>
      </c>
      <c r="M2839" s="28"/>
      <c r="N2839" s="28"/>
    </row>
    <row r="2840" spans="1:14" x14ac:dyDescent="0.35">
      <c r="A2840" s="28">
        <f t="shared" si="45"/>
        <v>2839</v>
      </c>
      <c r="B2840" s="30"/>
      <c r="C2840" s="28"/>
      <c r="D2840" s="28"/>
      <c r="E2840" s="28"/>
      <c r="F2840" s="28"/>
      <c r="G2840" s="28"/>
      <c r="H2840" s="28" t="str">
        <f>IF(TRIM(D2840)="","",IFERROR(INDEX('Student Master'!C:C,MATCH(D2840,'Student Master'!B:B,0)),"Not Found"))</f>
        <v/>
      </c>
      <c r="I2840" s="28" t="str">
        <f>IF(TRIM(D2840)="","",IFERROR(INDEX('Student Master'!D:D,MATCH(D2840,'Student Master'!B:B,0)),"Not Found"))</f>
        <v/>
      </c>
      <c r="J2840" s="28" t="str">
        <f>IF(TRIM(D2840)="","",IFERROR(INDEX('Student Master'!H:H,MATCH(D2840,'Student Master'!B:B,0)),"Not Found"))</f>
        <v/>
      </c>
      <c r="K2840" s="28" t="str">
        <f>IF(TRIM(D2840)="","",IFERROR(INDEX('Student Master'!N:N,MATCH(D2840,'Student Master'!B:B,0)),"Not Found"))</f>
        <v/>
      </c>
      <c r="L2840" s="28" t="str">
        <f>IF(TRIM(D2840)="","",IFERROR(INDEX('Student Master'!L:L,MATCH(D2840,'Student Master'!B:B,0)),"Not Found"))</f>
        <v/>
      </c>
      <c r="M2840" s="28"/>
      <c r="N2840" s="28"/>
    </row>
    <row r="2841" spans="1:14" x14ac:dyDescent="0.35">
      <c r="A2841" s="28">
        <f t="shared" si="45"/>
        <v>2840</v>
      </c>
      <c r="B2841" s="30"/>
      <c r="C2841" s="28"/>
      <c r="D2841" s="28"/>
      <c r="E2841" s="28"/>
      <c r="F2841" s="28"/>
      <c r="G2841" s="28"/>
      <c r="H2841" s="28" t="str">
        <f>IF(TRIM(D2841)="","",IFERROR(INDEX('Student Master'!C:C,MATCH(D2841,'Student Master'!B:B,0)),"Not Found"))</f>
        <v/>
      </c>
      <c r="I2841" s="28" t="str">
        <f>IF(TRIM(D2841)="","",IFERROR(INDEX('Student Master'!D:D,MATCH(D2841,'Student Master'!B:B,0)),"Not Found"))</f>
        <v/>
      </c>
      <c r="J2841" s="28" t="str">
        <f>IF(TRIM(D2841)="","",IFERROR(INDEX('Student Master'!H:H,MATCH(D2841,'Student Master'!B:B,0)),"Not Found"))</f>
        <v/>
      </c>
      <c r="K2841" s="28" t="str">
        <f>IF(TRIM(D2841)="","",IFERROR(INDEX('Student Master'!N:N,MATCH(D2841,'Student Master'!B:B,0)),"Not Found"))</f>
        <v/>
      </c>
      <c r="L2841" s="28" t="str">
        <f>IF(TRIM(D2841)="","",IFERROR(INDEX('Student Master'!L:L,MATCH(D2841,'Student Master'!B:B,0)),"Not Found"))</f>
        <v/>
      </c>
      <c r="M2841" s="28"/>
      <c r="N2841" s="28"/>
    </row>
    <row r="2842" spans="1:14" x14ac:dyDescent="0.35">
      <c r="A2842" s="28">
        <f t="shared" si="45"/>
        <v>2841</v>
      </c>
      <c r="B2842" s="30"/>
      <c r="C2842" s="28"/>
      <c r="D2842" s="28"/>
      <c r="E2842" s="28"/>
      <c r="F2842" s="28"/>
      <c r="G2842" s="28"/>
      <c r="H2842" s="28" t="str">
        <f>IF(TRIM(D2842)="","",IFERROR(INDEX('Student Master'!C:C,MATCH(D2842,'Student Master'!B:B,0)),"Not Found"))</f>
        <v/>
      </c>
      <c r="I2842" s="28" t="str">
        <f>IF(TRIM(D2842)="","",IFERROR(INDEX('Student Master'!D:D,MATCH(D2842,'Student Master'!B:B,0)),"Not Found"))</f>
        <v/>
      </c>
      <c r="J2842" s="28" t="str">
        <f>IF(TRIM(D2842)="","",IFERROR(INDEX('Student Master'!H:H,MATCH(D2842,'Student Master'!B:B,0)),"Not Found"))</f>
        <v/>
      </c>
      <c r="K2842" s="28" t="str">
        <f>IF(TRIM(D2842)="","",IFERROR(INDEX('Student Master'!N:N,MATCH(D2842,'Student Master'!B:B,0)),"Not Found"))</f>
        <v/>
      </c>
      <c r="L2842" s="28" t="str">
        <f>IF(TRIM(D2842)="","",IFERROR(INDEX('Student Master'!L:L,MATCH(D2842,'Student Master'!B:B,0)),"Not Found"))</f>
        <v/>
      </c>
      <c r="M2842" s="28"/>
      <c r="N2842" s="28"/>
    </row>
    <row r="2843" spans="1:14" x14ac:dyDescent="0.35">
      <c r="A2843" s="28">
        <f t="shared" si="45"/>
        <v>2842</v>
      </c>
      <c r="B2843" s="30"/>
      <c r="C2843" s="28"/>
      <c r="D2843" s="28"/>
      <c r="E2843" s="28"/>
      <c r="F2843" s="28"/>
      <c r="G2843" s="28"/>
      <c r="H2843" s="28" t="str">
        <f>IF(TRIM(D2843)="","",IFERROR(INDEX('Student Master'!C:C,MATCH(D2843,'Student Master'!B:B,0)),"Not Found"))</f>
        <v/>
      </c>
      <c r="I2843" s="28" t="str">
        <f>IF(TRIM(D2843)="","",IFERROR(INDEX('Student Master'!D:D,MATCH(D2843,'Student Master'!B:B,0)),"Not Found"))</f>
        <v/>
      </c>
      <c r="J2843" s="28" t="str">
        <f>IF(TRIM(D2843)="","",IFERROR(INDEX('Student Master'!H:H,MATCH(D2843,'Student Master'!B:B,0)),"Not Found"))</f>
        <v/>
      </c>
      <c r="K2843" s="28" t="str">
        <f>IF(TRIM(D2843)="","",IFERROR(INDEX('Student Master'!N:N,MATCH(D2843,'Student Master'!B:B,0)),"Not Found"))</f>
        <v/>
      </c>
      <c r="L2843" s="28" t="str">
        <f>IF(TRIM(D2843)="","",IFERROR(INDEX('Student Master'!L:L,MATCH(D2843,'Student Master'!B:B,0)),"Not Found"))</f>
        <v/>
      </c>
      <c r="M2843" s="28"/>
      <c r="N2843" s="28"/>
    </row>
    <row r="2844" spans="1:14" x14ac:dyDescent="0.35">
      <c r="A2844" s="28">
        <f t="shared" si="45"/>
        <v>2843</v>
      </c>
      <c r="B2844" s="30"/>
      <c r="C2844" s="28"/>
      <c r="D2844" s="28"/>
      <c r="E2844" s="28"/>
      <c r="F2844" s="28"/>
      <c r="G2844" s="28"/>
      <c r="H2844" s="28" t="str">
        <f>IF(TRIM(D2844)="","",IFERROR(INDEX('Student Master'!C:C,MATCH(D2844,'Student Master'!B:B,0)),"Not Found"))</f>
        <v/>
      </c>
      <c r="I2844" s="28" t="str">
        <f>IF(TRIM(D2844)="","",IFERROR(INDEX('Student Master'!D:D,MATCH(D2844,'Student Master'!B:B,0)),"Not Found"))</f>
        <v/>
      </c>
      <c r="J2844" s="28" t="str">
        <f>IF(TRIM(D2844)="","",IFERROR(INDEX('Student Master'!H:H,MATCH(D2844,'Student Master'!B:B,0)),"Not Found"))</f>
        <v/>
      </c>
      <c r="K2844" s="28" t="str">
        <f>IF(TRIM(D2844)="","",IFERROR(INDEX('Student Master'!N:N,MATCH(D2844,'Student Master'!B:B,0)),"Not Found"))</f>
        <v/>
      </c>
      <c r="L2844" s="28" t="str">
        <f>IF(TRIM(D2844)="","",IFERROR(INDEX('Student Master'!L:L,MATCH(D2844,'Student Master'!B:B,0)),"Not Found"))</f>
        <v/>
      </c>
      <c r="M2844" s="28"/>
      <c r="N2844" s="28"/>
    </row>
    <row r="2845" spans="1:14" x14ac:dyDescent="0.35">
      <c r="A2845" s="28">
        <f t="shared" si="45"/>
        <v>2844</v>
      </c>
      <c r="B2845" s="30"/>
      <c r="C2845" s="28"/>
      <c r="D2845" s="28"/>
      <c r="E2845" s="28"/>
      <c r="F2845" s="28"/>
      <c r="G2845" s="28"/>
      <c r="H2845" s="28" t="str">
        <f>IF(TRIM(D2845)="","",IFERROR(INDEX('Student Master'!C:C,MATCH(D2845,'Student Master'!B:B,0)),"Not Found"))</f>
        <v/>
      </c>
      <c r="I2845" s="28" t="str">
        <f>IF(TRIM(D2845)="","",IFERROR(INDEX('Student Master'!D:D,MATCH(D2845,'Student Master'!B:B,0)),"Not Found"))</f>
        <v/>
      </c>
      <c r="J2845" s="28" t="str">
        <f>IF(TRIM(D2845)="","",IFERROR(INDEX('Student Master'!H:H,MATCH(D2845,'Student Master'!B:B,0)),"Not Found"))</f>
        <v/>
      </c>
      <c r="K2845" s="28" t="str">
        <f>IF(TRIM(D2845)="","",IFERROR(INDEX('Student Master'!N:N,MATCH(D2845,'Student Master'!B:B,0)),"Not Found"))</f>
        <v/>
      </c>
      <c r="L2845" s="28" t="str">
        <f>IF(TRIM(D2845)="","",IFERROR(INDEX('Student Master'!L:L,MATCH(D2845,'Student Master'!B:B,0)),"Not Found"))</f>
        <v/>
      </c>
      <c r="M2845" s="28"/>
      <c r="N2845" s="28"/>
    </row>
    <row r="2846" spans="1:14" x14ac:dyDescent="0.35">
      <c r="A2846" s="28">
        <f t="shared" si="45"/>
        <v>2845</v>
      </c>
      <c r="B2846" s="30"/>
      <c r="C2846" s="28"/>
      <c r="D2846" s="28"/>
      <c r="E2846" s="28"/>
      <c r="F2846" s="28"/>
      <c r="G2846" s="28"/>
      <c r="H2846" s="28" t="str">
        <f>IF(TRIM(D2846)="","",IFERROR(INDEX('Student Master'!C:C,MATCH(D2846,'Student Master'!B:B,0)),"Not Found"))</f>
        <v/>
      </c>
      <c r="I2846" s="28" t="str">
        <f>IF(TRIM(D2846)="","",IFERROR(INDEX('Student Master'!D:D,MATCH(D2846,'Student Master'!B:B,0)),"Not Found"))</f>
        <v/>
      </c>
      <c r="J2846" s="28" t="str">
        <f>IF(TRIM(D2846)="","",IFERROR(INDEX('Student Master'!H:H,MATCH(D2846,'Student Master'!B:B,0)),"Not Found"))</f>
        <v/>
      </c>
      <c r="K2846" s="28" t="str">
        <f>IF(TRIM(D2846)="","",IFERROR(INDEX('Student Master'!N:N,MATCH(D2846,'Student Master'!B:B,0)),"Not Found"))</f>
        <v/>
      </c>
      <c r="L2846" s="28" t="str">
        <f>IF(TRIM(D2846)="","",IFERROR(INDEX('Student Master'!L:L,MATCH(D2846,'Student Master'!B:B,0)),"Not Found"))</f>
        <v/>
      </c>
      <c r="M2846" s="28"/>
      <c r="N2846" s="28"/>
    </row>
    <row r="2847" spans="1:14" x14ac:dyDescent="0.35">
      <c r="A2847" s="28">
        <f t="shared" si="45"/>
        <v>2846</v>
      </c>
      <c r="B2847" s="30"/>
      <c r="C2847" s="28"/>
      <c r="D2847" s="28"/>
      <c r="E2847" s="28"/>
      <c r="F2847" s="28"/>
      <c r="G2847" s="28"/>
      <c r="H2847" s="28" t="str">
        <f>IF(TRIM(D2847)="","",IFERROR(INDEX('Student Master'!C:C,MATCH(D2847,'Student Master'!B:B,0)),"Not Found"))</f>
        <v/>
      </c>
      <c r="I2847" s="28" t="str">
        <f>IF(TRIM(D2847)="","",IFERROR(INDEX('Student Master'!D:D,MATCH(D2847,'Student Master'!B:B,0)),"Not Found"))</f>
        <v/>
      </c>
      <c r="J2847" s="28" t="str">
        <f>IF(TRIM(D2847)="","",IFERROR(INDEX('Student Master'!H:H,MATCH(D2847,'Student Master'!B:B,0)),"Not Found"))</f>
        <v/>
      </c>
      <c r="K2847" s="28" t="str">
        <f>IF(TRIM(D2847)="","",IFERROR(INDEX('Student Master'!N:N,MATCH(D2847,'Student Master'!B:B,0)),"Not Found"))</f>
        <v/>
      </c>
      <c r="L2847" s="28" t="str">
        <f>IF(TRIM(D2847)="","",IFERROR(INDEX('Student Master'!L:L,MATCH(D2847,'Student Master'!B:B,0)),"Not Found"))</f>
        <v/>
      </c>
      <c r="M2847" s="28"/>
      <c r="N2847" s="28"/>
    </row>
    <row r="2848" spans="1:14" x14ac:dyDescent="0.35">
      <c r="A2848" s="28">
        <f t="shared" si="45"/>
        <v>2847</v>
      </c>
      <c r="B2848" s="30"/>
      <c r="C2848" s="28"/>
      <c r="D2848" s="28"/>
      <c r="E2848" s="28"/>
      <c r="F2848" s="28"/>
      <c r="G2848" s="28"/>
      <c r="H2848" s="28" t="str">
        <f>IF(TRIM(D2848)="","",IFERROR(INDEX('Student Master'!C:C,MATCH(D2848,'Student Master'!B:B,0)),"Not Found"))</f>
        <v/>
      </c>
      <c r="I2848" s="28" t="str">
        <f>IF(TRIM(D2848)="","",IFERROR(INDEX('Student Master'!D:D,MATCH(D2848,'Student Master'!B:B,0)),"Not Found"))</f>
        <v/>
      </c>
      <c r="J2848" s="28" t="str">
        <f>IF(TRIM(D2848)="","",IFERROR(INDEX('Student Master'!H:H,MATCH(D2848,'Student Master'!B:B,0)),"Not Found"))</f>
        <v/>
      </c>
      <c r="K2848" s="28" t="str">
        <f>IF(TRIM(D2848)="","",IFERROR(INDEX('Student Master'!N:N,MATCH(D2848,'Student Master'!B:B,0)),"Not Found"))</f>
        <v/>
      </c>
      <c r="L2848" s="28" t="str">
        <f>IF(TRIM(D2848)="","",IFERROR(INDEX('Student Master'!L:L,MATCH(D2848,'Student Master'!B:B,0)),"Not Found"))</f>
        <v/>
      </c>
      <c r="M2848" s="28"/>
      <c r="N2848" s="28"/>
    </row>
    <row r="2849" spans="1:14" x14ac:dyDescent="0.35">
      <c r="A2849" s="28">
        <f t="shared" si="45"/>
        <v>2848</v>
      </c>
      <c r="B2849" s="30"/>
      <c r="C2849" s="28"/>
      <c r="D2849" s="28"/>
      <c r="E2849" s="28"/>
      <c r="F2849" s="28"/>
      <c r="G2849" s="28"/>
      <c r="H2849" s="28" t="str">
        <f>IF(TRIM(D2849)="","",IFERROR(INDEX('Student Master'!C:C,MATCH(D2849,'Student Master'!B:B,0)),"Not Found"))</f>
        <v/>
      </c>
      <c r="I2849" s="28" t="str">
        <f>IF(TRIM(D2849)="","",IFERROR(INDEX('Student Master'!D:D,MATCH(D2849,'Student Master'!B:B,0)),"Not Found"))</f>
        <v/>
      </c>
      <c r="J2849" s="28" t="str">
        <f>IF(TRIM(D2849)="","",IFERROR(INDEX('Student Master'!H:H,MATCH(D2849,'Student Master'!B:B,0)),"Not Found"))</f>
        <v/>
      </c>
      <c r="K2849" s="28" t="str">
        <f>IF(TRIM(D2849)="","",IFERROR(INDEX('Student Master'!N:N,MATCH(D2849,'Student Master'!B:B,0)),"Not Found"))</f>
        <v/>
      </c>
      <c r="L2849" s="28" t="str">
        <f>IF(TRIM(D2849)="","",IFERROR(INDEX('Student Master'!L:L,MATCH(D2849,'Student Master'!B:B,0)),"Not Found"))</f>
        <v/>
      </c>
      <c r="M2849" s="28"/>
      <c r="N2849" s="28"/>
    </row>
    <row r="2850" spans="1:14" x14ac:dyDescent="0.35">
      <c r="A2850" s="28">
        <f t="shared" si="45"/>
        <v>2849</v>
      </c>
      <c r="B2850" s="30"/>
      <c r="C2850" s="28"/>
      <c r="D2850" s="28"/>
      <c r="E2850" s="28"/>
      <c r="F2850" s="28"/>
      <c r="G2850" s="28"/>
      <c r="H2850" s="28" t="str">
        <f>IF(TRIM(D2850)="","",IFERROR(INDEX('Student Master'!C:C,MATCH(D2850,'Student Master'!B:B,0)),"Not Found"))</f>
        <v/>
      </c>
      <c r="I2850" s="28" t="str">
        <f>IF(TRIM(D2850)="","",IFERROR(INDEX('Student Master'!D:D,MATCH(D2850,'Student Master'!B:B,0)),"Not Found"))</f>
        <v/>
      </c>
      <c r="J2850" s="28" t="str">
        <f>IF(TRIM(D2850)="","",IFERROR(INDEX('Student Master'!H:H,MATCH(D2850,'Student Master'!B:B,0)),"Not Found"))</f>
        <v/>
      </c>
      <c r="K2850" s="28" t="str">
        <f>IF(TRIM(D2850)="","",IFERROR(INDEX('Student Master'!N:N,MATCH(D2850,'Student Master'!B:B,0)),"Not Found"))</f>
        <v/>
      </c>
      <c r="L2850" s="28" t="str">
        <f>IF(TRIM(D2850)="","",IFERROR(INDEX('Student Master'!L:L,MATCH(D2850,'Student Master'!B:B,0)),"Not Found"))</f>
        <v/>
      </c>
      <c r="M2850" s="28"/>
      <c r="N2850" s="28"/>
    </row>
    <row r="2851" spans="1:14" x14ac:dyDescent="0.35">
      <c r="A2851" s="28">
        <f t="shared" si="45"/>
        <v>2850</v>
      </c>
      <c r="B2851" s="30"/>
      <c r="C2851" s="28"/>
      <c r="D2851" s="28"/>
      <c r="E2851" s="28"/>
      <c r="F2851" s="28"/>
      <c r="G2851" s="28"/>
      <c r="H2851" s="28" t="str">
        <f>IF(TRIM(D2851)="","",IFERROR(INDEX('Student Master'!C:C,MATCH(D2851,'Student Master'!B:B,0)),"Not Found"))</f>
        <v/>
      </c>
      <c r="I2851" s="28" t="str">
        <f>IF(TRIM(D2851)="","",IFERROR(INDEX('Student Master'!D:D,MATCH(D2851,'Student Master'!B:B,0)),"Not Found"))</f>
        <v/>
      </c>
      <c r="J2851" s="28" t="str">
        <f>IF(TRIM(D2851)="","",IFERROR(INDEX('Student Master'!H:H,MATCH(D2851,'Student Master'!B:B,0)),"Not Found"))</f>
        <v/>
      </c>
      <c r="K2851" s="28" t="str">
        <f>IF(TRIM(D2851)="","",IFERROR(INDEX('Student Master'!N:N,MATCH(D2851,'Student Master'!B:B,0)),"Not Found"))</f>
        <v/>
      </c>
      <c r="L2851" s="28" t="str">
        <f>IF(TRIM(D2851)="","",IFERROR(INDEX('Student Master'!L:L,MATCH(D2851,'Student Master'!B:B,0)),"Not Found"))</f>
        <v/>
      </c>
      <c r="M2851" s="28"/>
      <c r="N2851" s="28"/>
    </row>
    <row r="2852" spans="1:14" x14ac:dyDescent="0.35">
      <c r="A2852" s="28">
        <f t="shared" si="45"/>
        <v>2851</v>
      </c>
      <c r="B2852" s="30"/>
      <c r="C2852" s="28"/>
      <c r="D2852" s="28"/>
      <c r="E2852" s="28"/>
      <c r="F2852" s="28"/>
      <c r="G2852" s="28"/>
      <c r="H2852" s="28" t="str">
        <f>IF(TRIM(D2852)="","",IFERROR(INDEX('Student Master'!C:C,MATCH(D2852,'Student Master'!B:B,0)),"Not Found"))</f>
        <v/>
      </c>
      <c r="I2852" s="28" t="str">
        <f>IF(TRIM(D2852)="","",IFERROR(INDEX('Student Master'!D:D,MATCH(D2852,'Student Master'!B:B,0)),"Not Found"))</f>
        <v/>
      </c>
      <c r="J2852" s="28" t="str">
        <f>IF(TRIM(D2852)="","",IFERROR(INDEX('Student Master'!H:H,MATCH(D2852,'Student Master'!B:B,0)),"Not Found"))</f>
        <v/>
      </c>
      <c r="K2852" s="28" t="str">
        <f>IF(TRIM(D2852)="","",IFERROR(INDEX('Student Master'!N:N,MATCH(D2852,'Student Master'!B:B,0)),"Not Found"))</f>
        <v/>
      </c>
      <c r="L2852" s="28" t="str">
        <f>IF(TRIM(D2852)="","",IFERROR(INDEX('Student Master'!L:L,MATCH(D2852,'Student Master'!B:B,0)),"Not Found"))</f>
        <v/>
      </c>
      <c r="M2852" s="28"/>
      <c r="N2852" s="28"/>
    </row>
    <row r="2853" spans="1:14" x14ac:dyDescent="0.35">
      <c r="A2853" s="28">
        <f t="shared" si="45"/>
        <v>2852</v>
      </c>
      <c r="B2853" s="30"/>
      <c r="C2853" s="28"/>
      <c r="D2853" s="28"/>
      <c r="E2853" s="28"/>
      <c r="F2853" s="28"/>
      <c r="G2853" s="28"/>
      <c r="H2853" s="28" t="str">
        <f>IF(TRIM(D2853)="","",IFERROR(INDEX('Student Master'!C:C,MATCH(D2853,'Student Master'!B:B,0)),"Not Found"))</f>
        <v/>
      </c>
      <c r="I2853" s="28" t="str">
        <f>IF(TRIM(D2853)="","",IFERROR(INDEX('Student Master'!D:D,MATCH(D2853,'Student Master'!B:B,0)),"Not Found"))</f>
        <v/>
      </c>
      <c r="J2853" s="28" t="str">
        <f>IF(TRIM(D2853)="","",IFERROR(INDEX('Student Master'!H:H,MATCH(D2853,'Student Master'!B:B,0)),"Not Found"))</f>
        <v/>
      </c>
      <c r="K2853" s="28" t="str">
        <f>IF(TRIM(D2853)="","",IFERROR(INDEX('Student Master'!N:N,MATCH(D2853,'Student Master'!B:B,0)),"Not Found"))</f>
        <v/>
      </c>
      <c r="L2853" s="28" t="str">
        <f>IF(TRIM(D2853)="","",IFERROR(INDEX('Student Master'!L:L,MATCH(D2853,'Student Master'!B:B,0)),"Not Found"))</f>
        <v/>
      </c>
      <c r="M2853" s="28"/>
      <c r="N2853" s="28"/>
    </row>
    <row r="2854" spans="1:14" x14ac:dyDescent="0.35">
      <c r="A2854" s="28">
        <f t="shared" si="45"/>
        <v>2853</v>
      </c>
      <c r="B2854" s="30"/>
      <c r="C2854" s="28"/>
      <c r="D2854" s="28"/>
      <c r="E2854" s="28"/>
      <c r="F2854" s="28"/>
      <c r="G2854" s="28"/>
      <c r="H2854" s="28" t="str">
        <f>IF(TRIM(D2854)="","",IFERROR(INDEX('Student Master'!C:C,MATCH(D2854,'Student Master'!B:B,0)),"Not Found"))</f>
        <v/>
      </c>
      <c r="I2854" s="28" t="str">
        <f>IF(TRIM(D2854)="","",IFERROR(INDEX('Student Master'!D:D,MATCH(D2854,'Student Master'!B:B,0)),"Not Found"))</f>
        <v/>
      </c>
      <c r="J2854" s="28" t="str">
        <f>IF(TRIM(D2854)="","",IFERROR(INDEX('Student Master'!H:H,MATCH(D2854,'Student Master'!B:B,0)),"Not Found"))</f>
        <v/>
      </c>
      <c r="K2854" s="28" t="str">
        <f>IF(TRIM(D2854)="","",IFERROR(INDEX('Student Master'!N:N,MATCH(D2854,'Student Master'!B:B,0)),"Not Found"))</f>
        <v/>
      </c>
      <c r="L2854" s="28" t="str">
        <f>IF(TRIM(D2854)="","",IFERROR(INDEX('Student Master'!L:L,MATCH(D2854,'Student Master'!B:B,0)),"Not Found"))</f>
        <v/>
      </c>
      <c r="M2854" s="28"/>
      <c r="N2854" s="28"/>
    </row>
    <row r="2855" spans="1:14" x14ac:dyDescent="0.35">
      <c r="A2855" s="28">
        <f t="shared" si="45"/>
        <v>2854</v>
      </c>
      <c r="B2855" s="30"/>
      <c r="C2855" s="28"/>
      <c r="D2855" s="28"/>
      <c r="E2855" s="28"/>
      <c r="F2855" s="28"/>
      <c r="G2855" s="28"/>
      <c r="H2855" s="28" t="str">
        <f>IF(TRIM(D2855)="","",IFERROR(INDEX('Student Master'!C:C,MATCH(D2855,'Student Master'!B:B,0)),"Not Found"))</f>
        <v/>
      </c>
      <c r="I2855" s="28" t="str">
        <f>IF(TRIM(D2855)="","",IFERROR(INDEX('Student Master'!D:D,MATCH(D2855,'Student Master'!B:B,0)),"Not Found"))</f>
        <v/>
      </c>
      <c r="J2855" s="28" t="str">
        <f>IF(TRIM(D2855)="","",IFERROR(INDEX('Student Master'!H:H,MATCH(D2855,'Student Master'!B:B,0)),"Not Found"))</f>
        <v/>
      </c>
      <c r="K2855" s="28" t="str">
        <f>IF(TRIM(D2855)="","",IFERROR(INDEX('Student Master'!N:N,MATCH(D2855,'Student Master'!B:B,0)),"Not Found"))</f>
        <v/>
      </c>
      <c r="L2855" s="28" t="str">
        <f>IF(TRIM(D2855)="","",IFERROR(INDEX('Student Master'!L:L,MATCH(D2855,'Student Master'!B:B,0)),"Not Found"))</f>
        <v/>
      </c>
      <c r="M2855" s="28"/>
      <c r="N2855" s="28"/>
    </row>
    <row r="2856" spans="1:14" x14ac:dyDescent="0.35">
      <c r="A2856" s="28">
        <f t="shared" si="45"/>
        <v>2855</v>
      </c>
      <c r="B2856" s="30"/>
      <c r="C2856" s="28"/>
      <c r="D2856" s="28"/>
      <c r="E2856" s="28"/>
      <c r="F2856" s="28"/>
      <c r="G2856" s="28"/>
      <c r="H2856" s="28" t="str">
        <f>IF(TRIM(D2856)="","",IFERROR(INDEX('Student Master'!C:C,MATCH(D2856,'Student Master'!B:B,0)),"Not Found"))</f>
        <v/>
      </c>
      <c r="I2856" s="28" t="str">
        <f>IF(TRIM(D2856)="","",IFERROR(INDEX('Student Master'!D:D,MATCH(D2856,'Student Master'!B:B,0)),"Not Found"))</f>
        <v/>
      </c>
      <c r="J2856" s="28" t="str">
        <f>IF(TRIM(D2856)="","",IFERROR(INDEX('Student Master'!H:H,MATCH(D2856,'Student Master'!B:B,0)),"Not Found"))</f>
        <v/>
      </c>
      <c r="K2856" s="28" t="str">
        <f>IF(TRIM(D2856)="","",IFERROR(INDEX('Student Master'!N:N,MATCH(D2856,'Student Master'!B:B,0)),"Not Found"))</f>
        <v/>
      </c>
      <c r="L2856" s="28" t="str">
        <f>IF(TRIM(D2856)="","",IFERROR(INDEX('Student Master'!L:L,MATCH(D2856,'Student Master'!B:B,0)),"Not Found"))</f>
        <v/>
      </c>
      <c r="M2856" s="28"/>
      <c r="N2856" s="28"/>
    </row>
    <row r="2857" spans="1:14" x14ac:dyDescent="0.35">
      <c r="A2857" s="28">
        <f t="shared" si="45"/>
        <v>2856</v>
      </c>
      <c r="B2857" s="30"/>
      <c r="C2857" s="28"/>
      <c r="D2857" s="28"/>
      <c r="E2857" s="28"/>
      <c r="F2857" s="28"/>
      <c r="G2857" s="28"/>
      <c r="H2857" s="28" t="str">
        <f>IF(TRIM(D2857)="","",IFERROR(INDEX('Student Master'!C:C,MATCH(D2857,'Student Master'!B:B,0)),"Not Found"))</f>
        <v/>
      </c>
      <c r="I2857" s="28" t="str">
        <f>IF(TRIM(D2857)="","",IFERROR(INDEX('Student Master'!D:D,MATCH(D2857,'Student Master'!B:B,0)),"Not Found"))</f>
        <v/>
      </c>
      <c r="J2857" s="28" t="str">
        <f>IF(TRIM(D2857)="","",IFERROR(INDEX('Student Master'!H:H,MATCH(D2857,'Student Master'!B:B,0)),"Not Found"))</f>
        <v/>
      </c>
      <c r="K2857" s="28" t="str">
        <f>IF(TRIM(D2857)="","",IFERROR(INDEX('Student Master'!N:N,MATCH(D2857,'Student Master'!B:B,0)),"Not Found"))</f>
        <v/>
      </c>
      <c r="L2857" s="28" t="str">
        <f>IF(TRIM(D2857)="","",IFERROR(INDEX('Student Master'!L:L,MATCH(D2857,'Student Master'!B:B,0)),"Not Found"))</f>
        <v/>
      </c>
      <c r="M2857" s="28"/>
      <c r="N2857" s="28"/>
    </row>
    <row r="2858" spans="1:14" x14ac:dyDescent="0.35">
      <c r="A2858" s="28">
        <f t="shared" si="45"/>
        <v>2857</v>
      </c>
      <c r="B2858" s="30"/>
      <c r="C2858" s="28"/>
      <c r="D2858" s="28"/>
      <c r="E2858" s="28"/>
      <c r="F2858" s="28"/>
      <c r="G2858" s="28"/>
      <c r="H2858" s="28" t="str">
        <f>IF(TRIM(D2858)="","",IFERROR(INDEX('Student Master'!C:C,MATCH(D2858,'Student Master'!B:B,0)),"Not Found"))</f>
        <v/>
      </c>
      <c r="I2858" s="28" t="str">
        <f>IF(TRIM(D2858)="","",IFERROR(INDEX('Student Master'!D:D,MATCH(D2858,'Student Master'!B:B,0)),"Not Found"))</f>
        <v/>
      </c>
      <c r="J2858" s="28" t="str">
        <f>IF(TRIM(D2858)="","",IFERROR(INDEX('Student Master'!H:H,MATCH(D2858,'Student Master'!B:B,0)),"Not Found"))</f>
        <v/>
      </c>
      <c r="K2858" s="28" t="str">
        <f>IF(TRIM(D2858)="","",IFERROR(INDEX('Student Master'!N:N,MATCH(D2858,'Student Master'!B:B,0)),"Not Found"))</f>
        <v/>
      </c>
      <c r="L2858" s="28" t="str">
        <f>IF(TRIM(D2858)="","",IFERROR(INDEX('Student Master'!L:L,MATCH(D2858,'Student Master'!B:B,0)),"Not Found"))</f>
        <v/>
      </c>
      <c r="M2858" s="28"/>
      <c r="N2858" s="28"/>
    </row>
    <row r="2859" spans="1:14" x14ac:dyDescent="0.35">
      <c r="A2859" s="28">
        <f t="shared" si="45"/>
        <v>2858</v>
      </c>
      <c r="B2859" s="30"/>
      <c r="C2859" s="28"/>
      <c r="D2859" s="28"/>
      <c r="E2859" s="28"/>
      <c r="F2859" s="28"/>
      <c r="G2859" s="28"/>
      <c r="H2859" s="28" t="str">
        <f>IF(TRIM(D2859)="","",IFERROR(INDEX('Student Master'!C:C,MATCH(D2859,'Student Master'!B:B,0)),"Not Found"))</f>
        <v/>
      </c>
      <c r="I2859" s="28" t="str">
        <f>IF(TRIM(D2859)="","",IFERROR(INDEX('Student Master'!D:D,MATCH(D2859,'Student Master'!B:B,0)),"Not Found"))</f>
        <v/>
      </c>
      <c r="J2859" s="28" t="str">
        <f>IF(TRIM(D2859)="","",IFERROR(INDEX('Student Master'!H:H,MATCH(D2859,'Student Master'!B:B,0)),"Not Found"))</f>
        <v/>
      </c>
      <c r="K2859" s="28" t="str">
        <f>IF(TRIM(D2859)="","",IFERROR(INDEX('Student Master'!N:N,MATCH(D2859,'Student Master'!B:B,0)),"Not Found"))</f>
        <v/>
      </c>
      <c r="L2859" s="28" t="str">
        <f>IF(TRIM(D2859)="","",IFERROR(INDEX('Student Master'!L:L,MATCH(D2859,'Student Master'!B:B,0)),"Not Found"))</f>
        <v/>
      </c>
      <c r="M2859" s="28"/>
      <c r="N2859" s="28"/>
    </row>
    <row r="2860" spans="1:14" x14ac:dyDescent="0.35">
      <c r="A2860" s="28">
        <f t="shared" si="45"/>
        <v>2859</v>
      </c>
      <c r="B2860" s="30"/>
      <c r="C2860" s="28"/>
      <c r="D2860" s="28"/>
      <c r="E2860" s="28"/>
      <c r="F2860" s="28"/>
      <c r="G2860" s="28"/>
      <c r="H2860" s="28" t="str">
        <f>IF(TRIM(D2860)="","",IFERROR(INDEX('Student Master'!C:C,MATCH(D2860,'Student Master'!B:B,0)),"Not Found"))</f>
        <v/>
      </c>
      <c r="I2860" s="28" t="str">
        <f>IF(TRIM(D2860)="","",IFERROR(INDEX('Student Master'!D:D,MATCH(D2860,'Student Master'!B:B,0)),"Not Found"))</f>
        <v/>
      </c>
      <c r="J2860" s="28" t="str">
        <f>IF(TRIM(D2860)="","",IFERROR(INDEX('Student Master'!H:H,MATCH(D2860,'Student Master'!B:B,0)),"Not Found"))</f>
        <v/>
      </c>
      <c r="K2860" s="28" t="str">
        <f>IF(TRIM(D2860)="","",IFERROR(INDEX('Student Master'!N:N,MATCH(D2860,'Student Master'!B:B,0)),"Not Found"))</f>
        <v/>
      </c>
      <c r="L2860" s="28" t="str">
        <f>IF(TRIM(D2860)="","",IFERROR(INDEX('Student Master'!L:L,MATCH(D2860,'Student Master'!B:B,0)),"Not Found"))</f>
        <v/>
      </c>
      <c r="M2860" s="28"/>
      <c r="N2860" s="28"/>
    </row>
    <row r="2861" spans="1:14" x14ac:dyDescent="0.35">
      <c r="A2861" s="28">
        <f t="shared" si="45"/>
        <v>2860</v>
      </c>
      <c r="B2861" s="30"/>
      <c r="C2861" s="28"/>
      <c r="D2861" s="28"/>
      <c r="E2861" s="28"/>
      <c r="F2861" s="28"/>
      <c r="G2861" s="28"/>
      <c r="H2861" s="28" t="str">
        <f>IF(TRIM(D2861)="","",IFERROR(INDEX('Student Master'!C:C,MATCH(D2861,'Student Master'!B:B,0)),"Not Found"))</f>
        <v/>
      </c>
      <c r="I2861" s="28" t="str">
        <f>IF(TRIM(D2861)="","",IFERROR(INDEX('Student Master'!D:D,MATCH(D2861,'Student Master'!B:B,0)),"Not Found"))</f>
        <v/>
      </c>
      <c r="J2861" s="28" t="str">
        <f>IF(TRIM(D2861)="","",IFERROR(INDEX('Student Master'!H:H,MATCH(D2861,'Student Master'!B:B,0)),"Not Found"))</f>
        <v/>
      </c>
      <c r="K2861" s="28" t="str">
        <f>IF(TRIM(D2861)="","",IFERROR(INDEX('Student Master'!N:N,MATCH(D2861,'Student Master'!B:B,0)),"Not Found"))</f>
        <v/>
      </c>
      <c r="L2861" s="28" t="str">
        <f>IF(TRIM(D2861)="","",IFERROR(INDEX('Student Master'!L:L,MATCH(D2861,'Student Master'!B:B,0)),"Not Found"))</f>
        <v/>
      </c>
      <c r="M2861" s="28"/>
      <c r="N2861" s="28"/>
    </row>
    <row r="2862" spans="1:14" x14ac:dyDescent="0.35">
      <c r="A2862" s="28">
        <f t="shared" si="45"/>
        <v>2861</v>
      </c>
      <c r="B2862" s="30"/>
      <c r="C2862" s="28"/>
      <c r="D2862" s="28"/>
      <c r="E2862" s="28"/>
      <c r="F2862" s="28"/>
      <c r="G2862" s="28"/>
      <c r="H2862" s="28" t="str">
        <f>IF(TRIM(D2862)="","",IFERROR(INDEX('Student Master'!C:C,MATCH(D2862,'Student Master'!B:B,0)),"Not Found"))</f>
        <v/>
      </c>
      <c r="I2862" s="28" t="str">
        <f>IF(TRIM(D2862)="","",IFERROR(INDEX('Student Master'!D:D,MATCH(D2862,'Student Master'!B:B,0)),"Not Found"))</f>
        <v/>
      </c>
      <c r="J2862" s="28" t="str">
        <f>IF(TRIM(D2862)="","",IFERROR(INDEX('Student Master'!H:H,MATCH(D2862,'Student Master'!B:B,0)),"Not Found"))</f>
        <v/>
      </c>
      <c r="K2862" s="28" t="str">
        <f>IF(TRIM(D2862)="","",IFERROR(INDEX('Student Master'!N:N,MATCH(D2862,'Student Master'!B:B,0)),"Not Found"))</f>
        <v/>
      </c>
      <c r="L2862" s="28" t="str">
        <f>IF(TRIM(D2862)="","",IFERROR(INDEX('Student Master'!L:L,MATCH(D2862,'Student Master'!B:B,0)),"Not Found"))</f>
        <v/>
      </c>
      <c r="M2862" s="28"/>
      <c r="N2862" s="28"/>
    </row>
    <row r="2863" spans="1:14" x14ac:dyDescent="0.35">
      <c r="A2863" s="28">
        <f t="shared" si="45"/>
        <v>2862</v>
      </c>
      <c r="B2863" s="30"/>
      <c r="C2863" s="28"/>
      <c r="D2863" s="28"/>
      <c r="E2863" s="28"/>
      <c r="F2863" s="28"/>
      <c r="G2863" s="28"/>
      <c r="H2863" s="28" t="str">
        <f>IF(TRIM(D2863)="","",IFERROR(INDEX('Student Master'!C:C,MATCH(D2863,'Student Master'!B:B,0)),"Not Found"))</f>
        <v/>
      </c>
      <c r="I2863" s="28" t="str">
        <f>IF(TRIM(D2863)="","",IFERROR(INDEX('Student Master'!D:D,MATCH(D2863,'Student Master'!B:B,0)),"Not Found"))</f>
        <v/>
      </c>
      <c r="J2863" s="28" t="str">
        <f>IF(TRIM(D2863)="","",IFERROR(INDEX('Student Master'!H:H,MATCH(D2863,'Student Master'!B:B,0)),"Not Found"))</f>
        <v/>
      </c>
      <c r="K2863" s="28" t="str">
        <f>IF(TRIM(D2863)="","",IFERROR(INDEX('Student Master'!N:N,MATCH(D2863,'Student Master'!B:B,0)),"Not Found"))</f>
        <v/>
      </c>
      <c r="L2863" s="28" t="str">
        <f>IF(TRIM(D2863)="","",IFERROR(INDEX('Student Master'!L:L,MATCH(D2863,'Student Master'!B:B,0)),"Not Found"))</f>
        <v/>
      </c>
      <c r="M2863" s="28"/>
      <c r="N2863" s="28"/>
    </row>
    <row r="2864" spans="1:14" x14ac:dyDescent="0.35">
      <c r="A2864" s="28">
        <f t="shared" si="45"/>
        <v>2863</v>
      </c>
      <c r="B2864" s="30"/>
      <c r="C2864" s="28"/>
      <c r="D2864" s="28"/>
      <c r="E2864" s="28"/>
      <c r="F2864" s="28"/>
      <c r="G2864" s="28"/>
      <c r="H2864" s="28" t="str">
        <f>IF(TRIM(D2864)="","",IFERROR(INDEX('Student Master'!C:C,MATCH(D2864,'Student Master'!B:B,0)),"Not Found"))</f>
        <v/>
      </c>
      <c r="I2864" s="28" t="str">
        <f>IF(TRIM(D2864)="","",IFERROR(INDEX('Student Master'!D:D,MATCH(D2864,'Student Master'!B:B,0)),"Not Found"))</f>
        <v/>
      </c>
      <c r="J2864" s="28" t="str">
        <f>IF(TRIM(D2864)="","",IFERROR(INDEX('Student Master'!H:H,MATCH(D2864,'Student Master'!B:B,0)),"Not Found"))</f>
        <v/>
      </c>
      <c r="K2864" s="28" t="str">
        <f>IF(TRIM(D2864)="","",IFERROR(INDEX('Student Master'!N:N,MATCH(D2864,'Student Master'!B:B,0)),"Not Found"))</f>
        <v/>
      </c>
      <c r="L2864" s="28" t="str">
        <f>IF(TRIM(D2864)="","",IFERROR(INDEX('Student Master'!L:L,MATCH(D2864,'Student Master'!B:B,0)),"Not Found"))</f>
        <v/>
      </c>
      <c r="M2864" s="28"/>
      <c r="N2864" s="28"/>
    </row>
    <row r="2865" spans="1:14" x14ac:dyDescent="0.35">
      <c r="A2865" s="28">
        <f t="shared" si="45"/>
        <v>2864</v>
      </c>
      <c r="B2865" s="30"/>
      <c r="C2865" s="28"/>
      <c r="D2865" s="28"/>
      <c r="E2865" s="28"/>
      <c r="F2865" s="28"/>
      <c r="G2865" s="28"/>
      <c r="H2865" s="28" t="str">
        <f>IF(TRIM(D2865)="","",IFERROR(INDEX('Student Master'!C:C,MATCH(D2865,'Student Master'!B:B,0)),"Not Found"))</f>
        <v/>
      </c>
      <c r="I2865" s="28" t="str">
        <f>IF(TRIM(D2865)="","",IFERROR(INDEX('Student Master'!D:D,MATCH(D2865,'Student Master'!B:B,0)),"Not Found"))</f>
        <v/>
      </c>
      <c r="J2865" s="28" t="str">
        <f>IF(TRIM(D2865)="","",IFERROR(INDEX('Student Master'!H:H,MATCH(D2865,'Student Master'!B:B,0)),"Not Found"))</f>
        <v/>
      </c>
      <c r="K2865" s="28" t="str">
        <f>IF(TRIM(D2865)="","",IFERROR(INDEX('Student Master'!N:N,MATCH(D2865,'Student Master'!B:B,0)),"Not Found"))</f>
        <v/>
      </c>
      <c r="L2865" s="28" t="str">
        <f>IF(TRIM(D2865)="","",IFERROR(INDEX('Student Master'!L:L,MATCH(D2865,'Student Master'!B:B,0)),"Not Found"))</f>
        <v/>
      </c>
      <c r="M2865" s="28"/>
      <c r="N2865" s="28"/>
    </row>
    <row r="2866" spans="1:14" x14ac:dyDescent="0.35">
      <c r="A2866" s="28">
        <f t="shared" si="45"/>
        <v>2865</v>
      </c>
      <c r="B2866" s="30"/>
      <c r="C2866" s="28"/>
      <c r="D2866" s="28"/>
      <c r="E2866" s="28"/>
      <c r="F2866" s="28"/>
      <c r="G2866" s="28"/>
      <c r="H2866" s="28" t="str">
        <f>IF(TRIM(D2866)="","",IFERROR(INDEX('Student Master'!C:C,MATCH(D2866,'Student Master'!B:B,0)),"Not Found"))</f>
        <v/>
      </c>
      <c r="I2866" s="28" t="str">
        <f>IF(TRIM(D2866)="","",IFERROR(INDEX('Student Master'!D:D,MATCH(D2866,'Student Master'!B:B,0)),"Not Found"))</f>
        <v/>
      </c>
      <c r="J2866" s="28" t="str">
        <f>IF(TRIM(D2866)="","",IFERROR(INDEX('Student Master'!H:H,MATCH(D2866,'Student Master'!B:B,0)),"Not Found"))</f>
        <v/>
      </c>
      <c r="K2866" s="28" t="str">
        <f>IF(TRIM(D2866)="","",IFERROR(INDEX('Student Master'!N:N,MATCH(D2866,'Student Master'!B:B,0)),"Not Found"))</f>
        <v/>
      </c>
      <c r="L2866" s="28" t="str">
        <f>IF(TRIM(D2866)="","",IFERROR(INDEX('Student Master'!L:L,MATCH(D2866,'Student Master'!B:B,0)),"Not Found"))</f>
        <v/>
      </c>
      <c r="M2866" s="28"/>
      <c r="N2866" s="28"/>
    </row>
    <row r="2867" spans="1:14" x14ac:dyDescent="0.35">
      <c r="A2867" s="28">
        <f t="shared" si="45"/>
        <v>2866</v>
      </c>
      <c r="B2867" s="30"/>
      <c r="C2867" s="28"/>
      <c r="D2867" s="28"/>
      <c r="E2867" s="28"/>
      <c r="F2867" s="28"/>
      <c r="G2867" s="28"/>
      <c r="H2867" s="28" t="str">
        <f>IF(TRIM(D2867)="","",IFERROR(INDEX('Student Master'!C:C,MATCH(D2867,'Student Master'!B:B,0)),"Not Found"))</f>
        <v/>
      </c>
      <c r="I2867" s="28" t="str">
        <f>IF(TRIM(D2867)="","",IFERROR(INDEX('Student Master'!D:D,MATCH(D2867,'Student Master'!B:B,0)),"Not Found"))</f>
        <v/>
      </c>
      <c r="J2867" s="28" t="str">
        <f>IF(TRIM(D2867)="","",IFERROR(INDEX('Student Master'!H:H,MATCH(D2867,'Student Master'!B:B,0)),"Not Found"))</f>
        <v/>
      </c>
      <c r="K2867" s="28" t="str">
        <f>IF(TRIM(D2867)="","",IFERROR(INDEX('Student Master'!N:N,MATCH(D2867,'Student Master'!B:B,0)),"Not Found"))</f>
        <v/>
      </c>
      <c r="L2867" s="28" t="str">
        <f>IF(TRIM(D2867)="","",IFERROR(INDEX('Student Master'!L:L,MATCH(D2867,'Student Master'!B:B,0)),"Not Found"))</f>
        <v/>
      </c>
      <c r="M2867" s="28"/>
      <c r="N2867" s="28"/>
    </row>
    <row r="2868" spans="1:14" x14ac:dyDescent="0.35">
      <c r="A2868" s="28">
        <f t="shared" si="45"/>
        <v>2867</v>
      </c>
      <c r="B2868" s="30"/>
      <c r="C2868" s="28"/>
      <c r="D2868" s="28"/>
      <c r="E2868" s="28"/>
      <c r="F2868" s="28"/>
      <c r="G2868" s="28"/>
      <c r="H2868" s="28" t="str">
        <f>IF(TRIM(D2868)="","",IFERROR(INDEX('Student Master'!C:C,MATCH(D2868,'Student Master'!B:B,0)),"Not Found"))</f>
        <v/>
      </c>
      <c r="I2868" s="28" t="str">
        <f>IF(TRIM(D2868)="","",IFERROR(INDEX('Student Master'!D:D,MATCH(D2868,'Student Master'!B:B,0)),"Not Found"))</f>
        <v/>
      </c>
      <c r="J2868" s="28" t="str">
        <f>IF(TRIM(D2868)="","",IFERROR(INDEX('Student Master'!H:H,MATCH(D2868,'Student Master'!B:B,0)),"Not Found"))</f>
        <v/>
      </c>
      <c r="K2868" s="28" t="str">
        <f>IF(TRIM(D2868)="","",IFERROR(INDEX('Student Master'!N:N,MATCH(D2868,'Student Master'!B:B,0)),"Not Found"))</f>
        <v/>
      </c>
      <c r="L2868" s="28" t="str">
        <f>IF(TRIM(D2868)="","",IFERROR(INDEX('Student Master'!L:L,MATCH(D2868,'Student Master'!B:B,0)),"Not Found"))</f>
        <v/>
      </c>
      <c r="M2868" s="28"/>
      <c r="N2868" s="28"/>
    </row>
    <row r="2869" spans="1:14" x14ac:dyDescent="0.35">
      <c r="A2869" s="28">
        <f t="shared" si="45"/>
        <v>2868</v>
      </c>
      <c r="B2869" s="30"/>
      <c r="C2869" s="28"/>
      <c r="D2869" s="28"/>
      <c r="E2869" s="28"/>
      <c r="F2869" s="28"/>
      <c r="G2869" s="28"/>
      <c r="H2869" s="28" t="str">
        <f>IF(TRIM(D2869)="","",IFERROR(INDEX('Student Master'!C:C,MATCH(D2869,'Student Master'!B:B,0)),"Not Found"))</f>
        <v/>
      </c>
      <c r="I2869" s="28" t="str">
        <f>IF(TRIM(D2869)="","",IFERROR(INDEX('Student Master'!D:D,MATCH(D2869,'Student Master'!B:B,0)),"Not Found"))</f>
        <v/>
      </c>
      <c r="J2869" s="28" t="str">
        <f>IF(TRIM(D2869)="","",IFERROR(INDEX('Student Master'!H:H,MATCH(D2869,'Student Master'!B:B,0)),"Not Found"))</f>
        <v/>
      </c>
      <c r="K2869" s="28" t="str">
        <f>IF(TRIM(D2869)="","",IFERROR(INDEX('Student Master'!N:N,MATCH(D2869,'Student Master'!B:B,0)),"Not Found"))</f>
        <v/>
      </c>
      <c r="L2869" s="28" t="str">
        <f>IF(TRIM(D2869)="","",IFERROR(INDEX('Student Master'!L:L,MATCH(D2869,'Student Master'!B:B,0)),"Not Found"))</f>
        <v/>
      </c>
      <c r="M2869" s="28"/>
      <c r="N2869" s="28"/>
    </row>
    <row r="2870" spans="1:14" x14ac:dyDescent="0.35">
      <c r="A2870" s="28">
        <f t="shared" si="45"/>
        <v>2869</v>
      </c>
      <c r="B2870" s="30"/>
      <c r="C2870" s="28"/>
      <c r="D2870" s="28"/>
      <c r="E2870" s="28"/>
      <c r="F2870" s="28"/>
      <c r="G2870" s="28"/>
      <c r="H2870" s="28" t="str">
        <f>IF(TRIM(D2870)="","",IFERROR(INDEX('Student Master'!C:C,MATCH(D2870,'Student Master'!B:B,0)),"Not Found"))</f>
        <v/>
      </c>
      <c r="I2870" s="28" t="str">
        <f>IF(TRIM(D2870)="","",IFERROR(INDEX('Student Master'!D:D,MATCH(D2870,'Student Master'!B:B,0)),"Not Found"))</f>
        <v/>
      </c>
      <c r="J2870" s="28" t="str">
        <f>IF(TRIM(D2870)="","",IFERROR(INDEX('Student Master'!H:H,MATCH(D2870,'Student Master'!B:B,0)),"Not Found"))</f>
        <v/>
      </c>
      <c r="K2870" s="28" t="str">
        <f>IF(TRIM(D2870)="","",IFERROR(INDEX('Student Master'!N:N,MATCH(D2870,'Student Master'!B:B,0)),"Not Found"))</f>
        <v/>
      </c>
      <c r="L2870" s="28" t="str">
        <f>IF(TRIM(D2870)="","",IFERROR(INDEX('Student Master'!L:L,MATCH(D2870,'Student Master'!B:B,0)),"Not Found"))</f>
        <v/>
      </c>
      <c r="M2870" s="28"/>
      <c r="N2870" s="28"/>
    </row>
    <row r="2871" spans="1:14" x14ac:dyDescent="0.35">
      <c r="A2871" s="28">
        <f t="shared" si="45"/>
        <v>2870</v>
      </c>
      <c r="B2871" s="30"/>
      <c r="C2871" s="28"/>
      <c r="D2871" s="28"/>
      <c r="E2871" s="28"/>
      <c r="F2871" s="28"/>
      <c r="G2871" s="28"/>
      <c r="H2871" s="28" t="str">
        <f>IF(TRIM(D2871)="","",IFERROR(INDEX('Student Master'!C:C,MATCH(D2871,'Student Master'!B:B,0)),"Not Found"))</f>
        <v/>
      </c>
      <c r="I2871" s="28" t="str">
        <f>IF(TRIM(D2871)="","",IFERROR(INDEX('Student Master'!D:D,MATCH(D2871,'Student Master'!B:B,0)),"Not Found"))</f>
        <v/>
      </c>
      <c r="J2871" s="28" t="str">
        <f>IF(TRIM(D2871)="","",IFERROR(INDEX('Student Master'!H:H,MATCH(D2871,'Student Master'!B:B,0)),"Not Found"))</f>
        <v/>
      </c>
      <c r="K2871" s="28" t="str">
        <f>IF(TRIM(D2871)="","",IFERROR(INDEX('Student Master'!N:N,MATCH(D2871,'Student Master'!B:B,0)),"Not Found"))</f>
        <v/>
      </c>
      <c r="L2871" s="28" t="str">
        <f>IF(TRIM(D2871)="","",IFERROR(INDEX('Student Master'!L:L,MATCH(D2871,'Student Master'!B:B,0)),"Not Found"))</f>
        <v/>
      </c>
      <c r="M2871" s="28"/>
      <c r="N2871" s="28"/>
    </row>
    <row r="2872" spans="1:14" x14ac:dyDescent="0.35">
      <c r="A2872" s="28">
        <f t="shared" si="45"/>
        <v>2871</v>
      </c>
      <c r="B2872" s="30"/>
      <c r="C2872" s="28"/>
      <c r="D2872" s="28"/>
      <c r="E2872" s="28"/>
      <c r="F2872" s="28"/>
      <c r="G2872" s="28"/>
      <c r="H2872" s="28" t="str">
        <f>IF(TRIM(D2872)="","",IFERROR(INDEX('Student Master'!C:C,MATCH(D2872,'Student Master'!B:B,0)),"Not Found"))</f>
        <v/>
      </c>
      <c r="I2872" s="28" t="str">
        <f>IF(TRIM(D2872)="","",IFERROR(INDEX('Student Master'!D:D,MATCH(D2872,'Student Master'!B:B,0)),"Not Found"))</f>
        <v/>
      </c>
      <c r="J2872" s="28" t="str">
        <f>IF(TRIM(D2872)="","",IFERROR(INDEX('Student Master'!H:H,MATCH(D2872,'Student Master'!B:B,0)),"Not Found"))</f>
        <v/>
      </c>
      <c r="K2872" s="28" t="str">
        <f>IF(TRIM(D2872)="","",IFERROR(INDEX('Student Master'!N:N,MATCH(D2872,'Student Master'!B:B,0)),"Not Found"))</f>
        <v/>
      </c>
      <c r="L2872" s="28" t="str">
        <f>IF(TRIM(D2872)="","",IFERROR(INDEX('Student Master'!L:L,MATCH(D2872,'Student Master'!B:B,0)),"Not Found"))</f>
        <v/>
      </c>
      <c r="M2872" s="28"/>
      <c r="N2872" s="28"/>
    </row>
    <row r="2873" spans="1:14" x14ac:dyDescent="0.35">
      <c r="A2873" s="28">
        <f t="shared" si="45"/>
        <v>2872</v>
      </c>
      <c r="B2873" s="30"/>
      <c r="C2873" s="28"/>
      <c r="D2873" s="28"/>
      <c r="E2873" s="28"/>
      <c r="F2873" s="28"/>
      <c r="G2873" s="28"/>
      <c r="H2873" s="28" t="str">
        <f>IF(TRIM(D2873)="","",IFERROR(INDEX('Student Master'!C:C,MATCH(D2873,'Student Master'!B:B,0)),"Not Found"))</f>
        <v/>
      </c>
      <c r="I2873" s="28" t="str">
        <f>IF(TRIM(D2873)="","",IFERROR(INDEX('Student Master'!D:D,MATCH(D2873,'Student Master'!B:B,0)),"Not Found"))</f>
        <v/>
      </c>
      <c r="J2873" s="28" t="str">
        <f>IF(TRIM(D2873)="","",IFERROR(INDEX('Student Master'!H:H,MATCH(D2873,'Student Master'!B:B,0)),"Not Found"))</f>
        <v/>
      </c>
      <c r="K2873" s="28" t="str">
        <f>IF(TRIM(D2873)="","",IFERROR(INDEX('Student Master'!N:N,MATCH(D2873,'Student Master'!B:B,0)),"Not Found"))</f>
        <v/>
      </c>
      <c r="L2873" s="28" t="str">
        <f>IF(TRIM(D2873)="","",IFERROR(INDEX('Student Master'!L:L,MATCH(D2873,'Student Master'!B:B,0)),"Not Found"))</f>
        <v/>
      </c>
      <c r="M2873" s="28"/>
      <c r="N2873" s="28"/>
    </row>
    <row r="2874" spans="1:14" x14ac:dyDescent="0.35">
      <c r="A2874" s="28">
        <f t="shared" si="45"/>
        <v>2873</v>
      </c>
      <c r="B2874" s="30"/>
      <c r="C2874" s="28"/>
      <c r="D2874" s="28"/>
      <c r="E2874" s="28"/>
      <c r="F2874" s="28"/>
      <c r="G2874" s="28"/>
      <c r="H2874" s="28" t="str">
        <f>IF(TRIM(D2874)="","",IFERROR(INDEX('Student Master'!C:C,MATCH(D2874,'Student Master'!B:B,0)),"Not Found"))</f>
        <v/>
      </c>
      <c r="I2874" s="28" t="str">
        <f>IF(TRIM(D2874)="","",IFERROR(INDEX('Student Master'!D:D,MATCH(D2874,'Student Master'!B:B,0)),"Not Found"))</f>
        <v/>
      </c>
      <c r="J2874" s="28" t="str">
        <f>IF(TRIM(D2874)="","",IFERROR(INDEX('Student Master'!H:H,MATCH(D2874,'Student Master'!B:B,0)),"Not Found"))</f>
        <v/>
      </c>
      <c r="K2874" s="28" t="str">
        <f>IF(TRIM(D2874)="","",IFERROR(INDEX('Student Master'!N:N,MATCH(D2874,'Student Master'!B:B,0)),"Not Found"))</f>
        <v/>
      </c>
      <c r="L2874" s="28" t="str">
        <f>IF(TRIM(D2874)="","",IFERROR(INDEX('Student Master'!L:L,MATCH(D2874,'Student Master'!B:B,0)),"Not Found"))</f>
        <v/>
      </c>
      <c r="M2874" s="28"/>
      <c r="N2874" s="28"/>
    </row>
    <row r="2875" spans="1:14" x14ac:dyDescent="0.35">
      <c r="A2875" s="28">
        <f t="shared" si="45"/>
        <v>2874</v>
      </c>
      <c r="B2875" s="30"/>
      <c r="C2875" s="28"/>
      <c r="D2875" s="28"/>
      <c r="E2875" s="28"/>
      <c r="F2875" s="28"/>
      <c r="G2875" s="28"/>
      <c r="H2875" s="28" t="str">
        <f>IF(TRIM(D2875)="","",IFERROR(INDEX('Student Master'!C:C,MATCH(D2875,'Student Master'!B:B,0)),"Not Found"))</f>
        <v/>
      </c>
      <c r="I2875" s="28" t="str">
        <f>IF(TRIM(D2875)="","",IFERROR(INDEX('Student Master'!D:D,MATCH(D2875,'Student Master'!B:B,0)),"Not Found"))</f>
        <v/>
      </c>
      <c r="J2875" s="28" t="str">
        <f>IF(TRIM(D2875)="","",IFERROR(INDEX('Student Master'!H:H,MATCH(D2875,'Student Master'!B:B,0)),"Not Found"))</f>
        <v/>
      </c>
      <c r="K2875" s="28" t="str">
        <f>IF(TRIM(D2875)="","",IFERROR(INDEX('Student Master'!N:N,MATCH(D2875,'Student Master'!B:B,0)),"Not Found"))</f>
        <v/>
      </c>
      <c r="L2875" s="28" t="str">
        <f>IF(TRIM(D2875)="","",IFERROR(INDEX('Student Master'!L:L,MATCH(D2875,'Student Master'!B:B,0)),"Not Found"))</f>
        <v/>
      </c>
      <c r="M2875" s="28"/>
      <c r="N2875" s="28"/>
    </row>
    <row r="2876" spans="1:14" x14ac:dyDescent="0.35">
      <c r="A2876" s="28">
        <f t="shared" si="45"/>
        <v>2875</v>
      </c>
      <c r="B2876" s="30"/>
      <c r="C2876" s="28"/>
      <c r="D2876" s="28"/>
      <c r="E2876" s="28"/>
      <c r="F2876" s="28"/>
      <c r="G2876" s="28"/>
      <c r="H2876" s="28" t="str">
        <f>IF(TRIM(D2876)="","",IFERROR(INDEX('Student Master'!C:C,MATCH(D2876,'Student Master'!B:B,0)),"Not Found"))</f>
        <v/>
      </c>
      <c r="I2876" s="28" t="str">
        <f>IF(TRIM(D2876)="","",IFERROR(INDEX('Student Master'!D:D,MATCH(D2876,'Student Master'!B:B,0)),"Not Found"))</f>
        <v/>
      </c>
      <c r="J2876" s="28" t="str">
        <f>IF(TRIM(D2876)="","",IFERROR(INDEX('Student Master'!H:H,MATCH(D2876,'Student Master'!B:B,0)),"Not Found"))</f>
        <v/>
      </c>
      <c r="K2876" s="28" t="str">
        <f>IF(TRIM(D2876)="","",IFERROR(INDEX('Student Master'!N:N,MATCH(D2876,'Student Master'!B:B,0)),"Not Found"))</f>
        <v/>
      </c>
      <c r="L2876" s="28" t="str">
        <f>IF(TRIM(D2876)="","",IFERROR(INDEX('Student Master'!L:L,MATCH(D2876,'Student Master'!B:B,0)),"Not Found"))</f>
        <v/>
      </c>
      <c r="M2876" s="28"/>
      <c r="N2876" s="28"/>
    </row>
    <row r="2877" spans="1:14" x14ac:dyDescent="0.35">
      <c r="A2877" s="28">
        <f t="shared" si="45"/>
        <v>2876</v>
      </c>
      <c r="B2877" s="30"/>
      <c r="C2877" s="28"/>
      <c r="D2877" s="28"/>
      <c r="E2877" s="28"/>
      <c r="F2877" s="28"/>
      <c r="G2877" s="28"/>
      <c r="H2877" s="28" t="str">
        <f>IF(TRIM(D2877)="","",IFERROR(INDEX('Student Master'!C:C,MATCH(D2877,'Student Master'!B:B,0)),"Not Found"))</f>
        <v/>
      </c>
      <c r="I2877" s="28" t="str">
        <f>IF(TRIM(D2877)="","",IFERROR(INDEX('Student Master'!D:D,MATCH(D2877,'Student Master'!B:B,0)),"Not Found"))</f>
        <v/>
      </c>
      <c r="J2877" s="28" t="str">
        <f>IF(TRIM(D2877)="","",IFERROR(INDEX('Student Master'!H:H,MATCH(D2877,'Student Master'!B:B,0)),"Not Found"))</f>
        <v/>
      </c>
      <c r="K2877" s="28" t="str">
        <f>IF(TRIM(D2877)="","",IFERROR(INDEX('Student Master'!N:N,MATCH(D2877,'Student Master'!B:B,0)),"Not Found"))</f>
        <v/>
      </c>
      <c r="L2877" s="28" t="str">
        <f>IF(TRIM(D2877)="","",IFERROR(INDEX('Student Master'!L:L,MATCH(D2877,'Student Master'!B:B,0)),"Not Found"))</f>
        <v/>
      </c>
      <c r="M2877" s="28"/>
      <c r="N2877" s="28"/>
    </row>
    <row r="2878" spans="1:14" x14ac:dyDescent="0.35">
      <c r="A2878" s="28">
        <f t="shared" si="45"/>
        <v>2877</v>
      </c>
      <c r="B2878" s="30"/>
      <c r="C2878" s="28"/>
      <c r="D2878" s="28"/>
      <c r="E2878" s="28"/>
      <c r="F2878" s="28"/>
      <c r="G2878" s="28"/>
      <c r="H2878" s="28" t="str">
        <f>IF(TRIM(D2878)="","",IFERROR(INDEX('Student Master'!C:C,MATCH(D2878,'Student Master'!B:B,0)),"Not Found"))</f>
        <v/>
      </c>
      <c r="I2878" s="28" t="str">
        <f>IF(TRIM(D2878)="","",IFERROR(INDEX('Student Master'!D:D,MATCH(D2878,'Student Master'!B:B,0)),"Not Found"))</f>
        <v/>
      </c>
      <c r="J2878" s="28" t="str">
        <f>IF(TRIM(D2878)="","",IFERROR(INDEX('Student Master'!H:H,MATCH(D2878,'Student Master'!B:B,0)),"Not Found"))</f>
        <v/>
      </c>
      <c r="K2878" s="28" t="str">
        <f>IF(TRIM(D2878)="","",IFERROR(INDEX('Student Master'!N:N,MATCH(D2878,'Student Master'!B:B,0)),"Not Found"))</f>
        <v/>
      </c>
      <c r="L2878" s="28" t="str">
        <f>IF(TRIM(D2878)="","",IFERROR(INDEX('Student Master'!L:L,MATCH(D2878,'Student Master'!B:B,0)),"Not Found"))</f>
        <v/>
      </c>
      <c r="M2878" s="28"/>
      <c r="N2878" s="28"/>
    </row>
    <row r="2879" spans="1:14" x14ac:dyDescent="0.35">
      <c r="A2879" s="28">
        <f t="shared" si="45"/>
        <v>2878</v>
      </c>
      <c r="B2879" s="30"/>
      <c r="C2879" s="28"/>
      <c r="D2879" s="28"/>
      <c r="E2879" s="28"/>
      <c r="F2879" s="28"/>
      <c r="G2879" s="28"/>
      <c r="H2879" s="28" t="str">
        <f>IF(TRIM(D2879)="","",IFERROR(INDEX('Student Master'!C:C,MATCH(D2879,'Student Master'!B:B,0)),"Not Found"))</f>
        <v/>
      </c>
      <c r="I2879" s="28" t="str">
        <f>IF(TRIM(D2879)="","",IFERROR(INDEX('Student Master'!D:D,MATCH(D2879,'Student Master'!B:B,0)),"Not Found"))</f>
        <v/>
      </c>
      <c r="J2879" s="28" t="str">
        <f>IF(TRIM(D2879)="","",IFERROR(INDEX('Student Master'!H:H,MATCH(D2879,'Student Master'!B:B,0)),"Not Found"))</f>
        <v/>
      </c>
      <c r="K2879" s="28" t="str">
        <f>IF(TRIM(D2879)="","",IFERROR(INDEX('Student Master'!N:N,MATCH(D2879,'Student Master'!B:B,0)),"Not Found"))</f>
        <v/>
      </c>
      <c r="L2879" s="28" t="str">
        <f>IF(TRIM(D2879)="","",IFERROR(INDEX('Student Master'!L:L,MATCH(D2879,'Student Master'!B:B,0)),"Not Found"))</f>
        <v/>
      </c>
      <c r="M2879" s="28"/>
      <c r="N2879" s="28"/>
    </row>
    <row r="2880" spans="1:14" x14ac:dyDescent="0.35">
      <c r="A2880" s="28">
        <f t="shared" si="45"/>
        <v>2879</v>
      </c>
      <c r="B2880" s="30"/>
      <c r="C2880" s="28"/>
      <c r="D2880" s="28"/>
      <c r="E2880" s="28"/>
      <c r="F2880" s="28"/>
      <c r="G2880" s="28"/>
      <c r="H2880" s="28" t="str">
        <f>IF(TRIM(D2880)="","",IFERROR(INDEX('Student Master'!C:C,MATCH(D2880,'Student Master'!B:B,0)),"Not Found"))</f>
        <v/>
      </c>
      <c r="I2880" s="28" t="str">
        <f>IF(TRIM(D2880)="","",IFERROR(INDEX('Student Master'!D:D,MATCH(D2880,'Student Master'!B:B,0)),"Not Found"))</f>
        <v/>
      </c>
      <c r="J2880" s="28" t="str">
        <f>IF(TRIM(D2880)="","",IFERROR(INDEX('Student Master'!H:H,MATCH(D2880,'Student Master'!B:B,0)),"Not Found"))</f>
        <v/>
      </c>
      <c r="K2880" s="28" t="str">
        <f>IF(TRIM(D2880)="","",IFERROR(INDEX('Student Master'!N:N,MATCH(D2880,'Student Master'!B:B,0)),"Not Found"))</f>
        <v/>
      </c>
      <c r="L2880" s="28" t="str">
        <f>IF(TRIM(D2880)="","",IFERROR(INDEX('Student Master'!L:L,MATCH(D2880,'Student Master'!B:B,0)),"Not Found"))</f>
        <v/>
      </c>
      <c r="M2880" s="28"/>
      <c r="N2880" s="28"/>
    </row>
    <row r="2881" spans="1:14" x14ac:dyDescent="0.35">
      <c r="A2881" s="28">
        <f t="shared" si="45"/>
        <v>2880</v>
      </c>
      <c r="B2881" s="30"/>
      <c r="C2881" s="28"/>
      <c r="D2881" s="28"/>
      <c r="E2881" s="28"/>
      <c r="F2881" s="28"/>
      <c r="G2881" s="28"/>
      <c r="H2881" s="28" t="str">
        <f>IF(TRIM(D2881)="","",IFERROR(INDEX('Student Master'!C:C,MATCH(D2881,'Student Master'!B:B,0)),"Not Found"))</f>
        <v/>
      </c>
      <c r="I2881" s="28" t="str">
        <f>IF(TRIM(D2881)="","",IFERROR(INDEX('Student Master'!D:D,MATCH(D2881,'Student Master'!B:B,0)),"Not Found"))</f>
        <v/>
      </c>
      <c r="J2881" s="28" t="str">
        <f>IF(TRIM(D2881)="","",IFERROR(INDEX('Student Master'!H:H,MATCH(D2881,'Student Master'!B:B,0)),"Not Found"))</f>
        <v/>
      </c>
      <c r="K2881" s="28" t="str">
        <f>IF(TRIM(D2881)="","",IFERROR(INDEX('Student Master'!N:N,MATCH(D2881,'Student Master'!B:B,0)),"Not Found"))</f>
        <v/>
      </c>
      <c r="L2881" s="28" t="str">
        <f>IF(TRIM(D2881)="","",IFERROR(INDEX('Student Master'!L:L,MATCH(D2881,'Student Master'!B:B,0)),"Not Found"))</f>
        <v/>
      </c>
      <c r="M2881" s="28"/>
      <c r="N2881" s="28"/>
    </row>
    <row r="2882" spans="1:14" x14ac:dyDescent="0.35">
      <c r="A2882" s="28">
        <f t="shared" si="45"/>
        <v>2881</v>
      </c>
      <c r="B2882" s="30"/>
      <c r="C2882" s="28"/>
      <c r="D2882" s="28"/>
      <c r="E2882" s="28"/>
      <c r="F2882" s="28"/>
      <c r="G2882" s="28"/>
      <c r="H2882" s="28" t="str">
        <f>IF(TRIM(D2882)="","",IFERROR(INDEX('Student Master'!C:C,MATCH(D2882,'Student Master'!B:B,0)),"Not Found"))</f>
        <v/>
      </c>
      <c r="I2882" s="28" t="str">
        <f>IF(TRIM(D2882)="","",IFERROR(INDEX('Student Master'!D:D,MATCH(D2882,'Student Master'!B:B,0)),"Not Found"))</f>
        <v/>
      </c>
      <c r="J2882" s="28" t="str">
        <f>IF(TRIM(D2882)="","",IFERROR(INDEX('Student Master'!H:H,MATCH(D2882,'Student Master'!B:B,0)),"Not Found"))</f>
        <v/>
      </c>
      <c r="K2882" s="28" t="str">
        <f>IF(TRIM(D2882)="","",IFERROR(INDEX('Student Master'!N:N,MATCH(D2882,'Student Master'!B:B,0)),"Not Found"))</f>
        <v/>
      </c>
      <c r="L2882" s="28" t="str">
        <f>IF(TRIM(D2882)="","",IFERROR(INDEX('Student Master'!L:L,MATCH(D2882,'Student Master'!B:B,0)),"Not Found"))</f>
        <v/>
      </c>
      <c r="M2882" s="28"/>
      <c r="N2882" s="28"/>
    </row>
    <row r="2883" spans="1:14" x14ac:dyDescent="0.35">
      <c r="A2883" s="28">
        <f t="shared" si="45"/>
        <v>2882</v>
      </c>
      <c r="B2883" s="30"/>
      <c r="C2883" s="28"/>
      <c r="D2883" s="28"/>
      <c r="E2883" s="28"/>
      <c r="F2883" s="28"/>
      <c r="G2883" s="28"/>
      <c r="H2883" s="28" t="str">
        <f>IF(TRIM(D2883)="","",IFERROR(INDEX('Student Master'!C:C,MATCH(D2883,'Student Master'!B:B,0)),"Not Found"))</f>
        <v/>
      </c>
      <c r="I2883" s="28" t="str">
        <f>IF(TRIM(D2883)="","",IFERROR(INDEX('Student Master'!D:D,MATCH(D2883,'Student Master'!B:B,0)),"Not Found"))</f>
        <v/>
      </c>
      <c r="J2883" s="28" t="str">
        <f>IF(TRIM(D2883)="","",IFERROR(INDEX('Student Master'!H:H,MATCH(D2883,'Student Master'!B:B,0)),"Not Found"))</f>
        <v/>
      </c>
      <c r="K2883" s="28" t="str">
        <f>IF(TRIM(D2883)="","",IFERROR(INDEX('Student Master'!N:N,MATCH(D2883,'Student Master'!B:B,0)),"Not Found"))</f>
        <v/>
      </c>
      <c r="L2883" s="28" t="str">
        <f>IF(TRIM(D2883)="","",IFERROR(INDEX('Student Master'!L:L,MATCH(D2883,'Student Master'!B:B,0)),"Not Found"))</f>
        <v/>
      </c>
      <c r="M2883" s="28"/>
      <c r="N2883" s="28"/>
    </row>
    <row r="2884" spans="1:14" x14ac:dyDescent="0.35">
      <c r="A2884" s="28">
        <f t="shared" si="45"/>
        <v>2883</v>
      </c>
      <c r="B2884" s="30"/>
      <c r="C2884" s="28"/>
      <c r="D2884" s="28"/>
      <c r="E2884" s="28"/>
      <c r="F2884" s="28"/>
      <c r="G2884" s="28"/>
      <c r="H2884" s="28" t="str">
        <f>IF(TRIM(D2884)="","",IFERROR(INDEX('Student Master'!C:C,MATCH(D2884,'Student Master'!B:B,0)),"Not Found"))</f>
        <v/>
      </c>
      <c r="I2884" s="28" t="str">
        <f>IF(TRIM(D2884)="","",IFERROR(INDEX('Student Master'!D:D,MATCH(D2884,'Student Master'!B:B,0)),"Not Found"))</f>
        <v/>
      </c>
      <c r="J2884" s="28" t="str">
        <f>IF(TRIM(D2884)="","",IFERROR(INDEX('Student Master'!H:H,MATCH(D2884,'Student Master'!B:B,0)),"Not Found"))</f>
        <v/>
      </c>
      <c r="K2884" s="28" t="str">
        <f>IF(TRIM(D2884)="","",IFERROR(INDEX('Student Master'!N:N,MATCH(D2884,'Student Master'!B:B,0)),"Not Found"))</f>
        <v/>
      </c>
      <c r="L2884" s="28" t="str">
        <f>IF(TRIM(D2884)="","",IFERROR(INDEX('Student Master'!L:L,MATCH(D2884,'Student Master'!B:B,0)),"Not Found"))</f>
        <v/>
      </c>
      <c r="M2884" s="28"/>
      <c r="N2884" s="28"/>
    </row>
    <row r="2885" spans="1:14" x14ac:dyDescent="0.35">
      <c r="A2885" s="28">
        <f t="shared" si="45"/>
        <v>2884</v>
      </c>
      <c r="B2885" s="30"/>
      <c r="C2885" s="28"/>
      <c r="D2885" s="28"/>
      <c r="E2885" s="28"/>
      <c r="F2885" s="28"/>
      <c r="G2885" s="28"/>
      <c r="H2885" s="28" t="str">
        <f>IF(TRIM(D2885)="","",IFERROR(INDEX('Student Master'!C:C,MATCH(D2885,'Student Master'!B:B,0)),"Not Found"))</f>
        <v/>
      </c>
      <c r="I2885" s="28" t="str">
        <f>IF(TRIM(D2885)="","",IFERROR(INDEX('Student Master'!D:D,MATCH(D2885,'Student Master'!B:B,0)),"Not Found"))</f>
        <v/>
      </c>
      <c r="J2885" s="28" t="str">
        <f>IF(TRIM(D2885)="","",IFERROR(INDEX('Student Master'!H:H,MATCH(D2885,'Student Master'!B:B,0)),"Not Found"))</f>
        <v/>
      </c>
      <c r="K2885" s="28" t="str">
        <f>IF(TRIM(D2885)="","",IFERROR(INDEX('Student Master'!N:N,MATCH(D2885,'Student Master'!B:B,0)),"Not Found"))</f>
        <v/>
      </c>
      <c r="L2885" s="28" t="str">
        <f>IF(TRIM(D2885)="","",IFERROR(INDEX('Student Master'!L:L,MATCH(D2885,'Student Master'!B:B,0)),"Not Found"))</f>
        <v/>
      </c>
      <c r="M2885" s="28"/>
      <c r="N2885" s="28"/>
    </row>
    <row r="2886" spans="1:14" x14ac:dyDescent="0.35">
      <c r="A2886" s="28">
        <f t="shared" si="45"/>
        <v>2885</v>
      </c>
      <c r="B2886" s="30"/>
      <c r="C2886" s="28"/>
      <c r="D2886" s="28"/>
      <c r="E2886" s="28"/>
      <c r="F2886" s="28"/>
      <c r="G2886" s="28"/>
      <c r="H2886" s="28" t="str">
        <f>IF(TRIM(D2886)="","",IFERROR(INDEX('Student Master'!C:C,MATCH(D2886,'Student Master'!B:B,0)),"Not Found"))</f>
        <v/>
      </c>
      <c r="I2886" s="28" t="str">
        <f>IF(TRIM(D2886)="","",IFERROR(INDEX('Student Master'!D:D,MATCH(D2886,'Student Master'!B:B,0)),"Not Found"))</f>
        <v/>
      </c>
      <c r="J2886" s="28" t="str">
        <f>IF(TRIM(D2886)="","",IFERROR(INDEX('Student Master'!H:H,MATCH(D2886,'Student Master'!B:B,0)),"Not Found"))</f>
        <v/>
      </c>
      <c r="K2886" s="28" t="str">
        <f>IF(TRIM(D2886)="","",IFERROR(INDEX('Student Master'!N:N,MATCH(D2886,'Student Master'!B:B,0)),"Not Found"))</f>
        <v/>
      </c>
      <c r="L2886" s="28" t="str">
        <f>IF(TRIM(D2886)="","",IFERROR(INDEX('Student Master'!L:L,MATCH(D2886,'Student Master'!B:B,0)),"Not Found"))</f>
        <v/>
      </c>
      <c r="M2886" s="28"/>
      <c r="N2886" s="28"/>
    </row>
    <row r="2887" spans="1:14" x14ac:dyDescent="0.35">
      <c r="A2887" s="28">
        <f t="shared" si="45"/>
        <v>2886</v>
      </c>
      <c r="B2887" s="30"/>
      <c r="C2887" s="28"/>
      <c r="D2887" s="28"/>
      <c r="E2887" s="28"/>
      <c r="F2887" s="28"/>
      <c r="G2887" s="28"/>
      <c r="H2887" s="28" t="str">
        <f>IF(TRIM(D2887)="","",IFERROR(INDEX('Student Master'!C:C,MATCH(D2887,'Student Master'!B:B,0)),"Not Found"))</f>
        <v/>
      </c>
      <c r="I2887" s="28" t="str">
        <f>IF(TRIM(D2887)="","",IFERROR(INDEX('Student Master'!D:D,MATCH(D2887,'Student Master'!B:B,0)),"Not Found"))</f>
        <v/>
      </c>
      <c r="J2887" s="28" t="str">
        <f>IF(TRIM(D2887)="","",IFERROR(INDEX('Student Master'!H:H,MATCH(D2887,'Student Master'!B:B,0)),"Not Found"))</f>
        <v/>
      </c>
      <c r="K2887" s="28" t="str">
        <f>IF(TRIM(D2887)="","",IFERROR(INDEX('Student Master'!N:N,MATCH(D2887,'Student Master'!B:B,0)),"Not Found"))</f>
        <v/>
      </c>
      <c r="L2887" s="28" t="str">
        <f>IF(TRIM(D2887)="","",IFERROR(INDEX('Student Master'!L:L,MATCH(D2887,'Student Master'!B:B,0)),"Not Found"))</f>
        <v/>
      </c>
      <c r="M2887" s="28"/>
      <c r="N2887" s="28"/>
    </row>
    <row r="2888" spans="1:14" x14ac:dyDescent="0.35">
      <c r="A2888" s="28">
        <f t="shared" si="45"/>
        <v>2887</v>
      </c>
      <c r="B2888" s="30"/>
      <c r="C2888" s="28"/>
      <c r="D2888" s="28"/>
      <c r="E2888" s="28"/>
      <c r="F2888" s="28"/>
      <c r="G2888" s="28"/>
      <c r="H2888" s="28" t="str">
        <f>IF(TRIM(D2888)="","",IFERROR(INDEX('Student Master'!C:C,MATCH(D2888,'Student Master'!B:B,0)),"Not Found"))</f>
        <v/>
      </c>
      <c r="I2888" s="28" t="str">
        <f>IF(TRIM(D2888)="","",IFERROR(INDEX('Student Master'!D:D,MATCH(D2888,'Student Master'!B:B,0)),"Not Found"))</f>
        <v/>
      </c>
      <c r="J2888" s="28" t="str">
        <f>IF(TRIM(D2888)="","",IFERROR(INDEX('Student Master'!H:H,MATCH(D2888,'Student Master'!B:B,0)),"Not Found"))</f>
        <v/>
      </c>
      <c r="K2888" s="28" t="str">
        <f>IF(TRIM(D2888)="","",IFERROR(INDEX('Student Master'!N:N,MATCH(D2888,'Student Master'!B:B,0)),"Not Found"))</f>
        <v/>
      </c>
      <c r="L2888" s="28" t="str">
        <f>IF(TRIM(D2888)="","",IFERROR(INDEX('Student Master'!L:L,MATCH(D2888,'Student Master'!B:B,0)),"Not Found"))</f>
        <v/>
      </c>
      <c r="M2888" s="28"/>
      <c r="N2888" s="28"/>
    </row>
    <row r="2889" spans="1:14" x14ac:dyDescent="0.35">
      <c r="A2889" s="28">
        <f t="shared" si="45"/>
        <v>2888</v>
      </c>
      <c r="B2889" s="30"/>
      <c r="C2889" s="28"/>
      <c r="D2889" s="28"/>
      <c r="E2889" s="28"/>
      <c r="F2889" s="28"/>
      <c r="G2889" s="28"/>
      <c r="H2889" s="28" t="str">
        <f>IF(TRIM(D2889)="","",IFERROR(INDEX('Student Master'!C:C,MATCH(D2889,'Student Master'!B:B,0)),"Not Found"))</f>
        <v/>
      </c>
      <c r="I2889" s="28" t="str">
        <f>IF(TRIM(D2889)="","",IFERROR(INDEX('Student Master'!D:D,MATCH(D2889,'Student Master'!B:B,0)),"Not Found"))</f>
        <v/>
      </c>
      <c r="J2889" s="28" t="str">
        <f>IF(TRIM(D2889)="","",IFERROR(INDEX('Student Master'!H:H,MATCH(D2889,'Student Master'!B:B,0)),"Not Found"))</f>
        <v/>
      </c>
      <c r="K2889" s="28" t="str">
        <f>IF(TRIM(D2889)="","",IFERROR(INDEX('Student Master'!N:N,MATCH(D2889,'Student Master'!B:B,0)),"Not Found"))</f>
        <v/>
      </c>
      <c r="L2889" s="28" t="str">
        <f>IF(TRIM(D2889)="","",IFERROR(INDEX('Student Master'!L:L,MATCH(D2889,'Student Master'!B:B,0)),"Not Found"))</f>
        <v/>
      </c>
      <c r="M2889" s="28"/>
      <c r="N2889" s="28"/>
    </row>
    <row r="2890" spans="1:14" x14ac:dyDescent="0.35">
      <c r="A2890" s="28">
        <f t="shared" si="45"/>
        <v>2889</v>
      </c>
      <c r="B2890" s="30"/>
      <c r="C2890" s="28"/>
      <c r="D2890" s="28"/>
      <c r="E2890" s="28"/>
      <c r="F2890" s="28"/>
      <c r="G2890" s="28"/>
      <c r="H2890" s="28" t="str">
        <f>IF(TRIM(D2890)="","",IFERROR(INDEX('Student Master'!C:C,MATCH(D2890,'Student Master'!B:B,0)),"Not Found"))</f>
        <v/>
      </c>
      <c r="I2890" s="28" t="str">
        <f>IF(TRIM(D2890)="","",IFERROR(INDEX('Student Master'!D:D,MATCH(D2890,'Student Master'!B:B,0)),"Not Found"))</f>
        <v/>
      </c>
      <c r="J2890" s="28" t="str">
        <f>IF(TRIM(D2890)="","",IFERROR(INDEX('Student Master'!H:H,MATCH(D2890,'Student Master'!B:B,0)),"Not Found"))</f>
        <v/>
      </c>
      <c r="K2890" s="28" t="str">
        <f>IF(TRIM(D2890)="","",IFERROR(INDEX('Student Master'!N:N,MATCH(D2890,'Student Master'!B:B,0)),"Not Found"))</f>
        <v/>
      </c>
      <c r="L2890" s="28" t="str">
        <f>IF(TRIM(D2890)="","",IFERROR(INDEX('Student Master'!L:L,MATCH(D2890,'Student Master'!B:B,0)),"Not Found"))</f>
        <v/>
      </c>
      <c r="M2890" s="28"/>
      <c r="N2890" s="28"/>
    </row>
    <row r="2891" spans="1:14" x14ac:dyDescent="0.35">
      <c r="A2891" s="28">
        <f t="shared" si="45"/>
        <v>2890</v>
      </c>
      <c r="B2891" s="30"/>
      <c r="C2891" s="28"/>
      <c r="D2891" s="28"/>
      <c r="E2891" s="28"/>
      <c r="F2891" s="28"/>
      <c r="G2891" s="28"/>
      <c r="H2891" s="28" t="str">
        <f>IF(TRIM(D2891)="","",IFERROR(INDEX('Student Master'!C:C,MATCH(D2891,'Student Master'!B:B,0)),"Not Found"))</f>
        <v/>
      </c>
      <c r="I2891" s="28" t="str">
        <f>IF(TRIM(D2891)="","",IFERROR(INDEX('Student Master'!D:D,MATCH(D2891,'Student Master'!B:B,0)),"Not Found"))</f>
        <v/>
      </c>
      <c r="J2891" s="28" t="str">
        <f>IF(TRIM(D2891)="","",IFERROR(INDEX('Student Master'!H:H,MATCH(D2891,'Student Master'!B:B,0)),"Not Found"))</f>
        <v/>
      </c>
      <c r="K2891" s="28" t="str">
        <f>IF(TRIM(D2891)="","",IFERROR(INDEX('Student Master'!N:N,MATCH(D2891,'Student Master'!B:B,0)),"Not Found"))</f>
        <v/>
      </c>
      <c r="L2891" s="28" t="str">
        <f>IF(TRIM(D2891)="","",IFERROR(INDEX('Student Master'!L:L,MATCH(D2891,'Student Master'!B:B,0)),"Not Found"))</f>
        <v/>
      </c>
      <c r="M2891" s="28"/>
      <c r="N2891" s="28"/>
    </row>
    <row r="2892" spans="1:14" x14ac:dyDescent="0.35">
      <c r="A2892" s="28">
        <f t="shared" si="45"/>
        <v>2891</v>
      </c>
      <c r="B2892" s="30"/>
      <c r="C2892" s="28"/>
      <c r="D2892" s="28"/>
      <c r="E2892" s="28"/>
      <c r="F2892" s="28"/>
      <c r="G2892" s="28"/>
      <c r="H2892" s="28" t="str">
        <f>IF(TRIM(D2892)="","",IFERROR(INDEX('Student Master'!C:C,MATCH(D2892,'Student Master'!B:B,0)),"Not Found"))</f>
        <v/>
      </c>
      <c r="I2892" s="28" t="str">
        <f>IF(TRIM(D2892)="","",IFERROR(INDEX('Student Master'!D:D,MATCH(D2892,'Student Master'!B:B,0)),"Not Found"))</f>
        <v/>
      </c>
      <c r="J2892" s="28" t="str">
        <f>IF(TRIM(D2892)="","",IFERROR(INDEX('Student Master'!H:H,MATCH(D2892,'Student Master'!B:B,0)),"Not Found"))</f>
        <v/>
      </c>
      <c r="K2892" s="28" t="str">
        <f>IF(TRIM(D2892)="","",IFERROR(INDEX('Student Master'!N:N,MATCH(D2892,'Student Master'!B:B,0)),"Not Found"))</f>
        <v/>
      </c>
      <c r="L2892" s="28" t="str">
        <f>IF(TRIM(D2892)="","",IFERROR(INDEX('Student Master'!L:L,MATCH(D2892,'Student Master'!B:B,0)),"Not Found"))</f>
        <v/>
      </c>
      <c r="M2892" s="28"/>
      <c r="N2892" s="28"/>
    </row>
    <row r="2893" spans="1:14" x14ac:dyDescent="0.35">
      <c r="A2893" s="28">
        <f t="shared" si="45"/>
        <v>2892</v>
      </c>
      <c r="B2893" s="30"/>
      <c r="C2893" s="28"/>
      <c r="D2893" s="28"/>
      <c r="E2893" s="28"/>
      <c r="F2893" s="28"/>
      <c r="G2893" s="28"/>
      <c r="H2893" s="28" t="str">
        <f>IF(TRIM(D2893)="","",IFERROR(INDEX('Student Master'!C:C,MATCH(D2893,'Student Master'!B:B,0)),"Not Found"))</f>
        <v/>
      </c>
      <c r="I2893" s="28" t="str">
        <f>IF(TRIM(D2893)="","",IFERROR(INDEX('Student Master'!D:D,MATCH(D2893,'Student Master'!B:B,0)),"Not Found"))</f>
        <v/>
      </c>
      <c r="J2893" s="28" t="str">
        <f>IF(TRIM(D2893)="","",IFERROR(INDEX('Student Master'!H:H,MATCH(D2893,'Student Master'!B:B,0)),"Not Found"))</f>
        <v/>
      </c>
      <c r="K2893" s="28" t="str">
        <f>IF(TRIM(D2893)="","",IFERROR(INDEX('Student Master'!N:N,MATCH(D2893,'Student Master'!B:B,0)),"Not Found"))</f>
        <v/>
      </c>
      <c r="L2893" s="28" t="str">
        <f>IF(TRIM(D2893)="","",IFERROR(INDEX('Student Master'!L:L,MATCH(D2893,'Student Master'!B:B,0)),"Not Found"))</f>
        <v/>
      </c>
      <c r="M2893" s="28"/>
      <c r="N2893" s="28"/>
    </row>
    <row r="2894" spans="1:14" x14ac:dyDescent="0.35">
      <c r="A2894" s="28">
        <f t="shared" si="45"/>
        <v>2893</v>
      </c>
      <c r="B2894" s="30"/>
      <c r="C2894" s="28"/>
      <c r="D2894" s="28"/>
      <c r="E2894" s="28"/>
      <c r="F2894" s="28"/>
      <c r="G2894" s="28"/>
      <c r="H2894" s="28" t="str">
        <f>IF(TRIM(D2894)="","",IFERROR(INDEX('Student Master'!C:C,MATCH(D2894,'Student Master'!B:B,0)),"Not Found"))</f>
        <v/>
      </c>
      <c r="I2894" s="28" t="str">
        <f>IF(TRIM(D2894)="","",IFERROR(INDEX('Student Master'!D:D,MATCH(D2894,'Student Master'!B:B,0)),"Not Found"))</f>
        <v/>
      </c>
      <c r="J2894" s="28" t="str">
        <f>IF(TRIM(D2894)="","",IFERROR(INDEX('Student Master'!H:H,MATCH(D2894,'Student Master'!B:B,0)),"Not Found"))</f>
        <v/>
      </c>
      <c r="K2894" s="28" t="str">
        <f>IF(TRIM(D2894)="","",IFERROR(INDEX('Student Master'!N:N,MATCH(D2894,'Student Master'!B:B,0)),"Not Found"))</f>
        <v/>
      </c>
      <c r="L2894" s="28" t="str">
        <f>IF(TRIM(D2894)="","",IFERROR(INDEX('Student Master'!L:L,MATCH(D2894,'Student Master'!B:B,0)),"Not Found"))</f>
        <v/>
      </c>
      <c r="M2894" s="28"/>
      <c r="N2894" s="28"/>
    </row>
    <row r="2895" spans="1:14" x14ac:dyDescent="0.35">
      <c r="A2895" s="28">
        <f t="shared" si="45"/>
        <v>2894</v>
      </c>
      <c r="B2895" s="30"/>
      <c r="C2895" s="28"/>
      <c r="D2895" s="28"/>
      <c r="E2895" s="28"/>
      <c r="F2895" s="28"/>
      <c r="G2895" s="28"/>
      <c r="H2895" s="28" t="str">
        <f>IF(TRIM(D2895)="","",IFERROR(INDEX('Student Master'!C:C,MATCH(D2895,'Student Master'!B:B,0)),"Not Found"))</f>
        <v/>
      </c>
      <c r="I2895" s="28" t="str">
        <f>IF(TRIM(D2895)="","",IFERROR(INDEX('Student Master'!D:D,MATCH(D2895,'Student Master'!B:B,0)),"Not Found"))</f>
        <v/>
      </c>
      <c r="J2895" s="28" t="str">
        <f>IF(TRIM(D2895)="","",IFERROR(INDEX('Student Master'!H:H,MATCH(D2895,'Student Master'!B:B,0)),"Not Found"))</f>
        <v/>
      </c>
      <c r="K2895" s="28" t="str">
        <f>IF(TRIM(D2895)="","",IFERROR(INDEX('Student Master'!N:N,MATCH(D2895,'Student Master'!B:B,0)),"Not Found"))</f>
        <v/>
      </c>
      <c r="L2895" s="28" t="str">
        <f>IF(TRIM(D2895)="","",IFERROR(INDEX('Student Master'!L:L,MATCH(D2895,'Student Master'!B:B,0)),"Not Found"))</f>
        <v/>
      </c>
      <c r="M2895" s="28"/>
      <c r="N2895" s="28"/>
    </row>
    <row r="2896" spans="1:14" x14ac:dyDescent="0.35">
      <c r="A2896" s="28">
        <f t="shared" si="45"/>
        <v>2895</v>
      </c>
      <c r="B2896" s="30"/>
      <c r="C2896" s="28"/>
      <c r="D2896" s="28"/>
      <c r="E2896" s="28"/>
      <c r="F2896" s="28"/>
      <c r="G2896" s="28"/>
      <c r="H2896" s="28" t="str">
        <f>IF(TRIM(D2896)="","",IFERROR(INDEX('Student Master'!C:C,MATCH(D2896,'Student Master'!B:B,0)),"Not Found"))</f>
        <v/>
      </c>
      <c r="I2896" s="28" t="str">
        <f>IF(TRIM(D2896)="","",IFERROR(INDEX('Student Master'!D:D,MATCH(D2896,'Student Master'!B:B,0)),"Not Found"))</f>
        <v/>
      </c>
      <c r="J2896" s="28" t="str">
        <f>IF(TRIM(D2896)="","",IFERROR(INDEX('Student Master'!H:H,MATCH(D2896,'Student Master'!B:B,0)),"Not Found"))</f>
        <v/>
      </c>
      <c r="K2896" s="28" t="str">
        <f>IF(TRIM(D2896)="","",IFERROR(INDEX('Student Master'!N:N,MATCH(D2896,'Student Master'!B:B,0)),"Not Found"))</f>
        <v/>
      </c>
      <c r="L2896" s="28" t="str">
        <f>IF(TRIM(D2896)="","",IFERROR(INDEX('Student Master'!L:L,MATCH(D2896,'Student Master'!B:B,0)),"Not Found"))</f>
        <v/>
      </c>
      <c r="M2896" s="28"/>
      <c r="N2896" s="28"/>
    </row>
    <row r="2897" spans="1:14" x14ac:dyDescent="0.35">
      <c r="A2897" s="28">
        <f t="shared" si="45"/>
        <v>2896</v>
      </c>
      <c r="B2897" s="30"/>
      <c r="C2897" s="28"/>
      <c r="D2897" s="28"/>
      <c r="E2897" s="28"/>
      <c r="F2897" s="28"/>
      <c r="G2897" s="28"/>
      <c r="H2897" s="28" t="str">
        <f>IF(TRIM(D2897)="","",IFERROR(INDEX('Student Master'!C:C,MATCH(D2897,'Student Master'!B:B,0)),"Not Found"))</f>
        <v/>
      </c>
      <c r="I2897" s="28" t="str">
        <f>IF(TRIM(D2897)="","",IFERROR(INDEX('Student Master'!D:D,MATCH(D2897,'Student Master'!B:B,0)),"Not Found"))</f>
        <v/>
      </c>
      <c r="J2897" s="28" t="str">
        <f>IF(TRIM(D2897)="","",IFERROR(INDEX('Student Master'!H:H,MATCH(D2897,'Student Master'!B:B,0)),"Not Found"))</f>
        <v/>
      </c>
      <c r="K2897" s="28" t="str">
        <f>IF(TRIM(D2897)="","",IFERROR(INDEX('Student Master'!N:N,MATCH(D2897,'Student Master'!B:B,0)),"Not Found"))</f>
        <v/>
      </c>
      <c r="L2897" s="28" t="str">
        <f>IF(TRIM(D2897)="","",IFERROR(INDEX('Student Master'!L:L,MATCH(D2897,'Student Master'!B:B,0)),"Not Found"))</f>
        <v/>
      </c>
      <c r="M2897" s="28"/>
      <c r="N2897" s="28"/>
    </row>
    <row r="2898" spans="1:14" x14ac:dyDescent="0.35">
      <c r="A2898" s="28">
        <f t="shared" ref="A2898:A2961" si="46">A2897+1</f>
        <v>2897</v>
      </c>
      <c r="B2898" s="30"/>
      <c r="C2898" s="28"/>
      <c r="D2898" s="28"/>
      <c r="E2898" s="28"/>
      <c r="F2898" s="28"/>
      <c r="G2898" s="28"/>
      <c r="H2898" s="28" t="str">
        <f>IF(TRIM(D2898)="","",IFERROR(INDEX('Student Master'!C:C,MATCH(D2898,'Student Master'!B:B,0)),"Not Found"))</f>
        <v/>
      </c>
      <c r="I2898" s="28" t="str">
        <f>IF(TRIM(D2898)="","",IFERROR(INDEX('Student Master'!D:D,MATCH(D2898,'Student Master'!B:B,0)),"Not Found"))</f>
        <v/>
      </c>
      <c r="J2898" s="28" t="str">
        <f>IF(TRIM(D2898)="","",IFERROR(INDEX('Student Master'!H:H,MATCH(D2898,'Student Master'!B:B,0)),"Not Found"))</f>
        <v/>
      </c>
      <c r="K2898" s="28" t="str">
        <f>IF(TRIM(D2898)="","",IFERROR(INDEX('Student Master'!N:N,MATCH(D2898,'Student Master'!B:B,0)),"Not Found"))</f>
        <v/>
      </c>
      <c r="L2898" s="28" t="str">
        <f>IF(TRIM(D2898)="","",IFERROR(INDEX('Student Master'!L:L,MATCH(D2898,'Student Master'!B:B,0)),"Not Found"))</f>
        <v/>
      </c>
      <c r="M2898" s="28"/>
      <c r="N2898" s="28"/>
    </row>
    <row r="2899" spans="1:14" x14ac:dyDescent="0.35">
      <c r="A2899" s="28">
        <f t="shared" si="46"/>
        <v>2898</v>
      </c>
      <c r="B2899" s="30"/>
      <c r="C2899" s="28"/>
      <c r="D2899" s="28"/>
      <c r="E2899" s="28"/>
      <c r="F2899" s="28"/>
      <c r="G2899" s="28"/>
      <c r="H2899" s="28" t="str">
        <f>IF(TRIM(D2899)="","",IFERROR(INDEX('Student Master'!C:C,MATCH(D2899,'Student Master'!B:B,0)),"Not Found"))</f>
        <v/>
      </c>
      <c r="I2899" s="28" t="str">
        <f>IF(TRIM(D2899)="","",IFERROR(INDEX('Student Master'!D:D,MATCH(D2899,'Student Master'!B:B,0)),"Not Found"))</f>
        <v/>
      </c>
      <c r="J2899" s="28" t="str">
        <f>IF(TRIM(D2899)="","",IFERROR(INDEX('Student Master'!H:H,MATCH(D2899,'Student Master'!B:B,0)),"Not Found"))</f>
        <v/>
      </c>
      <c r="K2899" s="28" t="str">
        <f>IF(TRIM(D2899)="","",IFERROR(INDEX('Student Master'!N:N,MATCH(D2899,'Student Master'!B:B,0)),"Not Found"))</f>
        <v/>
      </c>
      <c r="L2899" s="28" t="str">
        <f>IF(TRIM(D2899)="","",IFERROR(INDEX('Student Master'!L:L,MATCH(D2899,'Student Master'!B:B,0)),"Not Found"))</f>
        <v/>
      </c>
      <c r="M2899" s="28"/>
      <c r="N2899" s="28"/>
    </row>
    <row r="2900" spans="1:14" x14ac:dyDescent="0.35">
      <c r="A2900" s="28">
        <f t="shared" si="46"/>
        <v>2899</v>
      </c>
      <c r="B2900" s="30"/>
      <c r="C2900" s="28"/>
      <c r="D2900" s="28"/>
      <c r="E2900" s="28"/>
      <c r="F2900" s="28"/>
      <c r="G2900" s="28"/>
      <c r="H2900" s="28" t="str">
        <f>IF(TRIM(D2900)="","",IFERROR(INDEX('Student Master'!C:C,MATCH(D2900,'Student Master'!B:B,0)),"Not Found"))</f>
        <v/>
      </c>
      <c r="I2900" s="28" t="str">
        <f>IF(TRIM(D2900)="","",IFERROR(INDEX('Student Master'!D:D,MATCH(D2900,'Student Master'!B:B,0)),"Not Found"))</f>
        <v/>
      </c>
      <c r="J2900" s="28" t="str">
        <f>IF(TRIM(D2900)="","",IFERROR(INDEX('Student Master'!H:H,MATCH(D2900,'Student Master'!B:B,0)),"Not Found"))</f>
        <v/>
      </c>
      <c r="K2900" s="28" t="str">
        <f>IF(TRIM(D2900)="","",IFERROR(INDEX('Student Master'!N:N,MATCH(D2900,'Student Master'!B:B,0)),"Not Found"))</f>
        <v/>
      </c>
      <c r="L2900" s="28" t="str">
        <f>IF(TRIM(D2900)="","",IFERROR(INDEX('Student Master'!L:L,MATCH(D2900,'Student Master'!B:B,0)),"Not Found"))</f>
        <v/>
      </c>
      <c r="M2900" s="28"/>
      <c r="N2900" s="28"/>
    </row>
    <row r="2901" spans="1:14" x14ac:dyDescent="0.35">
      <c r="A2901" s="28">
        <f t="shared" si="46"/>
        <v>2900</v>
      </c>
      <c r="B2901" s="30"/>
      <c r="C2901" s="28"/>
      <c r="D2901" s="28"/>
      <c r="E2901" s="28"/>
      <c r="F2901" s="28"/>
      <c r="G2901" s="28"/>
      <c r="H2901" s="28" t="str">
        <f>IF(TRIM(D2901)="","",IFERROR(INDEX('Student Master'!C:C,MATCH(D2901,'Student Master'!B:B,0)),"Not Found"))</f>
        <v/>
      </c>
      <c r="I2901" s="28" t="str">
        <f>IF(TRIM(D2901)="","",IFERROR(INDEX('Student Master'!D:D,MATCH(D2901,'Student Master'!B:B,0)),"Not Found"))</f>
        <v/>
      </c>
      <c r="J2901" s="28" t="str">
        <f>IF(TRIM(D2901)="","",IFERROR(INDEX('Student Master'!H:H,MATCH(D2901,'Student Master'!B:B,0)),"Not Found"))</f>
        <v/>
      </c>
      <c r="K2901" s="28" t="str">
        <f>IF(TRIM(D2901)="","",IFERROR(INDEX('Student Master'!N:N,MATCH(D2901,'Student Master'!B:B,0)),"Not Found"))</f>
        <v/>
      </c>
      <c r="L2901" s="28" t="str">
        <f>IF(TRIM(D2901)="","",IFERROR(INDEX('Student Master'!L:L,MATCH(D2901,'Student Master'!B:B,0)),"Not Found"))</f>
        <v/>
      </c>
      <c r="M2901" s="28"/>
      <c r="N2901" s="28"/>
    </row>
    <row r="2902" spans="1:14" x14ac:dyDescent="0.35">
      <c r="A2902" s="28">
        <f t="shared" si="46"/>
        <v>2901</v>
      </c>
      <c r="B2902" s="30"/>
      <c r="C2902" s="28"/>
      <c r="D2902" s="28"/>
      <c r="E2902" s="28"/>
      <c r="F2902" s="28"/>
      <c r="G2902" s="28"/>
      <c r="H2902" s="28" t="str">
        <f>IF(TRIM(D2902)="","",IFERROR(INDEX('Student Master'!C:C,MATCH(D2902,'Student Master'!B:B,0)),"Not Found"))</f>
        <v/>
      </c>
      <c r="I2902" s="28" t="str">
        <f>IF(TRIM(D2902)="","",IFERROR(INDEX('Student Master'!D:D,MATCH(D2902,'Student Master'!B:B,0)),"Not Found"))</f>
        <v/>
      </c>
      <c r="J2902" s="28" t="str">
        <f>IF(TRIM(D2902)="","",IFERROR(INDEX('Student Master'!H:H,MATCH(D2902,'Student Master'!B:B,0)),"Not Found"))</f>
        <v/>
      </c>
      <c r="K2902" s="28" t="str">
        <f>IF(TRIM(D2902)="","",IFERROR(INDEX('Student Master'!N:N,MATCH(D2902,'Student Master'!B:B,0)),"Not Found"))</f>
        <v/>
      </c>
      <c r="L2902" s="28" t="str">
        <f>IF(TRIM(D2902)="","",IFERROR(INDEX('Student Master'!L:L,MATCH(D2902,'Student Master'!B:B,0)),"Not Found"))</f>
        <v/>
      </c>
      <c r="M2902" s="28"/>
      <c r="N2902" s="28"/>
    </row>
    <row r="2903" spans="1:14" x14ac:dyDescent="0.35">
      <c r="A2903" s="28">
        <f t="shared" si="46"/>
        <v>2902</v>
      </c>
      <c r="B2903" s="30"/>
      <c r="C2903" s="28"/>
      <c r="D2903" s="28"/>
      <c r="E2903" s="28"/>
      <c r="F2903" s="28"/>
      <c r="G2903" s="28"/>
      <c r="H2903" s="28" t="str">
        <f>IF(TRIM(D2903)="","",IFERROR(INDEX('Student Master'!C:C,MATCH(D2903,'Student Master'!B:B,0)),"Not Found"))</f>
        <v/>
      </c>
      <c r="I2903" s="28" t="str">
        <f>IF(TRIM(D2903)="","",IFERROR(INDEX('Student Master'!D:D,MATCH(D2903,'Student Master'!B:B,0)),"Not Found"))</f>
        <v/>
      </c>
      <c r="J2903" s="28" t="str">
        <f>IF(TRIM(D2903)="","",IFERROR(INDEX('Student Master'!H:H,MATCH(D2903,'Student Master'!B:B,0)),"Not Found"))</f>
        <v/>
      </c>
      <c r="K2903" s="28" t="str">
        <f>IF(TRIM(D2903)="","",IFERROR(INDEX('Student Master'!N:N,MATCH(D2903,'Student Master'!B:B,0)),"Not Found"))</f>
        <v/>
      </c>
      <c r="L2903" s="28" t="str">
        <f>IF(TRIM(D2903)="","",IFERROR(INDEX('Student Master'!L:L,MATCH(D2903,'Student Master'!B:B,0)),"Not Found"))</f>
        <v/>
      </c>
      <c r="M2903" s="28"/>
      <c r="N2903" s="28"/>
    </row>
    <row r="2904" spans="1:14" x14ac:dyDescent="0.35">
      <c r="A2904" s="28">
        <f t="shared" si="46"/>
        <v>2903</v>
      </c>
      <c r="B2904" s="30"/>
      <c r="C2904" s="28"/>
      <c r="D2904" s="28"/>
      <c r="E2904" s="28"/>
      <c r="F2904" s="28"/>
      <c r="G2904" s="28"/>
      <c r="H2904" s="28" t="str">
        <f>IF(TRIM(D2904)="","",IFERROR(INDEX('Student Master'!C:C,MATCH(D2904,'Student Master'!B:B,0)),"Not Found"))</f>
        <v/>
      </c>
      <c r="I2904" s="28" t="str">
        <f>IF(TRIM(D2904)="","",IFERROR(INDEX('Student Master'!D:D,MATCH(D2904,'Student Master'!B:B,0)),"Not Found"))</f>
        <v/>
      </c>
      <c r="J2904" s="28" t="str">
        <f>IF(TRIM(D2904)="","",IFERROR(INDEX('Student Master'!H:H,MATCH(D2904,'Student Master'!B:B,0)),"Not Found"))</f>
        <v/>
      </c>
      <c r="K2904" s="28" t="str">
        <f>IF(TRIM(D2904)="","",IFERROR(INDEX('Student Master'!N:N,MATCH(D2904,'Student Master'!B:B,0)),"Not Found"))</f>
        <v/>
      </c>
      <c r="L2904" s="28" t="str">
        <f>IF(TRIM(D2904)="","",IFERROR(INDEX('Student Master'!L:L,MATCH(D2904,'Student Master'!B:B,0)),"Not Found"))</f>
        <v/>
      </c>
      <c r="M2904" s="28"/>
      <c r="N2904" s="28"/>
    </row>
    <row r="2905" spans="1:14" x14ac:dyDescent="0.35">
      <c r="A2905" s="28">
        <f t="shared" si="46"/>
        <v>2904</v>
      </c>
      <c r="B2905" s="30"/>
      <c r="C2905" s="28"/>
      <c r="D2905" s="28"/>
      <c r="E2905" s="28"/>
      <c r="F2905" s="28"/>
      <c r="G2905" s="28"/>
      <c r="H2905" s="28" t="str">
        <f>IF(TRIM(D2905)="","",IFERROR(INDEX('Student Master'!C:C,MATCH(D2905,'Student Master'!B:B,0)),"Not Found"))</f>
        <v/>
      </c>
      <c r="I2905" s="28" t="str">
        <f>IF(TRIM(D2905)="","",IFERROR(INDEX('Student Master'!D:D,MATCH(D2905,'Student Master'!B:B,0)),"Not Found"))</f>
        <v/>
      </c>
      <c r="J2905" s="28" t="str">
        <f>IF(TRIM(D2905)="","",IFERROR(INDEX('Student Master'!H:H,MATCH(D2905,'Student Master'!B:B,0)),"Not Found"))</f>
        <v/>
      </c>
      <c r="K2905" s="28" t="str">
        <f>IF(TRIM(D2905)="","",IFERROR(INDEX('Student Master'!N:N,MATCH(D2905,'Student Master'!B:B,0)),"Not Found"))</f>
        <v/>
      </c>
      <c r="L2905" s="28" t="str">
        <f>IF(TRIM(D2905)="","",IFERROR(INDEX('Student Master'!L:L,MATCH(D2905,'Student Master'!B:B,0)),"Not Found"))</f>
        <v/>
      </c>
      <c r="M2905" s="28"/>
      <c r="N2905" s="28"/>
    </row>
    <row r="2906" spans="1:14" x14ac:dyDescent="0.35">
      <c r="A2906" s="28">
        <f t="shared" si="46"/>
        <v>2905</v>
      </c>
      <c r="B2906" s="30"/>
      <c r="C2906" s="28"/>
      <c r="D2906" s="28"/>
      <c r="E2906" s="28"/>
      <c r="F2906" s="28"/>
      <c r="G2906" s="28"/>
      <c r="H2906" s="28" t="str">
        <f>IF(TRIM(D2906)="","",IFERROR(INDEX('Student Master'!C:C,MATCH(D2906,'Student Master'!B:B,0)),"Not Found"))</f>
        <v/>
      </c>
      <c r="I2906" s="28" t="str">
        <f>IF(TRIM(D2906)="","",IFERROR(INDEX('Student Master'!D:D,MATCH(D2906,'Student Master'!B:B,0)),"Not Found"))</f>
        <v/>
      </c>
      <c r="J2906" s="28" t="str">
        <f>IF(TRIM(D2906)="","",IFERROR(INDEX('Student Master'!H:H,MATCH(D2906,'Student Master'!B:B,0)),"Not Found"))</f>
        <v/>
      </c>
      <c r="K2906" s="28" t="str">
        <f>IF(TRIM(D2906)="","",IFERROR(INDEX('Student Master'!N:N,MATCH(D2906,'Student Master'!B:B,0)),"Not Found"))</f>
        <v/>
      </c>
      <c r="L2906" s="28" t="str">
        <f>IF(TRIM(D2906)="","",IFERROR(INDEX('Student Master'!L:L,MATCH(D2906,'Student Master'!B:B,0)),"Not Found"))</f>
        <v/>
      </c>
      <c r="M2906" s="28"/>
      <c r="N2906" s="28"/>
    </row>
    <row r="2907" spans="1:14" x14ac:dyDescent="0.35">
      <c r="A2907" s="28">
        <f t="shared" si="46"/>
        <v>2906</v>
      </c>
      <c r="B2907" s="30"/>
      <c r="C2907" s="28"/>
      <c r="D2907" s="28"/>
      <c r="E2907" s="28"/>
      <c r="F2907" s="28"/>
      <c r="G2907" s="28"/>
      <c r="H2907" s="28" t="str">
        <f>IF(TRIM(D2907)="","",IFERROR(INDEX('Student Master'!C:C,MATCH(D2907,'Student Master'!B:B,0)),"Not Found"))</f>
        <v/>
      </c>
      <c r="I2907" s="28" t="str">
        <f>IF(TRIM(D2907)="","",IFERROR(INDEX('Student Master'!D:D,MATCH(D2907,'Student Master'!B:B,0)),"Not Found"))</f>
        <v/>
      </c>
      <c r="J2907" s="28" t="str">
        <f>IF(TRIM(D2907)="","",IFERROR(INDEX('Student Master'!H:H,MATCH(D2907,'Student Master'!B:B,0)),"Not Found"))</f>
        <v/>
      </c>
      <c r="K2907" s="28" t="str">
        <f>IF(TRIM(D2907)="","",IFERROR(INDEX('Student Master'!N:N,MATCH(D2907,'Student Master'!B:B,0)),"Not Found"))</f>
        <v/>
      </c>
      <c r="L2907" s="28" t="str">
        <f>IF(TRIM(D2907)="","",IFERROR(INDEX('Student Master'!L:L,MATCH(D2907,'Student Master'!B:B,0)),"Not Found"))</f>
        <v/>
      </c>
      <c r="M2907" s="28"/>
      <c r="N2907" s="28"/>
    </row>
    <row r="2908" spans="1:14" x14ac:dyDescent="0.35">
      <c r="A2908" s="28">
        <f t="shared" si="46"/>
        <v>2907</v>
      </c>
      <c r="B2908" s="30"/>
      <c r="C2908" s="28"/>
      <c r="D2908" s="28"/>
      <c r="E2908" s="28"/>
      <c r="F2908" s="28"/>
      <c r="G2908" s="28"/>
      <c r="H2908" s="28" t="str">
        <f>IF(TRIM(D2908)="","",IFERROR(INDEX('Student Master'!C:C,MATCH(D2908,'Student Master'!B:B,0)),"Not Found"))</f>
        <v/>
      </c>
      <c r="I2908" s="28" t="str">
        <f>IF(TRIM(D2908)="","",IFERROR(INDEX('Student Master'!D:D,MATCH(D2908,'Student Master'!B:B,0)),"Not Found"))</f>
        <v/>
      </c>
      <c r="J2908" s="28" t="str">
        <f>IF(TRIM(D2908)="","",IFERROR(INDEX('Student Master'!H:H,MATCH(D2908,'Student Master'!B:B,0)),"Not Found"))</f>
        <v/>
      </c>
      <c r="K2908" s="28" t="str">
        <f>IF(TRIM(D2908)="","",IFERROR(INDEX('Student Master'!N:N,MATCH(D2908,'Student Master'!B:B,0)),"Not Found"))</f>
        <v/>
      </c>
      <c r="L2908" s="28" t="str">
        <f>IF(TRIM(D2908)="","",IFERROR(INDEX('Student Master'!L:L,MATCH(D2908,'Student Master'!B:B,0)),"Not Found"))</f>
        <v/>
      </c>
      <c r="M2908" s="28"/>
      <c r="N2908" s="28"/>
    </row>
    <row r="2909" spans="1:14" x14ac:dyDescent="0.35">
      <c r="A2909" s="28">
        <f t="shared" si="46"/>
        <v>2908</v>
      </c>
      <c r="B2909" s="30"/>
      <c r="C2909" s="28"/>
      <c r="D2909" s="28"/>
      <c r="E2909" s="28"/>
      <c r="F2909" s="28"/>
      <c r="G2909" s="28"/>
      <c r="H2909" s="28" t="str">
        <f>IF(TRIM(D2909)="","",IFERROR(INDEX('Student Master'!C:C,MATCH(D2909,'Student Master'!B:B,0)),"Not Found"))</f>
        <v/>
      </c>
      <c r="I2909" s="28" t="str">
        <f>IF(TRIM(D2909)="","",IFERROR(INDEX('Student Master'!D:D,MATCH(D2909,'Student Master'!B:B,0)),"Not Found"))</f>
        <v/>
      </c>
      <c r="J2909" s="28" t="str">
        <f>IF(TRIM(D2909)="","",IFERROR(INDEX('Student Master'!H:H,MATCH(D2909,'Student Master'!B:B,0)),"Not Found"))</f>
        <v/>
      </c>
      <c r="K2909" s="28" t="str">
        <f>IF(TRIM(D2909)="","",IFERROR(INDEX('Student Master'!N:N,MATCH(D2909,'Student Master'!B:B,0)),"Not Found"))</f>
        <v/>
      </c>
      <c r="L2909" s="28" t="str">
        <f>IF(TRIM(D2909)="","",IFERROR(INDEX('Student Master'!L:L,MATCH(D2909,'Student Master'!B:B,0)),"Not Found"))</f>
        <v/>
      </c>
      <c r="M2909" s="28"/>
      <c r="N2909" s="28"/>
    </row>
    <row r="2910" spans="1:14" x14ac:dyDescent="0.35">
      <c r="A2910" s="28">
        <f t="shared" si="46"/>
        <v>2909</v>
      </c>
      <c r="B2910" s="30"/>
      <c r="C2910" s="28"/>
      <c r="D2910" s="28"/>
      <c r="E2910" s="28"/>
      <c r="F2910" s="28"/>
      <c r="G2910" s="28"/>
      <c r="H2910" s="28" t="str">
        <f>IF(TRIM(D2910)="","",IFERROR(INDEX('Student Master'!C:C,MATCH(D2910,'Student Master'!B:B,0)),"Not Found"))</f>
        <v/>
      </c>
      <c r="I2910" s="28" t="str">
        <f>IF(TRIM(D2910)="","",IFERROR(INDEX('Student Master'!D:D,MATCH(D2910,'Student Master'!B:B,0)),"Not Found"))</f>
        <v/>
      </c>
      <c r="J2910" s="28" t="str">
        <f>IF(TRIM(D2910)="","",IFERROR(INDEX('Student Master'!H:H,MATCH(D2910,'Student Master'!B:B,0)),"Not Found"))</f>
        <v/>
      </c>
      <c r="K2910" s="28" t="str">
        <f>IF(TRIM(D2910)="","",IFERROR(INDEX('Student Master'!N:N,MATCH(D2910,'Student Master'!B:B,0)),"Not Found"))</f>
        <v/>
      </c>
      <c r="L2910" s="28" t="str">
        <f>IF(TRIM(D2910)="","",IFERROR(INDEX('Student Master'!L:L,MATCH(D2910,'Student Master'!B:B,0)),"Not Found"))</f>
        <v/>
      </c>
      <c r="M2910" s="28"/>
      <c r="N2910" s="28"/>
    </row>
    <row r="2911" spans="1:14" x14ac:dyDescent="0.35">
      <c r="A2911" s="28">
        <f t="shared" si="46"/>
        <v>2910</v>
      </c>
      <c r="B2911" s="30"/>
      <c r="C2911" s="28"/>
      <c r="D2911" s="28"/>
      <c r="E2911" s="28"/>
      <c r="F2911" s="28"/>
      <c r="G2911" s="28"/>
      <c r="H2911" s="28" t="str">
        <f>IF(TRIM(D2911)="","",IFERROR(INDEX('Student Master'!C:C,MATCH(D2911,'Student Master'!B:B,0)),"Not Found"))</f>
        <v/>
      </c>
      <c r="I2911" s="28" t="str">
        <f>IF(TRIM(D2911)="","",IFERROR(INDEX('Student Master'!D:D,MATCH(D2911,'Student Master'!B:B,0)),"Not Found"))</f>
        <v/>
      </c>
      <c r="J2911" s="28" t="str">
        <f>IF(TRIM(D2911)="","",IFERROR(INDEX('Student Master'!H:H,MATCH(D2911,'Student Master'!B:B,0)),"Not Found"))</f>
        <v/>
      </c>
      <c r="K2911" s="28" t="str">
        <f>IF(TRIM(D2911)="","",IFERROR(INDEX('Student Master'!N:N,MATCH(D2911,'Student Master'!B:B,0)),"Not Found"))</f>
        <v/>
      </c>
      <c r="L2911" s="28" t="str">
        <f>IF(TRIM(D2911)="","",IFERROR(INDEX('Student Master'!L:L,MATCH(D2911,'Student Master'!B:B,0)),"Not Found"))</f>
        <v/>
      </c>
      <c r="M2911" s="28"/>
      <c r="N2911" s="28"/>
    </row>
    <row r="2912" spans="1:14" x14ac:dyDescent="0.35">
      <c r="A2912" s="28">
        <f t="shared" si="46"/>
        <v>2911</v>
      </c>
      <c r="B2912" s="30"/>
      <c r="C2912" s="28"/>
      <c r="D2912" s="28"/>
      <c r="E2912" s="28"/>
      <c r="F2912" s="28"/>
      <c r="G2912" s="28"/>
      <c r="H2912" s="28" t="str">
        <f>IF(TRIM(D2912)="","",IFERROR(INDEX('Student Master'!C:C,MATCH(D2912,'Student Master'!B:B,0)),"Not Found"))</f>
        <v/>
      </c>
      <c r="I2912" s="28" t="str">
        <f>IF(TRIM(D2912)="","",IFERROR(INDEX('Student Master'!D:D,MATCH(D2912,'Student Master'!B:B,0)),"Not Found"))</f>
        <v/>
      </c>
      <c r="J2912" s="28" t="str">
        <f>IF(TRIM(D2912)="","",IFERROR(INDEX('Student Master'!H:H,MATCH(D2912,'Student Master'!B:B,0)),"Not Found"))</f>
        <v/>
      </c>
      <c r="K2912" s="28" t="str">
        <f>IF(TRIM(D2912)="","",IFERROR(INDEX('Student Master'!N:N,MATCH(D2912,'Student Master'!B:B,0)),"Not Found"))</f>
        <v/>
      </c>
      <c r="L2912" s="28" t="str">
        <f>IF(TRIM(D2912)="","",IFERROR(INDEX('Student Master'!L:L,MATCH(D2912,'Student Master'!B:B,0)),"Not Found"))</f>
        <v/>
      </c>
      <c r="M2912" s="28"/>
      <c r="N2912" s="28"/>
    </row>
    <row r="2913" spans="1:14" x14ac:dyDescent="0.35">
      <c r="A2913" s="28">
        <f t="shared" si="46"/>
        <v>2912</v>
      </c>
      <c r="B2913" s="30"/>
      <c r="C2913" s="28"/>
      <c r="D2913" s="28"/>
      <c r="E2913" s="28"/>
      <c r="F2913" s="28"/>
      <c r="G2913" s="28"/>
      <c r="H2913" s="28" t="str">
        <f>IF(TRIM(D2913)="","",IFERROR(INDEX('Student Master'!C:C,MATCH(D2913,'Student Master'!B:B,0)),"Not Found"))</f>
        <v/>
      </c>
      <c r="I2913" s="28" t="str">
        <f>IF(TRIM(D2913)="","",IFERROR(INDEX('Student Master'!D:D,MATCH(D2913,'Student Master'!B:B,0)),"Not Found"))</f>
        <v/>
      </c>
      <c r="J2913" s="28" t="str">
        <f>IF(TRIM(D2913)="","",IFERROR(INDEX('Student Master'!H:H,MATCH(D2913,'Student Master'!B:B,0)),"Not Found"))</f>
        <v/>
      </c>
      <c r="K2913" s="28" t="str">
        <f>IF(TRIM(D2913)="","",IFERROR(INDEX('Student Master'!N:N,MATCH(D2913,'Student Master'!B:B,0)),"Not Found"))</f>
        <v/>
      </c>
      <c r="L2913" s="28" t="str">
        <f>IF(TRIM(D2913)="","",IFERROR(INDEX('Student Master'!L:L,MATCH(D2913,'Student Master'!B:B,0)),"Not Found"))</f>
        <v/>
      </c>
      <c r="M2913" s="28"/>
      <c r="N2913" s="28"/>
    </row>
    <row r="2914" spans="1:14" x14ac:dyDescent="0.35">
      <c r="A2914" s="28">
        <f t="shared" si="46"/>
        <v>2913</v>
      </c>
      <c r="B2914" s="30"/>
      <c r="C2914" s="28"/>
      <c r="D2914" s="28"/>
      <c r="E2914" s="28"/>
      <c r="F2914" s="28"/>
      <c r="G2914" s="28"/>
      <c r="H2914" s="28" t="str">
        <f>IF(TRIM(D2914)="","",IFERROR(INDEX('Student Master'!C:C,MATCH(D2914,'Student Master'!B:B,0)),"Not Found"))</f>
        <v/>
      </c>
      <c r="I2914" s="28" t="str">
        <f>IF(TRIM(D2914)="","",IFERROR(INDEX('Student Master'!D:D,MATCH(D2914,'Student Master'!B:B,0)),"Not Found"))</f>
        <v/>
      </c>
      <c r="J2914" s="28" t="str">
        <f>IF(TRIM(D2914)="","",IFERROR(INDEX('Student Master'!H:H,MATCH(D2914,'Student Master'!B:B,0)),"Not Found"))</f>
        <v/>
      </c>
      <c r="K2914" s="28" t="str">
        <f>IF(TRIM(D2914)="","",IFERROR(INDEX('Student Master'!N:N,MATCH(D2914,'Student Master'!B:B,0)),"Not Found"))</f>
        <v/>
      </c>
      <c r="L2914" s="28" t="str">
        <f>IF(TRIM(D2914)="","",IFERROR(INDEX('Student Master'!L:L,MATCH(D2914,'Student Master'!B:B,0)),"Not Found"))</f>
        <v/>
      </c>
      <c r="M2914" s="28"/>
      <c r="N2914" s="28"/>
    </row>
    <row r="2915" spans="1:14" x14ac:dyDescent="0.35">
      <c r="A2915" s="28">
        <f t="shared" si="46"/>
        <v>2914</v>
      </c>
      <c r="B2915" s="30"/>
      <c r="C2915" s="28"/>
      <c r="D2915" s="28"/>
      <c r="E2915" s="28"/>
      <c r="F2915" s="28"/>
      <c r="G2915" s="28"/>
      <c r="H2915" s="28" t="str">
        <f>IF(TRIM(D2915)="","",IFERROR(INDEX('Student Master'!C:C,MATCH(D2915,'Student Master'!B:B,0)),"Not Found"))</f>
        <v/>
      </c>
      <c r="I2915" s="28" t="str">
        <f>IF(TRIM(D2915)="","",IFERROR(INDEX('Student Master'!D:D,MATCH(D2915,'Student Master'!B:B,0)),"Not Found"))</f>
        <v/>
      </c>
      <c r="J2915" s="28" t="str">
        <f>IF(TRIM(D2915)="","",IFERROR(INDEX('Student Master'!H:H,MATCH(D2915,'Student Master'!B:B,0)),"Not Found"))</f>
        <v/>
      </c>
      <c r="K2915" s="28" t="str">
        <f>IF(TRIM(D2915)="","",IFERROR(INDEX('Student Master'!N:N,MATCH(D2915,'Student Master'!B:B,0)),"Not Found"))</f>
        <v/>
      </c>
      <c r="L2915" s="28" t="str">
        <f>IF(TRIM(D2915)="","",IFERROR(INDEX('Student Master'!L:L,MATCH(D2915,'Student Master'!B:B,0)),"Not Found"))</f>
        <v/>
      </c>
      <c r="M2915" s="28"/>
      <c r="N2915" s="28"/>
    </row>
    <row r="2916" spans="1:14" x14ac:dyDescent="0.35">
      <c r="A2916" s="28">
        <f t="shared" si="46"/>
        <v>2915</v>
      </c>
      <c r="B2916" s="30"/>
      <c r="C2916" s="28"/>
      <c r="D2916" s="28"/>
      <c r="E2916" s="28"/>
      <c r="F2916" s="28"/>
      <c r="G2916" s="28"/>
      <c r="H2916" s="28" t="str">
        <f>IF(TRIM(D2916)="","",IFERROR(INDEX('Student Master'!C:C,MATCH(D2916,'Student Master'!B:B,0)),"Not Found"))</f>
        <v/>
      </c>
      <c r="I2916" s="28" t="str">
        <f>IF(TRIM(D2916)="","",IFERROR(INDEX('Student Master'!D:D,MATCH(D2916,'Student Master'!B:B,0)),"Not Found"))</f>
        <v/>
      </c>
      <c r="J2916" s="28" t="str">
        <f>IF(TRIM(D2916)="","",IFERROR(INDEX('Student Master'!H:H,MATCH(D2916,'Student Master'!B:B,0)),"Not Found"))</f>
        <v/>
      </c>
      <c r="K2916" s="28" t="str">
        <f>IF(TRIM(D2916)="","",IFERROR(INDEX('Student Master'!N:N,MATCH(D2916,'Student Master'!B:B,0)),"Not Found"))</f>
        <v/>
      </c>
      <c r="L2916" s="28" t="str">
        <f>IF(TRIM(D2916)="","",IFERROR(INDEX('Student Master'!L:L,MATCH(D2916,'Student Master'!B:B,0)),"Not Found"))</f>
        <v/>
      </c>
      <c r="M2916" s="28"/>
      <c r="N2916" s="28"/>
    </row>
    <row r="2917" spans="1:14" x14ac:dyDescent="0.35">
      <c r="A2917" s="28">
        <f t="shared" si="46"/>
        <v>2916</v>
      </c>
      <c r="B2917" s="30"/>
      <c r="C2917" s="28"/>
      <c r="D2917" s="28"/>
      <c r="E2917" s="28"/>
      <c r="F2917" s="28"/>
      <c r="G2917" s="28"/>
      <c r="H2917" s="28" t="str">
        <f>IF(TRIM(D2917)="","",IFERROR(INDEX('Student Master'!C:C,MATCH(D2917,'Student Master'!B:B,0)),"Not Found"))</f>
        <v/>
      </c>
      <c r="I2917" s="28" t="str">
        <f>IF(TRIM(D2917)="","",IFERROR(INDEX('Student Master'!D:D,MATCH(D2917,'Student Master'!B:B,0)),"Not Found"))</f>
        <v/>
      </c>
      <c r="J2917" s="28" t="str">
        <f>IF(TRIM(D2917)="","",IFERROR(INDEX('Student Master'!H:H,MATCH(D2917,'Student Master'!B:B,0)),"Not Found"))</f>
        <v/>
      </c>
      <c r="K2917" s="28" t="str">
        <f>IF(TRIM(D2917)="","",IFERROR(INDEX('Student Master'!N:N,MATCH(D2917,'Student Master'!B:B,0)),"Not Found"))</f>
        <v/>
      </c>
      <c r="L2917" s="28" t="str">
        <f>IF(TRIM(D2917)="","",IFERROR(INDEX('Student Master'!L:L,MATCH(D2917,'Student Master'!B:B,0)),"Not Found"))</f>
        <v/>
      </c>
      <c r="M2917" s="28"/>
      <c r="N2917" s="28"/>
    </row>
    <row r="2918" spans="1:14" x14ac:dyDescent="0.35">
      <c r="A2918" s="28">
        <f t="shared" si="46"/>
        <v>2917</v>
      </c>
      <c r="B2918" s="30"/>
      <c r="C2918" s="28"/>
      <c r="D2918" s="28"/>
      <c r="E2918" s="28"/>
      <c r="F2918" s="28"/>
      <c r="G2918" s="28"/>
      <c r="H2918" s="28" t="str">
        <f>IF(TRIM(D2918)="","",IFERROR(INDEX('Student Master'!C:C,MATCH(D2918,'Student Master'!B:B,0)),"Not Found"))</f>
        <v/>
      </c>
      <c r="I2918" s="28" t="str">
        <f>IF(TRIM(D2918)="","",IFERROR(INDEX('Student Master'!D:D,MATCH(D2918,'Student Master'!B:B,0)),"Not Found"))</f>
        <v/>
      </c>
      <c r="J2918" s="28" t="str">
        <f>IF(TRIM(D2918)="","",IFERROR(INDEX('Student Master'!H:H,MATCH(D2918,'Student Master'!B:B,0)),"Not Found"))</f>
        <v/>
      </c>
      <c r="K2918" s="28" t="str">
        <f>IF(TRIM(D2918)="","",IFERROR(INDEX('Student Master'!N:N,MATCH(D2918,'Student Master'!B:B,0)),"Not Found"))</f>
        <v/>
      </c>
      <c r="L2918" s="28" t="str">
        <f>IF(TRIM(D2918)="","",IFERROR(INDEX('Student Master'!L:L,MATCH(D2918,'Student Master'!B:B,0)),"Not Found"))</f>
        <v/>
      </c>
      <c r="M2918" s="28"/>
      <c r="N2918" s="28"/>
    </row>
    <row r="2919" spans="1:14" x14ac:dyDescent="0.35">
      <c r="A2919" s="28">
        <f t="shared" si="46"/>
        <v>2918</v>
      </c>
      <c r="B2919" s="30"/>
      <c r="C2919" s="28"/>
      <c r="D2919" s="28"/>
      <c r="E2919" s="28"/>
      <c r="F2919" s="28"/>
      <c r="G2919" s="28"/>
      <c r="H2919" s="28" t="str">
        <f>IF(TRIM(D2919)="","",IFERROR(INDEX('Student Master'!C:C,MATCH(D2919,'Student Master'!B:B,0)),"Not Found"))</f>
        <v/>
      </c>
      <c r="I2919" s="28" t="str">
        <f>IF(TRIM(D2919)="","",IFERROR(INDEX('Student Master'!D:D,MATCH(D2919,'Student Master'!B:B,0)),"Not Found"))</f>
        <v/>
      </c>
      <c r="J2919" s="28" t="str">
        <f>IF(TRIM(D2919)="","",IFERROR(INDEX('Student Master'!H:H,MATCH(D2919,'Student Master'!B:B,0)),"Not Found"))</f>
        <v/>
      </c>
      <c r="K2919" s="28" t="str">
        <f>IF(TRIM(D2919)="","",IFERROR(INDEX('Student Master'!N:N,MATCH(D2919,'Student Master'!B:B,0)),"Not Found"))</f>
        <v/>
      </c>
      <c r="L2919" s="28" t="str">
        <f>IF(TRIM(D2919)="","",IFERROR(INDEX('Student Master'!L:L,MATCH(D2919,'Student Master'!B:B,0)),"Not Found"))</f>
        <v/>
      </c>
      <c r="M2919" s="28"/>
      <c r="N2919" s="28"/>
    </row>
    <row r="2920" spans="1:14" x14ac:dyDescent="0.35">
      <c r="A2920" s="28">
        <f t="shared" si="46"/>
        <v>2919</v>
      </c>
      <c r="B2920" s="30"/>
      <c r="C2920" s="28"/>
      <c r="D2920" s="28"/>
      <c r="E2920" s="28"/>
      <c r="F2920" s="28"/>
      <c r="G2920" s="28"/>
      <c r="H2920" s="28" t="str">
        <f>IF(TRIM(D2920)="","",IFERROR(INDEX('Student Master'!C:C,MATCH(D2920,'Student Master'!B:B,0)),"Not Found"))</f>
        <v/>
      </c>
      <c r="I2920" s="28" t="str">
        <f>IF(TRIM(D2920)="","",IFERROR(INDEX('Student Master'!D:D,MATCH(D2920,'Student Master'!B:B,0)),"Not Found"))</f>
        <v/>
      </c>
      <c r="J2920" s="28" t="str">
        <f>IF(TRIM(D2920)="","",IFERROR(INDEX('Student Master'!H:H,MATCH(D2920,'Student Master'!B:B,0)),"Not Found"))</f>
        <v/>
      </c>
      <c r="K2920" s="28" t="str">
        <f>IF(TRIM(D2920)="","",IFERROR(INDEX('Student Master'!N:N,MATCH(D2920,'Student Master'!B:B,0)),"Not Found"))</f>
        <v/>
      </c>
      <c r="L2920" s="28" t="str">
        <f>IF(TRIM(D2920)="","",IFERROR(INDEX('Student Master'!L:L,MATCH(D2920,'Student Master'!B:B,0)),"Not Found"))</f>
        <v/>
      </c>
      <c r="M2920" s="28"/>
      <c r="N2920" s="28"/>
    </row>
    <row r="2921" spans="1:14" x14ac:dyDescent="0.35">
      <c r="A2921" s="28">
        <f t="shared" si="46"/>
        <v>2920</v>
      </c>
      <c r="B2921" s="30"/>
      <c r="C2921" s="28"/>
      <c r="D2921" s="28"/>
      <c r="E2921" s="28"/>
      <c r="F2921" s="28"/>
      <c r="G2921" s="28"/>
      <c r="H2921" s="28" t="str">
        <f>IF(TRIM(D2921)="","",IFERROR(INDEX('Student Master'!C:C,MATCH(D2921,'Student Master'!B:B,0)),"Not Found"))</f>
        <v/>
      </c>
      <c r="I2921" s="28" t="str">
        <f>IF(TRIM(D2921)="","",IFERROR(INDEX('Student Master'!D:D,MATCH(D2921,'Student Master'!B:B,0)),"Not Found"))</f>
        <v/>
      </c>
      <c r="J2921" s="28" t="str">
        <f>IF(TRIM(D2921)="","",IFERROR(INDEX('Student Master'!H:H,MATCH(D2921,'Student Master'!B:B,0)),"Not Found"))</f>
        <v/>
      </c>
      <c r="K2921" s="28" t="str">
        <f>IF(TRIM(D2921)="","",IFERROR(INDEX('Student Master'!N:N,MATCH(D2921,'Student Master'!B:B,0)),"Not Found"))</f>
        <v/>
      </c>
      <c r="L2921" s="28" t="str">
        <f>IF(TRIM(D2921)="","",IFERROR(INDEX('Student Master'!L:L,MATCH(D2921,'Student Master'!B:B,0)),"Not Found"))</f>
        <v/>
      </c>
      <c r="M2921" s="28"/>
      <c r="N2921" s="28"/>
    </row>
    <row r="2922" spans="1:14" x14ac:dyDescent="0.35">
      <c r="A2922" s="28">
        <f t="shared" si="46"/>
        <v>2921</v>
      </c>
      <c r="B2922" s="30"/>
      <c r="C2922" s="28"/>
      <c r="D2922" s="28"/>
      <c r="E2922" s="28"/>
      <c r="F2922" s="28"/>
      <c r="G2922" s="28"/>
      <c r="H2922" s="28" t="str">
        <f>IF(TRIM(D2922)="","",IFERROR(INDEX('Student Master'!C:C,MATCH(D2922,'Student Master'!B:B,0)),"Not Found"))</f>
        <v/>
      </c>
      <c r="I2922" s="28" t="str">
        <f>IF(TRIM(D2922)="","",IFERROR(INDEX('Student Master'!D:D,MATCH(D2922,'Student Master'!B:B,0)),"Not Found"))</f>
        <v/>
      </c>
      <c r="J2922" s="28" t="str">
        <f>IF(TRIM(D2922)="","",IFERROR(INDEX('Student Master'!H:H,MATCH(D2922,'Student Master'!B:B,0)),"Not Found"))</f>
        <v/>
      </c>
      <c r="K2922" s="28" t="str">
        <f>IF(TRIM(D2922)="","",IFERROR(INDEX('Student Master'!N:N,MATCH(D2922,'Student Master'!B:B,0)),"Not Found"))</f>
        <v/>
      </c>
      <c r="L2922" s="28" t="str">
        <f>IF(TRIM(D2922)="","",IFERROR(INDEX('Student Master'!L:L,MATCH(D2922,'Student Master'!B:B,0)),"Not Found"))</f>
        <v/>
      </c>
      <c r="M2922" s="28"/>
      <c r="N2922" s="28"/>
    </row>
    <row r="2923" spans="1:14" x14ac:dyDescent="0.35">
      <c r="A2923" s="28">
        <f t="shared" si="46"/>
        <v>2922</v>
      </c>
      <c r="B2923" s="30"/>
      <c r="C2923" s="28"/>
      <c r="D2923" s="28"/>
      <c r="E2923" s="28"/>
      <c r="F2923" s="28"/>
      <c r="G2923" s="28"/>
      <c r="H2923" s="28" t="str">
        <f>IF(TRIM(D2923)="","",IFERROR(INDEX('Student Master'!C:C,MATCH(D2923,'Student Master'!B:B,0)),"Not Found"))</f>
        <v/>
      </c>
      <c r="I2923" s="28" t="str">
        <f>IF(TRIM(D2923)="","",IFERROR(INDEX('Student Master'!D:D,MATCH(D2923,'Student Master'!B:B,0)),"Not Found"))</f>
        <v/>
      </c>
      <c r="J2923" s="28" t="str">
        <f>IF(TRIM(D2923)="","",IFERROR(INDEX('Student Master'!H:H,MATCH(D2923,'Student Master'!B:B,0)),"Not Found"))</f>
        <v/>
      </c>
      <c r="K2923" s="28" t="str">
        <f>IF(TRIM(D2923)="","",IFERROR(INDEX('Student Master'!N:N,MATCH(D2923,'Student Master'!B:B,0)),"Not Found"))</f>
        <v/>
      </c>
      <c r="L2923" s="28" t="str">
        <f>IF(TRIM(D2923)="","",IFERROR(INDEX('Student Master'!L:L,MATCH(D2923,'Student Master'!B:B,0)),"Not Found"))</f>
        <v/>
      </c>
      <c r="M2923" s="28"/>
      <c r="N2923" s="28"/>
    </row>
    <row r="2924" spans="1:14" x14ac:dyDescent="0.35">
      <c r="A2924" s="28">
        <f t="shared" si="46"/>
        <v>2923</v>
      </c>
      <c r="B2924" s="30"/>
      <c r="C2924" s="28"/>
      <c r="D2924" s="28"/>
      <c r="E2924" s="28"/>
      <c r="F2924" s="28"/>
      <c r="G2924" s="28"/>
      <c r="H2924" s="28" t="str">
        <f>IF(TRIM(D2924)="","",IFERROR(INDEX('Student Master'!C:C,MATCH(D2924,'Student Master'!B:B,0)),"Not Found"))</f>
        <v/>
      </c>
      <c r="I2924" s="28" t="str">
        <f>IF(TRIM(D2924)="","",IFERROR(INDEX('Student Master'!D:D,MATCH(D2924,'Student Master'!B:B,0)),"Not Found"))</f>
        <v/>
      </c>
      <c r="J2924" s="28" t="str">
        <f>IF(TRIM(D2924)="","",IFERROR(INDEX('Student Master'!H:H,MATCH(D2924,'Student Master'!B:B,0)),"Not Found"))</f>
        <v/>
      </c>
      <c r="K2924" s="28" t="str">
        <f>IF(TRIM(D2924)="","",IFERROR(INDEX('Student Master'!N:N,MATCH(D2924,'Student Master'!B:B,0)),"Not Found"))</f>
        <v/>
      </c>
      <c r="L2924" s="28" t="str">
        <f>IF(TRIM(D2924)="","",IFERROR(INDEX('Student Master'!L:L,MATCH(D2924,'Student Master'!B:B,0)),"Not Found"))</f>
        <v/>
      </c>
      <c r="M2924" s="28"/>
      <c r="N2924" s="28"/>
    </row>
    <row r="2925" spans="1:14" x14ac:dyDescent="0.35">
      <c r="A2925" s="28">
        <f t="shared" si="46"/>
        <v>2924</v>
      </c>
      <c r="B2925" s="30"/>
      <c r="C2925" s="28"/>
      <c r="D2925" s="28"/>
      <c r="E2925" s="28"/>
      <c r="F2925" s="28"/>
      <c r="G2925" s="28"/>
      <c r="H2925" s="28" t="str">
        <f>IF(TRIM(D2925)="","",IFERROR(INDEX('Student Master'!C:C,MATCH(D2925,'Student Master'!B:B,0)),"Not Found"))</f>
        <v/>
      </c>
      <c r="I2925" s="28" t="str">
        <f>IF(TRIM(D2925)="","",IFERROR(INDEX('Student Master'!D:D,MATCH(D2925,'Student Master'!B:B,0)),"Not Found"))</f>
        <v/>
      </c>
      <c r="J2925" s="28" t="str">
        <f>IF(TRIM(D2925)="","",IFERROR(INDEX('Student Master'!H:H,MATCH(D2925,'Student Master'!B:B,0)),"Not Found"))</f>
        <v/>
      </c>
      <c r="K2925" s="28" t="str">
        <f>IF(TRIM(D2925)="","",IFERROR(INDEX('Student Master'!N:N,MATCH(D2925,'Student Master'!B:B,0)),"Not Found"))</f>
        <v/>
      </c>
      <c r="L2925" s="28" t="str">
        <f>IF(TRIM(D2925)="","",IFERROR(INDEX('Student Master'!L:L,MATCH(D2925,'Student Master'!B:B,0)),"Not Found"))</f>
        <v/>
      </c>
      <c r="M2925" s="28"/>
      <c r="N2925" s="28"/>
    </row>
    <row r="2926" spans="1:14" x14ac:dyDescent="0.35">
      <c r="A2926" s="28">
        <f t="shared" si="46"/>
        <v>2925</v>
      </c>
      <c r="B2926" s="30"/>
      <c r="C2926" s="28"/>
      <c r="D2926" s="28"/>
      <c r="E2926" s="28"/>
      <c r="F2926" s="28"/>
      <c r="G2926" s="28"/>
      <c r="H2926" s="28" t="str">
        <f>IF(TRIM(D2926)="","",IFERROR(INDEX('Student Master'!C:C,MATCH(D2926,'Student Master'!B:B,0)),"Not Found"))</f>
        <v/>
      </c>
      <c r="I2926" s="28" t="str">
        <f>IF(TRIM(D2926)="","",IFERROR(INDEX('Student Master'!D:D,MATCH(D2926,'Student Master'!B:B,0)),"Not Found"))</f>
        <v/>
      </c>
      <c r="J2926" s="28" t="str">
        <f>IF(TRIM(D2926)="","",IFERROR(INDEX('Student Master'!H:H,MATCH(D2926,'Student Master'!B:B,0)),"Not Found"))</f>
        <v/>
      </c>
      <c r="K2926" s="28" t="str">
        <f>IF(TRIM(D2926)="","",IFERROR(INDEX('Student Master'!N:N,MATCH(D2926,'Student Master'!B:B,0)),"Not Found"))</f>
        <v/>
      </c>
      <c r="L2926" s="28" t="str">
        <f>IF(TRIM(D2926)="","",IFERROR(INDEX('Student Master'!L:L,MATCH(D2926,'Student Master'!B:B,0)),"Not Found"))</f>
        <v/>
      </c>
      <c r="M2926" s="28"/>
      <c r="N2926" s="28"/>
    </row>
    <row r="2927" spans="1:14" x14ac:dyDescent="0.35">
      <c r="A2927" s="28">
        <f t="shared" si="46"/>
        <v>2926</v>
      </c>
      <c r="B2927" s="30"/>
      <c r="C2927" s="28"/>
      <c r="D2927" s="28"/>
      <c r="E2927" s="28"/>
      <c r="F2927" s="28"/>
      <c r="G2927" s="28"/>
      <c r="H2927" s="28" t="str">
        <f>IF(TRIM(D2927)="","",IFERROR(INDEX('Student Master'!C:C,MATCH(D2927,'Student Master'!B:B,0)),"Not Found"))</f>
        <v/>
      </c>
      <c r="I2927" s="28" t="str">
        <f>IF(TRIM(D2927)="","",IFERROR(INDEX('Student Master'!D:D,MATCH(D2927,'Student Master'!B:B,0)),"Not Found"))</f>
        <v/>
      </c>
      <c r="J2927" s="28" t="str">
        <f>IF(TRIM(D2927)="","",IFERROR(INDEX('Student Master'!H:H,MATCH(D2927,'Student Master'!B:B,0)),"Not Found"))</f>
        <v/>
      </c>
      <c r="K2927" s="28" t="str">
        <f>IF(TRIM(D2927)="","",IFERROR(INDEX('Student Master'!N:N,MATCH(D2927,'Student Master'!B:B,0)),"Not Found"))</f>
        <v/>
      </c>
      <c r="L2927" s="28" t="str">
        <f>IF(TRIM(D2927)="","",IFERROR(INDEX('Student Master'!L:L,MATCH(D2927,'Student Master'!B:B,0)),"Not Found"))</f>
        <v/>
      </c>
      <c r="M2927" s="28"/>
      <c r="N2927" s="28"/>
    </row>
    <row r="2928" spans="1:14" x14ac:dyDescent="0.35">
      <c r="A2928" s="28">
        <f t="shared" si="46"/>
        <v>2927</v>
      </c>
      <c r="B2928" s="30"/>
      <c r="C2928" s="28"/>
      <c r="D2928" s="28"/>
      <c r="E2928" s="28"/>
      <c r="F2928" s="28"/>
      <c r="G2928" s="28"/>
      <c r="H2928" s="28" t="str">
        <f>IF(TRIM(D2928)="","",IFERROR(INDEX('Student Master'!C:C,MATCH(D2928,'Student Master'!B:B,0)),"Not Found"))</f>
        <v/>
      </c>
      <c r="I2928" s="28" t="str">
        <f>IF(TRIM(D2928)="","",IFERROR(INDEX('Student Master'!D:D,MATCH(D2928,'Student Master'!B:B,0)),"Not Found"))</f>
        <v/>
      </c>
      <c r="J2928" s="28" t="str">
        <f>IF(TRIM(D2928)="","",IFERROR(INDEX('Student Master'!H:H,MATCH(D2928,'Student Master'!B:B,0)),"Not Found"))</f>
        <v/>
      </c>
      <c r="K2928" s="28" t="str">
        <f>IF(TRIM(D2928)="","",IFERROR(INDEX('Student Master'!N:N,MATCH(D2928,'Student Master'!B:B,0)),"Not Found"))</f>
        <v/>
      </c>
      <c r="L2928" s="28" t="str">
        <f>IF(TRIM(D2928)="","",IFERROR(INDEX('Student Master'!L:L,MATCH(D2928,'Student Master'!B:B,0)),"Not Found"))</f>
        <v/>
      </c>
      <c r="M2928" s="28"/>
      <c r="N2928" s="28"/>
    </row>
    <row r="2929" spans="1:14" x14ac:dyDescent="0.35">
      <c r="A2929" s="28">
        <f t="shared" si="46"/>
        <v>2928</v>
      </c>
      <c r="B2929" s="30"/>
      <c r="C2929" s="28"/>
      <c r="D2929" s="28"/>
      <c r="E2929" s="28"/>
      <c r="F2929" s="28"/>
      <c r="G2929" s="28"/>
      <c r="H2929" s="28" t="str">
        <f>IF(TRIM(D2929)="","",IFERROR(INDEX('Student Master'!C:C,MATCH(D2929,'Student Master'!B:B,0)),"Not Found"))</f>
        <v/>
      </c>
      <c r="I2929" s="28" t="str">
        <f>IF(TRIM(D2929)="","",IFERROR(INDEX('Student Master'!D:D,MATCH(D2929,'Student Master'!B:B,0)),"Not Found"))</f>
        <v/>
      </c>
      <c r="J2929" s="28" t="str">
        <f>IF(TRIM(D2929)="","",IFERROR(INDEX('Student Master'!H:H,MATCH(D2929,'Student Master'!B:B,0)),"Not Found"))</f>
        <v/>
      </c>
      <c r="K2929" s="28" t="str">
        <f>IF(TRIM(D2929)="","",IFERROR(INDEX('Student Master'!N:N,MATCH(D2929,'Student Master'!B:B,0)),"Not Found"))</f>
        <v/>
      </c>
      <c r="L2929" s="28" t="str">
        <f>IF(TRIM(D2929)="","",IFERROR(INDEX('Student Master'!L:L,MATCH(D2929,'Student Master'!B:B,0)),"Not Found"))</f>
        <v/>
      </c>
      <c r="M2929" s="28"/>
      <c r="N2929" s="28"/>
    </row>
    <row r="2930" spans="1:14" x14ac:dyDescent="0.35">
      <c r="A2930" s="28">
        <f t="shared" si="46"/>
        <v>2929</v>
      </c>
      <c r="B2930" s="30"/>
      <c r="C2930" s="28"/>
      <c r="D2930" s="28"/>
      <c r="E2930" s="28"/>
      <c r="F2930" s="28"/>
      <c r="G2930" s="28"/>
      <c r="H2930" s="28" t="str">
        <f>IF(TRIM(D2930)="","",IFERROR(INDEX('Student Master'!C:C,MATCH(D2930,'Student Master'!B:B,0)),"Not Found"))</f>
        <v/>
      </c>
      <c r="I2930" s="28" t="str">
        <f>IF(TRIM(D2930)="","",IFERROR(INDEX('Student Master'!D:D,MATCH(D2930,'Student Master'!B:B,0)),"Not Found"))</f>
        <v/>
      </c>
      <c r="J2930" s="28" t="str">
        <f>IF(TRIM(D2930)="","",IFERROR(INDEX('Student Master'!H:H,MATCH(D2930,'Student Master'!B:B,0)),"Not Found"))</f>
        <v/>
      </c>
      <c r="K2930" s="28" t="str">
        <f>IF(TRIM(D2930)="","",IFERROR(INDEX('Student Master'!N:N,MATCH(D2930,'Student Master'!B:B,0)),"Not Found"))</f>
        <v/>
      </c>
      <c r="L2930" s="28" t="str">
        <f>IF(TRIM(D2930)="","",IFERROR(INDEX('Student Master'!L:L,MATCH(D2930,'Student Master'!B:B,0)),"Not Found"))</f>
        <v/>
      </c>
      <c r="M2930" s="28"/>
      <c r="N2930" s="28"/>
    </row>
    <row r="2931" spans="1:14" x14ac:dyDescent="0.35">
      <c r="A2931" s="28">
        <f t="shared" si="46"/>
        <v>2930</v>
      </c>
      <c r="B2931" s="30"/>
      <c r="C2931" s="28"/>
      <c r="D2931" s="28"/>
      <c r="E2931" s="28"/>
      <c r="F2931" s="28"/>
      <c r="G2931" s="28"/>
      <c r="H2931" s="28" t="str">
        <f>IF(TRIM(D2931)="","",IFERROR(INDEX('Student Master'!C:C,MATCH(D2931,'Student Master'!B:B,0)),"Not Found"))</f>
        <v/>
      </c>
      <c r="I2931" s="28" t="str">
        <f>IF(TRIM(D2931)="","",IFERROR(INDEX('Student Master'!D:D,MATCH(D2931,'Student Master'!B:B,0)),"Not Found"))</f>
        <v/>
      </c>
      <c r="J2931" s="28" t="str">
        <f>IF(TRIM(D2931)="","",IFERROR(INDEX('Student Master'!H:H,MATCH(D2931,'Student Master'!B:B,0)),"Not Found"))</f>
        <v/>
      </c>
      <c r="K2931" s="28" t="str">
        <f>IF(TRIM(D2931)="","",IFERROR(INDEX('Student Master'!N:N,MATCH(D2931,'Student Master'!B:B,0)),"Not Found"))</f>
        <v/>
      </c>
      <c r="L2931" s="28" t="str">
        <f>IF(TRIM(D2931)="","",IFERROR(INDEX('Student Master'!L:L,MATCH(D2931,'Student Master'!B:B,0)),"Not Found"))</f>
        <v/>
      </c>
      <c r="M2931" s="28"/>
      <c r="N2931" s="28"/>
    </row>
    <row r="2932" spans="1:14" x14ac:dyDescent="0.35">
      <c r="A2932" s="28">
        <f t="shared" si="46"/>
        <v>2931</v>
      </c>
      <c r="B2932" s="30"/>
      <c r="C2932" s="28"/>
      <c r="D2932" s="28"/>
      <c r="E2932" s="28"/>
      <c r="F2932" s="28"/>
      <c r="G2932" s="28"/>
      <c r="H2932" s="28" t="str">
        <f>IF(TRIM(D2932)="","",IFERROR(INDEX('Student Master'!C:C,MATCH(D2932,'Student Master'!B:B,0)),"Not Found"))</f>
        <v/>
      </c>
      <c r="I2932" s="28" t="str">
        <f>IF(TRIM(D2932)="","",IFERROR(INDEX('Student Master'!D:D,MATCH(D2932,'Student Master'!B:B,0)),"Not Found"))</f>
        <v/>
      </c>
      <c r="J2932" s="28" t="str">
        <f>IF(TRIM(D2932)="","",IFERROR(INDEX('Student Master'!H:H,MATCH(D2932,'Student Master'!B:B,0)),"Not Found"))</f>
        <v/>
      </c>
      <c r="K2932" s="28" t="str">
        <f>IF(TRIM(D2932)="","",IFERROR(INDEX('Student Master'!N:N,MATCH(D2932,'Student Master'!B:B,0)),"Not Found"))</f>
        <v/>
      </c>
      <c r="L2932" s="28" t="str">
        <f>IF(TRIM(D2932)="","",IFERROR(INDEX('Student Master'!L:L,MATCH(D2932,'Student Master'!B:B,0)),"Not Found"))</f>
        <v/>
      </c>
      <c r="M2932" s="28"/>
      <c r="N2932" s="28"/>
    </row>
    <row r="2933" spans="1:14" x14ac:dyDescent="0.35">
      <c r="A2933" s="28">
        <f t="shared" si="46"/>
        <v>2932</v>
      </c>
      <c r="B2933" s="30"/>
      <c r="C2933" s="28"/>
      <c r="D2933" s="28"/>
      <c r="E2933" s="28"/>
      <c r="F2933" s="28"/>
      <c r="G2933" s="28"/>
      <c r="H2933" s="28" t="str">
        <f>IF(TRIM(D2933)="","",IFERROR(INDEX('Student Master'!C:C,MATCH(D2933,'Student Master'!B:B,0)),"Not Found"))</f>
        <v/>
      </c>
      <c r="I2933" s="28" t="str">
        <f>IF(TRIM(D2933)="","",IFERROR(INDEX('Student Master'!D:D,MATCH(D2933,'Student Master'!B:B,0)),"Not Found"))</f>
        <v/>
      </c>
      <c r="J2933" s="28" t="str">
        <f>IF(TRIM(D2933)="","",IFERROR(INDEX('Student Master'!H:H,MATCH(D2933,'Student Master'!B:B,0)),"Not Found"))</f>
        <v/>
      </c>
      <c r="K2933" s="28" t="str">
        <f>IF(TRIM(D2933)="","",IFERROR(INDEX('Student Master'!N:N,MATCH(D2933,'Student Master'!B:B,0)),"Not Found"))</f>
        <v/>
      </c>
      <c r="L2933" s="28" t="str">
        <f>IF(TRIM(D2933)="","",IFERROR(INDEX('Student Master'!L:L,MATCH(D2933,'Student Master'!B:B,0)),"Not Found"))</f>
        <v/>
      </c>
      <c r="M2933" s="28"/>
      <c r="N2933" s="28"/>
    </row>
    <row r="2934" spans="1:14" x14ac:dyDescent="0.35">
      <c r="A2934" s="28">
        <f t="shared" si="46"/>
        <v>2933</v>
      </c>
      <c r="B2934" s="30"/>
      <c r="C2934" s="28"/>
      <c r="D2934" s="28"/>
      <c r="E2934" s="28"/>
      <c r="F2934" s="28"/>
      <c r="G2934" s="28"/>
      <c r="H2934" s="28" t="str">
        <f>IF(TRIM(D2934)="","",IFERROR(INDEX('Student Master'!C:C,MATCH(D2934,'Student Master'!B:B,0)),"Not Found"))</f>
        <v/>
      </c>
      <c r="I2934" s="28" t="str">
        <f>IF(TRIM(D2934)="","",IFERROR(INDEX('Student Master'!D:D,MATCH(D2934,'Student Master'!B:B,0)),"Not Found"))</f>
        <v/>
      </c>
      <c r="J2934" s="28" t="str">
        <f>IF(TRIM(D2934)="","",IFERROR(INDEX('Student Master'!H:H,MATCH(D2934,'Student Master'!B:B,0)),"Not Found"))</f>
        <v/>
      </c>
      <c r="K2934" s="28" t="str">
        <f>IF(TRIM(D2934)="","",IFERROR(INDEX('Student Master'!N:N,MATCH(D2934,'Student Master'!B:B,0)),"Not Found"))</f>
        <v/>
      </c>
      <c r="L2934" s="28" t="str">
        <f>IF(TRIM(D2934)="","",IFERROR(INDEX('Student Master'!L:L,MATCH(D2934,'Student Master'!B:B,0)),"Not Found"))</f>
        <v/>
      </c>
      <c r="M2934" s="28"/>
      <c r="N2934" s="28"/>
    </row>
    <row r="2935" spans="1:14" x14ac:dyDescent="0.35">
      <c r="A2935" s="28">
        <f t="shared" si="46"/>
        <v>2934</v>
      </c>
      <c r="B2935" s="30"/>
      <c r="C2935" s="28"/>
      <c r="D2935" s="28"/>
      <c r="E2935" s="28"/>
      <c r="F2935" s="28"/>
      <c r="G2935" s="28"/>
      <c r="H2935" s="28" t="str">
        <f>IF(TRIM(D2935)="","",IFERROR(INDEX('Student Master'!C:C,MATCH(D2935,'Student Master'!B:B,0)),"Not Found"))</f>
        <v/>
      </c>
      <c r="I2935" s="28" t="str">
        <f>IF(TRIM(D2935)="","",IFERROR(INDEX('Student Master'!D:D,MATCH(D2935,'Student Master'!B:B,0)),"Not Found"))</f>
        <v/>
      </c>
      <c r="J2935" s="28" t="str">
        <f>IF(TRIM(D2935)="","",IFERROR(INDEX('Student Master'!H:H,MATCH(D2935,'Student Master'!B:B,0)),"Not Found"))</f>
        <v/>
      </c>
      <c r="K2935" s="28" t="str">
        <f>IF(TRIM(D2935)="","",IFERROR(INDEX('Student Master'!N:N,MATCH(D2935,'Student Master'!B:B,0)),"Not Found"))</f>
        <v/>
      </c>
      <c r="L2935" s="28" t="str">
        <f>IF(TRIM(D2935)="","",IFERROR(INDEX('Student Master'!L:L,MATCH(D2935,'Student Master'!B:B,0)),"Not Found"))</f>
        <v/>
      </c>
      <c r="M2935" s="28"/>
      <c r="N2935" s="28"/>
    </row>
    <row r="2936" spans="1:14" x14ac:dyDescent="0.35">
      <c r="A2936" s="28">
        <f t="shared" si="46"/>
        <v>2935</v>
      </c>
      <c r="B2936" s="30"/>
      <c r="C2936" s="28"/>
      <c r="D2936" s="28"/>
      <c r="E2936" s="28"/>
      <c r="F2936" s="28"/>
      <c r="G2936" s="28"/>
      <c r="H2936" s="28" t="str">
        <f>IF(TRIM(D2936)="","",IFERROR(INDEX('Student Master'!C:C,MATCH(D2936,'Student Master'!B:B,0)),"Not Found"))</f>
        <v/>
      </c>
      <c r="I2936" s="28" t="str">
        <f>IF(TRIM(D2936)="","",IFERROR(INDEX('Student Master'!D:D,MATCH(D2936,'Student Master'!B:B,0)),"Not Found"))</f>
        <v/>
      </c>
      <c r="J2936" s="28" t="str">
        <f>IF(TRIM(D2936)="","",IFERROR(INDEX('Student Master'!H:H,MATCH(D2936,'Student Master'!B:B,0)),"Not Found"))</f>
        <v/>
      </c>
      <c r="K2936" s="28" t="str">
        <f>IF(TRIM(D2936)="","",IFERROR(INDEX('Student Master'!N:N,MATCH(D2936,'Student Master'!B:B,0)),"Not Found"))</f>
        <v/>
      </c>
      <c r="L2936" s="28" t="str">
        <f>IF(TRIM(D2936)="","",IFERROR(INDEX('Student Master'!L:L,MATCH(D2936,'Student Master'!B:B,0)),"Not Found"))</f>
        <v/>
      </c>
      <c r="M2936" s="28"/>
      <c r="N2936" s="28"/>
    </row>
    <row r="2937" spans="1:14" x14ac:dyDescent="0.35">
      <c r="A2937" s="28">
        <f t="shared" si="46"/>
        <v>2936</v>
      </c>
      <c r="B2937" s="30"/>
      <c r="C2937" s="28"/>
      <c r="D2937" s="28"/>
      <c r="E2937" s="28"/>
      <c r="F2937" s="28"/>
      <c r="G2937" s="28"/>
      <c r="H2937" s="28" t="str">
        <f>IF(TRIM(D2937)="","",IFERROR(INDEX('Student Master'!C:C,MATCH(D2937,'Student Master'!B:B,0)),"Not Found"))</f>
        <v/>
      </c>
      <c r="I2937" s="28" t="str">
        <f>IF(TRIM(D2937)="","",IFERROR(INDEX('Student Master'!D:D,MATCH(D2937,'Student Master'!B:B,0)),"Not Found"))</f>
        <v/>
      </c>
      <c r="J2937" s="28" t="str">
        <f>IF(TRIM(D2937)="","",IFERROR(INDEX('Student Master'!H:H,MATCH(D2937,'Student Master'!B:B,0)),"Not Found"))</f>
        <v/>
      </c>
      <c r="K2937" s="28" t="str">
        <f>IF(TRIM(D2937)="","",IFERROR(INDEX('Student Master'!N:N,MATCH(D2937,'Student Master'!B:B,0)),"Not Found"))</f>
        <v/>
      </c>
      <c r="L2937" s="28" t="str">
        <f>IF(TRIM(D2937)="","",IFERROR(INDEX('Student Master'!L:L,MATCH(D2937,'Student Master'!B:B,0)),"Not Found"))</f>
        <v/>
      </c>
      <c r="M2937" s="28"/>
      <c r="N2937" s="28"/>
    </row>
    <row r="2938" spans="1:14" x14ac:dyDescent="0.35">
      <c r="A2938" s="28">
        <f t="shared" si="46"/>
        <v>2937</v>
      </c>
      <c r="B2938" s="30"/>
      <c r="C2938" s="28"/>
      <c r="D2938" s="28"/>
      <c r="E2938" s="28"/>
      <c r="F2938" s="28"/>
      <c r="G2938" s="28"/>
      <c r="H2938" s="28" t="str">
        <f>IF(TRIM(D2938)="","",IFERROR(INDEX('Student Master'!C:C,MATCH(D2938,'Student Master'!B:B,0)),"Not Found"))</f>
        <v/>
      </c>
      <c r="I2938" s="28" t="str">
        <f>IF(TRIM(D2938)="","",IFERROR(INDEX('Student Master'!D:D,MATCH(D2938,'Student Master'!B:B,0)),"Not Found"))</f>
        <v/>
      </c>
      <c r="J2938" s="28" t="str">
        <f>IF(TRIM(D2938)="","",IFERROR(INDEX('Student Master'!H:H,MATCH(D2938,'Student Master'!B:B,0)),"Not Found"))</f>
        <v/>
      </c>
      <c r="K2938" s="28" t="str">
        <f>IF(TRIM(D2938)="","",IFERROR(INDEX('Student Master'!N:N,MATCH(D2938,'Student Master'!B:B,0)),"Not Found"))</f>
        <v/>
      </c>
      <c r="L2938" s="28" t="str">
        <f>IF(TRIM(D2938)="","",IFERROR(INDEX('Student Master'!L:L,MATCH(D2938,'Student Master'!B:B,0)),"Not Found"))</f>
        <v/>
      </c>
      <c r="M2938" s="28"/>
      <c r="N2938" s="28"/>
    </row>
    <row r="2939" spans="1:14" x14ac:dyDescent="0.35">
      <c r="A2939" s="28">
        <f t="shared" si="46"/>
        <v>2938</v>
      </c>
      <c r="B2939" s="30"/>
      <c r="C2939" s="28"/>
      <c r="D2939" s="28"/>
      <c r="E2939" s="28"/>
      <c r="F2939" s="28"/>
      <c r="G2939" s="28"/>
      <c r="H2939" s="28" t="str">
        <f>IF(TRIM(D2939)="","",IFERROR(INDEX('Student Master'!C:C,MATCH(D2939,'Student Master'!B:B,0)),"Not Found"))</f>
        <v/>
      </c>
      <c r="I2939" s="28" t="str">
        <f>IF(TRIM(D2939)="","",IFERROR(INDEX('Student Master'!D:D,MATCH(D2939,'Student Master'!B:B,0)),"Not Found"))</f>
        <v/>
      </c>
      <c r="J2939" s="28" t="str">
        <f>IF(TRIM(D2939)="","",IFERROR(INDEX('Student Master'!H:H,MATCH(D2939,'Student Master'!B:B,0)),"Not Found"))</f>
        <v/>
      </c>
      <c r="K2939" s="28" t="str">
        <f>IF(TRIM(D2939)="","",IFERROR(INDEX('Student Master'!N:N,MATCH(D2939,'Student Master'!B:B,0)),"Not Found"))</f>
        <v/>
      </c>
      <c r="L2939" s="28" t="str">
        <f>IF(TRIM(D2939)="","",IFERROR(INDEX('Student Master'!L:L,MATCH(D2939,'Student Master'!B:B,0)),"Not Found"))</f>
        <v/>
      </c>
      <c r="M2939" s="28"/>
      <c r="N2939" s="28"/>
    </row>
    <row r="2940" spans="1:14" x14ac:dyDescent="0.35">
      <c r="A2940" s="28">
        <f t="shared" si="46"/>
        <v>2939</v>
      </c>
      <c r="B2940" s="30"/>
      <c r="C2940" s="28"/>
      <c r="D2940" s="28"/>
      <c r="E2940" s="28"/>
      <c r="F2940" s="28"/>
      <c r="G2940" s="28"/>
      <c r="H2940" s="28" t="str">
        <f>IF(TRIM(D2940)="","",IFERROR(INDEX('Student Master'!C:C,MATCH(D2940,'Student Master'!B:B,0)),"Not Found"))</f>
        <v/>
      </c>
      <c r="I2940" s="28" t="str">
        <f>IF(TRIM(D2940)="","",IFERROR(INDEX('Student Master'!D:D,MATCH(D2940,'Student Master'!B:B,0)),"Not Found"))</f>
        <v/>
      </c>
      <c r="J2940" s="28" t="str">
        <f>IF(TRIM(D2940)="","",IFERROR(INDEX('Student Master'!H:H,MATCH(D2940,'Student Master'!B:B,0)),"Not Found"))</f>
        <v/>
      </c>
      <c r="K2940" s="28" t="str">
        <f>IF(TRIM(D2940)="","",IFERROR(INDEX('Student Master'!N:N,MATCH(D2940,'Student Master'!B:B,0)),"Not Found"))</f>
        <v/>
      </c>
      <c r="L2940" s="28" t="str">
        <f>IF(TRIM(D2940)="","",IFERROR(INDEX('Student Master'!L:L,MATCH(D2940,'Student Master'!B:B,0)),"Not Found"))</f>
        <v/>
      </c>
      <c r="M2940" s="28"/>
      <c r="N2940" s="28"/>
    </row>
    <row r="2941" spans="1:14" x14ac:dyDescent="0.35">
      <c r="A2941" s="28">
        <f t="shared" si="46"/>
        <v>2940</v>
      </c>
      <c r="B2941" s="30"/>
      <c r="C2941" s="28"/>
      <c r="D2941" s="28"/>
      <c r="E2941" s="28"/>
      <c r="F2941" s="28"/>
      <c r="G2941" s="28"/>
      <c r="H2941" s="28" t="str">
        <f>IF(TRIM(D2941)="","",IFERROR(INDEX('Student Master'!C:C,MATCH(D2941,'Student Master'!B:B,0)),"Not Found"))</f>
        <v/>
      </c>
      <c r="I2941" s="28" t="str">
        <f>IF(TRIM(D2941)="","",IFERROR(INDEX('Student Master'!D:D,MATCH(D2941,'Student Master'!B:B,0)),"Not Found"))</f>
        <v/>
      </c>
      <c r="J2941" s="28" t="str">
        <f>IF(TRIM(D2941)="","",IFERROR(INDEX('Student Master'!H:H,MATCH(D2941,'Student Master'!B:B,0)),"Not Found"))</f>
        <v/>
      </c>
      <c r="K2941" s="28" t="str">
        <f>IF(TRIM(D2941)="","",IFERROR(INDEX('Student Master'!N:N,MATCH(D2941,'Student Master'!B:B,0)),"Not Found"))</f>
        <v/>
      </c>
      <c r="L2941" s="28" t="str">
        <f>IF(TRIM(D2941)="","",IFERROR(INDEX('Student Master'!L:L,MATCH(D2941,'Student Master'!B:B,0)),"Not Found"))</f>
        <v/>
      </c>
      <c r="M2941" s="28"/>
      <c r="N2941" s="28"/>
    </row>
    <row r="2942" spans="1:14" x14ac:dyDescent="0.35">
      <c r="A2942" s="28">
        <f t="shared" si="46"/>
        <v>2941</v>
      </c>
      <c r="B2942" s="30"/>
      <c r="C2942" s="28"/>
      <c r="D2942" s="28"/>
      <c r="E2942" s="28"/>
      <c r="F2942" s="28"/>
      <c r="G2942" s="28"/>
      <c r="H2942" s="28" t="str">
        <f>IF(TRIM(D2942)="","",IFERROR(INDEX('Student Master'!C:C,MATCH(D2942,'Student Master'!B:B,0)),"Not Found"))</f>
        <v/>
      </c>
      <c r="I2942" s="28" t="str">
        <f>IF(TRIM(D2942)="","",IFERROR(INDEX('Student Master'!D:D,MATCH(D2942,'Student Master'!B:B,0)),"Not Found"))</f>
        <v/>
      </c>
      <c r="J2942" s="28" t="str">
        <f>IF(TRIM(D2942)="","",IFERROR(INDEX('Student Master'!H:H,MATCH(D2942,'Student Master'!B:B,0)),"Not Found"))</f>
        <v/>
      </c>
      <c r="K2942" s="28" t="str">
        <f>IF(TRIM(D2942)="","",IFERROR(INDEX('Student Master'!N:N,MATCH(D2942,'Student Master'!B:B,0)),"Not Found"))</f>
        <v/>
      </c>
      <c r="L2942" s="28" t="str">
        <f>IF(TRIM(D2942)="","",IFERROR(INDEX('Student Master'!L:L,MATCH(D2942,'Student Master'!B:B,0)),"Not Found"))</f>
        <v/>
      </c>
      <c r="M2942" s="28"/>
      <c r="N2942" s="28"/>
    </row>
    <row r="2943" spans="1:14" x14ac:dyDescent="0.35">
      <c r="A2943" s="28">
        <f t="shared" si="46"/>
        <v>2942</v>
      </c>
      <c r="B2943" s="30"/>
      <c r="C2943" s="28"/>
      <c r="D2943" s="28"/>
      <c r="E2943" s="28"/>
      <c r="F2943" s="28"/>
      <c r="G2943" s="28"/>
      <c r="H2943" s="28" t="str">
        <f>IF(TRIM(D2943)="","",IFERROR(INDEX('Student Master'!C:C,MATCH(D2943,'Student Master'!B:B,0)),"Not Found"))</f>
        <v/>
      </c>
      <c r="I2943" s="28" t="str">
        <f>IF(TRIM(D2943)="","",IFERROR(INDEX('Student Master'!D:D,MATCH(D2943,'Student Master'!B:B,0)),"Not Found"))</f>
        <v/>
      </c>
      <c r="J2943" s="28" t="str">
        <f>IF(TRIM(D2943)="","",IFERROR(INDEX('Student Master'!H:H,MATCH(D2943,'Student Master'!B:B,0)),"Not Found"))</f>
        <v/>
      </c>
      <c r="K2943" s="28" t="str">
        <f>IF(TRIM(D2943)="","",IFERROR(INDEX('Student Master'!N:N,MATCH(D2943,'Student Master'!B:B,0)),"Not Found"))</f>
        <v/>
      </c>
      <c r="L2943" s="28" t="str">
        <f>IF(TRIM(D2943)="","",IFERROR(INDEX('Student Master'!L:L,MATCH(D2943,'Student Master'!B:B,0)),"Not Found"))</f>
        <v/>
      </c>
      <c r="M2943" s="28"/>
      <c r="N2943" s="28"/>
    </row>
    <row r="2944" spans="1:14" x14ac:dyDescent="0.35">
      <c r="A2944" s="28">
        <f t="shared" si="46"/>
        <v>2943</v>
      </c>
      <c r="B2944" s="30"/>
      <c r="C2944" s="28"/>
      <c r="D2944" s="28"/>
      <c r="E2944" s="28"/>
      <c r="F2944" s="28"/>
      <c r="G2944" s="28"/>
      <c r="H2944" s="28" t="str">
        <f>IF(TRIM(D2944)="","",IFERROR(INDEX('Student Master'!C:C,MATCH(D2944,'Student Master'!B:B,0)),"Not Found"))</f>
        <v/>
      </c>
      <c r="I2944" s="28" t="str">
        <f>IF(TRIM(D2944)="","",IFERROR(INDEX('Student Master'!D:D,MATCH(D2944,'Student Master'!B:B,0)),"Not Found"))</f>
        <v/>
      </c>
      <c r="J2944" s="28" t="str">
        <f>IF(TRIM(D2944)="","",IFERROR(INDEX('Student Master'!H:H,MATCH(D2944,'Student Master'!B:B,0)),"Not Found"))</f>
        <v/>
      </c>
      <c r="K2944" s="28" t="str">
        <f>IF(TRIM(D2944)="","",IFERROR(INDEX('Student Master'!N:N,MATCH(D2944,'Student Master'!B:B,0)),"Not Found"))</f>
        <v/>
      </c>
      <c r="L2944" s="28" t="str">
        <f>IF(TRIM(D2944)="","",IFERROR(INDEX('Student Master'!L:L,MATCH(D2944,'Student Master'!B:B,0)),"Not Found"))</f>
        <v/>
      </c>
      <c r="M2944" s="28"/>
      <c r="N2944" s="28"/>
    </row>
    <row r="2945" spans="1:14" x14ac:dyDescent="0.35">
      <c r="A2945" s="28">
        <f t="shared" si="46"/>
        <v>2944</v>
      </c>
      <c r="B2945" s="30"/>
      <c r="C2945" s="28"/>
      <c r="D2945" s="28"/>
      <c r="E2945" s="28"/>
      <c r="F2945" s="28"/>
      <c r="G2945" s="28"/>
      <c r="H2945" s="28" t="str">
        <f>IF(TRIM(D2945)="","",IFERROR(INDEX('Student Master'!C:C,MATCH(D2945,'Student Master'!B:B,0)),"Not Found"))</f>
        <v/>
      </c>
      <c r="I2945" s="28" t="str">
        <f>IF(TRIM(D2945)="","",IFERROR(INDEX('Student Master'!D:D,MATCH(D2945,'Student Master'!B:B,0)),"Not Found"))</f>
        <v/>
      </c>
      <c r="J2945" s="28" t="str">
        <f>IF(TRIM(D2945)="","",IFERROR(INDEX('Student Master'!H:H,MATCH(D2945,'Student Master'!B:B,0)),"Not Found"))</f>
        <v/>
      </c>
      <c r="K2945" s="28" t="str">
        <f>IF(TRIM(D2945)="","",IFERROR(INDEX('Student Master'!N:N,MATCH(D2945,'Student Master'!B:B,0)),"Not Found"))</f>
        <v/>
      </c>
      <c r="L2945" s="28" t="str">
        <f>IF(TRIM(D2945)="","",IFERROR(INDEX('Student Master'!L:L,MATCH(D2945,'Student Master'!B:B,0)),"Not Found"))</f>
        <v/>
      </c>
      <c r="M2945" s="28"/>
      <c r="N2945" s="28"/>
    </row>
    <row r="2946" spans="1:14" x14ac:dyDescent="0.35">
      <c r="A2946" s="28">
        <f t="shared" si="46"/>
        <v>2945</v>
      </c>
      <c r="B2946" s="30"/>
      <c r="C2946" s="28"/>
      <c r="D2946" s="28"/>
      <c r="E2946" s="28"/>
      <c r="F2946" s="28"/>
      <c r="G2946" s="28"/>
      <c r="H2946" s="28" t="str">
        <f>IF(TRIM(D2946)="","",IFERROR(INDEX('Student Master'!C:C,MATCH(D2946,'Student Master'!B:B,0)),"Not Found"))</f>
        <v/>
      </c>
      <c r="I2946" s="28" t="str">
        <f>IF(TRIM(D2946)="","",IFERROR(INDEX('Student Master'!D:D,MATCH(D2946,'Student Master'!B:B,0)),"Not Found"))</f>
        <v/>
      </c>
      <c r="J2946" s="28" t="str">
        <f>IF(TRIM(D2946)="","",IFERROR(INDEX('Student Master'!H:H,MATCH(D2946,'Student Master'!B:B,0)),"Not Found"))</f>
        <v/>
      </c>
      <c r="K2946" s="28" t="str">
        <f>IF(TRIM(D2946)="","",IFERROR(INDEX('Student Master'!N:N,MATCH(D2946,'Student Master'!B:B,0)),"Not Found"))</f>
        <v/>
      </c>
      <c r="L2946" s="28" t="str">
        <f>IF(TRIM(D2946)="","",IFERROR(INDEX('Student Master'!L:L,MATCH(D2946,'Student Master'!B:B,0)),"Not Found"))</f>
        <v/>
      </c>
      <c r="M2946" s="28"/>
      <c r="N2946" s="28"/>
    </row>
    <row r="2947" spans="1:14" x14ac:dyDescent="0.35">
      <c r="A2947" s="28">
        <f t="shared" si="46"/>
        <v>2946</v>
      </c>
      <c r="B2947" s="30"/>
      <c r="C2947" s="28"/>
      <c r="D2947" s="28"/>
      <c r="E2947" s="28"/>
      <c r="F2947" s="28"/>
      <c r="G2947" s="28"/>
      <c r="H2947" s="28" t="str">
        <f>IF(TRIM(D2947)="","",IFERROR(INDEX('Student Master'!C:C,MATCH(D2947,'Student Master'!B:B,0)),"Not Found"))</f>
        <v/>
      </c>
      <c r="I2947" s="28" t="str">
        <f>IF(TRIM(D2947)="","",IFERROR(INDEX('Student Master'!D:D,MATCH(D2947,'Student Master'!B:B,0)),"Not Found"))</f>
        <v/>
      </c>
      <c r="J2947" s="28" t="str">
        <f>IF(TRIM(D2947)="","",IFERROR(INDEX('Student Master'!H:H,MATCH(D2947,'Student Master'!B:B,0)),"Not Found"))</f>
        <v/>
      </c>
      <c r="K2947" s="28" t="str">
        <f>IF(TRIM(D2947)="","",IFERROR(INDEX('Student Master'!N:N,MATCH(D2947,'Student Master'!B:B,0)),"Not Found"))</f>
        <v/>
      </c>
      <c r="L2947" s="28" t="str">
        <f>IF(TRIM(D2947)="","",IFERROR(INDEX('Student Master'!L:L,MATCH(D2947,'Student Master'!B:B,0)),"Not Found"))</f>
        <v/>
      </c>
      <c r="M2947" s="28"/>
      <c r="N2947" s="28"/>
    </row>
    <row r="2948" spans="1:14" x14ac:dyDescent="0.35">
      <c r="A2948" s="28">
        <f t="shared" si="46"/>
        <v>2947</v>
      </c>
      <c r="B2948" s="30"/>
      <c r="C2948" s="28"/>
      <c r="D2948" s="28"/>
      <c r="E2948" s="28"/>
      <c r="F2948" s="28"/>
      <c r="G2948" s="28"/>
      <c r="H2948" s="28" t="str">
        <f>IF(TRIM(D2948)="","",IFERROR(INDEX('Student Master'!C:C,MATCH(D2948,'Student Master'!B:B,0)),"Not Found"))</f>
        <v/>
      </c>
      <c r="I2948" s="28" t="str">
        <f>IF(TRIM(D2948)="","",IFERROR(INDEX('Student Master'!D:D,MATCH(D2948,'Student Master'!B:B,0)),"Not Found"))</f>
        <v/>
      </c>
      <c r="J2948" s="28" t="str">
        <f>IF(TRIM(D2948)="","",IFERROR(INDEX('Student Master'!H:H,MATCH(D2948,'Student Master'!B:B,0)),"Not Found"))</f>
        <v/>
      </c>
      <c r="K2948" s="28" t="str">
        <f>IF(TRIM(D2948)="","",IFERROR(INDEX('Student Master'!N:N,MATCH(D2948,'Student Master'!B:B,0)),"Not Found"))</f>
        <v/>
      </c>
      <c r="L2948" s="28" t="str">
        <f>IF(TRIM(D2948)="","",IFERROR(INDEX('Student Master'!L:L,MATCH(D2948,'Student Master'!B:B,0)),"Not Found"))</f>
        <v/>
      </c>
      <c r="M2948" s="28"/>
      <c r="N2948" s="28"/>
    </row>
    <row r="2949" spans="1:14" x14ac:dyDescent="0.35">
      <c r="A2949" s="28">
        <f t="shared" si="46"/>
        <v>2948</v>
      </c>
      <c r="B2949" s="30"/>
      <c r="C2949" s="28"/>
      <c r="D2949" s="28"/>
      <c r="E2949" s="28"/>
      <c r="F2949" s="28"/>
      <c r="G2949" s="28"/>
      <c r="H2949" s="28" t="str">
        <f>IF(TRIM(D2949)="","",IFERROR(INDEX('Student Master'!C:C,MATCH(D2949,'Student Master'!B:B,0)),"Not Found"))</f>
        <v/>
      </c>
      <c r="I2949" s="28" t="str">
        <f>IF(TRIM(D2949)="","",IFERROR(INDEX('Student Master'!D:D,MATCH(D2949,'Student Master'!B:B,0)),"Not Found"))</f>
        <v/>
      </c>
      <c r="J2949" s="28" t="str">
        <f>IF(TRIM(D2949)="","",IFERROR(INDEX('Student Master'!H:H,MATCH(D2949,'Student Master'!B:B,0)),"Not Found"))</f>
        <v/>
      </c>
      <c r="K2949" s="28" t="str">
        <f>IF(TRIM(D2949)="","",IFERROR(INDEX('Student Master'!N:N,MATCH(D2949,'Student Master'!B:B,0)),"Not Found"))</f>
        <v/>
      </c>
      <c r="L2949" s="28" t="str">
        <f>IF(TRIM(D2949)="","",IFERROR(INDEX('Student Master'!L:L,MATCH(D2949,'Student Master'!B:B,0)),"Not Found"))</f>
        <v/>
      </c>
      <c r="M2949" s="28"/>
      <c r="N2949" s="28"/>
    </row>
    <row r="2950" spans="1:14" x14ac:dyDescent="0.35">
      <c r="A2950" s="28">
        <f t="shared" si="46"/>
        <v>2949</v>
      </c>
      <c r="B2950" s="30"/>
      <c r="C2950" s="28"/>
      <c r="D2950" s="28"/>
      <c r="E2950" s="28"/>
      <c r="F2950" s="28"/>
      <c r="G2950" s="28"/>
      <c r="H2950" s="28" t="str">
        <f>IF(TRIM(D2950)="","",IFERROR(INDEX('Student Master'!C:C,MATCH(D2950,'Student Master'!B:B,0)),"Not Found"))</f>
        <v/>
      </c>
      <c r="I2950" s="28" t="str">
        <f>IF(TRIM(D2950)="","",IFERROR(INDEX('Student Master'!D:D,MATCH(D2950,'Student Master'!B:B,0)),"Not Found"))</f>
        <v/>
      </c>
      <c r="J2950" s="28" t="str">
        <f>IF(TRIM(D2950)="","",IFERROR(INDEX('Student Master'!H:H,MATCH(D2950,'Student Master'!B:B,0)),"Not Found"))</f>
        <v/>
      </c>
      <c r="K2950" s="28" t="str">
        <f>IF(TRIM(D2950)="","",IFERROR(INDEX('Student Master'!N:N,MATCH(D2950,'Student Master'!B:B,0)),"Not Found"))</f>
        <v/>
      </c>
      <c r="L2950" s="28" t="str">
        <f>IF(TRIM(D2950)="","",IFERROR(INDEX('Student Master'!L:L,MATCH(D2950,'Student Master'!B:B,0)),"Not Found"))</f>
        <v/>
      </c>
      <c r="M2950" s="28"/>
      <c r="N2950" s="28"/>
    </row>
    <row r="2951" spans="1:14" x14ac:dyDescent="0.35">
      <c r="A2951" s="28">
        <f t="shared" si="46"/>
        <v>2950</v>
      </c>
      <c r="B2951" s="30"/>
      <c r="C2951" s="28"/>
      <c r="D2951" s="28"/>
      <c r="E2951" s="28"/>
      <c r="F2951" s="28"/>
      <c r="G2951" s="28"/>
      <c r="H2951" s="28" t="str">
        <f>IF(TRIM(D2951)="","",IFERROR(INDEX('Student Master'!C:C,MATCH(D2951,'Student Master'!B:B,0)),"Not Found"))</f>
        <v/>
      </c>
      <c r="I2951" s="28" t="str">
        <f>IF(TRIM(D2951)="","",IFERROR(INDEX('Student Master'!D:D,MATCH(D2951,'Student Master'!B:B,0)),"Not Found"))</f>
        <v/>
      </c>
      <c r="J2951" s="28" t="str">
        <f>IF(TRIM(D2951)="","",IFERROR(INDEX('Student Master'!H:H,MATCH(D2951,'Student Master'!B:B,0)),"Not Found"))</f>
        <v/>
      </c>
      <c r="K2951" s="28" t="str">
        <f>IF(TRIM(D2951)="","",IFERROR(INDEX('Student Master'!N:N,MATCH(D2951,'Student Master'!B:B,0)),"Not Found"))</f>
        <v/>
      </c>
      <c r="L2951" s="28" t="str">
        <f>IF(TRIM(D2951)="","",IFERROR(INDEX('Student Master'!L:L,MATCH(D2951,'Student Master'!B:B,0)),"Not Found"))</f>
        <v/>
      </c>
      <c r="M2951" s="28"/>
      <c r="N2951" s="28"/>
    </row>
    <row r="2952" spans="1:14" x14ac:dyDescent="0.35">
      <c r="A2952" s="28">
        <f t="shared" si="46"/>
        <v>2951</v>
      </c>
      <c r="B2952" s="30"/>
      <c r="C2952" s="28"/>
      <c r="D2952" s="28"/>
      <c r="E2952" s="28"/>
      <c r="F2952" s="28"/>
      <c r="G2952" s="28"/>
      <c r="H2952" s="28" t="str">
        <f>IF(TRIM(D2952)="","",IFERROR(INDEX('Student Master'!C:C,MATCH(D2952,'Student Master'!B:B,0)),"Not Found"))</f>
        <v/>
      </c>
      <c r="I2952" s="28" t="str">
        <f>IF(TRIM(D2952)="","",IFERROR(INDEX('Student Master'!D:D,MATCH(D2952,'Student Master'!B:B,0)),"Not Found"))</f>
        <v/>
      </c>
      <c r="J2952" s="28" t="str">
        <f>IF(TRIM(D2952)="","",IFERROR(INDEX('Student Master'!H:H,MATCH(D2952,'Student Master'!B:B,0)),"Not Found"))</f>
        <v/>
      </c>
      <c r="K2952" s="28" t="str">
        <f>IF(TRIM(D2952)="","",IFERROR(INDEX('Student Master'!N:N,MATCH(D2952,'Student Master'!B:B,0)),"Not Found"))</f>
        <v/>
      </c>
      <c r="L2952" s="28" t="str">
        <f>IF(TRIM(D2952)="","",IFERROR(INDEX('Student Master'!L:L,MATCH(D2952,'Student Master'!B:B,0)),"Not Found"))</f>
        <v/>
      </c>
      <c r="M2952" s="28"/>
      <c r="N2952" s="28"/>
    </row>
    <row r="2953" spans="1:14" x14ac:dyDescent="0.35">
      <c r="A2953" s="28">
        <f t="shared" si="46"/>
        <v>2952</v>
      </c>
      <c r="B2953" s="30"/>
      <c r="C2953" s="28"/>
      <c r="D2953" s="28"/>
      <c r="E2953" s="28"/>
      <c r="F2953" s="28"/>
      <c r="G2953" s="28"/>
      <c r="H2953" s="28" t="str">
        <f>IF(TRIM(D2953)="","",IFERROR(INDEX('Student Master'!C:C,MATCH(D2953,'Student Master'!B:B,0)),"Not Found"))</f>
        <v/>
      </c>
      <c r="I2953" s="28" t="str">
        <f>IF(TRIM(D2953)="","",IFERROR(INDEX('Student Master'!D:D,MATCH(D2953,'Student Master'!B:B,0)),"Not Found"))</f>
        <v/>
      </c>
      <c r="J2953" s="28" t="str">
        <f>IF(TRIM(D2953)="","",IFERROR(INDEX('Student Master'!H:H,MATCH(D2953,'Student Master'!B:B,0)),"Not Found"))</f>
        <v/>
      </c>
      <c r="K2953" s="28" t="str">
        <f>IF(TRIM(D2953)="","",IFERROR(INDEX('Student Master'!N:N,MATCH(D2953,'Student Master'!B:B,0)),"Not Found"))</f>
        <v/>
      </c>
      <c r="L2953" s="28" t="str">
        <f>IF(TRIM(D2953)="","",IFERROR(INDEX('Student Master'!L:L,MATCH(D2953,'Student Master'!B:B,0)),"Not Found"))</f>
        <v/>
      </c>
      <c r="M2953" s="28"/>
      <c r="N2953" s="28"/>
    </row>
    <row r="2954" spans="1:14" x14ac:dyDescent="0.35">
      <c r="A2954" s="28">
        <f t="shared" si="46"/>
        <v>2953</v>
      </c>
      <c r="B2954" s="30"/>
      <c r="C2954" s="28"/>
      <c r="D2954" s="28"/>
      <c r="E2954" s="28"/>
      <c r="F2954" s="28"/>
      <c r="G2954" s="28"/>
      <c r="H2954" s="28" t="str">
        <f>IF(TRIM(D2954)="","",IFERROR(INDEX('Student Master'!C:C,MATCH(D2954,'Student Master'!B:B,0)),"Not Found"))</f>
        <v/>
      </c>
      <c r="I2954" s="28" t="str">
        <f>IF(TRIM(D2954)="","",IFERROR(INDEX('Student Master'!D:D,MATCH(D2954,'Student Master'!B:B,0)),"Not Found"))</f>
        <v/>
      </c>
      <c r="J2954" s="28" t="str">
        <f>IF(TRIM(D2954)="","",IFERROR(INDEX('Student Master'!H:H,MATCH(D2954,'Student Master'!B:B,0)),"Not Found"))</f>
        <v/>
      </c>
      <c r="K2954" s="28" t="str">
        <f>IF(TRIM(D2954)="","",IFERROR(INDEX('Student Master'!N:N,MATCH(D2954,'Student Master'!B:B,0)),"Not Found"))</f>
        <v/>
      </c>
      <c r="L2954" s="28" t="str">
        <f>IF(TRIM(D2954)="","",IFERROR(INDEX('Student Master'!L:L,MATCH(D2954,'Student Master'!B:B,0)),"Not Found"))</f>
        <v/>
      </c>
      <c r="M2954" s="28"/>
      <c r="N2954" s="28"/>
    </row>
    <row r="2955" spans="1:14" x14ac:dyDescent="0.35">
      <c r="A2955" s="28">
        <f t="shared" si="46"/>
        <v>2954</v>
      </c>
      <c r="B2955" s="30"/>
      <c r="C2955" s="28"/>
      <c r="D2955" s="28"/>
      <c r="E2955" s="28"/>
      <c r="F2955" s="28"/>
      <c r="G2955" s="28"/>
      <c r="H2955" s="28" t="str">
        <f>IF(TRIM(D2955)="","",IFERROR(INDEX('Student Master'!C:C,MATCH(D2955,'Student Master'!B:B,0)),"Not Found"))</f>
        <v/>
      </c>
      <c r="I2955" s="28" t="str">
        <f>IF(TRIM(D2955)="","",IFERROR(INDEX('Student Master'!D:D,MATCH(D2955,'Student Master'!B:B,0)),"Not Found"))</f>
        <v/>
      </c>
      <c r="J2955" s="28" t="str">
        <f>IF(TRIM(D2955)="","",IFERROR(INDEX('Student Master'!H:H,MATCH(D2955,'Student Master'!B:B,0)),"Not Found"))</f>
        <v/>
      </c>
      <c r="K2955" s="28" t="str">
        <f>IF(TRIM(D2955)="","",IFERROR(INDEX('Student Master'!N:N,MATCH(D2955,'Student Master'!B:B,0)),"Not Found"))</f>
        <v/>
      </c>
      <c r="L2955" s="28" t="str">
        <f>IF(TRIM(D2955)="","",IFERROR(INDEX('Student Master'!L:L,MATCH(D2955,'Student Master'!B:B,0)),"Not Found"))</f>
        <v/>
      </c>
      <c r="M2955" s="28"/>
      <c r="N2955" s="28"/>
    </row>
    <row r="2956" spans="1:14" x14ac:dyDescent="0.35">
      <c r="A2956" s="28">
        <f t="shared" si="46"/>
        <v>2955</v>
      </c>
      <c r="B2956" s="30"/>
      <c r="C2956" s="28"/>
      <c r="D2956" s="28"/>
      <c r="E2956" s="28"/>
      <c r="F2956" s="28"/>
      <c r="G2956" s="28"/>
      <c r="H2956" s="28" t="str">
        <f>IF(TRIM(D2956)="","",IFERROR(INDEX('Student Master'!C:C,MATCH(D2956,'Student Master'!B:B,0)),"Not Found"))</f>
        <v/>
      </c>
      <c r="I2956" s="28" t="str">
        <f>IF(TRIM(D2956)="","",IFERROR(INDEX('Student Master'!D:D,MATCH(D2956,'Student Master'!B:B,0)),"Not Found"))</f>
        <v/>
      </c>
      <c r="J2956" s="28" t="str">
        <f>IF(TRIM(D2956)="","",IFERROR(INDEX('Student Master'!H:H,MATCH(D2956,'Student Master'!B:B,0)),"Not Found"))</f>
        <v/>
      </c>
      <c r="K2956" s="28" t="str">
        <f>IF(TRIM(D2956)="","",IFERROR(INDEX('Student Master'!N:N,MATCH(D2956,'Student Master'!B:B,0)),"Not Found"))</f>
        <v/>
      </c>
      <c r="L2956" s="28" t="str">
        <f>IF(TRIM(D2956)="","",IFERROR(INDEX('Student Master'!L:L,MATCH(D2956,'Student Master'!B:B,0)),"Not Found"))</f>
        <v/>
      </c>
      <c r="M2956" s="28"/>
      <c r="N2956" s="28"/>
    </row>
    <row r="2957" spans="1:14" x14ac:dyDescent="0.35">
      <c r="A2957" s="28">
        <f t="shared" si="46"/>
        <v>2956</v>
      </c>
      <c r="B2957" s="30"/>
      <c r="C2957" s="28"/>
      <c r="D2957" s="28"/>
      <c r="E2957" s="28"/>
      <c r="F2957" s="28"/>
      <c r="G2957" s="28"/>
      <c r="H2957" s="28" t="str">
        <f>IF(TRIM(D2957)="","",IFERROR(INDEX('Student Master'!C:C,MATCH(D2957,'Student Master'!B:B,0)),"Not Found"))</f>
        <v/>
      </c>
      <c r="I2957" s="28" t="str">
        <f>IF(TRIM(D2957)="","",IFERROR(INDEX('Student Master'!D:D,MATCH(D2957,'Student Master'!B:B,0)),"Not Found"))</f>
        <v/>
      </c>
      <c r="J2957" s="28" t="str">
        <f>IF(TRIM(D2957)="","",IFERROR(INDEX('Student Master'!H:H,MATCH(D2957,'Student Master'!B:B,0)),"Not Found"))</f>
        <v/>
      </c>
      <c r="K2957" s="28" t="str">
        <f>IF(TRIM(D2957)="","",IFERROR(INDEX('Student Master'!N:N,MATCH(D2957,'Student Master'!B:B,0)),"Not Found"))</f>
        <v/>
      </c>
      <c r="L2957" s="28" t="str">
        <f>IF(TRIM(D2957)="","",IFERROR(INDEX('Student Master'!L:L,MATCH(D2957,'Student Master'!B:B,0)),"Not Found"))</f>
        <v/>
      </c>
      <c r="M2957" s="28"/>
      <c r="N2957" s="28"/>
    </row>
    <row r="2958" spans="1:14" x14ac:dyDescent="0.35">
      <c r="A2958" s="28">
        <f t="shared" si="46"/>
        <v>2957</v>
      </c>
      <c r="B2958" s="30"/>
      <c r="C2958" s="28"/>
      <c r="D2958" s="28"/>
      <c r="E2958" s="28"/>
      <c r="F2958" s="28"/>
      <c r="G2958" s="28"/>
      <c r="H2958" s="28" t="str">
        <f>IF(TRIM(D2958)="","",IFERROR(INDEX('Student Master'!C:C,MATCH(D2958,'Student Master'!B:B,0)),"Not Found"))</f>
        <v/>
      </c>
      <c r="I2958" s="28" t="str">
        <f>IF(TRIM(D2958)="","",IFERROR(INDEX('Student Master'!D:D,MATCH(D2958,'Student Master'!B:B,0)),"Not Found"))</f>
        <v/>
      </c>
      <c r="J2958" s="28" t="str">
        <f>IF(TRIM(D2958)="","",IFERROR(INDEX('Student Master'!H:H,MATCH(D2958,'Student Master'!B:B,0)),"Not Found"))</f>
        <v/>
      </c>
      <c r="K2958" s="28" t="str">
        <f>IF(TRIM(D2958)="","",IFERROR(INDEX('Student Master'!N:N,MATCH(D2958,'Student Master'!B:B,0)),"Not Found"))</f>
        <v/>
      </c>
      <c r="L2958" s="28" t="str">
        <f>IF(TRIM(D2958)="","",IFERROR(INDEX('Student Master'!L:L,MATCH(D2958,'Student Master'!B:B,0)),"Not Found"))</f>
        <v/>
      </c>
      <c r="M2958" s="28"/>
      <c r="N2958" s="28"/>
    </row>
    <row r="2959" spans="1:14" x14ac:dyDescent="0.35">
      <c r="A2959" s="28">
        <f t="shared" si="46"/>
        <v>2958</v>
      </c>
      <c r="B2959" s="30"/>
      <c r="C2959" s="28"/>
      <c r="D2959" s="28"/>
      <c r="E2959" s="28"/>
      <c r="F2959" s="28"/>
      <c r="G2959" s="28"/>
      <c r="H2959" s="28" t="str">
        <f>IF(TRIM(D2959)="","",IFERROR(INDEX('Student Master'!C:C,MATCH(D2959,'Student Master'!B:B,0)),"Not Found"))</f>
        <v/>
      </c>
      <c r="I2959" s="28" t="str">
        <f>IF(TRIM(D2959)="","",IFERROR(INDEX('Student Master'!D:D,MATCH(D2959,'Student Master'!B:B,0)),"Not Found"))</f>
        <v/>
      </c>
      <c r="J2959" s="28" t="str">
        <f>IF(TRIM(D2959)="","",IFERROR(INDEX('Student Master'!H:H,MATCH(D2959,'Student Master'!B:B,0)),"Not Found"))</f>
        <v/>
      </c>
      <c r="K2959" s="28" t="str">
        <f>IF(TRIM(D2959)="","",IFERROR(INDEX('Student Master'!N:N,MATCH(D2959,'Student Master'!B:B,0)),"Not Found"))</f>
        <v/>
      </c>
      <c r="L2959" s="28" t="str">
        <f>IF(TRIM(D2959)="","",IFERROR(INDEX('Student Master'!L:L,MATCH(D2959,'Student Master'!B:B,0)),"Not Found"))</f>
        <v/>
      </c>
      <c r="M2959" s="28"/>
      <c r="N2959" s="28"/>
    </row>
    <row r="2960" spans="1:14" x14ac:dyDescent="0.35">
      <c r="A2960" s="28">
        <f t="shared" si="46"/>
        <v>2959</v>
      </c>
      <c r="B2960" s="30"/>
      <c r="C2960" s="28"/>
      <c r="D2960" s="28"/>
      <c r="E2960" s="28"/>
      <c r="F2960" s="28"/>
      <c r="G2960" s="28"/>
      <c r="H2960" s="28" t="str">
        <f>IF(TRIM(D2960)="","",IFERROR(INDEX('Student Master'!C:C,MATCH(D2960,'Student Master'!B:B,0)),"Not Found"))</f>
        <v/>
      </c>
      <c r="I2960" s="28" t="str">
        <f>IF(TRIM(D2960)="","",IFERROR(INDEX('Student Master'!D:D,MATCH(D2960,'Student Master'!B:B,0)),"Not Found"))</f>
        <v/>
      </c>
      <c r="J2960" s="28" t="str">
        <f>IF(TRIM(D2960)="","",IFERROR(INDEX('Student Master'!H:H,MATCH(D2960,'Student Master'!B:B,0)),"Not Found"))</f>
        <v/>
      </c>
      <c r="K2960" s="28" t="str">
        <f>IF(TRIM(D2960)="","",IFERROR(INDEX('Student Master'!N:N,MATCH(D2960,'Student Master'!B:B,0)),"Not Found"))</f>
        <v/>
      </c>
      <c r="L2960" s="28" t="str">
        <f>IF(TRIM(D2960)="","",IFERROR(INDEX('Student Master'!L:L,MATCH(D2960,'Student Master'!B:B,0)),"Not Found"))</f>
        <v/>
      </c>
      <c r="M2960" s="28"/>
      <c r="N2960" s="28"/>
    </row>
    <row r="2961" spans="1:14" x14ac:dyDescent="0.35">
      <c r="A2961" s="28">
        <f t="shared" si="46"/>
        <v>2960</v>
      </c>
      <c r="B2961" s="30"/>
      <c r="C2961" s="28"/>
      <c r="D2961" s="28"/>
      <c r="E2961" s="28"/>
      <c r="F2961" s="28"/>
      <c r="G2961" s="28"/>
      <c r="H2961" s="28" t="str">
        <f>IF(TRIM(D2961)="","",IFERROR(INDEX('Student Master'!C:C,MATCH(D2961,'Student Master'!B:B,0)),"Not Found"))</f>
        <v/>
      </c>
      <c r="I2961" s="28" t="str">
        <f>IF(TRIM(D2961)="","",IFERROR(INDEX('Student Master'!D:D,MATCH(D2961,'Student Master'!B:B,0)),"Not Found"))</f>
        <v/>
      </c>
      <c r="J2961" s="28" t="str">
        <f>IF(TRIM(D2961)="","",IFERROR(INDEX('Student Master'!H:H,MATCH(D2961,'Student Master'!B:B,0)),"Not Found"))</f>
        <v/>
      </c>
      <c r="K2961" s="28" t="str">
        <f>IF(TRIM(D2961)="","",IFERROR(INDEX('Student Master'!N:N,MATCH(D2961,'Student Master'!B:B,0)),"Not Found"))</f>
        <v/>
      </c>
      <c r="L2961" s="28" t="str">
        <f>IF(TRIM(D2961)="","",IFERROR(INDEX('Student Master'!L:L,MATCH(D2961,'Student Master'!B:B,0)),"Not Found"))</f>
        <v/>
      </c>
      <c r="M2961" s="28"/>
      <c r="N2961" s="28"/>
    </row>
    <row r="2962" spans="1:14" x14ac:dyDescent="0.35">
      <c r="A2962" s="28">
        <f t="shared" ref="A2962:A3025" si="47">A2961+1</f>
        <v>2961</v>
      </c>
      <c r="B2962" s="30"/>
      <c r="C2962" s="28"/>
      <c r="D2962" s="28"/>
      <c r="E2962" s="28"/>
      <c r="F2962" s="28"/>
      <c r="G2962" s="28"/>
      <c r="H2962" s="28" t="str">
        <f>IF(TRIM(D2962)="","",IFERROR(INDEX('Student Master'!C:C,MATCH(D2962,'Student Master'!B:B,0)),"Not Found"))</f>
        <v/>
      </c>
      <c r="I2962" s="28" t="str">
        <f>IF(TRIM(D2962)="","",IFERROR(INDEX('Student Master'!D:D,MATCH(D2962,'Student Master'!B:B,0)),"Not Found"))</f>
        <v/>
      </c>
      <c r="J2962" s="28" t="str">
        <f>IF(TRIM(D2962)="","",IFERROR(INDEX('Student Master'!H:H,MATCH(D2962,'Student Master'!B:B,0)),"Not Found"))</f>
        <v/>
      </c>
      <c r="K2962" s="28" t="str">
        <f>IF(TRIM(D2962)="","",IFERROR(INDEX('Student Master'!N:N,MATCH(D2962,'Student Master'!B:B,0)),"Not Found"))</f>
        <v/>
      </c>
      <c r="L2962" s="28" t="str">
        <f>IF(TRIM(D2962)="","",IFERROR(INDEX('Student Master'!L:L,MATCH(D2962,'Student Master'!B:B,0)),"Not Found"))</f>
        <v/>
      </c>
      <c r="M2962" s="28"/>
      <c r="N2962" s="28"/>
    </row>
    <row r="2963" spans="1:14" x14ac:dyDescent="0.35">
      <c r="A2963" s="28">
        <f t="shared" si="47"/>
        <v>2962</v>
      </c>
      <c r="B2963" s="30"/>
      <c r="C2963" s="28"/>
      <c r="D2963" s="28"/>
      <c r="E2963" s="28"/>
      <c r="F2963" s="28"/>
      <c r="G2963" s="28"/>
      <c r="H2963" s="28" t="str">
        <f>IF(TRIM(D2963)="","",IFERROR(INDEX('Student Master'!C:C,MATCH(D2963,'Student Master'!B:B,0)),"Not Found"))</f>
        <v/>
      </c>
      <c r="I2963" s="28" t="str">
        <f>IF(TRIM(D2963)="","",IFERROR(INDEX('Student Master'!D:D,MATCH(D2963,'Student Master'!B:B,0)),"Not Found"))</f>
        <v/>
      </c>
      <c r="J2963" s="28" t="str">
        <f>IF(TRIM(D2963)="","",IFERROR(INDEX('Student Master'!H:H,MATCH(D2963,'Student Master'!B:B,0)),"Not Found"))</f>
        <v/>
      </c>
      <c r="K2963" s="28" t="str">
        <f>IF(TRIM(D2963)="","",IFERROR(INDEX('Student Master'!N:N,MATCH(D2963,'Student Master'!B:B,0)),"Not Found"))</f>
        <v/>
      </c>
      <c r="L2963" s="28" t="str">
        <f>IF(TRIM(D2963)="","",IFERROR(INDEX('Student Master'!L:L,MATCH(D2963,'Student Master'!B:B,0)),"Not Found"))</f>
        <v/>
      </c>
      <c r="M2963" s="28"/>
      <c r="N2963" s="28"/>
    </row>
    <row r="2964" spans="1:14" x14ac:dyDescent="0.35">
      <c r="A2964" s="28">
        <f t="shared" si="47"/>
        <v>2963</v>
      </c>
      <c r="B2964" s="30"/>
      <c r="C2964" s="28"/>
      <c r="D2964" s="28"/>
      <c r="E2964" s="28"/>
      <c r="F2964" s="28"/>
      <c r="G2964" s="28"/>
      <c r="H2964" s="28" t="str">
        <f>IF(TRIM(D2964)="","",IFERROR(INDEX('Student Master'!C:C,MATCH(D2964,'Student Master'!B:B,0)),"Not Found"))</f>
        <v/>
      </c>
      <c r="I2964" s="28" t="str">
        <f>IF(TRIM(D2964)="","",IFERROR(INDEX('Student Master'!D:D,MATCH(D2964,'Student Master'!B:B,0)),"Not Found"))</f>
        <v/>
      </c>
      <c r="J2964" s="28" t="str">
        <f>IF(TRIM(D2964)="","",IFERROR(INDEX('Student Master'!H:H,MATCH(D2964,'Student Master'!B:B,0)),"Not Found"))</f>
        <v/>
      </c>
      <c r="K2964" s="28" t="str">
        <f>IF(TRIM(D2964)="","",IFERROR(INDEX('Student Master'!N:N,MATCH(D2964,'Student Master'!B:B,0)),"Not Found"))</f>
        <v/>
      </c>
      <c r="L2964" s="28" t="str">
        <f>IF(TRIM(D2964)="","",IFERROR(INDEX('Student Master'!L:L,MATCH(D2964,'Student Master'!B:B,0)),"Not Found"))</f>
        <v/>
      </c>
      <c r="M2964" s="28"/>
      <c r="N2964" s="28"/>
    </row>
    <row r="2965" spans="1:14" x14ac:dyDescent="0.35">
      <c r="A2965" s="28">
        <f t="shared" si="47"/>
        <v>2964</v>
      </c>
      <c r="B2965" s="30"/>
      <c r="C2965" s="28"/>
      <c r="D2965" s="28"/>
      <c r="E2965" s="28"/>
      <c r="F2965" s="28"/>
      <c r="G2965" s="28"/>
      <c r="H2965" s="28" t="str">
        <f>IF(TRIM(D2965)="","",IFERROR(INDEX('Student Master'!C:C,MATCH(D2965,'Student Master'!B:B,0)),"Not Found"))</f>
        <v/>
      </c>
      <c r="I2965" s="28" t="str">
        <f>IF(TRIM(D2965)="","",IFERROR(INDEX('Student Master'!D:D,MATCH(D2965,'Student Master'!B:B,0)),"Not Found"))</f>
        <v/>
      </c>
      <c r="J2965" s="28" t="str">
        <f>IF(TRIM(D2965)="","",IFERROR(INDEX('Student Master'!H:H,MATCH(D2965,'Student Master'!B:B,0)),"Not Found"))</f>
        <v/>
      </c>
      <c r="K2965" s="28" t="str">
        <f>IF(TRIM(D2965)="","",IFERROR(INDEX('Student Master'!N:N,MATCH(D2965,'Student Master'!B:B,0)),"Not Found"))</f>
        <v/>
      </c>
      <c r="L2965" s="28" t="str">
        <f>IF(TRIM(D2965)="","",IFERROR(INDEX('Student Master'!L:L,MATCH(D2965,'Student Master'!B:B,0)),"Not Found"))</f>
        <v/>
      </c>
      <c r="M2965" s="28"/>
      <c r="N2965" s="28"/>
    </row>
    <row r="2966" spans="1:14" x14ac:dyDescent="0.35">
      <c r="A2966" s="28">
        <f t="shared" si="47"/>
        <v>2965</v>
      </c>
      <c r="B2966" s="30"/>
      <c r="C2966" s="28"/>
      <c r="D2966" s="28"/>
      <c r="E2966" s="28"/>
      <c r="F2966" s="28"/>
      <c r="G2966" s="28"/>
      <c r="H2966" s="28" t="str">
        <f>IF(TRIM(D2966)="","",IFERROR(INDEX('Student Master'!C:C,MATCH(D2966,'Student Master'!B:B,0)),"Not Found"))</f>
        <v/>
      </c>
      <c r="I2966" s="28" t="str">
        <f>IF(TRIM(D2966)="","",IFERROR(INDEX('Student Master'!D:D,MATCH(D2966,'Student Master'!B:B,0)),"Not Found"))</f>
        <v/>
      </c>
      <c r="J2966" s="28" t="str">
        <f>IF(TRIM(D2966)="","",IFERROR(INDEX('Student Master'!H:H,MATCH(D2966,'Student Master'!B:B,0)),"Not Found"))</f>
        <v/>
      </c>
      <c r="K2966" s="28" t="str">
        <f>IF(TRIM(D2966)="","",IFERROR(INDEX('Student Master'!N:N,MATCH(D2966,'Student Master'!B:B,0)),"Not Found"))</f>
        <v/>
      </c>
      <c r="L2966" s="28" t="str">
        <f>IF(TRIM(D2966)="","",IFERROR(INDEX('Student Master'!L:L,MATCH(D2966,'Student Master'!B:B,0)),"Not Found"))</f>
        <v/>
      </c>
      <c r="M2966" s="28"/>
      <c r="N2966" s="28"/>
    </row>
    <row r="2967" spans="1:14" x14ac:dyDescent="0.35">
      <c r="A2967" s="28">
        <f t="shared" si="47"/>
        <v>2966</v>
      </c>
      <c r="B2967" s="30"/>
      <c r="C2967" s="28"/>
      <c r="D2967" s="28"/>
      <c r="E2967" s="28"/>
      <c r="F2967" s="28"/>
      <c r="G2967" s="28"/>
      <c r="H2967" s="28" t="str">
        <f>IF(TRIM(D2967)="","",IFERROR(INDEX('Student Master'!C:C,MATCH(D2967,'Student Master'!B:B,0)),"Not Found"))</f>
        <v/>
      </c>
      <c r="I2967" s="28" t="str">
        <f>IF(TRIM(D2967)="","",IFERROR(INDEX('Student Master'!D:D,MATCH(D2967,'Student Master'!B:B,0)),"Not Found"))</f>
        <v/>
      </c>
      <c r="J2967" s="28" t="str">
        <f>IF(TRIM(D2967)="","",IFERROR(INDEX('Student Master'!H:H,MATCH(D2967,'Student Master'!B:B,0)),"Not Found"))</f>
        <v/>
      </c>
      <c r="K2967" s="28" t="str">
        <f>IF(TRIM(D2967)="","",IFERROR(INDEX('Student Master'!N:N,MATCH(D2967,'Student Master'!B:B,0)),"Not Found"))</f>
        <v/>
      </c>
      <c r="L2967" s="28" t="str">
        <f>IF(TRIM(D2967)="","",IFERROR(INDEX('Student Master'!L:L,MATCH(D2967,'Student Master'!B:B,0)),"Not Found"))</f>
        <v/>
      </c>
      <c r="M2967" s="28"/>
      <c r="N2967" s="28"/>
    </row>
    <row r="2968" spans="1:14" x14ac:dyDescent="0.35">
      <c r="A2968" s="28">
        <f t="shared" si="47"/>
        <v>2967</v>
      </c>
      <c r="B2968" s="30"/>
      <c r="C2968" s="28"/>
      <c r="D2968" s="28"/>
      <c r="E2968" s="28"/>
      <c r="F2968" s="28"/>
      <c r="G2968" s="28"/>
      <c r="H2968" s="28" t="str">
        <f>IF(TRIM(D2968)="","",IFERROR(INDEX('Student Master'!C:C,MATCH(D2968,'Student Master'!B:B,0)),"Not Found"))</f>
        <v/>
      </c>
      <c r="I2968" s="28" t="str">
        <f>IF(TRIM(D2968)="","",IFERROR(INDEX('Student Master'!D:D,MATCH(D2968,'Student Master'!B:B,0)),"Not Found"))</f>
        <v/>
      </c>
      <c r="J2968" s="28" t="str">
        <f>IF(TRIM(D2968)="","",IFERROR(INDEX('Student Master'!H:H,MATCH(D2968,'Student Master'!B:B,0)),"Not Found"))</f>
        <v/>
      </c>
      <c r="K2968" s="28" t="str">
        <f>IF(TRIM(D2968)="","",IFERROR(INDEX('Student Master'!N:N,MATCH(D2968,'Student Master'!B:B,0)),"Not Found"))</f>
        <v/>
      </c>
      <c r="L2968" s="28" t="str">
        <f>IF(TRIM(D2968)="","",IFERROR(INDEX('Student Master'!L:L,MATCH(D2968,'Student Master'!B:B,0)),"Not Found"))</f>
        <v/>
      </c>
      <c r="M2968" s="28"/>
      <c r="N2968" s="28"/>
    </row>
    <row r="2969" spans="1:14" x14ac:dyDescent="0.35">
      <c r="A2969" s="28">
        <f t="shared" si="47"/>
        <v>2968</v>
      </c>
      <c r="B2969" s="30"/>
      <c r="C2969" s="28"/>
      <c r="D2969" s="28"/>
      <c r="E2969" s="28"/>
      <c r="F2969" s="28"/>
      <c r="G2969" s="28"/>
      <c r="H2969" s="28" t="str">
        <f>IF(TRIM(D2969)="","",IFERROR(INDEX('Student Master'!C:C,MATCH(D2969,'Student Master'!B:B,0)),"Not Found"))</f>
        <v/>
      </c>
      <c r="I2969" s="28" t="str">
        <f>IF(TRIM(D2969)="","",IFERROR(INDEX('Student Master'!D:D,MATCH(D2969,'Student Master'!B:B,0)),"Not Found"))</f>
        <v/>
      </c>
      <c r="J2969" s="28" t="str">
        <f>IF(TRIM(D2969)="","",IFERROR(INDEX('Student Master'!H:H,MATCH(D2969,'Student Master'!B:B,0)),"Not Found"))</f>
        <v/>
      </c>
      <c r="K2969" s="28" t="str">
        <f>IF(TRIM(D2969)="","",IFERROR(INDEX('Student Master'!N:N,MATCH(D2969,'Student Master'!B:B,0)),"Not Found"))</f>
        <v/>
      </c>
      <c r="L2969" s="28" t="str">
        <f>IF(TRIM(D2969)="","",IFERROR(INDEX('Student Master'!L:L,MATCH(D2969,'Student Master'!B:B,0)),"Not Found"))</f>
        <v/>
      </c>
      <c r="M2969" s="28"/>
      <c r="N2969" s="28"/>
    </row>
    <row r="2970" spans="1:14" x14ac:dyDescent="0.35">
      <c r="A2970" s="28">
        <f t="shared" si="47"/>
        <v>2969</v>
      </c>
      <c r="B2970" s="30"/>
      <c r="C2970" s="28"/>
      <c r="D2970" s="28"/>
      <c r="E2970" s="28"/>
      <c r="F2970" s="28"/>
      <c r="G2970" s="28"/>
      <c r="H2970" s="28" t="str">
        <f>IF(TRIM(D2970)="","",IFERROR(INDEX('Student Master'!C:C,MATCH(D2970,'Student Master'!B:B,0)),"Not Found"))</f>
        <v/>
      </c>
      <c r="I2970" s="28" t="str">
        <f>IF(TRIM(D2970)="","",IFERROR(INDEX('Student Master'!D:D,MATCH(D2970,'Student Master'!B:B,0)),"Not Found"))</f>
        <v/>
      </c>
      <c r="J2970" s="28" t="str">
        <f>IF(TRIM(D2970)="","",IFERROR(INDEX('Student Master'!H:H,MATCH(D2970,'Student Master'!B:B,0)),"Not Found"))</f>
        <v/>
      </c>
      <c r="K2970" s="28" t="str">
        <f>IF(TRIM(D2970)="","",IFERROR(INDEX('Student Master'!N:N,MATCH(D2970,'Student Master'!B:B,0)),"Not Found"))</f>
        <v/>
      </c>
      <c r="L2970" s="28" t="str">
        <f>IF(TRIM(D2970)="","",IFERROR(INDEX('Student Master'!L:L,MATCH(D2970,'Student Master'!B:B,0)),"Not Found"))</f>
        <v/>
      </c>
      <c r="M2970" s="28"/>
      <c r="N2970" s="28"/>
    </row>
    <row r="2971" spans="1:14" x14ac:dyDescent="0.35">
      <c r="A2971" s="28">
        <f t="shared" si="47"/>
        <v>2970</v>
      </c>
      <c r="B2971" s="30"/>
      <c r="C2971" s="28"/>
      <c r="D2971" s="28"/>
      <c r="E2971" s="28"/>
      <c r="F2971" s="28"/>
      <c r="G2971" s="28"/>
      <c r="H2971" s="28" t="str">
        <f>IF(TRIM(D2971)="","",IFERROR(INDEX('Student Master'!C:C,MATCH(D2971,'Student Master'!B:B,0)),"Not Found"))</f>
        <v/>
      </c>
      <c r="I2971" s="28" t="str">
        <f>IF(TRIM(D2971)="","",IFERROR(INDEX('Student Master'!D:D,MATCH(D2971,'Student Master'!B:B,0)),"Not Found"))</f>
        <v/>
      </c>
      <c r="J2971" s="28" t="str">
        <f>IF(TRIM(D2971)="","",IFERROR(INDEX('Student Master'!H:H,MATCH(D2971,'Student Master'!B:B,0)),"Not Found"))</f>
        <v/>
      </c>
      <c r="K2971" s="28" t="str">
        <f>IF(TRIM(D2971)="","",IFERROR(INDEX('Student Master'!N:N,MATCH(D2971,'Student Master'!B:B,0)),"Not Found"))</f>
        <v/>
      </c>
      <c r="L2971" s="28" t="str">
        <f>IF(TRIM(D2971)="","",IFERROR(INDEX('Student Master'!L:L,MATCH(D2971,'Student Master'!B:B,0)),"Not Found"))</f>
        <v/>
      </c>
      <c r="M2971" s="28"/>
      <c r="N2971" s="28"/>
    </row>
    <row r="2972" spans="1:14" x14ac:dyDescent="0.35">
      <c r="A2972" s="28">
        <f t="shared" si="47"/>
        <v>2971</v>
      </c>
      <c r="B2972" s="30"/>
      <c r="C2972" s="28"/>
      <c r="D2972" s="28"/>
      <c r="E2972" s="28"/>
      <c r="F2972" s="28"/>
      <c r="G2972" s="28"/>
      <c r="H2972" s="28" t="str">
        <f>IF(TRIM(D2972)="","",IFERROR(INDEX('Student Master'!C:C,MATCH(D2972,'Student Master'!B:B,0)),"Not Found"))</f>
        <v/>
      </c>
      <c r="I2972" s="28" t="str">
        <f>IF(TRIM(D2972)="","",IFERROR(INDEX('Student Master'!D:D,MATCH(D2972,'Student Master'!B:B,0)),"Not Found"))</f>
        <v/>
      </c>
      <c r="J2972" s="28" t="str">
        <f>IF(TRIM(D2972)="","",IFERROR(INDEX('Student Master'!H:H,MATCH(D2972,'Student Master'!B:B,0)),"Not Found"))</f>
        <v/>
      </c>
      <c r="K2972" s="28" t="str">
        <f>IF(TRIM(D2972)="","",IFERROR(INDEX('Student Master'!N:N,MATCH(D2972,'Student Master'!B:B,0)),"Not Found"))</f>
        <v/>
      </c>
      <c r="L2972" s="28" t="str">
        <f>IF(TRIM(D2972)="","",IFERROR(INDEX('Student Master'!L:L,MATCH(D2972,'Student Master'!B:B,0)),"Not Found"))</f>
        <v/>
      </c>
      <c r="M2972" s="28"/>
      <c r="N2972" s="28"/>
    </row>
    <row r="2973" spans="1:14" x14ac:dyDescent="0.35">
      <c r="A2973" s="28">
        <f t="shared" si="47"/>
        <v>2972</v>
      </c>
      <c r="B2973" s="30"/>
      <c r="C2973" s="28"/>
      <c r="D2973" s="28"/>
      <c r="E2973" s="28"/>
      <c r="F2973" s="28"/>
      <c r="G2973" s="28"/>
      <c r="H2973" s="28" t="str">
        <f>IF(TRIM(D2973)="","",IFERROR(INDEX('Student Master'!C:C,MATCH(D2973,'Student Master'!B:B,0)),"Not Found"))</f>
        <v/>
      </c>
      <c r="I2973" s="28" t="str">
        <f>IF(TRIM(D2973)="","",IFERROR(INDEX('Student Master'!D:D,MATCH(D2973,'Student Master'!B:B,0)),"Not Found"))</f>
        <v/>
      </c>
      <c r="J2973" s="28" t="str">
        <f>IF(TRIM(D2973)="","",IFERROR(INDEX('Student Master'!H:H,MATCH(D2973,'Student Master'!B:B,0)),"Not Found"))</f>
        <v/>
      </c>
      <c r="K2973" s="28" t="str">
        <f>IF(TRIM(D2973)="","",IFERROR(INDEX('Student Master'!N:N,MATCH(D2973,'Student Master'!B:B,0)),"Not Found"))</f>
        <v/>
      </c>
      <c r="L2973" s="28" t="str">
        <f>IF(TRIM(D2973)="","",IFERROR(INDEX('Student Master'!L:L,MATCH(D2973,'Student Master'!B:B,0)),"Not Found"))</f>
        <v/>
      </c>
      <c r="M2973" s="28"/>
      <c r="N2973" s="28"/>
    </row>
    <row r="2974" spans="1:14" x14ac:dyDescent="0.35">
      <c r="A2974" s="28">
        <f t="shared" si="47"/>
        <v>2973</v>
      </c>
      <c r="B2974" s="30"/>
      <c r="C2974" s="28"/>
      <c r="D2974" s="28"/>
      <c r="E2974" s="28"/>
      <c r="F2974" s="28"/>
      <c r="G2974" s="28"/>
      <c r="H2974" s="28" t="str">
        <f>IF(TRIM(D2974)="","",IFERROR(INDEX('Student Master'!C:C,MATCH(D2974,'Student Master'!B:B,0)),"Not Found"))</f>
        <v/>
      </c>
      <c r="I2974" s="28" t="str">
        <f>IF(TRIM(D2974)="","",IFERROR(INDEX('Student Master'!D:D,MATCH(D2974,'Student Master'!B:B,0)),"Not Found"))</f>
        <v/>
      </c>
      <c r="J2974" s="28" t="str">
        <f>IF(TRIM(D2974)="","",IFERROR(INDEX('Student Master'!H:H,MATCH(D2974,'Student Master'!B:B,0)),"Not Found"))</f>
        <v/>
      </c>
      <c r="K2974" s="28" t="str">
        <f>IF(TRIM(D2974)="","",IFERROR(INDEX('Student Master'!N:N,MATCH(D2974,'Student Master'!B:B,0)),"Not Found"))</f>
        <v/>
      </c>
      <c r="L2974" s="28" t="str">
        <f>IF(TRIM(D2974)="","",IFERROR(INDEX('Student Master'!L:L,MATCH(D2974,'Student Master'!B:B,0)),"Not Found"))</f>
        <v/>
      </c>
      <c r="M2974" s="28"/>
      <c r="N2974" s="28"/>
    </row>
    <row r="2975" spans="1:14" x14ac:dyDescent="0.35">
      <c r="A2975" s="28">
        <f t="shared" si="47"/>
        <v>2974</v>
      </c>
      <c r="B2975" s="30"/>
      <c r="C2975" s="28"/>
      <c r="D2975" s="28"/>
      <c r="E2975" s="28"/>
      <c r="F2975" s="28"/>
      <c r="G2975" s="28"/>
      <c r="H2975" s="28" t="str">
        <f>IF(TRIM(D2975)="","",IFERROR(INDEX('Student Master'!C:C,MATCH(D2975,'Student Master'!B:B,0)),"Not Found"))</f>
        <v/>
      </c>
      <c r="I2975" s="28" t="str">
        <f>IF(TRIM(D2975)="","",IFERROR(INDEX('Student Master'!D:D,MATCH(D2975,'Student Master'!B:B,0)),"Not Found"))</f>
        <v/>
      </c>
      <c r="J2975" s="28" t="str">
        <f>IF(TRIM(D2975)="","",IFERROR(INDEX('Student Master'!H:H,MATCH(D2975,'Student Master'!B:B,0)),"Not Found"))</f>
        <v/>
      </c>
      <c r="K2975" s="28" t="str">
        <f>IF(TRIM(D2975)="","",IFERROR(INDEX('Student Master'!N:N,MATCH(D2975,'Student Master'!B:B,0)),"Not Found"))</f>
        <v/>
      </c>
      <c r="L2975" s="28" t="str">
        <f>IF(TRIM(D2975)="","",IFERROR(INDEX('Student Master'!L:L,MATCH(D2975,'Student Master'!B:B,0)),"Not Found"))</f>
        <v/>
      </c>
      <c r="M2975" s="28"/>
      <c r="N2975" s="28"/>
    </row>
    <row r="2976" spans="1:14" x14ac:dyDescent="0.35">
      <c r="A2976" s="28">
        <f t="shared" si="47"/>
        <v>2975</v>
      </c>
      <c r="B2976" s="30"/>
      <c r="C2976" s="28"/>
      <c r="D2976" s="28"/>
      <c r="E2976" s="28"/>
      <c r="F2976" s="28"/>
      <c r="G2976" s="28"/>
      <c r="H2976" s="28" t="str">
        <f>IF(TRIM(D2976)="","",IFERROR(INDEX('Student Master'!C:C,MATCH(D2976,'Student Master'!B:B,0)),"Not Found"))</f>
        <v/>
      </c>
      <c r="I2976" s="28" t="str">
        <f>IF(TRIM(D2976)="","",IFERROR(INDEX('Student Master'!D:D,MATCH(D2976,'Student Master'!B:B,0)),"Not Found"))</f>
        <v/>
      </c>
      <c r="J2976" s="28" t="str">
        <f>IF(TRIM(D2976)="","",IFERROR(INDEX('Student Master'!H:H,MATCH(D2976,'Student Master'!B:B,0)),"Not Found"))</f>
        <v/>
      </c>
      <c r="K2976" s="28" t="str">
        <f>IF(TRIM(D2976)="","",IFERROR(INDEX('Student Master'!N:N,MATCH(D2976,'Student Master'!B:B,0)),"Not Found"))</f>
        <v/>
      </c>
      <c r="L2976" s="28" t="str">
        <f>IF(TRIM(D2976)="","",IFERROR(INDEX('Student Master'!L:L,MATCH(D2976,'Student Master'!B:B,0)),"Not Found"))</f>
        <v/>
      </c>
      <c r="M2976" s="28"/>
      <c r="N2976" s="28"/>
    </row>
    <row r="2977" spans="1:14" x14ac:dyDescent="0.35">
      <c r="A2977" s="28">
        <f t="shared" si="47"/>
        <v>2976</v>
      </c>
      <c r="B2977" s="30"/>
      <c r="C2977" s="28"/>
      <c r="D2977" s="28"/>
      <c r="E2977" s="28"/>
      <c r="F2977" s="28"/>
      <c r="G2977" s="28"/>
      <c r="H2977" s="28" t="str">
        <f>IF(TRIM(D2977)="","",IFERROR(INDEX('Student Master'!C:C,MATCH(D2977,'Student Master'!B:B,0)),"Not Found"))</f>
        <v/>
      </c>
      <c r="I2977" s="28" t="str">
        <f>IF(TRIM(D2977)="","",IFERROR(INDEX('Student Master'!D:D,MATCH(D2977,'Student Master'!B:B,0)),"Not Found"))</f>
        <v/>
      </c>
      <c r="J2977" s="28" t="str">
        <f>IF(TRIM(D2977)="","",IFERROR(INDEX('Student Master'!H:H,MATCH(D2977,'Student Master'!B:B,0)),"Not Found"))</f>
        <v/>
      </c>
      <c r="K2977" s="28" t="str">
        <f>IF(TRIM(D2977)="","",IFERROR(INDEX('Student Master'!N:N,MATCH(D2977,'Student Master'!B:B,0)),"Not Found"))</f>
        <v/>
      </c>
      <c r="L2977" s="28" t="str">
        <f>IF(TRIM(D2977)="","",IFERROR(INDEX('Student Master'!L:L,MATCH(D2977,'Student Master'!B:B,0)),"Not Found"))</f>
        <v/>
      </c>
      <c r="M2977" s="28"/>
      <c r="N2977" s="28"/>
    </row>
    <row r="2978" spans="1:14" x14ac:dyDescent="0.35">
      <c r="A2978" s="28">
        <f t="shared" si="47"/>
        <v>2977</v>
      </c>
      <c r="B2978" s="30"/>
      <c r="C2978" s="28"/>
      <c r="D2978" s="28"/>
      <c r="E2978" s="28"/>
      <c r="F2978" s="28"/>
      <c r="G2978" s="28"/>
      <c r="H2978" s="28" t="str">
        <f>IF(TRIM(D2978)="","",IFERROR(INDEX('Student Master'!C:C,MATCH(D2978,'Student Master'!B:B,0)),"Not Found"))</f>
        <v/>
      </c>
      <c r="I2978" s="28" t="str">
        <f>IF(TRIM(D2978)="","",IFERROR(INDEX('Student Master'!D:D,MATCH(D2978,'Student Master'!B:B,0)),"Not Found"))</f>
        <v/>
      </c>
      <c r="J2978" s="28" t="str">
        <f>IF(TRIM(D2978)="","",IFERROR(INDEX('Student Master'!H:H,MATCH(D2978,'Student Master'!B:B,0)),"Not Found"))</f>
        <v/>
      </c>
      <c r="K2978" s="28" t="str">
        <f>IF(TRIM(D2978)="","",IFERROR(INDEX('Student Master'!N:N,MATCH(D2978,'Student Master'!B:B,0)),"Not Found"))</f>
        <v/>
      </c>
      <c r="L2978" s="28" t="str">
        <f>IF(TRIM(D2978)="","",IFERROR(INDEX('Student Master'!L:L,MATCH(D2978,'Student Master'!B:B,0)),"Not Found"))</f>
        <v/>
      </c>
      <c r="M2978" s="28"/>
      <c r="N2978" s="28"/>
    </row>
    <row r="2979" spans="1:14" x14ac:dyDescent="0.35">
      <c r="A2979" s="28">
        <f t="shared" si="47"/>
        <v>2978</v>
      </c>
      <c r="B2979" s="30"/>
      <c r="C2979" s="28"/>
      <c r="D2979" s="28"/>
      <c r="E2979" s="28"/>
      <c r="F2979" s="28"/>
      <c r="G2979" s="28"/>
      <c r="H2979" s="28" t="str">
        <f>IF(TRIM(D2979)="","",IFERROR(INDEX('Student Master'!C:C,MATCH(D2979,'Student Master'!B:B,0)),"Not Found"))</f>
        <v/>
      </c>
      <c r="I2979" s="28" t="str">
        <f>IF(TRIM(D2979)="","",IFERROR(INDEX('Student Master'!D:D,MATCH(D2979,'Student Master'!B:B,0)),"Not Found"))</f>
        <v/>
      </c>
      <c r="J2979" s="28" t="str">
        <f>IF(TRIM(D2979)="","",IFERROR(INDEX('Student Master'!H:H,MATCH(D2979,'Student Master'!B:B,0)),"Not Found"))</f>
        <v/>
      </c>
      <c r="K2979" s="28" t="str">
        <f>IF(TRIM(D2979)="","",IFERROR(INDEX('Student Master'!N:N,MATCH(D2979,'Student Master'!B:B,0)),"Not Found"))</f>
        <v/>
      </c>
      <c r="L2979" s="28" t="str">
        <f>IF(TRIM(D2979)="","",IFERROR(INDEX('Student Master'!L:L,MATCH(D2979,'Student Master'!B:B,0)),"Not Found"))</f>
        <v/>
      </c>
      <c r="M2979" s="28"/>
      <c r="N2979" s="28"/>
    </row>
    <row r="2980" spans="1:14" x14ac:dyDescent="0.35">
      <c r="A2980" s="28">
        <f t="shared" si="47"/>
        <v>2979</v>
      </c>
      <c r="B2980" s="30"/>
      <c r="C2980" s="28"/>
      <c r="D2980" s="28"/>
      <c r="E2980" s="28"/>
      <c r="F2980" s="28"/>
      <c r="G2980" s="28"/>
      <c r="H2980" s="28" t="str">
        <f>IF(TRIM(D2980)="","",IFERROR(INDEX('Student Master'!C:C,MATCH(D2980,'Student Master'!B:B,0)),"Not Found"))</f>
        <v/>
      </c>
      <c r="I2980" s="28" t="str">
        <f>IF(TRIM(D2980)="","",IFERROR(INDEX('Student Master'!D:D,MATCH(D2980,'Student Master'!B:B,0)),"Not Found"))</f>
        <v/>
      </c>
      <c r="J2980" s="28" t="str">
        <f>IF(TRIM(D2980)="","",IFERROR(INDEX('Student Master'!H:H,MATCH(D2980,'Student Master'!B:B,0)),"Not Found"))</f>
        <v/>
      </c>
      <c r="K2980" s="28" t="str">
        <f>IF(TRIM(D2980)="","",IFERROR(INDEX('Student Master'!N:N,MATCH(D2980,'Student Master'!B:B,0)),"Not Found"))</f>
        <v/>
      </c>
      <c r="L2980" s="28" t="str">
        <f>IF(TRIM(D2980)="","",IFERROR(INDEX('Student Master'!L:L,MATCH(D2980,'Student Master'!B:B,0)),"Not Found"))</f>
        <v/>
      </c>
      <c r="M2980" s="28"/>
      <c r="N2980" s="28"/>
    </row>
    <row r="2981" spans="1:14" x14ac:dyDescent="0.35">
      <c r="A2981" s="28">
        <f t="shared" si="47"/>
        <v>2980</v>
      </c>
      <c r="B2981" s="30"/>
      <c r="C2981" s="28"/>
      <c r="D2981" s="28"/>
      <c r="E2981" s="28"/>
      <c r="F2981" s="28"/>
      <c r="G2981" s="28"/>
      <c r="H2981" s="28" t="str">
        <f>IF(TRIM(D2981)="","",IFERROR(INDEX('Student Master'!C:C,MATCH(D2981,'Student Master'!B:B,0)),"Not Found"))</f>
        <v/>
      </c>
      <c r="I2981" s="28" t="str">
        <f>IF(TRIM(D2981)="","",IFERROR(INDEX('Student Master'!D:D,MATCH(D2981,'Student Master'!B:B,0)),"Not Found"))</f>
        <v/>
      </c>
      <c r="J2981" s="28" t="str">
        <f>IF(TRIM(D2981)="","",IFERROR(INDEX('Student Master'!H:H,MATCH(D2981,'Student Master'!B:B,0)),"Not Found"))</f>
        <v/>
      </c>
      <c r="K2981" s="28" t="str">
        <f>IF(TRIM(D2981)="","",IFERROR(INDEX('Student Master'!N:N,MATCH(D2981,'Student Master'!B:B,0)),"Not Found"))</f>
        <v/>
      </c>
      <c r="L2981" s="28" t="str">
        <f>IF(TRIM(D2981)="","",IFERROR(INDEX('Student Master'!L:L,MATCH(D2981,'Student Master'!B:B,0)),"Not Found"))</f>
        <v/>
      </c>
      <c r="M2981" s="28"/>
      <c r="N2981" s="28"/>
    </row>
    <row r="2982" spans="1:14" x14ac:dyDescent="0.35">
      <c r="A2982" s="28">
        <f t="shared" si="47"/>
        <v>2981</v>
      </c>
      <c r="B2982" s="30"/>
      <c r="C2982" s="28"/>
      <c r="D2982" s="28"/>
      <c r="E2982" s="28"/>
      <c r="F2982" s="28"/>
      <c r="G2982" s="28"/>
      <c r="H2982" s="28" t="str">
        <f>IF(TRIM(D2982)="","",IFERROR(INDEX('Student Master'!C:C,MATCH(D2982,'Student Master'!B:B,0)),"Not Found"))</f>
        <v/>
      </c>
      <c r="I2982" s="28" t="str">
        <f>IF(TRIM(D2982)="","",IFERROR(INDEX('Student Master'!D:D,MATCH(D2982,'Student Master'!B:B,0)),"Not Found"))</f>
        <v/>
      </c>
      <c r="J2982" s="28" t="str">
        <f>IF(TRIM(D2982)="","",IFERROR(INDEX('Student Master'!H:H,MATCH(D2982,'Student Master'!B:B,0)),"Not Found"))</f>
        <v/>
      </c>
      <c r="K2982" s="28" t="str">
        <f>IF(TRIM(D2982)="","",IFERROR(INDEX('Student Master'!N:N,MATCH(D2982,'Student Master'!B:B,0)),"Not Found"))</f>
        <v/>
      </c>
      <c r="L2982" s="28" t="str">
        <f>IF(TRIM(D2982)="","",IFERROR(INDEX('Student Master'!L:L,MATCH(D2982,'Student Master'!B:B,0)),"Not Found"))</f>
        <v/>
      </c>
      <c r="M2982" s="28"/>
      <c r="N2982" s="28"/>
    </row>
    <row r="2983" spans="1:14" x14ac:dyDescent="0.35">
      <c r="A2983" s="28">
        <f t="shared" si="47"/>
        <v>2982</v>
      </c>
      <c r="B2983" s="30"/>
      <c r="C2983" s="28"/>
      <c r="D2983" s="28"/>
      <c r="E2983" s="28"/>
      <c r="F2983" s="28"/>
      <c r="G2983" s="28"/>
      <c r="H2983" s="28" t="str">
        <f>IF(TRIM(D2983)="","",IFERROR(INDEX('Student Master'!C:C,MATCH(D2983,'Student Master'!B:B,0)),"Not Found"))</f>
        <v/>
      </c>
      <c r="I2983" s="28" t="str">
        <f>IF(TRIM(D2983)="","",IFERROR(INDEX('Student Master'!D:D,MATCH(D2983,'Student Master'!B:B,0)),"Not Found"))</f>
        <v/>
      </c>
      <c r="J2983" s="28" t="str">
        <f>IF(TRIM(D2983)="","",IFERROR(INDEX('Student Master'!H:H,MATCH(D2983,'Student Master'!B:B,0)),"Not Found"))</f>
        <v/>
      </c>
      <c r="K2983" s="28" t="str">
        <f>IF(TRIM(D2983)="","",IFERROR(INDEX('Student Master'!N:N,MATCH(D2983,'Student Master'!B:B,0)),"Not Found"))</f>
        <v/>
      </c>
      <c r="L2983" s="28" t="str">
        <f>IF(TRIM(D2983)="","",IFERROR(INDEX('Student Master'!L:L,MATCH(D2983,'Student Master'!B:B,0)),"Not Found"))</f>
        <v/>
      </c>
      <c r="M2983" s="28"/>
      <c r="N2983" s="28"/>
    </row>
    <row r="2984" spans="1:14" x14ac:dyDescent="0.35">
      <c r="A2984" s="28">
        <f t="shared" si="47"/>
        <v>2983</v>
      </c>
      <c r="B2984" s="30"/>
      <c r="C2984" s="28"/>
      <c r="D2984" s="28"/>
      <c r="E2984" s="28"/>
      <c r="F2984" s="28"/>
      <c r="G2984" s="28"/>
      <c r="H2984" s="28" t="str">
        <f>IF(TRIM(D2984)="","",IFERROR(INDEX('Student Master'!C:C,MATCH(D2984,'Student Master'!B:B,0)),"Not Found"))</f>
        <v/>
      </c>
      <c r="I2984" s="28" t="str">
        <f>IF(TRIM(D2984)="","",IFERROR(INDEX('Student Master'!D:D,MATCH(D2984,'Student Master'!B:B,0)),"Not Found"))</f>
        <v/>
      </c>
      <c r="J2984" s="28" t="str">
        <f>IF(TRIM(D2984)="","",IFERROR(INDEX('Student Master'!H:H,MATCH(D2984,'Student Master'!B:B,0)),"Not Found"))</f>
        <v/>
      </c>
      <c r="K2984" s="28" t="str">
        <f>IF(TRIM(D2984)="","",IFERROR(INDEX('Student Master'!N:N,MATCH(D2984,'Student Master'!B:B,0)),"Not Found"))</f>
        <v/>
      </c>
      <c r="L2984" s="28" t="str">
        <f>IF(TRIM(D2984)="","",IFERROR(INDEX('Student Master'!L:L,MATCH(D2984,'Student Master'!B:B,0)),"Not Found"))</f>
        <v/>
      </c>
      <c r="M2984" s="28"/>
      <c r="N2984" s="28"/>
    </row>
    <row r="2985" spans="1:14" x14ac:dyDescent="0.35">
      <c r="A2985" s="28">
        <f t="shared" si="47"/>
        <v>2984</v>
      </c>
      <c r="B2985" s="30"/>
      <c r="C2985" s="28"/>
      <c r="D2985" s="28"/>
      <c r="E2985" s="28"/>
      <c r="F2985" s="28"/>
      <c r="G2985" s="28"/>
      <c r="H2985" s="28" t="str">
        <f>IF(TRIM(D2985)="","",IFERROR(INDEX('Student Master'!C:C,MATCH(D2985,'Student Master'!B:B,0)),"Not Found"))</f>
        <v/>
      </c>
      <c r="I2985" s="28" t="str">
        <f>IF(TRIM(D2985)="","",IFERROR(INDEX('Student Master'!D:D,MATCH(D2985,'Student Master'!B:B,0)),"Not Found"))</f>
        <v/>
      </c>
      <c r="J2985" s="28" t="str">
        <f>IF(TRIM(D2985)="","",IFERROR(INDEX('Student Master'!H:H,MATCH(D2985,'Student Master'!B:B,0)),"Not Found"))</f>
        <v/>
      </c>
      <c r="K2985" s="28" t="str">
        <f>IF(TRIM(D2985)="","",IFERROR(INDEX('Student Master'!N:N,MATCH(D2985,'Student Master'!B:B,0)),"Not Found"))</f>
        <v/>
      </c>
      <c r="L2985" s="28" t="str">
        <f>IF(TRIM(D2985)="","",IFERROR(INDEX('Student Master'!L:L,MATCH(D2985,'Student Master'!B:B,0)),"Not Found"))</f>
        <v/>
      </c>
      <c r="M2985" s="28"/>
      <c r="N2985" s="28"/>
    </row>
    <row r="2986" spans="1:14" x14ac:dyDescent="0.35">
      <c r="A2986" s="28">
        <f t="shared" si="47"/>
        <v>2985</v>
      </c>
      <c r="B2986" s="30"/>
      <c r="C2986" s="28"/>
      <c r="D2986" s="28"/>
      <c r="E2986" s="28"/>
      <c r="F2986" s="28"/>
      <c r="G2986" s="28"/>
      <c r="H2986" s="28" t="str">
        <f>IF(TRIM(D2986)="","",IFERROR(INDEX('Student Master'!C:C,MATCH(D2986,'Student Master'!B:B,0)),"Not Found"))</f>
        <v/>
      </c>
      <c r="I2986" s="28" t="str">
        <f>IF(TRIM(D2986)="","",IFERROR(INDEX('Student Master'!D:D,MATCH(D2986,'Student Master'!B:B,0)),"Not Found"))</f>
        <v/>
      </c>
      <c r="J2986" s="28" t="str">
        <f>IF(TRIM(D2986)="","",IFERROR(INDEX('Student Master'!H:H,MATCH(D2986,'Student Master'!B:B,0)),"Not Found"))</f>
        <v/>
      </c>
      <c r="K2986" s="28" t="str">
        <f>IF(TRIM(D2986)="","",IFERROR(INDEX('Student Master'!N:N,MATCH(D2986,'Student Master'!B:B,0)),"Not Found"))</f>
        <v/>
      </c>
      <c r="L2986" s="28" t="str">
        <f>IF(TRIM(D2986)="","",IFERROR(INDEX('Student Master'!L:L,MATCH(D2986,'Student Master'!B:B,0)),"Not Found"))</f>
        <v/>
      </c>
      <c r="M2986" s="28"/>
      <c r="N2986" s="28"/>
    </row>
    <row r="2987" spans="1:14" x14ac:dyDescent="0.35">
      <c r="A2987" s="28">
        <f t="shared" si="47"/>
        <v>2986</v>
      </c>
      <c r="B2987" s="30"/>
      <c r="C2987" s="28"/>
      <c r="D2987" s="28"/>
      <c r="E2987" s="28"/>
      <c r="F2987" s="28"/>
      <c r="G2987" s="28"/>
      <c r="H2987" s="28" t="str">
        <f>IF(TRIM(D2987)="","",IFERROR(INDEX('Student Master'!C:C,MATCH(D2987,'Student Master'!B:B,0)),"Not Found"))</f>
        <v/>
      </c>
      <c r="I2987" s="28" t="str">
        <f>IF(TRIM(D2987)="","",IFERROR(INDEX('Student Master'!D:D,MATCH(D2987,'Student Master'!B:B,0)),"Not Found"))</f>
        <v/>
      </c>
      <c r="J2987" s="28" t="str">
        <f>IF(TRIM(D2987)="","",IFERROR(INDEX('Student Master'!H:H,MATCH(D2987,'Student Master'!B:B,0)),"Not Found"))</f>
        <v/>
      </c>
      <c r="K2987" s="28" t="str">
        <f>IF(TRIM(D2987)="","",IFERROR(INDEX('Student Master'!N:N,MATCH(D2987,'Student Master'!B:B,0)),"Not Found"))</f>
        <v/>
      </c>
      <c r="L2987" s="28" t="str">
        <f>IF(TRIM(D2987)="","",IFERROR(INDEX('Student Master'!L:L,MATCH(D2987,'Student Master'!B:B,0)),"Not Found"))</f>
        <v/>
      </c>
      <c r="M2987" s="28"/>
      <c r="N2987" s="28"/>
    </row>
    <row r="2988" spans="1:14" s="59" customFormat="1" x14ac:dyDescent="0.35">
      <c r="A2988" s="28">
        <f t="shared" si="47"/>
        <v>2987</v>
      </c>
      <c r="B2988" s="30"/>
      <c r="C2988" s="28"/>
      <c r="D2988" s="28"/>
      <c r="E2988" s="28"/>
      <c r="F2988" s="28"/>
      <c r="G2988" s="28"/>
      <c r="H2988" s="28" t="str">
        <f>IF(TRIM(D2988)="","",IFERROR(INDEX('Student Master'!C:C,MATCH(D2988,'Student Master'!B:B,0)),"Not Found"))</f>
        <v/>
      </c>
      <c r="I2988" s="28" t="str">
        <f>IF(TRIM(D2988)="","",IFERROR(INDEX('Student Master'!D:D,MATCH(D2988,'Student Master'!B:B,0)),"Not Found"))</f>
        <v/>
      </c>
      <c r="J2988" s="28" t="str">
        <f>IF(TRIM(D2988)="","",IFERROR(INDEX('Student Master'!H:H,MATCH(D2988,'Student Master'!B:B,0)),"Not Found"))</f>
        <v/>
      </c>
      <c r="K2988" s="28" t="str">
        <f>IF(TRIM(D2988)="","",IFERROR(INDEX('Student Master'!N:N,MATCH(D2988,'Student Master'!B:B,0)),"Not Found"))</f>
        <v/>
      </c>
      <c r="L2988" s="28" t="str">
        <f>IF(TRIM(D2988)="","",IFERROR(INDEX('Student Master'!L:L,MATCH(D2988,'Student Master'!B:B,0)),"Not Found"))</f>
        <v/>
      </c>
      <c r="M2988" s="28"/>
      <c r="N2988" s="28"/>
    </row>
    <row r="2989" spans="1:14" x14ac:dyDescent="0.35">
      <c r="A2989" s="28">
        <f t="shared" si="47"/>
        <v>2988</v>
      </c>
      <c r="B2989" s="30"/>
      <c r="C2989" s="28"/>
      <c r="D2989" s="28"/>
      <c r="E2989" s="28"/>
      <c r="F2989" s="28"/>
      <c r="G2989" s="28"/>
      <c r="H2989" s="28" t="str">
        <f>IF(TRIM(D2989)="","",IFERROR(INDEX('Student Master'!C:C,MATCH(D2989,'Student Master'!B:B,0)),"Not Found"))</f>
        <v/>
      </c>
      <c r="I2989" s="28" t="str">
        <f>IF(TRIM(D2989)="","",IFERROR(INDEX('Student Master'!D:D,MATCH(D2989,'Student Master'!B:B,0)),"Not Found"))</f>
        <v/>
      </c>
      <c r="J2989" s="28" t="str">
        <f>IF(TRIM(D2989)="","",IFERROR(INDEX('Student Master'!H:H,MATCH(D2989,'Student Master'!B:B,0)),"Not Found"))</f>
        <v/>
      </c>
      <c r="K2989" s="28" t="str">
        <f>IF(TRIM(D2989)="","",IFERROR(INDEX('Student Master'!N:N,MATCH(D2989,'Student Master'!B:B,0)),"Not Found"))</f>
        <v/>
      </c>
      <c r="L2989" s="28" t="str">
        <f>IF(TRIM(D2989)="","",IFERROR(INDEX('Student Master'!L:L,MATCH(D2989,'Student Master'!B:B,0)),"Not Found"))</f>
        <v/>
      </c>
      <c r="M2989" s="28"/>
      <c r="N2989" s="28"/>
    </row>
    <row r="2990" spans="1:14" x14ac:dyDescent="0.35">
      <c r="A2990" s="28">
        <f t="shared" si="47"/>
        <v>2989</v>
      </c>
      <c r="B2990" s="30"/>
      <c r="C2990" s="28"/>
      <c r="D2990" s="28"/>
      <c r="E2990" s="28"/>
      <c r="F2990" s="28"/>
      <c r="G2990" s="28"/>
      <c r="H2990" s="28" t="str">
        <f>IF(TRIM(D2990)="","",IFERROR(INDEX('Student Master'!C:C,MATCH(D2990,'Student Master'!B:B,0)),"Not Found"))</f>
        <v/>
      </c>
      <c r="I2990" s="28" t="str">
        <f>IF(TRIM(D2990)="","",IFERROR(INDEX('Student Master'!D:D,MATCH(D2990,'Student Master'!B:B,0)),"Not Found"))</f>
        <v/>
      </c>
      <c r="J2990" s="28" t="str">
        <f>IF(TRIM(D2990)="","",IFERROR(INDEX('Student Master'!H:H,MATCH(D2990,'Student Master'!B:B,0)),"Not Found"))</f>
        <v/>
      </c>
      <c r="K2990" s="28" t="str">
        <f>IF(TRIM(D2990)="","",IFERROR(INDEX('Student Master'!N:N,MATCH(D2990,'Student Master'!B:B,0)),"Not Found"))</f>
        <v/>
      </c>
      <c r="L2990" s="28" t="str">
        <f>IF(TRIM(D2990)="","",IFERROR(INDEX('Student Master'!L:L,MATCH(D2990,'Student Master'!B:B,0)),"Not Found"))</f>
        <v/>
      </c>
      <c r="M2990" s="28"/>
      <c r="N2990" s="28"/>
    </row>
    <row r="2991" spans="1:14" x14ac:dyDescent="0.35">
      <c r="A2991" s="28">
        <f t="shared" si="47"/>
        <v>2990</v>
      </c>
      <c r="B2991" s="30"/>
      <c r="C2991" s="28"/>
      <c r="D2991" s="28"/>
      <c r="E2991" s="28"/>
      <c r="F2991" s="28"/>
      <c r="G2991" s="28"/>
      <c r="H2991" s="28" t="str">
        <f>IF(TRIM(D2991)="","",IFERROR(INDEX('Student Master'!C:C,MATCH(D2991,'Student Master'!B:B,0)),"Not Found"))</f>
        <v/>
      </c>
      <c r="I2991" s="28" t="str">
        <f>IF(TRIM(D2991)="","",IFERROR(INDEX('Student Master'!D:D,MATCH(D2991,'Student Master'!B:B,0)),"Not Found"))</f>
        <v/>
      </c>
      <c r="J2991" s="28" t="str">
        <f>IF(TRIM(D2991)="","",IFERROR(INDEX('Student Master'!H:H,MATCH(D2991,'Student Master'!B:B,0)),"Not Found"))</f>
        <v/>
      </c>
      <c r="K2991" s="28" t="str">
        <f>IF(TRIM(D2991)="","",IFERROR(INDEX('Student Master'!N:N,MATCH(D2991,'Student Master'!B:B,0)),"Not Found"))</f>
        <v/>
      </c>
      <c r="L2991" s="28" t="str">
        <f>IF(TRIM(D2991)="","",IFERROR(INDEX('Student Master'!L:L,MATCH(D2991,'Student Master'!B:B,0)),"Not Found"))</f>
        <v/>
      </c>
      <c r="M2991" s="28"/>
      <c r="N2991" s="28"/>
    </row>
    <row r="2992" spans="1:14" x14ac:dyDescent="0.35">
      <c r="A2992" s="28">
        <f t="shared" si="47"/>
        <v>2991</v>
      </c>
      <c r="B2992" s="30"/>
      <c r="C2992" s="28"/>
      <c r="D2992" s="28"/>
      <c r="E2992" s="28"/>
      <c r="F2992" s="28"/>
      <c r="G2992" s="28"/>
      <c r="H2992" s="28" t="str">
        <f>IF(TRIM(D2992)="","",IFERROR(INDEX('Student Master'!C:C,MATCH(D2992,'Student Master'!B:B,0)),"Not Found"))</f>
        <v/>
      </c>
      <c r="I2992" s="28" t="str">
        <f>IF(TRIM(D2992)="","",IFERROR(INDEX('Student Master'!D:D,MATCH(D2992,'Student Master'!B:B,0)),"Not Found"))</f>
        <v/>
      </c>
      <c r="J2992" s="28" t="str">
        <f>IF(TRIM(D2992)="","",IFERROR(INDEX('Student Master'!H:H,MATCH(D2992,'Student Master'!B:B,0)),"Not Found"))</f>
        <v/>
      </c>
      <c r="K2992" s="28" t="str">
        <f>IF(TRIM(D2992)="","",IFERROR(INDEX('Student Master'!N:N,MATCH(D2992,'Student Master'!B:B,0)),"Not Found"))</f>
        <v/>
      </c>
      <c r="L2992" s="28" t="str">
        <f>IF(TRIM(D2992)="","",IFERROR(INDEX('Student Master'!L:L,MATCH(D2992,'Student Master'!B:B,0)),"Not Found"))</f>
        <v/>
      </c>
      <c r="M2992" s="28"/>
      <c r="N2992" s="28"/>
    </row>
    <row r="2993" spans="1:14" x14ac:dyDescent="0.35">
      <c r="A2993" s="28">
        <f t="shared" si="47"/>
        <v>2992</v>
      </c>
      <c r="B2993" s="30"/>
      <c r="C2993" s="28"/>
      <c r="D2993" s="28"/>
      <c r="E2993" s="28"/>
      <c r="F2993" s="28"/>
      <c r="G2993" s="28"/>
      <c r="H2993" s="28" t="str">
        <f>IF(TRIM(D2993)="","",IFERROR(INDEX('Student Master'!C:C,MATCH(D2993,'Student Master'!B:B,0)),"Not Found"))</f>
        <v/>
      </c>
      <c r="I2993" s="28" t="str">
        <f>IF(TRIM(D2993)="","",IFERROR(INDEX('Student Master'!D:D,MATCH(D2993,'Student Master'!B:B,0)),"Not Found"))</f>
        <v/>
      </c>
      <c r="J2993" s="28" t="str">
        <f>IF(TRIM(D2993)="","",IFERROR(INDEX('Student Master'!H:H,MATCH(D2993,'Student Master'!B:B,0)),"Not Found"))</f>
        <v/>
      </c>
      <c r="K2993" s="28" t="str">
        <f>IF(TRIM(D2993)="","",IFERROR(INDEX('Student Master'!N:N,MATCH(D2993,'Student Master'!B:B,0)),"Not Found"))</f>
        <v/>
      </c>
      <c r="L2993" s="28" t="str">
        <f>IF(TRIM(D2993)="","",IFERROR(INDEX('Student Master'!L:L,MATCH(D2993,'Student Master'!B:B,0)),"Not Found"))</f>
        <v/>
      </c>
      <c r="M2993" s="28"/>
      <c r="N2993" s="28"/>
    </row>
    <row r="2994" spans="1:14" x14ac:dyDescent="0.35">
      <c r="A2994" s="28">
        <f t="shared" si="47"/>
        <v>2993</v>
      </c>
      <c r="B2994" s="30"/>
      <c r="C2994" s="28"/>
      <c r="D2994" s="28"/>
      <c r="E2994" s="28"/>
      <c r="F2994" s="28"/>
      <c r="G2994" s="28"/>
      <c r="H2994" s="28" t="str">
        <f>IF(TRIM(D2994)="","",IFERROR(INDEX('Student Master'!C:C,MATCH(D2994,'Student Master'!B:B,0)),"Not Found"))</f>
        <v/>
      </c>
      <c r="I2994" s="28" t="str">
        <f>IF(TRIM(D2994)="","",IFERROR(INDEX('Student Master'!D:D,MATCH(D2994,'Student Master'!B:B,0)),"Not Found"))</f>
        <v/>
      </c>
      <c r="J2994" s="28" t="str">
        <f>IF(TRIM(D2994)="","",IFERROR(INDEX('Student Master'!H:H,MATCH(D2994,'Student Master'!B:B,0)),"Not Found"))</f>
        <v/>
      </c>
      <c r="K2994" s="28" t="str">
        <f>IF(TRIM(D2994)="","",IFERROR(INDEX('Student Master'!N:N,MATCH(D2994,'Student Master'!B:B,0)),"Not Found"))</f>
        <v/>
      </c>
      <c r="L2994" s="28" t="str">
        <f>IF(TRIM(D2994)="","",IFERROR(INDEX('Student Master'!L:L,MATCH(D2994,'Student Master'!B:B,0)),"Not Found"))</f>
        <v/>
      </c>
      <c r="M2994" s="28"/>
      <c r="N2994" s="28"/>
    </row>
    <row r="2995" spans="1:14" x14ac:dyDescent="0.35">
      <c r="A2995" s="28">
        <f t="shared" si="47"/>
        <v>2994</v>
      </c>
      <c r="B2995" s="30"/>
      <c r="C2995" s="28"/>
      <c r="D2995" s="28"/>
      <c r="E2995" s="28"/>
      <c r="F2995" s="28"/>
      <c r="G2995" s="28"/>
      <c r="H2995" s="28" t="str">
        <f>IF(TRIM(D2995)="","",IFERROR(INDEX('Student Master'!C:C,MATCH(D2995,'Student Master'!B:B,0)),"Not Found"))</f>
        <v/>
      </c>
      <c r="I2995" s="28" t="str">
        <f>IF(TRIM(D2995)="","",IFERROR(INDEX('Student Master'!D:D,MATCH(D2995,'Student Master'!B:B,0)),"Not Found"))</f>
        <v/>
      </c>
      <c r="J2995" s="28" t="str">
        <f>IF(TRIM(D2995)="","",IFERROR(INDEX('Student Master'!H:H,MATCH(D2995,'Student Master'!B:B,0)),"Not Found"))</f>
        <v/>
      </c>
      <c r="K2995" s="28" t="str">
        <f>IF(TRIM(D2995)="","",IFERROR(INDEX('Student Master'!N:N,MATCH(D2995,'Student Master'!B:B,0)),"Not Found"))</f>
        <v/>
      </c>
      <c r="L2995" s="28" t="str">
        <f>IF(TRIM(D2995)="","",IFERROR(INDEX('Student Master'!L:L,MATCH(D2995,'Student Master'!B:B,0)),"Not Found"))</f>
        <v/>
      </c>
      <c r="M2995" s="28"/>
      <c r="N2995" s="28"/>
    </row>
    <row r="2996" spans="1:14" x14ac:dyDescent="0.35">
      <c r="A2996" s="28">
        <f t="shared" si="47"/>
        <v>2995</v>
      </c>
      <c r="B2996" s="30"/>
      <c r="C2996" s="28"/>
      <c r="D2996" s="28"/>
      <c r="E2996" s="28"/>
      <c r="F2996" s="28"/>
      <c r="G2996" s="28"/>
      <c r="H2996" s="28" t="str">
        <f>IF(TRIM(D2996)="","",IFERROR(INDEX('Student Master'!C:C,MATCH(D2996,'Student Master'!B:B,0)),"Not Found"))</f>
        <v/>
      </c>
      <c r="I2996" s="28" t="str">
        <f>IF(TRIM(D2996)="","",IFERROR(INDEX('Student Master'!D:D,MATCH(D2996,'Student Master'!B:B,0)),"Not Found"))</f>
        <v/>
      </c>
      <c r="J2996" s="28" t="str">
        <f>IF(TRIM(D2996)="","",IFERROR(INDEX('Student Master'!H:H,MATCH(D2996,'Student Master'!B:B,0)),"Not Found"))</f>
        <v/>
      </c>
      <c r="K2996" s="28" t="str">
        <f>IF(TRIM(D2996)="","",IFERROR(INDEX('Student Master'!N:N,MATCH(D2996,'Student Master'!B:B,0)),"Not Found"))</f>
        <v/>
      </c>
      <c r="L2996" s="28" t="str">
        <f>IF(TRIM(D2996)="","",IFERROR(INDEX('Student Master'!L:L,MATCH(D2996,'Student Master'!B:B,0)),"Not Found"))</f>
        <v/>
      </c>
      <c r="M2996" s="28"/>
      <c r="N2996" s="28"/>
    </row>
    <row r="2997" spans="1:14" x14ac:dyDescent="0.35">
      <c r="A2997" s="28">
        <f t="shared" si="47"/>
        <v>2996</v>
      </c>
      <c r="B2997" s="30"/>
      <c r="C2997" s="28"/>
      <c r="D2997" s="28"/>
      <c r="E2997" s="28"/>
      <c r="F2997" s="28"/>
      <c r="G2997" s="28"/>
      <c r="H2997" s="28" t="str">
        <f>IF(TRIM(D2997)="","",IFERROR(INDEX('Student Master'!C:C,MATCH(D2997,'Student Master'!B:B,0)),"Not Found"))</f>
        <v/>
      </c>
      <c r="I2997" s="28" t="str">
        <f>IF(TRIM(D2997)="","",IFERROR(INDEX('Student Master'!D:D,MATCH(D2997,'Student Master'!B:B,0)),"Not Found"))</f>
        <v/>
      </c>
      <c r="J2997" s="28" t="str">
        <f>IF(TRIM(D2997)="","",IFERROR(INDEX('Student Master'!H:H,MATCH(D2997,'Student Master'!B:B,0)),"Not Found"))</f>
        <v/>
      </c>
      <c r="K2997" s="28" t="str">
        <f>IF(TRIM(D2997)="","",IFERROR(INDEX('Student Master'!N:N,MATCH(D2997,'Student Master'!B:B,0)),"Not Found"))</f>
        <v/>
      </c>
      <c r="L2997" s="28" t="str">
        <f>IF(TRIM(D2997)="","",IFERROR(INDEX('Student Master'!L:L,MATCH(D2997,'Student Master'!B:B,0)),"Not Found"))</f>
        <v/>
      </c>
      <c r="M2997" s="28"/>
      <c r="N2997" s="28"/>
    </row>
    <row r="2998" spans="1:14" x14ac:dyDescent="0.35">
      <c r="A2998" s="28">
        <f t="shared" si="47"/>
        <v>2997</v>
      </c>
      <c r="B2998" s="30"/>
      <c r="C2998" s="28"/>
      <c r="D2998" s="28"/>
      <c r="E2998" s="28"/>
      <c r="F2998" s="28"/>
      <c r="G2998" s="28"/>
      <c r="H2998" s="28" t="str">
        <f>IF(TRIM(D2998)="","",IFERROR(INDEX('Student Master'!C:C,MATCH(D2998,'Student Master'!B:B,0)),"Not Found"))</f>
        <v/>
      </c>
      <c r="I2998" s="28" t="str">
        <f>IF(TRIM(D2998)="","",IFERROR(INDEX('Student Master'!D:D,MATCH(D2998,'Student Master'!B:B,0)),"Not Found"))</f>
        <v/>
      </c>
      <c r="J2998" s="28" t="str">
        <f>IF(TRIM(D2998)="","",IFERROR(INDEX('Student Master'!H:H,MATCH(D2998,'Student Master'!B:B,0)),"Not Found"))</f>
        <v/>
      </c>
      <c r="K2998" s="28" t="str">
        <f>IF(TRIM(D2998)="","",IFERROR(INDEX('Student Master'!N:N,MATCH(D2998,'Student Master'!B:B,0)),"Not Found"))</f>
        <v/>
      </c>
      <c r="L2998" s="28" t="str">
        <f>IF(TRIM(D2998)="","",IFERROR(INDEX('Student Master'!L:L,MATCH(D2998,'Student Master'!B:B,0)),"Not Found"))</f>
        <v/>
      </c>
      <c r="M2998" s="28"/>
      <c r="N2998" s="28"/>
    </row>
    <row r="2999" spans="1:14" x14ac:dyDescent="0.35">
      <c r="A2999" s="28">
        <f t="shared" si="47"/>
        <v>2998</v>
      </c>
      <c r="B2999" s="30"/>
      <c r="C2999" s="28"/>
      <c r="D2999" s="28"/>
      <c r="E2999" s="28"/>
      <c r="F2999" s="28"/>
      <c r="G2999" s="28"/>
      <c r="H2999" s="28" t="str">
        <f>IF(TRIM(D2999)="","",IFERROR(INDEX('Student Master'!C:C,MATCH(D2999,'Student Master'!B:B,0)),"Not Found"))</f>
        <v/>
      </c>
      <c r="I2999" s="28" t="str">
        <f>IF(TRIM(D2999)="","",IFERROR(INDEX('Student Master'!D:D,MATCH(D2999,'Student Master'!B:B,0)),"Not Found"))</f>
        <v/>
      </c>
      <c r="J2999" s="28" t="str">
        <f>IF(TRIM(D2999)="","",IFERROR(INDEX('Student Master'!H:H,MATCH(D2999,'Student Master'!B:B,0)),"Not Found"))</f>
        <v/>
      </c>
      <c r="K2999" s="28" t="str">
        <f>IF(TRIM(D2999)="","",IFERROR(INDEX('Student Master'!N:N,MATCH(D2999,'Student Master'!B:B,0)),"Not Found"))</f>
        <v/>
      </c>
      <c r="L2999" s="28" t="str">
        <f>IF(TRIM(D2999)="","",IFERROR(INDEX('Student Master'!L:L,MATCH(D2999,'Student Master'!B:B,0)),"Not Found"))</f>
        <v/>
      </c>
      <c r="M2999" s="28"/>
      <c r="N2999" s="28"/>
    </row>
    <row r="3000" spans="1:14" x14ac:dyDescent="0.35">
      <c r="A3000" s="28">
        <f t="shared" si="47"/>
        <v>2999</v>
      </c>
      <c r="B3000" s="30"/>
      <c r="C3000" s="28"/>
      <c r="D3000" s="28"/>
      <c r="E3000" s="28"/>
      <c r="F3000" s="28"/>
      <c r="G3000" s="28"/>
      <c r="H3000" s="28" t="str">
        <f>IF(TRIM(D3000)="","",IFERROR(INDEX('Student Master'!C:C,MATCH(D3000,'Student Master'!B:B,0)),"Not Found"))</f>
        <v/>
      </c>
      <c r="I3000" s="28" t="str">
        <f>IF(TRIM(D3000)="","",IFERROR(INDEX('Student Master'!D:D,MATCH(D3000,'Student Master'!B:B,0)),"Not Found"))</f>
        <v/>
      </c>
      <c r="J3000" s="28" t="str">
        <f>IF(TRIM(D3000)="","",IFERROR(INDEX('Student Master'!H:H,MATCH(D3000,'Student Master'!B:B,0)),"Not Found"))</f>
        <v/>
      </c>
      <c r="K3000" s="28" t="str">
        <f>IF(TRIM(D3000)="","",IFERROR(INDEX('Student Master'!N:N,MATCH(D3000,'Student Master'!B:B,0)),"Not Found"))</f>
        <v/>
      </c>
      <c r="L3000" s="28" t="str">
        <f>IF(TRIM(D3000)="","",IFERROR(INDEX('Student Master'!L:L,MATCH(D3000,'Student Master'!B:B,0)),"Not Found"))</f>
        <v/>
      </c>
      <c r="M3000" s="28"/>
      <c r="N3000" s="28"/>
    </row>
    <row r="3001" spans="1:14" x14ac:dyDescent="0.35">
      <c r="A3001" s="28">
        <f t="shared" si="47"/>
        <v>3000</v>
      </c>
      <c r="B3001" s="30"/>
      <c r="C3001" s="28"/>
      <c r="D3001" s="28"/>
      <c r="E3001" s="28"/>
      <c r="F3001" s="28"/>
      <c r="G3001" s="28"/>
      <c r="H3001" s="28" t="str">
        <f>IF(TRIM(D3001)="","",IFERROR(INDEX('Student Master'!C:C,MATCH(D3001,'Student Master'!B:B,0)),"Not Found"))</f>
        <v/>
      </c>
      <c r="I3001" s="28" t="str">
        <f>IF(TRIM(D3001)="","",IFERROR(INDEX('Student Master'!D:D,MATCH(D3001,'Student Master'!B:B,0)),"Not Found"))</f>
        <v/>
      </c>
      <c r="J3001" s="28" t="str">
        <f>IF(TRIM(D3001)="","",IFERROR(INDEX('Student Master'!H:H,MATCH(D3001,'Student Master'!B:B,0)),"Not Found"))</f>
        <v/>
      </c>
      <c r="K3001" s="28" t="str">
        <f>IF(TRIM(D3001)="","",IFERROR(INDEX('Student Master'!N:N,MATCH(D3001,'Student Master'!B:B,0)),"Not Found"))</f>
        <v/>
      </c>
      <c r="L3001" s="28" t="str">
        <f>IF(TRIM(D3001)="","",IFERROR(INDEX('Student Master'!L:L,MATCH(D3001,'Student Master'!B:B,0)),"Not Found"))</f>
        <v/>
      </c>
      <c r="M3001" s="28"/>
      <c r="N3001" s="28"/>
    </row>
    <row r="3002" spans="1:14" x14ac:dyDescent="0.35">
      <c r="A3002" s="28">
        <f t="shared" si="47"/>
        <v>3001</v>
      </c>
      <c r="B3002" s="30"/>
      <c r="C3002" s="28"/>
      <c r="D3002" s="28"/>
      <c r="E3002" s="28"/>
      <c r="F3002" s="28"/>
      <c r="G3002" s="28"/>
      <c r="H3002" s="28" t="str">
        <f>IF(TRIM(D3002)="","",IFERROR(INDEX('Student Master'!C:C,MATCH(D3002,'Student Master'!B:B,0)),"Not Found"))</f>
        <v/>
      </c>
      <c r="I3002" s="28" t="str">
        <f>IF(TRIM(D3002)="","",IFERROR(INDEX('Student Master'!D:D,MATCH(D3002,'Student Master'!B:B,0)),"Not Found"))</f>
        <v/>
      </c>
      <c r="J3002" s="28" t="str">
        <f>IF(TRIM(D3002)="","",IFERROR(INDEX('Student Master'!H:H,MATCH(D3002,'Student Master'!B:B,0)),"Not Found"))</f>
        <v/>
      </c>
      <c r="K3002" s="28" t="str">
        <f>IF(TRIM(D3002)="","",IFERROR(INDEX('Student Master'!N:N,MATCH(D3002,'Student Master'!B:B,0)),"Not Found"))</f>
        <v/>
      </c>
      <c r="L3002" s="28" t="str">
        <f>IF(TRIM(D3002)="","",IFERROR(INDEX('Student Master'!L:L,MATCH(D3002,'Student Master'!B:B,0)),"Not Found"))</f>
        <v/>
      </c>
      <c r="M3002" s="28"/>
      <c r="N3002" s="28"/>
    </row>
    <row r="3003" spans="1:14" x14ac:dyDescent="0.35">
      <c r="A3003" s="28">
        <f t="shared" si="47"/>
        <v>3002</v>
      </c>
      <c r="B3003" s="30"/>
      <c r="C3003" s="28"/>
      <c r="D3003" s="28"/>
      <c r="E3003" s="28"/>
      <c r="F3003" s="28"/>
      <c r="G3003" s="28"/>
      <c r="H3003" s="28" t="str">
        <f>IF(TRIM(D3003)="","",IFERROR(INDEX('Student Master'!C:C,MATCH(D3003,'Student Master'!B:B,0)),"Not Found"))</f>
        <v/>
      </c>
      <c r="I3003" s="28" t="str">
        <f>IF(TRIM(D3003)="","",IFERROR(INDEX('Student Master'!D:D,MATCH(D3003,'Student Master'!B:B,0)),"Not Found"))</f>
        <v/>
      </c>
      <c r="J3003" s="28" t="str">
        <f>IF(TRIM(D3003)="","",IFERROR(INDEX('Student Master'!H:H,MATCH(D3003,'Student Master'!B:B,0)),"Not Found"))</f>
        <v/>
      </c>
      <c r="K3003" s="28" t="str">
        <f>IF(TRIM(D3003)="","",IFERROR(INDEX('Student Master'!N:N,MATCH(D3003,'Student Master'!B:B,0)),"Not Found"))</f>
        <v/>
      </c>
      <c r="L3003" s="28" t="str">
        <f>IF(TRIM(D3003)="","",IFERROR(INDEX('Student Master'!L:L,MATCH(D3003,'Student Master'!B:B,0)),"Not Found"))</f>
        <v/>
      </c>
      <c r="M3003" s="28"/>
      <c r="N3003" s="28"/>
    </row>
    <row r="3004" spans="1:14" x14ac:dyDescent="0.35">
      <c r="A3004" s="28">
        <f t="shared" si="47"/>
        <v>3003</v>
      </c>
      <c r="B3004" s="30"/>
      <c r="C3004" s="28"/>
      <c r="D3004" s="28"/>
      <c r="E3004" s="28"/>
      <c r="F3004" s="28"/>
      <c r="G3004" s="28"/>
      <c r="H3004" s="28" t="str">
        <f>IF(TRIM(D3004)="","",IFERROR(INDEX('Student Master'!C:C,MATCH(D3004,'Student Master'!B:B,0)),"Not Found"))</f>
        <v/>
      </c>
      <c r="I3004" s="28" t="str">
        <f>IF(TRIM(D3004)="","",IFERROR(INDEX('Student Master'!D:D,MATCH(D3004,'Student Master'!B:B,0)),"Not Found"))</f>
        <v/>
      </c>
      <c r="J3004" s="28" t="str">
        <f>IF(TRIM(D3004)="","",IFERROR(INDEX('Student Master'!H:H,MATCH(D3004,'Student Master'!B:B,0)),"Not Found"))</f>
        <v/>
      </c>
      <c r="K3004" s="28" t="str">
        <f>IF(TRIM(D3004)="","",IFERROR(INDEX('Student Master'!N:N,MATCH(D3004,'Student Master'!B:B,0)),"Not Found"))</f>
        <v/>
      </c>
      <c r="L3004" s="28" t="str">
        <f>IF(TRIM(D3004)="","",IFERROR(INDEX('Student Master'!L:L,MATCH(D3004,'Student Master'!B:B,0)),"Not Found"))</f>
        <v/>
      </c>
      <c r="M3004" s="28"/>
      <c r="N3004" s="28"/>
    </row>
    <row r="3005" spans="1:14" x14ac:dyDescent="0.35">
      <c r="A3005" s="28">
        <f t="shared" si="47"/>
        <v>3004</v>
      </c>
      <c r="B3005" s="30"/>
      <c r="C3005" s="28"/>
      <c r="D3005" s="28"/>
      <c r="E3005" s="28"/>
      <c r="F3005" s="28"/>
      <c r="G3005" s="28"/>
      <c r="H3005" s="28" t="str">
        <f>IF(TRIM(D3005)="","",IFERROR(INDEX('Student Master'!C:C,MATCH(D3005,'Student Master'!B:B,0)),"Not Found"))</f>
        <v/>
      </c>
      <c r="I3005" s="28" t="str">
        <f>IF(TRIM(D3005)="","",IFERROR(INDEX('Student Master'!D:D,MATCH(D3005,'Student Master'!B:B,0)),"Not Found"))</f>
        <v/>
      </c>
      <c r="J3005" s="28" t="str">
        <f>IF(TRIM(D3005)="","",IFERROR(INDEX('Student Master'!H:H,MATCH(D3005,'Student Master'!B:B,0)),"Not Found"))</f>
        <v/>
      </c>
      <c r="K3005" s="28" t="str">
        <f>IF(TRIM(D3005)="","",IFERROR(INDEX('Student Master'!N:N,MATCH(D3005,'Student Master'!B:B,0)),"Not Found"))</f>
        <v/>
      </c>
      <c r="L3005" s="28" t="str">
        <f>IF(TRIM(D3005)="","",IFERROR(INDEX('Student Master'!L:L,MATCH(D3005,'Student Master'!B:B,0)),"Not Found"))</f>
        <v/>
      </c>
      <c r="M3005" s="28"/>
      <c r="N3005" s="28"/>
    </row>
    <row r="3006" spans="1:14" x14ac:dyDescent="0.35">
      <c r="A3006" s="28">
        <f t="shared" si="47"/>
        <v>3005</v>
      </c>
      <c r="B3006" s="30"/>
      <c r="C3006" s="28"/>
      <c r="D3006" s="28"/>
      <c r="E3006" s="28"/>
      <c r="F3006" s="28"/>
      <c r="G3006" s="28"/>
      <c r="H3006" s="28" t="str">
        <f>IF(TRIM(D3006)="","",IFERROR(INDEX('Student Master'!C:C,MATCH(D3006,'Student Master'!B:B,0)),"Not Found"))</f>
        <v/>
      </c>
      <c r="I3006" s="28" t="str">
        <f>IF(TRIM(D3006)="","",IFERROR(INDEX('Student Master'!D:D,MATCH(D3006,'Student Master'!B:B,0)),"Not Found"))</f>
        <v/>
      </c>
      <c r="J3006" s="28" t="str">
        <f>IF(TRIM(D3006)="","",IFERROR(INDEX('Student Master'!H:H,MATCH(D3006,'Student Master'!B:B,0)),"Not Found"))</f>
        <v/>
      </c>
      <c r="K3006" s="28" t="str">
        <f>IF(TRIM(D3006)="","",IFERROR(INDEX('Student Master'!N:N,MATCH(D3006,'Student Master'!B:B,0)),"Not Found"))</f>
        <v/>
      </c>
      <c r="L3006" s="28" t="str">
        <f>IF(TRIM(D3006)="","",IFERROR(INDEX('Student Master'!L:L,MATCH(D3006,'Student Master'!B:B,0)),"Not Found"))</f>
        <v/>
      </c>
      <c r="M3006" s="28"/>
      <c r="N3006" s="28"/>
    </row>
    <row r="3007" spans="1:14" x14ac:dyDescent="0.35">
      <c r="A3007" s="28">
        <f t="shared" si="47"/>
        <v>3006</v>
      </c>
      <c r="B3007" s="30"/>
      <c r="C3007" s="28"/>
      <c r="D3007" s="28"/>
      <c r="E3007" s="28"/>
      <c r="F3007" s="28"/>
      <c r="G3007" s="28"/>
      <c r="H3007" s="28" t="str">
        <f>IF(TRIM(D3007)="","",IFERROR(INDEX('Student Master'!C:C,MATCH(D3007,'Student Master'!B:B,0)),"Not Found"))</f>
        <v/>
      </c>
      <c r="I3007" s="28" t="str">
        <f>IF(TRIM(D3007)="","",IFERROR(INDEX('Student Master'!D:D,MATCH(D3007,'Student Master'!B:B,0)),"Not Found"))</f>
        <v/>
      </c>
      <c r="J3007" s="28" t="str">
        <f>IF(TRIM(D3007)="","",IFERROR(INDEX('Student Master'!H:H,MATCH(D3007,'Student Master'!B:B,0)),"Not Found"))</f>
        <v/>
      </c>
      <c r="K3007" s="28" t="str">
        <f>IF(TRIM(D3007)="","",IFERROR(INDEX('Student Master'!N:N,MATCH(D3007,'Student Master'!B:B,0)),"Not Found"))</f>
        <v/>
      </c>
      <c r="L3007" s="28" t="str">
        <f>IF(TRIM(D3007)="","",IFERROR(INDEX('Student Master'!L:L,MATCH(D3007,'Student Master'!B:B,0)),"Not Found"))</f>
        <v/>
      </c>
      <c r="M3007" s="28"/>
      <c r="N3007" s="28"/>
    </row>
    <row r="3008" spans="1:14" x14ac:dyDescent="0.35">
      <c r="A3008" s="28">
        <f t="shared" si="47"/>
        <v>3007</v>
      </c>
      <c r="B3008" s="30"/>
      <c r="C3008" s="28"/>
      <c r="D3008" s="28"/>
      <c r="E3008" s="28"/>
      <c r="F3008" s="28"/>
      <c r="G3008" s="28"/>
      <c r="H3008" s="28" t="str">
        <f>IF(TRIM(D3008)="","",IFERROR(INDEX('Student Master'!C:C,MATCH(D3008,'Student Master'!B:B,0)),"Not Found"))</f>
        <v/>
      </c>
      <c r="I3008" s="28" t="str">
        <f>IF(TRIM(D3008)="","",IFERROR(INDEX('Student Master'!D:D,MATCH(D3008,'Student Master'!B:B,0)),"Not Found"))</f>
        <v/>
      </c>
      <c r="J3008" s="28" t="str">
        <f>IF(TRIM(D3008)="","",IFERROR(INDEX('Student Master'!H:H,MATCH(D3008,'Student Master'!B:B,0)),"Not Found"))</f>
        <v/>
      </c>
      <c r="K3008" s="28" t="str">
        <f>IF(TRIM(D3008)="","",IFERROR(INDEX('Student Master'!N:N,MATCH(D3008,'Student Master'!B:B,0)),"Not Found"))</f>
        <v/>
      </c>
      <c r="L3008" s="28" t="str">
        <f>IF(TRIM(D3008)="","",IFERROR(INDEX('Student Master'!L:L,MATCH(D3008,'Student Master'!B:B,0)),"Not Found"))</f>
        <v/>
      </c>
      <c r="M3008" s="28"/>
      <c r="N3008" s="28"/>
    </row>
    <row r="3009" spans="1:14" x14ac:dyDescent="0.35">
      <c r="A3009" s="28">
        <f t="shared" si="47"/>
        <v>3008</v>
      </c>
      <c r="B3009" s="30"/>
      <c r="C3009" s="28"/>
      <c r="D3009" s="28"/>
      <c r="E3009" s="28"/>
      <c r="F3009" s="28"/>
      <c r="G3009" s="28"/>
      <c r="H3009" s="28" t="str">
        <f>IF(TRIM(D3009)="","",IFERROR(INDEX('Student Master'!C:C,MATCH(D3009,'Student Master'!B:B,0)),"Not Found"))</f>
        <v/>
      </c>
      <c r="I3009" s="28" t="str">
        <f>IF(TRIM(D3009)="","",IFERROR(INDEX('Student Master'!D:D,MATCH(D3009,'Student Master'!B:B,0)),"Not Found"))</f>
        <v/>
      </c>
      <c r="J3009" s="28" t="str">
        <f>IF(TRIM(D3009)="","",IFERROR(INDEX('Student Master'!H:H,MATCH(D3009,'Student Master'!B:B,0)),"Not Found"))</f>
        <v/>
      </c>
      <c r="K3009" s="28" t="str">
        <f>IF(TRIM(D3009)="","",IFERROR(INDEX('Student Master'!N:N,MATCH(D3009,'Student Master'!B:B,0)),"Not Found"))</f>
        <v/>
      </c>
      <c r="L3009" s="28" t="str">
        <f>IF(TRIM(D3009)="","",IFERROR(INDEX('Student Master'!L:L,MATCH(D3009,'Student Master'!B:B,0)),"Not Found"))</f>
        <v/>
      </c>
      <c r="M3009" s="28"/>
      <c r="N3009" s="28"/>
    </row>
    <row r="3010" spans="1:14" x14ac:dyDescent="0.35">
      <c r="A3010" s="28">
        <f t="shared" si="47"/>
        <v>3009</v>
      </c>
      <c r="B3010" s="30"/>
      <c r="C3010" s="28"/>
      <c r="D3010" s="28"/>
      <c r="E3010" s="28"/>
      <c r="F3010" s="28"/>
      <c r="G3010" s="28"/>
      <c r="H3010" s="28" t="str">
        <f>IF(TRIM(D3010)="","",IFERROR(INDEX('Student Master'!C:C,MATCH(D3010,'Student Master'!B:B,0)),"Not Found"))</f>
        <v/>
      </c>
      <c r="I3010" s="28" t="str">
        <f>IF(TRIM(D3010)="","",IFERROR(INDEX('Student Master'!D:D,MATCH(D3010,'Student Master'!B:B,0)),"Not Found"))</f>
        <v/>
      </c>
      <c r="J3010" s="28" t="str">
        <f>IF(TRIM(D3010)="","",IFERROR(INDEX('Student Master'!H:H,MATCH(D3010,'Student Master'!B:B,0)),"Not Found"))</f>
        <v/>
      </c>
      <c r="K3010" s="28" t="str">
        <f>IF(TRIM(D3010)="","",IFERROR(INDEX('Student Master'!N:N,MATCH(D3010,'Student Master'!B:B,0)),"Not Found"))</f>
        <v/>
      </c>
      <c r="L3010" s="28" t="str">
        <f>IF(TRIM(D3010)="","",IFERROR(INDEX('Student Master'!L:L,MATCH(D3010,'Student Master'!B:B,0)),"Not Found"))</f>
        <v/>
      </c>
      <c r="M3010" s="28"/>
      <c r="N3010" s="28"/>
    </row>
    <row r="3011" spans="1:14" x14ac:dyDescent="0.35">
      <c r="A3011" s="28">
        <f t="shared" si="47"/>
        <v>3010</v>
      </c>
      <c r="B3011" s="30"/>
      <c r="C3011" s="28"/>
      <c r="D3011" s="28"/>
      <c r="E3011" s="28"/>
      <c r="F3011" s="28"/>
      <c r="G3011" s="28"/>
      <c r="H3011" s="28" t="str">
        <f>IF(TRIM(D3011)="","",IFERROR(INDEX('Student Master'!C:C,MATCH(D3011,'Student Master'!B:B,0)),"Not Found"))</f>
        <v/>
      </c>
      <c r="I3011" s="28" t="str">
        <f>IF(TRIM(D3011)="","",IFERROR(INDEX('Student Master'!D:D,MATCH(D3011,'Student Master'!B:B,0)),"Not Found"))</f>
        <v/>
      </c>
      <c r="J3011" s="28" t="str">
        <f>IF(TRIM(D3011)="","",IFERROR(INDEX('Student Master'!H:H,MATCH(D3011,'Student Master'!B:B,0)),"Not Found"))</f>
        <v/>
      </c>
      <c r="K3011" s="28" t="str">
        <f>IF(TRIM(D3011)="","",IFERROR(INDEX('Student Master'!N:N,MATCH(D3011,'Student Master'!B:B,0)),"Not Found"))</f>
        <v/>
      </c>
      <c r="L3011" s="28" t="str">
        <f>IF(TRIM(D3011)="","",IFERROR(INDEX('Student Master'!L:L,MATCH(D3011,'Student Master'!B:B,0)),"Not Found"))</f>
        <v/>
      </c>
      <c r="M3011" s="28"/>
      <c r="N3011" s="28"/>
    </row>
    <row r="3012" spans="1:14" x14ac:dyDescent="0.35">
      <c r="A3012" s="28">
        <f t="shared" si="47"/>
        <v>3011</v>
      </c>
      <c r="B3012" s="30"/>
      <c r="C3012" s="28"/>
      <c r="D3012" s="28"/>
      <c r="E3012" s="28"/>
      <c r="F3012" s="28"/>
      <c r="G3012" s="28"/>
      <c r="H3012" s="28" t="str">
        <f>IF(TRIM(D3012)="","",IFERROR(INDEX('Student Master'!C:C,MATCH(D3012,'Student Master'!B:B,0)),"Not Found"))</f>
        <v/>
      </c>
      <c r="I3012" s="28" t="str">
        <f>IF(TRIM(D3012)="","",IFERROR(INDEX('Student Master'!D:D,MATCH(D3012,'Student Master'!B:B,0)),"Not Found"))</f>
        <v/>
      </c>
      <c r="J3012" s="28" t="str">
        <f>IF(TRIM(D3012)="","",IFERROR(INDEX('Student Master'!H:H,MATCH(D3012,'Student Master'!B:B,0)),"Not Found"))</f>
        <v/>
      </c>
      <c r="K3012" s="28" t="str">
        <f>IF(TRIM(D3012)="","",IFERROR(INDEX('Student Master'!N:N,MATCH(D3012,'Student Master'!B:B,0)),"Not Found"))</f>
        <v/>
      </c>
      <c r="L3012" s="28" t="str">
        <f>IF(TRIM(D3012)="","",IFERROR(INDEX('Student Master'!L:L,MATCH(D3012,'Student Master'!B:B,0)),"Not Found"))</f>
        <v/>
      </c>
      <c r="M3012" s="28"/>
      <c r="N3012" s="28"/>
    </row>
    <row r="3013" spans="1:14" x14ac:dyDescent="0.35">
      <c r="A3013" s="28">
        <f t="shared" si="47"/>
        <v>3012</v>
      </c>
      <c r="B3013" s="30"/>
      <c r="C3013" s="28"/>
      <c r="D3013" s="28"/>
      <c r="E3013" s="28"/>
      <c r="F3013" s="28"/>
      <c r="G3013" s="28"/>
      <c r="H3013" s="28" t="str">
        <f>IF(TRIM(D3013)="","",IFERROR(INDEX('Student Master'!C:C,MATCH(D3013,'Student Master'!B:B,0)),"Not Found"))</f>
        <v/>
      </c>
      <c r="I3013" s="28" t="str">
        <f>IF(TRIM(D3013)="","",IFERROR(INDEX('Student Master'!D:D,MATCH(D3013,'Student Master'!B:B,0)),"Not Found"))</f>
        <v/>
      </c>
      <c r="J3013" s="28" t="str">
        <f>IF(TRIM(D3013)="","",IFERROR(INDEX('Student Master'!H:H,MATCH(D3013,'Student Master'!B:B,0)),"Not Found"))</f>
        <v/>
      </c>
      <c r="K3013" s="28" t="str">
        <f>IF(TRIM(D3013)="","",IFERROR(INDEX('Student Master'!N:N,MATCH(D3013,'Student Master'!B:B,0)),"Not Found"))</f>
        <v/>
      </c>
      <c r="L3013" s="28" t="str">
        <f>IF(TRIM(D3013)="","",IFERROR(INDEX('Student Master'!L:L,MATCH(D3013,'Student Master'!B:B,0)),"Not Found"))</f>
        <v/>
      </c>
      <c r="M3013" s="28"/>
      <c r="N3013" s="28"/>
    </row>
    <row r="3014" spans="1:14" x14ac:dyDescent="0.35">
      <c r="A3014" s="28">
        <f t="shared" si="47"/>
        <v>3013</v>
      </c>
      <c r="B3014" s="30"/>
      <c r="C3014" s="28"/>
      <c r="D3014" s="28"/>
      <c r="E3014" s="28"/>
      <c r="F3014" s="28"/>
      <c r="G3014" s="28"/>
      <c r="H3014" s="28" t="str">
        <f>IF(TRIM(D3014)="","",IFERROR(INDEX('Student Master'!C:C,MATCH(D3014,'Student Master'!B:B,0)),"Not Found"))</f>
        <v/>
      </c>
      <c r="I3014" s="28" t="str">
        <f>IF(TRIM(D3014)="","",IFERROR(INDEX('Student Master'!D:D,MATCH(D3014,'Student Master'!B:B,0)),"Not Found"))</f>
        <v/>
      </c>
      <c r="J3014" s="28" t="str">
        <f>IF(TRIM(D3014)="","",IFERROR(INDEX('Student Master'!H:H,MATCH(D3014,'Student Master'!B:B,0)),"Not Found"))</f>
        <v/>
      </c>
      <c r="K3014" s="28" t="str">
        <f>IF(TRIM(D3014)="","",IFERROR(INDEX('Student Master'!N:N,MATCH(D3014,'Student Master'!B:B,0)),"Not Found"))</f>
        <v/>
      </c>
      <c r="L3014" s="28" t="str">
        <f>IF(TRIM(D3014)="","",IFERROR(INDEX('Student Master'!L:L,MATCH(D3014,'Student Master'!B:B,0)),"Not Found"))</f>
        <v/>
      </c>
      <c r="M3014" s="28"/>
      <c r="N3014" s="28"/>
    </row>
    <row r="3015" spans="1:14" x14ac:dyDescent="0.35">
      <c r="A3015" s="28">
        <f t="shared" si="47"/>
        <v>3014</v>
      </c>
      <c r="B3015" s="30"/>
      <c r="C3015" s="28"/>
      <c r="D3015" s="28"/>
      <c r="E3015" s="28"/>
      <c r="F3015" s="28"/>
      <c r="G3015" s="28"/>
      <c r="H3015" s="28" t="str">
        <f>IF(TRIM(D3015)="","",IFERROR(INDEX('Student Master'!C:C,MATCH(D3015,'Student Master'!B:B,0)),"Not Found"))</f>
        <v/>
      </c>
      <c r="I3015" s="28" t="str">
        <f>IF(TRIM(D3015)="","",IFERROR(INDEX('Student Master'!D:D,MATCH(D3015,'Student Master'!B:B,0)),"Not Found"))</f>
        <v/>
      </c>
      <c r="J3015" s="28" t="str">
        <f>IF(TRIM(D3015)="","",IFERROR(INDEX('Student Master'!H:H,MATCH(D3015,'Student Master'!B:B,0)),"Not Found"))</f>
        <v/>
      </c>
      <c r="K3015" s="28" t="str">
        <f>IF(TRIM(D3015)="","",IFERROR(INDEX('Student Master'!N:N,MATCH(D3015,'Student Master'!B:B,0)),"Not Found"))</f>
        <v/>
      </c>
      <c r="L3015" s="28" t="str">
        <f>IF(TRIM(D3015)="","",IFERROR(INDEX('Student Master'!L:L,MATCH(D3015,'Student Master'!B:B,0)),"Not Found"))</f>
        <v/>
      </c>
      <c r="M3015" s="28"/>
      <c r="N3015" s="28"/>
    </row>
    <row r="3016" spans="1:14" x14ac:dyDescent="0.35">
      <c r="A3016" s="28">
        <f t="shared" si="47"/>
        <v>3015</v>
      </c>
      <c r="B3016" s="30"/>
      <c r="C3016" s="28"/>
      <c r="D3016" s="28"/>
      <c r="E3016" s="28"/>
      <c r="F3016" s="28"/>
      <c r="G3016" s="28"/>
      <c r="H3016" s="28" t="str">
        <f>IF(TRIM(D3016)="","",IFERROR(INDEX('Student Master'!C:C,MATCH(D3016,'Student Master'!B:B,0)),"Not Found"))</f>
        <v/>
      </c>
      <c r="I3016" s="28" t="str">
        <f>IF(TRIM(D3016)="","",IFERROR(INDEX('Student Master'!D:D,MATCH(D3016,'Student Master'!B:B,0)),"Not Found"))</f>
        <v/>
      </c>
      <c r="J3016" s="28" t="str">
        <f>IF(TRIM(D3016)="","",IFERROR(INDEX('Student Master'!H:H,MATCH(D3016,'Student Master'!B:B,0)),"Not Found"))</f>
        <v/>
      </c>
      <c r="K3016" s="28" t="str">
        <f>IF(TRIM(D3016)="","",IFERROR(INDEX('Student Master'!N:N,MATCH(D3016,'Student Master'!B:B,0)),"Not Found"))</f>
        <v/>
      </c>
      <c r="L3016" s="28" t="str">
        <f>IF(TRIM(D3016)="","",IFERROR(INDEX('Student Master'!L:L,MATCH(D3016,'Student Master'!B:B,0)),"Not Found"))</f>
        <v/>
      </c>
      <c r="M3016" s="28"/>
      <c r="N3016" s="28"/>
    </row>
    <row r="3017" spans="1:14" x14ac:dyDescent="0.35">
      <c r="A3017" s="28">
        <f t="shared" si="47"/>
        <v>3016</v>
      </c>
      <c r="B3017" s="30"/>
      <c r="C3017" s="28"/>
      <c r="D3017" s="28"/>
      <c r="E3017" s="28"/>
      <c r="F3017" s="28"/>
      <c r="G3017" s="28"/>
      <c r="H3017" s="28" t="str">
        <f>IF(TRIM(D3017)="","",IFERROR(INDEX('Student Master'!C:C,MATCH(D3017,'Student Master'!B:B,0)),"Not Found"))</f>
        <v/>
      </c>
      <c r="I3017" s="28" t="str">
        <f>IF(TRIM(D3017)="","",IFERROR(INDEX('Student Master'!D:D,MATCH(D3017,'Student Master'!B:B,0)),"Not Found"))</f>
        <v/>
      </c>
      <c r="J3017" s="28" t="str">
        <f>IF(TRIM(D3017)="","",IFERROR(INDEX('Student Master'!H:H,MATCH(D3017,'Student Master'!B:B,0)),"Not Found"))</f>
        <v/>
      </c>
      <c r="K3017" s="28" t="str">
        <f>IF(TRIM(D3017)="","",IFERROR(INDEX('Student Master'!N:N,MATCH(D3017,'Student Master'!B:B,0)),"Not Found"))</f>
        <v/>
      </c>
      <c r="L3017" s="28" t="str">
        <f>IF(TRIM(D3017)="","",IFERROR(INDEX('Student Master'!L:L,MATCH(D3017,'Student Master'!B:B,0)),"Not Found"))</f>
        <v/>
      </c>
      <c r="M3017" s="28"/>
      <c r="N3017" s="28"/>
    </row>
    <row r="3018" spans="1:14" x14ac:dyDescent="0.35">
      <c r="A3018" s="28">
        <f t="shared" si="47"/>
        <v>3017</v>
      </c>
      <c r="B3018" s="30"/>
      <c r="C3018" s="28"/>
      <c r="D3018" s="28"/>
      <c r="E3018" s="28"/>
      <c r="F3018" s="28"/>
      <c r="G3018" s="28"/>
      <c r="H3018" s="28" t="str">
        <f>IF(TRIM(D3018)="","",IFERROR(INDEX('Student Master'!C:C,MATCH(D3018,'Student Master'!B:B,0)),"Not Found"))</f>
        <v/>
      </c>
      <c r="I3018" s="28" t="str">
        <f>IF(TRIM(D3018)="","",IFERROR(INDEX('Student Master'!D:D,MATCH(D3018,'Student Master'!B:B,0)),"Not Found"))</f>
        <v/>
      </c>
      <c r="J3018" s="28" t="str">
        <f>IF(TRIM(D3018)="","",IFERROR(INDEX('Student Master'!H:H,MATCH(D3018,'Student Master'!B:B,0)),"Not Found"))</f>
        <v/>
      </c>
      <c r="K3018" s="28" t="str">
        <f>IF(TRIM(D3018)="","",IFERROR(INDEX('Student Master'!N:N,MATCH(D3018,'Student Master'!B:B,0)),"Not Found"))</f>
        <v/>
      </c>
      <c r="L3018" s="28" t="str">
        <f>IF(TRIM(D3018)="","",IFERROR(INDEX('Student Master'!L:L,MATCH(D3018,'Student Master'!B:B,0)),"Not Found"))</f>
        <v/>
      </c>
      <c r="M3018" s="28"/>
      <c r="N3018" s="28"/>
    </row>
    <row r="3019" spans="1:14" x14ac:dyDescent="0.35">
      <c r="A3019" s="28">
        <f t="shared" si="47"/>
        <v>3018</v>
      </c>
      <c r="B3019" s="30"/>
      <c r="C3019" s="28"/>
      <c r="D3019" s="28"/>
      <c r="E3019" s="28"/>
      <c r="F3019" s="28"/>
      <c r="G3019" s="28"/>
      <c r="H3019" s="28" t="str">
        <f>IF(TRIM(D3019)="","",IFERROR(INDEX('Student Master'!C:C,MATCH(D3019,'Student Master'!B:B,0)),"Not Found"))</f>
        <v/>
      </c>
      <c r="I3019" s="28" t="str">
        <f>IF(TRIM(D3019)="","",IFERROR(INDEX('Student Master'!D:D,MATCH(D3019,'Student Master'!B:B,0)),"Not Found"))</f>
        <v/>
      </c>
      <c r="J3019" s="28" t="str">
        <f>IF(TRIM(D3019)="","",IFERROR(INDEX('Student Master'!H:H,MATCH(D3019,'Student Master'!B:B,0)),"Not Found"))</f>
        <v/>
      </c>
      <c r="K3019" s="28" t="str">
        <f>IF(TRIM(D3019)="","",IFERROR(INDEX('Student Master'!N:N,MATCH(D3019,'Student Master'!B:B,0)),"Not Found"))</f>
        <v/>
      </c>
      <c r="L3019" s="28" t="str">
        <f>IF(TRIM(D3019)="","",IFERROR(INDEX('Student Master'!L:L,MATCH(D3019,'Student Master'!B:B,0)),"Not Found"))</f>
        <v/>
      </c>
      <c r="M3019" s="28"/>
      <c r="N3019" s="28"/>
    </row>
    <row r="3020" spans="1:14" x14ac:dyDescent="0.35">
      <c r="A3020" s="28">
        <f t="shared" si="47"/>
        <v>3019</v>
      </c>
      <c r="B3020" s="30"/>
      <c r="C3020" s="28"/>
      <c r="D3020" s="28"/>
      <c r="E3020" s="28"/>
      <c r="F3020" s="28"/>
      <c r="G3020" s="28"/>
      <c r="H3020" s="28" t="str">
        <f>IF(TRIM(D3020)="","",IFERROR(INDEX('Student Master'!C:C,MATCH(D3020,'Student Master'!B:B,0)),"Not Found"))</f>
        <v/>
      </c>
      <c r="I3020" s="28" t="str">
        <f>IF(TRIM(D3020)="","",IFERROR(INDEX('Student Master'!D:D,MATCH(D3020,'Student Master'!B:B,0)),"Not Found"))</f>
        <v/>
      </c>
      <c r="J3020" s="28" t="str">
        <f>IF(TRIM(D3020)="","",IFERROR(INDEX('Student Master'!H:H,MATCH(D3020,'Student Master'!B:B,0)),"Not Found"))</f>
        <v/>
      </c>
      <c r="K3020" s="28" t="str">
        <f>IF(TRIM(D3020)="","",IFERROR(INDEX('Student Master'!N:N,MATCH(D3020,'Student Master'!B:B,0)),"Not Found"))</f>
        <v/>
      </c>
      <c r="L3020" s="28" t="str">
        <f>IF(TRIM(D3020)="","",IFERROR(INDEX('Student Master'!L:L,MATCH(D3020,'Student Master'!B:B,0)),"Not Found"))</f>
        <v/>
      </c>
      <c r="M3020" s="28"/>
      <c r="N3020" s="28"/>
    </row>
    <row r="3021" spans="1:14" x14ac:dyDescent="0.35">
      <c r="A3021" s="28">
        <f t="shared" si="47"/>
        <v>3020</v>
      </c>
      <c r="B3021" s="30"/>
      <c r="C3021" s="28"/>
      <c r="D3021" s="28"/>
      <c r="E3021" s="28"/>
      <c r="F3021" s="28"/>
      <c r="G3021" s="28"/>
      <c r="H3021" s="28" t="str">
        <f>IF(TRIM(D3021)="","",IFERROR(INDEX('Student Master'!C:C,MATCH(D3021,'Student Master'!B:B,0)),"Not Found"))</f>
        <v/>
      </c>
      <c r="I3021" s="28" t="str">
        <f>IF(TRIM(D3021)="","",IFERROR(INDEX('Student Master'!D:D,MATCH(D3021,'Student Master'!B:B,0)),"Not Found"))</f>
        <v/>
      </c>
      <c r="J3021" s="28" t="str">
        <f>IF(TRIM(D3021)="","",IFERROR(INDEX('Student Master'!H:H,MATCH(D3021,'Student Master'!B:B,0)),"Not Found"))</f>
        <v/>
      </c>
      <c r="K3021" s="28" t="str">
        <f>IF(TRIM(D3021)="","",IFERROR(INDEX('Student Master'!N:N,MATCH(D3021,'Student Master'!B:B,0)),"Not Found"))</f>
        <v/>
      </c>
      <c r="L3021" s="28" t="str">
        <f>IF(TRIM(D3021)="","",IFERROR(INDEX('Student Master'!L:L,MATCH(D3021,'Student Master'!B:B,0)),"Not Found"))</f>
        <v/>
      </c>
      <c r="M3021" s="28"/>
      <c r="N3021" s="28"/>
    </row>
    <row r="3022" spans="1:14" x14ac:dyDescent="0.35">
      <c r="A3022" s="28">
        <f t="shared" si="47"/>
        <v>3021</v>
      </c>
      <c r="B3022" s="30"/>
      <c r="C3022" s="28"/>
      <c r="D3022" s="28"/>
      <c r="E3022" s="28"/>
      <c r="F3022" s="28"/>
      <c r="G3022" s="28"/>
      <c r="H3022" s="28" t="str">
        <f>IF(TRIM(D3022)="","",IFERROR(INDEX('Student Master'!C:C,MATCH(D3022,'Student Master'!B:B,0)),"Not Found"))</f>
        <v/>
      </c>
      <c r="I3022" s="28" t="str">
        <f>IF(TRIM(D3022)="","",IFERROR(INDEX('Student Master'!D:D,MATCH(D3022,'Student Master'!B:B,0)),"Not Found"))</f>
        <v/>
      </c>
      <c r="J3022" s="28" t="str">
        <f>IF(TRIM(D3022)="","",IFERROR(INDEX('Student Master'!H:H,MATCH(D3022,'Student Master'!B:B,0)),"Not Found"))</f>
        <v/>
      </c>
      <c r="K3022" s="28" t="str">
        <f>IF(TRIM(D3022)="","",IFERROR(INDEX('Student Master'!N:N,MATCH(D3022,'Student Master'!B:B,0)),"Not Found"))</f>
        <v/>
      </c>
      <c r="L3022" s="28" t="str">
        <f>IF(TRIM(D3022)="","",IFERROR(INDEX('Student Master'!L:L,MATCH(D3022,'Student Master'!B:B,0)),"Not Found"))</f>
        <v/>
      </c>
      <c r="M3022" s="28"/>
      <c r="N3022" s="28"/>
    </row>
    <row r="3023" spans="1:14" x14ac:dyDescent="0.35">
      <c r="A3023" s="28">
        <f t="shared" si="47"/>
        <v>3022</v>
      </c>
      <c r="B3023" s="30"/>
      <c r="C3023" s="28"/>
      <c r="D3023" s="28"/>
      <c r="E3023" s="28"/>
      <c r="F3023" s="28"/>
      <c r="G3023" s="28"/>
      <c r="H3023" s="28" t="str">
        <f>IF(TRIM(D3023)="","",IFERROR(INDEX('Student Master'!C:C,MATCH(D3023,'Student Master'!B:B,0)),"Not Found"))</f>
        <v/>
      </c>
      <c r="I3023" s="28" t="str">
        <f>IF(TRIM(D3023)="","",IFERROR(INDEX('Student Master'!D:D,MATCH(D3023,'Student Master'!B:B,0)),"Not Found"))</f>
        <v/>
      </c>
      <c r="J3023" s="28" t="str">
        <f>IF(TRIM(D3023)="","",IFERROR(INDEX('Student Master'!H:H,MATCH(D3023,'Student Master'!B:B,0)),"Not Found"))</f>
        <v/>
      </c>
      <c r="K3023" s="28" t="str">
        <f>IF(TRIM(D3023)="","",IFERROR(INDEX('Student Master'!N:N,MATCH(D3023,'Student Master'!B:B,0)),"Not Found"))</f>
        <v/>
      </c>
      <c r="L3023" s="28" t="str">
        <f>IF(TRIM(D3023)="","",IFERROR(INDEX('Student Master'!L:L,MATCH(D3023,'Student Master'!B:B,0)),"Not Found"))</f>
        <v/>
      </c>
      <c r="M3023" s="28"/>
      <c r="N3023" s="28"/>
    </row>
    <row r="3024" spans="1:14" x14ac:dyDescent="0.35">
      <c r="A3024" s="28">
        <f t="shared" si="47"/>
        <v>3023</v>
      </c>
      <c r="B3024" s="30"/>
      <c r="C3024" s="28"/>
      <c r="D3024" s="28"/>
      <c r="E3024" s="28"/>
      <c r="F3024" s="28"/>
      <c r="G3024" s="28"/>
      <c r="H3024" s="28" t="str">
        <f>IF(TRIM(D3024)="","",IFERROR(INDEX('Student Master'!C:C,MATCH(D3024,'Student Master'!B:B,0)),"Not Found"))</f>
        <v/>
      </c>
      <c r="I3024" s="28" t="str">
        <f>IF(TRIM(D3024)="","",IFERROR(INDEX('Student Master'!D:D,MATCH(D3024,'Student Master'!B:B,0)),"Not Found"))</f>
        <v/>
      </c>
      <c r="J3024" s="28" t="str">
        <f>IF(TRIM(D3024)="","",IFERROR(INDEX('Student Master'!H:H,MATCH(D3024,'Student Master'!B:B,0)),"Not Found"))</f>
        <v/>
      </c>
      <c r="K3024" s="28" t="str">
        <f>IF(TRIM(D3024)="","",IFERROR(INDEX('Student Master'!N:N,MATCH(D3024,'Student Master'!B:B,0)),"Not Found"))</f>
        <v/>
      </c>
      <c r="L3024" s="28" t="str">
        <f>IF(TRIM(D3024)="","",IFERROR(INDEX('Student Master'!L:L,MATCH(D3024,'Student Master'!B:B,0)),"Not Found"))</f>
        <v/>
      </c>
      <c r="M3024" s="28"/>
      <c r="N3024" s="28"/>
    </row>
    <row r="3025" spans="1:14" x14ac:dyDescent="0.35">
      <c r="A3025" s="28">
        <f t="shared" si="47"/>
        <v>3024</v>
      </c>
      <c r="B3025" s="30"/>
      <c r="C3025" s="28"/>
      <c r="D3025" s="28"/>
      <c r="E3025" s="28"/>
      <c r="F3025" s="28"/>
      <c r="G3025" s="28"/>
      <c r="H3025" s="28" t="str">
        <f>IF(TRIM(D3025)="","",IFERROR(INDEX('Student Master'!C:C,MATCH(D3025,'Student Master'!B:B,0)),"Not Found"))</f>
        <v/>
      </c>
      <c r="I3025" s="28" t="str">
        <f>IF(TRIM(D3025)="","",IFERROR(INDEX('Student Master'!D:D,MATCH(D3025,'Student Master'!B:B,0)),"Not Found"))</f>
        <v/>
      </c>
      <c r="J3025" s="28" t="str">
        <f>IF(TRIM(D3025)="","",IFERROR(INDEX('Student Master'!H:H,MATCH(D3025,'Student Master'!B:B,0)),"Not Found"))</f>
        <v/>
      </c>
      <c r="K3025" s="28" t="str">
        <f>IF(TRIM(D3025)="","",IFERROR(INDEX('Student Master'!N:N,MATCH(D3025,'Student Master'!B:B,0)),"Not Found"))</f>
        <v/>
      </c>
      <c r="L3025" s="28" t="str">
        <f>IF(TRIM(D3025)="","",IFERROR(INDEX('Student Master'!L:L,MATCH(D3025,'Student Master'!B:B,0)),"Not Found"))</f>
        <v/>
      </c>
      <c r="M3025" s="28"/>
      <c r="N3025" s="28"/>
    </row>
    <row r="3026" spans="1:14" x14ac:dyDescent="0.35">
      <c r="A3026" s="28">
        <f t="shared" ref="A3026:A3089" si="48">A3025+1</f>
        <v>3025</v>
      </c>
      <c r="B3026" s="30"/>
      <c r="C3026" s="28"/>
      <c r="D3026" s="28"/>
      <c r="E3026" s="28"/>
      <c r="F3026" s="28"/>
      <c r="G3026" s="28"/>
      <c r="H3026" s="28" t="str">
        <f>IF(TRIM(D3026)="","",IFERROR(INDEX('Student Master'!C:C,MATCH(D3026,'Student Master'!B:B,0)),"Not Found"))</f>
        <v/>
      </c>
      <c r="I3026" s="28" t="str">
        <f>IF(TRIM(D3026)="","",IFERROR(INDEX('Student Master'!D:D,MATCH(D3026,'Student Master'!B:B,0)),"Not Found"))</f>
        <v/>
      </c>
      <c r="J3026" s="28" t="str">
        <f>IF(TRIM(D3026)="","",IFERROR(INDEX('Student Master'!H:H,MATCH(D3026,'Student Master'!B:B,0)),"Not Found"))</f>
        <v/>
      </c>
      <c r="K3026" s="28" t="str">
        <f>IF(TRIM(D3026)="","",IFERROR(INDEX('Student Master'!N:N,MATCH(D3026,'Student Master'!B:B,0)),"Not Found"))</f>
        <v/>
      </c>
      <c r="L3026" s="28" t="str">
        <f>IF(TRIM(D3026)="","",IFERROR(INDEX('Student Master'!L:L,MATCH(D3026,'Student Master'!B:B,0)),"Not Found"))</f>
        <v/>
      </c>
      <c r="M3026" s="28"/>
      <c r="N3026" s="28"/>
    </row>
    <row r="3027" spans="1:14" x14ac:dyDescent="0.35">
      <c r="A3027" s="28">
        <f t="shared" si="48"/>
        <v>3026</v>
      </c>
      <c r="B3027" s="30"/>
      <c r="C3027" s="28"/>
      <c r="D3027" s="28"/>
      <c r="E3027" s="28"/>
      <c r="F3027" s="28"/>
      <c r="G3027" s="28"/>
      <c r="H3027" s="28" t="str">
        <f>IF(TRIM(D3027)="","",IFERROR(INDEX('Student Master'!C:C,MATCH(D3027,'Student Master'!B:B,0)),"Not Found"))</f>
        <v/>
      </c>
      <c r="I3027" s="28" t="str">
        <f>IF(TRIM(D3027)="","",IFERROR(INDEX('Student Master'!D:D,MATCH(D3027,'Student Master'!B:B,0)),"Not Found"))</f>
        <v/>
      </c>
      <c r="J3027" s="28" t="str">
        <f>IF(TRIM(D3027)="","",IFERROR(INDEX('Student Master'!H:H,MATCH(D3027,'Student Master'!B:B,0)),"Not Found"))</f>
        <v/>
      </c>
      <c r="K3027" s="28" t="str">
        <f>IF(TRIM(D3027)="","",IFERROR(INDEX('Student Master'!N:N,MATCH(D3027,'Student Master'!B:B,0)),"Not Found"))</f>
        <v/>
      </c>
      <c r="L3027" s="28" t="str">
        <f>IF(TRIM(D3027)="","",IFERROR(INDEX('Student Master'!L:L,MATCH(D3027,'Student Master'!B:B,0)),"Not Found"))</f>
        <v/>
      </c>
      <c r="M3027" s="28"/>
      <c r="N3027" s="28"/>
    </row>
    <row r="3028" spans="1:14" x14ac:dyDescent="0.35">
      <c r="A3028" s="28">
        <f t="shared" si="48"/>
        <v>3027</v>
      </c>
      <c r="B3028" s="30"/>
      <c r="C3028" s="28"/>
      <c r="D3028" s="28"/>
      <c r="E3028" s="28"/>
      <c r="F3028" s="28"/>
      <c r="G3028" s="28"/>
      <c r="H3028" s="28" t="str">
        <f>IF(TRIM(D3028)="","",IFERROR(INDEX('Student Master'!C:C,MATCH(D3028,'Student Master'!B:B,0)),"Not Found"))</f>
        <v/>
      </c>
      <c r="I3028" s="28" t="str">
        <f>IF(TRIM(D3028)="","",IFERROR(INDEX('Student Master'!D:D,MATCH(D3028,'Student Master'!B:B,0)),"Not Found"))</f>
        <v/>
      </c>
      <c r="J3028" s="28" t="str">
        <f>IF(TRIM(D3028)="","",IFERROR(INDEX('Student Master'!H:H,MATCH(D3028,'Student Master'!B:B,0)),"Not Found"))</f>
        <v/>
      </c>
      <c r="K3028" s="28" t="str">
        <f>IF(TRIM(D3028)="","",IFERROR(INDEX('Student Master'!N:N,MATCH(D3028,'Student Master'!B:B,0)),"Not Found"))</f>
        <v/>
      </c>
      <c r="L3028" s="28" t="str">
        <f>IF(TRIM(D3028)="","",IFERROR(INDEX('Student Master'!L:L,MATCH(D3028,'Student Master'!B:B,0)),"Not Found"))</f>
        <v/>
      </c>
      <c r="M3028" s="28"/>
      <c r="N3028" s="28"/>
    </row>
    <row r="3029" spans="1:14" x14ac:dyDescent="0.35">
      <c r="A3029" s="28">
        <f t="shared" si="48"/>
        <v>3028</v>
      </c>
      <c r="B3029" s="30"/>
      <c r="C3029" s="28"/>
      <c r="D3029" s="28"/>
      <c r="E3029" s="28"/>
      <c r="F3029" s="28"/>
      <c r="G3029" s="28"/>
      <c r="H3029" s="28" t="str">
        <f>IF(TRIM(D3029)="","",IFERROR(INDEX('Student Master'!C:C,MATCH(D3029,'Student Master'!B:B,0)),"Not Found"))</f>
        <v/>
      </c>
      <c r="I3029" s="28" t="str">
        <f>IF(TRIM(D3029)="","",IFERROR(INDEX('Student Master'!D:D,MATCH(D3029,'Student Master'!B:B,0)),"Not Found"))</f>
        <v/>
      </c>
      <c r="J3029" s="28" t="str">
        <f>IF(TRIM(D3029)="","",IFERROR(INDEX('Student Master'!H:H,MATCH(D3029,'Student Master'!B:B,0)),"Not Found"))</f>
        <v/>
      </c>
      <c r="K3029" s="28" t="str">
        <f>IF(TRIM(D3029)="","",IFERROR(INDEX('Student Master'!N:N,MATCH(D3029,'Student Master'!B:B,0)),"Not Found"))</f>
        <v/>
      </c>
      <c r="L3029" s="28" t="str">
        <f>IF(TRIM(D3029)="","",IFERROR(INDEX('Student Master'!L:L,MATCH(D3029,'Student Master'!B:B,0)),"Not Found"))</f>
        <v/>
      </c>
      <c r="M3029" s="28"/>
      <c r="N3029" s="28"/>
    </row>
    <row r="3030" spans="1:14" x14ac:dyDescent="0.35">
      <c r="A3030" s="28">
        <f t="shared" si="48"/>
        <v>3029</v>
      </c>
      <c r="B3030" s="30"/>
      <c r="C3030" s="28"/>
      <c r="D3030" s="28"/>
      <c r="E3030" s="28"/>
      <c r="F3030" s="28"/>
      <c r="G3030" s="28"/>
      <c r="H3030" s="28" t="str">
        <f>IF(TRIM(D3030)="","",IFERROR(INDEX('Student Master'!C:C,MATCH(D3030,'Student Master'!B:B,0)),"Not Found"))</f>
        <v/>
      </c>
      <c r="I3030" s="28" t="str">
        <f>IF(TRIM(D3030)="","",IFERROR(INDEX('Student Master'!D:D,MATCH(D3030,'Student Master'!B:B,0)),"Not Found"))</f>
        <v/>
      </c>
      <c r="J3030" s="28" t="str">
        <f>IF(TRIM(D3030)="","",IFERROR(INDEX('Student Master'!H:H,MATCH(D3030,'Student Master'!B:B,0)),"Not Found"))</f>
        <v/>
      </c>
      <c r="K3030" s="28" t="str">
        <f>IF(TRIM(D3030)="","",IFERROR(INDEX('Student Master'!N:N,MATCH(D3030,'Student Master'!B:B,0)),"Not Found"))</f>
        <v/>
      </c>
      <c r="L3030" s="28" t="str">
        <f>IF(TRIM(D3030)="","",IFERROR(INDEX('Student Master'!L:L,MATCH(D3030,'Student Master'!B:B,0)),"Not Found"))</f>
        <v/>
      </c>
      <c r="M3030" s="28"/>
      <c r="N3030" s="28"/>
    </row>
    <row r="3031" spans="1:14" x14ac:dyDescent="0.35">
      <c r="A3031" s="28">
        <f t="shared" si="48"/>
        <v>3030</v>
      </c>
      <c r="B3031" s="30"/>
      <c r="C3031" s="28"/>
      <c r="D3031" s="28"/>
      <c r="E3031" s="28"/>
      <c r="F3031" s="28"/>
      <c r="G3031" s="28"/>
      <c r="H3031" s="28" t="str">
        <f>IF(TRIM(D3031)="","",IFERROR(INDEX('Student Master'!C:C,MATCH(D3031,'Student Master'!B:B,0)),"Not Found"))</f>
        <v/>
      </c>
      <c r="I3031" s="28" t="str">
        <f>IF(TRIM(D3031)="","",IFERROR(INDEX('Student Master'!D:D,MATCH(D3031,'Student Master'!B:B,0)),"Not Found"))</f>
        <v/>
      </c>
      <c r="J3031" s="28" t="str">
        <f>IF(TRIM(D3031)="","",IFERROR(INDEX('Student Master'!H:H,MATCH(D3031,'Student Master'!B:B,0)),"Not Found"))</f>
        <v/>
      </c>
      <c r="K3031" s="28" t="str">
        <f>IF(TRIM(D3031)="","",IFERROR(INDEX('Student Master'!N:N,MATCH(D3031,'Student Master'!B:B,0)),"Not Found"))</f>
        <v/>
      </c>
      <c r="L3031" s="28" t="str">
        <f>IF(TRIM(D3031)="","",IFERROR(INDEX('Student Master'!L:L,MATCH(D3031,'Student Master'!B:B,0)),"Not Found"))</f>
        <v/>
      </c>
      <c r="M3031" s="28"/>
      <c r="N3031" s="28"/>
    </row>
    <row r="3032" spans="1:14" x14ac:dyDescent="0.35">
      <c r="A3032" s="28">
        <f t="shared" si="48"/>
        <v>3031</v>
      </c>
      <c r="B3032" s="30"/>
      <c r="C3032" s="28"/>
      <c r="D3032" s="28"/>
      <c r="E3032" s="28"/>
      <c r="F3032" s="28"/>
      <c r="G3032" s="28"/>
      <c r="H3032" s="28" t="str">
        <f>IF(TRIM(D3032)="","",IFERROR(INDEX('Student Master'!C:C,MATCH(D3032,'Student Master'!B:B,0)),"Not Found"))</f>
        <v/>
      </c>
      <c r="I3032" s="28" t="str">
        <f>IF(TRIM(D3032)="","",IFERROR(INDEX('Student Master'!D:D,MATCH(D3032,'Student Master'!B:B,0)),"Not Found"))</f>
        <v/>
      </c>
      <c r="J3032" s="28" t="str">
        <f>IF(TRIM(D3032)="","",IFERROR(INDEX('Student Master'!H:H,MATCH(D3032,'Student Master'!B:B,0)),"Not Found"))</f>
        <v/>
      </c>
      <c r="K3032" s="28" t="str">
        <f>IF(TRIM(D3032)="","",IFERROR(INDEX('Student Master'!N:N,MATCH(D3032,'Student Master'!B:B,0)),"Not Found"))</f>
        <v/>
      </c>
      <c r="L3032" s="28" t="str">
        <f>IF(TRIM(D3032)="","",IFERROR(INDEX('Student Master'!L:L,MATCH(D3032,'Student Master'!B:B,0)),"Not Found"))</f>
        <v/>
      </c>
      <c r="M3032" s="28"/>
      <c r="N3032" s="28"/>
    </row>
    <row r="3033" spans="1:14" x14ac:dyDescent="0.35">
      <c r="A3033" s="28">
        <f t="shared" si="48"/>
        <v>3032</v>
      </c>
      <c r="B3033" s="30"/>
      <c r="C3033" s="28"/>
      <c r="D3033" s="28"/>
      <c r="E3033" s="28"/>
      <c r="F3033" s="28"/>
      <c r="G3033" s="28"/>
      <c r="H3033" s="28" t="str">
        <f>IF(TRIM(D3033)="","",IFERROR(INDEX('Student Master'!C:C,MATCH(D3033,'Student Master'!B:B,0)),"Not Found"))</f>
        <v/>
      </c>
      <c r="I3033" s="28" t="str">
        <f>IF(TRIM(D3033)="","",IFERROR(INDEX('Student Master'!D:D,MATCH(D3033,'Student Master'!B:B,0)),"Not Found"))</f>
        <v/>
      </c>
      <c r="J3033" s="28" t="str">
        <f>IF(TRIM(D3033)="","",IFERROR(INDEX('Student Master'!H:H,MATCH(D3033,'Student Master'!B:B,0)),"Not Found"))</f>
        <v/>
      </c>
      <c r="K3033" s="28" t="str">
        <f>IF(TRIM(D3033)="","",IFERROR(INDEX('Student Master'!N:N,MATCH(D3033,'Student Master'!B:B,0)),"Not Found"))</f>
        <v/>
      </c>
      <c r="L3033" s="28" t="str">
        <f>IF(TRIM(D3033)="","",IFERROR(INDEX('Student Master'!L:L,MATCH(D3033,'Student Master'!B:B,0)),"Not Found"))</f>
        <v/>
      </c>
      <c r="M3033" s="28"/>
      <c r="N3033" s="28"/>
    </row>
    <row r="3034" spans="1:14" x14ac:dyDescent="0.35">
      <c r="A3034" s="28">
        <f t="shared" si="48"/>
        <v>3033</v>
      </c>
      <c r="B3034" s="30"/>
      <c r="C3034" s="28"/>
      <c r="D3034" s="28"/>
      <c r="E3034" s="28"/>
      <c r="F3034" s="28"/>
      <c r="G3034" s="28"/>
      <c r="H3034" s="28" t="str">
        <f>IF(TRIM(D3034)="","",IFERROR(INDEX('Student Master'!C:C,MATCH(D3034,'Student Master'!B:B,0)),"Not Found"))</f>
        <v/>
      </c>
      <c r="I3034" s="28" t="str">
        <f>IF(TRIM(D3034)="","",IFERROR(INDEX('Student Master'!D:D,MATCH(D3034,'Student Master'!B:B,0)),"Not Found"))</f>
        <v/>
      </c>
      <c r="J3034" s="28" t="str">
        <f>IF(TRIM(D3034)="","",IFERROR(INDEX('Student Master'!H:H,MATCH(D3034,'Student Master'!B:B,0)),"Not Found"))</f>
        <v/>
      </c>
      <c r="K3034" s="28" t="str">
        <f>IF(TRIM(D3034)="","",IFERROR(INDEX('Student Master'!N:N,MATCH(D3034,'Student Master'!B:B,0)),"Not Found"))</f>
        <v/>
      </c>
      <c r="L3034" s="28" t="str">
        <f>IF(TRIM(D3034)="","",IFERROR(INDEX('Student Master'!L:L,MATCH(D3034,'Student Master'!B:B,0)),"Not Found"))</f>
        <v/>
      </c>
      <c r="M3034" s="28"/>
      <c r="N3034" s="28"/>
    </row>
    <row r="3035" spans="1:14" x14ac:dyDescent="0.35">
      <c r="A3035" s="28">
        <f t="shared" si="48"/>
        <v>3034</v>
      </c>
      <c r="B3035" s="30"/>
      <c r="C3035" s="28"/>
      <c r="D3035" s="28"/>
      <c r="E3035" s="28"/>
      <c r="F3035" s="28"/>
      <c r="G3035" s="28"/>
      <c r="H3035" s="28" t="str">
        <f>IF(TRIM(D3035)="","",IFERROR(INDEX('Student Master'!C:C,MATCH(D3035,'Student Master'!B:B,0)),"Not Found"))</f>
        <v/>
      </c>
      <c r="I3035" s="28" t="str">
        <f>IF(TRIM(D3035)="","",IFERROR(INDEX('Student Master'!D:D,MATCH(D3035,'Student Master'!B:B,0)),"Not Found"))</f>
        <v/>
      </c>
      <c r="J3035" s="28" t="str">
        <f>IF(TRIM(D3035)="","",IFERROR(INDEX('Student Master'!H:H,MATCH(D3035,'Student Master'!B:B,0)),"Not Found"))</f>
        <v/>
      </c>
      <c r="K3035" s="28" t="str">
        <f>IF(TRIM(D3035)="","",IFERROR(INDEX('Student Master'!N:N,MATCH(D3035,'Student Master'!B:B,0)),"Not Found"))</f>
        <v/>
      </c>
      <c r="L3035" s="28" t="str">
        <f>IF(TRIM(D3035)="","",IFERROR(INDEX('Student Master'!L:L,MATCH(D3035,'Student Master'!B:B,0)),"Not Found"))</f>
        <v/>
      </c>
      <c r="M3035" s="28"/>
      <c r="N3035" s="28"/>
    </row>
    <row r="3036" spans="1:14" x14ac:dyDescent="0.35">
      <c r="A3036" s="28">
        <f t="shared" si="48"/>
        <v>3035</v>
      </c>
      <c r="B3036" s="30"/>
      <c r="C3036" s="28"/>
      <c r="D3036" s="28"/>
      <c r="E3036" s="28"/>
      <c r="F3036" s="28"/>
      <c r="G3036" s="28"/>
      <c r="H3036" s="28" t="str">
        <f>IF(TRIM(D3036)="","",IFERROR(INDEX('Student Master'!C:C,MATCH(D3036,'Student Master'!B:B,0)),"Not Found"))</f>
        <v/>
      </c>
      <c r="I3036" s="28" t="str">
        <f>IF(TRIM(D3036)="","",IFERROR(INDEX('Student Master'!D:D,MATCH(D3036,'Student Master'!B:B,0)),"Not Found"))</f>
        <v/>
      </c>
      <c r="J3036" s="28" t="str">
        <f>IF(TRIM(D3036)="","",IFERROR(INDEX('Student Master'!H:H,MATCH(D3036,'Student Master'!B:B,0)),"Not Found"))</f>
        <v/>
      </c>
      <c r="K3036" s="28" t="str">
        <f>IF(TRIM(D3036)="","",IFERROR(INDEX('Student Master'!N:N,MATCH(D3036,'Student Master'!B:B,0)),"Not Found"))</f>
        <v/>
      </c>
      <c r="L3036" s="28" t="str">
        <f>IF(TRIM(D3036)="","",IFERROR(INDEX('Student Master'!L:L,MATCH(D3036,'Student Master'!B:B,0)),"Not Found"))</f>
        <v/>
      </c>
      <c r="M3036" s="28"/>
      <c r="N3036" s="28"/>
    </row>
    <row r="3037" spans="1:14" x14ac:dyDescent="0.35">
      <c r="A3037" s="28">
        <f t="shared" si="48"/>
        <v>3036</v>
      </c>
      <c r="B3037" s="30"/>
      <c r="C3037" s="28"/>
      <c r="D3037" s="28"/>
      <c r="E3037" s="28"/>
      <c r="F3037" s="28"/>
      <c r="G3037" s="28"/>
      <c r="H3037" s="28" t="str">
        <f>IF(TRIM(D3037)="","",IFERROR(INDEX('Student Master'!C:C,MATCH(D3037,'Student Master'!B:B,0)),"Not Found"))</f>
        <v/>
      </c>
      <c r="I3037" s="28" t="str">
        <f>IF(TRIM(D3037)="","",IFERROR(INDEX('Student Master'!D:D,MATCH(D3037,'Student Master'!B:B,0)),"Not Found"))</f>
        <v/>
      </c>
      <c r="J3037" s="28" t="str">
        <f>IF(TRIM(D3037)="","",IFERROR(INDEX('Student Master'!H:H,MATCH(D3037,'Student Master'!B:B,0)),"Not Found"))</f>
        <v/>
      </c>
      <c r="K3037" s="28" t="str">
        <f>IF(TRIM(D3037)="","",IFERROR(INDEX('Student Master'!N:N,MATCH(D3037,'Student Master'!B:B,0)),"Not Found"))</f>
        <v/>
      </c>
      <c r="L3037" s="28" t="str">
        <f>IF(TRIM(D3037)="","",IFERROR(INDEX('Student Master'!L:L,MATCH(D3037,'Student Master'!B:B,0)),"Not Found"))</f>
        <v/>
      </c>
      <c r="M3037" s="28"/>
      <c r="N3037" s="28"/>
    </row>
    <row r="3038" spans="1:14" x14ac:dyDescent="0.35">
      <c r="A3038" s="28">
        <f t="shared" si="48"/>
        <v>3037</v>
      </c>
      <c r="B3038" s="30"/>
      <c r="C3038" s="28"/>
      <c r="D3038" s="28"/>
      <c r="E3038" s="28"/>
      <c r="F3038" s="28"/>
      <c r="G3038" s="28"/>
      <c r="H3038" s="28" t="str">
        <f>IF(TRIM(D3038)="","",IFERROR(INDEX('Student Master'!C:C,MATCH(D3038,'Student Master'!B:B,0)),"Not Found"))</f>
        <v/>
      </c>
      <c r="I3038" s="28" t="str">
        <f>IF(TRIM(D3038)="","",IFERROR(INDEX('Student Master'!D:D,MATCH(D3038,'Student Master'!B:B,0)),"Not Found"))</f>
        <v/>
      </c>
      <c r="J3038" s="28" t="str">
        <f>IF(TRIM(D3038)="","",IFERROR(INDEX('Student Master'!H:H,MATCH(D3038,'Student Master'!B:B,0)),"Not Found"))</f>
        <v/>
      </c>
      <c r="K3038" s="28" t="str">
        <f>IF(TRIM(D3038)="","",IFERROR(INDEX('Student Master'!N:N,MATCH(D3038,'Student Master'!B:B,0)),"Not Found"))</f>
        <v/>
      </c>
      <c r="L3038" s="28" t="str">
        <f>IF(TRIM(D3038)="","",IFERROR(INDEX('Student Master'!L:L,MATCH(D3038,'Student Master'!B:B,0)),"Not Found"))</f>
        <v/>
      </c>
      <c r="M3038" s="28"/>
      <c r="N3038" s="28"/>
    </row>
    <row r="3039" spans="1:14" x14ac:dyDescent="0.35">
      <c r="A3039" s="28">
        <f t="shared" si="48"/>
        <v>3038</v>
      </c>
      <c r="B3039" s="30"/>
      <c r="C3039" s="28"/>
      <c r="D3039" s="28"/>
      <c r="E3039" s="28"/>
      <c r="F3039" s="28"/>
      <c r="G3039" s="28"/>
      <c r="H3039" s="28" t="str">
        <f>IF(TRIM(D3039)="","",IFERROR(INDEX('Student Master'!C:C,MATCH(D3039,'Student Master'!B:B,0)),"Not Found"))</f>
        <v/>
      </c>
      <c r="I3039" s="28" t="str">
        <f>IF(TRIM(D3039)="","",IFERROR(INDEX('Student Master'!D:D,MATCH(D3039,'Student Master'!B:B,0)),"Not Found"))</f>
        <v/>
      </c>
      <c r="J3039" s="28" t="str">
        <f>IF(TRIM(D3039)="","",IFERROR(INDEX('Student Master'!H:H,MATCH(D3039,'Student Master'!B:B,0)),"Not Found"))</f>
        <v/>
      </c>
      <c r="K3039" s="28" t="str">
        <f>IF(TRIM(D3039)="","",IFERROR(INDEX('Student Master'!N:N,MATCH(D3039,'Student Master'!B:B,0)),"Not Found"))</f>
        <v/>
      </c>
      <c r="L3039" s="28" t="str">
        <f>IF(TRIM(D3039)="","",IFERROR(INDEX('Student Master'!L:L,MATCH(D3039,'Student Master'!B:B,0)),"Not Found"))</f>
        <v/>
      </c>
      <c r="M3039" s="28"/>
      <c r="N3039" s="28"/>
    </row>
    <row r="3040" spans="1:14" x14ac:dyDescent="0.35">
      <c r="A3040" s="28">
        <f t="shared" si="48"/>
        <v>3039</v>
      </c>
      <c r="B3040" s="30"/>
      <c r="C3040" s="28"/>
      <c r="D3040" s="28"/>
      <c r="E3040" s="28"/>
      <c r="F3040" s="28"/>
      <c r="G3040" s="28"/>
      <c r="H3040" s="28" t="str">
        <f>IF(TRIM(D3040)="","",IFERROR(INDEX('Student Master'!C:C,MATCH(D3040,'Student Master'!B:B,0)),"Not Found"))</f>
        <v/>
      </c>
      <c r="I3040" s="28" t="str">
        <f>IF(TRIM(D3040)="","",IFERROR(INDEX('Student Master'!D:D,MATCH(D3040,'Student Master'!B:B,0)),"Not Found"))</f>
        <v/>
      </c>
      <c r="J3040" s="28" t="str">
        <f>IF(TRIM(D3040)="","",IFERROR(INDEX('Student Master'!H:H,MATCH(D3040,'Student Master'!B:B,0)),"Not Found"))</f>
        <v/>
      </c>
      <c r="K3040" s="28" t="str">
        <f>IF(TRIM(D3040)="","",IFERROR(INDEX('Student Master'!N:N,MATCH(D3040,'Student Master'!B:B,0)),"Not Found"))</f>
        <v/>
      </c>
      <c r="L3040" s="28" t="str">
        <f>IF(TRIM(D3040)="","",IFERROR(INDEX('Student Master'!L:L,MATCH(D3040,'Student Master'!B:B,0)),"Not Found"))</f>
        <v/>
      </c>
      <c r="M3040" s="28"/>
      <c r="N3040" s="28"/>
    </row>
    <row r="3041" spans="1:14" x14ac:dyDescent="0.35">
      <c r="A3041" s="28">
        <f t="shared" si="48"/>
        <v>3040</v>
      </c>
      <c r="B3041" s="30"/>
      <c r="C3041" s="28"/>
      <c r="D3041" s="28"/>
      <c r="E3041" s="28"/>
      <c r="F3041" s="28"/>
      <c r="G3041" s="28"/>
      <c r="H3041" s="28" t="str">
        <f>IF(TRIM(D3041)="","",IFERROR(INDEX('Student Master'!C:C,MATCH(D3041,'Student Master'!B:B,0)),"Not Found"))</f>
        <v/>
      </c>
      <c r="I3041" s="28" t="str">
        <f>IF(TRIM(D3041)="","",IFERROR(INDEX('Student Master'!D:D,MATCH(D3041,'Student Master'!B:B,0)),"Not Found"))</f>
        <v/>
      </c>
      <c r="J3041" s="28" t="str">
        <f>IF(TRIM(D3041)="","",IFERROR(INDEX('Student Master'!H:H,MATCH(D3041,'Student Master'!B:B,0)),"Not Found"))</f>
        <v/>
      </c>
      <c r="K3041" s="28" t="str">
        <f>IF(TRIM(D3041)="","",IFERROR(INDEX('Student Master'!N:N,MATCH(D3041,'Student Master'!B:B,0)),"Not Found"))</f>
        <v/>
      </c>
      <c r="L3041" s="28" t="str">
        <f>IF(TRIM(D3041)="","",IFERROR(INDEX('Student Master'!L:L,MATCH(D3041,'Student Master'!B:B,0)),"Not Found"))</f>
        <v/>
      </c>
      <c r="M3041" s="28"/>
      <c r="N3041" s="28"/>
    </row>
    <row r="3042" spans="1:14" x14ac:dyDescent="0.35">
      <c r="A3042" s="28">
        <f t="shared" si="48"/>
        <v>3041</v>
      </c>
      <c r="B3042" s="30"/>
      <c r="C3042" s="28"/>
      <c r="D3042" s="28"/>
      <c r="E3042" s="28"/>
      <c r="F3042" s="28"/>
      <c r="G3042" s="28"/>
      <c r="H3042" s="28" t="str">
        <f>IF(TRIM(D3042)="","",IFERROR(INDEX('Student Master'!C:C,MATCH(D3042,'Student Master'!B:B,0)),"Not Found"))</f>
        <v/>
      </c>
      <c r="I3042" s="28" t="str">
        <f>IF(TRIM(D3042)="","",IFERROR(INDEX('Student Master'!D:D,MATCH(D3042,'Student Master'!B:B,0)),"Not Found"))</f>
        <v/>
      </c>
      <c r="J3042" s="28" t="str">
        <f>IF(TRIM(D3042)="","",IFERROR(INDEX('Student Master'!H:H,MATCH(D3042,'Student Master'!B:B,0)),"Not Found"))</f>
        <v/>
      </c>
      <c r="K3042" s="28" t="str">
        <f>IF(TRIM(D3042)="","",IFERROR(INDEX('Student Master'!N:N,MATCH(D3042,'Student Master'!B:B,0)),"Not Found"))</f>
        <v/>
      </c>
      <c r="L3042" s="28" t="str">
        <f>IF(TRIM(D3042)="","",IFERROR(INDEX('Student Master'!L:L,MATCH(D3042,'Student Master'!B:B,0)),"Not Found"))</f>
        <v/>
      </c>
      <c r="M3042" s="28"/>
      <c r="N3042" s="28"/>
    </row>
    <row r="3043" spans="1:14" x14ac:dyDescent="0.35">
      <c r="A3043" s="28">
        <f t="shared" si="48"/>
        <v>3042</v>
      </c>
      <c r="B3043" s="30"/>
      <c r="C3043" s="28"/>
      <c r="D3043" s="28"/>
      <c r="E3043" s="28"/>
      <c r="F3043" s="28"/>
      <c r="G3043" s="28"/>
      <c r="H3043" s="28" t="str">
        <f>IF(TRIM(D3043)="","",IFERROR(INDEX('Student Master'!C:C,MATCH(D3043,'Student Master'!B:B,0)),"Not Found"))</f>
        <v/>
      </c>
      <c r="I3043" s="28" t="str">
        <f>IF(TRIM(D3043)="","",IFERROR(INDEX('Student Master'!D:D,MATCH(D3043,'Student Master'!B:B,0)),"Not Found"))</f>
        <v/>
      </c>
      <c r="J3043" s="28" t="str">
        <f>IF(TRIM(D3043)="","",IFERROR(INDEX('Student Master'!H:H,MATCH(D3043,'Student Master'!B:B,0)),"Not Found"))</f>
        <v/>
      </c>
      <c r="K3043" s="28" t="str">
        <f>IF(TRIM(D3043)="","",IFERROR(INDEX('Student Master'!N:N,MATCH(D3043,'Student Master'!B:B,0)),"Not Found"))</f>
        <v/>
      </c>
      <c r="L3043" s="28" t="str">
        <f>IF(TRIM(D3043)="","",IFERROR(INDEX('Student Master'!L:L,MATCH(D3043,'Student Master'!B:B,0)),"Not Found"))</f>
        <v/>
      </c>
      <c r="M3043" s="28"/>
      <c r="N3043" s="28"/>
    </row>
    <row r="3044" spans="1:14" x14ac:dyDescent="0.35">
      <c r="A3044" s="28">
        <f t="shared" si="48"/>
        <v>3043</v>
      </c>
      <c r="B3044" s="30"/>
      <c r="C3044" s="28"/>
      <c r="D3044" s="28"/>
      <c r="E3044" s="28"/>
      <c r="F3044" s="28"/>
      <c r="G3044" s="28"/>
      <c r="H3044" s="28" t="str">
        <f>IF(TRIM(D3044)="","",IFERROR(INDEX('Student Master'!C:C,MATCH(D3044,'Student Master'!B:B,0)),"Not Found"))</f>
        <v/>
      </c>
      <c r="I3044" s="28" t="str">
        <f>IF(TRIM(D3044)="","",IFERROR(INDEX('Student Master'!D:D,MATCH(D3044,'Student Master'!B:B,0)),"Not Found"))</f>
        <v/>
      </c>
      <c r="J3044" s="28" t="str">
        <f>IF(TRIM(D3044)="","",IFERROR(INDEX('Student Master'!H:H,MATCH(D3044,'Student Master'!B:B,0)),"Not Found"))</f>
        <v/>
      </c>
      <c r="K3044" s="28" t="str">
        <f>IF(TRIM(D3044)="","",IFERROR(INDEX('Student Master'!N:N,MATCH(D3044,'Student Master'!B:B,0)),"Not Found"))</f>
        <v/>
      </c>
      <c r="L3044" s="28" t="str">
        <f>IF(TRIM(D3044)="","",IFERROR(INDEX('Student Master'!L:L,MATCH(D3044,'Student Master'!B:B,0)),"Not Found"))</f>
        <v/>
      </c>
      <c r="M3044" s="28"/>
      <c r="N3044" s="28"/>
    </row>
    <row r="3045" spans="1:14" x14ac:dyDescent="0.35">
      <c r="A3045" s="28">
        <f t="shared" si="48"/>
        <v>3044</v>
      </c>
      <c r="B3045" s="30"/>
      <c r="C3045" s="28"/>
      <c r="D3045" s="28"/>
      <c r="E3045" s="28"/>
      <c r="F3045" s="28"/>
      <c r="G3045" s="28"/>
      <c r="H3045" s="28" t="str">
        <f>IF(TRIM(D3045)="","",IFERROR(INDEX('Student Master'!C:C,MATCH(D3045,'Student Master'!B:B,0)),"Not Found"))</f>
        <v/>
      </c>
      <c r="I3045" s="28" t="str">
        <f>IF(TRIM(D3045)="","",IFERROR(INDEX('Student Master'!D:D,MATCH(D3045,'Student Master'!B:B,0)),"Not Found"))</f>
        <v/>
      </c>
      <c r="J3045" s="28" t="str">
        <f>IF(TRIM(D3045)="","",IFERROR(INDEX('Student Master'!H:H,MATCH(D3045,'Student Master'!B:B,0)),"Not Found"))</f>
        <v/>
      </c>
      <c r="K3045" s="28" t="str">
        <f>IF(TRIM(D3045)="","",IFERROR(INDEX('Student Master'!N:N,MATCH(D3045,'Student Master'!B:B,0)),"Not Found"))</f>
        <v/>
      </c>
      <c r="L3045" s="28" t="str">
        <f>IF(TRIM(D3045)="","",IFERROR(INDEX('Student Master'!L:L,MATCH(D3045,'Student Master'!B:B,0)),"Not Found"))</f>
        <v/>
      </c>
      <c r="M3045" s="28"/>
      <c r="N3045" s="28"/>
    </row>
    <row r="3046" spans="1:14" x14ac:dyDescent="0.35">
      <c r="A3046" s="28">
        <f t="shared" si="48"/>
        <v>3045</v>
      </c>
      <c r="B3046" s="30"/>
      <c r="C3046" s="28"/>
      <c r="D3046" s="28"/>
      <c r="E3046" s="28"/>
      <c r="F3046" s="28"/>
      <c r="G3046" s="28"/>
      <c r="H3046" s="28" t="str">
        <f>IF(TRIM(D3046)="","",IFERROR(INDEX('Student Master'!C:C,MATCH(D3046,'Student Master'!B:B,0)),"Not Found"))</f>
        <v/>
      </c>
      <c r="I3046" s="28" t="str">
        <f>IF(TRIM(D3046)="","",IFERROR(INDEX('Student Master'!D:D,MATCH(D3046,'Student Master'!B:B,0)),"Not Found"))</f>
        <v/>
      </c>
      <c r="J3046" s="28" t="str">
        <f>IF(TRIM(D3046)="","",IFERROR(INDEX('Student Master'!H:H,MATCH(D3046,'Student Master'!B:B,0)),"Not Found"))</f>
        <v/>
      </c>
      <c r="K3046" s="28" t="str">
        <f>IF(TRIM(D3046)="","",IFERROR(INDEX('Student Master'!N:N,MATCH(D3046,'Student Master'!B:B,0)),"Not Found"))</f>
        <v/>
      </c>
      <c r="L3046" s="28" t="str">
        <f>IF(TRIM(D3046)="","",IFERROR(INDEX('Student Master'!L:L,MATCH(D3046,'Student Master'!B:B,0)),"Not Found"))</f>
        <v/>
      </c>
      <c r="M3046" s="28"/>
      <c r="N3046" s="28"/>
    </row>
    <row r="3047" spans="1:14" x14ac:dyDescent="0.35">
      <c r="A3047" s="28">
        <f t="shared" si="48"/>
        <v>3046</v>
      </c>
      <c r="B3047" s="30"/>
      <c r="C3047" s="28"/>
      <c r="D3047" s="28"/>
      <c r="E3047" s="28"/>
      <c r="F3047" s="28"/>
      <c r="G3047" s="28"/>
      <c r="H3047" s="28" t="str">
        <f>IF(TRIM(D3047)="","",IFERROR(INDEX('Student Master'!C:C,MATCH(D3047,'Student Master'!B:B,0)),"Not Found"))</f>
        <v/>
      </c>
      <c r="I3047" s="28" t="str">
        <f>IF(TRIM(D3047)="","",IFERROR(INDEX('Student Master'!D:D,MATCH(D3047,'Student Master'!B:B,0)),"Not Found"))</f>
        <v/>
      </c>
      <c r="J3047" s="28" t="str">
        <f>IF(TRIM(D3047)="","",IFERROR(INDEX('Student Master'!H:H,MATCH(D3047,'Student Master'!B:B,0)),"Not Found"))</f>
        <v/>
      </c>
      <c r="K3047" s="28" t="str">
        <f>IF(TRIM(D3047)="","",IFERROR(INDEX('Student Master'!N:N,MATCH(D3047,'Student Master'!B:B,0)),"Not Found"))</f>
        <v/>
      </c>
      <c r="L3047" s="28" t="str">
        <f>IF(TRIM(D3047)="","",IFERROR(INDEX('Student Master'!L:L,MATCH(D3047,'Student Master'!B:B,0)),"Not Found"))</f>
        <v/>
      </c>
      <c r="M3047" s="28"/>
      <c r="N3047" s="28"/>
    </row>
    <row r="3048" spans="1:14" x14ac:dyDescent="0.35">
      <c r="A3048" s="28">
        <f t="shared" si="48"/>
        <v>3047</v>
      </c>
      <c r="B3048" s="30"/>
      <c r="C3048" s="28"/>
      <c r="D3048" s="28"/>
      <c r="E3048" s="28"/>
      <c r="F3048" s="28"/>
      <c r="G3048" s="28"/>
      <c r="H3048" s="28" t="str">
        <f>IF(TRIM(D3048)="","",IFERROR(INDEX('Student Master'!C:C,MATCH(D3048,'Student Master'!B:B,0)),"Not Found"))</f>
        <v/>
      </c>
      <c r="I3048" s="28" t="str">
        <f>IF(TRIM(D3048)="","",IFERROR(INDEX('Student Master'!D:D,MATCH(D3048,'Student Master'!B:B,0)),"Not Found"))</f>
        <v/>
      </c>
      <c r="J3048" s="28" t="str">
        <f>IF(TRIM(D3048)="","",IFERROR(INDEX('Student Master'!H:H,MATCH(D3048,'Student Master'!B:B,0)),"Not Found"))</f>
        <v/>
      </c>
      <c r="K3048" s="28" t="str">
        <f>IF(TRIM(D3048)="","",IFERROR(INDEX('Student Master'!N:N,MATCH(D3048,'Student Master'!B:B,0)),"Not Found"))</f>
        <v/>
      </c>
      <c r="L3048" s="28" t="str">
        <f>IF(TRIM(D3048)="","",IFERROR(INDEX('Student Master'!L:L,MATCH(D3048,'Student Master'!B:B,0)),"Not Found"))</f>
        <v/>
      </c>
      <c r="M3048" s="28"/>
      <c r="N3048" s="28"/>
    </row>
    <row r="3049" spans="1:14" x14ac:dyDescent="0.35">
      <c r="A3049" s="28">
        <f t="shared" si="48"/>
        <v>3048</v>
      </c>
      <c r="B3049" s="30"/>
      <c r="C3049" s="28"/>
      <c r="D3049" s="28"/>
      <c r="E3049" s="28"/>
      <c r="F3049" s="28"/>
      <c r="G3049" s="28"/>
      <c r="H3049" s="28" t="str">
        <f>IF(TRIM(D3049)="","",IFERROR(INDEX('Student Master'!C:C,MATCH(D3049,'Student Master'!B:B,0)),"Not Found"))</f>
        <v/>
      </c>
      <c r="I3049" s="28" t="str">
        <f>IF(TRIM(D3049)="","",IFERROR(INDEX('Student Master'!D:D,MATCH(D3049,'Student Master'!B:B,0)),"Not Found"))</f>
        <v/>
      </c>
      <c r="J3049" s="28" t="str">
        <f>IF(TRIM(D3049)="","",IFERROR(INDEX('Student Master'!H:H,MATCH(D3049,'Student Master'!B:B,0)),"Not Found"))</f>
        <v/>
      </c>
      <c r="K3049" s="28" t="str">
        <f>IF(TRIM(D3049)="","",IFERROR(INDEX('Student Master'!N:N,MATCH(D3049,'Student Master'!B:B,0)),"Not Found"))</f>
        <v/>
      </c>
      <c r="L3049" s="28" t="str">
        <f>IF(TRIM(D3049)="","",IFERROR(INDEX('Student Master'!L:L,MATCH(D3049,'Student Master'!B:B,0)),"Not Found"))</f>
        <v/>
      </c>
      <c r="M3049" s="28"/>
      <c r="N3049" s="28"/>
    </row>
    <row r="3050" spans="1:14" x14ac:dyDescent="0.35">
      <c r="A3050" s="28">
        <f t="shared" si="48"/>
        <v>3049</v>
      </c>
      <c r="B3050" s="30"/>
      <c r="C3050" s="28"/>
      <c r="D3050" s="28"/>
      <c r="E3050" s="28"/>
      <c r="F3050" s="28"/>
      <c r="G3050" s="28"/>
      <c r="H3050" s="28" t="str">
        <f>IF(TRIM(D3050)="","",IFERROR(INDEX('Student Master'!C:C,MATCH(D3050,'Student Master'!B:B,0)),"Not Found"))</f>
        <v/>
      </c>
      <c r="I3050" s="28" t="str">
        <f>IF(TRIM(D3050)="","",IFERROR(INDEX('Student Master'!D:D,MATCH(D3050,'Student Master'!B:B,0)),"Not Found"))</f>
        <v/>
      </c>
      <c r="J3050" s="28" t="str">
        <f>IF(TRIM(D3050)="","",IFERROR(INDEX('Student Master'!H:H,MATCH(D3050,'Student Master'!B:B,0)),"Not Found"))</f>
        <v/>
      </c>
      <c r="K3050" s="28" t="str">
        <f>IF(TRIM(D3050)="","",IFERROR(INDEX('Student Master'!N:N,MATCH(D3050,'Student Master'!B:B,0)),"Not Found"))</f>
        <v/>
      </c>
      <c r="L3050" s="28" t="str">
        <f>IF(TRIM(D3050)="","",IFERROR(INDEX('Student Master'!L:L,MATCH(D3050,'Student Master'!B:B,0)),"Not Found"))</f>
        <v/>
      </c>
      <c r="M3050" s="28"/>
      <c r="N3050" s="28"/>
    </row>
    <row r="3051" spans="1:14" x14ac:dyDescent="0.35">
      <c r="A3051" s="28">
        <f t="shared" si="48"/>
        <v>3050</v>
      </c>
      <c r="B3051" s="30"/>
      <c r="C3051" s="28"/>
      <c r="D3051" s="28"/>
      <c r="E3051" s="28"/>
      <c r="F3051" s="28"/>
      <c r="G3051" s="28"/>
      <c r="H3051" s="28" t="str">
        <f>IF(TRIM(D3051)="","",IFERROR(INDEX('Student Master'!C:C,MATCH(D3051,'Student Master'!B:B,0)),"Not Found"))</f>
        <v/>
      </c>
      <c r="I3051" s="28" t="str">
        <f>IF(TRIM(D3051)="","",IFERROR(INDEX('Student Master'!D:D,MATCH(D3051,'Student Master'!B:B,0)),"Not Found"))</f>
        <v/>
      </c>
      <c r="J3051" s="28" t="str">
        <f>IF(TRIM(D3051)="","",IFERROR(INDEX('Student Master'!H:H,MATCH(D3051,'Student Master'!B:B,0)),"Not Found"))</f>
        <v/>
      </c>
      <c r="K3051" s="28" t="str">
        <f>IF(TRIM(D3051)="","",IFERROR(INDEX('Student Master'!N:N,MATCH(D3051,'Student Master'!B:B,0)),"Not Found"))</f>
        <v/>
      </c>
      <c r="L3051" s="28" t="str">
        <f>IF(TRIM(D3051)="","",IFERROR(INDEX('Student Master'!L:L,MATCH(D3051,'Student Master'!B:B,0)),"Not Found"))</f>
        <v/>
      </c>
      <c r="M3051" s="28"/>
      <c r="N3051" s="28"/>
    </row>
    <row r="3052" spans="1:14" x14ac:dyDescent="0.35">
      <c r="A3052" s="28">
        <f t="shared" si="48"/>
        <v>3051</v>
      </c>
      <c r="B3052" s="30"/>
      <c r="C3052" s="28"/>
      <c r="D3052" s="28"/>
      <c r="E3052" s="28"/>
      <c r="F3052" s="28"/>
      <c r="G3052" s="28"/>
      <c r="H3052" s="28" t="str">
        <f>IF(TRIM(D3052)="","",IFERROR(INDEX('Student Master'!C:C,MATCH(D3052,'Student Master'!B:B,0)),"Not Found"))</f>
        <v/>
      </c>
      <c r="I3052" s="28" t="str">
        <f>IF(TRIM(D3052)="","",IFERROR(INDEX('Student Master'!D:D,MATCH(D3052,'Student Master'!B:B,0)),"Not Found"))</f>
        <v/>
      </c>
      <c r="J3052" s="28" t="str">
        <f>IF(TRIM(D3052)="","",IFERROR(INDEX('Student Master'!H:H,MATCH(D3052,'Student Master'!B:B,0)),"Not Found"))</f>
        <v/>
      </c>
      <c r="K3052" s="28" t="str">
        <f>IF(TRIM(D3052)="","",IFERROR(INDEX('Student Master'!N:N,MATCH(D3052,'Student Master'!B:B,0)),"Not Found"))</f>
        <v/>
      </c>
      <c r="L3052" s="28" t="str">
        <f>IF(TRIM(D3052)="","",IFERROR(INDEX('Student Master'!L:L,MATCH(D3052,'Student Master'!B:B,0)),"Not Found"))</f>
        <v/>
      </c>
      <c r="M3052" s="28"/>
      <c r="N3052" s="28"/>
    </row>
    <row r="3053" spans="1:14" x14ac:dyDescent="0.35">
      <c r="A3053" s="28">
        <f t="shared" si="48"/>
        <v>3052</v>
      </c>
      <c r="B3053" s="30"/>
      <c r="C3053" s="28"/>
      <c r="D3053" s="28"/>
      <c r="E3053" s="28"/>
      <c r="F3053" s="28"/>
      <c r="G3053" s="28"/>
      <c r="H3053" s="28" t="str">
        <f>IF(TRIM(D3053)="","",IFERROR(INDEX('Student Master'!C:C,MATCH(D3053,'Student Master'!B:B,0)),"Not Found"))</f>
        <v/>
      </c>
      <c r="I3053" s="28" t="str">
        <f>IF(TRIM(D3053)="","",IFERROR(INDEX('Student Master'!D:D,MATCH(D3053,'Student Master'!B:B,0)),"Not Found"))</f>
        <v/>
      </c>
      <c r="J3053" s="28" t="str">
        <f>IF(TRIM(D3053)="","",IFERROR(INDEX('Student Master'!H:H,MATCH(D3053,'Student Master'!B:B,0)),"Not Found"))</f>
        <v/>
      </c>
      <c r="K3053" s="28" t="str">
        <f>IF(TRIM(D3053)="","",IFERROR(INDEX('Student Master'!N:N,MATCH(D3053,'Student Master'!B:B,0)),"Not Found"))</f>
        <v/>
      </c>
      <c r="L3053" s="28" t="str">
        <f>IF(TRIM(D3053)="","",IFERROR(INDEX('Student Master'!L:L,MATCH(D3053,'Student Master'!B:B,0)),"Not Found"))</f>
        <v/>
      </c>
      <c r="M3053" s="28"/>
      <c r="N3053" s="28"/>
    </row>
    <row r="3054" spans="1:14" x14ac:dyDescent="0.35">
      <c r="A3054" s="28">
        <f t="shared" si="48"/>
        <v>3053</v>
      </c>
      <c r="B3054" s="30"/>
      <c r="C3054" s="28"/>
      <c r="D3054" s="28"/>
      <c r="E3054" s="28"/>
      <c r="F3054" s="28"/>
      <c r="G3054" s="28"/>
      <c r="H3054" s="28" t="str">
        <f>IF(TRIM(D3054)="","",IFERROR(INDEX('Student Master'!C:C,MATCH(D3054,'Student Master'!B:B,0)),"Not Found"))</f>
        <v/>
      </c>
      <c r="I3054" s="28" t="str">
        <f>IF(TRIM(D3054)="","",IFERROR(INDEX('Student Master'!D:D,MATCH(D3054,'Student Master'!B:B,0)),"Not Found"))</f>
        <v/>
      </c>
      <c r="J3054" s="28" t="str">
        <f>IF(TRIM(D3054)="","",IFERROR(INDEX('Student Master'!H:H,MATCH(D3054,'Student Master'!B:B,0)),"Not Found"))</f>
        <v/>
      </c>
      <c r="K3054" s="28" t="str">
        <f>IF(TRIM(D3054)="","",IFERROR(INDEX('Student Master'!N:N,MATCH(D3054,'Student Master'!B:B,0)),"Not Found"))</f>
        <v/>
      </c>
      <c r="L3054" s="28" t="str">
        <f>IF(TRIM(D3054)="","",IFERROR(INDEX('Student Master'!L:L,MATCH(D3054,'Student Master'!B:B,0)),"Not Found"))</f>
        <v/>
      </c>
      <c r="M3054" s="28"/>
      <c r="N3054" s="28"/>
    </row>
    <row r="3055" spans="1:14" x14ac:dyDescent="0.35">
      <c r="A3055" s="28">
        <f t="shared" si="48"/>
        <v>3054</v>
      </c>
      <c r="B3055" s="30"/>
      <c r="C3055" s="28"/>
      <c r="D3055" s="28"/>
      <c r="E3055" s="28"/>
      <c r="F3055" s="28"/>
      <c r="G3055" s="28"/>
      <c r="H3055" s="28" t="str">
        <f>IF(TRIM(D3055)="","",IFERROR(INDEX('Student Master'!C:C,MATCH(D3055,'Student Master'!B:B,0)),"Not Found"))</f>
        <v/>
      </c>
      <c r="I3055" s="28" t="str">
        <f>IF(TRIM(D3055)="","",IFERROR(INDEX('Student Master'!D:D,MATCH(D3055,'Student Master'!B:B,0)),"Not Found"))</f>
        <v/>
      </c>
      <c r="J3055" s="28" t="str">
        <f>IF(TRIM(D3055)="","",IFERROR(INDEX('Student Master'!H:H,MATCH(D3055,'Student Master'!B:B,0)),"Not Found"))</f>
        <v/>
      </c>
      <c r="K3055" s="28" t="str">
        <f>IF(TRIM(D3055)="","",IFERROR(INDEX('Student Master'!N:N,MATCH(D3055,'Student Master'!B:B,0)),"Not Found"))</f>
        <v/>
      </c>
      <c r="L3055" s="28" t="str">
        <f>IF(TRIM(D3055)="","",IFERROR(INDEX('Student Master'!L:L,MATCH(D3055,'Student Master'!B:B,0)),"Not Found"))</f>
        <v/>
      </c>
      <c r="M3055" s="28"/>
      <c r="N3055" s="28"/>
    </row>
    <row r="3056" spans="1:14" x14ac:dyDescent="0.35">
      <c r="A3056" s="28">
        <f t="shared" si="48"/>
        <v>3055</v>
      </c>
      <c r="B3056" s="30"/>
      <c r="C3056" s="28"/>
      <c r="D3056" s="28"/>
      <c r="E3056" s="28"/>
      <c r="F3056" s="28"/>
      <c r="G3056" s="28"/>
      <c r="H3056" s="28" t="str">
        <f>IF(TRIM(D3056)="","",IFERROR(INDEX('Student Master'!C:C,MATCH(D3056,'Student Master'!B:B,0)),"Not Found"))</f>
        <v/>
      </c>
      <c r="I3056" s="28" t="str">
        <f>IF(TRIM(D3056)="","",IFERROR(INDEX('Student Master'!D:D,MATCH(D3056,'Student Master'!B:B,0)),"Not Found"))</f>
        <v/>
      </c>
      <c r="J3056" s="28" t="str">
        <f>IF(TRIM(D3056)="","",IFERROR(INDEX('Student Master'!H:H,MATCH(D3056,'Student Master'!B:B,0)),"Not Found"))</f>
        <v/>
      </c>
      <c r="K3056" s="28" t="str">
        <f>IF(TRIM(D3056)="","",IFERROR(INDEX('Student Master'!N:N,MATCH(D3056,'Student Master'!B:B,0)),"Not Found"))</f>
        <v/>
      </c>
      <c r="L3056" s="28" t="str">
        <f>IF(TRIM(D3056)="","",IFERROR(INDEX('Student Master'!L:L,MATCH(D3056,'Student Master'!B:B,0)),"Not Found"))</f>
        <v/>
      </c>
      <c r="M3056" s="28"/>
      <c r="N3056" s="28"/>
    </row>
    <row r="3057" spans="1:14" x14ac:dyDescent="0.35">
      <c r="A3057" s="28">
        <f t="shared" si="48"/>
        <v>3056</v>
      </c>
      <c r="B3057" s="30"/>
      <c r="C3057" s="28"/>
      <c r="D3057" s="28"/>
      <c r="E3057" s="28"/>
      <c r="F3057" s="28"/>
      <c r="G3057" s="28"/>
      <c r="H3057" s="28" t="str">
        <f>IF(TRIM(D3057)="","",IFERROR(INDEX('Student Master'!C:C,MATCH(D3057,'Student Master'!B:B,0)),"Not Found"))</f>
        <v/>
      </c>
      <c r="I3057" s="28" t="str">
        <f>IF(TRIM(D3057)="","",IFERROR(INDEX('Student Master'!D:D,MATCH(D3057,'Student Master'!B:B,0)),"Not Found"))</f>
        <v/>
      </c>
      <c r="J3057" s="28" t="str">
        <f>IF(TRIM(D3057)="","",IFERROR(INDEX('Student Master'!H:H,MATCH(D3057,'Student Master'!B:B,0)),"Not Found"))</f>
        <v/>
      </c>
      <c r="K3057" s="28" t="str">
        <f>IF(TRIM(D3057)="","",IFERROR(INDEX('Student Master'!N:N,MATCH(D3057,'Student Master'!B:B,0)),"Not Found"))</f>
        <v/>
      </c>
      <c r="L3057" s="28" t="str">
        <f>IF(TRIM(D3057)="","",IFERROR(INDEX('Student Master'!L:L,MATCH(D3057,'Student Master'!B:B,0)),"Not Found"))</f>
        <v/>
      </c>
      <c r="M3057" s="28"/>
      <c r="N3057" s="28"/>
    </row>
    <row r="3058" spans="1:14" x14ac:dyDescent="0.35">
      <c r="A3058" s="28">
        <f t="shared" si="48"/>
        <v>3057</v>
      </c>
      <c r="B3058" s="30"/>
      <c r="C3058" s="28"/>
      <c r="D3058" s="28"/>
      <c r="E3058" s="28"/>
      <c r="F3058" s="28"/>
      <c r="G3058" s="28"/>
      <c r="H3058" s="28" t="str">
        <f>IF(TRIM(D3058)="","",IFERROR(INDEX('Student Master'!C:C,MATCH(D3058,'Student Master'!B:B,0)),"Not Found"))</f>
        <v/>
      </c>
      <c r="I3058" s="28" t="str">
        <f>IF(TRIM(D3058)="","",IFERROR(INDEX('Student Master'!D:D,MATCH(D3058,'Student Master'!B:B,0)),"Not Found"))</f>
        <v/>
      </c>
      <c r="J3058" s="28" t="str">
        <f>IF(TRIM(D3058)="","",IFERROR(INDEX('Student Master'!H:H,MATCH(D3058,'Student Master'!B:B,0)),"Not Found"))</f>
        <v/>
      </c>
      <c r="K3058" s="28" t="str">
        <f>IF(TRIM(D3058)="","",IFERROR(INDEX('Student Master'!N:N,MATCH(D3058,'Student Master'!B:B,0)),"Not Found"))</f>
        <v/>
      </c>
      <c r="L3058" s="28" t="str">
        <f>IF(TRIM(D3058)="","",IFERROR(INDEX('Student Master'!L:L,MATCH(D3058,'Student Master'!B:B,0)),"Not Found"))</f>
        <v/>
      </c>
      <c r="M3058" s="28"/>
      <c r="N3058" s="28"/>
    </row>
    <row r="3059" spans="1:14" x14ac:dyDescent="0.35">
      <c r="A3059" s="28">
        <f t="shared" si="48"/>
        <v>3058</v>
      </c>
      <c r="B3059" s="30"/>
      <c r="C3059" s="28"/>
      <c r="D3059" s="28"/>
      <c r="E3059" s="28"/>
      <c r="F3059" s="28"/>
      <c r="G3059" s="28"/>
      <c r="H3059" s="28" t="str">
        <f>IF(TRIM(D3059)="","",IFERROR(INDEX('Student Master'!C:C,MATCH(D3059,'Student Master'!B:B,0)),"Not Found"))</f>
        <v/>
      </c>
      <c r="I3059" s="28" t="str">
        <f>IF(TRIM(D3059)="","",IFERROR(INDEX('Student Master'!D:D,MATCH(D3059,'Student Master'!B:B,0)),"Not Found"))</f>
        <v/>
      </c>
      <c r="J3059" s="28" t="str">
        <f>IF(TRIM(D3059)="","",IFERROR(INDEX('Student Master'!H:H,MATCH(D3059,'Student Master'!B:B,0)),"Not Found"))</f>
        <v/>
      </c>
      <c r="K3059" s="28" t="str">
        <f>IF(TRIM(D3059)="","",IFERROR(INDEX('Student Master'!N:N,MATCH(D3059,'Student Master'!B:B,0)),"Not Found"))</f>
        <v/>
      </c>
      <c r="L3059" s="28" t="str">
        <f>IF(TRIM(D3059)="","",IFERROR(INDEX('Student Master'!L:L,MATCH(D3059,'Student Master'!B:B,0)),"Not Found"))</f>
        <v/>
      </c>
      <c r="M3059" s="28"/>
      <c r="N3059" s="28"/>
    </row>
    <row r="3060" spans="1:14" x14ac:dyDescent="0.35">
      <c r="A3060" s="28">
        <f t="shared" si="48"/>
        <v>3059</v>
      </c>
      <c r="B3060" s="30"/>
      <c r="C3060" s="28"/>
      <c r="D3060" s="28"/>
      <c r="E3060" s="28"/>
      <c r="F3060" s="28"/>
      <c r="G3060" s="28"/>
      <c r="H3060" s="28" t="str">
        <f>IF(TRIM(D3060)="","",IFERROR(INDEX('Student Master'!C:C,MATCH(D3060,'Student Master'!B:B,0)),"Not Found"))</f>
        <v/>
      </c>
      <c r="I3060" s="28" t="str">
        <f>IF(TRIM(D3060)="","",IFERROR(INDEX('Student Master'!D:D,MATCH(D3060,'Student Master'!B:B,0)),"Not Found"))</f>
        <v/>
      </c>
      <c r="J3060" s="28" t="str">
        <f>IF(TRIM(D3060)="","",IFERROR(INDEX('Student Master'!H:H,MATCH(D3060,'Student Master'!B:B,0)),"Not Found"))</f>
        <v/>
      </c>
      <c r="K3060" s="28" t="str">
        <f>IF(TRIM(D3060)="","",IFERROR(INDEX('Student Master'!N:N,MATCH(D3060,'Student Master'!B:B,0)),"Not Found"))</f>
        <v/>
      </c>
      <c r="L3060" s="28" t="str">
        <f>IF(TRIM(D3060)="","",IFERROR(INDEX('Student Master'!L:L,MATCH(D3060,'Student Master'!B:B,0)),"Not Found"))</f>
        <v/>
      </c>
      <c r="M3060" s="28"/>
      <c r="N3060" s="28"/>
    </row>
    <row r="3061" spans="1:14" x14ac:dyDescent="0.35">
      <c r="A3061" s="28">
        <f t="shared" si="48"/>
        <v>3060</v>
      </c>
      <c r="B3061" s="30"/>
      <c r="C3061" s="28"/>
      <c r="D3061" s="28"/>
      <c r="E3061" s="28"/>
      <c r="F3061" s="28"/>
      <c r="G3061" s="28"/>
      <c r="H3061" s="28" t="str">
        <f>IF(TRIM(D3061)="","",IFERROR(INDEX('Student Master'!C:C,MATCH(D3061,'Student Master'!B:B,0)),"Not Found"))</f>
        <v/>
      </c>
      <c r="I3061" s="28" t="str">
        <f>IF(TRIM(D3061)="","",IFERROR(INDEX('Student Master'!D:D,MATCH(D3061,'Student Master'!B:B,0)),"Not Found"))</f>
        <v/>
      </c>
      <c r="J3061" s="28" t="str">
        <f>IF(TRIM(D3061)="","",IFERROR(INDEX('Student Master'!H:H,MATCH(D3061,'Student Master'!B:B,0)),"Not Found"))</f>
        <v/>
      </c>
      <c r="K3061" s="28" t="str">
        <f>IF(TRIM(D3061)="","",IFERROR(INDEX('Student Master'!N:N,MATCH(D3061,'Student Master'!B:B,0)),"Not Found"))</f>
        <v/>
      </c>
      <c r="L3061" s="28" t="str">
        <f>IF(TRIM(D3061)="","",IFERROR(INDEX('Student Master'!L:L,MATCH(D3061,'Student Master'!B:B,0)),"Not Found"))</f>
        <v/>
      </c>
      <c r="M3061" s="28"/>
      <c r="N3061" s="28"/>
    </row>
    <row r="3062" spans="1:14" x14ac:dyDescent="0.35">
      <c r="A3062" s="28">
        <f t="shared" si="48"/>
        <v>3061</v>
      </c>
      <c r="B3062" s="30"/>
      <c r="C3062" s="28"/>
      <c r="D3062" s="28"/>
      <c r="E3062" s="28"/>
      <c r="F3062" s="28"/>
      <c r="G3062" s="28"/>
      <c r="H3062" s="28" t="str">
        <f>IF(TRIM(D3062)="","",IFERROR(INDEX('Student Master'!C:C,MATCH(D3062,'Student Master'!B:B,0)),"Not Found"))</f>
        <v/>
      </c>
      <c r="I3062" s="28" t="str">
        <f>IF(TRIM(D3062)="","",IFERROR(INDEX('Student Master'!D:D,MATCH(D3062,'Student Master'!B:B,0)),"Not Found"))</f>
        <v/>
      </c>
      <c r="J3062" s="28" t="str">
        <f>IF(TRIM(D3062)="","",IFERROR(INDEX('Student Master'!H:H,MATCH(D3062,'Student Master'!B:B,0)),"Not Found"))</f>
        <v/>
      </c>
      <c r="K3062" s="28" t="str">
        <f>IF(TRIM(D3062)="","",IFERROR(INDEX('Student Master'!N:N,MATCH(D3062,'Student Master'!B:B,0)),"Not Found"))</f>
        <v/>
      </c>
      <c r="L3062" s="28" t="str">
        <f>IF(TRIM(D3062)="","",IFERROR(INDEX('Student Master'!L:L,MATCH(D3062,'Student Master'!B:B,0)),"Not Found"))</f>
        <v/>
      </c>
      <c r="M3062" s="28"/>
      <c r="N3062" s="28"/>
    </row>
    <row r="3063" spans="1:14" x14ac:dyDescent="0.35">
      <c r="A3063" s="28">
        <f t="shared" si="48"/>
        <v>3062</v>
      </c>
      <c r="B3063" s="30"/>
      <c r="C3063" s="28"/>
      <c r="D3063" s="28"/>
      <c r="E3063" s="28"/>
      <c r="F3063" s="28"/>
      <c r="G3063" s="28"/>
      <c r="H3063" s="28" t="str">
        <f>IF(TRIM(D3063)="","",IFERROR(INDEX('Student Master'!C:C,MATCH(D3063,'Student Master'!B:B,0)),"Not Found"))</f>
        <v/>
      </c>
      <c r="I3063" s="28" t="str">
        <f>IF(TRIM(D3063)="","",IFERROR(INDEX('Student Master'!D:D,MATCH(D3063,'Student Master'!B:B,0)),"Not Found"))</f>
        <v/>
      </c>
      <c r="J3063" s="28" t="str">
        <f>IF(TRIM(D3063)="","",IFERROR(INDEX('Student Master'!H:H,MATCH(D3063,'Student Master'!B:B,0)),"Not Found"))</f>
        <v/>
      </c>
      <c r="K3063" s="28" t="str">
        <f>IF(TRIM(D3063)="","",IFERROR(INDEX('Student Master'!N:N,MATCH(D3063,'Student Master'!B:B,0)),"Not Found"))</f>
        <v/>
      </c>
      <c r="L3063" s="28" t="str">
        <f>IF(TRIM(D3063)="","",IFERROR(INDEX('Student Master'!L:L,MATCH(D3063,'Student Master'!B:B,0)),"Not Found"))</f>
        <v/>
      </c>
      <c r="M3063" s="28"/>
      <c r="N3063" s="28"/>
    </row>
    <row r="3064" spans="1:14" x14ac:dyDescent="0.35">
      <c r="A3064" s="28">
        <f t="shared" si="48"/>
        <v>3063</v>
      </c>
      <c r="B3064" s="30"/>
      <c r="C3064" s="28"/>
      <c r="D3064" s="28"/>
      <c r="E3064" s="28"/>
      <c r="F3064" s="28"/>
      <c r="G3064" s="28"/>
      <c r="H3064" s="28" t="str">
        <f>IF(TRIM(D3064)="","",IFERROR(INDEX('Student Master'!C:C,MATCH(D3064,'Student Master'!B:B,0)),"Not Found"))</f>
        <v/>
      </c>
      <c r="I3064" s="28" t="str">
        <f>IF(TRIM(D3064)="","",IFERROR(INDEX('Student Master'!D:D,MATCH(D3064,'Student Master'!B:B,0)),"Not Found"))</f>
        <v/>
      </c>
      <c r="J3064" s="28" t="str">
        <f>IF(TRIM(D3064)="","",IFERROR(INDEX('Student Master'!H:H,MATCH(D3064,'Student Master'!B:B,0)),"Not Found"))</f>
        <v/>
      </c>
      <c r="K3064" s="28" t="str">
        <f>IF(TRIM(D3064)="","",IFERROR(INDEX('Student Master'!N:N,MATCH(D3064,'Student Master'!B:B,0)),"Not Found"))</f>
        <v/>
      </c>
      <c r="L3064" s="28" t="str">
        <f>IF(TRIM(D3064)="","",IFERROR(INDEX('Student Master'!L:L,MATCH(D3064,'Student Master'!B:B,0)),"Not Found"))</f>
        <v/>
      </c>
      <c r="M3064" s="28"/>
      <c r="N3064" s="28"/>
    </row>
    <row r="3065" spans="1:14" x14ac:dyDescent="0.35">
      <c r="A3065" s="28">
        <f t="shared" si="48"/>
        <v>3064</v>
      </c>
      <c r="B3065" s="30"/>
      <c r="C3065" s="28"/>
      <c r="D3065" s="28"/>
      <c r="E3065" s="28"/>
      <c r="F3065" s="28"/>
      <c r="G3065" s="28"/>
      <c r="H3065" s="28" t="str">
        <f>IF(TRIM(D3065)="","",IFERROR(INDEX('Student Master'!C:C,MATCH(D3065,'Student Master'!B:B,0)),"Not Found"))</f>
        <v/>
      </c>
      <c r="I3065" s="28" t="str">
        <f>IF(TRIM(D3065)="","",IFERROR(INDEX('Student Master'!D:D,MATCH(D3065,'Student Master'!B:B,0)),"Not Found"))</f>
        <v/>
      </c>
      <c r="J3065" s="28" t="str">
        <f>IF(TRIM(D3065)="","",IFERROR(INDEX('Student Master'!H:H,MATCH(D3065,'Student Master'!B:B,0)),"Not Found"))</f>
        <v/>
      </c>
      <c r="K3065" s="28" t="str">
        <f>IF(TRIM(D3065)="","",IFERROR(INDEX('Student Master'!N:N,MATCH(D3065,'Student Master'!B:B,0)),"Not Found"))</f>
        <v/>
      </c>
      <c r="L3065" s="28" t="str">
        <f>IF(TRIM(D3065)="","",IFERROR(INDEX('Student Master'!L:L,MATCH(D3065,'Student Master'!B:B,0)),"Not Found"))</f>
        <v/>
      </c>
      <c r="M3065" s="28"/>
      <c r="N3065" s="28"/>
    </row>
    <row r="3066" spans="1:14" x14ac:dyDescent="0.35">
      <c r="A3066" s="28">
        <f t="shared" si="48"/>
        <v>3065</v>
      </c>
      <c r="B3066" s="30"/>
      <c r="C3066" s="28"/>
      <c r="D3066" s="28"/>
      <c r="E3066" s="28"/>
      <c r="F3066" s="28"/>
      <c r="G3066" s="28"/>
      <c r="H3066" s="28" t="str">
        <f>IF(TRIM(D3066)="","",IFERROR(INDEX('Student Master'!C:C,MATCH(D3066,'Student Master'!B:B,0)),"Not Found"))</f>
        <v/>
      </c>
      <c r="I3066" s="28" t="str">
        <f>IF(TRIM(D3066)="","",IFERROR(INDEX('Student Master'!D:D,MATCH(D3066,'Student Master'!B:B,0)),"Not Found"))</f>
        <v/>
      </c>
      <c r="J3066" s="28" t="str">
        <f>IF(TRIM(D3066)="","",IFERROR(INDEX('Student Master'!H:H,MATCH(D3066,'Student Master'!B:B,0)),"Not Found"))</f>
        <v/>
      </c>
      <c r="K3066" s="28" t="str">
        <f>IF(TRIM(D3066)="","",IFERROR(INDEX('Student Master'!N:N,MATCH(D3066,'Student Master'!B:B,0)),"Not Found"))</f>
        <v/>
      </c>
      <c r="L3066" s="28" t="str">
        <f>IF(TRIM(D3066)="","",IFERROR(INDEX('Student Master'!L:L,MATCH(D3066,'Student Master'!B:B,0)),"Not Found"))</f>
        <v/>
      </c>
      <c r="M3066" s="28"/>
      <c r="N3066" s="28"/>
    </row>
    <row r="3067" spans="1:14" x14ac:dyDescent="0.35">
      <c r="A3067" s="28">
        <f t="shared" si="48"/>
        <v>3066</v>
      </c>
      <c r="B3067" s="30"/>
      <c r="C3067" s="28"/>
      <c r="D3067" s="28"/>
      <c r="E3067" s="28"/>
      <c r="F3067" s="28"/>
      <c r="G3067" s="28"/>
      <c r="H3067" s="28" t="str">
        <f>IF(TRIM(D3067)="","",IFERROR(INDEX('Student Master'!C:C,MATCH(D3067,'Student Master'!B:B,0)),"Not Found"))</f>
        <v/>
      </c>
      <c r="I3067" s="28" t="str">
        <f>IF(TRIM(D3067)="","",IFERROR(INDEX('Student Master'!D:D,MATCH(D3067,'Student Master'!B:B,0)),"Not Found"))</f>
        <v/>
      </c>
      <c r="J3067" s="28" t="str">
        <f>IF(TRIM(D3067)="","",IFERROR(INDEX('Student Master'!H:H,MATCH(D3067,'Student Master'!B:B,0)),"Not Found"))</f>
        <v/>
      </c>
      <c r="K3067" s="28" t="str">
        <f>IF(TRIM(D3067)="","",IFERROR(INDEX('Student Master'!N:N,MATCH(D3067,'Student Master'!B:B,0)),"Not Found"))</f>
        <v/>
      </c>
      <c r="L3067" s="28" t="str">
        <f>IF(TRIM(D3067)="","",IFERROR(INDEX('Student Master'!L:L,MATCH(D3067,'Student Master'!B:B,0)),"Not Found"))</f>
        <v/>
      </c>
      <c r="M3067" s="28"/>
      <c r="N3067" s="28"/>
    </row>
    <row r="3068" spans="1:14" x14ac:dyDescent="0.35">
      <c r="A3068" s="28">
        <f t="shared" si="48"/>
        <v>3067</v>
      </c>
      <c r="B3068" s="30"/>
      <c r="C3068" s="28"/>
      <c r="D3068" s="28"/>
      <c r="E3068" s="28"/>
      <c r="F3068" s="28"/>
      <c r="G3068" s="28"/>
      <c r="H3068" s="28" t="str">
        <f>IF(TRIM(D3068)="","",IFERROR(INDEX('Student Master'!C:C,MATCH(D3068,'Student Master'!B:B,0)),"Not Found"))</f>
        <v/>
      </c>
      <c r="I3068" s="28" t="str">
        <f>IF(TRIM(D3068)="","",IFERROR(INDEX('Student Master'!D:D,MATCH(D3068,'Student Master'!B:B,0)),"Not Found"))</f>
        <v/>
      </c>
      <c r="J3068" s="28" t="str">
        <f>IF(TRIM(D3068)="","",IFERROR(INDEX('Student Master'!H:H,MATCH(D3068,'Student Master'!B:B,0)),"Not Found"))</f>
        <v/>
      </c>
      <c r="K3068" s="28" t="str">
        <f>IF(TRIM(D3068)="","",IFERROR(INDEX('Student Master'!N:N,MATCH(D3068,'Student Master'!B:B,0)),"Not Found"))</f>
        <v/>
      </c>
      <c r="L3068" s="28" t="str">
        <f>IF(TRIM(D3068)="","",IFERROR(INDEX('Student Master'!L:L,MATCH(D3068,'Student Master'!B:B,0)),"Not Found"))</f>
        <v/>
      </c>
      <c r="M3068" s="28"/>
      <c r="N3068" s="28"/>
    </row>
    <row r="3069" spans="1:14" x14ac:dyDescent="0.35">
      <c r="A3069" s="28">
        <f t="shared" si="48"/>
        <v>3068</v>
      </c>
      <c r="B3069" s="30"/>
      <c r="C3069" s="28"/>
      <c r="D3069" s="28"/>
      <c r="E3069" s="28"/>
      <c r="F3069" s="28"/>
      <c r="G3069" s="28"/>
      <c r="H3069" s="28" t="str">
        <f>IF(TRIM(D3069)="","",IFERROR(INDEX('Student Master'!C:C,MATCH(D3069,'Student Master'!B:B,0)),"Not Found"))</f>
        <v/>
      </c>
      <c r="I3069" s="28" t="str">
        <f>IF(TRIM(D3069)="","",IFERROR(INDEX('Student Master'!D:D,MATCH(D3069,'Student Master'!B:B,0)),"Not Found"))</f>
        <v/>
      </c>
      <c r="J3069" s="28" t="str">
        <f>IF(TRIM(D3069)="","",IFERROR(INDEX('Student Master'!H:H,MATCH(D3069,'Student Master'!B:B,0)),"Not Found"))</f>
        <v/>
      </c>
      <c r="K3069" s="28" t="str">
        <f>IF(TRIM(D3069)="","",IFERROR(INDEX('Student Master'!N:N,MATCH(D3069,'Student Master'!B:B,0)),"Not Found"))</f>
        <v/>
      </c>
      <c r="L3069" s="28" t="str">
        <f>IF(TRIM(D3069)="","",IFERROR(INDEX('Student Master'!L:L,MATCH(D3069,'Student Master'!B:B,0)),"Not Found"))</f>
        <v/>
      </c>
      <c r="M3069" s="28"/>
      <c r="N3069" s="28"/>
    </row>
    <row r="3070" spans="1:14" x14ac:dyDescent="0.35">
      <c r="A3070" s="28">
        <f t="shared" si="48"/>
        <v>3069</v>
      </c>
      <c r="B3070" s="30"/>
      <c r="C3070" s="28"/>
      <c r="D3070" s="28"/>
      <c r="E3070" s="28"/>
      <c r="F3070" s="28"/>
      <c r="G3070" s="28"/>
      <c r="H3070" s="28" t="str">
        <f>IF(TRIM(D3070)="","",IFERROR(INDEX('Student Master'!C:C,MATCH(D3070,'Student Master'!B:B,0)),"Not Found"))</f>
        <v/>
      </c>
      <c r="I3070" s="28" t="str">
        <f>IF(TRIM(D3070)="","",IFERROR(INDEX('Student Master'!D:D,MATCH(D3070,'Student Master'!B:B,0)),"Not Found"))</f>
        <v/>
      </c>
      <c r="J3070" s="28" t="str">
        <f>IF(TRIM(D3070)="","",IFERROR(INDEX('Student Master'!H:H,MATCH(D3070,'Student Master'!B:B,0)),"Not Found"))</f>
        <v/>
      </c>
      <c r="K3070" s="28" t="str">
        <f>IF(TRIM(D3070)="","",IFERROR(INDEX('Student Master'!N:N,MATCH(D3070,'Student Master'!B:B,0)),"Not Found"))</f>
        <v/>
      </c>
      <c r="L3070" s="28" t="str">
        <f>IF(TRIM(D3070)="","",IFERROR(INDEX('Student Master'!L:L,MATCH(D3070,'Student Master'!B:B,0)),"Not Found"))</f>
        <v/>
      </c>
      <c r="M3070" s="28"/>
      <c r="N3070" s="28"/>
    </row>
    <row r="3071" spans="1:14" x14ac:dyDescent="0.35">
      <c r="A3071" s="28">
        <f t="shared" si="48"/>
        <v>3070</v>
      </c>
      <c r="B3071" s="30"/>
      <c r="C3071" s="28"/>
      <c r="D3071" s="28"/>
      <c r="E3071" s="28"/>
      <c r="F3071" s="28"/>
      <c r="G3071" s="28"/>
      <c r="H3071" s="28" t="str">
        <f>IF(TRIM(D3071)="","",IFERROR(INDEX('Student Master'!C:C,MATCH(D3071,'Student Master'!B:B,0)),"Not Found"))</f>
        <v/>
      </c>
      <c r="I3071" s="28" t="str">
        <f>IF(TRIM(D3071)="","",IFERROR(INDEX('Student Master'!D:D,MATCH(D3071,'Student Master'!B:B,0)),"Not Found"))</f>
        <v/>
      </c>
      <c r="J3071" s="28" t="str">
        <f>IF(TRIM(D3071)="","",IFERROR(INDEX('Student Master'!H:H,MATCH(D3071,'Student Master'!B:B,0)),"Not Found"))</f>
        <v/>
      </c>
      <c r="K3071" s="28" t="str">
        <f>IF(TRIM(D3071)="","",IFERROR(INDEX('Student Master'!N:N,MATCH(D3071,'Student Master'!B:B,0)),"Not Found"))</f>
        <v/>
      </c>
      <c r="L3071" s="28" t="str">
        <f>IF(TRIM(D3071)="","",IFERROR(INDEX('Student Master'!L:L,MATCH(D3071,'Student Master'!B:B,0)),"Not Found"))</f>
        <v/>
      </c>
      <c r="M3071" s="28"/>
      <c r="N3071" s="28"/>
    </row>
    <row r="3072" spans="1:14" x14ac:dyDescent="0.35">
      <c r="A3072" s="28">
        <f t="shared" si="48"/>
        <v>3071</v>
      </c>
      <c r="B3072" s="30"/>
      <c r="C3072" s="28"/>
      <c r="D3072" s="28"/>
      <c r="E3072" s="28"/>
      <c r="F3072" s="28"/>
      <c r="G3072" s="28"/>
      <c r="H3072" s="28" t="str">
        <f>IF(TRIM(D3072)="","",IFERROR(INDEX('Student Master'!C:C,MATCH(D3072,'Student Master'!B:B,0)),"Not Found"))</f>
        <v/>
      </c>
      <c r="I3072" s="28" t="str">
        <f>IF(TRIM(D3072)="","",IFERROR(INDEX('Student Master'!D:D,MATCH(D3072,'Student Master'!B:B,0)),"Not Found"))</f>
        <v/>
      </c>
      <c r="J3072" s="28" t="str">
        <f>IF(TRIM(D3072)="","",IFERROR(INDEX('Student Master'!H:H,MATCH(D3072,'Student Master'!B:B,0)),"Not Found"))</f>
        <v/>
      </c>
      <c r="K3072" s="28" t="str">
        <f>IF(TRIM(D3072)="","",IFERROR(INDEX('Student Master'!N:N,MATCH(D3072,'Student Master'!B:B,0)),"Not Found"))</f>
        <v/>
      </c>
      <c r="L3072" s="28" t="str">
        <f>IF(TRIM(D3072)="","",IFERROR(INDEX('Student Master'!L:L,MATCH(D3072,'Student Master'!B:B,0)),"Not Found"))</f>
        <v/>
      </c>
      <c r="M3072" s="28"/>
      <c r="N3072" s="28"/>
    </row>
    <row r="3073" spans="1:14" x14ac:dyDescent="0.35">
      <c r="A3073" s="28">
        <f t="shared" si="48"/>
        <v>3072</v>
      </c>
      <c r="B3073" s="30"/>
      <c r="C3073" s="28"/>
      <c r="D3073" s="28"/>
      <c r="E3073" s="28"/>
      <c r="F3073" s="28"/>
      <c r="G3073" s="28"/>
      <c r="H3073" s="28" t="str">
        <f>IF(TRIM(D3073)="","",IFERROR(INDEX('Student Master'!C:C,MATCH(D3073,'Student Master'!B:B,0)),"Not Found"))</f>
        <v/>
      </c>
      <c r="I3073" s="28" t="str">
        <f>IF(TRIM(D3073)="","",IFERROR(INDEX('Student Master'!D:D,MATCH(D3073,'Student Master'!B:B,0)),"Not Found"))</f>
        <v/>
      </c>
      <c r="J3073" s="28" t="str">
        <f>IF(TRIM(D3073)="","",IFERROR(INDEX('Student Master'!H:H,MATCH(D3073,'Student Master'!B:B,0)),"Not Found"))</f>
        <v/>
      </c>
      <c r="K3073" s="28" t="str">
        <f>IF(TRIM(D3073)="","",IFERROR(INDEX('Student Master'!N:N,MATCH(D3073,'Student Master'!B:B,0)),"Not Found"))</f>
        <v/>
      </c>
      <c r="L3073" s="28" t="str">
        <f>IF(TRIM(D3073)="","",IFERROR(INDEX('Student Master'!L:L,MATCH(D3073,'Student Master'!B:B,0)),"Not Found"))</f>
        <v/>
      </c>
      <c r="M3073" s="28"/>
      <c r="N3073" s="28"/>
    </row>
    <row r="3074" spans="1:14" x14ac:dyDescent="0.35">
      <c r="A3074" s="28">
        <f t="shared" si="48"/>
        <v>3073</v>
      </c>
      <c r="B3074" s="30"/>
      <c r="C3074" s="28"/>
      <c r="D3074" s="28"/>
      <c r="E3074" s="28"/>
      <c r="F3074" s="28"/>
      <c r="G3074" s="28"/>
      <c r="H3074" s="28" t="str">
        <f>IF(TRIM(D3074)="","",IFERROR(INDEX('Student Master'!C:C,MATCH(D3074,'Student Master'!B:B,0)),"Not Found"))</f>
        <v/>
      </c>
      <c r="I3074" s="28" t="str">
        <f>IF(TRIM(D3074)="","",IFERROR(INDEX('Student Master'!D:D,MATCH(D3074,'Student Master'!B:B,0)),"Not Found"))</f>
        <v/>
      </c>
      <c r="J3074" s="28" t="str">
        <f>IF(TRIM(D3074)="","",IFERROR(INDEX('Student Master'!H:H,MATCH(D3074,'Student Master'!B:B,0)),"Not Found"))</f>
        <v/>
      </c>
      <c r="K3074" s="28" t="str">
        <f>IF(TRIM(D3074)="","",IFERROR(INDEX('Student Master'!N:N,MATCH(D3074,'Student Master'!B:B,0)),"Not Found"))</f>
        <v/>
      </c>
      <c r="L3074" s="28" t="str">
        <f>IF(TRIM(D3074)="","",IFERROR(INDEX('Student Master'!L:L,MATCH(D3074,'Student Master'!B:B,0)),"Not Found"))</f>
        <v/>
      </c>
      <c r="M3074" s="28"/>
      <c r="N3074" s="28"/>
    </row>
    <row r="3075" spans="1:14" x14ac:dyDescent="0.35">
      <c r="A3075" s="28">
        <f t="shared" si="48"/>
        <v>3074</v>
      </c>
      <c r="B3075" s="30"/>
      <c r="C3075" s="28"/>
      <c r="D3075" s="28"/>
      <c r="E3075" s="28"/>
      <c r="F3075" s="28"/>
      <c r="G3075" s="28"/>
      <c r="H3075" s="28" t="str">
        <f>IF(TRIM(D3075)="","",IFERROR(INDEX('Student Master'!C:C,MATCH(D3075,'Student Master'!B:B,0)),"Not Found"))</f>
        <v/>
      </c>
      <c r="I3075" s="28" t="str">
        <f>IF(TRIM(D3075)="","",IFERROR(INDEX('Student Master'!D:D,MATCH(D3075,'Student Master'!B:B,0)),"Not Found"))</f>
        <v/>
      </c>
      <c r="J3075" s="28" t="str">
        <f>IF(TRIM(D3075)="","",IFERROR(INDEX('Student Master'!H:H,MATCH(D3075,'Student Master'!B:B,0)),"Not Found"))</f>
        <v/>
      </c>
      <c r="K3075" s="28" t="str">
        <f>IF(TRIM(D3075)="","",IFERROR(INDEX('Student Master'!N:N,MATCH(D3075,'Student Master'!B:B,0)),"Not Found"))</f>
        <v/>
      </c>
      <c r="L3075" s="28" t="str">
        <f>IF(TRIM(D3075)="","",IFERROR(INDEX('Student Master'!L:L,MATCH(D3075,'Student Master'!B:B,0)),"Not Found"))</f>
        <v/>
      </c>
      <c r="M3075" s="28"/>
      <c r="N3075" s="28"/>
    </row>
    <row r="3076" spans="1:14" x14ac:dyDescent="0.35">
      <c r="A3076" s="28">
        <f t="shared" si="48"/>
        <v>3075</v>
      </c>
      <c r="B3076" s="30"/>
      <c r="C3076" s="28"/>
      <c r="D3076" s="28"/>
      <c r="E3076" s="28"/>
      <c r="F3076" s="28"/>
      <c r="G3076" s="28"/>
      <c r="H3076" s="28" t="str">
        <f>IF(TRIM(D3076)="","",IFERROR(INDEX('Student Master'!C:C,MATCH(D3076,'Student Master'!B:B,0)),"Not Found"))</f>
        <v/>
      </c>
      <c r="I3076" s="28" t="str">
        <f>IF(TRIM(D3076)="","",IFERROR(INDEX('Student Master'!D:D,MATCH(D3076,'Student Master'!B:B,0)),"Not Found"))</f>
        <v/>
      </c>
      <c r="J3076" s="28" t="str">
        <f>IF(TRIM(D3076)="","",IFERROR(INDEX('Student Master'!H:H,MATCH(D3076,'Student Master'!B:B,0)),"Not Found"))</f>
        <v/>
      </c>
      <c r="K3076" s="28" t="str">
        <f>IF(TRIM(D3076)="","",IFERROR(INDEX('Student Master'!N:N,MATCH(D3076,'Student Master'!B:B,0)),"Not Found"))</f>
        <v/>
      </c>
      <c r="L3076" s="28" t="str">
        <f>IF(TRIM(D3076)="","",IFERROR(INDEX('Student Master'!L:L,MATCH(D3076,'Student Master'!B:B,0)),"Not Found"))</f>
        <v/>
      </c>
      <c r="M3076" s="28"/>
      <c r="N3076" s="28"/>
    </row>
    <row r="3077" spans="1:14" x14ac:dyDescent="0.35">
      <c r="A3077" s="28">
        <f t="shared" si="48"/>
        <v>3076</v>
      </c>
      <c r="B3077" s="30"/>
      <c r="C3077" s="28"/>
      <c r="D3077" s="28"/>
      <c r="E3077" s="28"/>
      <c r="F3077" s="28"/>
      <c r="G3077" s="28"/>
      <c r="H3077" s="28" t="str">
        <f>IF(TRIM(D3077)="","",IFERROR(INDEX('Student Master'!C:C,MATCH(D3077,'Student Master'!B:B,0)),"Not Found"))</f>
        <v/>
      </c>
      <c r="I3077" s="28" t="str">
        <f>IF(TRIM(D3077)="","",IFERROR(INDEX('Student Master'!D:D,MATCH(D3077,'Student Master'!B:B,0)),"Not Found"))</f>
        <v/>
      </c>
      <c r="J3077" s="28" t="str">
        <f>IF(TRIM(D3077)="","",IFERROR(INDEX('Student Master'!H:H,MATCH(D3077,'Student Master'!B:B,0)),"Not Found"))</f>
        <v/>
      </c>
      <c r="K3077" s="28" t="str">
        <f>IF(TRIM(D3077)="","",IFERROR(INDEX('Student Master'!N:N,MATCH(D3077,'Student Master'!B:B,0)),"Not Found"))</f>
        <v/>
      </c>
      <c r="L3077" s="28" t="str">
        <f>IF(TRIM(D3077)="","",IFERROR(INDEX('Student Master'!L:L,MATCH(D3077,'Student Master'!B:B,0)),"Not Found"))</f>
        <v/>
      </c>
      <c r="M3077" s="28"/>
      <c r="N3077" s="28"/>
    </row>
    <row r="3078" spans="1:14" x14ac:dyDescent="0.35">
      <c r="A3078" s="28">
        <f t="shared" si="48"/>
        <v>3077</v>
      </c>
      <c r="B3078" s="30"/>
      <c r="C3078" s="28"/>
      <c r="D3078" s="28"/>
      <c r="E3078" s="28"/>
      <c r="F3078" s="28"/>
      <c r="G3078" s="28"/>
      <c r="H3078" s="28" t="str">
        <f>IF(TRIM(D3078)="","",IFERROR(INDEX('Student Master'!C:C,MATCH(D3078,'Student Master'!B:B,0)),"Not Found"))</f>
        <v/>
      </c>
      <c r="I3078" s="28" t="str">
        <f>IF(TRIM(D3078)="","",IFERROR(INDEX('Student Master'!D:D,MATCH(D3078,'Student Master'!B:B,0)),"Not Found"))</f>
        <v/>
      </c>
      <c r="J3078" s="28" t="str">
        <f>IF(TRIM(D3078)="","",IFERROR(INDEX('Student Master'!H:H,MATCH(D3078,'Student Master'!B:B,0)),"Not Found"))</f>
        <v/>
      </c>
      <c r="K3078" s="28" t="str">
        <f>IF(TRIM(D3078)="","",IFERROR(INDEX('Student Master'!N:N,MATCH(D3078,'Student Master'!B:B,0)),"Not Found"))</f>
        <v/>
      </c>
      <c r="L3078" s="28" t="str">
        <f>IF(TRIM(D3078)="","",IFERROR(INDEX('Student Master'!L:L,MATCH(D3078,'Student Master'!B:B,0)),"Not Found"))</f>
        <v/>
      </c>
      <c r="M3078" s="28"/>
      <c r="N3078" s="28"/>
    </row>
    <row r="3079" spans="1:14" x14ac:dyDescent="0.35">
      <c r="A3079" s="28">
        <f t="shared" si="48"/>
        <v>3078</v>
      </c>
      <c r="B3079" s="30"/>
      <c r="C3079" s="28"/>
      <c r="D3079" s="28"/>
      <c r="E3079" s="28"/>
      <c r="F3079" s="28"/>
      <c r="G3079" s="28"/>
      <c r="H3079" s="28" t="str">
        <f>IF(TRIM(D3079)="","",IFERROR(INDEX('Student Master'!C:C,MATCH(D3079,'Student Master'!B:B,0)),"Not Found"))</f>
        <v/>
      </c>
      <c r="I3079" s="28" t="str">
        <f>IF(TRIM(D3079)="","",IFERROR(INDEX('Student Master'!D:D,MATCH(D3079,'Student Master'!B:B,0)),"Not Found"))</f>
        <v/>
      </c>
      <c r="J3079" s="28" t="str">
        <f>IF(TRIM(D3079)="","",IFERROR(INDEX('Student Master'!H:H,MATCH(D3079,'Student Master'!B:B,0)),"Not Found"))</f>
        <v/>
      </c>
      <c r="K3079" s="28" t="str">
        <f>IF(TRIM(D3079)="","",IFERROR(INDEX('Student Master'!N:N,MATCH(D3079,'Student Master'!B:B,0)),"Not Found"))</f>
        <v/>
      </c>
      <c r="L3079" s="28" t="str">
        <f>IF(TRIM(D3079)="","",IFERROR(INDEX('Student Master'!L:L,MATCH(D3079,'Student Master'!B:B,0)),"Not Found"))</f>
        <v/>
      </c>
      <c r="M3079" s="28"/>
      <c r="N3079" s="28"/>
    </row>
    <row r="3080" spans="1:14" x14ac:dyDescent="0.35">
      <c r="A3080" s="28">
        <f t="shared" si="48"/>
        <v>3079</v>
      </c>
      <c r="B3080" s="30"/>
      <c r="C3080" s="28"/>
      <c r="D3080" s="28"/>
      <c r="E3080" s="28"/>
      <c r="F3080" s="28"/>
      <c r="G3080" s="28"/>
      <c r="H3080" s="28" t="str">
        <f>IF(TRIM(D3080)="","",IFERROR(INDEX('Student Master'!C:C,MATCH(D3080,'Student Master'!B:B,0)),"Not Found"))</f>
        <v/>
      </c>
      <c r="I3080" s="28" t="str">
        <f>IF(TRIM(D3080)="","",IFERROR(INDEX('Student Master'!D:D,MATCH(D3080,'Student Master'!B:B,0)),"Not Found"))</f>
        <v/>
      </c>
      <c r="J3080" s="28" t="str">
        <f>IF(TRIM(D3080)="","",IFERROR(INDEX('Student Master'!H:H,MATCH(D3080,'Student Master'!B:B,0)),"Not Found"))</f>
        <v/>
      </c>
      <c r="K3080" s="28" t="str">
        <f>IF(TRIM(D3080)="","",IFERROR(INDEX('Student Master'!N:N,MATCH(D3080,'Student Master'!B:B,0)),"Not Found"))</f>
        <v/>
      </c>
      <c r="L3080" s="28" t="str">
        <f>IF(TRIM(D3080)="","",IFERROR(INDEX('Student Master'!L:L,MATCH(D3080,'Student Master'!B:B,0)),"Not Found"))</f>
        <v/>
      </c>
      <c r="M3080" s="28"/>
      <c r="N3080" s="28"/>
    </row>
    <row r="3081" spans="1:14" x14ac:dyDescent="0.35">
      <c r="A3081" s="28">
        <f t="shared" si="48"/>
        <v>3080</v>
      </c>
      <c r="B3081" s="30"/>
      <c r="C3081" s="28"/>
      <c r="D3081" s="28"/>
      <c r="E3081" s="28"/>
      <c r="F3081" s="28"/>
      <c r="G3081" s="28"/>
      <c r="H3081" s="28" t="str">
        <f>IF(TRIM(D3081)="","",IFERROR(INDEX('Student Master'!C:C,MATCH(D3081,'Student Master'!B:B,0)),"Not Found"))</f>
        <v/>
      </c>
      <c r="I3081" s="28" t="str">
        <f>IF(TRIM(D3081)="","",IFERROR(INDEX('Student Master'!D:D,MATCH(D3081,'Student Master'!B:B,0)),"Not Found"))</f>
        <v/>
      </c>
      <c r="J3081" s="28" t="str">
        <f>IF(TRIM(D3081)="","",IFERROR(INDEX('Student Master'!H:H,MATCH(D3081,'Student Master'!B:B,0)),"Not Found"))</f>
        <v/>
      </c>
      <c r="K3081" s="28" t="str">
        <f>IF(TRIM(D3081)="","",IFERROR(INDEX('Student Master'!N:N,MATCH(D3081,'Student Master'!B:B,0)),"Not Found"))</f>
        <v/>
      </c>
      <c r="L3081" s="28" t="str">
        <f>IF(TRIM(D3081)="","",IFERROR(INDEX('Student Master'!L:L,MATCH(D3081,'Student Master'!B:B,0)),"Not Found"))</f>
        <v/>
      </c>
      <c r="M3081" s="28"/>
      <c r="N3081" s="28"/>
    </row>
    <row r="3082" spans="1:14" x14ac:dyDescent="0.35">
      <c r="A3082" s="28">
        <f t="shared" si="48"/>
        <v>3081</v>
      </c>
      <c r="B3082" s="30"/>
      <c r="C3082" s="28"/>
      <c r="D3082" s="28"/>
      <c r="E3082" s="28"/>
      <c r="F3082" s="28"/>
      <c r="G3082" s="28"/>
      <c r="H3082" s="28" t="str">
        <f>IF(TRIM(D3082)="","",IFERROR(INDEX('Student Master'!C:C,MATCH(D3082,'Student Master'!B:B,0)),"Not Found"))</f>
        <v/>
      </c>
      <c r="I3082" s="28" t="str">
        <f>IF(TRIM(D3082)="","",IFERROR(INDEX('Student Master'!D:D,MATCH(D3082,'Student Master'!B:B,0)),"Not Found"))</f>
        <v/>
      </c>
      <c r="J3082" s="28" t="str">
        <f>IF(TRIM(D3082)="","",IFERROR(INDEX('Student Master'!H:H,MATCH(D3082,'Student Master'!B:B,0)),"Not Found"))</f>
        <v/>
      </c>
      <c r="K3082" s="28" t="str">
        <f>IF(TRIM(D3082)="","",IFERROR(INDEX('Student Master'!N:N,MATCH(D3082,'Student Master'!B:B,0)),"Not Found"))</f>
        <v/>
      </c>
      <c r="L3082" s="28" t="str">
        <f>IF(TRIM(D3082)="","",IFERROR(INDEX('Student Master'!L:L,MATCH(D3082,'Student Master'!B:B,0)),"Not Found"))</f>
        <v/>
      </c>
      <c r="M3082" s="28"/>
      <c r="N3082" s="28"/>
    </row>
    <row r="3083" spans="1:14" x14ac:dyDescent="0.35">
      <c r="A3083" s="28">
        <f t="shared" si="48"/>
        <v>3082</v>
      </c>
      <c r="B3083" s="30"/>
      <c r="C3083" s="28"/>
      <c r="D3083" s="28"/>
      <c r="E3083" s="28"/>
      <c r="F3083" s="28"/>
      <c r="G3083" s="28"/>
      <c r="H3083" s="28" t="str">
        <f>IF(TRIM(D3083)="","",IFERROR(INDEX('Student Master'!C:C,MATCH(D3083,'Student Master'!B:B,0)),"Not Found"))</f>
        <v/>
      </c>
      <c r="I3083" s="28" t="str">
        <f>IF(TRIM(D3083)="","",IFERROR(INDEX('Student Master'!D:D,MATCH(D3083,'Student Master'!B:B,0)),"Not Found"))</f>
        <v/>
      </c>
      <c r="J3083" s="28" t="str">
        <f>IF(TRIM(D3083)="","",IFERROR(INDEX('Student Master'!H:H,MATCH(D3083,'Student Master'!B:B,0)),"Not Found"))</f>
        <v/>
      </c>
      <c r="K3083" s="28" t="str">
        <f>IF(TRIM(D3083)="","",IFERROR(INDEX('Student Master'!N:N,MATCH(D3083,'Student Master'!B:B,0)),"Not Found"))</f>
        <v/>
      </c>
      <c r="L3083" s="28" t="str">
        <f>IF(TRIM(D3083)="","",IFERROR(INDEX('Student Master'!L:L,MATCH(D3083,'Student Master'!B:B,0)),"Not Found"))</f>
        <v/>
      </c>
      <c r="M3083" s="28"/>
      <c r="N3083" s="28"/>
    </row>
    <row r="3084" spans="1:14" x14ac:dyDescent="0.35">
      <c r="A3084" s="28">
        <f t="shared" si="48"/>
        <v>3083</v>
      </c>
      <c r="B3084" s="30"/>
      <c r="C3084" s="28"/>
      <c r="D3084" s="28"/>
      <c r="E3084" s="28"/>
      <c r="F3084" s="28"/>
      <c r="G3084" s="28"/>
      <c r="H3084" s="28" t="str">
        <f>IF(TRIM(D3084)="","",IFERROR(INDEX('Student Master'!C:C,MATCH(D3084,'Student Master'!B:B,0)),"Not Found"))</f>
        <v/>
      </c>
      <c r="I3084" s="28" t="str">
        <f>IF(TRIM(D3084)="","",IFERROR(INDEX('Student Master'!D:D,MATCH(D3084,'Student Master'!B:B,0)),"Not Found"))</f>
        <v/>
      </c>
      <c r="J3084" s="28" t="str">
        <f>IF(TRIM(D3084)="","",IFERROR(INDEX('Student Master'!H:H,MATCH(D3084,'Student Master'!B:B,0)),"Not Found"))</f>
        <v/>
      </c>
      <c r="K3084" s="28" t="str">
        <f>IF(TRIM(D3084)="","",IFERROR(INDEX('Student Master'!N:N,MATCH(D3084,'Student Master'!B:B,0)),"Not Found"))</f>
        <v/>
      </c>
      <c r="L3084" s="28" t="str">
        <f>IF(TRIM(D3084)="","",IFERROR(INDEX('Student Master'!L:L,MATCH(D3084,'Student Master'!B:B,0)),"Not Found"))</f>
        <v/>
      </c>
      <c r="M3084" s="28"/>
      <c r="N3084" s="28"/>
    </row>
    <row r="3085" spans="1:14" x14ac:dyDescent="0.35">
      <c r="A3085" s="28">
        <f t="shared" si="48"/>
        <v>3084</v>
      </c>
      <c r="B3085" s="30"/>
      <c r="C3085" s="28"/>
      <c r="D3085" s="28"/>
      <c r="E3085" s="28"/>
      <c r="F3085" s="28"/>
      <c r="G3085" s="28"/>
      <c r="H3085" s="28" t="str">
        <f>IF(TRIM(D3085)="","",IFERROR(INDEX('Student Master'!C:C,MATCH(D3085,'Student Master'!B:B,0)),"Not Found"))</f>
        <v/>
      </c>
      <c r="I3085" s="28" t="str">
        <f>IF(TRIM(D3085)="","",IFERROR(INDEX('Student Master'!D:D,MATCH(D3085,'Student Master'!B:B,0)),"Not Found"))</f>
        <v/>
      </c>
      <c r="J3085" s="28" t="str">
        <f>IF(TRIM(D3085)="","",IFERROR(INDEX('Student Master'!H:H,MATCH(D3085,'Student Master'!B:B,0)),"Not Found"))</f>
        <v/>
      </c>
      <c r="K3085" s="28" t="str">
        <f>IF(TRIM(D3085)="","",IFERROR(INDEX('Student Master'!N:N,MATCH(D3085,'Student Master'!B:B,0)),"Not Found"))</f>
        <v/>
      </c>
      <c r="L3085" s="28" t="str">
        <f>IF(TRIM(D3085)="","",IFERROR(INDEX('Student Master'!L:L,MATCH(D3085,'Student Master'!B:B,0)),"Not Found"))</f>
        <v/>
      </c>
      <c r="M3085" s="28"/>
      <c r="N3085" s="28"/>
    </row>
    <row r="3086" spans="1:14" x14ac:dyDescent="0.35">
      <c r="A3086" s="28">
        <f t="shared" si="48"/>
        <v>3085</v>
      </c>
      <c r="B3086" s="30"/>
      <c r="C3086" s="28"/>
      <c r="D3086" s="28"/>
      <c r="E3086" s="28"/>
      <c r="F3086" s="28"/>
      <c r="G3086" s="28"/>
      <c r="H3086" s="28" t="str">
        <f>IF(TRIM(D3086)="","",IFERROR(INDEX('Student Master'!C:C,MATCH(D3086,'Student Master'!B:B,0)),"Not Found"))</f>
        <v/>
      </c>
      <c r="I3086" s="28" t="str">
        <f>IF(TRIM(D3086)="","",IFERROR(INDEX('Student Master'!D:D,MATCH(D3086,'Student Master'!B:B,0)),"Not Found"))</f>
        <v/>
      </c>
      <c r="J3086" s="28" t="str">
        <f>IF(TRIM(D3086)="","",IFERROR(INDEX('Student Master'!H:H,MATCH(D3086,'Student Master'!B:B,0)),"Not Found"))</f>
        <v/>
      </c>
      <c r="K3086" s="28" t="str">
        <f>IF(TRIM(D3086)="","",IFERROR(INDEX('Student Master'!N:N,MATCH(D3086,'Student Master'!B:B,0)),"Not Found"))</f>
        <v/>
      </c>
      <c r="L3086" s="28" t="str">
        <f>IF(TRIM(D3086)="","",IFERROR(INDEX('Student Master'!L:L,MATCH(D3086,'Student Master'!B:B,0)),"Not Found"))</f>
        <v/>
      </c>
      <c r="M3086" s="28"/>
      <c r="N3086" s="28"/>
    </row>
    <row r="3087" spans="1:14" x14ac:dyDescent="0.35">
      <c r="A3087" s="28">
        <f t="shared" si="48"/>
        <v>3086</v>
      </c>
      <c r="B3087" s="30"/>
      <c r="C3087" s="28"/>
      <c r="D3087" s="28"/>
      <c r="E3087" s="28"/>
      <c r="F3087" s="28"/>
      <c r="G3087" s="28"/>
      <c r="H3087" s="28" t="str">
        <f>IF(TRIM(D3087)="","",IFERROR(INDEX('Student Master'!C:C,MATCH(D3087,'Student Master'!B:B,0)),"Not Found"))</f>
        <v/>
      </c>
      <c r="I3087" s="28" t="str">
        <f>IF(TRIM(D3087)="","",IFERROR(INDEX('Student Master'!D:D,MATCH(D3087,'Student Master'!B:B,0)),"Not Found"))</f>
        <v/>
      </c>
      <c r="J3087" s="28" t="str">
        <f>IF(TRIM(D3087)="","",IFERROR(INDEX('Student Master'!H:H,MATCH(D3087,'Student Master'!B:B,0)),"Not Found"))</f>
        <v/>
      </c>
      <c r="K3087" s="28" t="str">
        <f>IF(TRIM(D3087)="","",IFERROR(INDEX('Student Master'!N:N,MATCH(D3087,'Student Master'!B:B,0)),"Not Found"))</f>
        <v/>
      </c>
      <c r="L3087" s="28" t="str">
        <f>IF(TRIM(D3087)="","",IFERROR(INDEX('Student Master'!L:L,MATCH(D3087,'Student Master'!B:B,0)),"Not Found"))</f>
        <v/>
      </c>
      <c r="M3087" s="28"/>
      <c r="N3087" s="28"/>
    </row>
    <row r="3088" spans="1:14" x14ac:dyDescent="0.35">
      <c r="A3088" s="28">
        <f t="shared" si="48"/>
        <v>3087</v>
      </c>
      <c r="B3088" s="30"/>
      <c r="C3088" s="28"/>
      <c r="D3088" s="28"/>
      <c r="E3088" s="28"/>
      <c r="F3088" s="28"/>
      <c r="G3088" s="28"/>
      <c r="H3088" s="28" t="str">
        <f>IF(TRIM(D3088)="","",IFERROR(INDEX('Student Master'!C:C,MATCH(D3088,'Student Master'!B:B,0)),"Not Found"))</f>
        <v/>
      </c>
      <c r="I3088" s="28" t="str">
        <f>IF(TRIM(D3088)="","",IFERROR(INDEX('Student Master'!D:D,MATCH(D3088,'Student Master'!B:B,0)),"Not Found"))</f>
        <v/>
      </c>
      <c r="J3088" s="28" t="str">
        <f>IF(TRIM(D3088)="","",IFERROR(INDEX('Student Master'!H:H,MATCH(D3088,'Student Master'!B:B,0)),"Not Found"))</f>
        <v/>
      </c>
      <c r="K3088" s="28" t="str">
        <f>IF(TRIM(D3088)="","",IFERROR(INDEX('Student Master'!N:N,MATCH(D3088,'Student Master'!B:B,0)),"Not Found"))</f>
        <v/>
      </c>
      <c r="L3088" s="28" t="str">
        <f>IF(TRIM(D3088)="","",IFERROR(INDEX('Student Master'!L:L,MATCH(D3088,'Student Master'!B:B,0)),"Not Found"))</f>
        <v/>
      </c>
      <c r="M3088" s="28"/>
      <c r="N3088" s="28"/>
    </row>
    <row r="3089" spans="1:14" x14ac:dyDescent="0.35">
      <c r="A3089" s="28">
        <f t="shared" si="48"/>
        <v>3088</v>
      </c>
      <c r="B3089" s="30"/>
      <c r="C3089" s="28"/>
      <c r="D3089" s="28"/>
      <c r="E3089" s="28"/>
      <c r="F3089" s="28"/>
      <c r="G3089" s="28"/>
      <c r="H3089" s="28" t="str">
        <f>IF(TRIM(D3089)="","",IFERROR(INDEX('Student Master'!C:C,MATCH(D3089,'Student Master'!B:B,0)),"Not Found"))</f>
        <v/>
      </c>
      <c r="I3089" s="28" t="str">
        <f>IF(TRIM(D3089)="","",IFERROR(INDEX('Student Master'!D:D,MATCH(D3089,'Student Master'!B:B,0)),"Not Found"))</f>
        <v/>
      </c>
      <c r="J3089" s="28" t="str">
        <f>IF(TRIM(D3089)="","",IFERROR(INDEX('Student Master'!H:H,MATCH(D3089,'Student Master'!B:B,0)),"Not Found"))</f>
        <v/>
      </c>
      <c r="K3089" s="28" t="str">
        <f>IF(TRIM(D3089)="","",IFERROR(INDEX('Student Master'!N:N,MATCH(D3089,'Student Master'!B:B,0)),"Not Found"))</f>
        <v/>
      </c>
      <c r="L3089" s="28" t="str">
        <f>IF(TRIM(D3089)="","",IFERROR(INDEX('Student Master'!L:L,MATCH(D3089,'Student Master'!B:B,0)),"Not Found"))</f>
        <v/>
      </c>
      <c r="M3089" s="28"/>
      <c r="N3089" s="28"/>
    </row>
    <row r="3090" spans="1:14" x14ac:dyDescent="0.35">
      <c r="A3090" s="28">
        <f t="shared" ref="A3090:A3153" si="49">A3089+1</f>
        <v>3089</v>
      </c>
      <c r="B3090" s="30"/>
      <c r="C3090" s="28"/>
      <c r="D3090" s="28"/>
      <c r="E3090" s="28"/>
      <c r="F3090" s="28"/>
      <c r="G3090" s="28"/>
      <c r="H3090" s="28" t="str">
        <f>IF(TRIM(D3090)="","",IFERROR(INDEX('Student Master'!C:C,MATCH(D3090,'Student Master'!B:B,0)),"Not Found"))</f>
        <v/>
      </c>
      <c r="I3090" s="28" t="str">
        <f>IF(TRIM(D3090)="","",IFERROR(INDEX('Student Master'!D:D,MATCH(D3090,'Student Master'!B:B,0)),"Not Found"))</f>
        <v/>
      </c>
      <c r="J3090" s="28" t="str">
        <f>IF(TRIM(D3090)="","",IFERROR(INDEX('Student Master'!H:H,MATCH(D3090,'Student Master'!B:B,0)),"Not Found"))</f>
        <v/>
      </c>
      <c r="K3090" s="28" t="str">
        <f>IF(TRIM(D3090)="","",IFERROR(INDEX('Student Master'!N:N,MATCH(D3090,'Student Master'!B:B,0)),"Not Found"))</f>
        <v/>
      </c>
      <c r="L3090" s="28" t="str">
        <f>IF(TRIM(D3090)="","",IFERROR(INDEX('Student Master'!L:L,MATCH(D3090,'Student Master'!B:B,0)),"Not Found"))</f>
        <v/>
      </c>
      <c r="M3090" s="28"/>
      <c r="N3090" s="28"/>
    </row>
    <row r="3091" spans="1:14" x14ac:dyDescent="0.35">
      <c r="A3091" s="28">
        <f t="shared" si="49"/>
        <v>3090</v>
      </c>
      <c r="B3091" s="30"/>
      <c r="C3091" s="28"/>
      <c r="D3091" s="28"/>
      <c r="E3091" s="28"/>
      <c r="F3091" s="28"/>
      <c r="G3091" s="28"/>
      <c r="H3091" s="28" t="str">
        <f>IF(TRIM(D3091)="","",IFERROR(INDEX('Student Master'!C:C,MATCH(D3091,'Student Master'!B:B,0)),"Not Found"))</f>
        <v/>
      </c>
      <c r="I3091" s="28" t="str">
        <f>IF(TRIM(D3091)="","",IFERROR(INDEX('Student Master'!D:D,MATCH(D3091,'Student Master'!B:B,0)),"Not Found"))</f>
        <v/>
      </c>
      <c r="J3091" s="28" t="str">
        <f>IF(TRIM(D3091)="","",IFERROR(INDEX('Student Master'!H:H,MATCH(D3091,'Student Master'!B:B,0)),"Not Found"))</f>
        <v/>
      </c>
      <c r="K3091" s="28" t="str">
        <f>IF(TRIM(D3091)="","",IFERROR(INDEX('Student Master'!N:N,MATCH(D3091,'Student Master'!B:B,0)),"Not Found"))</f>
        <v/>
      </c>
      <c r="L3091" s="28" t="str">
        <f>IF(TRIM(D3091)="","",IFERROR(INDEX('Student Master'!L:L,MATCH(D3091,'Student Master'!B:B,0)),"Not Found"))</f>
        <v/>
      </c>
      <c r="M3091" s="28"/>
      <c r="N3091" s="28"/>
    </row>
    <row r="3092" spans="1:14" x14ac:dyDescent="0.35">
      <c r="A3092" s="28">
        <f t="shared" si="49"/>
        <v>3091</v>
      </c>
      <c r="B3092" s="30"/>
      <c r="C3092" s="28"/>
      <c r="D3092" s="28"/>
      <c r="E3092" s="28"/>
      <c r="F3092" s="28"/>
      <c r="G3092" s="28"/>
      <c r="H3092" s="28" t="str">
        <f>IF(TRIM(D3092)="","",IFERROR(INDEX('Student Master'!C:C,MATCH(D3092,'Student Master'!B:B,0)),"Not Found"))</f>
        <v/>
      </c>
      <c r="I3092" s="28" t="str">
        <f>IF(TRIM(D3092)="","",IFERROR(INDEX('Student Master'!D:D,MATCH(D3092,'Student Master'!B:B,0)),"Not Found"))</f>
        <v/>
      </c>
      <c r="J3092" s="28" t="str">
        <f>IF(TRIM(D3092)="","",IFERROR(INDEX('Student Master'!H:H,MATCH(D3092,'Student Master'!B:B,0)),"Not Found"))</f>
        <v/>
      </c>
      <c r="K3092" s="28" t="str">
        <f>IF(TRIM(D3092)="","",IFERROR(INDEX('Student Master'!N:N,MATCH(D3092,'Student Master'!B:B,0)),"Not Found"))</f>
        <v/>
      </c>
      <c r="L3092" s="28" t="str">
        <f>IF(TRIM(D3092)="","",IFERROR(INDEX('Student Master'!L:L,MATCH(D3092,'Student Master'!B:B,0)),"Not Found"))</f>
        <v/>
      </c>
      <c r="M3092" s="28"/>
      <c r="N3092" s="28"/>
    </row>
    <row r="3093" spans="1:14" x14ac:dyDescent="0.35">
      <c r="A3093" s="28">
        <f t="shared" si="49"/>
        <v>3092</v>
      </c>
      <c r="B3093" s="30"/>
      <c r="C3093" s="28"/>
      <c r="D3093" s="28"/>
      <c r="E3093" s="28"/>
      <c r="F3093" s="28"/>
      <c r="G3093" s="28"/>
      <c r="H3093" s="28" t="str">
        <f>IF(TRIM(D3093)="","",IFERROR(INDEX('Student Master'!C:C,MATCH(D3093,'Student Master'!B:B,0)),"Not Found"))</f>
        <v/>
      </c>
      <c r="I3093" s="28" t="str">
        <f>IF(TRIM(D3093)="","",IFERROR(INDEX('Student Master'!D:D,MATCH(D3093,'Student Master'!B:B,0)),"Not Found"))</f>
        <v/>
      </c>
      <c r="J3093" s="28" t="str">
        <f>IF(TRIM(D3093)="","",IFERROR(INDEX('Student Master'!H:H,MATCH(D3093,'Student Master'!B:B,0)),"Not Found"))</f>
        <v/>
      </c>
      <c r="K3093" s="28" t="str">
        <f>IF(TRIM(D3093)="","",IFERROR(INDEX('Student Master'!N:N,MATCH(D3093,'Student Master'!B:B,0)),"Not Found"))</f>
        <v/>
      </c>
      <c r="L3093" s="28" t="str">
        <f>IF(TRIM(D3093)="","",IFERROR(INDEX('Student Master'!L:L,MATCH(D3093,'Student Master'!B:B,0)),"Not Found"))</f>
        <v/>
      </c>
      <c r="M3093" s="28"/>
      <c r="N3093" s="28"/>
    </row>
    <row r="3094" spans="1:14" x14ac:dyDescent="0.35">
      <c r="A3094" s="28">
        <f t="shared" si="49"/>
        <v>3093</v>
      </c>
      <c r="B3094" s="30"/>
      <c r="C3094" s="28"/>
      <c r="D3094" s="28"/>
      <c r="E3094" s="28"/>
      <c r="F3094" s="28"/>
      <c r="G3094" s="28"/>
      <c r="H3094" s="28" t="str">
        <f>IF(TRIM(D3094)="","",IFERROR(INDEX('Student Master'!C:C,MATCH(D3094,'Student Master'!B:B,0)),"Not Found"))</f>
        <v/>
      </c>
      <c r="I3094" s="28" t="str">
        <f>IF(TRIM(D3094)="","",IFERROR(INDEX('Student Master'!D:D,MATCH(D3094,'Student Master'!B:B,0)),"Not Found"))</f>
        <v/>
      </c>
      <c r="J3094" s="28" t="str">
        <f>IF(TRIM(D3094)="","",IFERROR(INDEX('Student Master'!H:H,MATCH(D3094,'Student Master'!B:B,0)),"Not Found"))</f>
        <v/>
      </c>
      <c r="K3094" s="28" t="str">
        <f>IF(TRIM(D3094)="","",IFERROR(INDEX('Student Master'!N:N,MATCH(D3094,'Student Master'!B:B,0)),"Not Found"))</f>
        <v/>
      </c>
      <c r="L3094" s="28" t="str">
        <f>IF(TRIM(D3094)="","",IFERROR(INDEX('Student Master'!L:L,MATCH(D3094,'Student Master'!B:B,0)),"Not Found"))</f>
        <v/>
      </c>
      <c r="M3094" s="28"/>
      <c r="N3094" s="28"/>
    </row>
    <row r="3095" spans="1:14" x14ac:dyDescent="0.35">
      <c r="A3095" s="28">
        <f t="shared" si="49"/>
        <v>3094</v>
      </c>
      <c r="B3095" s="30"/>
      <c r="C3095" s="28"/>
      <c r="D3095" s="28"/>
      <c r="E3095" s="28"/>
      <c r="F3095" s="28"/>
      <c r="G3095" s="28"/>
      <c r="H3095" s="28" t="str">
        <f>IF(TRIM(D3095)="","",IFERROR(INDEX('Student Master'!C:C,MATCH(D3095,'Student Master'!B:B,0)),"Not Found"))</f>
        <v/>
      </c>
      <c r="I3095" s="28" t="str">
        <f>IF(TRIM(D3095)="","",IFERROR(INDEX('Student Master'!D:D,MATCH(D3095,'Student Master'!B:B,0)),"Not Found"))</f>
        <v/>
      </c>
      <c r="J3095" s="28" t="str">
        <f>IF(TRIM(D3095)="","",IFERROR(INDEX('Student Master'!H:H,MATCH(D3095,'Student Master'!B:B,0)),"Not Found"))</f>
        <v/>
      </c>
      <c r="K3095" s="28" t="str">
        <f>IF(TRIM(D3095)="","",IFERROR(INDEX('Student Master'!N:N,MATCH(D3095,'Student Master'!B:B,0)),"Not Found"))</f>
        <v/>
      </c>
      <c r="L3095" s="28" t="str">
        <f>IF(TRIM(D3095)="","",IFERROR(INDEX('Student Master'!L:L,MATCH(D3095,'Student Master'!B:B,0)),"Not Found"))</f>
        <v/>
      </c>
      <c r="M3095" s="28"/>
      <c r="N3095" s="28"/>
    </row>
    <row r="3096" spans="1:14" x14ac:dyDescent="0.35">
      <c r="A3096" s="28">
        <f t="shared" si="49"/>
        <v>3095</v>
      </c>
      <c r="B3096" s="30"/>
      <c r="C3096" s="28"/>
      <c r="D3096" s="28"/>
      <c r="E3096" s="28"/>
      <c r="F3096" s="28"/>
      <c r="G3096" s="28"/>
      <c r="H3096" s="28" t="str">
        <f>IF(TRIM(D3096)="","",IFERROR(INDEX('Student Master'!C:C,MATCH(D3096,'Student Master'!B:B,0)),"Not Found"))</f>
        <v/>
      </c>
      <c r="I3096" s="28" t="str">
        <f>IF(TRIM(D3096)="","",IFERROR(INDEX('Student Master'!D:D,MATCH(D3096,'Student Master'!B:B,0)),"Not Found"))</f>
        <v/>
      </c>
      <c r="J3096" s="28" t="str">
        <f>IF(TRIM(D3096)="","",IFERROR(INDEX('Student Master'!H:H,MATCH(D3096,'Student Master'!B:B,0)),"Not Found"))</f>
        <v/>
      </c>
      <c r="K3096" s="28" t="str">
        <f>IF(TRIM(D3096)="","",IFERROR(INDEX('Student Master'!N:N,MATCH(D3096,'Student Master'!B:B,0)),"Not Found"))</f>
        <v/>
      </c>
      <c r="L3096" s="28" t="str">
        <f>IF(TRIM(D3096)="","",IFERROR(INDEX('Student Master'!L:L,MATCH(D3096,'Student Master'!B:B,0)),"Not Found"))</f>
        <v/>
      </c>
      <c r="M3096" s="28"/>
      <c r="N3096" s="28"/>
    </row>
    <row r="3097" spans="1:14" x14ac:dyDescent="0.35">
      <c r="A3097" s="28">
        <f t="shared" si="49"/>
        <v>3096</v>
      </c>
      <c r="B3097" s="30"/>
      <c r="C3097" s="28"/>
      <c r="D3097" s="28"/>
      <c r="E3097" s="28"/>
      <c r="F3097" s="28"/>
      <c r="G3097" s="28"/>
      <c r="H3097" s="28" t="str">
        <f>IF(TRIM(D3097)="","",IFERROR(INDEX('Student Master'!C:C,MATCH(D3097,'Student Master'!B:B,0)),"Not Found"))</f>
        <v/>
      </c>
      <c r="I3097" s="28" t="str">
        <f>IF(TRIM(D3097)="","",IFERROR(INDEX('Student Master'!D:D,MATCH(D3097,'Student Master'!B:B,0)),"Not Found"))</f>
        <v/>
      </c>
      <c r="J3097" s="28" t="str">
        <f>IF(TRIM(D3097)="","",IFERROR(INDEX('Student Master'!H:H,MATCH(D3097,'Student Master'!B:B,0)),"Not Found"))</f>
        <v/>
      </c>
      <c r="K3097" s="28" t="str">
        <f>IF(TRIM(D3097)="","",IFERROR(INDEX('Student Master'!N:N,MATCH(D3097,'Student Master'!B:B,0)),"Not Found"))</f>
        <v/>
      </c>
      <c r="L3097" s="28" t="str">
        <f>IF(TRIM(D3097)="","",IFERROR(INDEX('Student Master'!L:L,MATCH(D3097,'Student Master'!B:B,0)),"Not Found"))</f>
        <v/>
      </c>
      <c r="M3097" s="28"/>
      <c r="N3097" s="28"/>
    </row>
    <row r="3098" spans="1:14" x14ac:dyDescent="0.35">
      <c r="A3098" s="28">
        <f t="shared" si="49"/>
        <v>3097</v>
      </c>
      <c r="B3098" s="30"/>
      <c r="C3098" s="28"/>
      <c r="D3098" s="28"/>
      <c r="E3098" s="28"/>
      <c r="F3098" s="28"/>
      <c r="G3098" s="28"/>
      <c r="H3098" s="28" t="str">
        <f>IF(TRIM(D3098)="","",IFERROR(INDEX('Student Master'!C:C,MATCH(D3098,'Student Master'!B:B,0)),"Not Found"))</f>
        <v/>
      </c>
      <c r="I3098" s="28" t="str">
        <f>IF(TRIM(D3098)="","",IFERROR(INDEX('Student Master'!D:D,MATCH(D3098,'Student Master'!B:B,0)),"Not Found"))</f>
        <v/>
      </c>
      <c r="J3098" s="28" t="str">
        <f>IF(TRIM(D3098)="","",IFERROR(INDEX('Student Master'!H:H,MATCH(D3098,'Student Master'!B:B,0)),"Not Found"))</f>
        <v/>
      </c>
      <c r="K3098" s="28" t="str">
        <f>IF(TRIM(D3098)="","",IFERROR(INDEX('Student Master'!N:N,MATCH(D3098,'Student Master'!B:B,0)),"Not Found"))</f>
        <v/>
      </c>
      <c r="L3098" s="28" t="str">
        <f>IF(TRIM(D3098)="","",IFERROR(INDEX('Student Master'!L:L,MATCH(D3098,'Student Master'!B:B,0)),"Not Found"))</f>
        <v/>
      </c>
      <c r="M3098" s="28"/>
      <c r="N3098" s="28"/>
    </row>
    <row r="3099" spans="1:14" x14ac:dyDescent="0.35">
      <c r="A3099" s="28">
        <f t="shared" si="49"/>
        <v>3098</v>
      </c>
      <c r="B3099" s="30"/>
      <c r="C3099" s="28"/>
      <c r="D3099" s="28"/>
      <c r="E3099" s="28"/>
      <c r="F3099" s="28"/>
      <c r="G3099" s="28"/>
      <c r="H3099" s="28" t="str">
        <f>IF(TRIM(D3099)="","",IFERROR(INDEX('Student Master'!C:C,MATCH(D3099,'Student Master'!B:B,0)),"Not Found"))</f>
        <v/>
      </c>
      <c r="I3099" s="28" t="str">
        <f>IF(TRIM(D3099)="","",IFERROR(INDEX('Student Master'!D:D,MATCH(D3099,'Student Master'!B:B,0)),"Not Found"))</f>
        <v/>
      </c>
      <c r="J3099" s="28" t="str">
        <f>IF(TRIM(D3099)="","",IFERROR(INDEX('Student Master'!H:H,MATCH(D3099,'Student Master'!B:B,0)),"Not Found"))</f>
        <v/>
      </c>
      <c r="K3099" s="28" t="str">
        <f>IF(TRIM(D3099)="","",IFERROR(INDEX('Student Master'!N:N,MATCH(D3099,'Student Master'!B:B,0)),"Not Found"))</f>
        <v/>
      </c>
      <c r="L3099" s="28" t="str">
        <f>IF(TRIM(D3099)="","",IFERROR(INDEX('Student Master'!L:L,MATCH(D3099,'Student Master'!B:B,0)),"Not Found"))</f>
        <v/>
      </c>
      <c r="M3099" s="28"/>
      <c r="N3099" s="28"/>
    </row>
    <row r="3100" spans="1:14" x14ac:dyDescent="0.35">
      <c r="A3100" s="28">
        <f t="shared" si="49"/>
        <v>3099</v>
      </c>
      <c r="B3100" s="30"/>
      <c r="C3100" s="28"/>
      <c r="D3100" s="28"/>
      <c r="E3100" s="28"/>
      <c r="F3100" s="28"/>
      <c r="G3100" s="28"/>
      <c r="H3100" s="28" t="str">
        <f>IF(TRIM(D3100)="","",IFERROR(INDEX('Student Master'!C:C,MATCH(D3100,'Student Master'!B:B,0)),"Not Found"))</f>
        <v/>
      </c>
      <c r="I3100" s="28" t="str">
        <f>IF(TRIM(D3100)="","",IFERROR(INDEX('Student Master'!D:D,MATCH(D3100,'Student Master'!B:B,0)),"Not Found"))</f>
        <v/>
      </c>
      <c r="J3100" s="28" t="str">
        <f>IF(TRIM(D3100)="","",IFERROR(INDEX('Student Master'!H:H,MATCH(D3100,'Student Master'!B:B,0)),"Not Found"))</f>
        <v/>
      </c>
      <c r="K3100" s="28" t="str">
        <f>IF(TRIM(D3100)="","",IFERROR(INDEX('Student Master'!N:N,MATCH(D3100,'Student Master'!B:B,0)),"Not Found"))</f>
        <v/>
      </c>
      <c r="L3100" s="28" t="str">
        <f>IF(TRIM(D3100)="","",IFERROR(INDEX('Student Master'!L:L,MATCH(D3100,'Student Master'!B:B,0)),"Not Found"))</f>
        <v/>
      </c>
      <c r="M3100" s="28"/>
      <c r="N3100" s="28"/>
    </row>
    <row r="3101" spans="1:14" x14ac:dyDescent="0.35">
      <c r="A3101" s="28">
        <f t="shared" si="49"/>
        <v>3100</v>
      </c>
      <c r="B3101" s="30"/>
      <c r="C3101" s="28"/>
      <c r="D3101" s="28"/>
      <c r="E3101" s="28"/>
      <c r="F3101" s="28"/>
      <c r="G3101" s="28"/>
      <c r="H3101" s="28" t="str">
        <f>IF(TRIM(D3101)="","",IFERROR(INDEX('Student Master'!C:C,MATCH(D3101,'Student Master'!B:B,0)),"Not Found"))</f>
        <v/>
      </c>
      <c r="I3101" s="28" t="str">
        <f>IF(TRIM(D3101)="","",IFERROR(INDEX('Student Master'!D:D,MATCH(D3101,'Student Master'!B:B,0)),"Not Found"))</f>
        <v/>
      </c>
      <c r="J3101" s="28" t="str">
        <f>IF(TRIM(D3101)="","",IFERROR(INDEX('Student Master'!H:H,MATCH(D3101,'Student Master'!B:B,0)),"Not Found"))</f>
        <v/>
      </c>
      <c r="K3101" s="28" t="str">
        <f>IF(TRIM(D3101)="","",IFERROR(INDEX('Student Master'!N:N,MATCH(D3101,'Student Master'!B:B,0)),"Not Found"))</f>
        <v/>
      </c>
      <c r="L3101" s="28" t="str">
        <f>IF(TRIM(D3101)="","",IFERROR(INDEX('Student Master'!L:L,MATCH(D3101,'Student Master'!B:B,0)),"Not Found"))</f>
        <v/>
      </c>
      <c r="M3101" s="28"/>
      <c r="N3101" s="28"/>
    </row>
    <row r="3102" spans="1:14" x14ac:dyDescent="0.35">
      <c r="A3102" s="28">
        <f t="shared" si="49"/>
        <v>3101</v>
      </c>
      <c r="B3102" s="30"/>
      <c r="C3102" s="28"/>
      <c r="D3102" s="28"/>
      <c r="E3102" s="28"/>
      <c r="F3102" s="28"/>
      <c r="G3102" s="28"/>
      <c r="H3102" s="28" t="str">
        <f>IF(TRIM(D3102)="","",IFERROR(INDEX('Student Master'!C:C,MATCH(D3102,'Student Master'!B:B,0)),"Not Found"))</f>
        <v/>
      </c>
      <c r="I3102" s="28" t="str">
        <f>IF(TRIM(D3102)="","",IFERROR(INDEX('Student Master'!D:D,MATCH(D3102,'Student Master'!B:B,0)),"Not Found"))</f>
        <v/>
      </c>
      <c r="J3102" s="28" t="str">
        <f>IF(TRIM(D3102)="","",IFERROR(INDEX('Student Master'!H:H,MATCH(D3102,'Student Master'!B:B,0)),"Not Found"))</f>
        <v/>
      </c>
      <c r="K3102" s="28" t="str">
        <f>IF(TRIM(D3102)="","",IFERROR(INDEX('Student Master'!N:N,MATCH(D3102,'Student Master'!B:B,0)),"Not Found"))</f>
        <v/>
      </c>
      <c r="L3102" s="28" t="str">
        <f>IF(TRIM(D3102)="","",IFERROR(INDEX('Student Master'!L:L,MATCH(D3102,'Student Master'!B:B,0)),"Not Found"))</f>
        <v/>
      </c>
      <c r="M3102" s="28"/>
      <c r="N3102" s="28"/>
    </row>
    <row r="3103" spans="1:14" x14ac:dyDescent="0.35">
      <c r="A3103" s="28">
        <f t="shared" si="49"/>
        <v>3102</v>
      </c>
      <c r="B3103" s="30"/>
      <c r="C3103" s="28"/>
      <c r="D3103" s="28"/>
      <c r="E3103" s="28"/>
      <c r="F3103" s="28"/>
      <c r="G3103" s="28"/>
      <c r="H3103" s="28" t="str">
        <f>IF(TRIM(D3103)="","",IFERROR(INDEX('Student Master'!C:C,MATCH(D3103,'Student Master'!B:B,0)),"Not Found"))</f>
        <v/>
      </c>
      <c r="I3103" s="28" t="str">
        <f>IF(TRIM(D3103)="","",IFERROR(INDEX('Student Master'!D:D,MATCH(D3103,'Student Master'!B:B,0)),"Not Found"))</f>
        <v/>
      </c>
      <c r="J3103" s="28" t="str">
        <f>IF(TRIM(D3103)="","",IFERROR(INDEX('Student Master'!H:H,MATCH(D3103,'Student Master'!B:B,0)),"Not Found"))</f>
        <v/>
      </c>
      <c r="K3103" s="28" t="str">
        <f>IF(TRIM(D3103)="","",IFERROR(INDEX('Student Master'!N:N,MATCH(D3103,'Student Master'!B:B,0)),"Not Found"))</f>
        <v/>
      </c>
      <c r="L3103" s="28" t="str">
        <f>IF(TRIM(D3103)="","",IFERROR(INDEX('Student Master'!L:L,MATCH(D3103,'Student Master'!B:B,0)),"Not Found"))</f>
        <v/>
      </c>
      <c r="M3103" s="28"/>
      <c r="N3103" s="28"/>
    </row>
    <row r="3104" spans="1:14" x14ac:dyDescent="0.35">
      <c r="A3104" s="28">
        <f t="shared" si="49"/>
        <v>3103</v>
      </c>
      <c r="B3104" s="30"/>
      <c r="C3104" s="28"/>
      <c r="D3104" s="28"/>
      <c r="E3104" s="28"/>
      <c r="F3104" s="28"/>
      <c r="G3104" s="28"/>
      <c r="H3104" s="28" t="str">
        <f>IF(TRIM(D3104)="","",IFERROR(INDEX('Student Master'!C:C,MATCH(D3104,'Student Master'!B:B,0)),"Not Found"))</f>
        <v/>
      </c>
      <c r="I3104" s="28" t="str">
        <f>IF(TRIM(D3104)="","",IFERROR(INDEX('Student Master'!D:D,MATCH(D3104,'Student Master'!B:B,0)),"Not Found"))</f>
        <v/>
      </c>
      <c r="J3104" s="28" t="str">
        <f>IF(TRIM(D3104)="","",IFERROR(INDEX('Student Master'!H:H,MATCH(D3104,'Student Master'!B:B,0)),"Not Found"))</f>
        <v/>
      </c>
      <c r="K3104" s="28" t="str">
        <f>IF(TRIM(D3104)="","",IFERROR(INDEX('Student Master'!N:N,MATCH(D3104,'Student Master'!B:B,0)),"Not Found"))</f>
        <v/>
      </c>
      <c r="L3104" s="28" t="str">
        <f>IF(TRIM(D3104)="","",IFERROR(INDEX('Student Master'!L:L,MATCH(D3104,'Student Master'!B:B,0)),"Not Found"))</f>
        <v/>
      </c>
      <c r="M3104" s="28"/>
      <c r="N3104" s="28"/>
    </row>
    <row r="3105" spans="1:14" x14ac:dyDescent="0.35">
      <c r="A3105" s="28">
        <f t="shared" si="49"/>
        <v>3104</v>
      </c>
      <c r="B3105" s="30"/>
      <c r="C3105" s="28"/>
      <c r="D3105" s="28"/>
      <c r="E3105" s="28"/>
      <c r="F3105" s="28"/>
      <c r="G3105" s="28"/>
      <c r="H3105" s="28" t="str">
        <f>IF(TRIM(D3105)="","",IFERROR(INDEX('Student Master'!C:C,MATCH(D3105,'Student Master'!B:B,0)),"Not Found"))</f>
        <v/>
      </c>
      <c r="I3105" s="28" t="str">
        <f>IF(TRIM(D3105)="","",IFERROR(INDEX('Student Master'!D:D,MATCH(D3105,'Student Master'!B:B,0)),"Not Found"))</f>
        <v/>
      </c>
      <c r="J3105" s="28" t="str">
        <f>IF(TRIM(D3105)="","",IFERROR(INDEX('Student Master'!H:H,MATCH(D3105,'Student Master'!B:B,0)),"Not Found"))</f>
        <v/>
      </c>
      <c r="K3105" s="28" t="str">
        <f>IF(TRIM(D3105)="","",IFERROR(INDEX('Student Master'!N:N,MATCH(D3105,'Student Master'!B:B,0)),"Not Found"))</f>
        <v/>
      </c>
      <c r="L3105" s="28" t="str">
        <f>IF(TRIM(D3105)="","",IFERROR(INDEX('Student Master'!L:L,MATCH(D3105,'Student Master'!B:B,0)),"Not Found"))</f>
        <v/>
      </c>
      <c r="M3105" s="28"/>
      <c r="N3105" s="28"/>
    </row>
    <row r="3106" spans="1:14" x14ac:dyDescent="0.35">
      <c r="A3106" s="28">
        <f t="shared" si="49"/>
        <v>3105</v>
      </c>
      <c r="B3106" s="30"/>
      <c r="C3106" s="28"/>
      <c r="D3106" s="28"/>
      <c r="E3106" s="28"/>
      <c r="F3106" s="28"/>
      <c r="G3106" s="28"/>
      <c r="H3106" s="28" t="str">
        <f>IF(TRIM(D3106)="","",IFERROR(INDEX('Student Master'!C:C,MATCH(D3106,'Student Master'!B:B,0)),"Not Found"))</f>
        <v/>
      </c>
      <c r="I3106" s="28" t="str">
        <f>IF(TRIM(D3106)="","",IFERROR(INDEX('Student Master'!D:D,MATCH(D3106,'Student Master'!B:B,0)),"Not Found"))</f>
        <v/>
      </c>
      <c r="J3106" s="28" t="str">
        <f>IF(TRIM(D3106)="","",IFERROR(INDEX('Student Master'!H:H,MATCH(D3106,'Student Master'!B:B,0)),"Not Found"))</f>
        <v/>
      </c>
      <c r="K3106" s="28" t="str">
        <f>IF(TRIM(D3106)="","",IFERROR(INDEX('Student Master'!N:N,MATCH(D3106,'Student Master'!B:B,0)),"Not Found"))</f>
        <v/>
      </c>
      <c r="L3106" s="28" t="str">
        <f>IF(TRIM(D3106)="","",IFERROR(INDEX('Student Master'!L:L,MATCH(D3106,'Student Master'!B:B,0)),"Not Found"))</f>
        <v/>
      </c>
      <c r="M3106" s="28"/>
      <c r="N3106" s="28"/>
    </row>
    <row r="3107" spans="1:14" x14ac:dyDescent="0.35">
      <c r="A3107" s="28">
        <f t="shared" si="49"/>
        <v>3106</v>
      </c>
      <c r="B3107" s="30"/>
      <c r="C3107" s="28"/>
      <c r="D3107" s="28"/>
      <c r="E3107" s="28"/>
      <c r="F3107" s="28"/>
      <c r="G3107" s="28"/>
      <c r="H3107" s="28" t="str">
        <f>IF(TRIM(D3107)="","",IFERROR(INDEX('Student Master'!C:C,MATCH(D3107,'Student Master'!B:B,0)),"Not Found"))</f>
        <v/>
      </c>
      <c r="I3107" s="28" t="str">
        <f>IF(TRIM(D3107)="","",IFERROR(INDEX('Student Master'!D:D,MATCH(D3107,'Student Master'!B:B,0)),"Not Found"))</f>
        <v/>
      </c>
      <c r="J3107" s="28" t="str">
        <f>IF(TRIM(D3107)="","",IFERROR(INDEX('Student Master'!H:H,MATCH(D3107,'Student Master'!B:B,0)),"Not Found"))</f>
        <v/>
      </c>
      <c r="K3107" s="28" t="str">
        <f>IF(TRIM(D3107)="","",IFERROR(INDEX('Student Master'!N:N,MATCH(D3107,'Student Master'!B:B,0)),"Not Found"))</f>
        <v/>
      </c>
      <c r="L3107" s="28" t="str">
        <f>IF(TRIM(D3107)="","",IFERROR(INDEX('Student Master'!L:L,MATCH(D3107,'Student Master'!B:B,0)),"Not Found"))</f>
        <v/>
      </c>
      <c r="M3107" s="28"/>
      <c r="N3107" s="28"/>
    </row>
    <row r="3108" spans="1:14" x14ac:dyDescent="0.35">
      <c r="A3108" s="28">
        <f t="shared" si="49"/>
        <v>3107</v>
      </c>
      <c r="B3108" s="30"/>
      <c r="C3108" s="28"/>
      <c r="D3108" s="28"/>
      <c r="E3108" s="28"/>
      <c r="F3108" s="28"/>
      <c r="G3108" s="28"/>
      <c r="H3108" s="28" t="str">
        <f>IF(TRIM(D3108)="","",IFERROR(INDEX('Student Master'!C:C,MATCH(D3108,'Student Master'!B:B,0)),"Not Found"))</f>
        <v/>
      </c>
      <c r="I3108" s="28" t="str">
        <f>IF(TRIM(D3108)="","",IFERROR(INDEX('Student Master'!D:D,MATCH(D3108,'Student Master'!B:B,0)),"Not Found"))</f>
        <v/>
      </c>
      <c r="J3108" s="28" t="str">
        <f>IF(TRIM(D3108)="","",IFERROR(INDEX('Student Master'!H:H,MATCH(D3108,'Student Master'!B:B,0)),"Not Found"))</f>
        <v/>
      </c>
      <c r="K3108" s="28" t="str">
        <f>IF(TRIM(D3108)="","",IFERROR(INDEX('Student Master'!N:N,MATCH(D3108,'Student Master'!B:B,0)),"Not Found"))</f>
        <v/>
      </c>
      <c r="L3108" s="28" t="str">
        <f>IF(TRIM(D3108)="","",IFERROR(INDEX('Student Master'!L:L,MATCH(D3108,'Student Master'!B:B,0)),"Not Found"))</f>
        <v/>
      </c>
      <c r="M3108" s="28"/>
      <c r="N3108" s="28"/>
    </row>
    <row r="3109" spans="1:14" x14ac:dyDescent="0.35">
      <c r="A3109" s="28">
        <f t="shared" si="49"/>
        <v>3108</v>
      </c>
      <c r="B3109" s="30"/>
      <c r="C3109" s="28"/>
      <c r="D3109" s="28"/>
      <c r="E3109" s="28"/>
      <c r="F3109" s="28"/>
      <c r="G3109" s="28"/>
      <c r="H3109" s="28" t="str">
        <f>IF(TRIM(D3109)="","",IFERROR(INDEX('Student Master'!C:C,MATCH(D3109,'Student Master'!B:B,0)),"Not Found"))</f>
        <v/>
      </c>
      <c r="I3109" s="28" t="str">
        <f>IF(TRIM(D3109)="","",IFERROR(INDEX('Student Master'!D:D,MATCH(D3109,'Student Master'!B:B,0)),"Not Found"))</f>
        <v/>
      </c>
      <c r="J3109" s="28" t="str">
        <f>IF(TRIM(D3109)="","",IFERROR(INDEX('Student Master'!H:H,MATCH(D3109,'Student Master'!B:B,0)),"Not Found"))</f>
        <v/>
      </c>
      <c r="K3109" s="28" t="str">
        <f>IF(TRIM(D3109)="","",IFERROR(INDEX('Student Master'!N:N,MATCH(D3109,'Student Master'!B:B,0)),"Not Found"))</f>
        <v/>
      </c>
      <c r="L3109" s="28" t="str">
        <f>IF(TRIM(D3109)="","",IFERROR(INDEX('Student Master'!L:L,MATCH(D3109,'Student Master'!B:B,0)),"Not Found"))</f>
        <v/>
      </c>
      <c r="M3109" s="28"/>
      <c r="N3109" s="28"/>
    </row>
    <row r="3110" spans="1:14" x14ac:dyDescent="0.35">
      <c r="A3110" s="28">
        <f t="shared" si="49"/>
        <v>3109</v>
      </c>
      <c r="B3110" s="30"/>
      <c r="C3110" s="28"/>
      <c r="D3110" s="28"/>
      <c r="E3110" s="28"/>
      <c r="F3110" s="28"/>
      <c r="G3110" s="28"/>
      <c r="H3110" s="28" t="str">
        <f>IF(TRIM(D3110)="","",IFERROR(INDEX('Student Master'!C:C,MATCH(D3110,'Student Master'!B:B,0)),"Not Found"))</f>
        <v/>
      </c>
      <c r="I3110" s="28" t="str">
        <f>IF(TRIM(D3110)="","",IFERROR(INDEX('Student Master'!D:D,MATCH(D3110,'Student Master'!B:B,0)),"Not Found"))</f>
        <v/>
      </c>
      <c r="J3110" s="28" t="str">
        <f>IF(TRIM(D3110)="","",IFERROR(INDEX('Student Master'!H:H,MATCH(D3110,'Student Master'!B:B,0)),"Not Found"))</f>
        <v/>
      </c>
      <c r="K3110" s="28" t="str">
        <f>IF(TRIM(D3110)="","",IFERROR(INDEX('Student Master'!N:N,MATCH(D3110,'Student Master'!B:B,0)),"Not Found"))</f>
        <v/>
      </c>
      <c r="L3110" s="28" t="str">
        <f>IF(TRIM(D3110)="","",IFERROR(INDEX('Student Master'!L:L,MATCH(D3110,'Student Master'!B:B,0)),"Not Found"))</f>
        <v/>
      </c>
      <c r="M3110" s="28"/>
      <c r="N3110" s="28"/>
    </row>
    <row r="3111" spans="1:14" x14ac:dyDescent="0.35">
      <c r="A3111" s="28">
        <f t="shared" si="49"/>
        <v>3110</v>
      </c>
      <c r="B3111" s="30"/>
      <c r="C3111" s="28"/>
      <c r="D3111" s="28"/>
      <c r="E3111" s="28"/>
      <c r="F3111" s="28"/>
      <c r="G3111" s="28"/>
      <c r="H3111" s="28" t="str">
        <f>IF(TRIM(D3111)="","",IFERROR(INDEX('Student Master'!C:C,MATCH(D3111,'Student Master'!B:B,0)),"Not Found"))</f>
        <v/>
      </c>
      <c r="I3111" s="28" t="str">
        <f>IF(TRIM(D3111)="","",IFERROR(INDEX('Student Master'!D:D,MATCH(D3111,'Student Master'!B:B,0)),"Not Found"))</f>
        <v/>
      </c>
      <c r="J3111" s="28" t="str">
        <f>IF(TRIM(D3111)="","",IFERROR(INDEX('Student Master'!H:H,MATCH(D3111,'Student Master'!B:B,0)),"Not Found"))</f>
        <v/>
      </c>
      <c r="K3111" s="28" t="str">
        <f>IF(TRIM(D3111)="","",IFERROR(INDEX('Student Master'!N:N,MATCH(D3111,'Student Master'!B:B,0)),"Not Found"))</f>
        <v/>
      </c>
      <c r="L3111" s="28" t="str">
        <f>IF(TRIM(D3111)="","",IFERROR(INDEX('Student Master'!L:L,MATCH(D3111,'Student Master'!B:B,0)),"Not Found"))</f>
        <v/>
      </c>
      <c r="M3111" s="28"/>
      <c r="N3111" s="28"/>
    </row>
    <row r="3112" spans="1:14" x14ac:dyDescent="0.35">
      <c r="A3112" s="28">
        <f t="shared" si="49"/>
        <v>3111</v>
      </c>
      <c r="B3112" s="30"/>
      <c r="C3112" s="28"/>
      <c r="D3112" s="28"/>
      <c r="E3112" s="28"/>
      <c r="F3112" s="28"/>
      <c r="G3112" s="28"/>
      <c r="H3112" s="28" t="str">
        <f>IF(TRIM(D3112)="","",IFERROR(INDEX('Student Master'!C:C,MATCH(D3112,'Student Master'!B:B,0)),"Not Found"))</f>
        <v/>
      </c>
      <c r="I3112" s="28" t="str">
        <f>IF(TRIM(D3112)="","",IFERROR(INDEX('Student Master'!D:D,MATCH(D3112,'Student Master'!B:B,0)),"Not Found"))</f>
        <v/>
      </c>
      <c r="J3112" s="28" t="str">
        <f>IF(TRIM(D3112)="","",IFERROR(INDEX('Student Master'!H:H,MATCH(D3112,'Student Master'!B:B,0)),"Not Found"))</f>
        <v/>
      </c>
      <c r="K3112" s="28" t="str">
        <f>IF(TRIM(D3112)="","",IFERROR(INDEX('Student Master'!N:N,MATCH(D3112,'Student Master'!B:B,0)),"Not Found"))</f>
        <v/>
      </c>
      <c r="L3112" s="28" t="str">
        <f>IF(TRIM(D3112)="","",IFERROR(INDEX('Student Master'!L:L,MATCH(D3112,'Student Master'!B:B,0)),"Not Found"))</f>
        <v/>
      </c>
      <c r="M3112" s="28"/>
      <c r="N3112" s="28"/>
    </row>
    <row r="3113" spans="1:14" x14ac:dyDescent="0.35">
      <c r="A3113" s="28">
        <f t="shared" si="49"/>
        <v>3112</v>
      </c>
      <c r="B3113" s="30"/>
      <c r="C3113" s="28"/>
      <c r="D3113" s="28"/>
      <c r="E3113" s="28"/>
      <c r="F3113" s="28"/>
      <c r="G3113" s="28"/>
      <c r="H3113" s="28" t="str">
        <f>IF(TRIM(D3113)="","",IFERROR(INDEX('Student Master'!C:C,MATCH(D3113,'Student Master'!B:B,0)),"Not Found"))</f>
        <v/>
      </c>
      <c r="I3113" s="28" t="str">
        <f>IF(TRIM(D3113)="","",IFERROR(INDEX('Student Master'!D:D,MATCH(D3113,'Student Master'!B:B,0)),"Not Found"))</f>
        <v/>
      </c>
      <c r="J3113" s="28" t="str">
        <f>IF(TRIM(D3113)="","",IFERROR(INDEX('Student Master'!H:H,MATCH(D3113,'Student Master'!B:B,0)),"Not Found"))</f>
        <v/>
      </c>
      <c r="K3113" s="28" t="str">
        <f>IF(TRIM(D3113)="","",IFERROR(INDEX('Student Master'!N:N,MATCH(D3113,'Student Master'!B:B,0)),"Not Found"))</f>
        <v/>
      </c>
      <c r="L3113" s="28" t="str">
        <f>IF(TRIM(D3113)="","",IFERROR(INDEX('Student Master'!L:L,MATCH(D3113,'Student Master'!B:B,0)),"Not Found"))</f>
        <v/>
      </c>
      <c r="M3113" s="28"/>
      <c r="N3113" s="28"/>
    </row>
    <row r="3114" spans="1:14" x14ac:dyDescent="0.35">
      <c r="A3114" s="28">
        <f t="shared" si="49"/>
        <v>3113</v>
      </c>
      <c r="B3114" s="30"/>
      <c r="C3114" s="28"/>
      <c r="D3114" s="28"/>
      <c r="E3114" s="28"/>
      <c r="F3114" s="28"/>
      <c r="G3114" s="28"/>
      <c r="H3114" s="28" t="str">
        <f>IF(TRIM(D3114)="","",IFERROR(INDEX('Student Master'!C:C,MATCH(D3114,'Student Master'!B:B,0)),"Not Found"))</f>
        <v/>
      </c>
      <c r="I3114" s="28" t="str">
        <f>IF(TRIM(D3114)="","",IFERROR(INDEX('Student Master'!D:D,MATCH(D3114,'Student Master'!B:B,0)),"Not Found"))</f>
        <v/>
      </c>
      <c r="J3114" s="28" t="str">
        <f>IF(TRIM(D3114)="","",IFERROR(INDEX('Student Master'!H:H,MATCH(D3114,'Student Master'!B:B,0)),"Not Found"))</f>
        <v/>
      </c>
      <c r="K3114" s="28" t="str">
        <f>IF(TRIM(D3114)="","",IFERROR(INDEX('Student Master'!N:N,MATCH(D3114,'Student Master'!B:B,0)),"Not Found"))</f>
        <v/>
      </c>
      <c r="L3114" s="28" t="str">
        <f>IF(TRIM(D3114)="","",IFERROR(INDEX('Student Master'!L:L,MATCH(D3114,'Student Master'!B:B,0)),"Not Found"))</f>
        <v/>
      </c>
      <c r="M3114" s="28"/>
      <c r="N3114" s="28"/>
    </row>
    <row r="3115" spans="1:14" x14ac:dyDescent="0.35">
      <c r="A3115" s="28">
        <f t="shared" si="49"/>
        <v>3114</v>
      </c>
      <c r="B3115" s="30"/>
      <c r="C3115" s="28"/>
      <c r="D3115" s="28"/>
      <c r="E3115" s="28"/>
      <c r="F3115" s="28"/>
      <c r="G3115" s="28"/>
      <c r="H3115" s="28" t="str">
        <f>IF(TRIM(D3115)="","",IFERROR(INDEX('Student Master'!C:C,MATCH(D3115,'Student Master'!B:B,0)),"Not Found"))</f>
        <v/>
      </c>
      <c r="I3115" s="28" t="str">
        <f>IF(TRIM(D3115)="","",IFERROR(INDEX('Student Master'!D:D,MATCH(D3115,'Student Master'!B:B,0)),"Not Found"))</f>
        <v/>
      </c>
      <c r="J3115" s="28" t="str">
        <f>IF(TRIM(D3115)="","",IFERROR(INDEX('Student Master'!H:H,MATCH(D3115,'Student Master'!B:B,0)),"Not Found"))</f>
        <v/>
      </c>
      <c r="K3115" s="28" t="str">
        <f>IF(TRIM(D3115)="","",IFERROR(INDEX('Student Master'!N:N,MATCH(D3115,'Student Master'!B:B,0)),"Not Found"))</f>
        <v/>
      </c>
      <c r="L3115" s="28" t="str">
        <f>IF(TRIM(D3115)="","",IFERROR(INDEX('Student Master'!L:L,MATCH(D3115,'Student Master'!B:B,0)),"Not Found"))</f>
        <v/>
      </c>
      <c r="M3115" s="28"/>
      <c r="N3115" s="28"/>
    </row>
    <row r="3116" spans="1:14" x14ac:dyDescent="0.35">
      <c r="A3116" s="28">
        <f t="shared" si="49"/>
        <v>3115</v>
      </c>
      <c r="B3116" s="30"/>
      <c r="C3116" s="28"/>
      <c r="D3116" s="28"/>
      <c r="E3116" s="28"/>
      <c r="F3116" s="28"/>
      <c r="G3116" s="28"/>
      <c r="H3116" s="28" t="str">
        <f>IF(TRIM(D3116)="","",IFERROR(INDEX('Student Master'!C:C,MATCH(D3116,'Student Master'!B:B,0)),"Not Found"))</f>
        <v/>
      </c>
      <c r="I3116" s="28" t="str">
        <f>IF(TRIM(D3116)="","",IFERROR(INDEX('Student Master'!D:D,MATCH(D3116,'Student Master'!B:B,0)),"Not Found"))</f>
        <v/>
      </c>
      <c r="J3116" s="28" t="str">
        <f>IF(TRIM(D3116)="","",IFERROR(INDEX('Student Master'!H:H,MATCH(D3116,'Student Master'!B:B,0)),"Not Found"))</f>
        <v/>
      </c>
      <c r="K3116" s="28" t="str">
        <f>IF(TRIM(D3116)="","",IFERROR(INDEX('Student Master'!N:N,MATCH(D3116,'Student Master'!B:B,0)),"Not Found"))</f>
        <v/>
      </c>
      <c r="L3116" s="28" t="str">
        <f>IF(TRIM(D3116)="","",IFERROR(INDEX('Student Master'!L:L,MATCH(D3116,'Student Master'!B:B,0)),"Not Found"))</f>
        <v/>
      </c>
      <c r="M3116" s="28"/>
      <c r="N3116" s="28"/>
    </row>
    <row r="3117" spans="1:14" x14ac:dyDescent="0.35">
      <c r="A3117" s="28">
        <f t="shared" si="49"/>
        <v>3116</v>
      </c>
      <c r="B3117" s="30"/>
      <c r="C3117" s="28"/>
      <c r="D3117" s="28"/>
      <c r="E3117" s="28"/>
      <c r="F3117" s="28"/>
      <c r="G3117" s="28"/>
      <c r="H3117" s="28" t="str">
        <f>IF(TRIM(D3117)="","",IFERROR(INDEX('Student Master'!C:C,MATCH(D3117,'Student Master'!B:B,0)),"Not Found"))</f>
        <v/>
      </c>
      <c r="I3117" s="28" t="str">
        <f>IF(TRIM(D3117)="","",IFERROR(INDEX('Student Master'!D:D,MATCH(D3117,'Student Master'!B:B,0)),"Not Found"))</f>
        <v/>
      </c>
      <c r="J3117" s="28" t="str">
        <f>IF(TRIM(D3117)="","",IFERROR(INDEX('Student Master'!H:H,MATCH(D3117,'Student Master'!B:B,0)),"Not Found"))</f>
        <v/>
      </c>
      <c r="K3117" s="28" t="str">
        <f>IF(TRIM(D3117)="","",IFERROR(INDEX('Student Master'!N:N,MATCH(D3117,'Student Master'!B:B,0)),"Not Found"))</f>
        <v/>
      </c>
      <c r="L3117" s="28" t="str">
        <f>IF(TRIM(D3117)="","",IFERROR(INDEX('Student Master'!L:L,MATCH(D3117,'Student Master'!B:B,0)),"Not Found"))</f>
        <v/>
      </c>
      <c r="M3117" s="28"/>
      <c r="N3117" s="28"/>
    </row>
    <row r="3118" spans="1:14" x14ac:dyDescent="0.35">
      <c r="A3118" s="28">
        <f t="shared" si="49"/>
        <v>3117</v>
      </c>
      <c r="B3118" s="30"/>
      <c r="C3118" s="28"/>
      <c r="D3118" s="28"/>
      <c r="E3118" s="28"/>
      <c r="F3118" s="28"/>
      <c r="G3118" s="28"/>
      <c r="H3118" s="28" t="str">
        <f>IF(TRIM(D3118)="","",IFERROR(INDEX('Student Master'!C:C,MATCH(D3118,'Student Master'!B:B,0)),"Not Found"))</f>
        <v/>
      </c>
      <c r="I3118" s="28" t="str">
        <f>IF(TRIM(D3118)="","",IFERROR(INDEX('Student Master'!D:D,MATCH(D3118,'Student Master'!B:B,0)),"Not Found"))</f>
        <v/>
      </c>
      <c r="J3118" s="28" t="str">
        <f>IF(TRIM(D3118)="","",IFERROR(INDEX('Student Master'!H:H,MATCH(D3118,'Student Master'!B:B,0)),"Not Found"))</f>
        <v/>
      </c>
      <c r="K3118" s="28" t="str">
        <f>IF(TRIM(D3118)="","",IFERROR(INDEX('Student Master'!N:N,MATCH(D3118,'Student Master'!B:B,0)),"Not Found"))</f>
        <v/>
      </c>
      <c r="L3118" s="28" t="str">
        <f>IF(TRIM(D3118)="","",IFERROR(INDEX('Student Master'!L:L,MATCH(D3118,'Student Master'!B:B,0)),"Not Found"))</f>
        <v/>
      </c>
      <c r="M3118" s="28"/>
      <c r="N3118" s="28"/>
    </row>
    <row r="3119" spans="1:14" x14ac:dyDescent="0.35">
      <c r="A3119" s="28">
        <f t="shared" si="49"/>
        <v>3118</v>
      </c>
      <c r="B3119" s="30"/>
      <c r="C3119" s="28"/>
      <c r="D3119" s="28"/>
      <c r="E3119" s="28"/>
      <c r="F3119" s="28"/>
      <c r="G3119" s="28"/>
      <c r="H3119" s="28" t="str">
        <f>IF(TRIM(D3119)="","",IFERROR(INDEX('Student Master'!C:C,MATCH(D3119,'Student Master'!B:B,0)),"Not Found"))</f>
        <v/>
      </c>
      <c r="I3119" s="28" t="str">
        <f>IF(TRIM(D3119)="","",IFERROR(INDEX('Student Master'!D:D,MATCH(D3119,'Student Master'!B:B,0)),"Not Found"))</f>
        <v/>
      </c>
      <c r="J3119" s="28" t="str">
        <f>IF(TRIM(D3119)="","",IFERROR(INDEX('Student Master'!H:H,MATCH(D3119,'Student Master'!B:B,0)),"Not Found"))</f>
        <v/>
      </c>
      <c r="K3119" s="28" t="str">
        <f>IF(TRIM(D3119)="","",IFERROR(INDEX('Student Master'!N:N,MATCH(D3119,'Student Master'!B:B,0)),"Not Found"))</f>
        <v/>
      </c>
      <c r="L3119" s="28" t="str">
        <f>IF(TRIM(D3119)="","",IFERROR(INDEX('Student Master'!L:L,MATCH(D3119,'Student Master'!B:B,0)),"Not Found"))</f>
        <v/>
      </c>
      <c r="M3119" s="28"/>
      <c r="N3119" s="28"/>
    </row>
    <row r="3120" spans="1:14" x14ac:dyDescent="0.35">
      <c r="A3120" s="28">
        <f t="shared" si="49"/>
        <v>3119</v>
      </c>
      <c r="B3120" s="30"/>
      <c r="C3120" s="28"/>
      <c r="D3120" s="28"/>
      <c r="E3120" s="28"/>
      <c r="F3120" s="28"/>
      <c r="G3120" s="28"/>
      <c r="H3120" s="28" t="str">
        <f>IF(TRIM(D3120)="","",IFERROR(INDEX('Student Master'!C:C,MATCH(D3120,'Student Master'!B:B,0)),"Not Found"))</f>
        <v/>
      </c>
      <c r="I3120" s="28" t="str">
        <f>IF(TRIM(D3120)="","",IFERROR(INDEX('Student Master'!D:D,MATCH(D3120,'Student Master'!B:B,0)),"Not Found"))</f>
        <v/>
      </c>
      <c r="J3120" s="28" t="str">
        <f>IF(TRIM(D3120)="","",IFERROR(INDEX('Student Master'!H:H,MATCH(D3120,'Student Master'!B:B,0)),"Not Found"))</f>
        <v/>
      </c>
      <c r="K3120" s="28" t="str">
        <f>IF(TRIM(D3120)="","",IFERROR(INDEX('Student Master'!N:N,MATCH(D3120,'Student Master'!B:B,0)),"Not Found"))</f>
        <v/>
      </c>
      <c r="L3120" s="28" t="str">
        <f>IF(TRIM(D3120)="","",IFERROR(INDEX('Student Master'!L:L,MATCH(D3120,'Student Master'!B:B,0)),"Not Found"))</f>
        <v/>
      </c>
      <c r="M3120" s="28"/>
      <c r="N3120" s="28"/>
    </row>
    <row r="3121" spans="1:14" x14ac:dyDescent="0.35">
      <c r="A3121" s="28">
        <f t="shared" si="49"/>
        <v>3120</v>
      </c>
      <c r="B3121" s="30"/>
      <c r="C3121" s="28"/>
      <c r="D3121" s="28"/>
      <c r="E3121" s="28"/>
      <c r="F3121" s="28"/>
      <c r="G3121" s="28"/>
      <c r="H3121" s="28" t="str">
        <f>IF(TRIM(D3121)="","",IFERROR(INDEX('Student Master'!C:C,MATCH(D3121,'Student Master'!B:B,0)),"Not Found"))</f>
        <v/>
      </c>
      <c r="I3121" s="28" t="str">
        <f>IF(TRIM(D3121)="","",IFERROR(INDEX('Student Master'!D:D,MATCH(D3121,'Student Master'!B:B,0)),"Not Found"))</f>
        <v/>
      </c>
      <c r="J3121" s="28" t="str">
        <f>IF(TRIM(D3121)="","",IFERROR(INDEX('Student Master'!H:H,MATCH(D3121,'Student Master'!B:B,0)),"Not Found"))</f>
        <v/>
      </c>
      <c r="K3121" s="28" t="str">
        <f>IF(TRIM(D3121)="","",IFERROR(INDEX('Student Master'!N:N,MATCH(D3121,'Student Master'!B:B,0)),"Not Found"))</f>
        <v/>
      </c>
      <c r="L3121" s="28" t="str">
        <f>IF(TRIM(D3121)="","",IFERROR(INDEX('Student Master'!L:L,MATCH(D3121,'Student Master'!B:B,0)),"Not Found"))</f>
        <v/>
      </c>
      <c r="M3121" s="28"/>
      <c r="N3121" s="28"/>
    </row>
    <row r="3122" spans="1:14" x14ac:dyDescent="0.35">
      <c r="A3122" s="28">
        <f t="shared" si="49"/>
        <v>3121</v>
      </c>
      <c r="B3122" s="30"/>
      <c r="C3122" s="28"/>
      <c r="D3122" s="28"/>
      <c r="E3122" s="28"/>
      <c r="F3122" s="28"/>
      <c r="G3122" s="28"/>
      <c r="H3122" s="28" t="str">
        <f>IF(TRIM(D3122)="","",IFERROR(INDEX('Student Master'!C:C,MATCH(D3122,'Student Master'!B:B,0)),"Not Found"))</f>
        <v/>
      </c>
      <c r="I3122" s="28" t="str">
        <f>IF(TRIM(D3122)="","",IFERROR(INDEX('Student Master'!D:D,MATCH(D3122,'Student Master'!B:B,0)),"Not Found"))</f>
        <v/>
      </c>
      <c r="J3122" s="28" t="str">
        <f>IF(TRIM(D3122)="","",IFERROR(INDEX('Student Master'!H:H,MATCH(D3122,'Student Master'!B:B,0)),"Not Found"))</f>
        <v/>
      </c>
      <c r="K3122" s="28" t="str">
        <f>IF(TRIM(D3122)="","",IFERROR(INDEX('Student Master'!N:N,MATCH(D3122,'Student Master'!B:B,0)),"Not Found"))</f>
        <v/>
      </c>
      <c r="L3122" s="28" t="str">
        <f>IF(TRIM(D3122)="","",IFERROR(INDEX('Student Master'!L:L,MATCH(D3122,'Student Master'!B:B,0)),"Not Found"))</f>
        <v/>
      </c>
      <c r="M3122" s="28"/>
      <c r="N3122" s="28"/>
    </row>
    <row r="3123" spans="1:14" x14ac:dyDescent="0.35">
      <c r="A3123" s="28">
        <f t="shared" si="49"/>
        <v>3122</v>
      </c>
      <c r="B3123" s="30"/>
      <c r="C3123" s="28"/>
      <c r="D3123" s="28"/>
      <c r="E3123" s="28"/>
      <c r="F3123" s="28"/>
      <c r="G3123" s="28"/>
      <c r="H3123" s="28" t="str">
        <f>IF(TRIM(D3123)="","",IFERROR(INDEX('Student Master'!C:C,MATCH(D3123,'Student Master'!B:B,0)),"Not Found"))</f>
        <v/>
      </c>
      <c r="I3123" s="28" t="str">
        <f>IF(TRIM(D3123)="","",IFERROR(INDEX('Student Master'!D:D,MATCH(D3123,'Student Master'!B:B,0)),"Not Found"))</f>
        <v/>
      </c>
      <c r="J3123" s="28" t="str">
        <f>IF(TRIM(D3123)="","",IFERROR(INDEX('Student Master'!H:H,MATCH(D3123,'Student Master'!B:B,0)),"Not Found"))</f>
        <v/>
      </c>
      <c r="K3123" s="28" t="str">
        <f>IF(TRIM(D3123)="","",IFERROR(INDEX('Student Master'!N:N,MATCH(D3123,'Student Master'!B:B,0)),"Not Found"))</f>
        <v/>
      </c>
      <c r="L3123" s="28" t="str">
        <f>IF(TRIM(D3123)="","",IFERROR(INDEX('Student Master'!L:L,MATCH(D3123,'Student Master'!B:B,0)),"Not Found"))</f>
        <v/>
      </c>
      <c r="M3123" s="28"/>
      <c r="N3123" s="28"/>
    </row>
    <row r="3124" spans="1:14" x14ac:dyDescent="0.35">
      <c r="A3124" s="28">
        <f t="shared" si="49"/>
        <v>3123</v>
      </c>
      <c r="B3124" s="30"/>
      <c r="C3124" s="28"/>
      <c r="D3124" s="28"/>
      <c r="E3124" s="28"/>
      <c r="F3124" s="28"/>
      <c r="G3124" s="28"/>
      <c r="H3124" s="28" t="str">
        <f>IF(TRIM(D3124)="","",IFERROR(INDEX('Student Master'!C:C,MATCH(D3124,'Student Master'!B:B,0)),"Not Found"))</f>
        <v/>
      </c>
      <c r="I3124" s="28" t="str">
        <f>IF(TRIM(D3124)="","",IFERROR(INDEX('Student Master'!D:D,MATCH(D3124,'Student Master'!B:B,0)),"Not Found"))</f>
        <v/>
      </c>
      <c r="J3124" s="28" t="str">
        <f>IF(TRIM(D3124)="","",IFERROR(INDEX('Student Master'!H:H,MATCH(D3124,'Student Master'!B:B,0)),"Not Found"))</f>
        <v/>
      </c>
      <c r="K3124" s="28" t="str">
        <f>IF(TRIM(D3124)="","",IFERROR(INDEX('Student Master'!N:N,MATCH(D3124,'Student Master'!B:B,0)),"Not Found"))</f>
        <v/>
      </c>
      <c r="L3124" s="28" t="str">
        <f>IF(TRIM(D3124)="","",IFERROR(INDEX('Student Master'!L:L,MATCH(D3124,'Student Master'!B:B,0)),"Not Found"))</f>
        <v/>
      </c>
      <c r="M3124" s="28"/>
      <c r="N3124" s="28"/>
    </row>
    <row r="3125" spans="1:14" x14ac:dyDescent="0.35">
      <c r="A3125" s="28">
        <f t="shared" si="49"/>
        <v>3124</v>
      </c>
      <c r="B3125" s="30"/>
      <c r="C3125" s="28"/>
      <c r="D3125" s="28"/>
      <c r="E3125" s="28"/>
      <c r="F3125" s="28"/>
      <c r="G3125" s="28"/>
      <c r="H3125" s="28" t="str">
        <f>IF(TRIM(D3125)="","",IFERROR(INDEX('Student Master'!C:C,MATCH(D3125,'Student Master'!B:B,0)),"Not Found"))</f>
        <v/>
      </c>
      <c r="I3125" s="28" t="str">
        <f>IF(TRIM(D3125)="","",IFERROR(INDEX('Student Master'!D:D,MATCH(D3125,'Student Master'!B:B,0)),"Not Found"))</f>
        <v/>
      </c>
      <c r="J3125" s="28" t="str">
        <f>IF(TRIM(D3125)="","",IFERROR(INDEX('Student Master'!H:H,MATCH(D3125,'Student Master'!B:B,0)),"Not Found"))</f>
        <v/>
      </c>
      <c r="K3125" s="28" t="str">
        <f>IF(TRIM(D3125)="","",IFERROR(INDEX('Student Master'!N:N,MATCH(D3125,'Student Master'!B:B,0)),"Not Found"))</f>
        <v/>
      </c>
      <c r="L3125" s="28" t="str">
        <f>IF(TRIM(D3125)="","",IFERROR(INDEX('Student Master'!L:L,MATCH(D3125,'Student Master'!B:B,0)),"Not Found"))</f>
        <v/>
      </c>
      <c r="M3125" s="28"/>
      <c r="N3125" s="28"/>
    </row>
    <row r="3126" spans="1:14" x14ac:dyDescent="0.35">
      <c r="A3126" s="28">
        <f t="shared" si="49"/>
        <v>3125</v>
      </c>
      <c r="B3126" s="30"/>
      <c r="C3126" s="28"/>
      <c r="D3126" s="28"/>
      <c r="E3126" s="28"/>
      <c r="F3126" s="28"/>
      <c r="G3126" s="28"/>
      <c r="H3126" s="28" t="str">
        <f>IF(TRIM(D3126)="","",IFERROR(INDEX('Student Master'!C:C,MATCH(D3126,'Student Master'!B:B,0)),"Not Found"))</f>
        <v/>
      </c>
      <c r="I3126" s="28" t="str">
        <f>IF(TRIM(D3126)="","",IFERROR(INDEX('Student Master'!D:D,MATCH(D3126,'Student Master'!B:B,0)),"Not Found"))</f>
        <v/>
      </c>
      <c r="J3126" s="28" t="str">
        <f>IF(TRIM(D3126)="","",IFERROR(INDEX('Student Master'!H:H,MATCH(D3126,'Student Master'!B:B,0)),"Not Found"))</f>
        <v/>
      </c>
      <c r="K3126" s="28" t="str">
        <f>IF(TRIM(D3126)="","",IFERROR(INDEX('Student Master'!N:N,MATCH(D3126,'Student Master'!B:B,0)),"Not Found"))</f>
        <v/>
      </c>
      <c r="L3126" s="28" t="str">
        <f>IF(TRIM(D3126)="","",IFERROR(INDEX('Student Master'!L:L,MATCH(D3126,'Student Master'!B:B,0)),"Not Found"))</f>
        <v/>
      </c>
      <c r="M3126" s="28"/>
      <c r="N3126" s="28"/>
    </row>
    <row r="3127" spans="1:14" x14ac:dyDescent="0.35">
      <c r="A3127" s="28">
        <f t="shared" si="49"/>
        <v>3126</v>
      </c>
      <c r="B3127" s="30"/>
      <c r="C3127" s="28"/>
      <c r="D3127" s="28"/>
      <c r="E3127" s="28"/>
      <c r="F3127" s="28"/>
      <c r="G3127" s="28"/>
      <c r="H3127" s="28" t="str">
        <f>IF(TRIM(D3127)="","",IFERROR(INDEX('Student Master'!C:C,MATCH(D3127,'Student Master'!B:B,0)),"Not Found"))</f>
        <v/>
      </c>
      <c r="I3127" s="28" t="str">
        <f>IF(TRIM(D3127)="","",IFERROR(INDEX('Student Master'!D:D,MATCH(D3127,'Student Master'!B:B,0)),"Not Found"))</f>
        <v/>
      </c>
      <c r="J3127" s="28" t="str">
        <f>IF(TRIM(D3127)="","",IFERROR(INDEX('Student Master'!H:H,MATCH(D3127,'Student Master'!B:B,0)),"Not Found"))</f>
        <v/>
      </c>
      <c r="K3127" s="28" t="str">
        <f>IF(TRIM(D3127)="","",IFERROR(INDEX('Student Master'!N:N,MATCH(D3127,'Student Master'!B:B,0)),"Not Found"))</f>
        <v/>
      </c>
      <c r="L3127" s="28" t="str">
        <f>IF(TRIM(D3127)="","",IFERROR(INDEX('Student Master'!L:L,MATCH(D3127,'Student Master'!B:B,0)),"Not Found"))</f>
        <v/>
      </c>
      <c r="M3127" s="28"/>
      <c r="N3127" s="28"/>
    </row>
    <row r="3128" spans="1:14" x14ac:dyDescent="0.35">
      <c r="A3128" s="28">
        <f t="shared" si="49"/>
        <v>3127</v>
      </c>
      <c r="B3128" s="30"/>
      <c r="C3128" s="28"/>
      <c r="D3128" s="28"/>
      <c r="E3128" s="28"/>
      <c r="F3128" s="28"/>
      <c r="G3128" s="28"/>
      <c r="H3128" s="28" t="str">
        <f>IF(TRIM(D3128)="","",IFERROR(INDEX('Student Master'!C:C,MATCH(D3128,'Student Master'!B:B,0)),"Not Found"))</f>
        <v/>
      </c>
      <c r="I3128" s="28" t="str">
        <f>IF(TRIM(D3128)="","",IFERROR(INDEX('Student Master'!D:D,MATCH(D3128,'Student Master'!B:B,0)),"Not Found"))</f>
        <v/>
      </c>
      <c r="J3128" s="28" t="str">
        <f>IF(TRIM(D3128)="","",IFERROR(INDEX('Student Master'!H:H,MATCH(D3128,'Student Master'!B:B,0)),"Not Found"))</f>
        <v/>
      </c>
      <c r="K3128" s="28" t="str">
        <f>IF(TRIM(D3128)="","",IFERROR(INDEX('Student Master'!N:N,MATCH(D3128,'Student Master'!B:B,0)),"Not Found"))</f>
        <v/>
      </c>
      <c r="L3128" s="28" t="str">
        <f>IF(TRIM(D3128)="","",IFERROR(INDEX('Student Master'!L:L,MATCH(D3128,'Student Master'!B:B,0)),"Not Found"))</f>
        <v/>
      </c>
      <c r="M3128" s="28"/>
      <c r="N3128" s="28"/>
    </row>
    <row r="3129" spans="1:14" x14ac:dyDescent="0.35">
      <c r="A3129" s="28">
        <f t="shared" si="49"/>
        <v>3128</v>
      </c>
      <c r="B3129" s="30"/>
      <c r="C3129" s="28"/>
      <c r="D3129" s="28"/>
      <c r="E3129" s="28"/>
      <c r="F3129" s="28"/>
      <c r="G3129" s="28"/>
      <c r="H3129" s="28" t="str">
        <f>IF(TRIM(D3129)="","",IFERROR(INDEX('Student Master'!C:C,MATCH(D3129,'Student Master'!B:B,0)),"Not Found"))</f>
        <v/>
      </c>
      <c r="I3129" s="28" t="str">
        <f>IF(TRIM(D3129)="","",IFERROR(INDEX('Student Master'!D:D,MATCH(D3129,'Student Master'!B:B,0)),"Not Found"))</f>
        <v/>
      </c>
      <c r="J3129" s="28" t="str">
        <f>IF(TRIM(D3129)="","",IFERROR(INDEX('Student Master'!H:H,MATCH(D3129,'Student Master'!B:B,0)),"Not Found"))</f>
        <v/>
      </c>
      <c r="K3129" s="28" t="str">
        <f>IF(TRIM(D3129)="","",IFERROR(INDEX('Student Master'!N:N,MATCH(D3129,'Student Master'!B:B,0)),"Not Found"))</f>
        <v/>
      </c>
      <c r="L3129" s="28" t="str">
        <f>IF(TRIM(D3129)="","",IFERROR(INDEX('Student Master'!L:L,MATCH(D3129,'Student Master'!B:B,0)),"Not Found"))</f>
        <v/>
      </c>
      <c r="M3129" s="28"/>
      <c r="N3129" s="28"/>
    </row>
    <row r="3130" spans="1:14" x14ac:dyDescent="0.35">
      <c r="A3130" s="28">
        <f t="shared" si="49"/>
        <v>3129</v>
      </c>
      <c r="B3130" s="30"/>
      <c r="C3130" s="28"/>
      <c r="D3130" s="28"/>
      <c r="E3130" s="28"/>
      <c r="F3130" s="28"/>
      <c r="G3130" s="28"/>
      <c r="H3130" s="28" t="str">
        <f>IF(TRIM(D3130)="","",IFERROR(INDEX('Student Master'!C:C,MATCH(D3130,'Student Master'!B:B,0)),"Not Found"))</f>
        <v/>
      </c>
      <c r="I3130" s="28" t="str">
        <f>IF(TRIM(D3130)="","",IFERROR(INDEX('Student Master'!D:D,MATCH(D3130,'Student Master'!B:B,0)),"Not Found"))</f>
        <v/>
      </c>
      <c r="J3130" s="28" t="str">
        <f>IF(TRIM(D3130)="","",IFERROR(INDEX('Student Master'!H:H,MATCH(D3130,'Student Master'!B:B,0)),"Not Found"))</f>
        <v/>
      </c>
      <c r="K3130" s="28" t="str">
        <f>IF(TRIM(D3130)="","",IFERROR(INDEX('Student Master'!N:N,MATCH(D3130,'Student Master'!B:B,0)),"Not Found"))</f>
        <v/>
      </c>
      <c r="L3130" s="28" t="str">
        <f>IF(TRIM(D3130)="","",IFERROR(INDEX('Student Master'!L:L,MATCH(D3130,'Student Master'!B:B,0)),"Not Found"))</f>
        <v/>
      </c>
      <c r="M3130" s="28"/>
      <c r="N3130" s="28"/>
    </row>
    <row r="3131" spans="1:14" x14ac:dyDescent="0.35">
      <c r="A3131" s="28">
        <f t="shared" si="49"/>
        <v>3130</v>
      </c>
      <c r="B3131" s="30"/>
      <c r="C3131" s="28"/>
      <c r="D3131" s="28"/>
      <c r="E3131" s="28"/>
      <c r="F3131" s="28"/>
      <c r="G3131" s="28"/>
      <c r="H3131" s="28" t="str">
        <f>IF(TRIM(D3131)="","",IFERROR(INDEX('Student Master'!C:C,MATCH(D3131,'Student Master'!B:B,0)),"Not Found"))</f>
        <v/>
      </c>
      <c r="I3131" s="28" t="str">
        <f>IF(TRIM(D3131)="","",IFERROR(INDEX('Student Master'!D:D,MATCH(D3131,'Student Master'!B:B,0)),"Not Found"))</f>
        <v/>
      </c>
      <c r="J3131" s="28" t="str">
        <f>IF(TRIM(D3131)="","",IFERROR(INDEX('Student Master'!H:H,MATCH(D3131,'Student Master'!B:B,0)),"Not Found"))</f>
        <v/>
      </c>
      <c r="K3131" s="28" t="str">
        <f>IF(TRIM(D3131)="","",IFERROR(INDEX('Student Master'!N:N,MATCH(D3131,'Student Master'!B:B,0)),"Not Found"))</f>
        <v/>
      </c>
      <c r="L3131" s="28" t="str">
        <f>IF(TRIM(D3131)="","",IFERROR(INDEX('Student Master'!L:L,MATCH(D3131,'Student Master'!B:B,0)),"Not Found"))</f>
        <v/>
      </c>
      <c r="M3131" s="28"/>
      <c r="N3131" s="28"/>
    </row>
    <row r="3132" spans="1:14" x14ac:dyDescent="0.35">
      <c r="A3132" s="28">
        <f t="shared" si="49"/>
        <v>3131</v>
      </c>
      <c r="B3132" s="30"/>
      <c r="C3132" s="28"/>
      <c r="D3132" s="28"/>
      <c r="E3132" s="28"/>
      <c r="F3132" s="28"/>
      <c r="G3132" s="28"/>
      <c r="H3132" s="28" t="str">
        <f>IF(TRIM(D3132)="","",IFERROR(INDEX('Student Master'!C:C,MATCH(D3132,'Student Master'!B:B,0)),"Not Found"))</f>
        <v/>
      </c>
      <c r="I3132" s="28" t="str">
        <f>IF(TRIM(D3132)="","",IFERROR(INDEX('Student Master'!D:D,MATCH(D3132,'Student Master'!B:B,0)),"Not Found"))</f>
        <v/>
      </c>
      <c r="J3132" s="28" t="str">
        <f>IF(TRIM(D3132)="","",IFERROR(INDEX('Student Master'!H:H,MATCH(D3132,'Student Master'!B:B,0)),"Not Found"))</f>
        <v/>
      </c>
      <c r="K3132" s="28" t="str">
        <f>IF(TRIM(D3132)="","",IFERROR(INDEX('Student Master'!N:N,MATCH(D3132,'Student Master'!B:B,0)),"Not Found"))</f>
        <v/>
      </c>
      <c r="L3132" s="28" t="str">
        <f>IF(TRIM(D3132)="","",IFERROR(INDEX('Student Master'!L:L,MATCH(D3132,'Student Master'!B:B,0)),"Not Found"))</f>
        <v/>
      </c>
      <c r="M3132" s="28"/>
      <c r="N3132" s="28"/>
    </row>
    <row r="3133" spans="1:14" x14ac:dyDescent="0.35">
      <c r="A3133" s="28">
        <f t="shared" si="49"/>
        <v>3132</v>
      </c>
      <c r="B3133" s="30"/>
      <c r="C3133" s="28"/>
      <c r="D3133" s="28"/>
      <c r="E3133" s="28"/>
      <c r="F3133" s="28"/>
      <c r="G3133" s="28"/>
      <c r="H3133" s="28" t="str">
        <f>IF(TRIM(D3133)="","",IFERROR(INDEX('Student Master'!C:C,MATCH(D3133,'Student Master'!B:B,0)),"Not Found"))</f>
        <v/>
      </c>
      <c r="I3133" s="28" t="str">
        <f>IF(TRIM(D3133)="","",IFERROR(INDEX('Student Master'!D:D,MATCH(D3133,'Student Master'!B:B,0)),"Not Found"))</f>
        <v/>
      </c>
      <c r="J3133" s="28" t="str">
        <f>IF(TRIM(D3133)="","",IFERROR(INDEX('Student Master'!H:H,MATCH(D3133,'Student Master'!B:B,0)),"Not Found"))</f>
        <v/>
      </c>
      <c r="K3133" s="28" t="str">
        <f>IF(TRIM(D3133)="","",IFERROR(INDEX('Student Master'!N:N,MATCH(D3133,'Student Master'!B:B,0)),"Not Found"))</f>
        <v/>
      </c>
      <c r="L3133" s="28" t="str">
        <f>IF(TRIM(D3133)="","",IFERROR(INDEX('Student Master'!L:L,MATCH(D3133,'Student Master'!B:B,0)),"Not Found"))</f>
        <v/>
      </c>
      <c r="M3133" s="28"/>
      <c r="N3133" s="28"/>
    </row>
    <row r="3134" spans="1:14" x14ac:dyDescent="0.35">
      <c r="A3134" s="28">
        <f t="shared" si="49"/>
        <v>3133</v>
      </c>
      <c r="B3134" s="30"/>
      <c r="C3134" s="28"/>
      <c r="D3134" s="28"/>
      <c r="E3134" s="28"/>
      <c r="F3134" s="28"/>
      <c r="G3134" s="28"/>
      <c r="H3134" s="28" t="str">
        <f>IF(TRIM(D3134)="","",IFERROR(INDEX('Student Master'!C:C,MATCH(D3134,'Student Master'!B:B,0)),"Not Found"))</f>
        <v/>
      </c>
      <c r="I3134" s="28" t="str">
        <f>IF(TRIM(D3134)="","",IFERROR(INDEX('Student Master'!D:D,MATCH(D3134,'Student Master'!B:B,0)),"Not Found"))</f>
        <v/>
      </c>
      <c r="J3134" s="28" t="str">
        <f>IF(TRIM(D3134)="","",IFERROR(INDEX('Student Master'!H:H,MATCH(D3134,'Student Master'!B:B,0)),"Not Found"))</f>
        <v/>
      </c>
      <c r="K3134" s="28" t="str">
        <f>IF(TRIM(D3134)="","",IFERROR(INDEX('Student Master'!N:N,MATCH(D3134,'Student Master'!B:B,0)),"Not Found"))</f>
        <v/>
      </c>
      <c r="L3134" s="28" t="str">
        <f>IF(TRIM(D3134)="","",IFERROR(INDEX('Student Master'!L:L,MATCH(D3134,'Student Master'!B:B,0)),"Not Found"))</f>
        <v/>
      </c>
      <c r="M3134" s="28"/>
      <c r="N3134" s="28"/>
    </row>
    <row r="3135" spans="1:14" x14ac:dyDescent="0.35">
      <c r="A3135" s="28">
        <f t="shared" si="49"/>
        <v>3134</v>
      </c>
      <c r="B3135" s="30"/>
      <c r="C3135" s="28"/>
      <c r="D3135" s="28"/>
      <c r="E3135" s="28"/>
      <c r="F3135" s="28"/>
      <c r="G3135" s="28"/>
      <c r="H3135" s="28" t="str">
        <f>IF(TRIM(D3135)="","",IFERROR(INDEX('Student Master'!C:C,MATCH(D3135,'Student Master'!B:B,0)),"Not Found"))</f>
        <v/>
      </c>
      <c r="I3135" s="28" t="str">
        <f>IF(TRIM(D3135)="","",IFERROR(INDEX('Student Master'!D:D,MATCH(D3135,'Student Master'!B:B,0)),"Not Found"))</f>
        <v/>
      </c>
      <c r="J3135" s="28" t="str">
        <f>IF(TRIM(D3135)="","",IFERROR(INDEX('Student Master'!H:H,MATCH(D3135,'Student Master'!B:B,0)),"Not Found"))</f>
        <v/>
      </c>
      <c r="K3135" s="28" t="str">
        <f>IF(TRIM(D3135)="","",IFERROR(INDEX('Student Master'!N:N,MATCH(D3135,'Student Master'!B:B,0)),"Not Found"))</f>
        <v/>
      </c>
      <c r="L3135" s="28" t="str">
        <f>IF(TRIM(D3135)="","",IFERROR(INDEX('Student Master'!L:L,MATCH(D3135,'Student Master'!B:B,0)),"Not Found"))</f>
        <v/>
      </c>
      <c r="M3135" s="28"/>
      <c r="N3135" s="28"/>
    </row>
    <row r="3136" spans="1:14" x14ac:dyDescent="0.35">
      <c r="A3136" s="28">
        <f t="shared" si="49"/>
        <v>3135</v>
      </c>
      <c r="B3136" s="30"/>
      <c r="C3136" s="28"/>
      <c r="D3136" s="28"/>
      <c r="E3136" s="28"/>
      <c r="F3136" s="28"/>
      <c r="G3136" s="28"/>
      <c r="H3136" s="28" t="str">
        <f>IF(TRIM(D3136)="","",IFERROR(INDEX('Student Master'!C:C,MATCH(D3136,'Student Master'!B:B,0)),"Not Found"))</f>
        <v/>
      </c>
      <c r="I3136" s="28" t="str">
        <f>IF(TRIM(D3136)="","",IFERROR(INDEX('Student Master'!D:D,MATCH(D3136,'Student Master'!B:B,0)),"Not Found"))</f>
        <v/>
      </c>
      <c r="J3136" s="28" t="str">
        <f>IF(TRIM(D3136)="","",IFERROR(INDEX('Student Master'!H:H,MATCH(D3136,'Student Master'!B:B,0)),"Not Found"))</f>
        <v/>
      </c>
      <c r="K3136" s="28" t="str">
        <f>IF(TRIM(D3136)="","",IFERROR(INDEX('Student Master'!N:N,MATCH(D3136,'Student Master'!B:B,0)),"Not Found"))</f>
        <v/>
      </c>
      <c r="L3136" s="28" t="str">
        <f>IF(TRIM(D3136)="","",IFERROR(INDEX('Student Master'!L:L,MATCH(D3136,'Student Master'!B:B,0)),"Not Found"))</f>
        <v/>
      </c>
      <c r="M3136" s="28"/>
      <c r="N3136" s="28"/>
    </row>
    <row r="3137" spans="1:14" x14ac:dyDescent="0.35">
      <c r="A3137" s="28">
        <f t="shared" si="49"/>
        <v>3136</v>
      </c>
      <c r="B3137" s="30"/>
      <c r="C3137" s="28"/>
      <c r="D3137" s="28"/>
      <c r="E3137" s="28"/>
      <c r="F3137" s="28"/>
      <c r="G3137" s="28"/>
      <c r="H3137" s="28" t="str">
        <f>IF(TRIM(D3137)="","",IFERROR(INDEX('Student Master'!C:C,MATCH(D3137,'Student Master'!B:B,0)),"Not Found"))</f>
        <v/>
      </c>
      <c r="I3137" s="28" t="str">
        <f>IF(TRIM(D3137)="","",IFERROR(INDEX('Student Master'!D:D,MATCH(D3137,'Student Master'!B:B,0)),"Not Found"))</f>
        <v/>
      </c>
      <c r="J3137" s="28" t="str">
        <f>IF(TRIM(D3137)="","",IFERROR(INDEX('Student Master'!H:H,MATCH(D3137,'Student Master'!B:B,0)),"Not Found"))</f>
        <v/>
      </c>
      <c r="K3137" s="28" t="str">
        <f>IF(TRIM(D3137)="","",IFERROR(INDEX('Student Master'!N:N,MATCH(D3137,'Student Master'!B:B,0)),"Not Found"))</f>
        <v/>
      </c>
      <c r="L3137" s="28" t="str">
        <f>IF(TRIM(D3137)="","",IFERROR(INDEX('Student Master'!L:L,MATCH(D3137,'Student Master'!B:B,0)),"Not Found"))</f>
        <v/>
      </c>
      <c r="M3137" s="28"/>
      <c r="N3137" s="28"/>
    </row>
    <row r="3138" spans="1:14" x14ac:dyDescent="0.35">
      <c r="A3138" s="28">
        <f t="shared" si="49"/>
        <v>3137</v>
      </c>
      <c r="B3138" s="30"/>
      <c r="C3138" s="28"/>
      <c r="D3138" s="28"/>
      <c r="E3138" s="28"/>
      <c r="F3138" s="28"/>
      <c r="G3138" s="28"/>
      <c r="H3138" s="28" t="str">
        <f>IF(TRIM(D3138)="","",IFERROR(INDEX('Student Master'!C:C,MATCH(D3138,'Student Master'!B:B,0)),"Not Found"))</f>
        <v/>
      </c>
      <c r="I3138" s="28" t="str">
        <f>IF(TRIM(D3138)="","",IFERROR(INDEX('Student Master'!D:D,MATCH(D3138,'Student Master'!B:B,0)),"Not Found"))</f>
        <v/>
      </c>
      <c r="J3138" s="28" t="str">
        <f>IF(TRIM(D3138)="","",IFERROR(INDEX('Student Master'!H:H,MATCH(D3138,'Student Master'!B:B,0)),"Not Found"))</f>
        <v/>
      </c>
      <c r="K3138" s="28" t="str">
        <f>IF(TRIM(D3138)="","",IFERROR(INDEX('Student Master'!N:N,MATCH(D3138,'Student Master'!B:B,0)),"Not Found"))</f>
        <v/>
      </c>
      <c r="L3138" s="28" t="str">
        <f>IF(TRIM(D3138)="","",IFERROR(INDEX('Student Master'!L:L,MATCH(D3138,'Student Master'!B:B,0)),"Not Found"))</f>
        <v/>
      </c>
      <c r="M3138" s="28"/>
      <c r="N3138" s="28"/>
    </row>
    <row r="3139" spans="1:14" x14ac:dyDescent="0.35">
      <c r="A3139" s="28">
        <f t="shared" si="49"/>
        <v>3138</v>
      </c>
      <c r="B3139" s="30"/>
      <c r="C3139" s="28"/>
      <c r="D3139" s="28"/>
      <c r="E3139" s="28"/>
      <c r="F3139" s="28"/>
      <c r="G3139" s="28"/>
      <c r="H3139" s="28" t="str">
        <f>IF(TRIM(D3139)="","",IFERROR(INDEX('Student Master'!C:C,MATCH(D3139,'Student Master'!B:B,0)),"Not Found"))</f>
        <v/>
      </c>
      <c r="I3139" s="28" t="str">
        <f>IF(TRIM(D3139)="","",IFERROR(INDEX('Student Master'!D:D,MATCH(D3139,'Student Master'!B:B,0)),"Not Found"))</f>
        <v/>
      </c>
      <c r="J3139" s="28" t="str">
        <f>IF(TRIM(D3139)="","",IFERROR(INDEX('Student Master'!H:H,MATCH(D3139,'Student Master'!B:B,0)),"Not Found"))</f>
        <v/>
      </c>
      <c r="K3139" s="28" t="str">
        <f>IF(TRIM(D3139)="","",IFERROR(INDEX('Student Master'!N:N,MATCH(D3139,'Student Master'!B:B,0)),"Not Found"))</f>
        <v/>
      </c>
      <c r="L3139" s="28" t="str">
        <f>IF(TRIM(D3139)="","",IFERROR(INDEX('Student Master'!L:L,MATCH(D3139,'Student Master'!B:B,0)),"Not Found"))</f>
        <v/>
      </c>
      <c r="M3139" s="28"/>
      <c r="N3139" s="28"/>
    </row>
    <row r="3140" spans="1:14" x14ac:dyDescent="0.35">
      <c r="A3140" s="28">
        <f t="shared" si="49"/>
        <v>3139</v>
      </c>
      <c r="B3140" s="30"/>
      <c r="C3140" s="28"/>
      <c r="D3140" s="28"/>
      <c r="E3140" s="28"/>
      <c r="F3140" s="28"/>
      <c r="G3140" s="28"/>
      <c r="H3140" s="28" t="str">
        <f>IF(TRIM(D3140)="","",IFERROR(INDEX('Student Master'!C:C,MATCH(D3140,'Student Master'!B:B,0)),"Not Found"))</f>
        <v/>
      </c>
      <c r="I3140" s="28" t="str">
        <f>IF(TRIM(D3140)="","",IFERROR(INDEX('Student Master'!D:D,MATCH(D3140,'Student Master'!B:B,0)),"Not Found"))</f>
        <v/>
      </c>
      <c r="J3140" s="28" t="str">
        <f>IF(TRIM(D3140)="","",IFERROR(INDEX('Student Master'!H:H,MATCH(D3140,'Student Master'!B:B,0)),"Not Found"))</f>
        <v/>
      </c>
      <c r="K3140" s="28" t="str">
        <f>IF(TRIM(D3140)="","",IFERROR(INDEX('Student Master'!N:N,MATCH(D3140,'Student Master'!B:B,0)),"Not Found"))</f>
        <v/>
      </c>
      <c r="L3140" s="28" t="str">
        <f>IF(TRIM(D3140)="","",IFERROR(INDEX('Student Master'!L:L,MATCH(D3140,'Student Master'!B:B,0)),"Not Found"))</f>
        <v/>
      </c>
      <c r="M3140" s="28"/>
      <c r="N3140" s="28"/>
    </row>
    <row r="3141" spans="1:14" x14ac:dyDescent="0.35">
      <c r="A3141" s="28">
        <f t="shared" si="49"/>
        <v>3140</v>
      </c>
      <c r="B3141" s="30"/>
      <c r="C3141" s="28"/>
      <c r="D3141" s="28"/>
      <c r="E3141" s="28"/>
      <c r="F3141" s="28"/>
      <c r="G3141" s="28"/>
      <c r="H3141" s="28" t="str">
        <f>IF(TRIM(D3141)="","",IFERROR(INDEX('Student Master'!C:C,MATCH(D3141,'Student Master'!B:B,0)),"Not Found"))</f>
        <v/>
      </c>
      <c r="I3141" s="28" t="str">
        <f>IF(TRIM(D3141)="","",IFERROR(INDEX('Student Master'!D:D,MATCH(D3141,'Student Master'!B:B,0)),"Not Found"))</f>
        <v/>
      </c>
      <c r="J3141" s="28" t="str">
        <f>IF(TRIM(D3141)="","",IFERROR(INDEX('Student Master'!H:H,MATCH(D3141,'Student Master'!B:B,0)),"Not Found"))</f>
        <v/>
      </c>
      <c r="K3141" s="28" t="str">
        <f>IF(TRIM(D3141)="","",IFERROR(INDEX('Student Master'!N:N,MATCH(D3141,'Student Master'!B:B,0)),"Not Found"))</f>
        <v/>
      </c>
      <c r="L3141" s="28" t="str">
        <f>IF(TRIM(D3141)="","",IFERROR(INDEX('Student Master'!L:L,MATCH(D3141,'Student Master'!B:B,0)),"Not Found"))</f>
        <v/>
      </c>
      <c r="M3141" s="28"/>
      <c r="N3141" s="28"/>
    </row>
    <row r="3142" spans="1:14" x14ac:dyDescent="0.35">
      <c r="A3142" s="28">
        <f t="shared" si="49"/>
        <v>3141</v>
      </c>
      <c r="B3142" s="30"/>
      <c r="C3142" s="28"/>
      <c r="D3142" s="28"/>
      <c r="E3142" s="28"/>
      <c r="F3142" s="28"/>
      <c r="G3142" s="28"/>
      <c r="H3142" s="28" t="str">
        <f>IF(TRIM(D3142)="","",IFERROR(INDEX('Student Master'!C:C,MATCH(D3142,'Student Master'!B:B,0)),"Not Found"))</f>
        <v/>
      </c>
      <c r="I3142" s="28" t="str">
        <f>IF(TRIM(D3142)="","",IFERROR(INDEX('Student Master'!D:D,MATCH(D3142,'Student Master'!B:B,0)),"Not Found"))</f>
        <v/>
      </c>
      <c r="J3142" s="28" t="str">
        <f>IF(TRIM(D3142)="","",IFERROR(INDEX('Student Master'!H:H,MATCH(D3142,'Student Master'!B:B,0)),"Not Found"))</f>
        <v/>
      </c>
      <c r="K3142" s="28" t="str">
        <f>IF(TRIM(D3142)="","",IFERROR(INDEX('Student Master'!N:N,MATCH(D3142,'Student Master'!B:B,0)),"Not Found"))</f>
        <v/>
      </c>
      <c r="L3142" s="28" t="str">
        <f>IF(TRIM(D3142)="","",IFERROR(INDEX('Student Master'!L:L,MATCH(D3142,'Student Master'!B:B,0)),"Not Found"))</f>
        <v/>
      </c>
      <c r="M3142" s="28"/>
      <c r="N3142" s="28"/>
    </row>
    <row r="3143" spans="1:14" x14ac:dyDescent="0.35">
      <c r="A3143" s="28">
        <f t="shared" si="49"/>
        <v>3142</v>
      </c>
      <c r="B3143" s="30"/>
      <c r="C3143" s="28"/>
      <c r="D3143" s="28"/>
      <c r="E3143" s="28"/>
      <c r="F3143" s="28"/>
      <c r="G3143" s="28"/>
      <c r="H3143" s="28" t="str">
        <f>IF(TRIM(D3143)="","",IFERROR(INDEX('Student Master'!C:C,MATCH(D3143,'Student Master'!B:B,0)),"Not Found"))</f>
        <v/>
      </c>
      <c r="I3143" s="28" t="str">
        <f>IF(TRIM(D3143)="","",IFERROR(INDEX('Student Master'!D:D,MATCH(D3143,'Student Master'!B:B,0)),"Not Found"))</f>
        <v/>
      </c>
      <c r="J3143" s="28" t="str">
        <f>IF(TRIM(D3143)="","",IFERROR(INDEX('Student Master'!H:H,MATCH(D3143,'Student Master'!B:B,0)),"Not Found"))</f>
        <v/>
      </c>
      <c r="K3143" s="28" t="str">
        <f>IF(TRIM(D3143)="","",IFERROR(INDEX('Student Master'!N:N,MATCH(D3143,'Student Master'!B:B,0)),"Not Found"))</f>
        <v/>
      </c>
      <c r="L3143" s="28" t="str">
        <f>IF(TRIM(D3143)="","",IFERROR(INDEX('Student Master'!L:L,MATCH(D3143,'Student Master'!B:B,0)),"Not Found"))</f>
        <v/>
      </c>
      <c r="M3143" s="28"/>
      <c r="N3143" s="28"/>
    </row>
    <row r="3144" spans="1:14" x14ac:dyDescent="0.35">
      <c r="A3144" s="28">
        <f t="shared" si="49"/>
        <v>3143</v>
      </c>
      <c r="B3144" s="30"/>
      <c r="C3144" s="28"/>
      <c r="D3144" s="28"/>
      <c r="E3144" s="28"/>
      <c r="F3144" s="28"/>
      <c r="G3144" s="28"/>
      <c r="H3144" s="28" t="str">
        <f>IF(TRIM(D3144)="","",IFERROR(INDEX('Student Master'!C:C,MATCH(D3144,'Student Master'!B:B,0)),"Not Found"))</f>
        <v/>
      </c>
      <c r="I3144" s="28" t="str">
        <f>IF(TRIM(D3144)="","",IFERROR(INDEX('Student Master'!D:D,MATCH(D3144,'Student Master'!B:B,0)),"Not Found"))</f>
        <v/>
      </c>
      <c r="J3144" s="28" t="str">
        <f>IF(TRIM(D3144)="","",IFERROR(INDEX('Student Master'!H:H,MATCH(D3144,'Student Master'!B:B,0)),"Not Found"))</f>
        <v/>
      </c>
      <c r="K3144" s="28" t="str">
        <f>IF(TRIM(D3144)="","",IFERROR(INDEX('Student Master'!N:N,MATCH(D3144,'Student Master'!B:B,0)),"Not Found"))</f>
        <v/>
      </c>
      <c r="L3144" s="28" t="str">
        <f>IF(TRIM(D3144)="","",IFERROR(INDEX('Student Master'!L:L,MATCH(D3144,'Student Master'!B:B,0)),"Not Found"))</f>
        <v/>
      </c>
      <c r="M3144" s="28"/>
      <c r="N3144" s="28"/>
    </row>
    <row r="3145" spans="1:14" x14ac:dyDescent="0.35">
      <c r="A3145" s="28">
        <f t="shared" si="49"/>
        <v>3144</v>
      </c>
      <c r="B3145" s="30"/>
      <c r="C3145" s="28"/>
      <c r="D3145" s="28"/>
      <c r="E3145" s="28"/>
      <c r="F3145" s="28"/>
      <c r="G3145" s="28"/>
      <c r="H3145" s="28" t="str">
        <f>IF(TRIM(D3145)="","",IFERROR(INDEX('Student Master'!C:C,MATCH(D3145,'Student Master'!B:B,0)),"Not Found"))</f>
        <v/>
      </c>
      <c r="I3145" s="28" t="str">
        <f>IF(TRIM(D3145)="","",IFERROR(INDEX('Student Master'!D:D,MATCH(D3145,'Student Master'!B:B,0)),"Not Found"))</f>
        <v/>
      </c>
      <c r="J3145" s="28" t="str">
        <f>IF(TRIM(D3145)="","",IFERROR(INDEX('Student Master'!H:H,MATCH(D3145,'Student Master'!B:B,0)),"Not Found"))</f>
        <v/>
      </c>
      <c r="K3145" s="28" t="str">
        <f>IF(TRIM(D3145)="","",IFERROR(INDEX('Student Master'!N:N,MATCH(D3145,'Student Master'!B:B,0)),"Not Found"))</f>
        <v/>
      </c>
      <c r="L3145" s="28" t="str">
        <f>IF(TRIM(D3145)="","",IFERROR(INDEX('Student Master'!L:L,MATCH(D3145,'Student Master'!B:B,0)),"Not Found"))</f>
        <v/>
      </c>
      <c r="M3145" s="28"/>
      <c r="N3145" s="28"/>
    </row>
    <row r="3146" spans="1:14" x14ac:dyDescent="0.35">
      <c r="A3146" s="28">
        <f t="shared" si="49"/>
        <v>3145</v>
      </c>
      <c r="B3146" s="30"/>
      <c r="C3146" s="28"/>
      <c r="D3146" s="28"/>
      <c r="E3146" s="28"/>
      <c r="F3146" s="28"/>
      <c r="G3146" s="28"/>
      <c r="H3146" s="28" t="str">
        <f>IF(TRIM(D3146)="","",IFERROR(INDEX('Student Master'!C:C,MATCH(D3146,'Student Master'!B:B,0)),"Not Found"))</f>
        <v/>
      </c>
      <c r="I3146" s="28" t="str">
        <f>IF(TRIM(D3146)="","",IFERROR(INDEX('Student Master'!D:D,MATCH(D3146,'Student Master'!B:B,0)),"Not Found"))</f>
        <v/>
      </c>
      <c r="J3146" s="28" t="str">
        <f>IF(TRIM(D3146)="","",IFERROR(INDEX('Student Master'!H:H,MATCH(D3146,'Student Master'!B:B,0)),"Not Found"))</f>
        <v/>
      </c>
      <c r="K3146" s="28" t="str">
        <f>IF(TRIM(D3146)="","",IFERROR(INDEX('Student Master'!N:N,MATCH(D3146,'Student Master'!B:B,0)),"Not Found"))</f>
        <v/>
      </c>
      <c r="L3146" s="28" t="str">
        <f>IF(TRIM(D3146)="","",IFERROR(INDEX('Student Master'!L:L,MATCH(D3146,'Student Master'!B:B,0)),"Not Found"))</f>
        <v/>
      </c>
      <c r="M3146" s="28"/>
      <c r="N3146" s="28"/>
    </row>
    <row r="3147" spans="1:14" x14ac:dyDescent="0.35">
      <c r="A3147" s="28">
        <f t="shared" si="49"/>
        <v>3146</v>
      </c>
      <c r="B3147" s="30"/>
      <c r="C3147" s="28"/>
      <c r="D3147" s="28"/>
      <c r="E3147" s="28"/>
      <c r="F3147" s="28"/>
      <c r="G3147" s="28"/>
      <c r="H3147" s="28" t="str">
        <f>IF(TRIM(D3147)="","",IFERROR(INDEX('Student Master'!C:C,MATCH(D3147,'Student Master'!B:B,0)),"Not Found"))</f>
        <v/>
      </c>
      <c r="I3147" s="28" t="str">
        <f>IF(TRIM(D3147)="","",IFERROR(INDEX('Student Master'!D:D,MATCH(D3147,'Student Master'!B:B,0)),"Not Found"))</f>
        <v/>
      </c>
      <c r="J3147" s="28" t="str">
        <f>IF(TRIM(D3147)="","",IFERROR(INDEX('Student Master'!H:H,MATCH(D3147,'Student Master'!B:B,0)),"Not Found"))</f>
        <v/>
      </c>
      <c r="K3147" s="28" t="str">
        <f>IF(TRIM(D3147)="","",IFERROR(INDEX('Student Master'!N:N,MATCH(D3147,'Student Master'!B:B,0)),"Not Found"))</f>
        <v/>
      </c>
      <c r="L3147" s="28" t="str">
        <f>IF(TRIM(D3147)="","",IFERROR(INDEX('Student Master'!L:L,MATCH(D3147,'Student Master'!B:B,0)),"Not Found"))</f>
        <v/>
      </c>
      <c r="M3147" s="28"/>
      <c r="N3147" s="28"/>
    </row>
    <row r="3148" spans="1:14" x14ac:dyDescent="0.35">
      <c r="A3148" s="28">
        <f t="shared" si="49"/>
        <v>3147</v>
      </c>
      <c r="B3148" s="30"/>
      <c r="C3148" s="28"/>
      <c r="D3148" s="28"/>
      <c r="E3148" s="28"/>
      <c r="F3148" s="28"/>
      <c r="G3148" s="28"/>
      <c r="H3148" s="28" t="str">
        <f>IF(TRIM(D3148)="","",IFERROR(INDEX('Student Master'!C:C,MATCH(D3148,'Student Master'!B:B,0)),"Not Found"))</f>
        <v/>
      </c>
      <c r="I3148" s="28" t="str">
        <f>IF(TRIM(D3148)="","",IFERROR(INDEX('Student Master'!D:D,MATCH(D3148,'Student Master'!B:B,0)),"Not Found"))</f>
        <v/>
      </c>
      <c r="J3148" s="28" t="str">
        <f>IF(TRIM(D3148)="","",IFERROR(INDEX('Student Master'!H:H,MATCH(D3148,'Student Master'!B:B,0)),"Not Found"))</f>
        <v/>
      </c>
      <c r="K3148" s="28" t="str">
        <f>IF(TRIM(D3148)="","",IFERROR(INDEX('Student Master'!N:N,MATCH(D3148,'Student Master'!B:B,0)),"Not Found"))</f>
        <v/>
      </c>
      <c r="L3148" s="28" t="str">
        <f>IF(TRIM(D3148)="","",IFERROR(INDEX('Student Master'!L:L,MATCH(D3148,'Student Master'!B:B,0)),"Not Found"))</f>
        <v/>
      </c>
      <c r="M3148" s="28"/>
      <c r="N3148" s="28"/>
    </row>
    <row r="3149" spans="1:14" x14ac:dyDescent="0.35">
      <c r="A3149" s="28">
        <f t="shared" si="49"/>
        <v>3148</v>
      </c>
      <c r="B3149" s="30"/>
      <c r="C3149" s="28"/>
      <c r="D3149" s="28"/>
      <c r="E3149" s="28"/>
      <c r="F3149" s="28"/>
      <c r="G3149" s="28"/>
      <c r="H3149" s="28" t="str">
        <f>IF(TRIM(D3149)="","",IFERROR(INDEX('Student Master'!C:C,MATCH(D3149,'Student Master'!B:B,0)),"Not Found"))</f>
        <v/>
      </c>
      <c r="I3149" s="28" t="str">
        <f>IF(TRIM(D3149)="","",IFERROR(INDEX('Student Master'!D:D,MATCH(D3149,'Student Master'!B:B,0)),"Not Found"))</f>
        <v/>
      </c>
      <c r="J3149" s="28" t="str">
        <f>IF(TRIM(D3149)="","",IFERROR(INDEX('Student Master'!H:H,MATCH(D3149,'Student Master'!B:B,0)),"Not Found"))</f>
        <v/>
      </c>
      <c r="K3149" s="28" t="str">
        <f>IF(TRIM(D3149)="","",IFERROR(INDEX('Student Master'!N:N,MATCH(D3149,'Student Master'!B:B,0)),"Not Found"))</f>
        <v/>
      </c>
      <c r="L3149" s="28" t="str">
        <f>IF(TRIM(D3149)="","",IFERROR(INDEX('Student Master'!L:L,MATCH(D3149,'Student Master'!B:B,0)),"Not Found"))</f>
        <v/>
      </c>
      <c r="M3149" s="28"/>
      <c r="N3149" s="28"/>
    </row>
    <row r="3150" spans="1:14" x14ac:dyDescent="0.35">
      <c r="A3150" s="28">
        <f t="shared" si="49"/>
        <v>3149</v>
      </c>
      <c r="B3150" s="30"/>
      <c r="C3150" s="28"/>
      <c r="D3150" s="28"/>
      <c r="E3150" s="28"/>
      <c r="F3150" s="28"/>
      <c r="G3150" s="28"/>
      <c r="H3150" s="28" t="str">
        <f>IF(TRIM(D3150)="","",IFERROR(INDEX('Student Master'!C:C,MATCH(D3150,'Student Master'!B:B,0)),"Not Found"))</f>
        <v/>
      </c>
      <c r="I3150" s="28" t="str">
        <f>IF(TRIM(D3150)="","",IFERROR(INDEX('Student Master'!D:D,MATCH(D3150,'Student Master'!B:B,0)),"Not Found"))</f>
        <v/>
      </c>
      <c r="J3150" s="28" t="str">
        <f>IF(TRIM(D3150)="","",IFERROR(INDEX('Student Master'!H:H,MATCH(D3150,'Student Master'!B:B,0)),"Not Found"))</f>
        <v/>
      </c>
      <c r="K3150" s="28" t="str">
        <f>IF(TRIM(D3150)="","",IFERROR(INDEX('Student Master'!N:N,MATCH(D3150,'Student Master'!B:B,0)),"Not Found"))</f>
        <v/>
      </c>
      <c r="L3150" s="28" t="str">
        <f>IF(TRIM(D3150)="","",IFERROR(INDEX('Student Master'!L:L,MATCH(D3150,'Student Master'!B:B,0)),"Not Found"))</f>
        <v/>
      </c>
      <c r="M3150" s="28"/>
      <c r="N3150" s="28"/>
    </row>
    <row r="3151" spans="1:14" x14ac:dyDescent="0.35">
      <c r="A3151" s="28">
        <f t="shared" si="49"/>
        <v>3150</v>
      </c>
      <c r="B3151" s="30"/>
      <c r="C3151" s="28"/>
      <c r="D3151" s="28"/>
      <c r="E3151" s="28"/>
      <c r="F3151" s="28"/>
      <c r="G3151" s="28"/>
      <c r="H3151" s="28" t="str">
        <f>IF(TRIM(D3151)="","",IFERROR(INDEX('Student Master'!C:C,MATCH(D3151,'Student Master'!B:B,0)),"Not Found"))</f>
        <v/>
      </c>
      <c r="I3151" s="28" t="str">
        <f>IF(TRIM(D3151)="","",IFERROR(INDEX('Student Master'!D:D,MATCH(D3151,'Student Master'!B:B,0)),"Not Found"))</f>
        <v/>
      </c>
      <c r="J3151" s="28" t="str">
        <f>IF(TRIM(D3151)="","",IFERROR(INDEX('Student Master'!H:H,MATCH(D3151,'Student Master'!B:B,0)),"Not Found"))</f>
        <v/>
      </c>
      <c r="K3151" s="28" t="str">
        <f>IF(TRIM(D3151)="","",IFERROR(INDEX('Student Master'!N:N,MATCH(D3151,'Student Master'!B:B,0)),"Not Found"))</f>
        <v/>
      </c>
      <c r="L3151" s="28" t="str">
        <f>IF(TRIM(D3151)="","",IFERROR(INDEX('Student Master'!L:L,MATCH(D3151,'Student Master'!B:B,0)),"Not Found"))</f>
        <v/>
      </c>
      <c r="M3151" s="28"/>
      <c r="N3151" s="28"/>
    </row>
    <row r="3152" spans="1:14" x14ac:dyDescent="0.35">
      <c r="A3152" s="28">
        <f t="shared" si="49"/>
        <v>3151</v>
      </c>
      <c r="B3152" s="30"/>
      <c r="C3152" s="28"/>
      <c r="D3152" s="28"/>
      <c r="E3152" s="28"/>
      <c r="F3152" s="28"/>
      <c r="G3152" s="28"/>
      <c r="H3152" s="28" t="str">
        <f>IF(TRIM(D3152)="","",IFERROR(INDEX('Student Master'!C:C,MATCH(D3152,'Student Master'!B:B,0)),"Not Found"))</f>
        <v/>
      </c>
      <c r="I3152" s="28" t="str">
        <f>IF(TRIM(D3152)="","",IFERROR(INDEX('Student Master'!D:D,MATCH(D3152,'Student Master'!B:B,0)),"Not Found"))</f>
        <v/>
      </c>
      <c r="J3152" s="28" t="str">
        <f>IF(TRIM(D3152)="","",IFERROR(INDEX('Student Master'!H:H,MATCH(D3152,'Student Master'!B:B,0)),"Not Found"))</f>
        <v/>
      </c>
      <c r="K3152" s="28" t="str">
        <f>IF(TRIM(D3152)="","",IFERROR(INDEX('Student Master'!N:N,MATCH(D3152,'Student Master'!B:B,0)),"Not Found"))</f>
        <v/>
      </c>
      <c r="L3152" s="28" t="str">
        <f>IF(TRIM(D3152)="","",IFERROR(INDEX('Student Master'!L:L,MATCH(D3152,'Student Master'!B:B,0)),"Not Found"))</f>
        <v/>
      </c>
      <c r="M3152" s="28"/>
      <c r="N3152" s="28"/>
    </row>
    <row r="3153" spans="1:14" x14ac:dyDescent="0.35">
      <c r="A3153" s="28">
        <f t="shared" si="49"/>
        <v>3152</v>
      </c>
      <c r="B3153" s="30"/>
      <c r="C3153" s="28"/>
      <c r="D3153" s="28"/>
      <c r="E3153" s="28"/>
      <c r="F3153" s="28"/>
      <c r="G3153" s="28"/>
      <c r="H3153" s="28" t="str">
        <f>IF(TRIM(D3153)="","",IFERROR(INDEX('Student Master'!C:C,MATCH(D3153,'Student Master'!B:B,0)),"Not Found"))</f>
        <v/>
      </c>
      <c r="I3153" s="28" t="str">
        <f>IF(TRIM(D3153)="","",IFERROR(INDEX('Student Master'!D:D,MATCH(D3153,'Student Master'!B:B,0)),"Not Found"))</f>
        <v/>
      </c>
      <c r="J3153" s="28" t="str">
        <f>IF(TRIM(D3153)="","",IFERROR(INDEX('Student Master'!H:H,MATCH(D3153,'Student Master'!B:B,0)),"Not Found"))</f>
        <v/>
      </c>
      <c r="K3153" s="28" t="str">
        <f>IF(TRIM(D3153)="","",IFERROR(INDEX('Student Master'!N:N,MATCH(D3153,'Student Master'!B:B,0)),"Not Found"))</f>
        <v/>
      </c>
      <c r="L3153" s="28" t="str">
        <f>IF(TRIM(D3153)="","",IFERROR(INDEX('Student Master'!L:L,MATCH(D3153,'Student Master'!B:B,0)),"Not Found"))</f>
        <v/>
      </c>
      <c r="M3153" s="28"/>
      <c r="N3153" s="28"/>
    </row>
    <row r="3154" spans="1:14" x14ac:dyDescent="0.35">
      <c r="A3154" s="28">
        <f t="shared" ref="A3154:A3217" si="50">A3153+1</f>
        <v>3153</v>
      </c>
      <c r="B3154" s="30"/>
      <c r="C3154" s="28"/>
      <c r="D3154" s="28"/>
      <c r="E3154" s="28"/>
      <c r="F3154" s="28"/>
      <c r="G3154" s="28"/>
      <c r="H3154" s="28" t="str">
        <f>IF(TRIM(D3154)="","",IFERROR(INDEX('Student Master'!C:C,MATCH(D3154,'Student Master'!B:B,0)),"Not Found"))</f>
        <v/>
      </c>
      <c r="I3154" s="28" t="str">
        <f>IF(TRIM(D3154)="","",IFERROR(INDEX('Student Master'!D:D,MATCH(D3154,'Student Master'!B:B,0)),"Not Found"))</f>
        <v/>
      </c>
      <c r="J3154" s="28" t="str">
        <f>IF(TRIM(D3154)="","",IFERROR(INDEX('Student Master'!H:H,MATCH(D3154,'Student Master'!B:B,0)),"Not Found"))</f>
        <v/>
      </c>
      <c r="K3154" s="28" t="str">
        <f>IF(TRIM(D3154)="","",IFERROR(INDEX('Student Master'!N:N,MATCH(D3154,'Student Master'!B:B,0)),"Not Found"))</f>
        <v/>
      </c>
      <c r="L3154" s="28" t="str">
        <f>IF(TRIM(D3154)="","",IFERROR(INDEX('Student Master'!L:L,MATCH(D3154,'Student Master'!B:B,0)),"Not Found"))</f>
        <v/>
      </c>
      <c r="M3154" s="28"/>
      <c r="N3154" s="28"/>
    </row>
    <row r="3155" spans="1:14" x14ac:dyDescent="0.35">
      <c r="A3155" s="28">
        <f t="shared" si="50"/>
        <v>3154</v>
      </c>
      <c r="B3155" s="30"/>
      <c r="C3155" s="28"/>
      <c r="D3155" s="28"/>
      <c r="E3155" s="28"/>
      <c r="F3155" s="28"/>
      <c r="G3155" s="28"/>
      <c r="H3155" s="28" t="str">
        <f>IF(TRIM(D3155)="","",IFERROR(INDEX('Student Master'!C:C,MATCH(D3155,'Student Master'!B:B,0)),"Not Found"))</f>
        <v/>
      </c>
      <c r="I3155" s="28" t="str">
        <f>IF(TRIM(D3155)="","",IFERROR(INDEX('Student Master'!D:D,MATCH(D3155,'Student Master'!B:B,0)),"Not Found"))</f>
        <v/>
      </c>
      <c r="J3155" s="28" t="str">
        <f>IF(TRIM(D3155)="","",IFERROR(INDEX('Student Master'!H:H,MATCH(D3155,'Student Master'!B:B,0)),"Not Found"))</f>
        <v/>
      </c>
      <c r="K3155" s="28" t="str">
        <f>IF(TRIM(D3155)="","",IFERROR(INDEX('Student Master'!N:N,MATCH(D3155,'Student Master'!B:B,0)),"Not Found"))</f>
        <v/>
      </c>
      <c r="L3155" s="28" t="str">
        <f>IF(TRIM(D3155)="","",IFERROR(INDEX('Student Master'!L:L,MATCH(D3155,'Student Master'!B:B,0)),"Not Found"))</f>
        <v/>
      </c>
      <c r="M3155" s="28"/>
      <c r="N3155" s="28"/>
    </row>
    <row r="3156" spans="1:14" x14ac:dyDescent="0.35">
      <c r="A3156" s="28">
        <f t="shared" si="50"/>
        <v>3155</v>
      </c>
      <c r="B3156" s="30"/>
      <c r="C3156" s="28"/>
      <c r="D3156" s="28"/>
      <c r="E3156" s="28"/>
      <c r="F3156" s="28"/>
      <c r="G3156" s="28"/>
      <c r="H3156" s="28" t="str">
        <f>IF(TRIM(D3156)="","",IFERROR(INDEX('Student Master'!C:C,MATCH(D3156,'Student Master'!B:B,0)),"Not Found"))</f>
        <v/>
      </c>
      <c r="I3156" s="28" t="str">
        <f>IF(TRIM(D3156)="","",IFERROR(INDEX('Student Master'!D:D,MATCH(D3156,'Student Master'!B:B,0)),"Not Found"))</f>
        <v/>
      </c>
      <c r="J3156" s="28" t="str">
        <f>IF(TRIM(D3156)="","",IFERROR(INDEX('Student Master'!H:H,MATCH(D3156,'Student Master'!B:B,0)),"Not Found"))</f>
        <v/>
      </c>
      <c r="K3156" s="28" t="str">
        <f>IF(TRIM(D3156)="","",IFERROR(INDEX('Student Master'!N:N,MATCH(D3156,'Student Master'!B:B,0)),"Not Found"))</f>
        <v/>
      </c>
      <c r="L3156" s="28" t="str">
        <f>IF(TRIM(D3156)="","",IFERROR(INDEX('Student Master'!L:L,MATCH(D3156,'Student Master'!B:B,0)),"Not Found"))</f>
        <v/>
      </c>
      <c r="M3156" s="28"/>
      <c r="N3156" s="28"/>
    </row>
    <row r="3157" spans="1:14" x14ac:dyDescent="0.35">
      <c r="A3157" s="28">
        <f t="shared" si="50"/>
        <v>3156</v>
      </c>
      <c r="B3157" s="30"/>
      <c r="C3157" s="28"/>
      <c r="D3157" s="28"/>
      <c r="E3157" s="28"/>
      <c r="F3157" s="28"/>
      <c r="G3157" s="28"/>
      <c r="H3157" s="28" t="str">
        <f>IF(TRIM(D3157)="","",IFERROR(INDEX('Student Master'!C:C,MATCH(D3157,'Student Master'!B:B,0)),"Not Found"))</f>
        <v/>
      </c>
      <c r="I3157" s="28" t="str">
        <f>IF(TRIM(D3157)="","",IFERROR(INDEX('Student Master'!D:D,MATCH(D3157,'Student Master'!B:B,0)),"Not Found"))</f>
        <v/>
      </c>
      <c r="J3157" s="28" t="str">
        <f>IF(TRIM(D3157)="","",IFERROR(INDEX('Student Master'!H:H,MATCH(D3157,'Student Master'!B:B,0)),"Not Found"))</f>
        <v/>
      </c>
      <c r="K3157" s="28" t="str">
        <f>IF(TRIM(D3157)="","",IFERROR(INDEX('Student Master'!N:N,MATCH(D3157,'Student Master'!B:B,0)),"Not Found"))</f>
        <v/>
      </c>
      <c r="L3157" s="28" t="str">
        <f>IF(TRIM(D3157)="","",IFERROR(INDEX('Student Master'!L:L,MATCH(D3157,'Student Master'!B:B,0)),"Not Found"))</f>
        <v/>
      </c>
      <c r="M3157" s="28"/>
      <c r="N3157" s="28"/>
    </row>
    <row r="3158" spans="1:14" x14ac:dyDescent="0.35">
      <c r="A3158" s="28">
        <f t="shared" si="50"/>
        <v>3157</v>
      </c>
      <c r="B3158" s="30"/>
      <c r="C3158" s="28"/>
      <c r="D3158" s="28"/>
      <c r="E3158" s="28"/>
      <c r="F3158" s="28"/>
      <c r="G3158" s="28"/>
      <c r="H3158" s="28" t="str">
        <f>IF(TRIM(D3158)="","",IFERROR(INDEX('Student Master'!C:C,MATCH(D3158,'Student Master'!B:B,0)),"Not Found"))</f>
        <v/>
      </c>
      <c r="I3158" s="28" t="str">
        <f>IF(TRIM(D3158)="","",IFERROR(INDEX('Student Master'!D:D,MATCH(D3158,'Student Master'!B:B,0)),"Not Found"))</f>
        <v/>
      </c>
      <c r="J3158" s="28" t="str">
        <f>IF(TRIM(D3158)="","",IFERROR(INDEX('Student Master'!H:H,MATCH(D3158,'Student Master'!B:B,0)),"Not Found"))</f>
        <v/>
      </c>
      <c r="K3158" s="28" t="str">
        <f>IF(TRIM(D3158)="","",IFERROR(INDEX('Student Master'!N:N,MATCH(D3158,'Student Master'!B:B,0)),"Not Found"))</f>
        <v/>
      </c>
      <c r="L3158" s="28" t="str">
        <f>IF(TRIM(D3158)="","",IFERROR(INDEX('Student Master'!L:L,MATCH(D3158,'Student Master'!B:B,0)),"Not Found"))</f>
        <v/>
      </c>
      <c r="M3158" s="28"/>
      <c r="N3158" s="28"/>
    </row>
    <row r="3159" spans="1:14" x14ac:dyDescent="0.35">
      <c r="A3159" s="28">
        <f t="shared" si="50"/>
        <v>3158</v>
      </c>
      <c r="B3159" s="30"/>
      <c r="C3159" s="28"/>
      <c r="D3159" s="28"/>
      <c r="E3159" s="28"/>
      <c r="F3159" s="28"/>
      <c r="G3159" s="28"/>
      <c r="H3159" s="28" t="str">
        <f>IF(TRIM(D3159)="","",IFERROR(INDEX('Student Master'!C:C,MATCH(D3159,'Student Master'!B:B,0)),"Not Found"))</f>
        <v/>
      </c>
      <c r="I3159" s="28" t="str">
        <f>IF(TRIM(D3159)="","",IFERROR(INDEX('Student Master'!D:D,MATCH(D3159,'Student Master'!B:B,0)),"Not Found"))</f>
        <v/>
      </c>
      <c r="J3159" s="28" t="str">
        <f>IF(TRIM(D3159)="","",IFERROR(INDEX('Student Master'!H:H,MATCH(D3159,'Student Master'!B:B,0)),"Not Found"))</f>
        <v/>
      </c>
      <c r="K3159" s="28" t="str">
        <f>IF(TRIM(D3159)="","",IFERROR(INDEX('Student Master'!N:N,MATCH(D3159,'Student Master'!B:B,0)),"Not Found"))</f>
        <v/>
      </c>
      <c r="L3159" s="28" t="str">
        <f>IF(TRIM(D3159)="","",IFERROR(INDEX('Student Master'!L:L,MATCH(D3159,'Student Master'!B:B,0)),"Not Found"))</f>
        <v/>
      </c>
      <c r="M3159" s="28"/>
      <c r="N3159" s="28"/>
    </row>
    <row r="3160" spans="1:14" x14ac:dyDescent="0.35">
      <c r="A3160" s="28">
        <f t="shared" si="50"/>
        <v>3159</v>
      </c>
      <c r="B3160" s="30"/>
      <c r="C3160" s="28"/>
      <c r="D3160" s="28"/>
      <c r="E3160" s="28"/>
      <c r="F3160" s="28"/>
      <c r="G3160" s="28"/>
      <c r="H3160" s="28" t="str">
        <f>IF(TRIM(D3160)="","",IFERROR(INDEX('Student Master'!C:C,MATCH(D3160,'Student Master'!B:B,0)),"Not Found"))</f>
        <v/>
      </c>
      <c r="I3160" s="28" t="str">
        <f>IF(TRIM(D3160)="","",IFERROR(INDEX('Student Master'!D:D,MATCH(D3160,'Student Master'!B:B,0)),"Not Found"))</f>
        <v/>
      </c>
      <c r="J3160" s="28" t="str">
        <f>IF(TRIM(D3160)="","",IFERROR(INDEX('Student Master'!H:H,MATCH(D3160,'Student Master'!B:B,0)),"Not Found"))</f>
        <v/>
      </c>
      <c r="K3160" s="28" t="str">
        <f>IF(TRIM(D3160)="","",IFERROR(INDEX('Student Master'!N:N,MATCH(D3160,'Student Master'!B:B,0)),"Not Found"))</f>
        <v/>
      </c>
      <c r="L3160" s="28" t="str">
        <f>IF(TRIM(D3160)="","",IFERROR(INDEX('Student Master'!L:L,MATCH(D3160,'Student Master'!B:B,0)),"Not Found"))</f>
        <v/>
      </c>
      <c r="M3160" s="28"/>
      <c r="N3160" s="28"/>
    </row>
    <row r="3161" spans="1:14" x14ac:dyDescent="0.35">
      <c r="A3161" s="28">
        <f t="shared" si="50"/>
        <v>3160</v>
      </c>
      <c r="B3161" s="30"/>
      <c r="C3161" s="28"/>
      <c r="D3161" s="28"/>
      <c r="E3161" s="28"/>
      <c r="F3161" s="28"/>
      <c r="G3161" s="28"/>
      <c r="H3161" s="28" t="str">
        <f>IF(TRIM(D3161)="","",IFERROR(INDEX('Student Master'!C:C,MATCH(D3161,'Student Master'!B:B,0)),"Not Found"))</f>
        <v/>
      </c>
      <c r="I3161" s="28" t="str">
        <f>IF(TRIM(D3161)="","",IFERROR(INDEX('Student Master'!D:D,MATCH(D3161,'Student Master'!B:B,0)),"Not Found"))</f>
        <v/>
      </c>
      <c r="J3161" s="28" t="str">
        <f>IF(TRIM(D3161)="","",IFERROR(INDEX('Student Master'!H:H,MATCH(D3161,'Student Master'!B:B,0)),"Not Found"))</f>
        <v/>
      </c>
      <c r="K3161" s="28" t="str">
        <f>IF(TRIM(D3161)="","",IFERROR(INDEX('Student Master'!N:N,MATCH(D3161,'Student Master'!B:B,0)),"Not Found"))</f>
        <v/>
      </c>
      <c r="L3161" s="28" t="str">
        <f>IF(TRIM(D3161)="","",IFERROR(INDEX('Student Master'!L:L,MATCH(D3161,'Student Master'!B:B,0)),"Not Found"))</f>
        <v/>
      </c>
      <c r="M3161" s="28"/>
      <c r="N3161" s="28"/>
    </row>
    <row r="3162" spans="1:14" x14ac:dyDescent="0.35">
      <c r="A3162" s="28">
        <f t="shared" si="50"/>
        <v>3161</v>
      </c>
      <c r="B3162" s="30"/>
      <c r="C3162" s="28"/>
      <c r="D3162" s="28"/>
      <c r="E3162" s="28"/>
      <c r="F3162" s="28"/>
      <c r="G3162" s="28"/>
      <c r="H3162" s="28" t="str">
        <f>IF(TRIM(D3162)="","",IFERROR(INDEX('Student Master'!C:C,MATCH(D3162,'Student Master'!B:B,0)),"Not Found"))</f>
        <v/>
      </c>
      <c r="I3162" s="28" t="str">
        <f>IF(TRIM(D3162)="","",IFERROR(INDEX('Student Master'!D:D,MATCH(D3162,'Student Master'!B:B,0)),"Not Found"))</f>
        <v/>
      </c>
      <c r="J3162" s="28" t="str">
        <f>IF(TRIM(D3162)="","",IFERROR(INDEX('Student Master'!H:H,MATCH(D3162,'Student Master'!B:B,0)),"Not Found"))</f>
        <v/>
      </c>
      <c r="K3162" s="28" t="str">
        <f>IF(TRIM(D3162)="","",IFERROR(INDEX('Student Master'!N:N,MATCH(D3162,'Student Master'!B:B,0)),"Not Found"))</f>
        <v/>
      </c>
      <c r="L3162" s="28" t="str">
        <f>IF(TRIM(D3162)="","",IFERROR(INDEX('Student Master'!L:L,MATCH(D3162,'Student Master'!B:B,0)),"Not Found"))</f>
        <v/>
      </c>
      <c r="M3162" s="28"/>
      <c r="N3162" s="28"/>
    </row>
    <row r="3163" spans="1:14" x14ac:dyDescent="0.35">
      <c r="A3163" s="28">
        <f t="shared" si="50"/>
        <v>3162</v>
      </c>
      <c r="B3163" s="30"/>
      <c r="C3163" s="28"/>
      <c r="D3163" s="28"/>
      <c r="E3163" s="28"/>
      <c r="F3163" s="28"/>
      <c r="G3163" s="28"/>
      <c r="H3163" s="28" t="str">
        <f>IF(TRIM(D3163)="","",IFERROR(INDEX('Student Master'!C:C,MATCH(D3163,'Student Master'!B:B,0)),"Not Found"))</f>
        <v/>
      </c>
      <c r="I3163" s="28" t="str">
        <f>IF(TRIM(D3163)="","",IFERROR(INDEX('Student Master'!D:D,MATCH(D3163,'Student Master'!B:B,0)),"Not Found"))</f>
        <v/>
      </c>
      <c r="J3163" s="28" t="str">
        <f>IF(TRIM(D3163)="","",IFERROR(INDEX('Student Master'!H:H,MATCH(D3163,'Student Master'!B:B,0)),"Not Found"))</f>
        <v/>
      </c>
      <c r="K3163" s="28" t="str">
        <f>IF(TRIM(D3163)="","",IFERROR(INDEX('Student Master'!N:N,MATCH(D3163,'Student Master'!B:B,0)),"Not Found"))</f>
        <v/>
      </c>
      <c r="L3163" s="28" t="str">
        <f>IF(TRIM(D3163)="","",IFERROR(INDEX('Student Master'!L:L,MATCH(D3163,'Student Master'!B:B,0)),"Not Found"))</f>
        <v/>
      </c>
      <c r="M3163" s="28"/>
      <c r="N3163" s="28"/>
    </row>
    <row r="3164" spans="1:14" x14ac:dyDescent="0.35">
      <c r="A3164" s="28">
        <f t="shared" si="50"/>
        <v>3163</v>
      </c>
      <c r="B3164" s="30"/>
      <c r="C3164" s="28"/>
      <c r="D3164" s="28"/>
      <c r="E3164" s="28"/>
      <c r="F3164" s="28"/>
      <c r="G3164" s="28"/>
      <c r="H3164" s="28" t="str">
        <f>IF(TRIM(D3164)="","",IFERROR(INDEX('Student Master'!C:C,MATCH(D3164,'Student Master'!B:B,0)),"Not Found"))</f>
        <v/>
      </c>
      <c r="I3164" s="28" t="str">
        <f>IF(TRIM(D3164)="","",IFERROR(INDEX('Student Master'!D:D,MATCH(D3164,'Student Master'!B:B,0)),"Not Found"))</f>
        <v/>
      </c>
      <c r="J3164" s="28" t="str">
        <f>IF(TRIM(D3164)="","",IFERROR(INDEX('Student Master'!H:H,MATCH(D3164,'Student Master'!B:B,0)),"Not Found"))</f>
        <v/>
      </c>
      <c r="K3164" s="28" t="str">
        <f>IF(TRIM(D3164)="","",IFERROR(INDEX('Student Master'!N:N,MATCH(D3164,'Student Master'!B:B,0)),"Not Found"))</f>
        <v/>
      </c>
      <c r="L3164" s="28" t="str">
        <f>IF(TRIM(D3164)="","",IFERROR(INDEX('Student Master'!L:L,MATCH(D3164,'Student Master'!B:B,0)),"Not Found"))</f>
        <v/>
      </c>
      <c r="M3164" s="28"/>
      <c r="N3164" s="28"/>
    </row>
    <row r="3165" spans="1:14" x14ac:dyDescent="0.35">
      <c r="A3165" s="28">
        <f t="shared" si="50"/>
        <v>3164</v>
      </c>
      <c r="B3165" s="30"/>
      <c r="C3165" s="28"/>
      <c r="D3165" s="28"/>
      <c r="E3165" s="28"/>
      <c r="F3165" s="28"/>
      <c r="G3165" s="28"/>
      <c r="H3165" s="28" t="str">
        <f>IF(TRIM(D3165)="","",IFERROR(INDEX('Student Master'!C:C,MATCH(D3165,'Student Master'!B:B,0)),"Not Found"))</f>
        <v/>
      </c>
      <c r="I3165" s="28" t="str">
        <f>IF(TRIM(D3165)="","",IFERROR(INDEX('Student Master'!D:D,MATCH(D3165,'Student Master'!B:B,0)),"Not Found"))</f>
        <v/>
      </c>
      <c r="J3165" s="28" t="str">
        <f>IF(TRIM(D3165)="","",IFERROR(INDEX('Student Master'!H:H,MATCH(D3165,'Student Master'!B:B,0)),"Not Found"))</f>
        <v/>
      </c>
      <c r="K3165" s="28" t="str">
        <f>IF(TRIM(D3165)="","",IFERROR(INDEX('Student Master'!N:N,MATCH(D3165,'Student Master'!B:B,0)),"Not Found"))</f>
        <v/>
      </c>
      <c r="L3165" s="28" t="str">
        <f>IF(TRIM(D3165)="","",IFERROR(INDEX('Student Master'!L:L,MATCH(D3165,'Student Master'!B:B,0)),"Not Found"))</f>
        <v/>
      </c>
      <c r="M3165" s="28"/>
      <c r="N3165" s="28"/>
    </row>
    <row r="3166" spans="1:14" x14ac:dyDescent="0.35">
      <c r="A3166" s="28">
        <f t="shared" si="50"/>
        <v>3165</v>
      </c>
      <c r="B3166" s="30"/>
      <c r="C3166" s="28"/>
      <c r="D3166" s="28"/>
      <c r="E3166" s="28"/>
      <c r="F3166" s="28"/>
      <c r="G3166" s="28"/>
      <c r="H3166" s="28" t="str">
        <f>IF(TRIM(D3166)="","",IFERROR(INDEX('Student Master'!C:C,MATCH(D3166,'Student Master'!B:B,0)),"Not Found"))</f>
        <v/>
      </c>
      <c r="I3166" s="28" t="str">
        <f>IF(TRIM(D3166)="","",IFERROR(INDEX('Student Master'!D:D,MATCH(D3166,'Student Master'!B:B,0)),"Not Found"))</f>
        <v/>
      </c>
      <c r="J3166" s="28" t="str">
        <f>IF(TRIM(D3166)="","",IFERROR(INDEX('Student Master'!H:H,MATCH(D3166,'Student Master'!B:B,0)),"Not Found"))</f>
        <v/>
      </c>
      <c r="K3166" s="28" t="str">
        <f>IF(TRIM(D3166)="","",IFERROR(INDEX('Student Master'!N:N,MATCH(D3166,'Student Master'!B:B,0)),"Not Found"))</f>
        <v/>
      </c>
      <c r="L3166" s="28" t="str">
        <f>IF(TRIM(D3166)="","",IFERROR(INDEX('Student Master'!L:L,MATCH(D3166,'Student Master'!B:B,0)),"Not Found"))</f>
        <v/>
      </c>
      <c r="M3166" s="28"/>
      <c r="N3166" s="28"/>
    </row>
    <row r="3167" spans="1:14" x14ac:dyDescent="0.35">
      <c r="A3167" s="28">
        <f t="shared" si="50"/>
        <v>3166</v>
      </c>
      <c r="B3167" s="30"/>
      <c r="C3167" s="28"/>
      <c r="D3167" s="28"/>
      <c r="E3167" s="28"/>
      <c r="F3167" s="28"/>
      <c r="G3167" s="28"/>
      <c r="H3167" s="28" t="str">
        <f>IF(TRIM(D3167)="","",IFERROR(INDEX('Student Master'!C:C,MATCH(D3167,'Student Master'!B:B,0)),"Not Found"))</f>
        <v/>
      </c>
      <c r="I3167" s="28" t="str">
        <f>IF(TRIM(D3167)="","",IFERROR(INDEX('Student Master'!D:D,MATCH(D3167,'Student Master'!B:B,0)),"Not Found"))</f>
        <v/>
      </c>
      <c r="J3167" s="28" t="str">
        <f>IF(TRIM(D3167)="","",IFERROR(INDEX('Student Master'!H:H,MATCH(D3167,'Student Master'!B:B,0)),"Not Found"))</f>
        <v/>
      </c>
      <c r="K3167" s="28" t="str">
        <f>IF(TRIM(D3167)="","",IFERROR(INDEX('Student Master'!N:N,MATCH(D3167,'Student Master'!B:B,0)),"Not Found"))</f>
        <v/>
      </c>
      <c r="L3167" s="28" t="str">
        <f>IF(TRIM(D3167)="","",IFERROR(INDEX('Student Master'!L:L,MATCH(D3167,'Student Master'!B:B,0)),"Not Found"))</f>
        <v/>
      </c>
      <c r="M3167" s="28"/>
      <c r="N3167" s="28"/>
    </row>
    <row r="3168" spans="1:14" x14ac:dyDescent="0.35">
      <c r="A3168" s="28">
        <f t="shared" si="50"/>
        <v>3167</v>
      </c>
      <c r="B3168" s="30"/>
      <c r="C3168" s="28"/>
      <c r="D3168" s="28"/>
      <c r="E3168" s="28"/>
      <c r="F3168" s="28"/>
      <c r="G3168" s="28"/>
      <c r="H3168" s="28" t="str">
        <f>IF(TRIM(D3168)="","",IFERROR(INDEX('Student Master'!C:C,MATCH(D3168,'Student Master'!B:B,0)),"Not Found"))</f>
        <v/>
      </c>
      <c r="I3168" s="28" t="str">
        <f>IF(TRIM(D3168)="","",IFERROR(INDEX('Student Master'!D:D,MATCH(D3168,'Student Master'!B:B,0)),"Not Found"))</f>
        <v/>
      </c>
      <c r="J3168" s="28" t="str">
        <f>IF(TRIM(D3168)="","",IFERROR(INDEX('Student Master'!H:H,MATCH(D3168,'Student Master'!B:B,0)),"Not Found"))</f>
        <v/>
      </c>
      <c r="K3168" s="28" t="str">
        <f>IF(TRIM(D3168)="","",IFERROR(INDEX('Student Master'!N:N,MATCH(D3168,'Student Master'!B:B,0)),"Not Found"))</f>
        <v/>
      </c>
      <c r="L3168" s="28" t="str">
        <f>IF(TRIM(D3168)="","",IFERROR(INDEX('Student Master'!L:L,MATCH(D3168,'Student Master'!B:B,0)),"Not Found"))</f>
        <v/>
      </c>
      <c r="M3168" s="28"/>
      <c r="N3168" s="28"/>
    </row>
    <row r="3169" spans="1:14" x14ac:dyDescent="0.35">
      <c r="A3169" s="28">
        <f t="shared" si="50"/>
        <v>3168</v>
      </c>
      <c r="B3169" s="30"/>
      <c r="C3169" s="28"/>
      <c r="D3169" s="28"/>
      <c r="E3169" s="28"/>
      <c r="F3169" s="28"/>
      <c r="G3169" s="28"/>
      <c r="H3169" s="28" t="str">
        <f>IF(TRIM(D3169)="","",IFERROR(INDEX('Student Master'!C:C,MATCH(D3169,'Student Master'!B:B,0)),"Not Found"))</f>
        <v/>
      </c>
      <c r="I3169" s="28" t="str">
        <f>IF(TRIM(D3169)="","",IFERROR(INDEX('Student Master'!D:D,MATCH(D3169,'Student Master'!B:B,0)),"Not Found"))</f>
        <v/>
      </c>
      <c r="J3169" s="28" t="str">
        <f>IF(TRIM(D3169)="","",IFERROR(INDEX('Student Master'!H:H,MATCH(D3169,'Student Master'!B:B,0)),"Not Found"))</f>
        <v/>
      </c>
      <c r="K3169" s="28" t="str">
        <f>IF(TRIM(D3169)="","",IFERROR(INDEX('Student Master'!N:N,MATCH(D3169,'Student Master'!B:B,0)),"Not Found"))</f>
        <v/>
      </c>
      <c r="L3169" s="28" t="str">
        <f>IF(TRIM(D3169)="","",IFERROR(INDEX('Student Master'!L:L,MATCH(D3169,'Student Master'!B:B,0)),"Not Found"))</f>
        <v/>
      </c>
      <c r="M3169" s="28"/>
      <c r="N3169" s="28"/>
    </row>
    <row r="3170" spans="1:14" x14ac:dyDescent="0.35">
      <c r="A3170" s="28">
        <f t="shared" si="50"/>
        <v>3169</v>
      </c>
      <c r="B3170" s="30"/>
      <c r="C3170" s="28"/>
      <c r="D3170" s="28"/>
      <c r="E3170" s="28"/>
      <c r="F3170" s="28"/>
      <c r="G3170" s="28"/>
      <c r="H3170" s="28" t="str">
        <f>IF(TRIM(D3170)="","",IFERROR(INDEX('Student Master'!C:C,MATCH(D3170,'Student Master'!B:B,0)),"Not Found"))</f>
        <v/>
      </c>
      <c r="I3170" s="28" t="str">
        <f>IF(TRIM(D3170)="","",IFERROR(INDEX('Student Master'!D:D,MATCH(D3170,'Student Master'!B:B,0)),"Not Found"))</f>
        <v/>
      </c>
      <c r="J3170" s="28" t="str">
        <f>IF(TRIM(D3170)="","",IFERROR(INDEX('Student Master'!H:H,MATCH(D3170,'Student Master'!B:B,0)),"Not Found"))</f>
        <v/>
      </c>
      <c r="K3170" s="28" t="str">
        <f>IF(TRIM(D3170)="","",IFERROR(INDEX('Student Master'!N:N,MATCH(D3170,'Student Master'!B:B,0)),"Not Found"))</f>
        <v/>
      </c>
      <c r="L3170" s="28" t="str">
        <f>IF(TRIM(D3170)="","",IFERROR(INDEX('Student Master'!L:L,MATCH(D3170,'Student Master'!B:B,0)),"Not Found"))</f>
        <v/>
      </c>
      <c r="M3170" s="28"/>
      <c r="N3170" s="28"/>
    </row>
    <row r="3171" spans="1:14" x14ac:dyDescent="0.35">
      <c r="A3171" s="28">
        <f t="shared" si="50"/>
        <v>3170</v>
      </c>
      <c r="B3171" s="30"/>
      <c r="C3171" s="28"/>
      <c r="D3171" s="28"/>
      <c r="E3171" s="28"/>
      <c r="F3171" s="28"/>
      <c r="G3171" s="28"/>
      <c r="H3171" s="28" t="str">
        <f>IF(TRIM(D3171)="","",IFERROR(INDEX('Student Master'!C:C,MATCH(D3171,'Student Master'!B:B,0)),"Not Found"))</f>
        <v/>
      </c>
      <c r="I3171" s="28" t="str">
        <f>IF(TRIM(D3171)="","",IFERROR(INDEX('Student Master'!D:D,MATCH(D3171,'Student Master'!B:B,0)),"Not Found"))</f>
        <v/>
      </c>
      <c r="J3171" s="28" t="str">
        <f>IF(TRIM(D3171)="","",IFERROR(INDEX('Student Master'!H:H,MATCH(D3171,'Student Master'!B:B,0)),"Not Found"))</f>
        <v/>
      </c>
      <c r="K3171" s="28" t="str">
        <f>IF(TRIM(D3171)="","",IFERROR(INDEX('Student Master'!N:N,MATCH(D3171,'Student Master'!B:B,0)),"Not Found"))</f>
        <v/>
      </c>
      <c r="L3171" s="28" t="str">
        <f>IF(TRIM(D3171)="","",IFERROR(INDEX('Student Master'!L:L,MATCH(D3171,'Student Master'!B:B,0)),"Not Found"))</f>
        <v/>
      </c>
      <c r="M3171" s="28"/>
      <c r="N3171" s="28"/>
    </row>
    <row r="3172" spans="1:14" x14ac:dyDescent="0.35">
      <c r="A3172" s="28">
        <f t="shared" si="50"/>
        <v>3171</v>
      </c>
      <c r="B3172" s="30"/>
      <c r="C3172" s="28"/>
      <c r="D3172" s="28"/>
      <c r="E3172" s="28"/>
      <c r="F3172" s="28"/>
      <c r="G3172" s="28"/>
      <c r="H3172" s="28" t="str">
        <f>IF(TRIM(D3172)="","",IFERROR(INDEX('Student Master'!C:C,MATCH(D3172,'Student Master'!B:B,0)),"Not Found"))</f>
        <v/>
      </c>
      <c r="I3172" s="28" t="str">
        <f>IF(TRIM(D3172)="","",IFERROR(INDEX('Student Master'!D:D,MATCH(D3172,'Student Master'!B:B,0)),"Not Found"))</f>
        <v/>
      </c>
      <c r="J3172" s="28" t="str">
        <f>IF(TRIM(D3172)="","",IFERROR(INDEX('Student Master'!H:H,MATCH(D3172,'Student Master'!B:B,0)),"Not Found"))</f>
        <v/>
      </c>
      <c r="K3172" s="28" t="str">
        <f>IF(TRIM(D3172)="","",IFERROR(INDEX('Student Master'!N:N,MATCH(D3172,'Student Master'!B:B,0)),"Not Found"))</f>
        <v/>
      </c>
      <c r="L3172" s="28" t="str">
        <f>IF(TRIM(D3172)="","",IFERROR(INDEX('Student Master'!L:L,MATCH(D3172,'Student Master'!B:B,0)),"Not Found"))</f>
        <v/>
      </c>
      <c r="M3172" s="28"/>
      <c r="N3172" s="28"/>
    </row>
    <row r="3173" spans="1:14" x14ac:dyDescent="0.35">
      <c r="A3173" s="28">
        <f t="shared" si="50"/>
        <v>3172</v>
      </c>
      <c r="B3173" s="30"/>
      <c r="C3173" s="28"/>
      <c r="D3173" s="28"/>
      <c r="E3173" s="28"/>
      <c r="F3173" s="28"/>
      <c r="G3173" s="28"/>
      <c r="H3173" s="28" t="str">
        <f>IF(TRIM(D3173)="","",IFERROR(INDEX('Student Master'!C:C,MATCH(D3173,'Student Master'!B:B,0)),"Not Found"))</f>
        <v/>
      </c>
      <c r="I3173" s="28" t="str">
        <f>IF(TRIM(D3173)="","",IFERROR(INDEX('Student Master'!D:D,MATCH(D3173,'Student Master'!B:B,0)),"Not Found"))</f>
        <v/>
      </c>
      <c r="J3173" s="28" t="str">
        <f>IF(TRIM(D3173)="","",IFERROR(INDEX('Student Master'!H:H,MATCH(D3173,'Student Master'!B:B,0)),"Not Found"))</f>
        <v/>
      </c>
      <c r="K3173" s="28" t="str">
        <f>IF(TRIM(D3173)="","",IFERROR(INDEX('Student Master'!N:N,MATCH(D3173,'Student Master'!B:B,0)),"Not Found"))</f>
        <v/>
      </c>
      <c r="L3173" s="28" t="str">
        <f>IF(TRIM(D3173)="","",IFERROR(INDEX('Student Master'!L:L,MATCH(D3173,'Student Master'!B:B,0)),"Not Found"))</f>
        <v/>
      </c>
      <c r="M3173" s="28"/>
      <c r="N3173" s="28"/>
    </row>
    <row r="3174" spans="1:14" x14ac:dyDescent="0.35">
      <c r="A3174" s="28">
        <f t="shared" si="50"/>
        <v>3173</v>
      </c>
      <c r="B3174" s="30"/>
      <c r="C3174" s="28"/>
      <c r="D3174" s="28"/>
      <c r="E3174" s="28"/>
      <c r="F3174" s="28"/>
      <c r="G3174" s="28"/>
      <c r="H3174" s="28" t="str">
        <f>IF(TRIM(D3174)="","",IFERROR(INDEX('Student Master'!C:C,MATCH(D3174,'Student Master'!B:B,0)),"Not Found"))</f>
        <v/>
      </c>
      <c r="I3174" s="28" t="str">
        <f>IF(TRIM(D3174)="","",IFERROR(INDEX('Student Master'!D:D,MATCH(D3174,'Student Master'!B:B,0)),"Not Found"))</f>
        <v/>
      </c>
      <c r="J3174" s="28" t="str">
        <f>IF(TRIM(D3174)="","",IFERROR(INDEX('Student Master'!H:H,MATCH(D3174,'Student Master'!B:B,0)),"Not Found"))</f>
        <v/>
      </c>
      <c r="K3174" s="28" t="str">
        <f>IF(TRIM(D3174)="","",IFERROR(INDEX('Student Master'!N:N,MATCH(D3174,'Student Master'!B:B,0)),"Not Found"))</f>
        <v/>
      </c>
      <c r="L3174" s="28" t="str">
        <f>IF(TRIM(D3174)="","",IFERROR(INDEX('Student Master'!L:L,MATCH(D3174,'Student Master'!B:B,0)),"Not Found"))</f>
        <v/>
      </c>
      <c r="M3174" s="28"/>
      <c r="N3174" s="28"/>
    </row>
    <row r="3175" spans="1:14" x14ac:dyDescent="0.35">
      <c r="A3175" s="28">
        <f t="shared" si="50"/>
        <v>3174</v>
      </c>
      <c r="B3175" s="30"/>
      <c r="C3175" s="28"/>
      <c r="D3175" s="28"/>
      <c r="E3175" s="28"/>
      <c r="F3175" s="28"/>
      <c r="G3175" s="28"/>
      <c r="H3175" s="28" t="str">
        <f>IF(TRIM(D3175)="","",IFERROR(INDEX('Student Master'!C:C,MATCH(D3175,'Student Master'!B:B,0)),"Not Found"))</f>
        <v/>
      </c>
      <c r="I3175" s="28" t="str">
        <f>IF(TRIM(D3175)="","",IFERROR(INDEX('Student Master'!D:D,MATCH(D3175,'Student Master'!B:B,0)),"Not Found"))</f>
        <v/>
      </c>
      <c r="J3175" s="28" t="str">
        <f>IF(TRIM(D3175)="","",IFERROR(INDEX('Student Master'!H:H,MATCH(D3175,'Student Master'!B:B,0)),"Not Found"))</f>
        <v/>
      </c>
      <c r="K3175" s="28" t="str">
        <f>IF(TRIM(D3175)="","",IFERROR(INDEX('Student Master'!N:N,MATCH(D3175,'Student Master'!B:B,0)),"Not Found"))</f>
        <v/>
      </c>
      <c r="L3175" s="28" t="str">
        <f>IF(TRIM(D3175)="","",IFERROR(INDEX('Student Master'!L:L,MATCH(D3175,'Student Master'!B:B,0)),"Not Found"))</f>
        <v/>
      </c>
      <c r="M3175" s="28"/>
      <c r="N3175" s="28"/>
    </row>
    <row r="3176" spans="1:14" x14ac:dyDescent="0.35">
      <c r="A3176" s="28">
        <f t="shared" si="50"/>
        <v>3175</v>
      </c>
      <c r="B3176" s="30"/>
      <c r="C3176" s="28"/>
      <c r="D3176" s="28"/>
      <c r="E3176" s="28"/>
      <c r="F3176" s="28"/>
      <c r="G3176" s="28"/>
      <c r="H3176" s="28" t="str">
        <f>IF(TRIM(D3176)="","",IFERROR(INDEX('Student Master'!C:C,MATCH(D3176,'Student Master'!B:B,0)),"Not Found"))</f>
        <v/>
      </c>
      <c r="I3176" s="28" t="str">
        <f>IF(TRIM(D3176)="","",IFERROR(INDEX('Student Master'!D:D,MATCH(D3176,'Student Master'!B:B,0)),"Not Found"))</f>
        <v/>
      </c>
      <c r="J3176" s="28" t="str">
        <f>IF(TRIM(D3176)="","",IFERROR(INDEX('Student Master'!H:H,MATCH(D3176,'Student Master'!B:B,0)),"Not Found"))</f>
        <v/>
      </c>
      <c r="K3176" s="28" t="str">
        <f>IF(TRIM(D3176)="","",IFERROR(INDEX('Student Master'!N:N,MATCH(D3176,'Student Master'!B:B,0)),"Not Found"))</f>
        <v/>
      </c>
      <c r="L3176" s="28" t="str">
        <f>IF(TRIM(D3176)="","",IFERROR(INDEX('Student Master'!L:L,MATCH(D3176,'Student Master'!B:B,0)),"Not Found"))</f>
        <v/>
      </c>
      <c r="M3176" s="28"/>
      <c r="N3176" s="28"/>
    </row>
    <row r="3177" spans="1:14" x14ac:dyDescent="0.35">
      <c r="A3177" s="28">
        <f t="shared" si="50"/>
        <v>3176</v>
      </c>
      <c r="B3177" s="30"/>
      <c r="C3177" s="28"/>
      <c r="D3177" s="28"/>
      <c r="E3177" s="28"/>
      <c r="F3177" s="28"/>
      <c r="G3177" s="28"/>
      <c r="H3177" s="28" t="str">
        <f>IF(TRIM(D3177)="","",IFERROR(INDEX('Student Master'!C:C,MATCH(D3177,'Student Master'!B:B,0)),"Not Found"))</f>
        <v/>
      </c>
      <c r="I3177" s="28" t="str">
        <f>IF(TRIM(D3177)="","",IFERROR(INDEX('Student Master'!D:D,MATCH(D3177,'Student Master'!B:B,0)),"Not Found"))</f>
        <v/>
      </c>
      <c r="J3177" s="28" t="str">
        <f>IF(TRIM(D3177)="","",IFERROR(INDEX('Student Master'!H:H,MATCH(D3177,'Student Master'!B:B,0)),"Not Found"))</f>
        <v/>
      </c>
      <c r="K3177" s="28" t="str">
        <f>IF(TRIM(D3177)="","",IFERROR(INDEX('Student Master'!N:N,MATCH(D3177,'Student Master'!B:B,0)),"Not Found"))</f>
        <v/>
      </c>
      <c r="L3177" s="28" t="str">
        <f>IF(TRIM(D3177)="","",IFERROR(INDEX('Student Master'!L:L,MATCH(D3177,'Student Master'!B:B,0)),"Not Found"))</f>
        <v/>
      </c>
      <c r="M3177" s="28"/>
      <c r="N3177" s="28"/>
    </row>
    <row r="3178" spans="1:14" x14ac:dyDescent="0.35">
      <c r="A3178" s="28">
        <f t="shared" si="50"/>
        <v>3177</v>
      </c>
      <c r="B3178" s="30"/>
      <c r="C3178" s="28"/>
      <c r="D3178" s="28"/>
      <c r="E3178" s="28"/>
      <c r="F3178" s="28"/>
      <c r="G3178" s="28"/>
      <c r="H3178" s="28" t="str">
        <f>IF(TRIM(D3178)="","",IFERROR(INDEX('Student Master'!C:C,MATCH(D3178,'Student Master'!B:B,0)),"Not Found"))</f>
        <v/>
      </c>
      <c r="I3178" s="28" t="str">
        <f>IF(TRIM(D3178)="","",IFERROR(INDEX('Student Master'!D:D,MATCH(D3178,'Student Master'!B:B,0)),"Not Found"))</f>
        <v/>
      </c>
      <c r="J3178" s="28" t="str">
        <f>IF(TRIM(D3178)="","",IFERROR(INDEX('Student Master'!H:H,MATCH(D3178,'Student Master'!B:B,0)),"Not Found"))</f>
        <v/>
      </c>
      <c r="K3178" s="28" t="str">
        <f>IF(TRIM(D3178)="","",IFERROR(INDEX('Student Master'!N:N,MATCH(D3178,'Student Master'!B:B,0)),"Not Found"))</f>
        <v/>
      </c>
      <c r="L3178" s="28" t="str">
        <f>IF(TRIM(D3178)="","",IFERROR(INDEX('Student Master'!L:L,MATCH(D3178,'Student Master'!B:B,0)),"Not Found"))</f>
        <v/>
      </c>
      <c r="M3178" s="28"/>
      <c r="N3178" s="28"/>
    </row>
    <row r="3179" spans="1:14" x14ac:dyDescent="0.35">
      <c r="A3179" s="28">
        <f t="shared" si="50"/>
        <v>3178</v>
      </c>
      <c r="B3179" s="30"/>
      <c r="C3179" s="28"/>
      <c r="D3179" s="28"/>
      <c r="E3179" s="28"/>
      <c r="F3179" s="28"/>
      <c r="G3179" s="28"/>
      <c r="H3179" s="28" t="str">
        <f>IF(TRIM(D3179)="","",IFERROR(INDEX('Student Master'!C:C,MATCH(D3179,'Student Master'!B:B,0)),"Not Found"))</f>
        <v/>
      </c>
      <c r="I3179" s="28" t="str">
        <f>IF(TRIM(D3179)="","",IFERROR(INDEX('Student Master'!D:D,MATCH(D3179,'Student Master'!B:B,0)),"Not Found"))</f>
        <v/>
      </c>
      <c r="J3179" s="28" t="str">
        <f>IF(TRIM(D3179)="","",IFERROR(INDEX('Student Master'!H:H,MATCH(D3179,'Student Master'!B:B,0)),"Not Found"))</f>
        <v/>
      </c>
      <c r="K3179" s="28" t="str">
        <f>IF(TRIM(D3179)="","",IFERROR(INDEX('Student Master'!N:N,MATCH(D3179,'Student Master'!B:B,0)),"Not Found"))</f>
        <v/>
      </c>
      <c r="L3179" s="28" t="str">
        <f>IF(TRIM(D3179)="","",IFERROR(INDEX('Student Master'!L:L,MATCH(D3179,'Student Master'!B:B,0)),"Not Found"))</f>
        <v/>
      </c>
      <c r="M3179" s="28"/>
      <c r="N3179" s="28"/>
    </row>
    <row r="3180" spans="1:14" x14ac:dyDescent="0.35">
      <c r="A3180" s="28">
        <f t="shared" si="50"/>
        <v>3179</v>
      </c>
      <c r="B3180" s="30"/>
      <c r="C3180" s="28"/>
      <c r="D3180" s="28"/>
      <c r="E3180" s="28"/>
      <c r="F3180" s="28"/>
      <c r="G3180" s="28"/>
      <c r="H3180" s="28" t="str">
        <f>IF(TRIM(D3180)="","",IFERROR(INDEX('Student Master'!C:C,MATCH(D3180,'Student Master'!B:B,0)),"Not Found"))</f>
        <v/>
      </c>
      <c r="I3180" s="28" t="str">
        <f>IF(TRIM(D3180)="","",IFERROR(INDEX('Student Master'!D:D,MATCH(D3180,'Student Master'!B:B,0)),"Not Found"))</f>
        <v/>
      </c>
      <c r="J3180" s="28" t="str">
        <f>IF(TRIM(D3180)="","",IFERROR(INDEX('Student Master'!H:H,MATCH(D3180,'Student Master'!B:B,0)),"Not Found"))</f>
        <v/>
      </c>
      <c r="K3180" s="28" t="str">
        <f>IF(TRIM(D3180)="","",IFERROR(INDEX('Student Master'!N:N,MATCH(D3180,'Student Master'!B:B,0)),"Not Found"))</f>
        <v/>
      </c>
      <c r="L3180" s="28" t="str">
        <f>IF(TRIM(D3180)="","",IFERROR(INDEX('Student Master'!L:L,MATCH(D3180,'Student Master'!B:B,0)),"Not Found"))</f>
        <v/>
      </c>
      <c r="M3180" s="28"/>
      <c r="N3180" s="28"/>
    </row>
    <row r="3181" spans="1:14" x14ac:dyDescent="0.35">
      <c r="A3181" s="28">
        <f t="shared" si="50"/>
        <v>3180</v>
      </c>
      <c r="B3181" s="30"/>
      <c r="C3181" s="28"/>
      <c r="D3181" s="28"/>
      <c r="E3181" s="28"/>
      <c r="F3181" s="28"/>
      <c r="G3181" s="28"/>
      <c r="H3181" s="28" t="str">
        <f>IF(TRIM(D3181)="","",IFERROR(INDEX('Student Master'!C:C,MATCH(D3181,'Student Master'!B:B,0)),"Not Found"))</f>
        <v/>
      </c>
      <c r="I3181" s="28" t="str">
        <f>IF(TRIM(D3181)="","",IFERROR(INDEX('Student Master'!D:D,MATCH(D3181,'Student Master'!B:B,0)),"Not Found"))</f>
        <v/>
      </c>
      <c r="J3181" s="28" t="str">
        <f>IF(TRIM(D3181)="","",IFERROR(INDEX('Student Master'!H:H,MATCH(D3181,'Student Master'!B:B,0)),"Not Found"))</f>
        <v/>
      </c>
      <c r="K3181" s="28" t="str">
        <f>IF(TRIM(D3181)="","",IFERROR(INDEX('Student Master'!N:N,MATCH(D3181,'Student Master'!B:B,0)),"Not Found"))</f>
        <v/>
      </c>
      <c r="L3181" s="28" t="str">
        <f>IF(TRIM(D3181)="","",IFERROR(INDEX('Student Master'!L:L,MATCH(D3181,'Student Master'!B:B,0)),"Not Found"))</f>
        <v/>
      </c>
      <c r="M3181" s="28"/>
      <c r="N3181" s="28"/>
    </row>
    <row r="3182" spans="1:14" x14ac:dyDescent="0.35">
      <c r="A3182" s="28">
        <f t="shared" si="50"/>
        <v>3181</v>
      </c>
      <c r="B3182" s="30"/>
      <c r="C3182" s="28"/>
      <c r="D3182" s="28"/>
      <c r="E3182" s="28"/>
      <c r="F3182" s="28"/>
      <c r="G3182" s="28"/>
      <c r="H3182" s="28" t="str">
        <f>IF(TRIM(D3182)="","",IFERROR(INDEX('Student Master'!C:C,MATCH(D3182,'Student Master'!B:B,0)),"Not Found"))</f>
        <v/>
      </c>
      <c r="I3182" s="28" t="str">
        <f>IF(TRIM(D3182)="","",IFERROR(INDEX('Student Master'!D:D,MATCH(D3182,'Student Master'!B:B,0)),"Not Found"))</f>
        <v/>
      </c>
      <c r="J3182" s="28" t="str">
        <f>IF(TRIM(D3182)="","",IFERROR(INDEX('Student Master'!H:H,MATCH(D3182,'Student Master'!B:B,0)),"Not Found"))</f>
        <v/>
      </c>
      <c r="K3182" s="28" t="str">
        <f>IF(TRIM(D3182)="","",IFERROR(INDEX('Student Master'!N:N,MATCH(D3182,'Student Master'!B:B,0)),"Not Found"))</f>
        <v/>
      </c>
      <c r="L3182" s="28" t="str">
        <f>IF(TRIM(D3182)="","",IFERROR(INDEX('Student Master'!L:L,MATCH(D3182,'Student Master'!B:B,0)),"Not Found"))</f>
        <v/>
      </c>
      <c r="M3182" s="28"/>
      <c r="N3182" s="28"/>
    </row>
    <row r="3183" spans="1:14" x14ac:dyDescent="0.35">
      <c r="A3183" s="28">
        <f t="shared" si="50"/>
        <v>3182</v>
      </c>
      <c r="B3183" s="30"/>
      <c r="C3183" s="28"/>
      <c r="D3183" s="28"/>
      <c r="E3183" s="28"/>
      <c r="F3183" s="28"/>
      <c r="G3183" s="28"/>
      <c r="H3183" s="28" t="str">
        <f>IF(TRIM(D3183)="","",IFERROR(INDEX('Student Master'!C:C,MATCH(D3183,'Student Master'!B:B,0)),"Not Found"))</f>
        <v/>
      </c>
      <c r="I3183" s="28" t="str">
        <f>IF(TRIM(D3183)="","",IFERROR(INDEX('Student Master'!D:D,MATCH(D3183,'Student Master'!B:B,0)),"Not Found"))</f>
        <v/>
      </c>
      <c r="J3183" s="28" t="str">
        <f>IF(TRIM(D3183)="","",IFERROR(INDEX('Student Master'!H:H,MATCH(D3183,'Student Master'!B:B,0)),"Not Found"))</f>
        <v/>
      </c>
      <c r="K3183" s="28" t="str">
        <f>IF(TRIM(D3183)="","",IFERROR(INDEX('Student Master'!N:N,MATCH(D3183,'Student Master'!B:B,0)),"Not Found"))</f>
        <v/>
      </c>
      <c r="L3183" s="28" t="str">
        <f>IF(TRIM(D3183)="","",IFERROR(INDEX('Student Master'!L:L,MATCH(D3183,'Student Master'!B:B,0)),"Not Found"))</f>
        <v/>
      </c>
      <c r="M3183" s="28"/>
      <c r="N3183" s="28"/>
    </row>
    <row r="3184" spans="1:14" x14ac:dyDescent="0.35">
      <c r="A3184" s="28">
        <f t="shared" si="50"/>
        <v>3183</v>
      </c>
      <c r="B3184" s="30"/>
      <c r="C3184" s="28"/>
      <c r="D3184" s="28"/>
      <c r="E3184" s="28"/>
      <c r="F3184" s="28"/>
      <c r="G3184" s="28"/>
      <c r="H3184" s="28" t="str">
        <f>IF(TRIM(D3184)="","",IFERROR(INDEX('Student Master'!C:C,MATCH(D3184,'Student Master'!B:B,0)),"Not Found"))</f>
        <v/>
      </c>
      <c r="I3184" s="28" t="str">
        <f>IF(TRIM(D3184)="","",IFERROR(INDEX('Student Master'!D:D,MATCH(D3184,'Student Master'!B:B,0)),"Not Found"))</f>
        <v/>
      </c>
      <c r="J3184" s="28" t="str">
        <f>IF(TRIM(D3184)="","",IFERROR(INDEX('Student Master'!H:H,MATCH(D3184,'Student Master'!B:B,0)),"Not Found"))</f>
        <v/>
      </c>
      <c r="K3184" s="28" t="str">
        <f>IF(TRIM(D3184)="","",IFERROR(INDEX('Student Master'!N:N,MATCH(D3184,'Student Master'!B:B,0)),"Not Found"))</f>
        <v/>
      </c>
      <c r="L3184" s="28" t="str">
        <f>IF(TRIM(D3184)="","",IFERROR(INDEX('Student Master'!L:L,MATCH(D3184,'Student Master'!B:B,0)),"Not Found"))</f>
        <v/>
      </c>
      <c r="M3184" s="28"/>
      <c r="N3184" s="28"/>
    </row>
    <row r="3185" spans="1:14" x14ac:dyDescent="0.35">
      <c r="A3185" s="28">
        <f t="shared" si="50"/>
        <v>3184</v>
      </c>
      <c r="B3185" s="30"/>
      <c r="C3185" s="28"/>
      <c r="D3185" s="28"/>
      <c r="E3185" s="28"/>
      <c r="F3185" s="28"/>
      <c r="G3185" s="28"/>
      <c r="H3185" s="28" t="str">
        <f>IF(TRIM(D3185)="","",IFERROR(INDEX('Student Master'!C:C,MATCH(D3185,'Student Master'!B:B,0)),"Not Found"))</f>
        <v/>
      </c>
      <c r="I3185" s="28" t="str">
        <f>IF(TRIM(D3185)="","",IFERROR(INDEX('Student Master'!D:D,MATCH(D3185,'Student Master'!B:B,0)),"Not Found"))</f>
        <v/>
      </c>
      <c r="J3185" s="28" t="str">
        <f>IF(TRIM(D3185)="","",IFERROR(INDEX('Student Master'!H:H,MATCH(D3185,'Student Master'!B:B,0)),"Not Found"))</f>
        <v/>
      </c>
      <c r="K3185" s="28" t="str">
        <f>IF(TRIM(D3185)="","",IFERROR(INDEX('Student Master'!N:N,MATCH(D3185,'Student Master'!B:B,0)),"Not Found"))</f>
        <v/>
      </c>
      <c r="L3185" s="28" t="str">
        <f>IF(TRIM(D3185)="","",IFERROR(INDEX('Student Master'!L:L,MATCH(D3185,'Student Master'!B:B,0)),"Not Found"))</f>
        <v/>
      </c>
      <c r="M3185" s="28"/>
      <c r="N3185" s="28"/>
    </row>
    <row r="3186" spans="1:14" x14ac:dyDescent="0.35">
      <c r="A3186" s="28">
        <f t="shared" si="50"/>
        <v>3185</v>
      </c>
      <c r="B3186" s="30"/>
      <c r="C3186" s="28"/>
      <c r="D3186" s="28"/>
      <c r="E3186" s="28"/>
      <c r="F3186" s="28"/>
      <c r="G3186" s="28"/>
      <c r="H3186" s="28" t="str">
        <f>IF(TRIM(D3186)="","",IFERROR(INDEX('Student Master'!C:C,MATCH(D3186,'Student Master'!B:B,0)),"Not Found"))</f>
        <v/>
      </c>
      <c r="I3186" s="28" t="str">
        <f>IF(TRIM(D3186)="","",IFERROR(INDEX('Student Master'!D:D,MATCH(D3186,'Student Master'!B:B,0)),"Not Found"))</f>
        <v/>
      </c>
      <c r="J3186" s="28" t="str">
        <f>IF(TRIM(D3186)="","",IFERROR(INDEX('Student Master'!H:H,MATCH(D3186,'Student Master'!B:B,0)),"Not Found"))</f>
        <v/>
      </c>
      <c r="K3186" s="28" t="str">
        <f>IF(TRIM(D3186)="","",IFERROR(INDEX('Student Master'!N:N,MATCH(D3186,'Student Master'!B:B,0)),"Not Found"))</f>
        <v/>
      </c>
      <c r="L3186" s="28" t="str">
        <f>IF(TRIM(D3186)="","",IFERROR(INDEX('Student Master'!L:L,MATCH(D3186,'Student Master'!B:B,0)),"Not Found"))</f>
        <v/>
      </c>
      <c r="M3186" s="28"/>
      <c r="N3186" s="28"/>
    </row>
    <row r="3187" spans="1:14" x14ac:dyDescent="0.35">
      <c r="A3187" s="28">
        <f t="shared" si="50"/>
        <v>3186</v>
      </c>
      <c r="B3187" s="30"/>
      <c r="C3187" s="28"/>
      <c r="D3187" s="28"/>
      <c r="E3187" s="28"/>
      <c r="F3187" s="28"/>
      <c r="G3187" s="28"/>
      <c r="H3187" s="28" t="str">
        <f>IF(TRIM(D3187)="","",IFERROR(INDEX('Student Master'!C:C,MATCH(D3187,'Student Master'!B:B,0)),"Not Found"))</f>
        <v/>
      </c>
      <c r="I3187" s="28" t="str">
        <f>IF(TRIM(D3187)="","",IFERROR(INDEX('Student Master'!D:D,MATCH(D3187,'Student Master'!B:B,0)),"Not Found"))</f>
        <v/>
      </c>
      <c r="J3187" s="28" t="str">
        <f>IF(TRIM(D3187)="","",IFERROR(INDEX('Student Master'!H:H,MATCH(D3187,'Student Master'!B:B,0)),"Not Found"))</f>
        <v/>
      </c>
      <c r="K3187" s="28" t="str">
        <f>IF(TRIM(D3187)="","",IFERROR(INDEX('Student Master'!N:N,MATCH(D3187,'Student Master'!B:B,0)),"Not Found"))</f>
        <v/>
      </c>
      <c r="L3187" s="28" t="str">
        <f>IF(TRIM(D3187)="","",IFERROR(INDEX('Student Master'!L:L,MATCH(D3187,'Student Master'!B:B,0)),"Not Found"))</f>
        <v/>
      </c>
      <c r="M3187" s="28"/>
      <c r="N3187" s="28"/>
    </row>
    <row r="3188" spans="1:14" x14ac:dyDescent="0.35">
      <c r="A3188" s="28">
        <f t="shared" si="50"/>
        <v>3187</v>
      </c>
      <c r="B3188" s="30"/>
      <c r="C3188" s="28"/>
      <c r="D3188" s="28"/>
      <c r="E3188" s="28"/>
      <c r="F3188" s="28"/>
      <c r="G3188" s="28"/>
      <c r="H3188" s="28" t="str">
        <f>IF(TRIM(D3188)="","",IFERROR(INDEX('Student Master'!C:C,MATCH(D3188,'Student Master'!B:B,0)),"Not Found"))</f>
        <v/>
      </c>
      <c r="I3188" s="28" t="str">
        <f>IF(TRIM(D3188)="","",IFERROR(INDEX('Student Master'!D:D,MATCH(D3188,'Student Master'!B:B,0)),"Not Found"))</f>
        <v/>
      </c>
      <c r="J3188" s="28" t="str">
        <f>IF(TRIM(D3188)="","",IFERROR(INDEX('Student Master'!H:H,MATCH(D3188,'Student Master'!B:B,0)),"Not Found"))</f>
        <v/>
      </c>
      <c r="K3188" s="28" t="str">
        <f>IF(TRIM(D3188)="","",IFERROR(INDEX('Student Master'!N:N,MATCH(D3188,'Student Master'!B:B,0)),"Not Found"))</f>
        <v/>
      </c>
      <c r="L3188" s="28" t="str">
        <f>IF(TRIM(D3188)="","",IFERROR(INDEX('Student Master'!L:L,MATCH(D3188,'Student Master'!B:B,0)),"Not Found"))</f>
        <v/>
      </c>
      <c r="M3188" s="28"/>
      <c r="N3188" s="28"/>
    </row>
    <row r="3189" spans="1:14" x14ac:dyDescent="0.35">
      <c r="A3189" s="28">
        <f t="shared" si="50"/>
        <v>3188</v>
      </c>
      <c r="B3189" s="30"/>
      <c r="C3189" s="28"/>
      <c r="D3189" s="28"/>
      <c r="E3189" s="28"/>
      <c r="F3189" s="28"/>
      <c r="G3189" s="28"/>
      <c r="H3189" s="28" t="str">
        <f>IF(TRIM(D3189)="","",IFERROR(INDEX('Student Master'!C:C,MATCH(D3189,'Student Master'!B:B,0)),"Not Found"))</f>
        <v/>
      </c>
      <c r="I3189" s="28" t="str">
        <f>IF(TRIM(D3189)="","",IFERROR(INDEX('Student Master'!D:D,MATCH(D3189,'Student Master'!B:B,0)),"Not Found"))</f>
        <v/>
      </c>
      <c r="J3189" s="28" t="str">
        <f>IF(TRIM(D3189)="","",IFERROR(INDEX('Student Master'!H:H,MATCH(D3189,'Student Master'!B:B,0)),"Not Found"))</f>
        <v/>
      </c>
      <c r="K3189" s="28" t="str">
        <f>IF(TRIM(D3189)="","",IFERROR(INDEX('Student Master'!N:N,MATCH(D3189,'Student Master'!B:B,0)),"Not Found"))</f>
        <v/>
      </c>
      <c r="L3189" s="28" t="str">
        <f>IF(TRIM(D3189)="","",IFERROR(INDEX('Student Master'!L:L,MATCH(D3189,'Student Master'!B:B,0)),"Not Found"))</f>
        <v/>
      </c>
      <c r="M3189" s="28"/>
      <c r="N3189" s="28"/>
    </row>
    <row r="3190" spans="1:14" x14ac:dyDescent="0.35">
      <c r="A3190" s="28">
        <f t="shared" si="50"/>
        <v>3189</v>
      </c>
      <c r="B3190" s="30"/>
      <c r="C3190" s="28"/>
      <c r="D3190" s="28"/>
      <c r="E3190" s="28"/>
      <c r="F3190" s="28"/>
      <c r="G3190" s="28"/>
      <c r="H3190" s="28" t="str">
        <f>IF(TRIM(D3190)="","",IFERROR(INDEX('Student Master'!C:C,MATCH(D3190,'Student Master'!B:B,0)),"Not Found"))</f>
        <v/>
      </c>
      <c r="I3190" s="28" t="str">
        <f>IF(TRIM(D3190)="","",IFERROR(INDEX('Student Master'!D:D,MATCH(D3190,'Student Master'!B:B,0)),"Not Found"))</f>
        <v/>
      </c>
      <c r="J3190" s="28" t="str">
        <f>IF(TRIM(D3190)="","",IFERROR(INDEX('Student Master'!H:H,MATCH(D3190,'Student Master'!B:B,0)),"Not Found"))</f>
        <v/>
      </c>
      <c r="K3190" s="28" t="str">
        <f>IF(TRIM(D3190)="","",IFERROR(INDEX('Student Master'!N:N,MATCH(D3190,'Student Master'!B:B,0)),"Not Found"))</f>
        <v/>
      </c>
      <c r="L3190" s="28" t="str">
        <f>IF(TRIM(D3190)="","",IFERROR(INDEX('Student Master'!L:L,MATCH(D3190,'Student Master'!B:B,0)),"Not Found"))</f>
        <v/>
      </c>
      <c r="M3190" s="28"/>
      <c r="N3190" s="28"/>
    </row>
    <row r="3191" spans="1:14" x14ac:dyDescent="0.35">
      <c r="A3191" s="28">
        <f t="shared" si="50"/>
        <v>3190</v>
      </c>
      <c r="B3191" s="30"/>
      <c r="C3191" s="28"/>
      <c r="D3191" s="28"/>
      <c r="E3191" s="28"/>
      <c r="F3191" s="28"/>
      <c r="G3191" s="28"/>
      <c r="H3191" s="28" t="str">
        <f>IF(TRIM(D3191)="","",IFERROR(INDEX('Student Master'!C:C,MATCH(D3191,'Student Master'!B:B,0)),"Not Found"))</f>
        <v/>
      </c>
      <c r="I3191" s="28" t="str">
        <f>IF(TRIM(D3191)="","",IFERROR(INDEX('Student Master'!D:D,MATCH(D3191,'Student Master'!B:B,0)),"Not Found"))</f>
        <v/>
      </c>
      <c r="J3191" s="28" t="str">
        <f>IF(TRIM(D3191)="","",IFERROR(INDEX('Student Master'!H:H,MATCH(D3191,'Student Master'!B:B,0)),"Not Found"))</f>
        <v/>
      </c>
      <c r="K3191" s="28" t="str">
        <f>IF(TRIM(D3191)="","",IFERROR(INDEX('Student Master'!N:N,MATCH(D3191,'Student Master'!B:B,0)),"Not Found"))</f>
        <v/>
      </c>
      <c r="L3191" s="28" t="str">
        <f>IF(TRIM(D3191)="","",IFERROR(INDEX('Student Master'!L:L,MATCH(D3191,'Student Master'!B:B,0)),"Not Found"))</f>
        <v/>
      </c>
      <c r="M3191" s="28"/>
      <c r="N3191" s="28"/>
    </row>
    <row r="3192" spans="1:14" x14ac:dyDescent="0.35">
      <c r="A3192" s="28">
        <f t="shared" si="50"/>
        <v>3191</v>
      </c>
      <c r="B3192" s="30"/>
      <c r="C3192" s="28"/>
      <c r="D3192" s="28"/>
      <c r="E3192" s="28"/>
      <c r="F3192" s="28"/>
      <c r="G3192" s="28"/>
      <c r="H3192" s="28" t="str">
        <f>IF(TRIM(D3192)="","",IFERROR(INDEX('Student Master'!C:C,MATCH(D3192,'Student Master'!B:B,0)),"Not Found"))</f>
        <v/>
      </c>
      <c r="I3192" s="28" t="str">
        <f>IF(TRIM(D3192)="","",IFERROR(INDEX('Student Master'!D:D,MATCH(D3192,'Student Master'!B:B,0)),"Not Found"))</f>
        <v/>
      </c>
      <c r="J3192" s="28" t="str">
        <f>IF(TRIM(D3192)="","",IFERROR(INDEX('Student Master'!H:H,MATCH(D3192,'Student Master'!B:B,0)),"Not Found"))</f>
        <v/>
      </c>
      <c r="K3192" s="28" t="str">
        <f>IF(TRIM(D3192)="","",IFERROR(INDEX('Student Master'!N:N,MATCH(D3192,'Student Master'!B:B,0)),"Not Found"))</f>
        <v/>
      </c>
      <c r="L3192" s="28" t="str">
        <f>IF(TRIM(D3192)="","",IFERROR(INDEX('Student Master'!L:L,MATCH(D3192,'Student Master'!B:B,0)),"Not Found"))</f>
        <v/>
      </c>
      <c r="M3192" s="28"/>
      <c r="N3192" s="28"/>
    </row>
    <row r="3193" spans="1:14" x14ac:dyDescent="0.35">
      <c r="A3193" s="28">
        <f t="shared" si="50"/>
        <v>3192</v>
      </c>
      <c r="B3193" s="30"/>
      <c r="C3193" s="28"/>
      <c r="D3193" s="28"/>
      <c r="E3193" s="28"/>
      <c r="F3193" s="28"/>
      <c r="G3193" s="28"/>
      <c r="H3193" s="28" t="str">
        <f>IF(TRIM(D3193)="","",IFERROR(INDEX('Student Master'!C:C,MATCH(D3193,'Student Master'!B:B,0)),"Not Found"))</f>
        <v/>
      </c>
      <c r="I3193" s="28" t="str">
        <f>IF(TRIM(D3193)="","",IFERROR(INDEX('Student Master'!D:D,MATCH(D3193,'Student Master'!B:B,0)),"Not Found"))</f>
        <v/>
      </c>
      <c r="J3193" s="28" t="str">
        <f>IF(TRIM(D3193)="","",IFERROR(INDEX('Student Master'!H:H,MATCH(D3193,'Student Master'!B:B,0)),"Not Found"))</f>
        <v/>
      </c>
      <c r="K3193" s="28" t="str">
        <f>IF(TRIM(D3193)="","",IFERROR(INDEX('Student Master'!N:N,MATCH(D3193,'Student Master'!B:B,0)),"Not Found"))</f>
        <v/>
      </c>
      <c r="L3193" s="28" t="str">
        <f>IF(TRIM(D3193)="","",IFERROR(INDEX('Student Master'!L:L,MATCH(D3193,'Student Master'!B:B,0)),"Not Found"))</f>
        <v/>
      </c>
      <c r="M3193" s="28"/>
      <c r="N3193" s="28"/>
    </row>
    <row r="3194" spans="1:14" x14ac:dyDescent="0.35">
      <c r="A3194" s="28">
        <f t="shared" si="50"/>
        <v>3193</v>
      </c>
      <c r="B3194" s="30"/>
      <c r="C3194" s="28"/>
      <c r="D3194" s="28"/>
      <c r="E3194" s="28"/>
      <c r="F3194" s="28"/>
      <c r="G3194" s="28"/>
      <c r="H3194" s="28" t="str">
        <f>IF(TRIM(D3194)="","",IFERROR(INDEX('Student Master'!C:C,MATCH(D3194,'Student Master'!B:B,0)),"Not Found"))</f>
        <v/>
      </c>
      <c r="I3194" s="28" t="str">
        <f>IF(TRIM(D3194)="","",IFERROR(INDEX('Student Master'!D:D,MATCH(D3194,'Student Master'!B:B,0)),"Not Found"))</f>
        <v/>
      </c>
      <c r="J3194" s="28" t="str">
        <f>IF(TRIM(D3194)="","",IFERROR(INDEX('Student Master'!H:H,MATCH(D3194,'Student Master'!B:B,0)),"Not Found"))</f>
        <v/>
      </c>
      <c r="K3194" s="28" t="str">
        <f>IF(TRIM(D3194)="","",IFERROR(INDEX('Student Master'!N:N,MATCH(D3194,'Student Master'!B:B,0)),"Not Found"))</f>
        <v/>
      </c>
      <c r="L3194" s="28" t="str">
        <f>IF(TRIM(D3194)="","",IFERROR(INDEX('Student Master'!L:L,MATCH(D3194,'Student Master'!B:B,0)),"Not Found"))</f>
        <v/>
      </c>
      <c r="M3194" s="28"/>
      <c r="N3194" s="28"/>
    </row>
    <row r="3195" spans="1:14" x14ac:dyDescent="0.35">
      <c r="A3195" s="28">
        <f t="shared" si="50"/>
        <v>3194</v>
      </c>
      <c r="B3195" s="30"/>
      <c r="C3195" s="28"/>
      <c r="D3195" s="28"/>
      <c r="E3195" s="28"/>
      <c r="F3195" s="28"/>
      <c r="G3195" s="28"/>
      <c r="H3195" s="28" t="str">
        <f>IF(TRIM(D3195)="","",IFERROR(INDEX('Student Master'!C:C,MATCH(D3195,'Student Master'!B:B,0)),"Not Found"))</f>
        <v/>
      </c>
      <c r="I3195" s="28" t="str">
        <f>IF(TRIM(D3195)="","",IFERROR(INDEX('Student Master'!D:D,MATCH(D3195,'Student Master'!B:B,0)),"Not Found"))</f>
        <v/>
      </c>
      <c r="J3195" s="28" t="str">
        <f>IF(TRIM(D3195)="","",IFERROR(INDEX('Student Master'!H:H,MATCH(D3195,'Student Master'!B:B,0)),"Not Found"))</f>
        <v/>
      </c>
      <c r="K3195" s="28" t="str">
        <f>IF(TRIM(D3195)="","",IFERROR(INDEX('Student Master'!N:N,MATCH(D3195,'Student Master'!B:B,0)),"Not Found"))</f>
        <v/>
      </c>
      <c r="L3195" s="28" t="str">
        <f>IF(TRIM(D3195)="","",IFERROR(INDEX('Student Master'!L:L,MATCH(D3195,'Student Master'!B:B,0)),"Not Found"))</f>
        <v/>
      </c>
      <c r="M3195" s="28"/>
      <c r="N3195" s="28"/>
    </row>
    <row r="3196" spans="1:14" x14ac:dyDescent="0.35">
      <c r="A3196" s="28">
        <f t="shared" si="50"/>
        <v>3195</v>
      </c>
      <c r="B3196" s="30"/>
      <c r="C3196" s="28"/>
      <c r="D3196" s="28"/>
      <c r="E3196" s="28"/>
      <c r="F3196" s="28"/>
      <c r="G3196" s="28"/>
      <c r="H3196" s="28" t="str">
        <f>IF(TRIM(D3196)="","",IFERROR(INDEX('Student Master'!C:C,MATCH(D3196,'Student Master'!B:B,0)),"Not Found"))</f>
        <v/>
      </c>
      <c r="I3196" s="28" t="str">
        <f>IF(TRIM(D3196)="","",IFERROR(INDEX('Student Master'!D:D,MATCH(D3196,'Student Master'!B:B,0)),"Not Found"))</f>
        <v/>
      </c>
      <c r="J3196" s="28" t="str">
        <f>IF(TRIM(D3196)="","",IFERROR(INDEX('Student Master'!H:H,MATCH(D3196,'Student Master'!B:B,0)),"Not Found"))</f>
        <v/>
      </c>
      <c r="K3196" s="28" t="str">
        <f>IF(TRIM(D3196)="","",IFERROR(INDEX('Student Master'!N:N,MATCH(D3196,'Student Master'!B:B,0)),"Not Found"))</f>
        <v/>
      </c>
      <c r="L3196" s="28" t="str">
        <f>IF(TRIM(D3196)="","",IFERROR(INDEX('Student Master'!L:L,MATCH(D3196,'Student Master'!B:B,0)),"Not Found"))</f>
        <v/>
      </c>
      <c r="M3196" s="28"/>
      <c r="N3196" s="28"/>
    </row>
    <row r="3197" spans="1:14" x14ac:dyDescent="0.35">
      <c r="A3197" s="28">
        <f t="shared" si="50"/>
        <v>3196</v>
      </c>
      <c r="B3197" s="30"/>
      <c r="C3197" s="28"/>
      <c r="D3197" s="28"/>
      <c r="E3197" s="28"/>
      <c r="F3197" s="28"/>
      <c r="G3197" s="28"/>
      <c r="H3197" s="28" t="str">
        <f>IF(TRIM(D3197)="","",IFERROR(INDEX('Student Master'!C:C,MATCH(D3197,'Student Master'!B:B,0)),"Not Found"))</f>
        <v/>
      </c>
      <c r="I3197" s="28" t="str">
        <f>IF(TRIM(D3197)="","",IFERROR(INDEX('Student Master'!D:D,MATCH(D3197,'Student Master'!B:B,0)),"Not Found"))</f>
        <v/>
      </c>
      <c r="J3197" s="28" t="str">
        <f>IF(TRIM(D3197)="","",IFERROR(INDEX('Student Master'!H:H,MATCH(D3197,'Student Master'!B:B,0)),"Not Found"))</f>
        <v/>
      </c>
      <c r="K3197" s="28" t="str">
        <f>IF(TRIM(D3197)="","",IFERROR(INDEX('Student Master'!N:N,MATCH(D3197,'Student Master'!B:B,0)),"Not Found"))</f>
        <v/>
      </c>
      <c r="L3197" s="28" t="str">
        <f>IF(TRIM(D3197)="","",IFERROR(INDEX('Student Master'!L:L,MATCH(D3197,'Student Master'!B:B,0)),"Not Found"))</f>
        <v/>
      </c>
      <c r="M3197" s="28"/>
      <c r="N3197" s="28"/>
    </row>
    <row r="3198" spans="1:14" x14ac:dyDescent="0.35">
      <c r="A3198" s="28">
        <f t="shared" si="50"/>
        <v>3197</v>
      </c>
      <c r="B3198" s="30"/>
      <c r="C3198" s="28"/>
      <c r="D3198" s="28"/>
      <c r="E3198" s="28"/>
      <c r="F3198" s="28"/>
      <c r="G3198" s="28"/>
      <c r="H3198" s="28" t="str">
        <f>IF(TRIM(D3198)="","",IFERROR(INDEX('Student Master'!C:C,MATCH(D3198,'Student Master'!B:B,0)),"Not Found"))</f>
        <v/>
      </c>
      <c r="I3198" s="28" t="str">
        <f>IF(TRIM(D3198)="","",IFERROR(INDEX('Student Master'!D:D,MATCH(D3198,'Student Master'!B:B,0)),"Not Found"))</f>
        <v/>
      </c>
      <c r="J3198" s="28" t="str">
        <f>IF(TRIM(D3198)="","",IFERROR(INDEX('Student Master'!H:H,MATCH(D3198,'Student Master'!B:B,0)),"Not Found"))</f>
        <v/>
      </c>
      <c r="K3198" s="28" t="str">
        <f>IF(TRIM(D3198)="","",IFERROR(INDEX('Student Master'!N:N,MATCH(D3198,'Student Master'!B:B,0)),"Not Found"))</f>
        <v/>
      </c>
      <c r="L3198" s="28" t="str">
        <f>IF(TRIM(D3198)="","",IFERROR(INDEX('Student Master'!L:L,MATCH(D3198,'Student Master'!B:B,0)),"Not Found"))</f>
        <v/>
      </c>
      <c r="M3198" s="28"/>
      <c r="N3198" s="28"/>
    </row>
    <row r="3199" spans="1:14" x14ac:dyDescent="0.35">
      <c r="A3199" s="28">
        <f t="shared" si="50"/>
        <v>3198</v>
      </c>
      <c r="B3199" s="30"/>
      <c r="C3199" s="28"/>
      <c r="D3199" s="28"/>
      <c r="E3199" s="28"/>
      <c r="F3199" s="28"/>
      <c r="G3199" s="28"/>
      <c r="H3199" s="28" t="str">
        <f>IF(TRIM(D3199)="","",IFERROR(INDEX('Student Master'!C:C,MATCH(D3199,'Student Master'!B:B,0)),"Not Found"))</f>
        <v/>
      </c>
      <c r="I3199" s="28" t="str">
        <f>IF(TRIM(D3199)="","",IFERROR(INDEX('Student Master'!D:D,MATCH(D3199,'Student Master'!B:B,0)),"Not Found"))</f>
        <v/>
      </c>
      <c r="J3199" s="28" t="str">
        <f>IF(TRIM(D3199)="","",IFERROR(INDEX('Student Master'!H:H,MATCH(D3199,'Student Master'!B:B,0)),"Not Found"))</f>
        <v/>
      </c>
      <c r="K3199" s="28" t="str">
        <f>IF(TRIM(D3199)="","",IFERROR(INDEX('Student Master'!N:N,MATCH(D3199,'Student Master'!B:B,0)),"Not Found"))</f>
        <v/>
      </c>
      <c r="L3199" s="28" t="str">
        <f>IF(TRIM(D3199)="","",IFERROR(INDEX('Student Master'!L:L,MATCH(D3199,'Student Master'!B:B,0)),"Not Found"))</f>
        <v/>
      </c>
      <c r="M3199" s="28"/>
      <c r="N3199" s="28"/>
    </row>
    <row r="3200" spans="1:14" x14ac:dyDescent="0.35">
      <c r="A3200" s="28">
        <f t="shared" si="50"/>
        <v>3199</v>
      </c>
      <c r="B3200" s="30"/>
      <c r="C3200" s="28"/>
      <c r="D3200" s="28"/>
      <c r="E3200" s="28"/>
      <c r="F3200" s="28"/>
      <c r="G3200" s="28"/>
      <c r="H3200" s="28" t="str">
        <f>IF(TRIM(D3200)="","",IFERROR(INDEX('Student Master'!C:C,MATCH(D3200,'Student Master'!B:B,0)),"Not Found"))</f>
        <v/>
      </c>
      <c r="I3200" s="28" t="str">
        <f>IF(TRIM(D3200)="","",IFERROR(INDEX('Student Master'!D:D,MATCH(D3200,'Student Master'!B:B,0)),"Not Found"))</f>
        <v/>
      </c>
      <c r="J3200" s="28" t="str">
        <f>IF(TRIM(D3200)="","",IFERROR(INDEX('Student Master'!H:H,MATCH(D3200,'Student Master'!B:B,0)),"Not Found"))</f>
        <v/>
      </c>
      <c r="K3200" s="28" t="str">
        <f>IF(TRIM(D3200)="","",IFERROR(INDEX('Student Master'!N:N,MATCH(D3200,'Student Master'!B:B,0)),"Not Found"))</f>
        <v/>
      </c>
      <c r="L3200" s="28" t="str">
        <f>IF(TRIM(D3200)="","",IFERROR(INDEX('Student Master'!L:L,MATCH(D3200,'Student Master'!B:B,0)),"Not Found"))</f>
        <v/>
      </c>
      <c r="M3200" s="28"/>
      <c r="N3200" s="28"/>
    </row>
    <row r="3201" spans="1:14" x14ac:dyDescent="0.35">
      <c r="A3201" s="28">
        <f t="shared" si="50"/>
        <v>3200</v>
      </c>
      <c r="B3201" s="30"/>
      <c r="C3201" s="28"/>
      <c r="D3201" s="28"/>
      <c r="E3201" s="28"/>
      <c r="F3201" s="28"/>
      <c r="G3201" s="28"/>
      <c r="H3201" s="28" t="str">
        <f>IF(TRIM(D3201)="","",IFERROR(INDEX('Student Master'!C:C,MATCH(D3201,'Student Master'!B:B,0)),"Not Found"))</f>
        <v/>
      </c>
      <c r="I3201" s="28" t="str">
        <f>IF(TRIM(D3201)="","",IFERROR(INDEX('Student Master'!D:D,MATCH(D3201,'Student Master'!B:B,0)),"Not Found"))</f>
        <v/>
      </c>
      <c r="J3201" s="28" t="str">
        <f>IF(TRIM(D3201)="","",IFERROR(INDEX('Student Master'!H:H,MATCH(D3201,'Student Master'!B:B,0)),"Not Found"))</f>
        <v/>
      </c>
      <c r="K3201" s="28" t="str">
        <f>IF(TRIM(D3201)="","",IFERROR(INDEX('Student Master'!N:N,MATCH(D3201,'Student Master'!B:B,0)),"Not Found"))</f>
        <v/>
      </c>
      <c r="L3201" s="28" t="str">
        <f>IF(TRIM(D3201)="","",IFERROR(INDEX('Student Master'!L:L,MATCH(D3201,'Student Master'!B:B,0)),"Not Found"))</f>
        <v/>
      </c>
      <c r="M3201" s="28"/>
      <c r="N3201" s="28"/>
    </row>
    <row r="3202" spans="1:14" x14ac:dyDescent="0.35">
      <c r="A3202" s="28">
        <f t="shared" si="50"/>
        <v>3201</v>
      </c>
      <c r="B3202" s="30"/>
      <c r="C3202" s="28"/>
      <c r="D3202" s="28"/>
      <c r="E3202" s="28"/>
      <c r="F3202" s="28"/>
      <c r="G3202" s="28"/>
      <c r="H3202" s="28" t="str">
        <f>IF(TRIM(D3202)="","",IFERROR(INDEX('Student Master'!C:C,MATCH(D3202,'Student Master'!B:B,0)),"Not Found"))</f>
        <v/>
      </c>
      <c r="I3202" s="28" t="str">
        <f>IF(TRIM(D3202)="","",IFERROR(INDEX('Student Master'!D:D,MATCH(D3202,'Student Master'!B:B,0)),"Not Found"))</f>
        <v/>
      </c>
      <c r="J3202" s="28" t="str">
        <f>IF(TRIM(D3202)="","",IFERROR(INDEX('Student Master'!H:H,MATCH(D3202,'Student Master'!B:B,0)),"Not Found"))</f>
        <v/>
      </c>
      <c r="K3202" s="28" t="str">
        <f>IF(TRIM(D3202)="","",IFERROR(INDEX('Student Master'!N:N,MATCH(D3202,'Student Master'!B:B,0)),"Not Found"))</f>
        <v/>
      </c>
      <c r="L3202" s="28" t="str">
        <f>IF(TRIM(D3202)="","",IFERROR(INDEX('Student Master'!L:L,MATCH(D3202,'Student Master'!B:B,0)),"Not Found"))</f>
        <v/>
      </c>
      <c r="M3202" s="28"/>
      <c r="N3202" s="28"/>
    </row>
    <row r="3203" spans="1:14" x14ac:dyDescent="0.35">
      <c r="A3203" s="28">
        <f t="shared" si="50"/>
        <v>3202</v>
      </c>
      <c r="B3203" s="30"/>
      <c r="C3203" s="28"/>
      <c r="D3203" s="28"/>
      <c r="E3203" s="28"/>
      <c r="F3203" s="28"/>
      <c r="G3203" s="28"/>
      <c r="H3203" s="28" t="str">
        <f>IF(TRIM(D3203)="","",IFERROR(INDEX('Student Master'!C:C,MATCH(D3203,'Student Master'!B:B,0)),"Not Found"))</f>
        <v/>
      </c>
      <c r="I3203" s="28" t="str">
        <f>IF(TRIM(D3203)="","",IFERROR(INDEX('Student Master'!D:D,MATCH(D3203,'Student Master'!B:B,0)),"Not Found"))</f>
        <v/>
      </c>
      <c r="J3203" s="28" t="str">
        <f>IF(TRIM(D3203)="","",IFERROR(INDEX('Student Master'!H:H,MATCH(D3203,'Student Master'!B:B,0)),"Not Found"))</f>
        <v/>
      </c>
      <c r="K3203" s="28" t="str">
        <f>IF(TRIM(D3203)="","",IFERROR(INDEX('Student Master'!N:N,MATCH(D3203,'Student Master'!B:B,0)),"Not Found"))</f>
        <v/>
      </c>
      <c r="L3203" s="28" t="str">
        <f>IF(TRIM(D3203)="","",IFERROR(INDEX('Student Master'!L:L,MATCH(D3203,'Student Master'!B:B,0)),"Not Found"))</f>
        <v/>
      </c>
      <c r="M3203" s="28"/>
      <c r="N3203" s="28"/>
    </row>
    <row r="3204" spans="1:14" x14ac:dyDescent="0.35">
      <c r="A3204" s="28">
        <f t="shared" si="50"/>
        <v>3203</v>
      </c>
      <c r="B3204" s="30"/>
      <c r="C3204" s="28"/>
      <c r="D3204" s="28"/>
      <c r="E3204" s="28"/>
      <c r="F3204" s="28"/>
      <c r="G3204" s="28"/>
      <c r="H3204" s="28" t="str">
        <f>IF(TRIM(D3204)="","",IFERROR(INDEX('Student Master'!C:C,MATCH(D3204,'Student Master'!B:B,0)),"Not Found"))</f>
        <v/>
      </c>
      <c r="I3204" s="28" t="str">
        <f>IF(TRIM(D3204)="","",IFERROR(INDEX('Student Master'!D:D,MATCH(D3204,'Student Master'!B:B,0)),"Not Found"))</f>
        <v/>
      </c>
      <c r="J3204" s="28" t="str">
        <f>IF(TRIM(D3204)="","",IFERROR(INDEX('Student Master'!H:H,MATCH(D3204,'Student Master'!B:B,0)),"Not Found"))</f>
        <v/>
      </c>
      <c r="K3204" s="28" t="str">
        <f>IF(TRIM(D3204)="","",IFERROR(INDEX('Student Master'!N:N,MATCH(D3204,'Student Master'!B:B,0)),"Not Found"))</f>
        <v/>
      </c>
      <c r="L3204" s="28" t="str">
        <f>IF(TRIM(D3204)="","",IFERROR(INDEX('Student Master'!L:L,MATCH(D3204,'Student Master'!B:B,0)),"Not Found"))</f>
        <v/>
      </c>
      <c r="M3204" s="28"/>
      <c r="N3204" s="28"/>
    </row>
    <row r="3205" spans="1:14" x14ac:dyDescent="0.35">
      <c r="A3205" s="28">
        <f t="shared" si="50"/>
        <v>3204</v>
      </c>
      <c r="B3205" s="30"/>
      <c r="C3205" s="28"/>
      <c r="D3205" s="28"/>
      <c r="E3205" s="28"/>
      <c r="F3205" s="28"/>
      <c r="G3205" s="28"/>
      <c r="H3205" s="28" t="str">
        <f>IF(TRIM(D3205)="","",IFERROR(INDEX('Student Master'!C:C,MATCH(D3205,'Student Master'!B:B,0)),"Not Found"))</f>
        <v/>
      </c>
      <c r="I3205" s="28" t="str">
        <f>IF(TRIM(D3205)="","",IFERROR(INDEX('Student Master'!D:D,MATCH(D3205,'Student Master'!B:B,0)),"Not Found"))</f>
        <v/>
      </c>
      <c r="J3205" s="28" t="str">
        <f>IF(TRIM(D3205)="","",IFERROR(INDEX('Student Master'!H:H,MATCH(D3205,'Student Master'!B:B,0)),"Not Found"))</f>
        <v/>
      </c>
      <c r="K3205" s="28" t="str">
        <f>IF(TRIM(D3205)="","",IFERROR(INDEX('Student Master'!N:N,MATCH(D3205,'Student Master'!B:B,0)),"Not Found"))</f>
        <v/>
      </c>
      <c r="L3205" s="28" t="str">
        <f>IF(TRIM(D3205)="","",IFERROR(INDEX('Student Master'!L:L,MATCH(D3205,'Student Master'!B:B,0)),"Not Found"))</f>
        <v/>
      </c>
      <c r="M3205" s="28"/>
      <c r="N3205" s="28"/>
    </row>
    <row r="3206" spans="1:14" x14ac:dyDescent="0.35">
      <c r="A3206" s="28">
        <f t="shared" si="50"/>
        <v>3205</v>
      </c>
      <c r="B3206" s="30"/>
      <c r="C3206" s="28"/>
      <c r="D3206" s="28"/>
      <c r="E3206" s="28"/>
      <c r="F3206" s="28"/>
      <c r="G3206" s="28"/>
      <c r="H3206" s="28" t="str">
        <f>IF(TRIM(D3206)="","",IFERROR(INDEX('Student Master'!C:C,MATCH(D3206,'Student Master'!B:B,0)),"Not Found"))</f>
        <v/>
      </c>
      <c r="I3206" s="28" t="str">
        <f>IF(TRIM(D3206)="","",IFERROR(INDEX('Student Master'!D:D,MATCH(D3206,'Student Master'!B:B,0)),"Not Found"))</f>
        <v/>
      </c>
      <c r="J3206" s="28" t="str">
        <f>IF(TRIM(D3206)="","",IFERROR(INDEX('Student Master'!H:H,MATCH(D3206,'Student Master'!B:B,0)),"Not Found"))</f>
        <v/>
      </c>
      <c r="K3206" s="28" t="str">
        <f>IF(TRIM(D3206)="","",IFERROR(INDEX('Student Master'!N:N,MATCH(D3206,'Student Master'!B:B,0)),"Not Found"))</f>
        <v/>
      </c>
      <c r="L3206" s="28" t="str">
        <f>IF(TRIM(D3206)="","",IFERROR(INDEX('Student Master'!L:L,MATCH(D3206,'Student Master'!B:B,0)),"Not Found"))</f>
        <v/>
      </c>
      <c r="M3206" s="28"/>
      <c r="N3206" s="28"/>
    </row>
    <row r="3207" spans="1:14" x14ac:dyDescent="0.35">
      <c r="A3207" s="28">
        <f t="shared" si="50"/>
        <v>3206</v>
      </c>
      <c r="B3207" s="30"/>
      <c r="C3207" s="28"/>
      <c r="D3207" s="28"/>
      <c r="E3207" s="28"/>
      <c r="F3207" s="28"/>
      <c r="G3207" s="28"/>
      <c r="H3207" s="28" t="str">
        <f>IF(TRIM(D3207)="","",IFERROR(INDEX('Student Master'!C:C,MATCH(D3207,'Student Master'!B:B,0)),"Not Found"))</f>
        <v/>
      </c>
      <c r="I3207" s="28" t="str">
        <f>IF(TRIM(D3207)="","",IFERROR(INDEX('Student Master'!D:D,MATCH(D3207,'Student Master'!B:B,0)),"Not Found"))</f>
        <v/>
      </c>
      <c r="J3207" s="28" t="str">
        <f>IF(TRIM(D3207)="","",IFERROR(INDEX('Student Master'!H:H,MATCH(D3207,'Student Master'!B:B,0)),"Not Found"))</f>
        <v/>
      </c>
      <c r="K3207" s="28" t="str">
        <f>IF(TRIM(D3207)="","",IFERROR(INDEX('Student Master'!N:N,MATCH(D3207,'Student Master'!B:B,0)),"Not Found"))</f>
        <v/>
      </c>
      <c r="L3207" s="28" t="str">
        <f>IF(TRIM(D3207)="","",IFERROR(INDEX('Student Master'!L:L,MATCH(D3207,'Student Master'!B:B,0)),"Not Found"))</f>
        <v/>
      </c>
      <c r="M3207" s="28"/>
      <c r="N3207" s="28"/>
    </row>
    <row r="3208" spans="1:14" x14ac:dyDescent="0.35">
      <c r="A3208" s="28">
        <f t="shared" si="50"/>
        <v>3207</v>
      </c>
      <c r="B3208" s="30"/>
      <c r="C3208" s="28"/>
      <c r="D3208" s="28"/>
      <c r="E3208" s="28"/>
      <c r="F3208" s="28"/>
      <c r="G3208" s="28"/>
      <c r="H3208" s="28" t="str">
        <f>IF(TRIM(D3208)="","",IFERROR(INDEX('Student Master'!C:C,MATCH(D3208,'Student Master'!B:B,0)),"Not Found"))</f>
        <v/>
      </c>
      <c r="I3208" s="28" t="str">
        <f>IF(TRIM(D3208)="","",IFERROR(INDEX('Student Master'!D:D,MATCH(D3208,'Student Master'!B:B,0)),"Not Found"))</f>
        <v/>
      </c>
      <c r="J3208" s="28" t="str">
        <f>IF(TRIM(D3208)="","",IFERROR(INDEX('Student Master'!H:H,MATCH(D3208,'Student Master'!B:B,0)),"Not Found"))</f>
        <v/>
      </c>
      <c r="K3208" s="28" t="str">
        <f>IF(TRIM(D3208)="","",IFERROR(INDEX('Student Master'!N:N,MATCH(D3208,'Student Master'!B:B,0)),"Not Found"))</f>
        <v/>
      </c>
      <c r="L3208" s="28" t="str">
        <f>IF(TRIM(D3208)="","",IFERROR(INDEX('Student Master'!L:L,MATCH(D3208,'Student Master'!B:B,0)),"Not Found"))</f>
        <v/>
      </c>
      <c r="M3208" s="28"/>
      <c r="N3208" s="28"/>
    </row>
    <row r="3209" spans="1:14" x14ac:dyDescent="0.35">
      <c r="A3209" s="28">
        <f t="shared" si="50"/>
        <v>3208</v>
      </c>
      <c r="B3209" s="30"/>
      <c r="C3209" s="28"/>
      <c r="D3209" s="28"/>
      <c r="E3209" s="28"/>
      <c r="F3209" s="28"/>
      <c r="G3209" s="28"/>
      <c r="H3209" s="28" t="str">
        <f>IF(TRIM(D3209)="","",IFERROR(INDEX('Student Master'!C:C,MATCH(D3209,'Student Master'!B:B,0)),"Not Found"))</f>
        <v/>
      </c>
      <c r="I3209" s="28" t="str">
        <f>IF(TRIM(D3209)="","",IFERROR(INDEX('Student Master'!D:D,MATCH(D3209,'Student Master'!B:B,0)),"Not Found"))</f>
        <v/>
      </c>
      <c r="J3209" s="28" t="str">
        <f>IF(TRIM(D3209)="","",IFERROR(INDEX('Student Master'!H:H,MATCH(D3209,'Student Master'!B:B,0)),"Not Found"))</f>
        <v/>
      </c>
      <c r="K3209" s="28" t="str">
        <f>IF(TRIM(D3209)="","",IFERROR(INDEX('Student Master'!N:N,MATCH(D3209,'Student Master'!B:B,0)),"Not Found"))</f>
        <v/>
      </c>
      <c r="L3209" s="28" t="str">
        <f>IF(TRIM(D3209)="","",IFERROR(INDEX('Student Master'!L:L,MATCH(D3209,'Student Master'!B:B,0)),"Not Found"))</f>
        <v/>
      </c>
      <c r="M3209" s="28"/>
      <c r="N3209" s="28"/>
    </row>
    <row r="3210" spans="1:14" x14ac:dyDescent="0.35">
      <c r="A3210" s="28">
        <f t="shared" si="50"/>
        <v>3209</v>
      </c>
      <c r="B3210" s="30"/>
      <c r="C3210" s="28"/>
      <c r="D3210" s="28"/>
      <c r="E3210" s="28"/>
      <c r="F3210" s="28"/>
      <c r="G3210" s="28"/>
      <c r="H3210" s="28" t="str">
        <f>IF(TRIM(D3210)="","",IFERROR(INDEX('Student Master'!C:C,MATCH(D3210,'Student Master'!B:B,0)),"Not Found"))</f>
        <v/>
      </c>
      <c r="I3210" s="28" t="str">
        <f>IF(TRIM(D3210)="","",IFERROR(INDEX('Student Master'!D:D,MATCH(D3210,'Student Master'!B:B,0)),"Not Found"))</f>
        <v/>
      </c>
      <c r="J3210" s="28" t="str">
        <f>IF(TRIM(D3210)="","",IFERROR(INDEX('Student Master'!H:H,MATCH(D3210,'Student Master'!B:B,0)),"Not Found"))</f>
        <v/>
      </c>
      <c r="K3210" s="28" t="str">
        <f>IF(TRIM(D3210)="","",IFERROR(INDEX('Student Master'!N:N,MATCH(D3210,'Student Master'!B:B,0)),"Not Found"))</f>
        <v/>
      </c>
      <c r="L3210" s="28" t="str">
        <f>IF(TRIM(D3210)="","",IFERROR(INDEX('Student Master'!L:L,MATCH(D3210,'Student Master'!B:B,0)),"Not Found"))</f>
        <v/>
      </c>
      <c r="M3210" s="28"/>
      <c r="N3210" s="28"/>
    </row>
    <row r="3211" spans="1:14" x14ac:dyDescent="0.35">
      <c r="A3211" s="28">
        <f t="shared" si="50"/>
        <v>3210</v>
      </c>
      <c r="B3211" s="30"/>
      <c r="C3211" s="28"/>
      <c r="D3211" s="28"/>
      <c r="E3211" s="28"/>
      <c r="F3211" s="28"/>
      <c r="G3211" s="28"/>
      <c r="H3211" s="28" t="str">
        <f>IF(TRIM(D3211)="","",IFERROR(INDEX('Student Master'!C:C,MATCH(D3211,'Student Master'!B:B,0)),"Not Found"))</f>
        <v/>
      </c>
      <c r="I3211" s="28" t="str">
        <f>IF(TRIM(D3211)="","",IFERROR(INDEX('Student Master'!D:D,MATCH(D3211,'Student Master'!B:B,0)),"Not Found"))</f>
        <v/>
      </c>
      <c r="J3211" s="28" t="str">
        <f>IF(TRIM(D3211)="","",IFERROR(INDEX('Student Master'!H:H,MATCH(D3211,'Student Master'!B:B,0)),"Not Found"))</f>
        <v/>
      </c>
      <c r="K3211" s="28" t="str">
        <f>IF(TRIM(D3211)="","",IFERROR(INDEX('Student Master'!N:N,MATCH(D3211,'Student Master'!B:B,0)),"Not Found"))</f>
        <v/>
      </c>
      <c r="L3211" s="28" t="str">
        <f>IF(TRIM(D3211)="","",IFERROR(INDEX('Student Master'!L:L,MATCH(D3211,'Student Master'!B:B,0)),"Not Found"))</f>
        <v/>
      </c>
      <c r="M3211" s="28"/>
      <c r="N3211" s="28"/>
    </row>
    <row r="3212" spans="1:14" x14ac:dyDescent="0.35">
      <c r="A3212" s="28">
        <f t="shared" si="50"/>
        <v>3211</v>
      </c>
      <c r="B3212" s="30"/>
      <c r="C3212" s="28"/>
      <c r="D3212" s="28"/>
      <c r="E3212" s="28"/>
      <c r="F3212" s="28"/>
      <c r="G3212" s="28"/>
      <c r="H3212" s="28" t="str">
        <f>IF(TRIM(D3212)="","",IFERROR(INDEX('Student Master'!C:C,MATCH(D3212,'Student Master'!B:B,0)),"Not Found"))</f>
        <v/>
      </c>
      <c r="I3212" s="28" t="str">
        <f>IF(TRIM(D3212)="","",IFERROR(INDEX('Student Master'!D:D,MATCH(D3212,'Student Master'!B:B,0)),"Not Found"))</f>
        <v/>
      </c>
      <c r="J3212" s="28" t="str">
        <f>IF(TRIM(D3212)="","",IFERROR(INDEX('Student Master'!H:H,MATCH(D3212,'Student Master'!B:B,0)),"Not Found"))</f>
        <v/>
      </c>
      <c r="K3212" s="28" t="str">
        <f>IF(TRIM(D3212)="","",IFERROR(INDEX('Student Master'!N:N,MATCH(D3212,'Student Master'!B:B,0)),"Not Found"))</f>
        <v/>
      </c>
      <c r="L3212" s="28" t="str">
        <f>IF(TRIM(D3212)="","",IFERROR(INDEX('Student Master'!L:L,MATCH(D3212,'Student Master'!B:B,0)),"Not Found"))</f>
        <v/>
      </c>
      <c r="M3212" s="28"/>
      <c r="N3212" s="28"/>
    </row>
    <row r="3213" spans="1:14" x14ac:dyDescent="0.35">
      <c r="A3213" s="28">
        <f t="shared" si="50"/>
        <v>3212</v>
      </c>
      <c r="B3213" s="30"/>
      <c r="C3213" s="28"/>
      <c r="D3213" s="28"/>
      <c r="E3213" s="28"/>
      <c r="F3213" s="28"/>
      <c r="G3213" s="28"/>
      <c r="H3213" s="28" t="str">
        <f>IF(TRIM(D3213)="","",IFERROR(INDEX('Student Master'!C:C,MATCH(D3213,'Student Master'!B:B,0)),"Not Found"))</f>
        <v/>
      </c>
      <c r="I3213" s="28" t="str">
        <f>IF(TRIM(D3213)="","",IFERROR(INDEX('Student Master'!D:D,MATCH(D3213,'Student Master'!B:B,0)),"Not Found"))</f>
        <v/>
      </c>
      <c r="J3213" s="28" t="str">
        <f>IF(TRIM(D3213)="","",IFERROR(INDEX('Student Master'!H:H,MATCH(D3213,'Student Master'!B:B,0)),"Not Found"))</f>
        <v/>
      </c>
      <c r="K3213" s="28" t="str">
        <f>IF(TRIM(D3213)="","",IFERROR(INDEX('Student Master'!N:N,MATCH(D3213,'Student Master'!B:B,0)),"Not Found"))</f>
        <v/>
      </c>
      <c r="L3213" s="28" t="str">
        <f>IF(TRIM(D3213)="","",IFERROR(INDEX('Student Master'!L:L,MATCH(D3213,'Student Master'!B:B,0)),"Not Found"))</f>
        <v/>
      </c>
      <c r="M3213" s="28"/>
      <c r="N3213" s="28"/>
    </row>
    <row r="3214" spans="1:14" x14ac:dyDescent="0.35">
      <c r="A3214" s="28">
        <f t="shared" si="50"/>
        <v>3213</v>
      </c>
      <c r="B3214" s="30"/>
      <c r="C3214" s="28"/>
      <c r="D3214" s="28"/>
      <c r="E3214" s="28"/>
      <c r="F3214" s="28"/>
      <c r="G3214" s="28"/>
      <c r="H3214" s="28" t="str">
        <f>IF(TRIM(D3214)="","",IFERROR(INDEX('Student Master'!C:C,MATCH(D3214,'Student Master'!B:B,0)),"Not Found"))</f>
        <v/>
      </c>
      <c r="I3214" s="28" t="str">
        <f>IF(TRIM(D3214)="","",IFERROR(INDEX('Student Master'!D:D,MATCH(D3214,'Student Master'!B:B,0)),"Not Found"))</f>
        <v/>
      </c>
      <c r="J3214" s="28" t="str">
        <f>IF(TRIM(D3214)="","",IFERROR(INDEX('Student Master'!H:H,MATCH(D3214,'Student Master'!B:B,0)),"Not Found"))</f>
        <v/>
      </c>
      <c r="K3214" s="28" t="str">
        <f>IF(TRIM(D3214)="","",IFERROR(INDEX('Student Master'!N:N,MATCH(D3214,'Student Master'!B:B,0)),"Not Found"))</f>
        <v/>
      </c>
      <c r="L3214" s="28" t="str">
        <f>IF(TRIM(D3214)="","",IFERROR(INDEX('Student Master'!L:L,MATCH(D3214,'Student Master'!B:B,0)),"Not Found"))</f>
        <v/>
      </c>
      <c r="M3214" s="28"/>
      <c r="N3214" s="28"/>
    </row>
    <row r="3215" spans="1:14" x14ac:dyDescent="0.35">
      <c r="A3215" s="28">
        <f t="shared" si="50"/>
        <v>3214</v>
      </c>
      <c r="B3215" s="30"/>
      <c r="C3215" s="28"/>
      <c r="D3215" s="28"/>
      <c r="E3215" s="28"/>
      <c r="F3215" s="28"/>
      <c r="G3215" s="28"/>
      <c r="H3215" s="28" t="str">
        <f>IF(TRIM(D3215)="","",IFERROR(INDEX('Student Master'!C:C,MATCH(D3215,'Student Master'!B:B,0)),"Not Found"))</f>
        <v/>
      </c>
      <c r="I3215" s="28" t="str">
        <f>IF(TRIM(D3215)="","",IFERROR(INDEX('Student Master'!D:D,MATCH(D3215,'Student Master'!B:B,0)),"Not Found"))</f>
        <v/>
      </c>
      <c r="J3215" s="28" t="str">
        <f>IF(TRIM(D3215)="","",IFERROR(INDEX('Student Master'!H:H,MATCH(D3215,'Student Master'!B:B,0)),"Not Found"))</f>
        <v/>
      </c>
      <c r="K3215" s="28" t="str">
        <f>IF(TRIM(D3215)="","",IFERROR(INDEX('Student Master'!N:N,MATCH(D3215,'Student Master'!B:B,0)),"Not Found"))</f>
        <v/>
      </c>
      <c r="L3215" s="28" t="str">
        <f>IF(TRIM(D3215)="","",IFERROR(INDEX('Student Master'!L:L,MATCH(D3215,'Student Master'!B:B,0)),"Not Found"))</f>
        <v/>
      </c>
      <c r="M3215" s="28"/>
      <c r="N3215" s="28"/>
    </row>
    <row r="3216" spans="1:14" x14ac:dyDescent="0.35">
      <c r="A3216" s="28">
        <f t="shared" si="50"/>
        <v>3215</v>
      </c>
      <c r="B3216" s="30"/>
      <c r="C3216" s="28"/>
      <c r="D3216" s="28"/>
      <c r="E3216" s="28"/>
      <c r="F3216" s="28"/>
      <c r="G3216" s="28"/>
      <c r="H3216" s="28" t="str">
        <f>IF(TRIM(D3216)="","",IFERROR(INDEX('Student Master'!C:C,MATCH(D3216,'Student Master'!B:B,0)),"Not Found"))</f>
        <v/>
      </c>
      <c r="I3216" s="28" t="str">
        <f>IF(TRIM(D3216)="","",IFERROR(INDEX('Student Master'!D:D,MATCH(D3216,'Student Master'!B:B,0)),"Not Found"))</f>
        <v/>
      </c>
      <c r="J3216" s="28" t="str">
        <f>IF(TRIM(D3216)="","",IFERROR(INDEX('Student Master'!H:H,MATCH(D3216,'Student Master'!B:B,0)),"Not Found"))</f>
        <v/>
      </c>
      <c r="K3216" s="28" t="str">
        <f>IF(TRIM(D3216)="","",IFERROR(INDEX('Student Master'!N:N,MATCH(D3216,'Student Master'!B:B,0)),"Not Found"))</f>
        <v/>
      </c>
      <c r="L3216" s="28" t="str">
        <f>IF(TRIM(D3216)="","",IFERROR(INDEX('Student Master'!L:L,MATCH(D3216,'Student Master'!B:B,0)),"Not Found"))</f>
        <v/>
      </c>
      <c r="M3216" s="28"/>
      <c r="N3216" s="28"/>
    </row>
    <row r="3217" spans="1:14" x14ac:dyDescent="0.35">
      <c r="A3217" s="28">
        <f t="shared" si="50"/>
        <v>3216</v>
      </c>
      <c r="B3217" s="30"/>
      <c r="C3217" s="28"/>
      <c r="D3217" s="28"/>
      <c r="E3217" s="28"/>
      <c r="F3217" s="28"/>
      <c r="G3217" s="28"/>
      <c r="H3217" s="28" t="str">
        <f>IF(TRIM(D3217)="","",IFERROR(INDEX('Student Master'!C:C,MATCH(D3217,'Student Master'!B:B,0)),"Not Found"))</f>
        <v/>
      </c>
      <c r="I3217" s="28" t="str">
        <f>IF(TRIM(D3217)="","",IFERROR(INDEX('Student Master'!D:D,MATCH(D3217,'Student Master'!B:B,0)),"Not Found"))</f>
        <v/>
      </c>
      <c r="J3217" s="28" t="str">
        <f>IF(TRIM(D3217)="","",IFERROR(INDEX('Student Master'!H:H,MATCH(D3217,'Student Master'!B:B,0)),"Not Found"))</f>
        <v/>
      </c>
      <c r="K3217" s="28" t="str">
        <f>IF(TRIM(D3217)="","",IFERROR(INDEX('Student Master'!N:N,MATCH(D3217,'Student Master'!B:B,0)),"Not Found"))</f>
        <v/>
      </c>
      <c r="L3217" s="28" t="str">
        <f>IF(TRIM(D3217)="","",IFERROR(INDEX('Student Master'!L:L,MATCH(D3217,'Student Master'!B:B,0)),"Not Found"))</f>
        <v/>
      </c>
      <c r="M3217" s="28"/>
      <c r="N3217" s="28"/>
    </row>
    <row r="3218" spans="1:14" x14ac:dyDescent="0.35">
      <c r="A3218" s="28">
        <f t="shared" ref="A3218:A3281" si="51">A3217+1</f>
        <v>3217</v>
      </c>
      <c r="B3218" s="30"/>
      <c r="C3218" s="28"/>
      <c r="D3218" s="28"/>
      <c r="E3218" s="28"/>
      <c r="F3218" s="28"/>
      <c r="G3218" s="28"/>
      <c r="H3218" s="28" t="str">
        <f>IF(TRIM(D3218)="","",IFERROR(INDEX('Student Master'!C:C,MATCH(D3218,'Student Master'!B:B,0)),"Not Found"))</f>
        <v/>
      </c>
      <c r="I3218" s="28" t="str">
        <f>IF(TRIM(D3218)="","",IFERROR(INDEX('Student Master'!D:D,MATCH(D3218,'Student Master'!B:B,0)),"Not Found"))</f>
        <v/>
      </c>
      <c r="J3218" s="28" t="str">
        <f>IF(TRIM(D3218)="","",IFERROR(INDEX('Student Master'!H:H,MATCH(D3218,'Student Master'!B:B,0)),"Not Found"))</f>
        <v/>
      </c>
      <c r="K3218" s="28" t="str">
        <f>IF(TRIM(D3218)="","",IFERROR(INDEX('Student Master'!N:N,MATCH(D3218,'Student Master'!B:B,0)),"Not Found"))</f>
        <v/>
      </c>
      <c r="L3218" s="28" t="str">
        <f>IF(TRIM(D3218)="","",IFERROR(INDEX('Student Master'!L:L,MATCH(D3218,'Student Master'!B:B,0)),"Not Found"))</f>
        <v/>
      </c>
      <c r="M3218" s="28"/>
      <c r="N3218" s="28"/>
    </row>
    <row r="3219" spans="1:14" x14ac:dyDescent="0.35">
      <c r="A3219" s="28">
        <f t="shared" si="51"/>
        <v>3218</v>
      </c>
      <c r="B3219" s="30"/>
      <c r="C3219" s="28"/>
      <c r="D3219" s="28"/>
      <c r="E3219" s="28"/>
      <c r="F3219" s="28"/>
      <c r="G3219" s="28"/>
      <c r="H3219" s="28" t="str">
        <f>IF(TRIM(D3219)="","",IFERROR(INDEX('Student Master'!C:C,MATCH(D3219,'Student Master'!B:B,0)),"Not Found"))</f>
        <v/>
      </c>
      <c r="I3219" s="28" t="str">
        <f>IF(TRIM(D3219)="","",IFERROR(INDEX('Student Master'!D:D,MATCH(D3219,'Student Master'!B:B,0)),"Not Found"))</f>
        <v/>
      </c>
      <c r="J3219" s="28" t="str">
        <f>IF(TRIM(D3219)="","",IFERROR(INDEX('Student Master'!H:H,MATCH(D3219,'Student Master'!B:B,0)),"Not Found"))</f>
        <v/>
      </c>
      <c r="K3219" s="28" t="str">
        <f>IF(TRIM(D3219)="","",IFERROR(INDEX('Student Master'!N:N,MATCH(D3219,'Student Master'!B:B,0)),"Not Found"))</f>
        <v/>
      </c>
      <c r="L3219" s="28" t="str">
        <f>IF(TRIM(D3219)="","",IFERROR(INDEX('Student Master'!L:L,MATCH(D3219,'Student Master'!B:B,0)),"Not Found"))</f>
        <v/>
      </c>
      <c r="M3219" s="28"/>
      <c r="N3219" s="28"/>
    </row>
    <row r="3220" spans="1:14" x14ac:dyDescent="0.35">
      <c r="A3220" s="28">
        <f t="shared" si="51"/>
        <v>3219</v>
      </c>
      <c r="B3220" s="30"/>
      <c r="C3220" s="28"/>
      <c r="D3220" s="28"/>
      <c r="E3220" s="28"/>
      <c r="F3220" s="28"/>
      <c r="G3220" s="28"/>
      <c r="H3220" s="28" t="str">
        <f>IF(TRIM(D3220)="","",IFERROR(INDEX('Student Master'!C:C,MATCH(D3220,'Student Master'!B:B,0)),"Not Found"))</f>
        <v/>
      </c>
      <c r="I3220" s="28" t="str">
        <f>IF(TRIM(D3220)="","",IFERROR(INDEX('Student Master'!D:D,MATCH(D3220,'Student Master'!B:B,0)),"Not Found"))</f>
        <v/>
      </c>
      <c r="J3220" s="28" t="str">
        <f>IF(TRIM(D3220)="","",IFERROR(INDEX('Student Master'!H:H,MATCH(D3220,'Student Master'!B:B,0)),"Not Found"))</f>
        <v/>
      </c>
      <c r="K3220" s="28" t="str">
        <f>IF(TRIM(D3220)="","",IFERROR(INDEX('Student Master'!N:N,MATCH(D3220,'Student Master'!B:B,0)),"Not Found"))</f>
        <v/>
      </c>
      <c r="L3220" s="28" t="str">
        <f>IF(TRIM(D3220)="","",IFERROR(INDEX('Student Master'!L:L,MATCH(D3220,'Student Master'!B:B,0)),"Not Found"))</f>
        <v/>
      </c>
      <c r="M3220" s="28"/>
      <c r="N3220" s="28"/>
    </row>
    <row r="3221" spans="1:14" x14ac:dyDescent="0.35">
      <c r="A3221" s="28">
        <f t="shared" si="51"/>
        <v>3220</v>
      </c>
      <c r="B3221" s="30"/>
      <c r="C3221" s="28"/>
      <c r="D3221" s="28"/>
      <c r="E3221" s="28"/>
      <c r="F3221" s="28"/>
      <c r="G3221" s="28"/>
      <c r="H3221" s="28" t="str">
        <f>IF(TRIM(D3221)="","",IFERROR(INDEX('Student Master'!C:C,MATCH(D3221,'Student Master'!B:B,0)),"Not Found"))</f>
        <v/>
      </c>
      <c r="I3221" s="28" t="str">
        <f>IF(TRIM(D3221)="","",IFERROR(INDEX('Student Master'!D:D,MATCH(D3221,'Student Master'!B:B,0)),"Not Found"))</f>
        <v/>
      </c>
      <c r="J3221" s="28" t="str">
        <f>IF(TRIM(D3221)="","",IFERROR(INDEX('Student Master'!H:H,MATCH(D3221,'Student Master'!B:B,0)),"Not Found"))</f>
        <v/>
      </c>
      <c r="K3221" s="28" t="str">
        <f>IF(TRIM(D3221)="","",IFERROR(INDEX('Student Master'!N:N,MATCH(D3221,'Student Master'!B:B,0)),"Not Found"))</f>
        <v/>
      </c>
      <c r="L3221" s="28" t="str">
        <f>IF(TRIM(D3221)="","",IFERROR(INDEX('Student Master'!L:L,MATCH(D3221,'Student Master'!B:B,0)),"Not Found"))</f>
        <v/>
      </c>
      <c r="M3221" s="28"/>
      <c r="N3221" s="28"/>
    </row>
    <row r="3222" spans="1:14" x14ac:dyDescent="0.35">
      <c r="A3222" s="28">
        <f t="shared" si="51"/>
        <v>3221</v>
      </c>
      <c r="B3222" s="30"/>
      <c r="C3222" s="28"/>
      <c r="D3222" s="28"/>
      <c r="E3222" s="28"/>
      <c r="F3222" s="28"/>
      <c r="G3222" s="28"/>
      <c r="H3222" s="28" t="str">
        <f>IF(TRIM(D3222)="","",IFERROR(INDEX('Student Master'!C:C,MATCH(D3222,'Student Master'!B:B,0)),"Not Found"))</f>
        <v/>
      </c>
      <c r="I3222" s="28" t="str">
        <f>IF(TRIM(D3222)="","",IFERROR(INDEX('Student Master'!D:D,MATCH(D3222,'Student Master'!B:B,0)),"Not Found"))</f>
        <v/>
      </c>
      <c r="J3222" s="28" t="str">
        <f>IF(TRIM(D3222)="","",IFERROR(INDEX('Student Master'!H:H,MATCH(D3222,'Student Master'!B:B,0)),"Not Found"))</f>
        <v/>
      </c>
      <c r="K3222" s="28" t="str">
        <f>IF(TRIM(D3222)="","",IFERROR(INDEX('Student Master'!N:N,MATCH(D3222,'Student Master'!B:B,0)),"Not Found"))</f>
        <v/>
      </c>
      <c r="L3222" s="28" t="str">
        <f>IF(TRIM(D3222)="","",IFERROR(INDEX('Student Master'!L:L,MATCH(D3222,'Student Master'!B:B,0)),"Not Found"))</f>
        <v/>
      </c>
      <c r="M3222" s="28"/>
      <c r="N3222" s="28"/>
    </row>
    <row r="3223" spans="1:14" x14ac:dyDescent="0.35">
      <c r="A3223" s="28">
        <f t="shared" si="51"/>
        <v>3222</v>
      </c>
      <c r="B3223" s="30"/>
      <c r="C3223" s="28"/>
      <c r="D3223" s="28"/>
      <c r="E3223" s="28"/>
      <c r="F3223" s="28"/>
      <c r="G3223" s="28"/>
      <c r="H3223" s="28" t="str">
        <f>IF(TRIM(D3223)="","",IFERROR(INDEX('Student Master'!C:C,MATCH(D3223,'Student Master'!B:B,0)),"Not Found"))</f>
        <v/>
      </c>
      <c r="I3223" s="28" t="str">
        <f>IF(TRIM(D3223)="","",IFERROR(INDEX('Student Master'!D:D,MATCH(D3223,'Student Master'!B:B,0)),"Not Found"))</f>
        <v/>
      </c>
      <c r="J3223" s="28" t="str">
        <f>IF(TRIM(D3223)="","",IFERROR(INDEX('Student Master'!H:H,MATCH(D3223,'Student Master'!B:B,0)),"Not Found"))</f>
        <v/>
      </c>
      <c r="K3223" s="28" t="str">
        <f>IF(TRIM(D3223)="","",IFERROR(INDEX('Student Master'!N:N,MATCH(D3223,'Student Master'!B:B,0)),"Not Found"))</f>
        <v/>
      </c>
      <c r="L3223" s="28" t="str">
        <f>IF(TRIM(D3223)="","",IFERROR(INDEX('Student Master'!L:L,MATCH(D3223,'Student Master'!B:B,0)),"Not Found"))</f>
        <v/>
      </c>
      <c r="M3223" s="28"/>
      <c r="N3223" s="28"/>
    </row>
    <row r="3224" spans="1:14" x14ac:dyDescent="0.35">
      <c r="A3224" s="28">
        <f t="shared" si="51"/>
        <v>3223</v>
      </c>
      <c r="B3224" s="30"/>
      <c r="C3224" s="28"/>
      <c r="D3224" s="28"/>
      <c r="E3224" s="28"/>
      <c r="F3224" s="28"/>
      <c r="G3224" s="28"/>
      <c r="H3224" s="28" t="str">
        <f>IF(TRIM(D3224)="","",IFERROR(INDEX('Student Master'!C:C,MATCH(D3224,'Student Master'!B:B,0)),"Not Found"))</f>
        <v/>
      </c>
      <c r="I3224" s="28" t="str">
        <f>IF(TRIM(D3224)="","",IFERROR(INDEX('Student Master'!D:D,MATCH(D3224,'Student Master'!B:B,0)),"Not Found"))</f>
        <v/>
      </c>
      <c r="J3224" s="28" t="str">
        <f>IF(TRIM(D3224)="","",IFERROR(INDEX('Student Master'!H:H,MATCH(D3224,'Student Master'!B:B,0)),"Not Found"))</f>
        <v/>
      </c>
      <c r="K3224" s="28" t="str">
        <f>IF(TRIM(D3224)="","",IFERROR(INDEX('Student Master'!N:N,MATCH(D3224,'Student Master'!B:B,0)),"Not Found"))</f>
        <v/>
      </c>
      <c r="L3224" s="28" t="str">
        <f>IF(TRIM(D3224)="","",IFERROR(INDEX('Student Master'!L:L,MATCH(D3224,'Student Master'!B:B,0)),"Not Found"))</f>
        <v/>
      </c>
      <c r="M3224" s="28"/>
      <c r="N3224" s="28"/>
    </row>
    <row r="3225" spans="1:14" x14ac:dyDescent="0.35">
      <c r="A3225" s="28">
        <f t="shared" si="51"/>
        <v>3224</v>
      </c>
      <c r="B3225" s="30"/>
      <c r="C3225" s="28"/>
      <c r="D3225" s="28"/>
      <c r="E3225" s="28"/>
      <c r="F3225" s="28"/>
      <c r="G3225" s="28"/>
      <c r="H3225" s="28" t="str">
        <f>IF(TRIM(D3225)="","",IFERROR(INDEX('Student Master'!C:C,MATCH(D3225,'Student Master'!B:B,0)),"Not Found"))</f>
        <v/>
      </c>
      <c r="I3225" s="28" t="str">
        <f>IF(TRIM(D3225)="","",IFERROR(INDEX('Student Master'!D:D,MATCH(D3225,'Student Master'!B:B,0)),"Not Found"))</f>
        <v/>
      </c>
      <c r="J3225" s="28" t="str">
        <f>IF(TRIM(D3225)="","",IFERROR(INDEX('Student Master'!H:H,MATCH(D3225,'Student Master'!B:B,0)),"Not Found"))</f>
        <v/>
      </c>
      <c r="K3225" s="28" t="str">
        <f>IF(TRIM(D3225)="","",IFERROR(INDEX('Student Master'!N:N,MATCH(D3225,'Student Master'!B:B,0)),"Not Found"))</f>
        <v/>
      </c>
      <c r="L3225" s="28" t="str">
        <f>IF(TRIM(D3225)="","",IFERROR(INDEX('Student Master'!L:L,MATCH(D3225,'Student Master'!B:B,0)),"Not Found"))</f>
        <v/>
      </c>
      <c r="M3225" s="28"/>
      <c r="N3225" s="28"/>
    </row>
    <row r="3226" spans="1:14" x14ac:dyDescent="0.35">
      <c r="A3226" s="28">
        <f t="shared" si="51"/>
        <v>3225</v>
      </c>
      <c r="B3226" s="30"/>
      <c r="C3226" s="28"/>
      <c r="D3226" s="28"/>
      <c r="E3226" s="28"/>
      <c r="F3226" s="28"/>
      <c r="G3226" s="28"/>
      <c r="H3226" s="28" t="str">
        <f>IF(TRIM(D3226)="","",IFERROR(INDEX('Student Master'!C:C,MATCH(D3226,'Student Master'!B:B,0)),"Not Found"))</f>
        <v/>
      </c>
      <c r="I3226" s="28" t="str">
        <f>IF(TRIM(D3226)="","",IFERROR(INDEX('Student Master'!D:D,MATCH(D3226,'Student Master'!B:B,0)),"Not Found"))</f>
        <v/>
      </c>
      <c r="J3226" s="28" t="str">
        <f>IF(TRIM(D3226)="","",IFERROR(INDEX('Student Master'!H:H,MATCH(D3226,'Student Master'!B:B,0)),"Not Found"))</f>
        <v/>
      </c>
      <c r="K3226" s="28" t="str">
        <f>IF(TRIM(D3226)="","",IFERROR(INDEX('Student Master'!N:N,MATCH(D3226,'Student Master'!B:B,0)),"Not Found"))</f>
        <v/>
      </c>
      <c r="L3226" s="28" t="str">
        <f>IF(TRIM(D3226)="","",IFERROR(INDEX('Student Master'!L:L,MATCH(D3226,'Student Master'!B:B,0)),"Not Found"))</f>
        <v/>
      </c>
      <c r="M3226" s="28"/>
      <c r="N3226" s="28"/>
    </row>
    <row r="3227" spans="1:14" x14ac:dyDescent="0.35">
      <c r="A3227" s="28">
        <f t="shared" si="51"/>
        <v>3226</v>
      </c>
      <c r="B3227" s="30"/>
      <c r="C3227" s="28"/>
      <c r="D3227" s="28"/>
      <c r="E3227" s="28"/>
      <c r="F3227" s="28"/>
      <c r="G3227" s="28"/>
      <c r="H3227" s="28" t="str">
        <f>IF(TRIM(D3227)="","",IFERROR(INDEX('Student Master'!C:C,MATCH(D3227,'Student Master'!B:B,0)),"Not Found"))</f>
        <v/>
      </c>
      <c r="I3227" s="28" t="str">
        <f>IF(TRIM(D3227)="","",IFERROR(INDEX('Student Master'!D:D,MATCH(D3227,'Student Master'!B:B,0)),"Not Found"))</f>
        <v/>
      </c>
      <c r="J3227" s="28" t="str">
        <f>IF(TRIM(D3227)="","",IFERROR(INDEX('Student Master'!H:H,MATCH(D3227,'Student Master'!B:B,0)),"Not Found"))</f>
        <v/>
      </c>
      <c r="K3227" s="28" t="str">
        <f>IF(TRIM(D3227)="","",IFERROR(INDEX('Student Master'!N:N,MATCH(D3227,'Student Master'!B:B,0)),"Not Found"))</f>
        <v/>
      </c>
      <c r="L3227" s="28" t="str">
        <f>IF(TRIM(D3227)="","",IFERROR(INDEX('Student Master'!L:L,MATCH(D3227,'Student Master'!B:B,0)),"Not Found"))</f>
        <v/>
      </c>
      <c r="M3227" s="28"/>
      <c r="N3227" s="28"/>
    </row>
    <row r="3228" spans="1:14" x14ac:dyDescent="0.35">
      <c r="A3228" s="28">
        <f t="shared" si="51"/>
        <v>3227</v>
      </c>
      <c r="B3228" s="30"/>
      <c r="C3228" s="28"/>
      <c r="D3228" s="28"/>
      <c r="E3228" s="28"/>
      <c r="F3228" s="28"/>
      <c r="G3228" s="28"/>
      <c r="H3228" s="28" t="str">
        <f>IF(TRIM(D3228)="","",IFERROR(INDEX('Student Master'!C:C,MATCH(D3228,'Student Master'!B:B,0)),"Not Found"))</f>
        <v/>
      </c>
      <c r="I3228" s="28" t="str">
        <f>IF(TRIM(D3228)="","",IFERROR(INDEX('Student Master'!D:D,MATCH(D3228,'Student Master'!B:B,0)),"Not Found"))</f>
        <v/>
      </c>
      <c r="J3228" s="28" t="str">
        <f>IF(TRIM(D3228)="","",IFERROR(INDEX('Student Master'!H:H,MATCH(D3228,'Student Master'!B:B,0)),"Not Found"))</f>
        <v/>
      </c>
      <c r="K3228" s="28" t="str">
        <f>IF(TRIM(D3228)="","",IFERROR(INDEX('Student Master'!N:N,MATCH(D3228,'Student Master'!B:B,0)),"Not Found"))</f>
        <v/>
      </c>
      <c r="L3228" s="28" t="str">
        <f>IF(TRIM(D3228)="","",IFERROR(INDEX('Student Master'!L:L,MATCH(D3228,'Student Master'!B:B,0)),"Not Found"))</f>
        <v/>
      </c>
      <c r="M3228" s="28"/>
      <c r="N3228" s="28"/>
    </row>
    <row r="3229" spans="1:14" x14ac:dyDescent="0.35">
      <c r="A3229" s="28">
        <f t="shared" si="51"/>
        <v>3228</v>
      </c>
      <c r="B3229" s="30"/>
      <c r="C3229" s="28"/>
      <c r="D3229" s="28"/>
      <c r="E3229" s="28"/>
      <c r="F3229" s="28"/>
      <c r="G3229" s="28"/>
      <c r="H3229" s="28" t="str">
        <f>IF(TRIM(D3229)="","",IFERROR(INDEX('Student Master'!C:C,MATCH(D3229,'Student Master'!B:B,0)),"Not Found"))</f>
        <v/>
      </c>
      <c r="I3229" s="28" t="str">
        <f>IF(TRIM(D3229)="","",IFERROR(INDEX('Student Master'!D:D,MATCH(D3229,'Student Master'!B:B,0)),"Not Found"))</f>
        <v/>
      </c>
      <c r="J3229" s="28" t="str">
        <f>IF(TRIM(D3229)="","",IFERROR(INDEX('Student Master'!H:H,MATCH(D3229,'Student Master'!B:B,0)),"Not Found"))</f>
        <v/>
      </c>
      <c r="K3229" s="28" t="str">
        <f>IF(TRIM(D3229)="","",IFERROR(INDEX('Student Master'!N:N,MATCH(D3229,'Student Master'!B:B,0)),"Not Found"))</f>
        <v/>
      </c>
      <c r="L3229" s="28" t="str">
        <f>IF(TRIM(D3229)="","",IFERROR(INDEX('Student Master'!L:L,MATCH(D3229,'Student Master'!B:B,0)),"Not Found"))</f>
        <v/>
      </c>
      <c r="M3229" s="28"/>
      <c r="N3229" s="28"/>
    </row>
    <row r="3230" spans="1:14" x14ac:dyDescent="0.35">
      <c r="A3230" s="28">
        <f t="shared" si="51"/>
        <v>3229</v>
      </c>
      <c r="B3230" s="30"/>
      <c r="C3230" s="28"/>
      <c r="D3230" s="28"/>
      <c r="E3230" s="28"/>
      <c r="F3230" s="28"/>
      <c r="G3230" s="28"/>
      <c r="H3230" s="28" t="str">
        <f>IF(TRIM(D3230)="","",IFERROR(INDEX('Student Master'!C:C,MATCH(D3230,'Student Master'!B:B,0)),"Not Found"))</f>
        <v/>
      </c>
      <c r="I3230" s="28" t="str">
        <f>IF(TRIM(D3230)="","",IFERROR(INDEX('Student Master'!D:D,MATCH(D3230,'Student Master'!B:B,0)),"Not Found"))</f>
        <v/>
      </c>
      <c r="J3230" s="28" t="str">
        <f>IF(TRIM(D3230)="","",IFERROR(INDEX('Student Master'!H:H,MATCH(D3230,'Student Master'!B:B,0)),"Not Found"))</f>
        <v/>
      </c>
      <c r="K3230" s="28" t="str">
        <f>IF(TRIM(D3230)="","",IFERROR(INDEX('Student Master'!N:N,MATCH(D3230,'Student Master'!B:B,0)),"Not Found"))</f>
        <v/>
      </c>
      <c r="L3230" s="28" t="str">
        <f>IF(TRIM(D3230)="","",IFERROR(INDEX('Student Master'!L:L,MATCH(D3230,'Student Master'!B:B,0)),"Not Found"))</f>
        <v/>
      </c>
      <c r="M3230" s="28"/>
      <c r="N3230" s="28"/>
    </row>
    <row r="3231" spans="1:14" x14ac:dyDescent="0.35">
      <c r="A3231" s="28">
        <f t="shared" si="51"/>
        <v>3230</v>
      </c>
      <c r="B3231" s="30"/>
      <c r="C3231" s="28"/>
      <c r="D3231" s="28"/>
      <c r="E3231" s="28"/>
      <c r="F3231" s="28"/>
      <c r="G3231" s="28"/>
      <c r="H3231" s="28" t="str">
        <f>IF(TRIM(D3231)="","",IFERROR(INDEX('Student Master'!C:C,MATCH(D3231,'Student Master'!B:B,0)),"Not Found"))</f>
        <v/>
      </c>
      <c r="I3231" s="28" t="str">
        <f>IF(TRIM(D3231)="","",IFERROR(INDEX('Student Master'!D:D,MATCH(D3231,'Student Master'!B:B,0)),"Not Found"))</f>
        <v/>
      </c>
      <c r="J3231" s="28" t="str">
        <f>IF(TRIM(D3231)="","",IFERROR(INDEX('Student Master'!H:H,MATCH(D3231,'Student Master'!B:B,0)),"Not Found"))</f>
        <v/>
      </c>
      <c r="K3231" s="28" t="str">
        <f>IF(TRIM(D3231)="","",IFERROR(INDEX('Student Master'!N:N,MATCH(D3231,'Student Master'!B:B,0)),"Not Found"))</f>
        <v/>
      </c>
      <c r="L3231" s="28" t="str">
        <f>IF(TRIM(D3231)="","",IFERROR(INDEX('Student Master'!L:L,MATCH(D3231,'Student Master'!B:B,0)),"Not Found"))</f>
        <v/>
      </c>
      <c r="M3231" s="28"/>
      <c r="N3231" s="28"/>
    </row>
    <row r="3232" spans="1:14" x14ac:dyDescent="0.35">
      <c r="A3232" s="28">
        <f t="shared" si="51"/>
        <v>3231</v>
      </c>
      <c r="B3232" s="30"/>
      <c r="C3232" s="28"/>
      <c r="D3232" s="28"/>
      <c r="E3232" s="28"/>
      <c r="F3232" s="28"/>
      <c r="G3232" s="28"/>
      <c r="H3232" s="28" t="str">
        <f>IF(TRIM(D3232)="","",IFERROR(INDEX('Student Master'!C:C,MATCH(D3232,'Student Master'!B:B,0)),"Not Found"))</f>
        <v/>
      </c>
      <c r="I3232" s="28" t="str">
        <f>IF(TRIM(D3232)="","",IFERROR(INDEX('Student Master'!D:D,MATCH(D3232,'Student Master'!B:B,0)),"Not Found"))</f>
        <v/>
      </c>
      <c r="J3232" s="28" t="str">
        <f>IF(TRIM(D3232)="","",IFERROR(INDEX('Student Master'!H:H,MATCH(D3232,'Student Master'!B:B,0)),"Not Found"))</f>
        <v/>
      </c>
      <c r="K3232" s="28" t="str">
        <f>IF(TRIM(D3232)="","",IFERROR(INDEX('Student Master'!N:N,MATCH(D3232,'Student Master'!B:B,0)),"Not Found"))</f>
        <v/>
      </c>
      <c r="L3232" s="28" t="str">
        <f>IF(TRIM(D3232)="","",IFERROR(INDEX('Student Master'!L:L,MATCH(D3232,'Student Master'!B:B,0)),"Not Found"))</f>
        <v/>
      </c>
      <c r="M3232" s="28"/>
      <c r="N3232" s="28"/>
    </row>
    <row r="3233" spans="1:14" x14ac:dyDescent="0.35">
      <c r="A3233" s="28">
        <f t="shared" si="51"/>
        <v>3232</v>
      </c>
      <c r="B3233" s="30"/>
      <c r="C3233" s="28"/>
      <c r="D3233" s="28"/>
      <c r="E3233" s="28"/>
      <c r="F3233" s="28"/>
      <c r="G3233" s="28"/>
      <c r="H3233" s="28" t="str">
        <f>IF(TRIM(D3233)="","",IFERROR(INDEX('Student Master'!C:C,MATCH(D3233,'Student Master'!B:B,0)),"Not Found"))</f>
        <v/>
      </c>
      <c r="I3233" s="28" t="str">
        <f>IF(TRIM(D3233)="","",IFERROR(INDEX('Student Master'!D:D,MATCH(D3233,'Student Master'!B:B,0)),"Not Found"))</f>
        <v/>
      </c>
      <c r="J3233" s="28" t="str">
        <f>IF(TRIM(D3233)="","",IFERROR(INDEX('Student Master'!H:H,MATCH(D3233,'Student Master'!B:B,0)),"Not Found"))</f>
        <v/>
      </c>
      <c r="K3233" s="28" t="str">
        <f>IF(TRIM(D3233)="","",IFERROR(INDEX('Student Master'!N:N,MATCH(D3233,'Student Master'!B:B,0)),"Not Found"))</f>
        <v/>
      </c>
      <c r="L3233" s="28" t="str">
        <f>IF(TRIM(D3233)="","",IFERROR(INDEX('Student Master'!L:L,MATCH(D3233,'Student Master'!B:B,0)),"Not Found"))</f>
        <v/>
      </c>
      <c r="M3233" s="28"/>
      <c r="N3233" s="28"/>
    </row>
    <row r="3234" spans="1:14" x14ac:dyDescent="0.35">
      <c r="A3234" s="28">
        <f t="shared" si="51"/>
        <v>3233</v>
      </c>
      <c r="B3234" s="30"/>
      <c r="C3234" s="28"/>
      <c r="D3234" s="28"/>
      <c r="E3234" s="28"/>
      <c r="F3234" s="28"/>
      <c r="G3234" s="28"/>
      <c r="H3234" s="28" t="str">
        <f>IF(TRIM(D3234)="","",IFERROR(INDEX('Student Master'!C:C,MATCH(D3234,'Student Master'!B:B,0)),"Not Found"))</f>
        <v/>
      </c>
      <c r="I3234" s="28" t="str">
        <f>IF(TRIM(D3234)="","",IFERROR(INDEX('Student Master'!D:D,MATCH(D3234,'Student Master'!B:B,0)),"Not Found"))</f>
        <v/>
      </c>
      <c r="J3234" s="28" t="str">
        <f>IF(TRIM(D3234)="","",IFERROR(INDEX('Student Master'!H:H,MATCH(D3234,'Student Master'!B:B,0)),"Not Found"))</f>
        <v/>
      </c>
      <c r="K3234" s="28" t="str">
        <f>IF(TRIM(D3234)="","",IFERROR(INDEX('Student Master'!N:N,MATCH(D3234,'Student Master'!B:B,0)),"Not Found"))</f>
        <v/>
      </c>
      <c r="L3234" s="28" t="str">
        <f>IF(TRIM(D3234)="","",IFERROR(INDEX('Student Master'!L:L,MATCH(D3234,'Student Master'!B:B,0)),"Not Found"))</f>
        <v/>
      </c>
      <c r="M3234" s="28"/>
      <c r="N3234" s="28"/>
    </row>
    <row r="3235" spans="1:14" x14ac:dyDescent="0.35">
      <c r="A3235" s="28">
        <f t="shared" si="51"/>
        <v>3234</v>
      </c>
      <c r="B3235" s="30"/>
      <c r="C3235" s="28"/>
      <c r="D3235" s="28"/>
      <c r="E3235" s="28"/>
      <c r="F3235" s="28"/>
      <c r="G3235" s="28"/>
      <c r="H3235" s="28" t="str">
        <f>IF(TRIM(D3235)="","",IFERROR(INDEX('Student Master'!C:C,MATCH(D3235,'Student Master'!B:B,0)),"Not Found"))</f>
        <v/>
      </c>
      <c r="I3235" s="28" t="str">
        <f>IF(TRIM(D3235)="","",IFERROR(INDEX('Student Master'!D:D,MATCH(D3235,'Student Master'!B:B,0)),"Not Found"))</f>
        <v/>
      </c>
      <c r="J3235" s="28" t="str">
        <f>IF(TRIM(D3235)="","",IFERROR(INDEX('Student Master'!H:H,MATCH(D3235,'Student Master'!B:B,0)),"Not Found"))</f>
        <v/>
      </c>
      <c r="K3235" s="28" t="str">
        <f>IF(TRIM(D3235)="","",IFERROR(INDEX('Student Master'!N:N,MATCH(D3235,'Student Master'!B:B,0)),"Not Found"))</f>
        <v/>
      </c>
      <c r="L3235" s="28" t="str">
        <f>IF(TRIM(D3235)="","",IFERROR(INDEX('Student Master'!L:L,MATCH(D3235,'Student Master'!B:B,0)),"Not Found"))</f>
        <v/>
      </c>
      <c r="M3235" s="28"/>
      <c r="N3235" s="28"/>
    </row>
    <row r="3236" spans="1:14" x14ac:dyDescent="0.35">
      <c r="A3236" s="28">
        <f t="shared" si="51"/>
        <v>3235</v>
      </c>
      <c r="B3236" s="30"/>
      <c r="C3236" s="28"/>
      <c r="D3236" s="28"/>
      <c r="E3236" s="28"/>
      <c r="F3236" s="28"/>
      <c r="G3236" s="28"/>
      <c r="H3236" s="28" t="str">
        <f>IF(TRIM(D3236)="","",IFERROR(INDEX('Student Master'!C:C,MATCH(D3236,'Student Master'!B:B,0)),"Not Found"))</f>
        <v/>
      </c>
      <c r="I3236" s="28" t="str">
        <f>IF(TRIM(D3236)="","",IFERROR(INDEX('Student Master'!D:D,MATCH(D3236,'Student Master'!B:B,0)),"Not Found"))</f>
        <v/>
      </c>
      <c r="J3236" s="28" t="str">
        <f>IF(TRIM(D3236)="","",IFERROR(INDEX('Student Master'!H:H,MATCH(D3236,'Student Master'!B:B,0)),"Not Found"))</f>
        <v/>
      </c>
      <c r="K3236" s="28" t="str">
        <f>IF(TRIM(D3236)="","",IFERROR(INDEX('Student Master'!N:N,MATCH(D3236,'Student Master'!B:B,0)),"Not Found"))</f>
        <v/>
      </c>
      <c r="L3236" s="28" t="str">
        <f>IF(TRIM(D3236)="","",IFERROR(INDEX('Student Master'!L:L,MATCH(D3236,'Student Master'!B:B,0)),"Not Found"))</f>
        <v/>
      </c>
      <c r="M3236" s="28"/>
      <c r="N3236" s="28"/>
    </row>
    <row r="3237" spans="1:14" x14ac:dyDescent="0.35">
      <c r="A3237" s="28">
        <f t="shared" si="51"/>
        <v>3236</v>
      </c>
      <c r="B3237" s="30"/>
      <c r="C3237" s="28"/>
      <c r="D3237" s="28"/>
      <c r="E3237" s="28"/>
      <c r="F3237" s="28"/>
      <c r="G3237" s="28"/>
      <c r="H3237" s="28" t="str">
        <f>IF(TRIM(D3237)="","",IFERROR(INDEX('Student Master'!C:C,MATCH(D3237,'Student Master'!B:B,0)),"Not Found"))</f>
        <v/>
      </c>
      <c r="I3237" s="28" t="str">
        <f>IF(TRIM(D3237)="","",IFERROR(INDEX('Student Master'!D:D,MATCH(D3237,'Student Master'!B:B,0)),"Not Found"))</f>
        <v/>
      </c>
      <c r="J3237" s="28" t="str">
        <f>IF(TRIM(D3237)="","",IFERROR(INDEX('Student Master'!H:H,MATCH(D3237,'Student Master'!B:B,0)),"Not Found"))</f>
        <v/>
      </c>
      <c r="K3237" s="28" t="str">
        <f>IF(TRIM(D3237)="","",IFERROR(INDEX('Student Master'!N:N,MATCH(D3237,'Student Master'!B:B,0)),"Not Found"))</f>
        <v/>
      </c>
      <c r="L3237" s="28" t="str">
        <f>IF(TRIM(D3237)="","",IFERROR(INDEX('Student Master'!L:L,MATCH(D3237,'Student Master'!B:B,0)),"Not Found"))</f>
        <v/>
      </c>
      <c r="M3237" s="28"/>
      <c r="N3237" s="28"/>
    </row>
    <row r="3238" spans="1:14" x14ac:dyDescent="0.35">
      <c r="A3238" s="28">
        <f t="shared" si="51"/>
        <v>3237</v>
      </c>
      <c r="B3238" s="30"/>
      <c r="C3238" s="28"/>
      <c r="D3238" s="28"/>
      <c r="E3238" s="28"/>
      <c r="F3238" s="28"/>
      <c r="G3238" s="28"/>
      <c r="H3238" s="28" t="str">
        <f>IF(TRIM(D3238)="","",IFERROR(INDEX('Student Master'!C:C,MATCH(D3238,'Student Master'!B:B,0)),"Not Found"))</f>
        <v/>
      </c>
      <c r="I3238" s="28" t="str">
        <f>IF(TRIM(D3238)="","",IFERROR(INDEX('Student Master'!D:D,MATCH(D3238,'Student Master'!B:B,0)),"Not Found"))</f>
        <v/>
      </c>
      <c r="J3238" s="28" t="str">
        <f>IF(TRIM(D3238)="","",IFERROR(INDEX('Student Master'!H:H,MATCH(D3238,'Student Master'!B:B,0)),"Not Found"))</f>
        <v/>
      </c>
      <c r="K3238" s="28" t="str">
        <f>IF(TRIM(D3238)="","",IFERROR(INDEX('Student Master'!N:N,MATCH(D3238,'Student Master'!B:B,0)),"Not Found"))</f>
        <v/>
      </c>
      <c r="L3238" s="28" t="str">
        <f>IF(TRIM(D3238)="","",IFERROR(INDEX('Student Master'!L:L,MATCH(D3238,'Student Master'!B:B,0)),"Not Found"))</f>
        <v/>
      </c>
      <c r="M3238" s="28"/>
      <c r="N3238" s="28"/>
    </row>
    <row r="3239" spans="1:14" x14ac:dyDescent="0.35">
      <c r="A3239" s="28">
        <f t="shared" si="51"/>
        <v>3238</v>
      </c>
      <c r="B3239" s="30"/>
      <c r="C3239" s="28"/>
      <c r="D3239" s="28"/>
      <c r="E3239" s="28"/>
      <c r="F3239" s="28"/>
      <c r="G3239" s="28"/>
      <c r="H3239" s="28" t="str">
        <f>IF(TRIM(D3239)="","",IFERROR(INDEX('Student Master'!C:C,MATCH(D3239,'Student Master'!B:B,0)),"Not Found"))</f>
        <v/>
      </c>
      <c r="I3239" s="28" t="str">
        <f>IF(TRIM(D3239)="","",IFERROR(INDEX('Student Master'!D:D,MATCH(D3239,'Student Master'!B:B,0)),"Not Found"))</f>
        <v/>
      </c>
      <c r="J3239" s="28" t="str">
        <f>IF(TRIM(D3239)="","",IFERROR(INDEX('Student Master'!H:H,MATCH(D3239,'Student Master'!B:B,0)),"Not Found"))</f>
        <v/>
      </c>
      <c r="K3239" s="28" t="str">
        <f>IF(TRIM(D3239)="","",IFERROR(INDEX('Student Master'!N:N,MATCH(D3239,'Student Master'!B:B,0)),"Not Found"))</f>
        <v/>
      </c>
      <c r="L3239" s="28" t="str">
        <f>IF(TRIM(D3239)="","",IFERROR(INDEX('Student Master'!L:L,MATCH(D3239,'Student Master'!B:B,0)),"Not Found"))</f>
        <v/>
      </c>
      <c r="M3239" s="28"/>
      <c r="N3239" s="28"/>
    </row>
    <row r="3240" spans="1:14" x14ac:dyDescent="0.35">
      <c r="A3240" s="28">
        <f t="shared" si="51"/>
        <v>3239</v>
      </c>
      <c r="B3240" s="30"/>
      <c r="C3240" s="28"/>
      <c r="D3240" s="28"/>
      <c r="E3240" s="28"/>
      <c r="F3240" s="28"/>
      <c r="G3240" s="28"/>
      <c r="H3240" s="28" t="str">
        <f>IF(TRIM(D3240)="","",IFERROR(INDEX('Student Master'!C:C,MATCH(D3240,'Student Master'!B:B,0)),"Not Found"))</f>
        <v/>
      </c>
      <c r="I3240" s="28" t="str">
        <f>IF(TRIM(D3240)="","",IFERROR(INDEX('Student Master'!D:D,MATCH(D3240,'Student Master'!B:B,0)),"Not Found"))</f>
        <v/>
      </c>
      <c r="J3240" s="28" t="str">
        <f>IF(TRIM(D3240)="","",IFERROR(INDEX('Student Master'!H:H,MATCH(D3240,'Student Master'!B:B,0)),"Not Found"))</f>
        <v/>
      </c>
      <c r="K3240" s="28" t="str">
        <f>IF(TRIM(D3240)="","",IFERROR(INDEX('Student Master'!N:N,MATCH(D3240,'Student Master'!B:B,0)),"Not Found"))</f>
        <v/>
      </c>
      <c r="L3240" s="28" t="str">
        <f>IF(TRIM(D3240)="","",IFERROR(INDEX('Student Master'!L:L,MATCH(D3240,'Student Master'!B:B,0)),"Not Found"))</f>
        <v/>
      </c>
      <c r="M3240" s="28"/>
      <c r="N3240" s="28"/>
    </row>
    <row r="3241" spans="1:14" x14ac:dyDescent="0.35">
      <c r="A3241" s="28">
        <f t="shared" si="51"/>
        <v>3240</v>
      </c>
      <c r="B3241" s="30"/>
      <c r="C3241" s="28"/>
      <c r="D3241" s="28"/>
      <c r="E3241" s="28"/>
      <c r="F3241" s="28"/>
      <c r="G3241" s="28"/>
      <c r="H3241" s="28" t="str">
        <f>IF(TRIM(D3241)="","",IFERROR(INDEX('Student Master'!C:C,MATCH(D3241,'Student Master'!B:B,0)),"Not Found"))</f>
        <v/>
      </c>
      <c r="I3241" s="28" t="str">
        <f>IF(TRIM(D3241)="","",IFERROR(INDEX('Student Master'!D:D,MATCH(D3241,'Student Master'!B:B,0)),"Not Found"))</f>
        <v/>
      </c>
      <c r="J3241" s="28" t="str">
        <f>IF(TRIM(D3241)="","",IFERROR(INDEX('Student Master'!H:H,MATCH(D3241,'Student Master'!B:B,0)),"Not Found"))</f>
        <v/>
      </c>
      <c r="K3241" s="28" t="str">
        <f>IF(TRIM(D3241)="","",IFERROR(INDEX('Student Master'!N:N,MATCH(D3241,'Student Master'!B:B,0)),"Not Found"))</f>
        <v/>
      </c>
      <c r="L3241" s="28" t="str">
        <f>IF(TRIM(D3241)="","",IFERROR(INDEX('Student Master'!L:L,MATCH(D3241,'Student Master'!B:B,0)),"Not Found"))</f>
        <v/>
      </c>
      <c r="M3241" s="28"/>
      <c r="N3241" s="28"/>
    </row>
    <row r="3242" spans="1:14" x14ac:dyDescent="0.35">
      <c r="A3242" s="28">
        <f t="shared" si="51"/>
        <v>3241</v>
      </c>
      <c r="B3242" s="30"/>
      <c r="C3242" s="28"/>
      <c r="D3242" s="28"/>
      <c r="E3242" s="28"/>
      <c r="F3242" s="28"/>
      <c r="G3242" s="28"/>
      <c r="H3242" s="28" t="str">
        <f>IF(TRIM(D3242)="","",IFERROR(INDEX('Student Master'!C:C,MATCH(D3242,'Student Master'!B:B,0)),"Not Found"))</f>
        <v/>
      </c>
      <c r="I3242" s="28" t="str">
        <f>IF(TRIM(D3242)="","",IFERROR(INDEX('Student Master'!D:D,MATCH(D3242,'Student Master'!B:B,0)),"Not Found"))</f>
        <v/>
      </c>
      <c r="J3242" s="28" t="str">
        <f>IF(TRIM(D3242)="","",IFERROR(INDEX('Student Master'!H:H,MATCH(D3242,'Student Master'!B:B,0)),"Not Found"))</f>
        <v/>
      </c>
      <c r="K3242" s="28" t="str">
        <f>IF(TRIM(D3242)="","",IFERROR(INDEX('Student Master'!N:N,MATCH(D3242,'Student Master'!B:B,0)),"Not Found"))</f>
        <v/>
      </c>
      <c r="L3242" s="28" t="str">
        <f>IF(TRIM(D3242)="","",IFERROR(INDEX('Student Master'!L:L,MATCH(D3242,'Student Master'!B:B,0)),"Not Found"))</f>
        <v/>
      </c>
      <c r="M3242" s="28"/>
      <c r="N3242" s="28"/>
    </row>
    <row r="3243" spans="1:14" x14ac:dyDescent="0.35">
      <c r="A3243" s="28">
        <f t="shared" si="51"/>
        <v>3242</v>
      </c>
      <c r="B3243" s="30"/>
      <c r="C3243" s="28"/>
      <c r="D3243" s="28"/>
      <c r="E3243" s="28"/>
      <c r="F3243" s="28"/>
      <c r="G3243" s="28"/>
      <c r="H3243" s="28" t="str">
        <f>IF(TRIM(D3243)="","",IFERROR(INDEX('Student Master'!C:C,MATCH(D3243,'Student Master'!B:B,0)),"Not Found"))</f>
        <v/>
      </c>
      <c r="I3243" s="28" t="str">
        <f>IF(TRIM(D3243)="","",IFERROR(INDEX('Student Master'!D:D,MATCH(D3243,'Student Master'!B:B,0)),"Not Found"))</f>
        <v/>
      </c>
      <c r="J3243" s="28" t="str">
        <f>IF(TRIM(D3243)="","",IFERROR(INDEX('Student Master'!H:H,MATCH(D3243,'Student Master'!B:B,0)),"Not Found"))</f>
        <v/>
      </c>
      <c r="K3243" s="28" t="str">
        <f>IF(TRIM(D3243)="","",IFERROR(INDEX('Student Master'!N:N,MATCH(D3243,'Student Master'!B:B,0)),"Not Found"))</f>
        <v/>
      </c>
      <c r="L3243" s="28" t="str">
        <f>IF(TRIM(D3243)="","",IFERROR(INDEX('Student Master'!L:L,MATCH(D3243,'Student Master'!B:B,0)),"Not Found"))</f>
        <v/>
      </c>
      <c r="M3243" s="28"/>
      <c r="N3243" s="28"/>
    </row>
    <row r="3244" spans="1:14" x14ac:dyDescent="0.35">
      <c r="A3244" s="28">
        <f t="shared" si="51"/>
        <v>3243</v>
      </c>
      <c r="B3244" s="30"/>
      <c r="C3244" s="28"/>
      <c r="D3244" s="28"/>
      <c r="E3244" s="28"/>
      <c r="F3244" s="28"/>
      <c r="G3244" s="28"/>
      <c r="H3244" s="28" t="str">
        <f>IF(TRIM(D3244)="","",IFERROR(INDEX('Student Master'!C:C,MATCH(D3244,'Student Master'!B:B,0)),"Not Found"))</f>
        <v/>
      </c>
      <c r="I3244" s="28" t="str">
        <f>IF(TRIM(D3244)="","",IFERROR(INDEX('Student Master'!D:D,MATCH(D3244,'Student Master'!B:B,0)),"Not Found"))</f>
        <v/>
      </c>
      <c r="J3244" s="28" t="str">
        <f>IF(TRIM(D3244)="","",IFERROR(INDEX('Student Master'!H:H,MATCH(D3244,'Student Master'!B:B,0)),"Not Found"))</f>
        <v/>
      </c>
      <c r="K3244" s="28" t="str">
        <f>IF(TRIM(D3244)="","",IFERROR(INDEX('Student Master'!N:N,MATCH(D3244,'Student Master'!B:B,0)),"Not Found"))</f>
        <v/>
      </c>
      <c r="L3244" s="28" t="str">
        <f>IF(TRIM(D3244)="","",IFERROR(INDEX('Student Master'!L:L,MATCH(D3244,'Student Master'!B:B,0)),"Not Found"))</f>
        <v/>
      </c>
      <c r="M3244" s="28"/>
      <c r="N3244" s="28"/>
    </row>
    <row r="3245" spans="1:14" x14ac:dyDescent="0.35">
      <c r="A3245" s="28">
        <f t="shared" si="51"/>
        <v>3244</v>
      </c>
      <c r="B3245" s="30"/>
      <c r="C3245" s="28"/>
      <c r="D3245" s="28"/>
      <c r="E3245" s="28"/>
      <c r="F3245" s="28"/>
      <c r="G3245" s="28"/>
      <c r="H3245" s="28" t="str">
        <f>IF(TRIM(D3245)="","",IFERROR(INDEX('Student Master'!C:C,MATCH(D3245,'Student Master'!B:B,0)),"Not Found"))</f>
        <v/>
      </c>
      <c r="I3245" s="28" t="str">
        <f>IF(TRIM(D3245)="","",IFERROR(INDEX('Student Master'!D:D,MATCH(D3245,'Student Master'!B:B,0)),"Not Found"))</f>
        <v/>
      </c>
      <c r="J3245" s="28" t="str">
        <f>IF(TRIM(D3245)="","",IFERROR(INDEX('Student Master'!H:H,MATCH(D3245,'Student Master'!B:B,0)),"Not Found"))</f>
        <v/>
      </c>
      <c r="K3245" s="28" t="str">
        <f>IF(TRIM(D3245)="","",IFERROR(INDEX('Student Master'!N:N,MATCH(D3245,'Student Master'!B:B,0)),"Not Found"))</f>
        <v/>
      </c>
      <c r="L3245" s="28" t="str">
        <f>IF(TRIM(D3245)="","",IFERROR(INDEX('Student Master'!L:L,MATCH(D3245,'Student Master'!B:B,0)),"Not Found"))</f>
        <v/>
      </c>
      <c r="M3245" s="28"/>
      <c r="N3245" s="28"/>
    </row>
    <row r="3246" spans="1:14" x14ac:dyDescent="0.35">
      <c r="A3246" s="28">
        <f t="shared" si="51"/>
        <v>3245</v>
      </c>
      <c r="B3246" s="30"/>
      <c r="C3246" s="28"/>
      <c r="D3246" s="28"/>
      <c r="E3246" s="28"/>
      <c r="F3246" s="28"/>
      <c r="G3246" s="28"/>
      <c r="H3246" s="28" t="str">
        <f>IF(TRIM(D3246)="","",IFERROR(INDEX('Student Master'!C:C,MATCH(D3246,'Student Master'!B:B,0)),"Not Found"))</f>
        <v/>
      </c>
      <c r="I3246" s="28" t="str">
        <f>IF(TRIM(D3246)="","",IFERROR(INDEX('Student Master'!D:D,MATCH(D3246,'Student Master'!B:B,0)),"Not Found"))</f>
        <v/>
      </c>
      <c r="J3246" s="28" t="str">
        <f>IF(TRIM(D3246)="","",IFERROR(INDEX('Student Master'!H:H,MATCH(D3246,'Student Master'!B:B,0)),"Not Found"))</f>
        <v/>
      </c>
      <c r="K3246" s="28" t="str">
        <f>IF(TRIM(D3246)="","",IFERROR(INDEX('Student Master'!N:N,MATCH(D3246,'Student Master'!B:B,0)),"Not Found"))</f>
        <v/>
      </c>
      <c r="L3246" s="28" t="str">
        <f>IF(TRIM(D3246)="","",IFERROR(INDEX('Student Master'!L:L,MATCH(D3246,'Student Master'!B:B,0)),"Not Found"))</f>
        <v/>
      </c>
      <c r="M3246" s="28"/>
      <c r="N3246" s="28"/>
    </row>
    <row r="3247" spans="1:14" x14ac:dyDescent="0.35">
      <c r="A3247" s="28">
        <f t="shared" si="51"/>
        <v>3246</v>
      </c>
      <c r="B3247" s="30"/>
      <c r="C3247" s="28"/>
      <c r="D3247" s="28"/>
      <c r="E3247" s="28"/>
      <c r="F3247" s="28"/>
      <c r="G3247" s="28"/>
      <c r="H3247" s="28" t="str">
        <f>IF(TRIM(D3247)="","",IFERROR(INDEX('Student Master'!C:C,MATCH(D3247,'Student Master'!B:B,0)),"Not Found"))</f>
        <v/>
      </c>
      <c r="I3247" s="28" t="str">
        <f>IF(TRIM(D3247)="","",IFERROR(INDEX('Student Master'!D:D,MATCH(D3247,'Student Master'!B:B,0)),"Not Found"))</f>
        <v/>
      </c>
      <c r="J3247" s="28" t="str">
        <f>IF(TRIM(D3247)="","",IFERROR(INDEX('Student Master'!H:H,MATCH(D3247,'Student Master'!B:B,0)),"Not Found"))</f>
        <v/>
      </c>
      <c r="K3247" s="28" t="str">
        <f>IF(TRIM(D3247)="","",IFERROR(INDEX('Student Master'!N:N,MATCH(D3247,'Student Master'!B:B,0)),"Not Found"))</f>
        <v/>
      </c>
      <c r="L3247" s="28" t="str">
        <f>IF(TRIM(D3247)="","",IFERROR(INDEX('Student Master'!L:L,MATCH(D3247,'Student Master'!B:B,0)),"Not Found"))</f>
        <v/>
      </c>
      <c r="M3247" s="28"/>
      <c r="N3247" s="28"/>
    </row>
    <row r="3248" spans="1:14" x14ac:dyDescent="0.35">
      <c r="A3248" s="28">
        <f t="shared" si="51"/>
        <v>3247</v>
      </c>
      <c r="B3248" s="30"/>
      <c r="C3248" s="28"/>
      <c r="D3248" s="28"/>
      <c r="E3248" s="28"/>
      <c r="F3248" s="28"/>
      <c r="G3248" s="28"/>
      <c r="H3248" s="28" t="str">
        <f>IF(TRIM(D3248)="","",IFERROR(INDEX('Student Master'!C:C,MATCH(D3248,'Student Master'!B:B,0)),"Not Found"))</f>
        <v/>
      </c>
      <c r="I3248" s="28" t="str">
        <f>IF(TRIM(D3248)="","",IFERROR(INDEX('Student Master'!D:D,MATCH(D3248,'Student Master'!B:B,0)),"Not Found"))</f>
        <v/>
      </c>
      <c r="J3248" s="28" t="str">
        <f>IF(TRIM(D3248)="","",IFERROR(INDEX('Student Master'!H:H,MATCH(D3248,'Student Master'!B:B,0)),"Not Found"))</f>
        <v/>
      </c>
      <c r="K3248" s="28" t="str">
        <f>IF(TRIM(D3248)="","",IFERROR(INDEX('Student Master'!N:N,MATCH(D3248,'Student Master'!B:B,0)),"Not Found"))</f>
        <v/>
      </c>
      <c r="L3248" s="28" t="str">
        <f>IF(TRIM(D3248)="","",IFERROR(INDEX('Student Master'!L:L,MATCH(D3248,'Student Master'!B:B,0)),"Not Found"))</f>
        <v/>
      </c>
      <c r="M3248" s="28"/>
      <c r="N3248" s="28"/>
    </row>
    <row r="3249" spans="1:14" x14ac:dyDescent="0.35">
      <c r="A3249" s="28">
        <f t="shared" si="51"/>
        <v>3248</v>
      </c>
      <c r="B3249" s="30"/>
      <c r="C3249" s="28"/>
      <c r="D3249" s="28"/>
      <c r="E3249" s="28"/>
      <c r="F3249" s="28"/>
      <c r="G3249" s="28"/>
      <c r="H3249" s="28" t="str">
        <f>IF(TRIM(D3249)="","",IFERROR(INDEX('Student Master'!C:C,MATCH(D3249,'Student Master'!B:B,0)),"Not Found"))</f>
        <v/>
      </c>
      <c r="I3249" s="28" t="str">
        <f>IF(TRIM(D3249)="","",IFERROR(INDEX('Student Master'!D:D,MATCH(D3249,'Student Master'!B:B,0)),"Not Found"))</f>
        <v/>
      </c>
      <c r="J3249" s="28" t="str">
        <f>IF(TRIM(D3249)="","",IFERROR(INDEX('Student Master'!H:H,MATCH(D3249,'Student Master'!B:B,0)),"Not Found"))</f>
        <v/>
      </c>
      <c r="K3249" s="28" t="str">
        <f>IF(TRIM(D3249)="","",IFERROR(INDEX('Student Master'!N:N,MATCH(D3249,'Student Master'!B:B,0)),"Not Found"))</f>
        <v/>
      </c>
      <c r="L3249" s="28" t="str">
        <f>IF(TRIM(D3249)="","",IFERROR(INDEX('Student Master'!L:L,MATCH(D3249,'Student Master'!B:B,0)),"Not Found"))</f>
        <v/>
      </c>
      <c r="M3249" s="28"/>
      <c r="N3249" s="28"/>
    </row>
    <row r="3250" spans="1:14" x14ac:dyDescent="0.35">
      <c r="A3250" s="28">
        <f t="shared" si="51"/>
        <v>3249</v>
      </c>
      <c r="B3250" s="30"/>
      <c r="C3250" s="28"/>
      <c r="D3250" s="28"/>
      <c r="E3250" s="28"/>
      <c r="F3250" s="28"/>
      <c r="G3250" s="28"/>
      <c r="H3250" s="28" t="str">
        <f>IF(TRIM(D3250)="","",IFERROR(INDEX('Student Master'!C:C,MATCH(D3250,'Student Master'!B:B,0)),"Not Found"))</f>
        <v/>
      </c>
      <c r="I3250" s="28" t="str">
        <f>IF(TRIM(D3250)="","",IFERROR(INDEX('Student Master'!D:D,MATCH(D3250,'Student Master'!B:B,0)),"Not Found"))</f>
        <v/>
      </c>
      <c r="J3250" s="28" t="str">
        <f>IF(TRIM(D3250)="","",IFERROR(INDEX('Student Master'!H:H,MATCH(D3250,'Student Master'!B:B,0)),"Not Found"))</f>
        <v/>
      </c>
      <c r="K3250" s="28" t="str">
        <f>IF(TRIM(D3250)="","",IFERROR(INDEX('Student Master'!N:N,MATCH(D3250,'Student Master'!B:B,0)),"Not Found"))</f>
        <v/>
      </c>
      <c r="L3250" s="28" t="str">
        <f>IF(TRIM(D3250)="","",IFERROR(INDEX('Student Master'!L:L,MATCH(D3250,'Student Master'!B:B,0)),"Not Found"))</f>
        <v/>
      </c>
      <c r="M3250" s="28"/>
      <c r="N3250" s="28"/>
    </row>
    <row r="3251" spans="1:14" x14ac:dyDescent="0.35">
      <c r="A3251" s="28">
        <f t="shared" si="51"/>
        <v>3250</v>
      </c>
      <c r="B3251" s="30"/>
      <c r="C3251" s="28"/>
      <c r="D3251" s="28"/>
      <c r="E3251" s="28"/>
      <c r="F3251" s="28"/>
      <c r="G3251" s="28"/>
      <c r="H3251" s="28" t="str">
        <f>IF(TRIM(D3251)="","",IFERROR(INDEX('Student Master'!C:C,MATCH(D3251,'Student Master'!B:B,0)),"Not Found"))</f>
        <v/>
      </c>
      <c r="I3251" s="28" t="str">
        <f>IF(TRIM(D3251)="","",IFERROR(INDEX('Student Master'!D:D,MATCH(D3251,'Student Master'!B:B,0)),"Not Found"))</f>
        <v/>
      </c>
      <c r="J3251" s="28" t="str">
        <f>IF(TRIM(D3251)="","",IFERROR(INDEX('Student Master'!H:H,MATCH(D3251,'Student Master'!B:B,0)),"Not Found"))</f>
        <v/>
      </c>
      <c r="K3251" s="28" t="str">
        <f>IF(TRIM(D3251)="","",IFERROR(INDEX('Student Master'!N:N,MATCH(D3251,'Student Master'!B:B,0)),"Not Found"))</f>
        <v/>
      </c>
      <c r="L3251" s="28" t="str">
        <f>IF(TRIM(D3251)="","",IFERROR(INDEX('Student Master'!L:L,MATCH(D3251,'Student Master'!B:B,0)),"Not Found"))</f>
        <v/>
      </c>
      <c r="M3251" s="28"/>
      <c r="N3251" s="28"/>
    </row>
    <row r="3252" spans="1:14" x14ac:dyDescent="0.35">
      <c r="A3252" s="28">
        <f t="shared" si="51"/>
        <v>3251</v>
      </c>
      <c r="B3252" s="30"/>
      <c r="C3252" s="28"/>
      <c r="D3252" s="28"/>
      <c r="E3252" s="28"/>
      <c r="F3252" s="28"/>
      <c r="G3252" s="28"/>
      <c r="H3252" s="28" t="str">
        <f>IF(TRIM(D3252)="","",IFERROR(INDEX('Student Master'!C:C,MATCH(D3252,'Student Master'!B:B,0)),"Not Found"))</f>
        <v/>
      </c>
      <c r="I3252" s="28" t="str">
        <f>IF(TRIM(D3252)="","",IFERROR(INDEX('Student Master'!D:D,MATCH(D3252,'Student Master'!B:B,0)),"Not Found"))</f>
        <v/>
      </c>
      <c r="J3252" s="28" t="str">
        <f>IF(TRIM(D3252)="","",IFERROR(INDEX('Student Master'!H:H,MATCH(D3252,'Student Master'!B:B,0)),"Not Found"))</f>
        <v/>
      </c>
      <c r="K3252" s="28" t="str">
        <f>IF(TRIM(D3252)="","",IFERROR(INDEX('Student Master'!N:N,MATCH(D3252,'Student Master'!B:B,0)),"Not Found"))</f>
        <v/>
      </c>
      <c r="L3252" s="28" t="str">
        <f>IF(TRIM(D3252)="","",IFERROR(INDEX('Student Master'!L:L,MATCH(D3252,'Student Master'!B:B,0)),"Not Found"))</f>
        <v/>
      </c>
      <c r="M3252" s="28"/>
      <c r="N3252" s="28"/>
    </row>
    <row r="3253" spans="1:14" x14ac:dyDescent="0.35">
      <c r="A3253" s="28">
        <f t="shared" si="51"/>
        <v>3252</v>
      </c>
      <c r="B3253" s="30"/>
      <c r="C3253" s="28"/>
      <c r="D3253" s="28"/>
      <c r="E3253" s="28"/>
      <c r="F3253" s="28"/>
      <c r="G3253" s="28"/>
      <c r="H3253" s="28" t="str">
        <f>IF(TRIM(D3253)="","",IFERROR(INDEX('Student Master'!C:C,MATCH(D3253,'Student Master'!B:B,0)),"Not Found"))</f>
        <v/>
      </c>
      <c r="I3253" s="28" t="str">
        <f>IF(TRIM(D3253)="","",IFERROR(INDEX('Student Master'!D:D,MATCH(D3253,'Student Master'!B:B,0)),"Not Found"))</f>
        <v/>
      </c>
      <c r="J3253" s="28" t="str">
        <f>IF(TRIM(D3253)="","",IFERROR(INDEX('Student Master'!H:H,MATCH(D3253,'Student Master'!B:B,0)),"Not Found"))</f>
        <v/>
      </c>
      <c r="K3253" s="28" t="str">
        <f>IF(TRIM(D3253)="","",IFERROR(INDEX('Student Master'!N:N,MATCH(D3253,'Student Master'!B:B,0)),"Not Found"))</f>
        <v/>
      </c>
      <c r="L3253" s="28" t="str">
        <f>IF(TRIM(D3253)="","",IFERROR(INDEX('Student Master'!L:L,MATCH(D3253,'Student Master'!B:B,0)),"Not Found"))</f>
        <v/>
      </c>
      <c r="M3253" s="28"/>
      <c r="N3253" s="28"/>
    </row>
    <row r="3254" spans="1:14" x14ac:dyDescent="0.35">
      <c r="A3254" s="28">
        <f t="shared" si="51"/>
        <v>3253</v>
      </c>
      <c r="B3254" s="30"/>
      <c r="C3254" s="28"/>
      <c r="D3254" s="28"/>
      <c r="E3254" s="28"/>
      <c r="F3254" s="28"/>
      <c r="G3254" s="28"/>
      <c r="H3254" s="28" t="str">
        <f>IF(TRIM(D3254)="","",IFERROR(INDEX('Student Master'!C:C,MATCH(D3254,'Student Master'!B:B,0)),"Not Found"))</f>
        <v/>
      </c>
      <c r="I3254" s="28" t="str">
        <f>IF(TRIM(D3254)="","",IFERROR(INDEX('Student Master'!D:D,MATCH(D3254,'Student Master'!B:B,0)),"Not Found"))</f>
        <v/>
      </c>
      <c r="J3254" s="28" t="str">
        <f>IF(TRIM(D3254)="","",IFERROR(INDEX('Student Master'!H:H,MATCH(D3254,'Student Master'!B:B,0)),"Not Found"))</f>
        <v/>
      </c>
      <c r="K3254" s="28" t="str">
        <f>IF(TRIM(D3254)="","",IFERROR(INDEX('Student Master'!N:N,MATCH(D3254,'Student Master'!B:B,0)),"Not Found"))</f>
        <v/>
      </c>
      <c r="L3254" s="28" t="str">
        <f>IF(TRIM(D3254)="","",IFERROR(INDEX('Student Master'!L:L,MATCH(D3254,'Student Master'!B:B,0)),"Not Found"))</f>
        <v/>
      </c>
      <c r="M3254" s="28"/>
      <c r="N3254" s="28"/>
    </row>
    <row r="3255" spans="1:14" x14ac:dyDescent="0.35">
      <c r="A3255" s="28">
        <f t="shared" si="51"/>
        <v>3254</v>
      </c>
      <c r="B3255" s="30"/>
      <c r="C3255" s="28"/>
      <c r="D3255" s="28"/>
      <c r="E3255" s="28"/>
      <c r="F3255" s="28"/>
      <c r="G3255" s="28"/>
      <c r="H3255" s="28" t="str">
        <f>IF(TRIM(D3255)="","",IFERROR(INDEX('Student Master'!C:C,MATCH(D3255,'Student Master'!B:B,0)),"Not Found"))</f>
        <v/>
      </c>
      <c r="I3255" s="28" t="str">
        <f>IF(TRIM(D3255)="","",IFERROR(INDEX('Student Master'!D:D,MATCH(D3255,'Student Master'!B:B,0)),"Not Found"))</f>
        <v/>
      </c>
      <c r="J3255" s="28" t="str">
        <f>IF(TRIM(D3255)="","",IFERROR(INDEX('Student Master'!H:H,MATCH(D3255,'Student Master'!B:B,0)),"Not Found"))</f>
        <v/>
      </c>
      <c r="K3255" s="28" t="str">
        <f>IF(TRIM(D3255)="","",IFERROR(INDEX('Student Master'!N:N,MATCH(D3255,'Student Master'!B:B,0)),"Not Found"))</f>
        <v/>
      </c>
      <c r="L3255" s="28" t="str">
        <f>IF(TRIM(D3255)="","",IFERROR(INDEX('Student Master'!L:L,MATCH(D3255,'Student Master'!B:B,0)),"Not Found"))</f>
        <v/>
      </c>
      <c r="M3255" s="28"/>
      <c r="N3255" s="28"/>
    </row>
    <row r="3256" spans="1:14" x14ac:dyDescent="0.35">
      <c r="A3256" s="28">
        <f t="shared" si="51"/>
        <v>3255</v>
      </c>
      <c r="B3256" s="30"/>
      <c r="C3256" s="28"/>
      <c r="D3256" s="28"/>
      <c r="E3256" s="28"/>
      <c r="F3256" s="28"/>
      <c r="G3256" s="28"/>
      <c r="H3256" s="28" t="str">
        <f>IF(TRIM(D3256)="","",IFERROR(INDEX('Student Master'!C:C,MATCH(D3256,'Student Master'!B:B,0)),"Not Found"))</f>
        <v/>
      </c>
      <c r="I3256" s="28" t="str">
        <f>IF(TRIM(D3256)="","",IFERROR(INDEX('Student Master'!D:D,MATCH(D3256,'Student Master'!B:B,0)),"Not Found"))</f>
        <v/>
      </c>
      <c r="J3256" s="28" t="str">
        <f>IF(TRIM(D3256)="","",IFERROR(INDEX('Student Master'!H:H,MATCH(D3256,'Student Master'!B:B,0)),"Not Found"))</f>
        <v/>
      </c>
      <c r="K3256" s="28" t="str">
        <f>IF(TRIM(D3256)="","",IFERROR(INDEX('Student Master'!N:N,MATCH(D3256,'Student Master'!B:B,0)),"Not Found"))</f>
        <v/>
      </c>
      <c r="L3256" s="28" t="str">
        <f>IF(TRIM(D3256)="","",IFERROR(INDEX('Student Master'!L:L,MATCH(D3256,'Student Master'!B:B,0)),"Not Found"))</f>
        <v/>
      </c>
      <c r="M3256" s="28"/>
      <c r="N3256" s="28"/>
    </row>
    <row r="3257" spans="1:14" x14ac:dyDescent="0.35">
      <c r="A3257" s="28">
        <f t="shared" si="51"/>
        <v>3256</v>
      </c>
      <c r="B3257" s="30"/>
      <c r="C3257" s="28"/>
      <c r="D3257" s="28"/>
      <c r="E3257" s="28"/>
      <c r="F3257" s="28"/>
      <c r="G3257" s="28"/>
      <c r="H3257" s="28" t="str">
        <f>IF(TRIM(D3257)="","",IFERROR(INDEX('Student Master'!C:C,MATCH(D3257,'Student Master'!B:B,0)),"Not Found"))</f>
        <v/>
      </c>
      <c r="I3257" s="28" t="str">
        <f>IF(TRIM(D3257)="","",IFERROR(INDEX('Student Master'!D:D,MATCH(D3257,'Student Master'!B:B,0)),"Not Found"))</f>
        <v/>
      </c>
      <c r="J3257" s="28" t="str">
        <f>IF(TRIM(D3257)="","",IFERROR(INDEX('Student Master'!H:H,MATCH(D3257,'Student Master'!B:B,0)),"Not Found"))</f>
        <v/>
      </c>
      <c r="K3257" s="28" t="str">
        <f>IF(TRIM(D3257)="","",IFERROR(INDEX('Student Master'!N:N,MATCH(D3257,'Student Master'!B:B,0)),"Not Found"))</f>
        <v/>
      </c>
      <c r="L3257" s="28" t="str">
        <f>IF(TRIM(D3257)="","",IFERROR(INDEX('Student Master'!L:L,MATCH(D3257,'Student Master'!B:B,0)),"Not Found"))</f>
        <v/>
      </c>
      <c r="M3257" s="28"/>
      <c r="N3257" s="28"/>
    </row>
    <row r="3258" spans="1:14" x14ac:dyDescent="0.35">
      <c r="A3258" s="28">
        <f t="shared" si="51"/>
        <v>3257</v>
      </c>
      <c r="B3258" s="30"/>
      <c r="C3258" s="28"/>
      <c r="D3258" s="28"/>
      <c r="E3258" s="28"/>
      <c r="F3258" s="28"/>
      <c r="G3258" s="28"/>
      <c r="H3258" s="28" t="str">
        <f>IF(TRIM(D3258)="","",IFERROR(INDEX('Student Master'!C:C,MATCH(D3258,'Student Master'!B:B,0)),"Not Found"))</f>
        <v/>
      </c>
      <c r="I3258" s="28" t="str">
        <f>IF(TRIM(D3258)="","",IFERROR(INDEX('Student Master'!D:D,MATCH(D3258,'Student Master'!B:B,0)),"Not Found"))</f>
        <v/>
      </c>
      <c r="J3258" s="28" t="str">
        <f>IF(TRIM(D3258)="","",IFERROR(INDEX('Student Master'!H:H,MATCH(D3258,'Student Master'!B:B,0)),"Not Found"))</f>
        <v/>
      </c>
      <c r="K3258" s="28" t="str">
        <f>IF(TRIM(D3258)="","",IFERROR(INDEX('Student Master'!N:N,MATCH(D3258,'Student Master'!B:B,0)),"Not Found"))</f>
        <v/>
      </c>
      <c r="L3258" s="28" t="str">
        <f>IF(TRIM(D3258)="","",IFERROR(INDEX('Student Master'!L:L,MATCH(D3258,'Student Master'!B:B,0)),"Not Found"))</f>
        <v/>
      </c>
      <c r="M3258" s="28"/>
      <c r="N3258" s="28"/>
    </row>
    <row r="3259" spans="1:14" x14ac:dyDescent="0.35">
      <c r="A3259" s="28">
        <f t="shared" si="51"/>
        <v>3258</v>
      </c>
      <c r="B3259" s="30"/>
      <c r="C3259" s="28"/>
      <c r="D3259" s="28"/>
      <c r="E3259" s="28"/>
      <c r="F3259" s="28"/>
      <c r="G3259" s="28"/>
      <c r="H3259" s="28" t="str">
        <f>IF(TRIM(D3259)="","",IFERROR(INDEX('Student Master'!C:C,MATCH(D3259,'Student Master'!B:B,0)),"Not Found"))</f>
        <v/>
      </c>
      <c r="I3259" s="28" t="str">
        <f>IF(TRIM(D3259)="","",IFERROR(INDEX('Student Master'!D:D,MATCH(D3259,'Student Master'!B:B,0)),"Not Found"))</f>
        <v/>
      </c>
      <c r="J3259" s="28" t="str">
        <f>IF(TRIM(D3259)="","",IFERROR(INDEX('Student Master'!H:H,MATCH(D3259,'Student Master'!B:B,0)),"Not Found"))</f>
        <v/>
      </c>
      <c r="K3259" s="28" t="str">
        <f>IF(TRIM(D3259)="","",IFERROR(INDEX('Student Master'!N:N,MATCH(D3259,'Student Master'!B:B,0)),"Not Found"))</f>
        <v/>
      </c>
      <c r="L3259" s="28" t="str">
        <f>IF(TRIM(D3259)="","",IFERROR(INDEX('Student Master'!L:L,MATCH(D3259,'Student Master'!B:B,0)),"Not Found"))</f>
        <v/>
      </c>
      <c r="M3259" s="28"/>
      <c r="N3259" s="28"/>
    </row>
    <row r="3260" spans="1:14" x14ac:dyDescent="0.35">
      <c r="A3260" s="28">
        <f t="shared" si="51"/>
        <v>3259</v>
      </c>
      <c r="B3260" s="30"/>
      <c r="C3260" s="28"/>
      <c r="D3260" s="28"/>
      <c r="E3260" s="28"/>
      <c r="F3260" s="28"/>
      <c r="G3260" s="28"/>
      <c r="H3260" s="28" t="str">
        <f>IF(TRIM(D3260)="","",IFERROR(INDEX('Student Master'!C:C,MATCH(D3260,'Student Master'!B:B,0)),"Not Found"))</f>
        <v/>
      </c>
      <c r="I3260" s="28" t="str">
        <f>IF(TRIM(D3260)="","",IFERROR(INDEX('Student Master'!D:D,MATCH(D3260,'Student Master'!B:B,0)),"Not Found"))</f>
        <v/>
      </c>
      <c r="J3260" s="28" t="str">
        <f>IF(TRIM(D3260)="","",IFERROR(INDEX('Student Master'!H:H,MATCH(D3260,'Student Master'!B:B,0)),"Not Found"))</f>
        <v/>
      </c>
      <c r="K3260" s="28" t="str">
        <f>IF(TRIM(D3260)="","",IFERROR(INDEX('Student Master'!N:N,MATCH(D3260,'Student Master'!B:B,0)),"Not Found"))</f>
        <v/>
      </c>
      <c r="L3260" s="28" t="str">
        <f>IF(TRIM(D3260)="","",IFERROR(INDEX('Student Master'!L:L,MATCH(D3260,'Student Master'!B:B,0)),"Not Found"))</f>
        <v/>
      </c>
      <c r="M3260" s="28"/>
      <c r="N3260" s="28"/>
    </row>
    <row r="3261" spans="1:14" x14ac:dyDescent="0.35">
      <c r="A3261" s="28">
        <f t="shared" si="51"/>
        <v>3260</v>
      </c>
      <c r="B3261" s="30"/>
      <c r="C3261" s="28"/>
      <c r="D3261" s="28"/>
      <c r="E3261" s="28"/>
      <c r="F3261" s="28"/>
      <c r="G3261" s="28"/>
      <c r="H3261" s="28" t="str">
        <f>IF(TRIM(D3261)="","",IFERROR(INDEX('Student Master'!C:C,MATCH(D3261,'Student Master'!B:B,0)),"Not Found"))</f>
        <v/>
      </c>
      <c r="I3261" s="28" t="str">
        <f>IF(TRIM(D3261)="","",IFERROR(INDEX('Student Master'!D:D,MATCH(D3261,'Student Master'!B:B,0)),"Not Found"))</f>
        <v/>
      </c>
      <c r="J3261" s="28" t="str">
        <f>IF(TRIM(D3261)="","",IFERROR(INDEX('Student Master'!H:H,MATCH(D3261,'Student Master'!B:B,0)),"Not Found"))</f>
        <v/>
      </c>
      <c r="K3261" s="28" t="str">
        <f>IF(TRIM(D3261)="","",IFERROR(INDEX('Student Master'!N:N,MATCH(D3261,'Student Master'!B:B,0)),"Not Found"))</f>
        <v/>
      </c>
      <c r="L3261" s="28" t="str">
        <f>IF(TRIM(D3261)="","",IFERROR(INDEX('Student Master'!L:L,MATCH(D3261,'Student Master'!B:B,0)),"Not Found"))</f>
        <v/>
      </c>
      <c r="M3261" s="28"/>
      <c r="N3261" s="28"/>
    </row>
    <row r="3262" spans="1:14" x14ac:dyDescent="0.35">
      <c r="A3262" s="28">
        <f t="shared" si="51"/>
        <v>3261</v>
      </c>
      <c r="B3262" s="30"/>
      <c r="C3262" s="28"/>
      <c r="D3262" s="28"/>
      <c r="E3262" s="28"/>
      <c r="F3262" s="28"/>
      <c r="G3262" s="28"/>
      <c r="H3262" s="28" t="str">
        <f>IF(TRIM(D3262)="","",IFERROR(INDEX('Student Master'!C:C,MATCH(D3262,'Student Master'!B:B,0)),"Not Found"))</f>
        <v/>
      </c>
      <c r="I3262" s="28" t="str">
        <f>IF(TRIM(D3262)="","",IFERROR(INDEX('Student Master'!D:D,MATCH(D3262,'Student Master'!B:B,0)),"Not Found"))</f>
        <v/>
      </c>
      <c r="J3262" s="28" t="str">
        <f>IF(TRIM(D3262)="","",IFERROR(INDEX('Student Master'!H:H,MATCH(D3262,'Student Master'!B:B,0)),"Not Found"))</f>
        <v/>
      </c>
      <c r="K3262" s="28" t="str">
        <f>IF(TRIM(D3262)="","",IFERROR(INDEX('Student Master'!N:N,MATCH(D3262,'Student Master'!B:B,0)),"Not Found"))</f>
        <v/>
      </c>
      <c r="L3262" s="28" t="str">
        <f>IF(TRIM(D3262)="","",IFERROR(INDEX('Student Master'!L:L,MATCH(D3262,'Student Master'!B:B,0)),"Not Found"))</f>
        <v/>
      </c>
      <c r="M3262" s="28"/>
      <c r="N3262" s="28"/>
    </row>
    <row r="3263" spans="1:14" x14ac:dyDescent="0.35">
      <c r="A3263" s="28">
        <f t="shared" si="51"/>
        <v>3262</v>
      </c>
      <c r="B3263" s="30"/>
      <c r="C3263" s="28"/>
      <c r="D3263" s="28"/>
      <c r="E3263" s="28"/>
      <c r="F3263" s="28"/>
      <c r="G3263" s="28"/>
      <c r="H3263" s="28" t="str">
        <f>IF(TRIM(D3263)="","",IFERROR(INDEX('Student Master'!C:C,MATCH(D3263,'Student Master'!B:B,0)),"Not Found"))</f>
        <v/>
      </c>
      <c r="I3263" s="28" t="str">
        <f>IF(TRIM(D3263)="","",IFERROR(INDEX('Student Master'!D:D,MATCH(D3263,'Student Master'!B:B,0)),"Not Found"))</f>
        <v/>
      </c>
      <c r="J3263" s="28" t="str">
        <f>IF(TRIM(D3263)="","",IFERROR(INDEX('Student Master'!H:H,MATCH(D3263,'Student Master'!B:B,0)),"Not Found"))</f>
        <v/>
      </c>
      <c r="K3263" s="28" t="str">
        <f>IF(TRIM(D3263)="","",IFERROR(INDEX('Student Master'!N:N,MATCH(D3263,'Student Master'!B:B,0)),"Not Found"))</f>
        <v/>
      </c>
      <c r="L3263" s="28" t="str">
        <f>IF(TRIM(D3263)="","",IFERROR(INDEX('Student Master'!L:L,MATCH(D3263,'Student Master'!B:B,0)),"Not Found"))</f>
        <v/>
      </c>
      <c r="M3263" s="28"/>
      <c r="N3263" s="28"/>
    </row>
    <row r="3264" spans="1:14" x14ac:dyDescent="0.35">
      <c r="A3264" s="28">
        <f t="shared" si="51"/>
        <v>3263</v>
      </c>
      <c r="B3264" s="30"/>
      <c r="C3264" s="28"/>
      <c r="D3264" s="28"/>
      <c r="E3264" s="28"/>
      <c r="F3264" s="28"/>
      <c r="G3264" s="28"/>
      <c r="H3264" s="28" t="str">
        <f>IF(TRIM(D3264)="","",IFERROR(INDEX('Student Master'!C:C,MATCH(D3264,'Student Master'!B:B,0)),"Not Found"))</f>
        <v/>
      </c>
      <c r="I3264" s="28" t="str">
        <f>IF(TRIM(D3264)="","",IFERROR(INDEX('Student Master'!D:D,MATCH(D3264,'Student Master'!B:B,0)),"Not Found"))</f>
        <v/>
      </c>
      <c r="J3264" s="28" t="str">
        <f>IF(TRIM(D3264)="","",IFERROR(INDEX('Student Master'!H:H,MATCH(D3264,'Student Master'!B:B,0)),"Not Found"))</f>
        <v/>
      </c>
      <c r="K3264" s="28" t="str">
        <f>IF(TRIM(D3264)="","",IFERROR(INDEX('Student Master'!N:N,MATCH(D3264,'Student Master'!B:B,0)),"Not Found"))</f>
        <v/>
      </c>
      <c r="L3264" s="28" t="str">
        <f>IF(TRIM(D3264)="","",IFERROR(INDEX('Student Master'!L:L,MATCH(D3264,'Student Master'!B:B,0)),"Not Found"))</f>
        <v/>
      </c>
      <c r="M3264" s="28"/>
      <c r="N3264" s="28"/>
    </row>
    <row r="3265" spans="1:14" x14ac:dyDescent="0.35">
      <c r="A3265" s="28">
        <f t="shared" si="51"/>
        <v>3264</v>
      </c>
      <c r="B3265" s="30"/>
      <c r="C3265" s="28"/>
      <c r="D3265" s="28"/>
      <c r="E3265" s="28"/>
      <c r="F3265" s="28"/>
      <c r="G3265" s="28"/>
      <c r="H3265" s="28" t="str">
        <f>IF(TRIM(D3265)="","",IFERROR(INDEX('Student Master'!C:C,MATCH(D3265,'Student Master'!B:B,0)),"Not Found"))</f>
        <v/>
      </c>
      <c r="I3265" s="28" t="str">
        <f>IF(TRIM(D3265)="","",IFERROR(INDEX('Student Master'!D:D,MATCH(D3265,'Student Master'!B:B,0)),"Not Found"))</f>
        <v/>
      </c>
      <c r="J3265" s="28" t="str">
        <f>IF(TRIM(D3265)="","",IFERROR(INDEX('Student Master'!H:H,MATCH(D3265,'Student Master'!B:B,0)),"Not Found"))</f>
        <v/>
      </c>
      <c r="K3265" s="28" t="str">
        <f>IF(TRIM(D3265)="","",IFERROR(INDEX('Student Master'!N:N,MATCH(D3265,'Student Master'!B:B,0)),"Not Found"))</f>
        <v/>
      </c>
      <c r="L3265" s="28" t="str">
        <f>IF(TRIM(D3265)="","",IFERROR(INDEX('Student Master'!L:L,MATCH(D3265,'Student Master'!B:B,0)),"Not Found"))</f>
        <v/>
      </c>
      <c r="M3265" s="28"/>
      <c r="N3265" s="28"/>
    </row>
    <row r="3266" spans="1:14" x14ac:dyDescent="0.35">
      <c r="A3266" s="28">
        <f t="shared" si="51"/>
        <v>3265</v>
      </c>
      <c r="B3266" s="30"/>
      <c r="C3266" s="28"/>
      <c r="D3266" s="28"/>
      <c r="E3266" s="28"/>
      <c r="F3266" s="28"/>
      <c r="G3266" s="28"/>
      <c r="H3266" s="28" t="str">
        <f>IF(TRIM(D3266)="","",IFERROR(INDEX('Student Master'!C:C,MATCH(D3266,'Student Master'!B:B,0)),"Not Found"))</f>
        <v/>
      </c>
      <c r="I3266" s="28" t="str">
        <f>IF(TRIM(D3266)="","",IFERROR(INDEX('Student Master'!D:D,MATCH(D3266,'Student Master'!B:B,0)),"Not Found"))</f>
        <v/>
      </c>
      <c r="J3266" s="28" t="str">
        <f>IF(TRIM(D3266)="","",IFERROR(INDEX('Student Master'!H:H,MATCH(D3266,'Student Master'!B:B,0)),"Not Found"))</f>
        <v/>
      </c>
      <c r="K3266" s="28" t="str">
        <f>IF(TRIM(D3266)="","",IFERROR(INDEX('Student Master'!N:N,MATCH(D3266,'Student Master'!B:B,0)),"Not Found"))</f>
        <v/>
      </c>
      <c r="L3266" s="28" t="str">
        <f>IF(TRIM(D3266)="","",IFERROR(INDEX('Student Master'!L:L,MATCH(D3266,'Student Master'!B:B,0)),"Not Found"))</f>
        <v/>
      </c>
      <c r="M3266" s="28"/>
      <c r="N3266" s="28"/>
    </row>
    <row r="3267" spans="1:14" x14ac:dyDescent="0.35">
      <c r="A3267" s="28">
        <f t="shared" si="51"/>
        <v>3266</v>
      </c>
      <c r="B3267" s="30"/>
      <c r="C3267" s="28"/>
      <c r="D3267" s="28"/>
      <c r="E3267" s="28"/>
      <c r="F3267" s="28"/>
      <c r="G3267" s="28"/>
      <c r="H3267" s="28" t="str">
        <f>IF(TRIM(D3267)="","",IFERROR(INDEX('Student Master'!C:C,MATCH(D3267,'Student Master'!B:B,0)),"Not Found"))</f>
        <v/>
      </c>
      <c r="I3267" s="28" t="str">
        <f>IF(TRIM(D3267)="","",IFERROR(INDEX('Student Master'!D:D,MATCH(D3267,'Student Master'!B:B,0)),"Not Found"))</f>
        <v/>
      </c>
      <c r="J3267" s="28" t="str">
        <f>IF(TRIM(D3267)="","",IFERROR(INDEX('Student Master'!H:H,MATCH(D3267,'Student Master'!B:B,0)),"Not Found"))</f>
        <v/>
      </c>
      <c r="K3267" s="28" t="str">
        <f>IF(TRIM(D3267)="","",IFERROR(INDEX('Student Master'!N:N,MATCH(D3267,'Student Master'!B:B,0)),"Not Found"))</f>
        <v/>
      </c>
      <c r="L3267" s="28" t="str">
        <f>IF(TRIM(D3267)="","",IFERROR(INDEX('Student Master'!L:L,MATCH(D3267,'Student Master'!B:B,0)),"Not Found"))</f>
        <v/>
      </c>
      <c r="M3267" s="28"/>
      <c r="N3267" s="28"/>
    </row>
    <row r="3268" spans="1:14" x14ac:dyDescent="0.35">
      <c r="A3268" s="28">
        <f t="shared" si="51"/>
        <v>3267</v>
      </c>
      <c r="B3268" s="30"/>
      <c r="C3268" s="28"/>
      <c r="D3268" s="28"/>
      <c r="E3268" s="28"/>
      <c r="F3268" s="28"/>
      <c r="G3268" s="28"/>
      <c r="H3268" s="28" t="str">
        <f>IF(TRIM(D3268)="","",IFERROR(INDEX('Student Master'!C:C,MATCH(D3268,'Student Master'!B:B,0)),"Not Found"))</f>
        <v/>
      </c>
      <c r="I3268" s="28" t="str">
        <f>IF(TRIM(D3268)="","",IFERROR(INDEX('Student Master'!D:D,MATCH(D3268,'Student Master'!B:B,0)),"Not Found"))</f>
        <v/>
      </c>
      <c r="J3268" s="28" t="str">
        <f>IF(TRIM(D3268)="","",IFERROR(INDEX('Student Master'!H:H,MATCH(D3268,'Student Master'!B:B,0)),"Not Found"))</f>
        <v/>
      </c>
      <c r="K3268" s="28" t="str">
        <f>IF(TRIM(D3268)="","",IFERROR(INDEX('Student Master'!N:N,MATCH(D3268,'Student Master'!B:B,0)),"Not Found"))</f>
        <v/>
      </c>
      <c r="L3268" s="28" t="str">
        <f>IF(TRIM(D3268)="","",IFERROR(INDEX('Student Master'!L:L,MATCH(D3268,'Student Master'!B:B,0)),"Not Found"))</f>
        <v/>
      </c>
      <c r="M3268" s="28"/>
      <c r="N3268" s="28"/>
    </row>
    <row r="3269" spans="1:14" x14ac:dyDescent="0.35">
      <c r="A3269" s="28">
        <f t="shared" si="51"/>
        <v>3268</v>
      </c>
      <c r="B3269" s="30"/>
      <c r="C3269" s="28"/>
      <c r="D3269" s="28"/>
      <c r="E3269" s="28"/>
      <c r="F3269" s="28"/>
      <c r="G3269" s="28"/>
      <c r="H3269" s="28" t="str">
        <f>IF(TRIM(D3269)="","",IFERROR(INDEX('Student Master'!C:C,MATCH(D3269,'Student Master'!B:B,0)),"Not Found"))</f>
        <v/>
      </c>
      <c r="I3269" s="28" t="str">
        <f>IF(TRIM(D3269)="","",IFERROR(INDEX('Student Master'!D:D,MATCH(D3269,'Student Master'!B:B,0)),"Not Found"))</f>
        <v/>
      </c>
      <c r="J3269" s="28" t="str">
        <f>IF(TRIM(D3269)="","",IFERROR(INDEX('Student Master'!H:H,MATCH(D3269,'Student Master'!B:B,0)),"Not Found"))</f>
        <v/>
      </c>
      <c r="K3269" s="28" t="str">
        <f>IF(TRIM(D3269)="","",IFERROR(INDEX('Student Master'!N:N,MATCH(D3269,'Student Master'!B:B,0)),"Not Found"))</f>
        <v/>
      </c>
      <c r="L3269" s="28" t="str">
        <f>IF(TRIM(D3269)="","",IFERROR(INDEX('Student Master'!L:L,MATCH(D3269,'Student Master'!B:B,0)),"Not Found"))</f>
        <v/>
      </c>
      <c r="M3269" s="28"/>
      <c r="N3269" s="28"/>
    </row>
    <row r="3270" spans="1:14" x14ac:dyDescent="0.35">
      <c r="A3270" s="28">
        <f t="shared" si="51"/>
        <v>3269</v>
      </c>
      <c r="B3270" s="30"/>
      <c r="C3270" s="28"/>
      <c r="D3270" s="28"/>
      <c r="E3270" s="28"/>
      <c r="F3270" s="28"/>
      <c r="G3270" s="28"/>
      <c r="H3270" s="28" t="str">
        <f>IF(TRIM(D3270)="","",IFERROR(INDEX('Student Master'!C:C,MATCH(D3270,'Student Master'!B:B,0)),"Not Found"))</f>
        <v/>
      </c>
      <c r="I3270" s="28" t="str">
        <f>IF(TRIM(D3270)="","",IFERROR(INDEX('Student Master'!D:D,MATCH(D3270,'Student Master'!B:B,0)),"Not Found"))</f>
        <v/>
      </c>
      <c r="J3270" s="28" t="str">
        <f>IF(TRIM(D3270)="","",IFERROR(INDEX('Student Master'!H:H,MATCH(D3270,'Student Master'!B:B,0)),"Not Found"))</f>
        <v/>
      </c>
      <c r="K3270" s="28" t="str">
        <f>IF(TRIM(D3270)="","",IFERROR(INDEX('Student Master'!N:N,MATCH(D3270,'Student Master'!B:B,0)),"Not Found"))</f>
        <v/>
      </c>
      <c r="L3270" s="28" t="str">
        <f>IF(TRIM(D3270)="","",IFERROR(INDEX('Student Master'!L:L,MATCH(D3270,'Student Master'!B:B,0)),"Not Found"))</f>
        <v/>
      </c>
      <c r="M3270" s="28"/>
      <c r="N3270" s="28"/>
    </row>
    <row r="3271" spans="1:14" x14ac:dyDescent="0.35">
      <c r="A3271" s="28">
        <f t="shared" si="51"/>
        <v>3270</v>
      </c>
      <c r="B3271" s="30"/>
      <c r="C3271" s="28"/>
      <c r="D3271" s="28"/>
      <c r="E3271" s="28"/>
      <c r="F3271" s="28"/>
      <c r="G3271" s="28"/>
      <c r="H3271" s="28" t="str">
        <f>IF(TRIM(D3271)="","",IFERROR(INDEX('Student Master'!C:C,MATCH(D3271,'Student Master'!B:B,0)),"Not Found"))</f>
        <v/>
      </c>
      <c r="I3271" s="28" t="str">
        <f>IF(TRIM(D3271)="","",IFERROR(INDEX('Student Master'!D:D,MATCH(D3271,'Student Master'!B:B,0)),"Not Found"))</f>
        <v/>
      </c>
      <c r="J3271" s="28" t="str">
        <f>IF(TRIM(D3271)="","",IFERROR(INDEX('Student Master'!H:H,MATCH(D3271,'Student Master'!B:B,0)),"Not Found"))</f>
        <v/>
      </c>
      <c r="K3271" s="28" t="str">
        <f>IF(TRIM(D3271)="","",IFERROR(INDEX('Student Master'!N:N,MATCH(D3271,'Student Master'!B:B,0)),"Not Found"))</f>
        <v/>
      </c>
      <c r="L3271" s="28" t="str">
        <f>IF(TRIM(D3271)="","",IFERROR(INDEX('Student Master'!L:L,MATCH(D3271,'Student Master'!B:B,0)),"Not Found"))</f>
        <v/>
      </c>
      <c r="M3271" s="28"/>
      <c r="N3271" s="28"/>
    </row>
    <row r="3272" spans="1:14" x14ac:dyDescent="0.35">
      <c r="A3272" s="28">
        <f t="shared" si="51"/>
        <v>3271</v>
      </c>
      <c r="B3272" s="30"/>
      <c r="C3272" s="28"/>
      <c r="D3272" s="28"/>
      <c r="E3272" s="28"/>
      <c r="F3272" s="28"/>
      <c r="G3272" s="28"/>
      <c r="H3272" s="28" t="str">
        <f>IF(TRIM(D3272)="","",IFERROR(INDEX('Student Master'!C:C,MATCH(D3272,'Student Master'!B:B,0)),"Not Found"))</f>
        <v/>
      </c>
      <c r="I3272" s="28" t="str">
        <f>IF(TRIM(D3272)="","",IFERROR(INDEX('Student Master'!D:D,MATCH(D3272,'Student Master'!B:B,0)),"Not Found"))</f>
        <v/>
      </c>
      <c r="J3272" s="28" t="str">
        <f>IF(TRIM(D3272)="","",IFERROR(INDEX('Student Master'!H:H,MATCH(D3272,'Student Master'!B:B,0)),"Not Found"))</f>
        <v/>
      </c>
      <c r="K3272" s="28" t="str">
        <f>IF(TRIM(D3272)="","",IFERROR(INDEX('Student Master'!N:N,MATCH(D3272,'Student Master'!B:B,0)),"Not Found"))</f>
        <v/>
      </c>
      <c r="L3272" s="28" t="str">
        <f>IF(TRIM(D3272)="","",IFERROR(INDEX('Student Master'!L:L,MATCH(D3272,'Student Master'!B:B,0)),"Not Found"))</f>
        <v/>
      </c>
      <c r="M3272" s="28"/>
      <c r="N3272" s="28"/>
    </row>
    <row r="3273" spans="1:14" x14ac:dyDescent="0.35">
      <c r="A3273" s="28">
        <f t="shared" si="51"/>
        <v>3272</v>
      </c>
      <c r="B3273" s="30"/>
      <c r="C3273" s="28"/>
      <c r="D3273" s="28"/>
      <c r="E3273" s="28"/>
      <c r="F3273" s="28"/>
      <c r="G3273" s="28"/>
      <c r="H3273" s="28" t="str">
        <f>IF(TRIM(D3273)="","",IFERROR(INDEX('Student Master'!C:C,MATCH(D3273,'Student Master'!B:B,0)),"Not Found"))</f>
        <v/>
      </c>
      <c r="I3273" s="28" t="str">
        <f>IF(TRIM(D3273)="","",IFERROR(INDEX('Student Master'!D:D,MATCH(D3273,'Student Master'!B:B,0)),"Not Found"))</f>
        <v/>
      </c>
      <c r="J3273" s="28" t="str">
        <f>IF(TRIM(D3273)="","",IFERROR(INDEX('Student Master'!H:H,MATCH(D3273,'Student Master'!B:B,0)),"Not Found"))</f>
        <v/>
      </c>
      <c r="K3273" s="28" t="str">
        <f>IF(TRIM(D3273)="","",IFERROR(INDEX('Student Master'!N:N,MATCH(D3273,'Student Master'!B:B,0)),"Not Found"))</f>
        <v/>
      </c>
      <c r="L3273" s="28" t="str">
        <f>IF(TRIM(D3273)="","",IFERROR(INDEX('Student Master'!L:L,MATCH(D3273,'Student Master'!B:B,0)),"Not Found"))</f>
        <v/>
      </c>
      <c r="M3273" s="28"/>
      <c r="N3273" s="28"/>
    </row>
    <row r="3274" spans="1:14" x14ac:dyDescent="0.35">
      <c r="A3274" s="28">
        <f t="shared" si="51"/>
        <v>3273</v>
      </c>
      <c r="B3274" s="30"/>
      <c r="C3274" s="28"/>
      <c r="D3274" s="28"/>
      <c r="E3274" s="28"/>
      <c r="F3274" s="28"/>
      <c r="G3274" s="28"/>
      <c r="H3274" s="28" t="str">
        <f>IF(TRIM(D3274)="","",IFERROR(INDEX('Student Master'!C:C,MATCH(D3274,'Student Master'!B:B,0)),"Not Found"))</f>
        <v/>
      </c>
      <c r="I3274" s="28" t="str">
        <f>IF(TRIM(D3274)="","",IFERROR(INDEX('Student Master'!D:D,MATCH(D3274,'Student Master'!B:B,0)),"Not Found"))</f>
        <v/>
      </c>
      <c r="J3274" s="28" t="str">
        <f>IF(TRIM(D3274)="","",IFERROR(INDEX('Student Master'!H:H,MATCH(D3274,'Student Master'!B:B,0)),"Not Found"))</f>
        <v/>
      </c>
      <c r="K3274" s="28" t="str">
        <f>IF(TRIM(D3274)="","",IFERROR(INDEX('Student Master'!N:N,MATCH(D3274,'Student Master'!B:B,0)),"Not Found"))</f>
        <v/>
      </c>
      <c r="L3274" s="28" t="str">
        <f>IF(TRIM(D3274)="","",IFERROR(INDEX('Student Master'!L:L,MATCH(D3274,'Student Master'!B:B,0)),"Not Found"))</f>
        <v/>
      </c>
      <c r="M3274" s="28"/>
      <c r="N3274" s="28"/>
    </row>
    <row r="3275" spans="1:14" x14ac:dyDescent="0.35">
      <c r="A3275" s="28">
        <f t="shared" si="51"/>
        <v>3274</v>
      </c>
      <c r="B3275" s="30"/>
      <c r="C3275" s="28"/>
      <c r="D3275" s="28"/>
      <c r="E3275" s="28"/>
      <c r="F3275" s="28"/>
      <c r="G3275" s="28"/>
      <c r="H3275" s="28" t="str">
        <f>IF(TRIM(D3275)="","",IFERROR(INDEX('Student Master'!C:C,MATCH(D3275,'Student Master'!B:B,0)),"Not Found"))</f>
        <v/>
      </c>
      <c r="I3275" s="28" t="str">
        <f>IF(TRIM(D3275)="","",IFERROR(INDEX('Student Master'!D:D,MATCH(D3275,'Student Master'!B:B,0)),"Not Found"))</f>
        <v/>
      </c>
      <c r="J3275" s="28" t="str">
        <f>IF(TRIM(D3275)="","",IFERROR(INDEX('Student Master'!H:H,MATCH(D3275,'Student Master'!B:B,0)),"Not Found"))</f>
        <v/>
      </c>
      <c r="K3275" s="28" t="str">
        <f>IF(TRIM(D3275)="","",IFERROR(INDEX('Student Master'!N:N,MATCH(D3275,'Student Master'!B:B,0)),"Not Found"))</f>
        <v/>
      </c>
      <c r="L3275" s="28" t="str">
        <f>IF(TRIM(D3275)="","",IFERROR(INDEX('Student Master'!L:L,MATCH(D3275,'Student Master'!B:B,0)),"Not Found"))</f>
        <v/>
      </c>
      <c r="M3275" s="28"/>
      <c r="N3275" s="28"/>
    </row>
    <row r="3276" spans="1:14" x14ac:dyDescent="0.35">
      <c r="A3276" s="28">
        <f t="shared" si="51"/>
        <v>3275</v>
      </c>
      <c r="B3276" s="30"/>
      <c r="C3276" s="28"/>
      <c r="D3276" s="28"/>
      <c r="E3276" s="28"/>
      <c r="F3276" s="28"/>
      <c r="G3276" s="28"/>
      <c r="H3276" s="28" t="str">
        <f>IF(TRIM(D3276)="","",IFERROR(INDEX('Student Master'!C:C,MATCH(D3276,'Student Master'!B:B,0)),"Not Found"))</f>
        <v/>
      </c>
      <c r="I3276" s="28" t="str">
        <f>IF(TRIM(D3276)="","",IFERROR(INDEX('Student Master'!D:D,MATCH(D3276,'Student Master'!B:B,0)),"Not Found"))</f>
        <v/>
      </c>
      <c r="J3276" s="28" t="str">
        <f>IF(TRIM(D3276)="","",IFERROR(INDEX('Student Master'!H:H,MATCH(D3276,'Student Master'!B:B,0)),"Not Found"))</f>
        <v/>
      </c>
      <c r="K3276" s="28" t="str">
        <f>IF(TRIM(D3276)="","",IFERROR(INDEX('Student Master'!N:N,MATCH(D3276,'Student Master'!B:B,0)),"Not Found"))</f>
        <v/>
      </c>
      <c r="L3276" s="28" t="str">
        <f>IF(TRIM(D3276)="","",IFERROR(INDEX('Student Master'!L:L,MATCH(D3276,'Student Master'!B:B,0)),"Not Found"))</f>
        <v/>
      </c>
      <c r="M3276" s="28"/>
      <c r="N3276" s="28"/>
    </row>
    <row r="3277" spans="1:14" x14ac:dyDescent="0.35">
      <c r="A3277" s="28">
        <f t="shared" si="51"/>
        <v>3276</v>
      </c>
      <c r="B3277" s="30"/>
      <c r="C3277" s="28"/>
      <c r="D3277" s="28"/>
      <c r="E3277" s="28"/>
      <c r="F3277" s="28"/>
      <c r="G3277" s="28"/>
      <c r="H3277" s="28" t="str">
        <f>IF(TRIM(D3277)="","",IFERROR(INDEX('Student Master'!C:C,MATCH(D3277,'Student Master'!B:B,0)),"Not Found"))</f>
        <v/>
      </c>
      <c r="I3277" s="28" t="str">
        <f>IF(TRIM(D3277)="","",IFERROR(INDEX('Student Master'!D:D,MATCH(D3277,'Student Master'!B:B,0)),"Not Found"))</f>
        <v/>
      </c>
      <c r="J3277" s="28" t="str">
        <f>IF(TRIM(D3277)="","",IFERROR(INDEX('Student Master'!H:H,MATCH(D3277,'Student Master'!B:B,0)),"Not Found"))</f>
        <v/>
      </c>
      <c r="K3277" s="28" t="str">
        <f>IF(TRIM(D3277)="","",IFERROR(INDEX('Student Master'!N:N,MATCH(D3277,'Student Master'!B:B,0)),"Not Found"))</f>
        <v/>
      </c>
      <c r="L3277" s="28" t="str">
        <f>IF(TRIM(D3277)="","",IFERROR(INDEX('Student Master'!L:L,MATCH(D3277,'Student Master'!B:B,0)),"Not Found"))</f>
        <v/>
      </c>
      <c r="M3277" s="28"/>
      <c r="N3277" s="28"/>
    </row>
    <row r="3278" spans="1:14" x14ac:dyDescent="0.35">
      <c r="A3278" s="28">
        <f t="shared" si="51"/>
        <v>3277</v>
      </c>
      <c r="B3278" s="30"/>
      <c r="C3278" s="28"/>
      <c r="D3278" s="28"/>
      <c r="E3278" s="28"/>
      <c r="F3278" s="28"/>
      <c r="G3278" s="28"/>
      <c r="H3278" s="28" t="str">
        <f>IF(TRIM(D3278)="","",IFERROR(INDEX('Student Master'!C:C,MATCH(D3278,'Student Master'!B:B,0)),"Not Found"))</f>
        <v/>
      </c>
      <c r="I3278" s="28" t="str">
        <f>IF(TRIM(D3278)="","",IFERROR(INDEX('Student Master'!D:D,MATCH(D3278,'Student Master'!B:B,0)),"Not Found"))</f>
        <v/>
      </c>
      <c r="J3278" s="28" t="str">
        <f>IF(TRIM(D3278)="","",IFERROR(INDEX('Student Master'!H:H,MATCH(D3278,'Student Master'!B:B,0)),"Not Found"))</f>
        <v/>
      </c>
      <c r="K3278" s="28" t="str">
        <f>IF(TRIM(D3278)="","",IFERROR(INDEX('Student Master'!N:N,MATCH(D3278,'Student Master'!B:B,0)),"Not Found"))</f>
        <v/>
      </c>
      <c r="L3278" s="28" t="str">
        <f>IF(TRIM(D3278)="","",IFERROR(INDEX('Student Master'!L:L,MATCH(D3278,'Student Master'!B:B,0)),"Not Found"))</f>
        <v/>
      </c>
      <c r="M3278" s="28"/>
      <c r="N3278" s="28"/>
    </row>
    <row r="3279" spans="1:14" x14ac:dyDescent="0.35">
      <c r="A3279" s="28">
        <f t="shared" si="51"/>
        <v>3278</v>
      </c>
      <c r="B3279" s="30"/>
      <c r="C3279" s="28"/>
      <c r="D3279" s="28"/>
      <c r="E3279" s="28"/>
      <c r="F3279" s="28"/>
      <c r="G3279" s="28"/>
      <c r="H3279" s="28" t="str">
        <f>IF(TRIM(D3279)="","",IFERROR(INDEX('Student Master'!C:C,MATCH(D3279,'Student Master'!B:B,0)),"Not Found"))</f>
        <v/>
      </c>
      <c r="I3279" s="28" t="str">
        <f>IF(TRIM(D3279)="","",IFERROR(INDEX('Student Master'!D:D,MATCH(D3279,'Student Master'!B:B,0)),"Not Found"))</f>
        <v/>
      </c>
      <c r="J3279" s="28" t="str">
        <f>IF(TRIM(D3279)="","",IFERROR(INDEX('Student Master'!H:H,MATCH(D3279,'Student Master'!B:B,0)),"Not Found"))</f>
        <v/>
      </c>
      <c r="K3279" s="28" t="str">
        <f>IF(TRIM(D3279)="","",IFERROR(INDEX('Student Master'!N:N,MATCH(D3279,'Student Master'!B:B,0)),"Not Found"))</f>
        <v/>
      </c>
      <c r="L3279" s="28" t="str">
        <f>IF(TRIM(D3279)="","",IFERROR(INDEX('Student Master'!L:L,MATCH(D3279,'Student Master'!B:B,0)),"Not Found"))</f>
        <v/>
      </c>
      <c r="M3279" s="28"/>
      <c r="N3279" s="28"/>
    </row>
    <row r="3280" spans="1:14" x14ac:dyDescent="0.35">
      <c r="A3280" s="28">
        <f t="shared" si="51"/>
        <v>3279</v>
      </c>
      <c r="B3280" s="30"/>
      <c r="C3280" s="28"/>
      <c r="D3280" s="28"/>
      <c r="E3280" s="28"/>
      <c r="F3280" s="28"/>
      <c r="G3280" s="28"/>
      <c r="H3280" s="28" t="str">
        <f>IF(TRIM(D3280)="","",IFERROR(INDEX('Student Master'!C:C,MATCH(D3280,'Student Master'!B:B,0)),"Not Found"))</f>
        <v/>
      </c>
      <c r="I3280" s="28" t="str">
        <f>IF(TRIM(D3280)="","",IFERROR(INDEX('Student Master'!D:D,MATCH(D3280,'Student Master'!B:B,0)),"Not Found"))</f>
        <v/>
      </c>
      <c r="J3280" s="28" t="str">
        <f>IF(TRIM(D3280)="","",IFERROR(INDEX('Student Master'!H:H,MATCH(D3280,'Student Master'!B:B,0)),"Not Found"))</f>
        <v/>
      </c>
      <c r="K3280" s="28" t="str">
        <f>IF(TRIM(D3280)="","",IFERROR(INDEX('Student Master'!N:N,MATCH(D3280,'Student Master'!B:B,0)),"Not Found"))</f>
        <v/>
      </c>
      <c r="L3280" s="28" t="str">
        <f>IF(TRIM(D3280)="","",IFERROR(INDEX('Student Master'!L:L,MATCH(D3280,'Student Master'!B:B,0)),"Not Found"))</f>
        <v/>
      </c>
      <c r="M3280" s="28"/>
      <c r="N3280" s="28"/>
    </row>
    <row r="3281" spans="1:14" x14ac:dyDescent="0.35">
      <c r="A3281" s="28">
        <f t="shared" si="51"/>
        <v>3280</v>
      </c>
      <c r="B3281" s="30"/>
      <c r="C3281" s="28"/>
      <c r="D3281" s="28"/>
      <c r="E3281" s="28"/>
      <c r="F3281" s="28"/>
      <c r="G3281" s="28"/>
      <c r="H3281" s="28" t="str">
        <f>IF(TRIM(D3281)="","",IFERROR(INDEX('Student Master'!C:C,MATCH(D3281,'Student Master'!B:B,0)),"Not Found"))</f>
        <v/>
      </c>
      <c r="I3281" s="28" t="str">
        <f>IF(TRIM(D3281)="","",IFERROR(INDEX('Student Master'!D:D,MATCH(D3281,'Student Master'!B:B,0)),"Not Found"))</f>
        <v/>
      </c>
      <c r="J3281" s="28" t="str">
        <f>IF(TRIM(D3281)="","",IFERROR(INDEX('Student Master'!H:H,MATCH(D3281,'Student Master'!B:B,0)),"Not Found"))</f>
        <v/>
      </c>
      <c r="K3281" s="28" t="str">
        <f>IF(TRIM(D3281)="","",IFERROR(INDEX('Student Master'!N:N,MATCH(D3281,'Student Master'!B:B,0)),"Not Found"))</f>
        <v/>
      </c>
      <c r="L3281" s="28" t="str">
        <f>IF(TRIM(D3281)="","",IFERROR(INDEX('Student Master'!L:L,MATCH(D3281,'Student Master'!B:B,0)),"Not Found"))</f>
        <v/>
      </c>
      <c r="M3281" s="28"/>
      <c r="N3281" s="28"/>
    </row>
    <row r="3282" spans="1:14" x14ac:dyDescent="0.35">
      <c r="A3282" s="28">
        <f t="shared" ref="A3282:A3345" si="52">A3281+1</f>
        <v>3281</v>
      </c>
      <c r="B3282" s="30"/>
      <c r="C3282" s="28"/>
      <c r="D3282" s="28"/>
      <c r="E3282" s="28"/>
      <c r="F3282" s="28"/>
      <c r="G3282" s="28"/>
      <c r="H3282" s="28" t="str">
        <f>IF(TRIM(D3282)="","",IFERROR(INDEX('Student Master'!C:C,MATCH(D3282,'Student Master'!B:B,0)),"Not Found"))</f>
        <v/>
      </c>
      <c r="I3282" s="28" t="str">
        <f>IF(TRIM(D3282)="","",IFERROR(INDEX('Student Master'!D:D,MATCH(D3282,'Student Master'!B:B,0)),"Not Found"))</f>
        <v/>
      </c>
      <c r="J3282" s="28" t="str">
        <f>IF(TRIM(D3282)="","",IFERROR(INDEX('Student Master'!H:H,MATCH(D3282,'Student Master'!B:B,0)),"Not Found"))</f>
        <v/>
      </c>
      <c r="K3282" s="28" t="str">
        <f>IF(TRIM(D3282)="","",IFERROR(INDEX('Student Master'!N:N,MATCH(D3282,'Student Master'!B:B,0)),"Not Found"))</f>
        <v/>
      </c>
      <c r="L3282" s="28" t="str">
        <f>IF(TRIM(D3282)="","",IFERROR(INDEX('Student Master'!L:L,MATCH(D3282,'Student Master'!B:B,0)),"Not Found"))</f>
        <v/>
      </c>
      <c r="M3282" s="28"/>
      <c r="N3282" s="28"/>
    </row>
    <row r="3283" spans="1:14" x14ac:dyDescent="0.35">
      <c r="A3283" s="28">
        <f t="shared" si="52"/>
        <v>3282</v>
      </c>
      <c r="B3283" s="30"/>
      <c r="C3283" s="28"/>
      <c r="D3283" s="28"/>
      <c r="E3283" s="28"/>
      <c r="F3283" s="28"/>
      <c r="G3283" s="28"/>
      <c r="H3283" s="28" t="str">
        <f>IF(TRIM(D3283)="","",IFERROR(INDEX('Student Master'!C:C,MATCH(D3283,'Student Master'!B:B,0)),"Not Found"))</f>
        <v/>
      </c>
      <c r="I3283" s="28" t="str">
        <f>IF(TRIM(D3283)="","",IFERROR(INDEX('Student Master'!D:D,MATCH(D3283,'Student Master'!B:B,0)),"Not Found"))</f>
        <v/>
      </c>
      <c r="J3283" s="28" t="str">
        <f>IF(TRIM(D3283)="","",IFERROR(INDEX('Student Master'!H:H,MATCH(D3283,'Student Master'!B:B,0)),"Not Found"))</f>
        <v/>
      </c>
      <c r="K3283" s="28" t="str">
        <f>IF(TRIM(D3283)="","",IFERROR(INDEX('Student Master'!N:N,MATCH(D3283,'Student Master'!B:B,0)),"Not Found"))</f>
        <v/>
      </c>
      <c r="L3283" s="28" t="str">
        <f>IF(TRIM(D3283)="","",IFERROR(INDEX('Student Master'!L:L,MATCH(D3283,'Student Master'!B:B,0)),"Not Found"))</f>
        <v/>
      </c>
      <c r="M3283" s="28"/>
      <c r="N3283" s="28"/>
    </row>
    <row r="3284" spans="1:14" x14ac:dyDescent="0.35">
      <c r="A3284" s="28">
        <f t="shared" si="52"/>
        <v>3283</v>
      </c>
      <c r="B3284" s="30"/>
      <c r="C3284" s="28"/>
      <c r="D3284" s="28"/>
      <c r="E3284" s="28"/>
      <c r="F3284" s="28"/>
      <c r="G3284" s="28"/>
      <c r="H3284" s="28" t="str">
        <f>IF(TRIM(D3284)="","",IFERROR(INDEX('Student Master'!C:C,MATCH(D3284,'Student Master'!B:B,0)),"Not Found"))</f>
        <v/>
      </c>
      <c r="I3284" s="28" t="str">
        <f>IF(TRIM(D3284)="","",IFERROR(INDEX('Student Master'!D:D,MATCH(D3284,'Student Master'!B:B,0)),"Not Found"))</f>
        <v/>
      </c>
      <c r="J3284" s="28" t="str">
        <f>IF(TRIM(D3284)="","",IFERROR(INDEX('Student Master'!H:H,MATCH(D3284,'Student Master'!B:B,0)),"Not Found"))</f>
        <v/>
      </c>
      <c r="K3284" s="28" t="str">
        <f>IF(TRIM(D3284)="","",IFERROR(INDEX('Student Master'!N:N,MATCH(D3284,'Student Master'!B:B,0)),"Not Found"))</f>
        <v/>
      </c>
      <c r="L3284" s="28" t="str">
        <f>IF(TRIM(D3284)="","",IFERROR(INDEX('Student Master'!L:L,MATCH(D3284,'Student Master'!B:B,0)),"Not Found"))</f>
        <v/>
      </c>
      <c r="M3284" s="28"/>
      <c r="N3284" s="28"/>
    </row>
    <row r="3285" spans="1:14" x14ac:dyDescent="0.35">
      <c r="A3285" s="28">
        <f t="shared" si="52"/>
        <v>3284</v>
      </c>
      <c r="B3285" s="30"/>
      <c r="C3285" s="28"/>
      <c r="D3285" s="28"/>
      <c r="E3285" s="28"/>
      <c r="F3285" s="28"/>
      <c r="G3285" s="28"/>
      <c r="H3285" s="28" t="str">
        <f>IF(TRIM(D3285)="","",IFERROR(INDEX('Student Master'!C:C,MATCH(D3285,'Student Master'!B:B,0)),"Not Found"))</f>
        <v/>
      </c>
      <c r="I3285" s="28" t="str">
        <f>IF(TRIM(D3285)="","",IFERROR(INDEX('Student Master'!D:D,MATCH(D3285,'Student Master'!B:B,0)),"Not Found"))</f>
        <v/>
      </c>
      <c r="J3285" s="28" t="str">
        <f>IF(TRIM(D3285)="","",IFERROR(INDEX('Student Master'!H:H,MATCH(D3285,'Student Master'!B:B,0)),"Not Found"))</f>
        <v/>
      </c>
      <c r="K3285" s="28" t="str">
        <f>IF(TRIM(D3285)="","",IFERROR(INDEX('Student Master'!N:N,MATCH(D3285,'Student Master'!B:B,0)),"Not Found"))</f>
        <v/>
      </c>
      <c r="L3285" s="28" t="str">
        <f>IF(TRIM(D3285)="","",IFERROR(INDEX('Student Master'!L:L,MATCH(D3285,'Student Master'!B:B,0)),"Not Found"))</f>
        <v/>
      </c>
      <c r="M3285" s="28"/>
      <c r="N3285" s="28"/>
    </row>
    <row r="3286" spans="1:14" x14ac:dyDescent="0.35">
      <c r="A3286" s="28">
        <f t="shared" si="52"/>
        <v>3285</v>
      </c>
      <c r="B3286" s="30"/>
      <c r="C3286" s="28"/>
      <c r="D3286" s="28"/>
      <c r="E3286" s="28"/>
      <c r="F3286" s="28"/>
      <c r="G3286" s="28"/>
      <c r="H3286" s="28" t="str">
        <f>IF(TRIM(D3286)="","",IFERROR(INDEX('Student Master'!C:C,MATCH(D3286,'Student Master'!B:B,0)),"Not Found"))</f>
        <v/>
      </c>
      <c r="I3286" s="28" t="str">
        <f>IF(TRIM(D3286)="","",IFERROR(INDEX('Student Master'!D:D,MATCH(D3286,'Student Master'!B:B,0)),"Not Found"))</f>
        <v/>
      </c>
      <c r="J3286" s="28" t="str">
        <f>IF(TRIM(D3286)="","",IFERROR(INDEX('Student Master'!H:H,MATCH(D3286,'Student Master'!B:B,0)),"Not Found"))</f>
        <v/>
      </c>
      <c r="K3286" s="28" t="str">
        <f>IF(TRIM(D3286)="","",IFERROR(INDEX('Student Master'!N:N,MATCH(D3286,'Student Master'!B:B,0)),"Not Found"))</f>
        <v/>
      </c>
      <c r="L3286" s="28" t="str">
        <f>IF(TRIM(D3286)="","",IFERROR(INDEX('Student Master'!L:L,MATCH(D3286,'Student Master'!B:B,0)),"Not Found"))</f>
        <v/>
      </c>
      <c r="M3286" s="28"/>
      <c r="N3286" s="28"/>
    </row>
    <row r="3287" spans="1:14" x14ac:dyDescent="0.35">
      <c r="A3287" s="28">
        <f t="shared" si="52"/>
        <v>3286</v>
      </c>
      <c r="B3287" s="30"/>
      <c r="C3287" s="28"/>
      <c r="D3287" s="28"/>
      <c r="E3287" s="28"/>
      <c r="F3287" s="28"/>
      <c r="G3287" s="28"/>
      <c r="H3287" s="28" t="str">
        <f>IF(TRIM(D3287)="","",IFERROR(INDEX('Student Master'!C:C,MATCH(D3287,'Student Master'!B:B,0)),"Not Found"))</f>
        <v/>
      </c>
      <c r="I3287" s="28" t="str">
        <f>IF(TRIM(D3287)="","",IFERROR(INDEX('Student Master'!D:D,MATCH(D3287,'Student Master'!B:B,0)),"Not Found"))</f>
        <v/>
      </c>
      <c r="J3287" s="28" t="str">
        <f>IF(TRIM(D3287)="","",IFERROR(INDEX('Student Master'!H:H,MATCH(D3287,'Student Master'!B:B,0)),"Not Found"))</f>
        <v/>
      </c>
      <c r="K3287" s="28" t="str">
        <f>IF(TRIM(D3287)="","",IFERROR(INDEX('Student Master'!N:N,MATCH(D3287,'Student Master'!B:B,0)),"Not Found"))</f>
        <v/>
      </c>
      <c r="L3287" s="28" t="str">
        <f>IF(TRIM(D3287)="","",IFERROR(INDEX('Student Master'!L:L,MATCH(D3287,'Student Master'!B:B,0)),"Not Found"))</f>
        <v/>
      </c>
      <c r="M3287" s="28"/>
      <c r="N3287" s="28"/>
    </row>
    <row r="3288" spans="1:14" x14ac:dyDescent="0.35">
      <c r="A3288" s="28">
        <f t="shared" si="52"/>
        <v>3287</v>
      </c>
      <c r="B3288" s="30"/>
      <c r="C3288" s="28"/>
      <c r="D3288" s="28"/>
      <c r="E3288" s="28"/>
      <c r="F3288" s="28"/>
      <c r="G3288" s="28"/>
      <c r="H3288" s="28" t="str">
        <f>IF(TRIM(D3288)="","",IFERROR(INDEX('Student Master'!C:C,MATCH(D3288,'Student Master'!B:B,0)),"Not Found"))</f>
        <v/>
      </c>
      <c r="I3288" s="28" t="str">
        <f>IF(TRIM(D3288)="","",IFERROR(INDEX('Student Master'!D:D,MATCH(D3288,'Student Master'!B:B,0)),"Not Found"))</f>
        <v/>
      </c>
      <c r="J3288" s="28" t="str">
        <f>IF(TRIM(D3288)="","",IFERROR(INDEX('Student Master'!H:H,MATCH(D3288,'Student Master'!B:B,0)),"Not Found"))</f>
        <v/>
      </c>
      <c r="K3288" s="28" t="str">
        <f>IF(TRIM(D3288)="","",IFERROR(INDEX('Student Master'!N:N,MATCH(D3288,'Student Master'!B:B,0)),"Not Found"))</f>
        <v/>
      </c>
      <c r="L3288" s="28" t="str">
        <f>IF(TRIM(D3288)="","",IFERROR(INDEX('Student Master'!L:L,MATCH(D3288,'Student Master'!B:B,0)),"Not Found"))</f>
        <v/>
      </c>
      <c r="M3288" s="28"/>
      <c r="N3288" s="28"/>
    </row>
    <row r="3289" spans="1:14" x14ac:dyDescent="0.35">
      <c r="A3289" s="28">
        <f t="shared" si="52"/>
        <v>3288</v>
      </c>
      <c r="B3289" s="30"/>
      <c r="C3289" s="28"/>
      <c r="D3289" s="28"/>
      <c r="E3289" s="28"/>
      <c r="F3289" s="28"/>
      <c r="G3289" s="28"/>
      <c r="H3289" s="28" t="str">
        <f>IF(TRIM(D3289)="","",IFERROR(INDEX('Student Master'!C:C,MATCH(D3289,'Student Master'!B:B,0)),"Not Found"))</f>
        <v/>
      </c>
      <c r="I3289" s="28" t="str">
        <f>IF(TRIM(D3289)="","",IFERROR(INDEX('Student Master'!D:D,MATCH(D3289,'Student Master'!B:B,0)),"Not Found"))</f>
        <v/>
      </c>
      <c r="J3289" s="28" t="str">
        <f>IF(TRIM(D3289)="","",IFERROR(INDEX('Student Master'!H:H,MATCH(D3289,'Student Master'!B:B,0)),"Not Found"))</f>
        <v/>
      </c>
      <c r="K3289" s="28" t="str">
        <f>IF(TRIM(D3289)="","",IFERROR(INDEX('Student Master'!N:N,MATCH(D3289,'Student Master'!B:B,0)),"Not Found"))</f>
        <v/>
      </c>
      <c r="L3289" s="28" t="str">
        <f>IF(TRIM(D3289)="","",IFERROR(INDEX('Student Master'!L:L,MATCH(D3289,'Student Master'!B:B,0)),"Not Found"))</f>
        <v/>
      </c>
      <c r="M3289" s="28"/>
      <c r="N3289" s="28"/>
    </row>
    <row r="3290" spans="1:14" x14ac:dyDescent="0.35">
      <c r="A3290" s="28">
        <f t="shared" si="52"/>
        <v>3289</v>
      </c>
      <c r="B3290" s="30"/>
      <c r="C3290" s="28"/>
      <c r="D3290" s="28"/>
      <c r="E3290" s="28"/>
      <c r="F3290" s="28"/>
      <c r="G3290" s="28"/>
      <c r="H3290" s="28" t="str">
        <f>IF(TRIM(D3290)="","",IFERROR(INDEX('Student Master'!C:C,MATCH(D3290,'Student Master'!B:B,0)),"Not Found"))</f>
        <v/>
      </c>
      <c r="I3290" s="28" t="str">
        <f>IF(TRIM(D3290)="","",IFERROR(INDEX('Student Master'!D:D,MATCH(D3290,'Student Master'!B:B,0)),"Not Found"))</f>
        <v/>
      </c>
      <c r="J3290" s="28" t="str">
        <f>IF(TRIM(D3290)="","",IFERROR(INDEX('Student Master'!H:H,MATCH(D3290,'Student Master'!B:B,0)),"Not Found"))</f>
        <v/>
      </c>
      <c r="K3290" s="28" t="str">
        <f>IF(TRIM(D3290)="","",IFERROR(INDEX('Student Master'!N:N,MATCH(D3290,'Student Master'!B:B,0)),"Not Found"))</f>
        <v/>
      </c>
      <c r="L3290" s="28" t="str">
        <f>IF(TRIM(D3290)="","",IFERROR(INDEX('Student Master'!L:L,MATCH(D3290,'Student Master'!B:B,0)),"Not Found"))</f>
        <v/>
      </c>
      <c r="M3290" s="28"/>
      <c r="N3290" s="28"/>
    </row>
    <row r="3291" spans="1:14" x14ac:dyDescent="0.35">
      <c r="A3291" s="28">
        <f t="shared" si="52"/>
        <v>3290</v>
      </c>
      <c r="B3291" s="30"/>
      <c r="C3291" s="28"/>
      <c r="D3291" s="28"/>
      <c r="E3291" s="28"/>
      <c r="F3291" s="28"/>
      <c r="G3291" s="28"/>
      <c r="H3291" s="28" t="str">
        <f>IF(TRIM(D3291)="","",IFERROR(INDEX('Student Master'!C:C,MATCH(D3291,'Student Master'!B:B,0)),"Not Found"))</f>
        <v/>
      </c>
      <c r="I3291" s="28" t="str">
        <f>IF(TRIM(D3291)="","",IFERROR(INDEX('Student Master'!D:D,MATCH(D3291,'Student Master'!B:B,0)),"Not Found"))</f>
        <v/>
      </c>
      <c r="J3291" s="28" t="str">
        <f>IF(TRIM(D3291)="","",IFERROR(INDEX('Student Master'!H:H,MATCH(D3291,'Student Master'!B:B,0)),"Not Found"))</f>
        <v/>
      </c>
      <c r="K3291" s="28" t="str">
        <f>IF(TRIM(D3291)="","",IFERROR(INDEX('Student Master'!N:N,MATCH(D3291,'Student Master'!B:B,0)),"Not Found"))</f>
        <v/>
      </c>
      <c r="L3291" s="28" t="str">
        <f>IF(TRIM(D3291)="","",IFERROR(INDEX('Student Master'!L:L,MATCH(D3291,'Student Master'!B:B,0)),"Not Found"))</f>
        <v/>
      </c>
      <c r="M3291" s="28"/>
      <c r="N3291" s="28"/>
    </row>
    <row r="3292" spans="1:14" x14ac:dyDescent="0.35">
      <c r="A3292" s="28">
        <f t="shared" si="52"/>
        <v>3291</v>
      </c>
      <c r="B3292" s="30"/>
      <c r="C3292" s="28"/>
      <c r="D3292" s="28"/>
      <c r="E3292" s="28"/>
      <c r="F3292" s="28"/>
      <c r="G3292" s="28"/>
      <c r="H3292" s="28" t="str">
        <f>IF(TRIM(D3292)="","",IFERROR(INDEX('Student Master'!C:C,MATCH(D3292,'Student Master'!B:B,0)),"Not Found"))</f>
        <v/>
      </c>
      <c r="I3292" s="28" t="str">
        <f>IF(TRIM(D3292)="","",IFERROR(INDEX('Student Master'!D:D,MATCH(D3292,'Student Master'!B:B,0)),"Not Found"))</f>
        <v/>
      </c>
      <c r="J3292" s="28" t="str">
        <f>IF(TRIM(D3292)="","",IFERROR(INDEX('Student Master'!H:H,MATCH(D3292,'Student Master'!B:B,0)),"Not Found"))</f>
        <v/>
      </c>
      <c r="K3292" s="28" t="str">
        <f>IF(TRIM(D3292)="","",IFERROR(INDEX('Student Master'!N:N,MATCH(D3292,'Student Master'!B:B,0)),"Not Found"))</f>
        <v/>
      </c>
      <c r="L3292" s="28" t="str">
        <f>IF(TRIM(D3292)="","",IFERROR(INDEX('Student Master'!L:L,MATCH(D3292,'Student Master'!B:B,0)),"Not Found"))</f>
        <v/>
      </c>
      <c r="M3292" s="28"/>
      <c r="N3292" s="28"/>
    </row>
    <row r="3293" spans="1:14" x14ac:dyDescent="0.35">
      <c r="A3293" s="28">
        <f t="shared" si="52"/>
        <v>3292</v>
      </c>
      <c r="B3293" s="30"/>
      <c r="C3293" s="28"/>
      <c r="D3293" s="28"/>
      <c r="E3293" s="28"/>
      <c r="F3293" s="28"/>
      <c r="G3293" s="28"/>
      <c r="H3293" s="28" t="str">
        <f>IF(TRIM(D3293)="","",IFERROR(INDEX('Student Master'!C:C,MATCH(D3293,'Student Master'!B:B,0)),"Not Found"))</f>
        <v/>
      </c>
      <c r="I3293" s="28" t="str">
        <f>IF(TRIM(D3293)="","",IFERROR(INDEX('Student Master'!D:D,MATCH(D3293,'Student Master'!B:B,0)),"Not Found"))</f>
        <v/>
      </c>
      <c r="J3293" s="28" t="str">
        <f>IF(TRIM(D3293)="","",IFERROR(INDEX('Student Master'!H:H,MATCH(D3293,'Student Master'!B:B,0)),"Not Found"))</f>
        <v/>
      </c>
      <c r="K3293" s="28" t="str">
        <f>IF(TRIM(D3293)="","",IFERROR(INDEX('Student Master'!N:N,MATCH(D3293,'Student Master'!B:B,0)),"Not Found"))</f>
        <v/>
      </c>
      <c r="L3293" s="28" t="str">
        <f>IF(TRIM(D3293)="","",IFERROR(INDEX('Student Master'!L:L,MATCH(D3293,'Student Master'!B:B,0)),"Not Found"))</f>
        <v/>
      </c>
      <c r="M3293" s="28"/>
      <c r="N3293" s="28"/>
    </row>
    <row r="3294" spans="1:14" x14ac:dyDescent="0.35">
      <c r="A3294" s="28">
        <f t="shared" si="52"/>
        <v>3293</v>
      </c>
      <c r="B3294" s="30"/>
      <c r="C3294" s="28"/>
      <c r="D3294" s="28"/>
      <c r="E3294" s="28"/>
      <c r="F3294" s="28"/>
      <c r="G3294" s="28"/>
      <c r="H3294" s="28" t="str">
        <f>IF(TRIM(D3294)="","",IFERROR(INDEX('Student Master'!C:C,MATCH(D3294,'Student Master'!B:B,0)),"Not Found"))</f>
        <v/>
      </c>
      <c r="I3294" s="28" t="str">
        <f>IF(TRIM(D3294)="","",IFERROR(INDEX('Student Master'!D:D,MATCH(D3294,'Student Master'!B:B,0)),"Not Found"))</f>
        <v/>
      </c>
      <c r="J3294" s="28" t="str">
        <f>IF(TRIM(D3294)="","",IFERROR(INDEX('Student Master'!H:H,MATCH(D3294,'Student Master'!B:B,0)),"Not Found"))</f>
        <v/>
      </c>
      <c r="K3294" s="28" t="str">
        <f>IF(TRIM(D3294)="","",IFERROR(INDEX('Student Master'!N:N,MATCH(D3294,'Student Master'!B:B,0)),"Not Found"))</f>
        <v/>
      </c>
      <c r="L3294" s="28" t="str">
        <f>IF(TRIM(D3294)="","",IFERROR(INDEX('Student Master'!L:L,MATCH(D3294,'Student Master'!B:B,0)),"Not Found"))</f>
        <v/>
      </c>
      <c r="M3294" s="28"/>
      <c r="N3294" s="28"/>
    </row>
    <row r="3295" spans="1:14" x14ac:dyDescent="0.35">
      <c r="A3295" s="28">
        <f t="shared" si="52"/>
        <v>3294</v>
      </c>
      <c r="B3295" s="30"/>
      <c r="C3295" s="28"/>
      <c r="D3295" s="28"/>
      <c r="E3295" s="28"/>
      <c r="F3295" s="28"/>
      <c r="G3295" s="28"/>
      <c r="H3295" s="28" t="str">
        <f>IF(TRIM(D3295)="","",IFERROR(INDEX('Student Master'!C:C,MATCH(D3295,'Student Master'!B:B,0)),"Not Found"))</f>
        <v/>
      </c>
      <c r="I3295" s="28" t="str">
        <f>IF(TRIM(D3295)="","",IFERROR(INDEX('Student Master'!D:D,MATCH(D3295,'Student Master'!B:B,0)),"Not Found"))</f>
        <v/>
      </c>
      <c r="J3295" s="28" t="str">
        <f>IF(TRIM(D3295)="","",IFERROR(INDEX('Student Master'!H:H,MATCH(D3295,'Student Master'!B:B,0)),"Not Found"))</f>
        <v/>
      </c>
      <c r="K3295" s="28" t="str">
        <f>IF(TRIM(D3295)="","",IFERROR(INDEX('Student Master'!N:N,MATCH(D3295,'Student Master'!B:B,0)),"Not Found"))</f>
        <v/>
      </c>
      <c r="L3295" s="28" t="str">
        <f>IF(TRIM(D3295)="","",IFERROR(INDEX('Student Master'!L:L,MATCH(D3295,'Student Master'!B:B,0)),"Not Found"))</f>
        <v/>
      </c>
      <c r="M3295" s="28"/>
      <c r="N3295" s="28"/>
    </row>
    <row r="3296" spans="1:14" x14ac:dyDescent="0.35">
      <c r="A3296" s="28">
        <f t="shared" si="52"/>
        <v>3295</v>
      </c>
      <c r="B3296" s="30"/>
      <c r="C3296" s="28"/>
      <c r="D3296" s="28"/>
      <c r="E3296" s="28"/>
      <c r="F3296" s="28"/>
      <c r="G3296" s="28"/>
      <c r="H3296" s="28" t="str">
        <f>IF(TRIM(D3296)="","",IFERROR(INDEX('Student Master'!C:C,MATCH(D3296,'Student Master'!B:B,0)),"Not Found"))</f>
        <v/>
      </c>
      <c r="I3296" s="28" t="str">
        <f>IF(TRIM(D3296)="","",IFERROR(INDEX('Student Master'!D:D,MATCH(D3296,'Student Master'!B:B,0)),"Not Found"))</f>
        <v/>
      </c>
      <c r="J3296" s="28" t="str">
        <f>IF(TRIM(D3296)="","",IFERROR(INDEX('Student Master'!H:H,MATCH(D3296,'Student Master'!B:B,0)),"Not Found"))</f>
        <v/>
      </c>
      <c r="K3296" s="28" t="str">
        <f>IF(TRIM(D3296)="","",IFERROR(INDEX('Student Master'!N:N,MATCH(D3296,'Student Master'!B:B,0)),"Not Found"))</f>
        <v/>
      </c>
      <c r="L3296" s="28" t="str">
        <f>IF(TRIM(D3296)="","",IFERROR(INDEX('Student Master'!L:L,MATCH(D3296,'Student Master'!B:B,0)),"Not Found"))</f>
        <v/>
      </c>
      <c r="M3296" s="28"/>
      <c r="N3296" s="28"/>
    </row>
    <row r="3297" spans="1:14" x14ac:dyDescent="0.35">
      <c r="A3297" s="28">
        <f t="shared" si="52"/>
        <v>3296</v>
      </c>
      <c r="B3297" s="30"/>
      <c r="C3297" s="28"/>
      <c r="D3297" s="28"/>
      <c r="E3297" s="28"/>
      <c r="F3297" s="28"/>
      <c r="G3297" s="28"/>
      <c r="H3297" s="28" t="str">
        <f>IF(TRIM(D3297)="","",IFERROR(INDEX('Student Master'!C:C,MATCH(D3297,'Student Master'!B:B,0)),"Not Found"))</f>
        <v/>
      </c>
      <c r="I3297" s="28" t="str">
        <f>IF(TRIM(D3297)="","",IFERROR(INDEX('Student Master'!D:D,MATCH(D3297,'Student Master'!B:B,0)),"Not Found"))</f>
        <v/>
      </c>
      <c r="J3297" s="28" t="str">
        <f>IF(TRIM(D3297)="","",IFERROR(INDEX('Student Master'!H:H,MATCH(D3297,'Student Master'!B:B,0)),"Not Found"))</f>
        <v/>
      </c>
      <c r="K3297" s="28" t="str">
        <f>IF(TRIM(D3297)="","",IFERROR(INDEX('Student Master'!N:N,MATCH(D3297,'Student Master'!B:B,0)),"Not Found"))</f>
        <v/>
      </c>
      <c r="L3297" s="28" t="str">
        <f>IF(TRIM(D3297)="","",IFERROR(INDEX('Student Master'!L:L,MATCH(D3297,'Student Master'!B:B,0)),"Not Found"))</f>
        <v/>
      </c>
      <c r="M3297" s="28"/>
      <c r="N3297" s="28"/>
    </row>
    <row r="3298" spans="1:14" x14ac:dyDescent="0.35">
      <c r="A3298" s="28">
        <f t="shared" si="52"/>
        <v>3297</v>
      </c>
      <c r="B3298" s="30"/>
      <c r="C3298" s="28"/>
      <c r="D3298" s="28"/>
      <c r="E3298" s="28"/>
      <c r="F3298" s="28"/>
      <c r="G3298" s="28"/>
      <c r="H3298" s="28" t="str">
        <f>IF(TRIM(D3298)="","",IFERROR(INDEX('Student Master'!C:C,MATCH(D3298,'Student Master'!B:B,0)),"Not Found"))</f>
        <v/>
      </c>
      <c r="I3298" s="28" t="str">
        <f>IF(TRIM(D3298)="","",IFERROR(INDEX('Student Master'!D:D,MATCH(D3298,'Student Master'!B:B,0)),"Not Found"))</f>
        <v/>
      </c>
      <c r="J3298" s="28" t="str">
        <f>IF(TRIM(D3298)="","",IFERROR(INDEX('Student Master'!H:H,MATCH(D3298,'Student Master'!B:B,0)),"Not Found"))</f>
        <v/>
      </c>
      <c r="K3298" s="28" t="str">
        <f>IF(TRIM(D3298)="","",IFERROR(INDEX('Student Master'!N:N,MATCH(D3298,'Student Master'!B:B,0)),"Not Found"))</f>
        <v/>
      </c>
      <c r="L3298" s="28" t="str">
        <f>IF(TRIM(D3298)="","",IFERROR(INDEX('Student Master'!L:L,MATCH(D3298,'Student Master'!B:B,0)),"Not Found"))</f>
        <v/>
      </c>
      <c r="M3298" s="28"/>
      <c r="N3298" s="28"/>
    </row>
    <row r="3299" spans="1:14" x14ac:dyDescent="0.35">
      <c r="A3299" s="28">
        <f t="shared" si="52"/>
        <v>3298</v>
      </c>
      <c r="B3299" s="30"/>
      <c r="C3299" s="28"/>
      <c r="D3299" s="28"/>
      <c r="E3299" s="28"/>
      <c r="F3299" s="28"/>
      <c r="G3299" s="28"/>
      <c r="H3299" s="28" t="str">
        <f>IF(TRIM(D3299)="","",IFERROR(INDEX('Student Master'!C:C,MATCH(D3299,'Student Master'!B:B,0)),"Not Found"))</f>
        <v/>
      </c>
      <c r="I3299" s="28" t="str">
        <f>IF(TRIM(D3299)="","",IFERROR(INDEX('Student Master'!D:D,MATCH(D3299,'Student Master'!B:B,0)),"Not Found"))</f>
        <v/>
      </c>
      <c r="J3299" s="28" t="str">
        <f>IF(TRIM(D3299)="","",IFERROR(INDEX('Student Master'!H:H,MATCH(D3299,'Student Master'!B:B,0)),"Not Found"))</f>
        <v/>
      </c>
      <c r="K3299" s="28" t="str">
        <f>IF(TRIM(D3299)="","",IFERROR(INDEX('Student Master'!N:N,MATCH(D3299,'Student Master'!B:B,0)),"Not Found"))</f>
        <v/>
      </c>
      <c r="L3299" s="28" t="str">
        <f>IF(TRIM(D3299)="","",IFERROR(INDEX('Student Master'!L:L,MATCH(D3299,'Student Master'!B:B,0)),"Not Found"))</f>
        <v/>
      </c>
      <c r="M3299" s="28"/>
      <c r="N3299" s="28"/>
    </row>
    <row r="3300" spans="1:14" x14ac:dyDescent="0.35">
      <c r="A3300" s="28">
        <f t="shared" si="52"/>
        <v>3299</v>
      </c>
      <c r="B3300" s="30"/>
      <c r="C3300" s="28"/>
      <c r="D3300" s="28"/>
      <c r="E3300" s="28"/>
      <c r="F3300" s="28"/>
      <c r="G3300" s="28"/>
      <c r="H3300" s="28" t="str">
        <f>IF(TRIM(D3300)="","",IFERROR(INDEX('Student Master'!C:C,MATCH(D3300,'Student Master'!B:B,0)),"Not Found"))</f>
        <v/>
      </c>
      <c r="I3300" s="28" t="str">
        <f>IF(TRIM(D3300)="","",IFERROR(INDEX('Student Master'!D:D,MATCH(D3300,'Student Master'!B:B,0)),"Not Found"))</f>
        <v/>
      </c>
      <c r="J3300" s="28" t="str">
        <f>IF(TRIM(D3300)="","",IFERROR(INDEX('Student Master'!H:H,MATCH(D3300,'Student Master'!B:B,0)),"Not Found"))</f>
        <v/>
      </c>
      <c r="K3300" s="28" t="str">
        <f>IF(TRIM(D3300)="","",IFERROR(INDEX('Student Master'!N:N,MATCH(D3300,'Student Master'!B:B,0)),"Not Found"))</f>
        <v/>
      </c>
      <c r="L3300" s="28" t="str">
        <f>IF(TRIM(D3300)="","",IFERROR(INDEX('Student Master'!L:L,MATCH(D3300,'Student Master'!B:B,0)),"Not Found"))</f>
        <v/>
      </c>
      <c r="M3300" s="28"/>
      <c r="N3300" s="28"/>
    </row>
    <row r="3301" spans="1:14" x14ac:dyDescent="0.35">
      <c r="A3301" s="28">
        <f t="shared" si="52"/>
        <v>3300</v>
      </c>
      <c r="B3301" s="30"/>
      <c r="C3301" s="28"/>
      <c r="D3301" s="28"/>
      <c r="E3301" s="28"/>
      <c r="F3301" s="28"/>
      <c r="G3301" s="28"/>
      <c r="H3301" s="28" t="str">
        <f>IF(TRIM(D3301)="","",IFERROR(INDEX('Student Master'!C:C,MATCH(D3301,'Student Master'!B:B,0)),"Not Found"))</f>
        <v/>
      </c>
      <c r="I3301" s="28" t="str">
        <f>IF(TRIM(D3301)="","",IFERROR(INDEX('Student Master'!D:D,MATCH(D3301,'Student Master'!B:B,0)),"Not Found"))</f>
        <v/>
      </c>
      <c r="J3301" s="28" t="str">
        <f>IF(TRIM(D3301)="","",IFERROR(INDEX('Student Master'!H:H,MATCH(D3301,'Student Master'!B:B,0)),"Not Found"))</f>
        <v/>
      </c>
      <c r="K3301" s="28" t="str">
        <f>IF(TRIM(D3301)="","",IFERROR(INDEX('Student Master'!N:N,MATCH(D3301,'Student Master'!B:B,0)),"Not Found"))</f>
        <v/>
      </c>
      <c r="L3301" s="28" t="str">
        <f>IF(TRIM(D3301)="","",IFERROR(INDEX('Student Master'!L:L,MATCH(D3301,'Student Master'!B:B,0)),"Not Found"))</f>
        <v/>
      </c>
      <c r="M3301" s="28"/>
      <c r="N3301" s="28"/>
    </row>
    <row r="3302" spans="1:14" x14ac:dyDescent="0.35">
      <c r="A3302" s="28">
        <f t="shared" si="52"/>
        <v>3301</v>
      </c>
      <c r="B3302" s="30"/>
      <c r="C3302" s="28"/>
      <c r="D3302" s="28"/>
      <c r="E3302" s="28"/>
      <c r="F3302" s="28"/>
      <c r="G3302" s="28"/>
      <c r="H3302" s="28" t="str">
        <f>IF(TRIM(D3302)="","",IFERROR(INDEX('Student Master'!C:C,MATCH(D3302,'Student Master'!B:B,0)),"Not Found"))</f>
        <v/>
      </c>
      <c r="I3302" s="28" t="str">
        <f>IF(TRIM(D3302)="","",IFERROR(INDEX('Student Master'!D:D,MATCH(D3302,'Student Master'!B:B,0)),"Not Found"))</f>
        <v/>
      </c>
      <c r="J3302" s="28" t="str">
        <f>IF(TRIM(D3302)="","",IFERROR(INDEX('Student Master'!H:H,MATCH(D3302,'Student Master'!B:B,0)),"Not Found"))</f>
        <v/>
      </c>
      <c r="K3302" s="28" t="str">
        <f>IF(TRIM(D3302)="","",IFERROR(INDEX('Student Master'!N:N,MATCH(D3302,'Student Master'!B:B,0)),"Not Found"))</f>
        <v/>
      </c>
      <c r="L3302" s="28" t="str">
        <f>IF(TRIM(D3302)="","",IFERROR(INDEX('Student Master'!L:L,MATCH(D3302,'Student Master'!B:B,0)),"Not Found"))</f>
        <v/>
      </c>
      <c r="M3302" s="28"/>
      <c r="N3302" s="28"/>
    </row>
    <row r="3303" spans="1:14" x14ac:dyDescent="0.35">
      <c r="A3303" s="28">
        <f t="shared" si="52"/>
        <v>3302</v>
      </c>
      <c r="B3303" s="30"/>
      <c r="C3303" s="28"/>
      <c r="D3303" s="28"/>
      <c r="E3303" s="28"/>
      <c r="F3303" s="28"/>
      <c r="G3303" s="28"/>
      <c r="H3303" s="28" t="str">
        <f>IF(TRIM(D3303)="","",IFERROR(INDEX('Student Master'!C:C,MATCH(D3303,'Student Master'!B:B,0)),"Not Found"))</f>
        <v/>
      </c>
      <c r="I3303" s="28" t="str">
        <f>IF(TRIM(D3303)="","",IFERROR(INDEX('Student Master'!D:D,MATCH(D3303,'Student Master'!B:B,0)),"Not Found"))</f>
        <v/>
      </c>
      <c r="J3303" s="28" t="str">
        <f>IF(TRIM(D3303)="","",IFERROR(INDEX('Student Master'!H:H,MATCH(D3303,'Student Master'!B:B,0)),"Not Found"))</f>
        <v/>
      </c>
      <c r="K3303" s="28" t="str">
        <f>IF(TRIM(D3303)="","",IFERROR(INDEX('Student Master'!N:N,MATCH(D3303,'Student Master'!B:B,0)),"Not Found"))</f>
        <v/>
      </c>
      <c r="L3303" s="28" t="str">
        <f>IF(TRIM(D3303)="","",IFERROR(INDEX('Student Master'!L:L,MATCH(D3303,'Student Master'!B:B,0)),"Not Found"))</f>
        <v/>
      </c>
      <c r="M3303" s="28"/>
      <c r="N3303" s="28"/>
    </row>
    <row r="3304" spans="1:14" x14ac:dyDescent="0.35">
      <c r="A3304" s="28">
        <f t="shared" si="52"/>
        <v>3303</v>
      </c>
      <c r="B3304" s="30"/>
      <c r="C3304" s="28"/>
      <c r="D3304" s="28"/>
      <c r="E3304" s="28"/>
      <c r="F3304" s="28"/>
      <c r="G3304" s="28"/>
      <c r="H3304" s="28" t="str">
        <f>IF(TRIM(D3304)="","",IFERROR(INDEX('Student Master'!C:C,MATCH(D3304,'Student Master'!B:B,0)),"Not Found"))</f>
        <v/>
      </c>
      <c r="I3304" s="28" t="str">
        <f>IF(TRIM(D3304)="","",IFERROR(INDEX('Student Master'!D:D,MATCH(D3304,'Student Master'!B:B,0)),"Not Found"))</f>
        <v/>
      </c>
      <c r="J3304" s="28" t="str">
        <f>IF(TRIM(D3304)="","",IFERROR(INDEX('Student Master'!H:H,MATCH(D3304,'Student Master'!B:B,0)),"Not Found"))</f>
        <v/>
      </c>
      <c r="K3304" s="28" t="str">
        <f>IF(TRIM(D3304)="","",IFERROR(INDEX('Student Master'!N:N,MATCH(D3304,'Student Master'!B:B,0)),"Not Found"))</f>
        <v/>
      </c>
      <c r="L3304" s="28" t="str">
        <f>IF(TRIM(D3304)="","",IFERROR(INDEX('Student Master'!L:L,MATCH(D3304,'Student Master'!B:B,0)),"Not Found"))</f>
        <v/>
      </c>
      <c r="M3304" s="28"/>
      <c r="N3304" s="28"/>
    </row>
    <row r="3305" spans="1:14" x14ac:dyDescent="0.35">
      <c r="A3305" s="28">
        <f t="shared" si="52"/>
        <v>3304</v>
      </c>
      <c r="B3305" s="30"/>
      <c r="C3305" s="28"/>
      <c r="D3305" s="28"/>
      <c r="E3305" s="28"/>
      <c r="F3305" s="28"/>
      <c r="G3305" s="28"/>
      <c r="H3305" s="28" t="str">
        <f>IF(TRIM(D3305)="","",IFERROR(INDEX('Student Master'!C:C,MATCH(D3305,'Student Master'!B:B,0)),"Not Found"))</f>
        <v/>
      </c>
      <c r="I3305" s="28" t="str">
        <f>IF(TRIM(D3305)="","",IFERROR(INDEX('Student Master'!D:D,MATCH(D3305,'Student Master'!B:B,0)),"Not Found"))</f>
        <v/>
      </c>
      <c r="J3305" s="28" t="str">
        <f>IF(TRIM(D3305)="","",IFERROR(INDEX('Student Master'!H:H,MATCH(D3305,'Student Master'!B:B,0)),"Not Found"))</f>
        <v/>
      </c>
      <c r="K3305" s="28" t="str">
        <f>IF(TRIM(D3305)="","",IFERROR(INDEX('Student Master'!N:N,MATCH(D3305,'Student Master'!B:B,0)),"Not Found"))</f>
        <v/>
      </c>
      <c r="L3305" s="28" t="str">
        <f>IF(TRIM(D3305)="","",IFERROR(INDEX('Student Master'!L:L,MATCH(D3305,'Student Master'!B:B,0)),"Not Found"))</f>
        <v/>
      </c>
      <c r="M3305" s="28"/>
      <c r="N3305" s="28"/>
    </row>
    <row r="3306" spans="1:14" x14ac:dyDescent="0.35">
      <c r="A3306" s="28">
        <f t="shared" si="52"/>
        <v>3305</v>
      </c>
      <c r="B3306" s="30"/>
      <c r="C3306" s="28"/>
      <c r="D3306" s="28"/>
      <c r="E3306" s="28"/>
      <c r="F3306" s="28"/>
      <c r="G3306" s="28"/>
      <c r="H3306" s="28" t="str">
        <f>IF(TRIM(D3306)="","",IFERROR(INDEX('Student Master'!C:C,MATCH(D3306,'Student Master'!B:B,0)),"Not Found"))</f>
        <v/>
      </c>
      <c r="I3306" s="28" t="str">
        <f>IF(TRIM(D3306)="","",IFERROR(INDEX('Student Master'!D:D,MATCH(D3306,'Student Master'!B:B,0)),"Not Found"))</f>
        <v/>
      </c>
      <c r="J3306" s="28" t="str">
        <f>IF(TRIM(D3306)="","",IFERROR(INDEX('Student Master'!H:H,MATCH(D3306,'Student Master'!B:B,0)),"Not Found"))</f>
        <v/>
      </c>
      <c r="K3306" s="28" t="str">
        <f>IF(TRIM(D3306)="","",IFERROR(INDEX('Student Master'!N:N,MATCH(D3306,'Student Master'!B:B,0)),"Not Found"))</f>
        <v/>
      </c>
      <c r="L3306" s="28" t="str">
        <f>IF(TRIM(D3306)="","",IFERROR(INDEX('Student Master'!L:L,MATCH(D3306,'Student Master'!B:B,0)),"Not Found"))</f>
        <v/>
      </c>
      <c r="M3306" s="28"/>
      <c r="N3306" s="28"/>
    </row>
    <row r="3307" spans="1:14" x14ac:dyDescent="0.35">
      <c r="A3307" s="28">
        <f t="shared" si="52"/>
        <v>3306</v>
      </c>
      <c r="B3307" s="30"/>
      <c r="C3307" s="28"/>
      <c r="D3307" s="28"/>
      <c r="E3307" s="28"/>
      <c r="F3307" s="28"/>
      <c r="G3307" s="28"/>
      <c r="H3307" s="28" t="str">
        <f>IF(TRIM(D3307)="","",IFERROR(INDEX('Student Master'!C:C,MATCH(D3307,'Student Master'!B:B,0)),"Not Found"))</f>
        <v/>
      </c>
      <c r="I3307" s="28" t="str">
        <f>IF(TRIM(D3307)="","",IFERROR(INDEX('Student Master'!D:D,MATCH(D3307,'Student Master'!B:B,0)),"Not Found"))</f>
        <v/>
      </c>
      <c r="J3307" s="28" t="str">
        <f>IF(TRIM(D3307)="","",IFERROR(INDEX('Student Master'!H:H,MATCH(D3307,'Student Master'!B:B,0)),"Not Found"))</f>
        <v/>
      </c>
      <c r="K3307" s="28" t="str">
        <f>IF(TRIM(D3307)="","",IFERROR(INDEX('Student Master'!N:N,MATCH(D3307,'Student Master'!B:B,0)),"Not Found"))</f>
        <v/>
      </c>
      <c r="L3307" s="28" t="str">
        <f>IF(TRIM(D3307)="","",IFERROR(INDEX('Student Master'!L:L,MATCH(D3307,'Student Master'!B:B,0)),"Not Found"))</f>
        <v/>
      </c>
      <c r="M3307" s="28"/>
      <c r="N3307" s="28"/>
    </row>
    <row r="3308" spans="1:14" x14ac:dyDescent="0.35">
      <c r="A3308" s="28">
        <f t="shared" si="52"/>
        <v>3307</v>
      </c>
      <c r="B3308" s="30"/>
      <c r="C3308" s="28"/>
      <c r="D3308" s="28"/>
      <c r="E3308" s="28"/>
      <c r="F3308" s="28"/>
      <c r="G3308" s="28"/>
      <c r="H3308" s="28" t="str">
        <f>IF(TRIM(D3308)="","",IFERROR(INDEX('Student Master'!C:C,MATCH(D3308,'Student Master'!B:B,0)),"Not Found"))</f>
        <v/>
      </c>
      <c r="I3308" s="28" t="str">
        <f>IF(TRIM(D3308)="","",IFERROR(INDEX('Student Master'!D:D,MATCH(D3308,'Student Master'!B:B,0)),"Not Found"))</f>
        <v/>
      </c>
      <c r="J3308" s="28" t="str">
        <f>IF(TRIM(D3308)="","",IFERROR(INDEX('Student Master'!H:H,MATCH(D3308,'Student Master'!B:B,0)),"Not Found"))</f>
        <v/>
      </c>
      <c r="K3308" s="28" t="str">
        <f>IF(TRIM(D3308)="","",IFERROR(INDEX('Student Master'!N:N,MATCH(D3308,'Student Master'!B:B,0)),"Not Found"))</f>
        <v/>
      </c>
      <c r="L3308" s="28" t="str">
        <f>IF(TRIM(D3308)="","",IFERROR(INDEX('Student Master'!L:L,MATCH(D3308,'Student Master'!B:B,0)),"Not Found"))</f>
        <v/>
      </c>
      <c r="M3308" s="28"/>
      <c r="N3308" s="28"/>
    </row>
    <row r="3309" spans="1:14" x14ac:dyDescent="0.35">
      <c r="A3309" s="28">
        <f t="shared" si="52"/>
        <v>3308</v>
      </c>
      <c r="B3309" s="30"/>
      <c r="C3309" s="28"/>
      <c r="D3309" s="28"/>
      <c r="E3309" s="28"/>
      <c r="F3309" s="28"/>
      <c r="G3309" s="28"/>
      <c r="H3309" s="28" t="str">
        <f>IF(TRIM(D3309)="","",IFERROR(INDEX('Student Master'!C:C,MATCH(D3309,'Student Master'!B:B,0)),"Not Found"))</f>
        <v/>
      </c>
      <c r="I3309" s="28" t="str">
        <f>IF(TRIM(D3309)="","",IFERROR(INDEX('Student Master'!D:D,MATCH(D3309,'Student Master'!B:B,0)),"Not Found"))</f>
        <v/>
      </c>
      <c r="J3309" s="28" t="str">
        <f>IF(TRIM(D3309)="","",IFERROR(INDEX('Student Master'!H:H,MATCH(D3309,'Student Master'!B:B,0)),"Not Found"))</f>
        <v/>
      </c>
      <c r="K3309" s="28" t="str">
        <f>IF(TRIM(D3309)="","",IFERROR(INDEX('Student Master'!N:N,MATCH(D3309,'Student Master'!B:B,0)),"Not Found"))</f>
        <v/>
      </c>
      <c r="L3309" s="28" t="str">
        <f>IF(TRIM(D3309)="","",IFERROR(INDEX('Student Master'!L:L,MATCH(D3309,'Student Master'!B:B,0)),"Not Found"))</f>
        <v/>
      </c>
      <c r="M3309" s="28"/>
      <c r="N3309" s="28"/>
    </row>
    <row r="3310" spans="1:14" x14ac:dyDescent="0.35">
      <c r="A3310" s="28">
        <f t="shared" si="52"/>
        <v>3309</v>
      </c>
      <c r="B3310" s="30"/>
      <c r="C3310" s="28"/>
      <c r="D3310" s="28"/>
      <c r="E3310" s="28"/>
      <c r="F3310" s="28"/>
      <c r="G3310" s="28"/>
      <c r="H3310" s="28" t="str">
        <f>IF(TRIM(D3310)="","",IFERROR(INDEX('Student Master'!C:C,MATCH(D3310,'Student Master'!B:B,0)),"Not Found"))</f>
        <v/>
      </c>
      <c r="I3310" s="28" t="str">
        <f>IF(TRIM(D3310)="","",IFERROR(INDEX('Student Master'!D:D,MATCH(D3310,'Student Master'!B:B,0)),"Not Found"))</f>
        <v/>
      </c>
      <c r="J3310" s="28" t="str">
        <f>IF(TRIM(D3310)="","",IFERROR(INDEX('Student Master'!H:H,MATCH(D3310,'Student Master'!B:B,0)),"Not Found"))</f>
        <v/>
      </c>
      <c r="K3310" s="28" t="str">
        <f>IF(TRIM(D3310)="","",IFERROR(INDEX('Student Master'!N:N,MATCH(D3310,'Student Master'!B:B,0)),"Not Found"))</f>
        <v/>
      </c>
      <c r="L3310" s="28" t="str">
        <f>IF(TRIM(D3310)="","",IFERROR(INDEX('Student Master'!L:L,MATCH(D3310,'Student Master'!B:B,0)),"Not Found"))</f>
        <v/>
      </c>
      <c r="M3310" s="28"/>
      <c r="N3310" s="28"/>
    </row>
    <row r="3311" spans="1:14" x14ac:dyDescent="0.35">
      <c r="A3311" s="28">
        <f t="shared" si="52"/>
        <v>3310</v>
      </c>
      <c r="B3311" s="30"/>
      <c r="C3311" s="28"/>
      <c r="D3311" s="28"/>
      <c r="E3311" s="28"/>
      <c r="F3311" s="28"/>
      <c r="G3311" s="28"/>
      <c r="H3311" s="28" t="str">
        <f>IF(TRIM(D3311)="","",IFERROR(INDEX('Student Master'!C:C,MATCH(D3311,'Student Master'!B:B,0)),"Not Found"))</f>
        <v/>
      </c>
      <c r="I3311" s="28" t="str">
        <f>IF(TRIM(D3311)="","",IFERROR(INDEX('Student Master'!D:D,MATCH(D3311,'Student Master'!B:B,0)),"Not Found"))</f>
        <v/>
      </c>
      <c r="J3311" s="28" t="str">
        <f>IF(TRIM(D3311)="","",IFERROR(INDEX('Student Master'!H:H,MATCH(D3311,'Student Master'!B:B,0)),"Not Found"))</f>
        <v/>
      </c>
      <c r="K3311" s="28" t="str">
        <f>IF(TRIM(D3311)="","",IFERROR(INDEX('Student Master'!N:N,MATCH(D3311,'Student Master'!B:B,0)),"Not Found"))</f>
        <v/>
      </c>
      <c r="L3311" s="28" t="str">
        <f>IF(TRIM(D3311)="","",IFERROR(INDEX('Student Master'!L:L,MATCH(D3311,'Student Master'!B:B,0)),"Not Found"))</f>
        <v/>
      </c>
      <c r="M3311" s="28"/>
      <c r="N3311" s="28"/>
    </row>
    <row r="3312" spans="1:14" x14ac:dyDescent="0.35">
      <c r="A3312" s="28">
        <f t="shared" si="52"/>
        <v>3311</v>
      </c>
      <c r="B3312" s="30"/>
      <c r="C3312" s="28"/>
      <c r="D3312" s="28"/>
      <c r="E3312" s="28"/>
      <c r="F3312" s="28"/>
      <c r="G3312" s="28"/>
      <c r="H3312" s="28" t="str">
        <f>IF(TRIM(D3312)="","",IFERROR(INDEX('Student Master'!C:C,MATCH(D3312,'Student Master'!B:B,0)),"Not Found"))</f>
        <v/>
      </c>
      <c r="I3312" s="28" t="str">
        <f>IF(TRIM(D3312)="","",IFERROR(INDEX('Student Master'!D:D,MATCH(D3312,'Student Master'!B:B,0)),"Not Found"))</f>
        <v/>
      </c>
      <c r="J3312" s="28" t="str">
        <f>IF(TRIM(D3312)="","",IFERROR(INDEX('Student Master'!H:H,MATCH(D3312,'Student Master'!B:B,0)),"Not Found"))</f>
        <v/>
      </c>
      <c r="K3312" s="28" t="str">
        <f>IF(TRIM(D3312)="","",IFERROR(INDEX('Student Master'!N:N,MATCH(D3312,'Student Master'!B:B,0)),"Not Found"))</f>
        <v/>
      </c>
      <c r="L3312" s="28" t="str">
        <f>IF(TRIM(D3312)="","",IFERROR(INDEX('Student Master'!L:L,MATCH(D3312,'Student Master'!B:B,0)),"Not Found"))</f>
        <v/>
      </c>
      <c r="M3312" s="28"/>
      <c r="N3312" s="28"/>
    </row>
    <row r="3313" spans="1:14" x14ac:dyDescent="0.35">
      <c r="A3313" s="28">
        <f t="shared" si="52"/>
        <v>3312</v>
      </c>
      <c r="B3313" s="30"/>
      <c r="C3313" s="28"/>
      <c r="D3313" s="28"/>
      <c r="E3313" s="28"/>
      <c r="F3313" s="28"/>
      <c r="G3313" s="28"/>
      <c r="H3313" s="28" t="str">
        <f>IF(TRIM(D3313)="","",IFERROR(INDEX('Student Master'!C:C,MATCH(D3313,'Student Master'!B:B,0)),"Not Found"))</f>
        <v/>
      </c>
      <c r="I3313" s="28" t="str">
        <f>IF(TRIM(D3313)="","",IFERROR(INDEX('Student Master'!D:D,MATCH(D3313,'Student Master'!B:B,0)),"Not Found"))</f>
        <v/>
      </c>
      <c r="J3313" s="28" t="str">
        <f>IF(TRIM(D3313)="","",IFERROR(INDEX('Student Master'!H:H,MATCH(D3313,'Student Master'!B:B,0)),"Not Found"))</f>
        <v/>
      </c>
      <c r="K3313" s="28" t="str">
        <f>IF(TRIM(D3313)="","",IFERROR(INDEX('Student Master'!N:N,MATCH(D3313,'Student Master'!B:B,0)),"Not Found"))</f>
        <v/>
      </c>
      <c r="L3313" s="28" t="str">
        <f>IF(TRIM(D3313)="","",IFERROR(INDEX('Student Master'!L:L,MATCH(D3313,'Student Master'!B:B,0)),"Not Found"))</f>
        <v/>
      </c>
      <c r="M3313" s="28"/>
      <c r="N3313" s="28"/>
    </row>
    <row r="3314" spans="1:14" x14ac:dyDescent="0.35">
      <c r="A3314" s="28">
        <f t="shared" si="52"/>
        <v>3313</v>
      </c>
      <c r="B3314" s="30"/>
      <c r="C3314" s="28"/>
      <c r="D3314" s="28"/>
      <c r="E3314" s="28"/>
      <c r="F3314" s="28"/>
      <c r="G3314" s="28"/>
      <c r="H3314" s="28" t="str">
        <f>IF(TRIM(D3314)="","",IFERROR(INDEX('Student Master'!C:C,MATCH(D3314,'Student Master'!B:B,0)),"Not Found"))</f>
        <v/>
      </c>
      <c r="I3314" s="28" t="str">
        <f>IF(TRIM(D3314)="","",IFERROR(INDEX('Student Master'!D:D,MATCH(D3314,'Student Master'!B:B,0)),"Not Found"))</f>
        <v/>
      </c>
      <c r="J3314" s="28" t="str">
        <f>IF(TRIM(D3314)="","",IFERROR(INDEX('Student Master'!H:H,MATCH(D3314,'Student Master'!B:B,0)),"Not Found"))</f>
        <v/>
      </c>
      <c r="K3314" s="28" t="str">
        <f>IF(TRIM(D3314)="","",IFERROR(INDEX('Student Master'!N:N,MATCH(D3314,'Student Master'!B:B,0)),"Not Found"))</f>
        <v/>
      </c>
      <c r="L3314" s="28" t="str">
        <f>IF(TRIM(D3314)="","",IFERROR(INDEX('Student Master'!L:L,MATCH(D3314,'Student Master'!B:B,0)),"Not Found"))</f>
        <v/>
      </c>
      <c r="M3314" s="28"/>
      <c r="N3314" s="28"/>
    </row>
    <row r="3315" spans="1:14" x14ac:dyDescent="0.35">
      <c r="A3315" s="28">
        <f t="shared" si="52"/>
        <v>3314</v>
      </c>
      <c r="B3315" s="30"/>
      <c r="C3315" s="28"/>
      <c r="D3315" s="28"/>
      <c r="E3315" s="28"/>
      <c r="F3315" s="28"/>
      <c r="G3315" s="28"/>
      <c r="H3315" s="28" t="str">
        <f>IF(TRIM(D3315)="","",IFERROR(INDEX('Student Master'!C:C,MATCH(D3315,'Student Master'!B:B,0)),"Not Found"))</f>
        <v/>
      </c>
      <c r="I3315" s="28" t="str">
        <f>IF(TRIM(D3315)="","",IFERROR(INDEX('Student Master'!D:D,MATCH(D3315,'Student Master'!B:B,0)),"Not Found"))</f>
        <v/>
      </c>
      <c r="J3315" s="28" t="str">
        <f>IF(TRIM(D3315)="","",IFERROR(INDEX('Student Master'!H:H,MATCH(D3315,'Student Master'!B:B,0)),"Not Found"))</f>
        <v/>
      </c>
      <c r="K3315" s="28" t="str">
        <f>IF(TRIM(D3315)="","",IFERROR(INDEX('Student Master'!N:N,MATCH(D3315,'Student Master'!B:B,0)),"Not Found"))</f>
        <v/>
      </c>
      <c r="L3315" s="28" t="str">
        <f>IF(TRIM(D3315)="","",IFERROR(INDEX('Student Master'!L:L,MATCH(D3315,'Student Master'!B:B,0)),"Not Found"))</f>
        <v/>
      </c>
      <c r="M3315" s="28"/>
      <c r="N3315" s="28"/>
    </row>
    <row r="3316" spans="1:14" x14ac:dyDescent="0.35">
      <c r="A3316" s="28">
        <f t="shared" si="52"/>
        <v>3315</v>
      </c>
      <c r="B3316" s="30"/>
      <c r="C3316" s="28"/>
      <c r="D3316" s="28"/>
      <c r="E3316" s="28"/>
      <c r="F3316" s="28"/>
      <c r="G3316" s="28"/>
      <c r="H3316" s="28" t="str">
        <f>IF(TRIM(D3316)="","",IFERROR(INDEX('Student Master'!C:C,MATCH(D3316,'Student Master'!B:B,0)),"Not Found"))</f>
        <v/>
      </c>
      <c r="I3316" s="28" t="str">
        <f>IF(TRIM(D3316)="","",IFERROR(INDEX('Student Master'!D:D,MATCH(D3316,'Student Master'!B:B,0)),"Not Found"))</f>
        <v/>
      </c>
      <c r="J3316" s="28" t="str">
        <f>IF(TRIM(D3316)="","",IFERROR(INDEX('Student Master'!H:H,MATCH(D3316,'Student Master'!B:B,0)),"Not Found"))</f>
        <v/>
      </c>
      <c r="K3316" s="28" t="str">
        <f>IF(TRIM(D3316)="","",IFERROR(INDEX('Student Master'!N:N,MATCH(D3316,'Student Master'!B:B,0)),"Not Found"))</f>
        <v/>
      </c>
      <c r="L3316" s="28" t="str">
        <f>IF(TRIM(D3316)="","",IFERROR(INDEX('Student Master'!L:L,MATCH(D3316,'Student Master'!B:B,0)),"Not Found"))</f>
        <v/>
      </c>
      <c r="M3316" s="28"/>
      <c r="N3316" s="28"/>
    </row>
    <row r="3317" spans="1:14" x14ac:dyDescent="0.35">
      <c r="A3317" s="28">
        <f t="shared" si="52"/>
        <v>3316</v>
      </c>
      <c r="B3317" s="30"/>
      <c r="C3317" s="28"/>
      <c r="D3317" s="28"/>
      <c r="E3317" s="28"/>
      <c r="F3317" s="28"/>
      <c r="G3317" s="28"/>
      <c r="H3317" s="28" t="str">
        <f>IF(TRIM(D3317)="","",IFERROR(INDEX('Student Master'!C:C,MATCH(D3317,'Student Master'!B:B,0)),"Not Found"))</f>
        <v/>
      </c>
      <c r="I3317" s="28" t="str">
        <f>IF(TRIM(D3317)="","",IFERROR(INDEX('Student Master'!D:D,MATCH(D3317,'Student Master'!B:B,0)),"Not Found"))</f>
        <v/>
      </c>
      <c r="J3317" s="28" t="str">
        <f>IF(TRIM(D3317)="","",IFERROR(INDEX('Student Master'!H:H,MATCH(D3317,'Student Master'!B:B,0)),"Not Found"))</f>
        <v/>
      </c>
      <c r="K3317" s="28" t="str">
        <f>IF(TRIM(D3317)="","",IFERROR(INDEX('Student Master'!N:N,MATCH(D3317,'Student Master'!B:B,0)),"Not Found"))</f>
        <v/>
      </c>
      <c r="L3317" s="28" t="str">
        <f>IF(TRIM(D3317)="","",IFERROR(INDEX('Student Master'!L:L,MATCH(D3317,'Student Master'!B:B,0)),"Not Found"))</f>
        <v/>
      </c>
      <c r="M3317" s="28"/>
      <c r="N3317" s="28"/>
    </row>
    <row r="3318" spans="1:14" x14ac:dyDescent="0.35">
      <c r="A3318" s="28">
        <f t="shared" si="52"/>
        <v>3317</v>
      </c>
      <c r="B3318" s="30"/>
      <c r="C3318" s="28"/>
      <c r="D3318" s="28"/>
      <c r="E3318" s="28"/>
      <c r="F3318" s="28"/>
      <c r="G3318" s="28"/>
      <c r="H3318" s="28" t="str">
        <f>IF(TRIM(D3318)="","",IFERROR(INDEX('Student Master'!C:C,MATCH(D3318,'Student Master'!B:B,0)),"Not Found"))</f>
        <v/>
      </c>
      <c r="I3318" s="28" t="str">
        <f>IF(TRIM(D3318)="","",IFERROR(INDEX('Student Master'!D:D,MATCH(D3318,'Student Master'!B:B,0)),"Not Found"))</f>
        <v/>
      </c>
      <c r="J3318" s="28" t="str">
        <f>IF(TRIM(D3318)="","",IFERROR(INDEX('Student Master'!H:H,MATCH(D3318,'Student Master'!B:B,0)),"Not Found"))</f>
        <v/>
      </c>
      <c r="K3318" s="28" t="str">
        <f>IF(TRIM(D3318)="","",IFERROR(INDEX('Student Master'!N:N,MATCH(D3318,'Student Master'!B:B,0)),"Not Found"))</f>
        <v/>
      </c>
      <c r="L3318" s="28" t="str">
        <f>IF(TRIM(D3318)="","",IFERROR(INDEX('Student Master'!L:L,MATCH(D3318,'Student Master'!B:B,0)),"Not Found"))</f>
        <v/>
      </c>
      <c r="M3318" s="28"/>
      <c r="N3318" s="28"/>
    </row>
    <row r="3319" spans="1:14" x14ac:dyDescent="0.35">
      <c r="A3319" s="28">
        <f t="shared" si="52"/>
        <v>3318</v>
      </c>
      <c r="B3319" s="30"/>
      <c r="C3319" s="28"/>
      <c r="D3319" s="28"/>
      <c r="E3319" s="28"/>
      <c r="F3319" s="28"/>
      <c r="G3319" s="28"/>
      <c r="H3319" s="28" t="str">
        <f>IF(TRIM(D3319)="","",IFERROR(INDEX('Student Master'!C:C,MATCH(D3319,'Student Master'!B:B,0)),"Not Found"))</f>
        <v/>
      </c>
      <c r="I3319" s="28" t="str">
        <f>IF(TRIM(D3319)="","",IFERROR(INDEX('Student Master'!D:D,MATCH(D3319,'Student Master'!B:B,0)),"Not Found"))</f>
        <v/>
      </c>
      <c r="J3319" s="28" t="str">
        <f>IF(TRIM(D3319)="","",IFERROR(INDEX('Student Master'!H:H,MATCH(D3319,'Student Master'!B:B,0)),"Not Found"))</f>
        <v/>
      </c>
      <c r="K3319" s="28" t="str">
        <f>IF(TRIM(D3319)="","",IFERROR(INDEX('Student Master'!N:N,MATCH(D3319,'Student Master'!B:B,0)),"Not Found"))</f>
        <v/>
      </c>
      <c r="L3319" s="28" t="str">
        <f>IF(TRIM(D3319)="","",IFERROR(INDEX('Student Master'!L:L,MATCH(D3319,'Student Master'!B:B,0)),"Not Found"))</f>
        <v/>
      </c>
      <c r="M3319" s="28"/>
      <c r="N3319" s="28"/>
    </row>
    <row r="3320" spans="1:14" x14ac:dyDescent="0.35">
      <c r="A3320" s="28">
        <f t="shared" si="52"/>
        <v>3319</v>
      </c>
      <c r="B3320" s="30"/>
      <c r="C3320" s="28"/>
      <c r="D3320" s="28"/>
      <c r="E3320" s="28"/>
      <c r="F3320" s="28"/>
      <c r="G3320" s="28"/>
      <c r="H3320" s="28" t="str">
        <f>IF(TRIM(D3320)="","",IFERROR(INDEX('Student Master'!C:C,MATCH(D3320,'Student Master'!B:B,0)),"Not Found"))</f>
        <v/>
      </c>
      <c r="I3320" s="28" t="str">
        <f>IF(TRIM(D3320)="","",IFERROR(INDEX('Student Master'!D:D,MATCH(D3320,'Student Master'!B:B,0)),"Not Found"))</f>
        <v/>
      </c>
      <c r="J3320" s="28" t="str">
        <f>IF(TRIM(D3320)="","",IFERROR(INDEX('Student Master'!H:H,MATCH(D3320,'Student Master'!B:B,0)),"Not Found"))</f>
        <v/>
      </c>
      <c r="K3320" s="28" t="str">
        <f>IF(TRIM(D3320)="","",IFERROR(INDEX('Student Master'!N:N,MATCH(D3320,'Student Master'!B:B,0)),"Not Found"))</f>
        <v/>
      </c>
      <c r="L3320" s="28" t="str">
        <f>IF(TRIM(D3320)="","",IFERROR(INDEX('Student Master'!L:L,MATCH(D3320,'Student Master'!B:B,0)),"Not Found"))</f>
        <v/>
      </c>
      <c r="M3320" s="28"/>
      <c r="N3320" s="28"/>
    </row>
    <row r="3321" spans="1:14" x14ac:dyDescent="0.35">
      <c r="A3321" s="28">
        <f t="shared" si="52"/>
        <v>3320</v>
      </c>
      <c r="B3321" s="30"/>
      <c r="C3321" s="28"/>
      <c r="D3321" s="28"/>
      <c r="E3321" s="28"/>
      <c r="F3321" s="28"/>
      <c r="G3321" s="28"/>
      <c r="H3321" s="28" t="str">
        <f>IF(TRIM(D3321)="","",IFERROR(INDEX('Student Master'!C:C,MATCH(D3321,'Student Master'!B:B,0)),"Not Found"))</f>
        <v/>
      </c>
      <c r="I3321" s="28" t="str">
        <f>IF(TRIM(D3321)="","",IFERROR(INDEX('Student Master'!D:D,MATCH(D3321,'Student Master'!B:B,0)),"Not Found"))</f>
        <v/>
      </c>
      <c r="J3321" s="28" t="str">
        <f>IF(TRIM(D3321)="","",IFERROR(INDEX('Student Master'!H:H,MATCH(D3321,'Student Master'!B:B,0)),"Not Found"))</f>
        <v/>
      </c>
      <c r="K3321" s="28" t="str">
        <f>IF(TRIM(D3321)="","",IFERROR(INDEX('Student Master'!N:N,MATCH(D3321,'Student Master'!B:B,0)),"Not Found"))</f>
        <v/>
      </c>
      <c r="L3321" s="28" t="str">
        <f>IF(TRIM(D3321)="","",IFERROR(INDEX('Student Master'!L:L,MATCH(D3321,'Student Master'!B:B,0)),"Not Found"))</f>
        <v/>
      </c>
      <c r="M3321" s="28"/>
      <c r="N3321" s="28"/>
    </row>
    <row r="3322" spans="1:14" x14ac:dyDescent="0.35">
      <c r="A3322" s="28">
        <f t="shared" si="52"/>
        <v>3321</v>
      </c>
      <c r="B3322" s="30"/>
      <c r="C3322" s="28"/>
      <c r="D3322" s="28"/>
      <c r="E3322" s="28"/>
      <c r="F3322" s="28"/>
      <c r="G3322" s="28"/>
      <c r="H3322" s="28" t="str">
        <f>IF(TRIM(D3322)="","",IFERROR(INDEX('Student Master'!C:C,MATCH(D3322,'Student Master'!B:B,0)),"Not Found"))</f>
        <v/>
      </c>
      <c r="I3322" s="28" t="str">
        <f>IF(TRIM(D3322)="","",IFERROR(INDEX('Student Master'!D:D,MATCH(D3322,'Student Master'!B:B,0)),"Not Found"))</f>
        <v/>
      </c>
      <c r="J3322" s="28" t="str">
        <f>IF(TRIM(D3322)="","",IFERROR(INDEX('Student Master'!H:H,MATCH(D3322,'Student Master'!B:B,0)),"Not Found"))</f>
        <v/>
      </c>
      <c r="K3322" s="28" t="str">
        <f>IF(TRIM(D3322)="","",IFERROR(INDEX('Student Master'!N:N,MATCH(D3322,'Student Master'!B:B,0)),"Not Found"))</f>
        <v/>
      </c>
      <c r="L3322" s="28" t="str">
        <f>IF(TRIM(D3322)="","",IFERROR(INDEX('Student Master'!L:L,MATCH(D3322,'Student Master'!B:B,0)),"Not Found"))</f>
        <v/>
      </c>
      <c r="M3322" s="28"/>
      <c r="N3322" s="28"/>
    </row>
    <row r="3323" spans="1:14" x14ac:dyDescent="0.35">
      <c r="A3323" s="28">
        <f t="shared" si="52"/>
        <v>3322</v>
      </c>
      <c r="B3323" s="30"/>
      <c r="C3323" s="28"/>
      <c r="D3323" s="28"/>
      <c r="E3323" s="28"/>
      <c r="F3323" s="28"/>
      <c r="G3323" s="28"/>
      <c r="H3323" s="28" t="str">
        <f>IF(TRIM(D3323)="","",IFERROR(INDEX('Student Master'!C:C,MATCH(D3323,'Student Master'!B:B,0)),"Not Found"))</f>
        <v/>
      </c>
      <c r="I3323" s="28" t="str">
        <f>IF(TRIM(D3323)="","",IFERROR(INDEX('Student Master'!D:D,MATCH(D3323,'Student Master'!B:B,0)),"Not Found"))</f>
        <v/>
      </c>
      <c r="J3323" s="28" t="str">
        <f>IF(TRIM(D3323)="","",IFERROR(INDEX('Student Master'!H:H,MATCH(D3323,'Student Master'!B:B,0)),"Not Found"))</f>
        <v/>
      </c>
      <c r="K3323" s="28" t="str">
        <f>IF(TRIM(D3323)="","",IFERROR(INDEX('Student Master'!N:N,MATCH(D3323,'Student Master'!B:B,0)),"Not Found"))</f>
        <v/>
      </c>
      <c r="L3323" s="28" t="str">
        <f>IF(TRIM(D3323)="","",IFERROR(INDEX('Student Master'!L:L,MATCH(D3323,'Student Master'!B:B,0)),"Not Found"))</f>
        <v/>
      </c>
      <c r="M3323" s="28"/>
      <c r="N3323" s="28"/>
    </row>
    <row r="3324" spans="1:14" x14ac:dyDescent="0.35">
      <c r="A3324" s="28">
        <f t="shared" si="52"/>
        <v>3323</v>
      </c>
      <c r="B3324" s="30"/>
      <c r="C3324" s="28"/>
      <c r="D3324" s="28"/>
      <c r="E3324" s="28"/>
      <c r="F3324" s="28"/>
      <c r="G3324" s="28"/>
      <c r="H3324" s="28" t="str">
        <f>IF(TRIM(D3324)="","",IFERROR(INDEX('Student Master'!C:C,MATCH(D3324,'Student Master'!B:B,0)),"Not Found"))</f>
        <v/>
      </c>
      <c r="I3324" s="28" t="str">
        <f>IF(TRIM(D3324)="","",IFERROR(INDEX('Student Master'!D:D,MATCH(D3324,'Student Master'!B:B,0)),"Not Found"))</f>
        <v/>
      </c>
      <c r="J3324" s="28" t="str">
        <f>IF(TRIM(D3324)="","",IFERROR(INDEX('Student Master'!H:H,MATCH(D3324,'Student Master'!B:B,0)),"Not Found"))</f>
        <v/>
      </c>
      <c r="K3324" s="28" t="str">
        <f>IF(TRIM(D3324)="","",IFERROR(INDEX('Student Master'!N:N,MATCH(D3324,'Student Master'!B:B,0)),"Not Found"))</f>
        <v/>
      </c>
      <c r="L3324" s="28" t="str">
        <f>IF(TRIM(D3324)="","",IFERROR(INDEX('Student Master'!L:L,MATCH(D3324,'Student Master'!B:B,0)),"Not Found"))</f>
        <v/>
      </c>
      <c r="M3324" s="28"/>
      <c r="N3324" s="28"/>
    </row>
    <row r="3325" spans="1:14" x14ac:dyDescent="0.35">
      <c r="A3325" s="28">
        <f t="shared" si="52"/>
        <v>3324</v>
      </c>
      <c r="B3325" s="30"/>
      <c r="C3325" s="28"/>
      <c r="D3325" s="28"/>
      <c r="E3325" s="28"/>
      <c r="F3325" s="28"/>
      <c r="G3325" s="28"/>
      <c r="H3325" s="28" t="str">
        <f>IF(TRIM(D3325)="","",IFERROR(INDEX('Student Master'!C:C,MATCH(D3325,'Student Master'!B:B,0)),"Not Found"))</f>
        <v/>
      </c>
      <c r="I3325" s="28" t="str">
        <f>IF(TRIM(D3325)="","",IFERROR(INDEX('Student Master'!D:D,MATCH(D3325,'Student Master'!B:B,0)),"Not Found"))</f>
        <v/>
      </c>
      <c r="J3325" s="28" t="str">
        <f>IF(TRIM(D3325)="","",IFERROR(INDEX('Student Master'!H:H,MATCH(D3325,'Student Master'!B:B,0)),"Not Found"))</f>
        <v/>
      </c>
      <c r="K3325" s="28" t="str">
        <f>IF(TRIM(D3325)="","",IFERROR(INDEX('Student Master'!N:N,MATCH(D3325,'Student Master'!B:B,0)),"Not Found"))</f>
        <v/>
      </c>
      <c r="L3325" s="28" t="str">
        <f>IF(TRIM(D3325)="","",IFERROR(INDEX('Student Master'!L:L,MATCH(D3325,'Student Master'!B:B,0)),"Not Found"))</f>
        <v/>
      </c>
      <c r="M3325" s="28"/>
      <c r="N3325" s="28"/>
    </row>
    <row r="3326" spans="1:14" x14ac:dyDescent="0.35">
      <c r="A3326" s="28">
        <f t="shared" si="52"/>
        <v>3325</v>
      </c>
      <c r="B3326" s="30"/>
      <c r="C3326" s="28"/>
      <c r="D3326" s="28"/>
      <c r="E3326" s="28"/>
      <c r="F3326" s="28"/>
      <c r="G3326" s="28"/>
      <c r="H3326" s="28" t="str">
        <f>IF(TRIM(D3326)="","",IFERROR(INDEX('Student Master'!C:C,MATCH(D3326,'Student Master'!B:B,0)),"Not Found"))</f>
        <v/>
      </c>
      <c r="I3326" s="28" t="str">
        <f>IF(TRIM(D3326)="","",IFERROR(INDEX('Student Master'!D:D,MATCH(D3326,'Student Master'!B:B,0)),"Not Found"))</f>
        <v/>
      </c>
      <c r="J3326" s="28" t="str">
        <f>IF(TRIM(D3326)="","",IFERROR(INDEX('Student Master'!H:H,MATCH(D3326,'Student Master'!B:B,0)),"Not Found"))</f>
        <v/>
      </c>
      <c r="K3326" s="28" t="str">
        <f>IF(TRIM(D3326)="","",IFERROR(INDEX('Student Master'!N:N,MATCH(D3326,'Student Master'!B:B,0)),"Not Found"))</f>
        <v/>
      </c>
      <c r="L3326" s="28" t="str">
        <f>IF(TRIM(D3326)="","",IFERROR(INDEX('Student Master'!L:L,MATCH(D3326,'Student Master'!B:B,0)),"Not Found"))</f>
        <v/>
      </c>
      <c r="M3326" s="28"/>
      <c r="N3326" s="28"/>
    </row>
    <row r="3327" spans="1:14" x14ac:dyDescent="0.35">
      <c r="A3327" s="28">
        <f t="shared" si="52"/>
        <v>3326</v>
      </c>
      <c r="B3327" s="30"/>
      <c r="C3327" s="28"/>
      <c r="D3327" s="28"/>
      <c r="E3327" s="28"/>
      <c r="F3327" s="28"/>
      <c r="G3327" s="28"/>
      <c r="H3327" s="28" t="str">
        <f>IF(TRIM(D3327)="","",IFERROR(INDEX('Student Master'!C:C,MATCH(D3327,'Student Master'!B:B,0)),"Not Found"))</f>
        <v/>
      </c>
      <c r="I3327" s="28" t="str">
        <f>IF(TRIM(D3327)="","",IFERROR(INDEX('Student Master'!D:D,MATCH(D3327,'Student Master'!B:B,0)),"Not Found"))</f>
        <v/>
      </c>
      <c r="J3327" s="28" t="str">
        <f>IF(TRIM(D3327)="","",IFERROR(INDEX('Student Master'!H:H,MATCH(D3327,'Student Master'!B:B,0)),"Not Found"))</f>
        <v/>
      </c>
      <c r="K3327" s="28" t="str">
        <f>IF(TRIM(D3327)="","",IFERROR(INDEX('Student Master'!N:N,MATCH(D3327,'Student Master'!B:B,0)),"Not Found"))</f>
        <v/>
      </c>
      <c r="L3327" s="28" t="str">
        <f>IF(TRIM(D3327)="","",IFERROR(INDEX('Student Master'!L:L,MATCH(D3327,'Student Master'!B:B,0)),"Not Found"))</f>
        <v/>
      </c>
      <c r="M3327" s="28"/>
      <c r="N3327" s="28"/>
    </row>
    <row r="3328" spans="1:14" x14ac:dyDescent="0.35">
      <c r="A3328" s="28">
        <f t="shared" si="52"/>
        <v>3327</v>
      </c>
      <c r="B3328" s="30"/>
      <c r="C3328" s="28"/>
      <c r="D3328" s="28"/>
      <c r="E3328" s="28"/>
      <c r="F3328" s="28"/>
      <c r="G3328" s="28"/>
      <c r="H3328" s="28" t="str">
        <f>IF(TRIM(D3328)="","",IFERROR(INDEX('Student Master'!C:C,MATCH(D3328,'Student Master'!B:B,0)),"Not Found"))</f>
        <v/>
      </c>
      <c r="I3328" s="28" t="str">
        <f>IF(TRIM(D3328)="","",IFERROR(INDEX('Student Master'!D:D,MATCH(D3328,'Student Master'!B:B,0)),"Not Found"))</f>
        <v/>
      </c>
      <c r="J3328" s="28" t="str">
        <f>IF(TRIM(D3328)="","",IFERROR(INDEX('Student Master'!H:H,MATCH(D3328,'Student Master'!B:B,0)),"Not Found"))</f>
        <v/>
      </c>
      <c r="K3328" s="28" t="str">
        <f>IF(TRIM(D3328)="","",IFERROR(INDEX('Student Master'!N:N,MATCH(D3328,'Student Master'!B:B,0)),"Not Found"))</f>
        <v/>
      </c>
      <c r="L3328" s="28" t="str">
        <f>IF(TRIM(D3328)="","",IFERROR(INDEX('Student Master'!L:L,MATCH(D3328,'Student Master'!B:B,0)),"Not Found"))</f>
        <v/>
      </c>
      <c r="M3328" s="28"/>
      <c r="N3328" s="28"/>
    </row>
    <row r="3329" spans="1:14" x14ac:dyDescent="0.35">
      <c r="A3329" s="28">
        <f t="shared" si="52"/>
        <v>3328</v>
      </c>
      <c r="B3329" s="30"/>
      <c r="C3329" s="28"/>
      <c r="D3329" s="28"/>
      <c r="E3329" s="28"/>
      <c r="F3329" s="28"/>
      <c r="G3329" s="28"/>
      <c r="H3329" s="28" t="str">
        <f>IF(TRIM(D3329)="","",IFERROR(INDEX('Student Master'!C:C,MATCH(D3329,'Student Master'!B:B,0)),"Not Found"))</f>
        <v/>
      </c>
      <c r="I3329" s="28" t="str">
        <f>IF(TRIM(D3329)="","",IFERROR(INDEX('Student Master'!D:D,MATCH(D3329,'Student Master'!B:B,0)),"Not Found"))</f>
        <v/>
      </c>
      <c r="J3329" s="28" t="str">
        <f>IF(TRIM(D3329)="","",IFERROR(INDEX('Student Master'!H:H,MATCH(D3329,'Student Master'!B:B,0)),"Not Found"))</f>
        <v/>
      </c>
      <c r="K3329" s="28" t="str">
        <f>IF(TRIM(D3329)="","",IFERROR(INDEX('Student Master'!N:N,MATCH(D3329,'Student Master'!B:B,0)),"Not Found"))</f>
        <v/>
      </c>
      <c r="L3329" s="28" t="str">
        <f>IF(TRIM(D3329)="","",IFERROR(INDEX('Student Master'!L:L,MATCH(D3329,'Student Master'!B:B,0)),"Not Found"))</f>
        <v/>
      </c>
      <c r="M3329" s="28"/>
      <c r="N3329" s="28"/>
    </row>
    <row r="3330" spans="1:14" x14ac:dyDescent="0.35">
      <c r="A3330" s="28">
        <f t="shared" si="52"/>
        <v>3329</v>
      </c>
      <c r="B3330" s="30"/>
      <c r="C3330" s="28"/>
      <c r="D3330" s="28"/>
      <c r="E3330" s="28"/>
      <c r="F3330" s="28"/>
      <c r="G3330" s="28"/>
      <c r="H3330" s="28" t="str">
        <f>IF(TRIM(D3330)="","",IFERROR(INDEX('Student Master'!C:C,MATCH(D3330,'Student Master'!B:B,0)),"Not Found"))</f>
        <v/>
      </c>
      <c r="I3330" s="28" t="str">
        <f>IF(TRIM(D3330)="","",IFERROR(INDEX('Student Master'!D:D,MATCH(D3330,'Student Master'!B:B,0)),"Not Found"))</f>
        <v/>
      </c>
      <c r="J3330" s="28" t="str">
        <f>IF(TRIM(D3330)="","",IFERROR(INDEX('Student Master'!H:H,MATCH(D3330,'Student Master'!B:B,0)),"Not Found"))</f>
        <v/>
      </c>
      <c r="K3330" s="28" t="str">
        <f>IF(TRIM(D3330)="","",IFERROR(INDEX('Student Master'!N:N,MATCH(D3330,'Student Master'!B:B,0)),"Not Found"))</f>
        <v/>
      </c>
      <c r="L3330" s="28" t="str">
        <f>IF(TRIM(D3330)="","",IFERROR(INDEX('Student Master'!L:L,MATCH(D3330,'Student Master'!B:B,0)),"Not Found"))</f>
        <v/>
      </c>
      <c r="M3330" s="28"/>
      <c r="N3330" s="28"/>
    </row>
    <row r="3331" spans="1:14" x14ac:dyDescent="0.35">
      <c r="A3331" s="28">
        <f t="shared" si="52"/>
        <v>3330</v>
      </c>
      <c r="B3331" s="30"/>
      <c r="C3331" s="28"/>
      <c r="D3331" s="28"/>
      <c r="E3331" s="28"/>
      <c r="F3331" s="28"/>
      <c r="G3331" s="28"/>
      <c r="H3331" s="28" t="str">
        <f>IF(TRIM(D3331)="","",IFERROR(INDEX('Student Master'!C:C,MATCH(D3331,'Student Master'!B:B,0)),"Not Found"))</f>
        <v/>
      </c>
      <c r="I3331" s="28" t="str">
        <f>IF(TRIM(D3331)="","",IFERROR(INDEX('Student Master'!D:D,MATCH(D3331,'Student Master'!B:B,0)),"Not Found"))</f>
        <v/>
      </c>
      <c r="J3331" s="28" t="str">
        <f>IF(TRIM(D3331)="","",IFERROR(INDEX('Student Master'!H:H,MATCH(D3331,'Student Master'!B:B,0)),"Not Found"))</f>
        <v/>
      </c>
      <c r="K3331" s="28" t="str">
        <f>IF(TRIM(D3331)="","",IFERROR(INDEX('Student Master'!N:N,MATCH(D3331,'Student Master'!B:B,0)),"Not Found"))</f>
        <v/>
      </c>
      <c r="L3331" s="28" t="str">
        <f>IF(TRIM(D3331)="","",IFERROR(INDEX('Student Master'!L:L,MATCH(D3331,'Student Master'!B:B,0)),"Not Found"))</f>
        <v/>
      </c>
      <c r="M3331" s="28"/>
      <c r="N3331" s="28"/>
    </row>
    <row r="3332" spans="1:14" x14ac:dyDescent="0.35">
      <c r="A3332" s="28">
        <f t="shared" si="52"/>
        <v>3331</v>
      </c>
      <c r="B3332" s="30"/>
      <c r="C3332" s="28"/>
      <c r="D3332" s="28"/>
      <c r="E3332" s="28"/>
      <c r="F3332" s="28"/>
      <c r="G3332" s="28"/>
      <c r="H3332" s="28" t="str">
        <f>IF(TRIM(D3332)="","",IFERROR(INDEX('Student Master'!C:C,MATCH(D3332,'Student Master'!B:B,0)),"Not Found"))</f>
        <v/>
      </c>
      <c r="I3332" s="28" t="str">
        <f>IF(TRIM(D3332)="","",IFERROR(INDEX('Student Master'!D:D,MATCH(D3332,'Student Master'!B:B,0)),"Not Found"))</f>
        <v/>
      </c>
      <c r="J3332" s="28" t="str">
        <f>IF(TRIM(D3332)="","",IFERROR(INDEX('Student Master'!H:H,MATCH(D3332,'Student Master'!B:B,0)),"Not Found"))</f>
        <v/>
      </c>
      <c r="K3332" s="28" t="str">
        <f>IF(TRIM(D3332)="","",IFERROR(INDEX('Student Master'!N:N,MATCH(D3332,'Student Master'!B:B,0)),"Not Found"))</f>
        <v/>
      </c>
      <c r="L3332" s="28" t="str">
        <f>IF(TRIM(D3332)="","",IFERROR(INDEX('Student Master'!L:L,MATCH(D3332,'Student Master'!B:B,0)),"Not Found"))</f>
        <v/>
      </c>
      <c r="M3332" s="28"/>
      <c r="N3332" s="28"/>
    </row>
    <row r="3333" spans="1:14" x14ac:dyDescent="0.35">
      <c r="A3333" s="28">
        <f t="shared" si="52"/>
        <v>3332</v>
      </c>
      <c r="B3333" s="30"/>
      <c r="C3333" s="28"/>
      <c r="D3333" s="28"/>
      <c r="E3333" s="28"/>
      <c r="F3333" s="28"/>
      <c r="G3333" s="28"/>
      <c r="H3333" s="28" t="str">
        <f>IF(TRIM(D3333)="","",IFERROR(INDEX('Student Master'!C:C,MATCH(D3333,'Student Master'!B:B,0)),"Not Found"))</f>
        <v/>
      </c>
      <c r="I3333" s="28" t="str">
        <f>IF(TRIM(D3333)="","",IFERROR(INDEX('Student Master'!D:D,MATCH(D3333,'Student Master'!B:B,0)),"Not Found"))</f>
        <v/>
      </c>
      <c r="J3333" s="28" t="str">
        <f>IF(TRIM(D3333)="","",IFERROR(INDEX('Student Master'!H:H,MATCH(D3333,'Student Master'!B:B,0)),"Not Found"))</f>
        <v/>
      </c>
      <c r="K3333" s="28" t="str">
        <f>IF(TRIM(D3333)="","",IFERROR(INDEX('Student Master'!N:N,MATCH(D3333,'Student Master'!B:B,0)),"Not Found"))</f>
        <v/>
      </c>
      <c r="L3333" s="28" t="str">
        <f>IF(TRIM(D3333)="","",IFERROR(INDEX('Student Master'!L:L,MATCH(D3333,'Student Master'!B:B,0)),"Not Found"))</f>
        <v/>
      </c>
      <c r="M3333" s="28"/>
      <c r="N3333" s="28"/>
    </row>
    <row r="3334" spans="1:14" x14ac:dyDescent="0.35">
      <c r="A3334" s="28">
        <f t="shared" si="52"/>
        <v>3333</v>
      </c>
      <c r="B3334" s="30"/>
      <c r="C3334" s="28"/>
      <c r="D3334" s="28"/>
      <c r="E3334" s="28"/>
      <c r="F3334" s="28"/>
      <c r="G3334" s="28"/>
      <c r="H3334" s="28" t="str">
        <f>IF(TRIM(D3334)="","",IFERROR(INDEX('Student Master'!C:C,MATCH(D3334,'Student Master'!B:B,0)),"Not Found"))</f>
        <v/>
      </c>
      <c r="I3334" s="28" t="str">
        <f>IF(TRIM(D3334)="","",IFERROR(INDEX('Student Master'!D:D,MATCH(D3334,'Student Master'!B:B,0)),"Not Found"))</f>
        <v/>
      </c>
      <c r="J3334" s="28" t="str">
        <f>IF(TRIM(D3334)="","",IFERROR(INDEX('Student Master'!H:H,MATCH(D3334,'Student Master'!B:B,0)),"Not Found"))</f>
        <v/>
      </c>
      <c r="K3334" s="28" t="str">
        <f>IF(TRIM(D3334)="","",IFERROR(INDEX('Student Master'!N:N,MATCH(D3334,'Student Master'!B:B,0)),"Not Found"))</f>
        <v/>
      </c>
      <c r="L3334" s="28" t="str">
        <f>IF(TRIM(D3334)="","",IFERROR(INDEX('Student Master'!L:L,MATCH(D3334,'Student Master'!B:B,0)),"Not Found"))</f>
        <v/>
      </c>
      <c r="M3334" s="28"/>
      <c r="N3334" s="28"/>
    </row>
    <row r="3335" spans="1:14" x14ac:dyDescent="0.35">
      <c r="A3335" s="28">
        <f t="shared" si="52"/>
        <v>3334</v>
      </c>
      <c r="B3335" s="30"/>
      <c r="C3335" s="28"/>
      <c r="D3335" s="28"/>
      <c r="E3335" s="28"/>
      <c r="F3335" s="28"/>
      <c r="G3335" s="28"/>
      <c r="H3335" s="28" t="str">
        <f>IF(TRIM(D3335)="","",IFERROR(INDEX('Student Master'!C:C,MATCH(D3335,'Student Master'!B:B,0)),"Not Found"))</f>
        <v/>
      </c>
      <c r="I3335" s="28" t="str">
        <f>IF(TRIM(D3335)="","",IFERROR(INDEX('Student Master'!D:D,MATCH(D3335,'Student Master'!B:B,0)),"Not Found"))</f>
        <v/>
      </c>
      <c r="J3335" s="28" t="str">
        <f>IF(TRIM(D3335)="","",IFERROR(INDEX('Student Master'!H:H,MATCH(D3335,'Student Master'!B:B,0)),"Not Found"))</f>
        <v/>
      </c>
      <c r="K3335" s="28" t="str">
        <f>IF(TRIM(D3335)="","",IFERROR(INDEX('Student Master'!N:N,MATCH(D3335,'Student Master'!B:B,0)),"Not Found"))</f>
        <v/>
      </c>
      <c r="L3335" s="28" t="str">
        <f>IF(TRIM(D3335)="","",IFERROR(INDEX('Student Master'!L:L,MATCH(D3335,'Student Master'!B:B,0)),"Not Found"))</f>
        <v/>
      </c>
      <c r="M3335" s="28"/>
      <c r="N3335" s="28"/>
    </row>
    <row r="3336" spans="1:14" x14ac:dyDescent="0.35">
      <c r="A3336" s="28">
        <f t="shared" si="52"/>
        <v>3335</v>
      </c>
      <c r="B3336" s="30"/>
      <c r="C3336" s="28"/>
      <c r="D3336" s="28"/>
      <c r="E3336" s="28"/>
      <c r="F3336" s="28"/>
      <c r="G3336" s="28"/>
      <c r="H3336" s="28" t="str">
        <f>IF(TRIM(D3336)="","",IFERROR(INDEX('Student Master'!C:C,MATCH(D3336,'Student Master'!B:B,0)),"Not Found"))</f>
        <v/>
      </c>
      <c r="I3336" s="28" t="str">
        <f>IF(TRIM(D3336)="","",IFERROR(INDEX('Student Master'!D:D,MATCH(D3336,'Student Master'!B:B,0)),"Not Found"))</f>
        <v/>
      </c>
      <c r="J3336" s="28" t="str">
        <f>IF(TRIM(D3336)="","",IFERROR(INDEX('Student Master'!H:H,MATCH(D3336,'Student Master'!B:B,0)),"Not Found"))</f>
        <v/>
      </c>
      <c r="K3336" s="28" t="str">
        <f>IF(TRIM(D3336)="","",IFERROR(INDEX('Student Master'!N:N,MATCH(D3336,'Student Master'!B:B,0)),"Not Found"))</f>
        <v/>
      </c>
      <c r="L3336" s="28" t="str">
        <f>IF(TRIM(D3336)="","",IFERROR(INDEX('Student Master'!L:L,MATCH(D3336,'Student Master'!B:B,0)),"Not Found"))</f>
        <v/>
      </c>
      <c r="M3336" s="28"/>
      <c r="N3336" s="28"/>
    </row>
    <row r="3337" spans="1:14" x14ac:dyDescent="0.35">
      <c r="A3337" s="28">
        <f t="shared" si="52"/>
        <v>3336</v>
      </c>
      <c r="B3337" s="30"/>
      <c r="C3337" s="28"/>
      <c r="D3337" s="28"/>
      <c r="E3337" s="28"/>
      <c r="F3337" s="28"/>
      <c r="G3337" s="28"/>
      <c r="H3337" s="28" t="str">
        <f>IF(TRIM(D3337)="","",IFERROR(INDEX('Student Master'!C:C,MATCH(D3337,'Student Master'!B:B,0)),"Not Found"))</f>
        <v/>
      </c>
      <c r="I3337" s="28" t="str">
        <f>IF(TRIM(D3337)="","",IFERROR(INDEX('Student Master'!D:D,MATCH(D3337,'Student Master'!B:B,0)),"Not Found"))</f>
        <v/>
      </c>
      <c r="J3337" s="28" t="str">
        <f>IF(TRIM(D3337)="","",IFERROR(INDEX('Student Master'!H:H,MATCH(D3337,'Student Master'!B:B,0)),"Not Found"))</f>
        <v/>
      </c>
      <c r="K3337" s="28" t="str">
        <f>IF(TRIM(D3337)="","",IFERROR(INDEX('Student Master'!N:N,MATCH(D3337,'Student Master'!B:B,0)),"Not Found"))</f>
        <v/>
      </c>
      <c r="L3337" s="28" t="str">
        <f>IF(TRIM(D3337)="","",IFERROR(INDEX('Student Master'!L:L,MATCH(D3337,'Student Master'!B:B,0)),"Not Found"))</f>
        <v/>
      </c>
      <c r="M3337" s="28"/>
      <c r="N3337" s="28"/>
    </row>
    <row r="3338" spans="1:14" x14ac:dyDescent="0.35">
      <c r="A3338" s="28">
        <f t="shared" si="52"/>
        <v>3337</v>
      </c>
      <c r="B3338" s="30"/>
      <c r="C3338" s="28"/>
      <c r="D3338" s="28"/>
      <c r="E3338" s="28"/>
      <c r="F3338" s="28"/>
      <c r="G3338" s="28"/>
      <c r="H3338" s="28" t="str">
        <f>IF(TRIM(D3338)="","",IFERROR(INDEX('Student Master'!C:C,MATCH(D3338,'Student Master'!B:B,0)),"Not Found"))</f>
        <v/>
      </c>
      <c r="I3338" s="28" t="str">
        <f>IF(TRIM(D3338)="","",IFERROR(INDEX('Student Master'!D:D,MATCH(D3338,'Student Master'!B:B,0)),"Not Found"))</f>
        <v/>
      </c>
      <c r="J3338" s="28" t="str">
        <f>IF(TRIM(D3338)="","",IFERROR(INDEX('Student Master'!H:H,MATCH(D3338,'Student Master'!B:B,0)),"Not Found"))</f>
        <v/>
      </c>
      <c r="K3338" s="28" t="str">
        <f>IF(TRIM(D3338)="","",IFERROR(INDEX('Student Master'!N:N,MATCH(D3338,'Student Master'!B:B,0)),"Not Found"))</f>
        <v/>
      </c>
      <c r="L3338" s="28" t="str">
        <f>IF(TRIM(D3338)="","",IFERROR(INDEX('Student Master'!L:L,MATCH(D3338,'Student Master'!B:B,0)),"Not Found"))</f>
        <v/>
      </c>
      <c r="M3338" s="28"/>
      <c r="N3338" s="28"/>
    </row>
    <row r="3339" spans="1:14" x14ac:dyDescent="0.35">
      <c r="A3339" s="28">
        <f t="shared" si="52"/>
        <v>3338</v>
      </c>
      <c r="B3339" s="30"/>
      <c r="C3339" s="28"/>
      <c r="D3339" s="28"/>
      <c r="E3339" s="28"/>
      <c r="F3339" s="28"/>
      <c r="G3339" s="28"/>
      <c r="H3339" s="28" t="str">
        <f>IF(TRIM(D3339)="","",IFERROR(INDEX('Student Master'!C:C,MATCH(D3339,'Student Master'!B:B,0)),"Not Found"))</f>
        <v/>
      </c>
      <c r="I3339" s="28" t="str">
        <f>IF(TRIM(D3339)="","",IFERROR(INDEX('Student Master'!D:D,MATCH(D3339,'Student Master'!B:B,0)),"Not Found"))</f>
        <v/>
      </c>
      <c r="J3339" s="28" t="str">
        <f>IF(TRIM(D3339)="","",IFERROR(INDEX('Student Master'!H:H,MATCH(D3339,'Student Master'!B:B,0)),"Not Found"))</f>
        <v/>
      </c>
      <c r="K3339" s="28" t="str">
        <f>IF(TRIM(D3339)="","",IFERROR(INDEX('Student Master'!N:N,MATCH(D3339,'Student Master'!B:B,0)),"Not Found"))</f>
        <v/>
      </c>
      <c r="L3339" s="28" t="str">
        <f>IF(TRIM(D3339)="","",IFERROR(INDEX('Student Master'!L:L,MATCH(D3339,'Student Master'!B:B,0)),"Not Found"))</f>
        <v/>
      </c>
      <c r="M3339" s="28"/>
      <c r="N3339" s="28"/>
    </row>
    <row r="3340" spans="1:14" x14ac:dyDescent="0.35">
      <c r="A3340" s="28">
        <f t="shared" si="52"/>
        <v>3339</v>
      </c>
      <c r="B3340" s="30"/>
      <c r="C3340" s="28"/>
      <c r="D3340" s="28"/>
      <c r="E3340" s="28"/>
      <c r="F3340" s="28"/>
      <c r="G3340" s="28"/>
      <c r="H3340" s="28" t="str">
        <f>IF(TRIM(D3340)="","",IFERROR(INDEX('Student Master'!C:C,MATCH(D3340,'Student Master'!B:B,0)),"Not Found"))</f>
        <v/>
      </c>
      <c r="I3340" s="28" t="str">
        <f>IF(TRIM(D3340)="","",IFERROR(INDEX('Student Master'!D:D,MATCH(D3340,'Student Master'!B:B,0)),"Not Found"))</f>
        <v/>
      </c>
      <c r="J3340" s="28" t="str">
        <f>IF(TRIM(D3340)="","",IFERROR(INDEX('Student Master'!H:H,MATCH(D3340,'Student Master'!B:B,0)),"Not Found"))</f>
        <v/>
      </c>
      <c r="K3340" s="28" t="str">
        <f>IF(TRIM(D3340)="","",IFERROR(INDEX('Student Master'!N:N,MATCH(D3340,'Student Master'!B:B,0)),"Not Found"))</f>
        <v/>
      </c>
      <c r="L3340" s="28" t="str">
        <f>IF(TRIM(D3340)="","",IFERROR(INDEX('Student Master'!L:L,MATCH(D3340,'Student Master'!B:B,0)),"Not Found"))</f>
        <v/>
      </c>
      <c r="M3340" s="28"/>
      <c r="N3340" s="28"/>
    </row>
    <row r="3341" spans="1:14" x14ac:dyDescent="0.35">
      <c r="A3341" s="28">
        <f t="shared" si="52"/>
        <v>3340</v>
      </c>
      <c r="B3341" s="30"/>
      <c r="C3341" s="28"/>
      <c r="D3341" s="28"/>
      <c r="E3341" s="28"/>
      <c r="F3341" s="28"/>
      <c r="G3341" s="28"/>
      <c r="H3341" s="28" t="str">
        <f>IF(TRIM(D3341)="","",IFERROR(INDEX('Student Master'!C:C,MATCH(D3341,'Student Master'!B:B,0)),"Not Found"))</f>
        <v/>
      </c>
      <c r="I3341" s="28" t="str">
        <f>IF(TRIM(D3341)="","",IFERROR(INDEX('Student Master'!D:D,MATCH(D3341,'Student Master'!B:B,0)),"Not Found"))</f>
        <v/>
      </c>
      <c r="J3341" s="28" t="str">
        <f>IF(TRIM(D3341)="","",IFERROR(INDEX('Student Master'!H:H,MATCH(D3341,'Student Master'!B:B,0)),"Not Found"))</f>
        <v/>
      </c>
      <c r="K3341" s="28" t="str">
        <f>IF(TRIM(D3341)="","",IFERROR(INDEX('Student Master'!N:N,MATCH(D3341,'Student Master'!B:B,0)),"Not Found"))</f>
        <v/>
      </c>
      <c r="L3341" s="28" t="str">
        <f>IF(TRIM(D3341)="","",IFERROR(INDEX('Student Master'!L:L,MATCH(D3341,'Student Master'!B:B,0)),"Not Found"))</f>
        <v/>
      </c>
      <c r="M3341" s="28"/>
      <c r="N3341" s="28"/>
    </row>
    <row r="3342" spans="1:14" x14ac:dyDescent="0.35">
      <c r="A3342" s="28">
        <f t="shared" si="52"/>
        <v>3341</v>
      </c>
      <c r="B3342" s="30"/>
      <c r="C3342" s="28"/>
      <c r="D3342" s="28"/>
      <c r="E3342" s="28"/>
      <c r="F3342" s="28"/>
      <c r="G3342" s="28"/>
      <c r="H3342" s="28" t="str">
        <f>IF(TRIM(D3342)="","",IFERROR(INDEX('Student Master'!C:C,MATCH(D3342,'Student Master'!B:B,0)),"Not Found"))</f>
        <v/>
      </c>
      <c r="I3342" s="28" t="str">
        <f>IF(TRIM(D3342)="","",IFERROR(INDEX('Student Master'!D:D,MATCH(D3342,'Student Master'!B:B,0)),"Not Found"))</f>
        <v/>
      </c>
      <c r="J3342" s="28" t="str">
        <f>IF(TRIM(D3342)="","",IFERROR(INDEX('Student Master'!H:H,MATCH(D3342,'Student Master'!B:B,0)),"Not Found"))</f>
        <v/>
      </c>
      <c r="K3342" s="28" t="str">
        <f>IF(TRIM(D3342)="","",IFERROR(INDEX('Student Master'!N:N,MATCH(D3342,'Student Master'!B:B,0)),"Not Found"))</f>
        <v/>
      </c>
      <c r="L3342" s="28" t="str">
        <f>IF(TRIM(D3342)="","",IFERROR(INDEX('Student Master'!L:L,MATCH(D3342,'Student Master'!B:B,0)),"Not Found"))</f>
        <v/>
      </c>
      <c r="M3342" s="28"/>
      <c r="N3342" s="28"/>
    </row>
    <row r="3343" spans="1:14" x14ac:dyDescent="0.35">
      <c r="A3343" s="28">
        <f t="shared" si="52"/>
        <v>3342</v>
      </c>
      <c r="B3343" s="30"/>
      <c r="C3343" s="28"/>
      <c r="D3343" s="28"/>
      <c r="E3343" s="28"/>
      <c r="F3343" s="28"/>
      <c r="G3343" s="28">
        <v>3000</v>
      </c>
      <c r="H3343" s="28" t="str">
        <f>IF(TRIM(D3343)="","",IFERROR(INDEX('Student Master'!C:C,MATCH(D3343,'Student Master'!B:B,0)),"Not Found"))</f>
        <v/>
      </c>
      <c r="I3343" s="28" t="str">
        <f>IF(TRIM(D3343)="","",IFERROR(INDEX('Student Master'!D:D,MATCH(D3343,'Student Master'!B:B,0)),"Not Found"))</f>
        <v/>
      </c>
      <c r="J3343" s="28" t="str">
        <f>IF(TRIM(D3343)="","",IFERROR(INDEX('Student Master'!H:H,MATCH(D3343,'Student Master'!B:B,0)),"Not Found"))</f>
        <v/>
      </c>
      <c r="K3343" s="28" t="str">
        <f>IF(TRIM(D3343)="","",IFERROR(INDEX('Student Master'!N:N,MATCH(D3343,'Student Master'!B:B,0)),"Not Found"))</f>
        <v/>
      </c>
      <c r="L3343" s="28" t="str">
        <f>IF(TRIM(D3343)="","",IFERROR(INDEX('Student Master'!L:L,MATCH(D3343,'Student Master'!B:B,0)),"Not Found"))</f>
        <v/>
      </c>
      <c r="M3343" s="28"/>
      <c r="N3343" s="28"/>
    </row>
    <row r="3344" spans="1:14" x14ac:dyDescent="0.35">
      <c r="A3344" s="28">
        <f t="shared" si="52"/>
        <v>3343</v>
      </c>
      <c r="B3344" s="30"/>
      <c r="C3344" s="28"/>
      <c r="D3344" s="28"/>
      <c r="E3344" s="28"/>
      <c r="F3344" s="28"/>
      <c r="G3344" s="28"/>
      <c r="H3344" s="28" t="str">
        <f>IF(TRIM(D3344)="","",IFERROR(INDEX('Student Master'!C:C,MATCH(D3344,'Student Master'!B:B,0)),"Not Found"))</f>
        <v/>
      </c>
      <c r="I3344" s="28" t="str">
        <f>IF(TRIM(D3344)="","",IFERROR(INDEX('Student Master'!D:D,MATCH(D3344,'Student Master'!B:B,0)),"Not Found"))</f>
        <v/>
      </c>
      <c r="J3344" s="28" t="str">
        <f>IF(TRIM(D3344)="","",IFERROR(INDEX('Student Master'!H:H,MATCH(D3344,'Student Master'!B:B,0)),"Not Found"))</f>
        <v/>
      </c>
      <c r="K3344" s="28" t="str">
        <f>IF(TRIM(D3344)="","",IFERROR(INDEX('Student Master'!N:N,MATCH(D3344,'Student Master'!B:B,0)),"Not Found"))</f>
        <v/>
      </c>
      <c r="L3344" s="28" t="str">
        <f>IF(TRIM(D3344)="","",IFERROR(INDEX('Student Master'!L:L,MATCH(D3344,'Student Master'!B:B,0)),"Not Found"))</f>
        <v/>
      </c>
      <c r="M3344" s="28"/>
      <c r="N3344" s="28"/>
    </row>
    <row r="3345" spans="1:14" x14ac:dyDescent="0.35">
      <c r="A3345" s="28">
        <f t="shared" si="52"/>
        <v>3344</v>
      </c>
      <c r="B3345" s="30"/>
      <c r="C3345" s="28"/>
      <c r="D3345" s="28"/>
      <c r="E3345" s="28"/>
      <c r="F3345" s="28"/>
      <c r="G3345" s="28"/>
      <c r="H3345" s="28" t="str">
        <f>IF(TRIM(D3345)="","",IFERROR(INDEX('Student Master'!C:C,MATCH(D3345,'Student Master'!B:B,0)),"Not Found"))</f>
        <v/>
      </c>
      <c r="I3345" s="28" t="str">
        <f>IF(TRIM(D3345)="","",IFERROR(INDEX('Student Master'!D:D,MATCH(D3345,'Student Master'!B:B,0)),"Not Found"))</f>
        <v/>
      </c>
      <c r="J3345" s="28" t="str">
        <f>IF(TRIM(D3345)="","",IFERROR(INDEX('Student Master'!H:H,MATCH(D3345,'Student Master'!B:B,0)),"Not Found"))</f>
        <v/>
      </c>
      <c r="K3345" s="28" t="str">
        <f>IF(TRIM(D3345)="","",IFERROR(INDEX('Student Master'!N:N,MATCH(D3345,'Student Master'!B:B,0)),"Not Found"))</f>
        <v/>
      </c>
      <c r="L3345" s="28" t="str">
        <f>IF(TRIM(D3345)="","",IFERROR(INDEX('Student Master'!L:L,MATCH(D3345,'Student Master'!B:B,0)),"Not Found"))</f>
        <v/>
      </c>
      <c r="M3345" s="28"/>
      <c r="N3345" s="28"/>
    </row>
    <row r="3346" spans="1:14" x14ac:dyDescent="0.35">
      <c r="A3346" s="28">
        <f t="shared" ref="A3346:A3409" si="53">A3345+1</f>
        <v>3345</v>
      </c>
      <c r="B3346" s="30"/>
      <c r="C3346" s="28"/>
      <c r="D3346" s="28"/>
      <c r="E3346" s="28"/>
      <c r="F3346" s="28"/>
      <c r="G3346" s="28"/>
      <c r="H3346" s="28" t="str">
        <f>IF(TRIM(D3346)="","",IFERROR(INDEX('Student Master'!C:C,MATCH(D3346,'Student Master'!B:B,0)),"Not Found"))</f>
        <v/>
      </c>
      <c r="I3346" s="28" t="str">
        <f>IF(TRIM(D3346)="","",IFERROR(INDEX('Student Master'!D:D,MATCH(D3346,'Student Master'!B:B,0)),"Not Found"))</f>
        <v/>
      </c>
      <c r="J3346" s="28" t="str">
        <f>IF(TRIM(D3346)="","",IFERROR(INDEX('Student Master'!H:H,MATCH(D3346,'Student Master'!B:B,0)),"Not Found"))</f>
        <v/>
      </c>
      <c r="K3346" s="28" t="str">
        <f>IF(TRIM(D3346)="","",IFERROR(INDEX('Student Master'!N:N,MATCH(D3346,'Student Master'!B:B,0)),"Not Found"))</f>
        <v/>
      </c>
      <c r="L3346" s="28" t="str">
        <f>IF(TRIM(D3346)="","",IFERROR(INDEX('Student Master'!L:L,MATCH(D3346,'Student Master'!B:B,0)),"Not Found"))</f>
        <v/>
      </c>
      <c r="M3346" s="28"/>
      <c r="N3346" s="28"/>
    </row>
    <row r="3347" spans="1:14" x14ac:dyDescent="0.35">
      <c r="A3347" s="28">
        <f t="shared" si="53"/>
        <v>3346</v>
      </c>
      <c r="B3347" s="30"/>
      <c r="C3347" s="28"/>
      <c r="D3347" s="28"/>
      <c r="E3347" s="28"/>
      <c r="F3347" s="28"/>
      <c r="G3347" s="28"/>
      <c r="H3347" s="28" t="str">
        <f>IF(TRIM(D3347)="","",IFERROR(INDEX('Student Master'!C:C,MATCH(D3347,'Student Master'!B:B,0)),"Not Found"))</f>
        <v/>
      </c>
      <c r="I3347" s="28" t="str">
        <f>IF(TRIM(D3347)="","",IFERROR(INDEX('Student Master'!D:D,MATCH(D3347,'Student Master'!B:B,0)),"Not Found"))</f>
        <v/>
      </c>
      <c r="J3347" s="28" t="str">
        <f>IF(TRIM(D3347)="","",IFERROR(INDEX('Student Master'!H:H,MATCH(D3347,'Student Master'!B:B,0)),"Not Found"))</f>
        <v/>
      </c>
      <c r="K3347" s="28" t="str">
        <f>IF(TRIM(D3347)="","",IFERROR(INDEX('Student Master'!N:N,MATCH(D3347,'Student Master'!B:B,0)),"Not Found"))</f>
        <v/>
      </c>
      <c r="L3347" s="28" t="str">
        <f>IF(TRIM(D3347)="","",IFERROR(INDEX('Student Master'!L:L,MATCH(D3347,'Student Master'!B:B,0)),"Not Found"))</f>
        <v/>
      </c>
      <c r="M3347" s="28"/>
      <c r="N3347" s="28"/>
    </row>
    <row r="3348" spans="1:14" x14ac:dyDescent="0.35">
      <c r="A3348" s="28">
        <f t="shared" si="53"/>
        <v>3347</v>
      </c>
      <c r="B3348" s="30"/>
      <c r="C3348" s="28"/>
      <c r="D3348" s="28"/>
      <c r="E3348" s="28"/>
      <c r="F3348" s="28"/>
      <c r="G3348" s="28"/>
      <c r="H3348" s="28" t="str">
        <f>IF(TRIM(D3348)="","",IFERROR(INDEX('Student Master'!C:C,MATCH(D3348,'Student Master'!B:B,0)),"Not Found"))</f>
        <v/>
      </c>
      <c r="I3348" s="28" t="str">
        <f>IF(TRIM(D3348)="","",IFERROR(INDEX('Student Master'!D:D,MATCH(D3348,'Student Master'!B:B,0)),"Not Found"))</f>
        <v/>
      </c>
      <c r="J3348" s="28" t="str">
        <f>IF(TRIM(D3348)="","",IFERROR(INDEX('Student Master'!H:H,MATCH(D3348,'Student Master'!B:B,0)),"Not Found"))</f>
        <v/>
      </c>
      <c r="K3348" s="28" t="str">
        <f>IF(TRIM(D3348)="","",IFERROR(INDEX('Student Master'!N:N,MATCH(D3348,'Student Master'!B:B,0)),"Not Found"))</f>
        <v/>
      </c>
      <c r="L3348" s="28" t="str">
        <f>IF(TRIM(D3348)="","",IFERROR(INDEX('Student Master'!L:L,MATCH(D3348,'Student Master'!B:B,0)),"Not Found"))</f>
        <v/>
      </c>
      <c r="M3348" s="28"/>
      <c r="N3348" s="28"/>
    </row>
    <row r="3349" spans="1:14" x14ac:dyDescent="0.35">
      <c r="A3349" s="28">
        <f t="shared" si="53"/>
        <v>3348</v>
      </c>
      <c r="B3349" s="30"/>
      <c r="C3349" s="28"/>
      <c r="D3349" s="28"/>
      <c r="E3349" s="28"/>
      <c r="F3349" s="28"/>
      <c r="G3349" s="28"/>
      <c r="H3349" s="28" t="str">
        <f>IF(TRIM(D3349)="","",IFERROR(INDEX('Student Master'!C:C,MATCH(D3349,'Student Master'!B:B,0)),"Not Found"))</f>
        <v/>
      </c>
      <c r="I3349" s="28" t="str">
        <f>IF(TRIM(D3349)="","",IFERROR(INDEX('Student Master'!D:D,MATCH(D3349,'Student Master'!B:B,0)),"Not Found"))</f>
        <v/>
      </c>
      <c r="J3349" s="28" t="str">
        <f>IF(TRIM(D3349)="","",IFERROR(INDEX('Student Master'!H:H,MATCH(D3349,'Student Master'!B:B,0)),"Not Found"))</f>
        <v/>
      </c>
      <c r="K3349" s="28" t="str">
        <f>IF(TRIM(D3349)="","",IFERROR(INDEX('Student Master'!N:N,MATCH(D3349,'Student Master'!B:B,0)),"Not Found"))</f>
        <v/>
      </c>
      <c r="L3349" s="28" t="str">
        <f>IF(TRIM(D3349)="","",IFERROR(INDEX('Student Master'!L:L,MATCH(D3349,'Student Master'!B:B,0)),"Not Found"))</f>
        <v/>
      </c>
      <c r="M3349" s="28"/>
      <c r="N3349" s="28"/>
    </row>
    <row r="3350" spans="1:14" x14ac:dyDescent="0.35">
      <c r="A3350" s="28">
        <f t="shared" si="53"/>
        <v>3349</v>
      </c>
      <c r="B3350" s="30"/>
      <c r="C3350" s="28"/>
      <c r="D3350" s="28"/>
      <c r="E3350" s="28"/>
      <c r="F3350" s="28"/>
      <c r="G3350" s="28"/>
      <c r="H3350" s="28" t="str">
        <f>IF(TRIM(D3350)="","",IFERROR(INDEX('Student Master'!C:C,MATCH(D3350,'Student Master'!B:B,0)),"Not Found"))</f>
        <v/>
      </c>
      <c r="I3350" s="28" t="str">
        <f>IF(TRIM(D3350)="","",IFERROR(INDEX('Student Master'!D:D,MATCH(D3350,'Student Master'!B:B,0)),"Not Found"))</f>
        <v/>
      </c>
      <c r="J3350" s="28" t="str">
        <f>IF(TRIM(D3350)="","",IFERROR(INDEX('Student Master'!H:H,MATCH(D3350,'Student Master'!B:B,0)),"Not Found"))</f>
        <v/>
      </c>
      <c r="K3350" s="28" t="str">
        <f>IF(TRIM(D3350)="","",IFERROR(INDEX('Student Master'!N:N,MATCH(D3350,'Student Master'!B:B,0)),"Not Found"))</f>
        <v/>
      </c>
      <c r="L3350" s="28" t="str">
        <f>IF(TRIM(D3350)="","",IFERROR(INDEX('Student Master'!L:L,MATCH(D3350,'Student Master'!B:B,0)),"Not Found"))</f>
        <v/>
      </c>
      <c r="M3350" s="28"/>
      <c r="N3350" s="28"/>
    </row>
    <row r="3351" spans="1:14" x14ac:dyDescent="0.35">
      <c r="A3351" s="28">
        <f t="shared" si="53"/>
        <v>3350</v>
      </c>
      <c r="B3351" s="30"/>
      <c r="C3351" s="28"/>
      <c r="D3351" s="28"/>
      <c r="E3351" s="28"/>
      <c r="F3351" s="28"/>
      <c r="G3351" s="28"/>
      <c r="H3351" s="28" t="str">
        <f>IF(TRIM(D3351)="","",IFERROR(INDEX('Student Master'!C:C,MATCH(D3351,'Student Master'!B:B,0)),"Not Found"))</f>
        <v/>
      </c>
      <c r="I3351" s="28" t="str">
        <f>IF(TRIM(D3351)="","",IFERROR(INDEX('Student Master'!D:D,MATCH(D3351,'Student Master'!B:B,0)),"Not Found"))</f>
        <v/>
      </c>
      <c r="J3351" s="28" t="str">
        <f>IF(TRIM(D3351)="","",IFERROR(INDEX('Student Master'!H:H,MATCH(D3351,'Student Master'!B:B,0)),"Not Found"))</f>
        <v/>
      </c>
      <c r="K3351" s="28" t="str">
        <f>IF(TRIM(D3351)="","",IFERROR(INDEX('Student Master'!N:N,MATCH(D3351,'Student Master'!B:B,0)),"Not Found"))</f>
        <v/>
      </c>
      <c r="L3351" s="28" t="str">
        <f>IF(TRIM(D3351)="","",IFERROR(INDEX('Student Master'!L:L,MATCH(D3351,'Student Master'!B:B,0)),"Not Found"))</f>
        <v/>
      </c>
      <c r="M3351" s="28"/>
      <c r="N3351" s="28"/>
    </row>
    <row r="3352" spans="1:14" x14ac:dyDescent="0.35">
      <c r="A3352" s="28">
        <f t="shared" si="53"/>
        <v>3351</v>
      </c>
      <c r="B3352" s="30"/>
      <c r="C3352" s="28"/>
      <c r="D3352" s="28"/>
      <c r="E3352" s="28"/>
      <c r="F3352" s="28"/>
      <c r="G3352" s="28"/>
      <c r="H3352" s="28" t="str">
        <f>IF(TRIM(D3352)="","",IFERROR(INDEX('Student Master'!C:C,MATCH(D3352,'Student Master'!B:B,0)),"Not Found"))</f>
        <v/>
      </c>
      <c r="I3352" s="28" t="str">
        <f>IF(TRIM(D3352)="","",IFERROR(INDEX('Student Master'!D:D,MATCH(D3352,'Student Master'!B:B,0)),"Not Found"))</f>
        <v/>
      </c>
      <c r="J3352" s="28" t="str">
        <f>IF(TRIM(D3352)="","",IFERROR(INDEX('Student Master'!H:H,MATCH(D3352,'Student Master'!B:B,0)),"Not Found"))</f>
        <v/>
      </c>
      <c r="K3352" s="28" t="str">
        <f>IF(TRIM(D3352)="","",IFERROR(INDEX('Student Master'!N:N,MATCH(D3352,'Student Master'!B:B,0)),"Not Found"))</f>
        <v/>
      </c>
      <c r="L3352" s="28" t="str">
        <f>IF(TRIM(D3352)="","",IFERROR(INDEX('Student Master'!L:L,MATCH(D3352,'Student Master'!B:B,0)),"Not Found"))</f>
        <v/>
      </c>
      <c r="M3352" s="28"/>
      <c r="N3352" s="28"/>
    </row>
    <row r="3353" spans="1:14" x14ac:dyDescent="0.35">
      <c r="A3353" s="28">
        <f t="shared" si="53"/>
        <v>3352</v>
      </c>
      <c r="B3353" s="30"/>
      <c r="C3353" s="28"/>
      <c r="D3353" s="28"/>
      <c r="E3353" s="28"/>
      <c r="F3353" s="28"/>
      <c r="G3353" s="28"/>
      <c r="H3353" s="28" t="str">
        <f>IF(TRIM(D3353)="","",IFERROR(INDEX('Student Master'!C:C,MATCH(D3353,'Student Master'!B:B,0)),"Not Found"))</f>
        <v/>
      </c>
      <c r="I3353" s="28" t="str">
        <f>IF(TRIM(D3353)="","",IFERROR(INDEX('Student Master'!D:D,MATCH(D3353,'Student Master'!B:B,0)),"Not Found"))</f>
        <v/>
      </c>
      <c r="J3353" s="28" t="str">
        <f>IF(TRIM(D3353)="","",IFERROR(INDEX('Student Master'!H:H,MATCH(D3353,'Student Master'!B:B,0)),"Not Found"))</f>
        <v/>
      </c>
      <c r="K3353" s="28" t="str">
        <f>IF(TRIM(D3353)="","",IFERROR(INDEX('Student Master'!N:N,MATCH(D3353,'Student Master'!B:B,0)),"Not Found"))</f>
        <v/>
      </c>
      <c r="L3353" s="28" t="str">
        <f>IF(TRIM(D3353)="","",IFERROR(INDEX('Student Master'!L:L,MATCH(D3353,'Student Master'!B:B,0)),"Not Found"))</f>
        <v/>
      </c>
      <c r="M3353" s="28"/>
      <c r="N3353" s="28"/>
    </row>
    <row r="3354" spans="1:14" x14ac:dyDescent="0.35">
      <c r="A3354" s="28">
        <f t="shared" si="53"/>
        <v>3353</v>
      </c>
      <c r="B3354" s="30"/>
      <c r="C3354" s="28"/>
      <c r="D3354" s="28"/>
      <c r="E3354" s="28"/>
      <c r="F3354" s="28"/>
      <c r="G3354" s="28"/>
      <c r="H3354" s="28" t="str">
        <f>IF(TRIM(D3354)="","",IFERROR(INDEX('Student Master'!C:C,MATCH(D3354,'Student Master'!B:B,0)),"Not Found"))</f>
        <v/>
      </c>
      <c r="I3354" s="28" t="str">
        <f>IF(TRIM(D3354)="","",IFERROR(INDEX('Student Master'!D:D,MATCH(D3354,'Student Master'!B:B,0)),"Not Found"))</f>
        <v/>
      </c>
      <c r="J3354" s="28" t="str">
        <f>IF(TRIM(D3354)="","",IFERROR(INDEX('Student Master'!H:H,MATCH(D3354,'Student Master'!B:B,0)),"Not Found"))</f>
        <v/>
      </c>
      <c r="K3354" s="28" t="str">
        <f>IF(TRIM(D3354)="","",IFERROR(INDEX('Student Master'!N:N,MATCH(D3354,'Student Master'!B:B,0)),"Not Found"))</f>
        <v/>
      </c>
      <c r="L3354" s="28" t="str">
        <f>IF(TRIM(D3354)="","",IFERROR(INDEX('Student Master'!L:L,MATCH(D3354,'Student Master'!B:B,0)),"Not Found"))</f>
        <v/>
      </c>
      <c r="M3354" s="28"/>
      <c r="N3354" s="28"/>
    </row>
    <row r="3355" spans="1:14" x14ac:dyDescent="0.35">
      <c r="A3355" s="28">
        <f t="shared" si="53"/>
        <v>3354</v>
      </c>
      <c r="B3355" s="30"/>
      <c r="C3355" s="28"/>
      <c r="D3355" s="28"/>
      <c r="E3355" s="28"/>
      <c r="F3355" s="28"/>
      <c r="G3355" s="28"/>
      <c r="H3355" s="28" t="str">
        <f>IF(TRIM(D3355)="","",IFERROR(INDEX('Student Master'!C:C,MATCH(D3355,'Student Master'!B:B,0)),"Not Found"))</f>
        <v/>
      </c>
      <c r="I3355" s="28" t="str">
        <f>IF(TRIM(D3355)="","",IFERROR(INDEX('Student Master'!D:D,MATCH(D3355,'Student Master'!B:B,0)),"Not Found"))</f>
        <v/>
      </c>
      <c r="J3355" s="28" t="str">
        <f>IF(TRIM(D3355)="","",IFERROR(INDEX('Student Master'!H:H,MATCH(D3355,'Student Master'!B:B,0)),"Not Found"))</f>
        <v/>
      </c>
      <c r="K3355" s="28" t="str">
        <f>IF(TRIM(D3355)="","",IFERROR(INDEX('Student Master'!N:N,MATCH(D3355,'Student Master'!B:B,0)),"Not Found"))</f>
        <v/>
      </c>
      <c r="L3355" s="28" t="str">
        <f>IF(TRIM(D3355)="","",IFERROR(INDEX('Student Master'!L:L,MATCH(D3355,'Student Master'!B:B,0)),"Not Found"))</f>
        <v/>
      </c>
      <c r="M3355" s="28"/>
      <c r="N3355" s="28"/>
    </row>
    <row r="3356" spans="1:14" x14ac:dyDescent="0.35">
      <c r="A3356" s="28">
        <f t="shared" si="53"/>
        <v>3355</v>
      </c>
      <c r="B3356" s="30"/>
      <c r="C3356" s="28"/>
      <c r="D3356" s="28"/>
      <c r="E3356" s="28"/>
      <c r="F3356" s="28"/>
      <c r="G3356" s="28"/>
      <c r="H3356" s="28" t="str">
        <f>IF(TRIM(D3356)="","",IFERROR(INDEX('Student Master'!C:C,MATCH(D3356,'Student Master'!B:B,0)),"Not Found"))</f>
        <v/>
      </c>
      <c r="I3356" s="28" t="str">
        <f>IF(TRIM(D3356)="","",IFERROR(INDEX('Student Master'!D:D,MATCH(D3356,'Student Master'!B:B,0)),"Not Found"))</f>
        <v/>
      </c>
      <c r="J3356" s="28" t="str">
        <f>IF(TRIM(D3356)="","",IFERROR(INDEX('Student Master'!H:H,MATCH(D3356,'Student Master'!B:B,0)),"Not Found"))</f>
        <v/>
      </c>
      <c r="K3356" s="28" t="str">
        <f>IF(TRIM(D3356)="","",IFERROR(INDEX('Student Master'!N:N,MATCH(D3356,'Student Master'!B:B,0)),"Not Found"))</f>
        <v/>
      </c>
      <c r="L3356" s="28" t="str">
        <f>IF(TRIM(D3356)="","",IFERROR(INDEX('Student Master'!L:L,MATCH(D3356,'Student Master'!B:B,0)),"Not Found"))</f>
        <v/>
      </c>
      <c r="M3356" s="28"/>
      <c r="N3356" s="28"/>
    </row>
    <row r="3357" spans="1:14" x14ac:dyDescent="0.35">
      <c r="A3357" s="28">
        <f t="shared" si="53"/>
        <v>3356</v>
      </c>
      <c r="B3357" s="30"/>
      <c r="C3357" s="28"/>
      <c r="D3357" s="28"/>
      <c r="E3357" s="28"/>
      <c r="F3357" s="28"/>
      <c r="G3357" s="28"/>
      <c r="H3357" s="28" t="str">
        <f>IF(TRIM(D3357)="","",IFERROR(INDEX('Student Master'!C:C,MATCH(D3357,'Student Master'!B:B,0)),"Not Found"))</f>
        <v/>
      </c>
      <c r="I3357" s="28" t="str">
        <f>IF(TRIM(D3357)="","",IFERROR(INDEX('Student Master'!D:D,MATCH(D3357,'Student Master'!B:B,0)),"Not Found"))</f>
        <v/>
      </c>
      <c r="J3357" s="28" t="str">
        <f>IF(TRIM(D3357)="","",IFERROR(INDEX('Student Master'!H:H,MATCH(D3357,'Student Master'!B:B,0)),"Not Found"))</f>
        <v/>
      </c>
      <c r="K3357" s="28" t="str">
        <f>IF(TRIM(D3357)="","",IFERROR(INDEX('Student Master'!N:N,MATCH(D3357,'Student Master'!B:B,0)),"Not Found"))</f>
        <v/>
      </c>
      <c r="L3357" s="28" t="str">
        <f>IF(TRIM(D3357)="","",IFERROR(INDEX('Student Master'!L:L,MATCH(D3357,'Student Master'!B:B,0)),"Not Found"))</f>
        <v/>
      </c>
      <c r="M3357" s="28"/>
      <c r="N3357" s="28"/>
    </row>
    <row r="3358" spans="1:14" x14ac:dyDescent="0.35">
      <c r="A3358" s="28">
        <f t="shared" si="53"/>
        <v>3357</v>
      </c>
      <c r="B3358" s="30"/>
      <c r="C3358" s="28"/>
      <c r="D3358" s="28"/>
      <c r="E3358" s="28"/>
      <c r="F3358" s="28"/>
      <c r="G3358" s="28"/>
      <c r="H3358" s="28" t="str">
        <f>IF(TRIM(D3358)="","",IFERROR(INDEX('Student Master'!C:C,MATCH(D3358,'Student Master'!B:B,0)),"Not Found"))</f>
        <v/>
      </c>
      <c r="I3358" s="28" t="str">
        <f>IF(TRIM(D3358)="","",IFERROR(INDEX('Student Master'!D:D,MATCH(D3358,'Student Master'!B:B,0)),"Not Found"))</f>
        <v/>
      </c>
      <c r="J3358" s="28" t="str">
        <f>IF(TRIM(D3358)="","",IFERROR(INDEX('Student Master'!H:H,MATCH(D3358,'Student Master'!B:B,0)),"Not Found"))</f>
        <v/>
      </c>
      <c r="K3358" s="28" t="str">
        <f>IF(TRIM(D3358)="","",IFERROR(INDEX('Student Master'!N:N,MATCH(D3358,'Student Master'!B:B,0)),"Not Found"))</f>
        <v/>
      </c>
      <c r="L3358" s="28" t="str">
        <f>IF(TRIM(D3358)="","",IFERROR(INDEX('Student Master'!L:L,MATCH(D3358,'Student Master'!B:B,0)),"Not Found"))</f>
        <v/>
      </c>
      <c r="M3358" s="28"/>
      <c r="N3358" s="28"/>
    </row>
    <row r="3359" spans="1:14" x14ac:dyDescent="0.35">
      <c r="A3359" s="28">
        <f t="shared" si="53"/>
        <v>3358</v>
      </c>
      <c r="B3359" s="30"/>
      <c r="C3359" s="28"/>
      <c r="D3359" s="28"/>
      <c r="E3359" s="28"/>
      <c r="F3359" s="28"/>
      <c r="G3359" s="28"/>
      <c r="H3359" s="28" t="str">
        <f>IF(TRIM(D3359)="","",IFERROR(INDEX('Student Master'!C:C,MATCH(D3359,'Student Master'!B:B,0)),"Not Found"))</f>
        <v/>
      </c>
      <c r="I3359" s="28" t="str">
        <f>IF(TRIM(D3359)="","",IFERROR(INDEX('Student Master'!D:D,MATCH(D3359,'Student Master'!B:B,0)),"Not Found"))</f>
        <v/>
      </c>
      <c r="J3359" s="28" t="str">
        <f>IF(TRIM(D3359)="","",IFERROR(INDEX('Student Master'!H:H,MATCH(D3359,'Student Master'!B:B,0)),"Not Found"))</f>
        <v/>
      </c>
      <c r="K3359" s="28" t="str">
        <f>IF(TRIM(D3359)="","",IFERROR(INDEX('Student Master'!N:N,MATCH(D3359,'Student Master'!B:B,0)),"Not Found"))</f>
        <v/>
      </c>
      <c r="L3359" s="28" t="str">
        <f>IF(TRIM(D3359)="","",IFERROR(INDEX('Student Master'!L:L,MATCH(D3359,'Student Master'!B:B,0)),"Not Found"))</f>
        <v/>
      </c>
      <c r="M3359" s="28"/>
      <c r="N3359" s="28"/>
    </row>
    <row r="3360" spans="1:14" x14ac:dyDescent="0.35">
      <c r="A3360" s="28">
        <f t="shared" si="53"/>
        <v>3359</v>
      </c>
      <c r="B3360" s="30"/>
      <c r="C3360" s="28"/>
      <c r="D3360" s="28"/>
      <c r="E3360" s="28"/>
      <c r="F3360" s="28"/>
      <c r="G3360" s="28"/>
      <c r="H3360" s="28" t="str">
        <f>IF(TRIM(D3360)="","",IFERROR(INDEX('Student Master'!C:C,MATCH(D3360,'Student Master'!B:B,0)),"Not Found"))</f>
        <v/>
      </c>
      <c r="I3360" s="28" t="str">
        <f>IF(TRIM(D3360)="","",IFERROR(INDEX('Student Master'!D:D,MATCH(D3360,'Student Master'!B:B,0)),"Not Found"))</f>
        <v/>
      </c>
      <c r="J3360" s="28" t="str">
        <f>IF(TRIM(D3360)="","",IFERROR(INDEX('Student Master'!H:H,MATCH(D3360,'Student Master'!B:B,0)),"Not Found"))</f>
        <v/>
      </c>
      <c r="K3360" s="28" t="str">
        <f>IF(TRIM(D3360)="","",IFERROR(INDEX('Student Master'!N:N,MATCH(D3360,'Student Master'!B:B,0)),"Not Found"))</f>
        <v/>
      </c>
      <c r="L3360" s="28" t="str">
        <f>IF(TRIM(D3360)="","",IFERROR(INDEX('Student Master'!L:L,MATCH(D3360,'Student Master'!B:B,0)),"Not Found"))</f>
        <v/>
      </c>
      <c r="M3360" s="28"/>
      <c r="N3360" s="28"/>
    </row>
    <row r="3361" spans="1:14" x14ac:dyDescent="0.35">
      <c r="A3361" s="28">
        <f t="shared" si="53"/>
        <v>3360</v>
      </c>
      <c r="B3361" s="30"/>
      <c r="C3361" s="28"/>
      <c r="D3361" s="28"/>
      <c r="E3361" s="28"/>
      <c r="F3361" s="28"/>
      <c r="G3361" s="28"/>
      <c r="H3361" s="28" t="str">
        <f>IF(TRIM(D3361)="","",IFERROR(INDEX('Student Master'!C:C,MATCH(D3361,'Student Master'!B:B,0)),"Not Found"))</f>
        <v/>
      </c>
      <c r="I3361" s="28" t="str">
        <f>IF(TRIM(D3361)="","",IFERROR(INDEX('Student Master'!D:D,MATCH(D3361,'Student Master'!B:B,0)),"Not Found"))</f>
        <v/>
      </c>
      <c r="J3361" s="28" t="str">
        <f>IF(TRIM(D3361)="","",IFERROR(INDEX('Student Master'!H:H,MATCH(D3361,'Student Master'!B:B,0)),"Not Found"))</f>
        <v/>
      </c>
      <c r="K3361" s="28" t="str">
        <f>IF(TRIM(D3361)="","",IFERROR(INDEX('Student Master'!N:N,MATCH(D3361,'Student Master'!B:B,0)),"Not Found"))</f>
        <v/>
      </c>
      <c r="L3361" s="28" t="str">
        <f>IF(TRIM(D3361)="","",IFERROR(INDEX('Student Master'!L:L,MATCH(D3361,'Student Master'!B:B,0)),"Not Found"))</f>
        <v/>
      </c>
      <c r="M3361" s="28"/>
      <c r="N3361" s="28"/>
    </row>
    <row r="3362" spans="1:14" x14ac:dyDescent="0.35">
      <c r="A3362" s="28">
        <f t="shared" si="53"/>
        <v>3361</v>
      </c>
      <c r="B3362" s="30"/>
      <c r="C3362" s="28"/>
      <c r="D3362" s="28"/>
      <c r="E3362" s="28"/>
      <c r="F3362" s="28"/>
      <c r="G3362" s="28"/>
      <c r="H3362" s="28" t="str">
        <f>IF(TRIM(D3362)="","",IFERROR(INDEX('Student Master'!C:C,MATCH(D3362,'Student Master'!B:B,0)),"Not Found"))</f>
        <v/>
      </c>
      <c r="I3362" s="28" t="str">
        <f>IF(TRIM(D3362)="","",IFERROR(INDEX('Student Master'!D:D,MATCH(D3362,'Student Master'!B:B,0)),"Not Found"))</f>
        <v/>
      </c>
      <c r="J3362" s="28" t="str">
        <f>IF(TRIM(D3362)="","",IFERROR(INDEX('Student Master'!H:H,MATCH(D3362,'Student Master'!B:B,0)),"Not Found"))</f>
        <v/>
      </c>
      <c r="K3362" s="28" t="str">
        <f>IF(TRIM(D3362)="","",IFERROR(INDEX('Student Master'!N:N,MATCH(D3362,'Student Master'!B:B,0)),"Not Found"))</f>
        <v/>
      </c>
      <c r="L3362" s="28" t="str">
        <f>IF(TRIM(D3362)="","",IFERROR(INDEX('Student Master'!L:L,MATCH(D3362,'Student Master'!B:B,0)),"Not Found"))</f>
        <v/>
      </c>
      <c r="M3362" s="28"/>
      <c r="N3362" s="28"/>
    </row>
    <row r="3363" spans="1:14" x14ac:dyDescent="0.35">
      <c r="A3363" s="28">
        <f t="shared" si="53"/>
        <v>3362</v>
      </c>
      <c r="B3363" s="30"/>
      <c r="C3363" s="28"/>
      <c r="D3363" s="28"/>
      <c r="E3363" s="28"/>
      <c r="F3363" s="28"/>
      <c r="G3363" s="28"/>
      <c r="H3363" s="28" t="str">
        <f>IF(TRIM(D3363)="","",IFERROR(INDEX('Student Master'!C:C,MATCH(D3363,'Student Master'!B:B,0)),"Not Found"))</f>
        <v/>
      </c>
      <c r="I3363" s="28" t="str">
        <f>IF(TRIM(D3363)="","",IFERROR(INDEX('Student Master'!D:D,MATCH(D3363,'Student Master'!B:B,0)),"Not Found"))</f>
        <v/>
      </c>
      <c r="J3363" s="28" t="str">
        <f>IF(TRIM(D3363)="","",IFERROR(INDEX('Student Master'!H:H,MATCH(D3363,'Student Master'!B:B,0)),"Not Found"))</f>
        <v/>
      </c>
      <c r="K3363" s="28" t="str">
        <f>IF(TRIM(D3363)="","",IFERROR(INDEX('Student Master'!N:N,MATCH(D3363,'Student Master'!B:B,0)),"Not Found"))</f>
        <v/>
      </c>
      <c r="L3363" s="28" t="str">
        <f>IF(TRIM(D3363)="","",IFERROR(INDEX('Student Master'!L:L,MATCH(D3363,'Student Master'!B:B,0)),"Not Found"))</f>
        <v/>
      </c>
      <c r="M3363" s="28"/>
      <c r="N3363" s="28"/>
    </row>
    <row r="3364" spans="1:14" x14ac:dyDescent="0.35">
      <c r="A3364" s="28">
        <f t="shared" si="53"/>
        <v>3363</v>
      </c>
      <c r="B3364" s="30"/>
      <c r="C3364" s="28"/>
      <c r="D3364" s="28"/>
      <c r="E3364" s="28"/>
      <c r="F3364" s="28"/>
      <c r="G3364" s="28"/>
      <c r="H3364" s="28" t="str">
        <f>IF(TRIM(D3364)="","",IFERROR(INDEX('Student Master'!C:C,MATCH(D3364,'Student Master'!B:B,0)),"Not Found"))</f>
        <v/>
      </c>
      <c r="I3364" s="28" t="str">
        <f>IF(TRIM(D3364)="","",IFERROR(INDEX('Student Master'!D:D,MATCH(D3364,'Student Master'!B:B,0)),"Not Found"))</f>
        <v/>
      </c>
      <c r="J3364" s="28" t="str">
        <f>IF(TRIM(D3364)="","",IFERROR(INDEX('Student Master'!H:H,MATCH(D3364,'Student Master'!B:B,0)),"Not Found"))</f>
        <v/>
      </c>
      <c r="K3364" s="28" t="str">
        <f>IF(TRIM(D3364)="","",IFERROR(INDEX('Student Master'!N:N,MATCH(D3364,'Student Master'!B:B,0)),"Not Found"))</f>
        <v/>
      </c>
      <c r="L3364" s="28" t="str">
        <f>IF(TRIM(D3364)="","",IFERROR(INDEX('Student Master'!L:L,MATCH(D3364,'Student Master'!B:B,0)),"Not Found"))</f>
        <v/>
      </c>
      <c r="M3364" s="28"/>
      <c r="N3364" s="28"/>
    </row>
    <row r="3365" spans="1:14" x14ac:dyDescent="0.35">
      <c r="A3365" s="28">
        <f t="shared" si="53"/>
        <v>3364</v>
      </c>
      <c r="B3365" s="30"/>
      <c r="C3365" s="28"/>
      <c r="D3365" s="28"/>
      <c r="E3365" s="28"/>
      <c r="F3365" s="28"/>
      <c r="G3365" s="28"/>
      <c r="H3365" s="28" t="str">
        <f>IF(TRIM(D3365)="","",IFERROR(INDEX('Student Master'!C:C,MATCH(D3365,'Student Master'!B:B,0)),"Not Found"))</f>
        <v/>
      </c>
      <c r="I3365" s="28" t="str">
        <f>IF(TRIM(D3365)="","",IFERROR(INDEX('Student Master'!D:D,MATCH(D3365,'Student Master'!B:B,0)),"Not Found"))</f>
        <v/>
      </c>
      <c r="J3365" s="28" t="str">
        <f>IF(TRIM(D3365)="","",IFERROR(INDEX('Student Master'!H:H,MATCH(D3365,'Student Master'!B:B,0)),"Not Found"))</f>
        <v/>
      </c>
      <c r="K3365" s="28" t="str">
        <f>IF(TRIM(D3365)="","",IFERROR(INDEX('Student Master'!N:N,MATCH(D3365,'Student Master'!B:B,0)),"Not Found"))</f>
        <v/>
      </c>
      <c r="L3365" s="28" t="str">
        <f>IF(TRIM(D3365)="","",IFERROR(INDEX('Student Master'!L:L,MATCH(D3365,'Student Master'!B:B,0)),"Not Found"))</f>
        <v/>
      </c>
      <c r="M3365" s="28"/>
      <c r="N3365" s="28"/>
    </row>
    <row r="3366" spans="1:14" x14ac:dyDescent="0.35">
      <c r="A3366" s="28">
        <f t="shared" si="53"/>
        <v>3365</v>
      </c>
      <c r="B3366" s="30"/>
      <c r="C3366" s="28"/>
      <c r="D3366" s="28"/>
      <c r="E3366" s="28"/>
      <c r="F3366" s="28"/>
      <c r="G3366" s="28"/>
      <c r="H3366" s="28" t="str">
        <f>IF(TRIM(D3366)="","",IFERROR(INDEX('Student Master'!C:C,MATCH(D3366,'Student Master'!B:B,0)),"Not Found"))</f>
        <v/>
      </c>
      <c r="I3366" s="28" t="str">
        <f>IF(TRIM(D3366)="","",IFERROR(INDEX('Student Master'!D:D,MATCH(D3366,'Student Master'!B:B,0)),"Not Found"))</f>
        <v/>
      </c>
      <c r="J3366" s="28" t="str">
        <f>IF(TRIM(D3366)="","",IFERROR(INDEX('Student Master'!H:H,MATCH(D3366,'Student Master'!B:B,0)),"Not Found"))</f>
        <v/>
      </c>
      <c r="K3366" s="28" t="str">
        <f>IF(TRIM(D3366)="","",IFERROR(INDEX('Student Master'!N:N,MATCH(D3366,'Student Master'!B:B,0)),"Not Found"))</f>
        <v/>
      </c>
      <c r="L3366" s="28" t="str">
        <f>IF(TRIM(D3366)="","",IFERROR(INDEX('Student Master'!L:L,MATCH(D3366,'Student Master'!B:B,0)),"Not Found"))</f>
        <v/>
      </c>
      <c r="M3366" s="28"/>
      <c r="N3366" s="28"/>
    </row>
    <row r="3367" spans="1:14" x14ac:dyDescent="0.35">
      <c r="A3367" s="28">
        <f t="shared" si="53"/>
        <v>3366</v>
      </c>
      <c r="B3367" s="30"/>
      <c r="C3367" s="28"/>
      <c r="D3367" s="28"/>
      <c r="E3367" s="28"/>
      <c r="F3367" s="28"/>
      <c r="G3367" s="28"/>
      <c r="H3367" s="28" t="str">
        <f>IF(TRIM(D3367)="","",IFERROR(INDEX('Student Master'!C:C,MATCH(D3367,'Student Master'!B:B,0)),"Not Found"))</f>
        <v/>
      </c>
      <c r="I3367" s="28" t="str">
        <f>IF(TRIM(D3367)="","",IFERROR(INDEX('Student Master'!D:D,MATCH(D3367,'Student Master'!B:B,0)),"Not Found"))</f>
        <v/>
      </c>
      <c r="J3367" s="28" t="str">
        <f>IF(TRIM(D3367)="","",IFERROR(INDEX('Student Master'!H:H,MATCH(D3367,'Student Master'!B:B,0)),"Not Found"))</f>
        <v/>
      </c>
      <c r="K3367" s="28" t="str">
        <f>IF(TRIM(D3367)="","",IFERROR(INDEX('Student Master'!N:N,MATCH(D3367,'Student Master'!B:B,0)),"Not Found"))</f>
        <v/>
      </c>
      <c r="L3367" s="28" t="str">
        <f>IF(TRIM(D3367)="","",IFERROR(INDEX('Student Master'!L:L,MATCH(D3367,'Student Master'!B:B,0)),"Not Found"))</f>
        <v/>
      </c>
      <c r="M3367" s="28"/>
      <c r="N3367" s="28"/>
    </row>
    <row r="3368" spans="1:14" x14ac:dyDescent="0.35">
      <c r="A3368" s="28">
        <f t="shared" si="53"/>
        <v>3367</v>
      </c>
      <c r="B3368" s="30"/>
      <c r="C3368" s="28"/>
      <c r="D3368" s="28"/>
      <c r="E3368" s="28"/>
      <c r="F3368" s="28"/>
      <c r="G3368" s="28"/>
      <c r="H3368" s="28" t="str">
        <f>IF(TRIM(D3368)="","",IFERROR(INDEX('Student Master'!C:C,MATCH(D3368,'Student Master'!B:B,0)),"Not Found"))</f>
        <v/>
      </c>
      <c r="I3368" s="28" t="str">
        <f>IF(TRIM(D3368)="","",IFERROR(INDEX('Student Master'!D:D,MATCH(D3368,'Student Master'!B:B,0)),"Not Found"))</f>
        <v/>
      </c>
      <c r="J3368" s="28" t="str">
        <f>IF(TRIM(D3368)="","",IFERROR(INDEX('Student Master'!H:H,MATCH(D3368,'Student Master'!B:B,0)),"Not Found"))</f>
        <v/>
      </c>
      <c r="K3368" s="28" t="str">
        <f>IF(TRIM(D3368)="","",IFERROR(INDEX('Student Master'!N:N,MATCH(D3368,'Student Master'!B:B,0)),"Not Found"))</f>
        <v/>
      </c>
      <c r="L3368" s="28" t="str">
        <f>IF(TRIM(D3368)="","",IFERROR(INDEX('Student Master'!L:L,MATCH(D3368,'Student Master'!B:B,0)),"Not Found"))</f>
        <v/>
      </c>
      <c r="M3368" s="28"/>
      <c r="N3368" s="28"/>
    </row>
    <row r="3369" spans="1:14" x14ac:dyDescent="0.35">
      <c r="A3369" s="28">
        <f t="shared" si="53"/>
        <v>3368</v>
      </c>
      <c r="B3369" s="30"/>
      <c r="C3369" s="28"/>
      <c r="D3369" s="28"/>
      <c r="E3369" s="28"/>
      <c r="F3369" s="28"/>
      <c r="G3369" s="28"/>
      <c r="H3369" s="28" t="str">
        <f>IF(TRIM(D3369)="","",IFERROR(INDEX('Student Master'!C:C,MATCH(D3369,'Student Master'!B:B,0)),"Not Found"))</f>
        <v/>
      </c>
      <c r="I3369" s="28" t="str">
        <f>IF(TRIM(D3369)="","",IFERROR(INDEX('Student Master'!D:D,MATCH(D3369,'Student Master'!B:B,0)),"Not Found"))</f>
        <v/>
      </c>
      <c r="J3369" s="28" t="str">
        <f>IF(TRIM(D3369)="","",IFERROR(INDEX('Student Master'!H:H,MATCH(D3369,'Student Master'!B:B,0)),"Not Found"))</f>
        <v/>
      </c>
      <c r="K3369" s="28" t="str">
        <f>IF(TRIM(D3369)="","",IFERROR(INDEX('Student Master'!N:N,MATCH(D3369,'Student Master'!B:B,0)),"Not Found"))</f>
        <v/>
      </c>
      <c r="L3369" s="28" t="str">
        <f>IF(TRIM(D3369)="","",IFERROR(INDEX('Student Master'!L:L,MATCH(D3369,'Student Master'!B:B,0)),"Not Found"))</f>
        <v/>
      </c>
      <c r="M3369" s="28"/>
      <c r="N3369" s="28"/>
    </row>
    <row r="3370" spans="1:14" x14ac:dyDescent="0.35">
      <c r="A3370" s="28">
        <f t="shared" si="53"/>
        <v>3369</v>
      </c>
      <c r="B3370" s="30"/>
      <c r="C3370" s="28"/>
      <c r="D3370" s="28"/>
      <c r="E3370" s="28"/>
      <c r="F3370" s="28"/>
      <c r="G3370" s="28"/>
      <c r="H3370" s="28" t="str">
        <f>IF(TRIM(D3370)="","",IFERROR(INDEX('Student Master'!C:C,MATCH(D3370,'Student Master'!B:B,0)),"Not Found"))</f>
        <v/>
      </c>
      <c r="I3370" s="28" t="str">
        <f>IF(TRIM(D3370)="","",IFERROR(INDEX('Student Master'!D:D,MATCH(D3370,'Student Master'!B:B,0)),"Not Found"))</f>
        <v/>
      </c>
      <c r="J3370" s="28" t="str">
        <f>IF(TRIM(D3370)="","",IFERROR(INDEX('Student Master'!H:H,MATCH(D3370,'Student Master'!B:B,0)),"Not Found"))</f>
        <v/>
      </c>
      <c r="K3370" s="28" t="str">
        <f>IF(TRIM(D3370)="","",IFERROR(INDEX('Student Master'!N:N,MATCH(D3370,'Student Master'!B:B,0)),"Not Found"))</f>
        <v/>
      </c>
      <c r="L3370" s="28" t="str">
        <f>IF(TRIM(D3370)="","",IFERROR(INDEX('Student Master'!L:L,MATCH(D3370,'Student Master'!B:B,0)),"Not Found"))</f>
        <v/>
      </c>
      <c r="M3370" s="28"/>
      <c r="N3370" s="28"/>
    </row>
    <row r="3371" spans="1:14" x14ac:dyDescent="0.35">
      <c r="A3371" s="28">
        <f t="shared" si="53"/>
        <v>3370</v>
      </c>
      <c r="B3371" s="30"/>
      <c r="C3371" s="28"/>
      <c r="D3371" s="28"/>
      <c r="E3371" s="28"/>
      <c r="F3371" s="28"/>
      <c r="G3371" s="28"/>
      <c r="H3371" s="28" t="str">
        <f>IF(TRIM(D3371)="","",IFERROR(INDEX('Student Master'!C:C,MATCH(D3371,'Student Master'!B:B,0)),"Not Found"))</f>
        <v/>
      </c>
      <c r="I3371" s="28" t="str">
        <f>IF(TRIM(D3371)="","",IFERROR(INDEX('Student Master'!D:D,MATCH(D3371,'Student Master'!B:B,0)),"Not Found"))</f>
        <v/>
      </c>
      <c r="J3371" s="28" t="str">
        <f>IF(TRIM(D3371)="","",IFERROR(INDEX('Student Master'!H:H,MATCH(D3371,'Student Master'!B:B,0)),"Not Found"))</f>
        <v/>
      </c>
      <c r="K3371" s="28" t="str">
        <f>IF(TRIM(D3371)="","",IFERROR(INDEX('Student Master'!N:N,MATCH(D3371,'Student Master'!B:B,0)),"Not Found"))</f>
        <v/>
      </c>
      <c r="L3371" s="28" t="str">
        <f>IF(TRIM(D3371)="","",IFERROR(INDEX('Student Master'!L:L,MATCH(D3371,'Student Master'!B:B,0)),"Not Found"))</f>
        <v/>
      </c>
      <c r="M3371" s="28"/>
      <c r="N3371" s="28"/>
    </row>
    <row r="3372" spans="1:14" x14ac:dyDescent="0.35">
      <c r="A3372" s="28">
        <f t="shared" si="53"/>
        <v>3371</v>
      </c>
      <c r="B3372" s="30"/>
      <c r="C3372" s="28"/>
      <c r="D3372" s="28"/>
      <c r="E3372" s="28"/>
      <c r="F3372" s="28"/>
      <c r="G3372" s="28"/>
      <c r="H3372" s="28" t="str">
        <f>IF(TRIM(D3372)="","",IFERROR(INDEX('Student Master'!C:C,MATCH(D3372,'Student Master'!B:B,0)),"Not Found"))</f>
        <v/>
      </c>
      <c r="I3372" s="28" t="str">
        <f>IF(TRIM(D3372)="","",IFERROR(INDEX('Student Master'!D:D,MATCH(D3372,'Student Master'!B:B,0)),"Not Found"))</f>
        <v/>
      </c>
      <c r="J3372" s="28" t="str">
        <f>IF(TRIM(D3372)="","",IFERROR(INDEX('Student Master'!H:H,MATCH(D3372,'Student Master'!B:B,0)),"Not Found"))</f>
        <v/>
      </c>
      <c r="K3372" s="28" t="str">
        <f>IF(TRIM(D3372)="","",IFERROR(INDEX('Student Master'!N:N,MATCH(D3372,'Student Master'!B:B,0)),"Not Found"))</f>
        <v/>
      </c>
      <c r="L3372" s="28" t="str">
        <f>IF(TRIM(D3372)="","",IFERROR(INDEX('Student Master'!L:L,MATCH(D3372,'Student Master'!B:B,0)),"Not Found"))</f>
        <v/>
      </c>
      <c r="M3372" s="28"/>
      <c r="N3372" s="28"/>
    </row>
    <row r="3373" spans="1:14" x14ac:dyDescent="0.35">
      <c r="A3373" s="28">
        <f t="shared" si="53"/>
        <v>3372</v>
      </c>
      <c r="B3373" s="30"/>
      <c r="C3373" s="28"/>
      <c r="D3373" s="28"/>
      <c r="E3373" s="28"/>
      <c r="F3373" s="28"/>
      <c r="G3373" s="28"/>
      <c r="H3373" s="28" t="str">
        <f>IF(TRIM(D3373)="","",IFERROR(INDEX('Student Master'!C:C,MATCH(D3373,'Student Master'!B:B,0)),"Not Found"))</f>
        <v/>
      </c>
      <c r="I3373" s="28" t="str">
        <f>IF(TRIM(D3373)="","",IFERROR(INDEX('Student Master'!D:D,MATCH(D3373,'Student Master'!B:B,0)),"Not Found"))</f>
        <v/>
      </c>
      <c r="J3373" s="28" t="str">
        <f>IF(TRIM(D3373)="","",IFERROR(INDEX('Student Master'!H:H,MATCH(D3373,'Student Master'!B:B,0)),"Not Found"))</f>
        <v/>
      </c>
      <c r="K3373" s="28" t="str">
        <f>IF(TRIM(D3373)="","",IFERROR(INDEX('Student Master'!N:N,MATCH(D3373,'Student Master'!B:B,0)),"Not Found"))</f>
        <v/>
      </c>
      <c r="L3373" s="28" t="str">
        <f>IF(TRIM(D3373)="","",IFERROR(INDEX('Student Master'!L:L,MATCH(D3373,'Student Master'!B:B,0)),"Not Found"))</f>
        <v/>
      </c>
      <c r="M3373" s="28"/>
      <c r="N3373" s="28"/>
    </row>
    <row r="3374" spans="1:14" x14ac:dyDescent="0.35">
      <c r="A3374" s="28">
        <f t="shared" si="53"/>
        <v>3373</v>
      </c>
      <c r="B3374" s="30"/>
      <c r="C3374" s="28"/>
      <c r="D3374" s="28"/>
      <c r="E3374" s="28"/>
      <c r="F3374" s="28"/>
      <c r="G3374" s="28"/>
      <c r="H3374" s="28" t="str">
        <f>IF(TRIM(D3374)="","",IFERROR(INDEX('Student Master'!C:C,MATCH(D3374,'Student Master'!B:B,0)),"Not Found"))</f>
        <v/>
      </c>
      <c r="I3374" s="28" t="str">
        <f>IF(TRIM(D3374)="","",IFERROR(INDEX('Student Master'!D:D,MATCH(D3374,'Student Master'!B:B,0)),"Not Found"))</f>
        <v/>
      </c>
      <c r="J3374" s="28" t="str">
        <f>IF(TRIM(D3374)="","",IFERROR(INDEX('Student Master'!H:H,MATCH(D3374,'Student Master'!B:B,0)),"Not Found"))</f>
        <v/>
      </c>
      <c r="K3374" s="28" t="str">
        <f>IF(TRIM(D3374)="","",IFERROR(INDEX('Student Master'!N:N,MATCH(D3374,'Student Master'!B:B,0)),"Not Found"))</f>
        <v/>
      </c>
      <c r="L3374" s="28" t="str">
        <f>IF(TRIM(D3374)="","",IFERROR(INDEX('Student Master'!L:L,MATCH(D3374,'Student Master'!B:B,0)),"Not Found"))</f>
        <v/>
      </c>
      <c r="M3374" s="28"/>
      <c r="N3374" s="28"/>
    </row>
    <row r="3375" spans="1:14" x14ac:dyDescent="0.35">
      <c r="A3375" s="28">
        <f t="shared" si="53"/>
        <v>3374</v>
      </c>
      <c r="B3375" s="30"/>
      <c r="C3375" s="28"/>
      <c r="D3375" s="28"/>
      <c r="E3375" s="28"/>
      <c r="F3375" s="28"/>
      <c r="G3375" s="28"/>
      <c r="H3375" s="28" t="str">
        <f>IF(TRIM(D3375)="","",IFERROR(INDEX('Student Master'!C:C,MATCH(D3375,'Student Master'!B:B,0)),"Not Found"))</f>
        <v/>
      </c>
      <c r="I3375" s="28" t="str">
        <f>IF(TRIM(D3375)="","",IFERROR(INDEX('Student Master'!D:D,MATCH(D3375,'Student Master'!B:B,0)),"Not Found"))</f>
        <v/>
      </c>
      <c r="J3375" s="28" t="str">
        <f>IF(TRIM(D3375)="","",IFERROR(INDEX('Student Master'!H:H,MATCH(D3375,'Student Master'!B:B,0)),"Not Found"))</f>
        <v/>
      </c>
      <c r="K3375" s="28" t="str">
        <f>IF(TRIM(D3375)="","",IFERROR(INDEX('Student Master'!N:N,MATCH(D3375,'Student Master'!B:B,0)),"Not Found"))</f>
        <v/>
      </c>
      <c r="L3375" s="28" t="str">
        <f>IF(TRIM(D3375)="","",IFERROR(INDEX('Student Master'!L:L,MATCH(D3375,'Student Master'!B:B,0)),"Not Found"))</f>
        <v/>
      </c>
      <c r="M3375" s="28"/>
      <c r="N3375" s="28"/>
    </row>
    <row r="3376" spans="1:14" x14ac:dyDescent="0.35">
      <c r="A3376" s="28">
        <f t="shared" si="53"/>
        <v>3375</v>
      </c>
      <c r="B3376" s="30"/>
      <c r="C3376" s="28"/>
      <c r="D3376" s="28"/>
      <c r="E3376" s="28"/>
      <c r="F3376" s="28"/>
      <c r="G3376" s="28"/>
      <c r="H3376" s="28" t="str">
        <f>IF(TRIM(D3376)="","",IFERROR(INDEX('Student Master'!C:C,MATCH(D3376,'Student Master'!B:B,0)),"Not Found"))</f>
        <v/>
      </c>
      <c r="I3376" s="28" t="str">
        <f>IF(TRIM(D3376)="","",IFERROR(INDEX('Student Master'!D:D,MATCH(D3376,'Student Master'!B:B,0)),"Not Found"))</f>
        <v/>
      </c>
      <c r="J3376" s="28" t="str">
        <f>IF(TRIM(D3376)="","",IFERROR(INDEX('Student Master'!H:H,MATCH(D3376,'Student Master'!B:B,0)),"Not Found"))</f>
        <v/>
      </c>
      <c r="K3376" s="28" t="str">
        <f>IF(TRIM(D3376)="","",IFERROR(INDEX('Student Master'!N:N,MATCH(D3376,'Student Master'!B:B,0)),"Not Found"))</f>
        <v/>
      </c>
      <c r="L3376" s="28" t="str">
        <f>IF(TRIM(D3376)="","",IFERROR(INDEX('Student Master'!L:L,MATCH(D3376,'Student Master'!B:B,0)),"Not Found"))</f>
        <v/>
      </c>
      <c r="M3376" s="28"/>
      <c r="N3376" s="28"/>
    </row>
    <row r="3377" spans="1:14" x14ac:dyDescent="0.35">
      <c r="A3377" s="28">
        <f t="shared" si="53"/>
        <v>3376</v>
      </c>
      <c r="B3377" s="30"/>
      <c r="C3377" s="28"/>
      <c r="D3377" s="28"/>
      <c r="E3377" s="28"/>
      <c r="F3377" s="28"/>
      <c r="G3377" s="28"/>
      <c r="H3377" s="28" t="str">
        <f>IF(TRIM(D3377)="","",IFERROR(INDEX('Student Master'!C:C,MATCH(D3377,'Student Master'!B:B,0)),"Not Found"))</f>
        <v/>
      </c>
      <c r="I3377" s="28" t="str">
        <f>IF(TRIM(D3377)="","",IFERROR(INDEX('Student Master'!D:D,MATCH(D3377,'Student Master'!B:B,0)),"Not Found"))</f>
        <v/>
      </c>
      <c r="J3377" s="28" t="str">
        <f>IF(TRIM(D3377)="","",IFERROR(INDEX('Student Master'!H:H,MATCH(D3377,'Student Master'!B:B,0)),"Not Found"))</f>
        <v/>
      </c>
      <c r="K3377" s="28" t="str">
        <f>IF(TRIM(D3377)="","",IFERROR(INDEX('Student Master'!N:N,MATCH(D3377,'Student Master'!B:B,0)),"Not Found"))</f>
        <v/>
      </c>
      <c r="L3377" s="28" t="str">
        <f>IF(TRIM(D3377)="","",IFERROR(INDEX('Student Master'!L:L,MATCH(D3377,'Student Master'!B:B,0)),"Not Found"))</f>
        <v/>
      </c>
      <c r="M3377" s="28"/>
      <c r="N3377" s="28"/>
    </row>
    <row r="3378" spans="1:14" x14ac:dyDescent="0.35">
      <c r="A3378" s="28">
        <f t="shared" si="53"/>
        <v>3377</v>
      </c>
      <c r="B3378" s="30"/>
      <c r="C3378" s="28"/>
      <c r="D3378" s="28"/>
      <c r="E3378" s="28"/>
      <c r="F3378" s="28"/>
      <c r="G3378" s="28"/>
      <c r="H3378" s="28" t="str">
        <f>IF(TRIM(D3378)="","",IFERROR(INDEX('Student Master'!C:C,MATCH(D3378,'Student Master'!B:B,0)),"Not Found"))</f>
        <v/>
      </c>
      <c r="I3378" s="28" t="str">
        <f>IF(TRIM(D3378)="","",IFERROR(INDEX('Student Master'!D:D,MATCH(D3378,'Student Master'!B:B,0)),"Not Found"))</f>
        <v/>
      </c>
      <c r="J3378" s="28" t="str">
        <f>IF(TRIM(D3378)="","",IFERROR(INDEX('Student Master'!H:H,MATCH(D3378,'Student Master'!B:B,0)),"Not Found"))</f>
        <v/>
      </c>
      <c r="K3378" s="28" t="str">
        <f>IF(TRIM(D3378)="","",IFERROR(INDEX('Student Master'!N:N,MATCH(D3378,'Student Master'!B:B,0)),"Not Found"))</f>
        <v/>
      </c>
      <c r="L3378" s="28" t="str">
        <f>IF(TRIM(D3378)="","",IFERROR(INDEX('Student Master'!L:L,MATCH(D3378,'Student Master'!B:B,0)),"Not Found"))</f>
        <v/>
      </c>
      <c r="M3378" s="28"/>
      <c r="N3378" s="28"/>
    </row>
    <row r="3379" spans="1:14" x14ac:dyDescent="0.35">
      <c r="A3379" s="28">
        <f t="shared" si="53"/>
        <v>3378</v>
      </c>
      <c r="B3379" s="30"/>
      <c r="C3379" s="28"/>
      <c r="D3379" s="28"/>
      <c r="E3379" s="28"/>
      <c r="F3379" s="28"/>
      <c r="G3379" s="28"/>
      <c r="H3379" s="28" t="str">
        <f>IF(TRIM(D3379)="","",IFERROR(INDEX('Student Master'!C:C,MATCH(D3379,'Student Master'!B:B,0)),"Not Found"))</f>
        <v/>
      </c>
      <c r="I3379" s="28" t="str">
        <f>IF(TRIM(D3379)="","",IFERROR(INDEX('Student Master'!D:D,MATCH(D3379,'Student Master'!B:B,0)),"Not Found"))</f>
        <v/>
      </c>
      <c r="J3379" s="28" t="str">
        <f>IF(TRIM(D3379)="","",IFERROR(INDEX('Student Master'!H:H,MATCH(D3379,'Student Master'!B:B,0)),"Not Found"))</f>
        <v/>
      </c>
      <c r="K3379" s="28" t="str">
        <f>IF(TRIM(D3379)="","",IFERROR(INDEX('Student Master'!N:N,MATCH(D3379,'Student Master'!B:B,0)),"Not Found"))</f>
        <v/>
      </c>
      <c r="L3379" s="28" t="str">
        <f>IF(TRIM(D3379)="","",IFERROR(INDEX('Student Master'!L:L,MATCH(D3379,'Student Master'!B:B,0)),"Not Found"))</f>
        <v/>
      </c>
      <c r="M3379" s="28"/>
      <c r="N3379" s="28"/>
    </row>
    <row r="3380" spans="1:14" x14ac:dyDescent="0.35">
      <c r="A3380" s="28">
        <f t="shared" si="53"/>
        <v>3379</v>
      </c>
      <c r="B3380" s="30"/>
      <c r="C3380" s="28"/>
      <c r="D3380" s="28"/>
      <c r="E3380" s="28"/>
      <c r="F3380" s="28"/>
      <c r="G3380" s="28"/>
      <c r="H3380" s="28" t="str">
        <f>IF(TRIM(D3380)="","",IFERROR(INDEX('Student Master'!C:C,MATCH(D3380,'Student Master'!B:B,0)),"Not Found"))</f>
        <v/>
      </c>
      <c r="I3380" s="28" t="str">
        <f>IF(TRIM(D3380)="","",IFERROR(INDEX('Student Master'!D:D,MATCH(D3380,'Student Master'!B:B,0)),"Not Found"))</f>
        <v/>
      </c>
      <c r="J3380" s="28" t="str">
        <f>IF(TRIM(D3380)="","",IFERROR(INDEX('Student Master'!H:H,MATCH(D3380,'Student Master'!B:B,0)),"Not Found"))</f>
        <v/>
      </c>
      <c r="K3380" s="28" t="str">
        <f>IF(TRIM(D3380)="","",IFERROR(INDEX('Student Master'!N:N,MATCH(D3380,'Student Master'!B:B,0)),"Not Found"))</f>
        <v/>
      </c>
      <c r="L3380" s="28" t="str">
        <f>IF(TRIM(D3380)="","",IFERROR(INDEX('Student Master'!L:L,MATCH(D3380,'Student Master'!B:B,0)),"Not Found"))</f>
        <v/>
      </c>
      <c r="M3380" s="28"/>
      <c r="N3380" s="28"/>
    </row>
    <row r="3381" spans="1:14" x14ac:dyDescent="0.35">
      <c r="A3381" s="28">
        <f t="shared" si="53"/>
        <v>3380</v>
      </c>
      <c r="B3381" s="30"/>
      <c r="C3381" s="28"/>
      <c r="D3381" s="28"/>
      <c r="E3381" s="28"/>
      <c r="F3381" s="28"/>
      <c r="G3381" s="28"/>
      <c r="H3381" s="28" t="str">
        <f>IF(TRIM(D3381)="","",IFERROR(INDEX('Student Master'!C:C,MATCH(D3381,'Student Master'!B:B,0)),"Not Found"))</f>
        <v/>
      </c>
      <c r="I3381" s="28" t="str">
        <f>IF(TRIM(D3381)="","",IFERROR(INDEX('Student Master'!D:D,MATCH(D3381,'Student Master'!B:B,0)),"Not Found"))</f>
        <v/>
      </c>
      <c r="J3381" s="28" t="str">
        <f>IF(TRIM(D3381)="","",IFERROR(INDEX('Student Master'!H:H,MATCH(D3381,'Student Master'!B:B,0)),"Not Found"))</f>
        <v/>
      </c>
      <c r="K3381" s="28" t="str">
        <f>IF(TRIM(D3381)="","",IFERROR(INDEX('Student Master'!N:N,MATCH(D3381,'Student Master'!B:B,0)),"Not Found"))</f>
        <v/>
      </c>
      <c r="L3381" s="28" t="str">
        <f>IF(TRIM(D3381)="","",IFERROR(INDEX('Student Master'!L:L,MATCH(D3381,'Student Master'!B:B,0)),"Not Found"))</f>
        <v/>
      </c>
      <c r="M3381" s="28"/>
      <c r="N3381" s="28"/>
    </row>
    <row r="3382" spans="1:14" x14ac:dyDescent="0.35">
      <c r="A3382" s="28">
        <f t="shared" si="53"/>
        <v>3381</v>
      </c>
      <c r="B3382" s="30"/>
      <c r="C3382" s="28"/>
      <c r="D3382" s="28"/>
      <c r="E3382" s="28"/>
      <c r="F3382" s="28"/>
      <c r="G3382" s="28"/>
      <c r="H3382" s="28" t="str">
        <f>IF(TRIM(D3382)="","",IFERROR(INDEX('Student Master'!C:C,MATCH(D3382,'Student Master'!B:B,0)),"Not Found"))</f>
        <v/>
      </c>
      <c r="I3382" s="28" t="str">
        <f>IF(TRIM(D3382)="","",IFERROR(INDEX('Student Master'!D:D,MATCH(D3382,'Student Master'!B:B,0)),"Not Found"))</f>
        <v/>
      </c>
      <c r="J3382" s="28" t="str">
        <f>IF(TRIM(D3382)="","",IFERROR(INDEX('Student Master'!H:H,MATCH(D3382,'Student Master'!B:B,0)),"Not Found"))</f>
        <v/>
      </c>
      <c r="K3382" s="28" t="str">
        <f>IF(TRIM(D3382)="","",IFERROR(INDEX('Student Master'!N:N,MATCH(D3382,'Student Master'!B:B,0)),"Not Found"))</f>
        <v/>
      </c>
      <c r="L3382" s="28" t="str">
        <f>IF(TRIM(D3382)="","",IFERROR(INDEX('Student Master'!L:L,MATCH(D3382,'Student Master'!B:B,0)),"Not Found"))</f>
        <v/>
      </c>
      <c r="M3382" s="28"/>
      <c r="N3382" s="28"/>
    </row>
    <row r="3383" spans="1:14" x14ac:dyDescent="0.35">
      <c r="A3383" s="28">
        <f t="shared" si="53"/>
        <v>3382</v>
      </c>
      <c r="B3383" s="30"/>
      <c r="C3383" s="28"/>
      <c r="D3383" s="28"/>
      <c r="E3383" s="28"/>
      <c r="F3383" s="28"/>
      <c r="G3383" s="28"/>
      <c r="H3383" s="28" t="str">
        <f>IF(TRIM(D3383)="","",IFERROR(INDEX('Student Master'!C:C,MATCH(D3383,'Student Master'!B:B,0)),"Not Found"))</f>
        <v/>
      </c>
      <c r="I3383" s="28" t="str">
        <f>IF(TRIM(D3383)="","",IFERROR(INDEX('Student Master'!D:D,MATCH(D3383,'Student Master'!B:B,0)),"Not Found"))</f>
        <v/>
      </c>
      <c r="J3383" s="28" t="str">
        <f>IF(TRIM(D3383)="","",IFERROR(INDEX('Student Master'!H:H,MATCH(D3383,'Student Master'!B:B,0)),"Not Found"))</f>
        <v/>
      </c>
      <c r="K3383" s="28" t="str">
        <f>IF(TRIM(D3383)="","",IFERROR(INDEX('Student Master'!N:N,MATCH(D3383,'Student Master'!B:B,0)),"Not Found"))</f>
        <v/>
      </c>
      <c r="L3383" s="28" t="str">
        <f>IF(TRIM(D3383)="","",IFERROR(INDEX('Student Master'!L:L,MATCH(D3383,'Student Master'!B:B,0)),"Not Found"))</f>
        <v/>
      </c>
      <c r="M3383" s="28"/>
      <c r="N3383" s="28"/>
    </row>
    <row r="3384" spans="1:14" x14ac:dyDescent="0.35">
      <c r="A3384" s="28">
        <f t="shared" si="53"/>
        <v>3383</v>
      </c>
      <c r="B3384" s="30"/>
      <c r="C3384" s="28"/>
      <c r="D3384" s="28"/>
      <c r="E3384" s="28"/>
      <c r="F3384" s="28"/>
      <c r="G3384" s="28"/>
      <c r="H3384" s="28" t="str">
        <f>IF(TRIM(D3384)="","",IFERROR(INDEX('Student Master'!C:C,MATCH(D3384,'Student Master'!B:B,0)),"Not Found"))</f>
        <v/>
      </c>
      <c r="I3384" s="28" t="str">
        <f>IF(TRIM(D3384)="","",IFERROR(INDEX('Student Master'!D:D,MATCH(D3384,'Student Master'!B:B,0)),"Not Found"))</f>
        <v/>
      </c>
      <c r="J3384" s="28" t="str">
        <f>IF(TRIM(D3384)="","",IFERROR(INDEX('Student Master'!H:H,MATCH(D3384,'Student Master'!B:B,0)),"Not Found"))</f>
        <v/>
      </c>
      <c r="K3384" s="28" t="str">
        <f>IF(TRIM(D3384)="","",IFERROR(INDEX('Student Master'!N:N,MATCH(D3384,'Student Master'!B:B,0)),"Not Found"))</f>
        <v/>
      </c>
      <c r="L3384" s="28" t="str">
        <f>IF(TRIM(D3384)="","",IFERROR(INDEX('Student Master'!L:L,MATCH(D3384,'Student Master'!B:B,0)),"Not Found"))</f>
        <v/>
      </c>
      <c r="M3384" s="28"/>
      <c r="N3384" s="28"/>
    </row>
    <row r="3385" spans="1:14" x14ac:dyDescent="0.35">
      <c r="A3385" s="28">
        <f t="shared" si="53"/>
        <v>3384</v>
      </c>
      <c r="B3385" s="30"/>
      <c r="C3385" s="28"/>
      <c r="D3385" s="28"/>
      <c r="E3385" s="28"/>
      <c r="F3385" s="28"/>
      <c r="G3385" s="28"/>
      <c r="H3385" s="28" t="str">
        <f>IF(TRIM(D3385)="","",IFERROR(INDEX('Student Master'!C:C,MATCH(D3385,'Student Master'!B:B,0)),"Not Found"))</f>
        <v/>
      </c>
      <c r="I3385" s="28" t="str">
        <f>IF(TRIM(D3385)="","",IFERROR(INDEX('Student Master'!D:D,MATCH(D3385,'Student Master'!B:B,0)),"Not Found"))</f>
        <v/>
      </c>
      <c r="J3385" s="28" t="str">
        <f>IF(TRIM(D3385)="","",IFERROR(INDEX('Student Master'!H:H,MATCH(D3385,'Student Master'!B:B,0)),"Not Found"))</f>
        <v/>
      </c>
      <c r="K3385" s="28" t="str">
        <f>IF(TRIM(D3385)="","",IFERROR(INDEX('Student Master'!N:N,MATCH(D3385,'Student Master'!B:B,0)),"Not Found"))</f>
        <v/>
      </c>
      <c r="L3385" s="28" t="str">
        <f>IF(TRIM(D3385)="","",IFERROR(INDEX('Student Master'!L:L,MATCH(D3385,'Student Master'!B:B,0)),"Not Found"))</f>
        <v/>
      </c>
      <c r="M3385" s="28"/>
      <c r="N3385" s="28"/>
    </row>
    <row r="3386" spans="1:14" x14ac:dyDescent="0.35">
      <c r="A3386" s="28">
        <f t="shared" si="53"/>
        <v>3385</v>
      </c>
      <c r="B3386" s="30"/>
      <c r="C3386" s="28"/>
      <c r="D3386" s="28"/>
      <c r="E3386" s="28"/>
      <c r="F3386" s="28"/>
      <c r="G3386" s="28"/>
      <c r="H3386" s="28" t="str">
        <f>IF(TRIM(D3386)="","",IFERROR(INDEX('Student Master'!C:C,MATCH(D3386,'Student Master'!B:B,0)),"Not Found"))</f>
        <v/>
      </c>
      <c r="I3386" s="28" t="str">
        <f>IF(TRIM(D3386)="","",IFERROR(INDEX('Student Master'!D:D,MATCH(D3386,'Student Master'!B:B,0)),"Not Found"))</f>
        <v/>
      </c>
      <c r="J3386" s="28" t="str">
        <f>IF(TRIM(D3386)="","",IFERROR(INDEX('Student Master'!H:H,MATCH(D3386,'Student Master'!B:B,0)),"Not Found"))</f>
        <v/>
      </c>
      <c r="K3386" s="28" t="str">
        <f>IF(TRIM(D3386)="","",IFERROR(INDEX('Student Master'!N:N,MATCH(D3386,'Student Master'!B:B,0)),"Not Found"))</f>
        <v/>
      </c>
      <c r="L3386" s="28" t="str">
        <f>IF(TRIM(D3386)="","",IFERROR(INDEX('Student Master'!L:L,MATCH(D3386,'Student Master'!B:B,0)),"Not Found"))</f>
        <v/>
      </c>
      <c r="M3386" s="28"/>
      <c r="N3386" s="28"/>
    </row>
    <row r="3387" spans="1:14" x14ac:dyDescent="0.35">
      <c r="A3387" s="28">
        <f t="shared" si="53"/>
        <v>3386</v>
      </c>
      <c r="B3387" s="30"/>
      <c r="C3387" s="28"/>
      <c r="D3387" s="28"/>
      <c r="E3387" s="28"/>
      <c r="F3387" s="28"/>
      <c r="G3387" s="28"/>
      <c r="H3387" s="28" t="str">
        <f>IF(TRIM(D3387)="","",IFERROR(INDEX('Student Master'!C:C,MATCH(D3387,'Student Master'!B:B,0)),"Not Found"))</f>
        <v/>
      </c>
      <c r="I3387" s="28" t="str">
        <f>IF(TRIM(D3387)="","",IFERROR(INDEX('Student Master'!D:D,MATCH(D3387,'Student Master'!B:B,0)),"Not Found"))</f>
        <v/>
      </c>
      <c r="J3387" s="28" t="str">
        <f>IF(TRIM(D3387)="","",IFERROR(INDEX('Student Master'!H:H,MATCH(D3387,'Student Master'!B:B,0)),"Not Found"))</f>
        <v/>
      </c>
      <c r="K3387" s="28" t="str">
        <f>IF(TRIM(D3387)="","",IFERROR(INDEX('Student Master'!N:N,MATCH(D3387,'Student Master'!B:B,0)),"Not Found"))</f>
        <v/>
      </c>
      <c r="L3387" s="28" t="str">
        <f>IF(TRIM(D3387)="","",IFERROR(INDEX('Student Master'!L:L,MATCH(D3387,'Student Master'!B:B,0)),"Not Found"))</f>
        <v/>
      </c>
      <c r="M3387" s="28"/>
      <c r="N3387" s="28"/>
    </row>
    <row r="3388" spans="1:14" x14ac:dyDescent="0.35">
      <c r="A3388" s="28">
        <f t="shared" si="53"/>
        <v>3387</v>
      </c>
      <c r="B3388" s="30"/>
      <c r="C3388" s="28"/>
      <c r="D3388" s="28"/>
      <c r="E3388" s="28"/>
      <c r="F3388" s="28"/>
      <c r="G3388" s="28"/>
      <c r="H3388" s="28" t="str">
        <f>IF(TRIM(D3388)="","",IFERROR(INDEX('Student Master'!C:C,MATCH(D3388,'Student Master'!B:B,0)),"Not Found"))</f>
        <v/>
      </c>
      <c r="I3388" s="28" t="str">
        <f>IF(TRIM(D3388)="","",IFERROR(INDEX('Student Master'!D:D,MATCH(D3388,'Student Master'!B:B,0)),"Not Found"))</f>
        <v/>
      </c>
      <c r="J3388" s="28" t="str">
        <f>IF(TRIM(D3388)="","",IFERROR(INDEX('Student Master'!H:H,MATCH(D3388,'Student Master'!B:B,0)),"Not Found"))</f>
        <v/>
      </c>
      <c r="K3388" s="28" t="str">
        <f>IF(TRIM(D3388)="","",IFERROR(INDEX('Student Master'!N:N,MATCH(D3388,'Student Master'!B:B,0)),"Not Found"))</f>
        <v/>
      </c>
      <c r="L3388" s="28" t="str">
        <f>IF(TRIM(D3388)="","",IFERROR(INDEX('Student Master'!L:L,MATCH(D3388,'Student Master'!B:B,0)),"Not Found"))</f>
        <v/>
      </c>
      <c r="M3388" s="28"/>
      <c r="N3388" s="28"/>
    </row>
    <row r="3389" spans="1:14" x14ac:dyDescent="0.35">
      <c r="A3389" s="28">
        <f t="shared" si="53"/>
        <v>3388</v>
      </c>
      <c r="B3389" s="30"/>
      <c r="C3389" s="28"/>
      <c r="D3389" s="28"/>
      <c r="E3389" s="28"/>
      <c r="F3389" s="28"/>
      <c r="G3389" s="28"/>
      <c r="H3389" s="28" t="str">
        <f>IF(TRIM(D3389)="","",IFERROR(INDEX('Student Master'!C:C,MATCH(D3389,'Student Master'!B:B,0)),"Not Found"))</f>
        <v/>
      </c>
      <c r="I3389" s="28" t="str">
        <f>IF(TRIM(D3389)="","",IFERROR(INDEX('Student Master'!D:D,MATCH(D3389,'Student Master'!B:B,0)),"Not Found"))</f>
        <v/>
      </c>
      <c r="J3389" s="28" t="str">
        <f>IF(TRIM(D3389)="","",IFERROR(INDEX('Student Master'!H:H,MATCH(D3389,'Student Master'!B:B,0)),"Not Found"))</f>
        <v/>
      </c>
      <c r="K3389" s="28" t="str">
        <f>IF(TRIM(D3389)="","",IFERROR(INDEX('Student Master'!N:N,MATCH(D3389,'Student Master'!B:B,0)),"Not Found"))</f>
        <v/>
      </c>
      <c r="L3389" s="28" t="str">
        <f>IF(TRIM(D3389)="","",IFERROR(INDEX('Student Master'!L:L,MATCH(D3389,'Student Master'!B:B,0)),"Not Found"))</f>
        <v/>
      </c>
      <c r="M3389" s="28"/>
      <c r="N3389" s="28"/>
    </row>
    <row r="3390" spans="1:14" x14ac:dyDescent="0.35">
      <c r="A3390" s="28">
        <f t="shared" si="53"/>
        <v>3389</v>
      </c>
      <c r="B3390" s="30"/>
      <c r="C3390" s="28"/>
      <c r="D3390" s="28"/>
      <c r="E3390" s="28"/>
      <c r="F3390" s="28"/>
      <c r="G3390" s="28"/>
      <c r="H3390" s="28" t="str">
        <f>IF(TRIM(D3390)="","",IFERROR(INDEX('Student Master'!C:C,MATCH(D3390,'Student Master'!B:B,0)),"Not Found"))</f>
        <v/>
      </c>
      <c r="I3390" s="28" t="str">
        <f>IF(TRIM(D3390)="","",IFERROR(INDEX('Student Master'!D:D,MATCH(D3390,'Student Master'!B:B,0)),"Not Found"))</f>
        <v/>
      </c>
      <c r="J3390" s="28" t="str">
        <f>IF(TRIM(D3390)="","",IFERROR(INDEX('Student Master'!H:H,MATCH(D3390,'Student Master'!B:B,0)),"Not Found"))</f>
        <v/>
      </c>
      <c r="K3390" s="28" t="str">
        <f>IF(TRIM(D3390)="","",IFERROR(INDEX('Student Master'!N:N,MATCH(D3390,'Student Master'!B:B,0)),"Not Found"))</f>
        <v/>
      </c>
      <c r="L3390" s="28" t="str">
        <f>IF(TRIM(D3390)="","",IFERROR(INDEX('Student Master'!L:L,MATCH(D3390,'Student Master'!B:B,0)),"Not Found"))</f>
        <v/>
      </c>
      <c r="M3390" s="28"/>
      <c r="N3390" s="28"/>
    </row>
    <row r="3391" spans="1:14" x14ac:dyDescent="0.35">
      <c r="A3391" s="28">
        <f t="shared" si="53"/>
        <v>3390</v>
      </c>
      <c r="B3391" s="30"/>
      <c r="C3391" s="28"/>
      <c r="D3391" s="28"/>
      <c r="E3391" s="28"/>
      <c r="F3391" s="28"/>
      <c r="G3391" s="28"/>
      <c r="H3391" s="28" t="str">
        <f>IF(TRIM(D3391)="","",IFERROR(INDEX('Student Master'!C:C,MATCH(D3391,'Student Master'!B:B,0)),"Not Found"))</f>
        <v/>
      </c>
      <c r="I3391" s="28" t="str">
        <f>IF(TRIM(D3391)="","",IFERROR(INDEX('Student Master'!D:D,MATCH(D3391,'Student Master'!B:B,0)),"Not Found"))</f>
        <v/>
      </c>
      <c r="J3391" s="28" t="str">
        <f>IF(TRIM(D3391)="","",IFERROR(INDEX('Student Master'!H:H,MATCH(D3391,'Student Master'!B:B,0)),"Not Found"))</f>
        <v/>
      </c>
      <c r="K3391" s="28" t="str">
        <f>IF(TRIM(D3391)="","",IFERROR(INDEX('Student Master'!N:N,MATCH(D3391,'Student Master'!B:B,0)),"Not Found"))</f>
        <v/>
      </c>
      <c r="L3391" s="28" t="str">
        <f>IF(TRIM(D3391)="","",IFERROR(INDEX('Student Master'!L:L,MATCH(D3391,'Student Master'!B:B,0)),"Not Found"))</f>
        <v/>
      </c>
      <c r="M3391" s="28"/>
      <c r="N3391" s="28"/>
    </row>
    <row r="3392" spans="1:14" x14ac:dyDescent="0.35">
      <c r="A3392" s="28">
        <f t="shared" si="53"/>
        <v>3391</v>
      </c>
      <c r="B3392" s="30"/>
      <c r="C3392" s="28"/>
      <c r="D3392" s="28"/>
      <c r="E3392" s="28"/>
      <c r="F3392" s="28"/>
      <c r="G3392" s="28"/>
      <c r="H3392" s="28" t="str">
        <f>IF(TRIM(D3392)="","",IFERROR(INDEX('Student Master'!C:C,MATCH(D3392,'Student Master'!B:B,0)),"Not Found"))</f>
        <v/>
      </c>
      <c r="I3392" s="28" t="str">
        <f>IF(TRIM(D3392)="","",IFERROR(INDEX('Student Master'!D:D,MATCH(D3392,'Student Master'!B:B,0)),"Not Found"))</f>
        <v/>
      </c>
      <c r="J3392" s="28" t="str">
        <f>IF(TRIM(D3392)="","",IFERROR(INDEX('Student Master'!H:H,MATCH(D3392,'Student Master'!B:B,0)),"Not Found"))</f>
        <v/>
      </c>
      <c r="K3392" s="28" t="str">
        <f>IF(TRIM(D3392)="","",IFERROR(INDEX('Student Master'!N:N,MATCH(D3392,'Student Master'!B:B,0)),"Not Found"))</f>
        <v/>
      </c>
      <c r="L3392" s="28" t="str">
        <f>IF(TRIM(D3392)="","",IFERROR(INDEX('Student Master'!L:L,MATCH(D3392,'Student Master'!B:B,0)),"Not Found"))</f>
        <v/>
      </c>
      <c r="M3392" s="28"/>
      <c r="N3392" s="28"/>
    </row>
    <row r="3393" spans="1:14" x14ac:dyDescent="0.35">
      <c r="A3393" s="28">
        <f t="shared" si="53"/>
        <v>3392</v>
      </c>
      <c r="B3393" s="30"/>
      <c r="C3393" s="28"/>
      <c r="D3393" s="28"/>
      <c r="E3393" s="28"/>
      <c r="F3393" s="28"/>
      <c r="G3393" s="28"/>
      <c r="H3393" s="28" t="str">
        <f>IF(TRIM(D3393)="","",IFERROR(INDEX('Student Master'!C:C,MATCH(D3393,'Student Master'!B:B,0)),"Not Found"))</f>
        <v/>
      </c>
      <c r="I3393" s="28" t="str">
        <f>IF(TRIM(D3393)="","",IFERROR(INDEX('Student Master'!D:D,MATCH(D3393,'Student Master'!B:B,0)),"Not Found"))</f>
        <v/>
      </c>
      <c r="J3393" s="28" t="str">
        <f>IF(TRIM(D3393)="","",IFERROR(INDEX('Student Master'!H:H,MATCH(D3393,'Student Master'!B:B,0)),"Not Found"))</f>
        <v/>
      </c>
      <c r="K3393" s="28" t="str">
        <f>IF(TRIM(D3393)="","",IFERROR(INDEX('Student Master'!N:N,MATCH(D3393,'Student Master'!B:B,0)),"Not Found"))</f>
        <v/>
      </c>
      <c r="L3393" s="28" t="str">
        <f>IF(TRIM(D3393)="","",IFERROR(INDEX('Student Master'!L:L,MATCH(D3393,'Student Master'!B:B,0)),"Not Found"))</f>
        <v/>
      </c>
      <c r="M3393" s="28"/>
      <c r="N3393" s="28"/>
    </row>
    <row r="3394" spans="1:14" x14ac:dyDescent="0.35">
      <c r="A3394" s="28">
        <f t="shared" si="53"/>
        <v>3393</v>
      </c>
      <c r="B3394" s="30"/>
      <c r="C3394" s="28"/>
      <c r="D3394" s="28"/>
      <c r="E3394" s="28"/>
      <c r="F3394" s="28"/>
      <c r="G3394" s="28"/>
      <c r="H3394" s="28" t="str">
        <f>IF(TRIM(D3394)="","",IFERROR(INDEX('Student Master'!C:C,MATCH(D3394,'Student Master'!B:B,0)),"Not Found"))</f>
        <v/>
      </c>
      <c r="I3394" s="28" t="str">
        <f>IF(TRIM(D3394)="","",IFERROR(INDEX('Student Master'!D:D,MATCH(D3394,'Student Master'!B:B,0)),"Not Found"))</f>
        <v/>
      </c>
      <c r="J3394" s="28" t="str">
        <f>IF(TRIM(D3394)="","",IFERROR(INDEX('Student Master'!H:H,MATCH(D3394,'Student Master'!B:B,0)),"Not Found"))</f>
        <v/>
      </c>
      <c r="K3394" s="28" t="str">
        <f>IF(TRIM(D3394)="","",IFERROR(INDEX('Student Master'!N:N,MATCH(D3394,'Student Master'!B:B,0)),"Not Found"))</f>
        <v/>
      </c>
      <c r="L3394" s="28" t="str">
        <f>IF(TRIM(D3394)="","",IFERROR(INDEX('Student Master'!L:L,MATCH(D3394,'Student Master'!B:B,0)),"Not Found"))</f>
        <v/>
      </c>
      <c r="M3394" s="28"/>
      <c r="N3394" s="28"/>
    </row>
    <row r="3395" spans="1:14" x14ac:dyDescent="0.35">
      <c r="A3395" s="28">
        <f t="shared" si="53"/>
        <v>3394</v>
      </c>
      <c r="B3395" s="30"/>
      <c r="C3395" s="28"/>
      <c r="D3395" s="28"/>
      <c r="E3395" s="28"/>
      <c r="F3395" s="28"/>
      <c r="G3395" s="28"/>
      <c r="H3395" s="28" t="str">
        <f>IF(TRIM(D3395)="","",IFERROR(INDEX('Student Master'!C:C,MATCH(D3395,'Student Master'!B:B,0)),"Not Found"))</f>
        <v/>
      </c>
      <c r="I3395" s="28" t="str">
        <f>IF(TRIM(D3395)="","",IFERROR(INDEX('Student Master'!D:D,MATCH(D3395,'Student Master'!B:B,0)),"Not Found"))</f>
        <v/>
      </c>
      <c r="J3395" s="28" t="str">
        <f>IF(TRIM(D3395)="","",IFERROR(INDEX('Student Master'!H:H,MATCH(D3395,'Student Master'!B:B,0)),"Not Found"))</f>
        <v/>
      </c>
      <c r="K3395" s="28" t="str">
        <f>IF(TRIM(D3395)="","",IFERROR(INDEX('Student Master'!N:N,MATCH(D3395,'Student Master'!B:B,0)),"Not Found"))</f>
        <v/>
      </c>
      <c r="L3395" s="28" t="str">
        <f>IF(TRIM(D3395)="","",IFERROR(INDEX('Student Master'!L:L,MATCH(D3395,'Student Master'!B:B,0)),"Not Found"))</f>
        <v/>
      </c>
      <c r="M3395" s="28"/>
      <c r="N3395" s="28"/>
    </row>
    <row r="3396" spans="1:14" x14ac:dyDescent="0.35">
      <c r="A3396" s="28">
        <f t="shared" si="53"/>
        <v>3395</v>
      </c>
      <c r="B3396" s="30"/>
      <c r="C3396" s="28"/>
      <c r="D3396" s="28"/>
      <c r="E3396" s="28"/>
      <c r="F3396" s="28"/>
      <c r="G3396" s="28"/>
      <c r="H3396" s="28" t="str">
        <f>IF(TRIM(D3396)="","",IFERROR(INDEX('Student Master'!C:C,MATCH(D3396,'Student Master'!B:B,0)),"Not Found"))</f>
        <v/>
      </c>
      <c r="I3396" s="28" t="str">
        <f>IF(TRIM(D3396)="","",IFERROR(INDEX('Student Master'!D:D,MATCH(D3396,'Student Master'!B:B,0)),"Not Found"))</f>
        <v/>
      </c>
      <c r="J3396" s="28" t="str">
        <f>IF(TRIM(D3396)="","",IFERROR(INDEX('Student Master'!H:H,MATCH(D3396,'Student Master'!B:B,0)),"Not Found"))</f>
        <v/>
      </c>
      <c r="K3396" s="28" t="str">
        <f>IF(TRIM(D3396)="","",IFERROR(INDEX('Student Master'!N:N,MATCH(D3396,'Student Master'!B:B,0)),"Not Found"))</f>
        <v/>
      </c>
      <c r="L3396" s="28" t="str">
        <f>IF(TRIM(D3396)="","",IFERROR(INDEX('Student Master'!L:L,MATCH(D3396,'Student Master'!B:B,0)),"Not Found"))</f>
        <v/>
      </c>
      <c r="M3396" s="28"/>
      <c r="N3396" s="28"/>
    </row>
    <row r="3397" spans="1:14" x14ac:dyDescent="0.35">
      <c r="A3397" s="28">
        <f t="shared" si="53"/>
        <v>3396</v>
      </c>
      <c r="B3397" s="30"/>
      <c r="C3397" s="28"/>
      <c r="D3397" s="28"/>
      <c r="E3397" s="28"/>
      <c r="F3397" s="28"/>
      <c r="G3397" s="28"/>
      <c r="H3397" s="28" t="str">
        <f>IF(TRIM(D3397)="","",IFERROR(INDEX('Student Master'!C:C,MATCH(D3397,'Student Master'!B:B,0)),"Not Found"))</f>
        <v/>
      </c>
      <c r="I3397" s="28" t="str">
        <f>IF(TRIM(D3397)="","",IFERROR(INDEX('Student Master'!D:D,MATCH(D3397,'Student Master'!B:B,0)),"Not Found"))</f>
        <v/>
      </c>
      <c r="J3397" s="28" t="str">
        <f>IF(TRIM(D3397)="","",IFERROR(INDEX('Student Master'!H:H,MATCH(D3397,'Student Master'!B:B,0)),"Not Found"))</f>
        <v/>
      </c>
      <c r="K3397" s="28" t="str">
        <f>IF(TRIM(D3397)="","",IFERROR(INDEX('Student Master'!N:N,MATCH(D3397,'Student Master'!B:B,0)),"Not Found"))</f>
        <v/>
      </c>
      <c r="L3397" s="28" t="str">
        <f>IF(TRIM(D3397)="","",IFERROR(INDEX('Student Master'!L:L,MATCH(D3397,'Student Master'!B:B,0)),"Not Found"))</f>
        <v/>
      </c>
      <c r="M3397" s="28"/>
      <c r="N3397" s="28"/>
    </row>
    <row r="3398" spans="1:14" x14ac:dyDescent="0.35">
      <c r="A3398" s="28">
        <f t="shared" si="53"/>
        <v>3397</v>
      </c>
      <c r="B3398" s="30"/>
      <c r="C3398" s="28"/>
      <c r="D3398" s="28"/>
      <c r="E3398" s="28"/>
      <c r="F3398" s="28"/>
      <c r="G3398" s="28"/>
      <c r="H3398" s="28" t="str">
        <f>IF(TRIM(D3398)="","",IFERROR(INDEX('Student Master'!C:C,MATCH(D3398,'Student Master'!B:B,0)),"Not Found"))</f>
        <v/>
      </c>
      <c r="I3398" s="28" t="str">
        <f>IF(TRIM(D3398)="","",IFERROR(INDEX('Student Master'!D:D,MATCH(D3398,'Student Master'!B:B,0)),"Not Found"))</f>
        <v/>
      </c>
      <c r="J3398" s="28" t="str">
        <f>IF(TRIM(D3398)="","",IFERROR(INDEX('Student Master'!H:H,MATCH(D3398,'Student Master'!B:B,0)),"Not Found"))</f>
        <v/>
      </c>
      <c r="K3398" s="28" t="str">
        <f>IF(TRIM(D3398)="","",IFERROR(INDEX('Student Master'!N:N,MATCH(D3398,'Student Master'!B:B,0)),"Not Found"))</f>
        <v/>
      </c>
      <c r="L3398" s="28" t="str">
        <f>IF(TRIM(D3398)="","",IFERROR(INDEX('Student Master'!L:L,MATCH(D3398,'Student Master'!B:B,0)),"Not Found"))</f>
        <v/>
      </c>
      <c r="M3398" s="28"/>
      <c r="N3398" s="28"/>
    </row>
    <row r="3399" spans="1:14" x14ac:dyDescent="0.35">
      <c r="A3399" s="28">
        <f t="shared" si="53"/>
        <v>3398</v>
      </c>
      <c r="B3399" s="30"/>
      <c r="C3399" s="28"/>
      <c r="D3399" s="28"/>
      <c r="E3399" s="28"/>
      <c r="F3399" s="28"/>
      <c r="G3399" s="28"/>
      <c r="H3399" s="28" t="str">
        <f>IF(TRIM(D3399)="","",IFERROR(INDEX('Student Master'!C:C,MATCH(D3399,'Student Master'!B:B,0)),"Not Found"))</f>
        <v/>
      </c>
      <c r="I3399" s="28" t="str">
        <f>IF(TRIM(D3399)="","",IFERROR(INDEX('Student Master'!D:D,MATCH(D3399,'Student Master'!B:B,0)),"Not Found"))</f>
        <v/>
      </c>
      <c r="J3399" s="28" t="str">
        <f>IF(TRIM(D3399)="","",IFERROR(INDEX('Student Master'!H:H,MATCH(D3399,'Student Master'!B:B,0)),"Not Found"))</f>
        <v/>
      </c>
      <c r="K3399" s="28" t="str">
        <f>IF(TRIM(D3399)="","",IFERROR(INDEX('Student Master'!N:N,MATCH(D3399,'Student Master'!B:B,0)),"Not Found"))</f>
        <v/>
      </c>
      <c r="L3399" s="28" t="str">
        <f>IF(TRIM(D3399)="","",IFERROR(INDEX('Student Master'!L:L,MATCH(D3399,'Student Master'!B:B,0)),"Not Found"))</f>
        <v/>
      </c>
      <c r="M3399" s="28"/>
      <c r="N3399" s="28"/>
    </row>
    <row r="3400" spans="1:14" x14ac:dyDescent="0.35">
      <c r="A3400" s="28">
        <f t="shared" si="53"/>
        <v>3399</v>
      </c>
      <c r="B3400" s="30"/>
      <c r="C3400" s="28"/>
      <c r="D3400" s="28"/>
      <c r="E3400" s="28"/>
      <c r="F3400" s="28"/>
      <c r="G3400" s="28"/>
      <c r="H3400" s="28" t="str">
        <f>IF(TRIM(D3400)="","",IFERROR(INDEX('Student Master'!C:C,MATCH(D3400,'Student Master'!B:B,0)),"Not Found"))</f>
        <v/>
      </c>
      <c r="I3400" s="28" t="str">
        <f>IF(TRIM(D3400)="","",IFERROR(INDEX('Student Master'!D:D,MATCH(D3400,'Student Master'!B:B,0)),"Not Found"))</f>
        <v/>
      </c>
      <c r="J3400" s="28" t="str">
        <f>IF(TRIM(D3400)="","",IFERROR(INDEX('Student Master'!H:H,MATCH(D3400,'Student Master'!B:B,0)),"Not Found"))</f>
        <v/>
      </c>
      <c r="K3400" s="28" t="str">
        <f>IF(TRIM(D3400)="","",IFERROR(INDEX('Student Master'!N:N,MATCH(D3400,'Student Master'!B:B,0)),"Not Found"))</f>
        <v/>
      </c>
      <c r="L3400" s="28" t="str">
        <f>IF(TRIM(D3400)="","",IFERROR(INDEX('Student Master'!L:L,MATCH(D3400,'Student Master'!B:B,0)),"Not Found"))</f>
        <v/>
      </c>
      <c r="M3400" s="28"/>
      <c r="N3400" s="28"/>
    </row>
    <row r="3401" spans="1:14" x14ac:dyDescent="0.35">
      <c r="A3401" s="28">
        <f t="shared" si="53"/>
        <v>3400</v>
      </c>
      <c r="B3401" s="30"/>
      <c r="C3401" s="28"/>
      <c r="D3401" s="28"/>
      <c r="E3401" s="28"/>
      <c r="F3401" s="28"/>
      <c r="G3401" s="28"/>
      <c r="H3401" s="28" t="str">
        <f>IF(TRIM(D3401)="","",IFERROR(INDEX('Student Master'!C:C,MATCH(D3401,'Student Master'!B:B,0)),"Not Found"))</f>
        <v/>
      </c>
      <c r="I3401" s="28" t="str">
        <f>IF(TRIM(D3401)="","",IFERROR(INDEX('Student Master'!D:D,MATCH(D3401,'Student Master'!B:B,0)),"Not Found"))</f>
        <v/>
      </c>
      <c r="J3401" s="28" t="str">
        <f>IF(TRIM(D3401)="","",IFERROR(INDEX('Student Master'!H:H,MATCH(D3401,'Student Master'!B:B,0)),"Not Found"))</f>
        <v/>
      </c>
      <c r="K3401" s="28" t="str">
        <f>IF(TRIM(D3401)="","",IFERROR(INDEX('Student Master'!N:N,MATCH(D3401,'Student Master'!B:B,0)),"Not Found"))</f>
        <v/>
      </c>
      <c r="L3401" s="28" t="str">
        <f>IF(TRIM(D3401)="","",IFERROR(INDEX('Student Master'!L:L,MATCH(D3401,'Student Master'!B:B,0)),"Not Found"))</f>
        <v/>
      </c>
      <c r="M3401" s="28"/>
      <c r="N3401" s="28"/>
    </row>
    <row r="3402" spans="1:14" x14ac:dyDescent="0.35">
      <c r="A3402" s="28">
        <f t="shared" si="53"/>
        <v>3401</v>
      </c>
      <c r="B3402" s="30"/>
      <c r="C3402" s="28"/>
      <c r="D3402" s="28"/>
      <c r="E3402" s="28"/>
      <c r="F3402" s="28"/>
      <c r="G3402" s="28"/>
      <c r="H3402" s="28" t="str">
        <f>IF(TRIM(D3402)="","",IFERROR(INDEX('Student Master'!C:C,MATCH(D3402,'Student Master'!B:B,0)),"Not Found"))</f>
        <v/>
      </c>
      <c r="I3402" s="28" t="str">
        <f>IF(TRIM(D3402)="","",IFERROR(INDEX('Student Master'!D:D,MATCH(D3402,'Student Master'!B:B,0)),"Not Found"))</f>
        <v/>
      </c>
      <c r="J3402" s="28" t="str">
        <f>IF(TRIM(D3402)="","",IFERROR(INDEX('Student Master'!H:H,MATCH(D3402,'Student Master'!B:B,0)),"Not Found"))</f>
        <v/>
      </c>
      <c r="K3402" s="28" t="str">
        <f>IF(TRIM(D3402)="","",IFERROR(INDEX('Student Master'!N:N,MATCH(D3402,'Student Master'!B:B,0)),"Not Found"))</f>
        <v/>
      </c>
      <c r="L3402" s="28" t="str">
        <f>IF(TRIM(D3402)="","",IFERROR(INDEX('Student Master'!L:L,MATCH(D3402,'Student Master'!B:B,0)),"Not Found"))</f>
        <v/>
      </c>
      <c r="M3402" s="28"/>
      <c r="N3402" s="28"/>
    </row>
    <row r="3403" spans="1:14" x14ac:dyDescent="0.35">
      <c r="A3403" s="28">
        <f t="shared" si="53"/>
        <v>3402</v>
      </c>
      <c r="B3403" s="30"/>
      <c r="C3403" s="28"/>
      <c r="D3403" s="28"/>
      <c r="E3403" s="28"/>
      <c r="F3403" s="28"/>
      <c r="G3403" s="28"/>
      <c r="H3403" s="28" t="str">
        <f>IF(TRIM(D3403)="","",IFERROR(INDEX('Student Master'!C:C,MATCH(D3403,'Student Master'!B:B,0)),"Not Found"))</f>
        <v/>
      </c>
      <c r="I3403" s="28" t="str">
        <f>IF(TRIM(D3403)="","",IFERROR(INDEX('Student Master'!D:D,MATCH(D3403,'Student Master'!B:B,0)),"Not Found"))</f>
        <v/>
      </c>
      <c r="J3403" s="28" t="str">
        <f>IF(TRIM(D3403)="","",IFERROR(INDEX('Student Master'!H:H,MATCH(D3403,'Student Master'!B:B,0)),"Not Found"))</f>
        <v/>
      </c>
      <c r="K3403" s="28" t="str">
        <f>IF(TRIM(D3403)="","",IFERROR(INDEX('Student Master'!N:N,MATCH(D3403,'Student Master'!B:B,0)),"Not Found"))</f>
        <v/>
      </c>
      <c r="L3403" s="28" t="str">
        <f>IF(TRIM(D3403)="","",IFERROR(INDEX('Student Master'!L:L,MATCH(D3403,'Student Master'!B:B,0)),"Not Found"))</f>
        <v/>
      </c>
      <c r="M3403" s="28"/>
      <c r="N3403" s="28"/>
    </row>
    <row r="3404" spans="1:14" x14ac:dyDescent="0.35">
      <c r="A3404" s="28">
        <f t="shared" si="53"/>
        <v>3403</v>
      </c>
      <c r="B3404" s="30"/>
      <c r="C3404" s="28"/>
      <c r="D3404" s="28"/>
      <c r="E3404" s="28"/>
      <c r="F3404" s="28"/>
      <c r="G3404" s="28"/>
      <c r="H3404" s="28" t="str">
        <f>IF(TRIM(D3404)="","",IFERROR(INDEX('Student Master'!C:C,MATCH(D3404,'Student Master'!B:B,0)),"Not Found"))</f>
        <v/>
      </c>
      <c r="I3404" s="28" t="str">
        <f>IF(TRIM(D3404)="","",IFERROR(INDEX('Student Master'!D:D,MATCH(D3404,'Student Master'!B:B,0)),"Not Found"))</f>
        <v/>
      </c>
      <c r="J3404" s="28" t="str">
        <f>IF(TRIM(D3404)="","",IFERROR(INDEX('Student Master'!H:H,MATCH(D3404,'Student Master'!B:B,0)),"Not Found"))</f>
        <v/>
      </c>
      <c r="K3404" s="28" t="str">
        <f>IF(TRIM(D3404)="","",IFERROR(INDEX('Student Master'!N:N,MATCH(D3404,'Student Master'!B:B,0)),"Not Found"))</f>
        <v/>
      </c>
      <c r="L3404" s="28" t="str">
        <f>IF(TRIM(D3404)="","",IFERROR(INDEX('Student Master'!L:L,MATCH(D3404,'Student Master'!B:B,0)),"Not Found"))</f>
        <v/>
      </c>
      <c r="M3404" s="28"/>
      <c r="N3404" s="28"/>
    </row>
    <row r="3405" spans="1:14" x14ac:dyDescent="0.35">
      <c r="A3405" s="28">
        <f t="shared" si="53"/>
        <v>3404</v>
      </c>
      <c r="B3405" s="30"/>
      <c r="C3405" s="28"/>
      <c r="D3405" s="28"/>
      <c r="E3405" s="28"/>
      <c r="F3405" s="28"/>
      <c r="G3405" s="28"/>
      <c r="H3405" s="28" t="str">
        <f>IF(TRIM(D3405)="","",IFERROR(INDEX('Student Master'!C:C,MATCH(D3405,'Student Master'!B:B,0)),"Not Found"))</f>
        <v/>
      </c>
      <c r="I3405" s="28" t="str">
        <f>IF(TRIM(D3405)="","",IFERROR(INDEX('Student Master'!D:D,MATCH(D3405,'Student Master'!B:B,0)),"Not Found"))</f>
        <v/>
      </c>
      <c r="J3405" s="28" t="str">
        <f>IF(TRIM(D3405)="","",IFERROR(INDEX('Student Master'!H:H,MATCH(D3405,'Student Master'!B:B,0)),"Not Found"))</f>
        <v/>
      </c>
      <c r="K3405" s="28" t="str">
        <f>IF(TRIM(D3405)="","",IFERROR(INDEX('Student Master'!N:N,MATCH(D3405,'Student Master'!B:B,0)),"Not Found"))</f>
        <v/>
      </c>
      <c r="L3405" s="28" t="str">
        <f>IF(TRIM(D3405)="","",IFERROR(INDEX('Student Master'!L:L,MATCH(D3405,'Student Master'!B:B,0)),"Not Found"))</f>
        <v/>
      </c>
      <c r="M3405" s="28"/>
      <c r="N3405" s="28"/>
    </row>
    <row r="3406" spans="1:14" x14ac:dyDescent="0.35">
      <c r="A3406" s="28">
        <f t="shared" si="53"/>
        <v>3405</v>
      </c>
      <c r="B3406" s="30"/>
      <c r="C3406" s="28"/>
      <c r="D3406" s="28"/>
      <c r="E3406" s="28"/>
      <c r="F3406" s="28"/>
      <c r="G3406" s="28"/>
      <c r="H3406" s="28" t="str">
        <f>IF(TRIM(D3406)="","",IFERROR(INDEX('Student Master'!C:C,MATCH(D3406,'Student Master'!B:B,0)),"Not Found"))</f>
        <v/>
      </c>
      <c r="I3406" s="28" t="str">
        <f>IF(TRIM(D3406)="","",IFERROR(INDEX('Student Master'!D:D,MATCH(D3406,'Student Master'!B:B,0)),"Not Found"))</f>
        <v/>
      </c>
      <c r="J3406" s="28" t="str">
        <f>IF(TRIM(D3406)="","",IFERROR(INDEX('Student Master'!H:H,MATCH(D3406,'Student Master'!B:B,0)),"Not Found"))</f>
        <v/>
      </c>
      <c r="K3406" s="28" t="str">
        <f>IF(TRIM(D3406)="","",IFERROR(INDEX('Student Master'!N:N,MATCH(D3406,'Student Master'!B:B,0)),"Not Found"))</f>
        <v/>
      </c>
      <c r="L3406" s="28" t="str">
        <f>IF(TRIM(D3406)="","",IFERROR(INDEX('Student Master'!L:L,MATCH(D3406,'Student Master'!B:B,0)),"Not Found"))</f>
        <v/>
      </c>
      <c r="M3406" s="28"/>
      <c r="N3406" s="28"/>
    </row>
    <row r="3407" spans="1:14" x14ac:dyDescent="0.35">
      <c r="A3407" s="28">
        <f t="shared" si="53"/>
        <v>3406</v>
      </c>
      <c r="B3407" s="30"/>
      <c r="C3407" s="28"/>
      <c r="D3407" s="28"/>
      <c r="E3407" s="28"/>
      <c r="F3407" s="28"/>
      <c r="G3407" s="28"/>
      <c r="H3407" s="28" t="str">
        <f>IF(TRIM(D3407)="","",IFERROR(INDEX('Student Master'!C:C,MATCH(D3407,'Student Master'!B:B,0)),"Not Found"))</f>
        <v/>
      </c>
      <c r="I3407" s="28" t="str">
        <f>IF(TRIM(D3407)="","",IFERROR(INDEX('Student Master'!D:D,MATCH(D3407,'Student Master'!B:B,0)),"Not Found"))</f>
        <v/>
      </c>
      <c r="J3407" s="28" t="str">
        <f>IF(TRIM(D3407)="","",IFERROR(INDEX('Student Master'!H:H,MATCH(D3407,'Student Master'!B:B,0)),"Not Found"))</f>
        <v/>
      </c>
      <c r="K3407" s="28" t="str">
        <f>IF(TRIM(D3407)="","",IFERROR(INDEX('Student Master'!N:N,MATCH(D3407,'Student Master'!B:B,0)),"Not Found"))</f>
        <v/>
      </c>
      <c r="L3407" s="28" t="str">
        <f>IF(TRIM(D3407)="","",IFERROR(INDEX('Student Master'!L:L,MATCH(D3407,'Student Master'!B:B,0)),"Not Found"))</f>
        <v/>
      </c>
      <c r="M3407" s="28"/>
      <c r="N3407" s="28"/>
    </row>
    <row r="3408" spans="1:14" x14ac:dyDescent="0.35">
      <c r="A3408" s="28">
        <f t="shared" si="53"/>
        <v>3407</v>
      </c>
      <c r="B3408" s="30"/>
      <c r="C3408" s="28"/>
      <c r="D3408" s="28"/>
      <c r="E3408" s="28"/>
      <c r="F3408" s="28"/>
      <c r="G3408" s="28"/>
      <c r="H3408" s="28" t="str">
        <f>IF(TRIM(D3408)="","",IFERROR(INDEX('Student Master'!C:C,MATCH(D3408,'Student Master'!B:B,0)),"Not Found"))</f>
        <v/>
      </c>
      <c r="I3408" s="28" t="str">
        <f>IF(TRIM(D3408)="","",IFERROR(INDEX('Student Master'!D:D,MATCH(D3408,'Student Master'!B:B,0)),"Not Found"))</f>
        <v/>
      </c>
      <c r="J3408" s="28" t="str">
        <f>IF(TRIM(D3408)="","",IFERROR(INDEX('Student Master'!H:H,MATCH(D3408,'Student Master'!B:B,0)),"Not Found"))</f>
        <v/>
      </c>
      <c r="K3408" s="28" t="str">
        <f>IF(TRIM(D3408)="","",IFERROR(INDEX('Student Master'!N:N,MATCH(D3408,'Student Master'!B:B,0)),"Not Found"))</f>
        <v/>
      </c>
      <c r="L3408" s="28" t="str">
        <f>IF(TRIM(D3408)="","",IFERROR(INDEX('Student Master'!L:L,MATCH(D3408,'Student Master'!B:B,0)),"Not Found"))</f>
        <v/>
      </c>
      <c r="M3408" s="28"/>
      <c r="N3408" s="28"/>
    </row>
    <row r="3409" spans="1:14" x14ac:dyDescent="0.35">
      <c r="A3409" s="28">
        <f t="shared" si="53"/>
        <v>3408</v>
      </c>
      <c r="B3409" s="30"/>
      <c r="C3409" s="28"/>
      <c r="D3409" s="28"/>
      <c r="E3409" s="28"/>
      <c r="F3409" s="28"/>
      <c r="G3409" s="28"/>
      <c r="H3409" s="28" t="str">
        <f>IF(TRIM(D3409)="","",IFERROR(INDEX('Student Master'!C:C,MATCH(D3409,'Student Master'!B:B,0)),"Not Found"))</f>
        <v/>
      </c>
      <c r="I3409" s="28" t="str">
        <f>IF(TRIM(D3409)="","",IFERROR(INDEX('Student Master'!D:D,MATCH(D3409,'Student Master'!B:B,0)),"Not Found"))</f>
        <v/>
      </c>
      <c r="J3409" s="28" t="str">
        <f>IF(TRIM(D3409)="","",IFERROR(INDEX('Student Master'!H:H,MATCH(D3409,'Student Master'!B:B,0)),"Not Found"))</f>
        <v/>
      </c>
      <c r="K3409" s="28" t="str">
        <f>IF(TRIM(D3409)="","",IFERROR(INDEX('Student Master'!N:N,MATCH(D3409,'Student Master'!B:B,0)),"Not Found"))</f>
        <v/>
      </c>
      <c r="L3409" s="28" t="str">
        <f>IF(TRIM(D3409)="","",IFERROR(INDEX('Student Master'!L:L,MATCH(D3409,'Student Master'!B:B,0)),"Not Found"))</f>
        <v/>
      </c>
      <c r="M3409" s="28"/>
      <c r="N3409" s="28"/>
    </row>
    <row r="3410" spans="1:14" x14ac:dyDescent="0.35">
      <c r="A3410" s="28">
        <f t="shared" ref="A3410:A3473" si="54">A3409+1</f>
        <v>3409</v>
      </c>
      <c r="B3410" s="30"/>
      <c r="C3410" s="28"/>
      <c r="D3410" s="28"/>
      <c r="E3410" s="28"/>
      <c r="F3410" s="28"/>
      <c r="G3410" s="28"/>
      <c r="H3410" s="28" t="str">
        <f>IF(TRIM(D3410)="","",IFERROR(INDEX('Student Master'!C:C,MATCH(D3410,'Student Master'!B:B,0)),"Not Found"))</f>
        <v/>
      </c>
      <c r="I3410" s="28" t="str">
        <f>IF(TRIM(D3410)="","",IFERROR(INDEX('Student Master'!D:D,MATCH(D3410,'Student Master'!B:B,0)),"Not Found"))</f>
        <v/>
      </c>
      <c r="J3410" s="28" t="str">
        <f>IF(TRIM(D3410)="","",IFERROR(INDEX('Student Master'!H:H,MATCH(D3410,'Student Master'!B:B,0)),"Not Found"))</f>
        <v/>
      </c>
      <c r="K3410" s="28" t="str">
        <f>IF(TRIM(D3410)="","",IFERROR(INDEX('Student Master'!N:N,MATCH(D3410,'Student Master'!B:B,0)),"Not Found"))</f>
        <v/>
      </c>
      <c r="L3410" s="28" t="str">
        <f>IF(TRIM(D3410)="","",IFERROR(INDEX('Student Master'!L:L,MATCH(D3410,'Student Master'!B:B,0)),"Not Found"))</f>
        <v/>
      </c>
      <c r="M3410" s="28"/>
      <c r="N3410" s="28"/>
    </row>
    <row r="3411" spans="1:14" x14ac:dyDescent="0.35">
      <c r="A3411" s="28">
        <f t="shared" si="54"/>
        <v>3410</v>
      </c>
      <c r="B3411" s="30"/>
      <c r="C3411" s="28"/>
      <c r="D3411" s="28"/>
      <c r="E3411" s="28"/>
      <c r="F3411" s="28"/>
      <c r="G3411" s="28"/>
      <c r="H3411" s="28" t="str">
        <f>IF(TRIM(D3411)="","",IFERROR(INDEX('Student Master'!C:C,MATCH(D3411,'Student Master'!B:B,0)),"Not Found"))</f>
        <v/>
      </c>
      <c r="I3411" s="28" t="str">
        <f>IF(TRIM(D3411)="","",IFERROR(INDEX('Student Master'!D:D,MATCH(D3411,'Student Master'!B:B,0)),"Not Found"))</f>
        <v/>
      </c>
      <c r="J3411" s="28" t="str">
        <f>IF(TRIM(D3411)="","",IFERROR(INDEX('Student Master'!H:H,MATCH(D3411,'Student Master'!B:B,0)),"Not Found"))</f>
        <v/>
      </c>
      <c r="K3411" s="28" t="str">
        <f>IF(TRIM(D3411)="","",IFERROR(INDEX('Student Master'!N:N,MATCH(D3411,'Student Master'!B:B,0)),"Not Found"))</f>
        <v/>
      </c>
      <c r="L3411" s="28" t="str">
        <f>IF(TRIM(D3411)="","",IFERROR(INDEX('Student Master'!L:L,MATCH(D3411,'Student Master'!B:B,0)),"Not Found"))</f>
        <v/>
      </c>
      <c r="M3411" s="28"/>
      <c r="N3411" s="28"/>
    </row>
    <row r="3412" spans="1:14" x14ac:dyDescent="0.35">
      <c r="A3412" s="28">
        <f t="shared" si="54"/>
        <v>3411</v>
      </c>
      <c r="B3412" s="30"/>
      <c r="C3412" s="28"/>
      <c r="D3412" s="28"/>
      <c r="E3412" s="28"/>
      <c r="F3412" s="28"/>
      <c r="G3412" s="28"/>
      <c r="H3412" s="28" t="str">
        <f>IF(TRIM(D3412)="","",IFERROR(INDEX('Student Master'!C:C,MATCH(D3412,'Student Master'!B:B,0)),"Not Found"))</f>
        <v/>
      </c>
      <c r="I3412" s="28" t="str">
        <f>IF(TRIM(D3412)="","",IFERROR(INDEX('Student Master'!D:D,MATCH(D3412,'Student Master'!B:B,0)),"Not Found"))</f>
        <v/>
      </c>
      <c r="J3412" s="28" t="str">
        <f>IF(TRIM(D3412)="","",IFERROR(INDEX('Student Master'!H:H,MATCH(D3412,'Student Master'!B:B,0)),"Not Found"))</f>
        <v/>
      </c>
      <c r="K3412" s="28" t="str">
        <f>IF(TRIM(D3412)="","",IFERROR(INDEX('Student Master'!N:N,MATCH(D3412,'Student Master'!B:B,0)),"Not Found"))</f>
        <v/>
      </c>
      <c r="L3412" s="28" t="str">
        <f>IF(TRIM(D3412)="","",IFERROR(INDEX('Student Master'!L:L,MATCH(D3412,'Student Master'!B:B,0)),"Not Found"))</f>
        <v/>
      </c>
      <c r="M3412" s="28"/>
      <c r="N3412" s="28"/>
    </row>
    <row r="3413" spans="1:14" x14ac:dyDescent="0.35">
      <c r="A3413" s="28">
        <f t="shared" si="54"/>
        <v>3412</v>
      </c>
      <c r="B3413" s="30"/>
      <c r="C3413" s="28"/>
      <c r="D3413" s="28"/>
      <c r="E3413" s="28"/>
      <c r="F3413" s="28"/>
      <c r="G3413" s="28"/>
      <c r="H3413" s="28" t="str">
        <f>IF(TRIM(D3413)="","",IFERROR(INDEX('Student Master'!C:C,MATCH(D3413,'Student Master'!B:B,0)),"Not Found"))</f>
        <v/>
      </c>
      <c r="I3413" s="28" t="str">
        <f>IF(TRIM(D3413)="","",IFERROR(INDEX('Student Master'!D:D,MATCH(D3413,'Student Master'!B:B,0)),"Not Found"))</f>
        <v/>
      </c>
      <c r="J3413" s="28" t="str">
        <f>IF(TRIM(D3413)="","",IFERROR(INDEX('Student Master'!H:H,MATCH(D3413,'Student Master'!B:B,0)),"Not Found"))</f>
        <v/>
      </c>
      <c r="K3413" s="28" t="str">
        <f>IF(TRIM(D3413)="","",IFERROR(INDEX('Student Master'!N:N,MATCH(D3413,'Student Master'!B:B,0)),"Not Found"))</f>
        <v/>
      </c>
      <c r="L3413" s="28" t="str">
        <f>IF(TRIM(D3413)="","",IFERROR(INDEX('Student Master'!L:L,MATCH(D3413,'Student Master'!B:B,0)),"Not Found"))</f>
        <v/>
      </c>
      <c r="M3413" s="28"/>
      <c r="N3413" s="28"/>
    </row>
    <row r="3414" spans="1:14" x14ac:dyDescent="0.35">
      <c r="A3414" s="28">
        <f t="shared" si="54"/>
        <v>3413</v>
      </c>
      <c r="B3414" s="30"/>
      <c r="C3414" s="28"/>
      <c r="D3414" s="28"/>
      <c r="E3414" s="28"/>
      <c r="F3414" s="28"/>
      <c r="G3414" s="28"/>
      <c r="H3414" s="28" t="str">
        <f>IF(TRIM(D3414)="","",IFERROR(INDEX('Student Master'!C:C,MATCH(D3414,'Student Master'!B:B,0)),"Not Found"))</f>
        <v/>
      </c>
      <c r="I3414" s="28" t="str">
        <f>IF(TRIM(D3414)="","",IFERROR(INDEX('Student Master'!D:D,MATCH(D3414,'Student Master'!B:B,0)),"Not Found"))</f>
        <v/>
      </c>
      <c r="J3414" s="28" t="str">
        <f>IF(TRIM(D3414)="","",IFERROR(INDEX('Student Master'!H:H,MATCH(D3414,'Student Master'!B:B,0)),"Not Found"))</f>
        <v/>
      </c>
      <c r="K3414" s="28" t="str">
        <f>IF(TRIM(D3414)="","",IFERROR(INDEX('Student Master'!N:N,MATCH(D3414,'Student Master'!B:B,0)),"Not Found"))</f>
        <v/>
      </c>
      <c r="L3414" s="28" t="str">
        <f>IF(TRIM(D3414)="","",IFERROR(INDEX('Student Master'!L:L,MATCH(D3414,'Student Master'!B:B,0)),"Not Found"))</f>
        <v/>
      </c>
      <c r="M3414" s="28"/>
      <c r="N3414" s="28"/>
    </row>
    <row r="3415" spans="1:14" x14ac:dyDescent="0.35">
      <c r="A3415" s="28">
        <f t="shared" si="54"/>
        <v>3414</v>
      </c>
      <c r="B3415" s="30"/>
      <c r="C3415" s="28"/>
      <c r="D3415" s="28"/>
      <c r="E3415" s="28"/>
      <c r="F3415" s="28"/>
      <c r="G3415" s="28"/>
      <c r="H3415" s="28" t="str">
        <f>IF(TRIM(D3415)="","",IFERROR(INDEX('Student Master'!C:C,MATCH(D3415,'Student Master'!B:B,0)),"Not Found"))</f>
        <v/>
      </c>
      <c r="I3415" s="28" t="str">
        <f>IF(TRIM(D3415)="","",IFERROR(INDEX('Student Master'!D:D,MATCH(D3415,'Student Master'!B:B,0)),"Not Found"))</f>
        <v/>
      </c>
      <c r="J3415" s="28" t="str">
        <f>IF(TRIM(D3415)="","",IFERROR(INDEX('Student Master'!H:H,MATCH(D3415,'Student Master'!B:B,0)),"Not Found"))</f>
        <v/>
      </c>
      <c r="K3415" s="28" t="str">
        <f>IF(TRIM(D3415)="","",IFERROR(INDEX('Student Master'!N:N,MATCH(D3415,'Student Master'!B:B,0)),"Not Found"))</f>
        <v/>
      </c>
      <c r="L3415" s="28" t="str">
        <f>IF(TRIM(D3415)="","",IFERROR(INDEX('Student Master'!L:L,MATCH(D3415,'Student Master'!B:B,0)),"Not Found"))</f>
        <v/>
      </c>
      <c r="M3415" s="28"/>
      <c r="N3415" s="28"/>
    </row>
    <row r="3416" spans="1:14" x14ac:dyDescent="0.35">
      <c r="A3416" s="28">
        <f t="shared" si="54"/>
        <v>3415</v>
      </c>
      <c r="B3416" s="30"/>
      <c r="C3416" s="28"/>
      <c r="D3416" s="28"/>
      <c r="E3416" s="28"/>
      <c r="F3416" s="28"/>
      <c r="G3416" s="28"/>
      <c r="H3416" s="28" t="str">
        <f>IF(TRIM(D3416)="","",IFERROR(INDEX('Student Master'!C:C,MATCH(D3416,'Student Master'!B:B,0)),"Not Found"))</f>
        <v/>
      </c>
      <c r="I3416" s="28" t="str">
        <f>IF(TRIM(D3416)="","",IFERROR(INDEX('Student Master'!D:D,MATCH(D3416,'Student Master'!B:B,0)),"Not Found"))</f>
        <v/>
      </c>
      <c r="J3416" s="28" t="str">
        <f>IF(TRIM(D3416)="","",IFERROR(INDEX('Student Master'!H:H,MATCH(D3416,'Student Master'!B:B,0)),"Not Found"))</f>
        <v/>
      </c>
      <c r="K3416" s="28" t="str">
        <f>IF(TRIM(D3416)="","",IFERROR(INDEX('Student Master'!N:N,MATCH(D3416,'Student Master'!B:B,0)),"Not Found"))</f>
        <v/>
      </c>
      <c r="L3416" s="28" t="str">
        <f>IF(TRIM(D3416)="","",IFERROR(INDEX('Student Master'!L:L,MATCH(D3416,'Student Master'!B:B,0)),"Not Found"))</f>
        <v/>
      </c>
      <c r="M3416" s="28"/>
      <c r="N3416" s="28"/>
    </row>
    <row r="3417" spans="1:14" x14ac:dyDescent="0.35">
      <c r="A3417" s="28">
        <f t="shared" si="54"/>
        <v>3416</v>
      </c>
      <c r="B3417" s="30"/>
      <c r="C3417" s="28"/>
      <c r="D3417" s="28"/>
      <c r="E3417" s="28"/>
      <c r="F3417" s="28"/>
      <c r="G3417" s="28"/>
      <c r="H3417" s="28" t="str">
        <f>IF(TRIM(D3417)="","",IFERROR(INDEX('Student Master'!C:C,MATCH(D3417,'Student Master'!B:B,0)),"Not Found"))</f>
        <v/>
      </c>
      <c r="I3417" s="28" t="str">
        <f>IF(TRIM(D3417)="","",IFERROR(INDEX('Student Master'!D:D,MATCH(D3417,'Student Master'!B:B,0)),"Not Found"))</f>
        <v/>
      </c>
      <c r="J3417" s="28" t="str">
        <f>IF(TRIM(D3417)="","",IFERROR(INDEX('Student Master'!H:H,MATCH(D3417,'Student Master'!B:B,0)),"Not Found"))</f>
        <v/>
      </c>
      <c r="K3417" s="28" t="str">
        <f>IF(TRIM(D3417)="","",IFERROR(INDEX('Student Master'!N:N,MATCH(D3417,'Student Master'!B:B,0)),"Not Found"))</f>
        <v/>
      </c>
      <c r="L3417" s="28" t="str">
        <f>IF(TRIM(D3417)="","",IFERROR(INDEX('Student Master'!L:L,MATCH(D3417,'Student Master'!B:B,0)),"Not Found"))</f>
        <v/>
      </c>
      <c r="M3417" s="28"/>
      <c r="N3417" s="28"/>
    </row>
    <row r="3418" spans="1:14" x14ac:dyDescent="0.35">
      <c r="A3418" s="28">
        <f t="shared" si="54"/>
        <v>3417</v>
      </c>
      <c r="B3418" s="30"/>
      <c r="C3418" s="28"/>
      <c r="D3418" s="28"/>
      <c r="E3418" s="28"/>
      <c r="F3418" s="28"/>
      <c r="G3418" s="28"/>
      <c r="H3418" s="28" t="str">
        <f>IF(TRIM(D3418)="","",IFERROR(INDEX('Student Master'!C:C,MATCH(D3418,'Student Master'!B:B,0)),"Not Found"))</f>
        <v/>
      </c>
      <c r="I3418" s="28" t="str">
        <f>IF(TRIM(D3418)="","",IFERROR(INDEX('Student Master'!D:D,MATCH(D3418,'Student Master'!B:B,0)),"Not Found"))</f>
        <v/>
      </c>
      <c r="J3418" s="28" t="str">
        <f>IF(TRIM(D3418)="","",IFERROR(INDEX('Student Master'!H:H,MATCH(D3418,'Student Master'!B:B,0)),"Not Found"))</f>
        <v/>
      </c>
      <c r="K3418" s="28" t="str">
        <f>IF(TRIM(D3418)="","",IFERROR(INDEX('Student Master'!N:N,MATCH(D3418,'Student Master'!B:B,0)),"Not Found"))</f>
        <v/>
      </c>
      <c r="L3418" s="28" t="str">
        <f>IF(TRIM(D3418)="","",IFERROR(INDEX('Student Master'!L:L,MATCH(D3418,'Student Master'!B:B,0)),"Not Found"))</f>
        <v/>
      </c>
      <c r="M3418" s="28"/>
      <c r="N3418" s="28"/>
    </row>
    <row r="3419" spans="1:14" x14ac:dyDescent="0.35">
      <c r="A3419" s="28">
        <f t="shared" si="54"/>
        <v>3418</v>
      </c>
      <c r="B3419" s="30"/>
      <c r="C3419" s="28"/>
      <c r="D3419" s="28"/>
      <c r="E3419" s="28"/>
      <c r="F3419" s="28"/>
      <c r="G3419" s="28"/>
      <c r="H3419" s="28" t="str">
        <f>IF(TRIM(D3419)="","",IFERROR(INDEX('Student Master'!C:C,MATCH(D3419,'Student Master'!B:B,0)),"Not Found"))</f>
        <v/>
      </c>
      <c r="I3419" s="28" t="str">
        <f>IF(TRIM(D3419)="","",IFERROR(INDEX('Student Master'!D:D,MATCH(D3419,'Student Master'!B:B,0)),"Not Found"))</f>
        <v/>
      </c>
      <c r="J3419" s="28" t="str">
        <f>IF(TRIM(D3419)="","",IFERROR(INDEX('Student Master'!H:H,MATCH(D3419,'Student Master'!B:B,0)),"Not Found"))</f>
        <v/>
      </c>
      <c r="K3419" s="28" t="str">
        <f>IF(TRIM(D3419)="","",IFERROR(INDEX('Student Master'!N:N,MATCH(D3419,'Student Master'!B:B,0)),"Not Found"))</f>
        <v/>
      </c>
      <c r="L3419" s="28" t="str">
        <f>IF(TRIM(D3419)="","",IFERROR(INDEX('Student Master'!L:L,MATCH(D3419,'Student Master'!B:B,0)),"Not Found"))</f>
        <v/>
      </c>
      <c r="M3419" s="28"/>
      <c r="N3419" s="28"/>
    </row>
    <row r="3420" spans="1:14" x14ac:dyDescent="0.35">
      <c r="A3420" s="28">
        <f t="shared" si="54"/>
        <v>3419</v>
      </c>
      <c r="B3420" s="30"/>
      <c r="C3420" s="28"/>
      <c r="D3420" s="28"/>
      <c r="E3420" s="28"/>
      <c r="F3420" s="28"/>
      <c r="G3420" s="28"/>
      <c r="H3420" s="28" t="str">
        <f>IF(TRIM(D3420)="","",IFERROR(INDEX('Student Master'!C:C,MATCH(D3420,'Student Master'!B:B,0)),"Not Found"))</f>
        <v/>
      </c>
      <c r="I3420" s="28" t="str">
        <f>IF(TRIM(D3420)="","",IFERROR(INDEX('Student Master'!D:D,MATCH(D3420,'Student Master'!B:B,0)),"Not Found"))</f>
        <v/>
      </c>
      <c r="J3420" s="28" t="str">
        <f>IF(TRIM(D3420)="","",IFERROR(INDEX('Student Master'!H:H,MATCH(D3420,'Student Master'!B:B,0)),"Not Found"))</f>
        <v/>
      </c>
      <c r="K3420" s="28" t="str">
        <f>IF(TRIM(D3420)="","",IFERROR(INDEX('Student Master'!N:N,MATCH(D3420,'Student Master'!B:B,0)),"Not Found"))</f>
        <v/>
      </c>
      <c r="L3420" s="28" t="str">
        <f>IF(TRIM(D3420)="","",IFERROR(INDEX('Student Master'!L:L,MATCH(D3420,'Student Master'!B:B,0)),"Not Found"))</f>
        <v/>
      </c>
      <c r="M3420" s="28"/>
      <c r="N3420" s="28"/>
    </row>
    <row r="3421" spans="1:14" x14ac:dyDescent="0.35">
      <c r="A3421" s="28">
        <f t="shared" si="54"/>
        <v>3420</v>
      </c>
      <c r="B3421" s="30"/>
      <c r="C3421" s="28"/>
      <c r="D3421" s="28"/>
      <c r="E3421" s="28"/>
      <c r="F3421" s="28"/>
      <c r="G3421" s="28"/>
      <c r="H3421" s="28" t="str">
        <f>IF(TRIM(D3421)="","",IFERROR(INDEX('Student Master'!C:C,MATCH(D3421,'Student Master'!B:B,0)),"Not Found"))</f>
        <v/>
      </c>
      <c r="I3421" s="28" t="str">
        <f>IF(TRIM(D3421)="","",IFERROR(INDEX('Student Master'!D:D,MATCH(D3421,'Student Master'!B:B,0)),"Not Found"))</f>
        <v/>
      </c>
      <c r="J3421" s="28" t="str">
        <f>IF(TRIM(D3421)="","",IFERROR(INDEX('Student Master'!H:H,MATCH(D3421,'Student Master'!B:B,0)),"Not Found"))</f>
        <v/>
      </c>
      <c r="K3421" s="28" t="str">
        <f>IF(TRIM(D3421)="","",IFERROR(INDEX('Student Master'!N:N,MATCH(D3421,'Student Master'!B:B,0)),"Not Found"))</f>
        <v/>
      </c>
      <c r="L3421" s="28" t="str">
        <f>IF(TRIM(D3421)="","",IFERROR(INDEX('Student Master'!L:L,MATCH(D3421,'Student Master'!B:B,0)),"Not Found"))</f>
        <v/>
      </c>
      <c r="M3421" s="28"/>
      <c r="N3421" s="28"/>
    </row>
    <row r="3422" spans="1:14" x14ac:dyDescent="0.35">
      <c r="A3422" s="28">
        <f t="shared" si="54"/>
        <v>3421</v>
      </c>
      <c r="B3422" s="30"/>
      <c r="C3422" s="28"/>
      <c r="D3422" s="28"/>
      <c r="E3422" s="28"/>
      <c r="F3422" s="28"/>
      <c r="G3422" s="28"/>
      <c r="H3422" s="28" t="str">
        <f>IF(TRIM(D3422)="","",IFERROR(INDEX('Student Master'!C:C,MATCH(D3422,'Student Master'!B:B,0)),"Not Found"))</f>
        <v/>
      </c>
      <c r="I3422" s="28" t="str">
        <f>IF(TRIM(D3422)="","",IFERROR(INDEX('Student Master'!D:D,MATCH(D3422,'Student Master'!B:B,0)),"Not Found"))</f>
        <v/>
      </c>
      <c r="J3422" s="28" t="str">
        <f>IF(TRIM(D3422)="","",IFERROR(INDEX('Student Master'!H:H,MATCH(D3422,'Student Master'!B:B,0)),"Not Found"))</f>
        <v/>
      </c>
      <c r="K3422" s="28" t="str">
        <f>IF(TRIM(D3422)="","",IFERROR(INDEX('Student Master'!N:N,MATCH(D3422,'Student Master'!B:B,0)),"Not Found"))</f>
        <v/>
      </c>
      <c r="L3422" s="28" t="str">
        <f>IF(TRIM(D3422)="","",IFERROR(INDEX('Student Master'!L:L,MATCH(D3422,'Student Master'!B:B,0)),"Not Found"))</f>
        <v/>
      </c>
      <c r="M3422" s="28"/>
      <c r="N3422" s="28"/>
    </row>
    <row r="3423" spans="1:14" x14ac:dyDescent="0.35">
      <c r="A3423" s="28">
        <f t="shared" si="54"/>
        <v>3422</v>
      </c>
      <c r="B3423" s="30"/>
      <c r="C3423" s="28"/>
      <c r="D3423" s="28"/>
      <c r="E3423" s="28"/>
      <c r="F3423" s="28"/>
      <c r="G3423" s="28"/>
      <c r="H3423" s="28" t="str">
        <f>IF(TRIM(D3423)="","",IFERROR(INDEX('Student Master'!C:C,MATCH(D3423,'Student Master'!B:B,0)),"Not Found"))</f>
        <v/>
      </c>
      <c r="I3423" s="28" t="str">
        <f>IF(TRIM(D3423)="","",IFERROR(INDEX('Student Master'!D:D,MATCH(D3423,'Student Master'!B:B,0)),"Not Found"))</f>
        <v/>
      </c>
      <c r="J3423" s="28" t="str">
        <f>IF(TRIM(D3423)="","",IFERROR(INDEX('Student Master'!H:H,MATCH(D3423,'Student Master'!B:B,0)),"Not Found"))</f>
        <v/>
      </c>
      <c r="K3423" s="28" t="str">
        <f>IF(TRIM(D3423)="","",IFERROR(INDEX('Student Master'!N:N,MATCH(D3423,'Student Master'!B:B,0)),"Not Found"))</f>
        <v/>
      </c>
      <c r="L3423" s="28" t="str">
        <f>IF(TRIM(D3423)="","",IFERROR(INDEX('Student Master'!L:L,MATCH(D3423,'Student Master'!B:B,0)),"Not Found"))</f>
        <v/>
      </c>
      <c r="M3423" s="28"/>
      <c r="N3423" s="28"/>
    </row>
    <row r="3424" spans="1:14" x14ac:dyDescent="0.35">
      <c r="A3424" s="28">
        <f t="shared" si="54"/>
        <v>3423</v>
      </c>
      <c r="B3424" s="30"/>
      <c r="C3424" s="28"/>
      <c r="D3424" s="28"/>
      <c r="E3424" s="28"/>
      <c r="F3424" s="28"/>
      <c r="G3424" s="28"/>
      <c r="H3424" s="28" t="str">
        <f>IF(TRIM(D3424)="","",IFERROR(INDEX('Student Master'!C:C,MATCH(D3424,'Student Master'!B:B,0)),"Not Found"))</f>
        <v/>
      </c>
      <c r="I3424" s="28" t="str">
        <f>IF(TRIM(D3424)="","",IFERROR(INDEX('Student Master'!D:D,MATCH(D3424,'Student Master'!B:B,0)),"Not Found"))</f>
        <v/>
      </c>
      <c r="J3424" s="28" t="str">
        <f>IF(TRIM(D3424)="","",IFERROR(INDEX('Student Master'!H:H,MATCH(D3424,'Student Master'!B:B,0)),"Not Found"))</f>
        <v/>
      </c>
      <c r="K3424" s="28" t="str">
        <f>IF(TRIM(D3424)="","",IFERROR(INDEX('Student Master'!N:N,MATCH(D3424,'Student Master'!B:B,0)),"Not Found"))</f>
        <v/>
      </c>
      <c r="L3424" s="28" t="str">
        <f>IF(TRIM(D3424)="","",IFERROR(INDEX('Student Master'!L:L,MATCH(D3424,'Student Master'!B:B,0)),"Not Found"))</f>
        <v/>
      </c>
      <c r="M3424" s="28"/>
      <c r="N3424" s="28"/>
    </row>
    <row r="3425" spans="1:14" x14ac:dyDescent="0.35">
      <c r="A3425" s="28">
        <f t="shared" si="54"/>
        <v>3424</v>
      </c>
      <c r="B3425" s="30"/>
      <c r="C3425" s="28"/>
      <c r="D3425" s="28"/>
      <c r="E3425" s="28"/>
      <c r="F3425" s="28"/>
      <c r="G3425" s="28"/>
      <c r="H3425" s="28" t="str">
        <f>IF(TRIM(D3425)="","",IFERROR(INDEX('Student Master'!C:C,MATCH(D3425,'Student Master'!B:B,0)),"Not Found"))</f>
        <v/>
      </c>
      <c r="I3425" s="28" t="str">
        <f>IF(TRIM(D3425)="","",IFERROR(INDEX('Student Master'!D:D,MATCH(D3425,'Student Master'!B:B,0)),"Not Found"))</f>
        <v/>
      </c>
      <c r="J3425" s="28" t="str">
        <f>IF(TRIM(D3425)="","",IFERROR(INDEX('Student Master'!H:H,MATCH(D3425,'Student Master'!B:B,0)),"Not Found"))</f>
        <v/>
      </c>
      <c r="K3425" s="28" t="str">
        <f>IF(TRIM(D3425)="","",IFERROR(INDEX('Student Master'!N:N,MATCH(D3425,'Student Master'!B:B,0)),"Not Found"))</f>
        <v/>
      </c>
      <c r="L3425" s="28" t="str">
        <f>IF(TRIM(D3425)="","",IFERROR(INDEX('Student Master'!L:L,MATCH(D3425,'Student Master'!B:B,0)),"Not Found"))</f>
        <v/>
      </c>
      <c r="M3425" s="28"/>
      <c r="N3425" s="28"/>
    </row>
    <row r="3426" spans="1:14" x14ac:dyDescent="0.35">
      <c r="A3426" s="28">
        <f t="shared" si="54"/>
        <v>3425</v>
      </c>
      <c r="B3426" s="30"/>
      <c r="C3426" s="28"/>
      <c r="D3426" s="28"/>
      <c r="E3426" s="28"/>
      <c r="F3426" s="28"/>
      <c r="G3426" s="28"/>
      <c r="H3426" s="28" t="str">
        <f>IF(TRIM(D3426)="","",IFERROR(INDEX('Student Master'!C:C,MATCH(D3426,'Student Master'!B:B,0)),"Not Found"))</f>
        <v/>
      </c>
      <c r="I3426" s="28" t="str">
        <f>IF(TRIM(D3426)="","",IFERROR(INDEX('Student Master'!D:D,MATCH(D3426,'Student Master'!B:B,0)),"Not Found"))</f>
        <v/>
      </c>
      <c r="J3426" s="28" t="str">
        <f>IF(TRIM(D3426)="","",IFERROR(INDEX('Student Master'!H:H,MATCH(D3426,'Student Master'!B:B,0)),"Not Found"))</f>
        <v/>
      </c>
      <c r="K3426" s="28" t="str">
        <f>IF(TRIM(D3426)="","",IFERROR(INDEX('Student Master'!N:N,MATCH(D3426,'Student Master'!B:B,0)),"Not Found"))</f>
        <v/>
      </c>
      <c r="L3426" s="28" t="str">
        <f>IF(TRIM(D3426)="","",IFERROR(INDEX('Student Master'!L:L,MATCH(D3426,'Student Master'!B:B,0)),"Not Found"))</f>
        <v/>
      </c>
      <c r="M3426" s="28"/>
      <c r="N3426" s="28"/>
    </row>
    <row r="3427" spans="1:14" x14ac:dyDescent="0.35">
      <c r="A3427" s="28">
        <f t="shared" si="54"/>
        <v>3426</v>
      </c>
      <c r="B3427" s="30"/>
      <c r="C3427" s="28"/>
      <c r="D3427" s="28"/>
      <c r="E3427" s="28"/>
      <c r="F3427" s="28"/>
      <c r="G3427" s="28"/>
      <c r="H3427" s="28" t="str">
        <f>IF(TRIM(D3427)="","",IFERROR(INDEX('Student Master'!C:C,MATCH(D3427,'Student Master'!B:B,0)),"Not Found"))</f>
        <v/>
      </c>
      <c r="I3427" s="28" t="str">
        <f>IF(TRIM(D3427)="","",IFERROR(INDEX('Student Master'!D:D,MATCH(D3427,'Student Master'!B:B,0)),"Not Found"))</f>
        <v/>
      </c>
      <c r="J3427" s="28" t="str">
        <f>IF(TRIM(D3427)="","",IFERROR(INDEX('Student Master'!H:H,MATCH(D3427,'Student Master'!B:B,0)),"Not Found"))</f>
        <v/>
      </c>
      <c r="K3427" s="28" t="str">
        <f>IF(TRIM(D3427)="","",IFERROR(INDEX('Student Master'!N:N,MATCH(D3427,'Student Master'!B:B,0)),"Not Found"))</f>
        <v/>
      </c>
      <c r="L3427" s="28" t="str">
        <f>IF(TRIM(D3427)="","",IFERROR(INDEX('Student Master'!L:L,MATCH(D3427,'Student Master'!B:B,0)),"Not Found"))</f>
        <v/>
      </c>
      <c r="M3427" s="28"/>
      <c r="N3427" s="28"/>
    </row>
    <row r="3428" spans="1:14" x14ac:dyDescent="0.35">
      <c r="A3428" s="28">
        <f t="shared" si="54"/>
        <v>3427</v>
      </c>
      <c r="B3428" s="30"/>
      <c r="C3428" s="28"/>
      <c r="D3428" s="28"/>
      <c r="E3428" s="28"/>
      <c r="F3428" s="28"/>
      <c r="G3428" s="28"/>
      <c r="H3428" s="28" t="str">
        <f>IF(TRIM(D3428)="","",IFERROR(INDEX('Student Master'!C:C,MATCH(D3428,'Student Master'!B:B,0)),"Not Found"))</f>
        <v/>
      </c>
      <c r="I3428" s="28" t="str">
        <f>IF(TRIM(D3428)="","",IFERROR(INDEX('Student Master'!D:D,MATCH(D3428,'Student Master'!B:B,0)),"Not Found"))</f>
        <v/>
      </c>
      <c r="J3428" s="28" t="str">
        <f>IF(TRIM(D3428)="","",IFERROR(INDEX('Student Master'!H:H,MATCH(D3428,'Student Master'!B:B,0)),"Not Found"))</f>
        <v/>
      </c>
      <c r="K3428" s="28" t="str">
        <f>IF(TRIM(D3428)="","",IFERROR(INDEX('Student Master'!N:N,MATCH(D3428,'Student Master'!B:B,0)),"Not Found"))</f>
        <v/>
      </c>
      <c r="L3428" s="28" t="str">
        <f>IF(TRIM(D3428)="","",IFERROR(INDEX('Student Master'!L:L,MATCH(D3428,'Student Master'!B:B,0)),"Not Found"))</f>
        <v/>
      </c>
      <c r="M3428" s="28"/>
      <c r="N3428" s="28"/>
    </row>
    <row r="3429" spans="1:14" x14ac:dyDescent="0.35">
      <c r="A3429" s="28">
        <f t="shared" si="54"/>
        <v>3428</v>
      </c>
      <c r="B3429" s="30"/>
      <c r="C3429" s="28"/>
      <c r="D3429" s="28"/>
      <c r="E3429" s="28"/>
      <c r="F3429" s="28"/>
      <c r="G3429" s="28"/>
      <c r="H3429" s="28" t="str">
        <f>IF(TRIM(D3429)="","",IFERROR(INDEX('Student Master'!C:C,MATCH(D3429,'Student Master'!B:B,0)),"Not Found"))</f>
        <v/>
      </c>
      <c r="I3429" s="28" t="str">
        <f>IF(TRIM(D3429)="","",IFERROR(INDEX('Student Master'!D:D,MATCH(D3429,'Student Master'!B:B,0)),"Not Found"))</f>
        <v/>
      </c>
      <c r="J3429" s="28" t="str">
        <f>IF(TRIM(D3429)="","",IFERROR(INDEX('Student Master'!H:H,MATCH(D3429,'Student Master'!B:B,0)),"Not Found"))</f>
        <v/>
      </c>
      <c r="K3429" s="28" t="str">
        <f>IF(TRIM(D3429)="","",IFERROR(INDEX('Student Master'!N:N,MATCH(D3429,'Student Master'!B:B,0)),"Not Found"))</f>
        <v/>
      </c>
      <c r="L3429" s="28" t="str">
        <f>IF(TRIM(D3429)="","",IFERROR(INDEX('Student Master'!L:L,MATCH(D3429,'Student Master'!B:B,0)),"Not Found"))</f>
        <v/>
      </c>
      <c r="M3429" s="28"/>
      <c r="N3429" s="28"/>
    </row>
    <row r="3430" spans="1:14" x14ac:dyDescent="0.35">
      <c r="A3430" s="28">
        <f t="shared" si="54"/>
        <v>3429</v>
      </c>
      <c r="B3430" s="30"/>
      <c r="C3430" s="28"/>
      <c r="D3430" s="28"/>
      <c r="E3430" s="28"/>
      <c r="F3430" s="28"/>
      <c r="G3430" s="28"/>
      <c r="H3430" s="28" t="str">
        <f>IF(TRIM(D3430)="","",IFERROR(INDEX('Student Master'!C:C,MATCH(D3430,'Student Master'!B:B,0)),"Not Found"))</f>
        <v/>
      </c>
      <c r="I3430" s="28" t="str">
        <f>IF(TRIM(D3430)="","",IFERROR(INDEX('Student Master'!D:D,MATCH(D3430,'Student Master'!B:B,0)),"Not Found"))</f>
        <v/>
      </c>
      <c r="J3430" s="28" t="str">
        <f>IF(TRIM(D3430)="","",IFERROR(INDEX('Student Master'!H:H,MATCH(D3430,'Student Master'!B:B,0)),"Not Found"))</f>
        <v/>
      </c>
      <c r="K3430" s="28" t="str">
        <f>IF(TRIM(D3430)="","",IFERROR(INDEX('Student Master'!N:N,MATCH(D3430,'Student Master'!B:B,0)),"Not Found"))</f>
        <v/>
      </c>
      <c r="L3430" s="28" t="str">
        <f>IF(TRIM(D3430)="","",IFERROR(INDEX('Student Master'!L:L,MATCH(D3430,'Student Master'!B:B,0)),"Not Found"))</f>
        <v/>
      </c>
      <c r="M3430" s="28"/>
      <c r="N3430" s="28"/>
    </row>
    <row r="3431" spans="1:14" x14ac:dyDescent="0.35">
      <c r="A3431" s="28">
        <f t="shared" si="54"/>
        <v>3430</v>
      </c>
      <c r="B3431" s="30"/>
      <c r="C3431" s="28"/>
      <c r="D3431" s="28"/>
      <c r="E3431" s="28"/>
      <c r="F3431" s="28"/>
      <c r="G3431" s="28"/>
      <c r="H3431" s="28" t="str">
        <f>IF(TRIM(D3431)="","",IFERROR(INDEX('Student Master'!C:C,MATCH(D3431,'Student Master'!B:B,0)),"Not Found"))</f>
        <v/>
      </c>
      <c r="I3431" s="28" t="str">
        <f>IF(TRIM(D3431)="","",IFERROR(INDEX('Student Master'!D:D,MATCH(D3431,'Student Master'!B:B,0)),"Not Found"))</f>
        <v/>
      </c>
      <c r="J3431" s="28" t="str">
        <f>IF(TRIM(D3431)="","",IFERROR(INDEX('Student Master'!H:H,MATCH(D3431,'Student Master'!B:B,0)),"Not Found"))</f>
        <v/>
      </c>
      <c r="K3431" s="28" t="str">
        <f>IF(TRIM(D3431)="","",IFERROR(INDEX('Student Master'!N:N,MATCH(D3431,'Student Master'!B:B,0)),"Not Found"))</f>
        <v/>
      </c>
      <c r="L3431" s="28" t="str">
        <f>IF(TRIM(D3431)="","",IFERROR(INDEX('Student Master'!L:L,MATCH(D3431,'Student Master'!B:B,0)),"Not Found"))</f>
        <v/>
      </c>
      <c r="M3431" s="28"/>
      <c r="N3431" s="28"/>
    </row>
    <row r="3432" spans="1:14" x14ac:dyDescent="0.35">
      <c r="A3432" s="28">
        <f t="shared" si="54"/>
        <v>3431</v>
      </c>
      <c r="B3432" s="30"/>
      <c r="C3432" s="28"/>
      <c r="D3432" s="28"/>
      <c r="E3432" s="28"/>
      <c r="F3432" s="28"/>
      <c r="G3432" s="28"/>
      <c r="H3432" s="28" t="str">
        <f>IF(TRIM(D3432)="","",IFERROR(INDEX('Student Master'!C:C,MATCH(D3432,'Student Master'!B:B,0)),"Not Found"))</f>
        <v/>
      </c>
      <c r="I3432" s="28" t="str">
        <f>IF(TRIM(D3432)="","",IFERROR(INDEX('Student Master'!D:D,MATCH(D3432,'Student Master'!B:B,0)),"Not Found"))</f>
        <v/>
      </c>
      <c r="J3432" s="28" t="str">
        <f>IF(TRIM(D3432)="","",IFERROR(INDEX('Student Master'!H:H,MATCH(D3432,'Student Master'!B:B,0)),"Not Found"))</f>
        <v/>
      </c>
      <c r="K3432" s="28" t="str">
        <f>IF(TRIM(D3432)="","",IFERROR(INDEX('Student Master'!N:N,MATCH(D3432,'Student Master'!B:B,0)),"Not Found"))</f>
        <v/>
      </c>
      <c r="L3432" s="28" t="str">
        <f>IF(TRIM(D3432)="","",IFERROR(INDEX('Student Master'!L:L,MATCH(D3432,'Student Master'!B:B,0)),"Not Found"))</f>
        <v/>
      </c>
      <c r="M3432" s="28"/>
      <c r="N3432" s="28"/>
    </row>
    <row r="3433" spans="1:14" x14ac:dyDescent="0.35">
      <c r="A3433" s="28">
        <f t="shared" si="54"/>
        <v>3432</v>
      </c>
      <c r="B3433" s="30"/>
      <c r="C3433" s="28"/>
      <c r="D3433" s="28"/>
      <c r="E3433" s="28"/>
      <c r="F3433" s="28"/>
      <c r="G3433" s="28"/>
      <c r="H3433" s="28" t="str">
        <f>IF(TRIM(D3433)="","",IFERROR(INDEX('Student Master'!C:C,MATCH(D3433,'Student Master'!B:B,0)),"Not Found"))</f>
        <v/>
      </c>
      <c r="I3433" s="28" t="str">
        <f>IF(TRIM(D3433)="","",IFERROR(INDEX('Student Master'!D:D,MATCH(D3433,'Student Master'!B:B,0)),"Not Found"))</f>
        <v/>
      </c>
      <c r="J3433" s="28" t="str">
        <f>IF(TRIM(D3433)="","",IFERROR(INDEX('Student Master'!H:H,MATCH(D3433,'Student Master'!B:B,0)),"Not Found"))</f>
        <v/>
      </c>
      <c r="K3433" s="28" t="str">
        <f>IF(TRIM(D3433)="","",IFERROR(INDEX('Student Master'!N:N,MATCH(D3433,'Student Master'!B:B,0)),"Not Found"))</f>
        <v/>
      </c>
      <c r="L3433" s="28" t="str">
        <f>IF(TRIM(D3433)="","",IFERROR(INDEX('Student Master'!L:L,MATCH(D3433,'Student Master'!B:B,0)),"Not Found"))</f>
        <v/>
      </c>
      <c r="M3433" s="28"/>
      <c r="N3433" s="28"/>
    </row>
    <row r="3434" spans="1:14" x14ac:dyDescent="0.35">
      <c r="A3434" s="28">
        <f t="shared" si="54"/>
        <v>3433</v>
      </c>
      <c r="B3434" s="30"/>
      <c r="C3434" s="28"/>
      <c r="D3434" s="28"/>
      <c r="E3434" s="28"/>
      <c r="F3434" s="28"/>
      <c r="G3434" s="28"/>
      <c r="H3434" s="28" t="str">
        <f>IF(TRIM(D3434)="","",IFERROR(INDEX('Student Master'!C:C,MATCH(D3434,'Student Master'!B:B,0)),"Not Found"))</f>
        <v/>
      </c>
      <c r="I3434" s="28" t="str">
        <f>IF(TRIM(D3434)="","",IFERROR(INDEX('Student Master'!D:D,MATCH(D3434,'Student Master'!B:B,0)),"Not Found"))</f>
        <v/>
      </c>
      <c r="J3434" s="28" t="str">
        <f>IF(TRIM(D3434)="","",IFERROR(INDEX('Student Master'!H:H,MATCH(D3434,'Student Master'!B:B,0)),"Not Found"))</f>
        <v/>
      </c>
      <c r="K3434" s="28" t="str">
        <f>IF(TRIM(D3434)="","",IFERROR(INDEX('Student Master'!N:N,MATCH(D3434,'Student Master'!B:B,0)),"Not Found"))</f>
        <v/>
      </c>
      <c r="L3434" s="28" t="str">
        <f>IF(TRIM(D3434)="","",IFERROR(INDEX('Student Master'!L:L,MATCH(D3434,'Student Master'!B:B,0)),"Not Found"))</f>
        <v/>
      </c>
      <c r="M3434" s="28"/>
      <c r="N3434" s="28"/>
    </row>
    <row r="3435" spans="1:14" x14ac:dyDescent="0.35">
      <c r="A3435" s="28">
        <f t="shared" si="54"/>
        <v>3434</v>
      </c>
      <c r="B3435" s="30"/>
      <c r="C3435" s="28"/>
      <c r="D3435" s="28"/>
      <c r="E3435" s="28"/>
      <c r="F3435" s="28"/>
      <c r="G3435" s="28"/>
      <c r="H3435" s="28" t="str">
        <f>IF(TRIM(D3435)="","",IFERROR(INDEX('Student Master'!C:C,MATCH(D3435,'Student Master'!B:B,0)),"Not Found"))</f>
        <v/>
      </c>
      <c r="I3435" s="28" t="str">
        <f>IF(TRIM(D3435)="","",IFERROR(INDEX('Student Master'!D:D,MATCH(D3435,'Student Master'!B:B,0)),"Not Found"))</f>
        <v/>
      </c>
      <c r="J3435" s="28" t="str">
        <f>IF(TRIM(D3435)="","",IFERROR(INDEX('Student Master'!H:H,MATCH(D3435,'Student Master'!B:B,0)),"Not Found"))</f>
        <v/>
      </c>
      <c r="K3435" s="28" t="str">
        <f>IF(TRIM(D3435)="","",IFERROR(INDEX('Student Master'!N:N,MATCH(D3435,'Student Master'!B:B,0)),"Not Found"))</f>
        <v/>
      </c>
      <c r="L3435" s="28" t="str">
        <f>IF(TRIM(D3435)="","",IFERROR(INDEX('Student Master'!L:L,MATCH(D3435,'Student Master'!B:B,0)),"Not Found"))</f>
        <v/>
      </c>
      <c r="M3435" s="28"/>
      <c r="N3435" s="28"/>
    </row>
    <row r="3436" spans="1:14" x14ac:dyDescent="0.35">
      <c r="A3436" s="28">
        <f t="shared" si="54"/>
        <v>3435</v>
      </c>
      <c r="B3436" s="30"/>
      <c r="C3436" s="28"/>
      <c r="D3436" s="28"/>
      <c r="E3436" s="28"/>
      <c r="F3436" s="28"/>
      <c r="G3436" s="28"/>
      <c r="H3436" s="28" t="str">
        <f>IF(TRIM(D3436)="","",IFERROR(INDEX('Student Master'!C:C,MATCH(D3436,'Student Master'!B:B,0)),"Not Found"))</f>
        <v/>
      </c>
      <c r="I3436" s="28" t="str">
        <f>IF(TRIM(D3436)="","",IFERROR(INDEX('Student Master'!D:D,MATCH(D3436,'Student Master'!B:B,0)),"Not Found"))</f>
        <v/>
      </c>
      <c r="J3436" s="28" t="str">
        <f>IF(TRIM(D3436)="","",IFERROR(INDEX('Student Master'!H:H,MATCH(D3436,'Student Master'!B:B,0)),"Not Found"))</f>
        <v/>
      </c>
      <c r="K3436" s="28" t="str">
        <f>IF(TRIM(D3436)="","",IFERROR(INDEX('Student Master'!N:N,MATCH(D3436,'Student Master'!B:B,0)),"Not Found"))</f>
        <v/>
      </c>
      <c r="L3436" s="28" t="str">
        <f>IF(TRIM(D3436)="","",IFERROR(INDEX('Student Master'!L:L,MATCH(D3436,'Student Master'!B:B,0)),"Not Found"))</f>
        <v/>
      </c>
      <c r="M3436" s="28"/>
      <c r="N3436" s="28"/>
    </row>
    <row r="3437" spans="1:14" x14ac:dyDescent="0.35">
      <c r="A3437" s="28">
        <f t="shared" si="54"/>
        <v>3436</v>
      </c>
      <c r="B3437" s="30"/>
      <c r="C3437" s="28"/>
      <c r="D3437" s="28"/>
      <c r="E3437" s="28"/>
      <c r="F3437" s="28"/>
      <c r="G3437" s="28"/>
      <c r="H3437" s="28" t="str">
        <f>IF(TRIM(D3437)="","",IFERROR(INDEX('Student Master'!C:C,MATCH(D3437,'Student Master'!B:B,0)),"Not Found"))</f>
        <v/>
      </c>
      <c r="I3437" s="28" t="str">
        <f>IF(TRIM(D3437)="","",IFERROR(INDEX('Student Master'!D:D,MATCH(D3437,'Student Master'!B:B,0)),"Not Found"))</f>
        <v/>
      </c>
      <c r="J3437" s="28" t="str">
        <f>IF(TRIM(D3437)="","",IFERROR(INDEX('Student Master'!H:H,MATCH(D3437,'Student Master'!B:B,0)),"Not Found"))</f>
        <v/>
      </c>
      <c r="K3437" s="28" t="str">
        <f>IF(TRIM(D3437)="","",IFERROR(INDEX('Student Master'!N:N,MATCH(D3437,'Student Master'!B:B,0)),"Not Found"))</f>
        <v/>
      </c>
      <c r="L3437" s="28" t="str">
        <f>IF(TRIM(D3437)="","",IFERROR(INDEX('Student Master'!L:L,MATCH(D3437,'Student Master'!B:B,0)),"Not Found"))</f>
        <v/>
      </c>
      <c r="M3437" s="28"/>
      <c r="N3437" s="28"/>
    </row>
    <row r="3438" spans="1:14" x14ac:dyDescent="0.35">
      <c r="A3438" s="28">
        <f t="shared" si="54"/>
        <v>3437</v>
      </c>
      <c r="B3438" s="30"/>
      <c r="C3438" s="28"/>
      <c r="D3438" s="28"/>
      <c r="E3438" s="28"/>
      <c r="F3438" s="28"/>
      <c r="G3438" s="28"/>
      <c r="H3438" s="28" t="str">
        <f>IF(TRIM(D3438)="","",IFERROR(INDEX('Student Master'!C:C,MATCH(D3438,'Student Master'!B:B,0)),"Not Found"))</f>
        <v/>
      </c>
      <c r="I3438" s="28" t="str">
        <f>IF(TRIM(D3438)="","",IFERROR(INDEX('Student Master'!D:D,MATCH(D3438,'Student Master'!B:B,0)),"Not Found"))</f>
        <v/>
      </c>
      <c r="J3438" s="28" t="str">
        <f>IF(TRIM(D3438)="","",IFERROR(INDEX('Student Master'!H:H,MATCH(D3438,'Student Master'!B:B,0)),"Not Found"))</f>
        <v/>
      </c>
      <c r="K3438" s="28" t="str">
        <f>IF(TRIM(D3438)="","",IFERROR(INDEX('Student Master'!N:N,MATCH(D3438,'Student Master'!B:B,0)),"Not Found"))</f>
        <v/>
      </c>
      <c r="L3438" s="28" t="str">
        <f>IF(TRIM(D3438)="","",IFERROR(INDEX('Student Master'!L:L,MATCH(D3438,'Student Master'!B:B,0)),"Not Found"))</f>
        <v/>
      </c>
      <c r="M3438" s="28"/>
      <c r="N3438" s="28"/>
    </row>
    <row r="3439" spans="1:14" x14ac:dyDescent="0.35">
      <c r="A3439" s="28">
        <f t="shared" si="54"/>
        <v>3438</v>
      </c>
      <c r="B3439" s="30"/>
      <c r="C3439" s="28"/>
      <c r="D3439" s="28"/>
      <c r="E3439" s="28"/>
      <c r="F3439" s="28"/>
      <c r="G3439" s="28"/>
      <c r="H3439" s="28" t="str">
        <f>IF(TRIM(D3439)="","",IFERROR(INDEX('Student Master'!C:C,MATCH(D3439,'Student Master'!B:B,0)),"Not Found"))</f>
        <v/>
      </c>
      <c r="I3439" s="28" t="str">
        <f>IF(TRIM(D3439)="","",IFERROR(INDEX('Student Master'!D:D,MATCH(D3439,'Student Master'!B:B,0)),"Not Found"))</f>
        <v/>
      </c>
      <c r="J3439" s="28" t="str">
        <f>IF(TRIM(D3439)="","",IFERROR(INDEX('Student Master'!H:H,MATCH(D3439,'Student Master'!B:B,0)),"Not Found"))</f>
        <v/>
      </c>
      <c r="K3439" s="28" t="str">
        <f>IF(TRIM(D3439)="","",IFERROR(INDEX('Student Master'!N:N,MATCH(D3439,'Student Master'!B:B,0)),"Not Found"))</f>
        <v/>
      </c>
      <c r="L3439" s="28" t="str">
        <f>IF(TRIM(D3439)="","",IFERROR(INDEX('Student Master'!L:L,MATCH(D3439,'Student Master'!B:B,0)),"Not Found"))</f>
        <v/>
      </c>
      <c r="M3439" s="28"/>
      <c r="N3439" s="28"/>
    </row>
    <row r="3440" spans="1:14" x14ac:dyDescent="0.35">
      <c r="A3440" s="28">
        <f t="shared" si="54"/>
        <v>3439</v>
      </c>
      <c r="B3440" s="30"/>
      <c r="C3440" s="28"/>
      <c r="D3440" s="28"/>
      <c r="E3440" s="28"/>
      <c r="F3440" s="28"/>
      <c r="G3440" s="28"/>
      <c r="H3440" s="28" t="str">
        <f>IF(TRIM(D3440)="","",IFERROR(INDEX('Student Master'!C:C,MATCH(D3440,'Student Master'!B:B,0)),"Not Found"))</f>
        <v/>
      </c>
      <c r="I3440" s="28" t="str">
        <f>IF(TRIM(D3440)="","",IFERROR(INDEX('Student Master'!D:D,MATCH(D3440,'Student Master'!B:B,0)),"Not Found"))</f>
        <v/>
      </c>
      <c r="J3440" s="28" t="str">
        <f>IF(TRIM(D3440)="","",IFERROR(INDEX('Student Master'!H:H,MATCH(D3440,'Student Master'!B:B,0)),"Not Found"))</f>
        <v/>
      </c>
      <c r="K3440" s="28" t="str">
        <f>IF(TRIM(D3440)="","",IFERROR(INDEX('Student Master'!N:N,MATCH(D3440,'Student Master'!B:B,0)),"Not Found"))</f>
        <v/>
      </c>
      <c r="L3440" s="28" t="str">
        <f>IF(TRIM(D3440)="","",IFERROR(INDEX('Student Master'!L:L,MATCH(D3440,'Student Master'!B:B,0)),"Not Found"))</f>
        <v/>
      </c>
      <c r="M3440" s="28"/>
      <c r="N3440" s="28"/>
    </row>
    <row r="3441" spans="1:14" x14ac:dyDescent="0.35">
      <c r="A3441" s="28">
        <f t="shared" si="54"/>
        <v>3440</v>
      </c>
      <c r="B3441" s="30"/>
      <c r="C3441" s="28"/>
      <c r="D3441" s="28"/>
      <c r="E3441" s="28"/>
      <c r="F3441" s="28"/>
      <c r="G3441" s="28"/>
      <c r="H3441" s="28" t="str">
        <f>IF(TRIM(D3441)="","",IFERROR(INDEX('Student Master'!C:C,MATCH(D3441,'Student Master'!B:B,0)),"Not Found"))</f>
        <v/>
      </c>
      <c r="I3441" s="28" t="str">
        <f>IF(TRIM(D3441)="","",IFERROR(INDEX('Student Master'!D:D,MATCH(D3441,'Student Master'!B:B,0)),"Not Found"))</f>
        <v/>
      </c>
      <c r="J3441" s="28" t="str">
        <f>IF(TRIM(D3441)="","",IFERROR(INDEX('Student Master'!H:H,MATCH(D3441,'Student Master'!B:B,0)),"Not Found"))</f>
        <v/>
      </c>
      <c r="K3441" s="28" t="str">
        <f>IF(TRIM(D3441)="","",IFERROR(INDEX('Student Master'!N:N,MATCH(D3441,'Student Master'!B:B,0)),"Not Found"))</f>
        <v/>
      </c>
      <c r="L3441" s="28" t="str">
        <f>IF(TRIM(D3441)="","",IFERROR(INDEX('Student Master'!L:L,MATCH(D3441,'Student Master'!B:B,0)),"Not Found"))</f>
        <v/>
      </c>
      <c r="M3441" s="28"/>
      <c r="N3441" s="28"/>
    </row>
    <row r="3442" spans="1:14" x14ac:dyDescent="0.35">
      <c r="A3442" s="28">
        <f t="shared" si="54"/>
        <v>3441</v>
      </c>
      <c r="B3442" s="30"/>
      <c r="C3442" s="28"/>
      <c r="D3442" s="28"/>
      <c r="E3442" s="28"/>
      <c r="F3442" s="28"/>
      <c r="G3442" s="28"/>
      <c r="H3442" s="28" t="str">
        <f>IF(TRIM(D3442)="","",IFERROR(INDEX('Student Master'!C:C,MATCH(D3442,'Student Master'!B:B,0)),"Not Found"))</f>
        <v/>
      </c>
      <c r="I3442" s="28" t="str">
        <f>IF(TRIM(D3442)="","",IFERROR(INDEX('Student Master'!D:D,MATCH(D3442,'Student Master'!B:B,0)),"Not Found"))</f>
        <v/>
      </c>
      <c r="J3442" s="28" t="str">
        <f>IF(TRIM(D3442)="","",IFERROR(INDEX('Student Master'!H:H,MATCH(D3442,'Student Master'!B:B,0)),"Not Found"))</f>
        <v/>
      </c>
      <c r="K3442" s="28" t="str">
        <f>IF(TRIM(D3442)="","",IFERROR(INDEX('Student Master'!N:N,MATCH(D3442,'Student Master'!B:B,0)),"Not Found"))</f>
        <v/>
      </c>
      <c r="L3442" s="28" t="str">
        <f>IF(TRIM(D3442)="","",IFERROR(INDEX('Student Master'!L:L,MATCH(D3442,'Student Master'!B:B,0)),"Not Found"))</f>
        <v/>
      </c>
      <c r="M3442" s="28"/>
      <c r="N3442" s="28"/>
    </row>
    <row r="3443" spans="1:14" x14ac:dyDescent="0.35">
      <c r="A3443" s="28">
        <f t="shared" si="54"/>
        <v>3442</v>
      </c>
      <c r="B3443" s="30"/>
      <c r="C3443" s="28"/>
      <c r="D3443" s="28"/>
      <c r="E3443" s="28"/>
      <c r="F3443" s="28"/>
      <c r="G3443" s="28"/>
      <c r="H3443" s="28" t="str">
        <f>IF(TRIM(D3443)="","",IFERROR(INDEX('Student Master'!C:C,MATCH(D3443,'Student Master'!B:B,0)),"Not Found"))</f>
        <v/>
      </c>
      <c r="I3443" s="28" t="str">
        <f>IF(TRIM(D3443)="","",IFERROR(INDEX('Student Master'!D:D,MATCH(D3443,'Student Master'!B:B,0)),"Not Found"))</f>
        <v/>
      </c>
      <c r="J3443" s="28" t="str">
        <f>IF(TRIM(D3443)="","",IFERROR(INDEX('Student Master'!H:H,MATCH(D3443,'Student Master'!B:B,0)),"Not Found"))</f>
        <v/>
      </c>
      <c r="K3443" s="28" t="str">
        <f>IF(TRIM(D3443)="","",IFERROR(INDEX('Student Master'!N:N,MATCH(D3443,'Student Master'!B:B,0)),"Not Found"))</f>
        <v/>
      </c>
      <c r="L3443" s="28" t="str">
        <f>IF(TRIM(D3443)="","",IFERROR(INDEX('Student Master'!L:L,MATCH(D3443,'Student Master'!B:B,0)),"Not Found"))</f>
        <v/>
      </c>
      <c r="M3443" s="28"/>
      <c r="N3443" s="28"/>
    </row>
    <row r="3444" spans="1:14" x14ac:dyDescent="0.35">
      <c r="A3444" s="28">
        <f t="shared" si="54"/>
        <v>3443</v>
      </c>
      <c r="B3444" s="30"/>
      <c r="C3444" s="28"/>
      <c r="D3444" s="28"/>
      <c r="E3444" s="28"/>
      <c r="F3444" s="28"/>
      <c r="G3444" s="28"/>
      <c r="H3444" s="28" t="str">
        <f>IF(TRIM(D3444)="","",IFERROR(INDEX('Student Master'!C:C,MATCH(D3444,'Student Master'!B:B,0)),"Not Found"))</f>
        <v/>
      </c>
      <c r="I3444" s="28" t="str">
        <f>IF(TRIM(D3444)="","",IFERROR(INDEX('Student Master'!D:D,MATCH(D3444,'Student Master'!B:B,0)),"Not Found"))</f>
        <v/>
      </c>
      <c r="J3444" s="28" t="str">
        <f>IF(TRIM(D3444)="","",IFERROR(INDEX('Student Master'!H:H,MATCH(D3444,'Student Master'!B:B,0)),"Not Found"))</f>
        <v/>
      </c>
      <c r="K3444" s="28" t="str">
        <f>IF(TRIM(D3444)="","",IFERROR(INDEX('Student Master'!N:N,MATCH(D3444,'Student Master'!B:B,0)),"Not Found"))</f>
        <v/>
      </c>
      <c r="L3444" s="28" t="str">
        <f>IF(TRIM(D3444)="","",IFERROR(INDEX('Student Master'!L:L,MATCH(D3444,'Student Master'!B:B,0)),"Not Found"))</f>
        <v/>
      </c>
      <c r="M3444" s="28"/>
      <c r="N3444" s="28"/>
    </row>
    <row r="3445" spans="1:14" x14ac:dyDescent="0.35">
      <c r="A3445" s="28">
        <f t="shared" si="54"/>
        <v>3444</v>
      </c>
      <c r="B3445" s="30"/>
      <c r="C3445" s="28"/>
      <c r="D3445" s="28"/>
      <c r="E3445" s="28"/>
      <c r="F3445" s="28"/>
      <c r="G3445" s="28"/>
      <c r="H3445" s="28" t="str">
        <f>IF(TRIM(D3445)="","",IFERROR(INDEX('Student Master'!C:C,MATCH(D3445,'Student Master'!B:B,0)),"Not Found"))</f>
        <v/>
      </c>
      <c r="I3445" s="28" t="str">
        <f>IF(TRIM(D3445)="","",IFERROR(INDEX('Student Master'!D:D,MATCH(D3445,'Student Master'!B:B,0)),"Not Found"))</f>
        <v/>
      </c>
      <c r="J3445" s="28" t="str">
        <f>IF(TRIM(D3445)="","",IFERROR(INDEX('Student Master'!H:H,MATCH(D3445,'Student Master'!B:B,0)),"Not Found"))</f>
        <v/>
      </c>
      <c r="K3445" s="28" t="str">
        <f>IF(TRIM(D3445)="","",IFERROR(INDEX('Student Master'!N:N,MATCH(D3445,'Student Master'!B:B,0)),"Not Found"))</f>
        <v/>
      </c>
      <c r="L3445" s="28" t="str">
        <f>IF(TRIM(D3445)="","",IFERROR(INDEX('Student Master'!L:L,MATCH(D3445,'Student Master'!B:B,0)),"Not Found"))</f>
        <v/>
      </c>
      <c r="M3445" s="28"/>
      <c r="N3445" s="28"/>
    </row>
    <row r="3446" spans="1:14" x14ac:dyDescent="0.35">
      <c r="A3446" s="28">
        <f t="shared" si="54"/>
        <v>3445</v>
      </c>
      <c r="B3446" s="30"/>
      <c r="C3446" s="28"/>
      <c r="D3446" s="28"/>
      <c r="E3446" s="28"/>
      <c r="F3446" s="28"/>
      <c r="G3446" s="28"/>
      <c r="H3446" s="28" t="str">
        <f>IF(TRIM(D3446)="","",IFERROR(INDEX('Student Master'!C:C,MATCH(D3446,'Student Master'!B:B,0)),"Not Found"))</f>
        <v/>
      </c>
      <c r="I3446" s="28" t="str">
        <f>IF(TRIM(D3446)="","",IFERROR(INDEX('Student Master'!D:D,MATCH(D3446,'Student Master'!B:B,0)),"Not Found"))</f>
        <v/>
      </c>
      <c r="J3446" s="28" t="str">
        <f>IF(TRIM(D3446)="","",IFERROR(INDEX('Student Master'!H:H,MATCH(D3446,'Student Master'!B:B,0)),"Not Found"))</f>
        <v/>
      </c>
      <c r="K3446" s="28" t="str">
        <f>IF(TRIM(D3446)="","",IFERROR(INDEX('Student Master'!N:N,MATCH(D3446,'Student Master'!B:B,0)),"Not Found"))</f>
        <v/>
      </c>
      <c r="L3446" s="28" t="str">
        <f>IF(TRIM(D3446)="","",IFERROR(INDEX('Student Master'!L:L,MATCH(D3446,'Student Master'!B:B,0)),"Not Found"))</f>
        <v/>
      </c>
      <c r="M3446" s="28"/>
      <c r="N3446" s="28"/>
    </row>
    <row r="3447" spans="1:14" x14ac:dyDescent="0.35">
      <c r="A3447" s="28">
        <f t="shared" si="54"/>
        <v>3446</v>
      </c>
      <c r="B3447" s="30"/>
      <c r="C3447" s="28"/>
      <c r="D3447" s="28"/>
      <c r="E3447" s="28"/>
      <c r="F3447" s="28"/>
      <c r="G3447" s="28"/>
      <c r="H3447" s="28" t="str">
        <f>IF(TRIM(D3447)="","",IFERROR(INDEX('Student Master'!C:C,MATCH(D3447,'Student Master'!B:B,0)),"Not Found"))</f>
        <v/>
      </c>
      <c r="I3447" s="28" t="str">
        <f>IF(TRIM(D3447)="","",IFERROR(INDEX('Student Master'!D:D,MATCH(D3447,'Student Master'!B:B,0)),"Not Found"))</f>
        <v/>
      </c>
      <c r="J3447" s="28" t="str">
        <f>IF(TRIM(D3447)="","",IFERROR(INDEX('Student Master'!H:H,MATCH(D3447,'Student Master'!B:B,0)),"Not Found"))</f>
        <v/>
      </c>
      <c r="K3447" s="28" t="str">
        <f>IF(TRIM(D3447)="","",IFERROR(INDEX('Student Master'!N:N,MATCH(D3447,'Student Master'!B:B,0)),"Not Found"))</f>
        <v/>
      </c>
      <c r="L3447" s="28" t="str">
        <f>IF(TRIM(D3447)="","",IFERROR(INDEX('Student Master'!L:L,MATCH(D3447,'Student Master'!B:B,0)),"Not Found"))</f>
        <v/>
      </c>
      <c r="M3447" s="28"/>
      <c r="N3447" s="28"/>
    </row>
    <row r="3448" spans="1:14" x14ac:dyDescent="0.35">
      <c r="A3448" s="28">
        <f t="shared" si="54"/>
        <v>3447</v>
      </c>
      <c r="B3448" s="30"/>
      <c r="C3448" s="28"/>
      <c r="D3448" s="28"/>
      <c r="E3448" s="28"/>
      <c r="F3448" s="28"/>
      <c r="G3448" s="28"/>
      <c r="H3448" s="28" t="str">
        <f>IF(TRIM(D3448)="","",IFERROR(INDEX('Student Master'!C:C,MATCH(D3448,'Student Master'!B:B,0)),"Not Found"))</f>
        <v/>
      </c>
      <c r="I3448" s="28" t="str">
        <f>IF(TRIM(D3448)="","",IFERROR(INDEX('Student Master'!D:D,MATCH(D3448,'Student Master'!B:B,0)),"Not Found"))</f>
        <v/>
      </c>
      <c r="J3448" s="28" t="str">
        <f>IF(TRIM(D3448)="","",IFERROR(INDEX('Student Master'!H:H,MATCH(D3448,'Student Master'!B:B,0)),"Not Found"))</f>
        <v/>
      </c>
      <c r="K3448" s="28" t="str">
        <f>IF(TRIM(D3448)="","",IFERROR(INDEX('Student Master'!N:N,MATCH(D3448,'Student Master'!B:B,0)),"Not Found"))</f>
        <v/>
      </c>
      <c r="L3448" s="28" t="str">
        <f>IF(TRIM(D3448)="","",IFERROR(INDEX('Student Master'!L:L,MATCH(D3448,'Student Master'!B:B,0)),"Not Found"))</f>
        <v/>
      </c>
      <c r="M3448" s="28"/>
      <c r="N3448" s="28"/>
    </row>
    <row r="3449" spans="1:14" x14ac:dyDescent="0.35">
      <c r="A3449" s="28">
        <f t="shared" si="54"/>
        <v>3448</v>
      </c>
      <c r="B3449" s="30"/>
      <c r="C3449" s="28"/>
      <c r="D3449" s="28"/>
      <c r="E3449" s="28"/>
      <c r="F3449" s="28"/>
      <c r="G3449" s="28"/>
      <c r="H3449" s="28" t="str">
        <f>IF(TRIM(D3449)="","",IFERROR(INDEX('Student Master'!C:C,MATCH(D3449,'Student Master'!B:B,0)),"Not Found"))</f>
        <v/>
      </c>
      <c r="I3449" s="28" t="str">
        <f>IF(TRIM(D3449)="","",IFERROR(INDEX('Student Master'!D:D,MATCH(D3449,'Student Master'!B:B,0)),"Not Found"))</f>
        <v/>
      </c>
      <c r="J3449" s="28" t="str">
        <f>IF(TRIM(D3449)="","",IFERROR(INDEX('Student Master'!H:H,MATCH(D3449,'Student Master'!B:B,0)),"Not Found"))</f>
        <v/>
      </c>
      <c r="K3449" s="28" t="str">
        <f>IF(TRIM(D3449)="","",IFERROR(INDEX('Student Master'!N:N,MATCH(D3449,'Student Master'!B:B,0)),"Not Found"))</f>
        <v/>
      </c>
      <c r="L3449" s="28" t="str">
        <f>IF(TRIM(D3449)="","",IFERROR(INDEX('Student Master'!L:L,MATCH(D3449,'Student Master'!B:B,0)),"Not Found"))</f>
        <v/>
      </c>
      <c r="M3449" s="28"/>
      <c r="N3449" s="28"/>
    </row>
    <row r="3450" spans="1:14" x14ac:dyDescent="0.35">
      <c r="A3450" s="28">
        <f t="shared" si="54"/>
        <v>3449</v>
      </c>
      <c r="B3450" s="30"/>
      <c r="C3450" s="28"/>
      <c r="D3450" s="28"/>
      <c r="E3450" s="28"/>
      <c r="F3450" s="28"/>
      <c r="G3450" s="28"/>
      <c r="H3450" s="28" t="str">
        <f>IF(TRIM(D3450)="","",IFERROR(INDEX('Student Master'!C:C,MATCH(D3450,'Student Master'!B:B,0)),"Not Found"))</f>
        <v/>
      </c>
      <c r="I3450" s="28" t="str">
        <f>IF(TRIM(D3450)="","",IFERROR(INDEX('Student Master'!D:D,MATCH(D3450,'Student Master'!B:B,0)),"Not Found"))</f>
        <v/>
      </c>
      <c r="J3450" s="28" t="str">
        <f>IF(TRIM(D3450)="","",IFERROR(INDEX('Student Master'!H:H,MATCH(D3450,'Student Master'!B:B,0)),"Not Found"))</f>
        <v/>
      </c>
      <c r="K3450" s="28" t="str">
        <f>IF(TRIM(D3450)="","",IFERROR(INDEX('Student Master'!N:N,MATCH(D3450,'Student Master'!B:B,0)),"Not Found"))</f>
        <v/>
      </c>
      <c r="L3450" s="28" t="str">
        <f>IF(TRIM(D3450)="","",IFERROR(INDEX('Student Master'!L:L,MATCH(D3450,'Student Master'!B:B,0)),"Not Found"))</f>
        <v/>
      </c>
      <c r="M3450" s="28"/>
      <c r="N3450" s="28"/>
    </row>
    <row r="3451" spans="1:14" x14ac:dyDescent="0.35">
      <c r="A3451" s="28">
        <f t="shared" si="54"/>
        <v>3450</v>
      </c>
      <c r="B3451" s="30"/>
      <c r="C3451" s="28"/>
      <c r="D3451" s="28"/>
      <c r="E3451" s="28"/>
      <c r="F3451" s="28"/>
      <c r="G3451" s="28"/>
      <c r="H3451" s="28" t="str">
        <f>IF(TRIM(D3451)="","",IFERROR(INDEX('Student Master'!C:C,MATCH(D3451,'Student Master'!B:B,0)),"Not Found"))</f>
        <v/>
      </c>
      <c r="I3451" s="28" t="str">
        <f>IF(TRIM(D3451)="","",IFERROR(INDEX('Student Master'!D:D,MATCH(D3451,'Student Master'!B:B,0)),"Not Found"))</f>
        <v/>
      </c>
      <c r="J3451" s="28" t="str">
        <f>IF(TRIM(D3451)="","",IFERROR(INDEX('Student Master'!H:H,MATCH(D3451,'Student Master'!B:B,0)),"Not Found"))</f>
        <v/>
      </c>
      <c r="K3451" s="28" t="str">
        <f>IF(TRIM(D3451)="","",IFERROR(INDEX('Student Master'!N:N,MATCH(D3451,'Student Master'!B:B,0)),"Not Found"))</f>
        <v/>
      </c>
      <c r="L3451" s="28" t="str">
        <f>IF(TRIM(D3451)="","",IFERROR(INDEX('Student Master'!L:L,MATCH(D3451,'Student Master'!B:B,0)),"Not Found"))</f>
        <v/>
      </c>
      <c r="M3451" s="28"/>
      <c r="N3451" s="28"/>
    </row>
    <row r="3452" spans="1:14" x14ac:dyDescent="0.35">
      <c r="A3452" s="28">
        <f t="shared" si="54"/>
        <v>3451</v>
      </c>
      <c r="B3452" s="30"/>
      <c r="C3452" s="28"/>
      <c r="D3452" s="28"/>
      <c r="E3452" s="28"/>
      <c r="F3452" s="28"/>
      <c r="G3452" s="28"/>
      <c r="H3452" s="28" t="str">
        <f>IF(TRIM(D3452)="","",IFERROR(INDEX('Student Master'!C:C,MATCH(D3452,'Student Master'!B:B,0)),"Not Found"))</f>
        <v/>
      </c>
      <c r="I3452" s="28" t="str">
        <f>IF(TRIM(D3452)="","",IFERROR(INDEX('Student Master'!D:D,MATCH(D3452,'Student Master'!B:B,0)),"Not Found"))</f>
        <v/>
      </c>
      <c r="J3452" s="28" t="str">
        <f>IF(TRIM(D3452)="","",IFERROR(INDEX('Student Master'!H:H,MATCH(D3452,'Student Master'!B:B,0)),"Not Found"))</f>
        <v/>
      </c>
      <c r="K3452" s="28" t="str">
        <f>IF(TRIM(D3452)="","",IFERROR(INDEX('Student Master'!N:N,MATCH(D3452,'Student Master'!B:B,0)),"Not Found"))</f>
        <v/>
      </c>
      <c r="L3452" s="28" t="str">
        <f>IF(TRIM(D3452)="","",IFERROR(INDEX('Student Master'!L:L,MATCH(D3452,'Student Master'!B:B,0)),"Not Found"))</f>
        <v/>
      </c>
      <c r="M3452" s="28"/>
      <c r="N3452" s="28"/>
    </row>
    <row r="3453" spans="1:14" x14ac:dyDescent="0.35">
      <c r="A3453" s="28">
        <f t="shared" si="54"/>
        <v>3452</v>
      </c>
      <c r="B3453" s="30"/>
      <c r="C3453" s="28"/>
      <c r="D3453" s="28"/>
      <c r="E3453" s="28"/>
      <c r="F3453" s="28"/>
      <c r="G3453" s="28"/>
      <c r="H3453" s="28" t="str">
        <f>IF(TRIM(D3453)="","",IFERROR(INDEX('Student Master'!C:C,MATCH(D3453,'Student Master'!B:B,0)),"Not Found"))</f>
        <v/>
      </c>
      <c r="I3453" s="28" t="str">
        <f>IF(TRIM(D3453)="","",IFERROR(INDEX('Student Master'!D:D,MATCH(D3453,'Student Master'!B:B,0)),"Not Found"))</f>
        <v/>
      </c>
      <c r="J3453" s="28" t="str">
        <f>IF(TRIM(D3453)="","",IFERROR(INDEX('Student Master'!H:H,MATCH(D3453,'Student Master'!B:B,0)),"Not Found"))</f>
        <v/>
      </c>
      <c r="K3453" s="28" t="str">
        <f>IF(TRIM(D3453)="","",IFERROR(INDEX('Student Master'!N:N,MATCH(D3453,'Student Master'!B:B,0)),"Not Found"))</f>
        <v/>
      </c>
      <c r="L3453" s="28" t="str">
        <f>IF(TRIM(D3453)="","",IFERROR(INDEX('Student Master'!L:L,MATCH(D3453,'Student Master'!B:B,0)),"Not Found"))</f>
        <v/>
      </c>
      <c r="M3453" s="28"/>
      <c r="N3453" s="28"/>
    </row>
    <row r="3454" spans="1:14" x14ac:dyDescent="0.35">
      <c r="A3454" s="28">
        <f t="shared" si="54"/>
        <v>3453</v>
      </c>
      <c r="B3454" s="30"/>
      <c r="C3454" s="28"/>
      <c r="D3454" s="28"/>
      <c r="E3454" s="28"/>
      <c r="F3454" s="28"/>
      <c r="G3454" s="28"/>
      <c r="H3454" s="28" t="str">
        <f>IF(TRIM(D3454)="","",IFERROR(INDEX('Student Master'!C:C,MATCH(D3454,'Student Master'!B:B,0)),"Not Found"))</f>
        <v/>
      </c>
      <c r="I3454" s="28" t="str">
        <f>IF(TRIM(D3454)="","",IFERROR(INDEX('Student Master'!D:D,MATCH(D3454,'Student Master'!B:B,0)),"Not Found"))</f>
        <v/>
      </c>
      <c r="J3454" s="28" t="str">
        <f>IF(TRIM(D3454)="","",IFERROR(INDEX('Student Master'!H:H,MATCH(D3454,'Student Master'!B:B,0)),"Not Found"))</f>
        <v/>
      </c>
      <c r="K3454" s="28" t="str">
        <f>IF(TRIM(D3454)="","",IFERROR(INDEX('Student Master'!N:N,MATCH(D3454,'Student Master'!B:B,0)),"Not Found"))</f>
        <v/>
      </c>
      <c r="L3454" s="28" t="str">
        <f>IF(TRIM(D3454)="","",IFERROR(INDEX('Student Master'!L:L,MATCH(D3454,'Student Master'!B:B,0)),"Not Found"))</f>
        <v/>
      </c>
      <c r="M3454" s="28"/>
      <c r="N3454" s="28"/>
    </row>
    <row r="3455" spans="1:14" x14ac:dyDescent="0.35">
      <c r="A3455" s="28">
        <f t="shared" si="54"/>
        <v>3454</v>
      </c>
      <c r="B3455" s="30"/>
      <c r="C3455" s="28"/>
      <c r="D3455" s="28"/>
      <c r="E3455" s="28"/>
      <c r="F3455" s="28"/>
      <c r="G3455" s="28"/>
      <c r="H3455" s="28" t="str">
        <f>IF(TRIM(D3455)="","",IFERROR(INDEX('Student Master'!C:C,MATCH(D3455,'Student Master'!B:B,0)),"Not Found"))</f>
        <v/>
      </c>
      <c r="I3455" s="28" t="str">
        <f>IF(TRIM(D3455)="","",IFERROR(INDEX('Student Master'!D:D,MATCH(D3455,'Student Master'!B:B,0)),"Not Found"))</f>
        <v/>
      </c>
      <c r="J3455" s="28" t="str">
        <f>IF(TRIM(D3455)="","",IFERROR(INDEX('Student Master'!H:H,MATCH(D3455,'Student Master'!B:B,0)),"Not Found"))</f>
        <v/>
      </c>
      <c r="K3455" s="28" t="str">
        <f>IF(TRIM(D3455)="","",IFERROR(INDEX('Student Master'!N:N,MATCH(D3455,'Student Master'!B:B,0)),"Not Found"))</f>
        <v/>
      </c>
      <c r="L3455" s="28" t="str">
        <f>IF(TRIM(D3455)="","",IFERROR(INDEX('Student Master'!L:L,MATCH(D3455,'Student Master'!B:B,0)),"Not Found"))</f>
        <v/>
      </c>
      <c r="M3455" s="28"/>
      <c r="N3455" s="28"/>
    </row>
    <row r="3456" spans="1:14" x14ac:dyDescent="0.35">
      <c r="A3456" s="28">
        <f t="shared" si="54"/>
        <v>3455</v>
      </c>
      <c r="B3456" s="30"/>
      <c r="C3456" s="28"/>
      <c r="D3456" s="28"/>
      <c r="E3456" s="28"/>
      <c r="F3456" s="28"/>
      <c r="G3456" s="28"/>
      <c r="H3456" s="28" t="str">
        <f>IF(TRIM(D3456)="","",IFERROR(INDEX('Student Master'!C:C,MATCH(D3456,'Student Master'!B:B,0)),"Not Found"))</f>
        <v/>
      </c>
      <c r="I3456" s="28" t="str">
        <f>IF(TRIM(D3456)="","",IFERROR(INDEX('Student Master'!D:D,MATCH(D3456,'Student Master'!B:B,0)),"Not Found"))</f>
        <v/>
      </c>
      <c r="J3456" s="28" t="str">
        <f>IF(TRIM(D3456)="","",IFERROR(INDEX('Student Master'!H:H,MATCH(D3456,'Student Master'!B:B,0)),"Not Found"))</f>
        <v/>
      </c>
      <c r="K3456" s="28" t="str">
        <f>IF(TRIM(D3456)="","",IFERROR(INDEX('Student Master'!N:N,MATCH(D3456,'Student Master'!B:B,0)),"Not Found"))</f>
        <v/>
      </c>
      <c r="L3456" s="28" t="str">
        <f>IF(TRIM(D3456)="","",IFERROR(INDEX('Student Master'!L:L,MATCH(D3456,'Student Master'!B:B,0)),"Not Found"))</f>
        <v/>
      </c>
      <c r="M3456" s="28"/>
      <c r="N3456" s="28"/>
    </row>
    <row r="3457" spans="1:14" x14ac:dyDescent="0.35">
      <c r="A3457" s="28">
        <f t="shared" si="54"/>
        <v>3456</v>
      </c>
      <c r="B3457" s="30"/>
      <c r="C3457" s="28"/>
      <c r="D3457" s="28"/>
      <c r="E3457" s="28"/>
      <c r="F3457" s="28"/>
      <c r="G3457" s="28"/>
      <c r="H3457" s="28" t="str">
        <f>IF(TRIM(D3457)="","",IFERROR(INDEX('Student Master'!C:C,MATCH(D3457,'Student Master'!B:B,0)),"Not Found"))</f>
        <v/>
      </c>
      <c r="I3457" s="28" t="str">
        <f>IF(TRIM(D3457)="","",IFERROR(INDEX('Student Master'!D:D,MATCH(D3457,'Student Master'!B:B,0)),"Not Found"))</f>
        <v/>
      </c>
      <c r="J3457" s="28" t="str">
        <f>IF(TRIM(D3457)="","",IFERROR(INDEX('Student Master'!H:H,MATCH(D3457,'Student Master'!B:B,0)),"Not Found"))</f>
        <v/>
      </c>
      <c r="K3457" s="28" t="str">
        <f>IF(TRIM(D3457)="","",IFERROR(INDEX('Student Master'!N:N,MATCH(D3457,'Student Master'!B:B,0)),"Not Found"))</f>
        <v/>
      </c>
      <c r="L3457" s="28" t="str">
        <f>IF(TRIM(D3457)="","",IFERROR(INDEX('Student Master'!L:L,MATCH(D3457,'Student Master'!B:B,0)),"Not Found"))</f>
        <v/>
      </c>
      <c r="M3457" s="28"/>
      <c r="N3457" s="28"/>
    </row>
    <row r="3458" spans="1:14" x14ac:dyDescent="0.35">
      <c r="A3458" s="28">
        <f t="shared" si="54"/>
        <v>3457</v>
      </c>
      <c r="B3458" s="30"/>
      <c r="C3458" s="28"/>
      <c r="D3458" s="28"/>
      <c r="E3458" s="28"/>
      <c r="F3458" s="28"/>
      <c r="G3458" s="28"/>
      <c r="H3458" s="28" t="str">
        <f>IF(TRIM(D3458)="","",IFERROR(INDEX('Student Master'!C:C,MATCH(D3458,'Student Master'!B:B,0)),"Not Found"))</f>
        <v/>
      </c>
      <c r="I3458" s="28" t="str">
        <f>IF(TRIM(D3458)="","",IFERROR(INDEX('Student Master'!D:D,MATCH(D3458,'Student Master'!B:B,0)),"Not Found"))</f>
        <v/>
      </c>
      <c r="J3458" s="28" t="str">
        <f>IF(TRIM(D3458)="","",IFERROR(INDEX('Student Master'!H:H,MATCH(D3458,'Student Master'!B:B,0)),"Not Found"))</f>
        <v/>
      </c>
      <c r="K3458" s="28" t="str">
        <f>IF(TRIM(D3458)="","",IFERROR(INDEX('Student Master'!N:N,MATCH(D3458,'Student Master'!B:B,0)),"Not Found"))</f>
        <v/>
      </c>
      <c r="L3458" s="28" t="str">
        <f>IF(TRIM(D3458)="","",IFERROR(INDEX('Student Master'!L:L,MATCH(D3458,'Student Master'!B:B,0)),"Not Found"))</f>
        <v/>
      </c>
      <c r="M3458" s="28"/>
      <c r="N3458" s="28"/>
    </row>
    <row r="3459" spans="1:14" x14ac:dyDescent="0.35">
      <c r="A3459" s="28">
        <f t="shared" si="54"/>
        <v>3458</v>
      </c>
      <c r="B3459" s="30"/>
      <c r="C3459" s="28"/>
      <c r="D3459" s="28"/>
      <c r="E3459" s="28"/>
      <c r="F3459" s="28"/>
      <c r="G3459" s="28"/>
      <c r="H3459" s="28" t="str">
        <f>IF(TRIM(D3459)="","",IFERROR(INDEX('Student Master'!C:C,MATCH(D3459,'Student Master'!B:B,0)),"Not Found"))</f>
        <v/>
      </c>
      <c r="I3459" s="28" t="str">
        <f>IF(TRIM(D3459)="","",IFERROR(INDEX('Student Master'!D:D,MATCH(D3459,'Student Master'!B:B,0)),"Not Found"))</f>
        <v/>
      </c>
      <c r="J3459" s="28" t="str">
        <f>IF(TRIM(D3459)="","",IFERROR(INDEX('Student Master'!H:H,MATCH(D3459,'Student Master'!B:B,0)),"Not Found"))</f>
        <v/>
      </c>
      <c r="K3459" s="28" t="str">
        <f>IF(TRIM(D3459)="","",IFERROR(INDEX('Student Master'!N:N,MATCH(D3459,'Student Master'!B:B,0)),"Not Found"))</f>
        <v/>
      </c>
      <c r="L3459" s="28" t="str">
        <f>IF(TRIM(D3459)="","",IFERROR(INDEX('Student Master'!L:L,MATCH(D3459,'Student Master'!B:B,0)),"Not Found"))</f>
        <v/>
      </c>
      <c r="M3459" s="28"/>
      <c r="N3459" s="28"/>
    </row>
    <row r="3460" spans="1:14" x14ac:dyDescent="0.35">
      <c r="A3460" s="28">
        <f t="shared" si="54"/>
        <v>3459</v>
      </c>
      <c r="B3460" s="30"/>
      <c r="C3460" s="28"/>
      <c r="D3460" s="28"/>
      <c r="E3460" s="28"/>
      <c r="F3460" s="28"/>
      <c r="G3460" s="28"/>
      <c r="H3460" s="28" t="str">
        <f>IF(TRIM(D3460)="","",IFERROR(INDEX('Student Master'!C:C,MATCH(D3460,'Student Master'!B:B,0)),"Not Found"))</f>
        <v/>
      </c>
      <c r="I3460" s="28" t="str">
        <f>IF(TRIM(D3460)="","",IFERROR(INDEX('Student Master'!D:D,MATCH(D3460,'Student Master'!B:B,0)),"Not Found"))</f>
        <v/>
      </c>
      <c r="J3460" s="28" t="str">
        <f>IF(TRIM(D3460)="","",IFERROR(INDEX('Student Master'!H:H,MATCH(D3460,'Student Master'!B:B,0)),"Not Found"))</f>
        <v/>
      </c>
      <c r="K3460" s="28" t="str">
        <f>IF(TRIM(D3460)="","",IFERROR(INDEX('Student Master'!N:N,MATCH(D3460,'Student Master'!B:B,0)),"Not Found"))</f>
        <v/>
      </c>
      <c r="L3460" s="28" t="str">
        <f>IF(TRIM(D3460)="","",IFERROR(INDEX('Student Master'!L:L,MATCH(D3460,'Student Master'!B:B,0)),"Not Found"))</f>
        <v/>
      </c>
      <c r="M3460" s="28"/>
      <c r="N3460" s="28"/>
    </row>
    <row r="3461" spans="1:14" x14ac:dyDescent="0.35">
      <c r="A3461" s="28">
        <f t="shared" si="54"/>
        <v>3460</v>
      </c>
      <c r="B3461" s="30"/>
      <c r="C3461" s="28"/>
      <c r="D3461" s="28"/>
      <c r="E3461" s="28"/>
      <c r="F3461" s="28"/>
      <c r="G3461" s="28"/>
      <c r="H3461" s="28" t="str">
        <f>IF(TRIM(D3461)="","",IFERROR(INDEX('Student Master'!C:C,MATCH(D3461,'Student Master'!B:B,0)),"Not Found"))</f>
        <v/>
      </c>
      <c r="I3461" s="28" t="str">
        <f>IF(TRIM(D3461)="","",IFERROR(INDEX('Student Master'!D:D,MATCH(D3461,'Student Master'!B:B,0)),"Not Found"))</f>
        <v/>
      </c>
      <c r="J3461" s="28" t="str">
        <f>IF(TRIM(D3461)="","",IFERROR(INDEX('Student Master'!H:H,MATCH(D3461,'Student Master'!B:B,0)),"Not Found"))</f>
        <v/>
      </c>
      <c r="K3461" s="28" t="str">
        <f>IF(TRIM(D3461)="","",IFERROR(INDEX('Student Master'!N:N,MATCH(D3461,'Student Master'!B:B,0)),"Not Found"))</f>
        <v/>
      </c>
      <c r="L3461" s="28" t="str">
        <f>IF(TRIM(D3461)="","",IFERROR(INDEX('Student Master'!L:L,MATCH(D3461,'Student Master'!B:B,0)),"Not Found"))</f>
        <v/>
      </c>
      <c r="M3461" s="28"/>
      <c r="N3461" s="28"/>
    </row>
    <row r="3462" spans="1:14" x14ac:dyDescent="0.35">
      <c r="A3462" s="28">
        <f t="shared" si="54"/>
        <v>3461</v>
      </c>
      <c r="B3462" s="30"/>
      <c r="C3462" s="28"/>
      <c r="D3462" s="28"/>
      <c r="E3462" s="28"/>
      <c r="F3462" s="28"/>
      <c r="G3462" s="28"/>
      <c r="H3462" s="28" t="str">
        <f>IF(TRIM(D3462)="","",IFERROR(INDEX('Student Master'!C:C,MATCH(D3462,'Student Master'!B:B,0)),"Not Found"))</f>
        <v/>
      </c>
      <c r="I3462" s="28" t="str">
        <f>IF(TRIM(D3462)="","",IFERROR(INDEX('Student Master'!D:D,MATCH(D3462,'Student Master'!B:B,0)),"Not Found"))</f>
        <v/>
      </c>
      <c r="J3462" s="28" t="str">
        <f>IF(TRIM(D3462)="","",IFERROR(INDEX('Student Master'!H:H,MATCH(D3462,'Student Master'!B:B,0)),"Not Found"))</f>
        <v/>
      </c>
      <c r="K3462" s="28" t="str">
        <f>IF(TRIM(D3462)="","",IFERROR(INDEX('Student Master'!N:N,MATCH(D3462,'Student Master'!B:B,0)),"Not Found"))</f>
        <v/>
      </c>
      <c r="L3462" s="28" t="str">
        <f>IF(TRIM(D3462)="","",IFERROR(INDEX('Student Master'!L:L,MATCH(D3462,'Student Master'!B:B,0)),"Not Found"))</f>
        <v/>
      </c>
      <c r="M3462" s="28"/>
      <c r="N3462" s="28"/>
    </row>
    <row r="3463" spans="1:14" x14ac:dyDescent="0.35">
      <c r="A3463" s="28">
        <f t="shared" si="54"/>
        <v>3462</v>
      </c>
      <c r="B3463" s="30"/>
      <c r="C3463" s="28"/>
      <c r="D3463" s="28"/>
      <c r="E3463" s="28"/>
      <c r="F3463" s="28"/>
      <c r="G3463" s="28"/>
      <c r="H3463" s="28" t="str">
        <f>IF(TRIM(D3463)="","",IFERROR(INDEX('Student Master'!C:C,MATCH(D3463,'Student Master'!B:B,0)),"Not Found"))</f>
        <v/>
      </c>
      <c r="I3463" s="28" t="str">
        <f>IF(TRIM(D3463)="","",IFERROR(INDEX('Student Master'!D:D,MATCH(D3463,'Student Master'!B:B,0)),"Not Found"))</f>
        <v/>
      </c>
      <c r="J3463" s="28" t="str">
        <f>IF(TRIM(D3463)="","",IFERROR(INDEX('Student Master'!H:H,MATCH(D3463,'Student Master'!B:B,0)),"Not Found"))</f>
        <v/>
      </c>
      <c r="K3463" s="28" t="str">
        <f>IF(TRIM(D3463)="","",IFERROR(INDEX('Student Master'!N:N,MATCH(D3463,'Student Master'!B:B,0)),"Not Found"))</f>
        <v/>
      </c>
      <c r="L3463" s="28" t="str">
        <f>IF(TRIM(D3463)="","",IFERROR(INDEX('Student Master'!L:L,MATCH(D3463,'Student Master'!B:B,0)),"Not Found"))</f>
        <v/>
      </c>
      <c r="M3463" s="28"/>
      <c r="N3463" s="28"/>
    </row>
    <row r="3464" spans="1:14" x14ac:dyDescent="0.35">
      <c r="A3464" s="28">
        <f t="shared" si="54"/>
        <v>3463</v>
      </c>
      <c r="B3464" s="30"/>
      <c r="C3464" s="28"/>
      <c r="D3464" s="28"/>
      <c r="E3464" s="28"/>
      <c r="F3464" s="28"/>
      <c r="G3464" s="28"/>
      <c r="H3464" s="28" t="str">
        <f>IF(TRIM(D3464)="","",IFERROR(INDEX('Student Master'!C:C,MATCH(D3464,'Student Master'!B:B,0)),"Not Found"))</f>
        <v/>
      </c>
      <c r="I3464" s="28" t="str">
        <f>IF(TRIM(D3464)="","",IFERROR(INDEX('Student Master'!D:D,MATCH(D3464,'Student Master'!B:B,0)),"Not Found"))</f>
        <v/>
      </c>
      <c r="J3464" s="28" t="str">
        <f>IF(TRIM(D3464)="","",IFERROR(INDEX('Student Master'!H:H,MATCH(D3464,'Student Master'!B:B,0)),"Not Found"))</f>
        <v/>
      </c>
      <c r="K3464" s="28" t="str">
        <f>IF(TRIM(D3464)="","",IFERROR(INDEX('Student Master'!N:N,MATCH(D3464,'Student Master'!B:B,0)),"Not Found"))</f>
        <v/>
      </c>
      <c r="L3464" s="28" t="str">
        <f>IF(TRIM(D3464)="","",IFERROR(INDEX('Student Master'!L:L,MATCH(D3464,'Student Master'!B:B,0)),"Not Found"))</f>
        <v/>
      </c>
      <c r="M3464" s="28"/>
      <c r="N3464" s="28"/>
    </row>
    <row r="3465" spans="1:14" x14ac:dyDescent="0.35">
      <c r="A3465" s="28">
        <f t="shared" si="54"/>
        <v>3464</v>
      </c>
      <c r="B3465" s="30"/>
      <c r="C3465" s="28"/>
      <c r="D3465" s="28"/>
      <c r="E3465" s="28"/>
      <c r="F3465" s="28"/>
      <c r="G3465" s="28"/>
      <c r="H3465" s="28" t="str">
        <f>IF(TRIM(D3465)="","",IFERROR(INDEX('Student Master'!C:C,MATCH(D3465,'Student Master'!B:B,0)),"Not Found"))</f>
        <v/>
      </c>
      <c r="I3465" s="28" t="str">
        <f>IF(TRIM(D3465)="","",IFERROR(INDEX('Student Master'!D:D,MATCH(D3465,'Student Master'!B:B,0)),"Not Found"))</f>
        <v/>
      </c>
      <c r="J3465" s="28" t="str">
        <f>IF(TRIM(D3465)="","",IFERROR(INDEX('Student Master'!H:H,MATCH(D3465,'Student Master'!B:B,0)),"Not Found"))</f>
        <v/>
      </c>
      <c r="K3465" s="28" t="str">
        <f>IF(TRIM(D3465)="","",IFERROR(INDEX('Student Master'!N:N,MATCH(D3465,'Student Master'!B:B,0)),"Not Found"))</f>
        <v/>
      </c>
      <c r="L3465" s="28" t="str">
        <f>IF(TRIM(D3465)="","",IFERROR(INDEX('Student Master'!L:L,MATCH(D3465,'Student Master'!B:B,0)),"Not Found"))</f>
        <v/>
      </c>
      <c r="M3465" s="28"/>
      <c r="N3465" s="28"/>
    </row>
    <row r="3466" spans="1:14" x14ac:dyDescent="0.35">
      <c r="A3466" s="28">
        <f t="shared" si="54"/>
        <v>3465</v>
      </c>
      <c r="B3466" s="30"/>
      <c r="C3466" s="28"/>
      <c r="D3466" s="28"/>
      <c r="E3466" s="28"/>
      <c r="F3466" s="28"/>
      <c r="G3466" s="28"/>
      <c r="H3466" s="28" t="str">
        <f>IF(TRIM(D3466)="","",IFERROR(INDEX('Student Master'!C:C,MATCH(D3466,'Student Master'!B:B,0)),"Not Found"))</f>
        <v/>
      </c>
      <c r="I3466" s="28" t="str">
        <f>IF(TRIM(D3466)="","",IFERROR(INDEX('Student Master'!D:D,MATCH(D3466,'Student Master'!B:B,0)),"Not Found"))</f>
        <v/>
      </c>
      <c r="J3466" s="28" t="str">
        <f>IF(TRIM(D3466)="","",IFERROR(INDEX('Student Master'!H:H,MATCH(D3466,'Student Master'!B:B,0)),"Not Found"))</f>
        <v/>
      </c>
      <c r="K3466" s="28" t="str">
        <f>IF(TRIM(D3466)="","",IFERROR(INDEX('Student Master'!N:N,MATCH(D3466,'Student Master'!B:B,0)),"Not Found"))</f>
        <v/>
      </c>
      <c r="L3466" s="28" t="str">
        <f>IF(TRIM(D3466)="","",IFERROR(INDEX('Student Master'!L:L,MATCH(D3466,'Student Master'!B:B,0)),"Not Found"))</f>
        <v/>
      </c>
      <c r="M3466" s="28"/>
      <c r="N3466" s="28"/>
    </row>
    <row r="3467" spans="1:14" x14ac:dyDescent="0.35">
      <c r="A3467" s="28">
        <f t="shared" si="54"/>
        <v>3466</v>
      </c>
      <c r="B3467" s="30"/>
      <c r="C3467" s="28"/>
      <c r="D3467" s="28"/>
      <c r="E3467" s="28"/>
      <c r="F3467" s="28"/>
      <c r="G3467" s="28"/>
      <c r="H3467" s="28" t="str">
        <f>IF(TRIM(D3467)="","",IFERROR(INDEX('Student Master'!C:C,MATCH(D3467,'Student Master'!B:B,0)),"Not Found"))</f>
        <v/>
      </c>
      <c r="I3467" s="28" t="str">
        <f>IF(TRIM(D3467)="","",IFERROR(INDEX('Student Master'!D:D,MATCH(D3467,'Student Master'!B:B,0)),"Not Found"))</f>
        <v/>
      </c>
      <c r="J3467" s="28" t="str">
        <f>IF(TRIM(D3467)="","",IFERROR(INDEX('Student Master'!H:H,MATCH(D3467,'Student Master'!B:B,0)),"Not Found"))</f>
        <v/>
      </c>
      <c r="K3467" s="28" t="str">
        <f>IF(TRIM(D3467)="","",IFERROR(INDEX('Student Master'!N:N,MATCH(D3467,'Student Master'!B:B,0)),"Not Found"))</f>
        <v/>
      </c>
      <c r="L3467" s="28" t="str">
        <f>IF(TRIM(D3467)="","",IFERROR(INDEX('Student Master'!L:L,MATCH(D3467,'Student Master'!B:B,0)),"Not Found"))</f>
        <v/>
      </c>
      <c r="M3467" s="28"/>
      <c r="N3467" s="28"/>
    </row>
    <row r="3468" spans="1:14" x14ac:dyDescent="0.35">
      <c r="A3468" s="28">
        <f t="shared" si="54"/>
        <v>3467</v>
      </c>
      <c r="B3468" s="30"/>
      <c r="C3468" s="28"/>
      <c r="D3468" s="28"/>
      <c r="E3468" s="28"/>
      <c r="F3468" s="28"/>
      <c r="G3468" s="28"/>
      <c r="H3468" s="28" t="str">
        <f>IF(TRIM(D3468)="","",IFERROR(INDEX('Student Master'!C:C,MATCH(D3468,'Student Master'!B:B,0)),"Not Found"))</f>
        <v/>
      </c>
      <c r="I3468" s="28" t="str">
        <f>IF(TRIM(D3468)="","",IFERROR(INDEX('Student Master'!D:D,MATCH(D3468,'Student Master'!B:B,0)),"Not Found"))</f>
        <v/>
      </c>
      <c r="J3468" s="28" t="str">
        <f>IF(TRIM(D3468)="","",IFERROR(INDEX('Student Master'!H:H,MATCH(D3468,'Student Master'!B:B,0)),"Not Found"))</f>
        <v/>
      </c>
      <c r="K3468" s="28" t="str">
        <f>IF(TRIM(D3468)="","",IFERROR(INDEX('Student Master'!N:N,MATCH(D3468,'Student Master'!B:B,0)),"Not Found"))</f>
        <v/>
      </c>
      <c r="L3468" s="28" t="str">
        <f>IF(TRIM(D3468)="","",IFERROR(INDEX('Student Master'!L:L,MATCH(D3468,'Student Master'!B:B,0)),"Not Found"))</f>
        <v/>
      </c>
      <c r="M3468" s="28"/>
      <c r="N3468" s="28"/>
    </row>
    <row r="3469" spans="1:14" x14ac:dyDescent="0.35">
      <c r="A3469" s="28">
        <f t="shared" si="54"/>
        <v>3468</v>
      </c>
      <c r="B3469" s="30"/>
      <c r="C3469" s="28"/>
      <c r="D3469" s="28"/>
      <c r="E3469" s="28"/>
      <c r="F3469" s="28"/>
      <c r="G3469" s="28"/>
      <c r="H3469" s="28" t="str">
        <f>IF(TRIM(D3469)="","",IFERROR(INDEX('Student Master'!C:C,MATCH(D3469,'Student Master'!B:B,0)),"Not Found"))</f>
        <v/>
      </c>
      <c r="I3469" s="28" t="str">
        <f>IF(TRIM(D3469)="","",IFERROR(INDEX('Student Master'!D:D,MATCH(D3469,'Student Master'!B:B,0)),"Not Found"))</f>
        <v/>
      </c>
      <c r="J3469" s="28" t="str">
        <f>IF(TRIM(D3469)="","",IFERROR(INDEX('Student Master'!H:H,MATCH(D3469,'Student Master'!B:B,0)),"Not Found"))</f>
        <v/>
      </c>
      <c r="K3469" s="28" t="str">
        <f>IF(TRIM(D3469)="","",IFERROR(INDEX('Student Master'!N:N,MATCH(D3469,'Student Master'!B:B,0)),"Not Found"))</f>
        <v/>
      </c>
      <c r="L3469" s="28" t="str">
        <f>IF(TRIM(D3469)="","",IFERROR(INDEX('Student Master'!L:L,MATCH(D3469,'Student Master'!B:B,0)),"Not Found"))</f>
        <v/>
      </c>
      <c r="M3469" s="28"/>
      <c r="N3469" s="28"/>
    </row>
    <row r="3470" spans="1:14" x14ac:dyDescent="0.35">
      <c r="A3470" s="28">
        <f t="shared" si="54"/>
        <v>3469</v>
      </c>
      <c r="B3470" s="30"/>
      <c r="C3470" s="28"/>
      <c r="D3470" s="28"/>
      <c r="E3470" s="28"/>
      <c r="F3470" s="28"/>
      <c r="G3470" s="28"/>
      <c r="H3470" s="28" t="str">
        <f>IF(TRIM(D3470)="","",IFERROR(INDEX('Student Master'!C:C,MATCH(D3470,'Student Master'!B:B,0)),"Not Found"))</f>
        <v/>
      </c>
      <c r="I3470" s="28" t="str">
        <f>IF(TRIM(D3470)="","",IFERROR(INDEX('Student Master'!D:D,MATCH(D3470,'Student Master'!B:B,0)),"Not Found"))</f>
        <v/>
      </c>
      <c r="J3470" s="28" t="str">
        <f>IF(TRIM(D3470)="","",IFERROR(INDEX('Student Master'!H:H,MATCH(D3470,'Student Master'!B:B,0)),"Not Found"))</f>
        <v/>
      </c>
      <c r="K3470" s="28" t="str">
        <f>IF(TRIM(D3470)="","",IFERROR(INDEX('Student Master'!N:N,MATCH(D3470,'Student Master'!B:B,0)),"Not Found"))</f>
        <v/>
      </c>
      <c r="L3470" s="28" t="str">
        <f>IF(TRIM(D3470)="","",IFERROR(INDEX('Student Master'!L:L,MATCH(D3470,'Student Master'!B:B,0)),"Not Found"))</f>
        <v/>
      </c>
      <c r="M3470" s="28"/>
      <c r="N3470" s="28"/>
    </row>
    <row r="3471" spans="1:14" x14ac:dyDescent="0.35">
      <c r="A3471" s="28">
        <f t="shared" si="54"/>
        <v>3470</v>
      </c>
      <c r="B3471" s="30"/>
      <c r="C3471" s="28"/>
      <c r="D3471" s="28"/>
      <c r="E3471" s="28"/>
      <c r="F3471" s="28"/>
      <c r="G3471" s="28"/>
      <c r="H3471" s="28" t="str">
        <f>IF(TRIM(D3471)="","",IFERROR(INDEX('Student Master'!C:C,MATCH(D3471,'Student Master'!B:B,0)),"Not Found"))</f>
        <v/>
      </c>
      <c r="I3471" s="28" t="str">
        <f>IF(TRIM(D3471)="","",IFERROR(INDEX('Student Master'!D:D,MATCH(D3471,'Student Master'!B:B,0)),"Not Found"))</f>
        <v/>
      </c>
      <c r="J3471" s="28" t="str">
        <f>IF(TRIM(D3471)="","",IFERROR(INDEX('Student Master'!H:H,MATCH(D3471,'Student Master'!B:B,0)),"Not Found"))</f>
        <v/>
      </c>
      <c r="K3471" s="28" t="str">
        <f>IF(TRIM(D3471)="","",IFERROR(INDEX('Student Master'!N:N,MATCH(D3471,'Student Master'!B:B,0)),"Not Found"))</f>
        <v/>
      </c>
      <c r="L3471" s="28" t="str">
        <f>IF(TRIM(D3471)="","",IFERROR(INDEX('Student Master'!L:L,MATCH(D3471,'Student Master'!B:B,0)),"Not Found"))</f>
        <v/>
      </c>
      <c r="M3471" s="28"/>
      <c r="N3471" s="28"/>
    </row>
    <row r="3472" spans="1:14" x14ac:dyDescent="0.35">
      <c r="A3472" s="28">
        <f t="shared" si="54"/>
        <v>3471</v>
      </c>
      <c r="B3472" s="30"/>
      <c r="C3472" s="28"/>
      <c r="D3472" s="28"/>
      <c r="E3472" s="28"/>
      <c r="F3472" s="28"/>
      <c r="G3472" s="28"/>
      <c r="H3472" s="28" t="str">
        <f>IF(TRIM(D3472)="","",IFERROR(INDEX('Student Master'!C:C,MATCH(D3472,'Student Master'!B:B,0)),"Not Found"))</f>
        <v/>
      </c>
      <c r="I3472" s="28" t="str">
        <f>IF(TRIM(D3472)="","",IFERROR(INDEX('Student Master'!D:D,MATCH(D3472,'Student Master'!B:B,0)),"Not Found"))</f>
        <v/>
      </c>
      <c r="J3472" s="28" t="str">
        <f>IF(TRIM(D3472)="","",IFERROR(INDEX('Student Master'!H:H,MATCH(D3472,'Student Master'!B:B,0)),"Not Found"))</f>
        <v/>
      </c>
      <c r="K3472" s="28" t="str">
        <f>IF(TRIM(D3472)="","",IFERROR(INDEX('Student Master'!N:N,MATCH(D3472,'Student Master'!B:B,0)),"Not Found"))</f>
        <v/>
      </c>
      <c r="L3472" s="28" t="str">
        <f>IF(TRIM(D3472)="","",IFERROR(INDEX('Student Master'!L:L,MATCH(D3472,'Student Master'!B:B,0)),"Not Found"))</f>
        <v/>
      </c>
      <c r="M3472" s="28"/>
      <c r="N3472" s="28"/>
    </row>
    <row r="3473" spans="1:14" x14ac:dyDescent="0.35">
      <c r="A3473" s="28">
        <f t="shared" si="54"/>
        <v>3472</v>
      </c>
      <c r="B3473" s="30"/>
      <c r="C3473" s="28"/>
      <c r="D3473" s="28"/>
      <c r="E3473" s="28"/>
      <c r="F3473" s="28"/>
      <c r="G3473" s="28"/>
      <c r="H3473" s="28" t="str">
        <f>IF(TRIM(D3473)="","",IFERROR(INDEX('Student Master'!C:C,MATCH(D3473,'Student Master'!B:B,0)),"Not Found"))</f>
        <v/>
      </c>
      <c r="I3473" s="28" t="str">
        <f>IF(TRIM(D3473)="","",IFERROR(INDEX('Student Master'!D:D,MATCH(D3473,'Student Master'!B:B,0)),"Not Found"))</f>
        <v/>
      </c>
      <c r="J3473" s="28" t="str">
        <f>IF(TRIM(D3473)="","",IFERROR(INDEX('Student Master'!H:H,MATCH(D3473,'Student Master'!B:B,0)),"Not Found"))</f>
        <v/>
      </c>
      <c r="K3473" s="28" t="str">
        <f>IF(TRIM(D3473)="","",IFERROR(INDEX('Student Master'!N:N,MATCH(D3473,'Student Master'!B:B,0)),"Not Found"))</f>
        <v/>
      </c>
      <c r="L3473" s="28" t="str">
        <f>IF(TRIM(D3473)="","",IFERROR(INDEX('Student Master'!L:L,MATCH(D3473,'Student Master'!B:B,0)),"Not Found"))</f>
        <v/>
      </c>
      <c r="M3473" s="28"/>
      <c r="N3473" s="28"/>
    </row>
    <row r="3474" spans="1:14" x14ac:dyDescent="0.35">
      <c r="A3474" s="28">
        <f t="shared" ref="A3474:A3537" si="55">A3473+1</f>
        <v>3473</v>
      </c>
      <c r="B3474" s="30"/>
      <c r="C3474" s="28"/>
      <c r="D3474" s="28"/>
      <c r="E3474" s="28"/>
      <c r="F3474" s="28"/>
      <c r="G3474" s="28"/>
      <c r="H3474" s="28" t="str">
        <f>IF(TRIM(D3474)="","",IFERROR(INDEX('Student Master'!C:C,MATCH(D3474,'Student Master'!B:B,0)),"Not Found"))</f>
        <v/>
      </c>
      <c r="I3474" s="28" t="str">
        <f>IF(TRIM(D3474)="","",IFERROR(INDEX('Student Master'!D:D,MATCH(D3474,'Student Master'!B:B,0)),"Not Found"))</f>
        <v/>
      </c>
      <c r="J3474" s="28" t="str">
        <f>IF(TRIM(D3474)="","",IFERROR(INDEX('Student Master'!H:H,MATCH(D3474,'Student Master'!B:B,0)),"Not Found"))</f>
        <v/>
      </c>
      <c r="K3474" s="28" t="str">
        <f>IF(TRIM(D3474)="","",IFERROR(INDEX('Student Master'!N:N,MATCH(D3474,'Student Master'!B:B,0)),"Not Found"))</f>
        <v/>
      </c>
      <c r="L3474" s="28" t="str">
        <f>IF(TRIM(D3474)="","",IFERROR(INDEX('Student Master'!L:L,MATCH(D3474,'Student Master'!B:B,0)),"Not Found"))</f>
        <v/>
      </c>
      <c r="M3474" s="28"/>
      <c r="N3474" s="28"/>
    </row>
    <row r="3475" spans="1:14" x14ac:dyDescent="0.35">
      <c r="A3475" s="28">
        <f t="shared" si="55"/>
        <v>3474</v>
      </c>
      <c r="B3475" s="30"/>
      <c r="C3475" s="28"/>
      <c r="D3475" s="28"/>
      <c r="E3475" s="28"/>
      <c r="F3475" s="28"/>
      <c r="G3475" s="28"/>
      <c r="H3475" s="28" t="str">
        <f>IF(TRIM(D3475)="","",IFERROR(INDEX('Student Master'!C:C,MATCH(D3475,'Student Master'!B:B,0)),"Not Found"))</f>
        <v/>
      </c>
      <c r="I3475" s="28" t="str">
        <f>IF(TRIM(D3475)="","",IFERROR(INDEX('Student Master'!D:D,MATCH(D3475,'Student Master'!B:B,0)),"Not Found"))</f>
        <v/>
      </c>
      <c r="J3475" s="28" t="str">
        <f>IF(TRIM(D3475)="","",IFERROR(INDEX('Student Master'!H:H,MATCH(D3475,'Student Master'!B:B,0)),"Not Found"))</f>
        <v/>
      </c>
      <c r="K3475" s="28" t="str">
        <f>IF(TRIM(D3475)="","",IFERROR(INDEX('Student Master'!N:N,MATCH(D3475,'Student Master'!B:B,0)),"Not Found"))</f>
        <v/>
      </c>
      <c r="L3475" s="28" t="str">
        <f>IF(TRIM(D3475)="","",IFERROR(INDEX('Student Master'!L:L,MATCH(D3475,'Student Master'!B:B,0)),"Not Found"))</f>
        <v/>
      </c>
      <c r="M3475" s="28"/>
      <c r="N3475" s="28"/>
    </row>
    <row r="3476" spans="1:14" x14ac:dyDescent="0.35">
      <c r="A3476" s="28">
        <f t="shared" si="55"/>
        <v>3475</v>
      </c>
      <c r="B3476" s="30"/>
      <c r="C3476" s="28"/>
      <c r="D3476" s="28"/>
      <c r="E3476" s="28"/>
      <c r="F3476" s="28"/>
      <c r="G3476" s="28"/>
      <c r="H3476" s="28" t="str">
        <f>IF(TRIM(D3476)="","",IFERROR(INDEX('Student Master'!C:C,MATCH(D3476,'Student Master'!B:B,0)),"Not Found"))</f>
        <v/>
      </c>
      <c r="I3476" s="28" t="str">
        <f>IF(TRIM(D3476)="","",IFERROR(INDEX('Student Master'!D:D,MATCH(D3476,'Student Master'!B:B,0)),"Not Found"))</f>
        <v/>
      </c>
      <c r="J3476" s="28" t="str">
        <f>IF(TRIM(D3476)="","",IFERROR(INDEX('Student Master'!H:H,MATCH(D3476,'Student Master'!B:B,0)),"Not Found"))</f>
        <v/>
      </c>
      <c r="K3476" s="28" t="str">
        <f>IF(TRIM(D3476)="","",IFERROR(INDEX('Student Master'!N:N,MATCH(D3476,'Student Master'!B:B,0)),"Not Found"))</f>
        <v/>
      </c>
      <c r="L3476" s="28" t="str">
        <f>IF(TRIM(D3476)="","",IFERROR(INDEX('Student Master'!L:L,MATCH(D3476,'Student Master'!B:B,0)),"Not Found"))</f>
        <v/>
      </c>
      <c r="M3476" s="28"/>
      <c r="N3476" s="28"/>
    </row>
    <row r="3477" spans="1:14" x14ac:dyDescent="0.35">
      <c r="A3477" s="28">
        <f t="shared" si="55"/>
        <v>3476</v>
      </c>
      <c r="B3477" s="30"/>
      <c r="C3477" s="28"/>
      <c r="D3477" s="28"/>
      <c r="E3477" s="28"/>
      <c r="F3477" s="28"/>
      <c r="G3477" s="28"/>
      <c r="H3477" s="28" t="str">
        <f>IF(TRIM(D3477)="","",IFERROR(INDEX('Student Master'!C:C,MATCH(D3477,'Student Master'!B:B,0)),"Not Found"))</f>
        <v/>
      </c>
      <c r="I3477" s="28" t="str">
        <f>IF(TRIM(D3477)="","",IFERROR(INDEX('Student Master'!D:D,MATCH(D3477,'Student Master'!B:B,0)),"Not Found"))</f>
        <v/>
      </c>
      <c r="J3477" s="28" t="str">
        <f>IF(TRIM(D3477)="","",IFERROR(INDEX('Student Master'!H:H,MATCH(D3477,'Student Master'!B:B,0)),"Not Found"))</f>
        <v/>
      </c>
      <c r="K3477" s="28" t="str">
        <f>IF(TRIM(D3477)="","",IFERROR(INDEX('Student Master'!N:N,MATCH(D3477,'Student Master'!B:B,0)),"Not Found"))</f>
        <v/>
      </c>
      <c r="L3477" s="28" t="str">
        <f>IF(TRIM(D3477)="","",IFERROR(INDEX('Student Master'!L:L,MATCH(D3477,'Student Master'!B:B,0)),"Not Found"))</f>
        <v/>
      </c>
      <c r="M3477" s="28"/>
      <c r="N3477" s="28"/>
    </row>
    <row r="3478" spans="1:14" x14ac:dyDescent="0.35">
      <c r="A3478" s="28">
        <f t="shared" si="55"/>
        <v>3477</v>
      </c>
      <c r="B3478" s="30"/>
      <c r="C3478" s="28"/>
      <c r="D3478" s="28"/>
      <c r="E3478" s="28"/>
      <c r="F3478" s="28"/>
      <c r="G3478" s="28"/>
      <c r="H3478" s="28" t="str">
        <f>IF(TRIM(D3478)="","",IFERROR(INDEX('Student Master'!C:C,MATCH(D3478,'Student Master'!B:B,0)),"Not Found"))</f>
        <v/>
      </c>
      <c r="I3478" s="28" t="str">
        <f>IF(TRIM(D3478)="","",IFERROR(INDEX('Student Master'!D:D,MATCH(D3478,'Student Master'!B:B,0)),"Not Found"))</f>
        <v/>
      </c>
      <c r="J3478" s="28" t="str">
        <f>IF(TRIM(D3478)="","",IFERROR(INDEX('Student Master'!H:H,MATCH(D3478,'Student Master'!B:B,0)),"Not Found"))</f>
        <v/>
      </c>
      <c r="K3478" s="28" t="str">
        <f>IF(TRIM(D3478)="","",IFERROR(INDEX('Student Master'!N:N,MATCH(D3478,'Student Master'!B:B,0)),"Not Found"))</f>
        <v/>
      </c>
      <c r="L3478" s="28" t="str">
        <f>IF(TRIM(D3478)="","",IFERROR(INDEX('Student Master'!L:L,MATCH(D3478,'Student Master'!B:B,0)),"Not Found"))</f>
        <v/>
      </c>
      <c r="M3478" s="28"/>
      <c r="N3478" s="28"/>
    </row>
    <row r="3479" spans="1:14" x14ac:dyDescent="0.35">
      <c r="A3479" s="28">
        <f t="shared" si="55"/>
        <v>3478</v>
      </c>
      <c r="B3479" s="30"/>
      <c r="C3479" s="28"/>
      <c r="D3479" s="28"/>
      <c r="E3479" s="28"/>
      <c r="F3479" s="28"/>
      <c r="G3479" s="28"/>
      <c r="H3479" s="28" t="str">
        <f>IF(TRIM(D3479)="","",IFERROR(INDEX('Student Master'!C:C,MATCH(D3479,'Student Master'!B:B,0)),"Not Found"))</f>
        <v/>
      </c>
      <c r="I3479" s="28" t="str">
        <f>IF(TRIM(D3479)="","",IFERROR(INDEX('Student Master'!D:D,MATCH(D3479,'Student Master'!B:B,0)),"Not Found"))</f>
        <v/>
      </c>
      <c r="J3479" s="28" t="str">
        <f>IF(TRIM(D3479)="","",IFERROR(INDEX('Student Master'!H:H,MATCH(D3479,'Student Master'!B:B,0)),"Not Found"))</f>
        <v/>
      </c>
      <c r="K3479" s="28" t="str">
        <f>IF(TRIM(D3479)="","",IFERROR(INDEX('Student Master'!N:N,MATCH(D3479,'Student Master'!B:B,0)),"Not Found"))</f>
        <v/>
      </c>
      <c r="L3479" s="28" t="str">
        <f>IF(TRIM(D3479)="","",IFERROR(INDEX('Student Master'!L:L,MATCH(D3479,'Student Master'!B:B,0)),"Not Found"))</f>
        <v/>
      </c>
      <c r="M3479" s="28"/>
      <c r="N3479" s="28"/>
    </row>
    <row r="3480" spans="1:14" x14ac:dyDescent="0.35">
      <c r="A3480" s="28">
        <f t="shared" si="55"/>
        <v>3479</v>
      </c>
      <c r="B3480" s="30"/>
      <c r="C3480" s="28"/>
      <c r="D3480" s="28"/>
      <c r="E3480" s="28"/>
      <c r="F3480" s="28"/>
      <c r="G3480" s="28"/>
      <c r="H3480" s="28" t="str">
        <f>IF(TRIM(D3480)="","",IFERROR(INDEX('Student Master'!C:C,MATCH(D3480,'Student Master'!B:B,0)),"Not Found"))</f>
        <v/>
      </c>
      <c r="I3480" s="28" t="str">
        <f>IF(TRIM(D3480)="","",IFERROR(INDEX('Student Master'!D:D,MATCH(D3480,'Student Master'!B:B,0)),"Not Found"))</f>
        <v/>
      </c>
      <c r="J3480" s="28" t="str">
        <f>IF(TRIM(D3480)="","",IFERROR(INDEX('Student Master'!H:H,MATCH(D3480,'Student Master'!B:B,0)),"Not Found"))</f>
        <v/>
      </c>
      <c r="K3480" s="28" t="str">
        <f>IF(TRIM(D3480)="","",IFERROR(INDEX('Student Master'!N:N,MATCH(D3480,'Student Master'!B:B,0)),"Not Found"))</f>
        <v/>
      </c>
      <c r="L3480" s="28" t="str">
        <f>IF(TRIM(D3480)="","",IFERROR(INDEX('Student Master'!L:L,MATCH(D3480,'Student Master'!B:B,0)),"Not Found"))</f>
        <v/>
      </c>
      <c r="M3480" s="28"/>
      <c r="N3480" s="28"/>
    </row>
    <row r="3481" spans="1:14" x14ac:dyDescent="0.35">
      <c r="A3481" s="28">
        <f t="shared" si="55"/>
        <v>3480</v>
      </c>
      <c r="B3481" s="30"/>
      <c r="C3481" s="28"/>
      <c r="D3481" s="28"/>
      <c r="E3481" s="28"/>
      <c r="F3481" s="28"/>
      <c r="G3481" s="28"/>
      <c r="H3481" s="28" t="str">
        <f>IF(TRIM(D3481)="","",IFERROR(INDEX('Student Master'!C:C,MATCH(D3481,'Student Master'!B:B,0)),"Not Found"))</f>
        <v/>
      </c>
      <c r="I3481" s="28" t="str">
        <f>IF(TRIM(D3481)="","",IFERROR(INDEX('Student Master'!D:D,MATCH(D3481,'Student Master'!B:B,0)),"Not Found"))</f>
        <v/>
      </c>
      <c r="J3481" s="28" t="str">
        <f>IF(TRIM(D3481)="","",IFERROR(INDEX('Student Master'!H:H,MATCH(D3481,'Student Master'!B:B,0)),"Not Found"))</f>
        <v/>
      </c>
      <c r="K3481" s="28" t="str">
        <f>IF(TRIM(D3481)="","",IFERROR(INDEX('Student Master'!N:N,MATCH(D3481,'Student Master'!B:B,0)),"Not Found"))</f>
        <v/>
      </c>
      <c r="L3481" s="28" t="str">
        <f>IF(TRIM(D3481)="","",IFERROR(INDEX('Student Master'!L:L,MATCH(D3481,'Student Master'!B:B,0)),"Not Found"))</f>
        <v/>
      </c>
      <c r="M3481" s="28"/>
      <c r="N3481" s="28"/>
    </row>
    <row r="3482" spans="1:14" x14ac:dyDescent="0.35">
      <c r="A3482" s="28">
        <f t="shared" si="55"/>
        <v>3481</v>
      </c>
      <c r="B3482" s="30"/>
      <c r="C3482" s="28"/>
      <c r="D3482" s="28"/>
      <c r="E3482" s="28"/>
      <c r="F3482" s="28"/>
      <c r="G3482" s="28"/>
      <c r="H3482" s="28" t="str">
        <f>IF(TRIM(D3482)="","",IFERROR(INDEX('Student Master'!C:C,MATCH(D3482,'Student Master'!B:B,0)),"Not Found"))</f>
        <v/>
      </c>
      <c r="I3482" s="28" t="str">
        <f>IF(TRIM(D3482)="","",IFERROR(INDEX('Student Master'!D:D,MATCH(D3482,'Student Master'!B:B,0)),"Not Found"))</f>
        <v/>
      </c>
      <c r="J3482" s="28" t="str">
        <f>IF(TRIM(D3482)="","",IFERROR(INDEX('Student Master'!H:H,MATCH(D3482,'Student Master'!B:B,0)),"Not Found"))</f>
        <v/>
      </c>
      <c r="K3482" s="28" t="str">
        <f>IF(TRIM(D3482)="","",IFERROR(INDEX('Student Master'!N:N,MATCH(D3482,'Student Master'!B:B,0)),"Not Found"))</f>
        <v/>
      </c>
      <c r="L3482" s="28" t="str">
        <f>IF(TRIM(D3482)="","",IFERROR(INDEX('Student Master'!L:L,MATCH(D3482,'Student Master'!B:B,0)),"Not Found"))</f>
        <v/>
      </c>
      <c r="M3482" s="28"/>
      <c r="N3482" s="28"/>
    </row>
    <row r="3483" spans="1:14" x14ac:dyDescent="0.35">
      <c r="A3483" s="28">
        <f t="shared" si="55"/>
        <v>3482</v>
      </c>
      <c r="B3483" s="30"/>
      <c r="C3483" s="28"/>
      <c r="D3483" s="28"/>
      <c r="E3483" s="28"/>
      <c r="F3483" s="28"/>
      <c r="G3483" s="28"/>
      <c r="H3483" s="28" t="str">
        <f>IF(TRIM(D3483)="","",IFERROR(INDEX('Student Master'!C:C,MATCH(D3483,'Student Master'!B:B,0)),"Not Found"))</f>
        <v/>
      </c>
      <c r="I3483" s="28" t="str">
        <f>IF(TRIM(D3483)="","",IFERROR(INDEX('Student Master'!D:D,MATCH(D3483,'Student Master'!B:B,0)),"Not Found"))</f>
        <v/>
      </c>
      <c r="J3483" s="28" t="str">
        <f>IF(TRIM(D3483)="","",IFERROR(INDEX('Student Master'!H:H,MATCH(D3483,'Student Master'!B:B,0)),"Not Found"))</f>
        <v/>
      </c>
      <c r="K3483" s="28" t="str">
        <f>IF(TRIM(D3483)="","",IFERROR(INDEX('Student Master'!N:N,MATCH(D3483,'Student Master'!B:B,0)),"Not Found"))</f>
        <v/>
      </c>
      <c r="L3483" s="28" t="str">
        <f>IF(TRIM(D3483)="","",IFERROR(INDEX('Student Master'!L:L,MATCH(D3483,'Student Master'!B:B,0)),"Not Found"))</f>
        <v/>
      </c>
      <c r="M3483" s="28"/>
      <c r="N3483" s="28"/>
    </row>
    <row r="3484" spans="1:14" x14ac:dyDescent="0.35">
      <c r="A3484" s="28">
        <f t="shared" si="55"/>
        <v>3483</v>
      </c>
      <c r="B3484" s="30"/>
      <c r="C3484" s="28"/>
      <c r="D3484" s="28"/>
      <c r="E3484" s="28"/>
      <c r="F3484" s="28"/>
      <c r="G3484" s="28"/>
      <c r="H3484" s="28" t="str">
        <f>IF(TRIM(D3484)="","",IFERROR(INDEX('Student Master'!C:C,MATCH(D3484,'Student Master'!B:B,0)),"Not Found"))</f>
        <v/>
      </c>
      <c r="I3484" s="28" t="str">
        <f>IF(TRIM(D3484)="","",IFERROR(INDEX('Student Master'!D:D,MATCH(D3484,'Student Master'!B:B,0)),"Not Found"))</f>
        <v/>
      </c>
      <c r="J3484" s="28" t="str">
        <f>IF(TRIM(D3484)="","",IFERROR(INDEX('Student Master'!H:H,MATCH(D3484,'Student Master'!B:B,0)),"Not Found"))</f>
        <v/>
      </c>
      <c r="K3484" s="28" t="str">
        <f>IF(TRIM(D3484)="","",IFERROR(INDEX('Student Master'!N:N,MATCH(D3484,'Student Master'!B:B,0)),"Not Found"))</f>
        <v/>
      </c>
      <c r="L3484" s="28" t="str">
        <f>IF(TRIM(D3484)="","",IFERROR(INDEX('Student Master'!L:L,MATCH(D3484,'Student Master'!B:B,0)),"Not Found"))</f>
        <v/>
      </c>
      <c r="M3484" s="28"/>
      <c r="N3484" s="28"/>
    </row>
    <row r="3485" spans="1:14" x14ac:dyDescent="0.35">
      <c r="A3485" s="28">
        <f t="shared" si="55"/>
        <v>3484</v>
      </c>
      <c r="B3485" s="30"/>
      <c r="C3485" s="28"/>
      <c r="D3485" s="28"/>
      <c r="E3485" s="28"/>
      <c r="F3485" s="28"/>
      <c r="G3485" s="28"/>
      <c r="H3485" s="28" t="str">
        <f>IF(TRIM(D3485)="","",IFERROR(INDEX('Student Master'!C:C,MATCH(D3485,'Student Master'!B:B,0)),"Not Found"))</f>
        <v/>
      </c>
      <c r="I3485" s="28" t="str">
        <f>IF(TRIM(D3485)="","",IFERROR(INDEX('Student Master'!D:D,MATCH(D3485,'Student Master'!B:B,0)),"Not Found"))</f>
        <v/>
      </c>
      <c r="J3485" s="28" t="str">
        <f>IF(TRIM(D3485)="","",IFERROR(INDEX('Student Master'!H:H,MATCH(D3485,'Student Master'!B:B,0)),"Not Found"))</f>
        <v/>
      </c>
      <c r="K3485" s="28" t="str">
        <f>IF(TRIM(D3485)="","",IFERROR(INDEX('Student Master'!N:N,MATCH(D3485,'Student Master'!B:B,0)),"Not Found"))</f>
        <v/>
      </c>
      <c r="L3485" s="28" t="str">
        <f>IF(TRIM(D3485)="","",IFERROR(INDEX('Student Master'!L:L,MATCH(D3485,'Student Master'!B:B,0)),"Not Found"))</f>
        <v/>
      </c>
      <c r="M3485" s="28"/>
      <c r="N3485" s="28"/>
    </row>
    <row r="3486" spans="1:14" x14ac:dyDescent="0.35">
      <c r="A3486" s="28">
        <f t="shared" si="55"/>
        <v>3485</v>
      </c>
      <c r="B3486" s="30"/>
      <c r="C3486" s="28"/>
      <c r="D3486" s="28"/>
      <c r="E3486" s="28"/>
      <c r="F3486" s="28"/>
      <c r="G3486" s="28"/>
      <c r="H3486" s="28" t="str">
        <f>IF(TRIM(D3486)="","",IFERROR(INDEX('Student Master'!C:C,MATCH(D3486,'Student Master'!B:B,0)),"Not Found"))</f>
        <v/>
      </c>
      <c r="I3486" s="28" t="str">
        <f>IF(TRIM(D3486)="","",IFERROR(INDEX('Student Master'!D:D,MATCH(D3486,'Student Master'!B:B,0)),"Not Found"))</f>
        <v/>
      </c>
      <c r="J3486" s="28" t="str">
        <f>IF(TRIM(D3486)="","",IFERROR(INDEX('Student Master'!H:H,MATCH(D3486,'Student Master'!B:B,0)),"Not Found"))</f>
        <v/>
      </c>
      <c r="K3486" s="28" t="str">
        <f>IF(TRIM(D3486)="","",IFERROR(INDEX('Student Master'!N:N,MATCH(D3486,'Student Master'!B:B,0)),"Not Found"))</f>
        <v/>
      </c>
      <c r="L3486" s="28" t="str">
        <f>IF(TRIM(D3486)="","",IFERROR(INDEX('Student Master'!L:L,MATCH(D3486,'Student Master'!B:B,0)),"Not Found"))</f>
        <v/>
      </c>
      <c r="M3486" s="28"/>
      <c r="N3486" s="28"/>
    </row>
    <row r="3487" spans="1:14" x14ac:dyDescent="0.35">
      <c r="A3487" s="28">
        <f t="shared" si="55"/>
        <v>3486</v>
      </c>
      <c r="B3487" s="30"/>
      <c r="C3487" s="28"/>
      <c r="D3487" s="28"/>
      <c r="E3487" s="28"/>
      <c r="F3487" s="28"/>
      <c r="G3487" s="28"/>
      <c r="H3487" s="28" t="str">
        <f>IF(TRIM(D3487)="","",IFERROR(INDEX('Student Master'!C:C,MATCH(D3487,'Student Master'!B:B,0)),"Not Found"))</f>
        <v/>
      </c>
      <c r="I3487" s="28" t="str">
        <f>IF(TRIM(D3487)="","",IFERROR(INDEX('Student Master'!D:D,MATCH(D3487,'Student Master'!B:B,0)),"Not Found"))</f>
        <v/>
      </c>
      <c r="J3487" s="28" t="str">
        <f>IF(TRIM(D3487)="","",IFERROR(INDEX('Student Master'!H:H,MATCH(D3487,'Student Master'!B:B,0)),"Not Found"))</f>
        <v/>
      </c>
      <c r="K3487" s="28" t="str">
        <f>IF(TRIM(D3487)="","",IFERROR(INDEX('Student Master'!N:N,MATCH(D3487,'Student Master'!B:B,0)),"Not Found"))</f>
        <v/>
      </c>
      <c r="L3487" s="28" t="str">
        <f>IF(TRIM(D3487)="","",IFERROR(INDEX('Student Master'!L:L,MATCH(D3487,'Student Master'!B:B,0)),"Not Found"))</f>
        <v/>
      </c>
      <c r="M3487" s="28"/>
      <c r="N3487" s="28"/>
    </row>
    <row r="3488" spans="1:14" x14ac:dyDescent="0.35">
      <c r="A3488" s="28">
        <f t="shared" si="55"/>
        <v>3487</v>
      </c>
      <c r="B3488" s="30"/>
      <c r="C3488" s="28"/>
      <c r="D3488" s="28"/>
      <c r="E3488" s="28"/>
      <c r="F3488" s="28"/>
      <c r="G3488" s="28"/>
      <c r="H3488" s="28" t="str">
        <f>IF(TRIM(D3488)="","",IFERROR(INDEX('Student Master'!C:C,MATCH(D3488,'Student Master'!B:B,0)),"Not Found"))</f>
        <v/>
      </c>
      <c r="I3488" s="28" t="str">
        <f>IF(TRIM(D3488)="","",IFERROR(INDEX('Student Master'!D:D,MATCH(D3488,'Student Master'!B:B,0)),"Not Found"))</f>
        <v/>
      </c>
      <c r="J3488" s="28" t="str">
        <f>IF(TRIM(D3488)="","",IFERROR(INDEX('Student Master'!H:H,MATCH(D3488,'Student Master'!B:B,0)),"Not Found"))</f>
        <v/>
      </c>
      <c r="K3488" s="28" t="str">
        <f>IF(TRIM(D3488)="","",IFERROR(INDEX('Student Master'!N:N,MATCH(D3488,'Student Master'!B:B,0)),"Not Found"))</f>
        <v/>
      </c>
      <c r="L3488" s="28" t="str">
        <f>IF(TRIM(D3488)="","",IFERROR(INDEX('Student Master'!L:L,MATCH(D3488,'Student Master'!B:B,0)),"Not Found"))</f>
        <v/>
      </c>
      <c r="M3488" s="28"/>
      <c r="N3488" s="28"/>
    </row>
    <row r="3489" spans="1:14" x14ac:dyDescent="0.35">
      <c r="A3489" s="28">
        <f t="shared" si="55"/>
        <v>3488</v>
      </c>
      <c r="B3489" s="30"/>
      <c r="C3489" s="28"/>
      <c r="D3489" s="28"/>
      <c r="E3489" s="28"/>
      <c r="F3489" s="28"/>
      <c r="G3489" s="28"/>
      <c r="H3489" s="28" t="str">
        <f>IF(TRIM(D3489)="","",IFERROR(INDEX('Student Master'!C:C,MATCH(D3489,'Student Master'!B:B,0)),"Not Found"))</f>
        <v/>
      </c>
      <c r="I3489" s="28" t="str">
        <f>IF(TRIM(D3489)="","",IFERROR(INDEX('Student Master'!D:D,MATCH(D3489,'Student Master'!B:B,0)),"Not Found"))</f>
        <v/>
      </c>
      <c r="J3489" s="28" t="str">
        <f>IF(TRIM(D3489)="","",IFERROR(INDEX('Student Master'!H:H,MATCH(D3489,'Student Master'!B:B,0)),"Not Found"))</f>
        <v/>
      </c>
      <c r="K3489" s="28" t="str">
        <f>IF(TRIM(D3489)="","",IFERROR(INDEX('Student Master'!N:N,MATCH(D3489,'Student Master'!B:B,0)),"Not Found"))</f>
        <v/>
      </c>
      <c r="L3489" s="28" t="str">
        <f>IF(TRIM(D3489)="","",IFERROR(INDEX('Student Master'!L:L,MATCH(D3489,'Student Master'!B:B,0)),"Not Found"))</f>
        <v/>
      </c>
      <c r="M3489" s="28"/>
      <c r="N3489" s="28"/>
    </row>
    <row r="3490" spans="1:14" x14ac:dyDescent="0.35">
      <c r="A3490" s="28">
        <f t="shared" si="55"/>
        <v>3489</v>
      </c>
      <c r="B3490" s="30"/>
      <c r="C3490" s="28"/>
      <c r="D3490" s="28"/>
      <c r="E3490" s="28"/>
      <c r="F3490" s="28"/>
      <c r="G3490" s="28"/>
      <c r="H3490" s="28" t="str">
        <f>IF(TRIM(D3490)="","",IFERROR(INDEX('Student Master'!C:C,MATCH(D3490,'Student Master'!B:B,0)),"Not Found"))</f>
        <v/>
      </c>
      <c r="I3490" s="28" t="str">
        <f>IF(TRIM(D3490)="","",IFERROR(INDEX('Student Master'!D:D,MATCH(D3490,'Student Master'!B:B,0)),"Not Found"))</f>
        <v/>
      </c>
      <c r="J3490" s="28" t="str">
        <f>IF(TRIM(D3490)="","",IFERROR(INDEX('Student Master'!H:H,MATCH(D3490,'Student Master'!B:B,0)),"Not Found"))</f>
        <v/>
      </c>
      <c r="K3490" s="28" t="str">
        <f>IF(TRIM(D3490)="","",IFERROR(INDEX('Student Master'!N:N,MATCH(D3490,'Student Master'!B:B,0)),"Not Found"))</f>
        <v/>
      </c>
      <c r="L3490" s="28" t="str">
        <f>IF(TRIM(D3490)="","",IFERROR(INDEX('Student Master'!L:L,MATCH(D3490,'Student Master'!B:B,0)),"Not Found"))</f>
        <v/>
      </c>
      <c r="M3490" s="28"/>
      <c r="N3490" s="28"/>
    </row>
    <row r="3491" spans="1:14" x14ac:dyDescent="0.35">
      <c r="A3491" s="28">
        <f t="shared" si="55"/>
        <v>3490</v>
      </c>
      <c r="B3491" s="30"/>
      <c r="C3491" s="28"/>
      <c r="D3491" s="28"/>
      <c r="E3491" s="28"/>
      <c r="F3491" s="28"/>
      <c r="G3491" s="28"/>
      <c r="H3491" s="28" t="str">
        <f>IF(TRIM(D3491)="","",IFERROR(INDEX('Student Master'!C:C,MATCH(D3491,'Student Master'!B:B,0)),"Not Found"))</f>
        <v/>
      </c>
      <c r="I3491" s="28" t="str">
        <f>IF(TRIM(D3491)="","",IFERROR(INDEX('Student Master'!D:D,MATCH(D3491,'Student Master'!B:B,0)),"Not Found"))</f>
        <v/>
      </c>
      <c r="J3491" s="28" t="str">
        <f>IF(TRIM(D3491)="","",IFERROR(INDEX('Student Master'!H:H,MATCH(D3491,'Student Master'!B:B,0)),"Not Found"))</f>
        <v/>
      </c>
      <c r="K3491" s="28" t="str">
        <f>IF(TRIM(D3491)="","",IFERROR(INDEX('Student Master'!N:N,MATCH(D3491,'Student Master'!B:B,0)),"Not Found"))</f>
        <v/>
      </c>
      <c r="L3491" s="28" t="str">
        <f>IF(TRIM(D3491)="","",IFERROR(INDEX('Student Master'!L:L,MATCH(D3491,'Student Master'!B:B,0)),"Not Found"))</f>
        <v/>
      </c>
      <c r="M3491" s="28"/>
      <c r="N3491" s="28"/>
    </row>
    <row r="3492" spans="1:14" x14ac:dyDescent="0.35">
      <c r="A3492" s="28">
        <f t="shared" si="55"/>
        <v>3491</v>
      </c>
      <c r="B3492" s="30"/>
      <c r="C3492" s="28"/>
      <c r="D3492" s="28"/>
      <c r="E3492" s="28"/>
      <c r="F3492" s="28"/>
      <c r="G3492" s="28"/>
      <c r="H3492" s="28" t="str">
        <f>IF(TRIM(D3492)="","",IFERROR(INDEX('Student Master'!C:C,MATCH(D3492,'Student Master'!B:B,0)),"Not Found"))</f>
        <v/>
      </c>
      <c r="I3492" s="28" t="str">
        <f>IF(TRIM(D3492)="","",IFERROR(INDEX('Student Master'!D:D,MATCH(D3492,'Student Master'!B:B,0)),"Not Found"))</f>
        <v/>
      </c>
      <c r="J3492" s="28" t="str">
        <f>IF(TRIM(D3492)="","",IFERROR(INDEX('Student Master'!H:H,MATCH(D3492,'Student Master'!B:B,0)),"Not Found"))</f>
        <v/>
      </c>
      <c r="K3492" s="28" t="str">
        <f>IF(TRIM(D3492)="","",IFERROR(INDEX('Student Master'!N:N,MATCH(D3492,'Student Master'!B:B,0)),"Not Found"))</f>
        <v/>
      </c>
      <c r="L3492" s="28" t="str">
        <f>IF(TRIM(D3492)="","",IFERROR(INDEX('Student Master'!L:L,MATCH(D3492,'Student Master'!B:B,0)),"Not Found"))</f>
        <v/>
      </c>
      <c r="M3492" s="28"/>
      <c r="N3492" s="28"/>
    </row>
    <row r="3493" spans="1:14" x14ac:dyDescent="0.35">
      <c r="A3493" s="28">
        <f t="shared" si="55"/>
        <v>3492</v>
      </c>
      <c r="B3493" s="30"/>
      <c r="C3493" s="28"/>
      <c r="D3493" s="28"/>
      <c r="E3493" s="28"/>
      <c r="F3493" s="28"/>
      <c r="G3493" s="28"/>
      <c r="H3493" s="28" t="str">
        <f>IF(TRIM(D3493)="","",IFERROR(INDEX('Student Master'!C:C,MATCH(D3493,'Student Master'!B:B,0)),"Not Found"))</f>
        <v/>
      </c>
      <c r="I3493" s="28" t="str">
        <f>IF(TRIM(D3493)="","",IFERROR(INDEX('Student Master'!D:D,MATCH(D3493,'Student Master'!B:B,0)),"Not Found"))</f>
        <v/>
      </c>
      <c r="J3493" s="28" t="str">
        <f>IF(TRIM(D3493)="","",IFERROR(INDEX('Student Master'!H:H,MATCH(D3493,'Student Master'!B:B,0)),"Not Found"))</f>
        <v/>
      </c>
      <c r="K3493" s="28" t="str">
        <f>IF(TRIM(D3493)="","",IFERROR(INDEX('Student Master'!N:N,MATCH(D3493,'Student Master'!B:B,0)),"Not Found"))</f>
        <v/>
      </c>
      <c r="L3493" s="28" t="str">
        <f>IF(TRIM(D3493)="","",IFERROR(INDEX('Student Master'!L:L,MATCH(D3493,'Student Master'!B:B,0)),"Not Found"))</f>
        <v/>
      </c>
      <c r="M3493" s="28"/>
      <c r="N3493" s="28"/>
    </row>
    <row r="3494" spans="1:14" x14ac:dyDescent="0.35">
      <c r="A3494" s="28">
        <f t="shared" si="55"/>
        <v>3493</v>
      </c>
      <c r="B3494" s="30"/>
      <c r="C3494" s="28"/>
      <c r="D3494" s="28"/>
      <c r="E3494" s="28"/>
      <c r="F3494" s="28"/>
      <c r="G3494" s="28"/>
      <c r="H3494" s="28" t="str">
        <f>IF(TRIM(D3494)="","",IFERROR(INDEX('Student Master'!C:C,MATCH(D3494,'Student Master'!B:B,0)),"Not Found"))</f>
        <v/>
      </c>
      <c r="I3494" s="28" t="str">
        <f>IF(TRIM(D3494)="","",IFERROR(INDEX('Student Master'!D:D,MATCH(D3494,'Student Master'!B:B,0)),"Not Found"))</f>
        <v/>
      </c>
      <c r="J3494" s="28" t="str">
        <f>IF(TRIM(D3494)="","",IFERROR(INDEX('Student Master'!H:H,MATCH(D3494,'Student Master'!B:B,0)),"Not Found"))</f>
        <v/>
      </c>
      <c r="K3494" s="28" t="str">
        <f>IF(TRIM(D3494)="","",IFERROR(INDEX('Student Master'!N:N,MATCH(D3494,'Student Master'!B:B,0)),"Not Found"))</f>
        <v/>
      </c>
      <c r="L3494" s="28" t="str">
        <f>IF(TRIM(D3494)="","",IFERROR(INDEX('Student Master'!L:L,MATCH(D3494,'Student Master'!B:B,0)),"Not Found"))</f>
        <v/>
      </c>
      <c r="M3494" s="28"/>
      <c r="N3494" s="28"/>
    </row>
    <row r="3495" spans="1:14" x14ac:dyDescent="0.35">
      <c r="A3495" s="28">
        <f t="shared" si="55"/>
        <v>3494</v>
      </c>
      <c r="B3495" s="30"/>
      <c r="C3495" s="28"/>
      <c r="D3495" s="28"/>
      <c r="E3495" s="28"/>
      <c r="F3495" s="28"/>
      <c r="G3495" s="28"/>
      <c r="H3495" s="28" t="str">
        <f>IF(TRIM(D3495)="","",IFERROR(INDEX('Student Master'!C:C,MATCH(D3495,'Student Master'!B:B,0)),"Not Found"))</f>
        <v/>
      </c>
      <c r="I3495" s="28" t="str">
        <f>IF(TRIM(D3495)="","",IFERROR(INDEX('Student Master'!D:D,MATCH(D3495,'Student Master'!B:B,0)),"Not Found"))</f>
        <v/>
      </c>
      <c r="J3495" s="28" t="str">
        <f>IF(TRIM(D3495)="","",IFERROR(INDEX('Student Master'!H:H,MATCH(D3495,'Student Master'!B:B,0)),"Not Found"))</f>
        <v/>
      </c>
      <c r="K3495" s="28" t="str">
        <f>IF(TRIM(D3495)="","",IFERROR(INDEX('Student Master'!N:N,MATCH(D3495,'Student Master'!B:B,0)),"Not Found"))</f>
        <v/>
      </c>
      <c r="L3495" s="28" t="str">
        <f>IF(TRIM(D3495)="","",IFERROR(INDEX('Student Master'!L:L,MATCH(D3495,'Student Master'!B:B,0)),"Not Found"))</f>
        <v/>
      </c>
      <c r="M3495" s="28"/>
      <c r="N3495" s="28"/>
    </row>
    <row r="3496" spans="1:14" x14ac:dyDescent="0.35">
      <c r="A3496" s="28">
        <f t="shared" si="55"/>
        <v>3495</v>
      </c>
      <c r="B3496" s="30"/>
      <c r="C3496" s="28"/>
      <c r="D3496" s="28"/>
      <c r="E3496" s="28"/>
      <c r="F3496" s="28"/>
      <c r="G3496" s="28"/>
      <c r="H3496" s="28" t="str">
        <f>IF(TRIM(D3496)="","",IFERROR(INDEX('Student Master'!C:C,MATCH(D3496,'Student Master'!B:B,0)),"Not Found"))</f>
        <v/>
      </c>
      <c r="I3496" s="28" t="str">
        <f>IF(TRIM(D3496)="","",IFERROR(INDEX('Student Master'!D:D,MATCH(D3496,'Student Master'!B:B,0)),"Not Found"))</f>
        <v/>
      </c>
      <c r="J3496" s="28" t="str">
        <f>IF(TRIM(D3496)="","",IFERROR(INDEX('Student Master'!H:H,MATCH(D3496,'Student Master'!B:B,0)),"Not Found"))</f>
        <v/>
      </c>
      <c r="K3496" s="28" t="str">
        <f>IF(TRIM(D3496)="","",IFERROR(INDEX('Student Master'!N:N,MATCH(D3496,'Student Master'!B:B,0)),"Not Found"))</f>
        <v/>
      </c>
      <c r="L3496" s="28" t="str">
        <f>IF(TRIM(D3496)="","",IFERROR(INDEX('Student Master'!L:L,MATCH(D3496,'Student Master'!B:B,0)),"Not Found"))</f>
        <v/>
      </c>
      <c r="M3496" s="28"/>
      <c r="N3496" s="28"/>
    </row>
    <row r="3497" spans="1:14" x14ac:dyDescent="0.35">
      <c r="A3497" s="28">
        <f t="shared" si="55"/>
        <v>3496</v>
      </c>
      <c r="B3497" s="30"/>
      <c r="C3497" s="28"/>
      <c r="D3497" s="28"/>
      <c r="E3497" s="28"/>
      <c r="F3497" s="28"/>
      <c r="G3497" s="28"/>
      <c r="H3497" s="28" t="str">
        <f>IF(TRIM(D3497)="","",IFERROR(INDEX('Student Master'!C:C,MATCH(D3497,'Student Master'!B:B,0)),"Not Found"))</f>
        <v/>
      </c>
      <c r="I3497" s="28" t="str">
        <f>IF(TRIM(D3497)="","",IFERROR(INDEX('Student Master'!D:D,MATCH(D3497,'Student Master'!B:B,0)),"Not Found"))</f>
        <v/>
      </c>
      <c r="J3497" s="28" t="str">
        <f>IF(TRIM(D3497)="","",IFERROR(INDEX('Student Master'!H:H,MATCH(D3497,'Student Master'!B:B,0)),"Not Found"))</f>
        <v/>
      </c>
      <c r="K3497" s="28" t="str">
        <f>IF(TRIM(D3497)="","",IFERROR(INDEX('Student Master'!N:N,MATCH(D3497,'Student Master'!B:B,0)),"Not Found"))</f>
        <v/>
      </c>
      <c r="L3497" s="28" t="str">
        <f>IF(TRIM(D3497)="","",IFERROR(INDEX('Student Master'!L:L,MATCH(D3497,'Student Master'!B:B,0)),"Not Found"))</f>
        <v/>
      </c>
      <c r="M3497" s="28"/>
      <c r="N3497" s="28"/>
    </row>
    <row r="3498" spans="1:14" x14ac:dyDescent="0.35">
      <c r="A3498" s="28">
        <f t="shared" si="55"/>
        <v>3497</v>
      </c>
      <c r="B3498" s="30"/>
      <c r="C3498" s="28"/>
      <c r="D3498" s="28"/>
      <c r="E3498" s="28"/>
      <c r="F3498" s="28"/>
      <c r="G3498" s="28"/>
      <c r="H3498" s="28" t="str">
        <f>IF(TRIM(D3498)="","",IFERROR(INDEX('Student Master'!C:C,MATCH(D3498,'Student Master'!B:B,0)),"Not Found"))</f>
        <v/>
      </c>
      <c r="I3498" s="28" t="str">
        <f>IF(TRIM(D3498)="","",IFERROR(INDEX('Student Master'!D:D,MATCH(D3498,'Student Master'!B:B,0)),"Not Found"))</f>
        <v/>
      </c>
      <c r="J3498" s="28" t="str">
        <f>IF(TRIM(D3498)="","",IFERROR(INDEX('Student Master'!H:H,MATCH(D3498,'Student Master'!B:B,0)),"Not Found"))</f>
        <v/>
      </c>
      <c r="K3498" s="28" t="str">
        <f>IF(TRIM(D3498)="","",IFERROR(INDEX('Student Master'!N:N,MATCH(D3498,'Student Master'!B:B,0)),"Not Found"))</f>
        <v/>
      </c>
      <c r="L3498" s="28" t="str">
        <f>IF(TRIM(D3498)="","",IFERROR(INDEX('Student Master'!L:L,MATCH(D3498,'Student Master'!B:B,0)),"Not Found"))</f>
        <v/>
      </c>
      <c r="M3498" s="28"/>
      <c r="N3498" s="28"/>
    </row>
    <row r="3499" spans="1:14" x14ac:dyDescent="0.35">
      <c r="A3499" s="28">
        <f t="shared" si="55"/>
        <v>3498</v>
      </c>
      <c r="B3499" s="30"/>
      <c r="C3499" s="28"/>
      <c r="D3499" s="28"/>
      <c r="E3499" s="28"/>
      <c r="F3499" s="28"/>
      <c r="G3499" s="28"/>
      <c r="H3499" s="28" t="str">
        <f>IF(TRIM(D3499)="","",IFERROR(INDEX('Student Master'!C:C,MATCH(D3499,'Student Master'!B:B,0)),"Not Found"))</f>
        <v/>
      </c>
      <c r="I3499" s="28" t="str">
        <f>IF(TRIM(D3499)="","",IFERROR(INDEX('Student Master'!D:D,MATCH(D3499,'Student Master'!B:B,0)),"Not Found"))</f>
        <v/>
      </c>
      <c r="J3499" s="28" t="str">
        <f>IF(TRIM(D3499)="","",IFERROR(INDEX('Student Master'!H:H,MATCH(D3499,'Student Master'!B:B,0)),"Not Found"))</f>
        <v/>
      </c>
      <c r="K3499" s="28" t="str">
        <f>IF(TRIM(D3499)="","",IFERROR(INDEX('Student Master'!N:N,MATCH(D3499,'Student Master'!B:B,0)),"Not Found"))</f>
        <v/>
      </c>
      <c r="L3499" s="28" t="str">
        <f>IF(TRIM(D3499)="","",IFERROR(INDEX('Student Master'!L:L,MATCH(D3499,'Student Master'!B:B,0)),"Not Found"))</f>
        <v/>
      </c>
      <c r="M3499" s="28"/>
      <c r="N3499" s="28"/>
    </row>
    <row r="3500" spans="1:14" x14ac:dyDescent="0.35">
      <c r="A3500" s="28">
        <f t="shared" si="55"/>
        <v>3499</v>
      </c>
      <c r="B3500" s="30"/>
      <c r="C3500" s="28"/>
      <c r="D3500" s="28"/>
      <c r="E3500" s="28"/>
      <c r="F3500" s="28"/>
      <c r="G3500" s="28"/>
      <c r="H3500" s="28" t="str">
        <f>IF(TRIM(D3500)="","",IFERROR(INDEX('Student Master'!C:C,MATCH(D3500,'Student Master'!B:B,0)),"Not Found"))</f>
        <v/>
      </c>
      <c r="I3500" s="28" t="str">
        <f>IF(TRIM(D3500)="","",IFERROR(INDEX('Student Master'!D:D,MATCH(D3500,'Student Master'!B:B,0)),"Not Found"))</f>
        <v/>
      </c>
      <c r="J3500" s="28" t="str">
        <f>IF(TRIM(D3500)="","",IFERROR(INDEX('Student Master'!H:H,MATCH(D3500,'Student Master'!B:B,0)),"Not Found"))</f>
        <v/>
      </c>
      <c r="K3500" s="28" t="str">
        <f>IF(TRIM(D3500)="","",IFERROR(INDEX('Student Master'!N:N,MATCH(D3500,'Student Master'!B:B,0)),"Not Found"))</f>
        <v/>
      </c>
      <c r="L3500" s="28" t="str">
        <f>IF(TRIM(D3500)="","",IFERROR(INDEX('Student Master'!L:L,MATCH(D3500,'Student Master'!B:B,0)),"Not Found"))</f>
        <v/>
      </c>
      <c r="M3500" s="28"/>
      <c r="N3500" s="28"/>
    </row>
    <row r="3501" spans="1:14" x14ac:dyDescent="0.35">
      <c r="A3501" s="28">
        <f t="shared" si="55"/>
        <v>3500</v>
      </c>
      <c r="B3501" s="30"/>
      <c r="C3501" s="28"/>
      <c r="D3501" s="28"/>
      <c r="E3501" s="28"/>
      <c r="F3501" s="28"/>
      <c r="G3501" s="28"/>
      <c r="H3501" s="28" t="str">
        <f>IF(TRIM(D3501)="","",IFERROR(INDEX('Student Master'!C:C,MATCH(D3501,'Student Master'!B:B,0)),"Not Found"))</f>
        <v/>
      </c>
      <c r="I3501" s="28" t="str">
        <f>IF(TRIM(D3501)="","",IFERROR(INDEX('Student Master'!D:D,MATCH(D3501,'Student Master'!B:B,0)),"Not Found"))</f>
        <v/>
      </c>
      <c r="J3501" s="28" t="str">
        <f>IF(TRIM(D3501)="","",IFERROR(INDEX('Student Master'!H:H,MATCH(D3501,'Student Master'!B:B,0)),"Not Found"))</f>
        <v/>
      </c>
      <c r="K3501" s="28" t="str">
        <f>IF(TRIM(D3501)="","",IFERROR(INDEX('Student Master'!N:N,MATCH(D3501,'Student Master'!B:B,0)),"Not Found"))</f>
        <v/>
      </c>
      <c r="L3501" s="28" t="str">
        <f>IF(TRIM(D3501)="","",IFERROR(INDEX('Student Master'!L:L,MATCH(D3501,'Student Master'!B:B,0)),"Not Found"))</f>
        <v/>
      </c>
      <c r="M3501" s="28"/>
      <c r="N3501" s="28"/>
    </row>
    <row r="3502" spans="1:14" x14ac:dyDescent="0.35">
      <c r="A3502" s="28">
        <f t="shared" si="55"/>
        <v>3501</v>
      </c>
      <c r="B3502" s="30"/>
      <c r="C3502" s="28"/>
      <c r="D3502" s="28"/>
      <c r="E3502" s="28"/>
      <c r="F3502" s="28"/>
      <c r="G3502" s="28"/>
      <c r="H3502" s="28" t="str">
        <f>IF(TRIM(D3502)="","",IFERROR(INDEX('Student Master'!C:C,MATCH(D3502,'Student Master'!B:B,0)),"Not Found"))</f>
        <v/>
      </c>
      <c r="I3502" s="28" t="str">
        <f>IF(TRIM(D3502)="","",IFERROR(INDEX('Student Master'!D:D,MATCH(D3502,'Student Master'!B:B,0)),"Not Found"))</f>
        <v/>
      </c>
      <c r="J3502" s="28" t="str">
        <f>IF(TRIM(D3502)="","",IFERROR(INDEX('Student Master'!H:H,MATCH(D3502,'Student Master'!B:B,0)),"Not Found"))</f>
        <v/>
      </c>
      <c r="K3502" s="28" t="str">
        <f>IF(TRIM(D3502)="","",IFERROR(INDEX('Student Master'!N:N,MATCH(D3502,'Student Master'!B:B,0)),"Not Found"))</f>
        <v/>
      </c>
      <c r="L3502" s="28" t="str">
        <f>IF(TRIM(D3502)="","",IFERROR(INDEX('Student Master'!L:L,MATCH(D3502,'Student Master'!B:B,0)),"Not Found"))</f>
        <v/>
      </c>
      <c r="M3502" s="28"/>
      <c r="N3502" s="28"/>
    </row>
    <row r="3503" spans="1:14" x14ac:dyDescent="0.35">
      <c r="A3503" s="28">
        <f t="shared" si="55"/>
        <v>3502</v>
      </c>
      <c r="B3503" s="30"/>
      <c r="C3503" s="28"/>
      <c r="D3503" s="28"/>
      <c r="E3503" s="28"/>
      <c r="F3503" s="28"/>
      <c r="G3503" s="28"/>
      <c r="H3503" s="28" t="str">
        <f>IF(TRIM(D3503)="","",IFERROR(INDEX('Student Master'!C:C,MATCH(D3503,'Student Master'!B:B,0)),"Not Found"))</f>
        <v/>
      </c>
      <c r="I3503" s="28" t="str">
        <f>IF(TRIM(D3503)="","",IFERROR(INDEX('Student Master'!D:D,MATCH(D3503,'Student Master'!B:B,0)),"Not Found"))</f>
        <v/>
      </c>
      <c r="J3503" s="28" t="str">
        <f>IF(TRIM(D3503)="","",IFERROR(INDEX('Student Master'!H:H,MATCH(D3503,'Student Master'!B:B,0)),"Not Found"))</f>
        <v/>
      </c>
      <c r="K3503" s="28" t="str">
        <f>IF(TRIM(D3503)="","",IFERROR(INDEX('Student Master'!N:N,MATCH(D3503,'Student Master'!B:B,0)),"Not Found"))</f>
        <v/>
      </c>
      <c r="L3503" s="28" t="str">
        <f>IF(TRIM(D3503)="","",IFERROR(INDEX('Student Master'!L:L,MATCH(D3503,'Student Master'!B:B,0)),"Not Found"))</f>
        <v/>
      </c>
      <c r="M3503" s="28"/>
      <c r="N3503" s="28"/>
    </row>
    <row r="3504" spans="1:14" x14ac:dyDescent="0.35">
      <c r="A3504" s="28">
        <f t="shared" si="55"/>
        <v>3503</v>
      </c>
      <c r="B3504" s="30"/>
      <c r="C3504" s="28"/>
      <c r="D3504" s="28"/>
      <c r="E3504" s="28"/>
      <c r="F3504" s="28"/>
      <c r="G3504" s="28"/>
      <c r="H3504" s="28" t="str">
        <f>IF(TRIM(D3504)="","",IFERROR(INDEX('Student Master'!C:C,MATCH(D3504,'Student Master'!B:B,0)),"Not Found"))</f>
        <v/>
      </c>
      <c r="I3504" s="28" t="str">
        <f>IF(TRIM(D3504)="","",IFERROR(INDEX('Student Master'!D:D,MATCH(D3504,'Student Master'!B:B,0)),"Not Found"))</f>
        <v/>
      </c>
      <c r="J3504" s="28" t="str">
        <f>IF(TRIM(D3504)="","",IFERROR(INDEX('Student Master'!H:H,MATCH(D3504,'Student Master'!B:B,0)),"Not Found"))</f>
        <v/>
      </c>
      <c r="K3504" s="28" t="str">
        <f>IF(TRIM(D3504)="","",IFERROR(INDEX('Student Master'!N:N,MATCH(D3504,'Student Master'!B:B,0)),"Not Found"))</f>
        <v/>
      </c>
      <c r="L3504" s="28" t="str">
        <f>IF(TRIM(D3504)="","",IFERROR(INDEX('Student Master'!L:L,MATCH(D3504,'Student Master'!B:B,0)),"Not Found"))</f>
        <v/>
      </c>
      <c r="M3504" s="28"/>
      <c r="N3504" s="28"/>
    </row>
    <row r="3505" spans="1:14" x14ac:dyDescent="0.35">
      <c r="A3505" s="28">
        <f t="shared" si="55"/>
        <v>3504</v>
      </c>
      <c r="B3505" s="30"/>
      <c r="C3505" s="28"/>
      <c r="D3505" s="28"/>
      <c r="E3505" s="28"/>
      <c r="F3505" s="28"/>
      <c r="G3505" s="28"/>
      <c r="H3505" s="28" t="str">
        <f>IF(TRIM(D3505)="","",IFERROR(INDEX('Student Master'!C:C,MATCH(D3505,'Student Master'!B:B,0)),"Not Found"))</f>
        <v/>
      </c>
      <c r="I3505" s="28" t="str">
        <f>IF(TRIM(D3505)="","",IFERROR(INDEX('Student Master'!D:D,MATCH(D3505,'Student Master'!B:B,0)),"Not Found"))</f>
        <v/>
      </c>
      <c r="J3505" s="28" t="str">
        <f>IF(TRIM(D3505)="","",IFERROR(INDEX('Student Master'!H:H,MATCH(D3505,'Student Master'!B:B,0)),"Not Found"))</f>
        <v/>
      </c>
      <c r="K3505" s="28" t="str">
        <f>IF(TRIM(D3505)="","",IFERROR(INDEX('Student Master'!N:N,MATCH(D3505,'Student Master'!B:B,0)),"Not Found"))</f>
        <v/>
      </c>
      <c r="L3505" s="28" t="str">
        <f>IF(TRIM(D3505)="","",IFERROR(INDEX('Student Master'!L:L,MATCH(D3505,'Student Master'!B:B,0)),"Not Found"))</f>
        <v/>
      </c>
      <c r="M3505" s="28"/>
      <c r="N3505" s="28"/>
    </row>
    <row r="3506" spans="1:14" x14ac:dyDescent="0.35">
      <c r="A3506" s="28">
        <f t="shared" si="55"/>
        <v>3505</v>
      </c>
      <c r="B3506" s="30"/>
      <c r="C3506" s="28"/>
      <c r="D3506" s="28"/>
      <c r="E3506" s="28"/>
      <c r="F3506" s="28"/>
      <c r="G3506" s="28"/>
      <c r="H3506" s="28" t="str">
        <f>IF(TRIM(D3506)="","",IFERROR(INDEX('Student Master'!C:C,MATCH(D3506,'Student Master'!B:B,0)),"Not Found"))</f>
        <v/>
      </c>
      <c r="I3506" s="28" t="str">
        <f>IF(TRIM(D3506)="","",IFERROR(INDEX('Student Master'!D:D,MATCH(D3506,'Student Master'!B:B,0)),"Not Found"))</f>
        <v/>
      </c>
      <c r="J3506" s="28" t="str">
        <f>IF(TRIM(D3506)="","",IFERROR(INDEX('Student Master'!H:H,MATCH(D3506,'Student Master'!B:B,0)),"Not Found"))</f>
        <v/>
      </c>
      <c r="K3506" s="28" t="str">
        <f>IF(TRIM(D3506)="","",IFERROR(INDEX('Student Master'!N:N,MATCH(D3506,'Student Master'!B:B,0)),"Not Found"))</f>
        <v/>
      </c>
      <c r="L3506" s="28" t="str">
        <f>IF(TRIM(D3506)="","",IFERROR(INDEX('Student Master'!L:L,MATCH(D3506,'Student Master'!B:B,0)),"Not Found"))</f>
        <v/>
      </c>
      <c r="M3506" s="28"/>
      <c r="N3506" s="28"/>
    </row>
    <row r="3507" spans="1:14" x14ac:dyDescent="0.35">
      <c r="A3507" s="28">
        <f t="shared" si="55"/>
        <v>3506</v>
      </c>
      <c r="B3507" s="30"/>
      <c r="C3507" s="28"/>
      <c r="D3507" s="28"/>
      <c r="E3507" s="28"/>
      <c r="F3507" s="28"/>
      <c r="G3507" s="28"/>
      <c r="H3507" s="28" t="str">
        <f>IF(TRIM(D3507)="","",IFERROR(INDEX('Student Master'!C:C,MATCH(D3507,'Student Master'!B:B,0)),"Not Found"))</f>
        <v/>
      </c>
      <c r="I3507" s="28" t="str">
        <f>IF(TRIM(D3507)="","",IFERROR(INDEX('Student Master'!D:D,MATCH(D3507,'Student Master'!B:B,0)),"Not Found"))</f>
        <v/>
      </c>
      <c r="J3507" s="28" t="str">
        <f>IF(TRIM(D3507)="","",IFERROR(INDEX('Student Master'!H:H,MATCH(D3507,'Student Master'!B:B,0)),"Not Found"))</f>
        <v/>
      </c>
      <c r="K3507" s="28" t="str">
        <f>IF(TRIM(D3507)="","",IFERROR(INDEX('Student Master'!N:N,MATCH(D3507,'Student Master'!B:B,0)),"Not Found"))</f>
        <v/>
      </c>
      <c r="L3507" s="28" t="str">
        <f>IF(TRIM(D3507)="","",IFERROR(INDEX('Student Master'!L:L,MATCH(D3507,'Student Master'!B:B,0)),"Not Found"))</f>
        <v/>
      </c>
      <c r="M3507" s="28"/>
      <c r="N3507" s="28"/>
    </row>
    <row r="3508" spans="1:14" x14ac:dyDescent="0.35">
      <c r="A3508" s="28">
        <f t="shared" si="55"/>
        <v>3507</v>
      </c>
      <c r="B3508" s="30"/>
      <c r="C3508" s="28"/>
      <c r="D3508" s="28"/>
      <c r="E3508" s="28"/>
      <c r="F3508" s="28"/>
      <c r="G3508" s="28"/>
      <c r="H3508" s="28" t="str">
        <f>IF(TRIM(D3508)="","",IFERROR(INDEX('Student Master'!C:C,MATCH(D3508,'Student Master'!B:B,0)),"Not Found"))</f>
        <v/>
      </c>
      <c r="I3508" s="28" t="str">
        <f>IF(TRIM(D3508)="","",IFERROR(INDEX('Student Master'!D:D,MATCH(D3508,'Student Master'!B:B,0)),"Not Found"))</f>
        <v/>
      </c>
      <c r="J3508" s="28" t="str">
        <f>IF(TRIM(D3508)="","",IFERROR(INDEX('Student Master'!H:H,MATCH(D3508,'Student Master'!B:B,0)),"Not Found"))</f>
        <v/>
      </c>
      <c r="K3508" s="28" t="str">
        <f>IF(TRIM(D3508)="","",IFERROR(INDEX('Student Master'!N:N,MATCH(D3508,'Student Master'!B:B,0)),"Not Found"))</f>
        <v/>
      </c>
      <c r="L3508" s="28" t="str">
        <f>IF(TRIM(D3508)="","",IFERROR(INDEX('Student Master'!L:L,MATCH(D3508,'Student Master'!B:B,0)),"Not Found"))</f>
        <v/>
      </c>
      <c r="M3508" s="28"/>
      <c r="N3508" s="28"/>
    </row>
    <row r="3509" spans="1:14" x14ac:dyDescent="0.35">
      <c r="A3509" s="28">
        <f t="shared" si="55"/>
        <v>3508</v>
      </c>
      <c r="B3509" s="30"/>
      <c r="C3509" s="28"/>
      <c r="D3509" s="28"/>
      <c r="E3509" s="28"/>
      <c r="F3509" s="28"/>
      <c r="G3509" s="28"/>
      <c r="H3509" s="28" t="str">
        <f>IF(TRIM(D3509)="","",IFERROR(INDEX('Student Master'!C:C,MATCH(D3509,'Student Master'!B:B,0)),"Not Found"))</f>
        <v/>
      </c>
      <c r="I3509" s="28" t="str">
        <f>IF(TRIM(D3509)="","",IFERROR(INDEX('Student Master'!D:D,MATCH(D3509,'Student Master'!B:B,0)),"Not Found"))</f>
        <v/>
      </c>
      <c r="J3509" s="28" t="str">
        <f>IF(TRIM(D3509)="","",IFERROR(INDEX('Student Master'!H:H,MATCH(D3509,'Student Master'!B:B,0)),"Not Found"))</f>
        <v/>
      </c>
      <c r="K3509" s="28" t="str">
        <f>IF(TRIM(D3509)="","",IFERROR(INDEX('Student Master'!N:N,MATCH(D3509,'Student Master'!B:B,0)),"Not Found"))</f>
        <v/>
      </c>
      <c r="L3509" s="28" t="str">
        <f>IF(TRIM(D3509)="","",IFERROR(INDEX('Student Master'!L:L,MATCH(D3509,'Student Master'!B:B,0)),"Not Found"))</f>
        <v/>
      </c>
      <c r="M3509" s="28"/>
      <c r="N3509" s="28"/>
    </row>
    <row r="3510" spans="1:14" x14ac:dyDescent="0.35">
      <c r="A3510" s="28">
        <f t="shared" si="55"/>
        <v>3509</v>
      </c>
      <c r="B3510" s="30"/>
      <c r="C3510" s="28"/>
      <c r="D3510" s="28"/>
      <c r="E3510" s="28"/>
      <c r="F3510" s="28"/>
      <c r="G3510" s="28"/>
      <c r="H3510" s="28" t="str">
        <f>IF(TRIM(D3510)="","",IFERROR(INDEX('Student Master'!C:C,MATCH(D3510,'Student Master'!B:B,0)),"Not Found"))</f>
        <v/>
      </c>
      <c r="I3510" s="28" t="str">
        <f>IF(TRIM(D3510)="","",IFERROR(INDEX('Student Master'!D:D,MATCH(D3510,'Student Master'!B:B,0)),"Not Found"))</f>
        <v/>
      </c>
      <c r="J3510" s="28" t="str">
        <f>IF(TRIM(D3510)="","",IFERROR(INDEX('Student Master'!H:H,MATCH(D3510,'Student Master'!B:B,0)),"Not Found"))</f>
        <v/>
      </c>
      <c r="K3510" s="28" t="str">
        <f>IF(TRIM(D3510)="","",IFERROR(INDEX('Student Master'!N:N,MATCH(D3510,'Student Master'!B:B,0)),"Not Found"))</f>
        <v/>
      </c>
      <c r="L3510" s="28" t="str">
        <f>IF(TRIM(D3510)="","",IFERROR(INDEX('Student Master'!L:L,MATCH(D3510,'Student Master'!B:B,0)),"Not Found"))</f>
        <v/>
      </c>
      <c r="M3510" s="28"/>
      <c r="N3510" s="28"/>
    </row>
    <row r="3511" spans="1:14" x14ac:dyDescent="0.35">
      <c r="A3511" s="28">
        <f t="shared" si="55"/>
        <v>3510</v>
      </c>
      <c r="B3511" s="30"/>
      <c r="C3511" s="28"/>
      <c r="D3511" s="28"/>
      <c r="E3511" s="28"/>
      <c r="F3511" s="28"/>
      <c r="G3511" s="28"/>
      <c r="H3511" s="28" t="str">
        <f>IF(TRIM(D3511)="","",IFERROR(INDEX('Student Master'!C:C,MATCH(D3511,'Student Master'!B:B,0)),"Not Found"))</f>
        <v/>
      </c>
      <c r="I3511" s="28" t="str">
        <f>IF(TRIM(D3511)="","",IFERROR(INDEX('Student Master'!D:D,MATCH(D3511,'Student Master'!B:B,0)),"Not Found"))</f>
        <v/>
      </c>
      <c r="J3511" s="28" t="str">
        <f>IF(TRIM(D3511)="","",IFERROR(INDEX('Student Master'!H:H,MATCH(D3511,'Student Master'!B:B,0)),"Not Found"))</f>
        <v/>
      </c>
      <c r="K3511" s="28" t="str">
        <f>IF(TRIM(D3511)="","",IFERROR(INDEX('Student Master'!N:N,MATCH(D3511,'Student Master'!B:B,0)),"Not Found"))</f>
        <v/>
      </c>
      <c r="L3511" s="28" t="str">
        <f>IF(TRIM(D3511)="","",IFERROR(INDEX('Student Master'!L:L,MATCH(D3511,'Student Master'!B:B,0)),"Not Found"))</f>
        <v/>
      </c>
      <c r="M3511" s="28"/>
      <c r="N3511" s="28"/>
    </row>
    <row r="3512" spans="1:14" x14ac:dyDescent="0.35">
      <c r="A3512" s="28">
        <f t="shared" si="55"/>
        <v>3511</v>
      </c>
      <c r="B3512" s="30"/>
      <c r="C3512" s="28"/>
      <c r="D3512" s="28"/>
      <c r="E3512" s="28"/>
      <c r="F3512" s="28"/>
      <c r="G3512" s="28"/>
      <c r="H3512" s="28" t="str">
        <f>IF(TRIM(D3512)="","",IFERROR(INDEX('Student Master'!C:C,MATCH(D3512,'Student Master'!B:B,0)),"Not Found"))</f>
        <v/>
      </c>
      <c r="I3512" s="28" t="str">
        <f>IF(TRIM(D3512)="","",IFERROR(INDEX('Student Master'!D:D,MATCH(D3512,'Student Master'!B:B,0)),"Not Found"))</f>
        <v/>
      </c>
      <c r="J3512" s="28" t="str">
        <f>IF(TRIM(D3512)="","",IFERROR(INDEX('Student Master'!H:H,MATCH(D3512,'Student Master'!B:B,0)),"Not Found"))</f>
        <v/>
      </c>
      <c r="K3512" s="28" t="str">
        <f>IF(TRIM(D3512)="","",IFERROR(INDEX('Student Master'!N:N,MATCH(D3512,'Student Master'!B:B,0)),"Not Found"))</f>
        <v/>
      </c>
      <c r="L3512" s="28" t="str">
        <f>IF(TRIM(D3512)="","",IFERROR(INDEX('Student Master'!L:L,MATCH(D3512,'Student Master'!B:B,0)),"Not Found"))</f>
        <v/>
      </c>
      <c r="M3512" s="28"/>
      <c r="N3512" s="28"/>
    </row>
    <row r="3513" spans="1:14" x14ac:dyDescent="0.35">
      <c r="A3513" s="28">
        <f t="shared" si="55"/>
        <v>3512</v>
      </c>
      <c r="B3513" s="30"/>
      <c r="C3513" s="28"/>
      <c r="D3513" s="28"/>
      <c r="E3513" s="28"/>
      <c r="F3513" s="28"/>
      <c r="G3513" s="28"/>
      <c r="H3513" s="28" t="str">
        <f>IF(TRIM(D3513)="","",IFERROR(INDEX('Student Master'!C:C,MATCH(D3513,'Student Master'!B:B,0)),"Not Found"))</f>
        <v/>
      </c>
      <c r="I3513" s="28" t="str">
        <f>IF(TRIM(D3513)="","",IFERROR(INDEX('Student Master'!D:D,MATCH(D3513,'Student Master'!B:B,0)),"Not Found"))</f>
        <v/>
      </c>
      <c r="J3513" s="28" t="str">
        <f>IF(TRIM(D3513)="","",IFERROR(INDEX('Student Master'!H:H,MATCH(D3513,'Student Master'!B:B,0)),"Not Found"))</f>
        <v/>
      </c>
      <c r="K3513" s="28" t="str">
        <f>IF(TRIM(D3513)="","",IFERROR(INDEX('Student Master'!N:N,MATCH(D3513,'Student Master'!B:B,0)),"Not Found"))</f>
        <v/>
      </c>
      <c r="L3513" s="28" t="str">
        <f>IF(TRIM(D3513)="","",IFERROR(INDEX('Student Master'!L:L,MATCH(D3513,'Student Master'!B:B,0)),"Not Found"))</f>
        <v/>
      </c>
      <c r="M3513" s="28"/>
      <c r="N3513" s="28"/>
    </row>
    <row r="3514" spans="1:14" x14ac:dyDescent="0.35">
      <c r="A3514" s="28">
        <f t="shared" si="55"/>
        <v>3513</v>
      </c>
      <c r="B3514" s="30"/>
      <c r="C3514" s="28"/>
      <c r="D3514" s="28"/>
      <c r="E3514" s="28"/>
      <c r="F3514" s="28"/>
      <c r="G3514" s="28"/>
      <c r="H3514" s="28" t="str">
        <f>IF(TRIM(D3514)="","",IFERROR(INDEX('Student Master'!C:C,MATCH(D3514,'Student Master'!B:B,0)),"Not Found"))</f>
        <v/>
      </c>
      <c r="I3514" s="28" t="str">
        <f>IF(TRIM(D3514)="","",IFERROR(INDEX('Student Master'!D:D,MATCH(D3514,'Student Master'!B:B,0)),"Not Found"))</f>
        <v/>
      </c>
      <c r="J3514" s="28" t="str">
        <f>IF(TRIM(D3514)="","",IFERROR(INDEX('Student Master'!H:H,MATCH(D3514,'Student Master'!B:B,0)),"Not Found"))</f>
        <v/>
      </c>
      <c r="K3514" s="28" t="str">
        <f>IF(TRIM(D3514)="","",IFERROR(INDEX('Student Master'!N:N,MATCH(D3514,'Student Master'!B:B,0)),"Not Found"))</f>
        <v/>
      </c>
      <c r="L3514" s="28" t="str">
        <f>IF(TRIM(D3514)="","",IFERROR(INDEX('Student Master'!L:L,MATCH(D3514,'Student Master'!B:B,0)),"Not Found"))</f>
        <v/>
      </c>
      <c r="M3514" s="28"/>
      <c r="N3514" s="28"/>
    </row>
    <row r="3515" spans="1:14" x14ac:dyDescent="0.35">
      <c r="A3515" s="28">
        <f t="shared" si="55"/>
        <v>3514</v>
      </c>
      <c r="B3515" s="30"/>
      <c r="C3515" s="28"/>
      <c r="D3515" s="28"/>
      <c r="E3515" s="28"/>
      <c r="F3515" s="28"/>
      <c r="G3515" s="28"/>
      <c r="H3515" s="28" t="str">
        <f>IF(TRIM(D3515)="","",IFERROR(INDEX('Student Master'!C:C,MATCH(D3515,'Student Master'!B:B,0)),"Not Found"))</f>
        <v/>
      </c>
      <c r="I3515" s="28" t="str">
        <f>IF(TRIM(D3515)="","",IFERROR(INDEX('Student Master'!D:D,MATCH(D3515,'Student Master'!B:B,0)),"Not Found"))</f>
        <v/>
      </c>
      <c r="J3515" s="28" t="str">
        <f>IF(TRIM(D3515)="","",IFERROR(INDEX('Student Master'!H:H,MATCH(D3515,'Student Master'!B:B,0)),"Not Found"))</f>
        <v/>
      </c>
      <c r="K3515" s="28" t="str">
        <f>IF(TRIM(D3515)="","",IFERROR(INDEX('Student Master'!N:N,MATCH(D3515,'Student Master'!B:B,0)),"Not Found"))</f>
        <v/>
      </c>
      <c r="L3515" s="28" t="str">
        <f>IF(TRIM(D3515)="","",IFERROR(INDEX('Student Master'!L:L,MATCH(D3515,'Student Master'!B:B,0)),"Not Found"))</f>
        <v/>
      </c>
      <c r="M3515" s="28"/>
      <c r="N3515" s="28"/>
    </row>
    <row r="3516" spans="1:14" x14ac:dyDescent="0.35">
      <c r="A3516" s="28">
        <f t="shared" si="55"/>
        <v>3515</v>
      </c>
      <c r="B3516" s="30"/>
      <c r="C3516" s="28"/>
      <c r="D3516" s="28"/>
      <c r="E3516" s="28"/>
      <c r="F3516" s="28"/>
      <c r="G3516" s="28"/>
      <c r="H3516" s="28" t="str">
        <f>IF(TRIM(D3516)="","",IFERROR(INDEX('Student Master'!C:C,MATCH(D3516,'Student Master'!B:B,0)),"Not Found"))</f>
        <v/>
      </c>
      <c r="I3516" s="28" t="str">
        <f>IF(TRIM(D3516)="","",IFERROR(INDEX('Student Master'!D:D,MATCH(D3516,'Student Master'!B:B,0)),"Not Found"))</f>
        <v/>
      </c>
      <c r="J3516" s="28" t="str">
        <f>IF(TRIM(D3516)="","",IFERROR(INDEX('Student Master'!H:H,MATCH(D3516,'Student Master'!B:B,0)),"Not Found"))</f>
        <v/>
      </c>
      <c r="K3516" s="28" t="str">
        <f>IF(TRIM(D3516)="","",IFERROR(INDEX('Student Master'!N:N,MATCH(D3516,'Student Master'!B:B,0)),"Not Found"))</f>
        <v/>
      </c>
      <c r="L3516" s="28" t="str">
        <f>IF(TRIM(D3516)="","",IFERROR(INDEX('Student Master'!L:L,MATCH(D3516,'Student Master'!B:B,0)),"Not Found"))</f>
        <v/>
      </c>
      <c r="M3516" s="28"/>
      <c r="N3516" s="28"/>
    </row>
    <row r="3517" spans="1:14" x14ac:dyDescent="0.35">
      <c r="A3517" s="28">
        <f t="shared" si="55"/>
        <v>3516</v>
      </c>
      <c r="B3517" s="30"/>
      <c r="C3517" s="28"/>
      <c r="D3517" s="28"/>
      <c r="E3517" s="28"/>
      <c r="F3517" s="28"/>
      <c r="G3517" s="28"/>
      <c r="H3517" s="28" t="str">
        <f>IF(TRIM(D3517)="","",IFERROR(INDEX('Student Master'!C:C,MATCH(D3517,'Student Master'!B:B,0)),"Not Found"))</f>
        <v/>
      </c>
      <c r="I3517" s="28" t="str">
        <f>IF(TRIM(D3517)="","",IFERROR(INDEX('Student Master'!D:D,MATCH(D3517,'Student Master'!B:B,0)),"Not Found"))</f>
        <v/>
      </c>
      <c r="J3517" s="28" t="str">
        <f>IF(TRIM(D3517)="","",IFERROR(INDEX('Student Master'!H:H,MATCH(D3517,'Student Master'!B:B,0)),"Not Found"))</f>
        <v/>
      </c>
      <c r="K3517" s="28" t="str">
        <f>IF(TRIM(D3517)="","",IFERROR(INDEX('Student Master'!N:N,MATCH(D3517,'Student Master'!B:B,0)),"Not Found"))</f>
        <v/>
      </c>
      <c r="L3517" s="28" t="str">
        <f>IF(TRIM(D3517)="","",IFERROR(INDEX('Student Master'!L:L,MATCH(D3517,'Student Master'!B:B,0)),"Not Found"))</f>
        <v/>
      </c>
      <c r="M3517" s="28"/>
      <c r="N3517" s="28"/>
    </row>
    <row r="3518" spans="1:14" x14ac:dyDescent="0.35">
      <c r="A3518" s="28">
        <f t="shared" si="55"/>
        <v>3517</v>
      </c>
      <c r="B3518" s="30"/>
      <c r="C3518" s="28"/>
      <c r="D3518" s="28"/>
      <c r="E3518" s="28"/>
      <c r="F3518" s="28"/>
      <c r="G3518" s="28"/>
      <c r="H3518" s="28" t="str">
        <f>IF(TRIM(D3518)="","",IFERROR(INDEX('Student Master'!C:C,MATCH(D3518,'Student Master'!B:B,0)),"Not Found"))</f>
        <v/>
      </c>
      <c r="I3518" s="28" t="str">
        <f>IF(TRIM(D3518)="","",IFERROR(INDEX('Student Master'!D:D,MATCH(D3518,'Student Master'!B:B,0)),"Not Found"))</f>
        <v/>
      </c>
      <c r="J3518" s="28" t="str">
        <f>IF(TRIM(D3518)="","",IFERROR(INDEX('Student Master'!H:H,MATCH(D3518,'Student Master'!B:B,0)),"Not Found"))</f>
        <v/>
      </c>
      <c r="K3518" s="28" t="str">
        <f>IF(TRIM(D3518)="","",IFERROR(INDEX('Student Master'!N:N,MATCH(D3518,'Student Master'!B:B,0)),"Not Found"))</f>
        <v/>
      </c>
      <c r="L3518" s="28" t="str">
        <f>IF(TRIM(D3518)="","",IFERROR(INDEX('Student Master'!L:L,MATCH(D3518,'Student Master'!B:B,0)),"Not Found"))</f>
        <v/>
      </c>
      <c r="M3518" s="28"/>
      <c r="N3518" s="28"/>
    </row>
    <row r="3519" spans="1:14" x14ac:dyDescent="0.35">
      <c r="A3519" s="28">
        <f t="shared" si="55"/>
        <v>3518</v>
      </c>
      <c r="B3519" s="30"/>
      <c r="C3519" s="28"/>
      <c r="D3519" s="28"/>
      <c r="E3519" s="28"/>
      <c r="F3519" s="28"/>
      <c r="G3519" s="28"/>
      <c r="H3519" s="28" t="str">
        <f>IF(TRIM(D3519)="","",IFERROR(INDEX('Student Master'!C:C,MATCH(D3519,'Student Master'!B:B,0)),"Not Found"))</f>
        <v/>
      </c>
      <c r="I3519" s="28" t="str">
        <f>IF(TRIM(D3519)="","",IFERROR(INDEX('Student Master'!D:D,MATCH(D3519,'Student Master'!B:B,0)),"Not Found"))</f>
        <v/>
      </c>
      <c r="J3519" s="28" t="str">
        <f>IF(TRIM(D3519)="","",IFERROR(INDEX('Student Master'!H:H,MATCH(D3519,'Student Master'!B:B,0)),"Not Found"))</f>
        <v/>
      </c>
      <c r="K3519" s="28" t="str">
        <f>IF(TRIM(D3519)="","",IFERROR(INDEX('Student Master'!N:N,MATCH(D3519,'Student Master'!B:B,0)),"Not Found"))</f>
        <v/>
      </c>
      <c r="L3519" s="28" t="str">
        <f>IF(TRIM(D3519)="","",IFERROR(INDEX('Student Master'!L:L,MATCH(D3519,'Student Master'!B:B,0)),"Not Found"))</f>
        <v/>
      </c>
      <c r="M3519" s="28"/>
      <c r="N3519" s="28"/>
    </row>
    <row r="3520" spans="1:14" x14ac:dyDescent="0.35">
      <c r="A3520" s="28">
        <f t="shared" si="55"/>
        <v>3519</v>
      </c>
      <c r="B3520" s="30"/>
      <c r="C3520" s="28"/>
      <c r="D3520" s="28"/>
      <c r="E3520" s="28"/>
      <c r="F3520" s="28"/>
      <c r="G3520" s="28"/>
      <c r="H3520" s="28" t="str">
        <f>IF(TRIM(D3520)="","",IFERROR(INDEX('Student Master'!C:C,MATCH(D3520,'Student Master'!B:B,0)),"Not Found"))</f>
        <v/>
      </c>
      <c r="I3520" s="28" t="str">
        <f>IF(TRIM(D3520)="","",IFERROR(INDEX('Student Master'!D:D,MATCH(D3520,'Student Master'!B:B,0)),"Not Found"))</f>
        <v/>
      </c>
      <c r="J3520" s="28" t="str">
        <f>IF(TRIM(D3520)="","",IFERROR(INDEX('Student Master'!H:H,MATCH(D3520,'Student Master'!B:B,0)),"Not Found"))</f>
        <v/>
      </c>
      <c r="K3520" s="28" t="str">
        <f>IF(TRIM(D3520)="","",IFERROR(INDEX('Student Master'!N:N,MATCH(D3520,'Student Master'!B:B,0)),"Not Found"))</f>
        <v/>
      </c>
      <c r="L3520" s="28" t="str">
        <f>IF(TRIM(D3520)="","",IFERROR(INDEX('Student Master'!L:L,MATCH(D3520,'Student Master'!B:B,0)),"Not Found"))</f>
        <v/>
      </c>
      <c r="M3520" s="28"/>
      <c r="N3520" s="28"/>
    </row>
    <row r="3521" spans="1:14" x14ac:dyDescent="0.35">
      <c r="A3521" s="28">
        <f t="shared" si="55"/>
        <v>3520</v>
      </c>
      <c r="B3521" s="30"/>
      <c r="C3521" s="28"/>
      <c r="D3521" s="28"/>
      <c r="E3521" s="28"/>
      <c r="F3521" s="28"/>
      <c r="G3521" s="28"/>
      <c r="H3521" s="28" t="str">
        <f>IF(TRIM(D3521)="","",IFERROR(INDEX('Student Master'!C:C,MATCH(D3521,'Student Master'!B:B,0)),"Not Found"))</f>
        <v/>
      </c>
      <c r="I3521" s="28" t="str">
        <f>IF(TRIM(D3521)="","",IFERROR(INDEX('Student Master'!D:D,MATCH(D3521,'Student Master'!B:B,0)),"Not Found"))</f>
        <v/>
      </c>
      <c r="J3521" s="28" t="str">
        <f>IF(TRIM(D3521)="","",IFERROR(INDEX('Student Master'!H:H,MATCH(D3521,'Student Master'!B:B,0)),"Not Found"))</f>
        <v/>
      </c>
      <c r="K3521" s="28" t="str">
        <f>IF(TRIM(D3521)="","",IFERROR(INDEX('Student Master'!N:N,MATCH(D3521,'Student Master'!B:B,0)),"Not Found"))</f>
        <v/>
      </c>
      <c r="L3521" s="28" t="str">
        <f>IF(TRIM(D3521)="","",IFERROR(INDEX('Student Master'!L:L,MATCH(D3521,'Student Master'!B:B,0)),"Not Found"))</f>
        <v/>
      </c>
      <c r="M3521" s="28"/>
      <c r="N3521" s="28"/>
    </row>
    <row r="3522" spans="1:14" x14ac:dyDescent="0.35">
      <c r="A3522" s="28">
        <f t="shared" si="55"/>
        <v>3521</v>
      </c>
      <c r="B3522" s="30"/>
      <c r="C3522" s="28"/>
      <c r="D3522" s="28"/>
      <c r="E3522" s="28"/>
      <c r="F3522" s="28"/>
      <c r="G3522" s="28"/>
      <c r="H3522" s="28" t="str">
        <f>IF(TRIM(D3522)="","",IFERROR(INDEX('Student Master'!C:C,MATCH(D3522,'Student Master'!B:B,0)),"Not Found"))</f>
        <v/>
      </c>
      <c r="I3522" s="28" t="str">
        <f>IF(TRIM(D3522)="","",IFERROR(INDEX('Student Master'!D:D,MATCH(D3522,'Student Master'!B:B,0)),"Not Found"))</f>
        <v/>
      </c>
      <c r="J3522" s="28" t="str">
        <f>IF(TRIM(D3522)="","",IFERROR(INDEX('Student Master'!H:H,MATCH(D3522,'Student Master'!B:B,0)),"Not Found"))</f>
        <v/>
      </c>
      <c r="K3522" s="28" t="str">
        <f>IF(TRIM(D3522)="","",IFERROR(INDEX('Student Master'!N:N,MATCH(D3522,'Student Master'!B:B,0)),"Not Found"))</f>
        <v/>
      </c>
      <c r="L3522" s="28" t="str">
        <f>IF(TRIM(D3522)="","",IFERROR(INDEX('Student Master'!L:L,MATCH(D3522,'Student Master'!B:B,0)),"Not Found"))</f>
        <v/>
      </c>
      <c r="M3522" s="28"/>
      <c r="N3522" s="28"/>
    </row>
    <row r="3523" spans="1:14" x14ac:dyDescent="0.35">
      <c r="A3523" s="28">
        <f t="shared" si="55"/>
        <v>3522</v>
      </c>
      <c r="B3523" s="30"/>
      <c r="C3523" s="28"/>
      <c r="D3523" s="28"/>
      <c r="E3523" s="28"/>
      <c r="F3523" s="28"/>
      <c r="G3523" s="28"/>
      <c r="H3523" s="28" t="str">
        <f>IF(TRIM(D3523)="","",IFERROR(INDEX('Student Master'!C:C,MATCH(D3523,'Student Master'!B:B,0)),"Not Found"))</f>
        <v/>
      </c>
      <c r="I3523" s="28" t="str">
        <f>IF(TRIM(D3523)="","",IFERROR(INDEX('Student Master'!D:D,MATCH(D3523,'Student Master'!B:B,0)),"Not Found"))</f>
        <v/>
      </c>
      <c r="J3523" s="28" t="str">
        <f>IF(TRIM(D3523)="","",IFERROR(INDEX('Student Master'!H:H,MATCH(D3523,'Student Master'!B:B,0)),"Not Found"))</f>
        <v/>
      </c>
      <c r="K3523" s="28" t="str">
        <f>IF(TRIM(D3523)="","",IFERROR(INDEX('Student Master'!N:N,MATCH(D3523,'Student Master'!B:B,0)),"Not Found"))</f>
        <v/>
      </c>
      <c r="L3523" s="28" t="str">
        <f>IF(TRIM(D3523)="","",IFERROR(INDEX('Student Master'!L:L,MATCH(D3523,'Student Master'!B:B,0)),"Not Found"))</f>
        <v/>
      </c>
      <c r="M3523" s="28"/>
      <c r="N3523" s="28"/>
    </row>
    <row r="3524" spans="1:14" x14ac:dyDescent="0.35">
      <c r="A3524" s="28">
        <f t="shared" si="55"/>
        <v>3523</v>
      </c>
      <c r="B3524" s="30"/>
      <c r="C3524" s="28"/>
      <c r="D3524" s="28"/>
      <c r="E3524" s="28"/>
      <c r="F3524" s="28"/>
      <c r="G3524" s="28"/>
      <c r="H3524" s="28" t="str">
        <f>IF(TRIM(D3524)="","",IFERROR(INDEX('Student Master'!C:C,MATCH(D3524,'Student Master'!B:B,0)),"Not Found"))</f>
        <v/>
      </c>
      <c r="I3524" s="28" t="str">
        <f>IF(TRIM(D3524)="","",IFERROR(INDEX('Student Master'!D:D,MATCH(D3524,'Student Master'!B:B,0)),"Not Found"))</f>
        <v/>
      </c>
      <c r="J3524" s="28" t="str">
        <f>IF(TRIM(D3524)="","",IFERROR(INDEX('Student Master'!H:H,MATCH(D3524,'Student Master'!B:B,0)),"Not Found"))</f>
        <v/>
      </c>
      <c r="K3524" s="28" t="str">
        <f>IF(TRIM(D3524)="","",IFERROR(INDEX('Student Master'!N:N,MATCH(D3524,'Student Master'!B:B,0)),"Not Found"))</f>
        <v/>
      </c>
      <c r="L3524" s="28" t="str">
        <f>IF(TRIM(D3524)="","",IFERROR(INDEX('Student Master'!L:L,MATCH(D3524,'Student Master'!B:B,0)),"Not Found"))</f>
        <v/>
      </c>
      <c r="M3524" s="28"/>
      <c r="N3524" s="28"/>
    </row>
    <row r="3525" spans="1:14" x14ac:dyDescent="0.35">
      <c r="A3525" s="28">
        <f t="shared" si="55"/>
        <v>3524</v>
      </c>
      <c r="B3525" s="30"/>
      <c r="C3525" s="28"/>
      <c r="D3525" s="28"/>
      <c r="E3525" s="28"/>
      <c r="F3525" s="28"/>
      <c r="G3525" s="28"/>
      <c r="H3525" s="28" t="str">
        <f>IF(TRIM(D3525)="","",IFERROR(INDEX('Student Master'!C:C,MATCH(D3525,'Student Master'!B:B,0)),"Not Found"))</f>
        <v/>
      </c>
      <c r="I3525" s="28" t="str">
        <f>IF(TRIM(D3525)="","",IFERROR(INDEX('Student Master'!D:D,MATCH(D3525,'Student Master'!B:B,0)),"Not Found"))</f>
        <v/>
      </c>
      <c r="J3525" s="28" t="str">
        <f>IF(TRIM(D3525)="","",IFERROR(INDEX('Student Master'!H:H,MATCH(D3525,'Student Master'!B:B,0)),"Not Found"))</f>
        <v/>
      </c>
      <c r="K3525" s="28" t="str">
        <f>IF(TRIM(D3525)="","",IFERROR(INDEX('Student Master'!N:N,MATCH(D3525,'Student Master'!B:B,0)),"Not Found"))</f>
        <v/>
      </c>
      <c r="L3525" s="28" t="str">
        <f>IF(TRIM(D3525)="","",IFERROR(INDEX('Student Master'!L:L,MATCH(D3525,'Student Master'!B:B,0)),"Not Found"))</f>
        <v/>
      </c>
      <c r="M3525" s="28"/>
      <c r="N3525" s="28"/>
    </row>
    <row r="3526" spans="1:14" x14ac:dyDescent="0.35">
      <c r="A3526" s="28">
        <f t="shared" si="55"/>
        <v>3525</v>
      </c>
      <c r="B3526" s="30"/>
      <c r="C3526" s="28"/>
      <c r="D3526" s="28"/>
      <c r="E3526" s="28"/>
      <c r="F3526" s="28"/>
      <c r="G3526" s="28"/>
      <c r="H3526" s="28" t="str">
        <f>IF(TRIM(D3526)="","",IFERROR(INDEX('Student Master'!C:C,MATCH(D3526,'Student Master'!B:B,0)),"Not Found"))</f>
        <v/>
      </c>
      <c r="I3526" s="28" t="str">
        <f>IF(TRIM(D3526)="","",IFERROR(INDEX('Student Master'!D:D,MATCH(D3526,'Student Master'!B:B,0)),"Not Found"))</f>
        <v/>
      </c>
      <c r="J3526" s="28" t="str">
        <f>IF(TRIM(D3526)="","",IFERROR(INDEX('Student Master'!H:H,MATCH(D3526,'Student Master'!B:B,0)),"Not Found"))</f>
        <v/>
      </c>
      <c r="K3526" s="28" t="str">
        <f>IF(TRIM(D3526)="","",IFERROR(INDEX('Student Master'!N:N,MATCH(D3526,'Student Master'!B:B,0)),"Not Found"))</f>
        <v/>
      </c>
      <c r="L3526" s="28" t="str">
        <f>IF(TRIM(D3526)="","",IFERROR(INDEX('Student Master'!L:L,MATCH(D3526,'Student Master'!B:B,0)),"Not Found"))</f>
        <v/>
      </c>
      <c r="M3526" s="28"/>
      <c r="N3526" s="28"/>
    </row>
    <row r="3527" spans="1:14" x14ac:dyDescent="0.35">
      <c r="A3527" s="28">
        <f t="shared" si="55"/>
        <v>3526</v>
      </c>
      <c r="B3527" s="30"/>
      <c r="C3527" s="28"/>
      <c r="D3527" s="28"/>
      <c r="E3527" s="28"/>
      <c r="F3527" s="28"/>
      <c r="G3527" s="28"/>
      <c r="H3527" s="28" t="str">
        <f>IF(TRIM(D3527)="","",IFERROR(INDEX('Student Master'!C:C,MATCH(D3527,'Student Master'!B:B,0)),"Not Found"))</f>
        <v/>
      </c>
      <c r="I3527" s="28" t="str">
        <f>IF(TRIM(D3527)="","",IFERROR(INDEX('Student Master'!D:D,MATCH(D3527,'Student Master'!B:B,0)),"Not Found"))</f>
        <v/>
      </c>
      <c r="J3527" s="28" t="str">
        <f>IF(TRIM(D3527)="","",IFERROR(INDEX('Student Master'!H:H,MATCH(D3527,'Student Master'!B:B,0)),"Not Found"))</f>
        <v/>
      </c>
      <c r="K3527" s="28" t="str">
        <f>IF(TRIM(D3527)="","",IFERROR(INDEX('Student Master'!N:N,MATCH(D3527,'Student Master'!B:B,0)),"Not Found"))</f>
        <v/>
      </c>
      <c r="L3527" s="28" t="str">
        <f>IF(TRIM(D3527)="","",IFERROR(INDEX('Student Master'!L:L,MATCH(D3527,'Student Master'!B:B,0)),"Not Found"))</f>
        <v/>
      </c>
      <c r="M3527" s="28"/>
      <c r="N3527" s="28"/>
    </row>
    <row r="3528" spans="1:14" x14ac:dyDescent="0.35">
      <c r="A3528" s="28">
        <f t="shared" si="55"/>
        <v>3527</v>
      </c>
      <c r="B3528" s="30"/>
      <c r="C3528" s="28"/>
      <c r="D3528" s="28"/>
      <c r="E3528" s="28"/>
      <c r="F3528" s="28"/>
      <c r="G3528" s="28"/>
      <c r="H3528" s="28" t="str">
        <f>IF(TRIM(D3528)="","",IFERROR(INDEX('Student Master'!C:C,MATCH(D3528,'Student Master'!B:B,0)),"Not Found"))</f>
        <v/>
      </c>
      <c r="I3528" s="28" t="str">
        <f>IF(TRIM(D3528)="","",IFERROR(INDEX('Student Master'!D:D,MATCH(D3528,'Student Master'!B:B,0)),"Not Found"))</f>
        <v/>
      </c>
      <c r="J3528" s="28" t="str">
        <f>IF(TRIM(D3528)="","",IFERROR(INDEX('Student Master'!H:H,MATCH(D3528,'Student Master'!B:B,0)),"Not Found"))</f>
        <v/>
      </c>
      <c r="K3528" s="28" t="str">
        <f>IF(TRIM(D3528)="","",IFERROR(INDEX('Student Master'!N:N,MATCH(D3528,'Student Master'!B:B,0)),"Not Found"))</f>
        <v/>
      </c>
      <c r="L3528" s="28" t="str">
        <f>IF(TRIM(D3528)="","",IFERROR(INDEX('Student Master'!L:L,MATCH(D3528,'Student Master'!B:B,0)),"Not Found"))</f>
        <v/>
      </c>
      <c r="M3528" s="28"/>
      <c r="N3528" s="28"/>
    </row>
    <row r="3529" spans="1:14" x14ac:dyDescent="0.35">
      <c r="A3529" s="28">
        <f t="shared" si="55"/>
        <v>3528</v>
      </c>
      <c r="B3529" s="30"/>
      <c r="C3529" s="28"/>
      <c r="D3529" s="28"/>
      <c r="E3529" s="28"/>
      <c r="F3529" s="28"/>
      <c r="G3529" s="28"/>
      <c r="H3529" s="28" t="str">
        <f>IF(TRIM(D3529)="","",IFERROR(INDEX('Student Master'!C:C,MATCH(D3529,'Student Master'!B:B,0)),"Not Found"))</f>
        <v/>
      </c>
      <c r="I3529" s="28" t="str">
        <f>IF(TRIM(D3529)="","",IFERROR(INDEX('Student Master'!D:D,MATCH(D3529,'Student Master'!B:B,0)),"Not Found"))</f>
        <v/>
      </c>
      <c r="J3529" s="28" t="str">
        <f>IF(TRIM(D3529)="","",IFERROR(INDEX('Student Master'!H:H,MATCH(D3529,'Student Master'!B:B,0)),"Not Found"))</f>
        <v/>
      </c>
      <c r="K3529" s="28" t="str">
        <f>IF(TRIM(D3529)="","",IFERROR(INDEX('Student Master'!N:N,MATCH(D3529,'Student Master'!B:B,0)),"Not Found"))</f>
        <v/>
      </c>
      <c r="L3529" s="28" t="str">
        <f>IF(TRIM(D3529)="","",IFERROR(INDEX('Student Master'!L:L,MATCH(D3529,'Student Master'!B:B,0)),"Not Found"))</f>
        <v/>
      </c>
      <c r="M3529" s="28"/>
      <c r="N3529" s="28"/>
    </row>
    <row r="3530" spans="1:14" x14ac:dyDescent="0.35">
      <c r="A3530" s="28">
        <f t="shared" si="55"/>
        <v>3529</v>
      </c>
      <c r="B3530" s="30"/>
      <c r="C3530" s="28"/>
      <c r="D3530" s="28"/>
      <c r="E3530" s="28"/>
      <c r="F3530" s="28"/>
      <c r="G3530" s="28"/>
      <c r="H3530" s="28" t="str">
        <f>IF(TRIM(D3530)="","",IFERROR(INDEX('Student Master'!C:C,MATCH(D3530,'Student Master'!B:B,0)),"Not Found"))</f>
        <v/>
      </c>
      <c r="I3530" s="28" t="str">
        <f>IF(TRIM(D3530)="","",IFERROR(INDEX('Student Master'!D:D,MATCH(D3530,'Student Master'!B:B,0)),"Not Found"))</f>
        <v/>
      </c>
      <c r="J3530" s="28" t="str">
        <f>IF(TRIM(D3530)="","",IFERROR(INDEX('Student Master'!H:H,MATCH(D3530,'Student Master'!B:B,0)),"Not Found"))</f>
        <v/>
      </c>
      <c r="K3530" s="28" t="str">
        <f>IF(TRIM(D3530)="","",IFERROR(INDEX('Student Master'!N:N,MATCH(D3530,'Student Master'!B:B,0)),"Not Found"))</f>
        <v/>
      </c>
      <c r="L3530" s="28" t="str">
        <f>IF(TRIM(D3530)="","",IFERROR(INDEX('Student Master'!L:L,MATCH(D3530,'Student Master'!B:B,0)),"Not Found"))</f>
        <v/>
      </c>
      <c r="M3530" s="28"/>
      <c r="N3530" s="28"/>
    </row>
    <row r="3531" spans="1:14" x14ac:dyDescent="0.35">
      <c r="A3531" s="28">
        <f t="shared" si="55"/>
        <v>3530</v>
      </c>
      <c r="B3531" s="30"/>
      <c r="C3531" s="28"/>
      <c r="D3531" s="28"/>
      <c r="E3531" s="28"/>
      <c r="F3531" s="28"/>
      <c r="G3531" s="28"/>
      <c r="H3531" s="28" t="str">
        <f>IF(TRIM(D3531)="","",IFERROR(INDEX('Student Master'!C:C,MATCH(D3531,'Student Master'!B:B,0)),"Not Found"))</f>
        <v/>
      </c>
      <c r="I3531" s="28" t="str">
        <f>IF(TRIM(D3531)="","",IFERROR(INDEX('Student Master'!D:D,MATCH(D3531,'Student Master'!B:B,0)),"Not Found"))</f>
        <v/>
      </c>
      <c r="J3531" s="28" t="str">
        <f>IF(TRIM(D3531)="","",IFERROR(INDEX('Student Master'!H:H,MATCH(D3531,'Student Master'!B:B,0)),"Not Found"))</f>
        <v/>
      </c>
      <c r="K3531" s="28" t="str">
        <f>IF(TRIM(D3531)="","",IFERROR(INDEX('Student Master'!N:N,MATCH(D3531,'Student Master'!B:B,0)),"Not Found"))</f>
        <v/>
      </c>
      <c r="L3531" s="28" t="str">
        <f>IF(TRIM(D3531)="","",IFERROR(INDEX('Student Master'!L:L,MATCH(D3531,'Student Master'!B:B,0)),"Not Found"))</f>
        <v/>
      </c>
      <c r="M3531" s="28"/>
      <c r="N3531" s="28"/>
    </row>
    <row r="3532" spans="1:14" x14ac:dyDescent="0.35">
      <c r="A3532" s="28">
        <f t="shared" si="55"/>
        <v>3531</v>
      </c>
      <c r="B3532" s="30"/>
      <c r="C3532" s="28"/>
      <c r="D3532" s="28"/>
      <c r="E3532" s="28"/>
      <c r="F3532" s="28"/>
      <c r="G3532" s="28"/>
      <c r="H3532" s="28" t="str">
        <f>IF(TRIM(D3532)="","",IFERROR(INDEX('Student Master'!C:C,MATCH(D3532,'Student Master'!B:B,0)),"Not Found"))</f>
        <v/>
      </c>
      <c r="I3532" s="28" t="str">
        <f>IF(TRIM(D3532)="","",IFERROR(INDEX('Student Master'!D:D,MATCH(D3532,'Student Master'!B:B,0)),"Not Found"))</f>
        <v/>
      </c>
      <c r="J3532" s="28" t="str">
        <f>IF(TRIM(D3532)="","",IFERROR(INDEX('Student Master'!H:H,MATCH(D3532,'Student Master'!B:B,0)),"Not Found"))</f>
        <v/>
      </c>
      <c r="K3532" s="28" t="str">
        <f>IF(TRIM(D3532)="","",IFERROR(INDEX('Student Master'!N:N,MATCH(D3532,'Student Master'!B:B,0)),"Not Found"))</f>
        <v/>
      </c>
      <c r="L3532" s="28" t="str">
        <f>IF(TRIM(D3532)="","",IFERROR(INDEX('Student Master'!L:L,MATCH(D3532,'Student Master'!B:B,0)),"Not Found"))</f>
        <v/>
      </c>
      <c r="M3532" s="28"/>
      <c r="N3532" s="28"/>
    </row>
    <row r="3533" spans="1:14" x14ac:dyDescent="0.35">
      <c r="A3533" s="28">
        <f t="shared" si="55"/>
        <v>3532</v>
      </c>
      <c r="B3533" s="30"/>
      <c r="C3533" s="28"/>
      <c r="D3533" s="28"/>
      <c r="E3533" s="28"/>
      <c r="F3533" s="28"/>
      <c r="G3533" s="28"/>
      <c r="H3533" s="28" t="str">
        <f>IF(TRIM(D3533)="","",IFERROR(INDEX('Student Master'!C:C,MATCH(D3533,'Student Master'!B:B,0)),"Not Found"))</f>
        <v/>
      </c>
      <c r="I3533" s="28" t="str">
        <f>IF(TRIM(D3533)="","",IFERROR(INDEX('Student Master'!D:D,MATCH(D3533,'Student Master'!B:B,0)),"Not Found"))</f>
        <v/>
      </c>
      <c r="J3533" s="28" t="str">
        <f>IF(TRIM(D3533)="","",IFERROR(INDEX('Student Master'!H:H,MATCH(D3533,'Student Master'!B:B,0)),"Not Found"))</f>
        <v/>
      </c>
      <c r="K3533" s="28" t="str">
        <f>IF(TRIM(D3533)="","",IFERROR(INDEX('Student Master'!N:N,MATCH(D3533,'Student Master'!B:B,0)),"Not Found"))</f>
        <v/>
      </c>
      <c r="L3533" s="28" t="str">
        <f>IF(TRIM(D3533)="","",IFERROR(INDEX('Student Master'!L:L,MATCH(D3533,'Student Master'!B:B,0)),"Not Found"))</f>
        <v/>
      </c>
      <c r="M3533" s="28"/>
      <c r="N3533" s="28"/>
    </row>
    <row r="3534" spans="1:14" x14ac:dyDescent="0.35">
      <c r="A3534" s="28">
        <f t="shared" si="55"/>
        <v>3533</v>
      </c>
      <c r="B3534" s="30"/>
      <c r="C3534" s="28"/>
      <c r="D3534" s="28"/>
      <c r="E3534" s="28"/>
      <c r="F3534" s="28"/>
      <c r="G3534" s="28"/>
      <c r="H3534" s="28" t="str">
        <f>IF(TRIM(D3534)="","",IFERROR(INDEX('Student Master'!C:C,MATCH(D3534,'Student Master'!B:B,0)),"Not Found"))</f>
        <v/>
      </c>
      <c r="I3534" s="28" t="str">
        <f>IF(TRIM(D3534)="","",IFERROR(INDEX('Student Master'!D:D,MATCH(D3534,'Student Master'!B:B,0)),"Not Found"))</f>
        <v/>
      </c>
      <c r="J3534" s="28" t="str">
        <f>IF(TRIM(D3534)="","",IFERROR(INDEX('Student Master'!H:H,MATCH(D3534,'Student Master'!B:B,0)),"Not Found"))</f>
        <v/>
      </c>
      <c r="K3534" s="28" t="str">
        <f>IF(TRIM(D3534)="","",IFERROR(INDEX('Student Master'!N:N,MATCH(D3534,'Student Master'!B:B,0)),"Not Found"))</f>
        <v/>
      </c>
      <c r="L3534" s="28" t="str">
        <f>IF(TRIM(D3534)="","",IFERROR(INDEX('Student Master'!L:L,MATCH(D3534,'Student Master'!B:B,0)),"Not Found"))</f>
        <v/>
      </c>
      <c r="M3534" s="28"/>
      <c r="N3534" s="28"/>
    </row>
    <row r="3535" spans="1:14" x14ac:dyDescent="0.35">
      <c r="A3535" s="28">
        <f t="shared" si="55"/>
        <v>3534</v>
      </c>
      <c r="B3535" s="30"/>
      <c r="C3535" s="28"/>
      <c r="D3535" s="28"/>
      <c r="E3535" s="28"/>
      <c r="F3535" s="28"/>
      <c r="G3535" s="28"/>
      <c r="H3535" s="28" t="str">
        <f>IF(TRIM(D3535)="","",IFERROR(INDEX('Student Master'!C:C,MATCH(D3535,'Student Master'!B:B,0)),"Not Found"))</f>
        <v/>
      </c>
      <c r="I3535" s="28" t="str">
        <f>IF(TRIM(D3535)="","",IFERROR(INDEX('Student Master'!D:D,MATCH(D3535,'Student Master'!B:B,0)),"Not Found"))</f>
        <v/>
      </c>
      <c r="J3535" s="28" t="str">
        <f>IF(TRIM(D3535)="","",IFERROR(INDEX('Student Master'!H:H,MATCH(D3535,'Student Master'!B:B,0)),"Not Found"))</f>
        <v/>
      </c>
      <c r="K3535" s="28" t="str">
        <f>IF(TRIM(D3535)="","",IFERROR(INDEX('Student Master'!N:N,MATCH(D3535,'Student Master'!B:B,0)),"Not Found"))</f>
        <v/>
      </c>
      <c r="L3535" s="28" t="str">
        <f>IF(TRIM(D3535)="","",IFERROR(INDEX('Student Master'!L:L,MATCH(D3535,'Student Master'!B:B,0)),"Not Found"))</f>
        <v/>
      </c>
      <c r="M3535" s="28"/>
      <c r="N3535" s="28"/>
    </row>
    <row r="3536" spans="1:14" x14ac:dyDescent="0.35">
      <c r="A3536" s="28">
        <f t="shared" si="55"/>
        <v>3535</v>
      </c>
      <c r="B3536" s="30"/>
      <c r="C3536" s="28"/>
      <c r="D3536" s="28"/>
      <c r="E3536" s="28"/>
      <c r="F3536" s="28"/>
      <c r="G3536" s="28"/>
      <c r="H3536" s="28" t="str">
        <f>IF(TRIM(D3536)="","",IFERROR(INDEX('Student Master'!C:C,MATCH(D3536,'Student Master'!B:B,0)),"Not Found"))</f>
        <v/>
      </c>
      <c r="I3536" s="28" t="str">
        <f>IF(TRIM(D3536)="","",IFERROR(INDEX('Student Master'!D:D,MATCH(D3536,'Student Master'!B:B,0)),"Not Found"))</f>
        <v/>
      </c>
      <c r="J3536" s="28" t="str">
        <f>IF(TRIM(D3536)="","",IFERROR(INDEX('Student Master'!H:H,MATCH(D3536,'Student Master'!B:B,0)),"Not Found"))</f>
        <v/>
      </c>
      <c r="K3536" s="28" t="str">
        <f>IF(TRIM(D3536)="","",IFERROR(INDEX('Student Master'!N:N,MATCH(D3536,'Student Master'!B:B,0)),"Not Found"))</f>
        <v/>
      </c>
      <c r="L3536" s="28" t="str">
        <f>IF(TRIM(D3536)="","",IFERROR(INDEX('Student Master'!L:L,MATCH(D3536,'Student Master'!B:B,0)),"Not Found"))</f>
        <v/>
      </c>
      <c r="M3536" s="28"/>
      <c r="N3536" s="28"/>
    </row>
    <row r="3537" spans="1:14" x14ac:dyDescent="0.35">
      <c r="A3537" s="28">
        <f t="shared" si="55"/>
        <v>3536</v>
      </c>
      <c r="B3537" s="30"/>
      <c r="C3537" s="28"/>
      <c r="D3537" s="28"/>
      <c r="E3537" s="28"/>
      <c r="F3537" s="28"/>
      <c r="G3537" s="28"/>
      <c r="H3537" s="28" t="str">
        <f>IF(TRIM(D3537)="","",IFERROR(INDEX('Student Master'!C:C,MATCH(D3537,'Student Master'!B:B,0)),"Not Found"))</f>
        <v/>
      </c>
      <c r="I3537" s="28" t="str">
        <f>IF(TRIM(D3537)="","",IFERROR(INDEX('Student Master'!D:D,MATCH(D3537,'Student Master'!B:B,0)),"Not Found"))</f>
        <v/>
      </c>
      <c r="J3537" s="28" t="str">
        <f>IF(TRIM(D3537)="","",IFERROR(INDEX('Student Master'!H:H,MATCH(D3537,'Student Master'!B:B,0)),"Not Found"))</f>
        <v/>
      </c>
      <c r="K3537" s="28" t="str">
        <f>IF(TRIM(D3537)="","",IFERROR(INDEX('Student Master'!N:N,MATCH(D3537,'Student Master'!B:B,0)),"Not Found"))</f>
        <v/>
      </c>
      <c r="L3537" s="28" t="str">
        <f>IF(TRIM(D3537)="","",IFERROR(INDEX('Student Master'!L:L,MATCH(D3537,'Student Master'!B:B,0)),"Not Found"))</f>
        <v/>
      </c>
      <c r="M3537" s="28"/>
      <c r="N3537" s="28"/>
    </row>
    <row r="3538" spans="1:14" x14ac:dyDescent="0.35">
      <c r="A3538" s="28">
        <f t="shared" ref="A3538:A3601" si="56">A3537+1</f>
        <v>3537</v>
      </c>
      <c r="B3538" s="30"/>
      <c r="C3538" s="28"/>
      <c r="D3538" s="28"/>
      <c r="E3538" s="28"/>
      <c r="F3538" s="28"/>
      <c r="G3538" s="28"/>
      <c r="H3538" s="28" t="str">
        <f>IF(TRIM(D3538)="","",IFERROR(INDEX('Student Master'!C:C,MATCH(D3538,'Student Master'!B:B,0)),"Not Found"))</f>
        <v/>
      </c>
      <c r="I3538" s="28" t="str">
        <f>IF(TRIM(D3538)="","",IFERROR(INDEX('Student Master'!D:D,MATCH(D3538,'Student Master'!B:B,0)),"Not Found"))</f>
        <v/>
      </c>
      <c r="J3538" s="28" t="str">
        <f>IF(TRIM(D3538)="","",IFERROR(INDEX('Student Master'!H:H,MATCH(D3538,'Student Master'!B:B,0)),"Not Found"))</f>
        <v/>
      </c>
      <c r="K3538" s="28" t="str">
        <f>IF(TRIM(D3538)="","",IFERROR(INDEX('Student Master'!N:N,MATCH(D3538,'Student Master'!B:B,0)),"Not Found"))</f>
        <v/>
      </c>
      <c r="L3538" s="28" t="str">
        <f>IF(TRIM(D3538)="","",IFERROR(INDEX('Student Master'!L:L,MATCH(D3538,'Student Master'!B:B,0)),"Not Found"))</f>
        <v/>
      </c>
      <c r="M3538" s="28"/>
      <c r="N3538" s="28"/>
    </row>
    <row r="3539" spans="1:14" x14ac:dyDescent="0.35">
      <c r="A3539" s="28">
        <f t="shared" si="56"/>
        <v>3538</v>
      </c>
      <c r="B3539" s="30"/>
      <c r="C3539" s="28"/>
      <c r="D3539" s="28"/>
      <c r="E3539" s="28"/>
      <c r="F3539" s="28"/>
      <c r="G3539" s="28"/>
      <c r="H3539" s="28" t="str">
        <f>IF(TRIM(D3539)="","",IFERROR(INDEX('Student Master'!C:C,MATCH(D3539,'Student Master'!B:B,0)),"Not Found"))</f>
        <v/>
      </c>
      <c r="I3539" s="28" t="str">
        <f>IF(TRIM(D3539)="","",IFERROR(INDEX('Student Master'!D:D,MATCH(D3539,'Student Master'!B:B,0)),"Not Found"))</f>
        <v/>
      </c>
      <c r="J3539" s="28" t="str">
        <f>IF(TRIM(D3539)="","",IFERROR(INDEX('Student Master'!H:H,MATCH(D3539,'Student Master'!B:B,0)),"Not Found"))</f>
        <v/>
      </c>
      <c r="K3539" s="28" t="str">
        <f>IF(TRIM(D3539)="","",IFERROR(INDEX('Student Master'!N:N,MATCH(D3539,'Student Master'!B:B,0)),"Not Found"))</f>
        <v/>
      </c>
      <c r="L3539" s="28" t="str">
        <f>IF(TRIM(D3539)="","",IFERROR(INDEX('Student Master'!L:L,MATCH(D3539,'Student Master'!B:B,0)),"Not Found"))</f>
        <v/>
      </c>
      <c r="M3539" s="28"/>
      <c r="N3539" s="28"/>
    </row>
    <row r="3540" spans="1:14" x14ac:dyDescent="0.35">
      <c r="A3540" s="28">
        <f t="shared" si="56"/>
        <v>3539</v>
      </c>
      <c r="B3540" s="30"/>
      <c r="C3540" s="28"/>
      <c r="D3540" s="28"/>
      <c r="E3540" s="28"/>
      <c r="F3540" s="28"/>
      <c r="G3540" s="28"/>
      <c r="H3540" s="28" t="str">
        <f>IF(TRIM(D3540)="","",IFERROR(INDEX('Student Master'!C:C,MATCH(D3540,'Student Master'!B:B,0)),"Not Found"))</f>
        <v/>
      </c>
      <c r="I3540" s="28" t="str">
        <f>IF(TRIM(D3540)="","",IFERROR(INDEX('Student Master'!D:D,MATCH(D3540,'Student Master'!B:B,0)),"Not Found"))</f>
        <v/>
      </c>
      <c r="J3540" s="28" t="str">
        <f>IF(TRIM(D3540)="","",IFERROR(INDEX('Student Master'!H:H,MATCH(D3540,'Student Master'!B:B,0)),"Not Found"))</f>
        <v/>
      </c>
      <c r="K3540" s="28" t="str">
        <f>IF(TRIM(D3540)="","",IFERROR(INDEX('Student Master'!N:N,MATCH(D3540,'Student Master'!B:B,0)),"Not Found"))</f>
        <v/>
      </c>
      <c r="L3540" s="28" t="str">
        <f>IF(TRIM(D3540)="","",IFERROR(INDEX('Student Master'!L:L,MATCH(D3540,'Student Master'!B:B,0)),"Not Found"))</f>
        <v/>
      </c>
      <c r="M3540" s="28"/>
      <c r="N3540" s="28"/>
    </row>
    <row r="3541" spans="1:14" x14ac:dyDescent="0.35">
      <c r="A3541" s="28">
        <f t="shared" si="56"/>
        <v>3540</v>
      </c>
      <c r="B3541" s="30"/>
      <c r="C3541" s="28"/>
      <c r="D3541" s="28"/>
      <c r="E3541" s="28"/>
      <c r="F3541" s="28"/>
      <c r="G3541" s="28"/>
      <c r="H3541" s="28" t="str">
        <f>IF(TRIM(D3541)="","",IFERROR(INDEX('Student Master'!C:C,MATCH(D3541,'Student Master'!B:B,0)),"Not Found"))</f>
        <v/>
      </c>
      <c r="I3541" s="28" t="str">
        <f>IF(TRIM(D3541)="","",IFERROR(INDEX('Student Master'!D:D,MATCH(D3541,'Student Master'!B:B,0)),"Not Found"))</f>
        <v/>
      </c>
      <c r="J3541" s="28" t="str">
        <f>IF(TRIM(D3541)="","",IFERROR(INDEX('Student Master'!H:H,MATCH(D3541,'Student Master'!B:B,0)),"Not Found"))</f>
        <v/>
      </c>
      <c r="K3541" s="28" t="str">
        <f>IF(TRIM(D3541)="","",IFERROR(INDEX('Student Master'!N:N,MATCH(D3541,'Student Master'!B:B,0)),"Not Found"))</f>
        <v/>
      </c>
      <c r="L3541" s="28" t="str">
        <f>IF(TRIM(D3541)="","",IFERROR(INDEX('Student Master'!L:L,MATCH(D3541,'Student Master'!B:B,0)),"Not Found"))</f>
        <v/>
      </c>
      <c r="M3541" s="28"/>
      <c r="N3541" s="28"/>
    </row>
    <row r="3542" spans="1:14" x14ac:dyDescent="0.35">
      <c r="A3542" s="28">
        <f t="shared" si="56"/>
        <v>3541</v>
      </c>
      <c r="B3542" s="30"/>
      <c r="C3542" s="28"/>
      <c r="D3542" s="28"/>
      <c r="E3542" s="28"/>
      <c r="F3542" s="28"/>
      <c r="G3542" s="28"/>
      <c r="H3542" s="28" t="str">
        <f>IF(TRIM(D3542)="","",IFERROR(INDEX('Student Master'!C:C,MATCH(D3542,'Student Master'!B:B,0)),"Not Found"))</f>
        <v/>
      </c>
      <c r="I3542" s="28" t="str">
        <f>IF(TRIM(D3542)="","",IFERROR(INDEX('Student Master'!D:D,MATCH(D3542,'Student Master'!B:B,0)),"Not Found"))</f>
        <v/>
      </c>
      <c r="J3542" s="28" t="str">
        <f>IF(TRIM(D3542)="","",IFERROR(INDEX('Student Master'!H:H,MATCH(D3542,'Student Master'!B:B,0)),"Not Found"))</f>
        <v/>
      </c>
      <c r="K3542" s="28" t="str">
        <f>IF(TRIM(D3542)="","",IFERROR(INDEX('Student Master'!N:N,MATCH(D3542,'Student Master'!B:B,0)),"Not Found"))</f>
        <v/>
      </c>
      <c r="L3542" s="28" t="str">
        <f>IF(TRIM(D3542)="","",IFERROR(INDEX('Student Master'!L:L,MATCH(D3542,'Student Master'!B:B,0)),"Not Found"))</f>
        <v/>
      </c>
      <c r="M3542" s="28"/>
      <c r="N3542" s="28"/>
    </row>
    <row r="3543" spans="1:14" x14ac:dyDescent="0.35">
      <c r="A3543" s="28">
        <f t="shared" si="56"/>
        <v>3542</v>
      </c>
      <c r="B3543" s="30"/>
      <c r="C3543" s="28"/>
      <c r="D3543" s="28"/>
      <c r="E3543" s="28"/>
      <c r="F3543" s="28"/>
      <c r="G3543" s="28"/>
      <c r="H3543" s="28" t="str">
        <f>IF(TRIM(D3543)="","",IFERROR(INDEX('Student Master'!C:C,MATCH(D3543,'Student Master'!B:B,0)),"Not Found"))</f>
        <v/>
      </c>
      <c r="I3543" s="28" t="str">
        <f>IF(TRIM(D3543)="","",IFERROR(INDEX('Student Master'!D:D,MATCH(D3543,'Student Master'!B:B,0)),"Not Found"))</f>
        <v/>
      </c>
      <c r="J3543" s="28" t="str">
        <f>IF(TRIM(D3543)="","",IFERROR(INDEX('Student Master'!H:H,MATCH(D3543,'Student Master'!B:B,0)),"Not Found"))</f>
        <v/>
      </c>
      <c r="K3543" s="28" t="str">
        <f>IF(TRIM(D3543)="","",IFERROR(INDEX('Student Master'!N:N,MATCH(D3543,'Student Master'!B:B,0)),"Not Found"))</f>
        <v/>
      </c>
      <c r="L3543" s="28" t="str">
        <f>IF(TRIM(D3543)="","",IFERROR(INDEX('Student Master'!L:L,MATCH(D3543,'Student Master'!B:B,0)),"Not Found"))</f>
        <v/>
      </c>
      <c r="M3543" s="28"/>
      <c r="N3543" s="28"/>
    </row>
    <row r="3544" spans="1:14" x14ac:dyDescent="0.35">
      <c r="A3544" s="28">
        <f t="shared" si="56"/>
        <v>3543</v>
      </c>
      <c r="B3544" s="30"/>
      <c r="C3544" s="28"/>
      <c r="D3544" s="28"/>
      <c r="E3544" s="28"/>
      <c r="F3544" s="28"/>
      <c r="G3544" s="28"/>
      <c r="H3544" s="28" t="str">
        <f>IF(TRIM(D3544)="","",IFERROR(INDEX('Student Master'!C:C,MATCH(D3544,'Student Master'!B:B,0)),"Not Found"))</f>
        <v/>
      </c>
      <c r="I3544" s="28" t="str">
        <f>IF(TRIM(D3544)="","",IFERROR(INDEX('Student Master'!D:D,MATCH(D3544,'Student Master'!B:B,0)),"Not Found"))</f>
        <v/>
      </c>
      <c r="J3544" s="28" t="str">
        <f>IF(TRIM(D3544)="","",IFERROR(INDEX('Student Master'!H:H,MATCH(D3544,'Student Master'!B:B,0)),"Not Found"))</f>
        <v/>
      </c>
      <c r="K3544" s="28" t="str">
        <f>IF(TRIM(D3544)="","",IFERROR(INDEX('Student Master'!N:N,MATCH(D3544,'Student Master'!B:B,0)),"Not Found"))</f>
        <v/>
      </c>
      <c r="L3544" s="28" t="str">
        <f>IF(TRIM(D3544)="","",IFERROR(INDEX('Student Master'!L:L,MATCH(D3544,'Student Master'!B:B,0)),"Not Found"))</f>
        <v/>
      </c>
      <c r="M3544" s="28"/>
      <c r="N3544" s="28"/>
    </row>
    <row r="3545" spans="1:14" x14ac:dyDescent="0.35">
      <c r="A3545" s="28">
        <f t="shared" si="56"/>
        <v>3544</v>
      </c>
      <c r="B3545" s="30"/>
      <c r="C3545" s="28"/>
      <c r="D3545" s="28"/>
      <c r="E3545" s="28"/>
      <c r="F3545" s="28"/>
      <c r="G3545" s="28"/>
      <c r="H3545" s="28" t="str">
        <f>IF(TRIM(D3545)="","",IFERROR(INDEX('Student Master'!C:C,MATCH(D3545,'Student Master'!B:B,0)),"Not Found"))</f>
        <v/>
      </c>
      <c r="I3545" s="28" t="str">
        <f>IF(TRIM(D3545)="","",IFERROR(INDEX('Student Master'!D:D,MATCH(D3545,'Student Master'!B:B,0)),"Not Found"))</f>
        <v/>
      </c>
      <c r="J3545" s="28" t="str">
        <f>IF(TRIM(D3545)="","",IFERROR(INDEX('Student Master'!H:H,MATCH(D3545,'Student Master'!B:B,0)),"Not Found"))</f>
        <v/>
      </c>
      <c r="K3545" s="28" t="str">
        <f>IF(TRIM(D3545)="","",IFERROR(INDEX('Student Master'!N:N,MATCH(D3545,'Student Master'!B:B,0)),"Not Found"))</f>
        <v/>
      </c>
      <c r="L3545" s="28" t="str">
        <f>IF(TRIM(D3545)="","",IFERROR(INDEX('Student Master'!L:L,MATCH(D3545,'Student Master'!B:B,0)),"Not Found"))</f>
        <v/>
      </c>
      <c r="M3545" s="28"/>
      <c r="N3545" s="28"/>
    </row>
    <row r="3546" spans="1:14" x14ac:dyDescent="0.35">
      <c r="A3546" s="28">
        <f t="shared" si="56"/>
        <v>3545</v>
      </c>
      <c r="B3546" s="30"/>
      <c r="C3546" s="28"/>
      <c r="D3546" s="28"/>
      <c r="E3546" s="28"/>
      <c r="F3546" s="28"/>
      <c r="G3546" s="28"/>
      <c r="H3546" s="28" t="str">
        <f>IF(TRIM(D3546)="","",IFERROR(INDEX('Student Master'!C:C,MATCH(D3546,'Student Master'!B:B,0)),"Not Found"))</f>
        <v/>
      </c>
      <c r="I3546" s="28" t="str">
        <f>IF(TRIM(D3546)="","",IFERROR(INDEX('Student Master'!D:D,MATCH(D3546,'Student Master'!B:B,0)),"Not Found"))</f>
        <v/>
      </c>
      <c r="J3546" s="28" t="str">
        <f>IF(TRIM(D3546)="","",IFERROR(INDEX('Student Master'!H:H,MATCH(D3546,'Student Master'!B:B,0)),"Not Found"))</f>
        <v/>
      </c>
      <c r="K3546" s="28" t="str">
        <f>IF(TRIM(D3546)="","",IFERROR(INDEX('Student Master'!N:N,MATCH(D3546,'Student Master'!B:B,0)),"Not Found"))</f>
        <v/>
      </c>
      <c r="L3546" s="28" t="str">
        <f>IF(TRIM(D3546)="","",IFERROR(INDEX('Student Master'!L:L,MATCH(D3546,'Student Master'!B:B,0)),"Not Found"))</f>
        <v/>
      </c>
      <c r="M3546" s="28"/>
      <c r="N3546" s="28"/>
    </row>
    <row r="3547" spans="1:14" x14ac:dyDescent="0.35">
      <c r="A3547" s="28">
        <f t="shared" si="56"/>
        <v>3546</v>
      </c>
      <c r="B3547" s="30"/>
      <c r="C3547" s="28"/>
      <c r="D3547" s="28"/>
      <c r="E3547" s="28"/>
      <c r="F3547" s="28"/>
      <c r="G3547" s="28"/>
      <c r="H3547" s="28" t="str">
        <f>IF(TRIM(D3547)="","",IFERROR(INDEX('Student Master'!C:C,MATCH(D3547,'Student Master'!B:B,0)),"Not Found"))</f>
        <v/>
      </c>
      <c r="I3547" s="28" t="str">
        <f>IF(TRIM(D3547)="","",IFERROR(INDEX('Student Master'!D:D,MATCH(D3547,'Student Master'!B:B,0)),"Not Found"))</f>
        <v/>
      </c>
      <c r="J3547" s="28" t="str">
        <f>IF(TRIM(D3547)="","",IFERROR(INDEX('Student Master'!H:H,MATCH(D3547,'Student Master'!B:B,0)),"Not Found"))</f>
        <v/>
      </c>
      <c r="K3547" s="28" t="str">
        <f>IF(TRIM(D3547)="","",IFERROR(INDEX('Student Master'!N:N,MATCH(D3547,'Student Master'!B:B,0)),"Not Found"))</f>
        <v/>
      </c>
      <c r="L3547" s="28" t="str">
        <f>IF(TRIM(D3547)="","",IFERROR(INDEX('Student Master'!L:L,MATCH(D3547,'Student Master'!B:B,0)),"Not Found"))</f>
        <v/>
      </c>
      <c r="M3547" s="28"/>
      <c r="N3547" s="28"/>
    </row>
    <row r="3548" spans="1:14" x14ac:dyDescent="0.35">
      <c r="A3548" s="28">
        <f t="shared" si="56"/>
        <v>3547</v>
      </c>
      <c r="B3548" s="30"/>
      <c r="C3548" s="28"/>
      <c r="D3548" s="28"/>
      <c r="E3548" s="28"/>
      <c r="F3548" s="28"/>
      <c r="G3548" s="28"/>
      <c r="H3548" s="28" t="str">
        <f>IF(TRIM(D3548)="","",IFERROR(INDEX('Student Master'!C:C,MATCH(D3548,'Student Master'!B:B,0)),"Not Found"))</f>
        <v/>
      </c>
      <c r="I3548" s="28" t="str">
        <f>IF(TRIM(D3548)="","",IFERROR(INDEX('Student Master'!D:D,MATCH(D3548,'Student Master'!B:B,0)),"Not Found"))</f>
        <v/>
      </c>
      <c r="J3548" s="28" t="str">
        <f>IF(TRIM(D3548)="","",IFERROR(INDEX('Student Master'!H:H,MATCH(D3548,'Student Master'!B:B,0)),"Not Found"))</f>
        <v/>
      </c>
      <c r="K3548" s="28" t="str">
        <f>IF(TRIM(D3548)="","",IFERROR(INDEX('Student Master'!N:N,MATCH(D3548,'Student Master'!B:B,0)),"Not Found"))</f>
        <v/>
      </c>
      <c r="L3548" s="28" t="str">
        <f>IF(TRIM(D3548)="","",IFERROR(INDEX('Student Master'!L:L,MATCH(D3548,'Student Master'!B:B,0)),"Not Found"))</f>
        <v/>
      </c>
      <c r="M3548" s="28"/>
      <c r="N3548" s="28"/>
    </row>
    <row r="3549" spans="1:14" x14ac:dyDescent="0.35">
      <c r="A3549" s="28">
        <f t="shared" si="56"/>
        <v>3548</v>
      </c>
      <c r="B3549" s="30"/>
      <c r="C3549" s="28"/>
      <c r="D3549" s="28"/>
      <c r="E3549" s="28"/>
      <c r="F3549" s="28"/>
      <c r="G3549" s="28"/>
      <c r="H3549" s="28" t="str">
        <f>IF(TRIM(D3549)="","",IFERROR(INDEX('Student Master'!C:C,MATCH(D3549,'Student Master'!B:B,0)),"Not Found"))</f>
        <v/>
      </c>
      <c r="I3549" s="28" t="str">
        <f>IF(TRIM(D3549)="","",IFERROR(INDEX('Student Master'!D:D,MATCH(D3549,'Student Master'!B:B,0)),"Not Found"))</f>
        <v/>
      </c>
      <c r="J3549" s="28" t="str">
        <f>IF(TRIM(D3549)="","",IFERROR(INDEX('Student Master'!H:H,MATCH(D3549,'Student Master'!B:B,0)),"Not Found"))</f>
        <v/>
      </c>
      <c r="K3549" s="28" t="str">
        <f>IF(TRIM(D3549)="","",IFERROR(INDEX('Student Master'!N:N,MATCH(D3549,'Student Master'!B:B,0)),"Not Found"))</f>
        <v/>
      </c>
      <c r="L3549" s="28" t="str">
        <f>IF(TRIM(D3549)="","",IFERROR(INDEX('Student Master'!L:L,MATCH(D3549,'Student Master'!B:B,0)),"Not Found"))</f>
        <v/>
      </c>
      <c r="M3549" s="28"/>
      <c r="N3549" s="28"/>
    </row>
    <row r="3550" spans="1:14" x14ac:dyDescent="0.35">
      <c r="A3550" s="28">
        <f t="shared" si="56"/>
        <v>3549</v>
      </c>
      <c r="B3550" s="30"/>
      <c r="C3550" s="28"/>
      <c r="D3550" s="28"/>
      <c r="E3550" s="28"/>
      <c r="F3550" s="28"/>
      <c r="G3550" s="28"/>
      <c r="H3550" s="28" t="str">
        <f>IF(TRIM(D3550)="","",IFERROR(INDEX('Student Master'!C:C,MATCH(D3550,'Student Master'!B:B,0)),"Not Found"))</f>
        <v/>
      </c>
      <c r="I3550" s="28" t="str">
        <f>IF(TRIM(D3550)="","",IFERROR(INDEX('Student Master'!D:D,MATCH(D3550,'Student Master'!B:B,0)),"Not Found"))</f>
        <v/>
      </c>
      <c r="J3550" s="28" t="str">
        <f>IF(TRIM(D3550)="","",IFERROR(INDEX('Student Master'!H:H,MATCH(D3550,'Student Master'!B:B,0)),"Not Found"))</f>
        <v/>
      </c>
      <c r="K3550" s="28" t="str">
        <f>IF(TRIM(D3550)="","",IFERROR(INDEX('Student Master'!N:N,MATCH(D3550,'Student Master'!B:B,0)),"Not Found"))</f>
        <v/>
      </c>
      <c r="L3550" s="28" t="str">
        <f>IF(TRIM(D3550)="","",IFERROR(INDEX('Student Master'!L:L,MATCH(D3550,'Student Master'!B:B,0)),"Not Found"))</f>
        <v/>
      </c>
      <c r="M3550" s="28"/>
      <c r="N3550" s="28"/>
    </row>
    <row r="3551" spans="1:14" x14ac:dyDescent="0.35">
      <c r="A3551" s="28">
        <f t="shared" si="56"/>
        <v>3550</v>
      </c>
      <c r="B3551" s="30"/>
      <c r="C3551" s="28"/>
      <c r="D3551" s="28"/>
      <c r="E3551" s="28"/>
      <c r="F3551" s="28"/>
      <c r="G3551" s="28"/>
      <c r="H3551" s="28" t="str">
        <f>IF(TRIM(D3551)="","",IFERROR(INDEX('Student Master'!C:C,MATCH(D3551,'Student Master'!B:B,0)),"Not Found"))</f>
        <v/>
      </c>
      <c r="I3551" s="28" t="str">
        <f>IF(TRIM(D3551)="","",IFERROR(INDEX('Student Master'!D:D,MATCH(D3551,'Student Master'!B:B,0)),"Not Found"))</f>
        <v/>
      </c>
      <c r="J3551" s="28" t="str">
        <f>IF(TRIM(D3551)="","",IFERROR(INDEX('Student Master'!H:H,MATCH(D3551,'Student Master'!B:B,0)),"Not Found"))</f>
        <v/>
      </c>
      <c r="K3551" s="28" t="str">
        <f>IF(TRIM(D3551)="","",IFERROR(INDEX('Student Master'!N:N,MATCH(D3551,'Student Master'!B:B,0)),"Not Found"))</f>
        <v/>
      </c>
      <c r="L3551" s="28" t="str">
        <f>IF(TRIM(D3551)="","",IFERROR(INDEX('Student Master'!L:L,MATCH(D3551,'Student Master'!B:B,0)),"Not Found"))</f>
        <v/>
      </c>
      <c r="M3551" s="28"/>
      <c r="N3551" s="28"/>
    </row>
    <row r="3552" spans="1:14" x14ac:dyDescent="0.35">
      <c r="A3552" s="28">
        <f t="shared" si="56"/>
        <v>3551</v>
      </c>
      <c r="B3552" s="30"/>
      <c r="C3552" s="28"/>
      <c r="D3552" s="28"/>
      <c r="E3552" s="28"/>
      <c r="F3552" s="28"/>
      <c r="G3552" s="28"/>
      <c r="H3552" s="28" t="str">
        <f>IF(TRIM(D3552)="","",IFERROR(INDEX('Student Master'!C:C,MATCH(D3552,'Student Master'!B:B,0)),"Not Found"))</f>
        <v/>
      </c>
      <c r="I3552" s="28" t="str">
        <f>IF(TRIM(D3552)="","",IFERROR(INDEX('Student Master'!D:D,MATCH(D3552,'Student Master'!B:B,0)),"Not Found"))</f>
        <v/>
      </c>
      <c r="J3552" s="28" t="str">
        <f>IF(TRIM(D3552)="","",IFERROR(INDEX('Student Master'!H:H,MATCH(D3552,'Student Master'!B:B,0)),"Not Found"))</f>
        <v/>
      </c>
      <c r="K3552" s="28" t="str">
        <f>IF(TRIM(D3552)="","",IFERROR(INDEX('Student Master'!N:N,MATCH(D3552,'Student Master'!B:B,0)),"Not Found"))</f>
        <v/>
      </c>
      <c r="L3552" s="28" t="str">
        <f>IF(TRIM(D3552)="","",IFERROR(INDEX('Student Master'!L:L,MATCH(D3552,'Student Master'!B:B,0)),"Not Found"))</f>
        <v/>
      </c>
      <c r="M3552" s="28"/>
      <c r="N3552" s="28"/>
    </row>
    <row r="3553" spans="1:14" x14ac:dyDescent="0.35">
      <c r="A3553" s="28">
        <f t="shared" si="56"/>
        <v>3552</v>
      </c>
      <c r="B3553" s="30"/>
      <c r="C3553" s="28"/>
      <c r="D3553" s="28"/>
      <c r="E3553" s="28"/>
      <c r="F3553" s="28"/>
      <c r="G3553" s="28"/>
      <c r="H3553" s="28" t="str">
        <f>IF(TRIM(D3553)="","",IFERROR(INDEX('Student Master'!C:C,MATCH(D3553,'Student Master'!B:B,0)),"Not Found"))</f>
        <v/>
      </c>
      <c r="I3553" s="28" t="str">
        <f>IF(TRIM(D3553)="","",IFERROR(INDEX('Student Master'!D:D,MATCH(D3553,'Student Master'!B:B,0)),"Not Found"))</f>
        <v/>
      </c>
      <c r="J3553" s="28" t="str">
        <f>IF(TRIM(D3553)="","",IFERROR(INDEX('Student Master'!H:H,MATCH(D3553,'Student Master'!B:B,0)),"Not Found"))</f>
        <v/>
      </c>
      <c r="K3553" s="28" t="str">
        <f>IF(TRIM(D3553)="","",IFERROR(INDEX('Student Master'!N:N,MATCH(D3553,'Student Master'!B:B,0)),"Not Found"))</f>
        <v/>
      </c>
      <c r="L3553" s="28" t="str">
        <f>IF(TRIM(D3553)="","",IFERROR(INDEX('Student Master'!L:L,MATCH(D3553,'Student Master'!B:B,0)),"Not Found"))</f>
        <v/>
      </c>
      <c r="M3553" s="28"/>
      <c r="N3553" s="28"/>
    </row>
    <row r="3554" spans="1:14" x14ac:dyDescent="0.35">
      <c r="A3554" s="28">
        <f t="shared" si="56"/>
        <v>3553</v>
      </c>
      <c r="B3554" s="30"/>
      <c r="C3554" s="28"/>
      <c r="D3554" s="28"/>
      <c r="E3554" s="28"/>
      <c r="F3554" s="28"/>
      <c r="G3554" s="28"/>
      <c r="H3554" s="28" t="str">
        <f>IF(TRIM(D3554)="","",IFERROR(INDEX('Student Master'!C:C,MATCH(D3554,'Student Master'!B:B,0)),"Not Found"))</f>
        <v/>
      </c>
      <c r="I3554" s="28" t="str">
        <f>IF(TRIM(D3554)="","",IFERROR(INDEX('Student Master'!D:D,MATCH(D3554,'Student Master'!B:B,0)),"Not Found"))</f>
        <v/>
      </c>
      <c r="J3554" s="28" t="str">
        <f>IF(TRIM(D3554)="","",IFERROR(INDEX('Student Master'!H:H,MATCH(D3554,'Student Master'!B:B,0)),"Not Found"))</f>
        <v/>
      </c>
      <c r="K3554" s="28" t="str">
        <f>IF(TRIM(D3554)="","",IFERROR(INDEX('Student Master'!N:N,MATCH(D3554,'Student Master'!B:B,0)),"Not Found"))</f>
        <v/>
      </c>
      <c r="L3554" s="28" t="str">
        <f>IF(TRIM(D3554)="","",IFERROR(INDEX('Student Master'!L:L,MATCH(D3554,'Student Master'!B:B,0)),"Not Found"))</f>
        <v/>
      </c>
      <c r="M3554" s="28"/>
      <c r="N3554" s="28"/>
    </row>
    <row r="3555" spans="1:14" x14ac:dyDescent="0.35">
      <c r="A3555" s="28">
        <f t="shared" si="56"/>
        <v>3554</v>
      </c>
      <c r="B3555" s="30"/>
      <c r="C3555" s="28"/>
      <c r="D3555" s="28"/>
      <c r="E3555" s="28"/>
      <c r="F3555" s="28"/>
      <c r="G3555" s="28"/>
      <c r="H3555" s="28" t="str">
        <f>IF(TRIM(D3555)="","",IFERROR(INDEX('Student Master'!C:C,MATCH(D3555,'Student Master'!B:B,0)),"Not Found"))</f>
        <v/>
      </c>
      <c r="I3555" s="28" t="str">
        <f>IF(TRIM(D3555)="","",IFERROR(INDEX('Student Master'!D:D,MATCH(D3555,'Student Master'!B:B,0)),"Not Found"))</f>
        <v/>
      </c>
      <c r="J3555" s="28" t="str">
        <f>IF(TRIM(D3555)="","",IFERROR(INDEX('Student Master'!H:H,MATCH(D3555,'Student Master'!B:B,0)),"Not Found"))</f>
        <v/>
      </c>
      <c r="K3555" s="28" t="str">
        <f>IF(TRIM(D3555)="","",IFERROR(INDEX('Student Master'!N:N,MATCH(D3555,'Student Master'!B:B,0)),"Not Found"))</f>
        <v/>
      </c>
      <c r="L3555" s="28" t="str">
        <f>IF(TRIM(D3555)="","",IFERROR(INDEX('Student Master'!L:L,MATCH(D3555,'Student Master'!B:B,0)),"Not Found"))</f>
        <v/>
      </c>
      <c r="M3555" s="28"/>
      <c r="N3555" s="28"/>
    </row>
    <row r="3556" spans="1:14" x14ac:dyDescent="0.35">
      <c r="A3556" s="28">
        <f t="shared" si="56"/>
        <v>3555</v>
      </c>
      <c r="B3556" s="30"/>
      <c r="C3556" s="28"/>
      <c r="D3556" s="28"/>
      <c r="E3556" s="28"/>
      <c r="F3556" s="28"/>
      <c r="G3556" s="28"/>
      <c r="H3556" s="28" t="str">
        <f>IF(TRIM(D3556)="","",IFERROR(INDEX('Student Master'!C:C,MATCH(D3556,'Student Master'!B:B,0)),"Not Found"))</f>
        <v/>
      </c>
      <c r="I3556" s="28" t="str">
        <f>IF(TRIM(D3556)="","",IFERROR(INDEX('Student Master'!D:D,MATCH(D3556,'Student Master'!B:B,0)),"Not Found"))</f>
        <v/>
      </c>
      <c r="J3556" s="28" t="str">
        <f>IF(TRIM(D3556)="","",IFERROR(INDEX('Student Master'!H:H,MATCH(D3556,'Student Master'!B:B,0)),"Not Found"))</f>
        <v/>
      </c>
      <c r="K3556" s="28" t="str">
        <f>IF(TRIM(D3556)="","",IFERROR(INDEX('Student Master'!N:N,MATCH(D3556,'Student Master'!B:B,0)),"Not Found"))</f>
        <v/>
      </c>
      <c r="L3556" s="28" t="str">
        <f>IF(TRIM(D3556)="","",IFERROR(INDEX('Student Master'!L:L,MATCH(D3556,'Student Master'!B:B,0)),"Not Found"))</f>
        <v/>
      </c>
      <c r="M3556" s="28"/>
      <c r="N3556" s="28"/>
    </row>
    <row r="3557" spans="1:14" x14ac:dyDescent="0.35">
      <c r="A3557" s="28">
        <f t="shared" si="56"/>
        <v>3556</v>
      </c>
      <c r="B3557" s="30"/>
      <c r="C3557" s="28"/>
      <c r="D3557" s="28"/>
      <c r="E3557" s="28"/>
      <c r="F3557" s="28"/>
      <c r="G3557" s="28"/>
      <c r="H3557" s="28" t="str">
        <f>IF(TRIM(D3557)="","",IFERROR(INDEX('Student Master'!C:C,MATCH(D3557,'Student Master'!B:B,0)),"Not Found"))</f>
        <v/>
      </c>
      <c r="I3557" s="28" t="str">
        <f>IF(TRIM(D3557)="","",IFERROR(INDEX('Student Master'!D:D,MATCH(D3557,'Student Master'!B:B,0)),"Not Found"))</f>
        <v/>
      </c>
      <c r="J3557" s="28" t="str">
        <f>IF(TRIM(D3557)="","",IFERROR(INDEX('Student Master'!H:H,MATCH(D3557,'Student Master'!B:B,0)),"Not Found"))</f>
        <v/>
      </c>
      <c r="K3557" s="28" t="str">
        <f>IF(TRIM(D3557)="","",IFERROR(INDEX('Student Master'!N:N,MATCH(D3557,'Student Master'!B:B,0)),"Not Found"))</f>
        <v/>
      </c>
      <c r="L3557" s="28" t="str">
        <f>IF(TRIM(D3557)="","",IFERROR(INDEX('Student Master'!L:L,MATCH(D3557,'Student Master'!B:B,0)),"Not Found"))</f>
        <v/>
      </c>
      <c r="M3557" s="28"/>
      <c r="N3557" s="28"/>
    </row>
    <row r="3558" spans="1:14" x14ac:dyDescent="0.35">
      <c r="A3558" s="28">
        <f t="shared" si="56"/>
        <v>3557</v>
      </c>
      <c r="B3558" s="30"/>
      <c r="C3558" s="28"/>
      <c r="D3558" s="28"/>
      <c r="E3558" s="28"/>
      <c r="F3558" s="28"/>
      <c r="G3558" s="28"/>
      <c r="H3558" s="28" t="str">
        <f>IF(TRIM(D3558)="","",IFERROR(INDEX('Student Master'!C:C,MATCH(D3558,'Student Master'!B:B,0)),"Not Found"))</f>
        <v/>
      </c>
      <c r="I3558" s="28" t="str">
        <f>IF(TRIM(D3558)="","",IFERROR(INDEX('Student Master'!D:D,MATCH(D3558,'Student Master'!B:B,0)),"Not Found"))</f>
        <v/>
      </c>
      <c r="J3558" s="28" t="str">
        <f>IF(TRIM(D3558)="","",IFERROR(INDEX('Student Master'!H:H,MATCH(D3558,'Student Master'!B:B,0)),"Not Found"))</f>
        <v/>
      </c>
      <c r="K3558" s="28" t="str">
        <f>IF(TRIM(D3558)="","",IFERROR(INDEX('Student Master'!N:N,MATCH(D3558,'Student Master'!B:B,0)),"Not Found"))</f>
        <v/>
      </c>
      <c r="L3558" s="28" t="str">
        <f>IF(TRIM(D3558)="","",IFERROR(INDEX('Student Master'!L:L,MATCH(D3558,'Student Master'!B:B,0)),"Not Found"))</f>
        <v/>
      </c>
      <c r="M3558" s="28"/>
      <c r="N3558" s="28"/>
    </row>
    <row r="3559" spans="1:14" x14ac:dyDescent="0.35">
      <c r="A3559" s="28">
        <f t="shared" si="56"/>
        <v>3558</v>
      </c>
      <c r="B3559" s="30"/>
      <c r="C3559" s="28"/>
      <c r="D3559" s="28"/>
      <c r="E3559" s="28"/>
      <c r="F3559" s="28"/>
      <c r="G3559" s="28"/>
      <c r="H3559" s="28" t="str">
        <f>IF(TRIM(D3559)="","",IFERROR(INDEX('Student Master'!C:C,MATCH(D3559,'Student Master'!B:B,0)),"Not Found"))</f>
        <v/>
      </c>
      <c r="I3559" s="28" t="str">
        <f>IF(TRIM(D3559)="","",IFERROR(INDEX('Student Master'!D:D,MATCH(D3559,'Student Master'!B:B,0)),"Not Found"))</f>
        <v/>
      </c>
      <c r="J3559" s="28" t="str">
        <f>IF(TRIM(D3559)="","",IFERROR(INDEX('Student Master'!H:H,MATCH(D3559,'Student Master'!B:B,0)),"Not Found"))</f>
        <v/>
      </c>
      <c r="K3559" s="28" t="str">
        <f>IF(TRIM(D3559)="","",IFERROR(INDEX('Student Master'!N:N,MATCH(D3559,'Student Master'!B:B,0)),"Not Found"))</f>
        <v/>
      </c>
      <c r="L3559" s="28" t="str">
        <f>IF(TRIM(D3559)="","",IFERROR(INDEX('Student Master'!L:L,MATCH(D3559,'Student Master'!B:B,0)),"Not Found"))</f>
        <v/>
      </c>
      <c r="M3559" s="28"/>
      <c r="N3559" s="28"/>
    </row>
    <row r="3560" spans="1:14" x14ac:dyDescent="0.35">
      <c r="A3560" s="28">
        <f t="shared" si="56"/>
        <v>3559</v>
      </c>
      <c r="B3560" s="30"/>
      <c r="C3560" s="28"/>
      <c r="D3560" s="28"/>
      <c r="E3560" s="28"/>
      <c r="F3560" s="28"/>
      <c r="G3560" s="28"/>
      <c r="H3560" s="28" t="str">
        <f>IF(TRIM(D3560)="","",IFERROR(INDEX('Student Master'!C:C,MATCH(D3560,'Student Master'!B:B,0)),"Not Found"))</f>
        <v/>
      </c>
      <c r="I3560" s="28" t="str">
        <f>IF(TRIM(D3560)="","",IFERROR(INDEX('Student Master'!D:D,MATCH(D3560,'Student Master'!B:B,0)),"Not Found"))</f>
        <v/>
      </c>
      <c r="J3560" s="28" t="str">
        <f>IF(TRIM(D3560)="","",IFERROR(INDEX('Student Master'!H:H,MATCH(D3560,'Student Master'!B:B,0)),"Not Found"))</f>
        <v/>
      </c>
      <c r="K3560" s="28" t="str">
        <f>IF(TRIM(D3560)="","",IFERROR(INDEX('Student Master'!N:N,MATCH(D3560,'Student Master'!B:B,0)),"Not Found"))</f>
        <v/>
      </c>
      <c r="L3560" s="28" t="str">
        <f>IF(TRIM(D3560)="","",IFERROR(INDEX('Student Master'!L:L,MATCH(D3560,'Student Master'!B:B,0)),"Not Found"))</f>
        <v/>
      </c>
      <c r="M3560" s="28"/>
      <c r="N3560" s="28"/>
    </row>
    <row r="3561" spans="1:14" x14ac:dyDescent="0.35">
      <c r="A3561" s="28">
        <f t="shared" si="56"/>
        <v>3560</v>
      </c>
      <c r="B3561" s="30"/>
      <c r="C3561" s="28"/>
      <c r="D3561" s="28"/>
      <c r="E3561" s="28"/>
      <c r="F3561" s="28"/>
      <c r="G3561" s="28"/>
      <c r="H3561" s="28" t="str">
        <f>IF(TRIM(D3561)="","",IFERROR(INDEX('Student Master'!C:C,MATCH(D3561,'Student Master'!B:B,0)),"Not Found"))</f>
        <v/>
      </c>
      <c r="I3561" s="28" t="str">
        <f>IF(TRIM(D3561)="","",IFERROR(INDEX('Student Master'!D:D,MATCH(D3561,'Student Master'!B:B,0)),"Not Found"))</f>
        <v/>
      </c>
      <c r="J3561" s="28" t="str">
        <f>IF(TRIM(D3561)="","",IFERROR(INDEX('Student Master'!H:H,MATCH(D3561,'Student Master'!B:B,0)),"Not Found"))</f>
        <v/>
      </c>
      <c r="K3561" s="28" t="str">
        <f>IF(TRIM(D3561)="","",IFERROR(INDEX('Student Master'!N:N,MATCH(D3561,'Student Master'!B:B,0)),"Not Found"))</f>
        <v/>
      </c>
      <c r="L3561" s="28" t="str">
        <f>IF(TRIM(D3561)="","",IFERROR(INDEX('Student Master'!L:L,MATCH(D3561,'Student Master'!B:B,0)),"Not Found"))</f>
        <v/>
      </c>
      <c r="M3561" s="28"/>
      <c r="N3561" s="28"/>
    </row>
    <row r="3562" spans="1:14" x14ac:dyDescent="0.35">
      <c r="A3562" s="28">
        <f t="shared" si="56"/>
        <v>3561</v>
      </c>
      <c r="B3562" s="30"/>
      <c r="C3562" s="28"/>
      <c r="D3562" s="28"/>
      <c r="E3562" s="28"/>
      <c r="F3562" s="28"/>
      <c r="G3562" s="28"/>
      <c r="H3562" s="28" t="str">
        <f>IF(TRIM(D3562)="","",IFERROR(INDEX('Student Master'!C:C,MATCH(D3562,'Student Master'!B:B,0)),"Not Found"))</f>
        <v/>
      </c>
      <c r="I3562" s="28" t="str">
        <f>IF(TRIM(D3562)="","",IFERROR(INDEX('Student Master'!D:D,MATCH(D3562,'Student Master'!B:B,0)),"Not Found"))</f>
        <v/>
      </c>
      <c r="J3562" s="28" t="str">
        <f>IF(TRIM(D3562)="","",IFERROR(INDEX('Student Master'!H:H,MATCH(D3562,'Student Master'!B:B,0)),"Not Found"))</f>
        <v/>
      </c>
      <c r="K3562" s="28" t="str">
        <f>IF(TRIM(D3562)="","",IFERROR(INDEX('Student Master'!N:N,MATCH(D3562,'Student Master'!B:B,0)),"Not Found"))</f>
        <v/>
      </c>
      <c r="L3562" s="28" t="str">
        <f>IF(TRIM(D3562)="","",IFERROR(INDEX('Student Master'!L:L,MATCH(D3562,'Student Master'!B:B,0)),"Not Found"))</f>
        <v/>
      </c>
      <c r="M3562" s="28"/>
      <c r="N3562" s="28"/>
    </row>
    <row r="3563" spans="1:14" x14ac:dyDescent="0.35">
      <c r="A3563" s="28">
        <f t="shared" si="56"/>
        <v>3562</v>
      </c>
      <c r="B3563" s="30"/>
      <c r="C3563" s="28"/>
      <c r="D3563" s="28"/>
      <c r="E3563" s="28"/>
      <c r="F3563" s="28"/>
      <c r="G3563" s="28"/>
      <c r="H3563" s="28" t="str">
        <f>IF(TRIM(D3563)="","",IFERROR(INDEX('Student Master'!C:C,MATCH(D3563,'Student Master'!B:B,0)),"Not Found"))</f>
        <v/>
      </c>
      <c r="I3563" s="28" t="str">
        <f>IF(TRIM(D3563)="","",IFERROR(INDEX('Student Master'!D:D,MATCH(D3563,'Student Master'!B:B,0)),"Not Found"))</f>
        <v/>
      </c>
      <c r="J3563" s="28" t="str">
        <f>IF(TRIM(D3563)="","",IFERROR(INDEX('Student Master'!H:H,MATCH(D3563,'Student Master'!B:B,0)),"Not Found"))</f>
        <v/>
      </c>
      <c r="K3563" s="28" t="str">
        <f>IF(TRIM(D3563)="","",IFERROR(INDEX('Student Master'!N:N,MATCH(D3563,'Student Master'!B:B,0)),"Not Found"))</f>
        <v/>
      </c>
      <c r="L3563" s="28" t="str">
        <f>IF(TRIM(D3563)="","",IFERROR(INDEX('Student Master'!L:L,MATCH(D3563,'Student Master'!B:B,0)),"Not Found"))</f>
        <v/>
      </c>
      <c r="M3563" s="28"/>
      <c r="N3563" s="28"/>
    </row>
    <row r="3564" spans="1:14" x14ac:dyDescent="0.35">
      <c r="A3564" s="28">
        <f t="shared" si="56"/>
        <v>3563</v>
      </c>
      <c r="B3564" s="30"/>
      <c r="C3564" s="28"/>
      <c r="D3564" s="28"/>
      <c r="E3564" s="28"/>
      <c r="F3564" s="28"/>
      <c r="G3564" s="28"/>
      <c r="H3564" s="28" t="str">
        <f>IF(TRIM(D3564)="","",IFERROR(INDEX('Student Master'!C:C,MATCH(D3564,'Student Master'!B:B,0)),"Not Found"))</f>
        <v/>
      </c>
      <c r="I3564" s="28" t="str">
        <f>IF(TRIM(D3564)="","",IFERROR(INDEX('Student Master'!D:D,MATCH(D3564,'Student Master'!B:B,0)),"Not Found"))</f>
        <v/>
      </c>
      <c r="J3564" s="28" t="str">
        <f>IF(TRIM(D3564)="","",IFERROR(INDEX('Student Master'!H:H,MATCH(D3564,'Student Master'!B:B,0)),"Not Found"))</f>
        <v/>
      </c>
      <c r="K3564" s="28" t="str">
        <f>IF(TRIM(D3564)="","",IFERROR(INDEX('Student Master'!N:N,MATCH(D3564,'Student Master'!B:B,0)),"Not Found"))</f>
        <v/>
      </c>
      <c r="L3564" s="28" t="str">
        <f>IF(TRIM(D3564)="","",IFERROR(INDEX('Student Master'!L:L,MATCH(D3564,'Student Master'!B:B,0)),"Not Found"))</f>
        <v/>
      </c>
      <c r="M3564" s="28"/>
      <c r="N3564" s="28"/>
    </row>
    <row r="3565" spans="1:14" x14ac:dyDescent="0.35">
      <c r="A3565" s="28">
        <f t="shared" si="56"/>
        <v>3564</v>
      </c>
      <c r="B3565" s="30"/>
      <c r="C3565" s="28"/>
      <c r="D3565" s="28"/>
      <c r="E3565" s="28"/>
      <c r="F3565" s="28"/>
      <c r="G3565" s="28"/>
      <c r="H3565" s="28" t="str">
        <f>IF(TRIM(D3565)="","",IFERROR(INDEX('Student Master'!C:C,MATCH(D3565,'Student Master'!B:B,0)),"Not Found"))</f>
        <v/>
      </c>
      <c r="I3565" s="28" t="str">
        <f>IF(TRIM(D3565)="","",IFERROR(INDEX('Student Master'!D:D,MATCH(D3565,'Student Master'!B:B,0)),"Not Found"))</f>
        <v/>
      </c>
      <c r="J3565" s="28" t="str">
        <f>IF(TRIM(D3565)="","",IFERROR(INDEX('Student Master'!H:H,MATCH(D3565,'Student Master'!B:B,0)),"Not Found"))</f>
        <v/>
      </c>
      <c r="K3565" s="28" t="str">
        <f>IF(TRIM(D3565)="","",IFERROR(INDEX('Student Master'!N:N,MATCH(D3565,'Student Master'!B:B,0)),"Not Found"))</f>
        <v/>
      </c>
      <c r="L3565" s="28" t="str">
        <f>IF(TRIM(D3565)="","",IFERROR(INDEX('Student Master'!L:L,MATCH(D3565,'Student Master'!B:B,0)),"Not Found"))</f>
        <v/>
      </c>
      <c r="M3565" s="28"/>
      <c r="N3565" s="28"/>
    </row>
    <row r="3566" spans="1:14" x14ac:dyDescent="0.35">
      <c r="A3566" s="28">
        <f t="shared" si="56"/>
        <v>3565</v>
      </c>
      <c r="B3566" s="30"/>
      <c r="C3566" s="28"/>
      <c r="D3566" s="28"/>
      <c r="E3566" s="28"/>
      <c r="F3566" s="28"/>
      <c r="G3566" s="28"/>
      <c r="H3566" s="28" t="str">
        <f>IF(TRIM(D3566)="","",IFERROR(INDEX('Student Master'!C:C,MATCH(D3566,'Student Master'!B:B,0)),"Not Found"))</f>
        <v/>
      </c>
      <c r="I3566" s="28" t="str">
        <f>IF(TRIM(D3566)="","",IFERROR(INDEX('Student Master'!D:D,MATCH(D3566,'Student Master'!B:B,0)),"Not Found"))</f>
        <v/>
      </c>
      <c r="J3566" s="28" t="str">
        <f>IF(TRIM(D3566)="","",IFERROR(INDEX('Student Master'!H:H,MATCH(D3566,'Student Master'!B:B,0)),"Not Found"))</f>
        <v/>
      </c>
      <c r="K3566" s="28" t="str">
        <f>IF(TRIM(D3566)="","",IFERROR(INDEX('Student Master'!N:N,MATCH(D3566,'Student Master'!B:B,0)),"Not Found"))</f>
        <v/>
      </c>
      <c r="L3566" s="28" t="str">
        <f>IF(TRIM(D3566)="","",IFERROR(INDEX('Student Master'!L:L,MATCH(D3566,'Student Master'!B:B,0)),"Not Found"))</f>
        <v/>
      </c>
      <c r="M3566" s="28"/>
      <c r="N3566" s="28"/>
    </row>
    <row r="3567" spans="1:14" x14ac:dyDescent="0.35">
      <c r="A3567" s="28">
        <f t="shared" si="56"/>
        <v>3566</v>
      </c>
      <c r="B3567" s="30"/>
      <c r="C3567" s="28"/>
      <c r="D3567" s="28"/>
      <c r="E3567" s="28"/>
      <c r="F3567" s="28"/>
      <c r="G3567" s="28"/>
      <c r="H3567" s="28" t="str">
        <f>IF(TRIM(D3567)="","",IFERROR(INDEX('Student Master'!C:C,MATCH(D3567,'Student Master'!B:B,0)),"Not Found"))</f>
        <v/>
      </c>
      <c r="I3567" s="28" t="str">
        <f>IF(TRIM(D3567)="","",IFERROR(INDEX('Student Master'!D:D,MATCH(D3567,'Student Master'!B:B,0)),"Not Found"))</f>
        <v/>
      </c>
      <c r="J3567" s="28" t="str">
        <f>IF(TRIM(D3567)="","",IFERROR(INDEX('Student Master'!H:H,MATCH(D3567,'Student Master'!B:B,0)),"Not Found"))</f>
        <v/>
      </c>
      <c r="K3567" s="28" t="str">
        <f>IF(TRIM(D3567)="","",IFERROR(INDEX('Student Master'!N:N,MATCH(D3567,'Student Master'!B:B,0)),"Not Found"))</f>
        <v/>
      </c>
      <c r="L3567" s="28" t="str">
        <f>IF(TRIM(D3567)="","",IFERROR(INDEX('Student Master'!L:L,MATCH(D3567,'Student Master'!B:B,0)),"Not Found"))</f>
        <v/>
      </c>
      <c r="M3567" s="28"/>
      <c r="N3567" s="28"/>
    </row>
    <row r="3568" spans="1:14" x14ac:dyDescent="0.35">
      <c r="A3568" s="28">
        <f t="shared" si="56"/>
        <v>3567</v>
      </c>
      <c r="B3568" s="30"/>
      <c r="C3568" s="28"/>
      <c r="D3568" s="28"/>
      <c r="E3568" s="28"/>
      <c r="F3568" s="28"/>
      <c r="G3568" s="28"/>
      <c r="H3568" s="28" t="str">
        <f>IF(TRIM(D3568)="","",IFERROR(INDEX('Student Master'!C:C,MATCH(D3568,'Student Master'!B:B,0)),"Not Found"))</f>
        <v/>
      </c>
      <c r="I3568" s="28" t="str">
        <f>IF(TRIM(D3568)="","",IFERROR(INDEX('Student Master'!D:D,MATCH(D3568,'Student Master'!B:B,0)),"Not Found"))</f>
        <v/>
      </c>
      <c r="J3568" s="28" t="str">
        <f>IF(TRIM(D3568)="","",IFERROR(INDEX('Student Master'!H:H,MATCH(D3568,'Student Master'!B:B,0)),"Not Found"))</f>
        <v/>
      </c>
      <c r="K3568" s="28" t="str">
        <f>IF(TRIM(D3568)="","",IFERROR(INDEX('Student Master'!N:N,MATCH(D3568,'Student Master'!B:B,0)),"Not Found"))</f>
        <v/>
      </c>
      <c r="L3568" s="28" t="str">
        <f>IF(TRIM(D3568)="","",IFERROR(INDEX('Student Master'!L:L,MATCH(D3568,'Student Master'!B:B,0)),"Not Found"))</f>
        <v/>
      </c>
      <c r="M3568" s="28"/>
      <c r="N3568" s="28"/>
    </row>
    <row r="3569" spans="1:14" x14ac:dyDescent="0.35">
      <c r="A3569" s="28">
        <f t="shared" si="56"/>
        <v>3568</v>
      </c>
      <c r="B3569" s="30"/>
      <c r="C3569" s="28"/>
      <c r="D3569" s="28"/>
      <c r="E3569" s="28"/>
      <c r="F3569" s="28"/>
      <c r="G3569" s="28"/>
      <c r="H3569" s="28" t="str">
        <f>IF(TRIM(D3569)="","",IFERROR(INDEX('Student Master'!C:C,MATCH(D3569,'Student Master'!B:B,0)),"Not Found"))</f>
        <v/>
      </c>
      <c r="I3569" s="28" t="str">
        <f>IF(TRIM(D3569)="","",IFERROR(INDEX('Student Master'!D:D,MATCH(D3569,'Student Master'!B:B,0)),"Not Found"))</f>
        <v/>
      </c>
      <c r="J3569" s="28" t="str">
        <f>IF(TRIM(D3569)="","",IFERROR(INDEX('Student Master'!H:H,MATCH(D3569,'Student Master'!B:B,0)),"Not Found"))</f>
        <v/>
      </c>
      <c r="K3569" s="28" t="str">
        <f>IF(TRIM(D3569)="","",IFERROR(INDEX('Student Master'!N:N,MATCH(D3569,'Student Master'!B:B,0)),"Not Found"))</f>
        <v/>
      </c>
      <c r="L3569" s="28" t="str">
        <f>IF(TRIM(D3569)="","",IFERROR(INDEX('Student Master'!L:L,MATCH(D3569,'Student Master'!B:B,0)),"Not Found"))</f>
        <v/>
      </c>
      <c r="M3569" s="28"/>
      <c r="N3569" s="28"/>
    </row>
    <row r="3570" spans="1:14" x14ac:dyDescent="0.35">
      <c r="A3570" s="28">
        <f t="shared" si="56"/>
        <v>3569</v>
      </c>
      <c r="B3570" s="30"/>
      <c r="C3570" s="28"/>
      <c r="D3570" s="28"/>
      <c r="E3570" s="28"/>
      <c r="F3570" s="28"/>
      <c r="G3570" s="28"/>
      <c r="H3570" s="28" t="str">
        <f>IF(TRIM(D3570)="","",IFERROR(INDEX('Student Master'!C:C,MATCH(D3570,'Student Master'!B:B,0)),"Not Found"))</f>
        <v/>
      </c>
      <c r="I3570" s="28" t="str">
        <f>IF(TRIM(D3570)="","",IFERROR(INDEX('Student Master'!D:D,MATCH(D3570,'Student Master'!B:B,0)),"Not Found"))</f>
        <v/>
      </c>
      <c r="J3570" s="28" t="str">
        <f>IF(TRIM(D3570)="","",IFERROR(INDEX('Student Master'!H:H,MATCH(D3570,'Student Master'!B:B,0)),"Not Found"))</f>
        <v/>
      </c>
      <c r="K3570" s="28" t="str">
        <f>IF(TRIM(D3570)="","",IFERROR(INDEX('Student Master'!N:N,MATCH(D3570,'Student Master'!B:B,0)),"Not Found"))</f>
        <v/>
      </c>
      <c r="L3570" s="28" t="str">
        <f>IF(TRIM(D3570)="","",IFERROR(INDEX('Student Master'!L:L,MATCH(D3570,'Student Master'!B:B,0)),"Not Found"))</f>
        <v/>
      </c>
      <c r="M3570" s="28"/>
      <c r="N3570" s="28"/>
    </row>
    <row r="3571" spans="1:14" x14ac:dyDescent="0.35">
      <c r="A3571" s="28">
        <f t="shared" si="56"/>
        <v>3570</v>
      </c>
      <c r="B3571" s="30"/>
      <c r="C3571" s="28"/>
      <c r="D3571" s="28"/>
      <c r="E3571" s="28"/>
      <c r="F3571" s="28"/>
      <c r="G3571" s="28"/>
      <c r="H3571" s="28" t="str">
        <f>IF(TRIM(D3571)="","",IFERROR(INDEX('Student Master'!C:C,MATCH(D3571,'Student Master'!B:B,0)),"Not Found"))</f>
        <v/>
      </c>
      <c r="I3571" s="28" t="str">
        <f>IF(TRIM(D3571)="","",IFERROR(INDEX('Student Master'!D:D,MATCH(D3571,'Student Master'!B:B,0)),"Not Found"))</f>
        <v/>
      </c>
      <c r="J3571" s="28" t="str">
        <f>IF(TRIM(D3571)="","",IFERROR(INDEX('Student Master'!H:H,MATCH(D3571,'Student Master'!B:B,0)),"Not Found"))</f>
        <v/>
      </c>
      <c r="K3571" s="28" t="str">
        <f>IF(TRIM(D3571)="","",IFERROR(INDEX('Student Master'!N:N,MATCH(D3571,'Student Master'!B:B,0)),"Not Found"))</f>
        <v/>
      </c>
      <c r="L3571" s="28" t="str">
        <f>IF(TRIM(D3571)="","",IFERROR(INDEX('Student Master'!L:L,MATCH(D3571,'Student Master'!B:B,0)),"Not Found"))</f>
        <v/>
      </c>
      <c r="M3571" s="28"/>
      <c r="N3571" s="28"/>
    </row>
    <row r="3572" spans="1:14" x14ac:dyDescent="0.35">
      <c r="A3572" s="28">
        <f t="shared" si="56"/>
        <v>3571</v>
      </c>
      <c r="B3572" s="30"/>
      <c r="C3572" s="28"/>
      <c r="D3572" s="28"/>
      <c r="E3572" s="28"/>
      <c r="F3572" s="28"/>
      <c r="G3572" s="28"/>
      <c r="H3572" s="28" t="str">
        <f>IF(TRIM(D3572)="","",IFERROR(INDEX('Student Master'!C:C,MATCH(D3572,'Student Master'!B:B,0)),"Not Found"))</f>
        <v/>
      </c>
      <c r="I3572" s="28" t="str">
        <f>IF(TRIM(D3572)="","",IFERROR(INDEX('Student Master'!D:D,MATCH(D3572,'Student Master'!B:B,0)),"Not Found"))</f>
        <v/>
      </c>
      <c r="J3572" s="28" t="str">
        <f>IF(TRIM(D3572)="","",IFERROR(INDEX('Student Master'!H:H,MATCH(D3572,'Student Master'!B:B,0)),"Not Found"))</f>
        <v/>
      </c>
      <c r="K3572" s="28" t="str">
        <f>IF(TRIM(D3572)="","",IFERROR(INDEX('Student Master'!N:N,MATCH(D3572,'Student Master'!B:B,0)),"Not Found"))</f>
        <v/>
      </c>
      <c r="L3572" s="28" t="str">
        <f>IF(TRIM(D3572)="","",IFERROR(INDEX('Student Master'!L:L,MATCH(D3572,'Student Master'!B:B,0)),"Not Found"))</f>
        <v/>
      </c>
      <c r="M3572" s="28"/>
      <c r="N3572" s="28"/>
    </row>
    <row r="3573" spans="1:14" x14ac:dyDescent="0.35">
      <c r="A3573" s="28">
        <f t="shared" si="56"/>
        <v>3572</v>
      </c>
      <c r="B3573" s="30"/>
      <c r="C3573" s="28"/>
      <c r="D3573" s="28"/>
      <c r="E3573" s="28"/>
      <c r="F3573" s="28"/>
      <c r="G3573" s="28"/>
      <c r="H3573" s="28" t="str">
        <f>IF(TRIM(D3573)="","",IFERROR(INDEX('Student Master'!C:C,MATCH(D3573,'Student Master'!B:B,0)),"Not Found"))</f>
        <v/>
      </c>
      <c r="I3573" s="28" t="str">
        <f>IF(TRIM(D3573)="","",IFERROR(INDEX('Student Master'!D:D,MATCH(D3573,'Student Master'!B:B,0)),"Not Found"))</f>
        <v/>
      </c>
      <c r="J3573" s="28" t="str">
        <f>IF(TRIM(D3573)="","",IFERROR(INDEX('Student Master'!H:H,MATCH(D3573,'Student Master'!B:B,0)),"Not Found"))</f>
        <v/>
      </c>
      <c r="K3573" s="28" t="str">
        <f>IF(TRIM(D3573)="","",IFERROR(INDEX('Student Master'!N:N,MATCH(D3573,'Student Master'!B:B,0)),"Not Found"))</f>
        <v/>
      </c>
      <c r="L3573" s="28" t="str">
        <f>IF(TRIM(D3573)="","",IFERROR(INDEX('Student Master'!L:L,MATCH(D3573,'Student Master'!B:B,0)),"Not Found"))</f>
        <v/>
      </c>
      <c r="M3573" s="28"/>
      <c r="N3573" s="28"/>
    </row>
    <row r="3574" spans="1:14" x14ac:dyDescent="0.35">
      <c r="A3574" s="28">
        <f t="shared" si="56"/>
        <v>3573</v>
      </c>
      <c r="B3574" s="30"/>
      <c r="C3574" s="28"/>
      <c r="D3574" s="28"/>
      <c r="E3574" s="28"/>
      <c r="F3574" s="28"/>
      <c r="G3574" s="28"/>
      <c r="H3574" s="28" t="str">
        <f>IF(TRIM(D3574)="","",IFERROR(INDEX('Student Master'!C:C,MATCH(D3574,'Student Master'!B:B,0)),"Not Found"))</f>
        <v/>
      </c>
      <c r="I3574" s="28" t="str">
        <f>IF(TRIM(D3574)="","",IFERROR(INDEX('Student Master'!D:D,MATCH(D3574,'Student Master'!B:B,0)),"Not Found"))</f>
        <v/>
      </c>
      <c r="J3574" s="28" t="str">
        <f>IF(TRIM(D3574)="","",IFERROR(INDEX('Student Master'!H:H,MATCH(D3574,'Student Master'!B:B,0)),"Not Found"))</f>
        <v/>
      </c>
      <c r="K3574" s="28" t="str">
        <f>IF(TRIM(D3574)="","",IFERROR(INDEX('Student Master'!N:N,MATCH(D3574,'Student Master'!B:B,0)),"Not Found"))</f>
        <v/>
      </c>
      <c r="L3574" s="28" t="str">
        <f>IF(TRIM(D3574)="","",IFERROR(INDEX('Student Master'!L:L,MATCH(D3574,'Student Master'!B:B,0)),"Not Found"))</f>
        <v/>
      </c>
      <c r="M3574" s="28"/>
      <c r="N3574" s="28"/>
    </row>
    <row r="3575" spans="1:14" x14ac:dyDescent="0.35">
      <c r="A3575" s="28">
        <f t="shared" si="56"/>
        <v>3574</v>
      </c>
      <c r="B3575" s="30"/>
      <c r="C3575" s="28"/>
      <c r="D3575" s="28"/>
      <c r="E3575" s="28"/>
      <c r="F3575" s="28"/>
      <c r="G3575" s="28"/>
      <c r="H3575" s="28" t="str">
        <f>IF(TRIM(D3575)="","",IFERROR(INDEX('Student Master'!C:C,MATCH(D3575,'Student Master'!B:B,0)),"Not Found"))</f>
        <v/>
      </c>
      <c r="I3575" s="28" t="str">
        <f>IF(TRIM(D3575)="","",IFERROR(INDEX('Student Master'!D:D,MATCH(D3575,'Student Master'!B:B,0)),"Not Found"))</f>
        <v/>
      </c>
      <c r="J3575" s="28" t="str">
        <f>IF(TRIM(D3575)="","",IFERROR(INDEX('Student Master'!H:H,MATCH(D3575,'Student Master'!B:B,0)),"Not Found"))</f>
        <v/>
      </c>
      <c r="K3575" s="28" t="str">
        <f>IF(TRIM(D3575)="","",IFERROR(INDEX('Student Master'!N:N,MATCH(D3575,'Student Master'!B:B,0)),"Not Found"))</f>
        <v/>
      </c>
      <c r="L3575" s="28" t="str">
        <f>IF(TRIM(D3575)="","",IFERROR(INDEX('Student Master'!L:L,MATCH(D3575,'Student Master'!B:B,0)),"Not Found"))</f>
        <v/>
      </c>
      <c r="M3575" s="28"/>
      <c r="N3575" s="28"/>
    </row>
    <row r="3576" spans="1:14" x14ac:dyDescent="0.35">
      <c r="A3576" s="28">
        <f t="shared" si="56"/>
        <v>3575</v>
      </c>
      <c r="B3576" s="30"/>
      <c r="C3576" s="28"/>
      <c r="D3576" s="28"/>
      <c r="E3576" s="28"/>
      <c r="F3576" s="28"/>
      <c r="G3576" s="28"/>
      <c r="H3576" s="28" t="str">
        <f>IF(TRIM(D3576)="","",IFERROR(INDEX('Student Master'!C:C,MATCH(D3576,'Student Master'!B:B,0)),"Not Found"))</f>
        <v/>
      </c>
      <c r="I3576" s="28" t="str">
        <f>IF(TRIM(D3576)="","",IFERROR(INDEX('Student Master'!D:D,MATCH(D3576,'Student Master'!B:B,0)),"Not Found"))</f>
        <v/>
      </c>
      <c r="J3576" s="28" t="str">
        <f>IF(TRIM(D3576)="","",IFERROR(INDEX('Student Master'!H:H,MATCH(D3576,'Student Master'!B:B,0)),"Not Found"))</f>
        <v/>
      </c>
      <c r="K3576" s="28" t="str">
        <f>IF(TRIM(D3576)="","",IFERROR(INDEX('Student Master'!N:N,MATCH(D3576,'Student Master'!B:B,0)),"Not Found"))</f>
        <v/>
      </c>
      <c r="L3576" s="28" t="str">
        <f>IF(TRIM(D3576)="","",IFERROR(INDEX('Student Master'!L:L,MATCH(D3576,'Student Master'!B:B,0)),"Not Found"))</f>
        <v/>
      </c>
      <c r="M3576" s="28"/>
      <c r="N3576" s="28"/>
    </row>
    <row r="3577" spans="1:14" x14ac:dyDescent="0.35">
      <c r="A3577" s="28">
        <f t="shared" si="56"/>
        <v>3576</v>
      </c>
      <c r="B3577" s="30"/>
      <c r="C3577" s="28"/>
      <c r="D3577" s="28"/>
      <c r="E3577" s="28"/>
      <c r="F3577" s="28"/>
      <c r="G3577" s="28"/>
      <c r="H3577" s="28" t="str">
        <f>IF(TRIM(D3577)="","",IFERROR(INDEX('Student Master'!C:C,MATCH(D3577,'Student Master'!B:B,0)),"Not Found"))</f>
        <v/>
      </c>
      <c r="I3577" s="28" t="str">
        <f>IF(TRIM(D3577)="","",IFERROR(INDEX('Student Master'!D:D,MATCH(D3577,'Student Master'!B:B,0)),"Not Found"))</f>
        <v/>
      </c>
      <c r="J3577" s="28" t="str">
        <f>IF(TRIM(D3577)="","",IFERROR(INDEX('Student Master'!H:H,MATCH(D3577,'Student Master'!B:B,0)),"Not Found"))</f>
        <v/>
      </c>
      <c r="K3577" s="28" t="str">
        <f>IF(TRIM(D3577)="","",IFERROR(INDEX('Student Master'!N:N,MATCH(D3577,'Student Master'!B:B,0)),"Not Found"))</f>
        <v/>
      </c>
      <c r="L3577" s="28" t="str">
        <f>IF(TRIM(D3577)="","",IFERROR(INDEX('Student Master'!L:L,MATCH(D3577,'Student Master'!B:B,0)),"Not Found"))</f>
        <v/>
      </c>
      <c r="M3577" s="28"/>
      <c r="N3577" s="28"/>
    </row>
    <row r="3578" spans="1:14" x14ac:dyDescent="0.35">
      <c r="A3578" s="28">
        <f t="shared" si="56"/>
        <v>3577</v>
      </c>
      <c r="B3578" s="30"/>
      <c r="C3578" s="28"/>
      <c r="D3578" s="28"/>
      <c r="E3578" s="28"/>
      <c r="F3578" s="28"/>
      <c r="G3578" s="28"/>
      <c r="H3578" s="28" t="str">
        <f>IF(TRIM(D3578)="","",IFERROR(INDEX('Student Master'!C:C,MATCH(D3578,'Student Master'!B:B,0)),"Not Found"))</f>
        <v/>
      </c>
      <c r="I3578" s="28" t="str">
        <f>IF(TRIM(D3578)="","",IFERROR(INDEX('Student Master'!D:D,MATCH(D3578,'Student Master'!B:B,0)),"Not Found"))</f>
        <v/>
      </c>
      <c r="J3578" s="28" t="str">
        <f>IF(TRIM(D3578)="","",IFERROR(INDEX('Student Master'!H:H,MATCH(D3578,'Student Master'!B:B,0)),"Not Found"))</f>
        <v/>
      </c>
      <c r="K3578" s="28" t="str">
        <f>IF(TRIM(D3578)="","",IFERROR(INDEX('Student Master'!N:N,MATCH(D3578,'Student Master'!B:B,0)),"Not Found"))</f>
        <v/>
      </c>
      <c r="L3578" s="28" t="str">
        <f>IF(TRIM(D3578)="","",IFERROR(INDEX('Student Master'!L:L,MATCH(D3578,'Student Master'!B:B,0)),"Not Found"))</f>
        <v/>
      </c>
      <c r="M3578" s="28"/>
      <c r="N3578" s="28"/>
    </row>
    <row r="3579" spans="1:14" x14ac:dyDescent="0.35">
      <c r="A3579" s="28">
        <f t="shared" si="56"/>
        <v>3578</v>
      </c>
      <c r="B3579" s="30"/>
      <c r="C3579" s="28"/>
      <c r="D3579" s="28"/>
      <c r="E3579" s="28"/>
      <c r="F3579" s="28"/>
      <c r="G3579" s="28"/>
      <c r="H3579" s="28" t="str">
        <f>IF(TRIM(D3579)="","",IFERROR(INDEX('Student Master'!C:C,MATCH(D3579,'Student Master'!B:B,0)),"Not Found"))</f>
        <v/>
      </c>
      <c r="I3579" s="28" t="str">
        <f>IF(TRIM(D3579)="","",IFERROR(INDEX('Student Master'!D:D,MATCH(D3579,'Student Master'!B:B,0)),"Not Found"))</f>
        <v/>
      </c>
      <c r="J3579" s="28" t="str">
        <f>IF(TRIM(D3579)="","",IFERROR(INDEX('Student Master'!H:H,MATCH(D3579,'Student Master'!B:B,0)),"Not Found"))</f>
        <v/>
      </c>
      <c r="K3579" s="28" t="str">
        <f>IF(TRIM(D3579)="","",IFERROR(INDEX('Student Master'!N:N,MATCH(D3579,'Student Master'!B:B,0)),"Not Found"))</f>
        <v/>
      </c>
      <c r="L3579" s="28" t="str">
        <f>IF(TRIM(D3579)="","",IFERROR(INDEX('Student Master'!L:L,MATCH(D3579,'Student Master'!B:B,0)),"Not Found"))</f>
        <v/>
      </c>
      <c r="M3579" s="28"/>
      <c r="N3579" s="28"/>
    </row>
    <row r="3580" spans="1:14" x14ac:dyDescent="0.35">
      <c r="A3580" s="28">
        <f t="shared" si="56"/>
        <v>3579</v>
      </c>
      <c r="B3580" s="30"/>
      <c r="C3580" s="28"/>
      <c r="D3580" s="28"/>
      <c r="E3580" s="28"/>
      <c r="F3580" s="28"/>
      <c r="G3580" s="28"/>
      <c r="H3580" s="28" t="str">
        <f>IF(TRIM(D3580)="","",IFERROR(INDEX('Student Master'!C:C,MATCH(D3580,'Student Master'!B:B,0)),"Not Found"))</f>
        <v/>
      </c>
      <c r="I3580" s="28" t="str">
        <f>IF(TRIM(D3580)="","",IFERROR(INDEX('Student Master'!D:D,MATCH(D3580,'Student Master'!B:B,0)),"Not Found"))</f>
        <v/>
      </c>
      <c r="J3580" s="28" t="str">
        <f>IF(TRIM(D3580)="","",IFERROR(INDEX('Student Master'!H:H,MATCH(D3580,'Student Master'!B:B,0)),"Not Found"))</f>
        <v/>
      </c>
      <c r="K3580" s="28" t="str">
        <f>IF(TRIM(D3580)="","",IFERROR(INDEX('Student Master'!N:N,MATCH(D3580,'Student Master'!B:B,0)),"Not Found"))</f>
        <v/>
      </c>
      <c r="L3580" s="28" t="str">
        <f>IF(TRIM(D3580)="","",IFERROR(INDEX('Student Master'!L:L,MATCH(D3580,'Student Master'!B:B,0)),"Not Found"))</f>
        <v/>
      </c>
      <c r="M3580" s="28"/>
      <c r="N3580" s="28"/>
    </row>
    <row r="3581" spans="1:14" x14ac:dyDescent="0.35">
      <c r="A3581" s="28">
        <f t="shared" si="56"/>
        <v>3580</v>
      </c>
      <c r="B3581" s="30"/>
      <c r="C3581" s="28"/>
      <c r="D3581" s="28"/>
      <c r="E3581" s="28"/>
      <c r="F3581" s="28"/>
      <c r="G3581" s="28"/>
      <c r="H3581" s="28" t="str">
        <f>IF(TRIM(D3581)="","",IFERROR(INDEX('Student Master'!C:C,MATCH(D3581,'Student Master'!B:B,0)),"Not Found"))</f>
        <v/>
      </c>
      <c r="I3581" s="28" t="str">
        <f>IF(TRIM(D3581)="","",IFERROR(INDEX('Student Master'!D:D,MATCH(D3581,'Student Master'!B:B,0)),"Not Found"))</f>
        <v/>
      </c>
      <c r="J3581" s="28" t="str">
        <f>IF(TRIM(D3581)="","",IFERROR(INDEX('Student Master'!H:H,MATCH(D3581,'Student Master'!B:B,0)),"Not Found"))</f>
        <v/>
      </c>
      <c r="K3581" s="28" t="str">
        <f>IF(TRIM(D3581)="","",IFERROR(INDEX('Student Master'!N:N,MATCH(D3581,'Student Master'!B:B,0)),"Not Found"))</f>
        <v/>
      </c>
      <c r="L3581" s="28" t="str">
        <f>IF(TRIM(D3581)="","",IFERROR(INDEX('Student Master'!L:L,MATCH(D3581,'Student Master'!B:B,0)),"Not Found"))</f>
        <v/>
      </c>
      <c r="M3581" s="28"/>
      <c r="N3581" s="28"/>
    </row>
    <row r="3582" spans="1:14" x14ac:dyDescent="0.35">
      <c r="A3582" s="28">
        <f t="shared" si="56"/>
        <v>3581</v>
      </c>
      <c r="B3582" s="30"/>
      <c r="C3582" s="28"/>
      <c r="D3582" s="28"/>
      <c r="E3582" s="28"/>
      <c r="F3582" s="28"/>
      <c r="G3582" s="28"/>
      <c r="H3582" s="28" t="str">
        <f>IF(TRIM(D3582)="","",IFERROR(INDEX('Student Master'!C:C,MATCH(D3582,'Student Master'!B:B,0)),"Not Found"))</f>
        <v/>
      </c>
      <c r="I3582" s="28" t="str">
        <f>IF(TRIM(D3582)="","",IFERROR(INDEX('Student Master'!D:D,MATCH(D3582,'Student Master'!B:B,0)),"Not Found"))</f>
        <v/>
      </c>
      <c r="J3582" s="28" t="str">
        <f>IF(TRIM(D3582)="","",IFERROR(INDEX('Student Master'!H:H,MATCH(D3582,'Student Master'!B:B,0)),"Not Found"))</f>
        <v/>
      </c>
      <c r="K3582" s="28" t="str">
        <f>IF(TRIM(D3582)="","",IFERROR(INDEX('Student Master'!N:N,MATCH(D3582,'Student Master'!B:B,0)),"Not Found"))</f>
        <v/>
      </c>
      <c r="L3582" s="28" t="str">
        <f>IF(TRIM(D3582)="","",IFERROR(INDEX('Student Master'!L:L,MATCH(D3582,'Student Master'!B:B,0)),"Not Found"))</f>
        <v/>
      </c>
      <c r="M3582" s="28"/>
      <c r="N3582" s="28"/>
    </row>
    <row r="3583" spans="1:14" x14ac:dyDescent="0.35">
      <c r="A3583" s="28">
        <f t="shared" si="56"/>
        <v>3582</v>
      </c>
      <c r="B3583" s="30"/>
      <c r="C3583" s="28"/>
      <c r="D3583" s="28"/>
      <c r="E3583" s="28"/>
      <c r="F3583" s="28"/>
      <c r="G3583" s="28"/>
      <c r="H3583" s="28" t="str">
        <f>IF(TRIM(D3583)="","",IFERROR(INDEX('Student Master'!C:C,MATCH(D3583,'Student Master'!B:B,0)),"Not Found"))</f>
        <v/>
      </c>
      <c r="I3583" s="28" t="str">
        <f>IF(TRIM(D3583)="","",IFERROR(INDEX('Student Master'!D:D,MATCH(D3583,'Student Master'!B:B,0)),"Not Found"))</f>
        <v/>
      </c>
      <c r="J3583" s="28" t="str">
        <f>IF(TRIM(D3583)="","",IFERROR(INDEX('Student Master'!H:H,MATCH(D3583,'Student Master'!B:B,0)),"Not Found"))</f>
        <v/>
      </c>
      <c r="K3583" s="28" t="str">
        <f>IF(TRIM(D3583)="","",IFERROR(INDEX('Student Master'!N:N,MATCH(D3583,'Student Master'!B:B,0)),"Not Found"))</f>
        <v/>
      </c>
      <c r="L3583" s="28" t="str">
        <f>IF(TRIM(D3583)="","",IFERROR(INDEX('Student Master'!L:L,MATCH(D3583,'Student Master'!B:B,0)),"Not Found"))</f>
        <v/>
      </c>
      <c r="M3583" s="28"/>
      <c r="N3583" s="28"/>
    </row>
    <row r="3584" spans="1:14" x14ac:dyDescent="0.35">
      <c r="A3584" s="28">
        <f t="shared" si="56"/>
        <v>3583</v>
      </c>
      <c r="B3584" s="30"/>
      <c r="C3584" s="28"/>
      <c r="D3584" s="28"/>
      <c r="E3584" s="28"/>
      <c r="F3584" s="28"/>
      <c r="G3584" s="28"/>
      <c r="H3584" s="28" t="str">
        <f>IF(TRIM(D3584)="","",IFERROR(INDEX('Student Master'!C:C,MATCH(D3584,'Student Master'!B:B,0)),"Not Found"))</f>
        <v/>
      </c>
      <c r="I3584" s="28" t="str">
        <f>IF(TRIM(D3584)="","",IFERROR(INDEX('Student Master'!D:D,MATCH(D3584,'Student Master'!B:B,0)),"Not Found"))</f>
        <v/>
      </c>
      <c r="J3584" s="28" t="str">
        <f>IF(TRIM(D3584)="","",IFERROR(INDEX('Student Master'!H:H,MATCH(D3584,'Student Master'!B:B,0)),"Not Found"))</f>
        <v/>
      </c>
      <c r="K3584" s="28" t="str">
        <f>IF(TRIM(D3584)="","",IFERROR(INDEX('Student Master'!N:N,MATCH(D3584,'Student Master'!B:B,0)),"Not Found"))</f>
        <v/>
      </c>
      <c r="L3584" s="28" t="str">
        <f>IF(TRIM(D3584)="","",IFERROR(INDEX('Student Master'!L:L,MATCH(D3584,'Student Master'!B:B,0)),"Not Found"))</f>
        <v/>
      </c>
      <c r="M3584" s="28"/>
      <c r="N3584" s="28"/>
    </row>
    <row r="3585" spans="1:14" x14ac:dyDescent="0.35">
      <c r="A3585" s="28">
        <f t="shared" si="56"/>
        <v>3584</v>
      </c>
      <c r="B3585" s="30"/>
      <c r="C3585" s="28"/>
      <c r="D3585" s="28"/>
      <c r="E3585" s="28"/>
      <c r="F3585" s="28"/>
      <c r="G3585" s="28"/>
      <c r="H3585" s="28" t="str">
        <f>IF(TRIM(D3585)="","",IFERROR(INDEX('Student Master'!C:C,MATCH(D3585,'Student Master'!B:B,0)),"Not Found"))</f>
        <v/>
      </c>
      <c r="I3585" s="28" t="str">
        <f>IF(TRIM(D3585)="","",IFERROR(INDEX('Student Master'!D:D,MATCH(D3585,'Student Master'!B:B,0)),"Not Found"))</f>
        <v/>
      </c>
      <c r="J3585" s="28" t="str">
        <f>IF(TRIM(D3585)="","",IFERROR(INDEX('Student Master'!H:H,MATCH(D3585,'Student Master'!B:B,0)),"Not Found"))</f>
        <v/>
      </c>
      <c r="K3585" s="28" t="str">
        <f>IF(TRIM(D3585)="","",IFERROR(INDEX('Student Master'!N:N,MATCH(D3585,'Student Master'!B:B,0)),"Not Found"))</f>
        <v/>
      </c>
      <c r="L3585" s="28" t="str">
        <f>IF(TRIM(D3585)="","",IFERROR(INDEX('Student Master'!L:L,MATCH(D3585,'Student Master'!B:B,0)),"Not Found"))</f>
        <v/>
      </c>
      <c r="M3585" s="28"/>
      <c r="N3585" s="28"/>
    </row>
    <row r="3586" spans="1:14" x14ac:dyDescent="0.35">
      <c r="A3586" s="28">
        <f t="shared" si="56"/>
        <v>3585</v>
      </c>
      <c r="B3586" s="30"/>
      <c r="C3586" s="28"/>
      <c r="D3586" s="28"/>
      <c r="E3586" s="28"/>
      <c r="F3586" s="28"/>
      <c r="G3586" s="28"/>
      <c r="H3586" s="28" t="str">
        <f>IF(TRIM(D3586)="","",IFERROR(INDEX('Student Master'!C:C,MATCH(D3586,'Student Master'!B:B,0)),"Not Found"))</f>
        <v/>
      </c>
      <c r="I3586" s="28" t="str">
        <f>IF(TRIM(D3586)="","",IFERROR(INDEX('Student Master'!D:D,MATCH(D3586,'Student Master'!B:B,0)),"Not Found"))</f>
        <v/>
      </c>
      <c r="J3586" s="28" t="str">
        <f>IF(TRIM(D3586)="","",IFERROR(INDEX('Student Master'!H:H,MATCH(D3586,'Student Master'!B:B,0)),"Not Found"))</f>
        <v/>
      </c>
      <c r="K3586" s="28" t="str">
        <f>IF(TRIM(D3586)="","",IFERROR(INDEX('Student Master'!N:N,MATCH(D3586,'Student Master'!B:B,0)),"Not Found"))</f>
        <v/>
      </c>
      <c r="L3586" s="28" t="str">
        <f>IF(TRIM(D3586)="","",IFERROR(INDEX('Student Master'!L:L,MATCH(D3586,'Student Master'!B:B,0)),"Not Found"))</f>
        <v/>
      </c>
      <c r="M3586" s="28"/>
      <c r="N3586" s="28"/>
    </row>
    <row r="3587" spans="1:14" x14ac:dyDescent="0.35">
      <c r="A3587" s="28">
        <f t="shared" si="56"/>
        <v>3586</v>
      </c>
      <c r="B3587" s="30"/>
      <c r="C3587" s="28"/>
      <c r="D3587" s="28"/>
      <c r="E3587" s="28"/>
      <c r="F3587" s="28"/>
      <c r="G3587" s="28"/>
      <c r="H3587" s="28" t="str">
        <f>IF(TRIM(D3587)="","",IFERROR(INDEX('Student Master'!C:C,MATCH(D3587,'Student Master'!B:B,0)),"Not Found"))</f>
        <v/>
      </c>
      <c r="I3587" s="28" t="str">
        <f>IF(TRIM(D3587)="","",IFERROR(INDEX('Student Master'!D:D,MATCH(D3587,'Student Master'!B:B,0)),"Not Found"))</f>
        <v/>
      </c>
      <c r="J3587" s="28" t="str">
        <f>IF(TRIM(D3587)="","",IFERROR(INDEX('Student Master'!H:H,MATCH(D3587,'Student Master'!B:B,0)),"Not Found"))</f>
        <v/>
      </c>
      <c r="K3587" s="28" t="str">
        <f>IF(TRIM(D3587)="","",IFERROR(INDEX('Student Master'!N:N,MATCH(D3587,'Student Master'!B:B,0)),"Not Found"))</f>
        <v/>
      </c>
      <c r="L3587" s="28" t="str">
        <f>IF(TRIM(D3587)="","",IFERROR(INDEX('Student Master'!L:L,MATCH(D3587,'Student Master'!B:B,0)),"Not Found"))</f>
        <v/>
      </c>
      <c r="M3587" s="28"/>
      <c r="N3587" s="28"/>
    </row>
    <row r="3588" spans="1:14" x14ac:dyDescent="0.35">
      <c r="A3588" s="28">
        <f t="shared" si="56"/>
        <v>3587</v>
      </c>
      <c r="B3588" s="30"/>
      <c r="C3588" s="28"/>
      <c r="D3588" s="28"/>
      <c r="E3588" s="28"/>
      <c r="F3588" s="28"/>
      <c r="G3588" s="28"/>
      <c r="H3588" s="28" t="str">
        <f>IF(TRIM(D3588)="","",IFERROR(INDEX('Student Master'!C:C,MATCH(D3588,'Student Master'!B:B,0)),"Not Found"))</f>
        <v/>
      </c>
      <c r="I3588" s="28" t="str">
        <f>IF(TRIM(D3588)="","",IFERROR(INDEX('Student Master'!D:D,MATCH(D3588,'Student Master'!B:B,0)),"Not Found"))</f>
        <v/>
      </c>
      <c r="J3588" s="28" t="str">
        <f>IF(TRIM(D3588)="","",IFERROR(INDEX('Student Master'!H:H,MATCH(D3588,'Student Master'!B:B,0)),"Not Found"))</f>
        <v/>
      </c>
      <c r="K3588" s="28" t="str">
        <f>IF(TRIM(D3588)="","",IFERROR(INDEX('Student Master'!N:N,MATCH(D3588,'Student Master'!B:B,0)),"Not Found"))</f>
        <v/>
      </c>
      <c r="L3588" s="28" t="str">
        <f>IF(TRIM(D3588)="","",IFERROR(INDEX('Student Master'!L:L,MATCH(D3588,'Student Master'!B:B,0)),"Not Found"))</f>
        <v/>
      </c>
      <c r="M3588" s="28"/>
      <c r="N3588" s="28"/>
    </row>
    <row r="3589" spans="1:14" x14ac:dyDescent="0.35">
      <c r="A3589" s="28">
        <f t="shared" si="56"/>
        <v>3588</v>
      </c>
      <c r="B3589" s="30"/>
      <c r="C3589" s="28"/>
      <c r="D3589" s="28"/>
      <c r="E3589" s="28"/>
      <c r="F3589" s="28"/>
      <c r="G3589" s="28"/>
      <c r="H3589" s="28" t="str">
        <f>IF(TRIM(D3589)="","",IFERROR(INDEX('Student Master'!C:C,MATCH(D3589,'Student Master'!B:B,0)),"Not Found"))</f>
        <v/>
      </c>
      <c r="I3589" s="28" t="str">
        <f>IF(TRIM(D3589)="","",IFERROR(INDEX('Student Master'!D:D,MATCH(D3589,'Student Master'!B:B,0)),"Not Found"))</f>
        <v/>
      </c>
      <c r="J3589" s="28" t="str">
        <f>IF(TRIM(D3589)="","",IFERROR(INDEX('Student Master'!H:H,MATCH(D3589,'Student Master'!B:B,0)),"Not Found"))</f>
        <v/>
      </c>
      <c r="K3589" s="28" t="str">
        <f>IF(TRIM(D3589)="","",IFERROR(INDEX('Student Master'!N:N,MATCH(D3589,'Student Master'!B:B,0)),"Not Found"))</f>
        <v/>
      </c>
      <c r="L3589" s="28" t="str">
        <f>IF(TRIM(D3589)="","",IFERROR(INDEX('Student Master'!L:L,MATCH(D3589,'Student Master'!B:B,0)),"Not Found"))</f>
        <v/>
      </c>
      <c r="M3589" s="28"/>
      <c r="N3589" s="28"/>
    </row>
    <row r="3590" spans="1:14" x14ac:dyDescent="0.35">
      <c r="A3590" s="28">
        <f t="shared" si="56"/>
        <v>3589</v>
      </c>
      <c r="B3590" s="30"/>
      <c r="C3590" s="28"/>
      <c r="D3590" s="28"/>
      <c r="E3590" s="28"/>
      <c r="F3590" s="28"/>
      <c r="G3590" s="28"/>
      <c r="H3590" s="28" t="str">
        <f>IF(TRIM(D3590)="","",IFERROR(INDEX('Student Master'!C:C,MATCH(D3590,'Student Master'!B:B,0)),"Not Found"))</f>
        <v/>
      </c>
      <c r="I3590" s="28" t="str">
        <f>IF(TRIM(D3590)="","",IFERROR(INDEX('Student Master'!D:D,MATCH(D3590,'Student Master'!B:B,0)),"Not Found"))</f>
        <v/>
      </c>
      <c r="J3590" s="28" t="str">
        <f>IF(TRIM(D3590)="","",IFERROR(INDEX('Student Master'!H:H,MATCH(D3590,'Student Master'!B:B,0)),"Not Found"))</f>
        <v/>
      </c>
      <c r="K3590" s="28" t="str">
        <f>IF(TRIM(D3590)="","",IFERROR(INDEX('Student Master'!N:N,MATCH(D3590,'Student Master'!B:B,0)),"Not Found"))</f>
        <v/>
      </c>
      <c r="L3590" s="28" t="str">
        <f>IF(TRIM(D3590)="","",IFERROR(INDEX('Student Master'!L:L,MATCH(D3590,'Student Master'!B:B,0)),"Not Found"))</f>
        <v/>
      </c>
      <c r="M3590" s="28"/>
      <c r="N3590" s="28"/>
    </row>
    <row r="3591" spans="1:14" x14ac:dyDescent="0.35">
      <c r="A3591" s="28">
        <f t="shared" si="56"/>
        <v>3590</v>
      </c>
      <c r="B3591" s="30"/>
      <c r="C3591" s="28"/>
      <c r="D3591" s="28"/>
      <c r="E3591" s="28"/>
      <c r="F3591" s="28"/>
      <c r="G3591" s="28"/>
      <c r="H3591" s="28" t="str">
        <f>IF(TRIM(D3591)="","",IFERROR(INDEX('Student Master'!C:C,MATCH(D3591,'Student Master'!B:B,0)),"Not Found"))</f>
        <v/>
      </c>
      <c r="I3591" s="28" t="str">
        <f>IF(TRIM(D3591)="","",IFERROR(INDEX('Student Master'!D:D,MATCH(D3591,'Student Master'!B:B,0)),"Not Found"))</f>
        <v/>
      </c>
      <c r="J3591" s="28" t="str">
        <f>IF(TRIM(D3591)="","",IFERROR(INDEX('Student Master'!H:H,MATCH(D3591,'Student Master'!B:B,0)),"Not Found"))</f>
        <v/>
      </c>
      <c r="K3591" s="28" t="str">
        <f>IF(TRIM(D3591)="","",IFERROR(INDEX('Student Master'!N:N,MATCH(D3591,'Student Master'!B:B,0)),"Not Found"))</f>
        <v/>
      </c>
      <c r="L3591" s="28" t="str">
        <f>IF(TRIM(D3591)="","",IFERROR(INDEX('Student Master'!L:L,MATCH(D3591,'Student Master'!B:B,0)),"Not Found"))</f>
        <v/>
      </c>
      <c r="M3591" s="28"/>
      <c r="N3591" s="28"/>
    </row>
    <row r="3592" spans="1:14" x14ac:dyDescent="0.35">
      <c r="A3592" s="28">
        <f t="shared" si="56"/>
        <v>3591</v>
      </c>
      <c r="B3592" s="30"/>
      <c r="C3592" s="28"/>
      <c r="D3592" s="28"/>
      <c r="E3592" s="28"/>
      <c r="F3592" s="28"/>
      <c r="G3592" s="28"/>
      <c r="H3592" s="28" t="str">
        <f>IF(TRIM(D3592)="","",IFERROR(INDEX('Student Master'!C:C,MATCH(D3592,'Student Master'!B:B,0)),"Not Found"))</f>
        <v/>
      </c>
      <c r="I3592" s="28" t="str">
        <f>IF(TRIM(D3592)="","",IFERROR(INDEX('Student Master'!D:D,MATCH(D3592,'Student Master'!B:B,0)),"Not Found"))</f>
        <v/>
      </c>
      <c r="J3592" s="28" t="str">
        <f>IF(TRIM(D3592)="","",IFERROR(INDEX('Student Master'!H:H,MATCH(D3592,'Student Master'!B:B,0)),"Not Found"))</f>
        <v/>
      </c>
      <c r="K3592" s="28" t="str">
        <f>IF(TRIM(D3592)="","",IFERROR(INDEX('Student Master'!N:N,MATCH(D3592,'Student Master'!B:B,0)),"Not Found"))</f>
        <v/>
      </c>
      <c r="L3592" s="28" t="str">
        <f>IF(TRIM(D3592)="","",IFERROR(INDEX('Student Master'!L:L,MATCH(D3592,'Student Master'!B:B,0)),"Not Found"))</f>
        <v/>
      </c>
      <c r="M3592" s="28"/>
      <c r="N3592" s="28"/>
    </row>
    <row r="3593" spans="1:14" x14ac:dyDescent="0.35">
      <c r="A3593" s="28">
        <f t="shared" si="56"/>
        <v>3592</v>
      </c>
      <c r="B3593" s="30"/>
      <c r="C3593" s="28"/>
      <c r="D3593" s="28"/>
      <c r="E3593" s="28"/>
      <c r="F3593" s="28"/>
      <c r="G3593" s="28"/>
      <c r="H3593" s="28" t="str">
        <f>IF(TRIM(D3593)="","",IFERROR(INDEX('Student Master'!C:C,MATCH(D3593,'Student Master'!B:B,0)),"Not Found"))</f>
        <v/>
      </c>
      <c r="I3593" s="28" t="str">
        <f>IF(TRIM(D3593)="","",IFERROR(INDEX('Student Master'!D:D,MATCH(D3593,'Student Master'!B:B,0)),"Not Found"))</f>
        <v/>
      </c>
      <c r="J3593" s="28" t="str">
        <f>IF(TRIM(D3593)="","",IFERROR(INDEX('Student Master'!H:H,MATCH(D3593,'Student Master'!B:B,0)),"Not Found"))</f>
        <v/>
      </c>
      <c r="K3593" s="28" t="str">
        <f>IF(TRIM(D3593)="","",IFERROR(INDEX('Student Master'!N:N,MATCH(D3593,'Student Master'!B:B,0)),"Not Found"))</f>
        <v/>
      </c>
      <c r="L3593" s="28" t="str">
        <f>IF(TRIM(D3593)="","",IFERROR(INDEX('Student Master'!L:L,MATCH(D3593,'Student Master'!B:B,0)),"Not Found"))</f>
        <v/>
      </c>
      <c r="M3593" s="28"/>
      <c r="N3593" s="28"/>
    </row>
    <row r="3594" spans="1:14" x14ac:dyDescent="0.35">
      <c r="A3594" s="28">
        <f t="shared" si="56"/>
        <v>3593</v>
      </c>
      <c r="B3594" s="30"/>
      <c r="C3594" s="28"/>
      <c r="D3594" s="28"/>
      <c r="E3594" s="28"/>
      <c r="F3594" s="28"/>
      <c r="G3594" s="28"/>
      <c r="H3594" s="28" t="str">
        <f>IF(TRIM(D3594)="","",IFERROR(INDEX('Student Master'!C:C,MATCH(D3594,'Student Master'!B:B,0)),"Not Found"))</f>
        <v/>
      </c>
      <c r="I3594" s="28" t="str">
        <f>IF(TRIM(D3594)="","",IFERROR(INDEX('Student Master'!D:D,MATCH(D3594,'Student Master'!B:B,0)),"Not Found"))</f>
        <v/>
      </c>
      <c r="J3594" s="28" t="str">
        <f>IF(TRIM(D3594)="","",IFERROR(INDEX('Student Master'!H:H,MATCH(D3594,'Student Master'!B:B,0)),"Not Found"))</f>
        <v/>
      </c>
      <c r="K3594" s="28" t="str">
        <f>IF(TRIM(D3594)="","",IFERROR(INDEX('Student Master'!N:N,MATCH(D3594,'Student Master'!B:B,0)),"Not Found"))</f>
        <v/>
      </c>
      <c r="L3594" s="28" t="str">
        <f>IF(TRIM(D3594)="","",IFERROR(INDEX('Student Master'!L:L,MATCH(D3594,'Student Master'!B:B,0)),"Not Found"))</f>
        <v/>
      </c>
      <c r="M3594" s="28"/>
      <c r="N3594" s="28"/>
    </row>
    <row r="3595" spans="1:14" x14ac:dyDescent="0.35">
      <c r="A3595" s="28">
        <f t="shared" si="56"/>
        <v>3594</v>
      </c>
      <c r="B3595" s="30"/>
      <c r="C3595" s="28"/>
      <c r="D3595" s="28"/>
      <c r="E3595" s="28"/>
      <c r="F3595" s="28"/>
      <c r="G3595" s="28"/>
      <c r="H3595" s="28" t="str">
        <f>IF(TRIM(D3595)="","",IFERROR(INDEX('Student Master'!C:C,MATCH(D3595,'Student Master'!B:B,0)),"Not Found"))</f>
        <v/>
      </c>
      <c r="I3595" s="28" t="str">
        <f>IF(TRIM(D3595)="","",IFERROR(INDEX('Student Master'!D:D,MATCH(D3595,'Student Master'!B:B,0)),"Not Found"))</f>
        <v/>
      </c>
      <c r="J3595" s="28" t="str">
        <f>IF(TRIM(D3595)="","",IFERROR(INDEX('Student Master'!H:H,MATCH(D3595,'Student Master'!B:B,0)),"Not Found"))</f>
        <v/>
      </c>
      <c r="K3595" s="28" t="str">
        <f>IF(TRIM(D3595)="","",IFERROR(INDEX('Student Master'!N:N,MATCH(D3595,'Student Master'!B:B,0)),"Not Found"))</f>
        <v/>
      </c>
      <c r="L3595" s="28" t="str">
        <f>IF(TRIM(D3595)="","",IFERROR(INDEX('Student Master'!L:L,MATCH(D3595,'Student Master'!B:B,0)),"Not Found"))</f>
        <v/>
      </c>
      <c r="M3595" s="28"/>
      <c r="N3595" s="28"/>
    </row>
    <row r="3596" spans="1:14" x14ac:dyDescent="0.35">
      <c r="A3596" s="28">
        <f t="shared" si="56"/>
        <v>3595</v>
      </c>
      <c r="B3596" s="30"/>
      <c r="C3596" s="28"/>
      <c r="D3596" s="28"/>
      <c r="E3596" s="28"/>
      <c r="F3596" s="28"/>
      <c r="G3596" s="28"/>
      <c r="H3596" s="28" t="str">
        <f>IF(TRIM(D3596)="","",IFERROR(INDEX('Student Master'!C:C,MATCH(D3596,'Student Master'!B:B,0)),"Not Found"))</f>
        <v/>
      </c>
      <c r="I3596" s="28" t="str">
        <f>IF(TRIM(D3596)="","",IFERROR(INDEX('Student Master'!D:D,MATCH(D3596,'Student Master'!B:B,0)),"Not Found"))</f>
        <v/>
      </c>
      <c r="J3596" s="28" t="str">
        <f>IF(TRIM(D3596)="","",IFERROR(INDEX('Student Master'!H:H,MATCH(D3596,'Student Master'!B:B,0)),"Not Found"))</f>
        <v/>
      </c>
      <c r="K3596" s="28" t="str">
        <f>IF(TRIM(D3596)="","",IFERROR(INDEX('Student Master'!N:N,MATCH(D3596,'Student Master'!B:B,0)),"Not Found"))</f>
        <v/>
      </c>
      <c r="L3596" s="28" t="str">
        <f>IF(TRIM(D3596)="","",IFERROR(INDEX('Student Master'!L:L,MATCH(D3596,'Student Master'!B:B,0)),"Not Found"))</f>
        <v/>
      </c>
      <c r="M3596" s="28"/>
      <c r="N3596" s="28"/>
    </row>
    <row r="3597" spans="1:14" x14ac:dyDescent="0.35">
      <c r="A3597" s="28">
        <f t="shared" si="56"/>
        <v>3596</v>
      </c>
      <c r="B3597" s="30"/>
      <c r="C3597" s="28"/>
      <c r="D3597" s="28"/>
      <c r="E3597" s="28"/>
      <c r="F3597" s="28"/>
      <c r="G3597" s="28"/>
      <c r="H3597" s="28" t="str">
        <f>IF(TRIM(D3597)="","",IFERROR(INDEX('Student Master'!C:C,MATCH(D3597,'Student Master'!B:B,0)),"Not Found"))</f>
        <v/>
      </c>
      <c r="I3597" s="28" t="str">
        <f>IF(TRIM(D3597)="","",IFERROR(INDEX('Student Master'!D:D,MATCH(D3597,'Student Master'!B:B,0)),"Not Found"))</f>
        <v/>
      </c>
      <c r="J3597" s="28" t="str">
        <f>IF(TRIM(D3597)="","",IFERROR(INDEX('Student Master'!H:H,MATCH(D3597,'Student Master'!B:B,0)),"Not Found"))</f>
        <v/>
      </c>
      <c r="K3597" s="28" t="str">
        <f>IF(TRIM(D3597)="","",IFERROR(INDEX('Student Master'!N:N,MATCH(D3597,'Student Master'!B:B,0)),"Not Found"))</f>
        <v/>
      </c>
      <c r="L3597" s="28" t="str">
        <f>IF(TRIM(D3597)="","",IFERROR(INDEX('Student Master'!L:L,MATCH(D3597,'Student Master'!B:B,0)),"Not Found"))</f>
        <v/>
      </c>
      <c r="M3597" s="28"/>
      <c r="N3597" s="28"/>
    </row>
    <row r="3598" spans="1:14" x14ac:dyDescent="0.35">
      <c r="A3598" s="28">
        <f t="shared" si="56"/>
        <v>3597</v>
      </c>
      <c r="B3598" s="30"/>
      <c r="C3598" s="28"/>
      <c r="D3598" s="28"/>
      <c r="E3598" s="28"/>
      <c r="F3598" s="28"/>
      <c r="G3598" s="28"/>
      <c r="H3598" s="28" t="str">
        <f>IF(TRIM(D3598)="","",IFERROR(INDEX('Student Master'!C:C,MATCH(D3598,'Student Master'!B:B,0)),"Not Found"))</f>
        <v/>
      </c>
      <c r="I3598" s="28" t="str">
        <f>IF(TRIM(D3598)="","",IFERROR(INDEX('Student Master'!D:D,MATCH(D3598,'Student Master'!B:B,0)),"Not Found"))</f>
        <v/>
      </c>
      <c r="J3598" s="28" t="str">
        <f>IF(TRIM(D3598)="","",IFERROR(INDEX('Student Master'!H:H,MATCH(D3598,'Student Master'!B:B,0)),"Not Found"))</f>
        <v/>
      </c>
      <c r="K3598" s="28" t="str">
        <f>IF(TRIM(D3598)="","",IFERROR(INDEX('Student Master'!N:N,MATCH(D3598,'Student Master'!B:B,0)),"Not Found"))</f>
        <v/>
      </c>
      <c r="L3598" s="28" t="str">
        <f>IF(TRIM(D3598)="","",IFERROR(INDEX('Student Master'!L:L,MATCH(D3598,'Student Master'!B:B,0)),"Not Found"))</f>
        <v/>
      </c>
      <c r="M3598" s="28"/>
      <c r="N3598" s="28"/>
    </row>
    <row r="3599" spans="1:14" x14ac:dyDescent="0.35">
      <c r="A3599" s="28">
        <f t="shared" si="56"/>
        <v>3598</v>
      </c>
      <c r="B3599" s="30"/>
      <c r="C3599" s="28"/>
      <c r="D3599" s="28"/>
      <c r="E3599" s="28"/>
      <c r="F3599" s="28"/>
      <c r="G3599" s="28"/>
      <c r="H3599" s="28" t="str">
        <f>IF(TRIM(D3599)="","",IFERROR(INDEX('Student Master'!C:C,MATCH(D3599,'Student Master'!B:B,0)),"Not Found"))</f>
        <v/>
      </c>
      <c r="I3599" s="28" t="str">
        <f>IF(TRIM(D3599)="","",IFERROR(INDEX('Student Master'!D:D,MATCH(D3599,'Student Master'!B:B,0)),"Not Found"))</f>
        <v/>
      </c>
      <c r="J3599" s="28" t="str">
        <f>IF(TRIM(D3599)="","",IFERROR(INDEX('Student Master'!H:H,MATCH(D3599,'Student Master'!B:B,0)),"Not Found"))</f>
        <v/>
      </c>
      <c r="K3599" s="28" t="str">
        <f>IF(TRIM(D3599)="","",IFERROR(INDEX('Student Master'!N:N,MATCH(D3599,'Student Master'!B:B,0)),"Not Found"))</f>
        <v/>
      </c>
      <c r="L3599" s="28" t="str">
        <f>IF(TRIM(D3599)="","",IFERROR(INDEX('Student Master'!L:L,MATCH(D3599,'Student Master'!B:B,0)),"Not Found"))</f>
        <v/>
      </c>
      <c r="M3599" s="28"/>
      <c r="N3599" s="28"/>
    </row>
    <row r="3600" spans="1:14" x14ac:dyDescent="0.35">
      <c r="A3600" s="28">
        <f t="shared" si="56"/>
        <v>3599</v>
      </c>
      <c r="B3600" s="30"/>
      <c r="C3600" s="28"/>
      <c r="D3600" s="28"/>
      <c r="E3600" s="28"/>
      <c r="F3600" s="28"/>
      <c r="G3600" s="28"/>
      <c r="H3600" s="28" t="str">
        <f>IF(TRIM(D3600)="","",IFERROR(INDEX('Student Master'!C:C,MATCH(D3600,'Student Master'!B:B,0)),"Not Found"))</f>
        <v/>
      </c>
      <c r="I3600" s="28" t="str">
        <f>IF(TRIM(D3600)="","",IFERROR(INDEX('Student Master'!D:D,MATCH(D3600,'Student Master'!B:B,0)),"Not Found"))</f>
        <v/>
      </c>
      <c r="J3600" s="28" t="str">
        <f>IF(TRIM(D3600)="","",IFERROR(INDEX('Student Master'!H:H,MATCH(D3600,'Student Master'!B:B,0)),"Not Found"))</f>
        <v/>
      </c>
      <c r="K3600" s="28" t="str">
        <f>IF(TRIM(D3600)="","",IFERROR(INDEX('Student Master'!N:N,MATCH(D3600,'Student Master'!B:B,0)),"Not Found"))</f>
        <v/>
      </c>
      <c r="L3600" s="28" t="str">
        <f>IF(TRIM(D3600)="","",IFERROR(INDEX('Student Master'!L:L,MATCH(D3600,'Student Master'!B:B,0)),"Not Found"))</f>
        <v/>
      </c>
      <c r="M3600" s="28"/>
      <c r="N3600" s="28"/>
    </row>
    <row r="3601" spans="1:14" x14ac:dyDescent="0.35">
      <c r="A3601" s="28">
        <f t="shared" si="56"/>
        <v>3600</v>
      </c>
      <c r="B3601" s="30"/>
      <c r="C3601" s="28"/>
      <c r="D3601" s="28"/>
      <c r="E3601" s="28"/>
      <c r="F3601" s="28"/>
      <c r="G3601" s="28"/>
      <c r="H3601" s="28" t="str">
        <f>IF(TRIM(D3601)="","",IFERROR(INDEX('Student Master'!C:C,MATCH(D3601,'Student Master'!B:B,0)),"Not Found"))</f>
        <v/>
      </c>
      <c r="I3601" s="28" t="str">
        <f>IF(TRIM(D3601)="","",IFERROR(INDEX('Student Master'!D:D,MATCH(D3601,'Student Master'!B:B,0)),"Not Found"))</f>
        <v/>
      </c>
      <c r="J3601" s="28" t="str">
        <f>IF(TRIM(D3601)="","",IFERROR(INDEX('Student Master'!H:H,MATCH(D3601,'Student Master'!B:B,0)),"Not Found"))</f>
        <v/>
      </c>
      <c r="K3601" s="28" t="str">
        <f>IF(TRIM(D3601)="","",IFERROR(INDEX('Student Master'!N:N,MATCH(D3601,'Student Master'!B:B,0)),"Not Found"))</f>
        <v/>
      </c>
      <c r="L3601" s="28" t="str">
        <f>IF(TRIM(D3601)="","",IFERROR(INDEX('Student Master'!L:L,MATCH(D3601,'Student Master'!B:B,0)),"Not Found"))</f>
        <v/>
      </c>
      <c r="M3601" s="28"/>
      <c r="N3601" s="28"/>
    </row>
    <row r="3602" spans="1:14" x14ac:dyDescent="0.35">
      <c r="A3602" s="28">
        <f t="shared" ref="A3602:A3665" si="57">A3601+1</f>
        <v>3601</v>
      </c>
      <c r="B3602" s="30"/>
      <c r="C3602" s="28"/>
      <c r="D3602" s="28"/>
      <c r="E3602" s="28"/>
      <c r="F3602" s="28"/>
      <c r="G3602" s="28"/>
      <c r="H3602" s="28" t="str">
        <f>IF(TRIM(D3602)="","",IFERROR(INDEX('Student Master'!C:C,MATCH(D3602,'Student Master'!B:B,0)),"Not Found"))</f>
        <v/>
      </c>
      <c r="I3602" s="28" t="str">
        <f>IF(TRIM(D3602)="","",IFERROR(INDEX('Student Master'!D:D,MATCH(D3602,'Student Master'!B:B,0)),"Not Found"))</f>
        <v/>
      </c>
      <c r="J3602" s="28" t="str">
        <f>IF(TRIM(D3602)="","",IFERROR(INDEX('Student Master'!H:H,MATCH(D3602,'Student Master'!B:B,0)),"Not Found"))</f>
        <v/>
      </c>
      <c r="K3602" s="28" t="str">
        <f>IF(TRIM(D3602)="","",IFERROR(INDEX('Student Master'!N:N,MATCH(D3602,'Student Master'!B:B,0)),"Not Found"))</f>
        <v/>
      </c>
      <c r="L3602" s="28" t="str">
        <f>IF(TRIM(D3602)="","",IFERROR(INDEX('Student Master'!L:L,MATCH(D3602,'Student Master'!B:B,0)),"Not Found"))</f>
        <v/>
      </c>
      <c r="M3602" s="28"/>
      <c r="N3602" s="28"/>
    </row>
    <row r="3603" spans="1:14" x14ac:dyDescent="0.35">
      <c r="A3603" s="28">
        <f t="shared" si="57"/>
        <v>3602</v>
      </c>
      <c r="B3603" s="30"/>
      <c r="C3603" s="28"/>
      <c r="D3603" s="28"/>
      <c r="E3603" s="28"/>
      <c r="F3603" s="28"/>
      <c r="G3603" s="28"/>
      <c r="H3603" s="28" t="str">
        <f>IF(TRIM(D3603)="","",IFERROR(INDEX('Student Master'!C:C,MATCH(D3603,'Student Master'!B:B,0)),"Not Found"))</f>
        <v/>
      </c>
      <c r="I3603" s="28" t="str">
        <f>IF(TRIM(D3603)="","",IFERROR(INDEX('Student Master'!D:D,MATCH(D3603,'Student Master'!B:B,0)),"Not Found"))</f>
        <v/>
      </c>
      <c r="J3603" s="28" t="str">
        <f>IF(TRIM(D3603)="","",IFERROR(INDEX('Student Master'!H:H,MATCH(D3603,'Student Master'!B:B,0)),"Not Found"))</f>
        <v/>
      </c>
      <c r="K3603" s="28" t="str">
        <f>IF(TRIM(D3603)="","",IFERROR(INDEX('Student Master'!N:N,MATCH(D3603,'Student Master'!B:B,0)),"Not Found"))</f>
        <v/>
      </c>
      <c r="L3603" s="28" t="str">
        <f>IF(TRIM(D3603)="","",IFERROR(INDEX('Student Master'!L:L,MATCH(D3603,'Student Master'!B:B,0)),"Not Found"))</f>
        <v/>
      </c>
      <c r="M3603" s="28"/>
      <c r="N3603" s="28"/>
    </row>
    <row r="3604" spans="1:14" x14ac:dyDescent="0.35">
      <c r="A3604" s="28">
        <f t="shared" si="57"/>
        <v>3603</v>
      </c>
      <c r="B3604" s="30"/>
      <c r="C3604" s="28"/>
      <c r="D3604" s="28"/>
      <c r="E3604" s="28"/>
      <c r="F3604" s="28"/>
      <c r="G3604" s="28"/>
      <c r="H3604" s="28" t="str">
        <f>IF(TRIM(D3604)="","",IFERROR(INDEX('Student Master'!C:C,MATCH(D3604,'Student Master'!B:B,0)),"Not Found"))</f>
        <v/>
      </c>
      <c r="I3604" s="28" t="str">
        <f>IF(TRIM(D3604)="","",IFERROR(INDEX('Student Master'!D:D,MATCH(D3604,'Student Master'!B:B,0)),"Not Found"))</f>
        <v/>
      </c>
      <c r="J3604" s="28" t="str">
        <f>IF(TRIM(D3604)="","",IFERROR(INDEX('Student Master'!H:H,MATCH(D3604,'Student Master'!B:B,0)),"Not Found"))</f>
        <v/>
      </c>
      <c r="K3604" s="28" t="str">
        <f>IF(TRIM(D3604)="","",IFERROR(INDEX('Student Master'!N:N,MATCH(D3604,'Student Master'!B:B,0)),"Not Found"))</f>
        <v/>
      </c>
      <c r="L3604" s="28" t="str">
        <f>IF(TRIM(D3604)="","",IFERROR(INDEX('Student Master'!L:L,MATCH(D3604,'Student Master'!B:B,0)),"Not Found"))</f>
        <v/>
      </c>
      <c r="M3604" s="28"/>
      <c r="N3604" s="28"/>
    </row>
    <row r="3605" spans="1:14" x14ac:dyDescent="0.35">
      <c r="A3605" s="28">
        <f t="shared" si="57"/>
        <v>3604</v>
      </c>
      <c r="B3605" s="30"/>
      <c r="C3605" s="28"/>
      <c r="D3605" s="28"/>
      <c r="E3605" s="28"/>
      <c r="F3605" s="28"/>
      <c r="G3605" s="28"/>
      <c r="H3605" s="28" t="str">
        <f>IF(TRIM(D3605)="","",IFERROR(INDEX('Student Master'!C:C,MATCH(D3605,'Student Master'!B:B,0)),"Not Found"))</f>
        <v/>
      </c>
      <c r="I3605" s="28" t="str">
        <f>IF(TRIM(D3605)="","",IFERROR(INDEX('Student Master'!D:D,MATCH(D3605,'Student Master'!B:B,0)),"Not Found"))</f>
        <v/>
      </c>
      <c r="J3605" s="28" t="str">
        <f>IF(TRIM(D3605)="","",IFERROR(INDEX('Student Master'!H:H,MATCH(D3605,'Student Master'!B:B,0)),"Not Found"))</f>
        <v/>
      </c>
      <c r="K3605" s="28" t="str">
        <f>IF(TRIM(D3605)="","",IFERROR(INDEX('Student Master'!N:N,MATCH(D3605,'Student Master'!B:B,0)),"Not Found"))</f>
        <v/>
      </c>
      <c r="L3605" s="28" t="str">
        <f>IF(TRIM(D3605)="","",IFERROR(INDEX('Student Master'!L:L,MATCH(D3605,'Student Master'!B:B,0)),"Not Found"))</f>
        <v/>
      </c>
      <c r="M3605" s="28"/>
      <c r="N3605" s="28"/>
    </row>
    <row r="3606" spans="1:14" x14ac:dyDescent="0.35">
      <c r="A3606" s="28">
        <f t="shared" si="57"/>
        <v>3605</v>
      </c>
      <c r="B3606" s="30"/>
      <c r="C3606" s="28"/>
      <c r="D3606" s="28"/>
      <c r="E3606" s="28"/>
      <c r="F3606" s="28"/>
      <c r="G3606" s="28"/>
      <c r="H3606" s="28" t="str">
        <f>IF(TRIM(D3606)="","",IFERROR(INDEX('Student Master'!C:C,MATCH(D3606,'Student Master'!B:B,0)),"Not Found"))</f>
        <v/>
      </c>
      <c r="I3606" s="28" t="str">
        <f>IF(TRIM(D3606)="","",IFERROR(INDEX('Student Master'!D:D,MATCH(D3606,'Student Master'!B:B,0)),"Not Found"))</f>
        <v/>
      </c>
      <c r="J3606" s="28" t="str">
        <f>IF(TRIM(D3606)="","",IFERROR(INDEX('Student Master'!H:H,MATCH(D3606,'Student Master'!B:B,0)),"Not Found"))</f>
        <v/>
      </c>
      <c r="K3606" s="28" t="str">
        <f>IF(TRIM(D3606)="","",IFERROR(INDEX('Student Master'!N:N,MATCH(D3606,'Student Master'!B:B,0)),"Not Found"))</f>
        <v/>
      </c>
      <c r="L3606" s="28" t="str">
        <f>IF(TRIM(D3606)="","",IFERROR(INDEX('Student Master'!L:L,MATCH(D3606,'Student Master'!B:B,0)),"Not Found"))</f>
        <v/>
      </c>
      <c r="M3606" s="28"/>
      <c r="N3606" s="28"/>
    </row>
    <row r="3607" spans="1:14" x14ac:dyDescent="0.35">
      <c r="A3607" s="28">
        <f t="shared" si="57"/>
        <v>3606</v>
      </c>
      <c r="B3607" s="30"/>
      <c r="C3607" s="28"/>
      <c r="D3607" s="28"/>
      <c r="E3607" s="28"/>
      <c r="F3607" s="28"/>
      <c r="G3607" s="28"/>
      <c r="H3607" s="28" t="str">
        <f>IF(TRIM(D3607)="","",IFERROR(INDEX('Student Master'!C:C,MATCH(D3607,'Student Master'!B:B,0)),"Not Found"))</f>
        <v/>
      </c>
      <c r="I3607" s="28" t="str">
        <f>IF(TRIM(D3607)="","",IFERROR(INDEX('Student Master'!D:D,MATCH(D3607,'Student Master'!B:B,0)),"Not Found"))</f>
        <v/>
      </c>
      <c r="J3607" s="28" t="str">
        <f>IF(TRIM(D3607)="","",IFERROR(INDEX('Student Master'!H:H,MATCH(D3607,'Student Master'!B:B,0)),"Not Found"))</f>
        <v/>
      </c>
      <c r="K3607" s="28" t="str">
        <f>IF(TRIM(D3607)="","",IFERROR(INDEX('Student Master'!N:N,MATCH(D3607,'Student Master'!B:B,0)),"Not Found"))</f>
        <v/>
      </c>
      <c r="L3607" s="28" t="str">
        <f>IF(TRIM(D3607)="","",IFERROR(INDEX('Student Master'!L:L,MATCH(D3607,'Student Master'!B:B,0)),"Not Found"))</f>
        <v/>
      </c>
      <c r="M3607" s="28"/>
      <c r="N3607" s="28"/>
    </row>
    <row r="3608" spans="1:14" x14ac:dyDescent="0.35">
      <c r="A3608" s="28">
        <f t="shared" si="57"/>
        <v>3607</v>
      </c>
      <c r="B3608" s="30"/>
      <c r="C3608" s="28"/>
      <c r="D3608" s="28"/>
      <c r="E3608" s="28"/>
      <c r="F3608" s="28"/>
      <c r="G3608" s="28"/>
      <c r="H3608" s="28" t="str">
        <f>IF(TRIM(D3608)="","",IFERROR(INDEX('Student Master'!C:C,MATCH(D3608,'Student Master'!B:B,0)),"Not Found"))</f>
        <v/>
      </c>
      <c r="I3608" s="28" t="str">
        <f>IF(TRIM(D3608)="","",IFERROR(INDEX('Student Master'!D:D,MATCH(D3608,'Student Master'!B:B,0)),"Not Found"))</f>
        <v/>
      </c>
      <c r="J3608" s="28" t="str">
        <f>IF(TRIM(D3608)="","",IFERROR(INDEX('Student Master'!H:H,MATCH(D3608,'Student Master'!B:B,0)),"Not Found"))</f>
        <v/>
      </c>
      <c r="K3608" s="28" t="str">
        <f>IF(TRIM(D3608)="","",IFERROR(INDEX('Student Master'!N:N,MATCH(D3608,'Student Master'!B:B,0)),"Not Found"))</f>
        <v/>
      </c>
      <c r="L3608" s="28" t="str">
        <f>IF(TRIM(D3608)="","",IFERROR(INDEX('Student Master'!L:L,MATCH(D3608,'Student Master'!B:B,0)),"Not Found"))</f>
        <v/>
      </c>
      <c r="M3608" s="28"/>
      <c r="N3608" s="28"/>
    </row>
    <row r="3609" spans="1:14" x14ac:dyDescent="0.35">
      <c r="A3609" s="28">
        <f t="shared" si="57"/>
        <v>3608</v>
      </c>
      <c r="B3609" s="30"/>
      <c r="C3609" s="28"/>
      <c r="D3609" s="28"/>
      <c r="E3609" s="28"/>
      <c r="F3609" s="28"/>
      <c r="G3609" s="28"/>
      <c r="H3609" s="28" t="str">
        <f>IF(TRIM(D3609)="","",IFERROR(INDEX('Student Master'!C:C,MATCH(D3609,'Student Master'!B:B,0)),"Not Found"))</f>
        <v/>
      </c>
      <c r="I3609" s="28" t="str">
        <f>IF(TRIM(D3609)="","",IFERROR(INDEX('Student Master'!D:D,MATCH(D3609,'Student Master'!B:B,0)),"Not Found"))</f>
        <v/>
      </c>
      <c r="J3609" s="28" t="str">
        <f>IF(TRIM(D3609)="","",IFERROR(INDEX('Student Master'!H:H,MATCH(D3609,'Student Master'!B:B,0)),"Not Found"))</f>
        <v/>
      </c>
      <c r="K3609" s="28" t="str">
        <f>IF(TRIM(D3609)="","",IFERROR(INDEX('Student Master'!N:N,MATCH(D3609,'Student Master'!B:B,0)),"Not Found"))</f>
        <v/>
      </c>
      <c r="L3609" s="28" t="str">
        <f>IF(TRIM(D3609)="","",IFERROR(INDEX('Student Master'!L:L,MATCH(D3609,'Student Master'!B:B,0)),"Not Found"))</f>
        <v/>
      </c>
      <c r="M3609" s="28"/>
      <c r="N3609" s="28"/>
    </row>
    <row r="3610" spans="1:14" x14ac:dyDescent="0.35">
      <c r="A3610" s="28">
        <f t="shared" si="57"/>
        <v>3609</v>
      </c>
      <c r="B3610" s="30"/>
      <c r="C3610" s="28"/>
      <c r="D3610" s="28"/>
      <c r="E3610" s="28"/>
      <c r="F3610" s="28"/>
      <c r="G3610" s="28"/>
      <c r="H3610" s="28" t="str">
        <f>IF(TRIM(D3610)="","",IFERROR(INDEX('Student Master'!C:C,MATCH(D3610,'Student Master'!B:B,0)),"Not Found"))</f>
        <v/>
      </c>
      <c r="I3610" s="28" t="str">
        <f>IF(TRIM(D3610)="","",IFERROR(INDEX('Student Master'!D:D,MATCH(D3610,'Student Master'!B:B,0)),"Not Found"))</f>
        <v/>
      </c>
      <c r="J3610" s="28" t="str">
        <f>IF(TRIM(D3610)="","",IFERROR(INDEX('Student Master'!H:H,MATCH(D3610,'Student Master'!B:B,0)),"Not Found"))</f>
        <v/>
      </c>
      <c r="K3610" s="28" t="str">
        <f>IF(TRIM(D3610)="","",IFERROR(INDEX('Student Master'!N:N,MATCH(D3610,'Student Master'!B:B,0)),"Not Found"))</f>
        <v/>
      </c>
      <c r="L3610" s="28" t="str">
        <f>IF(TRIM(D3610)="","",IFERROR(INDEX('Student Master'!L:L,MATCH(D3610,'Student Master'!B:B,0)),"Not Found"))</f>
        <v/>
      </c>
      <c r="M3610" s="28"/>
      <c r="N3610" s="28"/>
    </row>
    <row r="3611" spans="1:14" x14ac:dyDescent="0.35">
      <c r="A3611" s="28">
        <f t="shared" si="57"/>
        <v>3610</v>
      </c>
      <c r="B3611" s="30"/>
      <c r="C3611" s="28"/>
      <c r="D3611" s="28"/>
      <c r="E3611" s="28"/>
      <c r="F3611" s="28"/>
      <c r="G3611" s="28"/>
      <c r="H3611" s="28" t="str">
        <f>IF(TRIM(D3611)="","",IFERROR(INDEX('Student Master'!C:C,MATCH(D3611,'Student Master'!B:B,0)),"Not Found"))</f>
        <v/>
      </c>
      <c r="I3611" s="28" t="str">
        <f>IF(TRIM(D3611)="","",IFERROR(INDEX('Student Master'!D:D,MATCH(D3611,'Student Master'!B:B,0)),"Not Found"))</f>
        <v/>
      </c>
      <c r="J3611" s="28" t="str">
        <f>IF(TRIM(D3611)="","",IFERROR(INDEX('Student Master'!H:H,MATCH(D3611,'Student Master'!B:B,0)),"Not Found"))</f>
        <v/>
      </c>
      <c r="K3611" s="28" t="str">
        <f>IF(TRIM(D3611)="","",IFERROR(INDEX('Student Master'!N:N,MATCH(D3611,'Student Master'!B:B,0)),"Not Found"))</f>
        <v/>
      </c>
      <c r="L3611" s="28" t="str">
        <f>IF(TRIM(D3611)="","",IFERROR(INDEX('Student Master'!L:L,MATCH(D3611,'Student Master'!B:B,0)),"Not Found"))</f>
        <v/>
      </c>
      <c r="M3611" s="28"/>
      <c r="N3611" s="28"/>
    </row>
    <row r="3612" spans="1:14" x14ac:dyDescent="0.35">
      <c r="A3612" s="28">
        <f t="shared" si="57"/>
        <v>3611</v>
      </c>
      <c r="B3612" s="30"/>
      <c r="C3612" s="28"/>
      <c r="D3612" s="28"/>
      <c r="E3612" s="28"/>
      <c r="F3612" s="28"/>
      <c r="G3612" s="28"/>
      <c r="H3612" s="28" t="str">
        <f>IF(TRIM(D3612)="","",IFERROR(INDEX('Student Master'!C:C,MATCH(D3612,'Student Master'!B:B,0)),"Not Found"))</f>
        <v/>
      </c>
      <c r="I3612" s="28" t="str">
        <f>IF(TRIM(D3612)="","",IFERROR(INDEX('Student Master'!D:D,MATCH(D3612,'Student Master'!B:B,0)),"Not Found"))</f>
        <v/>
      </c>
      <c r="J3612" s="28" t="str">
        <f>IF(TRIM(D3612)="","",IFERROR(INDEX('Student Master'!H:H,MATCH(D3612,'Student Master'!B:B,0)),"Not Found"))</f>
        <v/>
      </c>
      <c r="K3612" s="28" t="str">
        <f>IF(TRIM(D3612)="","",IFERROR(INDEX('Student Master'!N:N,MATCH(D3612,'Student Master'!B:B,0)),"Not Found"))</f>
        <v/>
      </c>
      <c r="L3612" s="28" t="str">
        <f>IF(TRIM(D3612)="","",IFERROR(INDEX('Student Master'!L:L,MATCH(D3612,'Student Master'!B:B,0)),"Not Found"))</f>
        <v/>
      </c>
      <c r="M3612" s="28"/>
      <c r="N3612" s="28"/>
    </row>
    <row r="3613" spans="1:14" x14ac:dyDescent="0.35">
      <c r="A3613" s="28">
        <f t="shared" si="57"/>
        <v>3612</v>
      </c>
      <c r="B3613" s="30"/>
      <c r="C3613" s="28"/>
      <c r="D3613" s="28"/>
      <c r="E3613" s="28"/>
      <c r="F3613" s="28"/>
      <c r="G3613" s="28"/>
      <c r="H3613" s="28" t="str">
        <f>IF(TRIM(D3613)="","",IFERROR(INDEX('Student Master'!C:C,MATCH(D3613,'Student Master'!B:B,0)),"Not Found"))</f>
        <v/>
      </c>
      <c r="I3613" s="28" t="str">
        <f>IF(TRIM(D3613)="","",IFERROR(INDEX('Student Master'!D:D,MATCH(D3613,'Student Master'!B:B,0)),"Not Found"))</f>
        <v/>
      </c>
      <c r="J3613" s="28" t="str">
        <f>IF(TRIM(D3613)="","",IFERROR(INDEX('Student Master'!H:H,MATCH(D3613,'Student Master'!B:B,0)),"Not Found"))</f>
        <v/>
      </c>
      <c r="K3613" s="28" t="str">
        <f>IF(TRIM(D3613)="","",IFERROR(INDEX('Student Master'!N:N,MATCH(D3613,'Student Master'!B:B,0)),"Not Found"))</f>
        <v/>
      </c>
      <c r="L3613" s="28" t="str">
        <f>IF(TRIM(D3613)="","",IFERROR(INDEX('Student Master'!L:L,MATCH(D3613,'Student Master'!B:B,0)),"Not Found"))</f>
        <v/>
      </c>
      <c r="M3613" s="28"/>
      <c r="N3613" s="28"/>
    </row>
    <row r="3614" spans="1:14" x14ac:dyDescent="0.35">
      <c r="A3614" s="28">
        <f t="shared" si="57"/>
        <v>3613</v>
      </c>
      <c r="B3614" s="30"/>
      <c r="C3614" s="28"/>
      <c r="D3614" s="28"/>
      <c r="E3614" s="28"/>
      <c r="F3614" s="28"/>
      <c r="G3614" s="28"/>
      <c r="H3614" s="28" t="str">
        <f>IF(TRIM(D3614)="","",IFERROR(INDEX('Student Master'!C:C,MATCH(D3614,'Student Master'!B:B,0)),"Not Found"))</f>
        <v/>
      </c>
      <c r="I3614" s="28" t="str">
        <f>IF(TRIM(D3614)="","",IFERROR(INDEX('Student Master'!D:D,MATCH(D3614,'Student Master'!B:B,0)),"Not Found"))</f>
        <v/>
      </c>
      <c r="J3614" s="28" t="str">
        <f>IF(TRIM(D3614)="","",IFERROR(INDEX('Student Master'!H:H,MATCH(D3614,'Student Master'!B:B,0)),"Not Found"))</f>
        <v/>
      </c>
      <c r="K3614" s="28" t="str">
        <f>IF(TRIM(D3614)="","",IFERROR(INDEX('Student Master'!N:N,MATCH(D3614,'Student Master'!B:B,0)),"Not Found"))</f>
        <v/>
      </c>
      <c r="L3614" s="28" t="str">
        <f>IF(TRIM(D3614)="","",IFERROR(INDEX('Student Master'!L:L,MATCH(D3614,'Student Master'!B:B,0)),"Not Found"))</f>
        <v/>
      </c>
      <c r="M3614" s="28"/>
      <c r="N3614" s="28"/>
    </row>
    <row r="3615" spans="1:14" x14ac:dyDescent="0.35">
      <c r="A3615" s="28">
        <f t="shared" si="57"/>
        <v>3614</v>
      </c>
      <c r="B3615" s="30"/>
      <c r="C3615" s="28"/>
      <c r="D3615" s="28"/>
      <c r="E3615" s="28"/>
      <c r="F3615" s="28"/>
      <c r="G3615" s="28"/>
      <c r="H3615" s="28" t="str">
        <f>IF(TRIM(D3615)="","",IFERROR(INDEX('Student Master'!C:C,MATCH(D3615,'Student Master'!B:B,0)),"Not Found"))</f>
        <v/>
      </c>
      <c r="I3615" s="28" t="str">
        <f>IF(TRIM(D3615)="","",IFERROR(INDEX('Student Master'!D:D,MATCH(D3615,'Student Master'!B:B,0)),"Not Found"))</f>
        <v/>
      </c>
      <c r="J3615" s="28" t="str">
        <f>IF(TRIM(D3615)="","",IFERROR(INDEX('Student Master'!H:H,MATCH(D3615,'Student Master'!B:B,0)),"Not Found"))</f>
        <v/>
      </c>
      <c r="K3615" s="28" t="str">
        <f>IF(TRIM(D3615)="","",IFERROR(INDEX('Student Master'!N:N,MATCH(D3615,'Student Master'!B:B,0)),"Not Found"))</f>
        <v/>
      </c>
      <c r="L3615" s="28" t="str">
        <f>IF(TRIM(D3615)="","",IFERROR(INDEX('Student Master'!L:L,MATCH(D3615,'Student Master'!B:B,0)),"Not Found"))</f>
        <v/>
      </c>
      <c r="M3615" s="28"/>
      <c r="N3615" s="28"/>
    </row>
    <row r="3616" spans="1:14" x14ac:dyDescent="0.35">
      <c r="A3616" s="28">
        <f t="shared" si="57"/>
        <v>3615</v>
      </c>
      <c r="B3616" s="30"/>
      <c r="C3616" s="28"/>
      <c r="D3616" s="28"/>
      <c r="E3616" s="28"/>
      <c r="F3616" s="28"/>
      <c r="G3616" s="28"/>
      <c r="H3616" s="28" t="str">
        <f>IF(TRIM(D3616)="","",IFERROR(INDEX('Student Master'!C:C,MATCH(D3616,'Student Master'!B:B,0)),"Not Found"))</f>
        <v/>
      </c>
      <c r="I3616" s="28" t="str">
        <f>IF(TRIM(D3616)="","",IFERROR(INDEX('Student Master'!D:D,MATCH(D3616,'Student Master'!B:B,0)),"Not Found"))</f>
        <v/>
      </c>
      <c r="J3616" s="28" t="str">
        <f>IF(TRIM(D3616)="","",IFERROR(INDEX('Student Master'!H:H,MATCH(D3616,'Student Master'!B:B,0)),"Not Found"))</f>
        <v/>
      </c>
      <c r="K3616" s="28" t="str">
        <f>IF(TRIM(D3616)="","",IFERROR(INDEX('Student Master'!N:N,MATCH(D3616,'Student Master'!B:B,0)),"Not Found"))</f>
        <v/>
      </c>
      <c r="L3616" s="28" t="str">
        <f>IF(TRIM(D3616)="","",IFERROR(INDEX('Student Master'!L:L,MATCH(D3616,'Student Master'!B:B,0)),"Not Found"))</f>
        <v/>
      </c>
      <c r="M3616" s="28"/>
      <c r="N3616" s="28"/>
    </row>
    <row r="3617" spans="1:14" x14ac:dyDescent="0.35">
      <c r="A3617" s="28">
        <f t="shared" si="57"/>
        <v>3616</v>
      </c>
      <c r="B3617" s="30"/>
      <c r="C3617" s="28"/>
      <c r="D3617" s="28"/>
      <c r="E3617" s="28"/>
      <c r="F3617" s="28"/>
      <c r="G3617" s="28"/>
      <c r="H3617" s="28" t="str">
        <f>IF(TRIM(D3617)="","",IFERROR(INDEX('Student Master'!C:C,MATCH(D3617,'Student Master'!B:B,0)),"Not Found"))</f>
        <v/>
      </c>
      <c r="I3617" s="28" t="str">
        <f>IF(TRIM(D3617)="","",IFERROR(INDEX('Student Master'!D:D,MATCH(D3617,'Student Master'!B:B,0)),"Not Found"))</f>
        <v/>
      </c>
      <c r="J3617" s="28" t="str">
        <f>IF(TRIM(D3617)="","",IFERROR(INDEX('Student Master'!H:H,MATCH(D3617,'Student Master'!B:B,0)),"Not Found"))</f>
        <v/>
      </c>
      <c r="K3617" s="28" t="str">
        <f>IF(TRIM(D3617)="","",IFERROR(INDEX('Student Master'!N:N,MATCH(D3617,'Student Master'!B:B,0)),"Not Found"))</f>
        <v/>
      </c>
      <c r="L3617" s="28" t="str">
        <f>IF(TRIM(D3617)="","",IFERROR(INDEX('Student Master'!L:L,MATCH(D3617,'Student Master'!B:B,0)),"Not Found"))</f>
        <v/>
      </c>
      <c r="M3617" s="28"/>
      <c r="N3617" s="28"/>
    </row>
    <row r="3618" spans="1:14" x14ac:dyDescent="0.35">
      <c r="A3618" s="28">
        <f t="shared" si="57"/>
        <v>3617</v>
      </c>
      <c r="B3618" s="30"/>
      <c r="C3618" s="28"/>
      <c r="D3618" s="28"/>
      <c r="E3618" s="28"/>
      <c r="F3618" s="28"/>
      <c r="G3618" s="28"/>
      <c r="H3618" s="28" t="str">
        <f>IF(TRIM(D3618)="","",IFERROR(INDEX('Student Master'!C:C,MATCH(D3618,'Student Master'!B:B,0)),"Not Found"))</f>
        <v/>
      </c>
      <c r="I3618" s="28" t="str">
        <f>IF(TRIM(D3618)="","",IFERROR(INDEX('Student Master'!D:D,MATCH(D3618,'Student Master'!B:B,0)),"Not Found"))</f>
        <v/>
      </c>
      <c r="J3618" s="28" t="str">
        <f>IF(TRIM(D3618)="","",IFERROR(INDEX('Student Master'!H:H,MATCH(D3618,'Student Master'!B:B,0)),"Not Found"))</f>
        <v/>
      </c>
      <c r="K3618" s="28" t="str">
        <f>IF(TRIM(D3618)="","",IFERROR(INDEX('Student Master'!N:N,MATCH(D3618,'Student Master'!B:B,0)),"Not Found"))</f>
        <v/>
      </c>
      <c r="L3618" s="28" t="str">
        <f>IF(TRIM(D3618)="","",IFERROR(INDEX('Student Master'!L:L,MATCH(D3618,'Student Master'!B:B,0)),"Not Found"))</f>
        <v/>
      </c>
      <c r="M3618" s="28"/>
      <c r="N3618" s="28"/>
    </row>
    <row r="3619" spans="1:14" x14ac:dyDescent="0.35">
      <c r="A3619" s="28">
        <f t="shared" si="57"/>
        <v>3618</v>
      </c>
      <c r="B3619" s="30"/>
      <c r="C3619" s="28"/>
      <c r="D3619" s="28"/>
      <c r="E3619" s="28"/>
      <c r="F3619" s="28"/>
      <c r="G3619" s="28"/>
      <c r="H3619" s="28" t="str">
        <f>IF(TRIM(D3619)="","",IFERROR(INDEX('Student Master'!C:C,MATCH(D3619,'Student Master'!B:B,0)),"Not Found"))</f>
        <v/>
      </c>
      <c r="I3619" s="28" t="str">
        <f>IF(TRIM(D3619)="","",IFERROR(INDEX('Student Master'!D:D,MATCH(D3619,'Student Master'!B:B,0)),"Not Found"))</f>
        <v/>
      </c>
      <c r="J3619" s="28" t="str">
        <f>IF(TRIM(D3619)="","",IFERROR(INDEX('Student Master'!H:H,MATCH(D3619,'Student Master'!B:B,0)),"Not Found"))</f>
        <v/>
      </c>
      <c r="K3619" s="28" t="str">
        <f>IF(TRIM(D3619)="","",IFERROR(INDEX('Student Master'!N:N,MATCH(D3619,'Student Master'!B:B,0)),"Not Found"))</f>
        <v/>
      </c>
      <c r="L3619" s="28" t="str">
        <f>IF(TRIM(D3619)="","",IFERROR(INDEX('Student Master'!L:L,MATCH(D3619,'Student Master'!B:B,0)),"Not Found"))</f>
        <v/>
      </c>
      <c r="M3619" s="28"/>
      <c r="N3619" s="28"/>
    </row>
    <row r="3620" spans="1:14" x14ac:dyDescent="0.35">
      <c r="A3620" s="28">
        <f t="shared" si="57"/>
        <v>3619</v>
      </c>
      <c r="B3620" s="30"/>
      <c r="C3620" s="28"/>
      <c r="D3620" s="28"/>
      <c r="E3620" s="28"/>
      <c r="F3620" s="28"/>
      <c r="G3620" s="28"/>
      <c r="H3620" s="28" t="str">
        <f>IF(TRIM(D3620)="","",IFERROR(INDEX('Student Master'!C:C,MATCH(D3620,'Student Master'!B:B,0)),"Not Found"))</f>
        <v/>
      </c>
      <c r="I3620" s="28" t="str">
        <f>IF(TRIM(D3620)="","",IFERROR(INDEX('Student Master'!D:D,MATCH(D3620,'Student Master'!B:B,0)),"Not Found"))</f>
        <v/>
      </c>
      <c r="J3620" s="28" t="str">
        <f>IF(TRIM(D3620)="","",IFERROR(INDEX('Student Master'!H:H,MATCH(D3620,'Student Master'!B:B,0)),"Not Found"))</f>
        <v/>
      </c>
      <c r="K3620" s="28" t="str">
        <f>IF(TRIM(D3620)="","",IFERROR(INDEX('Student Master'!N:N,MATCH(D3620,'Student Master'!B:B,0)),"Not Found"))</f>
        <v/>
      </c>
      <c r="L3620" s="28" t="str">
        <f>IF(TRIM(D3620)="","",IFERROR(INDEX('Student Master'!L:L,MATCH(D3620,'Student Master'!B:B,0)),"Not Found"))</f>
        <v/>
      </c>
      <c r="M3620" s="28"/>
      <c r="N3620" s="28"/>
    </row>
    <row r="3621" spans="1:14" x14ac:dyDescent="0.35">
      <c r="A3621" s="28">
        <f t="shared" si="57"/>
        <v>3620</v>
      </c>
      <c r="B3621" s="30"/>
      <c r="C3621" s="28"/>
      <c r="D3621" s="28"/>
      <c r="E3621" s="28"/>
      <c r="F3621" s="28"/>
      <c r="G3621" s="28"/>
      <c r="H3621" s="28" t="str">
        <f>IF(TRIM(D3621)="","",IFERROR(INDEX('Student Master'!C:C,MATCH(D3621,'Student Master'!B:B,0)),"Not Found"))</f>
        <v/>
      </c>
      <c r="I3621" s="28" t="str">
        <f>IF(TRIM(D3621)="","",IFERROR(INDEX('Student Master'!D:D,MATCH(D3621,'Student Master'!B:B,0)),"Not Found"))</f>
        <v/>
      </c>
      <c r="J3621" s="28" t="str">
        <f>IF(TRIM(D3621)="","",IFERROR(INDEX('Student Master'!H:H,MATCH(D3621,'Student Master'!B:B,0)),"Not Found"))</f>
        <v/>
      </c>
      <c r="K3621" s="28" t="str">
        <f>IF(TRIM(D3621)="","",IFERROR(INDEX('Student Master'!N:N,MATCH(D3621,'Student Master'!B:B,0)),"Not Found"))</f>
        <v/>
      </c>
      <c r="L3621" s="28" t="str">
        <f>IF(TRIM(D3621)="","",IFERROR(INDEX('Student Master'!L:L,MATCH(D3621,'Student Master'!B:B,0)),"Not Found"))</f>
        <v/>
      </c>
      <c r="M3621" s="28"/>
      <c r="N3621" s="28"/>
    </row>
    <row r="3622" spans="1:14" x14ac:dyDescent="0.35">
      <c r="A3622" s="28">
        <f t="shared" si="57"/>
        <v>3621</v>
      </c>
      <c r="B3622" s="30"/>
      <c r="C3622" s="28"/>
      <c r="D3622" s="28"/>
      <c r="E3622" s="28"/>
      <c r="F3622" s="28"/>
      <c r="G3622" s="28"/>
      <c r="H3622" s="28" t="str">
        <f>IF(TRIM(D3622)="","",IFERROR(INDEX('Student Master'!C:C,MATCH(D3622,'Student Master'!B:B,0)),"Not Found"))</f>
        <v/>
      </c>
      <c r="I3622" s="28" t="str">
        <f>IF(TRIM(D3622)="","",IFERROR(INDEX('Student Master'!D:D,MATCH(D3622,'Student Master'!B:B,0)),"Not Found"))</f>
        <v/>
      </c>
      <c r="J3622" s="28" t="str">
        <f>IF(TRIM(D3622)="","",IFERROR(INDEX('Student Master'!H:H,MATCH(D3622,'Student Master'!B:B,0)),"Not Found"))</f>
        <v/>
      </c>
      <c r="K3622" s="28" t="str">
        <f>IF(TRIM(D3622)="","",IFERROR(INDEX('Student Master'!N:N,MATCH(D3622,'Student Master'!B:B,0)),"Not Found"))</f>
        <v/>
      </c>
      <c r="L3622" s="28" t="str">
        <f>IF(TRIM(D3622)="","",IFERROR(INDEX('Student Master'!L:L,MATCH(D3622,'Student Master'!B:B,0)),"Not Found"))</f>
        <v/>
      </c>
      <c r="M3622" s="28"/>
      <c r="N3622" s="28"/>
    </row>
    <row r="3623" spans="1:14" x14ac:dyDescent="0.35">
      <c r="A3623" s="28">
        <f t="shared" si="57"/>
        <v>3622</v>
      </c>
      <c r="B3623" s="30"/>
      <c r="C3623" s="28"/>
      <c r="D3623" s="28"/>
      <c r="E3623" s="28"/>
      <c r="F3623" s="28"/>
      <c r="G3623" s="28"/>
      <c r="H3623" s="28" t="str">
        <f>IF(TRIM(D3623)="","",IFERROR(INDEX('Student Master'!C:C,MATCH(D3623,'Student Master'!B:B,0)),"Not Found"))</f>
        <v/>
      </c>
      <c r="I3623" s="28" t="str">
        <f>IF(TRIM(D3623)="","",IFERROR(INDEX('Student Master'!D:D,MATCH(D3623,'Student Master'!B:B,0)),"Not Found"))</f>
        <v/>
      </c>
      <c r="J3623" s="28" t="str">
        <f>IF(TRIM(D3623)="","",IFERROR(INDEX('Student Master'!H:H,MATCH(D3623,'Student Master'!B:B,0)),"Not Found"))</f>
        <v/>
      </c>
      <c r="K3623" s="28" t="str">
        <f>IF(TRIM(D3623)="","",IFERROR(INDEX('Student Master'!N:N,MATCH(D3623,'Student Master'!B:B,0)),"Not Found"))</f>
        <v/>
      </c>
      <c r="L3623" s="28" t="str">
        <f>IF(TRIM(D3623)="","",IFERROR(INDEX('Student Master'!L:L,MATCH(D3623,'Student Master'!B:B,0)),"Not Found"))</f>
        <v/>
      </c>
      <c r="M3623" s="28"/>
      <c r="N3623" s="28"/>
    </row>
    <row r="3624" spans="1:14" x14ac:dyDescent="0.35">
      <c r="A3624" s="28">
        <f t="shared" si="57"/>
        <v>3623</v>
      </c>
      <c r="B3624" s="30"/>
      <c r="C3624" s="28"/>
      <c r="D3624" s="28"/>
      <c r="E3624" s="28"/>
      <c r="F3624" s="28"/>
      <c r="G3624" s="28"/>
      <c r="H3624" s="28" t="str">
        <f>IF(TRIM(D3624)="","",IFERROR(INDEX('Student Master'!C:C,MATCH(D3624,'Student Master'!B:B,0)),"Not Found"))</f>
        <v/>
      </c>
      <c r="I3624" s="28" t="str">
        <f>IF(TRIM(D3624)="","",IFERROR(INDEX('Student Master'!D:D,MATCH(D3624,'Student Master'!B:B,0)),"Not Found"))</f>
        <v/>
      </c>
      <c r="J3624" s="28" t="str">
        <f>IF(TRIM(D3624)="","",IFERROR(INDEX('Student Master'!H:H,MATCH(D3624,'Student Master'!B:B,0)),"Not Found"))</f>
        <v/>
      </c>
      <c r="K3624" s="28" t="str">
        <f>IF(TRIM(D3624)="","",IFERROR(INDEX('Student Master'!N:N,MATCH(D3624,'Student Master'!B:B,0)),"Not Found"))</f>
        <v/>
      </c>
      <c r="L3624" s="28" t="str">
        <f>IF(TRIM(D3624)="","",IFERROR(INDEX('Student Master'!L:L,MATCH(D3624,'Student Master'!B:B,0)),"Not Found"))</f>
        <v/>
      </c>
      <c r="M3624" s="28"/>
      <c r="N3624" s="28"/>
    </row>
    <row r="3625" spans="1:14" x14ac:dyDescent="0.35">
      <c r="A3625" s="28">
        <f t="shared" si="57"/>
        <v>3624</v>
      </c>
      <c r="B3625" s="30"/>
      <c r="C3625" s="28"/>
      <c r="D3625" s="28"/>
      <c r="E3625" s="28"/>
      <c r="F3625" s="28"/>
      <c r="G3625" s="28"/>
      <c r="H3625" s="28" t="str">
        <f>IF(TRIM(D3625)="","",IFERROR(INDEX('Student Master'!C:C,MATCH(D3625,'Student Master'!B:B,0)),"Not Found"))</f>
        <v/>
      </c>
      <c r="I3625" s="28" t="str">
        <f>IF(TRIM(D3625)="","",IFERROR(INDEX('Student Master'!D:D,MATCH(D3625,'Student Master'!B:B,0)),"Not Found"))</f>
        <v/>
      </c>
      <c r="J3625" s="28" t="str">
        <f>IF(TRIM(D3625)="","",IFERROR(INDEX('Student Master'!H:H,MATCH(D3625,'Student Master'!B:B,0)),"Not Found"))</f>
        <v/>
      </c>
      <c r="K3625" s="28" t="str">
        <f>IF(TRIM(D3625)="","",IFERROR(INDEX('Student Master'!N:N,MATCH(D3625,'Student Master'!B:B,0)),"Not Found"))</f>
        <v/>
      </c>
      <c r="L3625" s="28" t="str">
        <f>IF(TRIM(D3625)="","",IFERROR(INDEX('Student Master'!L:L,MATCH(D3625,'Student Master'!B:B,0)),"Not Found"))</f>
        <v/>
      </c>
      <c r="M3625" s="28"/>
      <c r="N3625" s="28"/>
    </row>
    <row r="3626" spans="1:14" x14ac:dyDescent="0.35">
      <c r="A3626" s="28">
        <f t="shared" si="57"/>
        <v>3625</v>
      </c>
      <c r="B3626" s="30"/>
      <c r="C3626" s="28"/>
      <c r="D3626" s="28"/>
      <c r="E3626" s="28"/>
      <c r="F3626" s="28"/>
      <c r="G3626" s="28"/>
      <c r="H3626" s="28" t="str">
        <f>IF(TRIM(D3626)="","",IFERROR(INDEX('Student Master'!C:C,MATCH(D3626,'Student Master'!B:B,0)),"Not Found"))</f>
        <v/>
      </c>
      <c r="I3626" s="28" t="str">
        <f>IF(TRIM(D3626)="","",IFERROR(INDEX('Student Master'!D:D,MATCH(D3626,'Student Master'!B:B,0)),"Not Found"))</f>
        <v/>
      </c>
      <c r="J3626" s="28" t="str">
        <f>IF(TRIM(D3626)="","",IFERROR(INDEX('Student Master'!H:H,MATCH(D3626,'Student Master'!B:B,0)),"Not Found"))</f>
        <v/>
      </c>
      <c r="K3626" s="28" t="str">
        <f>IF(TRIM(D3626)="","",IFERROR(INDEX('Student Master'!N:N,MATCH(D3626,'Student Master'!B:B,0)),"Not Found"))</f>
        <v/>
      </c>
      <c r="L3626" s="28" t="str">
        <f>IF(TRIM(D3626)="","",IFERROR(INDEX('Student Master'!L:L,MATCH(D3626,'Student Master'!B:B,0)),"Not Found"))</f>
        <v/>
      </c>
      <c r="M3626" s="28"/>
      <c r="N3626" s="28"/>
    </row>
    <row r="3627" spans="1:14" x14ac:dyDescent="0.35">
      <c r="A3627" s="28">
        <f t="shared" si="57"/>
        <v>3626</v>
      </c>
      <c r="B3627" s="30"/>
      <c r="C3627" s="28"/>
      <c r="D3627" s="28"/>
      <c r="E3627" s="28"/>
      <c r="F3627" s="28"/>
      <c r="G3627" s="28"/>
      <c r="H3627" s="28" t="str">
        <f>IF(TRIM(D3627)="","",IFERROR(INDEX('Student Master'!C:C,MATCH(D3627,'Student Master'!B:B,0)),"Not Found"))</f>
        <v/>
      </c>
      <c r="I3627" s="28" t="str">
        <f>IF(TRIM(D3627)="","",IFERROR(INDEX('Student Master'!D:D,MATCH(D3627,'Student Master'!B:B,0)),"Not Found"))</f>
        <v/>
      </c>
      <c r="J3627" s="28" t="str">
        <f>IF(TRIM(D3627)="","",IFERROR(INDEX('Student Master'!H:H,MATCH(D3627,'Student Master'!B:B,0)),"Not Found"))</f>
        <v/>
      </c>
      <c r="K3627" s="28" t="str">
        <f>IF(TRIM(D3627)="","",IFERROR(INDEX('Student Master'!N:N,MATCH(D3627,'Student Master'!B:B,0)),"Not Found"))</f>
        <v/>
      </c>
      <c r="L3627" s="28" t="str">
        <f>IF(TRIM(D3627)="","",IFERROR(INDEX('Student Master'!L:L,MATCH(D3627,'Student Master'!B:B,0)),"Not Found"))</f>
        <v/>
      </c>
      <c r="M3627" s="28"/>
      <c r="N3627" s="28"/>
    </row>
    <row r="3628" spans="1:14" x14ac:dyDescent="0.35">
      <c r="A3628" s="28">
        <f t="shared" si="57"/>
        <v>3627</v>
      </c>
      <c r="B3628" s="30"/>
      <c r="C3628" s="28"/>
      <c r="D3628" s="28"/>
      <c r="E3628" s="28"/>
      <c r="F3628" s="28"/>
      <c r="G3628" s="28"/>
      <c r="H3628" s="28" t="str">
        <f>IF(TRIM(D3628)="","",IFERROR(INDEX('Student Master'!C:C,MATCH(D3628,'Student Master'!B:B,0)),"Not Found"))</f>
        <v/>
      </c>
      <c r="I3628" s="28" t="str">
        <f>IF(TRIM(D3628)="","",IFERROR(INDEX('Student Master'!D:D,MATCH(D3628,'Student Master'!B:B,0)),"Not Found"))</f>
        <v/>
      </c>
      <c r="J3628" s="28" t="str">
        <f>IF(TRIM(D3628)="","",IFERROR(INDEX('Student Master'!H:H,MATCH(D3628,'Student Master'!B:B,0)),"Not Found"))</f>
        <v/>
      </c>
      <c r="K3628" s="28" t="str">
        <f>IF(TRIM(D3628)="","",IFERROR(INDEX('Student Master'!N:N,MATCH(D3628,'Student Master'!B:B,0)),"Not Found"))</f>
        <v/>
      </c>
      <c r="L3628" s="28" t="str">
        <f>IF(TRIM(D3628)="","",IFERROR(INDEX('Student Master'!L:L,MATCH(D3628,'Student Master'!B:B,0)),"Not Found"))</f>
        <v/>
      </c>
      <c r="M3628" s="28"/>
      <c r="N3628" s="28"/>
    </row>
    <row r="3629" spans="1:14" x14ac:dyDescent="0.35">
      <c r="A3629" s="28">
        <f t="shared" si="57"/>
        <v>3628</v>
      </c>
      <c r="B3629" s="30"/>
      <c r="C3629" s="28"/>
      <c r="D3629" s="28"/>
      <c r="E3629" s="28"/>
      <c r="F3629" s="28"/>
      <c r="G3629" s="28"/>
      <c r="H3629" s="28" t="str">
        <f>IF(TRIM(D3629)="","",IFERROR(INDEX('Student Master'!C:C,MATCH(D3629,'Student Master'!B:B,0)),"Not Found"))</f>
        <v/>
      </c>
      <c r="I3629" s="28" t="str">
        <f>IF(TRIM(D3629)="","",IFERROR(INDEX('Student Master'!D:D,MATCH(D3629,'Student Master'!B:B,0)),"Not Found"))</f>
        <v/>
      </c>
      <c r="J3629" s="28" t="str">
        <f>IF(TRIM(D3629)="","",IFERROR(INDEX('Student Master'!H:H,MATCH(D3629,'Student Master'!B:B,0)),"Not Found"))</f>
        <v/>
      </c>
      <c r="K3629" s="28" t="str">
        <f>IF(TRIM(D3629)="","",IFERROR(INDEX('Student Master'!N:N,MATCH(D3629,'Student Master'!B:B,0)),"Not Found"))</f>
        <v/>
      </c>
      <c r="L3629" s="28" t="str">
        <f>IF(TRIM(D3629)="","",IFERROR(INDEX('Student Master'!L:L,MATCH(D3629,'Student Master'!B:B,0)),"Not Found"))</f>
        <v/>
      </c>
      <c r="M3629" s="28"/>
      <c r="N3629" s="28"/>
    </row>
    <row r="3630" spans="1:14" x14ac:dyDescent="0.35">
      <c r="A3630" s="28">
        <f t="shared" si="57"/>
        <v>3629</v>
      </c>
      <c r="B3630" s="30"/>
      <c r="C3630" s="28"/>
      <c r="D3630" s="28"/>
      <c r="E3630" s="28"/>
      <c r="F3630" s="28"/>
      <c r="G3630" s="28"/>
      <c r="H3630" s="28" t="str">
        <f>IF(TRIM(D3630)="","",IFERROR(INDEX('Student Master'!C:C,MATCH(D3630,'Student Master'!B:B,0)),"Not Found"))</f>
        <v/>
      </c>
      <c r="I3630" s="28" t="str">
        <f>IF(TRIM(D3630)="","",IFERROR(INDEX('Student Master'!D:D,MATCH(D3630,'Student Master'!B:B,0)),"Not Found"))</f>
        <v/>
      </c>
      <c r="J3630" s="28" t="str">
        <f>IF(TRIM(D3630)="","",IFERROR(INDEX('Student Master'!H:H,MATCH(D3630,'Student Master'!B:B,0)),"Not Found"))</f>
        <v/>
      </c>
      <c r="K3630" s="28" t="str">
        <f>IF(TRIM(D3630)="","",IFERROR(INDEX('Student Master'!N:N,MATCH(D3630,'Student Master'!B:B,0)),"Not Found"))</f>
        <v/>
      </c>
      <c r="L3630" s="28" t="str">
        <f>IF(TRIM(D3630)="","",IFERROR(INDEX('Student Master'!L:L,MATCH(D3630,'Student Master'!B:B,0)),"Not Found"))</f>
        <v/>
      </c>
      <c r="M3630" s="28"/>
      <c r="N3630" s="28"/>
    </row>
    <row r="3631" spans="1:14" x14ac:dyDescent="0.35">
      <c r="A3631" s="28">
        <f t="shared" si="57"/>
        <v>3630</v>
      </c>
      <c r="B3631" s="30"/>
      <c r="C3631" s="28"/>
      <c r="D3631" s="28"/>
      <c r="E3631" s="28"/>
      <c r="F3631" s="28"/>
      <c r="G3631" s="28"/>
      <c r="H3631" s="28" t="str">
        <f>IF(TRIM(D3631)="","",IFERROR(INDEX('Student Master'!C:C,MATCH(D3631,'Student Master'!B:B,0)),"Not Found"))</f>
        <v/>
      </c>
      <c r="I3631" s="28" t="str">
        <f>IF(TRIM(D3631)="","",IFERROR(INDEX('Student Master'!D:D,MATCH(D3631,'Student Master'!B:B,0)),"Not Found"))</f>
        <v/>
      </c>
      <c r="J3631" s="28" t="str">
        <f>IF(TRIM(D3631)="","",IFERROR(INDEX('Student Master'!H:H,MATCH(D3631,'Student Master'!B:B,0)),"Not Found"))</f>
        <v/>
      </c>
      <c r="K3631" s="28" t="str">
        <f>IF(TRIM(D3631)="","",IFERROR(INDEX('Student Master'!N:N,MATCH(D3631,'Student Master'!B:B,0)),"Not Found"))</f>
        <v/>
      </c>
      <c r="L3631" s="28" t="str">
        <f>IF(TRIM(D3631)="","",IFERROR(INDEX('Student Master'!L:L,MATCH(D3631,'Student Master'!B:B,0)),"Not Found"))</f>
        <v/>
      </c>
      <c r="M3631" s="28"/>
      <c r="N3631" s="28"/>
    </row>
    <row r="3632" spans="1:14" x14ac:dyDescent="0.35">
      <c r="A3632" s="28">
        <f t="shared" si="57"/>
        <v>3631</v>
      </c>
      <c r="B3632" s="30"/>
      <c r="C3632" s="28"/>
      <c r="D3632" s="28"/>
      <c r="E3632" s="28"/>
      <c r="F3632" s="28"/>
      <c r="G3632" s="28"/>
      <c r="H3632" s="28" t="str">
        <f>IF(TRIM(D3632)="","",IFERROR(INDEX('Student Master'!C:C,MATCH(D3632,'Student Master'!B:B,0)),"Not Found"))</f>
        <v/>
      </c>
      <c r="I3632" s="28" t="str">
        <f>IF(TRIM(D3632)="","",IFERROR(INDEX('Student Master'!D:D,MATCH(D3632,'Student Master'!B:B,0)),"Not Found"))</f>
        <v/>
      </c>
      <c r="J3632" s="28" t="str">
        <f>IF(TRIM(D3632)="","",IFERROR(INDEX('Student Master'!H:H,MATCH(D3632,'Student Master'!B:B,0)),"Not Found"))</f>
        <v/>
      </c>
      <c r="K3632" s="28" t="str">
        <f>IF(TRIM(D3632)="","",IFERROR(INDEX('Student Master'!N:N,MATCH(D3632,'Student Master'!B:B,0)),"Not Found"))</f>
        <v/>
      </c>
      <c r="L3632" s="28" t="str">
        <f>IF(TRIM(D3632)="","",IFERROR(INDEX('Student Master'!L:L,MATCH(D3632,'Student Master'!B:B,0)),"Not Found"))</f>
        <v/>
      </c>
      <c r="M3632" s="28"/>
      <c r="N3632" s="28"/>
    </row>
    <row r="3633" spans="1:14" x14ac:dyDescent="0.35">
      <c r="A3633" s="28">
        <f t="shared" si="57"/>
        <v>3632</v>
      </c>
      <c r="B3633" s="30"/>
      <c r="C3633" s="28"/>
      <c r="D3633" s="28"/>
      <c r="E3633" s="28"/>
      <c r="F3633" s="28"/>
      <c r="G3633" s="28"/>
      <c r="H3633" s="28" t="str">
        <f>IF(TRIM(D3633)="","",IFERROR(INDEX('Student Master'!C:C,MATCH(D3633,'Student Master'!B:B,0)),"Not Found"))</f>
        <v/>
      </c>
      <c r="I3633" s="28" t="str">
        <f>IF(TRIM(D3633)="","",IFERROR(INDEX('Student Master'!D:D,MATCH(D3633,'Student Master'!B:B,0)),"Not Found"))</f>
        <v/>
      </c>
      <c r="J3633" s="28" t="str">
        <f>IF(TRIM(D3633)="","",IFERROR(INDEX('Student Master'!H:H,MATCH(D3633,'Student Master'!B:B,0)),"Not Found"))</f>
        <v/>
      </c>
      <c r="K3633" s="28" t="str">
        <f>IF(TRIM(D3633)="","",IFERROR(INDEX('Student Master'!N:N,MATCH(D3633,'Student Master'!B:B,0)),"Not Found"))</f>
        <v/>
      </c>
      <c r="L3633" s="28" t="str">
        <f>IF(TRIM(D3633)="","",IFERROR(INDEX('Student Master'!L:L,MATCH(D3633,'Student Master'!B:B,0)),"Not Found"))</f>
        <v/>
      </c>
      <c r="M3633" s="28"/>
      <c r="N3633" s="28"/>
    </row>
    <row r="3634" spans="1:14" x14ac:dyDescent="0.35">
      <c r="A3634" s="28">
        <f t="shared" si="57"/>
        <v>3633</v>
      </c>
      <c r="B3634" s="30"/>
      <c r="C3634" s="28"/>
      <c r="D3634" s="28"/>
      <c r="E3634" s="28"/>
      <c r="F3634" s="28"/>
      <c r="G3634" s="28"/>
      <c r="H3634" s="28" t="str">
        <f>IF(TRIM(D3634)="","",IFERROR(INDEX('Student Master'!C:C,MATCH(D3634,'Student Master'!B:B,0)),"Not Found"))</f>
        <v/>
      </c>
      <c r="I3634" s="28" t="str">
        <f>IF(TRIM(D3634)="","",IFERROR(INDEX('Student Master'!D:D,MATCH(D3634,'Student Master'!B:B,0)),"Not Found"))</f>
        <v/>
      </c>
      <c r="J3634" s="28" t="str">
        <f>IF(TRIM(D3634)="","",IFERROR(INDEX('Student Master'!H:H,MATCH(D3634,'Student Master'!B:B,0)),"Not Found"))</f>
        <v/>
      </c>
      <c r="K3634" s="28" t="str">
        <f>IF(TRIM(D3634)="","",IFERROR(INDEX('Student Master'!N:N,MATCH(D3634,'Student Master'!B:B,0)),"Not Found"))</f>
        <v/>
      </c>
      <c r="L3634" s="28" t="str">
        <f>IF(TRIM(D3634)="","",IFERROR(INDEX('Student Master'!L:L,MATCH(D3634,'Student Master'!B:B,0)),"Not Found"))</f>
        <v/>
      </c>
      <c r="M3634" s="28"/>
      <c r="N3634" s="28"/>
    </row>
    <row r="3635" spans="1:14" x14ac:dyDescent="0.35">
      <c r="A3635" s="28">
        <f t="shared" si="57"/>
        <v>3634</v>
      </c>
      <c r="B3635" s="30"/>
      <c r="C3635" s="28"/>
      <c r="D3635" s="28"/>
      <c r="E3635" s="28"/>
      <c r="F3635" s="28"/>
      <c r="G3635" s="28"/>
      <c r="H3635" s="28" t="str">
        <f>IF(TRIM(D3635)="","",IFERROR(INDEX('Student Master'!C:C,MATCH(D3635,'Student Master'!B:B,0)),"Not Found"))</f>
        <v/>
      </c>
      <c r="I3635" s="28" t="str">
        <f>IF(TRIM(D3635)="","",IFERROR(INDEX('Student Master'!D:D,MATCH(D3635,'Student Master'!B:B,0)),"Not Found"))</f>
        <v/>
      </c>
      <c r="J3635" s="28" t="str">
        <f>IF(TRIM(D3635)="","",IFERROR(INDEX('Student Master'!H:H,MATCH(D3635,'Student Master'!B:B,0)),"Not Found"))</f>
        <v/>
      </c>
      <c r="K3635" s="28" t="str">
        <f>IF(TRIM(D3635)="","",IFERROR(INDEX('Student Master'!N:N,MATCH(D3635,'Student Master'!B:B,0)),"Not Found"))</f>
        <v/>
      </c>
      <c r="L3635" s="28" t="str">
        <f>IF(TRIM(D3635)="","",IFERROR(INDEX('Student Master'!L:L,MATCH(D3635,'Student Master'!B:B,0)),"Not Found"))</f>
        <v/>
      </c>
      <c r="M3635" s="28"/>
      <c r="N3635" s="28"/>
    </row>
    <row r="3636" spans="1:14" x14ac:dyDescent="0.35">
      <c r="A3636" s="28">
        <f t="shared" si="57"/>
        <v>3635</v>
      </c>
      <c r="B3636" s="30"/>
      <c r="C3636" s="28"/>
      <c r="D3636" s="28"/>
      <c r="E3636" s="28"/>
      <c r="F3636" s="28"/>
      <c r="G3636" s="28"/>
      <c r="H3636" s="28" t="str">
        <f>IF(TRIM(D3636)="","",IFERROR(INDEX('Student Master'!C:C,MATCH(D3636,'Student Master'!B:B,0)),"Not Found"))</f>
        <v/>
      </c>
      <c r="I3636" s="28" t="str">
        <f>IF(TRIM(D3636)="","",IFERROR(INDEX('Student Master'!D:D,MATCH(D3636,'Student Master'!B:B,0)),"Not Found"))</f>
        <v/>
      </c>
      <c r="J3636" s="28" t="str">
        <f>IF(TRIM(D3636)="","",IFERROR(INDEX('Student Master'!H:H,MATCH(D3636,'Student Master'!B:B,0)),"Not Found"))</f>
        <v/>
      </c>
      <c r="K3636" s="28" t="str">
        <f>IF(TRIM(D3636)="","",IFERROR(INDEX('Student Master'!N:N,MATCH(D3636,'Student Master'!B:B,0)),"Not Found"))</f>
        <v/>
      </c>
      <c r="L3636" s="28" t="str">
        <f>IF(TRIM(D3636)="","",IFERROR(INDEX('Student Master'!L:L,MATCH(D3636,'Student Master'!B:B,0)),"Not Found"))</f>
        <v/>
      </c>
      <c r="M3636" s="28"/>
      <c r="N3636" s="28"/>
    </row>
    <row r="3637" spans="1:14" x14ac:dyDescent="0.35">
      <c r="A3637" s="28">
        <f t="shared" si="57"/>
        <v>3636</v>
      </c>
      <c r="B3637" s="30"/>
      <c r="C3637" s="28"/>
      <c r="D3637" s="28"/>
      <c r="E3637" s="28"/>
      <c r="F3637" s="28"/>
      <c r="G3637" s="28"/>
      <c r="H3637" s="28" t="str">
        <f>IF(TRIM(D3637)="","",IFERROR(INDEX('Student Master'!C:C,MATCH(D3637,'Student Master'!B:B,0)),"Not Found"))</f>
        <v/>
      </c>
      <c r="I3637" s="28" t="str">
        <f>IF(TRIM(D3637)="","",IFERROR(INDEX('Student Master'!D:D,MATCH(D3637,'Student Master'!B:B,0)),"Not Found"))</f>
        <v/>
      </c>
      <c r="J3637" s="28" t="str">
        <f>IF(TRIM(D3637)="","",IFERROR(INDEX('Student Master'!H:H,MATCH(D3637,'Student Master'!B:B,0)),"Not Found"))</f>
        <v/>
      </c>
      <c r="K3637" s="28" t="str">
        <f>IF(TRIM(D3637)="","",IFERROR(INDEX('Student Master'!N:N,MATCH(D3637,'Student Master'!B:B,0)),"Not Found"))</f>
        <v/>
      </c>
      <c r="L3637" s="28" t="str">
        <f>IF(TRIM(D3637)="","",IFERROR(INDEX('Student Master'!L:L,MATCH(D3637,'Student Master'!B:B,0)),"Not Found"))</f>
        <v/>
      </c>
      <c r="M3637" s="28"/>
      <c r="N3637" s="28"/>
    </row>
    <row r="3638" spans="1:14" x14ac:dyDescent="0.35">
      <c r="A3638" s="28">
        <f t="shared" si="57"/>
        <v>3637</v>
      </c>
      <c r="B3638" s="30"/>
      <c r="C3638" s="28"/>
      <c r="D3638" s="28"/>
      <c r="E3638" s="28"/>
      <c r="F3638" s="28"/>
      <c r="G3638" s="28"/>
      <c r="H3638" s="28" t="str">
        <f>IF(TRIM(D3638)="","",IFERROR(INDEX('Student Master'!C:C,MATCH(D3638,'Student Master'!B:B,0)),"Not Found"))</f>
        <v/>
      </c>
      <c r="I3638" s="28" t="str">
        <f>IF(TRIM(D3638)="","",IFERROR(INDEX('Student Master'!D:D,MATCH(D3638,'Student Master'!B:B,0)),"Not Found"))</f>
        <v/>
      </c>
      <c r="J3638" s="28" t="str">
        <f>IF(TRIM(D3638)="","",IFERROR(INDEX('Student Master'!H:H,MATCH(D3638,'Student Master'!B:B,0)),"Not Found"))</f>
        <v/>
      </c>
      <c r="K3638" s="28" t="str">
        <f>IF(TRIM(D3638)="","",IFERROR(INDEX('Student Master'!N:N,MATCH(D3638,'Student Master'!B:B,0)),"Not Found"))</f>
        <v/>
      </c>
      <c r="L3638" s="28" t="str">
        <f>IF(TRIM(D3638)="","",IFERROR(INDEX('Student Master'!L:L,MATCH(D3638,'Student Master'!B:B,0)),"Not Found"))</f>
        <v/>
      </c>
      <c r="M3638" s="28"/>
      <c r="N3638" s="28"/>
    </row>
    <row r="3639" spans="1:14" x14ac:dyDescent="0.35">
      <c r="A3639" s="28">
        <f t="shared" si="57"/>
        <v>3638</v>
      </c>
      <c r="B3639" s="30"/>
      <c r="C3639" s="28"/>
      <c r="D3639" s="28"/>
      <c r="E3639" s="28"/>
      <c r="F3639" s="28"/>
      <c r="G3639" s="28"/>
      <c r="H3639" s="28" t="str">
        <f>IF(TRIM(D3639)="","",IFERROR(INDEX('Student Master'!C:C,MATCH(D3639,'Student Master'!B:B,0)),"Not Found"))</f>
        <v/>
      </c>
      <c r="I3639" s="28" t="str">
        <f>IF(TRIM(D3639)="","",IFERROR(INDEX('Student Master'!D:D,MATCH(D3639,'Student Master'!B:B,0)),"Not Found"))</f>
        <v/>
      </c>
      <c r="J3639" s="28" t="str">
        <f>IF(TRIM(D3639)="","",IFERROR(INDEX('Student Master'!H:H,MATCH(D3639,'Student Master'!B:B,0)),"Not Found"))</f>
        <v/>
      </c>
      <c r="K3639" s="28" t="str">
        <f>IF(TRIM(D3639)="","",IFERROR(INDEX('Student Master'!N:N,MATCH(D3639,'Student Master'!B:B,0)),"Not Found"))</f>
        <v/>
      </c>
      <c r="L3639" s="28" t="str">
        <f>IF(TRIM(D3639)="","",IFERROR(INDEX('Student Master'!L:L,MATCH(D3639,'Student Master'!B:B,0)),"Not Found"))</f>
        <v/>
      </c>
      <c r="M3639" s="28"/>
      <c r="N3639" s="28"/>
    </row>
    <row r="3640" spans="1:14" x14ac:dyDescent="0.35">
      <c r="A3640" s="28">
        <f t="shared" si="57"/>
        <v>3639</v>
      </c>
      <c r="B3640" s="30"/>
      <c r="C3640" s="28"/>
      <c r="D3640" s="28"/>
      <c r="E3640" s="28"/>
      <c r="F3640" s="28"/>
      <c r="G3640" s="28"/>
      <c r="H3640" s="28" t="str">
        <f>IF(TRIM(D3640)="","",IFERROR(INDEX('Student Master'!C:C,MATCH(D3640,'Student Master'!B:B,0)),"Not Found"))</f>
        <v/>
      </c>
      <c r="I3640" s="28" t="str">
        <f>IF(TRIM(D3640)="","",IFERROR(INDEX('Student Master'!D:D,MATCH(D3640,'Student Master'!B:B,0)),"Not Found"))</f>
        <v/>
      </c>
      <c r="J3640" s="28" t="str">
        <f>IF(TRIM(D3640)="","",IFERROR(INDEX('Student Master'!H:H,MATCH(D3640,'Student Master'!B:B,0)),"Not Found"))</f>
        <v/>
      </c>
      <c r="K3640" s="28" t="str">
        <f>IF(TRIM(D3640)="","",IFERROR(INDEX('Student Master'!N:N,MATCH(D3640,'Student Master'!B:B,0)),"Not Found"))</f>
        <v/>
      </c>
      <c r="L3640" s="28" t="str">
        <f>IF(TRIM(D3640)="","",IFERROR(INDEX('Student Master'!L:L,MATCH(D3640,'Student Master'!B:B,0)),"Not Found"))</f>
        <v/>
      </c>
      <c r="M3640" s="28"/>
      <c r="N3640" s="28"/>
    </row>
    <row r="3641" spans="1:14" x14ac:dyDescent="0.35">
      <c r="A3641" s="28">
        <f t="shared" si="57"/>
        <v>3640</v>
      </c>
      <c r="B3641" s="30"/>
      <c r="C3641" s="28"/>
      <c r="D3641" s="28"/>
      <c r="E3641" s="28"/>
      <c r="F3641" s="28"/>
      <c r="G3641" s="28"/>
      <c r="H3641" s="28" t="str">
        <f>IF(TRIM(D3641)="","",IFERROR(INDEX('Student Master'!C:C,MATCH(D3641,'Student Master'!B:B,0)),"Not Found"))</f>
        <v/>
      </c>
      <c r="I3641" s="28" t="str">
        <f>IF(TRIM(D3641)="","",IFERROR(INDEX('Student Master'!D:D,MATCH(D3641,'Student Master'!B:B,0)),"Not Found"))</f>
        <v/>
      </c>
      <c r="J3641" s="28" t="str">
        <f>IF(TRIM(D3641)="","",IFERROR(INDEX('Student Master'!H:H,MATCH(D3641,'Student Master'!B:B,0)),"Not Found"))</f>
        <v/>
      </c>
      <c r="K3641" s="28" t="str">
        <f>IF(TRIM(D3641)="","",IFERROR(INDEX('Student Master'!N:N,MATCH(D3641,'Student Master'!B:B,0)),"Not Found"))</f>
        <v/>
      </c>
      <c r="L3641" s="28" t="str">
        <f>IF(TRIM(D3641)="","",IFERROR(INDEX('Student Master'!L:L,MATCH(D3641,'Student Master'!B:B,0)),"Not Found"))</f>
        <v/>
      </c>
      <c r="M3641" s="28"/>
      <c r="N3641" s="28"/>
    </row>
    <row r="3642" spans="1:14" x14ac:dyDescent="0.35">
      <c r="A3642" s="28">
        <f t="shared" si="57"/>
        <v>3641</v>
      </c>
      <c r="B3642" s="30"/>
      <c r="C3642" s="28"/>
      <c r="D3642" s="28"/>
      <c r="E3642" s="28"/>
      <c r="F3642" s="28"/>
      <c r="G3642" s="28"/>
      <c r="H3642" s="28" t="str">
        <f>IF(TRIM(D3642)="","",IFERROR(INDEX('Student Master'!C:C,MATCH(D3642,'Student Master'!B:B,0)),"Not Found"))</f>
        <v/>
      </c>
      <c r="I3642" s="28" t="str">
        <f>IF(TRIM(D3642)="","",IFERROR(INDEX('Student Master'!D:D,MATCH(D3642,'Student Master'!B:B,0)),"Not Found"))</f>
        <v/>
      </c>
      <c r="J3642" s="28" t="str">
        <f>IF(TRIM(D3642)="","",IFERROR(INDEX('Student Master'!H:H,MATCH(D3642,'Student Master'!B:B,0)),"Not Found"))</f>
        <v/>
      </c>
      <c r="K3642" s="28" t="str">
        <f>IF(TRIM(D3642)="","",IFERROR(INDEX('Student Master'!N:N,MATCH(D3642,'Student Master'!B:B,0)),"Not Found"))</f>
        <v/>
      </c>
      <c r="L3642" s="28" t="str">
        <f>IF(TRIM(D3642)="","",IFERROR(INDEX('Student Master'!L:L,MATCH(D3642,'Student Master'!B:B,0)),"Not Found"))</f>
        <v/>
      </c>
      <c r="M3642" s="28"/>
      <c r="N3642" s="28"/>
    </row>
    <row r="3643" spans="1:14" x14ac:dyDescent="0.35">
      <c r="A3643" s="28">
        <f t="shared" si="57"/>
        <v>3642</v>
      </c>
      <c r="B3643" s="30"/>
      <c r="C3643" s="28"/>
      <c r="D3643" s="28"/>
      <c r="E3643" s="28"/>
      <c r="F3643" s="28"/>
      <c r="G3643" s="28"/>
      <c r="H3643" s="28" t="str">
        <f>IF(TRIM(D3643)="","",IFERROR(INDEX('Student Master'!C:C,MATCH(D3643,'Student Master'!B:B,0)),"Not Found"))</f>
        <v/>
      </c>
      <c r="I3643" s="28" t="str">
        <f>IF(TRIM(D3643)="","",IFERROR(INDEX('Student Master'!D:D,MATCH(D3643,'Student Master'!B:B,0)),"Not Found"))</f>
        <v/>
      </c>
      <c r="J3643" s="28" t="str">
        <f>IF(TRIM(D3643)="","",IFERROR(INDEX('Student Master'!H:H,MATCH(D3643,'Student Master'!B:B,0)),"Not Found"))</f>
        <v/>
      </c>
      <c r="K3643" s="28" t="str">
        <f>IF(TRIM(D3643)="","",IFERROR(INDEX('Student Master'!N:N,MATCH(D3643,'Student Master'!B:B,0)),"Not Found"))</f>
        <v/>
      </c>
      <c r="L3643" s="28" t="str">
        <f>IF(TRIM(D3643)="","",IFERROR(INDEX('Student Master'!L:L,MATCH(D3643,'Student Master'!B:B,0)),"Not Found"))</f>
        <v/>
      </c>
      <c r="M3643" s="28"/>
      <c r="N3643" s="28"/>
    </row>
    <row r="3644" spans="1:14" x14ac:dyDescent="0.35">
      <c r="A3644" s="28">
        <f t="shared" si="57"/>
        <v>3643</v>
      </c>
      <c r="B3644" s="30"/>
      <c r="C3644" s="28"/>
      <c r="D3644" s="28"/>
      <c r="E3644" s="28"/>
      <c r="F3644" s="28"/>
      <c r="G3644" s="28"/>
      <c r="H3644" s="28" t="str">
        <f>IF(TRIM(D3644)="","",IFERROR(INDEX('Student Master'!C:C,MATCH(D3644,'Student Master'!B:B,0)),"Not Found"))</f>
        <v/>
      </c>
      <c r="I3644" s="28" t="str">
        <f>IF(TRIM(D3644)="","",IFERROR(INDEX('Student Master'!D:D,MATCH(D3644,'Student Master'!B:B,0)),"Not Found"))</f>
        <v/>
      </c>
      <c r="J3644" s="28" t="str">
        <f>IF(TRIM(D3644)="","",IFERROR(INDEX('Student Master'!H:H,MATCH(D3644,'Student Master'!B:B,0)),"Not Found"))</f>
        <v/>
      </c>
      <c r="K3644" s="28" t="str">
        <f>IF(TRIM(D3644)="","",IFERROR(INDEX('Student Master'!N:N,MATCH(D3644,'Student Master'!B:B,0)),"Not Found"))</f>
        <v/>
      </c>
      <c r="L3644" s="28" t="str">
        <f>IF(TRIM(D3644)="","",IFERROR(INDEX('Student Master'!L:L,MATCH(D3644,'Student Master'!B:B,0)),"Not Found"))</f>
        <v/>
      </c>
      <c r="M3644" s="28"/>
      <c r="N3644" s="28"/>
    </row>
    <row r="3645" spans="1:14" x14ac:dyDescent="0.35">
      <c r="A3645" s="28">
        <f t="shared" si="57"/>
        <v>3644</v>
      </c>
      <c r="B3645" s="30"/>
      <c r="C3645" s="28"/>
      <c r="D3645" s="28"/>
      <c r="E3645" s="28"/>
      <c r="F3645" s="28"/>
      <c r="G3645" s="28"/>
      <c r="H3645" s="28" t="str">
        <f>IF(TRIM(D3645)="","",IFERROR(INDEX('Student Master'!C:C,MATCH(D3645,'Student Master'!B:B,0)),"Not Found"))</f>
        <v/>
      </c>
      <c r="I3645" s="28" t="str">
        <f>IF(TRIM(D3645)="","",IFERROR(INDEX('Student Master'!D:D,MATCH(D3645,'Student Master'!B:B,0)),"Not Found"))</f>
        <v/>
      </c>
      <c r="J3645" s="28" t="str">
        <f>IF(TRIM(D3645)="","",IFERROR(INDEX('Student Master'!H:H,MATCH(D3645,'Student Master'!B:B,0)),"Not Found"))</f>
        <v/>
      </c>
      <c r="K3645" s="28" t="str">
        <f>IF(TRIM(D3645)="","",IFERROR(INDEX('Student Master'!N:N,MATCH(D3645,'Student Master'!B:B,0)),"Not Found"))</f>
        <v/>
      </c>
      <c r="L3645" s="28" t="str">
        <f>IF(TRIM(D3645)="","",IFERROR(INDEX('Student Master'!L:L,MATCH(D3645,'Student Master'!B:B,0)),"Not Found"))</f>
        <v/>
      </c>
      <c r="M3645" s="28"/>
      <c r="N3645" s="28"/>
    </row>
    <row r="3646" spans="1:14" x14ac:dyDescent="0.35">
      <c r="A3646" s="28">
        <f t="shared" si="57"/>
        <v>3645</v>
      </c>
      <c r="B3646" s="30"/>
      <c r="C3646" s="28"/>
      <c r="D3646" s="28"/>
      <c r="E3646" s="28"/>
      <c r="F3646" s="28"/>
      <c r="G3646" s="28"/>
      <c r="H3646" s="28" t="str">
        <f>IF(TRIM(D3646)="","",IFERROR(INDEX('Student Master'!C:C,MATCH(D3646,'Student Master'!B:B,0)),"Not Found"))</f>
        <v/>
      </c>
      <c r="I3646" s="28" t="str">
        <f>IF(TRIM(D3646)="","",IFERROR(INDEX('Student Master'!D:D,MATCH(D3646,'Student Master'!B:B,0)),"Not Found"))</f>
        <v/>
      </c>
      <c r="J3646" s="28" t="str">
        <f>IF(TRIM(D3646)="","",IFERROR(INDEX('Student Master'!H:H,MATCH(D3646,'Student Master'!B:B,0)),"Not Found"))</f>
        <v/>
      </c>
      <c r="K3646" s="28" t="str">
        <f>IF(TRIM(D3646)="","",IFERROR(INDEX('Student Master'!N:N,MATCH(D3646,'Student Master'!B:B,0)),"Not Found"))</f>
        <v/>
      </c>
      <c r="L3646" s="28" t="str">
        <f>IF(TRIM(D3646)="","",IFERROR(INDEX('Student Master'!L:L,MATCH(D3646,'Student Master'!B:B,0)),"Not Found"))</f>
        <v/>
      </c>
      <c r="M3646" s="28"/>
      <c r="N3646" s="28"/>
    </row>
    <row r="3647" spans="1:14" x14ac:dyDescent="0.35">
      <c r="A3647" s="28">
        <f t="shared" si="57"/>
        <v>3646</v>
      </c>
      <c r="B3647" s="30"/>
      <c r="C3647" s="28"/>
      <c r="D3647" s="28"/>
      <c r="E3647" s="28"/>
      <c r="F3647" s="28"/>
      <c r="G3647" s="28"/>
      <c r="H3647" s="28" t="str">
        <f>IF(TRIM(D3647)="","",IFERROR(INDEX('Student Master'!C:C,MATCH(D3647,'Student Master'!B:B,0)),"Not Found"))</f>
        <v/>
      </c>
      <c r="I3647" s="28" t="str">
        <f>IF(TRIM(D3647)="","",IFERROR(INDEX('Student Master'!D:D,MATCH(D3647,'Student Master'!B:B,0)),"Not Found"))</f>
        <v/>
      </c>
      <c r="J3647" s="28" t="str">
        <f>IF(TRIM(D3647)="","",IFERROR(INDEX('Student Master'!H:H,MATCH(D3647,'Student Master'!B:B,0)),"Not Found"))</f>
        <v/>
      </c>
      <c r="K3647" s="28" t="str">
        <f>IF(TRIM(D3647)="","",IFERROR(INDEX('Student Master'!N:N,MATCH(D3647,'Student Master'!B:B,0)),"Not Found"))</f>
        <v/>
      </c>
      <c r="L3647" s="28" t="str">
        <f>IF(TRIM(D3647)="","",IFERROR(INDEX('Student Master'!L:L,MATCH(D3647,'Student Master'!B:B,0)),"Not Found"))</f>
        <v/>
      </c>
      <c r="M3647" s="28"/>
      <c r="N3647" s="28"/>
    </row>
    <row r="3648" spans="1:14" x14ac:dyDescent="0.35">
      <c r="A3648" s="28">
        <f t="shared" si="57"/>
        <v>3647</v>
      </c>
      <c r="B3648" s="30"/>
      <c r="C3648" s="28"/>
      <c r="D3648" s="28"/>
      <c r="E3648" s="28"/>
      <c r="F3648" s="28"/>
      <c r="G3648" s="28"/>
      <c r="H3648" s="28" t="str">
        <f>IF(TRIM(D3648)="","",IFERROR(INDEX('Student Master'!C:C,MATCH(D3648,'Student Master'!B:B,0)),"Not Found"))</f>
        <v/>
      </c>
      <c r="I3648" s="28" t="str">
        <f>IF(TRIM(D3648)="","",IFERROR(INDEX('Student Master'!D:D,MATCH(D3648,'Student Master'!B:B,0)),"Not Found"))</f>
        <v/>
      </c>
      <c r="J3648" s="28" t="str">
        <f>IF(TRIM(D3648)="","",IFERROR(INDEX('Student Master'!H:H,MATCH(D3648,'Student Master'!B:B,0)),"Not Found"))</f>
        <v/>
      </c>
      <c r="K3648" s="28" t="str">
        <f>IF(TRIM(D3648)="","",IFERROR(INDEX('Student Master'!N:N,MATCH(D3648,'Student Master'!B:B,0)),"Not Found"))</f>
        <v/>
      </c>
      <c r="L3648" s="28" t="str">
        <f>IF(TRIM(D3648)="","",IFERROR(INDEX('Student Master'!L:L,MATCH(D3648,'Student Master'!B:B,0)),"Not Found"))</f>
        <v/>
      </c>
      <c r="M3648" s="28"/>
      <c r="N3648" s="28"/>
    </row>
    <row r="3649" spans="1:14" x14ac:dyDescent="0.35">
      <c r="A3649" s="28">
        <f t="shared" si="57"/>
        <v>3648</v>
      </c>
      <c r="B3649" s="30"/>
      <c r="C3649" s="28"/>
      <c r="D3649" s="28"/>
      <c r="E3649" s="28"/>
      <c r="F3649" s="28"/>
      <c r="G3649" s="28"/>
      <c r="H3649" s="28" t="str">
        <f>IF(TRIM(D3649)="","",IFERROR(INDEX('Student Master'!C:C,MATCH(D3649,'Student Master'!B:B,0)),"Not Found"))</f>
        <v/>
      </c>
      <c r="I3649" s="28" t="str">
        <f>IF(TRIM(D3649)="","",IFERROR(INDEX('Student Master'!D:D,MATCH(D3649,'Student Master'!B:B,0)),"Not Found"))</f>
        <v/>
      </c>
      <c r="J3649" s="28" t="str">
        <f>IF(TRIM(D3649)="","",IFERROR(INDEX('Student Master'!H:H,MATCH(D3649,'Student Master'!B:B,0)),"Not Found"))</f>
        <v/>
      </c>
      <c r="K3649" s="28" t="str">
        <f>IF(TRIM(D3649)="","",IFERROR(INDEX('Student Master'!N:N,MATCH(D3649,'Student Master'!B:B,0)),"Not Found"))</f>
        <v/>
      </c>
      <c r="L3649" s="28" t="str">
        <f>IF(TRIM(D3649)="","",IFERROR(INDEX('Student Master'!L:L,MATCH(D3649,'Student Master'!B:B,0)),"Not Found"))</f>
        <v/>
      </c>
      <c r="M3649" s="28"/>
      <c r="N3649" s="28"/>
    </row>
    <row r="3650" spans="1:14" x14ac:dyDescent="0.35">
      <c r="A3650" s="28">
        <f t="shared" si="57"/>
        <v>3649</v>
      </c>
      <c r="B3650" s="30"/>
      <c r="C3650" s="28"/>
      <c r="D3650" s="28"/>
      <c r="E3650" s="28"/>
      <c r="F3650" s="28"/>
      <c r="G3650" s="28"/>
      <c r="H3650" s="28" t="str">
        <f>IF(TRIM(D3650)="","",IFERROR(INDEX('Student Master'!C:C,MATCH(D3650,'Student Master'!B:B,0)),"Not Found"))</f>
        <v/>
      </c>
      <c r="I3650" s="28" t="str">
        <f>IF(TRIM(D3650)="","",IFERROR(INDEX('Student Master'!D:D,MATCH(D3650,'Student Master'!B:B,0)),"Not Found"))</f>
        <v/>
      </c>
      <c r="J3650" s="28" t="str">
        <f>IF(TRIM(D3650)="","",IFERROR(INDEX('Student Master'!H:H,MATCH(D3650,'Student Master'!B:B,0)),"Not Found"))</f>
        <v/>
      </c>
      <c r="K3650" s="28" t="str">
        <f>IF(TRIM(D3650)="","",IFERROR(INDEX('Student Master'!N:N,MATCH(D3650,'Student Master'!B:B,0)),"Not Found"))</f>
        <v/>
      </c>
      <c r="L3650" s="28" t="str">
        <f>IF(TRIM(D3650)="","",IFERROR(INDEX('Student Master'!L:L,MATCH(D3650,'Student Master'!B:B,0)),"Not Found"))</f>
        <v/>
      </c>
      <c r="M3650" s="28"/>
      <c r="N3650" s="28"/>
    </row>
    <row r="3651" spans="1:14" x14ac:dyDescent="0.35">
      <c r="A3651" s="28">
        <f t="shared" si="57"/>
        <v>3650</v>
      </c>
      <c r="B3651" s="30"/>
      <c r="C3651" s="28"/>
      <c r="D3651" s="28"/>
      <c r="E3651" s="28"/>
      <c r="F3651" s="28"/>
      <c r="G3651" s="28"/>
      <c r="H3651" s="28" t="str">
        <f>IF(TRIM(D3651)="","",IFERROR(INDEX('Student Master'!C:C,MATCH(D3651,'Student Master'!B:B,0)),"Not Found"))</f>
        <v/>
      </c>
      <c r="I3651" s="28" t="str">
        <f>IF(TRIM(D3651)="","",IFERROR(INDEX('Student Master'!D:D,MATCH(D3651,'Student Master'!B:B,0)),"Not Found"))</f>
        <v/>
      </c>
      <c r="J3651" s="28" t="str">
        <f>IF(TRIM(D3651)="","",IFERROR(INDEX('Student Master'!H:H,MATCH(D3651,'Student Master'!B:B,0)),"Not Found"))</f>
        <v/>
      </c>
      <c r="K3651" s="28" t="str">
        <f>IF(TRIM(D3651)="","",IFERROR(INDEX('Student Master'!N:N,MATCH(D3651,'Student Master'!B:B,0)),"Not Found"))</f>
        <v/>
      </c>
      <c r="L3651" s="28" t="str">
        <f>IF(TRIM(D3651)="","",IFERROR(INDEX('Student Master'!L:L,MATCH(D3651,'Student Master'!B:B,0)),"Not Found"))</f>
        <v/>
      </c>
      <c r="M3651" s="28"/>
      <c r="N3651" s="28"/>
    </row>
    <row r="3652" spans="1:14" x14ac:dyDescent="0.35">
      <c r="A3652" s="28">
        <f t="shared" si="57"/>
        <v>3651</v>
      </c>
      <c r="B3652" s="30"/>
      <c r="C3652" s="28"/>
      <c r="D3652" s="28"/>
      <c r="E3652" s="28"/>
      <c r="F3652" s="28"/>
      <c r="G3652" s="28"/>
      <c r="H3652" s="28" t="str">
        <f>IF(TRIM(D3652)="","",IFERROR(INDEX('Student Master'!C:C,MATCH(D3652,'Student Master'!B:B,0)),"Not Found"))</f>
        <v/>
      </c>
      <c r="I3652" s="28" t="str">
        <f>IF(TRIM(D3652)="","",IFERROR(INDEX('Student Master'!D:D,MATCH(D3652,'Student Master'!B:B,0)),"Not Found"))</f>
        <v/>
      </c>
      <c r="J3652" s="28" t="str">
        <f>IF(TRIM(D3652)="","",IFERROR(INDEX('Student Master'!H:H,MATCH(D3652,'Student Master'!B:B,0)),"Not Found"))</f>
        <v/>
      </c>
      <c r="K3652" s="28" t="str">
        <f>IF(TRIM(D3652)="","",IFERROR(INDEX('Student Master'!N:N,MATCH(D3652,'Student Master'!B:B,0)),"Not Found"))</f>
        <v/>
      </c>
      <c r="L3652" s="28" t="str">
        <f>IF(TRIM(D3652)="","",IFERROR(INDEX('Student Master'!L:L,MATCH(D3652,'Student Master'!B:B,0)),"Not Found"))</f>
        <v/>
      </c>
      <c r="M3652" s="28"/>
      <c r="N3652" s="28"/>
    </row>
    <row r="3653" spans="1:14" x14ac:dyDescent="0.35">
      <c r="A3653" s="28">
        <f t="shared" si="57"/>
        <v>3652</v>
      </c>
      <c r="B3653" s="30"/>
      <c r="C3653" s="28"/>
      <c r="D3653" s="28"/>
      <c r="E3653" s="28"/>
      <c r="F3653" s="28"/>
      <c r="G3653" s="28"/>
      <c r="H3653" s="28" t="str">
        <f>IF(TRIM(D3653)="","",IFERROR(INDEX('Student Master'!C:C,MATCH(D3653,'Student Master'!B:B,0)),"Not Found"))</f>
        <v/>
      </c>
      <c r="I3653" s="28" t="str">
        <f>IF(TRIM(D3653)="","",IFERROR(INDEX('Student Master'!D:D,MATCH(D3653,'Student Master'!B:B,0)),"Not Found"))</f>
        <v/>
      </c>
      <c r="J3653" s="28" t="str">
        <f>IF(TRIM(D3653)="","",IFERROR(INDEX('Student Master'!H:H,MATCH(D3653,'Student Master'!B:B,0)),"Not Found"))</f>
        <v/>
      </c>
      <c r="K3653" s="28" t="str">
        <f>IF(TRIM(D3653)="","",IFERROR(INDEX('Student Master'!N:N,MATCH(D3653,'Student Master'!B:B,0)),"Not Found"))</f>
        <v/>
      </c>
      <c r="L3653" s="28" t="str">
        <f>IF(TRIM(D3653)="","",IFERROR(INDEX('Student Master'!L:L,MATCH(D3653,'Student Master'!B:B,0)),"Not Found"))</f>
        <v/>
      </c>
      <c r="M3653" s="28"/>
      <c r="N3653" s="28"/>
    </row>
    <row r="3654" spans="1:14" x14ac:dyDescent="0.35">
      <c r="A3654" s="28">
        <f t="shared" si="57"/>
        <v>3653</v>
      </c>
      <c r="B3654" s="30"/>
      <c r="C3654" s="28"/>
      <c r="D3654" s="28"/>
      <c r="E3654" s="28"/>
      <c r="F3654" s="28"/>
      <c r="G3654" s="28"/>
      <c r="H3654" s="28" t="str">
        <f>IF(TRIM(D3654)="","",IFERROR(INDEX('Student Master'!C:C,MATCH(D3654,'Student Master'!B:B,0)),"Not Found"))</f>
        <v/>
      </c>
      <c r="I3654" s="28" t="str">
        <f>IF(TRIM(D3654)="","",IFERROR(INDEX('Student Master'!D:D,MATCH(D3654,'Student Master'!B:B,0)),"Not Found"))</f>
        <v/>
      </c>
      <c r="J3654" s="28" t="str">
        <f>IF(TRIM(D3654)="","",IFERROR(INDEX('Student Master'!H:H,MATCH(D3654,'Student Master'!B:B,0)),"Not Found"))</f>
        <v/>
      </c>
      <c r="K3654" s="28" t="str">
        <f>IF(TRIM(D3654)="","",IFERROR(INDEX('Student Master'!N:N,MATCH(D3654,'Student Master'!B:B,0)),"Not Found"))</f>
        <v/>
      </c>
      <c r="L3654" s="28" t="str">
        <f>IF(TRIM(D3654)="","",IFERROR(INDEX('Student Master'!L:L,MATCH(D3654,'Student Master'!B:B,0)),"Not Found"))</f>
        <v/>
      </c>
      <c r="M3654" s="28"/>
      <c r="N3654" s="28"/>
    </row>
    <row r="3655" spans="1:14" x14ac:dyDescent="0.35">
      <c r="A3655" s="28">
        <f t="shared" si="57"/>
        <v>3654</v>
      </c>
      <c r="B3655" s="30"/>
      <c r="C3655" s="28"/>
      <c r="D3655" s="28"/>
      <c r="E3655" s="28"/>
      <c r="F3655" s="28"/>
      <c r="G3655" s="28"/>
      <c r="H3655" s="28" t="str">
        <f>IF(TRIM(D3655)="","",IFERROR(INDEX('Student Master'!C:C,MATCH(D3655,'Student Master'!B:B,0)),"Not Found"))</f>
        <v/>
      </c>
      <c r="I3655" s="28" t="str">
        <f>IF(TRIM(D3655)="","",IFERROR(INDEX('Student Master'!D:D,MATCH(D3655,'Student Master'!B:B,0)),"Not Found"))</f>
        <v/>
      </c>
      <c r="J3655" s="28" t="str">
        <f>IF(TRIM(D3655)="","",IFERROR(INDEX('Student Master'!H:H,MATCH(D3655,'Student Master'!B:B,0)),"Not Found"))</f>
        <v/>
      </c>
      <c r="K3655" s="28" t="str">
        <f>IF(TRIM(D3655)="","",IFERROR(INDEX('Student Master'!N:N,MATCH(D3655,'Student Master'!B:B,0)),"Not Found"))</f>
        <v/>
      </c>
      <c r="L3655" s="28" t="str">
        <f>IF(TRIM(D3655)="","",IFERROR(INDEX('Student Master'!L:L,MATCH(D3655,'Student Master'!B:B,0)),"Not Found"))</f>
        <v/>
      </c>
      <c r="M3655" s="28"/>
      <c r="N3655" s="28"/>
    </row>
    <row r="3656" spans="1:14" x14ac:dyDescent="0.35">
      <c r="A3656" s="28">
        <f t="shared" si="57"/>
        <v>3655</v>
      </c>
      <c r="B3656" s="30"/>
      <c r="C3656" s="28"/>
      <c r="D3656" s="28"/>
      <c r="E3656" s="28"/>
      <c r="F3656" s="28"/>
      <c r="G3656" s="28"/>
      <c r="H3656" s="28" t="str">
        <f>IF(TRIM(D3656)="","",IFERROR(INDEX('Student Master'!C:C,MATCH(D3656,'Student Master'!B:B,0)),"Not Found"))</f>
        <v/>
      </c>
      <c r="I3656" s="28" t="str">
        <f>IF(TRIM(D3656)="","",IFERROR(INDEX('Student Master'!D:D,MATCH(D3656,'Student Master'!B:B,0)),"Not Found"))</f>
        <v/>
      </c>
      <c r="J3656" s="28" t="str">
        <f>IF(TRIM(D3656)="","",IFERROR(INDEX('Student Master'!H:H,MATCH(D3656,'Student Master'!B:B,0)),"Not Found"))</f>
        <v/>
      </c>
      <c r="K3656" s="28" t="str">
        <f>IF(TRIM(D3656)="","",IFERROR(INDEX('Student Master'!N:N,MATCH(D3656,'Student Master'!B:B,0)),"Not Found"))</f>
        <v/>
      </c>
      <c r="L3656" s="28" t="str">
        <f>IF(TRIM(D3656)="","",IFERROR(INDEX('Student Master'!L:L,MATCH(D3656,'Student Master'!B:B,0)),"Not Found"))</f>
        <v/>
      </c>
      <c r="M3656" s="28"/>
      <c r="N3656" s="28"/>
    </row>
    <row r="3657" spans="1:14" x14ac:dyDescent="0.35">
      <c r="A3657" s="28">
        <f t="shared" si="57"/>
        <v>3656</v>
      </c>
      <c r="B3657" s="30"/>
      <c r="C3657" s="28"/>
      <c r="D3657" s="28"/>
      <c r="E3657" s="28"/>
      <c r="F3657" s="28"/>
      <c r="G3657" s="28"/>
      <c r="H3657" s="28" t="str">
        <f>IF(TRIM(D3657)="","",IFERROR(INDEX('Student Master'!C:C,MATCH(D3657,'Student Master'!B:B,0)),"Not Found"))</f>
        <v/>
      </c>
      <c r="I3657" s="28" t="str">
        <f>IF(TRIM(D3657)="","",IFERROR(INDEX('Student Master'!D:D,MATCH(D3657,'Student Master'!B:B,0)),"Not Found"))</f>
        <v/>
      </c>
      <c r="J3657" s="28" t="str">
        <f>IF(TRIM(D3657)="","",IFERROR(INDEX('Student Master'!H:H,MATCH(D3657,'Student Master'!B:B,0)),"Not Found"))</f>
        <v/>
      </c>
      <c r="K3657" s="28" t="str">
        <f>IF(TRIM(D3657)="","",IFERROR(INDEX('Student Master'!N:N,MATCH(D3657,'Student Master'!B:B,0)),"Not Found"))</f>
        <v/>
      </c>
      <c r="L3657" s="28" t="str">
        <f>IF(TRIM(D3657)="","",IFERROR(INDEX('Student Master'!L:L,MATCH(D3657,'Student Master'!B:B,0)),"Not Found"))</f>
        <v/>
      </c>
      <c r="M3657" s="28"/>
      <c r="N3657" s="28"/>
    </row>
    <row r="3658" spans="1:14" x14ac:dyDescent="0.35">
      <c r="A3658" s="28">
        <f t="shared" si="57"/>
        <v>3657</v>
      </c>
      <c r="B3658" s="30"/>
      <c r="C3658" s="28"/>
      <c r="D3658" s="28"/>
      <c r="E3658" s="28"/>
      <c r="F3658" s="28"/>
      <c r="G3658" s="28"/>
      <c r="H3658" s="28" t="str">
        <f>IF(TRIM(D3658)="","",IFERROR(INDEX('Student Master'!C:C,MATCH(D3658,'Student Master'!B:B,0)),"Not Found"))</f>
        <v/>
      </c>
      <c r="I3658" s="28" t="str">
        <f>IF(TRIM(D3658)="","",IFERROR(INDEX('Student Master'!D:D,MATCH(D3658,'Student Master'!B:B,0)),"Not Found"))</f>
        <v/>
      </c>
      <c r="J3658" s="28" t="str">
        <f>IF(TRIM(D3658)="","",IFERROR(INDEX('Student Master'!H:H,MATCH(D3658,'Student Master'!B:B,0)),"Not Found"))</f>
        <v/>
      </c>
      <c r="K3658" s="28" t="str">
        <f>IF(TRIM(D3658)="","",IFERROR(INDEX('Student Master'!N:N,MATCH(D3658,'Student Master'!B:B,0)),"Not Found"))</f>
        <v/>
      </c>
      <c r="L3658" s="28" t="str">
        <f>IF(TRIM(D3658)="","",IFERROR(INDEX('Student Master'!L:L,MATCH(D3658,'Student Master'!B:B,0)),"Not Found"))</f>
        <v/>
      </c>
      <c r="M3658" s="28"/>
      <c r="N3658" s="28"/>
    </row>
    <row r="3659" spans="1:14" x14ac:dyDescent="0.35">
      <c r="A3659" s="28">
        <f t="shared" si="57"/>
        <v>3658</v>
      </c>
      <c r="B3659" s="30"/>
      <c r="C3659" s="28"/>
      <c r="D3659" s="28"/>
      <c r="E3659" s="28"/>
      <c r="F3659" s="28"/>
      <c r="G3659" s="28"/>
      <c r="H3659" s="28" t="str">
        <f>IF(TRIM(D3659)="","",IFERROR(INDEX('Student Master'!C:C,MATCH(D3659,'Student Master'!B:B,0)),"Not Found"))</f>
        <v/>
      </c>
      <c r="I3659" s="28" t="str">
        <f>IF(TRIM(D3659)="","",IFERROR(INDEX('Student Master'!D:D,MATCH(D3659,'Student Master'!B:B,0)),"Not Found"))</f>
        <v/>
      </c>
      <c r="J3659" s="28" t="str">
        <f>IF(TRIM(D3659)="","",IFERROR(INDEX('Student Master'!H:H,MATCH(D3659,'Student Master'!B:B,0)),"Not Found"))</f>
        <v/>
      </c>
      <c r="K3659" s="28" t="str">
        <f>IF(TRIM(D3659)="","",IFERROR(INDEX('Student Master'!N:N,MATCH(D3659,'Student Master'!B:B,0)),"Not Found"))</f>
        <v/>
      </c>
      <c r="L3659" s="28" t="str">
        <f>IF(TRIM(D3659)="","",IFERROR(INDEX('Student Master'!L:L,MATCH(D3659,'Student Master'!B:B,0)),"Not Found"))</f>
        <v/>
      </c>
      <c r="M3659" s="28"/>
      <c r="N3659" s="28"/>
    </row>
    <row r="3660" spans="1:14" x14ac:dyDescent="0.35">
      <c r="A3660" s="28">
        <f t="shared" si="57"/>
        <v>3659</v>
      </c>
      <c r="B3660" s="30"/>
      <c r="C3660" s="28"/>
      <c r="D3660" s="28"/>
      <c r="E3660" s="28"/>
      <c r="F3660" s="28"/>
      <c r="G3660" s="28"/>
      <c r="H3660" s="28" t="str">
        <f>IF(TRIM(D3660)="","",IFERROR(INDEX('Student Master'!C:C,MATCH(D3660,'Student Master'!B:B,0)),"Not Found"))</f>
        <v/>
      </c>
      <c r="I3660" s="28" t="str">
        <f>IF(TRIM(D3660)="","",IFERROR(INDEX('Student Master'!D:D,MATCH(D3660,'Student Master'!B:B,0)),"Not Found"))</f>
        <v/>
      </c>
      <c r="J3660" s="28" t="str">
        <f>IF(TRIM(D3660)="","",IFERROR(INDEX('Student Master'!H:H,MATCH(D3660,'Student Master'!B:B,0)),"Not Found"))</f>
        <v/>
      </c>
      <c r="K3660" s="28" t="str">
        <f>IF(TRIM(D3660)="","",IFERROR(INDEX('Student Master'!N:N,MATCH(D3660,'Student Master'!B:B,0)),"Not Found"))</f>
        <v/>
      </c>
      <c r="L3660" s="28" t="str">
        <f>IF(TRIM(D3660)="","",IFERROR(INDEX('Student Master'!L:L,MATCH(D3660,'Student Master'!B:B,0)),"Not Found"))</f>
        <v/>
      </c>
      <c r="M3660" s="28"/>
      <c r="N3660" s="28"/>
    </row>
    <row r="3661" spans="1:14" x14ac:dyDescent="0.35">
      <c r="A3661" s="28">
        <f t="shared" si="57"/>
        <v>3660</v>
      </c>
      <c r="B3661" s="30"/>
      <c r="C3661" s="28"/>
      <c r="D3661" s="28"/>
      <c r="E3661" s="28"/>
      <c r="F3661" s="28"/>
      <c r="G3661" s="28"/>
      <c r="H3661" s="28" t="str">
        <f>IF(TRIM(D3661)="","",IFERROR(INDEX('Student Master'!C:C,MATCH(D3661,'Student Master'!B:B,0)),"Not Found"))</f>
        <v/>
      </c>
      <c r="I3661" s="28" t="str">
        <f>IF(TRIM(D3661)="","",IFERROR(INDEX('Student Master'!D:D,MATCH(D3661,'Student Master'!B:B,0)),"Not Found"))</f>
        <v/>
      </c>
      <c r="J3661" s="28" t="str">
        <f>IF(TRIM(D3661)="","",IFERROR(INDEX('Student Master'!H:H,MATCH(D3661,'Student Master'!B:B,0)),"Not Found"))</f>
        <v/>
      </c>
      <c r="K3661" s="28" t="str">
        <f>IF(TRIM(D3661)="","",IFERROR(INDEX('Student Master'!N:N,MATCH(D3661,'Student Master'!B:B,0)),"Not Found"))</f>
        <v/>
      </c>
      <c r="L3661" s="28" t="str">
        <f>IF(TRIM(D3661)="","",IFERROR(INDEX('Student Master'!L:L,MATCH(D3661,'Student Master'!B:B,0)),"Not Found"))</f>
        <v/>
      </c>
      <c r="M3661" s="28"/>
      <c r="N3661" s="28"/>
    </row>
    <row r="3662" spans="1:14" x14ac:dyDescent="0.35">
      <c r="A3662" s="28">
        <f t="shared" si="57"/>
        <v>3661</v>
      </c>
      <c r="B3662" s="30"/>
      <c r="C3662" s="28"/>
      <c r="D3662" s="28"/>
      <c r="E3662" s="28"/>
      <c r="F3662" s="28"/>
      <c r="G3662" s="28"/>
      <c r="H3662" s="28" t="str">
        <f>IF(TRIM(D3662)="","",IFERROR(INDEX('Student Master'!C:C,MATCH(D3662,'Student Master'!B:B,0)),"Not Found"))</f>
        <v/>
      </c>
      <c r="I3662" s="28" t="str">
        <f>IF(TRIM(D3662)="","",IFERROR(INDEX('Student Master'!D:D,MATCH(D3662,'Student Master'!B:B,0)),"Not Found"))</f>
        <v/>
      </c>
      <c r="J3662" s="28" t="str">
        <f>IF(TRIM(D3662)="","",IFERROR(INDEX('Student Master'!H:H,MATCH(D3662,'Student Master'!B:B,0)),"Not Found"))</f>
        <v/>
      </c>
      <c r="K3662" s="28" t="str">
        <f>IF(TRIM(D3662)="","",IFERROR(INDEX('Student Master'!N:N,MATCH(D3662,'Student Master'!B:B,0)),"Not Found"))</f>
        <v/>
      </c>
      <c r="L3662" s="28" t="str">
        <f>IF(TRIM(D3662)="","",IFERROR(INDEX('Student Master'!L:L,MATCH(D3662,'Student Master'!B:B,0)),"Not Found"))</f>
        <v/>
      </c>
      <c r="M3662" s="28"/>
      <c r="N3662" s="28"/>
    </row>
    <row r="3663" spans="1:14" x14ac:dyDescent="0.35">
      <c r="A3663" s="28">
        <f t="shared" si="57"/>
        <v>3662</v>
      </c>
      <c r="B3663" s="30"/>
      <c r="C3663" s="28"/>
      <c r="D3663" s="28"/>
      <c r="E3663" s="28"/>
      <c r="F3663" s="28"/>
      <c r="G3663" s="28"/>
      <c r="H3663" s="28" t="str">
        <f>IF(TRIM(D3663)="","",IFERROR(INDEX('Student Master'!C:C,MATCH(D3663,'Student Master'!B:B,0)),"Not Found"))</f>
        <v/>
      </c>
      <c r="I3663" s="28" t="str">
        <f>IF(TRIM(D3663)="","",IFERROR(INDEX('Student Master'!D:D,MATCH(D3663,'Student Master'!B:B,0)),"Not Found"))</f>
        <v/>
      </c>
      <c r="J3663" s="28" t="str">
        <f>IF(TRIM(D3663)="","",IFERROR(INDEX('Student Master'!H:H,MATCH(D3663,'Student Master'!B:B,0)),"Not Found"))</f>
        <v/>
      </c>
      <c r="K3663" s="28" t="str">
        <f>IF(TRIM(D3663)="","",IFERROR(INDEX('Student Master'!N:N,MATCH(D3663,'Student Master'!B:B,0)),"Not Found"))</f>
        <v/>
      </c>
      <c r="L3663" s="28" t="str">
        <f>IF(TRIM(D3663)="","",IFERROR(INDEX('Student Master'!L:L,MATCH(D3663,'Student Master'!B:B,0)),"Not Found"))</f>
        <v/>
      </c>
      <c r="M3663" s="28"/>
      <c r="N3663" s="28"/>
    </row>
    <row r="3664" spans="1:14" x14ac:dyDescent="0.35">
      <c r="A3664" s="28">
        <f t="shared" si="57"/>
        <v>3663</v>
      </c>
      <c r="B3664" s="30"/>
      <c r="C3664" s="28"/>
      <c r="D3664" s="28"/>
      <c r="E3664" s="28"/>
      <c r="F3664" s="28"/>
      <c r="G3664" s="28"/>
      <c r="H3664" s="28" t="str">
        <f>IF(TRIM(D3664)="","",IFERROR(INDEX('Student Master'!C:C,MATCH(D3664,'Student Master'!B:B,0)),"Not Found"))</f>
        <v/>
      </c>
      <c r="I3664" s="28" t="str">
        <f>IF(TRIM(D3664)="","",IFERROR(INDEX('Student Master'!D:D,MATCH(D3664,'Student Master'!B:B,0)),"Not Found"))</f>
        <v/>
      </c>
      <c r="J3664" s="28" t="str">
        <f>IF(TRIM(D3664)="","",IFERROR(INDEX('Student Master'!H:H,MATCH(D3664,'Student Master'!B:B,0)),"Not Found"))</f>
        <v/>
      </c>
      <c r="K3664" s="28" t="str">
        <f>IF(TRIM(D3664)="","",IFERROR(INDEX('Student Master'!N:N,MATCH(D3664,'Student Master'!B:B,0)),"Not Found"))</f>
        <v/>
      </c>
      <c r="L3664" s="28" t="str">
        <f>IF(TRIM(D3664)="","",IFERROR(INDEX('Student Master'!L:L,MATCH(D3664,'Student Master'!B:B,0)),"Not Found"))</f>
        <v/>
      </c>
      <c r="M3664" s="28"/>
      <c r="N3664" s="28"/>
    </row>
    <row r="3665" spans="1:14" x14ac:dyDescent="0.35">
      <c r="A3665" s="28">
        <f t="shared" si="57"/>
        <v>3664</v>
      </c>
      <c r="B3665" s="30"/>
      <c r="C3665" s="28"/>
      <c r="D3665" s="28"/>
      <c r="E3665" s="28"/>
      <c r="F3665" s="28"/>
      <c r="G3665" s="28"/>
      <c r="H3665" s="28" t="str">
        <f>IF(TRIM(D3665)="","",IFERROR(INDEX('Student Master'!C:C,MATCH(D3665,'Student Master'!B:B,0)),"Not Found"))</f>
        <v/>
      </c>
      <c r="I3665" s="28" t="str">
        <f>IF(TRIM(D3665)="","",IFERROR(INDEX('Student Master'!D:D,MATCH(D3665,'Student Master'!B:B,0)),"Not Found"))</f>
        <v/>
      </c>
      <c r="J3665" s="28" t="str">
        <f>IF(TRIM(D3665)="","",IFERROR(INDEX('Student Master'!H:H,MATCH(D3665,'Student Master'!B:B,0)),"Not Found"))</f>
        <v/>
      </c>
      <c r="K3665" s="28" t="str">
        <f>IF(TRIM(D3665)="","",IFERROR(INDEX('Student Master'!N:N,MATCH(D3665,'Student Master'!B:B,0)),"Not Found"))</f>
        <v/>
      </c>
      <c r="L3665" s="28" t="str">
        <f>IF(TRIM(D3665)="","",IFERROR(INDEX('Student Master'!L:L,MATCH(D3665,'Student Master'!B:B,0)),"Not Found"))</f>
        <v/>
      </c>
      <c r="M3665" s="28"/>
      <c r="N3665" s="28"/>
    </row>
    <row r="3666" spans="1:14" x14ac:dyDescent="0.35">
      <c r="A3666" s="28">
        <f t="shared" ref="A3666:A3729" si="58">A3665+1</f>
        <v>3665</v>
      </c>
      <c r="B3666" s="30"/>
      <c r="C3666" s="28"/>
      <c r="D3666" s="28"/>
      <c r="E3666" s="28"/>
      <c r="F3666" s="28"/>
      <c r="G3666" s="28"/>
      <c r="H3666" s="28" t="str">
        <f>IF(TRIM(D3666)="","",IFERROR(INDEX('Student Master'!C:C,MATCH(D3666,'Student Master'!B:B,0)),"Not Found"))</f>
        <v/>
      </c>
      <c r="I3666" s="28" t="str">
        <f>IF(TRIM(D3666)="","",IFERROR(INDEX('Student Master'!D:D,MATCH(D3666,'Student Master'!B:B,0)),"Not Found"))</f>
        <v/>
      </c>
      <c r="J3666" s="28" t="str">
        <f>IF(TRIM(D3666)="","",IFERROR(INDEX('Student Master'!H:H,MATCH(D3666,'Student Master'!B:B,0)),"Not Found"))</f>
        <v/>
      </c>
      <c r="K3666" s="28" t="str">
        <f>IF(TRIM(D3666)="","",IFERROR(INDEX('Student Master'!N:N,MATCH(D3666,'Student Master'!B:B,0)),"Not Found"))</f>
        <v/>
      </c>
      <c r="L3666" s="28" t="str">
        <f>IF(TRIM(D3666)="","",IFERROR(INDEX('Student Master'!L:L,MATCH(D3666,'Student Master'!B:B,0)),"Not Found"))</f>
        <v/>
      </c>
      <c r="M3666" s="28"/>
      <c r="N3666" s="28"/>
    </row>
    <row r="3667" spans="1:14" x14ac:dyDescent="0.35">
      <c r="A3667" s="28">
        <f t="shared" si="58"/>
        <v>3666</v>
      </c>
      <c r="B3667" s="30"/>
      <c r="C3667" s="28"/>
      <c r="D3667" s="28"/>
      <c r="E3667" s="28"/>
      <c r="F3667" s="28"/>
      <c r="G3667" s="28"/>
      <c r="H3667" s="28" t="str">
        <f>IF(TRIM(D3667)="","",IFERROR(INDEX('Student Master'!C:C,MATCH(D3667,'Student Master'!B:B,0)),"Not Found"))</f>
        <v/>
      </c>
      <c r="I3667" s="28" t="str">
        <f>IF(TRIM(D3667)="","",IFERROR(INDEX('Student Master'!D:D,MATCH(D3667,'Student Master'!B:B,0)),"Not Found"))</f>
        <v/>
      </c>
      <c r="J3667" s="28" t="str">
        <f>IF(TRIM(D3667)="","",IFERROR(INDEX('Student Master'!H:H,MATCH(D3667,'Student Master'!B:B,0)),"Not Found"))</f>
        <v/>
      </c>
      <c r="K3667" s="28" t="str">
        <f>IF(TRIM(D3667)="","",IFERROR(INDEX('Student Master'!N:N,MATCH(D3667,'Student Master'!B:B,0)),"Not Found"))</f>
        <v/>
      </c>
      <c r="L3667" s="28" t="str">
        <f>IF(TRIM(D3667)="","",IFERROR(INDEX('Student Master'!L:L,MATCH(D3667,'Student Master'!B:B,0)),"Not Found"))</f>
        <v/>
      </c>
      <c r="M3667" s="28"/>
      <c r="N3667" s="28"/>
    </row>
    <row r="3668" spans="1:14" x14ac:dyDescent="0.35">
      <c r="A3668" s="28">
        <f t="shared" si="58"/>
        <v>3667</v>
      </c>
      <c r="B3668" s="30"/>
      <c r="C3668" s="28"/>
      <c r="D3668" s="28"/>
      <c r="E3668" s="28"/>
      <c r="F3668" s="28"/>
      <c r="G3668" s="28"/>
      <c r="H3668" s="28" t="str">
        <f>IF(TRIM(D3668)="","",IFERROR(INDEX('Student Master'!C:C,MATCH(D3668,'Student Master'!B:B,0)),"Not Found"))</f>
        <v/>
      </c>
      <c r="I3668" s="28" t="str">
        <f>IF(TRIM(D3668)="","",IFERROR(INDEX('Student Master'!D:D,MATCH(D3668,'Student Master'!B:B,0)),"Not Found"))</f>
        <v/>
      </c>
      <c r="J3668" s="28" t="str">
        <f>IF(TRIM(D3668)="","",IFERROR(INDEX('Student Master'!H:H,MATCH(D3668,'Student Master'!B:B,0)),"Not Found"))</f>
        <v/>
      </c>
      <c r="K3668" s="28" t="str">
        <f>IF(TRIM(D3668)="","",IFERROR(INDEX('Student Master'!N:N,MATCH(D3668,'Student Master'!B:B,0)),"Not Found"))</f>
        <v/>
      </c>
      <c r="L3668" s="28" t="str">
        <f>IF(TRIM(D3668)="","",IFERROR(INDEX('Student Master'!L:L,MATCH(D3668,'Student Master'!B:B,0)),"Not Found"))</f>
        <v/>
      </c>
      <c r="M3668" s="28"/>
      <c r="N3668" s="28"/>
    </row>
    <row r="3669" spans="1:14" x14ac:dyDescent="0.35">
      <c r="A3669" s="28">
        <f t="shared" si="58"/>
        <v>3668</v>
      </c>
      <c r="B3669" s="30"/>
      <c r="C3669" s="28"/>
      <c r="D3669" s="28"/>
      <c r="E3669" s="28"/>
      <c r="F3669" s="28"/>
      <c r="G3669" s="28"/>
      <c r="H3669" s="28" t="str">
        <f>IF(TRIM(D3669)="","",IFERROR(INDEX('Student Master'!C:C,MATCH(D3669,'Student Master'!B:B,0)),"Not Found"))</f>
        <v/>
      </c>
      <c r="I3669" s="28" t="str">
        <f>IF(TRIM(D3669)="","",IFERROR(INDEX('Student Master'!D:D,MATCH(D3669,'Student Master'!B:B,0)),"Not Found"))</f>
        <v/>
      </c>
      <c r="J3669" s="28" t="str">
        <f>IF(TRIM(D3669)="","",IFERROR(INDEX('Student Master'!H:H,MATCH(D3669,'Student Master'!B:B,0)),"Not Found"))</f>
        <v/>
      </c>
      <c r="K3669" s="28" t="str">
        <f>IF(TRIM(D3669)="","",IFERROR(INDEX('Student Master'!N:N,MATCH(D3669,'Student Master'!B:B,0)),"Not Found"))</f>
        <v/>
      </c>
      <c r="L3669" s="28" t="str">
        <f>IF(TRIM(D3669)="","",IFERROR(INDEX('Student Master'!L:L,MATCH(D3669,'Student Master'!B:B,0)),"Not Found"))</f>
        <v/>
      </c>
      <c r="M3669" s="28"/>
      <c r="N3669" s="28"/>
    </row>
    <row r="3670" spans="1:14" x14ac:dyDescent="0.35">
      <c r="A3670" s="28">
        <f t="shared" si="58"/>
        <v>3669</v>
      </c>
      <c r="B3670" s="30"/>
      <c r="C3670" s="28"/>
      <c r="D3670" s="28"/>
      <c r="E3670" s="28"/>
      <c r="F3670" s="28"/>
      <c r="G3670" s="28"/>
      <c r="H3670" s="28" t="str">
        <f>IF(TRIM(D3670)="","",IFERROR(INDEX('Student Master'!C:C,MATCH(D3670,'Student Master'!B:B,0)),"Not Found"))</f>
        <v/>
      </c>
      <c r="I3670" s="28" t="str">
        <f>IF(TRIM(D3670)="","",IFERROR(INDEX('Student Master'!D:D,MATCH(D3670,'Student Master'!B:B,0)),"Not Found"))</f>
        <v/>
      </c>
      <c r="J3670" s="28" t="str">
        <f>IF(TRIM(D3670)="","",IFERROR(INDEX('Student Master'!H:H,MATCH(D3670,'Student Master'!B:B,0)),"Not Found"))</f>
        <v/>
      </c>
      <c r="K3670" s="28" t="str">
        <f>IF(TRIM(D3670)="","",IFERROR(INDEX('Student Master'!N:N,MATCH(D3670,'Student Master'!B:B,0)),"Not Found"))</f>
        <v/>
      </c>
      <c r="L3670" s="28" t="str">
        <f>IF(TRIM(D3670)="","",IFERROR(INDEX('Student Master'!L:L,MATCH(D3670,'Student Master'!B:B,0)),"Not Found"))</f>
        <v/>
      </c>
      <c r="M3670" s="28"/>
      <c r="N3670" s="28"/>
    </row>
    <row r="3671" spans="1:14" x14ac:dyDescent="0.35">
      <c r="A3671" s="28">
        <f t="shared" si="58"/>
        <v>3670</v>
      </c>
      <c r="B3671" s="30"/>
      <c r="C3671" s="28"/>
      <c r="D3671" s="28"/>
      <c r="E3671" s="28"/>
      <c r="F3671" s="28"/>
      <c r="G3671" s="28"/>
      <c r="H3671" s="28" t="str">
        <f>IF(TRIM(D3671)="","",IFERROR(INDEX('Student Master'!C:C,MATCH(D3671,'Student Master'!B:B,0)),"Not Found"))</f>
        <v/>
      </c>
      <c r="I3671" s="28" t="str">
        <f>IF(TRIM(D3671)="","",IFERROR(INDEX('Student Master'!D:D,MATCH(D3671,'Student Master'!B:B,0)),"Not Found"))</f>
        <v/>
      </c>
      <c r="J3671" s="28" t="str">
        <f>IF(TRIM(D3671)="","",IFERROR(INDEX('Student Master'!H:H,MATCH(D3671,'Student Master'!B:B,0)),"Not Found"))</f>
        <v/>
      </c>
      <c r="K3671" s="28" t="str">
        <f>IF(TRIM(D3671)="","",IFERROR(INDEX('Student Master'!N:N,MATCH(D3671,'Student Master'!B:B,0)),"Not Found"))</f>
        <v/>
      </c>
      <c r="L3671" s="28" t="str">
        <f>IF(TRIM(D3671)="","",IFERROR(INDEX('Student Master'!L:L,MATCH(D3671,'Student Master'!B:B,0)),"Not Found"))</f>
        <v/>
      </c>
      <c r="M3671" s="28"/>
      <c r="N3671" s="28"/>
    </row>
    <row r="3672" spans="1:14" x14ac:dyDescent="0.35">
      <c r="A3672" s="28">
        <f t="shared" si="58"/>
        <v>3671</v>
      </c>
      <c r="B3672" s="30"/>
      <c r="C3672" s="28"/>
      <c r="D3672" s="28"/>
      <c r="E3672" s="28"/>
      <c r="F3672" s="28"/>
      <c r="G3672" s="28"/>
      <c r="H3672" s="28" t="str">
        <f>IF(TRIM(D3672)="","",IFERROR(INDEX('Student Master'!C:C,MATCH(D3672,'Student Master'!B:B,0)),"Not Found"))</f>
        <v/>
      </c>
      <c r="I3672" s="28" t="str">
        <f>IF(TRIM(D3672)="","",IFERROR(INDEX('Student Master'!D:D,MATCH(D3672,'Student Master'!B:B,0)),"Not Found"))</f>
        <v/>
      </c>
      <c r="J3672" s="28" t="str">
        <f>IF(TRIM(D3672)="","",IFERROR(INDEX('Student Master'!H:H,MATCH(D3672,'Student Master'!B:B,0)),"Not Found"))</f>
        <v/>
      </c>
      <c r="K3672" s="28" t="str">
        <f>IF(TRIM(D3672)="","",IFERROR(INDEX('Student Master'!N:N,MATCH(D3672,'Student Master'!B:B,0)),"Not Found"))</f>
        <v/>
      </c>
      <c r="L3672" s="28" t="str">
        <f>IF(TRIM(D3672)="","",IFERROR(INDEX('Student Master'!L:L,MATCH(D3672,'Student Master'!B:B,0)),"Not Found"))</f>
        <v/>
      </c>
      <c r="M3672" s="28"/>
      <c r="N3672" s="28"/>
    </row>
    <row r="3673" spans="1:14" x14ac:dyDescent="0.35">
      <c r="A3673" s="28">
        <f t="shared" si="58"/>
        <v>3672</v>
      </c>
      <c r="B3673" s="30"/>
      <c r="C3673" s="28"/>
      <c r="D3673" s="28"/>
      <c r="E3673" s="28"/>
      <c r="F3673" s="28"/>
      <c r="G3673" s="28"/>
      <c r="H3673" s="28" t="str">
        <f>IF(TRIM(D3673)="","",IFERROR(INDEX('Student Master'!C:C,MATCH(D3673,'Student Master'!B:B,0)),"Not Found"))</f>
        <v/>
      </c>
      <c r="I3673" s="28" t="str">
        <f>IF(TRIM(D3673)="","",IFERROR(INDEX('Student Master'!D:D,MATCH(D3673,'Student Master'!B:B,0)),"Not Found"))</f>
        <v/>
      </c>
      <c r="J3673" s="28" t="str">
        <f>IF(TRIM(D3673)="","",IFERROR(INDEX('Student Master'!H:H,MATCH(D3673,'Student Master'!B:B,0)),"Not Found"))</f>
        <v/>
      </c>
      <c r="K3673" s="28" t="str">
        <f>IF(TRIM(D3673)="","",IFERROR(INDEX('Student Master'!N:N,MATCH(D3673,'Student Master'!B:B,0)),"Not Found"))</f>
        <v/>
      </c>
      <c r="L3673" s="28" t="str">
        <f>IF(TRIM(D3673)="","",IFERROR(INDEX('Student Master'!L:L,MATCH(D3673,'Student Master'!B:B,0)),"Not Found"))</f>
        <v/>
      </c>
      <c r="M3673" s="28"/>
      <c r="N3673" s="28"/>
    </row>
    <row r="3674" spans="1:14" x14ac:dyDescent="0.35">
      <c r="A3674" s="28">
        <f t="shared" si="58"/>
        <v>3673</v>
      </c>
      <c r="B3674" s="30"/>
      <c r="C3674" s="28"/>
      <c r="D3674" s="28"/>
      <c r="E3674" s="28"/>
      <c r="F3674" s="28"/>
      <c r="G3674" s="28"/>
      <c r="H3674" s="28" t="str">
        <f>IF(TRIM(D3674)="","",IFERROR(INDEX('Student Master'!C:C,MATCH(D3674,'Student Master'!B:B,0)),"Not Found"))</f>
        <v/>
      </c>
      <c r="I3674" s="28" t="str">
        <f>IF(TRIM(D3674)="","",IFERROR(INDEX('Student Master'!D:D,MATCH(D3674,'Student Master'!B:B,0)),"Not Found"))</f>
        <v/>
      </c>
      <c r="J3674" s="28" t="str">
        <f>IF(TRIM(D3674)="","",IFERROR(INDEX('Student Master'!H:H,MATCH(D3674,'Student Master'!B:B,0)),"Not Found"))</f>
        <v/>
      </c>
      <c r="K3674" s="28" t="str">
        <f>IF(TRIM(D3674)="","",IFERROR(INDEX('Student Master'!N:N,MATCH(D3674,'Student Master'!B:B,0)),"Not Found"))</f>
        <v/>
      </c>
      <c r="L3674" s="28" t="str">
        <f>IF(TRIM(D3674)="","",IFERROR(INDEX('Student Master'!L:L,MATCH(D3674,'Student Master'!B:B,0)),"Not Found"))</f>
        <v/>
      </c>
      <c r="M3674" s="28"/>
      <c r="N3674" s="28"/>
    </row>
    <row r="3675" spans="1:14" x14ac:dyDescent="0.35">
      <c r="A3675" s="28">
        <f t="shared" si="58"/>
        <v>3674</v>
      </c>
      <c r="B3675" s="30"/>
      <c r="C3675" s="28"/>
      <c r="D3675" s="28"/>
      <c r="E3675" s="28"/>
      <c r="F3675" s="28"/>
      <c r="G3675" s="28"/>
      <c r="H3675" s="28" t="str">
        <f>IF(TRIM(D3675)="","",IFERROR(INDEX('Student Master'!C:C,MATCH(D3675,'Student Master'!B:B,0)),"Not Found"))</f>
        <v/>
      </c>
      <c r="I3675" s="28" t="str">
        <f>IF(TRIM(D3675)="","",IFERROR(INDEX('Student Master'!D:D,MATCH(D3675,'Student Master'!B:B,0)),"Not Found"))</f>
        <v/>
      </c>
      <c r="J3675" s="28" t="str">
        <f>IF(TRIM(D3675)="","",IFERROR(INDEX('Student Master'!H:H,MATCH(D3675,'Student Master'!B:B,0)),"Not Found"))</f>
        <v/>
      </c>
      <c r="K3675" s="28" t="str">
        <f>IF(TRIM(D3675)="","",IFERROR(INDEX('Student Master'!N:N,MATCH(D3675,'Student Master'!B:B,0)),"Not Found"))</f>
        <v/>
      </c>
      <c r="L3675" s="28" t="str">
        <f>IF(TRIM(D3675)="","",IFERROR(INDEX('Student Master'!L:L,MATCH(D3675,'Student Master'!B:B,0)),"Not Found"))</f>
        <v/>
      </c>
      <c r="M3675" s="28"/>
      <c r="N3675" s="28"/>
    </row>
    <row r="3676" spans="1:14" x14ac:dyDescent="0.35">
      <c r="A3676" s="28">
        <f t="shared" si="58"/>
        <v>3675</v>
      </c>
      <c r="B3676" s="30"/>
      <c r="C3676" s="28"/>
      <c r="D3676" s="28"/>
      <c r="E3676" s="28"/>
      <c r="F3676" s="28"/>
      <c r="G3676" s="28"/>
      <c r="H3676" s="28" t="str">
        <f>IF(TRIM(D3676)="","",IFERROR(INDEX('Student Master'!C:C,MATCH(D3676,'Student Master'!B:B,0)),"Not Found"))</f>
        <v/>
      </c>
      <c r="I3676" s="28" t="str">
        <f>IF(TRIM(D3676)="","",IFERROR(INDEX('Student Master'!D:D,MATCH(D3676,'Student Master'!B:B,0)),"Not Found"))</f>
        <v/>
      </c>
      <c r="J3676" s="28" t="str">
        <f>IF(TRIM(D3676)="","",IFERROR(INDEX('Student Master'!H:H,MATCH(D3676,'Student Master'!B:B,0)),"Not Found"))</f>
        <v/>
      </c>
      <c r="K3676" s="28" t="str">
        <f>IF(TRIM(D3676)="","",IFERROR(INDEX('Student Master'!N:N,MATCH(D3676,'Student Master'!B:B,0)),"Not Found"))</f>
        <v/>
      </c>
      <c r="L3676" s="28" t="str">
        <f>IF(TRIM(D3676)="","",IFERROR(INDEX('Student Master'!L:L,MATCH(D3676,'Student Master'!B:B,0)),"Not Found"))</f>
        <v/>
      </c>
      <c r="M3676" s="28"/>
      <c r="N3676" s="28"/>
    </row>
    <row r="3677" spans="1:14" x14ac:dyDescent="0.35">
      <c r="A3677" s="28">
        <f t="shared" si="58"/>
        <v>3676</v>
      </c>
      <c r="B3677" s="30"/>
      <c r="C3677" s="28"/>
      <c r="D3677" s="28"/>
      <c r="E3677" s="28"/>
      <c r="F3677" s="28"/>
      <c r="G3677" s="28"/>
      <c r="H3677" s="28" t="str">
        <f>IF(TRIM(D3677)="","",IFERROR(INDEX('Student Master'!C:C,MATCH(D3677,'Student Master'!B:B,0)),"Not Found"))</f>
        <v/>
      </c>
      <c r="I3677" s="28" t="str">
        <f>IF(TRIM(D3677)="","",IFERROR(INDEX('Student Master'!D:D,MATCH(D3677,'Student Master'!B:B,0)),"Not Found"))</f>
        <v/>
      </c>
      <c r="J3677" s="28" t="str">
        <f>IF(TRIM(D3677)="","",IFERROR(INDEX('Student Master'!H:H,MATCH(D3677,'Student Master'!B:B,0)),"Not Found"))</f>
        <v/>
      </c>
      <c r="K3677" s="28" t="str">
        <f>IF(TRIM(D3677)="","",IFERROR(INDEX('Student Master'!N:N,MATCH(D3677,'Student Master'!B:B,0)),"Not Found"))</f>
        <v/>
      </c>
      <c r="L3677" s="28" t="str">
        <f>IF(TRIM(D3677)="","",IFERROR(INDEX('Student Master'!L:L,MATCH(D3677,'Student Master'!B:B,0)),"Not Found"))</f>
        <v/>
      </c>
      <c r="M3677" s="28"/>
      <c r="N3677" s="28"/>
    </row>
    <row r="3678" spans="1:14" x14ac:dyDescent="0.35">
      <c r="A3678" s="28">
        <f t="shared" si="58"/>
        <v>3677</v>
      </c>
      <c r="B3678" s="30"/>
      <c r="C3678" s="28"/>
      <c r="D3678" s="28"/>
      <c r="E3678" s="28"/>
      <c r="F3678" s="28"/>
      <c r="G3678" s="28"/>
      <c r="H3678" s="28" t="str">
        <f>IF(TRIM(D3678)="","",IFERROR(INDEX('Student Master'!C:C,MATCH(D3678,'Student Master'!B:B,0)),"Not Found"))</f>
        <v/>
      </c>
      <c r="I3678" s="28" t="str">
        <f>IF(TRIM(D3678)="","",IFERROR(INDEX('Student Master'!D:D,MATCH(D3678,'Student Master'!B:B,0)),"Not Found"))</f>
        <v/>
      </c>
      <c r="J3678" s="28" t="str">
        <f>IF(TRIM(D3678)="","",IFERROR(INDEX('Student Master'!H:H,MATCH(D3678,'Student Master'!B:B,0)),"Not Found"))</f>
        <v/>
      </c>
      <c r="K3678" s="28" t="str">
        <f>IF(TRIM(D3678)="","",IFERROR(INDEX('Student Master'!N:N,MATCH(D3678,'Student Master'!B:B,0)),"Not Found"))</f>
        <v/>
      </c>
      <c r="L3678" s="28" t="str">
        <f>IF(TRIM(D3678)="","",IFERROR(INDEX('Student Master'!L:L,MATCH(D3678,'Student Master'!B:B,0)),"Not Found"))</f>
        <v/>
      </c>
      <c r="M3678" s="28"/>
      <c r="N3678" s="28"/>
    </row>
    <row r="3679" spans="1:14" x14ac:dyDescent="0.35">
      <c r="A3679" s="28">
        <f t="shared" si="58"/>
        <v>3678</v>
      </c>
      <c r="B3679" s="30"/>
      <c r="C3679" s="28"/>
      <c r="D3679" s="28"/>
      <c r="E3679" s="28"/>
      <c r="F3679" s="28"/>
      <c r="G3679" s="28"/>
      <c r="H3679" s="28" t="str">
        <f>IF(TRIM(D3679)="","",IFERROR(INDEX('Student Master'!C:C,MATCH(D3679,'Student Master'!B:B,0)),"Not Found"))</f>
        <v/>
      </c>
      <c r="I3679" s="28" t="str">
        <f>IF(TRIM(D3679)="","",IFERROR(INDEX('Student Master'!D:D,MATCH(D3679,'Student Master'!B:B,0)),"Not Found"))</f>
        <v/>
      </c>
      <c r="J3679" s="28" t="str">
        <f>IF(TRIM(D3679)="","",IFERROR(INDEX('Student Master'!H:H,MATCH(D3679,'Student Master'!B:B,0)),"Not Found"))</f>
        <v/>
      </c>
      <c r="K3679" s="28" t="str">
        <f>IF(TRIM(D3679)="","",IFERROR(INDEX('Student Master'!N:N,MATCH(D3679,'Student Master'!B:B,0)),"Not Found"))</f>
        <v/>
      </c>
      <c r="L3679" s="28" t="str">
        <f>IF(TRIM(D3679)="","",IFERROR(INDEX('Student Master'!L:L,MATCH(D3679,'Student Master'!B:B,0)),"Not Found"))</f>
        <v/>
      </c>
      <c r="M3679" s="28"/>
      <c r="N3679" s="28"/>
    </row>
    <row r="3680" spans="1:14" x14ac:dyDescent="0.35">
      <c r="A3680" s="28">
        <f t="shared" si="58"/>
        <v>3679</v>
      </c>
      <c r="B3680" s="30"/>
      <c r="C3680" s="28"/>
      <c r="D3680" s="28"/>
      <c r="E3680" s="28"/>
      <c r="F3680" s="28"/>
      <c r="G3680" s="28"/>
      <c r="H3680" s="28" t="str">
        <f>IF(TRIM(D3680)="","",IFERROR(INDEX('Student Master'!C:C,MATCH(D3680,'Student Master'!B:B,0)),"Not Found"))</f>
        <v/>
      </c>
      <c r="I3680" s="28" t="str">
        <f>IF(TRIM(D3680)="","",IFERROR(INDEX('Student Master'!D:D,MATCH(D3680,'Student Master'!B:B,0)),"Not Found"))</f>
        <v/>
      </c>
      <c r="J3680" s="28" t="str">
        <f>IF(TRIM(D3680)="","",IFERROR(INDEX('Student Master'!H:H,MATCH(D3680,'Student Master'!B:B,0)),"Not Found"))</f>
        <v/>
      </c>
      <c r="K3680" s="28" t="str">
        <f>IF(TRIM(D3680)="","",IFERROR(INDEX('Student Master'!N:N,MATCH(D3680,'Student Master'!B:B,0)),"Not Found"))</f>
        <v/>
      </c>
      <c r="L3680" s="28" t="str">
        <f>IF(TRIM(D3680)="","",IFERROR(INDEX('Student Master'!L:L,MATCH(D3680,'Student Master'!B:B,0)),"Not Found"))</f>
        <v/>
      </c>
      <c r="M3680" s="28"/>
      <c r="N3680" s="28"/>
    </row>
    <row r="3681" spans="1:14" x14ac:dyDescent="0.35">
      <c r="A3681" s="28">
        <f t="shared" si="58"/>
        <v>3680</v>
      </c>
      <c r="B3681" s="30"/>
      <c r="C3681" s="28"/>
      <c r="D3681" s="28"/>
      <c r="E3681" s="28"/>
      <c r="F3681" s="28"/>
      <c r="G3681" s="28"/>
      <c r="H3681" s="28" t="str">
        <f>IF(TRIM(D3681)="","",IFERROR(INDEX('Student Master'!C:C,MATCH(D3681,'Student Master'!B:B,0)),"Not Found"))</f>
        <v/>
      </c>
      <c r="I3681" s="28" t="str">
        <f>IF(TRIM(D3681)="","",IFERROR(INDEX('Student Master'!D:D,MATCH(D3681,'Student Master'!B:B,0)),"Not Found"))</f>
        <v/>
      </c>
      <c r="J3681" s="28" t="str">
        <f>IF(TRIM(D3681)="","",IFERROR(INDEX('Student Master'!H:H,MATCH(D3681,'Student Master'!B:B,0)),"Not Found"))</f>
        <v/>
      </c>
      <c r="K3681" s="28" t="str">
        <f>IF(TRIM(D3681)="","",IFERROR(INDEX('Student Master'!N:N,MATCH(D3681,'Student Master'!B:B,0)),"Not Found"))</f>
        <v/>
      </c>
      <c r="L3681" s="28" t="str">
        <f>IF(TRIM(D3681)="","",IFERROR(INDEX('Student Master'!L:L,MATCH(D3681,'Student Master'!B:B,0)),"Not Found"))</f>
        <v/>
      </c>
      <c r="M3681" s="28"/>
      <c r="N3681" s="28"/>
    </row>
    <row r="3682" spans="1:14" x14ac:dyDescent="0.35">
      <c r="A3682" s="28">
        <f t="shared" si="58"/>
        <v>3681</v>
      </c>
      <c r="B3682" s="30"/>
      <c r="C3682" s="28"/>
      <c r="D3682" s="28"/>
      <c r="E3682" s="28"/>
      <c r="F3682" s="28"/>
      <c r="G3682" s="28"/>
      <c r="H3682" s="28" t="str">
        <f>IF(TRIM(D3682)="","",IFERROR(INDEX('Student Master'!C:C,MATCH(D3682,'Student Master'!B:B,0)),"Not Found"))</f>
        <v/>
      </c>
      <c r="I3682" s="28" t="str">
        <f>IF(TRIM(D3682)="","",IFERROR(INDEX('Student Master'!D:D,MATCH(D3682,'Student Master'!B:B,0)),"Not Found"))</f>
        <v/>
      </c>
      <c r="J3682" s="28" t="str">
        <f>IF(TRIM(D3682)="","",IFERROR(INDEX('Student Master'!H:H,MATCH(D3682,'Student Master'!B:B,0)),"Not Found"))</f>
        <v/>
      </c>
      <c r="K3682" s="28" t="str">
        <f>IF(TRIM(D3682)="","",IFERROR(INDEX('Student Master'!N:N,MATCH(D3682,'Student Master'!B:B,0)),"Not Found"))</f>
        <v/>
      </c>
      <c r="L3682" s="28" t="str">
        <f>IF(TRIM(D3682)="","",IFERROR(INDEX('Student Master'!L:L,MATCH(D3682,'Student Master'!B:B,0)),"Not Found"))</f>
        <v/>
      </c>
      <c r="M3682" s="28"/>
      <c r="N3682" s="28"/>
    </row>
    <row r="3683" spans="1:14" x14ac:dyDescent="0.35">
      <c r="A3683" s="28">
        <f t="shared" si="58"/>
        <v>3682</v>
      </c>
      <c r="B3683" s="30"/>
      <c r="C3683" s="28"/>
      <c r="D3683" s="28"/>
      <c r="E3683" s="28"/>
      <c r="F3683" s="28"/>
      <c r="G3683" s="28"/>
      <c r="H3683" s="28" t="str">
        <f>IF(TRIM(D3683)="","",IFERROR(INDEX('Student Master'!C:C,MATCH(D3683,'Student Master'!B:B,0)),"Not Found"))</f>
        <v/>
      </c>
      <c r="I3683" s="28" t="str">
        <f>IF(TRIM(D3683)="","",IFERROR(INDEX('Student Master'!D:D,MATCH(D3683,'Student Master'!B:B,0)),"Not Found"))</f>
        <v/>
      </c>
      <c r="J3683" s="28" t="str">
        <f>IF(TRIM(D3683)="","",IFERROR(INDEX('Student Master'!H:H,MATCH(D3683,'Student Master'!B:B,0)),"Not Found"))</f>
        <v/>
      </c>
      <c r="K3683" s="28" t="str">
        <f>IF(TRIM(D3683)="","",IFERROR(INDEX('Student Master'!N:N,MATCH(D3683,'Student Master'!B:B,0)),"Not Found"))</f>
        <v/>
      </c>
      <c r="L3683" s="28" t="str">
        <f>IF(TRIM(D3683)="","",IFERROR(INDEX('Student Master'!L:L,MATCH(D3683,'Student Master'!B:B,0)),"Not Found"))</f>
        <v/>
      </c>
      <c r="M3683" s="28"/>
      <c r="N3683" s="28"/>
    </row>
    <row r="3684" spans="1:14" x14ac:dyDescent="0.35">
      <c r="A3684" s="28">
        <f t="shared" si="58"/>
        <v>3683</v>
      </c>
      <c r="B3684" s="30"/>
      <c r="C3684" s="28"/>
      <c r="D3684" s="28"/>
      <c r="E3684" s="28"/>
      <c r="F3684" s="28"/>
      <c r="G3684" s="28"/>
      <c r="H3684" s="28" t="str">
        <f>IF(TRIM(D3684)="","",IFERROR(INDEX('Student Master'!C:C,MATCH(D3684,'Student Master'!B:B,0)),"Not Found"))</f>
        <v/>
      </c>
      <c r="I3684" s="28" t="str">
        <f>IF(TRIM(D3684)="","",IFERROR(INDEX('Student Master'!D:D,MATCH(D3684,'Student Master'!B:B,0)),"Not Found"))</f>
        <v/>
      </c>
      <c r="J3684" s="28" t="str">
        <f>IF(TRIM(D3684)="","",IFERROR(INDEX('Student Master'!H:H,MATCH(D3684,'Student Master'!B:B,0)),"Not Found"))</f>
        <v/>
      </c>
      <c r="K3684" s="28" t="str">
        <f>IF(TRIM(D3684)="","",IFERROR(INDEX('Student Master'!N:N,MATCH(D3684,'Student Master'!B:B,0)),"Not Found"))</f>
        <v/>
      </c>
      <c r="L3684" s="28" t="str">
        <f>IF(TRIM(D3684)="","",IFERROR(INDEX('Student Master'!L:L,MATCH(D3684,'Student Master'!B:B,0)),"Not Found"))</f>
        <v/>
      </c>
      <c r="M3684" s="28"/>
      <c r="N3684" s="28"/>
    </row>
    <row r="3685" spans="1:14" x14ac:dyDescent="0.35">
      <c r="A3685" s="28">
        <f t="shared" si="58"/>
        <v>3684</v>
      </c>
      <c r="B3685" s="30"/>
      <c r="C3685" s="28"/>
      <c r="D3685" s="28"/>
      <c r="E3685" s="28"/>
      <c r="F3685" s="28"/>
      <c r="G3685" s="28"/>
      <c r="H3685" s="28" t="str">
        <f>IF(TRIM(D3685)="","",IFERROR(INDEX('Student Master'!C:C,MATCH(D3685,'Student Master'!B:B,0)),"Not Found"))</f>
        <v/>
      </c>
      <c r="I3685" s="28" t="str">
        <f>IF(TRIM(D3685)="","",IFERROR(INDEX('Student Master'!D:D,MATCH(D3685,'Student Master'!B:B,0)),"Not Found"))</f>
        <v/>
      </c>
      <c r="J3685" s="28" t="str">
        <f>IF(TRIM(D3685)="","",IFERROR(INDEX('Student Master'!H:H,MATCH(D3685,'Student Master'!B:B,0)),"Not Found"))</f>
        <v/>
      </c>
      <c r="K3685" s="28" t="str">
        <f>IF(TRIM(D3685)="","",IFERROR(INDEX('Student Master'!N:N,MATCH(D3685,'Student Master'!B:B,0)),"Not Found"))</f>
        <v/>
      </c>
      <c r="L3685" s="28" t="str">
        <f>IF(TRIM(D3685)="","",IFERROR(INDEX('Student Master'!L:L,MATCH(D3685,'Student Master'!B:B,0)),"Not Found"))</f>
        <v/>
      </c>
      <c r="M3685" s="28"/>
      <c r="N3685" s="28"/>
    </row>
    <row r="3686" spans="1:14" x14ac:dyDescent="0.35">
      <c r="A3686" s="28">
        <f t="shared" si="58"/>
        <v>3685</v>
      </c>
      <c r="B3686" s="30"/>
      <c r="C3686" s="28"/>
      <c r="D3686" s="28"/>
      <c r="E3686" s="28"/>
      <c r="F3686" s="28"/>
      <c r="G3686" s="28"/>
      <c r="H3686" s="28" t="str">
        <f>IF(TRIM(D3686)="","",IFERROR(INDEX('Student Master'!C:C,MATCH(D3686,'Student Master'!B:B,0)),"Not Found"))</f>
        <v/>
      </c>
      <c r="I3686" s="28" t="str">
        <f>IF(TRIM(D3686)="","",IFERROR(INDEX('Student Master'!D:D,MATCH(D3686,'Student Master'!B:B,0)),"Not Found"))</f>
        <v/>
      </c>
      <c r="J3686" s="28" t="str">
        <f>IF(TRIM(D3686)="","",IFERROR(INDEX('Student Master'!H:H,MATCH(D3686,'Student Master'!B:B,0)),"Not Found"))</f>
        <v/>
      </c>
      <c r="K3686" s="28" t="str">
        <f>IF(TRIM(D3686)="","",IFERROR(INDEX('Student Master'!N:N,MATCH(D3686,'Student Master'!B:B,0)),"Not Found"))</f>
        <v/>
      </c>
      <c r="L3686" s="28" t="str">
        <f>IF(TRIM(D3686)="","",IFERROR(INDEX('Student Master'!L:L,MATCH(D3686,'Student Master'!B:B,0)),"Not Found"))</f>
        <v/>
      </c>
      <c r="M3686" s="28"/>
      <c r="N3686" s="28"/>
    </row>
    <row r="3687" spans="1:14" x14ac:dyDescent="0.35">
      <c r="A3687" s="28">
        <f t="shared" si="58"/>
        <v>3686</v>
      </c>
      <c r="B3687" s="30"/>
      <c r="C3687" s="28"/>
      <c r="D3687" s="28"/>
      <c r="E3687" s="28"/>
      <c r="F3687" s="28"/>
      <c r="G3687" s="28"/>
      <c r="H3687" s="28" t="str">
        <f>IF(TRIM(D3687)="","",IFERROR(INDEX('Student Master'!C:C,MATCH(D3687,'Student Master'!B:B,0)),"Not Found"))</f>
        <v/>
      </c>
      <c r="I3687" s="28" t="str">
        <f>IF(TRIM(D3687)="","",IFERROR(INDEX('Student Master'!D:D,MATCH(D3687,'Student Master'!B:B,0)),"Not Found"))</f>
        <v/>
      </c>
      <c r="J3687" s="28" t="str">
        <f>IF(TRIM(D3687)="","",IFERROR(INDEX('Student Master'!H:H,MATCH(D3687,'Student Master'!B:B,0)),"Not Found"))</f>
        <v/>
      </c>
      <c r="K3687" s="28" t="str">
        <f>IF(TRIM(D3687)="","",IFERROR(INDEX('Student Master'!N:N,MATCH(D3687,'Student Master'!B:B,0)),"Not Found"))</f>
        <v/>
      </c>
      <c r="L3687" s="28" t="str">
        <f>IF(TRIM(D3687)="","",IFERROR(INDEX('Student Master'!L:L,MATCH(D3687,'Student Master'!B:B,0)),"Not Found"))</f>
        <v/>
      </c>
      <c r="M3687" s="28"/>
      <c r="N3687" s="28"/>
    </row>
    <row r="3688" spans="1:14" x14ac:dyDescent="0.35">
      <c r="A3688" s="28">
        <f t="shared" si="58"/>
        <v>3687</v>
      </c>
      <c r="B3688" s="30"/>
      <c r="C3688" s="28"/>
      <c r="D3688" s="28"/>
      <c r="E3688" s="28"/>
      <c r="F3688" s="28"/>
      <c r="G3688" s="28"/>
      <c r="H3688" s="28" t="str">
        <f>IF(TRIM(D3688)="","",IFERROR(INDEX('Student Master'!C:C,MATCH(D3688,'Student Master'!B:B,0)),"Not Found"))</f>
        <v/>
      </c>
      <c r="I3688" s="28" t="str">
        <f>IF(TRIM(D3688)="","",IFERROR(INDEX('Student Master'!D:D,MATCH(D3688,'Student Master'!B:B,0)),"Not Found"))</f>
        <v/>
      </c>
      <c r="J3688" s="28" t="str">
        <f>IF(TRIM(D3688)="","",IFERROR(INDEX('Student Master'!H:H,MATCH(D3688,'Student Master'!B:B,0)),"Not Found"))</f>
        <v/>
      </c>
      <c r="K3688" s="28" t="str">
        <f>IF(TRIM(D3688)="","",IFERROR(INDEX('Student Master'!N:N,MATCH(D3688,'Student Master'!B:B,0)),"Not Found"))</f>
        <v/>
      </c>
      <c r="L3688" s="28" t="str">
        <f>IF(TRIM(D3688)="","",IFERROR(INDEX('Student Master'!L:L,MATCH(D3688,'Student Master'!B:B,0)),"Not Found"))</f>
        <v/>
      </c>
      <c r="M3688" s="28"/>
      <c r="N3688" s="28"/>
    </row>
    <row r="3689" spans="1:14" x14ac:dyDescent="0.35">
      <c r="A3689" s="28">
        <f t="shared" si="58"/>
        <v>3688</v>
      </c>
      <c r="B3689" s="30"/>
      <c r="C3689" s="28"/>
      <c r="D3689" s="28"/>
      <c r="E3689" s="28"/>
      <c r="F3689" s="28"/>
      <c r="G3689" s="28"/>
      <c r="H3689" s="28" t="str">
        <f>IF(TRIM(D3689)="","",IFERROR(INDEX('Student Master'!C:C,MATCH(D3689,'Student Master'!B:B,0)),"Not Found"))</f>
        <v/>
      </c>
      <c r="I3689" s="28" t="str">
        <f>IF(TRIM(D3689)="","",IFERROR(INDEX('Student Master'!D:D,MATCH(D3689,'Student Master'!B:B,0)),"Not Found"))</f>
        <v/>
      </c>
      <c r="J3689" s="28" t="str">
        <f>IF(TRIM(D3689)="","",IFERROR(INDEX('Student Master'!H:H,MATCH(D3689,'Student Master'!B:B,0)),"Not Found"))</f>
        <v/>
      </c>
      <c r="K3689" s="28" t="str">
        <f>IF(TRIM(D3689)="","",IFERROR(INDEX('Student Master'!N:N,MATCH(D3689,'Student Master'!B:B,0)),"Not Found"))</f>
        <v/>
      </c>
      <c r="L3689" s="28" t="str">
        <f>IF(TRIM(D3689)="","",IFERROR(INDEX('Student Master'!L:L,MATCH(D3689,'Student Master'!B:B,0)),"Not Found"))</f>
        <v/>
      </c>
      <c r="M3689" s="28"/>
      <c r="N3689" s="28"/>
    </row>
    <row r="3690" spans="1:14" x14ac:dyDescent="0.35">
      <c r="A3690" s="28">
        <f t="shared" si="58"/>
        <v>3689</v>
      </c>
      <c r="B3690" s="30"/>
      <c r="C3690" s="28"/>
      <c r="D3690" s="28"/>
      <c r="E3690" s="28"/>
      <c r="F3690" s="28"/>
      <c r="G3690" s="28"/>
      <c r="H3690" s="28" t="str">
        <f>IF(TRIM(D3690)="","",IFERROR(INDEX('Student Master'!C:C,MATCH(D3690,'Student Master'!B:B,0)),"Not Found"))</f>
        <v/>
      </c>
      <c r="I3690" s="28" t="str">
        <f>IF(TRIM(D3690)="","",IFERROR(INDEX('Student Master'!D:D,MATCH(D3690,'Student Master'!B:B,0)),"Not Found"))</f>
        <v/>
      </c>
      <c r="J3690" s="28" t="str">
        <f>IF(TRIM(D3690)="","",IFERROR(INDEX('Student Master'!H:H,MATCH(D3690,'Student Master'!B:B,0)),"Not Found"))</f>
        <v/>
      </c>
      <c r="K3690" s="28" t="str">
        <f>IF(TRIM(D3690)="","",IFERROR(INDEX('Student Master'!N:N,MATCH(D3690,'Student Master'!B:B,0)),"Not Found"))</f>
        <v/>
      </c>
      <c r="L3690" s="28" t="str">
        <f>IF(TRIM(D3690)="","",IFERROR(INDEX('Student Master'!L:L,MATCH(D3690,'Student Master'!B:B,0)),"Not Found"))</f>
        <v/>
      </c>
      <c r="M3690" s="28"/>
      <c r="N3690" s="28"/>
    </row>
    <row r="3691" spans="1:14" x14ac:dyDescent="0.35">
      <c r="A3691" s="28">
        <f t="shared" si="58"/>
        <v>3690</v>
      </c>
      <c r="B3691" s="30"/>
      <c r="C3691" s="28"/>
      <c r="D3691" s="28"/>
      <c r="E3691" s="28"/>
      <c r="F3691" s="28"/>
      <c r="G3691" s="28"/>
      <c r="H3691" s="28" t="str">
        <f>IF(TRIM(D3691)="","",IFERROR(INDEX('Student Master'!C:C,MATCH(D3691,'Student Master'!B:B,0)),"Not Found"))</f>
        <v/>
      </c>
      <c r="I3691" s="28" t="str">
        <f>IF(TRIM(D3691)="","",IFERROR(INDEX('Student Master'!D:D,MATCH(D3691,'Student Master'!B:B,0)),"Not Found"))</f>
        <v/>
      </c>
      <c r="J3691" s="28" t="str">
        <f>IF(TRIM(D3691)="","",IFERROR(INDEX('Student Master'!H:H,MATCH(D3691,'Student Master'!B:B,0)),"Not Found"))</f>
        <v/>
      </c>
      <c r="K3691" s="28" t="str">
        <f>IF(TRIM(D3691)="","",IFERROR(INDEX('Student Master'!N:N,MATCH(D3691,'Student Master'!B:B,0)),"Not Found"))</f>
        <v/>
      </c>
      <c r="L3691" s="28" t="str">
        <f>IF(TRIM(D3691)="","",IFERROR(INDEX('Student Master'!L:L,MATCH(D3691,'Student Master'!B:B,0)),"Not Found"))</f>
        <v/>
      </c>
      <c r="M3691" s="28"/>
      <c r="N3691" s="28"/>
    </row>
    <row r="3692" spans="1:14" x14ac:dyDescent="0.35">
      <c r="A3692" s="28">
        <f t="shared" si="58"/>
        <v>3691</v>
      </c>
      <c r="B3692" s="30"/>
      <c r="C3692" s="28"/>
      <c r="D3692" s="28"/>
      <c r="E3692" s="28"/>
      <c r="F3692" s="28"/>
      <c r="G3692" s="28"/>
      <c r="H3692" s="28" t="str">
        <f>IF(TRIM(D3692)="","",IFERROR(INDEX('Student Master'!C:C,MATCH(D3692,'Student Master'!B:B,0)),"Not Found"))</f>
        <v/>
      </c>
      <c r="I3692" s="28" t="str">
        <f>IF(TRIM(D3692)="","",IFERROR(INDEX('Student Master'!D:D,MATCH(D3692,'Student Master'!B:B,0)),"Not Found"))</f>
        <v/>
      </c>
      <c r="J3692" s="28" t="str">
        <f>IF(TRIM(D3692)="","",IFERROR(INDEX('Student Master'!H:H,MATCH(D3692,'Student Master'!B:B,0)),"Not Found"))</f>
        <v/>
      </c>
      <c r="K3692" s="28" t="str">
        <f>IF(TRIM(D3692)="","",IFERROR(INDEX('Student Master'!N:N,MATCH(D3692,'Student Master'!B:B,0)),"Not Found"))</f>
        <v/>
      </c>
      <c r="L3692" s="28" t="str">
        <f>IF(TRIM(D3692)="","",IFERROR(INDEX('Student Master'!L:L,MATCH(D3692,'Student Master'!B:B,0)),"Not Found"))</f>
        <v/>
      </c>
      <c r="M3692" s="28"/>
      <c r="N3692" s="28"/>
    </row>
    <row r="3693" spans="1:14" x14ac:dyDescent="0.35">
      <c r="A3693" s="28">
        <f t="shared" si="58"/>
        <v>3692</v>
      </c>
      <c r="B3693" s="30"/>
      <c r="C3693" s="28"/>
      <c r="D3693" s="28"/>
      <c r="E3693" s="28"/>
      <c r="F3693" s="28"/>
      <c r="G3693" s="28"/>
      <c r="H3693" s="28" t="str">
        <f>IF(TRIM(D3693)="","",IFERROR(INDEX('Student Master'!C:C,MATCH(D3693,'Student Master'!B:B,0)),"Not Found"))</f>
        <v/>
      </c>
      <c r="I3693" s="28" t="str">
        <f>IF(TRIM(D3693)="","",IFERROR(INDEX('Student Master'!D:D,MATCH(D3693,'Student Master'!B:B,0)),"Not Found"))</f>
        <v/>
      </c>
      <c r="J3693" s="28" t="str">
        <f>IF(TRIM(D3693)="","",IFERROR(INDEX('Student Master'!H:H,MATCH(D3693,'Student Master'!B:B,0)),"Not Found"))</f>
        <v/>
      </c>
      <c r="K3693" s="28" t="str">
        <f>IF(TRIM(D3693)="","",IFERROR(INDEX('Student Master'!N:N,MATCH(D3693,'Student Master'!B:B,0)),"Not Found"))</f>
        <v/>
      </c>
      <c r="L3693" s="28" t="str">
        <f>IF(TRIM(D3693)="","",IFERROR(INDEX('Student Master'!L:L,MATCH(D3693,'Student Master'!B:B,0)),"Not Found"))</f>
        <v/>
      </c>
      <c r="M3693" s="28"/>
      <c r="N3693" s="28"/>
    </row>
    <row r="3694" spans="1:14" x14ac:dyDescent="0.35">
      <c r="A3694" s="28">
        <f t="shared" si="58"/>
        <v>3693</v>
      </c>
      <c r="B3694" s="30"/>
      <c r="C3694" s="28"/>
      <c r="D3694" s="28"/>
      <c r="E3694" s="28"/>
      <c r="F3694" s="28"/>
      <c r="G3694" s="28"/>
      <c r="H3694" s="28" t="str">
        <f>IF(TRIM(D3694)="","",IFERROR(INDEX('Student Master'!C:C,MATCH(D3694,'Student Master'!B:B,0)),"Not Found"))</f>
        <v/>
      </c>
      <c r="I3694" s="28" t="str">
        <f>IF(TRIM(D3694)="","",IFERROR(INDEX('Student Master'!D:D,MATCH(D3694,'Student Master'!B:B,0)),"Not Found"))</f>
        <v/>
      </c>
      <c r="J3694" s="28" t="str">
        <f>IF(TRIM(D3694)="","",IFERROR(INDEX('Student Master'!H:H,MATCH(D3694,'Student Master'!B:B,0)),"Not Found"))</f>
        <v/>
      </c>
      <c r="K3694" s="28" t="str">
        <f>IF(TRIM(D3694)="","",IFERROR(INDEX('Student Master'!N:N,MATCH(D3694,'Student Master'!B:B,0)),"Not Found"))</f>
        <v/>
      </c>
      <c r="L3694" s="28" t="str">
        <f>IF(TRIM(D3694)="","",IFERROR(INDEX('Student Master'!L:L,MATCH(D3694,'Student Master'!B:B,0)),"Not Found"))</f>
        <v/>
      </c>
      <c r="M3694" s="28"/>
      <c r="N3694" s="28"/>
    </row>
    <row r="3695" spans="1:14" x14ac:dyDescent="0.35">
      <c r="A3695" s="28">
        <f t="shared" si="58"/>
        <v>3694</v>
      </c>
      <c r="B3695" s="30"/>
      <c r="C3695" s="28"/>
      <c r="D3695" s="28"/>
      <c r="E3695" s="28"/>
      <c r="F3695" s="28"/>
      <c r="G3695" s="28"/>
      <c r="H3695" s="28" t="str">
        <f>IF(TRIM(D3695)="","",IFERROR(INDEX('Student Master'!C:C,MATCH(D3695,'Student Master'!B:B,0)),"Not Found"))</f>
        <v/>
      </c>
      <c r="I3695" s="28" t="str">
        <f>IF(TRIM(D3695)="","",IFERROR(INDEX('Student Master'!D:D,MATCH(D3695,'Student Master'!B:B,0)),"Not Found"))</f>
        <v/>
      </c>
      <c r="J3695" s="28" t="str">
        <f>IF(TRIM(D3695)="","",IFERROR(INDEX('Student Master'!H:H,MATCH(D3695,'Student Master'!B:B,0)),"Not Found"))</f>
        <v/>
      </c>
      <c r="K3695" s="28" t="str">
        <f>IF(TRIM(D3695)="","",IFERROR(INDEX('Student Master'!N:N,MATCH(D3695,'Student Master'!B:B,0)),"Not Found"))</f>
        <v/>
      </c>
      <c r="L3695" s="28" t="str">
        <f>IF(TRIM(D3695)="","",IFERROR(INDEX('Student Master'!L:L,MATCH(D3695,'Student Master'!B:B,0)),"Not Found"))</f>
        <v/>
      </c>
      <c r="M3695" s="28"/>
      <c r="N3695" s="28"/>
    </row>
    <row r="3696" spans="1:14" x14ac:dyDescent="0.35">
      <c r="A3696" s="28">
        <f t="shared" si="58"/>
        <v>3695</v>
      </c>
      <c r="B3696" s="30"/>
      <c r="C3696" s="28"/>
      <c r="D3696" s="28"/>
      <c r="E3696" s="28"/>
      <c r="F3696" s="28"/>
      <c r="G3696" s="28"/>
      <c r="H3696" s="28" t="str">
        <f>IF(TRIM(D3696)="","",IFERROR(INDEX('Student Master'!C:C,MATCH(D3696,'Student Master'!B:B,0)),"Not Found"))</f>
        <v/>
      </c>
      <c r="I3696" s="28" t="str">
        <f>IF(TRIM(D3696)="","",IFERROR(INDEX('Student Master'!D:D,MATCH(D3696,'Student Master'!B:B,0)),"Not Found"))</f>
        <v/>
      </c>
      <c r="J3696" s="28" t="str">
        <f>IF(TRIM(D3696)="","",IFERROR(INDEX('Student Master'!H:H,MATCH(D3696,'Student Master'!B:B,0)),"Not Found"))</f>
        <v/>
      </c>
      <c r="K3696" s="28" t="str">
        <f>IF(TRIM(D3696)="","",IFERROR(INDEX('Student Master'!N:N,MATCH(D3696,'Student Master'!B:B,0)),"Not Found"))</f>
        <v/>
      </c>
      <c r="L3696" s="28" t="str">
        <f>IF(TRIM(D3696)="","",IFERROR(INDEX('Student Master'!L:L,MATCH(D3696,'Student Master'!B:B,0)),"Not Found"))</f>
        <v/>
      </c>
      <c r="M3696" s="28"/>
      <c r="N3696" s="28"/>
    </row>
    <row r="3697" spans="1:14" x14ac:dyDescent="0.35">
      <c r="A3697" s="28">
        <f t="shared" si="58"/>
        <v>3696</v>
      </c>
      <c r="B3697" s="30"/>
      <c r="C3697" s="28"/>
      <c r="D3697" s="28"/>
      <c r="E3697" s="28"/>
      <c r="F3697" s="28"/>
      <c r="G3697" s="28"/>
      <c r="H3697" s="28" t="str">
        <f>IF(TRIM(D3697)="","",IFERROR(INDEX('Student Master'!C:C,MATCH(D3697,'Student Master'!B:B,0)),"Not Found"))</f>
        <v/>
      </c>
      <c r="I3697" s="28" t="str">
        <f>IF(TRIM(D3697)="","",IFERROR(INDEX('Student Master'!D:D,MATCH(D3697,'Student Master'!B:B,0)),"Not Found"))</f>
        <v/>
      </c>
      <c r="J3697" s="28" t="str">
        <f>IF(TRIM(D3697)="","",IFERROR(INDEX('Student Master'!H:H,MATCH(D3697,'Student Master'!B:B,0)),"Not Found"))</f>
        <v/>
      </c>
      <c r="K3697" s="28" t="str">
        <f>IF(TRIM(D3697)="","",IFERROR(INDEX('Student Master'!N:N,MATCH(D3697,'Student Master'!B:B,0)),"Not Found"))</f>
        <v/>
      </c>
      <c r="L3697" s="28" t="str">
        <f>IF(TRIM(D3697)="","",IFERROR(INDEX('Student Master'!L:L,MATCH(D3697,'Student Master'!B:B,0)),"Not Found"))</f>
        <v/>
      </c>
      <c r="M3697" s="28"/>
      <c r="N3697" s="28"/>
    </row>
    <row r="3698" spans="1:14" x14ac:dyDescent="0.35">
      <c r="A3698" s="28">
        <f t="shared" si="58"/>
        <v>3697</v>
      </c>
      <c r="B3698" s="30"/>
      <c r="C3698" s="28"/>
      <c r="D3698" s="28"/>
      <c r="E3698" s="28"/>
      <c r="F3698" s="28"/>
      <c r="G3698" s="28"/>
      <c r="H3698" s="28" t="str">
        <f>IF(TRIM(D3698)="","",IFERROR(INDEX('Student Master'!C:C,MATCH(D3698,'Student Master'!B:B,0)),"Not Found"))</f>
        <v/>
      </c>
      <c r="I3698" s="28" t="str">
        <f>IF(TRIM(D3698)="","",IFERROR(INDEX('Student Master'!D:D,MATCH(D3698,'Student Master'!B:B,0)),"Not Found"))</f>
        <v/>
      </c>
      <c r="J3698" s="28" t="str">
        <f>IF(TRIM(D3698)="","",IFERROR(INDEX('Student Master'!H:H,MATCH(D3698,'Student Master'!B:B,0)),"Not Found"))</f>
        <v/>
      </c>
      <c r="K3698" s="28" t="str">
        <f>IF(TRIM(D3698)="","",IFERROR(INDEX('Student Master'!N:N,MATCH(D3698,'Student Master'!B:B,0)),"Not Found"))</f>
        <v/>
      </c>
      <c r="L3698" s="28" t="str">
        <f>IF(TRIM(D3698)="","",IFERROR(INDEX('Student Master'!L:L,MATCH(D3698,'Student Master'!B:B,0)),"Not Found"))</f>
        <v/>
      </c>
      <c r="M3698" s="28"/>
      <c r="N3698" s="28"/>
    </row>
    <row r="3699" spans="1:14" x14ac:dyDescent="0.35">
      <c r="A3699" s="28">
        <f t="shared" si="58"/>
        <v>3698</v>
      </c>
      <c r="B3699" s="30"/>
      <c r="C3699" s="28"/>
      <c r="D3699" s="28"/>
      <c r="E3699" s="28"/>
      <c r="F3699" s="28"/>
      <c r="G3699" s="28"/>
      <c r="H3699" s="28" t="str">
        <f>IF(TRIM(D3699)="","",IFERROR(INDEX('Student Master'!C:C,MATCH(D3699,'Student Master'!B:B,0)),"Not Found"))</f>
        <v/>
      </c>
      <c r="I3699" s="28" t="str">
        <f>IF(TRIM(D3699)="","",IFERROR(INDEX('Student Master'!D:D,MATCH(D3699,'Student Master'!B:B,0)),"Not Found"))</f>
        <v/>
      </c>
      <c r="J3699" s="28" t="str">
        <f>IF(TRIM(D3699)="","",IFERROR(INDEX('Student Master'!H:H,MATCH(D3699,'Student Master'!B:B,0)),"Not Found"))</f>
        <v/>
      </c>
      <c r="K3699" s="28" t="str">
        <f>IF(TRIM(D3699)="","",IFERROR(INDEX('Student Master'!N:N,MATCH(D3699,'Student Master'!B:B,0)),"Not Found"))</f>
        <v/>
      </c>
      <c r="L3699" s="28" t="str">
        <f>IF(TRIM(D3699)="","",IFERROR(INDEX('Student Master'!L:L,MATCH(D3699,'Student Master'!B:B,0)),"Not Found"))</f>
        <v/>
      </c>
      <c r="M3699" s="28"/>
      <c r="N3699" s="28"/>
    </row>
    <row r="3700" spans="1:14" x14ac:dyDescent="0.35">
      <c r="A3700" s="28">
        <f t="shared" si="58"/>
        <v>3699</v>
      </c>
      <c r="B3700" s="30"/>
      <c r="C3700" s="28"/>
      <c r="D3700" s="28"/>
      <c r="E3700" s="28"/>
      <c r="F3700" s="28"/>
      <c r="G3700" s="28"/>
      <c r="H3700" s="28" t="str">
        <f>IF(TRIM(D3700)="","",IFERROR(INDEX('Student Master'!C:C,MATCH(D3700,'Student Master'!B:B,0)),"Not Found"))</f>
        <v/>
      </c>
      <c r="I3700" s="28" t="str">
        <f>IF(TRIM(D3700)="","",IFERROR(INDEX('Student Master'!D:D,MATCH(D3700,'Student Master'!B:B,0)),"Not Found"))</f>
        <v/>
      </c>
      <c r="J3700" s="28" t="str">
        <f>IF(TRIM(D3700)="","",IFERROR(INDEX('Student Master'!H:H,MATCH(D3700,'Student Master'!B:B,0)),"Not Found"))</f>
        <v/>
      </c>
      <c r="K3700" s="28" t="str">
        <f>IF(TRIM(D3700)="","",IFERROR(INDEX('Student Master'!N:N,MATCH(D3700,'Student Master'!B:B,0)),"Not Found"))</f>
        <v/>
      </c>
      <c r="L3700" s="28" t="str">
        <f>IF(TRIM(D3700)="","",IFERROR(INDEX('Student Master'!L:L,MATCH(D3700,'Student Master'!B:B,0)),"Not Found"))</f>
        <v/>
      </c>
      <c r="M3700" s="28"/>
      <c r="N3700" s="28"/>
    </row>
    <row r="3701" spans="1:14" x14ac:dyDescent="0.35">
      <c r="A3701" s="28">
        <f t="shared" si="58"/>
        <v>3700</v>
      </c>
      <c r="B3701" s="30"/>
      <c r="C3701" s="28"/>
      <c r="D3701" s="28"/>
      <c r="E3701" s="28"/>
      <c r="F3701" s="28"/>
      <c r="G3701" s="28"/>
      <c r="H3701" s="28" t="str">
        <f>IF(TRIM(D3701)="","",IFERROR(INDEX('Student Master'!C:C,MATCH(D3701,'Student Master'!B:B,0)),"Not Found"))</f>
        <v/>
      </c>
      <c r="I3701" s="28" t="str">
        <f>IF(TRIM(D3701)="","",IFERROR(INDEX('Student Master'!D:D,MATCH(D3701,'Student Master'!B:B,0)),"Not Found"))</f>
        <v/>
      </c>
      <c r="J3701" s="28" t="str">
        <f>IF(TRIM(D3701)="","",IFERROR(INDEX('Student Master'!H:H,MATCH(D3701,'Student Master'!B:B,0)),"Not Found"))</f>
        <v/>
      </c>
      <c r="K3701" s="28" t="str">
        <f>IF(TRIM(D3701)="","",IFERROR(INDEX('Student Master'!N:N,MATCH(D3701,'Student Master'!B:B,0)),"Not Found"))</f>
        <v/>
      </c>
      <c r="L3701" s="28" t="str">
        <f>IF(TRIM(D3701)="","",IFERROR(INDEX('Student Master'!L:L,MATCH(D3701,'Student Master'!B:B,0)),"Not Found"))</f>
        <v/>
      </c>
      <c r="M3701" s="28"/>
      <c r="N3701" s="28"/>
    </row>
    <row r="3702" spans="1:14" x14ac:dyDescent="0.35">
      <c r="A3702" s="28">
        <f t="shared" si="58"/>
        <v>3701</v>
      </c>
      <c r="B3702" s="30"/>
      <c r="C3702" s="28"/>
      <c r="D3702" s="28"/>
      <c r="E3702" s="28"/>
      <c r="F3702" s="28"/>
      <c r="G3702" s="28"/>
      <c r="H3702" s="28" t="str">
        <f>IF(TRIM(D3702)="","",IFERROR(INDEX('Student Master'!C:C,MATCH(D3702,'Student Master'!B:B,0)),"Not Found"))</f>
        <v/>
      </c>
      <c r="I3702" s="28" t="str">
        <f>IF(TRIM(D3702)="","",IFERROR(INDEX('Student Master'!D:D,MATCH(D3702,'Student Master'!B:B,0)),"Not Found"))</f>
        <v/>
      </c>
      <c r="J3702" s="28" t="str">
        <f>IF(TRIM(D3702)="","",IFERROR(INDEX('Student Master'!H:H,MATCH(D3702,'Student Master'!B:B,0)),"Not Found"))</f>
        <v/>
      </c>
      <c r="K3702" s="28" t="str">
        <f>IF(TRIM(D3702)="","",IFERROR(INDEX('Student Master'!N:N,MATCH(D3702,'Student Master'!B:B,0)),"Not Found"))</f>
        <v/>
      </c>
      <c r="L3702" s="28" t="str">
        <f>IF(TRIM(D3702)="","",IFERROR(INDEX('Student Master'!L:L,MATCH(D3702,'Student Master'!B:B,0)),"Not Found"))</f>
        <v/>
      </c>
      <c r="M3702" s="28"/>
      <c r="N3702" s="28"/>
    </row>
    <row r="3703" spans="1:14" x14ac:dyDescent="0.35">
      <c r="A3703" s="28">
        <f t="shared" si="58"/>
        <v>3702</v>
      </c>
      <c r="B3703" s="30"/>
      <c r="C3703" s="28"/>
      <c r="D3703" s="28"/>
      <c r="E3703" s="28"/>
      <c r="F3703" s="28"/>
      <c r="G3703" s="28"/>
      <c r="H3703" s="28" t="str">
        <f>IF(TRIM(D3703)="","",IFERROR(INDEX('Student Master'!C:C,MATCH(D3703,'Student Master'!B:B,0)),"Not Found"))</f>
        <v/>
      </c>
      <c r="I3703" s="28" t="str">
        <f>IF(TRIM(D3703)="","",IFERROR(INDEX('Student Master'!D:D,MATCH(D3703,'Student Master'!B:B,0)),"Not Found"))</f>
        <v/>
      </c>
      <c r="J3703" s="28" t="str">
        <f>IF(TRIM(D3703)="","",IFERROR(INDEX('Student Master'!H:H,MATCH(D3703,'Student Master'!B:B,0)),"Not Found"))</f>
        <v/>
      </c>
      <c r="K3703" s="28" t="str">
        <f>IF(TRIM(D3703)="","",IFERROR(INDEX('Student Master'!N:N,MATCH(D3703,'Student Master'!B:B,0)),"Not Found"))</f>
        <v/>
      </c>
      <c r="L3703" s="28" t="str">
        <f>IF(TRIM(D3703)="","",IFERROR(INDEX('Student Master'!L:L,MATCH(D3703,'Student Master'!B:B,0)),"Not Found"))</f>
        <v/>
      </c>
      <c r="M3703" s="28"/>
      <c r="N3703" s="28"/>
    </row>
    <row r="3704" spans="1:14" x14ac:dyDescent="0.35">
      <c r="A3704" s="28">
        <f t="shared" si="58"/>
        <v>3703</v>
      </c>
      <c r="B3704" s="30"/>
      <c r="C3704" s="28"/>
      <c r="D3704" s="28"/>
      <c r="E3704" s="28"/>
      <c r="F3704" s="28"/>
      <c r="G3704" s="28"/>
      <c r="H3704" s="28" t="str">
        <f>IF(TRIM(D3704)="","",IFERROR(INDEX('Student Master'!C:C,MATCH(D3704,'Student Master'!B:B,0)),"Not Found"))</f>
        <v/>
      </c>
      <c r="I3704" s="28" t="str">
        <f>IF(TRIM(D3704)="","",IFERROR(INDEX('Student Master'!D:D,MATCH(D3704,'Student Master'!B:B,0)),"Not Found"))</f>
        <v/>
      </c>
      <c r="J3704" s="28" t="str">
        <f>IF(TRIM(D3704)="","",IFERROR(INDEX('Student Master'!H:H,MATCH(D3704,'Student Master'!B:B,0)),"Not Found"))</f>
        <v/>
      </c>
      <c r="K3704" s="28" t="str">
        <f>IF(TRIM(D3704)="","",IFERROR(INDEX('Student Master'!N:N,MATCH(D3704,'Student Master'!B:B,0)),"Not Found"))</f>
        <v/>
      </c>
      <c r="L3704" s="28" t="str">
        <f>IF(TRIM(D3704)="","",IFERROR(INDEX('Student Master'!L:L,MATCH(D3704,'Student Master'!B:B,0)),"Not Found"))</f>
        <v/>
      </c>
      <c r="M3704" s="28"/>
      <c r="N3704" s="28"/>
    </row>
    <row r="3705" spans="1:14" x14ac:dyDescent="0.35">
      <c r="A3705" s="28">
        <f t="shared" si="58"/>
        <v>3704</v>
      </c>
      <c r="B3705" s="30"/>
      <c r="C3705" s="28"/>
      <c r="D3705" s="28"/>
      <c r="E3705" s="28"/>
      <c r="F3705" s="28"/>
      <c r="G3705" s="28"/>
      <c r="H3705" s="28" t="str">
        <f>IF(TRIM(D3705)="","",IFERROR(INDEX('Student Master'!C:C,MATCH(D3705,'Student Master'!B:B,0)),"Not Found"))</f>
        <v/>
      </c>
      <c r="I3705" s="28" t="str">
        <f>IF(TRIM(D3705)="","",IFERROR(INDEX('Student Master'!D:D,MATCH(D3705,'Student Master'!B:B,0)),"Not Found"))</f>
        <v/>
      </c>
      <c r="J3705" s="28" t="str">
        <f>IF(TRIM(D3705)="","",IFERROR(INDEX('Student Master'!H:H,MATCH(D3705,'Student Master'!B:B,0)),"Not Found"))</f>
        <v/>
      </c>
      <c r="K3705" s="28" t="str">
        <f>IF(TRIM(D3705)="","",IFERROR(INDEX('Student Master'!N:N,MATCH(D3705,'Student Master'!B:B,0)),"Not Found"))</f>
        <v/>
      </c>
      <c r="L3705" s="28" t="str">
        <f>IF(TRIM(D3705)="","",IFERROR(INDEX('Student Master'!L:L,MATCH(D3705,'Student Master'!B:B,0)),"Not Found"))</f>
        <v/>
      </c>
      <c r="M3705" s="28"/>
      <c r="N3705" s="28"/>
    </row>
    <row r="3706" spans="1:14" x14ac:dyDescent="0.35">
      <c r="A3706" s="28">
        <f t="shared" si="58"/>
        <v>3705</v>
      </c>
      <c r="B3706" s="30"/>
      <c r="C3706" s="28"/>
      <c r="D3706" s="28"/>
      <c r="E3706" s="28"/>
      <c r="F3706" s="28"/>
      <c r="G3706" s="28"/>
      <c r="H3706" s="28" t="str">
        <f>IF(TRIM(D3706)="","",IFERROR(INDEX('Student Master'!C:C,MATCH(D3706,'Student Master'!B:B,0)),"Not Found"))</f>
        <v/>
      </c>
      <c r="I3706" s="28" t="str">
        <f>IF(TRIM(D3706)="","",IFERROR(INDEX('Student Master'!D:D,MATCH(D3706,'Student Master'!B:B,0)),"Not Found"))</f>
        <v/>
      </c>
      <c r="J3706" s="28" t="str">
        <f>IF(TRIM(D3706)="","",IFERROR(INDEX('Student Master'!H:H,MATCH(D3706,'Student Master'!B:B,0)),"Not Found"))</f>
        <v/>
      </c>
      <c r="K3706" s="28" t="str">
        <f>IF(TRIM(D3706)="","",IFERROR(INDEX('Student Master'!N:N,MATCH(D3706,'Student Master'!B:B,0)),"Not Found"))</f>
        <v/>
      </c>
      <c r="L3706" s="28" t="str">
        <f>IF(TRIM(D3706)="","",IFERROR(INDEX('Student Master'!L:L,MATCH(D3706,'Student Master'!B:B,0)),"Not Found"))</f>
        <v/>
      </c>
      <c r="M3706" s="28"/>
      <c r="N3706" s="28"/>
    </row>
    <row r="3707" spans="1:14" x14ac:dyDescent="0.35">
      <c r="A3707" s="28">
        <f t="shared" si="58"/>
        <v>3706</v>
      </c>
      <c r="B3707" s="30"/>
      <c r="C3707" s="28"/>
      <c r="D3707" s="28"/>
      <c r="E3707" s="28"/>
      <c r="F3707" s="28"/>
      <c r="G3707" s="28"/>
      <c r="H3707" s="28" t="str">
        <f>IF(TRIM(D3707)="","",IFERROR(INDEX('Student Master'!C:C,MATCH(D3707,'Student Master'!B:B,0)),"Not Found"))</f>
        <v/>
      </c>
      <c r="I3707" s="28" t="str">
        <f>IF(TRIM(D3707)="","",IFERROR(INDEX('Student Master'!D:D,MATCH(D3707,'Student Master'!B:B,0)),"Not Found"))</f>
        <v/>
      </c>
      <c r="J3707" s="28" t="str">
        <f>IF(TRIM(D3707)="","",IFERROR(INDEX('Student Master'!H:H,MATCH(D3707,'Student Master'!B:B,0)),"Not Found"))</f>
        <v/>
      </c>
      <c r="K3707" s="28" t="str">
        <f>IF(TRIM(D3707)="","",IFERROR(INDEX('Student Master'!N:N,MATCH(D3707,'Student Master'!B:B,0)),"Not Found"))</f>
        <v/>
      </c>
      <c r="L3707" s="28" t="str">
        <f>IF(TRIM(D3707)="","",IFERROR(INDEX('Student Master'!L:L,MATCH(D3707,'Student Master'!B:B,0)),"Not Found"))</f>
        <v/>
      </c>
      <c r="M3707" s="28"/>
      <c r="N3707" s="28"/>
    </row>
    <row r="3708" spans="1:14" x14ac:dyDescent="0.35">
      <c r="A3708" s="28">
        <f t="shared" si="58"/>
        <v>3707</v>
      </c>
      <c r="B3708" s="30"/>
      <c r="C3708" s="28"/>
      <c r="D3708" s="28"/>
      <c r="E3708" s="28"/>
      <c r="F3708" s="28"/>
      <c r="G3708" s="28"/>
      <c r="H3708" s="28" t="str">
        <f>IF(TRIM(D3708)="","",IFERROR(INDEX('Student Master'!C:C,MATCH(D3708,'Student Master'!B:B,0)),"Not Found"))</f>
        <v/>
      </c>
      <c r="I3708" s="28" t="str">
        <f>IF(TRIM(D3708)="","",IFERROR(INDEX('Student Master'!D:D,MATCH(D3708,'Student Master'!B:B,0)),"Not Found"))</f>
        <v/>
      </c>
      <c r="J3708" s="28" t="str">
        <f>IF(TRIM(D3708)="","",IFERROR(INDEX('Student Master'!H:H,MATCH(D3708,'Student Master'!B:B,0)),"Not Found"))</f>
        <v/>
      </c>
      <c r="K3708" s="28" t="str">
        <f>IF(TRIM(D3708)="","",IFERROR(INDEX('Student Master'!N:N,MATCH(D3708,'Student Master'!B:B,0)),"Not Found"))</f>
        <v/>
      </c>
      <c r="L3708" s="28" t="str">
        <f>IF(TRIM(D3708)="","",IFERROR(INDEX('Student Master'!L:L,MATCH(D3708,'Student Master'!B:B,0)),"Not Found"))</f>
        <v/>
      </c>
      <c r="M3708" s="28"/>
      <c r="N3708" s="28"/>
    </row>
    <row r="3709" spans="1:14" x14ac:dyDescent="0.35">
      <c r="A3709" s="28">
        <f t="shared" si="58"/>
        <v>3708</v>
      </c>
      <c r="B3709" s="30"/>
      <c r="C3709" s="28"/>
      <c r="D3709" s="28"/>
      <c r="E3709" s="28"/>
      <c r="F3709" s="28"/>
      <c r="G3709" s="28"/>
      <c r="H3709" s="28" t="str">
        <f>IF(TRIM(D3709)="","",IFERROR(INDEX('Student Master'!C:C,MATCH(D3709,'Student Master'!B:B,0)),"Not Found"))</f>
        <v/>
      </c>
      <c r="I3709" s="28" t="str">
        <f>IF(TRIM(D3709)="","",IFERROR(INDEX('Student Master'!D:D,MATCH(D3709,'Student Master'!B:B,0)),"Not Found"))</f>
        <v/>
      </c>
      <c r="J3709" s="28" t="str">
        <f>IF(TRIM(D3709)="","",IFERROR(INDEX('Student Master'!H:H,MATCH(D3709,'Student Master'!B:B,0)),"Not Found"))</f>
        <v/>
      </c>
      <c r="K3709" s="28" t="str">
        <f>IF(TRIM(D3709)="","",IFERROR(INDEX('Student Master'!N:N,MATCH(D3709,'Student Master'!B:B,0)),"Not Found"))</f>
        <v/>
      </c>
      <c r="L3709" s="28" t="str">
        <f>IF(TRIM(D3709)="","",IFERROR(INDEX('Student Master'!L:L,MATCH(D3709,'Student Master'!B:B,0)),"Not Found"))</f>
        <v/>
      </c>
      <c r="M3709" s="28"/>
      <c r="N3709" s="28"/>
    </row>
    <row r="3710" spans="1:14" x14ac:dyDescent="0.35">
      <c r="A3710" s="28">
        <f t="shared" si="58"/>
        <v>3709</v>
      </c>
      <c r="B3710" s="30"/>
      <c r="C3710" s="28"/>
      <c r="D3710" s="28"/>
      <c r="E3710" s="28"/>
      <c r="F3710" s="28"/>
      <c r="G3710" s="28"/>
      <c r="H3710" s="28" t="str">
        <f>IF(TRIM(D3710)="","",IFERROR(INDEX('Student Master'!C:C,MATCH(D3710,'Student Master'!B:B,0)),"Not Found"))</f>
        <v/>
      </c>
      <c r="I3710" s="28" t="str">
        <f>IF(TRIM(D3710)="","",IFERROR(INDEX('Student Master'!D:D,MATCH(D3710,'Student Master'!B:B,0)),"Not Found"))</f>
        <v/>
      </c>
      <c r="J3710" s="28" t="str">
        <f>IF(TRIM(D3710)="","",IFERROR(INDEX('Student Master'!H:H,MATCH(D3710,'Student Master'!B:B,0)),"Not Found"))</f>
        <v/>
      </c>
      <c r="K3710" s="28" t="str">
        <f>IF(TRIM(D3710)="","",IFERROR(INDEX('Student Master'!N:N,MATCH(D3710,'Student Master'!B:B,0)),"Not Found"))</f>
        <v/>
      </c>
      <c r="L3710" s="28" t="str">
        <f>IF(TRIM(D3710)="","",IFERROR(INDEX('Student Master'!L:L,MATCH(D3710,'Student Master'!B:B,0)),"Not Found"))</f>
        <v/>
      </c>
      <c r="M3710" s="28"/>
      <c r="N3710" s="28"/>
    </row>
    <row r="3711" spans="1:14" x14ac:dyDescent="0.35">
      <c r="A3711" s="28">
        <f t="shared" si="58"/>
        <v>3710</v>
      </c>
      <c r="B3711" s="30"/>
      <c r="C3711" s="28"/>
      <c r="D3711" s="28"/>
      <c r="E3711" s="28"/>
      <c r="F3711" s="28"/>
      <c r="G3711" s="28"/>
      <c r="H3711" s="28" t="str">
        <f>IF(TRIM(D3711)="","",IFERROR(INDEX('Student Master'!C:C,MATCH(D3711,'Student Master'!B:B,0)),"Not Found"))</f>
        <v/>
      </c>
      <c r="I3711" s="28" t="str">
        <f>IF(TRIM(D3711)="","",IFERROR(INDEX('Student Master'!D:D,MATCH(D3711,'Student Master'!B:B,0)),"Not Found"))</f>
        <v/>
      </c>
      <c r="J3711" s="28" t="str">
        <f>IF(TRIM(D3711)="","",IFERROR(INDEX('Student Master'!H:H,MATCH(D3711,'Student Master'!B:B,0)),"Not Found"))</f>
        <v/>
      </c>
      <c r="K3711" s="28" t="str">
        <f>IF(TRIM(D3711)="","",IFERROR(INDEX('Student Master'!N:N,MATCH(D3711,'Student Master'!B:B,0)),"Not Found"))</f>
        <v/>
      </c>
      <c r="L3711" s="28" t="str">
        <f>IF(TRIM(D3711)="","",IFERROR(INDEX('Student Master'!L:L,MATCH(D3711,'Student Master'!B:B,0)),"Not Found"))</f>
        <v/>
      </c>
      <c r="M3711" s="28"/>
      <c r="N3711" s="28"/>
    </row>
    <row r="3712" spans="1:14" x14ac:dyDescent="0.35">
      <c r="A3712" s="28">
        <f t="shared" si="58"/>
        <v>3711</v>
      </c>
      <c r="B3712" s="30"/>
      <c r="C3712" s="28"/>
      <c r="D3712" s="28"/>
      <c r="E3712" s="28"/>
      <c r="F3712" s="28"/>
      <c r="G3712" s="28"/>
      <c r="H3712" s="28" t="str">
        <f>IF(TRIM(D3712)="","",IFERROR(INDEX('Student Master'!C:C,MATCH(D3712,'Student Master'!B:B,0)),"Not Found"))</f>
        <v/>
      </c>
      <c r="I3712" s="28" t="str">
        <f>IF(TRIM(D3712)="","",IFERROR(INDEX('Student Master'!D:D,MATCH(D3712,'Student Master'!B:B,0)),"Not Found"))</f>
        <v/>
      </c>
      <c r="J3712" s="28" t="str">
        <f>IF(TRIM(D3712)="","",IFERROR(INDEX('Student Master'!H:H,MATCH(D3712,'Student Master'!B:B,0)),"Not Found"))</f>
        <v/>
      </c>
      <c r="K3712" s="28" t="str">
        <f>IF(TRIM(D3712)="","",IFERROR(INDEX('Student Master'!N:N,MATCH(D3712,'Student Master'!B:B,0)),"Not Found"))</f>
        <v/>
      </c>
      <c r="L3712" s="28" t="str">
        <f>IF(TRIM(D3712)="","",IFERROR(INDEX('Student Master'!L:L,MATCH(D3712,'Student Master'!B:B,0)),"Not Found"))</f>
        <v/>
      </c>
      <c r="M3712" s="28"/>
      <c r="N3712" s="28"/>
    </row>
    <row r="3713" spans="1:14" x14ac:dyDescent="0.35">
      <c r="A3713" s="28">
        <f t="shared" si="58"/>
        <v>3712</v>
      </c>
      <c r="B3713" s="30"/>
      <c r="C3713" s="28"/>
      <c r="D3713" s="28"/>
      <c r="E3713" s="28"/>
      <c r="F3713" s="28"/>
      <c r="G3713" s="28"/>
      <c r="H3713" s="28" t="str">
        <f>IF(TRIM(D3713)="","",IFERROR(INDEX('Student Master'!C:C,MATCH(D3713,'Student Master'!B:B,0)),"Not Found"))</f>
        <v/>
      </c>
      <c r="I3713" s="28" t="str">
        <f>IF(TRIM(D3713)="","",IFERROR(INDEX('Student Master'!D:D,MATCH(D3713,'Student Master'!B:B,0)),"Not Found"))</f>
        <v/>
      </c>
      <c r="J3713" s="28" t="str">
        <f>IF(TRIM(D3713)="","",IFERROR(INDEX('Student Master'!H:H,MATCH(D3713,'Student Master'!B:B,0)),"Not Found"))</f>
        <v/>
      </c>
      <c r="K3713" s="28" t="str">
        <f>IF(TRIM(D3713)="","",IFERROR(INDEX('Student Master'!N:N,MATCH(D3713,'Student Master'!B:B,0)),"Not Found"))</f>
        <v/>
      </c>
      <c r="L3713" s="28" t="str">
        <f>IF(TRIM(D3713)="","",IFERROR(INDEX('Student Master'!L:L,MATCH(D3713,'Student Master'!B:B,0)),"Not Found"))</f>
        <v/>
      </c>
      <c r="M3713" s="28"/>
      <c r="N3713" s="28"/>
    </row>
    <row r="3714" spans="1:14" x14ac:dyDescent="0.35">
      <c r="A3714" s="28">
        <f t="shared" si="58"/>
        <v>3713</v>
      </c>
      <c r="B3714" s="30"/>
      <c r="C3714" s="28"/>
      <c r="D3714" s="28"/>
      <c r="E3714" s="28"/>
      <c r="F3714" s="28"/>
      <c r="G3714" s="28"/>
      <c r="H3714" s="28" t="str">
        <f>IF(TRIM(D3714)="","",IFERROR(INDEX('Student Master'!C:C,MATCH(D3714,'Student Master'!B:B,0)),"Not Found"))</f>
        <v/>
      </c>
      <c r="I3714" s="28" t="str">
        <f>IF(TRIM(D3714)="","",IFERROR(INDEX('Student Master'!D:D,MATCH(D3714,'Student Master'!B:B,0)),"Not Found"))</f>
        <v/>
      </c>
      <c r="J3714" s="28" t="str">
        <f>IF(TRIM(D3714)="","",IFERROR(INDEX('Student Master'!H:H,MATCH(D3714,'Student Master'!B:B,0)),"Not Found"))</f>
        <v/>
      </c>
      <c r="K3714" s="28" t="str">
        <f>IF(TRIM(D3714)="","",IFERROR(INDEX('Student Master'!N:N,MATCH(D3714,'Student Master'!B:B,0)),"Not Found"))</f>
        <v/>
      </c>
      <c r="L3714" s="28" t="str">
        <f>IF(TRIM(D3714)="","",IFERROR(INDEX('Student Master'!L:L,MATCH(D3714,'Student Master'!B:B,0)),"Not Found"))</f>
        <v/>
      </c>
      <c r="M3714" s="28"/>
      <c r="N3714" s="28"/>
    </row>
    <row r="3715" spans="1:14" x14ac:dyDescent="0.35">
      <c r="A3715" s="28">
        <f t="shared" si="58"/>
        <v>3714</v>
      </c>
      <c r="B3715" s="30"/>
      <c r="C3715" s="28"/>
      <c r="D3715" s="28"/>
      <c r="E3715" s="28"/>
      <c r="F3715" s="28"/>
      <c r="G3715" s="28"/>
      <c r="H3715" s="28" t="str">
        <f>IF(TRIM(D3715)="","",IFERROR(INDEX('Student Master'!C:C,MATCH(D3715,'Student Master'!B:B,0)),"Not Found"))</f>
        <v/>
      </c>
      <c r="I3715" s="28" t="str">
        <f>IF(TRIM(D3715)="","",IFERROR(INDEX('Student Master'!D:D,MATCH(D3715,'Student Master'!B:B,0)),"Not Found"))</f>
        <v/>
      </c>
      <c r="J3715" s="28" t="str">
        <f>IF(TRIM(D3715)="","",IFERROR(INDEX('Student Master'!H:H,MATCH(D3715,'Student Master'!B:B,0)),"Not Found"))</f>
        <v/>
      </c>
      <c r="K3715" s="28" t="str">
        <f>IF(TRIM(D3715)="","",IFERROR(INDEX('Student Master'!N:N,MATCH(D3715,'Student Master'!B:B,0)),"Not Found"))</f>
        <v/>
      </c>
      <c r="L3715" s="28" t="str">
        <f>IF(TRIM(D3715)="","",IFERROR(INDEX('Student Master'!L:L,MATCH(D3715,'Student Master'!B:B,0)),"Not Found"))</f>
        <v/>
      </c>
      <c r="M3715" s="28"/>
      <c r="N3715" s="28"/>
    </row>
    <row r="3716" spans="1:14" x14ac:dyDescent="0.35">
      <c r="A3716" s="28">
        <f t="shared" si="58"/>
        <v>3715</v>
      </c>
      <c r="B3716" s="30"/>
      <c r="C3716" s="28"/>
      <c r="D3716" s="28"/>
      <c r="E3716" s="28"/>
      <c r="F3716" s="28"/>
      <c r="G3716" s="28"/>
      <c r="H3716" s="28" t="str">
        <f>IF(TRIM(D3716)="","",IFERROR(INDEX('Student Master'!C:C,MATCH(D3716,'Student Master'!B:B,0)),"Not Found"))</f>
        <v/>
      </c>
      <c r="I3716" s="28" t="str">
        <f>IF(TRIM(D3716)="","",IFERROR(INDEX('Student Master'!D:D,MATCH(D3716,'Student Master'!B:B,0)),"Not Found"))</f>
        <v/>
      </c>
      <c r="J3716" s="28" t="str">
        <f>IF(TRIM(D3716)="","",IFERROR(INDEX('Student Master'!H:H,MATCH(D3716,'Student Master'!B:B,0)),"Not Found"))</f>
        <v/>
      </c>
      <c r="K3716" s="28" t="str">
        <f>IF(TRIM(D3716)="","",IFERROR(INDEX('Student Master'!N:N,MATCH(D3716,'Student Master'!B:B,0)),"Not Found"))</f>
        <v/>
      </c>
      <c r="L3716" s="28" t="str">
        <f>IF(TRIM(D3716)="","",IFERROR(INDEX('Student Master'!L:L,MATCH(D3716,'Student Master'!B:B,0)),"Not Found"))</f>
        <v/>
      </c>
      <c r="M3716" s="28"/>
      <c r="N3716" s="28"/>
    </row>
    <row r="3717" spans="1:14" x14ac:dyDescent="0.35">
      <c r="A3717" s="28">
        <f t="shared" si="58"/>
        <v>3716</v>
      </c>
      <c r="B3717" s="30"/>
      <c r="C3717" s="28"/>
      <c r="D3717" s="28"/>
      <c r="E3717" s="28"/>
      <c r="F3717" s="28"/>
      <c r="G3717" s="28"/>
      <c r="H3717" s="28" t="str">
        <f>IF(TRIM(D3717)="","",IFERROR(INDEX('Student Master'!C:C,MATCH(D3717,'Student Master'!B:B,0)),"Not Found"))</f>
        <v/>
      </c>
      <c r="I3717" s="28" t="str">
        <f>IF(TRIM(D3717)="","",IFERROR(INDEX('Student Master'!D:D,MATCH(D3717,'Student Master'!B:B,0)),"Not Found"))</f>
        <v/>
      </c>
      <c r="J3717" s="28" t="str">
        <f>IF(TRIM(D3717)="","",IFERROR(INDEX('Student Master'!H:H,MATCH(D3717,'Student Master'!B:B,0)),"Not Found"))</f>
        <v/>
      </c>
      <c r="K3717" s="28" t="str">
        <f>IF(TRIM(D3717)="","",IFERROR(INDEX('Student Master'!N:N,MATCH(D3717,'Student Master'!B:B,0)),"Not Found"))</f>
        <v/>
      </c>
      <c r="L3717" s="28" t="str">
        <f>IF(TRIM(D3717)="","",IFERROR(INDEX('Student Master'!L:L,MATCH(D3717,'Student Master'!B:B,0)),"Not Found"))</f>
        <v/>
      </c>
      <c r="M3717" s="28"/>
      <c r="N3717" s="28"/>
    </row>
    <row r="3718" spans="1:14" x14ac:dyDescent="0.35">
      <c r="A3718" s="28">
        <f t="shared" si="58"/>
        <v>3717</v>
      </c>
      <c r="B3718" s="30"/>
      <c r="C3718" s="28"/>
      <c r="D3718" s="28"/>
      <c r="E3718" s="28"/>
      <c r="F3718" s="28"/>
      <c r="G3718" s="28"/>
      <c r="H3718" s="28" t="str">
        <f>IF(TRIM(D3718)="","",IFERROR(INDEX('Student Master'!C:C,MATCH(D3718,'Student Master'!B:B,0)),"Not Found"))</f>
        <v/>
      </c>
      <c r="I3718" s="28" t="str">
        <f>IF(TRIM(D3718)="","",IFERROR(INDEX('Student Master'!D:D,MATCH(D3718,'Student Master'!B:B,0)),"Not Found"))</f>
        <v/>
      </c>
      <c r="J3718" s="28" t="str">
        <f>IF(TRIM(D3718)="","",IFERROR(INDEX('Student Master'!H:H,MATCH(D3718,'Student Master'!B:B,0)),"Not Found"))</f>
        <v/>
      </c>
      <c r="K3718" s="28" t="str">
        <f>IF(TRIM(D3718)="","",IFERROR(INDEX('Student Master'!N:N,MATCH(D3718,'Student Master'!B:B,0)),"Not Found"))</f>
        <v/>
      </c>
      <c r="L3718" s="28" t="str">
        <f>IF(TRIM(D3718)="","",IFERROR(INDEX('Student Master'!L:L,MATCH(D3718,'Student Master'!B:B,0)),"Not Found"))</f>
        <v/>
      </c>
      <c r="M3718" s="28"/>
      <c r="N3718" s="28"/>
    </row>
    <row r="3719" spans="1:14" x14ac:dyDescent="0.35">
      <c r="A3719" s="28">
        <f t="shared" si="58"/>
        <v>3718</v>
      </c>
      <c r="B3719" s="30"/>
      <c r="C3719" s="28"/>
      <c r="D3719" s="28"/>
      <c r="E3719" s="28"/>
      <c r="F3719" s="28"/>
      <c r="G3719" s="28"/>
      <c r="H3719" s="28" t="str">
        <f>IF(TRIM(D3719)="","",IFERROR(INDEX('Student Master'!C:C,MATCH(D3719,'Student Master'!B:B,0)),"Not Found"))</f>
        <v/>
      </c>
      <c r="I3719" s="28" t="str">
        <f>IF(TRIM(D3719)="","",IFERROR(INDEX('Student Master'!D:D,MATCH(D3719,'Student Master'!B:B,0)),"Not Found"))</f>
        <v/>
      </c>
      <c r="J3719" s="28" t="str">
        <f>IF(TRIM(D3719)="","",IFERROR(INDEX('Student Master'!H:H,MATCH(D3719,'Student Master'!B:B,0)),"Not Found"))</f>
        <v/>
      </c>
      <c r="K3719" s="28" t="str">
        <f>IF(TRIM(D3719)="","",IFERROR(INDEX('Student Master'!N:N,MATCH(D3719,'Student Master'!B:B,0)),"Not Found"))</f>
        <v/>
      </c>
      <c r="L3719" s="28" t="str">
        <f>IF(TRIM(D3719)="","",IFERROR(INDEX('Student Master'!L:L,MATCH(D3719,'Student Master'!B:B,0)),"Not Found"))</f>
        <v/>
      </c>
      <c r="M3719" s="28"/>
      <c r="N3719" s="28"/>
    </row>
    <row r="3720" spans="1:14" x14ac:dyDescent="0.35">
      <c r="A3720" s="28">
        <f t="shared" si="58"/>
        <v>3719</v>
      </c>
      <c r="B3720" s="30"/>
      <c r="C3720" s="28"/>
      <c r="D3720" s="28"/>
      <c r="E3720" s="28"/>
      <c r="F3720" s="28"/>
      <c r="G3720" s="28"/>
      <c r="H3720" s="28" t="str">
        <f>IF(TRIM(D3720)="","",IFERROR(INDEX('Student Master'!C:C,MATCH(D3720,'Student Master'!B:B,0)),"Not Found"))</f>
        <v/>
      </c>
      <c r="I3720" s="28" t="str">
        <f>IF(TRIM(D3720)="","",IFERROR(INDEX('Student Master'!D:D,MATCH(D3720,'Student Master'!B:B,0)),"Not Found"))</f>
        <v/>
      </c>
      <c r="J3720" s="28" t="str">
        <f>IF(TRIM(D3720)="","",IFERROR(INDEX('Student Master'!H:H,MATCH(D3720,'Student Master'!B:B,0)),"Not Found"))</f>
        <v/>
      </c>
      <c r="K3720" s="28" t="str">
        <f>IF(TRIM(D3720)="","",IFERROR(INDEX('Student Master'!N:N,MATCH(D3720,'Student Master'!B:B,0)),"Not Found"))</f>
        <v/>
      </c>
      <c r="L3720" s="28" t="str">
        <f>IF(TRIM(D3720)="","",IFERROR(INDEX('Student Master'!L:L,MATCH(D3720,'Student Master'!B:B,0)),"Not Found"))</f>
        <v/>
      </c>
      <c r="M3720" s="28"/>
      <c r="N3720" s="28"/>
    </row>
    <row r="3721" spans="1:14" x14ac:dyDescent="0.35">
      <c r="A3721" s="28">
        <f t="shared" si="58"/>
        <v>3720</v>
      </c>
      <c r="B3721" s="30"/>
      <c r="C3721" s="28"/>
      <c r="D3721" s="28"/>
      <c r="E3721" s="28"/>
      <c r="F3721" s="28"/>
      <c r="G3721" s="28"/>
      <c r="H3721" s="28" t="str">
        <f>IF(TRIM(D3721)="","",IFERROR(INDEX('Student Master'!C:C,MATCH(D3721,'Student Master'!B:B,0)),"Not Found"))</f>
        <v/>
      </c>
      <c r="I3721" s="28" t="str">
        <f>IF(TRIM(D3721)="","",IFERROR(INDEX('Student Master'!D:D,MATCH(D3721,'Student Master'!B:B,0)),"Not Found"))</f>
        <v/>
      </c>
      <c r="J3721" s="28" t="str">
        <f>IF(TRIM(D3721)="","",IFERROR(INDEX('Student Master'!H:H,MATCH(D3721,'Student Master'!B:B,0)),"Not Found"))</f>
        <v/>
      </c>
      <c r="K3721" s="28" t="str">
        <f>IF(TRIM(D3721)="","",IFERROR(INDEX('Student Master'!N:N,MATCH(D3721,'Student Master'!B:B,0)),"Not Found"))</f>
        <v/>
      </c>
      <c r="L3721" s="28" t="str">
        <f>IF(TRIM(D3721)="","",IFERROR(INDEX('Student Master'!L:L,MATCH(D3721,'Student Master'!B:B,0)),"Not Found"))</f>
        <v/>
      </c>
      <c r="M3721" s="28"/>
      <c r="N3721" s="28"/>
    </row>
    <row r="3722" spans="1:14" x14ac:dyDescent="0.35">
      <c r="A3722" s="28">
        <f t="shared" si="58"/>
        <v>3721</v>
      </c>
      <c r="B3722" s="30"/>
      <c r="C3722" s="28"/>
      <c r="D3722" s="28"/>
      <c r="E3722" s="28"/>
      <c r="F3722" s="28"/>
      <c r="G3722" s="28"/>
      <c r="H3722" s="28" t="str">
        <f>IF(TRIM(D3722)="","",IFERROR(INDEX('Student Master'!C:C,MATCH(D3722,'Student Master'!B:B,0)),"Not Found"))</f>
        <v/>
      </c>
      <c r="I3722" s="28" t="str">
        <f>IF(TRIM(D3722)="","",IFERROR(INDEX('Student Master'!D:D,MATCH(D3722,'Student Master'!B:B,0)),"Not Found"))</f>
        <v/>
      </c>
      <c r="J3722" s="28" t="str">
        <f>IF(TRIM(D3722)="","",IFERROR(INDEX('Student Master'!H:H,MATCH(D3722,'Student Master'!B:B,0)),"Not Found"))</f>
        <v/>
      </c>
      <c r="K3722" s="28" t="str">
        <f>IF(TRIM(D3722)="","",IFERROR(INDEX('Student Master'!N:N,MATCH(D3722,'Student Master'!B:B,0)),"Not Found"))</f>
        <v/>
      </c>
      <c r="L3722" s="28" t="str">
        <f>IF(TRIM(D3722)="","",IFERROR(INDEX('Student Master'!L:L,MATCH(D3722,'Student Master'!B:B,0)),"Not Found"))</f>
        <v/>
      </c>
      <c r="M3722" s="28"/>
      <c r="N3722" s="28"/>
    </row>
    <row r="3723" spans="1:14" x14ac:dyDescent="0.35">
      <c r="A3723" s="28">
        <f t="shared" si="58"/>
        <v>3722</v>
      </c>
      <c r="B3723" s="30"/>
      <c r="C3723" s="28"/>
      <c r="D3723" s="28"/>
      <c r="E3723" s="28"/>
      <c r="F3723" s="28"/>
      <c r="G3723" s="28"/>
      <c r="H3723" s="28" t="str">
        <f>IF(TRIM(D3723)="","",IFERROR(INDEX('Student Master'!C:C,MATCH(D3723,'Student Master'!B:B,0)),"Not Found"))</f>
        <v/>
      </c>
      <c r="I3723" s="28" t="str">
        <f>IF(TRIM(D3723)="","",IFERROR(INDEX('Student Master'!D:D,MATCH(D3723,'Student Master'!B:B,0)),"Not Found"))</f>
        <v/>
      </c>
      <c r="J3723" s="28" t="str">
        <f>IF(TRIM(D3723)="","",IFERROR(INDEX('Student Master'!H:H,MATCH(D3723,'Student Master'!B:B,0)),"Not Found"))</f>
        <v/>
      </c>
      <c r="K3723" s="28" t="str">
        <f>IF(TRIM(D3723)="","",IFERROR(INDEX('Student Master'!N:N,MATCH(D3723,'Student Master'!B:B,0)),"Not Found"))</f>
        <v/>
      </c>
      <c r="L3723" s="28" t="str">
        <f>IF(TRIM(D3723)="","",IFERROR(INDEX('Student Master'!L:L,MATCH(D3723,'Student Master'!B:B,0)),"Not Found"))</f>
        <v/>
      </c>
      <c r="M3723" s="28"/>
      <c r="N3723" s="28"/>
    </row>
    <row r="3724" spans="1:14" x14ac:dyDescent="0.35">
      <c r="A3724" s="28">
        <f t="shared" si="58"/>
        <v>3723</v>
      </c>
      <c r="B3724" s="30"/>
      <c r="C3724" s="28"/>
      <c r="D3724" s="28"/>
      <c r="E3724" s="28"/>
      <c r="F3724" s="28"/>
      <c r="G3724" s="28"/>
      <c r="H3724" s="28" t="str">
        <f>IF(TRIM(D3724)="","",IFERROR(INDEX('Student Master'!C:C,MATCH(D3724,'Student Master'!B:B,0)),"Not Found"))</f>
        <v/>
      </c>
      <c r="I3724" s="28" t="str">
        <f>IF(TRIM(D3724)="","",IFERROR(INDEX('Student Master'!D:D,MATCH(D3724,'Student Master'!B:B,0)),"Not Found"))</f>
        <v/>
      </c>
      <c r="J3724" s="28" t="str">
        <f>IF(TRIM(D3724)="","",IFERROR(INDEX('Student Master'!H:H,MATCH(D3724,'Student Master'!B:B,0)),"Not Found"))</f>
        <v/>
      </c>
      <c r="K3724" s="28" t="str">
        <f>IF(TRIM(D3724)="","",IFERROR(INDEX('Student Master'!N:N,MATCH(D3724,'Student Master'!B:B,0)),"Not Found"))</f>
        <v/>
      </c>
      <c r="L3724" s="28" t="str">
        <f>IF(TRIM(D3724)="","",IFERROR(INDEX('Student Master'!L:L,MATCH(D3724,'Student Master'!B:B,0)),"Not Found"))</f>
        <v/>
      </c>
      <c r="M3724" s="28"/>
      <c r="N3724" s="28"/>
    </row>
    <row r="3725" spans="1:14" x14ac:dyDescent="0.35">
      <c r="A3725" s="28">
        <f t="shared" si="58"/>
        <v>3724</v>
      </c>
      <c r="B3725" s="30"/>
      <c r="C3725" s="28"/>
      <c r="D3725" s="28"/>
      <c r="E3725" s="28"/>
      <c r="F3725" s="28"/>
      <c r="G3725" s="28"/>
      <c r="H3725" s="28" t="str">
        <f>IF(TRIM(D3725)="","",IFERROR(INDEX('Student Master'!C:C,MATCH(D3725,'Student Master'!B:B,0)),"Not Found"))</f>
        <v/>
      </c>
      <c r="I3725" s="28" t="str">
        <f>IF(TRIM(D3725)="","",IFERROR(INDEX('Student Master'!D:D,MATCH(D3725,'Student Master'!B:B,0)),"Not Found"))</f>
        <v/>
      </c>
      <c r="J3725" s="28" t="str">
        <f>IF(TRIM(D3725)="","",IFERROR(INDEX('Student Master'!H:H,MATCH(D3725,'Student Master'!B:B,0)),"Not Found"))</f>
        <v/>
      </c>
      <c r="K3725" s="28" t="str">
        <f>IF(TRIM(D3725)="","",IFERROR(INDEX('Student Master'!N:N,MATCH(D3725,'Student Master'!B:B,0)),"Not Found"))</f>
        <v/>
      </c>
      <c r="L3725" s="28" t="str">
        <f>IF(TRIM(D3725)="","",IFERROR(INDEX('Student Master'!L:L,MATCH(D3725,'Student Master'!B:B,0)),"Not Found"))</f>
        <v/>
      </c>
      <c r="M3725" s="28"/>
      <c r="N3725" s="28"/>
    </row>
    <row r="3726" spans="1:14" x14ac:dyDescent="0.35">
      <c r="A3726" s="28">
        <f t="shared" si="58"/>
        <v>3725</v>
      </c>
      <c r="B3726" s="30"/>
      <c r="C3726" s="28"/>
      <c r="D3726" s="28"/>
      <c r="E3726" s="28"/>
      <c r="F3726" s="28"/>
      <c r="G3726" s="28"/>
      <c r="H3726" s="28" t="str">
        <f>IF(TRIM(D3726)="","",IFERROR(INDEX('Student Master'!C:C,MATCH(D3726,'Student Master'!B:B,0)),"Not Found"))</f>
        <v/>
      </c>
      <c r="I3726" s="28" t="str">
        <f>IF(TRIM(D3726)="","",IFERROR(INDEX('Student Master'!D:D,MATCH(D3726,'Student Master'!B:B,0)),"Not Found"))</f>
        <v/>
      </c>
      <c r="J3726" s="28" t="str">
        <f>IF(TRIM(D3726)="","",IFERROR(INDEX('Student Master'!H:H,MATCH(D3726,'Student Master'!B:B,0)),"Not Found"))</f>
        <v/>
      </c>
      <c r="K3726" s="28" t="str">
        <f>IF(TRIM(D3726)="","",IFERROR(INDEX('Student Master'!N:N,MATCH(D3726,'Student Master'!B:B,0)),"Not Found"))</f>
        <v/>
      </c>
      <c r="L3726" s="28" t="str">
        <f>IF(TRIM(D3726)="","",IFERROR(INDEX('Student Master'!L:L,MATCH(D3726,'Student Master'!B:B,0)),"Not Found"))</f>
        <v/>
      </c>
      <c r="M3726" s="28"/>
      <c r="N3726" s="28"/>
    </row>
    <row r="3727" spans="1:14" x14ac:dyDescent="0.35">
      <c r="A3727" s="28">
        <f t="shared" si="58"/>
        <v>3726</v>
      </c>
      <c r="B3727" s="30"/>
      <c r="C3727" s="28"/>
      <c r="D3727" s="28"/>
      <c r="E3727" s="28"/>
      <c r="F3727" s="28"/>
      <c r="G3727" s="28"/>
      <c r="H3727" s="28" t="str">
        <f>IF(TRIM(D3727)="","",IFERROR(INDEX('Student Master'!C:C,MATCH(D3727,'Student Master'!B:B,0)),"Not Found"))</f>
        <v/>
      </c>
      <c r="I3727" s="28" t="str">
        <f>IF(TRIM(D3727)="","",IFERROR(INDEX('Student Master'!D:D,MATCH(D3727,'Student Master'!B:B,0)),"Not Found"))</f>
        <v/>
      </c>
      <c r="J3727" s="28" t="str">
        <f>IF(TRIM(D3727)="","",IFERROR(INDEX('Student Master'!H:H,MATCH(D3727,'Student Master'!B:B,0)),"Not Found"))</f>
        <v/>
      </c>
      <c r="K3727" s="28" t="str">
        <f>IF(TRIM(D3727)="","",IFERROR(INDEX('Student Master'!N:N,MATCH(D3727,'Student Master'!B:B,0)),"Not Found"))</f>
        <v/>
      </c>
      <c r="L3727" s="28" t="str">
        <f>IF(TRIM(D3727)="","",IFERROR(INDEX('Student Master'!L:L,MATCH(D3727,'Student Master'!B:B,0)),"Not Found"))</f>
        <v/>
      </c>
      <c r="M3727" s="28"/>
      <c r="N3727" s="28"/>
    </row>
    <row r="3728" spans="1:14" x14ac:dyDescent="0.35">
      <c r="A3728" s="28">
        <f t="shared" si="58"/>
        <v>3727</v>
      </c>
      <c r="B3728" s="30"/>
      <c r="C3728" s="28"/>
      <c r="D3728" s="28"/>
      <c r="E3728" s="28"/>
      <c r="F3728" s="28"/>
      <c r="G3728" s="28"/>
      <c r="H3728" s="28" t="str">
        <f>IF(TRIM(D3728)="","",IFERROR(INDEX('Student Master'!C:C,MATCH(D3728,'Student Master'!B:B,0)),"Not Found"))</f>
        <v/>
      </c>
      <c r="I3728" s="28" t="str">
        <f>IF(TRIM(D3728)="","",IFERROR(INDEX('Student Master'!D:D,MATCH(D3728,'Student Master'!B:B,0)),"Not Found"))</f>
        <v/>
      </c>
      <c r="J3728" s="28" t="str">
        <f>IF(TRIM(D3728)="","",IFERROR(INDEX('Student Master'!H:H,MATCH(D3728,'Student Master'!B:B,0)),"Not Found"))</f>
        <v/>
      </c>
      <c r="K3728" s="28" t="str">
        <f>IF(TRIM(D3728)="","",IFERROR(INDEX('Student Master'!N:N,MATCH(D3728,'Student Master'!B:B,0)),"Not Found"))</f>
        <v/>
      </c>
      <c r="L3728" s="28" t="str">
        <f>IF(TRIM(D3728)="","",IFERROR(INDEX('Student Master'!L:L,MATCH(D3728,'Student Master'!B:B,0)),"Not Found"))</f>
        <v/>
      </c>
      <c r="M3728" s="28"/>
      <c r="N3728" s="28"/>
    </row>
    <row r="3729" spans="1:14" x14ac:dyDescent="0.35">
      <c r="A3729" s="28">
        <f t="shared" si="58"/>
        <v>3728</v>
      </c>
      <c r="B3729" s="30"/>
      <c r="C3729" s="28"/>
      <c r="D3729" s="28"/>
      <c r="E3729" s="28"/>
      <c r="F3729" s="28"/>
      <c r="G3729" s="28"/>
      <c r="H3729" s="28" t="str">
        <f>IF(TRIM(D3729)="","",IFERROR(INDEX('Student Master'!C:C,MATCH(D3729,'Student Master'!B:B,0)),"Not Found"))</f>
        <v/>
      </c>
      <c r="I3729" s="28" t="str">
        <f>IF(TRIM(D3729)="","",IFERROR(INDEX('Student Master'!D:D,MATCH(D3729,'Student Master'!B:B,0)),"Not Found"))</f>
        <v/>
      </c>
      <c r="J3729" s="28" t="str">
        <f>IF(TRIM(D3729)="","",IFERROR(INDEX('Student Master'!H:H,MATCH(D3729,'Student Master'!B:B,0)),"Not Found"))</f>
        <v/>
      </c>
      <c r="K3729" s="28" t="str">
        <f>IF(TRIM(D3729)="","",IFERROR(INDEX('Student Master'!N:N,MATCH(D3729,'Student Master'!B:B,0)),"Not Found"))</f>
        <v/>
      </c>
      <c r="L3729" s="28" t="str">
        <f>IF(TRIM(D3729)="","",IFERROR(INDEX('Student Master'!L:L,MATCH(D3729,'Student Master'!B:B,0)),"Not Found"))</f>
        <v/>
      </c>
      <c r="M3729" s="28"/>
      <c r="N3729" s="28"/>
    </row>
    <row r="3730" spans="1:14" x14ac:dyDescent="0.35">
      <c r="A3730" s="28">
        <f t="shared" ref="A3730:A3793" si="59">A3729+1</f>
        <v>3729</v>
      </c>
      <c r="B3730" s="30"/>
      <c r="C3730" s="28"/>
      <c r="D3730" s="28"/>
      <c r="E3730" s="28"/>
      <c r="F3730" s="28"/>
      <c r="G3730" s="28"/>
      <c r="H3730" s="28" t="str">
        <f>IF(TRIM(D3730)="","",IFERROR(INDEX('Student Master'!C:C,MATCH(D3730,'Student Master'!B:B,0)),"Not Found"))</f>
        <v/>
      </c>
      <c r="I3730" s="28" t="str">
        <f>IF(TRIM(D3730)="","",IFERROR(INDEX('Student Master'!D:D,MATCH(D3730,'Student Master'!B:B,0)),"Not Found"))</f>
        <v/>
      </c>
      <c r="J3730" s="28" t="str">
        <f>IF(TRIM(D3730)="","",IFERROR(INDEX('Student Master'!H:H,MATCH(D3730,'Student Master'!B:B,0)),"Not Found"))</f>
        <v/>
      </c>
      <c r="K3730" s="28" t="str">
        <f>IF(TRIM(D3730)="","",IFERROR(INDEX('Student Master'!N:N,MATCH(D3730,'Student Master'!B:B,0)),"Not Found"))</f>
        <v/>
      </c>
      <c r="L3730" s="28" t="str">
        <f>IF(TRIM(D3730)="","",IFERROR(INDEX('Student Master'!L:L,MATCH(D3730,'Student Master'!B:B,0)),"Not Found"))</f>
        <v/>
      </c>
      <c r="M3730" s="28"/>
      <c r="N3730" s="28"/>
    </row>
    <row r="3731" spans="1:14" x14ac:dyDescent="0.35">
      <c r="A3731" s="28">
        <f t="shared" si="59"/>
        <v>3730</v>
      </c>
      <c r="B3731" s="30"/>
      <c r="C3731" s="28"/>
      <c r="D3731" s="28"/>
      <c r="E3731" s="28"/>
      <c r="F3731" s="28"/>
      <c r="G3731" s="28"/>
      <c r="H3731" s="28" t="str">
        <f>IF(TRIM(D3731)="","",IFERROR(INDEX('Student Master'!C:C,MATCH(D3731,'Student Master'!B:B,0)),"Not Found"))</f>
        <v/>
      </c>
      <c r="I3731" s="28" t="str">
        <f>IF(TRIM(D3731)="","",IFERROR(INDEX('Student Master'!D:D,MATCH(D3731,'Student Master'!B:B,0)),"Not Found"))</f>
        <v/>
      </c>
      <c r="J3731" s="28" t="str">
        <f>IF(TRIM(D3731)="","",IFERROR(INDEX('Student Master'!H:H,MATCH(D3731,'Student Master'!B:B,0)),"Not Found"))</f>
        <v/>
      </c>
      <c r="K3731" s="28" t="str">
        <f>IF(TRIM(D3731)="","",IFERROR(INDEX('Student Master'!N:N,MATCH(D3731,'Student Master'!B:B,0)),"Not Found"))</f>
        <v/>
      </c>
      <c r="L3731" s="28" t="str">
        <f>IF(TRIM(D3731)="","",IFERROR(INDEX('Student Master'!L:L,MATCH(D3731,'Student Master'!B:B,0)),"Not Found"))</f>
        <v/>
      </c>
      <c r="M3731" s="28"/>
      <c r="N3731" s="28"/>
    </row>
    <row r="3732" spans="1:14" x14ac:dyDescent="0.35">
      <c r="A3732" s="28">
        <f t="shared" si="59"/>
        <v>3731</v>
      </c>
      <c r="B3732" s="30"/>
      <c r="C3732" s="28"/>
      <c r="D3732" s="28"/>
      <c r="E3732" s="28"/>
      <c r="F3732" s="28"/>
      <c r="G3732" s="28"/>
      <c r="H3732" s="28" t="str">
        <f>IF(TRIM(D3732)="","",IFERROR(INDEX('Student Master'!C:C,MATCH(D3732,'Student Master'!B:B,0)),"Not Found"))</f>
        <v/>
      </c>
      <c r="I3732" s="28" t="str">
        <f>IF(TRIM(D3732)="","",IFERROR(INDEX('Student Master'!D:D,MATCH(D3732,'Student Master'!B:B,0)),"Not Found"))</f>
        <v/>
      </c>
      <c r="J3732" s="28" t="str">
        <f>IF(TRIM(D3732)="","",IFERROR(INDEX('Student Master'!H:H,MATCH(D3732,'Student Master'!B:B,0)),"Not Found"))</f>
        <v/>
      </c>
      <c r="K3732" s="28" t="str">
        <f>IF(TRIM(D3732)="","",IFERROR(INDEX('Student Master'!N:N,MATCH(D3732,'Student Master'!B:B,0)),"Not Found"))</f>
        <v/>
      </c>
      <c r="L3732" s="28" t="str">
        <f>IF(TRIM(D3732)="","",IFERROR(INDEX('Student Master'!L:L,MATCH(D3732,'Student Master'!B:B,0)),"Not Found"))</f>
        <v/>
      </c>
      <c r="M3732" s="28"/>
      <c r="N3732" s="28"/>
    </row>
    <row r="3733" spans="1:14" x14ac:dyDescent="0.35">
      <c r="A3733" s="28">
        <f t="shared" si="59"/>
        <v>3732</v>
      </c>
      <c r="B3733" s="30"/>
      <c r="C3733" s="28"/>
      <c r="D3733" s="28"/>
      <c r="E3733" s="28"/>
      <c r="F3733" s="28"/>
      <c r="G3733" s="28"/>
      <c r="H3733" s="28" t="str">
        <f>IF(TRIM(D3733)="","",IFERROR(INDEX('Student Master'!C:C,MATCH(D3733,'Student Master'!B:B,0)),"Not Found"))</f>
        <v/>
      </c>
      <c r="I3733" s="28" t="str">
        <f>IF(TRIM(D3733)="","",IFERROR(INDEX('Student Master'!D:D,MATCH(D3733,'Student Master'!B:B,0)),"Not Found"))</f>
        <v/>
      </c>
      <c r="J3733" s="28" t="str">
        <f>IF(TRIM(D3733)="","",IFERROR(INDEX('Student Master'!H:H,MATCH(D3733,'Student Master'!B:B,0)),"Not Found"))</f>
        <v/>
      </c>
      <c r="K3733" s="28" t="str">
        <f>IF(TRIM(D3733)="","",IFERROR(INDEX('Student Master'!N:N,MATCH(D3733,'Student Master'!B:B,0)),"Not Found"))</f>
        <v/>
      </c>
      <c r="L3733" s="28" t="str">
        <f>IF(TRIM(D3733)="","",IFERROR(INDEX('Student Master'!L:L,MATCH(D3733,'Student Master'!B:B,0)),"Not Found"))</f>
        <v/>
      </c>
      <c r="M3733" s="28"/>
      <c r="N3733" s="28"/>
    </row>
    <row r="3734" spans="1:14" x14ac:dyDescent="0.35">
      <c r="A3734" s="28">
        <f t="shared" si="59"/>
        <v>3733</v>
      </c>
      <c r="B3734" s="30"/>
      <c r="C3734" s="28"/>
      <c r="D3734" s="28"/>
      <c r="E3734" s="28"/>
      <c r="F3734" s="28"/>
      <c r="G3734" s="28"/>
      <c r="H3734" s="28" t="str">
        <f>IF(TRIM(D3734)="","",IFERROR(INDEX('Student Master'!C:C,MATCH(D3734,'Student Master'!B:B,0)),"Not Found"))</f>
        <v/>
      </c>
      <c r="I3734" s="28" t="str">
        <f>IF(TRIM(D3734)="","",IFERROR(INDEX('Student Master'!D:D,MATCH(D3734,'Student Master'!B:B,0)),"Not Found"))</f>
        <v/>
      </c>
      <c r="J3734" s="28" t="str">
        <f>IF(TRIM(D3734)="","",IFERROR(INDEX('Student Master'!H:H,MATCH(D3734,'Student Master'!B:B,0)),"Not Found"))</f>
        <v/>
      </c>
      <c r="K3734" s="28" t="str">
        <f>IF(TRIM(D3734)="","",IFERROR(INDEX('Student Master'!N:N,MATCH(D3734,'Student Master'!B:B,0)),"Not Found"))</f>
        <v/>
      </c>
      <c r="L3734" s="28" t="str">
        <f>IF(TRIM(D3734)="","",IFERROR(INDEX('Student Master'!L:L,MATCH(D3734,'Student Master'!B:B,0)),"Not Found"))</f>
        <v/>
      </c>
      <c r="M3734" s="28"/>
      <c r="N3734" s="28"/>
    </row>
    <row r="3735" spans="1:14" x14ac:dyDescent="0.35">
      <c r="A3735" s="28">
        <f t="shared" si="59"/>
        <v>3734</v>
      </c>
      <c r="B3735" s="30"/>
      <c r="C3735" s="28"/>
      <c r="D3735" s="28"/>
      <c r="E3735" s="28"/>
      <c r="F3735" s="28"/>
      <c r="G3735" s="28"/>
      <c r="H3735" s="28" t="str">
        <f>IF(TRIM(D3735)="","",IFERROR(INDEX('Student Master'!C:C,MATCH(D3735,'Student Master'!B:B,0)),"Not Found"))</f>
        <v/>
      </c>
      <c r="I3735" s="28" t="str">
        <f>IF(TRIM(D3735)="","",IFERROR(INDEX('Student Master'!D:D,MATCH(D3735,'Student Master'!B:B,0)),"Not Found"))</f>
        <v/>
      </c>
      <c r="J3735" s="28" t="str">
        <f>IF(TRIM(D3735)="","",IFERROR(INDEX('Student Master'!H:H,MATCH(D3735,'Student Master'!B:B,0)),"Not Found"))</f>
        <v/>
      </c>
      <c r="K3735" s="28" t="str">
        <f>IF(TRIM(D3735)="","",IFERROR(INDEX('Student Master'!N:N,MATCH(D3735,'Student Master'!B:B,0)),"Not Found"))</f>
        <v/>
      </c>
      <c r="L3735" s="28" t="str">
        <f>IF(TRIM(D3735)="","",IFERROR(INDEX('Student Master'!L:L,MATCH(D3735,'Student Master'!B:B,0)),"Not Found"))</f>
        <v/>
      </c>
      <c r="M3735" s="28"/>
      <c r="N3735" s="28"/>
    </row>
    <row r="3736" spans="1:14" x14ac:dyDescent="0.35">
      <c r="A3736" s="28">
        <f t="shared" si="59"/>
        <v>3735</v>
      </c>
      <c r="B3736" s="30"/>
      <c r="C3736" s="28"/>
      <c r="D3736" s="28"/>
      <c r="E3736" s="28"/>
      <c r="F3736" s="28"/>
      <c r="G3736" s="28"/>
      <c r="H3736" s="28" t="str">
        <f>IF(TRIM(D3736)="","",IFERROR(INDEX('Student Master'!C:C,MATCH(D3736,'Student Master'!B:B,0)),"Not Found"))</f>
        <v/>
      </c>
      <c r="I3736" s="28" t="str">
        <f>IF(TRIM(D3736)="","",IFERROR(INDEX('Student Master'!D:D,MATCH(D3736,'Student Master'!B:B,0)),"Not Found"))</f>
        <v/>
      </c>
      <c r="J3736" s="28" t="str">
        <f>IF(TRIM(D3736)="","",IFERROR(INDEX('Student Master'!H:H,MATCH(D3736,'Student Master'!B:B,0)),"Not Found"))</f>
        <v/>
      </c>
      <c r="K3736" s="28" t="str">
        <f>IF(TRIM(D3736)="","",IFERROR(INDEX('Student Master'!N:N,MATCH(D3736,'Student Master'!B:B,0)),"Not Found"))</f>
        <v/>
      </c>
      <c r="L3736" s="28" t="str">
        <f>IF(TRIM(D3736)="","",IFERROR(INDEX('Student Master'!L:L,MATCH(D3736,'Student Master'!B:B,0)),"Not Found"))</f>
        <v/>
      </c>
      <c r="M3736" s="28"/>
      <c r="N3736" s="28"/>
    </row>
    <row r="3737" spans="1:14" x14ac:dyDescent="0.35">
      <c r="A3737" s="28">
        <f t="shared" si="59"/>
        <v>3736</v>
      </c>
      <c r="B3737" s="30"/>
      <c r="C3737" s="28"/>
      <c r="D3737" s="28"/>
      <c r="E3737" s="28"/>
      <c r="F3737" s="28"/>
      <c r="G3737" s="28"/>
      <c r="H3737" s="28" t="str">
        <f>IF(TRIM(D3737)="","",IFERROR(INDEX('Student Master'!C:C,MATCH(D3737,'Student Master'!B:B,0)),"Not Found"))</f>
        <v/>
      </c>
      <c r="I3737" s="28" t="str">
        <f>IF(TRIM(D3737)="","",IFERROR(INDEX('Student Master'!D:D,MATCH(D3737,'Student Master'!B:B,0)),"Not Found"))</f>
        <v/>
      </c>
      <c r="J3737" s="28" t="str">
        <f>IF(TRIM(D3737)="","",IFERROR(INDEX('Student Master'!H:H,MATCH(D3737,'Student Master'!B:B,0)),"Not Found"))</f>
        <v/>
      </c>
      <c r="K3737" s="28" t="str">
        <f>IF(TRIM(D3737)="","",IFERROR(INDEX('Student Master'!N:N,MATCH(D3737,'Student Master'!B:B,0)),"Not Found"))</f>
        <v/>
      </c>
      <c r="L3737" s="28" t="str">
        <f>IF(TRIM(D3737)="","",IFERROR(INDEX('Student Master'!L:L,MATCH(D3737,'Student Master'!B:B,0)),"Not Found"))</f>
        <v/>
      </c>
      <c r="M3737" s="28"/>
      <c r="N3737" s="28"/>
    </row>
    <row r="3738" spans="1:14" x14ac:dyDescent="0.35">
      <c r="A3738" s="28">
        <f t="shared" si="59"/>
        <v>3737</v>
      </c>
      <c r="B3738" s="30"/>
      <c r="C3738" s="28"/>
      <c r="D3738" s="28"/>
      <c r="E3738" s="28"/>
      <c r="F3738" s="28"/>
      <c r="G3738" s="28"/>
      <c r="H3738" s="28" t="str">
        <f>IF(TRIM(D3738)="","",IFERROR(INDEX('Student Master'!C:C,MATCH(D3738,'Student Master'!B:B,0)),"Not Found"))</f>
        <v/>
      </c>
      <c r="I3738" s="28" t="str">
        <f>IF(TRIM(D3738)="","",IFERROR(INDEX('Student Master'!D:D,MATCH(D3738,'Student Master'!B:B,0)),"Not Found"))</f>
        <v/>
      </c>
      <c r="J3738" s="28" t="str">
        <f>IF(TRIM(D3738)="","",IFERROR(INDEX('Student Master'!H:H,MATCH(D3738,'Student Master'!B:B,0)),"Not Found"))</f>
        <v/>
      </c>
      <c r="K3738" s="28" t="str">
        <f>IF(TRIM(D3738)="","",IFERROR(INDEX('Student Master'!N:N,MATCH(D3738,'Student Master'!B:B,0)),"Not Found"))</f>
        <v/>
      </c>
      <c r="L3738" s="28" t="str">
        <f>IF(TRIM(D3738)="","",IFERROR(INDEX('Student Master'!L:L,MATCH(D3738,'Student Master'!B:B,0)),"Not Found"))</f>
        <v/>
      </c>
      <c r="M3738" s="28"/>
      <c r="N3738" s="28"/>
    </row>
    <row r="3739" spans="1:14" x14ac:dyDescent="0.35">
      <c r="A3739" s="28">
        <f t="shared" si="59"/>
        <v>3738</v>
      </c>
      <c r="B3739" s="30"/>
      <c r="C3739" s="28"/>
      <c r="D3739" s="28"/>
      <c r="E3739" s="28"/>
      <c r="F3739" s="28"/>
      <c r="G3739" s="28"/>
      <c r="H3739" s="28" t="str">
        <f>IF(TRIM(D3739)="","",IFERROR(INDEX('Student Master'!C:C,MATCH(D3739,'Student Master'!B:B,0)),"Not Found"))</f>
        <v/>
      </c>
      <c r="I3739" s="28" t="str">
        <f>IF(TRIM(D3739)="","",IFERROR(INDEX('Student Master'!D:D,MATCH(D3739,'Student Master'!B:B,0)),"Not Found"))</f>
        <v/>
      </c>
      <c r="J3739" s="28" t="str">
        <f>IF(TRIM(D3739)="","",IFERROR(INDEX('Student Master'!H:H,MATCH(D3739,'Student Master'!B:B,0)),"Not Found"))</f>
        <v/>
      </c>
      <c r="K3739" s="28" t="str">
        <f>IF(TRIM(D3739)="","",IFERROR(INDEX('Student Master'!N:N,MATCH(D3739,'Student Master'!B:B,0)),"Not Found"))</f>
        <v/>
      </c>
      <c r="L3739" s="28" t="str">
        <f>IF(TRIM(D3739)="","",IFERROR(INDEX('Student Master'!L:L,MATCH(D3739,'Student Master'!B:B,0)),"Not Found"))</f>
        <v/>
      </c>
      <c r="M3739" s="28"/>
      <c r="N3739" s="28"/>
    </row>
    <row r="3740" spans="1:14" x14ac:dyDescent="0.35">
      <c r="A3740" s="28">
        <f t="shared" si="59"/>
        <v>3739</v>
      </c>
      <c r="B3740" s="30"/>
      <c r="C3740" s="28"/>
      <c r="D3740" s="28"/>
      <c r="E3740" s="28"/>
      <c r="F3740" s="28"/>
      <c r="G3740" s="28"/>
      <c r="H3740" s="28" t="str">
        <f>IF(TRIM(D3740)="","",IFERROR(INDEX('Student Master'!C:C,MATCH(D3740,'Student Master'!B:B,0)),"Not Found"))</f>
        <v/>
      </c>
      <c r="I3740" s="28" t="str">
        <f>IF(TRIM(D3740)="","",IFERROR(INDEX('Student Master'!D:D,MATCH(D3740,'Student Master'!B:B,0)),"Not Found"))</f>
        <v/>
      </c>
      <c r="J3740" s="28" t="str">
        <f>IF(TRIM(D3740)="","",IFERROR(INDEX('Student Master'!H:H,MATCH(D3740,'Student Master'!B:B,0)),"Not Found"))</f>
        <v/>
      </c>
      <c r="K3740" s="28" t="str">
        <f>IF(TRIM(D3740)="","",IFERROR(INDEX('Student Master'!N:N,MATCH(D3740,'Student Master'!B:B,0)),"Not Found"))</f>
        <v/>
      </c>
      <c r="L3740" s="28" t="str">
        <f>IF(TRIM(D3740)="","",IFERROR(INDEX('Student Master'!L:L,MATCH(D3740,'Student Master'!B:B,0)),"Not Found"))</f>
        <v/>
      </c>
      <c r="M3740" s="28"/>
      <c r="N3740" s="28"/>
    </row>
    <row r="3741" spans="1:14" x14ac:dyDescent="0.35">
      <c r="A3741" s="28">
        <f t="shared" si="59"/>
        <v>3740</v>
      </c>
      <c r="B3741" s="30"/>
      <c r="C3741" s="28"/>
      <c r="D3741" s="28"/>
      <c r="E3741" s="28"/>
      <c r="F3741" s="28"/>
      <c r="G3741" s="28"/>
      <c r="H3741" s="28" t="str">
        <f>IF(TRIM(D3741)="","",IFERROR(INDEX('Student Master'!C:C,MATCH(D3741,'Student Master'!B:B,0)),"Not Found"))</f>
        <v/>
      </c>
      <c r="I3741" s="28" t="str">
        <f>IF(TRIM(D3741)="","",IFERROR(INDEX('Student Master'!D:D,MATCH(D3741,'Student Master'!B:B,0)),"Not Found"))</f>
        <v/>
      </c>
      <c r="J3741" s="28" t="str">
        <f>IF(TRIM(D3741)="","",IFERROR(INDEX('Student Master'!H:H,MATCH(D3741,'Student Master'!B:B,0)),"Not Found"))</f>
        <v/>
      </c>
      <c r="K3741" s="28" t="str">
        <f>IF(TRIM(D3741)="","",IFERROR(INDEX('Student Master'!N:N,MATCH(D3741,'Student Master'!B:B,0)),"Not Found"))</f>
        <v/>
      </c>
      <c r="L3741" s="28" t="str">
        <f>IF(TRIM(D3741)="","",IFERROR(INDEX('Student Master'!L:L,MATCH(D3741,'Student Master'!B:B,0)),"Not Found"))</f>
        <v/>
      </c>
      <c r="M3741" s="28"/>
      <c r="N3741" s="28"/>
    </row>
    <row r="3742" spans="1:14" x14ac:dyDescent="0.35">
      <c r="A3742" s="28">
        <f t="shared" si="59"/>
        <v>3741</v>
      </c>
      <c r="B3742" s="30"/>
      <c r="C3742" s="28"/>
      <c r="D3742" s="28"/>
      <c r="E3742" s="28"/>
      <c r="F3742" s="28"/>
      <c r="G3742" s="28"/>
      <c r="H3742" s="28" t="str">
        <f>IF(TRIM(D3742)="","",IFERROR(INDEX('Student Master'!C:C,MATCH(D3742,'Student Master'!B:B,0)),"Not Found"))</f>
        <v/>
      </c>
      <c r="I3742" s="28" t="str">
        <f>IF(TRIM(D3742)="","",IFERROR(INDEX('Student Master'!D:D,MATCH(D3742,'Student Master'!B:B,0)),"Not Found"))</f>
        <v/>
      </c>
      <c r="J3742" s="28" t="str">
        <f>IF(TRIM(D3742)="","",IFERROR(INDEX('Student Master'!H:H,MATCH(D3742,'Student Master'!B:B,0)),"Not Found"))</f>
        <v/>
      </c>
      <c r="K3742" s="28" t="str">
        <f>IF(TRIM(D3742)="","",IFERROR(INDEX('Student Master'!N:N,MATCH(D3742,'Student Master'!B:B,0)),"Not Found"))</f>
        <v/>
      </c>
      <c r="L3742" s="28" t="str">
        <f>IF(TRIM(D3742)="","",IFERROR(INDEX('Student Master'!L:L,MATCH(D3742,'Student Master'!B:B,0)),"Not Found"))</f>
        <v/>
      </c>
      <c r="M3742" s="28"/>
      <c r="N3742" s="28"/>
    </row>
    <row r="3743" spans="1:14" x14ac:dyDescent="0.35">
      <c r="A3743" s="28">
        <f t="shared" si="59"/>
        <v>3742</v>
      </c>
      <c r="B3743" s="30"/>
      <c r="C3743" s="28"/>
      <c r="D3743" s="28"/>
      <c r="E3743" s="28"/>
      <c r="F3743" s="28"/>
      <c r="G3743" s="28"/>
      <c r="H3743" s="28" t="str">
        <f>IF(TRIM(D3743)="","",IFERROR(INDEX('Student Master'!C:C,MATCH(D3743,'Student Master'!B:B,0)),"Not Found"))</f>
        <v/>
      </c>
      <c r="I3743" s="28" t="str">
        <f>IF(TRIM(D3743)="","",IFERROR(INDEX('Student Master'!D:D,MATCH(D3743,'Student Master'!B:B,0)),"Not Found"))</f>
        <v/>
      </c>
      <c r="J3743" s="28" t="str">
        <f>IF(TRIM(D3743)="","",IFERROR(INDEX('Student Master'!H:H,MATCH(D3743,'Student Master'!B:B,0)),"Not Found"))</f>
        <v/>
      </c>
      <c r="K3743" s="28" t="str">
        <f>IF(TRIM(D3743)="","",IFERROR(INDEX('Student Master'!N:N,MATCH(D3743,'Student Master'!B:B,0)),"Not Found"))</f>
        <v/>
      </c>
      <c r="L3743" s="28" t="str">
        <f>IF(TRIM(D3743)="","",IFERROR(INDEX('Student Master'!L:L,MATCH(D3743,'Student Master'!B:B,0)),"Not Found"))</f>
        <v/>
      </c>
      <c r="M3743" s="28"/>
      <c r="N3743" s="28"/>
    </row>
    <row r="3744" spans="1:14" x14ac:dyDescent="0.35">
      <c r="A3744" s="28">
        <f t="shared" si="59"/>
        <v>3743</v>
      </c>
      <c r="B3744" s="30"/>
      <c r="C3744" s="28"/>
      <c r="D3744" s="28"/>
      <c r="E3744" s="28"/>
      <c r="F3744" s="28"/>
      <c r="G3744" s="28"/>
      <c r="H3744" s="28" t="str">
        <f>IF(TRIM(D3744)="","",IFERROR(INDEX('Student Master'!C:C,MATCH(D3744,'Student Master'!B:B,0)),"Not Found"))</f>
        <v/>
      </c>
      <c r="I3744" s="28" t="str">
        <f>IF(TRIM(D3744)="","",IFERROR(INDEX('Student Master'!D:D,MATCH(D3744,'Student Master'!B:B,0)),"Not Found"))</f>
        <v/>
      </c>
      <c r="J3744" s="28" t="str">
        <f>IF(TRIM(D3744)="","",IFERROR(INDEX('Student Master'!H:H,MATCH(D3744,'Student Master'!B:B,0)),"Not Found"))</f>
        <v/>
      </c>
      <c r="K3744" s="28" t="str">
        <f>IF(TRIM(D3744)="","",IFERROR(INDEX('Student Master'!N:N,MATCH(D3744,'Student Master'!B:B,0)),"Not Found"))</f>
        <v/>
      </c>
      <c r="L3744" s="28" t="str">
        <f>IF(TRIM(D3744)="","",IFERROR(INDEX('Student Master'!L:L,MATCH(D3744,'Student Master'!B:B,0)),"Not Found"))</f>
        <v/>
      </c>
      <c r="M3744" s="28"/>
      <c r="N3744" s="28"/>
    </row>
    <row r="3745" spans="1:14" x14ac:dyDescent="0.35">
      <c r="A3745" s="28">
        <f t="shared" si="59"/>
        <v>3744</v>
      </c>
      <c r="B3745" s="30"/>
      <c r="C3745" s="28"/>
      <c r="D3745" s="28"/>
      <c r="E3745" s="28"/>
      <c r="F3745" s="28"/>
      <c r="G3745" s="28"/>
      <c r="H3745" s="28" t="str">
        <f>IF(TRIM(D3745)="","",IFERROR(INDEX('Student Master'!C:C,MATCH(D3745,'Student Master'!B:B,0)),"Not Found"))</f>
        <v/>
      </c>
      <c r="I3745" s="28" t="str">
        <f>IF(TRIM(D3745)="","",IFERROR(INDEX('Student Master'!D:D,MATCH(D3745,'Student Master'!B:B,0)),"Not Found"))</f>
        <v/>
      </c>
      <c r="J3745" s="28" t="str">
        <f>IF(TRIM(D3745)="","",IFERROR(INDEX('Student Master'!H:H,MATCH(D3745,'Student Master'!B:B,0)),"Not Found"))</f>
        <v/>
      </c>
      <c r="K3745" s="28" t="str">
        <f>IF(TRIM(D3745)="","",IFERROR(INDEX('Student Master'!N:N,MATCH(D3745,'Student Master'!B:B,0)),"Not Found"))</f>
        <v/>
      </c>
      <c r="L3745" s="28" t="str">
        <f>IF(TRIM(D3745)="","",IFERROR(INDEX('Student Master'!L:L,MATCH(D3745,'Student Master'!B:B,0)),"Not Found"))</f>
        <v/>
      </c>
      <c r="M3745" s="28"/>
      <c r="N3745" s="28"/>
    </row>
    <row r="3746" spans="1:14" x14ac:dyDescent="0.35">
      <c r="A3746" s="28">
        <f t="shared" si="59"/>
        <v>3745</v>
      </c>
      <c r="B3746" s="30"/>
      <c r="C3746" s="28"/>
      <c r="D3746" s="28"/>
      <c r="E3746" s="28"/>
      <c r="F3746" s="28"/>
      <c r="G3746" s="28"/>
      <c r="H3746" s="28" t="str">
        <f>IF(TRIM(D3746)="","",IFERROR(INDEX('Student Master'!C:C,MATCH(D3746,'Student Master'!B:B,0)),"Not Found"))</f>
        <v/>
      </c>
      <c r="I3746" s="28" t="str">
        <f>IF(TRIM(D3746)="","",IFERROR(INDEX('Student Master'!D:D,MATCH(D3746,'Student Master'!B:B,0)),"Not Found"))</f>
        <v/>
      </c>
      <c r="J3746" s="28" t="str">
        <f>IF(TRIM(D3746)="","",IFERROR(INDEX('Student Master'!H:H,MATCH(D3746,'Student Master'!B:B,0)),"Not Found"))</f>
        <v/>
      </c>
      <c r="K3746" s="28" t="str">
        <f>IF(TRIM(D3746)="","",IFERROR(INDEX('Student Master'!N:N,MATCH(D3746,'Student Master'!B:B,0)),"Not Found"))</f>
        <v/>
      </c>
      <c r="L3746" s="28" t="str">
        <f>IF(TRIM(D3746)="","",IFERROR(INDEX('Student Master'!L:L,MATCH(D3746,'Student Master'!B:B,0)),"Not Found"))</f>
        <v/>
      </c>
      <c r="M3746" s="28"/>
      <c r="N3746" s="28"/>
    </row>
    <row r="3747" spans="1:14" x14ac:dyDescent="0.35">
      <c r="A3747" s="28">
        <f t="shared" si="59"/>
        <v>3746</v>
      </c>
      <c r="B3747" s="30"/>
      <c r="C3747" s="28"/>
      <c r="D3747" s="28"/>
      <c r="E3747" s="28"/>
      <c r="F3747" s="28"/>
      <c r="G3747" s="28"/>
      <c r="H3747" s="28" t="str">
        <f>IF(TRIM(D3747)="","",IFERROR(INDEX('Student Master'!C:C,MATCH(D3747,'Student Master'!B:B,0)),"Not Found"))</f>
        <v/>
      </c>
      <c r="I3747" s="28" t="str">
        <f>IF(TRIM(D3747)="","",IFERROR(INDEX('Student Master'!D:D,MATCH(D3747,'Student Master'!B:B,0)),"Not Found"))</f>
        <v/>
      </c>
      <c r="J3747" s="28" t="str">
        <f>IF(TRIM(D3747)="","",IFERROR(INDEX('Student Master'!H:H,MATCH(D3747,'Student Master'!B:B,0)),"Not Found"))</f>
        <v/>
      </c>
      <c r="K3747" s="28" t="str">
        <f>IF(TRIM(D3747)="","",IFERROR(INDEX('Student Master'!N:N,MATCH(D3747,'Student Master'!B:B,0)),"Not Found"))</f>
        <v/>
      </c>
      <c r="L3747" s="28" t="str">
        <f>IF(TRIM(D3747)="","",IFERROR(INDEX('Student Master'!L:L,MATCH(D3747,'Student Master'!B:B,0)),"Not Found"))</f>
        <v/>
      </c>
      <c r="M3747" s="28"/>
      <c r="N3747" s="28"/>
    </row>
    <row r="3748" spans="1:14" x14ac:dyDescent="0.35">
      <c r="A3748" s="28">
        <f t="shared" si="59"/>
        <v>3747</v>
      </c>
      <c r="B3748" s="30"/>
      <c r="C3748" s="28"/>
      <c r="D3748" s="28"/>
      <c r="E3748" s="28"/>
      <c r="F3748" s="28"/>
      <c r="G3748" s="28"/>
      <c r="H3748" s="28" t="str">
        <f>IF(TRIM(D3748)="","",IFERROR(INDEX('Student Master'!C:C,MATCH(D3748,'Student Master'!B:B,0)),"Not Found"))</f>
        <v/>
      </c>
      <c r="I3748" s="28" t="str">
        <f>IF(TRIM(D3748)="","",IFERROR(INDEX('Student Master'!D:D,MATCH(D3748,'Student Master'!B:B,0)),"Not Found"))</f>
        <v/>
      </c>
      <c r="J3748" s="28" t="str">
        <f>IF(TRIM(D3748)="","",IFERROR(INDEX('Student Master'!H:H,MATCH(D3748,'Student Master'!B:B,0)),"Not Found"))</f>
        <v/>
      </c>
      <c r="K3748" s="28" t="str">
        <f>IF(TRIM(D3748)="","",IFERROR(INDEX('Student Master'!N:N,MATCH(D3748,'Student Master'!B:B,0)),"Not Found"))</f>
        <v/>
      </c>
      <c r="L3748" s="28" t="str">
        <f>IF(TRIM(D3748)="","",IFERROR(INDEX('Student Master'!L:L,MATCH(D3748,'Student Master'!B:B,0)),"Not Found"))</f>
        <v/>
      </c>
      <c r="M3748" s="28"/>
      <c r="N3748" s="28"/>
    </row>
    <row r="3749" spans="1:14" x14ac:dyDescent="0.35">
      <c r="A3749" s="28">
        <f t="shared" si="59"/>
        <v>3748</v>
      </c>
      <c r="B3749" s="30"/>
      <c r="C3749" s="28"/>
      <c r="D3749" s="28"/>
      <c r="E3749" s="28"/>
      <c r="F3749" s="28"/>
      <c r="G3749" s="28"/>
      <c r="H3749" s="28" t="str">
        <f>IF(TRIM(D3749)="","",IFERROR(INDEX('Student Master'!C:C,MATCH(D3749,'Student Master'!B:B,0)),"Not Found"))</f>
        <v/>
      </c>
      <c r="I3749" s="28" t="str">
        <f>IF(TRIM(D3749)="","",IFERROR(INDEX('Student Master'!D:D,MATCH(D3749,'Student Master'!B:B,0)),"Not Found"))</f>
        <v/>
      </c>
      <c r="J3749" s="28" t="str">
        <f>IF(TRIM(D3749)="","",IFERROR(INDEX('Student Master'!H:H,MATCH(D3749,'Student Master'!B:B,0)),"Not Found"))</f>
        <v/>
      </c>
      <c r="K3749" s="28" t="str">
        <f>IF(TRIM(D3749)="","",IFERROR(INDEX('Student Master'!N:N,MATCH(D3749,'Student Master'!B:B,0)),"Not Found"))</f>
        <v/>
      </c>
      <c r="L3749" s="28" t="str">
        <f>IF(TRIM(D3749)="","",IFERROR(INDEX('Student Master'!L:L,MATCH(D3749,'Student Master'!B:B,0)),"Not Found"))</f>
        <v/>
      </c>
      <c r="M3749" s="28"/>
      <c r="N3749" s="28"/>
    </row>
    <row r="3750" spans="1:14" x14ac:dyDescent="0.35">
      <c r="A3750" s="28">
        <f t="shared" si="59"/>
        <v>3749</v>
      </c>
      <c r="B3750" s="30"/>
      <c r="C3750" s="28"/>
      <c r="D3750" s="28"/>
      <c r="E3750" s="28"/>
      <c r="F3750" s="28"/>
      <c r="G3750" s="28"/>
      <c r="H3750" s="28" t="str">
        <f>IF(TRIM(D3750)="","",IFERROR(INDEX('Student Master'!C:C,MATCH(D3750,'Student Master'!B:B,0)),"Not Found"))</f>
        <v/>
      </c>
      <c r="I3750" s="28" t="str">
        <f>IF(TRIM(D3750)="","",IFERROR(INDEX('Student Master'!D:D,MATCH(D3750,'Student Master'!B:B,0)),"Not Found"))</f>
        <v/>
      </c>
      <c r="J3750" s="28" t="str">
        <f>IF(TRIM(D3750)="","",IFERROR(INDEX('Student Master'!H:H,MATCH(D3750,'Student Master'!B:B,0)),"Not Found"))</f>
        <v/>
      </c>
      <c r="K3750" s="28" t="str">
        <f>IF(TRIM(D3750)="","",IFERROR(INDEX('Student Master'!N:N,MATCH(D3750,'Student Master'!B:B,0)),"Not Found"))</f>
        <v/>
      </c>
      <c r="L3750" s="28" t="str">
        <f>IF(TRIM(D3750)="","",IFERROR(INDEX('Student Master'!L:L,MATCH(D3750,'Student Master'!B:B,0)),"Not Found"))</f>
        <v/>
      </c>
      <c r="M3750" s="28"/>
      <c r="N3750" s="28"/>
    </row>
    <row r="3751" spans="1:14" x14ac:dyDescent="0.35">
      <c r="A3751" s="28">
        <f t="shared" si="59"/>
        <v>3750</v>
      </c>
      <c r="B3751" s="30"/>
      <c r="C3751" s="28"/>
      <c r="D3751" s="28"/>
      <c r="E3751" s="28"/>
      <c r="F3751" s="28"/>
      <c r="G3751" s="28"/>
      <c r="H3751" s="28" t="str">
        <f>IF(TRIM(D3751)="","",IFERROR(INDEX('Student Master'!C:C,MATCH(D3751,'Student Master'!B:B,0)),"Not Found"))</f>
        <v/>
      </c>
      <c r="I3751" s="28" t="str">
        <f>IF(TRIM(D3751)="","",IFERROR(INDEX('Student Master'!D:D,MATCH(D3751,'Student Master'!B:B,0)),"Not Found"))</f>
        <v/>
      </c>
      <c r="J3751" s="28" t="str">
        <f>IF(TRIM(D3751)="","",IFERROR(INDEX('Student Master'!H:H,MATCH(D3751,'Student Master'!B:B,0)),"Not Found"))</f>
        <v/>
      </c>
      <c r="K3751" s="28" t="str">
        <f>IF(TRIM(D3751)="","",IFERROR(INDEX('Student Master'!N:N,MATCH(D3751,'Student Master'!B:B,0)),"Not Found"))</f>
        <v/>
      </c>
      <c r="L3751" s="28" t="str">
        <f>IF(TRIM(D3751)="","",IFERROR(INDEX('Student Master'!L:L,MATCH(D3751,'Student Master'!B:B,0)),"Not Found"))</f>
        <v/>
      </c>
      <c r="M3751" s="28"/>
      <c r="N3751" s="28"/>
    </row>
    <row r="3752" spans="1:14" x14ac:dyDescent="0.35">
      <c r="A3752" s="28">
        <f t="shared" si="59"/>
        <v>3751</v>
      </c>
      <c r="B3752" s="30"/>
      <c r="C3752" s="28"/>
      <c r="D3752" s="28"/>
      <c r="E3752" s="28"/>
      <c r="F3752" s="28"/>
      <c r="G3752" s="28"/>
      <c r="H3752" s="28" t="str">
        <f>IF(TRIM(D3752)="","",IFERROR(INDEX('Student Master'!C:C,MATCH(D3752,'Student Master'!B:B,0)),"Not Found"))</f>
        <v/>
      </c>
      <c r="I3752" s="28" t="str">
        <f>IF(TRIM(D3752)="","",IFERROR(INDEX('Student Master'!D:D,MATCH(D3752,'Student Master'!B:B,0)),"Not Found"))</f>
        <v/>
      </c>
      <c r="J3752" s="28" t="str">
        <f>IF(TRIM(D3752)="","",IFERROR(INDEX('Student Master'!H:H,MATCH(D3752,'Student Master'!B:B,0)),"Not Found"))</f>
        <v/>
      </c>
      <c r="K3752" s="28" t="str">
        <f>IF(TRIM(D3752)="","",IFERROR(INDEX('Student Master'!N:N,MATCH(D3752,'Student Master'!B:B,0)),"Not Found"))</f>
        <v/>
      </c>
      <c r="L3752" s="28" t="str">
        <f>IF(TRIM(D3752)="","",IFERROR(INDEX('Student Master'!L:L,MATCH(D3752,'Student Master'!B:B,0)),"Not Found"))</f>
        <v/>
      </c>
      <c r="M3752" s="28"/>
      <c r="N3752" s="28"/>
    </row>
    <row r="3753" spans="1:14" x14ac:dyDescent="0.35">
      <c r="A3753" s="28">
        <f t="shared" si="59"/>
        <v>3752</v>
      </c>
      <c r="B3753" s="30"/>
      <c r="C3753" s="28"/>
      <c r="D3753" s="28"/>
      <c r="E3753" s="28"/>
      <c r="F3753" s="28"/>
      <c r="G3753" s="28"/>
      <c r="H3753" s="28" t="str">
        <f>IF(TRIM(D3753)="","",IFERROR(INDEX('Student Master'!C:C,MATCH(D3753,'Student Master'!B:B,0)),"Not Found"))</f>
        <v/>
      </c>
      <c r="I3753" s="28" t="str">
        <f>IF(TRIM(D3753)="","",IFERROR(INDEX('Student Master'!D:D,MATCH(D3753,'Student Master'!B:B,0)),"Not Found"))</f>
        <v/>
      </c>
      <c r="J3753" s="28" t="str">
        <f>IF(TRIM(D3753)="","",IFERROR(INDEX('Student Master'!H:H,MATCH(D3753,'Student Master'!B:B,0)),"Not Found"))</f>
        <v/>
      </c>
      <c r="K3753" s="28" t="str">
        <f>IF(TRIM(D3753)="","",IFERROR(INDEX('Student Master'!N:N,MATCH(D3753,'Student Master'!B:B,0)),"Not Found"))</f>
        <v/>
      </c>
      <c r="L3753" s="28" t="str">
        <f>IF(TRIM(D3753)="","",IFERROR(INDEX('Student Master'!L:L,MATCH(D3753,'Student Master'!B:B,0)),"Not Found"))</f>
        <v/>
      </c>
      <c r="M3753" s="28"/>
      <c r="N3753" s="28"/>
    </row>
    <row r="3754" spans="1:14" x14ac:dyDescent="0.35">
      <c r="A3754" s="28">
        <f t="shared" si="59"/>
        <v>3753</v>
      </c>
      <c r="B3754" s="30"/>
      <c r="C3754" s="28"/>
      <c r="D3754" s="28"/>
      <c r="E3754" s="28"/>
      <c r="F3754" s="28"/>
      <c r="G3754" s="28"/>
      <c r="H3754" s="28" t="str">
        <f>IF(TRIM(D3754)="","",IFERROR(INDEX('Student Master'!C:C,MATCH(D3754,'Student Master'!B:B,0)),"Not Found"))</f>
        <v/>
      </c>
      <c r="I3754" s="28" t="str">
        <f>IF(TRIM(D3754)="","",IFERROR(INDEX('Student Master'!D:D,MATCH(D3754,'Student Master'!B:B,0)),"Not Found"))</f>
        <v/>
      </c>
      <c r="J3754" s="28" t="str">
        <f>IF(TRIM(D3754)="","",IFERROR(INDEX('Student Master'!H:H,MATCH(D3754,'Student Master'!B:B,0)),"Not Found"))</f>
        <v/>
      </c>
      <c r="K3754" s="28" t="str">
        <f>IF(TRIM(D3754)="","",IFERROR(INDEX('Student Master'!N:N,MATCH(D3754,'Student Master'!B:B,0)),"Not Found"))</f>
        <v/>
      </c>
      <c r="L3754" s="28" t="str">
        <f>IF(TRIM(D3754)="","",IFERROR(INDEX('Student Master'!L:L,MATCH(D3754,'Student Master'!B:B,0)),"Not Found"))</f>
        <v/>
      </c>
      <c r="M3754" s="28"/>
      <c r="N3754" s="28"/>
    </row>
    <row r="3755" spans="1:14" x14ac:dyDescent="0.35">
      <c r="A3755" s="28">
        <f t="shared" si="59"/>
        <v>3754</v>
      </c>
      <c r="B3755" s="30"/>
      <c r="C3755" s="28"/>
      <c r="D3755" s="28"/>
      <c r="E3755" s="28"/>
      <c r="F3755" s="28"/>
      <c r="G3755" s="28"/>
      <c r="H3755" s="28" t="str">
        <f>IF(TRIM(D3755)="","",IFERROR(INDEX('Student Master'!C:C,MATCH(D3755,'Student Master'!B:B,0)),"Not Found"))</f>
        <v/>
      </c>
      <c r="I3755" s="28" t="str">
        <f>IF(TRIM(D3755)="","",IFERROR(INDEX('Student Master'!D:D,MATCH(D3755,'Student Master'!B:B,0)),"Not Found"))</f>
        <v/>
      </c>
      <c r="J3755" s="28" t="str">
        <f>IF(TRIM(D3755)="","",IFERROR(INDEX('Student Master'!H:H,MATCH(D3755,'Student Master'!B:B,0)),"Not Found"))</f>
        <v/>
      </c>
      <c r="K3755" s="28" t="str">
        <f>IF(TRIM(D3755)="","",IFERROR(INDEX('Student Master'!N:N,MATCH(D3755,'Student Master'!B:B,0)),"Not Found"))</f>
        <v/>
      </c>
      <c r="L3755" s="28" t="str">
        <f>IF(TRIM(D3755)="","",IFERROR(INDEX('Student Master'!L:L,MATCH(D3755,'Student Master'!B:B,0)),"Not Found"))</f>
        <v/>
      </c>
      <c r="M3755" s="28"/>
      <c r="N3755" s="28"/>
    </row>
    <row r="3756" spans="1:14" x14ac:dyDescent="0.35">
      <c r="A3756" s="28">
        <f t="shared" si="59"/>
        <v>3755</v>
      </c>
      <c r="B3756" s="30"/>
      <c r="C3756" s="28"/>
      <c r="D3756" s="28"/>
      <c r="E3756" s="28"/>
      <c r="F3756" s="28"/>
      <c r="G3756" s="28"/>
      <c r="H3756" s="28" t="str">
        <f>IF(TRIM(D3756)="","",IFERROR(INDEX('Student Master'!C:C,MATCH(D3756,'Student Master'!B:B,0)),"Not Found"))</f>
        <v/>
      </c>
      <c r="I3756" s="28" t="str">
        <f>IF(TRIM(D3756)="","",IFERROR(INDEX('Student Master'!D:D,MATCH(D3756,'Student Master'!B:B,0)),"Not Found"))</f>
        <v/>
      </c>
      <c r="J3756" s="28" t="str">
        <f>IF(TRIM(D3756)="","",IFERROR(INDEX('Student Master'!H:H,MATCH(D3756,'Student Master'!B:B,0)),"Not Found"))</f>
        <v/>
      </c>
      <c r="K3756" s="28" t="str">
        <f>IF(TRIM(D3756)="","",IFERROR(INDEX('Student Master'!N:N,MATCH(D3756,'Student Master'!B:B,0)),"Not Found"))</f>
        <v/>
      </c>
      <c r="L3756" s="28" t="str">
        <f>IF(TRIM(D3756)="","",IFERROR(INDEX('Student Master'!L:L,MATCH(D3756,'Student Master'!B:B,0)),"Not Found"))</f>
        <v/>
      </c>
      <c r="M3756" s="28"/>
      <c r="N3756" s="28"/>
    </row>
    <row r="3757" spans="1:14" x14ac:dyDescent="0.35">
      <c r="A3757" s="28">
        <f t="shared" si="59"/>
        <v>3756</v>
      </c>
      <c r="B3757" s="30"/>
      <c r="C3757" s="28"/>
      <c r="D3757" s="28"/>
      <c r="E3757" s="28"/>
      <c r="F3757" s="28"/>
      <c r="G3757" s="28"/>
      <c r="H3757" s="28" t="str">
        <f>IF(TRIM(D3757)="","",IFERROR(INDEX('Student Master'!C:C,MATCH(D3757,'Student Master'!B:B,0)),"Not Found"))</f>
        <v/>
      </c>
      <c r="I3757" s="28" t="str">
        <f>IF(TRIM(D3757)="","",IFERROR(INDEX('Student Master'!D:D,MATCH(D3757,'Student Master'!B:B,0)),"Not Found"))</f>
        <v/>
      </c>
      <c r="J3757" s="28" t="str">
        <f>IF(TRIM(D3757)="","",IFERROR(INDEX('Student Master'!H:H,MATCH(D3757,'Student Master'!B:B,0)),"Not Found"))</f>
        <v/>
      </c>
      <c r="K3757" s="28" t="str">
        <f>IF(TRIM(D3757)="","",IFERROR(INDEX('Student Master'!N:N,MATCH(D3757,'Student Master'!B:B,0)),"Not Found"))</f>
        <v/>
      </c>
      <c r="L3757" s="28" t="str">
        <f>IF(TRIM(D3757)="","",IFERROR(INDEX('Student Master'!L:L,MATCH(D3757,'Student Master'!B:B,0)),"Not Found"))</f>
        <v/>
      </c>
      <c r="M3757" s="28"/>
      <c r="N3757" s="28"/>
    </row>
    <row r="3758" spans="1:14" x14ac:dyDescent="0.35">
      <c r="A3758" s="28">
        <f t="shared" si="59"/>
        <v>3757</v>
      </c>
      <c r="B3758" s="30"/>
      <c r="C3758" s="28"/>
      <c r="D3758" s="28"/>
      <c r="E3758" s="28"/>
      <c r="F3758" s="28"/>
      <c r="G3758" s="28"/>
      <c r="H3758" s="28" t="str">
        <f>IF(TRIM(D3758)="","",IFERROR(INDEX('Student Master'!C:C,MATCH(D3758,'Student Master'!B:B,0)),"Not Found"))</f>
        <v/>
      </c>
      <c r="I3758" s="28" t="str">
        <f>IF(TRIM(D3758)="","",IFERROR(INDEX('Student Master'!D:D,MATCH(D3758,'Student Master'!B:B,0)),"Not Found"))</f>
        <v/>
      </c>
      <c r="J3758" s="28" t="str">
        <f>IF(TRIM(D3758)="","",IFERROR(INDEX('Student Master'!H:H,MATCH(D3758,'Student Master'!B:B,0)),"Not Found"))</f>
        <v/>
      </c>
      <c r="K3758" s="28" t="str">
        <f>IF(TRIM(D3758)="","",IFERROR(INDEX('Student Master'!N:N,MATCH(D3758,'Student Master'!B:B,0)),"Not Found"))</f>
        <v/>
      </c>
      <c r="L3758" s="28" t="str">
        <f>IF(TRIM(D3758)="","",IFERROR(INDEX('Student Master'!L:L,MATCH(D3758,'Student Master'!B:B,0)),"Not Found"))</f>
        <v/>
      </c>
      <c r="M3758" s="28"/>
      <c r="N3758" s="28"/>
    </row>
    <row r="3759" spans="1:14" x14ac:dyDescent="0.35">
      <c r="A3759" s="28">
        <f t="shared" si="59"/>
        <v>3758</v>
      </c>
      <c r="B3759" s="30"/>
      <c r="C3759" s="28"/>
      <c r="D3759" s="28"/>
      <c r="E3759" s="28"/>
      <c r="F3759" s="28"/>
      <c r="G3759" s="28"/>
      <c r="H3759" s="28" t="str">
        <f>IF(TRIM(D3759)="","",IFERROR(INDEX('Student Master'!C:C,MATCH(D3759,'Student Master'!B:B,0)),"Not Found"))</f>
        <v/>
      </c>
      <c r="I3759" s="28" t="str">
        <f>IF(TRIM(D3759)="","",IFERROR(INDEX('Student Master'!D:D,MATCH(D3759,'Student Master'!B:B,0)),"Not Found"))</f>
        <v/>
      </c>
      <c r="J3759" s="28" t="str">
        <f>IF(TRIM(D3759)="","",IFERROR(INDEX('Student Master'!H:H,MATCH(D3759,'Student Master'!B:B,0)),"Not Found"))</f>
        <v/>
      </c>
      <c r="K3759" s="28" t="str">
        <f>IF(TRIM(D3759)="","",IFERROR(INDEX('Student Master'!N:N,MATCH(D3759,'Student Master'!B:B,0)),"Not Found"))</f>
        <v/>
      </c>
      <c r="L3759" s="28" t="str">
        <f>IF(TRIM(D3759)="","",IFERROR(INDEX('Student Master'!L:L,MATCH(D3759,'Student Master'!B:B,0)),"Not Found"))</f>
        <v/>
      </c>
      <c r="M3759" s="28"/>
      <c r="N3759" s="28"/>
    </row>
    <row r="3760" spans="1:14" x14ac:dyDescent="0.35">
      <c r="A3760" s="28">
        <f t="shared" si="59"/>
        <v>3759</v>
      </c>
      <c r="B3760" s="30"/>
      <c r="C3760" s="28"/>
      <c r="D3760" s="28"/>
      <c r="E3760" s="28"/>
      <c r="F3760" s="28"/>
      <c r="G3760" s="28"/>
      <c r="H3760" s="28" t="str">
        <f>IF(TRIM(D3760)="","",IFERROR(INDEX('Student Master'!C:C,MATCH(D3760,'Student Master'!B:B,0)),"Not Found"))</f>
        <v/>
      </c>
      <c r="I3760" s="28" t="str">
        <f>IF(TRIM(D3760)="","",IFERROR(INDEX('Student Master'!D:D,MATCH(D3760,'Student Master'!B:B,0)),"Not Found"))</f>
        <v/>
      </c>
      <c r="J3760" s="28" t="str">
        <f>IF(TRIM(D3760)="","",IFERROR(INDEX('Student Master'!H:H,MATCH(D3760,'Student Master'!B:B,0)),"Not Found"))</f>
        <v/>
      </c>
      <c r="K3760" s="28" t="str">
        <f>IF(TRIM(D3760)="","",IFERROR(INDEX('Student Master'!N:N,MATCH(D3760,'Student Master'!B:B,0)),"Not Found"))</f>
        <v/>
      </c>
      <c r="L3760" s="28" t="str">
        <f>IF(TRIM(D3760)="","",IFERROR(INDEX('Student Master'!L:L,MATCH(D3760,'Student Master'!B:B,0)),"Not Found"))</f>
        <v/>
      </c>
      <c r="M3760" s="28"/>
      <c r="N3760" s="28"/>
    </row>
    <row r="3761" spans="1:14" x14ac:dyDescent="0.35">
      <c r="A3761" s="28">
        <f t="shared" si="59"/>
        <v>3760</v>
      </c>
      <c r="B3761" s="30"/>
      <c r="C3761" s="28"/>
      <c r="D3761" s="28"/>
      <c r="E3761" s="28"/>
      <c r="F3761" s="28"/>
      <c r="G3761" s="28"/>
      <c r="H3761" s="28" t="str">
        <f>IF(TRIM(D3761)="","",IFERROR(INDEX('Student Master'!C:C,MATCH(D3761,'Student Master'!B:B,0)),"Not Found"))</f>
        <v/>
      </c>
      <c r="I3761" s="28" t="str">
        <f>IF(TRIM(D3761)="","",IFERROR(INDEX('Student Master'!D:D,MATCH(D3761,'Student Master'!B:B,0)),"Not Found"))</f>
        <v/>
      </c>
      <c r="J3761" s="28" t="str">
        <f>IF(TRIM(D3761)="","",IFERROR(INDEX('Student Master'!H:H,MATCH(D3761,'Student Master'!B:B,0)),"Not Found"))</f>
        <v/>
      </c>
      <c r="K3761" s="28" t="str">
        <f>IF(TRIM(D3761)="","",IFERROR(INDEX('Student Master'!N:N,MATCH(D3761,'Student Master'!B:B,0)),"Not Found"))</f>
        <v/>
      </c>
      <c r="L3761" s="28" t="str">
        <f>IF(TRIM(D3761)="","",IFERROR(INDEX('Student Master'!L:L,MATCH(D3761,'Student Master'!B:B,0)),"Not Found"))</f>
        <v/>
      </c>
      <c r="M3761" s="28"/>
      <c r="N3761" s="28"/>
    </row>
    <row r="3762" spans="1:14" x14ac:dyDescent="0.35">
      <c r="A3762" s="28">
        <f t="shared" si="59"/>
        <v>3761</v>
      </c>
      <c r="B3762" s="30"/>
      <c r="C3762" s="28"/>
      <c r="D3762" s="28"/>
      <c r="E3762" s="28"/>
      <c r="F3762" s="28"/>
      <c r="G3762" s="28"/>
      <c r="H3762" s="28" t="str">
        <f>IF(TRIM(D3762)="","",IFERROR(INDEX('Student Master'!C:C,MATCH(D3762,'Student Master'!B:B,0)),"Not Found"))</f>
        <v/>
      </c>
      <c r="I3762" s="28" t="str">
        <f>IF(TRIM(D3762)="","",IFERROR(INDEX('Student Master'!D:D,MATCH(D3762,'Student Master'!B:B,0)),"Not Found"))</f>
        <v/>
      </c>
      <c r="J3762" s="28" t="str">
        <f>IF(TRIM(D3762)="","",IFERROR(INDEX('Student Master'!H:H,MATCH(D3762,'Student Master'!B:B,0)),"Not Found"))</f>
        <v/>
      </c>
      <c r="K3762" s="28" t="str">
        <f>IF(TRIM(D3762)="","",IFERROR(INDEX('Student Master'!N:N,MATCH(D3762,'Student Master'!B:B,0)),"Not Found"))</f>
        <v/>
      </c>
      <c r="L3762" s="28" t="str">
        <f>IF(TRIM(D3762)="","",IFERROR(INDEX('Student Master'!L:L,MATCH(D3762,'Student Master'!B:B,0)),"Not Found"))</f>
        <v/>
      </c>
      <c r="M3762" s="28"/>
      <c r="N3762" s="28"/>
    </row>
    <row r="3763" spans="1:14" x14ac:dyDescent="0.35">
      <c r="A3763" s="28">
        <f t="shared" si="59"/>
        <v>3762</v>
      </c>
      <c r="B3763" s="30"/>
      <c r="C3763" s="28"/>
      <c r="D3763" s="28"/>
      <c r="E3763" s="28"/>
      <c r="F3763" s="28"/>
      <c r="G3763" s="28"/>
      <c r="H3763" s="28" t="str">
        <f>IF(TRIM(D3763)="","",IFERROR(INDEX('Student Master'!C:C,MATCH(D3763,'Student Master'!B:B,0)),"Not Found"))</f>
        <v/>
      </c>
      <c r="I3763" s="28" t="str">
        <f>IF(TRIM(D3763)="","",IFERROR(INDEX('Student Master'!D:D,MATCH(D3763,'Student Master'!B:B,0)),"Not Found"))</f>
        <v/>
      </c>
      <c r="J3763" s="28" t="str">
        <f>IF(TRIM(D3763)="","",IFERROR(INDEX('Student Master'!H:H,MATCH(D3763,'Student Master'!B:B,0)),"Not Found"))</f>
        <v/>
      </c>
      <c r="K3763" s="28" t="str">
        <f>IF(TRIM(D3763)="","",IFERROR(INDEX('Student Master'!N:N,MATCH(D3763,'Student Master'!B:B,0)),"Not Found"))</f>
        <v/>
      </c>
      <c r="L3763" s="28" t="str">
        <f>IF(TRIM(D3763)="","",IFERROR(INDEX('Student Master'!L:L,MATCH(D3763,'Student Master'!B:B,0)),"Not Found"))</f>
        <v/>
      </c>
      <c r="M3763" s="28"/>
      <c r="N3763" s="28"/>
    </row>
    <row r="3764" spans="1:14" x14ac:dyDescent="0.35">
      <c r="A3764" s="28">
        <f t="shared" si="59"/>
        <v>3763</v>
      </c>
      <c r="B3764" s="30"/>
      <c r="C3764" s="28"/>
      <c r="D3764" s="28"/>
      <c r="E3764" s="28"/>
      <c r="F3764" s="28"/>
      <c r="G3764" s="28"/>
      <c r="H3764" s="28" t="str">
        <f>IF(TRIM(D3764)="","",IFERROR(INDEX('Student Master'!C:C,MATCH(D3764,'Student Master'!B:B,0)),"Not Found"))</f>
        <v/>
      </c>
      <c r="I3764" s="28" t="str">
        <f>IF(TRIM(D3764)="","",IFERROR(INDEX('Student Master'!D:D,MATCH(D3764,'Student Master'!B:B,0)),"Not Found"))</f>
        <v/>
      </c>
      <c r="J3764" s="28" t="str">
        <f>IF(TRIM(D3764)="","",IFERROR(INDEX('Student Master'!H:H,MATCH(D3764,'Student Master'!B:B,0)),"Not Found"))</f>
        <v/>
      </c>
      <c r="K3764" s="28" t="str">
        <f>IF(TRIM(D3764)="","",IFERROR(INDEX('Student Master'!N:N,MATCH(D3764,'Student Master'!B:B,0)),"Not Found"))</f>
        <v/>
      </c>
      <c r="L3764" s="28" t="str">
        <f>IF(TRIM(D3764)="","",IFERROR(INDEX('Student Master'!L:L,MATCH(D3764,'Student Master'!B:B,0)),"Not Found"))</f>
        <v/>
      </c>
      <c r="M3764" s="28"/>
      <c r="N3764" s="28"/>
    </row>
    <row r="3765" spans="1:14" x14ac:dyDescent="0.35">
      <c r="A3765" s="28">
        <f t="shared" si="59"/>
        <v>3764</v>
      </c>
      <c r="B3765" s="30"/>
      <c r="C3765" s="28"/>
      <c r="D3765" s="28"/>
      <c r="E3765" s="28"/>
      <c r="F3765" s="28"/>
      <c r="G3765" s="28"/>
      <c r="H3765" s="28" t="str">
        <f>IF(TRIM(D3765)="","",IFERROR(INDEX('Student Master'!C:C,MATCH(D3765,'Student Master'!B:B,0)),"Not Found"))</f>
        <v/>
      </c>
      <c r="I3765" s="28" t="str">
        <f>IF(TRIM(D3765)="","",IFERROR(INDEX('Student Master'!D:D,MATCH(D3765,'Student Master'!B:B,0)),"Not Found"))</f>
        <v/>
      </c>
      <c r="J3765" s="28" t="str">
        <f>IF(TRIM(D3765)="","",IFERROR(INDEX('Student Master'!H:H,MATCH(D3765,'Student Master'!B:B,0)),"Not Found"))</f>
        <v/>
      </c>
      <c r="K3765" s="28" t="str">
        <f>IF(TRIM(D3765)="","",IFERROR(INDEX('Student Master'!N:N,MATCH(D3765,'Student Master'!B:B,0)),"Not Found"))</f>
        <v/>
      </c>
      <c r="L3765" s="28" t="str">
        <f>IF(TRIM(D3765)="","",IFERROR(INDEX('Student Master'!L:L,MATCH(D3765,'Student Master'!B:B,0)),"Not Found"))</f>
        <v/>
      </c>
      <c r="M3765" s="28"/>
      <c r="N3765" s="28"/>
    </row>
    <row r="3766" spans="1:14" x14ac:dyDescent="0.35">
      <c r="A3766" s="28">
        <f t="shared" si="59"/>
        <v>3765</v>
      </c>
      <c r="B3766" s="30"/>
      <c r="C3766" s="28"/>
      <c r="D3766" s="28"/>
      <c r="E3766" s="28"/>
      <c r="F3766" s="28"/>
      <c r="G3766" s="28"/>
      <c r="H3766" s="28" t="str">
        <f>IF(TRIM(D3766)="","",IFERROR(INDEX('Student Master'!C:C,MATCH(D3766,'Student Master'!B:B,0)),"Not Found"))</f>
        <v/>
      </c>
      <c r="I3766" s="28" t="str">
        <f>IF(TRIM(D3766)="","",IFERROR(INDEX('Student Master'!D:D,MATCH(D3766,'Student Master'!B:B,0)),"Not Found"))</f>
        <v/>
      </c>
      <c r="J3766" s="28" t="str">
        <f>IF(TRIM(D3766)="","",IFERROR(INDEX('Student Master'!H:H,MATCH(D3766,'Student Master'!B:B,0)),"Not Found"))</f>
        <v/>
      </c>
      <c r="K3766" s="28" t="str">
        <f>IF(TRIM(D3766)="","",IFERROR(INDEX('Student Master'!N:N,MATCH(D3766,'Student Master'!B:B,0)),"Not Found"))</f>
        <v/>
      </c>
      <c r="L3766" s="28" t="str">
        <f>IF(TRIM(D3766)="","",IFERROR(INDEX('Student Master'!L:L,MATCH(D3766,'Student Master'!B:B,0)),"Not Found"))</f>
        <v/>
      </c>
      <c r="M3766" s="28"/>
      <c r="N3766" s="28"/>
    </row>
    <row r="3767" spans="1:14" x14ac:dyDescent="0.35">
      <c r="A3767" s="28">
        <f t="shared" si="59"/>
        <v>3766</v>
      </c>
      <c r="B3767" s="30"/>
      <c r="C3767" s="28"/>
      <c r="D3767" s="28"/>
      <c r="E3767" s="28"/>
      <c r="F3767" s="28"/>
      <c r="G3767" s="28"/>
      <c r="H3767" s="28" t="str">
        <f>IF(TRIM(D3767)="","",IFERROR(INDEX('Student Master'!C:C,MATCH(D3767,'Student Master'!B:B,0)),"Not Found"))</f>
        <v/>
      </c>
      <c r="I3767" s="28" t="str">
        <f>IF(TRIM(D3767)="","",IFERROR(INDEX('Student Master'!D:D,MATCH(D3767,'Student Master'!B:B,0)),"Not Found"))</f>
        <v/>
      </c>
      <c r="J3767" s="28" t="str">
        <f>IF(TRIM(D3767)="","",IFERROR(INDEX('Student Master'!H:H,MATCH(D3767,'Student Master'!B:B,0)),"Not Found"))</f>
        <v/>
      </c>
      <c r="K3767" s="28" t="str">
        <f>IF(TRIM(D3767)="","",IFERROR(INDEX('Student Master'!N:N,MATCH(D3767,'Student Master'!B:B,0)),"Not Found"))</f>
        <v/>
      </c>
      <c r="L3767" s="28" t="str">
        <f>IF(TRIM(D3767)="","",IFERROR(INDEX('Student Master'!L:L,MATCH(D3767,'Student Master'!B:B,0)),"Not Found"))</f>
        <v/>
      </c>
      <c r="M3767" s="28"/>
      <c r="N3767" s="28"/>
    </row>
    <row r="3768" spans="1:14" x14ac:dyDescent="0.35">
      <c r="A3768" s="28">
        <f t="shared" si="59"/>
        <v>3767</v>
      </c>
      <c r="B3768" s="30"/>
      <c r="C3768" s="28"/>
      <c r="D3768" s="28"/>
      <c r="E3768" s="28"/>
      <c r="F3768" s="28"/>
      <c r="G3768" s="28"/>
      <c r="H3768" s="28" t="str">
        <f>IF(TRIM(D3768)="","",IFERROR(INDEX('Student Master'!C:C,MATCH(D3768,'Student Master'!B:B,0)),"Not Found"))</f>
        <v/>
      </c>
      <c r="I3768" s="28" t="str">
        <f>IF(TRIM(D3768)="","",IFERROR(INDEX('Student Master'!D:D,MATCH(D3768,'Student Master'!B:B,0)),"Not Found"))</f>
        <v/>
      </c>
      <c r="J3768" s="28" t="str">
        <f>IF(TRIM(D3768)="","",IFERROR(INDEX('Student Master'!H:H,MATCH(D3768,'Student Master'!B:B,0)),"Not Found"))</f>
        <v/>
      </c>
      <c r="K3768" s="28" t="str">
        <f>IF(TRIM(D3768)="","",IFERROR(INDEX('Student Master'!N:N,MATCH(D3768,'Student Master'!B:B,0)),"Not Found"))</f>
        <v/>
      </c>
      <c r="L3768" s="28" t="str">
        <f>IF(TRIM(D3768)="","",IFERROR(INDEX('Student Master'!L:L,MATCH(D3768,'Student Master'!B:B,0)),"Not Found"))</f>
        <v/>
      </c>
      <c r="M3768" s="28"/>
      <c r="N3768" s="28"/>
    </row>
    <row r="3769" spans="1:14" x14ac:dyDescent="0.35">
      <c r="A3769" s="28">
        <f t="shared" si="59"/>
        <v>3768</v>
      </c>
      <c r="B3769" s="30"/>
      <c r="C3769" s="28"/>
      <c r="D3769" s="28"/>
      <c r="E3769" s="28"/>
      <c r="F3769" s="28"/>
      <c r="G3769" s="28"/>
      <c r="H3769" s="28" t="str">
        <f>IF(TRIM(D3769)="","",IFERROR(INDEX('Student Master'!C:C,MATCH(D3769,'Student Master'!B:B,0)),"Not Found"))</f>
        <v/>
      </c>
      <c r="I3769" s="28" t="str">
        <f>IF(TRIM(D3769)="","",IFERROR(INDEX('Student Master'!D:D,MATCH(D3769,'Student Master'!B:B,0)),"Not Found"))</f>
        <v/>
      </c>
      <c r="J3769" s="28" t="str">
        <f>IF(TRIM(D3769)="","",IFERROR(INDEX('Student Master'!H:H,MATCH(D3769,'Student Master'!B:B,0)),"Not Found"))</f>
        <v/>
      </c>
      <c r="K3769" s="28" t="str">
        <f>IF(TRIM(D3769)="","",IFERROR(INDEX('Student Master'!N:N,MATCH(D3769,'Student Master'!B:B,0)),"Not Found"))</f>
        <v/>
      </c>
      <c r="L3769" s="28" t="str">
        <f>IF(TRIM(D3769)="","",IFERROR(INDEX('Student Master'!L:L,MATCH(D3769,'Student Master'!B:B,0)),"Not Found"))</f>
        <v/>
      </c>
      <c r="M3769" s="28"/>
      <c r="N3769" s="28"/>
    </row>
    <row r="3770" spans="1:14" x14ac:dyDescent="0.35">
      <c r="A3770" s="28">
        <f t="shared" si="59"/>
        <v>3769</v>
      </c>
      <c r="B3770" s="30"/>
      <c r="C3770" s="28"/>
      <c r="D3770" s="28"/>
      <c r="E3770" s="28"/>
      <c r="F3770" s="28"/>
      <c r="G3770" s="28"/>
      <c r="H3770" s="28" t="str">
        <f>IF(TRIM(D3770)="","",IFERROR(INDEX('Student Master'!C:C,MATCH(D3770,'Student Master'!B:B,0)),"Not Found"))</f>
        <v/>
      </c>
      <c r="I3770" s="28" t="str">
        <f>IF(TRIM(D3770)="","",IFERROR(INDEX('Student Master'!D:D,MATCH(D3770,'Student Master'!B:B,0)),"Not Found"))</f>
        <v/>
      </c>
      <c r="J3770" s="28" t="str">
        <f>IF(TRIM(D3770)="","",IFERROR(INDEX('Student Master'!H:H,MATCH(D3770,'Student Master'!B:B,0)),"Not Found"))</f>
        <v/>
      </c>
      <c r="K3770" s="28" t="str">
        <f>IF(TRIM(D3770)="","",IFERROR(INDEX('Student Master'!N:N,MATCH(D3770,'Student Master'!B:B,0)),"Not Found"))</f>
        <v/>
      </c>
      <c r="L3770" s="28" t="str">
        <f>IF(TRIM(D3770)="","",IFERROR(INDEX('Student Master'!L:L,MATCH(D3770,'Student Master'!B:B,0)),"Not Found"))</f>
        <v/>
      </c>
      <c r="M3770" s="28"/>
      <c r="N3770" s="28"/>
    </row>
    <row r="3771" spans="1:14" x14ac:dyDescent="0.35">
      <c r="A3771" s="28">
        <f t="shared" si="59"/>
        <v>3770</v>
      </c>
      <c r="B3771" s="30"/>
      <c r="C3771" s="28"/>
      <c r="D3771" s="28"/>
      <c r="E3771" s="28"/>
      <c r="F3771" s="28"/>
      <c r="G3771" s="28"/>
      <c r="H3771" s="28" t="str">
        <f>IF(TRIM(D3771)="","",IFERROR(INDEX('Student Master'!C:C,MATCH(D3771,'Student Master'!B:B,0)),"Not Found"))</f>
        <v/>
      </c>
      <c r="I3771" s="28" t="str">
        <f>IF(TRIM(D3771)="","",IFERROR(INDEX('Student Master'!D:D,MATCH(D3771,'Student Master'!B:B,0)),"Not Found"))</f>
        <v/>
      </c>
      <c r="J3771" s="28" t="str">
        <f>IF(TRIM(D3771)="","",IFERROR(INDEX('Student Master'!H:H,MATCH(D3771,'Student Master'!B:B,0)),"Not Found"))</f>
        <v/>
      </c>
      <c r="K3771" s="28" t="str">
        <f>IF(TRIM(D3771)="","",IFERROR(INDEX('Student Master'!N:N,MATCH(D3771,'Student Master'!B:B,0)),"Not Found"))</f>
        <v/>
      </c>
      <c r="L3771" s="28" t="str">
        <f>IF(TRIM(D3771)="","",IFERROR(INDEX('Student Master'!L:L,MATCH(D3771,'Student Master'!B:B,0)),"Not Found"))</f>
        <v/>
      </c>
      <c r="M3771" s="28"/>
      <c r="N3771" s="28"/>
    </row>
    <row r="3772" spans="1:14" x14ac:dyDescent="0.35">
      <c r="A3772" s="28">
        <f t="shared" si="59"/>
        <v>3771</v>
      </c>
      <c r="B3772" s="30"/>
      <c r="C3772" s="28"/>
      <c r="D3772" s="28"/>
      <c r="E3772" s="28"/>
      <c r="F3772" s="28"/>
      <c r="G3772" s="28"/>
      <c r="H3772" s="28" t="str">
        <f>IF(TRIM(D3772)="","",IFERROR(INDEX('Student Master'!C:C,MATCH(D3772,'Student Master'!B:B,0)),"Not Found"))</f>
        <v/>
      </c>
      <c r="I3772" s="28" t="str">
        <f>IF(TRIM(D3772)="","",IFERROR(INDEX('Student Master'!D:D,MATCH(D3772,'Student Master'!B:B,0)),"Not Found"))</f>
        <v/>
      </c>
      <c r="J3772" s="28" t="str">
        <f>IF(TRIM(D3772)="","",IFERROR(INDEX('Student Master'!H:H,MATCH(D3772,'Student Master'!B:B,0)),"Not Found"))</f>
        <v/>
      </c>
      <c r="K3772" s="28" t="str">
        <f>IF(TRIM(D3772)="","",IFERROR(INDEX('Student Master'!N:N,MATCH(D3772,'Student Master'!B:B,0)),"Not Found"))</f>
        <v/>
      </c>
      <c r="L3772" s="28" t="str">
        <f>IF(TRIM(D3772)="","",IFERROR(INDEX('Student Master'!L:L,MATCH(D3772,'Student Master'!B:B,0)),"Not Found"))</f>
        <v/>
      </c>
      <c r="M3772" s="28"/>
      <c r="N3772" s="28"/>
    </row>
    <row r="3773" spans="1:14" x14ac:dyDescent="0.35">
      <c r="A3773" s="28">
        <f t="shared" si="59"/>
        <v>3772</v>
      </c>
      <c r="B3773" s="30"/>
      <c r="C3773" s="28"/>
      <c r="D3773" s="28"/>
      <c r="E3773" s="28"/>
      <c r="F3773" s="28"/>
      <c r="G3773" s="28"/>
      <c r="H3773" s="28" t="str">
        <f>IF(TRIM(D3773)="","",IFERROR(INDEX('Student Master'!C:C,MATCH(D3773,'Student Master'!B:B,0)),"Not Found"))</f>
        <v/>
      </c>
      <c r="I3773" s="28" t="str">
        <f>IF(TRIM(D3773)="","",IFERROR(INDEX('Student Master'!D:D,MATCH(D3773,'Student Master'!B:B,0)),"Not Found"))</f>
        <v/>
      </c>
      <c r="J3773" s="28" t="str">
        <f>IF(TRIM(D3773)="","",IFERROR(INDEX('Student Master'!H:H,MATCH(D3773,'Student Master'!B:B,0)),"Not Found"))</f>
        <v/>
      </c>
      <c r="K3773" s="28" t="str">
        <f>IF(TRIM(D3773)="","",IFERROR(INDEX('Student Master'!N:N,MATCH(D3773,'Student Master'!B:B,0)),"Not Found"))</f>
        <v/>
      </c>
      <c r="L3773" s="28" t="str">
        <f>IF(TRIM(D3773)="","",IFERROR(INDEX('Student Master'!L:L,MATCH(D3773,'Student Master'!B:B,0)),"Not Found"))</f>
        <v/>
      </c>
      <c r="M3773" s="28"/>
      <c r="N3773" s="28"/>
    </row>
    <row r="3774" spans="1:14" x14ac:dyDescent="0.35">
      <c r="A3774" s="28">
        <f t="shared" si="59"/>
        <v>3773</v>
      </c>
      <c r="B3774" s="30"/>
      <c r="C3774" s="28"/>
      <c r="D3774" s="28"/>
      <c r="E3774" s="28"/>
      <c r="F3774" s="28"/>
      <c r="G3774" s="28"/>
      <c r="H3774" s="28" t="str">
        <f>IF(TRIM(D3774)="","",IFERROR(INDEX('Student Master'!C:C,MATCH(D3774,'Student Master'!B:B,0)),"Not Found"))</f>
        <v/>
      </c>
      <c r="I3774" s="28" t="str">
        <f>IF(TRIM(D3774)="","",IFERROR(INDEX('Student Master'!D:D,MATCH(D3774,'Student Master'!B:B,0)),"Not Found"))</f>
        <v/>
      </c>
      <c r="J3774" s="28" t="str">
        <f>IF(TRIM(D3774)="","",IFERROR(INDEX('Student Master'!H:H,MATCH(D3774,'Student Master'!B:B,0)),"Not Found"))</f>
        <v/>
      </c>
      <c r="K3774" s="28" t="str">
        <f>IF(TRIM(D3774)="","",IFERROR(INDEX('Student Master'!N:N,MATCH(D3774,'Student Master'!B:B,0)),"Not Found"))</f>
        <v/>
      </c>
      <c r="L3774" s="28" t="str">
        <f>IF(TRIM(D3774)="","",IFERROR(INDEX('Student Master'!L:L,MATCH(D3774,'Student Master'!B:B,0)),"Not Found"))</f>
        <v/>
      </c>
      <c r="M3774" s="28"/>
      <c r="N3774" s="28"/>
    </row>
    <row r="3775" spans="1:14" x14ac:dyDescent="0.35">
      <c r="A3775" s="28">
        <f t="shared" si="59"/>
        <v>3774</v>
      </c>
      <c r="B3775" s="30"/>
      <c r="C3775" s="28"/>
      <c r="D3775" s="28"/>
      <c r="E3775" s="28"/>
      <c r="F3775" s="28"/>
      <c r="G3775" s="28"/>
      <c r="H3775" s="28" t="str">
        <f>IF(TRIM(D3775)="","",IFERROR(INDEX('Student Master'!C:C,MATCH(D3775,'Student Master'!B:B,0)),"Not Found"))</f>
        <v/>
      </c>
      <c r="I3775" s="28" t="str">
        <f>IF(TRIM(D3775)="","",IFERROR(INDEX('Student Master'!D:D,MATCH(D3775,'Student Master'!B:B,0)),"Not Found"))</f>
        <v/>
      </c>
      <c r="J3775" s="28" t="str">
        <f>IF(TRIM(D3775)="","",IFERROR(INDEX('Student Master'!H:H,MATCH(D3775,'Student Master'!B:B,0)),"Not Found"))</f>
        <v/>
      </c>
      <c r="K3775" s="28" t="str">
        <f>IF(TRIM(D3775)="","",IFERROR(INDEX('Student Master'!N:N,MATCH(D3775,'Student Master'!B:B,0)),"Not Found"))</f>
        <v/>
      </c>
      <c r="L3775" s="28" t="str">
        <f>IF(TRIM(D3775)="","",IFERROR(INDEX('Student Master'!L:L,MATCH(D3775,'Student Master'!B:B,0)),"Not Found"))</f>
        <v/>
      </c>
      <c r="M3775" s="28"/>
      <c r="N3775" s="28"/>
    </row>
    <row r="3776" spans="1:14" x14ac:dyDescent="0.35">
      <c r="A3776" s="28">
        <f t="shared" si="59"/>
        <v>3775</v>
      </c>
      <c r="B3776" s="30"/>
      <c r="C3776" s="28"/>
      <c r="D3776" s="28"/>
      <c r="E3776" s="28"/>
      <c r="F3776" s="28"/>
      <c r="G3776" s="28"/>
      <c r="H3776" s="28" t="str">
        <f>IF(TRIM(D3776)="","",IFERROR(INDEX('Student Master'!C:C,MATCH(D3776,'Student Master'!B:B,0)),"Not Found"))</f>
        <v/>
      </c>
      <c r="I3776" s="28" t="str">
        <f>IF(TRIM(D3776)="","",IFERROR(INDEX('Student Master'!D:D,MATCH(D3776,'Student Master'!B:B,0)),"Not Found"))</f>
        <v/>
      </c>
      <c r="J3776" s="28" t="str">
        <f>IF(TRIM(D3776)="","",IFERROR(INDEX('Student Master'!H:H,MATCH(D3776,'Student Master'!B:B,0)),"Not Found"))</f>
        <v/>
      </c>
      <c r="K3776" s="28" t="str">
        <f>IF(TRIM(D3776)="","",IFERROR(INDEX('Student Master'!N:N,MATCH(D3776,'Student Master'!B:B,0)),"Not Found"))</f>
        <v/>
      </c>
      <c r="L3776" s="28" t="str">
        <f>IF(TRIM(D3776)="","",IFERROR(INDEX('Student Master'!L:L,MATCH(D3776,'Student Master'!B:B,0)),"Not Found"))</f>
        <v/>
      </c>
      <c r="M3776" s="28"/>
      <c r="N3776" s="28"/>
    </row>
    <row r="3777" spans="1:14" x14ac:dyDescent="0.35">
      <c r="A3777" s="28">
        <f t="shared" si="59"/>
        <v>3776</v>
      </c>
      <c r="B3777" s="30"/>
      <c r="C3777" s="28"/>
      <c r="D3777" s="28"/>
      <c r="E3777" s="28"/>
      <c r="F3777" s="28"/>
      <c r="G3777" s="28"/>
      <c r="H3777" s="28" t="str">
        <f>IF(TRIM(D3777)="","",IFERROR(INDEX('Student Master'!C:C,MATCH(D3777,'Student Master'!B:B,0)),"Not Found"))</f>
        <v/>
      </c>
      <c r="I3777" s="28" t="str">
        <f>IF(TRIM(D3777)="","",IFERROR(INDEX('Student Master'!D:D,MATCH(D3777,'Student Master'!B:B,0)),"Not Found"))</f>
        <v/>
      </c>
      <c r="J3777" s="28" t="str">
        <f>IF(TRIM(D3777)="","",IFERROR(INDEX('Student Master'!H:H,MATCH(D3777,'Student Master'!B:B,0)),"Not Found"))</f>
        <v/>
      </c>
      <c r="K3777" s="28" t="str">
        <f>IF(TRIM(D3777)="","",IFERROR(INDEX('Student Master'!N:N,MATCH(D3777,'Student Master'!B:B,0)),"Not Found"))</f>
        <v/>
      </c>
      <c r="L3777" s="28" t="str">
        <f>IF(TRIM(D3777)="","",IFERROR(INDEX('Student Master'!L:L,MATCH(D3777,'Student Master'!B:B,0)),"Not Found"))</f>
        <v/>
      </c>
      <c r="M3777" s="28"/>
      <c r="N3777" s="28"/>
    </row>
    <row r="3778" spans="1:14" x14ac:dyDescent="0.35">
      <c r="A3778" s="28">
        <f t="shared" si="59"/>
        <v>3777</v>
      </c>
      <c r="B3778" s="30"/>
      <c r="C3778" s="28"/>
      <c r="D3778" s="28"/>
      <c r="E3778" s="28"/>
      <c r="F3778" s="28"/>
      <c r="G3778" s="28"/>
      <c r="H3778" s="28" t="str">
        <f>IF(TRIM(D3778)="","",IFERROR(INDEX('Student Master'!C:C,MATCH(D3778,'Student Master'!B:B,0)),"Not Found"))</f>
        <v/>
      </c>
      <c r="I3778" s="28" t="str">
        <f>IF(TRIM(D3778)="","",IFERROR(INDEX('Student Master'!D:D,MATCH(D3778,'Student Master'!B:B,0)),"Not Found"))</f>
        <v/>
      </c>
      <c r="J3778" s="28" t="str">
        <f>IF(TRIM(D3778)="","",IFERROR(INDEX('Student Master'!H:H,MATCH(D3778,'Student Master'!B:B,0)),"Not Found"))</f>
        <v/>
      </c>
      <c r="K3778" s="28" t="str">
        <f>IF(TRIM(D3778)="","",IFERROR(INDEX('Student Master'!N:N,MATCH(D3778,'Student Master'!B:B,0)),"Not Found"))</f>
        <v/>
      </c>
      <c r="L3778" s="28" t="str">
        <f>IF(TRIM(D3778)="","",IFERROR(INDEX('Student Master'!L:L,MATCH(D3778,'Student Master'!B:B,0)),"Not Found"))</f>
        <v/>
      </c>
      <c r="M3778" s="28"/>
      <c r="N3778" s="28"/>
    </row>
    <row r="3779" spans="1:14" x14ac:dyDescent="0.35">
      <c r="A3779" s="28">
        <f t="shared" si="59"/>
        <v>3778</v>
      </c>
      <c r="B3779" s="30"/>
      <c r="C3779" s="28"/>
      <c r="D3779" s="28"/>
      <c r="E3779" s="28"/>
      <c r="F3779" s="28"/>
      <c r="G3779" s="28"/>
      <c r="H3779" s="28" t="str">
        <f>IF(TRIM(D3779)="","",IFERROR(INDEX('Student Master'!C:C,MATCH(D3779,'Student Master'!B:B,0)),"Not Found"))</f>
        <v/>
      </c>
      <c r="I3779" s="28" t="str">
        <f>IF(TRIM(D3779)="","",IFERROR(INDEX('Student Master'!D:D,MATCH(D3779,'Student Master'!B:B,0)),"Not Found"))</f>
        <v/>
      </c>
      <c r="J3779" s="28" t="str">
        <f>IF(TRIM(D3779)="","",IFERROR(INDEX('Student Master'!H:H,MATCH(D3779,'Student Master'!B:B,0)),"Not Found"))</f>
        <v/>
      </c>
      <c r="K3779" s="28" t="str">
        <f>IF(TRIM(D3779)="","",IFERROR(INDEX('Student Master'!N:N,MATCH(D3779,'Student Master'!B:B,0)),"Not Found"))</f>
        <v/>
      </c>
      <c r="L3779" s="28" t="str">
        <f>IF(TRIM(D3779)="","",IFERROR(INDEX('Student Master'!L:L,MATCH(D3779,'Student Master'!B:B,0)),"Not Found"))</f>
        <v/>
      </c>
      <c r="M3779" s="28"/>
      <c r="N3779" s="28"/>
    </row>
    <row r="3780" spans="1:14" x14ac:dyDescent="0.35">
      <c r="A3780" s="28">
        <f t="shared" si="59"/>
        <v>3779</v>
      </c>
      <c r="B3780" s="30"/>
      <c r="C3780" s="28"/>
      <c r="D3780" s="28"/>
      <c r="E3780" s="28"/>
      <c r="F3780" s="28"/>
      <c r="G3780" s="28"/>
      <c r="H3780" s="28" t="str">
        <f>IF(TRIM(D3780)="","",IFERROR(INDEX('Student Master'!C:C,MATCH(D3780,'Student Master'!B:B,0)),"Not Found"))</f>
        <v/>
      </c>
      <c r="I3780" s="28" t="str">
        <f>IF(TRIM(D3780)="","",IFERROR(INDEX('Student Master'!D:D,MATCH(D3780,'Student Master'!B:B,0)),"Not Found"))</f>
        <v/>
      </c>
      <c r="J3780" s="28" t="str">
        <f>IF(TRIM(D3780)="","",IFERROR(INDEX('Student Master'!H:H,MATCH(D3780,'Student Master'!B:B,0)),"Not Found"))</f>
        <v/>
      </c>
      <c r="K3780" s="28" t="str">
        <f>IF(TRIM(D3780)="","",IFERROR(INDEX('Student Master'!N:N,MATCH(D3780,'Student Master'!B:B,0)),"Not Found"))</f>
        <v/>
      </c>
      <c r="L3780" s="28" t="str">
        <f>IF(TRIM(D3780)="","",IFERROR(INDEX('Student Master'!L:L,MATCH(D3780,'Student Master'!B:B,0)),"Not Found"))</f>
        <v/>
      </c>
      <c r="M3780" s="28"/>
      <c r="N3780" s="28"/>
    </row>
    <row r="3781" spans="1:14" x14ac:dyDescent="0.35">
      <c r="A3781" s="28">
        <f t="shared" si="59"/>
        <v>3780</v>
      </c>
      <c r="B3781" s="30"/>
      <c r="C3781" s="28"/>
      <c r="D3781" s="28"/>
      <c r="E3781" s="28"/>
      <c r="F3781" s="28"/>
      <c r="G3781" s="28"/>
      <c r="H3781" s="28" t="str">
        <f>IF(TRIM(D3781)="","",IFERROR(INDEX('Student Master'!C:C,MATCH(D3781,'Student Master'!B:B,0)),"Not Found"))</f>
        <v/>
      </c>
      <c r="I3781" s="28" t="str">
        <f>IF(TRIM(D3781)="","",IFERROR(INDEX('Student Master'!D:D,MATCH(D3781,'Student Master'!B:B,0)),"Not Found"))</f>
        <v/>
      </c>
      <c r="J3781" s="28" t="str">
        <f>IF(TRIM(D3781)="","",IFERROR(INDEX('Student Master'!H:H,MATCH(D3781,'Student Master'!B:B,0)),"Not Found"))</f>
        <v/>
      </c>
      <c r="K3781" s="28" t="str">
        <f>IF(TRIM(D3781)="","",IFERROR(INDEX('Student Master'!N:N,MATCH(D3781,'Student Master'!B:B,0)),"Not Found"))</f>
        <v/>
      </c>
      <c r="L3781" s="28" t="str">
        <f>IF(TRIM(D3781)="","",IFERROR(INDEX('Student Master'!L:L,MATCH(D3781,'Student Master'!B:B,0)),"Not Found"))</f>
        <v/>
      </c>
      <c r="M3781" s="28"/>
      <c r="N3781" s="28"/>
    </row>
    <row r="3782" spans="1:14" x14ac:dyDescent="0.35">
      <c r="A3782" s="28">
        <f t="shared" si="59"/>
        <v>3781</v>
      </c>
      <c r="B3782" s="30"/>
      <c r="C3782" s="28"/>
      <c r="D3782" s="28"/>
      <c r="E3782" s="28"/>
      <c r="F3782" s="28"/>
      <c r="G3782" s="28"/>
      <c r="H3782" s="28" t="str">
        <f>IF(TRIM(D3782)="","",IFERROR(INDEX('Student Master'!C:C,MATCH(D3782,'Student Master'!B:B,0)),"Not Found"))</f>
        <v/>
      </c>
      <c r="I3782" s="28" t="str">
        <f>IF(TRIM(D3782)="","",IFERROR(INDEX('Student Master'!D:D,MATCH(D3782,'Student Master'!B:B,0)),"Not Found"))</f>
        <v/>
      </c>
      <c r="J3782" s="28" t="str">
        <f>IF(TRIM(D3782)="","",IFERROR(INDEX('Student Master'!H:H,MATCH(D3782,'Student Master'!B:B,0)),"Not Found"))</f>
        <v/>
      </c>
      <c r="K3782" s="28" t="str">
        <f>IF(TRIM(D3782)="","",IFERROR(INDEX('Student Master'!N:N,MATCH(D3782,'Student Master'!B:B,0)),"Not Found"))</f>
        <v/>
      </c>
      <c r="L3782" s="28" t="str">
        <f>IF(TRIM(D3782)="","",IFERROR(INDEX('Student Master'!L:L,MATCH(D3782,'Student Master'!B:B,0)),"Not Found"))</f>
        <v/>
      </c>
      <c r="M3782" s="28"/>
      <c r="N3782" s="28"/>
    </row>
    <row r="3783" spans="1:14" x14ac:dyDescent="0.35">
      <c r="A3783" s="28">
        <f t="shared" si="59"/>
        <v>3782</v>
      </c>
      <c r="B3783" s="30"/>
      <c r="C3783" s="28"/>
      <c r="D3783" s="28"/>
      <c r="E3783" s="28"/>
      <c r="F3783" s="28"/>
      <c r="G3783" s="28"/>
      <c r="H3783" s="28" t="str">
        <f>IF(TRIM(D3783)="","",IFERROR(INDEX('Student Master'!C:C,MATCH(D3783,'Student Master'!B:B,0)),"Not Found"))</f>
        <v/>
      </c>
      <c r="I3783" s="28" t="str">
        <f>IF(TRIM(D3783)="","",IFERROR(INDEX('Student Master'!D:D,MATCH(D3783,'Student Master'!B:B,0)),"Not Found"))</f>
        <v/>
      </c>
      <c r="J3783" s="28" t="str">
        <f>IF(TRIM(D3783)="","",IFERROR(INDEX('Student Master'!H:H,MATCH(D3783,'Student Master'!B:B,0)),"Not Found"))</f>
        <v/>
      </c>
      <c r="K3783" s="28" t="str">
        <f>IF(TRIM(D3783)="","",IFERROR(INDEX('Student Master'!N:N,MATCH(D3783,'Student Master'!B:B,0)),"Not Found"))</f>
        <v/>
      </c>
      <c r="L3783" s="28" t="str">
        <f>IF(TRIM(D3783)="","",IFERROR(INDEX('Student Master'!L:L,MATCH(D3783,'Student Master'!B:B,0)),"Not Found"))</f>
        <v/>
      </c>
      <c r="M3783" s="28"/>
      <c r="N3783" s="28"/>
    </row>
    <row r="3784" spans="1:14" x14ac:dyDescent="0.35">
      <c r="A3784" s="28">
        <f t="shared" si="59"/>
        <v>3783</v>
      </c>
      <c r="B3784" s="30"/>
      <c r="C3784" s="28"/>
      <c r="D3784" s="28"/>
      <c r="E3784" s="28"/>
      <c r="F3784" s="28"/>
      <c r="G3784" s="28"/>
      <c r="H3784" s="28" t="str">
        <f>IF(TRIM(D3784)="","",IFERROR(INDEX('Student Master'!C:C,MATCH(D3784,'Student Master'!B:B,0)),"Not Found"))</f>
        <v/>
      </c>
      <c r="I3784" s="28" t="str">
        <f>IF(TRIM(D3784)="","",IFERROR(INDEX('Student Master'!D:D,MATCH(D3784,'Student Master'!B:B,0)),"Not Found"))</f>
        <v/>
      </c>
      <c r="J3784" s="28" t="str">
        <f>IF(TRIM(D3784)="","",IFERROR(INDEX('Student Master'!H:H,MATCH(D3784,'Student Master'!B:B,0)),"Not Found"))</f>
        <v/>
      </c>
      <c r="K3784" s="28" t="str">
        <f>IF(TRIM(D3784)="","",IFERROR(INDEX('Student Master'!N:N,MATCH(D3784,'Student Master'!B:B,0)),"Not Found"))</f>
        <v/>
      </c>
      <c r="L3784" s="28" t="str">
        <f>IF(TRIM(D3784)="","",IFERROR(INDEX('Student Master'!L:L,MATCH(D3784,'Student Master'!B:B,0)),"Not Found"))</f>
        <v/>
      </c>
      <c r="M3784" s="28"/>
      <c r="N3784" s="28"/>
    </row>
    <row r="3785" spans="1:14" x14ac:dyDescent="0.35">
      <c r="A3785" s="28">
        <f t="shared" si="59"/>
        <v>3784</v>
      </c>
      <c r="B3785" s="30"/>
      <c r="C3785" s="28"/>
      <c r="D3785" s="28"/>
      <c r="E3785" s="28"/>
      <c r="F3785" s="28"/>
      <c r="G3785" s="28"/>
      <c r="H3785" s="28" t="str">
        <f>IF(TRIM(D3785)="","",IFERROR(INDEX('Student Master'!C:C,MATCH(D3785,'Student Master'!B:B,0)),"Not Found"))</f>
        <v/>
      </c>
      <c r="I3785" s="28" t="str">
        <f>IF(TRIM(D3785)="","",IFERROR(INDEX('Student Master'!D:D,MATCH(D3785,'Student Master'!B:B,0)),"Not Found"))</f>
        <v/>
      </c>
      <c r="J3785" s="28" t="str">
        <f>IF(TRIM(D3785)="","",IFERROR(INDEX('Student Master'!H:H,MATCH(D3785,'Student Master'!B:B,0)),"Not Found"))</f>
        <v/>
      </c>
      <c r="K3785" s="28" t="str">
        <f>IF(TRIM(D3785)="","",IFERROR(INDEX('Student Master'!N:N,MATCH(D3785,'Student Master'!B:B,0)),"Not Found"))</f>
        <v/>
      </c>
      <c r="L3785" s="28" t="str">
        <f>IF(TRIM(D3785)="","",IFERROR(INDEX('Student Master'!L:L,MATCH(D3785,'Student Master'!B:B,0)),"Not Found"))</f>
        <v/>
      </c>
      <c r="M3785" s="28"/>
      <c r="N3785" s="28"/>
    </row>
    <row r="3786" spans="1:14" x14ac:dyDescent="0.35">
      <c r="A3786" s="28">
        <f t="shared" si="59"/>
        <v>3785</v>
      </c>
      <c r="B3786" s="30"/>
      <c r="C3786" s="28"/>
      <c r="D3786" s="28"/>
      <c r="E3786" s="28"/>
      <c r="F3786" s="28"/>
      <c r="G3786" s="28"/>
      <c r="H3786" s="28" t="str">
        <f>IF(TRIM(D3786)="","",IFERROR(INDEX('Student Master'!C:C,MATCH(D3786,'Student Master'!B:B,0)),"Not Found"))</f>
        <v/>
      </c>
      <c r="I3786" s="28" t="str">
        <f>IF(TRIM(D3786)="","",IFERROR(INDEX('Student Master'!D:D,MATCH(D3786,'Student Master'!B:B,0)),"Not Found"))</f>
        <v/>
      </c>
      <c r="J3786" s="28" t="str">
        <f>IF(TRIM(D3786)="","",IFERROR(INDEX('Student Master'!H:H,MATCH(D3786,'Student Master'!B:B,0)),"Not Found"))</f>
        <v/>
      </c>
      <c r="K3786" s="28" t="str">
        <f>IF(TRIM(D3786)="","",IFERROR(INDEX('Student Master'!N:N,MATCH(D3786,'Student Master'!B:B,0)),"Not Found"))</f>
        <v/>
      </c>
      <c r="L3786" s="28" t="str">
        <f>IF(TRIM(D3786)="","",IFERROR(INDEX('Student Master'!L:L,MATCH(D3786,'Student Master'!B:B,0)),"Not Found"))</f>
        <v/>
      </c>
      <c r="M3786" s="28"/>
      <c r="N3786" s="28"/>
    </row>
    <row r="3787" spans="1:14" x14ac:dyDescent="0.35">
      <c r="A3787" s="28">
        <f t="shared" si="59"/>
        <v>3786</v>
      </c>
      <c r="B3787" s="30"/>
      <c r="C3787" s="28"/>
      <c r="D3787" s="28"/>
      <c r="E3787" s="28"/>
      <c r="F3787" s="28"/>
      <c r="G3787" s="28"/>
      <c r="H3787" s="28" t="str">
        <f>IF(TRIM(D3787)="","",IFERROR(INDEX('Student Master'!C:C,MATCH(D3787,'Student Master'!B:B,0)),"Not Found"))</f>
        <v/>
      </c>
      <c r="I3787" s="28" t="str">
        <f>IF(TRIM(D3787)="","",IFERROR(INDEX('Student Master'!D:D,MATCH(D3787,'Student Master'!B:B,0)),"Not Found"))</f>
        <v/>
      </c>
      <c r="J3787" s="28" t="str">
        <f>IF(TRIM(D3787)="","",IFERROR(INDEX('Student Master'!H:H,MATCH(D3787,'Student Master'!B:B,0)),"Not Found"))</f>
        <v/>
      </c>
      <c r="K3787" s="28" t="str">
        <f>IF(TRIM(D3787)="","",IFERROR(INDEX('Student Master'!N:N,MATCH(D3787,'Student Master'!B:B,0)),"Not Found"))</f>
        <v/>
      </c>
      <c r="L3787" s="28" t="str">
        <f>IF(TRIM(D3787)="","",IFERROR(INDEX('Student Master'!L:L,MATCH(D3787,'Student Master'!B:B,0)),"Not Found"))</f>
        <v/>
      </c>
      <c r="M3787" s="28"/>
      <c r="N3787" s="28"/>
    </row>
    <row r="3788" spans="1:14" x14ac:dyDescent="0.35">
      <c r="A3788" s="28">
        <f t="shared" si="59"/>
        <v>3787</v>
      </c>
      <c r="B3788" s="30"/>
      <c r="C3788" s="28"/>
      <c r="D3788" s="28"/>
      <c r="E3788" s="28"/>
      <c r="F3788" s="28"/>
      <c r="G3788" s="28"/>
      <c r="H3788" s="28" t="str">
        <f>IF(TRIM(D3788)="","",IFERROR(INDEX('Student Master'!C:C,MATCH(D3788,'Student Master'!B:B,0)),"Not Found"))</f>
        <v/>
      </c>
      <c r="I3788" s="28" t="str">
        <f>IF(TRIM(D3788)="","",IFERROR(INDEX('Student Master'!D:D,MATCH(D3788,'Student Master'!B:B,0)),"Not Found"))</f>
        <v/>
      </c>
      <c r="J3788" s="28" t="str">
        <f>IF(TRIM(D3788)="","",IFERROR(INDEX('Student Master'!H:H,MATCH(D3788,'Student Master'!B:B,0)),"Not Found"))</f>
        <v/>
      </c>
      <c r="K3788" s="28" t="str">
        <f>IF(TRIM(D3788)="","",IFERROR(INDEX('Student Master'!N:N,MATCH(D3788,'Student Master'!B:B,0)),"Not Found"))</f>
        <v/>
      </c>
      <c r="L3788" s="28" t="str">
        <f>IF(TRIM(D3788)="","",IFERROR(INDEX('Student Master'!L:L,MATCH(D3788,'Student Master'!B:B,0)),"Not Found"))</f>
        <v/>
      </c>
      <c r="M3788" s="28"/>
      <c r="N3788" s="28"/>
    </row>
    <row r="3789" spans="1:14" x14ac:dyDescent="0.35">
      <c r="A3789" s="28">
        <f t="shared" si="59"/>
        <v>3788</v>
      </c>
      <c r="B3789" s="30"/>
      <c r="C3789" s="28"/>
      <c r="D3789" s="28"/>
      <c r="E3789" s="28"/>
      <c r="F3789" s="28"/>
      <c r="G3789" s="28"/>
      <c r="H3789" s="28" t="str">
        <f>IF(TRIM(D3789)="","",IFERROR(INDEX('Student Master'!C:C,MATCH(D3789,'Student Master'!B:B,0)),"Not Found"))</f>
        <v/>
      </c>
      <c r="I3789" s="28" t="str">
        <f>IF(TRIM(D3789)="","",IFERROR(INDEX('Student Master'!D:D,MATCH(D3789,'Student Master'!B:B,0)),"Not Found"))</f>
        <v/>
      </c>
      <c r="J3789" s="28" t="str">
        <f>IF(TRIM(D3789)="","",IFERROR(INDEX('Student Master'!H:H,MATCH(D3789,'Student Master'!B:B,0)),"Not Found"))</f>
        <v/>
      </c>
      <c r="K3789" s="28" t="str">
        <f>IF(TRIM(D3789)="","",IFERROR(INDEX('Student Master'!N:N,MATCH(D3789,'Student Master'!B:B,0)),"Not Found"))</f>
        <v/>
      </c>
      <c r="L3789" s="28" t="str">
        <f>IF(TRIM(D3789)="","",IFERROR(INDEX('Student Master'!L:L,MATCH(D3789,'Student Master'!B:B,0)),"Not Found"))</f>
        <v/>
      </c>
      <c r="M3789" s="28"/>
      <c r="N3789" s="28"/>
    </row>
    <row r="3790" spans="1:14" x14ac:dyDescent="0.35">
      <c r="A3790" s="28">
        <f t="shared" si="59"/>
        <v>3789</v>
      </c>
      <c r="B3790" s="30"/>
      <c r="C3790" s="28"/>
      <c r="D3790" s="28"/>
      <c r="E3790" s="28"/>
      <c r="F3790" s="28"/>
      <c r="G3790" s="28"/>
      <c r="H3790" s="28" t="str">
        <f>IF(TRIM(D3790)="","",IFERROR(INDEX('Student Master'!C:C,MATCH(D3790,'Student Master'!B:B,0)),"Not Found"))</f>
        <v/>
      </c>
      <c r="I3790" s="28" t="str">
        <f>IF(TRIM(D3790)="","",IFERROR(INDEX('Student Master'!D:D,MATCH(D3790,'Student Master'!B:B,0)),"Not Found"))</f>
        <v/>
      </c>
      <c r="J3790" s="28" t="str">
        <f>IF(TRIM(D3790)="","",IFERROR(INDEX('Student Master'!H:H,MATCH(D3790,'Student Master'!B:B,0)),"Not Found"))</f>
        <v/>
      </c>
      <c r="K3790" s="28" t="str">
        <f>IF(TRIM(D3790)="","",IFERROR(INDEX('Student Master'!N:N,MATCH(D3790,'Student Master'!B:B,0)),"Not Found"))</f>
        <v/>
      </c>
      <c r="L3790" s="28" t="str">
        <f>IF(TRIM(D3790)="","",IFERROR(INDEX('Student Master'!L:L,MATCH(D3790,'Student Master'!B:B,0)),"Not Found"))</f>
        <v/>
      </c>
      <c r="M3790" s="28"/>
      <c r="N3790" s="28"/>
    </row>
    <row r="3791" spans="1:14" x14ac:dyDescent="0.35">
      <c r="A3791" s="28">
        <f t="shared" si="59"/>
        <v>3790</v>
      </c>
      <c r="B3791" s="30"/>
      <c r="C3791" s="28"/>
      <c r="D3791" s="28"/>
      <c r="E3791" s="28"/>
      <c r="F3791" s="28"/>
      <c r="G3791" s="28"/>
      <c r="H3791" s="28" t="str">
        <f>IF(TRIM(D3791)="","",IFERROR(INDEX('Student Master'!C:C,MATCH(D3791,'Student Master'!B:B,0)),"Not Found"))</f>
        <v/>
      </c>
      <c r="I3791" s="28" t="str">
        <f>IF(TRIM(D3791)="","",IFERROR(INDEX('Student Master'!D:D,MATCH(D3791,'Student Master'!B:B,0)),"Not Found"))</f>
        <v/>
      </c>
      <c r="J3791" s="28" t="str">
        <f>IF(TRIM(D3791)="","",IFERROR(INDEX('Student Master'!H:H,MATCH(D3791,'Student Master'!B:B,0)),"Not Found"))</f>
        <v/>
      </c>
      <c r="K3791" s="28" t="str">
        <f>IF(TRIM(D3791)="","",IFERROR(INDEX('Student Master'!N:N,MATCH(D3791,'Student Master'!B:B,0)),"Not Found"))</f>
        <v/>
      </c>
      <c r="L3791" s="28" t="str">
        <f>IF(TRIM(D3791)="","",IFERROR(INDEX('Student Master'!L:L,MATCH(D3791,'Student Master'!B:B,0)),"Not Found"))</f>
        <v/>
      </c>
      <c r="M3791" s="28"/>
      <c r="N3791" s="28"/>
    </row>
    <row r="3792" spans="1:14" x14ac:dyDescent="0.35">
      <c r="A3792" s="28">
        <f t="shared" si="59"/>
        <v>3791</v>
      </c>
      <c r="B3792" s="30"/>
      <c r="C3792" s="28"/>
      <c r="D3792" s="28"/>
      <c r="E3792" s="28"/>
      <c r="F3792" s="28"/>
      <c r="G3792" s="28"/>
      <c r="H3792" s="28" t="str">
        <f>IF(TRIM(D3792)="","",IFERROR(INDEX('Student Master'!C:C,MATCH(D3792,'Student Master'!B:B,0)),"Not Found"))</f>
        <v/>
      </c>
      <c r="I3792" s="28" t="str">
        <f>IF(TRIM(D3792)="","",IFERROR(INDEX('Student Master'!D:D,MATCH(D3792,'Student Master'!B:B,0)),"Not Found"))</f>
        <v/>
      </c>
      <c r="J3792" s="28" t="str">
        <f>IF(TRIM(D3792)="","",IFERROR(INDEX('Student Master'!H:H,MATCH(D3792,'Student Master'!B:B,0)),"Not Found"))</f>
        <v/>
      </c>
      <c r="K3792" s="28" t="str">
        <f>IF(TRIM(D3792)="","",IFERROR(INDEX('Student Master'!N:N,MATCH(D3792,'Student Master'!B:B,0)),"Not Found"))</f>
        <v/>
      </c>
      <c r="L3792" s="28" t="str">
        <f>IF(TRIM(D3792)="","",IFERROR(INDEX('Student Master'!L:L,MATCH(D3792,'Student Master'!B:B,0)),"Not Found"))</f>
        <v/>
      </c>
      <c r="M3792" s="28"/>
      <c r="N3792" s="28"/>
    </row>
    <row r="3793" spans="1:14" x14ac:dyDescent="0.35">
      <c r="A3793" s="28">
        <f t="shared" si="59"/>
        <v>3792</v>
      </c>
      <c r="B3793" s="30"/>
      <c r="C3793" s="28"/>
      <c r="D3793" s="28"/>
      <c r="E3793" s="28"/>
      <c r="F3793" s="28"/>
      <c r="G3793" s="28"/>
      <c r="H3793" s="28" t="str">
        <f>IF(TRIM(D3793)="","",IFERROR(INDEX('Student Master'!C:C,MATCH(D3793,'Student Master'!B:B,0)),"Not Found"))</f>
        <v/>
      </c>
      <c r="I3793" s="28" t="str">
        <f>IF(TRIM(D3793)="","",IFERROR(INDEX('Student Master'!D:D,MATCH(D3793,'Student Master'!B:B,0)),"Not Found"))</f>
        <v/>
      </c>
      <c r="J3793" s="28" t="str">
        <f>IF(TRIM(D3793)="","",IFERROR(INDEX('Student Master'!H:H,MATCH(D3793,'Student Master'!B:B,0)),"Not Found"))</f>
        <v/>
      </c>
      <c r="K3793" s="28" t="str">
        <f>IF(TRIM(D3793)="","",IFERROR(INDEX('Student Master'!N:N,MATCH(D3793,'Student Master'!B:B,0)),"Not Found"))</f>
        <v/>
      </c>
      <c r="L3793" s="28" t="str">
        <f>IF(TRIM(D3793)="","",IFERROR(INDEX('Student Master'!L:L,MATCH(D3793,'Student Master'!B:B,0)),"Not Found"))</f>
        <v/>
      </c>
      <c r="M3793" s="28"/>
      <c r="N3793" s="28"/>
    </row>
    <row r="3794" spans="1:14" x14ac:dyDescent="0.35">
      <c r="A3794" s="28">
        <f t="shared" ref="A3794:A3857" si="60">A3793+1</f>
        <v>3793</v>
      </c>
      <c r="B3794" s="30"/>
      <c r="C3794" s="28"/>
      <c r="D3794" s="28"/>
      <c r="E3794" s="28"/>
      <c r="F3794" s="28"/>
      <c r="G3794" s="28"/>
      <c r="H3794" s="28" t="str">
        <f>IF(TRIM(D3794)="","",IFERROR(INDEX('Student Master'!C:C,MATCH(D3794,'Student Master'!B:B,0)),"Not Found"))</f>
        <v/>
      </c>
      <c r="I3794" s="28" t="str">
        <f>IF(TRIM(D3794)="","",IFERROR(INDEX('Student Master'!D:D,MATCH(D3794,'Student Master'!B:B,0)),"Not Found"))</f>
        <v/>
      </c>
      <c r="J3794" s="28" t="str">
        <f>IF(TRIM(D3794)="","",IFERROR(INDEX('Student Master'!H:H,MATCH(D3794,'Student Master'!B:B,0)),"Not Found"))</f>
        <v/>
      </c>
      <c r="K3794" s="28" t="str">
        <f>IF(TRIM(D3794)="","",IFERROR(INDEX('Student Master'!N:N,MATCH(D3794,'Student Master'!B:B,0)),"Not Found"))</f>
        <v/>
      </c>
      <c r="L3794" s="28" t="str">
        <f>IF(TRIM(D3794)="","",IFERROR(INDEX('Student Master'!L:L,MATCH(D3794,'Student Master'!B:B,0)),"Not Found"))</f>
        <v/>
      </c>
      <c r="M3794" s="28"/>
      <c r="N3794" s="28"/>
    </row>
    <row r="3795" spans="1:14" x14ac:dyDescent="0.35">
      <c r="A3795" s="28">
        <f t="shared" si="60"/>
        <v>3794</v>
      </c>
      <c r="B3795" s="30"/>
      <c r="C3795" s="28"/>
      <c r="D3795" s="28"/>
      <c r="E3795" s="28"/>
      <c r="F3795" s="28"/>
      <c r="G3795" s="28"/>
      <c r="H3795" s="28" t="str">
        <f>IF(TRIM(D3795)="","",IFERROR(INDEX('Student Master'!C:C,MATCH(D3795,'Student Master'!B:B,0)),"Not Found"))</f>
        <v/>
      </c>
      <c r="I3795" s="28" t="str">
        <f>IF(TRIM(D3795)="","",IFERROR(INDEX('Student Master'!D:D,MATCH(D3795,'Student Master'!B:B,0)),"Not Found"))</f>
        <v/>
      </c>
      <c r="J3795" s="28" t="str">
        <f>IF(TRIM(D3795)="","",IFERROR(INDEX('Student Master'!H:H,MATCH(D3795,'Student Master'!B:B,0)),"Not Found"))</f>
        <v/>
      </c>
      <c r="K3795" s="28" t="str">
        <f>IF(TRIM(D3795)="","",IFERROR(INDEX('Student Master'!N:N,MATCH(D3795,'Student Master'!B:B,0)),"Not Found"))</f>
        <v/>
      </c>
      <c r="L3795" s="28" t="str">
        <f>IF(TRIM(D3795)="","",IFERROR(INDEX('Student Master'!L:L,MATCH(D3795,'Student Master'!B:B,0)),"Not Found"))</f>
        <v/>
      </c>
      <c r="M3795" s="28"/>
      <c r="N3795" s="28"/>
    </row>
    <row r="3796" spans="1:14" x14ac:dyDescent="0.35">
      <c r="A3796" s="28">
        <f t="shared" si="60"/>
        <v>3795</v>
      </c>
      <c r="B3796" s="30"/>
      <c r="C3796" s="28"/>
      <c r="D3796" s="28"/>
      <c r="E3796" s="28"/>
      <c r="F3796" s="28"/>
      <c r="G3796" s="28"/>
      <c r="H3796" s="28" t="str">
        <f>IF(TRIM(D3796)="","",IFERROR(INDEX('Student Master'!C:C,MATCH(D3796,'Student Master'!B:B,0)),"Not Found"))</f>
        <v/>
      </c>
      <c r="I3796" s="28" t="str">
        <f>IF(TRIM(D3796)="","",IFERROR(INDEX('Student Master'!D:D,MATCH(D3796,'Student Master'!B:B,0)),"Not Found"))</f>
        <v/>
      </c>
      <c r="J3796" s="28" t="str">
        <f>IF(TRIM(D3796)="","",IFERROR(INDEX('Student Master'!H:H,MATCH(D3796,'Student Master'!B:B,0)),"Not Found"))</f>
        <v/>
      </c>
      <c r="K3796" s="28" t="str">
        <f>IF(TRIM(D3796)="","",IFERROR(INDEX('Student Master'!N:N,MATCH(D3796,'Student Master'!B:B,0)),"Not Found"))</f>
        <v/>
      </c>
      <c r="L3796" s="28" t="str">
        <f>IF(TRIM(D3796)="","",IFERROR(INDEX('Student Master'!L:L,MATCH(D3796,'Student Master'!B:B,0)),"Not Found"))</f>
        <v/>
      </c>
      <c r="M3796" s="28"/>
      <c r="N3796" s="28"/>
    </row>
    <row r="3797" spans="1:14" x14ac:dyDescent="0.35">
      <c r="A3797" s="28">
        <f t="shared" si="60"/>
        <v>3796</v>
      </c>
      <c r="B3797" s="30"/>
      <c r="C3797" s="28"/>
      <c r="D3797" s="28"/>
      <c r="E3797" s="28"/>
      <c r="F3797" s="28"/>
      <c r="G3797" s="28"/>
      <c r="H3797" s="28" t="str">
        <f>IF(TRIM(D3797)="","",IFERROR(INDEX('Student Master'!C:C,MATCH(D3797,'Student Master'!B:B,0)),"Not Found"))</f>
        <v/>
      </c>
      <c r="I3797" s="28" t="str">
        <f>IF(TRIM(D3797)="","",IFERROR(INDEX('Student Master'!D:D,MATCH(D3797,'Student Master'!B:B,0)),"Not Found"))</f>
        <v/>
      </c>
      <c r="J3797" s="28" t="str">
        <f>IF(TRIM(D3797)="","",IFERROR(INDEX('Student Master'!H:H,MATCH(D3797,'Student Master'!B:B,0)),"Not Found"))</f>
        <v/>
      </c>
      <c r="K3797" s="28" t="str">
        <f>IF(TRIM(D3797)="","",IFERROR(INDEX('Student Master'!N:N,MATCH(D3797,'Student Master'!B:B,0)),"Not Found"))</f>
        <v/>
      </c>
      <c r="L3797" s="28" t="str">
        <f>IF(TRIM(D3797)="","",IFERROR(INDEX('Student Master'!L:L,MATCH(D3797,'Student Master'!B:B,0)),"Not Found"))</f>
        <v/>
      </c>
      <c r="M3797" s="28"/>
      <c r="N3797" s="28"/>
    </row>
    <row r="3798" spans="1:14" x14ac:dyDescent="0.35">
      <c r="A3798" s="28">
        <f t="shared" si="60"/>
        <v>3797</v>
      </c>
      <c r="B3798" s="30"/>
      <c r="C3798" s="28"/>
      <c r="D3798" s="28"/>
      <c r="E3798" s="28"/>
      <c r="F3798" s="28"/>
      <c r="G3798" s="28"/>
      <c r="H3798" s="28" t="str">
        <f>IF(TRIM(D3798)="","",IFERROR(INDEX('Student Master'!C:C,MATCH(D3798,'Student Master'!B:B,0)),"Not Found"))</f>
        <v/>
      </c>
      <c r="I3798" s="28" t="str">
        <f>IF(TRIM(D3798)="","",IFERROR(INDEX('Student Master'!D:D,MATCH(D3798,'Student Master'!B:B,0)),"Not Found"))</f>
        <v/>
      </c>
      <c r="J3798" s="28" t="str">
        <f>IF(TRIM(D3798)="","",IFERROR(INDEX('Student Master'!H:H,MATCH(D3798,'Student Master'!B:B,0)),"Not Found"))</f>
        <v/>
      </c>
      <c r="K3798" s="28" t="str">
        <f>IF(TRIM(D3798)="","",IFERROR(INDEX('Student Master'!N:N,MATCH(D3798,'Student Master'!B:B,0)),"Not Found"))</f>
        <v/>
      </c>
      <c r="L3798" s="28" t="str">
        <f>IF(TRIM(D3798)="","",IFERROR(INDEX('Student Master'!L:L,MATCH(D3798,'Student Master'!B:B,0)),"Not Found"))</f>
        <v/>
      </c>
      <c r="M3798" s="28"/>
      <c r="N3798" s="28"/>
    </row>
    <row r="3799" spans="1:14" x14ac:dyDescent="0.35">
      <c r="A3799" s="28">
        <f t="shared" si="60"/>
        <v>3798</v>
      </c>
      <c r="B3799" s="30"/>
      <c r="C3799" s="28"/>
      <c r="D3799" s="28"/>
      <c r="E3799" s="28"/>
      <c r="F3799" s="28"/>
      <c r="G3799" s="28"/>
      <c r="H3799" s="28" t="str">
        <f>IF(TRIM(D3799)="","",IFERROR(INDEX('Student Master'!C:C,MATCH(D3799,'Student Master'!B:B,0)),"Not Found"))</f>
        <v/>
      </c>
      <c r="I3799" s="28" t="str">
        <f>IF(TRIM(D3799)="","",IFERROR(INDEX('Student Master'!D:D,MATCH(D3799,'Student Master'!B:B,0)),"Not Found"))</f>
        <v/>
      </c>
      <c r="J3799" s="28" t="str">
        <f>IF(TRIM(D3799)="","",IFERROR(INDEX('Student Master'!H:H,MATCH(D3799,'Student Master'!B:B,0)),"Not Found"))</f>
        <v/>
      </c>
      <c r="K3799" s="28" t="str">
        <f>IF(TRIM(D3799)="","",IFERROR(INDEX('Student Master'!N:N,MATCH(D3799,'Student Master'!B:B,0)),"Not Found"))</f>
        <v/>
      </c>
      <c r="L3799" s="28" t="str">
        <f>IF(TRIM(D3799)="","",IFERROR(INDEX('Student Master'!L:L,MATCH(D3799,'Student Master'!B:B,0)),"Not Found"))</f>
        <v/>
      </c>
      <c r="M3799" s="28"/>
      <c r="N3799" s="28"/>
    </row>
    <row r="3800" spans="1:14" x14ac:dyDescent="0.35">
      <c r="A3800" s="28">
        <f t="shared" si="60"/>
        <v>3799</v>
      </c>
      <c r="B3800" s="30"/>
      <c r="C3800" s="28"/>
      <c r="D3800" s="28"/>
      <c r="E3800" s="28"/>
      <c r="F3800" s="28"/>
      <c r="G3800" s="28"/>
      <c r="H3800" s="28" t="str">
        <f>IF(TRIM(D3800)="","",IFERROR(INDEX('Student Master'!C:C,MATCH(D3800,'Student Master'!B:B,0)),"Not Found"))</f>
        <v/>
      </c>
      <c r="I3800" s="28" t="str">
        <f>IF(TRIM(D3800)="","",IFERROR(INDEX('Student Master'!D:D,MATCH(D3800,'Student Master'!B:B,0)),"Not Found"))</f>
        <v/>
      </c>
      <c r="J3800" s="28" t="str">
        <f>IF(TRIM(D3800)="","",IFERROR(INDEX('Student Master'!H:H,MATCH(D3800,'Student Master'!B:B,0)),"Not Found"))</f>
        <v/>
      </c>
      <c r="K3800" s="28" t="str">
        <f>IF(TRIM(D3800)="","",IFERROR(INDEX('Student Master'!N:N,MATCH(D3800,'Student Master'!B:B,0)),"Not Found"))</f>
        <v/>
      </c>
      <c r="L3800" s="28" t="str">
        <f>IF(TRIM(D3800)="","",IFERROR(INDEX('Student Master'!L:L,MATCH(D3800,'Student Master'!B:B,0)),"Not Found"))</f>
        <v/>
      </c>
      <c r="M3800" s="28"/>
      <c r="N3800" s="28"/>
    </row>
    <row r="3801" spans="1:14" x14ac:dyDescent="0.35">
      <c r="A3801" s="28">
        <f t="shared" si="60"/>
        <v>3800</v>
      </c>
      <c r="B3801" s="30"/>
      <c r="C3801" s="28"/>
      <c r="D3801" s="28"/>
      <c r="E3801" s="28"/>
      <c r="F3801" s="28"/>
      <c r="G3801" s="28"/>
      <c r="H3801" s="28" t="str">
        <f>IF(TRIM(D3801)="","",IFERROR(INDEX('Student Master'!C:C,MATCH(D3801,'Student Master'!B:B,0)),"Not Found"))</f>
        <v/>
      </c>
      <c r="I3801" s="28" t="str">
        <f>IF(TRIM(D3801)="","",IFERROR(INDEX('Student Master'!D:D,MATCH(D3801,'Student Master'!B:B,0)),"Not Found"))</f>
        <v/>
      </c>
      <c r="J3801" s="28" t="str">
        <f>IF(TRIM(D3801)="","",IFERROR(INDEX('Student Master'!H:H,MATCH(D3801,'Student Master'!B:B,0)),"Not Found"))</f>
        <v/>
      </c>
      <c r="K3801" s="28" t="str">
        <f>IF(TRIM(D3801)="","",IFERROR(INDEX('Student Master'!N:N,MATCH(D3801,'Student Master'!B:B,0)),"Not Found"))</f>
        <v/>
      </c>
      <c r="L3801" s="28" t="str">
        <f>IF(TRIM(D3801)="","",IFERROR(INDEX('Student Master'!L:L,MATCH(D3801,'Student Master'!B:B,0)),"Not Found"))</f>
        <v/>
      </c>
      <c r="M3801" s="28"/>
      <c r="N3801" s="28"/>
    </row>
    <row r="3802" spans="1:14" x14ac:dyDescent="0.35">
      <c r="A3802" s="28">
        <f t="shared" si="60"/>
        <v>3801</v>
      </c>
      <c r="B3802" s="30"/>
      <c r="C3802" s="28"/>
      <c r="D3802" s="28"/>
      <c r="E3802" s="28"/>
      <c r="F3802" s="28"/>
      <c r="G3802" s="28"/>
      <c r="H3802" s="28" t="str">
        <f>IF(TRIM(D3802)="","",IFERROR(INDEX('Student Master'!C:C,MATCH(D3802,'Student Master'!B:B,0)),"Not Found"))</f>
        <v/>
      </c>
      <c r="I3802" s="28" t="str">
        <f>IF(TRIM(D3802)="","",IFERROR(INDEX('Student Master'!D:D,MATCH(D3802,'Student Master'!B:B,0)),"Not Found"))</f>
        <v/>
      </c>
      <c r="J3802" s="28" t="str">
        <f>IF(TRIM(D3802)="","",IFERROR(INDEX('Student Master'!H:H,MATCH(D3802,'Student Master'!B:B,0)),"Not Found"))</f>
        <v/>
      </c>
      <c r="K3802" s="28" t="str">
        <f>IF(TRIM(D3802)="","",IFERROR(INDEX('Student Master'!N:N,MATCH(D3802,'Student Master'!B:B,0)),"Not Found"))</f>
        <v/>
      </c>
      <c r="L3802" s="28" t="str">
        <f>IF(TRIM(D3802)="","",IFERROR(INDEX('Student Master'!L:L,MATCH(D3802,'Student Master'!B:B,0)),"Not Found"))</f>
        <v/>
      </c>
      <c r="M3802" s="28"/>
      <c r="N3802" s="28"/>
    </row>
    <row r="3803" spans="1:14" x14ac:dyDescent="0.35">
      <c r="A3803" s="28">
        <f t="shared" si="60"/>
        <v>3802</v>
      </c>
      <c r="B3803" s="30"/>
      <c r="C3803" s="28"/>
      <c r="D3803" s="28"/>
      <c r="E3803" s="28"/>
      <c r="F3803" s="28"/>
      <c r="G3803" s="28"/>
      <c r="H3803" s="28" t="str">
        <f>IF(TRIM(D3803)="","",IFERROR(INDEX('Student Master'!C:C,MATCH(D3803,'Student Master'!B:B,0)),"Not Found"))</f>
        <v/>
      </c>
      <c r="I3803" s="28" t="str">
        <f>IF(TRIM(D3803)="","",IFERROR(INDEX('Student Master'!D:D,MATCH(D3803,'Student Master'!B:B,0)),"Not Found"))</f>
        <v/>
      </c>
      <c r="J3803" s="28" t="str">
        <f>IF(TRIM(D3803)="","",IFERROR(INDEX('Student Master'!H:H,MATCH(D3803,'Student Master'!B:B,0)),"Not Found"))</f>
        <v/>
      </c>
      <c r="K3803" s="28" t="str">
        <f>IF(TRIM(D3803)="","",IFERROR(INDEX('Student Master'!N:N,MATCH(D3803,'Student Master'!B:B,0)),"Not Found"))</f>
        <v/>
      </c>
      <c r="L3803" s="28" t="str">
        <f>IF(TRIM(D3803)="","",IFERROR(INDEX('Student Master'!L:L,MATCH(D3803,'Student Master'!B:B,0)),"Not Found"))</f>
        <v/>
      </c>
      <c r="M3803" s="28"/>
      <c r="N3803" s="28"/>
    </row>
    <row r="3804" spans="1:14" x14ac:dyDescent="0.35">
      <c r="A3804" s="28">
        <f t="shared" si="60"/>
        <v>3803</v>
      </c>
      <c r="B3804" s="30"/>
      <c r="C3804" s="28"/>
      <c r="D3804" s="28"/>
      <c r="E3804" s="28"/>
      <c r="F3804" s="28"/>
      <c r="G3804" s="28"/>
      <c r="H3804" s="28" t="str">
        <f>IF(TRIM(D3804)="","",IFERROR(INDEX('Student Master'!C:C,MATCH(D3804,'Student Master'!B:B,0)),"Not Found"))</f>
        <v/>
      </c>
      <c r="I3804" s="28" t="str">
        <f>IF(TRIM(D3804)="","",IFERROR(INDEX('Student Master'!D:D,MATCH(D3804,'Student Master'!B:B,0)),"Not Found"))</f>
        <v/>
      </c>
      <c r="J3804" s="28" t="str">
        <f>IF(TRIM(D3804)="","",IFERROR(INDEX('Student Master'!H:H,MATCH(D3804,'Student Master'!B:B,0)),"Not Found"))</f>
        <v/>
      </c>
      <c r="K3804" s="28" t="str">
        <f>IF(TRIM(D3804)="","",IFERROR(INDEX('Student Master'!N:N,MATCH(D3804,'Student Master'!B:B,0)),"Not Found"))</f>
        <v/>
      </c>
      <c r="L3804" s="28" t="str">
        <f>IF(TRIM(D3804)="","",IFERROR(INDEX('Student Master'!L:L,MATCH(D3804,'Student Master'!B:B,0)),"Not Found"))</f>
        <v/>
      </c>
      <c r="M3804" s="28"/>
      <c r="N3804" s="28"/>
    </row>
    <row r="3805" spans="1:14" x14ac:dyDescent="0.35">
      <c r="A3805" s="28">
        <f t="shared" si="60"/>
        <v>3804</v>
      </c>
      <c r="B3805" s="30"/>
      <c r="C3805" s="28"/>
      <c r="D3805" s="28"/>
      <c r="E3805" s="28"/>
      <c r="F3805" s="28"/>
      <c r="G3805" s="28"/>
      <c r="H3805" s="28" t="str">
        <f>IF(TRIM(D3805)="","",IFERROR(INDEX('Student Master'!C:C,MATCH(D3805,'Student Master'!B:B,0)),"Not Found"))</f>
        <v/>
      </c>
      <c r="I3805" s="28" t="str">
        <f>IF(TRIM(D3805)="","",IFERROR(INDEX('Student Master'!D:D,MATCH(D3805,'Student Master'!B:B,0)),"Not Found"))</f>
        <v/>
      </c>
      <c r="J3805" s="28" t="str">
        <f>IF(TRIM(D3805)="","",IFERROR(INDEX('Student Master'!H:H,MATCH(D3805,'Student Master'!B:B,0)),"Not Found"))</f>
        <v/>
      </c>
      <c r="K3805" s="28" t="str">
        <f>IF(TRIM(D3805)="","",IFERROR(INDEX('Student Master'!N:N,MATCH(D3805,'Student Master'!B:B,0)),"Not Found"))</f>
        <v/>
      </c>
      <c r="L3805" s="28" t="str">
        <f>IF(TRIM(D3805)="","",IFERROR(INDEX('Student Master'!L:L,MATCH(D3805,'Student Master'!B:B,0)),"Not Found"))</f>
        <v/>
      </c>
      <c r="M3805" s="28"/>
      <c r="N3805" s="28"/>
    </row>
    <row r="3806" spans="1:14" x14ac:dyDescent="0.35">
      <c r="A3806" s="28">
        <f t="shared" si="60"/>
        <v>3805</v>
      </c>
      <c r="B3806" s="30"/>
      <c r="C3806" s="28"/>
      <c r="D3806" s="28"/>
      <c r="E3806" s="28"/>
      <c r="F3806" s="28"/>
      <c r="G3806" s="28"/>
      <c r="H3806" s="28" t="str">
        <f>IF(TRIM(D3806)="","",IFERROR(INDEX('Student Master'!C:C,MATCH(D3806,'Student Master'!B:B,0)),"Not Found"))</f>
        <v/>
      </c>
      <c r="I3806" s="28" t="str">
        <f>IF(TRIM(D3806)="","",IFERROR(INDEX('Student Master'!D:D,MATCH(D3806,'Student Master'!B:B,0)),"Not Found"))</f>
        <v/>
      </c>
      <c r="J3806" s="28" t="str">
        <f>IF(TRIM(D3806)="","",IFERROR(INDEX('Student Master'!H:H,MATCH(D3806,'Student Master'!B:B,0)),"Not Found"))</f>
        <v/>
      </c>
      <c r="K3806" s="28" t="str">
        <f>IF(TRIM(D3806)="","",IFERROR(INDEX('Student Master'!N:N,MATCH(D3806,'Student Master'!B:B,0)),"Not Found"))</f>
        <v/>
      </c>
      <c r="L3806" s="28" t="str">
        <f>IF(TRIM(D3806)="","",IFERROR(INDEX('Student Master'!L:L,MATCH(D3806,'Student Master'!B:B,0)),"Not Found"))</f>
        <v/>
      </c>
      <c r="M3806" s="28"/>
      <c r="N3806" s="28"/>
    </row>
    <row r="3807" spans="1:14" x14ac:dyDescent="0.35">
      <c r="A3807" s="28">
        <f t="shared" si="60"/>
        <v>3806</v>
      </c>
      <c r="B3807" s="30"/>
      <c r="C3807" s="28"/>
      <c r="D3807" s="28"/>
      <c r="E3807" s="28"/>
      <c r="F3807" s="28"/>
      <c r="G3807" s="28"/>
      <c r="H3807" s="28" t="str">
        <f>IF(TRIM(D3807)="","",IFERROR(INDEX('Student Master'!C:C,MATCH(D3807,'Student Master'!B:B,0)),"Not Found"))</f>
        <v/>
      </c>
      <c r="I3807" s="28" t="str">
        <f>IF(TRIM(D3807)="","",IFERROR(INDEX('Student Master'!D:D,MATCH(D3807,'Student Master'!B:B,0)),"Not Found"))</f>
        <v/>
      </c>
      <c r="J3807" s="28" t="str">
        <f>IF(TRIM(D3807)="","",IFERROR(INDEX('Student Master'!H:H,MATCH(D3807,'Student Master'!B:B,0)),"Not Found"))</f>
        <v/>
      </c>
      <c r="K3807" s="28" t="str">
        <f>IF(TRIM(D3807)="","",IFERROR(INDEX('Student Master'!N:N,MATCH(D3807,'Student Master'!B:B,0)),"Not Found"))</f>
        <v/>
      </c>
      <c r="L3807" s="28" t="str">
        <f>IF(TRIM(D3807)="","",IFERROR(INDEX('Student Master'!L:L,MATCH(D3807,'Student Master'!B:B,0)),"Not Found"))</f>
        <v/>
      </c>
      <c r="M3807" s="28"/>
      <c r="N3807" s="28"/>
    </row>
    <row r="3808" spans="1:14" x14ac:dyDescent="0.35">
      <c r="A3808" s="28">
        <f t="shared" si="60"/>
        <v>3807</v>
      </c>
      <c r="B3808" s="30"/>
      <c r="C3808" s="28"/>
      <c r="D3808" s="28"/>
      <c r="E3808" s="28"/>
      <c r="F3808" s="28"/>
      <c r="G3808" s="28"/>
      <c r="H3808" s="28" t="str">
        <f>IF(TRIM(D3808)="","",IFERROR(INDEX('Student Master'!C:C,MATCH(D3808,'Student Master'!B:B,0)),"Not Found"))</f>
        <v/>
      </c>
      <c r="I3808" s="28" t="str">
        <f>IF(TRIM(D3808)="","",IFERROR(INDEX('Student Master'!D:D,MATCH(D3808,'Student Master'!B:B,0)),"Not Found"))</f>
        <v/>
      </c>
      <c r="J3808" s="28" t="str">
        <f>IF(TRIM(D3808)="","",IFERROR(INDEX('Student Master'!H:H,MATCH(D3808,'Student Master'!B:B,0)),"Not Found"))</f>
        <v/>
      </c>
      <c r="K3808" s="28" t="str">
        <f>IF(TRIM(D3808)="","",IFERROR(INDEX('Student Master'!N:N,MATCH(D3808,'Student Master'!B:B,0)),"Not Found"))</f>
        <v/>
      </c>
      <c r="L3808" s="28" t="str">
        <f>IF(TRIM(D3808)="","",IFERROR(INDEX('Student Master'!L:L,MATCH(D3808,'Student Master'!B:B,0)),"Not Found"))</f>
        <v/>
      </c>
      <c r="M3808" s="28"/>
      <c r="N3808" s="28"/>
    </row>
    <row r="3809" spans="1:14" x14ac:dyDescent="0.35">
      <c r="A3809" s="28">
        <f t="shared" si="60"/>
        <v>3808</v>
      </c>
      <c r="B3809" s="30"/>
      <c r="C3809" s="28"/>
      <c r="D3809" s="28"/>
      <c r="E3809" s="28"/>
      <c r="F3809" s="28"/>
      <c r="G3809" s="28"/>
      <c r="H3809" s="28" t="str">
        <f>IF(TRIM(D3809)="","",IFERROR(INDEX('Student Master'!C:C,MATCH(D3809,'Student Master'!B:B,0)),"Not Found"))</f>
        <v/>
      </c>
      <c r="I3809" s="28" t="str">
        <f>IF(TRIM(D3809)="","",IFERROR(INDEX('Student Master'!D:D,MATCH(D3809,'Student Master'!B:B,0)),"Not Found"))</f>
        <v/>
      </c>
      <c r="J3809" s="28" t="str">
        <f>IF(TRIM(D3809)="","",IFERROR(INDEX('Student Master'!H:H,MATCH(D3809,'Student Master'!B:B,0)),"Not Found"))</f>
        <v/>
      </c>
      <c r="K3809" s="28" t="str">
        <f>IF(TRIM(D3809)="","",IFERROR(INDEX('Student Master'!N:N,MATCH(D3809,'Student Master'!B:B,0)),"Not Found"))</f>
        <v/>
      </c>
      <c r="L3809" s="28" t="str">
        <f>IF(TRIM(D3809)="","",IFERROR(INDEX('Student Master'!L:L,MATCH(D3809,'Student Master'!B:B,0)),"Not Found"))</f>
        <v/>
      </c>
      <c r="M3809" s="28"/>
      <c r="N3809" s="28"/>
    </row>
    <row r="3810" spans="1:14" x14ac:dyDescent="0.35">
      <c r="A3810" s="28">
        <f t="shared" si="60"/>
        <v>3809</v>
      </c>
      <c r="B3810" s="30"/>
      <c r="C3810" s="28"/>
      <c r="D3810" s="28"/>
      <c r="E3810" s="28"/>
      <c r="F3810" s="28"/>
      <c r="G3810" s="28"/>
      <c r="H3810" s="28" t="str">
        <f>IF(TRIM(D3810)="","",IFERROR(INDEX('Student Master'!C:C,MATCH(D3810,'Student Master'!B:B,0)),"Not Found"))</f>
        <v/>
      </c>
      <c r="I3810" s="28" t="str">
        <f>IF(TRIM(D3810)="","",IFERROR(INDEX('Student Master'!D:D,MATCH(D3810,'Student Master'!B:B,0)),"Not Found"))</f>
        <v/>
      </c>
      <c r="J3810" s="28" t="str">
        <f>IF(TRIM(D3810)="","",IFERROR(INDEX('Student Master'!H:H,MATCH(D3810,'Student Master'!B:B,0)),"Not Found"))</f>
        <v/>
      </c>
      <c r="K3810" s="28" t="str">
        <f>IF(TRIM(D3810)="","",IFERROR(INDEX('Student Master'!N:N,MATCH(D3810,'Student Master'!B:B,0)),"Not Found"))</f>
        <v/>
      </c>
      <c r="L3810" s="28" t="str">
        <f>IF(TRIM(D3810)="","",IFERROR(INDEX('Student Master'!L:L,MATCH(D3810,'Student Master'!B:B,0)),"Not Found"))</f>
        <v/>
      </c>
      <c r="M3810" s="28"/>
      <c r="N3810" s="28"/>
    </row>
    <row r="3811" spans="1:14" x14ac:dyDescent="0.35">
      <c r="A3811" s="28">
        <f t="shared" si="60"/>
        <v>3810</v>
      </c>
      <c r="B3811" s="30"/>
      <c r="C3811" s="28"/>
      <c r="D3811" s="28"/>
      <c r="E3811" s="28"/>
      <c r="F3811" s="28"/>
      <c r="G3811" s="28"/>
      <c r="H3811" s="28" t="str">
        <f>IF(TRIM(D3811)="","",IFERROR(INDEX('Student Master'!C:C,MATCH(D3811,'Student Master'!B:B,0)),"Not Found"))</f>
        <v/>
      </c>
      <c r="I3811" s="28" t="str">
        <f>IF(TRIM(D3811)="","",IFERROR(INDEX('Student Master'!D:D,MATCH(D3811,'Student Master'!B:B,0)),"Not Found"))</f>
        <v/>
      </c>
      <c r="J3811" s="28" t="str">
        <f>IF(TRIM(D3811)="","",IFERROR(INDEX('Student Master'!H:H,MATCH(D3811,'Student Master'!B:B,0)),"Not Found"))</f>
        <v/>
      </c>
      <c r="K3811" s="28" t="str">
        <f>IF(TRIM(D3811)="","",IFERROR(INDEX('Student Master'!N:N,MATCH(D3811,'Student Master'!B:B,0)),"Not Found"))</f>
        <v/>
      </c>
      <c r="L3811" s="28" t="str">
        <f>IF(TRIM(D3811)="","",IFERROR(INDEX('Student Master'!L:L,MATCH(D3811,'Student Master'!B:B,0)),"Not Found"))</f>
        <v/>
      </c>
      <c r="M3811" s="28"/>
      <c r="N3811" s="28"/>
    </row>
    <row r="3812" spans="1:14" x14ac:dyDescent="0.35">
      <c r="A3812" s="28">
        <f t="shared" si="60"/>
        <v>3811</v>
      </c>
      <c r="B3812" s="30"/>
      <c r="C3812" s="28"/>
      <c r="D3812" s="28"/>
      <c r="E3812" s="28"/>
      <c r="F3812" s="28"/>
      <c r="G3812" s="28"/>
      <c r="H3812" s="28" t="str">
        <f>IF(TRIM(D3812)="","",IFERROR(INDEX('Student Master'!C:C,MATCH(D3812,'Student Master'!B:B,0)),"Not Found"))</f>
        <v/>
      </c>
      <c r="I3812" s="28" t="str">
        <f>IF(TRIM(D3812)="","",IFERROR(INDEX('Student Master'!D:D,MATCH(D3812,'Student Master'!B:B,0)),"Not Found"))</f>
        <v/>
      </c>
      <c r="J3812" s="28" t="str">
        <f>IF(TRIM(D3812)="","",IFERROR(INDEX('Student Master'!H:H,MATCH(D3812,'Student Master'!B:B,0)),"Not Found"))</f>
        <v/>
      </c>
      <c r="K3812" s="28" t="str">
        <f>IF(TRIM(D3812)="","",IFERROR(INDEX('Student Master'!N:N,MATCH(D3812,'Student Master'!B:B,0)),"Not Found"))</f>
        <v/>
      </c>
      <c r="L3812" s="28" t="str">
        <f>IF(TRIM(D3812)="","",IFERROR(INDEX('Student Master'!L:L,MATCH(D3812,'Student Master'!B:B,0)),"Not Found"))</f>
        <v/>
      </c>
      <c r="M3812" s="28"/>
      <c r="N3812" s="28"/>
    </row>
    <row r="3813" spans="1:14" x14ac:dyDescent="0.35">
      <c r="A3813" s="28">
        <f t="shared" si="60"/>
        <v>3812</v>
      </c>
      <c r="B3813" s="30"/>
      <c r="C3813" s="28"/>
      <c r="D3813" s="28"/>
      <c r="E3813" s="28"/>
      <c r="F3813" s="28"/>
      <c r="G3813" s="28"/>
      <c r="H3813" s="28" t="str">
        <f>IF(TRIM(D3813)="","",IFERROR(INDEX('Student Master'!C:C,MATCH(D3813,'Student Master'!B:B,0)),"Not Found"))</f>
        <v/>
      </c>
      <c r="I3813" s="28" t="str">
        <f>IF(TRIM(D3813)="","",IFERROR(INDEX('Student Master'!D:D,MATCH(D3813,'Student Master'!B:B,0)),"Not Found"))</f>
        <v/>
      </c>
      <c r="J3813" s="28" t="str">
        <f>IF(TRIM(D3813)="","",IFERROR(INDEX('Student Master'!H:H,MATCH(D3813,'Student Master'!B:B,0)),"Not Found"))</f>
        <v/>
      </c>
      <c r="K3813" s="28" t="str">
        <f>IF(TRIM(D3813)="","",IFERROR(INDEX('Student Master'!N:N,MATCH(D3813,'Student Master'!B:B,0)),"Not Found"))</f>
        <v/>
      </c>
      <c r="L3813" s="28" t="str">
        <f>IF(TRIM(D3813)="","",IFERROR(INDEX('Student Master'!L:L,MATCH(D3813,'Student Master'!B:B,0)),"Not Found"))</f>
        <v/>
      </c>
      <c r="M3813" s="28"/>
      <c r="N3813" s="28"/>
    </row>
    <row r="3814" spans="1:14" x14ac:dyDescent="0.35">
      <c r="A3814" s="28">
        <f t="shared" si="60"/>
        <v>3813</v>
      </c>
      <c r="B3814" s="30"/>
      <c r="C3814" s="28"/>
      <c r="D3814" s="28"/>
      <c r="E3814" s="28"/>
      <c r="F3814" s="28"/>
      <c r="G3814" s="28"/>
      <c r="H3814" s="28" t="str">
        <f>IF(TRIM(D3814)="","",IFERROR(INDEX('Student Master'!C:C,MATCH(D3814,'Student Master'!B:B,0)),"Not Found"))</f>
        <v/>
      </c>
      <c r="I3814" s="28" t="str">
        <f>IF(TRIM(D3814)="","",IFERROR(INDEX('Student Master'!D:D,MATCH(D3814,'Student Master'!B:B,0)),"Not Found"))</f>
        <v/>
      </c>
      <c r="J3814" s="28" t="str">
        <f>IF(TRIM(D3814)="","",IFERROR(INDEX('Student Master'!H:H,MATCH(D3814,'Student Master'!B:B,0)),"Not Found"))</f>
        <v/>
      </c>
      <c r="K3814" s="28" t="str">
        <f>IF(TRIM(D3814)="","",IFERROR(INDEX('Student Master'!N:N,MATCH(D3814,'Student Master'!B:B,0)),"Not Found"))</f>
        <v/>
      </c>
      <c r="L3814" s="28" t="str">
        <f>IF(TRIM(D3814)="","",IFERROR(INDEX('Student Master'!L:L,MATCH(D3814,'Student Master'!B:B,0)),"Not Found"))</f>
        <v/>
      </c>
      <c r="M3814" s="28"/>
      <c r="N3814" s="28"/>
    </row>
    <row r="3815" spans="1:14" x14ac:dyDescent="0.35">
      <c r="A3815" s="28">
        <f t="shared" si="60"/>
        <v>3814</v>
      </c>
      <c r="B3815" s="30"/>
      <c r="C3815" s="28"/>
      <c r="D3815" s="28"/>
      <c r="E3815" s="28"/>
      <c r="F3815" s="28"/>
      <c r="G3815" s="28"/>
      <c r="H3815" s="28" t="str">
        <f>IF(TRIM(D3815)="","",IFERROR(INDEX('Student Master'!C:C,MATCH(D3815,'Student Master'!B:B,0)),"Not Found"))</f>
        <v/>
      </c>
      <c r="I3815" s="28" t="str">
        <f>IF(TRIM(D3815)="","",IFERROR(INDEX('Student Master'!D:D,MATCH(D3815,'Student Master'!B:B,0)),"Not Found"))</f>
        <v/>
      </c>
      <c r="J3815" s="28" t="str">
        <f>IF(TRIM(D3815)="","",IFERROR(INDEX('Student Master'!H:H,MATCH(D3815,'Student Master'!B:B,0)),"Not Found"))</f>
        <v/>
      </c>
      <c r="K3815" s="28" t="str">
        <f>IF(TRIM(D3815)="","",IFERROR(INDEX('Student Master'!N:N,MATCH(D3815,'Student Master'!B:B,0)),"Not Found"))</f>
        <v/>
      </c>
      <c r="L3815" s="28" t="str">
        <f>IF(TRIM(D3815)="","",IFERROR(INDEX('Student Master'!L:L,MATCH(D3815,'Student Master'!B:B,0)),"Not Found"))</f>
        <v/>
      </c>
      <c r="M3815" s="28"/>
      <c r="N3815" s="28"/>
    </row>
    <row r="3816" spans="1:14" x14ac:dyDescent="0.35">
      <c r="A3816" s="28">
        <f t="shared" si="60"/>
        <v>3815</v>
      </c>
      <c r="B3816" s="30"/>
      <c r="C3816" s="28"/>
      <c r="D3816" s="28"/>
      <c r="E3816" s="28"/>
      <c r="F3816" s="28"/>
      <c r="G3816" s="28"/>
      <c r="H3816" s="28" t="str">
        <f>IF(TRIM(D3816)="","",IFERROR(INDEX('Student Master'!C:C,MATCH(D3816,'Student Master'!B:B,0)),"Not Found"))</f>
        <v/>
      </c>
      <c r="I3816" s="28" t="str">
        <f>IF(TRIM(D3816)="","",IFERROR(INDEX('Student Master'!D:D,MATCH(D3816,'Student Master'!B:B,0)),"Not Found"))</f>
        <v/>
      </c>
      <c r="J3816" s="28" t="str">
        <f>IF(TRIM(D3816)="","",IFERROR(INDEX('Student Master'!H:H,MATCH(D3816,'Student Master'!B:B,0)),"Not Found"))</f>
        <v/>
      </c>
      <c r="K3816" s="28" t="str">
        <f>IF(TRIM(D3816)="","",IFERROR(INDEX('Student Master'!N:N,MATCH(D3816,'Student Master'!B:B,0)),"Not Found"))</f>
        <v/>
      </c>
      <c r="L3816" s="28" t="str">
        <f>IF(TRIM(D3816)="","",IFERROR(INDEX('Student Master'!L:L,MATCH(D3816,'Student Master'!B:B,0)),"Not Found"))</f>
        <v/>
      </c>
      <c r="M3816" s="28"/>
      <c r="N3816" s="28"/>
    </row>
    <row r="3817" spans="1:14" x14ac:dyDescent="0.35">
      <c r="A3817" s="28">
        <f t="shared" si="60"/>
        <v>3816</v>
      </c>
      <c r="B3817" s="30"/>
      <c r="C3817" s="28"/>
      <c r="D3817" s="28"/>
      <c r="E3817" s="28"/>
      <c r="F3817" s="28"/>
      <c r="G3817" s="28"/>
      <c r="H3817" s="28" t="str">
        <f>IF(TRIM(D3817)="","",IFERROR(INDEX('Student Master'!C:C,MATCH(D3817,'Student Master'!B:B,0)),"Not Found"))</f>
        <v/>
      </c>
      <c r="I3817" s="28" t="str">
        <f>IF(TRIM(D3817)="","",IFERROR(INDEX('Student Master'!D:D,MATCH(D3817,'Student Master'!B:B,0)),"Not Found"))</f>
        <v/>
      </c>
      <c r="J3817" s="28" t="str">
        <f>IF(TRIM(D3817)="","",IFERROR(INDEX('Student Master'!H:H,MATCH(D3817,'Student Master'!B:B,0)),"Not Found"))</f>
        <v/>
      </c>
      <c r="K3817" s="28" t="str">
        <f>IF(TRIM(D3817)="","",IFERROR(INDEX('Student Master'!N:N,MATCH(D3817,'Student Master'!B:B,0)),"Not Found"))</f>
        <v/>
      </c>
      <c r="L3817" s="28" t="str">
        <f>IF(TRIM(D3817)="","",IFERROR(INDEX('Student Master'!L:L,MATCH(D3817,'Student Master'!B:B,0)),"Not Found"))</f>
        <v/>
      </c>
      <c r="M3817" s="28"/>
      <c r="N3817" s="28"/>
    </row>
    <row r="3818" spans="1:14" x14ac:dyDescent="0.35">
      <c r="A3818" s="28">
        <f t="shared" si="60"/>
        <v>3817</v>
      </c>
      <c r="B3818" s="30"/>
      <c r="C3818" s="28"/>
      <c r="D3818" s="28"/>
      <c r="E3818" s="28"/>
      <c r="F3818" s="28"/>
      <c r="G3818" s="28"/>
      <c r="H3818" s="28" t="str">
        <f>IF(TRIM(D3818)="","",IFERROR(INDEX('Student Master'!C:C,MATCH(D3818,'Student Master'!B:B,0)),"Not Found"))</f>
        <v/>
      </c>
      <c r="I3818" s="28" t="str">
        <f>IF(TRIM(D3818)="","",IFERROR(INDEX('Student Master'!D:D,MATCH(D3818,'Student Master'!B:B,0)),"Not Found"))</f>
        <v/>
      </c>
      <c r="J3818" s="28" t="str">
        <f>IF(TRIM(D3818)="","",IFERROR(INDEX('Student Master'!H:H,MATCH(D3818,'Student Master'!B:B,0)),"Not Found"))</f>
        <v/>
      </c>
      <c r="K3818" s="28" t="str">
        <f>IF(TRIM(D3818)="","",IFERROR(INDEX('Student Master'!N:N,MATCH(D3818,'Student Master'!B:B,0)),"Not Found"))</f>
        <v/>
      </c>
      <c r="L3818" s="28" t="str">
        <f>IF(TRIM(D3818)="","",IFERROR(INDEX('Student Master'!L:L,MATCH(D3818,'Student Master'!B:B,0)),"Not Found"))</f>
        <v/>
      </c>
      <c r="M3818" s="28"/>
      <c r="N3818" s="28"/>
    </row>
    <row r="3819" spans="1:14" x14ac:dyDescent="0.35">
      <c r="A3819" s="28">
        <f t="shared" si="60"/>
        <v>3818</v>
      </c>
      <c r="B3819" s="30"/>
      <c r="C3819" s="28"/>
      <c r="D3819" s="28"/>
      <c r="E3819" s="28"/>
      <c r="F3819" s="28"/>
      <c r="G3819" s="28"/>
      <c r="H3819" s="28" t="str">
        <f>IF(TRIM(D3819)="","",IFERROR(INDEX('Student Master'!C:C,MATCH(D3819,'Student Master'!B:B,0)),"Not Found"))</f>
        <v/>
      </c>
      <c r="I3819" s="28" t="str">
        <f>IF(TRIM(D3819)="","",IFERROR(INDEX('Student Master'!D:D,MATCH(D3819,'Student Master'!B:B,0)),"Not Found"))</f>
        <v/>
      </c>
      <c r="J3819" s="28" t="str">
        <f>IF(TRIM(D3819)="","",IFERROR(INDEX('Student Master'!H:H,MATCH(D3819,'Student Master'!B:B,0)),"Not Found"))</f>
        <v/>
      </c>
      <c r="K3819" s="28" t="str">
        <f>IF(TRIM(D3819)="","",IFERROR(INDEX('Student Master'!N:N,MATCH(D3819,'Student Master'!B:B,0)),"Not Found"))</f>
        <v/>
      </c>
      <c r="L3819" s="28" t="str">
        <f>IF(TRIM(D3819)="","",IFERROR(INDEX('Student Master'!L:L,MATCH(D3819,'Student Master'!B:B,0)),"Not Found"))</f>
        <v/>
      </c>
      <c r="M3819" s="28"/>
      <c r="N3819" s="28"/>
    </row>
    <row r="3820" spans="1:14" x14ac:dyDescent="0.35">
      <c r="A3820" s="28">
        <f t="shared" si="60"/>
        <v>3819</v>
      </c>
      <c r="B3820" s="30"/>
      <c r="C3820" s="28"/>
      <c r="D3820" s="28"/>
      <c r="E3820" s="28"/>
      <c r="F3820" s="28"/>
      <c r="G3820" s="28"/>
      <c r="H3820" s="28" t="str">
        <f>IF(TRIM(D3820)="","",IFERROR(INDEX('Student Master'!C:C,MATCH(D3820,'Student Master'!B:B,0)),"Not Found"))</f>
        <v/>
      </c>
      <c r="I3820" s="28" t="str">
        <f>IF(TRIM(D3820)="","",IFERROR(INDEX('Student Master'!D:D,MATCH(D3820,'Student Master'!B:B,0)),"Not Found"))</f>
        <v/>
      </c>
      <c r="J3820" s="28" t="str">
        <f>IF(TRIM(D3820)="","",IFERROR(INDEX('Student Master'!H:H,MATCH(D3820,'Student Master'!B:B,0)),"Not Found"))</f>
        <v/>
      </c>
      <c r="K3820" s="28" t="str">
        <f>IF(TRIM(D3820)="","",IFERROR(INDEX('Student Master'!N:N,MATCH(D3820,'Student Master'!B:B,0)),"Not Found"))</f>
        <v/>
      </c>
      <c r="L3820" s="28" t="str">
        <f>IF(TRIM(D3820)="","",IFERROR(INDEX('Student Master'!L:L,MATCH(D3820,'Student Master'!B:B,0)),"Not Found"))</f>
        <v/>
      </c>
      <c r="M3820" s="28"/>
      <c r="N3820" s="28"/>
    </row>
    <row r="3821" spans="1:14" x14ac:dyDescent="0.35">
      <c r="A3821" s="28">
        <f t="shared" si="60"/>
        <v>3820</v>
      </c>
      <c r="B3821" s="30"/>
      <c r="C3821" s="28"/>
      <c r="D3821" s="28"/>
      <c r="E3821" s="28"/>
      <c r="F3821" s="28"/>
      <c r="G3821" s="28"/>
      <c r="H3821" s="28" t="str">
        <f>IF(TRIM(D3821)="","",IFERROR(INDEX('Student Master'!C:C,MATCH(D3821,'Student Master'!B:B,0)),"Not Found"))</f>
        <v/>
      </c>
      <c r="I3821" s="28" t="str">
        <f>IF(TRIM(D3821)="","",IFERROR(INDEX('Student Master'!D:D,MATCH(D3821,'Student Master'!B:B,0)),"Not Found"))</f>
        <v/>
      </c>
      <c r="J3821" s="28" t="str">
        <f>IF(TRIM(D3821)="","",IFERROR(INDEX('Student Master'!H:H,MATCH(D3821,'Student Master'!B:B,0)),"Not Found"))</f>
        <v/>
      </c>
      <c r="K3821" s="28" t="str">
        <f>IF(TRIM(D3821)="","",IFERROR(INDEX('Student Master'!N:N,MATCH(D3821,'Student Master'!B:B,0)),"Not Found"))</f>
        <v/>
      </c>
      <c r="L3821" s="28" t="str">
        <f>IF(TRIM(D3821)="","",IFERROR(INDEX('Student Master'!L:L,MATCH(D3821,'Student Master'!B:B,0)),"Not Found"))</f>
        <v/>
      </c>
      <c r="M3821" s="28"/>
      <c r="N3821" s="28"/>
    </row>
    <row r="3822" spans="1:14" x14ac:dyDescent="0.35">
      <c r="A3822" s="28">
        <f t="shared" si="60"/>
        <v>3821</v>
      </c>
      <c r="B3822" s="30"/>
      <c r="C3822" s="28"/>
      <c r="D3822" s="28"/>
      <c r="E3822" s="28"/>
      <c r="F3822" s="28"/>
      <c r="G3822" s="28"/>
      <c r="H3822" s="28" t="str">
        <f>IF(TRIM(D3822)="","",IFERROR(INDEX('Student Master'!C:C,MATCH(D3822,'Student Master'!B:B,0)),"Not Found"))</f>
        <v/>
      </c>
      <c r="I3822" s="28" t="str">
        <f>IF(TRIM(D3822)="","",IFERROR(INDEX('Student Master'!D:D,MATCH(D3822,'Student Master'!B:B,0)),"Not Found"))</f>
        <v/>
      </c>
      <c r="J3822" s="28" t="str">
        <f>IF(TRIM(D3822)="","",IFERROR(INDEX('Student Master'!H:H,MATCH(D3822,'Student Master'!B:B,0)),"Not Found"))</f>
        <v/>
      </c>
      <c r="K3822" s="28" t="str">
        <f>IF(TRIM(D3822)="","",IFERROR(INDEX('Student Master'!N:N,MATCH(D3822,'Student Master'!B:B,0)),"Not Found"))</f>
        <v/>
      </c>
      <c r="L3822" s="28" t="str">
        <f>IF(TRIM(D3822)="","",IFERROR(INDEX('Student Master'!L:L,MATCH(D3822,'Student Master'!B:B,0)),"Not Found"))</f>
        <v/>
      </c>
      <c r="M3822" s="28"/>
      <c r="N3822" s="28"/>
    </row>
    <row r="3823" spans="1:14" x14ac:dyDescent="0.35">
      <c r="A3823" s="28">
        <f t="shared" si="60"/>
        <v>3822</v>
      </c>
      <c r="B3823" s="30"/>
      <c r="C3823" s="28"/>
      <c r="D3823" s="28"/>
      <c r="E3823" s="28"/>
      <c r="F3823" s="28"/>
      <c r="G3823" s="28"/>
      <c r="H3823" s="28" t="str">
        <f>IF(TRIM(D3823)="","",IFERROR(INDEX('Student Master'!C:C,MATCH(D3823,'Student Master'!B:B,0)),"Not Found"))</f>
        <v/>
      </c>
      <c r="I3823" s="28" t="str">
        <f>IF(TRIM(D3823)="","",IFERROR(INDEX('Student Master'!D:D,MATCH(D3823,'Student Master'!B:B,0)),"Not Found"))</f>
        <v/>
      </c>
      <c r="J3823" s="28" t="str">
        <f>IF(TRIM(D3823)="","",IFERROR(INDEX('Student Master'!H:H,MATCH(D3823,'Student Master'!B:B,0)),"Not Found"))</f>
        <v/>
      </c>
      <c r="K3823" s="28" t="str">
        <f>IF(TRIM(D3823)="","",IFERROR(INDEX('Student Master'!N:N,MATCH(D3823,'Student Master'!B:B,0)),"Not Found"))</f>
        <v/>
      </c>
      <c r="L3823" s="28" t="str">
        <f>IF(TRIM(D3823)="","",IFERROR(INDEX('Student Master'!L:L,MATCH(D3823,'Student Master'!B:B,0)),"Not Found"))</f>
        <v/>
      </c>
      <c r="M3823" s="28"/>
      <c r="N3823" s="28"/>
    </row>
    <row r="3824" spans="1:14" x14ac:dyDescent="0.35">
      <c r="A3824" s="28">
        <f t="shared" si="60"/>
        <v>3823</v>
      </c>
      <c r="B3824" s="30"/>
      <c r="C3824" s="28"/>
      <c r="D3824" s="28"/>
      <c r="E3824" s="28"/>
      <c r="F3824" s="28"/>
      <c r="G3824" s="28"/>
      <c r="H3824" s="28" t="str">
        <f>IF(TRIM(D3824)="","",IFERROR(INDEX('Student Master'!C:C,MATCH(D3824,'Student Master'!B:B,0)),"Not Found"))</f>
        <v/>
      </c>
      <c r="I3824" s="28" t="str">
        <f>IF(TRIM(D3824)="","",IFERROR(INDEX('Student Master'!D:D,MATCH(D3824,'Student Master'!B:B,0)),"Not Found"))</f>
        <v/>
      </c>
      <c r="J3824" s="28" t="str">
        <f>IF(TRIM(D3824)="","",IFERROR(INDEX('Student Master'!H:H,MATCH(D3824,'Student Master'!B:B,0)),"Not Found"))</f>
        <v/>
      </c>
      <c r="K3824" s="28" t="str">
        <f>IF(TRIM(D3824)="","",IFERROR(INDEX('Student Master'!N:N,MATCH(D3824,'Student Master'!B:B,0)),"Not Found"))</f>
        <v/>
      </c>
      <c r="L3824" s="28" t="str">
        <f>IF(TRIM(D3824)="","",IFERROR(INDEX('Student Master'!L:L,MATCH(D3824,'Student Master'!B:B,0)),"Not Found"))</f>
        <v/>
      </c>
      <c r="M3824" s="28"/>
      <c r="N3824" s="28"/>
    </row>
    <row r="3825" spans="1:14" x14ac:dyDescent="0.35">
      <c r="A3825" s="28">
        <f t="shared" si="60"/>
        <v>3824</v>
      </c>
      <c r="B3825" s="30"/>
      <c r="C3825" s="28"/>
      <c r="D3825" s="28"/>
      <c r="E3825" s="28"/>
      <c r="F3825" s="28"/>
      <c r="G3825" s="28"/>
      <c r="H3825" s="28" t="str">
        <f>IF(TRIM(D3825)="","",IFERROR(INDEX('Student Master'!C:C,MATCH(D3825,'Student Master'!B:B,0)),"Not Found"))</f>
        <v/>
      </c>
      <c r="I3825" s="28" t="str">
        <f>IF(TRIM(D3825)="","",IFERROR(INDEX('Student Master'!D:D,MATCH(D3825,'Student Master'!B:B,0)),"Not Found"))</f>
        <v/>
      </c>
      <c r="J3825" s="28" t="str">
        <f>IF(TRIM(D3825)="","",IFERROR(INDEX('Student Master'!H:H,MATCH(D3825,'Student Master'!B:B,0)),"Not Found"))</f>
        <v/>
      </c>
      <c r="K3825" s="28" t="str">
        <f>IF(TRIM(D3825)="","",IFERROR(INDEX('Student Master'!N:N,MATCH(D3825,'Student Master'!B:B,0)),"Not Found"))</f>
        <v/>
      </c>
      <c r="L3825" s="28" t="str">
        <f>IF(TRIM(D3825)="","",IFERROR(INDEX('Student Master'!L:L,MATCH(D3825,'Student Master'!B:B,0)),"Not Found"))</f>
        <v/>
      </c>
      <c r="M3825" s="28"/>
      <c r="N3825" s="28"/>
    </row>
    <row r="3826" spans="1:14" x14ac:dyDescent="0.35">
      <c r="A3826" s="28">
        <f t="shared" si="60"/>
        <v>3825</v>
      </c>
      <c r="B3826" s="30"/>
      <c r="C3826" s="28"/>
      <c r="D3826" s="28"/>
      <c r="E3826" s="28"/>
      <c r="F3826" s="28"/>
      <c r="G3826" s="28"/>
      <c r="H3826" s="28" t="str">
        <f>IF(TRIM(D3826)="","",IFERROR(INDEX('Student Master'!C:C,MATCH(D3826,'Student Master'!B:B,0)),"Not Found"))</f>
        <v/>
      </c>
      <c r="I3826" s="28" t="str">
        <f>IF(TRIM(D3826)="","",IFERROR(INDEX('Student Master'!D:D,MATCH(D3826,'Student Master'!B:B,0)),"Not Found"))</f>
        <v/>
      </c>
      <c r="J3826" s="28" t="str">
        <f>IF(TRIM(D3826)="","",IFERROR(INDEX('Student Master'!H:H,MATCH(D3826,'Student Master'!B:B,0)),"Not Found"))</f>
        <v/>
      </c>
      <c r="K3826" s="28" t="str">
        <f>IF(TRIM(D3826)="","",IFERROR(INDEX('Student Master'!N:N,MATCH(D3826,'Student Master'!B:B,0)),"Not Found"))</f>
        <v/>
      </c>
      <c r="L3826" s="28" t="str">
        <f>IF(TRIM(D3826)="","",IFERROR(INDEX('Student Master'!L:L,MATCH(D3826,'Student Master'!B:B,0)),"Not Found"))</f>
        <v/>
      </c>
      <c r="M3826" s="28"/>
      <c r="N3826" s="28"/>
    </row>
    <row r="3827" spans="1:14" x14ac:dyDescent="0.35">
      <c r="A3827" s="28">
        <f t="shared" si="60"/>
        <v>3826</v>
      </c>
      <c r="B3827" s="30"/>
      <c r="C3827" s="28"/>
      <c r="D3827" s="28"/>
      <c r="E3827" s="28"/>
      <c r="F3827" s="28"/>
      <c r="G3827" s="28"/>
      <c r="H3827" s="28" t="str">
        <f>IF(TRIM(D3827)="","",IFERROR(INDEX('Student Master'!C:C,MATCH(D3827,'Student Master'!B:B,0)),"Not Found"))</f>
        <v/>
      </c>
      <c r="I3827" s="28" t="str">
        <f>IF(TRIM(D3827)="","",IFERROR(INDEX('Student Master'!D:D,MATCH(D3827,'Student Master'!B:B,0)),"Not Found"))</f>
        <v/>
      </c>
      <c r="J3827" s="28" t="str">
        <f>IF(TRIM(D3827)="","",IFERROR(INDEX('Student Master'!H:H,MATCH(D3827,'Student Master'!B:B,0)),"Not Found"))</f>
        <v/>
      </c>
      <c r="K3827" s="28" t="str">
        <f>IF(TRIM(D3827)="","",IFERROR(INDEX('Student Master'!N:N,MATCH(D3827,'Student Master'!B:B,0)),"Not Found"))</f>
        <v/>
      </c>
      <c r="L3827" s="28" t="str">
        <f>IF(TRIM(D3827)="","",IFERROR(INDEX('Student Master'!L:L,MATCH(D3827,'Student Master'!B:B,0)),"Not Found"))</f>
        <v/>
      </c>
      <c r="M3827" s="28"/>
      <c r="N3827" s="28"/>
    </row>
    <row r="3828" spans="1:14" x14ac:dyDescent="0.35">
      <c r="A3828" s="28">
        <f t="shared" si="60"/>
        <v>3827</v>
      </c>
      <c r="B3828" s="30"/>
      <c r="C3828" s="28"/>
      <c r="D3828" s="28"/>
      <c r="E3828" s="28"/>
      <c r="F3828" s="28"/>
      <c r="G3828" s="28"/>
      <c r="H3828" s="28" t="str">
        <f>IF(TRIM(D3828)="","",IFERROR(INDEX('Student Master'!C:C,MATCH(D3828,'Student Master'!B:B,0)),"Not Found"))</f>
        <v/>
      </c>
      <c r="I3828" s="28" t="str">
        <f>IF(TRIM(D3828)="","",IFERROR(INDEX('Student Master'!D:D,MATCH(D3828,'Student Master'!B:B,0)),"Not Found"))</f>
        <v/>
      </c>
      <c r="J3828" s="28" t="str">
        <f>IF(TRIM(D3828)="","",IFERROR(INDEX('Student Master'!H:H,MATCH(D3828,'Student Master'!B:B,0)),"Not Found"))</f>
        <v/>
      </c>
      <c r="K3828" s="28" t="str">
        <f>IF(TRIM(D3828)="","",IFERROR(INDEX('Student Master'!N:N,MATCH(D3828,'Student Master'!B:B,0)),"Not Found"))</f>
        <v/>
      </c>
      <c r="L3828" s="28" t="str">
        <f>IF(TRIM(D3828)="","",IFERROR(INDEX('Student Master'!L:L,MATCH(D3828,'Student Master'!B:B,0)),"Not Found"))</f>
        <v/>
      </c>
      <c r="M3828" s="28"/>
      <c r="N3828" s="28"/>
    </row>
    <row r="3829" spans="1:14" x14ac:dyDescent="0.35">
      <c r="A3829" s="28">
        <f t="shared" si="60"/>
        <v>3828</v>
      </c>
      <c r="B3829" s="30"/>
      <c r="C3829" s="28"/>
      <c r="D3829" s="28"/>
      <c r="E3829" s="28"/>
      <c r="F3829" s="28"/>
      <c r="G3829" s="28"/>
      <c r="H3829" s="28" t="str">
        <f>IF(TRIM(D3829)="","",IFERROR(INDEX('Student Master'!C:C,MATCH(D3829,'Student Master'!B:B,0)),"Not Found"))</f>
        <v/>
      </c>
      <c r="I3829" s="28" t="str">
        <f>IF(TRIM(D3829)="","",IFERROR(INDEX('Student Master'!D:D,MATCH(D3829,'Student Master'!B:B,0)),"Not Found"))</f>
        <v/>
      </c>
      <c r="J3829" s="28" t="str">
        <f>IF(TRIM(D3829)="","",IFERROR(INDEX('Student Master'!H:H,MATCH(D3829,'Student Master'!B:B,0)),"Not Found"))</f>
        <v/>
      </c>
      <c r="K3829" s="28" t="str">
        <f>IF(TRIM(D3829)="","",IFERROR(INDEX('Student Master'!N:N,MATCH(D3829,'Student Master'!B:B,0)),"Not Found"))</f>
        <v/>
      </c>
      <c r="L3829" s="28" t="str">
        <f>IF(TRIM(D3829)="","",IFERROR(INDEX('Student Master'!L:L,MATCH(D3829,'Student Master'!B:B,0)),"Not Found"))</f>
        <v/>
      </c>
      <c r="M3829" s="28"/>
      <c r="N3829" s="28"/>
    </row>
    <row r="3830" spans="1:14" x14ac:dyDescent="0.35">
      <c r="A3830" s="28">
        <f t="shared" si="60"/>
        <v>3829</v>
      </c>
      <c r="B3830" s="30"/>
      <c r="C3830" s="28"/>
      <c r="D3830" s="28"/>
      <c r="E3830" s="28"/>
      <c r="F3830" s="28"/>
      <c r="G3830" s="28"/>
      <c r="H3830" s="28" t="str">
        <f>IF(TRIM(D3830)="","",IFERROR(INDEX('Student Master'!C:C,MATCH(D3830,'Student Master'!B:B,0)),"Not Found"))</f>
        <v/>
      </c>
      <c r="I3830" s="28" t="str">
        <f>IF(TRIM(D3830)="","",IFERROR(INDEX('Student Master'!D:D,MATCH(D3830,'Student Master'!B:B,0)),"Not Found"))</f>
        <v/>
      </c>
      <c r="J3830" s="28" t="str">
        <f>IF(TRIM(D3830)="","",IFERROR(INDEX('Student Master'!H:H,MATCH(D3830,'Student Master'!B:B,0)),"Not Found"))</f>
        <v/>
      </c>
      <c r="K3830" s="28" t="str">
        <f>IF(TRIM(D3830)="","",IFERROR(INDEX('Student Master'!N:N,MATCH(D3830,'Student Master'!B:B,0)),"Not Found"))</f>
        <v/>
      </c>
      <c r="L3830" s="28" t="str">
        <f>IF(TRIM(D3830)="","",IFERROR(INDEX('Student Master'!L:L,MATCH(D3830,'Student Master'!B:B,0)),"Not Found"))</f>
        <v/>
      </c>
      <c r="M3830" s="28"/>
      <c r="N3830" s="28"/>
    </row>
    <row r="3831" spans="1:14" x14ac:dyDescent="0.35">
      <c r="A3831" s="28">
        <f t="shared" si="60"/>
        <v>3830</v>
      </c>
      <c r="B3831" s="30"/>
      <c r="C3831" s="28"/>
      <c r="D3831" s="28"/>
      <c r="E3831" s="28"/>
      <c r="F3831" s="28"/>
      <c r="G3831" s="28"/>
      <c r="H3831" s="28" t="str">
        <f>IF(TRIM(D3831)="","",IFERROR(INDEX('Student Master'!C:C,MATCH(D3831,'Student Master'!B:B,0)),"Not Found"))</f>
        <v/>
      </c>
      <c r="I3831" s="28" t="str">
        <f>IF(TRIM(D3831)="","",IFERROR(INDEX('Student Master'!D:D,MATCH(D3831,'Student Master'!B:B,0)),"Not Found"))</f>
        <v/>
      </c>
      <c r="J3831" s="28" t="str">
        <f>IF(TRIM(D3831)="","",IFERROR(INDEX('Student Master'!H:H,MATCH(D3831,'Student Master'!B:B,0)),"Not Found"))</f>
        <v/>
      </c>
      <c r="K3831" s="28" t="str">
        <f>IF(TRIM(D3831)="","",IFERROR(INDEX('Student Master'!N:N,MATCH(D3831,'Student Master'!B:B,0)),"Not Found"))</f>
        <v/>
      </c>
      <c r="L3831" s="28" t="str">
        <f>IF(TRIM(D3831)="","",IFERROR(INDEX('Student Master'!L:L,MATCH(D3831,'Student Master'!B:B,0)),"Not Found"))</f>
        <v/>
      </c>
      <c r="M3831" s="28"/>
      <c r="N3831" s="28"/>
    </row>
    <row r="3832" spans="1:14" x14ac:dyDescent="0.35">
      <c r="A3832" s="28">
        <f t="shared" si="60"/>
        <v>3831</v>
      </c>
      <c r="B3832" s="30"/>
      <c r="C3832" s="28"/>
      <c r="D3832" s="28"/>
      <c r="E3832" s="28"/>
      <c r="F3832" s="28"/>
      <c r="G3832" s="28"/>
      <c r="H3832" s="28" t="str">
        <f>IF(TRIM(D3832)="","",IFERROR(INDEX('Student Master'!C:C,MATCH(D3832,'Student Master'!B:B,0)),"Not Found"))</f>
        <v/>
      </c>
      <c r="I3832" s="28" t="str">
        <f>IF(TRIM(D3832)="","",IFERROR(INDEX('Student Master'!D:D,MATCH(D3832,'Student Master'!B:B,0)),"Not Found"))</f>
        <v/>
      </c>
      <c r="J3832" s="28" t="str">
        <f>IF(TRIM(D3832)="","",IFERROR(INDEX('Student Master'!H:H,MATCH(D3832,'Student Master'!B:B,0)),"Not Found"))</f>
        <v/>
      </c>
      <c r="K3832" s="28" t="str">
        <f>IF(TRIM(D3832)="","",IFERROR(INDEX('Student Master'!N:N,MATCH(D3832,'Student Master'!B:B,0)),"Not Found"))</f>
        <v/>
      </c>
      <c r="L3832" s="28" t="str">
        <f>IF(TRIM(D3832)="","",IFERROR(INDEX('Student Master'!L:L,MATCH(D3832,'Student Master'!B:B,0)),"Not Found"))</f>
        <v/>
      </c>
      <c r="M3832" s="28"/>
      <c r="N3832" s="28"/>
    </row>
    <row r="3833" spans="1:14" x14ac:dyDescent="0.35">
      <c r="A3833" s="28">
        <f t="shared" si="60"/>
        <v>3832</v>
      </c>
      <c r="B3833" s="30"/>
      <c r="C3833" s="28"/>
      <c r="D3833" s="28"/>
      <c r="E3833" s="28"/>
      <c r="F3833" s="28"/>
      <c r="G3833" s="28"/>
      <c r="H3833" s="28" t="str">
        <f>IF(TRIM(D3833)="","",IFERROR(INDEX('Student Master'!C:C,MATCH(D3833,'Student Master'!B:B,0)),"Not Found"))</f>
        <v/>
      </c>
      <c r="I3833" s="28" t="str">
        <f>IF(TRIM(D3833)="","",IFERROR(INDEX('Student Master'!D:D,MATCH(D3833,'Student Master'!B:B,0)),"Not Found"))</f>
        <v/>
      </c>
      <c r="J3833" s="28" t="str">
        <f>IF(TRIM(D3833)="","",IFERROR(INDEX('Student Master'!H:H,MATCH(D3833,'Student Master'!B:B,0)),"Not Found"))</f>
        <v/>
      </c>
      <c r="K3833" s="28" t="str">
        <f>IF(TRIM(D3833)="","",IFERROR(INDEX('Student Master'!N:N,MATCH(D3833,'Student Master'!B:B,0)),"Not Found"))</f>
        <v/>
      </c>
      <c r="L3833" s="28" t="str">
        <f>IF(TRIM(D3833)="","",IFERROR(INDEX('Student Master'!L:L,MATCH(D3833,'Student Master'!B:B,0)),"Not Found"))</f>
        <v/>
      </c>
      <c r="M3833" s="28"/>
      <c r="N3833" s="28"/>
    </row>
    <row r="3834" spans="1:14" x14ac:dyDescent="0.35">
      <c r="A3834" s="28">
        <f t="shared" si="60"/>
        <v>3833</v>
      </c>
      <c r="B3834" s="30"/>
      <c r="C3834" s="28"/>
      <c r="D3834" s="28"/>
      <c r="E3834" s="28"/>
      <c r="F3834" s="28"/>
      <c r="G3834" s="28"/>
      <c r="H3834" s="28" t="str">
        <f>IF(TRIM(D3834)="","",IFERROR(INDEX('Student Master'!C:C,MATCH(D3834,'Student Master'!B:B,0)),"Not Found"))</f>
        <v/>
      </c>
      <c r="I3834" s="28" t="str">
        <f>IF(TRIM(D3834)="","",IFERROR(INDEX('Student Master'!D:D,MATCH(D3834,'Student Master'!B:B,0)),"Not Found"))</f>
        <v/>
      </c>
      <c r="J3834" s="28" t="str">
        <f>IF(TRIM(D3834)="","",IFERROR(INDEX('Student Master'!H:H,MATCH(D3834,'Student Master'!B:B,0)),"Not Found"))</f>
        <v/>
      </c>
      <c r="K3834" s="28" t="str">
        <f>IF(TRIM(D3834)="","",IFERROR(INDEX('Student Master'!N:N,MATCH(D3834,'Student Master'!B:B,0)),"Not Found"))</f>
        <v/>
      </c>
      <c r="L3834" s="28" t="str">
        <f>IF(TRIM(D3834)="","",IFERROR(INDEX('Student Master'!L:L,MATCH(D3834,'Student Master'!B:B,0)),"Not Found"))</f>
        <v/>
      </c>
      <c r="M3834" s="28"/>
      <c r="N3834" s="28"/>
    </row>
    <row r="3835" spans="1:14" x14ac:dyDescent="0.35">
      <c r="A3835" s="28">
        <f t="shared" si="60"/>
        <v>3834</v>
      </c>
      <c r="B3835" s="30"/>
      <c r="C3835" s="28"/>
      <c r="D3835" s="28"/>
      <c r="E3835" s="28"/>
      <c r="F3835" s="28"/>
      <c r="G3835" s="28"/>
      <c r="H3835" s="28" t="str">
        <f>IF(TRIM(D3835)="","",IFERROR(INDEX('Student Master'!C:C,MATCH(D3835,'Student Master'!B:B,0)),"Not Found"))</f>
        <v/>
      </c>
      <c r="I3835" s="28" t="str">
        <f>IF(TRIM(D3835)="","",IFERROR(INDEX('Student Master'!D:D,MATCH(D3835,'Student Master'!B:B,0)),"Not Found"))</f>
        <v/>
      </c>
      <c r="J3835" s="28" t="str">
        <f>IF(TRIM(D3835)="","",IFERROR(INDEX('Student Master'!H:H,MATCH(D3835,'Student Master'!B:B,0)),"Not Found"))</f>
        <v/>
      </c>
      <c r="K3835" s="28" t="str">
        <f>IF(TRIM(D3835)="","",IFERROR(INDEX('Student Master'!N:N,MATCH(D3835,'Student Master'!B:B,0)),"Not Found"))</f>
        <v/>
      </c>
      <c r="L3835" s="28" t="str">
        <f>IF(TRIM(D3835)="","",IFERROR(INDEX('Student Master'!L:L,MATCH(D3835,'Student Master'!B:B,0)),"Not Found"))</f>
        <v/>
      </c>
      <c r="M3835" s="28"/>
      <c r="N3835" s="28"/>
    </row>
    <row r="3836" spans="1:14" x14ac:dyDescent="0.35">
      <c r="A3836" s="28">
        <f t="shared" si="60"/>
        <v>3835</v>
      </c>
      <c r="B3836" s="30"/>
      <c r="C3836" s="28"/>
      <c r="D3836" s="28"/>
      <c r="E3836" s="28"/>
      <c r="F3836" s="28"/>
      <c r="G3836" s="28"/>
      <c r="H3836" s="28" t="str">
        <f>IF(TRIM(D3836)="","",IFERROR(INDEX('Student Master'!C:C,MATCH(D3836,'Student Master'!B:B,0)),"Not Found"))</f>
        <v/>
      </c>
      <c r="I3836" s="28" t="str">
        <f>IF(TRIM(D3836)="","",IFERROR(INDEX('Student Master'!D:D,MATCH(D3836,'Student Master'!B:B,0)),"Not Found"))</f>
        <v/>
      </c>
      <c r="J3836" s="28" t="str">
        <f>IF(TRIM(D3836)="","",IFERROR(INDEX('Student Master'!H:H,MATCH(D3836,'Student Master'!B:B,0)),"Not Found"))</f>
        <v/>
      </c>
      <c r="K3836" s="28" t="str">
        <f>IF(TRIM(D3836)="","",IFERROR(INDEX('Student Master'!N:N,MATCH(D3836,'Student Master'!B:B,0)),"Not Found"))</f>
        <v/>
      </c>
      <c r="L3836" s="28" t="str">
        <f>IF(TRIM(D3836)="","",IFERROR(INDEX('Student Master'!L:L,MATCH(D3836,'Student Master'!B:B,0)),"Not Found"))</f>
        <v/>
      </c>
      <c r="M3836" s="28"/>
      <c r="N3836" s="28"/>
    </row>
    <row r="3837" spans="1:14" x14ac:dyDescent="0.35">
      <c r="A3837" s="28">
        <f t="shared" si="60"/>
        <v>3836</v>
      </c>
      <c r="B3837" s="30"/>
      <c r="C3837" s="28"/>
      <c r="D3837" s="28"/>
      <c r="E3837" s="28"/>
      <c r="F3837" s="28"/>
      <c r="G3837" s="28"/>
      <c r="H3837" s="28" t="str">
        <f>IF(TRIM(D3837)="","",IFERROR(INDEX('Student Master'!C:C,MATCH(D3837,'Student Master'!B:B,0)),"Not Found"))</f>
        <v/>
      </c>
      <c r="I3837" s="28" t="str">
        <f>IF(TRIM(D3837)="","",IFERROR(INDEX('Student Master'!D:D,MATCH(D3837,'Student Master'!B:B,0)),"Not Found"))</f>
        <v/>
      </c>
      <c r="J3837" s="28" t="str">
        <f>IF(TRIM(D3837)="","",IFERROR(INDEX('Student Master'!H:H,MATCH(D3837,'Student Master'!B:B,0)),"Not Found"))</f>
        <v/>
      </c>
      <c r="K3837" s="28" t="str">
        <f>IF(TRIM(D3837)="","",IFERROR(INDEX('Student Master'!N:N,MATCH(D3837,'Student Master'!B:B,0)),"Not Found"))</f>
        <v/>
      </c>
      <c r="L3837" s="28" t="str">
        <f>IF(TRIM(D3837)="","",IFERROR(INDEX('Student Master'!L:L,MATCH(D3837,'Student Master'!B:B,0)),"Not Found"))</f>
        <v/>
      </c>
      <c r="M3837" s="28"/>
      <c r="N3837" s="28"/>
    </row>
    <row r="3838" spans="1:14" x14ac:dyDescent="0.35">
      <c r="A3838" s="28">
        <f t="shared" si="60"/>
        <v>3837</v>
      </c>
      <c r="B3838" s="30"/>
      <c r="C3838" s="28"/>
      <c r="D3838" s="28"/>
      <c r="E3838" s="28"/>
      <c r="F3838" s="28"/>
      <c r="G3838" s="28"/>
      <c r="H3838" s="28" t="str">
        <f>IF(TRIM(D3838)="","",IFERROR(INDEX('Student Master'!C:C,MATCH(D3838,'Student Master'!B:B,0)),"Not Found"))</f>
        <v/>
      </c>
      <c r="I3838" s="28" t="str">
        <f>IF(TRIM(D3838)="","",IFERROR(INDEX('Student Master'!D:D,MATCH(D3838,'Student Master'!B:B,0)),"Not Found"))</f>
        <v/>
      </c>
      <c r="J3838" s="28" t="str">
        <f>IF(TRIM(D3838)="","",IFERROR(INDEX('Student Master'!H:H,MATCH(D3838,'Student Master'!B:B,0)),"Not Found"))</f>
        <v/>
      </c>
      <c r="K3838" s="28" t="str">
        <f>IF(TRIM(D3838)="","",IFERROR(INDEX('Student Master'!N:N,MATCH(D3838,'Student Master'!B:B,0)),"Not Found"))</f>
        <v/>
      </c>
      <c r="L3838" s="28" t="str">
        <f>IF(TRIM(D3838)="","",IFERROR(INDEX('Student Master'!L:L,MATCH(D3838,'Student Master'!B:B,0)),"Not Found"))</f>
        <v/>
      </c>
      <c r="M3838" s="28"/>
      <c r="N3838" s="28"/>
    </row>
    <row r="3839" spans="1:14" x14ac:dyDescent="0.35">
      <c r="A3839" s="28">
        <f t="shared" si="60"/>
        <v>3838</v>
      </c>
      <c r="B3839" s="30"/>
      <c r="C3839" s="28"/>
      <c r="D3839" s="28"/>
      <c r="E3839" s="28"/>
      <c r="F3839" s="28"/>
      <c r="G3839" s="28"/>
      <c r="H3839" s="28" t="str">
        <f>IF(TRIM(D3839)="","",IFERROR(INDEX('Student Master'!C:C,MATCH(D3839,'Student Master'!B:B,0)),"Not Found"))</f>
        <v/>
      </c>
      <c r="I3839" s="28" t="str">
        <f>IF(TRIM(D3839)="","",IFERROR(INDEX('Student Master'!D:D,MATCH(D3839,'Student Master'!B:B,0)),"Not Found"))</f>
        <v/>
      </c>
      <c r="J3839" s="28" t="str">
        <f>IF(TRIM(D3839)="","",IFERROR(INDEX('Student Master'!H:H,MATCH(D3839,'Student Master'!B:B,0)),"Not Found"))</f>
        <v/>
      </c>
      <c r="K3839" s="28" t="str">
        <f>IF(TRIM(D3839)="","",IFERROR(INDEX('Student Master'!N:N,MATCH(D3839,'Student Master'!B:B,0)),"Not Found"))</f>
        <v/>
      </c>
      <c r="L3839" s="28" t="str">
        <f>IF(TRIM(D3839)="","",IFERROR(INDEX('Student Master'!L:L,MATCH(D3839,'Student Master'!B:B,0)),"Not Found"))</f>
        <v/>
      </c>
      <c r="M3839" s="28"/>
      <c r="N3839" s="28"/>
    </row>
    <row r="3840" spans="1:14" x14ac:dyDescent="0.35">
      <c r="A3840" s="28">
        <f t="shared" si="60"/>
        <v>3839</v>
      </c>
      <c r="B3840" s="30"/>
      <c r="C3840" s="28"/>
      <c r="D3840" s="28"/>
      <c r="E3840" s="28"/>
      <c r="F3840" s="28"/>
      <c r="G3840" s="28"/>
      <c r="H3840" s="28" t="str">
        <f>IF(TRIM(D3840)="","",IFERROR(INDEX('Student Master'!C:C,MATCH(D3840,'Student Master'!B:B,0)),"Not Found"))</f>
        <v/>
      </c>
      <c r="I3840" s="28" t="str">
        <f>IF(TRIM(D3840)="","",IFERROR(INDEX('Student Master'!D:D,MATCH(D3840,'Student Master'!B:B,0)),"Not Found"))</f>
        <v/>
      </c>
      <c r="J3840" s="28" t="str">
        <f>IF(TRIM(D3840)="","",IFERROR(INDEX('Student Master'!H:H,MATCH(D3840,'Student Master'!B:B,0)),"Not Found"))</f>
        <v/>
      </c>
      <c r="K3840" s="28" t="str">
        <f>IF(TRIM(D3840)="","",IFERROR(INDEX('Student Master'!N:N,MATCH(D3840,'Student Master'!B:B,0)),"Not Found"))</f>
        <v/>
      </c>
      <c r="L3840" s="28" t="str">
        <f>IF(TRIM(D3840)="","",IFERROR(INDEX('Student Master'!L:L,MATCH(D3840,'Student Master'!B:B,0)),"Not Found"))</f>
        <v/>
      </c>
      <c r="M3840" s="28"/>
      <c r="N3840" s="28"/>
    </row>
    <row r="3841" spans="1:14" x14ac:dyDescent="0.35">
      <c r="A3841" s="28">
        <f t="shared" si="60"/>
        <v>3840</v>
      </c>
      <c r="B3841" s="30"/>
      <c r="C3841" s="28"/>
      <c r="D3841" s="28"/>
      <c r="E3841" s="28"/>
      <c r="F3841" s="28"/>
      <c r="G3841" s="28"/>
      <c r="H3841" s="28" t="str">
        <f>IF(TRIM(D3841)="","",IFERROR(INDEX('Student Master'!C:C,MATCH(D3841,'Student Master'!B:B,0)),"Not Found"))</f>
        <v/>
      </c>
      <c r="I3841" s="28" t="str">
        <f>IF(TRIM(D3841)="","",IFERROR(INDEX('Student Master'!D:D,MATCH(D3841,'Student Master'!B:B,0)),"Not Found"))</f>
        <v/>
      </c>
      <c r="J3841" s="28" t="str">
        <f>IF(TRIM(D3841)="","",IFERROR(INDEX('Student Master'!H:H,MATCH(D3841,'Student Master'!B:B,0)),"Not Found"))</f>
        <v/>
      </c>
      <c r="K3841" s="28" t="str">
        <f>IF(TRIM(D3841)="","",IFERROR(INDEX('Student Master'!N:N,MATCH(D3841,'Student Master'!B:B,0)),"Not Found"))</f>
        <v/>
      </c>
      <c r="L3841" s="28" t="str">
        <f>IF(TRIM(D3841)="","",IFERROR(INDEX('Student Master'!L:L,MATCH(D3841,'Student Master'!B:B,0)),"Not Found"))</f>
        <v/>
      </c>
      <c r="M3841" s="28"/>
      <c r="N3841" s="28"/>
    </row>
    <row r="3842" spans="1:14" x14ac:dyDescent="0.35">
      <c r="A3842" s="28">
        <f t="shared" si="60"/>
        <v>3841</v>
      </c>
      <c r="B3842" s="30"/>
      <c r="C3842" s="28"/>
      <c r="D3842" s="28"/>
      <c r="E3842" s="28"/>
      <c r="F3842" s="28"/>
      <c r="G3842" s="28"/>
      <c r="H3842" s="28" t="str">
        <f>IF(TRIM(D3842)="","",IFERROR(INDEX('Student Master'!C:C,MATCH(D3842,'Student Master'!B:B,0)),"Not Found"))</f>
        <v/>
      </c>
      <c r="I3842" s="28" t="str">
        <f>IF(TRIM(D3842)="","",IFERROR(INDEX('Student Master'!D:D,MATCH(D3842,'Student Master'!B:B,0)),"Not Found"))</f>
        <v/>
      </c>
      <c r="J3842" s="28" t="str">
        <f>IF(TRIM(D3842)="","",IFERROR(INDEX('Student Master'!H:H,MATCH(D3842,'Student Master'!B:B,0)),"Not Found"))</f>
        <v/>
      </c>
      <c r="K3842" s="28" t="str">
        <f>IF(TRIM(D3842)="","",IFERROR(INDEX('Student Master'!N:N,MATCH(D3842,'Student Master'!B:B,0)),"Not Found"))</f>
        <v/>
      </c>
      <c r="L3842" s="28" t="str">
        <f>IF(TRIM(D3842)="","",IFERROR(INDEX('Student Master'!L:L,MATCH(D3842,'Student Master'!B:B,0)),"Not Found"))</f>
        <v/>
      </c>
      <c r="M3842" s="28"/>
      <c r="N3842" s="28"/>
    </row>
    <row r="3843" spans="1:14" x14ac:dyDescent="0.35">
      <c r="A3843" s="28">
        <f t="shared" si="60"/>
        <v>3842</v>
      </c>
      <c r="B3843" s="30"/>
      <c r="C3843" s="28"/>
      <c r="D3843" s="28"/>
      <c r="E3843" s="28"/>
      <c r="F3843" s="28"/>
      <c r="G3843" s="28"/>
      <c r="H3843" s="28" t="str">
        <f>IF(TRIM(D3843)="","",IFERROR(INDEX('Student Master'!C:C,MATCH(D3843,'Student Master'!B:B,0)),"Not Found"))</f>
        <v/>
      </c>
      <c r="I3843" s="28" t="str">
        <f>IF(TRIM(D3843)="","",IFERROR(INDEX('Student Master'!D:D,MATCH(D3843,'Student Master'!B:B,0)),"Not Found"))</f>
        <v/>
      </c>
      <c r="J3843" s="28" t="str">
        <f>IF(TRIM(D3843)="","",IFERROR(INDEX('Student Master'!H:H,MATCH(D3843,'Student Master'!B:B,0)),"Not Found"))</f>
        <v/>
      </c>
      <c r="K3843" s="28" t="str">
        <f>IF(TRIM(D3843)="","",IFERROR(INDEX('Student Master'!N:N,MATCH(D3843,'Student Master'!B:B,0)),"Not Found"))</f>
        <v/>
      </c>
      <c r="L3843" s="28" t="str">
        <f>IF(TRIM(D3843)="","",IFERROR(INDEX('Student Master'!L:L,MATCH(D3843,'Student Master'!B:B,0)),"Not Found"))</f>
        <v/>
      </c>
      <c r="M3843" s="28"/>
      <c r="N3843" s="28"/>
    </row>
    <row r="3844" spans="1:14" x14ac:dyDescent="0.35">
      <c r="A3844" s="28">
        <f t="shared" si="60"/>
        <v>3843</v>
      </c>
      <c r="B3844" s="30"/>
      <c r="C3844" s="28"/>
      <c r="D3844" s="28"/>
      <c r="E3844" s="28"/>
      <c r="F3844" s="28"/>
      <c r="G3844" s="28"/>
      <c r="H3844" s="28" t="str">
        <f>IF(TRIM(D3844)="","",IFERROR(INDEX('Student Master'!C:C,MATCH(D3844,'Student Master'!B:B,0)),"Not Found"))</f>
        <v/>
      </c>
      <c r="I3844" s="28" t="str">
        <f>IF(TRIM(D3844)="","",IFERROR(INDEX('Student Master'!D:D,MATCH(D3844,'Student Master'!B:B,0)),"Not Found"))</f>
        <v/>
      </c>
      <c r="J3844" s="28" t="str">
        <f>IF(TRIM(D3844)="","",IFERROR(INDEX('Student Master'!H:H,MATCH(D3844,'Student Master'!B:B,0)),"Not Found"))</f>
        <v/>
      </c>
      <c r="K3844" s="28" t="str">
        <f>IF(TRIM(D3844)="","",IFERROR(INDEX('Student Master'!N:N,MATCH(D3844,'Student Master'!B:B,0)),"Not Found"))</f>
        <v/>
      </c>
      <c r="L3844" s="28" t="str">
        <f>IF(TRIM(D3844)="","",IFERROR(INDEX('Student Master'!L:L,MATCH(D3844,'Student Master'!B:B,0)),"Not Found"))</f>
        <v/>
      </c>
      <c r="M3844" s="28"/>
      <c r="N3844" s="28"/>
    </row>
    <row r="3845" spans="1:14" x14ac:dyDescent="0.35">
      <c r="A3845" s="28">
        <f t="shared" si="60"/>
        <v>3844</v>
      </c>
      <c r="B3845" s="30"/>
      <c r="C3845" s="28"/>
      <c r="D3845" s="28"/>
      <c r="E3845" s="28"/>
      <c r="F3845" s="28"/>
      <c r="G3845" s="28"/>
      <c r="H3845" s="28" t="str">
        <f>IF(TRIM(D3845)="","",IFERROR(INDEX('Student Master'!C:C,MATCH(D3845,'Student Master'!B:B,0)),"Not Found"))</f>
        <v/>
      </c>
      <c r="I3845" s="28" t="str">
        <f>IF(TRIM(D3845)="","",IFERROR(INDEX('Student Master'!D:D,MATCH(D3845,'Student Master'!B:B,0)),"Not Found"))</f>
        <v/>
      </c>
      <c r="J3845" s="28" t="str">
        <f>IF(TRIM(D3845)="","",IFERROR(INDEX('Student Master'!H:H,MATCH(D3845,'Student Master'!B:B,0)),"Not Found"))</f>
        <v/>
      </c>
      <c r="K3845" s="28" t="str">
        <f>IF(TRIM(D3845)="","",IFERROR(INDEX('Student Master'!N:N,MATCH(D3845,'Student Master'!B:B,0)),"Not Found"))</f>
        <v/>
      </c>
      <c r="L3845" s="28" t="str">
        <f>IF(TRIM(D3845)="","",IFERROR(INDEX('Student Master'!L:L,MATCH(D3845,'Student Master'!B:B,0)),"Not Found"))</f>
        <v/>
      </c>
      <c r="M3845" s="28"/>
      <c r="N3845" s="28"/>
    </row>
    <row r="3846" spans="1:14" x14ac:dyDescent="0.35">
      <c r="A3846" s="28">
        <f t="shared" si="60"/>
        <v>3845</v>
      </c>
      <c r="B3846" s="30"/>
      <c r="C3846" s="28"/>
      <c r="D3846" s="28"/>
      <c r="E3846" s="28"/>
      <c r="F3846" s="28"/>
      <c r="G3846" s="28"/>
      <c r="H3846" s="28" t="str">
        <f>IF(TRIM(D3846)="","",IFERROR(INDEX('Student Master'!C:C,MATCH(D3846,'Student Master'!B:B,0)),"Not Found"))</f>
        <v/>
      </c>
      <c r="I3846" s="28" t="str">
        <f>IF(TRIM(D3846)="","",IFERROR(INDEX('Student Master'!D:D,MATCH(D3846,'Student Master'!B:B,0)),"Not Found"))</f>
        <v/>
      </c>
      <c r="J3846" s="28" t="str">
        <f>IF(TRIM(D3846)="","",IFERROR(INDEX('Student Master'!H:H,MATCH(D3846,'Student Master'!B:B,0)),"Not Found"))</f>
        <v/>
      </c>
      <c r="K3846" s="28" t="str">
        <f>IF(TRIM(D3846)="","",IFERROR(INDEX('Student Master'!N:N,MATCH(D3846,'Student Master'!B:B,0)),"Not Found"))</f>
        <v/>
      </c>
      <c r="L3846" s="28" t="str">
        <f>IF(TRIM(D3846)="","",IFERROR(INDEX('Student Master'!L:L,MATCH(D3846,'Student Master'!B:B,0)),"Not Found"))</f>
        <v/>
      </c>
      <c r="M3846" s="28"/>
      <c r="N3846" s="28"/>
    </row>
    <row r="3847" spans="1:14" x14ac:dyDescent="0.35">
      <c r="A3847" s="28">
        <f t="shared" si="60"/>
        <v>3846</v>
      </c>
      <c r="B3847" s="30"/>
      <c r="C3847" s="28"/>
      <c r="D3847" s="28"/>
      <c r="E3847" s="28"/>
      <c r="F3847" s="28"/>
      <c r="G3847" s="28"/>
      <c r="H3847" s="28" t="str">
        <f>IF(TRIM(D3847)="","",IFERROR(INDEX('Student Master'!C:C,MATCH(D3847,'Student Master'!B:B,0)),"Not Found"))</f>
        <v/>
      </c>
      <c r="I3847" s="28" t="str">
        <f>IF(TRIM(D3847)="","",IFERROR(INDEX('Student Master'!D:D,MATCH(D3847,'Student Master'!B:B,0)),"Not Found"))</f>
        <v/>
      </c>
      <c r="J3847" s="28" t="str">
        <f>IF(TRIM(D3847)="","",IFERROR(INDEX('Student Master'!H:H,MATCH(D3847,'Student Master'!B:B,0)),"Not Found"))</f>
        <v/>
      </c>
      <c r="K3847" s="28" t="str">
        <f>IF(TRIM(D3847)="","",IFERROR(INDEX('Student Master'!N:N,MATCH(D3847,'Student Master'!B:B,0)),"Not Found"))</f>
        <v/>
      </c>
      <c r="L3847" s="28" t="str">
        <f>IF(TRIM(D3847)="","",IFERROR(INDEX('Student Master'!L:L,MATCH(D3847,'Student Master'!B:B,0)),"Not Found"))</f>
        <v/>
      </c>
      <c r="M3847" s="28"/>
      <c r="N3847" s="28"/>
    </row>
    <row r="3848" spans="1:14" x14ac:dyDescent="0.35">
      <c r="A3848" s="28">
        <f t="shared" si="60"/>
        <v>3847</v>
      </c>
      <c r="B3848" s="30"/>
      <c r="C3848" s="28"/>
      <c r="D3848" s="28"/>
      <c r="E3848" s="28"/>
      <c r="F3848" s="28"/>
      <c r="G3848" s="28"/>
      <c r="H3848" s="28" t="str">
        <f>IF(TRIM(D3848)="","",IFERROR(INDEX('Student Master'!C:C,MATCH(D3848,'Student Master'!B:B,0)),"Not Found"))</f>
        <v/>
      </c>
      <c r="I3848" s="28" t="str">
        <f>IF(TRIM(D3848)="","",IFERROR(INDEX('Student Master'!D:D,MATCH(D3848,'Student Master'!B:B,0)),"Not Found"))</f>
        <v/>
      </c>
      <c r="J3848" s="28" t="str">
        <f>IF(TRIM(D3848)="","",IFERROR(INDEX('Student Master'!H:H,MATCH(D3848,'Student Master'!B:B,0)),"Not Found"))</f>
        <v/>
      </c>
      <c r="K3848" s="28" t="str">
        <f>IF(TRIM(D3848)="","",IFERROR(INDEX('Student Master'!N:N,MATCH(D3848,'Student Master'!B:B,0)),"Not Found"))</f>
        <v/>
      </c>
      <c r="L3848" s="28" t="str">
        <f>IF(TRIM(D3848)="","",IFERROR(INDEX('Student Master'!L:L,MATCH(D3848,'Student Master'!B:B,0)),"Not Found"))</f>
        <v/>
      </c>
      <c r="M3848" s="28"/>
      <c r="N3848" s="28"/>
    </row>
    <row r="3849" spans="1:14" x14ac:dyDescent="0.35">
      <c r="A3849" s="28">
        <f t="shared" si="60"/>
        <v>3848</v>
      </c>
      <c r="B3849" s="30"/>
      <c r="C3849" s="28"/>
      <c r="D3849" s="28"/>
      <c r="E3849" s="28"/>
      <c r="F3849" s="28"/>
      <c r="G3849" s="28"/>
      <c r="H3849" s="28" t="str">
        <f>IF(TRIM(D3849)="","",IFERROR(INDEX('Student Master'!C:C,MATCH(D3849,'Student Master'!B:B,0)),"Not Found"))</f>
        <v/>
      </c>
      <c r="I3849" s="28" t="str">
        <f>IF(TRIM(D3849)="","",IFERROR(INDEX('Student Master'!D:D,MATCH(D3849,'Student Master'!B:B,0)),"Not Found"))</f>
        <v/>
      </c>
      <c r="J3849" s="28" t="str">
        <f>IF(TRIM(D3849)="","",IFERROR(INDEX('Student Master'!H:H,MATCH(D3849,'Student Master'!B:B,0)),"Not Found"))</f>
        <v/>
      </c>
      <c r="K3849" s="28" t="str">
        <f>IF(TRIM(D3849)="","",IFERROR(INDEX('Student Master'!N:N,MATCH(D3849,'Student Master'!B:B,0)),"Not Found"))</f>
        <v/>
      </c>
      <c r="L3849" s="28" t="str">
        <f>IF(TRIM(D3849)="","",IFERROR(INDEX('Student Master'!L:L,MATCH(D3849,'Student Master'!B:B,0)),"Not Found"))</f>
        <v/>
      </c>
      <c r="M3849" s="28"/>
      <c r="N3849" s="28"/>
    </row>
    <row r="3850" spans="1:14" x14ac:dyDescent="0.35">
      <c r="A3850" s="28">
        <f t="shared" si="60"/>
        <v>3849</v>
      </c>
      <c r="B3850" s="30"/>
      <c r="C3850" s="28"/>
      <c r="D3850" s="28"/>
      <c r="E3850" s="28"/>
      <c r="F3850" s="28"/>
      <c r="G3850" s="28"/>
      <c r="H3850" s="28" t="str">
        <f>IF(TRIM(D3850)="","",IFERROR(INDEX('Student Master'!C:C,MATCH(D3850,'Student Master'!B:B,0)),"Not Found"))</f>
        <v/>
      </c>
      <c r="I3850" s="28" t="str">
        <f>IF(TRIM(D3850)="","",IFERROR(INDEX('Student Master'!D:D,MATCH(D3850,'Student Master'!B:B,0)),"Not Found"))</f>
        <v/>
      </c>
      <c r="J3850" s="28" t="str">
        <f>IF(TRIM(D3850)="","",IFERROR(INDEX('Student Master'!H:H,MATCH(D3850,'Student Master'!B:B,0)),"Not Found"))</f>
        <v/>
      </c>
      <c r="K3850" s="28" t="str">
        <f>IF(TRIM(D3850)="","",IFERROR(INDEX('Student Master'!N:N,MATCH(D3850,'Student Master'!B:B,0)),"Not Found"))</f>
        <v/>
      </c>
      <c r="L3850" s="28" t="str">
        <f>IF(TRIM(D3850)="","",IFERROR(INDEX('Student Master'!L:L,MATCH(D3850,'Student Master'!B:B,0)),"Not Found"))</f>
        <v/>
      </c>
      <c r="M3850" s="28"/>
      <c r="N3850" s="28"/>
    </row>
    <row r="3851" spans="1:14" x14ac:dyDescent="0.35">
      <c r="A3851" s="28">
        <f t="shared" si="60"/>
        <v>3850</v>
      </c>
      <c r="B3851" s="30"/>
      <c r="C3851" s="28"/>
      <c r="D3851" s="28"/>
      <c r="E3851" s="28"/>
      <c r="F3851" s="28"/>
      <c r="G3851" s="28"/>
      <c r="H3851" s="28" t="str">
        <f>IF(TRIM(D3851)="","",IFERROR(INDEX('Student Master'!C:C,MATCH(D3851,'Student Master'!B:B,0)),"Not Found"))</f>
        <v/>
      </c>
      <c r="I3851" s="28" t="str">
        <f>IF(TRIM(D3851)="","",IFERROR(INDEX('Student Master'!D:D,MATCH(D3851,'Student Master'!B:B,0)),"Not Found"))</f>
        <v/>
      </c>
      <c r="J3851" s="28" t="str">
        <f>IF(TRIM(D3851)="","",IFERROR(INDEX('Student Master'!H:H,MATCH(D3851,'Student Master'!B:B,0)),"Not Found"))</f>
        <v/>
      </c>
      <c r="K3851" s="28" t="str">
        <f>IF(TRIM(D3851)="","",IFERROR(INDEX('Student Master'!N:N,MATCH(D3851,'Student Master'!B:B,0)),"Not Found"))</f>
        <v/>
      </c>
      <c r="L3851" s="28" t="str">
        <f>IF(TRIM(D3851)="","",IFERROR(INDEX('Student Master'!L:L,MATCH(D3851,'Student Master'!B:B,0)),"Not Found"))</f>
        <v/>
      </c>
      <c r="M3851" s="28"/>
      <c r="N3851" s="28"/>
    </row>
    <row r="3852" spans="1:14" x14ac:dyDescent="0.35">
      <c r="A3852" s="28">
        <f t="shared" si="60"/>
        <v>3851</v>
      </c>
      <c r="B3852" s="30"/>
      <c r="C3852" s="28"/>
      <c r="D3852" s="28"/>
      <c r="E3852" s="28"/>
      <c r="F3852" s="28"/>
      <c r="G3852" s="28"/>
      <c r="H3852" s="28" t="str">
        <f>IF(TRIM(D3852)="","",IFERROR(INDEX('Student Master'!C:C,MATCH(D3852,'Student Master'!B:B,0)),"Not Found"))</f>
        <v/>
      </c>
      <c r="I3852" s="28" t="str">
        <f>IF(TRIM(D3852)="","",IFERROR(INDEX('Student Master'!D:D,MATCH(D3852,'Student Master'!B:B,0)),"Not Found"))</f>
        <v/>
      </c>
      <c r="J3852" s="28" t="str">
        <f>IF(TRIM(D3852)="","",IFERROR(INDEX('Student Master'!H:H,MATCH(D3852,'Student Master'!B:B,0)),"Not Found"))</f>
        <v/>
      </c>
      <c r="K3852" s="28" t="str">
        <f>IF(TRIM(D3852)="","",IFERROR(INDEX('Student Master'!N:N,MATCH(D3852,'Student Master'!B:B,0)),"Not Found"))</f>
        <v/>
      </c>
      <c r="L3852" s="28" t="str">
        <f>IF(TRIM(D3852)="","",IFERROR(INDEX('Student Master'!L:L,MATCH(D3852,'Student Master'!B:B,0)),"Not Found"))</f>
        <v/>
      </c>
      <c r="M3852" s="28"/>
      <c r="N3852" s="28"/>
    </row>
    <row r="3853" spans="1:14" x14ac:dyDescent="0.35">
      <c r="A3853" s="28">
        <f t="shared" si="60"/>
        <v>3852</v>
      </c>
      <c r="B3853" s="30"/>
      <c r="C3853" s="28"/>
      <c r="D3853" s="28"/>
      <c r="E3853" s="28"/>
      <c r="F3853" s="28"/>
      <c r="G3853" s="28"/>
      <c r="H3853" s="28" t="str">
        <f>IF(TRIM(D3853)="","",IFERROR(INDEX('Student Master'!C:C,MATCH(D3853,'Student Master'!B:B,0)),"Not Found"))</f>
        <v/>
      </c>
      <c r="I3853" s="28" t="str">
        <f>IF(TRIM(D3853)="","",IFERROR(INDEX('Student Master'!D:D,MATCH(D3853,'Student Master'!B:B,0)),"Not Found"))</f>
        <v/>
      </c>
      <c r="J3853" s="28" t="str">
        <f>IF(TRIM(D3853)="","",IFERROR(INDEX('Student Master'!H:H,MATCH(D3853,'Student Master'!B:B,0)),"Not Found"))</f>
        <v/>
      </c>
      <c r="K3853" s="28" t="str">
        <f>IF(TRIM(D3853)="","",IFERROR(INDEX('Student Master'!N:N,MATCH(D3853,'Student Master'!B:B,0)),"Not Found"))</f>
        <v/>
      </c>
      <c r="L3853" s="28" t="str">
        <f>IF(TRIM(D3853)="","",IFERROR(INDEX('Student Master'!L:L,MATCH(D3853,'Student Master'!B:B,0)),"Not Found"))</f>
        <v/>
      </c>
      <c r="M3853" s="28"/>
      <c r="N3853" s="28"/>
    </row>
    <row r="3854" spans="1:14" x14ac:dyDescent="0.35">
      <c r="A3854" s="28">
        <f t="shared" si="60"/>
        <v>3853</v>
      </c>
      <c r="B3854" s="30"/>
      <c r="C3854" s="28"/>
      <c r="D3854" s="28"/>
      <c r="E3854" s="28"/>
      <c r="F3854" s="28"/>
      <c r="G3854" s="28"/>
      <c r="H3854" s="28" t="str">
        <f>IF(TRIM(D3854)="","",IFERROR(INDEX('Student Master'!C:C,MATCH(D3854,'Student Master'!B:B,0)),"Not Found"))</f>
        <v/>
      </c>
      <c r="I3854" s="28" t="str">
        <f>IF(TRIM(D3854)="","",IFERROR(INDEX('Student Master'!D:D,MATCH(D3854,'Student Master'!B:B,0)),"Not Found"))</f>
        <v/>
      </c>
      <c r="J3854" s="28" t="str">
        <f>IF(TRIM(D3854)="","",IFERROR(INDEX('Student Master'!H:H,MATCH(D3854,'Student Master'!B:B,0)),"Not Found"))</f>
        <v/>
      </c>
      <c r="K3854" s="28" t="str">
        <f>IF(TRIM(D3854)="","",IFERROR(INDEX('Student Master'!N:N,MATCH(D3854,'Student Master'!B:B,0)),"Not Found"))</f>
        <v/>
      </c>
      <c r="L3854" s="28" t="str">
        <f>IF(TRIM(D3854)="","",IFERROR(INDEX('Student Master'!L:L,MATCH(D3854,'Student Master'!B:B,0)),"Not Found"))</f>
        <v/>
      </c>
      <c r="M3854" s="28"/>
      <c r="N3854" s="28"/>
    </row>
    <row r="3855" spans="1:14" x14ac:dyDescent="0.35">
      <c r="A3855" s="28">
        <f t="shared" si="60"/>
        <v>3854</v>
      </c>
      <c r="B3855" s="30"/>
      <c r="C3855" s="28"/>
      <c r="D3855" s="28"/>
      <c r="E3855" s="28"/>
      <c r="F3855" s="28"/>
      <c r="G3855" s="28"/>
      <c r="H3855" s="28" t="str">
        <f>IF(TRIM(D3855)="","",IFERROR(INDEX('Student Master'!C:C,MATCH(D3855,'Student Master'!B:B,0)),"Not Found"))</f>
        <v/>
      </c>
      <c r="I3855" s="28" t="str">
        <f>IF(TRIM(D3855)="","",IFERROR(INDEX('Student Master'!D:D,MATCH(D3855,'Student Master'!B:B,0)),"Not Found"))</f>
        <v/>
      </c>
      <c r="J3855" s="28" t="str">
        <f>IF(TRIM(D3855)="","",IFERROR(INDEX('Student Master'!H:H,MATCH(D3855,'Student Master'!B:B,0)),"Not Found"))</f>
        <v/>
      </c>
      <c r="K3855" s="28" t="str">
        <f>IF(TRIM(D3855)="","",IFERROR(INDEX('Student Master'!N:N,MATCH(D3855,'Student Master'!B:B,0)),"Not Found"))</f>
        <v/>
      </c>
      <c r="L3855" s="28" t="str">
        <f>IF(TRIM(D3855)="","",IFERROR(INDEX('Student Master'!L:L,MATCH(D3855,'Student Master'!B:B,0)),"Not Found"))</f>
        <v/>
      </c>
      <c r="M3855" s="28"/>
      <c r="N3855" s="28"/>
    </row>
    <row r="3856" spans="1:14" x14ac:dyDescent="0.35">
      <c r="A3856" s="28">
        <f t="shared" si="60"/>
        <v>3855</v>
      </c>
      <c r="B3856" s="30"/>
      <c r="C3856" s="28"/>
      <c r="D3856" s="28"/>
      <c r="E3856" s="28"/>
      <c r="F3856" s="28"/>
      <c r="G3856" s="28"/>
      <c r="H3856" s="28" t="str">
        <f>IF(TRIM(D3856)="","",IFERROR(INDEX('Student Master'!C:C,MATCH(D3856,'Student Master'!B:B,0)),"Not Found"))</f>
        <v/>
      </c>
      <c r="I3856" s="28" t="str">
        <f>IF(TRIM(D3856)="","",IFERROR(INDEX('Student Master'!D:D,MATCH(D3856,'Student Master'!B:B,0)),"Not Found"))</f>
        <v/>
      </c>
      <c r="J3856" s="28" t="str">
        <f>IF(TRIM(D3856)="","",IFERROR(INDEX('Student Master'!H:H,MATCH(D3856,'Student Master'!B:B,0)),"Not Found"))</f>
        <v/>
      </c>
      <c r="K3856" s="28" t="str">
        <f>IF(TRIM(D3856)="","",IFERROR(INDEX('Student Master'!N:N,MATCH(D3856,'Student Master'!B:B,0)),"Not Found"))</f>
        <v/>
      </c>
      <c r="L3856" s="28" t="str">
        <f>IF(TRIM(D3856)="","",IFERROR(INDEX('Student Master'!L:L,MATCH(D3856,'Student Master'!B:B,0)),"Not Found"))</f>
        <v/>
      </c>
      <c r="M3856" s="28"/>
      <c r="N3856" s="28"/>
    </row>
    <row r="3857" spans="1:14" x14ac:dyDescent="0.35">
      <c r="A3857" s="28">
        <f t="shared" si="60"/>
        <v>3856</v>
      </c>
      <c r="B3857" s="30"/>
      <c r="C3857" s="28"/>
      <c r="D3857" s="28"/>
      <c r="E3857" s="28"/>
      <c r="F3857" s="28"/>
      <c r="G3857" s="28"/>
      <c r="H3857" s="28" t="str">
        <f>IF(TRIM(D3857)="","",IFERROR(INDEX('Student Master'!C:C,MATCH(D3857,'Student Master'!B:B,0)),"Not Found"))</f>
        <v/>
      </c>
      <c r="I3857" s="28" t="str">
        <f>IF(TRIM(D3857)="","",IFERROR(INDEX('Student Master'!D:D,MATCH(D3857,'Student Master'!B:B,0)),"Not Found"))</f>
        <v/>
      </c>
      <c r="J3857" s="28" t="str">
        <f>IF(TRIM(D3857)="","",IFERROR(INDEX('Student Master'!H:H,MATCH(D3857,'Student Master'!B:B,0)),"Not Found"))</f>
        <v/>
      </c>
      <c r="K3857" s="28" t="str">
        <f>IF(TRIM(D3857)="","",IFERROR(INDEX('Student Master'!N:N,MATCH(D3857,'Student Master'!B:B,0)),"Not Found"))</f>
        <v/>
      </c>
      <c r="L3857" s="28" t="str">
        <f>IF(TRIM(D3857)="","",IFERROR(INDEX('Student Master'!L:L,MATCH(D3857,'Student Master'!B:B,0)),"Not Found"))</f>
        <v/>
      </c>
      <c r="M3857" s="28"/>
      <c r="N3857" s="28"/>
    </row>
    <row r="3858" spans="1:14" x14ac:dyDescent="0.35">
      <c r="A3858" s="28">
        <f t="shared" ref="A3858:A3921" si="61">A3857+1</f>
        <v>3857</v>
      </c>
      <c r="B3858" s="30"/>
      <c r="C3858" s="28"/>
      <c r="D3858" s="28"/>
      <c r="E3858" s="28"/>
      <c r="F3858" s="28"/>
      <c r="G3858" s="28"/>
      <c r="H3858" s="28" t="str">
        <f>IF(TRIM(D3858)="","",IFERROR(INDEX('Student Master'!C:C,MATCH(D3858,'Student Master'!B:B,0)),"Not Found"))</f>
        <v/>
      </c>
      <c r="I3858" s="28" t="str">
        <f>IF(TRIM(D3858)="","",IFERROR(INDEX('Student Master'!D:D,MATCH(D3858,'Student Master'!B:B,0)),"Not Found"))</f>
        <v/>
      </c>
      <c r="J3858" s="28" t="str">
        <f>IF(TRIM(D3858)="","",IFERROR(INDEX('Student Master'!H:H,MATCH(D3858,'Student Master'!B:B,0)),"Not Found"))</f>
        <v/>
      </c>
      <c r="K3858" s="28" t="str">
        <f>IF(TRIM(D3858)="","",IFERROR(INDEX('Student Master'!N:N,MATCH(D3858,'Student Master'!B:B,0)),"Not Found"))</f>
        <v/>
      </c>
      <c r="L3858" s="28" t="str">
        <f>IF(TRIM(D3858)="","",IFERROR(INDEX('Student Master'!L:L,MATCH(D3858,'Student Master'!B:B,0)),"Not Found"))</f>
        <v/>
      </c>
      <c r="M3858" s="28"/>
      <c r="N3858" s="28"/>
    </row>
    <row r="3859" spans="1:14" x14ac:dyDescent="0.35">
      <c r="A3859" s="28">
        <f t="shared" si="61"/>
        <v>3858</v>
      </c>
      <c r="B3859" s="30"/>
      <c r="C3859" s="28"/>
      <c r="D3859" s="28"/>
      <c r="E3859" s="28"/>
      <c r="F3859" s="28"/>
      <c r="G3859" s="28"/>
      <c r="H3859" s="28" t="str">
        <f>IF(TRIM(D3859)="","",IFERROR(INDEX('Student Master'!C:C,MATCH(D3859,'Student Master'!B:B,0)),"Not Found"))</f>
        <v/>
      </c>
      <c r="I3859" s="28" t="str">
        <f>IF(TRIM(D3859)="","",IFERROR(INDEX('Student Master'!D:D,MATCH(D3859,'Student Master'!B:B,0)),"Not Found"))</f>
        <v/>
      </c>
      <c r="J3859" s="28" t="str">
        <f>IF(TRIM(D3859)="","",IFERROR(INDEX('Student Master'!H:H,MATCH(D3859,'Student Master'!B:B,0)),"Not Found"))</f>
        <v/>
      </c>
      <c r="K3859" s="28" t="str">
        <f>IF(TRIM(D3859)="","",IFERROR(INDEX('Student Master'!N:N,MATCH(D3859,'Student Master'!B:B,0)),"Not Found"))</f>
        <v/>
      </c>
      <c r="L3859" s="28" t="str">
        <f>IF(TRIM(D3859)="","",IFERROR(INDEX('Student Master'!L:L,MATCH(D3859,'Student Master'!B:B,0)),"Not Found"))</f>
        <v/>
      </c>
      <c r="M3859" s="28"/>
      <c r="N3859" s="28"/>
    </row>
    <row r="3860" spans="1:14" x14ac:dyDescent="0.35">
      <c r="A3860" s="28">
        <f t="shared" si="61"/>
        <v>3859</v>
      </c>
      <c r="B3860" s="30"/>
      <c r="C3860" s="28"/>
      <c r="D3860" s="28"/>
      <c r="E3860" s="28"/>
      <c r="F3860" s="28"/>
      <c r="G3860" s="28"/>
      <c r="H3860" s="28" t="str">
        <f>IF(TRIM(D3860)="","",IFERROR(INDEX('Student Master'!C:C,MATCH(D3860,'Student Master'!B:B,0)),"Not Found"))</f>
        <v/>
      </c>
      <c r="I3860" s="28" t="str">
        <f>IF(TRIM(D3860)="","",IFERROR(INDEX('Student Master'!D:D,MATCH(D3860,'Student Master'!B:B,0)),"Not Found"))</f>
        <v/>
      </c>
      <c r="J3860" s="28" t="str">
        <f>IF(TRIM(D3860)="","",IFERROR(INDEX('Student Master'!H:H,MATCH(D3860,'Student Master'!B:B,0)),"Not Found"))</f>
        <v/>
      </c>
      <c r="K3860" s="28" t="str">
        <f>IF(TRIM(D3860)="","",IFERROR(INDEX('Student Master'!N:N,MATCH(D3860,'Student Master'!B:B,0)),"Not Found"))</f>
        <v/>
      </c>
      <c r="L3860" s="28" t="str">
        <f>IF(TRIM(D3860)="","",IFERROR(INDEX('Student Master'!L:L,MATCH(D3860,'Student Master'!B:B,0)),"Not Found"))</f>
        <v/>
      </c>
      <c r="M3860" s="28"/>
      <c r="N3860" s="28"/>
    </row>
    <row r="3861" spans="1:14" x14ac:dyDescent="0.35">
      <c r="A3861" s="28">
        <f t="shared" si="61"/>
        <v>3860</v>
      </c>
      <c r="B3861" s="30"/>
      <c r="C3861" s="28"/>
      <c r="D3861" s="28"/>
      <c r="E3861" s="28"/>
      <c r="F3861" s="28"/>
      <c r="G3861" s="28"/>
      <c r="H3861" s="28" t="str">
        <f>IF(TRIM(D3861)="","",IFERROR(INDEX('Student Master'!C:C,MATCH(D3861,'Student Master'!B:B,0)),"Not Found"))</f>
        <v/>
      </c>
      <c r="I3861" s="28" t="str">
        <f>IF(TRIM(D3861)="","",IFERROR(INDEX('Student Master'!D:D,MATCH(D3861,'Student Master'!B:B,0)),"Not Found"))</f>
        <v/>
      </c>
      <c r="J3861" s="28" t="str">
        <f>IF(TRIM(D3861)="","",IFERROR(INDEX('Student Master'!H:H,MATCH(D3861,'Student Master'!B:B,0)),"Not Found"))</f>
        <v/>
      </c>
      <c r="K3861" s="28" t="str">
        <f>IF(TRIM(D3861)="","",IFERROR(INDEX('Student Master'!N:N,MATCH(D3861,'Student Master'!B:B,0)),"Not Found"))</f>
        <v/>
      </c>
      <c r="L3861" s="28" t="str">
        <f>IF(TRIM(D3861)="","",IFERROR(INDEX('Student Master'!L:L,MATCH(D3861,'Student Master'!B:B,0)),"Not Found"))</f>
        <v/>
      </c>
      <c r="M3861" s="28"/>
      <c r="N3861" s="28"/>
    </row>
    <row r="3862" spans="1:14" x14ac:dyDescent="0.35">
      <c r="A3862" s="28">
        <f t="shared" si="61"/>
        <v>3861</v>
      </c>
      <c r="B3862" s="30"/>
      <c r="C3862" s="28"/>
      <c r="D3862" s="28"/>
      <c r="E3862" s="28"/>
      <c r="F3862" s="28"/>
      <c r="G3862" s="28"/>
      <c r="H3862" s="28" t="str">
        <f>IF(TRIM(D3862)="","",IFERROR(INDEX('Student Master'!C:C,MATCH(D3862,'Student Master'!B:B,0)),"Not Found"))</f>
        <v/>
      </c>
      <c r="I3862" s="28" t="str">
        <f>IF(TRIM(D3862)="","",IFERROR(INDEX('Student Master'!D:D,MATCH(D3862,'Student Master'!B:B,0)),"Not Found"))</f>
        <v/>
      </c>
      <c r="J3862" s="28" t="str">
        <f>IF(TRIM(D3862)="","",IFERROR(INDEX('Student Master'!H:H,MATCH(D3862,'Student Master'!B:B,0)),"Not Found"))</f>
        <v/>
      </c>
      <c r="K3862" s="28" t="str">
        <f>IF(TRIM(D3862)="","",IFERROR(INDEX('Student Master'!N:N,MATCH(D3862,'Student Master'!B:B,0)),"Not Found"))</f>
        <v/>
      </c>
      <c r="L3862" s="28" t="str">
        <f>IF(TRIM(D3862)="","",IFERROR(INDEX('Student Master'!L:L,MATCH(D3862,'Student Master'!B:B,0)),"Not Found"))</f>
        <v/>
      </c>
      <c r="M3862" s="28"/>
      <c r="N3862" s="28"/>
    </row>
    <row r="3863" spans="1:14" x14ac:dyDescent="0.35">
      <c r="A3863" s="28">
        <f t="shared" si="61"/>
        <v>3862</v>
      </c>
      <c r="B3863" s="30"/>
      <c r="C3863" s="28"/>
      <c r="D3863" s="28"/>
      <c r="E3863" s="28"/>
      <c r="F3863" s="28"/>
      <c r="G3863" s="28"/>
      <c r="H3863" s="28" t="str">
        <f>IF(TRIM(D3863)="","",IFERROR(INDEX('Student Master'!C:C,MATCH(D3863,'Student Master'!B:B,0)),"Not Found"))</f>
        <v/>
      </c>
      <c r="I3863" s="28" t="str">
        <f>IF(TRIM(D3863)="","",IFERROR(INDEX('Student Master'!D:D,MATCH(D3863,'Student Master'!B:B,0)),"Not Found"))</f>
        <v/>
      </c>
      <c r="J3863" s="28" t="str">
        <f>IF(TRIM(D3863)="","",IFERROR(INDEX('Student Master'!H:H,MATCH(D3863,'Student Master'!B:B,0)),"Not Found"))</f>
        <v/>
      </c>
      <c r="K3863" s="28" t="str">
        <f>IF(TRIM(D3863)="","",IFERROR(INDEX('Student Master'!N:N,MATCH(D3863,'Student Master'!B:B,0)),"Not Found"))</f>
        <v/>
      </c>
      <c r="L3863" s="28" t="str">
        <f>IF(TRIM(D3863)="","",IFERROR(INDEX('Student Master'!L:L,MATCH(D3863,'Student Master'!B:B,0)),"Not Found"))</f>
        <v/>
      </c>
      <c r="M3863" s="28"/>
      <c r="N3863" s="28"/>
    </row>
    <row r="3864" spans="1:14" x14ac:dyDescent="0.35">
      <c r="A3864" s="28">
        <f t="shared" si="61"/>
        <v>3863</v>
      </c>
      <c r="B3864" s="30"/>
      <c r="C3864" s="28"/>
      <c r="D3864" s="28"/>
      <c r="E3864" s="28"/>
      <c r="F3864" s="28"/>
      <c r="G3864" s="28"/>
      <c r="H3864" s="28" t="str">
        <f>IF(TRIM(D3864)="","",IFERROR(INDEX('Student Master'!C:C,MATCH(D3864,'Student Master'!B:B,0)),"Not Found"))</f>
        <v/>
      </c>
      <c r="I3864" s="28" t="str">
        <f>IF(TRIM(D3864)="","",IFERROR(INDEX('Student Master'!D:D,MATCH(D3864,'Student Master'!B:B,0)),"Not Found"))</f>
        <v/>
      </c>
      <c r="J3864" s="28" t="str">
        <f>IF(TRIM(D3864)="","",IFERROR(INDEX('Student Master'!H:H,MATCH(D3864,'Student Master'!B:B,0)),"Not Found"))</f>
        <v/>
      </c>
      <c r="K3864" s="28" t="str">
        <f>IF(TRIM(D3864)="","",IFERROR(INDEX('Student Master'!N:N,MATCH(D3864,'Student Master'!B:B,0)),"Not Found"))</f>
        <v/>
      </c>
      <c r="L3864" s="28" t="str">
        <f>IF(TRIM(D3864)="","",IFERROR(INDEX('Student Master'!L:L,MATCH(D3864,'Student Master'!B:B,0)),"Not Found"))</f>
        <v/>
      </c>
      <c r="M3864" s="28"/>
      <c r="N3864" s="28"/>
    </row>
    <row r="3865" spans="1:14" x14ac:dyDescent="0.35">
      <c r="A3865" s="28">
        <f t="shared" si="61"/>
        <v>3864</v>
      </c>
      <c r="B3865" s="30"/>
      <c r="C3865" s="28"/>
      <c r="D3865" s="28"/>
      <c r="E3865" s="28"/>
      <c r="F3865" s="28"/>
      <c r="G3865" s="28"/>
      <c r="H3865" s="28" t="str">
        <f>IF(TRIM(D3865)="","",IFERROR(INDEX('Student Master'!C:C,MATCH(D3865,'Student Master'!B:B,0)),"Not Found"))</f>
        <v/>
      </c>
      <c r="I3865" s="28" t="str">
        <f>IF(TRIM(D3865)="","",IFERROR(INDEX('Student Master'!D:D,MATCH(D3865,'Student Master'!B:B,0)),"Not Found"))</f>
        <v/>
      </c>
      <c r="J3865" s="28" t="str">
        <f>IF(TRIM(D3865)="","",IFERROR(INDEX('Student Master'!H:H,MATCH(D3865,'Student Master'!B:B,0)),"Not Found"))</f>
        <v/>
      </c>
      <c r="K3865" s="28" t="str">
        <f>IF(TRIM(D3865)="","",IFERROR(INDEX('Student Master'!N:N,MATCH(D3865,'Student Master'!B:B,0)),"Not Found"))</f>
        <v/>
      </c>
      <c r="L3865" s="28" t="str">
        <f>IF(TRIM(D3865)="","",IFERROR(INDEX('Student Master'!L:L,MATCH(D3865,'Student Master'!B:B,0)),"Not Found"))</f>
        <v/>
      </c>
      <c r="M3865" s="28"/>
      <c r="N3865" s="28"/>
    </row>
    <row r="3866" spans="1:14" x14ac:dyDescent="0.35">
      <c r="A3866" s="28">
        <f t="shared" si="61"/>
        <v>3865</v>
      </c>
      <c r="B3866" s="30"/>
      <c r="C3866" s="28"/>
      <c r="D3866" s="28"/>
      <c r="E3866" s="28"/>
      <c r="F3866" s="28"/>
      <c r="G3866" s="28"/>
      <c r="H3866" s="28" t="str">
        <f>IF(TRIM(D3866)="","",IFERROR(INDEX('Student Master'!C:C,MATCH(D3866,'Student Master'!B:B,0)),"Not Found"))</f>
        <v/>
      </c>
      <c r="I3866" s="28" t="str">
        <f>IF(TRIM(D3866)="","",IFERROR(INDEX('Student Master'!D:D,MATCH(D3866,'Student Master'!B:B,0)),"Not Found"))</f>
        <v/>
      </c>
      <c r="J3866" s="28" t="str">
        <f>IF(TRIM(D3866)="","",IFERROR(INDEX('Student Master'!H:H,MATCH(D3866,'Student Master'!B:B,0)),"Not Found"))</f>
        <v/>
      </c>
      <c r="K3866" s="28" t="str">
        <f>IF(TRIM(D3866)="","",IFERROR(INDEX('Student Master'!N:N,MATCH(D3866,'Student Master'!B:B,0)),"Not Found"))</f>
        <v/>
      </c>
      <c r="L3866" s="28" t="str">
        <f>IF(TRIM(D3866)="","",IFERROR(INDEX('Student Master'!L:L,MATCH(D3866,'Student Master'!B:B,0)),"Not Found"))</f>
        <v/>
      </c>
      <c r="M3866" s="28"/>
      <c r="N3866" s="28"/>
    </row>
    <row r="3867" spans="1:14" x14ac:dyDescent="0.35">
      <c r="A3867" s="28">
        <f t="shared" si="61"/>
        <v>3866</v>
      </c>
      <c r="B3867" s="30"/>
      <c r="C3867" s="28"/>
      <c r="D3867" s="28"/>
      <c r="E3867" s="28"/>
      <c r="F3867" s="28"/>
      <c r="G3867" s="28"/>
      <c r="H3867" s="28" t="str">
        <f>IF(TRIM(D3867)="","",IFERROR(INDEX('Student Master'!C:C,MATCH(D3867,'Student Master'!B:B,0)),"Not Found"))</f>
        <v/>
      </c>
      <c r="I3867" s="28" t="str">
        <f>IF(TRIM(D3867)="","",IFERROR(INDEX('Student Master'!D:D,MATCH(D3867,'Student Master'!B:B,0)),"Not Found"))</f>
        <v/>
      </c>
      <c r="J3867" s="28" t="str">
        <f>IF(TRIM(D3867)="","",IFERROR(INDEX('Student Master'!H:H,MATCH(D3867,'Student Master'!B:B,0)),"Not Found"))</f>
        <v/>
      </c>
      <c r="K3867" s="28" t="str">
        <f>IF(TRIM(D3867)="","",IFERROR(INDEX('Student Master'!N:N,MATCH(D3867,'Student Master'!B:B,0)),"Not Found"))</f>
        <v/>
      </c>
      <c r="L3867" s="28" t="str">
        <f>IF(TRIM(D3867)="","",IFERROR(INDEX('Student Master'!L:L,MATCH(D3867,'Student Master'!B:B,0)),"Not Found"))</f>
        <v/>
      </c>
      <c r="M3867" s="28"/>
      <c r="N3867" s="28"/>
    </row>
    <row r="3868" spans="1:14" x14ac:dyDescent="0.35">
      <c r="A3868" s="28">
        <f t="shared" si="61"/>
        <v>3867</v>
      </c>
      <c r="B3868" s="30"/>
      <c r="C3868" s="28"/>
      <c r="D3868" s="28"/>
      <c r="E3868" s="28"/>
      <c r="F3868" s="28"/>
      <c r="G3868" s="28"/>
      <c r="H3868" s="28" t="str">
        <f>IF(TRIM(D3868)="","",IFERROR(INDEX('Student Master'!C:C,MATCH(D3868,'Student Master'!B:B,0)),"Not Found"))</f>
        <v/>
      </c>
      <c r="I3868" s="28" t="str">
        <f>IF(TRIM(D3868)="","",IFERROR(INDEX('Student Master'!D:D,MATCH(D3868,'Student Master'!B:B,0)),"Not Found"))</f>
        <v/>
      </c>
      <c r="J3868" s="28" t="str">
        <f>IF(TRIM(D3868)="","",IFERROR(INDEX('Student Master'!H:H,MATCH(D3868,'Student Master'!B:B,0)),"Not Found"))</f>
        <v/>
      </c>
      <c r="K3868" s="28" t="str">
        <f>IF(TRIM(D3868)="","",IFERROR(INDEX('Student Master'!N:N,MATCH(D3868,'Student Master'!B:B,0)),"Not Found"))</f>
        <v/>
      </c>
      <c r="L3868" s="28" t="str">
        <f>IF(TRIM(D3868)="","",IFERROR(INDEX('Student Master'!L:L,MATCH(D3868,'Student Master'!B:B,0)),"Not Found"))</f>
        <v/>
      </c>
      <c r="M3868" s="28"/>
      <c r="N3868" s="28"/>
    </row>
    <row r="3869" spans="1:14" x14ac:dyDescent="0.35">
      <c r="A3869" s="28">
        <f t="shared" si="61"/>
        <v>3868</v>
      </c>
      <c r="B3869" s="30"/>
      <c r="C3869" s="28"/>
      <c r="D3869" s="28"/>
      <c r="E3869" s="28"/>
      <c r="F3869" s="28"/>
      <c r="G3869" s="28"/>
      <c r="H3869" s="28" t="str">
        <f>IF(TRIM(D3869)="","",IFERROR(INDEX('Student Master'!C:C,MATCH(D3869,'Student Master'!B:B,0)),"Not Found"))</f>
        <v/>
      </c>
      <c r="I3869" s="28" t="str">
        <f>IF(TRIM(D3869)="","",IFERROR(INDEX('Student Master'!D:D,MATCH(D3869,'Student Master'!B:B,0)),"Not Found"))</f>
        <v/>
      </c>
      <c r="J3869" s="28" t="str">
        <f>IF(TRIM(D3869)="","",IFERROR(INDEX('Student Master'!H:H,MATCH(D3869,'Student Master'!B:B,0)),"Not Found"))</f>
        <v/>
      </c>
      <c r="K3869" s="28" t="str">
        <f>IF(TRIM(D3869)="","",IFERROR(INDEX('Student Master'!N:N,MATCH(D3869,'Student Master'!B:B,0)),"Not Found"))</f>
        <v/>
      </c>
      <c r="L3869" s="28" t="str">
        <f>IF(TRIM(D3869)="","",IFERROR(INDEX('Student Master'!L:L,MATCH(D3869,'Student Master'!B:B,0)),"Not Found"))</f>
        <v/>
      </c>
      <c r="M3869" s="28"/>
      <c r="N3869" s="28"/>
    </row>
    <row r="3870" spans="1:14" x14ac:dyDescent="0.35">
      <c r="A3870" s="28">
        <f t="shared" si="61"/>
        <v>3869</v>
      </c>
      <c r="B3870" s="30"/>
      <c r="C3870" s="28"/>
      <c r="D3870" s="28"/>
      <c r="E3870" s="28"/>
      <c r="F3870" s="28"/>
      <c r="G3870" s="28"/>
      <c r="H3870" s="28" t="str">
        <f>IF(TRIM(D3870)="","",IFERROR(INDEX('Student Master'!C:C,MATCH(D3870,'Student Master'!B:B,0)),"Not Found"))</f>
        <v/>
      </c>
      <c r="I3870" s="28" t="str">
        <f>IF(TRIM(D3870)="","",IFERROR(INDEX('Student Master'!D:D,MATCH(D3870,'Student Master'!B:B,0)),"Not Found"))</f>
        <v/>
      </c>
      <c r="J3870" s="28" t="str">
        <f>IF(TRIM(D3870)="","",IFERROR(INDEX('Student Master'!H:H,MATCH(D3870,'Student Master'!B:B,0)),"Not Found"))</f>
        <v/>
      </c>
      <c r="K3870" s="28" t="str">
        <f>IF(TRIM(D3870)="","",IFERROR(INDEX('Student Master'!N:N,MATCH(D3870,'Student Master'!B:B,0)),"Not Found"))</f>
        <v/>
      </c>
      <c r="L3870" s="28" t="str">
        <f>IF(TRIM(D3870)="","",IFERROR(INDEX('Student Master'!L:L,MATCH(D3870,'Student Master'!B:B,0)),"Not Found"))</f>
        <v/>
      </c>
      <c r="M3870" s="28"/>
      <c r="N3870" s="28"/>
    </row>
    <row r="3871" spans="1:14" x14ac:dyDescent="0.35">
      <c r="A3871" s="28">
        <f t="shared" si="61"/>
        <v>3870</v>
      </c>
      <c r="B3871" s="30"/>
      <c r="C3871" s="28"/>
      <c r="D3871" s="28"/>
      <c r="E3871" s="28"/>
      <c r="F3871" s="28"/>
      <c r="G3871" s="28"/>
      <c r="H3871" s="28" t="str">
        <f>IF(TRIM(D3871)="","",IFERROR(INDEX('Student Master'!C:C,MATCH(D3871,'Student Master'!B:B,0)),"Not Found"))</f>
        <v/>
      </c>
      <c r="I3871" s="28" t="str">
        <f>IF(TRIM(D3871)="","",IFERROR(INDEX('Student Master'!D:D,MATCH(D3871,'Student Master'!B:B,0)),"Not Found"))</f>
        <v/>
      </c>
      <c r="J3871" s="28" t="str">
        <f>IF(TRIM(D3871)="","",IFERROR(INDEX('Student Master'!H:H,MATCH(D3871,'Student Master'!B:B,0)),"Not Found"))</f>
        <v/>
      </c>
      <c r="K3871" s="28" t="str">
        <f>IF(TRIM(D3871)="","",IFERROR(INDEX('Student Master'!N:N,MATCH(D3871,'Student Master'!B:B,0)),"Not Found"))</f>
        <v/>
      </c>
      <c r="L3871" s="28" t="str">
        <f>IF(TRIM(D3871)="","",IFERROR(INDEX('Student Master'!L:L,MATCH(D3871,'Student Master'!B:B,0)),"Not Found"))</f>
        <v/>
      </c>
      <c r="M3871" s="28"/>
      <c r="N3871" s="28"/>
    </row>
    <row r="3872" spans="1:14" x14ac:dyDescent="0.35">
      <c r="A3872" s="28">
        <f t="shared" si="61"/>
        <v>3871</v>
      </c>
      <c r="B3872" s="30"/>
      <c r="C3872" s="28"/>
      <c r="D3872" s="28"/>
      <c r="E3872" s="28"/>
      <c r="F3872" s="28"/>
      <c r="G3872" s="28"/>
      <c r="H3872" s="28" t="str">
        <f>IF(TRIM(D3872)="","",IFERROR(INDEX('Student Master'!C:C,MATCH(D3872,'Student Master'!B:B,0)),"Not Found"))</f>
        <v/>
      </c>
      <c r="I3872" s="28" t="str">
        <f>IF(TRIM(D3872)="","",IFERROR(INDEX('Student Master'!D:D,MATCH(D3872,'Student Master'!B:B,0)),"Not Found"))</f>
        <v/>
      </c>
      <c r="J3872" s="28" t="str">
        <f>IF(TRIM(D3872)="","",IFERROR(INDEX('Student Master'!H:H,MATCH(D3872,'Student Master'!B:B,0)),"Not Found"))</f>
        <v/>
      </c>
      <c r="K3872" s="28" t="str">
        <f>IF(TRIM(D3872)="","",IFERROR(INDEX('Student Master'!N:N,MATCH(D3872,'Student Master'!B:B,0)),"Not Found"))</f>
        <v/>
      </c>
      <c r="L3872" s="28" t="str">
        <f>IF(TRIM(D3872)="","",IFERROR(INDEX('Student Master'!L:L,MATCH(D3872,'Student Master'!B:B,0)),"Not Found"))</f>
        <v/>
      </c>
      <c r="M3872" s="28"/>
      <c r="N3872" s="28"/>
    </row>
    <row r="3873" spans="1:14" x14ac:dyDescent="0.35">
      <c r="A3873" s="28">
        <f t="shared" si="61"/>
        <v>3872</v>
      </c>
      <c r="B3873" s="30"/>
      <c r="C3873" s="28"/>
      <c r="D3873" s="28"/>
      <c r="E3873" s="28"/>
      <c r="F3873" s="28"/>
      <c r="G3873" s="28"/>
      <c r="H3873" s="28" t="str">
        <f>IF(TRIM(D3873)="","",IFERROR(INDEX('Student Master'!C:C,MATCH(D3873,'Student Master'!B:B,0)),"Not Found"))</f>
        <v/>
      </c>
      <c r="I3873" s="28" t="str">
        <f>IF(TRIM(D3873)="","",IFERROR(INDEX('Student Master'!D:D,MATCH(D3873,'Student Master'!B:B,0)),"Not Found"))</f>
        <v/>
      </c>
      <c r="J3873" s="28" t="str">
        <f>IF(TRIM(D3873)="","",IFERROR(INDEX('Student Master'!H:H,MATCH(D3873,'Student Master'!B:B,0)),"Not Found"))</f>
        <v/>
      </c>
      <c r="K3873" s="28" t="str">
        <f>IF(TRIM(D3873)="","",IFERROR(INDEX('Student Master'!N:N,MATCH(D3873,'Student Master'!B:B,0)),"Not Found"))</f>
        <v/>
      </c>
      <c r="L3873" s="28" t="str">
        <f>IF(TRIM(D3873)="","",IFERROR(INDEX('Student Master'!L:L,MATCH(D3873,'Student Master'!B:B,0)),"Not Found"))</f>
        <v/>
      </c>
      <c r="M3873" s="28"/>
      <c r="N3873" s="28"/>
    </row>
    <row r="3874" spans="1:14" x14ac:dyDescent="0.35">
      <c r="A3874" s="28">
        <f t="shared" si="61"/>
        <v>3873</v>
      </c>
      <c r="B3874" s="30"/>
      <c r="C3874" s="28"/>
      <c r="D3874" s="28"/>
      <c r="E3874" s="28"/>
      <c r="F3874" s="28"/>
      <c r="G3874" s="28"/>
      <c r="H3874" s="28" t="str">
        <f>IF(TRIM(D3874)="","",IFERROR(INDEX('Student Master'!C:C,MATCH(D3874,'Student Master'!B:B,0)),"Not Found"))</f>
        <v/>
      </c>
      <c r="I3874" s="28" t="str">
        <f>IF(TRIM(D3874)="","",IFERROR(INDEX('Student Master'!D:D,MATCH(D3874,'Student Master'!B:B,0)),"Not Found"))</f>
        <v/>
      </c>
      <c r="J3874" s="28" t="str">
        <f>IF(TRIM(D3874)="","",IFERROR(INDEX('Student Master'!H:H,MATCH(D3874,'Student Master'!B:B,0)),"Not Found"))</f>
        <v/>
      </c>
      <c r="K3874" s="28" t="str">
        <f>IF(TRIM(D3874)="","",IFERROR(INDEX('Student Master'!N:N,MATCH(D3874,'Student Master'!B:B,0)),"Not Found"))</f>
        <v/>
      </c>
      <c r="L3874" s="28" t="str">
        <f>IF(TRIM(D3874)="","",IFERROR(INDEX('Student Master'!L:L,MATCH(D3874,'Student Master'!B:B,0)),"Not Found"))</f>
        <v/>
      </c>
      <c r="M3874" s="28"/>
      <c r="N3874" s="28"/>
    </row>
    <row r="3875" spans="1:14" x14ac:dyDescent="0.35">
      <c r="A3875" s="28">
        <f t="shared" si="61"/>
        <v>3874</v>
      </c>
      <c r="B3875" s="30"/>
      <c r="C3875" s="28"/>
      <c r="D3875" s="28"/>
      <c r="E3875" s="28"/>
      <c r="F3875" s="28"/>
      <c r="G3875" s="28"/>
      <c r="H3875" s="28" t="str">
        <f>IF(TRIM(D3875)="","",IFERROR(INDEX('Student Master'!C:C,MATCH(D3875,'Student Master'!B:B,0)),"Not Found"))</f>
        <v/>
      </c>
      <c r="I3875" s="28" t="str">
        <f>IF(TRIM(D3875)="","",IFERROR(INDEX('Student Master'!D:D,MATCH(D3875,'Student Master'!B:B,0)),"Not Found"))</f>
        <v/>
      </c>
      <c r="J3875" s="28" t="str">
        <f>IF(TRIM(D3875)="","",IFERROR(INDEX('Student Master'!H:H,MATCH(D3875,'Student Master'!B:B,0)),"Not Found"))</f>
        <v/>
      </c>
      <c r="K3875" s="28" t="str">
        <f>IF(TRIM(D3875)="","",IFERROR(INDEX('Student Master'!N:N,MATCH(D3875,'Student Master'!B:B,0)),"Not Found"))</f>
        <v/>
      </c>
      <c r="L3875" s="28" t="str">
        <f>IF(TRIM(D3875)="","",IFERROR(INDEX('Student Master'!L:L,MATCH(D3875,'Student Master'!B:B,0)),"Not Found"))</f>
        <v/>
      </c>
      <c r="M3875" s="28"/>
      <c r="N3875" s="28"/>
    </row>
    <row r="3876" spans="1:14" x14ac:dyDescent="0.35">
      <c r="A3876" s="28">
        <f t="shared" si="61"/>
        <v>3875</v>
      </c>
      <c r="B3876" s="30"/>
      <c r="C3876" s="28"/>
      <c r="D3876" s="28"/>
      <c r="E3876" s="28"/>
      <c r="F3876" s="28"/>
      <c r="G3876" s="28"/>
      <c r="H3876" s="28" t="str">
        <f>IF(TRIM(D3876)="","",IFERROR(INDEX('Student Master'!C:C,MATCH(D3876,'Student Master'!B:B,0)),"Not Found"))</f>
        <v/>
      </c>
      <c r="I3876" s="28" t="str">
        <f>IF(TRIM(D3876)="","",IFERROR(INDEX('Student Master'!D:D,MATCH(D3876,'Student Master'!B:B,0)),"Not Found"))</f>
        <v/>
      </c>
      <c r="J3876" s="28" t="str">
        <f>IF(TRIM(D3876)="","",IFERROR(INDEX('Student Master'!H:H,MATCH(D3876,'Student Master'!B:B,0)),"Not Found"))</f>
        <v/>
      </c>
      <c r="K3876" s="28" t="str">
        <f>IF(TRIM(D3876)="","",IFERROR(INDEX('Student Master'!N:N,MATCH(D3876,'Student Master'!B:B,0)),"Not Found"))</f>
        <v/>
      </c>
      <c r="L3876" s="28" t="str">
        <f>IF(TRIM(D3876)="","",IFERROR(INDEX('Student Master'!L:L,MATCH(D3876,'Student Master'!B:B,0)),"Not Found"))</f>
        <v/>
      </c>
      <c r="M3876" s="28"/>
      <c r="N3876" s="28"/>
    </row>
    <row r="3877" spans="1:14" x14ac:dyDescent="0.35">
      <c r="A3877" s="28">
        <f t="shared" si="61"/>
        <v>3876</v>
      </c>
      <c r="B3877" s="30"/>
      <c r="C3877" s="28"/>
      <c r="D3877" s="28"/>
      <c r="E3877" s="28"/>
      <c r="F3877" s="28"/>
      <c r="G3877" s="28"/>
      <c r="H3877" s="28" t="str">
        <f>IF(TRIM(D3877)="","",IFERROR(INDEX('Student Master'!C:C,MATCH(D3877,'Student Master'!B:B,0)),"Not Found"))</f>
        <v/>
      </c>
      <c r="I3877" s="28" t="str">
        <f>IF(TRIM(D3877)="","",IFERROR(INDEX('Student Master'!D:D,MATCH(D3877,'Student Master'!B:B,0)),"Not Found"))</f>
        <v/>
      </c>
      <c r="J3877" s="28" t="str">
        <f>IF(TRIM(D3877)="","",IFERROR(INDEX('Student Master'!H:H,MATCH(D3877,'Student Master'!B:B,0)),"Not Found"))</f>
        <v/>
      </c>
      <c r="K3877" s="28" t="str">
        <f>IF(TRIM(D3877)="","",IFERROR(INDEX('Student Master'!N:N,MATCH(D3877,'Student Master'!B:B,0)),"Not Found"))</f>
        <v/>
      </c>
      <c r="L3877" s="28" t="str">
        <f>IF(TRIM(D3877)="","",IFERROR(INDEX('Student Master'!L:L,MATCH(D3877,'Student Master'!B:B,0)),"Not Found"))</f>
        <v/>
      </c>
      <c r="M3877" s="28"/>
      <c r="N3877" s="28"/>
    </row>
    <row r="3878" spans="1:14" x14ac:dyDescent="0.35">
      <c r="A3878" s="28">
        <f t="shared" si="61"/>
        <v>3877</v>
      </c>
      <c r="B3878" s="30"/>
      <c r="C3878" s="28"/>
      <c r="D3878" s="28"/>
      <c r="E3878" s="28"/>
      <c r="F3878" s="28"/>
      <c r="G3878" s="28"/>
      <c r="H3878" s="28" t="str">
        <f>IF(TRIM(D3878)="","",IFERROR(INDEX('Student Master'!C:C,MATCH(D3878,'Student Master'!B:B,0)),"Not Found"))</f>
        <v/>
      </c>
      <c r="I3878" s="28" t="str">
        <f>IF(TRIM(D3878)="","",IFERROR(INDEX('Student Master'!D:D,MATCH(D3878,'Student Master'!B:B,0)),"Not Found"))</f>
        <v/>
      </c>
      <c r="J3878" s="28" t="str">
        <f>IF(TRIM(D3878)="","",IFERROR(INDEX('Student Master'!H:H,MATCH(D3878,'Student Master'!B:B,0)),"Not Found"))</f>
        <v/>
      </c>
      <c r="K3878" s="28" t="str">
        <f>IF(TRIM(D3878)="","",IFERROR(INDEX('Student Master'!N:N,MATCH(D3878,'Student Master'!B:B,0)),"Not Found"))</f>
        <v/>
      </c>
      <c r="L3878" s="28" t="str">
        <f>IF(TRIM(D3878)="","",IFERROR(INDEX('Student Master'!L:L,MATCH(D3878,'Student Master'!B:B,0)),"Not Found"))</f>
        <v/>
      </c>
      <c r="M3878" s="28"/>
      <c r="N3878" s="28"/>
    </row>
    <row r="3879" spans="1:14" x14ac:dyDescent="0.35">
      <c r="A3879" s="28">
        <f t="shared" si="61"/>
        <v>3878</v>
      </c>
      <c r="B3879" s="30"/>
      <c r="C3879" s="28"/>
      <c r="D3879" s="28"/>
      <c r="E3879" s="28"/>
      <c r="F3879" s="28"/>
      <c r="G3879" s="28"/>
      <c r="H3879" s="28" t="str">
        <f>IF(TRIM(D3879)="","",IFERROR(INDEX('Student Master'!C:C,MATCH(D3879,'Student Master'!B:B,0)),"Not Found"))</f>
        <v/>
      </c>
      <c r="I3879" s="28" t="str">
        <f>IF(TRIM(D3879)="","",IFERROR(INDEX('Student Master'!D:D,MATCH(D3879,'Student Master'!B:B,0)),"Not Found"))</f>
        <v/>
      </c>
      <c r="J3879" s="28" t="str">
        <f>IF(TRIM(D3879)="","",IFERROR(INDEX('Student Master'!H:H,MATCH(D3879,'Student Master'!B:B,0)),"Not Found"))</f>
        <v/>
      </c>
      <c r="K3879" s="28" t="str">
        <f>IF(TRIM(D3879)="","",IFERROR(INDEX('Student Master'!N:N,MATCH(D3879,'Student Master'!B:B,0)),"Not Found"))</f>
        <v/>
      </c>
      <c r="L3879" s="28" t="str">
        <f>IF(TRIM(D3879)="","",IFERROR(INDEX('Student Master'!L:L,MATCH(D3879,'Student Master'!B:B,0)),"Not Found"))</f>
        <v/>
      </c>
      <c r="M3879" s="28"/>
      <c r="N3879" s="28"/>
    </row>
    <row r="3880" spans="1:14" x14ac:dyDescent="0.35">
      <c r="A3880" s="28">
        <f t="shared" si="61"/>
        <v>3879</v>
      </c>
      <c r="B3880" s="30"/>
      <c r="C3880" s="28"/>
      <c r="D3880" s="28"/>
      <c r="E3880" s="28"/>
      <c r="F3880" s="28"/>
      <c r="G3880" s="28"/>
      <c r="H3880" s="28" t="str">
        <f>IF(TRIM(D3880)="","",IFERROR(INDEX('Student Master'!C:C,MATCH(D3880,'Student Master'!B:B,0)),"Not Found"))</f>
        <v/>
      </c>
      <c r="I3880" s="28" t="str">
        <f>IF(TRIM(D3880)="","",IFERROR(INDEX('Student Master'!D:D,MATCH(D3880,'Student Master'!B:B,0)),"Not Found"))</f>
        <v/>
      </c>
      <c r="J3880" s="28" t="str">
        <f>IF(TRIM(D3880)="","",IFERROR(INDEX('Student Master'!H:H,MATCH(D3880,'Student Master'!B:B,0)),"Not Found"))</f>
        <v/>
      </c>
      <c r="K3880" s="28" t="str">
        <f>IF(TRIM(D3880)="","",IFERROR(INDEX('Student Master'!N:N,MATCH(D3880,'Student Master'!B:B,0)),"Not Found"))</f>
        <v/>
      </c>
      <c r="L3880" s="28" t="str">
        <f>IF(TRIM(D3880)="","",IFERROR(INDEX('Student Master'!L:L,MATCH(D3880,'Student Master'!B:B,0)),"Not Found"))</f>
        <v/>
      </c>
      <c r="M3880" s="28"/>
      <c r="N3880" s="28"/>
    </row>
    <row r="3881" spans="1:14" x14ac:dyDescent="0.35">
      <c r="A3881" s="28">
        <f t="shared" si="61"/>
        <v>3880</v>
      </c>
      <c r="B3881" s="30"/>
      <c r="C3881" s="28"/>
      <c r="D3881" s="28"/>
      <c r="E3881" s="28"/>
      <c r="F3881" s="28"/>
      <c r="G3881" s="28"/>
      <c r="H3881" s="28" t="str">
        <f>IF(TRIM(D3881)="","",IFERROR(INDEX('Student Master'!C:C,MATCH(D3881,'Student Master'!B:B,0)),"Not Found"))</f>
        <v/>
      </c>
      <c r="I3881" s="28" t="str">
        <f>IF(TRIM(D3881)="","",IFERROR(INDEX('Student Master'!D:D,MATCH(D3881,'Student Master'!B:B,0)),"Not Found"))</f>
        <v/>
      </c>
      <c r="J3881" s="28" t="str">
        <f>IF(TRIM(D3881)="","",IFERROR(INDEX('Student Master'!H:H,MATCH(D3881,'Student Master'!B:B,0)),"Not Found"))</f>
        <v/>
      </c>
      <c r="K3881" s="28" t="str">
        <f>IF(TRIM(D3881)="","",IFERROR(INDEX('Student Master'!N:N,MATCH(D3881,'Student Master'!B:B,0)),"Not Found"))</f>
        <v/>
      </c>
      <c r="L3881" s="28" t="str">
        <f>IF(TRIM(D3881)="","",IFERROR(INDEX('Student Master'!L:L,MATCH(D3881,'Student Master'!B:B,0)),"Not Found"))</f>
        <v/>
      </c>
      <c r="M3881" s="28"/>
      <c r="N3881" s="28"/>
    </row>
    <row r="3882" spans="1:14" x14ac:dyDescent="0.35">
      <c r="A3882" s="28">
        <f t="shared" si="61"/>
        <v>3881</v>
      </c>
      <c r="B3882" s="30"/>
      <c r="C3882" s="28"/>
      <c r="D3882" s="28"/>
      <c r="E3882" s="28"/>
      <c r="F3882" s="28"/>
      <c r="G3882" s="28"/>
      <c r="H3882" s="28" t="str">
        <f>IF(TRIM(D3882)="","",IFERROR(INDEX('Student Master'!C:C,MATCH(D3882,'Student Master'!B:B,0)),"Not Found"))</f>
        <v/>
      </c>
      <c r="I3882" s="28" t="str">
        <f>IF(TRIM(D3882)="","",IFERROR(INDEX('Student Master'!D:D,MATCH(D3882,'Student Master'!B:B,0)),"Not Found"))</f>
        <v/>
      </c>
      <c r="J3882" s="28" t="str">
        <f>IF(TRIM(D3882)="","",IFERROR(INDEX('Student Master'!H:H,MATCH(D3882,'Student Master'!B:B,0)),"Not Found"))</f>
        <v/>
      </c>
      <c r="K3882" s="28" t="str">
        <f>IF(TRIM(D3882)="","",IFERROR(INDEX('Student Master'!N:N,MATCH(D3882,'Student Master'!B:B,0)),"Not Found"))</f>
        <v/>
      </c>
      <c r="L3882" s="28" t="str">
        <f>IF(TRIM(D3882)="","",IFERROR(INDEX('Student Master'!L:L,MATCH(D3882,'Student Master'!B:B,0)),"Not Found"))</f>
        <v/>
      </c>
      <c r="M3882" s="28"/>
      <c r="N3882" s="28"/>
    </row>
    <row r="3883" spans="1:14" x14ac:dyDescent="0.35">
      <c r="A3883" s="28">
        <f t="shared" si="61"/>
        <v>3882</v>
      </c>
      <c r="B3883" s="30"/>
      <c r="C3883" s="28"/>
      <c r="D3883" s="28"/>
      <c r="E3883" s="28"/>
      <c r="F3883" s="28"/>
      <c r="G3883" s="28"/>
      <c r="H3883" s="28" t="str">
        <f>IF(TRIM(D3883)="","",IFERROR(INDEX('Student Master'!C:C,MATCH(D3883,'Student Master'!B:B,0)),"Not Found"))</f>
        <v/>
      </c>
      <c r="I3883" s="28" t="str">
        <f>IF(TRIM(D3883)="","",IFERROR(INDEX('Student Master'!D:D,MATCH(D3883,'Student Master'!B:B,0)),"Not Found"))</f>
        <v/>
      </c>
      <c r="J3883" s="28" t="str">
        <f>IF(TRIM(D3883)="","",IFERROR(INDEX('Student Master'!H:H,MATCH(D3883,'Student Master'!B:B,0)),"Not Found"))</f>
        <v/>
      </c>
      <c r="K3883" s="28" t="str">
        <f>IF(TRIM(D3883)="","",IFERROR(INDEX('Student Master'!N:N,MATCH(D3883,'Student Master'!B:B,0)),"Not Found"))</f>
        <v/>
      </c>
      <c r="L3883" s="28" t="str">
        <f>IF(TRIM(D3883)="","",IFERROR(INDEX('Student Master'!L:L,MATCH(D3883,'Student Master'!B:B,0)),"Not Found"))</f>
        <v/>
      </c>
      <c r="M3883" s="28"/>
      <c r="N3883" s="28"/>
    </row>
    <row r="3884" spans="1:14" x14ac:dyDescent="0.35">
      <c r="A3884" s="28">
        <f t="shared" si="61"/>
        <v>3883</v>
      </c>
      <c r="B3884" s="30"/>
      <c r="C3884" s="28"/>
      <c r="D3884" s="28"/>
      <c r="E3884" s="28"/>
      <c r="F3884" s="28"/>
      <c r="G3884" s="28"/>
      <c r="H3884" s="28" t="str">
        <f>IF(TRIM(D3884)="","",IFERROR(INDEX('Student Master'!C:C,MATCH(D3884,'Student Master'!B:B,0)),"Not Found"))</f>
        <v/>
      </c>
      <c r="I3884" s="28" t="str">
        <f>IF(TRIM(D3884)="","",IFERROR(INDEX('Student Master'!D:D,MATCH(D3884,'Student Master'!B:B,0)),"Not Found"))</f>
        <v/>
      </c>
      <c r="J3884" s="28" t="str">
        <f>IF(TRIM(D3884)="","",IFERROR(INDEX('Student Master'!H:H,MATCH(D3884,'Student Master'!B:B,0)),"Not Found"))</f>
        <v/>
      </c>
      <c r="K3884" s="28" t="str">
        <f>IF(TRIM(D3884)="","",IFERROR(INDEX('Student Master'!N:N,MATCH(D3884,'Student Master'!B:B,0)),"Not Found"))</f>
        <v/>
      </c>
      <c r="L3884" s="28" t="str">
        <f>IF(TRIM(D3884)="","",IFERROR(INDEX('Student Master'!L:L,MATCH(D3884,'Student Master'!B:B,0)),"Not Found"))</f>
        <v/>
      </c>
      <c r="M3884" s="28"/>
      <c r="N3884" s="28"/>
    </row>
    <row r="3885" spans="1:14" x14ac:dyDescent="0.35">
      <c r="A3885" s="28">
        <f t="shared" si="61"/>
        <v>3884</v>
      </c>
      <c r="B3885" s="30"/>
      <c r="C3885" s="28"/>
      <c r="D3885" s="28"/>
      <c r="E3885" s="28"/>
      <c r="F3885" s="28"/>
      <c r="G3885" s="28"/>
      <c r="H3885" s="28" t="str">
        <f>IF(TRIM(D3885)="","",IFERROR(INDEX('Student Master'!C:C,MATCH(D3885,'Student Master'!B:B,0)),"Not Found"))</f>
        <v/>
      </c>
      <c r="I3885" s="28" t="str">
        <f>IF(TRIM(D3885)="","",IFERROR(INDEX('Student Master'!D:D,MATCH(D3885,'Student Master'!B:B,0)),"Not Found"))</f>
        <v/>
      </c>
      <c r="J3885" s="28" t="str">
        <f>IF(TRIM(D3885)="","",IFERROR(INDEX('Student Master'!H:H,MATCH(D3885,'Student Master'!B:B,0)),"Not Found"))</f>
        <v/>
      </c>
      <c r="K3885" s="28" t="str">
        <f>IF(TRIM(D3885)="","",IFERROR(INDEX('Student Master'!N:N,MATCH(D3885,'Student Master'!B:B,0)),"Not Found"))</f>
        <v/>
      </c>
      <c r="L3885" s="28" t="str">
        <f>IF(TRIM(D3885)="","",IFERROR(INDEX('Student Master'!L:L,MATCH(D3885,'Student Master'!B:B,0)),"Not Found"))</f>
        <v/>
      </c>
      <c r="M3885" s="28"/>
      <c r="N3885" s="28"/>
    </row>
    <row r="3886" spans="1:14" x14ac:dyDescent="0.35">
      <c r="A3886" s="28">
        <f t="shared" si="61"/>
        <v>3885</v>
      </c>
      <c r="B3886" s="30"/>
      <c r="C3886" s="28"/>
      <c r="D3886" s="28"/>
      <c r="E3886" s="28"/>
      <c r="F3886" s="28"/>
      <c r="G3886" s="28"/>
      <c r="H3886" s="28" t="str">
        <f>IF(TRIM(D3886)="","",IFERROR(INDEX('Student Master'!C:C,MATCH(D3886,'Student Master'!B:B,0)),"Not Found"))</f>
        <v/>
      </c>
      <c r="I3886" s="28" t="str">
        <f>IF(TRIM(D3886)="","",IFERROR(INDEX('Student Master'!D:D,MATCH(D3886,'Student Master'!B:B,0)),"Not Found"))</f>
        <v/>
      </c>
      <c r="J3886" s="28" t="str">
        <f>IF(TRIM(D3886)="","",IFERROR(INDEX('Student Master'!H:H,MATCH(D3886,'Student Master'!B:B,0)),"Not Found"))</f>
        <v/>
      </c>
      <c r="K3886" s="28" t="str">
        <f>IF(TRIM(D3886)="","",IFERROR(INDEX('Student Master'!N:N,MATCH(D3886,'Student Master'!B:B,0)),"Not Found"))</f>
        <v/>
      </c>
      <c r="L3886" s="28" t="str">
        <f>IF(TRIM(D3886)="","",IFERROR(INDEX('Student Master'!L:L,MATCH(D3886,'Student Master'!B:B,0)),"Not Found"))</f>
        <v/>
      </c>
      <c r="M3886" s="28"/>
      <c r="N3886" s="28"/>
    </row>
    <row r="3887" spans="1:14" x14ac:dyDescent="0.35">
      <c r="A3887" s="28">
        <f t="shared" si="61"/>
        <v>3886</v>
      </c>
      <c r="B3887" s="30"/>
      <c r="C3887" s="28"/>
      <c r="D3887" s="28"/>
      <c r="E3887" s="28"/>
      <c r="F3887" s="28"/>
      <c r="G3887" s="28"/>
      <c r="H3887" s="28" t="str">
        <f>IF(TRIM(D3887)="","",IFERROR(INDEX('Student Master'!C:C,MATCH(D3887,'Student Master'!B:B,0)),"Not Found"))</f>
        <v/>
      </c>
      <c r="I3887" s="28" t="str">
        <f>IF(TRIM(D3887)="","",IFERROR(INDEX('Student Master'!D:D,MATCH(D3887,'Student Master'!B:B,0)),"Not Found"))</f>
        <v/>
      </c>
      <c r="J3887" s="28" t="str">
        <f>IF(TRIM(D3887)="","",IFERROR(INDEX('Student Master'!H:H,MATCH(D3887,'Student Master'!B:B,0)),"Not Found"))</f>
        <v/>
      </c>
      <c r="K3887" s="28" t="str">
        <f>IF(TRIM(D3887)="","",IFERROR(INDEX('Student Master'!N:N,MATCH(D3887,'Student Master'!B:B,0)),"Not Found"))</f>
        <v/>
      </c>
      <c r="L3887" s="28" t="str">
        <f>IF(TRIM(D3887)="","",IFERROR(INDEX('Student Master'!L:L,MATCH(D3887,'Student Master'!B:B,0)),"Not Found"))</f>
        <v/>
      </c>
      <c r="M3887" s="28"/>
      <c r="N3887" s="28"/>
    </row>
    <row r="3888" spans="1:14" x14ac:dyDescent="0.35">
      <c r="A3888" s="28">
        <f t="shared" si="61"/>
        <v>3887</v>
      </c>
      <c r="B3888" s="30"/>
      <c r="C3888" s="28"/>
      <c r="D3888" s="28"/>
      <c r="E3888" s="28"/>
      <c r="F3888" s="28"/>
      <c r="G3888" s="28"/>
      <c r="H3888" s="28" t="str">
        <f>IF(TRIM(D3888)="","",IFERROR(INDEX('Student Master'!C:C,MATCH(D3888,'Student Master'!B:B,0)),"Not Found"))</f>
        <v/>
      </c>
      <c r="I3888" s="28" t="str">
        <f>IF(TRIM(D3888)="","",IFERROR(INDEX('Student Master'!D:D,MATCH(D3888,'Student Master'!B:B,0)),"Not Found"))</f>
        <v/>
      </c>
      <c r="J3888" s="28" t="str">
        <f>IF(TRIM(D3888)="","",IFERROR(INDEX('Student Master'!H:H,MATCH(D3888,'Student Master'!B:B,0)),"Not Found"))</f>
        <v/>
      </c>
      <c r="K3888" s="28" t="str">
        <f>IF(TRIM(D3888)="","",IFERROR(INDEX('Student Master'!N:N,MATCH(D3888,'Student Master'!B:B,0)),"Not Found"))</f>
        <v/>
      </c>
      <c r="L3888" s="28" t="str">
        <f>IF(TRIM(D3888)="","",IFERROR(INDEX('Student Master'!L:L,MATCH(D3888,'Student Master'!B:B,0)),"Not Found"))</f>
        <v/>
      </c>
      <c r="M3888" s="28"/>
      <c r="N3888" s="28"/>
    </row>
    <row r="3889" spans="1:14" x14ac:dyDescent="0.35">
      <c r="A3889" s="28">
        <f t="shared" si="61"/>
        <v>3888</v>
      </c>
      <c r="B3889" s="30"/>
      <c r="C3889" s="28"/>
      <c r="D3889" s="28"/>
      <c r="E3889" s="28"/>
      <c r="F3889" s="28"/>
      <c r="G3889" s="28"/>
      <c r="H3889" s="28" t="str">
        <f>IF(TRIM(D3889)="","",IFERROR(INDEX('Student Master'!C:C,MATCH(D3889,'Student Master'!B:B,0)),"Not Found"))</f>
        <v/>
      </c>
      <c r="I3889" s="28" t="str">
        <f>IF(TRIM(D3889)="","",IFERROR(INDEX('Student Master'!D:D,MATCH(D3889,'Student Master'!B:B,0)),"Not Found"))</f>
        <v/>
      </c>
      <c r="J3889" s="28" t="str">
        <f>IF(TRIM(D3889)="","",IFERROR(INDEX('Student Master'!H:H,MATCH(D3889,'Student Master'!B:B,0)),"Not Found"))</f>
        <v/>
      </c>
      <c r="K3889" s="28" t="str">
        <f>IF(TRIM(D3889)="","",IFERROR(INDEX('Student Master'!N:N,MATCH(D3889,'Student Master'!B:B,0)),"Not Found"))</f>
        <v/>
      </c>
      <c r="L3889" s="28" t="str">
        <f>IF(TRIM(D3889)="","",IFERROR(INDEX('Student Master'!L:L,MATCH(D3889,'Student Master'!B:B,0)),"Not Found"))</f>
        <v/>
      </c>
      <c r="M3889" s="28"/>
      <c r="N3889" s="28"/>
    </row>
    <row r="3890" spans="1:14" x14ac:dyDescent="0.35">
      <c r="A3890" s="28">
        <f t="shared" si="61"/>
        <v>3889</v>
      </c>
      <c r="B3890" s="30"/>
      <c r="C3890" s="28"/>
      <c r="D3890" s="28"/>
      <c r="E3890" s="28"/>
      <c r="F3890" s="28"/>
      <c r="G3890" s="28"/>
      <c r="H3890" s="28" t="str">
        <f>IF(TRIM(D3890)="","",IFERROR(INDEX('Student Master'!C:C,MATCH(D3890,'Student Master'!B:B,0)),"Not Found"))</f>
        <v/>
      </c>
      <c r="I3890" s="28" t="str">
        <f>IF(TRIM(D3890)="","",IFERROR(INDEX('Student Master'!D:D,MATCH(D3890,'Student Master'!B:B,0)),"Not Found"))</f>
        <v/>
      </c>
      <c r="J3890" s="28" t="str">
        <f>IF(TRIM(D3890)="","",IFERROR(INDEX('Student Master'!H:H,MATCH(D3890,'Student Master'!B:B,0)),"Not Found"))</f>
        <v/>
      </c>
      <c r="K3890" s="28" t="str">
        <f>IF(TRIM(D3890)="","",IFERROR(INDEX('Student Master'!N:N,MATCH(D3890,'Student Master'!B:B,0)),"Not Found"))</f>
        <v/>
      </c>
      <c r="L3890" s="28" t="str">
        <f>IF(TRIM(D3890)="","",IFERROR(INDEX('Student Master'!L:L,MATCH(D3890,'Student Master'!B:B,0)),"Not Found"))</f>
        <v/>
      </c>
      <c r="M3890" s="28"/>
      <c r="N3890" s="28"/>
    </row>
    <row r="3891" spans="1:14" x14ac:dyDescent="0.35">
      <c r="A3891" s="28">
        <f t="shared" si="61"/>
        <v>3890</v>
      </c>
      <c r="B3891" s="30"/>
      <c r="C3891" s="28"/>
      <c r="D3891" s="28"/>
      <c r="E3891" s="28"/>
      <c r="F3891" s="28"/>
      <c r="G3891" s="28"/>
      <c r="H3891" s="28" t="str">
        <f>IF(TRIM(D3891)="","",IFERROR(INDEX('Student Master'!C:C,MATCH(D3891,'Student Master'!B:B,0)),"Not Found"))</f>
        <v/>
      </c>
      <c r="I3891" s="28" t="str">
        <f>IF(TRIM(D3891)="","",IFERROR(INDEX('Student Master'!D:D,MATCH(D3891,'Student Master'!B:B,0)),"Not Found"))</f>
        <v/>
      </c>
      <c r="J3891" s="28" t="str">
        <f>IF(TRIM(D3891)="","",IFERROR(INDEX('Student Master'!H:H,MATCH(D3891,'Student Master'!B:B,0)),"Not Found"))</f>
        <v/>
      </c>
      <c r="K3891" s="28" t="str">
        <f>IF(TRIM(D3891)="","",IFERROR(INDEX('Student Master'!N:N,MATCH(D3891,'Student Master'!B:B,0)),"Not Found"))</f>
        <v/>
      </c>
      <c r="L3891" s="28" t="str">
        <f>IF(TRIM(D3891)="","",IFERROR(INDEX('Student Master'!L:L,MATCH(D3891,'Student Master'!B:B,0)),"Not Found"))</f>
        <v/>
      </c>
      <c r="M3891" s="28"/>
      <c r="N3891" s="28"/>
    </row>
    <row r="3892" spans="1:14" x14ac:dyDescent="0.35">
      <c r="A3892" s="28">
        <f t="shared" si="61"/>
        <v>3891</v>
      </c>
      <c r="B3892" s="30"/>
      <c r="C3892" s="28"/>
      <c r="D3892" s="28"/>
      <c r="E3892" s="28"/>
      <c r="F3892" s="28"/>
      <c r="G3892" s="28"/>
      <c r="H3892" s="28" t="str">
        <f>IF(TRIM(D3892)="","",IFERROR(INDEX('Student Master'!C:C,MATCH(D3892,'Student Master'!B:B,0)),"Not Found"))</f>
        <v/>
      </c>
      <c r="I3892" s="28" t="str">
        <f>IF(TRIM(D3892)="","",IFERROR(INDEX('Student Master'!D:D,MATCH(D3892,'Student Master'!B:B,0)),"Not Found"))</f>
        <v/>
      </c>
      <c r="J3892" s="28" t="str">
        <f>IF(TRIM(D3892)="","",IFERROR(INDEX('Student Master'!H:H,MATCH(D3892,'Student Master'!B:B,0)),"Not Found"))</f>
        <v/>
      </c>
      <c r="K3892" s="28" t="str">
        <f>IF(TRIM(D3892)="","",IFERROR(INDEX('Student Master'!N:N,MATCH(D3892,'Student Master'!B:B,0)),"Not Found"))</f>
        <v/>
      </c>
      <c r="L3892" s="28" t="str">
        <f>IF(TRIM(D3892)="","",IFERROR(INDEX('Student Master'!L:L,MATCH(D3892,'Student Master'!B:B,0)),"Not Found"))</f>
        <v/>
      </c>
      <c r="M3892" s="28"/>
      <c r="N3892" s="28"/>
    </row>
    <row r="3893" spans="1:14" x14ac:dyDescent="0.35">
      <c r="A3893" s="28">
        <f t="shared" si="61"/>
        <v>3892</v>
      </c>
      <c r="B3893" s="30"/>
      <c r="C3893" s="28"/>
      <c r="D3893" s="28"/>
      <c r="E3893" s="28"/>
      <c r="F3893" s="28"/>
      <c r="G3893" s="28"/>
      <c r="H3893" s="28" t="str">
        <f>IF(TRIM(D3893)="","",IFERROR(INDEX('Student Master'!C:C,MATCH(D3893,'Student Master'!B:B,0)),"Not Found"))</f>
        <v/>
      </c>
      <c r="I3893" s="28" t="str">
        <f>IF(TRIM(D3893)="","",IFERROR(INDEX('Student Master'!D:D,MATCH(D3893,'Student Master'!B:B,0)),"Not Found"))</f>
        <v/>
      </c>
      <c r="J3893" s="28" t="str">
        <f>IF(TRIM(D3893)="","",IFERROR(INDEX('Student Master'!H:H,MATCH(D3893,'Student Master'!B:B,0)),"Not Found"))</f>
        <v/>
      </c>
      <c r="K3893" s="28" t="str">
        <f>IF(TRIM(D3893)="","",IFERROR(INDEX('Student Master'!N:N,MATCH(D3893,'Student Master'!B:B,0)),"Not Found"))</f>
        <v/>
      </c>
      <c r="L3893" s="28" t="str">
        <f>IF(TRIM(D3893)="","",IFERROR(INDEX('Student Master'!L:L,MATCH(D3893,'Student Master'!B:B,0)),"Not Found"))</f>
        <v/>
      </c>
      <c r="M3893" s="28"/>
      <c r="N3893" s="28"/>
    </row>
    <row r="3894" spans="1:14" x14ac:dyDescent="0.35">
      <c r="A3894" s="28">
        <f t="shared" si="61"/>
        <v>3893</v>
      </c>
      <c r="B3894" s="30"/>
      <c r="C3894" s="28"/>
      <c r="D3894" s="28"/>
      <c r="E3894" s="28"/>
      <c r="F3894" s="28"/>
      <c r="G3894" s="28"/>
      <c r="H3894" s="28" t="str">
        <f>IF(TRIM(D3894)="","",IFERROR(INDEX('Student Master'!C:C,MATCH(D3894,'Student Master'!B:B,0)),"Not Found"))</f>
        <v/>
      </c>
      <c r="I3894" s="28" t="str">
        <f>IF(TRIM(D3894)="","",IFERROR(INDEX('Student Master'!D:D,MATCH(D3894,'Student Master'!B:B,0)),"Not Found"))</f>
        <v/>
      </c>
      <c r="J3894" s="28" t="str">
        <f>IF(TRIM(D3894)="","",IFERROR(INDEX('Student Master'!H:H,MATCH(D3894,'Student Master'!B:B,0)),"Not Found"))</f>
        <v/>
      </c>
      <c r="K3894" s="28" t="str">
        <f>IF(TRIM(D3894)="","",IFERROR(INDEX('Student Master'!N:N,MATCH(D3894,'Student Master'!B:B,0)),"Not Found"))</f>
        <v/>
      </c>
      <c r="L3894" s="28" t="str">
        <f>IF(TRIM(D3894)="","",IFERROR(INDEX('Student Master'!L:L,MATCH(D3894,'Student Master'!B:B,0)),"Not Found"))</f>
        <v/>
      </c>
      <c r="M3894" s="28"/>
      <c r="N3894" s="28"/>
    </row>
    <row r="3895" spans="1:14" x14ac:dyDescent="0.35">
      <c r="A3895" s="28">
        <f t="shared" si="61"/>
        <v>3894</v>
      </c>
      <c r="B3895" s="30"/>
      <c r="C3895" s="28"/>
      <c r="D3895" s="28"/>
      <c r="E3895" s="28"/>
      <c r="F3895" s="28"/>
      <c r="G3895" s="28"/>
      <c r="H3895" s="28" t="str">
        <f>IF(TRIM(D3895)="","",IFERROR(INDEX('Student Master'!C:C,MATCH(D3895,'Student Master'!B:B,0)),"Not Found"))</f>
        <v/>
      </c>
      <c r="I3895" s="28" t="str">
        <f>IF(TRIM(D3895)="","",IFERROR(INDEX('Student Master'!D:D,MATCH(D3895,'Student Master'!B:B,0)),"Not Found"))</f>
        <v/>
      </c>
      <c r="J3895" s="28" t="str">
        <f>IF(TRIM(D3895)="","",IFERROR(INDEX('Student Master'!H:H,MATCH(D3895,'Student Master'!B:B,0)),"Not Found"))</f>
        <v/>
      </c>
      <c r="K3895" s="28" t="str">
        <f>IF(TRIM(D3895)="","",IFERROR(INDEX('Student Master'!N:N,MATCH(D3895,'Student Master'!B:B,0)),"Not Found"))</f>
        <v/>
      </c>
      <c r="L3895" s="28" t="str">
        <f>IF(TRIM(D3895)="","",IFERROR(INDEX('Student Master'!L:L,MATCH(D3895,'Student Master'!B:B,0)),"Not Found"))</f>
        <v/>
      </c>
      <c r="M3895" s="28"/>
      <c r="N3895" s="28"/>
    </row>
    <row r="3896" spans="1:14" x14ac:dyDescent="0.35">
      <c r="A3896" s="28">
        <f t="shared" si="61"/>
        <v>3895</v>
      </c>
      <c r="B3896" s="30"/>
      <c r="C3896" s="28"/>
      <c r="D3896" s="28"/>
      <c r="E3896" s="28"/>
      <c r="F3896" s="28"/>
      <c r="G3896" s="28"/>
      <c r="H3896" s="28" t="str">
        <f>IF(TRIM(D3896)="","",IFERROR(INDEX('Student Master'!C:C,MATCH(D3896,'Student Master'!B:B,0)),"Not Found"))</f>
        <v/>
      </c>
      <c r="I3896" s="28" t="str">
        <f>IF(TRIM(D3896)="","",IFERROR(INDEX('Student Master'!D:D,MATCH(D3896,'Student Master'!B:B,0)),"Not Found"))</f>
        <v/>
      </c>
      <c r="J3896" s="28" t="str">
        <f>IF(TRIM(D3896)="","",IFERROR(INDEX('Student Master'!H:H,MATCH(D3896,'Student Master'!B:B,0)),"Not Found"))</f>
        <v/>
      </c>
      <c r="K3896" s="28" t="str">
        <f>IF(TRIM(D3896)="","",IFERROR(INDEX('Student Master'!N:N,MATCH(D3896,'Student Master'!B:B,0)),"Not Found"))</f>
        <v/>
      </c>
      <c r="L3896" s="28" t="str">
        <f>IF(TRIM(D3896)="","",IFERROR(INDEX('Student Master'!L:L,MATCH(D3896,'Student Master'!B:B,0)),"Not Found"))</f>
        <v/>
      </c>
      <c r="M3896" s="28"/>
      <c r="N3896" s="28"/>
    </row>
    <row r="3897" spans="1:14" x14ac:dyDescent="0.35">
      <c r="A3897" s="28">
        <f t="shared" si="61"/>
        <v>3896</v>
      </c>
      <c r="B3897" s="30"/>
      <c r="C3897" s="28"/>
      <c r="D3897" s="28"/>
      <c r="E3897" s="28"/>
      <c r="F3897" s="28"/>
      <c r="G3897" s="28"/>
      <c r="H3897" s="28" t="str">
        <f>IF(TRIM(D3897)="","",IFERROR(INDEX('Student Master'!C:C,MATCH(D3897,'Student Master'!B:B,0)),"Not Found"))</f>
        <v/>
      </c>
      <c r="I3897" s="28" t="str">
        <f>IF(TRIM(D3897)="","",IFERROR(INDEX('Student Master'!D:D,MATCH(D3897,'Student Master'!B:B,0)),"Not Found"))</f>
        <v/>
      </c>
      <c r="J3897" s="28" t="str">
        <f>IF(TRIM(D3897)="","",IFERROR(INDEX('Student Master'!H:H,MATCH(D3897,'Student Master'!B:B,0)),"Not Found"))</f>
        <v/>
      </c>
      <c r="K3897" s="28" t="str">
        <f>IF(TRIM(D3897)="","",IFERROR(INDEX('Student Master'!N:N,MATCH(D3897,'Student Master'!B:B,0)),"Not Found"))</f>
        <v/>
      </c>
      <c r="L3897" s="28" t="str">
        <f>IF(TRIM(D3897)="","",IFERROR(INDEX('Student Master'!L:L,MATCH(D3897,'Student Master'!B:B,0)),"Not Found"))</f>
        <v/>
      </c>
      <c r="M3897" s="28"/>
      <c r="N3897" s="28"/>
    </row>
    <row r="3898" spans="1:14" x14ac:dyDescent="0.35">
      <c r="A3898" s="28">
        <f t="shared" si="61"/>
        <v>3897</v>
      </c>
      <c r="B3898" s="30"/>
      <c r="C3898" s="28"/>
      <c r="D3898" s="28"/>
      <c r="E3898" s="28"/>
      <c r="F3898" s="28"/>
      <c r="G3898" s="28"/>
      <c r="H3898" s="28" t="str">
        <f>IF(TRIM(D3898)="","",IFERROR(INDEX('Student Master'!C:C,MATCH(D3898,'Student Master'!B:B,0)),"Not Found"))</f>
        <v/>
      </c>
      <c r="I3898" s="28" t="str">
        <f>IF(TRIM(D3898)="","",IFERROR(INDEX('Student Master'!D:D,MATCH(D3898,'Student Master'!B:B,0)),"Not Found"))</f>
        <v/>
      </c>
      <c r="J3898" s="28" t="str">
        <f>IF(TRIM(D3898)="","",IFERROR(INDEX('Student Master'!H:H,MATCH(D3898,'Student Master'!B:B,0)),"Not Found"))</f>
        <v/>
      </c>
      <c r="K3898" s="28" t="str">
        <f>IF(TRIM(D3898)="","",IFERROR(INDEX('Student Master'!N:N,MATCH(D3898,'Student Master'!B:B,0)),"Not Found"))</f>
        <v/>
      </c>
      <c r="L3898" s="28" t="str">
        <f>IF(TRIM(D3898)="","",IFERROR(INDEX('Student Master'!L:L,MATCH(D3898,'Student Master'!B:B,0)),"Not Found"))</f>
        <v/>
      </c>
      <c r="M3898" s="28"/>
      <c r="N3898" s="28"/>
    </row>
    <row r="3899" spans="1:14" x14ac:dyDescent="0.35">
      <c r="A3899" s="28">
        <f t="shared" si="61"/>
        <v>3898</v>
      </c>
      <c r="B3899" s="30"/>
      <c r="C3899" s="28"/>
      <c r="D3899" s="28"/>
      <c r="E3899" s="28"/>
      <c r="F3899" s="28"/>
      <c r="G3899" s="28"/>
      <c r="H3899" s="28" t="str">
        <f>IF(TRIM(D3899)="","",IFERROR(INDEX('Student Master'!C:C,MATCH(D3899,'Student Master'!B:B,0)),"Not Found"))</f>
        <v/>
      </c>
      <c r="I3899" s="28" t="str">
        <f>IF(TRIM(D3899)="","",IFERROR(INDEX('Student Master'!D:D,MATCH(D3899,'Student Master'!B:B,0)),"Not Found"))</f>
        <v/>
      </c>
      <c r="J3899" s="28" t="str">
        <f>IF(TRIM(D3899)="","",IFERROR(INDEX('Student Master'!H:H,MATCH(D3899,'Student Master'!B:B,0)),"Not Found"))</f>
        <v/>
      </c>
      <c r="K3899" s="28" t="str">
        <f>IF(TRIM(D3899)="","",IFERROR(INDEX('Student Master'!N:N,MATCH(D3899,'Student Master'!B:B,0)),"Not Found"))</f>
        <v/>
      </c>
      <c r="L3899" s="28" t="str">
        <f>IF(TRIM(D3899)="","",IFERROR(INDEX('Student Master'!L:L,MATCH(D3899,'Student Master'!B:B,0)),"Not Found"))</f>
        <v/>
      </c>
      <c r="M3899" s="28"/>
      <c r="N3899" s="28"/>
    </row>
    <row r="3900" spans="1:14" x14ac:dyDescent="0.35">
      <c r="A3900" s="28">
        <f t="shared" si="61"/>
        <v>3899</v>
      </c>
      <c r="B3900" s="30"/>
      <c r="C3900" s="28"/>
      <c r="D3900" s="28"/>
      <c r="E3900" s="28"/>
      <c r="F3900" s="28"/>
      <c r="G3900" s="28"/>
      <c r="H3900" s="28" t="str">
        <f>IF(TRIM(D3900)="","",IFERROR(INDEX('Student Master'!C:C,MATCH(D3900,'Student Master'!B:B,0)),"Not Found"))</f>
        <v/>
      </c>
      <c r="I3900" s="28" t="str">
        <f>IF(TRIM(D3900)="","",IFERROR(INDEX('Student Master'!D:D,MATCH(D3900,'Student Master'!B:B,0)),"Not Found"))</f>
        <v/>
      </c>
      <c r="J3900" s="28" t="str">
        <f>IF(TRIM(D3900)="","",IFERROR(INDEX('Student Master'!H:H,MATCH(D3900,'Student Master'!B:B,0)),"Not Found"))</f>
        <v/>
      </c>
      <c r="K3900" s="28" t="str">
        <f>IF(TRIM(D3900)="","",IFERROR(INDEX('Student Master'!N:N,MATCH(D3900,'Student Master'!B:B,0)),"Not Found"))</f>
        <v/>
      </c>
      <c r="L3900" s="28" t="str">
        <f>IF(TRIM(D3900)="","",IFERROR(INDEX('Student Master'!L:L,MATCH(D3900,'Student Master'!B:B,0)),"Not Found"))</f>
        <v/>
      </c>
      <c r="M3900" s="28"/>
      <c r="N3900" s="28"/>
    </row>
    <row r="3901" spans="1:14" x14ac:dyDescent="0.35">
      <c r="A3901" s="28">
        <f t="shared" si="61"/>
        <v>3900</v>
      </c>
      <c r="B3901" s="30"/>
      <c r="C3901" s="28"/>
      <c r="D3901" s="28"/>
      <c r="E3901" s="28"/>
      <c r="F3901" s="28"/>
      <c r="G3901" s="28"/>
      <c r="H3901" s="28" t="str">
        <f>IF(TRIM(D3901)="","",IFERROR(INDEX('Student Master'!C:C,MATCH(D3901,'Student Master'!B:B,0)),"Not Found"))</f>
        <v/>
      </c>
      <c r="I3901" s="28" t="str">
        <f>IF(TRIM(D3901)="","",IFERROR(INDEX('Student Master'!D:D,MATCH(D3901,'Student Master'!B:B,0)),"Not Found"))</f>
        <v/>
      </c>
      <c r="J3901" s="28" t="str">
        <f>IF(TRIM(D3901)="","",IFERROR(INDEX('Student Master'!H:H,MATCH(D3901,'Student Master'!B:B,0)),"Not Found"))</f>
        <v/>
      </c>
      <c r="K3901" s="28" t="str">
        <f>IF(TRIM(D3901)="","",IFERROR(INDEX('Student Master'!N:N,MATCH(D3901,'Student Master'!B:B,0)),"Not Found"))</f>
        <v/>
      </c>
      <c r="L3901" s="28" t="str">
        <f>IF(TRIM(D3901)="","",IFERROR(INDEX('Student Master'!L:L,MATCH(D3901,'Student Master'!B:B,0)),"Not Found"))</f>
        <v/>
      </c>
      <c r="M3901" s="28"/>
      <c r="N3901" s="28"/>
    </row>
    <row r="3902" spans="1:14" x14ac:dyDescent="0.35">
      <c r="A3902" s="28">
        <f t="shared" si="61"/>
        <v>3901</v>
      </c>
      <c r="B3902" s="30"/>
      <c r="C3902" s="28"/>
      <c r="D3902" s="28"/>
      <c r="E3902" s="28"/>
      <c r="F3902" s="28"/>
      <c r="G3902" s="28"/>
      <c r="H3902" s="28" t="str">
        <f>IF(TRIM(D3902)="","",IFERROR(INDEX('Student Master'!C:C,MATCH(D3902,'Student Master'!B:B,0)),"Not Found"))</f>
        <v/>
      </c>
      <c r="I3902" s="28" t="str">
        <f>IF(TRIM(D3902)="","",IFERROR(INDEX('Student Master'!D:D,MATCH(D3902,'Student Master'!B:B,0)),"Not Found"))</f>
        <v/>
      </c>
      <c r="J3902" s="28" t="str">
        <f>IF(TRIM(D3902)="","",IFERROR(INDEX('Student Master'!H:H,MATCH(D3902,'Student Master'!B:B,0)),"Not Found"))</f>
        <v/>
      </c>
      <c r="K3902" s="28" t="str">
        <f>IF(TRIM(D3902)="","",IFERROR(INDEX('Student Master'!N:N,MATCH(D3902,'Student Master'!B:B,0)),"Not Found"))</f>
        <v/>
      </c>
      <c r="L3902" s="28" t="str">
        <f>IF(TRIM(D3902)="","",IFERROR(INDEX('Student Master'!L:L,MATCH(D3902,'Student Master'!B:B,0)),"Not Found"))</f>
        <v/>
      </c>
      <c r="M3902" s="28"/>
      <c r="N3902" s="28"/>
    </row>
    <row r="3903" spans="1:14" x14ac:dyDescent="0.35">
      <c r="A3903" s="28">
        <f t="shared" si="61"/>
        <v>3902</v>
      </c>
      <c r="B3903" s="30"/>
      <c r="C3903" s="28"/>
      <c r="D3903" s="28"/>
      <c r="E3903" s="28"/>
      <c r="F3903" s="28"/>
      <c r="G3903" s="28"/>
      <c r="H3903" s="28" t="str">
        <f>IF(TRIM(D3903)="","",IFERROR(INDEX('Student Master'!C:C,MATCH(D3903,'Student Master'!B:B,0)),"Not Found"))</f>
        <v/>
      </c>
      <c r="I3903" s="28" t="str">
        <f>IF(TRIM(D3903)="","",IFERROR(INDEX('Student Master'!D:D,MATCH(D3903,'Student Master'!B:B,0)),"Not Found"))</f>
        <v/>
      </c>
      <c r="J3903" s="28" t="str">
        <f>IF(TRIM(D3903)="","",IFERROR(INDEX('Student Master'!H:H,MATCH(D3903,'Student Master'!B:B,0)),"Not Found"))</f>
        <v/>
      </c>
      <c r="K3903" s="28" t="str">
        <f>IF(TRIM(D3903)="","",IFERROR(INDEX('Student Master'!N:N,MATCH(D3903,'Student Master'!B:B,0)),"Not Found"))</f>
        <v/>
      </c>
      <c r="L3903" s="28" t="str">
        <f>IF(TRIM(D3903)="","",IFERROR(INDEX('Student Master'!L:L,MATCH(D3903,'Student Master'!B:B,0)),"Not Found"))</f>
        <v/>
      </c>
      <c r="M3903" s="28"/>
      <c r="N3903" s="28"/>
    </row>
    <row r="3904" spans="1:14" x14ac:dyDescent="0.35">
      <c r="A3904" s="28">
        <f t="shared" si="61"/>
        <v>3903</v>
      </c>
      <c r="B3904" s="30"/>
      <c r="C3904" s="28"/>
      <c r="D3904" s="28"/>
      <c r="E3904" s="28"/>
      <c r="F3904" s="28"/>
      <c r="G3904" s="28"/>
      <c r="H3904" s="28" t="str">
        <f>IF(TRIM(D3904)="","",IFERROR(INDEX('Student Master'!C:C,MATCH(D3904,'Student Master'!B:B,0)),"Not Found"))</f>
        <v/>
      </c>
      <c r="I3904" s="28" t="str">
        <f>IF(TRIM(D3904)="","",IFERROR(INDEX('Student Master'!D:D,MATCH(D3904,'Student Master'!B:B,0)),"Not Found"))</f>
        <v/>
      </c>
      <c r="J3904" s="28" t="str">
        <f>IF(TRIM(D3904)="","",IFERROR(INDEX('Student Master'!H:H,MATCH(D3904,'Student Master'!B:B,0)),"Not Found"))</f>
        <v/>
      </c>
      <c r="K3904" s="28" t="str">
        <f>IF(TRIM(D3904)="","",IFERROR(INDEX('Student Master'!N:N,MATCH(D3904,'Student Master'!B:B,0)),"Not Found"))</f>
        <v/>
      </c>
      <c r="L3904" s="28" t="str">
        <f>IF(TRIM(D3904)="","",IFERROR(INDEX('Student Master'!L:L,MATCH(D3904,'Student Master'!B:B,0)),"Not Found"))</f>
        <v/>
      </c>
      <c r="M3904" s="28"/>
      <c r="N3904" s="28"/>
    </row>
    <row r="3905" spans="1:14" x14ac:dyDescent="0.35">
      <c r="A3905" s="28">
        <f t="shared" si="61"/>
        <v>3904</v>
      </c>
      <c r="B3905" s="30"/>
      <c r="C3905" s="28"/>
      <c r="D3905" s="28"/>
      <c r="E3905" s="28"/>
      <c r="F3905" s="28"/>
      <c r="G3905" s="28"/>
      <c r="H3905" s="28" t="str">
        <f>IF(TRIM(D3905)="","",IFERROR(INDEX('Student Master'!C:C,MATCH(D3905,'Student Master'!B:B,0)),"Not Found"))</f>
        <v/>
      </c>
      <c r="I3905" s="28" t="str">
        <f>IF(TRIM(D3905)="","",IFERROR(INDEX('Student Master'!D:D,MATCH(D3905,'Student Master'!B:B,0)),"Not Found"))</f>
        <v/>
      </c>
      <c r="J3905" s="28" t="str">
        <f>IF(TRIM(D3905)="","",IFERROR(INDEX('Student Master'!H:H,MATCH(D3905,'Student Master'!B:B,0)),"Not Found"))</f>
        <v/>
      </c>
      <c r="K3905" s="28" t="str">
        <f>IF(TRIM(D3905)="","",IFERROR(INDEX('Student Master'!N:N,MATCH(D3905,'Student Master'!B:B,0)),"Not Found"))</f>
        <v/>
      </c>
      <c r="L3905" s="28" t="str">
        <f>IF(TRIM(D3905)="","",IFERROR(INDEX('Student Master'!L:L,MATCH(D3905,'Student Master'!B:B,0)),"Not Found"))</f>
        <v/>
      </c>
      <c r="M3905" s="28"/>
      <c r="N3905" s="28"/>
    </row>
    <row r="3906" spans="1:14" x14ac:dyDescent="0.35">
      <c r="A3906" s="28">
        <f t="shared" si="61"/>
        <v>3905</v>
      </c>
      <c r="B3906" s="30"/>
      <c r="C3906" s="28"/>
      <c r="D3906" s="28"/>
      <c r="E3906" s="28"/>
      <c r="F3906" s="28"/>
      <c r="G3906" s="28"/>
      <c r="H3906" s="28" t="str">
        <f>IF(TRIM(D3906)="","",IFERROR(INDEX('Student Master'!C:C,MATCH(D3906,'Student Master'!B:B,0)),"Not Found"))</f>
        <v/>
      </c>
      <c r="I3906" s="28" t="str">
        <f>IF(TRIM(D3906)="","",IFERROR(INDEX('Student Master'!D:D,MATCH(D3906,'Student Master'!B:B,0)),"Not Found"))</f>
        <v/>
      </c>
      <c r="J3906" s="28" t="str">
        <f>IF(TRIM(D3906)="","",IFERROR(INDEX('Student Master'!H:H,MATCH(D3906,'Student Master'!B:B,0)),"Not Found"))</f>
        <v/>
      </c>
      <c r="K3906" s="28" t="str">
        <f>IF(TRIM(D3906)="","",IFERROR(INDEX('Student Master'!N:N,MATCH(D3906,'Student Master'!B:B,0)),"Not Found"))</f>
        <v/>
      </c>
      <c r="L3906" s="28" t="str">
        <f>IF(TRIM(D3906)="","",IFERROR(INDEX('Student Master'!L:L,MATCH(D3906,'Student Master'!B:B,0)),"Not Found"))</f>
        <v/>
      </c>
      <c r="M3906" s="28"/>
      <c r="N3906" s="28"/>
    </row>
    <row r="3907" spans="1:14" x14ac:dyDescent="0.35">
      <c r="A3907" s="28">
        <f t="shared" si="61"/>
        <v>3906</v>
      </c>
      <c r="B3907" s="30"/>
      <c r="C3907" s="28"/>
      <c r="D3907" s="28"/>
      <c r="E3907" s="28"/>
      <c r="F3907" s="28"/>
      <c r="G3907" s="28"/>
      <c r="H3907" s="28" t="str">
        <f>IF(TRIM(D3907)="","",IFERROR(INDEX('Student Master'!C:C,MATCH(D3907,'Student Master'!B:B,0)),"Not Found"))</f>
        <v/>
      </c>
      <c r="I3907" s="28" t="str">
        <f>IF(TRIM(D3907)="","",IFERROR(INDEX('Student Master'!D:D,MATCH(D3907,'Student Master'!B:B,0)),"Not Found"))</f>
        <v/>
      </c>
      <c r="J3907" s="28" t="str">
        <f>IF(TRIM(D3907)="","",IFERROR(INDEX('Student Master'!H:H,MATCH(D3907,'Student Master'!B:B,0)),"Not Found"))</f>
        <v/>
      </c>
      <c r="K3907" s="28" t="str">
        <f>IF(TRIM(D3907)="","",IFERROR(INDEX('Student Master'!N:N,MATCH(D3907,'Student Master'!B:B,0)),"Not Found"))</f>
        <v/>
      </c>
      <c r="L3907" s="28" t="str">
        <f>IF(TRIM(D3907)="","",IFERROR(INDEX('Student Master'!L:L,MATCH(D3907,'Student Master'!B:B,0)),"Not Found"))</f>
        <v/>
      </c>
      <c r="M3907" s="28"/>
      <c r="N3907" s="28"/>
    </row>
    <row r="3908" spans="1:14" x14ac:dyDescent="0.35">
      <c r="A3908" s="28">
        <f t="shared" si="61"/>
        <v>3907</v>
      </c>
      <c r="B3908" s="30"/>
      <c r="C3908" s="28"/>
      <c r="D3908" s="28"/>
      <c r="E3908" s="28"/>
      <c r="F3908" s="28"/>
      <c r="G3908" s="28"/>
      <c r="H3908" s="28" t="str">
        <f>IF(TRIM(D3908)="","",IFERROR(INDEX('Student Master'!C:C,MATCH(D3908,'Student Master'!B:B,0)),"Not Found"))</f>
        <v/>
      </c>
      <c r="I3908" s="28" t="str">
        <f>IF(TRIM(D3908)="","",IFERROR(INDEX('Student Master'!D:D,MATCH(D3908,'Student Master'!B:B,0)),"Not Found"))</f>
        <v/>
      </c>
      <c r="J3908" s="28" t="str">
        <f>IF(TRIM(D3908)="","",IFERROR(INDEX('Student Master'!H:H,MATCH(D3908,'Student Master'!B:B,0)),"Not Found"))</f>
        <v/>
      </c>
      <c r="K3908" s="28" t="str">
        <f>IF(TRIM(D3908)="","",IFERROR(INDEX('Student Master'!N:N,MATCH(D3908,'Student Master'!B:B,0)),"Not Found"))</f>
        <v/>
      </c>
      <c r="L3908" s="28" t="str">
        <f>IF(TRIM(D3908)="","",IFERROR(INDEX('Student Master'!L:L,MATCH(D3908,'Student Master'!B:B,0)),"Not Found"))</f>
        <v/>
      </c>
      <c r="M3908" s="28"/>
      <c r="N3908" s="28"/>
    </row>
    <row r="3909" spans="1:14" x14ac:dyDescent="0.35">
      <c r="A3909" s="28">
        <f t="shared" si="61"/>
        <v>3908</v>
      </c>
      <c r="B3909" s="30"/>
      <c r="C3909" s="28"/>
      <c r="D3909" s="28"/>
      <c r="E3909" s="28"/>
      <c r="F3909" s="28"/>
      <c r="G3909" s="28"/>
      <c r="H3909" s="28" t="str">
        <f>IF(TRIM(D3909)="","",IFERROR(INDEX('Student Master'!C:C,MATCH(D3909,'Student Master'!B:B,0)),"Not Found"))</f>
        <v/>
      </c>
      <c r="I3909" s="28" t="str">
        <f>IF(TRIM(D3909)="","",IFERROR(INDEX('Student Master'!D:D,MATCH(D3909,'Student Master'!B:B,0)),"Not Found"))</f>
        <v/>
      </c>
      <c r="J3909" s="28" t="str">
        <f>IF(TRIM(D3909)="","",IFERROR(INDEX('Student Master'!H:H,MATCH(D3909,'Student Master'!B:B,0)),"Not Found"))</f>
        <v/>
      </c>
      <c r="K3909" s="28" t="str">
        <f>IF(TRIM(D3909)="","",IFERROR(INDEX('Student Master'!N:N,MATCH(D3909,'Student Master'!B:B,0)),"Not Found"))</f>
        <v/>
      </c>
      <c r="L3909" s="28" t="str">
        <f>IF(TRIM(D3909)="","",IFERROR(INDEX('Student Master'!L:L,MATCH(D3909,'Student Master'!B:B,0)),"Not Found"))</f>
        <v/>
      </c>
      <c r="M3909" s="28"/>
      <c r="N3909" s="28"/>
    </row>
    <row r="3910" spans="1:14" x14ac:dyDescent="0.35">
      <c r="A3910" s="28">
        <f t="shared" si="61"/>
        <v>3909</v>
      </c>
      <c r="B3910" s="30"/>
      <c r="C3910" s="28"/>
      <c r="D3910" s="28"/>
      <c r="E3910" s="28"/>
      <c r="F3910" s="28"/>
      <c r="G3910" s="28"/>
      <c r="H3910" s="28" t="str">
        <f>IF(TRIM(D3910)="","",IFERROR(INDEX('Student Master'!C:C,MATCH(D3910,'Student Master'!B:B,0)),"Not Found"))</f>
        <v/>
      </c>
      <c r="I3910" s="28" t="str">
        <f>IF(TRIM(D3910)="","",IFERROR(INDEX('Student Master'!D:D,MATCH(D3910,'Student Master'!B:B,0)),"Not Found"))</f>
        <v/>
      </c>
      <c r="J3910" s="28" t="str">
        <f>IF(TRIM(D3910)="","",IFERROR(INDEX('Student Master'!H:H,MATCH(D3910,'Student Master'!B:B,0)),"Not Found"))</f>
        <v/>
      </c>
      <c r="K3910" s="28" t="str">
        <f>IF(TRIM(D3910)="","",IFERROR(INDEX('Student Master'!N:N,MATCH(D3910,'Student Master'!B:B,0)),"Not Found"))</f>
        <v/>
      </c>
      <c r="L3910" s="28" t="str">
        <f>IF(TRIM(D3910)="","",IFERROR(INDEX('Student Master'!L:L,MATCH(D3910,'Student Master'!B:B,0)),"Not Found"))</f>
        <v/>
      </c>
      <c r="M3910" s="28"/>
      <c r="N3910" s="28"/>
    </row>
    <row r="3911" spans="1:14" x14ac:dyDescent="0.35">
      <c r="A3911" s="28">
        <f t="shared" si="61"/>
        <v>3910</v>
      </c>
      <c r="B3911" s="30"/>
      <c r="C3911" s="28"/>
      <c r="D3911" s="28"/>
      <c r="E3911" s="28"/>
      <c r="F3911" s="28"/>
      <c r="G3911" s="28"/>
      <c r="H3911" s="28" t="str">
        <f>IF(TRIM(D3911)="","",IFERROR(INDEX('Student Master'!C:C,MATCH(D3911,'Student Master'!B:B,0)),"Not Found"))</f>
        <v/>
      </c>
      <c r="I3911" s="28" t="str">
        <f>IF(TRIM(D3911)="","",IFERROR(INDEX('Student Master'!D:D,MATCH(D3911,'Student Master'!B:B,0)),"Not Found"))</f>
        <v/>
      </c>
      <c r="J3911" s="28" t="str">
        <f>IF(TRIM(D3911)="","",IFERROR(INDEX('Student Master'!H:H,MATCH(D3911,'Student Master'!B:B,0)),"Not Found"))</f>
        <v/>
      </c>
      <c r="K3911" s="28" t="str">
        <f>IF(TRIM(D3911)="","",IFERROR(INDEX('Student Master'!N:N,MATCH(D3911,'Student Master'!B:B,0)),"Not Found"))</f>
        <v/>
      </c>
      <c r="L3911" s="28" t="str">
        <f>IF(TRIM(D3911)="","",IFERROR(INDEX('Student Master'!L:L,MATCH(D3911,'Student Master'!B:B,0)),"Not Found"))</f>
        <v/>
      </c>
      <c r="M3911" s="28"/>
      <c r="N3911" s="28"/>
    </row>
    <row r="3912" spans="1:14" x14ac:dyDescent="0.35">
      <c r="A3912" s="28">
        <f t="shared" si="61"/>
        <v>3911</v>
      </c>
      <c r="B3912" s="30"/>
      <c r="C3912" s="28"/>
      <c r="D3912" s="28"/>
      <c r="E3912" s="28"/>
      <c r="F3912" s="28"/>
      <c r="G3912" s="28"/>
      <c r="H3912" s="28" t="str">
        <f>IF(TRIM(D3912)="","",IFERROR(INDEX('Student Master'!C:C,MATCH(D3912,'Student Master'!B:B,0)),"Not Found"))</f>
        <v/>
      </c>
      <c r="I3912" s="28" t="str">
        <f>IF(TRIM(D3912)="","",IFERROR(INDEX('Student Master'!D:D,MATCH(D3912,'Student Master'!B:B,0)),"Not Found"))</f>
        <v/>
      </c>
      <c r="J3912" s="28" t="str">
        <f>IF(TRIM(D3912)="","",IFERROR(INDEX('Student Master'!H:H,MATCH(D3912,'Student Master'!B:B,0)),"Not Found"))</f>
        <v/>
      </c>
      <c r="K3912" s="28" t="str">
        <f>IF(TRIM(D3912)="","",IFERROR(INDEX('Student Master'!N:N,MATCH(D3912,'Student Master'!B:B,0)),"Not Found"))</f>
        <v/>
      </c>
      <c r="L3912" s="28" t="str">
        <f>IF(TRIM(D3912)="","",IFERROR(INDEX('Student Master'!L:L,MATCH(D3912,'Student Master'!B:B,0)),"Not Found"))</f>
        <v/>
      </c>
      <c r="M3912" s="28"/>
      <c r="N3912" s="28"/>
    </row>
    <row r="3913" spans="1:14" x14ac:dyDescent="0.35">
      <c r="A3913" s="28">
        <f t="shared" si="61"/>
        <v>3912</v>
      </c>
      <c r="B3913" s="30"/>
      <c r="C3913" s="28"/>
      <c r="D3913" s="28"/>
      <c r="E3913" s="28"/>
      <c r="F3913" s="28"/>
      <c r="G3913" s="28"/>
      <c r="H3913" s="28" t="str">
        <f>IF(TRIM(D3913)="","",IFERROR(INDEX('Student Master'!C:C,MATCH(D3913,'Student Master'!B:B,0)),"Not Found"))</f>
        <v/>
      </c>
      <c r="I3913" s="28" t="str">
        <f>IF(TRIM(D3913)="","",IFERROR(INDEX('Student Master'!D:D,MATCH(D3913,'Student Master'!B:B,0)),"Not Found"))</f>
        <v/>
      </c>
      <c r="J3913" s="28" t="str">
        <f>IF(TRIM(D3913)="","",IFERROR(INDEX('Student Master'!H:H,MATCH(D3913,'Student Master'!B:B,0)),"Not Found"))</f>
        <v/>
      </c>
      <c r="K3913" s="28" t="str">
        <f>IF(TRIM(D3913)="","",IFERROR(INDEX('Student Master'!N:N,MATCH(D3913,'Student Master'!B:B,0)),"Not Found"))</f>
        <v/>
      </c>
      <c r="L3913" s="28" t="str">
        <f>IF(TRIM(D3913)="","",IFERROR(INDEX('Student Master'!L:L,MATCH(D3913,'Student Master'!B:B,0)),"Not Found"))</f>
        <v/>
      </c>
      <c r="M3913" s="28"/>
      <c r="N3913" s="28"/>
    </row>
    <row r="3914" spans="1:14" x14ac:dyDescent="0.35">
      <c r="A3914" s="28">
        <f t="shared" si="61"/>
        <v>3913</v>
      </c>
      <c r="B3914" s="30"/>
      <c r="C3914" s="28"/>
      <c r="D3914" s="28"/>
      <c r="E3914" s="28"/>
      <c r="F3914" s="28"/>
      <c r="G3914" s="28"/>
      <c r="H3914" s="28" t="str">
        <f>IF(TRIM(D3914)="","",IFERROR(INDEX('Student Master'!C:C,MATCH(D3914,'Student Master'!B:B,0)),"Not Found"))</f>
        <v/>
      </c>
      <c r="I3914" s="28" t="str">
        <f>IF(TRIM(D3914)="","",IFERROR(INDEX('Student Master'!D:D,MATCH(D3914,'Student Master'!B:B,0)),"Not Found"))</f>
        <v/>
      </c>
      <c r="J3914" s="28" t="str">
        <f>IF(TRIM(D3914)="","",IFERROR(INDEX('Student Master'!H:H,MATCH(D3914,'Student Master'!B:B,0)),"Not Found"))</f>
        <v/>
      </c>
      <c r="K3914" s="28" t="str">
        <f>IF(TRIM(D3914)="","",IFERROR(INDEX('Student Master'!N:N,MATCH(D3914,'Student Master'!B:B,0)),"Not Found"))</f>
        <v/>
      </c>
      <c r="L3914" s="28" t="str">
        <f>IF(TRIM(D3914)="","",IFERROR(INDEX('Student Master'!L:L,MATCH(D3914,'Student Master'!B:B,0)),"Not Found"))</f>
        <v/>
      </c>
      <c r="M3914" s="28"/>
      <c r="N3914" s="28"/>
    </row>
    <row r="3915" spans="1:14" x14ac:dyDescent="0.35">
      <c r="A3915" s="28">
        <f t="shared" si="61"/>
        <v>3914</v>
      </c>
      <c r="B3915" s="30"/>
      <c r="C3915" s="28"/>
      <c r="D3915" s="28"/>
      <c r="E3915" s="28"/>
      <c r="F3915" s="28"/>
      <c r="G3915" s="28"/>
      <c r="H3915" s="28" t="str">
        <f>IF(TRIM(D3915)="","",IFERROR(INDEX('Student Master'!C:C,MATCH(D3915,'Student Master'!B:B,0)),"Not Found"))</f>
        <v/>
      </c>
      <c r="I3915" s="28" t="str">
        <f>IF(TRIM(D3915)="","",IFERROR(INDEX('Student Master'!D:D,MATCH(D3915,'Student Master'!B:B,0)),"Not Found"))</f>
        <v/>
      </c>
      <c r="J3915" s="28" t="str">
        <f>IF(TRIM(D3915)="","",IFERROR(INDEX('Student Master'!H:H,MATCH(D3915,'Student Master'!B:B,0)),"Not Found"))</f>
        <v/>
      </c>
      <c r="K3915" s="28" t="str">
        <f>IF(TRIM(D3915)="","",IFERROR(INDEX('Student Master'!N:N,MATCH(D3915,'Student Master'!B:B,0)),"Not Found"))</f>
        <v/>
      </c>
      <c r="L3915" s="28" t="str">
        <f>IF(TRIM(D3915)="","",IFERROR(INDEX('Student Master'!L:L,MATCH(D3915,'Student Master'!B:B,0)),"Not Found"))</f>
        <v/>
      </c>
      <c r="M3915" s="28"/>
      <c r="N3915" s="28"/>
    </row>
    <row r="3916" spans="1:14" x14ac:dyDescent="0.35">
      <c r="A3916" s="28">
        <f t="shared" si="61"/>
        <v>3915</v>
      </c>
      <c r="B3916" s="30"/>
      <c r="C3916" s="28"/>
      <c r="D3916" s="28"/>
      <c r="E3916" s="28"/>
      <c r="F3916" s="28"/>
      <c r="G3916" s="28"/>
      <c r="H3916" s="28" t="str">
        <f>IF(TRIM(D3916)="","",IFERROR(INDEX('Student Master'!C:C,MATCH(D3916,'Student Master'!B:B,0)),"Not Found"))</f>
        <v/>
      </c>
      <c r="I3916" s="28" t="str">
        <f>IF(TRIM(D3916)="","",IFERROR(INDEX('Student Master'!D:D,MATCH(D3916,'Student Master'!B:B,0)),"Not Found"))</f>
        <v/>
      </c>
      <c r="J3916" s="28" t="str">
        <f>IF(TRIM(D3916)="","",IFERROR(INDEX('Student Master'!H:H,MATCH(D3916,'Student Master'!B:B,0)),"Not Found"))</f>
        <v/>
      </c>
      <c r="K3916" s="28" t="str">
        <f>IF(TRIM(D3916)="","",IFERROR(INDEX('Student Master'!N:N,MATCH(D3916,'Student Master'!B:B,0)),"Not Found"))</f>
        <v/>
      </c>
      <c r="L3916" s="28" t="str">
        <f>IF(TRIM(D3916)="","",IFERROR(INDEX('Student Master'!L:L,MATCH(D3916,'Student Master'!B:B,0)),"Not Found"))</f>
        <v/>
      </c>
      <c r="M3916" s="28"/>
      <c r="N3916" s="28"/>
    </row>
    <row r="3917" spans="1:14" x14ac:dyDescent="0.35">
      <c r="A3917" s="28">
        <f t="shared" si="61"/>
        <v>3916</v>
      </c>
      <c r="B3917" s="30"/>
      <c r="C3917" s="28"/>
      <c r="D3917" s="28"/>
      <c r="E3917" s="28"/>
      <c r="F3917" s="28"/>
      <c r="G3917" s="28"/>
      <c r="H3917" s="28" t="str">
        <f>IF(TRIM(D3917)="","",IFERROR(INDEX('Student Master'!C:C,MATCH(D3917,'Student Master'!B:B,0)),"Not Found"))</f>
        <v/>
      </c>
      <c r="I3917" s="28" t="str">
        <f>IF(TRIM(D3917)="","",IFERROR(INDEX('Student Master'!D:D,MATCH(D3917,'Student Master'!B:B,0)),"Not Found"))</f>
        <v/>
      </c>
      <c r="J3917" s="28" t="str">
        <f>IF(TRIM(D3917)="","",IFERROR(INDEX('Student Master'!H:H,MATCH(D3917,'Student Master'!B:B,0)),"Not Found"))</f>
        <v/>
      </c>
      <c r="K3917" s="28" t="str">
        <f>IF(TRIM(D3917)="","",IFERROR(INDEX('Student Master'!N:N,MATCH(D3917,'Student Master'!B:B,0)),"Not Found"))</f>
        <v/>
      </c>
      <c r="L3917" s="28" t="str">
        <f>IF(TRIM(D3917)="","",IFERROR(INDEX('Student Master'!L:L,MATCH(D3917,'Student Master'!B:B,0)),"Not Found"))</f>
        <v/>
      </c>
      <c r="M3917" s="28"/>
      <c r="N3917" s="28"/>
    </row>
    <row r="3918" spans="1:14" x14ac:dyDescent="0.35">
      <c r="A3918" s="28">
        <f t="shared" si="61"/>
        <v>3917</v>
      </c>
      <c r="B3918" s="30"/>
      <c r="C3918" s="28"/>
      <c r="D3918" s="28"/>
      <c r="E3918" s="28"/>
      <c r="F3918" s="28"/>
      <c r="G3918" s="28"/>
      <c r="H3918" s="28" t="str">
        <f>IF(TRIM(D3918)="","",IFERROR(INDEX('Student Master'!C:C,MATCH(D3918,'Student Master'!B:B,0)),"Not Found"))</f>
        <v/>
      </c>
      <c r="I3918" s="28" t="str">
        <f>IF(TRIM(D3918)="","",IFERROR(INDEX('Student Master'!D:D,MATCH(D3918,'Student Master'!B:B,0)),"Not Found"))</f>
        <v/>
      </c>
      <c r="J3918" s="28" t="str">
        <f>IF(TRIM(D3918)="","",IFERROR(INDEX('Student Master'!H:H,MATCH(D3918,'Student Master'!B:B,0)),"Not Found"))</f>
        <v/>
      </c>
      <c r="K3918" s="28" t="str">
        <f>IF(TRIM(D3918)="","",IFERROR(INDEX('Student Master'!N:N,MATCH(D3918,'Student Master'!B:B,0)),"Not Found"))</f>
        <v/>
      </c>
      <c r="L3918" s="28" t="str">
        <f>IF(TRIM(D3918)="","",IFERROR(INDEX('Student Master'!L:L,MATCH(D3918,'Student Master'!B:B,0)),"Not Found"))</f>
        <v/>
      </c>
      <c r="M3918" s="28"/>
      <c r="N3918" s="28"/>
    </row>
    <row r="3919" spans="1:14" x14ac:dyDescent="0.35">
      <c r="A3919" s="28">
        <f t="shared" si="61"/>
        <v>3918</v>
      </c>
      <c r="B3919" s="30"/>
      <c r="C3919" s="28"/>
      <c r="D3919" s="28"/>
      <c r="E3919" s="28"/>
      <c r="F3919" s="28"/>
      <c r="G3919" s="28"/>
      <c r="H3919" s="28" t="str">
        <f>IF(TRIM(D3919)="","",IFERROR(INDEX('Student Master'!C:C,MATCH(D3919,'Student Master'!B:B,0)),"Not Found"))</f>
        <v/>
      </c>
      <c r="I3919" s="28" t="str">
        <f>IF(TRIM(D3919)="","",IFERROR(INDEX('Student Master'!D:D,MATCH(D3919,'Student Master'!B:B,0)),"Not Found"))</f>
        <v/>
      </c>
      <c r="J3919" s="28" t="str">
        <f>IF(TRIM(D3919)="","",IFERROR(INDEX('Student Master'!H:H,MATCH(D3919,'Student Master'!B:B,0)),"Not Found"))</f>
        <v/>
      </c>
      <c r="K3919" s="28" t="str">
        <f>IF(TRIM(D3919)="","",IFERROR(INDEX('Student Master'!N:N,MATCH(D3919,'Student Master'!B:B,0)),"Not Found"))</f>
        <v/>
      </c>
      <c r="L3919" s="28" t="str">
        <f>IF(TRIM(D3919)="","",IFERROR(INDEX('Student Master'!L:L,MATCH(D3919,'Student Master'!B:B,0)),"Not Found"))</f>
        <v/>
      </c>
      <c r="M3919" s="28"/>
      <c r="N3919" s="28"/>
    </row>
    <row r="3920" spans="1:14" x14ac:dyDescent="0.35">
      <c r="A3920" s="28">
        <f t="shared" si="61"/>
        <v>3919</v>
      </c>
      <c r="B3920" s="30"/>
      <c r="C3920" s="28"/>
      <c r="D3920" s="28"/>
      <c r="E3920" s="28"/>
      <c r="F3920" s="28"/>
      <c r="G3920" s="28"/>
      <c r="H3920" s="28" t="str">
        <f>IF(TRIM(D3920)="","",IFERROR(INDEX('Student Master'!C:C,MATCH(D3920,'Student Master'!B:B,0)),"Not Found"))</f>
        <v/>
      </c>
      <c r="I3920" s="28" t="str">
        <f>IF(TRIM(D3920)="","",IFERROR(INDEX('Student Master'!D:D,MATCH(D3920,'Student Master'!B:B,0)),"Not Found"))</f>
        <v/>
      </c>
      <c r="J3920" s="28" t="str">
        <f>IF(TRIM(D3920)="","",IFERROR(INDEX('Student Master'!H:H,MATCH(D3920,'Student Master'!B:B,0)),"Not Found"))</f>
        <v/>
      </c>
      <c r="K3920" s="28" t="str">
        <f>IF(TRIM(D3920)="","",IFERROR(INDEX('Student Master'!N:N,MATCH(D3920,'Student Master'!B:B,0)),"Not Found"))</f>
        <v/>
      </c>
      <c r="L3920" s="28" t="str">
        <f>IF(TRIM(D3920)="","",IFERROR(INDEX('Student Master'!L:L,MATCH(D3920,'Student Master'!B:B,0)),"Not Found"))</f>
        <v/>
      </c>
      <c r="M3920" s="28"/>
      <c r="N3920" s="28"/>
    </row>
    <row r="3921" spans="1:14" x14ac:dyDescent="0.35">
      <c r="A3921" s="28">
        <f t="shared" si="61"/>
        <v>3920</v>
      </c>
      <c r="B3921" s="30"/>
      <c r="C3921" s="28"/>
      <c r="D3921" s="28"/>
      <c r="E3921" s="28"/>
      <c r="F3921" s="28"/>
      <c r="G3921" s="28"/>
      <c r="H3921" s="28" t="str">
        <f>IF(TRIM(D3921)="","",IFERROR(INDEX('Student Master'!C:C,MATCH(D3921,'Student Master'!B:B,0)),"Not Found"))</f>
        <v/>
      </c>
      <c r="I3921" s="28" t="str">
        <f>IF(TRIM(D3921)="","",IFERROR(INDEX('Student Master'!D:D,MATCH(D3921,'Student Master'!B:B,0)),"Not Found"))</f>
        <v/>
      </c>
      <c r="J3921" s="28" t="str">
        <f>IF(TRIM(D3921)="","",IFERROR(INDEX('Student Master'!H:H,MATCH(D3921,'Student Master'!B:B,0)),"Not Found"))</f>
        <v/>
      </c>
      <c r="K3921" s="28" t="str">
        <f>IF(TRIM(D3921)="","",IFERROR(INDEX('Student Master'!N:N,MATCH(D3921,'Student Master'!B:B,0)),"Not Found"))</f>
        <v/>
      </c>
      <c r="L3921" s="28" t="str">
        <f>IF(TRIM(D3921)="","",IFERROR(INDEX('Student Master'!L:L,MATCH(D3921,'Student Master'!B:B,0)),"Not Found"))</f>
        <v/>
      </c>
      <c r="M3921" s="28"/>
      <c r="N3921" s="28"/>
    </row>
    <row r="3922" spans="1:14" x14ac:dyDescent="0.35">
      <c r="A3922" s="28">
        <f t="shared" ref="A3922:A3985" si="62">A3921+1</f>
        <v>3921</v>
      </c>
      <c r="B3922" s="30"/>
      <c r="C3922" s="28"/>
      <c r="D3922" s="28"/>
      <c r="E3922" s="28"/>
      <c r="F3922" s="28"/>
      <c r="G3922" s="28"/>
      <c r="H3922" s="28" t="str">
        <f>IF(TRIM(D3922)="","",IFERROR(INDEX('Student Master'!C:C,MATCH(D3922,'Student Master'!B:B,0)),"Not Found"))</f>
        <v/>
      </c>
      <c r="I3922" s="28" t="str">
        <f>IF(TRIM(D3922)="","",IFERROR(INDEX('Student Master'!D:D,MATCH(D3922,'Student Master'!B:B,0)),"Not Found"))</f>
        <v/>
      </c>
      <c r="J3922" s="28" t="str">
        <f>IF(TRIM(D3922)="","",IFERROR(INDEX('Student Master'!H:H,MATCH(D3922,'Student Master'!B:B,0)),"Not Found"))</f>
        <v/>
      </c>
      <c r="K3922" s="28" t="str">
        <f>IF(TRIM(D3922)="","",IFERROR(INDEX('Student Master'!N:N,MATCH(D3922,'Student Master'!B:B,0)),"Not Found"))</f>
        <v/>
      </c>
      <c r="L3922" s="28" t="str">
        <f>IF(TRIM(D3922)="","",IFERROR(INDEX('Student Master'!L:L,MATCH(D3922,'Student Master'!B:B,0)),"Not Found"))</f>
        <v/>
      </c>
      <c r="M3922" s="28"/>
      <c r="N3922" s="28"/>
    </row>
    <row r="3923" spans="1:14" x14ac:dyDescent="0.35">
      <c r="A3923" s="28">
        <f t="shared" si="62"/>
        <v>3922</v>
      </c>
      <c r="B3923" s="30"/>
      <c r="C3923" s="28"/>
      <c r="D3923" s="28"/>
      <c r="E3923" s="28"/>
      <c r="F3923" s="28"/>
      <c r="G3923" s="28"/>
      <c r="H3923" s="28" t="str">
        <f>IF(TRIM(D3923)="","",IFERROR(INDEX('Student Master'!C:C,MATCH(D3923,'Student Master'!B:B,0)),"Not Found"))</f>
        <v/>
      </c>
      <c r="I3923" s="28" t="str">
        <f>IF(TRIM(D3923)="","",IFERROR(INDEX('Student Master'!D:D,MATCH(D3923,'Student Master'!B:B,0)),"Not Found"))</f>
        <v/>
      </c>
      <c r="J3923" s="28" t="str">
        <f>IF(TRIM(D3923)="","",IFERROR(INDEX('Student Master'!H:H,MATCH(D3923,'Student Master'!B:B,0)),"Not Found"))</f>
        <v/>
      </c>
      <c r="K3923" s="28" t="str">
        <f>IF(TRIM(D3923)="","",IFERROR(INDEX('Student Master'!N:N,MATCH(D3923,'Student Master'!B:B,0)),"Not Found"))</f>
        <v/>
      </c>
      <c r="L3923" s="28" t="str">
        <f>IF(TRIM(D3923)="","",IFERROR(INDEX('Student Master'!L:L,MATCH(D3923,'Student Master'!B:B,0)),"Not Found"))</f>
        <v/>
      </c>
      <c r="M3923" s="28"/>
      <c r="N3923" s="28"/>
    </row>
    <row r="3924" spans="1:14" x14ac:dyDescent="0.35">
      <c r="A3924" s="28">
        <f t="shared" si="62"/>
        <v>3923</v>
      </c>
      <c r="B3924" s="30"/>
      <c r="C3924" s="28"/>
      <c r="D3924" s="28"/>
      <c r="E3924" s="28"/>
      <c r="F3924" s="28"/>
      <c r="G3924" s="28"/>
      <c r="H3924" s="28" t="str">
        <f>IF(TRIM(D3924)="","",IFERROR(INDEX('Student Master'!C:C,MATCH(D3924,'Student Master'!B:B,0)),"Not Found"))</f>
        <v/>
      </c>
      <c r="I3924" s="28" t="str">
        <f>IF(TRIM(D3924)="","",IFERROR(INDEX('Student Master'!D:D,MATCH(D3924,'Student Master'!B:B,0)),"Not Found"))</f>
        <v/>
      </c>
      <c r="J3924" s="28" t="str">
        <f>IF(TRIM(D3924)="","",IFERROR(INDEX('Student Master'!H:H,MATCH(D3924,'Student Master'!B:B,0)),"Not Found"))</f>
        <v/>
      </c>
      <c r="K3924" s="28" t="str">
        <f>IF(TRIM(D3924)="","",IFERROR(INDEX('Student Master'!N:N,MATCH(D3924,'Student Master'!B:B,0)),"Not Found"))</f>
        <v/>
      </c>
      <c r="L3924" s="28" t="str">
        <f>IF(TRIM(D3924)="","",IFERROR(INDEX('Student Master'!L:L,MATCH(D3924,'Student Master'!B:B,0)),"Not Found"))</f>
        <v/>
      </c>
      <c r="M3924" s="28"/>
      <c r="N3924" s="28"/>
    </row>
    <row r="3925" spans="1:14" x14ac:dyDescent="0.35">
      <c r="A3925" s="28">
        <f t="shared" si="62"/>
        <v>3924</v>
      </c>
      <c r="B3925" s="30"/>
      <c r="C3925" s="28"/>
      <c r="D3925" s="28"/>
      <c r="E3925" s="28"/>
      <c r="F3925" s="28"/>
      <c r="G3925" s="28"/>
      <c r="H3925" s="28" t="str">
        <f>IF(TRIM(D3925)="","",IFERROR(INDEX('Student Master'!C:C,MATCH(D3925,'Student Master'!B:B,0)),"Not Found"))</f>
        <v/>
      </c>
      <c r="I3925" s="28" t="str">
        <f>IF(TRIM(D3925)="","",IFERROR(INDEX('Student Master'!D:D,MATCH(D3925,'Student Master'!B:B,0)),"Not Found"))</f>
        <v/>
      </c>
      <c r="J3925" s="28" t="str">
        <f>IF(TRIM(D3925)="","",IFERROR(INDEX('Student Master'!H:H,MATCH(D3925,'Student Master'!B:B,0)),"Not Found"))</f>
        <v/>
      </c>
      <c r="K3925" s="28" t="str">
        <f>IF(TRIM(D3925)="","",IFERROR(INDEX('Student Master'!N:N,MATCH(D3925,'Student Master'!B:B,0)),"Not Found"))</f>
        <v/>
      </c>
      <c r="L3925" s="28" t="str">
        <f>IF(TRIM(D3925)="","",IFERROR(INDEX('Student Master'!L:L,MATCH(D3925,'Student Master'!B:B,0)),"Not Found"))</f>
        <v/>
      </c>
      <c r="M3925" s="28"/>
      <c r="N3925" s="28"/>
    </row>
    <row r="3926" spans="1:14" x14ac:dyDescent="0.35">
      <c r="A3926" s="28">
        <f t="shared" si="62"/>
        <v>3925</v>
      </c>
      <c r="B3926" s="30"/>
      <c r="C3926" s="28"/>
      <c r="D3926" s="28"/>
      <c r="E3926" s="28"/>
      <c r="F3926" s="28"/>
      <c r="G3926" s="28"/>
      <c r="H3926" s="28" t="str">
        <f>IF(TRIM(D3926)="","",IFERROR(INDEX('Student Master'!C:C,MATCH(D3926,'Student Master'!B:B,0)),"Not Found"))</f>
        <v/>
      </c>
      <c r="I3926" s="28" t="str">
        <f>IF(TRIM(D3926)="","",IFERROR(INDEX('Student Master'!D:D,MATCH(D3926,'Student Master'!B:B,0)),"Not Found"))</f>
        <v/>
      </c>
      <c r="J3926" s="28" t="str">
        <f>IF(TRIM(D3926)="","",IFERROR(INDEX('Student Master'!H:H,MATCH(D3926,'Student Master'!B:B,0)),"Not Found"))</f>
        <v/>
      </c>
      <c r="K3926" s="28" t="str">
        <f>IF(TRIM(D3926)="","",IFERROR(INDEX('Student Master'!N:N,MATCH(D3926,'Student Master'!B:B,0)),"Not Found"))</f>
        <v/>
      </c>
      <c r="L3926" s="28" t="str">
        <f>IF(TRIM(D3926)="","",IFERROR(INDEX('Student Master'!L:L,MATCH(D3926,'Student Master'!B:B,0)),"Not Found"))</f>
        <v/>
      </c>
      <c r="M3926" s="28"/>
      <c r="N3926" s="28"/>
    </row>
    <row r="3927" spans="1:14" x14ac:dyDescent="0.35">
      <c r="A3927" s="28">
        <f t="shared" si="62"/>
        <v>3926</v>
      </c>
      <c r="B3927" s="30"/>
      <c r="C3927" s="28"/>
      <c r="D3927" s="28"/>
      <c r="E3927" s="28"/>
      <c r="F3927" s="28"/>
      <c r="G3927" s="28"/>
      <c r="H3927" s="28" t="str">
        <f>IF(TRIM(D3927)="","",IFERROR(INDEX('Student Master'!C:C,MATCH(D3927,'Student Master'!B:B,0)),"Not Found"))</f>
        <v/>
      </c>
      <c r="I3927" s="28" t="str">
        <f>IF(TRIM(D3927)="","",IFERROR(INDEX('Student Master'!D:D,MATCH(D3927,'Student Master'!B:B,0)),"Not Found"))</f>
        <v/>
      </c>
      <c r="J3927" s="28" t="str">
        <f>IF(TRIM(D3927)="","",IFERROR(INDEX('Student Master'!H:H,MATCH(D3927,'Student Master'!B:B,0)),"Not Found"))</f>
        <v/>
      </c>
      <c r="K3927" s="28" t="str">
        <f>IF(TRIM(D3927)="","",IFERROR(INDEX('Student Master'!N:N,MATCH(D3927,'Student Master'!B:B,0)),"Not Found"))</f>
        <v/>
      </c>
      <c r="L3927" s="28" t="str">
        <f>IF(TRIM(D3927)="","",IFERROR(INDEX('Student Master'!L:L,MATCH(D3927,'Student Master'!B:B,0)),"Not Found"))</f>
        <v/>
      </c>
      <c r="M3927" s="28"/>
      <c r="N3927" s="28"/>
    </row>
    <row r="3928" spans="1:14" x14ac:dyDescent="0.35">
      <c r="A3928" s="28">
        <f t="shared" si="62"/>
        <v>3927</v>
      </c>
      <c r="B3928" s="30"/>
      <c r="C3928" s="28"/>
      <c r="D3928" s="28"/>
      <c r="E3928" s="28"/>
      <c r="F3928" s="28"/>
      <c r="G3928" s="28"/>
      <c r="H3928" s="28" t="str">
        <f>IF(TRIM(D3928)="","",IFERROR(INDEX('Student Master'!C:C,MATCH(D3928,'Student Master'!B:B,0)),"Not Found"))</f>
        <v/>
      </c>
      <c r="I3928" s="28" t="str">
        <f>IF(TRIM(D3928)="","",IFERROR(INDEX('Student Master'!D:D,MATCH(D3928,'Student Master'!B:B,0)),"Not Found"))</f>
        <v/>
      </c>
      <c r="J3928" s="28" t="str">
        <f>IF(TRIM(D3928)="","",IFERROR(INDEX('Student Master'!H:H,MATCH(D3928,'Student Master'!B:B,0)),"Not Found"))</f>
        <v/>
      </c>
      <c r="K3928" s="28" t="str">
        <f>IF(TRIM(D3928)="","",IFERROR(INDEX('Student Master'!N:N,MATCH(D3928,'Student Master'!B:B,0)),"Not Found"))</f>
        <v/>
      </c>
      <c r="L3928" s="28" t="str">
        <f>IF(TRIM(D3928)="","",IFERROR(INDEX('Student Master'!L:L,MATCH(D3928,'Student Master'!B:B,0)),"Not Found"))</f>
        <v/>
      </c>
      <c r="M3928" s="28"/>
      <c r="N3928" s="28"/>
    </row>
    <row r="3929" spans="1:14" x14ac:dyDescent="0.35">
      <c r="A3929" s="28">
        <f t="shared" si="62"/>
        <v>3928</v>
      </c>
      <c r="B3929" s="30"/>
      <c r="C3929" s="28"/>
      <c r="D3929" s="28"/>
      <c r="E3929" s="28"/>
      <c r="F3929" s="28"/>
      <c r="G3929" s="28"/>
      <c r="H3929" s="28" t="str">
        <f>IF(TRIM(D3929)="","",IFERROR(INDEX('Student Master'!C:C,MATCH(D3929,'Student Master'!B:B,0)),"Not Found"))</f>
        <v/>
      </c>
      <c r="I3929" s="28" t="str">
        <f>IF(TRIM(D3929)="","",IFERROR(INDEX('Student Master'!D:D,MATCH(D3929,'Student Master'!B:B,0)),"Not Found"))</f>
        <v/>
      </c>
      <c r="J3929" s="28" t="str">
        <f>IF(TRIM(D3929)="","",IFERROR(INDEX('Student Master'!H:H,MATCH(D3929,'Student Master'!B:B,0)),"Not Found"))</f>
        <v/>
      </c>
      <c r="K3929" s="28" t="str">
        <f>IF(TRIM(D3929)="","",IFERROR(INDEX('Student Master'!N:N,MATCH(D3929,'Student Master'!B:B,0)),"Not Found"))</f>
        <v/>
      </c>
      <c r="L3929" s="28" t="str">
        <f>IF(TRIM(D3929)="","",IFERROR(INDEX('Student Master'!L:L,MATCH(D3929,'Student Master'!B:B,0)),"Not Found"))</f>
        <v/>
      </c>
      <c r="M3929" s="28"/>
      <c r="N3929" s="28"/>
    </row>
    <row r="3930" spans="1:14" x14ac:dyDescent="0.35">
      <c r="A3930" s="28">
        <f t="shared" si="62"/>
        <v>3929</v>
      </c>
      <c r="B3930" s="30"/>
      <c r="C3930" s="28"/>
      <c r="D3930" s="28"/>
      <c r="E3930" s="28"/>
      <c r="F3930" s="28"/>
      <c r="G3930" s="28"/>
      <c r="H3930" s="28" t="str">
        <f>IF(TRIM(D3930)="","",IFERROR(INDEX('Student Master'!C:C,MATCH(D3930,'Student Master'!B:B,0)),"Not Found"))</f>
        <v/>
      </c>
      <c r="I3930" s="28" t="str">
        <f>IF(TRIM(D3930)="","",IFERROR(INDEX('Student Master'!D:D,MATCH(D3930,'Student Master'!B:B,0)),"Not Found"))</f>
        <v/>
      </c>
      <c r="J3930" s="28" t="str">
        <f>IF(TRIM(D3930)="","",IFERROR(INDEX('Student Master'!H:H,MATCH(D3930,'Student Master'!B:B,0)),"Not Found"))</f>
        <v/>
      </c>
      <c r="K3930" s="28" t="str">
        <f>IF(TRIM(D3930)="","",IFERROR(INDEX('Student Master'!N:N,MATCH(D3930,'Student Master'!B:B,0)),"Not Found"))</f>
        <v/>
      </c>
      <c r="L3930" s="28" t="str">
        <f>IF(TRIM(D3930)="","",IFERROR(INDEX('Student Master'!L:L,MATCH(D3930,'Student Master'!B:B,0)),"Not Found"))</f>
        <v/>
      </c>
      <c r="M3930" s="28"/>
      <c r="N3930" s="28"/>
    </row>
    <row r="3931" spans="1:14" x14ac:dyDescent="0.35">
      <c r="A3931" s="28">
        <f t="shared" si="62"/>
        <v>3930</v>
      </c>
      <c r="B3931" s="30"/>
      <c r="C3931" s="28"/>
      <c r="D3931" s="28"/>
      <c r="E3931" s="28"/>
      <c r="F3931" s="28"/>
      <c r="G3931" s="28"/>
      <c r="H3931" s="28" t="str">
        <f>IF(TRIM(D3931)="","",IFERROR(INDEX('Student Master'!C:C,MATCH(D3931,'Student Master'!B:B,0)),"Not Found"))</f>
        <v/>
      </c>
      <c r="I3931" s="28" t="str">
        <f>IF(TRIM(D3931)="","",IFERROR(INDEX('Student Master'!D:D,MATCH(D3931,'Student Master'!B:B,0)),"Not Found"))</f>
        <v/>
      </c>
      <c r="J3931" s="28" t="str">
        <f>IF(TRIM(D3931)="","",IFERROR(INDEX('Student Master'!H:H,MATCH(D3931,'Student Master'!B:B,0)),"Not Found"))</f>
        <v/>
      </c>
      <c r="K3931" s="28" t="str">
        <f>IF(TRIM(D3931)="","",IFERROR(INDEX('Student Master'!N:N,MATCH(D3931,'Student Master'!B:B,0)),"Not Found"))</f>
        <v/>
      </c>
      <c r="L3931" s="28" t="str">
        <f>IF(TRIM(D3931)="","",IFERROR(INDEX('Student Master'!L:L,MATCH(D3931,'Student Master'!B:B,0)),"Not Found"))</f>
        <v/>
      </c>
      <c r="M3931" s="28"/>
      <c r="N3931" s="28"/>
    </row>
    <row r="3932" spans="1:14" x14ac:dyDescent="0.35">
      <c r="A3932" s="28">
        <f t="shared" si="62"/>
        <v>3931</v>
      </c>
      <c r="B3932" s="30"/>
      <c r="C3932" s="28"/>
      <c r="D3932" s="28"/>
      <c r="E3932" s="28"/>
      <c r="F3932" s="28"/>
      <c r="G3932" s="28"/>
      <c r="H3932" s="28" t="str">
        <f>IF(TRIM(D3932)="","",IFERROR(INDEX('Student Master'!C:C,MATCH(D3932,'Student Master'!B:B,0)),"Not Found"))</f>
        <v/>
      </c>
      <c r="I3932" s="28" t="str">
        <f>IF(TRIM(D3932)="","",IFERROR(INDEX('Student Master'!D:D,MATCH(D3932,'Student Master'!B:B,0)),"Not Found"))</f>
        <v/>
      </c>
      <c r="J3932" s="28" t="str">
        <f>IF(TRIM(D3932)="","",IFERROR(INDEX('Student Master'!H:H,MATCH(D3932,'Student Master'!B:B,0)),"Not Found"))</f>
        <v/>
      </c>
      <c r="K3932" s="28" t="str">
        <f>IF(TRIM(D3932)="","",IFERROR(INDEX('Student Master'!N:N,MATCH(D3932,'Student Master'!B:B,0)),"Not Found"))</f>
        <v/>
      </c>
      <c r="L3932" s="28" t="str">
        <f>IF(TRIM(D3932)="","",IFERROR(INDEX('Student Master'!L:L,MATCH(D3932,'Student Master'!B:B,0)),"Not Found"))</f>
        <v/>
      </c>
      <c r="M3932" s="28"/>
      <c r="N3932" s="28"/>
    </row>
    <row r="3933" spans="1:14" x14ac:dyDescent="0.35">
      <c r="A3933" s="28">
        <f t="shared" si="62"/>
        <v>3932</v>
      </c>
      <c r="B3933" s="30"/>
      <c r="C3933" s="28"/>
      <c r="D3933" s="28"/>
      <c r="E3933" s="28"/>
      <c r="F3933" s="28"/>
      <c r="G3933" s="28"/>
      <c r="H3933" s="28" t="str">
        <f>IF(TRIM(D3933)="","",IFERROR(INDEX('Student Master'!C:C,MATCH(D3933,'Student Master'!B:B,0)),"Not Found"))</f>
        <v/>
      </c>
      <c r="I3933" s="28" t="str">
        <f>IF(TRIM(D3933)="","",IFERROR(INDEX('Student Master'!D:D,MATCH(D3933,'Student Master'!B:B,0)),"Not Found"))</f>
        <v/>
      </c>
      <c r="J3933" s="28" t="str">
        <f>IF(TRIM(D3933)="","",IFERROR(INDEX('Student Master'!H:H,MATCH(D3933,'Student Master'!B:B,0)),"Not Found"))</f>
        <v/>
      </c>
      <c r="K3933" s="28" t="str">
        <f>IF(TRIM(D3933)="","",IFERROR(INDEX('Student Master'!N:N,MATCH(D3933,'Student Master'!B:B,0)),"Not Found"))</f>
        <v/>
      </c>
      <c r="L3933" s="28" t="str">
        <f>IF(TRIM(D3933)="","",IFERROR(INDEX('Student Master'!L:L,MATCH(D3933,'Student Master'!B:B,0)),"Not Found"))</f>
        <v/>
      </c>
      <c r="M3933" s="28"/>
      <c r="N3933" s="28"/>
    </row>
    <row r="3934" spans="1:14" x14ac:dyDescent="0.35">
      <c r="A3934" s="28">
        <f t="shared" si="62"/>
        <v>3933</v>
      </c>
      <c r="B3934" s="30"/>
      <c r="C3934" s="28"/>
      <c r="D3934" s="28"/>
      <c r="E3934" s="28"/>
      <c r="F3934" s="28"/>
      <c r="G3934" s="28"/>
      <c r="H3934" s="28" t="str">
        <f>IF(TRIM(D3934)="","",IFERROR(INDEX('Student Master'!C:C,MATCH(D3934,'Student Master'!B:B,0)),"Not Found"))</f>
        <v/>
      </c>
      <c r="I3934" s="28" t="str">
        <f>IF(TRIM(D3934)="","",IFERROR(INDEX('Student Master'!D:D,MATCH(D3934,'Student Master'!B:B,0)),"Not Found"))</f>
        <v/>
      </c>
      <c r="J3934" s="28" t="str">
        <f>IF(TRIM(D3934)="","",IFERROR(INDEX('Student Master'!H:H,MATCH(D3934,'Student Master'!B:B,0)),"Not Found"))</f>
        <v/>
      </c>
      <c r="K3934" s="28" t="str">
        <f>IF(TRIM(D3934)="","",IFERROR(INDEX('Student Master'!N:N,MATCH(D3934,'Student Master'!B:B,0)),"Not Found"))</f>
        <v/>
      </c>
      <c r="L3934" s="28" t="str">
        <f>IF(TRIM(D3934)="","",IFERROR(INDEX('Student Master'!L:L,MATCH(D3934,'Student Master'!B:B,0)),"Not Found"))</f>
        <v/>
      </c>
      <c r="M3934" s="28"/>
      <c r="N3934" s="28"/>
    </row>
    <row r="3935" spans="1:14" x14ac:dyDescent="0.35">
      <c r="A3935" s="28">
        <f t="shared" si="62"/>
        <v>3934</v>
      </c>
      <c r="B3935" s="30"/>
      <c r="C3935" s="28"/>
      <c r="D3935" s="28"/>
      <c r="E3935" s="28"/>
      <c r="F3935" s="28"/>
      <c r="G3935" s="28"/>
      <c r="H3935" s="28" t="str">
        <f>IF(TRIM(D3935)="","",IFERROR(INDEX('Student Master'!C:C,MATCH(D3935,'Student Master'!B:B,0)),"Not Found"))</f>
        <v/>
      </c>
      <c r="I3935" s="28" t="str">
        <f>IF(TRIM(D3935)="","",IFERROR(INDEX('Student Master'!D:D,MATCH(D3935,'Student Master'!B:B,0)),"Not Found"))</f>
        <v/>
      </c>
      <c r="J3935" s="28" t="str">
        <f>IF(TRIM(D3935)="","",IFERROR(INDEX('Student Master'!H:H,MATCH(D3935,'Student Master'!B:B,0)),"Not Found"))</f>
        <v/>
      </c>
      <c r="K3935" s="28" t="str">
        <f>IF(TRIM(D3935)="","",IFERROR(INDEX('Student Master'!N:N,MATCH(D3935,'Student Master'!B:B,0)),"Not Found"))</f>
        <v/>
      </c>
      <c r="L3935" s="28" t="str">
        <f>IF(TRIM(D3935)="","",IFERROR(INDEX('Student Master'!L:L,MATCH(D3935,'Student Master'!B:B,0)),"Not Found"))</f>
        <v/>
      </c>
      <c r="M3935" s="28"/>
      <c r="N3935" s="28"/>
    </row>
    <row r="3936" spans="1:14" x14ac:dyDescent="0.35">
      <c r="A3936" s="28">
        <f t="shared" si="62"/>
        <v>3935</v>
      </c>
      <c r="B3936" s="30"/>
      <c r="C3936" s="28"/>
      <c r="D3936" s="28"/>
      <c r="E3936" s="28"/>
      <c r="F3936" s="28"/>
      <c r="G3936" s="28"/>
      <c r="H3936" s="28" t="str">
        <f>IF(TRIM(D3936)="","",IFERROR(INDEX('Student Master'!C:C,MATCH(D3936,'Student Master'!B:B,0)),"Not Found"))</f>
        <v/>
      </c>
      <c r="I3936" s="28" t="str">
        <f>IF(TRIM(D3936)="","",IFERROR(INDEX('Student Master'!D:D,MATCH(D3936,'Student Master'!B:B,0)),"Not Found"))</f>
        <v/>
      </c>
      <c r="J3936" s="28" t="str">
        <f>IF(TRIM(D3936)="","",IFERROR(INDEX('Student Master'!H:H,MATCH(D3936,'Student Master'!B:B,0)),"Not Found"))</f>
        <v/>
      </c>
      <c r="K3936" s="28" t="str">
        <f>IF(TRIM(D3936)="","",IFERROR(INDEX('Student Master'!N:N,MATCH(D3936,'Student Master'!B:B,0)),"Not Found"))</f>
        <v/>
      </c>
      <c r="L3936" s="28" t="str">
        <f>IF(TRIM(D3936)="","",IFERROR(INDEX('Student Master'!L:L,MATCH(D3936,'Student Master'!B:B,0)),"Not Found"))</f>
        <v/>
      </c>
      <c r="M3936" s="28"/>
      <c r="N3936" s="28"/>
    </row>
    <row r="3937" spans="1:14" x14ac:dyDescent="0.35">
      <c r="A3937" s="28">
        <f t="shared" si="62"/>
        <v>3936</v>
      </c>
      <c r="B3937" s="30"/>
      <c r="C3937" s="28"/>
      <c r="D3937" s="28"/>
      <c r="E3937" s="28"/>
      <c r="F3937" s="28"/>
      <c r="G3937" s="28"/>
      <c r="H3937" s="28" t="str">
        <f>IF(TRIM(D3937)="","",IFERROR(INDEX('Student Master'!C:C,MATCH(D3937,'Student Master'!B:B,0)),"Not Found"))</f>
        <v/>
      </c>
      <c r="I3937" s="28" t="str">
        <f>IF(TRIM(D3937)="","",IFERROR(INDEX('Student Master'!D:D,MATCH(D3937,'Student Master'!B:B,0)),"Not Found"))</f>
        <v/>
      </c>
      <c r="J3937" s="28" t="str">
        <f>IF(TRIM(D3937)="","",IFERROR(INDEX('Student Master'!H:H,MATCH(D3937,'Student Master'!B:B,0)),"Not Found"))</f>
        <v/>
      </c>
      <c r="K3937" s="28" t="str">
        <f>IF(TRIM(D3937)="","",IFERROR(INDEX('Student Master'!N:N,MATCH(D3937,'Student Master'!B:B,0)),"Not Found"))</f>
        <v/>
      </c>
      <c r="L3937" s="28" t="str">
        <f>IF(TRIM(D3937)="","",IFERROR(INDEX('Student Master'!L:L,MATCH(D3937,'Student Master'!B:B,0)),"Not Found"))</f>
        <v/>
      </c>
      <c r="M3937" s="28"/>
      <c r="N3937" s="28"/>
    </row>
    <row r="3938" spans="1:14" x14ac:dyDescent="0.35">
      <c r="A3938" s="28">
        <f t="shared" si="62"/>
        <v>3937</v>
      </c>
      <c r="B3938" s="30"/>
      <c r="C3938" s="28"/>
      <c r="D3938" s="28"/>
      <c r="E3938" s="28"/>
      <c r="F3938" s="28"/>
      <c r="G3938" s="28"/>
      <c r="H3938" s="28" t="str">
        <f>IF(TRIM(D3938)="","",IFERROR(INDEX('Student Master'!C:C,MATCH(D3938,'Student Master'!B:B,0)),"Not Found"))</f>
        <v/>
      </c>
      <c r="I3938" s="28" t="str">
        <f>IF(TRIM(D3938)="","",IFERROR(INDEX('Student Master'!D:D,MATCH(D3938,'Student Master'!B:B,0)),"Not Found"))</f>
        <v/>
      </c>
      <c r="J3938" s="28" t="str">
        <f>IF(TRIM(D3938)="","",IFERROR(INDEX('Student Master'!H:H,MATCH(D3938,'Student Master'!B:B,0)),"Not Found"))</f>
        <v/>
      </c>
      <c r="K3938" s="28" t="str">
        <f>IF(TRIM(D3938)="","",IFERROR(INDEX('Student Master'!N:N,MATCH(D3938,'Student Master'!B:B,0)),"Not Found"))</f>
        <v/>
      </c>
      <c r="L3938" s="28" t="str">
        <f>IF(TRIM(D3938)="","",IFERROR(INDEX('Student Master'!L:L,MATCH(D3938,'Student Master'!B:B,0)),"Not Found"))</f>
        <v/>
      </c>
      <c r="M3938" s="28"/>
      <c r="N3938" s="28"/>
    </row>
    <row r="3939" spans="1:14" x14ac:dyDescent="0.35">
      <c r="A3939" s="28">
        <f t="shared" si="62"/>
        <v>3938</v>
      </c>
      <c r="B3939" s="30"/>
      <c r="C3939" s="28"/>
      <c r="D3939" s="28"/>
      <c r="E3939" s="28"/>
      <c r="F3939" s="28"/>
      <c r="G3939" s="28"/>
      <c r="H3939" s="28" t="str">
        <f>IF(TRIM(D3939)="","",IFERROR(INDEX('Student Master'!C:C,MATCH(D3939,'Student Master'!B:B,0)),"Not Found"))</f>
        <v/>
      </c>
      <c r="I3939" s="28" t="str">
        <f>IF(TRIM(D3939)="","",IFERROR(INDEX('Student Master'!D:D,MATCH(D3939,'Student Master'!B:B,0)),"Not Found"))</f>
        <v/>
      </c>
      <c r="J3939" s="28" t="str">
        <f>IF(TRIM(D3939)="","",IFERROR(INDEX('Student Master'!H:H,MATCH(D3939,'Student Master'!B:B,0)),"Not Found"))</f>
        <v/>
      </c>
      <c r="K3939" s="28" t="str">
        <f>IF(TRIM(D3939)="","",IFERROR(INDEX('Student Master'!N:N,MATCH(D3939,'Student Master'!B:B,0)),"Not Found"))</f>
        <v/>
      </c>
      <c r="L3939" s="28" t="str">
        <f>IF(TRIM(D3939)="","",IFERROR(INDEX('Student Master'!L:L,MATCH(D3939,'Student Master'!B:B,0)),"Not Found"))</f>
        <v/>
      </c>
      <c r="M3939" s="28"/>
      <c r="N3939" s="28"/>
    </row>
    <row r="3940" spans="1:14" x14ac:dyDescent="0.35">
      <c r="A3940" s="28">
        <f t="shared" si="62"/>
        <v>3939</v>
      </c>
      <c r="B3940" s="30"/>
      <c r="C3940" s="28"/>
      <c r="D3940" s="28"/>
      <c r="E3940" s="28"/>
      <c r="F3940" s="28"/>
      <c r="G3940" s="28"/>
      <c r="H3940" s="28" t="str">
        <f>IF(TRIM(D3940)="","",IFERROR(INDEX('Student Master'!C:C,MATCH(D3940,'Student Master'!B:B,0)),"Not Found"))</f>
        <v/>
      </c>
      <c r="I3940" s="28" t="str">
        <f>IF(TRIM(D3940)="","",IFERROR(INDEX('Student Master'!D:D,MATCH(D3940,'Student Master'!B:B,0)),"Not Found"))</f>
        <v/>
      </c>
      <c r="J3940" s="28" t="str">
        <f>IF(TRIM(D3940)="","",IFERROR(INDEX('Student Master'!H:H,MATCH(D3940,'Student Master'!B:B,0)),"Not Found"))</f>
        <v/>
      </c>
      <c r="K3940" s="28" t="str">
        <f>IF(TRIM(D3940)="","",IFERROR(INDEX('Student Master'!N:N,MATCH(D3940,'Student Master'!B:B,0)),"Not Found"))</f>
        <v/>
      </c>
      <c r="L3940" s="28" t="str">
        <f>IF(TRIM(D3940)="","",IFERROR(INDEX('Student Master'!L:L,MATCH(D3940,'Student Master'!B:B,0)),"Not Found"))</f>
        <v/>
      </c>
      <c r="M3940" s="28"/>
      <c r="N3940" s="28"/>
    </row>
    <row r="3941" spans="1:14" x14ac:dyDescent="0.35">
      <c r="A3941" s="28">
        <f t="shared" si="62"/>
        <v>3940</v>
      </c>
      <c r="B3941" s="30"/>
      <c r="C3941" s="28"/>
      <c r="D3941" s="28"/>
      <c r="E3941" s="28"/>
      <c r="F3941" s="28"/>
      <c r="G3941" s="28"/>
      <c r="H3941" s="28" t="str">
        <f>IF(TRIM(D3941)="","",IFERROR(INDEX('Student Master'!C:C,MATCH(D3941,'Student Master'!B:B,0)),"Not Found"))</f>
        <v/>
      </c>
      <c r="I3941" s="28" t="str">
        <f>IF(TRIM(D3941)="","",IFERROR(INDEX('Student Master'!D:D,MATCH(D3941,'Student Master'!B:B,0)),"Not Found"))</f>
        <v/>
      </c>
      <c r="J3941" s="28" t="str">
        <f>IF(TRIM(D3941)="","",IFERROR(INDEX('Student Master'!H:H,MATCH(D3941,'Student Master'!B:B,0)),"Not Found"))</f>
        <v/>
      </c>
      <c r="K3941" s="28" t="str">
        <f>IF(TRIM(D3941)="","",IFERROR(INDEX('Student Master'!N:N,MATCH(D3941,'Student Master'!B:B,0)),"Not Found"))</f>
        <v/>
      </c>
      <c r="L3941" s="28" t="str">
        <f>IF(TRIM(D3941)="","",IFERROR(INDEX('Student Master'!L:L,MATCH(D3941,'Student Master'!B:B,0)),"Not Found"))</f>
        <v/>
      </c>
      <c r="M3941" s="28"/>
      <c r="N3941" s="28"/>
    </row>
    <row r="3942" spans="1:14" x14ac:dyDescent="0.35">
      <c r="A3942" s="28">
        <f t="shared" si="62"/>
        <v>3941</v>
      </c>
      <c r="B3942" s="30"/>
      <c r="C3942" s="28"/>
      <c r="D3942" s="28"/>
      <c r="E3942" s="28"/>
      <c r="F3942" s="28"/>
      <c r="G3942" s="28"/>
      <c r="H3942" s="28" t="str">
        <f>IF(TRIM(D3942)="","",IFERROR(INDEX('Student Master'!C:C,MATCH(D3942,'Student Master'!B:B,0)),"Not Found"))</f>
        <v/>
      </c>
      <c r="I3942" s="28" t="str">
        <f>IF(TRIM(D3942)="","",IFERROR(INDEX('Student Master'!D:D,MATCH(D3942,'Student Master'!B:B,0)),"Not Found"))</f>
        <v/>
      </c>
      <c r="J3942" s="28" t="str">
        <f>IF(TRIM(D3942)="","",IFERROR(INDEX('Student Master'!H:H,MATCH(D3942,'Student Master'!B:B,0)),"Not Found"))</f>
        <v/>
      </c>
      <c r="K3942" s="28" t="str">
        <f>IF(TRIM(D3942)="","",IFERROR(INDEX('Student Master'!N:N,MATCH(D3942,'Student Master'!B:B,0)),"Not Found"))</f>
        <v/>
      </c>
      <c r="L3942" s="28" t="str">
        <f>IF(TRIM(D3942)="","",IFERROR(INDEX('Student Master'!L:L,MATCH(D3942,'Student Master'!B:B,0)),"Not Found"))</f>
        <v/>
      </c>
      <c r="M3942" s="28"/>
      <c r="N3942" s="28"/>
    </row>
    <row r="3943" spans="1:14" x14ac:dyDescent="0.35">
      <c r="A3943" s="28">
        <f t="shared" si="62"/>
        <v>3942</v>
      </c>
      <c r="B3943" s="30"/>
      <c r="C3943" s="28"/>
      <c r="D3943" s="28"/>
      <c r="E3943" s="28"/>
      <c r="F3943" s="28"/>
      <c r="G3943" s="28"/>
      <c r="H3943" s="28" t="str">
        <f>IF(TRIM(D3943)="","",IFERROR(INDEX('Student Master'!C:C,MATCH(D3943,'Student Master'!B:B,0)),"Not Found"))</f>
        <v/>
      </c>
      <c r="I3943" s="28" t="str">
        <f>IF(TRIM(D3943)="","",IFERROR(INDEX('Student Master'!D:D,MATCH(D3943,'Student Master'!B:B,0)),"Not Found"))</f>
        <v/>
      </c>
      <c r="J3943" s="28" t="str">
        <f>IF(TRIM(D3943)="","",IFERROR(INDEX('Student Master'!H:H,MATCH(D3943,'Student Master'!B:B,0)),"Not Found"))</f>
        <v/>
      </c>
      <c r="K3943" s="28" t="str">
        <f>IF(TRIM(D3943)="","",IFERROR(INDEX('Student Master'!N:N,MATCH(D3943,'Student Master'!B:B,0)),"Not Found"))</f>
        <v/>
      </c>
      <c r="L3943" s="28" t="str">
        <f>IF(TRIM(D3943)="","",IFERROR(INDEX('Student Master'!L:L,MATCH(D3943,'Student Master'!B:B,0)),"Not Found"))</f>
        <v/>
      </c>
      <c r="M3943" s="28"/>
      <c r="N3943" s="28"/>
    </row>
    <row r="3944" spans="1:14" x14ac:dyDescent="0.35">
      <c r="A3944" s="28">
        <f t="shared" si="62"/>
        <v>3943</v>
      </c>
      <c r="B3944" s="30"/>
      <c r="C3944" s="28"/>
      <c r="D3944" s="28"/>
      <c r="E3944" s="28"/>
      <c r="F3944" s="28"/>
      <c r="G3944" s="28"/>
      <c r="H3944" s="28" t="str">
        <f>IF(TRIM(D3944)="","",IFERROR(INDEX('Student Master'!C:C,MATCH(D3944,'Student Master'!B:B,0)),"Not Found"))</f>
        <v/>
      </c>
      <c r="I3944" s="28" t="str">
        <f>IF(TRIM(D3944)="","",IFERROR(INDEX('Student Master'!D:D,MATCH(D3944,'Student Master'!B:B,0)),"Not Found"))</f>
        <v/>
      </c>
      <c r="J3944" s="28" t="str">
        <f>IF(TRIM(D3944)="","",IFERROR(INDEX('Student Master'!H:H,MATCH(D3944,'Student Master'!B:B,0)),"Not Found"))</f>
        <v/>
      </c>
      <c r="K3944" s="28" t="str">
        <f>IF(TRIM(D3944)="","",IFERROR(INDEX('Student Master'!N:N,MATCH(D3944,'Student Master'!B:B,0)),"Not Found"))</f>
        <v/>
      </c>
      <c r="L3944" s="28" t="str">
        <f>IF(TRIM(D3944)="","",IFERROR(INDEX('Student Master'!L:L,MATCH(D3944,'Student Master'!B:B,0)),"Not Found"))</f>
        <v/>
      </c>
      <c r="M3944" s="28"/>
      <c r="N3944" s="28"/>
    </row>
    <row r="3945" spans="1:14" x14ac:dyDescent="0.35">
      <c r="A3945" s="28">
        <f t="shared" si="62"/>
        <v>3944</v>
      </c>
      <c r="B3945" s="30"/>
      <c r="C3945" s="28"/>
      <c r="D3945" s="28"/>
      <c r="E3945" s="28"/>
      <c r="F3945" s="28"/>
      <c r="G3945" s="28"/>
      <c r="H3945" s="28" t="str">
        <f>IF(TRIM(D3945)="","",IFERROR(INDEX('Student Master'!C:C,MATCH(D3945,'Student Master'!B:B,0)),"Not Found"))</f>
        <v/>
      </c>
      <c r="I3945" s="28" t="str">
        <f>IF(TRIM(D3945)="","",IFERROR(INDEX('Student Master'!D:D,MATCH(D3945,'Student Master'!B:B,0)),"Not Found"))</f>
        <v/>
      </c>
      <c r="J3945" s="28" t="str">
        <f>IF(TRIM(D3945)="","",IFERROR(INDEX('Student Master'!H:H,MATCH(D3945,'Student Master'!B:B,0)),"Not Found"))</f>
        <v/>
      </c>
      <c r="K3945" s="28" t="str">
        <f>IF(TRIM(D3945)="","",IFERROR(INDEX('Student Master'!N:N,MATCH(D3945,'Student Master'!B:B,0)),"Not Found"))</f>
        <v/>
      </c>
      <c r="L3945" s="28" t="str">
        <f>IF(TRIM(D3945)="","",IFERROR(INDEX('Student Master'!L:L,MATCH(D3945,'Student Master'!B:B,0)),"Not Found"))</f>
        <v/>
      </c>
      <c r="M3945" s="28"/>
      <c r="N3945" s="28"/>
    </row>
    <row r="3946" spans="1:14" x14ac:dyDescent="0.35">
      <c r="A3946" s="28">
        <f t="shared" si="62"/>
        <v>3945</v>
      </c>
      <c r="B3946" s="30"/>
      <c r="C3946" s="28"/>
      <c r="D3946" s="28"/>
      <c r="E3946" s="28"/>
      <c r="F3946" s="28"/>
      <c r="G3946" s="28"/>
      <c r="H3946" s="28" t="str">
        <f>IF(TRIM(D3946)="","",IFERROR(INDEX('Student Master'!C:C,MATCH(D3946,'Student Master'!B:B,0)),"Not Found"))</f>
        <v/>
      </c>
      <c r="I3946" s="28" t="str">
        <f>IF(TRIM(D3946)="","",IFERROR(INDEX('Student Master'!D:D,MATCH(D3946,'Student Master'!B:B,0)),"Not Found"))</f>
        <v/>
      </c>
      <c r="J3946" s="28" t="str">
        <f>IF(TRIM(D3946)="","",IFERROR(INDEX('Student Master'!H:H,MATCH(D3946,'Student Master'!B:B,0)),"Not Found"))</f>
        <v/>
      </c>
      <c r="K3946" s="28" t="str">
        <f>IF(TRIM(D3946)="","",IFERROR(INDEX('Student Master'!N:N,MATCH(D3946,'Student Master'!B:B,0)),"Not Found"))</f>
        <v/>
      </c>
      <c r="L3946" s="28" t="str">
        <f>IF(TRIM(D3946)="","",IFERROR(INDEX('Student Master'!L:L,MATCH(D3946,'Student Master'!B:B,0)),"Not Found"))</f>
        <v/>
      </c>
      <c r="M3946" s="28"/>
      <c r="N3946" s="28"/>
    </row>
    <row r="3947" spans="1:14" x14ac:dyDescent="0.35">
      <c r="A3947" s="28">
        <f t="shared" si="62"/>
        <v>3946</v>
      </c>
      <c r="B3947" s="30"/>
      <c r="C3947" s="28"/>
      <c r="D3947" s="28"/>
      <c r="E3947" s="28"/>
      <c r="F3947" s="28"/>
      <c r="G3947" s="28"/>
      <c r="H3947" s="28" t="str">
        <f>IF(TRIM(D3947)="","",IFERROR(INDEX('Student Master'!C:C,MATCH(D3947,'Student Master'!B:B,0)),"Not Found"))</f>
        <v/>
      </c>
      <c r="I3947" s="28" t="str">
        <f>IF(TRIM(D3947)="","",IFERROR(INDEX('Student Master'!D:D,MATCH(D3947,'Student Master'!B:B,0)),"Not Found"))</f>
        <v/>
      </c>
      <c r="J3947" s="28" t="str">
        <f>IF(TRIM(D3947)="","",IFERROR(INDEX('Student Master'!H:H,MATCH(D3947,'Student Master'!B:B,0)),"Not Found"))</f>
        <v/>
      </c>
      <c r="K3947" s="28" t="str">
        <f>IF(TRIM(D3947)="","",IFERROR(INDEX('Student Master'!N:N,MATCH(D3947,'Student Master'!B:B,0)),"Not Found"))</f>
        <v/>
      </c>
      <c r="L3947" s="28" t="str">
        <f>IF(TRIM(D3947)="","",IFERROR(INDEX('Student Master'!L:L,MATCH(D3947,'Student Master'!B:B,0)),"Not Found"))</f>
        <v/>
      </c>
      <c r="M3947" s="28"/>
      <c r="N3947" s="28"/>
    </row>
    <row r="3948" spans="1:14" x14ac:dyDescent="0.35">
      <c r="A3948" s="28">
        <f t="shared" si="62"/>
        <v>3947</v>
      </c>
      <c r="B3948" s="30"/>
      <c r="C3948" s="28"/>
      <c r="D3948" s="28"/>
      <c r="E3948" s="28"/>
      <c r="F3948" s="28"/>
      <c r="G3948" s="28"/>
      <c r="H3948" s="28" t="str">
        <f>IF(TRIM(D3948)="","",IFERROR(INDEX('Student Master'!C:C,MATCH(D3948,'Student Master'!B:B,0)),"Not Found"))</f>
        <v/>
      </c>
      <c r="I3948" s="28" t="str">
        <f>IF(TRIM(D3948)="","",IFERROR(INDEX('Student Master'!D:D,MATCH(D3948,'Student Master'!B:B,0)),"Not Found"))</f>
        <v/>
      </c>
      <c r="J3948" s="28" t="str">
        <f>IF(TRIM(D3948)="","",IFERROR(INDEX('Student Master'!H:H,MATCH(D3948,'Student Master'!B:B,0)),"Not Found"))</f>
        <v/>
      </c>
      <c r="K3948" s="28" t="str">
        <f>IF(TRIM(D3948)="","",IFERROR(INDEX('Student Master'!N:N,MATCH(D3948,'Student Master'!B:B,0)),"Not Found"))</f>
        <v/>
      </c>
      <c r="L3948" s="28" t="str">
        <f>IF(TRIM(D3948)="","",IFERROR(INDEX('Student Master'!L:L,MATCH(D3948,'Student Master'!B:B,0)),"Not Found"))</f>
        <v/>
      </c>
      <c r="M3948" s="28"/>
      <c r="N3948" s="28"/>
    </row>
    <row r="3949" spans="1:14" x14ac:dyDescent="0.35">
      <c r="A3949" s="28">
        <f t="shared" si="62"/>
        <v>3948</v>
      </c>
      <c r="B3949" s="30"/>
      <c r="C3949" s="28"/>
      <c r="D3949" s="28"/>
      <c r="E3949" s="28"/>
      <c r="F3949" s="28"/>
      <c r="G3949" s="28"/>
      <c r="H3949" s="28" t="str">
        <f>IF(TRIM(D3949)="","",IFERROR(INDEX('Student Master'!C:C,MATCH(D3949,'Student Master'!B:B,0)),"Not Found"))</f>
        <v/>
      </c>
      <c r="I3949" s="28" t="str">
        <f>IF(TRIM(D3949)="","",IFERROR(INDEX('Student Master'!D:D,MATCH(D3949,'Student Master'!B:B,0)),"Not Found"))</f>
        <v/>
      </c>
      <c r="J3949" s="28" t="str">
        <f>IF(TRIM(D3949)="","",IFERROR(INDEX('Student Master'!H:H,MATCH(D3949,'Student Master'!B:B,0)),"Not Found"))</f>
        <v/>
      </c>
      <c r="K3949" s="28" t="str">
        <f>IF(TRIM(D3949)="","",IFERROR(INDEX('Student Master'!N:N,MATCH(D3949,'Student Master'!B:B,0)),"Not Found"))</f>
        <v/>
      </c>
      <c r="L3949" s="28" t="str">
        <f>IF(TRIM(D3949)="","",IFERROR(INDEX('Student Master'!L:L,MATCH(D3949,'Student Master'!B:B,0)),"Not Found"))</f>
        <v/>
      </c>
      <c r="M3949" s="28"/>
      <c r="N3949" s="28"/>
    </row>
    <row r="3950" spans="1:14" x14ac:dyDescent="0.35">
      <c r="A3950" s="28">
        <f t="shared" si="62"/>
        <v>3949</v>
      </c>
      <c r="B3950" s="30"/>
      <c r="C3950" s="28"/>
      <c r="D3950" s="28"/>
      <c r="E3950" s="28"/>
      <c r="F3950" s="28"/>
      <c r="G3950" s="28"/>
      <c r="H3950" s="28" t="str">
        <f>IF(TRIM(D3950)="","",IFERROR(INDEX('Student Master'!C:C,MATCH(D3950,'Student Master'!B:B,0)),"Not Found"))</f>
        <v/>
      </c>
      <c r="I3950" s="28" t="str">
        <f>IF(TRIM(D3950)="","",IFERROR(INDEX('Student Master'!D:D,MATCH(D3950,'Student Master'!B:B,0)),"Not Found"))</f>
        <v/>
      </c>
      <c r="J3950" s="28" t="str">
        <f>IF(TRIM(D3950)="","",IFERROR(INDEX('Student Master'!H:H,MATCH(D3950,'Student Master'!B:B,0)),"Not Found"))</f>
        <v/>
      </c>
      <c r="K3950" s="28" t="str">
        <f>IF(TRIM(D3950)="","",IFERROR(INDEX('Student Master'!N:N,MATCH(D3950,'Student Master'!B:B,0)),"Not Found"))</f>
        <v/>
      </c>
      <c r="L3950" s="28" t="str">
        <f>IF(TRIM(D3950)="","",IFERROR(INDEX('Student Master'!L:L,MATCH(D3950,'Student Master'!B:B,0)),"Not Found"))</f>
        <v/>
      </c>
      <c r="M3950" s="28"/>
      <c r="N3950" s="28"/>
    </row>
    <row r="3951" spans="1:14" x14ac:dyDescent="0.35">
      <c r="A3951" s="28">
        <f t="shared" si="62"/>
        <v>3950</v>
      </c>
      <c r="B3951" s="30"/>
      <c r="C3951" s="28"/>
      <c r="D3951" s="28"/>
      <c r="E3951" s="28"/>
      <c r="F3951" s="28"/>
      <c r="G3951" s="28"/>
      <c r="H3951" s="28" t="str">
        <f>IF(TRIM(D3951)="","",IFERROR(INDEX('Student Master'!C:C,MATCH(D3951,'Student Master'!B:B,0)),"Not Found"))</f>
        <v/>
      </c>
      <c r="I3951" s="28" t="str">
        <f>IF(TRIM(D3951)="","",IFERROR(INDEX('Student Master'!D:D,MATCH(D3951,'Student Master'!B:B,0)),"Not Found"))</f>
        <v/>
      </c>
      <c r="J3951" s="28" t="str">
        <f>IF(TRIM(D3951)="","",IFERROR(INDEX('Student Master'!H:H,MATCH(D3951,'Student Master'!B:B,0)),"Not Found"))</f>
        <v/>
      </c>
      <c r="K3951" s="28" t="str">
        <f>IF(TRIM(D3951)="","",IFERROR(INDEX('Student Master'!N:N,MATCH(D3951,'Student Master'!B:B,0)),"Not Found"))</f>
        <v/>
      </c>
      <c r="L3951" s="28" t="str">
        <f>IF(TRIM(D3951)="","",IFERROR(INDEX('Student Master'!L:L,MATCH(D3951,'Student Master'!B:B,0)),"Not Found"))</f>
        <v/>
      </c>
      <c r="M3951" s="28"/>
      <c r="N3951" s="28"/>
    </row>
    <row r="3952" spans="1:14" x14ac:dyDescent="0.35">
      <c r="A3952" s="28">
        <f t="shared" si="62"/>
        <v>3951</v>
      </c>
      <c r="B3952" s="30"/>
      <c r="C3952" s="28"/>
      <c r="D3952" s="28"/>
      <c r="E3952" s="28"/>
      <c r="F3952" s="28"/>
      <c r="G3952" s="28"/>
      <c r="H3952" s="28" t="str">
        <f>IF(TRIM(D3952)="","",IFERROR(INDEX('Student Master'!C:C,MATCH(D3952,'Student Master'!B:B,0)),"Not Found"))</f>
        <v/>
      </c>
      <c r="I3952" s="28" t="str">
        <f>IF(TRIM(D3952)="","",IFERROR(INDEX('Student Master'!D:D,MATCH(D3952,'Student Master'!B:B,0)),"Not Found"))</f>
        <v/>
      </c>
      <c r="J3952" s="28" t="str">
        <f>IF(TRIM(D3952)="","",IFERROR(INDEX('Student Master'!H:H,MATCH(D3952,'Student Master'!B:B,0)),"Not Found"))</f>
        <v/>
      </c>
      <c r="K3952" s="28" t="str">
        <f>IF(TRIM(D3952)="","",IFERROR(INDEX('Student Master'!N:N,MATCH(D3952,'Student Master'!B:B,0)),"Not Found"))</f>
        <v/>
      </c>
      <c r="L3952" s="28" t="str">
        <f>IF(TRIM(D3952)="","",IFERROR(INDEX('Student Master'!L:L,MATCH(D3952,'Student Master'!B:B,0)),"Not Found"))</f>
        <v/>
      </c>
      <c r="M3952" s="28"/>
      <c r="N3952" s="28"/>
    </row>
    <row r="3953" spans="1:14" x14ac:dyDescent="0.35">
      <c r="A3953" s="28">
        <f t="shared" si="62"/>
        <v>3952</v>
      </c>
      <c r="B3953" s="30"/>
      <c r="C3953" s="28"/>
      <c r="D3953" s="28"/>
      <c r="E3953" s="28"/>
      <c r="F3953" s="28"/>
      <c r="G3953" s="28"/>
      <c r="H3953" s="28" t="str">
        <f>IF(TRIM(D3953)="","",IFERROR(INDEX('Student Master'!C:C,MATCH(D3953,'Student Master'!B:B,0)),"Not Found"))</f>
        <v/>
      </c>
      <c r="I3953" s="28" t="str">
        <f>IF(TRIM(D3953)="","",IFERROR(INDEX('Student Master'!D:D,MATCH(D3953,'Student Master'!B:B,0)),"Not Found"))</f>
        <v/>
      </c>
      <c r="J3953" s="28" t="str">
        <f>IF(TRIM(D3953)="","",IFERROR(INDEX('Student Master'!H:H,MATCH(D3953,'Student Master'!B:B,0)),"Not Found"))</f>
        <v/>
      </c>
      <c r="K3953" s="28" t="str">
        <f>IF(TRIM(D3953)="","",IFERROR(INDEX('Student Master'!N:N,MATCH(D3953,'Student Master'!B:B,0)),"Not Found"))</f>
        <v/>
      </c>
      <c r="L3953" s="28" t="str">
        <f>IF(TRIM(D3953)="","",IFERROR(INDEX('Student Master'!L:L,MATCH(D3953,'Student Master'!B:B,0)),"Not Found"))</f>
        <v/>
      </c>
      <c r="M3953" s="28"/>
      <c r="N3953" s="28"/>
    </row>
    <row r="3954" spans="1:14" x14ac:dyDescent="0.35">
      <c r="A3954" s="28">
        <f t="shared" si="62"/>
        <v>3953</v>
      </c>
      <c r="B3954" s="30"/>
      <c r="C3954" s="28"/>
      <c r="D3954" s="28"/>
      <c r="E3954" s="28"/>
      <c r="F3954" s="28"/>
      <c r="G3954" s="28"/>
      <c r="H3954" s="28" t="str">
        <f>IF(TRIM(D3954)="","",IFERROR(INDEX('Student Master'!C:C,MATCH(D3954,'Student Master'!B:B,0)),"Not Found"))</f>
        <v/>
      </c>
      <c r="I3954" s="28" t="str">
        <f>IF(TRIM(D3954)="","",IFERROR(INDEX('Student Master'!D:D,MATCH(D3954,'Student Master'!B:B,0)),"Not Found"))</f>
        <v/>
      </c>
      <c r="J3954" s="28" t="str">
        <f>IF(TRIM(D3954)="","",IFERROR(INDEX('Student Master'!H:H,MATCH(D3954,'Student Master'!B:B,0)),"Not Found"))</f>
        <v/>
      </c>
      <c r="K3954" s="28" t="str">
        <f>IF(TRIM(D3954)="","",IFERROR(INDEX('Student Master'!N:N,MATCH(D3954,'Student Master'!B:B,0)),"Not Found"))</f>
        <v/>
      </c>
      <c r="L3954" s="28" t="str">
        <f>IF(TRIM(D3954)="","",IFERROR(INDEX('Student Master'!L:L,MATCH(D3954,'Student Master'!B:B,0)),"Not Found"))</f>
        <v/>
      </c>
      <c r="M3954" s="28"/>
      <c r="N3954" s="28"/>
    </row>
    <row r="3955" spans="1:14" x14ac:dyDescent="0.35">
      <c r="A3955" s="28">
        <f t="shared" si="62"/>
        <v>3954</v>
      </c>
      <c r="B3955" s="30"/>
      <c r="C3955" s="28"/>
      <c r="D3955" s="28"/>
      <c r="E3955" s="28"/>
      <c r="F3955" s="28"/>
      <c r="G3955" s="28"/>
      <c r="H3955" s="28" t="str">
        <f>IF(TRIM(D3955)="","",IFERROR(INDEX('Student Master'!C:C,MATCH(D3955,'Student Master'!B:B,0)),"Not Found"))</f>
        <v/>
      </c>
      <c r="I3955" s="28" t="str">
        <f>IF(TRIM(D3955)="","",IFERROR(INDEX('Student Master'!D:D,MATCH(D3955,'Student Master'!B:B,0)),"Not Found"))</f>
        <v/>
      </c>
      <c r="J3955" s="28" t="str">
        <f>IF(TRIM(D3955)="","",IFERROR(INDEX('Student Master'!H:H,MATCH(D3955,'Student Master'!B:B,0)),"Not Found"))</f>
        <v/>
      </c>
      <c r="K3955" s="28" t="str">
        <f>IF(TRIM(D3955)="","",IFERROR(INDEX('Student Master'!N:N,MATCH(D3955,'Student Master'!B:B,0)),"Not Found"))</f>
        <v/>
      </c>
      <c r="L3955" s="28" t="str">
        <f>IF(TRIM(D3955)="","",IFERROR(INDEX('Student Master'!L:L,MATCH(D3955,'Student Master'!B:B,0)),"Not Found"))</f>
        <v/>
      </c>
      <c r="M3955" s="28"/>
      <c r="N3955" s="28"/>
    </row>
    <row r="3956" spans="1:14" x14ac:dyDescent="0.35">
      <c r="A3956" s="28">
        <f t="shared" si="62"/>
        <v>3955</v>
      </c>
      <c r="B3956" s="30"/>
      <c r="C3956" s="28"/>
      <c r="D3956" s="28"/>
      <c r="E3956" s="28"/>
      <c r="F3956" s="28"/>
      <c r="G3956" s="28"/>
      <c r="H3956" s="28" t="str">
        <f>IF(TRIM(D3956)="","",IFERROR(INDEX('Student Master'!C:C,MATCH(D3956,'Student Master'!B:B,0)),"Not Found"))</f>
        <v/>
      </c>
      <c r="I3956" s="28" t="str">
        <f>IF(TRIM(D3956)="","",IFERROR(INDEX('Student Master'!D:D,MATCH(D3956,'Student Master'!B:B,0)),"Not Found"))</f>
        <v/>
      </c>
      <c r="J3956" s="28" t="str">
        <f>IF(TRIM(D3956)="","",IFERROR(INDEX('Student Master'!H:H,MATCH(D3956,'Student Master'!B:B,0)),"Not Found"))</f>
        <v/>
      </c>
      <c r="K3956" s="28" t="str">
        <f>IF(TRIM(D3956)="","",IFERROR(INDEX('Student Master'!N:N,MATCH(D3956,'Student Master'!B:B,0)),"Not Found"))</f>
        <v/>
      </c>
      <c r="L3956" s="28" t="str">
        <f>IF(TRIM(D3956)="","",IFERROR(INDEX('Student Master'!L:L,MATCH(D3956,'Student Master'!B:B,0)),"Not Found"))</f>
        <v/>
      </c>
      <c r="M3956" s="28"/>
      <c r="N3956" s="28"/>
    </row>
    <row r="3957" spans="1:14" x14ac:dyDescent="0.35">
      <c r="A3957" s="28">
        <f t="shared" si="62"/>
        <v>3956</v>
      </c>
      <c r="B3957" s="30"/>
      <c r="C3957" s="28"/>
      <c r="D3957" s="28"/>
      <c r="E3957" s="28"/>
      <c r="F3957" s="28"/>
      <c r="G3957" s="28"/>
      <c r="H3957" s="28" t="str">
        <f>IF(TRIM(D3957)="","",IFERROR(INDEX('Student Master'!C:C,MATCH(D3957,'Student Master'!B:B,0)),"Not Found"))</f>
        <v/>
      </c>
      <c r="I3957" s="28" t="str">
        <f>IF(TRIM(D3957)="","",IFERROR(INDEX('Student Master'!D:D,MATCH(D3957,'Student Master'!B:B,0)),"Not Found"))</f>
        <v/>
      </c>
      <c r="J3957" s="28" t="str">
        <f>IF(TRIM(D3957)="","",IFERROR(INDEX('Student Master'!H:H,MATCH(D3957,'Student Master'!B:B,0)),"Not Found"))</f>
        <v/>
      </c>
      <c r="K3957" s="28" t="str">
        <f>IF(TRIM(D3957)="","",IFERROR(INDEX('Student Master'!N:N,MATCH(D3957,'Student Master'!B:B,0)),"Not Found"))</f>
        <v/>
      </c>
      <c r="L3957" s="28" t="str">
        <f>IF(TRIM(D3957)="","",IFERROR(INDEX('Student Master'!L:L,MATCH(D3957,'Student Master'!B:B,0)),"Not Found"))</f>
        <v/>
      </c>
      <c r="M3957" s="28"/>
      <c r="N3957" s="28"/>
    </row>
    <row r="3958" spans="1:14" x14ac:dyDescent="0.35">
      <c r="A3958" s="28">
        <f t="shared" si="62"/>
        <v>3957</v>
      </c>
      <c r="B3958" s="30"/>
      <c r="C3958" s="28"/>
      <c r="D3958" s="28"/>
      <c r="E3958" s="28"/>
      <c r="F3958" s="28"/>
      <c r="G3958" s="28"/>
      <c r="H3958" s="28" t="str">
        <f>IF(TRIM(D3958)="","",IFERROR(INDEX('Student Master'!C:C,MATCH(D3958,'Student Master'!B:B,0)),"Not Found"))</f>
        <v/>
      </c>
      <c r="I3958" s="28" t="str">
        <f>IF(TRIM(D3958)="","",IFERROR(INDEX('Student Master'!D:D,MATCH(D3958,'Student Master'!B:B,0)),"Not Found"))</f>
        <v/>
      </c>
      <c r="J3958" s="28" t="str">
        <f>IF(TRIM(D3958)="","",IFERROR(INDEX('Student Master'!H:H,MATCH(D3958,'Student Master'!B:B,0)),"Not Found"))</f>
        <v/>
      </c>
      <c r="K3958" s="28" t="str">
        <f>IF(TRIM(D3958)="","",IFERROR(INDEX('Student Master'!N:N,MATCH(D3958,'Student Master'!B:B,0)),"Not Found"))</f>
        <v/>
      </c>
      <c r="L3958" s="28" t="str">
        <f>IF(TRIM(D3958)="","",IFERROR(INDEX('Student Master'!L:L,MATCH(D3958,'Student Master'!B:B,0)),"Not Found"))</f>
        <v/>
      </c>
      <c r="M3958" s="28"/>
      <c r="N3958" s="28"/>
    </row>
    <row r="3959" spans="1:14" x14ac:dyDescent="0.35">
      <c r="A3959" s="28">
        <f t="shared" si="62"/>
        <v>3958</v>
      </c>
      <c r="B3959" s="30"/>
      <c r="C3959" s="28"/>
      <c r="D3959" s="28"/>
      <c r="E3959" s="28"/>
      <c r="F3959" s="28"/>
      <c r="G3959" s="28"/>
      <c r="H3959" s="28" t="str">
        <f>IF(TRIM(D3959)="","",IFERROR(INDEX('Student Master'!C:C,MATCH(D3959,'Student Master'!B:B,0)),"Not Found"))</f>
        <v/>
      </c>
      <c r="I3959" s="28" t="str">
        <f>IF(TRIM(D3959)="","",IFERROR(INDEX('Student Master'!D:D,MATCH(D3959,'Student Master'!B:B,0)),"Not Found"))</f>
        <v/>
      </c>
      <c r="J3959" s="28" t="str">
        <f>IF(TRIM(D3959)="","",IFERROR(INDEX('Student Master'!H:H,MATCH(D3959,'Student Master'!B:B,0)),"Not Found"))</f>
        <v/>
      </c>
      <c r="K3959" s="28" t="str">
        <f>IF(TRIM(D3959)="","",IFERROR(INDEX('Student Master'!N:N,MATCH(D3959,'Student Master'!B:B,0)),"Not Found"))</f>
        <v/>
      </c>
      <c r="L3959" s="28" t="str">
        <f>IF(TRIM(D3959)="","",IFERROR(INDEX('Student Master'!L:L,MATCH(D3959,'Student Master'!B:B,0)),"Not Found"))</f>
        <v/>
      </c>
      <c r="M3959" s="28"/>
      <c r="N3959" s="28"/>
    </row>
    <row r="3960" spans="1:14" x14ac:dyDescent="0.35">
      <c r="A3960" s="28">
        <f t="shared" si="62"/>
        <v>3959</v>
      </c>
      <c r="B3960" s="30"/>
      <c r="C3960" s="28"/>
      <c r="D3960" s="28"/>
      <c r="E3960" s="28"/>
      <c r="F3960" s="28"/>
      <c r="G3960" s="28"/>
      <c r="H3960" s="28" t="str">
        <f>IF(TRIM(D3960)="","",IFERROR(INDEX('Student Master'!C:C,MATCH(D3960,'Student Master'!B:B,0)),"Not Found"))</f>
        <v/>
      </c>
      <c r="I3960" s="28" t="str">
        <f>IF(TRIM(D3960)="","",IFERROR(INDEX('Student Master'!D:D,MATCH(D3960,'Student Master'!B:B,0)),"Not Found"))</f>
        <v/>
      </c>
      <c r="J3960" s="28" t="str">
        <f>IF(TRIM(D3960)="","",IFERROR(INDEX('Student Master'!H:H,MATCH(D3960,'Student Master'!B:B,0)),"Not Found"))</f>
        <v/>
      </c>
      <c r="K3960" s="28" t="str">
        <f>IF(TRIM(D3960)="","",IFERROR(INDEX('Student Master'!N:N,MATCH(D3960,'Student Master'!B:B,0)),"Not Found"))</f>
        <v/>
      </c>
      <c r="L3960" s="28" t="str">
        <f>IF(TRIM(D3960)="","",IFERROR(INDEX('Student Master'!L:L,MATCH(D3960,'Student Master'!B:B,0)),"Not Found"))</f>
        <v/>
      </c>
      <c r="M3960" s="28"/>
      <c r="N3960" s="28"/>
    </row>
    <row r="3961" spans="1:14" x14ac:dyDescent="0.35">
      <c r="A3961" s="28">
        <f t="shared" si="62"/>
        <v>3960</v>
      </c>
      <c r="B3961" s="30"/>
      <c r="C3961" s="28"/>
      <c r="D3961" s="28"/>
      <c r="E3961" s="28"/>
      <c r="F3961" s="28"/>
      <c r="G3961" s="28"/>
      <c r="H3961" s="28" t="str">
        <f>IF(TRIM(D3961)="","",IFERROR(INDEX('Student Master'!C:C,MATCH(D3961,'Student Master'!B:B,0)),"Not Found"))</f>
        <v/>
      </c>
      <c r="I3961" s="28" t="str">
        <f>IF(TRIM(D3961)="","",IFERROR(INDEX('Student Master'!D:D,MATCH(D3961,'Student Master'!B:B,0)),"Not Found"))</f>
        <v/>
      </c>
      <c r="J3961" s="28" t="str">
        <f>IF(TRIM(D3961)="","",IFERROR(INDEX('Student Master'!H:H,MATCH(D3961,'Student Master'!B:B,0)),"Not Found"))</f>
        <v/>
      </c>
      <c r="K3961" s="28" t="str">
        <f>IF(TRIM(D3961)="","",IFERROR(INDEX('Student Master'!N:N,MATCH(D3961,'Student Master'!B:B,0)),"Not Found"))</f>
        <v/>
      </c>
      <c r="L3961" s="28" t="str">
        <f>IF(TRIM(D3961)="","",IFERROR(INDEX('Student Master'!L:L,MATCH(D3961,'Student Master'!B:B,0)),"Not Found"))</f>
        <v/>
      </c>
      <c r="M3961" s="28"/>
      <c r="N3961" s="28"/>
    </row>
    <row r="3962" spans="1:14" x14ac:dyDescent="0.35">
      <c r="A3962" s="28">
        <f t="shared" si="62"/>
        <v>3961</v>
      </c>
      <c r="B3962" s="30"/>
      <c r="C3962" s="28"/>
      <c r="D3962" s="28"/>
      <c r="E3962" s="28"/>
      <c r="F3962" s="28"/>
      <c r="G3962" s="28"/>
      <c r="H3962" s="28" t="str">
        <f>IF(TRIM(D3962)="","",IFERROR(INDEX('Student Master'!C:C,MATCH(D3962,'Student Master'!B:B,0)),"Not Found"))</f>
        <v/>
      </c>
      <c r="I3962" s="28" t="str">
        <f>IF(TRIM(D3962)="","",IFERROR(INDEX('Student Master'!D:D,MATCH(D3962,'Student Master'!B:B,0)),"Not Found"))</f>
        <v/>
      </c>
      <c r="J3962" s="28" t="str">
        <f>IF(TRIM(D3962)="","",IFERROR(INDEX('Student Master'!H:H,MATCH(D3962,'Student Master'!B:B,0)),"Not Found"))</f>
        <v/>
      </c>
      <c r="K3962" s="28" t="str">
        <f>IF(TRIM(D3962)="","",IFERROR(INDEX('Student Master'!N:N,MATCH(D3962,'Student Master'!B:B,0)),"Not Found"))</f>
        <v/>
      </c>
      <c r="L3962" s="28" t="str">
        <f>IF(TRIM(D3962)="","",IFERROR(INDEX('Student Master'!L:L,MATCH(D3962,'Student Master'!B:B,0)),"Not Found"))</f>
        <v/>
      </c>
      <c r="M3962" s="28"/>
      <c r="N3962" s="28"/>
    </row>
    <row r="3963" spans="1:14" x14ac:dyDescent="0.35">
      <c r="A3963" s="28">
        <f t="shared" si="62"/>
        <v>3962</v>
      </c>
      <c r="B3963" s="30"/>
      <c r="C3963" s="28"/>
      <c r="D3963" s="28"/>
      <c r="E3963" s="28"/>
      <c r="F3963" s="28"/>
      <c r="G3963" s="28"/>
      <c r="H3963" s="28" t="str">
        <f>IF(TRIM(D3963)="","",IFERROR(INDEX('Student Master'!C:C,MATCH(D3963,'Student Master'!B:B,0)),"Not Found"))</f>
        <v/>
      </c>
      <c r="I3963" s="28" t="str">
        <f>IF(TRIM(D3963)="","",IFERROR(INDEX('Student Master'!D:D,MATCH(D3963,'Student Master'!B:B,0)),"Not Found"))</f>
        <v/>
      </c>
      <c r="J3963" s="28" t="str">
        <f>IF(TRIM(D3963)="","",IFERROR(INDEX('Student Master'!H:H,MATCH(D3963,'Student Master'!B:B,0)),"Not Found"))</f>
        <v/>
      </c>
      <c r="K3963" s="28" t="str">
        <f>IF(TRIM(D3963)="","",IFERROR(INDEX('Student Master'!N:N,MATCH(D3963,'Student Master'!B:B,0)),"Not Found"))</f>
        <v/>
      </c>
      <c r="L3963" s="28" t="str">
        <f>IF(TRIM(D3963)="","",IFERROR(INDEX('Student Master'!L:L,MATCH(D3963,'Student Master'!B:B,0)),"Not Found"))</f>
        <v/>
      </c>
      <c r="M3963" s="28"/>
      <c r="N3963" s="28"/>
    </row>
    <row r="3964" spans="1:14" x14ac:dyDescent="0.35">
      <c r="A3964" s="28">
        <f t="shared" si="62"/>
        <v>3963</v>
      </c>
      <c r="B3964" s="30"/>
      <c r="C3964" s="28"/>
      <c r="D3964" s="28"/>
      <c r="E3964" s="28"/>
      <c r="F3964" s="28"/>
      <c r="G3964" s="28"/>
      <c r="H3964" s="28" t="str">
        <f>IF(TRIM(D3964)="","",IFERROR(INDEX('Student Master'!C:C,MATCH(D3964,'Student Master'!B:B,0)),"Not Found"))</f>
        <v/>
      </c>
      <c r="I3964" s="28" t="str">
        <f>IF(TRIM(D3964)="","",IFERROR(INDEX('Student Master'!D:D,MATCH(D3964,'Student Master'!B:B,0)),"Not Found"))</f>
        <v/>
      </c>
      <c r="J3964" s="28" t="str">
        <f>IF(TRIM(D3964)="","",IFERROR(INDEX('Student Master'!H:H,MATCH(D3964,'Student Master'!B:B,0)),"Not Found"))</f>
        <v/>
      </c>
      <c r="K3964" s="28" t="str">
        <f>IF(TRIM(D3964)="","",IFERROR(INDEX('Student Master'!N:N,MATCH(D3964,'Student Master'!B:B,0)),"Not Found"))</f>
        <v/>
      </c>
      <c r="L3964" s="28" t="str">
        <f>IF(TRIM(D3964)="","",IFERROR(INDEX('Student Master'!L:L,MATCH(D3964,'Student Master'!B:B,0)),"Not Found"))</f>
        <v/>
      </c>
      <c r="M3964" s="28"/>
      <c r="N3964" s="28"/>
    </row>
    <row r="3965" spans="1:14" x14ac:dyDescent="0.35">
      <c r="A3965" s="28">
        <f t="shared" si="62"/>
        <v>3964</v>
      </c>
      <c r="B3965" s="30"/>
      <c r="C3965" s="28"/>
      <c r="D3965" s="28"/>
      <c r="E3965" s="28"/>
      <c r="F3965" s="28"/>
      <c r="G3965" s="28"/>
      <c r="H3965" s="28" t="str">
        <f>IF(TRIM(D3965)="","",IFERROR(INDEX('Student Master'!C:C,MATCH(D3965,'Student Master'!B:B,0)),"Not Found"))</f>
        <v/>
      </c>
      <c r="I3965" s="28" t="str">
        <f>IF(TRIM(D3965)="","",IFERROR(INDEX('Student Master'!D:D,MATCH(D3965,'Student Master'!B:B,0)),"Not Found"))</f>
        <v/>
      </c>
      <c r="J3965" s="28" t="str">
        <f>IF(TRIM(D3965)="","",IFERROR(INDEX('Student Master'!H:H,MATCH(D3965,'Student Master'!B:B,0)),"Not Found"))</f>
        <v/>
      </c>
      <c r="K3965" s="28" t="str">
        <f>IF(TRIM(D3965)="","",IFERROR(INDEX('Student Master'!N:N,MATCH(D3965,'Student Master'!B:B,0)),"Not Found"))</f>
        <v/>
      </c>
      <c r="L3965" s="28" t="str">
        <f>IF(TRIM(D3965)="","",IFERROR(INDEX('Student Master'!L:L,MATCH(D3965,'Student Master'!B:B,0)),"Not Found"))</f>
        <v/>
      </c>
      <c r="M3965" s="28"/>
      <c r="N3965" s="28"/>
    </row>
    <row r="3966" spans="1:14" x14ac:dyDescent="0.35">
      <c r="A3966" s="28">
        <f t="shared" si="62"/>
        <v>3965</v>
      </c>
      <c r="B3966" s="30"/>
      <c r="C3966" s="28"/>
      <c r="D3966" s="28"/>
      <c r="E3966" s="28"/>
      <c r="F3966" s="28"/>
      <c r="G3966" s="28"/>
      <c r="H3966" s="28" t="str">
        <f>IF(TRIM(D3966)="","",IFERROR(INDEX('Student Master'!C:C,MATCH(D3966,'Student Master'!B:B,0)),"Not Found"))</f>
        <v/>
      </c>
      <c r="I3966" s="28" t="str">
        <f>IF(TRIM(D3966)="","",IFERROR(INDEX('Student Master'!D:D,MATCH(D3966,'Student Master'!B:B,0)),"Not Found"))</f>
        <v/>
      </c>
      <c r="J3966" s="28" t="str">
        <f>IF(TRIM(D3966)="","",IFERROR(INDEX('Student Master'!H:H,MATCH(D3966,'Student Master'!B:B,0)),"Not Found"))</f>
        <v/>
      </c>
      <c r="K3966" s="28" t="str">
        <f>IF(TRIM(D3966)="","",IFERROR(INDEX('Student Master'!N:N,MATCH(D3966,'Student Master'!B:B,0)),"Not Found"))</f>
        <v/>
      </c>
      <c r="L3966" s="28" t="str">
        <f>IF(TRIM(D3966)="","",IFERROR(INDEX('Student Master'!L:L,MATCH(D3966,'Student Master'!B:B,0)),"Not Found"))</f>
        <v/>
      </c>
      <c r="M3966" s="28"/>
      <c r="N3966" s="28"/>
    </row>
    <row r="3967" spans="1:14" x14ac:dyDescent="0.35">
      <c r="A3967" s="28">
        <f t="shared" si="62"/>
        <v>3966</v>
      </c>
      <c r="B3967" s="30"/>
      <c r="C3967" s="28"/>
      <c r="D3967" s="28"/>
      <c r="E3967" s="28"/>
      <c r="F3967" s="28"/>
      <c r="G3967" s="28"/>
      <c r="H3967" s="28" t="str">
        <f>IF(TRIM(D3967)="","",IFERROR(INDEX('Student Master'!C:C,MATCH(D3967,'Student Master'!B:B,0)),"Not Found"))</f>
        <v/>
      </c>
      <c r="I3967" s="28" t="str">
        <f>IF(TRIM(D3967)="","",IFERROR(INDEX('Student Master'!D:D,MATCH(D3967,'Student Master'!B:B,0)),"Not Found"))</f>
        <v/>
      </c>
      <c r="J3967" s="28" t="str">
        <f>IF(TRIM(D3967)="","",IFERROR(INDEX('Student Master'!H:H,MATCH(D3967,'Student Master'!B:B,0)),"Not Found"))</f>
        <v/>
      </c>
      <c r="K3967" s="28" t="str">
        <f>IF(TRIM(D3967)="","",IFERROR(INDEX('Student Master'!N:N,MATCH(D3967,'Student Master'!B:B,0)),"Not Found"))</f>
        <v/>
      </c>
      <c r="L3967" s="28" t="str">
        <f>IF(TRIM(D3967)="","",IFERROR(INDEX('Student Master'!L:L,MATCH(D3967,'Student Master'!B:B,0)),"Not Found"))</f>
        <v/>
      </c>
      <c r="M3967" s="28"/>
      <c r="N3967" s="28"/>
    </row>
    <row r="3968" spans="1:14" x14ac:dyDescent="0.35">
      <c r="A3968" s="28">
        <f t="shared" si="62"/>
        <v>3967</v>
      </c>
      <c r="B3968" s="30"/>
      <c r="C3968" s="28"/>
      <c r="D3968" s="28"/>
      <c r="E3968" s="28"/>
      <c r="F3968" s="28"/>
      <c r="G3968" s="28"/>
      <c r="H3968" s="28" t="str">
        <f>IF(TRIM(D3968)="","",IFERROR(INDEX('Student Master'!C:C,MATCH(D3968,'Student Master'!B:B,0)),"Not Found"))</f>
        <v/>
      </c>
      <c r="I3968" s="28" t="str">
        <f>IF(TRIM(D3968)="","",IFERROR(INDEX('Student Master'!D:D,MATCH(D3968,'Student Master'!B:B,0)),"Not Found"))</f>
        <v/>
      </c>
      <c r="J3968" s="28" t="str">
        <f>IF(TRIM(D3968)="","",IFERROR(INDEX('Student Master'!H:H,MATCH(D3968,'Student Master'!B:B,0)),"Not Found"))</f>
        <v/>
      </c>
      <c r="K3968" s="28" t="str">
        <f>IF(TRIM(D3968)="","",IFERROR(INDEX('Student Master'!N:N,MATCH(D3968,'Student Master'!B:B,0)),"Not Found"))</f>
        <v/>
      </c>
      <c r="L3968" s="28" t="str">
        <f>IF(TRIM(D3968)="","",IFERROR(INDEX('Student Master'!L:L,MATCH(D3968,'Student Master'!B:B,0)),"Not Found"))</f>
        <v/>
      </c>
      <c r="M3968" s="28"/>
      <c r="N3968" s="28"/>
    </row>
    <row r="3969" spans="1:14" x14ac:dyDescent="0.35">
      <c r="A3969" s="28">
        <f t="shared" si="62"/>
        <v>3968</v>
      </c>
      <c r="B3969" s="30"/>
      <c r="C3969" s="28"/>
      <c r="D3969" s="28"/>
      <c r="E3969" s="28"/>
      <c r="F3969" s="28"/>
      <c r="G3969" s="28"/>
      <c r="H3969" s="28" t="str">
        <f>IF(TRIM(D3969)="","",IFERROR(INDEX('Student Master'!C:C,MATCH(D3969,'Student Master'!B:B,0)),"Not Found"))</f>
        <v/>
      </c>
      <c r="I3969" s="28" t="str">
        <f>IF(TRIM(D3969)="","",IFERROR(INDEX('Student Master'!D:D,MATCH(D3969,'Student Master'!B:B,0)),"Not Found"))</f>
        <v/>
      </c>
      <c r="J3969" s="28" t="str">
        <f>IF(TRIM(D3969)="","",IFERROR(INDEX('Student Master'!H:H,MATCH(D3969,'Student Master'!B:B,0)),"Not Found"))</f>
        <v/>
      </c>
      <c r="K3969" s="28" t="str">
        <f>IF(TRIM(D3969)="","",IFERROR(INDEX('Student Master'!N:N,MATCH(D3969,'Student Master'!B:B,0)),"Not Found"))</f>
        <v/>
      </c>
      <c r="L3969" s="28" t="str">
        <f>IF(TRIM(D3969)="","",IFERROR(INDEX('Student Master'!L:L,MATCH(D3969,'Student Master'!B:B,0)),"Not Found"))</f>
        <v/>
      </c>
      <c r="M3969" s="28"/>
      <c r="N3969" s="28"/>
    </row>
    <row r="3970" spans="1:14" x14ac:dyDescent="0.35">
      <c r="A3970" s="28">
        <f t="shared" si="62"/>
        <v>3969</v>
      </c>
      <c r="B3970" s="30"/>
      <c r="C3970" s="28"/>
      <c r="D3970" s="28"/>
      <c r="E3970" s="28"/>
      <c r="F3970" s="28"/>
      <c r="G3970" s="28"/>
      <c r="H3970" s="28" t="str">
        <f>IF(TRIM(D3970)="","",IFERROR(INDEX('Student Master'!C:C,MATCH(D3970,'Student Master'!B:B,0)),"Not Found"))</f>
        <v/>
      </c>
      <c r="I3970" s="28" t="str">
        <f>IF(TRIM(D3970)="","",IFERROR(INDEX('Student Master'!D:D,MATCH(D3970,'Student Master'!B:B,0)),"Not Found"))</f>
        <v/>
      </c>
      <c r="J3970" s="28" t="str">
        <f>IF(TRIM(D3970)="","",IFERROR(INDEX('Student Master'!H:H,MATCH(D3970,'Student Master'!B:B,0)),"Not Found"))</f>
        <v/>
      </c>
      <c r="K3970" s="28" t="str">
        <f>IF(TRIM(D3970)="","",IFERROR(INDEX('Student Master'!N:N,MATCH(D3970,'Student Master'!B:B,0)),"Not Found"))</f>
        <v/>
      </c>
      <c r="L3970" s="28" t="str">
        <f>IF(TRIM(D3970)="","",IFERROR(INDEX('Student Master'!L:L,MATCH(D3970,'Student Master'!B:B,0)),"Not Found"))</f>
        <v/>
      </c>
      <c r="M3970" s="28"/>
      <c r="N3970" s="28"/>
    </row>
    <row r="3971" spans="1:14" x14ac:dyDescent="0.35">
      <c r="A3971" s="28">
        <f t="shared" si="62"/>
        <v>3970</v>
      </c>
      <c r="B3971" s="30"/>
      <c r="C3971" s="28"/>
      <c r="D3971" s="28"/>
      <c r="E3971" s="28"/>
      <c r="F3971" s="28"/>
      <c r="G3971" s="28"/>
      <c r="H3971" s="28" t="str">
        <f>IF(TRIM(D3971)="","",IFERROR(INDEX('Student Master'!C:C,MATCH(D3971,'Student Master'!B:B,0)),"Not Found"))</f>
        <v/>
      </c>
      <c r="I3971" s="28" t="str">
        <f>IF(TRIM(D3971)="","",IFERROR(INDEX('Student Master'!D:D,MATCH(D3971,'Student Master'!B:B,0)),"Not Found"))</f>
        <v/>
      </c>
      <c r="J3971" s="28" t="str">
        <f>IF(TRIM(D3971)="","",IFERROR(INDEX('Student Master'!H:H,MATCH(D3971,'Student Master'!B:B,0)),"Not Found"))</f>
        <v/>
      </c>
      <c r="K3971" s="28" t="str">
        <f>IF(TRIM(D3971)="","",IFERROR(INDEX('Student Master'!N:N,MATCH(D3971,'Student Master'!B:B,0)),"Not Found"))</f>
        <v/>
      </c>
      <c r="L3971" s="28" t="str">
        <f>IF(TRIM(D3971)="","",IFERROR(INDEX('Student Master'!L:L,MATCH(D3971,'Student Master'!B:B,0)),"Not Found"))</f>
        <v/>
      </c>
      <c r="M3971" s="28"/>
      <c r="N3971" s="28"/>
    </row>
    <row r="3972" spans="1:14" x14ac:dyDescent="0.35">
      <c r="A3972" s="28">
        <f t="shared" si="62"/>
        <v>3971</v>
      </c>
      <c r="B3972" s="30"/>
      <c r="C3972" s="28"/>
      <c r="D3972" s="28"/>
      <c r="E3972" s="28"/>
      <c r="F3972" s="28"/>
      <c r="G3972" s="28"/>
      <c r="H3972" s="28" t="str">
        <f>IF(TRIM(D3972)="","",IFERROR(INDEX('Student Master'!C:C,MATCH(D3972,'Student Master'!B:B,0)),"Not Found"))</f>
        <v/>
      </c>
      <c r="I3972" s="28" t="str">
        <f>IF(TRIM(D3972)="","",IFERROR(INDEX('Student Master'!D:D,MATCH(D3972,'Student Master'!B:B,0)),"Not Found"))</f>
        <v/>
      </c>
      <c r="J3972" s="28" t="str">
        <f>IF(TRIM(D3972)="","",IFERROR(INDEX('Student Master'!H:H,MATCH(D3972,'Student Master'!B:B,0)),"Not Found"))</f>
        <v/>
      </c>
      <c r="K3972" s="28" t="str">
        <f>IF(TRIM(D3972)="","",IFERROR(INDEX('Student Master'!N:N,MATCH(D3972,'Student Master'!B:B,0)),"Not Found"))</f>
        <v/>
      </c>
      <c r="L3972" s="28" t="str">
        <f>IF(TRIM(D3972)="","",IFERROR(INDEX('Student Master'!L:L,MATCH(D3972,'Student Master'!B:B,0)),"Not Found"))</f>
        <v/>
      </c>
      <c r="M3972" s="28"/>
      <c r="N3972" s="28"/>
    </row>
    <row r="3973" spans="1:14" x14ac:dyDescent="0.35">
      <c r="A3973" s="28">
        <f t="shared" si="62"/>
        <v>3972</v>
      </c>
      <c r="B3973" s="30"/>
      <c r="C3973" s="28"/>
      <c r="D3973" s="28"/>
      <c r="E3973" s="28"/>
      <c r="F3973" s="28"/>
      <c r="G3973" s="28"/>
      <c r="H3973" s="28" t="str">
        <f>IF(TRIM(D3973)="","",IFERROR(INDEX('Student Master'!C:C,MATCH(D3973,'Student Master'!B:B,0)),"Not Found"))</f>
        <v/>
      </c>
      <c r="I3973" s="28" t="str">
        <f>IF(TRIM(D3973)="","",IFERROR(INDEX('Student Master'!D:D,MATCH(D3973,'Student Master'!B:B,0)),"Not Found"))</f>
        <v/>
      </c>
      <c r="J3973" s="28" t="str">
        <f>IF(TRIM(D3973)="","",IFERROR(INDEX('Student Master'!H:H,MATCH(D3973,'Student Master'!B:B,0)),"Not Found"))</f>
        <v/>
      </c>
      <c r="K3973" s="28" t="str">
        <f>IF(TRIM(D3973)="","",IFERROR(INDEX('Student Master'!N:N,MATCH(D3973,'Student Master'!B:B,0)),"Not Found"))</f>
        <v/>
      </c>
      <c r="L3973" s="28" t="str">
        <f>IF(TRIM(D3973)="","",IFERROR(INDEX('Student Master'!L:L,MATCH(D3973,'Student Master'!B:B,0)),"Not Found"))</f>
        <v/>
      </c>
      <c r="M3973" s="28"/>
      <c r="N3973" s="28"/>
    </row>
    <row r="3974" spans="1:14" x14ac:dyDescent="0.35">
      <c r="A3974" s="28">
        <f t="shared" si="62"/>
        <v>3973</v>
      </c>
      <c r="B3974" s="30"/>
      <c r="C3974" s="28"/>
      <c r="D3974" s="28"/>
      <c r="E3974" s="28"/>
      <c r="F3974" s="28"/>
      <c r="G3974" s="28"/>
      <c r="H3974" s="28" t="str">
        <f>IF(TRIM(D3974)="","",IFERROR(INDEX('Student Master'!C:C,MATCH(D3974,'Student Master'!B:B,0)),"Not Found"))</f>
        <v/>
      </c>
      <c r="I3974" s="28" t="str">
        <f>IF(TRIM(D3974)="","",IFERROR(INDEX('Student Master'!D:D,MATCH(D3974,'Student Master'!B:B,0)),"Not Found"))</f>
        <v/>
      </c>
      <c r="J3974" s="28" t="str">
        <f>IF(TRIM(D3974)="","",IFERROR(INDEX('Student Master'!H:H,MATCH(D3974,'Student Master'!B:B,0)),"Not Found"))</f>
        <v/>
      </c>
      <c r="K3974" s="28" t="str">
        <f>IF(TRIM(D3974)="","",IFERROR(INDEX('Student Master'!N:N,MATCH(D3974,'Student Master'!B:B,0)),"Not Found"))</f>
        <v/>
      </c>
      <c r="L3974" s="28" t="str">
        <f>IF(TRIM(D3974)="","",IFERROR(INDEX('Student Master'!L:L,MATCH(D3974,'Student Master'!B:B,0)),"Not Found"))</f>
        <v/>
      </c>
      <c r="M3974" s="28"/>
      <c r="N3974" s="28"/>
    </row>
    <row r="3975" spans="1:14" x14ac:dyDescent="0.35">
      <c r="A3975" s="28">
        <f t="shared" si="62"/>
        <v>3974</v>
      </c>
      <c r="B3975" s="30"/>
      <c r="C3975" s="28"/>
      <c r="D3975" s="28"/>
      <c r="E3975" s="28"/>
      <c r="F3975" s="28"/>
      <c r="G3975" s="28"/>
      <c r="H3975" s="28" t="str">
        <f>IF(TRIM(D3975)="","",IFERROR(INDEX('Student Master'!C:C,MATCH(D3975,'Student Master'!B:B,0)),"Not Found"))</f>
        <v/>
      </c>
      <c r="I3975" s="28" t="str">
        <f>IF(TRIM(D3975)="","",IFERROR(INDEX('Student Master'!D:D,MATCH(D3975,'Student Master'!B:B,0)),"Not Found"))</f>
        <v/>
      </c>
      <c r="J3975" s="28" t="str">
        <f>IF(TRIM(D3975)="","",IFERROR(INDEX('Student Master'!H:H,MATCH(D3975,'Student Master'!B:B,0)),"Not Found"))</f>
        <v/>
      </c>
      <c r="K3975" s="28" t="str">
        <f>IF(TRIM(D3975)="","",IFERROR(INDEX('Student Master'!N:N,MATCH(D3975,'Student Master'!B:B,0)),"Not Found"))</f>
        <v/>
      </c>
      <c r="L3975" s="28" t="str">
        <f>IF(TRIM(D3975)="","",IFERROR(INDEX('Student Master'!L:L,MATCH(D3975,'Student Master'!B:B,0)),"Not Found"))</f>
        <v/>
      </c>
      <c r="M3975" s="28"/>
      <c r="N3975" s="28"/>
    </row>
    <row r="3976" spans="1:14" x14ac:dyDescent="0.35">
      <c r="A3976" s="28">
        <f t="shared" si="62"/>
        <v>3975</v>
      </c>
      <c r="B3976" s="30"/>
      <c r="C3976" s="28"/>
      <c r="D3976" s="28"/>
      <c r="E3976" s="28"/>
      <c r="F3976" s="28"/>
      <c r="G3976" s="28"/>
      <c r="H3976" s="28" t="str">
        <f>IF(TRIM(D3976)="","",IFERROR(INDEX('Student Master'!C:C,MATCH(D3976,'Student Master'!B:B,0)),"Not Found"))</f>
        <v/>
      </c>
      <c r="I3976" s="28" t="str">
        <f>IF(TRIM(D3976)="","",IFERROR(INDEX('Student Master'!D:D,MATCH(D3976,'Student Master'!B:B,0)),"Not Found"))</f>
        <v/>
      </c>
      <c r="J3976" s="28" t="str">
        <f>IF(TRIM(D3976)="","",IFERROR(INDEX('Student Master'!H:H,MATCH(D3976,'Student Master'!B:B,0)),"Not Found"))</f>
        <v/>
      </c>
      <c r="K3976" s="28" t="str">
        <f>IF(TRIM(D3976)="","",IFERROR(INDEX('Student Master'!N:N,MATCH(D3976,'Student Master'!B:B,0)),"Not Found"))</f>
        <v/>
      </c>
      <c r="L3976" s="28" t="str">
        <f>IF(TRIM(D3976)="","",IFERROR(INDEX('Student Master'!L:L,MATCH(D3976,'Student Master'!B:B,0)),"Not Found"))</f>
        <v/>
      </c>
      <c r="M3976" s="28"/>
      <c r="N3976" s="28"/>
    </row>
    <row r="3977" spans="1:14" x14ac:dyDescent="0.35">
      <c r="A3977" s="28">
        <f t="shared" si="62"/>
        <v>3976</v>
      </c>
      <c r="B3977" s="30"/>
      <c r="C3977" s="28"/>
      <c r="D3977" s="28"/>
      <c r="E3977" s="28"/>
      <c r="F3977" s="28"/>
      <c r="G3977" s="28"/>
      <c r="H3977" s="28" t="str">
        <f>IF(TRIM(D3977)="","",IFERROR(INDEX('Student Master'!C:C,MATCH(D3977,'Student Master'!B:B,0)),"Not Found"))</f>
        <v/>
      </c>
      <c r="I3977" s="28" t="str">
        <f>IF(TRIM(D3977)="","",IFERROR(INDEX('Student Master'!D:D,MATCH(D3977,'Student Master'!B:B,0)),"Not Found"))</f>
        <v/>
      </c>
      <c r="J3977" s="28" t="str">
        <f>IF(TRIM(D3977)="","",IFERROR(INDEX('Student Master'!H:H,MATCH(D3977,'Student Master'!B:B,0)),"Not Found"))</f>
        <v/>
      </c>
      <c r="K3977" s="28" t="str">
        <f>IF(TRIM(D3977)="","",IFERROR(INDEX('Student Master'!N:N,MATCH(D3977,'Student Master'!B:B,0)),"Not Found"))</f>
        <v/>
      </c>
      <c r="L3977" s="28" t="str">
        <f>IF(TRIM(D3977)="","",IFERROR(INDEX('Student Master'!L:L,MATCH(D3977,'Student Master'!B:B,0)),"Not Found"))</f>
        <v/>
      </c>
      <c r="M3977" s="28"/>
      <c r="N3977" s="28"/>
    </row>
    <row r="3978" spans="1:14" x14ac:dyDescent="0.35">
      <c r="A3978" s="28">
        <f t="shared" si="62"/>
        <v>3977</v>
      </c>
      <c r="B3978" s="30"/>
      <c r="C3978" s="28"/>
      <c r="D3978" s="28"/>
      <c r="E3978" s="28"/>
      <c r="F3978" s="28"/>
      <c r="G3978" s="28"/>
      <c r="H3978" s="28" t="str">
        <f>IF(TRIM(D3978)="","",IFERROR(INDEX('Student Master'!C:C,MATCH(D3978,'Student Master'!B:B,0)),"Not Found"))</f>
        <v/>
      </c>
      <c r="I3978" s="28" t="str">
        <f>IF(TRIM(D3978)="","",IFERROR(INDEX('Student Master'!D:D,MATCH(D3978,'Student Master'!B:B,0)),"Not Found"))</f>
        <v/>
      </c>
      <c r="J3978" s="28" t="str">
        <f>IF(TRIM(D3978)="","",IFERROR(INDEX('Student Master'!H:H,MATCH(D3978,'Student Master'!B:B,0)),"Not Found"))</f>
        <v/>
      </c>
      <c r="K3978" s="28" t="str">
        <f>IF(TRIM(D3978)="","",IFERROR(INDEX('Student Master'!N:N,MATCH(D3978,'Student Master'!B:B,0)),"Not Found"))</f>
        <v/>
      </c>
      <c r="L3978" s="28" t="str">
        <f>IF(TRIM(D3978)="","",IFERROR(INDEX('Student Master'!L:L,MATCH(D3978,'Student Master'!B:B,0)),"Not Found"))</f>
        <v/>
      </c>
      <c r="M3978" s="28"/>
      <c r="N3978" s="28"/>
    </row>
    <row r="3979" spans="1:14" x14ac:dyDescent="0.35">
      <c r="A3979" s="28">
        <f t="shared" si="62"/>
        <v>3978</v>
      </c>
      <c r="B3979" s="30"/>
      <c r="C3979" s="28"/>
      <c r="D3979" s="28"/>
      <c r="E3979" s="28"/>
      <c r="F3979" s="28"/>
      <c r="G3979" s="28"/>
      <c r="H3979" s="28" t="str">
        <f>IF(TRIM(D3979)="","",IFERROR(INDEX('Student Master'!C:C,MATCH(D3979,'Student Master'!B:B,0)),"Not Found"))</f>
        <v/>
      </c>
      <c r="I3979" s="28" t="str">
        <f>IF(TRIM(D3979)="","",IFERROR(INDEX('Student Master'!D:D,MATCH(D3979,'Student Master'!B:B,0)),"Not Found"))</f>
        <v/>
      </c>
      <c r="J3979" s="28" t="str">
        <f>IF(TRIM(D3979)="","",IFERROR(INDEX('Student Master'!H:H,MATCH(D3979,'Student Master'!B:B,0)),"Not Found"))</f>
        <v/>
      </c>
      <c r="K3979" s="28" t="str">
        <f>IF(TRIM(D3979)="","",IFERROR(INDEX('Student Master'!N:N,MATCH(D3979,'Student Master'!B:B,0)),"Not Found"))</f>
        <v/>
      </c>
      <c r="L3979" s="28" t="str">
        <f>IF(TRIM(D3979)="","",IFERROR(INDEX('Student Master'!L:L,MATCH(D3979,'Student Master'!B:B,0)),"Not Found"))</f>
        <v/>
      </c>
      <c r="M3979" s="28"/>
      <c r="N3979" s="28"/>
    </row>
    <row r="3980" spans="1:14" x14ac:dyDescent="0.35">
      <c r="A3980" s="28">
        <f t="shared" si="62"/>
        <v>3979</v>
      </c>
      <c r="B3980" s="30"/>
      <c r="C3980" s="28"/>
      <c r="D3980" s="28"/>
      <c r="E3980" s="28"/>
      <c r="F3980" s="28"/>
      <c r="G3980" s="28"/>
      <c r="H3980" s="28" t="str">
        <f>IF(TRIM(D3980)="","",IFERROR(INDEX('Student Master'!C:C,MATCH(D3980,'Student Master'!B:B,0)),"Not Found"))</f>
        <v/>
      </c>
      <c r="I3980" s="28" t="str">
        <f>IF(TRIM(D3980)="","",IFERROR(INDEX('Student Master'!D:D,MATCH(D3980,'Student Master'!B:B,0)),"Not Found"))</f>
        <v/>
      </c>
      <c r="J3980" s="28" t="str">
        <f>IF(TRIM(D3980)="","",IFERROR(INDEX('Student Master'!H:H,MATCH(D3980,'Student Master'!B:B,0)),"Not Found"))</f>
        <v/>
      </c>
      <c r="K3980" s="28" t="str">
        <f>IF(TRIM(D3980)="","",IFERROR(INDEX('Student Master'!N:N,MATCH(D3980,'Student Master'!B:B,0)),"Not Found"))</f>
        <v/>
      </c>
      <c r="L3980" s="28" t="str">
        <f>IF(TRIM(D3980)="","",IFERROR(INDEX('Student Master'!L:L,MATCH(D3980,'Student Master'!B:B,0)),"Not Found"))</f>
        <v/>
      </c>
      <c r="M3980" s="28"/>
      <c r="N3980" s="28"/>
    </row>
    <row r="3981" spans="1:14" x14ac:dyDescent="0.35">
      <c r="A3981" s="28">
        <f t="shared" si="62"/>
        <v>3980</v>
      </c>
      <c r="B3981" s="30"/>
      <c r="C3981" s="28"/>
      <c r="D3981" s="28"/>
      <c r="E3981" s="28"/>
      <c r="F3981" s="28"/>
      <c r="G3981" s="28"/>
      <c r="H3981" s="28" t="str">
        <f>IF(TRIM(D3981)="","",IFERROR(INDEX('Student Master'!C:C,MATCH(D3981,'Student Master'!B:B,0)),"Not Found"))</f>
        <v/>
      </c>
      <c r="I3981" s="28" t="str">
        <f>IF(TRIM(D3981)="","",IFERROR(INDEX('Student Master'!D:D,MATCH(D3981,'Student Master'!B:B,0)),"Not Found"))</f>
        <v/>
      </c>
      <c r="J3981" s="28" t="str">
        <f>IF(TRIM(D3981)="","",IFERROR(INDEX('Student Master'!H:H,MATCH(D3981,'Student Master'!B:B,0)),"Not Found"))</f>
        <v/>
      </c>
      <c r="K3981" s="28" t="str">
        <f>IF(TRIM(D3981)="","",IFERROR(INDEX('Student Master'!N:N,MATCH(D3981,'Student Master'!B:B,0)),"Not Found"))</f>
        <v/>
      </c>
      <c r="L3981" s="28" t="str">
        <f>IF(TRIM(D3981)="","",IFERROR(INDEX('Student Master'!L:L,MATCH(D3981,'Student Master'!B:B,0)),"Not Found"))</f>
        <v/>
      </c>
      <c r="M3981" s="28"/>
      <c r="N3981" s="28"/>
    </row>
    <row r="3982" spans="1:14" x14ac:dyDescent="0.35">
      <c r="A3982" s="28">
        <f t="shared" si="62"/>
        <v>3981</v>
      </c>
      <c r="B3982" s="30"/>
      <c r="C3982" s="28"/>
      <c r="D3982" s="28"/>
      <c r="E3982" s="28"/>
      <c r="F3982" s="28"/>
      <c r="G3982" s="28"/>
      <c r="H3982" s="28" t="str">
        <f>IF(TRIM(D3982)="","",IFERROR(INDEX('Student Master'!C:C,MATCH(D3982,'Student Master'!B:B,0)),"Not Found"))</f>
        <v/>
      </c>
      <c r="I3982" s="28" t="str">
        <f>IF(TRIM(D3982)="","",IFERROR(INDEX('Student Master'!D:D,MATCH(D3982,'Student Master'!B:B,0)),"Not Found"))</f>
        <v/>
      </c>
      <c r="J3982" s="28" t="str">
        <f>IF(TRIM(D3982)="","",IFERROR(INDEX('Student Master'!H:H,MATCH(D3982,'Student Master'!B:B,0)),"Not Found"))</f>
        <v/>
      </c>
      <c r="K3982" s="28" t="str">
        <f>IF(TRIM(D3982)="","",IFERROR(INDEX('Student Master'!N:N,MATCH(D3982,'Student Master'!B:B,0)),"Not Found"))</f>
        <v/>
      </c>
      <c r="L3982" s="28" t="str">
        <f>IF(TRIM(D3982)="","",IFERROR(INDEX('Student Master'!L:L,MATCH(D3982,'Student Master'!B:B,0)),"Not Found"))</f>
        <v/>
      </c>
      <c r="M3982" s="28"/>
      <c r="N3982" s="28"/>
    </row>
    <row r="3983" spans="1:14" x14ac:dyDescent="0.35">
      <c r="A3983" s="28">
        <f t="shared" si="62"/>
        <v>3982</v>
      </c>
      <c r="B3983" s="30"/>
      <c r="C3983" s="28"/>
      <c r="D3983" s="28"/>
      <c r="E3983" s="28"/>
      <c r="F3983" s="28"/>
      <c r="G3983" s="28"/>
      <c r="H3983" s="28" t="str">
        <f>IF(TRIM(D3983)="","",IFERROR(INDEX('Student Master'!C:C,MATCH(D3983,'Student Master'!B:B,0)),"Not Found"))</f>
        <v/>
      </c>
      <c r="I3983" s="28" t="str">
        <f>IF(TRIM(D3983)="","",IFERROR(INDEX('Student Master'!D:D,MATCH(D3983,'Student Master'!B:B,0)),"Not Found"))</f>
        <v/>
      </c>
      <c r="J3983" s="28" t="str">
        <f>IF(TRIM(D3983)="","",IFERROR(INDEX('Student Master'!H:H,MATCH(D3983,'Student Master'!B:B,0)),"Not Found"))</f>
        <v/>
      </c>
      <c r="K3983" s="28" t="str">
        <f>IF(TRIM(D3983)="","",IFERROR(INDEX('Student Master'!N:N,MATCH(D3983,'Student Master'!B:B,0)),"Not Found"))</f>
        <v/>
      </c>
      <c r="L3983" s="28" t="str">
        <f>IF(TRIM(D3983)="","",IFERROR(INDEX('Student Master'!L:L,MATCH(D3983,'Student Master'!B:B,0)),"Not Found"))</f>
        <v/>
      </c>
      <c r="M3983" s="28"/>
      <c r="N3983" s="28"/>
    </row>
    <row r="3984" spans="1:14" x14ac:dyDescent="0.35">
      <c r="A3984" s="28">
        <f t="shared" si="62"/>
        <v>3983</v>
      </c>
      <c r="B3984" s="30"/>
      <c r="C3984" s="28"/>
      <c r="D3984" s="28"/>
      <c r="E3984" s="28"/>
      <c r="F3984" s="28"/>
      <c r="G3984" s="28"/>
      <c r="H3984" s="28" t="str">
        <f>IF(TRIM(D3984)="","",IFERROR(INDEX('Student Master'!C:C,MATCH(D3984,'Student Master'!B:B,0)),"Not Found"))</f>
        <v/>
      </c>
      <c r="I3984" s="28" t="str">
        <f>IF(TRIM(D3984)="","",IFERROR(INDEX('Student Master'!D:D,MATCH(D3984,'Student Master'!B:B,0)),"Not Found"))</f>
        <v/>
      </c>
      <c r="J3984" s="28" t="str">
        <f>IF(TRIM(D3984)="","",IFERROR(INDEX('Student Master'!H:H,MATCH(D3984,'Student Master'!B:B,0)),"Not Found"))</f>
        <v/>
      </c>
      <c r="K3984" s="28" t="str">
        <f>IF(TRIM(D3984)="","",IFERROR(INDEX('Student Master'!N:N,MATCH(D3984,'Student Master'!B:B,0)),"Not Found"))</f>
        <v/>
      </c>
      <c r="L3984" s="28" t="str">
        <f>IF(TRIM(D3984)="","",IFERROR(INDEX('Student Master'!L:L,MATCH(D3984,'Student Master'!B:B,0)),"Not Found"))</f>
        <v/>
      </c>
      <c r="M3984" s="28"/>
      <c r="N3984" s="28"/>
    </row>
    <row r="3985" spans="1:14" x14ac:dyDescent="0.35">
      <c r="A3985" s="28">
        <f t="shared" si="62"/>
        <v>3984</v>
      </c>
      <c r="B3985" s="30"/>
      <c r="C3985" s="28"/>
      <c r="D3985" s="28"/>
      <c r="E3985" s="28"/>
      <c r="F3985" s="28"/>
      <c r="G3985" s="28"/>
      <c r="H3985" s="28" t="str">
        <f>IF(TRIM(D3985)="","",IFERROR(INDEX('Student Master'!C:C,MATCH(D3985,'Student Master'!B:B,0)),"Not Found"))</f>
        <v/>
      </c>
      <c r="I3985" s="28" t="str">
        <f>IF(TRIM(D3985)="","",IFERROR(INDEX('Student Master'!D:D,MATCH(D3985,'Student Master'!B:B,0)),"Not Found"))</f>
        <v/>
      </c>
      <c r="J3985" s="28" t="str">
        <f>IF(TRIM(D3985)="","",IFERROR(INDEX('Student Master'!H:H,MATCH(D3985,'Student Master'!B:B,0)),"Not Found"))</f>
        <v/>
      </c>
      <c r="K3985" s="28" t="str">
        <f>IF(TRIM(D3985)="","",IFERROR(INDEX('Student Master'!N:N,MATCH(D3985,'Student Master'!B:B,0)),"Not Found"))</f>
        <v/>
      </c>
      <c r="L3985" s="28" t="str">
        <f>IF(TRIM(D3985)="","",IFERROR(INDEX('Student Master'!L:L,MATCH(D3985,'Student Master'!B:B,0)),"Not Found"))</f>
        <v/>
      </c>
      <c r="M3985" s="28"/>
      <c r="N3985" s="28"/>
    </row>
    <row r="3986" spans="1:14" x14ac:dyDescent="0.35">
      <c r="A3986" s="28">
        <f t="shared" ref="A3986:A4049" si="63">A3985+1</f>
        <v>3985</v>
      </c>
      <c r="B3986" s="30"/>
      <c r="C3986" s="28"/>
      <c r="D3986" s="28"/>
      <c r="E3986" s="28"/>
      <c r="F3986" s="28"/>
      <c r="G3986" s="28"/>
      <c r="H3986" s="28" t="str">
        <f>IF(TRIM(D3986)="","",IFERROR(INDEX('Student Master'!C:C,MATCH(D3986,'Student Master'!B:B,0)),"Not Found"))</f>
        <v/>
      </c>
      <c r="I3986" s="28" t="str">
        <f>IF(TRIM(D3986)="","",IFERROR(INDEX('Student Master'!D:D,MATCH(D3986,'Student Master'!B:B,0)),"Not Found"))</f>
        <v/>
      </c>
      <c r="J3986" s="28" t="str">
        <f>IF(TRIM(D3986)="","",IFERROR(INDEX('Student Master'!H:H,MATCH(D3986,'Student Master'!B:B,0)),"Not Found"))</f>
        <v/>
      </c>
      <c r="K3986" s="28" t="str">
        <f>IF(TRIM(D3986)="","",IFERROR(INDEX('Student Master'!N:N,MATCH(D3986,'Student Master'!B:B,0)),"Not Found"))</f>
        <v/>
      </c>
      <c r="L3986" s="28" t="str">
        <f>IF(TRIM(D3986)="","",IFERROR(INDEX('Student Master'!L:L,MATCH(D3986,'Student Master'!B:B,0)),"Not Found"))</f>
        <v/>
      </c>
      <c r="M3986" s="28"/>
      <c r="N3986" s="28"/>
    </row>
    <row r="3987" spans="1:14" x14ac:dyDescent="0.35">
      <c r="A3987" s="28">
        <f t="shared" si="63"/>
        <v>3986</v>
      </c>
      <c r="B3987" s="30"/>
      <c r="C3987" s="28"/>
      <c r="D3987" s="28"/>
      <c r="E3987" s="28"/>
      <c r="F3987" s="28"/>
      <c r="G3987" s="28"/>
      <c r="H3987" s="28" t="str">
        <f>IF(TRIM(D3987)="","",IFERROR(INDEX('Student Master'!C:C,MATCH(D3987,'Student Master'!B:B,0)),"Not Found"))</f>
        <v/>
      </c>
      <c r="I3987" s="28" t="str">
        <f>IF(TRIM(D3987)="","",IFERROR(INDEX('Student Master'!D:D,MATCH(D3987,'Student Master'!B:B,0)),"Not Found"))</f>
        <v/>
      </c>
      <c r="J3987" s="28" t="str">
        <f>IF(TRIM(D3987)="","",IFERROR(INDEX('Student Master'!H:H,MATCH(D3987,'Student Master'!B:B,0)),"Not Found"))</f>
        <v/>
      </c>
      <c r="K3987" s="28" t="str">
        <f>IF(TRIM(D3987)="","",IFERROR(INDEX('Student Master'!N:N,MATCH(D3987,'Student Master'!B:B,0)),"Not Found"))</f>
        <v/>
      </c>
      <c r="L3987" s="28" t="str">
        <f>IF(TRIM(D3987)="","",IFERROR(INDEX('Student Master'!L:L,MATCH(D3987,'Student Master'!B:B,0)),"Not Found"))</f>
        <v/>
      </c>
      <c r="M3987" s="28"/>
      <c r="N3987" s="28"/>
    </row>
    <row r="3988" spans="1:14" x14ac:dyDescent="0.35">
      <c r="A3988" s="28">
        <f t="shared" si="63"/>
        <v>3987</v>
      </c>
      <c r="B3988" s="30"/>
      <c r="C3988" s="28"/>
      <c r="D3988" s="28"/>
      <c r="E3988" s="28"/>
      <c r="F3988" s="28"/>
      <c r="G3988" s="28"/>
      <c r="H3988" s="28" t="str">
        <f>IF(TRIM(D3988)="","",IFERROR(INDEX('Student Master'!C:C,MATCH(D3988,'Student Master'!B:B,0)),"Not Found"))</f>
        <v/>
      </c>
      <c r="I3988" s="28" t="str">
        <f>IF(TRIM(D3988)="","",IFERROR(INDEX('Student Master'!D:D,MATCH(D3988,'Student Master'!B:B,0)),"Not Found"))</f>
        <v/>
      </c>
      <c r="J3988" s="28" t="str">
        <f>IF(TRIM(D3988)="","",IFERROR(INDEX('Student Master'!H:H,MATCH(D3988,'Student Master'!B:B,0)),"Not Found"))</f>
        <v/>
      </c>
      <c r="K3988" s="28" t="str">
        <f>IF(TRIM(D3988)="","",IFERROR(INDEX('Student Master'!N:N,MATCH(D3988,'Student Master'!B:B,0)),"Not Found"))</f>
        <v/>
      </c>
      <c r="L3988" s="28" t="str">
        <f>IF(TRIM(D3988)="","",IFERROR(INDEX('Student Master'!L:L,MATCH(D3988,'Student Master'!B:B,0)),"Not Found"))</f>
        <v/>
      </c>
      <c r="M3988" s="28"/>
      <c r="N3988" s="28"/>
    </row>
    <row r="3989" spans="1:14" x14ac:dyDescent="0.35">
      <c r="A3989" s="28">
        <f t="shared" si="63"/>
        <v>3988</v>
      </c>
      <c r="B3989" s="30"/>
      <c r="C3989" s="28"/>
      <c r="D3989" s="28"/>
      <c r="E3989" s="28"/>
      <c r="F3989" s="28"/>
      <c r="G3989" s="28"/>
      <c r="H3989" s="28" t="str">
        <f>IF(TRIM(D3989)="","",IFERROR(INDEX('Student Master'!C:C,MATCH(D3989,'Student Master'!B:B,0)),"Not Found"))</f>
        <v/>
      </c>
      <c r="I3989" s="28" t="str">
        <f>IF(TRIM(D3989)="","",IFERROR(INDEX('Student Master'!D:D,MATCH(D3989,'Student Master'!B:B,0)),"Not Found"))</f>
        <v/>
      </c>
      <c r="J3989" s="28" t="str">
        <f>IF(TRIM(D3989)="","",IFERROR(INDEX('Student Master'!H:H,MATCH(D3989,'Student Master'!B:B,0)),"Not Found"))</f>
        <v/>
      </c>
      <c r="K3989" s="28" t="str">
        <f>IF(TRIM(D3989)="","",IFERROR(INDEX('Student Master'!N:N,MATCH(D3989,'Student Master'!B:B,0)),"Not Found"))</f>
        <v/>
      </c>
      <c r="L3989" s="28" t="str">
        <f>IF(TRIM(D3989)="","",IFERROR(INDEX('Student Master'!L:L,MATCH(D3989,'Student Master'!B:B,0)),"Not Found"))</f>
        <v/>
      </c>
      <c r="M3989" s="28"/>
      <c r="N3989" s="28"/>
    </row>
    <row r="3990" spans="1:14" x14ac:dyDescent="0.35">
      <c r="A3990" s="28">
        <f t="shared" si="63"/>
        <v>3989</v>
      </c>
      <c r="B3990" s="30"/>
      <c r="C3990" s="28"/>
      <c r="D3990" s="28"/>
      <c r="E3990" s="28"/>
      <c r="F3990" s="28"/>
      <c r="G3990" s="28"/>
      <c r="H3990" s="28" t="str">
        <f>IF(TRIM(D3990)="","",IFERROR(INDEX('Student Master'!C:C,MATCH(D3990,'Student Master'!B:B,0)),"Not Found"))</f>
        <v/>
      </c>
      <c r="I3990" s="28" t="str">
        <f>IF(TRIM(D3990)="","",IFERROR(INDEX('Student Master'!D:D,MATCH(D3990,'Student Master'!B:B,0)),"Not Found"))</f>
        <v/>
      </c>
      <c r="J3990" s="28" t="str">
        <f>IF(TRIM(D3990)="","",IFERROR(INDEX('Student Master'!H:H,MATCH(D3990,'Student Master'!B:B,0)),"Not Found"))</f>
        <v/>
      </c>
      <c r="K3990" s="28" t="str">
        <f>IF(TRIM(D3990)="","",IFERROR(INDEX('Student Master'!N:N,MATCH(D3990,'Student Master'!B:B,0)),"Not Found"))</f>
        <v/>
      </c>
      <c r="L3990" s="28" t="str">
        <f>IF(TRIM(D3990)="","",IFERROR(INDEX('Student Master'!L:L,MATCH(D3990,'Student Master'!B:B,0)),"Not Found"))</f>
        <v/>
      </c>
      <c r="M3990" s="28"/>
      <c r="N3990" s="28"/>
    </row>
    <row r="3991" spans="1:14" x14ac:dyDescent="0.35">
      <c r="A3991" s="28">
        <f t="shared" si="63"/>
        <v>3990</v>
      </c>
      <c r="B3991" s="30"/>
      <c r="C3991" s="28"/>
      <c r="D3991" s="28"/>
      <c r="E3991" s="28"/>
      <c r="F3991" s="28"/>
      <c r="G3991" s="28"/>
      <c r="H3991" s="28" t="str">
        <f>IF(TRIM(D3991)="","",IFERROR(INDEX('Student Master'!C:C,MATCH(D3991,'Student Master'!B:B,0)),"Not Found"))</f>
        <v/>
      </c>
      <c r="I3991" s="28" t="str">
        <f>IF(TRIM(D3991)="","",IFERROR(INDEX('Student Master'!D:D,MATCH(D3991,'Student Master'!B:B,0)),"Not Found"))</f>
        <v/>
      </c>
      <c r="J3991" s="28" t="str">
        <f>IF(TRIM(D3991)="","",IFERROR(INDEX('Student Master'!H:H,MATCH(D3991,'Student Master'!B:B,0)),"Not Found"))</f>
        <v/>
      </c>
      <c r="K3991" s="28" t="str">
        <f>IF(TRIM(D3991)="","",IFERROR(INDEX('Student Master'!N:N,MATCH(D3991,'Student Master'!B:B,0)),"Not Found"))</f>
        <v/>
      </c>
      <c r="L3991" s="28" t="str">
        <f>IF(TRIM(D3991)="","",IFERROR(INDEX('Student Master'!L:L,MATCH(D3991,'Student Master'!B:B,0)),"Not Found"))</f>
        <v/>
      </c>
      <c r="M3991" s="28"/>
      <c r="N3991" s="28"/>
    </row>
    <row r="3992" spans="1:14" x14ac:dyDescent="0.35">
      <c r="A3992" s="28">
        <f t="shared" si="63"/>
        <v>3991</v>
      </c>
      <c r="B3992" s="30"/>
      <c r="C3992" s="28"/>
      <c r="D3992" s="28"/>
      <c r="E3992" s="28"/>
      <c r="F3992" s="28"/>
      <c r="G3992" s="28"/>
      <c r="H3992" s="28" t="str">
        <f>IF(TRIM(D3992)="","",IFERROR(INDEX('Student Master'!C:C,MATCH(D3992,'Student Master'!B:B,0)),"Not Found"))</f>
        <v/>
      </c>
      <c r="I3992" s="28" t="str">
        <f>IF(TRIM(D3992)="","",IFERROR(INDEX('Student Master'!D:D,MATCH(D3992,'Student Master'!B:B,0)),"Not Found"))</f>
        <v/>
      </c>
      <c r="J3992" s="28" t="str">
        <f>IF(TRIM(D3992)="","",IFERROR(INDEX('Student Master'!H:H,MATCH(D3992,'Student Master'!B:B,0)),"Not Found"))</f>
        <v/>
      </c>
      <c r="K3992" s="28" t="str">
        <f>IF(TRIM(D3992)="","",IFERROR(INDEX('Student Master'!N:N,MATCH(D3992,'Student Master'!B:B,0)),"Not Found"))</f>
        <v/>
      </c>
      <c r="L3992" s="28" t="str">
        <f>IF(TRIM(D3992)="","",IFERROR(INDEX('Student Master'!L:L,MATCH(D3992,'Student Master'!B:B,0)),"Not Found"))</f>
        <v/>
      </c>
      <c r="M3992" s="28"/>
      <c r="N3992" s="28"/>
    </row>
    <row r="3993" spans="1:14" x14ac:dyDescent="0.35">
      <c r="A3993" s="28">
        <f t="shared" si="63"/>
        <v>3992</v>
      </c>
      <c r="B3993" s="30"/>
      <c r="C3993" s="28"/>
      <c r="D3993" s="28"/>
      <c r="E3993" s="28"/>
      <c r="F3993" s="28"/>
      <c r="G3993" s="28"/>
      <c r="H3993" s="28" t="str">
        <f>IF(TRIM(D3993)="","",IFERROR(INDEX('Student Master'!C:C,MATCH(D3993,'Student Master'!B:B,0)),"Not Found"))</f>
        <v/>
      </c>
      <c r="I3993" s="28" t="str">
        <f>IF(TRIM(D3993)="","",IFERROR(INDEX('Student Master'!D:D,MATCH(D3993,'Student Master'!B:B,0)),"Not Found"))</f>
        <v/>
      </c>
      <c r="J3993" s="28" t="str">
        <f>IF(TRIM(D3993)="","",IFERROR(INDEX('Student Master'!H:H,MATCH(D3993,'Student Master'!B:B,0)),"Not Found"))</f>
        <v/>
      </c>
      <c r="K3993" s="28" t="str">
        <f>IF(TRIM(D3993)="","",IFERROR(INDEX('Student Master'!N:N,MATCH(D3993,'Student Master'!B:B,0)),"Not Found"))</f>
        <v/>
      </c>
      <c r="L3993" s="28" t="str">
        <f>IF(TRIM(D3993)="","",IFERROR(INDEX('Student Master'!L:L,MATCH(D3993,'Student Master'!B:B,0)),"Not Found"))</f>
        <v/>
      </c>
      <c r="M3993" s="28"/>
      <c r="N3993" s="28"/>
    </row>
    <row r="3994" spans="1:14" x14ac:dyDescent="0.35">
      <c r="A3994" s="28">
        <f t="shared" si="63"/>
        <v>3993</v>
      </c>
      <c r="B3994" s="30"/>
      <c r="C3994" s="28"/>
      <c r="D3994" s="28"/>
      <c r="E3994" s="28"/>
      <c r="F3994" s="28"/>
      <c r="G3994" s="28"/>
      <c r="H3994" s="28" t="str">
        <f>IF(TRIM(D3994)="","",IFERROR(INDEX('Student Master'!C:C,MATCH(D3994,'Student Master'!B:B,0)),"Not Found"))</f>
        <v/>
      </c>
      <c r="I3994" s="28" t="str">
        <f>IF(TRIM(D3994)="","",IFERROR(INDEX('Student Master'!D:D,MATCH(D3994,'Student Master'!B:B,0)),"Not Found"))</f>
        <v/>
      </c>
      <c r="J3994" s="28" t="str">
        <f>IF(TRIM(D3994)="","",IFERROR(INDEX('Student Master'!H:H,MATCH(D3994,'Student Master'!B:B,0)),"Not Found"))</f>
        <v/>
      </c>
      <c r="K3994" s="28" t="str">
        <f>IF(TRIM(D3994)="","",IFERROR(INDEX('Student Master'!N:N,MATCH(D3994,'Student Master'!B:B,0)),"Not Found"))</f>
        <v/>
      </c>
      <c r="L3994" s="28" t="str">
        <f>IF(TRIM(D3994)="","",IFERROR(INDEX('Student Master'!L:L,MATCH(D3994,'Student Master'!B:B,0)),"Not Found"))</f>
        <v/>
      </c>
      <c r="M3994" s="28"/>
      <c r="N3994" s="28"/>
    </row>
    <row r="3995" spans="1:14" x14ac:dyDescent="0.35">
      <c r="A3995" s="28">
        <f t="shared" si="63"/>
        <v>3994</v>
      </c>
      <c r="B3995" s="30"/>
      <c r="C3995" s="28"/>
      <c r="D3995" s="28"/>
      <c r="E3995" s="28"/>
      <c r="F3995" s="28"/>
      <c r="G3995" s="28"/>
      <c r="H3995" s="28" t="str">
        <f>IF(TRIM(D3995)="","",IFERROR(INDEX('Student Master'!C:C,MATCH(D3995,'Student Master'!B:B,0)),"Not Found"))</f>
        <v/>
      </c>
      <c r="I3995" s="28" t="str">
        <f>IF(TRIM(D3995)="","",IFERROR(INDEX('Student Master'!D:D,MATCH(D3995,'Student Master'!B:B,0)),"Not Found"))</f>
        <v/>
      </c>
      <c r="J3995" s="28" t="str">
        <f>IF(TRIM(D3995)="","",IFERROR(INDEX('Student Master'!H:H,MATCH(D3995,'Student Master'!B:B,0)),"Not Found"))</f>
        <v/>
      </c>
      <c r="K3995" s="28" t="str">
        <f>IF(TRIM(D3995)="","",IFERROR(INDEX('Student Master'!N:N,MATCH(D3995,'Student Master'!B:B,0)),"Not Found"))</f>
        <v/>
      </c>
      <c r="L3995" s="28" t="str">
        <f>IF(TRIM(D3995)="","",IFERROR(INDEX('Student Master'!L:L,MATCH(D3995,'Student Master'!B:B,0)),"Not Found"))</f>
        <v/>
      </c>
      <c r="M3995" s="28"/>
      <c r="N3995" s="28"/>
    </row>
    <row r="3996" spans="1:14" x14ac:dyDescent="0.35">
      <c r="A3996" s="28">
        <f t="shared" si="63"/>
        <v>3995</v>
      </c>
      <c r="B3996" s="30"/>
      <c r="C3996" s="28"/>
      <c r="D3996" s="28"/>
      <c r="E3996" s="28"/>
      <c r="F3996" s="28"/>
      <c r="G3996" s="28"/>
      <c r="H3996" s="28" t="str">
        <f>IF(TRIM(D3996)="","",IFERROR(INDEX('Student Master'!C:C,MATCH(D3996,'Student Master'!B:B,0)),"Not Found"))</f>
        <v/>
      </c>
      <c r="I3996" s="28" t="str">
        <f>IF(TRIM(D3996)="","",IFERROR(INDEX('Student Master'!D:D,MATCH(D3996,'Student Master'!B:B,0)),"Not Found"))</f>
        <v/>
      </c>
      <c r="J3996" s="28" t="str">
        <f>IF(TRIM(D3996)="","",IFERROR(INDEX('Student Master'!H:H,MATCH(D3996,'Student Master'!B:B,0)),"Not Found"))</f>
        <v/>
      </c>
      <c r="K3996" s="28" t="str">
        <f>IF(TRIM(D3996)="","",IFERROR(INDEX('Student Master'!N:N,MATCH(D3996,'Student Master'!B:B,0)),"Not Found"))</f>
        <v/>
      </c>
      <c r="L3996" s="28" t="str">
        <f>IF(TRIM(D3996)="","",IFERROR(INDEX('Student Master'!L:L,MATCH(D3996,'Student Master'!B:B,0)),"Not Found"))</f>
        <v/>
      </c>
      <c r="M3996" s="28"/>
      <c r="N3996" s="28"/>
    </row>
    <row r="3997" spans="1:14" x14ac:dyDescent="0.35">
      <c r="A3997" s="28">
        <f t="shared" si="63"/>
        <v>3996</v>
      </c>
      <c r="B3997" s="30"/>
      <c r="C3997" s="28"/>
      <c r="D3997" s="28"/>
      <c r="E3997" s="28"/>
      <c r="F3997" s="28"/>
      <c r="G3997" s="28"/>
      <c r="H3997" s="28" t="str">
        <f>IF(TRIM(D3997)="","",IFERROR(INDEX('Student Master'!C:C,MATCH(D3997,'Student Master'!B:B,0)),"Not Found"))</f>
        <v/>
      </c>
      <c r="I3997" s="28" t="str">
        <f>IF(TRIM(D3997)="","",IFERROR(INDEX('Student Master'!D:D,MATCH(D3997,'Student Master'!B:B,0)),"Not Found"))</f>
        <v/>
      </c>
      <c r="J3997" s="28" t="str">
        <f>IF(TRIM(D3997)="","",IFERROR(INDEX('Student Master'!H:H,MATCH(D3997,'Student Master'!B:B,0)),"Not Found"))</f>
        <v/>
      </c>
      <c r="K3997" s="28" t="str">
        <f>IF(TRIM(D3997)="","",IFERROR(INDEX('Student Master'!N:N,MATCH(D3997,'Student Master'!B:B,0)),"Not Found"))</f>
        <v/>
      </c>
      <c r="L3997" s="28" t="str">
        <f>IF(TRIM(D3997)="","",IFERROR(INDEX('Student Master'!L:L,MATCH(D3997,'Student Master'!B:B,0)),"Not Found"))</f>
        <v/>
      </c>
      <c r="M3997" s="28"/>
      <c r="N3997" s="28"/>
    </row>
    <row r="3998" spans="1:14" x14ac:dyDescent="0.35">
      <c r="A3998" s="28">
        <f t="shared" si="63"/>
        <v>3997</v>
      </c>
      <c r="B3998" s="30"/>
      <c r="C3998" s="28"/>
      <c r="D3998" s="28"/>
      <c r="E3998" s="28"/>
      <c r="F3998" s="28"/>
      <c r="G3998" s="28"/>
      <c r="H3998" s="28" t="str">
        <f>IF(TRIM(D3998)="","",IFERROR(INDEX('Student Master'!C:C,MATCH(D3998,'Student Master'!B:B,0)),"Not Found"))</f>
        <v/>
      </c>
      <c r="I3998" s="28" t="str">
        <f>IF(TRIM(D3998)="","",IFERROR(INDEX('Student Master'!D:D,MATCH(D3998,'Student Master'!B:B,0)),"Not Found"))</f>
        <v/>
      </c>
      <c r="J3998" s="28" t="str">
        <f>IF(TRIM(D3998)="","",IFERROR(INDEX('Student Master'!H:H,MATCH(D3998,'Student Master'!B:B,0)),"Not Found"))</f>
        <v/>
      </c>
      <c r="K3998" s="28" t="str">
        <f>IF(TRIM(D3998)="","",IFERROR(INDEX('Student Master'!N:N,MATCH(D3998,'Student Master'!B:B,0)),"Not Found"))</f>
        <v/>
      </c>
      <c r="L3998" s="28" t="str">
        <f>IF(TRIM(D3998)="","",IFERROR(INDEX('Student Master'!L:L,MATCH(D3998,'Student Master'!B:B,0)),"Not Found"))</f>
        <v/>
      </c>
      <c r="M3998" s="28"/>
      <c r="N3998" s="28"/>
    </row>
    <row r="3999" spans="1:14" x14ac:dyDescent="0.35">
      <c r="A3999" s="28">
        <f t="shared" si="63"/>
        <v>3998</v>
      </c>
      <c r="B3999" s="30"/>
      <c r="C3999" s="28"/>
      <c r="D3999" s="28"/>
      <c r="E3999" s="28"/>
      <c r="F3999" s="28"/>
      <c r="G3999" s="28"/>
      <c r="H3999" s="28" t="str">
        <f>IF(TRIM(D3999)="","",IFERROR(INDEX('Student Master'!C:C,MATCH(D3999,'Student Master'!B:B,0)),"Not Found"))</f>
        <v/>
      </c>
      <c r="I3999" s="28" t="str">
        <f>IF(TRIM(D3999)="","",IFERROR(INDEX('Student Master'!D:D,MATCH(D3999,'Student Master'!B:B,0)),"Not Found"))</f>
        <v/>
      </c>
      <c r="J3999" s="28" t="str">
        <f>IF(TRIM(D3999)="","",IFERROR(INDEX('Student Master'!H:H,MATCH(D3999,'Student Master'!B:B,0)),"Not Found"))</f>
        <v/>
      </c>
      <c r="K3999" s="28" t="str">
        <f>IF(TRIM(D3999)="","",IFERROR(INDEX('Student Master'!N:N,MATCH(D3999,'Student Master'!B:B,0)),"Not Found"))</f>
        <v/>
      </c>
      <c r="L3999" s="28" t="str">
        <f>IF(TRIM(D3999)="","",IFERROR(INDEX('Student Master'!L:L,MATCH(D3999,'Student Master'!B:B,0)),"Not Found"))</f>
        <v/>
      </c>
      <c r="M3999" s="28"/>
      <c r="N3999" s="28"/>
    </row>
    <row r="4000" spans="1:14" x14ac:dyDescent="0.35">
      <c r="A4000" s="28">
        <f t="shared" si="63"/>
        <v>3999</v>
      </c>
      <c r="B4000" s="30"/>
      <c r="C4000" s="28"/>
      <c r="D4000" s="28"/>
      <c r="E4000" s="28"/>
      <c r="F4000" s="28"/>
      <c r="G4000" s="28"/>
      <c r="H4000" s="28" t="str">
        <f>IF(TRIM(D4000)="","",IFERROR(INDEX('Student Master'!C:C,MATCH(D4000,'Student Master'!B:B,0)),"Not Found"))</f>
        <v/>
      </c>
      <c r="I4000" s="28" t="str">
        <f>IF(TRIM(D4000)="","",IFERROR(INDEX('Student Master'!D:D,MATCH(D4000,'Student Master'!B:B,0)),"Not Found"))</f>
        <v/>
      </c>
      <c r="J4000" s="28" t="str">
        <f>IF(TRIM(D4000)="","",IFERROR(INDEX('Student Master'!H:H,MATCH(D4000,'Student Master'!B:B,0)),"Not Found"))</f>
        <v/>
      </c>
      <c r="K4000" s="28" t="str">
        <f>IF(TRIM(D4000)="","",IFERROR(INDEX('Student Master'!N:N,MATCH(D4000,'Student Master'!B:B,0)),"Not Found"))</f>
        <v/>
      </c>
      <c r="L4000" s="28" t="str">
        <f>IF(TRIM(D4000)="","",IFERROR(INDEX('Student Master'!L:L,MATCH(D4000,'Student Master'!B:B,0)),"Not Found"))</f>
        <v/>
      </c>
      <c r="M4000" s="28"/>
      <c r="N4000" s="28"/>
    </row>
    <row r="4001" spans="1:14" x14ac:dyDescent="0.35">
      <c r="A4001" s="28">
        <f t="shared" si="63"/>
        <v>4000</v>
      </c>
      <c r="B4001" s="30"/>
      <c r="C4001" s="28"/>
      <c r="D4001" s="28"/>
      <c r="E4001" s="28"/>
      <c r="F4001" s="28"/>
      <c r="G4001" s="28"/>
      <c r="H4001" s="28" t="str">
        <f>IF(TRIM(D4001)="","",IFERROR(INDEX('Student Master'!C:C,MATCH(D4001,'Student Master'!B:B,0)),"Not Found"))</f>
        <v/>
      </c>
      <c r="I4001" s="28" t="str">
        <f>IF(TRIM(D4001)="","",IFERROR(INDEX('Student Master'!D:D,MATCH(D4001,'Student Master'!B:B,0)),"Not Found"))</f>
        <v/>
      </c>
      <c r="J4001" s="28" t="str">
        <f>IF(TRIM(D4001)="","",IFERROR(INDEX('Student Master'!H:H,MATCH(D4001,'Student Master'!B:B,0)),"Not Found"))</f>
        <v/>
      </c>
      <c r="K4001" s="28" t="str">
        <f>IF(TRIM(D4001)="","",IFERROR(INDEX('Student Master'!N:N,MATCH(D4001,'Student Master'!B:B,0)),"Not Found"))</f>
        <v/>
      </c>
      <c r="L4001" s="28" t="str">
        <f>IF(TRIM(D4001)="","",IFERROR(INDEX('Student Master'!L:L,MATCH(D4001,'Student Master'!B:B,0)),"Not Found"))</f>
        <v/>
      </c>
      <c r="M4001" s="28"/>
      <c r="N4001" s="28"/>
    </row>
    <row r="4002" spans="1:14" x14ac:dyDescent="0.35">
      <c r="A4002" s="28">
        <f t="shared" si="63"/>
        <v>4001</v>
      </c>
      <c r="B4002" s="30"/>
      <c r="C4002" s="28"/>
      <c r="D4002" s="28"/>
      <c r="E4002" s="28"/>
      <c r="F4002" s="28"/>
      <c r="G4002" s="28"/>
      <c r="H4002" s="28" t="str">
        <f>IF(TRIM(D4002)="","",IFERROR(INDEX('Student Master'!C:C,MATCH(D4002,'Student Master'!B:B,0)),"Not Found"))</f>
        <v/>
      </c>
      <c r="I4002" s="28" t="str">
        <f>IF(TRIM(D4002)="","",IFERROR(INDEX('Student Master'!D:D,MATCH(D4002,'Student Master'!B:B,0)),"Not Found"))</f>
        <v/>
      </c>
      <c r="J4002" s="28" t="str">
        <f>IF(TRIM(D4002)="","",IFERROR(INDEX('Student Master'!H:H,MATCH(D4002,'Student Master'!B:B,0)),"Not Found"))</f>
        <v/>
      </c>
      <c r="K4002" s="28" t="str">
        <f>IF(TRIM(D4002)="","",IFERROR(INDEX('Student Master'!N:N,MATCH(D4002,'Student Master'!B:B,0)),"Not Found"))</f>
        <v/>
      </c>
      <c r="L4002" s="28" t="str">
        <f>IF(TRIM(D4002)="","",IFERROR(INDEX('Student Master'!L:L,MATCH(D4002,'Student Master'!B:B,0)),"Not Found"))</f>
        <v/>
      </c>
      <c r="M4002" s="28"/>
      <c r="N4002" s="28"/>
    </row>
    <row r="4003" spans="1:14" x14ac:dyDescent="0.35">
      <c r="A4003" s="28">
        <f t="shared" si="63"/>
        <v>4002</v>
      </c>
      <c r="B4003" s="30"/>
      <c r="C4003" s="28"/>
      <c r="D4003" s="28"/>
      <c r="E4003" s="28"/>
      <c r="F4003" s="28"/>
      <c r="G4003" s="28"/>
      <c r="H4003" s="28" t="str">
        <f>IF(TRIM(D4003)="","",IFERROR(INDEX('Student Master'!C:C,MATCH(D4003,'Student Master'!B:B,0)),"Not Found"))</f>
        <v/>
      </c>
      <c r="I4003" s="28" t="str">
        <f>IF(TRIM(D4003)="","",IFERROR(INDEX('Student Master'!D:D,MATCH(D4003,'Student Master'!B:B,0)),"Not Found"))</f>
        <v/>
      </c>
      <c r="J4003" s="28" t="str">
        <f>IF(TRIM(D4003)="","",IFERROR(INDEX('Student Master'!H:H,MATCH(D4003,'Student Master'!B:B,0)),"Not Found"))</f>
        <v/>
      </c>
      <c r="K4003" s="28" t="str">
        <f>IF(TRIM(D4003)="","",IFERROR(INDEX('Student Master'!N:N,MATCH(D4003,'Student Master'!B:B,0)),"Not Found"))</f>
        <v/>
      </c>
      <c r="L4003" s="28" t="str">
        <f>IF(TRIM(D4003)="","",IFERROR(INDEX('Student Master'!L:L,MATCH(D4003,'Student Master'!B:B,0)),"Not Found"))</f>
        <v/>
      </c>
      <c r="M4003" s="28"/>
      <c r="N4003" s="28"/>
    </row>
    <row r="4004" spans="1:14" x14ac:dyDescent="0.35">
      <c r="A4004" s="28">
        <f t="shared" si="63"/>
        <v>4003</v>
      </c>
      <c r="B4004" s="30"/>
      <c r="C4004" s="28"/>
      <c r="D4004" s="28"/>
      <c r="E4004" s="28"/>
      <c r="F4004" s="28"/>
      <c r="G4004" s="28"/>
      <c r="H4004" s="28" t="str">
        <f>IF(TRIM(D4004)="","",IFERROR(INDEX('Student Master'!C:C,MATCH(D4004,'Student Master'!B:B,0)),"Not Found"))</f>
        <v/>
      </c>
      <c r="I4004" s="28" t="str">
        <f>IF(TRIM(D4004)="","",IFERROR(INDEX('Student Master'!D:D,MATCH(D4004,'Student Master'!B:B,0)),"Not Found"))</f>
        <v/>
      </c>
      <c r="J4004" s="28" t="str">
        <f>IF(TRIM(D4004)="","",IFERROR(INDEX('Student Master'!H:H,MATCH(D4004,'Student Master'!B:B,0)),"Not Found"))</f>
        <v/>
      </c>
      <c r="K4004" s="28" t="str">
        <f>IF(TRIM(D4004)="","",IFERROR(INDEX('Student Master'!N:N,MATCH(D4004,'Student Master'!B:B,0)),"Not Found"))</f>
        <v/>
      </c>
      <c r="L4004" s="28" t="str">
        <f>IF(TRIM(D4004)="","",IFERROR(INDEX('Student Master'!L:L,MATCH(D4004,'Student Master'!B:B,0)),"Not Found"))</f>
        <v/>
      </c>
      <c r="M4004" s="28"/>
      <c r="N4004" s="28"/>
    </row>
    <row r="4005" spans="1:14" x14ac:dyDescent="0.35">
      <c r="A4005" s="28">
        <f t="shared" si="63"/>
        <v>4004</v>
      </c>
      <c r="B4005" s="30"/>
      <c r="C4005" s="28"/>
      <c r="D4005" s="28"/>
      <c r="E4005" s="28"/>
      <c r="F4005" s="28"/>
      <c r="G4005" s="28"/>
      <c r="H4005" s="28" t="str">
        <f>IF(TRIM(D4005)="","",IFERROR(INDEX('Student Master'!C:C,MATCH(D4005,'Student Master'!B:B,0)),"Not Found"))</f>
        <v/>
      </c>
      <c r="I4005" s="28" t="str">
        <f>IF(TRIM(D4005)="","",IFERROR(INDEX('Student Master'!D:D,MATCH(D4005,'Student Master'!B:B,0)),"Not Found"))</f>
        <v/>
      </c>
      <c r="J4005" s="28" t="str">
        <f>IF(TRIM(D4005)="","",IFERROR(INDEX('Student Master'!H:H,MATCH(D4005,'Student Master'!B:B,0)),"Not Found"))</f>
        <v/>
      </c>
      <c r="K4005" s="28" t="str">
        <f>IF(TRIM(D4005)="","",IFERROR(INDEX('Student Master'!N:N,MATCH(D4005,'Student Master'!B:B,0)),"Not Found"))</f>
        <v/>
      </c>
      <c r="L4005" s="28" t="str">
        <f>IF(TRIM(D4005)="","",IFERROR(INDEX('Student Master'!L:L,MATCH(D4005,'Student Master'!B:B,0)),"Not Found"))</f>
        <v/>
      </c>
      <c r="M4005" s="28"/>
      <c r="N4005" s="28"/>
    </row>
    <row r="4006" spans="1:14" x14ac:dyDescent="0.35">
      <c r="A4006" s="28">
        <f t="shared" si="63"/>
        <v>4005</v>
      </c>
      <c r="B4006" s="30"/>
      <c r="C4006" s="28"/>
      <c r="D4006" s="28"/>
      <c r="E4006" s="28"/>
      <c r="F4006" s="28"/>
      <c r="G4006" s="28"/>
      <c r="H4006" s="28" t="str">
        <f>IF(TRIM(D4006)="","",IFERROR(INDEX('Student Master'!C:C,MATCH(D4006,'Student Master'!B:B,0)),"Not Found"))</f>
        <v/>
      </c>
      <c r="I4006" s="28" t="str">
        <f>IF(TRIM(D4006)="","",IFERROR(INDEX('Student Master'!D:D,MATCH(D4006,'Student Master'!B:B,0)),"Not Found"))</f>
        <v/>
      </c>
      <c r="J4006" s="28" t="str">
        <f>IF(TRIM(D4006)="","",IFERROR(INDEX('Student Master'!H:H,MATCH(D4006,'Student Master'!B:B,0)),"Not Found"))</f>
        <v/>
      </c>
      <c r="K4006" s="28" t="str">
        <f>IF(TRIM(D4006)="","",IFERROR(INDEX('Student Master'!N:N,MATCH(D4006,'Student Master'!B:B,0)),"Not Found"))</f>
        <v/>
      </c>
      <c r="L4006" s="28" t="str">
        <f>IF(TRIM(D4006)="","",IFERROR(INDEX('Student Master'!L:L,MATCH(D4006,'Student Master'!B:B,0)),"Not Found"))</f>
        <v/>
      </c>
      <c r="M4006" s="28"/>
      <c r="N4006" s="28"/>
    </row>
    <row r="4007" spans="1:14" x14ac:dyDescent="0.35">
      <c r="A4007" s="28">
        <f t="shared" si="63"/>
        <v>4006</v>
      </c>
      <c r="B4007" s="30"/>
      <c r="C4007" s="28"/>
      <c r="D4007" s="28"/>
      <c r="E4007" s="28"/>
      <c r="F4007" s="28"/>
      <c r="G4007" s="28"/>
      <c r="H4007" s="28" t="str">
        <f>IF(TRIM(D4007)="","",IFERROR(INDEX('Student Master'!C:C,MATCH(D4007,'Student Master'!B:B,0)),"Not Found"))</f>
        <v/>
      </c>
      <c r="I4007" s="28" t="str">
        <f>IF(TRIM(D4007)="","",IFERROR(INDEX('Student Master'!D:D,MATCH(D4007,'Student Master'!B:B,0)),"Not Found"))</f>
        <v/>
      </c>
      <c r="J4007" s="28" t="str">
        <f>IF(TRIM(D4007)="","",IFERROR(INDEX('Student Master'!H:H,MATCH(D4007,'Student Master'!B:B,0)),"Not Found"))</f>
        <v/>
      </c>
      <c r="K4007" s="28" t="str">
        <f>IF(TRIM(D4007)="","",IFERROR(INDEX('Student Master'!N:N,MATCH(D4007,'Student Master'!B:B,0)),"Not Found"))</f>
        <v/>
      </c>
      <c r="L4007" s="28" t="str">
        <f>IF(TRIM(D4007)="","",IFERROR(INDEX('Student Master'!L:L,MATCH(D4007,'Student Master'!B:B,0)),"Not Found"))</f>
        <v/>
      </c>
      <c r="M4007" s="28"/>
      <c r="N4007" s="28"/>
    </row>
    <row r="4008" spans="1:14" x14ac:dyDescent="0.35">
      <c r="A4008" s="28">
        <f t="shared" si="63"/>
        <v>4007</v>
      </c>
      <c r="B4008" s="30"/>
      <c r="C4008" s="28"/>
      <c r="D4008" s="28"/>
      <c r="E4008" s="28"/>
      <c r="F4008" s="28"/>
      <c r="G4008" s="28"/>
      <c r="H4008" s="28" t="str">
        <f>IF(TRIM(D4008)="","",IFERROR(INDEX('Student Master'!C:C,MATCH(D4008,'Student Master'!B:B,0)),"Not Found"))</f>
        <v/>
      </c>
      <c r="I4008" s="28" t="str">
        <f>IF(TRIM(D4008)="","",IFERROR(INDEX('Student Master'!D:D,MATCH(D4008,'Student Master'!B:B,0)),"Not Found"))</f>
        <v/>
      </c>
      <c r="J4008" s="28" t="str">
        <f>IF(TRIM(D4008)="","",IFERROR(INDEX('Student Master'!H:H,MATCH(D4008,'Student Master'!B:B,0)),"Not Found"))</f>
        <v/>
      </c>
      <c r="K4008" s="28" t="str">
        <f>IF(TRIM(D4008)="","",IFERROR(INDEX('Student Master'!N:N,MATCH(D4008,'Student Master'!B:B,0)),"Not Found"))</f>
        <v/>
      </c>
      <c r="L4008" s="28" t="str">
        <f>IF(TRIM(D4008)="","",IFERROR(INDEX('Student Master'!L:L,MATCH(D4008,'Student Master'!B:B,0)),"Not Found"))</f>
        <v/>
      </c>
      <c r="M4008" s="28"/>
      <c r="N4008" s="28"/>
    </row>
    <row r="4009" spans="1:14" x14ac:dyDescent="0.35">
      <c r="A4009" s="28">
        <f t="shared" si="63"/>
        <v>4008</v>
      </c>
      <c r="B4009" s="30"/>
      <c r="C4009" s="28"/>
      <c r="D4009" s="28"/>
      <c r="E4009" s="28"/>
      <c r="F4009" s="28"/>
      <c r="G4009" s="28"/>
      <c r="H4009" s="28" t="str">
        <f>IF(TRIM(D4009)="","",IFERROR(INDEX('Student Master'!C:C,MATCH(D4009,'Student Master'!B:B,0)),"Not Found"))</f>
        <v/>
      </c>
      <c r="I4009" s="28" t="str">
        <f>IF(TRIM(D4009)="","",IFERROR(INDEX('Student Master'!D:D,MATCH(D4009,'Student Master'!B:B,0)),"Not Found"))</f>
        <v/>
      </c>
      <c r="J4009" s="28" t="str">
        <f>IF(TRIM(D4009)="","",IFERROR(INDEX('Student Master'!H:H,MATCH(D4009,'Student Master'!B:B,0)),"Not Found"))</f>
        <v/>
      </c>
      <c r="K4009" s="28" t="str">
        <f>IF(TRIM(D4009)="","",IFERROR(INDEX('Student Master'!N:N,MATCH(D4009,'Student Master'!B:B,0)),"Not Found"))</f>
        <v/>
      </c>
      <c r="L4009" s="28" t="str">
        <f>IF(TRIM(D4009)="","",IFERROR(INDEX('Student Master'!L:L,MATCH(D4009,'Student Master'!B:B,0)),"Not Found"))</f>
        <v/>
      </c>
      <c r="M4009" s="28"/>
      <c r="N4009" s="28"/>
    </row>
    <row r="4010" spans="1:14" x14ac:dyDescent="0.35">
      <c r="A4010" s="28">
        <f t="shared" si="63"/>
        <v>4009</v>
      </c>
      <c r="B4010" s="30"/>
      <c r="C4010" s="28"/>
      <c r="D4010" s="28"/>
      <c r="E4010" s="28"/>
      <c r="F4010" s="28"/>
      <c r="G4010" s="28"/>
      <c r="H4010" s="28" t="str">
        <f>IF(TRIM(D4010)="","",IFERROR(INDEX('Student Master'!C:C,MATCH(D4010,'Student Master'!B:B,0)),"Not Found"))</f>
        <v/>
      </c>
      <c r="I4010" s="28" t="str">
        <f>IF(TRIM(D4010)="","",IFERROR(INDEX('Student Master'!D:D,MATCH(D4010,'Student Master'!B:B,0)),"Not Found"))</f>
        <v/>
      </c>
      <c r="J4010" s="28" t="str">
        <f>IF(TRIM(D4010)="","",IFERROR(INDEX('Student Master'!H:H,MATCH(D4010,'Student Master'!B:B,0)),"Not Found"))</f>
        <v/>
      </c>
      <c r="K4010" s="28" t="str">
        <f>IF(TRIM(D4010)="","",IFERROR(INDEX('Student Master'!N:N,MATCH(D4010,'Student Master'!B:B,0)),"Not Found"))</f>
        <v/>
      </c>
      <c r="L4010" s="28" t="str">
        <f>IF(TRIM(D4010)="","",IFERROR(INDEX('Student Master'!L:L,MATCH(D4010,'Student Master'!B:B,0)),"Not Found"))</f>
        <v/>
      </c>
      <c r="M4010" s="28"/>
      <c r="N4010" s="28"/>
    </row>
    <row r="4011" spans="1:14" x14ac:dyDescent="0.35">
      <c r="A4011" s="28">
        <f t="shared" si="63"/>
        <v>4010</v>
      </c>
      <c r="B4011" s="30"/>
      <c r="C4011" s="28"/>
      <c r="D4011" s="28"/>
      <c r="E4011" s="28"/>
      <c r="F4011" s="28"/>
      <c r="G4011" s="28"/>
      <c r="H4011" s="28" t="str">
        <f>IF(TRIM(D4011)="","",IFERROR(INDEX('Student Master'!C:C,MATCH(D4011,'Student Master'!B:B,0)),"Not Found"))</f>
        <v/>
      </c>
      <c r="I4011" s="28" t="str">
        <f>IF(TRIM(D4011)="","",IFERROR(INDEX('Student Master'!D:D,MATCH(D4011,'Student Master'!B:B,0)),"Not Found"))</f>
        <v/>
      </c>
      <c r="J4011" s="28" t="str">
        <f>IF(TRIM(D4011)="","",IFERROR(INDEX('Student Master'!H:H,MATCH(D4011,'Student Master'!B:B,0)),"Not Found"))</f>
        <v/>
      </c>
      <c r="K4011" s="28" t="str">
        <f>IF(TRIM(D4011)="","",IFERROR(INDEX('Student Master'!N:N,MATCH(D4011,'Student Master'!B:B,0)),"Not Found"))</f>
        <v/>
      </c>
      <c r="L4011" s="28" t="str">
        <f>IF(TRIM(D4011)="","",IFERROR(INDEX('Student Master'!L:L,MATCH(D4011,'Student Master'!B:B,0)),"Not Found"))</f>
        <v/>
      </c>
      <c r="M4011" s="28"/>
      <c r="N4011" s="28"/>
    </row>
    <row r="4012" spans="1:14" x14ac:dyDescent="0.35">
      <c r="A4012" s="28">
        <f t="shared" si="63"/>
        <v>4011</v>
      </c>
      <c r="B4012" s="30"/>
      <c r="C4012" s="28"/>
      <c r="D4012" s="28"/>
      <c r="E4012" s="28"/>
      <c r="F4012" s="28"/>
      <c r="G4012" s="28"/>
      <c r="H4012" s="28" t="str">
        <f>IF(TRIM(D4012)="","",IFERROR(INDEX('Student Master'!C:C,MATCH(D4012,'Student Master'!B:B,0)),"Not Found"))</f>
        <v/>
      </c>
      <c r="I4012" s="28" t="str">
        <f>IF(TRIM(D4012)="","",IFERROR(INDEX('Student Master'!D:D,MATCH(D4012,'Student Master'!B:B,0)),"Not Found"))</f>
        <v/>
      </c>
      <c r="J4012" s="28" t="str">
        <f>IF(TRIM(D4012)="","",IFERROR(INDEX('Student Master'!H:H,MATCH(D4012,'Student Master'!B:B,0)),"Not Found"))</f>
        <v/>
      </c>
      <c r="K4012" s="28" t="str">
        <f>IF(TRIM(D4012)="","",IFERROR(INDEX('Student Master'!N:N,MATCH(D4012,'Student Master'!B:B,0)),"Not Found"))</f>
        <v/>
      </c>
      <c r="L4012" s="28" t="str">
        <f>IF(TRIM(D4012)="","",IFERROR(INDEX('Student Master'!L:L,MATCH(D4012,'Student Master'!B:B,0)),"Not Found"))</f>
        <v/>
      </c>
      <c r="M4012" s="28"/>
      <c r="N4012" s="28"/>
    </row>
    <row r="4013" spans="1:14" x14ac:dyDescent="0.35">
      <c r="A4013" s="28">
        <f t="shared" si="63"/>
        <v>4012</v>
      </c>
      <c r="B4013" s="30"/>
      <c r="C4013" s="28"/>
      <c r="D4013" s="28"/>
      <c r="E4013" s="28"/>
      <c r="F4013" s="28"/>
      <c r="G4013" s="28"/>
      <c r="H4013" s="28" t="str">
        <f>IF(TRIM(D4013)="","",IFERROR(INDEX('Student Master'!C:C,MATCH(D4013,'Student Master'!B:B,0)),"Not Found"))</f>
        <v/>
      </c>
      <c r="I4013" s="28" t="str">
        <f>IF(TRIM(D4013)="","",IFERROR(INDEX('Student Master'!D:D,MATCH(D4013,'Student Master'!B:B,0)),"Not Found"))</f>
        <v/>
      </c>
      <c r="J4013" s="28" t="str">
        <f>IF(TRIM(D4013)="","",IFERROR(INDEX('Student Master'!H:H,MATCH(D4013,'Student Master'!B:B,0)),"Not Found"))</f>
        <v/>
      </c>
      <c r="K4013" s="28" t="str">
        <f>IF(TRIM(D4013)="","",IFERROR(INDEX('Student Master'!N:N,MATCH(D4013,'Student Master'!B:B,0)),"Not Found"))</f>
        <v/>
      </c>
      <c r="L4013" s="28" t="str">
        <f>IF(TRIM(D4013)="","",IFERROR(INDEX('Student Master'!L:L,MATCH(D4013,'Student Master'!B:B,0)),"Not Found"))</f>
        <v/>
      </c>
      <c r="M4013" s="28"/>
      <c r="N4013" s="28"/>
    </row>
    <row r="4014" spans="1:14" x14ac:dyDescent="0.35">
      <c r="A4014" s="28">
        <f t="shared" si="63"/>
        <v>4013</v>
      </c>
      <c r="B4014" s="30"/>
      <c r="C4014" s="28"/>
      <c r="D4014" s="28"/>
      <c r="E4014" s="28"/>
      <c r="F4014" s="28"/>
      <c r="G4014" s="28"/>
      <c r="H4014" s="28" t="str">
        <f>IF(TRIM(D4014)="","",IFERROR(INDEX('Student Master'!C:C,MATCH(D4014,'Student Master'!B:B,0)),"Not Found"))</f>
        <v/>
      </c>
      <c r="I4014" s="28" t="str">
        <f>IF(TRIM(D4014)="","",IFERROR(INDEX('Student Master'!D:D,MATCH(D4014,'Student Master'!B:B,0)),"Not Found"))</f>
        <v/>
      </c>
      <c r="J4014" s="28" t="str">
        <f>IF(TRIM(D4014)="","",IFERROR(INDEX('Student Master'!H:H,MATCH(D4014,'Student Master'!B:B,0)),"Not Found"))</f>
        <v/>
      </c>
      <c r="K4014" s="28" t="str">
        <f>IF(TRIM(D4014)="","",IFERROR(INDEX('Student Master'!N:N,MATCH(D4014,'Student Master'!B:B,0)),"Not Found"))</f>
        <v/>
      </c>
      <c r="L4014" s="28" t="str">
        <f>IF(TRIM(D4014)="","",IFERROR(INDEX('Student Master'!L:L,MATCH(D4014,'Student Master'!B:B,0)),"Not Found"))</f>
        <v/>
      </c>
      <c r="M4014" s="28"/>
      <c r="N4014" s="28"/>
    </row>
    <row r="4015" spans="1:14" x14ac:dyDescent="0.35">
      <c r="A4015" s="28">
        <f t="shared" si="63"/>
        <v>4014</v>
      </c>
      <c r="B4015" s="30"/>
      <c r="C4015" s="28"/>
      <c r="D4015" s="28"/>
      <c r="E4015" s="28"/>
      <c r="F4015" s="28"/>
      <c r="G4015" s="28"/>
      <c r="H4015" s="28" t="str">
        <f>IF(TRIM(D4015)="","",IFERROR(INDEX('Student Master'!C:C,MATCH(D4015,'Student Master'!B:B,0)),"Not Found"))</f>
        <v/>
      </c>
      <c r="I4015" s="28" t="str">
        <f>IF(TRIM(D4015)="","",IFERROR(INDEX('Student Master'!D:D,MATCH(D4015,'Student Master'!B:B,0)),"Not Found"))</f>
        <v/>
      </c>
      <c r="J4015" s="28" t="str">
        <f>IF(TRIM(D4015)="","",IFERROR(INDEX('Student Master'!H:H,MATCH(D4015,'Student Master'!B:B,0)),"Not Found"))</f>
        <v/>
      </c>
      <c r="K4015" s="28" t="str">
        <f>IF(TRIM(D4015)="","",IFERROR(INDEX('Student Master'!N:N,MATCH(D4015,'Student Master'!B:B,0)),"Not Found"))</f>
        <v/>
      </c>
      <c r="L4015" s="28" t="str">
        <f>IF(TRIM(D4015)="","",IFERROR(INDEX('Student Master'!L:L,MATCH(D4015,'Student Master'!B:B,0)),"Not Found"))</f>
        <v/>
      </c>
      <c r="M4015" s="28"/>
      <c r="N4015" s="28"/>
    </row>
    <row r="4016" spans="1:14" x14ac:dyDescent="0.35">
      <c r="A4016" s="28">
        <f t="shared" si="63"/>
        <v>4015</v>
      </c>
      <c r="B4016" s="30"/>
      <c r="C4016" s="28"/>
      <c r="D4016" s="28"/>
      <c r="E4016" s="28"/>
      <c r="F4016" s="28"/>
      <c r="G4016" s="28"/>
      <c r="H4016" s="28" t="str">
        <f>IF(TRIM(D4016)="","",IFERROR(INDEX('Student Master'!C:C,MATCH(D4016,'Student Master'!B:B,0)),"Not Found"))</f>
        <v/>
      </c>
      <c r="I4016" s="28" t="str">
        <f>IF(TRIM(D4016)="","",IFERROR(INDEX('Student Master'!D:D,MATCH(D4016,'Student Master'!B:B,0)),"Not Found"))</f>
        <v/>
      </c>
      <c r="J4016" s="28" t="str">
        <f>IF(TRIM(D4016)="","",IFERROR(INDEX('Student Master'!H:H,MATCH(D4016,'Student Master'!B:B,0)),"Not Found"))</f>
        <v/>
      </c>
      <c r="K4016" s="28" t="str">
        <f>IF(TRIM(D4016)="","",IFERROR(INDEX('Student Master'!N:N,MATCH(D4016,'Student Master'!B:B,0)),"Not Found"))</f>
        <v/>
      </c>
      <c r="L4016" s="28" t="str">
        <f>IF(TRIM(D4016)="","",IFERROR(INDEX('Student Master'!L:L,MATCH(D4016,'Student Master'!B:B,0)),"Not Found"))</f>
        <v/>
      </c>
      <c r="M4016" s="28"/>
      <c r="N4016" s="28"/>
    </row>
    <row r="4017" spans="1:14" x14ac:dyDescent="0.35">
      <c r="A4017" s="28">
        <f t="shared" si="63"/>
        <v>4016</v>
      </c>
      <c r="B4017" s="30"/>
      <c r="C4017" s="28"/>
      <c r="D4017" s="28"/>
      <c r="E4017" s="28"/>
      <c r="F4017" s="28"/>
      <c r="G4017" s="28"/>
      <c r="H4017" s="28" t="str">
        <f>IF(TRIM(D4017)="","",IFERROR(INDEX('Student Master'!C:C,MATCH(D4017,'Student Master'!B:B,0)),"Not Found"))</f>
        <v/>
      </c>
      <c r="I4017" s="28" t="str">
        <f>IF(TRIM(D4017)="","",IFERROR(INDEX('Student Master'!D:D,MATCH(D4017,'Student Master'!B:B,0)),"Not Found"))</f>
        <v/>
      </c>
      <c r="J4017" s="28" t="str">
        <f>IF(TRIM(D4017)="","",IFERROR(INDEX('Student Master'!H:H,MATCH(D4017,'Student Master'!B:B,0)),"Not Found"))</f>
        <v/>
      </c>
      <c r="K4017" s="28" t="str">
        <f>IF(TRIM(D4017)="","",IFERROR(INDEX('Student Master'!N:N,MATCH(D4017,'Student Master'!B:B,0)),"Not Found"))</f>
        <v/>
      </c>
      <c r="L4017" s="28" t="str">
        <f>IF(TRIM(D4017)="","",IFERROR(INDEX('Student Master'!L:L,MATCH(D4017,'Student Master'!B:B,0)),"Not Found"))</f>
        <v/>
      </c>
      <c r="M4017" s="28"/>
      <c r="N4017" s="28"/>
    </row>
    <row r="4018" spans="1:14" x14ac:dyDescent="0.35">
      <c r="A4018" s="28">
        <f t="shared" si="63"/>
        <v>4017</v>
      </c>
      <c r="B4018" s="30"/>
      <c r="C4018" s="28"/>
      <c r="D4018" s="28"/>
      <c r="E4018" s="28"/>
      <c r="F4018" s="28"/>
      <c r="G4018" s="28"/>
      <c r="H4018" s="28" t="str">
        <f>IF(TRIM(D4018)="","",IFERROR(INDEX('Student Master'!C:C,MATCH(D4018,'Student Master'!B:B,0)),"Not Found"))</f>
        <v/>
      </c>
      <c r="I4018" s="28" t="str">
        <f>IF(TRIM(D4018)="","",IFERROR(INDEX('Student Master'!D:D,MATCH(D4018,'Student Master'!B:B,0)),"Not Found"))</f>
        <v/>
      </c>
      <c r="J4018" s="28" t="str">
        <f>IF(TRIM(D4018)="","",IFERROR(INDEX('Student Master'!H:H,MATCH(D4018,'Student Master'!B:B,0)),"Not Found"))</f>
        <v/>
      </c>
      <c r="K4018" s="28" t="str">
        <f>IF(TRIM(D4018)="","",IFERROR(INDEX('Student Master'!N:N,MATCH(D4018,'Student Master'!B:B,0)),"Not Found"))</f>
        <v/>
      </c>
      <c r="L4018" s="28" t="str">
        <f>IF(TRIM(D4018)="","",IFERROR(INDEX('Student Master'!L:L,MATCH(D4018,'Student Master'!B:B,0)),"Not Found"))</f>
        <v/>
      </c>
      <c r="M4018" s="28"/>
      <c r="N4018" s="28"/>
    </row>
    <row r="4019" spans="1:14" x14ac:dyDescent="0.35">
      <c r="A4019" s="28">
        <f t="shared" si="63"/>
        <v>4018</v>
      </c>
      <c r="B4019" s="30"/>
      <c r="C4019" s="28"/>
      <c r="D4019" s="28"/>
      <c r="E4019" s="28"/>
      <c r="F4019" s="28"/>
      <c r="G4019" s="28"/>
      <c r="H4019" s="28" t="str">
        <f>IF(TRIM(D4019)="","",IFERROR(INDEX('Student Master'!C:C,MATCH(D4019,'Student Master'!B:B,0)),"Not Found"))</f>
        <v/>
      </c>
      <c r="I4019" s="28" t="str">
        <f>IF(TRIM(D4019)="","",IFERROR(INDEX('Student Master'!D:D,MATCH(D4019,'Student Master'!B:B,0)),"Not Found"))</f>
        <v/>
      </c>
      <c r="J4019" s="28" t="str">
        <f>IF(TRIM(D4019)="","",IFERROR(INDEX('Student Master'!H:H,MATCH(D4019,'Student Master'!B:B,0)),"Not Found"))</f>
        <v/>
      </c>
      <c r="K4019" s="28" t="str">
        <f>IF(TRIM(D4019)="","",IFERROR(INDEX('Student Master'!N:N,MATCH(D4019,'Student Master'!B:B,0)),"Not Found"))</f>
        <v/>
      </c>
      <c r="L4019" s="28" t="str">
        <f>IF(TRIM(D4019)="","",IFERROR(INDEX('Student Master'!L:L,MATCH(D4019,'Student Master'!B:B,0)),"Not Found"))</f>
        <v/>
      </c>
      <c r="M4019" s="28"/>
      <c r="N4019" s="28"/>
    </row>
    <row r="4020" spans="1:14" x14ac:dyDescent="0.35">
      <c r="A4020" s="28">
        <f t="shared" si="63"/>
        <v>4019</v>
      </c>
      <c r="B4020" s="30"/>
      <c r="C4020" s="28"/>
      <c r="D4020" s="28"/>
      <c r="E4020" s="28"/>
      <c r="F4020" s="28"/>
      <c r="G4020" s="28"/>
      <c r="H4020" s="28" t="str">
        <f>IF(TRIM(D4020)="","",IFERROR(INDEX('Student Master'!C:C,MATCH(D4020,'Student Master'!B:B,0)),"Not Found"))</f>
        <v/>
      </c>
      <c r="I4020" s="28" t="str">
        <f>IF(TRIM(D4020)="","",IFERROR(INDEX('Student Master'!D:D,MATCH(D4020,'Student Master'!B:B,0)),"Not Found"))</f>
        <v/>
      </c>
      <c r="J4020" s="28" t="str">
        <f>IF(TRIM(D4020)="","",IFERROR(INDEX('Student Master'!H:H,MATCH(D4020,'Student Master'!B:B,0)),"Not Found"))</f>
        <v/>
      </c>
      <c r="K4020" s="28" t="str">
        <f>IF(TRIM(D4020)="","",IFERROR(INDEX('Student Master'!N:N,MATCH(D4020,'Student Master'!B:B,0)),"Not Found"))</f>
        <v/>
      </c>
      <c r="L4020" s="28" t="str">
        <f>IF(TRIM(D4020)="","",IFERROR(INDEX('Student Master'!L:L,MATCH(D4020,'Student Master'!B:B,0)),"Not Found"))</f>
        <v/>
      </c>
      <c r="M4020" s="28"/>
      <c r="N4020" s="28"/>
    </row>
    <row r="4021" spans="1:14" x14ac:dyDescent="0.35">
      <c r="A4021" s="28">
        <f t="shared" si="63"/>
        <v>4020</v>
      </c>
      <c r="B4021" s="30"/>
      <c r="C4021" s="28"/>
      <c r="D4021" s="28"/>
      <c r="E4021" s="28"/>
      <c r="F4021" s="28"/>
      <c r="G4021" s="28"/>
      <c r="H4021" s="28" t="str">
        <f>IF(TRIM(D4021)="","",IFERROR(INDEX('Student Master'!C:C,MATCH(D4021,'Student Master'!B:B,0)),"Not Found"))</f>
        <v/>
      </c>
      <c r="I4021" s="28" t="str">
        <f>IF(TRIM(D4021)="","",IFERROR(INDEX('Student Master'!D:D,MATCH(D4021,'Student Master'!B:B,0)),"Not Found"))</f>
        <v/>
      </c>
      <c r="J4021" s="28" t="str">
        <f>IF(TRIM(D4021)="","",IFERROR(INDEX('Student Master'!H:H,MATCH(D4021,'Student Master'!B:B,0)),"Not Found"))</f>
        <v/>
      </c>
      <c r="K4021" s="28" t="str">
        <f>IF(TRIM(D4021)="","",IFERROR(INDEX('Student Master'!N:N,MATCH(D4021,'Student Master'!B:B,0)),"Not Found"))</f>
        <v/>
      </c>
      <c r="L4021" s="28" t="str">
        <f>IF(TRIM(D4021)="","",IFERROR(INDEX('Student Master'!L:L,MATCH(D4021,'Student Master'!B:B,0)),"Not Found"))</f>
        <v/>
      </c>
      <c r="M4021" s="28"/>
      <c r="N4021" s="28"/>
    </row>
    <row r="4022" spans="1:14" x14ac:dyDescent="0.35">
      <c r="A4022" s="28">
        <f t="shared" si="63"/>
        <v>4021</v>
      </c>
      <c r="B4022" s="30"/>
      <c r="C4022" s="28"/>
      <c r="D4022" s="28"/>
      <c r="E4022" s="28"/>
      <c r="F4022" s="28"/>
      <c r="G4022" s="28"/>
      <c r="H4022" s="28" t="str">
        <f>IF(TRIM(D4022)="","",IFERROR(INDEX('Student Master'!C:C,MATCH(D4022,'Student Master'!B:B,0)),"Not Found"))</f>
        <v/>
      </c>
      <c r="I4022" s="28" t="str">
        <f>IF(TRIM(D4022)="","",IFERROR(INDEX('Student Master'!D:D,MATCH(D4022,'Student Master'!B:B,0)),"Not Found"))</f>
        <v/>
      </c>
      <c r="J4022" s="28" t="str">
        <f>IF(TRIM(D4022)="","",IFERROR(INDEX('Student Master'!H:H,MATCH(D4022,'Student Master'!B:B,0)),"Not Found"))</f>
        <v/>
      </c>
      <c r="K4022" s="28" t="str">
        <f>IF(TRIM(D4022)="","",IFERROR(INDEX('Student Master'!N:N,MATCH(D4022,'Student Master'!B:B,0)),"Not Found"))</f>
        <v/>
      </c>
      <c r="L4022" s="28" t="str">
        <f>IF(TRIM(D4022)="","",IFERROR(INDEX('Student Master'!L:L,MATCH(D4022,'Student Master'!B:B,0)),"Not Found"))</f>
        <v/>
      </c>
      <c r="M4022" s="28"/>
      <c r="N4022" s="28"/>
    </row>
    <row r="4023" spans="1:14" x14ac:dyDescent="0.35">
      <c r="A4023" s="28">
        <f t="shared" si="63"/>
        <v>4022</v>
      </c>
      <c r="B4023" s="30"/>
      <c r="C4023" s="28"/>
      <c r="D4023" s="28"/>
      <c r="E4023" s="28"/>
      <c r="F4023" s="28"/>
      <c r="G4023" s="28"/>
      <c r="H4023" s="28" t="str">
        <f>IF(TRIM(D4023)="","",IFERROR(INDEX('Student Master'!C:C,MATCH(D4023,'Student Master'!B:B,0)),"Not Found"))</f>
        <v/>
      </c>
      <c r="I4023" s="28" t="str">
        <f>IF(TRIM(D4023)="","",IFERROR(INDEX('Student Master'!D:D,MATCH(D4023,'Student Master'!B:B,0)),"Not Found"))</f>
        <v/>
      </c>
      <c r="J4023" s="28" t="str">
        <f>IF(TRIM(D4023)="","",IFERROR(INDEX('Student Master'!H:H,MATCH(D4023,'Student Master'!B:B,0)),"Not Found"))</f>
        <v/>
      </c>
      <c r="K4023" s="28" t="str">
        <f>IF(TRIM(D4023)="","",IFERROR(INDEX('Student Master'!N:N,MATCH(D4023,'Student Master'!B:B,0)),"Not Found"))</f>
        <v/>
      </c>
      <c r="L4023" s="28" t="str">
        <f>IF(TRIM(D4023)="","",IFERROR(INDEX('Student Master'!L:L,MATCH(D4023,'Student Master'!B:B,0)),"Not Found"))</f>
        <v/>
      </c>
      <c r="M4023" s="28"/>
      <c r="N4023" s="28"/>
    </row>
    <row r="4024" spans="1:14" x14ac:dyDescent="0.35">
      <c r="A4024" s="28">
        <f t="shared" si="63"/>
        <v>4023</v>
      </c>
      <c r="B4024" s="30"/>
      <c r="C4024" s="28"/>
      <c r="D4024" s="28"/>
      <c r="E4024" s="28"/>
      <c r="F4024" s="28"/>
      <c r="G4024" s="28"/>
      <c r="H4024" s="28" t="str">
        <f>IF(TRIM(D4024)="","",IFERROR(INDEX('Student Master'!C:C,MATCH(D4024,'Student Master'!B:B,0)),"Not Found"))</f>
        <v/>
      </c>
      <c r="I4024" s="28" t="str">
        <f>IF(TRIM(D4024)="","",IFERROR(INDEX('Student Master'!D:D,MATCH(D4024,'Student Master'!B:B,0)),"Not Found"))</f>
        <v/>
      </c>
      <c r="J4024" s="28" t="str">
        <f>IF(TRIM(D4024)="","",IFERROR(INDEX('Student Master'!H:H,MATCH(D4024,'Student Master'!B:B,0)),"Not Found"))</f>
        <v/>
      </c>
      <c r="K4024" s="28" t="str">
        <f>IF(TRIM(D4024)="","",IFERROR(INDEX('Student Master'!N:N,MATCH(D4024,'Student Master'!B:B,0)),"Not Found"))</f>
        <v/>
      </c>
      <c r="L4024" s="28" t="str">
        <f>IF(TRIM(D4024)="","",IFERROR(INDEX('Student Master'!L:L,MATCH(D4024,'Student Master'!B:B,0)),"Not Found"))</f>
        <v/>
      </c>
      <c r="M4024" s="28"/>
      <c r="N4024" s="28"/>
    </row>
    <row r="4025" spans="1:14" x14ac:dyDescent="0.35">
      <c r="A4025" s="28">
        <f t="shared" si="63"/>
        <v>4024</v>
      </c>
      <c r="B4025" s="30"/>
      <c r="C4025" s="28"/>
      <c r="D4025" s="28"/>
      <c r="E4025" s="28"/>
      <c r="F4025" s="28"/>
      <c r="G4025" s="28"/>
      <c r="H4025" s="28" t="str">
        <f>IF(TRIM(D4025)="","",IFERROR(INDEX('Student Master'!C:C,MATCH(D4025,'Student Master'!B:B,0)),"Not Found"))</f>
        <v/>
      </c>
      <c r="I4025" s="28" t="str">
        <f>IF(TRIM(D4025)="","",IFERROR(INDEX('Student Master'!D:D,MATCH(D4025,'Student Master'!B:B,0)),"Not Found"))</f>
        <v/>
      </c>
      <c r="J4025" s="28" t="str">
        <f>IF(TRIM(D4025)="","",IFERROR(INDEX('Student Master'!H:H,MATCH(D4025,'Student Master'!B:B,0)),"Not Found"))</f>
        <v/>
      </c>
      <c r="K4025" s="28" t="str">
        <f>IF(TRIM(D4025)="","",IFERROR(INDEX('Student Master'!N:N,MATCH(D4025,'Student Master'!B:B,0)),"Not Found"))</f>
        <v/>
      </c>
      <c r="L4025" s="28" t="str">
        <f>IF(TRIM(D4025)="","",IFERROR(INDEX('Student Master'!L:L,MATCH(D4025,'Student Master'!B:B,0)),"Not Found"))</f>
        <v/>
      </c>
      <c r="M4025" s="28"/>
      <c r="N4025" s="28"/>
    </row>
    <row r="4026" spans="1:14" x14ac:dyDescent="0.35">
      <c r="A4026" s="28">
        <f t="shared" si="63"/>
        <v>4025</v>
      </c>
      <c r="B4026" s="30"/>
      <c r="C4026" s="28"/>
      <c r="D4026" s="28"/>
      <c r="E4026" s="28"/>
      <c r="F4026" s="28"/>
      <c r="G4026" s="28"/>
      <c r="H4026" s="28" t="str">
        <f>IF(TRIM(D4026)="","",IFERROR(INDEX('Student Master'!C:C,MATCH(D4026,'Student Master'!B:B,0)),"Not Found"))</f>
        <v/>
      </c>
      <c r="I4026" s="28" t="str">
        <f>IF(TRIM(D4026)="","",IFERROR(INDEX('Student Master'!D:D,MATCH(D4026,'Student Master'!B:B,0)),"Not Found"))</f>
        <v/>
      </c>
      <c r="J4026" s="28" t="str">
        <f>IF(TRIM(D4026)="","",IFERROR(INDEX('Student Master'!H:H,MATCH(D4026,'Student Master'!B:B,0)),"Not Found"))</f>
        <v/>
      </c>
      <c r="K4026" s="28" t="str">
        <f>IF(TRIM(D4026)="","",IFERROR(INDEX('Student Master'!N:N,MATCH(D4026,'Student Master'!B:B,0)),"Not Found"))</f>
        <v/>
      </c>
      <c r="L4026" s="28" t="str">
        <f>IF(TRIM(D4026)="","",IFERROR(INDEX('Student Master'!L:L,MATCH(D4026,'Student Master'!B:B,0)),"Not Found"))</f>
        <v/>
      </c>
      <c r="M4026" s="28"/>
      <c r="N4026" s="28"/>
    </row>
    <row r="4027" spans="1:14" x14ac:dyDescent="0.35">
      <c r="A4027" s="28">
        <f t="shared" si="63"/>
        <v>4026</v>
      </c>
      <c r="B4027" s="30"/>
      <c r="C4027" s="28"/>
      <c r="D4027" s="28"/>
      <c r="E4027" s="28"/>
      <c r="F4027" s="28"/>
      <c r="G4027" s="28"/>
      <c r="H4027" s="28" t="str">
        <f>IF(TRIM(D4027)="","",IFERROR(INDEX('Student Master'!C:C,MATCH(D4027,'Student Master'!B:B,0)),"Not Found"))</f>
        <v/>
      </c>
      <c r="I4027" s="28" t="str">
        <f>IF(TRIM(D4027)="","",IFERROR(INDEX('Student Master'!D:D,MATCH(D4027,'Student Master'!B:B,0)),"Not Found"))</f>
        <v/>
      </c>
      <c r="J4027" s="28" t="str">
        <f>IF(TRIM(D4027)="","",IFERROR(INDEX('Student Master'!H:H,MATCH(D4027,'Student Master'!B:B,0)),"Not Found"))</f>
        <v/>
      </c>
      <c r="K4027" s="28" t="str">
        <f>IF(TRIM(D4027)="","",IFERROR(INDEX('Student Master'!N:N,MATCH(D4027,'Student Master'!B:B,0)),"Not Found"))</f>
        <v/>
      </c>
      <c r="L4027" s="28" t="str">
        <f>IF(TRIM(D4027)="","",IFERROR(INDEX('Student Master'!L:L,MATCH(D4027,'Student Master'!B:B,0)),"Not Found"))</f>
        <v/>
      </c>
      <c r="M4027" s="28"/>
      <c r="N4027" s="28"/>
    </row>
    <row r="4028" spans="1:14" x14ac:dyDescent="0.35">
      <c r="A4028" s="28">
        <f t="shared" si="63"/>
        <v>4027</v>
      </c>
      <c r="B4028" s="30"/>
      <c r="C4028" s="28"/>
      <c r="D4028" s="28"/>
      <c r="E4028" s="28"/>
      <c r="F4028" s="28"/>
      <c r="G4028" s="28"/>
      <c r="H4028" s="28" t="str">
        <f>IF(TRIM(D4028)="","",IFERROR(INDEX('Student Master'!C:C,MATCH(D4028,'Student Master'!B:B,0)),"Not Found"))</f>
        <v/>
      </c>
      <c r="I4028" s="28" t="str">
        <f>IF(TRIM(D4028)="","",IFERROR(INDEX('Student Master'!D:D,MATCH(D4028,'Student Master'!B:B,0)),"Not Found"))</f>
        <v/>
      </c>
      <c r="J4028" s="28" t="str">
        <f>IF(TRIM(D4028)="","",IFERROR(INDEX('Student Master'!H:H,MATCH(D4028,'Student Master'!B:B,0)),"Not Found"))</f>
        <v/>
      </c>
      <c r="K4028" s="28" t="str">
        <f>IF(TRIM(D4028)="","",IFERROR(INDEX('Student Master'!N:N,MATCH(D4028,'Student Master'!B:B,0)),"Not Found"))</f>
        <v/>
      </c>
      <c r="L4028" s="28" t="str">
        <f>IF(TRIM(D4028)="","",IFERROR(INDEX('Student Master'!L:L,MATCH(D4028,'Student Master'!B:B,0)),"Not Found"))</f>
        <v/>
      </c>
      <c r="M4028" s="28"/>
      <c r="N4028" s="28"/>
    </row>
    <row r="4029" spans="1:14" x14ac:dyDescent="0.35">
      <c r="A4029" s="28">
        <f t="shared" si="63"/>
        <v>4028</v>
      </c>
      <c r="B4029" s="30"/>
      <c r="C4029" s="28"/>
      <c r="D4029" s="28"/>
      <c r="E4029" s="28"/>
      <c r="F4029" s="28"/>
      <c r="G4029" s="28"/>
      <c r="H4029" s="28" t="str">
        <f>IF(TRIM(D4029)="","",IFERROR(INDEX('Student Master'!C:C,MATCH(D4029,'Student Master'!B:B,0)),"Not Found"))</f>
        <v/>
      </c>
      <c r="I4029" s="28" t="str">
        <f>IF(TRIM(D4029)="","",IFERROR(INDEX('Student Master'!D:D,MATCH(D4029,'Student Master'!B:B,0)),"Not Found"))</f>
        <v/>
      </c>
      <c r="J4029" s="28" t="str">
        <f>IF(TRIM(D4029)="","",IFERROR(INDEX('Student Master'!H:H,MATCH(D4029,'Student Master'!B:B,0)),"Not Found"))</f>
        <v/>
      </c>
      <c r="K4029" s="28" t="str">
        <f>IF(TRIM(D4029)="","",IFERROR(INDEX('Student Master'!N:N,MATCH(D4029,'Student Master'!B:B,0)),"Not Found"))</f>
        <v/>
      </c>
      <c r="L4029" s="28" t="str">
        <f>IF(TRIM(D4029)="","",IFERROR(INDEX('Student Master'!L:L,MATCH(D4029,'Student Master'!B:B,0)),"Not Found"))</f>
        <v/>
      </c>
      <c r="M4029" s="28"/>
      <c r="N4029" s="28"/>
    </row>
    <row r="4030" spans="1:14" x14ac:dyDescent="0.35">
      <c r="A4030" s="28">
        <f t="shared" si="63"/>
        <v>4029</v>
      </c>
      <c r="B4030" s="30"/>
      <c r="C4030" s="28"/>
      <c r="D4030" s="28"/>
      <c r="E4030" s="28"/>
      <c r="F4030" s="28"/>
      <c r="G4030" s="28"/>
      <c r="H4030" s="28" t="str">
        <f>IF(TRIM(D4030)="","",IFERROR(INDEX('Student Master'!C:C,MATCH(D4030,'Student Master'!B:B,0)),"Not Found"))</f>
        <v/>
      </c>
      <c r="I4030" s="28" t="str">
        <f>IF(TRIM(D4030)="","",IFERROR(INDEX('Student Master'!D:D,MATCH(D4030,'Student Master'!B:B,0)),"Not Found"))</f>
        <v/>
      </c>
      <c r="J4030" s="28" t="str">
        <f>IF(TRIM(D4030)="","",IFERROR(INDEX('Student Master'!H:H,MATCH(D4030,'Student Master'!B:B,0)),"Not Found"))</f>
        <v/>
      </c>
      <c r="K4030" s="28" t="str">
        <f>IF(TRIM(D4030)="","",IFERROR(INDEX('Student Master'!N:N,MATCH(D4030,'Student Master'!B:B,0)),"Not Found"))</f>
        <v/>
      </c>
      <c r="L4030" s="28" t="str">
        <f>IF(TRIM(D4030)="","",IFERROR(INDEX('Student Master'!L:L,MATCH(D4030,'Student Master'!B:B,0)),"Not Found"))</f>
        <v/>
      </c>
      <c r="M4030" s="28"/>
      <c r="N4030" s="28"/>
    </row>
    <row r="4031" spans="1:14" x14ac:dyDescent="0.35">
      <c r="A4031" s="28">
        <f t="shared" si="63"/>
        <v>4030</v>
      </c>
      <c r="B4031" s="30"/>
      <c r="C4031" s="28"/>
      <c r="D4031" s="28"/>
      <c r="E4031" s="28"/>
      <c r="F4031" s="28"/>
      <c r="G4031" s="28"/>
      <c r="H4031" s="28" t="str">
        <f>IF(TRIM(D4031)="","",IFERROR(INDEX('Student Master'!C:C,MATCH(D4031,'Student Master'!B:B,0)),"Not Found"))</f>
        <v/>
      </c>
      <c r="I4031" s="28" t="str">
        <f>IF(TRIM(D4031)="","",IFERROR(INDEX('Student Master'!D:D,MATCH(D4031,'Student Master'!B:B,0)),"Not Found"))</f>
        <v/>
      </c>
      <c r="J4031" s="28" t="str">
        <f>IF(TRIM(D4031)="","",IFERROR(INDEX('Student Master'!H:H,MATCH(D4031,'Student Master'!B:B,0)),"Not Found"))</f>
        <v/>
      </c>
      <c r="K4031" s="28" t="str">
        <f>IF(TRIM(D4031)="","",IFERROR(INDEX('Student Master'!N:N,MATCH(D4031,'Student Master'!B:B,0)),"Not Found"))</f>
        <v/>
      </c>
      <c r="L4031" s="28" t="str">
        <f>IF(TRIM(D4031)="","",IFERROR(INDEX('Student Master'!L:L,MATCH(D4031,'Student Master'!B:B,0)),"Not Found"))</f>
        <v/>
      </c>
      <c r="M4031" s="28"/>
      <c r="N4031" s="28"/>
    </row>
    <row r="4032" spans="1:14" x14ac:dyDescent="0.35">
      <c r="A4032" s="28">
        <f t="shared" si="63"/>
        <v>4031</v>
      </c>
      <c r="B4032" s="30"/>
      <c r="C4032" s="28"/>
      <c r="D4032" s="28"/>
      <c r="E4032" s="28"/>
      <c r="F4032" s="28"/>
      <c r="G4032" s="28"/>
      <c r="H4032" s="28" t="str">
        <f>IF(TRIM(D4032)="","",IFERROR(INDEX('Student Master'!C:C,MATCH(D4032,'Student Master'!B:B,0)),"Not Found"))</f>
        <v/>
      </c>
      <c r="I4032" s="28" t="str">
        <f>IF(TRIM(D4032)="","",IFERROR(INDEX('Student Master'!D:D,MATCH(D4032,'Student Master'!B:B,0)),"Not Found"))</f>
        <v/>
      </c>
      <c r="J4032" s="28" t="str">
        <f>IF(TRIM(D4032)="","",IFERROR(INDEX('Student Master'!H:H,MATCH(D4032,'Student Master'!B:B,0)),"Not Found"))</f>
        <v/>
      </c>
      <c r="K4032" s="28" t="str">
        <f>IF(TRIM(D4032)="","",IFERROR(INDEX('Student Master'!N:N,MATCH(D4032,'Student Master'!B:B,0)),"Not Found"))</f>
        <v/>
      </c>
      <c r="L4032" s="28" t="str">
        <f>IF(TRIM(D4032)="","",IFERROR(INDEX('Student Master'!L:L,MATCH(D4032,'Student Master'!B:B,0)),"Not Found"))</f>
        <v/>
      </c>
      <c r="M4032" s="28"/>
      <c r="N4032" s="28"/>
    </row>
    <row r="4033" spans="1:14" x14ac:dyDescent="0.35">
      <c r="A4033" s="28">
        <f t="shared" si="63"/>
        <v>4032</v>
      </c>
      <c r="B4033" s="30"/>
      <c r="C4033" s="28"/>
      <c r="D4033" s="28"/>
      <c r="E4033" s="28"/>
      <c r="F4033" s="28"/>
      <c r="G4033" s="28"/>
      <c r="H4033" s="28" t="str">
        <f>IF(TRIM(D4033)="","",IFERROR(INDEX('Student Master'!C:C,MATCH(D4033,'Student Master'!B:B,0)),"Not Found"))</f>
        <v/>
      </c>
      <c r="I4033" s="28" t="str">
        <f>IF(TRIM(D4033)="","",IFERROR(INDEX('Student Master'!D:D,MATCH(D4033,'Student Master'!B:B,0)),"Not Found"))</f>
        <v/>
      </c>
      <c r="J4033" s="28" t="str">
        <f>IF(TRIM(D4033)="","",IFERROR(INDEX('Student Master'!H:H,MATCH(D4033,'Student Master'!B:B,0)),"Not Found"))</f>
        <v/>
      </c>
      <c r="K4033" s="28" t="str">
        <f>IF(TRIM(D4033)="","",IFERROR(INDEX('Student Master'!N:N,MATCH(D4033,'Student Master'!B:B,0)),"Not Found"))</f>
        <v/>
      </c>
      <c r="L4033" s="28" t="str">
        <f>IF(TRIM(D4033)="","",IFERROR(INDEX('Student Master'!L:L,MATCH(D4033,'Student Master'!B:B,0)),"Not Found"))</f>
        <v/>
      </c>
      <c r="M4033" s="28"/>
      <c r="N4033" s="28"/>
    </row>
    <row r="4034" spans="1:14" x14ac:dyDescent="0.35">
      <c r="A4034" s="28">
        <f t="shared" si="63"/>
        <v>4033</v>
      </c>
      <c r="B4034" s="30"/>
      <c r="C4034" s="28"/>
      <c r="D4034" s="28"/>
      <c r="E4034" s="28"/>
      <c r="F4034" s="28"/>
      <c r="G4034" s="28"/>
      <c r="H4034" s="28" t="str">
        <f>IF(TRIM(D4034)="","",IFERROR(INDEX('Student Master'!C:C,MATCH(D4034,'Student Master'!B:B,0)),"Not Found"))</f>
        <v/>
      </c>
      <c r="I4034" s="28" t="str">
        <f>IF(TRIM(D4034)="","",IFERROR(INDEX('Student Master'!D:D,MATCH(D4034,'Student Master'!B:B,0)),"Not Found"))</f>
        <v/>
      </c>
      <c r="J4034" s="28" t="str">
        <f>IF(TRIM(D4034)="","",IFERROR(INDEX('Student Master'!H:H,MATCH(D4034,'Student Master'!B:B,0)),"Not Found"))</f>
        <v/>
      </c>
      <c r="K4034" s="28" t="str">
        <f>IF(TRIM(D4034)="","",IFERROR(INDEX('Student Master'!N:N,MATCH(D4034,'Student Master'!B:B,0)),"Not Found"))</f>
        <v/>
      </c>
      <c r="L4034" s="28" t="str">
        <f>IF(TRIM(D4034)="","",IFERROR(INDEX('Student Master'!L:L,MATCH(D4034,'Student Master'!B:B,0)),"Not Found"))</f>
        <v/>
      </c>
      <c r="M4034" s="28"/>
      <c r="N4034" s="28"/>
    </row>
    <row r="4035" spans="1:14" x14ac:dyDescent="0.35">
      <c r="A4035" s="28">
        <f t="shared" si="63"/>
        <v>4034</v>
      </c>
      <c r="B4035" s="30"/>
      <c r="C4035" s="28"/>
      <c r="D4035" s="28"/>
      <c r="E4035" s="28"/>
      <c r="F4035" s="28"/>
      <c r="G4035" s="28"/>
      <c r="H4035" s="28" t="str">
        <f>IF(TRIM(D4035)="","",IFERROR(INDEX('Student Master'!C:C,MATCH(D4035,'Student Master'!B:B,0)),"Not Found"))</f>
        <v/>
      </c>
      <c r="I4035" s="28" t="str">
        <f>IF(TRIM(D4035)="","",IFERROR(INDEX('Student Master'!D:D,MATCH(D4035,'Student Master'!B:B,0)),"Not Found"))</f>
        <v/>
      </c>
      <c r="J4035" s="28" t="str">
        <f>IF(TRIM(D4035)="","",IFERROR(INDEX('Student Master'!H:H,MATCH(D4035,'Student Master'!B:B,0)),"Not Found"))</f>
        <v/>
      </c>
      <c r="K4035" s="28" t="str">
        <f>IF(TRIM(D4035)="","",IFERROR(INDEX('Student Master'!N:N,MATCH(D4035,'Student Master'!B:B,0)),"Not Found"))</f>
        <v/>
      </c>
      <c r="L4035" s="28" t="str">
        <f>IF(TRIM(D4035)="","",IFERROR(INDEX('Student Master'!L:L,MATCH(D4035,'Student Master'!B:B,0)),"Not Found"))</f>
        <v/>
      </c>
      <c r="M4035" s="28"/>
      <c r="N4035" s="28"/>
    </row>
    <row r="4036" spans="1:14" x14ac:dyDescent="0.35">
      <c r="A4036" s="28">
        <f t="shared" si="63"/>
        <v>4035</v>
      </c>
      <c r="B4036" s="30"/>
      <c r="C4036" s="28"/>
      <c r="D4036" s="28"/>
      <c r="E4036" s="28"/>
      <c r="F4036" s="28"/>
      <c r="G4036" s="28"/>
      <c r="H4036" s="28" t="str">
        <f>IF(TRIM(D4036)="","",IFERROR(INDEX('Student Master'!C:C,MATCH(D4036,'Student Master'!B:B,0)),"Not Found"))</f>
        <v/>
      </c>
      <c r="I4036" s="28" t="str">
        <f>IF(TRIM(D4036)="","",IFERROR(INDEX('Student Master'!D:D,MATCH(D4036,'Student Master'!B:B,0)),"Not Found"))</f>
        <v/>
      </c>
      <c r="J4036" s="28" t="str">
        <f>IF(TRIM(D4036)="","",IFERROR(INDEX('Student Master'!H:H,MATCH(D4036,'Student Master'!B:B,0)),"Not Found"))</f>
        <v/>
      </c>
      <c r="K4036" s="28" t="str">
        <f>IF(TRIM(D4036)="","",IFERROR(INDEX('Student Master'!N:N,MATCH(D4036,'Student Master'!B:B,0)),"Not Found"))</f>
        <v/>
      </c>
      <c r="L4036" s="28" t="str">
        <f>IF(TRIM(D4036)="","",IFERROR(INDEX('Student Master'!L:L,MATCH(D4036,'Student Master'!B:B,0)),"Not Found"))</f>
        <v/>
      </c>
      <c r="M4036" s="28"/>
      <c r="N4036" s="28"/>
    </row>
    <row r="4037" spans="1:14" x14ac:dyDescent="0.35">
      <c r="A4037" s="28">
        <f t="shared" si="63"/>
        <v>4036</v>
      </c>
      <c r="B4037" s="30"/>
      <c r="C4037" s="28"/>
      <c r="D4037" s="28"/>
      <c r="E4037" s="28"/>
      <c r="F4037" s="28"/>
      <c r="G4037" s="28"/>
      <c r="H4037" s="28" t="str">
        <f>IF(TRIM(D4037)="","",IFERROR(INDEX('Student Master'!C:C,MATCH(D4037,'Student Master'!B:B,0)),"Not Found"))</f>
        <v/>
      </c>
      <c r="I4037" s="28" t="str">
        <f>IF(TRIM(D4037)="","",IFERROR(INDEX('Student Master'!D:D,MATCH(D4037,'Student Master'!B:B,0)),"Not Found"))</f>
        <v/>
      </c>
      <c r="J4037" s="28" t="str">
        <f>IF(TRIM(D4037)="","",IFERROR(INDEX('Student Master'!H:H,MATCH(D4037,'Student Master'!B:B,0)),"Not Found"))</f>
        <v/>
      </c>
      <c r="K4037" s="28" t="str">
        <f>IF(TRIM(D4037)="","",IFERROR(INDEX('Student Master'!N:N,MATCH(D4037,'Student Master'!B:B,0)),"Not Found"))</f>
        <v/>
      </c>
      <c r="L4037" s="28" t="str">
        <f>IF(TRIM(D4037)="","",IFERROR(INDEX('Student Master'!L:L,MATCH(D4037,'Student Master'!B:B,0)),"Not Found"))</f>
        <v/>
      </c>
      <c r="M4037" s="28"/>
      <c r="N4037" s="28"/>
    </row>
    <row r="4038" spans="1:14" x14ac:dyDescent="0.35">
      <c r="A4038" s="28">
        <f t="shared" si="63"/>
        <v>4037</v>
      </c>
      <c r="B4038" s="30"/>
      <c r="C4038" s="28"/>
      <c r="D4038" s="28"/>
      <c r="E4038" s="28"/>
      <c r="F4038" s="28"/>
      <c r="G4038" s="28"/>
      <c r="H4038" s="28" t="str">
        <f>IF(TRIM(D4038)="","",IFERROR(INDEX('Student Master'!C:C,MATCH(D4038,'Student Master'!B:B,0)),"Not Found"))</f>
        <v/>
      </c>
      <c r="I4038" s="28" t="str">
        <f>IF(TRIM(D4038)="","",IFERROR(INDEX('Student Master'!D:D,MATCH(D4038,'Student Master'!B:B,0)),"Not Found"))</f>
        <v/>
      </c>
      <c r="J4038" s="28" t="str">
        <f>IF(TRIM(D4038)="","",IFERROR(INDEX('Student Master'!H:H,MATCH(D4038,'Student Master'!B:B,0)),"Not Found"))</f>
        <v/>
      </c>
      <c r="K4038" s="28" t="str">
        <f>IF(TRIM(D4038)="","",IFERROR(INDEX('Student Master'!N:N,MATCH(D4038,'Student Master'!B:B,0)),"Not Found"))</f>
        <v/>
      </c>
      <c r="L4038" s="28" t="str">
        <f>IF(TRIM(D4038)="","",IFERROR(INDEX('Student Master'!L:L,MATCH(D4038,'Student Master'!B:B,0)),"Not Found"))</f>
        <v/>
      </c>
      <c r="M4038" s="28"/>
      <c r="N4038" s="28"/>
    </row>
    <row r="4039" spans="1:14" x14ac:dyDescent="0.35">
      <c r="A4039" s="28">
        <f t="shared" si="63"/>
        <v>4038</v>
      </c>
      <c r="B4039" s="30"/>
      <c r="C4039" s="28"/>
      <c r="D4039" s="28"/>
      <c r="E4039" s="28"/>
      <c r="F4039" s="28"/>
      <c r="G4039" s="28"/>
      <c r="H4039" s="28" t="str">
        <f>IF(TRIM(D4039)="","",IFERROR(INDEX('Student Master'!C:C,MATCH(D4039,'Student Master'!B:B,0)),"Not Found"))</f>
        <v/>
      </c>
      <c r="I4039" s="28" t="str">
        <f>IF(TRIM(D4039)="","",IFERROR(INDEX('Student Master'!D:D,MATCH(D4039,'Student Master'!B:B,0)),"Not Found"))</f>
        <v/>
      </c>
      <c r="J4039" s="28" t="str">
        <f>IF(TRIM(D4039)="","",IFERROR(INDEX('Student Master'!H:H,MATCH(D4039,'Student Master'!B:B,0)),"Not Found"))</f>
        <v/>
      </c>
      <c r="K4039" s="28" t="str">
        <f>IF(TRIM(D4039)="","",IFERROR(INDEX('Student Master'!N:N,MATCH(D4039,'Student Master'!B:B,0)),"Not Found"))</f>
        <v/>
      </c>
      <c r="L4039" s="28" t="str">
        <f>IF(TRIM(D4039)="","",IFERROR(INDEX('Student Master'!L:L,MATCH(D4039,'Student Master'!B:B,0)),"Not Found"))</f>
        <v/>
      </c>
      <c r="M4039" s="28"/>
      <c r="N4039" s="28"/>
    </row>
    <row r="4040" spans="1:14" x14ac:dyDescent="0.35">
      <c r="A4040" s="28">
        <f t="shared" si="63"/>
        <v>4039</v>
      </c>
      <c r="B4040" s="30"/>
      <c r="C4040" s="28"/>
      <c r="D4040" s="28"/>
      <c r="E4040" s="28"/>
      <c r="F4040" s="28"/>
      <c r="G4040" s="28"/>
      <c r="H4040" s="28" t="str">
        <f>IF(TRIM(D4040)="","",IFERROR(INDEX('Student Master'!C:C,MATCH(D4040,'Student Master'!B:B,0)),"Not Found"))</f>
        <v/>
      </c>
      <c r="I4040" s="28" t="str">
        <f>IF(TRIM(D4040)="","",IFERROR(INDEX('Student Master'!D:D,MATCH(D4040,'Student Master'!B:B,0)),"Not Found"))</f>
        <v/>
      </c>
      <c r="J4040" s="28" t="str">
        <f>IF(TRIM(D4040)="","",IFERROR(INDEX('Student Master'!H:H,MATCH(D4040,'Student Master'!B:B,0)),"Not Found"))</f>
        <v/>
      </c>
      <c r="K4040" s="28" t="str">
        <f>IF(TRIM(D4040)="","",IFERROR(INDEX('Student Master'!N:N,MATCH(D4040,'Student Master'!B:B,0)),"Not Found"))</f>
        <v/>
      </c>
      <c r="L4040" s="28" t="str">
        <f>IF(TRIM(D4040)="","",IFERROR(INDEX('Student Master'!L:L,MATCH(D4040,'Student Master'!B:B,0)),"Not Found"))</f>
        <v/>
      </c>
      <c r="M4040" s="28"/>
      <c r="N4040" s="28"/>
    </row>
    <row r="4041" spans="1:14" x14ac:dyDescent="0.35">
      <c r="A4041" s="28">
        <f t="shared" si="63"/>
        <v>4040</v>
      </c>
      <c r="B4041" s="30"/>
      <c r="C4041" s="28"/>
      <c r="D4041" s="28"/>
      <c r="E4041" s="28"/>
      <c r="F4041" s="28"/>
      <c r="G4041" s="28"/>
      <c r="H4041" s="28" t="str">
        <f>IF(TRIM(D4041)="","",IFERROR(INDEX('Student Master'!C:C,MATCH(D4041,'Student Master'!B:B,0)),"Not Found"))</f>
        <v/>
      </c>
      <c r="I4041" s="28" t="str">
        <f>IF(TRIM(D4041)="","",IFERROR(INDEX('Student Master'!D:D,MATCH(D4041,'Student Master'!B:B,0)),"Not Found"))</f>
        <v/>
      </c>
      <c r="J4041" s="28" t="str">
        <f>IF(TRIM(D4041)="","",IFERROR(INDEX('Student Master'!H:H,MATCH(D4041,'Student Master'!B:B,0)),"Not Found"))</f>
        <v/>
      </c>
      <c r="K4041" s="28" t="str">
        <f>IF(TRIM(D4041)="","",IFERROR(INDEX('Student Master'!N:N,MATCH(D4041,'Student Master'!B:B,0)),"Not Found"))</f>
        <v/>
      </c>
      <c r="L4041" s="28" t="str">
        <f>IF(TRIM(D4041)="","",IFERROR(INDEX('Student Master'!L:L,MATCH(D4041,'Student Master'!B:B,0)),"Not Found"))</f>
        <v/>
      </c>
      <c r="M4041" s="28"/>
      <c r="N4041" s="28"/>
    </row>
    <row r="4042" spans="1:14" x14ac:dyDescent="0.35">
      <c r="A4042" s="28">
        <f t="shared" si="63"/>
        <v>4041</v>
      </c>
      <c r="B4042" s="30"/>
      <c r="C4042" s="28"/>
      <c r="D4042" s="28"/>
      <c r="E4042" s="28"/>
      <c r="F4042" s="28"/>
      <c r="G4042" s="28"/>
      <c r="H4042" s="28" t="str">
        <f>IF(TRIM(D4042)="","",IFERROR(INDEX('Student Master'!C:C,MATCH(D4042,'Student Master'!B:B,0)),"Not Found"))</f>
        <v/>
      </c>
      <c r="I4042" s="28" t="str">
        <f>IF(TRIM(D4042)="","",IFERROR(INDEX('Student Master'!D:D,MATCH(D4042,'Student Master'!B:B,0)),"Not Found"))</f>
        <v/>
      </c>
      <c r="J4042" s="28" t="str">
        <f>IF(TRIM(D4042)="","",IFERROR(INDEX('Student Master'!H:H,MATCH(D4042,'Student Master'!B:B,0)),"Not Found"))</f>
        <v/>
      </c>
      <c r="K4042" s="28" t="str">
        <f>IF(TRIM(D4042)="","",IFERROR(INDEX('Student Master'!N:N,MATCH(D4042,'Student Master'!B:B,0)),"Not Found"))</f>
        <v/>
      </c>
      <c r="L4042" s="28" t="str">
        <f>IF(TRIM(D4042)="","",IFERROR(INDEX('Student Master'!L:L,MATCH(D4042,'Student Master'!B:B,0)),"Not Found"))</f>
        <v/>
      </c>
      <c r="M4042" s="28"/>
      <c r="N4042" s="28"/>
    </row>
    <row r="4043" spans="1:14" x14ac:dyDescent="0.35">
      <c r="A4043" s="28">
        <f t="shared" si="63"/>
        <v>4042</v>
      </c>
      <c r="B4043" s="30"/>
      <c r="C4043" s="28"/>
      <c r="D4043" s="28"/>
      <c r="E4043" s="28"/>
      <c r="F4043" s="28"/>
      <c r="G4043" s="28"/>
      <c r="H4043" s="28" t="str">
        <f>IF(TRIM(D4043)="","",IFERROR(INDEX('Student Master'!C:C,MATCH(D4043,'Student Master'!B:B,0)),"Not Found"))</f>
        <v/>
      </c>
      <c r="I4043" s="28" t="str">
        <f>IF(TRIM(D4043)="","",IFERROR(INDEX('Student Master'!D:D,MATCH(D4043,'Student Master'!B:B,0)),"Not Found"))</f>
        <v/>
      </c>
      <c r="J4043" s="28" t="str">
        <f>IF(TRIM(D4043)="","",IFERROR(INDEX('Student Master'!H:H,MATCH(D4043,'Student Master'!B:B,0)),"Not Found"))</f>
        <v/>
      </c>
      <c r="K4043" s="28" t="str">
        <f>IF(TRIM(D4043)="","",IFERROR(INDEX('Student Master'!N:N,MATCH(D4043,'Student Master'!B:B,0)),"Not Found"))</f>
        <v/>
      </c>
      <c r="L4043" s="28" t="str">
        <f>IF(TRIM(D4043)="","",IFERROR(INDEX('Student Master'!L:L,MATCH(D4043,'Student Master'!B:B,0)),"Not Found"))</f>
        <v/>
      </c>
      <c r="M4043" s="28"/>
      <c r="N4043" s="28"/>
    </row>
    <row r="4044" spans="1:14" x14ac:dyDescent="0.35">
      <c r="A4044" s="28">
        <f t="shared" si="63"/>
        <v>4043</v>
      </c>
      <c r="B4044" s="30"/>
      <c r="C4044" s="28"/>
      <c r="D4044" s="28"/>
      <c r="E4044" s="28"/>
      <c r="F4044" s="28"/>
      <c r="G4044" s="28"/>
      <c r="H4044" s="28" t="str">
        <f>IF(TRIM(D4044)="","",IFERROR(INDEX('Student Master'!C:C,MATCH(D4044,'Student Master'!B:B,0)),"Not Found"))</f>
        <v/>
      </c>
      <c r="I4044" s="28" t="str">
        <f>IF(TRIM(D4044)="","",IFERROR(INDEX('Student Master'!D:D,MATCH(D4044,'Student Master'!B:B,0)),"Not Found"))</f>
        <v/>
      </c>
      <c r="J4044" s="28" t="str">
        <f>IF(TRIM(D4044)="","",IFERROR(INDEX('Student Master'!H:H,MATCH(D4044,'Student Master'!B:B,0)),"Not Found"))</f>
        <v/>
      </c>
      <c r="K4044" s="28" t="str">
        <f>IF(TRIM(D4044)="","",IFERROR(INDEX('Student Master'!N:N,MATCH(D4044,'Student Master'!B:B,0)),"Not Found"))</f>
        <v/>
      </c>
      <c r="L4044" s="28" t="str">
        <f>IF(TRIM(D4044)="","",IFERROR(INDEX('Student Master'!L:L,MATCH(D4044,'Student Master'!B:B,0)),"Not Found"))</f>
        <v/>
      </c>
      <c r="M4044" s="28"/>
      <c r="N4044" s="28"/>
    </row>
    <row r="4045" spans="1:14" x14ac:dyDescent="0.35">
      <c r="A4045" s="28">
        <f t="shared" si="63"/>
        <v>4044</v>
      </c>
      <c r="B4045" s="30"/>
      <c r="C4045" s="28"/>
      <c r="D4045" s="28"/>
      <c r="E4045" s="28"/>
      <c r="F4045" s="28"/>
      <c r="G4045" s="28"/>
      <c r="H4045" s="28" t="str">
        <f>IF(TRIM(D4045)="","",IFERROR(INDEX('Student Master'!C:C,MATCH(D4045,'Student Master'!B:B,0)),"Not Found"))</f>
        <v/>
      </c>
      <c r="I4045" s="28" t="str">
        <f>IF(TRIM(D4045)="","",IFERROR(INDEX('Student Master'!D:D,MATCH(D4045,'Student Master'!B:B,0)),"Not Found"))</f>
        <v/>
      </c>
      <c r="J4045" s="28" t="str">
        <f>IF(TRIM(D4045)="","",IFERROR(INDEX('Student Master'!H:H,MATCH(D4045,'Student Master'!B:B,0)),"Not Found"))</f>
        <v/>
      </c>
      <c r="K4045" s="28" t="str">
        <f>IF(TRIM(D4045)="","",IFERROR(INDEX('Student Master'!N:N,MATCH(D4045,'Student Master'!B:B,0)),"Not Found"))</f>
        <v/>
      </c>
      <c r="L4045" s="28" t="str">
        <f>IF(TRIM(D4045)="","",IFERROR(INDEX('Student Master'!L:L,MATCH(D4045,'Student Master'!B:B,0)),"Not Found"))</f>
        <v/>
      </c>
      <c r="M4045" s="28"/>
      <c r="N4045" s="28"/>
    </row>
    <row r="4046" spans="1:14" x14ac:dyDescent="0.35">
      <c r="A4046" s="28">
        <f t="shared" si="63"/>
        <v>4045</v>
      </c>
      <c r="B4046" s="30"/>
      <c r="C4046" s="28"/>
      <c r="D4046" s="28"/>
      <c r="E4046" s="28"/>
      <c r="F4046" s="28"/>
      <c r="G4046" s="28"/>
      <c r="H4046" s="28" t="str">
        <f>IF(TRIM(D4046)="","",IFERROR(INDEX('Student Master'!C:C,MATCH(D4046,'Student Master'!B:B,0)),"Not Found"))</f>
        <v/>
      </c>
      <c r="I4046" s="28" t="str">
        <f>IF(TRIM(D4046)="","",IFERROR(INDEX('Student Master'!D:D,MATCH(D4046,'Student Master'!B:B,0)),"Not Found"))</f>
        <v/>
      </c>
      <c r="J4046" s="28" t="str">
        <f>IF(TRIM(D4046)="","",IFERROR(INDEX('Student Master'!H:H,MATCH(D4046,'Student Master'!B:B,0)),"Not Found"))</f>
        <v/>
      </c>
      <c r="K4046" s="28" t="str">
        <f>IF(TRIM(D4046)="","",IFERROR(INDEX('Student Master'!N:N,MATCH(D4046,'Student Master'!B:B,0)),"Not Found"))</f>
        <v/>
      </c>
      <c r="L4046" s="28" t="str">
        <f>IF(TRIM(D4046)="","",IFERROR(INDEX('Student Master'!L:L,MATCH(D4046,'Student Master'!B:B,0)),"Not Found"))</f>
        <v/>
      </c>
      <c r="M4046" s="28"/>
      <c r="N4046" s="28"/>
    </row>
    <row r="4047" spans="1:14" x14ac:dyDescent="0.35">
      <c r="A4047" s="28">
        <f t="shared" si="63"/>
        <v>4046</v>
      </c>
      <c r="B4047" s="30"/>
      <c r="C4047" s="28"/>
      <c r="D4047" s="28"/>
      <c r="E4047" s="28"/>
      <c r="F4047" s="28"/>
      <c r="G4047" s="28"/>
      <c r="H4047" s="28" t="str">
        <f>IF(TRIM(D4047)="","",IFERROR(INDEX('Student Master'!C:C,MATCH(D4047,'Student Master'!B:B,0)),"Not Found"))</f>
        <v/>
      </c>
      <c r="I4047" s="28" t="str">
        <f>IF(TRIM(D4047)="","",IFERROR(INDEX('Student Master'!D:D,MATCH(D4047,'Student Master'!B:B,0)),"Not Found"))</f>
        <v/>
      </c>
      <c r="J4047" s="28" t="str">
        <f>IF(TRIM(D4047)="","",IFERROR(INDEX('Student Master'!H:H,MATCH(D4047,'Student Master'!B:B,0)),"Not Found"))</f>
        <v/>
      </c>
      <c r="K4047" s="28" t="str">
        <f>IF(TRIM(D4047)="","",IFERROR(INDEX('Student Master'!N:N,MATCH(D4047,'Student Master'!B:B,0)),"Not Found"))</f>
        <v/>
      </c>
      <c r="L4047" s="28" t="str">
        <f>IF(TRIM(D4047)="","",IFERROR(INDEX('Student Master'!L:L,MATCH(D4047,'Student Master'!B:B,0)),"Not Found"))</f>
        <v/>
      </c>
      <c r="M4047" s="28"/>
      <c r="N4047" s="28"/>
    </row>
    <row r="4048" spans="1:14" x14ac:dyDescent="0.35">
      <c r="A4048" s="28">
        <f t="shared" si="63"/>
        <v>4047</v>
      </c>
      <c r="B4048" s="30"/>
      <c r="C4048" s="28"/>
      <c r="D4048" s="28"/>
      <c r="E4048" s="28"/>
      <c r="F4048" s="28"/>
      <c r="G4048" s="28"/>
      <c r="H4048" s="28" t="str">
        <f>IF(TRIM(D4048)="","",IFERROR(INDEX('Student Master'!C:C,MATCH(D4048,'Student Master'!B:B,0)),"Not Found"))</f>
        <v/>
      </c>
      <c r="I4048" s="28" t="str">
        <f>IF(TRIM(D4048)="","",IFERROR(INDEX('Student Master'!D:D,MATCH(D4048,'Student Master'!B:B,0)),"Not Found"))</f>
        <v/>
      </c>
      <c r="J4048" s="28" t="str">
        <f>IF(TRIM(D4048)="","",IFERROR(INDEX('Student Master'!H:H,MATCH(D4048,'Student Master'!B:B,0)),"Not Found"))</f>
        <v/>
      </c>
      <c r="K4048" s="28" t="str">
        <f>IF(TRIM(D4048)="","",IFERROR(INDEX('Student Master'!N:N,MATCH(D4048,'Student Master'!B:B,0)),"Not Found"))</f>
        <v/>
      </c>
      <c r="L4048" s="28" t="str">
        <f>IF(TRIM(D4048)="","",IFERROR(INDEX('Student Master'!L:L,MATCH(D4048,'Student Master'!B:B,0)),"Not Found"))</f>
        <v/>
      </c>
      <c r="M4048" s="28"/>
      <c r="N4048" s="28"/>
    </row>
    <row r="4049" spans="1:14" x14ac:dyDescent="0.35">
      <c r="A4049" s="28">
        <f t="shared" si="63"/>
        <v>4048</v>
      </c>
      <c r="B4049" s="30"/>
      <c r="C4049" s="28"/>
      <c r="D4049" s="28"/>
      <c r="E4049" s="28"/>
      <c r="F4049" s="28"/>
      <c r="G4049" s="28"/>
      <c r="H4049" s="28" t="str">
        <f>IF(TRIM(D4049)="","",IFERROR(INDEX('Student Master'!C:C,MATCH(D4049,'Student Master'!B:B,0)),"Not Found"))</f>
        <v/>
      </c>
      <c r="I4049" s="28" t="str">
        <f>IF(TRIM(D4049)="","",IFERROR(INDEX('Student Master'!D:D,MATCH(D4049,'Student Master'!B:B,0)),"Not Found"))</f>
        <v/>
      </c>
      <c r="J4049" s="28" t="str">
        <f>IF(TRIM(D4049)="","",IFERROR(INDEX('Student Master'!H:H,MATCH(D4049,'Student Master'!B:B,0)),"Not Found"))</f>
        <v/>
      </c>
      <c r="K4049" s="28" t="str">
        <f>IF(TRIM(D4049)="","",IFERROR(INDEX('Student Master'!N:N,MATCH(D4049,'Student Master'!B:B,0)),"Not Found"))</f>
        <v/>
      </c>
      <c r="L4049" s="28" t="str">
        <f>IF(TRIM(D4049)="","",IFERROR(INDEX('Student Master'!L:L,MATCH(D4049,'Student Master'!B:B,0)),"Not Found"))</f>
        <v/>
      </c>
      <c r="M4049" s="28"/>
      <c r="N4049" s="28"/>
    </row>
    <row r="4050" spans="1:14" x14ac:dyDescent="0.35">
      <c r="A4050" s="28">
        <f t="shared" ref="A4050:A4113" si="64">A4049+1</f>
        <v>4049</v>
      </c>
      <c r="B4050" s="30"/>
      <c r="C4050" s="28"/>
      <c r="D4050" s="28"/>
      <c r="E4050" s="28"/>
      <c r="F4050" s="28"/>
      <c r="G4050" s="28"/>
      <c r="H4050" s="28" t="str">
        <f>IF(TRIM(D4050)="","",IFERROR(INDEX('Student Master'!C:C,MATCH(D4050,'Student Master'!B:B,0)),"Not Found"))</f>
        <v/>
      </c>
      <c r="I4050" s="28" t="str">
        <f>IF(TRIM(D4050)="","",IFERROR(INDEX('Student Master'!D:D,MATCH(D4050,'Student Master'!B:B,0)),"Not Found"))</f>
        <v/>
      </c>
      <c r="J4050" s="28" t="str">
        <f>IF(TRIM(D4050)="","",IFERROR(INDEX('Student Master'!H:H,MATCH(D4050,'Student Master'!B:B,0)),"Not Found"))</f>
        <v/>
      </c>
      <c r="K4050" s="28" t="str">
        <f>IF(TRIM(D4050)="","",IFERROR(INDEX('Student Master'!N:N,MATCH(D4050,'Student Master'!B:B,0)),"Not Found"))</f>
        <v/>
      </c>
      <c r="L4050" s="28" t="str">
        <f>IF(TRIM(D4050)="","",IFERROR(INDEX('Student Master'!L:L,MATCH(D4050,'Student Master'!B:B,0)),"Not Found"))</f>
        <v/>
      </c>
      <c r="M4050" s="28"/>
      <c r="N4050" s="28"/>
    </row>
    <row r="4051" spans="1:14" x14ac:dyDescent="0.35">
      <c r="A4051" s="28">
        <f t="shared" si="64"/>
        <v>4050</v>
      </c>
      <c r="B4051" s="30"/>
      <c r="C4051" s="28"/>
      <c r="D4051" s="28"/>
      <c r="E4051" s="28"/>
      <c r="F4051" s="28"/>
      <c r="G4051" s="28"/>
      <c r="H4051" s="28" t="str">
        <f>IF(TRIM(D4051)="","",IFERROR(INDEX('Student Master'!C:C,MATCH(D4051,'Student Master'!B:B,0)),"Not Found"))</f>
        <v/>
      </c>
      <c r="I4051" s="28" t="str">
        <f>IF(TRIM(D4051)="","",IFERROR(INDEX('Student Master'!D:D,MATCH(D4051,'Student Master'!B:B,0)),"Not Found"))</f>
        <v/>
      </c>
      <c r="J4051" s="28" t="str">
        <f>IF(TRIM(D4051)="","",IFERROR(INDEX('Student Master'!H:H,MATCH(D4051,'Student Master'!B:B,0)),"Not Found"))</f>
        <v/>
      </c>
      <c r="K4051" s="28" t="str">
        <f>IF(TRIM(D4051)="","",IFERROR(INDEX('Student Master'!N:N,MATCH(D4051,'Student Master'!B:B,0)),"Not Found"))</f>
        <v/>
      </c>
      <c r="L4051" s="28" t="str">
        <f>IF(TRIM(D4051)="","",IFERROR(INDEX('Student Master'!L:L,MATCH(D4051,'Student Master'!B:B,0)),"Not Found"))</f>
        <v/>
      </c>
      <c r="M4051" s="28"/>
      <c r="N4051" s="28"/>
    </row>
    <row r="4052" spans="1:14" x14ac:dyDescent="0.35">
      <c r="A4052" s="28">
        <f t="shared" si="64"/>
        <v>4051</v>
      </c>
      <c r="B4052" s="30"/>
      <c r="C4052" s="28"/>
      <c r="D4052" s="28"/>
      <c r="E4052" s="28"/>
      <c r="F4052" s="28"/>
      <c r="G4052" s="28"/>
      <c r="H4052" s="28" t="str">
        <f>IF(TRIM(D4052)="","",IFERROR(INDEX('Student Master'!C:C,MATCH(D4052,'Student Master'!B:B,0)),"Not Found"))</f>
        <v/>
      </c>
      <c r="I4052" s="28" t="str">
        <f>IF(TRIM(D4052)="","",IFERROR(INDEX('Student Master'!D:D,MATCH(D4052,'Student Master'!B:B,0)),"Not Found"))</f>
        <v/>
      </c>
      <c r="J4052" s="28" t="str">
        <f>IF(TRIM(D4052)="","",IFERROR(INDEX('Student Master'!H:H,MATCH(D4052,'Student Master'!B:B,0)),"Not Found"))</f>
        <v/>
      </c>
      <c r="K4052" s="28" t="str">
        <f>IF(TRIM(D4052)="","",IFERROR(INDEX('Student Master'!N:N,MATCH(D4052,'Student Master'!B:B,0)),"Not Found"))</f>
        <v/>
      </c>
      <c r="L4052" s="28" t="str">
        <f>IF(TRIM(D4052)="","",IFERROR(INDEX('Student Master'!L:L,MATCH(D4052,'Student Master'!B:B,0)),"Not Found"))</f>
        <v/>
      </c>
      <c r="M4052" s="28"/>
      <c r="N4052" s="28"/>
    </row>
    <row r="4053" spans="1:14" x14ac:dyDescent="0.35">
      <c r="A4053" s="28">
        <f t="shared" si="64"/>
        <v>4052</v>
      </c>
      <c r="B4053" s="30"/>
      <c r="C4053" s="28"/>
      <c r="D4053" s="28"/>
      <c r="E4053" s="28"/>
      <c r="F4053" s="28"/>
      <c r="G4053" s="28"/>
      <c r="H4053" s="28" t="str">
        <f>IF(TRIM(D4053)="","",IFERROR(INDEX('Student Master'!C:C,MATCH(D4053,'Student Master'!B:B,0)),"Not Found"))</f>
        <v/>
      </c>
      <c r="I4053" s="28" t="str">
        <f>IF(TRIM(D4053)="","",IFERROR(INDEX('Student Master'!D:D,MATCH(D4053,'Student Master'!B:B,0)),"Not Found"))</f>
        <v/>
      </c>
      <c r="J4053" s="28" t="str">
        <f>IF(TRIM(D4053)="","",IFERROR(INDEX('Student Master'!H:H,MATCH(D4053,'Student Master'!B:B,0)),"Not Found"))</f>
        <v/>
      </c>
      <c r="K4053" s="28" t="str">
        <f>IF(TRIM(D4053)="","",IFERROR(INDEX('Student Master'!N:N,MATCH(D4053,'Student Master'!B:B,0)),"Not Found"))</f>
        <v/>
      </c>
      <c r="L4053" s="28" t="str">
        <f>IF(TRIM(D4053)="","",IFERROR(INDEX('Student Master'!L:L,MATCH(D4053,'Student Master'!B:B,0)),"Not Found"))</f>
        <v/>
      </c>
      <c r="M4053" s="28"/>
      <c r="N4053" s="28"/>
    </row>
    <row r="4054" spans="1:14" x14ac:dyDescent="0.35">
      <c r="A4054" s="28">
        <f t="shared" si="64"/>
        <v>4053</v>
      </c>
      <c r="B4054" s="30"/>
      <c r="C4054" s="28"/>
      <c r="D4054" s="28"/>
      <c r="E4054" s="28"/>
      <c r="F4054" s="28"/>
      <c r="G4054" s="28"/>
      <c r="H4054" s="28" t="str">
        <f>IF(TRIM(D4054)="","",IFERROR(INDEX('Student Master'!C:C,MATCH(D4054,'Student Master'!B:B,0)),"Not Found"))</f>
        <v/>
      </c>
      <c r="I4054" s="28" t="str">
        <f>IF(TRIM(D4054)="","",IFERROR(INDEX('Student Master'!D:D,MATCH(D4054,'Student Master'!B:B,0)),"Not Found"))</f>
        <v/>
      </c>
      <c r="J4054" s="28" t="str">
        <f>IF(TRIM(D4054)="","",IFERROR(INDEX('Student Master'!H:H,MATCH(D4054,'Student Master'!B:B,0)),"Not Found"))</f>
        <v/>
      </c>
      <c r="K4054" s="28" t="str">
        <f>IF(TRIM(D4054)="","",IFERROR(INDEX('Student Master'!N:N,MATCH(D4054,'Student Master'!B:B,0)),"Not Found"))</f>
        <v/>
      </c>
      <c r="L4054" s="28" t="str">
        <f>IF(TRIM(D4054)="","",IFERROR(INDEX('Student Master'!L:L,MATCH(D4054,'Student Master'!B:B,0)),"Not Found"))</f>
        <v/>
      </c>
      <c r="M4054" s="28"/>
      <c r="N4054" s="28"/>
    </row>
    <row r="4055" spans="1:14" x14ac:dyDescent="0.35">
      <c r="A4055" s="28">
        <f t="shared" si="64"/>
        <v>4054</v>
      </c>
      <c r="B4055" s="30"/>
      <c r="C4055" s="28"/>
      <c r="D4055" s="28"/>
      <c r="E4055" s="28"/>
      <c r="F4055" s="28"/>
      <c r="G4055" s="28"/>
      <c r="H4055" s="28" t="str">
        <f>IF(TRIM(D4055)="","",IFERROR(INDEX('Student Master'!C:C,MATCH(D4055,'Student Master'!B:B,0)),"Not Found"))</f>
        <v/>
      </c>
      <c r="I4055" s="28" t="str">
        <f>IF(TRIM(D4055)="","",IFERROR(INDEX('Student Master'!D:D,MATCH(D4055,'Student Master'!B:B,0)),"Not Found"))</f>
        <v/>
      </c>
      <c r="J4055" s="28" t="str">
        <f>IF(TRIM(D4055)="","",IFERROR(INDEX('Student Master'!H:H,MATCH(D4055,'Student Master'!B:B,0)),"Not Found"))</f>
        <v/>
      </c>
      <c r="K4055" s="28" t="str">
        <f>IF(TRIM(D4055)="","",IFERROR(INDEX('Student Master'!N:N,MATCH(D4055,'Student Master'!B:B,0)),"Not Found"))</f>
        <v/>
      </c>
      <c r="L4055" s="28" t="str">
        <f>IF(TRIM(D4055)="","",IFERROR(INDEX('Student Master'!L:L,MATCH(D4055,'Student Master'!B:B,0)),"Not Found"))</f>
        <v/>
      </c>
      <c r="M4055" s="28"/>
      <c r="N4055" s="28"/>
    </row>
    <row r="4056" spans="1:14" x14ac:dyDescent="0.35">
      <c r="A4056" s="28">
        <f t="shared" si="64"/>
        <v>4055</v>
      </c>
      <c r="B4056" s="30"/>
      <c r="C4056" s="28"/>
      <c r="D4056" s="28"/>
      <c r="E4056" s="28"/>
      <c r="F4056" s="28"/>
      <c r="G4056" s="28"/>
      <c r="H4056" s="28" t="str">
        <f>IF(TRIM(D4056)="","",IFERROR(INDEX('Student Master'!C:C,MATCH(D4056,'Student Master'!B:B,0)),"Not Found"))</f>
        <v/>
      </c>
      <c r="I4056" s="28" t="str">
        <f>IF(TRIM(D4056)="","",IFERROR(INDEX('Student Master'!D:D,MATCH(D4056,'Student Master'!B:B,0)),"Not Found"))</f>
        <v/>
      </c>
      <c r="J4056" s="28" t="str">
        <f>IF(TRIM(D4056)="","",IFERROR(INDEX('Student Master'!H:H,MATCH(D4056,'Student Master'!B:B,0)),"Not Found"))</f>
        <v/>
      </c>
      <c r="K4056" s="28" t="str">
        <f>IF(TRIM(D4056)="","",IFERROR(INDEX('Student Master'!N:N,MATCH(D4056,'Student Master'!B:B,0)),"Not Found"))</f>
        <v/>
      </c>
      <c r="L4056" s="28" t="str">
        <f>IF(TRIM(D4056)="","",IFERROR(INDEX('Student Master'!L:L,MATCH(D4056,'Student Master'!B:B,0)),"Not Found"))</f>
        <v/>
      </c>
      <c r="M4056" s="28"/>
      <c r="N4056" s="28"/>
    </row>
    <row r="4057" spans="1:14" x14ac:dyDescent="0.35">
      <c r="A4057" s="28">
        <f t="shared" si="64"/>
        <v>4056</v>
      </c>
      <c r="B4057" s="30"/>
      <c r="C4057" s="28"/>
      <c r="D4057" s="28"/>
      <c r="E4057" s="28"/>
      <c r="F4057" s="28"/>
      <c r="G4057" s="28"/>
      <c r="H4057" s="28" t="str">
        <f>IF(TRIM(D4057)="","",IFERROR(INDEX('Student Master'!C:C,MATCH(D4057,'Student Master'!B:B,0)),"Not Found"))</f>
        <v/>
      </c>
      <c r="I4057" s="28" t="str">
        <f>IF(TRIM(D4057)="","",IFERROR(INDEX('Student Master'!D:D,MATCH(D4057,'Student Master'!B:B,0)),"Not Found"))</f>
        <v/>
      </c>
      <c r="J4057" s="28" t="str">
        <f>IF(TRIM(D4057)="","",IFERROR(INDEX('Student Master'!H:H,MATCH(D4057,'Student Master'!B:B,0)),"Not Found"))</f>
        <v/>
      </c>
      <c r="K4057" s="28" t="str">
        <f>IF(TRIM(D4057)="","",IFERROR(INDEX('Student Master'!N:N,MATCH(D4057,'Student Master'!B:B,0)),"Not Found"))</f>
        <v/>
      </c>
      <c r="L4057" s="28" t="str">
        <f>IF(TRIM(D4057)="","",IFERROR(INDEX('Student Master'!L:L,MATCH(D4057,'Student Master'!B:B,0)),"Not Found"))</f>
        <v/>
      </c>
      <c r="M4057" s="28"/>
      <c r="N4057" s="28"/>
    </row>
    <row r="4058" spans="1:14" x14ac:dyDescent="0.35">
      <c r="A4058" s="28">
        <f t="shared" si="64"/>
        <v>4057</v>
      </c>
      <c r="B4058" s="30"/>
      <c r="C4058" s="28"/>
      <c r="D4058" s="28"/>
      <c r="E4058" s="28"/>
      <c r="F4058" s="28"/>
      <c r="G4058" s="28"/>
      <c r="H4058" s="28" t="str">
        <f>IF(TRIM(D4058)="","",IFERROR(INDEX('Student Master'!C:C,MATCH(D4058,'Student Master'!B:B,0)),"Not Found"))</f>
        <v/>
      </c>
      <c r="I4058" s="28" t="str">
        <f>IF(TRIM(D4058)="","",IFERROR(INDEX('Student Master'!D:D,MATCH(D4058,'Student Master'!B:B,0)),"Not Found"))</f>
        <v/>
      </c>
      <c r="J4058" s="28" t="str">
        <f>IF(TRIM(D4058)="","",IFERROR(INDEX('Student Master'!H:H,MATCH(D4058,'Student Master'!B:B,0)),"Not Found"))</f>
        <v/>
      </c>
      <c r="K4058" s="28" t="str">
        <f>IF(TRIM(D4058)="","",IFERROR(INDEX('Student Master'!N:N,MATCH(D4058,'Student Master'!B:B,0)),"Not Found"))</f>
        <v/>
      </c>
      <c r="L4058" s="28" t="str">
        <f>IF(TRIM(D4058)="","",IFERROR(INDEX('Student Master'!L:L,MATCH(D4058,'Student Master'!B:B,0)),"Not Found"))</f>
        <v/>
      </c>
      <c r="M4058" s="28"/>
      <c r="N4058" s="28"/>
    </row>
    <row r="4059" spans="1:14" x14ac:dyDescent="0.35">
      <c r="A4059" s="28">
        <f t="shared" si="64"/>
        <v>4058</v>
      </c>
      <c r="B4059" s="30"/>
      <c r="C4059" s="28"/>
      <c r="D4059" s="28"/>
      <c r="E4059" s="28"/>
      <c r="F4059" s="28"/>
      <c r="G4059" s="28"/>
      <c r="H4059" s="28" t="str">
        <f>IF(TRIM(D4059)="","",IFERROR(INDEX('Student Master'!C:C,MATCH(D4059,'Student Master'!B:B,0)),"Not Found"))</f>
        <v/>
      </c>
      <c r="I4059" s="28" t="str">
        <f>IF(TRIM(D4059)="","",IFERROR(INDEX('Student Master'!D:D,MATCH(D4059,'Student Master'!B:B,0)),"Not Found"))</f>
        <v/>
      </c>
      <c r="J4059" s="28" t="str">
        <f>IF(TRIM(D4059)="","",IFERROR(INDEX('Student Master'!H:H,MATCH(D4059,'Student Master'!B:B,0)),"Not Found"))</f>
        <v/>
      </c>
      <c r="K4059" s="28" t="str">
        <f>IF(TRIM(D4059)="","",IFERROR(INDEX('Student Master'!N:N,MATCH(D4059,'Student Master'!B:B,0)),"Not Found"))</f>
        <v/>
      </c>
      <c r="L4059" s="28" t="str">
        <f>IF(TRIM(D4059)="","",IFERROR(INDEX('Student Master'!L:L,MATCH(D4059,'Student Master'!B:B,0)),"Not Found"))</f>
        <v/>
      </c>
      <c r="M4059" s="28"/>
      <c r="N4059" s="28"/>
    </row>
    <row r="4060" spans="1:14" x14ac:dyDescent="0.35">
      <c r="A4060" s="28">
        <f t="shared" si="64"/>
        <v>4059</v>
      </c>
      <c r="B4060" s="30"/>
      <c r="C4060" s="28"/>
      <c r="D4060" s="28"/>
      <c r="E4060" s="28"/>
      <c r="F4060" s="28"/>
      <c r="G4060" s="28"/>
      <c r="H4060" s="28" t="str">
        <f>IF(TRIM(D4060)="","",IFERROR(INDEX('Student Master'!C:C,MATCH(D4060,'Student Master'!B:B,0)),"Not Found"))</f>
        <v/>
      </c>
      <c r="I4060" s="28" t="str">
        <f>IF(TRIM(D4060)="","",IFERROR(INDEX('Student Master'!D:D,MATCH(D4060,'Student Master'!B:B,0)),"Not Found"))</f>
        <v/>
      </c>
      <c r="J4060" s="28" t="str">
        <f>IF(TRIM(D4060)="","",IFERROR(INDEX('Student Master'!H:H,MATCH(D4060,'Student Master'!B:B,0)),"Not Found"))</f>
        <v/>
      </c>
      <c r="K4060" s="28" t="str">
        <f>IF(TRIM(D4060)="","",IFERROR(INDEX('Student Master'!N:N,MATCH(D4060,'Student Master'!B:B,0)),"Not Found"))</f>
        <v/>
      </c>
      <c r="L4060" s="28" t="str">
        <f>IF(TRIM(D4060)="","",IFERROR(INDEX('Student Master'!L:L,MATCH(D4060,'Student Master'!B:B,0)),"Not Found"))</f>
        <v/>
      </c>
      <c r="M4060" s="28"/>
      <c r="N4060" s="28"/>
    </row>
    <row r="4061" spans="1:14" x14ac:dyDescent="0.35">
      <c r="A4061" s="28">
        <f t="shared" si="64"/>
        <v>4060</v>
      </c>
      <c r="B4061" s="30"/>
      <c r="C4061" s="28"/>
      <c r="D4061" s="28"/>
      <c r="E4061" s="28"/>
      <c r="F4061" s="28"/>
      <c r="G4061" s="28"/>
      <c r="H4061" s="28" t="str">
        <f>IF(TRIM(D4061)="","",IFERROR(INDEX('Student Master'!C:C,MATCH(D4061,'Student Master'!B:B,0)),"Not Found"))</f>
        <v/>
      </c>
      <c r="I4061" s="28" t="str">
        <f>IF(TRIM(D4061)="","",IFERROR(INDEX('Student Master'!D:D,MATCH(D4061,'Student Master'!B:B,0)),"Not Found"))</f>
        <v/>
      </c>
      <c r="J4061" s="28" t="str">
        <f>IF(TRIM(D4061)="","",IFERROR(INDEX('Student Master'!H:H,MATCH(D4061,'Student Master'!B:B,0)),"Not Found"))</f>
        <v/>
      </c>
      <c r="K4061" s="28" t="str">
        <f>IF(TRIM(D4061)="","",IFERROR(INDEX('Student Master'!N:N,MATCH(D4061,'Student Master'!B:B,0)),"Not Found"))</f>
        <v/>
      </c>
      <c r="L4061" s="28" t="str">
        <f>IF(TRIM(D4061)="","",IFERROR(INDEX('Student Master'!L:L,MATCH(D4061,'Student Master'!B:B,0)),"Not Found"))</f>
        <v/>
      </c>
      <c r="M4061" s="28"/>
      <c r="N4061" s="28"/>
    </row>
    <row r="4062" spans="1:14" x14ac:dyDescent="0.35">
      <c r="A4062" s="28">
        <f t="shared" si="64"/>
        <v>4061</v>
      </c>
      <c r="B4062" s="30"/>
      <c r="C4062" s="28"/>
      <c r="D4062" s="28"/>
      <c r="E4062" s="28"/>
      <c r="F4062" s="28"/>
      <c r="G4062" s="28"/>
      <c r="H4062" s="28" t="str">
        <f>IF(TRIM(D4062)="","",IFERROR(INDEX('Student Master'!C:C,MATCH(D4062,'Student Master'!B:B,0)),"Not Found"))</f>
        <v/>
      </c>
      <c r="I4062" s="28" t="str">
        <f>IF(TRIM(D4062)="","",IFERROR(INDEX('Student Master'!D:D,MATCH(D4062,'Student Master'!B:B,0)),"Not Found"))</f>
        <v/>
      </c>
      <c r="J4062" s="28" t="str">
        <f>IF(TRIM(D4062)="","",IFERROR(INDEX('Student Master'!H:H,MATCH(D4062,'Student Master'!B:B,0)),"Not Found"))</f>
        <v/>
      </c>
      <c r="K4062" s="28" t="str">
        <f>IF(TRIM(D4062)="","",IFERROR(INDEX('Student Master'!N:N,MATCH(D4062,'Student Master'!B:B,0)),"Not Found"))</f>
        <v/>
      </c>
      <c r="L4062" s="28" t="str">
        <f>IF(TRIM(D4062)="","",IFERROR(INDEX('Student Master'!L:L,MATCH(D4062,'Student Master'!B:B,0)),"Not Found"))</f>
        <v/>
      </c>
      <c r="M4062" s="28"/>
      <c r="N4062" s="28"/>
    </row>
    <row r="4063" spans="1:14" x14ac:dyDescent="0.35">
      <c r="A4063" s="28">
        <f t="shared" si="64"/>
        <v>4062</v>
      </c>
      <c r="B4063" s="30"/>
      <c r="C4063" s="28"/>
      <c r="D4063" s="28"/>
      <c r="E4063" s="28"/>
      <c r="F4063" s="28"/>
      <c r="G4063" s="28"/>
      <c r="H4063" s="28" t="str">
        <f>IF(TRIM(D4063)="","",IFERROR(INDEX('Student Master'!C:C,MATCH(D4063,'Student Master'!B:B,0)),"Not Found"))</f>
        <v/>
      </c>
      <c r="I4063" s="28" t="str">
        <f>IF(TRIM(D4063)="","",IFERROR(INDEX('Student Master'!D:D,MATCH(D4063,'Student Master'!B:B,0)),"Not Found"))</f>
        <v/>
      </c>
      <c r="J4063" s="28" t="str">
        <f>IF(TRIM(D4063)="","",IFERROR(INDEX('Student Master'!H:H,MATCH(D4063,'Student Master'!B:B,0)),"Not Found"))</f>
        <v/>
      </c>
      <c r="K4063" s="28" t="str">
        <f>IF(TRIM(D4063)="","",IFERROR(INDEX('Student Master'!N:N,MATCH(D4063,'Student Master'!B:B,0)),"Not Found"))</f>
        <v/>
      </c>
      <c r="L4063" s="28" t="str">
        <f>IF(TRIM(D4063)="","",IFERROR(INDEX('Student Master'!L:L,MATCH(D4063,'Student Master'!B:B,0)),"Not Found"))</f>
        <v/>
      </c>
      <c r="M4063" s="28"/>
      <c r="N4063" s="28"/>
    </row>
    <row r="4064" spans="1:14" x14ac:dyDescent="0.35">
      <c r="A4064" s="28">
        <f t="shared" si="64"/>
        <v>4063</v>
      </c>
      <c r="B4064" s="30"/>
      <c r="C4064" s="28"/>
      <c r="D4064" s="28"/>
      <c r="E4064" s="28"/>
      <c r="F4064" s="28"/>
      <c r="G4064" s="28"/>
      <c r="H4064" s="28" t="str">
        <f>IF(TRIM(D4064)="","",IFERROR(INDEX('Student Master'!C:C,MATCH(D4064,'Student Master'!B:B,0)),"Not Found"))</f>
        <v/>
      </c>
      <c r="I4064" s="28" t="str">
        <f>IF(TRIM(D4064)="","",IFERROR(INDEX('Student Master'!D:D,MATCH(D4064,'Student Master'!B:B,0)),"Not Found"))</f>
        <v/>
      </c>
      <c r="J4064" s="28" t="str">
        <f>IF(TRIM(D4064)="","",IFERROR(INDEX('Student Master'!H:H,MATCH(D4064,'Student Master'!B:B,0)),"Not Found"))</f>
        <v/>
      </c>
      <c r="K4064" s="28" t="str">
        <f>IF(TRIM(D4064)="","",IFERROR(INDEX('Student Master'!N:N,MATCH(D4064,'Student Master'!B:B,0)),"Not Found"))</f>
        <v/>
      </c>
      <c r="L4064" s="28" t="str">
        <f>IF(TRIM(D4064)="","",IFERROR(INDEX('Student Master'!L:L,MATCH(D4064,'Student Master'!B:B,0)),"Not Found"))</f>
        <v/>
      </c>
      <c r="M4064" s="28"/>
      <c r="N4064" s="28"/>
    </row>
    <row r="4065" spans="1:14" x14ac:dyDescent="0.35">
      <c r="A4065" s="28">
        <f t="shared" si="64"/>
        <v>4064</v>
      </c>
      <c r="B4065" s="30"/>
      <c r="C4065" s="28"/>
      <c r="D4065" s="28"/>
      <c r="E4065" s="28"/>
      <c r="F4065" s="28"/>
      <c r="G4065" s="28"/>
      <c r="H4065" s="28" t="str">
        <f>IF(TRIM(D4065)="","",IFERROR(INDEX('Student Master'!C:C,MATCH(D4065,'Student Master'!B:B,0)),"Not Found"))</f>
        <v/>
      </c>
      <c r="I4065" s="28" t="str">
        <f>IF(TRIM(D4065)="","",IFERROR(INDEX('Student Master'!D:D,MATCH(D4065,'Student Master'!B:B,0)),"Not Found"))</f>
        <v/>
      </c>
      <c r="J4065" s="28" t="str">
        <f>IF(TRIM(D4065)="","",IFERROR(INDEX('Student Master'!H:H,MATCH(D4065,'Student Master'!B:B,0)),"Not Found"))</f>
        <v/>
      </c>
      <c r="K4065" s="28" t="str">
        <f>IF(TRIM(D4065)="","",IFERROR(INDEX('Student Master'!N:N,MATCH(D4065,'Student Master'!B:B,0)),"Not Found"))</f>
        <v/>
      </c>
      <c r="L4065" s="28" t="str">
        <f>IF(TRIM(D4065)="","",IFERROR(INDEX('Student Master'!L:L,MATCH(D4065,'Student Master'!B:B,0)),"Not Found"))</f>
        <v/>
      </c>
      <c r="M4065" s="28"/>
      <c r="N4065" s="28"/>
    </row>
    <row r="4066" spans="1:14" x14ac:dyDescent="0.35">
      <c r="A4066" s="28">
        <f t="shared" si="64"/>
        <v>4065</v>
      </c>
      <c r="B4066" s="30"/>
      <c r="C4066" s="28"/>
      <c r="D4066" s="28"/>
      <c r="E4066" s="28"/>
      <c r="F4066" s="28"/>
      <c r="G4066" s="28"/>
      <c r="H4066" s="28" t="str">
        <f>IF(TRIM(D4066)="","",IFERROR(INDEX('Student Master'!C:C,MATCH(D4066,'Student Master'!B:B,0)),"Not Found"))</f>
        <v/>
      </c>
      <c r="I4066" s="28" t="str">
        <f>IF(TRIM(D4066)="","",IFERROR(INDEX('Student Master'!D:D,MATCH(D4066,'Student Master'!B:B,0)),"Not Found"))</f>
        <v/>
      </c>
      <c r="J4066" s="28" t="str">
        <f>IF(TRIM(D4066)="","",IFERROR(INDEX('Student Master'!H:H,MATCH(D4066,'Student Master'!B:B,0)),"Not Found"))</f>
        <v/>
      </c>
      <c r="K4066" s="28" t="str">
        <f>IF(TRIM(D4066)="","",IFERROR(INDEX('Student Master'!N:N,MATCH(D4066,'Student Master'!B:B,0)),"Not Found"))</f>
        <v/>
      </c>
      <c r="L4066" s="28" t="str">
        <f>IF(TRIM(D4066)="","",IFERROR(INDEX('Student Master'!L:L,MATCH(D4066,'Student Master'!B:B,0)),"Not Found"))</f>
        <v/>
      </c>
      <c r="M4066" s="28"/>
      <c r="N4066" s="28"/>
    </row>
    <row r="4067" spans="1:14" x14ac:dyDescent="0.35">
      <c r="A4067" s="28">
        <f t="shared" si="64"/>
        <v>4066</v>
      </c>
      <c r="B4067" s="30"/>
      <c r="C4067" s="28"/>
      <c r="D4067" s="28"/>
      <c r="E4067" s="28"/>
      <c r="F4067" s="28"/>
      <c r="G4067" s="28"/>
      <c r="H4067" s="28" t="str">
        <f>IF(TRIM(D4067)="","",IFERROR(INDEX('Student Master'!C:C,MATCH(D4067,'Student Master'!B:B,0)),"Not Found"))</f>
        <v/>
      </c>
      <c r="I4067" s="28" t="str">
        <f>IF(TRIM(D4067)="","",IFERROR(INDEX('Student Master'!D:D,MATCH(D4067,'Student Master'!B:B,0)),"Not Found"))</f>
        <v/>
      </c>
      <c r="J4067" s="28" t="str">
        <f>IF(TRIM(D4067)="","",IFERROR(INDEX('Student Master'!H:H,MATCH(D4067,'Student Master'!B:B,0)),"Not Found"))</f>
        <v/>
      </c>
      <c r="K4067" s="28" t="str">
        <f>IF(TRIM(D4067)="","",IFERROR(INDEX('Student Master'!N:N,MATCH(D4067,'Student Master'!B:B,0)),"Not Found"))</f>
        <v/>
      </c>
      <c r="L4067" s="28" t="str">
        <f>IF(TRIM(D4067)="","",IFERROR(INDEX('Student Master'!L:L,MATCH(D4067,'Student Master'!B:B,0)),"Not Found"))</f>
        <v/>
      </c>
      <c r="M4067" s="28"/>
      <c r="N4067" s="28"/>
    </row>
    <row r="4068" spans="1:14" x14ac:dyDescent="0.35">
      <c r="A4068" s="28">
        <f t="shared" si="64"/>
        <v>4067</v>
      </c>
      <c r="B4068" s="30"/>
      <c r="C4068" s="28"/>
      <c r="D4068" s="28"/>
      <c r="E4068" s="28"/>
      <c r="F4068" s="28"/>
      <c r="G4068" s="28"/>
      <c r="H4068" s="28" t="str">
        <f>IF(TRIM(D4068)="","",IFERROR(INDEX('Student Master'!C:C,MATCH(D4068,'Student Master'!B:B,0)),"Not Found"))</f>
        <v/>
      </c>
      <c r="I4068" s="28" t="str">
        <f>IF(TRIM(D4068)="","",IFERROR(INDEX('Student Master'!D:D,MATCH(D4068,'Student Master'!B:B,0)),"Not Found"))</f>
        <v/>
      </c>
      <c r="J4068" s="28" t="str">
        <f>IF(TRIM(D4068)="","",IFERROR(INDEX('Student Master'!H:H,MATCH(D4068,'Student Master'!B:B,0)),"Not Found"))</f>
        <v/>
      </c>
      <c r="K4068" s="28" t="str">
        <f>IF(TRIM(D4068)="","",IFERROR(INDEX('Student Master'!N:N,MATCH(D4068,'Student Master'!B:B,0)),"Not Found"))</f>
        <v/>
      </c>
      <c r="L4068" s="28" t="str">
        <f>IF(TRIM(D4068)="","",IFERROR(INDEX('Student Master'!L:L,MATCH(D4068,'Student Master'!B:B,0)),"Not Found"))</f>
        <v/>
      </c>
      <c r="M4068" s="28"/>
      <c r="N4068" s="28"/>
    </row>
    <row r="4069" spans="1:14" x14ac:dyDescent="0.35">
      <c r="A4069" s="28">
        <f t="shared" si="64"/>
        <v>4068</v>
      </c>
      <c r="B4069" s="30"/>
      <c r="C4069" s="28"/>
      <c r="D4069" s="28"/>
      <c r="E4069" s="28"/>
      <c r="F4069" s="28"/>
      <c r="G4069" s="28"/>
      <c r="H4069" s="28" t="str">
        <f>IF(TRIM(D4069)="","",IFERROR(INDEX('Student Master'!C:C,MATCH(D4069,'Student Master'!B:B,0)),"Not Found"))</f>
        <v/>
      </c>
      <c r="I4069" s="28" t="str">
        <f>IF(TRIM(D4069)="","",IFERROR(INDEX('Student Master'!D:D,MATCH(D4069,'Student Master'!B:B,0)),"Not Found"))</f>
        <v/>
      </c>
      <c r="J4069" s="28" t="str">
        <f>IF(TRIM(D4069)="","",IFERROR(INDEX('Student Master'!H:H,MATCH(D4069,'Student Master'!B:B,0)),"Not Found"))</f>
        <v/>
      </c>
      <c r="K4069" s="28" t="str">
        <f>IF(TRIM(D4069)="","",IFERROR(INDEX('Student Master'!N:N,MATCH(D4069,'Student Master'!B:B,0)),"Not Found"))</f>
        <v/>
      </c>
      <c r="L4069" s="28" t="str">
        <f>IF(TRIM(D4069)="","",IFERROR(INDEX('Student Master'!L:L,MATCH(D4069,'Student Master'!B:B,0)),"Not Found"))</f>
        <v/>
      </c>
      <c r="M4069" s="28"/>
      <c r="N4069" s="28"/>
    </row>
    <row r="4070" spans="1:14" x14ac:dyDescent="0.35">
      <c r="A4070" s="28">
        <f t="shared" si="64"/>
        <v>4069</v>
      </c>
      <c r="B4070" s="30"/>
      <c r="C4070" s="28"/>
      <c r="D4070" s="28"/>
      <c r="E4070" s="28"/>
      <c r="F4070" s="28"/>
      <c r="G4070" s="28"/>
      <c r="H4070" s="28" t="str">
        <f>IF(TRIM(D4070)="","",IFERROR(INDEX('Student Master'!C:C,MATCH(D4070,'Student Master'!B:B,0)),"Not Found"))</f>
        <v/>
      </c>
      <c r="I4070" s="28" t="str">
        <f>IF(TRIM(D4070)="","",IFERROR(INDEX('Student Master'!D:D,MATCH(D4070,'Student Master'!B:B,0)),"Not Found"))</f>
        <v/>
      </c>
      <c r="J4070" s="28" t="str">
        <f>IF(TRIM(D4070)="","",IFERROR(INDEX('Student Master'!H:H,MATCH(D4070,'Student Master'!B:B,0)),"Not Found"))</f>
        <v/>
      </c>
      <c r="K4070" s="28" t="str">
        <f>IF(TRIM(D4070)="","",IFERROR(INDEX('Student Master'!N:N,MATCH(D4070,'Student Master'!B:B,0)),"Not Found"))</f>
        <v/>
      </c>
      <c r="L4070" s="28" t="str">
        <f>IF(TRIM(D4070)="","",IFERROR(INDEX('Student Master'!L:L,MATCH(D4070,'Student Master'!B:B,0)),"Not Found"))</f>
        <v/>
      </c>
      <c r="M4070" s="28"/>
      <c r="N4070" s="28"/>
    </row>
    <row r="4071" spans="1:14" x14ac:dyDescent="0.35">
      <c r="A4071" s="28">
        <f t="shared" si="64"/>
        <v>4070</v>
      </c>
      <c r="B4071" s="30"/>
      <c r="C4071" s="28"/>
      <c r="D4071" s="28"/>
      <c r="E4071" s="28"/>
      <c r="F4071" s="28"/>
      <c r="G4071" s="28"/>
      <c r="H4071" s="28" t="str">
        <f>IF(TRIM(D4071)="","",IFERROR(INDEX('Student Master'!C:C,MATCH(D4071,'Student Master'!B:B,0)),"Not Found"))</f>
        <v/>
      </c>
      <c r="I4071" s="28" t="str">
        <f>IF(TRIM(D4071)="","",IFERROR(INDEX('Student Master'!D:D,MATCH(D4071,'Student Master'!B:B,0)),"Not Found"))</f>
        <v/>
      </c>
      <c r="J4071" s="28" t="str">
        <f>IF(TRIM(D4071)="","",IFERROR(INDEX('Student Master'!H:H,MATCH(D4071,'Student Master'!B:B,0)),"Not Found"))</f>
        <v/>
      </c>
      <c r="K4071" s="28" t="str">
        <f>IF(TRIM(D4071)="","",IFERROR(INDEX('Student Master'!N:N,MATCH(D4071,'Student Master'!B:B,0)),"Not Found"))</f>
        <v/>
      </c>
      <c r="L4071" s="28" t="str">
        <f>IF(TRIM(D4071)="","",IFERROR(INDEX('Student Master'!L:L,MATCH(D4071,'Student Master'!B:B,0)),"Not Found"))</f>
        <v/>
      </c>
      <c r="M4071" s="28"/>
      <c r="N4071" s="28"/>
    </row>
    <row r="4072" spans="1:14" x14ac:dyDescent="0.35">
      <c r="A4072" s="28">
        <f t="shared" si="64"/>
        <v>4071</v>
      </c>
      <c r="B4072" s="30"/>
      <c r="C4072" s="28"/>
      <c r="D4072" s="28"/>
      <c r="E4072" s="28"/>
      <c r="F4072" s="28"/>
      <c r="G4072" s="28"/>
      <c r="H4072" s="28" t="str">
        <f>IF(TRIM(D4072)="","",IFERROR(INDEX('Student Master'!C:C,MATCH(D4072,'Student Master'!B:B,0)),"Not Found"))</f>
        <v/>
      </c>
      <c r="I4072" s="28" t="str">
        <f>IF(TRIM(D4072)="","",IFERROR(INDEX('Student Master'!D:D,MATCH(D4072,'Student Master'!B:B,0)),"Not Found"))</f>
        <v/>
      </c>
      <c r="J4072" s="28" t="str">
        <f>IF(TRIM(D4072)="","",IFERROR(INDEX('Student Master'!H:H,MATCH(D4072,'Student Master'!B:B,0)),"Not Found"))</f>
        <v/>
      </c>
      <c r="K4072" s="28" t="str">
        <f>IF(TRIM(D4072)="","",IFERROR(INDEX('Student Master'!N:N,MATCH(D4072,'Student Master'!B:B,0)),"Not Found"))</f>
        <v/>
      </c>
      <c r="L4072" s="28" t="str">
        <f>IF(TRIM(D4072)="","",IFERROR(INDEX('Student Master'!L:L,MATCH(D4072,'Student Master'!B:B,0)),"Not Found"))</f>
        <v/>
      </c>
      <c r="M4072" s="28"/>
      <c r="N4072" s="28"/>
    </row>
    <row r="4073" spans="1:14" x14ac:dyDescent="0.35">
      <c r="A4073" s="28">
        <f t="shared" si="64"/>
        <v>4072</v>
      </c>
      <c r="B4073" s="30"/>
      <c r="C4073" s="28"/>
      <c r="D4073" s="28"/>
      <c r="E4073" s="28"/>
      <c r="F4073" s="28"/>
      <c r="G4073" s="28"/>
      <c r="H4073" s="28" t="str">
        <f>IF(TRIM(D4073)="","",IFERROR(INDEX('Student Master'!C:C,MATCH(D4073,'Student Master'!B:B,0)),"Not Found"))</f>
        <v/>
      </c>
      <c r="I4073" s="28" t="str">
        <f>IF(TRIM(D4073)="","",IFERROR(INDEX('Student Master'!D:D,MATCH(D4073,'Student Master'!B:B,0)),"Not Found"))</f>
        <v/>
      </c>
      <c r="J4073" s="28" t="str">
        <f>IF(TRIM(D4073)="","",IFERROR(INDEX('Student Master'!H:H,MATCH(D4073,'Student Master'!B:B,0)),"Not Found"))</f>
        <v/>
      </c>
      <c r="K4073" s="28" t="str">
        <f>IF(TRIM(D4073)="","",IFERROR(INDEX('Student Master'!N:N,MATCH(D4073,'Student Master'!B:B,0)),"Not Found"))</f>
        <v/>
      </c>
      <c r="L4073" s="28" t="str">
        <f>IF(TRIM(D4073)="","",IFERROR(INDEX('Student Master'!L:L,MATCH(D4073,'Student Master'!B:B,0)),"Not Found"))</f>
        <v/>
      </c>
      <c r="M4073" s="28"/>
      <c r="N4073" s="28"/>
    </row>
    <row r="4074" spans="1:14" x14ac:dyDescent="0.35">
      <c r="A4074" s="28">
        <f t="shared" si="64"/>
        <v>4073</v>
      </c>
      <c r="B4074" s="30"/>
      <c r="C4074" s="28"/>
      <c r="D4074" s="28"/>
      <c r="E4074" s="28"/>
      <c r="F4074" s="28"/>
      <c r="G4074" s="28"/>
      <c r="H4074" s="28" t="str">
        <f>IF(TRIM(D4074)="","",IFERROR(INDEX('Student Master'!C:C,MATCH(D4074,'Student Master'!B:B,0)),"Not Found"))</f>
        <v/>
      </c>
      <c r="I4074" s="28" t="str">
        <f>IF(TRIM(D4074)="","",IFERROR(INDEX('Student Master'!D:D,MATCH(D4074,'Student Master'!B:B,0)),"Not Found"))</f>
        <v/>
      </c>
      <c r="J4074" s="28" t="str">
        <f>IF(TRIM(D4074)="","",IFERROR(INDEX('Student Master'!H:H,MATCH(D4074,'Student Master'!B:B,0)),"Not Found"))</f>
        <v/>
      </c>
      <c r="K4074" s="28" t="str">
        <f>IF(TRIM(D4074)="","",IFERROR(INDEX('Student Master'!N:N,MATCH(D4074,'Student Master'!B:B,0)),"Not Found"))</f>
        <v/>
      </c>
      <c r="L4074" s="28" t="str">
        <f>IF(TRIM(D4074)="","",IFERROR(INDEX('Student Master'!L:L,MATCH(D4074,'Student Master'!B:B,0)),"Not Found"))</f>
        <v/>
      </c>
      <c r="M4074" s="28"/>
      <c r="N4074" s="28"/>
    </row>
    <row r="4075" spans="1:14" x14ac:dyDescent="0.35">
      <c r="A4075" s="28">
        <f t="shared" si="64"/>
        <v>4074</v>
      </c>
      <c r="B4075" s="30"/>
      <c r="C4075" s="28"/>
      <c r="D4075" s="28"/>
      <c r="E4075" s="28"/>
      <c r="F4075" s="28"/>
      <c r="G4075" s="28"/>
      <c r="H4075" s="28" t="str">
        <f>IF(TRIM(D4075)="","",IFERROR(INDEX('Student Master'!C:C,MATCH(D4075,'Student Master'!B:B,0)),"Not Found"))</f>
        <v/>
      </c>
      <c r="I4075" s="28" t="str">
        <f>IF(TRIM(D4075)="","",IFERROR(INDEX('Student Master'!D:D,MATCH(D4075,'Student Master'!B:B,0)),"Not Found"))</f>
        <v/>
      </c>
      <c r="J4075" s="28" t="str">
        <f>IF(TRIM(D4075)="","",IFERROR(INDEX('Student Master'!H:H,MATCH(D4075,'Student Master'!B:B,0)),"Not Found"))</f>
        <v/>
      </c>
      <c r="K4075" s="28" t="str">
        <f>IF(TRIM(D4075)="","",IFERROR(INDEX('Student Master'!N:N,MATCH(D4075,'Student Master'!B:B,0)),"Not Found"))</f>
        <v/>
      </c>
      <c r="L4075" s="28" t="str">
        <f>IF(TRIM(D4075)="","",IFERROR(INDEX('Student Master'!L:L,MATCH(D4075,'Student Master'!B:B,0)),"Not Found"))</f>
        <v/>
      </c>
      <c r="M4075" s="28"/>
      <c r="N4075" s="28"/>
    </row>
    <row r="4076" spans="1:14" x14ac:dyDescent="0.35">
      <c r="A4076" s="28">
        <f t="shared" si="64"/>
        <v>4075</v>
      </c>
      <c r="B4076" s="30"/>
      <c r="C4076" s="28"/>
      <c r="D4076" s="28"/>
      <c r="E4076" s="28"/>
      <c r="F4076" s="28"/>
      <c r="G4076" s="28"/>
      <c r="H4076" s="28" t="str">
        <f>IF(TRIM(D4076)="","",IFERROR(INDEX('Student Master'!C:C,MATCH(D4076,'Student Master'!B:B,0)),"Not Found"))</f>
        <v/>
      </c>
      <c r="I4076" s="28" t="str">
        <f>IF(TRIM(D4076)="","",IFERROR(INDEX('Student Master'!D:D,MATCH(D4076,'Student Master'!B:B,0)),"Not Found"))</f>
        <v/>
      </c>
      <c r="J4076" s="28" t="str">
        <f>IF(TRIM(D4076)="","",IFERROR(INDEX('Student Master'!H:H,MATCH(D4076,'Student Master'!B:B,0)),"Not Found"))</f>
        <v/>
      </c>
      <c r="K4076" s="28" t="str">
        <f>IF(TRIM(D4076)="","",IFERROR(INDEX('Student Master'!N:N,MATCH(D4076,'Student Master'!B:B,0)),"Not Found"))</f>
        <v/>
      </c>
      <c r="L4076" s="28" t="str">
        <f>IF(TRIM(D4076)="","",IFERROR(INDEX('Student Master'!L:L,MATCH(D4076,'Student Master'!B:B,0)),"Not Found"))</f>
        <v/>
      </c>
      <c r="M4076" s="28"/>
      <c r="N4076" s="28"/>
    </row>
    <row r="4077" spans="1:14" x14ac:dyDescent="0.35">
      <c r="A4077" s="28">
        <f t="shared" si="64"/>
        <v>4076</v>
      </c>
      <c r="B4077" s="30"/>
      <c r="C4077" s="28"/>
      <c r="D4077" s="28"/>
      <c r="E4077" s="28"/>
      <c r="F4077" s="28"/>
      <c r="G4077" s="28"/>
      <c r="H4077" s="28" t="str">
        <f>IF(TRIM(D4077)="","",IFERROR(INDEX('Student Master'!C:C,MATCH(D4077,'Student Master'!B:B,0)),"Not Found"))</f>
        <v/>
      </c>
      <c r="I4077" s="28" t="str">
        <f>IF(TRIM(D4077)="","",IFERROR(INDEX('Student Master'!D:D,MATCH(D4077,'Student Master'!B:B,0)),"Not Found"))</f>
        <v/>
      </c>
      <c r="J4077" s="28" t="str">
        <f>IF(TRIM(D4077)="","",IFERROR(INDEX('Student Master'!H:H,MATCH(D4077,'Student Master'!B:B,0)),"Not Found"))</f>
        <v/>
      </c>
      <c r="K4077" s="28" t="str">
        <f>IF(TRIM(D4077)="","",IFERROR(INDEX('Student Master'!N:N,MATCH(D4077,'Student Master'!B:B,0)),"Not Found"))</f>
        <v/>
      </c>
      <c r="L4077" s="28" t="str">
        <f>IF(TRIM(D4077)="","",IFERROR(INDEX('Student Master'!L:L,MATCH(D4077,'Student Master'!B:B,0)),"Not Found"))</f>
        <v/>
      </c>
      <c r="M4077" s="28"/>
      <c r="N4077" s="28"/>
    </row>
    <row r="4078" spans="1:14" x14ac:dyDescent="0.35">
      <c r="A4078" s="28">
        <f t="shared" si="64"/>
        <v>4077</v>
      </c>
      <c r="B4078" s="30"/>
      <c r="C4078" s="28"/>
      <c r="D4078" s="28"/>
      <c r="E4078" s="28"/>
      <c r="F4078" s="28"/>
      <c r="G4078" s="28"/>
      <c r="H4078" s="28" t="str">
        <f>IF(TRIM(D4078)="","",IFERROR(INDEX('Student Master'!C:C,MATCH(D4078,'Student Master'!B:B,0)),"Not Found"))</f>
        <v/>
      </c>
      <c r="I4078" s="28" t="str">
        <f>IF(TRIM(D4078)="","",IFERROR(INDEX('Student Master'!D:D,MATCH(D4078,'Student Master'!B:B,0)),"Not Found"))</f>
        <v/>
      </c>
      <c r="J4078" s="28" t="str">
        <f>IF(TRIM(D4078)="","",IFERROR(INDEX('Student Master'!H:H,MATCH(D4078,'Student Master'!B:B,0)),"Not Found"))</f>
        <v/>
      </c>
      <c r="K4078" s="28" t="str">
        <f>IF(TRIM(D4078)="","",IFERROR(INDEX('Student Master'!N:N,MATCH(D4078,'Student Master'!B:B,0)),"Not Found"))</f>
        <v/>
      </c>
      <c r="L4078" s="28" t="str">
        <f>IF(TRIM(D4078)="","",IFERROR(INDEX('Student Master'!L:L,MATCH(D4078,'Student Master'!B:B,0)),"Not Found"))</f>
        <v/>
      </c>
      <c r="M4078" s="28"/>
      <c r="N4078" s="28"/>
    </row>
    <row r="4079" spans="1:14" x14ac:dyDescent="0.35">
      <c r="A4079" s="28">
        <f t="shared" si="64"/>
        <v>4078</v>
      </c>
      <c r="B4079" s="30"/>
      <c r="C4079" s="28"/>
      <c r="D4079" s="28"/>
      <c r="E4079" s="28"/>
      <c r="F4079" s="28"/>
      <c r="G4079" s="28"/>
      <c r="H4079" s="28" t="str">
        <f>IF(TRIM(D4079)="","",IFERROR(INDEX('Student Master'!C:C,MATCH(D4079,'Student Master'!B:B,0)),"Not Found"))</f>
        <v/>
      </c>
      <c r="I4079" s="28" t="str">
        <f>IF(TRIM(D4079)="","",IFERROR(INDEX('Student Master'!D:D,MATCH(D4079,'Student Master'!B:B,0)),"Not Found"))</f>
        <v/>
      </c>
      <c r="J4079" s="28" t="str">
        <f>IF(TRIM(D4079)="","",IFERROR(INDEX('Student Master'!H:H,MATCH(D4079,'Student Master'!B:B,0)),"Not Found"))</f>
        <v/>
      </c>
      <c r="K4079" s="28" t="str">
        <f>IF(TRIM(D4079)="","",IFERROR(INDEX('Student Master'!N:N,MATCH(D4079,'Student Master'!B:B,0)),"Not Found"))</f>
        <v/>
      </c>
      <c r="L4079" s="28" t="str">
        <f>IF(TRIM(D4079)="","",IFERROR(INDEX('Student Master'!L:L,MATCH(D4079,'Student Master'!B:B,0)),"Not Found"))</f>
        <v/>
      </c>
      <c r="M4079" s="28"/>
      <c r="N4079" s="28"/>
    </row>
    <row r="4080" spans="1:14" x14ac:dyDescent="0.35">
      <c r="A4080" s="28">
        <f t="shared" si="64"/>
        <v>4079</v>
      </c>
      <c r="B4080" s="30"/>
      <c r="C4080" s="28"/>
      <c r="D4080" s="28"/>
      <c r="E4080" s="28"/>
      <c r="F4080" s="28"/>
      <c r="G4080" s="28"/>
      <c r="H4080" s="28" t="str">
        <f>IF(TRIM(D4080)="","",IFERROR(INDEX('Student Master'!C:C,MATCH(D4080,'Student Master'!B:B,0)),"Not Found"))</f>
        <v/>
      </c>
      <c r="I4080" s="28" t="str">
        <f>IF(TRIM(D4080)="","",IFERROR(INDEX('Student Master'!D:D,MATCH(D4080,'Student Master'!B:B,0)),"Not Found"))</f>
        <v/>
      </c>
      <c r="J4080" s="28" t="str">
        <f>IF(TRIM(D4080)="","",IFERROR(INDEX('Student Master'!H:H,MATCH(D4080,'Student Master'!B:B,0)),"Not Found"))</f>
        <v/>
      </c>
      <c r="K4080" s="28" t="str">
        <f>IF(TRIM(D4080)="","",IFERROR(INDEX('Student Master'!N:N,MATCH(D4080,'Student Master'!B:B,0)),"Not Found"))</f>
        <v/>
      </c>
      <c r="L4080" s="28" t="str">
        <f>IF(TRIM(D4080)="","",IFERROR(INDEX('Student Master'!L:L,MATCH(D4080,'Student Master'!B:B,0)),"Not Found"))</f>
        <v/>
      </c>
      <c r="M4080" s="28"/>
      <c r="N4080" s="28"/>
    </row>
    <row r="4081" spans="1:14" x14ac:dyDescent="0.35">
      <c r="A4081" s="28">
        <f t="shared" si="64"/>
        <v>4080</v>
      </c>
      <c r="B4081" s="30"/>
      <c r="C4081" s="28"/>
      <c r="D4081" s="28"/>
      <c r="E4081" s="28"/>
      <c r="F4081" s="28"/>
      <c r="G4081" s="28"/>
      <c r="H4081" s="28" t="str">
        <f>IF(TRIM(D4081)="","",IFERROR(INDEX('Student Master'!C:C,MATCH(D4081,'Student Master'!B:B,0)),"Not Found"))</f>
        <v/>
      </c>
      <c r="I4081" s="28" t="str">
        <f>IF(TRIM(D4081)="","",IFERROR(INDEX('Student Master'!D:D,MATCH(D4081,'Student Master'!B:B,0)),"Not Found"))</f>
        <v/>
      </c>
      <c r="J4081" s="28" t="str">
        <f>IF(TRIM(D4081)="","",IFERROR(INDEX('Student Master'!H:H,MATCH(D4081,'Student Master'!B:B,0)),"Not Found"))</f>
        <v/>
      </c>
      <c r="K4081" s="28" t="str">
        <f>IF(TRIM(D4081)="","",IFERROR(INDEX('Student Master'!N:N,MATCH(D4081,'Student Master'!B:B,0)),"Not Found"))</f>
        <v/>
      </c>
      <c r="L4081" s="28" t="str">
        <f>IF(TRIM(D4081)="","",IFERROR(INDEX('Student Master'!L:L,MATCH(D4081,'Student Master'!B:B,0)),"Not Found"))</f>
        <v/>
      </c>
      <c r="M4081" s="28"/>
      <c r="N4081" s="28"/>
    </row>
    <row r="4082" spans="1:14" x14ac:dyDescent="0.35">
      <c r="A4082" s="28">
        <f t="shared" si="64"/>
        <v>4081</v>
      </c>
      <c r="B4082" s="30"/>
      <c r="C4082" s="28"/>
      <c r="D4082" s="28"/>
      <c r="E4082" s="28"/>
      <c r="F4082" s="28"/>
      <c r="G4082" s="28"/>
      <c r="H4082" s="28" t="str">
        <f>IF(TRIM(D4082)="","",IFERROR(INDEX('Student Master'!C:C,MATCH(D4082,'Student Master'!B:B,0)),"Not Found"))</f>
        <v/>
      </c>
      <c r="I4082" s="28" t="str">
        <f>IF(TRIM(D4082)="","",IFERROR(INDEX('Student Master'!D:D,MATCH(D4082,'Student Master'!B:B,0)),"Not Found"))</f>
        <v/>
      </c>
      <c r="J4082" s="28" t="str">
        <f>IF(TRIM(D4082)="","",IFERROR(INDEX('Student Master'!H:H,MATCH(D4082,'Student Master'!B:B,0)),"Not Found"))</f>
        <v/>
      </c>
      <c r="K4082" s="28" t="str">
        <f>IF(TRIM(D4082)="","",IFERROR(INDEX('Student Master'!N:N,MATCH(D4082,'Student Master'!B:B,0)),"Not Found"))</f>
        <v/>
      </c>
      <c r="L4082" s="28" t="str">
        <f>IF(TRIM(D4082)="","",IFERROR(INDEX('Student Master'!L:L,MATCH(D4082,'Student Master'!B:B,0)),"Not Found"))</f>
        <v/>
      </c>
      <c r="M4082" s="28"/>
      <c r="N4082" s="28"/>
    </row>
    <row r="4083" spans="1:14" x14ac:dyDescent="0.35">
      <c r="A4083" s="28">
        <f t="shared" si="64"/>
        <v>4082</v>
      </c>
      <c r="B4083" s="30"/>
      <c r="C4083" s="28"/>
      <c r="D4083" s="28"/>
      <c r="E4083" s="28"/>
      <c r="F4083" s="28"/>
      <c r="G4083" s="28"/>
      <c r="H4083" s="28" t="str">
        <f>IF(TRIM(D4083)="","",IFERROR(INDEX('Student Master'!C:C,MATCH(D4083,'Student Master'!B:B,0)),"Not Found"))</f>
        <v/>
      </c>
      <c r="I4083" s="28" t="str">
        <f>IF(TRIM(D4083)="","",IFERROR(INDEX('Student Master'!D:D,MATCH(D4083,'Student Master'!B:B,0)),"Not Found"))</f>
        <v/>
      </c>
      <c r="J4083" s="28" t="str">
        <f>IF(TRIM(D4083)="","",IFERROR(INDEX('Student Master'!H:H,MATCH(D4083,'Student Master'!B:B,0)),"Not Found"))</f>
        <v/>
      </c>
      <c r="K4083" s="28" t="str">
        <f>IF(TRIM(D4083)="","",IFERROR(INDEX('Student Master'!N:N,MATCH(D4083,'Student Master'!B:B,0)),"Not Found"))</f>
        <v/>
      </c>
      <c r="L4083" s="28" t="str">
        <f>IF(TRIM(D4083)="","",IFERROR(INDEX('Student Master'!L:L,MATCH(D4083,'Student Master'!B:B,0)),"Not Found"))</f>
        <v/>
      </c>
      <c r="M4083" s="28"/>
      <c r="N4083" s="28"/>
    </row>
    <row r="4084" spans="1:14" x14ac:dyDescent="0.35">
      <c r="A4084" s="28">
        <f t="shared" si="64"/>
        <v>4083</v>
      </c>
      <c r="B4084" s="30"/>
      <c r="C4084" s="28"/>
      <c r="D4084" s="28"/>
      <c r="E4084" s="28"/>
      <c r="F4084" s="28"/>
      <c r="G4084" s="28"/>
      <c r="H4084" s="28" t="str">
        <f>IF(TRIM(D4084)="","",IFERROR(INDEX('Student Master'!C:C,MATCH(D4084,'Student Master'!B:B,0)),"Not Found"))</f>
        <v/>
      </c>
      <c r="I4084" s="28" t="str">
        <f>IF(TRIM(D4084)="","",IFERROR(INDEX('Student Master'!D:D,MATCH(D4084,'Student Master'!B:B,0)),"Not Found"))</f>
        <v/>
      </c>
      <c r="J4084" s="28" t="str">
        <f>IF(TRIM(D4084)="","",IFERROR(INDEX('Student Master'!H:H,MATCH(D4084,'Student Master'!B:B,0)),"Not Found"))</f>
        <v/>
      </c>
      <c r="K4084" s="28" t="str">
        <f>IF(TRIM(D4084)="","",IFERROR(INDEX('Student Master'!N:N,MATCH(D4084,'Student Master'!B:B,0)),"Not Found"))</f>
        <v/>
      </c>
      <c r="L4084" s="28" t="str">
        <f>IF(TRIM(D4084)="","",IFERROR(INDEX('Student Master'!L:L,MATCH(D4084,'Student Master'!B:B,0)),"Not Found"))</f>
        <v/>
      </c>
      <c r="M4084" s="28"/>
      <c r="N4084" s="28"/>
    </row>
    <row r="4085" spans="1:14" x14ac:dyDescent="0.35">
      <c r="A4085" s="28">
        <f t="shared" si="64"/>
        <v>4084</v>
      </c>
      <c r="B4085" s="30"/>
      <c r="C4085" s="28"/>
      <c r="D4085" s="28"/>
      <c r="E4085" s="28"/>
      <c r="F4085" s="28"/>
      <c r="G4085" s="28"/>
      <c r="H4085" s="28" t="str">
        <f>IF(TRIM(D4085)="","",IFERROR(INDEX('Student Master'!C:C,MATCH(D4085,'Student Master'!B:B,0)),"Not Found"))</f>
        <v/>
      </c>
      <c r="I4085" s="28" t="str">
        <f>IF(TRIM(D4085)="","",IFERROR(INDEX('Student Master'!D:D,MATCH(D4085,'Student Master'!B:B,0)),"Not Found"))</f>
        <v/>
      </c>
      <c r="J4085" s="28" t="str">
        <f>IF(TRIM(D4085)="","",IFERROR(INDEX('Student Master'!H:H,MATCH(D4085,'Student Master'!B:B,0)),"Not Found"))</f>
        <v/>
      </c>
      <c r="K4085" s="28" t="str">
        <f>IF(TRIM(D4085)="","",IFERROR(INDEX('Student Master'!N:N,MATCH(D4085,'Student Master'!B:B,0)),"Not Found"))</f>
        <v/>
      </c>
      <c r="L4085" s="28" t="str">
        <f>IF(TRIM(D4085)="","",IFERROR(INDEX('Student Master'!L:L,MATCH(D4085,'Student Master'!B:B,0)),"Not Found"))</f>
        <v/>
      </c>
      <c r="M4085" s="28"/>
      <c r="N4085" s="28"/>
    </row>
    <row r="4086" spans="1:14" x14ac:dyDescent="0.35">
      <c r="A4086" s="28">
        <f t="shared" si="64"/>
        <v>4085</v>
      </c>
      <c r="B4086" s="30"/>
      <c r="C4086" s="28"/>
      <c r="D4086" s="28"/>
      <c r="E4086" s="28"/>
      <c r="F4086" s="28"/>
      <c r="G4086" s="28"/>
      <c r="H4086" s="28" t="str">
        <f>IF(TRIM(D4086)="","",IFERROR(INDEX('Student Master'!C:C,MATCH(D4086,'Student Master'!B:B,0)),"Not Found"))</f>
        <v/>
      </c>
      <c r="I4086" s="28" t="str">
        <f>IF(TRIM(D4086)="","",IFERROR(INDEX('Student Master'!D:D,MATCH(D4086,'Student Master'!B:B,0)),"Not Found"))</f>
        <v/>
      </c>
      <c r="J4086" s="28" t="str">
        <f>IF(TRIM(D4086)="","",IFERROR(INDEX('Student Master'!H:H,MATCH(D4086,'Student Master'!B:B,0)),"Not Found"))</f>
        <v/>
      </c>
      <c r="K4086" s="28" t="str">
        <f>IF(TRIM(D4086)="","",IFERROR(INDEX('Student Master'!N:N,MATCH(D4086,'Student Master'!B:B,0)),"Not Found"))</f>
        <v/>
      </c>
      <c r="L4086" s="28" t="str">
        <f>IF(TRIM(D4086)="","",IFERROR(INDEX('Student Master'!L:L,MATCH(D4086,'Student Master'!B:B,0)),"Not Found"))</f>
        <v/>
      </c>
      <c r="M4086" s="28"/>
      <c r="N4086" s="28"/>
    </row>
    <row r="4087" spans="1:14" x14ac:dyDescent="0.35">
      <c r="A4087" s="28">
        <f t="shared" si="64"/>
        <v>4086</v>
      </c>
      <c r="B4087" s="30"/>
      <c r="C4087" s="28"/>
      <c r="D4087" s="28"/>
      <c r="E4087" s="28"/>
      <c r="F4087" s="28"/>
      <c r="G4087" s="28"/>
      <c r="H4087" s="28" t="str">
        <f>IF(TRIM(D4087)="","",IFERROR(INDEX('Student Master'!C:C,MATCH(D4087,'Student Master'!B:B,0)),"Not Found"))</f>
        <v/>
      </c>
      <c r="I4087" s="28" t="str">
        <f>IF(TRIM(D4087)="","",IFERROR(INDEX('Student Master'!D:D,MATCH(D4087,'Student Master'!B:B,0)),"Not Found"))</f>
        <v/>
      </c>
      <c r="J4087" s="28" t="str">
        <f>IF(TRIM(D4087)="","",IFERROR(INDEX('Student Master'!H:H,MATCH(D4087,'Student Master'!B:B,0)),"Not Found"))</f>
        <v/>
      </c>
      <c r="K4087" s="28" t="str">
        <f>IF(TRIM(D4087)="","",IFERROR(INDEX('Student Master'!N:N,MATCH(D4087,'Student Master'!B:B,0)),"Not Found"))</f>
        <v/>
      </c>
      <c r="L4087" s="28" t="str">
        <f>IF(TRIM(D4087)="","",IFERROR(INDEX('Student Master'!L:L,MATCH(D4087,'Student Master'!B:B,0)),"Not Found"))</f>
        <v/>
      </c>
      <c r="M4087" s="28"/>
      <c r="N4087" s="28"/>
    </row>
    <row r="4088" spans="1:14" x14ac:dyDescent="0.35">
      <c r="A4088" s="28">
        <f t="shared" si="64"/>
        <v>4087</v>
      </c>
      <c r="B4088" s="30"/>
      <c r="C4088" s="28"/>
      <c r="D4088" s="28"/>
      <c r="E4088" s="28"/>
      <c r="F4088" s="28"/>
      <c r="G4088" s="28"/>
      <c r="H4088" s="28" t="str">
        <f>IF(TRIM(D4088)="","",IFERROR(INDEX('Student Master'!C:C,MATCH(D4088,'Student Master'!B:B,0)),"Not Found"))</f>
        <v/>
      </c>
      <c r="I4088" s="28" t="str">
        <f>IF(TRIM(D4088)="","",IFERROR(INDEX('Student Master'!D:D,MATCH(D4088,'Student Master'!B:B,0)),"Not Found"))</f>
        <v/>
      </c>
      <c r="J4088" s="28" t="str">
        <f>IF(TRIM(D4088)="","",IFERROR(INDEX('Student Master'!H:H,MATCH(D4088,'Student Master'!B:B,0)),"Not Found"))</f>
        <v/>
      </c>
      <c r="K4088" s="28" t="str">
        <f>IF(TRIM(D4088)="","",IFERROR(INDEX('Student Master'!N:N,MATCH(D4088,'Student Master'!B:B,0)),"Not Found"))</f>
        <v/>
      </c>
      <c r="L4088" s="28" t="str">
        <f>IF(TRIM(D4088)="","",IFERROR(INDEX('Student Master'!L:L,MATCH(D4088,'Student Master'!B:B,0)),"Not Found"))</f>
        <v/>
      </c>
      <c r="M4088" s="28"/>
      <c r="N4088" s="28"/>
    </row>
    <row r="4089" spans="1:14" x14ac:dyDescent="0.35">
      <c r="A4089" s="28">
        <f t="shared" si="64"/>
        <v>4088</v>
      </c>
      <c r="B4089" s="30"/>
      <c r="C4089" s="28"/>
      <c r="D4089" s="28"/>
      <c r="E4089" s="28"/>
      <c r="F4089" s="28"/>
      <c r="G4089" s="28"/>
      <c r="H4089" s="28" t="str">
        <f>IF(TRIM(D4089)="","",IFERROR(INDEX('Student Master'!C:C,MATCH(D4089,'Student Master'!B:B,0)),"Not Found"))</f>
        <v/>
      </c>
      <c r="I4089" s="28" t="str">
        <f>IF(TRIM(D4089)="","",IFERROR(INDEX('Student Master'!D:D,MATCH(D4089,'Student Master'!B:B,0)),"Not Found"))</f>
        <v/>
      </c>
      <c r="J4089" s="28" t="str">
        <f>IF(TRIM(D4089)="","",IFERROR(INDEX('Student Master'!H:H,MATCH(D4089,'Student Master'!B:B,0)),"Not Found"))</f>
        <v/>
      </c>
      <c r="K4089" s="28" t="str">
        <f>IF(TRIM(D4089)="","",IFERROR(INDEX('Student Master'!N:N,MATCH(D4089,'Student Master'!B:B,0)),"Not Found"))</f>
        <v/>
      </c>
      <c r="L4089" s="28" t="str">
        <f>IF(TRIM(D4089)="","",IFERROR(INDEX('Student Master'!L:L,MATCH(D4089,'Student Master'!B:B,0)),"Not Found"))</f>
        <v/>
      </c>
      <c r="M4089" s="28"/>
      <c r="N4089" s="28"/>
    </row>
    <row r="4090" spans="1:14" x14ac:dyDescent="0.35">
      <c r="A4090" s="28">
        <f t="shared" si="64"/>
        <v>4089</v>
      </c>
      <c r="B4090" s="30"/>
      <c r="C4090" s="28"/>
      <c r="D4090" s="28"/>
      <c r="E4090" s="28"/>
      <c r="F4090" s="28"/>
      <c r="G4090" s="28"/>
      <c r="H4090" s="28" t="str">
        <f>IF(TRIM(D4090)="","",IFERROR(INDEX('Student Master'!C:C,MATCH(D4090,'Student Master'!B:B,0)),"Not Found"))</f>
        <v/>
      </c>
      <c r="I4090" s="28" t="str">
        <f>IF(TRIM(D4090)="","",IFERROR(INDEX('Student Master'!D:D,MATCH(D4090,'Student Master'!B:B,0)),"Not Found"))</f>
        <v/>
      </c>
      <c r="J4090" s="28" t="str">
        <f>IF(TRIM(D4090)="","",IFERROR(INDEX('Student Master'!H:H,MATCH(D4090,'Student Master'!B:B,0)),"Not Found"))</f>
        <v/>
      </c>
      <c r="K4090" s="28" t="str">
        <f>IF(TRIM(D4090)="","",IFERROR(INDEX('Student Master'!N:N,MATCH(D4090,'Student Master'!B:B,0)),"Not Found"))</f>
        <v/>
      </c>
      <c r="L4090" s="28" t="str">
        <f>IF(TRIM(D4090)="","",IFERROR(INDEX('Student Master'!L:L,MATCH(D4090,'Student Master'!B:B,0)),"Not Found"))</f>
        <v/>
      </c>
      <c r="M4090" s="28"/>
      <c r="N4090" s="28"/>
    </row>
    <row r="4091" spans="1:14" x14ac:dyDescent="0.35">
      <c r="A4091" s="28">
        <f t="shared" si="64"/>
        <v>4090</v>
      </c>
      <c r="B4091" s="30"/>
      <c r="C4091" s="28"/>
      <c r="D4091" s="28"/>
      <c r="E4091" s="28"/>
      <c r="F4091" s="28"/>
      <c r="G4091" s="28"/>
      <c r="H4091" s="28" t="str">
        <f>IF(TRIM(D4091)="","",IFERROR(INDEX('Student Master'!C:C,MATCH(D4091,'Student Master'!B:B,0)),"Not Found"))</f>
        <v/>
      </c>
      <c r="I4091" s="28" t="str">
        <f>IF(TRIM(D4091)="","",IFERROR(INDEX('Student Master'!D:D,MATCH(D4091,'Student Master'!B:B,0)),"Not Found"))</f>
        <v/>
      </c>
      <c r="J4091" s="28" t="str">
        <f>IF(TRIM(D4091)="","",IFERROR(INDEX('Student Master'!H:H,MATCH(D4091,'Student Master'!B:B,0)),"Not Found"))</f>
        <v/>
      </c>
      <c r="K4091" s="28" t="str">
        <f>IF(TRIM(D4091)="","",IFERROR(INDEX('Student Master'!N:N,MATCH(D4091,'Student Master'!B:B,0)),"Not Found"))</f>
        <v/>
      </c>
      <c r="L4091" s="28" t="str">
        <f>IF(TRIM(D4091)="","",IFERROR(INDEX('Student Master'!L:L,MATCH(D4091,'Student Master'!B:B,0)),"Not Found"))</f>
        <v/>
      </c>
      <c r="M4091" s="28"/>
      <c r="N4091" s="28"/>
    </row>
    <row r="4092" spans="1:14" x14ac:dyDescent="0.35">
      <c r="A4092" s="28">
        <f t="shared" si="64"/>
        <v>4091</v>
      </c>
      <c r="B4092" s="30"/>
      <c r="C4092" s="28"/>
      <c r="D4092" s="28"/>
      <c r="E4092" s="28"/>
      <c r="F4092" s="28"/>
      <c r="G4092" s="28"/>
      <c r="H4092" s="28" t="str">
        <f>IF(TRIM(D4092)="","",IFERROR(INDEX('Student Master'!C:C,MATCH(D4092,'Student Master'!B:B,0)),"Not Found"))</f>
        <v/>
      </c>
      <c r="I4092" s="28" t="str">
        <f>IF(TRIM(D4092)="","",IFERROR(INDEX('Student Master'!D:D,MATCH(D4092,'Student Master'!B:B,0)),"Not Found"))</f>
        <v/>
      </c>
      <c r="J4092" s="28" t="str">
        <f>IF(TRIM(D4092)="","",IFERROR(INDEX('Student Master'!H:H,MATCH(D4092,'Student Master'!B:B,0)),"Not Found"))</f>
        <v/>
      </c>
      <c r="K4092" s="28" t="str">
        <f>IF(TRIM(D4092)="","",IFERROR(INDEX('Student Master'!N:N,MATCH(D4092,'Student Master'!B:B,0)),"Not Found"))</f>
        <v/>
      </c>
      <c r="L4092" s="28" t="str">
        <f>IF(TRIM(D4092)="","",IFERROR(INDEX('Student Master'!L:L,MATCH(D4092,'Student Master'!B:B,0)),"Not Found"))</f>
        <v/>
      </c>
      <c r="M4092" s="28"/>
      <c r="N4092" s="28"/>
    </row>
    <row r="4093" spans="1:14" x14ac:dyDescent="0.35">
      <c r="A4093" s="28">
        <f t="shared" si="64"/>
        <v>4092</v>
      </c>
      <c r="B4093" s="30"/>
      <c r="C4093" s="28"/>
      <c r="D4093" s="28"/>
      <c r="E4093" s="28"/>
      <c r="F4093" s="28"/>
      <c r="G4093" s="28"/>
      <c r="H4093" s="28" t="str">
        <f>IF(TRIM(D4093)="","",IFERROR(INDEX('Student Master'!C:C,MATCH(D4093,'Student Master'!B:B,0)),"Not Found"))</f>
        <v/>
      </c>
      <c r="I4093" s="28" t="str">
        <f>IF(TRIM(D4093)="","",IFERROR(INDEX('Student Master'!D:D,MATCH(D4093,'Student Master'!B:B,0)),"Not Found"))</f>
        <v/>
      </c>
      <c r="J4093" s="28" t="str">
        <f>IF(TRIM(D4093)="","",IFERROR(INDEX('Student Master'!H:H,MATCH(D4093,'Student Master'!B:B,0)),"Not Found"))</f>
        <v/>
      </c>
      <c r="K4093" s="28" t="str">
        <f>IF(TRIM(D4093)="","",IFERROR(INDEX('Student Master'!N:N,MATCH(D4093,'Student Master'!B:B,0)),"Not Found"))</f>
        <v/>
      </c>
      <c r="L4093" s="28" t="str">
        <f>IF(TRIM(D4093)="","",IFERROR(INDEX('Student Master'!L:L,MATCH(D4093,'Student Master'!B:B,0)),"Not Found"))</f>
        <v/>
      </c>
      <c r="M4093" s="28"/>
      <c r="N4093" s="28"/>
    </row>
    <row r="4094" spans="1:14" x14ac:dyDescent="0.35">
      <c r="A4094" s="28">
        <f t="shared" si="64"/>
        <v>4093</v>
      </c>
      <c r="B4094" s="30"/>
      <c r="C4094" s="28"/>
      <c r="D4094" s="28"/>
      <c r="E4094" s="28"/>
      <c r="F4094" s="28"/>
      <c r="G4094" s="28"/>
      <c r="H4094" s="28" t="str">
        <f>IF(TRIM(D4094)="","",IFERROR(INDEX('Student Master'!C:C,MATCH(D4094,'Student Master'!B:B,0)),"Not Found"))</f>
        <v/>
      </c>
      <c r="I4094" s="28" t="str">
        <f>IF(TRIM(D4094)="","",IFERROR(INDEX('Student Master'!D:D,MATCH(D4094,'Student Master'!B:B,0)),"Not Found"))</f>
        <v/>
      </c>
      <c r="J4094" s="28" t="str">
        <f>IF(TRIM(D4094)="","",IFERROR(INDEX('Student Master'!H:H,MATCH(D4094,'Student Master'!B:B,0)),"Not Found"))</f>
        <v/>
      </c>
      <c r="K4094" s="28" t="str">
        <f>IF(TRIM(D4094)="","",IFERROR(INDEX('Student Master'!N:N,MATCH(D4094,'Student Master'!B:B,0)),"Not Found"))</f>
        <v/>
      </c>
      <c r="L4094" s="28" t="str">
        <f>IF(TRIM(D4094)="","",IFERROR(INDEX('Student Master'!L:L,MATCH(D4094,'Student Master'!B:B,0)),"Not Found"))</f>
        <v/>
      </c>
      <c r="M4094" s="28"/>
      <c r="N4094" s="28"/>
    </row>
    <row r="4095" spans="1:14" x14ac:dyDescent="0.35">
      <c r="A4095" s="28">
        <f t="shared" si="64"/>
        <v>4094</v>
      </c>
      <c r="B4095" s="30"/>
      <c r="C4095" s="28"/>
      <c r="D4095" s="28"/>
      <c r="E4095" s="28"/>
      <c r="F4095" s="28"/>
      <c r="G4095" s="28"/>
      <c r="H4095" s="28" t="str">
        <f>IF(TRIM(D4095)="","",IFERROR(INDEX('Student Master'!C:C,MATCH(D4095,'Student Master'!B:B,0)),"Not Found"))</f>
        <v/>
      </c>
      <c r="I4095" s="28" t="str">
        <f>IF(TRIM(D4095)="","",IFERROR(INDEX('Student Master'!D:D,MATCH(D4095,'Student Master'!B:B,0)),"Not Found"))</f>
        <v/>
      </c>
      <c r="J4095" s="28" t="str">
        <f>IF(TRIM(D4095)="","",IFERROR(INDEX('Student Master'!H:H,MATCH(D4095,'Student Master'!B:B,0)),"Not Found"))</f>
        <v/>
      </c>
      <c r="K4095" s="28" t="str">
        <f>IF(TRIM(D4095)="","",IFERROR(INDEX('Student Master'!N:N,MATCH(D4095,'Student Master'!B:B,0)),"Not Found"))</f>
        <v/>
      </c>
      <c r="L4095" s="28" t="str">
        <f>IF(TRIM(D4095)="","",IFERROR(INDEX('Student Master'!L:L,MATCH(D4095,'Student Master'!B:B,0)),"Not Found"))</f>
        <v/>
      </c>
      <c r="M4095" s="28"/>
      <c r="N4095" s="28"/>
    </row>
    <row r="4096" spans="1:14" x14ac:dyDescent="0.35">
      <c r="A4096" s="28">
        <f t="shared" si="64"/>
        <v>4095</v>
      </c>
      <c r="B4096" s="30"/>
      <c r="C4096" s="28"/>
      <c r="D4096" s="28"/>
      <c r="E4096" s="28"/>
      <c r="F4096" s="28"/>
      <c r="G4096" s="28"/>
      <c r="H4096" s="28" t="str">
        <f>IF(TRIM(D4096)="","",IFERROR(INDEX('Student Master'!C:C,MATCH(D4096,'Student Master'!B:B,0)),"Not Found"))</f>
        <v/>
      </c>
      <c r="I4096" s="28" t="str">
        <f>IF(TRIM(D4096)="","",IFERROR(INDEX('Student Master'!D:D,MATCH(D4096,'Student Master'!B:B,0)),"Not Found"))</f>
        <v/>
      </c>
      <c r="J4096" s="28" t="str">
        <f>IF(TRIM(D4096)="","",IFERROR(INDEX('Student Master'!H:H,MATCH(D4096,'Student Master'!B:B,0)),"Not Found"))</f>
        <v/>
      </c>
      <c r="K4096" s="28" t="str">
        <f>IF(TRIM(D4096)="","",IFERROR(INDEX('Student Master'!N:N,MATCH(D4096,'Student Master'!B:B,0)),"Not Found"))</f>
        <v/>
      </c>
      <c r="L4096" s="28" t="str">
        <f>IF(TRIM(D4096)="","",IFERROR(INDEX('Student Master'!L:L,MATCH(D4096,'Student Master'!B:B,0)),"Not Found"))</f>
        <v/>
      </c>
      <c r="M4096" s="28"/>
      <c r="N4096" s="28"/>
    </row>
    <row r="4097" spans="1:14" x14ac:dyDescent="0.35">
      <c r="A4097" s="28">
        <f t="shared" si="64"/>
        <v>4096</v>
      </c>
      <c r="B4097" s="30"/>
      <c r="C4097" s="28"/>
      <c r="D4097" s="28"/>
      <c r="E4097" s="28"/>
      <c r="F4097" s="28"/>
      <c r="G4097" s="28"/>
      <c r="H4097" s="28" t="str">
        <f>IF(TRIM(D4097)="","",IFERROR(INDEX('Student Master'!C:C,MATCH(D4097,'Student Master'!B:B,0)),"Not Found"))</f>
        <v/>
      </c>
      <c r="I4097" s="28" t="str">
        <f>IF(TRIM(D4097)="","",IFERROR(INDEX('Student Master'!D:D,MATCH(D4097,'Student Master'!B:B,0)),"Not Found"))</f>
        <v/>
      </c>
      <c r="J4097" s="28" t="str">
        <f>IF(TRIM(D4097)="","",IFERROR(INDEX('Student Master'!H:H,MATCH(D4097,'Student Master'!B:B,0)),"Not Found"))</f>
        <v/>
      </c>
      <c r="K4097" s="28" t="str">
        <f>IF(TRIM(D4097)="","",IFERROR(INDEX('Student Master'!N:N,MATCH(D4097,'Student Master'!B:B,0)),"Not Found"))</f>
        <v/>
      </c>
      <c r="L4097" s="28" t="str">
        <f>IF(TRIM(D4097)="","",IFERROR(INDEX('Student Master'!L:L,MATCH(D4097,'Student Master'!B:B,0)),"Not Found"))</f>
        <v/>
      </c>
      <c r="M4097" s="28"/>
      <c r="N4097" s="28"/>
    </row>
    <row r="4098" spans="1:14" x14ac:dyDescent="0.35">
      <c r="A4098" s="28">
        <f t="shared" si="64"/>
        <v>4097</v>
      </c>
      <c r="B4098" s="30"/>
      <c r="C4098" s="28"/>
      <c r="D4098" s="28"/>
      <c r="E4098" s="28"/>
      <c r="F4098" s="28"/>
      <c r="G4098" s="28"/>
      <c r="H4098" s="28" t="str">
        <f>IF(TRIM(D4098)="","",IFERROR(INDEX('Student Master'!C:C,MATCH(D4098,'Student Master'!B:B,0)),"Not Found"))</f>
        <v/>
      </c>
      <c r="I4098" s="28" t="str">
        <f>IF(TRIM(D4098)="","",IFERROR(INDEX('Student Master'!D:D,MATCH(D4098,'Student Master'!B:B,0)),"Not Found"))</f>
        <v/>
      </c>
      <c r="J4098" s="28" t="str">
        <f>IF(TRIM(D4098)="","",IFERROR(INDEX('Student Master'!H:H,MATCH(D4098,'Student Master'!B:B,0)),"Not Found"))</f>
        <v/>
      </c>
      <c r="K4098" s="28" t="str">
        <f>IF(TRIM(D4098)="","",IFERROR(INDEX('Student Master'!N:N,MATCH(D4098,'Student Master'!B:B,0)),"Not Found"))</f>
        <v/>
      </c>
      <c r="L4098" s="28" t="str">
        <f>IF(TRIM(D4098)="","",IFERROR(INDEX('Student Master'!L:L,MATCH(D4098,'Student Master'!B:B,0)),"Not Found"))</f>
        <v/>
      </c>
      <c r="M4098" s="28"/>
      <c r="N4098" s="28"/>
    </row>
    <row r="4099" spans="1:14" x14ac:dyDescent="0.35">
      <c r="A4099" s="28">
        <f t="shared" si="64"/>
        <v>4098</v>
      </c>
      <c r="B4099" s="30"/>
      <c r="C4099" s="28"/>
      <c r="D4099" s="28"/>
      <c r="E4099" s="28"/>
      <c r="F4099" s="28"/>
      <c r="G4099" s="28"/>
      <c r="H4099" s="28" t="str">
        <f>IF(TRIM(D4099)="","",IFERROR(INDEX('Student Master'!C:C,MATCH(D4099,'Student Master'!B:B,0)),"Not Found"))</f>
        <v/>
      </c>
      <c r="I4099" s="28" t="str">
        <f>IF(TRIM(D4099)="","",IFERROR(INDEX('Student Master'!D:D,MATCH(D4099,'Student Master'!B:B,0)),"Not Found"))</f>
        <v/>
      </c>
      <c r="J4099" s="28" t="str">
        <f>IF(TRIM(D4099)="","",IFERROR(INDEX('Student Master'!H:H,MATCH(D4099,'Student Master'!B:B,0)),"Not Found"))</f>
        <v/>
      </c>
      <c r="K4099" s="28" t="str">
        <f>IF(TRIM(D4099)="","",IFERROR(INDEX('Student Master'!N:N,MATCH(D4099,'Student Master'!B:B,0)),"Not Found"))</f>
        <v/>
      </c>
      <c r="L4099" s="28" t="str">
        <f>IF(TRIM(D4099)="","",IFERROR(INDEX('Student Master'!L:L,MATCH(D4099,'Student Master'!B:B,0)),"Not Found"))</f>
        <v/>
      </c>
      <c r="M4099" s="28"/>
      <c r="N4099" s="28"/>
    </row>
    <row r="4100" spans="1:14" x14ac:dyDescent="0.35">
      <c r="A4100" s="28">
        <f t="shared" si="64"/>
        <v>4099</v>
      </c>
      <c r="B4100" s="30"/>
      <c r="C4100" s="28"/>
      <c r="D4100" s="28"/>
      <c r="E4100" s="28"/>
      <c r="F4100" s="28"/>
      <c r="G4100" s="28"/>
      <c r="H4100" s="28" t="str">
        <f>IF(TRIM(D4100)="","",IFERROR(INDEX('Student Master'!C:C,MATCH(D4100,'Student Master'!B:B,0)),"Not Found"))</f>
        <v/>
      </c>
      <c r="I4100" s="28" t="str">
        <f>IF(TRIM(D4100)="","",IFERROR(INDEX('Student Master'!D:D,MATCH(D4100,'Student Master'!B:B,0)),"Not Found"))</f>
        <v/>
      </c>
      <c r="J4100" s="28" t="str">
        <f>IF(TRIM(D4100)="","",IFERROR(INDEX('Student Master'!H:H,MATCH(D4100,'Student Master'!B:B,0)),"Not Found"))</f>
        <v/>
      </c>
      <c r="K4100" s="28" t="str">
        <f>IF(TRIM(D4100)="","",IFERROR(INDEX('Student Master'!N:N,MATCH(D4100,'Student Master'!B:B,0)),"Not Found"))</f>
        <v/>
      </c>
      <c r="L4100" s="28" t="str">
        <f>IF(TRIM(D4100)="","",IFERROR(INDEX('Student Master'!L:L,MATCH(D4100,'Student Master'!B:B,0)),"Not Found"))</f>
        <v/>
      </c>
      <c r="M4100" s="28"/>
      <c r="N4100" s="28"/>
    </row>
    <row r="4101" spans="1:14" x14ac:dyDescent="0.35">
      <c r="A4101" s="28">
        <f t="shared" si="64"/>
        <v>4100</v>
      </c>
      <c r="B4101" s="30"/>
      <c r="C4101" s="28"/>
      <c r="D4101" s="28"/>
      <c r="E4101" s="28"/>
      <c r="F4101" s="28"/>
      <c r="G4101" s="28"/>
      <c r="H4101" s="28" t="str">
        <f>IF(TRIM(D4101)="","",IFERROR(INDEX('Student Master'!C:C,MATCH(D4101,'Student Master'!B:B,0)),"Not Found"))</f>
        <v/>
      </c>
      <c r="I4101" s="28" t="str">
        <f>IF(TRIM(D4101)="","",IFERROR(INDEX('Student Master'!D:D,MATCH(D4101,'Student Master'!B:B,0)),"Not Found"))</f>
        <v/>
      </c>
      <c r="J4101" s="28" t="str">
        <f>IF(TRIM(D4101)="","",IFERROR(INDEX('Student Master'!H:H,MATCH(D4101,'Student Master'!B:B,0)),"Not Found"))</f>
        <v/>
      </c>
      <c r="K4101" s="28" t="str">
        <f>IF(TRIM(D4101)="","",IFERROR(INDEX('Student Master'!N:N,MATCH(D4101,'Student Master'!B:B,0)),"Not Found"))</f>
        <v/>
      </c>
      <c r="L4101" s="28" t="str">
        <f>IF(TRIM(D4101)="","",IFERROR(INDEX('Student Master'!L:L,MATCH(D4101,'Student Master'!B:B,0)),"Not Found"))</f>
        <v/>
      </c>
      <c r="M4101" s="28"/>
      <c r="N4101" s="28"/>
    </row>
    <row r="4102" spans="1:14" x14ac:dyDescent="0.35">
      <c r="A4102" s="28">
        <f t="shared" si="64"/>
        <v>4101</v>
      </c>
      <c r="B4102" s="30"/>
      <c r="C4102" s="28"/>
      <c r="D4102" s="28"/>
      <c r="E4102" s="28"/>
      <c r="F4102" s="28"/>
      <c r="G4102" s="28"/>
      <c r="H4102" s="28" t="str">
        <f>IF(TRIM(D4102)="","",IFERROR(INDEX('Student Master'!C:C,MATCH(D4102,'Student Master'!B:B,0)),"Not Found"))</f>
        <v/>
      </c>
      <c r="I4102" s="28" t="str">
        <f>IF(TRIM(D4102)="","",IFERROR(INDEX('Student Master'!D:D,MATCH(D4102,'Student Master'!B:B,0)),"Not Found"))</f>
        <v/>
      </c>
      <c r="J4102" s="28" t="str">
        <f>IF(TRIM(D4102)="","",IFERROR(INDEX('Student Master'!H:H,MATCH(D4102,'Student Master'!B:B,0)),"Not Found"))</f>
        <v/>
      </c>
      <c r="K4102" s="28" t="str">
        <f>IF(TRIM(D4102)="","",IFERROR(INDEX('Student Master'!N:N,MATCH(D4102,'Student Master'!B:B,0)),"Not Found"))</f>
        <v/>
      </c>
      <c r="L4102" s="28" t="str">
        <f>IF(TRIM(D4102)="","",IFERROR(INDEX('Student Master'!L:L,MATCH(D4102,'Student Master'!B:B,0)),"Not Found"))</f>
        <v/>
      </c>
      <c r="M4102" s="28"/>
      <c r="N4102" s="28"/>
    </row>
    <row r="4103" spans="1:14" x14ac:dyDescent="0.35">
      <c r="A4103" s="28">
        <f t="shared" si="64"/>
        <v>4102</v>
      </c>
      <c r="B4103" s="30"/>
      <c r="C4103" s="28"/>
      <c r="D4103" s="28"/>
      <c r="E4103" s="28"/>
      <c r="F4103" s="28"/>
      <c r="G4103" s="28"/>
      <c r="H4103" s="28" t="str">
        <f>IF(TRIM(D4103)="","",IFERROR(INDEX('Student Master'!C:C,MATCH(D4103,'Student Master'!B:B,0)),"Not Found"))</f>
        <v/>
      </c>
      <c r="I4103" s="28" t="str">
        <f>IF(TRIM(D4103)="","",IFERROR(INDEX('Student Master'!D:D,MATCH(D4103,'Student Master'!B:B,0)),"Not Found"))</f>
        <v/>
      </c>
      <c r="J4103" s="28" t="str">
        <f>IF(TRIM(D4103)="","",IFERROR(INDEX('Student Master'!H:H,MATCH(D4103,'Student Master'!B:B,0)),"Not Found"))</f>
        <v/>
      </c>
      <c r="K4103" s="28" t="str">
        <f>IF(TRIM(D4103)="","",IFERROR(INDEX('Student Master'!N:N,MATCH(D4103,'Student Master'!B:B,0)),"Not Found"))</f>
        <v/>
      </c>
      <c r="L4103" s="28" t="str">
        <f>IF(TRIM(D4103)="","",IFERROR(INDEX('Student Master'!L:L,MATCH(D4103,'Student Master'!B:B,0)),"Not Found"))</f>
        <v/>
      </c>
      <c r="M4103" s="28"/>
      <c r="N4103" s="28"/>
    </row>
    <row r="4104" spans="1:14" x14ac:dyDescent="0.35">
      <c r="A4104" s="28">
        <f t="shared" si="64"/>
        <v>4103</v>
      </c>
      <c r="B4104" s="30"/>
      <c r="C4104" s="28"/>
      <c r="D4104" s="28"/>
      <c r="E4104" s="28"/>
      <c r="F4104" s="28"/>
      <c r="G4104" s="28"/>
      <c r="H4104" s="28" t="str">
        <f>IF(TRIM(D4104)="","",IFERROR(INDEX('Student Master'!C:C,MATCH(D4104,'Student Master'!B:B,0)),"Not Found"))</f>
        <v/>
      </c>
      <c r="I4104" s="28" t="str">
        <f>IF(TRIM(D4104)="","",IFERROR(INDEX('Student Master'!D:D,MATCH(D4104,'Student Master'!B:B,0)),"Not Found"))</f>
        <v/>
      </c>
      <c r="J4104" s="28" t="str">
        <f>IF(TRIM(D4104)="","",IFERROR(INDEX('Student Master'!H:H,MATCH(D4104,'Student Master'!B:B,0)),"Not Found"))</f>
        <v/>
      </c>
      <c r="K4104" s="28" t="str">
        <f>IF(TRIM(D4104)="","",IFERROR(INDEX('Student Master'!N:N,MATCH(D4104,'Student Master'!B:B,0)),"Not Found"))</f>
        <v/>
      </c>
      <c r="L4104" s="28" t="str">
        <f>IF(TRIM(D4104)="","",IFERROR(INDEX('Student Master'!L:L,MATCH(D4104,'Student Master'!B:B,0)),"Not Found"))</f>
        <v/>
      </c>
      <c r="M4104" s="28"/>
      <c r="N4104" s="28"/>
    </row>
    <row r="4105" spans="1:14" x14ac:dyDescent="0.35">
      <c r="A4105" s="28">
        <f t="shared" si="64"/>
        <v>4104</v>
      </c>
      <c r="B4105" s="30"/>
      <c r="C4105" s="28"/>
      <c r="D4105" s="28"/>
      <c r="E4105" s="28"/>
      <c r="F4105" s="28"/>
      <c r="G4105" s="28"/>
      <c r="H4105" s="28" t="str">
        <f>IF(TRIM(D4105)="","",IFERROR(INDEX('Student Master'!C:C,MATCH(D4105,'Student Master'!B:B,0)),"Not Found"))</f>
        <v/>
      </c>
      <c r="I4105" s="28" t="str">
        <f>IF(TRIM(D4105)="","",IFERROR(INDEX('Student Master'!D:D,MATCH(D4105,'Student Master'!B:B,0)),"Not Found"))</f>
        <v/>
      </c>
      <c r="J4105" s="28" t="str">
        <f>IF(TRIM(D4105)="","",IFERROR(INDEX('Student Master'!H:H,MATCH(D4105,'Student Master'!B:B,0)),"Not Found"))</f>
        <v/>
      </c>
      <c r="K4105" s="28" t="str">
        <f>IF(TRIM(D4105)="","",IFERROR(INDEX('Student Master'!N:N,MATCH(D4105,'Student Master'!B:B,0)),"Not Found"))</f>
        <v/>
      </c>
      <c r="L4105" s="28" t="str">
        <f>IF(TRIM(D4105)="","",IFERROR(INDEX('Student Master'!L:L,MATCH(D4105,'Student Master'!B:B,0)),"Not Found"))</f>
        <v/>
      </c>
      <c r="M4105" s="28"/>
      <c r="N4105" s="28"/>
    </row>
    <row r="4106" spans="1:14" x14ac:dyDescent="0.35">
      <c r="A4106" s="28">
        <f t="shared" si="64"/>
        <v>4105</v>
      </c>
      <c r="B4106" s="30"/>
      <c r="C4106" s="28"/>
      <c r="D4106" s="28"/>
      <c r="E4106" s="28"/>
      <c r="F4106" s="28"/>
      <c r="G4106" s="28"/>
      <c r="H4106" s="28" t="str">
        <f>IF(TRIM(D4106)="","",IFERROR(INDEX('Student Master'!C:C,MATCH(D4106,'Student Master'!B:B,0)),"Not Found"))</f>
        <v/>
      </c>
      <c r="I4106" s="28" t="str">
        <f>IF(TRIM(D4106)="","",IFERROR(INDEX('Student Master'!D:D,MATCH(D4106,'Student Master'!B:B,0)),"Not Found"))</f>
        <v/>
      </c>
      <c r="J4106" s="28" t="str">
        <f>IF(TRIM(D4106)="","",IFERROR(INDEX('Student Master'!H:H,MATCH(D4106,'Student Master'!B:B,0)),"Not Found"))</f>
        <v/>
      </c>
      <c r="K4106" s="28" t="str">
        <f>IF(TRIM(D4106)="","",IFERROR(INDEX('Student Master'!N:N,MATCH(D4106,'Student Master'!B:B,0)),"Not Found"))</f>
        <v/>
      </c>
      <c r="L4106" s="28" t="str">
        <f>IF(TRIM(D4106)="","",IFERROR(INDEX('Student Master'!L:L,MATCH(D4106,'Student Master'!B:B,0)),"Not Found"))</f>
        <v/>
      </c>
      <c r="M4106" s="28"/>
      <c r="N4106" s="28"/>
    </row>
    <row r="4107" spans="1:14" x14ac:dyDescent="0.35">
      <c r="A4107" s="28">
        <f t="shared" si="64"/>
        <v>4106</v>
      </c>
      <c r="B4107" s="30"/>
      <c r="C4107" s="28"/>
      <c r="D4107" s="28"/>
      <c r="E4107" s="28"/>
      <c r="F4107" s="28"/>
      <c r="G4107" s="28"/>
      <c r="H4107" s="28" t="str">
        <f>IF(TRIM(D4107)="","",IFERROR(INDEX('Student Master'!C:C,MATCH(D4107,'Student Master'!B:B,0)),"Not Found"))</f>
        <v/>
      </c>
      <c r="I4107" s="28" t="str">
        <f>IF(TRIM(D4107)="","",IFERROR(INDEX('Student Master'!D:D,MATCH(D4107,'Student Master'!B:B,0)),"Not Found"))</f>
        <v/>
      </c>
      <c r="J4107" s="28" t="str">
        <f>IF(TRIM(D4107)="","",IFERROR(INDEX('Student Master'!H:H,MATCH(D4107,'Student Master'!B:B,0)),"Not Found"))</f>
        <v/>
      </c>
      <c r="K4107" s="28" t="str">
        <f>IF(TRIM(D4107)="","",IFERROR(INDEX('Student Master'!N:N,MATCH(D4107,'Student Master'!B:B,0)),"Not Found"))</f>
        <v/>
      </c>
      <c r="L4107" s="28" t="str">
        <f>IF(TRIM(D4107)="","",IFERROR(INDEX('Student Master'!L:L,MATCH(D4107,'Student Master'!B:B,0)),"Not Found"))</f>
        <v/>
      </c>
      <c r="M4107" s="28"/>
      <c r="N4107" s="28"/>
    </row>
    <row r="4108" spans="1:14" x14ac:dyDescent="0.35">
      <c r="A4108" s="28">
        <f t="shared" si="64"/>
        <v>4107</v>
      </c>
      <c r="B4108" s="30"/>
      <c r="C4108" s="28"/>
      <c r="D4108" s="28"/>
      <c r="E4108" s="28"/>
      <c r="F4108" s="28"/>
      <c r="G4108" s="28"/>
      <c r="H4108" s="28" t="str">
        <f>IF(TRIM(D4108)="","",IFERROR(INDEX('Student Master'!C:C,MATCH(D4108,'Student Master'!B:B,0)),"Not Found"))</f>
        <v/>
      </c>
      <c r="I4108" s="28" t="str">
        <f>IF(TRIM(D4108)="","",IFERROR(INDEX('Student Master'!D:D,MATCH(D4108,'Student Master'!B:B,0)),"Not Found"))</f>
        <v/>
      </c>
      <c r="J4108" s="28" t="str">
        <f>IF(TRIM(D4108)="","",IFERROR(INDEX('Student Master'!H:H,MATCH(D4108,'Student Master'!B:B,0)),"Not Found"))</f>
        <v/>
      </c>
      <c r="K4108" s="28" t="str">
        <f>IF(TRIM(D4108)="","",IFERROR(INDEX('Student Master'!N:N,MATCH(D4108,'Student Master'!B:B,0)),"Not Found"))</f>
        <v/>
      </c>
      <c r="L4108" s="28" t="str">
        <f>IF(TRIM(D4108)="","",IFERROR(INDEX('Student Master'!L:L,MATCH(D4108,'Student Master'!B:B,0)),"Not Found"))</f>
        <v/>
      </c>
      <c r="M4108" s="28"/>
      <c r="N4108" s="28"/>
    </row>
    <row r="4109" spans="1:14" x14ac:dyDescent="0.35">
      <c r="A4109" s="28">
        <f t="shared" si="64"/>
        <v>4108</v>
      </c>
      <c r="B4109" s="30"/>
      <c r="C4109" s="28"/>
      <c r="D4109" s="28"/>
      <c r="E4109" s="28"/>
      <c r="F4109" s="28"/>
      <c r="G4109" s="28"/>
      <c r="H4109" s="28" t="str">
        <f>IF(TRIM(D4109)="","",IFERROR(INDEX('Student Master'!C:C,MATCH(D4109,'Student Master'!B:B,0)),"Not Found"))</f>
        <v/>
      </c>
      <c r="I4109" s="28" t="str">
        <f>IF(TRIM(D4109)="","",IFERROR(INDEX('Student Master'!D:D,MATCH(D4109,'Student Master'!B:B,0)),"Not Found"))</f>
        <v/>
      </c>
      <c r="J4109" s="28" t="str">
        <f>IF(TRIM(D4109)="","",IFERROR(INDEX('Student Master'!H:H,MATCH(D4109,'Student Master'!B:B,0)),"Not Found"))</f>
        <v/>
      </c>
      <c r="K4109" s="28" t="str">
        <f>IF(TRIM(D4109)="","",IFERROR(INDEX('Student Master'!N:N,MATCH(D4109,'Student Master'!B:B,0)),"Not Found"))</f>
        <v/>
      </c>
      <c r="L4109" s="28" t="str">
        <f>IF(TRIM(D4109)="","",IFERROR(INDEX('Student Master'!L:L,MATCH(D4109,'Student Master'!B:B,0)),"Not Found"))</f>
        <v/>
      </c>
      <c r="M4109" s="28"/>
      <c r="N4109" s="28"/>
    </row>
    <row r="4110" spans="1:14" x14ac:dyDescent="0.35">
      <c r="A4110" s="28">
        <f t="shared" si="64"/>
        <v>4109</v>
      </c>
      <c r="B4110" s="30"/>
      <c r="C4110" s="28"/>
      <c r="D4110" s="28"/>
      <c r="E4110" s="28"/>
      <c r="F4110" s="28"/>
      <c r="G4110" s="28"/>
      <c r="H4110" s="28" t="str">
        <f>IF(TRIM(D4110)="","",IFERROR(INDEX('Student Master'!C:C,MATCH(D4110,'Student Master'!B:B,0)),"Not Found"))</f>
        <v/>
      </c>
      <c r="I4110" s="28" t="str">
        <f>IF(TRIM(D4110)="","",IFERROR(INDEX('Student Master'!D:D,MATCH(D4110,'Student Master'!B:B,0)),"Not Found"))</f>
        <v/>
      </c>
      <c r="J4110" s="28" t="str">
        <f>IF(TRIM(D4110)="","",IFERROR(INDEX('Student Master'!H:H,MATCH(D4110,'Student Master'!B:B,0)),"Not Found"))</f>
        <v/>
      </c>
      <c r="K4110" s="28" t="str">
        <f>IF(TRIM(D4110)="","",IFERROR(INDEX('Student Master'!N:N,MATCH(D4110,'Student Master'!B:B,0)),"Not Found"))</f>
        <v/>
      </c>
      <c r="L4110" s="28" t="str">
        <f>IF(TRIM(D4110)="","",IFERROR(INDEX('Student Master'!L:L,MATCH(D4110,'Student Master'!B:B,0)),"Not Found"))</f>
        <v/>
      </c>
      <c r="M4110" s="28"/>
      <c r="N4110" s="28"/>
    </row>
    <row r="4111" spans="1:14" x14ac:dyDescent="0.35">
      <c r="A4111" s="28">
        <f t="shared" si="64"/>
        <v>4110</v>
      </c>
      <c r="B4111" s="30"/>
      <c r="C4111" s="28"/>
      <c r="D4111" s="28"/>
      <c r="E4111" s="28"/>
      <c r="F4111" s="28"/>
      <c r="G4111" s="28"/>
      <c r="H4111" s="28" t="str">
        <f>IF(TRIM(D4111)="","",IFERROR(INDEX('Student Master'!C:C,MATCH(D4111,'Student Master'!B:B,0)),"Not Found"))</f>
        <v/>
      </c>
      <c r="I4111" s="28" t="str">
        <f>IF(TRIM(D4111)="","",IFERROR(INDEX('Student Master'!D:D,MATCH(D4111,'Student Master'!B:B,0)),"Not Found"))</f>
        <v/>
      </c>
      <c r="J4111" s="28" t="str">
        <f>IF(TRIM(D4111)="","",IFERROR(INDEX('Student Master'!H:H,MATCH(D4111,'Student Master'!B:B,0)),"Not Found"))</f>
        <v/>
      </c>
      <c r="K4111" s="28" t="str">
        <f>IF(TRIM(D4111)="","",IFERROR(INDEX('Student Master'!N:N,MATCH(D4111,'Student Master'!B:B,0)),"Not Found"))</f>
        <v/>
      </c>
      <c r="L4111" s="28" t="str">
        <f>IF(TRIM(D4111)="","",IFERROR(INDEX('Student Master'!L:L,MATCH(D4111,'Student Master'!B:B,0)),"Not Found"))</f>
        <v/>
      </c>
      <c r="M4111" s="28"/>
      <c r="N4111" s="28"/>
    </row>
    <row r="4112" spans="1:14" x14ac:dyDescent="0.35">
      <c r="A4112" s="28">
        <f t="shared" si="64"/>
        <v>4111</v>
      </c>
      <c r="B4112" s="30"/>
      <c r="C4112" s="28"/>
      <c r="D4112" s="28"/>
      <c r="E4112" s="28"/>
      <c r="F4112" s="28"/>
      <c r="G4112" s="28"/>
      <c r="H4112" s="28" t="str">
        <f>IF(TRIM(D4112)="","",IFERROR(INDEX('Student Master'!C:C,MATCH(D4112,'Student Master'!B:B,0)),"Not Found"))</f>
        <v/>
      </c>
      <c r="I4112" s="28" t="str">
        <f>IF(TRIM(D4112)="","",IFERROR(INDEX('Student Master'!D:D,MATCH(D4112,'Student Master'!B:B,0)),"Not Found"))</f>
        <v/>
      </c>
      <c r="J4112" s="28" t="str">
        <f>IF(TRIM(D4112)="","",IFERROR(INDEX('Student Master'!H:H,MATCH(D4112,'Student Master'!B:B,0)),"Not Found"))</f>
        <v/>
      </c>
      <c r="K4112" s="28" t="str">
        <f>IF(TRIM(D4112)="","",IFERROR(INDEX('Student Master'!N:N,MATCH(D4112,'Student Master'!B:B,0)),"Not Found"))</f>
        <v/>
      </c>
      <c r="L4112" s="28" t="str">
        <f>IF(TRIM(D4112)="","",IFERROR(INDEX('Student Master'!L:L,MATCH(D4112,'Student Master'!B:B,0)),"Not Found"))</f>
        <v/>
      </c>
      <c r="M4112" s="28"/>
      <c r="N4112" s="28"/>
    </row>
    <row r="4113" spans="1:14" x14ac:dyDescent="0.35">
      <c r="A4113" s="28">
        <f t="shared" si="64"/>
        <v>4112</v>
      </c>
      <c r="B4113" s="30"/>
      <c r="C4113" s="28"/>
      <c r="D4113" s="28"/>
      <c r="E4113" s="28"/>
      <c r="F4113" s="28"/>
      <c r="G4113" s="28"/>
      <c r="H4113" s="28" t="str">
        <f>IF(TRIM(D4113)="","",IFERROR(INDEX('Student Master'!C:C,MATCH(D4113,'Student Master'!B:B,0)),"Not Found"))</f>
        <v/>
      </c>
      <c r="I4113" s="28" t="str">
        <f>IF(TRIM(D4113)="","",IFERROR(INDEX('Student Master'!D:D,MATCH(D4113,'Student Master'!B:B,0)),"Not Found"))</f>
        <v/>
      </c>
      <c r="J4113" s="28" t="str">
        <f>IF(TRIM(D4113)="","",IFERROR(INDEX('Student Master'!H:H,MATCH(D4113,'Student Master'!B:B,0)),"Not Found"))</f>
        <v/>
      </c>
      <c r="K4113" s="28" t="str">
        <f>IF(TRIM(D4113)="","",IFERROR(INDEX('Student Master'!N:N,MATCH(D4113,'Student Master'!B:B,0)),"Not Found"))</f>
        <v/>
      </c>
      <c r="L4113" s="28" t="str">
        <f>IF(TRIM(D4113)="","",IFERROR(INDEX('Student Master'!L:L,MATCH(D4113,'Student Master'!B:B,0)),"Not Found"))</f>
        <v/>
      </c>
      <c r="M4113" s="28"/>
      <c r="N4113" s="28"/>
    </row>
    <row r="4114" spans="1:14" x14ac:dyDescent="0.35">
      <c r="A4114" s="28">
        <f t="shared" ref="A4114:A4177" si="65">A4113+1</f>
        <v>4113</v>
      </c>
      <c r="B4114" s="30"/>
      <c r="C4114" s="28"/>
      <c r="D4114" s="28"/>
      <c r="E4114" s="28"/>
      <c r="F4114" s="28"/>
      <c r="G4114" s="28"/>
      <c r="H4114" s="28" t="str">
        <f>IF(TRIM(D4114)="","",IFERROR(INDEX('Student Master'!C:C,MATCH(D4114,'Student Master'!B:B,0)),"Not Found"))</f>
        <v/>
      </c>
      <c r="I4114" s="28" t="str">
        <f>IF(TRIM(D4114)="","",IFERROR(INDEX('Student Master'!D:D,MATCH(D4114,'Student Master'!B:B,0)),"Not Found"))</f>
        <v/>
      </c>
      <c r="J4114" s="28" t="str">
        <f>IF(TRIM(D4114)="","",IFERROR(INDEX('Student Master'!H:H,MATCH(D4114,'Student Master'!B:B,0)),"Not Found"))</f>
        <v/>
      </c>
      <c r="K4114" s="28" t="str">
        <f>IF(TRIM(D4114)="","",IFERROR(INDEX('Student Master'!N:N,MATCH(D4114,'Student Master'!B:B,0)),"Not Found"))</f>
        <v/>
      </c>
      <c r="L4114" s="28" t="str">
        <f>IF(TRIM(D4114)="","",IFERROR(INDEX('Student Master'!L:L,MATCH(D4114,'Student Master'!B:B,0)),"Not Found"))</f>
        <v/>
      </c>
      <c r="M4114" s="28"/>
      <c r="N4114" s="28"/>
    </row>
    <row r="4115" spans="1:14" x14ac:dyDescent="0.35">
      <c r="A4115" s="28">
        <f t="shared" si="65"/>
        <v>4114</v>
      </c>
      <c r="B4115" s="30"/>
      <c r="C4115" s="28"/>
      <c r="D4115" s="28"/>
      <c r="E4115" s="28"/>
      <c r="F4115" s="28"/>
      <c r="G4115" s="28"/>
      <c r="H4115" s="28" t="str">
        <f>IF(TRIM(D4115)="","",IFERROR(INDEX('Student Master'!C:C,MATCH(D4115,'Student Master'!B:B,0)),"Not Found"))</f>
        <v/>
      </c>
      <c r="I4115" s="28" t="str">
        <f>IF(TRIM(D4115)="","",IFERROR(INDEX('Student Master'!D:D,MATCH(D4115,'Student Master'!B:B,0)),"Not Found"))</f>
        <v/>
      </c>
      <c r="J4115" s="28" t="str">
        <f>IF(TRIM(D4115)="","",IFERROR(INDEX('Student Master'!H:H,MATCH(D4115,'Student Master'!B:B,0)),"Not Found"))</f>
        <v/>
      </c>
      <c r="K4115" s="28" t="str">
        <f>IF(TRIM(D4115)="","",IFERROR(INDEX('Student Master'!N:N,MATCH(D4115,'Student Master'!B:B,0)),"Not Found"))</f>
        <v/>
      </c>
      <c r="L4115" s="28" t="str">
        <f>IF(TRIM(D4115)="","",IFERROR(INDEX('Student Master'!L:L,MATCH(D4115,'Student Master'!B:B,0)),"Not Found"))</f>
        <v/>
      </c>
      <c r="M4115" s="28"/>
      <c r="N4115" s="28"/>
    </row>
    <row r="4116" spans="1:14" x14ac:dyDescent="0.35">
      <c r="A4116" s="28">
        <f t="shared" si="65"/>
        <v>4115</v>
      </c>
      <c r="B4116" s="30"/>
      <c r="C4116" s="28"/>
      <c r="D4116" s="28"/>
      <c r="E4116" s="28"/>
      <c r="F4116" s="28"/>
      <c r="G4116" s="28"/>
      <c r="H4116" s="28" t="str">
        <f>IF(TRIM(D4116)="","",IFERROR(INDEX('Student Master'!C:C,MATCH(D4116,'Student Master'!B:B,0)),"Not Found"))</f>
        <v/>
      </c>
      <c r="I4116" s="28" t="str">
        <f>IF(TRIM(D4116)="","",IFERROR(INDEX('Student Master'!D:D,MATCH(D4116,'Student Master'!B:B,0)),"Not Found"))</f>
        <v/>
      </c>
      <c r="J4116" s="28" t="str">
        <f>IF(TRIM(D4116)="","",IFERROR(INDEX('Student Master'!H:H,MATCH(D4116,'Student Master'!B:B,0)),"Not Found"))</f>
        <v/>
      </c>
      <c r="K4116" s="28" t="str">
        <f>IF(TRIM(D4116)="","",IFERROR(INDEX('Student Master'!N:N,MATCH(D4116,'Student Master'!B:B,0)),"Not Found"))</f>
        <v/>
      </c>
      <c r="L4116" s="28" t="str">
        <f>IF(TRIM(D4116)="","",IFERROR(INDEX('Student Master'!L:L,MATCH(D4116,'Student Master'!B:B,0)),"Not Found"))</f>
        <v/>
      </c>
      <c r="M4116" s="28"/>
      <c r="N4116" s="28"/>
    </row>
    <row r="4117" spans="1:14" x14ac:dyDescent="0.35">
      <c r="A4117" s="28">
        <f t="shared" si="65"/>
        <v>4116</v>
      </c>
      <c r="B4117" s="30"/>
      <c r="C4117" s="28"/>
      <c r="D4117" s="28"/>
      <c r="E4117" s="28"/>
      <c r="F4117" s="28"/>
      <c r="G4117" s="28"/>
      <c r="H4117" s="28" t="str">
        <f>IF(TRIM(D4117)="","",IFERROR(INDEX('Student Master'!C:C,MATCH(D4117,'Student Master'!B:B,0)),"Not Found"))</f>
        <v/>
      </c>
      <c r="I4117" s="28" t="str">
        <f>IF(TRIM(D4117)="","",IFERROR(INDEX('Student Master'!D:D,MATCH(D4117,'Student Master'!B:B,0)),"Not Found"))</f>
        <v/>
      </c>
      <c r="J4117" s="28" t="str">
        <f>IF(TRIM(D4117)="","",IFERROR(INDEX('Student Master'!H:H,MATCH(D4117,'Student Master'!B:B,0)),"Not Found"))</f>
        <v/>
      </c>
      <c r="K4117" s="28" t="str">
        <f>IF(TRIM(D4117)="","",IFERROR(INDEX('Student Master'!N:N,MATCH(D4117,'Student Master'!B:B,0)),"Not Found"))</f>
        <v/>
      </c>
      <c r="L4117" s="28" t="str">
        <f>IF(TRIM(D4117)="","",IFERROR(INDEX('Student Master'!L:L,MATCH(D4117,'Student Master'!B:B,0)),"Not Found"))</f>
        <v/>
      </c>
      <c r="M4117" s="28"/>
      <c r="N4117" s="28"/>
    </row>
    <row r="4118" spans="1:14" x14ac:dyDescent="0.35">
      <c r="A4118" s="28">
        <f t="shared" si="65"/>
        <v>4117</v>
      </c>
      <c r="B4118" s="30"/>
      <c r="C4118" s="28"/>
      <c r="D4118" s="28"/>
      <c r="E4118" s="28"/>
      <c r="F4118" s="28"/>
      <c r="G4118" s="28"/>
      <c r="H4118" s="28" t="str">
        <f>IF(TRIM(D4118)="","",IFERROR(INDEX('Student Master'!C:C,MATCH(D4118,'Student Master'!B:B,0)),"Not Found"))</f>
        <v/>
      </c>
      <c r="I4118" s="28" t="str">
        <f>IF(TRIM(D4118)="","",IFERROR(INDEX('Student Master'!D:D,MATCH(D4118,'Student Master'!B:B,0)),"Not Found"))</f>
        <v/>
      </c>
      <c r="J4118" s="28" t="str">
        <f>IF(TRIM(D4118)="","",IFERROR(INDEX('Student Master'!H:H,MATCH(D4118,'Student Master'!B:B,0)),"Not Found"))</f>
        <v/>
      </c>
      <c r="K4118" s="28" t="str">
        <f>IF(TRIM(D4118)="","",IFERROR(INDEX('Student Master'!N:N,MATCH(D4118,'Student Master'!B:B,0)),"Not Found"))</f>
        <v/>
      </c>
      <c r="L4118" s="28" t="str">
        <f>IF(TRIM(D4118)="","",IFERROR(INDEX('Student Master'!L:L,MATCH(D4118,'Student Master'!B:B,0)),"Not Found"))</f>
        <v/>
      </c>
      <c r="M4118" s="28"/>
      <c r="N4118" s="28"/>
    </row>
    <row r="4119" spans="1:14" x14ac:dyDescent="0.35">
      <c r="A4119" s="28">
        <f t="shared" si="65"/>
        <v>4118</v>
      </c>
      <c r="B4119" s="30"/>
      <c r="C4119" s="28"/>
      <c r="D4119" s="28"/>
      <c r="E4119" s="28"/>
      <c r="F4119" s="28"/>
      <c r="G4119" s="28"/>
      <c r="H4119" s="28" t="str">
        <f>IF(TRIM(D4119)="","",IFERROR(INDEX('Student Master'!C:C,MATCH(D4119,'Student Master'!B:B,0)),"Not Found"))</f>
        <v/>
      </c>
      <c r="I4119" s="28" t="str">
        <f>IF(TRIM(D4119)="","",IFERROR(INDEX('Student Master'!D:D,MATCH(D4119,'Student Master'!B:B,0)),"Not Found"))</f>
        <v/>
      </c>
      <c r="J4119" s="28" t="str">
        <f>IF(TRIM(D4119)="","",IFERROR(INDEX('Student Master'!H:H,MATCH(D4119,'Student Master'!B:B,0)),"Not Found"))</f>
        <v/>
      </c>
      <c r="K4119" s="28" t="str">
        <f>IF(TRIM(D4119)="","",IFERROR(INDEX('Student Master'!N:N,MATCH(D4119,'Student Master'!B:B,0)),"Not Found"))</f>
        <v/>
      </c>
      <c r="L4119" s="28" t="str">
        <f>IF(TRIM(D4119)="","",IFERROR(INDEX('Student Master'!L:L,MATCH(D4119,'Student Master'!B:B,0)),"Not Found"))</f>
        <v/>
      </c>
      <c r="M4119" s="28"/>
      <c r="N4119" s="28"/>
    </row>
    <row r="4120" spans="1:14" x14ac:dyDescent="0.35">
      <c r="A4120" s="28">
        <f t="shared" si="65"/>
        <v>4119</v>
      </c>
      <c r="B4120" s="30"/>
      <c r="C4120" s="28"/>
      <c r="D4120" s="28"/>
      <c r="E4120" s="28"/>
      <c r="F4120" s="28"/>
      <c r="G4120" s="28"/>
      <c r="H4120" s="28" t="str">
        <f>IF(TRIM(D4120)="","",IFERROR(INDEX('Student Master'!C:C,MATCH(D4120,'Student Master'!B:B,0)),"Not Found"))</f>
        <v/>
      </c>
      <c r="I4120" s="28" t="str">
        <f>IF(TRIM(D4120)="","",IFERROR(INDEX('Student Master'!D:D,MATCH(D4120,'Student Master'!B:B,0)),"Not Found"))</f>
        <v/>
      </c>
      <c r="J4120" s="28" t="str">
        <f>IF(TRIM(D4120)="","",IFERROR(INDEX('Student Master'!H:H,MATCH(D4120,'Student Master'!B:B,0)),"Not Found"))</f>
        <v/>
      </c>
      <c r="K4120" s="28" t="str">
        <f>IF(TRIM(D4120)="","",IFERROR(INDEX('Student Master'!N:N,MATCH(D4120,'Student Master'!B:B,0)),"Not Found"))</f>
        <v/>
      </c>
      <c r="L4120" s="28" t="str">
        <f>IF(TRIM(D4120)="","",IFERROR(INDEX('Student Master'!L:L,MATCH(D4120,'Student Master'!B:B,0)),"Not Found"))</f>
        <v/>
      </c>
      <c r="M4120" s="28"/>
      <c r="N4120" s="28"/>
    </row>
    <row r="4121" spans="1:14" x14ac:dyDescent="0.35">
      <c r="A4121" s="28">
        <f t="shared" si="65"/>
        <v>4120</v>
      </c>
      <c r="B4121" s="30"/>
      <c r="C4121" s="28"/>
      <c r="D4121" s="28"/>
      <c r="E4121" s="28"/>
      <c r="F4121" s="28"/>
      <c r="G4121" s="28"/>
      <c r="H4121" s="28" t="str">
        <f>IF(TRIM(D4121)="","",IFERROR(INDEX('Student Master'!C:C,MATCH(D4121,'Student Master'!B:B,0)),"Not Found"))</f>
        <v/>
      </c>
      <c r="I4121" s="28" t="str">
        <f>IF(TRIM(D4121)="","",IFERROR(INDEX('Student Master'!D:D,MATCH(D4121,'Student Master'!B:B,0)),"Not Found"))</f>
        <v/>
      </c>
      <c r="J4121" s="28" t="str">
        <f>IF(TRIM(D4121)="","",IFERROR(INDEX('Student Master'!H:H,MATCH(D4121,'Student Master'!B:B,0)),"Not Found"))</f>
        <v/>
      </c>
      <c r="K4121" s="28" t="str">
        <f>IF(TRIM(D4121)="","",IFERROR(INDEX('Student Master'!N:N,MATCH(D4121,'Student Master'!B:B,0)),"Not Found"))</f>
        <v/>
      </c>
      <c r="L4121" s="28" t="str">
        <f>IF(TRIM(D4121)="","",IFERROR(INDEX('Student Master'!L:L,MATCH(D4121,'Student Master'!B:B,0)),"Not Found"))</f>
        <v/>
      </c>
      <c r="M4121" s="28"/>
      <c r="N4121" s="28"/>
    </row>
    <row r="4122" spans="1:14" x14ac:dyDescent="0.35">
      <c r="A4122" s="28">
        <f t="shared" si="65"/>
        <v>4121</v>
      </c>
      <c r="B4122" s="30"/>
      <c r="C4122" s="28"/>
      <c r="D4122" s="28"/>
      <c r="E4122" s="28"/>
      <c r="F4122" s="28"/>
      <c r="G4122" s="28"/>
      <c r="H4122" s="28" t="str">
        <f>IF(TRIM(D4122)="","",IFERROR(INDEX('Student Master'!C:C,MATCH(D4122,'Student Master'!B:B,0)),"Not Found"))</f>
        <v/>
      </c>
      <c r="I4122" s="28" t="str">
        <f>IF(TRIM(D4122)="","",IFERROR(INDEX('Student Master'!D:D,MATCH(D4122,'Student Master'!B:B,0)),"Not Found"))</f>
        <v/>
      </c>
      <c r="J4122" s="28" t="str">
        <f>IF(TRIM(D4122)="","",IFERROR(INDEX('Student Master'!H:H,MATCH(D4122,'Student Master'!B:B,0)),"Not Found"))</f>
        <v/>
      </c>
      <c r="K4122" s="28" t="str">
        <f>IF(TRIM(D4122)="","",IFERROR(INDEX('Student Master'!N:N,MATCH(D4122,'Student Master'!B:B,0)),"Not Found"))</f>
        <v/>
      </c>
      <c r="L4122" s="28" t="str">
        <f>IF(TRIM(D4122)="","",IFERROR(INDEX('Student Master'!L:L,MATCH(D4122,'Student Master'!B:B,0)),"Not Found"))</f>
        <v/>
      </c>
      <c r="M4122" s="28"/>
      <c r="N4122" s="28"/>
    </row>
    <row r="4123" spans="1:14" x14ac:dyDescent="0.35">
      <c r="A4123" s="28">
        <f t="shared" si="65"/>
        <v>4122</v>
      </c>
      <c r="B4123" s="30"/>
      <c r="C4123" s="28"/>
      <c r="D4123" s="28"/>
      <c r="E4123" s="28"/>
      <c r="F4123" s="28"/>
      <c r="G4123" s="28"/>
      <c r="H4123" s="28" t="str">
        <f>IF(TRIM(D4123)="","",IFERROR(INDEX('Student Master'!C:C,MATCH(D4123,'Student Master'!B:B,0)),"Not Found"))</f>
        <v/>
      </c>
      <c r="I4123" s="28" t="str">
        <f>IF(TRIM(D4123)="","",IFERROR(INDEX('Student Master'!D:D,MATCH(D4123,'Student Master'!B:B,0)),"Not Found"))</f>
        <v/>
      </c>
      <c r="J4123" s="28" t="str">
        <f>IF(TRIM(D4123)="","",IFERROR(INDEX('Student Master'!H:H,MATCH(D4123,'Student Master'!B:B,0)),"Not Found"))</f>
        <v/>
      </c>
      <c r="K4123" s="28" t="str">
        <f>IF(TRIM(D4123)="","",IFERROR(INDEX('Student Master'!N:N,MATCH(D4123,'Student Master'!B:B,0)),"Not Found"))</f>
        <v/>
      </c>
      <c r="L4123" s="28" t="str">
        <f>IF(TRIM(D4123)="","",IFERROR(INDEX('Student Master'!L:L,MATCH(D4123,'Student Master'!B:B,0)),"Not Found"))</f>
        <v/>
      </c>
      <c r="M4123" s="28"/>
      <c r="N4123" s="28"/>
    </row>
    <row r="4124" spans="1:14" x14ac:dyDescent="0.35">
      <c r="A4124" s="28">
        <f t="shared" si="65"/>
        <v>4123</v>
      </c>
      <c r="B4124" s="30"/>
      <c r="C4124" s="28"/>
      <c r="D4124" s="28"/>
      <c r="E4124" s="28"/>
      <c r="F4124" s="28"/>
      <c r="G4124" s="28"/>
      <c r="H4124" s="28" t="str">
        <f>IF(TRIM(D4124)="","",IFERROR(INDEX('Student Master'!C:C,MATCH(D4124,'Student Master'!B:B,0)),"Not Found"))</f>
        <v/>
      </c>
      <c r="I4124" s="28" t="str">
        <f>IF(TRIM(D4124)="","",IFERROR(INDEX('Student Master'!D:D,MATCH(D4124,'Student Master'!B:B,0)),"Not Found"))</f>
        <v/>
      </c>
      <c r="J4124" s="28" t="str">
        <f>IF(TRIM(D4124)="","",IFERROR(INDEX('Student Master'!H:H,MATCH(D4124,'Student Master'!B:B,0)),"Not Found"))</f>
        <v/>
      </c>
      <c r="K4124" s="28" t="str">
        <f>IF(TRIM(D4124)="","",IFERROR(INDEX('Student Master'!N:N,MATCH(D4124,'Student Master'!B:B,0)),"Not Found"))</f>
        <v/>
      </c>
      <c r="L4124" s="28" t="str">
        <f>IF(TRIM(D4124)="","",IFERROR(INDEX('Student Master'!L:L,MATCH(D4124,'Student Master'!B:B,0)),"Not Found"))</f>
        <v/>
      </c>
      <c r="M4124" s="28"/>
      <c r="N4124" s="28"/>
    </row>
    <row r="4125" spans="1:14" x14ac:dyDescent="0.35">
      <c r="A4125" s="28">
        <f t="shared" si="65"/>
        <v>4124</v>
      </c>
      <c r="B4125" s="30"/>
      <c r="C4125" s="28"/>
      <c r="D4125" s="28"/>
      <c r="E4125" s="28"/>
      <c r="F4125" s="28"/>
      <c r="G4125" s="28"/>
      <c r="H4125" s="28" t="str">
        <f>IF(TRIM(D4125)="","",IFERROR(INDEX('Student Master'!C:C,MATCH(D4125,'Student Master'!B:B,0)),"Not Found"))</f>
        <v/>
      </c>
      <c r="I4125" s="28" t="str">
        <f>IF(TRIM(D4125)="","",IFERROR(INDEX('Student Master'!D:D,MATCH(D4125,'Student Master'!B:B,0)),"Not Found"))</f>
        <v/>
      </c>
      <c r="J4125" s="28" t="str">
        <f>IF(TRIM(D4125)="","",IFERROR(INDEX('Student Master'!H:H,MATCH(D4125,'Student Master'!B:B,0)),"Not Found"))</f>
        <v/>
      </c>
      <c r="K4125" s="28" t="str">
        <f>IF(TRIM(D4125)="","",IFERROR(INDEX('Student Master'!N:N,MATCH(D4125,'Student Master'!B:B,0)),"Not Found"))</f>
        <v/>
      </c>
      <c r="L4125" s="28" t="str">
        <f>IF(TRIM(D4125)="","",IFERROR(INDEX('Student Master'!L:L,MATCH(D4125,'Student Master'!B:B,0)),"Not Found"))</f>
        <v/>
      </c>
      <c r="M4125" s="28"/>
      <c r="N4125" s="28"/>
    </row>
    <row r="4126" spans="1:14" x14ac:dyDescent="0.35">
      <c r="A4126" s="28">
        <f t="shared" si="65"/>
        <v>4125</v>
      </c>
      <c r="B4126" s="30"/>
      <c r="C4126" s="28"/>
      <c r="D4126" s="28"/>
      <c r="E4126" s="28"/>
      <c r="F4126" s="28"/>
      <c r="G4126" s="28"/>
      <c r="H4126" s="28" t="str">
        <f>IF(TRIM(D4126)="","",IFERROR(INDEX('Student Master'!C:C,MATCH(D4126,'Student Master'!B:B,0)),"Not Found"))</f>
        <v/>
      </c>
      <c r="I4126" s="28" t="str">
        <f>IF(TRIM(D4126)="","",IFERROR(INDEX('Student Master'!D:D,MATCH(D4126,'Student Master'!B:B,0)),"Not Found"))</f>
        <v/>
      </c>
      <c r="J4126" s="28" t="str">
        <f>IF(TRIM(D4126)="","",IFERROR(INDEX('Student Master'!H:H,MATCH(D4126,'Student Master'!B:B,0)),"Not Found"))</f>
        <v/>
      </c>
      <c r="K4126" s="28" t="str">
        <f>IF(TRIM(D4126)="","",IFERROR(INDEX('Student Master'!N:N,MATCH(D4126,'Student Master'!B:B,0)),"Not Found"))</f>
        <v/>
      </c>
      <c r="L4126" s="28" t="str">
        <f>IF(TRIM(D4126)="","",IFERROR(INDEX('Student Master'!L:L,MATCH(D4126,'Student Master'!B:B,0)),"Not Found"))</f>
        <v/>
      </c>
      <c r="M4126" s="28"/>
      <c r="N4126" s="28"/>
    </row>
    <row r="4127" spans="1:14" x14ac:dyDescent="0.35">
      <c r="A4127" s="28">
        <f t="shared" si="65"/>
        <v>4126</v>
      </c>
      <c r="B4127" s="30"/>
      <c r="C4127" s="28"/>
      <c r="D4127" s="28"/>
      <c r="E4127" s="28"/>
      <c r="F4127" s="28"/>
      <c r="G4127" s="28"/>
      <c r="H4127" s="28" t="str">
        <f>IF(TRIM(D4127)="","",IFERROR(INDEX('Student Master'!C:C,MATCH(D4127,'Student Master'!B:B,0)),"Not Found"))</f>
        <v/>
      </c>
      <c r="I4127" s="28" t="str">
        <f>IF(TRIM(D4127)="","",IFERROR(INDEX('Student Master'!D:D,MATCH(D4127,'Student Master'!B:B,0)),"Not Found"))</f>
        <v/>
      </c>
      <c r="J4127" s="28" t="str">
        <f>IF(TRIM(D4127)="","",IFERROR(INDEX('Student Master'!H:H,MATCH(D4127,'Student Master'!B:B,0)),"Not Found"))</f>
        <v/>
      </c>
      <c r="K4127" s="28" t="str">
        <f>IF(TRIM(D4127)="","",IFERROR(INDEX('Student Master'!N:N,MATCH(D4127,'Student Master'!B:B,0)),"Not Found"))</f>
        <v/>
      </c>
      <c r="L4127" s="28" t="str">
        <f>IF(TRIM(D4127)="","",IFERROR(INDEX('Student Master'!L:L,MATCH(D4127,'Student Master'!B:B,0)),"Not Found"))</f>
        <v/>
      </c>
      <c r="M4127" s="28"/>
      <c r="N4127" s="28"/>
    </row>
    <row r="4128" spans="1:14" x14ac:dyDescent="0.35">
      <c r="A4128" s="28">
        <f t="shared" si="65"/>
        <v>4127</v>
      </c>
      <c r="B4128" s="30"/>
      <c r="C4128" s="28"/>
      <c r="D4128" s="28"/>
      <c r="E4128" s="28"/>
      <c r="F4128" s="28"/>
      <c r="G4128" s="28"/>
      <c r="H4128" s="28" t="str">
        <f>IF(TRIM(D4128)="","",IFERROR(INDEX('Student Master'!C:C,MATCH(D4128,'Student Master'!B:B,0)),"Not Found"))</f>
        <v/>
      </c>
      <c r="I4128" s="28" t="str">
        <f>IF(TRIM(D4128)="","",IFERROR(INDEX('Student Master'!D:D,MATCH(D4128,'Student Master'!B:B,0)),"Not Found"))</f>
        <v/>
      </c>
      <c r="J4128" s="28" t="str">
        <f>IF(TRIM(D4128)="","",IFERROR(INDEX('Student Master'!H:H,MATCH(D4128,'Student Master'!B:B,0)),"Not Found"))</f>
        <v/>
      </c>
      <c r="K4128" s="28" t="str">
        <f>IF(TRIM(D4128)="","",IFERROR(INDEX('Student Master'!N:N,MATCH(D4128,'Student Master'!B:B,0)),"Not Found"))</f>
        <v/>
      </c>
      <c r="L4128" s="28" t="str">
        <f>IF(TRIM(D4128)="","",IFERROR(INDEX('Student Master'!L:L,MATCH(D4128,'Student Master'!B:B,0)),"Not Found"))</f>
        <v/>
      </c>
      <c r="M4128" s="28"/>
      <c r="N4128" s="28"/>
    </row>
    <row r="4129" spans="1:14" x14ac:dyDescent="0.35">
      <c r="A4129" s="28">
        <f t="shared" si="65"/>
        <v>4128</v>
      </c>
      <c r="B4129" s="30"/>
      <c r="C4129" s="28"/>
      <c r="D4129" s="28"/>
      <c r="E4129" s="28"/>
      <c r="F4129" s="28"/>
      <c r="G4129" s="28"/>
      <c r="H4129" s="28" t="str">
        <f>IF(TRIM(D4129)="","",IFERROR(INDEX('Student Master'!C:C,MATCH(D4129,'Student Master'!B:B,0)),"Not Found"))</f>
        <v/>
      </c>
      <c r="I4129" s="28" t="str">
        <f>IF(TRIM(D4129)="","",IFERROR(INDEX('Student Master'!D:D,MATCH(D4129,'Student Master'!B:B,0)),"Not Found"))</f>
        <v/>
      </c>
      <c r="J4129" s="28" t="str">
        <f>IF(TRIM(D4129)="","",IFERROR(INDEX('Student Master'!H:H,MATCH(D4129,'Student Master'!B:B,0)),"Not Found"))</f>
        <v/>
      </c>
      <c r="K4129" s="28" t="str">
        <f>IF(TRIM(D4129)="","",IFERROR(INDEX('Student Master'!N:N,MATCH(D4129,'Student Master'!B:B,0)),"Not Found"))</f>
        <v/>
      </c>
      <c r="L4129" s="28" t="str">
        <f>IF(TRIM(D4129)="","",IFERROR(INDEX('Student Master'!L:L,MATCH(D4129,'Student Master'!B:B,0)),"Not Found"))</f>
        <v/>
      </c>
      <c r="M4129" s="28"/>
      <c r="N4129" s="28"/>
    </row>
    <row r="4130" spans="1:14" x14ac:dyDescent="0.35">
      <c r="A4130" s="28">
        <f t="shared" si="65"/>
        <v>4129</v>
      </c>
      <c r="B4130" s="30"/>
      <c r="C4130" s="28"/>
      <c r="D4130" s="28"/>
      <c r="E4130" s="28"/>
      <c r="F4130" s="28"/>
      <c r="G4130" s="28"/>
      <c r="H4130" s="28" t="str">
        <f>IF(TRIM(D4130)="","",IFERROR(INDEX('Student Master'!C:C,MATCH(D4130,'Student Master'!B:B,0)),"Not Found"))</f>
        <v/>
      </c>
      <c r="I4130" s="28" t="str">
        <f>IF(TRIM(D4130)="","",IFERROR(INDEX('Student Master'!D:D,MATCH(D4130,'Student Master'!B:B,0)),"Not Found"))</f>
        <v/>
      </c>
      <c r="J4130" s="28" t="str">
        <f>IF(TRIM(D4130)="","",IFERROR(INDEX('Student Master'!H:H,MATCH(D4130,'Student Master'!B:B,0)),"Not Found"))</f>
        <v/>
      </c>
      <c r="K4130" s="28" t="str">
        <f>IF(TRIM(D4130)="","",IFERROR(INDEX('Student Master'!N:N,MATCH(D4130,'Student Master'!B:B,0)),"Not Found"))</f>
        <v/>
      </c>
      <c r="L4130" s="28" t="str">
        <f>IF(TRIM(D4130)="","",IFERROR(INDEX('Student Master'!L:L,MATCH(D4130,'Student Master'!B:B,0)),"Not Found"))</f>
        <v/>
      </c>
      <c r="M4130" s="28"/>
      <c r="N4130" s="28"/>
    </row>
    <row r="4131" spans="1:14" x14ac:dyDescent="0.35">
      <c r="A4131" s="28">
        <f t="shared" si="65"/>
        <v>4130</v>
      </c>
      <c r="B4131" s="30"/>
      <c r="C4131" s="28"/>
      <c r="D4131" s="28"/>
      <c r="E4131" s="28"/>
      <c r="F4131" s="28"/>
      <c r="G4131" s="28"/>
      <c r="H4131" s="28" t="str">
        <f>IF(TRIM(D4131)="","",IFERROR(INDEX('Student Master'!C:C,MATCH(D4131,'Student Master'!B:B,0)),"Not Found"))</f>
        <v/>
      </c>
      <c r="I4131" s="28" t="str">
        <f>IF(TRIM(D4131)="","",IFERROR(INDEX('Student Master'!D:D,MATCH(D4131,'Student Master'!B:B,0)),"Not Found"))</f>
        <v/>
      </c>
      <c r="J4131" s="28" t="str">
        <f>IF(TRIM(D4131)="","",IFERROR(INDEX('Student Master'!H:H,MATCH(D4131,'Student Master'!B:B,0)),"Not Found"))</f>
        <v/>
      </c>
      <c r="K4131" s="28" t="str">
        <f>IF(TRIM(D4131)="","",IFERROR(INDEX('Student Master'!N:N,MATCH(D4131,'Student Master'!B:B,0)),"Not Found"))</f>
        <v/>
      </c>
      <c r="L4131" s="28" t="str">
        <f>IF(TRIM(D4131)="","",IFERROR(INDEX('Student Master'!L:L,MATCH(D4131,'Student Master'!B:B,0)),"Not Found"))</f>
        <v/>
      </c>
      <c r="M4131" s="28"/>
      <c r="N4131" s="28"/>
    </row>
    <row r="4132" spans="1:14" x14ac:dyDescent="0.35">
      <c r="A4132" s="28">
        <f t="shared" si="65"/>
        <v>4131</v>
      </c>
      <c r="B4132" s="30"/>
      <c r="C4132" s="28"/>
      <c r="D4132" s="28"/>
      <c r="E4132" s="28"/>
      <c r="F4132" s="28"/>
      <c r="G4132" s="28"/>
      <c r="H4132" s="28" t="str">
        <f>IF(TRIM(D4132)="","",IFERROR(INDEX('Student Master'!C:C,MATCH(D4132,'Student Master'!B:B,0)),"Not Found"))</f>
        <v/>
      </c>
      <c r="I4132" s="28" t="str">
        <f>IF(TRIM(D4132)="","",IFERROR(INDEX('Student Master'!D:D,MATCH(D4132,'Student Master'!B:B,0)),"Not Found"))</f>
        <v/>
      </c>
      <c r="J4132" s="28" t="str">
        <f>IF(TRIM(D4132)="","",IFERROR(INDEX('Student Master'!H:H,MATCH(D4132,'Student Master'!B:B,0)),"Not Found"))</f>
        <v/>
      </c>
      <c r="K4132" s="28" t="str">
        <f>IF(TRIM(D4132)="","",IFERROR(INDEX('Student Master'!N:N,MATCH(D4132,'Student Master'!B:B,0)),"Not Found"))</f>
        <v/>
      </c>
      <c r="L4132" s="28" t="str">
        <f>IF(TRIM(D4132)="","",IFERROR(INDEX('Student Master'!L:L,MATCH(D4132,'Student Master'!B:B,0)),"Not Found"))</f>
        <v/>
      </c>
      <c r="M4132" s="28"/>
      <c r="N4132" s="28"/>
    </row>
    <row r="4133" spans="1:14" x14ac:dyDescent="0.35">
      <c r="A4133" s="28">
        <f t="shared" si="65"/>
        <v>4132</v>
      </c>
      <c r="B4133" s="30"/>
      <c r="C4133" s="28"/>
      <c r="D4133" s="28"/>
      <c r="E4133" s="28"/>
      <c r="F4133" s="28"/>
      <c r="G4133" s="28"/>
      <c r="H4133" s="28" t="str">
        <f>IF(TRIM(D4133)="","",IFERROR(INDEX('Student Master'!C:C,MATCH(D4133,'Student Master'!B:B,0)),"Not Found"))</f>
        <v/>
      </c>
      <c r="I4133" s="28" t="str">
        <f>IF(TRIM(D4133)="","",IFERROR(INDEX('Student Master'!D:D,MATCH(D4133,'Student Master'!B:B,0)),"Not Found"))</f>
        <v/>
      </c>
      <c r="J4133" s="28" t="str">
        <f>IF(TRIM(D4133)="","",IFERROR(INDEX('Student Master'!H:H,MATCH(D4133,'Student Master'!B:B,0)),"Not Found"))</f>
        <v/>
      </c>
      <c r="K4133" s="28" t="str">
        <f>IF(TRIM(D4133)="","",IFERROR(INDEX('Student Master'!N:N,MATCH(D4133,'Student Master'!B:B,0)),"Not Found"))</f>
        <v/>
      </c>
      <c r="L4133" s="28" t="str">
        <f>IF(TRIM(D4133)="","",IFERROR(INDEX('Student Master'!L:L,MATCH(D4133,'Student Master'!B:B,0)),"Not Found"))</f>
        <v/>
      </c>
      <c r="M4133" s="28"/>
      <c r="N4133" s="28"/>
    </row>
    <row r="4134" spans="1:14" x14ac:dyDescent="0.35">
      <c r="A4134" s="28">
        <f t="shared" si="65"/>
        <v>4133</v>
      </c>
      <c r="B4134" s="30"/>
      <c r="C4134" s="28"/>
      <c r="D4134" s="28"/>
      <c r="E4134" s="28"/>
      <c r="F4134" s="28"/>
      <c r="G4134" s="28"/>
      <c r="H4134" s="28" t="str">
        <f>IF(TRIM(D4134)="","",IFERROR(INDEX('Student Master'!C:C,MATCH(D4134,'Student Master'!B:B,0)),"Not Found"))</f>
        <v/>
      </c>
      <c r="I4134" s="28" t="str">
        <f>IF(TRIM(D4134)="","",IFERROR(INDEX('Student Master'!D:D,MATCH(D4134,'Student Master'!B:B,0)),"Not Found"))</f>
        <v/>
      </c>
      <c r="J4134" s="28" t="str">
        <f>IF(TRIM(D4134)="","",IFERROR(INDEX('Student Master'!H:H,MATCH(D4134,'Student Master'!B:B,0)),"Not Found"))</f>
        <v/>
      </c>
      <c r="K4134" s="28" t="str">
        <f>IF(TRIM(D4134)="","",IFERROR(INDEX('Student Master'!N:N,MATCH(D4134,'Student Master'!B:B,0)),"Not Found"))</f>
        <v/>
      </c>
      <c r="L4134" s="28" t="str">
        <f>IF(TRIM(D4134)="","",IFERROR(INDEX('Student Master'!L:L,MATCH(D4134,'Student Master'!B:B,0)),"Not Found"))</f>
        <v/>
      </c>
      <c r="M4134" s="28"/>
      <c r="N4134" s="28"/>
    </row>
    <row r="4135" spans="1:14" x14ac:dyDescent="0.35">
      <c r="A4135" s="28">
        <f t="shared" si="65"/>
        <v>4134</v>
      </c>
      <c r="B4135" s="30"/>
      <c r="C4135" s="28"/>
      <c r="D4135" s="28"/>
      <c r="E4135" s="28"/>
      <c r="F4135" s="28"/>
      <c r="G4135" s="28"/>
      <c r="H4135" s="28" t="str">
        <f>IF(TRIM(D4135)="","",IFERROR(INDEX('Student Master'!C:C,MATCH(D4135,'Student Master'!B:B,0)),"Not Found"))</f>
        <v/>
      </c>
      <c r="I4135" s="28" t="str">
        <f>IF(TRIM(D4135)="","",IFERROR(INDEX('Student Master'!D:D,MATCH(D4135,'Student Master'!B:B,0)),"Not Found"))</f>
        <v/>
      </c>
      <c r="J4135" s="28" t="str">
        <f>IF(TRIM(D4135)="","",IFERROR(INDEX('Student Master'!H:H,MATCH(D4135,'Student Master'!B:B,0)),"Not Found"))</f>
        <v/>
      </c>
      <c r="K4135" s="28" t="str">
        <f>IF(TRIM(D4135)="","",IFERROR(INDEX('Student Master'!N:N,MATCH(D4135,'Student Master'!B:B,0)),"Not Found"))</f>
        <v/>
      </c>
      <c r="L4135" s="28" t="str">
        <f>IF(TRIM(D4135)="","",IFERROR(INDEX('Student Master'!L:L,MATCH(D4135,'Student Master'!B:B,0)),"Not Found"))</f>
        <v/>
      </c>
      <c r="M4135" s="28"/>
      <c r="N4135" s="28"/>
    </row>
    <row r="4136" spans="1:14" x14ac:dyDescent="0.35">
      <c r="A4136" s="28">
        <f t="shared" si="65"/>
        <v>4135</v>
      </c>
      <c r="B4136" s="30"/>
      <c r="C4136" s="28"/>
      <c r="D4136" s="28"/>
      <c r="E4136" s="28"/>
      <c r="F4136" s="28"/>
      <c r="G4136" s="28"/>
      <c r="H4136" s="28" t="str">
        <f>IF(TRIM(D4136)="","",IFERROR(INDEX('Student Master'!C:C,MATCH(D4136,'Student Master'!B:B,0)),"Not Found"))</f>
        <v/>
      </c>
      <c r="I4136" s="28" t="str">
        <f>IF(TRIM(D4136)="","",IFERROR(INDEX('Student Master'!D:D,MATCH(D4136,'Student Master'!B:B,0)),"Not Found"))</f>
        <v/>
      </c>
      <c r="J4136" s="28" t="str">
        <f>IF(TRIM(D4136)="","",IFERROR(INDEX('Student Master'!H:H,MATCH(D4136,'Student Master'!B:B,0)),"Not Found"))</f>
        <v/>
      </c>
      <c r="K4136" s="28" t="str">
        <f>IF(TRIM(D4136)="","",IFERROR(INDEX('Student Master'!N:N,MATCH(D4136,'Student Master'!B:B,0)),"Not Found"))</f>
        <v/>
      </c>
      <c r="L4136" s="28" t="str">
        <f>IF(TRIM(D4136)="","",IFERROR(INDEX('Student Master'!L:L,MATCH(D4136,'Student Master'!B:B,0)),"Not Found"))</f>
        <v/>
      </c>
      <c r="M4136" s="28"/>
      <c r="N4136" s="28"/>
    </row>
    <row r="4137" spans="1:14" x14ac:dyDescent="0.35">
      <c r="A4137" s="28">
        <f t="shared" si="65"/>
        <v>4136</v>
      </c>
      <c r="B4137" s="30"/>
      <c r="C4137" s="28"/>
      <c r="D4137" s="28"/>
      <c r="E4137" s="28"/>
      <c r="F4137" s="28"/>
      <c r="G4137" s="28"/>
      <c r="H4137" s="28" t="str">
        <f>IF(TRIM(D4137)="","",IFERROR(INDEX('Student Master'!C:C,MATCH(D4137,'Student Master'!B:B,0)),"Not Found"))</f>
        <v/>
      </c>
      <c r="I4137" s="28" t="str">
        <f>IF(TRIM(D4137)="","",IFERROR(INDEX('Student Master'!D:D,MATCH(D4137,'Student Master'!B:B,0)),"Not Found"))</f>
        <v/>
      </c>
      <c r="J4137" s="28" t="str">
        <f>IF(TRIM(D4137)="","",IFERROR(INDEX('Student Master'!H:H,MATCH(D4137,'Student Master'!B:B,0)),"Not Found"))</f>
        <v/>
      </c>
      <c r="K4137" s="28" t="str">
        <f>IF(TRIM(D4137)="","",IFERROR(INDEX('Student Master'!N:N,MATCH(D4137,'Student Master'!B:B,0)),"Not Found"))</f>
        <v/>
      </c>
      <c r="L4137" s="28" t="str">
        <f>IF(TRIM(D4137)="","",IFERROR(INDEX('Student Master'!L:L,MATCH(D4137,'Student Master'!B:B,0)),"Not Found"))</f>
        <v/>
      </c>
      <c r="M4137" s="28"/>
      <c r="N4137" s="28"/>
    </row>
    <row r="4138" spans="1:14" x14ac:dyDescent="0.35">
      <c r="A4138" s="28">
        <f t="shared" si="65"/>
        <v>4137</v>
      </c>
      <c r="B4138" s="30"/>
      <c r="C4138" s="28"/>
      <c r="D4138" s="28"/>
      <c r="E4138" s="28"/>
      <c r="F4138" s="28"/>
      <c r="G4138" s="28"/>
      <c r="H4138" s="28" t="str">
        <f>IF(TRIM(D4138)="","",IFERROR(INDEX('Student Master'!C:C,MATCH(D4138,'Student Master'!B:B,0)),"Not Found"))</f>
        <v/>
      </c>
      <c r="I4138" s="28" t="str">
        <f>IF(TRIM(D4138)="","",IFERROR(INDEX('Student Master'!D:D,MATCH(D4138,'Student Master'!B:B,0)),"Not Found"))</f>
        <v/>
      </c>
      <c r="J4138" s="28" t="str">
        <f>IF(TRIM(D4138)="","",IFERROR(INDEX('Student Master'!H:H,MATCH(D4138,'Student Master'!B:B,0)),"Not Found"))</f>
        <v/>
      </c>
      <c r="K4138" s="28" t="str">
        <f>IF(TRIM(D4138)="","",IFERROR(INDEX('Student Master'!N:N,MATCH(D4138,'Student Master'!B:B,0)),"Not Found"))</f>
        <v/>
      </c>
      <c r="L4138" s="28" t="str">
        <f>IF(TRIM(D4138)="","",IFERROR(INDEX('Student Master'!L:L,MATCH(D4138,'Student Master'!B:B,0)),"Not Found"))</f>
        <v/>
      </c>
      <c r="M4138" s="28"/>
      <c r="N4138" s="28"/>
    </row>
    <row r="4139" spans="1:14" x14ac:dyDescent="0.35">
      <c r="A4139" s="28">
        <f t="shared" si="65"/>
        <v>4138</v>
      </c>
      <c r="B4139" s="30"/>
      <c r="C4139" s="28"/>
      <c r="D4139" s="28"/>
      <c r="E4139" s="28"/>
      <c r="F4139" s="28"/>
      <c r="G4139" s="28"/>
      <c r="H4139" s="28" t="str">
        <f>IF(TRIM(D4139)="","",IFERROR(INDEX('Student Master'!C:C,MATCH(D4139,'Student Master'!B:B,0)),"Not Found"))</f>
        <v/>
      </c>
      <c r="I4139" s="28" t="str">
        <f>IF(TRIM(D4139)="","",IFERROR(INDEX('Student Master'!D:D,MATCH(D4139,'Student Master'!B:B,0)),"Not Found"))</f>
        <v/>
      </c>
      <c r="J4139" s="28" t="str">
        <f>IF(TRIM(D4139)="","",IFERROR(INDEX('Student Master'!H:H,MATCH(D4139,'Student Master'!B:B,0)),"Not Found"))</f>
        <v/>
      </c>
      <c r="K4139" s="28" t="str">
        <f>IF(TRIM(D4139)="","",IFERROR(INDEX('Student Master'!N:N,MATCH(D4139,'Student Master'!B:B,0)),"Not Found"))</f>
        <v/>
      </c>
      <c r="L4139" s="28" t="str">
        <f>IF(TRIM(D4139)="","",IFERROR(INDEX('Student Master'!L:L,MATCH(D4139,'Student Master'!B:B,0)),"Not Found"))</f>
        <v/>
      </c>
      <c r="M4139" s="28"/>
      <c r="N4139" s="28"/>
    </row>
    <row r="4140" spans="1:14" x14ac:dyDescent="0.35">
      <c r="A4140" s="28">
        <f t="shared" si="65"/>
        <v>4139</v>
      </c>
      <c r="B4140" s="30"/>
      <c r="C4140" s="28"/>
      <c r="D4140" s="28"/>
      <c r="E4140" s="28"/>
      <c r="F4140" s="28"/>
      <c r="G4140" s="28"/>
      <c r="H4140" s="28" t="str">
        <f>IF(TRIM(D4140)="","",IFERROR(INDEX('Student Master'!C:C,MATCH(D4140,'Student Master'!B:B,0)),"Not Found"))</f>
        <v/>
      </c>
      <c r="I4140" s="28" t="str">
        <f>IF(TRIM(D4140)="","",IFERROR(INDEX('Student Master'!D:D,MATCH(D4140,'Student Master'!B:B,0)),"Not Found"))</f>
        <v/>
      </c>
      <c r="J4140" s="28" t="str">
        <f>IF(TRIM(D4140)="","",IFERROR(INDEX('Student Master'!H:H,MATCH(D4140,'Student Master'!B:B,0)),"Not Found"))</f>
        <v/>
      </c>
      <c r="K4140" s="28" t="str">
        <f>IF(TRIM(D4140)="","",IFERROR(INDEX('Student Master'!N:N,MATCH(D4140,'Student Master'!B:B,0)),"Not Found"))</f>
        <v/>
      </c>
      <c r="L4140" s="28" t="str">
        <f>IF(TRIM(D4140)="","",IFERROR(INDEX('Student Master'!L:L,MATCH(D4140,'Student Master'!B:B,0)),"Not Found"))</f>
        <v/>
      </c>
      <c r="M4140" s="28"/>
      <c r="N4140" s="28"/>
    </row>
    <row r="4141" spans="1:14" x14ac:dyDescent="0.35">
      <c r="A4141" s="28">
        <f t="shared" si="65"/>
        <v>4140</v>
      </c>
      <c r="B4141" s="30"/>
      <c r="C4141" s="28"/>
      <c r="D4141" s="28"/>
      <c r="E4141" s="28"/>
      <c r="F4141" s="28"/>
      <c r="G4141" s="28"/>
      <c r="H4141" s="28" t="str">
        <f>IF(TRIM(D4141)="","",IFERROR(INDEX('Student Master'!C:C,MATCH(D4141,'Student Master'!B:B,0)),"Not Found"))</f>
        <v/>
      </c>
      <c r="I4141" s="28" t="str">
        <f>IF(TRIM(D4141)="","",IFERROR(INDEX('Student Master'!D:D,MATCH(D4141,'Student Master'!B:B,0)),"Not Found"))</f>
        <v/>
      </c>
      <c r="J4141" s="28" t="str">
        <f>IF(TRIM(D4141)="","",IFERROR(INDEX('Student Master'!H:H,MATCH(D4141,'Student Master'!B:B,0)),"Not Found"))</f>
        <v/>
      </c>
      <c r="K4141" s="28" t="str">
        <f>IF(TRIM(D4141)="","",IFERROR(INDEX('Student Master'!N:N,MATCH(D4141,'Student Master'!B:B,0)),"Not Found"))</f>
        <v/>
      </c>
      <c r="L4141" s="28" t="str">
        <f>IF(TRIM(D4141)="","",IFERROR(INDEX('Student Master'!L:L,MATCH(D4141,'Student Master'!B:B,0)),"Not Found"))</f>
        <v/>
      </c>
      <c r="M4141" s="28"/>
      <c r="N4141" s="28"/>
    </row>
    <row r="4142" spans="1:14" x14ac:dyDescent="0.35">
      <c r="A4142" s="28">
        <f t="shared" si="65"/>
        <v>4141</v>
      </c>
      <c r="B4142" s="30"/>
      <c r="C4142" s="28"/>
      <c r="D4142" s="28"/>
      <c r="E4142" s="28"/>
      <c r="F4142" s="28"/>
      <c r="G4142" s="28"/>
      <c r="H4142" s="28" t="str">
        <f>IF(TRIM(D4142)="","",IFERROR(INDEX('Student Master'!C:C,MATCH(D4142,'Student Master'!B:B,0)),"Not Found"))</f>
        <v/>
      </c>
      <c r="I4142" s="28" t="str">
        <f>IF(TRIM(D4142)="","",IFERROR(INDEX('Student Master'!D:D,MATCH(D4142,'Student Master'!B:B,0)),"Not Found"))</f>
        <v/>
      </c>
      <c r="J4142" s="28" t="str">
        <f>IF(TRIM(D4142)="","",IFERROR(INDEX('Student Master'!H:H,MATCH(D4142,'Student Master'!B:B,0)),"Not Found"))</f>
        <v/>
      </c>
      <c r="K4142" s="28" t="str">
        <f>IF(TRIM(D4142)="","",IFERROR(INDEX('Student Master'!N:N,MATCH(D4142,'Student Master'!B:B,0)),"Not Found"))</f>
        <v/>
      </c>
      <c r="L4142" s="28" t="str">
        <f>IF(TRIM(D4142)="","",IFERROR(INDEX('Student Master'!L:L,MATCH(D4142,'Student Master'!B:B,0)),"Not Found"))</f>
        <v/>
      </c>
      <c r="M4142" s="28"/>
      <c r="N4142" s="28"/>
    </row>
    <row r="4143" spans="1:14" x14ac:dyDescent="0.35">
      <c r="A4143" s="28">
        <f t="shared" si="65"/>
        <v>4142</v>
      </c>
      <c r="B4143" s="30"/>
      <c r="C4143" s="28"/>
      <c r="D4143" s="28"/>
      <c r="E4143" s="28"/>
      <c r="F4143" s="28"/>
      <c r="G4143" s="28"/>
      <c r="H4143" s="28" t="str">
        <f>IF(TRIM(D4143)="","",IFERROR(INDEX('Student Master'!C:C,MATCH(D4143,'Student Master'!B:B,0)),"Not Found"))</f>
        <v/>
      </c>
      <c r="I4143" s="28" t="str">
        <f>IF(TRIM(D4143)="","",IFERROR(INDEX('Student Master'!D:D,MATCH(D4143,'Student Master'!B:B,0)),"Not Found"))</f>
        <v/>
      </c>
      <c r="J4143" s="28" t="str">
        <f>IF(TRIM(D4143)="","",IFERROR(INDEX('Student Master'!H:H,MATCH(D4143,'Student Master'!B:B,0)),"Not Found"))</f>
        <v/>
      </c>
      <c r="K4143" s="28" t="str">
        <f>IF(TRIM(D4143)="","",IFERROR(INDEX('Student Master'!N:N,MATCH(D4143,'Student Master'!B:B,0)),"Not Found"))</f>
        <v/>
      </c>
      <c r="L4143" s="28" t="str">
        <f>IF(TRIM(D4143)="","",IFERROR(INDEX('Student Master'!L:L,MATCH(D4143,'Student Master'!B:B,0)),"Not Found"))</f>
        <v/>
      </c>
      <c r="M4143" s="28"/>
      <c r="N4143" s="28"/>
    </row>
    <row r="4144" spans="1:14" x14ac:dyDescent="0.35">
      <c r="A4144" s="28">
        <f t="shared" si="65"/>
        <v>4143</v>
      </c>
      <c r="B4144" s="30"/>
      <c r="C4144" s="28"/>
      <c r="D4144" s="28"/>
      <c r="E4144" s="28"/>
      <c r="F4144" s="28"/>
      <c r="G4144" s="28"/>
      <c r="H4144" s="28" t="str">
        <f>IF(TRIM(D4144)="","",IFERROR(INDEX('Student Master'!C:C,MATCH(D4144,'Student Master'!B:B,0)),"Not Found"))</f>
        <v/>
      </c>
      <c r="I4144" s="28" t="str">
        <f>IF(TRIM(D4144)="","",IFERROR(INDEX('Student Master'!D:D,MATCH(D4144,'Student Master'!B:B,0)),"Not Found"))</f>
        <v/>
      </c>
      <c r="J4144" s="28" t="str">
        <f>IF(TRIM(D4144)="","",IFERROR(INDEX('Student Master'!H:H,MATCH(D4144,'Student Master'!B:B,0)),"Not Found"))</f>
        <v/>
      </c>
      <c r="K4144" s="28" t="str">
        <f>IF(TRIM(D4144)="","",IFERROR(INDEX('Student Master'!N:N,MATCH(D4144,'Student Master'!B:B,0)),"Not Found"))</f>
        <v/>
      </c>
      <c r="L4144" s="28" t="str">
        <f>IF(TRIM(D4144)="","",IFERROR(INDEX('Student Master'!L:L,MATCH(D4144,'Student Master'!B:B,0)),"Not Found"))</f>
        <v/>
      </c>
      <c r="M4144" s="28"/>
      <c r="N4144" s="28"/>
    </row>
    <row r="4145" spans="1:14" x14ac:dyDescent="0.35">
      <c r="A4145" s="28">
        <f t="shared" si="65"/>
        <v>4144</v>
      </c>
      <c r="B4145" s="30"/>
      <c r="C4145" s="28"/>
      <c r="D4145" s="28"/>
      <c r="E4145" s="28"/>
      <c r="F4145" s="28"/>
      <c r="G4145" s="28"/>
      <c r="H4145" s="28" t="str">
        <f>IF(TRIM(D4145)="","",IFERROR(INDEX('Student Master'!C:C,MATCH(D4145,'Student Master'!B:B,0)),"Not Found"))</f>
        <v/>
      </c>
      <c r="I4145" s="28" t="str">
        <f>IF(TRIM(D4145)="","",IFERROR(INDEX('Student Master'!D:D,MATCH(D4145,'Student Master'!B:B,0)),"Not Found"))</f>
        <v/>
      </c>
      <c r="J4145" s="28" t="str">
        <f>IF(TRIM(D4145)="","",IFERROR(INDEX('Student Master'!H:H,MATCH(D4145,'Student Master'!B:B,0)),"Not Found"))</f>
        <v/>
      </c>
      <c r="K4145" s="28" t="str">
        <f>IF(TRIM(D4145)="","",IFERROR(INDEX('Student Master'!N:N,MATCH(D4145,'Student Master'!B:B,0)),"Not Found"))</f>
        <v/>
      </c>
      <c r="L4145" s="28" t="str">
        <f>IF(TRIM(D4145)="","",IFERROR(INDEX('Student Master'!L:L,MATCH(D4145,'Student Master'!B:B,0)),"Not Found"))</f>
        <v/>
      </c>
      <c r="M4145" s="28"/>
      <c r="N4145" s="28"/>
    </row>
    <row r="4146" spans="1:14" x14ac:dyDescent="0.35">
      <c r="A4146" s="28">
        <f t="shared" si="65"/>
        <v>4145</v>
      </c>
      <c r="B4146" s="30"/>
      <c r="C4146" s="28"/>
      <c r="D4146" s="28"/>
      <c r="E4146" s="28"/>
      <c r="F4146" s="28"/>
      <c r="G4146" s="28"/>
      <c r="H4146" s="28" t="str">
        <f>IF(TRIM(D4146)="","",IFERROR(INDEX('Student Master'!C:C,MATCH(D4146,'Student Master'!B:B,0)),"Not Found"))</f>
        <v/>
      </c>
      <c r="I4146" s="28" t="str">
        <f>IF(TRIM(D4146)="","",IFERROR(INDEX('Student Master'!D:D,MATCH(D4146,'Student Master'!B:B,0)),"Not Found"))</f>
        <v/>
      </c>
      <c r="J4146" s="28" t="str">
        <f>IF(TRIM(D4146)="","",IFERROR(INDEX('Student Master'!H:H,MATCH(D4146,'Student Master'!B:B,0)),"Not Found"))</f>
        <v/>
      </c>
      <c r="K4146" s="28" t="str">
        <f>IF(TRIM(D4146)="","",IFERROR(INDEX('Student Master'!N:N,MATCH(D4146,'Student Master'!B:B,0)),"Not Found"))</f>
        <v/>
      </c>
      <c r="L4146" s="28" t="str">
        <f>IF(TRIM(D4146)="","",IFERROR(INDEX('Student Master'!L:L,MATCH(D4146,'Student Master'!B:B,0)),"Not Found"))</f>
        <v/>
      </c>
      <c r="M4146" s="28"/>
      <c r="N4146" s="28"/>
    </row>
    <row r="4147" spans="1:14" x14ac:dyDescent="0.35">
      <c r="A4147" s="28">
        <f t="shared" si="65"/>
        <v>4146</v>
      </c>
      <c r="B4147" s="30"/>
      <c r="C4147" s="28"/>
      <c r="D4147" s="28"/>
      <c r="E4147" s="28"/>
      <c r="F4147" s="28"/>
      <c r="G4147" s="28"/>
      <c r="H4147" s="28" t="str">
        <f>IF(TRIM(D4147)="","",IFERROR(INDEX('Student Master'!C:C,MATCH(D4147,'Student Master'!B:B,0)),"Not Found"))</f>
        <v/>
      </c>
      <c r="I4147" s="28" t="str">
        <f>IF(TRIM(D4147)="","",IFERROR(INDEX('Student Master'!D:D,MATCH(D4147,'Student Master'!B:B,0)),"Not Found"))</f>
        <v/>
      </c>
      <c r="J4147" s="28" t="str">
        <f>IF(TRIM(D4147)="","",IFERROR(INDEX('Student Master'!H:H,MATCH(D4147,'Student Master'!B:B,0)),"Not Found"))</f>
        <v/>
      </c>
      <c r="K4147" s="28" t="str">
        <f>IF(TRIM(D4147)="","",IFERROR(INDEX('Student Master'!N:N,MATCH(D4147,'Student Master'!B:B,0)),"Not Found"))</f>
        <v/>
      </c>
      <c r="L4147" s="28" t="str">
        <f>IF(TRIM(D4147)="","",IFERROR(INDEX('Student Master'!L:L,MATCH(D4147,'Student Master'!B:B,0)),"Not Found"))</f>
        <v/>
      </c>
      <c r="M4147" s="28"/>
      <c r="N4147" s="28"/>
    </row>
    <row r="4148" spans="1:14" x14ac:dyDescent="0.35">
      <c r="A4148" s="28">
        <f t="shared" si="65"/>
        <v>4147</v>
      </c>
      <c r="B4148" s="30"/>
      <c r="C4148" s="28"/>
      <c r="D4148" s="28"/>
      <c r="E4148" s="28"/>
      <c r="F4148" s="28"/>
      <c r="G4148" s="28"/>
      <c r="H4148" s="28" t="str">
        <f>IF(TRIM(D4148)="","",IFERROR(INDEX('Student Master'!C:C,MATCH(D4148,'Student Master'!B:B,0)),"Not Found"))</f>
        <v/>
      </c>
      <c r="I4148" s="28" t="str">
        <f>IF(TRIM(D4148)="","",IFERROR(INDEX('Student Master'!D:D,MATCH(D4148,'Student Master'!B:B,0)),"Not Found"))</f>
        <v/>
      </c>
      <c r="J4148" s="28" t="str">
        <f>IF(TRIM(D4148)="","",IFERROR(INDEX('Student Master'!H:H,MATCH(D4148,'Student Master'!B:B,0)),"Not Found"))</f>
        <v/>
      </c>
      <c r="K4148" s="28" t="str">
        <f>IF(TRIM(D4148)="","",IFERROR(INDEX('Student Master'!N:N,MATCH(D4148,'Student Master'!B:B,0)),"Not Found"))</f>
        <v/>
      </c>
      <c r="L4148" s="28" t="str">
        <f>IF(TRIM(D4148)="","",IFERROR(INDEX('Student Master'!L:L,MATCH(D4148,'Student Master'!B:B,0)),"Not Found"))</f>
        <v/>
      </c>
      <c r="M4148" s="28"/>
      <c r="N4148" s="28"/>
    </row>
    <row r="4149" spans="1:14" x14ac:dyDescent="0.35">
      <c r="A4149" s="28">
        <f t="shared" si="65"/>
        <v>4148</v>
      </c>
      <c r="B4149" s="30"/>
      <c r="C4149" s="28"/>
      <c r="D4149" s="28"/>
      <c r="E4149" s="28"/>
      <c r="F4149" s="28"/>
      <c r="G4149" s="28"/>
      <c r="H4149" s="28" t="str">
        <f>IF(TRIM(D4149)="","",IFERROR(INDEX('Student Master'!C:C,MATCH(D4149,'Student Master'!B:B,0)),"Not Found"))</f>
        <v/>
      </c>
      <c r="I4149" s="28" t="str">
        <f>IF(TRIM(D4149)="","",IFERROR(INDEX('Student Master'!D:D,MATCH(D4149,'Student Master'!B:B,0)),"Not Found"))</f>
        <v/>
      </c>
      <c r="J4149" s="28" t="str">
        <f>IF(TRIM(D4149)="","",IFERROR(INDEX('Student Master'!H:H,MATCH(D4149,'Student Master'!B:B,0)),"Not Found"))</f>
        <v/>
      </c>
      <c r="K4149" s="28" t="str">
        <f>IF(TRIM(D4149)="","",IFERROR(INDEX('Student Master'!N:N,MATCH(D4149,'Student Master'!B:B,0)),"Not Found"))</f>
        <v/>
      </c>
      <c r="L4149" s="28" t="str">
        <f>IF(TRIM(D4149)="","",IFERROR(INDEX('Student Master'!L:L,MATCH(D4149,'Student Master'!B:B,0)),"Not Found"))</f>
        <v/>
      </c>
      <c r="M4149" s="28"/>
      <c r="N4149" s="28"/>
    </row>
    <row r="4150" spans="1:14" x14ac:dyDescent="0.35">
      <c r="A4150" s="28">
        <f t="shared" si="65"/>
        <v>4149</v>
      </c>
      <c r="B4150" s="30"/>
      <c r="C4150" s="28"/>
      <c r="D4150" s="28"/>
      <c r="E4150" s="28"/>
      <c r="F4150" s="28"/>
      <c r="G4150" s="28"/>
      <c r="H4150" s="28" t="str">
        <f>IF(TRIM(D4150)="","",IFERROR(INDEX('Student Master'!C:C,MATCH(D4150,'Student Master'!B:B,0)),"Not Found"))</f>
        <v/>
      </c>
      <c r="I4150" s="28" t="str">
        <f>IF(TRIM(D4150)="","",IFERROR(INDEX('Student Master'!D:D,MATCH(D4150,'Student Master'!B:B,0)),"Not Found"))</f>
        <v/>
      </c>
      <c r="J4150" s="28" t="str">
        <f>IF(TRIM(D4150)="","",IFERROR(INDEX('Student Master'!H:H,MATCH(D4150,'Student Master'!B:B,0)),"Not Found"))</f>
        <v/>
      </c>
      <c r="K4150" s="28" t="str">
        <f>IF(TRIM(D4150)="","",IFERROR(INDEX('Student Master'!N:N,MATCH(D4150,'Student Master'!B:B,0)),"Not Found"))</f>
        <v/>
      </c>
      <c r="L4150" s="28" t="str">
        <f>IF(TRIM(D4150)="","",IFERROR(INDEX('Student Master'!L:L,MATCH(D4150,'Student Master'!B:B,0)),"Not Found"))</f>
        <v/>
      </c>
      <c r="M4150" s="28"/>
      <c r="N4150" s="28"/>
    </row>
    <row r="4151" spans="1:14" x14ac:dyDescent="0.35">
      <c r="A4151" s="28">
        <f t="shared" si="65"/>
        <v>4150</v>
      </c>
      <c r="B4151" s="30"/>
      <c r="C4151" s="28"/>
      <c r="D4151" s="28"/>
      <c r="E4151" s="28"/>
      <c r="F4151" s="28"/>
      <c r="G4151" s="28"/>
      <c r="H4151" s="28" t="str">
        <f>IF(TRIM(D4151)="","",IFERROR(INDEX('Student Master'!C:C,MATCH(D4151,'Student Master'!B:B,0)),"Not Found"))</f>
        <v/>
      </c>
      <c r="I4151" s="28" t="str">
        <f>IF(TRIM(D4151)="","",IFERROR(INDEX('Student Master'!D:D,MATCH(D4151,'Student Master'!B:B,0)),"Not Found"))</f>
        <v/>
      </c>
      <c r="J4151" s="28" t="str">
        <f>IF(TRIM(D4151)="","",IFERROR(INDEX('Student Master'!H:H,MATCH(D4151,'Student Master'!B:B,0)),"Not Found"))</f>
        <v/>
      </c>
      <c r="K4151" s="28" t="str">
        <f>IF(TRIM(D4151)="","",IFERROR(INDEX('Student Master'!N:N,MATCH(D4151,'Student Master'!B:B,0)),"Not Found"))</f>
        <v/>
      </c>
      <c r="L4151" s="28" t="str">
        <f>IF(TRIM(D4151)="","",IFERROR(INDEX('Student Master'!L:L,MATCH(D4151,'Student Master'!B:B,0)),"Not Found"))</f>
        <v/>
      </c>
      <c r="M4151" s="28"/>
      <c r="N4151" s="28"/>
    </row>
    <row r="4152" spans="1:14" x14ac:dyDescent="0.35">
      <c r="A4152" s="28">
        <f t="shared" si="65"/>
        <v>4151</v>
      </c>
      <c r="B4152" s="30"/>
      <c r="C4152" s="28"/>
      <c r="D4152" s="28"/>
      <c r="E4152" s="28"/>
      <c r="F4152" s="28"/>
      <c r="G4152" s="28"/>
      <c r="H4152" s="28" t="str">
        <f>IF(TRIM(D4152)="","",IFERROR(INDEX('Student Master'!C:C,MATCH(D4152,'Student Master'!B:B,0)),"Not Found"))</f>
        <v/>
      </c>
      <c r="I4152" s="28" t="str">
        <f>IF(TRIM(D4152)="","",IFERROR(INDEX('Student Master'!D:D,MATCH(D4152,'Student Master'!B:B,0)),"Not Found"))</f>
        <v/>
      </c>
      <c r="J4152" s="28" t="str">
        <f>IF(TRIM(D4152)="","",IFERROR(INDEX('Student Master'!H:H,MATCH(D4152,'Student Master'!B:B,0)),"Not Found"))</f>
        <v/>
      </c>
      <c r="K4152" s="28" t="str">
        <f>IF(TRIM(D4152)="","",IFERROR(INDEX('Student Master'!N:N,MATCH(D4152,'Student Master'!B:B,0)),"Not Found"))</f>
        <v/>
      </c>
      <c r="L4152" s="28" t="str">
        <f>IF(TRIM(D4152)="","",IFERROR(INDEX('Student Master'!L:L,MATCH(D4152,'Student Master'!B:B,0)),"Not Found"))</f>
        <v/>
      </c>
      <c r="M4152" s="28"/>
      <c r="N4152" s="28"/>
    </row>
    <row r="4153" spans="1:14" x14ac:dyDescent="0.35">
      <c r="A4153" s="28">
        <f t="shared" si="65"/>
        <v>4152</v>
      </c>
      <c r="B4153" s="30"/>
      <c r="C4153" s="28"/>
      <c r="D4153" s="28"/>
      <c r="E4153" s="28"/>
      <c r="F4153" s="28"/>
      <c r="G4153" s="28"/>
      <c r="H4153" s="28" t="str">
        <f>IF(TRIM(D4153)="","",IFERROR(INDEX('Student Master'!C:C,MATCH(D4153,'Student Master'!B:B,0)),"Not Found"))</f>
        <v/>
      </c>
      <c r="I4153" s="28" t="str">
        <f>IF(TRIM(D4153)="","",IFERROR(INDEX('Student Master'!D:D,MATCH(D4153,'Student Master'!B:B,0)),"Not Found"))</f>
        <v/>
      </c>
      <c r="J4153" s="28" t="str">
        <f>IF(TRIM(D4153)="","",IFERROR(INDEX('Student Master'!H:H,MATCH(D4153,'Student Master'!B:B,0)),"Not Found"))</f>
        <v/>
      </c>
      <c r="K4153" s="28" t="str">
        <f>IF(TRIM(D4153)="","",IFERROR(INDEX('Student Master'!N:N,MATCH(D4153,'Student Master'!B:B,0)),"Not Found"))</f>
        <v/>
      </c>
      <c r="L4153" s="28" t="str">
        <f>IF(TRIM(D4153)="","",IFERROR(INDEX('Student Master'!L:L,MATCH(D4153,'Student Master'!B:B,0)),"Not Found"))</f>
        <v/>
      </c>
      <c r="M4153" s="28"/>
      <c r="N4153" s="28"/>
    </row>
    <row r="4154" spans="1:14" x14ac:dyDescent="0.35">
      <c r="A4154" s="28">
        <f t="shared" si="65"/>
        <v>4153</v>
      </c>
      <c r="B4154" s="30"/>
      <c r="C4154" s="28"/>
      <c r="D4154" s="28"/>
      <c r="E4154" s="28"/>
      <c r="F4154" s="28"/>
      <c r="G4154" s="28"/>
      <c r="H4154" s="28" t="str">
        <f>IF(TRIM(D4154)="","",IFERROR(INDEX('Student Master'!C:C,MATCH(D4154,'Student Master'!B:B,0)),"Not Found"))</f>
        <v/>
      </c>
      <c r="I4154" s="28" t="str">
        <f>IF(TRIM(D4154)="","",IFERROR(INDEX('Student Master'!D:D,MATCH(D4154,'Student Master'!B:B,0)),"Not Found"))</f>
        <v/>
      </c>
      <c r="J4154" s="28" t="str">
        <f>IF(TRIM(D4154)="","",IFERROR(INDEX('Student Master'!H:H,MATCH(D4154,'Student Master'!B:B,0)),"Not Found"))</f>
        <v/>
      </c>
      <c r="K4154" s="28" t="str">
        <f>IF(TRIM(D4154)="","",IFERROR(INDEX('Student Master'!N:N,MATCH(D4154,'Student Master'!B:B,0)),"Not Found"))</f>
        <v/>
      </c>
      <c r="L4154" s="28" t="str">
        <f>IF(TRIM(D4154)="","",IFERROR(INDEX('Student Master'!L:L,MATCH(D4154,'Student Master'!B:B,0)),"Not Found"))</f>
        <v/>
      </c>
      <c r="M4154" s="28"/>
      <c r="N4154" s="28"/>
    </row>
    <row r="4155" spans="1:14" x14ac:dyDescent="0.35">
      <c r="A4155" s="28">
        <f t="shared" si="65"/>
        <v>4154</v>
      </c>
      <c r="B4155" s="30"/>
      <c r="C4155" s="28"/>
      <c r="D4155" s="28"/>
      <c r="E4155" s="28"/>
      <c r="F4155" s="28"/>
      <c r="G4155" s="28"/>
      <c r="H4155" s="28" t="str">
        <f>IF(TRIM(D4155)="","",IFERROR(INDEX('Student Master'!C:C,MATCH(D4155,'Student Master'!B:B,0)),"Not Found"))</f>
        <v/>
      </c>
      <c r="I4155" s="28" t="str">
        <f>IF(TRIM(D4155)="","",IFERROR(INDEX('Student Master'!D:D,MATCH(D4155,'Student Master'!B:B,0)),"Not Found"))</f>
        <v/>
      </c>
      <c r="J4155" s="28" t="str">
        <f>IF(TRIM(D4155)="","",IFERROR(INDEX('Student Master'!H:H,MATCH(D4155,'Student Master'!B:B,0)),"Not Found"))</f>
        <v/>
      </c>
      <c r="K4155" s="28" t="str">
        <f>IF(TRIM(D4155)="","",IFERROR(INDEX('Student Master'!N:N,MATCH(D4155,'Student Master'!B:B,0)),"Not Found"))</f>
        <v/>
      </c>
      <c r="L4155" s="28" t="str">
        <f>IF(TRIM(D4155)="","",IFERROR(INDEX('Student Master'!L:L,MATCH(D4155,'Student Master'!B:B,0)),"Not Found"))</f>
        <v/>
      </c>
      <c r="M4155" s="28"/>
      <c r="N4155" s="28"/>
    </row>
    <row r="4156" spans="1:14" x14ac:dyDescent="0.35">
      <c r="A4156" s="28">
        <f t="shared" si="65"/>
        <v>4155</v>
      </c>
      <c r="B4156" s="30"/>
      <c r="C4156" s="28"/>
      <c r="D4156" s="28"/>
      <c r="E4156" s="28"/>
      <c r="F4156" s="28"/>
      <c r="G4156" s="28"/>
      <c r="H4156" s="28" t="str">
        <f>IF(TRIM(D4156)="","",IFERROR(INDEX('Student Master'!C:C,MATCH(D4156,'Student Master'!B:B,0)),"Not Found"))</f>
        <v/>
      </c>
      <c r="I4156" s="28" t="str">
        <f>IF(TRIM(D4156)="","",IFERROR(INDEX('Student Master'!D:D,MATCH(D4156,'Student Master'!B:B,0)),"Not Found"))</f>
        <v/>
      </c>
      <c r="J4156" s="28" t="str">
        <f>IF(TRIM(D4156)="","",IFERROR(INDEX('Student Master'!H:H,MATCH(D4156,'Student Master'!B:B,0)),"Not Found"))</f>
        <v/>
      </c>
      <c r="K4156" s="28" t="str">
        <f>IF(TRIM(D4156)="","",IFERROR(INDEX('Student Master'!N:N,MATCH(D4156,'Student Master'!B:B,0)),"Not Found"))</f>
        <v/>
      </c>
      <c r="L4156" s="28" t="str">
        <f>IF(TRIM(D4156)="","",IFERROR(INDEX('Student Master'!L:L,MATCH(D4156,'Student Master'!B:B,0)),"Not Found"))</f>
        <v/>
      </c>
      <c r="M4156" s="28"/>
      <c r="N4156" s="28"/>
    </row>
    <row r="4157" spans="1:14" x14ac:dyDescent="0.35">
      <c r="A4157" s="28">
        <f t="shared" si="65"/>
        <v>4156</v>
      </c>
      <c r="B4157" s="30"/>
      <c r="C4157" s="28"/>
      <c r="D4157" s="28"/>
      <c r="E4157" s="28"/>
      <c r="F4157" s="28"/>
      <c r="G4157" s="28"/>
      <c r="H4157" s="28" t="str">
        <f>IF(TRIM(D4157)="","",IFERROR(INDEX('Student Master'!C:C,MATCH(D4157,'Student Master'!B:B,0)),"Not Found"))</f>
        <v/>
      </c>
      <c r="I4157" s="28" t="str">
        <f>IF(TRIM(D4157)="","",IFERROR(INDEX('Student Master'!D:D,MATCH(D4157,'Student Master'!B:B,0)),"Not Found"))</f>
        <v/>
      </c>
      <c r="J4157" s="28" t="str">
        <f>IF(TRIM(D4157)="","",IFERROR(INDEX('Student Master'!H:H,MATCH(D4157,'Student Master'!B:B,0)),"Not Found"))</f>
        <v/>
      </c>
      <c r="K4157" s="28" t="str">
        <f>IF(TRIM(D4157)="","",IFERROR(INDEX('Student Master'!N:N,MATCH(D4157,'Student Master'!B:B,0)),"Not Found"))</f>
        <v/>
      </c>
      <c r="L4157" s="28" t="str">
        <f>IF(TRIM(D4157)="","",IFERROR(INDEX('Student Master'!L:L,MATCH(D4157,'Student Master'!B:B,0)),"Not Found"))</f>
        <v/>
      </c>
      <c r="M4157" s="28"/>
      <c r="N4157" s="28"/>
    </row>
    <row r="4158" spans="1:14" x14ac:dyDescent="0.35">
      <c r="A4158" s="28">
        <f t="shared" si="65"/>
        <v>4157</v>
      </c>
      <c r="B4158" s="30"/>
      <c r="C4158" s="28"/>
      <c r="D4158" s="28"/>
      <c r="E4158" s="28"/>
      <c r="F4158" s="28"/>
      <c r="G4158" s="28"/>
      <c r="H4158" s="28" t="str">
        <f>IF(TRIM(D4158)="","",IFERROR(INDEX('Student Master'!C:C,MATCH(D4158,'Student Master'!B:B,0)),"Not Found"))</f>
        <v/>
      </c>
      <c r="I4158" s="28" t="str">
        <f>IF(TRIM(D4158)="","",IFERROR(INDEX('Student Master'!D:D,MATCH(D4158,'Student Master'!B:B,0)),"Not Found"))</f>
        <v/>
      </c>
      <c r="J4158" s="28" t="str">
        <f>IF(TRIM(D4158)="","",IFERROR(INDEX('Student Master'!H:H,MATCH(D4158,'Student Master'!B:B,0)),"Not Found"))</f>
        <v/>
      </c>
      <c r="K4158" s="28" t="str">
        <f>IF(TRIM(D4158)="","",IFERROR(INDEX('Student Master'!N:N,MATCH(D4158,'Student Master'!B:B,0)),"Not Found"))</f>
        <v/>
      </c>
      <c r="L4158" s="28" t="str">
        <f>IF(TRIM(D4158)="","",IFERROR(INDEX('Student Master'!L:L,MATCH(D4158,'Student Master'!B:B,0)),"Not Found"))</f>
        <v/>
      </c>
      <c r="M4158" s="28"/>
      <c r="N4158" s="28"/>
    </row>
    <row r="4159" spans="1:14" x14ac:dyDescent="0.35">
      <c r="A4159" s="28">
        <f t="shared" si="65"/>
        <v>4158</v>
      </c>
      <c r="B4159" s="30"/>
      <c r="C4159" s="28"/>
      <c r="D4159" s="28"/>
      <c r="E4159" s="28"/>
      <c r="F4159" s="28"/>
      <c r="G4159" s="28"/>
      <c r="H4159" s="28" t="str">
        <f>IF(TRIM(D4159)="","",IFERROR(INDEX('Student Master'!C:C,MATCH(D4159,'Student Master'!B:B,0)),"Not Found"))</f>
        <v/>
      </c>
      <c r="I4159" s="28" t="str">
        <f>IF(TRIM(D4159)="","",IFERROR(INDEX('Student Master'!D:D,MATCH(D4159,'Student Master'!B:B,0)),"Not Found"))</f>
        <v/>
      </c>
      <c r="J4159" s="28" t="str">
        <f>IF(TRIM(D4159)="","",IFERROR(INDEX('Student Master'!H:H,MATCH(D4159,'Student Master'!B:B,0)),"Not Found"))</f>
        <v/>
      </c>
      <c r="K4159" s="28" t="str">
        <f>IF(TRIM(D4159)="","",IFERROR(INDEX('Student Master'!N:N,MATCH(D4159,'Student Master'!B:B,0)),"Not Found"))</f>
        <v/>
      </c>
      <c r="L4159" s="28" t="str">
        <f>IF(TRIM(D4159)="","",IFERROR(INDEX('Student Master'!L:L,MATCH(D4159,'Student Master'!B:B,0)),"Not Found"))</f>
        <v/>
      </c>
      <c r="M4159" s="28"/>
      <c r="N4159" s="28"/>
    </row>
    <row r="4160" spans="1:14" x14ac:dyDescent="0.35">
      <c r="A4160" s="28">
        <f t="shared" si="65"/>
        <v>4159</v>
      </c>
      <c r="B4160" s="30"/>
      <c r="C4160" s="28"/>
      <c r="D4160" s="28"/>
      <c r="E4160" s="28"/>
      <c r="F4160" s="28"/>
      <c r="G4160" s="28"/>
      <c r="H4160" s="28" t="str">
        <f>IF(TRIM(D4160)="","",IFERROR(INDEX('Student Master'!C:C,MATCH(D4160,'Student Master'!B:B,0)),"Not Found"))</f>
        <v/>
      </c>
      <c r="I4160" s="28" t="str">
        <f>IF(TRIM(D4160)="","",IFERROR(INDEX('Student Master'!D:D,MATCH(D4160,'Student Master'!B:B,0)),"Not Found"))</f>
        <v/>
      </c>
      <c r="J4160" s="28" t="str">
        <f>IF(TRIM(D4160)="","",IFERROR(INDEX('Student Master'!H:H,MATCH(D4160,'Student Master'!B:B,0)),"Not Found"))</f>
        <v/>
      </c>
      <c r="K4160" s="28" t="str">
        <f>IF(TRIM(D4160)="","",IFERROR(INDEX('Student Master'!N:N,MATCH(D4160,'Student Master'!B:B,0)),"Not Found"))</f>
        <v/>
      </c>
      <c r="L4160" s="28" t="str">
        <f>IF(TRIM(D4160)="","",IFERROR(INDEX('Student Master'!L:L,MATCH(D4160,'Student Master'!B:B,0)),"Not Found"))</f>
        <v/>
      </c>
      <c r="M4160" s="28"/>
      <c r="N4160" s="28"/>
    </row>
    <row r="4161" spans="1:14" x14ac:dyDescent="0.35">
      <c r="A4161" s="28">
        <f t="shared" si="65"/>
        <v>4160</v>
      </c>
      <c r="B4161" s="30"/>
      <c r="C4161" s="28"/>
      <c r="D4161" s="28"/>
      <c r="E4161" s="28"/>
      <c r="F4161" s="28"/>
      <c r="G4161" s="28"/>
      <c r="H4161" s="28" t="str">
        <f>IF(TRIM(D4161)="","",IFERROR(INDEX('Student Master'!C:C,MATCH(D4161,'Student Master'!B:B,0)),"Not Found"))</f>
        <v/>
      </c>
      <c r="I4161" s="28" t="str">
        <f>IF(TRIM(D4161)="","",IFERROR(INDEX('Student Master'!D:D,MATCH(D4161,'Student Master'!B:B,0)),"Not Found"))</f>
        <v/>
      </c>
      <c r="J4161" s="28" t="str">
        <f>IF(TRIM(D4161)="","",IFERROR(INDEX('Student Master'!H:H,MATCH(D4161,'Student Master'!B:B,0)),"Not Found"))</f>
        <v/>
      </c>
      <c r="K4161" s="28" t="str">
        <f>IF(TRIM(D4161)="","",IFERROR(INDEX('Student Master'!N:N,MATCH(D4161,'Student Master'!B:B,0)),"Not Found"))</f>
        <v/>
      </c>
      <c r="L4161" s="28" t="str">
        <f>IF(TRIM(D4161)="","",IFERROR(INDEX('Student Master'!L:L,MATCH(D4161,'Student Master'!B:B,0)),"Not Found"))</f>
        <v/>
      </c>
      <c r="M4161" s="28"/>
      <c r="N4161" s="28"/>
    </row>
    <row r="4162" spans="1:14" x14ac:dyDescent="0.35">
      <c r="A4162" s="28">
        <f t="shared" si="65"/>
        <v>4161</v>
      </c>
      <c r="B4162" s="30"/>
      <c r="C4162" s="28"/>
      <c r="D4162" s="28"/>
      <c r="E4162" s="28"/>
      <c r="F4162" s="28"/>
      <c r="G4162" s="28"/>
      <c r="H4162" s="28" t="str">
        <f>IF(TRIM(D4162)="","",IFERROR(INDEX('Student Master'!C:C,MATCH(D4162,'Student Master'!B:B,0)),"Not Found"))</f>
        <v/>
      </c>
      <c r="I4162" s="28" t="str">
        <f>IF(TRIM(D4162)="","",IFERROR(INDEX('Student Master'!D:D,MATCH(D4162,'Student Master'!B:B,0)),"Not Found"))</f>
        <v/>
      </c>
      <c r="J4162" s="28" t="str">
        <f>IF(TRIM(D4162)="","",IFERROR(INDEX('Student Master'!H:H,MATCH(D4162,'Student Master'!B:B,0)),"Not Found"))</f>
        <v/>
      </c>
      <c r="K4162" s="28" t="str">
        <f>IF(TRIM(D4162)="","",IFERROR(INDEX('Student Master'!N:N,MATCH(D4162,'Student Master'!B:B,0)),"Not Found"))</f>
        <v/>
      </c>
      <c r="L4162" s="28" t="str">
        <f>IF(TRIM(D4162)="","",IFERROR(INDEX('Student Master'!L:L,MATCH(D4162,'Student Master'!B:B,0)),"Not Found"))</f>
        <v/>
      </c>
      <c r="M4162" s="28"/>
      <c r="N4162" s="28"/>
    </row>
    <row r="4163" spans="1:14" x14ac:dyDescent="0.35">
      <c r="A4163" s="28">
        <f t="shared" si="65"/>
        <v>4162</v>
      </c>
      <c r="B4163" s="30"/>
      <c r="C4163" s="28"/>
      <c r="D4163" s="28"/>
      <c r="E4163" s="28"/>
      <c r="F4163" s="28"/>
      <c r="G4163" s="28"/>
      <c r="H4163" s="28" t="str">
        <f>IF(TRIM(D4163)="","",IFERROR(INDEX('Student Master'!C:C,MATCH(D4163,'Student Master'!B:B,0)),"Not Found"))</f>
        <v/>
      </c>
      <c r="I4163" s="28" t="str">
        <f>IF(TRIM(D4163)="","",IFERROR(INDEX('Student Master'!D:D,MATCH(D4163,'Student Master'!B:B,0)),"Not Found"))</f>
        <v/>
      </c>
      <c r="J4163" s="28" t="str">
        <f>IF(TRIM(D4163)="","",IFERROR(INDEX('Student Master'!H:H,MATCH(D4163,'Student Master'!B:B,0)),"Not Found"))</f>
        <v/>
      </c>
      <c r="K4163" s="28" t="str">
        <f>IF(TRIM(D4163)="","",IFERROR(INDEX('Student Master'!N:N,MATCH(D4163,'Student Master'!B:B,0)),"Not Found"))</f>
        <v/>
      </c>
      <c r="L4163" s="28" t="str">
        <f>IF(TRIM(D4163)="","",IFERROR(INDEX('Student Master'!L:L,MATCH(D4163,'Student Master'!B:B,0)),"Not Found"))</f>
        <v/>
      </c>
      <c r="M4163" s="28"/>
      <c r="N4163" s="28"/>
    </row>
    <row r="4164" spans="1:14" x14ac:dyDescent="0.35">
      <c r="A4164" s="28">
        <f t="shared" si="65"/>
        <v>4163</v>
      </c>
      <c r="B4164" s="30"/>
      <c r="C4164" s="28"/>
      <c r="D4164" s="28"/>
      <c r="E4164" s="28"/>
      <c r="F4164" s="28"/>
      <c r="G4164" s="28"/>
      <c r="H4164" s="28" t="str">
        <f>IF(TRIM(D4164)="","",IFERROR(INDEX('Student Master'!C:C,MATCH(D4164,'Student Master'!B:B,0)),"Not Found"))</f>
        <v/>
      </c>
      <c r="I4164" s="28" t="str">
        <f>IF(TRIM(D4164)="","",IFERROR(INDEX('Student Master'!D:D,MATCH(D4164,'Student Master'!B:B,0)),"Not Found"))</f>
        <v/>
      </c>
      <c r="J4164" s="28" t="str">
        <f>IF(TRIM(D4164)="","",IFERROR(INDEX('Student Master'!H:H,MATCH(D4164,'Student Master'!B:B,0)),"Not Found"))</f>
        <v/>
      </c>
      <c r="K4164" s="28" t="str">
        <f>IF(TRIM(D4164)="","",IFERROR(INDEX('Student Master'!N:N,MATCH(D4164,'Student Master'!B:B,0)),"Not Found"))</f>
        <v/>
      </c>
      <c r="L4164" s="28" t="str">
        <f>IF(TRIM(D4164)="","",IFERROR(INDEX('Student Master'!L:L,MATCH(D4164,'Student Master'!B:B,0)),"Not Found"))</f>
        <v/>
      </c>
      <c r="M4164" s="28"/>
      <c r="N4164" s="28"/>
    </row>
    <row r="4165" spans="1:14" x14ac:dyDescent="0.35">
      <c r="A4165" s="28">
        <f t="shared" si="65"/>
        <v>4164</v>
      </c>
      <c r="B4165" s="30"/>
      <c r="C4165" s="28"/>
      <c r="D4165" s="28"/>
      <c r="E4165" s="28"/>
      <c r="F4165" s="28"/>
      <c r="G4165" s="28"/>
      <c r="H4165" s="28" t="str">
        <f>IF(TRIM(D4165)="","",IFERROR(INDEX('Student Master'!C:C,MATCH(D4165,'Student Master'!B:B,0)),"Not Found"))</f>
        <v/>
      </c>
      <c r="I4165" s="28" t="str">
        <f>IF(TRIM(D4165)="","",IFERROR(INDEX('Student Master'!D:D,MATCH(D4165,'Student Master'!B:B,0)),"Not Found"))</f>
        <v/>
      </c>
      <c r="J4165" s="28" t="str">
        <f>IF(TRIM(D4165)="","",IFERROR(INDEX('Student Master'!H:H,MATCH(D4165,'Student Master'!B:B,0)),"Not Found"))</f>
        <v/>
      </c>
      <c r="K4165" s="28" t="str">
        <f>IF(TRIM(D4165)="","",IFERROR(INDEX('Student Master'!N:N,MATCH(D4165,'Student Master'!B:B,0)),"Not Found"))</f>
        <v/>
      </c>
      <c r="L4165" s="28" t="str">
        <f>IF(TRIM(D4165)="","",IFERROR(INDEX('Student Master'!L:L,MATCH(D4165,'Student Master'!B:B,0)),"Not Found"))</f>
        <v/>
      </c>
      <c r="M4165" s="28"/>
      <c r="N4165" s="28"/>
    </row>
    <row r="4166" spans="1:14" x14ac:dyDescent="0.35">
      <c r="A4166" s="28">
        <f t="shared" si="65"/>
        <v>4165</v>
      </c>
      <c r="B4166" s="30"/>
      <c r="C4166" s="28"/>
      <c r="D4166" s="28"/>
      <c r="E4166" s="28"/>
      <c r="F4166" s="28"/>
      <c r="G4166" s="28"/>
      <c r="H4166" s="28" t="str">
        <f>IF(TRIM(D4166)="","",IFERROR(INDEX('Student Master'!C:C,MATCH(D4166,'Student Master'!B:B,0)),"Not Found"))</f>
        <v/>
      </c>
      <c r="I4166" s="28" t="str">
        <f>IF(TRIM(D4166)="","",IFERROR(INDEX('Student Master'!D:D,MATCH(D4166,'Student Master'!B:B,0)),"Not Found"))</f>
        <v/>
      </c>
      <c r="J4166" s="28" t="str">
        <f>IF(TRIM(D4166)="","",IFERROR(INDEX('Student Master'!H:H,MATCH(D4166,'Student Master'!B:B,0)),"Not Found"))</f>
        <v/>
      </c>
      <c r="K4166" s="28" t="str">
        <f>IF(TRIM(D4166)="","",IFERROR(INDEX('Student Master'!N:N,MATCH(D4166,'Student Master'!B:B,0)),"Not Found"))</f>
        <v/>
      </c>
      <c r="L4166" s="28" t="str">
        <f>IF(TRIM(D4166)="","",IFERROR(INDEX('Student Master'!L:L,MATCH(D4166,'Student Master'!B:B,0)),"Not Found"))</f>
        <v/>
      </c>
      <c r="M4166" s="28"/>
      <c r="N4166" s="28"/>
    </row>
    <row r="4167" spans="1:14" x14ac:dyDescent="0.35">
      <c r="A4167" s="28">
        <f t="shared" si="65"/>
        <v>4166</v>
      </c>
      <c r="B4167" s="30"/>
      <c r="C4167" s="28"/>
      <c r="D4167" s="28"/>
      <c r="E4167" s="28"/>
      <c r="F4167" s="28"/>
      <c r="G4167" s="28"/>
      <c r="H4167" s="28" t="str">
        <f>IF(TRIM(D4167)="","",IFERROR(INDEX('Student Master'!C:C,MATCH(D4167,'Student Master'!B:B,0)),"Not Found"))</f>
        <v/>
      </c>
      <c r="I4167" s="28" t="str">
        <f>IF(TRIM(D4167)="","",IFERROR(INDEX('Student Master'!D:D,MATCH(D4167,'Student Master'!B:B,0)),"Not Found"))</f>
        <v/>
      </c>
      <c r="J4167" s="28" t="str">
        <f>IF(TRIM(D4167)="","",IFERROR(INDEX('Student Master'!H:H,MATCH(D4167,'Student Master'!B:B,0)),"Not Found"))</f>
        <v/>
      </c>
      <c r="K4167" s="28" t="str">
        <f>IF(TRIM(D4167)="","",IFERROR(INDEX('Student Master'!N:N,MATCH(D4167,'Student Master'!B:B,0)),"Not Found"))</f>
        <v/>
      </c>
      <c r="L4167" s="28" t="str">
        <f>IF(TRIM(D4167)="","",IFERROR(INDEX('Student Master'!L:L,MATCH(D4167,'Student Master'!B:B,0)),"Not Found"))</f>
        <v/>
      </c>
      <c r="M4167" s="28"/>
      <c r="N4167" s="28"/>
    </row>
    <row r="4168" spans="1:14" x14ac:dyDescent="0.35">
      <c r="A4168" s="28">
        <f t="shared" si="65"/>
        <v>4167</v>
      </c>
      <c r="B4168" s="30"/>
      <c r="C4168" s="28"/>
      <c r="D4168" s="28"/>
      <c r="E4168" s="28"/>
      <c r="F4168" s="28"/>
      <c r="G4168" s="28"/>
      <c r="H4168" s="28" t="str">
        <f>IF(TRIM(D4168)="","",IFERROR(INDEX('Student Master'!C:C,MATCH(D4168,'Student Master'!B:B,0)),"Not Found"))</f>
        <v/>
      </c>
      <c r="I4168" s="28" t="str">
        <f>IF(TRIM(D4168)="","",IFERROR(INDEX('Student Master'!D:D,MATCH(D4168,'Student Master'!B:B,0)),"Not Found"))</f>
        <v/>
      </c>
      <c r="J4168" s="28" t="str">
        <f>IF(TRIM(D4168)="","",IFERROR(INDEX('Student Master'!H:H,MATCH(D4168,'Student Master'!B:B,0)),"Not Found"))</f>
        <v/>
      </c>
      <c r="K4168" s="28" t="str">
        <f>IF(TRIM(D4168)="","",IFERROR(INDEX('Student Master'!N:N,MATCH(D4168,'Student Master'!B:B,0)),"Not Found"))</f>
        <v/>
      </c>
      <c r="L4168" s="28" t="str">
        <f>IF(TRIM(D4168)="","",IFERROR(INDEX('Student Master'!L:L,MATCH(D4168,'Student Master'!B:B,0)),"Not Found"))</f>
        <v/>
      </c>
      <c r="M4168" s="28"/>
      <c r="N4168" s="28"/>
    </row>
    <row r="4169" spans="1:14" x14ac:dyDescent="0.35">
      <c r="A4169" s="28">
        <f t="shared" si="65"/>
        <v>4168</v>
      </c>
      <c r="B4169" s="30"/>
      <c r="C4169" s="28"/>
      <c r="D4169" s="28"/>
      <c r="E4169" s="28"/>
      <c r="F4169" s="28"/>
      <c r="G4169" s="28"/>
      <c r="H4169" s="28" t="str">
        <f>IF(TRIM(D4169)="","",IFERROR(INDEX('Student Master'!C:C,MATCH(D4169,'Student Master'!B:B,0)),"Not Found"))</f>
        <v/>
      </c>
      <c r="I4169" s="28" t="str">
        <f>IF(TRIM(D4169)="","",IFERROR(INDEX('Student Master'!D:D,MATCH(D4169,'Student Master'!B:B,0)),"Not Found"))</f>
        <v/>
      </c>
      <c r="J4169" s="28" t="str">
        <f>IF(TRIM(D4169)="","",IFERROR(INDEX('Student Master'!H:H,MATCH(D4169,'Student Master'!B:B,0)),"Not Found"))</f>
        <v/>
      </c>
      <c r="K4169" s="28" t="str">
        <f>IF(TRIM(D4169)="","",IFERROR(INDEX('Student Master'!N:N,MATCH(D4169,'Student Master'!B:B,0)),"Not Found"))</f>
        <v/>
      </c>
      <c r="L4169" s="28" t="str">
        <f>IF(TRIM(D4169)="","",IFERROR(INDEX('Student Master'!L:L,MATCH(D4169,'Student Master'!B:B,0)),"Not Found"))</f>
        <v/>
      </c>
      <c r="M4169" s="28"/>
      <c r="N4169" s="28"/>
    </row>
    <row r="4170" spans="1:14" x14ac:dyDescent="0.35">
      <c r="A4170" s="28">
        <f t="shared" si="65"/>
        <v>4169</v>
      </c>
      <c r="B4170" s="30"/>
      <c r="C4170" s="28"/>
      <c r="D4170" s="28"/>
      <c r="E4170" s="28"/>
      <c r="F4170" s="28"/>
      <c r="G4170" s="28"/>
      <c r="H4170" s="28" t="str">
        <f>IF(TRIM(D4170)="","",IFERROR(INDEX('Student Master'!C:C,MATCH(D4170,'Student Master'!B:B,0)),"Not Found"))</f>
        <v/>
      </c>
      <c r="I4170" s="28" t="str">
        <f>IF(TRIM(D4170)="","",IFERROR(INDEX('Student Master'!D:D,MATCH(D4170,'Student Master'!B:B,0)),"Not Found"))</f>
        <v/>
      </c>
      <c r="J4170" s="28" t="str">
        <f>IF(TRIM(D4170)="","",IFERROR(INDEX('Student Master'!H:H,MATCH(D4170,'Student Master'!B:B,0)),"Not Found"))</f>
        <v/>
      </c>
      <c r="K4170" s="28" t="str">
        <f>IF(TRIM(D4170)="","",IFERROR(INDEX('Student Master'!N:N,MATCH(D4170,'Student Master'!B:B,0)),"Not Found"))</f>
        <v/>
      </c>
      <c r="L4170" s="28" t="str">
        <f>IF(TRIM(D4170)="","",IFERROR(INDEX('Student Master'!L:L,MATCH(D4170,'Student Master'!B:B,0)),"Not Found"))</f>
        <v/>
      </c>
      <c r="M4170" s="28"/>
      <c r="N4170" s="28"/>
    </row>
    <row r="4171" spans="1:14" x14ac:dyDescent="0.35">
      <c r="A4171" s="28">
        <f t="shared" si="65"/>
        <v>4170</v>
      </c>
      <c r="B4171" s="30"/>
      <c r="C4171" s="28"/>
      <c r="D4171" s="28"/>
      <c r="E4171" s="28"/>
      <c r="F4171" s="28"/>
      <c r="G4171" s="28"/>
      <c r="H4171" s="28" t="str">
        <f>IF(TRIM(D4171)="","",IFERROR(INDEX('Student Master'!C:C,MATCH(D4171,'Student Master'!B:B,0)),"Not Found"))</f>
        <v/>
      </c>
      <c r="I4171" s="28" t="str">
        <f>IF(TRIM(D4171)="","",IFERROR(INDEX('Student Master'!D:D,MATCH(D4171,'Student Master'!B:B,0)),"Not Found"))</f>
        <v/>
      </c>
      <c r="J4171" s="28" t="str">
        <f>IF(TRIM(D4171)="","",IFERROR(INDEX('Student Master'!H:H,MATCH(D4171,'Student Master'!B:B,0)),"Not Found"))</f>
        <v/>
      </c>
      <c r="K4171" s="28" t="str">
        <f>IF(TRIM(D4171)="","",IFERROR(INDEX('Student Master'!N:N,MATCH(D4171,'Student Master'!B:B,0)),"Not Found"))</f>
        <v/>
      </c>
      <c r="L4171" s="28" t="str">
        <f>IF(TRIM(D4171)="","",IFERROR(INDEX('Student Master'!L:L,MATCH(D4171,'Student Master'!B:B,0)),"Not Found"))</f>
        <v/>
      </c>
      <c r="M4171" s="28"/>
      <c r="N4171" s="28"/>
    </row>
    <row r="4172" spans="1:14" x14ac:dyDescent="0.35">
      <c r="A4172" s="28">
        <f t="shared" si="65"/>
        <v>4171</v>
      </c>
      <c r="B4172" s="30"/>
      <c r="C4172" s="28"/>
      <c r="D4172" s="28"/>
      <c r="E4172" s="28"/>
      <c r="F4172" s="28"/>
      <c r="G4172" s="28"/>
      <c r="H4172" s="28" t="str">
        <f>IF(TRIM(D4172)="","",IFERROR(INDEX('Student Master'!C:C,MATCH(D4172,'Student Master'!B:B,0)),"Not Found"))</f>
        <v/>
      </c>
      <c r="I4172" s="28" t="str">
        <f>IF(TRIM(D4172)="","",IFERROR(INDEX('Student Master'!D:D,MATCH(D4172,'Student Master'!B:B,0)),"Not Found"))</f>
        <v/>
      </c>
      <c r="J4172" s="28" t="str">
        <f>IF(TRIM(D4172)="","",IFERROR(INDEX('Student Master'!H:H,MATCH(D4172,'Student Master'!B:B,0)),"Not Found"))</f>
        <v/>
      </c>
      <c r="K4172" s="28" t="str">
        <f>IF(TRIM(D4172)="","",IFERROR(INDEX('Student Master'!N:N,MATCH(D4172,'Student Master'!B:B,0)),"Not Found"))</f>
        <v/>
      </c>
      <c r="L4172" s="28" t="str">
        <f>IF(TRIM(D4172)="","",IFERROR(INDEX('Student Master'!L:L,MATCH(D4172,'Student Master'!B:B,0)),"Not Found"))</f>
        <v/>
      </c>
      <c r="M4172" s="28"/>
      <c r="N4172" s="28"/>
    </row>
    <row r="4173" spans="1:14" x14ac:dyDescent="0.35">
      <c r="A4173" s="28">
        <f t="shared" si="65"/>
        <v>4172</v>
      </c>
      <c r="B4173" s="30"/>
      <c r="C4173" s="28"/>
      <c r="D4173" s="28"/>
      <c r="E4173" s="28"/>
      <c r="F4173" s="28"/>
      <c r="G4173" s="28"/>
      <c r="H4173" s="28" t="str">
        <f>IF(TRIM(D4173)="","",IFERROR(INDEX('Student Master'!C:C,MATCH(D4173,'Student Master'!B:B,0)),"Not Found"))</f>
        <v/>
      </c>
      <c r="I4173" s="28" t="str">
        <f>IF(TRIM(D4173)="","",IFERROR(INDEX('Student Master'!D:D,MATCH(D4173,'Student Master'!B:B,0)),"Not Found"))</f>
        <v/>
      </c>
      <c r="J4173" s="28" t="str">
        <f>IF(TRIM(D4173)="","",IFERROR(INDEX('Student Master'!H:H,MATCH(D4173,'Student Master'!B:B,0)),"Not Found"))</f>
        <v/>
      </c>
      <c r="K4173" s="28" t="str">
        <f>IF(TRIM(D4173)="","",IFERROR(INDEX('Student Master'!N:N,MATCH(D4173,'Student Master'!B:B,0)),"Not Found"))</f>
        <v/>
      </c>
      <c r="L4173" s="28" t="str">
        <f>IF(TRIM(D4173)="","",IFERROR(INDEX('Student Master'!L:L,MATCH(D4173,'Student Master'!B:B,0)),"Not Found"))</f>
        <v/>
      </c>
      <c r="M4173" s="28"/>
      <c r="N4173" s="28"/>
    </row>
    <row r="4174" spans="1:14" x14ac:dyDescent="0.35">
      <c r="A4174" s="28">
        <f t="shared" si="65"/>
        <v>4173</v>
      </c>
      <c r="B4174" s="30"/>
      <c r="C4174" s="28"/>
      <c r="D4174" s="28"/>
      <c r="E4174" s="28"/>
      <c r="F4174" s="28"/>
      <c r="G4174" s="28"/>
      <c r="H4174" s="28" t="str">
        <f>IF(TRIM(D4174)="","",IFERROR(INDEX('Student Master'!C:C,MATCH(D4174,'Student Master'!B:B,0)),"Not Found"))</f>
        <v/>
      </c>
      <c r="I4174" s="28" t="str">
        <f>IF(TRIM(D4174)="","",IFERROR(INDEX('Student Master'!D:D,MATCH(D4174,'Student Master'!B:B,0)),"Not Found"))</f>
        <v/>
      </c>
      <c r="J4174" s="28" t="str">
        <f>IF(TRIM(D4174)="","",IFERROR(INDEX('Student Master'!H:H,MATCH(D4174,'Student Master'!B:B,0)),"Not Found"))</f>
        <v/>
      </c>
      <c r="K4174" s="28" t="str">
        <f>IF(TRIM(D4174)="","",IFERROR(INDEX('Student Master'!N:N,MATCH(D4174,'Student Master'!B:B,0)),"Not Found"))</f>
        <v/>
      </c>
      <c r="L4174" s="28" t="str">
        <f>IF(TRIM(D4174)="","",IFERROR(INDEX('Student Master'!L:L,MATCH(D4174,'Student Master'!B:B,0)),"Not Found"))</f>
        <v/>
      </c>
      <c r="M4174" s="28"/>
      <c r="N4174" s="28"/>
    </row>
    <row r="4175" spans="1:14" x14ac:dyDescent="0.35">
      <c r="A4175" s="28">
        <f t="shared" si="65"/>
        <v>4174</v>
      </c>
      <c r="B4175" s="30"/>
      <c r="C4175" s="28"/>
      <c r="D4175" s="28"/>
      <c r="E4175" s="28"/>
      <c r="F4175" s="28"/>
      <c r="G4175" s="28"/>
      <c r="H4175" s="28" t="str">
        <f>IF(TRIM(D4175)="","",IFERROR(INDEX('Student Master'!C:C,MATCH(D4175,'Student Master'!B:B,0)),"Not Found"))</f>
        <v/>
      </c>
      <c r="I4175" s="28" t="str">
        <f>IF(TRIM(D4175)="","",IFERROR(INDEX('Student Master'!D:D,MATCH(D4175,'Student Master'!B:B,0)),"Not Found"))</f>
        <v/>
      </c>
      <c r="J4175" s="28" t="str">
        <f>IF(TRIM(D4175)="","",IFERROR(INDEX('Student Master'!H:H,MATCH(D4175,'Student Master'!B:B,0)),"Not Found"))</f>
        <v/>
      </c>
      <c r="K4175" s="28" t="str">
        <f>IF(TRIM(D4175)="","",IFERROR(INDEX('Student Master'!N:N,MATCH(D4175,'Student Master'!B:B,0)),"Not Found"))</f>
        <v/>
      </c>
      <c r="L4175" s="28" t="str">
        <f>IF(TRIM(D4175)="","",IFERROR(INDEX('Student Master'!L:L,MATCH(D4175,'Student Master'!B:B,0)),"Not Found"))</f>
        <v/>
      </c>
      <c r="M4175" s="28"/>
      <c r="N4175" s="28"/>
    </row>
    <row r="4176" spans="1:14" x14ac:dyDescent="0.35">
      <c r="A4176" s="28">
        <f t="shared" si="65"/>
        <v>4175</v>
      </c>
      <c r="B4176" s="30"/>
      <c r="C4176" s="28"/>
      <c r="D4176" s="28"/>
      <c r="E4176" s="28"/>
      <c r="F4176" s="28"/>
      <c r="G4176" s="28"/>
      <c r="H4176" s="28" t="str">
        <f>IF(TRIM(D4176)="","",IFERROR(INDEX('Student Master'!C:C,MATCH(D4176,'Student Master'!B:B,0)),"Not Found"))</f>
        <v/>
      </c>
      <c r="I4176" s="28" t="str">
        <f>IF(TRIM(D4176)="","",IFERROR(INDEX('Student Master'!D:D,MATCH(D4176,'Student Master'!B:B,0)),"Not Found"))</f>
        <v/>
      </c>
      <c r="J4176" s="28" t="str">
        <f>IF(TRIM(D4176)="","",IFERROR(INDEX('Student Master'!H:H,MATCH(D4176,'Student Master'!B:B,0)),"Not Found"))</f>
        <v/>
      </c>
      <c r="K4176" s="28" t="str">
        <f>IF(TRIM(D4176)="","",IFERROR(INDEX('Student Master'!N:N,MATCH(D4176,'Student Master'!B:B,0)),"Not Found"))</f>
        <v/>
      </c>
      <c r="L4176" s="28" t="str">
        <f>IF(TRIM(D4176)="","",IFERROR(INDEX('Student Master'!L:L,MATCH(D4176,'Student Master'!B:B,0)),"Not Found"))</f>
        <v/>
      </c>
      <c r="M4176" s="28"/>
      <c r="N4176" s="28"/>
    </row>
    <row r="4177" spans="1:14" x14ac:dyDescent="0.35">
      <c r="A4177" s="28">
        <f t="shared" si="65"/>
        <v>4176</v>
      </c>
      <c r="B4177" s="30"/>
      <c r="C4177" s="28"/>
      <c r="D4177" s="28"/>
      <c r="E4177" s="28"/>
      <c r="F4177" s="28"/>
      <c r="G4177" s="28"/>
      <c r="H4177" s="28" t="str">
        <f>IF(TRIM(D4177)="","",IFERROR(INDEX('Student Master'!C:C,MATCH(D4177,'Student Master'!B:B,0)),"Not Found"))</f>
        <v/>
      </c>
      <c r="I4177" s="28" t="str">
        <f>IF(TRIM(D4177)="","",IFERROR(INDEX('Student Master'!D:D,MATCH(D4177,'Student Master'!B:B,0)),"Not Found"))</f>
        <v/>
      </c>
      <c r="J4177" s="28" t="str">
        <f>IF(TRIM(D4177)="","",IFERROR(INDEX('Student Master'!H:H,MATCH(D4177,'Student Master'!B:B,0)),"Not Found"))</f>
        <v/>
      </c>
      <c r="K4177" s="28" t="str">
        <f>IF(TRIM(D4177)="","",IFERROR(INDEX('Student Master'!N:N,MATCH(D4177,'Student Master'!B:B,0)),"Not Found"))</f>
        <v/>
      </c>
      <c r="L4177" s="28" t="str">
        <f>IF(TRIM(D4177)="","",IFERROR(INDEX('Student Master'!L:L,MATCH(D4177,'Student Master'!B:B,0)),"Not Found"))</f>
        <v/>
      </c>
      <c r="M4177" s="28"/>
      <c r="N4177" s="28"/>
    </row>
    <row r="4178" spans="1:14" x14ac:dyDescent="0.35">
      <c r="A4178" s="28">
        <f t="shared" ref="A4178:A4241" si="66">A4177+1</f>
        <v>4177</v>
      </c>
      <c r="B4178" s="30"/>
      <c r="C4178" s="28"/>
      <c r="D4178" s="28"/>
      <c r="E4178" s="28"/>
      <c r="F4178" s="28"/>
      <c r="G4178" s="28"/>
      <c r="H4178" s="28" t="str">
        <f>IF(TRIM(D4178)="","",IFERROR(INDEX('Student Master'!C:C,MATCH(D4178,'Student Master'!B:B,0)),"Not Found"))</f>
        <v/>
      </c>
      <c r="I4178" s="28" t="str">
        <f>IF(TRIM(D4178)="","",IFERROR(INDEX('Student Master'!D:D,MATCH(D4178,'Student Master'!B:B,0)),"Not Found"))</f>
        <v/>
      </c>
      <c r="J4178" s="28" t="str">
        <f>IF(TRIM(D4178)="","",IFERROR(INDEX('Student Master'!H:H,MATCH(D4178,'Student Master'!B:B,0)),"Not Found"))</f>
        <v/>
      </c>
      <c r="K4178" s="28" t="str">
        <f>IF(TRIM(D4178)="","",IFERROR(INDEX('Student Master'!N:N,MATCH(D4178,'Student Master'!B:B,0)),"Not Found"))</f>
        <v/>
      </c>
      <c r="L4178" s="28" t="str">
        <f>IF(TRIM(D4178)="","",IFERROR(INDEX('Student Master'!L:L,MATCH(D4178,'Student Master'!B:B,0)),"Not Found"))</f>
        <v/>
      </c>
      <c r="M4178" s="28"/>
      <c r="N4178" s="28"/>
    </row>
    <row r="4179" spans="1:14" x14ac:dyDescent="0.35">
      <c r="A4179" s="28">
        <f t="shared" si="66"/>
        <v>4178</v>
      </c>
      <c r="B4179" s="30"/>
      <c r="C4179" s="28"/>
      <c r="D4179" s="28"/>
      <c r="E4179" s="28"/>
      <c r="F4179" s="28"/>
      <c r="G4179" s="28"/>
      <c r="H4179" s="28" t="str">
        <f>IF(TRIM(D4179)="","",IFERROR(INDEX('Student Master'!C:C,MATCH(D4179,'Student Master'!B:B,0)),"Not Found"))</f>
        <v/>
      </c>
      <c r="I4179" s="28" t="str">
        <f>IF(TRIM(D4179)="","",IFERROR(INDEX('Student Master'!D:D,MATCH(D4179,'Student Master'!B:B,0)),"Not Found"))</f>
        <v/>
      </c>
      <c r="J4179" s="28" t="str">
        <f>IF(TRIM(D4179)="","",IFERROR(INDEX('Student Master'!H:H,MATCH(D4179,'Student Master'!B:B,0)),"Not Found"))</f>
        <v/>
      </c>
      <c r="K4179" s="28" t="str">
        <f>IF(TRIM(D4179)="","",IFERROR(INDEX('Student Master'!N:N,MATCH(D4179,'Student Master'!B:B,0)),"Not Found"))</f>
        <v/>
      </c>
      <c r="L4179" s="28" t="str">
        <f>IF(TRIM(D4179)="","",IFERROR(INDEX('Student Master'!L:L,MATCH(D4179,'Student Master'!B:B,0)),"Not Found"))</f>
        <v/>
      </c>
      <c r="M4179" s="28"/>
      <c r="N4179" s="28"/>
    </row>
    <row r="4180" spans="1:14" x14ac:dyDescent="0.35">
      <c r="A4180" s="28">
        <f t="shared" si="66"/>
        <v>4179</v>
      </c>
      <c r="B4180" s="30"/>
      <c r="C4180" s="28"/>
      <c r="D4180" s="28"/>
      <c r="E4180" s="28"/>
      <c r="F4180" s="28"/>
      <c r="G4180" s="28"/>
      <c r="H4180" s="28" t="str">
        <f>IF(TRIM(D4180)="","",IFERROR(INDEX('Student Master'!C:C,MATCH(D4180,'Student Master'!B:B,0)),"Not Found"))</f>
        <v/>
      </c>
      <c r="I4180" s="28" t="str">
        <f>IF(TRIM(D4180)="","",IFERROR(INDEX('Student Master'!D:D,MATCH(D4180,'Student Master'!B:B,0)),"Not Found"))</f>
        <v/>
      </c>
      <c r="J4180" s="28" t="str">
        <f>IF(TRIM(D4180)="","",IFERROR(INDEX('Student Master'!H:H,MATCH(D4180,'Student Master'!B:B,0)),"Not Found"))</f>
        <v/>
      </c>
      <c r="K4180" s="28" t="str">
        <f>IF(TRIM(D4180)="","",IFERROR(INDEX('Student Master'!N:N,MATCH(D4180,'Student Master'!B:B,0)),"Not Found"))</f>
        <v/>
      </c>
      <c r="L4180" s="28" t="str">
        <f>IF(TRIM(D4180)="","",IFERROR(INDEX('Student Master'!L:L,MATCH(D4180,'Student Master'!B:B,0)),"Not Found"))</f>
        <v/>
      </c>
      <c r="M4180" s="28"/>
      <c r="N4180" s="28"/>
    </row>
    <row r="4181" spans="1:14" x14ac:dyDescent="0.35">
      <c r="A4181" s="28">
        <f t="shared" si="66"/>
        <v>4180</v>
      </c>
      <c r="B4181" s="30"/>
      <c r="C4181" s="28"/>
      <c r="D4181" s="28"/>
      <c r="E4181" s="28"/>
      <c r="F4181" s="28"/>
      <c r="G4181" s="28"/>
      <c r="H4181" s="28" t="str">
        <f>IF(TRIM(D4181)="","",IFERROR(INDEX('Student Master'!C:C,MATCH(D4181,'Student Master'!B:B,0)),"Not Found"))</f>
        <v/>
      </c>
      <c r="I4181" s="28" t="str">
        <f>IF(TRIM(D4181)="","",IFERROR(INDEX('Student Master'!D:D,MATCH(D4181,'Student Master'!B:B,0)),"Not Found"))</f>
        <v/>
      </c>
      <c r="J4181" s="28" t="str">
        <f>IF(TRIM(D4181)="","",IFERROR(INDEX('Student Master'!H:H,MATCH(D4181,'Student Master'!B:B,0)),"Not Found"))</f>
        <v/>
      </c>
      <c r="K4181" s="28" t="str">
        <f>IF(TRIM(D4181)="","",IFERROR(INDEX('Student Master'!N:N,MATCH(D4181,'Student Master'!B:B,0)),"Not Found"))</f>
        <v/>
      </c>
      <c r="L4181" s="28" t="str">
        <f>IF(TRIM(D4181)="","",IFERROR(INDEX('Student Master'!L:L,MATCH(D4181,'Student Master'!B:B,0)),"Not Found"))</f>
        <v/>
      </c>
      <c r="M4181" s="28"/>
      <c r="N4181" s="28"/>
    </row>
    <row r="4182" spans="1:14" x14ac:dyDescent="0.35">
      <c r="A4182" s="28">
        <f t="shared" si="66"/>
        <v>4181</v>
      </c>
      <c r="B4182" s="30"/>
      <c r="C4182" s="28"/>
      <c r="D4182" s="28"/>
      <c r="E4182" s="28"/>
      <c r="F4182" s="28"/>
      <c r="G4182" s="28"/>
      <c r="H4182" s="28" t="str">
        <f>IF(TRIM(D4182)="","",IFERROR(INDEX('Student Master'!C:C,MATCH(D4182,'Student Master'!B:B,0)),"Not Found"))</f>
        <v/>
      </c>
      <c r="I4182" s="28" t="str">
        <f>IF(TRIM(D4182)="","",IFERROR(INDEX('Student Master'!D:D,MATCH(D4182,'Student Master'!B:B,0)),"Not Found"))</f>
        <v/>
      </c>
      <c r="J4182" s="28" t="str">
        <f>IF(TRIM(D4182)="","",IFERROR(INDEX('Student Master'!H:H,MATCH(D4182,'Student Master'!B:B,0)),"Not Found"))</f>
        <v/>
      </c>
      <c r="K4182" s="28" t="str">
        <f>IF(TRIM(D4182)="","",IFERROR(INDEX('Student Master'!N:N,MATCH(D4182,'Student Master'!B:B,0)),"Not Found"))</f>
        <v/>
      </c>
      <c r="L4182" s="28" t="str">
        <f>IF(TRIM(D4182)="","",IFERROR(INDEX('Student Master'!L:L,MATCH(D4182,'Student Master'!B:B,0)),"Not Found"))</f>
        <v/>
      </c>
      <c r="M4182" s="28"/>
      <c r="N4182" s="28"/>
    </row>
    <row r="4183" spans="1:14" x14ac:dyDescent="0.35">
      <c r="A4183" s="28">
        <f t="shared" si="66"/>
        <v>4182</v>
      </c>
      <c r="B4183" s="30"/>
      <c r="C4183" s="28"/>
      <c r="D4183" s="28"/>
      <c r="E4183" s="28"/>
      <c r="F4183" s="28"/>
      <c r="G4183" s="28"/>
      <c r="H4183" s="28" t="str">
        <f>IF(TRIM(D4183)="","",IFERROR(INDEX('Student Master'!C:C,MATCH(D4183,'Student Master'!B:B,0)),"Not Found"))</f>
        <v/>
      </c>
      <c r="I4183" s="28" t="str">
        <f>IF(TRIM(D4183)="","",IFERROR(INDEX('Student Master'!D:D,MATCH(D4183,'Student Master'!B:B,0)),"Not Found"))</f>
        <v/>
      </c>
      <c r="J4183" s="28" t="str">
        <f>IF(TRIM(D4183)="","",IFERROR(INDEX('Student Master'!H:H,MATCH(D4183,'Student Master'!B:B,0)),"Not Found"))</f>
        <v/>
      </c>
      <c r="K4183" s="28" t="str">
        <f>IF(TRIM(D4183)="","",IFERROR(INDEX('Student Master'!N:N,MATCH(D4183,'Student Master'!B:B,0)),"Not Found"))</f>
        <v/>
      </c>
      <c r="L4183" s="28" t="str">
        <f>IF(TRIM(D4183)="","",IFERROR(INDEX('Student Master'!L:L,MATCH(D4183,'Student Master'!B:B,0)),"Not Found"))</f>
        <v/>
      </c>
      <c r="M4183" s="28"/>
      <c r="N4183" s="28"/>
    </row>
    <row r="4184" spans="1:14" x14ac:dyDescent="0.35">
      <c r="A4184" s="28">
        <f t="shared" si="66"/>
        <v>4183</v>
      </c>
      <c r="B4184" s="30"/>
      <c r="C4184" s="28"/>
      <c r="D4184" s="28"/>
      <c r="E4184" s="28"/>
      <c r="F4184" s="28"/>
      <c r="G4184" s="28"/>
      <c r="H4184" s="28" t="str">
        <f>IF(TRIM(D4184)="","",IFERROR(INDEX('Student Master'!C:C,MATCH(D4184,'Student Master'!B:B,0)),"Not Found"))</f>
        <v/>
      </c>
      <c r="I4184" s="28" t="str">
        <f>IF(TRIM(D4184)="","",IFERROR(INDEX('Student Master'!D:D,MATCH(D4184,'Student Master'!B:B,0)),"Not Found"))</f>
        <v/>
      </c>
      <c r="J4184" s="28" t="str">
        <f>IF(TRIM(D4184)="","",IFERROR(INDEX('Student Master'!H:H,MATCH(D4184,'Student Master'!B:B,0)),"Not Found"))</f>
        <v/>
      </c>
      <c r="K4184" s="28" t="str">
        <f>IF(TRIM(D4184)="","",IFERROR(INDEX('Student Master'!N:N,MATCH(D4184,'Student Master'!B:B,0)),"Not Found"))</f>
        <v/>
      </c>
      <c r="L4184" s="28" t="str">
        <f>IF(TRIM(D4184)="","",IFERROR(INDEX('Student Master'!L:L,MATCH(D4184,'Student Master'!B:B,0)),"Not Found"))</f>
        <v/>
      </c>
      <c r="M4184" s="28"/>
      <c r="N4184" s="28"/>
    </row>
    <row r="4185" spans="1:14" x14ac:dyDescent="0.35">
      <c r="A4185" s="28">
        <f t="shared" si="66"/>
        <v>4184</v>
      </c>
      <c r="B4185" s="30"/>
      <c r="C4185" s="28"/>
      <c r="D4185" s="28"/>
      <c r="E4185" s="28"/>
      <c r="F4185" s="28"/>
      <c r="G4185" s="28"/>
      <c r="H4185" s="28" t="str">
        <f>IF(TRIM(D4185)="","",IFERROR(INDEX('Student Master'!C:C,MATCH(D4185,'Student Master'!B:B,0)),"Not Found"))</f>
        <v/>
      </c>
      <c r="I4185" s="28" t="str">
        <f>IF(TRIM(D4185)="","",IFERROR(INDEX('Student Master'!D:D,MATCH(D4185,'Student Master'!B:B,0)),"Not Found"))</f>
        <v/>
      </c>
      <c r="J4185" s="28" t="str">
        <f>IF(TRIM(D4185)="","",IFERROR(INDEX('Student Master'!H:H,MATCH(D4185,'Student Master'!B:B,0)),"Not Found"))</f>
        <v/>
      </c>
      <c r="K4185" s="28" t="str">
        <f>IF(TRIM(D4185)="","",IFERROR(INDEX('Student Master'!N:N,MATCH(D4185,'Student Master'!B:B,0)),"Not Found"))</f>
        <v/>
      </c>
      <c r="L4185" s="28" t="str">
        <f>IF(TRIM(D4185)="","",IFERROR(INDEX('Student Master'!L:L,MATCH(D4185,'Student Master'!B:B,0)),"Not Found"))</f>
        <v/>
      </c>
      <c r="M4185" s="28"/>
      <c r="N4185" s="28"/>
    </row>
    <row r="4186" spans="1:14" x14ac:dyDescent="0.35">
      <c r="A4186" s="28">
        <f t="shared" si="66"/>
        <v>4185</v>
      </c>
      <c r="B4186" s="30"/>
      <c r="C4186" s="28"/>
      <c r="D4186" s="28"/>
      <c r="E4186" s="28"/>
      <c r="F4186" s="28"/>
      <c r="G4186" s="28"/>
      <c r="H4186" s="28" t="str">
        <f>IF(TRIM(D4186)="","",IFERROR(INDEX('Student Master'!C:C,MATCH(D4186,'Student Master'!B:B,0)),"Not Found"))</f>
        <v/>
      </c>
      <c r="I4186" s="28" t="str">
        <f>IF(TRIM(D4186)="","",IFERROR(INDEX('Student Master'!D:D,MATCH(D4186,'Student Master'!B:B,0)),"Not Found"))</f>
        <v/>
      </c>
      <c r="J4186" s="28" t="str">
        <f>IF(TRIM(D4186)="","",IFERROR(INDEX('Student Master'!H:H,MATCH(D4186,'Student Master'!B:B,0)),"Not Found"))</f>
        <v/>
      </c>
      <c r="K4186" s="28" t="str">
        <f>IF(TRIM(D4186)="","",IFERROR(INDEX('Student Master'!N:N,MATCH(D4186,'Student Master'!B:B,0)),"Not Found"))</f>
        <v/>
      </c>
      <c r="L4186" s="28" t="str">
        <f>IF(TRIM(D4186)="","",IFERROR(INDEX('Student Master'!L:L,MATCH(D4186,'Student Master'!B:B,0)),"Not Found"))</f>
        <v/>
      </c>
      <c r="M4186" s="28"/>
      <c r="N4186" s="28"/>
    </row>
    <row r="4187" spans="1:14" x14ac:dyDescent="0.35">
      <c r="A4187" s="28">
        <f t="shared" si="66"/>
        <v>4186</v>
      </c>
      <c r="B4187" s="30"/>
      <c r="C4187" s="28"/>
      <c r="D4187" s="28"/>
      <c r="E4187" s="28"/>
      <c r="F4187" s="28"/>
      <c r="G4187" s="28"/>
      <c r="H4187" s="28" t="str">
        <f>IF(TRIM(D4187)="","",IFERROR(INDEX('Student Master'!C:C,MATCH(D4187,'Student Master'!B:B,0)),"Not Found"))</f>
        <v/>
      </c>
      <c r="I4187" s="28" t="str">
        <f>IF(TRIM(D4187)="","",IFERROR(INDEX('Student Master'!D:D,MATCH(D4187,'Student Master'!B:B,0)),"Not Found"))</f>
        <v/>
      </c>
      <c r="J4187" s="28" t="str">
        <f>IF(TRIM(D4187)="","",IFERROR(INDEX('Student Master'!H:H,MATCH(D4187,'Student Master'!B:B,0)),"Not Found"))</f>
        <v/>
      </c>
      <c r="K4187" s="28" t="str">
        <f>IF(TRIM(D4187)="","",IFERROR(INDEX('Student Master'!N:N,MATCH(D4187,'Student Master'!B:B,0)),"Not Found"))</f>
        <v/>
      </c>
      <c r="L4187" s="28" t="str">
        <f>IF(TRIM(D4187)="","",IFERROR(INDEX('Student Master'!L:L,MATCH(D4187,'Student Master'!B:B,0)),"Not Found"))</f>
        <v/>
      </c>
      <c r="M4187" s="28"/>
      <c r="N4187" s="28"/>
    </row>
    <row r="4188" spans="1:14" x14ac:dyDescent="0.35">
      <c r="A4188" s="28">
        <f t="shared" si="66"/>
        <v>4187</v>
      </c>
      <c r="B4188" s="30"/>
      <c r="C4188" s="28"/>
      <c r="D4188" s="28"/>
      <c r="E4188" s="28"/>
      <c r="F4188" s="28"/>
      <c r="G4188" s="28"/>
      <c r="H4188" s="28" t="str">
        <f>IF(TRIM(D4188)="","",IFERROR(INDEX('Student Master'!C:C,MATCH(D4188,'Student Master'!B:B,0)),"Not Found"))</f>
        <v/>
      </c>
      <c r="I4188" s="28" t="str">
        <f>IF(TRIM(D4188)="","",IFERROR(INDEX('Student Master'!D:D,MATCH(D4188,'Student Master'!B:B,0)),"Not Found"))</f>
        <v/>
      </c>
      <c r="J4188" s="28" t="str">
        <f>IF(TRIM(D4188)="","",IFERROR(INDEX('Student Master'!H:H,MATCH(D4188,'Student Master'!B:B,0)),"Not Found"))</f>
        <v/>
      </c>
      <c r="K4188" s="28" t="str">
        <f>IF(TRIM(D4188)="","",IFERROR(INDEX('Student Master'!N:N,MATCH(D4188,'Student Master'!B:B,0)),"Not Found"))</f>
        <v/>
      </c>
      <c r="L4188" s="28" t="str">
        <f>IF(TRIM(D4188)="","",IFERROR(INDEX('Student Master'!L:L,MATCH(D4188,'Student Master'!B:B,0)),"Not Found"))</f>
        <v/>
      </c>
      <c r="M4188" s="28"/>
      <c r="N4188" s="28"/>
    </row>
    <row r="4189" spans="1:14" x14ac:dyDescent="0.35">
      <c r="A4189" s="28">
        <f t="shared" si="66"/>
        <v>4188</v>
      </c>
      <c r="B4189" s="30"/>
      <c r="C4189" s="28"/>
      <c r="D4189" s="28"/>
      <c r="E4189" s="28"/>
      <c r="F4189" s="28"/>
      <c r="G4189" s="28"/>
      <c r="H4189" s="28" t="str">
        <f>IF(TRIM(D4189)="","",IFERROR(INDEX('Student Master'!C:C,MATCH(D4189,'Student Master'!B:B,0)),"Not Found"))</f>
        <v/>
      </c>
      <c r="I4189" s="28" t="str">
        <f>IF(TRIM(D4189)="","",IFERROR(INDEX('Student Master'!D:D,MATCH(D4189,'Student Master'!B:B,0)),"Not Found"))</f>
        <v/>
      </c>
      <c r="J4189" s="28" t="str">
        <f>IF(TRIM(D4189)="","",IFERROR(INDEX('Student Master'!H:H,MATCH(D4189,'Student Master'!B:B,0)),"Not Found"))</f>
        <v/>
      </c>
      <c r="K4189" s="28" t="str">
        <f>IF(TRIM(D4189)="","",IFERROR(INDEX('Student Master'!N:N,MATCH(D4189,'Student Master'!B:B,0)),"Not Found"))</f>
        <v/>
      </c>
      <c r="L4189" s="28" t="str">
        <f>IF(TRIM(D4189)="","",IFERROR(INDEX('Student Master'!L:L,MATCH(D4189,'Student Master'!B:B,0)),"Not Found"))</f>
        <v/>
      </c>
      <c r="M4189" s="28"/>
      <c r="N4189" s="28"/>
    </row>
    <row r="4190" spans="1:14" x14ac:dyDescent="0.35">
      <c r="A4190" s="28">
        <f t="shared" si="66"/>
        <v>4189</v>
      </c>
      <c r="B4190" s="30"/>
      <c r="C4190" s="28"/>
      <c r="D4190" s="28"/>
      <c r="E4190" s="28"/>
      <c r="F4190" s="28"/>
      <c r="G4190" s="28"/>
      <c r="H4190" s="28" t="str">
        <f>IF(TRIM(D4190)="","",IFERROR(INDEX('Student Master'!C:C,MATCH(D4190,'Student Master'!B:B,0)),"Not Found"))</f>
        <v/>
      </c>
      <c r="I4190" s="28" t="str">
        <f>IF(TRIM(D4190)="","",IFERROR(INDEX('Student Master'!D:D,MATCH(D4190,'Student Master'!B:B,0)),"Not Found"))</f>
        <v/>
      </c>
      <c r="J4190" s="28" t="str">
        <f>IF(TRIM(D4190)="","",IFERROR(INDEX('Student Master'!H:H,MATCH(D4190,'Student Master'!B:B,0)),"Not Found"))</f>
        <v/>
      </c>
      <c r="K4190" s="28" t="str">
        <f>IF(TRIM(D4190)="","",IFERROR(INDEX('Student Master'!N:N,MATCH(D4190,'Student Master'!B:B,0)),"Not Found"))</f>
        <v/>
      </c>
      <c r="L4190" s="28" t="str">
        <f>IF(TRIM(D4190)="","",IFERROR(INDEX('Student Master'!L:L,MATCH(D4190,'Student Master'!B:B,0)),"Not Found"))</f>
        <v/>
      </c>
      <c r="M4190" s="28"/>
      <c r="N4190" s="28"/>
    </row>
    <row r="4191" spans="1:14" x14ac:dyDescent="0.35">
      <c r="A4191" s="28">
        <f t="shared" si="66"/>
        <v>4190</v>
      </c>
      <c r="B4191" s="30"/>
      <c r="C4191" s="28"/>
      <c r="D4191" s="28"/>
      <c r="E4191" s="28"/>
      <c r="F4191" s="28"/>
      <c r="G4191" s="28"/>
      <c r="H4191" s="28" t="str">
        <f>IF(TRIM(D4191)="","",IFERROR(INDEX('Student Master'!C:C,MATCH(D4191,'Student Master'!B:B,0)),"Not Found"))</f>
        <v/>
      </c>
      <c r="I4191" s="28" t="str">
        <f>IF(TRIM(D4191)="","",IFERROR(INDEX('Student Master'!D:D,MATCH(D4191,'Student Master'!B:B,0)),"Not Found"))</f>
        <v/>
      </c>
      <c r="J4191" s="28" t="str">
        <f>IF(TRIM(D4191)="","",IFERROR(INDEX('Student Master'!H:H,MATCH(D4191,'Student Master'!B:B,0)),"Not Found"))</f>
        <v/>
      </c>
      <c r="K4191" s="28" t="str">
        <f>IF(TRIM(D4191)="","",IFERROR(INDEX('Student Master'!N:N,MATCH(D4191,'Student Master'!B:B,0)),"Not Found"))</f>
        <v/>
      </c>
      <c r="L4191" s="28" t="str">
        <f>IF(TRIM(D4191)="","",IFERROR(INDEX('Student Master'!L:L,MATCH(D4191,'Student Master'!B:B,0)),"Not Found"))</f>
        <v/>
      </c>
      <c r="M4191" s="28"/>
      <c r="N4191" s="28"/>
    </row>
    <row r="4192" spans="1:14" x14ac:dyDescent="0.35">
      <c r="A4192" s="28">
        <f t="shared" si="66"/>
        <v>4191</v>
      </c>
      <c r="B4192" s="30"/>
      <c r="C4192" s="28"/>
      <c r="D4192" s="28"/>
      <c r="E4192" s="28"/>
      <c r="F4192" s="28"/>
      <c r="G4192" s="28"/>
      <c r="H4192" s="28" t="str">
        <f>IF(TRIM(D4192)="","",IFERROR(INDEX('Student Master'!C:C,MATCH(D4192,'Student Master'!B:B,0)),"Not Found"))</f>
        <v/>
      </c>
      <c r="I4192" s="28" t="str">
        <f>IF(TRIM(D4192)="","",IFERROR(INDEX('Student Master'!D:D,MATCH(D4192,'Student Master'!B:B,0)),"Not Found"))</f>
        <v/>
      </c>
      <c r="J4192" s="28" t="str">
        <f>IF(TRIM(D4192)="","",IFERROR(INDEX('Student Master'!H:H,MATCH(D4192,'Student Master'!B:B,0)),"Not Found"))</f>
        <v/>
      </c>
      <c r="K4192" s="28" t="str">
        <f>IF(TRIM(D4192)="","",IFERROR(INDEX('Student Master'!N:N,MATCH(D4192,'Student Master'!B:B,0)),"Not Found"))</f>
        <v/>
      </c>
      <c r="L4192" s="28" t="str">
        <f>IF(TRIM(D4192)="","",IFERROR(INDEX('Student Master'!L:L,MATCH(D4192,'Student Master'!B:B,0)),"Not Found"))</f>
        <v/>
      </c>
      <c r="M4192" s="28"/>
      <c r="N4192" s="28"/>
    </row>
    <row r="4193" spans="1:14" x14ac:dyDescent="0.35">
      <c r="A4193" s="28">
        <f t="shared" si="66"/>
        <v>4192</v>
      </c>
      <c r="B4193" s="30"/>
      <c r="C4193" s="28"/>
      <c r="D4193" s="28"/>
      <c r="E4193" s="28"/>
      <c r="F4193" s="28"/>
      <c r="G4193" s="28"/>
      <c r="H4193" s="28" t="str">
        <f>IF(TRIM(D4193)="","",IFERROR(INDEX('Student Master'!C:C,MATCH(D4193,'Student Master'!B:B,0)),"Not Found"))</f>
        <v/>
      </c>
      <c r="I4193" s="28" t="str">
        <f>IF(TRIM(D4193)="","",IFERROR(INDEX('Student Master'!D:D,MATCH(D4193,'Student Master'!B:B,0)),"Not Found"))</f>
        <v/>
      </c>
      <c r="J4193" s="28" t="str">
        <f>IF(TRIM(D4193)="","",IFERROR(INDEX('Student Master'!H:H,MATCH(D4193,'Student Master'!B:B,0)),"Not Found"))</f>
        <v/>
      </c>
      <c r="K4193" s="28" t="str">
        <f>IF(TRIM(D4193)="","",IFERROR(INDEX('Student Master'!N:N,MATCH(D4193,'Student Master'!B:B,0)),"Not Found"))</f>
        <v/>
      </c>
      <c r="L4193" s="28" t="str">
        <f>IF(TRIM(D4193)="","",IFERROR(INDEX('Student Master'!L:L,MATCH(D4193,'Student Master'!B:B,0)),"Not Found"))</f>
        <v/>
      </c>
      <c r="M4193" s="28"/>
      <c r="N4193" s="28"/>
    </row>
    <row r="4194" spans="1:14" x14ac:dyDescent="0.35">
      <c r="A4194" s="28">
        <f t="shared" si="66"/>
        <v>4193</v>
      </c>
      <c r="B4194" s="30"/>
      <c r="C4194" s="28"/>
      <c r="D4194" s="28"/>
      <c r="E4194" s="28"/>
      <c r="F4194" s="28"/>
      <c r="G4194" s="28"/>
      <c r="H4194" s="28" t="str">
        <f>IF(TRIM(D4194)="","",IFERROR(INDEX('Student Master'!C:C,MATCH(D4194,'Student Master'!B:B,0)),"Not Found"))</f>
        <v/>
      </c>
      <c r="I4194" s="28" t="str">
        <f>IF(TRIM(D4194)="","",IFERROR(INDEX('Student Master'!D:D,MATCH(D4194,'Student Master'!B:B,0)),"Not Found"))</f>
        <v/>
      </c>
      <c r="J4194" s="28" t="str">
        <f>IF(TRIM(D4194)="","",IFERROR(INDEX('Student Master'!H:H,MATCH(D4194,'Student Master'!B:B,0)),"Not Found"))</f>
        <v/>
      </c>
      <c r="K4194" s="28" t="str">
        <f>IF(TRIM(D4194)="","",IFERROR(INDEX('Student Master'!N:N,MATCH(D4194,'Student Master'!B:B,0)),"Not Found"))</f>
        <v/>
      </c>
      <c r="L4194" s="28" t="str">
        <f>IF(TRIM(D4194)="","",IFERROR(INDEX('Student Master'!L:L,MATCH(D4194,'Student Master'!B:B,0)),"Not Found"))</f>
        <v/>
      </c>
      <c r="M4194" s="28"/>
      <c r="N4194" s="28"/>
    </row>
    <row r="4195" spans="1:14" x14ac:dyDescent="0.35">
      <c r="A4195" s="28">
        <f t="shared" si="66"/>
        <v>4194</v>
      </c>
      <c r="B4195" s="30"/>
      <c r="C4195" s="28"/>
      <c r="D4195" s="28"/>
      <c r="E4195" s="28"/>
      <c r="F4195" s="28"/>
      <c r="G4195" s="28"/>
      <c r="H4195" s="28" t="str">
        <f>IF(TRIM(D4195)="","",IFERROR(INDEX('Student Master'!C:C,MATCH(D4195,'Student Master'!B:B,0)),"Not Found"))</f>
        <v/>
      </c>
      <c r="I4195" s="28" t="str">
        <f>IF(TRIM(D4195)="","",IFERROR(INDEX('Student Master'!D:D,MATCH(D4195,'Student Master'!B:B,0)),"Not Found"))</f>
        <v/>
      </c>
      <c r="J4195" s="28" t="str">
        <f>IF(TRIM(D4195)="","",IFERROR(INDEX('Student Master'!H:H,MATCH(D4195,'Student Master'!B:B,0)),"Not Found"))</f>
        <v/>
      </c>
      <c r="K4195" s="28" t="str">
        <f>IF(TRIM(D4195)="","",IFERROR(INDEX('Student Master'!N:N,MATCH(D4195,'Student Master'!B:B,0)),"Not Found"))</f>
        <v/>
      </c>
      <c r="L4195" s="28" t="str">
        <f>IF(TRIM(D4195)="","",IFERROR(INDEX('Student Master'!L:L,MATCH(D4195,'Student Master'!B:B,0)),"Not Found"))</f>
        <v/>
      </c>
      <c r="M4195" s="28"/>
      <c r="N4195" s="28"/>
    </row>
    <row r="4196" spans="1:14" x14ac:dyDescent="0.35">
      <c r="A4196" s="28">
        <f t="shared" si="66"/>
        <v>4195</v>
      </c>
      <c r="B4196" s="30"/>
      <c r="C4196" s="28"/>
      <c r="D4196" s="28"/>
      <c r="E4196" s="28"/>
      <c r="F4196" s="28"/>
      <c r="G4196" s="28"/>
      <c r="H4196" s="28" t="str">
        <f>IF(TRIM(D4196)="","",IFERROR(INDEX('Student Master'!C:C,MATCH(D4196,'Student Master'!B:B,0)),"Not Found"))</f>
        <v/>
      </c>
      <c r="I4196" s="28" t="str">
        <f>IF(TRIM(D4196)="","",IFERROR(INDEX('Student Master'!D:D,MATCH(D4196,'Student Master'!B:B,0)),"Not Found"))</f>
        <v/>
      </c>
      <c r="J4196" s="28" t="str">
        <f>IF(TRIM(D4196)="","",IFERROR(INDEX('Student Master'!H:H,MATCH(D4196,'Student Master'!B:B,0)),"Not Found"))</f>
        <v/>
      </c>
      <c r="K4196" s="28" t="str">
        <f>IF(TRIM(D4196)="","",IFERROR(INDEX('Student Master'!N:N,MATCH(D4196,'Student Master'!B:B,0)),"Not Found"))</f>
        <v/>
      </c>
      <c r="L4196" s="28" t="str">
        <f>IF(TRIM(D4196)="","",IFERROR(INDEX('Student Master'!L:L,MATCH(D4196,'Student Master'!B:B,0)),"Not Found"))</f>
        <v/>
      </c>
      <c r="M4196" s="28"/>
      <c r="N4196" s="28"/>
    </row>
    <row r="4197" spans="1:14" x14ac:dyDescent="0.35">
      <c r="A4197" s="28">
        <f t="shared" si="66"/>
        <v>4196</v>
      </c>
      <c r="B4197" s="30"/>
      <c r="C4197" s="28"/>
      <c r="D4197" s="28"/>
      <c r="E4197" s="28"/>
      <c r="F4197" s="28"/>
      <c r="G4197" s="28"/>
      <c r="H4197" s="28" t="str">
        <f>IF(TRIM(D4197)="","",IFERROR(INDEX('Student Master'!C:C,MATCH(D4197,'Student Master'!B:B,0)),"Not Found"))</f>
        <v/>
      </c>
      <c r="I4197" s="28" t="str">
        <f>IF(TRIM(D4197)="","",IFERROR(INDEX('Student Master'!D:D,MATCH(D4197,'Student Master'!B:B,0)),"Not Found"))</f>
        <v/>
      </c>
      <c r="J4197" s="28" t="str">
        <f>IF(TRIM(D4197)="","",IFERROR(INDEX('Student Master'!H:H,MATCH(D4197,'Student Master'!B:B,0)),"Not Found"))</f>
        <v/>
      </c>
      <c r="K4197" s="28" t="str">
        <f>IF(TRIM(D4197)="","",IFERROR(INDEX('Student Master'!N:N,MATCH(D4197,'Student Master'!B:B,0)),"Not Found"))</f>
        <v/>
      </c>
      <c r="L4197" s="28" t="str">
        <f>IF(TRIM(D4197)="","",IFERROR(INDEX('Student Master'!L:L,MATCH(D4197,'Student Master'!B:B,0)),"Not Found"))</f>
        <v/>
      </c>
      <c r="M4197" s="28"/>
      <c r="N4197" s="28"/>
    </row>
    <row r="4198" spans="1:14" x14ac:dyDescent="0.35">
      <c r="A4198" s="28">
        <f t="shared" si="66"/>
        <v>4197</v>
      </c>
      <c r="B4198" s="30"/>
      <c r="C4198" s="28"/>
      <c r="D4198" s="28"/>
      <c r="E4198" s="28"/>
      <c r="F4198" s="28"/>
      <c r="G4198" s="28"/>
      <c r="H4198" s="28" t="str">
        <f>IF(TRIM(D4198)="","",IFERROR(INDEX('Student Master'!C:C,MATCH(D4198,'Student Master'!B:B,0)),"Not Found"))</f>
        <v/>
      </c>
      <c r="I4198" s="28" t="str">
        <f>IF(TRIM(D4198)="","",IFERROR(INDEX('Student Master'!D:D,MATCH(D4198,'Student Master'!B:B,0)),"Not Found"))</f>
        <v/>
      </c>
      <c r="J4198" s="28" t="str">
        <f>IF(TRIM(D4198)="","",IFERROR(INDEX('Student Master'!H:H,MATCH(D4198,'Student Master'!B:B,0)),"Not Found"))</f>
        <v/>
      </c>
      <c r="K4198" s="28" t="str">
        <f>IF(TRIM(D4198)="","",IFERROR(INDEX('Student Master'!N:N,MATCH(D4198,'Student Master'!B:B,0)),"Not Found"))</f>
        <v/>
      </c>
      <c r="L4198" s="28" t="str">
        <f>IF(TRIM(D4198)="","",IFERROR(INDEX('Student Master'!L:L,MATCH(D4198,'Student Master'!B:B,0)),"Not Found"))</f>
        <v/>
      </c>
      <c r="M4198" s="28"/>
      <c r="N4198" s="28"/>
    </row>
    <row r="4199" spans="1:14" x14ac:dyDescent="0.35">
      <c r="A4199" s="28">
        <f t="shared" si="66"/>
        <v>4198</v>
      </c>
      <c r="B4199" s="30"/>
      <c r="C4199" s="28"/>
      <c r="D4199" s="28"/>
      <c r="E4199" s="28"/>
      <c r="F4199" s="28"/>
      <c r="G4199" s="28"/>
      <c r="H4199" s="28" t="str">
        <f>IF(TRIM(D4199)="","",IFERROR(INDEX('Student Master'!C:C,MATCH(D4199,'Student Master'!B:B,0)),"Not Found"))</f>
        <v/>
      </c>
      <c r="I4199" s="28" t="str">
        <f>IF(TRIM(D4199)="","",IFERROR(INDEX('Student Master'!D:D,MATCH(D4199,'Student Master'!B:B,0)),"Not Found"))</f>
        <v/>
      </c>
      <c r="J4199" s="28" t="str">
        <f>IF(TRIM(D4199)="","",IFERROR(INDEX('Student Master'!H:H,MATCH(D4199,'Student Master'!B:B,0)),"Not Found"))</f>
        <v/>
      </c>
      <c r="K4199" s="28" t="str">
        <f>IF(TRIM(D4199)="","",IFERROR(INDEX('Student Master'!N:N,MATCH(D4199,'Student Master'!B:B,0)),"Not Found"))</f>
        <v/>
      </c>
      <c r="L4199" s="28" t="str">
        <f>IF(TRIM(D4199)="","",IFERROR(INDEX('Student Master'!L:L,MATCH(D4199,'Student Master'!B:B,0)),"Not Found"))</f>
        <v/>
      </c>
      <c r="M4199" s="28"/>
      <c r="N4199" s="28"/>
    </row>
    <row r="4200" spans="1:14" x14ac:dyDescent="0.35">
      <c r="A4200" s="28">
        <f t="shared" si="66"/>
        <v>4199</v>
      </c>
      <c r="B4200" s="30"/>
      <c r="C4200" s="28"/>
      <c r="D4200" s="28"/>
      <c r="E4200" s="28"/>
      <c r="F4200" s="28"/>
      <c r="G4200" s="28"/>
      <c r="H4200" s="28" t="str">
        <f>IF(TRIM(D4200)="","",IFERROR(INDEX('Student Master'!C:C,MATCH(D4200,'Student Master'!B:B,0)),"Not Found"))</f>
        <v/>
      </c>
      <c r="I4200" s="28" t="str">
        <f>IF(TRIM(D4200)="","",IFERROR(INDEX('Student Master'!D:D,MATCH(D4200,'Student Master'!B:B,0)),"Not Found"))</f>
        <v/>
      </c>
      <c r="J4200" s="28" t="str">
        <f>IF(TRIM(D4200)="","",IFERROR(INDEX('Student Master'!H:H,MATCH(D4200,'Student Master'!B:B,0)),"Not Found"))</f>
        <v/>
      </c>
      <c r="K4200" s="28" t="str">
        <f>IF(TRIM(D4200)="","",IFERROR(INDEX('Student Master'!N:N,MATCH(D4200,'Student Master'!B:B,0)),"Not Found"))</f>
        <v/>
      </c>
      <c r="L4200" s="28" t="str">
        <f>IF(TRIM(D4200)="","",IFERROR(INDEX('Student Master'!L:L,MATCH(D4200,'Student Master'!B:B,0)),"Not Found"))</f>
        <v/>
      </c>
      <c r="M4200" s="28"/>
      <c r="N4200" s="28"/>
    </row>
    <row r="4201" spans="1:14" x14ac:dyDescent="0.35">
      <c r="A4201" s="28">
        <f t="shared" si="66"/>
        <v>4200</v>
      </c>
      <c r="B4201" s="30"/>
      <c r="C4201" s="28"/>
      <c r="D4201" s="28"/>
      <c r="E4201" s="28"/>
      <c r="F4201" s="28"/>
      <c r="G4201" s="28"/>
      <c r="H4201" s="28" t="str">
        <f>IF(TRIM(D4201)="","",IFERROR(INDEX('Student Master'!C:C,MATCH(D4201,'Student Master'!B:B,0)),"Not Found"))</f>
        <v/>
      </c>
      <c r="I4201" s="28" t="str">
        <f>IF(TRIM(D4201)="","",IFERROR(INDEX('Student Master'!D:D,MATCH(D4201,'Student Master'!B:B,0)),"Not Found"))</f>
        <v/>
      </c>
      <c r="J4201" s="28" t="str">
        <f>IF(TRIM(D4201)="","",IFERROR(INDEX('Student Master'!H:H,MATCH(D4201,'Student Master'!B:B,0)),"Not Found"))</f>
        <v/>
      </c>
      <c r="K4201" s="28" t="str">
        <f>IF(TRIM(D4201)="","",IFERROR(INDEX('Student Master'!N:N,MATCH(D4201,'Student Master'!B:B,0)),"Not Found"))</f>
        <v/>
      </c>
      <c r="L4201" s="28" t="str">
        <f>IF(TRIM(D4201)="","",IFERROR(INDEX('Student Master'!L:L,MATCH(D4201,'Student Master'!B:B,0)),"Not Found"))</f>
        <v/>
      </c>
      <c r="M4201" s="28"/>
      <c r="N4201" s="28"/>
    </row>
    <row r="4202" spans="1:14" x14ac:dyDescent="0.35">
      <c r="A4202" s="28">
        <f t="shared" si="66"/>
        <v>4201</v>
      </c>
      <c r="B4202" s="30"/>
      <c r="C4202" s="28"/>
      <c r="D4202" s="28"/>
      <c r="E4202" s="28"/>
      <c r="F4202" s="28"/>
      <c r="G4202" s="28"/>
      <c r="H4202" s="28" t="str">
        <f>IF(TRIM(D4202)="","",IFERROR(INDEX('Student Master'!C:C,MATCH(D4202,'Student Master'!B:B,0)),"Not Found"))</f>
        <v/>
      </c>
      <c r="I4202" s="28" t="str">
        <f>IF(TRIM(D4202)="","",IFERROR(INDEX('Student Master'!D:D,MATCH(D4202,'Student Master'!B:B,0)),"Not Found"))</f>
        <v/>
      </c>
      <c r="J4202" s="28" t="str">
        <f>IF(TRIM(D4202)="","",IFERROR(INDEX('Student Master'!H:H,MATCH(D4202,'Student Master'!B:B,0)),"Not Found"))</f>
        <v/>
      </c>
      <c r="K4202" s="28" t="str">
        <f>IF(TRIM(D4202)="","",IFERROR(INDEX('Student Master'!N:N,MATCH(D4202,'Student Master'!B:B,0)),"Not Found"))</f>
        <v/>
      </c>
      <c r="L4202" s="28" t="str">
        <f>IF(TRIM(D4202)="","",IFERROR(INDEX('Student Master'!L:L,MATCH(D4202,'Student Master'!B:B,0)),"Not Found"))</f>
        <v/>
      </c>
      <c r="M4202" s="28"/>
      <c r="N4202" s="28"/>
    </row>
    <row r="4203" spans="1:14" x14ac:dyDescent="0.35">
      <c r="A4203" s="28">
        <f t="shared" si="66"/>
        <v>4202</v>
      </c>
      <c r="B4203" s="30"/>
      <c r="C4203" s="28"/>
      <c r="D4203" s="28"/>
      <c r="E4203" s="28"/>
      <c r="F4203" s="28"/>
      <c r="G4203" s="28"/>
      <c r="H4203" s="28" t="str">
        <f>IF(TRIM(D4203)="","",IFERROR(INDEX('Student Master'!C:C,MATCH(D4203,'Student Master'!B:B,0)),"Not Found"))</f>
        <v/>
      </c>
      <c r="I4203" s="28" t="str">
        <f>IF(TRIM(D4203)="","",IFERROR(INDEX('Student Master'!D:D,MATCH(D4203,'Student Master'!B:B,0)),"Not Found"))</f>
        <v/>
      </c>
      <c r="J4203" s="28" t="str">
        <f>IF(TRIM(D4203)="","",IFERROR(INDEX('Student Master'!H:H,MATCH(D4203,'Student Master'!B:B,0)),"Not Found"))</f>
        <v/>
      </c>
      <c r="K4203" s="28" t="str">
        <f>IF(TRIM(D4203)="","",IFERROR(INDEX('Student Master'!N:N,MATCH(D4203,'Student Master'!B:B,0)),"Not Found"))</f>
        <v/>
      </c>
      <c r="L4203" s="28" t="str">
        <f>IF(TRIM(D4203)="","",IFERROR(INDEX('Student Master'!L:L,MATCH(D4203,'Student Master'!B:B,0)),"Not Found"))</f>
        <v/>
      </c>
      <c r="M4203" s="28"/>
      <c r="N4203" s="28"/>
    </row>
    <row r="4204" spans="1:14" x14ac:dyDescent="0.35">
      <c r="A4204" s="28">
        <f t="shared" si="66"/>
        <v>4203</v>
      </c>
      <c r="B4204" s="30"/>
      <c r="C4204" s="28"/>
      <c r="D4204" s="28"/>
      <c r="E4204" s="28"/>
      <c r="F4204" s="28"/>
      <c r="G4204" s="28"/>
      <c r="H4204" s="28" t="str">
        <f>IF(TRIM(D4204)="","",IFERROR(INDEX('Student Master'!C:C,MATCH(D4204,'Student Master'!B:B,0)),"Not Found"))</f>
        <v/>
      </c>
      <c r="I4204" s="28" t="str">
        <f>IF(TRIM(D4204)="","",IFERROR(INDEX('Student Master'!D:D,MATCH(D4204,'Student Master'!B:B,0)),"Not Found"))</f>
        <v/>
      </c>
      <c r="J4204" s="28" t="str">
        <f>IF(TRIM(D4204)="","",IFERROR(INDEX('Student Master'!H:H,MATCH(D4204,'Student Master'!B:B,0)),"Not Found"))</f>
        <v/>
      </c>
      <c r="K4204" s="28" t="str">
        <f>IF(TRIM(D4204)="","",IFERROR(INDEX('Student Master'!N:N,MATCH(D4204,'Student Master'!B:B,0)),"Not Found"))</f>
        <v/>
      </c>
      <c r="L4204" s="28" t="str">
        <f>IF(TRIM(D4204)="","",IFERROR(INDEX('Student Master'!L:L,MATCH(D4204,'Student Master'!B:B,0)),"Not Found"))</f>
        <v/>
      </c>
      <c r="M4204" s="28"/>
      <c r="N4204" s="28"/>
    </row>
    <row r="4205" spans="1:14" x14ac:dyDescent="0.35">
      <c r="A4205" s="28">
        <f t="shared" si="66"/>
        <v>4204</v>
      </c>
      <c r="B4205" s="30"/>
      <c r="C4205" s="28"/>
      <c r="D4205" s="28"/>
      <c r="E4205" s="28"/>
      <c r="F4205" s="28"/>
      <c r="G4205" s="28"/>
      <c r="H4205" s="28" t="str">
        <f>IF(TRIM(D4205)="","",IFERROR(INDEX('Student Master'!C:C,MATCH(D4205,'Student Master'!B:B,0)),"Not Found"))</f>
        <v/>
      </c>
      <c r="I4205" s="28" t="str">
        <f>IF(TRIM(D4205)="","",IFERROR(INDEX('Student Master'!D:D,MATCH(D4205,'Student Master'!B:B,0)),"Not Found"))</f>
        <v/>
      </c>
      <c r="J4205" s="28" t="str">
        <f>IF(TRIM(D4205)="","",IFERROR(INDEX('Student Master'!H:H,MATCH(D4205,'Student Master'!B:B,0)),"Not Found"))</f>
        <v/>
      </c>
      <c r="K4205" s="28" t="str">
        <f>IF(TRIM(D4205)="","",IFERROR(INDEX('Student Master'!N:N,MATCH(D4205,'Student Master'!B:B,0)),"Not Found"))</f>
        <v/>
      </c>
      <c r="L4205" s="28" t="str">
        <f>IF(TRIM(D4205)="","",IFERROR(INDEX('Student Master'!L:L,MATCH(D4205,'Student Master'!B:B,0)),"Not Found"))</f>
        <v/>
      </c>
      <c r="M4205" s="28"/>
      <c r="N4205" s="28"/>
    </row>
    <row r="4206" spans="1:14" x14ac:dyDescent="0.35">
      <c r="A4206" s="28">
        <f t="shared" si="66"/>
        <v>4205</v>
      </c>
      <c r="B4206" s="30"/>
      <c r="C4206" s="28"/>
      <c r="D4206" s="28"/>
      <c r="E4206" s="28"/>
      <c r="F4206" s="28"/>
      <c r="G4206" s="28"/>
      <c r="H4206" s="28" t="str">
        <f>IF(TRIM(D4206)="","",IFERROR(INDEX('Student Master'!C:C,MATCH(D4206,'Student Master'!B:B,0)),"Not Found"))</f>
        <v/>
      </c>
      <c r="I4206" s="28" t="str">
        <f>IF(TRIM(D4206)="","",IFERROR(INDEX('Student Master'!D:D,MATCH(D4206,'Student Master'!B:B,0)),"Not Found"))</f>
        <v/>
      </c>
      <c r="J4206" s="28" t="str">
        <f>IF(TRIM(D4206)="","",IFERROR(INDEX('Student Master'!H:H,MATCH(D4206,'Student Master'!B:B,0)),"Not Found"))</f>
        <v/>
      </c>
      <c r="K4206" s="28" t="str">
        <f>IF(TRIM(D4206)="","",IFERROR(INDEX('Student Master'!N:N,MATCH(D4206,'Student Master'!B:B,0)),"Not Found"))</f>
        <v/>
      </c>
      <c r="L4206" s="28" t="str">
        <f>IF(TRIM(D4206)="","",IFERROR(INDEX('Student Master'!L:L,MATCH(D4206,'Student Master'!B:B,0)),"Not Found"))</f>
        <v/>
      </c>
      <c r="M4206" s="28"/>
      <c r="N4206" s="28"/>
    </row>
    <row r="4207" spans="1:14" x14ac:dyDescent="0.35">
      <c r="A4207" s="28">
        <f t="shared" si="66"/>
        <v>4206</v>
      </c>
      <c r="B4207" s="30"/>
      <c r="C4207" s="28"/>
      <c r="D4207" s="28"/>
      <c r="E4207" s="28"/>
      <c r="F4207" s="28"/>
      <c r="G4207" s="28"/>
      <c r="H4207" s="28" t="str">
        <f>IF(TRIM(D4207)="","",IFERROR(INDEX('Student Master'!C:C,MATCH(D4207,'Student Master'!B:B,0)),"Not Found"))</f>
        <v/>
      </c>
      <c r="I4207" s="28" t="str">
        <f>IF(TRIM(D4207)="","",IFERROR(INDEX('Student Master'!D:D,MATCH(D4207,'Student Master'!B:B,0)),"Not Found"))</f>
        <v/>
      </c>
      <c r="J4207" s="28" t="str">
        <f>IF(TRIM(D4207)="","",IFERROR(INDEX('Student Master'!H:H,MATCH(D4207,'Student Master'!B:B,0)),"Not Found"))</f>
        <v/>
      </c>
      <c r="K4207" s="28" t="str">
        <f>IF(TRIM(D4207)="","",IFERROR(INDEX('Student Master'!N:N,MATCH(D4207,'Student Master'!B:B,0)),"Not Found"))</f>
        <v/>
      </c>
      <c r="L4207" s="28" t="str">
        <f>IF(TRIM(D4207)="","",IFERROR(INDEX('Student Master'!L:L,MATCH(D4207,'Student Master'!B:B,0)),"Not Found"))</f>
        <v/>
      </c>
      <c r="M4207" s="28"/>
      <c r="N4207" s="28"/>
    </row>
    <row r="4208" spans="1:14" x14ac:dyDescent="0.35">
      <c r="A4208" s="28">
        <f t="shared" si="66"/>
        <v>4207</v>
      </c>
      <c r="B4208" s="30"/>
      <c r="C4208" s="28"/>
      <c r="D4208" s="28"/>
      <c r="E4208" s="28"/>
      <c r="F4208" s="28"/>
      <c r="G4208" s="28"/>
      <c r="H4208" s="28" t="str">
        <f>IF(TRIM(D4208)="","",IFERROR(INDEX('Student Master'!C:C,MATCH(D4208,'Student Master'!B:B,0)),"Not Found"))</f>
        <v/>
      </c>
      <c r="I4208" s="28" t="str">
        <f>IF(TRIM(D4208)="","",IFERROR(INDEX('Student Master'!D:D,MATCH(D4208,'Student Master'!B:B,0)),"Not Found"))</f>
        <v/>
      </c>
      <c r="J4208" s="28" t="str">
        <f>IF(TRIM(D4208)="","",IFERROR(INDEX('Student Master'!H:H,MATCH(D4208,'Student Master'!B:B,0)),"Not Found"))</f>
        <v/>
      </c>
      <c r="K4208" s="28" t="str">
        <f>IF(TRIM(D4208)="","",IFERROR(INDEX('Student Master'!N:N,MATCH(D4208,'Student Master'!B:B,0)),"Not Found"))</f>
        <v/>
      </c>
      <c r="L4208" s="28" t="str">
        <f>IF(TRIM(D4208)="","",IFERROR(INDEX('Student Master'!L:L,MATCH(D4208,'Student Master'!B:B,0)),"Not Found"))</f>
        <v/>
      </c>
      <c r="M4208" s="28"/>
      <c r="N4208" s="28"/>
    </row>
    <row r="4209" spans="1:14" x14ac:dyDescent="0.35">
      <c r="A4209" s="28">
        <f t="shared" si="66"/>
        <v>4208</v>
      </c>
      <c r="B4209" s="30"/>
      <c r="C4209" s="28"/>
      <c r="D4209" s="28"/>
      <c r="E4209" s="28"/>
      <c r="F4209" s="28"/>
      <c r="G4209" s="28"/>
      <c r="H4209" s="28" t="str">
        <f>IF(TRIM(D4209)="","",IFERROR(INDEX('Student Master'!C:C,MATCH(D4209,'Student Master'!B:B,0)),"Not Found"))</f>
        <v/>
      </c>
      <c r="I4209" s="28" t="str">
        <f>IF(TRIM(D4209)="","",IFERROR(INDEX('Student Master'!D:D,MATCH(D4209,'Student Master'!B:B,0)),"Not Found"))</f>
        <v/>
      </c>
      <c r="J4209" s="28" t="str">
        <f>IF(TRIM(D4209)="","",IFERROR(INDEX('Student Master'!H:H,MATCH(D4209,'Student Master'!B:B,0)),"Not Found"))</f>
        <v/>
      </c>
      <c r="K4209" s="28" t="str">
        <f>IF(TRIM(D4209)="","",IFERROR(INDEX('Student Master'!N:N,MATCH(D4209,'Student Master'!B:B,0)),"Not Found"))</f>
        <v/>
      </c>
      <c r="L4209" s="28" t="str">
        <f>IF(TRIM(D4209)="","",IFERROR(INDEX('Student Master'!L:L,MATCH(D4209,'Student Master'!B:B,0)),"Not Found"))</f>
        <v/>
      </c>
      <c r="M4209" s="28"/>
      <c r="N4209" s="28"/>
    </row>
    <row r="4210" spans="1:14" x14ac:dyDescent="0.35">
      <c r="A4210" s="28">
        <f t="shared" si="66"/>
        <v>4209</v>
      </c>
      <c r="B4210" s="30"/>
      <c r="C4210" s="28"/>
      <c r="D4210" s="28"/>
      <c r="E4210" s="28"/>
      <c r="F4210" s="28"/>
      <c r="G4210" s="28"/>
      <c r="H4210" s="28" t="str">
        <f>IF(TRIM(D4210)="","",IFERROR(INDEX('Student Master'!C:C,MATCH(D4210,'Student Master'!B:B,0)),"Not Found"))</f>
        <v/>
      </c>
      <c r="I4210" s="28" t="str">
        <f>IF(TRIM(D4210)="","",IFERROR(INDEX('Student Master'!D:D,MATCH(D4210,'Student Master'!B:B,0)),"Not Found"))</f>
        <v/>
      </c>
      <c r="J4210" s="28" t="str">
        <f>IF(TRIM(D4210)="","",IFERROR(INDEX('Student Master'!H:H,MATCH(D4210,'Student Master'!B:B,0)),"Not Found"))</f>
        <v/>
      </c>
      <c r="K4210" s="28" t="str">
        <f>IF(TRIM(D4210)="","",IFERROR(INDEX('Student Master'!N:N,MATCH(D4210,'Student Master'!B:B,0)),"Not Found"))</f>
        <v/>
      </c>
      <c r="L4210" s="28" t="str">
        <f>IF(TRIM(D4210)="","",IFERROR(INDEX('Student Master'!L:L,MATCH(D4210,'Student Master'!B:B,0)),"Not Found"))</f>
        <v/>
      </c>
      <c r="M4210" s="28"/>
      <c r="N4210" s="28"/>
    </row>
    <row r="4211" spans="1:14" x14ac:dyDescent="0.35">
      <c r="A4211" s="28">
        <f t="shared" si="66"/>
        <v>4210</v>
      </c>
      <c r="B4211" s="30"/>
      <c r="C4211" s="28"/>
      <c r="D4211" s="28"/>
      <c r="E4211" s="28"/>
      <c r="F4211" s="28"/>
      <c r="G4211" s="28"/>
      <c r="H4211" s="28" t="str">
        <f>IF(TRIM(D4211)="","",IFERROR(INDEX('Student Master'!C:C,MATCH(D4211,'Student Master'!B:B,0)),"Not Found"))</f>
        <v/>
      </c>
      <c r="I4211" s="28" t="str">
        <f>IF(TRIM(D4211)="","",IFERROR(INDEX('Student Master'!D:D,MATCH(D4211,'Student Master'!B:B,0)),"Not Found"))</f>
        <v/>
      </c>
      <c r="J4211" s="28" t="str">
        <f>IF(TRIM(D4211)="","",IFERROR(INDEX('Student Master'!H:H,MATCH(D4211,'Student Master'!B:B,0)),"Not Found"))</f>
        <v/>
      </c>
      <c r="K4211" s="28" t="str">
        <f>IF(TRIM(D4211)="","",IFERROR(INDEX('Student Master'!N:N,MATCH(D4211,'Student Master'!B:B,0)),"Not Found"))</f>
        <v/>
      </c>
      <c r="L4211" s="28" t="str">
        <f>IF(TRIM(D4211)="","",IFERROR(INDEX('Student Master'!L:L,MATCH(D4211,'Student Master'!B:B,0)),"Not Found"))</f>
        <v/>
      </c>
      <c r="M4211" s="28"/>
      <c r="N4211" s="28"/>
    </row>
    <row r="4212" spans="1:14" x14ac:dyDescent="0.35">
      <c r="A4212" s="28">
        <f t="shared" si="66"/>
        <v>4211</v>
      </c>
      <c r="B4212" s="30"/>
      <c r="C4212" s="28"/>
      <c r="D4212" s="28"/>
      <c r="E4212" s="28"/>
      <c r="F4212" s="28"/>
      <c r="G4212" s="28"/>
      <c r="H4212" s="28" t="str">
        <f>IF(TRIM(D4212)="","",IFERROR(INDEX('Student Master'!C:C,MATCH(D4212,'Student Master'!B:B,0)),"Not Found"))</f>
        <v/>
      </c>
      <c r="I4212" s="28" t="str">
        <f>IF(TRIM(D4212)="","",IFERROR(INDEX('Student Master'!D:D,MATCH(D4212,'Student Master'!B:B,0)),"Not Found"))</f>
        <v/>
      </c>
      <c r="J4212" s="28" t="str">
        <f>IF(TRIM(D4212)="","",IFERROR(INDEX('Student Master'!H:H,MATCH(D4212,'Student Master'!B:B,0)),"Not Found"))</f>
        <v/>
      </c>
      <c r="K4212" s="28" t="str">
        <f>IF(TRIM(D4212)="","",IFERROR(INDEX('Student Master'!N:N,MATCH(D4212,'Student Master'!B:B,0)),"Not Found"))</f>
        <v/>
      </c>
      <c r="L4212" s="28" t="str">
        <f>IF(TRIM(D4212)="","",IFERROR(INDEX('Student Master'!L:L,MATCH(D4212,'Student Master'!B:B,0)),"Not Found"))</f>
        <v/>
      </c>
      <c r="M4212" s="28"/>
      <c r="N4212" s="28"/>
    </row>
    <row r="4213" spans="1:14" x14ac:dyDescent="0.35">
      <c r="A4213" s="28">
        <f t="shared" si="66"/>
        <v>4212</v>
      </c>
      <c r="B4213" s="30"/>
      <c r="C4213" s="28"/>
      <c r="D4213" s="28"/>
      <c r="E4213" s="28"/>
      <c r="F4213" s="28"/>
      <c r="G4213" s="28"/>
      <c r="H4213" s="28" t="str">
        <f>IF(TRIM(D4213)="","",IFERROR(INDEX('Student Master'!C:C,MATCH(D4213,'Student Master'!B:B,0)),"Not Found"))</f>
        <v/>
      </c>
      <c r="I4213" s="28" t="str">
        <f>IF(TRIM(D4213)="","",IFERROR(INDEX('Student Master'!D:D,MATCH(D4213,'Student Master'!B:B,0)),"Not Found"))</f>
        <v/>
      </c>
      <c r="J4213" s="28" t="str">
        <f>IF(TRIM(D4213)="","",IFERROR(INDEX('Student Master'!H:H,MATCH(D4213,'Student Master'!B:B,0)),"Not Found"))</f>
        <v/>
      </c>
      <c r="K4213" s="28" t="str">
        <f>IF(TRIM(D4213)="","",IFERROR(INDEX('Student Master'!N:N,MATCH(D4213,'Student Master'!B:B,0)),"Not Found"))</f>
        <v/>
      </c>
      <c r="L4213" s="28" t="str">
        <f>IF(TRIM(D4213)="","",IFERROR(INDEX('Student Master'!L:L,MATCH(D4213,'Student Master'!B:B,0)),"Not Found"))</f>
        <v/>
      </c>
      <c r="M4213" s="28"/>
      <c r="N4213" s="28"/>
    </row>
    <row r="4214" spans="1:14" x14ac:dyDescent="0.35">
      <c r="A4214" s="28">
        <f t="shared" si="66"/>
        <v>4213</v>
      </c>
      <c r="B4214" s="30"/>
      <c r="C4214" s="28"/>
      <c r="D4214" s="28"/>
      <c r="E4214" s="28"/>
      <c r="F4214" s="28"/>
      <c r="G4214" s="28"/>
      <c r="H4214" s="28" t="str">
        <f>IF(TRIM(D4214)="","",IFERROR(INDEX('Student Master'!C:C,MATCH(D4214,'Student Master'!B:B,0)),"Not Found"))</f>
        <v/>
      </c>
      <c r="I4214" s="28" t="str">
        <f>IF(TRIM(D4214)="","",IFERROR(INDEX('Student Master'!D:D,MATCH(D4214,'Student Master'!B:B,0)),"Not Found"))</f>
        <v/>
      </c>
      <c r="J4214" s="28" t="str">
        <f>IF(TRIM(D4214)="","",IFERROR(INDEX('Student Master'!H:H,MATCH(D4214,'Student Master'!B:B,0)),"Not Found"))</f>
        <v/>
      </c>
      <c r="K4214" s="28" t="str">
        <f>IF(TRIM(D4214)="","",IFERROR(INDEX('Student Master'!N:N,MATCH(D4214,'Student Master'!B:B,0)),"Not Found"))</f>
        <v/>
      </c>
      <c r="L4214" s="28" t="str">
        <f>IF(TRIM(D4214)="","",IFERROR(INDEX('Student Master'!L:L,MATCH(D4214,'Student Master'!B:B,0)),"Not Found"))</f>
        <v/>
      </c>
      <c r="M4214" s="28"/>
      <c r="N4214" s="28"/>
    </row>
    <row r="4215" spans="1:14" x14ac:dyDescent="0.35">
      <c r="A4215" s="28">
        <f t="shared" si="66"/>
        <v>4214</v>
      </c>
      <c r="B4215" s="30"/>
      <c r="C4215" s="28"/>
      <c r="D4215" s="28"/>
      <c r="E4215" s="28"/>
      <c r="F4215" s="28"/>
      <c r="G4215" s="28"/>
      <c r="H4215" s="28" t="str">
        <f>IF(TRIM(D4215)="","",IFERROR(INDEX('Student Master'!C:C,MATCH(D4215,'Student Master'!B:B,0)),"Not Found"))</f>
        <v/>
      </c>
      <c r="I4215" s="28" t="str">
        <f>IF(TRIM(D4215)="","",IFERROR(INDEX('Student Master'!D:D,MATCH(D4215,'Student Master'!B:B,0)),"Not Found"))</f>
        <v/>
      </c>
      <c r="J4215" s="28" t="str">
        <f>IF(TRIM(D4215)="","",IFERROR(INDEX('Student Master'!H:H,MATCH(D4215,'Student Master'!B:B,0)),"Not Found"))</f>
        <v/>
      </c>
      <c r="K4215" s="28" t="str">
        <f>IF(TRIM(D4215)="","",IFERROR(INDEX('Student Master'!N:N,MATCH(D4215,'Student Master'!B:B,0)),"Not Found"))</f>
        <v/>
      </c>
      <c r="L4215" s="28" t="str">
        <f>IF(TRIM(D4215)="","",IFERROR(INDEX('Student Master'!L:L,MATCH(D4215,'Student Master'!B:B,0)),"Not Found"))</f>
        <v/>
      </c>
      <c r="M4215" s="28"/>
      <c r="N4215" s="28"/>
    </row>
    <row r="4216" spans="1:14" x14ac:dyDescent="0.35">
      <c r="A4216" s="28">
        <f t="shared" si="66"/>
        <v>4215</v>
      </c>
      <c r="B4216" s="30"/>
      <c r="C4216" s="28"/>
      <c r="D4216" s="28"/>
      <c r="E4216" s="28"/>
      <c r="F4216" s="28"/>
      <c r="G4216" s="28"/>
      <c r="H4216" s="28" t="str">
        <f>IF(TRIM(D4216)="","",IFERROR(INDEX('Student Master'!C:C,MATCH(D4216,'Student Master'!B:B,0)),"Not Found"))</f>
        <v/>
      </c>
      <c r="I4216" s="28" t="str">
        <f>IF(TRIM(D4216)="","",IFERROR(INDEX('Student Master'!D:D,MATCH(D4216,'Student Master'!B:B,0)),"Not Found"))</f>
        <v/>
      </c>
      <c r="J4216" s="28" t="str">
        <f>IF(TRIM(D4216)="","",IFERROR(INDEX('Student Master'!H:H,MATCH(D4216,'Student Master'!B:B,0)),"Not Found"))</f>
        <v/>
      </c>
      <c r="K4216" s="28" t="str">
        <f>IF(TRIM(D4216)="","",IFERROR(INDEX('Student Master'!N:N,MATCH(D4216,'Student Master'!B:B,0)),"Not Found"))</f>
        <v/>
      </c>
      <c r="L4216" s="28" t="str">
        <f>IF(TRIM(D4216)="","",IFERROR(INDEX('Student Master'!L:L,MATCH(D4216,'Student Master'!B:B,0)),"Not Found"))</f>
        <v/>
      </c>
      <c r="M4216" s="28"/>
      <c r="N4216" s="28"/>
    </row>
    <row r="4217" spans="1:14" x14ac:dyDescent="0.35">
      <c r="A4217" s="28">
        <f t="shared" si="66"/>
        <v>4216</v>
      </c>
      <c r="B4217" s="30"/>
      <c r="C4217" s="28"/>
      <c r="D4217" s="28"/>
      <c r="E4217" s="28"/>
      <c r="F4217" s="28"/>
      <c r="G4217" s="28"/>
      <c r="H4217" s="28" t="str">
        <f>IF(TRIM(D4217)="","",IFERROR(INDEX('Student Master'!C:C,MATCH(D4217,'Student Master'!B:B,0)),"Not Found"))</f>
        <v/>
      </c>
      <c r="I4217" s="28" t="str">
        <f>IF(TRIM(D4217)="","",IFERROR(INDEX('Student Master'!D:D,MATCH(D4217,'Student Master'!B:B,0)),"Not Found"))</f>
        <v/>
      </c>
      <c r="J4217" s="28" t="str">
        <f>IF(TRIM(D4217)="","",IFERROR(INDEX('Student Master'!H:H,MATCH(D4217,'Student Master'!B:B,0)),"Not Found"))</f>
        <v/>
      </c>
      <c r="K4217" s="28" t="str">
        <f>IF(TRIM(D4217)="","",IFERROR(INDEX('Student Master'!N:N,MATCH(D4217,'Student Master'!B:B,0)),"Not Found"))</f>
        <v/>
      </c>
      <c r="L4217" s="28" t="str">
        <f>IF(TRIM(D4217)="","",IFERROR(INDEX('Student Master'!L:L,MATCH(D4217,'Student Master'!B:B,0)),"Not Found"))</f>
        <v/>
      </c>
      <c r="M4217" s="28"/>
      <c r="N4217" s="28"/>
    </row>
    <row r="4218" spans="1:14" x14ac:dyDescent="0.35">
      <c r="A4218" s="28">
        <f t="shared" si="66"/>
        <v>4217</v>
      </c>
      <c r="B4218" s="30"/>
      <c r="C4218" s="28"/>
      <c r="D4218" s="28"/>
      <c r="E4218" s="28"/>
      <c r="F4218" s="28"/>
      <c r="G4218" s="28"/>
      <c r="H4218" s="28" t="str">
        <f>IF(TRIM(D4218)="","",IFERROR(INDEX('Student Master'!C:C,MATCH(D4218,'Student Master'!B:B,0)),"Not Found"))</f>
        <v/>
      </c>
      <c r="I4218" s="28" t="str">
        <f>IF(TRIM(D4218)="","",IFERROR(INDEX('Student Master'!D:D,MATCH(D4218,'Student Master'!B:B,0)),"Not Found"))</f>
        <v/>
      </c>
      <c r="J4218" s="28" t="str">
        <f>IF(TRIM(D4218)="","",IFERROR(INDEX('Student Master'!H:H,MATCH(D4218,'Student Master'!B:B,0)),"Not Found"))</f>
        <v/>
      </c>
      <c r="K4218" s="28" t="str">
        <f>IF(TRIM(D4218)="","",IFERROR(INDEX('Student Master'!N:N,MATCH(D4218,'Student Master'!B:B,0)),"Not Found"))</f>
        <v/>
      </c>
      <c r="L4218" s="28" t="str">
        <f>IF(TRIM(D4218)="","",IFERROR(INDEX('Student Master'!L:L,MATCH(D4218,'Student Master'!B:B,0)),"Not Found"))</f>
        <v/>
      </c>
      <c r="M4218" s="28"/>
      <c r="N4218" s="28"/>
    </row>
    <row r="4219" spans="1:14" x14ac:dyDescent="0.35">
      <c r="A4219" s="28">
        <f t="shared" si="66"/>
        <v>4218</v>
      </c>
      <c r="B4219" s="30"/>
      <c r="C4219" s="28"/>
      <c r="D4219" s="28"/>
      <c r="E4219" s="28"/>
      <c r="F4219" s="28"/>
      <c r="G4219" s="28"/>
      <c r="H4219" s="28" t="str">
        <f>IF(TRIM(D4219)="","",IFERROR(INDEX('Student Master'!C:C,MATCH(D4219,'Student Master'!B:B,0)),"Not Found"))</f>
        <v/>
      </c>
      <c r="I4219" s="28" t="str">
        <f>IF(TRIM(D4219)="","",IFERROR(INDEX('Student Master'!D:D,MATCH(D4219,'Student Master'!B:B,0)),"Not Found"))</f>
        <v/>
      </c>
      <c r="J4219" s="28" t="str">
        <f>IF(TRIM(D4219)="","",IFERROR(INDEX('Student Master'!H:H,MATCH(D4219,'Student Master'!B:B,0)),"Not Found"))</f>
        <v/>
      </c>
      <c r="K4219" s="28" t="str">
        <f>IF(TRIM(D4219)="","",IFERROR(INDEX('Student Master'!N:N,MATCH(D4219,'Student Master'!B:B,0)),"Not Found"))</f>
        <v/>
      </c>
      <c r="L4219" s="28" t="str">
        <f>IF(TRIM(D4219)="","",IFERROR(INDEX('Student Master'!L:L,MATCH(D4219,'Student Master'!B:B,0)),"Not Found"))</f>
        <v/>
      </c>
      <c r="M4219" s="28"/>
      <c r="N4219" s="28"/>
    </row>
    <row r="4220" spans="1:14" x14ac:dyDescent="0.35">
      <c r="A4220" s="28">
        <f t="shared" si="66"/>
        <v>4219</v>
      </c>
      <c r="B4220" s="30"/>
      <c r="C4220" s="28"/>
      <c r="D4220" s="28"/>
      <c r="E4220" s="28"/>
      <c r="F4220" s="28"/>
      <c r="G4220" s="28"/>
      <c r="H4220" s="28" t="str">
        <f>IF(TRIM(D4220)="","",IFERROR(INDEX('Student Master'!C:C,MATCH(D4220,'Student Master'!B:B,0)),"Not Found"))</f>
        <v/>
      </c>
      <c r="I4220" s="28" t="str">
        <f>IF(TRIM(D4220)="","",IFERROR(INDEX('Student Master'!D:D,MATCH(D4220,'Student Master'!B:B,0)),"Not Found"))</f>
        <v/>
      </c>
      <c r="J4220" s="28" t="str">
        <f>IF(TRIM(D4220)="","",IFERROR(INDEX('Student Master'!H:H,MATCH(D4220,'Student Master'!B:B,0)),"Not Found"))</f>
        <v/>
      </c>
      <c r="K4220" s="28" t="str">
        <f>IF(TRIM(D4220)="","",IFERROR(INDEX('Student Master'!N:N,MATCH(D4220,'Student Master'!B:B,0)),"Not Found"))</f>
        <v/>
      </c>
      <c r="L4220" s="28" t="str">
        <f>IF(TRIM(D4220)="","",IFERROR(INDEX('Student Master'!L:L,MATCH(D4220,'Student Master'!B:B,0)),"Not Found"))</f>
        <v/>
      </c>
      <c r="M4220" s="28"/>
      <c r="N4220" s="28"/>
    </row>
    <row r="4221" spans="1:14" x14ac:dyDescent="0.35">
      <c r="A4221" s="28">
        <f t="shared" si="66"/>
        <v>4220</v>
      </c>
      <c r="B4221" s="30"/>
      <c r="C4221" s="28"/>
      <c r="D4221" s="28"/>
      <c r="E4221" s="28"/>
      <c r="F4221" s="28"/>
      <c r="G4221" s="28"/>
      <c r="H4221" s="28" t="str">
        <f>IF(TRIM(D4221)="","",IFERROR(INDEX('Student Master'!C:C,MATCH(D4221,'Student Master'!B:B,0)),"Not Found"))</f>
        <v/>
      </c>
      <c r="I4221" s="28" t="str">
        <f>IF(TRIM(D4221)="","",IFERROR(INDEX('Student Master'!D:D,MATCH(D4221,'Student Master'!B:B,0)),"Not Found"))</f>
        <v/>
      </c>
      <c r="J4221" s="28" t="str">
        <f>IF(TRIM(D4221)="","",IFERROR(INDEX('Student Master'!H:H,MATCH(D4221,'Student Master'!B:B,0)),"Not Found"))</f>
        <v/>
      </c>
      <c r="K4221" s="28" t="str">
        <f>IF(TRIM(D4221)="","",IFERROR(INDEX('Student Master'!N:N,MATCH(D4221,'Student Master'!B:B,0)),"Not Found"))</f>
        <v/>
      </c>
      <c r="L4221" s="28" t="str">
        <f>IF(TRIM(D4221)="","",IFERROR(INDEX('Student Master'!L:L,MATCH(D4221,'Student Master'!B:B,0)),"Not Found"))</f>
        <v/>
      </c>
      <c r="M4221" s="28"/>
      <c r="N4221" s="28"/>
    </row>
    <row r="4222" spans="1:14" x14ac:dyDescent="0.35">
      <c r="A4222" s="28">
        <f t="shared" si="66"/>
        <v>4221</v>
      </c>
      <c r="B4222" s="30"/>
      <c r="C4222" s="28"/>
      <c r="D4222" s="28"/>
      <c r="E4222" s="28"/>
      <c r="F4222" s="28"/>
      <c r="G4222" s="28"/>
      <c r="H4222" s="28" t="str">
        <f>IF(TRIM(D4222)="","",IFERROR(INDEX('Student Master'!C:C,MATCH(D4222,'Student Master'!B:B,0)),"Not Found"))</f>
        <v/>
      </c>
      <c r="I4222" s="28" t="str">
        <f>IF(TRIM(D4222)="","",IFERROR(INDEX('Student Master'!D:D,MATCH(D4222,'Student Master'!B:B,0)),"Not Found"))</f>
        <v/>
      </c>
      <c r="J4222" s="28" t="str">
        <f>IF(TRIM(D4222)="","",IFERROR(INDEX('Student Master'!H:H,MATCH(D4222,'Student Master'!B:B,0)),"Not Found"))</f>
        <v/>
      </c>
      <c r="K4222" s="28" t="str">
        <f>IF(TRIM(D4222)="","",IFERROR(INDEX('Student Master'!N:N,MATCH(D4222,'Student Master'!B:B,0)),"Not Found"))</f>
        <v/>
      </c>
      <c r="L4222" s="28" t="str">
        <f>IF(TRIM(D4222)="","",IFERROR(INDEX('Student Master'!L:L,MATCH(D4222,'Student Master'!B:B,0)),"Not Found"))</f>
        <v/>
      </c>
      <c r="M4222" s="28"/>
      <c r="N4222" s="28"/>
    </row>
    <row r="4223" spans="1:14" x14ac:dyDescent="0.35">
      <c r="A4223" s="28">
        <f t="shared" si="66"/>
        <v>4222</v>
      </c>
      <c r="B4223" s="30"/>
      <c r="C4223" s="28"/>
      <c r="D4223" s="28"/>
      <c r="E4223" s="28"/>
      <c r="F4223" s="28"/>
      <c r="G4223" s="28"/>
      <c r="H4223" s="28" t="str">
        <f>IF(TRIM(D4223)="","",IFERROR(INDEX('Student Master'!C:C,MATCH(D4223,'Student Master'!B:B,0)),"Not Found"))</f>
        <v/>
      </c>
      <c r="I4223" s="28" t="str">
        <f>IF(TRIM(D4223)="","",IFERROR(INDEX('Student Master'!D:D,MATCH(D4223,'Student Master'!B:B,0)),"Not Found"))</f>
        <v/>
      </c>
      <c r="J4223" s="28" t="str">
        <f>IF(TRIM(D4223)="","",IFERROR(INDEX('Student Master'!H:H,MATCH(D4223,'Student Master'!B:B,0)),"Not Found"))</f>
        <v/>
      </c>
      <c r="K4223" s="28" t="str">
        <f>IF(TRIM(D4223)="","",IFERROR(INDEX('Student Master'!N:N,MATCH(D4223,'Student Master'!B:B,0)),"Not Found"))</f>
        <v/>
      </c>
      <c r="L4223" s="28" t="str">
        <f>IF(TRIM(D4223)="","",IFERROR(INDEX('Student Master'!L:L,MATCH(D4223,'Student Master'!B:B,0)),"Not Found"))</f>
        <v/>
      </c>
      <c r="M4223" s="28"/>
      <c r="N4223" s="28"/>
    </row>
    <row r="4224" spans="1:14" x14ac:dyDescent="0.35">
      <c r="A4224" s="28">
        <f t="shared" si="66"/>
        <v>4223</v>
      </c>
      <c r="B4224" s="30"/>
      <c r="C4224" s="28"/>
      <c r="D4224" s="28"/>
      <c r="E4224" s="28"/>
      <c r="F4224" s="28"/>
      <c r="G4224" s="28"/>
      <c r="H4224" s="28" t="str">
        <f>IF(TRIM(D4224)="","",IFERROR(INDEX('Student Master'!C:C,MATCH(D4224,'Student Master'!B:B,0)),"Not Found"))</f>
        <v/>
      </c>
      <c r="I4224" s="28" t="str">
        <f>IF(TRIM(D4224)="","",IFERROR(INDEX('Student Master'!D:D,MATCH(D4224,'Student Master'!B:B,0)),"Not Found"))</f>
        <v/>
      </c>
      <c r="J4224" s="28" t="str">
        <f>IF(TRIM(D4224)="","",IFERROR(INDEX('Student Master'!H:H,MATCH(D4224,'Student Master'!B:B,0)),"Not Found"))</f>
        <v/>
      </c>
      <c r="K4224" s="28" t="str">
        <f>IF(TRIM(D4224)="","",IFERROR(INDEX('Student Master'!N:N,MATCH(D4224,'Student Master'!B:B,0)),"Not Found"))</f>
        <v/>
      </c>
      <c r="L4224" s="28" t="str">
        <f>IF(TRIM(D4224)="","",IFERROR(INDEX('Student Master'!L:L,MATCH(D4224,'Student Master'!B:B,0)),"Not Found"))</f>
        <v/>
      </c>
      <c r="M4224" s="28"/>
      <c r="N4224" s="28"/>
    </row>
    <row r="4225" spans="1:14" x14ac:dyDescent="0.35">
      <c r="A4225" s="28">
        <f t="shared" si="66"/>
        <v>4224</v>
      </c>
      <c r="B4225" s="30"/>
      <c r="C4225" s="28"/>
      <c r="D4225" s="28"/>
      <c r="E4225" s="28"/>
      <c r="F4225" s="28"/>
      <c r="G4225" s="28"/>
      <c r="H4225" s="28" t="str">
        <f>IF(TRIM(D4225)="","",IFERROR(INDEX('Student Master'!C:C,MATCH(D4225,'Student Master'!B:B,0)),"Not Found"))</f>
        <v/>
      </c>
      <c r="I4225" s="28" t="str">
        <f>IF(TRIM(D4225)="","",IFERROR(INDEX('Student Master'!D:D,MATCH(D4225,'Student Master'!B:B,0)),"Not Found"))</f>
        <v/>
      </c>
      <c r="J4225" s="28" t="str">
        <f>IF(TRIM(D4225)="","",IFERROR(INDEX('Student Master'!H:H,MATCH(D4225,'Student Master'!B:B,0)),"Not Found"))</f>
        <v/>
      </c>
      <c r="K4225" s="28" t="str">
        <f>IF(TRIM(D4225)="","",IFERROR(INDEX('Student Master'!N:N,MATCH(D4225,'Student Master'!B:B,0)),"Not Found"))</f>
        <v/>
      </c>
      <c r="L4225" s="28" t="str">
        <f>IF(TRIM(D4225)="","",IFERROR(INDEX('Student Master'!L:L,MATCH(D4225,'Student Master'!B:B,0)),"Not Found"))</f>
        <v/>
      </c>
      <c r="M4225" s="28"/>
      <c r="N4225" s="28"/>
    </row>
    <row r="4226" spans="1:14" x14ac:dyDescent="0.35">
      <c r="A4226" s="28">
        <f t="shared" si="66"/>
        <v>4225</v>
      </c>
      <c r="B4226" s="30"/>
      <c r="C4226" s="28"/>
      <c r="D4226" s="28"/>
      <c r="E4226" s="28"/>
      <c r="F4226" s="28"/>
      <c r="G4226" s="28"/>
      <c r="H4226" s="28" t="str">
        <f>IF(TRIM(D4226)="","",IFERROR(INDEX('Student Master'!C:C,MATCH(D4226,'Student Master'!B:B,0)),"Not Found"))</f>
        <v/>
      </c>
      <c r="I4226" s="28" t="str">
        <f>IF(TRIM(D4226)="","",IFERROR(INDEX('Student Master'!D:D,MATCH(D4226,'Student Master'!B:B,0)),"Not Found"))</f>
        <v/>
      </c>
      <c r="J4226" s="28" t="str">
        <f>IF(TRIM(D4226)="","",IFERROR(INDEX('Student Master'!H:H,MATCH(D4226,'Student Master'!B:B,0)),"Not Found"))</f>
        <v/>
      </c>
      <c r="K4226" s="28" t="str">
        <f>IF(TRIM(D4226)="","",IFERROR(INDEX('Student Master'!N:N,MATCH(D4226,'Student Master'!B:B,0)),"Not Found"))</f>
        <v/>
      </c>
      <c r="L4226" s="28" t="str">
        <f>IF(TRIM(D4226)="","",IFERROR(INDEX('Student Master'!L:L,MATCH(D4226,'Student Master'!B:B,0)),"Not Found"))</f>
        <v/>
      </c>
      <c r="M4226" s="28"/>
      <c r="N4226" s="28"/>
    </row>
    <row r="4227" spans="1:14" x14ac:dyDescent="0.35">
      <c r="A4227" s="28">
        <f t="shared" si="66"/>
        <v>4226</v>
      </c>
      <c r="B4227" s="30"/>
      <c r="C4227" s="28"/>
      <c r="D4227" s="28"/>
      <c r="E4227" s="28"/>
      <c r="F4227" s="28"/>
      <c r="G4227" s="28"/>
      <c r="H4227" s="28" t="str">
        <f>IF(TRIM(D4227)="","",IFERROR(INDEX('Student Master'!C:C,MATCH(D4227,'Student Master'!B:B,0)),"Not Found"))</f>
        <v/>
      </c>
      <c r="I4227" s="28" t="str">
        <f>IF(TRIM(D4227)="","",IFERROR(INDEX('Student Master'!D:D,MATCH(D4227,'Student Master'!B:B,0)),"Not Found"))</f>
        <v/>
      </c>
      <c r="J4227" s="28" t="str">
        <f>IF(TRIM(D4227)="","",IFERROR(INDEX('Student Master'!H:H,MATCH(D4227,'Student Master'!B:B,0)),"Not Found"))</f>
        <v/>
      </c>
      <c r="K4227" s="28" t="str">
        <f>IF(TRIM(D4227)="","",IFERROR(INDEX('Student Master'!N:N,MATCH(D4227,'Student Master'!B:B,0)),"Not Found"))</f>
        <v/>
      </c>
      <c r="L4227" s="28" t="str">
        <f>IF(TRIM(D4227)="","",IFERROR(INDEX('Student Master'!L:L,MATCH(D4227,'Student Master'!B:B,0)),"Not Found"))</f>
        <v/>
      </c>
      <c r="M4227" s="28"/>
      <c r="N4227" s="28"/>
    </row>
    <row r="4228" spans="1:14" x14ac:dyDescent="0.35">
      <c r="A4228" s="28">
        <f t="shared" si="66"/>
        <v>4227</v>
      </c>
      <c r="B4228" s="30"/>
      <c r="C4228" s="28"/>
      <c r="D4228" s="28"/>
      <c r="E4228" s="28"/>
      <c r="F4228" s="28"/>
      <c r="G4228" s="28"/>
      <c r="H4228" s="28" t="str">
        <f>IF(TRIM(D4228)="","",IFERROR(INDEX('Student Master'!C:C,MATCH(D4228,'Student Master'!B:B,0)),"Not Found"))</f>
        <v/>
      </c>
      <c r="I4228" s="28" t="str">
        <f>IF(TRIM(D4228)="","",IFERROR(INDEX('Student Master'!D:D,MATCH(D4228,'Student Master'!B:B,0)),"Not Found"))</f>
        <v/>
      </c>
      <c r="J4228" s="28" t="str">
        <f>IF(TRIM(D4228)="","",IFERROR(INDEX('Student Master'!H:H,MATCH(D4228,'Student Master'!B:B,0)),"Not Found"))</f>
        <v/>
      </c>
      <c r="K4228" s="28" t="str">
        <f>IF(TRIM(D4228)="","",IFERROR(INDEX('Student Master'!N:N,MATCH(D4228,'Student Master'!B:B,0)),"Not Found"))</f>
        <v/>
      </c>
      <c r="L4228" s="28" t="str">
        <f>IF(TRIM(D4228)="","",IFERROR(INDEX('Student Master'!L:L,MATCH(D4228,'Student Master'!B:B,0)),"Not Found"))</f>
        <v/>
      </c>
      <c r="M4228" s="28"/>
      <c r="N4228" s="28"/>
    </row>
    <row r="4229" spans="1:14" x14ac:dyDescent="0.35">
      <c r="A4229" s="28">
        <f t="shared" si="66"/>
        <v>4228</v>
      </c>
      <c r="B4229" s="30"/>
      <c r="C4229" s="28"/>
      <c r="D4229" s="28"/>
      <c r="E4229" s="28"/>
      <c r="F4229" s="28"/>
      <c r="G4229" s="28"/>
      <c r="H4229" s="28" t="str">
        <f>IF(TRIM(D4229)="","",IFERROR(INDEX('Student Master'!C:C,MATCH(D4229,'Student Master'!B:B,0)),"Not Found"))</f>
        <v/>
      </c>
      <c r="I4229" s="28" t="str">
        <f>IF(TRIM(D4229)="","",IFERROR(INDEX('Student Master'!D:D,MATCH(D4229,'Student Master'!B:B,0)),"Not Found"))</f>
        <v/>
      </c>
      <c r="J4229" s="28" t="str">
        <f>IF(TRIM(D4229)="","",IFERROR(INDEX('Student Master'!H:H,MATCH(D4229,'Student Master'!B:B,0)),"Not Found"))</f>
        <v/>
      </c>
      <c r="K4229" s="28" t="str">
        <f>IF(TRIM(D4229)="","",IFERROR(INDEX('Student Master'!N:N,MATCH(D4229,'Student Master'!B:B,0)),"Not Found"))</f>
        <v/>
      </c>
      <c r="L4229" s="28" t="str">
        <f>IF(TRIM(D4229)="","",IFERROR(INDEX('Student Master'!L:L,MATCH(D4229,'Student Master'!B:B,0)),"Not Found"))</f>
        <v/>
      </c>
      <c r="M4229" s="28"/>
      <c r="N4229" s="28"/>
    </row>
    <row r="4230" spans="1:14" x14ac:dyDescent="0.35">
      <c r="A4230" s="28">
        <f t="shared" si="66"/>
        <v>4229</v>
      </c>
      <c r="B4230" s="30"/>
      <c r="C4230" s="28"/>
      <c r="D4230" s="28"/>
      <c r="E4230" s="28"/>
      <c r="F4230" s="28"/>
      <c r="G4230" s="28"/>
      <c r="H4230" s="28" t="str">
        <f>IF(TRIM(D4230)="","",IFERROR(INDEX('Student Master'!C:C,MATCH(D4230,'Student Master'!B:B,0)),"Not Found"))</f>
        <v/>
      </c>
      <c r="I4230" s="28" t="str">
        <f>IF(TRIM(D4230)="","",IFERROR(INDEX('Student Master'!D:D,MATCH(D4230,'Student Master'!B:B,0)),"Not Found"))</f>
        <v/>
      </c>
      <c r="J4230" s="28" t="str">
        <f>IF(TRIM(D4230)="","",IFERROR(INDEX('Student Master'!H:H,MATCH(D4230,'Student Master'!B:B,0)),"Not Found"))</f>
        <v/>
      </c>
      <c r="K4230" s="28" t="str">
        <f>IF(TRIM(D4230)="","",IFERROR(INDEX('Student Master'!N:N,MATCH(D4230,'Student Master'!B:B,0)),"Not Found"))</f>
        <v/>
      </c>
      <c r="L4230" s="28" t="str">
        <f>IF(TRIM(D4230)="","",IFERROR(INDEX('Student Master'!L:L,MATCH(D4230,'Student Master'!B:B,0)),"Not Found"))</f>
        <v/>
      </c>
      <c r="M4230" s="28"/>
      <c r="N4230" s="28"/>
    </row>
    <row r="4231" spans="1:14" x14ac:dyDescent="0.35">
      <c r="A4231" s="28">
        <f t="shared" si="66"/>
        <v>4230</v>
      </c>
      <c r="B4231" s="30"/>
      <c r="C4231" s="28"/>
      <c r="D4231" s="28"/>
      <c r="E4231" s="28"/>
      <c r="F4231" s="28"/>
      <c r="G4231" s="28"/>
      <c r="H4231" s="28" t="str">
        <f>IF(TRIM(D4231)="","",IFERROR(INDEX('Student Master'!C:C,MATCH(D4231,'Student Master'!B:B,0)),"Not Found"))</f>
        <v/>
      </c>
      <c r="I4231" s="28" t="str">
        <f>IF(TRIM(D4231)="","",IFERROR(INDEX('Student Master'!D:D,MATCH(D4231,'Student Master'!B:B,0)),"Not Found"))</f>
        <v/>
      </c>
      <c r="J4231" s="28" t="str">
        <f>IF(TRIM(D4231)="","",IFERROR(INDEX('Student Master'!H:H,MATCH(D4231,'Student Master'!B:B,0)),"Not Found"))</f>
        <v/>
      </c>
      <c r="K4231" s="28" t="str">
        <f>IF(TRIM(D4231)="","",IFERROR(INDEX('Student Master'!N:N,MATCH(D4231,'Student Master'!B:B,0)),"Not Found"))</f>
        <v/>
      </c>
      <c r="L4231" s="28" t="str">
        <f>IF(TRIM(D4231)="","",IFERROR(INDEX('Student Master'!L:L,MATCH(D4231,'Student Master'!B:B,0)),"Not Found"))</f>
        <v/>
      </c>
      <c r="M4231" s="28"/>
      <c r="N4231" s="28"/>
    </row>
    <row r="4232" spans="1:14" x14ac:dyDescent="0.35">
      <c r="A4232" s="28">
        <f t="shared" si="66"/>
        <v>4231</v>
      </c>
      <c r="B4232" s="30"/>
      <c r="C4232" s="28"/>
      <c r="D4232" s="28"/>
      <c r="E4232" s="28"/>
      <c r="F4232" s="28"/>
      <c r="G4232" s="28"/>
      <c r="H4232" s="28" t="str">
        <f>IF(TRIM(D4232)="","",IFERROR(INDEX('Student Master'!C:C,MATCH(D4232,'Student Master'!B:B,0)),"Not Found"))</f>
        <v/>
      </c>
      <c r="I4232" s="28" t="str">
        <f>IF(TRIM(D4232)="","",IFERROR(INDEX('Student Master'!D:D,MATCH(D4232,'Student Master'!B:B,0)),"Not Found"))</f>
        <v/>
      </c>
      <c r="J4232" s="28" t="str">
        <f>IF(TRIM(D4232)="","",IFERROR(INDEX('Student Master'!H:H,MATCH(D4232,'Student Master'!B:B,0)),"Not Found"))</f>
        <v/>
      </c>
      <c r="K4232" s="28" t="str">
        <f>IF(TRIM(D4232)="","",IFERROR(INDEX('Student Master'!N:N,MATCH(D4232,'Student Master'!B:B,0)),"Not Found"))</f>
        <v/>
      </c>
      <c r="L4232" s="28" t="str">
        <f>IF(TRIM(D4232)="","",IFERROR(INDEX('Student Master'!L:L,MATCH(D4232,'Student Master'!B:B,0)),"Not Found"))</f>
        <v/>
      </c>
      <c r="M4232" s="28"/>
      <c r="N4232" s="28"/>
    </row>
    <row r="4233" spans="1:14" x14ac:dyDescent="0.35">
      <c r="A4233" s="28">
        <f t="shared" si="66"/>
        <v>4232</v>
      </c>
      <c r="B4233" s="30"/>
      <c r="C4233" s="28"/>
      <c r="D4233" s="28"/>
      <c r="E4233" s="28"/>
      <c r="F4233" s="28"/>
      <c r="G4233" s="28"/>
      <c r="H4233" s="28" t="str">
        <f>IF(TRIM(D4233)="","",IFERROR(INDEX('Student Master'!C:C,MATCH(D4233,'Student Master'!B:B,0)),"Not Found"))</f>
        <v/>
      </c>
      <c r="I4233" s="28" t="str">
        <f>IF(TRIM(D4233)="","",IFERROR(INDEX('Student Master'!D:D,MATCH(D4233,'Student Master'!B:B,0)),"Not Found"))</f>
        <v/>
      </c>
      <c r="J4233" s="28" t="str">
        <f>IF(TRIM(D4233)="","",IFERROR(INDEX('Student Master'!H:H,MATCH(D4233,'Student Master'!B:B,0)),"Not Found"))</f>
        <v/>
      </c>
      <c r="K4233" s="28" t="str">
        <f>IF(TRIM(D4233)="","",IFERROR(INDEX('Student Master'!N:N,MATCH(D4233,'Student Master'!B:B,0)),"Not Found"))</f>
        <v/>
      </c>
      <c r="L4233" s="28" t="str">
        <f>IF(TRIM(D4233)="","",IFERROR(INDEX('Student Master'!L:L,MATCH(D4233,'Student Master'!B:B,0)),"Not Found"))</f>
        <v/>
      </c>
      <c r="M4233" s="28"/>
      <c r="N4233" s="28"/>
    </row>
    <row r="4234" spans="1:14" x14ac:dyDescent="0.35">
      <c r="A4234" s="28">
        <f t="shared" si="66"/>
        <v>4233</v>
      </c>
      <c r="B4234" s="30"/>
      <c r="C4234" s="28"/>
      <c r="D4234" s="28"/>
      <c r="E4234" s="28"/>
      <c r="F4234" s="28"/>
      <c r="G4234" s="28"/>
      <c r="H4234" s="28" t="str">
        <f>IF(TRIM(D4234)="","",IFERROR(INDEX('Student Master'!C:C,MATCH(D4234,'Student Master'!B:B,0)),"Not Found"))</f>
        <v/>
      </c>
      <c r="I4234" s="28" t="str">
        <f>IF(TRIM(D4234)="","",IFERROR(INDEX('Student Master'!D:D,MATCH(D4234,'Student Master'!B:B,0)),"Not Found"))</f>
        <v/>
      </c>
      <c r="J4234" s="28" t="str">
        <f>IF(TRIM(D4234)="","",IFERROR(INDEX('Student Master'!H:H,MATCH(D4234,'Student Master'!B:B,0)),"Not Found"))</f>
        <v/>
      </c>
      <c r="K4234" s="28" t="str">
        <f>IF(TRIM(D4234)="","",IFERROR(INDEX('Student Master'!N:N,MATCH(D4234,'Student Master'!B:B,0)),"Not Found"))</f>
        <v/>
      </c>
      <c r="L4234" s="28" t="str">
        <f>IF(TRIM(D4234)="","",IFERROR(INDEX('Student Master'!L:L,MATCH(D4234,'Student Master'!B:B,0)),"Not Found"))</f>
        <v/>
      </c>
      <c r="M4234" s="28"/>
      <c r="N4234" s="28"/>
    </row>
    <row r="4235" spans="1:14" x14ac:dyDescent="0.35">
      <c r="A4235" s="28">
        <f t="shared" si="66"/>
        <v>4234</v>
      </c>
      <c r="B4235" s="30"/>
      <c r="C4235" s="28"/>
      <c r="D4235" s="28"/>
      <c r="E4235" s="28"/>
      <c r="F4235" s="28"/>
      <c r="G4235" s="28"/>
      <c r="H4235" s="28" t="str">
        <f>IF(TRIM(D4235)="","",IFERROR(INDEX('Student Master'!C:C,MATCH(D4235,'Student Master'!B:B,0)),"Not Found"))</f>
        <v/>
      </c>
      <c r="I4235" s="28" t="str">
        <f>IF(TRIM(D4235)="","",IFERROR(INDEX('Student Master'!D:D,MATCH(D4235,'Student Master'!B:B,0)),"Not Found"))</f>
        <v/>
      </c>
      <c r="J4235" s="28" t="str">
        <f>IF(TRIM(D4235)="","",IFERROR(INDEX('Student Master'!H:H,MATCH(D4235,'Student Master'!B:B,0)),"Not Found"))</f>
        <v/>
      </c>
      <c r="K4235" s="28" t="str">
        <f>IF(TRIM(D4235)="","",IFERROR(INDEX('Student Master'!N:N,MATCH(D4235,'Student Master'!B:B,0)),"Not Found"))</f>
        <v/>
      </c>
      <c r="L4235" s="28" t="str">
        <f>IF(TRIM(D4235)="","",IFERROR(INDEX('Student Master'!L:L,MATCH(D4235,'Student Master'!B:B,0)),"Not Found"))</f>
        <v/>
      </c>
      <c r="M4235" s="28"/>
      <c r="N4235" s="28"/>
    </row>
    <row r="4236" spans="1:14" x14ac:dyDescent="0.35">
      <c r="A4236" s="28">
        <f t="shared" si="66"/>
        <v>4235</v>
      </c>
      <c r="B4236" s="30"/>
      <c r="C4236" s="28"/>
      <c r="D4236" s="28"/>
      <c r="E4236" s="28"/>
      <c r="F4236" s="28"/>
      <c r="G4236" s="28"/>
      <c r="H4236" s="28" t="str">
        <f>IF(TRIM(D4236)="","",IFERROR(INDEX('Student Master'!C:C,MATCH(D4236,'Student Master'!B:B,0)),"Not Found"))</f>
        <v/>
      </c>
      <c r="I4236" s="28" t="str">
        <f>IF(TRIM(D4236)="","",IFERROR(INDEX('Student Master'!D:D,MATCH(D4236,'Student Master'!B:B,0)),"Not Found"))</f>
        <v/>
      </c>
      <c r="J4236" s="28" t="str">
        <f>IF(TRIM(D4236)="","",IFERROR(INDEX('Student Master'!H:H,MATCH(D4236,'Student Master'!B:B,0)),"Not Found"))</f>
        <v/>
      </c>
      <c r="K4236" s="28" t="str">
        <f>IF(TRIM(D4236)="","",IFERROR(INDEX('Student Master'!N:N,MATCH(D4236,'Student Master'!B:B,0)),"Not Found"))</f>
        <v/>
      </c>
      <c r="L4236" s="28" t="str">
        <f>IF(TRIM(D4236)="","",IFERROR(INDEX('Student Master'!L:L,MATCH(D4236,'Student Master'!B:B,0)),"Not Found"))</f>
        <v/>
      </c>
      <c r="M4236" s="28"/>
      <c r="N4236" s="28"/>
    </row>
    <row r="4237" spans="1:14" x14ac:dyDescent="0.35">
      <c r="A4237" s="28">
        <f t="shared" si="66"/>
        <v>4236</v>
      </c>
      <c r="B4237" s="30"/>
      <c r="C4237" s="28"/>
      <c r="D4237" s="28"/>
      <c r="E4237" s="28"/>
      <c r="F4237" s="28"/>
      <c r="G4237" s="28"/>
      <c r="H4237" s="28" t="str">
        <f>IF(TRIM(D4237)="","",IFERROR(INDEX('Student Master'!C:C,MATCH(D4237,'Student Master'!B:B,0)),"Not Found"))</f>
        <v/>
      </c>
      <c r="I4237" s="28" t="str">
        <f>IF(TRIM(D4237)="","",IFERROR(INDEX('Student Master'!D:D,MATCH(D4237,'Student Master'!B:B,0)),"Not Found"))</f>
        <v/>
      </c>
      <c r="J4237" s="28" t="str">
        <f>IF(TRIM(D4237)="","",IFERROR(INDEX('Student Master'!H:H,MATCH(D4237,'Student Master'!B:B,0)),"Not Found"))</f>
        <v/>
      </c>
      <c r="K4237" s="28" t="str">
        <f>IF(TRIM(D4237)="","",IFERROR(INDEX('Student Master'!N:N,MATCH(D4237,'Student Master'!B:B,0)),"Not Found"))</f>
        <v/>
      </c>
      <c r="L4237" s="28" t="str">
        <f>IF(TRIM(D4237)="","",IFERROR(INDEX('Student Master'!L:L,MATCH(D4237,'Student Master'!B:B,0)),"Not Found"))</f>
        <v/>
      </c>
      <c r="M4237" s="28"/>
      <c r="N4237" s="28"/>
    </row>
    <row r="4238" spans="1:14" x14ac:dyDescent="0.35">
      <c r="A4238" s="28">
        <f t="shared" si="66"/>
        <v>4237</v>
      </c>
      <c r="B4238" s="30"/>
      <c r="C4238" s="28"/>
      <c r="D4238" s="28"/>
      <c r="E4238" s="28"/>
      <c r="F4238" s="28"/>
      <c r="G4238" s="28"/>
      <c r="H4238" s="28" t="str">
        <f>IF(TRIM(D4238)="","",IFERROR(INDEX('Student Master'!C:C,MATCH(D4238,'Student Master'!B:B,0)),"Not Found"))</f>
        <v/>
      </c>
      <c r="I4238" s="28" t="str">
        <f>IF(TRIM(D4238)="","",IFERROR(INDEX('Student Master'!D:D,MATCH(D4238,'Student Master'!B:B,0)),"Not Found"))</f>
        <v/>
      </c>
      <c r="J4238" s="28" t="str">
        <f>IF(TRIM(D4238)="","",IFERROR(INDEX('Student Master'!H:H,MATCH(D4238,'Student Master'!B:B,0)),"Not Found"))</f>
        <v/>
      </c>
      <c r="K4238" s="28" t="str">
        <f>IF(TRIM(D4238)="","",IFERROR(INDEX('Student Master'!N:N,MATCH(D4238,'Student Master'!B:B,0)),"Not Found"))</f>
        <v/>
      </c>
      <c r="L4238" s="28" t="str">
        <f>IF(TRIM(D4238)="","",IFERROR(INDEX('Student Master'!L:L,MATCH(D4238,'Student Master'!B:B,0)),"Not Found"))</f>
        <v/>
      </c>
      <c r="M4238" s="28"/>
      <c r="N4238" s="28"/>
    </row>
    <row r="4239" spans="1:14" x14ac:dyDescent="0.35">
      <c r="A4239" s="28">
        <f t="shared" si="66"/>
        <v>4238</v>
      </c>
      <c r="B4239" s="30"/>
      <c r="C4239" s="28"/>
      <c r="D4239" s="28"/>
      <c r="E4239" s="28"/>
      <c r="F4239" s="28"/>
      <c r="G4239" s="28"/>
      <c r="H4239" s="28" t="str">
        <f>IF(TRIM(D4239)="","",IFERROR(INDEX('Student Master'!C:C,MATCH(D4239,'Student Master'!B:B,0)),"Not Found"))</f>
        <v/>
      </c>
      <c r="I4239" s="28" t="str">
        <f>IF(TRIM(D4239)="","",IFERROR(INDEX('Student Master'!D:D,MATCH(D4239,'Student Master'!B:B,0)),"Not Found"))</f>
        <v/>
      </c>
      <c r="J4239" s="28" t="str">
        <f>IF(TRIM(D4239)="","",IFERROR(INDEX('Student Master'!H:H,MATCH(D4239,'Student Master'!B:B,0)),"Not Found"))</f>
        <v/>
      </c>
      <c r="K4239" s="28" t="str">
        <f>IF(TRIM(D4239)="","",IFERROR(INDEX('Student Master'!N:N,MATCH(D4239,'Student Master'!B:B,0)),"Not Found"))</f>
        <v/>
      </c>
      <c r="L4239" s="28" t="str">
        <f>IF(TRIM(D4239)="","",IFERROR(INDEX('Student Master'!L:L,MATCH(D4239,'Student Master'!B:B,0)),"Not Found"))</f>
        <v/>
      </c>
      <c r="M4239" s="28"/>
      <c r="N4239" s="28"/>
    </row>
    <row r="4240" spans="1:14" x14ac:dyDescent="0.35">
      <c r="A4240" s="28">
        <f t="shared" si="66"/>
        <v>4239</v>
      </c>
      <c r="B4240" s="30"/>
      <c r="C4240" s="28"/>
      <c r="D4240" s="28"/>
      <c r="E4240" s="28"/>
      <c r="F4240" s="28"/>
      <c r="G4240" s="28"/>
      <c r="H4240" s="28" t="str">
        <f>IF(TRIM(D4240)="","",IFERROR(INDEX('Student Master'!C:C,MATCH(D4240,'Student Master'!B:B,0)),"Not Found"))</f>
        <v/>
      </c>
      <c r="I4240" s="28" t="str">
        <f>IF(TRIM(D4240)="","",IFERROR(INDEX('Student Master'!D:D,MATCH(D4240,'Student Master'!B:B,0)),"Not Found"))</f>
        <v/>
      </c>
      <c r="J4240" s="28" t="str">
        <f>IF(TRIM(D4240)="","",IFERROR(INDEX('Student Master'!H:H,MATCH(D4240,'Student Master'!B:B,0)),"Not Found"))</f>
        <v/>
      </c>
      <c r="K4240" s="28" t="str">
        <f>IF(TRIM(D4240)="","",IFERROR(INDEX('Student Master'!N:N,MATCH(D4240,'Student Master'!B:B,0)),"Not Found"))</f>
        <v/>
      </c>
      <c r="L4240" s="28" t="str">
        <f>IF(TRIM(D4240)="","",IFERROR(INDEX('Student Master'!L:L,MATCH(D4240,'Student Master'!B:B,0)),"Not Found"))</f>
        <v/>
      </c>
      <c r="M4240" s="28"/>
      <c r="N4240" s="28"/>
    </row>
    <row r="4241" spans="1:14" x14ac:dyDescent="0.35">
      <c r="A4241" s="28">
        <f t="shared" si="66"/>
        <v>4240</v>
      </c>
      <c r="B4241" s="30"/>
      <c r="C4241" s="28"/>
      <c r="D4241" s="28"/>
      <c r="E4241" s="28"/>
      <c r="F4241" s="28"/>
      <c r="G4241" s="28"/>
      <c r="H4241" s="28" t="str">
        <f>IF(TRIM(D4241)="","",IFERROR(INDEX('Student Master'!C:C,MATCH(D4241,'Student Master'!B:B,0)),"Not Found"))</f>
        <v/>
      </c>
      <c r="I4241" s="28" t="str">
        <f>IF(TRIM(D4241)="","",IFERROR(INDEX('Student Master'!D:D,MATCH(D4241,'Student Master'!B:B,0)),"Not Found"))</f>
        <v/>
      </c>
      <c r="J4241" s="28" t="str">
        <f>IF(TRIM(D4241)="","",IFERROR(INDEX('Student Master'!H:H,MATCH(D4241,'Student Master'!B:B,0)),"Not Found"))</f>
        <v/>
      </c>
      <c r="K4241" s="28" t="str">
        <f>IF(TRIM(D4241)="","",IFERROR(INDEX('Student Master'!N:N,MATCH(D4241,'Student Master'!B:B,0)),"Not Found"))</f>
        <v/>
      </c>
      <c r="L4241" s="28" t="str">
        <f>IF(TRIM(D4241)="","",IFERROR(INDEX('Student Master'!L:L,MATCH(D4241,'Student Master'!B:B,0)),"Not Found"))</f>
        <v/>
      </c>
      <c r="M4241" s="28"/>
      <c r="N4241" s="28"/>
    </row>
    <row r="4242" spans="1:14" x14ac:dyDescent="0.35">
      <c r="A4242" s="28">
        <f t="shared" ref="A4242:A4305" si="67">A4241+1</f>
        <v>4241</v>
      </c>
      <c r="B4242" s="30"/>
      <c r="C4242" s="28"/>
      <c r="D4242" s="28"/>
      <c r="E4242" s="28"/>
      <c r="F4242" s="28"/>
      <c r="G4242" s="28"/>
      <c r="H4242" s="28" t="str">
        <f>IF(TRIM(D4242)="","",IFERROR(INDEX('Student Master'!C:C,MATCH(D4242,'Student Master'!B:B,0)),"Not Found"))</f>
        <v/>
      </c>
      <c r="I4242" s="28" t="str">
        <f>IF(TRIM(D4242)="","",IFERROR(INDEX('Student Master'!D:D,MATCH(D4242,'Student Master'!B:B,0)),"Not Found"))</f>
        <v/>
      </c>
      <c r="J4242" s="28" t="str">
        <f>IF(TRIM(D4242)="","",IFERROR(INDEX('Student Master'!H:H,MATCH(D4242,'Student Master'!B:B,0)),"Not Found"))</f>
        <v/>
      </c>
      <c r="K4242" s="28" t="str">
        <f>IF(TRIM(D4242)="","",IFERROR(INDEX('Student Master'!N:N,MATCH(D4242,'Student Master'!B:B,0)),"Not Found"))</f>
        <v/>
      </c>
      <c r="L4242" s="28" t="str">
        <f>IF(TRIM(D4242)="","",IFERROR(INDEX('Student Master'!L:L,MATCH(D4242,'Student Master'!B:B,0)),"Not Found"))</f>
        <v/>
      </c>
      <c r="M4242" s="28"/>
      <c r="N4242" s="28"/>
    </row>
    <row r="4243" spans="1:14" x14ac:dyDescent="0.35">
      <c r="A4243" s="28">
        <f t="shared" si="67"/>
        <v>4242</v>
      </c>
      <c r="B4243" s="30"/>
      <c r="C4243" s="28"/>
      <c r="D4243" s="28"/>
      <c r="E4243" s="28"/>
      <c r="F4243" s="28"/>
      <c r="G4243" s="28"/>
      <c r="H4243" s="28" t="str">
        <f>IF(TRIM(D4243)="","",IFERROR(INDEX('Student Master'!C:C,MATCH(D4243,'Student Master'!B:B,0)),"Not Found"))</f>
        <v/>
      </c>
      <c r="I4243" s="28" t="str">
        <f>IF(TRIM(D4243)="","",IFERROR(INDEX('Student Master'!D:D,MATCH(D4243,'Student Master'!B:B,0)),"Not Found"))</f>
        <v/>
      </c>
      <c r="J4243" s="28" t="str">
        <f>IF(TRIM(D4243)="","",IFERROR(INDEX('Student Master'!H:H,MATCH(D4243,'Student Master'!B:B,0)),"Not Found"))</f>
        <v/>
      </c>
      <c r="K4243" s="28" t="str">
        <f>IF(TRIM(D4243)="","",IFERROR(INDEX('Student Master'!N:N,MATCH(D4243,'Student Master'!B:B,0)),"Not Found"))</f>
        <v/>
      </c>
      <c r="L4243" s="28" t="str">
        <f>IF(TRIM(D4243)="","",IFERROR(INDEX('Student Master'!L:L,MATCH(D4243,'Student Master'!B:B,0)),"Not Found"))</f>
        <v/>
      </c>
      <c r="M4243" s="28"/>
      <c r="N4243" s="28"/>
    </row>
    <row r="4244" spans="1:14" x14ac:dyDescent="0.35">
      <c r="A4244" s="28">
        <f t="shared" si="67"/>
        <v>4243</v>
      </c>
      <c r="B4244" s="30"/>
      <c r="C4244" s="28"/>
      <c r="D4244" s="28"/>
      <c r="E4244" s="28"/>
      <c r="F4244" s="28"/>
      <c r="G4244" s="28"/>
      <c r="H4244" s="28" t="str">
        <f>IF(TRIM(D4244)="","",IFERROR(INDEX('Student Master'!C:C,MATCH(D4244,'Student Master'!B:B,0)),"Not Found"))</f>
        <v/>
      </c>
      <c r="I4244" s="28" t="str">
        <f>IF(TRIM(D4244)="","",IFERROR(INDEX('Student Master'!D:D,MATCH(D4244,'Student Master'!B:B,0)),"Not Found"))</f>
        <v/>
      </c>
      <c r="J4244" s="28" t="str">
        <f>IF(TRIM(D4244)="","",IFERROR(INDEX('Student Master'!H:H,MATCH(D4244,'Student Master'!B:B,0)),"Not Found"))</f>
        <v/>
      </c>
      <c r="K4244" s="28" t="str">
        <f>IF(TRIM(D4244)="","",IFERROR(INDEX('Student Master'!N:N,MATCH(D4244,'Student Master'!B:B,0)),"Not Found"))</f>
        <v/>
      </c>
      <c r="L4244" s="28" t="str">
        <f>IF(TRIM(D4244)="","",IFERROR(INDEX('Student Master'!L:L,MATCH(D4244,'Student Master'!B:B,0)),"Not Found"))</f>
        <v/>
      </c>
      <c r="M4244" s="28"/>
      <c r="N4244" s="28"/>
    </row>
    <row r="4245" spans="1:14" x14ac:dyDescent="0.35">
      <c r="A4245" s="28">
        <f t="shared" si="67"/>
        <v>4244</v>
      </c>
      <c r="B4245" s="30"/>
      <c r="C4245" s="28"/>
      <c r="D4245" s="28"/>
      <c r="E4245" s="28"/>
      <c r="F4245" s="28"/>
      <c r="G4245" s="28"/>
      <c r="H4245" s="28" t="str">
        <f>IF(TRIM(D4245)="","",IFERROR(INDEX('Student Master'!C:C,MATCH(D4245,'Student Master'!B:B,0)),"Not Found"))</f>
        <v/>
      </c>
      <c r="I4245" s="28" t="str">
        <f>IF(TRIM(D4245)="","",IFERROR(INDEX('Student Master'!D:D,MATCH(D4245,'Student Master'!B:B,0)),"Not Found"))</f>
        <v/>
      </c>
      <c r="J4245" s="28" t="str">
        <f>IF(TRIM(D4245)="","",IFERROR(INDEX('Student Master'!H:H,MATCH(D4245,'Student Master'!B:B,0)),"Not Found"))</f>
        <v/>
      </c>
      <c r="K4245" s="28" t="str">
        <f>IF(TRIM(D4245)="","",IFERROR(INDEX('Student Master'!N:N,MATCH(D4245,'Student Master'!B:B,0)),"Not Found"))</f>
        <v/>
      </c>
      <c r="L4245" s="28" t="str">
        <f>IF(TRIM(D4245)="","",IFERROR(INDEX('Student Master'!L:L,MATCH(D4245,'Student Master'!B:B,0)),"Not Found"))</f>
        <v/>
      </c>
      <c r="M4245" s="28"/>
      <c r="N4245" s="28"/>
    </row>
    <row r="4246" spans="1:14" x14ac:dyDescent="0.35">
      <c r="A4246" s="28">
        <f t="shared" si="67"/>
        <v>4245</v>
      </c>
      <c r="B4246" s="30"/>
      <c r="C4246" s="28"/>
      <c r="D4246" s="28"/>
      <c r="E4246" s="28"/>
      <c r="F4246" s="28"/>
      <c r="G4246" s="28"/>
      <c r="H4246" s="28" t="str">
        <f>IF(TRIM(D4246)="","",IFERROR(INDEX('Student Master'!C:C,MATCH(D4246,'Student Master'!B:B,0)),"Not Found"))</f>
        <v/>
      </c>
      <c r="I4246" s="28" t="str">
        <f>IF(TRIM(D4246)="","",IFERROR(INDEX('Student Master'!D:D,MATCH(D4246,'Student Master'!B:B,0)),"Not Found"))</f>
        <v/>
      </c>
      <c r="J4246" s="28" t="str">
        <f>IF(TRIM(D4246)="","",IFERROR(INDEX('Student Master'!H:H,MATCH(D4246,'Student Master'!B:B,0)),"Not Found"))</f>
        <v/>
      </c>
      <c r="K4246" s="28" t="str">
        <f>IF(TRIM(D4246)="","",IFERROR(INDEX('Student Master'!N:N,MATCH(D4246,'Student Master'!B:B,0)),"Not Found"))</f>
        <v/>
      </c>
      <c r="L4246" s="28" t="str">
        <f>IF(TRIM(D4246)="","",IFERROR(INDEX('Student Master'!L:L,MATCH(D4246,'Student Master'!B:B,0)),"Not Found"))</f>
        <v/>
      </c>
      <c r="M4246" s="28"/>
      <c r="N4246" s="28"/>
    </row>
    <row r="4247" spans="1:14" x14ac:dyDescent="0.35">
      <c r="A4247" s="28">
        <f t="shared" si="67"/>
        <v>4246</v>
      </c>
      <c r="B4247" s="30"/>
      <c r="C4247" s="28"/>
      <c r="D4247" s="28"/>
      <c r="E4247" s="28"/>
      <c r="F4247" s="28"/>
      <c r="G4247" s="28"/>
      <c r="H4247" s="28" t="str">
        <f>IF(TRIM(D4247)="","",IFERROR(INDEX('Student Master'!C:C,MATCH(D4247,'Student Master'!B:B,0)),"Not Found"))</f>
        <v/>
      </c>
      <c r="I4247" s="28" t="str">
        <f>IF(TRIM(D4247)="","",IFERROR(INDEX('Student Master'!D:D,MATCH(D4247,'Student Master'!B:B,0)),"Not Found"))</f>
        <v/>
      </c>
      <c r="J4247" s="28" t="str">
        <f>IF(TRIM(D4247)="","",IFERROR(INDEX('Student Master'!H:H,MATCH(D4247,'Student Master'!B:B,0)),"Not Found"))</f>
        <v/>
      </c>
      <c r="K4247" s="28" t="str">
        <f>IF(TRIM(D4247)="","",IFERROR(INDEX('Student Master'!N:N,MATCH(D4247,'Student Master'!B:B,0)),"Not Found"))</f>
        <v/>
      </c>
      <c r="L4247" s="28" t="str">
        <f>IF(TRIM(D4247)="","",IFERROR(INDEX('Student Master'!L:L,MATCH(D4247,'Student Master'!B:B,0)),"Not Found"))</f>
        <v/>
      </c>
      <c r="M4247" s="28"/>
      <c r="N4247" s="28"/>
    </row>
    <row r="4248" spans="1:14" x14ac:dyDescent="0.35">
      <c r="A4248" s="28">
        <f t="shared" si="67"/>
        <v>4247</v>
      </c>
      <c r="B4248" s="30"/>
      <c r="C4248" s="28"/>
      <c r="D4248" s="28"/>
      <c r="E4248" s="28"/>
      <c r="F4248" s="28"/>
      <c r="G4248" s="28"/>
      <c r="H4248" s="28" t="str">
        <f>IF(TRIM(D4248)="","",IFERROR(INDEX('Student Master'!C:C,MATCH(D4248,'Student Master'!B:B,0)),"Not Found"))</f>
        <v/>
      </c>
      <c r="I4248" s="28" t="str">
        <f>IF(TRIM(D4248)="","",IFERROR(INDEX('Student Master'!D:D,MATCH(D4248,'Student Master'!B:B,0)),"Not Found"))</f>
        <v/>
      </c>
      <c r="J4248" s="28" t="str">
        <f>IF(TRIM(D4248)="","",IFERROR(INDEX('Student Master'!H:H,MATCH(D4248,'Student Master'!B:B,0)),"Not Found"))</f>
        <v/>
      </c>
      <c r="K4248" s="28" t="str">
        <f>IF(TRIM(D4248)="","",IFERROR(INDEX('Student Master'!N:N,MATCH(D4248,'Student Master'!B:B,0)),"Not Found"))</f>
        <v/>
      </c>
      <c r="L4248" s="28" t="str">
        <f>IF(TRIM(D4248)="","",IFERROR(INDEX('Student Master'!L:L,MATCH(D4248,'Student Master'!B:B,0)),"Not Found"))</f>
        <v/>
      </c>
      <c r="M4248" s="28"/>
      <c r="N4248" s="28"/>
    </row>
    <row r="4249" spans="1:14" x14ac:dyDescent="0.35">
      <c r="A4249" s="28">
        <f t="shared" si="67"/>
        <v>4248</v>
      </c>
      <c r="B4249" s="30"/>
      <c r="C4249" s="28"/>
      <c r="D4249" s="28"/>
      <c r="E4249" s="28"/>
      <c r="F4249" s="28"/>
      <c r="G4249" s="28"/>
      <c r="H4249" s="28" t="str">
        <f>IF(TRIM(D4249)="","",IFERROR(INDEX('Student Master'!C:C,MATCH(D4249,'Student Master'!B:B,0)),"Not Found"))</f>
        <v/>
      </c>
      <c r="I4249" s="28" t="str">
        <f>IF(TRIM(D4249)="","",IFERROR(INDEX('Student Master'!D:D,MATCH(D4249,'Student Master'!B:B,0)),"Not Found"))</f>
        <v/>
      </c>
      <c r="J4249" s="28" t="str">
        <f>IF(TRIM(D4249)="","",IFERROR(INDEX('Student Master'!H:H,MATCH(D4249,'Student Master'!B:B,0)),"Not Found"))</f>
        <v/>
      </c>
      <c r="K4249" s="28" t="str">
        <f>IF(TRIM(D4249)="","",IFERROR(INDEX('Student Master'!N:N,MATCH(D4249,'Student Master'!B:B,0)),"Not Found"))</f>
        <v/>
      </c>
      <c r="L4249" s="28" t="str">
        <f>IF(TRIM(D4249)="","",IFERROR(INDEX('Student Master'!L:L,MATCH(D4249,'Student Master'!B:B,0)),"Not Found"))</f>
        <v/>
      </c>
      <c r="M4249" s="28"/>
      <c r="N4249" s="28"/>
    </row>
    <row r="4250" spans="1:14" x14ac:dyDescent="0.35">
      <c r="A4250" s="28">
        <f t="shared" si="67"/>
        <v>4249</v>
      </c>
      <c r="B4250" s="30"/>
      <c r="C4250" s="28"/>
      <c r="D4250" s="28"/>
      <c r="E4250" s="28"/>
      <c r="F4250" s="28"/>
      <c r="G4250" s="28"/>
      <c r="H4250" s="28" t="str">
        <f>IF(TRIM(D4250)="","",IFERROR(INDEX('Student Master'!C:C,MATCH(D4250,'Student Master'!B:B,0)),"Not Found"))</f>
        <v/>
      </c>
      <c r="I4250" s="28" t="str">
        <f>IF(TRIM(D4250)="","",IFERROR(INDEX('Student Master'!D:D,MATCH(D4250,'Student Master'!B:B,0)),"Not Found"))</f>
        <v/>
      </c>
      <c r="J4250" s="28" t="str">
        <f>IF(TRIM(D4250)="","",IFERROR(INDEX('Student Master'!H:H,MATCH(D4250,'Student Master'!B:B,0)),"Not Found"))</f>
        <v/>
      </c>
      <c r="K4250" s="28" t="str">
        <f>IF(TRIM(D4250)="","",IFERROR(INDEX('Student Master'!N:N,MATCH(D4250,'Student Master'!B:B,0)),"Not Found"))</f>
        <v/>
      </c>
      <c r="L4250" s="28" t="str">
        <f>IF(TRIM(D4250)="","",IFERROR(INDEX('Student Master'!L:L,MATCH(D4250,'Student Master'!B:B,0)),"Not Found"))</f>
        <v/>
      </c>
      <c r="M4250" s="28"/>
      <c r="N4250" s="28"/>
    </row>
    <row r="4251" spans="1:14" x14ac:dyDescent="0.35">
      <c r="A4251" s="28">
        <f t="shared" si="67"/>
        <v>4250</v>
      </c>
      <c r="B4251" s="30"/>
      <c r="C4251" s="28"/>
      <c r="D4251" s="28"/>
      <c r="E4251" s="28"/>
      <c r="F4251" s="28"/>
      <c r="G4251" s="28"/>
      <c r="H4251" s="28" t="str">
        <f>IF(TRIM(D4251)="","",IFERROR(INDEX('Student Master'!C:C,MATCH(D4251,'Student Master'!B:B,0)),"Not Found"))</f>
        <v/>
      </c>
      <c r="I4251" s="28" t="str">
        <f>IF(TRIM(D4251)="","",IFERROR(INDEX('Student Master'!D:D,MATCH(D4251,'Student Master'!B:B,0)),"Not Found"))</f>
        <v/>
      </c>
      <c r="J4251" s="28" t="str">
        <f>IF(TRIM(D4251)="","",IFERROR(INDEX('Student Master'!H:H,MATCH(D4251,'Student Master'!B:B,0)),"Not Found"))</f>
        <v/>
      </c>
      <c r="K4251" s="28" t="str">
        <f>IF(TRIM(D4251)="","",IFERROR(INDEX('Student Master'!N:N,MATCH(D4251,'Student Master'!B:B,0)),"Not Found"))</f>
        <v/>
      </c>
      <c r="L4251" s="28" t="str">
        <f>IF(TRIM(D4251)="","",IFERROR(INDEX('Student Master'!L:L,MATCH(D4251,'Student Master'!B:B,0)),"Not Found"))</f>
        <v/>
      </c>
      <c r="M4251" s="28"/>
      <c r="N4251" s="28"/>
    </row>
    <row r="4252" spans="1:14" x14ac:dyDescent="0.35">
      <c r="A4252" s="28">
        <f t="shared" si="67"/>
        <v>4251</v>
      </c>
      <c r="B4252" s="30"/>
      <c r="C4252" s="28"/>
      <c r="D4252" s="28"/>
      <c r="E4252" s="28"/>
      <c r="F4252" s="28"/>
      <c r="G4252" s="28"/>
      <c r="H4252" s="28" t="str">
        <f>IF(TRIM(D4252)="","",IFERROR(INDEX('Student Master'!C:C,MATCH(D4252,'Student Master'!B:B,0)),"Not Found"))</f>
        <v/>
      </c>
      <c r="I4252" s="28" t="str">
        <f>IF(TRIM(D4252)="","",IFERROR(INDEX('Student Master'!D:D,MATCH(D4252,'Student Master'!B:B,0)),"Not Found"))</f>
        <v/>
      </c>
      <c r="J4252" s="28" t="str">
        <f>IF(TRIM(D4252)="","",IFERROR(INDEX('Student Master'!H:H,MATCH(D4252,'Student Master'!B:B,0)),"Not Found"))</f>
        <v/>
      </c>
      <c r="K4252" s="28" t="str">
        <f>IF(TRIM(D4252)="","",IFERROR(INDEX('Student Master'!N:N,MATCH(D4252,'Student Master'!B:B,0)),"Not Found"))</f>
        <v/>
      </c>
      <c r="L4252" s="28" t="str">
        <f>IF(TRIM(D4252)="","",IFERROR(INDEX('Student Master'!L:L,MATCH(D4252,'Student Master'!B:B,0)),"Not Found"))</f>
        <v/>
      </c>
      <c r="M4252" s="28"/>
      <c r="N4252" s="28"/>
    </row>
    <row r="4253" spans="1:14" x14ac:dyDescent="0.35">
      <c r="A4253" s="28">
        <f t="shared" si="67"/>
        <v>4252</v>
      </c>
      <c r="B4253" s="30"/>
      <c r="C4253" s="28"/>
      <c r="D4253" s="28"/>
      <c r="E4253" s="28"/>
      <c r="F4253" s="28"/>
      <c r="G4253" s="28"/>
      <c r="H4253" s="28" t="str">
        <f>IF(TRIM(D4253)="","",IFERROR(INDEX('Student Master'!C:C,MATCH(D4253,'Student Master'!B:B,0)),"Not Found"))</f>
        <v/>
      </c>
      <c r="I4253" s="28" t="str">
        <f>IF(TRIM(D4253)="","",IFERROR(INDEX('Student Master'!D:D,MATCH(D4253,'Student Master'!B:B,0)),"Not Found"))</f>
        <v/>
      </c>
      <c r="J4253" s="28" t="str">
        <f>IF(TRIM(D4253)="","",IFERROR(INDEX('Student Master'!H:H,MATCH(D4253,'Student Master'!B:B,0)),"Not Found"))</f>
        <v/>
      </c>
      <c r="K4253" s="28" t="str">
        <f>IF(TRIM(D4253)="","",IFERROR(INDEX('Student Master'!N:N,MATCH(D4253,'Student Master'!B:B,0)),"Not Found"))</f>
        <v/>
      </c>
      <c r="L4253" s="28" t="str">
        <f>IF(TRIM(D4253)="","",IFERROR(INDEX('Student Master'!L:L,MATCH(D4253,'Student Master'!B:B,0)),"Not Found"))</f>
        <v/>
      </c>
      <c r="M4253" s="28"/>
      <c r="N4253" s="28"/>
    </row>
    <row r="4254" spans="1:14" x14ac:dyDescent="0.35">
      <c r="A4254" s="28">
        <f t="shared" si="67"/>
        <v>4253</v>
      </c>
      <c r="B4254" s="30"/>
      <c r="C4254" s="28"/>
      <c r="D4254" s="28"/>
      <c r="E4254" s="28"/>
      <c r="F4254" s="28"/>
      <c r="G4254" s="28"/>
      <c r="H4254" s="28" t="str">
        <f>IF(TRIM(D4254)="","",IFERROR(INDEX('Student Master'!C:C,MATCH(D4254,'Student Master'!B:B,0)),"Not Found"))</f>
        <v/>
      </c>
      <c r="I4254" s="28" t="str">
        <f>IF(TRIM(D4254)="","",IFERROR(INDEX('Student Master'!D:D,MATCH(D4254,'Student Master'!B:B,0)),"Not Found"))</f>
        <v/>
      </c>
      <c r="J4254" s="28" t="str">
        <f>IF(TRIM(D4254)="","",IFERROR(INDEX('Student Master'!H:H,MATCH(D4254,'Student Master'!B:B,0)),"Not Found"))</f>
        <v/>
      </c>
      <c r="K4254" s="28" t="str">
        <f>IF(TRIM(D4254)="","",IFERROR(INDEX('Student Master'!N:N,MATCH(D4254,'Student Master'!B:B,0)),"Not Found"))</f>
        <v/>
      </c>
      <c r="L4254" s="28" t="str">
        <f>IF(TRIM(D4254)="","",IFERROR(INDEX('Student Master'!L:L,MATCH(D4254,'Student Master'!B:B,0)),"Not Found"))</f>
        <v/>
      </c>
      <c r="M4254" s="28"/>
      <c r="N4254" s="28"/>
    </row>
    <row r="4255" spans="1:14" x14ac:dyDescent="0.35">
      <c r="A4255" s="28">
        <f t="shared" si="67"/>
        <v>4254</v>
      </c>
      <c r="B4255" s="30"/>
      <c r="C4255" s="28"/>
      <c r="D4255" s="28"/>
      <c r="E4255" s="28"/>
      <c r="F4255" s="28"/>
      <c r="G4255" s="28"/>
      <c r="H4255" s="28" t="str">
        <f>IF(TRIM(D4255)="","",IFERROR(INDEX('Student Master'!C:C,MATCH(D4255,'Student Master'!B:B,0)),"Not Found"))</f>
        <v/>
      </c>
      <c r="I4255" s="28" t="str">
        <f>IF(TRIM(D4255)="","",IFERROR(INDEX('Student Master'!D:D,MATCH(D4255,'Student Master'!B:B,0)),"Not Found"))</f>
        <v/>
      </c>
      <c r="J4255" s="28" t="str">
        <f>IF(TRIM(D4255)="","",IFERROR(INDEX('Student Master'!H:H,MATCH(D4255,'Student Master'!B:B,0)),"Not Found"))</f>
        <v/>
      </c>
      <c r="K4255" s="28" t="str">
        <f>IF(TRIM(D4255)="","",IFERROR(INDEX('Student Master'!N:N,MATCH(D4255,'Student Master'!B:B,0)),"Not Found"))</f>
        <v/>
      </c>
      <c r="L4255" s="28" t="str">
        <f>IF(TRIM(D4255)="","",IFERROR(INDEX('Student Master'!L:L,MATCH(D4255,'Student Master'!B:B,0)),"Not Found"))</f>
        <v/>
      </c>
      <c r="M4255" s="28"/>
      <c r="N4255" s="28"/>
    </row>
    <row r="4256" spans="1:14" x14ac:dyDescent="0.35">
      <c r="A4256" s="28">
        <f t="shared" si="67"/>
        <v>4255</v>
      </c>
      <c r="B4256" s="30"/>
      <c r="C4256" s="28"/>
      <c r="D4256" s="28"/>
      <c r="E4256" s="28"/>
      <c r="F4256" s="28"/>
      <c r="G4256" s="28"/>
      <c r="H4256" s="28" t="str">
        <f>IF(TRIM(D4256)="","",IFERROR(INDEX('Student Master'!C:C,MATCH(D4256,'Student Master'!B:B,0)),"Not Found"))</f>
        <v/>
      </c>
      <c r="I4256" s="28" t="str">
        <f>IF(TRIM(D4256)="","",IFERROR(INDEX('Student Master'!D:D,MATCH(D4256,'Student Master'!B:B,0)),"Not Found"))</f>
        <v/>
      </c>
      <c r="J4256" s="28" t="str">
        <f>IF(TRIM(D4256)="","",IFERROR(INDEX('Student Master'!H:H,MATCH(D4256,'Student Master'!B:B,0)),"Not Found"))</f>
        <v/>
      </c>
      <c r="K4256" s="28" t="str">
        <f>IF(TRIM(D4256)="","",IFERROR(INDEX('Student Master'!N:N,MATCH(D4256,'Student Master'!B:B,0)),"Not Found"))</f>
        <v/>
      </c>
      <c r="L4256" s="28" t="str">
        <f>IF(TRIM(D4256)="","",IFERROR(INDEX('Student Master'!L:L,MATCH(D4256,'Student Master'!B:B,0)),"Not Found"))</f>
        <v/>
      </c>
      <c r="M4256" s="28"/>
      <c r="N4256" s="28"/>
    </row>
    <row r="4257" spans="1:14" x14ac:dyDescent="0.35">
      <c r="A4257" s="28">
        <f t="shared" si="67"/>
        <v>4256</v>
      </c>
      <c r="B4257" s="30"/>
      <c r="C4257" s="28"/>
      <c r="D4257" s="28"/>
      <c r="E4257" s="28"/>
      <c r="F4257" s="28"/>
      <c r="G4257" s="28"/>
      <c r="H4257" s="28" t="str">
        <f>IF(TRIM(D4257)="","",IFERROR(INDEX('Student Master'!C:C,MATCH(D4257,'Student Master'!B:B,0)),"Not Found"))</f>
        <v/>
      </c>
      <c r="I4257" s="28" t="str">
        <f>IF(TRIM(D4257)="","",IFERROR(INDEX('Student Master'!D:D,MATCH(D4257,'Student Master'!B:B,0)),"Not Found"))</f>
        <v/>
      </c>
      <c r="J4257" s="28" t="str">
        <f>IF(TRIM(D4257)="","",IFERROR(INDEX('Student Master'!H:H,MATCH(D4257,'Student Master'!B:B,0)),"Not Found"))</f>
        <v/>
      </c>
      <c r="K4257" s="28" t="str">
        <f>IF(TRIM(D4257)="","",IFERROR(INDEX('Student Master'!N:N,MATCH(D4257,'Student Master'!B:B,0)),"Not Found"))</f>
        <v/>
      </c>
      <c r="L4257" s="28" t="str">
        <f>IF(TRIM(D4257)="","",IFERROR(INDEX('Student Master'!L:L,MATCH(D4257,'Student Master'!B:B,0)),"Not Found"))</f>
        <v/>
      </c>
      <c r="M4257" s="28"/>
      <c r="N4257" s="28"/>
    </row>
    <row r="4258" spans="1:14" x14ac:dyDescent="0.35">
      <c r="A4258" s="28">
        <f t="shared" si="67"/>
        <v>4257</v>
      </c>
      <c r="B4258" s="30"/>
      <c r="C4258" s="28"/>
      <c r="D4258" s="28"/>
      <c r="E4258" s="28"/>
      <c r="F4258" s="28"/>
      <c r="G4258" s="28"/>
      <c r="H4258" s="28" t="str">
        <f>IF(TRIM(D4258)="","",IFERROR(INDEX('Student Master'!C:C,MATCH(D4258,'Student Master'!B:B,0)),"Not Found"))</f>
        <v/>
      </c>
      <c r="I4258" s="28" t="str">
        <f>IF(TRIM(D4258)="","",IFERROR(INDEX('Student Master'!D:D,MATCH(D4258,'Student Master'!B:B,0)),"Not Found"))</f>
        <v/>
      </c>
      <c r="J4258" s="28" t="str">
        <f>IF(TRIM(D4258)="","",IFERROR(INDEX('Student Master'!H:H,MATCH(D4258,'Student Master'!B:B,0)),"Not Found"))</f>
        <v/>
      </c>
      <c r="K4258" s="28" t="str">
        <f>IF(TRIM(D4258)="","",IFERROR(INDEX('Student Master'!N:N,MATCH(D4258,'Student Master'!B:B,0)),"Not Found"))</f>
        <v/>
      </c>
      <c r="L4258" s="28" t="str">
        <f>IF(TRIM(D4258)="","",IFERROR(INDEX('Student Master'!L:L,MATCH(D4258,'Student Master'!B:B,0)),"Not Found"))</f>
        <v/>
      </c>
      <c r="M4258" s="28"/>
      <c r="N4258" s="28"/>
    </row>
    <row r="4259" spans="1:14" x14ac:dyDescent="0.35">
      <c r="A4259" s="28">
        <f t="shared" si="67"/>
        <v>4258</v>
      </c>
      <c r="B4259" s="30"/>
      <c r="C4259" s="28"/>
      <c r="D4259" s="28"/>
      <c r="E4259" s="28"/>
      <c r="F4259" s="28"/>
      <c r="G4259" s="28"/>
      <c r="H4259" s="28" t="str">
        <f>IF(TRIM(D4259)="","",IFERROR(INDEX('Student Master'!C:C,MATCH(D4259,'Student Master'!B:B,0)),"Not Found"))</f>
        <v/>
      </c>
      <c r="I4259" s="28" t="str">
        <f>IF(TRIM(D4259)="","",IFERROR(INDEX('Student Master'!D:D,MATCH(D4259,'Student Master'!B:B,0)),"Not Found"))</f>
        <v/>
      </c>
      <c r="J4259" s="28" t="str">
        <f>IF(TRIM(D4259)="","",IFERROR(INDEX('Student Master'!H:H,MATCH(D4259,'Student Master'!B:B,0)),"Not Found"))</f>
        <v/>
      </c>
      <c r="K4259" s="28" t="str">
        <f>IF(TRIM(D4259)="","",IFERROR(INDEX('Student Master'!N:N,MATCH(D4259,'Student Master'!B:B,0)),"Not Found"))</f>
        <v/>
      </c>
      <c r="L4259" s="28" t="str">
        <f>IF(TRIM(D4259)="","",IFERROR(INDEX('Student Master'!L:L,MATCH(D4259,'Student Master'!B:B,0)),"Not Found"))</f>
        <v/>
      </c>
      <c r="M4259" s="28"/>
      <c r="N4259" s="28"/>
    </row>
    <row r="4260" spans="1:14" x14ac:dyDescent="0.35">
      <c r="A4260" s="28">
        <f t="shared" si="67"/>
        <v>4259</v>
      </c>
      <c r="B4260" s="30"/>
      <c r="C4260" s="28"/>
      <c r="D4260" s="28"/>
      <c r="E4260" s="28"/>
      <c r="F4260" s="28"/>
      <c r="G4260" s="28"/>
      <c r="H4260" s="28" t="str">
        <f>IF(TRIM(D4260)="","",IFERROR(INDEX('Student Master'!C:C,MATCH(D4260,'Student Master'!B:B,0)),"Not Found"))</f>
        <v/>
      </c>
      <c r="I4260" s="28" t="str">
        <f>IF(TRIM(D4260)="","",IFERROR(INDEX('Student Master'!D:D,MATCH(D4260,'Student Master'!B:B,0)),"Not Found"))</f>
        <v/>
      </c>
      <c r="J4260" s="28" t="str">
        <f>IF(TRIM(D4260)="","",IFERROR(INDEX('Student Master'!H:H,MATCH(D4260,'Student Master'!B:B,0)),"Not Found"))</f>
        <v/>
      </c>
      <c r="K4260" s="28" t="str">
        <f>IF(TRIM(D4260)="","",IFERROR(INDEX('Student Master'!N:N,MATCH(D4260,'Student Master'!B:B,0)),"Not Found"))</f>
        <v/>
      </c>
      <c r="L4260" s="28" t="str">
        <f>IF(TRIM(D4260)="","",IFERROR(INDEX('Student Master'!L:L,MATCH(D4260,'Student Master'!B:B,0)),"Not Found"))</f>
        <v/>
      </c>
      <c r="M4260" s="28"/>
      <c r="N4260" s="28"/>
    </row>
    <row r="4261" spans="1:14" x14ac:dyDescent="0.35">
      <c r="A4261" s="28">
        <f t="shared" si="67"/>
        <v>4260</v>
      </c>
      <c r="B4261" s="30"/>
      <c r="C4261" s="28"/>
      <c r="D4261" s="28"/>
      <c r="E4261" s="28"/>
      <c r="F4261" s="28"/>
      <c r="G4261" s="28"/>
      <c r="H4261" s="28" t="str">
        <f>IF(TRIM(D4261)="","",IFERROR(INDEX('Student Master'!C:C,MATCH(D4261,'Student Master'!B:B,0)),"Not Found"))</f>
        <v/>
      </c>
      <c r="I4261" s="28" t="str">
        <f>IF(TRIM(D4261)="","",IFERROR(INDEX('Student Master'!D:D,MATCH(D4261,'Student Master'!B:B,0)),"Not Found"))</f>
        <v/>
      </c>
      <c r="J4261" s="28" t="str">
        <f>IF(TRIM(D4261)="","",IFERROR(INDEX('Student Master'!H:H,MATCH(D4261,'Student Master'!B:B,0)),"Not Found"))</f>
        <v/>
      </c>
      <c r="K4261" s="28" t="str">
        <f>IF(TRIM(D4261)="","",IFERROR(INDEX('Student Master'!N:N,MATCH(D4261,'Student Master'!B:B,0)),"Not Found"))</f>
        <v/>
      </c>
      <c r="L4261" s="28" t="str">
        <f>IF(TRIM(D4261)="","",IFERROR(INDEX('Student Master'!L:L,MATCH(D4261,'Student Master'!B:B,0)),"Not Found"))</f>
        <v/>
      </c>
      <c r="M4261" s="28"/>
      <c r="N4261" s="28"/>
    </row>
    <row r="4262" spans="1:14" x14ac:dyDescent="0.35">
      <c r="A4262" s="28">
        <f t="shared" si="67"/>
        <v>4261</v>
      </c>
      <c r="B4262" s="30"/>
      <c r="C4262" s="28"/>
      <c r="D4262" s="28"/>
      <c r="E4262" s="28"/>
      <c r="F4262" s="28"/>
      <c r="G4262" s="28"/>
      <c r="H4262" s="28" t="str">
        <f>IF(TRIM(D4262)="","",IFERROR(INDEX('Student Master'!C:C,MATCH(D4262,'Student Master'!B:B,0)),"Not Found"))</f>
        <v/>
      </c>
      <c r="I4262" s="28" t="str">
        <f>IF(TRIM(D4262)="","",IFERROR(INDEX('Student Master'!D:D,MATCH(D4262,'Student Master'!B:B,0)),"Not Found"))</f>
        <v/>
      </c>
      <c r="J4262" s="28" t="str">
        <f>IF(TRIM(D4262)="","",IFERROR(INDEX('Student Master'!H:H,MATCH(D4262,'Student Master'!B:B,0)),"Not Found"))</f>
        <v/>
      </c>
      <c r="K4262" s="28" t="str">
        <f>IF(TRIM(D4262)="","",IFERROR(INDEX('Student Master'!N:N,MATCH(D4262,'Student Master'!B:B,0)),"Not Found"))</f>
        <v/>
      </c>
      <c r="L4262" s="28" t="str">
        <f>IF(TRIM(D4262)="","",IFERROR(INDEX('Student Master'!L:L,MATCH(D4262,'Student Master'!B:B,0)),"Not Found"))</f>
        <v/>
      </c>
      <c r="M4262" s="28"/>
      <c r="N4262" s="28"/>
    </row>
    <row r="4263" spans="1:14" x14ac:dyDescent="0.35">
      <c r="A4263" s="28">
        <f t="shared" si="67"/>
        <v>4262</v>
      </c>
      <c r="B4263" s="30"/>
      <c r="C4263" s="28"/>
      <c r="D4263" s="28"/>
      <c r="E4263" s="28"/>
      <c r="F4263" s="28"/>
      <c r="G4263" s="28"/>
      <c r="H4263" s="28" t="str">
        <f>IF(TRIM(D4263)="","",IFERROR(INDEX('Student Master'!C:C,MATCH(D4263,'Student Master'!B:B,0)),"Not Found"))</f>
        <v/>
      </c>
      <c r="I4263" s="28" t="str">
        <f>IF(TRIM(D4263)="","",IFERROR(INDEX('Student Master'!D:D,MATCH(D4263,'Student Master'!B:B,0)),"Not Found"))</f>
        <v/>
      </c>
      <c r="J4263" s="28" t="str">
        <f>IF(TRIM(D4263)="","",IFERROR(INDEX('Student Master'!H:H,MATCH(D4263,'Student Master'!B:B,0)),"Not Found"))</f>
        <v/>
      </c>
      <c r="K4263" s="28" t="str">
        <f>IF(TRIM(D4263)="","",IFERROR(INDEX('Student Master'!N:N,MATCH(D4263,'Student Master'!B:B,0)),"Not Found"))</f>
        <v/>
      </c>
      <c r="L4263" s="28" t="str">
        <f>IF(TRIM(D4263)="","",IFERROR(INDEX('Student Master'!L:L,MATCH(D4263,'Student Master'!B:B,0)),"Not Found"))</f>
        <v/>
      </c>
      <c r="M4263" s="28"/>
      <c r="N4263" s="28"/>
    </row>
    <row r="4264" spans="1:14" x14ac:dyDescent="0.35">
      <c r="A4264" s="28">
        <f t="shared" si="67"/>
        <v>4263</v>
      </c>
      <c r="B4264" s="30"/>
      <c r="C4264" s="28"/>
      <c r="D4264" s="28"/>
      <c r="E4264" s="28"/>
      <c r="F4264" s="28"/>
      <c r="G4264" s="28"/>
      <c r="H4264" s="28" t="str">
        <f>IF(TRIM(D4264)="","",IFERROR(INDEX('Student Master'!C:C,MATCH(D4264,'Student Master'!B:B,0)),"Not Found"))</f>
        <v/>
      </c>
      <c r="I4264" s="28" t="str">
        <f>IF(TRIM(D4264)="","",IFERROR(INDEX('Student Master'!D:D,MATCH(D4264,'Student Master'!B:B,0)),"Not Found"))</f>
        <v/>
      </c>
      <c r="J4264" s="28" t="str">
        <f>IF(TRIM(D4264)="","",IFERROR(INDEX('Student Master'!H:H,MATCH(D4264,'Student Master'!B:B,0)),"Not Found"))</f>
        <v/>
      </c>
      <c r="K4264" s="28" t="str">
        <f>IF(TRIM(D4264)="","",IFERROR(INDEX('Student Master'!N:N,MATCH(D4264,'Student Master'!B:B,0)),"Not Found"))</f>
        <v/>
      </c>
      <c r="L4264" s="28" t="str">
        <f>IF(TRIM(D4264)="","",IFERROR(INDEX('Student Master'!L:L,MATCH(D4264,'Student Master'!B:B,0)),"Not Found"))</f>
        <v/>
      </c>
      <c r="M4264" s="28"/>
      <c r="N4264" s="28"/>
    </row>
    <row r="4265" spans="1:14" x14ac:dyDescent="0.35">
      <c r="A4265" s="28">
        <f t="shared" si="67"/>
        <v>4264</v>
      </c>
      <c r="B4265" s="30"/>
      <c r="C4265" s="28"/>
      <c r="D4265" s="28"/>
      <c r="E4265" s="28"/>
      <c r="F4265" s="28"/>
      <c r="G4265" s="28"/>
      <c r="H4265" s="28" t="str">
        <f>IF(TRIM(D4265)="","",IFERROR(INDEX('Student Master'!C:C,MATCH(D4265,'Student Master'!B:B,0)),"Not Found"))</f>
        <v/>
      </c>
      <c r="I4265" s="28" t="str">
        <f>IF(TRIM(D4265)="","",IFERROR(INDEX('Student Master'!D:D,MATCH(D4265,'Student Master'!B:B,0)),"Not Found"))</f>
        <v/>
      </c>
      <c r="J4265" s="28" t="str">
        <f>IF(TRIM(D4265)="","",IFERROR(INDEX('Student Master'!H:H,MATCH(D4265,'Student Master'!B:B,0)),"Not Found"))</f>
        <v/>
      </c>
      <c r="K4265" s="28" t="str">
        <f>IF(TRIM(D4265)="","",IFERROR(INDEX('Student Master'!N:N,MATCH(D4265,'Student Master'!B:B,0)),"Not Found"))</f>
        <v/>
      </c>
      <c r="L4265" s="28" t="str">
        <f>IF(TRIM(D4265)="","",IFERROR(INDEX('Student Master'!L:L,MATCH(D4265,'Student Master'!B:B,0)),"Not Found"))</f>
        <v/>
      </c>
      <c r="M4265" s="28"/>
      <c r="N4265" s="28"/>
    </row>
    <row r="4266" spans="1:14" x14ac:dyDescent="0.35">
      <c r="A4266" s="28">
        <f t="shared" si="67"/>
        <v>4265</v>
      </c>
      <c r="B4266" s="30"/>
      <c r="C4266" s="28"/>
      <c r="D4266" s="28"/>
      <c r="E4266" s="28"/>
      <c r="F4266" s="28"/>
      <c r="G4266" s="28"/>
      <c r="H4266" s="28" t="str">
        <f>IF(TRIM(D4266)="","",IFERROR(INDEX('Student Master'!C:C,MATCH(D4266,'Student Master'!B:B,0)),"Not Found"))</f>
        <v/>
      </c>
      <c r="I4266" s="28" t="str">
        <f>IF(TRIM(D4266)="","",IFERROR(INDEX('Student Master'!D:D,MATCH(D4266,'Student Master'!B:B,0)),"Not Found"))</f>
        <v/>
      </c>
      <c r="J4266" s="28" t="str">
        <f>IF(TRIM(D4266)="","",IFERROR(INDEX('Student Master'!H:H,MATCH(D4266,'Student Master'!B:B,0)),"Not Found"))</f>
        <v/>
      </c>
      <c r="K4266" s="28" t="str">
        <f>IF(TRIM(D4266)="","",IFERROR(INDEX('Student Master'!N:N,MATCH(D4266,'Student Master'!B:B,0)),"Not Found"))</f>
        <v/>
      </c>
      <c r="L4266" s="28" t="str">
        <f>IF(TRIM(D4266)="","",IFERROR(INDEX('Student Master'!L:L,MATCH(D4266,'Student Master'!B:B,0)),"Not Found"))</f>
        <v/>
      </c>
      <c r="M4266" s="28"/>
      <c r="N4266" s="28"/>
    </row>
    <row r="4267" spans="1:14" x14ac:dyDescent="0.35">
      <c r="A4267" s="28">
        <f t="shared" si="67"/>
        <v>4266</v>
      </c>
      <c r="B4267" s="30"/>
      <c r="C4267" s="28"/>
      <c r="D4267" s="28"/>
      <c r="E4267" s="28"/>
      <c r="F4267" s="28"/>
      <c r="G4267" s="28"/>
      <c r="H4267" s="28" t="str">
        <f>IF(TRIM(D4267)="","",IFERROR(INDEX('Student Master'!C:C,MATCH(D4267,'Student Master'!B:B,0)),"Not Found"))</f>
        <v/>
      </c>
      <c r="I4267" s="28" t="str">
        <f>IF(TRIM(D4267)="","",IFERROR(INDEX('Student Master'!D:D,MATCH(D4267,'Student Master'!B:B,0)),"Not Found"))</f>
        <v/>
      </c>
      <c r="J4267" s="28" t="str">
        <f>IF(TRIM(D4267)="","",IFERROR(INDEX('Student Master'!H:H,MATCH(D4267,'Student Master'!B:B,0)),"Not Found"))</f>
        <v/>
      </c>
      <c r="K4267" s="28" t="str">
        <f>IF(TRIM(D4267)="","",IFERROR(INDEX('Student Master'!N:N,MATCH(D4267,'Student Master'!B:B,0)),"Not Found"))</f>
        <v/>
      </c>
      <c r="L4267" s="28" t="str">
        <f>IF(TRIM(D4267)="","",IFERROR(INDEX('Student Master'!L:L,MATCH(D4267,'Student Master'!B:B,0)),"Not Found"))</f>
        <v/>
      </c>
      <c r="M4267" s="28"/>
      <c r="N4267" s="28"/>
    </row>
    <row r="4268" spans="1:14" x14ac:dyDescent="0.35">
      <c r="A4268" s="28">
        <f t="shared" si="67"/>
        <v>4267</v>
      </c>
      <c r="B4268" s="30"/>
      <c r="C4268" s="28"/>
      <c r="D4268" s="28"/>
      <c r="E4268" s="28"/>
      <c r="F4268" s="28"/>
      <c r="G4268" s="28"/>
      <c r="H4268" s="28" t="str">
        <f>IF(TRIM(D4268)="","",IFERROR(INDEX('Student Master'!C:C,MATCH(D4268,'Student Master'!B:B,0)),"Not Found"))</f>
        <v/>
      </c>
      <c r="I4268" s="28" t="str">
        <f>IF(TRIM(D4268)="","",IFERROR(INDEX('Student Master'!D:D,MATCH(D4268,'Student Master'!B:B,0)),"Not Found"))</f>
        <v/>
      </c>
      <c r="J4268" s="28" t="str">
        <f>IF(TRIM(D4268)="","",IFERROR(INDEX('Student Master'!H:H,MATCH(D4268,'Student Master'!B:B,0)),"Not Found"))</f>
        <v/>
      </c>
      <c r="K4268" s="28" t="str">
        <f>IF(TRIM(D4268)="","",IFERROR(INDEX('Student Master'!N:N,MATCH(D4268,'Student Master'!B:B,0)),"Not Found"))</f>
        <v/>
      </c>
      <c r="L4268" s="28" t="str">
        <f>IF(TRIM(D4268)="","",IFERROR(INDEX('Student Master'!L:L,MATCH(D4268,'Student Master'!B:B,0)),"Not Found"))</f>
        <v/>
      </c>
      <c r="M4268" s="28"/>
      <c r="N4268" s="28"/>
    </row>
    <row r="4269" spans="1:14" x14ac:dyDescent="0.35">
      <c r="A4269" s="28">
        <f t="shared" si="67"/>
        <v>4268</v>
      </c>
      <c r="B4269" s="30"/>
      <c r="C4269" s="28"/>
      <c r="D4269" s="28"/>
      <c r="E4269" s="28"/>
      <c r="F4269" s="28"/>
      <c r="G4269" s="28"/>
      <c r="H4269" s="28" t="str">
        <f>IF(TRIM(D4269)="","",IFERROR(INDEX('Student Master'!C:C,MATCH(D4269,'Student Master'!B:B,0)),"Not Found"))</f>
        <v/>
      </c>
      <c r="I4269" s="28" t="str">
        <f>IF(TRIM(D4269)="","",IFERROR(INDEX('Student Master'!D:D,MATCH(D4269,'Student Master'!B:B,0)),"Not Found"))</f>
        <v/>
      </c>
      <c r="J4269" s="28" t="str">
        <f>IF(TRIM(D4269)="","",IFERROR(INDEX('Student Master'!H:H,MATCH(D4269,'Student Master'!B:B,0)),"Not Found"))</f>
        <v/>
      </c>
      <c r="K4269" s="28" t="str">
        <f>IF(TRIM(D4269)="","",IFERROR(INDEX('Student Master'!N:N,MATCH(D4269,'Student Master'!B:B,0)),"Not Found"))</f>
        <v/>
      </c>
      <c r="L4269" s="28" t="str">
        <f>IF(TRIM(D4269)="","",IFERROR(INDEX('Student Master'!L:L,MATCH(D4269,'Student Master'!B:B,0)),"Not Found"))</f>
        <v/>
      </c>
      <c r="M4269" s="28"/>
      <c r="N4269" s="28"/>
    </row>
    <row r="4270" spans="1:14" x14ac:dyDescent="0.35">
      <c r="A4270" s="28">
        <f t="shared" si="67"/>
        <v>4269</v>
      </c>
      <c r="B4270" s="30"/>
      <c r="C4270" s="28"/>
      <c r="D4270" s="28"/>
      <c r="E4270" s="28"/>
      <c r="F4270" s="28"/>
      <c r="G4270" s="28"/>
      <c r="H4270" s="28" t="str">
        <f>IF(TRIM(D4270)="","",IFERROR(INDEX('Student Master'!C:C,MATCH(D4270,'Student Master'!B:B,0)),"Not Found"))</f>
        <v/>
      </c>
      <c r="I4270" s="28" t="str">
        <f>IF(TRIM(D4270)="","",IFERROR(INDEX('Student Master'!D:D,MATCH(D4270,'Student Master'!B:B,0)),"Not Found"))</f>
        <v/>
      </c>
      <c r="J4270" s="28" t="str">
        <f>IF(TRIM(D4270)="","",IFERROR(INDEX('Student Master'!H:H,MATCH(D4270,'Student Master'!B:B,0)),"Not Found"))</f>
        <v/>
      </c>
      <c r="K4270" s="28" t="str">
        <f>IF(TRIM(D4270)="","",IFERROR(INDEX('Student Master'!N:N,MATCH(D4270,'Student Master'!B:B,0)),"Not Found"))</f>
        <v/>
      </c>
      <c r="L4270" s="28" t="str">
        <f>IF(TRIM(D4270)="","",IFERROR(INDEX('Student Master'!L:L,MATCH(D4270,'Student Master'!B:B,0)),"Not Found"))</f>
        <v/>
      </c>
      <c r="M4270" s="28"/>
      <c r="N4270" s="28"/>
    </row>
    <row r="4271" spans="1:14" x14ac:dyDescent="0.35">
      <c r="A4271" s="28">
        <f t="shared" si="67"/>
        <v>4270</v>
      </c>
      <c r="B4271" s="30"/>
      <c r="C4271" s="28"/>
      <c r="D4271" s="28"/>
      <c r="E4271" s="28"/>
      <c r="F4271" s="28"/>
      <c r="G4271" s="28"/>
      <c r="H4271" s="28" t="str">
        <f>IF(TRIM(D4271)="","",IFERROR(INDEX('Student Master'!C:C,MATCH(D4271,'Student Master'!B:B,0)),"Not Found"))</f>
        <v/>
      </c>
      <c r="I4271" s="28" t="str">
        <f>IF(TRIM(D4271)="","",IFERROR(INDEX('Student Master'!D:D,MATCH(D4271,'Student Master'!B:B,0)),"Not Found"))</f>
        <v/>
      </c>
      <c r="J4271" s="28" t="str">
        <f>IF(TRIM(D4271)="","",IFERROR(INDEX('Student Master'!H:H,MATCH(D4271,'Student Master'!B:B,0)),"Not Found"))</f>
        <v/>
      </c>
      <c r="K4271" s="28" t="str">
        <f>IF(TRIM(D4271)="","",IFERROR(INDEX('Student Master'!N:N,MATCH(D4271,'Student Master'!B:B,0)),"Not Found"))</f>
        <v/>
      </c>
      <c r="L4271" s="28" t="str">
        <f>IF(TRIM(D4271)="","",IFERROR(INDEX('Student Master'!L:L,MATCH(D4271,'Student Master'!B:B,0)),"Not Found"))</f>
        <v/>
      </c>
      <c r="M4271" s="28"/>
      <c r="N4271" s="28"/>
    </row>
    <row r="4272" spans="1:14" x14ac:dyDescent="0.35">
      <c r="A4272" s="28">
        <f t="shared" si="67"/>
        <v>4271</v>
      </c>
      <c r="B4272" s="30"/>
      <c r="C4272" s="28"/>
      <c r="D4272" s="28"/>
      <c r="E4272" s="28"/>
      <c r="F4272" s="28"/>
      <c r="G4272" s="28"/>
      <c r="H4272" s="28" t="str">
        <f>IF(TRIM(D4272)="","",IFERROR(INDEX('Student Master'!C:C,MATCH(D4272,'Student Master'!B:B,0)),"Not Found"))</f>
        <v/>
      </c>
      <c r="I4272" s="28" t="str">
        <f>IF(TRIM(D4272)="","",IFERROR(INDEX('Student Master'!D:D,MATCH(D4272,'Student Master'!B:B,0)),"Not Found"))</f>
        <v/>
      </c>
      <c r="J4272" s="28" t="str">
        <f>IF(TRIM(D4272)="","",IFERROR(INDEX('Student Master'!H:H,MATCH(D4272,'Student Master'!B:B,0)),"Not Found"))</f>
        <v/>
      </c>
      <c r="K4272" s="28" t="str">
        <f>IF(TRIM(D4272)="","",IFERROR(INDEX('Student Master'!N:N,MATCH(D4272,'Student Master'!B:B,0)),"Not Found"))</f>
        <v/>
      </c>
      <c r="L4272" s="28" t="str">
        <f>IF(TRIM(D4272)="","",IFERROR(INDEX('Student Master'!L:L,MATCH(D4272,'Student Master'!B:B,0)),"Not Found"))</f>
        <v/>
      </c>
      <c r="M4272" s="28"/>
      <c r="N4272" s="28"/>
    </row>
    <row r="4273" spans="1:14" x14ac:dyDescent="0.35">
      <c r="A4273" s="28">
        <f t="shared" si="67"/>
        <v>4272</v>
      </c>
      <c r="B4273" s="30"/>
      <c r="C4273" s="28"/>
      <c r="D4273" s="28"/>
      <c r="E4273" s="28"/>
      <c r="F4273" s="28"/>
      <c r="G4273" s="28"/>
      <c r="H4273" s="28" t="str">
        <f>IF(TRIM(D4273)="","",IFERROR(INDEX('Student Master'!C:C,MATCH(D4273,'Student Master'!B:B,0)),"Not Found"))</f>
        <v/>
      </c>
      <c r="I4273" s="28" t="str">
        <f>IF(TRIM(D4273)="","",IFERROR(INDEX('Student Master'!D:D,MATCH(D4273,'Student Master'!B:B,0)),"Not Found"))</f>
        <v/>
      </c>
      <c r="J4273" s="28" t="str">
        <f>IF(TRIM(D4273)="","",IFERROR(INDEX('Student Master'!H:H,MATCH(D4273,'Student Master'!B:B,0)),"Not Found"))</f>
        <v/>
      </c>
      <c r="K4273" s="28" t="str">
        <f>IF(TRIM(D4273)="","",IFERROR(INDEX('Student Master'!N:N,MATCH(D4273,'Student Master'!B:B,0)),"Not Found"))</f>
        <v/>
      </c>
      <c r="L4273" s="28" t="str">
        <f>IF(TRIM(D4273)="","",IFERROR(INDEX('Student Master'!L:L,MATCH(D4273,'Student Master'!B:B,0)),"Not Found"))</f>
        <v/>
      </c>
      <c r="M4273" s="28"/>
      <c r="N4273" s="28"/>
    </row>
    <row r="4274" spans="1:14" x14ac:dyDescent="0.35">
      <c r="A4274" s="28">
        <f t="shared" si="67"/>
        <v>4273</v>
      </c>
      <c r="B4274" s="30"/>
      <c r="C4274" s="28"/>
      <c r="D4274" s="28"/>
      <c r="E4274" s="28"/>
      <c r="F4274" s="28"/>
      <c r="G4274" s="28"/>
      <c r="H4274" s="28" t="str">
        <f>IF(TRIM(D4274)="","",IFERROR(INDEX('Student Master'!C:C,MATCH(D4274,'Student Master'!B:B,0)),"Not Found"))</f>
        <v/>
      </c>
      <c r="I4274" s="28" t="str">
        <f>IF(TRIM(D4274)="","",IFERROR(INDEX('Student Master'!D:D,MATCH(D4274,'Student Master'!B:B,0)),"Not Found"))</f>
        <v/>
      </c>
      <c r="J4274" s="28" t="str">
        <f>IF(TRIM(D4274)="","",IFERROR(INDEX('Student Master'!H:H,MATCH(D4274,'Student Master'!B:B,0)),"Not Found"))</f>
        <v/>
      </c>
      <c r="K4274" s="28" t="str">
        <f>IF(TRIM(D4274)="","",IFERROR(INDEX('Student Master'!N:N,MATCH(D4274,'Student Master'!B:B,0)),"Not Found"))</f>
        <v/>
      </c>
      <c r="L4274" s="28" t="str">
        <f>IF(TRIM(D4274)="","",IFERROR(INDEX('Student Master'!L:L,MATCH(D4274,'Student Master'!B:B,0)),"Not Found"))</f>
        <v/>
      </c>
      <c r="M4274" s="28"/>
      <c r="N4274" s="28"/>
    </row>
    <row r="4275" spans="1:14" x14ac:dyDescent="0.35">
      <c r="A4275" s="28">
        <f t="shared" si="67"/>
        <v>4274</v>
      </c>
      <c r="B4275" s="30"/>
      <c r="C4275" s="28"/>
      <c r="D4275" s="28"/>
      <c r="E4275" s="28"/>
      <c r="F4275" s="28"/>
      <c r="G4275" s="28"/>
      <c r="H4275" s="28" t="str">
        <f>IF(TRIM(D4275)="","",IFERROR(INDEX('Student Master'!C:C,MATCH(D4275,'Student Master'!B:B,0)),"Not Found"))</f>
        <v/>
      </c>
      <c r="I4275" s="28" t="str">
        <f>IF(TRIM(D4275)="","",IFERROR(INDEX('Student Master'!D:D,MATCH(D4275,'Student Master'!B:B,0)),"Not Found"))</f>
        <v/>
      </c>
      <c r="J4275" s="28" t="str">
        <f>IF(TRIM(D4275)="","",IFERROR(INDEX('Student Master'!H:H,MATCH(D4275,'Student Master'!B:B,0)),"Not Found"))</f>
        <v/>
      </c>
      <c r="K4275" s="28" t="str">
        <f>IF(TRIM(D4275)="","",IFERROR(INDEX('Student Master'!N:N,MATCH(D4275,'Student Master'!B:B,0)),"Not Found"))</f>
        <v/>
      </c>
      <c r="L4275" s="28" t="str">
        <f>IF(TRIM(D4275)="","",IFERROR(INDEX('Student Master'!L:L,MATCH(D4275,'Student Master'!B:B,0)),"Not Found"))</f>
        <v/>
      </c>
      <c r="M4275" s="28"/>
      <c r="N4275" s="28"/>
    </row>
    <row r="4276" spans="1:14" x14ac:dyDescent="0.35">
      <c r="A4276" s="28">
        <f t="shared" si="67"/>
        <v>4275</v>
      </c>
      <c r="B4276" s="30"/>
      <c r="C4276" s="28"/>
      <c r="D4276" s="28"/>
      <c r="E4276" s="28"/>
      <c r="F4276" s="28"/>
      <c r="G4276" s="28"/>
      <c r="H4276" s="28" t="str">
        <f>IF(TRIM(D4276)="","",IFERROR(INDEX('Student Master'!C:C,MATCH(D4276,'Student Master'!B:B,0)),"Not Found"))</f>
        <v/>
      </c>
      <c r="I4276" s="28" t="str">
        <f>IF(TRIM(D4276)="","",IFERROR(INDEX('Student Master'!D:D,MATCH(D4276,'Student Master'!B:B,0)),"Not Found"))</f>
        <v/>
      </c>
      <c r="J4276" s="28" t="str">
        <f>IF(TRIM(D4276)="","",IFERROR(INDEX('Student Master'!H:H,MATCH(D4276,'Student Master'!B:B,0)),"Not Found"))</f>
        <v/>
      </c>
      <c r="K4276" s="28" t="str">
        <f>IF(TRIM(D4276)="","",IFERROR(INDEX('Student Master'!N:N,MATCH(D4276,'Student Master'!B:B,0)),"Not Found"))</f>
        <v/>
      </c>
      <c r="L4276" s="28" t="str">
        <f>IF(TRIM(D4276)="","",IFERROR(INDEX('Student Master'!L:L,MATCH(D4276,'Student Master'!B:B,0)),"Not Found"))</f>
        <v/>
      </c>
      <c r="M4276" s="28"/>
      <c r="N4276" s="28"/>
    </row>
    <row r="4277" spans="1:14" x14ac:dyDescent="0.35">
      <c r="A4277" s="28">
        <f t="shared" si="67"/>
        <v>4276</v>
      </c>
      <c r="B4277" s="30"/>
      <c r="C4277" s="28"/>
      <c r="D4277" s="28"/>
      <c r="E4277" s="28"/>
      <c r="F4277" s="28"/>
      <c r="G4277" s="28"/>
      <c r="H4277" s="28" t="str">
        <f>IF(TRIM(D4277)="","",IFERROR(INDEX('Student Master'!C:C,MATCH(D4277,'Student Master'!B:B,0)),"Not Found"))</f>
        <v/>
      </c>
      <c r="I4277" s="28" t="str">
        <f>IF(TRIM(D4277)="","",IFERROR(INDEX('Student Master'!D:D,MATCH(D4277,'Student Master'!B:B,0)),"Not Found"))</f>
        <v/>
      </c>
      <c r="J4277" s="28" t="str">
        <f>IF(TRIM(D4277)="","",IFERROR(INDEX('Student Master'!H:H,MATCH(D4277,'Student Master'!B:B,0)),"Not Found"))</f>
        <v/>
      </c>
      <c r="K4277" s="28" t="str">
        <f>IF(TRIM(D4277)="","",IFERROR(INDEX('Student Master'!N:N,MATCH(D4277,'Student Master'!B:B,0)),"Not Found"))</f>
        <v/>
      </c>
      <c r="L4277" s="28" t="str">
        <f>IF(TRIM(D4277)="","",IFERROR(INDEX('Student Master'!L:L,MATCH(D4277,'Student Master'!B:B,0)),"Not Found"))</f>
        <v/>
      </c>
      <c r="M4277" s="28"/>
      <c r="N4277" s="28"/>
    </row>
    <row r="4278" spans="1:14" x14ac:dyDescent="0.35">
      <c r="A4278" s="28">
        <f t="shared" si="67"/>
        <v>4277</v>
      </c>
      <c r="B4278" s="30"/>
      <c r="C4278" s="28"/>
      <c r="D4278" s="28"/>
      <c r="E4278" s="28"/>
      <c r="F4278" s="28"/>
      <c r="G4278" s="28"/>
      <c r="H4278" s="28" t="str">
        <f>IF(TRIM(D4278)="","",IFERROR(INDEX('Student Master'!C:C,MATCH(D4278,'Student Master'!B:B,0)),"Not Found"))</f>
        <v/>
      </c>
      <c r="I4278" s="28" t="str">
        <f>IF(TRIM(D4278)="","",IFERROR(INDEX('Student Master'!D:D,MATCH(D4278,'Student Master'!B:B,0)),"Not Found"))</f>
        <v/>
      </c>
      <c r="J4278" s="28" t="str">
        <f>IF(TRIM(D4278)="","",IFERROR(INDEX('Student Master'!H:H,MATCH(D4278,'Student Master'!B:B,0)),"Not Found"))</f>
        <v/>
      </c>
      <c r="K4278" s="28" t="str">
        <f>IF(TRIM(D4278)="","",IFERROR(INDEX('Student Master'!N:N,MATCH(D4278,'Student Master'!B:B,0)),"Not Found"))</f>
        <v/>
      </c>
      <c r="L4278" s="28" t="str">
        <f>IF(TRIM(D4278)="","",IFERROR(INDEX('Student Master'!L:L,MATCH(D4278,'Student Master'!B:B,0)),"Not Found"))</f>
        <v/>
      </c>
      <c r="M4278" s="28"/>
      <c r="N4278" s="28"/>
    </row>
    <row r="4279" spans="1:14" x14ac:dyDescent="0.35">
      <c r="A4279" s="28">
        <f t="shared" si="67"/>
        <v>4278</v>
      </c>
      <c r="B4279" s="30"/>
      <c r="C4279" s="28"/>
      <c r="D4279" s="28"/>
      <c r="E4279" s="28"/>
      <c r="F4279" s="28"/>
      <c r="G4279" s="28"/>
      <c r="H4279" s="28" t="str">
        <f>IF(TRIM(D4279)="","",IFERROR(INDEX('Student Master'!C:C,MATCH(D4279,'Student Master'!B:B,0)),"Not Found"))</f>
        <v/>
      </c>
      <c r="I4279" s="28" t="str">
        <f>IF(TRIM(D4279)="","",IFERROR(INDEX('Student Master'!D:D,MATCH(D4279,'Student Master'!B:B,0)),"Not Found"))</f>
        <v/>
      </c>
      <c r="J4279" s="28" t="str">
        <f>IF(TRIM(D4279)="","",IFERROR(INDEX('Student Master'!H:H,MATCH(D4279,'Student Master'!B:B,0)),"Not Found"))</f>
        <v/>
      </c>
      <c r="K4279" s="28" t="str">
        <f>IF(TRIM(D4279)="","",IFERROR(INDEX('Student Master'!N:N,MATCH(D4279,'Student Master'!B:B,0)),"Not Found"))</f>
        <v/>
      </c>
      <c r="L4279" s="28" t="str">
        <f>IF(TRIM(D4279)="","",IFERROR(INDEX('Student Master'!L:L,MATCH(D4279,'Student Master'!B:B,0)),"Not Found"))</f>
        <v/>
      </c>
      <c r="M4279" s="28"/>
      <c r="N4279" s="28"/>
    </row>
    <row r="4280" spans="1:14" x14ac:dyDescent="0.35">
      <c r="A4280" s="28">
        <f t="shared" si="67"/>
        <v>4279</v>
      </c>
      <c r="B4280" s="30"/>
      <c r="C4280" s="28"/>
      <c r="D4280" s="28"/>
      <c r="E4280" s="28"/>
      <c r="F4280" s="28"/>
      <c r="G4280" s="28"/>
      <c r="H4280" s="28" t="str">
        <f>IF(TRIM(D4280)="","",IFERROR(INDEX('Student Master'!C:C,MATCH(D4280,'Student Master'!B:B,0)),"Not Found"))</f>
        <v/>
      </c>
      <c r="I4280" s="28" t="str">
        <f>IF(TRIM(D4280)="","",IFERROR(INDEX('Student Master'!D:D,MATCH(D4280,'Student Master'!B:B,0)),"Not Found"))</f>
        <v/>
      </c>
      <c r="J4280" s="28" t="str">
        <f>IF(TRIM(D4280)="","",IFERROR(INDEX('Student Master'!H:H,MATCH(D4280,'Student Master'!B:B,0)),"Not Found"))</f>
        <v/>
      </c>
      <c r="K4280" s="28" t="str">
        <f>IF(TRIM(D4280)="","",IFERROR(INDEX('Student Master'!N:N,MATCH(D4280,'Student Master'!B:B,0)),"Not Found"))</f>
        <v/>
      </c>
      <c r="L4280" s="28" t="str">
        <f>IF(TRIM(D4280)="","",IFERROR(INDEX('Student Master'!L:L,MATCH(D4280,'Student Master'!B:B,0)),"Not Found"))</f>
        <v/>
      </c>
      <c r="M4280" s="28"/>
      <c r="N4280" s="28"/>
    </row>
    <row r="4281" spans="1:14" x14ac:dyDescent="0.35">
      <c r="A4281" s="28">
        <f t="shared" si="67"/>
        <v>4280</v>
      </c>
      <c r="B4281" s="30"/>
      <c r="C4281" s="28"/>
      <c r="D4281" s="28"/>
      <c r="E4281" s="28"/>
      <c r="F4281" s="28"/>
      <c r="G4281" s="28"/>
      <c r="H4281" s="28" t="str">
        <f>IF(TRIM(D4281)="","",IFERROR(INDEX('Student Master'!C:C,MATCH(D4281,'Student Master'!B:B,0)),"Not Found"))</f>
        <v/>
      </c>
      <c r="I4281" s="28" t="str">
        <f>IF(TRIM(D4281)="","",IFERROR(INDEX('Student Master'!D:D,MATCH(D4281,'Student Master'!B:B,0)),"Not Found"))</f>
        <v/>
      </c>
      <c r="J4281" s="28" t="str">
        <f>IF(TRIM(D4281)="","",IFERROR(INDEX('Student Master'!H:H,MATCH(D4281,'Student Master'!B:B,0)),"Not Found"))</f>
        <v/>
      </c>
      <c r="K4281" s="28" t="str">
        <f>IF(TRIM(D4281)="","",IFERROR(INDEX('Student Master'!N:N,MATCH(D4281,'Student Master'!B:B,0)),"Not Found"))</f>
        <v/>
      </c>
      <c r="L4281" s="28" t="str">
        <f>IF(TRIM(D4281)="","",IFERROR(INDEX('Student Master'!L:L,MATCH(D4281,'Student Master'!B:B,0)),"Not Found"))</f>
        <v/>
      </c>
      <c r="M4281" s="28"/>
      <c r="N4281" s="28"/>
    </row>
    <row r="4282" spans="1:14" x14ac:dyDescent="0.35">
      <c r="A4282" s="28">
        <f t="shared" si="67"/>
        <v>4281</v>
      </c>
      <c r="B4282" s="30"/>
      <c r="C4282" s="28"/>
      <c r="D4282" s="28"/>
      <c r="E4282" s="28"/>
      <c r="F4282" s="28"/>
      <c r="G4282" s="28"/>
      <c r="H4282" s="28" t="str">
        <f>IF(TRIM(D4282)="","",IFERROR(INDEX('Student Master'!C:C,MATCH(D4282,'Student Master'!B:B,0)),"Not Found"))</f>
        <v/>
      </c>
      <c r="I4282" s="28" t="str">
        <f>IF(TRIM(D4282)="","",IFERROR(INDEX('Student Master'!D:D,MATCH(D4282,'Student Master'!B:B,0)),"Not Found"))</f>
        <v/>
      </c>
      <c r="J4282" s="28" t="str">
        <f>IF(TRIM(D4282)="","",IFERROR(INDEX('Student Master'!H:H,MATCH(D4282,'Student Master'!B:B,0)),"Not Found"))</f>
        <v/>
      </c>
      <c r="K4282" s="28" t="str">
        <f>IF(TRIM(D4282)="","",IFERROR(INDEX('Student Master'!N:N,MATCH(D4282,'Student Master'!B:B,0)),"Not Found"))</f>
        <v/>
      </c>
      <c r="L4282" s="28" t="str">
        <f>IF(TRIM(D4282)="","",IFERROR(INDEX('Student Master'!L:L,MATCH(D4282,'Student Master'!B:B,0)),"Not Found"))</f>
        <v/>
      </c>
      <c r="M4282" s="28"/>
      <c r="N4282" s="28"/>
    </row>
    <row r="4283" spans="1:14" x14ac:dyDescent="0.35">
      <c r="A4283" s="28">
        <f t="shared" si="67"/>
        <v>4282</v>
      </c>
      <c r="B4283" s="30"/>
      <c r="C4283" s="28"/>
      <c r="D4283" s="28"/>
      <c r="E4283" s="28"/>
      <c r="F4283" s="28"/>
      <c r="G4283" s="28"/>
      <c r="H4283" s="28" t="str">
        <f>IF(TRIM(D4283)="","",IFERROR(INDEX('Student Master'!C:C,MATCH(D4283,'Student Master'!B:B,0)),"Not Found"))</f>
        <v/>
      </c>
      <c r="I4283" s="28" t="str">
        <f>IF(TRIM(D4283)="","",IFERROR(INDEX('Student Master'!D:D,MATCH(D4283,'Student Master'!B:B,0)),"Not Found"))</f>
        <v/>
      </c>
      <c r="J4283" s="28" t="str">
        <f>IF(TRIM(D4283)="","",IFERROR(INDEX('Student Master'!H:H,MATCH(D4283,'Student Master'!B:B,0)),"Not Found"))</f>
        <v/>
      </c>
      <c r="K4283" s="28" t="str">
        <f>IF(TRIM(D4283)="","",IFERROR(INDEX('Student Master'!N:N,MATCH(D4283,'Student Master'!B:B,0)),"Not Found"))</f>
        <v/>
      </c>
      <c r="L4283" s="28" t="str">
        <f>IF(TRIM(D4283)="","",IFERROR(INDEX('Student Master'!L:L,MATCH(D4283,'Student Master'!B:B,0)),"Not Found"))</f>
        <v/>
      </c>
      <c r="M4283" s="28"/>
      <c r="N4283" s="28"/>
    </row>
    <row r="4284" spans="1:14" x14ac:dyDescent="0.35">
      <c r="A4284" s="28">
        <f t="shared" si="67"/>
        <v>4283</v>
      </c>
      <c r="B4284" s="30"/>
      <c r="C4284" s="28"/>
      <c r="D4284" s="28"/>
      <c r="E4284" s="28"/>
      <c r="F4284" s="28"/>
      <c r="G4284" s="28"/>
      <c r="H4284" s="28" t="str">
        <f>IF(TRIM(D4284)="","",IFERROR(INDEX('Student Master'!C:C,MATCH(D4284,'Student Master'!B:B,0)),"Not Found"))</f>
        <v/>
      </c>
      <c r="I4284" s="28" t="str">
        <f>IF(TRIM(D4284)="","",IFERROR(INDEX('Student Master'!D:D,MATCH(D4284,'Student Master'!B:B,0)),"Not Found"))</f>
        <v/>
      </c>
      <c r="J4284" s="28" t="str">
        <f>IF(TRIM(D4284)="","",IFERROR(INDEX('Student Master'!H:H,MATCH(D4284,'Student Master'!B:B,0)),"Not Found"))</f>
        <v/>
      </c>
      <c r="K4284" s="28" t="str">
        <f>IF(TRIM(D4284)="","",IFERROR(INDEX('Student Master'!N:N,MATCH(D4284,'Student Master'!B:B,0)),"Not Found"))</f>
        <v/>
      </c>
      <c r="L4284" s="28" t="str">
        <f>IF(TRIM(D4284)="","",IFERROR(INDEX('Student Master'!L:L,MATCH(D4284,'Student Master'!B:B,0)),"Not Found"))</f>
        <v/>
      </c>
      <c r="M4284" s="28"/>
      <c r="N4284" s="28"/>
    </row>
    <row r="4285" spans="1:14" x14ac:dyDescent="0.35">
      <c r="A4285" s="28">
        <f t="shared" si="67"/>
        <v>4284</v>
      </c>
      <c r="B4285" s="30"/>
      <c r="C4285" s="28"/>
      <c r="D4285" s="28"/>
      <c r="E4285" s="28"/>
      <c r="F4285" s="28"/>
      <c r="G4285" s="28"/>
      <c r="H4285" s="28" t="str">
        <f>IF(TRIM(D4285)="","",IFERROR(INDEX('Student Master'!C:C,MATCH(D4285,'Student Master'!B:B,0)),"Not Found"))</f>
        <v/>
      </c>
      <c r="I4285" s="28" t="str">
        <f>IF(TRIM(D4285)="","",IFERROR(INDEX('Student Master'!D:D,MATCH(D4285,'Student Master'!B:B,0)),"Not Found"))</f>
        <v/>
      </c>
      <c r="J4285" s="28" t="str">
        <f>IF(TRIM(D4285)="","",IFERROR(INDEX('Student Master'!H:H,MATCH(D4285,'Student Master'!B:B,0)),"Not Found"))</f>
        <v/>
      </c>
      <c r="K4285" s="28" t="str">
        <f>IF(TRIM(D4285)="","",IFERROR(INDEX('Student Master'!N:N,MATCH(D4285,'Student Master'!B:B,0)),"Not Found"))</f>
        <v/>
      </c>
      <c r="L4285" s="28" t="str">
        <f>IF(TRIM(D4285)="","",IFERROR(INDEX('Student Master'!L:L,MATCH(D4285,'Student Master'!B:B,0)),"Not Found"))</f>
        <v/>
      </c>
      <c r="M4285" s="28"/>
      <c r="N4285" s="28"/>
    </row>
    <row r="4286" spans="1:14" x14ac:dyDescent="0.35">
      <c r="A4286" s="28">
        <f t="shared" si="67"/>
        <v>4285</v>
      </c>
      <c r="B4286" s="30"/>
      <c r="C4286" s="28"/>
      <c r="D4286" s="28"/>
      <c r="E4286" s="28"/>
      <c r="F4286" s="28"/>
      <c r="G4286" s="28"/>
      <c r="H4286" s="28" t="str">
        <f>IF(TRIM(D4286)="","",IFERROR(INDEX('Student Master'!C:C,MATCH(D4286,'Student Master'!B:B,0)),"Not Found"))</f>
        <v/>
      </c>
      <c r="I4286" s="28" t="str">
        <f>IF(TRIM(D4286)="","",IFERROR(INDEX('Student Master'!D:D,MATCH(D4286,'Student Master'!B:B,0)),"Not Found"))</f>
        <v/>
      </c>
      <c r="J4286" s="28" t="str">
        <f>IF(TRIM(D4286)="","",IFERROR(INDEX('Student Master'!H:H,MATCH(D4286,'Student Master'!B:B,0)),"Not Found"))</f>
        <v/>
      </c>
      <c r="K4286" s="28" t="str">
        <f>IF(TRIM(D4286)="","",IFERROR(INDEX('Student Master'!N:N,MATCH(D4286,'Student Master'!B:B,0)),"Not Found"))</f>
        <v/>
      </c>
      <c r="L4286" s="28" t="str">
        <f>IF(TRIM(D4286)="","",IFERROR(INDEX('Student Master'!L:L,MATCH(D4286,'Student Master'!B:B,0)),"Not Found"))</f>
        <v/>
      </c>
      <c r="M4286" s="28"/>
      <c r="N4286" s="28"/>
    </row>
    <row r="4287" spans="1:14" x14ac:dyDescent="0.35">
      <c r="A4287" s="28">
        <f t="shared" si="67"/>
        <v>4286</v>
      </c>
      <c r="B4287" s="30"/>
      <c r="C4287" s="28"/>
      <c r="D4287" s="28"/>
      <c r="E4287" s="28"/>
      <c r="F4287" s="28"/>
      <c r="G4287" s="28"/>
      <c r="H4287" s="28" t="str">
        <f>IF(TRIM(D4287)="","",IFERROR(INDEX('Student Master'!C:C,MATCH(D4287,'Student Master'!B:B,0)),"Not Found"))</f>
        <v/>
      </c>
      <c r="I4287" s="28" t="str">
        <f>IF(TRIM(D4287)="","",IFERROR(INDEX('Student Master'!D:D,MATCH(D4287,'Student Master'!B:B,0)),"Not Found"))</f>
        <v/>
      </c>
      <c r="J4287" s="28" t="str">
        <f>IF(TRIM(D4287)="","",IFERROR(INDEX('Student Master'!H:H,MATCH(D4287,'Student Master'!B:B,0)),"Not Found"))</f>
        <v/>
      </c>
      <c r="K4287" s="28" t="str">
        <f>IF(TRIM(D4287)="","",IFERROR(INDEX('Student Master'!N:N,MATCH(D4287,'Student Master'!B:B,0)),"Not Found"))</f>
        <v/>
      </c>
      <c r="L4287" s="28" t="str">
        <f>IF(TRIM(D4287)="","",IFERROR(INDEX('Student Master'!L:L,MATCH(D4287,'Student Master'!B:B,0)),"Not Found"))</f>
        <v/>
      </c>
      <c r="M4287" s="28"/>
      <c r="N4287" s="28"/>
    </row>
    <row r="4288" spans="1:14" x14ac:dyDescent="0.35">
      <c r="A4288" s="28">
        <f t="shared" si="67"/>
        <v>4287</v>
      </c>
      <c r="B4288" s="30"/>
      <c r="C4288" s="28"/>
      <c r="D4288" s="28"/>
      <c r="E4288" s="28"/>
      <c r="F4288" s="28"/>
      <c r="G4288" s="28"/>
      <c r="H4288" s="28" t="str">
        <f>IF(TRIM(D4288)="","",IFERROR(INDEX('Student Master'!C:C,MATCH(D4288,'Student Master'!B:B,0)),"Not Found"))</f>
        <v/>
      </c>
      <c r="I4288" s="28" t="str">
        <f>IF(TRIM(D4288)="","",IFERROR(INDEX('Student Master'!D:D,MATCH(D4288,'Student Master'!B:B,0)),"Not Found"))</f>
        <v/>
      </c>
      <c r="J4288" s="28" t="str">
        <f>IF(TRIM(D4288)="","",IFERROR(INDEX('Student Master'!H:H,MATCH(D4288,'Student Master'!B:B,0)),"Not Found"))</f>
        <v/>
      </c>
      <c r="K4288" s="28" t="str">
        <f>IF(TRIM(D4288)="","",IFERROR(INDEX('Student Master'!N:N,MATCH(D4288,'Student Master'!B:B,0)),"Not Found"))</f>
        <v/>
      </c>
      <c r="L4288" s="28" t="str">
        <f>IF(TRIM(D4288)="","",IFERROR(INDEX('Student Master'!L:L,MATCH(D4288,'Student Master'!B:B,0)),"Not Found"))</f>
        <v/>
      </c>
      <c r="M4288" s="28"/>
      <c r="N4288" s="28"/>
    </row>
    <row r="4289" spans="1:14" x14ac:dyDescent="0.35">
      <c r="A4289" s="28">
        <f t="shared" si="67"/>
        <v>4288</v>
      </c>
      <c r="B4289" s="30"/>
      <c r="C4289" s="28"/>
      <c r="D4289" s="28"/>
      <c r="E4289" s="28"/>
      <c r="F4289" s="28"/>
      <c r="G4289" s="28"/>
      <c r="H4289" s="28" t="str">
        <f>IF(TRIM(D4289)="","",IFERROR(INDEX('Student Master'!C:C,MATCH(D4289,'Student Master'!B:B,0)),"Not Found"))</f>
        <v/>
      </c>
      <c r="I4289" s="28" t="str">
        <f>IF(TRIM(D4289)="","",IFERROR(INDEX('Student Master'!D:D,MATCH(D4289,'Student Master'!B:B,0)),"Not Found"))</f>
        <v/>
      </c>
      <c r="J4289" s="28" t="str">
        <f>IF(TRIM(D4289)="","",IFERROR(INDEX('Student Master'!H:H,MATCH(D4289,'Student Master'!B:B,0)),"Not Found"))</f>
        <v/>
      </c>
      <c r="K4289" s="28" t="str">
        <f>IF(TRIM(D4289)="","",IFERROR(INDEX('Student Master'!N:N,MATCH(D4289,'Student Master'!B:B,0)),"Not Found"))</f>
        <v/>
      </c>
      <c r="L4289" s="28" t="str">
        <f>IF(TRIM(D4289)="","",IFERROR(INDEX('Student Master'!L:L,MATCH(D4289,'Student Master'!B:B,0)),"Not Found"))</f>
        <v/>
      </c>
      <c r="M4289" s="28"/>
      <c r="N4289" s="28"/>
    </row>
    <row r="4290" spans="1:14" x14ac:dyDescent="0.35">
      <c r="A4290" s="28">
        <f t="shared" si="67"/>
        <v>4289</v>
      </c>
      <c r="B4290" s="30"/>
      <c r="C4290" s="28"/>
      <c r="D4290" s="28"/>
      <c r="E4290" s="28"/>
      <c r="F4290" s="28"/>
      <c r="G4290" s="28"/>
      <c r="H4290" s="28" t="str">
        <f>IF(TRIM(D4290)="","",IFERROR(INDEX('Student Master'!C:C,MATCH(D4290,'Student Master'!B:B,0)),"Not Found"))</f>
        <v/>
      </c>
      <c r="I4290" s="28" t="str">
        <f>IF(TRIM(D4290)="","",IFERROR(INDEX('Student Master'!D:D,MATCH(D4290,'Student Master'!B:B,0)),"Not Found"))</f>
        <v/>
      </c>
      <c r="J4290" s="28" t="str">
        <f>IF(TRIM(D4290)="","",IFERROR(INDEX('Student Master'!H:H,MATCH(D4290,'Student Master'!B:B,0)),"Not Found"))</f>
        <v/>
      </c>
      <c r="K4290" s="28" t="str">
        <f>IF(TRIM(D4290)="","",IFERROR(INDEX('Student Master'!N:N,MATCH(D4290,'Student Master'!B:B,0)),"Not Found"))</f>
        <v/>
      </c>
      <c r="L4290" s="28" t="str">
        <f>IF(TRIM(D4290)="","",IFERROR(INDEX('Student Master'!L:L,MATCH(D4290,'Student Master'!B:B,0)),"Not Found"))</f>
        <v/>
      </c>
      <c r="M4290" s="28"/>
      <c r="N4290" s="28"/>
    </row>
    <row r="4291" spans="1:14" x14ac:dyDescent="0.35">
      <c r="A4291" s="28">
        <f t="shared" si="67"/>
        <v>4290</v>
      </c>
      <c r="B4291" s="30"/>
      <c r="C4291" s="28"/>
      <c r="D4291" s="28"/>
      <c r="E4291" s="28"/>
      <c r="F4291" s="28"/>
      <c r="G4291" s="28"/>
      <c r="H4291" s="28" t="str">
        <f>IF(TRIM(D4291)="","",IFERROR(INDEX('Student Master'!C:C,MATCH(D4291,'Student Master'!B:B,0)),"Not Found"))</f>
        <v/>
      </c>
      <c r="I4291" s="28" t="str">
        <f>IF(TRIM(D4291)="","",IFERROR(INDEX('Student Master'!D:D,MATCH(D4291,'Student Master'!B:B,0)),"Not Found"))</f>
        <v/>
      </c>
      <c r="J4291" s="28" t="str">
        <f>IF(TRIM(D4291)="","",IFERROR(INDEX('Student Master'!H:H,MATCH(D4291,'Student Master'!B:B,0)),"Not Found"))</f>
        <v/>
      </c>
      <c r="K4291" s="28" t="str">
        <f>IF(TRIM(D4291)="","",IFERROR(INDEX('Student Master'!N:N,MATCH(D4291,'Student Master'!B:B,0)),"Not Found"))</f>
        <v/>
      </c>
      <c r="L4291" s="28" t="str">
        <f>IF(TRIM(D4291)="","",IFERROR(INDEX('Student Master'!L:L,MATCH(D4291,'Student Master'!B:B,0)),"Not Found"))</f>
        <v/>
      </c>
      <c r="M4291" s="28"/>
      <c r="N4291" s="28"/>
    </row>
    <row r="4292" spans="1:14" x14ac:dyDescent="0.35">
      <c r="A4292" s="28">
        <f t="shared" si="67"/>
        <v>4291</v>
      </c>
      <c r="B4292" s="30"/>
      <c r="C4292" s="28"/>
      <c r="D4292" s="28"/>
      <c r="E4292" s="28"/>
      <c r="F4292" s="28"/>
      <c r="G4292" s="28"/>
      <c r="H4292" s="28" t="str">
        <f>IF(TRIM(D4292)="","",IFERROR(INDEX('Student Master'!C:C,MATCH(D4292,'Student Master'!B:B,0)),"Not Found"))</f>
        <v/>
      </c>
      <c r="I4292" s="28" t="str">
        <f>IF(TRIM(D4292)="","",IFERROR(INDEX('Student Master'!D:D,MATCH(D4292,'Student Master'!B:B,0)),"Not Found"))</f>
        <v/>
      </c>
      <c r="J4292" s="28" t="str">
        <f>IF(TRIM(D4292)="","",IFERROR(INDEX('Student Master'!H:H,MATCH(D4292,'Student Master'!B:B,0)),"Not Found"))</f>
        <v/>
      </c>
      <c r="K4292" s="28" t="str">
        <f>IF(TRIM(D4292)="","",IFERROR(INDEX('Student Master'!N:N,MATCH(D4292,'Student Master'!B:B,0)),"Not Found"))</f>
        <v/>
      </c>
      <c r="L4292" s="28" t="str">
        <f>IF(TRIM(D4292)="","",IFERROR(INDEX('Student Master'!L:L,MATCH(D4292,'Student Master'!B:B,0)),"Not Found"))</f>
        <v/>
      </c>
      <c r="M4292" s="28"/>
      <c r="N4292" s="28"/>
    </row>
    <row r="4293" spans="1:14" x14ac:dyDescent="0.35">
      <c r="A4293" s="28">
        <f t="shared" si="67"/>
        <v>4292</v>
      </c>
      <c r="B4293" s="30"/>
      <c r="C4293" s="28"/>
      <c r="D4293" s="28"/>
      <c r="E4293" s="28"/>
      <c r="F4293" s="28"/>
      <c r="G4293" s="28"/>
      <c r="H4293" s="28" t="str">
        <f>IF(TRIM(D4293)="","",IFERROR(INDEX('Student Master'!C:C,MATCH(D4293,'Student Master'!B:B,0)),"Not Found"))</f>
        <v/>
      </c>
      <c r="I4293" s="28" t="str">
        <f>IF(TRIM(D4293)="","",IFERROR(INDEX('Student Master'!D:D,MATCH(D4293,'Student Master'!B:B,0)),"Not Found"))</f>
        <v/>
      </c>
      <c r="J4293" s="28" t="str">
        <f>IF(TRIM(D4293)="","",IFERROR(INDEX('Student Master'!H:H,MATCH(D4293,'Student Master'!B:B,0)),"Not Found"))</f>
        <v/>
      </c>
      <c r="K4293" s="28" t="str">
        <f>IF(TRIM(D4293)="","",IFERROR(INDEX('Student Master'!N:N,MATCH(D4293,'Student Master'!B:B,0)),"Not Found"))</f>
        <v/>
      </c>
      <c r="L4293" s="28" t="str">
        <f>IF(TRIM(D4293)="","",IFERROR(INDEX('Student Master'!L:L,MATCH(D4293,'Student Master'!B:B,0)),"Not Found"))</f>
        <v/>
      </c>
      <c r="M4293" s="28"/>
      <c r="N4293" s="28"/>
    </row>
    <row r="4294" spans="1:14" x14ac:dyDescent="0.35">
      <c r="A4294" s="28">
        <f t="shared" si="67"/>
        <v>4293</v>
      </c>
      <c r="B4294" s="30"/>
      <c r="C4294" s="28"/>
      <c r="D4294" s="28"/>
      <c r="E4294" s="28"/>
      <c r="F4294" s="28"/>
      <c r="G4294" s="28"/>
      <c r="H4294" s="28" t="str">
        <f>IF(TRIM(D4294)="","",IFERROR(INDEX('Student Master'!C:C,MATCH(D4294,'Student Master'!B:B,0)),"Not Found"))</f>
        <v/>
      </c>
      <c r="I4294" s="28" t="str">
        <f>IF(TRIM(D4294)="","",IFERROR(INDEX('Student Master'!D:D,MATCH(D4294,'Student Master'!B:B,0)),"Not Found"))</f>
        <v/>
      </c>
      <c r="J4294" s="28" t="str">
        <f>IF(TRIM(D4294)="","",IFERROR(INDEX('Student Master'!H:H,MATCH(D4294,'Student Master'!B:B,0)),"Not Found"))</f>
        <v/>
      </c>
      <c r="K4294" s="28" t="str">
        <f>IF(TRIM(D4294)="","",IFERROR(INDEX('Student Master'!N:N,MATCH(D4294,'Student Master'!B:B,0)),"Not Found"))</f>
        <v/>
      </c>
      <c r="L4294" s="28" t="str">
        <f>IF(TRIM(D4294)="","",IFERROR(INDEX('Student Master'!L:L,MATCH(D4294,'Student Master'!B:B,0)),"Not Found"))</f>
        <v/>
      </c>
      <c r="M4294" s="28"/>
      <c r="N4294" s="28"/>
    </row>
    <row r="4295" spans="1:14" x14ac:dyDescent="0.35">
      <c r="A4295" s="28">
        <f t="shared" si="67"/>
        <v>4294</v>
      </c>
      <c r="B4295" s="30"/>
      <c r="C4295" s="28"/>
      <c r="D4295" s="28"/>
      <c r="E4295" s="28"/>
      <c r="F4295" s="28"/>
      <c r="G4295" s="28"/>
      <c r="H4295" s="28" t="str">
        <f>IF(TRIM(D4295)="","",IFERROR(INDEX('Student Master'!C:C,MATCH(D4295,'Student Master'!B:B,0)),"Not Found"))</f>
        <v/>
      </c>
      <c r="I4295" s="28" t="str">
        <f>IF(TRIM(D4295)="","",IFERROR(INDEX('Student Master'!D:D,MATCH(D4295,'Student Master'!B:B,0)),"Not Found"))</f>
        <v/>
      </c>
      <c r="J4295" s="28" t="str">
        <f>IF(TRIM(D4295)="","",IFERROR(INDEX('Student Master'!H:H,MATCH(D4295,'Student Master'!B:B,0)),"Not Found"))</f>
        <v/>
      </c>
      <c r="K4295" s="28" t="str">
        <f>IF(TRIM(D4295)="","",IFERROR(INDEX('Student Master'!N:N,MATCH(D4295,'Student Master'!B:B,0)),"Not Found"))</f>
        <v/>
      </c>
      <c r="L4295" s="28" t="str">
        <f>IF(TRIM(D4295)="","",IFERROR(INDEX('Student Master'!L:L,MATCH(D4295,'Student Master'!B:B,0)),"Not Found"))</f>
        <v/>
      </c>
      <c r="M4295" s="28"/>
      <c r="N4295" s="28"/>
    </row>
    <row r="4296" spans="1:14" x14ac:dyDescent="0.35">
      <c r="A4296" s="28">
        <f t="shared" si="67"/>
        <v>4295</v>
      </c>
      <c r="B4296" s="30"/>
      <c r="C4296" s="28"/>
      <c r="D4296" s="28"/>
      <c r="E4296" s="28"/>
      <c r="F4296" s="28"/>
      <c r="G4296" s="28"/>
      <c r="H4296" s="28" t="str">
        <f>IF(TRIM(D4296)="","",IFERROR(INDEX('Student Master'!C:C,MATCH(D4296,'Student Master'!B:B,0)),"Not Found"))</f>
        <v/>
      </c>
      <c r="I4296" s="28" t="str">
        <f>IF(TRIM(D4296)="","",IFERROR(INDEX('Student Master'!D:D,MATCH(D4296,'Student Master'!B:B,0)),"Not Found"))</f>
        <v/>
      </c>
      <c r="J4296" s="28" t="str">
        <f>IF(TRIM(D4296)="","",IFERROR(INDEX('Student Master'!H:H,MATCH(D4296,'Student Master'!B:B,0)),"Not Found"))</f>
        <v/>
      </c>
      <c r="K4296" s="28" t="str">
        <f>IF(TRIM(D4296)="","",IFERROR(INDEX('Student Master'!N:N,MATCH(D4296,'Student Master'!B:B,0)),"Not Found"))</f>
        <v/>
      </c>
      <c r="L4296" s="28" t="str">
        <f>IF(TRIM(D4296)="","",IFERROR(INDEX('Student Master'!L:L,MATCH(D4296,'Student Master'!B:B,0)),"Not Found"))</f>
        <v/>
      </c>
      <c r="M4296" s="28"/>
      <c r="N4296" s="28"/>
    </row>
    <row r="4297" spans="1:14" x14ac:dyDescent="0.35">
      <c r="A4297" s="28">
        <f t="shared" si="67"/>
        <v>4296</v>
      </c>
      <c r="B4297" s="30"/>
      <c r="C4297" s="28"/>
      <c r="D4297" s="28"/>
      <c r="E4297" s="28"/>
      <c r="F4297" s="28"/>
      <c r="G4297" s="28"/>
      <c r="H4297" s="28" t="str">
        <f>IF(TRIM(D4297)="","",IFERROR(INDEX('Student Master'!C:C,MATCH(D4297,'Student Master'!B:B,0)),"Not Found"))</f>
        <v/>
      </c>
      <c r="I4297" s="28" t="str">
        <f>IF(TRIM(D4297)="","",IFERROR(INDEX('Student Master'!D:D,MATCH(D4297,'Student Master'!B:B,0)),"Not Found"))</f>
        <v/>
      </c>
      <c r="J4297" s="28" t="str">
        <f>IF(TRIM(D4297)="","",IFERROR(INDEX('Student Master'!H:H,MATCH(D4297,'Student Master'!B:B,0)),"Not Found"))</f>
        <v/>
      </c>
      <c r="K4297" s="28" t="str">
        <f>IF(TRIM(D4297)="","",IFERROR(INDEX('Student Master'!N:N,MATCH(D4297,'Student Master'!B:B,0)),"Not Found"))</f>
        <v/>
      </c>
      <c r="L4297" s="28" t="str">
        <f>IF(TRIM(D4297)="","",IFERROR(INDEX('Student Master'!L:L,MATCH(D4297,'Student Master'!B:B,0)),"Not Found"))</f>
        <v/>
      </c>
      <c r="M4297" s="28"/>
      <c r="N4297" s="28"/>
    </row>
    <row r="4298" spans="1:14" x14ac:dyDescent="0.35">
      <c r="A4298" s="28">
        <f t="shared" si="67"/>
        <v>4297</v>
      </c>
      <c r="B4298" s="30"/>
      <c r="C4298" s="28"/>
      <c r="D4298" s="28"/>
      <c r="E4298" s="28"/>
      <c r="F4298" s="28"/>
      <c r="G4298" s="28"/>
      <c r="H4298" s="28" t="str">
        <f>IF(TRIM(D4298)="","",IFERROR(INDEX('Student Master'!C:C,MATCH(D4298,'Student Master'!B:B,0)),"Not Found"))</f>
        <v/>
      </c>
      <c r="I4298" s="28" t="str">
        <f>IF(TRIM(D4298)="","",IFERROR(INDEX('Student Master'!D:D,MATCH(D4298,'Student Master'!B:B,0)),"Not Found"))</f>
        <v/>
      </c>
      <c r="J4298" s="28" t="str">
        <f>IF(TRIM(D4298)="","",IFERROR(INDEX('Student Master'!H:H,MATCH(D4298,'Student Master'!B:B,0)),"Not Found"))</f>
        <v/>
      </c>
      <c r="K4298" s="28" t="str">
        <f>IF(TRIM(D4298)="","",IFERROR(INDEX('Student Master'!N:N,MATCH(D4298,'Student Master'!B:B,0)),"Not Found"))</f>
        <v/>
      </c>
      <c r="L4298" s="28" t="str">
        <f>IF(TRIM(D4298)="","",IFERROR(INDEX('Student Master'!L:L,MATCH(D4298,'Student Master'!B:B,0)),"Not Found"))</f>
        <v/>
      </c>
      <c r="M4298" s="28"/>
      <c r="N4298" s="28"/>
    </row>
    <row r="4299" spans="1:14" x14ac:dyDescent="0.35">
      <c r="A4299" s="28">
        <f t="shared" si="67"/>
        <v>4298</v>
      </c>
      <c r="B4299" s="30"/>
      <c r="C4299" s="28"/>
      <c r="D4299" s="28"/>
      <c r="E4299" s="28"/>
      <c r="F4299" s="28"/>
      <c r="G4299" s="28"/>
      <c r="H4299" s="28" t="str">
        <f>IF(TRIM(D4299)="","",IFERROR(INDEX('Student Master'!C:C,MATCH(D4299,'Student Master'!B:B,0)),"Not Found"))</f>
        <v/>
      </c>
      <c r="I4299" s="28" t="str">
        <f>IF(TRIM(D4299)="","",IFERROR(INDEX('Student Master'!D:D,MATCH(D4299,'Student Master'!B:B,0)),"Not Found"))</f>
        <v/>
      </c>
      <c r="J4299" s="28" t="str">
        <f>IF(TRIM(D4299)="","",IFERROR(INDEX('Student Master'!H:H,MATCH(D4299,'Student Master'!B:B,0)),"Not Found"))</f>
        <v/>
      </c>
      <c r="K4299" s="28" t="str">
        <f>IF(TRIM(D4299)="","",IFERROR(INDEX('Student Master'!N:N,MATCH(D4299,'Student Master'!B:B,0)),"Not Found"))</f>
        <v/>
      </c>
      <c r="L4299" s="28" t="str">
        <f>IF(TRIM(D4299)="","",IFERROR(INDEX('Student Master'!L:L,MATCH(D4299,'Student Master'!B:B,0)),"Not Found"))</f>
        <v/>
      </c>
      <c r="M4299" s="28"/>
      <c r="N4299" s="28"/>
    </row>
    <row r="4300" spans="1:14" x14ac:dyDescent="0.35">
      <c r="A4300" s="28">
        <f t="shared" si="67"/>
        <v>4299</v>
      </c>
      <c r="B4300" s="30"/>
      <c r="C4300" s="28"/>
      <c r="D4300" s="28"/>
      <c r="E4300" s="28"/>
      <c r="F4300" s="28"/>
      <c r="G4300" s="28"/>
      <c r="H4300" s="28" t="str">
        <f>IF(TRIM(D4300)="","",IFERROR(INDEX('Student Master'!C:C,MATCH(D4300,'Student Master'!B:B,0)),"Not Found"))</f>
        <v/>
      </c>
      <c r="I4300" s="28" t="str">
        <f>IF(TRIM(D4300)="","",IFERROR(INDEX('Student Master'!D:D,MATCH(D4300,'Student Master'!B:B,0)),"Not Found"))</f>
        <v/>
      </c>
      <c r="J4300" s="28" t="str">
        <f>IF(TRIM(D4300)="","",IFERROR(INDEX('Student Master'!H:H,MATCH(D4300,'Student Master'!B:B,0)),"Not Found"))</f>
        <v/>
      </c>
      <c r="K4300" s="28" t="str">
        <f>IF(TRIM(D4300)="","",IFERROR(INDEX('Student Master'!N:N,MATCH(D4300,'Student Master'!B:B,0)),"Not Found"))</f>
        <v/>
      </c>
      <c r="L4300" s="28" t="str">
        <f>IF(TRIM(D4300)="","",IFERROR(INDEX('Student Master'!L:L,MATCH(D4300,'Student Master'!B:B,0)),"Not Found"))</f>
        <v/>
      </c>
      <c r="M4300" s="28"/>
      <c r="N4300" s="28"/>
    </row>
    <row r="4301" spans="1:14" x14ac:dyDescent="0.35">
      <c r="A4301" s="28">
        <f t="shared" si="67"/>
        <v>4300</v>
      </c>
      <c r="B4301" s="30"/>
      <c r="C4301" s="28"/>
      <c r="D4301" s="28"/>
      <c r="E4301" s="28"/>
      <c r="F4301" s="28"/>
      <c r="G4301" s="28"/>
      <c r="H4301" s="28" t="str">
        <f>IF(TRIM(D4301)="","",IFERROR(INDEX('Student Master'!C:C,MATCH(D4301,'Student Master'!B:B,0)),"Not Found"))</f>
        <v/>
      </c>
      <c r="I4301" s="28" t="str">
        <f>IF(TRIM(D4301)="","",IFERROR(INDEX('Student Master'!D:D,MATCH(D4301,'Student Master'!B:B,0)),"Not Found"))</f>
        <v/>
      </c>
      <c r="J4301" s="28" t="str">
        <f>IF(TRIM(D4301)="","",IFERROR(INDEX('Student Master'!H:H,MATCH(D4301,'Student Master'!B:B,0)),"Not Found"))</f>
        <v/>
      </c>
      <c r="K4301" s="28" t="str">
        <f>IF(TRIM(D4301)="","",IFERROR(INDEX('Student Master'!N:N,MATCH(D4301,'Student Master'!B:B,0)),"Not Found"))</f>
        <v/>
      </c>
      <c r="L4301" s="28" t="str">
        <f>IF(TRIM(D4301)="","",IFERROR(INDEX('Student Master'!L:L,MATCH(D4301,'Student Master'!B:B,0)),"Not Found"))</f>
        <v/>
      </c>
      <c r="M4301" s="28"/>
      <c r="N4301" s="28"/>
    </row>
    <row r="4302" spans="1:14" x14ac:dyDescent="0.35">
      <c r="A4302" s="28">
        <f t="shared" si="67"/>
        <v>4301</v>
      </c>
      <c r="B4302" s="30"/>
      <c r="C4302" s="28"/>
      <c r="D4302" s="28"/>
      <c r="E4302" s="28"/>
      <c r="F4302" s="28"/>
      <c r="G4302" s="28"/>
      <c r="H4302" s="28" t="str">
        <f>IF(TRIM(D4302)="","",IFERROR(INDEX('Student Master'!C:C,MATCH(D4302,'Student Master'!B:B,0)),"Not Found"))</f>
        <v/>
      </c>
      <c r="I4302" s="28" t="str">
        <f>IF(TRIM(D4302)="","",IFERROR(INDEX('Student Master'!D:D,MATCH(D4302,'Student Master'!B:B,0)),"Not Found"))</f>
        <v/>
      </c>
      <c r="J4302" s="28" t="str">
        <f>IF(TRIM(D4302)="","",IFERROR(INDEX('Student Master'!H:H,MATCH(D4302,'Student Master'!B:B,0)),"Not Found"))</f>
        <v/>
      </c>
      <c r="K4302" s="28" t="str">
        <f>IF(TRIM(D4302)="","",IFERROR(INDEX('Student Master'!N:N,MATCH(D4302,'Student Master'!B:B,0)),"Not Found"))</f>
        <v/>
      </c>
      <c r="L4302" s="28" t="str">
        <f>IF(TRIM(D4302)="","",IFERROR(INDEX('Student Master'!L:L,MATCH(D4302,'Student Master'!B:B,0)),"Not Found"))</f>
        <v/>
      </c>
      <c r="M4302" s="28"/>
      <c r="N4302" s="28"/>
    </row>
    <row r="4303" spans="1:14" x14ac:dyDescent="0.35">
      <c r="A4303" s="28">
        <f t="shared" si="67"/>
        <v>4302</v>
      </c>
      <c r="B4303" s="30"/>
      <c r="C4303" s="28"/>
      <c r="D4303" s="28"/>
      <c r="E4303" s="28"/>
      <c r="F4303" s="28"/>
      <c r="G4303" s="28"/>
      <c r="H4303" s="28" t="str">
        <f>IF(TRIM(D4303)="","",IFERROR(INDEX('Student Master'!C:C,MATCH(D4303,'Student Master'!B:B,0)),"Not Found"))</f>
        <v/>
      </c>
      <c r="I4303" s="28" t="str">
        <f>IF(TRIM(D4303)="","",IFERROR(INDEX('Student Master'!D:D,MATCH(D4303,'Student Master'!B:B,0)),"Not Found"))</f>
        <v/>
      </c>
      <c r="J4303" s="28" t="str">
        <f>IF(TRIM(D4303)="","",IFERROR(INDEX('Student Master'!H:H,MATCH(D4303,'Student Master'!B:B,0)),"Not Found"))</f>
        <v/>
      </c>
      <c r="K4303" s="28" t="str">
        <f>IF(TRIM(D4303)="","",IFERROR(INDEX('Student Master'!N:N,MATCH(D4303,'Student Master'!B:B,0)),"Not Found"))</f>
        <v/>
      </c>
      <c r="L4303" s="28" t="str">
        <f>IF(TRIM(D4303)="","",IFERROR(INDEX('Student Master'!L:L,MATCH(D4303,'Student Master'!B:B,0)),"Not Found"))</f>
        <v/>
      </c>
      <c r="M4303" s="28"/>
      <c r="N4303" s="28"/>
    </row>
    <row r="4304" spans="1:14" x14ac:dyDescent="0.35">
      <c r="A4304" s="28">
        <f t="shared" si="67"/>
        <v>4303</v>
      </c>
      <c r="B4304" s="30"/>
      <c r="C4304" s="28"/>
      <c r="D4304" s="28"/>
      <c r="E4304" s="28"/>
      <c r="F4304" s="28"/>
      <c r="G4304" s="28"/>
      <c r="H4304" s="28" t="str">
        <f>IF(TRIM(D4304)="","",IFERROR(INDEX('Student Master'!C:C,MATCH(D4304,'Student Master'!B:B,0)),"Not Found"))</f>
        <v/>
      </c>
      <c r="I4304" s="28" t="str">
        <f>IF(TRIM(D4304)="","",IFERROR(INDEX('Student Master'!D:D,MATCH(D4304,'Student Master'!B:B,0)),"Not Found"))</f>
        <v/>
      </c>
      <c r="J4304" s="28" t="str">
        <f>IF(TRIM(D4304)="","",IFERROR(INDEX('Student Master'!H:H,MATCH(D4304,'Student Master'!B:B,0)),"Not Found"))</f>
        <v/>
      </c>
      <c r="K4304" s="28" t="str">
        <f>IF(TRIM(D4304)="","",IFERROR(INDEX('Student Master'!N:N,MATCH(D4304,'Student Master'!B:B,0)),"Not Found"))</f>
        <v/>
      </c>
      <c r="L4304" s="28" t="str">
        <f>IF(TRIM(D4304)="","",IFERROR(INDEX('Student Master'!L:L,MATCH(D4304,'Student Master'!B:B,0)),"Not Found"))</f>
        <v/>
      </c>
      <c r="M4304" s="28"/>
      <c r="N4304" s="28"/>
    </row>
    <row r="4305" spans="1:14" x14ac:dyDescent="0.35">
      <c r="A4305" s="28">
        <f t="shared" si="67"/>
        <v>4304</v>
      </c>
      <c r="B4305" s="30"/>
      <c r="C4305" s="28"/>
      <c r="D4305" s="28"/>
      <c r="E4305" s="28"/>
      <c r="F4305" s="28"/>
      <c r="G4305" s="28"/>
      <c r="H4305" s="28" t="str">
        <f>IF(TRIM(D4305)="","",IFERROR(INDEX('Student Master'!C:C,MATCH(D4305,'Student Master'!B:B,0)),"Not Found"))</f>
        <v/>
      </c>
      <c r="I4305" s="28" t="str">
        <f>IF(TRIM(D4305)="","",IFERROR(INDEX('Student Master'!D:D,MATCH(D4305,'Student Master'!B:B,0)),"Not Found"))</f>
        <v/>
      </c>
      <c r="J4305" s="28" t="str">
        <f>IF(TRIM(D4305)="","",IFERROR(INDEX('Student Master'!H:H,MATCH(D4305,'Student Master'!B:B,0)),"Not Found"))</f>
        <v/>
      </c>
      <c r="K4305" s="28" t="str">
        <f>IF(TRIM(D4305)="","",IFERROR(INDEX('Student Master'!N:N,MATCH(D4305,'Student Master'!B:B,0)),"Not Found"))</f>
        <v/>
      </c>
      <c r="L4305" s="28" t="str">
        <f>IF(TRIM(D4305)="","",IFERROR(INDEX('Student Master'!L:L,MATCH(D4305,'Student Master'!B:B,0)),"Not Found"))</f>
        <v/>
      </c>
      <c r="M4305" s="28"/>
      <c r="N4305" s="28"/>
    </row>
    <row r="4306" spans="1:14" x14ac:dyDescent="0.35">
      <c r="A4306" s="28">
        <f t="shared" ref="A4306:A4369" si="68">A4305+1</f>
        <v>4305</v>
      </c>
      <c r="B4306" s="30"/>
      <c r="C4306" s="28"/>
      <c r="D4306" s="28"/>
      <c r="E4306" s="28"/>
      <c r="F4306" s="28"/>
      <c r="G4306" s="28"/>
      <c r="H4306" s="28" t="str">
        <f>IF(TRIM(D4306)="","",IFERROR(INDEX('Student Master'!C:C,MATCH(D4306,'Student Master'!B:B,0)),"Not Found"))</f>
        <v/>
      </c>
      <c r="I4306" s="28" t="str">
        <f>IF(TRIM(D4306)="","",IFERROR(INDEX('Student Master'!D:D,MATCH(D4306,'Student Master'!B:B,0)),"Not Found"))</f>
        <v/>
      </c>
      <c r="J4306" s="28" t="str">
        <f>IF(TRIM(D4306)="","",IFERROR(INDEX('Student Master'!H:H,MATCH(D4306,'Student Master'!B:B,0)),"Not Found"))</f>
        <v/>
      </c>
      <c r="K4306" s="28" t="str">
        <f>IF(TRIM(D4306)="","",IFERROR(INDEX('Student Master'!N:N,MATCH(D4306,'Student Master'!B:B,0)),"Not Found"))</f>
        <v/>
      </c>
      <c r="L4306" s="28" t="str">
        <f>IF(TRIM(D4306)="","",IFERROR(INDEX('Student Master'!L:L,MATCH(D4306,'Student Master'!B:B,0)),"Not Found"))</f>
        <v/>
      </c>
      <c r="M4306" s="28"/>
      <c r="N4306" s="28"/>
    </row>
    <row r="4307" spans="1:14" x14ac:dyDescent="0.35">
      <c r="A4307" s="28">
        <f t="shared" si="68"/>
        <v>4306</v>
      </c>
      <c r="B4307" s="30"/>
      <c r="C4307" s="28"/>
      <c r="D4307" s="28"/>
      <c r="E4307" s="28"/>
      <c r="F4307" s="28"/>
      <c r="G4307" s="28"/>
      <c r="H4307" s="28" t="str">
        <f>IF(TRIM(D4307)="","",IFERROR(INDEX('Student Master'!C:C,MATCH(D4307,'Student Master'!B:B,0)),"Not Found"))</f>
        <v/>
      </c>
      <c r="I4307" s="28" t="str">
        <f>IF(TRIM(D4307)="","",IFERROR(INDEX('Student Master'!D:D,MATCH(D4307,'Student Master'!B:B,0)),"Not Found"))</f>
        <v/>
      </c>
      <c r="J4307" s="28" t="str">
        <f>IF(TRIM(D4307)="","",IFERROR(INDEX('Student Master'!H:H,MATCH(D4307,'Student Master'!B:B,0)),"Not Found"))</f>
        <v/>
      </c>
      <c r="K4307" s="28" t="str">
        <f>IF(TRIM(D4307)="","",IFERROR(INDEX('Student Master'!N:N,MATCH(D4307,'Student Master'!B:B,0)),"Not Found"))</f>
        <v/>
      </c>
      <c r="L4307" s="28" t="str">
        <f>IF(TRIM(D4307)="","",IFERROR(INDEX('Student Master'!L:L,MATCH(D4307,'Student Master'!B:B,0)),"Not Found"))</f>
        <v/>
      </c>
      <c r="M4307" s="28"/>
      <c r="N4307" s="28"/>
    </row>
    <row r="4308" spans="1:14" x14ac:dyDescent="0.35">
      <c r="A4308" s="28">
        <f t="shared" si="68"/>
        <v>4307</v>
      </c>
      <c r="B4308" s="30"/>
      <c r="C4308" s="28"/>
      <c r="D4308" s="28"/>
      <c r="E4308" s="28"/>
      <c r="F4308" s="28"/>
      <c r="G4308" s="28"/>
      <c r="H4308" s="28" t="str">
        <f>IF(TRIM(D4308)="","",IFERROR(INDEX('Student Master'!C:C,MATCH(D4308,'Student Master'!B:B,0)),"Not Found"))</f>
        <v/>
      </c>
      <c r="I4308" s="28" t="str">
        <f>IF(TRIM(D4308)="","",IFERROR(INDEX('Student Master'!D:D,MATCH(D4308,'Student Master'!B:B,0)),"Not Found"))</f>
        <v/>
      </c>
      <c r="J4308" s="28" t="str">
        <f>IF(TRIM(D4308)="","",IFERROR(INDEX('Student Master'!H:H,MATCH(D4308,'Student Master'!B:B,0)),"Not Found"))</f>
        <v/>
      </c>
      <c r="K4308" s="28" t="str">
        <f>IF(TRIM(D4308)="","",IFERROR(INDEX('Student Master'!N:N,MATCH(D4308,'Student Master'!B:B,0)),"Not Found"))</f>
        <v/>
      </c>
      <c r="L4308" s="28" t="str">
        <f>IF(TRIM(D4308)="","",IFERROR(INDEX('Student Master'!L:L,MATCH(D4308,'Student Master'!B:B,0)),"Not Found"))</f>
        <v/>
      </c>
      <c r="M4308" s="28"/>
      <c r="N4308" s="28"/>
    </row>
    <row r="4309" spans="1:14" x14ac:dyDescent="0.35">
      <c r="A4309" s="28">
        <f t="shared" si="68"/>
        <v>4308</v>
      </c>
      <c r="B4309" s="30"/>
      <c r="C4309" s="28"/>
      <c r="D4309" s="28"/>
      <c r="E4309" s="28"/>
      <c r="F4309" s="28"/>
      <c r="G4309" s="28"/>
      <c r="H4309" s="28" t="str">
        <f>IF(TRIM(D4309)="","",IFERROR(INDEX('Student Master'!C:C,MATCH(D4309,'Student Master'!B:B,0)),"Not Found"))</f>
        <v/>
      </c>
      <c r="I4309" s="28" t="str">
        <f>IF(TRIM(D4309)="","",IFERROR(INDEX('Student Master'!D:D,MATCH(D4309,'Student Master'!B:B,0)),"Not Found"))</f>
        <v/>
      </c>
      <c r="J4309" s="28" t="str">
        <f>IF(TRIM(D4309)="","",IFERROR(INDEX('Student Master'!H:H,MATCH(D4309,'Student Master'!B:B,0)),"Not Found"))</f>
        <v/>
      </c>
      <c r="K4309" s="28" t="str">
        <f>IF(TRIM(D4309)="","",IFERROR(INDEX('Student Master'!N:N,MATCH(D4309,'Student Master'!B:B,0)),"Not Found"))</f>
        <v/>
      </c>
      <c r="L4309" s="28" t="str">
        <f>IF(TRIM(D4309)="","",IFERROR(INDEX('Student Master'!L:L,MATCH(D4309,'Student Master'!B:B,0)),"Not Found"))</f>
        <v/>
      </c>
      <c r="M4309" s="28"/>
      <c r="N4309" s="28"/>
    </row>
    <row r="4310" spans="1:14" x14ac:dyDescent="0.35">
      <c r="A4310" s="28">
        <f t="shared" si="68"/>
        <v>4309</v>
      </c>
      <c r="B4310" s="30"/>
      <c r="C4310" s="28"/>
      <c r="D4310" s="28"/>
      <c r="E4310" s="28"/>
      <c r="F4310" s="28"/>
      <c r="G4310" s="28"/>
      <c r="H4310" s="28" t="str">
        <f>IF(TRIM(D4310)="","",IFERROR(INDEX('Student Master'!C:C,MATCH(D4310,'Student Master'!B:B,0)),"Not Found"))</f>
        <v/>
      </c>
      <c r="I4310" s="28" t="str">
        <f>IF(TRIM(D4310)="","",IFERROR(INDEX('Student Master'!D:D,MATCH(D4310,'Student Master'!B:B,0)),"Not Found"))</f>
        <v/>
      </c>
      <c r="J4310" s="28" t="str">
        <f>IF(TRIM(D4310)="","",IFERROR(INDEX('Student Master'!H:H,MATCH(D4310,'Student Master'!B:B,0)),"Not Found"))</f>
        <v/>
      </c>
      <c r="K4310" s="28" t="str">
        <f>IF(TRIM(D4310)="","",IFERROR(INDEX('Student Master'!N:N,MATCH(D4310,'Student Master'!B:B,0)),"Not Found"))</f>
        <v/>
      </c>
      <c r="L4310" s="28" t="str">
        <f>IF(TRIM(D4310)="","",IFERROR(INDEX('Student Master'!L:L,MATCH(D4310,'Student Master'!B:B,0)),"Not Found"))</f>
        <v/>
      </c>
      <c r="M4310" s="28"/>
      <c r="N4310" s="28"/>
    </row>
    <row r="4311" spans="1:14" x14ac:dyDescent="0.35">
      <c r="A4311" s="28">
        <f t="shared" si="68"/>
        <v>4310</v>
      </c>
      <c r="B4311" s="30"/>
      <c r="C4311" s="28"/>
      <c r="D4311" s="28"/>
      <c r="E4311" s="28"/>
      <c r="F4311" s="28"/>
      <c r="G4311" s="28"/>
      <c r="H4311" s="28" t="str">
        <f>IF(TRIM(D4311)="","",IFERROR(INDEX('Student Master'!C:C,MATCH(D4311,'Student Master'!B:B,0)),"Not Found"))</f>
        <v/>
      </c>
      <c r="I4311" s="28" t="str">
        <f>IF(TRIM(D4311)="","",IFERROR(INDEX('Student Master'!D:D,MATCH(D4311,'Student Master'!B:B,0)),"Not Found"))</f>
        <v/>
      </c>
      <c r="J4311" s="28" t="str">
        <f>IF(TRIM(D4311)="","",IFERROR(INDEX('Student Master'!H:H,MATCH(D4311,'Student Master'!B:B,0)),"Not Found"))</f>
        <v/>
      </c>
      <c r="K4311" s="28" t="str">
        <f>IF(TRIM(D4311)="","",IFERROR(INDEX('Student Master'!N:N,MATCH(D4311,'Student Master'!B:B,0)),"Not Found"))</f>
        <v/>
      </c>
      <c r="L4311" s="28" t="str">
        <f>IF(TRIM(D4311)="","",IFERROR(INDEX('Student Master'!L:L,MATCH(D4311,'Student Master'!B:B,0)),"Not Found"))</f>
        <v/>
      </c>
      <c r="M4311" s="28"/>
      <c r="N4311" s="28"/>
    </row>
    <row r="4312" spans="1:14" x14ac:dyDescent="0.35">
      <c r="A4312" s="28">
        <f t="shared" si="68"/>
        <v>4311</v>
      </c>
      <c r="B4312" s="30"/>
      <c r="C4312" s="28"/>
      <c r="D4312" s="28"/>
      <c r="E4312" s="28"/>
      <c r="F4312" s="28"/>
      <c r="G4312" s="28"/>
      <c r="H4312" s="28" t="str">
        <f>IF(TRIM(D4312)="","",IFERROR(INDEX('Student Master'!C:C,MATCH(D4312,'Student Master'!B:B,0)),"Not Found"))</f>
        <v/>
      </c>
      <c r="I4312" s="28" t="str">
        <f>IF(TRIM(D4312)="","",IFERROR(INDEX('Student Master'!D:D,MATCH(D4312,'Student Master'!B:B,0)),"Not Found"))</f>
        <v/>
      </c>
      <c r="J4312" s="28" t="str">
        <f>IF(TRIM(D4312)="","",IFERROR(INDEX('Student Master'!H:H,MATCH(D4312,'Student Master'!B:B,0)),"Not Found"))</f>
        <v/>
      </c>
      <c r="K4312" s="28" t="str">
        <f>IF(TRIM(D4312)="","",IFERROR(INDEX('Student Master'!N:N,MATCH(D4312,'Student Master'!B:B,0)),"Not Found"))</f>
        <v/>
      </c>
      <c r="L4312" s="28" t="str">
        <f>IF(TRIM(D4312)="","",IFERROR(INDEX('Student Master'!L:L,MATCH(D4312,'Student Master'!B:B,0)),"Not Found"))</f>
        <v/>
      </c>
      <c r="M4312" s="28"/>
      <c r="N4312" s="28"/>
    </row>
    <row r="4313" spans="1:14" x14ac:dyDescent="0.35">
      <c r="A4313" s="28">
        <f t="shared" si="68"/>
        <v>4312</v>
      </c>
      <c r="B4313" s="30"/>
      <c r="C4313" s="28"/>
      <c r="D4313" s="28"/>
      <c r="E4313" s="28"/>
      <c r="F4313" s="28"/>
      <c r="G4313" s="28"/>
      <c r="H4313" s="28" t="str">
        <f>IF(TRIM(D4313)="","",IFERROR(INDEX('Student Master'!C:C,MATCH(D4313,'Student Master'!B:B,0)),"Not Found"))</f>
        <v/>
      </c>
      <c r="I4313" s="28" t="str">
        <f>IF(TRIM(D4313)="","",IFERROR(INDEX('Student Master'!D:D,MATCH(D4313,'Student Master'!B:B,0)),"Not Found"))</f>
        <v/>
      </c>
      <c r="J4313" s="28" t="str">
        <f>IF(TRIM(D4313)="","",IFERROR(INDEX('Student Master'!H:H,MATCH(D4313,'Student Master'!B:B,0)),"Not Found"))</f>
        <v/>
      </c>
      <c r="K4313" s="28" t="str">
        <f>IF(TRIM(D4313)="","",IFERROR(INDEX('Student Master'!N:N,MATCH(D4313,'Student Master'!B:B,0)),"Not Found"))</f>
        <v/>
      </c>
      <c r="L4313" s="28" t="str">
        <f>IF(TRIM(D4313)="","",IFERROR(INDEX('Student Master'!L:L,MATCH(D4313,'Student Master'!B:B,0)),"Not Found"))</f>
        <v/>
      </c>
      <c r="M4313" s="28"/>
      <c r="N4313" s="28"/>
    </row>
    <row r="4314" spans="1:14" x14ac:dyDescent="0.35">
      <c r="A4314" s="28">
        <f t="shared" si="68"/>
        <v>4313</v>
      </c>
      <c r="B4314" s="30"/>
      <c r="C4314" s="28"/>
      <c r="D4314" s="28"/>
      <c r="E4314" s="28"/>
      <c r="F4314" s="28"/>
      <c r="G4314" s="28"/>
      <c r="H4314" s="28" t="str">
        <f>IF(TRIM(D4314)="","",IFERROR(INDEX('Student Master'!C:C,MATCH(D4314,'Student Master'!B:B,0)),"Not Found"))</f>
        <v/>
      </c>
      <c r="I4314" s="28" t="str">
        <f>IF(TRIM(D4314)="","",IFERROR(INDEX('Student Master'!D:D,MATCH(D4314,'Student Master'!B:B,0)),"Not Found"))</f>
        <v/>
      </c>
      <c r="J4314" s="28" t="str">
        <f>IF(TRIM(D4314)="","",IFERROR(INDEX('Student Master'!H:H,MATCH(D4314,'Student Master'!B:B,0)),"Not Found"))</f>
        <v/>
      </c>
      <c r="K4314" s="28" t="str">
        <f>IF(TRIM(D4314)="","",IFERROR(INDEX('Student Master'!N:N,MATCH(D4314,'Student Master'!B:B,0)),"Not Found"))</f>
        <v/>
      </c>
      <c r="L4314" s="28" t="str">
        <f>IF(TRIM(D4314)="","",IFERROR(INDEX('Student Master'!L:L,MATCH(D4314,'Student Master'!B:B,0)),"Not Found"))</f>
        <v/>
      </c>
      <c r="M4314" s="28"/>
      <c r="N4314" s="28"/>
    </row>
    <row r="4315" spans="1:14" x14ac:dyDescent="0.35">
      <c r="A4315" s="28">
        <f t="shared" si="68"/>
        <v>4314</v>
      </c>
      <c r="B4315" s="30"/>
      <c r="C4315" s="28"/>
      <c r="D4315" s="28"/>
      <c r="E4315" s="28"/>
      <c r="F4315" s="28"/>
      <c r="G4315" s="28"/>
      <c r="H4315" s="28" t="str">
        <f>IF(TRIM(D4315)="","",IFERROR(INDEX('Student Master'!C:C,MATCH(D4315,'Student Master'!B:B,0)),"Not Found"))</f>
        <v/>
      </c>
      <c r="I4315" s="28" t="str">
        <f>IF(TRIM(D4315)="","",IFERROR(INDEX('Student Master'!D:D,MATCH(D4315,'Student Master'!B:B,0)),"Not Found"))</f>
        <v/>
      </c>
      <c r="J4315" s="28" t="str">
        <f>IF(TRIM(D4315)="","",IFERROR(INDEX('Student Master'!H:H,MATCH(D4315,'Student Master'!B:B,0)),"Not Found"))</f>
        <v/>
      </c>
      <c r="K4315" s="28" t="str">
        <f>IF(TRIM(D4315)="","",IFERROR(INDEX('Student Master'!N:N,MATCH(D4315,'Student Master'!B:B,0)),"Not Found"))</f>
        <v/>
      </c>
      <c r="L4315" s="28" t="str">
        <f>IF(TRIM(D4315)="","",IFERROR(INDEX('Student Master'!L:L,MATCH(D4315,'Student Master'!B:B,0)),"Not Found"))</f>
        <v/>
      </c>
      <c r="M4315" s="28"/>
      <c r="N4315" s="28"/>
    </row>
    <row r="4316" spans="1:14" x14ac:dyDescent="0.35">
      <c r="A4316" s="28">
        <f t="shared" si="68"/>
        <v>4315</v>
      </c>
      <c r="B4316" s="30"/>
      <c r="C4316" s="28"/>
      <c r="D4316" s="28"/>
      <c r="E4316" s="28"/>
      <c r="F4316" s="28"/>
      <c r="G4316" s="28"/>
      <c r="H4316" s="28" t="str">
        <f>IF(TRIM(D4316)="","",IFERROR(INDEX('Student Master'!C:C,MATCH(D4316,'Student Master'!B:B,0)),"Not Found"))</f>
        <v/>
      </c>
      <c r="I4316" s="28" t="str">
        <f>IF(TRIM(D4316)="","",IFERROR(INDEX('Student Master'!D:D,MATCH(D4316,'Student Master'!B:B,0)),"Not Found"))</f>
        <v/>
      </c>
      <c r="J4316" s="28" t="str">
        <f>IF(TRIM(D4316)="","",IFERROR(INDEX('Student Master'!H:H,MATCH(D4316,'Student Master'!B:B,0)),"Not Found"))</f>
        <v/>
      </c>
      <c r="K4316" s="28" t="str">
        <f>IF(TRIM(D4316)="","",IFERROR(INDEX('Student Master'!N:N,MATCH(D4316,'Student Master'!B:B,0)),"Not Found"))</f>
        <v/>
      </c>
      <c r="L4316" s="28" t="str">
        <f>IF(TRIM(D4316)="","",IFERROR(INDEX('Student Master'!L:L,MATCH(D4316,'Student Master'!B:B,0)),"Not Found"))</f>
        <v/>
      </c>
      <c r="M4316" s="28"/>
      <c r="N4316" s="28"/>
    </row>
    <row r="4317" spans="1:14" x14ac:dyDescent="0.35">
      <c r="A4317" s="28">
        <f t="shared" si="68"/>
        <v>4316</v>
      </c>
      <c r="B4317" s="30"/>
      <c r="C4317" s="28"/>
      <c r="D4317" s="28"/>
      <c r="E4317" s="28"/>
      <c r="F4317" s="28"/>
      <c r="G4317" s="28"/>
      <c r="H4317" s="28" t="str">
        <f>IF(TRIM(D4317)="","",IFERROR(INDEX('Student Master'!C:C,MATCH(D4317,'Student Master'!B:B,0)),"Not Found"))</f>
        <v/>
      </c>
      <c r="I4317" s="28" t="str">
        <f>IF(TRIM(D4317)="","",IFERROR(INDEX('Student Master'!D:D,MATCH(D4317,'Student Master'!B:B,0)),"Not Found"))</f>
        <v/>
      </c>
      <c r="J4317" s="28" t="str">
        <f>IF(TRIM(D4317)="","",IFERROR(INDEX('Student Master'!H:H,MATCH(D4317,'Student Master'!B:B,0)),"Not Found"))</f>
        <v/>
      </c>
      <c r="K4317" s="28" t="str">
        <f>IF(TRIM(D4317)="","",IFERROR(INDEX('Student Master'!N:N,MATCH(D4317,'Student Master'!B:B,0)),"Not Found"))</f>
        <v/>
      </c>
      <c r="L4317" s="28" t="str">
        <f>IF(TRIM(D4317)="","",IFERROR(INDEX('Student Master'!L:L,MATCH(D4317,'Student Master'!B:B,0)),"Not Found"))</f>
        <v/>
      </c>
      <c r="M4317" s="28"/>
      <c r="N4317" s="28"/>
    </row>
    <row r="4318" spans="1:14" x14ac:dyDescent="0.35">
      <c r="A4318" s="28">
        <f t="shared" si="68"/>
        <v>4317</v>
      </c>
      <c r="B4318" s="30"/>
      <c r="C4318" s="28"/>
      <c r="D4318" s="28"/>
      <c r="E4318" s="28"/>
      <c r="F4318" s="28"/>
      <c r="G4318" s="28"/>
      <c r="H4318" s="28" t="str">
        <f>IF(TRIM(D4318)="","",IFERROR(INDEX('Student Master'!C:C,MATCH(D4318,'Student Master'!B:B,0)),"Not Found"))</f>
        <v/>
      </c>
      <c r="I4318" s="28" t="str">
        <f>IF(TRIM(D4318)="","",IFERROR(INDEX('Student Master'!D:D,MATCH(D4318,'Student Master'!B:B,0)),"Not Found"))</f>
        <v/>
      </c>
      <c r="J4318" s="28" t="str">
        <f>IF(TRIM(D4318)="","",IFERROR(INDEX('Student Master'!H:H,MATCH(D4318,'Student Master'!B:B,0)),"Not Found"))</f>
        <v/>
      </c>
      <c r="K4318" s="28" t="str">
        <f>IF(TRIM(D4318)="","",IFERROR(INDEX('Student Master'!N:N,MATCH(D4318,'Student Master'!B:B,0)),"Not Found"))</f>
        <v/>
      </c>
      <c r="L4318" s="28" t="str">
        <f>IF(TRIM(D4318)="","",IFERROR(INDEX('Student Master'!L:L,MATCH(D4318,'Student Master'!B:B,0)),"Not Found"))</f>
        <v/>
      </c>
      <c r="M4318" s="28"/>
      <c r="N4318" s="28"/>
    </row>
    <row r="4319" spans="1:14" x14ac:dyDescent="0.35">
      <c r="A4319" s="28">
        <f t="shared" si="68"/>
        <v>4318</v>
      </c>
      <c r="B4319" s="30"/>
      <c r="C4319" s="28"/>
      <c r="D4319" s="28"/>
      <c r="E4319" s="28"/>
      <c r="F4319" s="28"/>
      <c r="G4319" s="28"/>
      <c r="H4319" s="28" t="str">
        <f>IF(TRIM(D4319)="","",IFERROR(INDEX('Student Master'!C:C,MATCH(D4319,'Student Master'!B:B,0)),"Not Found"))</f>
        <v/>
      </c>
      <c r="I4319" s="28" t="str">
        <f>IF(TRIM(D4319)="","",IFERROR(INDEX('Student Master'!D:D,MATCH(D4319,'Student Master'!B:B,0)),"Not Found"))</f>
        <v/>
      </c>
      <c r="J4319" s="28" t="str">
        <f>IF(TRIM(D4319)="","",IFERROR(INDEX('Student Master'!H:H,MATCH(D4319,'Student Master'!B:B,0)),"Not Found"))</f>
        <v/>
      </c>
      <c r="K4319" s="28" t="str">
        <f>IF(TRIM(D4319)="","",IFERROR(INDEX('Student Master'!N:N,MATCH(D4319,'Student Master'!B:B,0)),"Not Found"))</f>
        <v/>
      </c>
      <c r="L4319" s="28" t="str">
        <f>IF(TRIM(D4319)="","",IFERROR(INDEX('Student Master'!L:L,MATCH(D4319,'Student Master'!B:B,0)),"Not Found"))</f>
        <v/>
      </c>
      <c r="M4319" s="28"/>
      <c r="N4319" s="28"/>
    </row>
    <row r="4320" spans="1:14" x14ac:dyDescent="0.35">
      <c r="A4320" s="28">
        <f t="shared" si="68"/>
        <v>4319</v>
      </c>
      <c r="B4320" s="30"/>
      <c r="C4320" s="28"/>
      <c r="D4320" s="28"/>
      <c r="E4320" s="28"/>
      <c r="F4320" s="28"/>
      <c r="G4320" s="28"/>
      <c r="H4320" s="28" t="str">
        <f>IF(TRIM(D4320)="","",IFERROR(INDEX('Student Master'!C:C,MATCH(D4320,'Student Master'!B:B,0)),"Not Found"))</f>
        <v/>
      </c>
      <c r="I4320" s="28" t="str">
        <f>IF(TRIM(D4320)="","",IFERROR(INDEX('Student Master'!D:D,MATCH(D4320,'Student Master'!B:B,0)),"Not Found"))</f>
        <v/>
      </c>
      <c r="J4320" s="28" t="str">
        <f>IF(TRIM(D4320)="","",IFERROR(INDEX('Student Master'!H:H,MATCH(D4320,'Student Master'!B:B,0)),"Not Found"))</f>
        <v/>
      </c>
      <c r="K4320" s="28" t="str">
        <f>IF(TRIM(D4320)="","",IFERROR(INDEX('Student Master'!N:N,MATCH(D4320,'Student Master'!B:B,0)),"Not Found"))</f>
        <v/>
      </c>
      <c r="L4320" s="28" t="str">
        <f>IF(TRIM(D4320)="","",IFERROR(INDEX('Student Master'!L:L,MATCH(D4320,'Student Master'!B:B,0)),"Not Found"))</f>
        <v/>
      </c>
      <c r="M4320" s="28"/>
      <c r="N4320" s="28"/>
    </row>
    <row r="4321" spans="1:14" x14ac:dyDescent="0.35">
      <c r="A4321" s="28">
        <f t="shared" si="68"/>
        <v>4320</v>
      </c>
      <c r="B4321" s="30"/>
      <c r="C4321" s="28"/>
      <c r="D4321" s="28"/>
      <c r="E4321" s="28"/>
      <c r="F4321" s="28"/>
      <c r="G4321" s="28"/>
      <c r="H4321" s="28" t="str">
        <f>IF(TRIM(D4321)="","",IFERROR(INDEX('Student Master'!C:C,MATCH(D4321,'Student Master'!B:B,0)),"Not Found"))</f>
        <v/>
      </c>
      <c r="I4321" s="28" t="str">
        <f>IF(TRIM(D4321)="","",IFERROR(INDEX('Student Master'!D:D,MATCH(D4321,'Student Master'!B:B,0)),"Not Found"))</f>
        <v/>
      </c>
      <c r="J4321" s="28" t="str">
        <f>IF(TRIM(D4321)="","",IFERROR(INDEX('Student Master'!H:H,MATCH(D4321,'Student Master'!B:B,0)),"Not Found"))</f>
        <v/>
      </c>
      <c r="K4321" s="28" t="str">
        <f>IF(TRIM(D4321)="","",IFERROR(INDEX('Student Master'!N:N,MATCH(D4321,'Student Master'!B:B,0)),"Not Found"))</f>
        <v/>
      </c>
      <c r="L4321" s="28" t="str">
        <f>IF(TRIM(D4321)="","",IFERROR(INDEX('Student Master'!L:L,MATCH(D4321,'Student Master'!B:B,0)),"Not Found"))</f>
        <v/>
      </c>
      <c r="M4321" s="28"/>
      <c r="N4321" s="28"/>
    </row>
    <row r="4322" spans="1:14" x14ac:dyDescent="0.35">
      <c r="A4322" s="28">
        <f t="shared" si="68"/>
        <v>4321</v>
      </c>
      <c r="B4322" s="30"/>
      <c r="C4322" s="28"/>
      <c r="D4322" s="28"/>
      <c r="E4322" s="28"/>
      <c r="F4322" s="28"/>
      <c r="G4322" s="28"/>
      <c r="H4322" s="28" t="str">
        <f>IF(TRIM(D4322)="","",IFERROR(INDEX('Student Master'!C:C,MATCH(D4322,'Student Master'!B:B,0)),"Not Found"))</f>
        <v/>
      </c>
      <c r="I4322" s="28" t="str">
        <f>IF(TRIM(D4322)="","",IFERROR(INDEX('Student Master'!D:D,MATCH(D4322,'Student Master'!B:B,0)),"Not Found"))</f>
        <v/>
      </c>
      <c r="J4322" s="28" t="str">
        <f>IF(TRIM(D4322)="","",IFERROR(INDEX('Student Master'!H:H,MATCH(D4322,'Student Master'!B:B,0)),"Not Found"))</f>
        <v/>
      </c>
      <c r="K4322" s="28" t="str">
        <f>IF(TRIM(D4322)="","",IFERROR(INDEX('Student Master'!N:N,MATCH(D4322,'Student Master'!B:B,0)),"Not Found"))</f>
        <v/>
      </c>
      <c r="L4322" s="28" t="str">
        <f>IF(TRIM(D4322)="","",IFERROR(INDEX('Student Master'!L:L,MATCH(D4322,'Student Master'!B:B,0)),"Not Found"))</f>
        <v/>
      </c>
      <c r="M4322" s="28"/>
      <c r="N4322" s="28"/>
    </row>
    <row r="4323" spans="1:14" x14ac:dyDescent="0.35">
      <c r="A4323" s="28">
        <f t="shared" si="68"/>
        <v>4322</v>
      </c>
      <c r="B4323" s="30"/>
      <c r="C4323" s="28"/>
      <c r="D4323" s="28"/>
      <c r="E4323" s="28"/>
      <c r="F4323" s="28"/>
      <c r="G4323" s="28"/>
      <c r="H4323" s="28" t="str">
        <f>IF(TRIM(D4323)="","",IFERROR(INDEX('Student Master'!C:C,MATCH(D4323,'Student Master'!B:B,0)),"Not Found"))</f>
        <v/>
      </c>
      <c r="I4323" s="28" t="str">
        <f>IF(TRIM(D4323)="","",IFERROR(INDEX('Student Master'!D:D,MATCH(D4323,'Student Master'!B:B,0)),"Not Found"))</f>
        <v/>
      </c>
      <c r="J4323" s="28" t="str">
        <f>IF(TRIM(D4323)="","",IFERROR(INDEX('Student Master'!H:H,MATCH(D4323,'Student Master'!B:B,0)),"Not Found"))</f>
        <v/>
      </c>
      <c r="K4323" s="28" t="str">
        <f>IF(TRIM(D4323)="","",IFERROR(INDEX('Student Master'!N:N,MATCH(D4323,'Student Master'!B:B,0)),"Not Found"))</f>
        <v/>
      </c>
      <c r="L4323" s="28" t="str">
        <f>IF(TRIM(D4323)="","",IFERROR(INDEX('Student Master'!L:L,MATCH(D4323,'Student Master'!B:B,0)),"Not Found"))</f>
        <v/>
      </c>
      <c r="M4323" s="28"/>
      <c r="N4323" s="28"/>
    </row>
    <row r="4324" spans="1:14" x14ac:dyDescent="0.35">
      <c r="A4324" s="28">
        <f t="shared" si="68"/>
        <v>4323</v>
      </c>
      <c r="B4324" s="30"/>
      <c r="C4324" s="28"/>
      <c r="D4324" s="28"/>
      <c r="E4324" s="28"/>
      <c r="F4324" s="28"/>
      <c r="G4324" s="28"/>
      <c r="H4324" s="28" t="str">
        <f>IF(TRIM(D4324)="","",IFERROR(INDEX('Student Master'!C:C,MATCH(D4324,'Student Master'!B:B,0)),"Not Found"))</f>
        <v/>
      </c>
      <c r="I4324" s="28" t="str">
        <f>IF(TRIM(D4324)="","",IFERROR(INDEX('Student Master'!D:D,MATCH(D4324,'Student Master'!B:B,0)),"Not Found"))</f>
        <v/>
      </c>
      <c r="J4324" s="28" t="str">
        <f>IF(TRIM(D4324)="","",IFERROR(INDEX('Student Master'!H:H,MATCH(D4324,'Student Master'!B:B,0)),"Not Found"))</f>
        <v/>
      </c>
      <c r="K4324" s="28" t="str">
        <f>IF(TRIM(D4324)="","",IFERROR(INDEX('Student Master'!N:N,MATCH(D4324,'Student Master'!B:B,0)),"Not Found"))</f>
        <v/>
      </c>
      <c r="L4324" s="28" t="str">
        <f>IF(TRIM(D4324)="","",IFERROR(INDEX('Student Master'!L:L,MATCH(D4324,'Student Master'!B:B,0)),"Not Found"))</f>
        <v/>
      </c>
      <c r="M4324" s="28"/>
      <c r="N4324" s="28"/>
    </row>
    <row r="4325" spans="1:14" x14ac:dyDescent="0.35">
      <c r="A4325" s="28">
        <f t="shared" si="68"/>
        <v>4324</v>
      </c>
      <c r="B4325" s="30"/>
      <c r="C4325" s="28"/>
      <c r="D4325" s="28"/>
      <c r="E4325" s="28"/>
      <c r="F4325" s="28"/>
      <c r="G4325" s="28"/>
      <c r="H4325" s="28" t="str">
        <f>IF(TRIM(D4325)="","",IFERROR(INDEX('Student Master'!C:C,MATCH(D4325,'Student Master'!B:B,0)),"Not Found"))</f>
        <v/>
      </c>
      <c r="I4325" s="28" t="str">
        <f>IF(TRIM(D4325)="","",IFERROR(INDEX('Student Master'!D:D,MATCH(D4325,'Student Master'!B:B,0)),"Not Found"))</f>
        <v/>
      </c>
      <c r="J4325" s="28" t="str">
        <f>IF(TRIM(D4325)="","",IFERROR(INDEX('Student Master'!H:H,MATCH(D4325,'Student Master'!B:B,0)),"Not Found"))</f>
        <v/>
      </c>
      <c r="K4325" s="28" t="str">
        <f>IF(TRIM(D4325)="","",IFERROR(INDEX('Student Master'!N:N,MATCH(D4325,'Student Master'!B:B,0)),"Not Found"))</f>
        <v/>
      </c>
      <c r="L4325" s="28" t="str">
        <f>IF(TRIM(D4325)="","",IFERROR(INDEX('Student Master'!L:L,MATCH(D4325,'Student Master'!B:B,0)),"Not Found"))</f>
        <v/>
      </c>
      <c r="M4325" s="28"/>
      <c r="N4325" s="28"/>
    </row>
    <row r="4326" spans="1:14" x14ac:dyDescent="0.35">
      <c r="A4326" s="28">
        <f t="shared" si="68"/>
        <v>4325</v>
      </c>
      <c r="B4326" s="30"/>
      <c r="C4326" s="28"/>
      <c r="D4326" s="28"/>
      <c r="E4326" s="28"/>
      <c r="F4326" s="28"/>
      <c r="G4326" s="28"/>
      <c r="H4326" s="28" t="str">
        <f>IF(TRIM(D4326)="","",IFERROR(INDEX('Student Master'!C:C,MATCH(D4326,'Student Master'!B:B,0)),"Not Found"))</f>
        <v/>
      </c>
      <c r="I4326" s="28" t="str">
        <f>IF(TRIM(D4326)="","",IFERROR(INDEX('Student Master'!D:D,MATCH(D4326,'Student Master'!B:B,0)),"Not Found"))</f>
        <v/>
      </c>
      <c r="J4326" s="28" t="str">
        <f>IF(TRIM(D4326)="","",IFERROR(INDEX('Student Master'!H:H,MATCH(D4326,'Student Master'!B:B,0)),"Not Found"))</f>
        <v/>
      </c>
      <c r="K4326" s="28" t="str">
        <f>IF(TRIM(D4326)="","",IFERROR(INDEX('Student Master'!N:N,MATCH(D4326,'Student Master'!B:B,0)),"Not Found"))</f>
        <v/>
      </c>
      <c r="L4326" s="28" t="str">
        <f>IF(TRIM(D4326)="","",IFERROR(INDEX('Student Master'!L:L,MATCH(D4326,'Student Master'!B:B,0)),"Not Found"))</f>
        <v/>
      </c>
      <c r="M4326" s="28"/>
      <c r="N4326" s="28"/>
    </row>
    <row r="4327" spans="1:14" x14ac:dyDescent="0.35">
      <c r="A4327" s="28">
        <f t="shared" si="68"/>
        <v>4326</v>
      </c>
      <c r="B4327" s="30"/>
      <c r="C4327" s="28"/>
      <c r="D4327" s="28"/>
      <c r="E4327" s="28"/>
      <c r="F4327" s="28"/>
      <c r="G4327" s="28"/>
      <c r="H4327" s="28" t="str">
        <f>IF(TRIM(D4327)="","",IFERROR(INDEX('Student Master'!C:C,MATCH(D4327,'Student Master'!B:B,0)),"Not Found"))</f>
        <v/>
      </c>
      <c r="I4327" s="28" t="str">
        <f>IF(TRIM(D4327)="","",IFERROR(INDEX('Student Master'!D:D,MATCH(D4327,'Student Master'!B:B,0)),"Not Found"))</f>
        <v/>
      </c>
      <c r="J4327" s="28" t="str">
        <f>IF(TRIM(D4327)="","",IFERROR(INDEX('Student Master'!H:H,MATCH(D4327,'Student Master'!B:B,0)),"Not Found"))</f>
        <v/>
      </c>
      <c r="K4327" s="28" t="str">
        <f>IF(TRIM(D4327)="","",IFERROR(INDEX('Student Master'!N:N,MATCH(D4327,'Student Master'!B:B,0)),"Not Found"))</f>
        <v/>
      </c>
      <c r="L4327" s="28" t="str">
        <f>IF(TRIM(D4327)="","",IFERROR(INDEX('Student Master'!L:L,MATCH(D4327,'Student Master'!B:B,0)),"Not Found"))</f>
        <v/>
      </c>
      <c r="M4327" s="28"/>
      <c r="N4327" s="28"/>
    </row>
    <row r="4328" spans="1:14" x14ac:dyDescent="0.35">
      <c r="A4328" s="28">
        <f t="shared" si="68"/>
        <v>4327</v>
      </c>
      <c r="B4328" s="30"/>
      <c r="C4328" s="28"/>
      <c r="D4328" s="28"/>
      <c r="E4328" s="28"/>
      <c r="F4328" s="28"/>
      <c r="G4328" s="28"/>
      <c r="H4328" s="28" t="str">
        <f>IF(TRIM(D4328)="","",IFERROR(INDEX('Student Master'!C:C,MATCH(D4328,'Student Master'!B:B,0)),"Not Found"))</f>
        <v/>
      </c>
      <c r="I4328" s="28" t="str">
        <f>IF(TRIM(D4328)="","",IFERROR(INDEX('Student Master'!D:D,MATCH(D4328,'Student Master'!B:B,0)),"Not Found"))</f>
        <v/>
      </c>
      <c r="J4328" s="28" t="str">
        <f>IF(TRIM(D4328)="","",IFERROR(INDEX('Student Master'!H:H,MATCH(D4328,'Student Master'!B:B,0)),"Not Found"))</f>
        <v/>
      </c>
      <c r="K4328" s="28" t="str">
        <f>IF(TRIM(D4328)="","",IFERROR(INDEX('Student Master'!N:N,MATCH(D4328,'Student Master'!B:B,0)),"Not Found"))</f>
        <v/>
      </c>
      <c r="L4328" s="28" t="str">
        <f>IF(TRIM(D4328)="","",IFERROR(INDEX('Student Master'!L:L,MATCH(D4328,'Student Master'!B:B,0)),"Not Found"))</f>
        <v/>
      </c>
      <c r="M4328" s="28"/>
      <c r="N4328" s="28"/>
    </row>
    <row r="4329" spans="1:14" x14ac:dyDescent="0.35">
      <c r="A4329" s="28">
        <f t="shared" si="68"/>
        <v>4328</v>
      </c>
      <c r="B4329" s="30"/>
      <c r="C4329" s="28"/>
      <c r="D4329" s="28"/>
      <c r="E4329" s="28"/>
      <c r="F4329" s="28"/>
      <c r="G4329" s="28"/>
      <c r="H4329" s="28" t="str">
        <f>IF(TRIM(D4329)="","",IFERROR(INDEX('Student Master'!C:C,MATCH(D4329,'Student Master'!B:B,0)),"Not Found"))</f>
        <v/>
      </c>
      <c r="I4329" s="28" t="str">
        <f>IF(TRIM(D4329)="","",IFERROR(INDEX('Student Master'!D:D,MATCH(D4329,'Student Master'!B:B,0)),"Not Found"))</f>
        <v/>
      </c>
      <c r="J4329" s="28" t="str">
        <f>IF(TRIM(D4329)="","",IFERROR(INDEX('Student Master'!H:H,MATCH(D4329,'Student Master'!B:B,0)),"Not Found"))</f>
        <v/>
      </c>
      <c r="K4329" s="28" t="str">
        <f>IF(TRIM(D4329)="","",IFERROR(INDEX('Student Master'!N:N,MATCH(D4329,'Student Master'!B:B,0)),"Not Found"))</f>
        <v/>
      </c>
      <c r="L4329" s="28" t="str">
        <f>IF(TRIM(D4329)="","",IFERROR(INDEX('Student Master'!L:L,MATCH(D4329,'Student Master'!B:B,0)),"Not Found"))</f>
        <v/>
      </c>
      <c r="M4329" s="28"/>
      <c r="N4329" s="28"/>
    </row>
    <row r="4330" spans="1:14" x14ac:dyDescent="0.35">
      <c r="A4330" s="28">
        <f t="shared" si="68"/>
        <v>4329</v>
      </c>
      <c r="B4330" s="30"/>
      <c r="C4330" s="28"/>
      <c r="D4330" s="28"/>
      <c r="E4330" s="28"/>
      <c r="F4330" s="28"/>
      <c r="G4330" s="28"/>
      <c r="H4330" s="28" t="str">
        <f>IF(TRIM(D4330)="","",IFERROR(INDEX('Student Master'!C:C,MATCH(D4330,'Student Master'!B:B,0)),"Not Found"))</f>
        <v/>
      </c>
      <c r="I4330" s="28" t="str">
        <f>IF(TRIM(D4330)="","",IFERROR(INDEX('Student Master'!D:D,MATCH(D4330,'Student Master'!B:B,0)),"Not Found"))</f>
        <v/>
      </c>
      <c r="J4330" s="28" t="str">
        <f>IF(TRIM(D4330)="","",IFERROR(INDEX('Student Master'!H:H,MATCH(D4330,'Student Master'!B:B,0)),"Not Found"))</f>
        <v/>
      </c>
      <c r="K4330" s="28" t="str">
        <f>IF(TRIM(D4330)="","",IFERROR(INDEX('Student Master'!N:N,MATCH(D4330,'Student Master'!B:B,0)),"Not Found"))</f>
        <v/>
      </c>
      <c r="L4330" s="28" t="str">
        <f>IF(TRIM(D4330)="","",IFERROR(INDEX('Student Master'!L:L,MATCH(D4330,'Student Master'!B:B,0)),"Not Found"))</f>
        <v/>
      </c>
      <c r="M4330" s="28"/>
      <c r="N4330" s="28"/>
    </row>
    <row r="4331" spans="1:14" x14ac:dyDescent="0.35">
      <c r="A4331" s="28">
        <f t="shared" si="68"/>
        <v>4330</v>
      </c>
      <c r="B4331" s="30"/>
      <c r="C4331" s="28"/>
      <c r="D4331" s="28"/>
      <c r="E4331" s="28"/>
      <c r="F4331" s="28"/>
      <c r="G4331" s="28"/>
      <c r="H4331" s="28" t="str">
        <f>IF(TRIM(D4331)="","",IFERROR(INDEX('Student Master'!C:C,MATCH(D4331,'Student Master'!B:B,0)),"Not Found"))</f>
        <v/>
      </c>
      <c r="I4331" s="28" t="str">
        <f>IF(TRIM(D4331)="","",IFERROR(INDEX('Student Master'!D:D,MATCH(D4331,'Student Master'!B:B,0)),"Not Found"))</f>
        <v/>
      </c>
      <c r="J4331" s="28" t="str">
        <f>IF(TRIM(D4331)="","",IFERROR(INDEX('Student Master'!H:H,MATCH(D4331,'Student Master'!B:B,0)),"Not Found"))</f>
        <v/>
      </c>
      <c r="K4331" s="28" t="str">
        <f>IF(TRIM(D4331)="","",IFERROR(INDEX('Student Master'!N:N,MATCH(D4331,'Student Master'!B:B,0)),"Not Found"))</f>
        <v/>
      </c>
      <c r="L4331" s="28" t="str">
        <f>IF(TRIM(D4331)="","",IFERROR(INDEX('Student Master'!L:L,MATCH(D4331,'Student Master'!B:B,0)),"Not Found"))</f>
        <v/>
      </c>
      <c r="M4331" s="28"/>
      <c r="N4331" s="28"/>
    </row>
    <row r="4332" spans="1:14" x14ac:dyDescent="0.35">
      <c r="A4332" s="28">
        <f t="shared" si="68"/>
        <v>4331</v>
      </c>
      <c r="B4332" s="30"/>
      <c r="C4332" s="28"/>
      <c r="D4332" s="28"/>
      <c r="E4332" s="28"/>
      <c r="F4332" s="28"/>
      <c r="G4332" s="28"/>
      <c r="H4332" s="28" t="str">
        <f>IF(TRIM(D4332)="","",IFERROR(INDEX('Student Master'!C:C,MATCH(D4332,'Student Master'!B:B,0)),"Not Found"))</f>
        <v/>
      </c>
      <c r="I4332" s="28" t="str">
        <f>IF(TRIM(D4332)="","",IFERROR(INDEX('Student Master'!D:D,MATCH(D4332,'Student Master'!B:B,0)),"Not Found"))</f>
        <v/>
      </c>
      <c r="J4332" s="28" t="str">
        <f>IF(TRIM(D4332)="","",IFERROR(INDEX('Student Master'!H:H,MATCH(D4332,'Student Master'!B:B,0)),"Not Found"))</f>
        <v/>
      </c>
      <c r="K4332" s="28" t="str">
        <f>IF(TRIM(D4332)="","",IFERROR(INDEX('Student Master'!N:N,MATCH(D4332,'Student Master'!B:B,0)),"Not Found"))</f>
        <v/>
      </c>
      <c r="L4332" s="28" t="str">
        <f>IF(TRIM(D4332)="","",IFERROR(INDEX('Student Master'!L:L,MATCH(D4332,'Student Master'!B:B,0)),"Not Found"))</f>
        <v/>
      </c>
      <c r="M4332" s="28"/>
      <c r="N4332" s="28"/>
    </row>
    <row r="4333" spans="1:14" x14ac:dyDescent="0.35">
      <c r="A4333" s="28">
        <f t="shared" si="68"/>
        <v>4332</v>
      </c>
      <c r="B4333" s="30"/>
      <c r="C4333" s="28"/>
      <c r="D4333" s="28"/>
      <c r="E4333" s="28"/>
      <c r="F4333" s="28"/>
      <c r="G4333" s="28"/>
      <c r="H4333" s="28" t="str">
        <f>IF(TRIM(D4333)="","",IFERROR(INDEX('Student Master'!C:C,MATCH(D4333,'Student Master'!B:B,0)),"Not Found"))</f>
        <v/>
      </c>
      <c r="I4333" s="28" t="str">
        <f>IF(TRIM(D4333)="","",IFERROR(INDEX('Student Master'!D:D,MATCH(D4333,'Student Master'!B:B,0)),"Not Found"))</f>
        <v/>
      </c>
      <c r="J4333" s="28" t="str">
        <f>IF(TRIM(D4333)="","",IFERROR(INDEX('Student Master'!H:H,MATCH(D4333,'Student Master'!B:B,0)),"Not Found"))</f>
        <v/>
      </c>
      <c r="K4333" s="28" t="str">
        <f>IF(TRIM(D4333)="","",IFERROR(INDEX('Student Master'!N:N,MATCH(D4333,'Student Master'!B:B,0)),"Not Found"))</f>
        <v/>
      </c>
      <c r="L4333" s="28" t="str">
        <f>IF(TRIM(D4333)="","",IFERROR(INDEX('Student Master'!L:L,MATCH(D4333,'Student Master'!B:B,0)),"Not Found"))</f>
        <v/>
      </c>
      <c r="M4333" s="28"/>
      <c r="N4333" s="28"/>
    </row>
    <row r="4334" spans="1:14" x14ac:dyDescent="0.35">
      <c r="A4334" s="28">
        <f t="shared" si="68"/>
        <v>4333</v>
      </c>
      <c r="B4334" s="30"/>
      <c r="C4334" s="28"/>
      <c r="D4334" s="28"/>
      <c r="E4334" s="28"/>
      <c r="F4334" s="28"/>
      <c r="G4334" s="28"/>
      <c r="H4334" s="28" t="str">
        <f>IF(TRIM(D4334)="","",IFERROR(INDEX('Student Master'!C:C,MATCH(D4334,'Student Master'!B:B,0)),"Not Found"))</f>
        <v/>
      </c>
      <c r="I4334" s="28" t="str">
        <f>IF(TRIM(D4334)="","",IFERROR(INDEX('Student Master'!D:D,MATCH(D4334,'Student Master'!B:B,0)),"Not Found"))</f>
        <v/>
      </c>
      <c r="J4334" s="28" t="str">
        <f>IF(TRIM(D4334)="","",IFERROR(INDEX('Student Master'!H:H,MATCH(D4334,'Student Master'!B:B,0)),"Not Found"))</f>
        <v/>
      </c>
      <c r="K4334" s="28" t="str">
        <f>IF(TRIM(D4334)="","",IFERROR(INDEX('Student Master'!N:N,MATCH(D4334,'Student Master'!B:B,0)),"Not Found"))</f>
        <v/>
      </c>
      <c r="L4334" s="28" t="str">
        <f>IF(TRIM(D4334)="","",IFERROR(INDEX('Student Master'!L:L,MATCH(D4334,'Student Master'!B:B,0)),"Not Found"))</f>
        <v/>
      </c>
      <c r="M4334" s="28"/>
      <c r="N4334" s="28"/>
    </row>
    <row r="4335" spans="1:14" x14ac:dyDescent="0.35">
      <c r="A4335" s="28">
        <f t="shared" si="68"/>
        <v>4334</v>
      </c>
      <c r="B4335" s="30"/>
      <c r="C4335" s="28"/>
      <c r="D4335" s="28"/>
      <c r="E4335" s="28"/>
      <c r="F4335" s="28"/>
      <c r="G4335" s="28"/>
      <c r="H4335" s="28" t="str">
        <f>IF(TRIM(D4335)="","",IFERROR(INDEX('Student Master'!C:C,MATCH(D4335,'Student Master'!B:B,0)),"Not Found"))</f>
        <v/>
      </c>
      <c r="I4335" s="28" t="str">
        <f>IF(TRIM(D4335)="","",IFERROR(INDEX('Student Master'!D:D,MATCH(D4335,'Student Master'!B:B,0)),"Not Found"))</f>
        <v/>
      </c>
      <c r="J4335" s="28" t="str">
        <f>IF(TRIM(D4335)="","",IFERROR(INDEX('Student Master'!H:H,MATCH(D4335,'Student Master'!B:B,0)),"Not Found"))</f>
        <v/>
      </c>
      <c r="K4335" s="28" t="str">
        <f>IF(TRIM(D4335)="","",IFERROR(INDEX('Student Master'!N:N,MATCH(D4335,'Student Master'!B:B,0)),"Not Found"))</f>
        <v/>
      </c>
      <c r="L4335" s="28" t="str">
        <f>IF(TRIM(D4335)="","",IFERROR(INDEX('Student Master'!L:L,MATCH(D4335,'Student Master'!B:B,0)),"Not Found"))</f>
        <v/>
      </c>
      <c r="M4335" s="28"/>
      <c r="N4335" s="28"/>
    </row>
    <row r="4336" spans="1:14" x14ac:dyDescent="0.35">
      <c r="A4336" s="28">
        <f t="shared" si="68"/>
        <v>4335</v>
      </c>
      <c r="B4336" s="30"/>
      <c r="C4336" s="28"/>
      <c r="D4336" s="28"/>
      <c r="E4336" s="28"/>
      <c r="F4336" s="28"/>
      <c r="G4336" s="28"/>
      <c r="H4336" s="28" t="str">
        <f>IF(TRIM(D4336)="","",IFERROR(INDEX('Student Master'!C:C,MATCH(D4336,'Student Master'!B:B,0)),"Not Found"))</f>
        <v/>
      </c>
      <c r="I4336" s="28" t="str">
        <f>IF(TRIM(D4336)="","",IFERROR(INDEX('Student Master'!D:D,MATCH(D4336,'Student Master'!B:B,0)),"Not Found"))</f>
        <v/>
      </c>
      <c r="J4336" s="28" t="str">
        <f>IF(TRIM(D4336)="","",IFERROR(INDEX('Student Master'!H:H,MATCH(D4336,'Student Master'!B:B,0)),"Not Found"))</f>
        <v/>
      </c>
      <c r="K4336" s="28" t="str">
        <f>IF(TRIM(D4336)="","",IFERROR(INDEX('Student Master'!N:N,MATCH(D4336,'Student Master'!B:B,0)),"Not Found"))</f>
        <v/>
      </c>
      <c r="L4336" s="28" t="str">
        <f>IF(TRIM(D4336)="","",IFERROR(INDEX('Student Master'!L:L,MATCH(D4336,'Student Master'!B:B,0)),"Not Found"))</f>
        <v/>
      </c>
      <c r="M4336" s="28"/>
      <c r="N4336" s="28"/>
    </row>
    <row r="4337" spans="1:14" x14ac:dyDescent="0.35">
      <c r="A4337" s="28">
        <f t="shared" si="68"/>
        <v>4336</v>
      </c>
      <c r="B4337" s="30"/>
      <c r="C4337" s="28"/>
      <c r="D4337" s="28"/>
      <c r="E4337" s="28"/>
      <c r="F4337" s="28"/>
      <c r="G4337" s="28"/>
      <c r="H4337" s="28" t="str">
        <f>IF(TRIM(D4337)="","",IFERROR(INDEX('Student Master'!C:C,MATCH(D4337,'Student Master'!B:B,0)),"Not Found"))</f>
        <v/>
      </c>
      <c r="I4337" s="28" t="str">
        <f>IF(TRIM(D4337)="","",IFERROR(INDEX('Student Master'!D:D,MATCH(D4337,'Student Master'!B:B,0)),"Not Found"))</f>
        <v/>
      </c>
      <c r="J4337" s="28" t="str">
        <f>IF(TRIM(D4337)="","",IFERROR(INDEX('Student Master'!H:H,MATCH(D4337,'Student Master'!B:B,0)),"Not Found"))</f>
        <v/>
      </c>
      <c r="K4337" s="28" t="str">
        <f>IF(TRIM(D4337)="","",IFERROR(INDEX('Student Master'!N:N,MATCH(D4337,'Student Master'!B:B,0)),"Not Found"))</f>
        <v/>
      </c>
      <c r="L4337" s="28" t="str">
        <f>IF(TRIM(D4337)="","",IFERROR(INDEX('Student Master'!L:L,MATCH(D4337,'Student Master'!B:B,0)),"Not Found"))</f>
        <v/>
      </c>
      <c r="M4337" s="28"/>
      <c r="N4337" s="28"/>
    </row>
    <row r="4338" spans="1:14" x14ac:dyDescent="0.35">
      <c r="A4338" s="28">
        <f t="shared" si="68"/>
        <v>4337</v>
      </c>
      <c r="B4338" s="30"/>
      <c r="C4338" s="28"/>
      <c r="D4338" s="28"/>
      <c r="E4338" s="28"/>
      <c r="F4338" s="28"/>
      <c r="G4338" s="28"/>
      <c r="H4338" s="28" t="str">
        <f>IF(TRIM(D4338)="","",IFERROR(INDEX('Student Master'!C:C,MATCH(D4338,'Student Master'!B:B,0)),"Not Found"))</f>
        <v/>
      </c>
      <c r="I4338" s="28" t="str">
        <f>IF(TRIM(D4338)="","",IFERROR(INDEX('Student Master'!D:D,MATCH(D4338,'Student Master'!B:B,0)),"Not Found"))</f>
        <v/>
      </c>
      <c r="J4338" s="28" t="str">
        <f>IF(TRIM(D4338)="","",IFERROR(INDEX('Student Master'!H:H,MATCH(D4338,'Student Master'!B:B,0)),"Not Found"))</f>
        <v/>
      </c>
      <c r="K4338" s="28" t="str">
        <f>IF(TRIM(D4338)="","",IFERROR(INDEX('Student Master'!N:N,MATCH(D4338,'Student Master'!B:B,0)),"Not Found"))</f>
        <v/>
      </c>
      <c r="L4338" s="28" t="str">
        <f>IF(TRIM(D4338)="","",IFERROR(INDEX('Student Master'!L:L,MATCH(D4338,'Student Master'!B:B,0)),"Not Found"))</f>
        <v/>
      </c>
      <c r="M4338" s="28"/>
      <c r="N4338" s="28"/>
    </row>
    <row r="4339" spans="1:14" x14ac:dyDescent="0.35">
      <c r="A4339" s="28">
        <f t="shared" si="68"/>
        <v>4338</v>
      </c>
      <c r="B4339" s="30"/>
      <c r="C4339" s="28"/>
      <c r="D4339" s="28"/>
      <c r="E4339" s="28"/>
      <c r="F4339" s="28"/>
      <c r="G4339" s="28"/>
      <c r="H4339" s="28" t="str">
        <f>IF(TRIM(D4339)="","",IFERROR(INDEX('Student Master'!C:C,MATCH(D4339,'Student Master'!B:B,0)),"Not Found"))</f>
        <v/>
      </c>
      <c r="I4339" s="28" t="str">
        <f>IF(TRIM(D4339)="","",IFERROR(INDEX('Student Master'!D:D,MATCH(D4339,'Student Master'!B:B,0)),"Not Found"))</f>
        <v/>
      </c>
      <c r="J4339" s="28" t="str">
        <f>IF(TRIM(D4339)="","",IFERROR(INDEX('Student Master'!H:H,MATCH(D4339,'Student Master'!B:B,0)),"Not Found"))</f>
        <v/>
      </c>
      <c r="K4339" s="28" t="str">
        <f>IF(TRIM(D4339)="","",IFERROR(INDEX('Student Master'!N:N,MATCH(D4339,'Student Master'!B:B,0)),"Not Found"))</f>
        <v/>
      </c>
      <c r="L4339" s="28" t="str">
        <f>IF(TRIM(D4339)="","",IFERROR(INDEX('Student Master'!L:L,MATCH(D4339,'Student Master'!B:B,0)),"Not Found"))</f>
        <v/>
      </c>
      <c r="M4339" s="28"/>
      <c r="N4339" s="28"/>
    </row>
    <row r="4340" spans="1:14" x14ac:dyDescent="0.35">
      <c r="A4340" s="28">
        <f t="shared" si="68"/>
        <v>4339</v>
      </c>
      <c r="B4340" s="30"/>
      <c r="C4340" s="28"/>
      <c r="D4340" s="28"/>
      <c r="E4340" s="28"/>
      <c r="F4340" s="28"/>
      <c r="G4340" s="28"/>
      <c r="H4340" s="28" t="str">
        <f>IF(TRIM(D4340)="","",IFERROR(INDEX('Student Master'!C:C,MATCH(D4340,'Student Master'!B:B,0)),"Not Found"))</f>
        <v/>
      </c>
      <c r="I4340" s="28" t="str">
        <f>IF(TRIM(D4340)="","",IFERROR(INDEX('Student Master'!D:D,MATCH(D4340,'Student Master'!B:B,0)),"Not Found"))</f>
        <v/>
      </c>
      <c r="J4340" s="28" t="str">
        <f>IF(TRIM(D4340)="","",IFERROR(INDEX('Student Master'!H:H,MATCH(D4340,'Student Master'!B:B,0)),"Not Found"))</f>
        <v/>
      </c>
      <c r="K4340" s="28" t="str">
        <f>IF(TRIM(D4340)="","",IFERROR(INDEX('Student Master'!N:N,MATCH(D4340,'Student Master'!B:B,0)),"Not Found"))</f>
        <v/>
      </c>
      <c r="L4340" s="28" t="str">
        <f>IF(TRIM(D4340)="","",IFERROR(INDEX('Student Master'!L:L,MATCH(D4340,'Student Master'!B:B,0)),"Not Found"))</f>
        <v/>
      </c>
      <c r="M4340" s="28"/>
      <c r="N4340" s="28"/>
    </row>
    <row r="4341" spans="1:14" x14ac:dyDescent="0.35">
      <c r="A4341" s="28">
        <f t="shared" si="68"/>
        <v>4340</v>
      </c>
      <c r="B4341" s="30"/>
      <c r="C4341" s="28"/>
      <c r="D4341" s="28"/>
      <c r="E4341" s="28"/>
      <c r="F4341" s="28"/>
      <c r="G4341" s="28"/>
      <c r="H4341" s="28" t="str">
        <f>IF(TRIM(D4341)="","",IFERROR(INDEX('Student Master'!C:C,MATCH(D4341,'Student Master'!B:B,0)),"Not Found"))</f>
        <v/>
      </c>
      <c r="I4341" s="28" t="str">
        <f>IF(TRIM(D4341)="","",IFERROR(INDEX('Student Master'!D:D,MATCH(D4341,'Student Master'!B:B,0)),"Not Found"))</f>
        <v/>
      </c>
      <c r="J4341" s="28" t="str">
        <f>IF(TRIM(D4341)="","",IFERROR(INDEX('Student Master'!H:H,MATCH(D4341,'Student Master'!B:B,0)),"Not Found"))</f>
        <v/>
      </c>
      <c r="K4341" s="28" t="str">
        <f>IF(TRIM(D4341)="","",IFERROR(INDEX('Student Master'!N:N,MATCH(D4341,'Student Master'!B:B,0)),"Not Found"))</f>
        <v/>
      </c>
      <c r="L4341" s="28" t="str">
        <f>IF(TRIM(D4341)="","",IFERROR(INDEX('Student Master'!L:L,MATCH(D4341,'Student Master'!B:B,0)),"Not Found"))</f>
        <v/>
      </c>
      <c r="M4341" s="28"/>
      <c r="N4341" s="28"/>
    </row>
    <row r="4342" spans="1:14" x14ac:dyDescent="0.35">
      <c r="A4342" s="28">
        <f t="shared" si="68"/>
        <v>4341</v>
      </c>
      <c r="B4342" s="30"/>
      <c r="C4342" s="28"/>
      <c r="D4342" s="28"/>
      <c r="E4342" s="28"/>
      <c r="F4342" s="28"/>
      <c r="G4342" s="28"/>
      <c r="H4342" s="28" t="str">
        <f>IF(TRIM(D4342)="","",IFERROR(INDEX('Student Master'!C:C,MATCH(D4342,'Student Master'!B:B,0)),"Not Found"))</f>
        <v/>
      </c>
      <c r="I4342" s="28" t="str">
        <f>IF(TRIM(D4342)="","",IFERROR(INDEX('Student Master'!D:D,MATCH(D4342,'Student Master'!B:B,0)),"Not Found"))</f>
        <v/>
      </c>
      <c r="J4342" s="28" t="str">
        <f>IF(TRIM(D4342)="","",IFERROR(INDEX('Student Master'!H:H,MATCH(D4342,'Student Master'!B:B,0)),"Not Found"))</f>
        <v/>
      </c>
      <c r="K4342" s="28" t="str">
        <f>IF(TRIM(D4342)="","",IFERROR(INDEX('Student Master'!N:N,MATCH(D4342,'Student Master'!B:B,0)),"Not Found"))</f>
        <v/>
      </c>
      <c r="L4342" s="28" t="str">
        <f>IF(TRIM(D4342)="","",IFERROR(INDEX('Student Master'!L:L,MATCH(D4342,'Student Master'!B:B,0)),"Not Found"))</f>
        <v/>
      </c>
      <c r="M4342" s="28"/>
      <c r="N4342" s="28"/>
    </row>
    <row r="4343" spans="1:14" x14ac:dyDescent="0.35">
      <c r="A4343" s="28">
        <f t="shared" si="68"/>
        <v>4342</v>
      </c>
      <c r="B4343" s="30"/>
      <c r="C4343" s="28"/>
      <c r="D4343" s="28"/>
      <c r="E4343" s="28"/>
      <c r="F4343" s="28"/>
      <c r="G4343" s="28"/>
      <c r="H4343" s="28" t="str">
        <f>IF(TRIM(D4343)="","",IFERROR(INDEX('Student Master'!C:C,MATCH(D4343,'Student Master'!B:B,0)),"Not Found"))</f>
        <v/>
      </c>
      <c r="I4343" s="28" t="str">
        <f>IF(TRIM(D4343)="","",IFERROR(INDEX('Student Master'!D:D,MATCH(D4343,'Student Master'!B:B,0)),"Not Found"))</f>
        <v/>
      </c>
      <c r="J4343" s="28" t="str">
        <f>IF(TRIM(D4343)="","",IFERROR(INDEX('Student Master'!H:H,MATCH(D4343,'Student Master'!B:B,0)),"Not Found"))</f>
        <v/>
      </c>
      <c r="K4343" s="28" t="str">
        <f>IF(TRIM(D4343)="","",IFERROR(INDEX('Student Master'!N:N,MATCH(D4343,'Student Master'!B:B,0)),"Not Found"))</f>
        <v/>
      </c>
      <c r="L4343" s="28" t="str">
        <f>IF(TRIM(D4343)="","",IFERROR(INDEX('Student Master'!L:L,MATCH(D4343,'Student Master'!B:B,0)),"Not Found"))</f>
        <v/>
      </c>
      <c r="M4343" s="28"/>
      <c r="N4343" s="28"/>
    </row>
    <row r="4344" spans="1:14" x14ac:dyDescent="0.35">
      <c r="A4344" s="28">
        <f t="shared" si="68"/>
        <v>4343</v>
      </c>
      <c r="B4344" s="30"/>
      <c r="C4344" s="28"/>
      <c r="D4344" s="28"/>
      <c r="E4344" s="28"/>
      <c r="F4344" s="28"/>
      <c r="G4344" s="28"/>
      <c r="H4344" s="28" t="str">
        <f>IF(TRIM(D4344)="","",IFERROR(INDEX('Student Master'!C:C,MATCH(D4344,'Student Master'!B:B,0)),"Not Found"))</f>
        <v/>
      </c>
      <c r="I4344" s="28" t="str">
        <f>IF(TRIM(D4344)="","",IFERROR(INDEX('Student Master'!D:D,MATCH(D4344,'Student Master'!B:B,0)),"Not Found"))</f>
        <v/>
      </c>
      <c r="J4344" s="28" t="str">
        <f>IF(TRIM(D4344)="","",IFERROR(INDEX('Student Master'!H:H,MATCH(D4344,'Student Master'!B:B,0)),"Not Found"))</f>
        <v/>
      </c>
      <c r="K4344" s="28" t="str">
        <f>IF(TRIM(D4344)="","",IFERROR(INDEX('Student Master'!N:N,MATCH(D4344,'Student Master'!B:B,0)),"Not Found"))</f>
        <v/>
      </c>
      <c r="L4344" s="28" t="str">
        <f>IF(TRIM(D4344)="","",IFERROR(INDEX('Student Master'!L:L,MATCH(D4344,'Student Master'!B:B,0)),"Not Found"))</f>
        <v/>
      </c>
      <c r="M4344" s="28"/>
      <c r="N4344" s="28"/>
    </row>
    <row r="4345" spans="1:14" x14ac:dyDescent="0.35">
      <c r="A4345" s="28">
        <f t="shared" si="68"/>
        <v>4344</v>
      </c>
      <c r="B4345" s="30"/>
      <c r="C4345" s="28"/>
      <c r="D4345" s="28"/>
      <c r="E4345" s="28"/>
      <c r="F4345" s="28"/>
      <c r="G4345" s="28"/>
      <c r="H4345" s="28" t="str">
        <f>IF(TRIM(D4345)="","",IFERROR(INDEX('Student Master'!C:C,MATCH(D4345,'Student Master'!B:B,0)),"Not Found"))</f>
        <v/>
      </c>
      <c r="I4345" s="28" t="str">
        <f>IF(TRIM(D4345)="","",IFERROR(INDEX('Student Master'!D:D,MATCH(D4345,'Student Master'!B:B,0)),"Not Found"))</f>
        <v/>
      </c>
      <c r="J4345" s="28" t="str">
        <f>IF(TRIM(D4345)="","",IFERROR(INDEX('Student Master'!H:H,MATCH(D4345,'Student Master'!B:B,0)),"Not Found"))</f>
        <v/>
      </c>
      <c r="K4345" s="28" t="str">
        <f>IF(TRIM(D4345)="","",IFERROR(INDEX('Student Master'!N:N,MATCH(D4345,'Student Master'!B:B,0)),"Not Found"))</f>
        <v/>
      </c>
      <c r="L4345" s="28" t="str">
        <f>IF(TRIM(D4345)="","",IFERROR(INDEX('Student Master'!L:L,MATCH(D4345,'Student Master'!B:B,0)),"Not Found"))</f>
        <v/>
      </c>
      <c r="M4345" s="28"/>
      <c r="N4345" s="28"/>
    </row>
    <row r="4346" spans="1:14" x14ac:dyDescent="0.35">
      <c r="A4346" s="28">
        <f t="shared" si="68"/>
        <v>4345</v>
      </c>
      <c r="B4346" s="30"/>
      <c r="C4346" s="28"/>
      <c r="D4346" s="28"/>
      <c r="E4346" s="28"/>
      <c r="F4346" s="28"/>
      <c r="G4346" s="28"/>
      <c r="H4346" s="28" t="str">
        <f>IF(TRIM(D4346)="","",IFERROR(INDEX('Student Master'!C:C,MATCH(D4346,'Student Master'!B:B,0)),"Not Found"))</f>
        <v/>
      </c>
      <c r="I4346" s="28" t="str">
        <f>IF(TRIM(D4346)="","",IFERROR(INDEX('Student Master'!D:D,MATCH(D4346,'Student Master'!B:B,0)),"Not Found"))</f>
        <v/>
      </c>
      <c r="J4346" s="28" t="str">
        <f>IF(TRIM(D4346)="","",IFERROR(INDEX('Student Master'!H:H,MATCH(D4346,'Student Master'!B:B,0)),"Not Found"))</f>
        <v/>
      </c>
      <c r="K4346" s="28" t="str">
        <f>IF(TRIM(D4346)="","",IFERROR(INDEX('Student Master'!N:N,MATCH(D4346,'Student Master'!B:B,0)),"Not Found"))</f>
        <v/>
      </c>
      <c r="L4346" s="28" t="str">
        <f>IF(TRIM(D4346)="","",IFERROR(INDEX('Student Master'!L:L,MATCH(D4346,'Student Master'!B:B,0)),"Not Found"))</f>
        <v/>
      </c>
      <c r="M4346" s="28"/>
      <c r="N4346" s="28"/>
    </row>
    <row r="4347" spans="1:14" x14ac:dyDescent="0.35">
      <c r="A4347" s="28">
        <f t="shared" si="68"/>
        <v>4346</v>
      </c>
      <c r="B4347" s="30"/>
      <c r="C4347" s="28"/>
      <c r="D4347" s="28"/>
      <c r="E4347" s="28"/>
      <c r="F4347" s="28"/>
      <c r="G4347" s="28"/>
      <c r="H4347" s="28" t="str">
        <f>IF(TRIM(D4347)="","",IFERROR(INDEX('Student Master'!C:C,MATCH(D4347,'Student Master'!B:B,0)),"Not Found"))</f>
        <v/>
      </c>
      <c r="I4347" s="28" t="str">
        <f>IF(TRIM(D4347)="","",IFERROR(INDEX('Student Master'!D:D,MATCH(D4347,'Student Master'!B:B,0)),"Not Found"))</f>
        <v/>
      </c>
      <c r="J4347" s="28" t="str">
        <f>IF(TRIM(D4347)="","",IFERROR(INDEX('Student Master'!H:H,MATCH(D4347,'Student Master'!B:B,0)),"Not Found"))</f>
        <v/>
      </c>
      <c r="K4347" s="28" t="str">
        <f>IF(TRIM(D4347)="","",IFERROR(INDEX('Student Master'!N:N,MATCH(D4347,'Student Master'!B:B,0)),"Not Found"))</f>
        <v/>
      </c>
      <c r="L4347" s="28" t="str">
        <f>IF(TRIM(D4347)="","",IFERROR(INDEX('Student Master'!L:L,MATCH(D4347,'Student Master'!B:B,0)),"Not Found"))</f>
        <v/>
      </c>
      <c r="M4347" s="28"/>
      <c r="N4347" s="28"/>
    </row>
    <row r="4348" spans="1:14" x14ac:dyDescent="0.35">
      <c r="A4348" s="28">
        <f t="shared" si="68"/>
        <v>4347</v>
      </c>
      <c r="B4348" s="30"/>
      <c r="C4348" s="28"/>
      <c r="D4348" s="28"/>
      <c r="E4348" s="28"/>
      <c r="F4348" s="28"/>
      <c r="G4348" s="28"/>
      <c r="H4348" s="28" t="str">
        <f>IF(TRIM(D4348)="","",IFERROR(INDEX('Student Master'!C:C,MATCH(D4348,'Student Master'!B:B,0)),"Not Found"))</f>
        <v/>
      </c>
      <c r="I4348" s="28" t="str">
        <f>IF(TRIM(D4348)="","",IFERROR(INDEX('Student Master'!D:D,MATCH(D4348,'Student Master'!B:B,0)),"Not Found"))</f>
        <v/>
      </c>
      <c r="J4348" s="28" t="str">
        <f>IF(TRIM(D4348)="","",IFERROR(INDEX('Student Master'!H:H,MATCH(D4348,'Student Master'!B:B,0)),"Not Found"))</f>
        <v/>
      </c>
      <c r="K4348" s="28" t="str">
        <f>IF(TRIM(D4348)="","",IFERROR(INDEX('Student Master'!N:N,MATCH(D4348,'Student Master'!B:B,0)),"Not Found"))</f>
        <v/>
      </c>
      <c r="L4348" s="28" t="str">
        <f>IF(TRIM(D4348)="","",IFERROR(INDEX('Student Master'!L:L,MATCH(D4348,'Student Master'!B:B,0)),"Not Found"))</f>
        <v/>
      </c>
      <c r="M4348" s="28"/>
      <c r="N4348" s="28"/>
    </row>
    <row r="4349" spans="1:14" x14ac:dyDescent="0.35">
      <c r="A4349" s="28">
        <f t="shared" si="68"/>
        <v>4348</v>
      </c>
      <c r="B4349" s="30"/>
      <c r="C4349" s="28"/>
      <c r="D4349" s="28"/>
      <c r="E4349" s="28"/>
      <c r="F4349" s="28"/>
      <c r="G4349" s="28"/>
      <c r="H4349" s="28" t="str">
        <f>IF(TRIM(D4349)="","",IFERROR(INDEX('Student Master'!C:C,MATCH(D4349,'Student Master'!B:B,0)),"Not Found"))</f>
        <v/>
      </c>
      <c r="I4349" s="28" t="str">
        <f>IF(TRIM(D4349)="","",IFERROR(INDEX('Student Master'!D:D,MATCH(D4349,'Student Master'!B:B,0)),"Not Found"))</f>
        <v/>
      </c>
      <c r="J4349" s="28" t="str">
        <f>IF(TRIM(D4349)="","",IFERROR(INDEX('Student Master'!H:H,MATCH(D4349,'Student Master'!B:B,0)),"Not Found"))</f>
        <v/>
      </c>
      <c r="K4349" s="28" t="str">
        <f>IF(TRIM(D4349)="","",IFERROR(INDEX('Student Master'!N:N,MATCH(D4349,'Student Master'!B:B,0)),"Not Found"))</f>
        <v/>
      </c>
      <c r="L4349" s="28" t="str">
        <f>IF(TRIM(D4349)="","",IFERROR(INDEX('Student Master'!L:L,MATCH(D4349,'Student Master'!B:B,0)),"Not Found"))</f>
        <v/>
      </c>
      <c r="M4349" s="28"/>
      <c r="N4349" s="28"/>
    </row>
    <row r="4350" spans="1:14" x14ac:dyDescent="0.35">
      <c r="A4350" s="28">
        <f t="shared" si="68"/>
        <v>4349</v>
      </c>
      <c r="B4350" s="30"/>
      <c r="C4350" s="28"/>
      <c r="D4350" s="28"/>
      <c r="E4350" s="28"/>
      <c r="F4350" s="28"/>
      <c r="G4350" s="28"/>
      <c r="H4350" s="28" t="str">
        <f>IF(TRIM(D4350)="","",IFERROR(INDEX('Student Master'!C:C,MATCH(D4350,'Student Master'!B:B,0)),"Not Found"))</f>
        <v/>
      </c>
      <c r="I4350" s="28" t="str">
        <f>IF(TRIM(D4350)="","",IFERROR(INDEX('Student Master'!D:D,MATCH(D4350,'Student Master'!B:B,0)),"Not Found"))</f>
        <v/>
      </c>
      <c r="J4350" s="28" t="str">
        <f>IF(TRIM(D4350)="","",IFERROR(INDEX('Student Master'!H:H,MATCH(D4350,'Student Master'!B:B,0)),"Not Found"))</f>
        <v/>
      </c>
      <c r="K4350" s="28" t="str">
        <f>IF(TRIM(D4350)="","",IFERROR(INDEX('Student Master'!N:N,MATCH(D4350,'Student Master'!B:B,0)),"Not Found"))</f>
        <v/>
      </c>
      <c r="L4350" s="28" t="str">
        <f>IF(TRIM(D4350)="","",IFERROR(INDEX('Student Master'!L:L,MATCH(D4350,'Student Master'!B:B,0)),"Not Found"))</f>
        <v/>
      </c>
      <c r="M4350" s="28"/>
      <c r="N4350" s="28"/>
    </row>
    <row r="4351" spans="1:14" x14ac:dyDescent="0.35">
      <c r="A4351" s="28">
        <f t="shared" si="68"/>
        <v>4350</v>
      </c>
      <c r="B4351" s="30"/>
      <c r="C4351" s="28"/>
      <c r="D4351" s="28"/>
      <c r="E4351" s="28"/>
      <c r="F4351" s="28"/>
      <c r="G4351" s="28"/>
      <c r="H4351" s="28" t="str">
        <f>IF(TRIM(D4351)="","",IFERROR(INDEX('Student Master'!C:C,MATCH(D4351,'Student Master'!B:B,0)),"Not Found"))</f>
        <v/>
      </c>
      <c r="I4351" s="28" t="str">
        <f>IF(TRIM(D4351)="","",IFERROR(INDEX('Student Master'!D:D,MATCH(D4351,'Student Master'!B:B,0)),"Not Found"))</f>
        <v/>
      </c>
      <c r="J4351" s="28" t="str">
        <f>IF(TRIM(D4351)="","",IFERROR(INDEX('Student Master'!H:H,MATCH(D4351,'Student Master'!B:B,0)),"Not Found"))</f>
        <v/>
      </c>
      <c r="K4351" s="28" t="str">
        <f>IF(TRIM(D4351)="","",IFERROR(INDEX('Student Master'!N:N,MATCH(D4351,'Student Master'!B:B,0)),"Not Found"))</f>
        <v/>
      </c>
      <c r="L4351" s="28" t="str">
        <f>IF(TRIM(D4351)="","",IFERROR(INDEX('Student Master'!L:L,MATCH(D4351,'Student Master'!B:B,0)),"Not Found"))</f>
        <v/>
      </c>
      <c r="M4351" s="28"/>
      <c r="N4351" s="28"/>
    </row>
    <row r="4352" spans="1:14" x14ac:dyDescent="0.35">
      <c r="A4352" s="28">
        <f t="shared" si="68"/>
        <v>4351</v>
      </c>
      <c r="B4352" s="30"/>
      <c r="C4352" s="28"/>
      <c r="D4352" s="28"/>
      <c r="E4352" s="28"/>
      <c r="F4352" s="28"/>
      <c r="G4352" s="28"/>
      <c r="H4352" s="28" t="str">
        <f>IF(TRIM(D4352)="","",IFERROR(INDEX('Student Master'!C:C,MATCH(D4352,'Student Master'!B:B,0)),"Not Found"))</f>
        <v/>
      </c>
      <c r="I4352" s="28" t="str">
        <f>IF(TRIM(D4352)="","",IFERROR(INDEX('Student Master'!D:D,MATCH(D4352,'Student Master'!B:B,0)),"Not Found"))</f>
        <v/>
      </c>
      <c r="J4352" s="28" t="str">
        <f>IF(TRIM(D4352)="","",IFERROR(INDEX('Student Master'!H:H,MATCH(D4352,'Student Master'!B:B,0)),"Not Found"))</f>
        <v/>
      </c>
      <c r="K4352" s="28" t="str">
        <f>IF(TRIM(D4352)="","",IFERROR(INDEX('Student Master'!N:N,MATCH(D4352,'Student Master'!B:B,0)),"Not Found"))</f>
        <v/>
      </c>
      <c r="L4352" s="28" t="str">
        <f>IF(TRIM(D4352)="","",IFERROR(INDEX('Student Master'!L:L,MATCH(D4352,'Student Master'!B:B,0)),"Not Found"))</f>
        <v/>
      </c>
      <c r="M4352" s="28"/>
      <c r="N4352" s="28"/>
    </row>
    <row r="4353" spans="1:14" x14ac:dyDescent="0.35">
      <c r="A4353" s="28">
        <f t="shared" si="68"/>
        <v>4352</v>
      </c>
      <c r="B4353" s="30"/>
      <c r="C4353" s="28"/>
      <c r="D4353" s="28"/>
      <c r="E4353" s="28"/>
      <c r="F4353" s="28"/>
      <c r="G4353" s="28"/>
      <c r="H4353" s="28" t="str">
        <f>IF(TRIM(D4353)="","",IFERROR(INDEX('Student Master'!C:C,MATCH(D4353,'Student Master'!B:B,0)),"Not Found"))</f>
        <v/>
      </c>
      <c r="I4353" s="28" t="str">
        <f>IF(TRIM(D4353)="","",IFERROR(INDEX('Student Master'!D:D,MATCH(D4353,'Student Master'!B:B,0)),"Not Found"))</f>
        <v/>
      </c>
      <c r="J4353" s="28" t="str">
        <f>IF(TRIM(D4353)="","",IFERROR(INDEX('Student Master'!H:H,MATCH(D4353,'Student Master'!B:B,0)),"Not Found"))</f>
        <v/>
      </c>
      <c r="K4353" s="28" t="str">
        <f>IF(TRIM(D4353)="","",IFERROR(INDEX('Student Master'!N:N,MATCH(D4353,'Student Master'!B:B,0)),"Not Found"))</f>
        <v/>
      </c>
      <c r="L4353" s="28" t="str">
        <f>IF(TRIM(D4353)="","",IFERROR(INDEX('Student Master'!L:L,MATCH(D4353,'Student Master'!B:B,0)),"Not Found"))</f>
        <v/>
      </c>
      <c r="M4353" s="28"/>
      <c r="N4353" s="28"/>
    </row>
    <row r="4354" spans="1:14" x14ac:dyDescent="0.35">
      <c r="A4354" s="28">
        <f t="shared" si="68"/>
        <v>4353</v>
      </c>
      <c r="B4354" s="30"/>
      <c r="C4354" s="28"/>
      <c r="D4354" s="28"/>
      <c r="E4354" s="28"/>
      <c r="F4354" s="28"/>
      <c r="G4354" s="28"/>
      <c r="H4354" s="28" t="str">
        <f>IF(TRIM(D4354)="","",IFERROR(INDEX('Student Master'!C:C,MATCH(D4354,'Student Master'!B:B,0)),"Not Found"))</f>
        <v/>
      </c>
      <c r="I4354" s="28" t="str">
        <f>IF(TRIM(D4354)="","",IFERROR(INDEX('Student Master'!D:D,MATCH(D4354,'Student Master'!B:B,0)),"Not Found"))</f>
        <v/>
      </c>
      <c r="J4354" s="28" t="str">
        <f>IF(TRIM(D4354)="","",IFERROR(INDEX('Student Master'!H:H,MATCH(D4354,'Student Master'!B:B,0)),"Not Found"))</f>
        <v/>
      </c>
      <c r="K4354" s="28" t="str">
        <f>IF(TRIM(D4354)="","",IFERROR(INDEX('Student Master'!N:N,MATCH(D4354,'Student Master'!B:B,0)),"Not Found"))</f>
        <v/>
      </c>
      <c r="L4354" s="28" t="str">
        <f>IF(TRIM(D4354)="","",IFERROR(INDEX('Student Master'!L:L,MATCH(D4354,'Student Master'!B:B,0)),"Not Found"))</f>
        <v/>
      </c>
      <c r="M4354" s="28"/>
      <c r="N4354" s="28"/>
    </row>
    <row r="4355" spans="1:14" x14ac:dyDescent="0.35">
      <c r="A4355" s="28">
        <f t="shared" si="68"/>
        <v>4354</v>
      </c>
      <c r="B4355" s="30"/>
      <c r="C4355" s="28"/>
      <c r="D4355" s="28"/>
      <c r="E4355" s="28"/>
      <c r="F4355" s="28"/>
      <c r="G4355" s="28"/>
      <c r="H4355" s="28" t="str">
        <f>IF(TRIM(D4355)="","",IFERROR(INDEX('Student Master'!C:C,MATCH(D4355,'Student Master'!B:B,0)),"Not Found"))</f>
        <v/>
      </c>
      <c r="I4355" s="28" t="str">
        <f>IF(TRIM(D4355)="","",IFERROR(INDEX('Student Master'!D:D,MATCH(D4355,'Student Master'!B:B,0)),"Not Found"))</f>
        <v/>
      </c>
      <c r="J4355" s="28" t="str">
        <f>IF(TRIM(D4355)="","",IFERROR(INDEX('Student Master'!H:H,MATCH(D4355,'Student Master'!B:B,0)),"Not Found"))</f>
        <v/>
      </c>
      <c r="K4355" s="28" t="str">
        <f>IF(TRIM(D4355)="","",IFERROR(INDEX('Student Master'!N:N,MATCH(D4355,'Student Master'!B:B,0)),"Not Found"))</f>
        <v/>
      </c>
      <c r="L4355" s="28" t="str">
        <f>IF(TRIM(D4355)="","",IFERROR(INDEX('Student Master'!L:L,MATCH(D4355,'Student Master'!B:B,0)),"Not Found"))</f>
        <v/>
      </c>
      <c r="M4355" s="28"/>
      <c r="N4355" s="28"/>
    </row>
    <row r="4356" spans="1:14" x14ac:dyDescent="0.35">
      <c r="A4356" s="28">
        <f t="shared" si="68"/>
        <v>4355</v>
      </c>
      <c r="B4356" s="30"/>
      <c r="C4356" s="28"/>
      <c r="D4356" s="28"/>
      <c r="E4356" s="28"/>
      <c r="F4356" s="28"/>
      <c r="G4356" s="28"/>
      <c r="H4356" s="28" t="str">
        <f>IF(TRIM(D4356)="","",IFERROR(INDEX('Student Master'!C:C,MATCH(D4356,'Student Master'!B:B,0)),"Not Found"))</f>
        <v/>
      </c>
      <c r="I4356" s="28" t="str">
        <f>IF(TRIM(D4356)="","",IFERROR(INDEX('Student Master'!D:D,MATCH(D4356,'Student Master'!B:B,0)),"Not Found"))</f>
        <v/>
      </c>
      <c r="J4356" s="28" t="str">
        <f>IF(TRIM(D4356)="","",IFERROR(INDEX('Student Master'!H:H,MATCH(D4356,'Student Master'!B:B,0)),"Not Found"))</f>
        <v/>
      </c>
      <c r="K4356" s="28" t="str">
        <f>IF(TRIM(D4356)="","",IFERROR(INDEX('Student Master'!N:N,MATCH(D4356,'Student Master'!B:B,0)),"Not Found"))</f>
        <v/>
      </c>
      <c r="L4356" s="28" t="str">
        <f>IF(TRIM(D4356)="","",IFERROR(INDEX('Student Master'!L:L,MATCH(D4356,'Student Master'!B:B,0)),"Not Found"))</f>
        <v/>
      </c>
      <c r="M4356" s="28"/>
      <c r="N4356" s="28"/>
    </row>
    <row r="4357" spans="1:14" x14ac:dyDescent="0.35">
      <c r="A4357" s="28">
        <f t="shared" si="68"/>
        <v>4356</v>
      </c>
      <c r="B4357" s="30"/>
      <c r="C4357" s="28"/>
      <c r="D4357" s="28"/>
      <c r="E4357" s="28"/>
      <c r="F4357" s="28"/>
      <c r="G4357" s="28"/>
      <c r="H4357" s="28" t="str">
        <f>IF(TRIM(D4357)="","",IFERROR(INDEX('Student Master'!C:C,MATCH(D4357,'Student Master'!B:B,0)),"Not Found"))</f>
        <v/>
      </c>
      <c r="I4357" s="28" t="str">
        <f>IF(TRIM(D4357)="","",IFERROR(INDEX('Student Master'!D:D,MATCH(D4357,'Student Master'!B:B,0)),"Not Found"))</f>
        <v/>
      </c>
      <c r="J4357" s="28" t="str">
        <f>IF(TRIM(D4357)="","",IFERROR(INDEX('Student Master'!H:H,MATCH(D4357,'Student Master'!B:B,0)),"Not Found"))</f>
        <v/>
      </c>
      <c r="K4357" s="28" t="str">
        <f>IF(TRIM(D4357)="","",IFERROR(INDEX('Student Master'!N:N,MATCH(D4357,'Student Master'!B:B,0)),"Not Found"))</f>
        <v/>
      </c>
      <c r="L4357" s="28" t="str">
        <f>IF(TRIM(D4357)="","",IFERROR(INDEX('Student Master'!L:L,MATCH(D4357,'Student Master'!B:B,0)),"Not Found"))</f>
        <v/>
      </c>
      <c r="M4357" s="28"/>
      <c r="N4357" s="28"/>
    </row>
    <row r="4358" spans="1:14" x14ac:dyDescent="0.35">
      <c r="A4358" s="28">
        <f t="shared" si="68"/>
        <v>4357</v>
      </c>
      <c r="B4358" s="30"/>
      <c r="C4358" s="28"/>
      <c r="D4358" s="28"/>
      <c r="E4358" s="28"/>
      <c r="F4358" s="28"/>
      <c r="G4358" s="28"/>
      <c r="H4358" s="28" t="str">
        <f>IF(TRIM(D4358)="","",IFERROR(INDEX('Student Master'!C:C,MATCH(D4358,'Student Master'!B:B,0)),"Not Found"))</f>
        <v/>
      </c>
      <c r="I4358" s="28" t="str">
        <f>IF(TRIM(D4358)="","",IFERROR(INDEX('Student Master'!D:D,MATCH(D4358,'Student Master'!B:B,0)),"Not Found"))</f>
        <v/>
      </c>
      <c r="J4358" s="28" t="str">
        <f>IF(TRIM(D4358)="","",IFERROR(INDEX('Student Master'!H:H,MATCH(D4358,'Student Master'!B:B,0)),"Not Found"))</f>
        <v/>
      </c>
      <c r="K4358" s="28" t="str">
        <f>IF(TRIM(D4358)="","",IFERROR(INDEX('Student Master'!N:N,MATCH(D4358,'Student Master'!B:B,0)),"Not Found"))</f>
        <v/>
      </c>
      <c r="L4358" s="28" t="str">
        <f>IF(TRIM(D4358)="","",IFERROR(INDEX('Student Master'!L:L,MATCH(D4358,'Student Master'!B:B,0)),"Not Found"))</f>
        <v/>
      </c>
      <c r="M4358" s="28"/>
      <c r="N4358" s="28"/>
    </row>
    <row r="4359" spans="1:14" x14ac:dyDescent="0.35">
      <c r="A4359" s="28">
        <f t="shared" si="68"/>
        <v>4358</v>
      </c>
      <c r="B4359" s="30"/>
      <c r="C4359" s="28"/>
      <c r="D4359" s="28"/>
      <c r="E4359" s="28"/>
      <c r="F4359" s="28"/>
      <c r="G4359" s="28"/>
      <c r="H4359" s="28" t="str">
        <f>IF(TRIM(D4359)="","",IFERROR(INDEX('Student Master'!C:C,MATCH(D4359,'Student Master'!B:B,0)),"Not Found"))</f>
        <v/>
      </c>
      <c r="I4359" s="28" t="str">
        <f>IF(TRIM(D4359)="","",IFERROR(INDEX('Student Master'!D:D,MATCH(D4359,'Student Master'!B:B,0)),"Not Found"))</f>
        <v/>
      </c>
      <c r="J4359" s="28" t="str">
        <f>IF(TRIM(D4359)="","",IFERROR(INDEX('Student Master'!H:H,MATCH(D4359,'Student Master'!B:B,0)),"Not Found"))</f>
        <v/>
      </c>
      <c r="K4359" s="28" t="str">
        <f>IF(TRIM(D4359)="","",IFERROR(INDEX('Student Master'!N:N,MATCH(D4359,'Student Master'!B:B,0)),"Not Found"))</f>
        <v/>
      </c>
      <c r="L4359" s="28" t="str">
        <f>IF(TRIM(D4359)="","",IFERROR(INDEX('Student Master'!L:L,MATCH(D4359,'Student Master'!B:B,0)),"Not Found"))</f>
        <v/>
      </c>
      <c r="M4359" s="28"/>
      <c r="N4359" s="28"/>
    </row>
    <row r="4360" spans="1:14" x14ac:dyDescent="0.35">
      <c r="A4360" s="28">
        <f t="shared" si="68"/>
        <v>4359</v>
      </c>
      <c r="B4360" s="30"/>
      <c r="C4360" s="28"/>
      <c r="D4360" s="28"/>
      <c r="E4360" s="28"/>
      <c r="F4360" s="28"/>
      <c r="G4360" s="28"/>
      <c r="H4360" s="28" t="str">
        <f>IF(TRIM(D4360)="","",IFERROR(INDEX('Student Master'!C:C,MATCH(D4360,'Student Master'!B:B,0)),"Not Found"))</f>
        <v/>
      </c>
      <c r="I4360" s="28" t="str">
        <f>IF(TRIM(D4360)="","",IFERROR(INDEX('Student Master'!D:D,MATCH(D4360,'Student Master'!B:B,0)),"Not Found"))</f>
        <v/>
      </c>
      <c r="J4360" s="28" t="str">
        <f>IF(TRIM(D4360)="","",IFERROR(INDEX('Student Master'!H:H,MATCH(D4360,'Student Master'!B:B,0)),"Not Found"))</f>
        <v/>
      </c>
      <c r="K4360" s="28" t="str">
        <f>IF(TRIM(D4360)="","",IFERROR(INDEX('Student Master'!N:N,MATCH(D4360,'Student Master'!B:B,0)),"Not Found"))</f>
        <v/>
      </c>
      <c r="L4360" s="28" t="str">
        <f>IF(TRIM(D4360)="","",IFERROR(INDEX('Student Master'!L:L,MATCH(D4360,'Student Master'!B:B,0)),"Not Found"))</f>
        <v/>
      </c>
      <c r="M4360" s="28"/>
      <c r="N4360" s="28"/>
    </row>
    <row r="4361" spans="1:14" x14ac:dyDescent="0.35">
      <c r="A4361" s="28">
        <f t="shared" si="68"/>
        <v>4360</v>
      </c>
      <c r="B4361" s="30"/>
      <c r="C4361" s="28"/>
      <c r="D4361" s="28"/>
      <c r="E4361" s="28"/>
      <c r="F4361" s="28"/>
      <c r="G4361" s="28"/>
      <c r="H4361" s="28" t="str">
        <f>IF(TRIM(D4361)="","",IFERROR(INDEX('Student Master'!C:C,MATCH(D4361,'Student Master'!B:B,0)),"Not Found"))</f>
        <v/>
      </c>
      <c r="I4361" s="28" t="str">
        <f>IF(TRIM(D4361)="","",IFERROR(INDEX('Student Master'!D:D,MATCH(D4361,'Student Master'!B:B,0)),"Not Found"))</f>
        <v/>
      </c>
      <c r="J4361" s="28" t="str">
        <f>IF(TRIM(D4361)="","",IFERROR(INDEX('Student Master'!H:H,MATCH(D4361,'Student Master'!B:B,0)),"Not Found"))</f>
        <v/>
      </c>
      <c r="K4361" s="28" t="str">
        <f>IF(TRIM(D4361)="","",IFERROR(INDEX('Student Master'!N:N,MATCH(D4361,'Student Master'!B:B,0)),"Not Found"))</f>
        <v/>
      </c>
      <c r="L4361" s="28" t="str">
        <f>IF(TRIM(D4361)="","",IFERROR(INDEX('Student Master'!L:L,MATCH(D4361,'Student Master'!B:B,0)),"Not Found"))</f>
        <v/>
      </c>
      <c r="M4361" s="28"/>
      <c r="N4361" s="28"/>
    </row>
    <row r="4362" spans="1:14" x14ac:dyDescent="0.35">
      <c r="A4362" s="28">
        <f t="shared" si="68"/>
        <v>4361</v>
      </c>
      <c r="B4362" s="30"/>
      <c r="C4362" s="28"/>
      <c r="D4362" s="28"/>
      <c r="E4362" s="28"/>
      <c r="F4362" s="28"/>
      <c r="G4362" s="28"/>
      <c r="H4362" s="28" t="str">
        <f>IF(TRIM(D4362)="","",IFERROR(INDEX('Student Master'!C:C,MATCH(D4362,'Student Master'!B:B,0)),"Not Found"))</f>
        <v/>
      </c>
      <c r="I4362" s="28" t="str">
        <f>IF(TRIM(D4362)="","",IFERROR(INDEX('Student Master'!D:D,MATCH(D4362,'Student Master'!B:B,0)),"Not Found"))</f>
        <v/>
      </c>
      <c r="J4362" s="28" t="str">
        <f>IF(TRIM(D4362)="","",IFERROR(INDEX('Student Master'!H:H,MATCH(D4362,'Student Master'!B:B,0)),"Not Found"))</f>
        <v/>
      </c>
      <c r="K4362" s="28" t="str">
        <f>IF(TRIM(D4362)="","",IFERROR(INDEX('Student Master'!N:N,MATCH(D4362,'Student Master'!B:B,0)),"Not Found"))</f>
        <v/>
      </c>
      <c r="L4362" s="28" t="str">
        <f>IF(TRIM(D4362)="","",IFERROR(INDEX('Student Master'!L:L,MATCH(D4362,'Student Master'!B:B,0)),"Not Found"))</f>
        <v/>
      </c>
      <c r="M4362" s="28"/>
      <c r="N4362" s="28"/>
    </row>
    <row r="4363" spans="1:14" x14ac:dyDescent="0.35">
      <c r="A4363" s="28">
        <f t="shared" si="68"/>
        <v>4362</v>
      </c>
      <c r="B4363" s="30"/>
      <c r="C4363" s="28"/>
      <c r="D4363" s="28"/>
      <c r="E4363" s="28"/>
      <c r="F4363" s="28"/>
      <c r="G4363" s="28"/>
      <c r="H4363" s="28" t="str">
        <f>IF(TRIM(D4363)="","",IFERROR(INDEX('Student Master'!C:C,MATCH(D4363,'Student Master'!B:B,0)),"Not Found"))</f>
        <v/>
      </c>
      <c r="I4363" s="28" t="str">
        <f>IF(TRIM(D4363)="","",IFERROR(INDEX('Student Master'!D:D,MATCH(D4363,'Student Master'!B:B,0)),"Not Found"))</f>
        <v/>
      </c>
      <c r="J4363" s="28" t="str">
        <f>IF(TRIM(D4363)="","",IFERROR(INDEX('Student Master'!H:H,MATCH(D4363,'Student Master'!B:B,0)),"Not Found"))</f>
        <v/>
      </c>
      <c r="K4363" s="28" t="str">
        <f>IF(TRIM(D4363)="","",IFERROR(INDEX('Student Master'!N:N,MATCH(D4363,'Student Master'!B:B,0)),"Not Found"))</f>
        <v/>
      </c>
      <c r="L4363" s="28" t="str">
        <f>IF(TRIM(D4363)="","",IFERROR(INDEX('Student Master'!L:L,MATCH(D4363,'Student Master'!B:B,0)),"Not Found"))</f>
        <v/>
      </c>
      <c r="M4363" s="28"/>
      <c r="N4363" s="28"/>
    </row>
    <row r="4364" spans="1:14" x14ac:dyDescent="0.35">
      <c r="A4364" s="28">
        <f t="shared" si="68"/>
        <v>4363</v>
      </c>
      <c r="B4364" s="30"/>
      <c r="C4364" s="28"/>
      <c r="D4364" s="28"/>
      <c r="E4364" s="28"/>
      <c r="F4364" s="28"/>
      <c r="G4364" s="28"/>
      <c r="H4364" s="28" t="str">
        <f>IF(TRIM(D4364)="","",IFERROR(INDEX('Student Master'!C:C,MATCH(D4364,'Student Master'!B:B,0)),"Not Found"))</f>
        <v/>
      </c>
      <c r="I4364" s="28" t="str">
        <f>IF(TRIM(D4364)="","",IFERROR(INDEX('Student Master'!D:D,MATCH(D4364,'Student Master'!B:B,0)),"Not Found"))</f>
        <v/>
      </c>
      <c r="J4364" s="28" t="str">
        <f>IF(TRIM(D4364)="","",IFERROR(INDEX('Student Master'!H:H,MATCH(D4364,'Student Master'!B:B,0)),"Not Found"))</f>
        <v/>
      </c>
      <c r="K4364" s="28" t="str">
        <f>IF(TRIM(D4364)="","",IFERROR(INDEX('Student Master'!N:N,MATCH(D4364,'Student Master'!B:B,0)),"Not Found"))</f>
        <v/>
      </c>
      <c r="L4364" s="28" t="str">
        <f>IF(TRIM(D4364)="","",IFERROR(INDEX('Student Master'!L:L,MATCH(D4364,'Student Master'!B:B,0)),"Not Found"))</f>
        <v/>
      </c>
      <c r="M4364" s="28"/>
      <c r="N4364" s="28"/>
    </row>
    <row r="4365" spans="1:14" x14ac:dyDescent="0.35">
      <c r="A4365" s="28">
        <f t="shared" si="68"/>
        <v>4364</v>
      </c>
      <c r="B4365" s="30"/>
      <c r="C4365" s="28"/>
      <c r="D4365" s="28"/>
      <c r="E4365" s="28"/>
      <c r="F4365" s="28"/>
      <c r="G4365" s="28"/>
      <c r="H4365" s="28" t="str">
        <f>IF(TRIM(D4365)="","",IFERROR(INDEX('Student Master'!C:C,MATCH(D4365,'Student Master'!B:B,0)),"Not Found"))</f>
        <v/>
      </c>
      <c r="I4365" s="28" t="str">
        <f>IF(TRIM(D4365)="","",IFERROR(INDEX('Student Master'!D:D,MATCH(D4365,'Student Master'!B:B,0)),"Not Found"))</f>
        <v/>
      </c>
      <c r="J4365" s="28" t="str">
        <f>IF(TRIM(D4365)="","",IFERROR(INDEX('Student Master'!H:H,MATCH(D4365,'Student Master'!B:B,0)),"Not Found"))</f>
        <v/>
      </c>
      <c r="K4365" s="28" t="str">
        <f>IF(TRIM(D4365)="","",IFERROR(INDEX('Student Master'!N:N,MATCH(D4365,'Student Master'!B:B,0)),"Not Found"))</f>
        <v/>
      </c>
      <c r="L4365" s="28" t="str">
        <f>IF(TRIM(D4365)="","",IFERROR(INDEX('Student Master'!L:L,MATCH(D4365,'Student Master'!B:B,0)),"Not Found"))</f>
        <v/>
      </c>
      <c r="M4365" s="28"/>
      <c r="N4365" s="28"/>
    </row>
    <row r="4366" spans="1:14" x14ac:dyDescent="0.35">
      <c r="A4366" s="28">
        <f t="shared" si="68"/>
        <v>4365</v>
      </c>
      <c r="B4366" s="30"/>
      <c r="C4366" s="28"/>
      <c r="D4366" s="28"/>
      <c r="E4366" s="28"/>
      <c r="F4366" s="28"/>
      <c r="G4366" s="28"/>
      <c r="H4366" s="28" t="str">
        <f>IF(TRIM(D4366)="","",IFERROR(INDEX('Student Master'!C:C,MATCH(D4366,'Student Master'!B:B,0)),"Not Found"))</f>
        <v/>
      </c>
      <c r="I4366" s="28" t="str">
        <f>IF(TRIM(D4366)="","",IFERROR(INDEX('Student Master'!D:D,MATCH(D4366,'Student Master'!B:B,0)),"Not Found"))</f>
        <v/>
      </c>
      <c r="J4366" s="28" t="str">
        <f>IF(TRIM(D4366)="","",IFERROR(INDEX('Student Master'!H:H,MATCH(D4366,'Student Master'!B:B,0)),"Not Found"))</f>
        <v/>
      </c>
      <c r="K4366" s="28" t="str">
        <f>IF(TRIM(D4366)="","",IFERROR(INDEX('Student Master'!N:N,MATCH(D4366,'Student Master'!B:B,0)),"Not Found"))</f>
        <v/>
      </c>
      <c r="L4366" s="28" t="str">
        <f>IF(TRIM(D4366)="","",IFERROR(INDEX('Student Master'!L:L,MATCH(D4366,'Student Master'!B:B,0)),"Not Found"))</f>
        <v/>
      </c>
      <c r="M4366" s="28"/>
      <c r="N4366" s="28"/>
    </row>
    <row r="4367" spans="1:14" x14ac:dyDescent="0.35">
      <c r="A4367" s="28">
        <f t="shared" si="68"/>
        <v>4366</v>
      </c>
      <c r="B4367" s="30"/>
      <c r="C4367" s="28"/>
      <c r="D4367" s="28"/>
      <c r="E4367" s="28"/>
      <c r="F4367" s="28"/>
      <c r="G4367" s="28"/>
      <c r="H4367" s="28" t="str">
        <f>IF(TRIM(D4367)="","",IFERROR(INDEX('Student Master'!C:C,MATCH(D4367,'Student Master'!B:B,0)),"Not Found"))</f>
        <v/>
      </c>
      <c r="I4367" s="28" t="str">
        <f>IF(TRIM(D4367)="","",IFERROR(INDEX('Student Master'!D:D,MATCH(D4367,'Student Master'!B:B,0)),"Not Found"))</f>
        <v/>
      </c>
      <c r="J4367" s="28" t="str">
        <f>IF(TRIM(D4367)="","",IFERROR(INDEX('Student Master'!H:H,MATCH(D4367,'Student Master'!B:B,0)),"Not Found"))</f>
        <v/>
      </c>
      <c r="K4367" s="28" t="str">
        <f>IF(TRIM(D4367)="","",IFERROR(INDEX('Student Master'!N:N,MATCH(D4367,'Student Master'!B:B,0)),"Not Found"))</f>
        <v/>
      </c>
      <c r="L4367" s="28" t="str">
        <f>IF(TRIM(D4367)="","",IFERROR(INDEX('Student Master'!L:L,MATCH(D4367,'Student Master'!B:B,0)),"Not Found"))</f>
        <v/>
      </c>
      <c r="M4367" s="28"/>
      <c r="N4367" s="28"/>
    </row>
    <row r="4368" spans="1:14" x14ac:dyDescent="0.35">
      <c r="A4368" s="28">
        <f t="shared" si="68"/>
        <v>4367</v>
      </c>
      <c r="B4368" s="30"/>
      <c r="C4368" s="28"/>
      <c r="D4368" s="28"/>
      <c r="E4368" s="28"/>
      <c r="F4368" s="28"/>
      <c r="G4368" s="28"/>
      <c r="H4368" s="28" t="str">
        <f>IF(TRIM(D4368)="","",IFERROR(INDEX('Student Master'!C:C,MATCH(D4368,'Student Master'!B:B,0)),"Not Found"))</f>
        <v/>
      </c>
      <c r="I4368" s="28" t="str">
        <f>IF(TRIM(D4368)="","",IFERROR(INDEX('Student Master'!D:D,MATCH(D4368,'Student Master'!B:B,0)),"Not Found"))</f>
        <v/>
      </c>
      <c r="J4368" s="28" t="str">
        <f>IF(TRIM(D4368)="","",IFERROR(INDEX('Student Master'!H:H,MATCH(D4368,'Student Master'!B:B,0)),"Not Found"))</f>
        <v/>
      </c>
      <c r="K4368" s="28" t="str">
        <f>IF(TRIM(D4368)="","",IFERROR(INDEX('Student Master'!N:N,MATCH(D4368,'Student Master'!B:B,0)),"Not Found"))</f>
        <v/>
      </c>
      <c r="L4368" s="28" t="str">
        <f>IF(TRIM(D4368)="","",IFERROR(INDEX('Student Master'!L:L,MATCH(D4368,'Student Master'!B:B,0)),"Not Found"))</f>
        <v/>
      </c>
      <c r="M4368" s="28"/>
      <c r="N4368" s="28"/>
    </row>
    <row r="4369" spans="1:14" x14ac:dyDescent="0.35">
      <c r="A4369" s="28">
        <f t="shared" si="68"/>
        <v>4368</v>
      </c>
      <c r="B4369" s="30"/>
      <c r="C4369" s="28"/>
      <c r="D4369" s="28"/>
      <c r="E4369" s="28"/>
      <c r="F4369" s="28"/>
      <c r="G4369" s="28"/>
      <c r="H4369" s="28" t="str">
        <f>IF(TRIM(D4369)="","",IFERROR(INDEX('Student Master'!C:C,MATCH(D4369,'Student Master'!B:B,0)),"Not Found"))</f>
        <v/>
      </c>
      <c r="I4369" s="28" t="str">
        <f>IF(TRIM(D4369)="","",IFERROR(INDEX('Student Master'!D:D,MATCH(D4369,'Student Master'!B:B,0)),"Not Found"))</f>
        <v/>
      </c>
      <c r="J4369" s="28" t="str">
        <f>IF(TRIM(D4369)="","",IFERROR(INDEX('Student Master'!H:H,MATCH(D4369,'Student Master'!B:B,0)),"Not Found"))</f>
        <v/>
      </c>
      <c r="K4369" s="28" t="str">
        <f>IF(TRIM(D4369)="","",IFERROR(INDEX('Student Master'!N:N,MATCH(D4369,'Student Master'!B:B,0)),"Not Found"))</f>
        <v/>
      </c>
      <c r="L4369" s="28" t="str">
        <f>IF(TRIM(D4369)="","",IFERROR(INDEX('Student Master'!L:L,MATCH(D4369,'Student Master'!B:B,0)),"Not Found"))</f>
        <v/>
      </c>
      <c r="M4369" s="28"/>
      <c r="N4369" s="28"/>
    </row>
    <row r="4370" spans="1:14" x14ac:dyDescent="0.35">
      <c r="A4370" s="28">
        <f t="shared" ref="A4370:A4433" si="69">A4369+1</f>
        <v>4369</v>
      </c>
      <c r="B4370" s="30"/>
      <c r="C4370" s="28"/>
      <c r="D4370" s="28"/>
      <c r="E4370" s="28"/>
      <c r="F4370" s="28"/>
      <c r="G4370" s="28"/>
      <c r="H4370" s="28" t="str">
        <f>IF(TRIM(D4370)="","",IFERROR(INDEX('Student Master'!C:C,MATCH(D4370,'Student Master'!B:B,0)),"Not Found"))</f>
        <v/>
      </c>
      <c r="I4370" s="28" t="str">
        <f>IF(TRIM(D4370)="","",IFERROR(INDEX('Student Master'!D:D,MATCH(D4370,'Student Master'!B:B,0)),"Not Found"))</f>
        <v/>
      </c>
      <c r="J4370" s="28" t="str">
        <f>IF(TRIM(D4370)="","",IFERROR(INDEX('Student Master'!H:H,MATCH(D4370,'Student Master'!B:B,0)),"Not Found"))</f>
        <v/>
      </c>
      <c r="K4370" s="28" t="str">
        <f>IF(TRIM(D4370)="","",IFERROR(INDEX('Student Master'!N:N,MATCH(D4370,'Student Master'!B:B,0)),"Not Found"))</f>
        <v/>
      </c>
      <c r="L4370" s="28" t="str">
        <f>IF(TRIM(D4370)="","",IFERROR(INDEX('Student Master'!L:L,MATCH(D4370,'Student Master'!B:B,0)),"Not Found"))</f>
        <v/>
      </c>
      <c r="M4370" s="28"/>
      <c r="N4370" s="28"/>
    </row>
    <row r="4371" spans="1:14" x14ac:dyDescent="0.35">
      <c r="A4371" s="28">
        <f t="shared" si="69"/>
        <v>4370</v>
      </c>
      <c r="B4371" s="30"/>
      <c r="C4371" s="28"/>
      <c r="D4371" s="28"/>
      <c r="E4371" s="28"/>
      <c r="F4371" s="28"/>
      <c r="G4371" s="28"/>
      <c r="H4371" s="28" t="str">
        <f>IF(TRIM(D4371)="","",IFERROR(INDEX('Student Master'!C:C,MATCH(D4371,'Student Master'!B:B,0)),"Not Found"))</f>
        <v/>
      </c>
      <c r="I4371" s="28" t="str">
        <f>IF(TRIM(D4371)="","",IFERROR(INDEX('Student Master'!D:D,MATCH(D4371,'Student Master'!B:B,0)),"Not Found"))</f>
        <v/>
      </c>
      <c r="J4371" s="28" t="str">
        <f>IF(TRIM(D4371)="","",IFERROR(INDEX('Student Master'!H:H,MATCH(D4371,'Student Master'!B:B,0)),"Not Found"))</f>
        <v/>
      </c>
      <c r="K4371" s="28" t="str">
        <f>IF(TRIM(D4371)="","",IFERROR(INDEX('Student Master'!N:N,MATCH(D4371,'Student Master'!B:B,0)),"Not Found"))</f>
        <v/>
      </c>
      <c r="L4371" s="28" t="str">
        <f>IF(TRIM(D4371)="","",IFERROR(INDEX('Student Master'!L:L,MATCH(D4371,'Student Master'!B:B,0)),"Not Found"))</f>
        <v/>
      </c>
      <c r="M4371" s="28"/>
      <c r="N4371" s="28"/>
    </row>
    <row r="4372" spans="1:14" x14ac:dyDescent="0.35">
      <c r="A4372" s="28">
        <f t="shared" si="69"/>
        <v>4371</v>
      </c>
      <c r="B4372" s="30"/>
      <c r="C4372" s="28"/>
      <c r="D4372" s="28"/>
      <c r="E4372" s="28"/>
      <c r="F4372" s="28"/>
      <c r="G4372" s="28"/>
      <c r="H4372" s="28" t="str">
        <f>IF(TRIM(D4372)="","",IFERROR(INDEX('Student Master'!C:C,MATCH(D4372,'Student Master'!B:B,0)),"Not Found"))</f>
        <v/>
      </c>
      <c r="I4372" s="28" t="str">
        <f>IF(TRIM(D4372)="","",IFERROR(INDEX('Student Master'!D:D,MATCH(D4372,'Student Master'!B:B,0)),"Not Found"))</f>
        <v/>
      </c>
      <c r="J4372" s="28" t="str">
        <f>IF(TRIM(D4372)="","",IFERROR(INDEX('Student Master'!H:H,MATCH(D4372,'Student Master'!B:B,0)),"Not Found"))</f>
        <v/>
      </c>
      <c r="K4372" s="28" t="str">
        <f>IF(TRIM(D4372)="","",IFERROR(INDEX('Student Master'!N:N,MATCH(D4372,'Student Master'!B:B,0)),"Not Found"))</f>
        <v/>
      </c>
      <c r="L4372" s="28" t="str">
        <f>IF(TRIM(D4372)="","",IFERROR(INDEX('Student Master'!L:L,MATCH(D4372,'Student Master'!B:B,0)),"Not Found"))</f>
        <v/>
      </c>
      <c r="M4372" s="28"/>
      <c r="N4372" s="28"/>
    </row>
    <row r="4373" spans="1:14" x14ac:dyDescent="0.35">
      <c r="A4373" s="28">
        <f t="shared" si="69"/>
        <v>4372</v>
      </c>
      <c r="B4373" s="30"/>
      <c r="C4373" s="28"/>
      <c r="D4373" s="28"/>
      <c r="E4373" s="28"/>
      <c r="F4373" s="28"/>
      <c r="G4373" s="28"/>
      <c r="H4373" s="28" t="str">
        <f>IF(TRIM(D4373)="","",IFERROR(INDEX('Student Master'!C:C,MATCH(D4373,'Student Master'!B:B,0)),"Not Found"))</f>
        <v/>
      </c>
      <c r="I4373" s="28" t="str">
        <f>IF(TRIM(D4373)="","",IFERROR(INDEX('Student Master'!D:D,MATCH(D4373,'Student Master'!B:B,0)),"Not Found"))</f>
        <v/>
      </c>
      <c r="J4373" s="28" t="str">
        <f>IF(TRIM(D4373)="","",IFERROR(INDEX('Student Master'!H:H,MATCH(D4373,'Student Master'!B:B,0)),"Not Found"))</f>
        <v/>
      </c>
      <c r="K4373" s="28" t="str">
        <f>IF(TRIM(D4373)="","",IFERROR(INDEX('Student Master'!N:N,MATCH(D4373,'Student Master'!B:B,0)),"Not Found"))</f>
        <v/>
      </c>
      <c r="L4373" s="28" t="str">
        <f>IF(TRIM(D4373)="","",IFERROR(INDEX('Student Master'!L:L,MATCH(D4373,'Student Master'!B:B,0)),"Not Found"))</f>
        <v/>
      </c>
      <c r="M4373" s="28"/>
      <c r="N4373" s="28"/>
    </row>
    <row r="4374" spans="1:14" x14ac:dyDescent="0.35">
      <c r="A4374" s="28">
        <f t="shared" si="69"/>
        <v>4373</v>
      </c>
      <c r="B4374" s="30"/>
      <c r="C4374" s="28"/>
      <c r="D4374" s="28"/>
      <c r="E4374" s="28"/>
      <c r="F4374" s="28"/>
      <c r="G4374" s="28"/>
      <c r="H4374" s="28" t="str">
        <f>IF(TRIM(D4374)="","",IFERROR(INDEX('Student Master'!C:C,MATCH(D4374,'Student Master'!B:B,0)),"Not Found"))</f>
        <v/>
      </c>
      <c r="I4374" s="28" t="str">
        <f>IF(TRIM(D4374)="","",IFERROR(INDEX('Student Master'!D:D,MATCH(D4374,'Student Master'!B:B,0)),"Not Found"))</f>
        <v/>
      </c>
      <c r="J4374" s="28" t="str">
        <f>IF(TRIM(D4374)="","",IFERROR(INDEX('Student Master'!H:H,MATCH(D4374,'Student Master'!B:B,0)),"Not Found"))</f>
        <v/>
      </c>
      <c r="K4374" s="28" t="str">
        <f>IF(TRIM(D4374)="","",IFERROR(INDEX('Student Master'!N:N,MATCH(D4374,'Student Master'!B:B,0)),"Not Found"))</f>
        <v/>
      </c>
      <c r="L4374" s="28" t="str">
        <f>IF(TRIM(D4374)="","",IFERROR(INDEX('Student Master'!L:L,MATCH(D4374,'Student Master'!B:B,0)),"Not Found"))</f>
        <v/>
      </c>
      <c r="M4374" s="28"/>
      <c r="N4374" s="28"/>
    </row>
    <row r="4375" spans="1:14" x14ac:dyDescent="0.35">
      <c r="A4375" s="28">
        <f t="shared" si="69"/>
        <v>4374</v>
      </c>
      <c r="B4375" s="30"/>
      <c r="C4375" s="28"/>
      <c r="D4375" s="28"/>
      <c r="E4375" s="28"/>
      <c r="F4375" s="28"/>
      <c r="G4375" s="28"/>
      <c r="H4375" s="28" t="str">
        <f>IF(TRIM(D4375)="","",IFERROR(INDEX('Student Master'!C:C,MATCH(D4375,'Student Master'!B:B,0)),"Not Found"))</f>
        <v/>
      </c>
      <c r="I4375" s="28" t="str">
        <f>IF(TRIM(D4375)="","",IFERROR(INDEX('Student Master'!D:D,MATCH(D4375,'Student Master'!B:B,0)),"Not Found"))</f>
        <v/>
      </c>
      <c r="J4375" s="28" t="str">
        <f>IF(TRIM(D4375)="","",IFERROR(INDEX('Student Master'!H:H,MATCH(D4375,'Student Master'!B:B,0)),"Not Found"))</f>
        <v/>
      </c>
      <c r="K4375" s="28" t="str">
        <f>IF(TRIM(D4375)="","",IFERROR(INDEX('Student Master'!N:N,MATCH(D4375,'Student Master'!B:B,0)),"Not Found"))</f>
        <v/>
      </c>
      <c r="L4375" s="28" t="str">
        <f>IF(TRIM(D4375)="","",IFERROR(INDEX('Student Master'!L:L,MATCH(D4375,'Student Master'!B:B,0)),"Not Found"))</f>
        <v/>
      </c>
      <c r="M4375" s="28"/>
      <c r="N4375" s="28"/>
    </row>
    <row r="4376" spans="1:14" x14ac:dyDescent="0.35">
      <c r="A4376" s="28">
        <f t="shared" si="69"/>
        <v>4375</v>
      </c>
      <c r="B4376" s="30"/>
      <c r="C4376" s="28"/>
      <c r="D4376" s="28"/>
      <c r="E4376" s="28"/>
      <c r="F4376" s="28"/>
      <c r="G4376" s="28"/>
      <c r="H4376" s="28" t="str">
        <f>IF(TRIM(D4376)="","",IFERROR(INDEX('Student Master'!C:C,MATCH(D4376,'Student Master'!B:B,0)),"Not Found"))</f>
        <v/>
      </c>
      <c r="I4376" s="28" t="str">
        <f>IF(TRIM(D4376)="","",IFERROR(INDEX('Student Master'!D:D,MATCH(D4376,'Student Master'!B:B,0)),"Not Found"))</f>
        <v/>
      </c>
      <c r="J4376" s="28" t="str">
        <f>IF(TRIM(D4376)="","",IFERROR(INDEX('Student Master'!H:H,MATCH(D4376,'Student Master'!B:B,0)),"Not Found"))</f>
        <v/>
      </c>
      <c r="K4376" s="28" t="str">
        <f>IF(TRIM(D4376)="","",IFERROR(INDEX('Student Master'!N:N,MATCH(D4376,'Student Master'!B:B,0)),"Not Found"))</f>
        <v/>
      </c>
      <c r="L4376" s="28" t="str">
        <f>IF(TRIM(D4376)="","",IFERROR(INDEX('Student Master'!L:L,MATCH(D4376,'Student Master'!B:B,0)),"Not Found"))</f>
        <v/>
      </c>
      <c r="M4376" s="28"/>
      <c r="N4376" s="28"/>
    </row>
    <row r="4377" spans="1:14" x14ac:dyDescent="0.35">
      <c r="A4377" s="28">
        <f t="shared" si="69"/>
        <v>4376</v>
      </c>
      <c r="B4377" s="30"/>
      <c r="C4377" s="28"/>
      <c r="D4377" s="28"/>
      <c r="E4377" s="28"/>
      <c r="F4377" s="28"/>
      <c r="G4377" s="28"/>
      <c r="H4377" s="28" t="str">
        <f>IF(TRIM(D4377)="","",IFERROR(INDEX('Student Master'!C:C,MATCH(D4377,'Student Master'!B:B,0)),"Not Found"))</f>
        <v/>
      </c>
      <c r="I4377" s="28" t="str">
        <f>IF(TRIM(D4377)="","",IFERROR(INDEX('Student Master'!D:D,MATCH(D4377,'Student Master'!B:B,0)),"Not Found"))</f>
        <v/>
      </c>
      <c r="J4377" s="28" t="str">
        <f>IF(TRIM(D4377)="","",IFERROR(INDEX('Student Master'!H:H,MATCH(D4377,'Student Master'!B:B,0)),"Not Found"))</f>
        <v/>
      </c>
      <c r="K4377" s="28" t="str">
        <f>IF(TRIM(D4377)="","",IFERROR(INDEX('Student Master'!N:N,MATCH(D4377,'Student Master'!B:B,0)),"Not Found"))</f>
        <v/>
      </c>
      <c r="L4377" s="28" t="str">
        <f>IF(TRIM(D4377)="","",IFERROR(INDEX('Student Master'!L:L,MATCH(D4377,'Student Master'!B:B,0)),"Not Found"))</f>
        <v/>
      </c>
      <c r="M4377" s="28"/>
      <c r="N4377" s="28"/>
    </row>
    <row r="4378" spans="1:14" x14ac:dyDescent="0.35">
      <c r="A4378" s="28">
        <f t="shared" si="69"/>
        <v>4377</v>
      </c>
      <c r="B4378" s="30"/>
      <c r="C4378" s="28"/>
      <c r="D4378" s="28"/>
      <c r="E4378" s="28"/>
      <c r="F4378" s="28"/>
      <c r="G4378" s="28"/>
      <c r="H4378" s="28" t="str">
        <f>IF(TRIM(D4378)="","",IFERROR(INDEX('Student Master'!C:C,MATCH(D4378,'Student Master'!B:B,0)),"Not Found"))</f>
        <v/>
      </c>
      <c r="I4378" s="28" t="str">
        <f>IF(TRIM(D4378)="","",IFERROR(INDEX('Student Master'!D:D,MATCH(D4378,'Student Master'!B:B,0)),"Not Found"))</f>
        <v/>
      </c>
      <c r="J4378" s="28" t="str">
        <f>IF(TRIM(D4378)="","",IFERROR(INDEX('Student Master'!H:H,MATCH(D4378,'Student Master'!B:B,0)),"Not Found"))</f>
        <v/>
      </c>
      <c r="K4378" s="28" t="str">
        <f>IF(TRIM(D4378)="","",IFERROR(INDEX('Student Master'!N:N,MATCH(D4378,'Student Master'!B:B,0)),"Not Found"))</f>
        <v/>
      </c>
      <c r="L4378" s="28" t="str">
        <f>IF(TRIM(D4378)="","",IFERROR(INDEX('Student Master'!L:L,MATCH(D4378,'Student Master'!B:B,0)),"Not Found"))</f>
        <v/>
      </c>
      <c r="M4378" s="28"/>
      <c r="N4378" s="28"/>
    </row>
    <row r="4379" spans="1:14" x14ac:dyDescent="0.35">
      <c r="A4379" s="28">
        <f t="shared" si="69"/>
        <v>4378</v>
      </c>
      <c r="B4379" s="30"/>
      <c r="C4379" s="28"/>
      <c r="D4379" s="28"/>
      <c r="E4379" s="28"/>
      <c r="F4379" s="28"/>
      <c r="G4379" s="28"/>
      <c r="H4379" s="28" t="str">
        <f>IF(TRIM(D4379)="","",IFERROR(INDEX('Student Master'!C:C,MATCH(D4379,'Student Master'!B:B,0)),"Not Found"))</f>
        <v/>
      </c>
      <c r="I4379" s="28" t="str">
        <f>IF(TRIM(D4379)="","",IFERROR(INDEX('Student Master'!D:D,MATCH(D4379,'Student Master'!B:B,0)),"Not Found"))</f>
        <v/>
      </c>
      <c r="J4379" s="28" t="str">
        <f>IF(TRIM(D4379)="","",IFERROR(INDEX('Student Master'!H:H,MATCH(D4379,'Student Master'!B:B,0)),"Not Found"))</f>
        <v/>
      </c>
      <c r="K4379" s="28" t="str">
        <f>IF(TRIM(D4379)="","",IFERROR(INDEX('Student Master'!N:N,MATCH(D4379,'Student Master'!B:B,0)),"Not Found"))</f>
        <v/>
      </c>
      <c r="L4379" s="28" t="str">
        <f>IF(TRIM(D4379)="","",IFERROR(INDEX('Student Master'!L:L,MATCH(D4379,'Student Master'!B:B,0)),"Not Found"))</f>
        <v/>
      </c>
      <c r="M4379" s="28"/>
      <c r="N4379" s="28"/>
    </row>
    <row r="4380" spans="1:14" x14ac:dyDescent="0.35">
      <c r="A4380" s="28">
        <f t="shared" si="69"/>
        <v>4379</v>
      </c>
      <c r="B4380" s="30"/>
      <c r="C4380" s="28"/>
      <c r="D4380" s="28"/>
      <c r="E4380" s="28"/>
      <c r="F4380" s="28"/>
      <c r="G4380" s="28"/>
      <c r="H4380" s="28" t="str">
        <f>IF(TRIM(D4380)="","",IFERROR(INDEX('Student Master'!C:C,MATCH(D4380,'Student Master'!B:B,0)),"Not Found"))</f>
        <v/>
      </c>
      <c r="I4380" s="28" t="str">
        <f>IF(TRIM(D4380)="","",IFERROR(INDEX('Student Master'!D:D,MATCH(D4380,'Student Master'!B:B,0)),"Not Found"))</f>
        <v/>
      </c>
      <c r="J4380" s="28" t="str">
        <f>IF(TRIM(D4380)="","",IFERROR(INDEX('Student Master'!H:H,MATCH(D4380,'Student Master'!B:B,0)),"Not Found"))</f>
        <v/>
      </c>
      <c r="K4380" s="28" t="str">
        <f>IF(TRIM(D4380)="","",IFERROR(INDEX('Student Master'!N:N,MATCH(D4380,'Student Master'!B:B,0)),"Not Found"))</f>
        <v/>
      </c>
      <c r="L4380" s="28" t="str">
        <f>IF(TRIM(D4380)="","",IFERROR(INDEX('Student Master'!L:L,MATCH(D4380,'Student Master'!B:B,0)),"Not Found"))</f>
        <v/>
      </c>
      <c r="M4380" s="28"/>
      <c r="N4380" s="28"/>
    </row>
    <row r="4381" spans="1:14" x14ac:dyDescent="0.35">
      <c r="A4381" s="28">
        <f t="shared" si="69"/>
        <v>4380</v>
      </c>
      <c r="B4381" s="30"/>
      <c r="C4381" s="28"/>
      <c r="D4381" s="28"/>
      <c r="E4381" s="28"/>
      <c r="F4381" s="28"/>
      <c r="G4381" s="28"/>
      <c r="H4381" s="28" t="str">
        <f>IF(TRIM(D4381)="","",IFERROR(INDEX('Student Master'!C:C,MATCH(D4381,'Student Master'!B:B,0)),"Not Found"))</f>
        <v/>
      </c>
      <c r="I4381" s="28" t="str">
        <f>IF(TRIM(D4381)="","",IFERROR(INDEX('Student Master'!D:D,MATCH(D4381,'Student Master'!B:B,0)),"Not Found"))</f>
        <v/>
      </c>
      <c r="J4381" s="28" t="str">
        <f>IF(TRIM(D4381)="","",IFERROR(INDEX('Student Master'!H:H,MATCH(D4381,'Student Master'!B:B,0)),"Not Found"))</f>
        <v/>
      </c>
      <c r="K4381" s="28" t="str">
        <f>IF(TRIM(D4381)="","",IFERROR(INDEX('Student Master'!N:N,MATCH(D4381,'Student Master'!B:B,0)),"Not Found"))</f>
        <v/>
      </c>
      <c r="L4381" s="28" t="str">
        <f>IF(TRIM(D4381)="","",IFERROR(INDEX('Student Master'!L:L,MATCH(D4381,'Student Master'!B:B,0)),"Not Found"))</f>
        <v/>
      </c>
      <c r="M4381" s="28"/>
      <c r="N4381" s="28"/>
    </row>
    <row r="4382" spans="1:14" x14ac:dyDescent="0.35">
      <c r="A4382" s="28">
        <f t="shared" si="69"/>
        <v>4381</v>
      </c>
      <c r="B4382" s="30"/>
      <c r="C4382" s="28"/>
      <c r="D4382" s="28"/>
      <c r="E4382" s="28"/>
      <c r="F4382" s="28"/>
      <c r="G4382" s="28"/>
      <c r="H4382" s="28" t="str">
        <f>IF(TRIM(D4382)="","",IFERROR(INDEX('Student Master'!C:C,MATCH(D4382,'Student Master'!B:B,0)),"Not Found"))</f>
        <v/>
      </c>
      <c r="I4382" s="28" t="str">
        <f>IF(TRIM(D4382)="","",IFERROR(INDEX('Student Master'!D:D,MATCH(D4382,'Student Master'!B:B,0)),"Not Found"))</f>
        <v/>
      </c>
      <c r="J4382" s="28" t="str">
        <f>IF(TRIM(D4382)="","",IFERROR(INDEX('Student Master'!H:H,MATCH(D4382,'Student Master'!B:B,0)),"Not Found"))</f>
        <v/>
      </c>
      <c r="K4382" s="28" t="str">
        <f>IF(TRIM(D4382)="","",IFERROR(INDEX('Student Master'!N:N,MATCH(D4382,'Student Master'!B:B,0)),"Not Found"))</f>
        <v/>
      </c>
      <c r="L4382" s="28" t="str">
        <f>IF(TRIM(D4382)="","",IFERROR(INDEX('Student Master'!L:L,MATCH(D4382,'Student Master'!B:B,0)),"Not Found"))</f>
        <v/>
      </c>
      <c r="M4382" s="28"/>
      <c r="N4382" s="28"/>
    </row>
    <row r="4383" spans="1:14" x14ac:dyDescent="0.35">
      <c r="A4383" s="28">
        <f t="shared" si="69"/>
        <v>4382</v>
      </c>
      <c r="B4383" s="30"/>
      <c r="C4383" s="28"/>
      <c r="D4383" s="28"/>
      <c r="E4383" s="28"/>
      <c r="F4383" s="28"/>
      <c r="G4383" s="28"/>
      <c r="H4383" s="28" t="str">
        <f>IF(TRIM(D4383)="","",IFERROR(INDEX('Student Master'!C:C,MATCH(D4383,'Student Master'!B:B,0)),"Not Found"))</f>
        <v/>
      </c>
      <c r="I4383" s="28" t="str">
        <f>IF(TRIM(D4383)="","",IFERROR(INDEX('Student Master'!D:D,MATCH(D4383,'Student Master'!B:B,0)),"Not Found"))</f>
        <v/>
      </c>
      <c r="J4383" s="28" t="str">
        <f>IF(TRIM(D4383)="","",IFERROR(INDEX('Student Master'!H:H,MATCH(D4383,'Student Master'!B:B,0)),"Not Found"))</f>
        <v/>
      </c>
      <c r="K4383" s="28" t="str">
        <f>IF(TRIM(D4383)="","",IFERROR(INDEX('Student Master'!N:N,MATCH(D4383,'Student Master'!B:B,0)),"Not Found"))</f>
        <v/>
      </c>
      <c r="L4383" s="28" t="str">
        <f>IF(TRIM(D4383)="","",IFERROR(INDEX('Student Master'!L:L,MATCH(D4383,'Student Master'!B:B,0)),"Not Found"))</f>
        <v/>
      </c>
      <c r="M4383" s="28"/>
      <c r="N4383" s="28"/>
    </row>
    <row r="4384" spans="1:14" x14ac:dyDescent="0.35">
      <c r="A4384" s="28">
        <f t="shared" si="69"/>
        <v>4383</v>
      </c>
      <c r="B4384" s="30"/>
      <c r="C4384" s="28"/>
      <c r="D4384" s="28"/>
      <c r="E4384" s="28"/>
      <c r="F4384" s="28"/>
      <c r="G4384" s="28"/>
      <c r="H4384" s="28" t="str">
        <f>IF(TRIM(D4384)="","",IFERROR(INDEX('Student Master'!C:C,MATCH(D4384,'Student Master'!B:B,0)),"Not Found"))</f>
        <v/>
      </c>
      <c r="I4384" s="28" t="str">
        <f>IF(TRIM(D4384)="","",IFERROR(INDEX('Student Master'!D:D,MATCH(D4384,'Student Master'!B:B,0)),"Not Found"))</f>
        <v/>
      </c>
      <c r="J4384" s="28" t="str">
        <f>IF(TRIM(D4384)="","",IFERROR(INDEX('Student Master'!H:H,MATCH(D4384,'Student Master'!B:B,0)),"Not Found"))</f>
        <v/>
      </c>
      <c r="K4384" s="28" t="str">
        <f>IF(TRIM(D4384)="","",IFERROR(INDEX('Student Master'!N:N,MATCH(D4384,'Student Master'!B:B,0)),"Not Found"))</f>
        <v/>
      </c>
      <c r="L4384" s="28" t="str">
        <f>IF(TRIM(D4384)="","",IFERROR(INDEX('Student Master'!L:L,MATCH(D4384,'Student Master'!B:B,0)),"Not Found"))</f>
        <v/>
      </c>
      <c r="M4384" s="28"/>
      <c r="N4384" s="28"/>
    </row>
    <row r="4385" spans="1:14" x14ac:dyDescent="0.35">
      <c r="A4385" s="28">
        <f t="shared" si="69"/>
        <v>4384</v>
      </c>
      <c r="B4385" s="30"/>
      <c r="C4385" s="28"/>
      <c r="D4385" s="28"/>
      <c r="E4385" s="28"/>
      <c r="F4385" s="28"/>
      <c r="G4385" s="28"/>
      <c r="H4385" s="28" t="str">
        <f>IF(TRIM(D4385)="","",IFERROR(INDEX('Student Master'!C:C,MATCH(D4385,'Student Master'!B:B,0)),"Not Found"))</f>
        <v/>
      </c>
      <c r="I4385" s="28" t="str">
        <f>IF(TRIM(D4385)="","",IFERROR(INDEX('Student Master'!D:D,MATCH(D4385,'Student Master'!B:B,0)),"Not Found"))</f>
        <v/>
      </c>
      <c r="J4385" s="28" t="str">
        <f>IF(TRIM(D4385)="","",IFERROR(INDEX('Student Master'!H:H,MATCH(D4385,'Student Master'!B:B,0)),"Not Found"))</f>
        <v/>
      </c>
      <c r="K4385" s="28" t="str">
        <f>IF(TRIM(D4385)="","",IFERROR(INDEX('Student Master'!N:N,MATCH(D4385,'Student Master'!B:B,0)),"Not Found"))</f>
        <v/>
      </c>
      <c r="L4385" s="28" t="str">
        <f>IF(TRIM(D4385)="","",IFERROR(INDEX('Student Master'!L:L,MATCH(D4385,'Student Master'!B:B,0)),"Not Found"))</f>
        <v/>
      </c>
      <c r="M4385" s="28"/>
      <c r="N4385" s="28"/>
    </row>
    <row r="4386" spans="1:14" x14ac:dyDescent="0.35">
      <c r="A4386" s="28">
        <f t="shared" si="69"/>
        <v>4385</v>
      </c>
      <c r="B4386" s="30"/>
      <c r="C4386" s="28"/>
      <c r="D4386" s="28"/>
      <c r="E4386" s="28"/>
      <c r="F4386" s="28"/>
      <c r="G4386" s="28"/>
      <c r="H4386" s="28" t="str">
        <f>IF(TRIM(D4386)="","",IFERROR(INDEX('Student Master'!C:C,MATCH(D4386,'Student Master'!B:B,0)),"Not Found"))</f>
        <v/>
      </c>
      <c r="I4386" s="28" t="str">
        <f>IF(TRIM(D4386)="","",IFERROR(INDEX('Student Master'!D:D,MATCH(D4386,'Student Master'!B:B,0)),"Not Found"))</f>
        <v/>
      </c>
      <c r="J4386" s="28" t="str">
        <f>IF(TRIM(D4386)="","",IFERROR(INDEX('Student Master'!H:H,MATCH(D4386,'Student Master'!B:B,0)),"Not Found"))</f>
        <v/>
      </c>
      <c r="K4386" s="28" t="str">
        <f>IF(TRIM(D4386)="","",IFERROR(INDEX('Student Master'!N:N,MATCH(D4386,'Student Master'!B:B,0)),"Not Found"))</f>
        <v/>
      </c>
      <c r="L4386" s="28" t="str">
        <f>IF(TRIM(D4386)="","",IFERROR(INDEX('Student Master'!L:L,MATCH(D4386,'Student Master'!B:B,0)),"Not Found"))</f>
        <v/>
      </c>
      <c r="M4386" s="28"/>
      <c r="N4386" s="28"/>
    </row>
    <row r="4387" spans="1:14" x14ac:dyDescent="0.35">
      <c r="A4387" s="28">
        <f t="shared" si="69"/>
        <v>4386</v>
      </c>
      <c r="B4387" s="30"/>
      <c r="C4387" s="28"/>
      <c r="D4387" s="28"/>
      <c r="E4387" s="28"/>
      <c r="F4387" s="28"/>
      <c r="G4387" s="28"/>
      <c r="H4387" s="28" t="str">
        <f>IF(TRIM(D4387)="","",IFERROR(INDEX('Student Master'!C:C,MATCH(D4387,'Student Master'!B:B,0)),"Not Found"))</f>
        <v/>
      </c>
      <c r="I4387" s="28" t="str">
        <f>IF(TRIM(D4387)="","",IFERROR(INDEX('Student Master'!D:D,MATCH(D4387,'Student Master'!B:B,0)),"Not Found"))</f>
        <v/>
      </c>
      <c r="J4387" s="28" t="str">
        <f>IF(TRIM(D4387)="","",IFERROR(INDEX('Student Master'!H:H,MATCH(D4387,'Student Master'!B:B,0)),"Not Found"))</f>
        <v/>
      </c>
      <c r="K4387" s="28" t="str">
        <f>IF(TRIM(D4387)="","",IFERROR(INDEX('Student Master'!N:N,MATCH(D4387,'Student Master'!B:B,0)),"Not Found"))</f>
        <v/>
      </c>
      <c r="L4387" s="28" t="str">
        <f>IF(TRIM(D4387)="","",IFERROR(INDEX('Student Master'!L:L,MATCH(D4387,'Student Master'!B:B,0)),"Not Found"))</f>
        <v/>
      </c>
      <c r="M4387" s="28"/>
      <c r="N4387" s="28"/>
    </row>
    <row r="4388" spans="1:14" x14ac:dyDescent="0.35">
      <c r="A4388" s="28">
        <f t="shared" si="69"/>
        <v>4387</v>
      </c>
      <c r="B4388" s="30"/>
      <c r="C4388" s="28"/>
      <c r="D4388" s="28"/>
      <c r="E4388" s="28"/>
      <c r="F4388" s="28"/>
      <c r="G4388" s="28"/>
      <c r="H4388" s="28" t="str">
        <f>IF(TRIM(D4388)="","",IFERROR(INDEX('Student Master'!C:C,MATCH(D4388,'Student Master'!B:B,0)),"Not Found"))</f>
        <v/>
      </c>
      <c r="I4388" s="28" t="str">
        <f>IF(TRIM(D4388)="","",IFERROR(INDEX('Student Master'!D:D,MATCH(D4388,'Student Master'!B:B,0)),"Not Found"))</f>
        <v/>
      </c>
      <c r="J4388" s="28" t="str">
        <f>IF(TRIM(D4388)="","",IFERROR(INDEX('Student Master'!H:H,MATCH(D4388,'Student Master'!B:B,0)),"Not Found"))</f>
        <v/>
      </c>
      <c r="K4388" s="28" t="str">
        <f>IF(TRIM(D4388)="","",IFERROR(INDEX('Student Master'!N:N,MATCH(D4388,'Student Master'!B:B,0)),"Not Found"))</f>
        <v/>
      </c>
      <c r="L4388" s="28" t="str">
        <f>IF(TRIM(D4388)="","",IFERROR(INDEX('Student Master'!L:L,MATCH(D4388,'Student Master'!B:B,0)),"Not Found"))</f>
        <v/>
      </c>
      <c r="M4388" s="28"/>
      <c r="N4388" s="28"/>
    </row>
    <row r="4389" spans="1:14" x14ac:dyDescent="0.35">
      <c r="A4389" s="28">
        <f t="shared" si="69"/>
        <v>4388</v>
      </c>
      <c r="B4389" s="30"/>
      <c r="C4389" s="28"/>
      <c r="D4389" s="28"/>
      <c r="E4389" s="28"/>
      <c r="F4389" s="28"/>
      <c r="G4389" s="28"/>
      <c r="H4389" s="28" t="str">
        <f>IF(TRIM(D4389)="","",IFERROR(INDEX('Student Master'!C:C,MATCH(D4389,'Student Master'!B:B,0)),"Not Found"))</f>
        <v/>
      </c>
      <c r="I4389" s="28" t="str">
        <f>IF(TRIM(D4389)="","",IFERROR(INDEX('Student Master'!D:D,MATCH(D4389,'Student Master'!B:B,0)),"Not Found"))</f>
        <v/>
      </c>
      <c r="J4389" s="28" t="str">
        <f>IF(TRIM(D4389)="","",IFERROR(INDEX('Student Master'!H:H,MATCH(D4389,'Student Master'!B:B,0)),"Not Found"))</f>
        <v/>
      </c>
      <c r="K4389" s="28" t="str">
        <f>IF(TRIM(D4389)="","",IFERROR(INDEX('Student Master'!N:N,MATCH(D4389,'Student Master'!B:B,0)),"Not Found"))</f>
        <v/>
      </c>
      <c r="L4389" s="28" t="str">
        <f>IF(TRIM(D4389)="","",IFERROR(INDEX('Student Master'!L:L,MATCH(D4389,'Student Master'!B:B,0)),"Not Found"))</f>
        <v/>
      </c>
      <c r="M4389" s="28"/>
      <c r="N4389" s="28"/>
    </row>
    <row r="4390" spans="1:14" x14ac:dyDescent="0.35">
      <c r="A4390" s="28">
        <f t="shared" si="69"/>
        <v>4389</v>
      </c>
      <c r="B4390" s="30"/>
      <c r="C4390" s="28"/>
      <c r="D4390" s="28"/>
      <c r="E4390" s="28"/>
      <c r="F4390" s="28"/>
      <c r="G4390" s="28"/>
      <c r="H4390" s="28" t="str">
        <f>IF(TRIM(D4390)="","",IFERROR(INDEX('Student Master'!C:C,MATCH(D4390,'Student Master'!B:B,0)),"Not Found"))</f>
        <v/>
      </c>
      <c r="I4390" s="28" t="str">
        <f>IF(TRIM(D4390)="","",IFERROR(INDEX('Student Master'!D:D,MATCH(D4390,'Student Master'!B:B,0)),"Not Found"))</f>
        <v/>
      </c>
      <c r="J4390" s="28" t="str">
        <f>IF(TRIM(D4390)="","",IFERROR(INDEX('Student Master'!H:H,MATCH(D4390,'Student Master'!B:B,0)),"Not Found"))</f>
        <v/>
      </c>
      <c r="K4390" s="28" t="str">
        <f>IF(TRIM(D4390)="","",IFERROR(INDEX('Student Master'!N:N,MATCH(D4390,'Student Master'!B:B,0)),"Not Found"))</f>
        <v/>
      </c>
      <c r="L4390" s="28" t="str">
        <f>IF(TRIM(D4390)="","",IFERROR(INDEX('Student Master'!L:L,MATCH(D4390,'Student Master'!B:B,0)),"Not Found"))</f>
        <v/>
      </c>
      <c r="M4390" s="28"/>
      <c r="N4390" s="28"/>
    </row>
    <row r="4391" spans="1:14" x14ac:dyDescent="0.35">
      <c r="A4391" s="28">
        <f t="shared" si="69"/>
        <v>4390</v>
      </c>
      <c r="B4391" s="30"/>
      <c r="C4391" s="28"/>
      <c r="D4391" s="28"/>
      <c r="E4391" s="28"/>
      <c r="F4391" s="28"/>
      <c r="G4391" s="28"/>
      <c r="H4391" s="28" t="str">
        <f>IF(TRIM(D4391)="","",IFERROR(INDEX('Student Master'!C:C,MATCH(D4391,'Student Master'!B:B,0)),"Not Found"))</f>
        <v/>
      </c>
      <c r="I4391" s="28" t="str">
        <f>IF(TRIM(D4391)="","",IFERROR(INDEX('Student Master'!D:D,MATCH(D4391,'Student Master'!B:B,0)),"Not Found"))</f>
        <v/>
      </c>
      <c r="J4391" s="28" t="str">
        <f>IF(TRIM(D4391)="","",IFERROR(INDEX('Student Master'!H:H,MATCH(D4391,'Student Master'!B:B,0)),"Not Found"))</f>
        <v/>
      </c>
      <c r="K4391" s="28" t="str">
        <f>IF(TRIM(D4391)="","",IFERROR(INDEX('Student Master'!N:N,MATCH(D4391,'Student Master'!B:B,0)),"Not Found"))</f>
        <v/>
      </c>
      <c r="L4391" s="28" t="str">
        <f>IF(TRIM(D4391)="","",IFERROR(INDEX('Student Master'!L:L,MATCH(D4391,'Student Master'!B:B,0)),"Not Found"))</f>
        <v/>
      </c>
      <c r="M4391" s="28"/>
      <c r="N4391" s="28"/>
    </row>
    <row r="4392" spans="1:14" x14ac:dyDescent="0.35">
      <c r="A4392" s="28">
        <f t="shared" si="69"/>
        <v>4391</v>
      </c>
      <c r="B4392" s="30"/>
      <c r="C4392" s="28"/>
      <c r="D4392" s="28"/>
      <c r="E4392" s="28"/>
      <c r="F4392" s="28"/>
      <c r="G4392" s="28"/>
      <c r="H4392" s="28" t="str">
        <f>IF(TRIM(D4392)="","",IFERROR(INDEX('Student Master'!C:C,MATCH(D4392,'Student Master'!B:B,0)),"Not Found"))</f>
        <v/>
      </c>
      <c r="I4392" s="28" t="str">
        <f>IF(TRIM(D4392)="","",IFERROR(INDEX('Student Master'!D:D,MATCH(D4392,'Student Master'!B:B,0)),"Not Found"))</f>
        <v/>
      </c>
      <c r="J4392" s="28" t="str">
        <f>IF(TRIM(D4392)="","",IFERROR(INDEX('Student Master'!H:H,MATCH(D4392,'Student Master'!B:B,0)),"Not Found"))</f>
        <v/>
      </c>
      <c r="K4392" s="28" t="str">
        <f>IF(TRIM(D4392)="","",IFERROR(INDEX('Student Master'!N:N,MATCH(D4392,'Student Master'!B:B,0)),"Not Found"))</f>
        <v/>
      </c>
      <c r="L4392" s="28" t="str">
        <f>IF(TRIM(D4392)="","",IFERROR(INDEX('Student Master'!L:L,MATCH(D4392,'Student Master'!B:B,0)),"Not Found"))</f>
        <v/>
      </c>
      <c r="M4392" s="28"/>
      <c r="N4392" s="28"/>
    </row>
    <row r="4393" spans="1:14" x14ac:dyDescent="0.35">
      <c r="A4393" s="28">
        <f t="shared" si="69"/>
        <v>4392</v>
      </c>
      <c r="B4393" s="30"/>
      <c r="C4393" s="28"/>
      <c r="D4393" s="28"/>
      <c r="E4393" s="28"/>
      <c r="F4393" s="28"/>
      <c r="G4393" s="28"/>
      <c r="H4393" s="28" t="str">
        <f>IF(TRIM(D4393)="","",IFERROR(INDEX('Student Master'!C:C,MATCH(D4393,'Student Master'!B:B,0)),"Not Found"))</f>
        <v/>
      </c>
      <c r="I4393" s="28" t="str">
        <f>IF(TRIM(D4393)="","",IFERROR(INDEX('Student Master'!D:D,MATCH(D4393,'Student Master'!B:B,0)),"Not Found"))</f>
        <v/>
      </c>
      <c r="J4393" s="28" t="str">
        <f>IF(TRIM(D4393)="","",IFERROR(INDEX('Student Master'!H:H,MATCH(D4393,'Student Master'!B:B,0)),"Not Found"))</f>
        <v/>
      </c>
      <c r="K4393" s="28" t="str">
        <f>IF(TRIM(D4393)="","",IFERROR(INDEX('Student Master'!N:N,MATCH(D4393,'Student Master'!B:B,0)),"Not Found"))</f>
        <v/>
      </c>
      <c r="L4393" s="28" t="str">
        <f>IF(TRIM(D4393)="","",IFERROR(INDEX('Student Master'!L:L,MATCH(D4393,'Student Master'!B:B,0)),"Not Found"))</f>
        <v/>
      </c>
      <c r="M4393" s="28"/>
      <c r="N4393" s="28"/>
    </row>
    <row r="4394" spans="1:14" x14ac:dyDescent="0.35">
      <c r="A4394" s="28">
        <f t="shared" si="69"/>
        <v>4393</v>
      </c>
      <c r="B4394" s="30"/>
      <c r="C4394" s="28"/>
      <c r="D4394" s="28"/>
      <c r="E4394" s="28"/>
      <c r="F4394" s="28"/>
      <c r="G4394" s="28"/>
      <c r="H4394" s="28" t="str">
        <f>IF(TRIM(D4394)="","",IFERROR(INDEX('Student Master'!C:C,MATCH(D4394,'Student Master'!B:B,0)),"Not Found"))</f>
        <v/>
      </c>
      <c r="I4394" s="28" t="str">
        <f>IF(TRIM(D4394)="","",IFERROR(INDEX('Student Master'!D:D,MATCH(D4394,'Student Master'!B:B,0)),"Not Found"))</f>
        <v/>
      </c>
      <c r="J4394" s="28" t="str">
        <f>IF(TRIM(D4394)="","",IFERROR(INDEX('Student Master'!H:H,MATCH(D4394,'Student Master'!B:B,0)),"Not Found"))</f>
        <v/>
      </c>
      <c r="K4394" s="28" t="str">
        <f>IF(TRIM(D4394)="","",IFERROR(INDEX('Student Master'!N:N,MATCH(D4394,'Student Master'!B:B,0)),"Not Found"))</f>
        <v/>
      </c>
      <c r="L4394" s="28" t="str">
        <f>IF(TRIM(D4394)="","",IFERROR(INDEX('Student Master'!L:L,MATCH(D4394,'Student Master'!B:B,0)),"Not Found"))</f>
        <v/>
      </c>
      <c r="M4394" s="28"/>
      <c r="N4394" s="28"/>
    </row>
    <row r="4395" spans="1:14" x14ac:dyDescent="0.35">
      <c r="A4395" s="28">
        <f t="shared" si="69"/>
        <v>4394</v>
      </c>
      <c r="B4395" s="30"/>
      <c r="C4395" s="28"/>
      <c r="D4395" s="28"/>
      <c r="E4395" s="28"/>
      <c r="F4395" s="28"/>
      <c r="G4395" s="28"/>
      <c r="H4395" s="28" t="str">
        <f>IF(TRIM(D4395)="","",IFERROR(INDEX('Student Master'!C:C,MATCH(D4395,'Student Master'!B:B,0)),"Not Found"))</f>
        <v/>
      </c>
      <c r="I4395" s="28" t="str">
        <f>IF(TRIM(D4395)="","",IFERROR(INDEX('Student Master'!D:D,MATCH(D4395,'Student Master'!B:B,0)),"Not Found"))</f>
        <v/>
      </c>
      <c r="J4395" s="28" t="str">
        <f>IF(TRIM(D4395)="","",IFERROR(INDEX('Student Master'!H:H,MATCH(D4395,'Student Master'!B:B,0)),"Not Found"))</f>
        <v/>
      </c>
      <c r="K4395" s="28" t="str">
        <f>IF(TRIM(D4395)="","",IFERROR(INDEX('Student Master'!N:N,MATCH(D4395,'Student Master'!B:B,0)),"Not Found"))</f>
        <v/>
      </c>
      <c r="L4395" s="28" t="str">
        <f>IF(TRIM(D4395)="","",IFERROR(INDEX('Student Master'!L:L,MATCH(D4395,'Student Master'!B:B,0)),"Not Found"))</f>
        <v/>
      </c>
      <c r="M4395" s="28"/>
      <c r="N4395" s="28"/>
    </row>
    <row r="4396" spans="1:14" x14ac:dyDescent="0.35">
      <c r="A4396" s="28">
        <f t="shared" si="69"/>
        <v>4395</v>
      </c>
      <c r="B4396" s="30"/>
      <c r="C4396" s="28"/>
      <c r="D4396" s="28"/>
      <c r="E4396" s="28"/>
      <c r="F4396" s="28"/>
      <c r="G4396" s="28"/>
      <c r="H4396" s="28" t="str">
        <f>IF(TRIM(D4396)="","",IFERROR(INDEX('Student Master'!C:C,MATCH(D4396,'Student Master'!B:B,0)),"Not Found"))</f>
        <v/>
      </c>
      <c r="I4396" s="28" t="str">
        <f>IF(TRIM(D4396)="","",IFERROR(INDEX('Student Master'!D:D,MATCH(D4396,'Student Master'!B:B,0)),"Not Found"))</f>
        <v/>
      </c>
      <c r="J4396" s="28" t="str">
        <f>IF(TRIM(D4396)="","",IFERROR(INDEX('Student Master'!H:H,MATCH(D4396,'Student Master'!B:B,0)),"Not Found"))</f>
        <v/>
      </c>
      <c r="K4396" s="28" t="str">
        <f>IF(TRIM(D4396)="","",IFERROR(INDEX('Student Master'!N:N,MATCH(D4396,'Student Master'!B:B,0)),"Not Found"))</f>
        <v/>
      </c>
      <c r="L4396" s="28" t="str">
        <f>IF(TRIM(D4396)="","",IFERROR(INDEX('Student Master'!L:L,MATCH(D4396,'Student Master'!B:B,0)),"Not Found"))</f>
        <v/>
      </c>
      <c r="M4396" s="28"/>
      <c r="N4396" s="28"/>
    </row>
    <row r="4397" spans="1:14" x14ac:dyDescent="0.35">
      <c r="A4397" s="28">
        <f t="shared" si="69"/>
        <v>4396</v>
      </c>
      <c r="B4397" s="30"/>
      <c r="C4397" s="28"/>
      <c r="D4397" s="28"/>
      <c r="E4397" s="28"/>
      <c r="F4397" s="28"/>
      <c r="G4397" s="28"/>
      <c r="H4397" s="28" t="str">
        <f>IF(TRIM(D4397)="","",IFERROR(INDEX('Student Master'!C:C,MATCH(D4397,'Student Master'!B:B,0)),"Not Found"))</f>
        <v/>
      </c>
      <c r="I4397" s="28" t="str">
        <f>IF(TRIM(D4397)="","",IFERROR(INDEX('Student Master'!D:D,MATCH(D4397,'Student Master'!B:B,0)),"Not Found"))</f>
        <v/>
      </c>
      <c r="J4397" s="28" t="str">
        <f>IF(TRIM(D4397)="","",IFERROR(INDEX('Student Master'!H:H,MATCH(D4397,'Student Master'!B:B,0)),"Not Found"))</f>
        <v/>
      </c>
      <c r="K4397" s="28" t="str">
        <f>IF(TRIM(D4397)="","",IFERROR(INDEX('Student Master'!N:N,MATCH(D4397,'Student Master'!B:B,0)),"Not Found"))</f>
        <v/>
      </c>
      <c r="L4397" s="28" t="str">
        <f>IF(TRIM(D4397)="","",IFERROR(INDEX('Student Master'!L:L,MATCH(D4397,'Student Master'!B:B,0)),"Not Found"))</f>
        <v/>
      </c>
      <c r="M4397" s="28"/>
      <c r="N4397" s="28"/>
    </row>
    <row r="4398" spans="1:14" x14ac:dyDescent="0.35">
      <c r="A4398" s="28">
        <f t="shared" si="69"/>
        <v>4397</v>
      </c>
      <c r="B4398" s="30"/>
      <c r="C4398" s="28"/>
      <c r="D4398" s="28"/>
      <c r="E4398" s="28"/>
      <c r="F4398" s="28"/>
      <c r="G4398" s="28"/>
      <c r="H4398" s="28" t="str">
        <f>IF(TRIM(D4398)="","",IFERROR(INDEX('Student Master'!C:C,MATCH(D4398,'Student Master'!B:B,0)),"Not Found"))</f>
        <v/>
      </c>
      <c r="I4398" s="28" t="str">
        <f>IF(TRIM(D4398)="","",IFERROR(INDEX('Student Master'!D:D,MATCH(D4398,'Student Master'!B:B,0)),"Not Found"))</f>
        <v/>
      </c>
      <c r="J4398" s="28" t="str">
        <f>IF(TRIM(D4398)="","",IFERROR(INDEX('Student Master'!H:H,MATCH(D4398,'Student Master'!B:B,0)),"Not Found"))</f>
        <v/>
      </c>
      <c r="K4398" s="28" t="str">
        <f>IF(TRIM(D4398)="","",IFERROR(INDEX('Student Master'!N:N,MATCH(D4398,'Student Master'!B:B,0)),"Not Found"))</f>
        <v/>
      </c>
      <c r="L4398" s="28" t="str">
        <f>IF(TRIM(D4398)="","",IFERROR(INDEX('Student Master'!L:L,MATCH(D4398,'Student Master'!B:B,0)),"Not Found"))</f>
        <v/>
      </c>
      <c r="M4398" s="28"/>
      <c r="N4398" s="28"/>
    </row>
    <row r="4399" spans="1:14" x14ac:dyDescent="0.35">
      <c r="A4399" s="28">
        <f t="shared" si="69"/>
        <v>4398</v>
      </c>
      <c r="B4399" s="30"/>
      <c r="C4399" s="28"/>
      <c r="D4399" s="28"/>
      <c r="E4399" s="28"/>
      <c r="F4399" s="28"/>
      <c r="G4399" s="28"/>
      <c r="H4399" s="28" t="str">
        <f>IF(TRIM(D4399)="","",IFERROR(INDEX('Student Master'!C:C,MATCH(D4399,'Student Master'!B:B,0)),"Not Found"))</f>
        <v/>
      </c>
      <c r="I4399" s="28" t="str">
        <f>IF(TRIM(D4399)="","",IFERROR(INDEX('Student Master'!D:D,MATCH(D4399,'Student Master'!B:B,0)),"Not Found"))</f>
        <v/>
      </c>
      <c r="J4399" s="28" t="str">
        <f>IF(TRIM(D4399)="","",IFERROR(INDEX('Student Master'!H:H,MATCH(D4399,'Student Master'!B:B,0)),"Not Found"))</f>
        <v/>
      </c>
      <c r="K4399" s="28" t="str">
        <f>IF(TRIM(D4399)="","",IFERROR(INDEX('Student Master'!N:N,MATCH(D4399,'Student Master'!B:B,0)),"Not Found"))</f>
        <v/>
      </c>
      <c r="L4399" s="28" t="str">
        <f>IF(TRIM(D4399)="","",IFERROR(INDEX('Student Master'!L:L,MATCH(D4399,'Student Master'!B:B,0)),"Not Found"))</f>
        <v/>
      </c>
      <c r="M4399" s="28"/>
      <c r="N4399" s="28"/>
    </row>
    <row r="4400" spans="1:14" x14ac:dyDescent="0.35">
      <c r="A4400" s="28">
        <f t="shared" si="69"/>
        <v>4399</v>
      </c>
      <c r="B4400" s="30"/>
      <c r="C4400" s="28"/>
      <c r="D4400" s="28"/>
      <c r="E4400" s="28"/>
      <c r="F4400" s="28"/>
      <c r="G4400" s="28"/>
      <c r="H4400" s="28" t="str">
        <f>IF(TRIM(D4400)="","",IFERROR(INDEX('Student Master'!C:C,MATCH(D4400,'Student Master'!B:B,0)),"Not Found"))</f>
        <v/>
      </c>
      <c r="I4400" s="28" t="str">
        <f>IF(TRIM(D4400)="","",IFERROR(INDEX('Student Master'!D:D,MATCH(D4400,'Student Master'!B:B,0)),"Not Found"))</f>
        <v/>
      </c>
      <c r="J4400" s="28" t="str">
        <f>IF(TRIM(D4400)="","",IFERROR(INDEX('Student Master'!H:H,MATCH(D4400,'Student Master'!B:B,0)),"Not Found"))</f>
        <v/>
      </c>
      <c r="K4400" s="28" t="str">
        <f>IF(TRIM(D4400)="","",IFERROR(INDEX('Student Master'!N:N,MATCH(D4400,'Student Master'!B:B,0)),"Not Found"))</f>
        <v/>
      </c>
      <c r="L4400" s="28" t="str">
        <f>IF(TRIM(D4400)="","",IFERROR(INDEX('Student Master'!L:L,MATCH(D4400,'Student Master'!B:B,0)),"Not Found"))</f>
        <v/>
      </c>
      <c r="M4400" s="28"/>
      <c r="N4400" s="28"/>
    </row>
    <row r="4401" spans="1:14" x14ac:dyDescent="0.35">
      <c r="A4401" s="28">
        <f t="shared" si="69"/>
        <v>4400</v>
      </c>
      <c r="B4401" s="30"/>
      <c r="C4401" s="28"/>
      <c r="D4401" s="28"/>
      <c r="E4401" s="28"/>
      <c r="F4401" s="28"/>
      <c r="G4401" s="28"/>
      <c r="H4401" s="28" t="str">
        <f>IF(TRIM(D4401)="","",IFERROR(INDEX('Student Master'!C:C,MATCH(D4401,'Student Master'!B:B,0)),"Not Found"))</f>
        <v/>
      </c>
      <c r="I4401" s="28" t="str">
        <f>IF(TRIM(D4401)="","",IFERROR(INDEX('Student Master'!D:D,MATCH(D4401,'Student Master'!B:B,0)),"Not Found"))</f>
        <v/>
      </c>
      <c r="J4401" s="28" t="str">
        <f>IF(TRIM(D4401)="","",IFERROR(INDEX('Student Master'!H:H,MATCH(D4401,'Student Master'!B:B,0)),"Not Found"))</f>
        <v/>
      </c>
      <c r="K4401" s="28" t="str">
        <f>IF(TRIM(D4401)="","",IFERROR(INDEX('Student Master'!N:N,MATCH(D4401,'Student Master'!B:B,0)),"Not Found"))</f>
        <v/>
      </c>
      <c r="L4401" s="28" t="str">
        <f>IF(TRIM(D4401)="","",IFERROR(INDEX('Student Master'!L:L,MATCH(D4401,'Student Master'!B:B,0)),"Not Found"))</f>
        <v/>
      </c>
      <c r="M4401" s="28"/>
      <c r="N4401" s="28"/>
    </row>
    <row r="4402" spans="1:14" x14ac:dyDescent="0.35">
      <c r="A4402" s="28">
        <f t="shared" si="69"/>
        <v>4401</v>
      </c>
      <c r="B4402" s="30"/>
      <c r="C4402" s="28"/>
      <c r="D4402" s="28"/>
      <c r="E4402" s="28"/>
      <c r="F4402" s="28"/>
      <c r="G4402" s="28"/>
      <c r="H4402" s="28" t="str">
        <f>IF(TRIM(D4402)="","",IFERROR(INDEX('Student Master'!C:C,MATCH(D4402,'Student Master'!B:B,0)),"Not Found"))</f>
        <v/>
      </c>
      <c r="I4402" s="28" t="str">
        <f>IF(TRIM(D4402)="","",IFERROR(INDEX('Student Master'!D:D,MATCH(D4402,'Student Master'!B:B,0)),"Not Found"))</f>
        <v/>
      </c>
      <c r="J4402" s="28" t="str">
        <f>IF(TRIM(D4402)="","",IFERROR(INDEX('Student Master'!H:H,MATCH(D4402,'Student Master'!B:B,0)),"Not Found"))</f>
        <v/>
      </c>
      <c r="K4402" s="28" t="str">
        <f>IF(TRIM(D4402)="","",IFERROR(INDEX('Student Master'!N:N,MATCH(D4402,'Student Master'!B:B,0)),"Not Found"))</f>
        <v/>
      </c>
      <c r="L4402" s="28" t="str">
        <f>IF(TRIM(D4402)="","",IFERROR(INDEX('Student Master'!L:L,MATCH(D4402,'Student Master'!B:B,0)),"Not Found"))</f>
        <v/>
      </c>
      <c r="M4402" s="28"/>
      <c r="N4402" s="28"/>
    </row>
    <row r="4403" spans="1:14" x14ac:dyDescent="0.35">
      <c r="A4403" s="28">
        <f t="shared" si="69"/>
        <v>4402</v>
      </c>
      <c r="B4403" s="30"/>
      <c r="C4403" s="28"/>
      <c r="D4403" s="28"/>
      <c r="E4403" s="28"/>
      <c r="F4403" s="28"/>
      <c r="G4403" s="28"/>
      <c r="H4403" s="28" t="str">
        <f>IF(TRIM(D4403)="","",IFERROR(INDEX('Student Master'!C:C,MATCH(D4403,'Student Master'!B:B,0)),"Not Found"))</f>
        <v/>
      </c>
      <c r="I4403" s="28" t="str">
        <f>IF(TRIM(D4403)="","",IFERROR(INDEX('Student Master'!D:D,MATCH(D4403,'Student Master'!B:B,0)),"Not Found"))</f>
        <v/>
      </c>
      <c r="J4403" s="28" t="str">
        <f>IF(TRIM(D4403)="","",IFERROR(INDEX('Student Master'!H:H,MATCH(D4403,'Student Master'!B:B,0)),"Not Found"))</f>
        <v/>
      </c>
      <c r="K4403" s="28" t="str">
        <f>IF(TRIM(D4403)="","",IFERROR(INDEX('Student Master'!N:N,MATCH(D4403,'Student Master'!B:B,0)),"Not Found"))</f>
        <v/>
      </c>
      <c r="L4403" s="28" t="str">
        <f>IF(TRIM(D4403)="","",IFERROR(INDEX('Student Master'!L:L,MATCH(D4403,'Student Master'!B:B,0)),"Not Found"))</f>
        <v/>
      </c>
      <c r="M4403" s="28"/>
      <c r="N4403" s="28"/>
    </row>
    <row r="4404" spans="1:14" x14ac:dyDescent="0.35">
      <c r="A4404" s="28">
        <f t="shared" si="69"/>
        <v>4403</v>
      </c>
      <c r="B4404" s="30"/>
      <c r="C4404" s="28"/>
      <c r="D4404" s="28"/>
      <c r="E4404" s="28"/>
      <c r="F4404" s="28"/>
      <c r="G4404" s="28"/>
      <c r="H4404" s="28" t="str">
        <f>IF(TRIM(D4404)="","",IFERROR(INDEX('Student Master'!C:C,MATCH(D4404,'Student Master'!B:B,0)),"Not Found"))</f>
        <v/>
      </c>
      <c r="I4404" s="28" t="str">
        <f>IF(TRIM(D4404)="","",IFERROR(INDEX('Student Master'!D:D,MATCH(D4404,'Student Master'!B:B,0)),"Not Found"))</f>
        <v/>
      </c>
      <c r="J4404" s="28" t="str">
        <f>IF(TRIM(D4404)="","",IFERROR(INDEX('Student Master'!H:H,MATCH(D4404,'Student Master'!B:B,0)),"Not Found"))</f>
        <v/>
      </c>
      <c r="K4404" s="28" t="str">
        <f>IF(TRIM(D4404)="","",IFERROR(INDEX('Student Master'!N:N,MATCH(D4404,'Student Master'!B:B,0)),"Not Found"))</f>
        <v/>
      </c>
      <c r="L4404" s="28" t="str">
        <f>IF(TRIM(D4404)="","",IFERROR(INDEX('Student Master'!L:L,MATCH(D4404,'Student Master'!B:B,0)),"Not Found"))</f>
        <v/>
      </c>
      <c r="M4404" s="28"/>
      <c r="N4404" s="28"/>
    </row>
    <row r="4405" spans="1:14" x14ac:dyDescent="0.35">
      <c r="A4405" s="28">
        <f t="shared" si="69"/>
        <v>4404</v>
      </c>
      <c r="B4405" s="30"/>
      <c r="C4405" s="28"/>
      <c r="D4405" s="28"/>
      <c r="E4405" s="28"/>
      <c r="F4405" s="28"/>
      <c r="G4405" s="28"/>
      <c r="H4405" s="28" t="str">
        <f>IF(TRIM(D4405)="","",IFERROR(INDEX('Student Master'!C:C,MATCH(D4405,'Student Master'!B:B,0)),"Not Found"))</f>
        <v/>
      </c>
      <c r="I4405" s="28" t="str">
        <f>IF(TRIM(D4405)="","",IFERROR(INDEX('Student Master'!D:D,MATCH(D4405,'Student Master'!B:B,0)),"Not Found"))</f>
        <v/>
      </c>
      <c r="J4405" s="28" t="str">
        <f>IF(TRIM(D4405)="","",IFERROR(INDEX('Student Master'!H:H,MATCH(D4405,'Student Master'!B:B,0)),"Not Found"))</f>
        <v/>
      </c>
      <c r="K4405" s="28" t="str">
        <f>IF(TRIM(D4405)="","",IFERROR(INDEX('Student Master'!N:N,MATCH(D4405,'Student Master'!B:B,0)),"Not Found"))</f>
        <v/>
      </c>
      <c r="L4405" s="28" t="str">
        <f>IF(TRIM(D4405)="","",IFERROR(INDEX('Student Master'!L:L,MATCH(D4405,'Student Master'!B:B,0)),"Not Found"))</f>
        <v/>
      </c>
      <c r="M4405" s="28"/>
      <c r="N4405" s="28"/>
    </row>
    <row r="4406" spans="1:14" x14ac:dyDescent="0.35">
      <c r="A4406" s="28">
        <f t="shared" si="69"/>
        <v>4405</v>
      </c>
      <c r="B4406" s="30"/>
      <c r="C4406" s="28"/>
      <c r="D4406" s="28"/>
      <c r="E4406" s="28"/>
      <c r="F4406" s="28"/>
      <c r="G4406" s="28"/>
      <c r="H4406" s="28" t="str">
        <f>IF(TRIM(D4406)="","",IFERROR(INDEX('Student Master'!C:C,MATCH(D4406,'Student Master'!B:B,0)),"Not Found"))</f>
        <v/>
      </c>
      <c r="I4406" s="28" t="str">
        <f>IF(TRIM(D4406)="","",IFERROR(INDEX('Student Master'!D:D,MATCH(D4406,'Student Master'!B:B,0)),"Not Found"))</f>
        <v/>
      </c>
      <c r="J4406" s="28" t="str">
        <f>IF(TRIM(D4406)="","",IFERROR(INDEX('Student Master'!H:H,MATCH(D4406,'Student Master'!B:B,0)),"Not Found"))</f>
        <v/>
      </c>
      <c r="K4406" s="28" t="str">
        <f>IF(TRIM(D4406)="","",IFERROR(INDEX('Student Master'!N:N,MATCH(D4406,'Student Master'!B:B,0)),"Not Found"))</f>
        <v/>
      </c>
      <c r="L4406" s="28" t="str">
        <f>IF(TRIM(D4406)="","",IFERROR(INDEX('Student Master'!L:L,MATCH(D4406,'Student Master'!B:B,0)),"Not Found"))</f>
        <v/>
      </c>
      <c r="M4406" s="28"/>
      <c r="N4406" s="28"/>
    </row>
    <row r="4407" spans="1:14" x14ac:dyDescent="0.35">
      <c r="A4407" s="28">
        <f t="shared" si="69"/>
        <v>4406</v>
      </c>
      <c r="B4407" s="30"/>
      <c r="C4407" s="28"/>
      <c r="D4407" s="28"/>
      <c r="E4407" s="28"/>
      <c r="F4407" s="28"/>
      <c r="G4407" s="28"/>
      <c r="H4407" s="28" t="str">
        <f>IF(TRIM(D4407)="","",IFERROR(INDEX('Student Master'!C:C,MATCH(D4407,'Student Master'!B:B,0)),"Not Found"))</f>
        <v/>
      </c>
      <c r="I4407" s="28" t="str">
        <f>IF(TRIM(D4407)="","",IFERROR(INDEX('Student Master'!D:D,MATCH(D4407,'Student Master'!B:B,0)),"Not Found"))</f>
        <v/>
      </c>
      <c r="J4407" s="28" t="str">
        <f>IF(TRIM(D4407)="","",IFERROR(INDEX('Student Master'!H:H,MATCH(D4407,'Student Master'!B:B,0)),"Not Found"))</f>
        <v/>
      </c>
      <c r="K4407" s="28" t="str">
        <f>IF(TRIM(D4407)="","",IFERROR(INDEX('Student Master'!N:N,MATCH(D4407,'Student Master'!B:B,0)),"Not Found"))</f>
        <v/>
      </c>
      <c r="L4407" s="28" t="str">
        <f>IF(TRIM(D4407)="","",IFERROR(INDEX('Student Master'!L:L,MATCH(D4407,'Student Master'!B:B,0)),"Not Found"))</f>
        <v/>
      </c>
      <c r="M4407" s="28"/>
      <c r="N4407" s="28"/>
    </row>
    <row r="4408" spans="1:14" x14ac:dyDescent="0.35">
      <c r="A4408" s="28">
        <f t="shared" si="69"/>
        <v>4407</v>
      </c>
      <c r="B4408" s="30"/>
      <c r="C4408" s="28"/>
      <c r="D4408" s="28"/>
      <c r="E4408" s="28"/>
      <c r="F4408" s="28"/>
      <c r="G4408" s="28"/>
      <c r="H4408" s="28" t="str">
        <f>IF(TRIM(D4408)="","",IFERROR(INDEX('Student Master'!C:C,MATCH(D4408,'Student Master'!B:B,0)),"Not Found"))</f>
        <v/>
      </c>
      <c r="I4408" s="28" t="str">
        <f>IF(TRIM(D4408)="","",IFERROR(INDEX('Student Master'!D:D,MATCH(D4408,'Student Master'!B:B,0)),"Not Found"))</f>
        <v/>
      </c>
      <c r="J4408" s="28" t="str">
        <f>IF(TRIM(D4408)="","",IFERROR(INDEX('Student Master'!H:H,MATCH(D4408,'Student Master'!B:B,0)),"Not Found"))</f>
        <v/>
      </c>
      <c r="K4408" s="28" t="str">
        <f>IF(TRIM(D4408)="","",IFERROR(INDEX('Student Master'!N:N,MATCH(D4408,'Student Master'!B:B,0)),"Not Found"))</f>
        <v/>
      </c>
      <c r="L4408" s="28" t="str">
        <f>IF(TRIM(D4408)="","",IFERROR(INDEX('Student Master'!L:L,MATCH(D4408,'Student Master'!B:B,0)),"Not Found"))</f>
        <v/>
      </c>
      <c r="M4408" s="28"/>
      <c r="N4408" s="28"/>
    </row>
    <row r="4409" spans="1:14" x14ac:dyDescent="0.35">
      <c r="A4409" s="28">
        <f t="shared" si="69"/>
        <v>4408</v>
      </c>
      <c r="B4409" s="30"/>
      <c r="C4409" s="28"/>
      <c r="D4409" s="28"/>
      <c r="E4409" s="28"/>
      <c r="F4409" s="28"/>
      <c r="G4409" s="28"/>
      <c r="H4409" s="28" t="str">
        <f>IF(TRIM(D4409)="","",IFERROR(INDEX('Student Master'!C:C,MATCH(D4409,'Student Master'!B:B,0)),"Not Found"))</f>
        <v/>
      </c>
      <c r="I4409" s="28" t="str">
        <f>IF(TRIM(D4409)="","",IFERROR(INDEX('Student Master'!D:D,MATCH(D4409,'Student Master'!B:B,0)),"Not Found"))</f>
        <v/>
      </c>
      <c r="J4409" s="28" t="str">
        <f>IF(TRIM(D4409)="","",IFERROR(INDEX('Student Master'!H:H,MATCH(D4409,'Student Master'!B:B,0)),"Not Found"))</f>
        <v/>
      </c>
      <c r="K4409" s="28" t="str">
        <f>IF(TRIM(D4409)="","",IFERROR(INDEX('Student Master'!N:N,MATCH(D4409,'Student Master'!B:B,0)),"Not Found"))</f>
        <v/>
      </c>
      <c r="L4409" s="28" t="str">
        <f>IF(TRIM(D4409)="","",IFERROR(INDEX('Student Master'!L:L,MATCH(D4409,'Student Master'!B:B,0)),"Not Found"))</f>
        <v/>
      </c>
      <c r="M4409" s="28"/>
      <c r="N4409" s="28"/>
    </row>
    <row r="4410" spans="1:14" x14ac:dyDescent="0.35">
      <c r="A4410" s="28">
        <f t="shared" si="69"/>
        <v>4409</v>
      </c>
      <c r="B4410" s="30"/>
      <c r="C4410" s="28"/>
      <c r="D4410" s="28"/>
      <c r="E4410" s="28"/>
      <c r="F4410" s="28"/>
      <c r="G4410" s="28"/>
      <c r="H4410" s="28" t="str">
        <f>IF(TRIM(D4410)="","",IFERROR(INDEX('Student Master'!C:C,MATCH(D4410,'Student Master'!B:B,0)),"Not Found"))</f>
        <v/>
      </c>
      <c r="I4410" s="28" t="str">
        <f>IF(TRIM(D4410)="","",IFERROR(INDEX('Student Master'!D:D,MATCH(D4410,'Student Master'!B:B,0)),"Not Found"))</f>
        <v/>
      </c>
      <c r="J4410" s="28" t="str">
        <f>IF(TRIM(D4410)="","",IFERROR(INDEX('Student Master'!H:H,MATCH(D4410,'Student Master'!B:B,0)),"Not Found"))</f>
        <v/>
      </c>
      <c r="K4410" s="28" t="str">
        <f>IF(TRIM(D4410)="","",IFERROR(INDEX('Student Master'!N:N,MATCH(D4410,'Student Master'!B:B,0)),"Not Found"))</f>
        <v/>
      </c>
      <c r="L4410" s="28" t="str">
        <f>IF(TRIM(D4410)="","",IFERROR(INDEX('Student Master'!L:L,MATCH(D4410,'Student Master'!B:B,0)),"Not Found"))</f>
        <v/>
      </c>
      <c r="M4410" s="28"/>
      <c r="N4410" s="28"/>
    </row>
    <row r="4411" spans="1:14" x14ac:dyDescent="0.35">
      <c r="A4411" s="28">
        <f t="shared" si="69"/>
        <v>4410</v>
      </c>
      <c r="B4411" s="30"/>
      <c r="C4411" s="28"/>
      <c r="D4411" s="28"/>
      <c r="E4411" s="28"/>
      <c r="F4411" s="28"/>
      <c r="G4411" s="28"/>
      <c r="H4411" s="28" t="str">
        <f>IF(TRIM(D4411)="","",IFERROR(INDEX('Student Master'!C:C,MATCH(D4411,'Student Master'!B:B,0)),"Not Found"))</f>
        <v/>
      </c>
      <c r="I4411" s="28" t="str">
        <f>IF(TRIM(D4411)="","",IFERROR(INDEX('Student Master'!D:D,MATCH(D4411,'Student Master'!B:B,0)),"Not Found"))</f>
        <v/>
      </c>
      <c r="J4411" s="28" t="str">
        <f>IF(TRIM(D4411)="","",IFERROR(INDEX('Student Master'!H:H,MATCH(D4411,'Student Master'!B:B,0)),"Not Found"))</f>
        <v/>
      </c>
      <c r="K4411" s="28" t="str">
        <f>IF(TRIM(D4411)="","",IFERROR(INDEX('Student Master'!N:N,MATCH(D4411,'Student Master'!B:B,0)),"Not Found"))</f>
        <v/>
      </c>
      <c r="L4411" s="28" t="str">
        <f>IF(TRIM(D4411)="","",IFERROR(INDEX('Student Master'!L:L,MATCH(D4411,'Student Master'!B:B,0)),"Not Found"))</f>
        <v/>
      </c>
      <c r="M4411" s="28"/>
      <c r="N4411" s="28"/>
    </row>
    <row r="4412" spans="1:14" x14ac:dyDescent="0.35">
      <c r="A4412" s="28">
        <f t="shared" si="69"/>
        <v>4411</v>
      </c>
      <c r="B4412" s="30"/>
      <c r="C4412" s="28"/>
      <c r="D4412" s="28"/>
      <c r="E4412" s="28"/>
      <c r="F4412" s="28"/>
      <c r="G4412" s="28"/>
      <c r="H4412" s="28" t="str">
        <f>IF(TRIM(D4412)="","",IFERROR(INDEX('Student Master'!C:C,MATCH(D4412,'Student Master'!B:B,0)),"Not Found"))</f>
        <v/>
      </c>
      <c r="I4412" s="28" t="str">
        <f>IF(TRIM(D4412)="","",IFERROR(INDEX('Student Master'!D:D,MATCH(D4412,'Student Master'!B:B,0)),"Not Found"))</f>
        <v/>
      </c>
      <c r="J4412" s="28" t="str">
        <f>IF(TRIM(D4412)="","",IFERROR(INDEX('Student Master'!H:H,MATCH(D4412,'Student Master'!B:B,0)),"Not Found"))</f>
        <v/>
      </c>
      <c r="K4412" s="28" t="str">
        <f>IF(TRIM(D4412)="","",IFERROR(INDEX('Student Master'!N:N,MATCH(D4412,'Student Master'!B:B,0)),"Not Found"))</f>
        <v/>
      </c>
      <c r="L4412" s="28" t="str">
        <f>IF(TRIM(D4412)="","",IFERROR(INDEX('Student Master'!L:L,MATCH(D4412,'Student Master'!B:B,0)),"Not Found"))</f>
        <v/>
      </c>
      <c r="M4412" s="28"/>
      <c r="N4412" s="28"/>
    </row>
    <row r="4413" spans="1:14" x14ac:dyDescent="0.35">
      <c r="A4413" s="28">
        <f t="shared" si="69"/>
        <v>4412</v>
      </c>
      <c r="B4413" s="30"/>
      <c r="C4413" s="28"/>
      <c r="D4413" s="28"/>
      <c r="E4413" s="28"/>
      <c r="F4413" s="28"/>
      <c r="G4413" s="28"/>
      <c r="H4413" s="28" t="str">
        <f>IF(TRIM(D4413)="","",IFERROR(INDEX('Student Master'!C:C,MATCH(D4413,'Student Master'!B:B,0)),"Not Found"))</f>
        <v/>
      </c>
      <c r="I4413" s="28" t="str">
        <f>IF(TRIM(D4413)="","",IFERROR(INDEX('Student Master'!D:D,MATCH(D4413,'Student Master'!B:B,0)),"Not Found"))</f>
        <v/>
      </c>
      <c r="J4413" s="28" t="str">
        <f>IF(TRIM(D4413)="","",IFERROR(INDEX('Student Master'!H:H,MATCH(D4413,'Student Master'!B:B,0)),"Not Found"))</f>
        <v/>
      </c>
      <c r="K4413" s="28" t="str">
        <f>IF(TRIM(D4413)="","",IFERROR(INDEX('Student Master'!N:N,MATCH(D4413,'Student Master'!B:B,0)),"Not Found"))</f>
        <v/>
      </c>
      <c r="L4413" s="28" t="str">
        <f>IF(TRIM(D4413)="","",IFERROR(INDEX('Student Master'!L:L,MATCH(D4413,'Student Master'!B:B,0)),"Not Found"))</f>
        <v/>
      </c>
      <c r="M4413" s="28"/>
      <c r="N4413" s="28"/>
    </row>
    <row r="4414" spans="1:14" x14ac:dyDescent="0.35">
      <c r="A4414" s="28">
        <f t="shared" si="69"/>
        <v>4413</v>
      </c>
      <c r="B4414" s="30"/>
      <c r="C4414" s="28"/>
      <c r="D4414" s="28"/>
      <c r="E4414" s="28"/>
      <c r="F4414" s="28"/>
      <c r="G4414" s="28"/>
      <c r="H4414" s="28" t="str">
        <f>IF(TRIM(D4414)="","",IFERROR(INDEX('Student Master'!C:C,MATCH(D4414,'Student Master'!B:B,0)),"Not Found"))</f>
        <v/>
      </c>
      <c r="I4414" s="28" t="str">
        <f>IF(TRIM(D4414)="","",IFERROR(INDEX('Student Master'!D:D,MATCH(D4414,'Student Master'!B:B,0)),"Not Found"))</f>
        <v/>
      </c>
      <c r="J4414" s="28" t="str">
        <f>IF(TRIM(D4414)="","",IFERROR(INDEX('Student Master'!H:H,MATCH(D4414,'Student Master'!B:B,0)),"Not Found"))</f>
        <v/>
      </c>
      <c r="K4414" s="28" t="str">
        <f>IF(TRIM(D4414)="","",IFERROR(INDEX('Student Master'!N:N,MATCH(D4414,'Student Master'!B:B,0)),"Not Found"))</f>
        <v/>
      </c>
      <c r="L4414" s="28" t="str">
        <f>IF(TRIM(D4414)="","",IFERROR(INDEX('Student Master'!L:L,MATCH(D4414,'Student Master'!B:B,0)),"Not Found"))</f>
        <v/>
      </c>
      <c r="M4414" s="28"/>
      <c r="N4414" s="28"/>
    </row>
    <row r="4415" spans="1:14" x14ac:dyDescent="0.35">
      <c r="A4415" s="28">
        <f t="shared" si="69"/>
        <v>4414</v>
      </c>
      <c r="B4415" s="30"/>
      <c r="C4415" s="28"/>
      <c r="D4415" s="28"/>
      <c r="E4415" s="28"/>
      <c r="F4415" s="28"/>
      <c r="G4415" s="28"/>
      <c r="H4415" s="28" t="str">
        <f>IF(TRIM(D4415)="","",IFERROR(INDEX('Student Master'!C:C,MATCH(D4415,'Student Master'!B:B,0)),"Not Found"))</f>
        <v/>
      </c>
      <c r="I4415" s="28" t="str">
        <f>IF(TRIM(D4415)="","",IFERROR(INDEX('Student Master'!D:D,MATCH(D4415,'Student Master'!B:B,0)),"Not Found"))</f>
        <v/>
      </c>
      <c r="J4415" s="28" t="str">
        <f>IF(TRIM(D4415)="","",IFERROR(INDEX('Student Master'!H:H,MATCH(D4415,'Student Master'!B:B,0)),"Not Found"))</f>
        <v/>
      </c>
      <c r="K4415" s="28" t="str">
        <f>IF(TRIM(D4415)="","",IFERROR(INDEX('Student Master'!N:N,MATCH(D4415,'Student Master'!B:B,0)),"Not Found"))</f>
        <v/>
      </c>
      <c r="L4415" s="28" t="str">
        <f>IF(TRIM(D4415)="","",IFERROR(INDEX('Student Master'!L:L,MATCH(D4415,'Student Master'!B:B,0)),"Not Found"))</f>
        <v/>
      </c>
      <c r="M4415" s="28"/>
      <c r="N4415" s="28"/>
    </row>
    <row r="4416" spans="1:14" x14ac:dyDescent="0.35">
      <c r="A4416" s="28">
        <f t="shared" si="69"/>
        <v>4415</v>
      </c>
      <c r="B4416" s="30"/>
      <c r="C4416" s="28"/>
      <c r="D4416" s="28"/>
      <c r="E4416" s="28"/>
      <c r="F4416" s="28"/>
      <c r="G4416" s="28"/>
      <c r="H4416" s="28" t="str">
        <f>IF(TRIM(D4416)="","",IFERROR(INDEX('Student Master'!C:C,MATCH(D4416,'Student Master'!B:B,0)),"Not Found"))</f>
        <v/>
      </c>
      <c r="I4416" s="28" t="str">
        <f>IF(TRIM(D4416)="","",IFERROR(INDEX('Student Master'!D:D,MATCH(D4416,'Student Master'!B:B,0)),"Not Found"))</f>
        <v/>
      </c>
      <c r="J4416" s="28" t="str">
        <f>IF(TRIM(D4416)="","",IFERROR(INDEX('Student Master'!H:H,MATCH(D4416,'Student Master'!B:B,0)),"Not Found"))</f>
        <v/>
      </c>
      <c r="K4416" s="28" t="str">
        <f>IF(TRIM(D4416)="","",IFERROR(INDEX('Student Master'!N:N,MATCH(D4416,'Student Master'!B:B,0)),"Not Found"))</f>
        <v/>
      </c>
      <c r="L4416" s="28" t="str">
        <f>IF(TRIM(D4416)="","",IFERROR(INDEX('Student Master'!L:L,MATCH(D4416,'Student Master'!B:B,0)),"Not Found"))</f>
        <v/>
      </c>
      <c r="M4416" s="28"/>
      <c r="N4416" s="28"/>
    </row>
    <row r="4417" spans="1:14" x14ac:dyDescent="0.35">
      <c r="A4417" s="28">
        <f t="shared" si="69"/>
        <v>4416</v>
      </c>
      <c r="B4417" s="30"/>
      <c r="C4417" s="28"/>
      <c r="D4417" s="28"/>
      <c r="E4417" s="28"/>
      <c r="F4417" s="28"/>
      <c r="G4417" s="28"/>
      <c r="H4417" s="28" t="str">
        <f>IF(TRIM(D4417)="","",IFERROR(INDEX('Student Master'!C:C,MATCH(D4417,'Student Master'!B:B,0)),"Not Found"))</f>
        <v/>
      </c>
      <c r="I4417" s="28" t="str">
        <f>IF(TRIM(D4417)="","",IFERROR(INDEX('Student Master'!D:D,MATCH(D4417,'Student Master'!B:B,0)),"Not Found"))</f>
        <v/>
      </c>
      <c r="J4417" s="28" t="str">
        <f>IF(TRIM(D4417)="","",IFERROR(INDEX('Student Master'!H:H,MATCH(D4417,'Student Master'!B:B,0)),"Not Found"))</f>
        <v/>
      </c>
      <c r="K4417" s="28" t="str">
        <f>IF(TRIM(D4417)="","",IFERROR(INDEX('Student Master'!N:N,MATCH(D4417,'Student Master'!B:B,0)),"Not Found"))</f>
        <v/>
      </c>
      <c r="L4417" s="28" t="str">
        <f>IF(TRIM(D4417)="","",IFERROR(INDEX('Student Master'!L:L,MATCH(D4417,'Student Master'!B:B,0)),"Not Found"))</f>
        <v/>
      </c>
      <c r="M4417" s="28"/>
      <c r="N4417" s="28"/>
    </row>
    <row r="4418" spans="1:14" x14ac:dyDescent="0.35">
      <c r="A4418" s="28">
        <f t="shared" si="69"/>
        <v>4417</v>
      </c>
      <c r="B4418" s="30"/>
      <c r="C4418" s="28"/>
      <c r="D4418" s="28"/>
      <c r="E4418" s="28"/>
      <c r="F4418" s="28"/>
      <c r="G4418" s="28"/>
      <c r="H4418" s="28" t="str">
        <f>IF(TRIM(D4418)="","",IFERROR(INDEX('Student Master'!C:C,MATCH(D4418,'Student Master'!B:B,0)),"Not Found"))</f>
        <v/>
      </c>
      <c r="I4418" s="28" t="str">
        <f>IF(TRIM(D4418)="","",IFERROR(INDEX('Student Master'!D:D,MATCH(D4418,'Student Master'!B:B,0)),"Not Found"))</f>
        <v/>
      </c>
      <c r="J4418" s="28" t="str">
        <f>IF(TRIM(D4418)="","",IFERROR(INDEX('Student Master'!H:H,MATCH(D4418,'Student Master'!B:B,0)),"Not Found"))</f>
        <v/>
      </c>
      <c r="K4418" s="28" t="str">
        <f>IF(TRIM(D4418)="","",IFERROR(INDEX('Student Master'!N:N,MATCH(D4418,'Student Master'!B:B,0)),"Not Found"))</f>
        <v/>
      </c>
      <c r="L4418" s="28" t="str">
        <f>IF(TRIM(D4418)="","",IFERROR(INDEX('Student Master'!L:L,MATCH(D4418,'Student Master'!B:B,0)),"Not Found"))</f>
        <v/>
      </c>
      <c r="M4418" s="28"/>
      <c r="N4418" s="28"/>
    </row>
    <row r="4419" spans="1:14" x14ac:dyDescent="0.35">
      <c r="A4419" s="28">
        <f t="shared" si="69"/>
        <v>4418</v>
      </c>
      <c r="B4419" s="30"/>
      <c r="C4419" s="28"/>
      <c r="D4419" s="28"/>
      <c r="E4419" s="28"/>
      <c r="F4419" s="28"/>
      <c r="G4419" s="28"/>
      <c r="H4419" s="28" t="str">
        <f>IF(TRIM(D4419)="","",IFERROR(INDEX('Student Master'!C:C,MATCH(D4419,'Student Master'!B:B,0)),"Not Found"))</f>
        <v/>
      </c>
      <c r="I4419" s="28" t="str">
        <f>IF(TRIM(D4419)="","",IFERROR(INDEX('Student Master'!D:D,MATCH(D4419,'Student Master'!B:B,0)),"Not Found"))</f>
        <v/>
      </c>
      <c r="J4419" s="28" t="str">
        <f>IF(TRIM(D4419)="","",IFERROR(INDEX('Student Master'!H:H,MATCH(D4419,'Student Master'!B:B,0)),"Not Found"))</f>
        <v/>
      </c>
      <c r="K4419" s="28" t="str">
        <f>IF(TRIM(D4419)="","",IFERROR(INDEX('Student Master'!N:N,MATCH(D4419,'Student Master'!B:B,0)),"Not Found"))</f>
        <v/>
      </c>
      <c r="L4419" s="28" t="str">
        <f>IF(TRIM(D4419)="","",IFERROR(INDEX('Student Master'!L:L,MATCH(D4419,'Student Master'!B:B,0)),"Not Found"))</f>
        <v/>
      </c>
      <c r="M4419" s="28"/>
      <c r="N4419" s="28"/>
    </row>
    <row r="4420" spans="1:14" x14ac:dyDescent="0.35">
      <c r="A4420" s="28">
        <f t="shared" si="69"/>
        <v>4419</v>
      </c>
      <c r="B4420" s="30"/>
      <c r="C4420" s="28"/>
      <c r="D4420" s="28"/>
      <c r="E4420" s="28"/>
      <c r="F4420" s="28"/>
      <c r="G4420" s="28"/>
      <c r="H4420" s="28" t="str">
        <f>IF(TRIM(D4420)="","",IFERROR(INDEX('Student Master'!C:C,MATCH(D4420,'Student Master'!B:B,0)),"Not Found"))</f>
        <v/>
      </c>
      <c r="I4420" s="28" t="str">
        <f>IF(TRIM(D4420)="","",IFERROR(INDEX('Student Master'!D:D,MATCH(D4420,'Student Master'!B:B,0)),"Not Found"))</f>
        <v/>
      </c>
      <c r="J4420" s="28" t="str">
        <f>IF(TRIM(D4420)="","",IFERROR(INDEX('Student Master'!H:H,MATCH(D4420,'Student Master'!B:B,0)),"Not Found"))</f>
        <v/>
      </c>
      <c r="K4420" s="28" t="str">
        <f>IF(TRIM(D4420)="","",IFERROR(INDEX('Student Master'!N:N,MATCH(D4420,'Student Master'!B:B,0)),"Not Found"))</f>
        <v/>
      </c>
      <c r="L4420" s="28" t="str">
        <f>IF(TRIM(D4420)="","",IFERROR(INDEX('Student Master'!L:L,MATCH(D4420,'Student Master'!B:B,0)),"Not Found"))</f>
        <v/>
      </c>
      <c r="M4420" s="28"/>
      <c r="N4420" s="28"/>
    </row>
    <row r="4421" spans="1:14" x14ac:dyDescent="0.35">
      <c r="A4421" s="28">
        <f t="shared" si="69"/>
        <v>4420</v>
      </c>
      <c r="B4421" s="30"/>
      <c r="C4421" s="28"/>
      <c r="D4421" s="28"/>
      <c r="E4421" s="28"/>
      <c r="F4421" s="28"/>
      <c r="G4421" s="28"/>
      <c r="H4421" s="28" t="str">
        <f>IF(TRIM(D4421)="","",IFERROR(INDEX('Student Master'!C:C,MATCH(D4421,'Student Master'!B:B,0)),"Not Found"))</f>
        <v/>
      </c>
      <c r="I4421" s="28" t="str">
        <f>IF(TRIM(D4421)="","",IFERROR(INDEX('Student Master'!D:D,MATCH(D4421,'Student Master'!B:B,0)),"Not Found"))</f>
        <v/>
      </c>
      <c r="J4421" s="28" t="str">
        <f>IF(TRIM(D4421)="","",IFERROR(INDEX('Student Master'!H:H,MATCH(D4421,'Student Master'!B:B,0)),"Not Found"))</f>
        <v/>
      </c>
      <c r="K4421" s="28" t="str">
        <f>IF(TRIM(D4421)="","",IFERROR(INDEX('Student Master'!N:N,MATCH(D4421,'Student Master'!B:B,0)),"Not Found"))</f>
        <v/>
      </c>
      <c r="L4421" s="28" t="str">
        <f>IF(TRIM(D4421)="","",IFERROR(INDEX('Student Master'!L:L,MATCH(D4421,'Student Master'!B:B,0)),"Not Found"))</f>
        <v/>
      </c>
      <c r="M4421" s="28"/>
      <c r="N4421" s="28"/>
    </row>
    <row r="4422" spans="1:14" x14ac:dyDescent="0.35">
      <c r="A4422" s="28">
        <f t="shared" si="69"/>
        <v>4421</v>
      </c>
      <c r="B4422" s="30"/>
      <c r="C4422" s="28"/>
      <c r="D4422" s="28"/>
      <c r="E4422" s="28"/>
      <c r="F4422" s="28"/>
      <c r="G4422" s="28"/>
      <c r="H4422" s="28" t="str">
        <f>IF(TRIM(D4422)="","",IFERROR(INDEX('Student Master'!C:C,MATCH(D4422,'Student Master'!B:B,0)),"Not Found"))</f>
        <v/>
      </c>
      <c r="I4422" s="28" t="str">
        <f>IF(TRIM(D4422)="","",IFERROR(INDEX('Student Master'!D:D,MATCH(D4422,'Student Master'!B:B,0)),"Not Found"))</f>
        <v/>
      </c>
      <c r="J4422" s="28" t="str">
        <f>IF(TRIM(D4422)="","",IFERROR(INDEX('Student Master'!H:H,MATCH(D4422,'Student Master'!B:B,0)),"Not Found"))</f>
        <v/>
      </c>
      <c r="K4422" s="28" t="str">
        <f>IF(TRIM(D4422)="","",IFERROR(INDEX('Student Master'!N:N,MATCH(D4422,'Student Master'!B:B,0)),"Not Found"))</f>
        <v/>
      </c>
      <c r="L4422" s="28" t="str">
        <f>IF(TRIM(D4422)="","",IFERROR(INDEX('Student Master'!L:L,MATCH(D4422,'Student Master'!B:B,0)),"Not Found"))</f>
        <v/>
      </c>
      <c r="M4422" s="28"/>
      <c r="N4422" s="28"/>
    </row>
    <row r="4423" spans="1:14" x14ac:dyDescent="0.35">
      <c r="A4423" s="28">
        <f t="shared" si="69"/>
        <v>4422</v>
      </c>
      <c r="B4423" s="30"/>
      <c r="C4423" s="28"/>
      <c r="D4423" s="28"/>
      <c r="E4423" s="28"/>
      <c r="F4423" s="28"/>
      <c r="G4423" s="28"/>
      <c r="H4423" s="28" t="str">
        <f>IF(TRIM(D4423)="","",IFERROR(INDEX('Student Master'!C:C,MATCH(D4423,'Student Master'!B:B,0)),"Not Found"))</f>
        <v/>
      </c>
      <c r="I4423" s="28" t="str">
        <f>IF(TRIM(D4423)="","",IFERROR(INDEX('Student Master'!D:D,MATCH(D4423,'Student Master'!B:B,0)),"Not Found"))</f>
        <v/>
      </c>
      <c r="J4423" s="28" t="str">
        <f>IF(TRIM(D4423)="","",IFERROR(INDEX('Student Master'!H:H,MATCH(D4423,'Student Master'!B:B,0)),"Not Found"))</f>
        <v/>
      </c>
      <c r="K4423" s="28" t="str">
        <f>IF(TRIM(D4423)="","",IFERROR(INDEX('Student Master'!N:N,MATCH(D4423,'Student Master'!B:B,0)),"Not Found"))</f>
        <v/>
      </c>
      <c r="L4423" s="28" t="str">
        <f>IF(TRIM(D4423)="","",IFERROR(INDEX('Student Master'!L:L,MATCH(D4423,'Student Master'!B:B,0)),"Not Found"))</f>
        <v/>
      </c>
      <c r="M4423" s="28"/>
      <c r="N4423" s="28"/>
    </row>
    <row r="4424" spans="1:14" x14ac:dyDescent="0.35">
      <c r="A4424" s="28">
        <f t="shared" si="69"/>
        <v>4423</v>
      </c>
      <c r="B4424" s="30"/>
      <c r="C4424" s="28"/>
      <c r="D4424" s="28"/>
      <c r="E4424" s="28"/>
      <c r="F4424" s="28"/>
      <c r="G4424" s="28"/>
      <c r="H4424" s="28" t="str">
        <f>IF(TRIM(D4424)="","",IFERROR(INDEX('Student Master'!C:C,MATCH(D4424,'Student Master'!B:B,0)),"Not Found"))</f>
        <v/>
      </c>
      <c r="I4424" s="28" t="str">
        <f>IF(TRIM(D4424)="","",IFERROR(INDEX('Student Master'!D:D,MATCH(D4424,'Student Master'!B:B,0)),"Not Found"))</f>
        <v/>
      </c>
      <c r="J4424" s="28" t="str">
        <f>IF(TRIM(D4424)="","",IFERROR(INDEX('Student Master'!H:H,MATCH(D4424,'Student Master'!B:B,0)),"Not Found"))</f>
        <v/>
      </c>
      <c r="K4424" s="28" t="str">
        <f>IF(TRIM(D4424)="","",IFERROR(INDEX('Student Master'!N:N,MATCH(D4424,'Student Master'!B:B,0)),"Not Found"))</f>
        <v/>
      </c>
      <c r="L4424" s="28" t="str">
        <f>IF(TRIM(D4424)="","",IFERROR(INDEX('Student Master'!L:L,MATCH(D4424,'Student Master'!B:B,0)),"Not Found"))</f>
        <v/>
      </c>
      <c r="M4424" s="28"/>
      <c r="N4424" s="28"/>
    </row>
    <row r="4425" spans="1:14" x14ac:dyDescent="0.35">
      <c r="A4425" s="28">
        <f t="shared" si="69"/>
        <v>4424</v>
      </c>
      <c r="B4425" s="30"/>
      <c r="C4425" s="28"/>
      <c r="D4425" s="28"/>
      <c r="E4425" s="28"/>
      <c r="F4425" s="28"/>
      <c r="G4425" s="28"/>
      <c r="H4425" s="28" t="str">
        <f>IF(TRIM(D4425)="","",IFERROR(INDEX('Student Master'!C:C,MATCH(D4425,'Student Master'!B:B,0)),"Not Found"))</f>
        <v/>
      </c>
      <c r="I4425" s="28" t="str">
        <f>IF(TRIM(D4425)="","",IFERROR(INDEX('Student Master'!D:D,MATCH(D4425,'Student Master'!B:B,0)),"Not Found"))</f>
        <v/>
      </c>
      <c r="J4425" s="28" t="str">
        <f>IF(TRIM(D4425)="","",IFERROR(INDEX('Student Master'!H:H,MATCH(D4425,'Student Master'!B:B,0)),"Not Found"))</f>
        <v/>
      </c>
      <c r="K4425" s="28" t="str">
        <f>IF(TRIM(D4425)="","",IFERROR(INDEX('Student Master'!N:N,MATCH(D4425,'Student Master'!B:B,0)),"Not Found"))</f>
        <v/>
      </c>
      <c r="L4425" s="28" t="str">
        <f>IF(TRIM(D4425)="","",IFERROR(INDEX('Student Master'!L:L,MATCH(D4425,'Student Master'!B:B,0)),"Not Found"))</f>
        <v/>
      </c>
      <c r="M4425" s="28"/>
      <c r="N4425" s="28"/>
    </row>
    <row r="4426" spans="1:14" x14ac:dyDescent="0.35">
      <c r="A4426" s="28">
        <f t="shared" si="69"/>
        <v>4425</v>
      </c>
      <c r="B4426" s="30"/>
      <c r="C4426" s="28"/>
      <c r="D4426" s="28"/>
      <c r="E4426" s="28"/>
      <c r="F4426" s="28"/>
      <c r="G4426" s="28"/>
      <c r="H4426" s="28" t="str">
        <f>IF(TRIM(D4426)="","",IFERROR(INDEX('Student Master'!C:C,MATCH(D4426,'Student Master'!B:B,0)),"Not Found"))</f>
        <v/>
      </c>
      <c r="I4426" s="28" t="str">
        <f>IF(TRIM(D4426)="","",IFERROR(INDEX('Student Master'!D:D,MATCH(D4426,'Student Master'!B:B,0)),"Not Found"))</f>
        <v/>
      </c>
      <c r="J4426" s="28" t="str">
        <f>IF(TRIM(D4426)="","",IFERROR(INDEX('Student Master'!H:H,MATCH(D4426,'Student Master'!B:B,0)),"Not Found"))</f>
        <v/>
      </c>
      <c r="K4426" s="28" t="str">
        <f>IF(TRIM(D4426)="","",IFERROR(INDEX('Student Master'!N:N,MATCH(D4426,'Student Master'!B:B,0)),"Not Found"))</f>
        <v/>
      </c>
      <c r="L4426" s="28" t="str">
        <f>IF(TRIM(D4426)="","",IFERROR(INDEX('Student Master'!L:L,MATCH(D4426,'Student Master'!B:B,0)),"Not Found"))</f>
        <v/>
      </c>
      <c r="M4426" s="28"/>
      <c r="N4426" s="28"/>
    </row>
    <row r="4427" spans="1:14" x14ac:dyDescent="0.35">
      <c r="A4427" s="28">
        <f t="shared" si="69"/>
        <v>4426</v>
      </c>
      <c r="B4427" s="30"/>
      <c r="C4427" s="28"/>
      <c r="D4427" s="28"/>
      <c r="E4427" s="28"/>
      <c r="F4427" s="28"/>
      <c r="G4427" s="28"/>
      <c r="H4427" s="28" t="str">
        <f>IF(TRIM(D4427)="","",IFERROR(INDEX('Student Master'!C:C,MATCH(D4427,'Student Master'!B:B,0)),"Not Found"))</f>
        <v/>
      </c>
      <c r="I4427" s="28" t="str">
        <f>IF(TRIM(D4427)="","",IFERROR(INDEX('Student Master'!D:D,MATCH(D4427,'Student Master'!B:B,0)),"Not Found"))</f>
        <v/>
      </c>
      <c r="J4427" s="28" t="str">
        <f>IF(TRIM(D4427)="","",IFERROR(INDEX('Student Master'!H:H,MATCH(D4427,'Student Master'!B:B,0)),"Not Found"))</f>
        <v/>
      </c>
      <c r="K4427" s="28" t="str">
        <f>IF(TRIM(D4427)="","",IFERROR(INDEX('Student Master'!N:N,MATCH(D4427,'Student Master'!B:B,0)),"Not Found"))</f>
        <v/>
      </c>
      <c r="L4427" s="28" t="str">
        <f>IF(TRIM(D4427)="","",IFERROR(INDEX('Student Master'!L:L,MATCH(D4427,'Student Master'!B:B,0)),"Not Found"))</f>
        <v/>
      </c>
      <c r="M4427" s="28"/>
      <c r="N4427" s="28"/>
    </row>
    <row r="4428" spans="1:14" x14ac:dyDescent="0.35">
      <c r="A4428" s="28">
        <f t="shared" si="69"/>
        <v>4427</v>
      </c>
      <c r="B4428" s="30"/>
      <c r="C4428" s="28"/>
      <c r="D4428" s="28"/>
      <c r="E4428" s="28"/>
      <c r="F4428" s="28"/>
      <c r="G4428" s="28"/>
      <c r="H4428" s="28" t="str">
        <f>IF(TRIM(D4428)="","",IFERROR(INDEX('Student Master'!C:C,MATCH(D4428,'Student Master'!B:B,0)),"Not Found"))</f>
        <v/>
      </c>
      <c r="I4428" s="28" t="str">
        <f>IF(TRIM(D4428)="","",IFERROR(INDEX('Student Master'!D:D,MATCH(D4428,'Student Master'!B:B,0)),"Not Found"))</f>
        <v/>
      </c>
      <c r="J4428" s="28" t="str">
        <f>IF(TRIM(D4428)="","",IFERROR(INDEX('Student Master'!H:H,MATCH(D4428,'Student Master'!B:B,0)),"Not Found"))</f>
        <v/>
      </c>
      <c r="K4428" s="28" t="str">
        <f>IF(TRIM(D4428)="","",IFERROR(INDEX('Student Master'!N:N,MATCH(D4428,'Student Master'!B:B,0)),"Not Found"))</f>
        <v/>
      </c>
      <c r="L4428" s="28" t="str">
        <f>IF(TRIM(D4428)="","",IFERROR(INDEX('Student Master'!L:L,MATCH(D4428,'Student Master'!B:B,0)),"Not Found"))</f>
        <v/>
      </c>
      <c r="M4428" s="28"/>
      <c r="N4428" s="28"/>
    </row>
    <row r="4429" spans="1:14" x14ac:dyDescent="0.35">
      <c r="A4429" s="28">
        <f t="shared" si="69"/>
        <v>4428</v>
      </c>
      <c r="B4429" s="30"/>
      <c r="C4429" s="28"/>
      <c r="D4429" s="28"/>
      <c r="E4429" s="28"/>
      <c r="F4429" s="28"/>
      <c r="G4429" s="28"/>
      <c r="H4429" s="28" t="str">
        <f>IF(TRIM(D4429)="","",IFERROR(INDEX('Student Master'!C:C,MATCH(D4429,'Student Master'!B:B,0)),"Not Found"))</f>
        <v/>
      </c>
      <c r="I4429" s="28" t="str">
        <f>IF(TRIM(D4429)="","",IFERROR(INDEX('Student Master'!D:D,MATCH(D4429,'Student Master'!B:B,0)),"Not Found"))</f>
        <v/>
      </c>
      <c r="J4429" s="28" t="str">
        <f>IF(TRIM(D4429)="","",IFERROR(INDEX('Student Master'!H:H,MATCH(D4429,'Student Master'!B:B,0)),"Not Found"))</f>
        <v/>
      </c>
      <c r="K4429" s="28" t="str">
        <f>IF(TRIM(D4429)="","",IFERROR(INDEX('Student Master'!N:N,MATCH(D4429,'Student Master'!B:B,0)),"Not Found"))</f>
        <v/>
      </c>
      <c r="L4429" s="28" t="str">
        <f>IF(TRIM(D4429)="","",IFERROR(INDEX('Student Master'!L:L,MATCH(D4429,'Student Master'!B:B,0)),"Not Found"))</f>
        <v/>
      </c>
      <c r="M4429" s="28"/>
      <c r="N4429" s="28"/>
    </row>
    <row r="4430" spans="1:14" x14ac:dyDescent="0.35">
      <c r="A4430" s="28">
        <f t="shared" si="69"/>
        <v>4429</v>
      </c>
      <c r="B4430" s="30"/>
      <c r="C4430" s="28"/>
      <c r="D4430" s="28"/>
      <c r="E4430" s="28"/>
      <c r="F4430" s="28"/>
      <c r="G4430" s="28"/>
      <c r="H4430" s="28" t="str">
        <f>IF(TRIM(D4430)="","",IFERROR(INDEX('Student Master'!C:C,MATCH(D4430,'Student Master'!B:B,0)),"Not Found"))</f>
        <v/>
      </c>
      <c r="I4430" s="28" t="str">
        <f>IF(TRIM(D4430)="","",IFERROR(INDEX('Student Master'!D:D,MATCH(D4430,'Student Master'!B:B,0)),"Not Found"))</f>
        <v/>
      </c>
      <c r="J4430" s="28" t="str">
        <f>IF(TRIM(D4430)="","",IFERROR(INDEX('Student Master'!H:H,MATCH(D4430,'Student Master'!B:B,0)),"Not Found"))</f>
        <v/>
      </c>
      <c r="K4430" s="28" t="str">
        <f>IF(TRIM(D4430)="","",IFERROR(INDEX('Student Master'!N:N,MATCH(D4430,'Student Master'!B:B,0)),"Not Found"))</f>
        <v/>
      </c>
      <c r="L4430" s="28" t="str">
        <f>IF(TRIM(D4430)="","",IFERROR(INDEX('Student Master'!L:L,MATCH(D4430,'Student Master'!B:B,0)),"Not Found"))</f>
        <v/>
      </c>
      <c r="M4430" s="28"/>
      <c r="N4430" s="28"/>
    </row>
    <row r="4431" spans="1:14" x14ac:dyDescent="0.35">
      <c r="A4431" s="28">
        <f t="shared" si="69"/>
        <v>4430</v>
      </c>
      <c r="B4431" s="30"/>
      <c r="C4431" s="28"/>
      <c r="D4431" s="28"/>
      <c r="E4431" s="28"/>
      <c r="F4431" s="28"/>
      <c r="G4431" s="28"/>
      <c r="H4431" s="28" t="str">
        <f>IF(TRIM(D4431)="","",IFERROR(INDEX('Student Master'!C:C,MATCH(D4431,'Student Master'!B:B,0)),"Not Found"))</f>
        <v/>
      </c>
      <c r="I4431" s="28" t="str">
        <f>IF(TRIM(D4431)="","",IFERROR(INDEX('Student Master'!D:D,MATCH(D4431,'Student Master'!B:B,0)),"Not Found"))</f>
        <v/>
      </c>
      <c r="J4431" s="28" t="str">
        <f>IF(TRIM(D4431)="","",IFERROR(INDEX('Student Master'!H:H,MATCH(D4431,'Student Master'!B:B,0)),"Not Found"))</f>
        <v/>
      </c>
      <c r="K4431" s="28" t="str">
        <f>IF(TRIM(D4431)="","",IFERROR(INDEX('Student Master'!N:N,MATCH(D4431,'Student Master'!B:B,0)),"Not Found"))</f>
        <v/>
      </c>
      <c r="L4431" s="28" t="str">
        <f>IF(TRIM(D4431)="","",IFERROR(INDEX('Student Master'!L:L,MATCH(D4431,'Student Master'!B:B,0)),"Not Found"))</f>
        <v/>
      </c>
      <c r="M4431" s="28"/>
      <c r="N4431" s="28"/>
    </row>
    <row r="4432" spans="1:14" x14ac:dyDescent="0.35">
      <c r="A4432" s="28">
        <f t="shared" si="69"/>
        <v>4431</v>
      </c>
      <c r="B4432" s="30"/>
      <c r="C4432" s="28"/>
      <c r="D4432" s="28"/>
      <c r="E4432" s="28"/>
      <c r="F4432" s="28"/>
      <c r="G4432" s="28"/>
      <c r="H4432" s="28" t="str">
        <f>IF(TRIM(D4432)="","",IFERROR(INDEX('Student Master'!C:C,MATCH(D4432,'Student Master'!B:B,0)),"Not Found"))</f>
        <v/>
      </c>
      <c r="I4432" s="28" t="str">
        <f>IF(TRIM(D4432)="","",IFERROR(INDEX('Student Master'!D:D,MATCH(D4432,'Student Master'!B:B,0)),"Not Found"))</f>
        <v/>
      </c>
      <c r="J4432" s="28" t="str">
        <f>IF(TRIM(D4432)="","",IFERROR(INDEX('Student Master'!H:H,MATCH(D4432,'Student Master'!B:B,0)),"Not Found"))</f>
        <v/>
      </c>
      <c r="K4432" s="28" t="str">
        <f>IF(TRIM(D4432)="","",IFERROR(INDEX('Student Master'!N:N,MATCH(D4432,'Student Master'!B:B,0)),"Not Found"))</f>
        <v/>
      </c>
      <c r="L4432" s="28" t="str">
        <f>IF(TRIM(D4432)="","",IFERROR(INDEX('Student Master'!L:L,MATCH(D4432,'Student Master'!B:B,0)),"Not Found"))</f>
        <v/>
      </c>
      <c r="M4432" s="28"/>
      <c r="N4432" s="28"/>
    </row>
    <row r="4433" spans="1:14" x14ac:dyDescent="0.35">
      <c r="A4433" s="28">
        <f t="shared" si="69"/>
        <v>4432</v>
      </c>
      <c r="B4433" s="30"/>
      <c r="C4433" s="28"/>
      <c r="D4433" s="28"/>
      <c r="E4433" s="28"/>
      <c r="F4433" s="28"/>
      <c r="G4433" s="28"/>
      <c r="H4433" s="28" t="str">
        <f>IF(TRIM(D4433)="","",IFERROR(INDEX('Student Master'!C:C,MATCH(D4433,'Student Master'!B:B,0)),"Not Found"))</f>
        <v/>
      </c>
      <c r="I4433" s="28" t="str">
        <f>IF(TRIM(D4433)="","",IFERROR(INDEX('Student Master'!D:D,MATCH(D4433,'Student Master'!B:B,0)),"Not Found"))</f>
        <v/>
      </c>
      <c r="J4433" s="28" t="str">
        <f>IF(TRIM(D4433)="","",IFERROR(INDEX('Student Master'!H:H,MATCH(D4433,'Student Master'!B:B,0)),"Not Found"))</f>
        <v/>
      </c>
      <c r="K4433" s="28" t="str">
        <f>IF(TRIM(D4433)="","",IFERROR(INDEX('Student Master'!N:N,MATCH(D4433,'Student Master'!B:B,0)),"Not Found"))</f>
        <v/>
      </c>
      <c r="L4433" s="28" t="str">
        <f>IF(TRIM(D4433)="","",IFERROR(INDEX('Student Master'!L:L,MATCH(D4433,'Student Master'!B:B,0)),"Not Found"))</f>
        <v/>
      </c>
      <c r="M4433" s="28"/>
      <c r="N4433" s="28"/>
    </row>
    <row r="4434" spans="1:14" x14ac:dyDescent="0.35">
      <c r="A4434" s="28">
        <f t="shared" ref="A4434:A4497" si="70">A4433+1</f>
        <v>4433</v>
      </c>
      <c r="B4434" s="30"/>
      <c r="C4434" s="28"/>
      <c r="D4434" s="28"/>
      <c r="E4434" s="28"/>
      <c r="F4434" s="28"/>
      <c r="G4434" s="28"/>
      <c r="H4434" s="28" t="str">
        <f>IF(TRIM(D4434)="","",IFERROR(INDEX('Student Master'!C:C,MATCH(D4434,'Student Master'!B:B,0)),"Not Found"))</f>
        <v/>
      </c>
      <c r="I4434" s="28" t="str">
        <f>IF(TRIM(D4434)="","",IFERROR(INDEX('Student Master'!D:D,MATCH(D4434,'Student Master'!B:B,0)),"Not Found"))</f>
        <v/>
      </c>
      <c r="J4434" s="28" t="str">
        <f>IF(TRIM(D4434)="","",IFERROR(INDEX('Student Master'!H:H,MATCH(D4434,'Student Master'!B:B,0)),"Not Found"))</f>
        <v/>
      </c>
      <c r="K4434" s="28" t="str">
        <f>IF(TRIM(D4434)="","",IFERROR(INDEX('Student Master'!N:N,MATCH(D4434,'Student Master'!B:B,0)),"Not Found"))</f>
        <v/>
      </c>
      <c r="L4434" s="28" t="str">
        <f>IF(TRIM(D4434)="","",IFERROR(INDEX('Student Master'!L:L,MATCH(D4434,'Student Master'!B:B,0)),"Not Found"))</f>
        <v/>
      </c>
      <c r="M4434" s="28"/>
      <c r="N4434" s="28"/>
    </row>
    <row r="4435" spans="1:14" x14ac:dyDescent="0.35">
      <c r="A4435" s="28">
        <f t="shared" si="70"/>
        <v>4434</v>
      </c>
      <c r="B4435" s="30"/>
      <c r="C4435" s="28"/>
      <c r="D4435" s="28"/>
      <c r="E4435" s="28"/>
      <c r="F4435" s="28"/>
      <c r="G4435" s="28"/>
      <c r="H4435" s="28" t="str">
        <f>IF(TRIM(D4435)="","",IFERROR(INDEX('Student Master'!C:C,MATCH(D4435,'Student Master'!B:B,0)),"Not Found"))</f>
        <v/>
      </c>
      <c r="I4435" s="28" t="str">
        <f>IF(TRIM(D4435)="","",IFERROR(INDEX('Student Master'!D:D,MATCH(D4435,'Student Master'!B:B,0)),"Not Found"))</f>
        <v/>
      </c>
      <c r="J4435" s="28" t="str">
        <f>IF(TRIM(D4435)="","",IFERROR(INDEX('Student Master'!H:H,MATCH(D4435,'Student Master'!B:B,0)),"Not Found"))</f>
        <v/>
      </c>
      <c r="K4435" s="28" t="str">
        <f>IF(TRIM(D4435)="","",IFERROR(INDEX('Student Master'!N:N,MATCH(D4435,'Student Master'!B:B,0)),"Not Found"))</f>
        <v/>
      </c>
      <c r="L4435" s="28" t="str">
        <f>IF(TRIM(D4435)="","",IFERROR(INDEX('Student Master'!L:L,MATCH(D4435,'Student Master'!B:B,0)),"Not Found"))</f>
        <v/>
      </c>
      <c r="M4435" s="28"/>
      <c r="N4435" s="28"/>
    </row>
    <row r="4436" spans="1:14" x14ac:dyDescent="0.35">
      <c r="A4436" s="28">
        <f t="shared" si="70"/>
        <v>4435</v>
      </c>
      <c r="B4436" s="30"/>
      <c r="C4436" s="28"/>
      <c r="D4436" s="28"/>
      <c r="E4436" s="28"/>
      <c r="F4436" s="28"/>
      <c r="G4436" s="28"/>
      <c r="H4436" s="28" t="str">
        <f>IF(TRIM(D4436)="","",IFERROR(INDEX('Student Master'!C:C,MATCH(D4436,'Student Master'!B:B,0)),"Not Found"))</f>
        <v/>
      </c>
      <c r="I4436" s="28" t="str">
        <f>IF(TRIM(D4436)="","",IFERROR(INDEX('Student Master'!D:D,MATCH(D4436,'Student Master'!B:B,0)),"Not Found"))</f>
        <v/>
      </c>
      <c r="J4436" s="28" t="str">
        <f>IF(TRIM(D4436)="","",IFERROR(INDEX('Student Master'!H:H,MATCH(D4436,'Student Master'!B:B,0)),"Not Found"))</f>
        <v/>
      </c>
      <c r="K4436" s="28" t="str">
        <f>IF(TRIM(D4436)="","",IFERROR(INDEX('Student Master'!N:N,MATCH(D4436,'Student Master'!B:B,0)),"Not Found"))</f>
        <v/>
      </c>
      <c r="L4436" s="28" t="str">
        <f>IF(TRIM(D4436)="","",IFERROR(INDEX('Student Master'!L:L,MATCH(D4436,'Student Master'!B:B,0)),"Not Found"))</f>
        <v/>
      </c>
      <c r="M4436" s="28"/>
      <c r="N4436" s="28"/>
    </row>
    <row r="4437" spans="1:14" x14ac:dyDescent="0.35">
      <c r="A4437" s="28">
        <f t="shared" si="70"/>
        <v>4436</v>
      </c>
      <c r="B4437" s="30"/>
      <c r="C4437" s="28"/>
      <c r="D4437" s="28"/>
      <c r="E4437" s="28"/>
      <c r="F4437" s="28"/>
      <c r="G4437" s="28"/>
      <c r="H4437" s="28" t="str">
        <f>IF(TRIM(D4437)="","",IFERROR(INDEX('Student Master'!C:C,MATCH(D4437,'Student Master'!B:B,0)),"Not Found"))</f>
        <v/>
      </c>
      <c r="I4437" s="28" t="str">
        <f>IF(TRIM(D4437)="","",IFERROR(INDEX('Student Master'!D:D,MATCH(D4437,'Student Master'!B:B,0)),"Not Found"))</f>
        <v/>
      </c>
      <c r="J4437" s="28" t="str">
        <f>IF(TRIM(D4437)="","",IFERROR(INDEX('Student Master'!H:H,MATCH(D4437,'Student Master'!B:B,0)),"Not Found"))</f>
        <v/>
      </c>
      <c r="K4437" s="28" t="str">
        <f>IF(TRIM(D4437)="","",IFERROR(INDEX('Student Master'!N:N,MATCH(D4437,'Student Master'!B:B,0)),"Not Found"))</f>
        <v/>
      </c>
      <c r="L4437" s="28" t="str">
        <f>IF(TRIM(D4437)="","",IFERROR(INDEX('Student Master'!L:L,MATCH(D4437,'Student Master'!B:B,0)),"Not Found"))</f>
        <v/>
      </c>
      <c r="M4437" s="28"/>
      <c r="N4437" s="28"/>
    </row>
    <row r="4438" spans="1:14" x14ac:dyDescent="0.35">
      <c r="A4438" s="28">
        <f t="shared" si="70"/>
        <v>4437</v>
      </c>
      <c r="B4438" s="30"/>
      <c r="C4438" s="28"/>
      <c r="D4438" s="28"/>
      <c r="E4438" s="28"/>
      <c r="F4438" s="28"/>
      <c r="G4438" s="28"/>
      <c r="H4438" s="28" t="str">
        <f>IF(TRIM(D4438)="","",IFERROR(INDEX('Student Master'!C:C,MATCH(D4438,'Student Master'!B:B,0)),"Not Found"))</f>
        <v/>
      </c>
      <c r="I4438" s="28" t="str">
        <f>IF(TRIM(D4438)="","",IFERROR(INDEX('Student Master'!D:D,MATCH(D4438,'Student Master'!B:B,0)),"Not Found"))</f>
        <v/>
      </c>
      <c r="J4438" s="28" t="str">
        <f>IF(TRIM(D4438)="","",IFERROR(INDEX('Student Master'!H:H,MATCH(D4438,'Student Master'!B:B,0)),"Not Found"))</f>
        <v/>
      </c>
      <c r="K4438" s="28" t="str">
        <f>IF(TRIM(D4438)="","",IFERROR(INDEX('Student Master'!N:N,MATCH(D4438,'Student Master'!B:B,0)),"Not Found"))</f>
        <v/>
      </c>
      <c r="L4438" s="28" t="str">
        <f>IF(TRIM(D4438)="","",IFERROR(INDEX('Student Master'!L:L,MATCH(D4438,'Student Master'!B:B,0)),"Not Found"))</f>
        <v/>
      </c>
      <c r="M4438" s="28"/>
      <c r="N4438" s="28"/>
    </row>
    <row r="4439" spans="1:14" x14ac:dyDescent="0.35">
      <c r="A4439" s="28">
        <f t="shared" si="70"/>
        <v>4438</v>
      </c>
      <c r="B4439" s="30"/>
      <c r="C4439" s="28"/>
      <c r="D4439" s="28"/>
      <c r="E4439" s="28"/>
      <c r="F4439" s="28"/>
      <c r="G4439" s="28"/>
      <c r="H4439" s="28" t="str">
        <f>IF(TRIM(D4439)="","",IFERROR(INDEX('Student Master'!C:C,MATCH(D4439,'Student Master'!B:B,0)),"Not Found"))</f>
        <v/>
      </c>
      <c r="I4439" s="28" t="str">
        <f>IF(TRIM(D4439)="","",IFERROR(INDEX('Student Master'!D:D,MATCH(D4439,'Student Master'!B:B,0)),"Not Found"))</f>
        <v/>
      </c>
      <c r="J4439" s="28" t="str">
        <f>IF(TRIM(D4439)="","",IFERROR(INDEX('Student Master'!H:H,MATCH(D4439,'Student Master'!B:B,0)),"Not Found"))</f>
        <v/>
      </c>
      <c r="K4439" s="28" t="str">
        <f>IF(TRIM(D4439)="","",IFERROR(INDEX('Student Master'!N:N,MATCH(D4439,'Student Master'!B:B,0)),"Not Found"))</f>
        <v/>
      </c>
      <c r="L4439" s="28" t="str">
        <f>IF(TRIM(D4439)="","",IFERROR(INDEX('Student Master'!L:L,MATCH(D4439,'Student Master'!B:B,0)),"Not Found"))</f>
        <v/>
      </c>
      <c r="M4439" s="28"/>
      <c r="N4439" s="28"/>
    </row>
    <row r="4440" spans="1:14" x14ac:dyDescent="0.35">
      <c r="A4440" s="28">
        <f t="shared" si="70"/>
        <v>4439</v>
      </c>
      <c r="B4440" s="30"/>
      <c r="C4440" s="28"/>
      <c r="D4440" s="28"/>
      <c r="E4440" s="28"/>
      <c r="F4440" s="28"/>
      <c r="G4440" s="28"/>
      <c r="H4440" s="28" t="str">
        <f>IF(TRIM(D4440)="","",IFERROR(INDEX('Student Master'!C:C,MATCH(D4440,'Student Master'!B:B,0)),"Not Found"))</f>
        <v/>
      </c>
      <c r="I4440" s="28" t="str">
        <f>IF(TRIM(D4440)="","",IFERROR(INDEX('Student Master'!D:D,MATCH(D4440,'Student Master'!B:B,0)),"Not Found"))</f>
        <v/>
      </c>
      <c r="J4440" s="28" t="str">
        <f>IF(TRIM(D4440)="","",IFERROR(INDEX('Student Master'!H:H,MATCH(D4440,'Student Master'!B:B,0)),"Not Found"))</f>
        <v/>
      </c>
      <c r="K4440" s="28" t="str">
        <f>IF(TRIM(D4440)="","",IFERROR(INDEX('Student Master'!N:N,MATCH(D4440,'Student Master'!B:B,0)),"Not Found"))</f>
        <v/>
      </c>
      <c r="L4440" s="28" t="str">
        <f>IF(TRIM(D4440)="","",IFERROR(INDEX('Student Master'!L:L,MATCH(D4440,'Student Master'!B:B,0)),"Not Found"))</f>
        <v/>
      </c>
      <c r="M4440" s="28"/>
      <c r="N4440" s="28"/>
    </row>
    <row r="4441" spans="1:14" x14ac:dyDescent="0.35">
      <c r="A4441" s="28">
        <f t="shared" si="70"/>
        <v>4440</v>
      </c>
      <c r="B4441" s="30"/>
      <c r="C4441" s="28"/>
      <c r="D4441" s="28"/>
      <c r="E4441" s="28"/>
      <c r="F4441" s="28"/>
      <c r="G4441" s="28"/>
      <c r="H4441" s="28" t="str">
        <f>IF(TRIM(D4441)="","",IFERROR(INDEX('Student Master'!C:C,MATCH(D4441,'Student Master'!B:B,0)),"Not Found"))</f>
        <v/>
      </c>
      <c r="I4441" s="28" t="str">
        <f>IF(TRIM(D4441)="","",IFERROR(INDEX('Student Master'!D:D,MATCH(D4441,'Student Master'!B:B,0)),"Not Found"))</f>
        <v/>
      </c>
      <c r="J4441" s="28" t="str">
        <f>IF(TRIM(D4441)="","",IFERROR(INDEX('Student Master'!H:H,MATCH(D4441,'Student Master'!B:B,0)),"Not Found"))</f>
        <v/>
      </c>
      <c r="K4441" s="28" t="str">
        <f>IF(TRIM(D4441)="","",IFERROR(INDEX('Student Master'!N:N,MATCH(D4441,'Student Master'!B:B,0)),"Not Found"))</f>
        <v/>
      </c>
      <c r="L4441" s="28" t="str">
        <f>IF(TRIM(D4441)="","",IFERROR(INDEX('Student Master'!L:L,MATCH(D4441,'Student Master'!B:B,0)),"Not Found"))</f>
        <v/>
      </c>
      <c r="M4441" s="28"/>
      <c r="N4441" s="28"/>
    </row>
    <row r="4442" spans="1:14" x14ac:dyDescent="0.35">
      <c r="A4442" s="28">
        <f t="shared" si="70"/>
        <v>4441</v>
      </c>
      <c r="B4442" s="30"/>
      <c r="C4442" s="28"/>
      <c r="D4442" s="28"/>
      <c r="E4442" s="28"/>
      <c r="F4442" s="28"/>
      <c r="G4442" s="28"/>
      <c r="H4442" s="28" t="str">
        <f>IF(TRIM(D4442)="","",IFERROR(INDEX('Student Master'!C:C,MATCH(D4442,'Student Master'!B:B,0)),"Not Found"))</f>
        <v/>
      </c>
      <c r="I4442" s="28" t="str">
        <f>IF(TRIM(D4442)="","",IFERROR(INDEX('Student Master'!D:D,MATCH(D4442,'Student Master'!B:B,0)),"Not Found"))</f>
        <v/>
      </c>
      <c r="J4442" s="28" t="str">
        <f>IF(TRIM(D4442)="","",IFERROR(INDEX('Student Master'!H:H,MATCH(D4442,'Student Master'!B:B,0)),"Not Found"))</f>
        <v/>
      </c>
      <c r="K4442" s="28" t="str">
        <f>IF(TRIM(D4442)="","",IFERROR(INDEX('Student Master'!N:N,MATCH(D4442,'Student Master'!B:B,0)),"Not Found"))</f>
        <v/>
      </c>
      <c r="L4442" s="28" t="str">
        <f>IF(TRIM(D4442)="","",IFERROR(INDEX('Student Master'!L:L,MATCH(D4442,'Student Master'!B:B,0)),"Not Found"))</f>
        <v/>
      </c>
      <c r="M4442" s="28"/>
      <c r="N4442" s="28"/>
    </row>
    <row r="4443" spans="1:14" x14ac:dyDescent="0.35">
      <c r="A4443" s="28">
        <f t="shared" si="70"/>
        <v>4442</v>
      </c>
      <c r="B4443" s="30"/>
      <c r="C4443" s="28"/>
      <c r="D4443" s="28"/>
      <c r="E4443" s="28"/>
      <c r="F4443" s="28"/>
      <c r="G4443" s="28"/>
      <c r="H4443" s="28" t="str">
        <f>IF(TRIM(D4443)="","",IFERROR(INDEX('Student Master'!C:C,MATCH(D4443,'Student Master'!B:B,0)),"Not Found"))</f>
        <v/>
      </c>
      <c r="I4443" s="28" t="str">
        <f>IF(TRIM(D4443)="","",IFERROR(INDEX('Student Master'!D:D,MATCH(D4443,'Student Master'!B:B,0)),"Not Found"))</f>
        <v/>
      </c>
      <c r="J4443" s="28" t="str">
        <f>IF(TRIM(D4443)="","",IFERROR(INDEX('Student Master'!H:H,MATCH(D4443,'Student Master'!B:B,0)),"Not Found"))</f>
        <v/>
      </c>
      <c r="K4443" s="28" t="str">
        <f>IF(TRIM(D4443)="","",IFERROR(INDEX('Student Master'!N:N,MATCH(D4443,'Student Master'!B:B,0)),"Not Found"))</f>
        <v/>
      </c>
      <c r="L4443" s="28" t="str">
        <f>IF(TRIM(D4443)="","",IFERROR(INDEX('Student Master'!L:L,MATCH(D4443,'Student Master'!B:B,0)),"Not Found"))</f>
        <v/>
      </c>
      <c r="M4443" s="28"/>
      <c r="N4443" s="28"/>
    </row>
    <row r="4444" spans="1:14" x14ac:dyDescent="0.35">
      <c r="A4444" s="28">
        <f t="shared" si="70"/>
        <v>4443</v>
      </c>
      <c r="B4444" s="30"/>
      <c r="C4444" s="28"/>
      <c r="D4444" s="28"/>
      <c r="E4444" s="28"/>
      <c r="F4444" s="28"/>
      <c r="G4444" s="28"/>
      <c r="H4444" s="28" t="str">
        <f>IF(TRIM(D4444)="","",IFERROR(INDEX('Student Master'!C:C,MATCH(D4444,'Student Master'!B:B,0)),"Not Found"))</f>
        <v/>
      </c>
      <c r="I4444" s="28" t="str">
        <f>IF(TRIM(D4444)="","",IFERROR(INDEX('Student Master'!D:D,MATCH(D4444,'Student Master'!B:B,0)),"Not Found"))</f>
        <v/>
      </c>
      <c r="J4444" s="28" t="str">
        <f>IF(TRIM(D4444)="","",IFERROR(INDEX('Student Master'!H:H,MATCH(D4444,'Student Master'!B:B,0)),"Not Found"))</f>
        <v/>
      </c>
      <c r="K4444" s="28" t="str">
        <f>IF(TRIM(D4444)="","",IFERROR(INDEX('Student Master'!N:N,MATCH(D4444,'Student Master'!B:B,0)),"Not Found"))</f>
        <v/>
      </c>
      <c r="L4444" s="28" t="str">
        <f>IF(TRIM(D4444)="","",IFERROR(INDEX('Student Master'!L:L,MATCH(D4444,'Student Master'!B:B,0)),"Not Found"))</f>
        <v/>
      </c>
      <c r="M4444" s="28"/>
      <c r="N4444" s="28"/>
    </row>
    <row r="4445" spans="1:14" x14ac:dyDescent="0.35">
      <c r="A4445" s="28">
        <f t="shared" si="70"/>
        <v>4444</v>
      </c>
      <c r="B4445" s="30"/>
      <c r="C4445" s="28"/>
      <c r="D4445" s="28"/>
      <c r="E4445" s="28"/>
      <c r="F4445" s="28"/>
      <c r="G4445" s="28"/>
      <c r="H4445" s="28" t="str">
        <f>IF(TRIM(D4445)="","",IFERROR(INDEX('Student Master'!C:C,MATCH(D4445,'Student Master'!B:B,0)),"Not Found"))</f>
        <v/>
      </c>
      <c r="I4445" s="28" t="str">
        <f>IF(TRIM(D4445)="","",IFERROR(INDEX('Student Master'!D:D,MATCH(D4445,'Student Master'!B:B,0)),"Not Found"))</f>
        <v/>
      </c>
      <c r="J4445" s="28" t="str">
        <f>IF(TRIM(D4445)="","",IFERROR(INDEX('Student Master'!H:H,MATCH(D4445,'Student Master'!B:B,0)),"Not Found"))</f>
        <v/>
      </c>
      <c r="K4445" s="28" t="str">
        <f>IF(TRIM(D4445)="","",IFERROR(INDEX('Student Master'!N:N,MATCH(D4445,'Student Master'!B:B,0)),"Not Found"))</f>
        <v/>
      </c>
      <c r="L4445" s="28" t="str">
        <f>IF(TRIM(D4445)="","",IFERROR(INDEX('Student Master'!L:L,MATCH(D4445,'Student Master'!B:B,0)),"Not Found"))</f>
        <v/>
      </c>
      <c r="M4445" s="28"/>
      <c r="N4445" s="28"/>
    </row>
    <row r="4446" spans="1:14" x14ac:dyDescent="0.35">
      <c r="A4446" s="28">
        <f t="shared" si="70"/>
        <v>4445</v>
      </c>
      <c r="B4446" s="30"/>
      <c r="C4446" s="28"/>
      <c r="D4446" s="28"/>
      <c r="E4446" s="28"/>
      <c r="F4446" s="28"/>
      <c r="G4446" s="28"/>
      <c r="H4446" s="28" t="str">
        <f>IF(TRIM(D4446)="","",IFERROR(INDEX('Student Master'!C:C,MATCH(D4446,'Student Master'!B:B,0)),"Not Found"))</f>
        <v/>
      </c>
      <c r="I4446" s="28" t="str">
        <f>IF(TRIM(D4446)="","",IFERROR(INDEX('Student Master'!D:D,MATCH(D4446,'Student Master'!B:B,0)),"Not Found"))</f>
        <v/>
      </c>
      <c r="J4446" s="28" t="str">
        <f>IF(TRIM(D4446)="","",IFERROR(INDEX('Student Master'!H:H,MATCH(D4446,'Student Master'!B:B,0)),"Not Found"))</f>
        <v/>
      </c>
      <c r="K4446" s="28" t="str">
        <f>IF(TRIM(D4446)="","",IFERROR(INDEX('Student Master'!N:N,MATCH(D4446,'Student Master'!B:B,0)),"Not Found"))</f>
        <v/>
      </c>
      <c r="L4446" s="28" t="str">
        <f>IF(TRIM(D4446)="","",IFERROR(INDEX('Student Master'!L:L,MATCH(D4446,'Student Master'!B:B,0)),"Not Found"))</f>
        <v/>
      </c>
      <c r="M4446" s="28"/>
      <c r="N4446" s="28"/>
    </row>
    <row r="4447" spans="1:14" x14ac:dyDescent="0.35">
      <c r="A4447" s="28">
        <f t="shared" si="70"/>
        <v>4446</v>
      </c>
      <c r="B4447" s="30"/>
      <c r="C4447" s="28"/>
      <c r="D4447" s="28"/>
      <c r="E4447" s="28"/>
      <c r="F4447" s="28"/>
      <c r="G4447" s="28"/>
      <c r="H4447" s="28" t="str">
        <f>IF(TRIM(D4447)="","",IFERROR(INDEX('Student Master'!C:C,MATCH(D4447,'Student Master'!B:B,0)),"Not Found"))</f>
        <v/>
      </c>
      <c r="I4447" s="28" t="str">
        <f>IF(TRIM(D4447)="","",IFERROR(INDEX('Student Master'!D:D,MATCH(D4447,'Student Master'!B:B,0)),"Not Found"))</f>
        <v/>
      </c>
      <c r="J4447" s="28" t="str">
        <f>IF(TRIM(D4447)="","",IFERROR(INDEX('Student Master'!H:H,MATCH(D4447,'Student Master'!B:B,0)),"Not Found"))</f>
        <v/>
      </c>
      <c r="K4447" s="28" t="str">
        <f>IF(TRIM(D4447)="","",IFERROR(INDEX('Student Master'!N:N,MATCH(D4447,'Student Master'!B:B,0)),"Not Found"))</f>
        <v/>
      </c>
      <c r="L4447" s="28" t="str">
        <f>IF(TRIM(D4447)="","",IFERROR(INDEX('Student Master'!L:L,MATCH(D4447,'Student Master'!B:B,0)),"Not Found"))</f>
        <v/>
      </c>
      <c r="M4447" s="28"/>
      <c r="N4447" s="28"/>
    </row>
    <row r="4448" spans="1:14" x14ac:dyDescent="0.35">
      <c r="A4448" s="28">
        <f t="shared" si="70"/>
        <v>4447</v>
      </c>
      <c r="B4448" s="30"/>
      <c r="C4448" s="28"/>
      <c r="D4448" s="28"/>
      <c r="E4448" s="28"/>
      <c r="F4448" s="28"/>
      <c r="G4448" s="28"/>
      <c r="H4448" s="28" t="str">
        <f>IF(TRIM(D4448)="","",IFERROR(INDEX('Student Master'!C:C,MATCH(D4448,'Student Master'!B:B,0)),"Not Found"))</f>
        <v/>
      </c>
      <c r="I4448" s="28" t="str">
        <f>IF(TRIM(D4448)="","",IFERROR(INDEX('Student Master'!D:D,MATCH(D4448,'Student Master'!B:B,0)),"Not Found"))</f>
        <v/>
      </c>
      <c r="J4448" s="28" t="str">
        <f>IF(TRIM(D4448)="","",IFERROR(INDEX('Student Master'!H:H,MATCH(D4448,'Student Master'!B:B,0)),"Not Found"))</f>
        <v/>
      </c>
      <c r="K4448" s="28" t="str">
        <f>IF(TRIM(D4448)="","",IFERROR(INDEX('Student Master'!N:N,MATCH(D4448,'Student Master'!B:B,0)),"Not Found"))</f>
        <v/>
      </c>
      <c r="L4448" s="28" t="str">
        <f>IF(TRIM(D4448)="","",IFERROR(INDEX('Student Master'!L:L,MATCH(D4448,'Student Master'!B:B,0)),"Not Found"))</f>
        <v/>
      </c>
      <c r="M4448" s="28"/>
      <c r="N4448" s="28"/>
    </row>
    <row r="4449" spans="1:14" x14ac:dyDescent="0.35">
      <c r="A4449" s="28">
        <f t="shared" si="70"/>
        <v>4448</v>
      </c>
      <c r="B4449" s="30"/>
      <c r="C4449" s="28"/>
      <c r="D4449" s="28"/>
      <c r="E4449" s="28"/>
      <c r="F4449" s="28"/>
      <c r="G4449" s="28"/>
      <c r="H4449" s="28" t="str">
        <f>IF(TRIM(D4449)="","",IFERROR(INDEX('Student Master'!C:C,MATCH(D4449,'Student Master'!B:B,0)),"Not Found"))</f>
        <v/>
      </c>
      <c r="I4449" s="28" t="str">
        <f>IF(TRIM(D4449)="","",IFERROR(INDEX('Student Master'!D:D,MATCH(D4449,'Student Master'!B:B,0)),"Not Found"))</f>
        <v/>
      </c>
      <c r="J4449" s="28" t="str">
        <f>IF(TRIM(D4449)="","",IFERROR(INDEX('Student Master'!H:H,MATCH(D4449,'Student Master'!B:B,0)),"Not Found"))</f>
        <v/>
      </c>
      <c r="K4449" s="28" t="str">
        <f>IF(TRIM(D4449)="","",IFERROR(INDEX('Student Master'!N:N,MATCH(D4449,'Student Master'!B:B,0)),"Not Found"))</f>
        <v/>
      </c>
      <c r="L4449" s="28" t="str">
        <f>IF(TRIM(D4449)="","",IFERROR(INDEX('Student Master'!L:L,MATCH(D4449,'Student Master'!B:B,0)),"Not Found"))</f>
        <v/>
      </c>
      <c r="M4449" s="28"/>
      <c r="N4449" s="28"/>
    </row>
    <row r="4450" spans="1:14" x14ac:dyDescent="0.35">
      <c r="A4450" s="28">
        <f t="shared" si="70"/>
        <v>4449</v>
      </c>
      <c r="B4450" s="30"/>
      <c r="C4450" s="28"/>
      <c r="D4450" s="28"/>
      <c r="E4450" s="28"/>
      <c r="F4450" s="28"/>
      <c r="G4450" s="28"/>
      <c r="H4450" s="28" t="str">
        <f>IF(TRIM(D4450)="","",IFERROR(INDEX('Student Master'!C:C,MATCH(D4450,'Student Master'!B:B,0)),"Not Found"))</f>
        <v/>
      </c>
      <c r="I4450" s="28" t="str">
        <f>IF(TRIM(D4450)="","",IFERROR(INDEX('Student Master'!D:D,MATCH(D4450,'Student Master'!B:B,0)),"Not Found"))</f>
        <v/>
      </c>
      <c r="J4450" s="28" t="str">
        <f>IF(TRIM(D4450)="","",IFERROR(INDEX('Student Master'!H:H,MATCH(D4450,'Student Master'!B:B,0)),"Not Found"))</f>
        <v/>
      </c>
      <c r="K4450" s="28" t="str">
        <f>IF(TRIM(D4450)="","",IFERROR(INDEX('Student Master'!N:N,MATCH(D4450,'Student Master'!B:B,0)),"Not Found"))</f>
        <v/>
      </c>
      <c r="L4450" s="28" t="str">
        <f>IF(TRIM(D4450)="","",IFERROR(INDEX('Student Master'!L:L,MATCH(D4450,'Student Master'!B:B,0)),"Not Found"))</f>
        <v/>
      </c>
      <c r="M4450" s="28"/>
      <c r="N4450" s="28"/>
    </row>
    <row r="4451" spans="1:14" x14ac:dyDescent="0.35">
      <c r="A4451" s="28">
        <f t="shared" si="70"/>
        <v>4450</v>
      </c>
      <c r="B4451" s="30"/>
      <c r="C4451" s="28"/>
      <c r="D4451" s="28"/>
      <c r="E4451" s="28"/>
      <c r="F4451" s="28"/>
      <c r="G4451" s="28"/>
      <c r="H4451" s="28" t="str">
        <f>IF(TRIM(D4451)="","",IFERROR(INDEX('Student Master'!C:C,MATCH(D4451,'Student Master'!B:B,0)),"Not Found"))</f>
        <v/>
      </c>
      <c r="I4451" s="28" t="str">
        <f>IF(TRIM(D4451)="","",IFERROR(INDEX('Student Master'!D:D,MATCH(D4451,'Student Master'!B:B,0)),"Not Found"))</f>
        <v/>
      </c>
      <c r="J4451" s="28" t="str">
        <f>IF(TRIM(D4451)="","",IFERROR(INDEX('Student Master'!H:H,MATCH(D4451,'Student Master'!B:B,0)),"Not Found"))</f>
        <v/>
      </c>
      <c r="K4451" s="28" t="str">
        <f>IF(TRIM(D4451)="","",IFERROR(INDEX('Student Master'!N:N,MATCH(D4451,'Student Master'!B:B,0)),"Not Found"))</f>
        <v/>
      </c>
      <c r="L4451" s="28" t="str">
        <f>IF(TRIM(D4451)="","",IFERROR(INDEX('Student Master'!L:L,MATCH(D4451,'Student Master'!B:B,0)),"Not Found"))</f>
        <v/>
      </c>
      <c r="M4451" s="28"/>
      <c r="N4451" s="28"/>
    </row>
    <row r="4452" spans="1:14" x14ac:dyDescent="0.35">
      <c r="A4452" s="28">
        <f t="shared" si="70"/>
        <v>4451</v>
      </c>
      <c r="B4452" s="30"/>
      <c r="C4452" s="28"/>
      <c r="D4452" s="28"/>
      <c r="E4452" s="28"/>
      <c r="F4452" s="28"/>
      <c r="G4452" s="28"/>
      <c r="H4452" s="28" t="str">
        <f>IF(TRIM(D4452)="","",IFERROR(INDEX('Student Master'!C:C,MATCH(D4452,'Student Master'!B:B,0)),"Not Found"))</f>
        <v/>
      </c>
      <c r="I4452" s="28" t="str">
        <f>IF(TRIM(D4452)="","",IFERROR(INDEX('Student Master'!D:D,MATCH(D4452,'Student Master'!B:B,0)),"Not Found"))</f>
        <v/>
      </c>
      <c r="J4452" s="28" t="str">
        <f>IF(TRIM(D4452)="","",IFERROR(INDEX('Student Master'!H:H,MATCH(D4452,'Student Master'!B:B,0)),"Not Found"))</f>
        <v/>
      </c>
      <c r="K4452" s="28" t="str">
        <f>IF(TRIM(D4452)="","",IFERROR(INDEX('Student Master'!N:N,MATCH(D4452,'Student Master'!B:B,0)),"Not Found"))</f>
        <v/>
      </c>
      <c r="L4452" s="28" t="str">
        <f>IF(TRIM(D4452)="","",IFERROR(INDEX('Student Master'!L:L,MATCH(D4452,'Student Master'!B:B,0)),"Not Found"))</f>
        <v/>
      </c>
      <c r="M4452" s="28"/>
      <c r="N4452" s="28"/>
    </row>
    <row r="4453" spans="1:14" x14ac:dyDescent="0.35">
      <c r="A4453" s="28">
        <f t="shared" si="70"/>
        <v>4452</v>
      </c>
      <c r="B4453" s="30"/>
      <c r="C4453" s="28"/>
      <c r="D4453" s="28"/>
      <c r="E4453" s="28"/>
      <c r="F4453" s="28"/>
      <c r="G4453" s="28"/>
      <c r="H4453" s="28" t="str">
        <f>IF(TRIM(D4453)="","",IFERROR(INDEX('Student Master'!C:C,MATCH(D4453,'Student Master'!B:B,0)),"Not Found"))</f>
        <v/>
      </c>
      <c r="I4453" s="28" t="str">
        <f>IF(TRIM(D4453)="","",IFERROR(INDEX('Student Master'!D:D,MATCH(D4453,'Student Master'!B:B,0)),"Not Found"))</f>
        <v/>
      </c>
      <c r="J4453" s="28" t="str">
        <f>IF(TRIM(D4453)="","",IFERROR(INDEX('Student Master'!H:H,MATCH(D4453,'Student Master'!B:B,0)),"Not Found"))</f>
        <v/>
      </c>
      <c r="K4453" s="28" t="str">
        <f>IF(TRIM(D4453)="","",IFERROR(INDEX('Student Master'!N:N,MATCH(D4453,'Student Master'!B:B,0)),"Not Found"))</f>
        <v/>
      </c>
      <c r="L4453" s="28" t="str">
        <f>IF(TRIM(D4453)="","",IFERROR(INDEX('Student Master'!L:L,MATCH(D4453,'Student Master'!B:B,0)),"Not Found"))</f>
        <v/>
      </c>
      <c r="M4453" s="28"/>
      <c r="N4453" s="28"/>
    </row>
    <row r="4454" spans="1:14" x14ac:dyDescent="0.35">
      <c r="A4454" s="28">
        <f t="shared" si="70"/>
        <v>4453</v>
      </c>
      <c r="B4454" s="30"/>
      <c r="C4454" s="28"/>
      <c r="D4454" s="28"/>
      <c r="E4454" s="28"/>
      <c r="F4454" s="28"/>
      <c r="G4454" s="28"/>
      <c r="H4454" s="28" t="str">
        <f>IF(TRIM(D4454)="","",IFERROR(INDEX('Student Master'!C:C,MATCH(D4454,'Student Master'!B:B,0)),"Not Found"))</f>
        <v/>
      </c>
      <c r="I4454" s="28" t="str">
        <f>IF(TRIM(D4454)="","",IFERROR(INDEX('Student Master'!D:D,MATCH(D4454,'Student Master'!B:B,0)),"Not Found"))</f>
        <v/>
      </c>
      <c r="J4454" s="28" t="str">
        <f>IF(TRIM(D4454)="","",IFERROR(INDEX('Student Master'!H:H,MATCH(D4454,'Student Master'!B:B,0)),"Not Found"))</f>
        <v/>
      </c>
      <c r="K4454" s="28" t="str">
        <f>IF(TRIM(D4454)="","",IFERROR(INDEX('Student Master'!N:N,MATCH(D4454,'Student Master'!B:B,0)),"Not Found"))</f>
        <v/>
      </c>
      <c r="L4454" s="28" t="str">
        <f>IF(TRIM(D4454)="","",IFERROR(INDEX('Student Master'!L:L,MATCH(D4454,'Student Master'!B:B,0)),"Not Found"))</f>
        <v/>
      </c>
      <c r="M4454" s="28"/>
      <c r="N4454" s="28"/>
    </row>
    <row r="4455" spans="1:14" x14ac:dyDescent="0.35">
      <c r="A4455" s="28">
        <f t="shared" si="70"/>
        <v>4454</v>
      </c>
      <c r="B4455" s="30"/>
      <c r="C4455" s="28"/>
      <c r="D4455" s="28"/>
      <c r="E4455" s="28"/>
      <c r="F4455" s="28"/>
      <c r="G4455" s="28"/>
      <c r="H4455" s="28" t="str">
        <f>IF(TRIM(D4455)="","",IFERROR(INDEX('Student Master'!C:C,MATCH(D4455,'Student Master'!B:B,0)),"Not Found"))</f>
        <v/>
      </c>
      <c r="I4455" s="28" t="str">
        <f>IF(TRIM(D4455)="","",IFERROR(INDEX('Student Master'!D:D,MATCH(D4455,'Student Master'!B:B,0)),"Not Found"))</f>
        <v/>
      </c>
      <c r="J4455" s="28" t="str">
        <f>IF(TRIM(D4455)="","",IFERROR(INDEX('Student Master'!H:H,MATCH(D4455,'Student Master'!B:B,0)),"Not Found"))</f>
        <v/>
      </c>
      <c r="K4455" s="28" t="str">
        <f>IF(TRIM(D4455)="","",IFERROR(INDEX('Student Master'!N:N,MATCH(D4455,'Student Master'!B:B,0)),"Not Found"))</f>
        <v/>
      </c>
      <c r="L4455" s="28" t="str">
        <f>IF(TRIM(D4455)="","",IFERROR(INDEX('Student Master'!L:L,MATCH(D4455,'Student Master'!B:B,0)),"Not Found"))</f>
        <v/>
      </c>
      <c r="M4455" s="28"/>
      <c r="N4455" s="28"/>
    </row>
    <row r="4456" spans="1:14" x14ac:dyDescent="0.35">
      <c r="A4456" s="28">
        <f t="shared" si="70"/>
        <v>4455</v>
      </c>
      <c r="B4456" s="30"/>
      <c r="C4456" s="28"/>
      <c r="D4456" s="28"/>
      <c r="E4456" s="28"/>
      <c r="F4456" s="28"/>
      <c r="G4456" s="28"/>
      <c r="H4456" s="28" t="str">
        <f>IF(TRIM(D4456)="","",IFERROR(INDEX('Student Master'!C:C,MATCH(D4456,'Student Master'!B:B,0)),"Not Found"))</f>
        <v/>
      </c>
      <c r="I4456" s="28" t="str">
        <f>IF(TRIM(D4456)="","",IFERROR(INDEX('Student Master'!D:D,MATCH(D4456,'Student Master'!B:B,0)),"Not Found"))</f>
        <v/>
      </c>
      <c r="J4456" s="28" t="str">
        <f>IF(TRIM(D4456)="","",IFERROR(INDEX('Student Master'!H:H,MATCH(D4456,'Student Master'!B:B,0)),"Not Found"))</f>
        <v/>
      </c>
      <c r="K4456" s="28" t="str">
        <f>IF(TRIM(D4456)="","",IFERROR(INDEX('Student Master'!N:N,MATCH(D4456,'Student Master'!B:B,0)),"Not Found"))</f>
        <v/>
      </c>
      <c r="L4456" s="28" t="str">
        <f>IF(TRIM(D4456)="","",IFERROR(INDEX('Student Master'!L:L,MATCH(D4456,'Student Master'!B:B,0)),"Not Found"))</f>
        <v/>
      </c>
      <c r="M4456" s="28"/>
      <c r="N4456" s="28"/>
    </row>
    <row r="4457" spans="1:14" x14ac:dyDescent="0.35">
      <c r="A4457" s="28">
        <f t="shared" si="70"/>
        <v>4456</v>
      </c>
      <c r="B4457" s="30"/>
      <c r="C4457" s="28"/>
      <c r="D4457" s="28"/>
      <c r="E4457" s="28"/>
      <c r="F4457" s="28"/>
      <c r="G4457" s="28"/>
      <c r="H4457" s="28" t="str">
        <f>IF(TRIM(D4457)="","",IFERROR(INDEX('Student Master'!C:C,MATCH(D4457,'Student Master'!B:B,0)),"Not Found"))</f>
        <v/>
      </c>
      <c r="I4457" s="28" t="str">
        <f>IF(TRIM(D4457)="","",IFERROR(INDEX('Student Master'!D:D,MATCH(D4457,'Student Master'!B:B,0)),"Not Found"))</f>
        <v/>
      </c>
      <c r="J4457" s="28" t="str">
        <f>IF(TRIM(D4457)="","",IFERROR(INDEX('Student Master'!H:H,MATCH(D4457,'Student Master'!B:B,0)),"Not Found"))</f>
        <v/>
      </c>
      <c r="K4457" s="28" t="str">
        <f>IF(TRIM(D4457)="","",IFERROR(INDEX('Student Master'!N:N,MATCH(D4457,'Student Master'!B:B,0)),"Not Found"))</f>
        <v/>
      </c>
      <c r="L4457" s="28" t="str">
        <f>IF(TRIM(D4457)="","",IFERROR(INDEX('Student Master'!L:L,MATCH(D4457,'Student Master'!B:B,0)),"Not Found"))</f>
        <v/>
      </c>
      <c r="M4457" s="28"/>
      <c r="N4457" s="28"/>
    </row>
    <row r="4458" spans="1:14" x14ac:dyDescent="0.35">
      <c r="A4458" s="28">
        <f t="shared" si="70"/>
        <v>4457</v>
      </c>
      <c r="B4458" s="30"/>
      <c r="C4458" s="28"/>
      <c r="D4458" s="28"/>
      <c r="E4458" s="28"/>
      <c r="F4458" s="28"/>
      <c r="G4458" s="28"/>
      <c r="H4458" s="28" t="str">
        <f>IF(TRIM(D4458)="","",IFERROR(INDEX('Student Master'!C:C,MATCH(D4458,'Student Master'!B:B,0)),"Not Found"))</f>
        <v/>
      </c>
      <c r="I4458" s="28" t="str">
        <f>IF(TRIM(D4458)="","",IFERROR(INDEX('Student Master'!D:D,MATCH(D4458,'Student Master'!B:B,0)),"Not Found"))</f>
        <v/>
      </c>
      <c r="J4458" s="28" t="str">
        <f>IF(TRIM(D4458)="","",IFERROR(INDEX('Student Master'!H:H,MATCH(D4458,'Student Master'!B:B,0)),"Not Found"))</f>
        <v/>
      </c>
      <c r="K4458" s="28" t="str">
        <f>IF(TRIM(D4458)="","",IFERROR(INDEX('Student Master'!N:N,MATCH(D4458,'Student Master'!B:B,0)),"Not Found"))</f>
        <v/>
      </c>
      <c r="L4458" s="28" t="str">
        <f>IF(TRIM(D4458)="","",IFERROR(INDEX('Student Master'!L:L,MATCH(D4458,'Student Master'!B:B,0)),"Not Found"))</f>
        <v/>
      </c>
      <c r="M4458" s="28"/>
      <c r="N4458" s="28"/>
    </row>
    <row r="4459" spans="1:14" x14ac:dyDescent="0.35">
      <c r="A4459" s="28">
        <f t="shared" si="70"/>
        <v>4458</v>
      </c>
      <c r="B4459" s="30"/>
      <c r="C4459" s="28"/>
      <c r="D4459" s="28"/>
      <c r="E4459" s="28"/>
      <c r="F4459" s="28"/>
      <c r="G4459" s="28"/>
      <c r="H4459" s="28" t="str">
        <f>IF(TRIM(D4459)="","",IFERROR(INDEX('Student Master'!C:C,MATCH(D4459,'Student Master'!B:B,0)),"Not Found"))</f>
        <v/>
      </c>
      <c r="I4459" s="28" t="str">
        <f>IF(TRIM(D4459)="","",IFERROR(INDEX('Student Master'!D:D,MATCH(D4459,'Student Master'!B:B,0)),"Not Found"))</f>
        <v/>
      </c>
      <c r="J4459" s="28" t="str">
        <f>IF(TRIM(D4459)="","",IFERROR(INDEX('Student Master'!H:H,MATCH(D4459,'Student Master'!B:B,0)),"Not Found"))</f>
        <v/>
      </c>
      <c r="K4459" s="28" t="str">
        <f>IF(TRIM(D4459)="","",IFERROR(INDEX('Student Master'!N:N,MATCH(D4459,'Student Master'!B:B,0)),"Not Found"))</f>
        <v/>
      </c>
      <c r="L4459" s="28" t="str">
        <f>IF(TRIM(D4459)="","",IFERROR(INDEX('Student Master'!L:L,MATCH(D4459,'Student Master'!B:B,0)),"Not Found"))</f>
        <v/>
      </c>
      <c r="M4459" s="28"/>
      <c r="N4459" s="28"/>
    </row>
    <row r="4460" spans="1:14" x14ac:dyDescent="0.35">
      <c r="A4460" s="28">
        <f t="shared" si="70"/>
        <v>4459</v>
      </c>
      <c r="B4460" s="30"/>
      <c r="C4460" s="28"/>
      <c r="D4460" s="28"/>
      <c r="E4460" s="28"/>
      <c r="F4460" s="28"/>
      <c r="G4460" s="28"/>
      <c r="H4460" s="28" t="str">
        <f>IF(TRIM(D4460)="","",IFERROR(INDEX('Student Master'!C:C,MATCH(D4460,'Student Master'!B:B,0)),"Not Found"))</f>
        <v/>
      </c>
      <c r="I4460" s="28" t="str">
        <f>IF(TRIM(D4460)="","",IFERROR(INDEX('Student Master'!D:D,MATCH(D4460,'Student Master'!B:B,0)),"Not Found"))</f>
        <v/>
      </c>
      <c r="J4460" s="28" t="str">
        <f>IF(TRIM(D4460)="","",IFERROR(INDEX('Student Master'!H:H,MATCH(D4460,'Student Master'!B:B,0)),"Not Found"))</f>
        <v/>
      </c>
      <c r="K4460" s="28" t="str">
        <f>IF(TRIM(D4460)="","",IFERROR(INDEX('Student Master'!N:N,MATCH(D4460,'Student Master'!B:B,0)),"Not Found"))</f>
        <v/>
      </c>
      <c r="L4460" s="28" t="str">
        <f>IF(TRIM(D4460)="","",IFERROR(INDEX('Student Master'!L:L,MATCH(D4460,'Student Master'!B:B,0)),"Not Found"))</f>
        <v/>
      </c>
      <c r="M4460" s="28"/>
      <c r="N4460" s="28"/>
    </row>
    <row r="4461" spans="1:14" x14ac:dyDescent="0.35">
      <c r="A4461" s="28">
        <f t="shared" si="70"/>
        <v>4460</v>
      </c>
      <c r="B4461" s="30"/>
      <c r="C4461" s="28"/>
      <c r="D4461" s="28"/>
      <c r="E4461" s="28"/>
      <c r="F4461" s="28"/>
      <c r="G4461" s="28"/>
      <c r="H4461" s="28" t="str">
        <f>IF(TRIM(D4461)="","",IFERROR(INDEX('Student Master'!C:C,MATCH(D4461,'Student Master'!B:B,0)),"Not Found"))</f>
        <v/>
      </c>
      <c r="I4461" s="28" t="str">
        <f>IF(TRIM(D4461)="","",IFERROR(INDEX('Student Master'!D:D,MATCH(D4461,'Student Master'!B:B,0)),"Not Found"))</f>
        <v/>
      </c>
      <c r="J4461" s="28" t="str">
        <f>IF(TRIM(D4461)="","",IFERROR(INDEX('Student Master'!H:H,MATCH(D4461,'Student Master'!B:B,0)),"Not Found"))</f>
        <v/>
      </c>
      <c r="K4461" s="28" t="str">
        <f>IF(TRIM(D4461)="","",IFERROR(INDEX('Student Master'!N:N,MATCH(D4461,'Student Master'!B:B,0)),"Not Found"))</f>
        <v/>
      </c>
      <c r="L4461" s="28" t="str">
        <f>IF(TRIM(D4461)="","",IFERROR(INDEX('Student Master'!L:L,MATCH(D4461,'Student Master'!B:B,0)),"Not Found"))</f>
        <v/>
      </c>
      <c r="M4461" s="28"/>
      <c r="N4461" s="28"/>
    </row>
    <row r="4462" spans="1:14" x14ac:dyDescent="0.35">
      <c r="A4462" s="28">
        <f t="shared" si="70"/>
        <v>4461</v>
      </c>
      <c r="B4462" s="30"/>
      <c r="C4462" s="28"/>
      <c r="D4462" s="28"/>
      <c r="E4462" s="28"/>
      <c r="F4462" s="28"/>
      <c r="G4462" s="28"/>
      <c r="H4462" s="28" t="str">
        <f>IF(TRIM(D4462)="","",IFERROR(INDEX('Student Master'!C:C,MATCH(D4462,'Student Master'!B:B,0)),"Not Found"))</f>
        <v/>
      </c>
      <c r="I4462" s="28" t="str">
        <f>IF(TRIM(D4462)="","",IFERROR(INDEX('Student Master'!D:D,MATCH(D4462,'Student Master'!B:B,0)),"Not Found"))</f>
        <v/>
      </c>
      <c r="J4462" s="28" t="str">
        <f>IF(TRIM(D4462)="","",IFERROR(INDEX('Student Master'!H:H,MATCH(D4462,'Student Master'!B:B,0)),"Not Found"))</f>
        <v/>
      </c>
      <c r="K4462" s="28" t="str">
        <f>IF(TRIM(D4462)="","",IFERROR(INDEX('Student Master'!N:N,MATCH(D4462,'Student Master'!B:B,0)),"Not Found"))</f>
        <v/>
      </c>
      <c r="L4462" s="28" t="str">
        <f>IF(TRIM(D4462)="","",IFERROR(INDEX('Student Master'!L:L,MATCH(D4462,'Student Master'!B:B,0)),"Not Found"))</f>
        <v/>
      </c>
      <c r="M4462" s="28"/>
      <c r="N4462" s="28"/>
    </row>
    <row r="4463" spans="1:14" x14ac:dyDescent="0.35">
      <c r="A4463" s="28">
        <f t="shared" si="70"/>
        <v>4462</v>
      </c>
      <c r="B4463" s="30"/>
      <c r="C4463" s="28"/>
      <c r="D4463" s="28"/>
      <c r="E4463" s="28"/>
      <c r="F4463" s="28"/>
      <c r="G4463" s="28"/>
      <c r="H4463" s="28" t="str">
        <f>IF(TRIM(D4463)="","",IFERROR(INDEX('Student Master'!C:C,MATCH(D4463,'Student Master'!B:B,0)),"Not Found"))</f>
        <v/>
      </c>
      <c r="I4463" s="28" t="str">
        <f>IF(TRIM(D4463)="","",IFERROR(INDEX('Student Master'!D:D,MATCH(D4463,'Student Master'!B:B,0)),"Not Found"))</f>
        <v/>
      </c>
      <c r="J4463" s="28" t="str">
        <f>IF(TRIM(D4463)="","",IFERROR(INDEX('Student Master'!H:H,MATCH(D4463,'Student Master'!B:B,0)),"Not Found"))</f>
        <v/>
      </c>
      <c r="K4463" s="28" t="str">
        <f>IF(TRIM(D4463)="","",IFERROR(INDEX('Student Master'!N:N,MATCH(D4463,'Student Master'!B:B,0)),"Not Found"))</f>
        <v/>
      </c>
      <c r="L4463" s="28" t="str">
        <f>IF(TRIM(D4463)="","",IFERROR(INDEX('Student Master'!L:L,MATCH(D4463,'Student Master'!B:B,0)),"Not Found"))</f>
        <v/>
      </c>
      <c r="M4463" s="28"/>
      <c r="N4463" s="28"/>
    </row>
    <row r="4464" spans="1:14" x14ac:dyDescent="0.35">
      <c r="A4464" s="28">
        <f t="shared" si="70"/>
        <v>4463</v>
      </c>
      <c r="B4464" s="30"/>
      <c r="C4464" s="28"/>
      <c r="D4464" s="28"/>
      <c r="E4464" s="28"/>
      <c r="F4464" s="28"/>
      <c r="G4464" s="28"/>
      <c r="H4464" s="28" t="str">
        <f>IF(TRIM(D4464)="","",IFERROR(INDEX('Student Master'!C:C,MATCH(D4464,'Student Master'!B:B,0)),"Not Found"))</f>
        <v/>
      </c>
      <c r="I4464" s="28" t="str">
        <f>IF(TRIM(D4464)="","",IFERROR(INDEX('Student Master'!D:D,MATCH(D4464,'Student Master'!B:B,0)),"Not Found"))</f>
        <v/>
      </c>
      <c r="J4464" s="28" t="str">
        <f>IF(TRIM(D4464)="","",IFERROR(INDEX('Student Master'!H:H,MATCH(D4464,'Student Master'!B:B,0)),"Not Found"))</f>
        <v/>
      </c>
      <c r="K4464" s="28" t="str">
        <f>IF(TRIM(D4464)="","",IFERROR(INDEX('Student Master'!N:N,MATCH(D4464,'Student Master'!B:B,0)),"Not Found"))</f>
        <v/>
      </c>
      <c r="L4464" s="28" t="str">
        <f>IF(TRIM(D4464)="","",IFERROR(INDEX('Student Master'!L:L,MATCH(D4464,'Student Master'!B:B,0)),"Not Found"))</f>
        <v/>
      </c>
      <c r="M4464" s="28"/>
      <c r="N4464" s="28"/>
    </row>
    <row r="4465" spans="1:14" x14ac:dyDescent="0.35">
      <c r="A4465" s="28">
        <f t="shared" si="70"/>
        <v>4464</v>
      </c>
      <c r="B4465" s="30"/>
      <c r="C4465" s="28"/>
      <c r="D4465" s="28"/>
      <c r="E4465" s="28"/>
      <c r="F4465" s="28"/>
      <c r="G4465" s="28"/>
      <c r="H4465" s="28" t="str">
        <f>IF(TRIM(D4465)="","",IFERROR(INDEX('Student Master'!C:C,MATCH(D4465,'Student Master'!B:B,0)),"Not Found"))</f>
        <v/>
      </c>
      <c r="I4465" s="28" t="str">
        <f>IF(TRIM(D4465)="","",IFERROR(INDEX('Student Master'!D:D,MATCH(D4465,'Student Master'!B:B,0)),"Not Found"))</f>
        <v/>
      </c>
      <c r="J4465" s="28" t="str">
        <f>IF(TRIM(D4465)="","",IFERROR(INDEX('Student Master'!H:H,MATCH(D4465,'Student Master'!B:B,0)),"Not Found"))</f>
        <v/>
      </c>
      <c r="K4465" s="28" t="str">
        <f>IF(TRIM(D4465)="","",IFERROR(INDEX('Student Master'!N:N,MATCH(D4465,'Student Master'!B:B,0)),"Not Found"))</f>
        <v/>
      </c>
      <c r="L4465" s="28" t="str">
        <f>IF(TRIM(D4465)="","",IFERROR(INDEX('Student Master'!L:L,MATCH(D4465,'Student Master'!B:B,0)),"Not Found"))</f>
        <v/>
      </c>
      <c r="M4465" s="28"/>
      <c r="N4465" s="28"/>
    </row>
    <row r="4466" spans="1:14" x14ac:dyDescent="0.35">
      <c r="A4466" s="28">
        <f t="shared" si="70"/>
        <v>4465</v>
      </c>
      <c r="B4466" s="30"/>
      <c r="C4466" s="28"/>
      <c r="D4466" s="28"/>
      <c r="E4466" s="28"/>
      <c r="F4466" s="28"/>
      <c r="G4466" s="28"/>
      <c r="H4466" s="28" t="str">
        <f>IF(TRIM(D4466)="","",IFERROR(INDEX('Student Master'!C:C,MATCH(D4466,'Student Master'!B:B,0)),"Not Found"))</f>
        <v/>
      </c>
      <c r="I4466" s="28" t="str">
        <f>IF(TRIM(D4466)="","",IFERROR(INDEX('Student Master'!D:D,MATCH(D4466,'Student Master'!B:B,0)),"Not Found"))</f>
        <v/>
      </c>
      <c r="J4466" s="28" t="str">
        <f>IF(TRIM(D4466)="","",IFERROR(INDEX('Student Master'!H:H,MATCH(D4466,'Student Master'!B:B,0)),"Not Found"))</f>
        <v/>
      </c>
      <c r="K4466" s="28" t="str">
        <f>IF(TRIM(D4466)="","",IFERROR(INDEX('Student Master'!N:N,MATCH(D4466,'Student Master'!B:B,0)),"Not Found"))</f>
        <v/>
      </c>
      <c r="L4466" s="28" t="str">
        <f>IF(TRIM(D4466)="","",IFERROR(INDEX('Student Master'!L:L,MATCH(D4466,'Student Master'!B:B,0)),"Not Found"))</f>
        <v/>
      </c>
      <c r="M4466" s="28"/>
      <c r="N4466" s="28"/>
    </row>
    <row r="4467" spans="1:14" x14ac:dyDescent="0.35">
      <c r="A4467" s="28">
        <f t="shared" si="70"/>
        <v>4466</v>
      </c>
      <c r="B4467" s="30"/>
      <c r="C4467" s="28"/>
      <c r="D4467" s="28"/>
      <c r="E4467" s="28"/>
      <c r="F4467" s="28"/>
      <c r="G4467" s="28"/>
      <c r="H4467" s="28" t="str">
        <f>IF(TRIM(D4467)="","",IFERROR(INDEX('Student Master'!C:C,MATCH(D4467,'Student Master'!B:B,0)),"Not Found"))</f>
        <v/>
      </c>
      <c r="I4467" s="28" t="str">
        <f>IF(TRIM(D4467)="","",IFERROR(INDEX('Student Master'!D:D,MATCH(D4467,'Student Master'!B:B,0)),"Not Found"))</f>
        <v/>
      </c>
      <c r="J4467" s="28" t="str">
        <f>IF(TRIM(D4467)="","",IFERROR(INDEX('Student Master'!H:H,MATCH(D4467,'Student Master'!B:B,0)),"Not Found"))</f>
        <v/>
      </c>
      <c r="K4467" s="28" t="str">
        <f>IF(TRIM(D4467)="","",IFERROR(INDEX('Student Master'!N:N,MATCH(D4467,'Student Master'!B:B,0)),"Not Found"))</f>
        <v/>
      </c>
      <c r="L4467" s="28" t="str">
        <f>IF(TRIM(D4467)="","",IFERROR(INDEX('Student Master'!L:L,MATCH(D4467,'Student Master'!B:B,0)),"Not Found"))</f>
        <v/>
      </c>
      <c r="M4467" s="28"/>
      <c r="N4467" s="28"/>
    </row>
    <row r="4468" spans="1:14" x14ac:dyDescent="0.35">
      <c r="A4468" s="28">
        <f t="shared" si="70"/>
        <v>4467</v>
      </c>
      <c r="B4468" s="30"/>
      <c r="C4468" s="28"/>
      <c r="D4468" s="28"/>
      <c r="E4468" s="28"/>
      <c r="F4468" s="28"/>
      <c r="G4468" s="28"/>
      <c r="H4468" s="28" t="str">
        <f>IF(TRIM(D4468)="","",IFERROR(INDEX('Student Master'!C:C,MATCH(D4468,'Student Master'!B:B,0)),"Not Found"))</f>
        <v/>
      </c>
      <c r="I4468" s="28" t="str">
        <f>IF(TRIM(D4468)="","",IFERROR(INDEX('Student Master'!D:D,MATCH(D4468,'Student Master'!B:B,0)),"Not Found"))</f>
        <v/>
      </c>
      <c r="J4468" s="28" t="str">
        <f>IF(TRIM(D4468)="","",IFERROR(INDEX('Student Master'!H:H,MATCH(D4468,'Student Master'!B:B,0)),"Not Found"))</f>
        <v/>
      </c>
      <c r="K4468" s="28" t="str">
        <f>IF(TRIM(D4468)="","",IFERROR(INDEX('Student Master'!N:N,MATCH(D4468,'Student Master'!B:B,0)),"Not Found"))</f>
        <v/>
      </c>
      <c r="L4468" s="28" t="str">
        <f>IF(TRIM(D4468)="","",IFERROR(INDEX('Student Master'!L:L,MATCH(D4468,'Student Master'!B:B,0)),"Not Found"))</f>
        <v/>
      </c>
      <c r="M4468" s="28"/>
      <c r="N4468" s="28"/>
    </row>
    <row r="4469" spans="1:14" x14ac:dyDescent="0.35">
      <c r="A4469" s="28">
        <f t="shared" si="70"/>
        <v>4468</v>
      </c>
      <c r="B4469" s="30"/>
      <c r="C4469" s="28"/>
      <c r="D4469" s="28"/>
      <c r="E4469" s="28"/>
      <c r="F4469" s="28"/>
      <c r="G4469" s="28"/>
      <c r="H4469" s="28" t="str">
        <f>IF(TRIM(D4469)="","",IFERROR(INDEX('Student Master'!C:C,MATCH(D4469,'Student Master'!B:B,0)),"Not Found"))</f>
        <v/>
      </c>
      <c r="I4469" s="28" t="str">
        <f>IF(TRIM(D4469)="","",IFERROR(INDEX('Student Master'!D:D,MATCH(D4469,'Student Master'!B:B,0)),"Not Found"))</f>
        <v/>
      </c>
      <c r="J4469" s="28" t="str">
        <f>IF(TRIM(D4469)="","",IFERROR(INDEX('Student Master'!H:H,MATCH(D4469,'Student Master'!B:B,0)),"Not Found"))</f>
        <v/>
      </c>
      <c r="K4469" s="28" t="str">
        <f>IF(TRIM(D4469)="","",IFERROR(INDEX('Student Master'!N:N,MATCH(D4469,'Student Master'!B:B,0)),"Not Found"))</f>
        <v/>
      </c>
      <c r="L4469" s="28" t="str">
        <f>IF(TRIM(D4469)="","",IFERROR(INDEX('Student Master'!L:L,MATCH(D4469,'Student Master'!B:B,0)),"Not Found"))</f>
        <v/>
      </c>
      <c r="M4469" s="28"/>
      <c r="N4469" s="28"/>
    </row>
    <row r="4470" spans="1:14" x14ac:dyDescent="0.35">
      <c r="A4470" s="28">
        <f t="shared" si="70"/>
        <v>4469</v>
      </c>
      <c r="B4470" s="30"/>
      <c r="C4470" s="28"/>
      <c r="D4470" s="28"/>
      <c r="E4470" s="28"/>
      <c r="F4470" s="28"/>
      <c r="G4470" s="28"/>
      <c r="H4470" s="28" t="str">
        <f>IF(TRIM(D4470)="","",IFERROR(INDEX('Student Master'!C:C,MATCH(D4470,'Student Master'!B:B,0)),"Not Found"))</f>
        <v/>
      </c>
      <c r="I4470" s="28" t="str">
        <f>IF(TRIM(D4470)="","",IFERROR(INDEX('Student Master'!D:D,MATCH(D4470,'Student Master'!B:B,0)),"Not Found"))</f>
        <v/>
      </c>
      <c r="J4470" s="28" t="str">
        <f>IF(TRIM(D4470)="","",IFERROR(INDEX('Student Master'!H:H,MATCH(D4470,'Student Master'!B:B,0)),"Not Found"))</f>
        <v/>
      </c>
      <c r="K4470" s="28" t="str">
        <f>IF(TRIM(D4470)="","",IFERROR(INDEX('Student Master'!N:N,MATCH(D4470,'Student Master'!B:B,0)),"Not Found"))</f>
        <v/>
      </c>
      <c r="L4470" s="28" t="str">
        <f>IF(TRIM(D4470)="","",IFERROR(INDEX('Student Master'!L:L,MATCH(D4470,'Student Master'!B:B,0)),"Not Found"))</f>
        <v/>
      </c>
      <c r="M4470" s="28"/>
      <c r="N4470" s="28"/>
    </row>
    <row r="4471" spans="1:14" x14ac:dyDescent="0.35">
      <c r="A4471" s="28">
        <f t="shared" si="70"/>
        <v>4470</v>
      </c>
      <c r="B4471" s="30"/>
      <c r="C4471" s="28"/>
      <c r="D4471" s="28"/>
      <c r="E4471" s="28"/>
      <c r="F4471" s="28"/>
      <c r="G4471" s="28"/>
      <c r="H4471" s="28" t="str">
        <f>IF(TRIM(D4471)="","",IFERROR(INDEX('Student Master'!C:C,MATCH(D4471,'Student Master'!B:B,0)),"Not Found"))</f>
        <v/>
      </c>
      <c r="I4471" s="28" t="str">
        <f>IF(TRIM(D4471)="","",IFERROR(INDEX('Student Master'!D:D,MATCH(D4471,'Student Master'!B:B,0)),"Not Found"))</f>
        <v/>
      </c>
      <c r="J4471" s="28" t="str">
        <f>IF(TRIM(D4471)="","",IFERROR(INDEX('Student Master'!H:H,MATCH(D4471,'Student Master'!B:B,0)),"Not Found"))</f>
        <v/>
      </c>
      <c r="K4471" s="28" t="str">
        <f>IF(TRIM(D4471)="","",IFERROR(INDEX('Student Master'!N:N,MATCH(D4471,'Student Master'!B:B,0)),"Not Found"))</f>
        <v/>
      </c>
      <c r="L4471" s="28" t="str">
        <f>IF(TRIM(D4471)="","",IFERROR(INDEX('Student Master'!L:L,MATCH(D4471,'Student Master'!B:B,0)),"Not Found"))</f>
        <v/>
      </c>
      <c r="M4471" s="28"/>
      <c r="N4471" s="28"/>
    </row>
    <row r="4472" spans="1:14" x14ac:dyDescent="0.35">
      <c r="A4472" s="28">
        <f t="shared" si="70"/>
        <v>4471</v>
      </c>
      <c r="B4472" s="30"/>
      <c r="C4472" s="28"/>
      <c r="D4472" s="28"/>
      <c r="E4472" s="28"/>
      <c r="F4472" s="28"/>
      <c r="G4472" s="28"/>
      <c r="H4472" s="28" t="str">
        <f>IF(TRIM(D4472)="","",IFERROR(INDEX('Student Master'!C:C,MATCH(D4472,'Student Master'!B:B,0)),"Not Found"))</f>
        <v/>
      </c>
      <c r="I4472" s="28" t="str">
        <f>IF(TRIM(D4472)="","",IFERROR(INDEX('Student Master'!D:D,MATCH(D4472,'Student Master'!B:B,0)),"Not Found"))</f>
        <v/>
      </c>
      <c r="J4472" s="28" t="str">
        <f>IF(TRIM(D4472)="","",IFERROR(INDEX('Student Master'!H:H,MATCH(D4472,'Student Master'!B:B,0)),"Not Found"))</f>
        <v/>
      </c>
      <c r="K4472" s="28" t="str">
        <f>IF(TRIM(D4472)="","",IFERROR(INDEX('Student Master'!N:N,MATCH(D4472,'Student Master'!B:B,0)),"Not Found"))</f>
        <v/>
      </c>
      <c r="L4472" s="28" t="str">
        <f>IF(TRIM(D4472)="","",IFERROR(INDEX('Student Master'!L:L,MATCH(D4472,'Student Master'!B:B,0)),"Not Found"))</f>
        <v/>
      </c>
      <c r="M4472" s="28"/>
      <c r="N4472" s="28"/>
    </row>
    <row r="4473" spans="1:14" x14ac:dyDescent="0.35">
      <c r="A4473" s="28">
        <f t="shared" si="70"/>
        <v>4472</v>
      </c>
      <c r="B4473" s="30"/>
      <c r="C4473" s="28"/>
      <c r="D4473" s="28"/>
      <c r="E4473" s="28"/>
      <c r="F4473" s="28"/>
      <c r="G4473" s="28"/>
      <c r="H4473" s="28" t="str">
        <f>IF(TRIM(D4473)="","",IFERROR(INDEX('Student Master'!C:C,MATCH(D4473,'Student Master'!B:B,0)),"Not Found"))</f>
        <v/>
      </c>
      <c r="I4473" s="28" t="str">
        <f>IF(TRIM(D4473)="","",IFERROR(INDEX('Student Master'!D:D,MATCH(D4473,'Student Master'!B:B,0)),"Not Found"))</f>
        <v/>
      </c>
      <c r="J4473" s="28" t="str">
        <f>IF(TRIM(D4473)="","",IFERROR(INDEX('Student Master'!H:H,MATCH(D4473,'Student Master'!B:B,0)),"Not Found"))</f>
        <v/>
      </c>
      <c r="K4473" s="28" t="str">
        <f>IF(TRIM(D4473)="","",IFERROR(INDEX('Student Master'!N:N,MATCH(D4473,'Student Master'!B:B,0)),"Not Found"))</f>
        <v/>
      </c>
      <c r="L4473" s="28" t="str">
        <f>IF(TRIM(D4473)="","",IFERROR(INDEX('Student Master'!L:L,MATCH(D4473,'Student Master'!B:B,0)),"Not Found"))</f>
        <v/>
      </c>
      <c r="M4473" s="28"/>
      <c r="N4473" s="28"/>
    </row>
    <row r="4474" spans="1:14" x14ac:dyDescent="0.35">
      <c r="A4474" s="28">
        <f t="shared" si="70"/>
        <v>4473</v>
      </c>
      <c r="B4474" s="30"/>
      <c r="C4474" s="28"/>
      <c r="D4474" s="28"/>
      <c r="E4474" s="28"/>
      <c r="F4474" s="28"/>
      <c r="G4474" s="28"/>
      <c r="H4474" s="28" t="str">
        <f>IF(TRIM(D4474)="","",IFERROR(INDEX('Student Master'!C:C,MATCH(D4474,'Student Master'!B:B,0)),"Not Found"))</f>
        <v/>
      </c>
      <c r="I4474" s="28" t="str">
        <f>IF(TRIM(D4474)="","",IFERROR(INDEX('Student Master'!D:D,MATCH(D4474,'Student Master'!B:B,0)),"Not Found"))</f>
        <v/>
      </c>
      <c r="J4474" s="28" t="str">
        <f>IF(TRIM(D4474)="","",IFERROR(INDEX('Student Master'!H:H,MATCH(D4474,'Student Master'!B:B,0)),"Not Found"))</f>
        <v/>
      </c>
      <c r="K4474" s="28" t="str">
        <f>IF(TRIM(D4474)="","",IFERROR(INDEX('Student Master'!N:N,MATCH(D4474,'Student Master'!B:B,0)),"Not Found"))</f>
        <v/>
      </c>
      <c r="L4474" s="28" t="str">
        <f>IF(TRIM(D4474)="","",IFERROR(INDEX('Student Master'!L:L,MATCH(D4474,'Student Master'!B:B,0)),"Not Found"))</f>
        <v/>
      </c>
      <c r="M4474" s="28"/>
      <c r="N4474" s="28"/>
    </row>
    <row r="4475" spans="1:14" x14ac:dyDescent="0.35">
      <c r="A4475" s="28">
        <f t="shared" si="70"/>
        <v>4474</v>
      </c>
      <c r="B4475" s="30"/>
      <c r="C4475" s="28"/>
      <c r="D4475" s="28"/>
      <c r="E4475" s="28"/>
      <c r="F4475" s="28"/>
      <c r="G4475" s="28"/>
      <c r="H4475" s="28" t="str">
        <f>IF(TRIM(D4475)="","",IFERROR(INDEX('Student Master'!C:C,MATCH(D4475,'Student Master'!B:B,0)),"Not Found"))</f>
        <v/>
      </c>
      <c r="I4475" s="28" t="str">
        <f>IF(TRIM(D4475)="","",IFERROR(INDEX('Student Master'!D:D,MATCH(D4475,'Student Master'!B:B,0)),"Not Found"))</f>
        <v/>
      </c>
      <c r="J4475" s="28" t="str">
        <f>IF(TRIM(D4475)="","",IFERROR(INDEX('Student Master'!H:H,MATCH(D4475,'Student Master'!B:B,0)),"Not Found"))</f>
        <v/>
      </c>
      <c r="K4475" s="28" t="str">
        <f>IF(TRIM(D4475)="","",IFERROR(INDEX('Student Master'!N:N,MATCH(D4475,'Student Master'!B:B,0)),"Not Found"))</f>
        <v/>
      </c>
      <c r="L4475" s="28" t="str">
        <f>IF(TRIM(D4475)="","",IFERROR(INDEX('Student Master'!L:L,MATCH(D4475,'Student Master'!B:B,0)),"Not Found"))</f>
        <v/>
      </c>
      <c r="M4475" s="28"/>
      <c r="N4475" s="28"/>
    </row>
    <row r="4476" spans="1:14" x14ac:dyDescent="0.35">
      <c r="A4476" s="28">
        <f t="shared" si="70"/>
        <v>4475</v>
      </c>
      <c r="B4476" s="30"/>
      <c r="C4476" s="28"/>
      <c r="D4476" s="28"/>
      <c r="E4476" s="28"/>
      <c r="F4476" s="28"/>
      <c r="G4476" s="28"/>
      <c r="H4476" s="28" t="str">
        <f>IF(TRIM(D4476)="","",IFERROR(INDEX('Student Master'!C:C,MATCH(D4476,'Student Master'!B:B,0)),"Not Found"))</f>
        <v/>
      </c>
      <c r="I4476" s="28" t="str">
        <f>IF(TRIM(D4476)="","",IFERROR(INDEX('Student Master'!D:D,MATCH(D4476,'Student Master'!B:B,0)),"Not Found"))</f>
        <v/>
      </c>
      <c r="J4476" s="28" t="str">
        <f>IF(TRIM(D4476)="","",IFERROR(INDEX('Student Master'!H:H,MATCH(D4476,'Student Master'!B:B,0)),"Not Found"))</f>
        <v/>
      </c>
      <c r="K4476" s="28" t="str">
        <f>IF(TRIM(D4476)="","",IFERROR(INDEX('Student Master'!N:N,MATCH(D4476,'Student Master'!B:B,0)),"Not Found"))</f>
        <v/>
      </c>
      <c r="L4476" s="28" t="str">
        <f>IF(TRIM(D4476)="","",IFERROR(INDEX('Student Master'!L:L,MATCH(D4476,'Student Master'!B:B,0)),"Not Found"))</f>
        <v/>
      </c>
      <c r="M4476" s="28"/>
      <c r="N4476" s="28"/>
    </row>
    <row r="4477" spans="1:14" x14ac:dyDescent="0.35">
      <c r="A4477" s="28">
        <f t="shared" si="70"/>
        <v>4476</v>
      </c>
      <c r="B4477" s="30"/>
      <c r="C4477" s="28"/>
      <c r="D4477" s="28"/>
      <c r="E4477" s="28"/>
      <c r="F4477" s="28"/>
      <c r="G4477" s="28"/>
      <c r="H4477" s="28" t="str">
        <f>IF(TRIM(D4477)="","",IFERROR(INDEX('Student Master'!C:C,MATCH(D4477,'Student Master'!B:B,0)),"Not Found"))</f>
        <v/>
      </c>
      <c r="I4477" s="28" t="str">
        <f>IF(TRIM(D4477)="","",IFERROR(INDEX('Student Master'!D:D,MATCH(D4477,'Student Master'!B:B,0)),"Not Found"))</f>
        <v/>
      </c>
      <c r="J4477" s="28" t="str">
        <f>IF(TRIM(D4477)="","",IFERROR(INDEX('Student Master'!H:H,MATCH(D4477,'Student Master'!B:B,0)),"Not Found"))</f>
        <v/>
      </c>
      <c r="K4477" s="28" t="str">
        <f>IF(TRIM(D4477)="","",IFERROR(INDEX('Student Master'!N:N,MATCH(D4477,'Student Master'!B:B,0)),"Not Found"))</f>
        <v/>
      </c>
      <c r="L4477" s="28" t="str">
        <f>IF(TRIM(D4477)="","",IFERROR(INDEX('Student Master'!L:L,MATCH(D4477,'Student Master'!B:B,0)),"Not Found"))</f>
        <v/>
      </c>
      <c r="M4477" s="28"/>
      <c r="N4477" s="28"/>
    </row>
    <row r="4478" spans="1:14" x14ac:dyDescent="0.35">
      <c r="A4478" s="28">
        <f t="shared" si="70"/>
        <v>4477</v>
      </c>
      <c r="B4478" s="30"/>
      <c r="C4478" s="28"/>
      <c r="D4478" s="28"/>
      <c r="E4478" s="28"/>
      <c r="F4478" s="28"/>
      <c r="G4478" s="28"/>
      <c r="H4478" s="28" t="str">
        <f>IF(TRIM(D4478)="","",IFERROR(INDEX('Student Master'!C:C,MATCH(D4478,'Student Master'!B:B,0)),"Not Found"))</f>
        <v/>
      </c>
      <c r="I4478" s="28" t="str">
        <f>IF(TRIM(D4478)="","",IFERROR(INDEX('Student Master'!D:D,MATCH(D4478,'Student Master'!B:B,0)),"Not Found"))</f>
        <v/>
      </c>
      <c r="J4478" s="28" t="str">
        <f>IF(TRIM(D4478)="","",IFERROR(INDEX('Student Master'!H:H,MATCH(D4478,'Student Master'!B:B,0)),"Not Found"))</f>
        <v/>
      </c>
      <c r="K4478" s="28" t="str">
        <f>IF(TRIM(D4478)="","",IFERROR(INDEX('Student Master'!N:N,MATCH(D4478,'Student Master'!B:B,0)),"Not Found"))</f>
        <v/>
      </c>
      <c r="L4478" s="28" t="str">
        <f>IF(TRIM(D4478)="","",IFERROR(INDEX('Student Master'!L:L,MATCH(D4478,'Student Master'!B:B,0)),"Not Found"))</f>
        <v/>
      </c>
      <c r="M4478" s="28"/>
      <c r="N4478" s="28"/>
    </row>
    <row r="4479" spans="1:14" x14ac:dyDescent="0.35">
      <c r="A4479" s="28">
        <f t="shared" si="70"/>
        <v>4478</v>
      </c>
      <c r="B4479" s="30"/>
      <c r="C4479" s="28"/>
      <c r="D4479" s="28"/>
      <c r="E4479" s="28"/>
      <c r="F4479" s="28"/>
      <c r="G4479" s="28"/>
      <c r="H4479" s="28" t="str">
        <f>IF(TRIM(D4479)="","",IFERROR(INDEX('Student Master'!C:C,MATCH(D4479,'Student Master'!B:B,0)),"Not Found"))</f>
        <v/>
      </c>
      <c r="I4479" s="28" t="str">
        <f>IF(TRIM(D4479)="","",IFERROR(INDEX('Student Master'!D:D,MATCH(D4479,'Student Master'!B:B,0)),"Not Found"))</f>
        <v/>
      </c>
      <c r="J4479" s="28" t="str">
        <f>IF(TRIM(D4479)="","",IFERROR(INDEX('Student Master'!H:H,MATCH(D4479,'Student Master'!B:B,0)),"Not Found"))</f>
        <v/>
      </c>
      <c r="K4479" s="28" t="str">
        <f>IF(TRIM(D4479)="","",IFERROR(INDEX('Student Master'!N:N,MATCH(D4479,'Student Master'!B:B,0)),"Not Found"))</f>
        <v/>
      </c>
      <c r="L4479" s="28" t="str">
        <f>IF(TRIM(D4479)="","",IFERROR(INDEX('Student Master'!L:L,MATCH(D4479,'Student Master'!B:B,0)),"Not Found"))</f>
        <v/>
      </c>
      <c r="M4479" s="28"/>
      <c r="N4479" s="28"/>
    </row>
    <row r="4480" spans="1:14" x14ac:dyDescent="0.35">
      <c r="A4480" s="28">
        <f t="shared" si="70"/>
        <v>4479</v>
      </c>
      <c r="B4480" s="30"/>
      <c r="C4480" s="28"/>
      <c r="D4480" s="28"/>
      <c r="E4480" s="28"/>
      <c r="F4480" s="28"/>
      <c r="G4480" s="28"/>
      <c r="H4480" s="28" t="str">
        <f>IF(TRIM(D4480)="","",IFERROR(INDEX('Student Master'!C:C,MATCH(D4480,'Student Master'!B:B,0)),"Not Found"))</f>
        <v/>
      </c>
      <c r="I4480" s="28" t="str">
        <f>IF(TRIM(D4480)="","",IFERROR(INDEX('Student Master'!D:D,MATCH(D4480,'Student Master'!B:B,0)),"Not Found"))</f>
        <v/>
      </c>
      <c r="J4480" s="28" t="str">
        <f>IF(TRIM(D4480)="","",IFERROR(INDEX('Student Master'!H:H,MATCH(D4480,'Student Master'!B:B,0)),"Not Found"))</f>
        <v/>
      </c>
      <c r="K4480" s="28" t="str">
        <f>IF(TRIM(D4480)="","",IFERROR(INDEX('Student Master'!N:N,MATCH(D4480,'Student Master'!B:B,0)),"Not Found"))</f>
        <v/>
      </c>
      <c r="L4480" s="28" t="str">
        <f>IF(TRIM(D4480)="","",IFERROR(INDEX('Student Master'!L:L,MATCH(D4480,'Student Master'!B:B,0)),"Not Found"))</f>
        <v/>
      </c>
      <c r="M4480" s="28"/>
      <c r="N4480" s="28"/>
    </row>
    <row r="4481" spans="1:14" x14ac:dyDescent="0.35">
      <c r="A4481" s="28">
        <f t="shared" si="70"/>
        <v>4480</v>
      </c>
      <c r="B4481" s="30"/>
      <c r="C4481" s="28"/>
      <c r="D4481" s="28"/>
      <c r="E4481" s="28"/>
      <c r="F4481" s="28"/>
      <c r="G4481" s="28"/>
      <c r="H4481" s="28" t="str">
        <f>IF(TRIM(D4481)="","",IFERROR(INDEX('Student Master'!C:C,MATCH(D4481,'Student Master'!B:B,0)),"Not Found"))</f>
        <v/>
      </c>
      <c r="I4481" s="28" t="str">
        <f>IF(TRIM(D4481)="","",IFERROR(INDEX('Student Master'!D:D,MATCH(D4481,'Student Master'!B:B,0)),"Not Found"))</f>
        <v/>
      </c>
      <c r="J4481" s="28" t="str">
        <f>IF(TRIM(D4481)="","",IFERROR(INDEX('Student Master'!H:H,MATCH(D4481,'Student Master'!B:B,0)),"Not Found"))</f>
        <v/>
      </c>
      <c r="K4481" s="28" t="str">
        <f>IF(TRIM(D4481)="","",IFERROR(INDEX('Student Master'!N:N,MATCH(D4481,'Student Master'!B:B,0)),"Not Found"))</f>
        <v/>
      </c>
      <c r="L4481" s="28" t="str">
        <f>IF(TRIM(D4481)="","",IFERROR(INDEX('Student Master'!L:L,MATCH(D4481,'Student Master'!B:B,0)),"Not Found"))</f>
        <v/>
      </c>
      <c r="M4481" s="28"/>
      <c r="N4481" s="28"/>
    </row>
    <row r="4482" spans="1:14" x14ac:dyDescent="0.35">
      <c r="A4482" s="28">
        <f t="shared" si="70"/>
        <v>4481</v>
      </c>
      <c r="B4482" s="30"/>
      <c r="C4482" s="28"/>
      <c r="D4482" s="28"/>
      <c r="E4482" s="28"/>
      <c r="F4482" s="28"/>
      <c r="G4482" s="28"/>
      <c r="H4482" s="28" t="str">
        <f>IF(TRIM(D4482)="","",IFERROR(INDEX('Student Master'!C:C,MATCH(D4482,'Student Master'!B:B,0)),"Not Found"))</f>
        <v/>
      </c>
      <c r="I4482" s="28" t="str">
        <f>IF(TRIM(D4482)="","",IFERROR(INDEX('Student Master'!D:D,MATCH(D4482,'Student Master'!B:B,0)),"Not Found"))</f>
        <v/>
      </c>
      <c r="J4482" s="28" t="str">
        <f>IF(TRIM(D4482)="","",IFERROR(INDEX('Student Master'!H:H,MATCH(D4482,'Student Master'!B:B,0)),"Not Found"))</f>
        <v/>
      </c>
      <c r="K4482" s="28" t="str">
        <f>IF(TRIM(D4482)="","",IFERROR(INDEX('Student Master'!N:N,MATCH(D4482,'Student Master'!B:B,0)),"Not Found"))</f>
        <v/>
      </c>
      <c r="L4482" s="28" t="str">
        <f>IF(TRIM(D4482)="","",IFERROR(INDEX('Student Master'!L:L,MATCH(D4482,'Student Master'!B:B,0)),"Not Found"))</f>
        <v/>
      </c>
      <c r="M4482" s="28"/>
      <c r="N4482" s="28"/>
    </row>
    <row r="4483" spans="1:14" x14ac:dyDescent="0.35">
      <c r="A4483" s="28">
        <f t="shared" si="70"/>
        <v>4482</v>
      </c>
      <c r="B4483" s="30"/>
      <c r="C4483" s="28"/>
      <c r="D4483" s="28"/>
      <c r="E4483" s="28"/>
      <c r="F4483" s="28"/>
      <c r="G4483" s="28"/>
      <c r="H4483" s="28" t="str">
        <f>IF(TRIM(D4483)="","",IFERROR(INDEX('Student Master'!C:C,MATCH(D4483,'Student Master'!B:B,0)),"Not Found"))</f>
        <v/>
      </c>
      <c r="I4483" s="28" t="str">
        <f>IF(TRIM(D4483)="","",IFERROR(INDEX('Student Master'!D:D,MATCH(D4483,'Student Master'!B:B,0)),"Not Found"))</f>
        <v/>
      </c>
      <c r="J4483" s="28" t="str">
        <f>IF(TRIM(D4483)="","",IFERROR(INDEX('Student Master'!H:H,MATCH(D4483,'Student Master'!B:B,0)),"Not Found"))</f>
        <v/>
      </c>
      <c r="K4483" s="28" t="str">
        <f>IF(TRIM(D4483)="","",IFERROR(INDEX('Student Master'!N:N,MATCH(D4483,'Student Master'!B:B,0)),"Not Found"))</f>
        <v/>
      </c>
      <c r="L4483" s="28" t="str">
        <f>IF(TRIM(D4483)="","",IFERROR(INDEX('Student Master'!L:L,MATCH(D4483,'Student Master'!B:B,0)),"Not Found"))</f>
        <v/>
      </c>
      <c r="M4483" s="28"/>
      <c r="N4483" s="28"/>
    </row>
    <row r="4484" spans="1:14" x14ac:dyDescent="0.35">
      <c r="A4484" s="28">
        <f t="shared" si="70"/>
        <v>4483</v>
      </c>
      <c r="B4484" s="30"/>
      <c r="C4484" s="28"/>
      <c r="D4484" s="28"/>
      <c r="E4484" s="28"/>
      <c r="F4484" s="28"/>
      <c r="G4484" s="28"/>
      <c r="H4484" s="28" t="str">
        <f>IF(TRIM(D4484)="","",IFERROR(INDEX('Student Master'!C:C,MATCH(D4484,'Student Master'!B:B,0)),"Not Found"))</f>
        <v/>
      </c>
      <c r="I4484" s="28" t="str">
        <f>IF(TRIM(D4484)="","",IFERROR(INDEX('Student Master'!D:D,MATCH(D4484,'Student Master'!B:B,0)),"Not Found"))</f>
        <v/>
      </c>
      <c r="J4484" s="28" t="str">
        <f>IF(TRIM(D4484)="","",IFERROR(INDEX('Student Master'!H:H,MATCH(D4484,'Student Master'!B:B,0)),"Not Found"))</f>
        <v/>
      </c>
      <c r="K4484" s="28" t="str">
        <f>IF(TRIM(D4484)="","",IFERROR(INDEX('Student Master'!N:N,MATCH(D4484,'Student Master'!B:B,0)),"Not Found"))</f>
        <v/>
      </c>
      <c r="L4484" s="28" t="str">
        <f>IF(TRIM(D4484)="","",IFERROR(INDEX('Student Master'!L:L,MATCH(D4484,'Student Master'!B:B,0)),"Not Found"))</f>
        <v/>
      </c>
      <c r="M4484" s="28"/>
      <c r="N4484" s="28"/>
    </row>
    <row r="4485" spans="1:14" x14ac:dyDescent="0.35">
      <c r="A4485" s="28">
        <f t="shared" si="70"/>
        <v>4484</v>
      </c>
      <c r="B4485" s="30"/>
      <c r="C4485" s="28"/>
      <c r="D4485" s="28"/>
      <c r="E4485" s="28"/>
      <c r="F4485" s="28"/>
      <c r="G4485" s="28"/>
      <c r="H4485" s="28" t="str">
        <f>IF(TRIM(D4485)="","",IFERROR(INDEX('Student Master'!C:C,MATCH(D4485,'Student Master'!B:B,0)),"Not Found"))</f>
        <v/>
      </c>
      <c r="I4485" s="28" t="str">
        <f>IF(TRIM(D4485)="","",IFERROR(INDEX('Student Master'!D:D,MATCH(D4485,'Student Master'!B:B,0)),"Not Found"))</f>
        <v/>
      </c>
      <c r="J4485" s="28" t="str">
        <f>IF(TRIM(D4485)="","",IFERROR(INDEX('Student Master'!H:H,MATCH(D4485,'Student Master'!B:B,0)),"Not Found"))</f>
        <v/>
      </c>
      <c r="K4485" s="28" t="str">
        <f>IF(TRIM(D4485)="","",IFERROR(INDEX('Student Master'!N:N,MATCH(D4485,'Student Master'!B:B,0)),"Not Found"))</f>
        <v/>
      </c>
      <c r="L4485" s="28" t="str">
        <f>IF(TRIM(D4485)="","",IFERROR(INDEX('Student Master'!L:L,MATCH(D4485,'Student Master'!B:B,0)),"Not Found"))</f>
        <v/>
      </c>
      <c r="M4485" s="28"/>
      <c r="N4485" s="28"/>
    </row>
    <row r="4486" spans="1:14" x14ac:dyDescent="0.35">
      <c r="A4486" s="28">
        <f t="shared" si="70"/>
        <v>4485</v>
      </c>
      <c r="B4486" s="30"/>
      <c r="C4486" s="28"/>
      <c r="D4486" s="28"/>
      <c r="E4486" s="28"/>
      <c r="F4486" s="28"/>
      <c r="G4486" s="28"/>
      <c r="H4486" s="28" t="str">
        <f>IF(TRIM(D4486)="","",IFERROR(INDEX('Student Master'!C:C,MATCH(D4486,'Student Master'!B:B,0)),"Not Found"))</f>
        <v/>
      </c>
      <c r="I4486" s="28" t="str">
        <f>IF(TRIM(D4486)="","",IFERROR(INDEX('Student Master'!D:D,MATCH(D4486,'Student Master'!B:B,0)),"Not Found"))</f>
        <v/>
      </c>
      <c r="J4486" s="28" t="str">
        <f>IF(TRIM(D4486)="","",IFERROR(INDEX('Student Master'!H:H,MATCH(D4486,'Student Master'!B:B,0)),"Not Found"))</f>
        <v/>
      </c>
      <c r="K4486" s="28" t="str">
        <f>IF(TRIM(D4486)="","",IFERROR(INDEX('Student Master'!N:N,MATCH(D4486,'Student Master'!B:B,0)),"Not Found"))</f>
        <v/>
      </c>
      <c r="L4486" s="28" t="str">
        <f>IF(TRIM(D4486)="","",IFERROR(INDEX('Student Master'!L:L,MATCH(D4486,'Student Master'!B:B,0)),"Not Found"))</f>
        <v/>
      </c>
      <c r="M4486" s="28"/>
      <c r="N4486" s="28"/>
    </row>
    <row r="4487" spans="1:14" x14ac:dyDescent="0.35">
      <c r="A4487" s="28">
        <f t="shared" si="70"/>
        <v>4486</v>
      </c>
      <c r="B4487" s="30"/>
      <c r="C4487" s="28"/>
      <c r="D4487" s="28"/>
      <c r="E4487" s="28"/>
      <c r="F4487" s="28"/>
      <c r="G4487" s="28"/>
      <c r="H4487" s="28" t="str">
        <f>IF(TRIM(D4487)="","",IFERROR(INDEX('Student Master'!C:C,MATCH(D4487,'Student Master'!B:B,0)),"Not Found"))</f>
        <v/>
      </c>
      <c r="I4487" s="28" t="str">
        <f>IF(TRIM(D4487)="","",IFERROR(INDEX('Student Master'!D:D,MATCH(D4487,'Student Master'!B:B,0)),"Not Found"))</f>
        <v/>
      </c>
      <c r="J4487" s="28" t="str">
        <f>IF(TRIM(D4487)="","",IFERROR(INDEX('Student Master'!H:H,MATCH(D4487,'Student Master'!B:B,0)),"Not Found"))</f>
        <v/>
      </c>
      <c r="K4487" s="28" t="str">
        <f>IF(TRIM(D4487)="","",IFERROR(INDEX('Student Master'!N:N,MATCH(D4487,'Student Master'!B:B,0)),"Not Found"))</f>
        <v/>
      </c>
      <c r="L4487" s="28" t="str">
        <f>IF(TRIM(D4487)="","",IFERROR(INDEX('Student Master'!L:L,MATCH(D4487,'Student Master'!B:B,0)),"Not Found"))</f>
        <v/>
      </c>
      <c r="M4487" s="28"/>
      <c r="N4487" s="28"/>
    </row>
    <row r="4488" spans="1:14" x14ac:dyDescent="0.35">
      <c r="A4488" s="28">
        <f t="shared" si="70"/>
        <v>4487</v>
      </c>
      <c r="B4488" s="30"/>
      <c r="C4488" s="28"/>
      <c r="D4488" s="28"/>
      <c r="E4488" s="28"/>
      <c r="F4488" s="28"/>
      <c r="G4488" s="28"/>
      <c r="H4488" s="28" t="str">
        <f>IF(TRIM(D4488)="","",IFERROR(INDEX('Student Master'!C:C,MATCH(D4488,'Student Master'!B:B,0)),"Not Found"))</f>
        <v/>
      </c>
      <c r="I4488" s="28" t="str">
        <f>IF(TRIM(D4488)="","",IFERROR(INDEX('Student Master'!D:D,MATCH(D4488,'Student Master'!B:B,0)),"Not Found"))</f>
        <v/>
      </c>
      <c r="J4488" s="28" t="str">
        <f>IF(TRIM(D4488)="","",IFERROR(INDEX('Student Master'!H:H,MATCH(D4488,'Student Master'!B:B,0)),"Not Found"))</f>
        <v/>
      </c>
      <c r="K4488" s="28" t="str">
        <f>IF(TRIM(D4488)="","",IFERROR(INDEX('Student Master'!N:N,MATCH(D4488,'Student Master'!B:B,0)),"Not Found"))</f>
        <v/>
      </c>
      <c r="L4488" s="28" t="str">
        <f>IF(TRIM(D4488)="","",IFERROR(INDEX('Student Master'!L:L,MATCH(D4488,'Student Master'!B:B,0)),"Not Found"))</f>
        <v/>
      </c>
      <c r="M4488" s="28"/>
      <c r="N4488" s="28"/>
    </row>
    <row r="4489" spans="1:14" x14ac:dyDescent="0.35">
      <c r="A4489" s="28">
        <f t="shared" si="70"/>
        <v>4488</v>
      </c>
      <c r="B4489" s="30"/>
      <c r="C4489" s="28"/>
      <c r="D4489" s="28"/>
      <c r="E4489" s="28"/>
      <c r="F4489" s="28"/>
      <c r="G4489" s="28"/>
      <c r="H4489" s="28" t="str">
        <f>IF(TRIM(D4489)="","",IFERROR(INDEX('Student Master'!C:C,MATCH(D4489,'Student Master'!B:B,0)),"Not Found"))</f>
        <v/>
      </c>
      <c r="I4489" s="28" t="str">
        <f>IF(TRIM(D4489)="","",IFERROR(INDEX('Student Master'!D:D,MATCH(D4489,'Student Master'!B:B,0)),"Not Found"))</f>
        <v/>
      </c>
      <c r="J4489" s="28" t="str">
        <f>IF(TRIM(D4489)="","",IFERROR(INDEX('Student Master'!H:H,MATCH(D4489,'Student Master'!B:B,0)),"Not Found"))</f>
        <v/>
      </c>
      <c r="K4489" s="28" t="str">
        <f>IF(TRIM(D4489)="","",IFERROR(INDEX('Student Master'!N:N,MATCH(D4489,'Student Master'!B:B,0)),"Not Found"))</f>
        <v/>
      </c>
      <c r="L4489" s="28" t="str">
        <f>IF(TRIM(D4489)="","",IFERROR(INDEX('Student Master'!L:L,MATCH(D4489,'Student Master'!B:B,0)),"Not Found"))</f>
        <v/>
      </c>
      <c r="M4489" s="28"/>
      <c r="N4489" s="28"/>
    </row>
    <row r="4490" spans="1:14" x14ac:dyDescent="0.35">
      <c r="A4490" s="28">
        <f t="shared" si="70"/>
        <v>4489</v>
      </c>
      <c r="B4490" s="30"/>
      <c r="C4490" s="28"/>
      <c r="D4490" s="28"/>
      <c r="E4490" s="28"/>
      <c r="F4490" s="28"/>
      <c r="G4490" s="28"/>
      <c r="H4490" s="28" t="str">
        <f>IF(TRIM(D4490)="","",IFERROR(INDEX('Student Master'!C:C,MATCH(D4490,'Student Master'!B:B,0)),"Not Found"))</f>
        <v/>
      </c>
      <c r="I4490" s="28" t="str">
        <f>IF(TRIM(D4490)="","",IFERROR(INDEX('Student Master'!D:D,MATCH(D4490,'Student Master'!B:B,0)),"Not Found"))</f>
        <v/>
      </c>
      <c r="J4490" s="28" t="str">
        <f>IF(TRIM(D4490)="","",IFERROR(INDEX('Student Master'!H:H,MATCH(D4490,'Student Master'!B:B,0)),"Not Found"))</f>
        <v/>
      </c>
      <c r="K4490" s="28" t="str">
        <f>IF(TRIM(D4490)="","",IFERROR(INDEX('Student Master'!N:N,MATCH(D4490,'Student Master'!B:B,0)),"Not Found"))</f>
        <v/>
      </c>
      <c r="L4490" s="28" t="str">
        <f>IF(TRIM(D4490)="","",IFERROR(INDEX('Student Master'!L:L,MATCH(D4490,'Student Master'!B:B,0)),"Not Found"))</f>
        <v/>
      </c>
      <c r="M4490" s="28"/>
      <c r="N4490" s="28"/>
    </row>
    <row r="4491" spans="1:14" x14ac:dyDescent="0.35">
      <c r="A4491" s="28">
        <f t="shared" si="70"/>
        <v>4490</v>
      </c>
      <c r="B4491" s="30"/>
      <c r="C4491" s="28"/>
      <c r="D4491" s="28"/>
      <c r="E4491" s="28"/>
      <c r="F4491" s="28"/>
      <c r="G4491" s="28"/>
      <c r="H4491" s="28" t="str">
        <f>IF(TRIM(D4491)="","",IFERROR(INDEX('Student Master'!C:C,MATCH(D4491,'Student Master'!B:B,0)),"Not Found"))</f>
        <v/>
      </c>
      <c r="I4491" s="28" t="str">
        <f>IF(TRIM(D4491)="","",IFERROR(INDEX('Student Master'!D:D,MATCH(D4491,'Student Master'!B:B,0)),"Not Found"))</f>
        <v/>
      </c>
      <c r="J4491" s="28" t="str">
        <f>IF(TRIM(D4491)="","",IFERROR(INDEX('Student Master'!H:H,MATCH(D4491,'Student Master'!B:B,0)),"Not Found"))</f>
        <v/>
      </c>
      <c r="K4491" s="28" t="str">
        <f>IF(TRIM(D4491)="","",IFERROR(INDEX('Student Master'!N:N,MATCH(D4491,'Student Master'!B:B,0)),"Not Found"))</f>
        <v/>
      </c>
      <c r="L4491" s="28" t="str">
        <f>IF(TRIM(D4491)="","",IFERROR(INDEX('Student Master'!L:L,MATCH(D4491,'Student Master'!B:B,0)),"Not Found"))</f>
        <v/>
      </c>
      <c r="M4491" s="28"/>
      <c r="N4491" s="28"/>
    </row>
    <row r="4492" spans="1:14" x14ac:dyDescent="0.35">
      <c r="A4492" s="28">
        <f t="shared" si="70"/>
        <v>4491</v>
      </c>
      <c r="B4492" s="30"/>
      <c r="C4492" s="28"/>
      <c r="D4492" s="28"/>
      <c r="E4492" s="28"/>
      <c r="F4492" s="28"/>
      <c r="G4492" s="28"/>
      <c r="H4492" s="28" t="str">
        <f>IF(TRIM(D4492)="","",IFERROR(INDEX('Student Master'!C:C,MATCH(D4492,'Student Master'!B:B,0)),"Not Found"))</f>
        <v/>
      </c>
      <c r="I4492" s="28" t="str">
        <f>IF(TRIM(D4492)="","",IFERROR(INDEX('Student Master'!D:D,MATCH(D4492,'Student Master'!B:B,0)),"Not Found"))</f>
        <v/>
      </c>
      <c r="J4492" s="28" t="str">
        <f>IF(TRIM(D4492)="","",IFERROR(INDEX('Student Master'!H:H,MATCH(D4492,'Student Master'!B:B,0)),"Not Found"))</f>
        <v/>
      </c>
      <c r="K4492" s="28" t="str">
        <f>IF(TRIM(D4492)="","",IFERROR(INDEX('Student Master'!N:N,MATCH(D4492,'Student Master'!B:B,0)),"Not Found"))</f>
        <v/>
      </c>
      <c r="L4492" s="28" t="str">
        <f>IF(TRIM(D4492)="","",IFERROR(INDEX('Student Master'!L:L,MATCH(D4492,'Student Master'!B:B,0)),"Not Found"))</f>
        <v/>
      </c>
      <c r="M4492" s="28"/>
      <c r="N4492" s="28"/>
    </row>
    <row r="4493" spans="1:14" x14ac:dyDescent="0.35">
      <c r="A4493" s="28">
        <f t="shared" si="70"/>
        <v>4492</v>
      </c>
      <c r="B4493" s="30"/>
      <c r="C4493" s="28"/>
      <c r="D4493" s="28"/>
      <c r="E4493" s="28"/>
      <c r="F4493" s="28"/>
      <c r="G4493" s="28"/>
      <c r="H4493" s="28" t="str">
        <f>IF(TRIM(D4493)="","",IFERROR(INDEX('Student Master'!C:C,MATCH(D4493,'Student Master'!B:B,0)),"Not Found"))</f>
        <v/>
      </c>
      <c r="I4493" s="28" t="str">
        <f>IF(TRIM(D4493)="","",IFERROR(INDEX('Student Master'!D:D,MATCH(D4493,'Student Master'!B:B,0)),"Not Found"))</f>
        <v/>
      </c>
      <c r="J4493" s="28" t="str">
        <f>IF(TRIM(D4493)="","",IFERROR(INDEX('Student Master'!H:H,MATCH(D4493,'Student Master'!B:B,0)),"Not Found"))</f>
        <v/>
      </c>
      <c r="K4493" s="28" t="str">
        <f>IF(TRIM(D4493)="","",IFERROR(INDEX('Student Master'!N:N,MATCH(D4493,'Student Master'!B:B,0)),"Not Found"))</f>
        <v/>
      </c>
      <c r="L4493" s="28" t="str">
        <f>IF(TRIM(D4493)="","",IFERROR(INDEX('Student Master'!L:L,MATCH(D4493,'Student Master'!B:B,0)),"Not Found"))</f>
        <v/>
      </c>
      <c r="M4493" s="28"/>
      <c r="N4493" s="28"/>
    </row>
    <row r="4494" spans="1:14" x14ac:dyDescent="0.35">
      <c r="A4494" s="28">
        <f t="shared" si="70"/>
        <v>4493</v>
      </c>
      <c r="B4494" s="30"/>
      <c r="C4494" s="28"/>
      <c r="D4494" s="28"/>
      <c r="E4494" s="28"/>
      <c r="F4494" s="28"/>
      <c r="G4494" s="28"/>
      <c r="H4494" s="28" t="str">
        <f>IF(TRIM(D4494)="","",IFERROR(INDEX('Student Master'!C:C,MATCH(D4494,'Student Master'!B:B,0)),"Not Found"))</f>
        <v/>
      </c>
      <c r="I4494" s="28" t="str">
        <f>IF(TRIM(D4494)="","",IFERROR(INDEX('Student Master'!D:D,MATCH(D4494,'Student Master'!B:B,0)),"Not Found"))</f>
        <v/>
      </c>
      <c r="J4494" s="28" t="str">
        <f>IF(TRIM(D4494)="","",IFERROR(INDEX('Student Master'!H:H,MATCH(D4494,'Student Master'!B:B,0)),"Not Found"))</f>
        <v/>
      </c>
      <c r="K4494" s="28" t="str">
        <f>IF(TRIM(D4494)="","",IFERROR(INDEX('Student Master'!N:N,MATCH(D4494,'Student Master'!B:B,0)),"Not Found"))</f>
        <v/>
      </c>
      <c r="L4494" s="28" t="str">
        <f>IF(TRIM(D4494)="","",IFERROR(INDEX('Student Master'!L:L,MATCH(D4494,'Student Master'!B:B,0)),"Not Found"))</f>
        <v/>
      </c>
      <c r="M4494" s="28"/>
      <c r="N4494" s="28"/>
    </row>
    <row r="4495" spans="1:14" x14ac:dyDescent="0.35">
      <c r="A4495" s="28">
        <f t="shared" si="70"/>
        <v>4494</v>
      </c>
      <c r="B4495" s="30"/>
      <c r="C4495" s="28"/>
      <c r="D4495" s="28"/>
      <c r="E4495" s="28"/>
      <c r="F4495" s="28"/>
      <c r="G4495" s="28"/>
      <c r="H4495" s="28" t="str">
        <f>IF(TRIM(D4495)="","",IFERROR(INDEX('Student Master'!C:C,MATCH(D4495,'Student Master'!B:B,0)),"Not Found"))</f>
        <v/>
      </c>
      <c r="I4495" s="28" t="str">
        <f>IF(TRIM(D4495)="","",IFERROR(INDEX('Student Master'!D:D,MATCH(D4495,'Student Master'!B:B,0)),"Not Found"))</f>
        <v/>
      </c>
      <c r="J4495" s="28" t="str">
        <f>IF(TRIM(D4495)="","",IFERROR(INDEX('Student Master'!H:H,MATCH(D4495,'Student Master'!B:B,0)),"Not Found"))</f>
        <v/>
      </c>
      <c r="K4495" s="28" t="str">
        <f>IF(TRIM(D4495)="","",IFERROR(INDEX('Student Master'!N:N,MATCH(D4495,'Student Master'!B:B,0)),"Not Found"))</f>
        <v/>
      </c>
      <c r="L4495" s="28" t="str">
        <f>IF(TRIM(D4495)="","",IFERROR(INDEX('Student Master'!L:L,MATCH(D4495,'Student Master'!B:B,0)),"Not Found"))</f>
        <v/>
      </c>
      <c r="M4495" s="28"/>
      <c r="N4495" s="28"/>
    </row>
    <row r="4496" spans="1:14" x14ac:dyDescent="0.35">
      <c r="A4496" s="28">
        <f t="shared" si="70"/>
        <v>4495</v>
      </c>
      <c r="B4496" s="30"/>
      <c r="C4496" s="28"/>
      <c r="D4496" s="28"/>
      <c r="E4496" s="28"/>
      <c r="F4496" s="28"/>
      <c r="G4496" s="28"/>
      <c r="H4496" s="28" t="str">
        <f>IF(TRIM(D4496)="","",IFERROR(INDEX('Student Master'!C:C,MATCH(D4496,'Student Master'!B:B,0)),"Not Found"))</f>
        <v/>
      </c>
      <c r="I4496" s="28" t="str">
        <f>IF(TRIM(D4496)="","",IFERROR(INDEX('Student Master'!D:D,MATCH(D4496,'Student Master'!B:B,0)),"Not Found"))</f>
        <v/>
      </c>
      <c r="J4496" s="28" t="str">
        <f>IF(TRIM(D4496)="","",IFERROR(INDEX('Student Master'!H:H,MATCH(D4496,'Student Master'!B:B,0)),"Not Found"))</f>
        <v/>
      </c>
      <c r="K4496" s="28" t="str">
        <f>IF(TRIM(D4496)="","",IFERROR(INDEX('Student Master'!N:N,MATCH(D4496,'Student Master'!B:B,0)),"Not Found"))</f>
        <v/>
      </c>
      <c r="L4496" s="28" t="str">
        <f>IF(TRIM(D4496)="","",IFERROR(INDEX('Student Master'!L:L,MATCH(D4496,'Student Master'!B:B,0)),"Not Found"))</f>
        <v/>
      </c>
      <c r="M4496" s="28"/>
      <c r="N4496" s="28"/>
    </row>
    <row r="4497" spans="1:14" x14ac:dyDescent="0.35">
      <c r="A4497" s="28">
        <f t="shared" si="70"/>
        <v>4496</v>
      </c>
      <c r="B4497" s="30"/>
      <c r="C4497" s="28"/>
      <c r="D4497" s="28"/>
      <c r="E4497" s="28"/>
      <c r="F4497" s="28"/>
      <c r="G4497" s="28"/>
      <c r="H4497" s="28" t="str">
        <f>IF(TRIM(D4497)="","",IFERROR(INDEX('Student Master'!C:C,MATCH(D4497,'Student Master'!B:B,0)),"Not Found"))</f>
        <v/>
      </c>
      <c r="I4497" s="28" t="str">
        <f>IF(TRIM(D4497)="","",IFERROR(INDEX('Student Master'!D:D,MATCH(D4497,'Student Master'!B:B,0)),"Not Found"))</f>
        <v/>
      </c>
      <c r="J4497" s="28" t="str">
        <f>IF(TRIM(D4497)="","",IFERROR(INDEX('Student Master'!H:H,MATCH(D4497,'Student Master'!B:B,0)),"Not Found"))</f>
        <v/>
      </c>
      <c r="K4497" s="28" t="str">
        <f>IF(TRIM(D4497)="","",IFERROR(INDEX('Student Master'!N:N,MATCH(D4497,'Student Master'!B:B,0)),"Not Found"))</f>
        <v/>
      </c>
      <c r="L4497" s="28" t="str">
        <f>IF(TRIM(D4497)="","",IFERROR(INDEX('Student Master'!L:L,MATCH(D4497,'Student Master'!B:B,0)),"Not Found"))</f>
        <v/>
      </c>
      <c r="M4497" s="28"/>
      <c r="N4497" s="28"/>
    </row>
    <row r="4498" spans="1:14" x14ac:dyDescent="0.35">
      <c r="A4498" s="28">
        <f t="shared" ref="A4498:A4561" si="71">A4497+1</f>
        <v>4497</v>
      </c>
      <c r="B4498" s="30"/>
      <c r="C4498" s="28"/>
      <c r="D4498" s="28"/>
      <c r="E4498" s="28"/>
      <c r="F4498" s="28"/>
      <c r="G4498" s="28"/>
      <c r="H4498" s="28" t="str">
        <f>IF(TRIM(D4498)="","",IFERROR(INDEX('Student Master'!C:C,MATCH(D4498,'Student Master'!B:B,0)),"Not Found"))</f>
        <v/>
      </c>
      <c r="I4498" s="28" t="str">
        <f>IF(TRIM(D4498)="","",IFERROR(INDEX('Student Master'!D:D,MATCH(D4498,'Student Master'!B:B,0)),"Not Found"))</f>
        <v/>
      </c>
      <c r="J4498" s="28" t="str">
        <f>IF(TRIM(D4498)="","",IFERROR(INDEX('Student Master'!H:H,MATCH(D4498,'Student Master'!B:B,0)),"Not Found"))</f>
        <v/>
      </c>
      <c r="K4498" s="28" t="str">
        <f>IF(TRIM(D4498)="","",IFERROR(INDEX('Student Master'!N:N,MATCH(D4498,'Student Master'!B:B,0)),"Not Found"))</f>
        <v/>
      </c>
      <c r="L4498" s="28" t="str">
        <f>IF(TRIM(D4498)="","",IFERROR(INDEX('Student Master'!L:L,MATCH(D4498,'Student Master'!B:B,0)),"Not Found"))</f>
        <v/>
      </c>
      <c r="M4498" s="28"/>
      <c r="N4498" s="28"/>
    </row>
    <row r="4499" spans="1:14" x14ac:dyDescent="0.35">
      <c r="A4499" s="28">
        <f t="shared" si="71"/>
        <v>4498</v>
      </c>
      <c r="B4499" s="30"/>
      <c r="C4499" s="28"/>
      <c r="D4499" s="28"/>
      <c r="E4499" s="28"/>
      <c r="F4499" s="28"/>
      <c r="G4499" s="28"/>
      <c r="H4499" s="28" t="str">
        <f>IF(TRIM(D4499)="","",IFERROR(INDEX('Student Master'!C:C,MATCH(D4499,'Student Master'!B:B,0)),"Not Found"))</f>
        <v/>
      </c>
      <c r="I4499" s="28" t="str">
        <f>IF(TRIM(D4499)="","",IFERROR(INDEX('Student Master'!D:D,MATCH(D4499,'Student Master'!B:B,0)),"Not Found"))</f>
        <v/>
      </c>
      <c r="J4499" s="28" t="str">
        <f>IF(TRIM(D4499)="","",IFERROR(INDEX('Student Master'!H:H,MATCH(D4499,'Student Master'!B:B,0)),"Not Found"))</f>
        <v/>
      </c>
      <c r="K4499" s="28" t="str">
        <f>IF(TRIM(D4499)="","",IFERROR(INDEX('Student Master'!N:N,MATCH(D4499,'Student Master'!B:B,0)),"Not Found"))</f>
        <v/>
      </c>
      <c r="L4499" s="28" t="str">
        <f>IF(TRIM(D4499)="","",IFERROR(INDEX('Student Master'!L:L,MATCH(D4499,'Student Master'!B:B,0)),"Not Found"))</f>
        <v/>
      </c>
      <c r="M4499" s="28"/>
      <c r="N4499" s="28"/>
    </row>
    <row r="4500" spans="1:14" x14ac:dyDescent="0.35">
      <c r="A4500" s="28">
        <f t="shared" si="71"/>
        <v>4499</v>
      </c>
      <c r="B4500" s="30"/>
      <c r="C4500" s="28"/>
      <c r="D4500" s="28"/>
      <c r="E4500" s="28"/>
      <c r="F4500" s="28"/>
      <c r="G4500" s="28"/>
      <c r="H4500" s="28" t="str">
        <f>IF(TRIM(D4500)="","",IFERROR(INDEX('Student Master'!C:C,MATCH(D4500,'Student Master'!B:B,0)),"Not Found"))</f>
        <v/>
      </c>
      <c r="I4500" s="28" t="str">
        <f>IF(TRIM(D4500)="","",IFERROR(INDEX('Student Master'!D:D,MATCH(D4500,'Student Master'!B:B,0)),"Not Found"))</f>
        <v/>
      </c>
      <c r="J4500" s="28" t="str">
        <f>IF(TRIM(D4500)="","",IFERROR(INDEX('Student Master'!H:H,MATCH(D4500,'Student Master'!B:B,0)),"Not Found"))</f>
        <v/>
      </c>
      <c r="K4500" s="28" t="str">
        <f>IF(TRIM(D4500)="","",IFERROR(INDEX('Student Master'!N:N,MATCH(D4500,'Student Master'!B:B,0)),"Not Found"))</f>
        <v/>
      </c>
      <c r="L4500" s="28" t="str">
        <f>IF(TRIM(D4500)="","",IFERROR(INDEX('Student Master'!L:L,MATCH(D4500,'Student Master'!B:B,0)),"Not Found"))</f>
        <v/>
      </c>
      <c r="M4500" s="28"/>
      <c r="N4500" s="28"/>
    </row>
    <row r="4501" spans="1:14" x14ac:dyDescent="0.35">
      <c r="A4501" s="28">
        <f t="shared" si="71"/>
        <v>4500</v>
      </c>
      <c r="B4501" s="30"/>
      <c r="C4501" s="28"/>
      <c r="D4501" s="28"/>
      <c r="E4501" s="28"/>
      <c r="F4501" s="28"/>
      <c r="G4501" s="28"/>
      <c r="H4501" s="28" t="str">
        <f>IF(TRIM(D4501)="","",IFERROR(INDEX('Student Master'!C:C,MATCH(D4501,'Student Master'!B:B,0)),"Not Found"))</f>
        <v/>
      </c>
      <c r="I4501" s="28" t="str">
        <f>IF(TRIM(D4501)="","",IFERROR(INDEX('Student Master'!D:D,MATCH(D4501,'Student Master'!B:B,0)),"Not Found"))</f>
        <v/>
      </c>
      <c r="J4501" s="28" t="str">
        <f>IF(TRIM(D4501)="","",IFERROR(INDEX('Student Master'!H:H,MATCH(D4501,'Student Master'!B:B,0)),"Not Found"))</f>
        <v/>
      </c>
      <c r="K4501" s="28" t="str">
        <f>IF(TRIM(D4501)="","",IFERROR(INDEX('Student Master'!N:N,MATCH(D4501,'Student Master'!B:B,0)),"Not Found"))</f>
        <v/>
      </c>
      <c r="L4501" s="28" t="str">
        <f>IF(TRIM(D4501)="","",IFERROR(INDEX('Student Master'!L:L,MATCH(D4501,'Student Master'!B:B,0)),"Not Found"))</f>
        <v/>
      </c>
      <c r="M4501" s="28"/>
      <c r="N4501" s="28"/>
    </row>
    <row r="4502" spans="1:14" x14ac:dyDescent="0.35">
      <c r="A4502" s="28">
        <f t="shared" si="71"/>
        <v>4501</v>
      </c>
      <c r="B4502" s="30"/>
      <c r="C4502" s="28"/>
      <c r="D4502" s="28"/>
      <c r="E4502" s="28"/>
      <c r="F4502" s="28"/>
      <c r="G4502" s="28"/>
      <c r="H4502" s="28" t="str">
        <f>IF(TRIM(D4502)="","",IFERROR(INDEX('Student Master'!C:C,MATCH(D4502,'Student Master'!B:B,0)),"Not Found"))</f>
        <v/>
      </c>
      <c r="I4502" s="28" t="str">
        <f>IF(TRIM(D4502)="","",IFERROR(INDEX('Student Master'!D:D,MATCH(D4502,'Student Master'!B:B,0)),"Not Found"))</f>
        <v/>
      </c>
      <c r="J4502" s="28" t="str">
        <f>IF(TRIM(D4502)="","",IFERROR(INDEX('Student Master'!H:H,MATCH(D4502,'Student Master'!B:B,0)),"Not Found"))</f>
        <v/>
      </c>
      <c r="K4502" s="28" t="str">
        <f>IF(TRIM(D4502)="","",IFERROR(INDEX('Student Master'!N:N,MATCH(D4502,'Student Master'!B:B,0)),"Not Found"))</f>
        <v/>
      </c>
      <c r="L4502" s="28" t="str">
        <f>IF(TRIM(D4502)="","",IFERROR(INDEX('Student Master'!L:L,MATCH(D4502,'Student Master'!B:B,0)),"Not Found"))</f>
        <v/>
      </c>
      <c r="M4502" s="28"/>
      <c r="N4502" s="28"/>
    </row>
    <row r="4503" spans="1:14" x14ac:dyDescent="0.35">
      <c r="A4503" s="28">
        <f t="shared" si="71"/>
        <v>4502</v>
      </c>
      <c r="B4503" s="30"/>
      <c r="C4503" s="28"/>
      <c r="D4503" s="28"/>
      <c r="E4503" s="28"/>
      <c r="F4503" s="28"/>
      <c r="G4503" s="28"/>
      <c r="H4503" s="28" t="str">
        <f>IF(TRIM(D4503)="","",IFERROR(INDEX('Student Master'!C:C,MATCH(D4503,'Student Master'!B:B,0)),"Not Found"))</f>
        <v/>
      </c>
      <c r="I4503" s="28" t="str">
        <f>IF(TRIM(D4503)="","",IFERROR(INDEX('Student Master'!D:D,MATCH(D4503,'Student Master'!B:B,0)),"Not Found"))</f>
        <v/>
      </c>
      <c r="J4503" s="28" t="str">
        <f>IF(TRIM(D4503)="","",IFERROR(INDEX('Student Master'!H:H,MATCH(D4503,'Student Master'!B:B,0)),"Not Found"))</f>
        <v/>
      </c>
      <c r="K4503" s="28" t="str">
        <f>IF(TRIM(D4503)="","",IFERROR(INDEX('Student Master'!N:N,MATCH(D4503,'Student Master'!B:B,0)),"Not Found"))</f>
        <v/>
      </c>
      <c r="L4503" s="28" t="str">
        <f>IF(TRIM(D4503)="","",IFERROR(INDEX('Student Master'!L:L,MATCH(D4503,'Student Master'!B:B,0)),"Not Found"))</f>
        <v/>
      </c>
      <c r="M4503" s="28"/>
      <c r="N4503" s="28"/>
    </row>
    <row r="4504" spans="1:14" x14ac:dyDescent="0.35">
      <c r="A4504" s="28">
        <f t="shared" si="71"/>
        <v>4503</v>
      </c>
      <c r="B4504" s="30"/>
      <c r="C4504" s="28"/>
      <c r="D4504" s="28"/>
      <c r="E4504" s="28"/>
      <c r="F4504" s="28"/>
      <c r="G4504" s="28"/>
      <c r="H4504" s="28" t="str">
        <f>IF(TRIM(D4504)="","",IFERROR(INDEX('Student Master'!C:C,MATCH(D4504,'Student Master'!B:B,0)),"Not Found"))</f>
        <v/>
      </c>
      <c r="I4504" s="28" t="str">
        <f>IF(TRIM(D4504)="","",IFERROR(INDEX('Student Master'!D:D,MATCH(D4504,'Student Master'!B:B,0)),"Not Found"))</f>
        <v/>
      </c>
      <c r="J4504" s="28" t="str">
        <f>IF(TRIM(D4504)="","",IFERROR(INDEX('Student Master'!H:H,MATCH(D4504,'Student Master'!B:B,0)),"Not Found"))</f>
        <v/>
      </c>
      <c r="K4504" s="28" t="str">
        <f>IF(TRIM(D4504)="","",IFERROR(INDEX('Student Master'!N:N,MATCH(D4504,'Student Master'!B:B,0)),"Not Found"))</f>
        <v/>
      </c>
      <c r="L4504" s="28" t="str">
        <f>IF(TRIM(D4504)="","",IFERROR(INDEX('Student Master'!L:L,MATCH(D4504,'Student Master'!B:B,0)),"Not Found"))</f>
        <v/>
      </c>
      <c r="M4504" s="28"/>
      <c r="N4504" s="28"/>
    </row>
    <row r="4505" spans="1:14" x14ac:dyDescent="0.35">
      <c r="A4505" s="28">
        <f t="shared" si="71"/>
        <v>4504</v>
      </c>
      <c r="B4505" s="30"/>
      <c r="C4505" s="28"/>
      <c r="D4505" s="28"/>
      <c r="E4505" s="28"/>
      <c r="F4505" s="28"/>
      <c r="G4505" s="28"/>
      <c r="H4505" s="28" t="str">
        <f>IF(TRIM(D4505)="","",IFERROR(INDEX('Student Master'!C:C,MATCH(D4505,'Student Master'!B:B,0)),"Not Found"))</f>
        <v/>
      </c>
      <c r="I4505" s="28" t="str">
        <f>IF(TRIM(D4505)="","",IFERROR(INDEX('Student Master'!D:D,MATCH(D4505,'Student Master'!B:B,0)),"Not Found"))</f>
        <v/>
      </c>
      <c r="J4505" s="28" t="str">
        <f>IF(TRIM(D4505)="","",IFERROR(INDEX('Student Master'!H:H,MATCH(D4505,'Student Master'!B:B,0)),"Not Found"))</f>
        <v/>
      </c>
      <c r="K4505" s="28" t="str">
        <f>IF(TRIM(D4505)="","",IFERROR(INDEX('Student Master'!N:N,MATCH(D4505,'Student Master'!B:B,0)),"Not Found"))</f>
        <v/>
      </c>
      <c r="L4505" s="28" t="str">
        <f>IF(TRIM(D4505)="","",IFERROR(INDEX('Student Master'!L:L,MATCH(D4505,'Student Master'!B:B,0)),"Not Found"))</f>
        <v/>
      </c>
      <c r="M4505" s="28"/>
      <c r="N4505" s="28"/>
    </row>
    <row r="4506" spans="1:14" x14ac:dyDescent="0.35">
      <c r="A4506" s="28">
        <f t="shared" si="71"/>
        <v>4505</v>
      </c>
      <c r="B4506" s="30"/>
      <c r="C4506" s="28"/>
      <c r="D4506" s="28"/>
      <c r="E4506" s="28"/>
      <c r="F4506" s="28"/>
      <c r="G4506" s="28"/>
      <c r="H4506" s="28" t="str">
        <f>IF(TRIM(D4506)="","",IFERROR(INDEX('Student Master'!C:C,MATCH(D4506,'Student Master'!B:B,0)),"Not Found"))</f>
        <v/>
      </c>
      <c r="I4506" s="28" t="str">
        <f>IF(TRIM(D4506)="","",IFERROR(INDEX('Student Master'!D:D,MATCH(D4506,'Student Master'!B:B,0)),"Not Found"))</f>
        <v/>
      </c>
      <c r="J4506" s="28" t="str">
        <f>IF(TRIM(D4506)="","",IFERROR(INDEX('Student Master'!H:H,MATCH(D4506,'Student Master'!B:B,0)),"Not Found"))</f>
        <v/>
      </c>
      <c r="K4506" s="28" t="str">
        <f>IF(TRIM(D4506)="","",IFERROR(INDEX('Student Master'!N:N,MATCH(D4506,'Student Master'!B:B,0)),"Not Found"))</f>
        <v/>
      </c>
      <c r="L4506" s="28" t="str">
        <f>IF(TRIM(D4506)="","",IFERROR(INDEX('Student Master'!L:L,MATCH(D4506,'Student Master'!B:B,0)),"Not Found"))</f>
        <v/>
      </c>
      <c r="M4506" s="28"/>
      <c r="N4506" s="28"/>
    </row>
    <row r="4507" spans="1:14" x14ac:dyDescent="0.35">
      <c r="A4507" s="28">
        <f t="shared" si="71"/>
        <v>4506</v>
      </c>
      <c r="B4507" s="30"/>
      <c r="C4507" s="28"/>
      <c r="D4507" s="28"/>
      <c r="E4507" s="28"/>
      <c r="F4507" s="28"/>
      <c r="G4507" s="28"/>
      <c r="H4507" s="28" t="str">
        <f>IF(TRIM(D4507)="","",IFERROR(INDEX('Student Master'!C:C,MATCH(D4507,'Student Master'!B:B,0)),"Not Found"))</f>
        <v/>
      </c>
      <c r="I4507" s="28" t="str">
        <f>IF(TRIM(D4507)="","",IFERROR(INDEX('Student Master'!D:D,MATCH(D4507,'Student Master'!B:B,0)),"Not Found"))</f>
        <v/>
      </c>
      <c r="J4507" s="28" t="str">
        <f>IF(TRIM(D4507)="","",IFERROR(INDEX('Student Master'!H:H,MATCH(D4507,'Student Master'!B:B,0)),"Not Found"))</f>
        <v/>
      </c>
      <c r="K4507" s="28" t="str">
        <f>IF(TRIM(D4507)="","",IFERROR(INDEX('Student Master'!N:N,MATCH(D4507,'Student Master'!B:B,0)),"Not Found"))</f>
        <v/>
      </c>
      <c r="L4507" s="28" t="str">
        <f>IF(TRIM(D4507)="","",IFERROR(INDEX('Student Master'!L:L,MATCH(D4507,'Student Master'!B:B,0)),"Not Found"))</f>
        <v/>
      </c>
      <c r="M4507" s="28"/>
      <c r="N4507" s="28"/>
    </row>
    <row r="4508" spans="1:14" x14ac:dyDescent="0.35">
      <c r="A4508" s="28">
        <f t="shared" si="71"/>
        <v>4507</v>
      </c>
      <c r="B4508" s="30"/>
      <c r="C4508" s="28"/>
      <c r="D4508" s="28"/>
      <c r="E4508" s="28"/>
      <c r="F4508" s="28"/>
      <c r="G4508" s="28"/>
      <c r="H4508" s="28" t="str">
        <f>IF(TRIM(D4508)="","",IFERROR(INDEX('Student Master'!C:C,MATCH(D4508,'Student Master'!B:B,0)),"Not Found"))</f>
        <v/>
      </c>
      <c r="I4508" s="28" t="str">
        <f>IF(TRIM(D4508)="","",IFERROR(INDEX('Student Master'!D:D,MATCH(D4508,'Student Master'!B:B,0)),"Not Found"))</f>
        <v/>
      </c>
      <c r="J4508" s="28" t="str">
        <f>IF(TRIM(D4508)="","",IFERROR(INDEX('Student Master'!H:H,MATCH(D4508,'Student Master'!B:B,0)),"Not Found"))</f>
        <v/>
      </c>
      <c r="K4508" s="28" t="str">
        <f>IF(TRIM(D4508)="","",IFERROR(INDEX('Student Master'!N:N,MATCH(D4508,'Student Master'!B:B,0)),"Not Found"))</f>
        <v/>
      </c>
      <c r="L4508" s="28" t="str">
        <f>IF(TRIM(D4508)="","",IFERROR(INDEX('Student Master'!L:L,MATCH(D4508,'Student Master'!B:B,0)),"Not Found"))</f>
        <v/>
      </c>
      <c r="M4508" s="28"/>
      <c r="N4508" s="28"/>
    </row>
    <row r="4509" spans="1:14" x14ac:dyDescent="0.35">
      <c r="A4509" s="28">
        <f t="shared" si="71"/>
        <v>4508</v>
      </c>
      <c r="B4509" s="30"/>
      <c r="C4509" s="28"/>
      <c r="D4509" s="28"/>
      <c r="E4509" s="28"/>
      <c r="F4509" s="28"/>
      <c r="G4509" s="28"/>
      <c r="H4509" s="28" t="str">
        <f>IF(TRIM(D4509)="","",IFERROR(INDEX('Student Master'!C:C,MATCH(D4509,'Student Master'!B:B,0)),"Not Found"))</f>
        <v/>
      </c>
      <c r="I4509" s="28" t="str">
        <f>IF(TRIM(D4509)="","",IFERROR(INDEX('Student Master'!D:D,MATCH(D4509,'Student Master'!B:B,0)),"Not Found"))</f>
        <v/>
      </c>
      <c r="J4509" s="28" t="str">
        <f>IF(TRIM(D4509)="","",IFERROR(INDEX('Student Master'!H:H,MATCH(D4509,'Student Master'!B:B,0)),"Not Found"))</f>
        <v/>
      </c>
      <c r="K4509" s="28" t="str">
        <f>IF(TRIM(D4509)="","",IFERROR(INDEX('Student Master'!N:N,MATCH(D4509,'Student Master'!B:B,0)),"Not Found"))</f>
        <v/>
      </c>
      <c r="L4509" s="28" t="str">
        <f>IF(TRIM(D4509)="","",IFERROR(INDEX('Student Master'!L:L,MATCH(D4509,'Student Master'!B:B,0)),"Not Found"))</f>
        <v/>
      </c>
      <c r="M4509" s="28"/>
      <c r="N4509" s="28"/>
    </row>
    <row r="4510" spans="1:14" x14ac:dyDescent="0.35">
      <c r="A4510" s="28">
        <f t="shared" si="71"/>
        <v>4509</v>
      </c>
      <c r="B4510" s="30"/>
      <c r="C4510" s="28"/>
      <c r="D4510" s="28"/>
      <c r="E4510" s="28"/>
      <c r="F4510" s="28"/>
      <c r="G4510" s="28"/>
      <c r="H4510" s="28" t="str">
        <f>IF(TRIM(D4510)="","",IFERROR(INDEX('Student Master'!C:C,MATCH(D4510,'Student Master'!B:B,0)),"Not Found"))</f>
        <v/>
      </c>
      <c r="I4510" s="28" t="str">
        <f>IF(TRIM(D4510)="","",IFERROR(INDEX('Student Master'!D:D,MATCH(D4510,'Student Master'!B:B,0)),"Not Found"))</f>
        <v/>
      </c>
      <c r="J4510" s="28" t="str">
        <f>IF(TRIM(D4510)="","",IFERROR(INDEX('Student Master'!H:H,MATCH(D4510,'Student Master'!B:B,0)),"Not Found"))</f>
        <v/>
      </c>
      <c r="K4510" s="28" t="str">
        <f>IF(TRIM(D4510)="","",IFERROR(INDEX('Student Master'!N:N,MATCH(D4510,'Student Master'!B:B,0)),"Not Found"))</f>
        <v/>
      </c>
      <c r="L4510" s="28" t="str">
        <f>IF(TRIM(D4510)="","",IFERROR(INDEX('Student Master'!L:L,MATCH(D4510,'Student Master'!B:B,0)),"Not Found"))</f>
        <v/>
      </c>
      <c r="M4510" s="28"/>
      <c r="N4510" s="28"/>
    </row>
    <row r="4511" spans="1:14" x14ac:dyDescent="0.35">
      <c r="A4511" s="28">
        <f t="shared" si="71"/>
        <v>4510</v>
      </c>
      <c r="B4511" s="30"/>
      <c r="C4511" s="28"/>
      <c r="D4511" s="28"/>
      <c r="E4511" s="28"/>
      <c r="F4511" s="28"/>
      <c r="G4511" s="28"/>
      <c r="H4511" s="28" t="str">
        <f>IF(TRIM(D4511)="","",IFERROR(INDEX('Student Master'!C:C,MATCH(D4511,'Student Master'!B:B,0)),"Not Found"))</f>
        <v/>
      </c>
      <c r="I4511" s="28" t="str">
        <f>IF(TRIM(D4511)="","",IFERROR(INDEX('Student Master'!D:D,MATCH(D4511,'Student Master'!B:B,0)),"Not Found"))</f>
        <v/>
      </c>
      <c r="J4511" s="28" t="str">
        <f>IF(TRIM(D4511)="","",IFERROR(INDEX('Student Master'!H:H,MATCH(D4511,'Student Master'!B:B,0)),"Not Found"))</f>
        <v/>
      </c>
      <c r="K4511" s="28" t="str">
        <f>IF(TRIM(D4511)="","",IFERROR(INDEX('Student Master'!N:N,MATCH(D4511,'Student Master'!B:B,0)),"Not Found"))</f>
        <v/>
      </c>
      <c r="L4511" s="28" t="str">
        <f>IF(TRIM(D4511)="","",IFERROR(INDEX('Student Master'!L:L,MATCH(D4511,'Student Master'!B:B,0)),"Not Found"))</f>
        <v/>
      </c>
      <c r="M4511" s="28"/>
      <c r="N4511" s="28"/>
    </row>
    <row r="4512" spans="1:14" x14ac:dyDescent="0.35">
      <c r="A4512" s="28">
        <f t="shared" si="71"/>
        <v>4511</v>
      </c>
      <c r="B4512" s="30"/>
      <c r="C4512" s="28"/>
      <c r="D4512" s="28"/>
      <c r="E4512" s="28"/>
      <c r="F4512" s="28"/>
      <c r="G4512" s="28"/>
      <c r="H4512" s="28" t="str">
        <f>IF(TRIM(D4512)="","",IFERROR(INDEX('Student Master'!C:C,MATCH(D4512,'Student Master'!B:B,0)),"Not Found"))</f>
        <v/>
      </c>
      <c r="I4512" s="28" t="str">
        <f>IF(TRIM(D4512)="","",IFERROR(INDEX('Student Master'!D:D,MATCH(D4512,'Student Master'!B:B,0)),"Not Found"))</f>
        <v/>
      </c>
      <c r="J4512" s="28" t="str">
        <f>IF(TRIM(D4512)="","",IFERROR(INDEX('Student Master'!H:H,MATCH(D4512,'Student Master'!B:B,0)),"Not Found"))</f>
        <v/>
      </c>
      <c r="K4512" s="28" t="str">
        <f>IF(TRIM(D4512)="","",IFERROR(INDEX('Student Master'!N:N,MATCH(D4512,'Student Master'!B:B,0)),"Not Found"))</f>
        <v/>
      </c>
      <c r="L4512" s="28" t="str">
        <f>IF(TRIM(D4512)="","",IFERROR(INDEX('Student Master'!L:L,MATCH(D4512,'Student Master'!B:B,0)),"Not Found"))</f>
        <v/>
      </c>
      <c r="M4512" s="28"/>
      <c r="N4512" s="28"/>
    </row>
    <row r="4513" spans="1:14" x14ac:dyDescent="0.35">
      <c r="A4513" s="28">
        <f t="shared" si="71"/>
        <v>4512</v>
      </c>
      <c r="B4513" s="30"/>
      <c r="C4513" s="28"/>
      <c r="D4513" s="28"/>
      <c r="E4513" s="28"/>
      <c r="F4513" s="28"/>
      <c r="G4513" s="28"/>
      <c r="H4513" s="28" t="str">
        <f>IF(TRIM(D4513)="","",IFERROR(INDEX('Student Master'!C:C,MATCH(D4513,'Student Master'!B:B,0)),"Not Found"))</f>
        <v/>
      </c>
      <c r="I4513" s="28" t="str">
        <f>IF(TRIM(D4513)="","",IFERROR(INDEX('Student Master'!D:D,MATCH(D4513,'Student Master'!B:B,0)),"Not Found"))</f>
        <v/>
      </c>
      <c r="J4513" s="28" t="str">
        <f>IF(TRIM(D4513)="","",IFERROR(INDEX('Student Master'!H:H,MATCH(D4513,'Student Master'!B:B,0)),"Not Found"))</f>
        <v/>
      </c>
      <c r="K4513" s="28" t="str">
        <f>IF(TRIM(D4513)="","",IFERROR(INDEX('Student Master'!N:N,MATCH(D4513,'Student Master'!B:B,0)),"Not Found"))</f>
        <v/>
      </c>
      <c r="L4513" s="28" t="str">
        <f>IF(TRIM(D4513)="","",IFERROR(INDEX('Student Master'!L:L,MATCH(D4513,'Student Master'!B:B,0)),"Not Found"))</f>
        <v/>
      </c>
      <c r="M4513" s="28"/>
      <c r="N4513" s="28"/>
    </row>
    <row r="4514" spans="1:14" x14ac:dyDescent="0.35">
      <c r="A4514" s="28">
        <f t="shared" si="71"/>
        <v>4513</v>
      </c>
      <c r="B4514" s="30"/>
      <c r="C4514" s="28"/>
      <c r="D4514" s="28"/>
      <c r="E4514" s="28"/>
      <c r="F4514" s="28"/>
      <c r="G4514" s="28"/>
      <c r="H4514" s="28" t="str">
        <f>IF(TRIM(D4514)="","",IFERROR(INDEX('Student Master'!C:C,MATCH(D4514,'Student Master'!B:B,0)),"Not Found"))</f>
        <v/>
      </c>
      <c r="I4514" s="28" t="str">
        <f>IF(TRIM(D4514)="","",IFERROR(INDEX('Student Master'!D:D,MATCH(D4514,'Student Master'!B:B,0)),"Not Found"))</f>
        <v/>
      </c>
      <c r="J4514" s="28" t="str">
        <f>IF(TRIM(D4514)="","",IFERROR(INDEX('Student Master'!H:H,MATCH(D4514,'Student Master'!B:B,0)),"Not Found"))</f>
        <v/>
      </c>
      <c r="K4514" s="28" t="str">
        <f>IF(TRIM(D4514)="","",IFERROR(INDEX('Student Master'!N:N,MATCH(D4514,'Student Master'!B:B,0)),"Not Found"))</f>
        <v/>
      </c>
      <c r="L4514" s="28" t="str">
        <f>IF(TRIM(D4514)="","",IFERROR(INDEX('Student Master'!L:L,MATCH(D4514,'Student Master'!B:B,0)),"Not Found"))</f>
        <v/>
      </c>
      <c r="M4514" s="28"/>
      <c r="N4514" s="28"/>
    </row>
    <row r="4515" spans="1:14" x14ac:dyDescent="0.35">
      <c r="A4515" s="28">
        <f t="shared" si="71"/>
        <v>4514</v>
      </c>
      <c r="B4515" s="30"/>
      <c r="C4515" s="28"/>
      <c r="D4515" s="28"/>
      <c r="E4515" s="28"/>
      <c r="F4515" s="28"/>
      <c r="G4515" s="28"/>
      <c r="H4515" s="28" t="str">
        <f>IF(TRIM(D4515)="","",IFERROR(INDEX('Student Master'!C:C,MATCH(D4515,'Student Master'!B:B,0)),"Not Found"))</f>
        <v/>
      </c>
      <c r="I4515" s="28" t="str">
        <f>IF(TRIM(D4515)="","",IFERROR(INDEX('Student Master'!D:D,MATCH(D4515,'Student Master'!B:B,0)),"Not Found"))</f>
        <v/>
      </c>
      <c r="J4515" s="28" t="str">
        <f>IF(TRIM(D4515)="","",IFERROR(INDEX('Student Master'!H:H,MATCH(D4515,'Student Master'!B:B,0)),"Not Found"))</f>
        <v/>
      </c>
      <c r="K4515" s="28" t="str">
        <f>IF(TRIM(D4515)="","",IFERROR(INDEX('Student Master'!N:N,MATCH(D4515,'Student Master'!B:B,0)),"Not Found"))</f>
        <v/>
      </c>
      <c r="L4515" s="28" t="str">
        <f>IF(TRIM(D4515)="","",IFERROR(INDEX('Student Master'!L:L,MATCH(D4515,'Student Master'!B:B,0)),"Not Found"))</f>
        <v/>
      </c>
      <c r="M4515" s="28"/>
      <c r="N4515" s="28"/>
    </row>
    <row r="4516" spans="1:14" x14ac:dyDescent="0.35">
      <c r="A4516" s="28">
        <f t="shared" si="71"/>
        <v>4515</v>
      </c>
      <c r="B4516" s="30"/>
      <c r="C4516" s="28"/>
      <c r="D4516" s="28"/>
      <c r="E4516" s="28"/>
      <c r="F4516" s="28"/>
      <c r="G4516" s="28"/>
      <c r="H4516" s="28" t="str">
        <f>IF(TRIM(D4516)="","",IFERROR(INDEX('Student Master'!C:C,MATCH(D4516,'Student Master'!B:B,0)),"Not Found"))</f>
        <v/>
      </c>
      <c r="I4516" s="28" t="str">
        <f>IF(TRIM(D4516)="","",IFERROR(INDEX('Student Master'!D:D,MATCH(D4516,'Student Master'!B:B,0)),"Not Found"))</f>
        <v/>
      </c>
      <c r="J4516" s="28" t="str">
        <f>IF(TRIM(D4516)="","",IFERROR(INDEX('Student Master'!H:H,MATCH(D4516,'Student Master'!B:B,0)),"Not Found"))</f>
        <v/>
      </c>
      <c r="K4516" s="28" t="str">
        <f>IF(TRIM(D4516)="","",IFERROR(INDEX('Student Master'!N:N,MATCH(D4516,'Student Master'!B:B,0)),"Not Found"))</f>
        <v/>
      </c>
      <c r="L4516" s="28" t="str">
        <f>IF(TRIM(D4516)="","",IFERROR(INDEX('Student Master'!L:L,MATCH(D4516,'Student Master'!B:B,0)),"Not Found"))</f>
        <v/>
      </c>
      <c r="M4516" s="28"/>
      <c r="N4516" s="28"/>
    </row>
    <row r="4517" spans="1:14" x14ac:dyDescent="0.35">
      <c r="A4517" s="28">
        <f t="shared" si="71"/>
        <v>4516</v>
      </c>
      <c r="B4517" s="30"/>
      <c r="C4517" s="28"/>
      <c r="D4517" s="28"/>
      <c r="E4517" s="28"/>
      <c r="F4517" s="28"/>
      <c r="G4517" s="28"/>
      <c r="H4517" s="28" t="str">
        <f>IF(TRIM(D4517)="","",IFERROR(INDEX('Student Master'!C:C,MATCH(D4517,'Student Master'!B:B,0)),"Not Found"))</f>
        <v/>
      </c>
      <c r="I4517" s="28" t="str">
        <f>IF(TRIM(D4517)="","",IFERROR(INDEX('Student Master'!D:D,MATCH(D4517,'Student Master'!B:B,0)),"Not Found"))</f>
        <v/>
      </c>
      <c r="J4517" s="28" t="str">
        <f>IF(TRIM(D4517)="","",IFERROR(INDEX('Student Master'!H:H,MATCH(D4517,'Student Master'!B:B,0)),"Not Found"))</f>
        <v/>
      </c>
      <c r="K4517" s="28" t="str">
        <f>IF(TRIM(D4517)="","",IFERROR(INDEX('Student Master'!N:N,MATCH(D4517,'Student Master'!B:B,0)),"Not Found"))</f>
        <v/>
      </c>
      <c r="L4517" s="28" t="str">
        <f>IF(TRIM(D4517)="","",IFERROR(INDEX('Student Master'!L:L,MATCH(D4517,'Student Master'!B:B,0)),"Not Found"))</f>
        <v/>
      </c>
      <c r="M4517" s="28"/>
      <c r="N4517" s="28"/>
    </row>
    <row r="4518" spans="1:14" x14ac:dyDescent="0.35">
      <c r="A4518" s="28">
        <f t="shared" si="71"/>
        <v>4517</v>
      </c>
      <c r="B4518" s="30"/>
      <c r="C4518" s="28"/>
      <c r="D4518" s="28"/>
      <c r="E4518" s="28"/>
      <c r="F4518" s="28"/>
      <c r="G4518" s="28"/>
      <c r="H4518" s="28" t="str">
        <f>IF(TRIM(D4518)="","",IFERROR(INDEX('Student Master'!C:C,MATCH(D4518,'Student Master'!B:B,0)),"Not Found"))</f>
        <v/>
      </c>
      <c r="I4518" s="28" t="str">
        <f>IF(TRIM(D4518)="","",IFERROR(INDEX('Student Master'!D:D,MATCH(D4518,'Student Master'!B:B,0)),"Not Found"))</f>
        <v/>
      </c>
      <c r="J4518" s="28" t="str">
        <f>IF(TRIM(D4518)="","",IFERROR(INDEX('Student Master'!H:H,MATCH(D4518,'Student Master'!B:B,0)),"Not Found"))</f>
        <v/>
      </c>
      <c r="K4518" s="28" t="str">
        <f>IF(TRIM(D4518)="","",IFERROR(INDEX('Student Master'!N:N,MATCH(D4518,'Student Master'!B:B,0)),"Not Found"))</f>
        <v/>
      </c>
      <c r="L4518" s="28" t="str">
        <f>IF(TRIM(D4518)="","",IFERROR(INDEX('Student Master'!L:L,MATCH(D4518,'Student Master'!B:B,0)),"Not Found"))</f>
        <v/>
      </c>
      <c r="M4518" s="28"/>
      <c r="N4518" s="28"/>
    </row>
    <row r="4519" spans="1:14" x14ac:dyDescent="0.35">
      <c r="A4519" s="28">
        <f t="shared" si="71"/>
        <v>4518</v>
      </c>
      <c r="B4519" s="30"/>
      <c r="C4519" s="28"/>
      <c r="D4519" s="28"/>
      <c r="E4519" s="28"/>
      <c r="F4519" s="28"/>
      <c r="G4519" s="28"/>
      <c r="H4519" s="28" t="str">
        <f>IF(TRIM(D4519)="","",IFERROR(INDEX('Student Master'!C:C,MATCH(D4519,'Student Master'!B:B,0)),"Not Found"))</f>
        <v/>
      </c>
      <c r="I4519" s="28" t="str">
        <f>IF(TRIM(D4519)="","",IFERROR(INDEX('Student Master'!D:D,MATCH(D4519,'Student Master'!B:B,0)),"Not Found"))</f>
        <v/>
      </c>
      <c r="J4519" s="28" t="str">
        <f>IF(TRIM(D4519)="","",IFERROR(INDEX('Student Master'!H:H,MATCH(D4519,'Student Master'!B:B,0)),"Not Found"))</f>
        <v/>
      </c>
      <c r="K4519" s="28" t="str">
        <f>IF(TRIM(D4519)="","",IFERROR(INDEX('Student Master'!N:N,MATCH(D4519,'Student Master'!B:B,0)),"Not Found"))</f>
        <v/>
      </c>
      <c r="L4519" s="28" t="str">
        <f>IF(TRIM(D4519)="","",IFERROR(INDEX('Student Master'!L:L,MATCH(D4519,'Student Master'!B:B,0)),"Not Found"))</f>
        <v/>
      </c>
      <c r="M4519" s="28"/>
      <c r="N4519" s="28"/>
    </row>
    <row r="4520" spans="1:14" x14ac:dyDescent="0.35">
      <c r="A4520" s="28">
        <f t="shared" si="71"/>
        <v>4519</v>
      </c>
      <c r="B4520" s="30"/>
      <c r="C4520" s="28"/>
      <c r="D4520" s="28"/>
      <c r="E4520" s="28"/>
      <c r="F4520" s="28"/>
      <c r="G4520" s="28"/>
      <c r="H4520" s="28" t="str">
        <f>IF(TRIM(D4520)="","",IFERROR(INDEX('Student Master'!C:C,MATCH(D4520,'Student Master'!B:B,0)),"Not Found"))</f>
        <v/>
      </c>
      <c r="I4520" s="28" t="str">
        <f>IF(TRIM(D4520)="","",IFERROR(INDEX('Student Master'!D:D,MATCH(D4520,'Student Master'!B:B,0)),"Not Found"))</f>
        <v/>
      </c>
      <c r="J4520" s="28" t="str">
        <f>IF(TRIM(D4520)="","",IFERROR(INDEX('Student Master'!H:H,MATCH(D4520,'Student Master'!B:B,0)),"Not Found"))</f>
        <v/>
      </c>
      <c r="K4520" s="28" t="str">
        <f>IF(TRIM(D4520)="","",IFERROR(INDEX('Student Master'!N:N,MATCH(D4520,'Student Master'!B:B,0)),"Not Found"))</f>
        <v/>
      </c>
      <c r="L4520" s="28" t="str">
        <f>IF(TRIM(D4520)="","",IFERROR(INDEX('Student Master'!L:L,MATCH(D4520,'Student Master'!B:B,0)),"Not Found"))</f>
        <v/>
      </c>
      <c r="M4520" s="28"/>
      <c r="N4520" s="28"/>
    </row>
    <row r="4521" spans="1:14" x14ac:dyDescent="0.35">
      <c r="A4521" s="28">
        <f t="shared" si="71"/>
        <v>4520</v>
      </c>
      <c r="B4521" s="30"/>
      <c r="C4521" s="28"/>
      <c r="D4521" s="28"/>
      <c r="E4521" s="28"/>
      <c r="F4521" s="28"/>
      <c r="G4521" s="28"/>
      <c r="H4521" s="28" t="str">
        <f>IF(TRIM(D4521)="","",IFERROR(INDEX('Student Master'!C:C,MATCH(D4521,'Student Master'!B:B,0)),"Not Found"))</f>
        <v/>
      </c>
      <c r="I4521" s="28" t="str">
        <f>IF(TRIM(D4521)="","",IFERROR(INDEX('Student Master'!D:D,MATCH(D4521,'Student Master'!B:B,0)),"Not Found"))</f>
        <v/>
      </c>
      <c r="J4521" s="28" t="str">
        <f>IF(TRIM(D4521)="","",IFERROR(INDEX('Student Master'!H:H,MATCH(D4521,'Student Master'!B:B,0)),"Not Found"))</f>
        <v/>
      </c>
      <c r="K4521" s="28" t="str">
        <f>IF(TRIM(D4521)="","",IFERROR(INDEX('Student Master'!N:N,MATCH(D4521,'Student Master'!B:B,0)),"Not Found"))</f>
        <v/>
      </c>
      <c r="L4521" s="28" t="str">
        <f>IF(TRIM(D4521)="","",IFERROR(INDEX('Student Master'!L:L,MATCH(D4521,'Student Master'!B:B,0)),"Not Found"))</f>
        <v/>
      </c>
      <c r="M4521" s="28"/>
      <c r="N4521" s="28"/>
    </row>
    <row r="4522" spans="1:14" x14ac:dyDescent="0.35">
      <c r="A4522" s="28">
        <f t="shared" si="71"/>
        <v>4521</v>
      </c>
      <c r="B4522" s="30"/>
      <c r="C4522" s="28"/>
      <c r="D4522" s="28"/>
      <c r="E4522" s="28"/>
      <c r="F4522" s="28"/>
      <c r="G4522" s="28"/>
      <c r="H4522" s="28" t="str">
        <f>IF(TRIM(D4522)="","",IFERROR(INDEX('Student Master'!C:C,MATCH(D4522,'Student Master'!B:B,0)),"Not Found"))</f>
        <v/>
      </c>
      <c r="I4522" s="28" t="str">
        <f>IF(TRIM(D4522)="","",IFERROR(INDEX('Student Master'!D:D,MATCH(D4522,'Student Master'!B:B,0)),"Not Found"))</f>
        <v/>
      </c>
      <c r="J4522" s="28" t="str">
        <f>IF(TRIM(D4522)="","",IFERROR(INDEX('Student Master'!H:H,MATCH(D4522,'Student Master'!B:B,0)),"Not Found"))</f>
        <v/>
      </c>
      <c r="K4522" s="28" t="str">
        <f>IF(TRIM(D4522)="","",IFERROR(INDEX('Student Master'!N:N,MATCH(D4522,'Student Master'!B:B,0)),"Not Found"))</f>
        <v/>
      </c>
      <c r="L4522" s="28" t="str">
        <f>IF(TRIM(D4522)="","",IFERROR(INDEX('Student Master'!L:L,MATCH(D4522,'Student Master'!B:B,0)),"Not Found"))</f>
        <v/>
      </c>
      <c r="M4522" s="28"/>
      <c r="N4522" s="28"/>
    </row>
    <row r="4523" spans="1:14" x14ac:dyDescent="0.35">
      <c r="A4523" s="28">
        <f t="shared" si="71"/>
        <v>4522</v>
      </c>
      <c r="B4523" s="30"/>
      <c r="C4523" s="28"/>
      <c r="D4523" s="28"/>
      <c r="E4523" s="28"/>
      <c r="F4523" s="28"/>
      <c r="G4523" s="28"/>
      <c r="H4523" s="28" t="str">
        <f>IF(TRIM(D4523)="","",IFERROR(INDEX('Student Master'!C:C,MATCH(D4523,'Student Master'!B:B,0)),"Not Found"))</f>
        <v/>
      </c>
      <c r="I4523" s="28" t="str">
        <f>IF(TRIM(D4523)="","",IFERROR(INDEX('Student Master'!D:D,MATCH(D4523,'Student Master'!B:B,0)),"Not Found"))</f>
        <v/>
      </c>
      <c r="J4523" s="28" t="str">
        <f>IF(TRIM(D4523)="","",IFERROR(INDEX('Student Master'!H:H,MATCH(D4523,'Student Master'!B:B,0)),"Not Found"))</f>
        <v/>
      </c>
      <c r="K4523" s="28" t="str">
        <f>IF(TRIM(D4523)="","",IFERROR(INDEX('Student Master'!N:N,MATCH(D4523,'Student Master'!B:B,0)),"Not Found"))</f>
        <v/>
      </c>
      <c r="L4523" s="28" t="str">
        <f>IF(TRIM(D4523)="","",IFERROR(INDEX('Student Master'!L:L,MATCH(D4523,'Student Master'!B:B,0)),"Not Found"))</f>
        <v/>
      </c>
      <c r="M4523" s="28"/>
      <c r="N4523" s="28"/>
    </row>
    <row r="4524" spans="1:14" x14ac:dyDescent="0.35">
      <c r="A4524" s="28">
        <f t="shared" si="71"/>
        <v>4523</v>
      </c>
      <c r="B4524" s="30"/>
      <c r="C4524" s="28"/>
      <c r="D4524" s="28"/>
      <c r="E4524" s="28"/>
      <c r="F4524" s="28"/>
      <c r="G4524" s="28"/>
      <c r="H4524" s="28" t="str">
        <f>IF(TRIM(D4524)="","",IFERROR(INDEX('Student Master'!C:C,MATCH(D4524,'Student Master'!B:B,0)),"Not Found"))</f>
        <v/>
      </c>
      <c r="I4524" s="28" t="str">
        <f>IF(TRIM(D4524)="","",IFERROR(INDEX('Student Master'!D:D,MATCH(D4524,'Student Master'!B:B,0)),"Not Found"))</f>
        <v/>
      </c>
      <c r="J4524" s="28" t="str">
        <f>IF(TRIM(D4524)="","",IFERROR(INDEX('Student Master'!H:H,MATCH(D4524,'Student Master'!B:B,0)),"Not Found"))</f>
        <v/>
      </c>
      <c r="K4524" s="28" t="str">
        <f>IF(TRIM(D4524)="","",IFERROR(INDEX('Student Master'!N:N,MATCH(D4524,'Student Master'!B:B,0)),"Not Found"))</f>
        <v/>
      </c>
      <c r="L4524" s="28" t="str">
        <f>IF(TRIM(D4524)="","",IFERROR(INDEX('Student Master'!L:L,MATCH(D4524,'Student Master'!B:B,0)),"Not Found"))</f>
        <v/>
      </c>
      <c r="M4524" s="28"/>
      <c r="N4524" s="28"/>
    </row>
    <row r="4525" spans="1:14" x14ac:dyDescent="0.35">
      <c r="A4525" s="28">
        <f t="shared" si="71"/>
        <v>4524</v>
      </c>
      <c r="B4525" s="30"/>
      <c r="C4525" s="28"/>
      <c r="D4525" s="28"/>
      <c r="E4525" s="28"/>
      <c r="F4525" s="28"/>
      <c r="G4525" s="28"/>
      <c r="H4525" s="28" t="str">
        <f>IF(TRIM(D4525)="","",IFERROR(INDEX('Student Master'!C:C,MATCH(D4525,'Student Master'!B:B,0)),"Not Found"))</f>
        <v/>
      </c>
      <c r="I4525" s="28" t="str">
        <f>IF(TRIM(D4525)="","",IFERROR(INDEX('Student Master'!D:D,MATCH(D4525,'Student Master'!B:B,0)),"Not Found"))</f>
        <v/>
      </c>
      <c r="J4525" s="28" t="str">
        <f>IF(TRIM(D4525)="","",IFERROR(INDEX('Student Master'!H:H,MATCH(D4525,'Student Master'!B:B,0)),"Not Found"))</f>
        <v/>
      </c>
      <c r="K4525" s="28" t="str">
        <f>IF(TRIM(D4525)="","",IFERROR(INDEX('Student Master'!N:N,MATCH(D4525,'Student Master'!B:B,0)),"Not Found"))</f>
        <v/>
      </c>
      <c r="L4525" s="28" t="str">
        <f>IF(TRIM(D4525)="","",IFERROR(INDEX('Student Master'!L:L,MATCH(D4525,'Student Master'!B:B,0)),"Not Found"))</f>
        <v/>
      </c>
      <c r="M4525" s="28"/>
      <c r="N4525" s="28"/>
    </row>
    <row r="4526" spans="1:14" x14ac:dyDescent="0.35">
      <c r="A4526" s="28">
        <f t="shared" si="71"/>
        <v>4525</v>
      </c>
      <c r="B4526" s="30"/>
      <c r="C4526" s="28"/>
      <c r="D4526" s="28"/>
      <c r="E4526" s="28"/>
      <c r="F4526" s="28"/>
      <c r="G4526" s="28"/>
      <c r="H4526" s="28" t="str">
        <f>IF(TRIM(D4526)="","",IFERROR(INDEX('Student Master'!C:C,MATCH(D4526,'Student Master'!B:B,0)),"Not Found"))</f>
        <v/>
      </c>
      <c r="I4526" s="28" t="str">
        <f>IF(TRIM(D4526)="","",IFERROR(INDEX('Student Master'!D:D,MATCH(D4526,'Student Master'!B:B,0)),"Not Found"))</f>
        <v/>
      </c>
      <c r="J4526" s="28" t="str">
        <f>IF(TRIM(D4526)="","",IFERROR(INDEX('Student Master'!H:H,MATCH(D4526,'Student Master'!B:B,0)),"Not Found"))</f>
        <v/>
      </c>
      <c r="K4526" s="28" t="str">
        <f>IF(TRIM(D4526)="","",IFERROR(INDEX('Student Master'!N:N,MATCH(D4526,'Student Master'!B:B,0)),"Not Found"))</f>
        <v/>
      </c>
      <c r="L4526" s="28" t="str">
        <f>IF(TRIM(D4526)="","",IFERROR(INDEX('Student Master'!L:L,MATCH(D4526,'Student Master'!B:B,0)),"Not Found"))</f>
        <v/>
      </c>
      <c r="M4526" s="28"/>
      <c r="N4526" s="28"/>
    </row>
    <row r="4527" spans="1:14" x14ac:dyDescent="0.35">
      <c r="A4527" s="28">
        <f t="shared" si="71"/>
        <v>4526</v>
      </c>
      <c r="B4527" s="30"/>
      <c r="C4527" s="28"/>
      <c r="D4527" s="28"/>
      <c r="E4527" s="28"/>
      <c r="F4527" s="28"/>
      <c r="G4527" s="28"/>
      <c r="H4527" s="28" t="str">
        <f>IF(TRIM(D4527)="","",IFERROR(INDEX('Student Master'!C:C,MATCH(D4527,'Student Master'!B:B,0)),"Not Found"))</f>
        <v/>
      </c>
      <c r="I4527" s="28" t="str">
        <f>IF(TRIM(D4527)="","",IFERROR(INDEX('Student Master'!D:D,MATCH(D4527,'Student Master'!B:B,0)),"Not Found"))</f>
        <v/>
      </c>
      <c r="J4527" s="28" t="str">
        <f>IF(TRIM(D4527)="","",IFERROR(INDEX('Student Master'!H:H,MATCH(D4527,'Student Master'!B:B,0)),"Not Found"))</f>
        <v/>
      </c>
      <c r="K4527" s="28" t="str">
        <f>IF(TRIM(D4527)="","",IFERROR(INDEX('Student Master'!N:N,MATCH(D4527,'Student Master'!B:B,0)),"Not Found"))</f>
        <v/>
      </c>
      <c r="L4527" s="28" t="str">
        <f>IF(TRIM(D4527)="","",IFERROR(INDEX('Student Master'!L:L,MATCH(D4527,'Student Master'!B:B,0)),"Not Found"))</f>
        <v/>
      </c>
      <c r="M4527" s="28"/>
      <c r="N4527" s="28"/>
    </row>
    <row r="4528" spans="1:14" x14ac:dyDescent="0.35">
      <c r="A4528" s="28">
        <f t="shared" si="71"/>
        <v>4527</v>
      </c>
      <c r="B4528" s="30"/>
      <c r="C4528" s="28"/>
      <c r="D4528" s="28"/>
      <c r="E4528" s="28"/>
      <c r="F4528" s="28"/>
      <c r="G4528" s="28"/>
      <c r="H4528" s="28" t="str">
        <f>IF(TRIM(D4528)="","",IFERROR(INDEX('Student Master'!C:C,MATCH(D4528,'Student Master'!B:B,0)),"Not Found"))</f>
        <v/>
      </c>
      <c r="I4528" s="28" t="str">
        <f>IF(TRIM(D4528)="","",IFERROR(INDEX('Student Master'!D:D,MATCH(D4528,'Student Master'!B:B,0)),"Not Found"))</f>
        <v/>
      </c>
      <c r="J4528" s="28" t="str">
        <f>IF(TRIM(D4528)="","",IFERROR(INDEX('Student Master'!H:H,MATCH(D4528,'Student Master'!B:B,0)),"Not Found"))</f>
        <v/>
      </c>
      <c r="K4528" s="28" t="str">
        <f>IF(TRIM(D4528)="","",IFERROR(INDEX('Student Master'!N:N,MATCH(D4528,'Student Master'!B:B,0)),"Not Found"))</f>
        <v/>
      </c>
      <c r="L4528" s="28" t="str">
        <f>IF(TRIM(D4528)="","",IFERROR(INDEX('Student Master'!L:L,MATCH(D4528,'Student Master'!B:B,0)),"Not Found"))</f>
        <v/>
      </c>
      <c r="M4528" s="28"/>
      <c r="N4528" s="28"/>
    </row>
    <row r="4529" spans="1:14" x14ac:dyDescent="0.35">
      <c r="A4529" s="28">
        <f t="shared" si="71"/>
        <v>4528</v>
      </c>
      <c r="B4529" s="30"/>
      <c r="C4529" s="28"/>
      <c r="D4529" s="28"/>
      <c r="E4529" s="28"/>
      <c r="F4529" s="28"/>
      <c r="G4529" s="28"/>
      <c r="H4529" s="28" t="str">
        <f>IF(TRIM(D4529)="","",IFERROR(INDEX('Student Master'!C:C,MATCH(D4529,'Student Master'!B:B,0)),"Not Found"))</f>
        <v/>
      </c>
      <c r="I4529" s="28" t="str">
        <f>IF(TRIM(D4529)="","",IFERROR(INDEX('Student Master'!D:D,MATCH(D4529,'Student Master'!B:B,0)),"Not Found"))</f>
        <v/>
      </c>
      <c r="J4529" s="28" t="str">
        <f>IF(TRIM(D4529)="","",IFERROR(INDEX('Student Master'!H:H,MATCH(D4529,'Student Master'!B:B,0)),"Not Found"))</f>
        <v/>
      </c>
      <c r="K4529" s="28" t="str">
        <f>IF(TRIM(D4529)="","",IFERROR(INDEX('Student Master'!N:N,MATCH(D4529,'Student Master'!B:B,0)),"Not Found"))</f>
        <v/>
      </c>
      <c r="L4529" s="28" t="str">
        <f>IF(TRIM(D4529)="","",IFERROR(INDEX('Student Master'!L:L,MATCH(D4529,'Student Master'!B:B,0)),"Not Found"))</f>
        <v/>
      </c>
      <c r="M4529" s="28"/>
      <c r="N4529" s="28"/>
    </row>
    <row r="4530" spans="1:14" x14ac:dyDescent="0.35">
      <c r="A4530" s="28">
        <f t="shared" si="71"/>
        <v>4529</v>
      </c>
      <c r="B4530" s="30"/>
      <c r="C4530" s="28"/>
      <c r="D4530" s="28"/>
      <c r="E4530" s="28"/>
      <c r="F4530" s="28"/>
      <c r="G4530" s="28"/>
      <c r="H4530" s="28" t="str">
        <f>IF(TRIM(D4530)="","",IFERROR(INDEX('Student Master'!C:C,MATCH(D4530,'Student Master'!B:B,0)),"Not Found"))</f>
        <v/>
      </c>
      <c r="I4530" s="28" t="str">
        <f>IF(TRIM(D4530)="","",IFERROR(INDEX('Student Master'!D:D,MATCH(D4530,'Student Master'!B:B,0)),"Not Found"))</f>
        <v/>
      </c>
      <c r="J4530" s="28" t="str">
        <f>IF(TRIM(D4530)="","",IFERROR(INDEX('Student Master'!H:H,MATCH(D4530,'Student Master'!B:B,0)),"Not Found"))</f>
        <v/>
      </c>
      <c r="K4530" s="28" t="str">
        <f>IF(TRIM(D4530)="","",IFERROR(INDEX('Student Master'!N:N,MATCH(D4530,'Student Master'!B:B,0)),"Not Found"))</f>
        <v/>
      </c>
      <c r="L4530" s="28" t="str">
        <f>IF(TRIM(D4530)="","",IFERROR(INDEX('Student Master'!L:L,MATCH(D4530,'Student Master'!B:B,0)),"Not Found"))</f>
        <v/>
      </c>
      <c r="M4530" s="28"/>
      <c r="N4530" s="28"/>
    </row>
    <row r="4531" spans="1:14" x14ac:dyDescent="0.35">
      <c r="A4531" s="28">
        <f t="shared" si="71"/>
        <v>4530</v>
      </c>
      <c r="B4531" s="30"/>
      <c r="C4531" s="28"/>
      <c r="D4531" s="28"/>
      <c r="E4531" s="28"/>
      <c r="F4531" s="28"/>
      <c r="G4531" s="28"/>
      <c r="H4531" s="28" t="str">
        <f>IF(TRIM(D4531)="","",IFERROR(INDEX('Student Master'!C:C,MATCH(D4531,'Student Master'!B:B,0)),"Not Found"))</f>
        <v/>
      </c>
      <c r="I4531" s="28" t="str">
        <f>IF(TRIM(D4531)="","",IFERROR(INDEX('Student Master'!D:D,MATCH(D4531,'Student Master'!B:B,0)),"Not Found"))</f>
        <v/>
      </c>
      <c r="J4531" s="28" t="str">
        <f>IF(TRIM(D4531)="","",IFERROR(INDEX('Student Master'!H:H,MATCH(D4531,'Student Master'!B:B,0)),"Not Found"))</f>
        <v/>
      </c>
      <c r="K4531" s="28" t="str">
        <f>IF(TRIM(D4531)="","",IFERROR(INDEX('Student Master'!N:N,MATCH(D4531,'Student Master'!B:B,0)),"Not Found"))</f>
        <v/>
      </c>
      <c r="L4531" s="28" t="str">
        <f>IF(TRIM(D4531)="","",IFERROR(INDEX('Student Master'!L:L,MATCH(D4531,'Student Master'!B:B,0)),"Not Found"))</f>
        <v/>
      </c>
      <c r="M4531" s="28"/>
      <c r="N4531" s="28"/>
    </row>
    <row r="4532" spans="1:14" x14ac:dyDescent="0.35">
      <c r="A4532" s="28">
        <f t="shared" si="71"/>
        <v>4531</v>
      </c>
      <c r="B4532" s="30"/>
      <c r="C4532" s="28"/>
      <c r="D4532" s="28"/>
      <c r="E4532" s="28"/>
      <c r="F4532" s="28"/>
      <c r="G4532" s="28"/>
      <c r="H4532" s="28" t="str">
        <f>IF(TRIM(D4532)="","",IFERROR(INDEX('Student Master'!C:C,MATCH(D4532,'Student Master'!B:B,0)),"Not Found"))</f>
        <v/>
      </c>
      <c r="I4532" s="28" t="str">
        <f>IF(TRIM(D4532)="","",IFERROR(INDEX('Student Master'!D:D,MATCH(D4532,'Student Master'!B:B,0)),"Not Found"))</f>
        <v/>
      </c>
      <c r="J4532" s="28" t="str">
        <f>IF(TRIM(D4532)="","",IFERROR(INDEX('Student Master'!H:H,MATCH(D4532,'Student Master'!B:B,0)),"Not Found"))</f>
        <v/>
      </c>
      <c r="K4532" s="28" t="str">
        <f>IF(TRIM(D4532)="","",IFERROR(INDEX('Student Master'!N:N,MATCH(D4532,'Student Master'!B:B,0)),"Not Found"))</f>
        <v/>
      </c>
      <c r="L4532" s="28" t="str">
        <f>IF(TRIM(D4532)="","",IFERROR(INDEX('Student Master'!L:L,MATCH(D4532,'Student Master'!B:B,0)),"Not Found"))</f>
        <v/>
      </c>
      <c r="M4532" s="28"/>
      <c r="N4532" s="28"/>
    </row>
    <row r="4533" spans="1:14" x14ac:dyDescent="0.35">
      <c r="A4533" s="28">
        <f t="shared" si="71"/>
        <v>4532</v>
      </c>
      <c r="B4533" s="30"/>
      <c r="C4533" s="28"/>
      <c r="D4533" s="28"/>
      <c r="E4533" s="28"/>
      <c r="F4533" s="28"/>
      <c r="G4533" s="28"/>
      <c r="H4533" s="28" t="str">
        <f>IF(TRIM(D4533)="","",IFERROR(INDEX('Student Master'!C:C,MATCH(D4533,'Student Master'!B:B,0)),"Not Found"))</f>
        <v/>
      </c>
      <c r="I4533" s="28" t="str">
        <f>IF(TRIM(D4533)="","",IFERROR(INDEX('Student Master'!D:D,MATCH(D4533,'Student Master'!B:B,0)),"Not Found"))</f>
        <v/>
      </c>
      <c r="J4533" s="28" t="str">
        <f>IF(TRIM(D4533)="","",IFERROR(INDEX('Student Master'!H:H,MATCH(D4533,'Student Master'!B:B,0)),"Not Found"))</f>
        <v/>
      </c>
      <c r="K4533" s="28" t="str">
        <f>IF(TRIM(D4533)="","",IFERROR(INDEX('Student Master'!N:N,MATCH(D4533,'Student Master'!B:B,0)),"Not Found"))</f>
        <v/>
      </c>
      <c r="L4533" s="28" t="str">
        <f>IF(TRIM(D4533)="","",IFERROR(INDEX('Student Master'!L:L,MATCH(D4533,'Student Master'!B:B,0)),"Not Found"))</f>
        <v/>
      </c>
      <c r="M4533" s="28"/>
      <c r="N4533" s="28"/>
    </row>
    <row r="4534" spans="1:14" x14ac:dyDescent="0.35">
      <c r="A4534" s="28">
        <f t="shared" si="71"/>
        <v>4533</v>
      </c>
      <c r="B4534" s="30"/>
      <c r="C4534" s="28"/>
      <c r="D4534" s="28"/>
      <c r="E4534" s="28"/>
      <c r="F4534" s="28"/>
      <c r="G4534" s="28"/>
      <c r="H4534" s="28" t="str">
        <f>IF(TRIM(D4534)="","",IFERROR(INDEX('Student Master'!C:C,MATCH(D4534,'Student Master'!B:B,0)),"Not Found"))</f>
        <v/>
      </c>
      <c r="I4534" s="28" t="str">
        <f>IF(TRIM(D4534)="","",IFERROR(INDEX('Student Master'!D:D,MATCH(D4534,'Student Master'!B:B,0)),"Not Found"))</f>
        <v/>
      </c>
      <c r="J4534" s="28" t="str">
        <f>IF(TRIM(D4534)="","",IFERROR(INDEX('Student Master'!H:H,MATCH(D4534,'Student Master'!B:B,0)),"Not Found"))</f>
        <v/>
      </c>
      <c r="K4534" s="28" t="str">
        <f>IF(TRIM(D4534)="","",IFERROR(INDEX('Student Master'!N:N,MATCH(D4534,'Student Master'!B:B,0)),"Not Found"))</f>
        <v/>
      </c>
      <c r="L4534" s="28" t="str">
        <f>IF(TRIM(D4534)="","",IFERROR(INDEX('Student Master'!L:L,MATCH(D4534,'Student Master'!B:B,0)),"Not Found"))</f>
        <v/>
      </c>
      <c r="M4534" s="28"/>
      <c r="N4534" s="28"/>
    </row>
    <row r="4535" spans="1:14" x14ac:dyDescent="0.35">
      <c r="A4535" s="28">
        <f t="shared" si="71"/>
        <v>4534</v>
      </c>
      <c r="B4535" s="30"/>
      <c r="C4535" s="28"/>
      <c r="D4535" s="28"/>
      <c r="E4535" s="28"/>
      <c r="F4535" s="28"/>
      <c r="G4535" s="28"/>
      <c r="H4535" s="28" t="str">
        <f>IF(TRIM(D4535)="","",IFERROR(INDEX('Student Master'!C:C,MATCH(D4535,'Student Master'!B:B,0)),"Not Found"))</f>
        <v/>
      </c>
      <c r="I4535" s="28" t="str">
        <f>IF(TRIM(D4535)="","",IFERROR(INDEX('Student Master'!D:D,MATCH(D4535,'Student Master'!B:B,0)),"Not Found"))</f>
        <v/>
      </c>
      <c r="J4535" s="28" t="str">
        <f>IF(TRIM(D4535)="","",IFERROR(INDEX('Student Master'!H:H,MATCH(D4535,'Student Master'!B:B,0)),"Not Found"))</f>
        <v/>
      </c>
      <c r="K4535" s="28" t="str">
        <f>IF(TRIM(D4535)="","",IFERROR(INDEX('Student Master'!N:N,MATCH(D4535,'Student Master'!B:B,0)),"Not Found"))</f>
        <v/>
      </c>
      <c r="L4535" s="28" t="str">
        <f>IF(TRIM(D4535)="","",IFERROR(INDEX('Student Master'!L:L,MATCH(D4535,'Student Master'!B:B,0)),"Not Found"))</f>
        <v/>
      </c>
      <c r="M4535" s="28"/>
      <c r="N4535" s="28"/>
    </row>
    <row r="4536" spans="1:14" x14ac:dyDescent="0.35">
      <c r="A4536" s="28">
        <f t="shared" si="71"/>
        <v>4535</v>
      </c>
      <c r="B4536" s="30"/>
      <c r="C4536" s="28"/>
      <c r="D4536" s="28"/>
      <c r="E4536" s="28"/>
      <c r="F4536" s="28"/>
      <c r="G4536" s="28"/>
      <c r="H4536" s="28" t="str">
        <f>IF(TRIM(D4536)="","",IFERROR(INDEX('Student Master'!C:C,MATCH(D4536,'Student Master'!B:B,0)),"Not Found"))</f>
        <v/>
      </c>
      <c r="I4536" s="28" t="str">
        <f>IF(TRIM(D4536)="","",IFERROR(INDEX('Student Master'!D:D,MATCH(D4536,'Student Master'!B:B,0)),"Not Found"))</f>
        <v/>
      </c>
      <c r="J4536" s="28" t="str">
        <f>IF(TRIM(D4536)="","",IFERROR(INDEX('Student Master'!H:H,MATCH(D4536,'Student Master'!B:B,0)),"Not Found"))</f>
        <v/>
      </c>
      <c r="K4536" s="28" t="str">
        <f>IF(TRIM(D4536)="","",IFERROR(INDEX('Student Master'!N:N,MATCH(D4536,'Student Master'!B:B,0)),"Not Found"))</f>
        <v/>
      </c>
      <c r="L4536" s="28" t="str">
        <f>IF(TRIM(D4536)="","",IFERROR(INDEX('Student Master'!L:L,MATCH(D4536,'Student Master'!B:B,0)),"Not Found"))</f>
        <v/>
      </c>
      <c r="M4536" s="28"/>
      <c r="N4536" s="28"/>
    </row>
    <row r="4537" spans="1:14" x14ac:dyDescent="0.35">
      <c r="A4537" s="28">
        <f t="shared" si="71"/>
        <v>4536</v>
      </c>
      <c r="B4537" s="30"/>
      <c r="C4537" s="28"/>
      <c r="D4537" s="28"/>
      <c r="E4537" s="28"/>
      <c r="F4537" s="28"/>
      <c r="G4537" s="28"/>
      <c r="H4537" s="28" t="str">
        <f>IF(TRIM(D4537)="","",IFERROR(INDEX('Student Master'!C:C,MATCH(D4537,'Student Master'!B:B,0)),"Not Found"))</f>
        <v/>
      </c>
      <c r="I4537" s="28" t="str">
        <f>IF(TRIM(D4537)="","",IFERROR(INDEX('Student Master'!D:D,MATCH(D4537,'Student Master'!B:B,0)),"Not Found"))</f>
        <v/>
      </c>
      <c r="J4537" s="28" t="str">
        <f>IF(TRIM(D4537)="","",IFERROR(INDEX('Student Master'!H:H,MATCH(D4537,'Student Master'!B:B,0)),"Not Found"))</f>
        <v/>
      </c>
      <c r="K4537" s="28" t="str">
        <f>IF(TRIM(D4537)="","",IFERROR(INDEX('Student Master'!N:N,MATCH(D4537,'Student Master'!B:B,0)),"Not Found"))</f>
        <v/>
      </c>
      <c r="L4537" s="28" t="str">
        <f>IF(TRIM(D4537)="","",IFERROR(INDEX('Student Master'!L:L,MATCH(D4537,'Student Master'!B:B,0)),"Not Found"))</f>
        <v/>
      </c>
      <c r="M4537" s="28"/>
      <c r="N4537" s="28"/>
    </row>
    <row r="4538" spans="1:14" x14ac:dyDescent="0.35">
      <c r="A4538" s="28">
        <f t="shared" si="71"/>
        <v>4537</v>
      </c>
      <c r="B4538" s="30"/>
      <c r="C4538" s="28"/>
      <c r="D4538" s="28"/>
      <c r="E4538" s="28"/>
      <c r="F4538" s="28"/>
      <c r="G4538" s="28"/>
      <c r="H4538" s="28" t="str">
        <f>IF(TRIM(D4538)="","",IFERROR(INDEX('Student Master'!C:C,MATCH(D4538,'Student Master'!B:B,0)),"Not Found"))</f>
        <v/>
      </c>
      <c r="I4538" s="28" t="str">
        <f>IF(TRIM(D4538)="","",IFERROR(INDEX('Student Master'!D:D,MATCH(D4538,'Student Master'!B:B,0)),"Not Found"))</f>
        <v/>
      </c>
      <c r="J4538" s="28" t="str">
        <f>IF(TRIM(D4538)="","",IFERROR(INDEX('Student Master'!H:H,MATCH(D4538,'Student Master'!B:B,0)),"Not Found"))</f>
        <v/>
      </c>
      <c r="K4538" s="28" t="str">
        <f>IF(TRIM(D4538)="","",IFERROR(INDEX('Student Master'!N:N,MATCH(D4538,'Student Master'!B:B,0)),"Not Found"))</f>
        <v/>
      </c>
      <c r="L4538" s="28" t="str">
        <f>IF(TRIM(D4538)="","",IFERROR(INDEX('Student Master'!L:L,MATCH(D4538,'Student Master'!B:B,0)),"Not Found"))</f>
        <v/>
      </c>
      <c r="M4538" s="28"/>
      <c r="N4538" s="28"/>
    </row>
    <row r="4539" spans="1:14" x14ac:dyDescent="0.35">
      <c r="A4539" s="28">
        <f t="shared" si="71"/>
        <v>4538</v>
      </c>
      <c r="B4539" s="30"/>
      <c r="C4539" s="28"/>
      <c r="D4539" s="28"/>
      <c r="E4539" s="28"/>
      <c r="F4539" s="28"/>
      <c r="G4539" s="28"/>
      <c r="H4539" s="28" t="str">
        <f>IF(TRIM(D4539)="","",IFERROR(INDEX('Student Master'!C:C,MATCH(D4539,'Student Master'!B:B,0)),"Not Found"))</f>
        <v/>
      </c>
      <c r="I4539" s="28" t="str">
        <f>IF(TRIM(D4539)="","",IFERROR(INDEX('Student Master'!D:D,MATCH(D4539,'Student Master'!B:B,0)),"Not Found"))</f>
        <v/>
      </c>
      <c r="J4539" s="28" t="str">
        <f>IF(TRIM(D4539)="","",IFERROR(INDEX('Student Master'!H:H,MATCH(D4539,'Student Master'!B:B,0)),"Not Found"))</f>
        <v/>
      </c>
      <c r="K4539" s="28" t="str">
        <f>IF(TRIM(D4539)="","",IFERROR(INDEX('Student Master'!N:N,MATCH(D4539,'Student Master'!B:B,0)),"Not Found"))</f>
        <v/>
      </c>
      <c r="L4539" s="28" t="str">
        <f>IF(TRIM(D4539)="","",IFERROR(INDEX('Student Master'!L:L,MATCH(D4539,'Student Master'!B:B,0)),"Not Found"))</f>
        <v/>
      </c>
      <c r="M4539" s="28"/>
      <c r="N4539" s="28"/>
    </row>
    <row r="4540" spans="1:14" x14ac:dyDescent="0.35">
      <c r="A4540" s="28">
        <f t="shared" si="71"/>
        <v>4539</v>
      </c>
      <c r="B4540" s="30"/>
      <c r="C4540" s="28"/>
      <c r="D4540" s="28"/>
      <c r="E4540" s="28"/>
      <c r="F4540" s="28"/>
      <c r="G4540" s="28"/>
      <c r="H4540" s="28" t="str">
        <f>IF(TRIM(D4540)="","",IFERROR(INDEX('Student Master'!C:C,MATCH(D4540,'Student Master'!B:B,0)),"Not Found"))</f>
        <v/>
      </c>
      <c r="I4540" s="28" t="str">
        <f>IF(TRIM(D4540)="","",IFERROR(INDEX('Student Master'!D:D,MATCH(D4540,'Student Master'!B:B,0)),"Not Found"))</f>
        <v/>
      </c>
      <c r="J4540" s="28" t="str">
        <f>IF(TRIM(D4540)="","",IFERROR(INDEX('Student Master'!H:H,MATCH(D4540,'Student Master'!B:B,0)),"Not Found"))</f>
        <v/>
      </c>
      <c r="K4540" s="28" t="str">
        <f>IF(TRIM(D4540)="","",IFERROR(INDEX('Student Master'!N:N,MATCH(D4540,'Student Master'!B:B,0)),"Not Found"))</f>
        <v/>
      </c>
      <c r="L4540" s="28" t="str">
        <f>IF(TRIM(D4540)="","",IFERROR(INDEX('Student Master'!L:L,MATCH(D4540,'Student Master'!B:B,0)),"Not Found"))</f>
        <v/>
      </c>
      <c r="M4540" s="28"/>
      <c r="N4540" s="28"/>
    </row>
    <row r="4541" spans="1:14" x14ac:dyDescent="0.35">
      <c r="A4541" s="28">
        <f t="shared" si="71"/>
        <v>4540</v>
      </c>
      <c r="B4541" s="30"/>
      <c r="C4541" s="28"/>
      <c r="D4541" s="28"/>
      <c r="E4541" s="28"/>
      <c r="F4541" s="28"/>
      <c r="G4541" s="28"/>
      <c r="H4541" s="28" t="str">
        <f>IF(TRIM(D4541)="","",IFERROR(INDEX('Student Master'!C:C,MATCH(D4541,'Student Master'!B:B,0)),"Not Found"))</f>
        <v/>
      </c>
      <c r="I4541" s="28" t="str">
        <f>IF(TRIM(D4541)="","",IFERROR(INDEX('Student Master'!D:D,MATCH(D4541,'Student Master'!B:B,0)),"Not Found"))</f>
        <v/>
      </c>
      <c r="J4541" s="28" t="str">
        <f>IF(TRIM(D4541)="","",IFERROR(INDEX('Student Master'!H:H,MATCH(D4541,'Student Master'!B:B,0)),"Not Found"))</f>
        <v/>
      </c>
      <c r="K4541" s="28" t="str">
        <f>IF(TRIM(D4541)="","",IFERROR(INDEX('Student Master'!N:N,MATCH(D4541,'Student Master'!B:B,0)),"Not Found"))</f>
        <v/>
      </c>
      <c r="L4541" s="28" t="str">
        <f>IF(TRIM(D4541)="","",IFERROR(INDEX('Student Master'!L:L,MATCH(D4541,'Student Master'!B:B,0)),"Not Found"))</f>
        <v/>
      </c>
      <c r="M4541" s="28"/>
      <c r="N4541" s="28"/>
    </row>
    <row r="4542" spans="1:14" x14ac:dyDescent="0.35">
      <c r="A4542" s="28">
        <f t="shared" si="71"/>
        <v>4541</v>
      </c>
      <c r="B4542" s="30"/>
      <c r="C4542" s="28"/>
      <c r="D4542" s="28"/>
      <c r="E4542" s="28"/>
      <c r="F4542" s="28"/>
      <c r="G4542" s="28"/>
      <c r="H4542" s="28" t="str">
        <f>IF(TRIM(D4542)="","",IFERROR(INDEX('Student Master'!C:C,MATCH(D4542,'Student Master'!B:B,0)),"Not Found"))</f>
        <v/>
      </c>
      <c r="I4542" s="28" t="str">
        <f>IF(TRIM(D4542)="","",IFERROR(INDEX('Student Master'!D:D,MATCH(D4542,'Student Master'!B:B,0)),"Not Found"))</f>
        <v/>
      </c>
      <c r="J4542" s="28" t="str">
        <f>IF(TRIM(D4542)="","",IFERROR(INDEX('Student Master'!H:H,MATCH(D4542,'Student Master'!B:B,0)),"Not Found"))</f>
        <v/>
      </c>
      <c r="K4542" s="28" t="str">
        <f>IF(TRIM(D4542)="","",IFERROR(INDEX('Student Master'!N:N,MATCH(D4542,'Student Master'!B:B,0)),"Not Found"))</f>
        <v/>
      </c>
      <c r="L4542" s="28" t="str">
        <f>IF(TRIM(D4542)="","",IFERROR(INDEX('Student Master'!L:L,MATCH(D4542,'Student Master'!B:B,0)),"Not Found"))</f>
        <v/>
      </c>
      <c r="M4542" s="28"/>
      <c r="N4542" s="28"/>
    </row>
    <row r="4543" spans="1:14" x14ac:dyDescent="0.35">
      <c r="A4543" s="28">
        <f t="shared" si="71"/>
        <v>4542</v>
      </c>
      <c r="B4543" s="30"/>
      <c r="C4543" s="28"/>
      <c r="D4543" s="28"/>
      <c r="E4543" s="28"/>
      <c r="F4543" s="28"/>
      <c r="G4543" s="28"/>
      <c r="H4543" s="28" t="str">
        <f>IF(TRIM(D4543)="","",IFERROR(INDEX('Student Master'!C:C,MATCH(D4543,'Student Master'!B:B,0)),"Not Found"))</f>
        <v/>
      </c>
      <c r="I4543" s="28" t="str">
        <f>IF(TRIM(D4543)="","",IFERROR(INDEX('Student Master'!D:D,MATCH(D4543,'Student Master'!B:B,0)),"Not Found"))</f>
        <v/>
      </c>
      <c r="J4543" s="28" t="str">
        <f>IF(TRIM(D4543)="","",IFERROR(INDEX('Student Master'!H:H,MATCH(D4543,'Student Master'!B:B,0)),"Not Found"))</f>
        <v/>
      </c>
      <c r="K4543" s="28" t="str">
        <f>IF(TRIM(D4543)="","",IFERROR(INDEX('Student Master'!N:N,MATCH(D4543,'Student Master'!B:B,0)),"Not Found"))</f>
        <v/>
      </c>
      <c r="L4543" s="28" t="str">
        <f>IF(TRIM(D4543)="","",IFERROR(INDEX('Student Master'!L:L,MATCH(D4543,'Student Master'!B:B,0)),"Not Found"))</f>
        <v/>
      </c>
      <c r="M4543" s="28"/>
      <c r="N4543" s="28"/>
    </row>
    <row r="4544" spans="1:14" x14ac:dyDescent="0.35">
      <c r="A4544" s="28">
        <f t="shared" si="71"/>
        <v>4543</v>
      </c>
      <c r="B4544" s="30"/>
      <c r="C4544" s="28"/>
      <c r="D4544" s="28"/>
      <c r="E4544" s="28"/>
      <c r="F4544" s="28"/>
      <c r="G4544" s="28"/>
      <c r="H4544" s="28" t="str">
        <f>IF(TRIM(D4544)="","",IFERROR(INDEX('Student Master'!C:C,MATCH(D4544,'Student Master'!B:B,0)),"Not Found"))</f>
        <v/>
      </c>
      <c r="I4544" s="28" t="str">
        <f>IF(TRIM(D4544)="","",IFERROR(INDEX('Student Master'!D:D,MATCH(D4544,'Student Master'!B:B,0)),"Not Found"))</f>
        <v/>
      </c>
      <c r="J4544" s="28" t="str">
        <f>IF(TRIM(D4544)="","",IFERROR(INDEX('Student Master'!H:H,MATCH(D4544,'Student Master'!B:B,0)),"Not Found"))</f>
        <v/>
      </c>
      <c r="K4544" s="28" t="str">
        <f>IF(TRIM(D4544)="","",IFERROR(INDEX('Student Master'!N:N,MATCH(D4544,'Student Master'!B:B,0)),"Not Found"))</f>
        <v/>
      </c>
      <c r="L4544" s="28" t="str">
        <f>IF(TRIM(D4544)="","",IFERROR(INDEX('Student Master'!L:L,MATCH(D4544,'Student Master'!B:B,0)),"Not Found"))</f>
        <v/>
      </c>
      <c r="M4544" s="28"/>
      <c r="N4544" s="28"/>
    </row>
    <row r="4545" spans="1:14" x14ac:dyDescent="0.35">
      <c r="A4545" s="28">
        <f t="shared" si="71"/>
        <v>4544</v>
      </c>
      <c r="B4545" s="30"/>
      <c r="C4545" s="28"/>
      <c r="D4545" s="28"/>
      <c r="E4545" s="28"/>
      <c r="F4545" s="28"/>
      <c r="G4545" s="28"/>
      <c r="H4545" s="28" t="str">
        <f>IF(TRIM(D4545)="","",IFERROR(INDEX('Student Master'!C:C,MATCH(D4545,'Student Master'!B:B,0)),"Not Found"))</f>
        <v/>
      </c>
      <c r="I4545" s="28" t="str">
        <f>IF(TRIM(D4545)="","",IFERROR(INDEX('Student Master'!D:D,MATCH(D4545,'Student Master'!B:B,0)),"Not Found"))</f>
        <v/>
      </c>
      <c r="J4545" s="28" t="str">
        <f>IF(TRIM(D4545)="","",IFERROR(INDEX('Student Master'!H:H,MATCH(D4545,'Student Master'!B:B,0)),"Not Found"))</f>
        <v/>
      </c>
      <c r="K4545" s="28" t="str">
        <f>IF(TRIM(D4545)="","",IFERROR(INDEX('Student Master'!N:N,MATCH(D4545,'Student Master'!B:B,0)),"Not Found"))</f>
        <v/>
      </c>
      <c r="L4545" s="28" t="str">
        <f>IF(TRIM(D4545)="","",IFERROR(INDEX('Student Master'!L:L,MATCH(D4545,'Student Master'!B:B,0)),"Not Found"))</f>
        <v/>
      </c>
      <c r="M4545" s="28"/>
      <c r="N4545" s="28"/>
    </row>
    <row r="4546" spans="1:14" x14ac:dyDescent="0.35">
      <c r="A4546" s="28">
        <f t="shared" si="71"/>
        <v>4545</v>
      </c>
      <c r="B4546" s="30"/>
      <c r="C4546" s="28"/>
      <c r="D4546" s="28"/>
      <c r="E4546" s="28"/>
      <c r="F4546" s="28"/>
      <c r="G4546" s="28"/>
      <c r="H4546" s="28" t="str">
        <f>IF(TRIM(D4546)="","",IFERROR(INDEX('Student Master'!C:C,MATCH(D4546,'Student Master'!B:B,0)),"Not Found"))</f>
        <v/>
      </c>
      <c r="I4546" s="28" t="str">
        <f>IF(TRIM(D4546)="","",IFERROR(INDEX('Student Master'!D:D,MATCH(D4546,'Student Master'!B:B,0)),"Not Found"))</f>
        <v/>
      </c>
      <c r="J4546" s="28" t="str">
        <f>IF(TRIM(D4546)="","",IFERROR(INDEX('Student Master'!H:H,MATCH(D4546,'Student Master'!B:B,0)),"Not Found"))</f>
        <v/>
      </c>
      <c r="K4546" s="28" t="str">
        <f>IF(TRIM(D4546)="","",IFERROR(INDEX('Student Master'!N:N,MATCH(D4546,'Student Master'!B:B,0)),"Not Found"))</f>
        <v/>
      </c>
      <c r="L4546" s="28" t="str">
        <f>IF(TRIM(D4546)="","",IFERROR(INDEX('Student Master'!L:L,MATCH(D4546,'Student Master'!B:B,0)),"Not Found"))</f>
        <v/>
      </c>
      <c r="M4546" s="28"/>
      <c r="N4546" s="28"/>
    </row>
    <row r="4547" spans="1:14" x14ac:dyDescent="0.35">
      <c r="A4547" s="28">
        <f t="shared" si="71"/>
        <v>4546</v>
      </c>
      <c r="B4547" s="30"/>
      <c r="C4547" s="28"/>
      <c r="D4547" s="28"/>
      <c r="E4547" s="28"/>
      <c r="F4547" s="28"/>
      <c r="G4547" s="28"/>
      <c r="H4547" s="28" t="str">
        <f>IF(TRIM(D4547)="","",IFERROR(INDEX('Student Master'!C:C,MATCH(D4547,'Student Master'!B:B,0)),"Not Found"))</f>
        <v/>
      </c>
      <c r="I4547" s="28" t="str">
        <f>IF(TRIM(D4547)="","",IFERROR(INDEX('Student Master'!D:D,MATCH(D4547,'Student Master'!B:B,0)),"Not Found"))</f>
        <v/>
      </c>
      <c r="J4547" s="28" t="str">
        <f>IF(TRIM(D4547)="","",IFERROR(INDEX('Student Master'!H:H,MATCH(D4547,'Student Master'!B:B,0)),"Not Found"))</f>
        <v/>
      </c>
      <c r="K4547" s="28" t="str">
        <f>IF(TRIM(D4547)="","",IFERROR(INDEX('Student Master'!N:N,MATCH(D4547,'Student Master'!B:B,0)),"Not Found"))</f>
        <v/>
      </c>
      <c r="L4547" s="28" t="str">
        <f>IF(TRIM(D4547)="","",IFERROR(INDEX('Student Master'!L:L,MATCH(D4547,'Student Master'!B:B,0)),"Not Found"))</f>
        <v/>
      </c>
      <c r="M4547" s="28"/>
      <c r="N4547" s="28"/>
    </row>
    <row r="4548" spans="1:14" x14ac:dyDescent="0.35">
      <c r="A4548" s="28">
        <f t="shared" si="71"/>
        <v>4547</v>
      </c>
      <c r="B4548" s="30"/>
      <c r="C4548" s="28"/>
      <c r="D4548" s="28"/>
      <c r="E4548" s="28"/>
      <c r="F4548" s="28"/>
      <c r="G4548" s="28"/>
      <c r="H4548" s="28" t="str">
        <f>IF(TRIM(D4548)="","",IFERROR(INDEX('Student Master'!C:C,MATCH(D4548,'Student Master'!B:B,0)),"Not Found"))</f>
        <v/>
      </c>
      <c r="I4548" s="28" t="str">
        <f>IF(TRIM(D4548)="","",IFERROR(INDEX('Student Master'!D:D,MATCH(D4548,'Student Master'!B:B,0)),"Not Found"))</f>
        <v/>
      </c>
      <c r="J4548" s="28" t="str">
        <f>IF(TRIM(D4548)="","",IFERROR(INDEX('Student Master'!H:H,MATCH(D4548,'Student Master'!B:B,0)),"Not Found"))</f>
        <v/>
      </c>
      <c r="K4548" s="28" t="str">
        <f>IF(TRIM(D4548)="","",IFERROR(INDEX('Student Master'!N:N,MATCH(D4548,'Student Master'!B:B,0)),"Not Found"))</f>
        <v/>
      </c>
      <c r="L4548" s="28" t="str">
        <f>IF(TRIM(D4548)="","",IFERROR(INDEX('Student Master'!L:L,MATCH(D4548,'Student Master'!B:B,0)),"Not Found"))</f>
        <v/>
      </c>
      <c r="M4548" s="28"/>
      <c r="N4548" s="28"/>
    </row>
    <row r="4549" spans="1:14" x14ac:dyDescent="0.35">
      <c r="A4549" s="28">
        <f t="shared" si="71"/>
        <v>4548</v>
      </c>
      <c r="B4549" s="30"/>
      <c r="C4549" s="28"/>
      <c r="D4549" s="28"/>
      <c r="E4549" s="28"/>
      <c r="F4549" s="28"/>
      <c r="G4549" s="28"/>
      <c r="H4549" s="28" t="str">
        <f>IF(TRIM(D4549)="","",IFERROR(INDEX('Student Master'!C:C,MATCH(D4549,'Student Master'!B:B,0)),"Not Found"))</f>
        <v/>
      </c>
      <c r="I4549" s="28" t="str">
        <f>IF(TRIM(D4549)="","",IFERROR(INDEX('Student Master'!D:D,MATCH(D4549,'Student Master'!B:B,0)),"Not Found"))</f>
        <v/>
      </c>
      <c r="J4549" s="28" t="str">
        <f>IF(TRIM(D4549)="","",IFERROR(INDEX('Student Master'!H:H,MATCH(D4549,'Student Master'!B:B,0)),"Not Found"))</f>
        <v/>
      </c>
      <c r="K4549" s="28" t="str">
        <f>IF(TRIM(D4549)="","",IFERROR(INDEX('Student Master'!N:N,MATCH(D4549,'Student Master'!B:B,0)),"Not Found"))</f>
        <v/>
      </c>
      <c r="L4549" s="28" t="str">
        <f>IF(TRIM(D4549)="","",IFERROR(INDEX('Student Master'!L:L,MATCH(D4549,'Student Master'!B:B,0)),"Not Found"))</f>
        <v/>
      </c>
      <c r="M4549" s="28"/>
      <c r="N4549" s="28"/>
    </row>
    <row r="4550" spans="1:14" x14ac:dyDescent="0.35">
      <c r="A4550" s="28">
        <f t="shared" si="71"/>
        <v>4549</v>
      </c>
      <c r="B4550" s="30"/>
      <c r="C4550" s="28"/>
      <c r="D4550" s="28"/>
      <c r="E4550" s="28"/>
      <c r="F4550" s="28"/>
      <c r="G4550" s="28"/>
      <c r="H4550" s="28" t="str">
        <f>IF(TRIM(D4550)="","",IFERROR(INDEX('Student Master'!C:C,MATCH(D4550,'Student Master'!B:B,0)),"Not Found"))</f>
        <v/>
      </c>
      <c r="I4550" s="28" t="str">
        <f>IF(TRIM(D4550)="","",IFERROR(INDEX('Student Master'!D:D,MATCH(D4550,'Student Master'!B:B,0)),"Not Found"))</f>
        <v/>
      </c>
      <c r="J4550" s="28" t="str">
        <f>IF(TRIM(D4550)="","",IFERROR(INDEX('Student Master'!H:H,MATCH(D4550,'Student Master'!B:B,0)),"Not Found"))</f>
        <v/>
      </c>
      <c r="K4550" s="28" t="str">
        <f>IF(TRIM(D4550)="","",IFERROR(INDEX('Student Master'!N:N,MATCH(D4550,'Student Master'!B:B,0)),"Not Found"))</f>
        <v/>
      </c>
      <c r="L4550" s="28" t="str">
        <f>IF(TRIM(D4550)="","",IFERROR(INDEX('Student Master'!L:L,MATCH(D4550,'Student Master'!B:B,0)),"Not Found"))</f>
        <v/>
      </c>
      <c r="M4550" s="28"/>
      <c r="N4550" s="28"/>
    </row>
    <row r="4551" spans="1:14" x14ac:dyDescent="0.35">
      <c r="A4551" s="28">
        <f t="shared" si="71"/>
        <v>4550</v>
      </c>
      <c r="B4551" s="30"/>
      <c r="C4551" s="28"/>
      <c r="D4551" s="28"/>
      <c r="E4551" s="28"/>
      <c r="F4551" s="28"/>
      <c r="G4551" s="28"/>
      <c r="H4551" s="28" t="str">
        <f>IF(TRIM(D4551)="","",IFERROR(INDEX('Student Master'!C:C,MATCH(D4551,'Student Master'!B:B,0)),"Not Found"))</f>
        <v/>
      </c>
      <c r="I4551" s="28" t="str">
        <f>IF(TRIM(D4551)="","",IFERROR(INDEX('Student Master'!D:D,MATCH(D4551,'Student Master'!B:B,0)),"Not Found"))</f>
        <v/>
      </c>
      <c r="J4551" s="28" t="str">
        <f>IF(TRIM(D4551)="","",IFERROR(INDEX('Student Master'!H:H,MATCH(D4551,'Student Master'!B:B,0)),"Not Found"))</f>
        <v/>
      </c>
      <c r="K4551" s="28" t="str">
        <f>IF(TRIM(D4551)="","",IFERROR(INDEX('Student Master'!N:N,MATCH(D4551,'Student Master'!B:B,0)),"Not Found"))</f>
        <v/>
      </c>
      <c r="L4551" s="28" t="str">
        <f>IF(TRIM(D4551)="","",IFERROR(INDEX('Student Master'!L:L,MATCH(D4551,'Student Master'!B:B,0)),"Not Found"))</f>
        <v/>
      </c>
      <c r="M4551" s="28"/>
      <c r="N4551" s="28"/>
    </row>
    <row r="4552" spans="1:14" x14ac:dyDescent="0.35">
      <c r="A4552" s="28">
        <f t="shared" si="71"/>
        <v>4551</v>
      </c>
      <c r="B4552" s="30"/>
      <c r="C4552" s="28"/>
      <c r="D4552" s="28"/>
      <c r="E4552" s="28"/>
      <c r="F4552" s="28"/>
      <c r="G4552" s="28"/>
      <c r="H4552" s="28" t="str">
        <f>IF(TRIM(D4552)="","",IFERROR(INDEX('Student Master'!C:C,MATCH(D4552,'Student Master'!B:B,0)),"Not Found"))</f>
        <v/>
      </c>
      <c r="I4552" s="28" t="str">
        <f>IF(TRIM(D4552)="","",IFERROR(INDEX('Student Master'!D:D,MATCH(D4552,'Student Master'!B:B,0)),"Not Found"))</f>
        <v/>
      </c>
      <c r="J4552" s="28" t="str">
        <f>IF(TRIM(D4552)="","",IFERROR(INDEX('Student Master'!H:H,MATCH(D4552,'Student Master'!B:B,0)),"Not Found"))</f>
        <v/>
      </c>
      <c r="K4552" s="28" t="str">
        <f>IF(TRIM(D4552)="","",IFERROR(INDEX('Student Master'!N:N,MATCH(D4552,'Student Master'!B:B,0)),"Not Found"))</f>
        <v/>
      </c>
      <c r="L4552" s="28" t="str">
        <f>IF(TRIM(D4552)="","",IFERROR(INDEX('Student Master'!L:L,MATCH(D4552,'Student Master'!B:B,0)),"Not Found"))</f>
        <v/>
      </c>
      <c r="M4552" s="28"/>
      <c r="N4552" s="28"/>
    </row>
    <row r="4553" spans="1:14" x14ac:dyDescent="0.35">
      <c r="A4553" s="28">
        <f t="shared" si="71"/>
        <v>4552</v>
      </c>
      <c r="B4553" s="30"/>
      <c r="C4553" s="28"/>
      <c r="D4553" s="28"/>
      <c r="E4553" s="28"/>
      <c r="F4553" s="28"/>
      <c r="G4553" s="28"/>
      <c r="H4553" s="28" t="str">
        <f>IF(TRIM(D4553)="","",IFERROR(INDEX('Student Master'!C:C,MATCH(D4553,'Student Master'!B:B,0)),"Not Found"))</f>
        <v/>
      </c>
      <c r="I4553" s="28" t="str">
        <f>IF(TRIM(D4553)="","",IFERROR(INDEX('Student Master'!D:D,MATCH(D4553,'Student Master'!B:B,0)),"Not Found"))</f>
        <v/>
      </c>
      <c r="J4553" s="28" t="str">
        <f>IF(TRIM(D4553)="","",IFERROR(INDEX('Student Master'!H:H,MATCH(D4553,'Student Master'!B:B,0)),"Not Found"))</f>
        <v/>
      </c>
      <c r="K4553" s="28" t="str">
        <f>IF(TRIM(D4553)="","",IFERROR(INDEX('Student Master'!N:N,MATCH(D4553,'Student Master'!B:B,0)),"Not Found"))</f>
        <v/>
      </c>
      <c r="L4553" s="28" t="str">
        <f>IF(TRIM(D4553)="","",IFERROR(INDEX('Student Master'!L:L,MATCH(D4553,'Student Master'!B:B,0)),"Not Found"))</f>
        <v/>
      </c>
      <c r="M4553" s="28"/>
      <c r="N4553" s="28"/>
    </row>
    <row r="4554" spans="1:14" x14ac:dyDescent="0.35">
      <c r="A4554" s="28">
        <f t="shared" si="71"/>
        <v>4553</v>
      </c>
      <c r="B4554" s="30"/>
      <c r="C4554" s="28"/>
      <c r="D4554" s="28"/>
      <c r="E4554" s="28"/>
      <c r="F4554" s="28"/>
      <c r="G4554" s="28"/>
      <c r="H4554" s="28" t="str">
        <f>IF(TRIM(D4554)="","",IFERROR(INDEX('Student Master'!C:C,MATCH(D4554,'Student Master'!B:B,0)),"Not Found"))</f>
        <v/>
      </c>
      <c r="I4554" s="28" t="str">
        <f>IF(TRIM(D4554)="","",IFERROR(INDEX('Student Master'!D:D,MATCH(D4554,'Student Master'!B:B,0)),"Not Found"))</f>
        <v/>
      </c>
      <c r="J4554" s="28" t="str">
        <f>IF(TRIM(D4554)="","",IFERROR(INDEX('Student Master'!H:H,MATCH(D4554,'Student Master'!B:B,0)),"Not Found"))</f>
        <v/>
      </c>
      <c r="K4554" s="28" t="str">
        <f>IF(TRIM(D4554)="","",IFERROR(INDEX('Student Master'!N:N,MATCH(D4554,'Student Master'!B:B,0)),"Not Found"))</f>
        <v/>
      </c>
      <c r="L4554" s="28" t="str">
        <f>IF(TRIM(D4554)="","",IFERROR(INDEX('Student Master'!L:L,MATCH(D4554,'Student Master'!B:B,0)),"Not Found"))</f>
        <v/>
      </c>
      <c r="M4554" s="28"/>
      <c r="N4554" s="28"/>
    </row>
    <row r="4555" spans="1:14" x14ac:dyDescent="0.35">
      <c r="A4555" s="28">
        <f t="shared" si="71"/>
        <v>4554</v>
      </c>
      <c r="B4555" s="30"/>
      <c r="C4555" s="28"/>
      <c r="D4555" s="28"/>
      <c r="E4555" s="28"/>
      <c r="F4555" s="28"/>
      <c r="G4555" s="28"/>
      <c r="H4555" s="28" t="str">
        <f>IF(TRIM(D4555)="","",IFERROR(INDEX('Student Master'!C:C,MATCH(D4555,'Student Master'!B:B,0)),"Not Found"))</f>
        <v/>
      </c>
      <c r="I4555" s="28" t="str">
        <f>IF(TRIM(D4555)="","",IFERROR(INDEX('Student Master'!D:D,MATCH(D4555,'Student Master'!B:B,0)),"Not Found"))</f>
        <v/>
      </c>
      <c r="J4555" s="28" t="str">
        <f>IF(TRIM(D4555)="","",IFERROR(INDEX('Student Master'!H:H,MATCH(D4555,'Student Master'!B:B,0)),"Not Found"))</f>
        <v/>
      </c>
      <c r="K4555" s="28" t="str">
        <f>IF(TRIM(D4555)="","",IFERROR(INDEX('Student Master'!N:N,MATCH(D4555,'Student Master'!B:B,0)),"Not Found"))</f>
        <v/>
      </c>
      <c r="L4555" s="28" t="str">
        <f>IF(TRIM(D4555)="","",IFERROR(INDEX('Student Master'!L:L,MATCH(D4555,'Student Master'!B:B,0)),"Not Found"))</f>
        <v/>
      </c>
      <c r="M4555" s="28"/>
      <c r="N4555" s="28"/>
    </row>
    <row r="4556" spans="1:14" x14ac:dyDescent="0.35">
      <c r="A4556" s="28">
        <f t="shared" si="71"/>
        <v>4555</v>
      </c>
      <c r="B4556" s="30"/>
      <c r="C4556" s="28"/>
      <c r="D4556" s="28"/>
      <c r="E4556" s="28"/>
      <c r="F4556" s="28"/>
      <c r="G4556" s="28"/>
      <c r="H4556" s="28" t="str">
        <f>IF(TRIM(D4556)="","",IFERROR(INDEX('Student Master'!C:C,MATCH(D4556,'Student Master'!B:B,0)),"Not Found"))</f>
        <v/>
      </c>
      <c r="I4556" s="28" t="str">
        <f>IF(TRIM(D4556)="","",IFERROR(INDEX('Student Master'!D:D,MATCH(D4556,'Student Master'!B:B,0)),"Not Found"))</f>
        <v/>
      </c>
      <c r="J4556" s="28" t="str">
        <f>IF(TRIM(D4556)="","",IFERROR(INDEX('Student Master'!H:H,MATCH(D4556,'Student Master'!B:B,0)),"Not Found"))</f>
        <v/>
      </c>
      <c r="K4556" s="28" t="str">
        <f>IF(TRIM(D4556)="","",IFERROR(INDEX('Student Master'!N:N,MATCH(D4556,'Student Master'!B:B,0)),"Not Found"))</f>
        <v/>
      </c>
      <c r="L4556" s="28" t="str">
        <f>IF(TRIM(D4556)="","",IFERROR(INDEX('Student Master'!L:L,MATCH(D4556,'Student Master'!B:B,0)),"Not Found"))</f>
        <v/>
      </c>
      <c r="M4556" s="28"/>
      <c r="N4556" s="28"/>
    </row>
    <row r="4557" spans="1:14" x14ac:dyDescent="0.35">
      <c r="A4557" s="28">
        <f t="shared" si="71"/>
        <v>4556</v>
      </c>
      <c r="B4557" s="30"/>
      <c r="C4557" s="28"/>
      <c r="D4557" s="28"/>
      <c r="E4557" s="28"/>
      <c r="F4557" s="28"/>
      <c r="G4557" s="28"/>
      <c r="H4557" s="28" t="str">
        <f>IF(TRIM(D4557)="","",IFERROR(INDEX('Student Master'!C:C,MATCH(D4557,'Student Master'!B:B,0)),"Not Found"))</f>
        <v/>
      </c>
      <c r="I4557" s="28" t="str">
        <f>IF(TRIM(D4557)="","",IFERROR(INDEX('Student Master'!D:D,MATCH(D4557,'Student Master'!B:B,0)),"Not Found"))</f>
        <v/>
      </c>
      <c r="J4557" s="28" t="str">
        <f>IF(TRIM(D4557)="","",IFERROR(INDEX('Student Master'!H:H,MATCH(D4557,'Student Master'!B:B,0)),"Not Found"))</f>
        <v/>
      </c>
      <c r="K4557" s="28" t="str">
        <f>IF(TRIM(D4557)="","",IFERROR(INDEX('Student Master'!N:N,MATCH(D4557,'Student Master'!B:B,0)),"Not Found"))</f>
        <v/>
      </c>
      <c r="L4557" s="28" t="str">
        <f>IF(TRIM(D4557)="","",IFERROR(INDEX('Student Master'!L:L,MATCH(D4557,'Student Master'!B:B,0)),"Not Found"))</f>
        <v/>
      </c>
      <c r="M4557" s="28"/>
      <c r="N4557" s="28"/>
    </row>
    <row r="4558" spans="1:14" x14ac:dyDescent="0.35">
      <c r="A4558" s="28">
        <f t="shared" si="71"/>
        <v>4557</v>
      </c>
      <c r="B4558" s="30"/>
      <c r="C4558" s="28"/>
      <c r="D4558" s="28"/>
      <c r="E4558" s="28"/>
      <c r="F4558" s="28"/>
      <c r="G4558" s="28"/>
      <c r="H4558" s="28" t="str">
        <f>IF(TRIM(D4558)="","",IFERROR(INDEX('Student Master'!C:C,MATCH(D4558,'Student Master'!B:B,0)),"Not Found"))</f>
        <v/>
      </c>
      <c r="I4558" s="28" t="str">
        <f>IF(TRIM(D4558)="","",IFERROR(INDEX('Student Master'!D:D,MATCH(D4558,'Student Master'!B:B,0)),"Not Found"))</f>
        <v/>
      </c>
      <c r="J4558" s="28" t="str">
        <f>IF(TRIM(D4558)="","",IFERROR(INDEX('Student Master'!H:H,MATCH(D4558,'Student Master'!B:B,0)),"Not Found"))</f>
        <v/>
      </c>
      <c r="K4558" s="28" t="str">
        <f>IF(TRIM(D4558)="","",IFERROR(INDEX('Student Master'!N:N,MATCH(D4558,'Student Master'!B:B,0)),"Not Found"))</f>
        <v/>
      </c>
      <c r="L4558" s="28" t="str">
        <f>IF(TRIM(D4558)="","",IFERROR(INDEX('Student Master'!L:L,MATCH(D4558,'Student Master'!B:B,0)),"Not Found"))</f>
        <v/>
      </c>
      <c r="M4558" s="28"/>
      <c r="N4558" s="28"/>
    </row>
    <row r="4559" spans="1:14" x14ac:dyDescent="0.35">
      <c r="A4559" s="28">
        <f t="shared" si="71"/>
        <v>4558</v>
      </c>
      <c r="B4559" s="30"/>
      <c r="C4559" s="28"/>
      <c r="D4559" s="28"/>
      <c r="E4559" s="28"/>
      <c r="F4559" s="28"/>
      <c r="G4559" s="28"/>
      <c r="H4559" s="28" t="str">
        <f>IF(TRIM(D4559)="","",IFERROR(INDEX('Student Master'!C:C,MATCH(D4559,'Student Master'!B:B,0)),"Not Found"))</f>
        <v/>
      </c>
      <c r="I4559" s="28" t="str">
        <f>IF(TRIM(D4559)="","",IFERROR(INDEX('Student Master'!D:D,MATCH(D4559,'Student Master'!B:B,0)),"Not Found"))</f>
        <v/>
      </c>
      <c r="J4559" s="28" t="str">
        <f>IF(TRIM(D4559)="","",IFERROR(INDEX('Student Master'!H:H,MATCH(D4559,'Student Master'!B:B,0)),"Not Found"))</f>
        <v/>
      </c>
      <c r="K4559" s="28" t="str">
        <f>IF(TRIM(D4559)="","",IFERROR(INDEX('Student Master'!N:N,MATCH(D4559,'Student Master'!B:B,0)),"Not Found"))</f>
        <v/>
      </c>
      <c r="L4559" s="28" t="str">
        <f>IF(TRIM(D4559)="","",IFERROR(INDEX('Student Master'!L:L,MATCH(D4559,'Student Master'!B:B,0)),"Not Found"))</f>
        <v/>
      </c>
      <c r="M4559" s="28"/>
      <c r="N4559" s="28"/>
    </row>
    <row r="4560" spans="1:14" x14ac:dyDescent="0.35">
      <c r="A4560" s="28">
        <f t="shared" si="71"/>
        <v>4559</v>
      </c>
      <c r="B4560" s="30"/>
      <c r="C4560" s="28"/>
      <c r="D4560" s="28"/>
      <c r="E4560" s="28"/>
      <c r="F4560" s="28"/>
      <c r="G4560" s="28"/>
      <c r="H4560" s="28" t="str">
        <f>IF(TRIM(D4560)="","",IFERROR(INDEX('Student Master'!C:C,MATCH(D4560,'Student Master'!B:B,0)),"Not Found"))</f>
        <v/>
      </c>
      <c r="I4560" s="28" t="str">
        <f>IF(TRIM(D4560)="","",IFERROR(INDEX('Student Master'!D:D,MATCH(D4560,'Student Master'!B:B,0)),"Not Found"))</f>
        <v/>
      </c>
      <c r="J4560" s="28" t="str">
        <f>IF(TRIM(D4560)="","",IFERROR(INDEX('Student Master'!H:H,MATCH(D4560,'Student Master'!B:B,0)),"Not Found"))</f>
        <v/>
      </c>
      <c r="K4560" s="28" t="str">
        <f>IF(TRIM(D4560)="","",IFERROR(INDEX('Student Master'!N:N,MATCH(D4560,'Student Master'!B:B,0)),"Not Found"))</f>
        <v/>
      </c>
      <c r="L4560" s="28" t="str">
        <f>IF(TRIM(D4560)="","",IFERROR(INDEX('Student Master'!L:L,MATCH(D4560,'Student Master'!B:B,0)),"Not Found"))</f>
        <v/>
      </c>
      <c r="M4560" s="28"/>
      <c r="N4560" s="28"/>
    </row>
    <row r="4561" spans="1:14" x14ac:dyDescent="0.35">
      <c r="A4561" s="28">
        <f t="shared" si="71"/>
        <v>4560</v>
      </c>
      <c r="B4561" s="30"/>
      <c r="C4561" s="28"/>
      <c r="D4561" s="28"/>
      <c r="E4561" s="28"/>
      <c r="F4561" s="28"/>
      <c r="G4561" s="28"/>
      <c r="H4561" s="28" t="str">
        <f>IF(TRIM(D4561)="","",IFERROR(INDEX('Student Master'!C:C,MATCH(D4561,'Student Master'!B:B,0)),"Not Found"))</f>
        <v/>
      </c>
      <c r="I4561" s="28" t="str">
        <f>IF(TRIM(D4561)="","",IFERROR(INDEX('Student Master'!D:D,MATCH(D4561,'Student Master'!B:B,0)),"Not Found"))</f>
        <v/>
      </c>
      <c r="J4561" s="28" t="str">
        <f>IF(TRIM(D4561)="","",IFERROR(INDEX('Student Master'!H:H,MATCH(D4561,'Student Master'!B:B,0)),"Not Found"))</f>
        <v/>
      </c>
      <c r="K4561" s="28" t="str">
        <f>IF(TRIM(D4561)="","",IFERROR(INDEX('Student Master'!N:N,MATCH(D4561,'Student Master'!B:B,0)),"Not Found"))</f>
        <v/>
      </c>
      <c r="L4561" s="28" t="str">
        <f>IF(TRIM(D4561)="","",IFERROR(INDEX('Student Master'!L:L,MATCH(D4561,'Student Master'!B:B,0)),"Not Found"))</f>
        <v/>
      </c>
      <c r="M4561" s="28"/>
      <c r="N4561" s="28"/>
    </row>
    <row r="4562" spans="1:14" x14ac:dyDescent="0.35">
      <c r="A4562" s="28">
        <f t="shared" ref="A4562:A4625" si="72">A4561+1</f>
        <v>4561</v>
      </c>
      <c r="B4562" s="30"/>
      <c r="C4562" s="28"/>
      <c r="D4562" s="28"/>
      <c r="E4562" s="28"/>
      <c r="F4562" s="28"/>
      <c r="G4562" s="28"/>
      <c r="H4562" s="28" t="str">
        <f>IF(TRIM(D4562)="","",IFERROR(INDEX('Student Master'!C:C,MATCH(D4562,'Student Master'!B:B,0)),"Not Found"))</f>
        <v/>
      </c>
      <c r="I4562" s="28" t="str">
        <f>IF(TRIM(D4562)="","",IFERROR(INDEX('Student Master'!D:D,MATCH(D4562,'Student Master'!B:B,0)),"Not Found"))</f>
        <v/>
      </c>
      <c r="J4562" s="28" t="str">
        <f>IF(TRIM(D4562)="","",IFERROR(INDEX('Student Master'!H:H,MATCH(D4562,'Student Master'!B:B,0)),"Not Found"))</f>
        <v/>
      </c>
      <c r="K4562" s="28" t="str">
        <f>IF(TRIM(D4562)="","",IFERROR(INDEX('Student Master'!N:N,MATCH(D4562,'Student Master'!B:B,0)),"Not Found"))</f>
        <v/>
      </c>
      <c r="L4562" s="28" t="str">
        <f>IF(TRIM(D4562)="","",IFERROR(INDEX('Student Master'!L:L,MATCH(D4562,'Student Master'!B:B,0)),"Not Found"))</f>
        <v/>
      </c>
      <c r="M4562" s="28"/>
      <c r="N4562" s="28"/>
    </row>
    <row r="4563" spans="1:14" x14ac:dyDescent="0.35">
      <c r="A4563" s="28">
        <f t="shared" si="72"/>
        <v>4562</v>
      </c>
      <c r="B4563" s="30"/>
      <c r="C4563" s="28"/>
      <c r="D4563" s="28"/>
      <c r="E4563" s="28"/>
      <c r="F4563" s="28"/>
      <c r="G4563" s="28"/>
      <c r="H4563" s="28" t="str">
        <f>IF(TRIM(D4563)="","",IFERROR(INDEX('Student Master'!C:C,MATCH(D4563,'Student Master'!B:B,0)),"Not Found"))</f>
        <v/>
      </c>
      <c r="I4563" s="28" t="str">
        <f>IF(TRIM(D4563)="","",IFERROR(INDEX('Student Master'!D:D,MATCH(D4563,'Student Master'!B:B,0)),"Not Found"))</f>
        <v/>
      </c>
      <c r="J4563" s="28" t="str">
        <f>IF(TRIM(D4563)="","",IFERROR(INDEX('Student Master'!H:H,MATCH(D4563,'Student Master'!B:B,0)),"Not Found"))</f>
        <v/>
      </c>
      <c r="K4563" s="28" t="str">
        <f>IF(TRIM(D4563)="","",IFERROR(INDEX('Student Master'!N:N,MATCH(D4563,'Student Master'!B:B,0)),"Not Found"))</f>
        <v/>
      </c>
      <c r="L4563" s="28" t="str">
        <f>IF(TRIM(D4563)="","",IFERROR(INDEX('Student Master'!L:L,MATCH(D4563,'Student Master'!B:B,0)),"Not Found"))</f>
        <v/>
      </c>
      <c r="M4563" s="28"/>
      <c r="N4563" s="28"/>
    </row>
    <row r="4564" spans="1:14" x14ac:dyDescent="0.35">
      <c r="A4564" s="28">
        <f t="shared" si="72"/>
        <v>4563</v>
      </c>
      <c r="B4564" s="30"/>
      <c r="C4564" s="28"/>
      <c r="D4564" s="28"/>
      <c r="E4564" s="28"/>
      <c r="F4564" s="28"/>
      <c r="G4564" s="28"/>
      <c r="H4564" s="28" t="str">
        <f>IF(TRIM(D4564)="","",IFERROR(INDEX('Student Master'!C:C,MATCH(D4564,'Student Master'!B:B,0)),"Not Found"))</f>
        <v/>
      </c>
      <c r="I4564" s="28" t="str">
        <f>IF(TRIM(D4564)="","",IFERROR(INDEX('Student Master'!D:D,MATCH(D4564,'Student Master'!B:B,0)),"Not Found"))</f>
        <v/>
      </c>
      <c r="J4564" s="28" t="str">
        <f>IF(TRIM(D4564)="","",IFERROR(INDEX('Student Master'!H:H,MATCH(D4564,'Student Master'!B:B,0)),"Not Found"))</f>
        <v/>
      </c>
      <c r="K4564" s="28" t="str">
        <f>IF(TRIM(D4564)="","",IFERROR(INDEX('Student Master'!N:N,MATCH(D4564,'Student Master'!B:B,0)),"Not Found"))</f>
        <v/>
      </c>
      <c r="L4564" s="28" t="str">
        <f>IF(TRIM(D4564)="","",IFERROR(INDEX('Student Master'!L:L,MATCH(D4564,'Student Master'!B:B,0)),"Not Found"))</f>
        <v/>
      </c>
      <c r="M4564" s="28"/>
      <c r="N4564" s="28"/>
    </row>
    <row r="4565" spans="1:14" x14ac:dyDescent="0.35">
      <c r="A4565" s="28">
        <f t="shared" si="72"/>
        <v>4564</v>
      </c>
      <c r="B4565" s="30"/>
      <c r="C4565" s="28"/>
      <c r="D4565" s="28"/>
      <c r="E4565" s="28"/>
      <c r="F4565" s="28"/>
      <c r="G4565" s="28"/>
      <c r="H4565" s="28" t="str">
        <f>IF(TRIM(D4565)="","",IFERROR(INDEX('Student Master'!C:C,MATCH(D4565,'Student Master'!B:B,0)),"Not Found"))</f>
        <v/>
      </c>
      <c r="I4565" s="28" t="str">
        <f>IF(TRIM(D4565)="","",IFERROR(INDEX('Student Master'!D:D,MATCH(D4565,'Student Master'!B:B,0)),"Not Found"))</f>
        <v/>
      </c>
      <c r="J4565" s="28" t="str">
        <f>IF(TRIM(D4565)="","",IFERROR(INDEX('Student Master'!H:H,MATCH(D4565,'Student Master'!B:B,0)),"Not Found"))</f>
        <v/>
      </c>
      <c r="K4565" s="28" t="str">
        <f>IF(TRIM(D4565)="","",IFERROR(INDEX('Student Master'!N:N,MATCH(D4565,'Student Master'!B:B,0)),"Not Found"))</f>
        <v/>
      </c>
      <c r="L4565" s="28" t="str">
        <f>IF(TRIM(D4565)="","",IFERROR(INDEX('Student Master'!L:L,MATCH(D4565,'Student Master'!B:B,0)),"Not Found"))</f>
        <v/>
      </c>
      <c r="M4565" s="28"/>
      <c r="N4565" s="28"/>
    </row>
    <row r="4566" spans="1:14" x14ac:dyDescent="0.35">
      <c r="A4566" s="28">
        <f t="shared" si="72"/>
        <v>4565</v>
      </c>
      <c r="B4566" s="30"/>
      <c r="C4566" s="28"/>
      <c r="D4566" s="28"/>
      <c r="E4566" s="28"/>
      <c r="F4566" s="28"/>
      <c r="G4566" s="28"/>
      <c r="H4566" s="28" t="str">
        <f>IF(TRIM(D4566)="","",IFERROR(INDEX('Student Master'!C:C,MATCH(D4566,'Student Master'!B:B,0)),"Not Found"))</f>
        <v/>
      </c>
      <c r="I4566" s="28" t="str">
        <f>IF(TRIM(D4566)="","",IFERROR(INDEX('Student Master'!D:D,MATCH(D4566,'Student Master'!B:B,0)),"Not Found"))</f>
        <v/>
      </c>
      <c r="J4566" s="28" t="str">
        <f>IF(TRIM(D4566)="","",IFERROR(INDEX('Student Master'!H:H,MATCH(D4566,'Student Master'!B:B,0)),"Not Found"))</f>
        <v/>
      </c>
      <c r="K4566" s="28" t="str">
        <f>IF(TRIM(D4566)="","",IFERROR(INDEX('Student Master'!N:N,MATCH(D4566,'Student Master'!B:B,0)),"Not Found"))</f>
        <v/>
      </c>
      <c r="L4566" s="28" t="str">
        <f>IF(TRIM(D4566)="","",IFERROR(INDEX('Student Master'!L:L,MATCH(D4566,'Student Master'!B:B,0)),"Not Found"))</f>
        <v/>
      </c>
      <c r="M4566" s="28"/>
      <c r="N4566" s="28"/>
    </row>
    <row r="4567" spans="1:14" x14ac:dyDescent="0.35">
      <c r="A4567" s="28">
        <f t="shared" si="72"/>
        <v>4566</v>
      </c>
      <c r="B4567" s="30"/>
      <c r="C4567" s="28"/>
      <c r="D4567" s="28"/>
      <c r="E4567" s="28"/>
      <c r="F4567" s="28"/>
      <c r="G4567" s="28"/>
      <c r="H4567" s="28" t="str">
        <f>IF(TRIM(D4567)="","",IFERROR(INDEX('Student Master'!C:C,MATCH(D4567,'Student Master'!B:B,0)),"Not Found"))</f>
        <v/>
      </c>
      <c r="I4567" s="28" t="str">
        <f>IF(TRIM(D4567)="","",IFERROR(INDEX('Student Master'!D:D,MATCH(D4567,'Student Master'!B:B,0)),"Not Found"))</f>
        <v/>
      </c>
      <c r="J4567" s="28" t="str">
        <f>IF(TRIM(D4567)="","",IFERROR(INDEX('Student Master'!H:H,MATCH(D4567,'Student Master'!B:B,0)),"Not Found"))</f>
        <v/>
      </c>
      <c r="K4567" s="28" t="str">
        <f>IF(TRIM(D4567)="","",IFERROR(INDEX('Student Master'!N:N,MATCH(D4567,'Student Master'!B:B,0)),"Not Found"))</f>
        <v/>
      </c>
      <c r="L4567" s="28" t="str">
        <f>IF(TRIM(D4567)="","",IFERROR(INDEX('Student Master'!L:L,MATCH(D4567,'Student Master'!B:B,0)),"Not Found"))</f>
        <v/>
      </c>
      <c r="M4567" s="28"/>
      <c r="N4567" s="28"/>
    </row>
    <row r="4568" spans="1:14" x14ac:dyDescent="0.35">
      <c r="A4568" s="28">
        <f t="shared" si="72"/>
        <v>4567</v>
      </c>
      <c r="B4568" s="30"/>
      <c r="C4568" s="28"/>
      <c r="D4568" s="28"/>
      <c r="E4568" s="28"/>
      <c r="F4568" s="28"/>
      <c r="G4568" s="28"/>
      <c r="H4568" s="28" t="str">
        <f>IF(TRIM(D4568)="","",IFERROR(INDEX('Student Master'!C:C,MATCH(D4568,'Student Master'!B:B,0)),"Not Found"))</f>
        <v/>
      </c>
      <c r="I4568" s="28" t="str">
        <f>IF(TRIM(D4568)="","",IFERROR(INDEX('Student Master'!D:D,MATCH(D4568,'Student Master'!B:B,0)),"Not Found"))</f>
        <v/>
      </c>
      <c r="J4568" s="28" t="str">
        <f>IF(TRIM(D4568)="","",IFERROR(INDEX('Student Master'!H:H,MATCH(D4568,'Student Master'!B:B,0)),"Not Found"))</f>
        <v/>
      </c>
      <c r="K4568" s="28" t="str">
        <f>IF(TRIM(D4568)="","",IFERROR(INDEX('Student Master'!N:N,MATCH(D4568,'Student Master'!B:B,0)),"Not Found"))</f>
        <v/>
      </c>
      <c r="L4568" s="28" t="str">
        <f>IF(TRIM(D4568)="","",IFERROR(INDEX('Student Master'!L:L,MATCH(D4568,'Student Master'!B:B,0)),"Not Found"))</f>
        <v/>
      </c>
      <c r="M4568" s="28"/>
      <c r="N4568" s="28"/>
    </row>
    <row r="4569" spans="1:14" x14ac:dyDescent="0.35">
      <c r="A4569" s="28">
        <f t="shared" si="72"/>
        <v>4568</v>
      </c>
      <c r="B4569" s="30"/>
      <c r="C4569" s="28"/>
      <c r="D4569" s="28"/>
      <c r="E4569" s="28"/>
      <c r="F4569" s="28"/>
      <c r="G4569" s="28"/>
      <c r="H4569" s="28" t="str">
        <f>IF(TRIM(D4569)="","",IFERROR(INDEX('Student Master'!C:C,MATCH(D4569,'Student Master'!B:B,0)),"Not Found"))</f>
        <v/>
      </c>
      <c r="I4569" s="28" t="str">
        <f>IF(TRIM(D4569)="","",IFERROR(INDEX('Student Master'!D:D,MATCH(D4569,'Student Master'!B:B,0)),"Not Found"))</f>
        <v/>
      </c>
      <c r="J4569" s="28" t="str">
        <f>IF(TRIM(D4569)="","",IFERROR(INDEX('Student Master'!H:H,MATCH(D4569,'Student Master'!B:B,0)),"Not Found"))</f>
        <v/>
      </c>
      <c r="K4569" s="28" t="str">
        <f>IF(TRIM(D4569)="","",IFERROR(INDEX('Student Master'!N:N,MATCH(D4569,'Student Master'!B:B,0)),"Not Found"))</f>
        <v/>
      </c>
      <c r="L4569" s="28" t="str">
        <f>IF(TRIM(D4569)="","",IFERROR(INDEX('Student Master'!L:L,MATCH(D4569,'Student Master'!B:B,0)),"Not Found"))</f>
        <v/>
      </c>
      <c r="M4569" s="28"/>
      <c r="N4569" s="28"/>
    </row>
    <row r="4570" spans="1:14" x14ac:dyDescent="0.35">
      <c r="A4570" s="28">
        <f t="shared" si="72"/>
        <v>4569</v>
      </c>
      <c r="B4570" s="30"/>
      <c r="C4570" s="28"/>
      <c r="D4570" s="28"/>
      <c r="E4570" s="28"/>
      <c r="F4570" s="28"/>
      <c r="G4570" s="28"/>
      <c r="H4570" s="28" t="str">
        <f>IF(TRIM(D4570)="","",IFERROR(INDEX('Student Master'!C:C,MATCH(D4570,'Student Master'!B:B,0)),"Not Found"))</f>
        <v/>
      </c>
      <c r="I4570" s="28" t="str">
        <f>IF(TRIM(D4570)="","",IFERROR(INDEX('Student Master'!D:D,MATCH(D4570,'Student Master'!B:B,0)),"Not Found"))</f>
        <v/>
      </c>
      <c r="J4570" s="28" t="str">
        <f>IF(TRIM(D4570)="","",IFERROR(INDEX('Student Master'!H:H,MATCH(D4570,'Student Master'!B:B,0)),"Not Found"))</f>
        <v/>
      </c>
      <c r="K4570" s="28" t="str">
        <f>IF(TRIM(D4570)="","",IFERROR(INDEX('Student Master'!N:N,MATCH(D4570,'Student Master'!B:B,0)),"Not Found"))</f>
        <v/>
      </c>
      <c r="L4570" s="28" t="str">
        <f>IF(TRIM(D4570)="","",IFERROR(INDEX('Student Master'!L:L,MATCH(D4570,'Student Master'!B:B,0)),"Not Found"))</f>
        <v/>
      </c>
      <c r="M4570" s="28"/>
      <c r="N4570" s="28"/>
    </row>
    <row r="4571" spans="1:14" x14ac:dyDescent="0.35">
      <c r="A4571" s="28">
        <f t="shared" si="72"/>
        <v>4570</v>
      </c>
      <c r="B4571" s="30"/>
      <c r="C4571" s="28"/>
      <c r="D4571" s="28"/>
      <c r="E4571" s="28"/>
      <c r="F4571" s="28"/>
      <c r="G4571" s="28"/>
      <c r="H4571" s="28" t="str">
        <f>IF(TRIM(D4571)="","",IFERROR(INDEX('Student Master'!C:C,MATCH(D4571,'Student Master'!B:B,0)),"Not Found"))</f>
        <v/>
      </c>
      <c r="I4571" s="28" t="str">
        <f>IF(TRIM(D4571)="","",IFERROR(INDEX('Student Master'!D:D,MATCH(D4571,'Student Master'!B:B,0)),"Not Found"))</f>
        <v/>
      </c>
      <c r="J4571" s="28" t="str">
        <f>IF(TRIM(D4571)="","",IFERROR(INDEX('Student Master'!H:H,MATCH(D4571,'Student Master'!B:B,0)),"Not Found"))</f>
        <v/>
      </c>
      <c r="K4571" s="28" t="str">
        <f>IF(TRIM(D4571)="","",IFERROR(INDEX('Student Master'!N:N,MATCH(D4571,'Student Master'!B:B,0)),"Not Found"))</f>
        <v/>
      </c>
      <c r="L4571" s="28" t="str">
        <f>IF(TRIM(D4571)="","",IFERROR(INDEX('Student Master'!L:L,MATCH(D4571,'Student Master'!B:B,0)),"Not Found"))</f>
        <v/>
      </c>
      <c r="M4571" s="28"/>
      <c r="N4571" s="28"/>
    </row>
    <row r="4572" spans="1:14" x14ac:dyDescent="0.35">
      <c r="A4572" s="28">
        <f t="shared" si="72"/>
        <v>4571</v>
      </c>
      <c r="B4572" s="30"/>
      <c r="C4572" s="28"/>
      <c r="D4572" s="28"/>
      <c r="E4572" s="28"/>
      <c r="F4572" s="28"/>
      <c r="G4572" s="28"/>
      <c r="H4572" s="28" t="str">
        <f>IF(TRIM(D4572)="","",IFERROR(INDEX('Student Master'!C:C,MATCH(D4572,'Student Master'!B:B,0)),"Not Found"))</f>
        <v/>
      </c>
      <c r="I4572" s="28" t="str">
        <f>IF(TRIM(D4572)="","",IFERROR(INDEX('Student Master'!D:D,MATCH(D4572,'Student Master'!B:B,0)),"Not Found"))</f>
        <v/>
      </c>
      <c r="J4572" s="28" t="str">
        <f>IF(TRIM(D4572)="","",IFERROR(INDEX('Student Master'!H:H,MATCH(D4572,'Student Master'!B:B,0)),"Not Found"))</f>
        <v/>
      </c>
      <c r="K4572" s="28" t="str">
        <f>IF(TRIM(D4572)="","",IFERROR(INDEX('Student Master'!N:N,MATCH(D4572,'Student Master'!B:B,0)),"Not Found"))</f>
        <v/>
      </c>
      <c r="L4572" s="28" t="str">
        <f>IF(TRIM(D4572)="","",IFERROR(INDEX('Student Master'!L:L,MATCH(D4572,'Student Master'!B:B,0)),"Not Found"))</f>
        <v/>
      </c>
      <c r="M4572" s="28"/>
      <c r="N4572" s="28"/>
    </row>
    <row r="4573" spans="1:14" x14ac:dyDescent="0.35">
      <c r="A4573" s="28">
        <f t="shared" si="72"/>
        <v>4572</v>
      </c>
      <c r="B4573" s="30"/>
      <c r="C4573" s="28"/>
      <c r="D4573" s="28"/>
      <c r="E4573" s="28"/>
      <c r="F4573" s="28"/>
      <c r="G4573" s="28"/>
      <c r="H4573" s="28" t="str">
        <f>IF(TRIM(D4573)="","",IFERROR(INDEX('Student Master'!C:C,MATCH(D4573,'Student Master'!B:B,0)),"Not Found"))</f>
        <v/>
      </c>
      <c r="I4573" s="28" t="str">
        <f>IF(TRIM(D4573)="","",IFERROR(INDEX('Student Master'!D:D,MATCH(D4573,'Student Master'!B:B,0)),"Not Found"))</f>
        <v/>
      </c>
      <c r="J4573" s="28" t="str">
        <f>IF(TRIM(D4573)="","",IFERROR(INDEX('Student Master'!H:H,MATCH(D4573,'Student Master'!B:B,0)),"Not Found"))</f>
        <v/>
      </c>
      <c r="K4573" s="28" t="str">
        <f>IF(TRIM(D4573)="","",IFERROR(INDEX('Student Master'!N:N,MATCH(D4573,'Student Master'!B:B,0)),"Not Found"))</f>
        <v/>
      </c>
      <c r="L4573" s="28" t="str">
        <f>IF(TRIM(D4573)="","",IFERROR(INDEX('Student Master'!L:L,MATCH(D4573,'Student Master'!B:B,0)),"Not Found"))</f>
        <v/>
      </c>
      <c r="M4573" s="28"/>
      <c r="N4573" s="28"/>
    </row>
    <row r="4574" spans="1:14" x14ac:dyDescent="0.35">
      <c r="A4574" s="28">
        <f t="shared" si="72"/>
        <v>4573</v>
      </c>
      <c r="B4574" s="30"/>
      <c r="C4574" s="28"/>
      <c r="D4574" s="28"/>
      <c r="E4574" s="28"/>
      <c r="F4574" s="28"/>
      <c r="G4574" s="28"/>
      <c r="H4574" s="28" t="str">
        <f>IF(TRIM(D4574)="","",IFERROR(INDEX('Student Master'!C:C,MATCH(D4574,'Student Master'!B:B,0)),"Not Found"))</f>
        <v/>
      </c>
      <c r="I4574" s="28" t="str">
        <f>IF(TRIM(D4574)="","",IFERROR(INDEX('Student Master'!D:D,MATCH(D4574,'Student Master'!B:B,0)),"Not Found"))</f>
        <v/>
      </c>
      <c r="J4574" s="28" t="str">
        <f>IF(TRIM(D4574)="","",IFERROR(INDEX('Student Master'!H:H,MATCH(D4574,'Student Master'!B:B,0)),"Not Found"))</f>
        <v/>
      </c>
      <c r="K4574" s="28" t="str">
        <f>IF(TRIM(D4574)="","",IFERROR(INDEX('Student Master'!N:N,MATCH(D4574,'Student Master'!B:B,0)),"Not Found"))</f>
        <v/>
      </c>
      <c r="L4574" s="28" t="str">
        <f>IF(TRIM(D4574)="","",IFERROR(INDEX('Student Master'!L:L,MATCH(D4574,'Student Master'!B:B,0)),"Not Found"))</f>
        <v/>
      </c>
      <c r="M4574" s="28"/>
      <c r="N4574" s="28"/>
    </row>
    <row r="4575" spans="1:14" x14ac:dyDescent="0.35">
      <c r="A4575" s="28">
        <f t="shared" si="72"/>
        <v>4574</v>
      </c>
      <c r="B4575" s="30"/>
      <c r="C4575" s="28"/>
      <c r="D4575" s="28"/>
      <c r="E4575" s="28"/>
      <c r="F4575" s="28"/>
      <c r="G4575" s="28"/>
      <c r="H4575" s="28" t="str">
        <f>IF(TRIM(D4575)="","",IFERROR(INDEX('Student Master'!C:C,MATCH(D4575,'Student Master'!B:B,0)),"Not Found"))</f>
        <v/>
      </c>
      <c r="I4575" s="28" t="str">
        <f>IF(TRIM(D4575)="","",IFERROR(INDEX('Student Master'!D:D,MATCH(D4575,'Student Master'!B:B,0)),"Not Found"))</f>
        <v/>
      </c>
      <c r="J4575" s="28" t="str">
        <f>IF(TRIM(D4575)="","",IFERROR(INDEX('Student Master'!H:H,MATCH(D4575,'Student Master'!B:B,0)),"Not Found"))</f>
        <v/>
      </c>
      <c r="K4575" s="28" t="str">
        <f>IF(TRIM(D4575)="","",IFERROR(INDEX('Student Master'!N:N,MATCH(D4575,'Student Master'!B:B,0)),"Not Found"))</f>
        <v/>
      </c>
      <c r="L4575" s="28" t="str">
        <f>IF(TRIM(D4575)="","",IFERROR(INDEX('Student Master'!L:L,MATCH(D4575,'Student Master'!B:B,0)),"Not Found"))</f>
        <v/>
      </c>
      <c r="M4575" s="28"/>
      <c r="N4575" s="28"/>
    </row>
    <row r="4576" spans="1:14" x14ac:dyDescent="0.35">
      <c r="A4576" s="28">
        <f t="shared" si="72"/>
        <v>4575</v>
      </c>
      <c r="B4576" s="30"/>
      <c r="C4576" s="28"/>
      <c r="D4576" s="28"/>
      <c r="E4576" s="28"/>
      <c r="F4576" s="28"/>
      <c r="G4576" s="28"/>
      <c r="H4576" s="28" t="str">
        <f>IF(TRIM(D4576)="","",IFERROR(INDEX('Student Master'!C:C,MATCH(D4576,'Student Master'!B:B,0)),"Not Found"))</f>
        <v/>
      </c>
      <c r="I4576" s="28" t="str">
        <f>IF(TRIM(D4576)="","",IFERROR(INDEX('Student Master'!D:D,MATCH(D4576,'Student Master'!B:B,0)),"Not Found"))</f>
        <v/>
      </c>
      <c r="J4576" s="28" t="str">
        <f>IF(TRIM(D4576)="","",IFERROR(INDEX('Student Master'!H:H,MATCH(D4576,'Student Master'!B:B,0)),"Not Found"))</f>
        <v/>
      </c>
      <c r="K4576" s="28" t="str">
        <f>IF(TRIM(D4576)="","",IFERROR(INDEX('Student Master'!N:N,MATCH(D4576,'Student Master'!B:B,0)),"Not Found"))</f>
        <v/>
      </c>
      <c r="L4576" s="28" t="str">
        <f>IF(TRIM(D4576)="","",IFERROR(INDEX('Student Master'!L:L,MATCH(D4576,'Student Master'!B:B,0)),"Not Found"))</f>
        <v/>
      </c>
      <c r="M4576" s="28"/>
      <c r="N4576" s="28"/>
    </row>
    <row r="4577" spans="1:14" x14ac:dyDescent="0.35">
      <c r="A4577" s="28">
        <f t="shared" si="72"/>
        <v>4576</v>
      </c>
      <c r="B4577" s="30"/>
      <c r="C4577" s="28"/>
      <c r="D4577" s="28"/>
      <c r="E4577" s="28"/>
      <c r="F4577" s="28"/>
      <c r="G4577" s="28"/>
      <c r="H4577" s="28" t="str">
        <f>IF(TRIM(D4577)="","",IFERROR(INDEX('Student Master'!C:C,MATCH(D4577,'Student Master'!B:B,0)),"Not Found"))</f>
        <v/>
      </c>
      <c r="I4577" s="28" t="str">
        <f>IF(TRIM(D4577)="","",IFERROR(INDEX('Student Master'!D:D,MATCH(D4577,'Student Master'!B:B,0)),"Not Found"))</f>
        <v/>
      </c>
      <c r="J4577" s="28" t="str">
        <f>IF(TRIM(D4577)="","",IFERROR(INDEX('Student Master'!H:H,MATCH(D4577,'Student Master'!B:B,0)),"Not Found"))</f>
        <v/>
      </c>
      <c r="K4577" s="28" t="str">
        <f>IF(TRIM(D4577)="","",IFERROR(INDEX('Student Master'!N:N,MATCH(D4577,'Student Master'!B:B,0)),"Not Found"))</f>
        <v/>
      </c>
      <c r="L4577" s="28" t="str">
        <f>IF(TRIM(D4577)="","",IFERROR(INDEX('Student Master'!L:L,MATCH(D4577,'Student Master'!B:B,0)),"Not Found"))</f>
        <v/>
      </c>
      <c r="M4577" s="28"/>
      <c r="N4577" s="28"/>
    </row>
    <row r="4578" spans="1:14" x14ac:dyDescent="0.35">
      <c r="A4578" s="28">
        <f t="shared" si="72"/>
        <v>4577</v>
      </c>
      <c r="B4578" s="30"/>
      <c r="C4578" s="28"/>
      <c r="D4578" s="28"/>
      <c r="E4578" s="28"/>
      <c r="F4578" s="28"/>
      <c r="G4578" s="28"/>
      <c r="H4578" s="28" t="str">
        <f>IF(TRIM(D4578)="","",IFERROR(INDEX('Student Master'!C:C,MATCH(D4578,'Student Master'!B:B,0)),"Not Found"))</f>
        <v/>
      </c>
      <c r="I4578" s="28" t="str">
        <f>IF(TRIM(D4578)="","",IFERROR(INDEX('Student Master'!D:D,MATCH(D4578,'Student Master'!B:B,0)),"Not Found"))</f>
        <v/>
      </c>
      <c r="J4578" s="28" t="str">
        <f>IF(TRIM(D4578)="","",IFERROR(INDEX('Student Master'!H:H,MATCH(D4578,'Student Master'!B:B,0)),"Not Found"))</f>
        <v/>
      </c>
      <c r="K4578" s="28" t="str">
        <f>IF(TRIM(D4578)="","",IFERROR(INDEX('Student Master'!N:N,MATCH(D4578,'Student Master'!B:B,0)),"Not Found"))</f>
        <v/>
      </c>
      <c r="L4578" s="28" t="str">
        <f>IF(TRIM(D4578)="","",IFERROR(INDEX('Student Master'!L:L,MATCH(D4578,'Student Master'!B:B,0)),"Not Found"))</f>
        <v/>
      </c>
      <c r="M4578" s="28"/>
      <c r="N4578" s="28"/>
    </row>
    <row r="4579" spans="1:14" x14ac:dyDescent="0.35">
      <c r="A4579" s="28">
        <f t="shared" si="72"/>
        <v>4578</v>
      </c>
      <c r="B4579" s="30"/>
      <c r="C4579" s="28"/>
      <c r="D4579" s="28"/>
      <c r="E4579" s="28"/>
      <c r="F4579" s="28"/>
      <c r="G4579" s="28"/>
      <c r="H4579" s="28" t="str">
        <f>IF(TRIM(D4579)="","",IFERROR(INDEX('Student Master'!C:C,MATCH(D4579,'Student Master'!B:B,0)),"Not Found"))</f>
        <v/>
      </c>
      <c r="I4579" s="28" t="str">
        <f>IF(TRIM(D4579)="","",IFERROR(INDEX('Student Master'!D:D,MATCH(D4579,'Student Master'!B:B,0)),"Not Found"))</f>
        <v/>
      </c>
      <c r="J4579" s="28" t="str">
        <f>IF(TRIM(D4579)="","",IFERROR(INDEX('Student Master'!H:H,MATCH(D4579,'Student Master'!B:B,0)),"Not Found"))</f>
        <v/>
      </c>
      <c r="K4579" s="28" t="str">
        <f>IF(TRIM(D4579)="","",IFERROR(INDEX('Student Master'!N:N,MATCH(D4579,'Student Master'!B:B,0)),"Not Found"))</f>
        <v/>
      </c>
      <c r="L4579" s="28" t="str">
        <f>IF(TRIM(D4579)="","",IFERROR(INDEX('Student Master'!L:L,MATCH(D4579,'Student Master'!B:B,0)),"Not Found"))</f>
        <v/>
      </c>
      <c r="M4579" s="28"/>
      <c r="N4579" s="28"/>
    </row>
    <row r="4580" spans="1:14" x14ac:dyDescent="0.35">
      <c r="A4580" s="28">
        <f t="shared" si="72"/>
        <v>4579</v>
      </c>
      <c r="B4580" s="30"/>
      <c r="C4580" s="28"/>
      <c r="D4580" s="28"/>
      <c r="E4580" s="28"/>
      <c r="F4580" s="28"/>
      <c r="G4580" s="28"/>
      <c r="H4580" s="28" t="str">
        <f>IF(TRIM(D4580)="","",IFERROR(INDEX('Student Master'!C:C,MATCH(D4580,'Student Master'!B:B,0)),"Not Found"))</f>
        <v/>
      </c>
      <c r="I4580" s="28" t="str">
        <f>IF(TRIM(D4580)="","",IFERROR(INDEX('Student Master'!D:D,MATCH(D4580,'Student Master'!B:B,0)),"Not Found"))</f>
        <v/>
      </c>
      <c r="J4580" s="28" t="str">
        <f>IF(TRIM(D4580)="","",IFERROR(INDEX('Student Master'!H:H,MATCH(D4580,'Student Master'!B:B,0)),"Not Found"))</f>
        <v/>
      </c>
      <c r="K4580" s="28" t="str">
        <f>IF(TRIM(D4580)="","",IFERROR(INDEX('Student Master'!N:N,MATCH(D4580,'Student Master'!B:B,0)),"Not Found"))</f>
        <v/>
      </c>
      <c r="L4580" s="28" t="str">
        <f>IF(TRIM(D4580)="","",IFERROR(INDEX('Student Master'!L:L,MATCH(D4580,'Student Master'!B:B,0)),"Not Found"))</f>
        <v/>
      </c>
      <c r="M4580" s="28"/>
      <c r="N4580" s="28"/>
    </row>
    <row r="4581" spans="1:14" x14ac:dyDescent="0.35">
      <c r="A4581" s="28">
        <f t="shared" si="72"/>
        <v>4580</v>
      </c>
      <c r="B4581" s="30"/>
      <c r="C4581" s="28"/>
      <c r="D4581" s="28"/>
      <c r="E4581" s="28"/>
      <c r="F4581" s="28"/>
      <c r="G4581" s="28"/>
      <c r="H4581" s="28" t="str">
        <f>IF(TRIM(D4581)="","",IFERROR(INDEX('Student Master'!C:C,MATCH(D4581,'Student Master'!B:B,0)),"Not Found"))</f>
        <v/>
      </c>
      <c r="I4581" s="28" t="str">
        <f>IF(TRIM(D4581)="","",IFERROR(INDEX('Student Master'!D:D,MATCH(D4581,'Student Master'!B:B,0)),"Not Found"))</f>
        <v/>
      </c>
      <c r="J4581" s="28" t="str">
        <f>IF(TRIM(D4581)="","",IFERROR(INDEX('Student Master'!H:H,MATCH(D4581,'Student Master'!B:B,0)),"Not Found"))</f>
        <v/>
      </c>
      <c r="K4581" s="28" t="str">
        <f>IF(TRIM(D4581)="","",IFERROR(INDEX('Student Master'!N:N,MATCH(D4581,'Student Master'!B:B,0)),"Not Found"))</f>
        <v/>
      </c>
      <c r="L4581" s="28" t="str">
        <f>IF(TRIM(D4581)="","",IFERROR(INDEX('Student Master'!L:L,MATCH(D4581,'Student Master'!B:B,0)),"Not Found"))</f>
        <v/>
      </c>
      <c r="M4581" s="28"/>
      <c r="N4581" s="28"/>
    </row>
    <row r="4582" spans="1:14" x14ac:dyDescent="0.35">
      <c r="A4582" s="28">
        <f t="shared" si="72"/>
        <v>4581</v>
      </c>
      <c r="B4582" s="30"/>
      <c r="C4582" s="28"/>
      <c r="D4582" s="28"/>
      <c r="E4582" s="28"/>
      <c r="F4582" s="28"/>
      <c r="G4582" s="28"/>
      <c r="H4582" s="28" t="str">
        <f>IF(TRIM(D4582)="","",IFERROR(INDEX('Student Master'!C:C,MATCH(D4582,'Student Master'!B:B,0)),"Not Found"))</f>
        <v/>
      </c>
      <c r="I4582" s="28" t="str">
        <f>IF(TRIM(D4582)="","",IFERROR(INDEX('Student Master'!D:D,MATCH(D4582,'Student Master'!B:B,0)),"Not Found"))</f>
        <v/>
      </c>
      <c r="J4582" s="28" t="str">
        <f>IF(TRIM(D4582)="","",IFERROR(INDEX('Student Master'!H:H,MATCH(D4582,'Student Master'!B:B,0)),"Not Found"))</f>
        <v/>
      </c>
      <c r="K4582" s="28" t="str">
        <f>IF(TRIM(D4582)="","",IFERROR(INDEX('Student Master'!N:N,MATCH(D4582,'Student Master'!B:B,0)),"Not Found"))</f>
        <v/>
      </c>
      <c r="L4582" s="28" t="str">
        <f>IF(TRIM(D4582)="","",IFERROR(INDEX('Student Master'!L:L,MATCH(D4582,'Student Master'!B:B,0)),"Not Found"))</f>
        <v/>
      </c>
      <c r="M4582" s="28"/>
      <c r="N4582" s="28"/>
    </row>
    <row r="4583" spans="1:14" x14ac:dyDescent="0.35">
      <c r="A4583" s="28">
        <f t="shared" si="72"/>
        <v>4582</v>
      </c>
      <c r="B4583" s="30"/>
      <c r="C4583" s="28"/>
      <c r="D4583" s="28"/>
      <c r="E4583" s="28"/>
      <c r="F4583" s="28"/>
      <c r="G4583" s="28"/>
      <c r="H4583" s="28" t="str">
        <f>IF(TRIM(D4583)="","",IFERROR(INDEX('Student Master'!C:C,MATCH(D4583,'Student Master'!B:B,0)),"Not Found"))</f>
        <v/>
      </c>
      <c r="I4583" s="28" t="str">
        <f>IF(TRIM(D4583)="","",IFERROR(INDEX('Student Master'!D:D,MATCH(D4583,'Student Master'!B:B,0)),"Not Found"))</f>
        <v/>
      </c>
      <c r="J4583" s="28" t="str">
        <f>IF(TRIM(D4583)="","",IFERROR(INDEX('Student Master'!H:H,MATCH(D4583,'Student Master'!B:B,0)),"Not Found"))</f>
        <v/>
      </c>
      <c r="K4583" s="28" t="str">
        <f>IF(TRIM(D4583)="","",IFERROR(INDEX('Student Master'!N:N,MATCH(D4583,'Student Master'!B:B,0)),"Not Found"))</f>
        <v/>
      </c>
      <c r="L4583" s="28" t="str">
        <f>IF(TRIM(D4583)="","",IFERROR(INDEX('Student Master'!L:L,MATCH(D4583,'Student Master'!B:B,0)),"Not Found"))</f>
        <v/>
      </c>
      <c r="M4583" s="28"/>
      <c r="N4583" s="28"/>
    </row>
    <row r="4584" spans="1:14" x14ac:dyDescent="0.35">
      <c r="A4584" s="28">
        <f t="shared" si="72"/>
        <v>4583</v>
      </c>
      <c r="B4584" s="30"/>
      <c r="C4584" s="28"/>
      <c r="D4584" s="28"/>
      <c r="E4584" s="28"/>
      <c r="F4584" s="28"/>
      <c r="G4584" s="28"/>
      <c r="H4584" s="28" t="str">
        <f>IF(TRIM(D4584)="","",IFERROR(INDEX('Student Master'!C:C,MATCH(D4584,'Student Master'!B:B,0)),"Not Found"))</f>
        <v/>
      </c>
      <c r="I4584" s="28" t="str">
        <f>IF(TRIM(D4584)="","",IFERROR(INDEX('Student Master'!D:D,MATCH(D4584,'Student Master'!B:B,0)),"Not Found"))</f>
        <v/>
      </c>
      <c r="J4584" s="28" t="str">
        <f>IF(TRIM(D4584)="","",IFERROR(INDEX('Student Master'!H:H,MATCH(D4584,'Student Master'!B:B,0)),"Not Found"))</f>
        <v/>
      </c>
      <c r="K4584" s="28" t="str">
        <f>IF(TRIM(D4584)="","",IFERROR(INDEX('Student Master'!N:N,MATCH(D4584,'Student Master'!B:B,0)),"Not Found"))</f>
        <v/>
      </c>
      <c r="L4584" s="28" t="str">
        <f>IF(TRIM(D4584)="","",IFERROR(INDEX('Student Master'!L:L,MATCH(D4584,'Student Master'!B:B,0)),"Not Found"))</f>
        <v/>
      </c>
      <c r="M4584" s="28"/>
      <c r="N4584" s="28"/>
    </row>
    <row r="4585" spans="1:14" x14ac:dyDescent="0.35">
      <c r="A4585" s="28">
        <f t="shared" si="72"/>
        <v>4584</v>
      </c>
      <c r="B4585" s="30"/>
      <c r="C4585" s="28"/>
      <c r="D4585" s="28"/>
      <c r="E4585" s="28"/>
      <c r="F4585" s="28"/>
      <c r="G4585" s="28"/>
      <c r="H4585" s="28" t="str">
        <f>IF(TRIM(D4585)="","",IFERROR(INDEX('Student Master'!C:C,MATCH(D4585,'Student Master'!B:B,0)),"Not Found"))</f>
        <v/>
      </c>
      <c r="I4585" s="28" t="str">
        <f>IF(TRIM(D4585)="","",IFERROR(INDEX('Student Master'!D:D,MATCH(D4585,'Student Master'!B:B,0)),"Not Found"))</f>
        <v/>
      </c>
      <c r="J4585" s="28" t="str">
        <f>IF(TRIM(D4585)="","",IFERROR(INDEX('Student Master'!H:H,MATCH(D4585,'Student Master'!B:B,0)),"Not Found"))</f>
        <v/>
      </c>
      <c r="K4585" s="28" t="str">
        <f>IF(TRIM(D4585)="","",IFERROR(INDEX('Student Master'!N:N,MATCH(D4585,'Student Master'!B:B,0)),"Not Found"))</f>
        <v/>
      </c>
      <c r="L4585" s="28" t="str">
        <f>IF(TRIM(D4585)="","",IFERROR(INDEX('Student Master'!L:L,MATCH(D4585,'Student Master'!B:B,0)),"Not Found"))</f>
        <v/>
      </c>
      <c r="M4585" s="28"/>
      <c r="N4585" s="28"/>
    </row>
    <row r="4586" spans="1:14" x14ac:dyDescent="0.35">
      <c r="A4586" s="28">
        <f t="shared" si="72"/>
        <v>4585</v>
      </c>
      <c r="B4586" s="30"/>
      <c r="C4586" s="28"/>
      <c r="D4586" s="28"/>
      <c r="E4586" s="28"/>
      <c r="F4586" s="28"/>
      <c r="G4586" s="28"/>
      <c r="H4586" s="28" t="str">
        <f>IF(TRIM(D4586)="","",IFERROR(INDEX('Student Master'!C:C,MATCH(D4586,'Student Master'!B:B,0)),"Not Found"))</f>
        <v/>
      </c>
      <c r="I4586" s="28" t="str">
        <f>IF(TRIM(D4586)="","",IFERROR(INDEX('Student Master'!D:D,MATCH(D4586,'Student Master'!B:B,0)),"Not Found"))</f>
        <v/>
      </c>
      <c r="J4586" s="28" t="str">
        <f>IF(TRIM(D4586)="","",IFERROR(INDEX('Student Master'!H:H,MATCH(D4586,'Student Master'!B:B,0)),"Not Found"))</f>
        <v/>
      </c>
      <c r="K4586" s="28" t="str">
        <f>IF(TRIM(D4586)="","",IFERROR(INDEX('Student Master'!N:N,MATCH(D4586,'Student Master'!B:B,0)),"Not Found"))</f>
        <v/>
      </c>
      <c r="L4586" s="28" t="str">
        <f>IF(TRIM(D4586)="","",IFERROR(INDEX('Student Master'!L:L,MATCH(D4586,'Student Master'!B:B,0)),"Not Found"))</f>
        <v/>
      </c>
      <c r="M4586" s="28"/>
      <c r="N4586" s="28"/>
    </row>
    <row r="4587" spans="1:14" x14ac:dyDescent="0.35">
      <c r="A4587" s="28">
        <f t="shared" si="72"/>
        <v>4586</v>
      </c>
      <c r="B4587" s="30"/>
      <c r="C4587" s="28"/>
      <c r="D4587" s="28"/>
      <c r="E4587" s="28"/>
      <c r="F4587" s="28"/>
      <c r="G4587" s="28"/>
      <c r="H4587" s="28" t="str">
        <f>IF(TRIM(D4587)="","",IFERROR(INDEX('Student Master'!C:C,MATCH(D4587,'Student Master'!B:B,0)),"Not Found"))</f>
        <v/>
      </c>
      <c r="I4587" s="28" t="str">
        <f>IF(TRIM(D4587)="","",IFERROR(INDEX('Student Master'!D:D,MATCH(D4587,'Student Master'!B:B,0)),"Not Found"))</f>
        <v/>
      </c>
      <c r="J4587" s="28" t="str">
        <f>IF(TRIM(D4587)="","",IFERROR(INDEX('Student Master'!H:H,MATCH(D4587,'Student Master'!B:B,0)),"Not Found"))</f>
        <v/>
      </c>
      <c r="K4587" s="28" t="str">
        <f>IF(TRIM(D4587)="","",IFERROR(INDEX('Student Master'!N:N,MATCH(D4587,'Student Master'!B:B,0)),"Not Found"))</f>
        <v/>
      </c>
      <c r="L4587" s="28" t="str">
        <f>IF(TRIM(D4587)="","",IFERROR(INDEX('Student Master'!L:L,MATCH(D4587,'Student Master'!B:B,0)),"Not Found"))</f>
        <v/>
      </c>
      <c r="M4587" s="28"/>
      <c r="N4587" s="28"/>
    </row>
    <row r="4588" spans="1:14" x14ac:dyDescent="0.35">
      <c r="A4588" s="28">
        <f t="shared" si="72"/>
        <v>4587</v>
      </c>
      <c r="B4588" s="30"/>
      <c r="C4588" s="28"/>
      <c r="D4588" s="28"/>
      <c r="E4588" s="28"/>
      <c r="F4588" s="28"/>
      <c r="G4588" s="28"/>
      <c r="H4588" s="28" t="str">
        <f>IF(TRIM(D4588)="","",IFERROR(INDEX('Student Master'!C:C,MATCH(D4588,'Student Master'!B:B,0)),"Not Found"))</f>
        <v/>
      </c>
      <c r="I4588" s="28" t="str">
        <f>IF(TRIM(D4588)="","",IFERROR(INDEX('Student Master'!D:D,MATCH(D4588,'Student Master'!B:B,0)),"Not Found"))</f>
        <v/>
      </c>
      <c r="J4588" s="28" t="str">
        <f>IF(TRIM(D4588)="","",IFERROR(INDEX('Student Master'!H:H,MATCH(D4588,'Student Master'!B:B,0)),"Not Found"))</f>
        <v/>
      </c>
      <c r="K4588" s="28" t="str">
        <f>IF(TRIM(D4588)="","",IFERROR(INDEX('Student Master'!N:N,MATCH(D4588,'Student Master'!B:B,0)),"Not Found"))</f>
        <v/>
      </c>
      <c r="L4588" s="28" t="str">
        <f>IF(TRIM(D4588)="","",IFERROR(INDEX('Student Master'!L:L,MATCH(D4588,'Student Master'!B:B,0)),"Not Found"))</f>
        <v/>
      </c>
      <c r="M4588" s="28"/>
      <c r="N4588" s="28"/>
    </row>
    <row r="4589" spans="1:14" x14ac:dyDescent="0.35">
      <c r="A4589" s="28">
        <f t="shared" si="72"/>
        <v>4588</v>
      </c>
      <c r="B4589" s="30"/>
      <c r="C4589" s="28"/>
      <c r="D4589" s="28"/>
      <c r="E4589" s="28"/>
      <c r="F4589" s="28"/>
      <c r="G4589" s="28"/>
      <c r="H4589" s="28" t="str">
        <f>IF(TRIM(D4589)="","",IFERROR(INDEX('Student Master'!C:C,MATCH(D4589,'Student Master'!B:B,0)),"Not Found"))</f>
        <v/>
      </c>
      <c r="I4589" s="28" t="str">
        <f>IF(TRIM(D4589)="","",IFERROR(INDEX('Student Master'!D:D,MATCH(D4589,'Student Master'!B:B,0)),"Not Found"))</f>
        <v/>
      </c>
      <c r="J4589" s="28" t="str">
        <f>IF(TRIM(D4589)="","",IFERROR(INDEX('Student Master'!H:H,MATCH(D4589,'Student Master'!B:B,0)),"Not Found"))</f>
        <v/>
      </c>
      <c r="K4589" s="28" t="str">
        <f>IF(TRIM(D4589)="","",IFERROR(INDEX('Student Master'!N:N,MATCH(D4589,'Student Master'!B:B,0)),"Not Found"))</f>
        <v/>
      </c>
      <c r="L4589" s="28" t="str">
        <f>IF(TRIM(D4589)="","",IFERROR(INDEX('Student Master'!L:L,MATCH(D4589,'Student Master'!B:B,0)),"Not Found"))</f>
        <v/>
      </c>
      <c r="M4589" s="28"/>
      <c r="N4589" s="28"/>
    </row>
    <row r="4590" spans="1:14" x14ac:dyDescent="0.35">
      <c r="A4590" s="28">
        <f t="shared" si="72"/>
        <v>4589</v>
      </c>
      <c r="B4590" s="30"/>
      <c r="C4590" s="28"/>
      <c r="D4590" s="28"/>
      <c r="E4590" s="28"/>
      <c r="F4590" s="28"/>
      <c r="G4590" s="28"/>
      <c r="H4590" s="28" t="str">
        <f>IF(TRIM(D4590)="","",IFERROR(INDEX('Student Master'!C:C,MATCH(D4590,'Student Master'!B:B,0)),"Not Found"))</f>
        <v/>
      </c>
      <c r="I4590" s="28" t="str">
        <f>IF(TRIM(D4590)="","",IFERROR(INDEX('Student Master'!D:D,MATCH(D4590,'Student Master'!B:B,0)),"Not Found"))</f>
        <v/>
      </c>
      <c r="J4590" s="28" t="str">
        <f>IF(TRIM(D4590)="","",IFERROR(INDEX('Student Master'!H:H,MATCH(D4590,'Student Master'!B:B,0)),"Not Found"))</f>
        <v/>
      </c>
      <c r="K4590" s="28" t="str">
        <f>IF(TRIM(D4590)="","",IFERROR(INDEX('Student Master'!N:N,MATCH(D4590,'Student Master'!B:B,0)),"Not Found"))</f>
        <v/>
      </c>
      <c r="L4590" s="28" t="str">
        <f>IF(TRIM(D4590)="","",IFERROR(INDEX('Student Master'!L:L,MATCH(D4590,'Student Master'!B:B,0)),"Not Found"))</f>
        <v/>
      </c>
      <c r="M4590" s="28"/>
      <c r="N4590" s="28"/>
    </row>
    <row r="4591" spans="1:14" x14ac:dyDescent="0.35">
      <c r="A4591" s="28">
        <f t="shared" si="72"/>
        <v>4590</v>
      </c>
      <c r="B4591" s="30"/>
      <c r="C4591" s="28"/>
      <c r="D4591" s="28"/>
      <c r="E4591" s="28"/>
      <c r="F4591" s="28"/>
      <c r="G4591" s="28"/>
      <c r="H4591" s="28" t="str">
        <f>IF(TRIM(D4591)="","",IFERROR(INDEX('Student Master'!C:C,MATCH(D4591,'Student Master'!B:B,0)),"Not Found"))</f>
        <v/>
      </c>
      <c r="I4591" s="28" t="str">
        <f>IF(TRIM(D4591)="","",IFERROR(INDEX('Student Master'!D:D,MATCH(D4591,'Student Master'!B:B,0)),"Not Found"))</f>
        <v/>
      </c>
      <c r="J4591" s="28" t="str">
        <f>IF(TRIM(D4591)="","",IFERROR(INDEX('Student Master'!H:H,MATCH(D4591,'Student Master'!B:B,0)),"Not Found"))</f>
        <v/>
      </c>
      <c r="K4591" s="28" t="str">
        <f>IF(TRIM(D4591)="","",IFERROR(INDEX('Student Master'!N:N,MATCH(D4591,'Student Master'!B:B,0)),"Not Found"))</f>
        <v/>
      </c>
      <c r="L4591" s="28" t="str">
        <f>IF(TRIM(D4591)="","",IFERROR(INDEX('Student Master'!L:L,MATCH(D4591,'Student Master'!B:B,0)),"Not Found"))</f>
        <v/>
      </c>
      <c r="M4591" s="28"/>
      <c r="N4591" s="28"/>
    </row>
    <row r="4592" spans="1:14" x14ac:dyDescent="0.35">
      <c r="A4592" s="28">
        <f t="shared" si="72"/>
        <v>4591</v>
      </c>
      <c r="B4592" s="30"/>
      <c r="C4592" s="28"/>
      <c r="D4592" s="28"/>
      <c r="E4592" s="28"/>
      <c r="F4592" s="28"/>
      <c r="G4592" s="28"/>
      <c r="H4592" s="28" t="str">
        <f>IF(TRIM(D4592)="","",IFERROR(INDEX('Student Master'!C:C,MATCH(D4592,'Student Master'!B:B,0)),"Not Found"))</f>
        <v/>
      </c>
      <c r="I4592" s="28" t="str">
        <f>IF(TRIM(D4592)="","",IFERROR(INDEX('Student Master'!D:D,MATCH(D4592,'Student Master'!B:B,0)),"Not Found"))</f>
        <v/>
      </c>
      <c r="J4592" s="28" t="str">
        <f>IF(TRIM(D4592)="","",IFERROR(INDEX('Student Master'!H:H,MATCH(D4592,'Student Master'!B:B,0)),"Not Found"))</f>
        <v/>
      </c>
      <c r="K4592" s="28" t="str">
        <f>IF(TRIM(D4592)="","",IFERROR(INDEX('Student Master'!N:N,MATCH(D4592,'Student Master'!B:B,0)),"Not Found"))</f>
        <v/>
      </c>
      <c r="L4592" s="28" t="str">
        <f>IF(TRIM(D4592)="","",IFERROR(INDEX('Student Master'!L:L,MATCH(D4592,'Student Master'!B:B,0)),"Not Found"))</f>
        <v/>
      </c>
      <c r="M4592" s="28"/>
      <c r="N4592" s="28"/>
    </row>
    <row r="4593" spans="1:14" x14ac:dyDescent="0.35">
      <c r="A4593" s="28">
        <f t="shared" si="72"/>
        <v>4592</v>
      </c>
      <c r="B4593" s="30"/>
      <c r="C4593" s="28"/>
      <c r="D4593" s="28"/>
      <c r="E4593" s="28"/>
      <c r="F4593" s="28"/>
      <c r="G4593" s="28"/>
      <c r="H4593" s="28" t="str">
        <f>IF(TRIM(D4593)="","",IFERROR(INDEX('Student Master'!C:C,MATCH(D4593,'Student Master'!B:B,0)),"Not Found"))</f>
        <v/>
      </c>
      <c r="I4593" s="28" t="str">
        <f>IF(TRIM(D4593)="","",IFERROR(INDEX('Student Master'!D:D,MATCH(D4593,'Student Master'!B:B,0)),"Not Found"))</f>
        <v/>
      </c>
      <c r="J4593" s="28" t="str">
        <f>IF(TRIM(D4593)="","",IFERROR(INDEX('Student Master'!H:H,MATCH(D4593,'Student Master'!B:B,0)),"Not Found"))</f>
        <v/>
      </c>
      <c r="K4593" s="28" t="str">
        <f>IF(TRIM(D4593)="","",IFERROR(INDEX('Student Master'!N:N,MATCH(D4593,'Student Master'!B:B,0)),"Not Found"))</f>
        <v/>
      </c>
      <c r="L4593" s="28" t="str">
        <f>IF(TRIM(D4593)="","",IFERROR(INDEX('Student Master'!L:L,MATCH(D4593,'Student Master'!B:B,0)),"Not Found"))</f>
        <v/>
      </c>
      <c r="M4593" s="28"/>
      <c r="N4593" s="28"/>
    </row>
    <row r="4594" spans="1:14" x14ac:dyDescent="0.35">
      <c r="A4594" s="28">
        <f t="shared" si="72"/>
        <v>4593</v>
      </c>
      <c r="B4594" s="30"/>
      <c r="C4594" s="28"/>
      <c r="D4594" s="28"/>
      <c r="E4594" s="28"/>
      <c r="F4594" s="28"/>
      <c r="G4594" s="28"/>
      <c r="H4594" s="28" t="str">
        <f>IF(TRIM(D4594)="","",IFERROR(INDEX('Student Master'!C:C,MATCH(D4594,'Student Master'!B:B,0)),"Not Found"))</f>
        <v/>
      </c>
      <c r="I4594" s="28" t="str">
        <f>IF(TRIM(D4594)="","",IFERROR(INDEX('Student Master'!D:D,MATCH(D4594,'Student Master'!B:B,0)),"Not Found"))</f>
        <v/>
      </c>
      <c r="J4594" s="28" t="str">
        <f>IF(TRIM(D4594)="","",IFERROR(INDEX('Student Master'!H:H,MATCH(D4594,'Student Master'!B:B,0)),"Not Found"))</f>
        <v/>
      </c>
      <c r="K4594" s="28" t="str">
        <f>IF(TRIM(D4594)="","",IFERROR(INDEX('Student Master'!N:N,MATCH(D4594,'Student Master'!B:B,0)),"Not Found"))</f>
        <v/>
      </c>
      <c r="L4594" s="28" t="str">
        <f>IF(TRIM(D4594)="","",IFERROR(INDEX('Student Master'!L:L,MATCH(D4594,'Student Master'!B:B,0)),"Not Found"))</f>
        <v/>
      </c>
      <c r="M4594" s="28"/>
      <c r="N4594" s="28"/>
    </row>
    <row r="4595" spans="1:14" x14ac:dyDescent="0.35">
      <c r="A4595" s="28">
        <f t="shared" si="72"/>
        <v>4594</v>
      </c>
      <c r="B4595" s="30"/>
      <c r="C4595" s="28"/>
      <c r="D4595" s="28"/>
      <c r="E4595" s="28"/>
      <c r="F4595" s="28"/>
      <c r="G4595" s="28"/>
      <c r="H4595" s="28" t="str">
        <f>IF(TRIM(D4595)="","",IFERROR(INDEX('Student Master'!C:C,MATCH(D4595,'Student Master'!B:B,0)),"Not Found"))</f>
        <v/>
      </c>
      <c r="I4595" s="28" t="str">
        <f>IF(TRIM(D4595)="","",IFERROR(INDEX('Student Master'!D:D,MATCH(D4595,'Student Master'!B:B,0)),"Not Found"))</f>
        <v/>
      </c>
      <c r="J4595" s="28" t="str">
        <f>IF(TRIM(D4595)="","",IFERROR(INDEX('Student Master'!H:H,MATCH(D4595,'Student Master'!B:B,0)),"Not Found"))</f>
        <v/>
      </c>
      <c r="K4595" s="28" t="str">
        <f>IF(TRIM(D4595)="","",IFERROR(INDEX('Student Master'!N:N,MATCH(D4595,'Student Master'!B:B,0)),"Not Found"))</f>
        <v/>
      </c>
      <c r="L4595" s="28" t="str">
        <f>IF(TRIM(D4595)="","",IFERROR(INDEX('Student Master'!L:L,MATCH(D4595,'Student Master'!B:B,0)),"Not Found"))</f>
        <v/>
      </c>
      <c r="M4595" s="28"/>
      <c r="N4595" s="28"/>
    </row>
    <row r="4596" spans="1:14" x14ac:dyDescent="0.35">
      <c r="A4596" s="28">
        <f t="shared" si="72"/>
        <v>4595</v>
      </c>
      <c r="B4596" s="30"/>
      <c r="C4596" s="28"/>
      <c r="D4596" s="28"/>
      <c r="E4596" s="28"/>
      <c r="F4596" s="28"/>
      <c r="G4596" s="28"/>
      <c r="H4596" s="28" t="str">
        <f>IF(TRIM(D4596)="","",IFERROR(INDEX('Student Master'!C:C,MATCH(D4596,'Student Master'!B:B,0)),"Not Found"))</f>
        <v/>
      </c>
      <c r="I4596" s="28" t="str">
        <f>IF(TRIM(D4596)="","",IFERROR(INDEX('Student Master'!D:D,MATCH(D4596,'Student Master'!B:B,0)),"Not Found"))</f>
        <v/>
      </c>
      <c r="J4596" s="28" t="str">
        <f>IF(TRIM(D4596)="","",IFERROR(INDEX('Student Master'!H:H,MATCH(D4596,'Student Master'!B:B,0)),"Not Found"))</f>
        <v/>
      </c>
      <c r="K4596" s="28" t="str">
        <f>IF(TRIM(D4596)="","",IFERROR(INDEX('Student Master'!N:N,MATCH(D4596,'Student Master'!B:B,0)),"Not Found"))</f>
        <v/>
      </c>
      <c r="L4596" s="28" t="str">
        <f>IF(TRIM(D4596)="","",IFERROR(INDEX('Student Master'!L:L,MATCH(D4596,'Student Master'!B:B,0)),"Not Found"))</f>
        <v/>
      </c>
      <c r="M4596" s="28"/>
      <c r="N4596" s="28"/>
    </row>
    <row r="4597" spans="1:14" x14ac:dyDescent="0.35">
      <c r="A4597" s="28">
        <f t="shared" si="72"/>
        <v>4596</v>
      </c>
      <c r="B4597" s="30"/>
      <c r="C4597" s="28"/>
      <c r="D4597" s="28"/>
      <c r="E4597" s="28"/>
      <c r="F4597" s="28"/>
      <c r="G4597" s="28"/>
      <c r="H4597" s="28" t="str">
        <f>IF(TRIM(D4597)="","",IFERROR(INDEX('Student Master'!C:C,MATCH(D4597,'Student Master'!B:B,0)),"Not Found"))</f>
        <v/>
      </c>
      <c r="I4597" s="28" t="str">
        <f>IF(TRIM(D4597)="","",IFERROR(INDEX('Student Master'!D:D,MATCH(D4597,'Student Master'!B:B,0)),"Not Found"))</f>
        <v/>
      </c>
      <c r="J4597" s="28" t="str">
        <f>IF(TRIM(D4597)="","",IFERROR(INDEX('Student Master'!H:H,MATCH(D4597,'Student Master'!B:B,0)),"Not Found"))</f>
        <v/>
      </c>
      <c r="K4597" s="28" t="str">
        <f>IF(TRIM(D4597)="","",IFERROR(INDEX('Student Master'!N:N,MATCH(D4597,'Student Master'!B:B,0)),"Not Found"))</f>
        <v/>
      </c>
      <c r="L4597" s="28" t="str">
        <f>IF(TRIM(D4597)="","",IFERROR(INDEX('Student Master'!L:L,MATCH(D4597,'Student Master'!B:B,0)),"Not Found"))</f>
        <v/>
      </c>
      <c r="M4597" s="28"/>
      <c r="N4597" s="28"/>
    </row>
    <row r="4598" spans="1:14" x14ac:dyDescent="0.35">
      <c r="A4598" s="28">
        <f t="shared" si="72"/>
        <v>4597</v>
      </c>
      <c r="B4598" s="30"/>
      <c r="C4598" s="28"/>
      <c r="D4598" s="28"/>
      <c r="E4598" s="28"/>
      <c r="F4598" s="28"/>
      <c r="G4598" s="28"/>
      <c r="H4598" s="28" t="str">
        <f>IF(TRIM(D4598)="","",IFERROR(INDEX('Student Master'!C:C,MATCH(D4598,'Student Master'!B:B,0)),"Not Found"))</f>
        <v/>
      </c>
      <c r="I4598" s="28" t="str">
        <f>IF(TRIM(D4598)="","",IFERROR(INDEX('Student Master'!D:D,MATCH(D4598,'Student Master'!B:B,0)),"Not Found"))</f>
        <v/>
      </c>
      <c r="J4598" s="28" t="str">
        <f>IF(TRIM(D4598)="","",IFERROR(INDEX('Student Master'!H:H,MATCH(D4598,'Student Master'!B:B,0)),"Not Found"))</f>
        <v/>
      </c>
      <c r="K4598" s="28" t="str">
        <f>IF(TRIM(D4598)="","",IFERROR(INDEX('Student Master'!N:N,MATCH(D4598,'Student Master'!B:B,0)),"Not Found"))</f>
        <v/>
      </c>
      <c r="L4598" s="28" t="str">
        <f>IF(TRIM(D4598)="","",IFERROR(INDEX('Student Master'!L:L,MATCH(D4598,'Student Master'!B:B,0)),"Not Found"))</f>
        <v/>
      </c>
      <c r="M4598" s="28"/>
      <c r="N4598" s="28"/>
    </row>
    <row r="4599" spans="1:14" x14ac:dyDescent="0.35">
      <c r="A4599" s="28">
        <f t="shared" si="72"/>
        <v>4598</v>
      </c>
      <c r="B4599" s="30"/>
      <c r="C4599" s="28"/>
      <c r="D4599" s="28"/>
      <c r="E4599" s="28"/>
      <c r="F4599" s="28"/>
      <c r="G4599" s="28"/>
      <c r="H4599" s="28" t="str">
        <f>IF(TRIM(D4599)="","",IFERROR(INDEX('Student Master'!C:C,MATCH(D4599,'Student Master'!B:B,0)),"Not Found"))</f>
        <v/>
      </c>
      <c r="I4599" s="28" t="str">
        <f>IF(TRIM(D4599)="","",IFERROR(INDEX('Student Master'!D:D,MATCH(D4599,'Student Master'!B:B,0)),"Not Found"))</f>
        <v/>
      </c>
      <c r="J4599" s="28" t="str">
        <f>IF(TRIM(D4599)="","",IFERROR(INDEX('Student Master'!H:H,MATCH(D4599,'Student Master'!B:B,0)),"Not Found"))</f>
        <v/>
      </c>
      <c r="K4599" s="28" t="str">
        <f>IF(TRIM(D4599)="","",IFERROR(INDEX('Student Master'!N:N,MATCH(D4599,'Student Master'!B:B,0)),"Not Found"))</f>
        <v/>
      </c>
      <c r="L4599" s="28" t="str">
        <f>IF(TRIM(D4599)="","",IFERROR(INDEX('Student Master'!L:L,MATCH(D4599,'Student Master'!B:B,0)),"Not Found"))</f>
        <v/>
      </c>
      <c r="M4599" s="28"/>
      <c r="N4599" s="28"/>
    </row>
    <row r="4600" spans="1:14" x14ac:dyDescent="0.35">
      <c r="A4600" s="28">
        <f t="shared" si="72"/>
        <v>4599</v>
      </c>
      <c r="B4600" s="30"/>
      <c r="C4600" s="28"/>
      <c r="D4600" s="28"/>
      <c r="E4600" s="28"/>
      <c r="F4600" s="28"/>
      <c r="G4600" s="28"/>
      <c r="H4600" s="28" t="str">
        <f>IF(TRIM(D4600)="","",IFERROR(INDEX('Student Master'!C:C,MATCH(D4600,'Student Master'!B:B,0)),"Not Found"))</f>
        <v/>
      </c>
      <c r="I4600" s="28" t="str">
        <f>IF(TRIM(D4600)="","",IFERROR(INDEX('Student Master'!D:D,MATCH(D4600,'Student Master'!B:B,0)),"Not Found"))</f>
        <v/>
      </c>
      <c r="J4600" s="28" t="str">
        <f>IF(TRIM(D4600)="","",IFERROR(INDEX('Student Master'!H:H,MATCH(D4600,'Student Master'!B:B,0)),"Not Found"))</f>
        <v/>
      </c>
      <c r="K4600" s="28" t="str">
        <f>IF(TRIM(D4600)="","",IFERROR(INDEX('Student Master'!N:N,MATCH(D4600,'Student Master'!B:B,0)),"Not Found"))</f>
        <v/>
      </c>
      <c r="L4600" s="28" t="str">
        <f>IF(TRIM(D4600)="","",IFERROR(INDEX('Student Master'!L:L,MATCH(D4600,'Student Master'!B:B,0)),"Not Found"))</f>
        <v/>
      </c>
      <c r="M4600" s="28"/>
      <c r="N4600" s="28"/>
    </row>
    <row r="4601" spans="1:14" x14ac:dyDescent="0.35">
      <c r="A4601" s="28">
        <f t="shared" si="72"/>
        <v>4600</v>
      </c>
      <c r="B4601" s="30"/>
      <c r="C4601" s="28"/>
      <c r="D4601" s="28"/>
      <c r="E4601" s="28"/>
      <c r="F4601" s="28"/>
      <c r="G4601" s="28"/>
      <c r="H4601" s="28" t="str">
        <f>IF(TRIM(D4601)="","",IFERROR(INDEX('Student Master'!C:C,MATCH(D4601,'Student Master'!B:B,0)),"Not Found"))</f>
        <v/>
      </c>
      <c r="I4601" s="28" t="str">
        <f>IF(TRIM(D4601)="","",IFERROR(INDEX('Student Master'!D:D,MATCH(D4601,'Student Master'!B:B,0)),"Not Found"))</f>
        <v/>
      </c>
      <c r="J4601" s="28" t="str">
        <f>IF(TRIM(D4601)="","",IFERROR(INDEX('Student Master'!H:H,MATCH(D4601,'Student Master'!B:B,0)),"Not Found"))</f>
        <v/>
      </c>
      <c r="K4601" s="28" t="str">
        <f>IF(TRIM(D4601)="","",IFERROR(INDEX('Student Master'!N:N,MATCH(D4601,'Student Master'!B:B,0)),"Not Found"))</f>
        <v/>
      </c>
      <c r="L4601" s="28" t="str">
        <f>IF(TRIM(D4601)="","",IFERROR(INDEX('Student Master'!L:L,MATCH(D4601,'Student Master'!B:B,0)),"Not Found"))</f>
        <v/>
      </c>
      <c r="M4601" s="28"/>
      <c r="N4601" s="28"/>
    </row>
    <row r="4602" spans="1:14" x14ac:dyDescent="0.35">
      <c r="A4602" s="28">
        <f t="shared" si="72"/>
        <v>4601</v>
      </c>
      <c r="B4602" s="30"/>
      <c r="C4602" s="28"/>
      <c r="D4602" s="28"/>
      <c r="E4602" s="28"/>
      <c r="F4602" s="28"/>
      <c r="G4602" s="28"/>
      <c r="H4602" s="28" t="str">
        <f>IF(TRIM(D4602)="","",IFERROR(INDEX('Student Master'!C:C,MATCH(D4602,'Student Master'!B:B,0)),"Not Found"))</f>
        <v/>
      </c>
      <c r="I4602" s="28" t="str">
        <f>IF(TRIM(D4602)="","",IFERROR(INDEX('Student Master'!D:D,MATCH(D4602,'Student Master'!B:B,0)),"Not Found"))</f>
        <v/>
      </c>
      <c r="J4602" s="28" t="str">
        <f>IF(TRIM(D4602)="","",IFERROR(INDEX('Student Master'!H:H,MATCH(D4602,'Student Master'!B:B,0)),"Not Found"))</f>
        <v/>
      </c>
      <c r="K4602" s="28" t="str">
        <f>IF(TRIM(D4602)="","",IFERROR(INDEX('Student Master'!N:N,MATCH(D4602,'Student Master'!B:B,0)),"Not Found"))</f>
        <v/>
      </c>
      <c r="L4602" s="28" t="str">
        <f>IF(TRIM(D4602)="","",IFERROR(INDEX('Student Master'!L:L,MATCH(D4602,'Student Master'!B:B,0)),"Not Found"))</f>
        <v/>
      </c>
      <c r="M4602" s="28"/>
      <c r="N4602" s="28"/>
    </row>
    <row r="4603" spans="1:14" x14ac:dyDescent="0.35">
      <c r="A4603" s="28">
        <f t="shared" si="72"/>
        <v>4602</v>
      </c>
      <c r="B4603" s="30"/>
      <c r="C4603" s="28"/>
      <c r="D4603" s="28"/>
      <c r="E4603" s="28"/>
      <c r="F4603" s="28"/>
      <c r="G4603" s="28"/>
      <c r="H4603" s="28" t="str">
        <f>IF(TRIM(D4603)="","",IFERROR(INDEX('Student Master'!C:C,MATCH(D4603,'Student Master'!B:B,0)),"Not Found"))</f>
        <v/>
      </c>
      <c r="I4603" s="28" t="str">
        <f>IF(TRIM(D4603)="","",IFERROR(INDEX('Student Master'!D:D,MATCH(D4603,'Student Master'!B:B,0)),"Not Found"))</f>
        <v/>
      </c>
      <c r="J4603" s="28" t="str">
        <f>IF(TRIM(D4603)="","",IFERROR(INDEX('Student Master'!H:H,MATCH(D4603,'Student Master'!B:B,0)),"Not Found"))</f>
        <v/>
      </c>
      <c r="K4603" s="28" t="str">
        <f>IF(TRIM(D4603)="","",IFERROR(INDEX('Student Master'!N:N,MATCH(D4603,'Student Master'!B:B,0)),"Not Found"))</f>
        <v/>
      </c>
      <c r="L4603" s="28" t="str">
        <f>IF(TRIM(D4603)="","",IFERROR(INDEX('Student Master'!L:L,MATCH(D4603,'Student Master'!B:B,0)),"Not Found"))</f>
        <v/>
      </c>
      <c r="M4603" s="28"/>
      <c r="N4603" s="28"/>
    </row>
    <row r="4604" spans="1:14" x14ac:dyDescent="0.35">
      <c r="A4604" s="28">
        <f t="shared" si="72"/>
        <v>4603</v>
      </c>
      <c r="B4604" s="30"/>
      <c r="C4604" s="28"/>
      <c r="D4604" s="28"/>
      <c r="E4604" s="28"/>
      <c r="F4604" s="28"/>
      <c r="G4604" s="28"/>
      <c r="H4604" s="28" t="str">
        <f>IF(TRIM(D4604)="","",IFERROR(INDEX('Student Master'!C:C,MATCH(D4604,'Student Master'!B:B,0)),"Not Found"))</f>
        <v/>
      </c>
      <c r="I4604" s="28" t="str">
        <f>IF(TRIM(D4604)="","",IFERROR(INDEX('Student Master'!D:D,MATCH(D4604,'Student Master'!B:B,0)),"Not Found"))</f>
        <v/>
      </c>
      <c r="J4604" s="28" t="str">
        <f>IF(TRIM(D4604)="","",IFERROR(INDEX('Student Master'!H:H,MATCH(D4604,'Student Master'!B:B,0)),"Not Found"))</f>
        <v/>
      </c>
      <c r="K4604" s="28" t="str">
        <f>IF(TRIM(D4604)="","",IFERROR(INDEX('Student Master'!N:N,MATCH(D4604,'Student Master'!B:B,0)),"Not Found"))</f>
        <v/>
      </c>
      <c r="L4604" s="28" t="str">
        <f>IF(TRIM(D4604)="","",IFERROR(INDEX('Student Master'!L:L,MATCH(D4604,'Student Master'!B:B,0)),"Not Found"))</f>
        <v/>
      </c>
      <c r="M4604" s="28"/>
      <c r="N4604" s="28"/>
    </row>
    <row r="4605" spans="1:14" x14ac:dyDescent="0.35">
      <c r="A4605" s="28">
        <f t="shared" si="72"/>
        <v>4604</v>
      </c>
      <c r="B4605" s="30"/>
      <c r="C4605" s="28"/>
      <c r="D4605" s="28"/>
      <c r="E4605" s="28"/>
      <c r="F4605" s="28"/>
      <c r="G4605" s="28"/>
      <c r="H4605" s="28" t="str">
        <f>IF(TRIM(D4605)="","",IFERROR(INDEX('Student Master'!C:C,MATCH(D4605,'Student Master'!B:B,0)),"Not Found"))</f>
        <v/>
      </c>
      <c r="I4605" s="28" t="str">
        <f>IF(TRIM(D4605)="","",IFERROR(INDEX('Student Master'!D:D,MATCH(D4605,'Student Master'!B:B,0)),"Not Found"))</f>
        <v/>
      </c>
      <c r="J4605" s="28" t="str">
        <f>IF(TRIM(D4605)="","",IFERROR(INDEX('Student Master'!H:H,MATCH(D4605,'Student Master'!B:B,0)),"Not Found"))</f>
        <v/>
      </c>
      <c r="K4605" s="28" t="str">
        <f>IF(TRIM(D4605)="","",IFERROR(INDEX('Student Master'!N:N,MATCH(D4605,'Student Master'!B:B,0)),"Not Found"))</f>
        <v/>
      </c>
      <c r="L4605" s="28" t="str">
        <f>IF(TRIM(D4605)="","",IFERROR(INDEX('Student Master'!L:L,MATCH(D4605,'Student Master'!B:B,0)),"Not Found"))</f>
        <v/>
      </c>
      <c r="M4605" s="28"/>
      <c r="N4605" s="28"/>
    </row>
    <row r="4606" spans="1:14" x14ac:dyDescent="0.35">
      <c r="A4606" s="28">
        <f t="shared" si="72"/>
        <v>4605</v>
      </c>
      <c r="B4606" s="30"/>
      <c r="C4606" s="28"/>
      <c r="D4606" s="28"/>
      <c r="E4606" s="28"/>
      <c r="F4606" s="28"/>
      <c r="G4606" s="28"/>
      <c r="H4606" s="28" t="str">
        <f>IF(TRIM(D4606)="","",IFERROR(INDEX('Student Master'!C:C,MATCH(D4606,'Student Master'!B:B,0)),"Not Found"))</f>
        <v/>
      </c>
      <c r="I4606" s="28" t="str">
        <f>IF(TRIM(D4606)="","",IFERROR(INDEX('Student Master'!D:D,MATCH(D4606,'Student Master'!B:B,0)),"Not Found"))</f>
        <v/>
      </c>
      <c r="J4606" s="28" t="str">
        <f>IF(TRIM(D4606)="","",IFERROR(INDEX('Student Master'!H:H,MATCH(D4606,'Student Master'!B:B,0)),"Not Found"))</f>
        <v/>
      </c>
      <c r="K4606" s="28" t="str">
        <f>IF(TRIM(D4606)="","",IFERROR(INDEX('Student Master'!N:N,MATCH(D4606,'Student Master'!B:B,0)),"Not Found"))</f>
        <v/>
      </c>
      <c r="L4606" s="28" t="str">
        <f>IF(TRIM(D4606)="","",IFERROR(INDEX('Student Master'!L:L,MATCH(D4606,'Student Master'!B:B,0)),"Not Found"))</f>
        <v/>
      </c>
      <c r="M4606" s="28"/>
      <c r="N4606" s="28"/>
    </row>
    <row r="4607" spans="1:14" x14ac:dyDescent="0.35">
      <c r="A4607" s="28">
        <f t="shared" si="72"/>
        <v>4606</v>
      </c>
      <c r="B4607" s="30"/>
      <c r="C4607" s="28"/>
      <c r="D4607" s="28"/>
      <c r="E4607" s="28"/>
      <c r="F4607" s="28"/>
      <c r="G4607" s="28"/>
      <c r="H4607" s="28" t="str">
        <f>IF(TRIM(D4607)="","",IFERROR(INDEX('Student Master'!C:C,MATCH(D4607,'Student Master'!B:B,0)),"Not Found"))</f>
        <v/>
      </c>
      <c r="I4607" s="28" t="str">
        <f>IF(TRIM(D4607)="","",IFERROR(INDEX('Student Master'!D:D,MATCH(D4607,'Student Master'!B:B,0)),"Not Found"))</f>
        <v/>
      </c>
      <c r="J4607" s="28" t="str">
        <f>IF(TRIM(D4607)="","",IFERROR(INDEX('Student Master'!H:H,MATCH(D4607,'Student Master'!B:B,0)),"Not Found"))</f>
        <v/>
      </c>
      <c r="K4607" s="28" t="str">
        <f>IF(TRIM(D4607)="","",IFERROR(INDEX('Student Master'!N:N,MATCH(D4607,'Student Master'!B:B,0)),"Not Found"))</f>
        <v/>
      </c>
      <c r="L4607" s="28" t="str">
        <f>IF(TRIM(D4607)="","",IFERROR(INDEX('Student Master'!L:L,MATCH(D4607,'Student Master'!B:B,0)),"Not Found"))</f>
        <v/>
      </c>
      <c r="M4607" s="28"/>
      <c r="N4607" s="28"/>
    </row>
    <row r="4608" spans="1:14" x14ac:dyDescent="0.35">
      <c r="A4608" s="28">
        <f t="shared" si="72"/>
        <v>4607</v>
      </c>
      <c r="B4608" s="30"/>
      <c r="C4608" s="28"/>
      <c r="D4608" s="28"/>
      <c r="E4608" s="28"/>
      <c r="F4608" s="28"/>
      <c r="G4608" s="28"/>
      <c r="H4608" s="28" t="str">
        <f>IF(TRIM(D4608)="","",IFERROR(INDEX('Student Master'!C:C,MATCH(D4608,'Student Master'!B:B,0)),"Not Found"))</f>
        <v/>
      </c>
      <c r="I4608" s="28" t="str">
        <f>IF(TRIM(D4608)="","",IFERROR(INDEX('Student Master'!D:D,MATCH(D4608,'Student Master'!B:B,0)),"Not Found"))</f>
        <v/>
      </c>
      <c r="J4608" s="28" t="str">
        <f>IF(TRIM(D4608)="","",IFERROR(INDEX('Student Master'!H:H,MATCH(D4608,'Student Master'!B:B,0)),"Not Found"))</f>
        <v/>
      </c>
      <c r="K4608" s="28" t="str">
        <f>IF(TRIM(D4608)="","",IFERROR(INDEX('Student Master'!N:N,MATCH(D4608,'Student Master'!B:B,0)),"Not Found"))</f>
        <v/>
      </c>
      <c r="L4608" s="28" t="str">
        <f>IF(TRIM(D4608)="","",IFERROR(INDEX('Student Master'!L:L,MATCH(D4608,'Student Master'!B:B,0)),"Not Found"))</f>
        <v/>
      </c>
      <c r="M4608" s="28"/>
      <c r="N4608" s="28"/>
    </row>
    <row r="4609" spans="1:14" x14ac:dyDescent="0.35">
      <c r="A4609" s="28">
        <f t="shared" si="72"/>
        <v>4608</v>
      </c>
      <c r="B4609" s="30"/>
      <c r="C4609" s="28"/>
      <c r="D4609" s="28"/>
      <c r="E4609" s="28"/>
      <c r="F4609" s="28"/>
      <c r="G4609" s="28"/>
      <c r="H4609" s="28" t="str">
        <f>IF(TRIM(D4609)="","",IFERROR(INDEX('Student Master'!C:C,MATCH(D4609,'Student Master'!B:B,0)),"Not Found"))</f>
        <v/>
      </c>
      <c r="I4609" s="28" t="str">
        <f>IF(TRIM(D4609)="","",IFERROR(INDEX('Student Master'!D:D,MATCH(D4609,'Student Master'!B:B,0)),"Not Found"))</f>
        <v/>
      </c>
      <c r="J4609" s="28" t="str">
        <f>IF(TRIM(D4609)="","",IFERROR(INDEX('Student Master'!H:H,MATCH(D4609,'Student Master'!B:B,0)),"Not Found"))</f>
        <v/>
      </c>
      <c r="K4609" s="28" t="str">
        <f>IF(TRIM(D4609)="","",IFERROR(INDEX('Student Master'!N:N,MATCH(D4609,'Student Master'!B:B,0)),"Not Found"))</f>
        <v/>
      </c>
      <c r="L4609" s="28" t="str">
        <f>IF(TRIM(D4609)="","",IFERROR(INDEX('Student Master'!L:L,MATCH(D4609,'Student Master'!B:B,0)),"Not Found"))</f>
        <v/>
      </c>
      <c r="M4609" s="28"/>
      <c r="N4609" s="28"/>
    </row>
    <row r="4610" spans="1:14" x14ac:dyDescent="0.35">
      <c r="A4610" s="28">
        <f t="shared" si="72"/>
        <v>4609</v>
      </c>
      <c r="B4610" s="30"/>
      <c r="C4610" s="28"/>
      <c r="D4610" s="28"/>
      <c r="E4610" s="28"/>
      <c r="F4610" s="28"/>
      <c r="G4610" s="28"/>
      <c r="H4610" s="28" t="str">
        <f>IF(TRIM(D4610)="","",IFERROR(INDEX('Student Master'!C:C,MATCH(D4610,'Student Master'!B:B,0)),"Not Found"))</f>
        <v/>
      </c>
      <c r="I4610" s="28" t="str">
        <f>IF(TRIM(D4610)="","",IFERROR(INDEX('Student Master'!D:D,MATCH(D4610,'Student Master'!B:B,0)),"Not Found"))</f>
        <v/>
      </c>
      <c r="J4610" s="28" t="str">
        <f>IF(TRIM(D4610)="","",IFERROR(INDEX('Student Master'!H:H,MATCH(D4610,'Student Master'!B:B,0)),"Not Found"))</f>
        <v/>
      </c>
      <c r="K4610" s="28" t="str">
        <f>IF(TRIM(D4610)="","",IFERROR(INDEX('Student Master'!N:N,MATCH(D4610,'Student Master'!B:B,0)),"Not Found"))</f>
        <v/>
      </c>
      <c r="L4610" s="28" t="str">
        <f>IF(TRIM(D4610)="","",IFERROR(INDEX('Student Master'!L:L,MATCH(D4610,'Student Master'!B:B,0)),"Not Found"))</f>
        <v/>
      </c>
      <c r="M4610" s="28"/>
      <c r="N4610" s="28"/>
    </row>
    <row r="4611" spans="1:14" x14ac:dyDescent="0.35">
      <c r="A4611" s="28">
        <f t="shared" si="72"/>
        <v>4610</v>
      </c>
      <c r="B4611" s="30"/>
      <c r="C4611" s="28"/>
      <c r="D4611" s="28"/>
      <c r="E4611" s="28"/>
      <c r="F4611" s="28"/>
      <c r="G4611" s="28"/>
      <c r="H4611" s="28" t="str">
        <f>IF(TRIM(D4611)="","",IFERROR(INDEX('Student Master'!C:C,MATCH(D4611,'Student Master'!B:B,0)),"Not Found"))</f>
        <v/>
      </c>
      <c r="I4611" s="28" t="str">
        <f>IF(TRIM(D4611)="","",IFERROR(INDEX('Student Master'!D:D,MATCH(D4611,'Student Master'!B:B,0)),"Not Found"))</f>
        <v/>
      </c>
      <c r="J4611" s="28" t="str">
        <f>IF(TRIM(D4611)="","",IFERROR(INDEX('Student Master'!H:H,MATCH(D4611,'Student Master'!B:B,0)),"Not Found"))</f>
        <v/>
      </c>
      <c r="K4611" s="28" t="str">
        <f>IF(TRIM(D4611)="","",IFERROR(INDEX('Student Master'!N:N,MATCH(D4611,'Student Master'!B:B,0)),"Not Found"))</f>
        <v/>
      </c>
      <c r="L4611" s="28" t="str">
        <f>IF(TRIM(D4611)="","",IFERROR(INDEX('Student Master'!L:L,MATCH(D4611,'Student Master'!B:B,0)),"Not Found"))</f>
        <v/>
      </c>
      <c r="M4611" s="28"/>
      <c r="N4611" s="28"/>
    </row>
    <row r="4612" spans="1:14" x14ac:dyDescent="0.35">
      <c r="A4612" s="28">
        <f t="shared" si="72"/>
        <v>4611</v>
      </c>
      <c r="B4612" s="30"/>
      <c r="C4612" s="28"/>
      <c r="D4612" s="28"/>
      <c r="E4612" s="28"/>
      <c r="F4612" s="28"/>
      <c r="G4612" s="28"/>
      <c r="H4612" s="28" t="str">
        <f>IF(TRIM(D4612)="","",IFERROR(INDEX('Student Master'!C:C,MATCH(D4612,'Student Master'!B:B,0)),"Not Found"))</f>
        <v/>
      </c>
      <c r="I4612" s="28" t="str">
        <f>IF(TRIM(D4612)="","",IFERROR(INDEX('Student Master'!D:D,MATCH(D4612,'Student Master'!B:B,0)),"Not Found"))</f>
        <v/>
      </c>
      <c r="J4612" s="28" t="str">
        <f>IF(TRIM(D4612)="","",IFERROR(INDEX('Student Master'!H:H,MATCH(D4612,'Student Master'!B:B,0)),"Not Found"))</f>
        <v/>
      </c>
      <c r="K4612" s="28" t="str">
        <f>IF(TRIM(D4612)="","",IFERROR(INDEX('Student Master'!N:N,MATCH(D4612,'Student Master'!B:B,0)),"Not Found"))</f>
        <v/>
      </c>
      <c r="L4612" s="28" t="str">
        <f>IF(TRIM(D4612)="","",IFERROR(INDEX('Student Master'!L:L,MATCH(D4612,'Student Master'!B:B,0)),"Not Found"))</f>
        <v/>
      </c>
      <c r="M4612" s="28"/>
      <c r="N4612" s="28"/>
    </row>
    <row r="4613" spans="1:14" x14ac:dyDescent="0.35">
      <c r="A4613" s="28">
        <f t="shared" si="72"/>
        <v>4612</v>
      </c>
      <c r="B4613" s="30"/>
      <c r="C4613" s="28"/>
      <c r="D4613" s="28"/>
      <c r="E4613" s="28"/>
      <c r="F4613" s="28"/>
      <c r="G4613" s="28"/>
      <c r="H4613" s="28" t="str">
        <f>IF(TRIM(D4613)="","",IFERROR(INDEX('Student Master'!C:C,MATCH(D4613,'Student Master'!B:B,0)),"Not Found"))</f>
        <v/>
      </c>
      <c r="I4613" s="28" t="str">
        <f>IF(TRIM(D4613)="","",IFERROR(INDEX('Student Master'!D:D,MATCH(D4613,'Student Master'!B:B,0)),"Not Found"))</f>
        <v/>
      </c>
      <c r="J4613" s="28" t="str">
        <f>IF(TRIM(D4613)="","",IFERROR(INDEX('Student Master'!H:H,MATCH(D4613,'Student Master'!B:B,0)),"Not Found"))</f>
        <v/>
      </c>
      <c r="K4613" s="28" t="str">
        <f>IF(TRIM(D4613)="","",IFERROR(INDEX('Student Master'!N:N,MATCH(D4613,'Student Master'!B:B,0)),"Not Found"))</f>
        <v/>
      </c>
      <c r="L4613" s="28" t="str">
        <f>IF(TRIM(D4613)="","",IFERROR(INDEX('Student Master'!L:L,MATCH(D4613,'Student Master'!B:B,0)),"Not Found"))</f>
        <v/>
      </c>
      <c r="M4613" s="28"/>
      <c r="N4613" s="28"/>
    </row>
    <row r="4614" spans="1:14" x14ac:dyDescent="0.35">
      <c r="A4614" s="28">
        <f t="shared" si="72"/>
        <v>4613</v>
      </c>
      <c r="B4614" s="30"/>
      <c r="C4614" s="28"/>
      <c r="D4614" s="28"/>
      <c r="E4614" s="28"/>
      <c r="F4614" s="28"/>
      <c r="G4614" s="28"/>
      <c r="H4614" s="28" t="str">
        <f>IF(TRIM(D4614)="","",IFERROR(INDEX('Student Master'!C:C,MATCH(D4614,'Student Master'!B:B,0)),"Not Found"))</f>
        <v/>
      </c>
      <c r="I4614" s="28" t="str">
        <f>IF(TRIM(D4614)="","",IFERROR(INDEX('Student Master'!D:D,MATCH(D4614,'Student Master'!B:B,0)),"Not Found"))</f>
        <v/>
      </c>
      <c r="J4614" s="28" t="str">
        <f>IF(TRIM(D4614)="","",IFERROR(INDEX('Student Master'!H:H,MATCH(D4614,'Student Master'!B:B,0)),"Not Found"))</f>
        <v/>
      </c>
      <c r="K4614" s="28" t="str">
        <f>IF(TRIM(D4614)="","",IFERROR(INDEX('Student Master'!N:N,MATCH(D4614,'Student Master'!B:B,0)),"Not Found"))</f>
        <v/>
      </c>
      <c r="L4614" s="28" t="str">
        <f>IF(TRIM(D4614)="","",IFERROR(INDEX('Student Master'!L:L,MATCH(D4614,'Student Master'!B:B,0)),"Not Found"))</f>
        <v/>
      </c>
      <c r="M4614" s="28"/>
      <c r="N4614" s="28"/>
    </row>
    <row r="4615" spans="1:14" x14ac:dyDescent="0.35">
      <c r="A4615" s="28">
        <f t="shared" si="72"/>
        <v>4614</v>
      </c>
      <c r="B4615" s="30"/>
      <c r="C4615" s="28"/>
      <c r="D4615" s="28"/>
      <c r="E4615" s="28"/>
      <c r="F4615" s="28"/>
      <c r="G4615" s="28"/>
      <c r="H4615" s="28" t="str">
        <f>IF(TRIM(D4615)="","",IFERROR(INDEX('Student Master'!C:C,MATCH(D4615,'Student Master'!B:B,0)),"Not Found"))</f>
        <v/>
      </c>
      <c r="I4615" s="28" t="str">
        <f>IF(TRIM(D4615)="","",IFERROR(INDEX('Student Master'!D:D,MATCH(D4615,'Student Master'!B:B,0)),"Not Found"))</f>
        <v/>
      </c>
      <c r="J4615" s="28" t="str">
        <f>IF(TRIM(D4615)="","",IFERROR(INDEX('Student Master'!H:H,MATCH(D4615,'Student Master'!B:B,0)),"Not Found"))</f>
        <v/>
      </c>
      <c r="K4615" s="28" t="str">
        <f>IF(TRIM(D4615)="","",IFERROR(INDEX('Student Master'!N:N,MATCH(D4615,'Student Master'!B:B,0)),"Not Found"))</f>
        <v/>
      </c>
      <c r="L4615" s="28" t="str">
        <f>IF(TRIM(D4615)="","",IFERROR(INDEX('Student Master'!L:L,MATCH(D4615,'Student Master'!B:B,0)),"Not Found"))</f>
        <v/>
      </c>
      <c r="M4615" s="28"/>
      <c r="N4615" s="28"/>
    </row>
    <row r="4616" spans="1:14" x14ac:dyDescent="0.35">
      <c r="A4616" s="28">
        <f t="shared" si="72"/>
        <v>4615</v>
      </c>
      <c r="B4616" s="30"/>
      <c r="C4616" s="28"/>
      <c r="D4616" s="28"/>
      <c r="E4616" s="28"/>
      <c r="F4616" s="28"/>
      <c r="G4616" s="28"/>
      <c r="H4616" s="28" t="str">
        <f>IF(TRIM(D4616)="","",IFERROR(INDEX('Student Master'!C:C,MATCH(D4616,'Student Master'!B:B,0)),"Not Found"))</f>
        <v/>
      </c>
      <c r="I4616" s="28" t="str">
        <f>IF(TRIM(D4616)="","",IFERROR(INDEX('Student Master'!D:D,MATCH(D4616,'Student Master'!B:B,0)),"Not Found"))</f>
        <v/>
      </c>
      <c r="J4616" s="28" t="str">
        <f>IF(TRIM(D4616)="","",IFERROR(INDEX('Student Master'!H:H,MATCH(D4616,'Student Master'!B:B,0)),"Not Found"))</f>
        <v/>
      </c>
      <c r="K4616" s="28" t="str">
        <f>IF(TRIM(D4616)="","",IFERROR(INDEX('Student Master'!N:N,MATCH(D4616,'Student Master'!B:B,0)),"Not Found"))</f>
        <v/>
      </c>
      <c r="L4616" s="28" t="str">
        <f>IF(TRIM(D4616)="","",IFERROR(INDEX('Student Master'!L:L,MATCH(D4616,'Student Master'!B:B,0)),"Not Found"))</f>
        <v/>
      </c>
      <c r="M4616" s="28"/>
      <c r="N4616" s="28"/>
    </row>
    <row r="4617" spans="1:14" x14ac:dyDescent="0.35">
      <c r="A4617" s="28">
        <f t="shared" si="72"/>
        <v>4616</v>
      </c>
      <c r="B4617" s="30"/>
      <c r="C4617" s="28"/>
      <c r="D4617" s="28"/>
      <c r="E4617" s="28"/>
      <c r="F4617" s="28"/>
      <c r="G4617" s="28"/>
      <c r="H4617" s="28" t="str">
        <f>IF(TRIM(D4617)="","",IFERROR(INDEX('Student Master'!C:C,MATCH(D4617,'Student Master'!B:B,0)),"Not Found"))</f>
        <v/>
      </c>
      <c r="I4617" s="28" t="str">
        <f>IF(TRIM(D4617)="","",IFERROR(INDEX('Student Master'!D:D,MATCH(D4617,'Student Master'!B:B,0)),"Not Found"))</f>
        <v/>
      </c>
      <c r="J4617" s="28" t="str">
        <f>IF(TRIM(D4617)="","",IFERROR(INDEX('Student Master'!H:H,MATCH(D4617,'Student Master'!B:B,0)),"Not Found"))</f>
        <v/>
      </c>
      <c r="K4617" s="28" t="str">
        <f>IF(TRIM(D4617)="","",IFERROR(INDEX('Student Master'!N:N,MATCH(D4617,'Student Master'!B:B,0)),"Not Found"))</f>
        <v/>
      </c>
      <c r="L4617" s="28" t="str">
        <f>IF(TRIM(D4617)="","",IFERROR(INDEX('Student Master'!L:L,MATCH(D4617,'Student Master'!B:B,0)),"Not Found"))</f>
        <v/>
      </c>
      <c r="M4617" s="28"/>
      <c r="N4617" s="28"/>
    </row>
    <row r="4618" spans="1:14" x14ac:dyDescent="0.35">
      <c r="A4618" s="28">
        <f t="shared" si="72"/>
        <v>4617</v>
      </c>
      <c r="B4618" s="30"/>
      <c r="C4618" s="28"/>
      <c r="D4618" s="28"/>
      <c r="E4618" s="28"/>
      <c r="F4618" s="28"/>
      <c r="G4618" s="28"/>
      <c r="H4618" s="28" t="str">
        <f>IF(TRIM(D4618)="","",IFERROR(INDEX('Student Master'!C:C,MATCH(D4618,'Student Master'!B:B,0)),"Not Found"))</f>
        <v/>
      </c>
      <c r="I4618" s="28" t="str">
        <f>IF(TRIM(D4618)="","",IFERROR(INDEX('Student Master'!D:D,MATCH(D4618,'Student Master'!B:B,0)),"Not Found"))</f>
        <v/>
      </c>
      <c r="J4618" s="28" t="str">
        <f>IF(TRIM(D4618)="","",IFERROR(INDEX('Student Master'!H:H,MATCH(D4618,'Student Master'!B:B,0)),"Not Found"))</f>
        <v/>
      </c>
      <c r="K4618" s="28" t="str">
        <f>IF(TRIM(D4618)="","",IFERROR(INDEX('Student Master'!N:N,MATCH(D4618,'Student Master'!B:B,0)),"Not Found"))</f>
        <v/>
      </c>
      <c r="L4618" s="28" t="str">
        <f>IF(TRIM(D4618)="","",IFERROR(INDEX('Student Master'!L:L,MATCH(D4618,'Student Master'!B:B,0)),"Not Found"))</f>
        <v/>
      </c>
      <c r="M4618" s="28"/>
      <c r="N4618" s="28"/>
    </row>
    <row r="4619" spans="1:14" x14ac:dyDescent="0.35">
      <c r="A4619" s="28">
        <f t="shared" si="72"/>
        <v>4618</v>
      </c>
      <c r="B4619" s="30"/>
      <c r="C4619" s="28"/>
      <c r="D4619" s="28"/>
      <c r="E4619" s="28"/>
      <c r="F4619" s="28"/>
      <c r="G4619" s="28"/>
      <c r="H4619" s="28" t="str">
        <f>IF(TRIM(D4619)="","",IFERROR(INDEX('Student Master'!C:C,MATCH(D4619,'Student Master'!B:B,0)),"Not Found"))</f>
        <v/>
      </c>
      <c r="I4619" s="28" t="str">
        <f>IF(TRIM(D4619)="","",IFERROR(INDEX('Student Master'!D:D,MATCH(D4619,'Student Master'!B:B,0)),"Not Found"))</f>
        <v/>
      </c>
      <c r="J4619" s="28" t="str">
        <f>IF(TRIM(D4619)="","",IFERROR(INDEX('Student Master'!H:H,MATCH(D4619,'Student Master'!B:B,0)),"Not Found"))</f>
        <v/>
      </c>
      <c r="K4619" s="28" t="str">
        <f>IF(TRIM(D4619)="","",IFERROR(INDEX('Student Master'!N:N,MATCH(D4619,'Student Master'!B:B,0)),"Not Found"))</f>
        <v/>
      </c>
      <c r="L4619" s="28" t="str">
        <f>IF(TRIM(D4619)="","",IFERROR(INDEX('Student Master'!L:L,MATCH(D4619,'Student Master'!B:B,0)),"Not Found"))</f>
        <v/>
      </c>
      <c r="M4619" s="28"/>
      <c r="N4619" s="28"/>
    </row>
    <row r="4620" spans="1:14" x14ac:dyDescent="0.35">
      <c r="A4620" s="28">
        <f t="shared" si="72"/>
        <v>4619</v>
      </c>
      <c r="B4620" s="30"/>
      <c r="C4620" s="28"/>
      <c r="D4620" s="28"/>
      <c r="E4620" s="28"/>
      <c r="F4620" s="28"/>
      <c r="G4620" s="28"/>
      <c r="H4620" s="28" t="str">
        <f>IF(TRIM(D4620)="","",IFERROR(INDEX('Student Master'!C:C,MATCH(D4620,'Student Master'!B:B,0)),"Not Found"))</f>
        <v/>
      </c>
      <c r="I4620" s="28" t="str">
        <f>IF(TRIM(D4620)="","",IFERROR(INDEX('Student Master'!D:D,MATCH(D4620,'Student Master'!B:B,0)),"Not Found"))</f>
        <v/>
      </c>
      <c r="J4620" s="28" t="str">
        <f>IF(TRIM(D4620)="","",IFERROR(INDEX('Student Master'!H:H,MATCH(D4620,'Student Master'!B:B,0)),"Not Found"))</f>
        <v/>
      </c>
      <c r="K4620" s="28" t="str">
        <f>IF(TRIM(D4620)="","",IFERROR(INDEX('Student Master'!N:N,MATCH(D4620,'Student Master'!B:B,0)),"Not Found"))</f>
        <v/>
      </c>
      <c r="L4620" s="28" t="str">
        <f>IF(TRIM(D4620)="","",IFERROR(INDEX('Student Master'!L:L,MATCH(D4620,'Student Master'!B:B,0)),"Not Found"))</f>
        <v/>
      </c>
      <c r="M4620" s="28"/>
      <c r="N4620" s="28"/>
    </row>
    <row r="4621" spans="1:14" x14ac:dyDescent="0.35">
      <c r="A4621" s="28">
        <f t="shared" si="72"/>
        <v>4620</v>
      </c>
      <c r="B4621" s="30"/>
      <c r="C4621" s="28"/>
      <c r="D4621" s="28"/>
      <c r="E4621" s="28"/>
      <c r="F4621" s="28"/>
      <c r="G4621" s="28"/>
      <c r="H4621" s="28" t="str">
        <f>IF(TRIM(D4621)="","",IFERROR(INDEX('Student Master'!C:C,MATCH(D4621,'Student Master'!B:B,0)),"Not Found"))</f>
        <v/>
      </c>
      <c r="I4621" s="28" t="str">
        <f>IF(TRIM(D4621)="","",IFERROR(INDEX('Student Master'!D:D,MATCH(D4621,'Student Master'!B:B,0)),"Not Found"))</f>
        <v/>
      </c>
      <c r="J4621" s="28" t="str">
        <f>IF(TRIM(D4621)="","",IFERROR(INDEX('Student Master'!H:H,MATCH(D4621,'Student Master'!B:B,0)),"Not Found"))</f>
        <v/>
      </c>
      <c r="K4621" s="28" t="str">
        <f>IF(TRIM(D4621)="","",IFERROR(INDEX('Student Master'!N:N,MATCH(D4621,'Student Master'!B:B,0)),"Not Found"))</f>
        <v/>
      </c>
      <c r="L4621" s="28" t="str">
        <f>IF(TRIM(D4621)="","",IFERROR(INDEX('Student Master'!L:L,MATCH(D4621,'Student Master'!B:B,0)),"Not Found"))</f>
        <v/>
      </c>
      <c r="M4621" s="28"/>
      <c r="N4621" s="28"/>
    </row>
    <row r="4622" spans="1:14" x14ac:dyDescent="0.35">
      <c r="A4622" s="28">
        <f t="shared" si="72"/>
        <v>4621</v>
      </c>
      <c r="B4622" s="30"/>
      <c r="C4622" s="28"/>
      <c r="D4622" s="28"/>
      <c r="E4622" s="28"/>
      <c r="F4622" s="28"/>
      <c r="G4622" s="28"/>
      <c r="H4622" s="28" t="str">
        <f>IF(TRIM(D4622)="","",IFERROR(INDEX('Student Master'!C:C,MATCH(D4622,'Student Master'!B:B,0)),"Not Found"))</f>
        <v/>
      </c>
      <c r="I4622" s="28" t="str">
        <f>IF(TRIM(D4622)="","",IFERROR(INDEX('Student Master'!D:D,MATCH(D4622,'Student Master'!B:B,0)),"Not Found"))</f>
        <v/>
      </c>
      <c r="J4622" s="28" t="str">
        <f>IF(TRIM(D4622)="","",IFERROR(INDEX('Student Master'!H:H,MATCH(D4622,'Student Master'!B:B,0)),"Not Found"))</f>
        <v/>
      </c>
      <c r="K4622" s="28" t="str">
        <f>IF(TRIM(D4622)="","",IFERROR(INDEX('Student Master'!N:N,MATCH(D4622,'Student Master'!B:B,0)),"Not Found"))</f>
        <v/>
      </c>
      <c r="L4622" s="28" t="str">
        <f>IF(TRIM(D4622)="","",IFERROR(INDEX('Student Master'!L:L,MATCH(D4622,'Student Master'!B:B,0)),"Not Found"))</f>
        <v/>
      </c>
      <c r="M4622" s="28"/>
      <c r="N4622" s="28"/>
    </row>
    <row r="4623" spans="1:14" x14ac:dyDescent="0.35">
      <c r="A4623" s="28">
        <f t="shared" si="72"/>
        <v>4622</v>
      </c>
      <c r="B4623" s="30"/>
      <c r="C4623" s="28"/>
      <c r="D4623" s="28"/>
      <c r="E4623" s="28"/>
      <c r="F4623" s="28"/>
      <c r="G4623" s="28"/>
      <c r="H4623" s="28" t="str">
        <f>IF(TRIM(D4623)="","",IFERROR(INDEX('Student Master'!C:C,MATCH(D4623,'Student Master'!B:B,0)),"Not Found"))</f>
        <v/>
      </c>
      <c r="I4623" s="28" t="str">
        <f>IF(TRIM(D4623)="","",IFERROR(INDEX('Student Master'!D:D,MATCH(D4623,'Student Master'!B:B,0)),"Not Found"))</f>
        <v/>
      </c>
      <c r="J4623" s="28" t="str">
        <f>IF(TRIM(D4623)="","",IFERROR(INDEX('Student Master'!H:H,MATCH(D4623,'Student Master'!B:B,0)),"Not Found"))</f>
        <v/>
      </c>
      <c r="K4623" s="28" t="str">
        <f>IF(TRIM(D4623)="","",IFERROR(INDEX('Student Master'!N:N,MATCH(D4623,'Student Master'!B:B,0)),"Not Found"))</f>
        <v/>
      </c>
      <c r="L4623" s="28" t="str">
        <f>IF(TRIM(D4623)="","",IFERROR(INDEX('Student Master'!L:L,MATCH(D4623,'Student Master'!B:B,0)),"Not Found"))</f>
        <v/>
      </c>
      <c r="M4623" s="28"/>
      <c r="N4623" s="28"/>
    </row>
    <row r="4624" spans="1:14" x14ac:dyDescent="0.35">
      <c r="A4624" s="28">
        <f t="shared" si="72"/>
        <v>4623</v>
      </c>
      <c r="B4624" s="30"/>
      <c r="C4624" s="28"/>
      <c r="D4624" s="28"/>
      <c r="E4624" s="28"/>
      <c r="F4624" s="28"/>
      <c r="G4624" s="28"/>
      <c r="H4624" s="28" t="str">
        <f>IF(TRIM(D4624)="","",IFERROR(INDEX('Student Master'!C:C,MATCH(D4624,'Student Master'!B:B,0)),"Not Found"))</f>
        <v/>
      </c>
      <c r="I4624" s="28" t="str">
        <f>IF(TRIM(D4624)="","",IFERROR(INDEX('Student Master'!D:D,MATCH(D4624,'Student Master'!B:B,0)),"Not Found"))</f>
        <v/>
      </c>
      <c r="J4624" s="28" t="str">
        <f>IF(TRIM(D4624)="","",IFERROR(INDEX('Student Master'!H:H,MATCH(D4624,'Student Master'!B:B,0)),"Not Found"))</f>
        <v/>
      </c>
      <c r="K4624" s="28" t="str">
        <f>IF(TRIM(D4624)="","",IFERROR(INDEX('Student Master'!N:N,MATCH(D4624,'Student Master'!B:B,0)),"Not Found"))</f>
        <v/>
      </c>
      <c r="L4624" s="28" t="str">
        <f>IF(TRIM(D4624)="","",IFERROR(INDEX('Student Master'!L:L,MATCH(D4624,'Student Master'!B:B,0)),"Not Found"))</f>
        <v/>
      </c>
      <c r="M4624" s="28"/>
      <c r="N4624" s="28"/>
    </row>
    <row r="4625" spans="1:14" x14ac:dyDescent="0.35">
      <c r="A4625" s="28">
        <f t="shared" si="72"/>
        <v>4624</v>
      </c>
      <c r="B4625" s="30"/>
      <c r="C4625" s="28"/>
      <c r="D4625" s="28"/>
      <c r="E4625" s="28"/>
      <c r="F4625" s="28"/>
      <c r="G4625" s="28"/>
      <c r="H4625" s="28" t="str">
        <f>IF(TRIM(D4625)="","",IFERROR(INDEX('Student Master'!C:C,MATCH(D4625,'Student Master'!B:B,0)),"Not Found"))</f>
        <v/>
      </c>
      <c r="I4625" s="28" t="str">
        <f>IF(TRIM(D4625)="","",IFERROR(INDEX('Student Master'!D:D,MATCH(D4625,'Student Master'!B:B,0)),"Not Found"))</f>
        <v/>
      </c>
      <c r="J4625" s="28" t="str">
        <f>IF(TRIM(D4625)="","",IFERROR(INDEX('Student Master'!H:H,MATCH(D4625,'Student Master'!B:B,0)),"Not Found"))</f>
        <v/>
      </c>
      <c r="K4625" s="28" t="str">
        <f>IF(TRIM(D4625)="","",IFERROR(INDEX('Student Master'!N:N,MATCH(D4625,'Student Master'!B:B,0)),"Not Found"))</f>
        <v/>
      </c>
      <c r="L4625" s="28" t="str">
        <f>IF(TRIM(D4625)="","",IFERROR(INDEX('Student Master'!L:L,MATCH(D4625,'Student Master'!B:B,0)),"Not Found"))</f>
        <v/>
      </c>
      <c r="M4625" s="28"/>
      <c r="N4625" s="28"/>
    </row>
    <row r="4626" spans="1:14" x14ac:dyDescent="0.35">
      <c r="A4626" s="28">
        <f t="shared" ref="A4626:A4689" si="73">A4625+1</f>
        <v>4625</v>
      </c>
      <c r="B4626" s="30"/>
      <c r="C4626" s="28"/>
      <c r="D4626" s="28"/>
      <c r="E4626" s="28"/>
      <c r="F4626" s="28"/>
      <c r="G4626" s="28"/>
      <c r="H4626" s="28" t="str">
        <f>IF(TRIM(D4626)="","",IFERROR(INDEX('Student Master'!C:C,MATCH(D4626,'Student Master'!B:B,0)),"Not Found"))</f>
        <v/>
      </c>
      <c r="I4626" s="28" t="str">
        <f>IF(TRIM(D4626)="","",IFERROR(INDEX('Student Master'!D:D,MATCH(D4626,'Student Master'!B:B,0)),"Not Found"))</f>
        <v/>
      </c>
      <c r="J4626" s="28" t="str">
        <f>IF(TRIM(D4626)="","",IFERROR(INDEX('Student Master'!H:H,MATCH(D4626,'Student Master'!B:B,0)),"Not Found"))</f>
        <v/>
      </c>
      <c r="K4626" s="28" t="str">
        <f>IF(TRIM(D4626)="","",IFERROR(INDEX('Student Master'!N:N,MATCH(D4626,'Student Master'!B:B,0)),"Not Found"))</f>
        <v/>
      </c>
      <c r="L4626" s="28" t="str">
        <f>IF(TRIM(D4626)="","",IFERROR(INDEX('Student Master'!L:L,MATCH(D4626,'Student Master'!B:B,0)),"Not Found"))</f>
        <v/>
      </c>
      <c r="M4626" s="28"/>
      <c r="N4626" s="28"/>
    </row>
    <row r="4627" spans="1:14" x14ac:dyDescent="0.35">
      <c r="A4627" s="28">
        <f t="shared" si="73"/>
        <v>4626</v>
      </c>
      <c r="B4627" s="30"/>
      <c r="C4627" s="28"/>
      <c r="D4627" s="28"/>
      <c r="E4627" s="28"/>
      <c r="F4627" s="28"/>
      <c r="G4627" s="28"/>
      <c r="H4627" s="28" t="str">
        <f>IF(TRIM(D4627)="","",IFERROR(INDEX('Student Master'!C:C,MATCH(D4627,'Student Master'!B:B,0)),"Not Found"))</f>
        <v/>
      </c>
      <c r="I4627" s="28" t="str">
        <f>IF(TRIM(D4627)="","",IFERROR(INDEX('Student Master'!D:D,MATCH(D4627,'Student Master'!B:B,0)),"Not Found"))</f>
        <v/>
      </c>
      <c r="J4627" s="28" t="str">
        <f>IF(TRIM(D4627)="","",IFERROR(INDEX('Student Master'!H:H,MATCH(D4627,'Student Master'!B:B,0)),"Not Found"))</f>
        <v/>
      </c>
      <c r="K4627" s="28" t="str">
        <f>IF(TRIM(D4627)="","",IFERROR(INDEX('Student Master'!N:N,MATCH(D4627,'Student Master'!B:B,0)),"Not Found"))</f>
        <v/>
      </c>
      <c r="L4627" s="28" t="str">
        <f>IF(TRIM(D4627)="","",IFERROR(INDEX('Student Master'!L:L,MATCH(D4627,'Student Master'!B:B,0)),"Not Found"))</f>
        <v/>
      </c>
      <c r="M4627" s="28"/>
      <c r="N4627" s="28"/>
    </row>
    <row r="4628" spans="1:14" x14ac:dyDescent="0.35">
      <c r="A4628" s="28">
        <f t="shared" si="73"/>
        <v>4627</v>
      </c>
      <c r="B4628" s="30"/>
      <c r="C4628" s="28"/>
      <c r="D4628" s="28"/>
      <c r="E4628" s="28"/>
      <c r="F4628" s="28"/>
      <c r="G4628" s="28"/>
      <c r="H4628" s="28" t="str">
        <f>IF(TRIM(D4628)="","",IFERROR(INDEX('Student Master'!C:C,MATCH(D4628,'Student Master'!B:B,0)),"Not Found"))</f>
        <v/>
      </c>
      <c r="I4628" s="28" t="str">
        <f>IF(TRIM(D4628)="","",IFERROR(INDEX('Student Master'!D:D,MATCH(D4628,'Student Master'!B:B,0)),"Not Found"))</f>
        <v/>
      </c>
      <c r="J4628" s="28" t="str">
        <f>IF(TRIM(D4628)="","",IFERROR(INDEX('Student Master'!H:H,MATCH(D4628,'Student Master'!B:B,0)),"Not Found"))</f>
        <v/>
      </c>
      <c r="K4628" s="28" t="str">
        <f>IF(TRIM(D4628)="","",IFERROR(INDEX('Student Master'!N:N,MATCH(D4628,'Student Master'!B:B,0)),"Not Found"))</f>
        <v/>
      </c>
      <c r="L4628" s="28" t="str">
        <f>IF(TRIM(D4628)="","",IFERROR(INDEX('Student Master'!L:L,MATCH(D4628,'Student Master'!B:B,0)),"Not Found"))</f>
        <v/>
      </c>
      <c r="M4628" s="28"/>
      <c r="N4628" s="28"/>
    </row>
    <row r="4629" spans="1:14" x14ac:dyDescent="0.35">
      <c r="A4629" s="28">
        <f t="shared" si="73"/>
        <v>4628</v>
      </c>
      <c r="B4629" s="30"/>
      <c r="C4629" s="28"/>
      <c r="D4629" s="28"/>
      <c r="E4629" s="28"/>
      <c r="F4629" s="28"/>
      <c r="G4629" s="28"/>
      <c r="H4629" s="28" t="str">
        <f>IF(TRIM(D4629)="","",IFERROR(INDEX('Student Master'!C:C,MATCH(D4629,'Student Master'!B:B,0)),"Not Found"))</f>
        <v/>
      </c>
      <c r="I4629" s="28" t="str">
        <f>IF(TRIM(D4629)="","",IFERROR(INDEX('Student Master'!D:D,MATCH(D4629,'Student Master'!B:B,0)),"Not Found"))</f>
        <v/>
      </c>
      <c r="J4629" s="28" t="str">
        <f>IF(TRIM(D4629)="","",IFERROR(INDEX('Student Master'!H:H,MATCH(D4629,'Student Master'!B:B,0)),"Not Found"))</f>
        <v/>
      </c>
      <c r="K4629" s="28" t="str">
        <f>IF(TRIM(D4629)="","",IFERROR(INDEX('Student Master'!N:N,MATCH(D4629,'Student Master'!B:B,0)),"Not Found"))</f>
        <v/>
      </c>
      <c r="L4629" s="28" t="str">
        <f>IF(TRIM(D4629)="","",IFERROR(INDEX('Student Master'!L:L,MATCH(D4629,'Student Master'!B:B,0)),"Not Found"))</f>
        <v/>
      </c>
      <c r="M4629" s="28"/>
      <c r="N4629" s="28"/>
    </row>
    <row r="4630" spans="1:14" x14ac:dyDescent="0.35">
      <c r="A4630" s="28">
        <f t="shared" si="73"/>
        <v>4629</v>
      </c>
      <c r="B4630" s="30"/>
      <c r="C4630" s="28"/>
      <c r="D4630" s="28"/>
      <c r="E4630" s="28"/>
      <c r="F4630" s="28"/>
      <c r="G4630" s="28"/>
      <c r="H4630" s="28" t="str">
        <f>IF(TRIM(D4630)="","",IFERROR(INDEX('Student Master'!C:C,MATCH(D4630,'Student Master'!B:B,0)),"Not Found"))</f>
        <v/>
      </c>
      <c r="I4630" s="28" t="str">
        <f>IF(TRIM(D4630)="","",IFERROR(INDEX('Student Master'!D:D,MATCH(D4630,'Student Master'!B:B,0)),"Not Found"))</f>
        <v/>
      </c>
      <c r="J4630" s="28" t="str">
        <f>IF(TRIM(D4630)="","",IFERROR(INDEX('Student Master'!H:H,MATCH(D4630,'Student Master'!B:B,0)),"Not Found"))</f>
        <v/>
      </c>
      <c r="K4630" s="28" t="str">
        <f>IF(TRIM(D4630)="","",IFERROR(INDEX('Student Master'!N:N,MATCH(D4630,'Student Master'!B:B,0)),"Not Found"))</f>
        <v/>
      </c>
      <c r="L4630" s="28" t="str">
        <f>IF(TRIM(D4630)="","",IFERROR(INDEX('Student Master'!L:L,MATCH(D4630,'Student Master'!B:B,0)),"Not Found"))</f>
        <v/>
      </c>
      <c r="M4630" s="28"/>
      <c r="N4630" s="28"/>
    </row>
    <row r="4631" spans="1:14" x14ac:dyDescent="0.35">
      <c r="A4631" s="28">
        <f t="shared" si="73"/>
        <v>4630</v>
      </c>
      <c r="B4631" s="30"/>
      <c r="C4631" s="28"/>
      <c r="D4631" s="28"/>
      <c r="E4631" s="28"/>
      <c r="F4631" s="28"/>
      <c r="G4631" s="28"/>
      <c r="H4631" s="28" t="str">
        <f>IF(TRIM(D4631)="","",IFERROR(INDEX('Student Master'!C:C,MATCH(D4631,'Student Master'!B:B,0)),"Not Found"))</f>
        <v/>
      </c>
      <c r="I4631" s="28" t="str">
        <f>IF(TRIM(D4631)="","",IFERROR(INDEX('Student Master'!D:D,MATCH(D4631,'Student Master'!B:B,0)),"Not Found"))</f>
        <v/>
      </c>
      <c r="J4631" s="28" t="str">
        <f>IF(TRIM(D4631)="","",IFERROR(INDEX('Student Master'!H:H,MATCH(D4631,'Student Master'!B:B,0)),"Not Found"))</f>
        <v/>
      </c>
      <c r="K4631" s="28" t="str">
        <f>IF(TRIM(D4631)="","",IFERROR(INDEX('Student Master'!N:N,MATCH(D4631,'Student Master'!B:B,0)),"Not Found"))</f>
        <v/>
      </c>
      <c r="L4631" s="28" t="str">
        <f>IF(TRIM(D4631)="","",IFERROR(INDEX('Student Master'!L:L,MATCH(D4631,'Student Master'!B:B,0)),"Not Found"))</f>
        <v/>
      </c>
      <c r="M4631" s="28"/>
      <c r="N4631" s="28"/>
    </row>
    <row r="4632" spans="1:14" x14ac:dyDescent="0.35">
      <c r="A4632" s="28">
        <f t="shared" si="73"/>
        <v>4631</v>
      </c>
      <c r="B4632" s="30"/>
      <c r="C4632" s="28"/>
      <c r="D4632" s="28"/>
      <c r="E4632" s="28"/>
      <c r="F4632" s="28"/>
      <c r="G4632" s="28"/>
      <c r="H4632" s="28" t="str">
        <f>IF(TRIM(D4632)="","",IFERROR(INDEX('Student Master'!C:C,MATCH(D4632,'Student Master'!B:B,0)),"Not Found"))</f>
        <v/>
      </c>
      <c r="I4632" s="28" t="str">
        <f>IF(TRIM(D4632)="","",IFERROR(INDEX('Student Master'!D:D,MATCH(D4632,'Student Master'!B:B,0)),"Not Found"))</f>
        <v/>
      </c>
      <c r="J4632" s="28" t="str">
        <f>IF(TRIM(D4632)="","",IFERROR(INDEX('Student Master'!H:H,MATCH(D4632,'Student Master'!B:B,0)),"Not Found"))</f>
        <v/>
      </c>
      <c r="K4632" s="28" t="str">
        <f>IF(TRIM(D4632)="","",IFERROR(INDEX('Student Master'!N:N,MATCH(D4632,'Student Master'!B:B,0)),"Not Found"))</f>
        <v/>
      </c>
      <c r="L4632" s="28" t="str">
        <f>IF(TRIM(D4632)="","",IFERROR(INDEX('Student Master'!L:L,MATCH(D4632,'Student Master'!B:B,0)),"Not Found"))</f>
        <v/>
      </c>
      <c r="M4632" s="28"/>
      <c r="N4632" s="28"/>
    </row>
    <row r="4633" spans="1:14" x14ac:dyDescent="0.35">
      <c r="A4633" s="28">
        <f t="shared" si="73"/>
        <v>4632</v>
      </c>
      <c r="B4633" s="30"/>
      <c r="C4633" s="28"/>
      <c r="D4633" s="28"/>
      <c r="E4633" s="28"/>
      <c r="F4633" s="28"/>
      <c r="G4633" s="28"/>
      <c r="H4633" s="28" t="str">
        <f>IF(TRIM(D4633)="","",IFERROR(INDEX('Student Master'!C:C,MATCH(D4633,'Student Master'!B:B,0)),"Not Found"))</f>
        <v/>
      </c>
      <c r="I4633" s="28" t="str">
        <f>IF(TRIM(D4633)="","",IFERROR(INDEX('Student Master'!D:D,MATCH(D4633,'Student Master'!B:B,0)),"Not Found"))</f>
        <v/>
      </c>
      <c r="J4633" s="28" t="str">
        <f>IF(TRIM(D4633)="","",IFERROR(INDEX('Student Master'!H:H,MATCH(D4633,'Student Master'!B:B,0)),"Not Found"))</f>
        <v/>
      </c>
      <c r="K4633" s="28" t="str">
        <f>IF(TRIM(D4633)="","",IFERROR(INDEX('Student Master'!N:N,MATCH(D4633,'Student Master'!B:B,0)),"Not Found"))</f>
        <v/>
      </c>
      <c r="L4633" s="28" t="str">
        <f>IF(TRIM(D4633)="","",IFERROR(INDEX('Student Master'!L:L,MATCH(D4633,'Student Master'!B:B,0)),"Not Found"))</f>
        <v/>
      </c>
      <c r="M4633" s="28"/>
      <c r="N4633" s="28"/>
    </row>
    <row r="4634" spans="1:14" x14ac:dyDescent="0.35">
      <c r="A4634" s="28">
        <f t="shared" si="73"/>
        <v>4633</v>
      </c>
      <c r="B4634" s="30"/>
      <c r="C4634" s="28"/>
      <c r="D4634" s="28"/>
      <c r="E4634" s="28"/>
      <c r="F4634" s="28"/>
      <c r="G4634" s="28"/>
      <c r="H4634" s="28" t="str">
        <f>IF(TRIM(D4634)="","",IFERROR(INDEX('Student Master'!C:C,MATCH(D4634,'Student Master'!B:B,0)),"Not Found"))</f>
        <v/>
      </c>
      <c r="I4634" s="28" t="str">
        <f>IF(TRIM(D4634)="","",IFERROR(INDEX('Student Master'!D:D,MATCH(D4634,'Student Master'!B:B,0)),"Not Found"))</f>
        <v/>
      </c>
      <c r="J4634" s="28" t="str">
        <f>IF(TRIM(D4634)="","",IFERROR(INDEX('Student Master'!H:H,MATCH(D4634,'Student Master'!B:B,0)),"Not Found"))</f>
        <v/>
      </c>
      <c r="K4634" s="28" t="str">
        <f>IF(TRIM(D4634)="","",IFERROR(INDEX('Student Master'!N:N,MATCH(D4634,'Student Master'!B:B,0)),"Not Found"))</f>
        <v/>
      </c>
      <c r="L4634" s="28" t="str">
        <f>IF(TRIM(D4634)="","",IFERROR(INDEX('Student Master'!L:L,MATCH(D4634,'Student Master'!B:B,0)),"Not Found"))</f>
        <v/>
      </c>
      <c r="M4634" s="28"/>
      <c r="N4634" s="28"/>
    </row>
    <row r="4635" spans="1:14" x14ac:dyDescent="0.35">
      <c r="A4635" s="28">
        <f t="shared" si="73"/>
        <v>4634</v>
      </c>
      <c r="B4635" s="30"/>
      <c r="C4635" s="28"/>
      <c r="D4635" s="28"/>
      <c r="E4635" s="28"/>
      <c r="F4635" s="28"/>
      <c r="G4635" s="28"/>
      <c r="H4635" s="28" t="str">
        <f>IF(TRIM(D4635)="","",IFERROR(INDEX('Student Master'!C:C,MATCH(D4635,'Student Master'!B:B,0)),"Not Found"))</f>
        <v/>
      </c>
      <c r="I4635" s="28" t="str">
        <f>IF(TRIM(D4635)="","",IFERROR(INDEX('Student Master'!D:D,MATCH(D4635,'Student Master'!B:B,0)),"Not Found"))</f>
        <v/>
      </c>
      <c r="J4635" s="28" t="str">
        <f>IF(TRIM(D4635)="","",IFERROR(INDEX('Student Master'!H:H,MATCH(D4635,'Student Master'!B:B,0)),"Not Found"))</f>
        <v/>
      </c>
      <c r="K4635" s="28" t="str">
        <f>IF(TRIM(D4635)="","",IFERROR(INDEX('Student Master'!N:N,MATCH(D4635,'Student Master'!B:B,0)),"Not Found"))</f>
        <v/>
      </c>
      <c r="L4635" s="28" t="str">
        <f>IF(TRIM(D4635)="","",IFERROR(INDEX('Student Master'!L:L,MATCH(D4635,'Student Master'!B:B,0)),"Not Found"))</f>
        <v/>
      </c>
      <c r="M4635" s="28"/>
      <c r="N4635" s="28"/>
    </row>
    <row r="4636" spans="1:14" x14ac:dyDescent="0.35">
      <c r="A4636" s="28">
        <f t="shared" si="73"/>
        <v>4635</v>
      </c>
      <c r="B4636" s="30"/>
      <c r="C4636" s="28"/>
      <c r="D4636" s="28"/>
      <c r="E4636" s="28"/>
      <c r="F4636" s="28"/>
      <c r="G4636" s="28"/>
      <c r="H4636" s="28" t="str">
        <f>IF(TRIM(D4636)="","",IFERROR(INDEX('Student Master'!C:C,MATCH(D4636,'Student Master'!B:B,0)),"Not Found"))</f>
        <v/>
      </c>
      <c r="I4636" s="28" t="str">
        <f>IF(TRIM(D4636)="","",IFERROR(INDEX('Student Master'!D:D,MATCH(D4636,'Student Master'!B:B,0)),"Not Found"))</f>
        <v/>
      </c>
      <c r="J4636" s="28" t="str">
        <f>IF(TRIM(D4636)="","",IFERROR(INDEX('Student Master'!H:H,MATCH(D4636,'Student Master'!B:B,0)),"Not Found"))</f>
        <v/>
      </c>
      <c r="K4636" s="28" t="str">
        <f>IF(TRIM(D4636)="","",IFERROR(INDEX('Student Master'!N:N,MATCH(D4636,'Student Master'!B:B,0)),"Not Found"))</f>
        <v/>
      </c>
      <c r="L4636" s="28" t="str">
        <f>IF(TRIM(D4636)="","",IFERROR(INDEX('Student Master'!L:L,MATCH(D4636,'Student Master'!B:B,0)),"Not Found"))</f>
        <v/>
      </c>
      <c r="M4636" s="28"/>
      <c r="N4636" s="28"/>
    </row>
    <row r="4637" spans="1:14" x14ac:dyDescent="0.35">
      <c r="A4637" s="28">
        <f t="shared" si="73"/>
        <v>4636</v>
      </c>
      <c r="B4637" s="30"/>
      <c r="C4637" s="28"/>
      <c r="D4637" s="28"/>
      <c r="E4637" s="28"/>
      <c r="F4637" s="28"/>
      <c r="G4637" s="28"/>
      <c r="H4637" s="28" t="str">
        <f>IF(TRIM(D4637)="","",IFERROR(INDEX('Student Master'!C:C,MATCH(D4637,'Student Master'!B:B,0)),"Not Found"))</f>
        <v/>
      </c>
      <c r="I4637" s="28" t="str">
        <f>IF(TRIM(D4637)="","",IFERROR(INDEX('Student Master'!D:D,MATCH(D4637,'Student Master'!B:B,0)),"Not Found"))</f>
        <v/>
      </c>
      <c r="J4637" s="28" t="str">
        <f>IF(TRIM(D4637)="","",IFERROR(INDEX('Student Master'!H:H,MATCH(D4637,'Student Master'!B:B,0)),"Not Found"))</f>
        <v/>
      </c>
      <c r="K4637" s="28" t="str">
        <f>IF(TRIM(D4637)="","",IFERROR(INDEX('Student Master'!N:N,MATCH(D4637,'Student Master'!B:B,0)),"Not Found"))</f>
        <v/>
      </c>
      <c r="L4637" s="28" t="str">
        <f>IF(TRIM(D4637)="","",IFERROR(INDEX('Student Master'!L:L,MATCH(D4637,'Student Master'!B:B,0)),"Not Found"))</f>
        <v/>
      </c>
      <c r="M4637" s="28"/>
      <c r="N4637" s="28"/>
    </row>
    <row r="4638" spans="1:14" x14ac:dyDescent="0.35">
      <c r="A4638" s="28">
        <f t="shared" si="73"/>
        <v>4637</v>
      </c>
      <c r="B4638" s="30"/>
      <c r="C4638" s="28"/>
      <c r="D4638" s="28"/>
      <c r="E4638" s="28"/>
      <c r="F4638" s="28"/>
      <c r="G4638" s="28"/>
      <c r="H4638" s="28" t="str">
        <f>IF(TRIM(D4638)="","",IFERROR(INDEX('Student Master'!C:C,MATCH(D4638,'Student Master'!B:B,0)),"Not Found"))</f>
        <v/>
      </c>
      <c r="I4638" s="28" t="str">
        <f>IF(TRIM(D4638)="","",IFERROR(INDEX('Student Master'!D:D,MATCH(D4638,'Student Master'!B:B,0)),"Not Found"))</f>
        <v/>
      </c>
      <c r="J4638" s="28" t="str">
        <f>IF(TRIM(D4638)="","",IFERROR(INDEX('Student Master'!H:H,MATCH(D4638,'Student Master'!B:B,0)),"Not Found"))</f>
        <v/>
      </c>
      <c r="K4638" s="28" t="str">
        <f>IF(TRIM(D4638)="","",IFERROR(INDEX('Student Master'!N:N,MATCH(D4638,'Student Master'!B:B,0)),"Not Found"))</f>
        <v/>
      </c>
      <c r="L4638" s="28" t="str">
        <f>IF(TRIM(D4638)="","",IFERROR(INDEX('Student Master'!L:L,MATCH(D4638,'Student Master'!B:B,0)),"Not Found"))</f>
        <v/>
      </c>
      <c r="M4638" s="28"/>
      <c r="N4638" s="28"/>
    </row>
    <row r="4639" spans="1:14" x14ac:dyDescent="0.35">
      <c r="A4639" s="28">
        <f t="shared" si="73"/>
        <v>4638</v>
      </c>
      <c r="B4639" s="30"/>
      <c r="C4639" s="28"/>
      <c r="D4639" s="28"/>
      <c r="E4639" s="28"/>
      <c r="F4639" s="28"/>
      <c r="G4639" s="28"/>
      <c r="H4639" s="28" t="str">
        <f>IF(TRIM(D4639)="","",IFERROR(INDEX('Student Master'!C:C,MATCH(D4639,'Student Master'!B:B,0)),"Not Found"))</f>
        <v/>
      </c>
      <c r="I4639" s="28" t="str">
        <f>IF(TRIM(D4639)="","",IFERROR(INDEX('Student Master'!D:D,MATCH(D4639,'Student Master'!B:B,0)),"Not Found"))</f>
        <v/>
      </c>
      <c r="J4639" s="28" t="str">
        <f>IF(TRIM(D4639)="","",IFERROR(INDEX('Student Master'!H:H,MATCH(D4639,'Student Master'!B:B,0)),"Not Found"))</f>
        <v/>
      </c>
      <c r="K4639" s="28" t="str">
        <f>IF(TRIM(D4639)="","",IFERROR(INDEX('Student Master'!N:N,MATCH(D4639,'Student Master'!B:B,0)),"Not Found"))</f>
        <v/>
      </c>
      <c r="L4639" s="28" t="str">
        <f>IF(TRIM(D4639)="","",IFERROR(INDEX('Student Master'!L:L,MATCH(D4639,'Student Master'!B:B,0)),"Not Found"))</f>
        <v/>
      </c>
      <c r="M4639" s="28"/>
      <c r="N4639" s="28"/>
    </row>
    <row r="4640" spans="1:14" x14ac:dyDescent="0.35">
      <c r="A4640" s="28">
        <f t="shared" si="73"/>
        <v>4639</v>
      </c>
      <c r="B4640" s="30"/>
      <c r="C4640" s="28"/>
      <c r="D4640" s="28"/>
      <c r="E4640" s="28"/>
      <c r="F4640" s="28"/>
      <c r="G4640" s="28"/>
      <c r="H4640" s="28" t="str">
        <f>IF(TRIM(D4640)="","",IFERROR(INDEX('Student Master'!C:C,MATCH(D4640,'Student Master'!B:B,0)),"Not Found"))</f>
        <v/>
      </c>
      <c r="I4640" s="28" t="str">
        <f>IF(TRIM(D4640)="","",IFERROR(INDEX('Student Master'!D:D,MATCH(D4640,'Student Master'!B:B,0)),"Not Found"))</f>
        <v/>
      </c>
      <c r="J4640" s="28" t="str">
        <f>IF(TRIM(D4640)="","",IFERROR(INDEX('Student Master'!H:H,MATCH(D4640,'Student Master'!B:B,0)),"Not Found"))</f>
        <v/>
      </c>
      <c r="K4640" s="28" t="str">
        <f>IF(TRIM(D4640)="","",IFERROR(INDEX('Student Master'!N:N,MATCH(D4640,'Student Master'!B:B,0)),"Not Found"))</f>
        <v/>
      </c>
      <c r="L4640" s="28" t="str">
        <f>IF(TRIM(D4640)="","",IFERROR(INDEX('Student Master'!L:L,MATCH(D4640,'Student Master'!B:B,0)),"Not Found"))</f>
        <v/>
      </c>
      <c r="M4640" s="28"/>
      <c r="N4640" s="28"/>
    </row>
    <row r="4641" spans="1:14" x14ac:dyDescent="0.35">
      <c r="A4641" s="28">
        <f t="shared" si="73"/>
        <v>4640</v>
      </c>
      <c r="B4641" s="30"/>
      <c r="C4641" s="28"/>
      <c r="D4641" s="28"/>
      <c r="E4641" s="28"/>
      <c r="F4641" s="28"/>
      <c r="G4641" s="28"/>
      <c r="H4641" s="28" t="str">
        <f>IF(TRIM(D4641)="","",IFERROR(INDEX('Student Master'!C:C,MATCH(D4641,'Student Master'!B:B,0)),"Not Found"))</f>
        <v/>
      </c>
      <c r="I4641" s="28" t="str">
        <f>IF(TRIM(D4641)="","",IFERROR(INDEX('Student Master'!D:D,MATCH(D4641,'Student Master'!B:B,0)),"Not Found"))</f>
        <v/>
      </c>
      <c r="J4641" s="28" t="str">
        <f>IF(TRIM(D4641)="","",IFERROR(INDEX('Student Master'!H:H,MATCH(D4641,'Student Master'!B:B,0)),"Not Found"))</f>
        <v/>
      </c>
      <c r="K4641" s="28" t="str">
        <f>IF(TRIM(D4641)="","",IFERROR(INDEX('Student Master'!N:N,MATCH(D4641,'Student Master'!B:B,0)),"Not Found"))</f>
        <v/>
      </c>
      <c r="L4641" s="28" t="str">
        <f>IF(TRIM(D4641)="","",IFERROR(INDEX('Student Master'!L:L,MATCH(D4641,'Student Master'!B:B,0)),"Not Found"))</f>
        <v/>
      </c>
      <c r="M4641" s="28"/>
      <c r="N4641" s="28"/>
    </row>
    <row r="4642" spans="1:14" x14ac:dyDescent="0.35">
      <c r="A4642" s="28">
        <f t="shared" si="73"/>
        <v>4641</v>
      </c>
      <c r="B4642" s="30"/>
      <c r="C4642" s="28"/>
      <c r="D4642" s="28"/>
      <c r="E4642" s="28"/>
      <c r="F4642" s="28"/>
      <c r="G4642" s="28"/>
      <c r="H4642" s="28" t="str">
        <f>IF(TRIM(D4642)="","",IFERROR(INDEX('Student Master'!C:C,MATCH(D4642,'Student Master'!B:B,0)),"Not Found"))</f>
        <v/>
      </c>
      <c r="I4642" s="28" t="str">
        <f>IF(TRIM(D4642)="","",IFERROR(INDEX('Student Master'!D:D,MATCH(D4642,'Student Master'!B:B,0)),"Not Found"))</f>
        <v/>
      </c>
      <c r="J4642" s="28" t="str">
        <f>IF(TRIM(D4642)="","",IFERROR(INDEX('Student Master'!H:H,MATCH(D4642,'Student Master'!B:B,0)),"Not Found"))</f>
        <v/>
      </c>
      <c r="K4642" s="28" t="str">
        <f>IF(TRIM(D4642)="","",IFERROR(INDEX('Student Master'!N:N,MATCH(D4642,'Student Master'!B:B,0)),"Not Found"))</f>
        <v/>
      </c>
      <c r="L4642" s="28" t="str">
        <f>IF(TRIM(D4642)="","",IFERROR(INDEX('Student Master'!L:L,MATCH(D4642,'Student Master'!B:B,0)),"Not Found"))</f>
        <v/>
      </c>
      <c r="M4642" s="28"/>
      <c r="N4642" s="28"/>
    </row>
    <row r="4643" spans="1:14" x14ac:dyDescent="0.35">
      <c r="A4643" s="28">
        <f t="shared" si="73"/>
        <v>4642</v>
      </c>
      <c r="B4643" s="30"/>
      <c r="C4643" s="28"/>
      <c r="D4643" s="28"/>
      <c r="E4643" s="28"/>
      <c r="F4643" s="28"/>
      <c r="G4643" s="28"/>
      <c r="H4643" s="28" t="str">
        <f>IF(TRIM(D4643)="","",IFERROR(INDEX('Student Master'!C:C,MATCH(D4643,'Student Master'!B:B,0)),"Not Found"))</f>
        <v/>
      </c>
      <c r="I4643" s="28" t="str">
        <f>IF(TRIM(D4643)="","",IFERROR(INDEX('Student Master'!D:D,MATCH(D4643,'Student Master'!B:B,0)),"Not Found"))</f>
        <v/>
      </c>
      <c r="J4643" s="28" t="str">
        <f>IF(TRIM(D4643)="","",IFERROR(INDEX('Student Master'!H:H,MATCH(D4643,'Student Master'!B:B,0)),"Not Found"))</f>
        <v/>
      </c>
      <c r="K4643" s="28" t="str">
        <f>IF(TRIM(D4643)="","",IFERROR(INDEX('Student Master'!N:N,MATCH(D4643,'Student Master'!B:B,0)),"Not Found"))</f>
        <v/>
      </c>
      <c r="L4643" s="28" t="str">
        <f>IF(TRIM(D4643)="","",IFERROR(INDEX('Student Master'!L:L,MATCH(D4643,'Student Master'!B:B,0)),"Not Found"))</f>
        <v/>
      </c>
      <c r="M4643" s="28"/>
      <c r="N4643" s="28"/>
    </row>
    <row r="4644" spans="1:14" x14ac:dyDescent="0.35">
      <c r="A4644" s="28">
        <f t="shared" si="73"/>
        <v>4643</v>
      </c>
      <c r="B4644" s="30"/>
      <c r="C4644" s="28"/>
      <c r="D4644" s="28"/>
      <c r="E4644" s="28"/>
      <c r="F4644" s="28"/>
      <c r="G4644" s="28"/>
      <c r="H4644" s="28" t="str">
        <f>IF(TRIM(D4644)="","",IFERROR(INDEX('Student Master'!C:C,MATCH(D4644,'Student Master'!B:B,0)),"Not Found"))</f>
        <v/>
      </c>
      <c r="I4644" s="28" t="str">
        <f>IF(TRIM(D4644)="","",IFERROR(INDEX('Student Master'!D:D,MATCH(D4644,'Student Master'!B:B,0)),"Not Found"))</f>
        <v/>
      </c>
      <c r="J4644" s="28" t="str">
        <f>IF(TRIM(D4644)="","",IFERROR(INDEX('Student Master'!H:H,MATCH(D4644,'Student Master'!B:B,0)),"Not Found"))</f>
        <v/>
      </c>
      <c r="K4644" s="28" t="str">
        <f>IF(TRIM(D4644)="","",IFERROR(INDEX('Student Master'!N:N,MATCH(D4644,'Student Master'!B:B,0)),"Not Found"))</f>
        <v/>
      </c>
      <c r="L4644" s="28" t="str">
        <f>IF(TRIM(D4644)="","",IFERROR(INDEX('Student Master'!L:L,MATCH(D4644,'Student Master'!B:B,0)),"Not Found"))</f>
        <v/>
      </c>
      <c r="M4644" s="28"/>
      <c r="N4644" s="28"/>
    </row>
    <row r="4645" spans="1:14" x14ac:dyDescent="0.35">
      <c r="A4645" s="28">
        <f t="shared" si="73"/>
        <v>4644</v>
      </c>
      <c r="B4645" s="30"/>
      <c r="C4645" s="28"/>
      <c r="D4645" s="28"/>
      <c r="E4645" s="28"/>
      <c r="F4645" s="28"/>
      <c r="G4645" s="28"/>
      <c r="H4645" s="28" t="str">
        <f>IF(TRIM(D4645)="","",IFERROR(INDEX('Student Master'!C:C,MATCH(D4645,'Student Master'!B:B,0)),"Not Found"))</f>
        <v/>
      </c>
      <c r="I4645" s="28" t="str">
        <f>IF(TRIM(D4645)="","",IFERROR(INDEX('Student Master'!D:D,MATCH(D4645,'Student Master'!B:B,0)),"Not Found"))</f>
        <v/>
      </c>
      <c r="J4645" s="28" t="str">
        <f>IF(TRIM(D4645)="","",IFERROR(INDEX('Student Master'!H:H,MATCH(D4645,'Student Master'!B:B,0)),"Not Found"))</f>
        <v/>
      </c>
      <c r="K4645" s="28" t="str">
        <f>IF(TRIM(D4645)="","",IFERROR(INDEX('Student Master'!N:N,MATCH(D4645,'Student Master'!B:B,0)),"Not Found"))</f>
        <v/>
      </c>
      <c r="L4645" s="28" t="str">
        <f>IF(TRIM(D4645)="","",IFERROR(INDEX('Student Master'!L:L,MATCH(D4645,'Student Master'!B:B,0)),"Not Found"))</f>
        <v/>
      </c>
      <c r="M4645" s="28"/>
      <c r="N4645" s="28"/>
    </row>
    <row r="4646" spans="1:14" x14ac:dyDescent="0.35">
      <c r="A4646" s="28">
        <f t="shared" si="73"/>
        <v>4645</v>
      </c>
      <c r="B4646" s="30"/>
      <c r="C4646" s="28"/>
      <c r="D4646" s="28"/>
      <c r="E4646" s="28"/>
      <c r="F4646" s="28"/>
      <c r="G4646" s="28"/>
      <c r="H4646" s="28" t="str">
        <f>IF(TRIM(D4646)="","",IFERROR(INDEX('Student Master'!C:C,MATCH(D4646,'Student Master'!B:B,0)),"Not Found"))</f>
        <v/>
      </c>
      <c r="I4646" s="28" t="str">
        <f>IF(TRIM(D4646)="","",IFERROR(INDEX('Student Master'!D:D,MATCH(D4646,'Student Master'!B:B,0)),"Not Found"))</f>
        <v/>
      </c>
      <c r="J4646" s="28" t="str">
        <f>IF(TRIM(D4646)="","",IFERROR(INDEX('Student Master'!H:H,MATCH(D4646,'Student Master'!B:B,0)),"Not Found"))</f>
        <v/>
      </c>
      <c r="K4646" s="28" t="str">
        <f>IF(TRIM(D4646)="","",IFERROR(INDEX('Student Master'!N:N,MATCH(D4646,'Student Master'!B:B,0)),"Not Found"))</f>
        <v/>
      </c>
      <c r="L4646" s="28" t="str">
        <f>IF(TRIM(D4646)="","",IFERROR(INDEX('Student Master'!L:L,MATCH(D4646,'Student Master'!B:B,0)),"Not Found"))</f>
        <v/>
      </c>
      <c r="M4646" s="28"/>
      <c r="N4646" s="28"/>
    </row>
    <row r="4647" spans="1:14" x14ac:dyDescent="0.35">
      <c r="A4647" s="28">
        <f t="shared" si="73"/>
        <v>4646</v>
      </c>
      <c r="B4647" s="30"/>
      <c r="C4647" s="28"/>
      <c r="D4647" s="28"/>
      <c r="E4647" s="28"/>
      <c r="F4647" s="28"/>
      <c r="G4647" s="28"/>
      <c r="H4647" s="28" t="str">
        <f>IF(TRIM(D4647)="","",IFERROR(INDEX('Student Master'!C:C,MATCH(D4647,'Student Master'!B:B,0)),"Not Found"))</f>
        <v/>
      </c>
      <c r="I4647" s="28" t="str">
        <f>IF(TRIM(D4647)="","",IFERROR(INDEX('Student Master'!D:D,MATCH(D4647,'Student Master'!B:B,0)),"Not Found"))</f>
        <v/>
      </c>
      <c r="J4647" s="28" t="str">
        <f>IF(TRIM(D4647)="","",IFERROR(INDEX('Student Master'!H:H,MATCH(D4647,'Student Master'!B:B,0)),"Not Found"))</f>
        <v/>
      </c>
      <c r="K4647" s="28" t="str">
        <f>IF(TRIM(D4647)="","",IFERROR(INDEX('Student Master'!N:N,MATCH(D4647,'Student Master'!B:B,0)),"Not Found"))</f>
        <v/>
      </c>
      <c r="L4647" s="28" t="str">
        <f>IF(TRIM(D4647)="","",IFERROR(INDEX('Student Master'!L:L,MATCH(D4647,'Student Master'!B:B,0)),"Not Found"))</f>
        <v/>
      </c>
      <c r="M4647" s="28"/>
      <c r="N4647" s="28"/>
    </row>
    <row r="4648" spans="1:14" x14ac:dyDescent="0.35">
      <c r="A4648" s="28">
        <f t="shared" si="73"/>
        <v>4647</v>
      </c>
      <c r="B4648" s="30"/>
      <c r="C4648" s="28"/>
      <c r="D4648" s="28"/>
      <c r="E4648" s="28"/>
      <c r="F4648" s="28"/>
      <c r="G4648" s="28"/>
      <c r="H4648" s="28" t="str">
        <f>IF(TRIM(D4648)="","",IFERROR(INDEX('Student Master'!C:C,MATCH(D4648,'Student Master'!B:B,0)),"Not Found"))</f>
        <v/>
      </c>
      <c r="I4648" s="28" t="str">
        <f>IF(TRIM(D4648)="","",IFERROR(INDEX('Student Master'!D:D,MATCH(D4648,'Student Master'!B:B,0)),"Not Found"))</f>
        <v/>
      </c>
      <c r="J4648" s="28" t="str">
        <f>IF(TRIM(D4648)="","",IFERROR(INDEX('Student Master'!H:H,MATCH(D4648,'Student Master'!B:B,0)),"Not Found"))</f>
        <v/>
      </c>
      <c r="K4648" s="28" t="str">
        <f>IF(TRIM(D4648)="","",IFERROR(INDEX('Student Master'!N:N,MATCH(D4648,'Student Master'!B:B,0)),"Not Found"))</f>
        <v/>
      </c>
      <c r="L4648" s="28" t="str">
        <f>IF(TRIM(D4648)="","",IFERROR(INDEX('Student Master'!L:L,MATCH(D4648,'Student Master'!B:B,0)),"Not Found"))</f>
        <v/>
      </c>
      <c r="M4648" s="28"/>
      <c r="N4648" s="28"/>
    </row>
    <row r="4649" spans="1:14" x14ac:dyDescent="0.35">
      <c r="A4649" s="28">
        <f t="shared" si="73"/>
        <v>4648</v>
      </c>
      <c r="B4649" s="30"/>
      <c r="C4649" s="28"/>
      <c r="D4649" s="28"/>
      <c r="E4649" s="28"/>
      <c r="F4649" s="28"/>
      <c r="G4649" s="28"/>
      <c r="H4649" s="28" t="str">
        <f>IF(TRIM(D4649)="","",IFERROR(INDEX('Student Master'!C:C,MATCH(D4649,'Student Master'!B:B,0)),"Not Found"))</f>
        <v/>
      </c>
      <c r="I4649" s="28" t="str">
        <f>IF(TRIM(D4649)="","",IFERROR(INDEX('Student Master'!D:D,MATCH(D4649,'Student Master'!B:B,0)),"Not Found"))</f>
        <v/>
      </c>
      <c r="J4649" s="28" t="str">
        <f>IF(TRIM(D4649)="","",IFERROR(INDEX('Student Master'!H:H,MATCH(D4649,'Student Master'!B:B,0)),"Not Found"))</f>
        <v/>
      </c>
      <c r="K4649" s="28" t="str">
        <f>IF(TRIM(D4649)="","",IFERROR(INDEX('Student Master'!N:N,MATCH(D4649,'Student Master'!B:B,0)),"Not Found"))</f>
        <v/>
      </c>
      <c r="L4649" s="28" t="str">
        <f>IF(TRIM(D4649)="","",IFERROR(INDEX('Student Master'!L:L,MATCH(D4649,'Student Master'!B:B,0)),"Not Found"))</f>
        <v/>
      </c>
      <c r="M4649" s="28"/>
      <c r="N4649" s="28"/>
    </row>
    <row r="4650" spans="1:14" x14ac:dyDescent="0.35">
      <c r="A4650" s="28">
        <f t="shared" si="73"/>
        <v>4649</v>
      </c>
      <c r="B4650" s="30"/>
      <c r="C4650" s="28"/>
      <c r="D4650" s="28"/>
      <c r="E4650" s="28"/>
      <c r="F4650" s="28"/>
      <c r="G4650" s="28"/>
      <c r="H4650" s="28" t="str">
        <f>IF(TRIM(D4650)="","",IFERROR(INDEX('Student Master'!C:C,MATCH(D4650,'Student Master'!B:B,0)),"Not Found"))</f>
        <v/>
      </c>
      <c r="I4650" s="28" t="str">
        <f>IF(TRIM(D4650)="","",IFERROR(INDEX('Student Master'!D:D,MATCH(D4650,'Student Master'!B:B,0)),"Not Found"))</f>
        <v/>
      </c>
      <c r="J4650" s="28" t="str">
        <f>IF(TRIM(D4650)="","",IFERROR(INDEX('Student Master'!H:H,MATCH(D4650,'Student Master'!B:B,0)),"Not Found"))</f>
        <v/>
      </c>
      <c r="K4650" s="28" t="str">
        <f>IF(TRIM(D4650)="","",IFERROR(INDEX('Student Master'!N:N,MATCH(D4650,'Student Master'!B:B,0)),"Not Found"))</f>
        <v/>
      </c>
      <c r="L4650" s="28" t="str">
        <f>IF(TRIM(D4650)="","",IFERROR(INDEX('Student Master'!L:L,MATCH(D4650,'Student Master'!B:B,0)),"Not Found"))</f>
        <v/>
      </c>
      <c r="M4650" s="28"/>
      <c r="N4650" s="28"/>
    </row>
    <row r="4651" spans="1:14" x14ac:dyDescent="0.35">
      <c r="A4651" s="28">
        <f t="shared" si="73"/>
        <v>4650</v>
      </c>
      <c r="B4651" s="30"/>
      <c r="C4651" s="28"/>
      <c r="D4651" s="28"/>
      <c r="E4651" s="28"/>
      <c r="F4651" s="28"/>
      <c r="G4651" s="28"/>
      <c r="H4651" s="28" t="str">
        <f>IF(TRIM(D4651)="","",IFERROR(INDEX('Student Master'!C:C,MATCH(D4651,'Student Master'!B:B,0)),"Not Found"))</f>
        <v/>
      </c>
      <c r="I4651" s="28" t="str">
        <f>IF(TRIM(D4651)="","",IFERROR(INDEX('Student Master'!D:D,MATCH(D4651,'Student Master'!B:B,0)),"Not Found"))</f>
        <v/>
      </c>
      <c r="J4651" s="28" t="str">
        <f>IF(TRIM(D4651)="","",IFERROR(INDEX('Student Master'!H:H,MATCH(D4651,'Student Master'!B:B,0)),"Not Found"))</f>
        <v/>
      </c>
      <c r="K4651" s="28" t="str">
        <f>IF(TRIM(D4651)="","",IFERROR(INDEX('Student Master'!N:N,MATCH(D4651,'Student Master'!B:B,0)),"Not Found"))</f>
        <v/>
      </c>
      <c r="L4651" s="28" t="str">
        <f>IF(TRIM(D4651)="","",IFERROR(INDEX('Student Master'!L:L,MATCH(D4651,'Student Master'!B:B,0)),"Not Found"))</f>
        <v/>
      </c>
      <c r="M4651" s="28"/>
      <c r="N4651" s="28"/>
    </row>
    <row r="4652" spans="1:14" x14ac:dyDescent="0.35">
      <c r="A4652" s="28">
        <f t="shared" si="73"/>
        <v>4651</v>
      </c>
      <c r="B4652" s="30"/>
      <c r="C4652" s="28"/>
      <c r="D4652" s="28"/>
      <c r="E4652" s="28"/>
      <c r="F4652" s="28"/>
      <c r="G4652" s="28"/>
      <c r="H4652" s="28" t="str">
        <f>IF(TRIM(D4652)="","",IFERROR(INDEX('Student Master'!C:C,MATCH(D4652,'Student Master'!B:B,0)),"Not Found"))</f>
        <v/>
      </c>
      <c r="I4652" s="28" t="str">
        <f>IF(TRIM(D4652)="","",IFERROR(INDEX('Student Master'!D:D,MATCH(D4652,'Student Master'!B:B,0)),"Not Found"))</f>
        <v/>
      </c>
      <c r="J4652" s="28" t="str">
        <f>IF(TRIM(D4652)="","",IFERROR(INDEX('Student Master'!H:H,MATCH(D4652,'Student Master'!B:B,0)),"Not Found"))</f>
        <v/>
      </c>
      <c r="K4652" s="28" t="str">
        <f>IF(TRIM(D4652)="","",IFERROR(INDEX('Student Master'!N:N,MATCH(D4652,'Student Master'!B:B,0)),"Not Found"))</f>
        <v/>
      </c>
      <c r="L4652" s="28" t="str">
        <f>IF(TRIM(D4652)="","",IFERROR(INDEX('Student Master'!L:L,MATCH(D4652,'Student Master'!B:B,0)),"Not Found"))</f>
        <v/>
      </c>
      <c r="M4652" s="28"/>
      <c r="N4652" s="28"/>
    </row>
    <row r="4653" spans="1:14" x14ac:dyDescent="0.35">
      <c r="A4653" s="28">
        <f t="shared" si="73"/>
        <v>4652</v>
      </c>
      <c r="B4653" s="30"/>
      <c r="C4653" s="28"/>
      <c r="D4653" s="28"/>
      <c r="E4653" s="28"/>
      <c r="F4653" s="28"/>
      <c r="G4653" s="28"/>
      <c r="H4653" s="28" t="str">
        <f>IF(TRIM(D4653)="","",IFERROR(INDEX('Student Master'!C:C,MATCH(D4653,'Student Master'!B:B,0)),"Not Found"))</f>
        <v/>
      </c>
      <c r="I4653" s="28" t="str">
        <f>IF(TRIM(D4653)="","",IFERROR(INDEX('Student Master'!D:D,MATCH(D4653,'Student Master'!B:B,0)),"Not Found"))</f>
        <v/>
      </c>
      <c r="J4653" s="28" t="str">
        <f>IF(TRIM(D4653)="","",IFERROR(INDEX('Student Master'!H:H,MATCH(D4653,'Student Master'!B:B,0)),"Not Found"))</f>
        <v/>
      </c>
      <c r="K4653" s="28" t="str">
        <f>IF(TRIM(D4653)="","",IFERROR(INDEX('Student Master'!N:N,MATCH(D4653,'Student Master'!B:B,0)),"Not Found"))</f>
        <v/>
      </c>
      <c r="L4653" s="28" t="str">
        <f>IF(TRIM(D4653)="","",IFERROR(INDEX('Student Master'!L:L,MATCH(D4653,'Student Master'!B:B,0)),"Not Found"))</f>
        <v/>
      </c>
      <c r="M4653" s="28"/>
      <c r="N4653" s="28"/>
    </row>
    <row r="4654" spans="1:14" x14ac:dyDescent="0.35">
      <c r="A4654" s="28">
        <f t="shared" si="73"/>
        <v>4653</v>
      </c>
      <c r="B4654" s="30"/>
      <c r="C4654" s="28"/>
      <c r="D4654" s="28"/>
      <c r="E4654" s="28"/>
      <c r="F4654" s="28"/>
      <c r="G4654" s="28"/>
      <c r="H4654" s="28" t="str">
        <f>IF(TRIM(D4654)="","",IFERROR(INDEX('Student Master'!C:C,MATCH(D4654,'Student Master'!B:B,0)),"Not Found"))</f>
        <v/>
      </c>
      <c r="I4654" s="28" t="str">
        <f>IF(TRIM(D4654)="","",IFERROR(INDEX('Student Master'!D:D,MATCH(D4654,'Student Master'!B:B,0)),"Not Found"))</f>
        <v/>
      </c>
      <c r="J4654" s="28" t="str">
        <f>IF(TRIM(D4654)="","",IFERROR(INDEX('Student Master'!H:H,MATCH(D4654,'Student Master'!B:B,0)),"Not Found"))</f>
        <v/>
      </c>
      <c r="K4654" s="28" t="str">
        <f>IF(TRIM(D4654)="","",IFERROR(INDEX('Student Master'!N:N,MATCH(D4654,'Student Master'!B:B,0)),"Not Found"))</f>
        <v/>
      </c>
      <c r="L4654" s="28" t="str">
        <f>IF(TRIM(D4654)="","",IFERROR(INDEX('Student Master'!L:L,MATCH(D4654,'Student Master'!B:B,0)),"Not Found"))</f>
        <v/>
      </c>
      <c r="M4654" s="28"/>
      <c r="N4654" s="28"/>
    </row>
    <row r="4655" spans="1:14" x14ac:dyDescent="0.35">
      <c r="A4655" s="28">
        <f t="shared" si="73"/>
        <v>4654</v>
      </c>
      <c r="B4655" s="30"/>
      <c r="C4655" s="28"/>
      <c r="D4655" s="28"/>
      <c r="E4655" s="28"/>
      <c r="F4655" s="28"/>
      <c r="G4655" s="28"/>
      <c r="H4655" s="28" t="str">
        <f>IF(TRIM(D4655)="","",IFERROR(INDEX('Student Master'!C:C,MATCH(D4655,'Student Master'!B:B,0)),"Not Found"))</f>
        <v/>
      </c>
      <c r="I4655" s="28" t="str">
        <f>IF(TRIM(D4655)="","",IFERROR(INDEX('Student Master'!D:D,MATCH(D4655,'Student Master'!B:B,0)),"Not Found"))</f>
        <v/>
      </c>
      <c r="J4655" s="28" t="str">
        <f>IF(TRIM(D4655)="","",IFERROR(INDEX('Student Master'!H:H,MATCH(D4655,'Student Master'!B:B,0)),"Not Found"))</f>
        <v/>
      </c>
      <c r="K4655" s="28" t="str">
        <f>IF(TRIM(D4655)="","",IFERROR(INDEX('Student Master'!N:N,MATCH(D4655,'Student Master'!B:B,0)),"Not Found"))</f>
        <v/>
      </c>
      <c r="L4655" s="28" t="str">
        <f>IF(TRIM(D4655)="","",IFERROR(INDEX('Student Master'!L:L,MATCH(D4655,'Student Master'!B:B,0)),"Not Found"))</f>
        <v/>
      </c>
      <c r="M4655" s="28"/>
      <c r="N4655" s="28"/>
    </row>
    <row r="4656" spans="1:14" x14ac:dyDescent="0.35">
      <c r="A4656" s="28">
        <f t="shared" si="73"/>
        <v>4655</v>
      </c>
      <c r="B4656" s="30"/>
      <c r="C4656" s="28"/>
      <c r="D4656" s="28"/>
      <c r="E4656" s="28"/>
      <c r="F4656" s="28"/>
      <c r="G4656" s="28"/>
      <c r="H4656" s="28" t="str">
        <f>IF(TRIM(D4656)="","",IFERROR(INDEX('Student Master'!C:C,MATCH(D4656,'Student Master'!B:B,0)),"Not Found"))</f>
        <v/>
      </c>
      <c r="I4656" s="28" t="str">
        <f>IF(TRIM(D4656)="","",IFERROR(INDEX('Student Master'!D:D,MATCH(D4656,'Student Master'!B:B,0)),"Not Found"))</f>
        <v/>
      </c>
      <c r="J4656" s="28" t="str">
        <f>IF(TRIM(D4656)="","",IFERROR(INDEX('Student Master'!H:H,MATCH(D4656,'Student Master'!B:B,0)),"Not Found"))</f>
        <v/>
      </c>
      <c r="K4656" s="28" t="str">
        <f>IF(TRIM(D4656)="","",IFERROR(INDEX('Student Master'!N:N,MATCH(D4656,'Student Master'!B:B,0)),"Not Found"))</f>
        <v/>
      </c>
      <c r="L4656" s="28" t="str">
        <f>IF(TRIM(D4656)="","",IFERROR(INDEX('Student Master'!L:L,MATCH(D4656,'Student Master'!B:B,0)),"Not Found"))</f>
        <v/>
      </c>
      <c r="M4656" s="28"/>
      <c r="N4656" s="28"/>
    </row>
    <row r="4657" spans="1:14" x14ac:dyDescent="0.35">
      <c r="A4657" s="28">
        <f t="shared" si="73"/>
        <v>4656</v>
      </c>
      <c r="B4657" s="30"/>
      <c r="C4657" s="28"/>
      <c r="D4657" s="28"/>
      <c r="E4657" s="28"/>
      <c r="F4657" s="28"/>
      <c r="G4657" s="28"/>
      <c r="H4657" s="28" t="str">
        <f>IF(TRIM(D4657)="","",IFERROR(INDEX('Student Master'!C:C,MATCH(D4657,'Student Master'!B:B,0)),"Not Found"))</f>
        <v/>
      </c>
      <c r="I4657" s="28" t="str">
        <f>IF(TRIM(D4657)="","",IFERROR(INDEX('Student Master'!D:D,MATCH(D4657,'Student Master'!B:B,0)),"Not Found"))</f>
        <v/>
      </c>
      <c r="J4657" s="28" t="str">
        <f>IF(TRIM(D4657)="","",IFERROR(INDEX('Student Master'!H:H,MATCH(D4657,'Student Master'!B:B,0)),"Not Found"))</f>
        <v/>
      </c>
      <c r="K4657" s="28" t="str">
        <f>IF(TRIM(D4657)="","",IFERROR(INDEX('Student Master'!N:N,MATCH(D4657,'Student Master'!B:B,0)),"Not Found"))</f>
        <v/>
      </c>
      <c r="L4657" s="28" t="str">
        <f>IF(TRIM(D4657)="","",IFERROR(INDEX('Student Master'!L:L,MATCH(D4657,'Student Master'!B:B,0)),"Not Found"))</f>
        <v/>
      </c>
      <c r="M4657" s="28"/>
      <c r="N4657" s="28"/>
    </row>
    <row r="4658" spans="1:14" x14ac:dyDescent="0.35">
      <c r="A4658" s="28">
        <f t="shared" si="73"/>
        <v>4657</v>
      </c>
      <c r="B4658" s="30"/>
      <c r="C4658" s="28"/>
      <c r="D4658" s="28"/>
      <c r="E4658" s="28"/>
      <c r="F4658" s="28"/>
      <c r="G4658" s="28"/>
      <c r="H4658" s="28" t="str">
        <f>IF(TRIM(D4658)="","",IFERROR(INDEX('Student Master'!C:C,MATCH(D4658,'Student Master'!B:B,0)),"Not Found"))</f>
        <v/>
      </c>
      <c r="I4658" s="28" t="str">
        <f>IF(TRIM(D4658)="","",IFERROR(INDEX('Student Master'!D:D,MATCH(D4658,'Student Master'!B:B,0)),"Not Found"))</f>
        <v/>
      </c>
      <c r="J4658" s="28" t="str">
        <f>IF(TRIM(D4658)="","",IFERROR(INDEX('Student Master'!H:H,MATCH(D4658,'Student Master'!B:B,0)),"Not Found"))</f>
        <v/>
      </c>
      <c r="K4658" s="28" t="str">
        <f>IF(TRIM(D4658)="","",IFERROR(INDEX('Student Master'!N:N,MATCH(D4658,'Student Master'!B:B,0)),"Not Found"))</f>
        <v/>
      </c>
      <c r="L4658" s="28" t="str">
        <f>IF(TRIM(D4658)="","",IFERROR(INDEX('Student Master'!L:L,MATCH(D4658,'Student Master'!B:B,0)),"Not Found"))</f>
        <v/>
      </c>
      <c r="M4658" s="28"/>
      <c r="N4658" s="28"/>
    </row>
    <row r="4659" spans="1:14" x14ac:dyDescent="0.35">
      <c r="A4659" s="28">
        <f t="shared" si="73"/>
        <v>4658</v>
      </c>
      <c r="B4659" s="30"/>
      <c r="C4659" s="28"/>
      <c r="D4659" s="28"/>
      <c r="E4659" s="28"/>
      <c r="F4659" s="28"/>
      <c r="G4659" s="28"/>
      <c r="H4659" s="28" t="str">
        <f>IF(TRIM(D4659)="","",IFERROR(INDEX('Student Master'!C:C,MATCH(D4659,'Student Master'!B:B,0)),"Not Found"))</f>
        <v/>
      </c>
      <c r="I4659" s="28" t="str">
        <f>IF(TRIM(D4659)="","",IFERROR(INDEX('Student Master'!D:D,MATCH(D4659,'Student Master'!B:B,0)),"Not Found"))</f>
        <v/>
      </c>
      <c r="J4659" s="28" t="str">
        <f>IF(TRIM(D4659)="","",IFERROR(INDEX('Student Master'!H:H,MATCH(D4659,'Student Master'!B:B,0)),"Not Found"))</f>
        <v/>
      </c>
      <c r="K4659" s="28" t="str">
        <f>IF(TRIM(D4659)="","",IFERROR(INDEX('Student Master'!N:N,MATCH(D4659,'Student Master'!B:B,0)),"Not Found"))</f>
        <v/>
      </c>
      <c r="L4659" s="28" t="str">
        <f>IF(TRIM(D4659)="","",IFERROR(INDEX('Student Master'!L:L,MATCH(D4659,'Student Master'!B:B,0)),"Not Found"))</f>
        <v/>
      </c>
      <c r="M4659" s="28"/>
      <c r="N4659" s="28"/>
    </row>
    <row r="4660" spans="1:14" x14ac:dyDescent="0.35">
      <c r="A4660" s="28">
        <f t="shared" si="73"/>
        <v>4659</v>
      </c>
      <c r="B4660" s="30"/>
      <c r="C4660" s="28"/>
      <c r="D4660" s="28"/>
      <c r="E4660" s="28"/>
      <c r="F4660" s="28"/>
      <c r="G4660" s="28"/>
      <c r="H4660" s="28" t="str">
        <f>IF(TRIM(D4660)="","",IFERROR(INDEX('Student Master'!C:C,MATCH(D4660,'Student Master'!B:B,0)),"Not Found"))</f>
        <v/>
      </c>
      <c r="I4660" s="28" t="str">
        <f>IF(TRIM(D4660)="","",IFERROR(INDEX('Student Master'!D:D,MATCH(D4660,'Student Master'!B:B,0)),"Not Found"))</f>
        <v/>
      </c>
      <c r="J4660" s="28" t="str">
        <f>IF(TRIM(D4660)="","",IFERROR(INDEX('Student Master'!H:H,MATCH(D4660,'Student Master'!B:B,0)),"Not Found"))</f>
        <v/>
      </c>
      <c r="K4660" s="28" t="str">
        <f>IF(TRIM(D4660)="","",IFERROR(INDEX('Student Master'!N:N,MATCH(D4660,'Student Master'!B:B,0)),"Not Found"))</f>
        <v/>
      </c>
      <c r="L4660" s="28" t="str">
        <f>IF(TRIM(D4660)="","",IFERROR(INDEX('Student Master'!L:L,MATCH(D4660,'Student Master'!B:B,0)),"Not Found"))</f>
        <v/>
      </c>
      <c r="M4660" s="28"/>
      <c r="N4660" s="28"/>
    </row>
    <row r="4661" spans="1:14" x14ac:dyDescent="0.35">
      <c r="A4661" s="28">
        <f t="shared" si="73"/>
        <v>4660</v>
      </c>
      <c r="B4661" s="30"/>
      <c r="C4661" s="28"/>
      <c r="D4661" s="28"/>
      <c r="E4661" s="28"/>
      <c r="F4661" s="28"/>
      <c r="G4661" s="28"/>
      <c r="H4661" s="28" t="str">
        <f>IF(TRIM(D4661)="","",IFERROR(INDEX('Student Master'!C:C,MATCH(D4661,'Student Master'!B:B,0)),"Not Found"))</f>
        <v/>
      </c>
      <c r="I4661" s="28" t="str">
        <f>IF(TRIM(D4661)="","",IFERROR(INDEX('Student Master'!D:D,MATCH(D4661,'Student Master'!B:B,0)),"Not Found"))</f>
        <v/>
      </c>
      <c r="J4661" s="28" t="str">
        <f>IF(TRIM(D4661)="","",IFERROR(INDEX('Student Master'!H:H,MATCH(D4661,'Student Master'!B:B,0)),"Not Found"))</f>
        <v/>
      </c>
      <c r="K4661" s="28" t="str">
        <f>IF(TRIM(D4661)="","",IFERROR(INDEX('Student Master'!N:N,MATCH(D4661,'Student Master'!B:B,0)),"Not Found"))</f>
        <v/>
      </c>
      <c r="L4661" s="28" t="str">
        <f>IF(TRIM(D4661)="","",IFERROR(INDEX('Student Master'!L:L,MATCH(D4661,'Student Master'!B:B,0)),"Not Found"))</f>
        <v/>
      </c>
      <c r="M4661" s="28"/>
      <c r="N4661" s="28"/>
    </row>
    <row r="4662" spans="1:14" x14ac:dyDescent="0.35">
      <c r="A4662" s="28">
        <f t="shared" si="73"/>
        <v>4661</v>
      </c>
      <c r="B4662" s="30"/>
      <c r="C4662" s="28"/>
      <c r="D4662" s="28"/>
      <c r="E4662" s="28"/>
      <c r="F4662" s="28"/>
      <c r="G4662" s="28"/>
      <c r="H4662" s="28" t="str">
        <f>IF(TRIM(D4662)="","",IFERROR(INDEX('Student Master'!C:C,MATCH(D4662,'Student Master'!B:B,0)),"Not Found"))</f>
        <v/>
      </c>
      <c r="I4662" s="28" t="str">
        <f>IF(TRIM(D4662)="","",IFERROR(INDEX('Student Master'!D:D,MATCH(D4662,'Student Master'!B:B,0)),"Not Found"))</f>
        <v/>
      </c>
      <c r="J4662" s="28" t="str">
        <f>IF(TRIM(D4662)="","",IFERROR(INDEX('Student Master'!H:H,MATCH(D4662,'Student Master'!B:B,0)),"Not Found"))</f>
        <v/>
      </c>
      <c r="K4662" s="28" t="str">
        <f>IF(TRIM(D4662)="","",IFERROR(INDEX('Student Master'!N:N,MATCH(D4662,'Student Master'!B:B,0)),"Not Found"))</f>
        <v/>
      </c>
      <c r="L4662" s="28" t="str">
        <f>IF(TRIM(D4662)="","",IFERROR(INDEX('Student Master'!L:L,MATCH(D4662,'Student Master'!B:B,0)),"Not Found"))</f>
        <v/>
      </c>
      <c r="M4662" s="28"/>
      <c r="N4662" s="28"/>
    </row>
    <row r="4663" spans="1:14" x14ac:dyDescent="0.35">
      <c r="A4663" s="28">
        <f t="shared" si="73"/>
        <v>4662</v>
      </c>
      <c r="B4663" s="30"/>
      <c r="C4663" s="28"/>
      <c r="D4663" s="28"/>
      <c r="E4663" s="28"/>
      <c r="F4663" s="28"/>
      <c r="G4663" s="28"/>
      <c r="H4663" s="28" t="str">
        <f>IF(TRIM(D4663)="","",IFERROR(INDEX('Student Master'!C:C,MATCH(D4663,'Student Master'!B:B,0)),"Not Found"))</f>
        <v/>
      </c>
      <c r="I4663" s="28" t="str">
        <f>IF(TRIM(D4663)="","",IFERROR(INDEX('Student Master'!D:D,MATCH(D4663,'Student Master'!B:B,0)),"Not Found"))</f>
        <v/>
      </c>
      <c r="J4663" s="28" t="str">
        <f>IF(TRIM(D4663)="","",IFERROR(INDEX('Student Master'!H:H,MATCH(D4663,'Student Master'!B:B,0)),"Not Found"))</f>
        <v/>
      </c>
      <c r="K4663" s="28" t="str">
        <f>IF(TRIM(D4663)="","",IFERROR(INDEX('Student Master'!N:N,MATCH(D4663,'Student Master'!B:B,0)),"Not Found"))</f>
        <v/>
      </c>
      <c r="L4663" s="28" t="str">
        <f>IF(TRIM(D4663)="","",IFERROR(INDEX('Student Master'!L:L,MATCH(D4663,'Student Master'!B:B,0)),"Not Found"))</f>
        <v/>
      </c>
      <c r="M4663" s="28"/>
      <c r="N4663" s="28"/>
    </row>
    <row r="4664" spans="1:14" x14ac:dyDescent="0.35">
      <c r="A4664" s="28">
        <f t="shared" si="73"/>
        <v>4663</v>
      </c>
      <c r="B4664" s="30"/>
      <c r="C4664" s="28"/>
      <c r="D4664" s="28"/>
      <c r="E4664" s="28"/>
      <c r="F4664" s="28"/>
      <c r="G4664" s="28"/>
      <c r="H4664" s="28" t="str">
        <f>IF(TRIM(D4664)="","",IFERROR(INDEX('Student Master'!C:C,MATCH(D4664,'Student Master'!B:B,0)),"Not Found"))</f>
        <v/>
      </c>
      <c r="I4664" s="28" t="str">
        <f>IF(TRIM(D4664)="","",IFERROR(INDEX('Student Master'!D:D,MATCH(D4664,'Student Master'!B:B,0)),"Not Found"))</f>
        <v/>
      </c>
      <c r="J4664" s="28" t="str">
        <f>IF(TRIM(D4664)="","",IFERROR(INDEX('Student Master'!H:H,MATCH(D4664,'Student Master'!B:B,0)),"Not Found"))</f>
        <v/>
      </c>
      <c r="K4664" s="28" t="str">
        <f>IF(TRIM(D4664)="","",IFERROR(INDEX('Student Master'!N:N,MATCH(D4664,'Student Master'!B:B,0)),"Not Found"))</f>
        <v/>
      </c>
      <c r="L4664" s="28" t="str">
        <f>IF(TRIM(D4664)="","",IFERROR(INDEX('Student Master'!L:L,MATCH(D4664,'Student Master'!B:B,0)),"Not Found"))</f>
        <v/>
      </c>
      <c r="M4664" s="28"/>
      <c r="N4664" s="28"/>
    </row>
    <row r="4665" spans="1:14" x14ac:dyDescent="0.35">
      <c r="A4665" s="28">
        <f t="shared" si="73"/>
        <v>4664</v>
      </c>
      <c r="B4665" s="30"/>
      <c r="C4665" s="28"/>
      <c r="D4665" s="28"/>
      <c r="E4665" s="28"/>
      <c r="F4665" s="28"/>
      <c r="G4665" s="28"/>
      <c r="H4665" s="28" t="str">
        <f>IF(TRIM(D4665)="","",IFERROR(INDEX('Student Master'!C:C,MATCH(D4665,'Student Master'!B:B,0)),"Not Found"))</f>
        <v/>
      </c>
      <c r="I4665" s="28" t="str">
        <f>IF(TRIM(D4665)="","",IFERROR(INDEX('Student Master'!D:D,MATCH(D4665,'Student Master'!B:B,0)),"Not Found"))</f>
        <v/>
      </c>
      <c r="J4665" s="28" t="str">
        <f>IF(TRIM(D4665)="","",IFERROR(INDEX('Student Master'!H:H,MATCH(D4665,'Student Master'!B:B,0)),"Not Found"))</f>
        <v/>
      </c>
      <c r="K4665" s="28" t="str">
        <f>IF(TRIM(D4665)="","",IFERROR(INDEX('Student Master'!N:N,MATCH(D4665,'Student Master'!B:B,0)),"Not Found"))</f>
        <v/>
      </c>
      <c r="L4665" s="28" t="str">
        <f>IF(TRIM(D4665)="","",IFERROR(INDEX('Student Master'!L:L,MATCH(D4665,'Student Master'!B:B,0)),"Not Found"))</f>
        <v/>
      </c>
      <c r="M4665" s="28"/>
      <c r="N4665" s="28"/>
    </row>
    <row r="4666" spans="1:14" x14ac:dyDescent="0.35">
      <c r="A4666" s="28">
        <f t="shared" si="73"/>
        <v>4665</v>
      </c>
      <c r="B4666" s="30"/>
      <c r="C4666" s="28"/>
      <c r="D4666" s="28"/>
      <c r="E4666" s="28"/>
      <c r="F4666" s="28"/>
      <c r="G4666" s="28"/>
      <c r="H4666" s="28" t="str">
        <f>IF(TRIM(D4666)="","",IFERROR(INDEX('Student Master'!C:C,MATCH(D4666,'Student Master'!B:B,0)),"Not Found"))</f>
        <v/>
      </c>
      <c r="I4666" s="28" t="str">
        <f>IF(TRIM(D4666)="","",IFERROR(INDEX('Student Master'!D:D,MATCH(D4666,'Student Master'!B:B,0)),"Not Found"))</f>
        <v/>
      </c>
      <c r="J4666" s="28" t="str">
        <f>IF(TRIM(D4666)="","",IFERROR(INDEX('Student Master'!H:H,MATCH(D4666,'Student Master'!B:B,0)),"Not Found"))</f>
        <v/>
      </c>
      <c r="K4666" s="28" t="str">
        <f>IF(TRIM(D4666)="","",IFERROR(INDEX('Student Master'!N:N,MATCH(D4666,'Student Master'!B:B,0)),"Not Found"))</f>
        <v/>
      </c>
      <c r="L4666" s="28" t="str">
        <f>IF(TRIM(D4666)="","",IFERROR(INDEX('Student Master'!L:L,MATCH(D4666,'Student Master'!B:B,0)),"Not Found"))</f>
        <v/>
      </c>
      <c r="M4666" s="28"/>
      <c r="N4666" s="28"/>
    </row>
    <row r="4667" spans="1:14" x14ac:dyDescent="0.35">
      <c r="A4667" s="28">
        <f t="shared" si="73"/>
        <v>4666</v>
      </c>
      <c r="B4667" s="30"/>
      <c r="C4667" s="28"/>
      <c r="D4667" s="28"/>
      <c r="E4667" s="28"/>
      <c r="F4667" s="28"/>
      <c r="G4667" s="28"/>
      <c r="H4667" s="28" t="str">
        <f>IF(TRIM(D4667)="","",IFERROR(INDEX('Student Master'!C:C,MATCH(D4667,'Student Master'!B:B,0)),"Not Found"))</f>
        <v/>
      </c>
      <c r="I4667" s="28" t="str">
        <f>IF(TRIM(D4667)="","",IFERROR(INDEX('Student Master'!D:D,MATCH(D4667,'Student Master'!B:B,0)),"Not Found"))</f>
        <v/>
      </c>
      <c r="J4667" s="28" t="str">
        <f>IF(TRIM(D4667)="","",IFERROR(INDEX('Student Master'!H:H,MATCH(D4667,'Student Master'!B:B,0)),"Not Found"))</f>
        <v/>
      </c>
      <c r="K4667" s="28" t="str">
        <f>IF(TRIM(D4667)="","",IFERROR(INDEX('Student Master'!N:N,MATCH(D4667,'Student Master'!B:B,0)),"Not Found"))</f>
        <v/>
      </c>
      <c r="L4667" s="28" t="str">
        <f>IF(TRIM(D4667)="","",IFERROR(INDEX('Student Master'!L:L,MATCH(D4667,'Student Master'!B:B,0)),"Not Found"))</f>
        <v/>
      </c>
      <c r="M4667" s="28"/>
      <c r="N4667" s="28"/>
    </row>
    <row r="4668" spans="1:14" x14ac:dyDescent="0.35">
      <c r="A4668" s="28">
        <f t="shared" si="73"/>
        <v>4667</v>
      </c>
      <c r="B4668" s="30"/>
      <c r="C4668" s="28"/>
      <c r="D4668" s="28"/>
      <c r="E4668" s="28"/>
      <c r="F4668" s="28"/>
      <c r="G4668" s="28"/>
      <c r="H4668" s="28" t="str">
        <f>IF(TRIM(D4668)="","",IFERROR(INDEX('Student Master'!C:C,MATCH(D4668,'Student Master'!B:B,0)),"Not Found"))</f>
        <v/>
      </c>
      <c r="I4668" s="28" t="str">
        <f>IF(TRIM(D4668)="","",IFERROR(INDEX('Student Master'!D:D,MATCH(D4668,'Student Master'!B:B,0)),"Not Found"))</f>
        <v/>
      </c>
      <c r="J4668" s="28" t="str">
        <f>IF(TRIM(D4668)="","",IFERROR(INDEX('Student Master'!H:H,MATCH(D4668,'Student Master'!B:B,0)),"Not Found"))</f>
        <v/>
      </c>
      <c r="K4668" s="28" t="str">
        <f>IF(TRIM(D4668)="","",IFERROR(INDEX('Student Master'!N:N,MATCH(D4668,'Student Master'!B:B,0)),"Not Found"))</f>
        <v/>
      </c>
      <c r="L4668" s="28" t="str">
        <f>IF(TRIM(D4668)="","",IFERROR(INDEX('Student Master'!L:L,MATCH(D4668,'Student Master'!B:B,0)),"Not Found"))</f>
        <v/>
      </c>
      <c r="M4668" s="28"/>
      <c r="N4668" s="28"/>
    </row>
    <row r="4669" spans="1:14" x14ac:dyDescent="0.35">
      <c r="A4669" s="28">
        <f t="shared" si="73"/>
        <v>4668</v>
      </c>
      <c r="B4669" s="30"/>
      <c r="C4669" s="28"/>
      <c r="D4669" s="28"/>
      <c r="E4669" s="28"/>
      <c r="F4669" s="28"/>
      <c r="G4669" s="28"/>
      <c r="H4669" s="28" t="str">
        <f>IF(TRIM(D4669)="","",IFERROR(INDEX('Student Master'!C:C,MATCH(D4669,'Student Master'!B:B,0)),"Not Found"))</f>
        <v/>
      </c>
      <c r="I4669" s="28" t="str">
        <f>IF(TRIM(D4669)="","",IFERROR(INDEX('Student Master'!D:D,MATCH(D4669,'Student Master'!B:B,0)),"Not Found"))</f>
        <v/>
      </c>
      <c r="J4669" s="28" t="str">
        <f>IF(TRIM(D4669)="","",IFERROR(INDEX('Student Master'!H:H,MATCH(D4669,'Student Master'!B:B,0)),"Not Found"))</f>
        <v/>
      </c>
      <c r="K4669" s="28" t="str">
        <f>IF(TRIM(D4669)="","",IFERROR(INDEX('Student Master'!N:N,MATCH(D4669,'Student Master'!B:B,0)),"Not Found"))</f>
        <v/>
      </c>
      <c r="L4669" s="28" t="str">
        <f>IF(TRIM(D4669)="","",IFERROR(INDEX('Student Master'!L:L,MATCH(D4669,'Student Master'!B:B,0)),"Not Found"))</f>
        <v/>
      </c>
      <c r="M4669" s="28"/>
      <c r="N4669" s="28"/>
    </row>
    <row r="4670" spans="1:14" x14ac:dyDescent="0.35">
      <c r="A4670" s="28">
        <f t="shared" si="73"/>
        <v>4669</v>
      </c>
      <c r="B4670" s="30"/>
      <c r="C4670" s="28"/>
      <c r="D4670" s="28"/>
      <c r="E4670" s="28"/>
      <c r="F4670" s="28"/>
      <c r="G4670" s="28"/>
      <c r="H4670" s="28" t="str">
        <f>IF(TRIM(D4670)="","",IFERROR(INDEX('Student Master'!C:C,MATCH(D4670,'Student Master'!B:B,0)),"Not Found"))</f>
        <v/>
      </c>
      <c r="I4670" s="28" t="str">
        <f>IF(TRIM(D4670)="","",IFERROR(INDEX('Student Master'!D:D,MATCH(D4670,'Student Master'!B:B,0)),"Not Found"))</f>
        <v/>
      </c>
      <c r="J4670" s="28" t="str">
        <f>IF(TRIM(D4670)="","",IFERROR(INDEX('Student Master'!H:H,MATCH(D4670,'Student Master'!B:B,0)),"Not Found"))</f>
        <v/>
      </c>
      <c r="K4670" s="28" t="str">
        <f>IF(TRIM(D4670)="","",IFERROR(INDEX('Student Master'!N:N,MATCH(D4670,'Student Master'!B:B,0)),"Not Found"))</f>
        <v/>
      </c>
      <c r="L4670" s="28" t="str">
        <f>IF(TRIM(D4670)="","",IFERROR(INDEX('Student Master'!L:L,MATCH(D4670,'Student Master'!B:B,0)),"Not Found"))</f>
        <v/>
      </c>
      <c r="M4670" s="28"/>
      <c r="N4670" s="28"/>
    </row>
    <row r="4671" spans="1:14" x14ac:dyDescent="0.35">
      <c r="A4671" s="28">
        <f t="shared" si="73"/>
        <v>4670</v>
      </c>
      <c r="B4671" s="30"/>
      <c r="C4671" s="28"/>
      <c r="D4671" s="28"/>
      <c r="E4671" s="28"/>
      <c r="F4671" s="28"/>
      <c r="G4671" s="28"/>
      <c r="H4671" s="28" t="str">
        <f>IF(TRIM(D4671)="","",IFERROR(INDEX('Student Master'!C:C,MATCH(D4671,'Student Master'!B:B,0)),"Not Found"))</f>
        <v/>
      </c>
      <c r="I4671" s="28" t="str">
        <f>IF(TRIM(D4671)="","",IFERROR(INDEX('Student Master'!D:D,MATCH(D4671,'Student Master'!B:B,0)),"Not Found"))</f>
        <v/>
      </c>
      <c r="J4671" s="28" t="str">
        <f>IF(TRIM(D4671)="","",IFERROR(INDEX('Student Master'!H:H,MATCH(D4671,'Student Master'!B:B,0)),"Not Found"))</f>
        <v/>
      </c>
      <c r="K4671" s="28" t="str">
        <f>IF(TRIM(D4671)="","",IFERROR(INDEX('Student Master'!N:N,MATCH(D4671,'Student Master'!B:B,0)),"Not Found"))</f>
        <v/>
      </c>
      <c r="L4671" s="28" t="str">
        <f>IF(TRIM(D4671)="","",IFERROR(INDEX('Student Master'!L:L,MATCH(D4671,'Student Master'!B:B,0)),"Not Found"))</f>
        <v/>
      </c>
      <c r="M4671" s="28"/>
      <c r="N4671" s="28"/>
    </row>
    <row r="4672" spans="1:14" x14ac:dyDescent="0.35">
      <c r="A4672" s="28">
        <f t="shared" si="73"/>
        <v>4671</v>
      </c>
      <c r="B4672" s="30"/>
      <c r="C4672" s="28"/>
      <c r="D4672" s="28"/>
      <c r="E4672" s="28"/>
      <c r="F4672" s="28"/>
      <c r="G4672" s="28"/>
      <c r="H4672" s="28" t="str">
        <f>IF(TRIM(D4672)="","",IFERROR(INDEX('Student Master'!C:C,MATCH(D4672,'Student Master'!B:B,0)),"Not Found"))</f>
        <v/>
      </c>
      <c r="I4672" s="28" t="str">
        <f>IF(TRIM(D4672)="","",IFERROR(INDEX('Student Master'!D:D,MATCH(D4672,'Student Master'!B:B,0)),"Not Found"))</f>
        <v/>
      </c>
      <c r="J4672" s="28" t="str">
        <f>IF(TRIM(D4672)="","",IFERROR(INDEX('Student Master'!H:H,MATCH(D4672,'Student Master'!B:B,0)),"Not Found"))</f>
        <v/>
      </c>
      <c r="K4672" s="28" t="str">
        <f>IF(TRIM(D4672)="","",IFERROR(INDEX('Student Master'!N:N,MATCH(D4672,'Student Master'!B:B,0)),"Not Found"))</f>
        <v/>
      </c>
      <c r="L4672" s="28" t="str">
        <f>IF(TRIM(D4672)="","",IFERROR(INDEX('Student Master'!L:L,MATCH(D4672,'Student Master'!B:B,0)),"Not Found"))</f>
        <v/>
      </c>
      <c r="M4672" s="28"/>
      <c r="N4672" s="28"/>
    </row>
    <row r="4673" spans="1:14" x14ac:dyDescent="0.35">
      <c r="A4673" s="28">
        <f t="shared" si="73"/>
        <v>4672</v>
      </c>
      <c r="B4673" s="30"/>
      <c r="C4673" s="28"/>
      <c r="D4673" s="28"/>
      <c r="E4673" s="28"/>
      <c r="F4673" s="28"/>
      <c r="G4673" s="28"/>
      <c r="H4673" s="28" t="str">
        <f>IF(TRIM(D4673)="","",IFERROR(INDEX('Student Master'!C:C,MATCH(D4673,'Student Master'!B:B,0)),"Not Found"))</f>
        <v/>
      </c>
      <c r="I4673" s="28" t="str">
        <f>IF(TRIM(D4673)="","",IFERROR(INDEX('Student Master'!D:D,MATCH(D4673,'Student Master'!B:B,0)),"Not Found"))</f>
        <v/>
      </c>
      <c r="J4673" s="28" t="str">
        <f>IF(TRIM(D4673)="","",IFERROR(INDEX('Student Master'!H:H,MATCH(D4673,'Student Master'!B:B,0)),"Not Found"))</f>
        <v/>
      </c>
      <c r="K4673" s="28" t="str">
        <f>IF(TRIM(D4673)="","",IFERROR(INDEX('Student Master'!N:N,MATCH(D4673,'Student Master'!B:B,0)),"Not Found"))</f>
        <v/>
      </c>
      <c r="L4673" s="28" t="str">
        <f>IF(TRIM(D4673)="","",IFERROR(INDEX('Student Master'!L:L,MATCH(D4673,'Student Master'!B:B,0)),"Not Found"))</f>
        <v/>
      </c>
      <c r="M4673" s="28"/>
      <c r="N4673" s="28"/>
    </row>
    <row r="4674" spans="1:14" x14ac:dyDescent="0.35">
      <c r="A4674" s="28">
        <f t="shared" si="73"/>
        <v>4673</v>
      </c>
      <c r="B4674" s="30"/>
      <c r="C4674" s="28"/>
      <c r="D4674" s="28"/>
      <c r="E4674" s="28"/>
      <c r="F4674" s="28"/>
      <c r="G4674" s="28"/>
      <c r="H4674" s="28" t="str">
        <f>IF(TRIM(D4674)="","",IFERROR(INDEX('Student Master'!C:C,MATCH(D4674,'Student Master'!B:B,0)),"Not Found"))</f>
        <v/>
      </c>
      <c r="I4674" s="28" t="str">
        <f>IF(TRIM(D4674)="","",IFERROR(INDEX('Student Master'!D:D,MATCH(D4674,'Student Master'!B:B,0)),"Not Found"))</f>
        <v/>
      </c>
      <c r="J4674" s="28" t="str">
        <f>IF(TRIM(D4674)="","",IFERROR(INDEX('Student Master'!H:H,MATCH(D4674,'Student Master'!B:B,0)),"Not Found"))</f>
        <v/>
      </c>
      <c r="K4674" s="28" t="str">
        <f>IF(TRIM(D4674)="","",IFERROR(INDEX('Student Master'!N:N,MATCH(D4674,'Student Master'!B:B,0)),"Not Found"))</f>
        <v/>
      </c>
      <c r="L4674" s="28" t="str">
        <f>IF(TRIM(D4674)="","",IFERROR(INDEX('Student Master'!L:L,MATCH(D4674,'Student Master'!B:B,0)),"Not Found"))</f>
        <v/>
      </c>
      <c r="M4674" s="28"/>
      <c r="N4674" s="28"/>
    </row>
    <row r="4675" spans="1:14" x14ac:dyDescent="0.35">
      <c r="A4675" s="28">
        <f t="shared" si="73"/>
        <v>4674</v>
      </c>
      <c r="B4675" s="30"/>
      <c r="C4675" s="28"/>
      <c r="D4675" s="28"/>
      <c r="E4675" s="28"/>
      <c r="F4675" s="28"/>
      <c r="G4675" s="28"/>
      <c r="H4675" s="28" t="str">
        <f>IF(TRIM(D4675)="","",IFERROR(INDEX('Student Master'!C:C,MATCH(D4675,'Student Master'!B:B,0)),"Not Found"))</f>
        <v/>
      </c>
      <c r="I4675" s="28" t="str">
        <f>IF(TRIM(D4675)="","",IFERROR(INDEX('Student Master'!D:D,MATCH(D4675,'Student Master'!B:B,0)),"Not Found"))</f>
        <v/>
      </c>
      <c r="J4675" s="28" t="str">
        <f>IF(TRIM(D4675)="","",IFERROR(INDEX('Student Master'!H:H,MATCH(D4675,'Student Master'!B:B,0)),"Not Found"))</f>
        <v/>
      </c>
      <c r="K4675" s="28" t="str">
        <f>IF(TRIM(D4675)="","",IFERROR(INDEX('Student Master'!N:N,MATCH(D4675,'Student Master'!B:B,0)),"Not Found"))</f>
        <v/>
      </c>
      <c r="L4675" s="28" t="str">
        <f>IF(TRIM(D4675)="","",IFERROR(INDEX('Student Master'!L:L,MATCH(D4675,'Student Master'!B:B,0)),"Not Found"))</f>
        <v/>
      </c>
      <c r="M4675" s="28"/>
      <c r="N4675" s="28"/>
    </row>
    <row r="4676" spans="1:14" x14ac:dyDescent="0.35">
      <c r="A4676" s="28">
        <f t="shared" si="73"/>
        <v>4675</v>
      </c>
      <c r="B4676" s="30"/>
      <c r="C4676" s="28"/>
      <c r="D4676" s="28"/>
      <c r="E4676" s="28"/>
      <c r="F4676" s="28"/>
      <c r="G4676" s="28"/>
      <c r="H4676" s="28" t="str">
        <f>IF(TRIM(D4676)="","",IFERROR(INDEX('Student Master'!C:C,MATCH(D4676,'Student Master'!B:B,0)),"Not Found"))</f>
        <v/>
      </c>
      <c r="I4676" s="28" t="str">
        <f>IF(TRIM(D4676)="","",IFERROR(INDEX('Student Master'!D:D,MATCH(D4676,'Student Master'!B:B,0)),"Not Found"))</f>
        <v/>
      </c>
      <c r="J4676" s="28" t="str">
        <f>IF(TRIM(D4676)="","",IFERROR(INDEX('Student Master'!H:H,MATCH(D4676,'Student Master'!B:B,0)),"Not Found"))</f>
        <v/>
      </c>
      <c r="K4676" s="28" t="str">
        <f>IF(TRIM(D4676)="","",IFERROR(INDEX('Student Master'!N:N,MATCH(D4676,'Student Master'!B:B,0)),"Not Found"))</f>
        <v/>
      </c>
      <c r="L4676" s="28" t="str">
        <f>IF(TRIM(D4676)="","",IFERROR(INDEX('Student Master'!L:L,MATCH(D4676,'Student Master'!B:B,0)),"Not Found"))</f>
        <v/>
      </c>
      <c r="M4676" s="28"/>
      <c r="N4676" s="28"/>
    </row>
    <row r="4677" spans="1:14" x14ac:dyDescent="0.35">
      <c r="A4677" s="28">
        <f t="shared" si="73"/>
        <v>4676</v>
      </c>
      <c r="B4677" s="30"/>
      <c r="C4677" s="28"/>
      <c r="D4677" s="28"/>
      <c r="E4677" s="28"/>
      <c r="F4677" s="28"/>
      <c r="G4677" s="28"/>
      <c r="H4677" s="28" t="str">
        <f>IF(TRIM(D4677)="","",IFERROR(INDEX('Student Master'!C:C,MATCH(D4677,'Student Master'!B:B,0)),"Not Found"))</f>
        <v/>
      </c>
      <c r="I4677" s="28" t="str">
        <f>IF(TRIM(D4677)="","",IFERROR(INDEX('Student Master'!D:D,MATCH(D4677,'Student Master'!B:B,0)),"Not Found"))</f>
        <v/>
      </c>
      <c r="J4677" s="28" t="str">
        <f>IF(TRIM(D4677)="","",IFERROR(INDEX('Student Master'!H:H,MATCH(D4677,'Student Master'!B:B,0)),"Not Found"))</f>
        <v/>
      </c>
      <c r="K4677" s="28" t="str">
        <f>IF(TRIM(D4677)="","",IFERROR(INDEX('Student Master'!N:N,MATCH(D4677,'Student Master'!B:B,0)),"Not Found"))</f>
        <v/>
      </c>
      <c r="L4677" s="28" t="str">
        <f>IF(TRIM(D4677)="","",IFERROR(INDEX('Student Master'!L:L,MATCH(D4677,'Student Master'!B:B,0)),"Not Found"))</f>
        <v/>
      </c>
      <c r="M4677" s="28"/>
      <c r="N4677" s="28"/>
    </row>
    <row r="4678" spans="1:14" x14ac:dyDescent="0.35">
      <c r="A4678" s="28">
        <f t="shared" si="73"/>
        <v>4677</v>
      </c>
      <c r="B4678" s="30"/>
      <c r="C4678" s="28"/>
      <c r="D4678" s="28"/>
      <c r="E4678" s="28"/>
      <c r="F4678" s="28"/>
      <c r="G4678" s="28"/>
      <c r="H4678" s="28" t="str">
        <f>IF(TRIM(D4678)="","",IFERROR(INDEX('Student Master'!C:C,MATCH(D4678,'Student Master'!B:B,0)),"Not Found"))</f>
        <v/>
      </c>
      <c r="I4678" s="28" t="str">
        <f>IF(TRIM(D4678)="","",IFERROR(INDEX('Student Master'!D:D,MATCH(D4678,'Student Master'!B:B,0)),"Not Found"))</f>
        <v/>
      </c>
      <c r="J4678" s="28" t="str">
        <f>IF(TRIM(D4678)="","",IFERROR(INDEX('Student Master'!H:H,MATCH(D4678,'Student Master'!B:B,0)),"Not Found"))</f>
        <v/>
      </c>
      <c r="K4678" s="28" t="str">
        <f>IF(TRIM(D4678)="","",IFERROR(INDEX('Student Master'!N:N,MATCH(D4678,'Student Master'!B:B,0)),"Not Found"))</f>
        <v/>
      </c>
      <c r="L4678" s="28" t="str">
        <f>IF(TRIM(D4678)="","",IFERROR(INDEX('Student Master'!L:L,MATCH(D4678,'Student Master'!B:B,0)),"Not Found"))</f>
        <v/>
      </c>
      <c r="M4678" s="28"/>
      <c r="N4678" s="28"/>
    </row>
    <row r="4679" spans="1:14" x14ac:dyDescent="0.35">
      <c r="A4679" s="28">
        <f t="shared" si="73"/>
        <v>4678</v>
      </c>
      <c r="B4679" s="30"/>
      <c r="C4679" s="28"/>
      <c r="D4679" s="28"/>
      <c r="E4679" s="28"/>
      <c r="F4679" s="28"/>
      <c r="G4679" s="28"/>
      <c r="H4679" s="28" t="str">
        <f>IF(TRIM(D4679)="","",IFERROR(INDEX('Student Master'!C:C,MATCH(D4679,'Student Master'!B:B,0)),"Not Found"))</f>
        <v/>
      </c>
      <c r="I4679" s="28" t="str">
        <f>IF(TRIM(D4679)="","",IFERROR(INDEX('Student Master'!D:D,MATCH(D4679,'Student Master'!B:B,0)),"Not Found"))</f>
        <v/>
      </c>
      <c r="J4679" s="28" t="str">
        <f>IF(TRIM(D4679)="","",IFERROR(INDEX('Student Master'!H:H,MATCH(D4679,'Student Master'!B:B,0)),"Not Found"))</f>
        <v/>
      </c>
      <c r="K4679" s="28" t="str">
        <f>IF(TRIM(D4679)="","",IFERROR(INDEX('Student Master'!N:N,MATCH(D4679,'Student Master'!B:B,0)),"Not Found"))</f>
        <v/>
      </c>
      <c r="L4679" s="28" t="str">
        <f>IF(TRIM(D4679)="","",IFERROR(INDEX('Student Master'!L:L,MATCH(D4679,'Student Master'!B:B,0)),"Not Found"))</f>
        <v/>
      </c>
      <c r="M4679" s="28"/>
      <c r="N4679" s="28"/>
    </row>
    <row r="4680" spans="1:14" x14ac:dyDescent="0.35">
      <c r="A4680" s="28">
        <f t="shared" si="73"/>
        <v>4679</v>
      </c>
      <c r="B4680" s="30"/>
      <c r="C4680" s="28"/>
      <c r="D4680" s="28"/>
      <c r="E4680" s="28"/>
      <c r="F4680" s="28"/>
      <c r="G4680" s="28"/>
      <c r="H4680" s="28" t="str">
        <f>IF(TRIM(D4680)="","",IFERROR(INDEX('Student Master'!C:C,MATCH(D4680,'Student Master'!B:B,0)),"Not Found"))</f>
        <v/>
      </c>
      <c r="I4680" s="28" t="str">
        <f>IF(TRIM(D4680)="","",IFERROR(INDEX('Student Master'!D:D,MATCH(D4680,'Student Master'!B:B,0)),"Not Found"))</f>
        <v/>
      </c>
      <c r="J4680" s="28" t="str">
        <f>IF(TRIM(D4680)="","",IFERROR(INDEX('Student Master'!H:H,MATCH(D4680,'Student Master'!B:B,0)),"Not Found"))</f>
        <v/>
      </c>
      <c r="K4680" s="28" t="str">
        <f>IF(TRIM(D4680)="","",IFERROR(INDEX('Student Master'!N:N,MATCH(D4680,'Student Master'!B:B,0)),"Not Found"))</f>
        <v/>
      </c>
      <c r="L4680" s="28" t="str">
        <f>IF(TRIM(D4680)="","",IFERROR(INDEX('Student Master'!L:L,MATCH(D4680,'Student Master'!B:B,0)),"Not Found"))</f>
        <v/>
      </c>
      <c r="M4680" s="28"/>
      <c r="N4680" s="28"/>
    </row>
    <row r="4681" spans="1:14" x14ac:dyDescent="0.35">
      <c r="A4681" s="28">
        <f t="shared" si="73"/>
        <v>4680</v>
      </c>
      <c r="B4681" s="30"/>
      <c r="C4681" s="28"/>
      <c r="D4681" s="28"/>
      <c r="E4681" s="28"/>
      <c r="F4681" s="28"/>
      <c r="G4681" s="28"/>
      <c r="H4681" s="28" t="str">
        <f>IF(TRIM(D4681)="","",IFERROR(INDEX('Student Master'!C:C,MATCH(D4681,'Student Master'!B:B,0)),"Not Found"))</f>
        <v/>
      </c>
      <c r="I4681" s="28" t="str">
        <f>IF(TRIM(D4681)="","",IFERROR(INDEX('Student Master'!D:D,MATCH(D4681,'Student Master'!B:B,0)),"Not Found"))</f>
        <v/>
      </c>
      <c r="J4681" s="28" t="str">
        <f>IF(TRIM(D4681)="","",IFERROR(INDEX('Student Master'!H:H,MATCH(D4681,'Student Master'!B:B,0)),"Not Found"))</f>
        <v/>
      </c>
      <c r="K4681" s="28" t="str">
        <f>IF(TRIM(D4681)="","",IFERROR(INDEX('Student Master'!N:N,MATCH(D4681,'Student Master'!B:B,0)),"Not Found"))</f>
        <v/>
      </c>
      <c r="L4681" s="28" t="str">
        <f>IF(TRIM(D4681)="","",IFERROR(INDEX('Student Master'!L:L,MATCH(D4681,'Student Master'!B:B,0)),"Not Found"))</f>
        <v/>
      </c>
      <c r="M4681" s="28"/>
      <c r="N4681" s="28"/>
    </row>
    <row r="4682" spans="1:14" x14ac:dyDescent="0.35">
      <c r="A4682" s="28">
        <f t="shared" si="73"/>
        <v>4681</v>
      </c>
      <c r="B4682" s="30"/>
      <c r="C4682" s="28"/>
      <c r="D4682" s="28"/>
      <c r="E4682" s="28"/>
      <c r="F4682" s="28"/>
      <c r="G4682" s="28"/>
      <c r="H4682" s="28" t="str">
        <f>IF(TRIM(D4682)="","",IFERROR(INDEX('Student Master'!C:C,MATCH(D4682,'Student Master'!B:B,0)),"Not Found"))</f>
        <v/>
      </c>
      <c r="I4682" s="28" t="str">
        <f>IF(TRIM(D4682)="","",IFERROR(INDEX('Student Master'!D:D,MATCH(D4682,'Student Master'!B:B,0)),"Not Found"))</f>
        <v/>
      </c>
      <c r="J4682" s="28" t="str">
        <f>IF(TRIM(D4682)="","",IFERROR(INDEX('Student Master'!H:H,MATCH(D4682,'Student Master'!B:B,0)),"Not Found"))</f>
        <v/>
      </c>
      <c r="K4682" s="28" t="str">
        <f>IF(TRIM(D4682)="","",IFERROR(INDEX('Student Master'!N:N,MATCH(D4682,'Student Master'!B:B,0)),"Not Found"))</f>
        <v/>
      </c>
      <c r="L4682" s="28" t="str">
        <f>IF(TRIM(D4682)="","",IFERROR(INDEX('Student Master'!L:L,MATCH(D4682,'Student Master'!B:B,0)),"Not Found"))</f>
        <v/>
      </c>
      <c r="M4682" s="28"/>
      <c r="N4682" s="28"/>
    </row>
    <row r="4683" spans="1:14" x14ac:dyDescent="0.35">
      <c r="A4683" s="28">
        <f t="shared" si="73"/>
        <v>4682</v>
      </c>
      <c r="B4683" s="30"/>
      <c r="C4683" s="28"/>
      <c r="D4683" s="28"/>
      <c r="E4683" s="28"/>
      <c r="F4683" s="28"/>
      <c r="G4683" s="28"/>
      <c r="H4683" s="28" t="str">
        <f>IF(TRIM(D4683)="","",IFERROR(INDEX('Student Master'!C:C,MATCH(D4683,'Student Master'!B:B,0)),"Not Found"))</f>
        <v/>
      </c>
      <c r="I4683" s="28" t="str">
        <f>IF(TRIM(D4683)="","",IFERROR(INDEX('Student Master'!D:D,MATCH(D4683,'Student Master'!B:B,0)),"Not Found"))</f>
        <v/>
      </c>
      <c r="J4683" s="28" t="str">
        <f>IF(TRIM(D4683)="","",IFERROR(INDEX('Student Master'!H:H,MATCH(D4683,'Student Master'!B:B,0)),"Not Found"))</f>
        <v/>
      </c>
      <c r="K4683" s="28" t="str">
        <f>IF(TRIM(D4683)="","",IFERROR(INDEX('Student Master'!N:N,MATCH(D4683,'Student Master'!B:B,0)),"Not Found"))</f>
        <v/>
      </c>
      <c r="L4683" s="28" t="str">
        <f>IF(TRIM(D4683)="","",IFERROR(INDEX('Student Master'!L:L,MATCH(D4683,'Student Master'!B:B,0)),"Not Found"))</f>
        <v/>
      </c>
      <c r="M4683" s="28"/>
      <c r="N4683" s="28"/>
    </row>
    <row r="4684" spans="1:14" x14ac:dyDescent="0.35">
      <c r="A4684" s="28">
        <f t="shared" si="73"/>
        <v>4683</v>
      </c>
      <c r="B4684" s="30"/>
      <c r="C4684" s="28"/>
      <c r="D4684" s="28"/>
      <c r="E4684" s="28"/>
      <c r="F4684" s="28"/>
      <c r="G4684" s="28"/>
      <c r="H4684" s="28" t="str">
        <f>IF(TRIM(D4684)="","",IFERROR(INDEX('Student Master'!C:C,MATCH(D4684,'Student Master'!B:B,0)),"Not Found"))</f>
        <v/>
      </c>
      <c r="I4684" s="28" t="str">
        <f>IF(TRIM(D4684)="","",IFERROR(INDEX('Student Master'!D:D,MATCH(D4684,'Student Master'!B:B,0)),"Not Found"))</f>
        <v/>
      </c>
      <c r="J4684" s="28" t="str">
        <f>IF(TRIM(D4684)="","",IFERROR(INDEX('Student Master'!H:H,MATCH(D4684,'Student Master'!B:B,0)),"Not Found"))</f>
        <v/>
      </c>
      <c r="K4684" s="28" t="str">
        <f>IF(TRIM(D4684)="","",IFERROR(INDEX('Student Master'!N:N,MATCH(D4684,'Student Master'!B:B,0)),"Not Found"))</f>
        <v/>
      </c>
      <c r="L4684" s="28" t="str">
        <f>IF(TRIM(D4684)="","",IFERROR(INDEX('Student Master'!L:L,MATCH(D4684,'Student Master'!B:B,0)),"Not Found"))</f>
        <v/>
      </c>
      <c r="M4684" s="28"/>
      <c r="N4684" s="28"/>
    </row>
    <row r="4685" spans="1:14" x14ac:dyDescent="0.35">
      <c r="A4685" s="28">
        <f t="shared" si="73"/>
        <v>4684</v>
      </c>
      <c r="B4685" s="30"/>
      <c r="C4685" s="28"/>
      <c r="D4685" s="28"/>
      <c r="E4685" s="28"/>
      <c r="F4685" s="28"/>
      <c r="G4685" s="28"/>
      <c r="H4685" s="28" t="str">
        <f>IF(TRIM(D4685)="","",IFERROR(INDEX('Student Master'!C:C,MATCH(D4685,'Student Master'!B:B,0)),"Not Found"))</f>
        <v/>
      </c>
      <c r="I4685" s="28" t="str">
        <f>IF(TRIM(D4685)="","",IFERROR(INDEX('Student Master'!D:D,MATCH(D4685,'Student Master'!B:B,0)),"Not Found"))</f>
        <v/>
      </c>
      <c r="J4685" s="28" t="str">
        <f>IF(TRIM(D4685)="","",IFERROR(INDEX('Student Master'!H:H,MATCH(D4685,'Student Master'!B:B,0)),"Not Found"))</f>
        <v/>
      </c>
      <c r="K4685" s="28" t="str">
        <f>IF(TRIM(D4685)="","",IFERROR(INDEX('Student Master'!N:N,MATCH(D4685,'Student Master'!B:B,0)),"Not Found"))</f>
        <v/>
      </c>
      <c r="L4685" s="28" t="str">
        <f>IF(TRIM(D4685)="","",IFERROR(INDEX('Student Master'!L:L,MATCH(D4685,'Student Master'!B:B,0)),"Not Found"))</f>
        <v/>
      </c>
      <c r="M4685" s="28"/>
      <c r="N4685" s="28"/>
    </row>
    <row r="4686" spans="1:14" x14ac:dyDescent="0.35">
      <c r="A4686" s="28">
        <f t="shared" si="73"/>
        <v>4685</v>
      </c>
      <c r="B4686" s="30"/>
      <c r="C4686" s="28"/>
      <c r="D4686" s="28"/>
      <c r="E4686" s="28"/>
      <c r="F4686" s="28"/>
      <c r="G4686" s="28"/>
      <c r="H4686" s="28" t="str">
        <f>IF(TRIM(D4686)="","",IFERROR(INDEX('Student Master'!C:C,MATCH(D4686,'Student Master'!B:B,0)),"Not Found"))</f>
        <v/>
      </c>
      <c r="I4686" s="28" t="str">
        <f>IF(TRIM(D4686)="","",IFERROR(INDEX('Student Master'!D:D,MATCH(D4686,'Student Master'!B:B,0)),"Not Found"))</f>
        <v/>
      </c>
      <c r="J4686" s="28" t="str">
        <f>IF(TRIM(D4686)="","",IFERROR(INDEX('Student Master'!H:H,MATCH(D4686,'Student Master'!B:B,0)),"Not Found"))</f>
        <v/>
      </c>
      <c r="K4686" s="28" t="str">
        <f>IF(TRIM(D4686)="","",IFERROR(INDEX('Student Master'!N:N,MATCH(D4686,'Student Master'!B:B,0)),"Not Found"))</f>
        <v/>
      </c>
      <c r="L4686" s="28" t="str">
        <f>IF(TRIM(D4686)="","",IFERROR(INDEX('Student Master'!L:L,MATCH(D4686,'Student Master'!B:B,0)),"Not Found"))</f>
        <v/>
      </c>
      <c r="M4686" s="28"/>
      <c r="N4686" s="28"/>
    </row>
    <row r="4687" spans="1:14" x14ac:dyDescent="0.35">
      <c r="A4687" s="28">
        <f t="shared" si="73"/>
        <v>4686</v>
      </c>
      <c r="B4687" s="30"/>
      <c r="C4687" s="28"/>
      <c r="D4687" s="28"/>
      <c r="E4687" s="28"/>
      <c r="F4687" s="28"/>
      <c r="G4687" s="28"/>
      <c r="H4687" s="28" t="str">
        <f>IF(TRIM(D4687)="","",IFERROR(INDEX('Student Master'!C:C,MATCH(D4687,'Student Master'!B:B,0)),"Not Found"))</f>
        <v/>
      </c>
      <c r="I4687" s="28" t="str">
        <f>IF(TRIM(D4687)="","",IFERROR(INDEX('Student Master'!D:D,MATCH(D4687,'Student Master'!B:B,0)),"Not Found"))</f>
        <v/>
      </c>
      <c r="J4687" s="28" t="str">
        <f>IF(TRIM(D4687)="","",IFERROR(INDEX('Student Master'!H:H,MATCH(D4687,'Student Master'!B:B,0)),"Not Found"))</f>
        <v/>
      </c>
      <c r="K4687" s="28" t="str">
        <f>IF(TRIM(D4687)="","",IFERROR(INDEX('Student Master'!N:N,MATCH(D4687,'Student Master'!B:B,0)),"Not Found"))</f>
        <v/>
      </c>
      <c r="L4687" s="28" t="str">
        <f>IF(TRIM(D4687)="","",IFERROR(INDEX('Student Master'!L:L,MATCH(D4687,'Student Master'!B:B,0)),"Not Found"))</f>
        <v/>
      </c>
      <c r="M4687" s="28"/>
      <c r="N4687" s="28"/>
    </row>
    <row r="4688" spans="1:14" x14ac:dyDescent="0.35">
      <c r="A4688" s="28">
        <f t="shared" si="73"/>
        <v>4687</v>
      </c>
      <c r="B4688" s="30"/>
      <c r="C4688" s="28"/>
      <c r="D4688" s="28"/>
      <c r="E4688" s="28"/>
      <c r="F4688" s="28"/>
      <c r="G4688" s="28"/>
      <c r="H4688" s="28" t="str">
        <f>IF(TRIM(D4688)="","",IFERROR(INDEX('Student Master'!C:C,MATCH(D4688,'Student Master'!B:B,0)),"Not Found"))</f>
        <v/>
      </c>
      <c r="I4688" s="28" t="str">
        <f>IF(TRIM(D4688)="","",IFERROR(INDEX('Student Master'!D:D,MATCH(D4688,'Student Master'!B:B,0)),"Not Found"))</f>
        <v/>
      </c>
      <c r="J4688" s="28" t="str">
        <f>IF(TRIM(D4688)="","",IFERROR(INDEX('Student Master'!H:H,MATCH(D4688,'Student Master'!B:B,0)),"Not Found"))</f>
        <v/>
      </c>
      <c r="K4688" s="28" t="str">
        <f>IF(TRIM(D4688)="","",IFERROR(INDEX('Student Master'!N:N,MATCH(D4688,'Student Master'!B:B,0)),"Not Found"))</f>
        <v/>
      </c>
      <c r="L4688" s="28" t="str">
        <f>IF(TRIM(D4688)="","",IFERROR(INDEX('Student Master'!L:L,MATCH(D4688,'Student Master'!B:B,0)),"Not Found"))</f>
        <v/>
      </c>
      <c r="M4688" s="28"/>
      <c r="N4688" s="28"/>
    </row>
    <row r="4689" spans="1:14" x14ac:dyDescent="0.35">
      <c r="A4689" s="28">
        <f t="shared" si="73"/>
        <v>4688</v>
      </c>
      <c r="B4689" s="30"/>
      <c r="C4689" s="28"/>
      <c r="D4689" s="28"/>
      <c r="E4689" s="28"/>
      <c r="F4689" s="28"/>
      <c r="G4689" s="28"/>
      <c r="H4689" s="28" t="str">
        <f>IF(TRIM(D4689)="","",IFERROR(INDEX('Student Master'!C:C,MATCH(D4689,'Student Master'!B:B,0)),"Not Found"))</f>
        <v/>
      </c>
      <c r="I4689" s="28" t="str">
        <f>IF(TRIM(D4689)="","",IFERROR(INDEX('Student Master'!D:D,MATCH(D4689,'Student Master'!B:B,0)),"Not Found"))</f>
        <v/>
      </c>
      <c r="J4689" s="28" t="str">
        <f>IF(TRIM(D4689)="","",IFERROR(INDEX('Student Master'!H:H,MATCH(D4689,'Student Master'!B:B,0)),"Not Found"))</f>
        <v/>
      </c>
      <c r="K4689" s="28" t="str">
        <f>IF(TRIM(D4689)="","",IFERROR(INDEX('Student Master'!N:N,MATCH(D4689,'Student Master'!B:B,0)),"Not Found"))</f>
        <v/>
      </c>
      <c r="L4689" s="28" t="str">
        <f>IF(TRIM(D4689)="","",IFERROR(INDEX('Student Master'!L:L,MATCH(D4689,'Student Master'!B:B,0)),"Not Found"))</f>
        <v/>
      </c>
      <c r="M4689" s="28"/>
      <c r="N4689" s="28"/>
    </row>
    <row r="4690" spans="1:14" x14ac:dyDescent="0.35">
      <c r="A4690" s="28">
        <f t="shared" ref="A4690:A4753" si="74">A4689+1</f>
        <v>4689</v>
      </c>
      <c r="B4690" s="30"/>
      <c r="C4690" s="28"/>
      <c r="D4690" s="28"/>
      <c r="E4690" s="28"/>
      <c r="F4690" s="28"/>
      <c r="G4690" s="28"/>
      <c r="H4690" s="28" t="str">
        <f>IF(TRIM(D4690)="","",IFERROR(INDEX('Student Master'!C:C,MATCH(D4690,'Student Master'!B:B,0)),"Not Found"))</f>
        <v/>
      </c>
      <c r="I4690" s="28" t="str">
        <f>IF(TRIM(D4690)="","",IFERROR(INDEX('Student Master'!D:D,MATCH(D4690,'Student Master'!B:B,0)),"Not Found"))</f>
        <v/>
      </c>
      <c r="J4690" s="28" t="str">
        <f>IF(TRIM(D4690)="","",IFERROR(INDEX('Student Master'!H:H,MATCH(D4690,'Student Master'!B:B,0)),"Not Found"))</f>
        <v/>
      </c>
      <c r="K4690" s="28" t="str">
        <f>IF(TRIM(D4690)="","",IFERROR(INDEX('Student Master'!N:N,MATCH(D4690,'Student Master'!B:B,0)),"Not Found"))</f>
        <v/>
      </c>
      <c r="L4690" s="28" t="str">
        <f>IF(TRIM(D4690)="","",IFERROR(INDEX('Student Master'!L:L,MATCH(D4690,'Student Master'!B:B,0)),"Not Found"))</f>
        <v/>
      </c>
      <c r="M4690" s="28"/>
      <c r="N4690" s="28"/>
    </row>
    <row r="4691" spans="1:14" x14ac:dyDescent="0.35">
      <c r="A4691" s="28">
        <f t="shared" si="74"/>
        <v>4690</v>
      </c>
      <c r="B4691" s="30"/>
      <c r="C4691" s="28"/>
      <c r="D4691" s="28"/>
      <c r="E4691" s="28"/>
      <c r="F4691" s="28"/>
      <c r="G4691" s="28"/>
      <c r="H4691" s="28" t="str">
        <f>IF(TRIM(D4691)="","",IFERROR(INDEX('Student Master'!C:C,MATCH(D4691,'Student Master'!B:B,0)),"Not Found"))</f>
        <v/>
      </c>
      <c r="I4691" s="28" t="str">
        <f>IF(TRIM(D4691)="","",IFERROR(INDEX('Student Master'!D:D,MATCH(D4691,'Student Master'!B:B,0)),"Not Found"))</f>
        <v/>
      </c>
      <c r="J4691" s="28" t="str">
        <f>IF(TRIM(D4691)="","",IFERROR(INDEX('Student Master'!H:H,MATCH(D4691,'Student Master'!B:B,0)),"Not Found"))</f>
        <v/>
      </c>
      <c r="K4691" s="28" t="str">
        <f>IF(TRIM(D4691)="","",IFERROR(INDEX('Student Master'!N:N,MATCH(D4691,'Student Master'!B:B,0)),"Not Found"))</f>
        <v/>
      </c>
      <c r="L4691" s="28" t="str">
        <f>IF(TRIM(D4691)="","",IFERROR(INDEX('Student Master'!L:L,MATCH(D4691,'Student Master'!B:B,0)),"Not Found"))</f>
        <v/>
      </c>
      <c r="M4691" s="28"/>
      <c r="N4691" s="28"/>
    </row>
    <row r="4692" spans="1:14" x14ac:dyDescent="0.35">
      <c r="A4692" s="28">
        <f t="shared" si="74"/>
        <v>4691</v>
      </c>
      <c r="B4692" s="30"/>
      <c r="C4692" s="28"/>
      <c r="D4692" s="28"/>
      <c r="E4692" s="28"/>
      <c r="F4692" s="28"/>
      <c r="G4692" s="28"/>
      <c r="H4692" s="28" t="str">
        <f>IF(TRIM(D4692)="","",IFERROR(INDEX('Student Master'!C:C,MATCH(D4692,'Student Master'!B:B,0)),"Not Found"))</f>
        <v/>
      </c>
      <c r="I4692" s="28" t="str">
        <f>IF(TRIM(D4692)="","",IFERROR(INDEX('Student Master'!D:D,MATCH(D4692,'Student Master'!B:B,0)),"Not Found"))</f>
        <v/>
      </c>
      <c r="J4692" s="28" t="str">
        <f>IF(TRIM(D4692)="","",IFERROR(INDEX('Student Master'!H:H,MATCH(D4692,'Student Master'!B:B,0)),"Not Found"))</f>
        <v/>
      </c>
      <c r="K4692" s="28" t="str">
        <f>IF(TRIM(D4692)="","",IFERROR(INDEX('Student Master'!N:N,MATCH(D4692,'Student Master'!B:B,0)),"Not Found"))</f>
        <v/>
      </c>
      <c r="L4692" s="28" t="str">
        <f>IF(TRIM(D4692)="","",IFERROR(INDEX('Student Master'!L:L,MATCH(D4692,'Student Master'!B:B,0)),"Not Found"))</f>
        <v/>
      </c>
      <c r="M4692" s="28"/>
      <c r="N4692" s="28"/>
    </row>
    <row r="4693" spans="1:14" x14ac:dyDescent="0.35">
      <c r="A4693" s="28">
        <f t="shared" si="74"/>
        <v>4692</v>
      </c>
      <c r="B4693" s="30"/>
      <c r="C4693" s="28"/>
      <c r="D4693" s="28"/>
      <c r="E4693" s="28"/>
      <c r="F4693" s="28"/>
      <c r="G4693" s="28"/>
      <c r="H4693" s="28" t="str">
        <f>IF(TRIM(D4693)="","",IFERROR(INDEX('Student Master'!C:C,MATCH(D4693,'Student Master'!B:B,0)),"Not Found"))</f>
        <v/>
      </c>
      <c r="I4693" s="28" t="str">
        <f>IF(TRIM(D4693)="","",IFERROR(INDEX('Student Master'!D:D,MATCH(D4693,'Student Master'!B:B,0)),"Not Found"))</f>
        <v/>
      </c>
      <c r="J4693" s="28" t="str">
        <f>IF(TRIM(D4693)="","",IFERROR(INDEX('Student Master'!H:H,MATCH(D4693,'Student Master'!B:B,0)),"Not Found"))</f>
        <v/>
      </c>
      <c r="K4693" s="28" t="str">
        <f>IF(TRIM(D4693)="","",IFERROR(INDEX('Student Master'!N:N,MATCH(D4693,'Student Master'!B:B,0)),"Not Found"))</f>
        <v/>
      </c>
      <c r="L4693" s="28" t="str">
        <f>IF(TRIM(D4693)="","",IFERROR(INDEX('Student Master'!L:L,MATCH(D4693,'Student Master'!B:B,0)),"Not Found"))</f>
        <v/>
      </c>
      <c r="M4693" s="28"/>
      <c r="N4693" s="28"/>
    </row>
    <row r="4694" spans="1:14" x14ac:dyDescent="0.35">
      <c r="A4694" s="28">
        <f t="shared" si="74"/>
        <v>4693</v>
      </c>
      <c r="B4694" s="30"/>
      <c r="C4694" s="28"/>
      <c r="D4694" s="28"/>
      <c r="E4694" s="28"/>
      <c r="F4694" s="28"/>
      <c r="G4694" s="28"/>
      <c r="H4694" s="28" t="str">
        <f>IF(TRIM(D4694)="","",IFERROR(INDEX('Student Master'!C:C,MATCH(D4694,'Student Master'!B:B,0)),"Not Found"))</f>
        <v/>
      </c>
      <c r="I4694" s="28" t="str">
        <f>IF(TRIM(D4694)="","",IFERROR(INDEX('Student Master'!D:D,MATCH(D4694,'Student Master'!B:B,0)),"Not Found"))</f>
        <v/>
      </c>
      <c r="J4694" s="28" t="str">
        <f>IF(TRIM(D4694)="","",IFERROR(INDEX('Student Master'!H:H,MATCH(D4694,'Student Master'!B:B,0)),"Not Found"))</f>
        <v/>
      </c>
      <c r="K4694" s="28" t="str">
        <f>IF(TRIM(D4694)="","",IFERROR(INDEX('Student Master'!N:N,MATCH(D4694,'Student Master'!B:B,0)),"Not Found"))</f>
        <v/>
      </c>
      <c r="L4694" s="28" t="str">
        <f>IF(TRIM(D4694)="","",IFERROR(INDEX('Student Master'!L:L,MATCH(D4694,'Student Master'!B:B,0)),"Not Found"))</f>
        <v/>
      </c>
      <c r="M4694" s="28"/>
      <c r="N4694" s="28"/>
    </row>
    <row r="4695" spans="1:14" x14ac:dyDescent="0.35">
      <c r="A4695" s="28">
        <f t="shared" si="74"/>
        <v>4694</v>
      </c>
      <c r="B4695" s="30"/>
      <c r="C4695" s="28"/>
      <c r="D4695" s="28"/>
      <c r="E4695" s="28"/>
      <c r="F4695" s="28"/>
      <c r="G4695" s="28"/>
      <c r="H4695" s="28" t="str">
        <f>IF(TRIM(D4695)="","",IFERROR(INDEX('Student Master'!C:C,MATCH(D4695,'Student Master'!B:B,0)),"Not Found"))</f>
        <v/>
      </c>
      <c r="I4695" s="28" t="str">
        <f>IF(TRIM(D4695)="","",IFERROR(INDEX('Student Master'!D:D,MATCH(D4695,'Student Master'!B:B,0)),"Not Found"))</f>
        <v/>
      </c>
      <c r="J4695" s="28" t="str">
        <f>IF(TRIM(D4695)="","",IFERROR(INDEX('Student Master'!H:H,MATCH(D4695,'Student Master'!B:B,0)),"Not Found"))</f>
        <v/>
      </c>
      <c r="K4695" s="28" t="str">
        <f>IF(TRIM(D4695)="","",IFERROR(INDEX('Student Master'!N:N,MATCH(D4695,'Student Master'!B:B,0)),"Not Found"))</f>
        <v/>
      </c>
      <c r="L4695" s="28" t="str">
        <f>IF(TRIM(D4695)="","",IFERROR(INDEX('Student Master'!L:L,MATCH(D4695,'Student Master'!B:B,0)),"Not Found"))</f>
        <v/>
      </c>
      <c r="M4695" s="28"/>
      <c r="N4695" s="28"/>
    </row>
    <row r="4696" spans="1:14" x14ac:dyDescent="0.35">
      <c r="A4696" s="28">
        <f t="shared" si="74"/>
        <v>4695</v>
      </c>
      <c r="B4696" s="30"/>
      <c r="C4696" s="28"/>
      <c r="D4696" s="28"/>
      <c r="E4696" s="28"/>
      <c r="F4696" s="28"/>
      <c r="G4696" s="28"/>
      <c r="H4696" s="28" t="str">
        <f>IF(TRIM(D4696)="","",IFERROR(INDEX('Student Master'!C:C,MATCH(D4696,'Student Master'!B:B,0)),"Not Found"))</f>
        <v/>
      </c>
      <c r="I4696" s="28" t="str">
        <f>IF(TRIM(D4696)="","",IFERROR(INDEX('Student Master'!D:D,MATCH(D4696,'Student Master'!B:B,0)),"Not Found"))</f>
        <v/>
      </c>
      <c r="J4696" s="28" t="str">
        <f>IF(TRIM(D4696)="","",IFERROR(INDEX('Student Master'!H:H,MATCH(D4696,'Student Master'!B:B,0)),"Not Found"))</f>
        <v/>
      </c>
      <c r="K4696" s="28" t="str">
        <f>IF(TRIM(D4696)="","",IFERROR(INDEX('Student Master'!N:N,MATCH(D4696,'Student Master'!B:B,0)),"Not Found"))</f>
        <v/>
      </c>
      <c r="L4696" s="28" t="str">
        <f>IF(TRIM(D4696)="","",IFERROR(INDEX('Student Master'!L:L,MATCH(D4696,'Student Master'!B:B,0)),"Not Found"))</f>
        <v/>
      </c>
      <c r="M4696" s="28"/>
      <c r="N4696" s="28"/>
    </row>
    <row r="4697" spans="1:14" x14ac:dyDescent="0.35">
      <c r="A4697" s="28">
        <f t="shared" si="74"/>
        <v>4696</v>
      </c>
      <c r="B4697" s="30"/>
      <c r="C4697" s="28"/>
      <c r="D4697" s="28"/>
      <c r="E4697" s="28"/>
      <c r="F4697" s="28"/>
      <c r="G4697" s="28"/>
      <c r="H4697" s="28" t="str">
        <f>IF(TRIM(D4697)="","",IFERROR(INDEX('Student Master'!C:C,MATCH(D4697,'Student Master'!B:B,0)),"Not Found"))</f>
        <v/>
      </c>
      <c r="I4697" s="28" t="str">
        <f>IF(TRIM(D4697)="","",IFERROR(INDEX('Student Master'!D:D,MATCH(D4697,'Student Master'!B:B,0)),"Not Found"))</f>
        <v/>
      </c>
      <c r="J4697" s="28" t="str">
        <f>IF(TRIM(D4697)="","",IFERROR(INDEX('Student Master'!H:H,MATCH(D4697,'Student Master'!B:B,0)),"Not Found"))</f>
        <v/>
      </c>
      <c r="K4697" s="28" t="str">
        <f>IF(TRIM(D4697)="","",IFERROR(INDEX('Student Master'!N:N,MATCH(D4697,'Student Master'!B:B,0)),"Not Found"))</f>
        <v/>
      </c>
      <c r="L4697" s="28" t="str">
        <f>IF(TRIM(D4697)="","",IFERROR(INDEX('Student Master'!L:L,MATCH(D4697,'Student Master'!B:B,0)),"Not Found"))</f>
        <v/>
      </c>
      <c r="M4697" s="28"/>
      <c r="N4697" s="28"/>
    </row>
    <row r="4698" spans="1:14" x14ac:dyDescent="0.35">
      <c r="A4698" s="28">
        <f t="shared" si="74"/>
        <v>4697</v>
      </c>
      <c r="B4698" s="30"/>
      <c r="C4698" s="28"/>
      <c r="D4698" s="28"/>
      <c r="E4698" s="28"/>
      <c r="F4698" s="28"/>
      <c r="G4698" s="28"/>
      <c r="H4698" s="28" t="str">
        <f>IF(TRIM(D4698)="","",IFERROR(INDEX('Student Master'!C:C,MATCH(D4698,'Student Master'!B:B,0)),"Not Found"))</f>
        <v/>
      </c>
      <c r="I4698" s="28" t="str">
        <f>IF(TRIM(D4698)="","",IFERROR(INDEX('Student Master'!D:D,MATCH(D4698,'Student Master'!B:B,0)),"Not Found"))</f>
        <v/>
      </c>
      <c r="J4698" s="28" t="str">
        <f>IF(TRIM(D4698)="","",IFERROR(INDEX('Student Master'!H:H,MATCH(D4698,'Student Master'!B:B,0)),"Not Found"))</f>
        <v/>
      </c>
      <c r="K4698" s="28" t="str">
        <f>IF(TRIM(D4698)="","",IFERROR(INDEX('Student Master'!N:N,MATCH(D4698,'Student Master'!B:B,0)),"Not Found"))</f>
        <v/>
      </c>
      <c r="L4698" s="28" t="str">
        <f>IF(TRIM(D4698)="","",IFERROR(INDEX('Student Master'!L:L,MATCH(D4698,'Student Master'!B:B,0)),"Not Found"))</f>
        <v/>
      </c>
      <c r="M4698" s="28"/>
      <c r="N4698" s="28"/>
    </row>
    <row r="4699" spans="1:14" x14ac:dyDescent="0.35">
      <c r="A4699" s="28">
        <f t="shared" si="74"/>
        <v>4698</v>
      </c>
      <c r="B4699" s="30"/>
      <c r="C4699" s="28"/>
      <c r="D4699" s="28"/>
      <c r="E4699" s="28"/>
      <c r="F4699" s="28"/>
      <c r="G4699" s="28"/>
      <c r="H4699" s="28" t="str">
        <f>IF(TRIM(D4699)="","",IFERROR(INDEX('Student Master'!C:C,MATCH(D4699,'Student Master'!B:B,0)),"Not Found"))</f>
        <v/>
      </c>
      <c r="I4699" s="28" t="str">
        <f>IF(TRIM(D4699)="","",IFERROR(INDEX('Student Master'!D:D,MATCH(D4699,'Student Master'!B:B,0)),"Not Found"))</f>
        <v/>
      </c>
      <c r="J4699" s="28" t="str">
        <f>IF(TRIM(D4699)="","",IFERROR(INDEX('Student Master'!H:H,MATCH(D4699,'Student Master'!B:B,0)),"Not Found"))</f>
        <v/>
      </c>
      <c r="K4699" s="28" t="str">
        <f>IF(TRIM(D4699)="","",IFERROR(INDEX('Student Master'!N:N,MATCH(D4699,'Student Master'!B:B,0)),"Not Found"))</f>
        <v/>
      </c>
      <c r="L4699" s="28" t="str">
        <f>IF(TRIM(D4699)="","",IFERROR(INDEX('Student Master'!L:L,MATCH(D4699,'Student Master'!B:B,0)),"Not Found"))</f>
        <v/>
      </c>
      <c r="M4699" s="28"/>
      <c r="N4699" s="28"/>
    </row>
    <row r="4700" spans="1:14" x14ac:dyDescent="0.35">
      <c r="A4700" s="28">
        <f t="shared" si="74"/>
        <v>4699</v>
      </c>
      <c r="B4700" s="30"/>
      <c r="C4700" s="28"/>
      <c r="D4700" s="28"/>
      <c r="E4700" s="28"/>
      <c r="F4700" s="28"/>
      <c r="G4700" s="28"/>
      <c r="H4700" s="28" t="str">
        <f>IF(TRIM(D4700)="","",IFERROR(INDEX('Student Master'!C:C,MATCH(D4700,'Student Master'!B:B,0)),"Not Found"))</f>
        <v/>
      </c>
      <c r="I4700" s="28" t="str">
        <f>IF(TRIM(D4700)="","",IFERROR(INDEX('Student Master'!D:D,MATCH(D4700,'Student Master'!B:B,0)),"Not Found"))</f>
        <v/>
      </c>
      <c r="J4700" s="28" t="str">
        <f>IF(TRIM(D4700)="","",IFERROR(INDEX('Student Master'!H:H,MATCH(D4700,'Student Master'!B:B,0)),"Not Found"))</f>
        <v/>
      </c>
      <c r="K4700" s="28" t="str">
        <f>IF(TRIM(D4700)="","",IFERROR(INDEX('Student Master'!N:N,MATCH(D4700,'Student Master'!B:B,0)),"Not Found"))</f>
        <v/>
      </c>
      <c r="L4700" s="28" t="str">
        <f>IF(TRIM(D4700)="","",IFERROR(INDEX('Student Master'!L:L,MATCH(D4700,'Student Master'!B:B,0)),"Not Found"))</f>
        <v/>
      </c>
      <c r="M4700" s="28"/>
      <c r="N4700" s="28"/>
    </row>
    <row r="4701" spans="1:14" x14ac:dyDescent="0.35">
      <c r="A4701" s="28">
        <f t="shared" si="74"/>
        <v>4700</v>
      </c>
      <c r="B4701" s="30"/>
      <c r="C4701" s="28"/>
      <c r="D4701" s="28"/>
      <c r="E4701" s="28"/>
      <c r="F4701" s="28"/>
      <c r="G4701" s="28"/>
      <c r="H4701" s="28" t="str">
        <f>IF(TRIM(D4701)="","",IFERROR(INDEX('Student Master'!C:C,MATCH(D4701,'Student Master'!B:B,0)),"Not Found"))</f>
        <v/>
      </c>
      <c r="I4701" s="28" t="str">
        <f>IF(TRIM(D4701)="","",IFERROR(INDEX('Student Master'!D:D,MATCH(D4701,'Student Master'!B:B,0)),"Not Found"))</f>
        <v/>
      </c>
      <c r="J4701" s="28" t="str">
        <f>IF(TRIM(D4701)="","",IFERROR(INDEX('Student Master'!H:H,MATCH(D4701,'Student Master'!B:B,0)),"Not Found"))</f>
        <v/>
      </c>
      <c r="K4701" s="28" t="str">
        <f>IF(TRIM(D4701)="","",IFERROR(INDEX('Student Master'!N:N,MATCH(D4701,'Student Master'!B:B,0)),"Not Found"))</f>
        <v/>
      </c>
      <c r="L4701" s="28" t="str">
        <f>IF(TRIM(D4701)="","",IFERROR(INDEX('Student Master'!L:L,MATCH(D4701,'Student Master'!B:B,0)),"Not Found"))</f>
        <v/>
      </c>
      <c r="M4701" s="28"/>
      <c r="N4701" s="28"/>
    </row>
    <row r="4702" spans="1:14" x14ac:dyDescent="0.35">
      <c r="A4702" s="28">
        <f t="shared" si="74"/>
        <v>4701</v>
      </c>
      <c r="B4702" s="30"/>
      <c r="C4702" s="28"/>
      <c r="D4702" s="28"/>
      <c r="E4702" s="28"/>
      <c r="F4702" s="28"/>
      <c r="G4702" s="28"/>
      <c r="H4702" s="28" t="str">
        <f>IF(TRIM(D4702)="","",IFERROR(INDEX('Student Master'!C:C,MATCH(D4702,'Student Master'!B:B,0)),"Not Found"))</f>
        <v/>
      </c>
      <c r="I4702" s="28" t="str">
        <f>IF(TRIM(D4702)="","",IFERROR(INDEX('Student Master'!D:D,MATCH(D4702,'Student Master'!B:B,0)),"Not Found"))</f>
        <v/>
      </c>
      <c r="J4702" s="28" t="str">
        <f>IF(TRIM(D4702)="","",IFERROR(INDEX('Student Master'!H:H,MATCH(D4702,'Student Master'!B:B,0)),"Not Found"))</f>
        <v/>
      </c>
      <c r="K4702" s="28" t="str">
        <f>IF(TRIM(D4702)="","",IFERROR(INDEX('Student Master'!N:N,MATCH(D4702,'Student Master'!B:B,0)),"Not Found"))</f>
        <v/>
      </c>
      <c r="L4702" s="28" t="str">
        <f>IF(TRIM(D4702)="","",IFERROR(INDEX('Student Master'!L:L,MATCH(D4702,'Student Master'!B:B,0)),"Not Found"))</f>
        <v/>
      </c>
      <c r="M4702" s="28"/>
      <c r="N4702" s="28"/>
    </row>
    <row r="4703" spans="1:14" x14ac:dyDescent="0.35">
      <c r="A4703" s="28">
        <f t="shared" si="74"/>
        <v>4702</v>
      </c>
      <c r="B4703" s="30"/>
      <c r="C4703" s="28"/>
      <c r="D4703" s="28"/>
      <c r="E4703" s="28"/>
      <c r="F4703" s="28"/>
      <c r="G4703" s="28"/>
      <c r="H4703" s="28" t="str">
        <f>IF(TRIM(D4703)="","",IFERROR(INDEX('Student Master'!C:C,MATCH(D4703,'Student Master'!B:B,0)),"Not Found"))</f>
        <v/>
      </c>
      <c r="I4703" s="28" t="str">
        <f>IF(TRIM(D4703)="","",IFERROR(INDEX('Student Master'!D:D,MATCH(D4703,'Student Master'!B:B,0)),"Not Found"))</f>
        <v/>
      </c>
      <c r="J4703" s="28" t="str">
        <f>IF(TRIM(D4703)="","",IFERROR(INDEX('Student Master'!H:H,MATCH(D4703,'Student Master'!B:B,0)),"Not Found"))</f>
        <v/>
      </c>
      <c r="K4703" s="28" t="str">
        <f>IF(TRIM(D4703)="","",IFERROR(INDEX('Student Master'!N:N,MATCH(D4703,'Student Master'!B:B,0)),"Not Found"))</f>
        <v/>
      </c>
      <c r="L4703" s="28" t="str">
        <f>IF(TRIM(D4703)="","",IFERROR(INDEX('Student Master'!L:L,MATCH(D4703,'Student Master'!B:B,0)),"Not Found"))</f>
        <v/>
      </c>
      <c r="M4703" s="28"/>
      <c r="N4703" s="28"/>
    </row>
    <row r="4704" spans="1:14" x14ac:dyDescent="0.35">
      <c r="A4704" s="28">
        <f t="shared" si="74"/>
        <v>4703</v>
      </c>
      <c r="B4704" s="30"/>
      <c r="C4704" s="28"/>
      <c r="D4704" s="28"/>
      <c r="E4704" s="28"/>
      <c r="F4704" s="28"/>
      <c r="G4704" s="28"/>
      <c r="H4704" s="28" t="str">
        <f>IF(TRIM(D4704)="","",IFERROR(INDEX('Student Master'!C:C,MATCH(D4704,'Student Master'!B:B,0)),"Not Found"))</f>
        <v/>
      </c>
      <c r="I4704" s="28" t="str">
        <f>IF(TRIM(D4704)="","",IFERROR(INDEX('Student Master'!D:D,MATCH(D4704,'Student Master'!B:B,0)),"Not Found"))</f>
        <v/>
      </c>
      <c r="J4704" s="28" t="str">
        <f>IF(TRIM(D4704)="","",IFERROR(INDEX('Student Master'!H:H,MATCH(D4704,'Student Master'!B:B,0)),"Not Found"))</f>
        <v/>
      </c>
      <c r="K4704" s="28" t="str">
        <f>IF(TRIM(D4704)="","",IFERROR(INDEX('Student Master'!N:N,MATCH(D4704,'Student Master'!B:B,0)),"Not Found"))</f>
        <v/>
      </c>
      <c r="L4704" s="28" t="str">
        <f>IF(TRIM(D4704)="","",IFERROR(INDEX('Student Master'!L:L,MATCH(D4704,'Student Master'!B:B,0)),"Not Found"))</f>
        <v/>
      </c>
      <c r="M4704" s="28"/>
      <c r="N4704" s="28"/>
    </row>
    <row r="4705" spans="1:14" x14ac:dyDescent="0.35">
      <c r="A4705" s="28">
        <f t="shared" si="74"/>
        <v>4704</v>
      </c>
      <c r="B4705" s="30"/>
      <c r="C4705" s="28"/>
      <c r="D4705" s="28"/>
      <c r="E4705" s="28"/>
      <c r="F4705" s="28"/>
      <c r="G4705" s="28"/>
      <c r="H4705" s="28" t="str">
        <f>IF(TRIM(D4705)="","",IFERROR(INDEX('Student Master'!C:C,MATCH(D4705,'Student Master'!B:B,0)),"Not Found"))</f>
        <v/>
      </c>
      <c r="I4705" s="28" t="str">
        <f>IF(TRIM(D4705)="","",IFERROR(INDEX('Student Master'!D:D,MATCH(D4705,'Student Master'!B:B,0)),"Not Found"))</f>
        <v/>
      </c>
      <c r="J4705" s="28" t="str">
        <f>IF(TRIM(D4705)="","",IFERROR(INDEX('Student Master'!H:H,MATCH(D4705,'Student Master'!B:B,0)),"Not Found"))</f>
        <v/>
      </c>
      <c r="K4705" s="28" t="str">
        <f>IF(TRIM(D4705)="","",IFERROR(INDEX('Student Master'!N:N,MATCH(D4705,'Student Master'!B:B,0)),"Not Found"))</f>
        <v/>
      </c>
      <c r="L4705" s="28" t="str">
        <f>IF(TRIM(D4705)="","",IFERROR(INDEX('Student Master'!L:L,MATCH(D4705,'Student Master'!B:B,0)),"Not Found"))</f>
        <v/>
      </c>
      <c r="M4705" s="28"/>
      <c r="N4705" s="28"/>
    </row>
    <row r="4706" spans="1:14" x14ac:dyDescent="0.35">
      <c r="A4706" s="28">
        <f t="shared" si="74"/>
        <v>4705</v>
      </c>
      <c r="B4706" s="30"/>
      <c r="C4706" s="28"/>
      <c r="D4706" s="28"/>
      <c r="E4706" s="28"/>
      <c r="F4706" s="28"/>
      <c r="G4706" s="28"/>
      <c r="H4706" s="28" t="str">
        <f>IF(TRIM(D4706)="","",IFERROR(INDEX('Student Master'!C:C,MATCH(D4706,'Student Master'!B:B,0)),"Not Found"))</f>
        <v/>
      </c>
      <c r="I4706" s="28" t="str">
        <f>IF(TRIM(D4706)="","",IFERROR(INDEX('Student Master'!D:D,MATCH(D4706,'Student Master'!B:B,0)),"Not Found"))</f>
        <v/>
      </c>
      <c r="J4706" s="28" t="str">
        <f>IF(TRIM(D4706)="","",IFERROR(INDEX('Student Master'!H:H,MATCH(D4706,'Student Master'!B:B,0)),"Not Found"))</f>
        <v/>
      </c>
      <c r="K4706" s="28" t="str">
        <f>IF(TRIM(D4706)="","",IFERROR(INDEX('Student Master'!N:N,MATCH(D4706,'Student Master'!B:B,0)),"Not Found"))</f>
        <v/>
      </c>
      <c r="L4706" s="28" t="str">
        <f>IF(TRIM(D4706)="","",IFERROR(INDEX('Student Master'!L:L,MATCH(D4706,'Student Master'!B:B,0)),"Not Found"))</f>
        <v/>
      </c>
      <c r="M4706" s="28"/>
      <c r="N4706" s="28"/>
    </row>
    <row r="4707" spans="1:14" x14ac:dyDescent="0.35">
      <c r="A4707" s="28">
        <f t="shared" si="74"/>
        <v>4706</v>
      </c>
      <c r="B4707" s="30"/>
      <c r="C4707" s="28"/>
      <c r="D4707" s="28"/>
      <c r="E4707" s="28"/>
      <c r="F4707" s="28"/>
      <c r="G4707" s="28"/>
      <c r="H4707" s="28" t="str">
        <f>IF(TRIM(D4707)="","",IFERROR(INDEX('Student Master'!C:C,MATCH(D4707,'Student Master'!B:B,0)),"Not Found"))</f>
        <v/>
      </c>
      <c r="I4707" s="28" t="str">
        <f>IF(TRIM(D4707)="","",IFERROR(INDEX('Student Master'!D:D,MATCH(D4707,'Student Master'!B:B,0)),"Not Found"))</f>
        <v/>
      </c>
      <c r="J4707" s="28" t="str">
        <f>IF(TRIM(D4707)="","",IFERROR(INDEX('Student Master'!H:H,MATCH(D4707,'Student Master'!B:B,0)),"Not Found"))</f>
        <v/>
      </c>
      <c r="K4707" s="28" t="str">
        <f>IF(TRIM(D4707)="","",IFERROR(INDEX('Student Master'!N:N,MATCH(D4707,'Student Master'!B:B,0)),"Not Found"))</f>
        <v/>
      </c>
      <c r="L4707" s="28" t="str">
        <f>IF(TRIM(D4707)="","",IFERROR(INDEX('Student Master'!L:L,MATCH(D4707,'Student Master'!B:B,0)),"Not Found"))</f>
        <v/>
      </c>
      <c r="M4707" s="28"/>
      <c r="N4707" s="28"/>
    </row>
    <row r="4708" spans="1:14" x14ac:dyDescent="0.35">
      <c r="A4708" s="28">
        <f t="shared" si="74"/>
        <v>4707</v>
      </c>
      <c r="B4708" s="30"/>
      <c r="C4708" s="28"/>
      <c r="D4708" s="28"/>
      <c r="E4708" s="28"/>
      <c r="F4708" s="28"/>
      <c r="G4708" s="28"/>
      <c r="H4708" s="28" t="str">
        <f>IF(TRIM(D4708)="","",IFERROR(INDEX('Student Master'!C:C,MATCH(D4708,'Student Master'!B:B,0)),"Not Found"))</f>
        <v/>
      </c>
      <c r="I4708" s="28" t="str">
        <f>IF(TRIM(D4708)="","",IFERROR(INDEX('Student Master'!D:D,MATCH(D4708,'Student Master'!B:B,0)),"Not Found"))</f>
        <v/>
      </c>
      <c r="J4708" s="28" t="str">
        <f>IF(TRIM(D4708)="","",IFERROR(INDEX('Student Master'!H:H,MATCH(D4708,'Student Master'!B:B,0)),"Not Found"))</f>
        <v/>
      </c>
      <c r="K4708" s="28" t="str">
        <f>IF(TRIM(D4708)="","",IFERROR(INDEX('Student Master'!N:N,MATCH(D4708,'Student Master'!B:B,0)),"Not Found"))</f>
        <v/>
      </c>
      <c r="L4708" s="28" t="str">
        <f>IF(TRIM(D4708)="","",IFERROR(INDEX('Student Master'!L:L,MATCH(D4708,'Student Master'!B:B,0)),"Not Found"))</f>
        <v/>
      </c>
      <c r="M4708" s="28"/>
      <c r="N4708" s="28"/>
    </row>
    <row r="4709" spans="1:14" x14ac:dyDescent="0.35">
      <c r="A4709" s="28">
        <f t="shared" si="74"/>
        <v>4708</v>
      </c>
      <c r="B4709" s="30"/>
      <c r="C4709" s="28"/>
      <c r="D4709" s="28"/>
      <c r="E4709" s="28"/>
      <c r="F4709" s="28"/>
      <c r="G4709" s="28"/>
      <c r="H4709" s="28" t="str">
        <f>IF(TRIM(D4709)="","",IFERROR(INDEX('Student Master'!C:C,MATCH(D4709,'Student Master'!B:B,0)),"Not Found"))</f>
        <v/>
      </c>
      <c r="I4709" s="28" t="str">
        <f>IF(TRIM(D4709)="","",IFERROR(INDEX('Student Master'!D:D,MATCH(D4709,'Student Master'!B:B,0)),"Not Found"))</f>
        <v/>
      </c>
      <c r="J4709" s="28" t="str">
        <f>IF(TRIM(D4709)="","",IFERROR(INDEX('Student Master'!H:H,MATCH(D4709,'Student Master'!B:B,0)),"Not Found"))</f>
        <v/>
      </c>
      <c r="K4709" s="28" t="str">
        <f>IF(TRIM(D4709)="","",IFERROR(INDEX('Student Master'!N:N,MATCH(D4709,'Student Master'!B:B,0)),"Not Found"))</f>
        <v/>
      </c>
      <c r="L4709" s="28" t="str">
        <f>IF(TRIM(D4709)="","",IFERROR(INDEX('Student Master'!L:L,MATCH(D4709,'Student Master'!B:B,0)),"Not Found"))</f>
        <v/>
      </c>
      <c r="M4709" s="28"/>
      <c r="N4709" s="28"/>
    </row>
    <row r="4710" spans="1:14" x14ac:dyDescent="0.35">
      <c r="A4710" s="28">
        <f t="shared" si="74"/>
        <v>4709</v>
      </c>
      <c r="B4710" s="30"/>
      <c r="C4710" s="28"/>
      <c r="D4710" s="28"/>
      <c r="E4710" s="28"/>
      <c r="F4710" s="28"/>
      <c r="G4710" s="28"/>
      <c r="H4710" s="28" t="str">
        <f>IF(TRIM(D4710)="","",IFERROR(INDEX('Student Master'!C:C,MATCH(D4710,'Student Master'!B:B,0)),"Not Found"))</f>
        <v/>
      </c>
      <c r="I4710" s="28" t="str">
        <f>IF(TRIM(D4710)="","",IFERROR(INDEX('Student Master'!D:D,MATCH(D4710,'Student Master'!B:B,0)),"Not Found"))</f>
        <v/>
      </c>
      <c r="J4710" s="28" t="str">
        <f>IF(TRIM(D4710)="","",IFERROR(INDEX('Student Master'!H:H,MATCH(D4710,'Student Master'!B:B,0)),"Not Found"))</f>
        <v/>
      </c>
      <c r="K4710" s="28" t="str">
        <f>IF(TRIM(D4710)="","",IFERROR(INDEX('Student Master'!N:N,MATCH(D4710,'Student Master'!B:B,0)),"Not Found"))</f>
        <v/>
      </c>
      <c r="L4710" s="28" t="str">
        <f>IF(TRIM(D4710)="","",IFERROR(INDEX('Student Master'!L:L,MATCH(D4710,'Student Master'!B:B,0)),"Not Found"))</f>
        <v/>
      </c>
      <c r="M4710" s="28"/>
      <c r="N4710" s="28"/>
    </row>
    <row r="4711" spans="1:14" x14ac:dyDescent="0.35">
      <c r="A4711" s="28">
        <f t="shared" si="74"/>
        <v>4710</v>
      </c>
      <c r="B4711" s="30"/>
      <c r="C4711" s="28"/>
      <c r="D4711" s="28"/>
      <c r="E4711" s="28"/>
      <c r="F4711" s="28"/>
      <c r="G4711" s="28"/>
      <c r="H4711" s="28" t="str">
        <f>IF(TRIM(D4711)="","",IFERROR(INDEX('Student Master'!C:C,MATCH(D4711,'Student Master'!B:B,0)),"Not Found"))</f>
        <v/>
      </c>
      <c r="I4711" s="28" t="str">
        <f>IF(TRIM(D4711)="","",IFERROR(INDEX('Student Master'!D:D,MATCH(D4711,'Student Master'!B:B,0)),"Not Found"))</f>
        <v/>
      </c>
      <c r="J4711" s="28" t="str">
        <f>IF(TRIM(D4711)="","",IFERROR(INDEX('Student Master'!H:H,MATCH(D4711,'Student Master'!B:B,0)),"Not Found"))</f>
        <v/>
      </c>
      <c r="K4711" s="28" t="str">
        <f>IF(TRIM(D4711)="","",IFERROR(INDEX('Student Master'!N:N,MATCH(D4711,'Student Master'!B:B,0)),"Not Found"))</f>
        <v/>
      </c>
      <c r="L4711" s="28" t="str">
        <f>IF(TRIM(D4711)="","",IFERROR(INDEX('Student Master'!L:L,MATCH(D4711,'Student Master'!B:B,0)),"Not Found"))</f>
        <v/>
      </c>
      <c r="M4711" s="28"/>
      <c r="N4711" s="28"/>
    </row>
    <row r="4712" spans="1:14" x14ac:dyDescent="0.35">
      <c r="A4712" s="28">
        <f t="shared" si="74"/>
        <v>4711</v>
      </c>
      <c r="B4712" s="30"/>
      <c r="C4712" s="28"/>
      <c r="D4712" s="28"/>
      <c r="E4712" s="28"/>
      <c r="F4712" s="28"/>
      <c r="G4712" s="28"/>
      <c r="H4712" s="28" t="str">
        <f>IF(TRIM(D4712)="","",IFERROR(INDEX('Student Master'!C:C,MATCH(D4712,'Student Master'!B:B,0)),"Not Found"))</f>
        <v/>
      </c>
      <c r="I4712" s="28" t="str">
        <f>IF(TRIM(D4712)="","",IFERROR(INDEX('Student Master'!D:D,MATCH(D4712,'Student Master'!B:B,0)),"Not Found"))</f>
        <v/>
      </c>
      <c r="J4712" s="28" t="str">
        <f>IF(TRIM(D4712)="","",IFERROR(INDEX('Student Master'!H:H,MATCH(D4712,'Student Master'!B:B,0)),"Not Found"))</f>
        <v/>
      </c>
      <c r="K4712" s="28" t="str">
        <f>IF(TRIM(D4712)="","",IFERROR(INDEX('Student Master'!N:N,MATCH(D4712,'Student Master'!B:B,0)),"Not Found"))</f>
        <v/>
      </c>
      <c r="L4712" s="28" t="str">
        <f>IF(TRIM(D4712)="","",IFERROR(INDEX('Student Master'!L:L,MATCH(D4712,'Student Master'!B:B,0)),"Not Found"))</f>
        <v/>
      </c>
      <c r="M4712" s="28"/>
      <c r="N4712" s="28"/>
    </row>
    <row r="4713" spans="1:14" x14ac:dyDescent="0.35">
      <c r="A4713" s="28">
        <f t="shared" si="74"/>
        <v>4712</v>
      </c>
      <c r="B4713" s="30"/>
      <c r="C4713" s="28"/>
      <c r="D4713" s="28"/>
      <c r="E4713" s="28"/>
      <c r="F4713" s="28"/>
      <c r="G4713" s="28"/>
      <c r="H4713" s="28" t="str">
        <f>IF(TRIM(D4713)="","",IFERROR(INDEX('Student Master'!C:C,MATCH(D4713,'Student Master'!B:B,0)),"Not Found"))</f>
        <v/>
      </c>
      <c r="I4713" s="28" t="str">
        <f>IF(TRIM(D4713)="","",IFERROR(INDEX('Student Master'!D:D,MATCH(D4713,'Student Master'!B:B,0)),"Not Found"))</f>
        <v/>
      </c>
      <c r="J4713" s="28" t="str">
        <f>IF(TRIM(D4713)="","",IFERROR(INDEX('Student Master'!H:H,MATCH(D4713,'Student Master'!B:B,0)),"Not Found"))</f>
        <v/>
      </c>
      <c r="K4713" s="28" t="str">
        <f>IF(TRIM(D4713)="","",IFERROR(INDEX('Student Master'!N:N,MATCH(D4713,'Student Master'!B:B,0)),"Not Found"))</f>
        <v/>
      </c>
      <c r="L4713" s="28" t="str">
        <f>IF(TRIM(D4713)="","",IFERROR(INDEX('Student Master'!L:L,MATCH(D4713,'Student Master'!B:B,0)),"Not Found"))</f>
        <v/>
      </c>
      <c r="M4713" s="28"/>
      <c r="N4713" s="28"/>
    </row>
    <row r="4714" spans="1:14" x14ac:dyDescent="0.35">
      <c r="A4714" s="28">
        <f t="shared" si="74"/>
        <v>4713</v>
      </c>
      <c r="B4714" s="30"/>
      <c r="C4714" s="28"/>
      <c r="D4714" s="28"/>
      <c r="E4714" s="28"/>
      <c r="F4714" s="28"/>
      <c r="G4714" s="28"/>
      <c r="H4714" s="28" t="str">
        <f>IF(TRIM(D4714)="","",IFERROR(INDEX('Student Master'!C:C,MATCH(D4714,'Student Master'!B:B,0)),"Not Found"))</f>
        <v/>
      </c>
      <c r="I4714" s="28" t="str">
        <f>IF(TRIM(D4714)="","",IFERROR(INDEX('Student Master'!D:D,MATCH(D4714,'Student Master'!B:B,0)),"Not Found"))</f>
        <v/>
      </c>
      <c r="J4714" s="28" t="str">
        <f>IF(TRIM(D4714)="","",IFERROR(INDEX('Student Master'!H:H,MATCH(D4714,'Student Master'!B:B,0)),"Not Found"))</f>
        <v/>
      </c>
      <c r="K4714" s="28" t="str">
        <f>IF(TRIM(D4714)="","",IFERROR(INDEX('Student Master'!N:N,MATCH(D4714,'Student Master'!B:B,0)),"Not Found"))</f>
        <v/>
      </c>
      <c r="L4714" s="28" t="str">
        <f>IF(TRIM(D4714)="","",IFERROR(INDEX('Student Master'!L:L,MATCH(D4714,'Student Master'!B:B,0)),"Not Found"))</f>
        <v/>
      </c>
      <c r="M4714" s="28"/>
      <c r="N4714" s="28"/>
    </row>
    <row r="4715" spans="1:14" x14ac:dyDescent="0.35">
      <c r="A4715" s="28">
        <f t="shared" si="74"/>
        <v>4714</v>
      </c>
      <c r="B4715" s="30"/>
      <c r="C4715" s="28"/>
      <c r="D4715" s="28"/>
      <c r="E4715" s="28"/>
      <c r="F4715" s="28"/>
      <c r="G4715" s="28"/>
      <c r="H4715" s="28" t="str">
        <f>IF(TRIM(D4715)="","",IFERROR(INDEX('Student Master'!C:C,MATCH(D4715,'Student Master'!B:B,0)),"Not Found"))</f>
        <v/>
      </c>
      <c r="I4715" s="28" t="str">
        <f>IF(TRIM(D4715)="","",IFERROR(INDEX('Student Master'!D:D,MATCH(D4715,'Student Master'!B:B,0)),"Not Found"))</f>
        <v/>
      </c>
      <c r="J4715" s="28" t="str">
        <f>IF(TRIM(D4715)="","",IFERROR(INDEX('Student Master'!H:H,MATCH(D4715,'Student Master'!B:B,0)),"Not Found"))</f>
        <v/>
      </c>
      <c r="K4715" s="28" t="str">
        <f>IF(TRIM(D4715)="","",IFERROR(INDEX('Student Master'!N:N,MATCH(D4715,'Student Master'!B:B,0)),"Not Found"))</f>
        <v/>
      </c>
      <c r="L4715" s="28" t="str">
        <f>IF(TRIM(D4715)="","",IFERROR(INDEX('Student Master'!L:L,MATCH(D4715,'Student Master'!B:B,0)),"Not Found"))</f>
        <v/>
      </c>
      <c r="M4715" s="28"/>
      <c r="N4715" s="28"/>
    </row>
    <row r="4716" spans="1:14" x14ac:dyDescent="0.35">
      <c r="A4716" s="28">
        <f t="shared" si="74"/>
        <v>4715</v>
      </c>
      <c r="B4716" s="30"/>
      <c r="C4716" s="28"/>
      <c r="D4716" s="28"/>
      <c r="E4716" s="28"/>
      <c r="F4716" s="28"/>
      <c r="G4716" s="28"/>
      <c r="H4716" s="28" t="str">
        <f>IF(TRIM(D4716)="","",IFERROR(INDEX('Student Master'!C:C,MATCH(D4716,'Student Master'!B:B,0)),"Not Found"))</f>
        <v/>
      </c>
      <c r="I4716" s="28" t="str">
        <f>IF(TRIM(D4716)="","",IFERROR(INDEX('Student Master'!D:D,MATCH(D4716,'Student Master'!B:B,0)),"Not Found"))</f>
        <v/>
      </c>
      <c r="J4716" s="28" t="str">
        <f>IF(TRIM(D4716)="","",IFERROR(INDEX('Student Master'!H:H,MATCH(D4716,'Student Master'!B:B,0)),"Not Found"))</f>
        <v/>
      </c>
      <c r="K4716" s="28" t="str">
        <f>IF(TRIM(D4716)="","",IFERROR(INDEX('Student Master'!N:N,MATCH(D4716,'Student Master'!B:B,0)),"Not Found"))</f>
        <v/>
      </c>
      <c r="L4716" s="28" t="str">
        <f>IF(TRIM(D4716)="","",IFERROR(INDEX('Student Master'!L:L,MATCH(D4716,'Student Master'!B:B,0)),"Not Found"))</f>
        <v/>
      </c>
      <c r="M4716" s="28"/>
      <c r="N4716" s="28"/>
    </row>
    <row r="4717" spans="1:14" x14ac:dyDescent="0.35">
      <c r="A4717" s="28">
        <f t="shared" si="74"/>
        <v>4716</v>
      </c>
      <c r="B4717" s="30"/>
      <c r="C4717" s="28"/>
      <c r="D4717" s="28"/>
      <c r="E4717" s="28"/>
      <c r="F4717" s="28"/>
      <c r="G4717" s="28"/>
      <c r="H4717" s="28" t="str">
        <f>IF(TRIM(D4717)="","",IFERROR(INDEX('Student Master'!C:C,MATCH(D4717,'Student Master'!B:B,0)),"Not Found"))</f>
        <v/>
      </c>
      <c r="I4717" s="28" t="str">
        <f>IF(TRIM(D4717)="","",IFERROR(INDEX('Student Master'!D:D,MATCH(D4717,'Student Master'!B:B,0)),"Not Found"))</f>
        <v/>
      </c>
      <c r="J4717" s="28" t="str">
        <f>IF(TRIM(D4717)="","",IFERROR(INDEX('Student Master'!H:H,MATCH(D4717,'Student Master'!B:B,0)),"Not Found"))</f>
        <v/>
      </c>
      <c r="K4717" s="28" t="str">
        <f>IF(TRIM(D4717)="","",IFERROR(INDEX('Student Master'!N:N,MATCH(D4717,'Student Master'!B:B,0)),"Not Found"))</f>
        <v/>
      </c>
      <c r="L4717" s="28" t="str">
        <f>IF(TRIM(D4717)="","",IFERROR(INDEX('Student Master'!L:L,MATCH(D4717,'Student Master'!B:B,0)),"Not Found"))</f>
        <v/>
      </c>
      <c r="M4717" s="28"/>
      <c r="N4717" s="28"/>
    </row>
    <row r="4718" spans="1:14" x14ac:dyDescent="0.35">
      <c r="A4718" s="28">
        <f t="shared" si="74"/>
        <v>4717</v>
      </c>
      <c r="B4718" s="30"/>
      <c r="C4718" s="28"/>
      <c r="D4718" s="28"/>
      <c r="E4718" s="28"/>
      <c r="F4718" s="28"/>
      <c r="G4718" s="28"/>
      <c r="H4718" s="28" t="str">
        <f>IF(TRIM(D4718)="","",IFERROR(INDEX('Student Master'!C:C,MATCH(D4718,'Student Master'!B:B,0)),"Not Found"))</f>
        <v/>
      </c>
      <c r="I4718" s="28" t="str">
        <f>IF(TRIM(D4718)="","",IFERROR(INDEX('Student Master'!D:D,MATCH(D4718,'Student Master'!B:B,0)),"Not Found"))</f>
        <v/>
      </c>
      <c r="J4718" s="28" t="str">
        <f>IF(TRIM(D4718)="","",IFERROR(INDEX('Student Master'!H:H,MATCH(D4718,'Student Master'!B:B,0)),"Not Found"))</f>
        <v/>
      </c>
      <c r="K4718" s="28" t="str">
        <f>IF(TRIM(D4718)="","",IFERROR(INDEX('Student Master'!N:N,MATCH(D4718,'Student Master'!B:B,0)),"Not Found"))</f>
        <v/>
      </c>
      <c r="L4718" s="28" t="str">
        <f>IF(TRIM(D4718)="","",IFERROR(INDEX('Student Master'!L:L,MATCH(D4718,'Student Master'!B:B,0)),"Not Found"))</f>
        <v/>
      </c>
      <c r="M4718" s="28"/>
      <c r="N4718" s="28"/>
    </row>
    <row r="4719" spans="1:14" x14ac:dyDescent="0.35">
      <c r="A4719" s="28">
        <f t="shared" si="74"/>
        <v>4718</v>
      </c>
      <c r="B4719" s="30"/>
      <c r="C4719" s="28"/>
      <c r="D4719" s="28"/>
      <c r="E4719" s="28"/>
      <c r="F4719" s="28"/>
      <c r="G4719" s="28"/>
      <c r="H4719" s="28" t="str">
        <f>IF(TRIM(D4719)="","",IFERROR(INDEX('Student Master'!C:C,MATCH(D4719,'Student Master'!B:B,0)),"Not Found"))</f>
        <v/>
      </c>
      <c r="I4719" s="28" t="str">
        <f>IF(TRIM(D4719)="","",IFERROR(INDEX('Student Master'!D:D,MATCH(D4719,'Student Master'!B:B,0)),"Not Found"))</f>
        <v/>
      </c>
      <c r="J4719" s="28" t="str">
        <f>IF(TRIM(D4719)="","",IFERROR(INDEX('Student Master'!H:H,MATCH(D4719,'Student Master'!B:B,0)),"Not Found"))</f>
        <v/>
      </c>
      <c r="K4719" s="28" t="str">
        <f>IF(TRIM(D4719)="","",IFERROR(INDEX('Student Master'!N:N,MATCH(D4719,'Student Master'!B:B,0)),"Not Found"))</f>
        <v/>
      </c>
      <c r="L4719" s="28" t="str">
        <f>IF(TRIM(D4719)="","",IFERROR(INDEX('Student Master'!L:L,MATCH(D4719,'Student Master'!B:B,0)),"Not Found"))</f>
        <v/>
      </c>
      <c r="M4719" s="28"/>
      <c r="N4719" s="28"/>
    </row>
    <row r="4720" spans="1:14" x14ac:dyDescent="0.35">
      <c r="A4720" s="28">
        <f t="shared" si="74"/>
        <v>4719</v>
      </c>
      <c r="B4720" s="30"/>
      <c r="C4720" s="28"/>
      <c r="D4720" s="28"/>
      <c r="E4720" s="28"/>
      <c r="F4720" s="28"/>
      <c r="G4720" s="28"/>
      <c r="H4720" s="28" t="str">
        <f>IF(TRIM(D4720)="","",IFERROR(INDEX('Student Master'!C:C,MATCH(D4720,'Student Master'!B:B,0)),"Not Found"))</f>
        <v/>
      </c>
      <c r="I4720" s="28" t="str">
        <f>IF(TRIM(D4720)="","",IFERROR(INDEX('Student Master'!D:D,MATCH(D4720,'Student Master'!B:B,0)),"Not Found"))</f>
        <v/>
      </c>
      <c r="J4720" s="28" t="str">
        <f>IF(TRIM(D4720)="","",IFERROR(INDEX('Student Master'!H:H,MATCH(D4720,'Student Master'!B:B,0)),"Not Found"))</f>
        <v/>
      </c>
      <c r="K4720" s="28" t="str">
        <f>IF(TRIM(D4720)="","",IFERROR(INDEX('Student Master'!N:N,MATCH(D4720,'Student Master'!B:B,0)),"Not Found"))</f>
        <v/>
      </c>
      <c r="L4720" s="28" t="str">
        <f>IF(TRIM(D4720)="","",IFERROR(INDEX('Student Master'!L:L,MATCH(D4720,'Student Master'!B:B,0)),"Not Found"))</f>
        <v/>
      </c>
      <c r="M4720" s="28"/>
      <c r="N4720" s="28"/>
    </row>
    <row r="4721" spans="1:14" x14ac:dyDescent="0.35">
      <c r="A4721" s="28">
        <f t="shared" si="74"/>
        <v>4720</v>
      </c>
      <c r="B4721" s="30"/>
      <c r="C4721" s="28"/>
      <c r="D4721" s="28"/>
      <c r="E4721" s="28"/>
      <c r="F4721" s="28"/>
      <c r="G4721" s="28"/>
      <c r="H4721" s="28" t="str">
        <f>IF(TRIM(D4721)="","",IFERROR(INDEX('Student Master'!C:C,MATCH(D4721,'Student Master'!B:B,0)),"Not Found"))</f>
        <v/>
      </c>
      <c r="I4721" s="28" t="str">
        <f>IF(TRIM(D4721)="","",IFERROR(INDEX('Student Master'!D:D,MATCH(D4721,'Student Master'!B:B,0)),"Not Found"))</f>
        <v/>
      </c>
      <c r="J4721" s="28" t="str">
        <f>IF(TRIM(D4721)="","",IFERROR(INDEX('Student Master'!H:H,MATCH(D4721,'Student Master'!B:B,0)),"Not Found"))</f>
        <v/>
      </c>
      <c r="K4721" s="28" t="str">
        <f>IF(TRIM(D4721)="","",IFERROR(INDEX('Student Master'!N:N,MATCH(D4721,'Student Master'!B:B,0)),"Not Found"))</f>
        <v/>
      </c>
      <c r="L4721" s="28" t="str">
        <f>IF(TRIM(D4721)="","",IFERROR(INDEX('Student Master'!L:L,MATCH(D4721,'Student Master'!B:B,0)),"Not Found"))</f>
        <v/>
      </c>
      <c r="M4721" s="28"/>
      <c r="N4721" s="28"/>
    </row>
    <row r="4722" spans="1:14" x14ac:dyDescent="0.35">
      <c r="A4722" s="28">
        <f t="shared" si="74"/>
        <v>4721</v>
      </c>
      <c r="B4722" s="30"/>
      <c r="C4722" s="28"/>
      <c r="D4722" s="28"/>
      <c r="E4722" s="28"/>
      <c r="F4722" s="28"/>
      <c r="G4722" s="28"/>
      <c r="H4722" s="28" t="str">
        <f>IF(TRIM(D4722)="","",IFERROR(INDEX('Student Master'!C:C,MATCH(D4722,'Student Master'!B:B,0)),"Not Found"))</f>
        <v/>
      </c>
      <c r="I4722" s="28" t="str">
        <f>IF(TRIM(D4722)="","",IFERROR(INDEX('Student Master'!D:D,MATCH(D4722,'Student Master'!B:B,0)),"Not Found"))</f>
        <v/>
      </c>
      <c r="J4722" s="28" t="str">
        <f>IF(TRIM(D4722)="","",IFERROR(INDEX('Student Master'!H:H,MATCH(D4722,'Student Master'!B:B,0)),"Not Found"))</f>
        <v/>
      </c>
      <c r="K4722" s="28" t="str">
        <f>IF(TRIM(D4722)="","",IFERROR(INDEX('Student Master'!N:N,MATCH(D4722,'Student Master'!B:B,0)),"Not Found"))</f>
        <v/>
      </c>
      <c r="L4722" s="28" t="str">
        <f>IF(TRIM(D4722)="","",IFERROR(INDEX('Student Master'!L:L,MATCH(D4722,'Student Master'!B:B,0)),"Not Found"))</f>
        <v/>
      </c>
      <c r="M4722" s="28"/>
      <c r="N4722" s="28"/>
    </row>
    <row r="4723" spans="1:14" x14ac:dyDescent="0.35">
      <c r="A4723" s="28">
        <f t="shared" si="74"/>
        <v>4722</v>
      </c>
      <c r="B4723" s="30"/>
      <c r="C4723" s="28"/>
      <c r="D4723" s="28"/>
      <c r="E4723" s="28"/>
      <c r="F4723" s="28"/>
      <c r="G4723" s="28"/>
      <c r="H4723" s="28" t="str">
        <f>IF(TRIM(D4723)="","",IFERROR(INDEX('Student Master'!C:C,MATCH(D4723,'Student Master'!B:B,0)),"Not Found"))</f>
        <v/>
      </c>
      <c r="I4723" s="28" t="str">
        <f>IF(TRIM(D4723)="","",IFERROR(INDEX('Student Master'!D:D,MATCH(D4723,'Student Master'!B:B,0)),"Not Found"))</f>
        <v/>
      </c>
      <c r="J4723" s="28" t="str">
        <f>IF(TRIM(D4723)="","",IFERROR(INDEX('Student Master'!H:H,MATCH(D4723,'Student Master'!B:B,0)),"Not Found"))</f>
        <v/>
      </c>
      <c r="K4723" s="28" t="str">
        <f>IF(TRIM(D4723)="","",IFERROR(INDEX('Student Master'!N:N,MATCH(D4723,'Student Master'!B:B,0)),"Not Found"))</f>
        <v/>
      </c>
      <c r="L4723" s="28" t="str">
        <f>IF(TRIM(D4723)="","",IFERROR(INDEX('Student Master'!L:L,MATCH(D4723,'Student Master'!B:B,0)),"Not Found"))</f>
        <v/>
      </c>
      <c r="M4723" s="28"/>
      <c r="N4723" s="28"/>
    </row>
    <row r="4724" spans="1:14" x14ac:dyDescent="0.35">
      <c r="A4724" s="28">
        <f t="shared" si="74"/>
        <v>4723</v>
      </c>
      <c r="B4724" s="30"/>
      <c r="C4724" s="28"/>
      <c r="D4724" s="28"/>
      <c r="E4724" s="28"/>
      <c r="F4724" s="28"/>
      <c r="G4724" s="28"/>
      <c r="H4724" s="28" t="str">
        <f>IF(TRIM(D4724)="","",IFERROR(INDEX('Student Master'!C:C,MATCH(D4724,'Student Master'!B:B,0)),"Not Found"))</f>
        <v/>
      </c>
      <c r="I4724" s="28" t="str">
        <f>IF(TRIM(D4724)="","",IFERROR(INDEX('Student Master'!D:D,MATCH(D4724,'Student Master'!B:B,0)),"Not Found"))</f>
        <v/>
      </c>
      <c r="J4724" s="28" t="str">
        <f>IF(TRIM(D4724)="","",IFERROR(INDEX('Student Master'!H:H,MATCH(D4724,'Student Master'!B:B,0)),"Not Found"))</f>
        <v/>
      </c>
      <c r="K4724" s="28" t="str">
        <f>IF(TRIM(D4724)="","",IFERROR(INDEX('Student Master'!N:N,MATCH(D4724,'Student Master'!B:B,0)),"Not Found"))</f>
        <v/>
      </c>
      <c r="L4724" s="28" t="str">
        <f>IF(TRIM(D4724)="","",IFERROR(INDEX('Student Master'!L:L,MATCH(D4724,'Student Master'!B:B,0)),"Not Found"))</f>
        <v/>
      </c>
      <c r="M4724" s="28"/>
      <c r="N4724" s="28"/>
    </row>
    <row r="4725" spans="1:14" x14ac:dyDescent="0.35">
      <c r="A4725" s="28">
        <f t="shared" si="74"/>
        <v>4724</v>
      </c>
      <c r="B4725" s="30"/>
      <c r="C4725" s="28"/>
      <c r="D4725" s="28"/>
      <c r="E4725" s="28"/>
      <c r="F4725" s="28"/>
      <c r="G4725" s="28"/>
      <c r="H4725" s="28" t="str">
        <f>IF(TRIM(D4725)="","",IFERROR(INDEX('Student Master'!C:C,MATCH(D4725,'Student Master'!B:B,0)),"Not Found"))</f>
        <v/>
      </c>
      <c r="I4725" s="28" t="str">
        <f>IF(TRIM(D4725)="","",IFERROR(INDEX('Student Master'!D:D,MATCH(D4725,'Student Master'!B:B,0)),"Not Found"))</f>
        <v/>
      </c>
      <c r="J4725" s="28" t="str">
        <f>IF(TRIM(D4725)="","",IFERROR(INDEX('Student Master'!H:H,MATCH(D4725,'Student Master'!B:B,0)),"Not Found"))</f>
        <v/>
      </c>
      <c r="K4725" s="28" t="str">
        <f>IF(TRIM(D4725)="","",IFERROR(INDEX('Student Master'!N:N,MATCH(D4725,'Student Master'!B:B,0)),"Not Found"))</f>
        <v/>
      </c>
      <c r="L4725" s="28" t="str">
        <f>IF(TRIM(D4725)="","",IFERROR(INDEX('Student Master'!L:L,MATCH(D4725,'Student Master'!B:B,0)),"Not Found"))</f>
        <v/>
      </c>
      <c r="M4725" s="28"/>
      <c r="N4725" s="28"/>
    </row>
    <row r="4726" spans="1:14" x14ac:dyDescent="0.35">
      <c r="A4726" s="28">
        <f t="shared" si="74"/>
        <v>4725</v>
      </c>
      <c r="B4726" s="30"/>
      <c r="C4726" s="28"/>
      <c r="D4726" s="28"/>
      <c r="E4726" s="28"/>
      <c r="F4726" s="28"/>
      <c r="G4726" s="28"/>
      <c r="H4726" s="28" t="str">
        <f>IF(TRIM(D4726)="","",IFERROR(INDEX('Student Master'!C:C,MATCH(D4726,'Student Master'!B:B,0)),"Not Found"))</f>
        <v/>
      </c>
      <c r="I4726" s="28" t="str">
        <f>IF(TRIM(D4726)="","",IFERROR(INDEX('Student Master'!D:D,MATCH(D4726,'Student Master'!B:B,0)),"Not Found"))</f>
        <v/>
      </c>
      <c r="J4726" s="28" t="str">
        <f>IF(TRIM(D4726)="","",IFERROR(INDEX('Student Master'!H:H,MATCH(D4726,'Student Master'!B:B,0)),"Not Found"))</f>
        <v/>
      </c>
      <c r="K4726" s="28" t="str">
        <f>IF(TRIM(D4726)="","",IFERROR(INDEX('Student Master'!N:N,MATCH(D4726,'Student Master'!B:B,0)),"Not Found"))</f>
        <v/>
      </c>
      <c r="L4726" s="28" t="str">
        <f>IF(TRIM(D4726)="","",IFERROR(INDEX('Student Master'!L:L,MATCH(D4726,'Student Master'!B:B,0)),"Not Found"))</f>
        <v/>
      </c>
      <c r="M4726" s="28"/>
      <c r="N4726" s="28"/>
    </row>
    <row r="4727" spans="1:14" x14ac:dyDescent="0.35">
      <c r="A4727" s="28">
        <f t="shared" si="74"/>
        <v>4726</v>
      </c>
      <c r="B4727" s="30"/>
      <c r="C4727" s="28"/>
      <c r="D4727" s="28"/>
      <c r="E4727" s="28"/>
      <c r="F4727" s="28"/>
      <c r="G4727" s="28"/>
      <c r="H4727" s="28" t="str">
        <f>IF(TRIM(D4727)="","",IFERROR(INDEX('Student Master'!C:C,MATCH(D4727,'Student Master'!B:B,0)),"Not Found"))</f>
        <v/>
      </c>
      <c r="I4727" s="28" t="str">
        <f>IF(TRIM(D4727)="","",IFERROR(INDEX('Student Master'!D:D,MATCH(D4727,'Student Master'!B:B,0)),"Not Found"))</f>
        <v/>
      </c>
      <c r="J4727" s="28" t="str">
        <f>IF(TRIM(D4727)="","",IFERROR(INDEX('Student Master'!H:H,MATCH(D4727,'Student Master'!B:B,0)),"Not Found"))</f>
        <v/>
      </c>
      <c r="K4727" s="28" t="str">
        <f>IF(TRIM(D4727)="","",IFERROR(INDEX('Student Master'!N:N,MATCH(D4727,'Student Master'!B:B,0)),"Not Found"))</f>
        <v/>
      </c>
      <c r="L4727" s="28" t="str">
        <f>IF(TRIM(D4727)="","",IFERROR(INDEX('Student Master'!L:L,MATCH(D4727,'Student Master'!B:B,0)),"Not Found"))</f>
        <v/>
      </c>
      <c r="M4727" s="28"/>
      <c r="N4727" s="28"/>
    </row>
    <row r="4728" spans="1:14" x14ac:dyDescent="0.35">
      <c r="A4728" s="28">
        <f t="shared" si="74"/>
        <v>4727</v>
      </c>
      <c r="B4728" s="30"/>
      <c r="C4728" s="28"/>
      <c r="D4728" s="28"/>
      <c r="E4728" s="28"/>
      <c r="F4728" s="28"/>
      <c r="G4728" s="28"/>
      <c r="H4728" s="28" t="str">
        <f>IF(TRIM(D4728)="","",IFERROR(INDEX('Student Master'!C:C,MATCH(D4728,'Student Master'!B:B,0)),"Not Found"))</f>
        <v/>
      </c>
      <c r="I4728" s="28" t="str">
        <f>IF(TRIM(D4728)="","",IFERROR(INDEX('Student Master'!D:D,MATCH(D4728,'Student Master'!B:B,0)),"Not Found"))</f>
        <v/>
      </c>
      <c r="J4728" s="28" t="str">
        <f>IF(TRIM(D4728)="","",IFERROR(INDEX('Student Master'!H:H,MATCH(D4728,'Student Master'!B:B,0)),"Not Found"))</f>
        <v/>
      </c>
      <c r="K4728" s="28" t="str">
        <f>IF(TRIM(D4728)="","",IFERROR(INDEX('Student Master'!N:N,MATCH(D4728,'Student Master'!B:B,0)),"Not Found"))</f>
        <v/>
      </c>
      <c r="L4728" s="28" t="str">
        <f>IF(TRIM(D4728)="","",IFERROR(INDEX('Student Master'!L:L,MATCH(D4728,'Student Master'!B:B,0)),"Not Found"))</f>
        <v/>
      </c>
      <c r="M4728" s="28"/>
      <c r="N4728" s="28"/>
    </row>
    <row r="4729" spans="1:14" x14ac:dyDescent="0.35">
      <c r="A4729" s="28">
        <f t="shared" si="74"/>
        <v>4728</v>
      </c>
      <c r="B4729" s="30"/>
      <c r="C4729" s="28"/>
      <c r="D4729" s="28"/>
      <c r="E4729" s="28"/>
      <c r="F4729" s="28"/>
      <c r="G4729" s="28"/>
      <c r="H4729" s="28" t="str">
        <f>IF(TRIM(D4729)="","",IFERROR(INDEX('Student Master'!C:C,MATCH(D4729,'Student Master'!B:B,0)),"Not Found"))</f>
        <v/>
      </c>
      <c r="I4729" s="28" t="str">
        <f>IF(TRIM(D4729)="","",IFERROR(INDEX('Student Master'!D:D,MATCH(D4729,'Student Master'!B:B,0)),"Not Found"))</f>
        <v/>
      </c>
      <c r="J4729" s="28" t="str">
        <f>IF(TRIM(D4729)="","",IFERROR(INDEX('Student Master'!H:H,MATCH(D4729,'Student Master'!B:B,0)),"Not Found"))</f>
        <v/>
      </c>
      <c r="K4729" s="28" t="str">
        <f>IF(TRIM(D4729)="","",IFERROR(INDEX('Student Master'!N:N,MATCH(D4729,'Student Master'!B:B,0)),"Not Found"))</f>
        <v/>
      </c>
      <c r="L4729" s="28" t="str">
        <f>IF(TRIM(D4729)="","",IFERROR(INDEX('Student Master'!L:L,MATCH(D4729,'Student Master'!B:B,0)),"Not Found"))</f>
        <v/>
      </c>
      <c r="M4729" s="28"/>
      <c r="N4729" s="28"/>
    </row>
    <row r="4730" spans="1:14" x14ac:dyDescent="0.35">
      <c r="A4730" s="28">
        <f t="shared" si="74"/>
        <v>4729</v>
      </c>
      <c r="B4730" s="30"/>
      <c r="C4730" s="28"/>
      <c r="D4730" s="28"/>
      <c r="E4730" s="28"/>
      <c r="F4730" s="28"/>
      <c r="G4730" s="28"/>
      <c r="H4730" s="28" t="str">
        <f>IF(TRIM(D4730)="","",IFERROR(INDEX('Student Master'!C:C,MATCH(D4730,'Student Master'!B:B,0)),"Not Found"))</f>
        <v/>
      </c>
      <c r="I4730" s="28" t="str">
        <f>IF(TRIM(D4730)="","",IFERROR(INDEX('Student Master'!D:D,MATCH(D4730,'Student Master'!B:B,0)),"Not Found"))</f>
        <v/>
      </c>
      <c r="J4730" s="28" t="str">
        <f>IF(TRIM(D4730)="","",IFERROR(INDEX('Student Master'!H:H,MATCH(D4730,'Student Master'!B:B,0)),"Not Found"))</f>
        <v/>
      </c>
      <c r="K4730" s="28" t="str">
        <f>IF(TRIM(D4730)="","",IFERROR(INDEX('Student Master'!N:N,MATCH(D4730,'Student Master'!B:B,0)),"Not Found"))</f>
        <v/>
      </c>
      <c r="L4730" s="28" t="str">
        <f>IF(TRIM(D4730)="","",IFERROR(INDEX('Student Master'!L:L,MATCH(D4730,'Student Master'!B:B,0)),"Not Found"))</f>
        <v/>
      </c>
      <c r="M4730" s="28"/>
      <c r="N4730" s="28"/>
    </row>
    <row r="4731" spans="1:14" x14ac:dyDescent="0.35">
      <c r="A4731" s="28">
        <f t="shared" si="74"/>
        <v>4730</v>
      </c>
      <c r="B4731" s="30"/>
      <c r="C4731" s="28"/>
      <c r="D4731" s="28"/>
      <c r="E4731" s="28"/>
      <c r="F4731" s="28"/>
      <c r="G4731" s="28"/>
      <c r="H4731" s="28" t="str">
        <f>IF(TRIM(D4731)="","",IFERROR(INDEX('Student Master'!C:C,MATCH(D4731,'Student Master'!B:B,0)),"Not Found"))</f>
        <v/>
      </c>
      <c r="I4731" s="28" t="str">
        <f>IF(TRIM(D4731)="","",IFERROR(INDEX('Student Master'!D:D,MATCH(D4731,'Student Master'!B:B,0)),"Not Found"))</f>
        <v/>
      </c>
      <c r="J4731" s="28" t="str">
        <f>IF(TRIM(D4731)="","",IFERROR(INDEX('Student Master'!H:H,MATCH(D4731,'Student Master'!B:B,0)),"Not Found"))</f>
        <v/>
      </c>
      <c r="K4731" s="28" t="str">
        <f>IF(TRIM(D4731)="","",IFERROR(INDEX('Student Master'!N:N,MATCH(D4731,'Student Master'!B:B,0)),"Not Found"))</f>
        <v/>
      </c>
      <c r="L4731" s="28" t="str">
        <f>IF(TRIM(D4731)="","",IFERROR(INDEX('Student Master'!L:L,MATCH(D4731,'Student Master'!B:B,0)),"Not Found"))</f>
        <v/>
      </c>
      <c r="M4731" s="28"/>
      <c r="N4731" s="28"/>
    </row>
    <row r="4732" spans="1:14" x14ac:dyDescent="0.35">
      <c r="A4732" s="28">
        <f t="shared" si="74"/>
        <v>4731</v>
      </c>
      <c r="B4732" s="30"/>
      <c r="C4732" s="28"/>
      <c r="D4732" s="28"/>
      <c r="E4732" s="28"/>
      <c r="F4732" s="28"/>
      <c r="G4732" s="28"/>
      <c r="H4732" s="28" t="str">
        <f>IF(TRIM(D4732)="","",IFERROR(INDEX('Student Master'!C:C,MATCH(D4732,'Student Master'!B:B,0)),"Not Found"))</f>
        <v/>
      </c>
      <c r="I4732" s="28" t="str">
        <f>IF(TRIM(D4732)="","",IFERROR(INDEX('Student Master'!D:D,MATCH(D4732,'Student Master'!B:B,0)),"Not Found"))</f>
        <v/>
      </c>
      <c r="J4732" s="28" t="str">
        <f>IF(TRIM(D4732)="","",IFERROR(INDEX('Student Master'!H:H,MATCH(D4732,'Student Master'!B:B,0)),"Not Found"))</f>
        <v/>
      </c>
      <c r="K4732" s="28" t="str">
        <f>IF(TRIM(D4732)="","",IFERROR(INDEX('Student Master'!N:N,MATCH(D4732,'Student Master'!B:B,0)),"Not Found"))</f>
        <v/>
      </c>
      <c r="L4732" s="28" t="str">
        <f>IF(TRIM(D4732)="","",IFERROR(INDEX('Student Master'!L:L,MATCH(D4732,'Student Master'!B:B,0)),"Not Found"))</f>
        <v/>
      </c>
      <c r="M4732" s="28"/>
      <c r="N4732" s="28"/>
    </row>
    <row r="4733" spans="1:14" x14ac:dyDescent="0.35">
      <c r="A4733" s="28">
        <f t="shared" si="74"/>
        <v>4732</v>
      </c>
      <c r="B4733" s="30"/>
      <c r="C4733" s="28"/>
      <c r="D4733" s="28"/>
      <c r="E4733" s="28"/>
      <c r="F4733" s="28"/>
      <c r="G4733" s="28"/>
      <c r="H4733" s="28" t="str">
        <f>IF(TRIM(D4733)="","",IFERROR(INDEX('Student Master'!C:C,MATCH(D4733,'Student Master'!B:B,0)),"Not Found"))</f>
        <v/>
      </c>
      <c r="I4733" s="28" t="str">
        <f>IF(TRIM(D4733)="","",IFERROR(INDEX('Student Master'!D:D,MATCH(D4733,'Student Master'!B:B,0)),"Not Found"))</f>
        <v/>
      </c>
      <c r="J4733" s="28" t="str">
        <f>IF(TRIM(D4733)="","",IFERROR(INDEX('Student Master'!H:H,MATCH(D4733,'Student Master'!B:B,0)),"Not Found"))</f>
        <v/>
      </c>
      <c r="K4733" s="28" t="str">
        <f>IF(TRIM(D4733)="","",IFERROR(INDEX('Student Master'!N:N,MATCH(D4733,'Student Master'!B:B,0)),"Not Found"))</f>
        <v/>
      </c>
      <c r="L4733" s="28" t="str">
        <f>IF(TRIM(D4733)="","",IFERROR(INDEX('Student Master'!L:L,MATCH(D4733,'Student Master'!B:B,0)),"Not Found"))</f>
        <v/>
      </c>
      <c r="M4733" s="28"/>
      <c r="N4733" s="28"/>
    </row>
    <row r="4734" spans="1:14" x14ac:dyDescent="0.35">
      <c r="A4734" s="28">
        <f t="shared" si="74"/>
        <v>4733</v>
      </c>
      <c r="B4734" s="30"/>
      <c r="C4734" s="28"/>
      <c r="D4734" s="28"/>
      <c r="E4734" s="28"/>
      <c r="F4734" s="28"/>
      <c r="G4734" s="28"/>
      <c r="H4734" s="28" t="str">
        <f>IF(TRIM(D4734)="","",IFERROR(INDEX('Student Master'!C:C,MATCH(D4734,'Student Master'!B:B,0)),"Not Found"))</f>
        <v/>
      </c>
      <c r="I4734" s="28" t="str">
        <f>IF(TRIM(D4734)="","",IFERROR(INDEX('Student Master'!D:D,MATCH(D4734,'Student Master'!B:B,0)),"Not Found"))</f>
        <v/>
      </c>
      <c r="J4734" s="28" t="str">
        <f>IF(TRIM(D4734)="","",IFERROR(INDEX('Student Master'!H:H,MATCH(D4734,'Student Master'!B:B,0)),"Not Found"))</f>
        <v/>
      </c>
      <c r="K4734" s="28" t="str">
        <f>IF(TRIM(D4734)="","",IFERROR(INDEX('Student Master'!N:N,MATCH(D4734,'Student Master'!B:B,0)),"Not Found"))</f>
        <v/>
      </c>
      <c r="L4734" s="28" t="str">
        <f>IF(TRIM(D4734)="","",IFERROR(INDEX('Student Master'!L:L,MATCH(D4734,'Student Master'!B:B,0)),"Not Found"))</f>
        <v/>
      </c>
      <c r="M4734" s="28"/>
      <c r="N4734" s="28"/>
    </row>
    <row r="4735" spans="1:14" x14ac:dyDescent="0.35">
      <c r="A4735" s="28">
        <f t="shared" si="74"/>
        <v>4734</v>
      </c>
      <c r="B4735" s="30"/>
      <c r="C4735" s="28"/>
      <c r="D4735" s="28"/>
      <c r="E4735" s="28"/>
      <c r="F4735" s="28"/>
      <c r="G4735" s="28"/>
      <c r="H4735" s="28" t="str">
        <f>IF(TRIM(D4735)="","",IFERROR(INDEX('Student Master'!C:C,MATCH(D4735,'Student Master'!B:B,0)),"Not Found"))</f>
        <v/>
      </c>
      <c r="I4735" s="28" t="str">
        <f>IF(TRIM(D4735)="","",IFERROR(INDEX('Student Master'!D:D,MATCH(D4735,'Student Master'!B:B,0)),"Not Found"))</f>
        <v/>
      </c>
      <c r="J4735" s="28" t="str">
        <f>IF(TRIM(D4735)="","",IFERROR(INDEX('Student Master'!H:H,MATCH(D4735,'Student Master'!B:B,0)),"Not Found"))</f>
        <v/>
      </c>
      <c r="K4735" s="28" t="str">
        <f>IF(TRIM(D4735)="","",IFERROR(INDEX('Student Master'!N:N,MATCH(D4735,'Student Master'!B:B,0)),"Not Found"))</f>
        <v/>
      </c>
      <c r="L4735" s="28" t="str">
        <f>IF(TRIM(D4735)="","",IFERROR(INDEX('Student Master'!L:L,MATCH(D4735,'Student Master'!B:B,0)),"Not Found"))</f>
        <v/>
      </c>
      <c r="M4735" s="28"/>
      <c r="N4735" s="28"/>
    </row>
    <row r="4736" spans="1:14" x14ac:dyDescent="0.35">
      <c r="A4736" s="28">
        <f t="shared" si="74"/>
        <v>4735</v>
      </c>
      <c r="B4736" s="30"/>
      <c r="C4736" s="28"/>
      <c r="D4736" s="28"/>
      <c r="E4736" s="28"/>
      <c r="F4736" s="28"/>
      <c r="G4736" s="28"/>
      <c r="H4736" s="28" t="str">
        <f>IF(TRIM(D4736)="","",IFERROR(INDEX('Student Master'!C:C,MATCH(D4736,'Student Master'!B:B,0)),"Not Found"))</f>
        <v/>
      </c>
      <c r="I4736" s="28" t="str">
        <f>IF(TRIM(D4736)="","",IFERROR(INDEX('Student Master'!D:D,MATCH(D4736,'Student Master'!B:B,0)),"Not Found"))</f>
        <v/>
      </c>
      <c r="J4736" s="28" t="str">
        <f>IF(TRIM(D4736)="","",IFERROR(INDEX('Student Master'!H:H,MATCH(D4736,'Student Master'!B:B,0)),"Not Found"))</f>
        <v/>
      </c>
      <c r="K4736" s="28" t="str">
        <f>IF(TRIM(D4736)="","",IFERROR(INDEX('Student Master'!N:N,MATCH(D4736,'Student Master'!B:B,0)),"Not Found"))</f>
        <v/>
      </c>
      <c r="L4736" s="28" t="str">
        <f>IF(TRIM(D4736)="","",IFERROR(INDEX('Student Master'!L:L,MATCH(D4736,'Student Master'!B:B,0)),"Not Found"))</f>
        <v/>
      </c>
      <c r="M4736" s="28"/>
      <c r="N4736" s="28"/>
    </row>
    <row r="4737" spans="1:14" x14ac:dyDescent="0.35">
      <c r="A4737" s="28">
        <f t="shared" si="74"/>
        <v>4736</v>
      </c>
      <c r="B4737" s="30"/>
      <c r="C4737" s="28"/>
      <c r="D4737" s="28"/>
      <c r="E4737" s="28"/>
      <c r="F4737" s="28"/>
      <c r="G4737" s="28"/>
      <c r="H4737" s="28" t="str">
        <f>IF(TRIM(D4737)="","",IFERROR(INDEX('Student Master'!C:C,MATCH(D4737,'Student Master'!B:B,0)),"Not Found"))</f>
        <v/>
      </c>
      <c r="I4737" s="28" t="str">
        <f>IF(TRIM(D4737)="","",IFERROR(INDEX('Student Master'!D:D,MATCH(D4737,'Student Master'!B:B,0)),"Not Found"))</f>
        <v/>
      </c>
      <c r="J4737" s="28" t="str">
        <f>IF(TRIM(D4737)="","",IFERROR(INDEX('Student Master'!H:H,MATCH(D4737,'Student Master'!B:B,0)),"Not Found"))</f>
        <v/>
      </c>
      <c r="K4737" s="28" t="str">
        <f>IF(TRIM(D4737)="","",IFERROR(INDEX('Student Master'!N:N,MATCH(D4737,'Student Master'!B:B,0)),"Not Found"))</f>
        <v/>
      </c>
      <c r="L4737" s="28" t="str">
        <f>IF(TRIM(D4737)="","",IFERROR(INDEX('Student Master'!L:L,MATCH(D4737,'Student Master'!B:B,0)),"Not Found"))</f>
        <v/>
      </c>
      <c r="M4737" s="28"/>
      <c r="N4737" s="28"/>
    </row>
    <row r="4738" spans="1:14" x14ac:dyDescent="0.35">
      <c r="A4738" s="28">
        <f t="shared" si="74"/>
        <v>4737</v>
      </c>
      <c r="B4738" s="30"/>
      <c r="C4738" s="28"/>
      <c r="D4738" s="28"/>
      <c r="E4738" s="28"/>
      <c r="F4738" s="28"/>
      <c r="G4738" s="28"/>
      <c r="H4738" s="28" t="str">
        <f>IF(TRIM(D4738)="","",IFERROR(INDEX('Student Master'!C:C,MATCH(D4738,'Student Master'!B:B,0)),"Not Found"))</f>
        <v/>
      </c>
      <c r="I4738" s="28" t="str">
        <f>IF(TRIM(D4738)="","",IFERROR(INDEX('Student Master'!D:D,MATCH(D4738,'Student Master'!B:B,0)),"Not Found"))</f>
        <v/>
      </c>
      <c r="J4738" s="28" t="str">
        <f>IF(TRIM(D4738)="","",IFERROR(INDEX('Student Master'!H:H,MATCH(D4738,'Student Master'!B:B,0)),"Not Found"))</f>
        <v/>
      </c>
      <c r="K4738" s="28" t="str">
        <f>IF(TRIM(D4738)="","",IFERROR(INDEX('Student Master'!N:N,MATCH(D4738,'Student Master'!B:B,0)),"Not Found"))</f>
        <v/>
      </c>
      <c r="L4738" s="28" t="str">
        <f>IF(TRIM(D4738)="","",IFERROR(INDEX('Student Master'!L:L,MATCH(D4738,'Student Master'!B:B,0)),"Not Found"))</f>
        <v/>
      </c>
      <c r="M4738" s="28"/>
      <c r="N4738" s="28"/>
    </row>
    <row r="4739" spans="1:14" x14ac:dyDescent="0.35">
      <c r="A4739" s="28">
        <f t="shared" si="74"/>
        <v>4738</v>
      </c>
      <c r="B4739" s="30"/>
      <c r="C4739" s="28"/>
      <c r="D4739" s="28"/>
      <c r="E4739" s="28"/>
      <c r="F4739" s="28"/>
      <c r="G4739" s="28"/>
      <c r="H4739" s="28" t="str">
        <f>IF(TRIM(D4739)="","",IFERROR(INDEX('Student Master'!C:C,MATCH(D4739,'Student Master'!B:B,0)),"Not Found"))</f>
        <v/>
      </c>
      <c r="I4739" s="28" t="str">
        <f>IF(TRIM(D4739)="","",IFERROR(INDEX('Student Master'!D:D,MATCH(D4739,'Student Master'!B:B,0)),"Not Found"))</f>
        <v/>
      </c>
      <c r="J4739" s="28" t="str">
        <f>IF(TRIM(D4739)="","",IFERROR(INDEX('Student Master'!H:H,MATCH(D4739,'Student Master'!B:B,0)),"Not Found"))</f>
        <v/>
      </c>
      <c r="K4739" s="28" t="str">
        <f>IF(TRIM(D4739)="","",IFERROR(INDEX('Student Master'!N:N,MATCH(D4739,'Student Master'!B:B,0)),"Not Found"))</f>
        <v/>
      </c>
      <c r="L4739" s="28" t="str">
        <f>IF(TRIM(D4739)="","",IFERROR(INDEX('Student Master'!L:L,MATCH(D4739,'Student Master'!B:B,0)),"Not Found"))</f>
        <v/>
      </c>
      <c r="M4739" s="28"/>
      <c r="N4739" s="28"/>
    </row>
    <row r="4740" spans="1:14" x14ac:dyDescent="0.35">
      <c r="A4740" s="28">
        <f t="shared" si="74"/>
        <v>4739</v>
      </c>
      <c r="B4740" s="30"/>
      <c r="C4740" s="28"/>
      <c r="D4740" s="28"/>
      <c r="E4740" s="28"/>
      <c r="F4740" s="28"/>
      <c r="G4740" s="28"/>
      <c r="H4740" s="28" t="str">
        <f>IF(TRIM(D4740)="","",IFERROR(INDEX('Student Master'!C:C,MATCH(D4740,'Student Master'!B:B,0)),"Not Found"))</f>
        <v/>
      </c>
      <c r="I4740" s="28" t="str">
        <f>IF(TRIM(D4740)="","",IFERROR(INDEX('Student Master'!D:D,MATCH(D4740,'Student Master'!B:B,0)),"Not Found"))</f>
        <v/>
      </c>
      <c r="J4740" s="28" t="str">
        <f>IF(TRIM(D4740)="","",IFERROR(INDEX('Student Master'!H:H,MATCH(D4740,'Student Master'!B:B,0)),"Not Found"))</f>
        <v/>
      </c>
      <c r="K4740" s="28" t="str">
        <f>IF(TRIM(D4740)="","",IFERROR(INDEX('Student Master'!N:N,MATCH(D4740,'Student Master'!B:B,0)),"Not Found"))</f>
        <v/>
      </c>
      <c r="L4740" s="28" t="str">
        <f>IF(TRIM(D4740)="","",IFERROR(INDEX('Student Master'!L:L,MATCH(D4740,'Student Master'!B:B,0)),"Not Found"))</f>
        <v/>
      </c>
      <c r="M4740" s="28"/>
      <c r="N4740" s="28"/>
    </row>
    <row r="4741" spans="1:14" x14ac:dyDescent="0.35">
      <c r="A4741" s="28">
        <f t="shared" si="74"/>
        <v>4740</v>
      </c>
      <c r="B4741" s="30"/>
      <c r="C4741" s="28"/>
      <c r="D4741" s="28"/>
      <c r="E4741" s="28"/>
      <c r="F4741" s="28"/>
      <c r="G4741" s="28"/>
      <c r="H4741" s="28" t="str">
        <f>IF(TRIM(D4741)="","",IFERROR(INDEX('Student Master'!C:C,MATCH(D4741,'Student Master'!B:B,0)),"Not Found"))</f>
        <v/>
      </c>
      <c r="I4741" s="28" t="str">
        <f>IF(TRIM(D4741)="","",IFERROR(INDEX('Student Master'!D:D,MATCH(D4741,'Student Master'!B:B,0)),"Not Found"))</f>
        <v/>
      </c>
      <c r="J4741" s="28" t="str">
        <f>IF(TRIM(D4741)="","",IFERROR(INDEX('Student Master'!H:H,MATCH(D4741,'Student Master'!B:B,0)),"Not Found"))</f>
        <v/>
      </c>
      <c r="K4741" s="28" t="str">
        <f>IF(TRIM(D4741)="","",IFERROR(INDEX('Student Master'!N:N,MATCH(D4741,'Student Master'!B:B,0)),"Not Found"))</f>
        <v/>
      </c>
      <c r="L4741" s="28" t="str">
        <f>IF(TRIM(D4741)="","",IFERROR(INDEX('Student Master'!L:L,MATCH(D4741,'Student Master'!B:B,0)),"Not Found"))</f>
        <v/>
      </c>
      <c r="M4741" s="28"/>
      <c r="N4741" s="28"/>
    </row>
    <row r="4742" spans="1:14" x14ac:dyDescent="0.35">
      <c r="A4742" s="28">
        <f t="shared" si="74"/>
        <v>4741</v>
      </c>
      <c r="B4742" s="30"/>
      <c r="C4742" s="28"/>
      <c r="D4742" s="28"/>
      <c r="E4742" s="28"/>
      <c r="F4742" s="28"/>
      <c r="G4742" s="28"/>
      <c r="H4742" s="28" t="str">
        <f>IF(TRIM(D4742)="","",IFERROR(INDEX('Student Master'!C:C,MATCH(D4742,'Student Master'!B:B,0)),"Not Found"))</f>
        <v/>
      </c>
      <c r="I4742" s="28" t="str">
        <f>IF(TRIM(D4742)="","",IFERROR(INDEX('Student Master'!D:D,MATCH(D4742,'Student Master'!B:B,0)),"Not Found"))</f>
        <v/>
      </c>
      <c r="J4742" s="28" t="str">
        <f>IF(TRIM(D4742)="","",IFERROR(INDEX('Student Master'!H:H,MATCH(D4742,'Student Master'!B:B,0)),"Not Found"))</f>
        <v/>
      </c>
      <c r="K4742" s="28" t="str">
        <f>IF(TRIM(D4742)="","",IFERROR(INDEX('Student Master'!N:N,MATCH(D4742,'Student Master'!B:B,0)),"Not Found"))</f>
        <v/>
      </c>
      <c r="L4742" s="28" t="str">
        <f>IF(TRIM(D4742)="","",IFERROR(INDEX('Student Master'!L:L,MATCH(D4742,'Student Master'!B:B,0)),"Not Found"))</f>
        <v/>
      </c>
      <c r="M4742" s="28"/>
      <c r="N4742" s="28"/>
    </row>
    <row r="4743" spans="1:14" x14ac:dyDescent="0.35">
      <c r="A4743" s="28">
        <f t="shared" si="74"/>
        <v>4742</v>
      </c>
      <c r="B4743" s="30"/>
      <c r="C4743" s="28"/>
      <c r="D4743" s="28"/>
      <c r="E4743" s="28"/>
      <c r="F4743" s="28"/>
      <c r="G4743" s="28"/>
      <c r="H4743" s="28" t="str">
        <f>IF(TRIM(D4743)="","",IFERROR(INDEX('Student Master'!C:C,MATCH(D4743,'Student Master'!B:B,0)),"Not Found"))</f>
        <v/>
      </c>
      <c r="I4743" s="28" t="str">
        <f>IF(TRIM(D4743)="","",IFERROR(INDEX('Student Master'!D:D,MATCH(D4743,'Student Master'!B:B,0)),"Not Found"))</f>
        <v/>
      </c>
      <c r="J4743" s="28" t="str">
        <f>IF(TRIM(D4743)="","",IFERROR(INDEX('Student Master'!H:H,MATCH(D4743,'Student Master'!B:B,0)),"Not Found"))</f>
        <v/>
      </c>
      <c r="K4743" s="28" t="str">
        <f>IF(TRIM(D4743)="","",IFERROR(INDEX('Student Master'!N:N,MATCH(D4743,'Student Master'!B:B,0)),"Not Found"))</f>
        <v/>
      </c>
      <c r="L4743" s="28" t="str">
        <f>IF(TRIM(D4743)="","",IFERROR(INDEX('Student Master'!L:L,MATCH(D4743,'Student Master'!B:B,0)),"Not Found"))</f>
        <v/>
      </c>
      <c r="M4743" s="28"/>
      <c r="N4743" s="28"/>
    </row>
    <row r="4744" spans="1:14" x14ac:dyDescent="0.35">
      <c r="A4744" s="28">
        <f t="shared" si="74"/>
        <v>4743</v>
      </c>
      <c r="B4744" s="30"/>
      <c r="C4744" s="28"/>
      <c r="D4744" s="28"/>
      <c r="E4744" s="28"/>
      <c r="F4744" s="28"/>
      <c r="G4744" s="28"/>
      <c r="H4744" s="28" t="str">
        <f>IF(TRIM(D4744)="","",IFERROR(INDEX('Student Master'!C:C,MATCH(D4744,'Student Master'!B:B,0)),"Not Found"))</f>
        <v/>
      </c>
      <c r="I4744" s="28" t="str">
        <f>IF(TRIM(D4744)="","",IFERROR(INDEX('Student Master'!D:D,MATCH(D4744,'Student Master'!B:B,0)),"Not Found"))</f>
        <v/>
      </c>
      <c r="J4744" s="28" t="str">
        <f>IF(TRIM(D4744)="","",IFERROR(INDEX('Student Master'!H:H,MATCH(D4744,'Student Master'!B:B,0)),"Not Found"))</f>
        <v/>
      </c>
      <c r="K4744" s="28" t="str">
        <f>IF(TRIM(D4744)="","",IFERROR(INDEX('Student Master'!N:N,MATCH(D4744,'Student Master'!B:B,0)),"Not Found"))</f>
        <v/>
      </c>
      <c r="L4744" s="28" t="str">
        <f>IF(TRIM(D4744)="","",IFERROR(INDEX('Student Master'!L:L,MATCH(D4744,'Student Master'!B:B,0)),"Not Found"))</f>
        <v/>
      </c>
      <c r="M4744" s="28"/>
      <c r="N4744" s="28"/>
    </row>
    <row r="4745" spans="1:14" x14ac:dyDescent="0.35">
      <c r="A4745" s="28">
        <f t="shared" si="74"/>
        <v>4744</v>
      </c>
      <c r="B4745" s="30"/>
      <c r="C4745" s="28"/>
      <c r="D4745" s="28"/>
      <c r="E4745" s="28"/>
      <c r="F4745" s="28"/>
      <c r="G4745" s="28"/>
      <c r="H4745" s="28" t="str">
        <f>IF(TRIM(D4745)="","",IFERROR(INDEX('Student Master'!C:C,MATCH(D4745,'Student Master'!B:B,0)),"Not Found"))</f>
        <v/>
      </c>
      <c r="I4745" s="28" t="str">
        <f>IF(TRIM(D4745)="","",IFERROR(INDEX('Student Master'!D:D,MATCH(D4745,'Student Master'!B:B,0)),"Not Found"))</f>
        <v/>
      </c>
      <c r="J4745" s="28" t="str">
        <f>IF(TRIM(D4745)="","",IFERROR(INDEX('Student Master'!H:H,MATCH(D4745,'Student Master'!B:B,0)),"Not Found"))</f>
        <v/>
      </c>
      <c r="K4745" s="28" t="str">
        <f>IF(TRIM(D4745)="","",IFERROR(INDEX('Student Master'!N:N,MATCH(D4745,'Student Master'!B:B,0)),"Not Found"))</f>
        <v/>
      </c>
      <c r="L4745" s="28" t="str">
        <f>IF(TRIM(D4745)="","",IFERROR(INDEX('Student Master'!L:L,MATCH(D4745,'Student Master'!B:B,0)),"Not Found"))</f>
        <v/>
      </c>
      <c r="M4745" s="28"/>
      <c r="N4745" s="28"/>
    </row>
    <row r="4746" spans="1:14" x14ac:dyDescent="0.35">
      <c r="A4746" s="28">
        <f t="shared" si="74"/>
        <v>4745</v>
      </c>
      <c r="B4746" s="30"/>
      <c r="C4746" s="28"/>
      <c r="D4746" s="28"/>
      <c r="E4746" s="28"/>
      <c r="F4746" s="28"/>
      <c r="G4746" s="28"/>
      <c r="H4746" s="28" t="str">
        <f>IF(TRIM(D4746)="","",IFERROR(INDEX('Student Master'!C:C,MATCH(D4746,'Student Master'!B:B,0)),"Not Found"))</f>
        <v/>
      </c>
      <c r="I4746" s="28" t="str">
        <f>IF(TRIM(D4746)="","",IFERROR(INDEX('Student Master'!D:D,MATCH(D4746,'Student Master'!B:B,0)),"Not Found"))</f>
        <v/>
      </c>
      <c r="J4746" s="28" t="str">
        <f>IF(TRIM(D4746)="","",IFERROR(INDEX('Student Master'!H:H,MATCH(D4746,'Student Master'!B:B,0)),"Not Found"))</f>
        <v/>
      </c>
      <c r="K4746" s="28" t="str">
        <f>IF(TRIM(D4746)="","",IFERROR(INDEX('Student Master'!N:N,MATCH(D4746,'Student Master'!B:B,0)),"Not Found"))</f>
        <v/>
      </c>
      <c r="L4746" s="28" t="str">
        <f>IF(TRIM(D4746)="","",IFERROR(INDEX('Student Master'!L:L,MATCH(D4746,'Student Master'!B:B,0)),"Not Found"))</f>
        <v/>
      </c>
      <c r="M4746" s="28"/>
      <c r="N4746" s="28"/>
    </row>
    <row r="4747" spans="1:14" x14ac:dyDescent="0.35">
      <c r="A4747" s="28">
        <f t="shared" si="74"/>
        <v>4746</v>
      </c>
      <c r="B4747" s="30"/>
      <c r="C4747" s="28"/>
      <c r="D4747" s="28"/>
      <c r="E4747" s="28"/>
      <c r="F4747" s="28"/>
      <c r="G4747" s="28"/>
      <c r="H4747" s="28" t="str">
        <f>IF(TRIM(D4747)="","",IFERROR(INDEX('Student Master'!C:C,MATCH(D4747,'Student Master'!B:B,0)),"Not Found"))</f>
        <v/>
      </c>
      <c r="I4747" s="28" t="str">
        <f>IF(TRIM(D4747)="","",IFERROR(INDEX('Student Master'!D:D,MATCH(D4747,'Student Master'!B:B,0)),"Not Found"))</f>
        <v/>
      </c>
      <c r="J4747" s="28" t="str">
        <f>IF(TRIM(D4747)="","",IFERROR(INDEX('Student Master'!H:H,MATCH(D4747,'Student Master'!B:B,0)),"Not Found"))</f>
        <v/>
      </c>
      <c r="K4747" s="28" t="str">
        <f>IF(TRIM(D4747)="","",IFERROR(INDEX('Student Master'!N:N,MATCH(D4747,'Student Master'!B:B,0)),"Not Found"))</f>
        <v/>
      </c>
      <c r="L4747" s="28" t="str">
        <f>IF(TRIM(D4747)="","",IFERROR(INDEX('Student Master'!L:L,MATCH(D4747,'Student Master'!B:B,0)),"Not Found"))</f>
        <v/>
      </c>
      <c r="M4747" s="28"/>
      <c r="N4747" s="28"/>
    </row>
    <row r="4748" spans="1:14" x14ac:dyDescent="0.35">
      <c r="A4748" s="28">
        <f t="shared" si="74"/>
        <v>4747</v>
      </c>
      <c r="B4748" s="30"/>
      <c r="C4748" s="28"/>
      <c r="D4748" s="28"/>
      <c r="E4748" s="28"/>
      <c r="F4748" s="28"/>
      <c r="G4748" s="28"/>
      <c r="H4748" s="28" t="str">
        <f>IF(TRIM(D4748)="","",IFERROR(INDEX('Student Master'!C:C,MATCH(D4748,'Student Master'!B:B,0)),"Not Found"))</f>
        <v/>
      </c>
      <c r="I4748" s="28" t="str">
        <f>IF(TRIM(D4748)="","",IFERROR(INDEX('Student Master'!D:D,MATCH(D4748,'Student Master'!B:B,0)),"Not Found"))</f>
        <v/>
      </c>
      <c r="J4748" s="28" t="str">
        <f>IF(TRIM(D4748)="","",IFERROR(INDEX('Student Master'!H:H,MATCH(D4748,'Student Master'!B:B,0)),"Not Found"))</f>
        <v/>
      </c>
      <c r="K4748" s="28" t="str">
        <f>IF(TRIM(D4748)="","",IFERROR(INDEX('Student Master'!N:N,MATCH(D4748,'Student Master'!B:B,0)),"Not Found"))</f>
        <v/>
      </c>
      <c r="L4748" s="28" t="str">
        <f>IF(TRIM(D4748)="","",IFERROR(INDEX('Student Master'!L:L,MATCH(D4748,'Student Master'!B:B,0)),"Not Found"))</f>
        <v/>
      </c>
      <c r="M4748" s="28"/>
      <c r="N4748" s="28"/>
    </row>
    <row r="4749" spans="1:14" x14ac:dyDescent="0.35">
      <c r="A4749" s="28">
        <f t="shared" si="74"/>
        <v>4748</v>
      </c>
      <c r="B4749" s="30"/>
      <c r="C4749" s="28"/>
      <c r="D4749" s="28"/>
      <c r="E4749" s="28"/>
      <c r="F4749" s="28"/>
      <c r="G4749" s="28"/>
      <c r="H4749" s="28" t="str">
        <f>IF(TRIM(D4749)="","",IFERROR(INDEX('Student Master'!C:C,MATCH(D4749,'Student Master'!B:B,0)),"Not Found"))</f>
        <v/>
      </c>
      <c r="I4749" s="28" t="str">
        <f>IF(TRIM(D4749)="","",IFERROR(INDEX('Student Master'!D:D,MATCH(D4749,'Student Master'!B:B,0)),"Not Found"))</f>
        <v/>
      </c>
      <c r="J4749" s="28" t="str">
        <f>IF(TRIM(D4749)="","",IFERROR(INDEX('Student Master'!H:H,MATCH(D4749,'Student Master'!B:B,0)),"Not Found"))</f>
        <v/>
      </c>
      <c r="K4749" s="28" t="str">
        <f>IF(TRIM(D4749)="","",IFERROR(INDEX('Student Master'!N:N,MATCH(D4749,'Student Master'!B:B,0)),"Not Found"))</f>
        <v/>
      </c>
      <c r="L4749" s="28" t="str">
        <f>IF(TRIM(D4749)="","",IFERROR(INDEX('Student Master'!L:L,MATCH(D4749,'Student Master'!B:B,0)),"Not Found"))</f>
        <v/>
      </c>
      <c r="M4749" s="28"/>
      <c r="N4749" s="28"/>
    </row>
    <row r="4750" spans="1:14" x14ac:dyDescent="0.35">
      <c r="A4750" s="28">
        <f t="shared" si="74"/>
        <v>4749</v>
      </c>
      <c r="B4750" s="30"/>
      <c r="C4750" s="28"/>
      <c r="D4750" s="28"/>
      <c r="E4750" s="28"/>
      <c r="F4750" s="28"/>
      <c r="G4750" s="28"/>
      <c r="H4750" s="28" t="str">
        <f>IF(TRIM(D4750)="","",IFERROR(INDEX('Student Master'!C:C,MATCH(D4750,'Student Master'!B:B,0)),"Not Found"))</f>
        <v/>
      </c>
      <c r="I4750" s="28" t="str">
        <f>IF(TRIM(D4750)="","",IFERROR(INDEX('Student Master'!D:D,MATCH(D4750,'Student Master'!B:B,0)),"Not Found"))</f>
        <v/>
      </c>
      <c r="J4750" s="28" t="str">
        <f>IF(TRIM(D4750)="","",IFERROR(INDEX('Student Master'!H:H,MATCH(D4750,'Student Master'!B:B,0)),"Not Found"))</f>
        <v/>
      </c>
      <c r="K4750" s="28" t="str">
        <f>IF(TRIM(D4750)="","",IFERROR(INDEX('Student Master'!N:N,MATCH(D4750,'Student Master'!B:B,0)),"Not Found"))</f>
        <v/>
      </c>
      <c r="L4750" s="28" t="str">
        <f>IF(TRIM(D4750)="","",IFERROR(INDEX('Student Master'!L:L,MATCH(D4750,'Student Master'!B:B,0)),"Not Found"))</f>
        <v/>
      </c>
      <c r="M4750" s="28"/>
      <c r="N4750" s="28"/>
    </row>
    <row r="4751" spans="1:14" x14ac:dyDescent="0.35">
      <c r="A4751" s="28">
        <f t="shared" si="74"/>
        <v>4750</v>
      </c>
      <c r="B4751" s="30"/>
      <c r="C4751" s="28"/>
      <c r="D4751" s="28"/>
      <c r="E4751" s="28"/>
      <c r="F4751" s="28"/>
      <c r="G4751" s="28"/>
      <c r="H4751" s="28" t="str">
        <f>IF(TRIM(D4751)="","",IFERROR(INDEX('Student Master'!C:C,MATCH(D4751,'Student Master'!B:B,0)),"Not Found"))</f>
        <v/>
      </c>
      <c r="I4751" s="28" t="str">
        <f>IF(TRIM(D4751)="","",IFERROR(INDEX('Student Master'!D:D,MATCH(D4751,'Student Master'!B:B,0)),"Not Found"))</f>
        <v/>
      </c>
      <c r="J4751" s="28" t="str">
        <f>IF(TRIM(D4751)="","",IFERROR(INDEX('Student Master'!H:H,MATCH(D4751,'Student Master'!B:B,0)),"Not Found"))</f>
        <v/>
      </c>
      <c r="K4751" s="28" t="str">
        <f>IF(TRIM(D4751)="","",IFERROR(INDEX('Student Master'!N:N,MATCH(D4751,'Student Master'!B:B,0)),"Not Found"))</f>
        <v/>
      </c>
      <c r="L4751" s="28" t="str">
        <f>IF(TRIM(D4751)="","",IFERROR(INDEX('Student Master'!L:L,MATCH(D4751,'Student Master'!B:B,0)),"Not Found"))</f>
        <v/>
      </c>
      <c r="M4751" s="28"/>
      <c r="N4751" s="28"/>
    </row>
    <row r="4752" spans="1:14" x14ac:dyDescent="0.35">
      <c r="A4752" s="28">
        <f t="shared" si="74"/>
        <v>4751</v>
      </c>
      <c r="B4752" s="30"/>
      <c r="C4752" s="28"/>
      <c r="D4752" s="28"/>
      <c r="E4752" s="28"/>
      <c r="F4752" s="28"/>
      <c r="G4752" s="28"/>
      <c r="H4752" s="28" t="str">
        <f>IF(TRIM(D4752)="","",IFERROR(INDEX('Student Master'!C:C,MATCH(D4752,'Student Master'!B:B,0)),"Not Found"))</f>
        <v/>
      </c>
      <c r="I4752" s="28" t="str">
        <f>IF(TRIM(D4752)="","",IFERROR(INDEX('Student Master'!D:D,MATCH(D4752,'Student Master'!B:B,0)),"Not Found"))</f>
        <v/>
      </c>
      <c r="J4752" s="28" t="str">
        <f>IF(TRIM(D4752)="","",IFERROR(INDEX('Student Master'!H:H,MATCH(D4752,'Student Master'!B:B,0)),"Not Found"))</f>
        <v/>
      </c>
      <c r="K4752" s="28" t="str">
        <f>IF(TRIM(D4752)="","",IFERROR(INDEX('Student Master'!N:N,MATCH(D4752,'Student Master'!B:B,0)),"Not Found"))</f>
        <v/>
      </c>
      <c r="L4752" s="28" t="str">
        <f>IF(TRIM(D4752)="","",IFERROR(INDEX('Student Master'!L:L,MATCH(D4752,'Student Master'!B:B,0)),"Not Found"))</f>
        <v/>
      </c>
      <c r="M4752" s="28"/>
      <c r="N4752" s="28"/>
    </row>
    <row r="4753" spans="1:14" x14ac:dyDescent="0.35">
      <c r="A4753" s="28">
        <f t="shared" si="74"/>
        <v>4752</v>
      </c>
      <c r="B4753" s="30"/>
      <c r="C4753" s="28"/>
      <c r="D4753" s="28"/>
      <c r="E4753" s="28"/>
      <c r="F4753" s="28"/>
      <c r="G4753" s="28"/>
      <c r="H4753" s="28" t="str">
        <f>IF(TRIM(D4753)="","",IFERROR(INDEX('Student Master'!C:C,MATCH(D4753,'Student Master'!B:B,0)),"Not Found"))</f>
        <v/>
      </c>
      <c r="I4753" s="28" t="str">
        <f>IF(TRIM(D4753)="","",IFERROR(INDEX('Student Master'!D:D,MATCH(D4753,'Student Master'!B:B,0)),"Not Found"))</f>
        <v/>
      </c>
      <c r="J4753" s="28" t="str">
        <f>IF(TRIM(D4753)="","",IFERROR(INDEX('Student Master'!H:H,MATCH(D4753,'Student Master'!B:B,0)),"Not Found"))</f>
        <v/>
      </c>
      <c r="K4753" s="28" t="str">
        <f>IF(TRIM(D4753)="","",IFERROR(INDEX('Student Master'!N:N,MATCH(D4753,'Student Master'!B:B,0)),"Not Found"))</f>
        <v/>
      </c>
      <c r="L4753" s="28" t="str">
        <f>IF(TRIM(D4753)="","",IFERROR(INDEX('Student Master'!L:L,MATCH(D4753,'Student Master'!B:B,0)),"Not Found"))</f>
        <v/>
      </c>
      <c r="M4753" s="28"/>
      <c r="N4753" s="28"/>
    </row>
    <row r="4754" spans="1:14" x14ac:dyDescent="0.35">
      <c r="A4754" s="28">
        <f t="shared" ref="A4754:A4817" si="75">A4753+1</f>
        <v>4753</v>
      </c>
      <c r="B4754" s="30"/>
      <c r="C4754" s="28"/>
      <c r="D4754" s="28"/>
      <c r="E4754" s="28"/>
      <c r="F4754" s="28"/>
      <c r="G4754" s="28"/>
      <c r="H4754" s="28" t="str">
        <f>IF(TRIM(D4754)="","",IFERROR(INDEX('Student Master'!C:C,MATCH(D4754,'Student Master'!B:B,0)),"Not Found"))</f>
        <v/>
      </c>
      <c r="I4754" s="28" t="str">
        <f>IF(TRIM(D4754)="","",IFERROR(INDEX('Student Master'!D:D,MATCH(D4754,'Student Master'!B:B,0)),"Not Found"))</f>
        <v/>
      </c>
      <c r="J4754" s="28" t="str">
        <f>IF(TRIM(D4754)="","",IFERROR(INDEX('Student Master'!H:H,MATCH(D4754,'Student Master'!B:B,0)),"Not Found"))</f>
        <v/>
      </c>
      <c r="K4754" s="28" t="str">
        <f>IF(TRIM(D4754)="","",IFERROR(INDEX('Student Master'!N:N,MATCH(D4754,'Student Master'!B:B,0)),"Not Found"))</f>
        <v/>
      </c>
      <c r="L4754" s="28" t="str">
        <f>IF(TRIM(D4754)="","",IFERROR(INDEX('Student Master'!L:L,MATCH(D4754,'Student Master'!B:B,0)),"Not Found"))</f>
        <v/>
      </c>
      <c r="M4754" s="28"/>
      <c r="N4754" s="28"/>
    </row>
    <row r="4755" spans="1:14" x14ac:dyDescent="0.35">
      <c r="A4755" s="28">
        <f t="shared" si="75"/>
        <v>4754</v>
      </c>
      <c r="B4755" s="30"/>
      <c r="C4755" s="28"/>
      <c r="D4755" s="28"/>
      <c r="E4755" s="28"/>
      <c r="F4755" s="28"/>
      <c r="G4755" s="28"/>
      <c r="H4755" s="28" t="str">
        <f>IF(TRIM(D4755)="","",IFERROR(INDEX('Student Master'!C:C,MATCH(D4755,'Student Master'!B:B,0)),"Not Found"))</f>
        <v/>
      </c>
      <c r="I4755" s="28" t="str">
        <f>IF(TRIM(D4755)="","",IFERROR(INDEX('Student Master'!D:D,MATCH(D4755,'Student Master'!B:B,0)),"Not Found"))</f>
        <v/>
      </c>
      <c r="J4755" s="28" t="str">
        <f>IF(TRIM(D4755)="","",IFERROR(INDEX('Student Master'!H:H,MATCH(D4755,'Student Master'!B:B,0)),"Not Found"))</f>
        <v/>
      </c>
      <c r="K4755" s="28" t="str">
        <f>IF(TRIM(D4755)="","",IFERROR(INDEX('Student Master'!N:N,MATCH(D4755,'Student Master'!B:B,0)),"Not Found"))</f>
        <v/>
      </c>
      <c r="L4755" s="28" t="str">
        <f>IF(TRIM(D4755)="","",IFERROR(INDEX('Student Master'!L:L,MATCH(D4755,'Student Master'!B:B,0)),"Not Found"))</f>
        <v/>
      </c>
      <c r="M4755" s="28"/>
      <c r="N4755" s="28"/>
    </row>
    <row r="4756" spans="1:14" x14ac:dyDescent="0.35">
      <c r="A4756" s="28">
        <f t="shared" si="75"/>
        <v>4755</v>
      </c>
      <c r="B4756" s="30"/>
      <c r="C4756" s="28"/>
      <c r="D4756" s="28"/>
      <c r="E4756" s="28"/>
      <c r="F4756" s="28"/>
      <c r="G4756" s="28"/>
      <c r="H4756" s="28" t="str">
        <f>IF(TRIM(D4756)="","",IFERROR(INDEX('Student Master'!C:C,MATCH(D4756,'Student Master'!B:B,0)),"Not Found"))</f>
        <v/>
      </c>
      <c r="I4756" s="28" t="str">
        <f>IF(TRIM(D4756)="","",IFERROR(INDEX('Student Master'!D:D,MATCH(D4756,'Student Master'!B:B,0)),"Not Found"))</f>
        <v/>
      </c>
      <c r="J4756" s="28" t="str">
        <f>IF(TRIM(D4756)="","",IFERROR(INDEX('Student Master'!H:H,MATCH(D4756,'Student Master'!B:B,0)),"Not Found"))</f>
        <v/>
      </c>
      <c r="K4756" s="28" t="str">
        <f>IF(TRIM(D4756)="","",IFERROR(INDEX('Student Master'!N:N,MATCH(D4756,'Student Master'!B:B,0)),"Not Found"))</f>
        <v/>
      </c>
      <c r="L4756" s="28" t="str">
        <f>IF(TRIM(D4756)="","",IFERROR(INDEX('Student Master'!L:L,MATCH(D4756,'Student Master'!B:B,0)),"Not Found"))</f>
        <v/>
      </c>
      <c r="M4756" s="28"/>
      <c r="N4756" s="28"/>
    </row>
    <row r="4757" spans="1:14" x14ac:dyDescent="0.35">
      <c r="A4757" s="28">
        <f t="shared" si="75"/>
        <v>4756</v>
      </c>
      <c r="B4757" s="30"/>
      <c r="C4757" s="28"/>
      <c r="D4757" s="28"/>
      <c r="E4757" s="28"/>
      <c r="F4757" s="28"/>
      <c r="G4757" s="28"/>
      <c r="H4757" s="28" t="str">
        <f>IF(TRIM(D4757)="","",IFERROR(INDEX('Student Master'!C:C,MATCH(D4757,'Student Master'!B:B,0)),"Not Found"))</f>
        <v/>
      </c>
      <c r="I4757" s="28" t="str">
        <f>IF(TRIM(D4757)="","",IFERROR(INDEX('Student Master'!D:D,MATCH(D4757,'Student Master'!B:B,0)),"Not Found"))</f>
        <v/>
      </c>
      <c r="J4757" s="28" t="str">
        <f>IF(TRIM(D4757)="","",IFERROR(INDEX('Student Master'!H:H,MATCH(D4757,'Student Master'!B:B,0)),"Not Found"))</f>
        <v/>
      </c>
      <c r="K4757" s="28" t="str">
        <f>IF(TRIM(D4757)="","",IFERROR(INDEX('Student Master'!N:N,MATCH(D4757,'Student Master'!B:B,0)),"Not Found"))</f>
        <v/>
      </c>
      <c r="L4757" s="28" t="str">
        <f>IF(TRIM(D4757)="","",IFERROR(INDEX('Student Master'!L:L,MATCH(D4757,'Student Master'!B:B,0)),"Not Found"))</f>
        <v/>
      </c>
      <c r="M4757" s="28"/>
      <c r="N4757" s="28"/>
    </row>
    <row r="4758" spans="1:14" x14ac:dyDescent="0.35">
      <c r="A4758" s="28">
        <f t="shared" si="75"/>
        <v>4757</v>
      </c>
      <c r="B4758" s="30"/>
      <c r="C4758" s="28"/>
      <c r="D4758" s="28"/>
      <c r="E4758" s="28"/>
      <c r="F4758" s="28"/>
      <c r="G4758" s="28"/>
      <c r="H4758" s="28" t="str">
        <f>IF(TRIM(D4758)="","",IFERROR(INDEX('Student Master'!C:C,MATCH(D4758,'Student Master'!B:B,0)),"Not Found"))</f>
        <v/>
      </c>
      <c r="I4758" s="28" t="str">
        <f>IF(TRIM(D4758)="","",IFERROR(INDEX('Student Master'!D:D,MATCH(D4758,'Student Master'!B:B,0)),"Not Found"))</f>
        <v/>
      </c>
      <c r="J4758" s="28" t="str">
        <f>IF(TRIM(D4758)="","",IFERROR(INDEX('Student Master'!H:H,MATCH(D4758,'Student Master'!B:B,0)),"Not Found"))</f>
        <v/>
      </c>
      <c r="K4758" s="28" t="str">
        <f>IF(TRIM(D4758)="","",IFERROR(INDEX('Student Master'!N:N,MATCH(D4758,'Student Master'!B:B,0)),"Not Found"))</f>
        <v/>
      </c>
      <c r="L4758" s="28" t="str">
        <f>IF(TRIM(D4758)="","",IFERROR(INDEX('Student Master'!L:L,MATCH(D4758,'Student Master'!B:B,0)),"Not Found"))</f>
        <v/>
      </c>
      <c r="M4758" s="28"/>
      <c r="N4758" s="28"/>
    </row>
    <row r="4759" spans="1:14" x14ac:dyDescent="0.35">
      <c r="A4759" s="28">
        <f t="shared" si="75"/>
        <v>4758</v>
      </c>
      <c r="B4759" s="30"/>
      <c r="C4759" s="28"/>
      <c r="D4759" s="28"/>
      <c r="E4759" s="28"/>
      <c r="F4759" s="28"/>
      <c r="G4759" s="28"/>
      <c r="H4759" s="28" t="str">
        <f>IF(TRIM(D4759)="","",IFERROR(INDEX('Student Master'!C:C,MATCH(D4759,'Student Master'!B:B,0)),"Not Found"))</f>
        <v/>
      </c>
      <c r="I4759" s="28" t="str">
        <f>IF(TRIM(D4759)="","",IFERROR(INDEX('Student Master'!D:D,MATCH(D4759,'Student Master'!B:B,0)),"Not Found"))</f>
        <v/>
      </c>
      <c r="J4759" s="28" t="str">
        <f>IF(TRIM(D4759)="","",IFERROR(INDEX('Student Master'!H:H,MATCH(D4759,'Student Master'!B:B,0)),"Not Found"))</f>
        <v/>
      </c>
      <c r="K4759" s="28" t="str">
        <f>IF(TRIM(D4759)="","",IFERROR(INDEX('Student Master'!N:N,MATCH(D4759,'Student Master'!B:B,0)),"Not Found"))</f>
        <v/>
      </c>
      <c r="L4759" s="28" t="str">
        <f>IF(TRIM(D4759)="","",IFERROR(INDEX('Student Master'!L:L,MATCH(D4759,'Student Master'!B:B,0)),"Not Found"))</f>
        <v/>
      </c>
      <c r="M4759" s="28"/>
      <c r="N4759" s="28"/>
    </row>
    <row r="4760" spans="1:14" x14ac:dyDescent="0.35">
      <c r="A4760" s="28">
        <f t="shared" si="75"/>
        <v>4759</v>
      </c>
      <c r="B4760" s="30"/>
      <c r="C4760" s="28"/>
      <c r="D4760" s="28"/>
      <c r="E4760" s="28"/>
      <c r="F4760" s="28"/>
      <c r="G4760" s="28"/>
      <c r="H4760" s="28" t="str">
        <f>IF(TRIM(D4760)="","",IFERROR(INDEX('Student Master'!C:C,MATCH(D4760,'Student Master'!B:B,0)),"Not Found"))</f>
        <v/>
      </c>
      <c r="I4760" s="28" t="str">
        <f>IF(TRIM(D4760)="","",IFERROR(INDEX('Student Master'!D:D,MATCH(D4760,'Student Master'!B:B,0)),"Not Found"))</f>
        <v/>
      </c>
      <c r="J4760" s="28" t="str">
        <f>IF(TRIM(D4760)="","",IFERROR(INDEX('Student Master'!H:H,MATCH(D4760,'Student Master'!B:B,0)),"Not Found"))</f>
        <v/>
      </c>
      <c r="K4760" s="28" t="str">
        <f>IF(TRIM(D4760)="","",IFERROR(INDEX('Student Master'!N:N,MATCH(D4760,'Student Master'!B:B,0)),"Not Found"))</f>
        <v/>
      </c>
      <c r="L4760" s="28" t="str">
        <f>IF(TRIM(D4760)="","",IFERROR(INDEX('Student Master'!L:L,MATCH(D4760,'Student Master'!B:B,0)),"Not Found"))</f>
        <v/>
      </c>
      <c r="M4760" s="28"/>
      <c r="N4760" s="28"/>
    </row>
    <row r="4761" spans="1:14" x14ac:dyDescent="0.35">
      <c r="A4761" s="28">
        <f t="shared" si="75"/>
        <v>4760</v>
      </c>
      <c r="B4761" s="30"/>
      <c r="C4761" s="28"/>
      <c r="D4761" s="28"/>
      <c r="E4761" s="28"/>
      <c r="F4761" s="28"/>
      <c r="G4761" s="28"/>
      <c r="H4761" s="28" t="str">
        <f>IF(TRIM(D4761)="","",IFERROR(INDEX('Student Master'!C:C,MATCH(D4761,'Student Master'!B:B,0)),"Not Found"))</f>
        <v/>
      </c>
      <c r="I4761" s="28" t="str">
        <f>IF(TRIM(D4761)="","",IFERROR(INDEX('Student Master'!D:D,MATCH(D4761,'Student Master'!B:B,0)),"Not Found"))</f>
        <v/>
      </c>
      <c r="J4761" s="28" t="str">
        <f>IF(TRIM(D4761)="","",IFERROR(INDEX('Student Master'!H:H,MATCH(D4761,'Student Master'!B:B,0)),"Not Found"))</f>
        <v/>
      </c>
      <c r="K4761" s="28" t="str">
        <f>IF(TRIM(D4761)="","",IFERROR(INDEX('Student Master'!N:N,MATCH(D4761,'Student Master'!B:B,0)),"Not Found"))</f>
        <v/>
      </c>
      <c r="L4761" s="28" t="str">
        <f>IF(TRIM(D4761)="","",IFERROR(INDEX('Student Master'!L:L,MATCH(D4761,'Student Master'!B:B,0)),"Not Found"))</f>
        <v/>
      </c>
      <c r="M4761" s="28"/>
      <c r="N4761" s="28"/>
    </row>
    <row r="4762" spans="1:14" x14ac:dyDescent="0.35">
      <c r="A4762" s="28">
        <f t="shared" si="75"/>
        <v>4761</v>
      </c>
      <c r="B4762" s="30"/>
      <c r="C4762" s="28"/>
      <c r="D4762" s="28"/>
      <c r="E4762" s="28"/>
      <c r="F4762" s="28"/>
      <c r="G4762" s="28"/>
      <c r="H4762" s="28" t="str">
        <f>IF(TRIM(D4762)="","",IFERROR(INDEX('Student Master'!C:C,MATCH(D4762,'Student Master'!B:B,0)),"Not Found"))</f>
        <v/>
      </c>
      <c r="I4762" s="28" t="str">
        <f>IF(TRIM(D4762)="","",IFERROR(INDEX('Student Master'!D:D,MATCH(D4762,'Student Master'!B:B,0)),"Not Found"))</f>
        <v/>
      </c>
      <c r="J4762" s="28" t="str">
        <f>IF(TRIM(D4762)="","",IFERROR(INDEX('Student Master'!H:H,MATCH(D4762,'Student Master'!B:B,0)),"Not Found"))</f>
        <v/>
      </c>
      <c r="K4762" s="28" t="str">
        <f>IF(TRIM(D4762)="","",IFERROR(INDEX('Student Master'!N:N,MATCH(D4762,'Student Master'!B:B,0)),"Not Found"))</f>
        <v/>
      </c>
      <c r="L4762" s="28" t="str">
        <f>IF(TRIM(D4762)="","",IFERROR(INDEX('Student Master'!L:L,MATCH(D4762,'Student Master'!B:B,0)),"Not Found"))</f>
        <v/>
      </c>
      <c r="M4762" s="28"/>
      <c r="N4762" s="28"/>
    </row>
    <row r="4763" spans="1:14" x14ac:dyDescent="0.35">
      <c r="A4763" s="28">
        <f t="shared" si="75"/>
        <v>4762</v>
      </c>
      <c r="B4763" s="30"/>
      <c r="C4763" s="28"/>
      <c r="D4763" s="28"/>
      <c r="E4763" s="28"/>
      <c r="F4763" s="28"/>
      <c r="G4763" s="28"/>
      <c r="H4763" s="28" t="str">
        <f>IF(TRIM(D4763)="","",IFERROR(INDEX('Student Master'!C:C,MATCH(D4763,'Student Master'!B:B,0)),"Not Found"))</f>
        <v/>
      </c>
      <c r="I4763" s="28" t="str">
        <f>IF(TRIM(D4763)="","",IFERROR(INDEX('Student Master'!D:D,MATCH(D4763,'Student Master'!B:B,0)),"Not Found"))</f>
        <v/>
      </c>
      <c r="J4763" s="28" t="str">
        <f>IF(TRIM(D4763)="","",IFERROR(INDEX('Student Master'!H:H,MATCH(D4763,'Student Master'!B:B,0)),"Not Found"))</f>
        <v/>
      </c>
      <c r="K4763" s="28" t="str">
        <f>IF(TRIM(D4763)="","",IFERROR(INDEX('Student Master'!N:N,MATCH(D4763,'Student Master'!B:B,0)),"Not Found"))</f>
        <v/>
      </c>
      <c r="L4763" s="28" t="str">
        <f>IF(TRIM(D4763)="","",IFERROR(INDEX('Student Master'!L:L,MATCH(D4763,'Student Master'!B:B,0)),"Not Found"))</f>
        <v/>
      </c>
      <c r="M4763" s="28"/>
      <c r="N4763" s="28"/>
    </row>
    <row r="4764" spans="1:14" x14ac:dyDescent="0.35">
      <c r="A4764" s="28">
        <f t="shared" si="75"/>
        <v>4763</v>
      </c>
      <c r="B4764" s="30"/>
      <c r="C4764" s="28"/>
      <c r="D4764" s="28"/>
      <c r="E4764" s="28"/>
      <c r="F4764" s="28"/>
      <c r="G4764" s="28"/>
      <c r="H4764" s="28" t="str">
        <f>IF(TRIM(D4764)="","",IFERROR(INDEX('Student Master'!C:C,MATCH(D4764,'Student Master'!B:B,0)),"Not Found"))</f>
        <v/>
      </c>
      <c r="I4764" s="28" t="str">
        <f>IF(TRIM(D4764)="","",IFERROR(INDEX('Student Master'!D:D,MATCH(D4764,'Student Master'!B:B,0)),"Not Found"))</f>
        <v/>
      </c>
      <c r="J4764" s="28" t="str">
        <f>IF(TRIM(D4764)="","",IFERROR(INDEX('Student Master'!H:H,MATCH(D4764,'Student Master'!B:B,0)),"Not Found"))</f>
        <v/>
      </c>
      <c r="K4764" s="28" t="str">
        <f>IF(TRIM(D4764)="","",IFERROR(INDEX('Student Master'!N:N,MATCH(D4764,'Student Master'!B:B,0)),"Not Found"))</f>
        <v/>
      </c>
      <c r="L4764" s="28" t="str">
        <f>IF(TRIM(D4764)="","",IFERROR(INDEX('Student Master'!L:L,MATCH(D4764,'Student Master'!B:B,0)),"Not Found"))</f>
        <v/>
      </c>
      <c r="M4764" s="28"/>
      <c r="N4764" s="28"/>
    </row>
    <row r="4765" spans="1:14" x14ac:dyDescent="0.35">
      <c r="A4765" s="28">
        <f t="shared" si="75"/>
        <v>4764</v>
      </c>
      <c r="B4765" s="30"/>
      <c r="C4765" s="28"/>
      <c r="D4765" s="28"/>
      <c r="E4765" s="28"/>
      <c r="F4765" s="28"/>
      <c r="G4765" s="28"/>
      <c r="H4765" s="28" t="str">
        <f>IF(TRIM(D4765)="","",IFERROR(INDEX('Student Master'!C:C,MATCH(D4765,'Student Master'!B:B,0)),"Not Found"))</f>
        <v/>
      </c>
      <c r="I4765" s="28" t="str">
        <f>IF(TRIM(D4765)="","",IFERROR(INDEX('Student Master'!D:D,MATCH(D4765,'Student Master'!B:B,0)),"Not Found"))</f>
        <v/>
      </c>
      <c r="J4765" s="28" t="str">
        <f>IF(TRIM(D4765)="","",IFERROR(INDEX('Student Master'!H:H,MATCH(D4765,'Student Master'!B:B,0)),"Not Found"))</f>
        <v/>
      </c>
      <c r="K4765" s="28" t="str">
        <f>IF(TRIM(D4765)="","",IFERROR(INDEX('Student Master'!N:N,MATCH(D4765,'Student Master'!B:B,0)),"Not Found"))</f>
        <v/>
      </c>
      <c r="L4765" s="28" t="str">
        <f>IF(TRIM(D4765)="","",IFERROR(INDEX('Student Master'!L:L,MATCH(D4765,'Student Master'!B:B,0)),"Not Found"))</f>
        <v/>
      </c>
      <c r="M4765" s="28"/>
      <c r="N4765" s="28"/>
    </row>
    <row r="4766" spans="1:14" x14ac:dyDescent="0.35">
      <c r="A4766" s="28">
        <f t="shared" si="75"/>
        <v>4765</v>
      </c>
      <c r="B4766" s="30"/>
      <c r="C4766" s="28"/>
      <c r="D4766" s="28"/>
      <c r="E4766" s="28"/>
      <c r="F4766" s="28"/>
      <c r="G4766" s="28"/>
      <c r="H4766" s="28" t="str">
        <f>IF(TRIM(D4766)="","",IFERROR(INDEX('Student Master'!C:C,MATCH(D4766,'Student Master'!B:B,0)),"Not Found"))</f>
        <v/>
      </c>
      <c r="I4766" s="28" t="str">
        <f>IF(TRIM(D4766)="","",IFERROR(INDEX('Student Master'!D:D,MATCH(D4766,'Student Master'!B:B,0)),"Not Found"))</f>
        <v/>
      </c>
      <c r="J4766" s="28" t="str">
        <f>IF(TRIM(D4766)="","",IFERROR(INDEX('Student Master'!H:H,MATCH(D4766,'Student Master'!B:B,0)),"Not Found"))</f>
        <v/>
      </c>
      <c r="K4766" s="28" t="str">
        <f>IF(TRIM(D4766)="","",IFERROR(INDEX('Student Master'!N:N,MATCH(D4766,'Student Master'!B:B,0)),"Not Found"))</f>
        <v/>
      </c>
      <c r="L4766" s="28" t="str">
        <f>IF(TRIM(D4766)="","",IFERROR(INDEX('Student Master'!L:L,MATCH(D4766,'Student Master'!B:B,0)),"Not Found"))</f>
        <v/>
      </c>
      <c r="M4766" s="28"/>
      <c r="N4766" s="28"/>
    </row>
    <row r="4767" spans="1:14" x14ac:dyDescent="0.35">
      <c r="A4767" s="28">
        <f t="shared" si="75"/>
        <v>4766</v>
      </c>
      <c r="B4767" s="30"/>
      <c r="C4767" s="28"/>
      <c r="D4767" s="28"/>
      <c r="E4767" s="28"/>
      <c r="F4767" s="28"/>
      <c r="G4767" s="28"/>
      <c r="H4767" s="28" t="str">
        <f>IF(TRIM(D4767)="","",IFERROR(INDEX('Student Master'!C:C,MATCH(D4767,'Student Master'!B:B,0)),"Not Found"))</f>
        <v/>
      </c>
      <c r="I4767" s="28" t="str">
        <f>IF(TRIM(D4767)="","",IFERROR(INDEX('Student Master'!D:D,MATCH(D4767,'Student Master'!B:B,0)),"Not Found"))</f>
        <v/>
      </c>
      <c r="J4767" s="28" t="str">
        <f>IF(TRIM(D4767)="","",IFERROR(INDEX('Student Master'!H:H,MATCH(D4767,'Student Master'!B:B,0)),"Not Found"))</f>
        <v/>
      </c>
      <c r="K4767" s="28" t="str">
        <f>IF(TRIM(D4767)="","",IFERROR(INDEX('Student Master'!N:N,MATCH(D4767,'Student Master'!B:B,0)),"Not Found"))</f>
        <v/>
      </c>
      <c r="L4767" s="28" t="str">
        <f>IF(TRIM(D4767)="","",IFERROR(INDEX('Student Master'!L:L,MATCH(D4767,'Student Master'!B:B,0)),"Not Found"))</f>
        <v/>
      </c>
      <c r="M4767" s="28"/>
      <c r="N4767" s="28"/>
    </row>
    <row r="4768" spans="1:14" x14ac:dyDescent="0.35">
      <c r="A4768" s="28">
        <f t="shared" si="75"/>
        <v>4767</v>
      </c>
      <c r="B4768" s="30"/>
      <c r="C4768" s="28"/>
      <c r="D4768" s="28"/>
      <c r="E4768" s="28"/>
      <c r="F4768" s="28"/>
      <c r="G4768" s="28"/>
      <c r="H4768" s="28" t="str">
        <f>IF(TRIM(D4768)="","",IFERROR(INDEX('Student Master'!C:C,MATCH(D4768,'Student Master'!B:B,0)),"Not Found"))</f>
        <v/>
      </c>
      <c r="I4768" s="28" t="str">
        <f>IF(TRIM(D4768)="","",IFERROR(INDEX('Student Master'!D:D,MATCH(D4768,'Student Master'!B:B,0)),"Not Found"))</f>
        <v/>
      </c>
      <c r="J4768" s="28" t="str">
        <f>IF(TRIM(D4768)="","",IFERROR(INDEX('Student Master'!H:H,MATCH(D4768,'Student Master'!B:B,0)),"Not Found"))</f>
        <v/>
      </c>
      <c r="K4768" s="28" t="str">
        <f>IF(TRIM(D4768)="","",IFERROR(INDEX('Student Master'!N:N,MATCH(D4768,'Student Master'!B:B,0)),"Not Found"))</f>
        <v/>
      </c>
      <c r="L4768" s="28" t="str">
        <f>IF(TRIM(D4768)="","",IFERROR(INDEX('Student Master'!L:L,MATCH(D4768,'Student Master'!B:B,0)),"Not Found"))</f>
        <v/>
      </c>
      <c r="M4768" s="28"/>
      <c r="N4768" s="28"/>
    </row>
    <row r="4769" spans="1:14" x14ac:dyDescent="0.35">
      <c r="A4769" s="28">
        <f t="shared" si="75"/>
        <v>4768</v>
      </c>
      <c r="B4769" s="30"/>
      <c r="C4769" s="28"/>
      <c r="D4769" s="28"/>
      <c r="E4769" s="28"/>
      <c r="F4769" s="28"/>
      <c r="G4769" s="28"/>
      <c r="H4769" s="28" t="str">
        <f>IF(TRIM(D4769)="","",IFERROR(INDEX('Student Master'!C:C,MATCH(D4769,'Student Master'!B:B,0)),"Not Found"))</f>
        <v/>
      </c>
      <c r="I4769" s="28" t="str">
        <f>IF(TRIM(D4769)="","",IFERROR(INDEX('Student Master'!D:D,MATCH(D4769,'Student Master'!B:B,0)),"Not Found"))</f>
        <v/>
      </c>
      <c r="J4769" s="28" t="str">
        <f>IF(TRIM(D4769)="","",IFERROR(INDEX('Student Master'!H:H,MATCH(D4769,'Student Master'!B:B,0)),"Not Found"))</f>
        <v/>
      </c>
      <c r="K4769" s="28" t="str">
        <f>IF(TRIM(D4769)="","",IFERROR(INDEX('Student Master'!N:N,MATCH(D4769,'Student Master'!B:B,0)),"Not Found"))</f>
        <v/>
      </c>
      <c r="L4769" s="28" t="str">
        <f>IF(TRIM(D4769)="","",IFERROR(INDEX('Student Master'!L:L,MATCH(D4769,'Student Master'!B:B,0)),"Not Found"))</f>
        <v/>
      </c>
      <c r="M4769" s="28"/>
      <c r="N4769" s="28"/>
    </row>
    <row r="4770" spans="1:14" x14ac:dyDescent="0.35">
      <c r="A4770" s="28">
        <f t="shared" si="75"/>
        <v>4769</v>
      </c>
      <c r="B4770" s="30"/>
      <c r="C4770" s="28"/>
      <c r="D4770" s="28"/>
      <c r="E4770" s="28"/>
      <c r="F4770" s="28"/>
      <c r="G4770" s="28"/>
      <c r="H4770" s="28" t="str">
        <f>IF(TRIM(D4770)="","",IFERROR(INDEX('Student Master'!C:C,MATCH(D4770,'Student Master'!B:B,0)),"Not Found"))</f>
        <v/>
      </c>
      <c r="I4770" s="28" t="str">
        <f>IF(TRIM(D4770)="","",IFERROR(INDEX('Student Master'!D:D,MATCH(D4770,'Student Master'!B:B,0)),"Not Found"))</f>
        <v/>
      </c>
      <c r="J4770" s="28" t="str">
        <f>IF(TRIM(D4770)="","",IFERROR(INDEX('Student Master'!H:H,MATCH(D4770,'Student Master'!B:B,0)),"Not Found"))</f>
        <v/>
      </c>
      <c r="K4770" s="28" t="str">
        <f>IF(TRIM(D4770)="","",IFERROR(INDEX('Student Master'!N:N,MATCH(D4770,'Student Master'!B:B,0)),"Not Found"))</f>
        <v/>
      </c>
      <c r="L4770" s="28" t="str">
        <f>IF(TRIM(D4770)="","",IFERROR(INDEX('Student Master'!L:L,MATCH(D4770,'Student Master'!B:B,0)),"Not Found"))</f>
        <v/>
      </c>
      <c r="M4770" s="28"/>
      <c r="N4770" s="28"/>
    </row>
    <row r="4771" spans="1:14" x14ac:dyDescent="0.35">
      <c r="A4771" s="28">
        <f t="shared" si="75"/>
        <v>4770</v>
      </c>
      <c r="B4771" s="30"/>
      <c r="C4771" s="28"/>
      <c r="D4771" s="28"/>
      <c r="E4771" s="28"/>
      <c r="F4771" s="28"/>
      <c r="G4771" s="28"/>
      <c r="H4771" s="28" t="str">
        <f>IF(TRIM(D4771)="","",IFERROR(INDEX('Student Master'!C:C,MATCH(D4771,'Student Master'!B:B,0)),"Not Found"))</f>
        <v/>
      </c>
      <c r="I4771" s="28" t="str">
        <f>IF(TRIM(D4771)="","",IFERROR(INDEX('Student Master'!D:D,MATCH(D4771,'Student Master'!B:B,0)),"Not Found"))</f>
        <v/>
      </c>
      <c r="J4771" s="28" t="str">
        <f>IF(TRIM(D4771)="","",IFERROR(INDEX('Student Master'!H:H,MATCH(D4771,'Student Master'!B:B,0)),"Not Found"))</f>
        <v/>
      </c>
      <c r="K4771" s="28" t="str">
        <f>IF(TRIM(D4771)="","",IFERROR(INDEX('Student Master'!N:N,MATCH(D4771,'Student Master'!B:B,0)),"Not Found"))</f>
        <v/>
      </c>
      <c r="L4771" s="28" t="str">
        <f>IF(TRIM(D4771)="","",IFERROR(INDEX('Student Master'!L:L,MATCH(D4771,'Student Master'!B:B,0)),"Not Found"))</f>
        <v/>
      </c>
      <c r="M4771" s="28"/>
      <c r="N4771" s="28"/>
    </row>
    <row r="4772" spans="1:14" x14ac:dyDescent="0.35">
      <c r="A4772" s="28">
        <f t="shared" si="75"/>
        <v>4771</v>
      </c>
      <c r="B4772" s="30"/>
      <c r="C4772" s="28"/>
      <c r="D4772" s="28"/>
      <c r="E4772" s="28"/>
      <c r="F4772" s="28"/>
      <c r="G4772" s="28"/>
      <c r="H4772" s="28" t="str">
        <f>IF(TRIM(D4772)="","",IFERROR(INDEX('Student Master'!C:C,MATCH(D4772,'Student Master'!B:B,0)),"Not Found"))</f>
        <v/>
      </c>
      <c r="I4772" s="28" t="str">
        <f>IF(TRIM(D4772)="","",IFERROR(INDEX('Student Master'!D:D,MATCH(D4772,'Student Master'!B:B,0)),"Not Found"))</f>
        <v/>
      </c>
      <c r="J4772" s="28" t="str">
        <f>IF(TRIM(D4772)="","",IFERROR(INDEX('Student Master'!H:H,MATCH(D4772,'Student Master'!B:B,0)),"Not Found"))</f>
        <v/>
      </c>
      <c r="K4772" s="28" t="str">
        <f>IF(TRIM(D4772)="","",IFERROR(INDEX('Student Master'!N:N,MATCH(D4772,'Student Master'!B:B,0)),"Not Found"))</f>
        <v/>
      </c>
      <c r="L4772" s="28" t="str">
        <f>IF(TRIM(D4772)="","",IFERROR(INDEX('Student Master'!L:L,MATCH(D4772,'Student Master'!B:B,0)),"Not Found"))</f>
        <v/>
      </c>
      <c r="M4772" s="28"/>
      <c r="N4772" s="28"/>
    </row>
    <row r="4773" spans="1:14" x14ac:dyDescent="0.35">
      <c r="A4773" s="28">
        <f t="shared" si="75"/>
        <v>4772</v>
      </c>
      <c r="B4773" s="30"/>
      <c r="C4773" s="28"/>
      <c r="D4773" s="28"/>
      <c r="E4773" s="28"/>
      <c r="F4773" s="28"/>
      <c r="G4773" s="28"/>
      <c r="H4773" s="28" t="str">
        <f>IF(TRIM(D4773)="","",IFERROR(INDEX('Student Master'!C:C,MATCH(D4773,'Student Master'!B:B,0)),"Not Found"))</f>
        <v/>
      </c>
      <c r="I4773" s="28" t="str">
        <f>IF(TRIM(D4773)="","",IFERROR(INDEX('Student Master'!D:D,MATCH(D4773,'Student Master'!B:B,0)),"Not Found"))</f>
        <v/>
      </c>
      <c r="J4773" s="28" t="str">
        <f>IF(TRIM(D4773)="","",IFERROR(INDEX('Student Master'!H:H,MATCH(D4773,'Student Master'!B:B,0)),"Not Found"))</f>
        <v/>
      </c>
      <c r="K4773" s="28" t="str">
        <f>IF(TRIM(D4773)="","",IFERROR(INDEX('Student Master'!N:N,MATCH(D4773,'Student Master'!B:B,0)),"Not Found"))</f>
        <v/>
      </c>
      <c r="L4773" s="28" t="str">
        <f>IF(TRIM(D4773)="","",IFERROR(INDEX('Student Master'!L:L,MATCH(D4773,'Student Master'!B:B,0)),"Not Found"))</f>
        <v/>
      </c>
      <c r="M4773" s="28"/>
      <c r="N4773" s="28"/>
    </row>
    <row r="4774" spans="1:14" x14ac:dyDescent="0.35">
      <c r="A4774" s="28">
        <f t="shared" si="75"/>
        <v>4773</v>
      </c>
      <c r="B4774" s="30"/>
      <c r="C4774" s="28"/>
      <c r="D4774" s="28"/>
      <c r="E4774" s="28"/>
      <c r="F4774" s="28"/>
      <c r="G4774" s="28"/>
      <c r="H4774" s="28" t="str">
        <f>IF(TRIM(D4774)="","",IFERROR(INDEX('Student Master'!C:C,MATCH(D4774,'Student Master'!B:B,0)),"Not Found"))</f>
        <v/>
      </c>
      <c r="I4774" s="28" t="str">
        <f>IF(TRIM(D4774)="","",IFERROR(INDEX('Student Master'!D:D,MATCH(D4774,'Student Master'!B:B,0)),"Not Found"))</f>
        <v/>
      </c>
      <c r="J4774" s="28" t="str">
        <f>IF(TRIM(D4774)="","",IFERROR(INDEX('Student Master'!H:H,MATCH(D4774,'Student Master'!B:B,0)),"Not Found"))</f>
        <v/>
      </c>
      <c r="K4774" s="28" t="str">
        <f>IF(TRIM(D4774)="","",IFERROR(INDEX('Student Master'!N:N,MATCH(D4774,'Student Master'!B:B,0)),"Not Found"))</f>
        <v/>
      </c>
      <c r="L4774" s="28" t="str">
        <f>IF(TRIM(D4774)="","",IFERROR(INDEX('Student Master'!L:L,MATCH(D4774,'Student Master'!B:B,0)),"Not Found"))</f>
        <v/>
      </c>
      <c r="M4774" s="28"/>
      <c r="N4774" s="28"/>
    </row>
    <row r="4775" spans="1:14" x14ac:dyDescent="0.35">
      <c r="A4775" s="28">
        <f t="shared" si="75"/>
        <v>4774</v>
      </c>
      <c r="B4775" s="30"/>
      <c r="C4775" s="28"/>
      <c r="D4775" s="28"/>
      <c r="E4775" s="28"/>
      <c r="F4775" s="28"/>
      <c r="G4775" s="28"/>
      <c r="H4775" s="28" t="str">
        <f>IF(TRIM(D4775)="","",IFERROR(INDEX('Student Master'!C:C,MATCH(D4775,'Student Master'!B:B,0)),"Not Found"))</f>
        <v/>
      </c>
      <c r="I4775" s="28" t="str">
        <f>IF(TRIM(D4775)="","",IFERROR(INDEX('Student Master'!D:D,MATCH(D4775,'Student Master'!B:B,0)),"Not Found"))</f>
        <v/>
      </c>
      <c r="J4775" s="28" t="str">
        <f>IF(TRIM(D4775)="","",IFERROR(INDEX('Student Master'!H:H,MATCH(D4775,'Student Master'!B:B,0)),"Not Found"))</f>
        <v/>
      </c>
      <c r="K4775" s="28" t="str">
        <f>IF(TRIM(D4775)="","",IFERROR(INDEX('Student Master'!N:N,MATCH(D4775,'Student Master'!B:B,0)),"Not Found"))</f>
        <v/>
      </c>
      <c r="L4775" s="28" t="str">
        <f>IF(TRIM(D4775)="","",IFERROR(INDEX('Student Master'!L:L,MATCH(D4775,'Student Master'!B:B,0)),"Not Found"))</f>
        <v/>
      </c>
      <c r="M4775" s="28"/>
      <c r="N4775" s="28"/>
    </row>
    <row r="4776" spans="1:14" x14ac:dyDescent="0.35">
      <c r="A4776" s="28">
        <f t="shared" si="75"/>
        <v>4775</v>
      </c>
      <c r="B4776" s="30"/>
      <c r="C4776" s="28"/>
      <c r="D4776" s="28"/>
      <c r="E4776" s="28"/>
      <c r="F4776" s="28"/>
      <c r="G4776" s="28"/>
      <c r="H4776" s="28" t="str">
        <f>IF(TRIM(D4776)="","",IFERROR(INDEX('Student Master'!C:C,MATCH(D4776,'Student Master'!B:B,0)),"Not Found"))</f>
        <v/>
      </c>
      <c r="I4776" s="28" t="str">
        <f>IF(TRIM(D4776)="","",IFERROR(INDEX('Student Master'!D:D,MATCH(D4776,'Student Master'!B:B,0)),"Not Found"))</f>
        <v/>
      </c>
      <c r="J4776" s="28" t="str">
        <f>IF(TRIM(D4776)="","",IFERROR(INDEX('Student Master'!H:H,MATCH(D4776,'Student Master'!B:B,0)),"Not Found"))</f>
        <v/>
      </c>
      <c r="K4776" s="28" t="str">
        <f>IF(TRIM(D4776)="","",IFERROR(INDEX('Student Master'!N:N,MATCH(D4776,'Student Master'!B:B,0)),"Not Found"))</f>
        <v/>
      </c>
      <c r="L4776" s="28" t="str">
        <f>IF(TRIM(D4776)="","",IFERROR(INDEX('Student Master'!L:L,MATCH(D4776,'Student Master'!B:B,0)),"Not Found"))</f>
        <v/>
      </c>
      <c r="M4776" s="28"/>
      <c r="N4776" s="28"/>
    </row>
    <row r="4777" spans="1:14" x14ac:dyDescent="0.35">
      <c r="A4777" s="28">
        <f t="shared" si="75"/>
        <v>4776</v>
      </c>
      <c r="B4777" s="30"/>
      <c r="C4777" s="28"/>
      <c r="D4777" s="28"/>
      <c r="E4777" s="28"/>
      <c r="F4777" s="28"/>
      <c r="G4777" s="28"/>
      <c r="H4777" s="28" t="str">
        <f>IF(TRIM(D4777)="","",IFERROR(INDEX('Student Master'!C:C,MATCH(D4777,'Student Master'!B:B,0)),"Not Found"))</f>
        <v/>
      </c>
      <c r="I4777" s="28" t="str">
        <f>IF(TRIM(D4777)="","",IFERROR(INDEX('Student Master'!D:D,MATCH(D4777,'Student Master'!B:B,0)),"Not Found"))</f>
        <v/>
      </c>
      <c r="J4777" s="28" t="str">
        <f>IF(TRIM(D4777)="","",IFERROR(INDEX('Student Master'!H:H,MATCH(D4777,'Student Master'!B:B,0)),"Not Found"))</f>
        <v/>
      </c>
      <c r="K4777" s="28" t="str">
        <f>IF(TRIM(D4777)="","",IFERROR(INDEX('Student Master'!N:N,MATCH(D4777,'Student Master'!B:B,0)),"Not Found"))</f>
        <v/>
      </c>
      <c r="L4777" s="28" t="str">
        <f>IF(TRIM(D4777)="","",IFERROR(INDEX('Student Master'!L:L,MATCH(D4777,'Student Master'!B:B,0)),"Not Found"))</f>
        <v/>
      </c>
      <c r="M4777" s="28"/>
      <c r="N4777" s="28"/>
    </row>
    <row r="4778" spans="1:14" x14ac:dyDescent="0.35">
      <c r="A4778" s="28">
        <f t="shared" si="75"/>
        <v>4777</v>
      </c>
      <c r="B4778" s="30"/>
      <c r="C4778" s="28"/>
      <c r="D4778" s="28"/>
      <c r="E4778" s="28"/>
      <c r="F4778" s="28"/>
      <c r="G4778" s="28"/>
      <c r="H4778" s="28" t="str">
        <f>IF(TRIM(D4778)="","",IFERROR(INDEX('Student Master'!C:C,MATCH(D4778,'Student Master'!B:B,0)),"Not Found"))</f>
        <v/>
      </c>
      <c r="I4778" s="28" t="str">
        <f>IF(TRIM(D4778)="","",IFERROR(INDEX('Student Master'!D:D,MATCH(D4778,'Student Master'!B:B,0)),"Not Found"))</f>
        <v/>
      </c>
      <c r="J4778" s="28" t="str">
        <f>IF(TRIM(D4778)="","",IFERROR(INDEX('Student Master'!H:H,MATCH(D4778,'Student Master'!B:B,0)),"Not Found"))</f>
        <v/>
      </c>
      <c r="K4778" s="28" t="str">
        <f>IF(TRIM(D4778)="","",IFERROR(INDEX('Student Master'!N:N,MATCH(D4778,'Student Master'!B:B,0)),"Not Found"))</f>
        <v/>
      </c>
      <c r="L4778" s="28" t="str">
        <f>IF(TRIM(D4778)="","",IFERROR(INDEX('Student Master'!L:L,MATCH(D4778,'Student Master'!B:B,0)),"Not Found"))</f>
        <v/>
      </c>
      <c r="M4778" s="28"/>
      <c r="N4778" s="28"/>
    </row>
    <row r="4779" spans="1:14" x14ac:dyDescent="0.35">
      <c r="A4779" s="28">
        <f t="shared" si="75"/>
        <v>4778</v>
      </c>
      <c r="B4779" s="30"/>
      <c r="C4779" s="28"/>
      <c r="D4779" s="28"/>
      <c r="E4779" s="28"/>
      <c r="F4779" s="28"/>
      <c r="G4779" s="28"/>
      <c r="H4779" s="28" t="str">
        <f>IF(TRIM(D4779)="","",IFERROR(INDEX('Student Master'!C:C,MATCH(D4779,'Student Master'!B:B,0)),"Not Found"))</f>
        <v/>
      </c>
      <c r="I4779" s="28" t="str">
        <f>IF(TRIM(D4779)="","",IFERROR(INDEX('Student Master'!D:D,MATCH(D4779,'Student Master'!B:B,0)),"Not Found"))</f>
        <v/>
      </c>
      <c r="J4779" s="28" t="str">
        <f>IF(TRIM(D4779)="","",IFERROR(INDEX('Student Master'!H:H,MATCH(D4779,'Student Master'!B:B,0)),"Not Found"))</f>
        <v/>
      </c>
      <c r="K4779" s="28" t="str">
        <f>IF(TRIM(D4779)="","",IFERROR(INDEX('Student Master'!N:N,MATCH(D4779,'Student Master'!B:B,0)),"Not Found"))</f>
        <v/>
      </c>
      <c r="L4779" s="28" t="str">
        <f>IF(TRIM(D4779)="","",IFERROR(INDEX('Student Master'!L:L,MATCH(D4779,'Student Master'!B:B,0)),"Not Found"))</f>
        <v/>
      </c>
      <c r="M4779" s="28"/>
      <c r="N4779" s="28"/>
    </row>
    <row r="4780" spans="1:14" x14ac:dyDescent="0.35">
      <c r="A4780" s="28">
        <f t="shared" si="75"/>
        <v>4779</v>
      </c>
      <c r="B4780" s="30"/>
      <c r="C4780" s="28"/>
      <c r="D4780" s="28"/>
      <c r="E4780" s="28"/>
      <c r="F4780" s="28"/>
      <c r="G4780" s="28"/>
      <c r="H4780" s="28" t="str">
        <f>IF(TRIM(D4780)="","",IFERROR(INDEX('Student Master'!C:C,MATCH(D4780,'Student Master'!B:B,0)),"Not Found"))</f>
        <v/>
      </c>
      <c r="I4780" s="28" t="str">
        <f>IF(TRIM(D4780)="","",IFERROR(INDEX('Student Master'!D:D,MATCH(D4780,'Student Master'!B:B,0)),"Not Found"))</f>
        <v/>
      </c>
      <c r="J4780" s="28" t="str">
        <f>IF(TRIM(D4780)="","",IFERROR(INDEX('Student Master'!H:H,MATCH(D4780,'Student Master'!B:B,0)),"Not Found"))</f>
        <v/>
      </c>
      <c r="K4780" s="28" t="str">
        <f>IF(TRIM(D4780)="","",IFERROR(INDEX('Student Master'!N:N,MATCH(D4780,'Student Master'!B:B,0)),"Not Found"))</f>
        <v/>
      </c>
      <c r="L4780" s="28" t="str">
        <f>IF(TRIM(D4780)="","",IFERROR(INDEX('Student Master'!L:L,MATCH(D4780,'Student Master'!B:B,0)),"Not Found"))</f>
        <v/>
      </c>
      <c r="M4780" s="28"/>
      <c r="N4780" s="28"/>
    </row>
    <row r="4781" spans="1:14" x14ac:dyDescent="0.35">
      <c r="A4781" s="28">
        <f t="shared" si="75"/>
        <v>4780</v>
      </c>
      <c r="B4781" s="30"/>
      <c r="C4781" s="28"/>
      <c r="D4781" s="28"/>
      <c r="E4781" s="28"/>
      <c r="F4781" s="28"/>
      <c r="G4781" s="28"/>
      <c r="H4781" s="28" t="str">
        <f>IF(TRIM(D4781)="","",IFERROR(INDEX('Student Master'!C:C,MATCH(D4781,'Student Master'!B:B,0)),"Not Found"))</f>
        <v/>
      </c>
      <c r="I4781" s="28" t="str">
        <f>IF(TRIM(D4781)="","",IFERROR(INDEX('Student Master'!D:D,MATCH(D4781,'Student Master'!B:B,0)),"Not Found"))</f>
        <v/>
      </c>
      <c r="J4781" s="28" t="str">
        <f>IF(TRIM(D4781)="","",IFERROR(INDEX('Student Master'!H:H,MATCH(D4781,'Student Master'!B:B,0)),"Not Found"))</f>
        <v/>
      </c>
      <c r="K4781" s="28" t="str">
        <f>IF(TRIM(D4781)="","",IFERROR(INDEX('Student Master'!N:N,MATCH(D4781,'Student Master'!B:B,0)),"Not Found"))</f>
        <v/>
      </c>
      <c r="L4781" s="28" t="str">
        <f>IF(TRIM(D4781)="","",IFERROR(INDEX('Student Master'!L:L,MATCH(D4781,'Student Master'!B:B,0)),"Not Found"))</f>
        <v/>
      </c>
      <c r="M4781" s="28"/>
      <c r="N4781" s="28"/>
    </row>
    <row r="4782" spans="1:14" x14ac:dyDescent="0.35">
      <c r="A4782" s="28">
        <f t="shared" si="75"/>
        <v>4781</v>
      </c>
      <c r="B4782" s="30"/>
      <c r="C4782" s="28"/>
      <c r="D4782" s="28"/>
      <c r="E4782" s="28"/>
      <c r="F4782" s="28"/>
      <c r="G4782" s="28"/>
      <c r="H4782" s="28" t="str">
        <f>IF(TRIM(D4782)="","",IFERROR(INDEX('Student Master'!C:C,MATCH(D4782,'Student Master'!B:B,0)),"Not Found"))</f>
        <v/>
      </c>
      <c r="I4782" s="28" t="str">
        <f>IF(TRIM(D4782)="","",IFERROR(INDEX('Student Master'!D:D,MATCH(D4782,'Student Master'!B:B,0)),"Not Found"))</f>
        <v/>
      </c>
      <c r="J4782" s="28" t="str">
        <f>IF(TRIM(D4782)="","",IFERROR(INDEX('Student Master'!H:H,MATCH(D4782,'Student Master'!B:B,0)),"Not Found"))</f>
        <v/>
      </c>
      <c r="K4782" s="28" t="str">
        <f>IF(TRIM(D4782)="","",IFERROR(INDEX('Student Master'!N:N,MATCH(D4782,'Student Master'!B:B,0)),"Not Found"))</f>
        <v/>
      </c>
      <c r="L4782" s="28" t="str">
        <f>IF(TRIM(D4782)="","",IFERROR(INDEX('Student Master'!L:L,MATCH(D4782,'Student Master'!B:B,0)),"Not Found"))</f>
        <v/>
      </c>
      <c r="M4782" s="28"/>
      <c r="N4782" s="28"/>
    </row>
    <row r="4783" spans="1:14" x14ac:dyDescent="0.35">
      <c r="A4783" s="28">
        <f t="shared" si="75"/>
        <v>4782</v>
      </c>
      <c r="B4783" s="30"/>
      <c r="C4783" s="28"/>
      <c r="D4783" s="28"/>
      <c r="E4783" s="28"/>
      <c r="F4783" s="28"/>
      <c r="G4783" s="28"/>
      <c r="H4783" s="28" t="str">
        <f>IF(TRIM(D4783)="","",IFERROR(INDEX('Student Master'!C:C,MATCH(D4783,'Student Master'!B:B,0)),"Not Found"))</f>
        <v/>
      </c>
      <c r="I4783" s="28" t="str">
        <f>IF(TRIM(D4783)="","",IFERROR(INDEX('Student Master'!D:D,MATCH(D4783,'Student Master'!B:B,0)),"Not Found"))</f>
        <v/>
      </c>
      <c r="J4783" s="28" t="str">
        <f>IF(TRIM(D4783)="","",IFERROR(INDEX('Student Master'!H:H,MATCH(D4783,'Student Master'!B:B,0)),"Not Found"))</f>
        <v/>
      </c>
      <c r="K4783" s="28" t="str">
        <f>IF(TRIM(D4783)="","",IFERROR(INDEX('Student Master'!N:N,MATCH(D4783,'Student Master'!B:B,0)),"Not Found"))</f>
        <v/>
      </c>
      <c r="L4783" s="28" t="str">
        <f>IF(TRIM(D4783)="","",IFERROR(INDEX('Student Master'!L:L,MATCH(D4783,'Student Master'!B:B,0)),"Not Found"))</f>
        <v/>
      </c>
      <c r="M4783" s="28"/>
      <c r="N4783" s="28"/>
    </row>
    <row r="4784" spans="1:14" x14ac:dyDescent="0.35">
      <c r="A4784" s="28">
        <f t="shared" si="75"/>
        <v>4783</v>
      </c>
      <c r="B4784" s="30"/>
      <c r="C4784" s="28"/>
      <c r="D4784" s="28"/>
      <c r="E4784" s="28"/>
      <c r="F4784" s="28"/>
      <c r="G4784" s="28"/>
      <c r="H4784" s="28" t="str">
        <f>IF(TRIM(D4784)="","",IFERROR(INDEX('Student Master'!C:C,MATCH(D4784,'Student Master'!B:B,0)),"Not Found"))</f>
        <v/>
      </c>
      <c r="I4784" s="28" t="str">
        <f>IF(TRIM(D4784)="","",IFERROR(INDEX('Student Master'!D:D,MATCH(D4784,'Student Master'!B:B,0)),"Not Found"))</f>
        <v/>
      </c>
      <c r="J4784" s="28" t="str">
        <f>IF(TRIM(D4784)="","",IFERROR(INDEX('Student Master'!H:H,MATCH(D4784,'Student Master'!B:B,0)),"Not Found"))</f>
        <v/>
      </c>
      <c r="K4784" s="28" t="str">
        <f>IF(TRIM(D4784)="","",IFERROR(INDEX('Student Master'!N:N,MATCH(D4784,'Student Master'!B:B,0)),"Not Found"))</f>
        <v/>
      </c>
      <c r="L4784" s="28" t="str">
        <f>IF(TRIM(D4784)="","",IFERROR(INDEX('Student Master'!L:L,MATCH(D4784,'Student Master'!B:B,0)),"Not Found"))</f>
        <v/>
      </c>
      <c r="M4784" s="28"/>
      <c r="N4784" s="28"/>
    </row>
    <row r="4785" spans="1:14" x14ac:dyDescent="0.35">
      <c r="A4785" s="28">
        <f t="shared" si="75"/>
        <v>4784</v>
      </c>
      <c r="B4785" s="30"/>
      <c r="C4785" s="28"/>
      <c r="D4785" s="28"/>
      <c r="E4785" s="28"/>
      <c r="F4785" s="28"/>
      <c r="G4785" s="28"/>
      <c r="H4785" s="28" t="str">
        <f>IF(TRIM(D4785)="","",IFERROR(INDEX('Student Master'!C:C,MATCH(D4785,'Student Master'!B:B,0)),"Not Found"))</f>
        <v/>
      </c>
      <c r="I4785" s="28" t="str">
        <f>IF(TRIM(D4785)="","",IFERROR(INDEX('Student Master'!D:D,MATCH(D4785,'Student Master'!B:B,0)),"Not Found"))</f>
        <v/>
      </c>
      <c r="J4785" s="28" t="str">
        <f>IF(TRIM(D4785)="","",IFERROR(INDEX('Student Master'!H:H,MATCH(D4785,'Student Master'!B:B,0)),"Not Found"))</f>
        <v/>
      </c>
      <c r="K4785" s="28" t="str">
        <f>IF(TRIM(D4785)="","",IFERROR(INDEX('Student Master'!N:N,MATCH(D4785,'Student Master'!B:B,0)),"Not Found"))</f>
        <v/>
      </c>
      <c r="L4785" s="28" t="str">
        <f>IF(TRIM(D4785)="","",IFERROR(INDEX('Student Master'!L:L,MATCH(D4785,'Student Master'!B:B,0)),"Not Found"))</f>
        <v/>
      </c>
      <c r="M4785" s="28"/>
      <c r="N4785" s="28"/>
    </row>
    <row r="4786" spans="1:14" x14ac:dyDescent="0.35">
      <c r="A4786" s="28">
        <f t="shared" si="75"/>
        <v>4785</v>
      </c>
      <c r="B4786" s="30"/>
      <c r="C4786" s="28"/>
      <c r="D4786" s="28"/>
      <c r="E4786" s="28"/>
      <c r="F4786" s="28"/>
      <c r="G4786" s="28"/>
      <c r="H4786" s="28" t="str">
        <f>IF(TRIM(D4786)="","",IFERROR(INDEX('Student Master'!C:C,MATCH(D4786,'Student Master'!B:B,0)),"Not Found"))</f>
        <v/>
      </c>
      <c r="I4786" s="28" t="str">
        <f>IF(TRIM(D4786)="","",IFERROR(INDEX('Student Master'!D:D,MATCH(D4786,'Student Master'!B:B,0)),"Not Found"))</f>
        <v/>
      </c>
      <c r="J4786" s="28" t="str">
        <f>IF(TRIM(D4786)="","",IFERROR(INDEX('Student Master'!H:H,MATCH(D4786,'Student Master'!B:B,0)),"Not Found"))</f>
        <v/>
      </c>
      <c r="K4786" s="28" t="str">
        <f>IF(TRIM(D4786)="","",IFERROR(INDEX('Student Master'!N:N,MATCH(D4786,'Student Master'!B:B,0)),"Not Found"))</f>
        <v/>
      </c>
      <c r="L4786" s="28" t="str">
        <f>IF(TRIM(D4786)="","",IFERROR(INDEX('Student Master'!L:L,MATCH(D4786,'Student Master'!B:B,0)),"Not Found"))</f>
        <v/>
      </c>
      <c r="M4786" s="28"/>
      <c r="N4786" s="28"/>
    </row>
    <row r="4787" spans="1:14" x14ac:dyDescent="0.35">
      <c r="A4787" s="28">
        <f t="shared" si="75"/>
        <v>4786</v>
      </c>
      <c r="B4787" s="30"/>
      <c r="C4787" s="28"/>
      <c r="D4787" s="28"/>
      <c r="E4787" s="28"/>
      <c r="F4787" s="28"/>
      <c r="G4787" s="28"/>
      <c r="H4787" s="28" t="str">
        <f>IF(TRIM(D4787)="","",IFERROR(INDEX('Student Master'!C:C,MATCH(D4787,'Student Master'!B:B,0)),"Not Found"))</f>
        <v/>
      </c>
      <c r="I4787" s="28" t="str">
        <f>IF(TRIM(D4787)="","",IFERROR(INDEX('Student Master'!D:D,MATCH(D4787,'Student Master'!B:B,0)),"Not Found"))</f>
        <v/>
      </c>
      <c r="J4787" s="28" t="str">
        <f>IF(TRIM(D4787)="","",IFERROR(INDEX('Student Master'!H:H,MATCH(D4787,'Student Master'!B:B,0)),"Not Found"))</f>
        <v/>
      </c>
      <c r="K4787" s="28" t="str">
        <f>IF(TRIM(D4787)="","",IFERROR(INDEX('Student Master'!N:N,MATCH(D4787,'Student Master'!B:B,0)),"Not Found"))</f>
        <v/>
      </c>
      <c r="L4787" s="28" t="str">
        <f>IF(TRIM(D4787)="","",IFERROR(INDEX('Student Master'!L:L,MATCH(D4787,'Student Master'!B:B,0)),"Not Found"))</f>
        <v/>
      </c>
      <c r="M4787" s="28"/>
      <c r="N4787" s="28"/>
    </row>
    <row r="4788" spans="1:14" x14ac:dyDescent="0.35">
      <c r="A4788" s="28">
        <f t="shared" si="75"/>
        <v>4787</v>
      </c>
      <c r="B4788" s="30"/>
      <c r="C4788" s="28"/>
      <c r="D4788" s="28"/>
      <c r="E4788" s="28"/>
      <c r="F4788" s="28"/>
      <c r="G4788" s="28"/>
      <c r="H4788" s="28" t="str">
        <f>IF(TRIM(D4788)="","",IFERROR(INDEX('Student Master'!C:C,MATCH(D4788,'Student Master'!B:B,0)),"Not Found"))</f>
        <v/>
      </c>
      <c r="I4788" s="28" t="str">
        <f>IF(TRIM(D4788)="","",IFERROR(INDEX('Student Master'!D:D,MATCH(D4788,'Student Master'!B:B,0)),"Not Found"))</f>
        <v/>
      </c>
      <c r="J4788" s="28" t="str">
        <f>IF(TRIM(D4788)="","",IFERROR(INDEX('Student Master'!H:H,MATCH(D4788,'Student Master'!B:B,0)),"Not Found"))</f>
        <v/>
      </c>
      <c r="K4788" s="28" t="str">
        <f>IF(TRIM(D4788)="","",IFERROR(INDEX('Student Master'!N:N,MATCH(D4788,'Student Master'!B:B,0)),"Not Found"))</f>
        <v/>
      </c>
      <c r="L4788" s="28" t="str">
        <f>IF(TRIM(D4788)="","",IFERROR(INDEX('Student Master'!L:L,MATCH(D4788,'Student Master'!B:B,0)),"Not Found"))</f>
        <v/>
      </c>
      <c r="M4788" s="28"/>
      <c r="N4788" s="28"/>
    </row>
    <row r="4789" spans="1:14" x14ac:dyDescent="0.35">
      <c r="A4789" s="28">
        <f t="shared" si="75"/>
        <v>4788</v>
      </c>
      <c r="B4789" s="30"/>
      <c r="C4789" s="28"/>
      <c r="D4789" s="28"/>
      <c r="E4789" s="28"/>
      <c r="F4789" s="28"/>
      <c r="G4789" s="28"/>
      <c r="H4789" s="28" t="str">
        <f>IF(TRIM(D4789)="","",IFERROR(INDEX('Student Master'!C:C,MATCH(D4789,'Student Master'!B:B,0)),"Not Found"))</f>
        <v/>
      </c>
      <c r="I4789" s="28" t="str">
        <f>IF(TRIM(D4789)="","",IFERROR(INDEX('Student Master'!D:D,MATCH(D4789,'Student Master'!B:B,0)),"Not Found"))</f>
        <v/>
      </c>
      <c r="J4789" s="28" t="str">
        <f>IF(TRIM(D4789)="","",IFERROR(INDEX('Student Master'!H:H,MATCH(D4789,'Student Master'!B:B,0)),"Not Found"))</f>
        <v/>
      </c>
      <c r="K4789" s="28" t="str">
        <f>IF(TRIM(D4789)="","",IFERROR(INDEX('Student Master'!N:N,MATCH(D4789,'Student Master'!B:B,0)),"Not Found"))</f>
        <v/>
      </c>
      <c r="L4789" s="28" t="str">
        <f>IF(TRIM(D4789)="","",IFERROR(INDEX('Student Master'!L:L,MATCH(D4789,'Student Master'!B:B,0)),"Not Found"))</f>
        <v/>
      </c>
      <c r="M4789" s="28"/>
      <c r="N4789" s="28"/>
    </row>
    <row r="4790" spans="1:14" x14ac:dyDescent="0.35">
      <c r="A4790" s="28">
        <f t="shared" si="75"/>
        <v>4789</v>
      </c>
      <c r="B4790" s="30"/>
      <c r="C4790" s="28"/>
      <c r="D4790" s="28"/>
      <c r="E4790" s="28"/>
      <c r="F4790" s="28"/>
      <c r="G4790" s="28"/>
      <c r="H4790" s="28" t="str">
        <f>IF(TRIM(D4790)="","",IFERROR(INDEX('Student Master'!C:C,MATCH(D4790,'Student Master'!B:B,0)),"Not Found"))</f>
        <v/>
      </c>
      <c r="I4790" s="28" t="str">
        <f>IF(TRIM(D4790)="","",IFERROR(INDEX('Student Master'!D:D,MATCH(D4790,'Student Master'!B:B,0)),"Not Found"))</f>
        <v/>
      </c>
      <c r="J4790" s="28" t="str">
        <f>IF(TRIM(D4790)="","",IFERROR(INDEX('Student Master'!H:H,MATCH(D4790,'Student Master'!B:B,0)),"Not Found"))</f>
        <v/>
      </c>
      <c r="K4790" s="28" t="str">
        <f>IF(TRIM(D4790)="","",IFERROR(INDEX('Student Master'!N:N,MATCH(D4790,'Student Master'!B:B,0)),"Not Found"))</f>
        <v/>
      </c>
      <c r="L4790" s="28" t="str">
        <f>IF(TRIM(D4790)="","",IFERROR(INDEX('Student Master'!L:L,MATCH(D4790,'Student Master'!B:B,0)),"Not Found"))</f>
        <v/>
      </c>
      <c r="M4790" s="28"/>
      <c r="N4790" s="28"/>
    </row>
    <row r="4791" spans="1:14" x14ac:dyDescent="0.35">
      <c r="A4791" s="28">
        <f t="shared" si="75"/>
        <v>4790</v>
      </c>
      <c r="B4791" s="30"/>
      <c r="C4791" s="28"/>
      <c r="D4791" s="28"/>
      <c r="E4791" s="28"/>
      <c r="F4791" s="28"/>
      <c r="G4791" s="28"/>
      <c r="H4791" s="28" t="str">
        <f>IF(TRIM(D4791)="","",IFERROR(INDEX('Student Master'!C:C,MATCH(D4791,'Student Master'!B:B,0)),"Not Found"))</f>
        <v/>
      </c>
      <c r="I4791" s="28" t="str">
        <f>IF(TRIM(D4791)="","",IFERROR(INDEX('Student Master'!D:D,MATCH(D4791,'Student Master'!B:B,0)),"Not Found"))</f>
        <v/>
      </c>
      <c r="J4791" s="28" t="str">
        <f>IF(TRIM(D4791)="","",IFERROR(INDEX('Student Master'!H:H,MATCH(D4791,'Student Master'!B:B,0)),"Not Found"))</f>
        <v/>
      </c>
      <c r="K4791" s="28" t="str">
        <f>IF(TRIM(D4791)="","",IFERROR(INDEX('Student Master'!N:N,MATCH(D4791,'Student Master'!B:B,0)),"Not Found"))</f>
        <v/>
      </c>
      <c r="L4791" s="28" t="str">
        <f>IF(TRIM(D4791)="","",IFERROR(INDEX('Student Master'!L:L,MATCH(D4791,'Student Master'!B:B,0)),"Not Found"))</f>
        <v/>
      </c>
      <c r="M4791" s="28"/>
      <c r="N4791" s="28"/>
    </row>
    <row r="4792" spans="1:14" x14ac:dyDescent="0.35">
      <c r="A4792" s="28">
        <f t="shared" si="75"/>
        <v>4791</v>
      </c>
      <c r="B4792" s="30"/>
      <c r="C4792" s="28"/>
      <c r="D4792" s="28"/>
      <c r="E4792" s="28"/>
      <c r="F4792" s="28"/>
      <c r="G4792" s="28"/>
      <c r="H4792" s="28" t="str">
        <f>IF(TRIM(D4792)="","",IFERROR(INDEX('Student Master'!C:C,MATCH(D4792,'Student Master'!B:B,0)),"Not Found"))</f>
        <v/>
      </c>
      <c r="I4792" s="28" t="str">
        <f>IF(TRIM(D4792)="","",IFERROR(INDEX('Student Master'!D:D,MATCH(D4792,'Student Master'!B:B,0)),"Not Found"))</f>
        <v/>
      </c>
      <c r="J4792" s="28" t="str">
        <f>IF(TRIM(D4792)="","",IFERROR(INDEX('Student Master'!H:H,MATCH(D4792,'Student Master'!B:B,0)),"Not Found"))</f>
        <v/>
      </c>
      <c r="K4792" s="28" t="str">
        <f>IF(TRIM(D4792)="","",IFERROR(INDEX('Student Master'!N:N,MATCH(D4792,'Student Master'!B:B,0)),"Not Found"))</f>
        <v/>
      </c>
      <c r="L4792" s="28" t="str">
        <f>IF(TRIM(D4792)="","",IFERROR(INDEX('Student Master'!L:L,MATCH(D4792,'Student Master'!B:B,0)),"Not Found"))</f>
        <v/>
      </c>
      <c r="M4792" s="28"/>
      <c r="N4792" s="28"/>
    </row>
    <row r="4793" spans="1:14" x14ac:dyDescent="0.35">
      <c r="A4793" s="28">
        <f t="shared" si="75"/>
        <v>4792</v>
      </c>
      <c r="B4793" s="30"/>
      <c r="C4793" s="28"/>
      <c r="D4793" s="28"/>
      <c r="E4793" s="28"/>
      <c r="F4793" s="28"/>
      <c r="G4793" s="28"/>
      <c r="H4793" s="28" t="str">
        <f>IF(TRIM(D4793)="","",IFERROR(INDEX('Student Master'!C:C,MATCH(D4793,'Student Master'!B:B,0)),"Not Found"))</f>
        <v/>
      </c>
      <c r="I4793" s="28" t="str">
        <f>IF(TRIM(D4793)="","",IFERROR(INDEX('Student Master'!D:D,MATCH(D4793,'Student Master'!B:B,0)),"Not Found"))</f>
        <v/>
      </c>
      <c r="J4793" s="28" t="str">
        <f>IF(TRIM(D4793)="","",IFERROR(INDEX('Student Master'!H:H,MATCH(D4793,'Student Master'!B:B,0)),"Not Found"))</f>
        <v/>
      </c>
      <c r="K4793" s="28" t="str">
        <f>IF(TRIM(D4793)="","",IFERROR(INDEX('Student Master'!N:N,MATCH(D4793,'Student Master'!B:B,0)),"Not Found"))</f>
        <v/>
      </c>
      <c r="L4793" s="28" t="str">
        <f>IF(TRIM(D4793)="","",IFERROR(INDEX('Student Master'!L:L,MATCH(D4793,'Student Master'!B:B,0)),"Not Found"))</f>
        <v/>
      </c>
      <c r="M4793" s="28"/>
      <c r="N4793" s="28"/>
    </row>
    <row r="4794" spans="1:14" x14ac:dyDescent="0.35">
      <c r="A4794" s="28">
        <f t="shared" si="75"/>
        <v>4793</v>
      </c>
      <c r="B4794" s="30"/>
      <c r="C4794" s="28"/>
      <c r="D4794" s="28"/>
      <c r="E4794" s="28"/>
      <c r="F4794" s="28"/>
      <c r="G4794" s="28"/>
      <c r="H4794" s="28" t="str">
        <f>IF(TRIM(D4794)="","",IFERROR(INDEX('Student Master'!C:C,MATCH(D4794,'Student Master'!B:B,0)),"Not Found"))</f>
        <v/>
      </c>
      <c r="I4794" s="28" t="str">
        <f>IF(TRIM(D4794)="","",IFERROR(INDEX('Student Master'!D:D,MATCH(D4794,'Student Master'!B:B,0)),"Not Found"))</f>
        <v/>
      </c>
      <c r="J4794" s="28" t="str">
        <f>IF(TRIM(D4794)="","",IFERROR(INDEX('Student Master'!H:H,MATCH(D4794,'Student Master'!B:B,0)),"Not Found"))</f>
        <v/>
      </c>
      <c r="K4794" s="28" t="str">
        <f>IF(TRIM(D4794)="","",IFERROR(INDEX('Student Master'!N:N,MATCH(D4794,'Student Master'!B:B,0)),"Not Found"))</f>
        <v/>
      </c>
      <c r="L4794" s="28" t="str">
        <f>IF(TRIM(D4794)="","",IFERROR(INDEX('Student Master'!L:L,MATCH(D4794,'Student Master'!B:B,0)),"Not Found"))</f>
        <v/>
      </c>
      <c r="M4794" s="28"/>
      <c r="N4794" s="28"/>
    </row>
    <row r="4795" spans="1:14" x14ac:dyDescent="0.35">
      <c r="A4795" s="28">
        <f t="shared" si="75"/>
        <v>4794</v>
      </c>
      <c r="B4795" s="30"/>
      <c r="C4795" s="28"/>
      <c r="D4795" s="28"/>
      <c r="E4795" s="28"/>
      <c r="F4795" s="28"/>
      <c r="G4795" s="28"/>
      <c r="H4795" s="28" t="str">
        <f>IF(TRIM(D4795)="","",IFERROR(INDEX('Student Master'!C:C,MATCH(D4795,'Student Master'!B:B,0)),"Not Found"))</f>
        <v/>
      </c>
      <c r="I4795" s="28" t="str">
        <f>IF(TRIM(D4795)="","",IFERROR(INDEX('Student Master'!D:D,MATCH(D4795,'Student Master'!B:B,0)),"Not Found"))</f>
        <v/>
      </c>
      <c r="J4795" s="28" t="str">
        <f>IF(TRIM(D4795)="","",IFERROR(INDEX('Student Master'!H:H,MATCH(D4795,'Student Master'!B:B,0)),"Not Found"))</f>
        <v/>
      </c>
      <c r="K4795" s="28" t="str">
        <f>IF(TRIM(D4795)="","",IFERROR(INDEX('Student Master'!N:N,MATCH(D4795,'Student Master'!B:B,0)),"Not Found"))</f>
        <v/>
      </c>
      <c r="L4795" s="28" t="str">
        <f>IF(TRIM(D4795)="","",IFERROR(INDEX('Student Master'!L:L,MATCH(D4795,'Student Master'!B:B,0)),"Not Found"))</f>
        <v/>
      </c>
      <c r="M4795" s="28"/>
      <c r="N4795" s="28"/>
    </row>
    <row r="4796" spans="1:14" x14ac:dyDescent="0.35">
      <c r="A4796" s="28">
        <f t="shared" si="75"/>
        <v>4795</v>
      </c>
      <c r="B4796" s="30"/>
      <c r="C4796" s="28"/>
      <c r="D4796" s="28"/>
      <c r="E4796" s="28"/>
      <c r="F4796" s="28"/>
      <c r="G4796" s="28"/>
      <c r="H4796" s="28" t="str">
        <f>IF(TRIM(D4796)="","",IFERROR(INDEX('Student Master'!C:C,MATCH(D4796,'Student Master'!B:B,0)),"Not Found"))</f>
        <v/>
      </c>
      <c r="I4796" s="28" t="str">
        <f>IF(TRIM(D4796)="","",IFERROR(INDEX('Student Master'!D:D,MATCH(D4796,'Student Master'!B:B,0)),"Not Found"))</f>
        <v/>
      </c>
      <c r="J4796" s="28" t="str">
        <f>IF(TRIM(D4796)="","",IFERROR(INDEX('Student Master'!H:H,MATCH(D4796,'Student Master'!B:B,0)),"Not Found"))</f>
        <v/>
      </c>
      <c r="K4796" s="28" t="str">
        <f>IF(TRIM(D4796)="","",IFERROR(INDEX('Student Master'!N:N,MATCH(D4796,'Student Master'!B:B,0)),"Not Found"))</f>
        <v/>
      </c>
      <c r="L4796" s="28" t="str">
        <f>IF(TRIM(D4796)="","",IFERROR(INDEX('Student Master'!L:L,MATCH(D4796,'Student Master'!B:B,0)),"Not Found"))</f>
        <v/>
      </c>
      <c r="M4796" s="28"/>
      <c r="N4796" s="28"/>
    </row>
    <row r="4797" spans="1:14" x14ac:dyDescent="0.35">
      <c r="A4797" s="28">
        <f t="shared" si="75"/>
        <v>4796</v>
      </c>
      <c r="B4797" s="30"/>
      <c r="C4797" s="28"/>
      <c r="D4797" s="28"/>
      <c r="E4797" s="28"/>
      <c r="F4797" s="28"/>
      <c r="G4797" s="28"/>
      <c r="H4797" s="28" t="str">
        <f>IF(TRIM(D4797)="","",IFERROR(INDEX('Student Master'!C:C,MATCH(D4797,'Student Master'!B:B,0)),"Not Found"))</f>
        <v/>
      </c>
      <c r="I4797" s="28" t="str">
        <f>IF(TRIM(D4797)="","",IFERROR(INDEX('Student Master'!D:D,MATCH(D4797,'Student Master'!B:B,0)),"Not Found"))</f>
        <v/>
      </c>
      <c r="J4797" s="28" t="str">
        <f>IF(TRIM(D4797)="","",IFERROR(INDEX('Student Master'!H:H,MATCH(D4797,'Student Master'!B:B,0)),"Not Found"))</f>
        <v/>
      </c>
      <c r="K4797" s="28" t="str">
        <f>IF(TRIM(D4797)="","",IFERROR(INDEX('Student Master'!N:N,MATCH(D4797,'Student Master'!B:B,0)),"Not Found"))</f>
        <v/>
      </c>
      <c r="L4797" s="28" t="str">
        <f>IF(TRIM(D4797)="","",IFERROR(INDEX('Student Master'!L:L,MATCH(D4797,'Student Master'!B:B,0)),"Not Found"))</f>
        <v/>
      </c>
      <c r="M4797" s="28"/>
      <c r="N4797" s="28"/>
    </row>
    <row r="4798" spans="1:14" x14ac:dyDescent="0.35">
      <c r="A4798" s="28">
        <f t="shared" si="75"/>
        <v>4797</v>
      </c>
      <c r="B4798" s="30"/>
      <c r="C4798" s="28"/>
      <c r="D4798" s="28"/>
      <c r="E4798" s="28"/>
      <c r="F4798" s="28"/>
      <c r="G4798" s="28"/>
      <c r="H4798" s="28" t="str">
        <f>IF(TRIM(D4798)="","",IFERROR(INDEX('Student Master'!C:C,MATCH(D4798,'Student Master'!B:B,0)),"Not Found"))</f>
        <v/>
      </c>
      <c r="I4798" s="28" t="str">
        <f>IF(TRIM(D4798)="","",IFERROR(INDEX('Student Master'!D:D,MATCH(D4798,'Student Master'!B:B,0)),"Not Found"))</f>
        <v/>
      </c>
      <c r="J4798" s="28" t="str">
        <f>IF(TRIM(D4798)="","",IFERROR(INDEX('Student Master'!H:H,MATCH(D4798,'Student Master'!B:B,0)),"Not Found"))</f>
        <v/>
      </c>
      <c r="K4798" s="28" t="str">
        <f>IF(TRIM(D4798)="","",IFERROR(INDEX('Student Master'!N:N,MATCH(D4798,'Student Master'!B:B,0)),"Not Found"))</f>
        <v/>
      </c>
      <c r="L4798" s="28" t="str">
        <f>IF(TRIM(D4798)="","",IFERROR(INDEX('Student Master'!L:L,MATCH(D4798,'Student Master'!B:B,0)),"Not Found"))</f>
        <v/>
      </c>
      <c r="M4798" s="28"/>
      <c r="N4798" s="28"/>
    </row>
    <row r="4799" spans="1:14" x14ac:dyDescent="0.35">
      <c r="A4799" s="28">
        <f t="shared" si="75"/>
        <v>4798</v>
      </c>
      <c r="B4799" s="30"/>
      <c r="C4799" s="28"/>
      <c r="D4799" s="28"/>
      <c r="E4799" s="28"/>
      <c r="F4799" s="28"/>
      <c r="G4799" s="28"/>
      <c r="H4799" s="28" t="str">
        <f>IF(TRIM(D4799)="","",IFERROR(INDEX('Student Master'!C:C,MATCH(D4799,'Student Master'!B:B,0)),"Not Found"))</f>
        <v/>
      </c>
      <c r="I4799" s="28" t="str">
        <f>IF(TRIM(D4799)="","",IFERROR(INDEX('Student Master'!D:D,MATCH(D4799,'Student Master'!B:B,0)),"Not Found"))</f>
        <v/>
      </c>
      <c r="J4799" s="28" t="str">
        <f>IF(TRIM(D4799)="","",IFERROR(INDEX('Student Master'!H:H,MATCH(D4799,'Student Master'!B:B,0)),"Not Found"))</f>
        <v/>
      </c>
      <c r="K4799" s="28" t="str">
        <f>IF(TRIM(D4799)="","",IFERROR(INDEX('Student Master'!N:N,MATCH(D4799,'Student Master'!B:B,0)),"Not Found"))</f>
        <v/>
      </c>
      <c r="L4799" s="28" t="str">
        <f>IF(TRIM(D4799)="","",IFERROR(INDEX('Student Master'!L:L,MATCH(D4799,'Student Master'!B:B,0)),"Not Found"))</f>
        <v/>
      </c>
      <c r="M4799" s="28"/>
      <c r="N4799" s="28"/>
    </row>
    <row r="4800" spans="1:14" x14ac:dyDescent="0.35">
      <c r="A4800" s="28">
        <f t="shared" si="75"/>
        <v>4799</v>
      </c>
      <c r="B4800" s="30"/>
      <c r="C4800" s="28"/>
      <c r="D4800" s="28"/>
      <c r="E4800" s="28"/>
      <c r="F4800" s="28"/>
      <c r="G4800" s="28"/>
      <c r="H4800" s="28" t="str">
        <f>IF(TRIM(D4800)="","",IFERROR(INDEX('Student Master'!C:C,MATCH(D4800,'Student Master'!B:B,0)),"Not Found"))</f>
        <v/>
      </c>
      <c r="I4800" s="28" t="str">
        <f>IF(TRIM(D4800)="","",IFERROR(INDEX('Student Master'!D:D,MATCH(D4800,'Student Master'!B:B,0)),"Not Found"))</f>
        <v/>
      </c>
      <c r="J4800" s="28" t="str">
        <f>IF(TRIM(D4800)="","",IFERROR(INDEX('Student Master'!H:H,MATCH(D4800,'Student Master'!B:B,0)),"Not Found"))</f>
        <v/>
      </c>
      <c r="K4800" s="28" t="str">
        <f>IF(TRIM(D4800)="","",IFERROR(INDEX('Student Master'!N:N,MATCH(D4800,'Student Master'!B:B,0)),"Not Found"))</f>
        <v/>
      </c>
      <c r="L4800" s="28" t="str">
        <f>IF(TRIM(D4800)="","",IFERROR(INDEX('Student Master'!L:L,MATCH(D4800,'Student Master'!B:B,0)),"Not Found"))</f>
        <v/>
      </c>
      <c r="M4800" s="28"/>
      <c r="N4800" s="28"/>
    </row>
    <row r="4801" spans="1:14" x14ac:dyDescent="0.35">
      <c r="A4801" s="28">
        <f t="shared" si="75"/>
        <v>4800</v>
      </c>
      <c r="B4801" s="30"/>
      <c r="C4801" s="28"/>
      <c r="D4801" s="28"/>
      <c r="E4801" s="28"/>
      <c r="F4801" s="28"/>
      <c r="G4801" s="28"/>
      <c r="H4801" s="28" t="str">
        <f>IF(TRIM(D4801)="","",IFERROR(INDEX('Student Master'!C:C,MATCH(D4801,'Student Master'!B:B,0)),"Not Found"))</f>
        <v/>
      </c>
      <c r="I4801" s="28" t="str">
        <f>IF(TRIM(D4801)="","",IFERROR(INDEX('Student Master'!D:D,MATCH(D4801,'Student Master'!B:B,0)),"Not Found"))</f>
        <v/>
      </c>
      <c r="J4801" s="28" t="str">
        <f>IF(TRIM(D4801)="","",IFERROR(INDEX('Student Master'!H:H,MATCH(D4801,'Student Master'!B:B,0)),"Not Found"))</f>
        <v/>
      </c>
      <c r="K4801" s="28" t="str">
        <f>IF(TRIM(D4801)="","",IFERROR(INDEX('Student Master'!N:N,MATCH(D4801,'Student Master'!B:B,0)),"Not Found"))</f>
        <v/>
      </c>
      <c r="L4801" s="28" t="str">
        <f>IF(TRIM(D4801)="","",IFERROR(INDEX('Student Master'!L:L,MATCH(D4801,'Student Master'!B:B,0)),"Not Found"))</f>
        <v/>
      </c>
      <c r="M4801" s="28"/>
      <c r="N4801" s="28"/>
    </row>
    <row r="4802" spans="1:14" x14ac:dyDescent="0.35">
      <c r="A4802" s="28">
        <f t="shared" si="75"/>
        <v>4801</v>
      </c>
      <c r="B4802" s="30"/>
      <c r="C4802" s="28"/>
      <c r="D4802" s="28"/>
      <c r="E4802" s="28"/>
      <c r="F4802" s="28"/>
      <c r="G4802" s="28"/>
      <c r="H4802" s="28" t="str">
        <f>IF(TRIM(D4802)="","",IFERROR(INDEX('Student Master'!C:C,MATCH(D4802,'Student Master'!B:B,0)),"Not Found"))</f>
        <v/>
      </c>
      <c r="I4802" s="28" t="str">
        <f>IF(TRIM(D4802)="","",IFERROR(INDEX('Student Master'!D:D,MATCH(D4802,'Student Master'!B:B,0)),"Not Found"))</f>
        <v/>
      </c>
      <c r="J4802" s="28" t="str">
        <f>IF(TRIM(D4802)="","",IFERROR(INDEX('Student Master'!H:H,MATCH(D4802,'Student Master'!B:B,0)),"Not Found"))</f>
        <v/>
      </c>
      <c r="K4802" s="28" t="str">
        <f>IF(TRIM(D4802)="","",IFERROR(INDEX('Student Master'!N:N,MATCH(D4802,'Student Master'!B:B,0)),"Not Found"))</f>
        <v/>
      </c>
      <c r="L4802" s="28" t="str">
        <f>IF(TRIM(D4802)="","",IFERROR(INDEX('Student Master'!L:L,MATCH(D4802,'Student Master'!B:B,0)),"Not Found"))</f>
        <v/>
      </c>
      <c r="M4802" s="28"/>
      <c r="N4802" s="28"/>
    </row>
    <row r="4803" spans="1:14" x14ac:dyDescent="0.35">
      <c r="A4803" s="28">
        <f t="shared" si="75"/>
        <v>4802</v>
      </c>
      <c r="B4803" s="30"/>
      <c r="C4803" s="28"/>
      <c r="D4803" s="28"/>
      <c r="E4803" s="28"/>
      <c r="F4803" s="28"/>
      <c r="G4803" s="28"/>
      <c r="H4803" s="28" t="str">
        <f>IF(TRIM(D4803)="","",IFERROR(INDEX('Student Master'!C:C,MATCH(D4803,'Student Master'!B:B,0)),"Not Found"))</f>
        <v/>
      </c>
      <c r="I4803" s="28" t="str">
        <f>IF(TRIM(D4803)="","",IFERROR(INDEX('Student Master'!D:D,MATCH(D4803,'Student Master'!B:B,0)),"Not Found"))</f>
        <v/>
      </c>
      <c r="J4803" s="28" t="str">
        <f>IF(TRIM(D4803)="","",IFERROR(INDEX('Student Master'!H:H,MATCH(D4803,'Student Master'!B:B,0)),"Not Found"))</f>
        <v/>
      </c>
      <c r="K4803" s="28" t="str">
        <f>IF(TRIM(D4803)="","",IFERROR(INDEX('Student Master'!N:N,MATCH(D4803,'Student Master'!B:B,0)),"Not Found"))</f>
        <v/>
      </c>
      <c r="L4803" s="28" t="str">
        <f>IF(TRIM(D4803)="","",IFERROR(INDEX('Student Master'!L:L,MATCH(D4803,'Student Master'!B:B,0)),"Not Found"))</f>
        <v/>
      </c>
      <c r="M4803" s="28"/>
      <c r="N4803" s="28"/>
    </row>
    <row r="4804" spans="1:14" x14ac:dyDescent="0.35">
      <c r="A4804" s="28">
        <f t="shared" si="75"/>
        <v>4803</v>
      </c>
      <c r="B4804" s="30"/>
      <c r="C4804" s="28"/>
      <c r="D4804" s="28"/>
      <c r="E4804" s="28"/>
      <c r="F4804" s="28"/>
      <c r="G4804" s="28"/>
      <c r="H4804" s="28" t="str">
        <f>IF(TRIM(D4804)="","",IFERROR(INDEX('Student Master'!C:C,MATCH(D4804,'Student Master'!B:B,0)),"Not Found"))</f>
        <v/>
      </c>
      <c r="I4804" s="28" t="str">
        <f>IF(TRIM(D4804)="","",IFERROR(INDEX('Student Master'!D:D,MATCH(D4804,'Student Master'!B:B,0)),"Not Found"))</f>
        <v/>
      </c>
      <c r="J4804" s="28" t="str">
        <f>IF(TRIM(D4804)="","",IFERROR(INDEX('Student Master'!H:H,MATCH(D4804,'Student Master'!B:B,0)),"Not Found"))</f>
        <v/>
      </c>
      <c r="K4804" s="28" t="str">
        <f>IF(TRIM(D4804)="","",IFERROR(INDEX('Student Master'!N:N,MATCH(D4804,'Student Master'!B:B,0)),"Not Found"))</f>
        <v/>
      </c>
      <c r="L4804" s="28" t="str">
        <f>IF(TRIM(D4804)="","",IFERROR(INDEX('Student Master'!L:L,MATCH(D4804,'Student Master'!B:B,0)),"Not Found"))</f>
        <v/>
      </c>
      <c r="M4804" s="28"/>
      <c r="N4804" s="28"/>
    </row>
    <row r="4805" spans="1:14" x14ac:dyDescent="0.35">
      <c r="A4805" s="28">
        <f t="shared" si="75"/>
        <v>4804</v>
      </c>
      <c r="B4805" s="30"/>
      <c r="C4805" s="28"/>
      <c r="D4805" s="28"/>
      <c r="E4805" s="28"/>
      <c r="F4805" s="28"/>
      <c r="G4805" s="28"/>
      <c r="H4805" s="28" t="str">
        <f>IF(TRIM(D4805)="","",IFERROR(INDEX('Student Master'!C:C,MATCH(D4805,'Student Master'!B:B,0)),"Not Found"))</f>
        <v/>
      </c>
      <c r="I4805" s="28" t="str">
        <f>IF(TRIM(D4805)="","",IFERROR(INDEX('Student Master'!D:D,MATCH(D4805,'Student Master'!B:B,0)),"Not Found"))</f>
        <v/>
      </c>
      <c r="J4805" s="28" t="str">
        <f>IF(TRIM(D4805)="","",IFERROR(INDEX('Student Master'!H:H,MATCH(D4805,'Student Master'!B:B,0)),"Not Found"))</f>
        <v/>
      </c>
      <c r="K4805" s="28" t="str">
        <f>IF(TRIM(D4805)="","",IFERROR(INDEX('Student Master'!N:N,MATCH(D4805,'Student Master'!B:B,0)),"Not Found"))</f>
        <v/>
      </c>
      <c r="L4805" s="28" t="str">
        <f>IF(TRIM(D4805)="","",IFERROR(INDEX('Student Master'!L:L,MATCH(D4805,'Student Master'!B:B,0)),"Not Found"))</f>
        <v/>
      </c>
      <c r="M4805" s="28"/>
      <c r="N4805" s="28"/>
    </row>
    <row r="4806" spans="1:14" x14ac:dyDescent="0.35">
      <c r="A4806" s="28">
        <f t="shared" si="75"/>
        <v>4805</v>
      </c>
      <c r="B4806" s="30"/>
      <c r="C4806" s="28"/>
      <c r="D4806" s="28"/>
      <c r="E4806" s="28"/>
      <c r="F4806" s="28"/>
      <c r="G4806" s="28"/>
      <c r="H4806" s="28" t="str">
        <f>IF(TRIM(D4806)="","",IFERROR(INDEX('Student Master'!C:C,MATCH(D4806,'Student Master'!B:B,0)),"Not Found"))</f>
        <v/>
      </c>
      <c r="I4806" s="28" t="str">
        <f>IF(TRIM(D4806)="","",IFERROR(INDEX('Student Master'!D:D,MATCH(D4806,'Student Master'!B:B,0)),"Not Found"))</f>
        <v/>
      </c>
      <c r="J4806" s="28" t="str">
        <f>IF(TRIM(D4806)="","",IFERROR(INDEX('Student Master'!H:H,MATCH(D4806,'Student Master'!B:B,0)),"Not Found"))</f>
        <v/>
      </c>
      <c r="K4806" s="28" t="str">
        <f>IF(TRIM(D4806)="","",IFERROR(INDEX('Student Master'!N:N,MATCH(D4806,'Student Master'!B:B,0)),"Not Found"))</f>
        <v/>
      </c>
      <c r="L4806" s="28" t="str">
        <f>IF(TRIM(D4806)="","",IFERROR(INDEX('Student Master'!L:L,MATCH(D4806,'Student Master'!B:B,0)),"Not Found"))</f>
        <v/>
      </c>
      <c r="M4806" s="28"/>
      <c r="N4806" s="28"/>
    </row>
    <row r="4807" spans="1:14" x14ac:dyDescent="0.35">
      <c r="A4807" s="28">
        <f t="shared" si="75"/>
        <v>4806</v>
      </c>
      <c r="B4807" s="30"/>
      <c r="C4807" s="28"/>
      <c r="D4807" s="28"/>
      <c r="E4807" s="28"/>
      <c r="F4807" s="28"/>
      <c r="G4807" s="28"/>
      <c r="H4807" s="28" t="str">
        <f>IF(TRIM(D4807)="","",IFERROR(INDEX('Student Master'!C:C,MATCH(D4807,'Student Master'!B:B,0)),"Not Found"))</f>
        <v/>
      </c>
      <c r="I4807" s="28" t="str">
        <f>IF(TRIM(D4807)="","",IFERROR(INDEX('Student Master'!D:D,MATCH(D4807,'Student Master'!B:B,0)),"Not Found"))</f>
        <v/>
      </c>
      <c r="J4807" s="28" t="str">
        <f>IF(TRIM(D4807)="","",IFERROR(INDEX('Student Master'!H:H,MATCH(D4807,'Student Master'!B:B,0)),"Not Found"))</f>
        <v/>
      </c>
      <c r="K4807" s="28" t="str">
        <f>IF(TRIM(D4807)="","",IFERROR(INDEX('Student Master'!N:N,MATCH(D4807,'Student Master'!B:B,0)),"Not Found"))</f>
        <v/>
      </c>
      <c r="L4807" s="28" t="str">
        <f>IF(TRIM(D4807)="","",IFERROR(INDEX('Student Master'!L:L,MATCH(D4807,'Student Master'!B:B,0)),"Not Found"))</f>
        <v/>
      </c>
      <c r="M4807" s="28"/>
      <c r="N4807" s="28"/>
    </row>
    <row r="4808" spans="1:14" x14ac:dyDescent="0.35">
      <c r="A4808" s="28">
        <f t="shared" si="75"/>
        <v>4807</v>
      </c>
      <c r="B4808" s="30"/>
      <c r="C4808" s="28"/>
      <c r="D4808" s="28"/>
      <c r="E4808" s="28"/>
      <c r="F4808" s="28"/>
      <c r="G4808" s="28"/>
      <c r="H4808" s="28" t="str">
        <f>IF(TRIM(D4808)="","",IFERROR(INDEX('Student Master'!C:C,MATCH(D4808,'Student Master'!B:B,0)),"Not Found"))</f>
        <v/>
      </c>
      <c r="I4808" s="28" t="str">
        <f>IF(TRIM(D4808)="","",IFERROR(INDEX('Student Master'!D:D,MATCH(D4808,'Student Master'!B:B,0)),"Not Found"))</f>
        <v/>
      </c>
      <c r="J4808" s="28" t="str">
        <f>IF(TRIM(D4808)="","",IFERROR(INDEX('Student Master'!H:H,MATCH(D4808,'Student Master'!B:B,0)),"Not Found"))</f>
        <v/>
      </c>
      <c r="K4808" s="28" t="str">
        <f>IF(TRIM(D4808)="","",IFERROR(INDEX('Student Master'!N:N,MATCH(D4808,'Student Master'!B:B,0)),"Not Found"))</f>
        <v/>
      </c>
      <c r="L4808" s="28" t="str">
        <f>IF(TRIM(D4808)="","",IFERROR(INDEX('Student Master'!L:L,MATCH(D4808,'Student Master'!B:B,0)),"Not Found"))</f>
        <v/>
      </c>
      <c r="M4808" s="28"/>
      <c r="N4808" s="28"/>
    </row>
    <row r="4809" spans="1:14" x14ac:dyDescent="0.35">
      <c r="A4809" s="28">
        <f t="shared" si="75"/>
        <v>4808</v>
      </c>
      <c r="B4809" s="30"/>
      <c r="C4809" s="28"/>
      <c r="D4809" s="28"/>
      <c r="E4809" s="28"/>
      <c r="F4809" s="28"/>
      <c r="G4809" s="28"/>
      <c r="H4809" s="28" t="str">
        <f>IF(TRIM(D4809)="","",IFERROR(INDEX('Student Master'!C:C,MATCH(D4809,'Student Master'!B:B,0)),"Not Found"))</f>
        <v/>
      </c>
      <c r="I4809" s="28" t="str">
        <f>IF(TRIM(D4809)="","",IFERROR(INDEX('Student Master'!D:D,MATCH(D4809,'Student Master'!B:B,0)),"Not Found"))</f>
        <v/>
      </c>
      <c r="J4809" s="28" t="str">
        <f>IF(TRIM(D4809)="","",IFERROR(INDEX('Student Master'!H:H,MATCH(D4809,'Student Master'!B:B,0)),"Not Found"))</f>
        <v/>
      </c>
      <c r="K4809" s="28" t="str">
        <f>IF(TRIM(D4809)="","",IFERROR(INDEX('Student Master'!N:N,MATCH(D4809,'Student Master'!B:B,0)),"Not Found"))</f>
        <v/>
      </c>
      <c r="L4809" s="28" t="str">
        <f>IF(TRIM(D4809)="","",IFERROR(INDEX('Student Master'!L:L,MATCH(D4809,'Student Master'!B:B,0)),"Not Found"))</f>
        <v/>
      </c>
      <c r="M4809" s="28"/>
      <c r="N4809" s="28"/>
    </row>
    <row r="4810" spans="1:14" x14ac:dyDescent="0.35">
      <c r="A4810" s="28">
        <f t="shared" si="75"/>
        <v>4809</v>
      </c>
      <c r="B4810" s="30"/>
      <c r="C4810" s="28"/>
      <c r="D4810" s="28"/>
      <c r="E4810" s="28"/>
      <c r="F4810" s="28"/>
      <c r="G4810" s="28"/>
      <c r="H4810" s="28" t="str">
        <f>IF(TRIM(D4810)="","",IFERROR(INDEX('Student Master'!C:C,MATCH(D4810,'Student Master'!B:B,0)),"Not Found"))</f>
        <v/>
      </c>
      <c r="I4810" s="28" t="str">
        <f>IF(TRIM(D4810)="","",IFERROR(INDEX('Student Master'!D:D,MATCH(D4810,'Student Master'!B:B,0)),"Not Found"))</f>
        <v/>
      </c>
      <c r="J4810" s="28" t="str">
        <f>IF(TRIM(D4810)="","",IFERROR(INDEX('Student Master'!H:H,MATCH(D4810,'Student Master'!B:B,0)),"Not Found"))</f>
        <v/>
      </c>
      <c r="K4810" s="28" t="str">
        <f>IF(TRIM(D4810)="","",IFERROR(INDEX('Student Master'!N:N,MATCH(D4810,'Student Master'!B:B,0)),"Not Found"))</f>
        <v/>
      </c>
      <c r="L4810" s="28" t="str">
        <f>IF(TRIM(D4810)="","",IFERROR(INDEX('Student Master'!L:L,MATCH(D4810,'Student Master'!B:B,0)),"Not Found"))</f>
        <v/>
      </c>
      <c r="M4810" s="28"/>
      <c r="N4810" s="28"/>
    </row>
    <row r="4811" spans="1:14" x14ac:dyDescent="0.35">
      <c r="A4811" s="28">
        <f t="shared" si="75"/>
        <v>4810</v>
      </c>
      <c r="B4811" s="30"/>
      <c r="C4811" s="28"/>
      <c r="D4811" s="28"/>
      <c r="E4811" s="28"/>
      <c r="F4811" s="28"/>
      <c r="G4811" s="28"/>
      <c r="H4811" s="28" t="str">
        <f>IF(TRIM(D4811)="","",IFERROR(INDEX('Student Master'!C:C,MATCH(D4811,'Student Master'!B:B,0)),"Not Found"))</f>
        <v/>
      </c>
      <c r="I4811" s="28" t="str">
        <f>IF(TRIM(D4811)="","",IFERROR(INDEX('Student Master'!D:D,MATCH(D4811,'Student Master'!B:B,0)),"Not Found"))</f>
        <v/>
      </c>
      <c r="J4811" s="28" t="str">
        <f>IF(TRIM(D4811)="","",IFERROR(INDEX('Student Master'!H:H,MATCH(D4811,'Student Master'!B:B,0)),"Not Found"))</f>
        <v/>
      </c>
      <c r="K4811" s="28" t="str">
        <f>IF(TRIM(D4811)="","",IFERROR(INDEX('Student Master'!N:N,MATCH(D4811,'Student Master'!B:B,0)),"Not Found"))</f>
        <v/>
      </c>
      <c r="L4811" s="28" t="str">
        <f>IF(TRIM(D4811)="","",IFERROR(INDEX('Student Master'!L:L,MATCH(D4811,'Student Master'!B:B,0)),"Not Found"))</f>
        <v/>
      </c>
      <c r="M4811" s="28"/>
      <c r="N4811" s="28"/>
    </row>
    <row r="4812" spans="1:14" x14ac:dyDescent="0.35">
      <c r="A4812" s="28">
        <f t="shared" si="75"/>
        <v>4811</v>
      </c>
      <c r="B4812" s="30"/>
      <c r="C4812" s="28"/>
      <c r="D4812" s="28"/>
      <c r="E4812" s="28"/>
      <c r="F4812" s="28"/>
      <c r="G4812" s="28"/>
      <c r="H4812" s="28" t="str">
        <f>IF(TRIM(D4812)="","",IFERROR(INDEX('Student Master'!C:C,MATCH(D4812,'Student Master'!B:B,0)),"Not Found"))</f>
        <v/>
      </c>
      <c r="I4812" s="28" t="str">
        <f>IF(TRIM(D4812)="","",IFERROR(INDEX('Student Master'!D:D,MATCH(D4812,'Student Master'!B:B,0)),"Not Found"))</f>
        <v/>
      </c>
      <c r="J4812" s="28" t="str">
        <f>IF(TRIM(D4812)="","",IFERROR(INDEX('Student Master'!H:H,MATCH(D4812,'Student Master'!B:B,0)),"Not Found"))</f>
        <v/>
      </c>
      <c r="K4812" s="28" t="str">
        <f>IF(TRIM(D4812)="","",IFERROR(INDEX('Student Master'!N:N,MATCH(D4812,'Student Master'!B:B,0)),"Not Found"))</f>
        <v/>
      </c>
      <c r="L4812" s="28" t="str">
        <f>IF(TRIM(D4812)="","",IFERROR(INDEX('Student Master'!L:L,MATCH(D4812,'Student Master'!B:B,0)),"Not Found"))</f>
        <v/>
      </c>
      <c r="M4812" s="28"/>
      <c r="N4812" s="28"/>
    </row>
    <row r="4813" spans="1:14" x14ac:dyDescent="0.35">
      <c r="A4813" s="28">
        <f t="shared" si="75"/>
        <v>4812</v>
      </c>
      <c r="B4813" s="30"/>
      <c r="C4813" s="28"/>
      <c r="D4813" s="28"/>
      <c r="E4813" s="28"/>
      <c r="F4813" s="28"/>
      <c r="G4813" s="28"/>
      <c r="H4813" s="28" t="str">
        <f>IF(TRIM(D4813)="","",IFERROR(INDEX('Student Master'!C:C,MATCH(D4813,'Student Master'!B:B,0)),"Not Found"))</f>
        <v/>
      </c>
      <c r="I4813" s="28" t="str">
        <f>IF(TRIM(D4813)="","",IFERROR(INDEX('Student Master'!D:D,MATCH(D4813,'Student Master'!B:B,0)),"Not Found"))</f>
        <v/>
      </c>
      <c r="J4813" s="28" t="str">
        <f>IF(TRIM(D4813)="","",IFERROR(INDEX('Student Master'!H:H,MATCH(D4813,'Student Master'!B:B,0)),"Not Found"))</f>
        <v/>
      </c>
      <c r="K4813" s="28" t="str">
        <f>IF(TRIM(D4813)="","",IFERROR(INDEX('Student Master'!N:N,MATCH(D4813,'Student Master'!B:B,0)),"Not Found"))</f>
        <v/>
      </c>
      <c r="L4813" s="28" t="str">
        <f>IF(TRIM(D4813)="","",IFERROR(INDEX('Student Master'!L:L,MATCH(D4813,'Student Master'!B:B,0)),"Not Found"))</f>
        <v/>
      </c>
      <c r="M4813" s="28"/>
      <c r="N4813" s="28"/>
    </row>
    <row r="4814" spans="1:14" x14ac:dyDescent="0.35">
      <c r="A4814" s="28">
        <f t="shared" si="75"/>
        <v>4813</v>
      </c>
      <c r="B4814" s="30"/>
      <c r="C4814" s="28"/>
      <c r="D4814" s="28"/>
      <c r="E4814" s="28"/>
      <c r="F4814" s="28"/>
      <c r="G4814" s="28"/>
      <c r="H4814" s="28" t="str">
        <f>IF(TRIM(D4814)="","",IFERROR(INDEX('Student Master'!C:C,MATCH(D4814,'Student Master'!B:B,0)),"Not Found"))</f>
        <v/>
      </c>
      <c r="I4814" s="28" t="str">
        <f>IF(TRIM(D4814)="","",IFERROR(INDEX('Student Master'!D:D,MATCH(D4814,'Student Master'!B:B,0)),"Not Found"))</f>
        <v/>
      </c>
      <c r="J4814" s="28" t="str">
        <f>IF(TRIM(D4814)="","",IFERROR(INDEX('Student Master'!H:H,MATCH(D4814,'Student Master'!B:B,0)),"Not Found"))</f>
        <v/>
      </c>
      <c r="K4814" s="28" t="str">
        <f>IF(TRIM(D4814)="","",IFERROR(INDEX('Student Master'!N:N,MATCH(D4814,'Student Master'!B:B,0)),"Not Found"))</f>
        <v/>
      </c>
      <c r="L4814" s="28" t="str">
        <f>IF(TRIM(D4814)="","",IFERROR(INDEX('Student Master'!L:L,MATCH(D4814,'Student Master'!B:B,0)),"Not Found"))</f>
        <v/>
      </c>
      <c r="M4814" s="28"/>
      <c r="N4814" s="28"/>
    </row>
    <row r="4815" spans="1:14" x14ac:dyDescent="0.35">
      <c r="A4815" s="28">
        <f t="shared" si="75"/>
        <v>4814</v>
      </c>
      <c r="B4815" s="30"/>
      <c r="C4815" s="28"/>
      <c r="D4815" s="28"/>
      <c r="E4815" s="28"/>
      <c r="F4815" s="28"/>
      <c r="G4815" s="28"/>
      <c r="H4815" s="28" t="str">
        <f>IF(TRIM(D4815)="","",IFERROR(INDEX('Student Master'!C:C,MATCH(D4815,'Student Master'!B:B,0)),"Not Found"))</f>
        <v/>
      </c>
      <c r="I4815" s="28" t="str">
        <f>IF(TRIM(D4815)="","",IFERROR(INDEX('Student Master'!D:D,MATCH(D4815,'Student Master'!B:B,0)),"Not Found"))</f>
        <v/>
      </c>
      <c r="J4815" s="28" t="str">
        <f>IF(TRIM(D4815)="","",IFERROR(INDEX('Student Master'!H:H,MATCH(D4815,'Student Master'!B:B,0)),"Not Found"))</f>
        <v/>
      </c>
      <c r="K4815" s="28" t="str">
        <f>IF(TRIM(D4815)="","",IFERROR(INDEX('Student Master'!N:N,MATCH(D4815,'Student Master'!B:B,0)),"Not Found"))</f>
        <v/>
      </c>
      <c r="L4815" s="28" t="str">
        <f>IF(TRIM(D4815)="","",IFERROR(INDEX('Student Master'!L:L,MATCH(D4815,'Student Master'!B:B,0)),"Not Found"))</f>
        <v/>
      </c>
      <c r="M4815" s="28"/>
      <c r="N4815" s="28"/>
    </row>
    <row r="4816" spans="1:14" x14ac:dyDescent="0.35">
      <c r="A4816" s="28">
        <f t="shared" si="75"/>
        <v>4815</v>
      </c>
      <c r="B4816" s="30"/>
      <c r="C4816" s="28"/>
      <c r="D4816" s="28"/>
      <c r="E4816" s="28"/>
      <c r="F4816" s="28"/>
      <c r="G4816" s="28"/>
      <c r="H4816" s="28" t="str">
        <f>IF(TRIM(D4816)="","",IFERROR(INDEX('Student Master'!C:C,MATCH(D4816,'Student Master'!B:B,0)),"Not Found"))</f>
        <v/>
      </c>
      <c r="I4816" s="28" t="str">
        <f>IF(TRIM(D4816)="","",IFERROR(INDEX('Student Master'!D:D,MATCH(D4816,'Student Master'!B:B,0)),"Not Found"))</f>
        <v/>
      </c>
      <c r="J4816" s="28" t="str">
        <f>IF(TRIM(D4816)="","",IFERROR(INDEX('Student Master'!H:H,MATCH(D4816,'Student Master'!B:B,0)),"Not Found"))</f>
        <v/>
      </c>
      <c r="K4816" s="28" t="str">
        <f>IF(TRIM(D4816)="","",IFERROR(INDEX('Student Master'!N:N,MATCH(D4816,'Student Master'!B:B,0)),"Not Found"))</f>
        <v/>
      </c>
      <c r="L4816" s="28" t="str">
        <f>IF(TRIM(D4816)="","",IFERROR(INDEX('Student Master'!L:L,MATCH(D4816,'Student Master'!B:B,0)),"Not Found"))</f>
        <v/>
      </c>
      <c r="M4816" s="28"/>
      <c r="N4816" s="28"/>
    </row>
    <row r="4817" spans="1:14" x14ac:dyDescent="0.35">
      <c r="A4817" s="28">
        <f t="shared" si="75"/>
        <v>4816</v>
      </c>
      <c r="B4817" s="30"/>
      <c r="C4817" s="28"/>
      <c r="D4817" s="28"/>
      <c r="E4817" s="28"/>
      <c r="F4817" s="28"/>
      <c r="G4817" s="28"/>
      <c r="H4817" s="28" t="str">
        <f>IF(TRIM(D4817)="","",IFERROR(INDEX('Student Master'!C:C,MATCH(D4817,'Student Master'!B:B,0)),"Not Found"))</f>
        <v/>
      </c>
      <c r="I4817" s="28" t="str">
        <f>IF(TRIM(D4817)="","",IFERROR(INDEX('Student Master'!D:D,MATCH(D4817,'Student Master'!B:B,0)),"Not Found"))</f>
        <v/>
      </c>
      <c r="J4817" s="28" t="str">
        <f>IF(TRIM(D4817)="","",IFERROR(INDEX('Student Master'!H:H,MATCH(D4817,'Student Master'!B:B,0)),"Not Found"))</f>
        <v/>
      </c>
      <c r="K4817" s="28" t="str">
        <f>IF(TRIM(D4817)="","",IFERROR(INDEX('Student Master'!N:N,MATCH(D4817,'Student Master'!B:B,0)),"Not Found"))</f>
        <v/>
      </c>
      <c r="L4817" s="28" t="str">
        <f>IF(TRIM(D4817)="","",IFERROR(INDEX('Student Master'!L:L,MATCH(D4817,'Student Master'!B:B,0)),"Not Found"))</f>
        <v/>
      </c>
      <c r="M4817" s="28"/>
      <c r="N4817" s="28"/>
    </row>
    <row r="4818" spans="1:14" x14ac:dyDescent="0.35">
      <c r="A4818" s="28">
        <f t="shared" ref="A4818:A4881" si="76">A4817+1</f>
        <v>4817</v>
      </c>
      <c r="B4818" s="30"/>
      <c r="C4818" s="28"/>
      <c r="D4818" s="28"/>
      <c r="E4818" s="28"/>
      <c r="F4818" s="28"/>
      <c r="G4818" s="28"/>
      <c r="H4818" s="28" t="str">
        <f>IF(TRIM(D4818)="","",IFERROR(INDEX('Student Master'!C:C,MATCH(D4818,'Student Master'!B:B,0)),"Not Found"))</f>
        <v/>
      </c>
      <c r="I4818" s="28" t="str">
        <f>IF(TRIM(D4818)="","",IFERROR(INDEX('Student Master'!D:D,MATCH(D4818,'Student Master'!B:B,0)),"Not Found"))</f>
        <v/>
      </c>
      <c r="J4818" s="28" t="str">
        <f>IF(TRIM(D4818)="","",IFERROR(INDEX('Student Master'!H:H,MATCH(D4818,'Student Master'!B:B,0)),"Not Found"))</f>
        <v/>
      </c>
      <c r="K4818" s="28" t="str">
        <f>IF(TRIM(D4818)="","",IFERROR(INDEX('Student Master'!N:N,MATCH(D4818,'Student Master'!B:B,0)),"Not Found"))</f>
        <v/>
      </c>
      <c r="L4818" s="28" t="str">
        <f>IF(TRIM(D4818)="","",IFERROR(INDEX('Student Master'!L:L,MATCH(D4818,'Student Master'!B:B,0)),"Not Found"))</f>
        <v/>
      </c>
      <c r="M4818" s="28"/>
      <c r="N4818" s="28"/>
    </row>
    <row r="4819" spans="1:14" x14ac:dyDescent="0.35">
      <c r="A4819" s="28">
        <f t="shared" si="76"/>
        <v>4818</v>
      </c>
      <c r="B4819" s="30"/>
      <c r="C4819" s="28"/>
      <c r="D4819" s="28"/>
      <c r="E4819" s="28"/>
      <c r="F4819" s="28"/>
      <c r="G4819" s="28"/>
      <c r="H4819" s="28" t="str">
        <f>IF(TRIM(D4819)="","",IFERROR(INDEX('Student Master'!C:C,MATCH(D4819,'Student Master'!B:B,0)),"Not Found"))</f>
        <v/>
      </c>
      <c r="I4819" s="28" t="str">
        <f>IF(TRIM(D4819)="","",IFERROR(INDEX('Student Master'!D:D,MATCH(D4819,'Student Master'!B:B,0)),"Not Found"))</f>
        <v/>
      </c>
      <c r="J4819" s="28" t="str">
        <f>IF(TRIM(D4819)="","",IFERROR(INDEX('Student Master'!H:H,MATCH(D4819,'Student Master'!B:B,0)),"Not Found"))</f>
        <v/>
      </c>
      <c r="K4819" s="28" t="str">
        <f>IF(TRIM(D4819)="","",IFERROR(INDEX('Student Master'!N:N,MATCH(D4819,'Student Master'!B:B,0)),"Not Found"))</f>
        <v/>
      </c>
      <c r="L4819" s="28" t="str">
        <f>IF(TRIM(D4819)="","",IFERROR(INDEX('Student Master'!L:L,MATCH(D4819,'Student Master'!B:B,0)),"Not Found"))</f>
        <v/>
      </c>
      <c r="M4819" s="28"/>
      <c r="N4819" s="28"/>
    </row>
    <row r="4820" spans="1:14" x14ac:dyDescent="0.35">
      <c r="A4820" s="28">
        <f t="shared" si="76"/>
        <v>4819</v>
      </c>
      <c r="B4820" s="30"/>
      <c r="C4820" s="28"/>
      <c r="D4820" s="28"/>
      <c r="E4820" s="28"/>
      <c r="F4820" s="28"/>
      <c r="G4820" s="28"/>
      <c r="H4820" s="28" t="str">
        <f>IF(TRIM(D4820)="","",IFERROR(INDEX('Student Master'!C:C,MATCH(D4820,'Student Master'!B:B,0)),"Not Found"))</f>
        <v/>
      </c>
      <c r="I4820" s="28" t="str">
        <f>IF(TRIM(D4820)="","",IFERROR(INDEX('Student Master'!D:D,MATCH(D4820,'Student Master'!B:B,0)),"Not Found"))</f>
        <v/>
      </c>
      <c r="J4820" s="28" t="str">
        <f>IF(TRIM(D4820)="","",IFERROR(INDEX('Student Master'!H:H,MATCH(D4820,'Student Master'!B:B,0)),"Not Found"))</f>
        <v/>
      </c>
      <c r="K4820" s="28" t="str">
        <f>IF(TRIM(D4820)="","",IFERROR(INDEX('Student Master'!N:N,MATCH(D4820,'Student Master'!B:B,0)),"Not Found"))</f>
        <v/>
      </c>
      <c r="L4820" s="28" t="str">
        <f>IF(TRIM(D4820)="","",IFERROR(INDEX('Student Master'!L:L,MATCH(D4820,'Student Master'!B:B,0)),"Not Found"))</f>
        <v/>
      </c>
      <c r="M4820" s="28"/>
      <c r="N4820" s="28"/>
    </row>
    <row r="4821" spans="1:14" x14ac:dyDescent="0.35">
      <c r="A4821" s="28">
        <f t="shared" si="76"/>
        <v>4820</v>
      </c>
      <c r="B4821" s="30"/>
      <c r="C4821" s="28"/>
      <c r="D4821" s="28"/>
      <c r="E4821" s="28"/>
      <c r="F4821" s="28"/>
      <c r="G4821" s="28"/>
      <c r="H4821" s="28" t="str">
        <f>IF(TRIM(D4821)="","",IFERROR(INDEX('Student Master'!C:C,MATCH(D4821,'Student Master'!B:B,0)),"Not Found"))</f>
        <v/>
      </c>
      <c r="I4821" s="28" t="str">
        <f>IF(TRIM(D4821)="","",IFERROR(INDEX('Student Master'!D:D,MATCH(D4821,'Student Master'!B:B,0)),"Not Found"))</f>
        <v/>
      </c>
      <c r="J4821" s="28" t="str">
        <f>IF(TRIM(D4821)="","",IFERROR(INDEX('Student Master'!H:H,MATCH(D4821,'Student Master'!B:B,0)),"Not Found"))</f>
        <v/>
      </c>
      <c r="K4821" s="28" t="str">
        <f>IF(TRIM(D4821)="","",IFERROR(INDEX('Student Master'!N:N,MATCH(D4821,'Student Master'!B:B,0)),"Not Found"))</f>
        <v/>
      </c>
      <c r="L4821" s="28" t="str">
        <f>IF(TRIM(D4821)="","",IFERROR(INDEX('Student Master'!L:L,MATCH(D4821,'Student Master'!B:B,0)),"Not Found"))</f>
        <v/>
      </c>
      <c r="M4821" s="28"/>
      <c r="N4821" s="28"/>
    </row>
    <row r="4822" spans="1:14" x14ac:dyDescent="0.35">
      <c r="A4822" s="28">
        <f t="shared" si="76"/>
        <v>4821</v>
      </c>
      <c r="B4822" s="30"/>
      <c r="C4822" s="28"/>
      <c r="D4822" s="28"/>
      <c r="E4822" s="28"/>
      <c r="F4822" s="28"/>
      <c r="G4822" s="28"/>
      <c r="H4822" s="28" t="str">
        <f>IF(TRIM(D4822)="","",IFERROR(INDEX('Student Master'!C:C,MATCH(D4822,'Student Master'!B:B,0)),"Not Found"))</f>
        <v/>
      </c>
      <c r="I4822" s="28" t="str">
        <f>IF(TRIM(D4822)="","",IFERROR(INDEX('Student Master'!D:D,MATCH(D4822,'Student Master'!B:B,0)),"Not Found"))</f>
        <v/>
      </c>
      <c r="J4822" s="28" t="str">
        <f>IF(TRIM(D4822)="","",IFERROR(INDEX('Student Master'!H:H,MATCH(D4822,'Student Master'!B:B,0)),"Not Found"))</f>
        <v/>
      </c>
      <c r="K4822" s="28" t="str">
        <f>IF(TRIM(D4822)="","",IFERROR(INDEX('Student Master'!N:N,MATCH(D4822,'Student Master'!B:B,0)),"Not Found"))</f>
        <v/>
      </c>
      <c r="L4822" s="28" t="str">
        <f>IF(TRIM(D4822)="","",IFERROR(INDEX('Student Master'!L:L,MATCH(D4822,'Student Master'!B:B,0)),"Not Found"))</f>
        <v/>
      </c>
      <c r="M4822" s="28"/>
      <c r="N4822" s="28"/>
    </row>
    <row r="4823" spans="1:14" x14ac:dyDescent="0.35">
      <c r="A4823" s="28">
        <f t="shared" si="76"/>
        <v>4822</v>
      </c>
      <c r="B4823" s="30"/>
      <c r="C4823" s="28"/>
      <c r="D4823" s="28"/>
      <c r="E4823" s="28"/>
      <c r="F4823" s="28"/>
      <c r="G4823" s="28"/>
      <c r="H4823" s="28" t="str">
        <f>IF(TRIM(D4823)="","",IFERROR(INDEX('Student Master'!C:C,MATCH(D4823,'Student Master'!B:B,0)),"Not Found"))</f>
        <v/>
      </c>
      <c r="I4823" s="28" t="str">
        <f>IF(TRIM(D4823)="","",IFERROR(INDEX('Student Master'!D:D,MATCH(D4823,'Student Master'!B:B,0)),"Not Found"))</f>
        <v/>
      </c>
      <c r="J4823" s="28" t="str">
        <f>IF(TRIM(D4823)="","",IFERROR(INDEX('Student Master'!H:H,MATCH(D4823,'Student Master'!B:B,0)),"Not Found"))</f>
        <v/>
      </c>
      <c r="K4823" s="28" t="str">
        <f>IF(TRIM(D4823)="","",IFERROR(INDEX('Student Master'!N:N,MATCH(D4823,'Student Master'!B:B,0)),"Not Found"))</f>
        <v/>
      </c>
      <c r="L4823" s="28" t="str">
        <f>IF(TRIM(D4823)="","",IFERROR(INDEX('Student Master'!L:L,MATCH(D4823,'Student Master'!B:B,0)),"Not Found"))</f>
        <v/>
      </c>
      <c r="M4823" s="28"/>
      <c r="N4823" s="28"/>
    </row>
    <row r="4824" spans="1:14" x14ac:dyDescent="0.35">
      <c r="A4824" s="28">
        <f t="shared" si="76"/>
        <v>4823</v>
      </c>
      <c r="B4824" s="30"/>
      <c r="C4824" s="28"/>
      <c r="D4824" s="28"/>
      <c r="E4824" s="28"/>
      <c r="F4824" s="28"/>
      <c r="G4824" s="28"/>
      <c r="H4824" s="28" t="str">
        <f>IF(TRIM(D4824)="","",IFERROR(INDEX('Student Master'!C:C,MATCH(D4824,'Student Master'!B:B,0)),"Not Found"))</f>
        <v/>
      </c>
      <c r="I4824" s="28" t="str">
        <f>IF(TRIM(D4824)="","",IFERROR(INDEX('Student Master'!D:D,MATCH(D4824,'Student Master'!B:B,0)),"Not Found"))</f>
        <v/>
      </c>
      <c r="J4824" s="28" t="str">
        <f>IF(TRIM(D4824)="","",IFERROR(INDEX('Student Master'!H:H,MATCH(D4824,'Student Master'!B:B,0)),"Not Found"))</f>
        <v/>
      </c>
      <c r="K4824" s="28" t="str">
        <f>IF(TRIM(D4824)="","",IFERROR(INDEX('Student Master'!N:N,MATCH(D4824,'Student Master'!B:B,0)),"Not Found"))</f>
        <v/>
      </c>
      <c r="L4824" s="28" t="str">
        <f>IF(TRIM(D4824)="","",IFERROR(INDEX('Student Master'!L:L,MATCH(D4824,'Student Master'!B:B,0)),"Not Found"))</f>
        <v/>
      </c>
      <c r="M4824" s="28"/>
      <c r="N4824" s="28"/>
    </row>
    <row r="4825" spans="1:14" x14ac:dyDescent="0.35">
      <c r="A4825" s="28">
        <f t="shared" si="76"/>
        <v>4824</v>
      </c>
      <c r="B4825" s="30"/>
      <c r="C4825" s="28"/>
      <c r="D4825" s="28"/>
      <c r="E4825" s="28"/>
      <c r="F4825" s="28"/>
      <c r="G4825" s="28"/>
      <c r="H4825" s="28" t="str">
        <f>IF(TRIM(D4825)="","",IFERROR(INDEX('Student Master'!C:C,MATCH(D4825,'Student Master'!B:B,0)),"Not Found"))</f>
        <v/>
      </c>
      <c r="I4825" s="28" t="str">
        <f>IF(TRIM(D4825)="","",IFERROR(INDEX('Student Master'!D:D,MATCH(D4825,'Student Master'!B:B,0)),"Not Found"))</f>
        <v/>
      </c>
      <c r="J4825" s="28" t="str">
        <f>IF(TRIM(D4825)="","",IFERROR(INDEX('Student Master'!H:H,MATCH(D4825,'Student Master'!B:B,0)),"Not Found"))</f>
        <v/>
      </c>
      <c r="K4825" s="28" t="str">
        <f>IF(TRIM(D4825)="","",IFERROR(INDEX('Student Master'!N:N,MATCH(D4825,'Student Master'!B:B,0)),"Not Found"))</f>
        <v/>
      </c>
      <c r="L4825" s="28" t="str">
        <f>IF(TRIM(D4825)="","",IFERROR(INDEX('Student Master'!L:L,MATCH(D4825,'Student Master'!B:B,0)),"Not Found"))</f>
        <v/>
      </c>
      <c r="M4825" s="28"/>
      <c r="N4825" s="28"/>
    </row>
    <row r="4826" spans="1:14" x14ac:dyDescent="0.35">
      <c r="A4826" s="28">
        <f t="shared" si="76"/>
        <v>4825</v>
      </c>
      <c r="B4826" s="30"/>
      <c r="C4826" s="28"/>
      <c r="D4826" s="28"/>
      <c r="E4826" s="28"/>
      <c r="F4826" s="28"/>
      <c r="G4826" s="28"/>
      <c r="H4826" s="28" t="str">
        <f>IF(TRIM(D4826)="","",IFERROR(INDEX('Student Master'!C:C,MATCH(D4826,'Student Master'!B:B,0)),"Not Found"))</f>
        <v/>
      </c>
      <c r="I4826" s="28" t="str">
        <f>IF(TRIM(D4826)="","",IFERROR(INDEX('Student Master'!D:D,MATCH(D4826,'Student Master'!B:B,0)),"Not Found"))</f>
        <v/>
      </c>
      <c r="J4826" s="28" t="str">
        <f>IF(TRIM(D4826)="","",IFERROR(INDEX('Student Master'!H:H,MATCH(D4826,'Student Master'!B:B,0)),"Not Found"))</f>
        <v/>
      </c>
      <c r="K4826" s="28" t="str">
        <f>IF(TRIM(D4826)="","",IFERROR(INDEX('Student Master'!N:N,MATCH(D4826,'Student Master'!B:B,0)),"Not Found"))</f>
        <v/>
      </c>
      <c r="L4826" s="28" t="str">
        <f>IF(TRIM(D4826)="","",IFERROR(INDEX('Student Master'!L:L,MATCH(D4826,'Student Master'!B:B,0)),"Not Found"))</f>
        <v/>
      </c>
      <c r="M4826" s="28"/>
      <c r="N4826" s="28"/>
    </row>
    <row r="4827" spans="1:14" x14ac:dyDescent="0.35">
      <c r="A4827" s="28">
        <f t="shared" si="76"/>
        <v>4826</v>
      </c>
      <c r="B4827" s="30"/>
      <c r="C4827" s="28"/>
      <c r="D4827" s="28"/>
      <c r="E4827" s="28"/>
      <c r="F4827" s="28"/>
      <c r="G4827" s="28"/>
      <c r="H4827" s="28" t="str">
        <f>IF(TRIM(D4827)="","",IFERROR(INDEX('Student Master'!C:C,MATCH(D4827,'Student Master'!B:B,0)),"Not Found"))</f>
        <v/>
      </c>
      <c r="I4827" s="28" t="str">
        <f>IF(TRIM(D4827)="","",IFERROR(INDEX('Student Master'!D:D,MATCH(D4827,'Student Master'!B:B,0)),"Not Found"))</f>
        <v/>
      </c>
      <c r="J4827" s="28" t="str">
        <f>IF(TRIM(D4827)="","",IFERROR(INDEX('Student Master'!H:H,MATCH(D4827,'Student Master'!B:B,0)),"Not Found"))</f>
        <v/>
      </c>
      <c r="K4827" s="28" t="str">
        <f>IF(TRIM(D4827)="","",IFERROR(INDEX('Student Master'!N:N,MATCH(D4827,'Student Master'!B:B,0)),"Not Found"))</f>
        <v/>
      </c>
      <c r="L4827" s="28" t="str">
        <f>IF(TRIM(D4827)="","",IFERROR(INDEX('Student Master'!L:L,MATCH(D4827,'Student Master'!B:B,0)),"Not Found"))</f>
        <v/>
      </c>
      <c r="M4827" s="28"/>
      <c r="N4827" s="28"/>
    </row>
    <row r="4828" spans="1:14" x14ac:dyDescent="0.35">
      <c r="A4828" s="28">
        <f t="shared" si="76"/>
        <v>4827</v>
      </c>
      <c r="B4828" s="30"/>
      <c r="C4828" s="28"/>
      <c r="D4828" s="28"/>
      <c r="E4828" s="28"/>
      <c r="F4828" s="28"/>
      <c r="G4828" s="28"/>
      <c r="H4828" s="28" t="str">
        <f>IF(TRIM(D4828)="","",IFERROR(INDEX('Student Master'!C:C,MATCH(D4828,'Student Master'!B:B,0)),"Not Found"))</f>
        <v/>
      </c>
      <c r="I4828" s="28" t="str">
        <f>IF(TRIM(D4828)="","",IFERROR(INDEX('Student Master'!D:D,MATCH(D4828,'Student Master'!B:B,0)),"Not Found"))</f>
        <v/>
      </c>
      <c r="J4828" s="28" t="str">
        <f>IF(TRIM(D4828)="","",IFERROR(INDEX('Student Master'!H:H,MATCH(D4828,'Student Master'!B:B,0)),"Not Found"))</f>
        <v/>
      </c>
      <c r="K4828" s="28" t="str">
        <f>IF(TRIM(D4828)="","",IFERROR(INDEX('Student Master'!N:N,MATCH(D4828,'Student Master'!B:B,0)),"Not Found"))</f>
        <v/>
      </c>
      <c r="L4828" s="28" t="str">
        <f>IF(TRIM(D4828)="","",IFERROR(INDEX('Student Master'!L:L,MATCH(D4828,'Student Master'!B:B,0)),"Not Found"))</f>
        <v/>
      </c>
      <c r="M4828" s="28"/>
      <c r="N4828" s="28"/>
    </row>
    <row r="4829" spans="1:14" x14ac:dyDescent="0.35">
      <c r="A4829" s="28">
        <f t="shared" si="76"/>
        <v>4828</v>
      </c>
      <c r="B4829" s="30"/>
      <c r="C4829" s="28"/>
      <c r="D4829" s="28"/>
      <c r="E4829" s="28"/>
      <c r="F4829" s="28"/>
      <c r="G4829" s="28"/>
      <c r="H4829" s="28" t="str">
        <f>IF(TRIM(D4829)="","",IFERROR(INDEX('Student Master'!C:C,MATCH(D4829,'Student Master'!B:B,0)),"Not Found"))</f>
        <v/>
      </c>
      <c r="I4829" s="28" t="str">
        <f>IF(TRIM(D4829)="","",IFERROR(INDEX('Student Master'!D:D,MATCH(D4829,'Student Master'!B:B,0)),"Not Found"))</f>
        <v/>
      </c>
      <c r="J4829" s="28" t="str">
        <f>IF(TRIM(D4829)="","",IFERROR(INDEX('Student Master'!H:H,MATCH(D4829,'Student Master'!B:B,0)),"Not Found"))</f>
        <v/>
      </c>
      <c r="K4829" s="28" t="str">
        <f>IF(TRIM(D4829)="","",IFERROR(INDEX('Student Master'!N:N,MATCH(D4829,'Student Master'!B:B,0)),"Not Found"))</f>
        <v/>
      </c>
      <c r="L4829" s="28" t="str">
        <f>IF(TRIM(D4829)="","",IFERROR(INDEX('Student Master'!L:L,MATCH(D4829,'Student Master'!B:B,0)),"Not Found"))</f>
        <v/>
      </c>
      <c r="M4829" s="28"/>
      <c r="N4829" s="28"/>
    </row>
    <row r="4830" spans="1:14" x14ac:dyDescent="0.35">
      <c r="A4830" s="28">
        <f t="shared" si="76"/>
        <v>4829</v>
      </c>
      <c r="B4830" s="30"/>
      <c r="C4830" s="28"/>
      <c r="D4830" s="28"/>
      <c r="E4830" s="28"/>
      <c r="F4830" s="28"/>
      <c r="G4830" s="28"/>
      <c r="H4830" s="28" t="str">
        <f>IF(TRIM(D4830)="","",IFERROR(INDEX('Student Master'!C:C,MATCH(D4830,'Student Master'!B:B,0)),"Not Found"))</f>
        <v/>
      </c>
      <c r="I4830" s="28" t="str">
        <f>IF(TRIM(D4830)="","",IFERROR(INDEX('Student Master'!D:D,MATCH(D4830,'Student Master'!B:B,0)),"Not Found"))</f>
        <v/>
      </c>
      <c r="J4830" s="28" t="str">
        <f>IF(TRIM(D4830)="","",IFERROR(INDEX('Student Master'!H:H,MATCH(D4830,'Student Master'!B:B,0)),"Not Found"))</f>
        <v/>
      </c>
      <c r="K4830" s="28" t="str">
        <f>IF(TRIM(D4830)="","",IFERROR(INDEX('Student Master'!N:N,MATCH(D4830,'Student Master'!B:B,0)),"Not Found"))</f>
        <v/>
      </c>
      <c r="L4830" s="28" t="str">
        <f>IF(TRIM(D4830)="","",IFERROR(INDEX('Student Master'!L:L,MATCH(D4830,'Student Master'!B:B,0)),"Not Found"))</f>
        <v/>
      </c>
      <c r="M4830" s="28"/>
      <c r="N4830" s="28"/>
    </row>
    <row r="4831" spans="1:14" x14ac:dyDescent="0.35">
      <c r="A4831" s="28">
        <f t="shared" si="76"/>
        <v>4830</v>
      </c>
      <c r="B4831" s="30"/>
      <c r="C4831" s="28"/>
      <c r="D4831" s="28"/>
      <c r="E4831" s="28"/>
      <c r="F4831" s="28"/>
      <c r="G4831" s="28"/>
      <c r="H4831" s="28" t="str">
        <f>IF(TRIM(D4831)="","",IFERROR(INDEX('Student Master'!C:C,MATCH(D4831,'Student Master'!B:B,0)),"Not Found"))</f>
        <v/>
      </c>
      <c r="I4831" s="28" t="str">
        <f>IF(TRIM(D4831)="","",IFERROR(INDEX('Student Master'!D:D,MATCH(D4831,'Student Master'!B:B,0)),"Not Found"))</f>
        <v/>
      </c>
      <c r="J4831" s="28" t="str">
        <f>IF(TRIM(D4831)="","",IFERROR(INDEX('Student Master'!H:H,MATCH(D4831,'Student Master'!B:B,0)),"Not Found"))</f>
        <v/>
      </c>
      <c r="K4831" s="28" t="str">
        <f>IF(TRIM(D4831)="","",IFERROR(INDEX('Student Master'!N:N,MATCH(D4831,'Student Master'!B:B,0)),"Not Found"))</f>
        <v/>
      </c>
      <c r="L4831" s="28" t="str">
        <f>IF(TRIM(D4831)="","",IFERROR(INDEX('Student Master'!L:L,MATCH(D4831,'Student Master'!B:B,0)),"Not Found"))</f>
        <v/>
      </c>
      <c r="M4831" s="28"/>
      <c r="N4831" s="28"/>
    </row>
    <row r="4832" spans="1:14" x14ac:dyDescent="0.35">
      <c r="A4832" s="28">
        <f t="shared" si="76"/>
        <v>4831</v>
      </c>
      <c r="B4832" s="30"/>
      <c r="C4832" s="28"/>
      <c r="D4832" s="28"/>
      <c r="E4832" s="28"/>
      <c r="F4832" s="28"/>
      <c r="G4832" s="28"/>
      <c r="H4832" s="28" t="str">
        <f>IF(TRIM(D4832)="","",IFERROR(INDEX('Student Master'!C:C,MATCH(D4832,'Student Master'!B:B,0)),"Not Found"))</f>
        <v/>
      </c>
      <c r="I4832" s="28" t="str">
        <f>IF(TRIM(D4832)="","",IFERROR(INDEX('Student Master'!D:D,MATCH(D4832,'Student Master'!B:B,0)),"Not Found"))</f>
        <v/>
      </c>
      <c r="J4832" s="28" t="str">
        <f>IF(TRIM(D4832)="","",IFERROR(INDEX('Student Master'!H:H,MATCH(D4832,'Student Master'!B:B,0)),"Not Found"))</f>
        <v/>
      </c>
      <c r="K4832" s="28" t="str">
        <f>IF(TRIM(D4832)="","",IFERROR(INDEX('Student Master'!N:N,MATCH(D4832,'Student Master'!B:B,0)),"Not Found"))</f>
        <v/>
      </c>
      <c r="L4832" s="28" t="str">
        <f>IF(TRIM(D4832)="","",IFERROR(INDEX('Student Master'!L:L,MATCH(D4832,'Student Master'!B:B,0)),"Not Found"))</f>
        <v/>
      </c>
      <c r="M4832" s="28"/>
      <c r="N4832" s="28"/>
    </row>
    <row r="4833" spans="1:14" x14ac:dyDescent="0.35">
      <c r="A4833" s="28">
        <f t="shared" si="76"/>
        <v>4832</v>
      </c>
      <c r="B4833" s="30"/>
      <c r="C4833" s="28"/>
      <c r="D4833" s="28"/>
      <c r="E4833" s="28"/>
      <c r="F4833" s="28"/>
      <c r="G4833" s="28"/>
      <c r="H4833" s="28" t="str">
        <f>IF(TRIM(D4833)="","",IFERROR(INDEX('Student Master'!C:C,MATCH(D4833,'Student Master'!B:B,0)),"Not Found"))</f>
        <v/>
      </c>
      <c r="I4833" s="28" t="str">
        <f>IF(TRIM(D4833)="","",IFERROR(INDEX('Student Master'!D:D,MATCH(D4833,'Student Master'!B:B,0)),"Not Found"))</f>
        <v/>
      </c>
      <c r="J4833" s="28" t="str">
        <f>IF(TRIM(D4833)="","",IFERROR(INDEX('Student Master'!H:H,MATCH(D4833,'Student Master'!B:B,0)),"Not Found"))</f>
        <v/>
      </c>
      <c r="K4833" s="28" t="str">
        <f>IF(TRIM(D4833)="","",IFERROR(INDEX('Student Master'!N:N,MATCH(D4833,'Student Master'!B:B,0)),"Not Found"))</f>
        <v/>
      </c>
      <c r="L4833" s="28" t="str">
        <f>IF(TRIM(D4833)="","",IFERROR(INDEX('Student Master'!L:L,MATCH(D4833,'Student Master'!B:B,0)),"Not Found"))</f>
        <v/>
      </c>
      <c r="M4833" s="28"/>
      <c r="N4833" s="28"/>
    </row>
    <row r="4834" spans="1:14" x14ac:dyDescent="0.35">
      <c r="A4834" s="28">
        <f t="shared" si="76"/>
        <v>4833</v>
      </c>
      <c r="B4834" s="30"/>
      <c r="C4834" s="28"/>
      <c r="D4834" s="28"/>
      <c r="E4834" s="28"/>
      <c r="F4834" s="28"/>
      <c r="G4834" s="28"/>
      <c r="H4834" s="28" t="str">
        <f>IF(TRIM(D4834)="","",IFERROR(INDEX('Student Master'!C:C,MATCH(D4834,'Student Master'!B:B,0)),"Not Found"))</f>
        <v/>
      </c>
      <c r="I4834" s="28" t="str">
        <f>IF(TRIM(D4834)="","",IFERROR(INDEX('Student Master'!D:D,MATCH(D4834,'Student Master'!B:B,0)),"Not Found"))</f>
        <v/>
      </c>
      <c r="J4834" s="28" t="str">
        <f>IF(TRIM(D4834)="","",IFERROR(INDEX('Student Master'!H:H,MATCH(D4834,'Student Master'!B:B,0)),"Not Found"))</f>
        <v/>
      </c>
      <c r="K4834" s="28" t="str">
        <f>IF(TRIM(D4834)="","",IFERROR(INDEX('Student Master'!N:N,MATCH(D4834,'Student Master'!B:B,0)),"Not Found"))</f>
        <v/>
      </c>
      <c r="L4834" s="28" t="str">
        <f>IF(TRIM(D4834)="","",IFERROR(INDEX('Student Master'!L:L,MATCH(D4834,'Student Master'!B:B,0)),"Not Found"))</f>
        <v/>
      </c>
      <c r="M4834" s="28"/>
      <c r="N4834" s="28"/>
    </row>
    <row r="4835" spans="1:14" x14ac:dyDescent="0.35">
      <c r="A4835" s="28">
        <f t="shared" si="76"/>
        <v>4834</v>
      </c>
      <c r="B4835" s="30"/>
      <c r="C4835" s="28"/>
      <c r="D4835" s="28"/>
      <c r="E4835" s="28"/>
      <c r="F4835" s="28"/>
      <c r="G4835" s="28"/>
      <c r="H4835" s="28" t="str">
        <f>IF(TRIM(D4835)="","",IFERROR(INDEX('Student Master'!C:C,MATCH(D4835,'Student Master'!B:B,0)),"Not Found"))</f>
        <v/>
      </c>
      <c r="I4835" s="28" t="str">
        <f>IF(TRIM(D4835)="","",IFERROR(INDEX('Student Master'!D:D,MATCH(D4835,'Student Master'!B:B,0)),"Not Found"))</f>
        <v/>
      </c>
      <c r="J4835" s="28" t="str">
        <f>IF(TRIM(D4835)="","",IFERROR(INDEX('Student Master'!H:H,MATCH(D4835,'Student Master'!B:B,0)),"Not Found"))</f>
        <v/>
      </c>
      <c r="K4835" s="28" t="str">
        <f>IF(TRIM(D4835)="","",IFERROR(INDEX('Student Master'!N:N,MATCH(D4835,'Student Master'!B:B,0)),"Not Found"))</f>
        <v/>
      </c>
      <c r="L4835" s="28" t="str">
        <f>IF(TRIM(D4835)="","",IFERROR(INDEX('Student Master'!L:L,MATCH(D4835,'Student Master'!B:B,0)),"Not Found"))</f>
        <v/>
      </c>
      <c r="M4835" s="28"/>
      <c r="N4835" s="28"/>
    </row>
    <row r="4836" spans="1:14" x14ac:dyDescent="0.35">
      <c r="A4836" s="28">
        <f t="shared" si="76"/>
        <v>4835</v>
      </c>
      <c r="B4836" s="30"/>
      <c r="C4836" s="28"/>
      <c r="D4836" s="28"/>
      <c r="E4836" s="28"/>
      <c r="F4836" s="28"/>
      <c r="G4836" s="28"/>
      <c r="H4836" s="28" t="str">
        <f>IF(TRIM(D4836)="","",IFERROR(INDEX('Student Master'!C:C,MATCH(D4836,'Student Master'!B:B,0)),"Not Found"))</f>
        <v/>
      </c>
      <c r="I4836" s="28" t="str">
        <f>IF(TRIM(D4836)="","",IFERROR(INDEX('Student Master'!D:D,MATCH(D4836,'Student Master'!B:B,0)),"Not Found"))</f>
        <v/>
      </c>
      <c r="J4836" s="28" t="str">
        <f>IF(TRIM(D4836)="","",IFERROR(INDEX('Student Master'!H:H,MATCH(D4836,'Student Master'!B:B,0)),"Not Found"))</f>
        <v/>
      </c>
      <c r="K4836" s="28" t="str">
        <f>IF(TRIM(D4836)="","",IFERROR(INDEX('Student Master'!N:N,MATCH(D4836,'Student Master'!B:B,0)),"Not Found"))</f>
        <v/>
      </c>
      <c r="L4836" s="28" t="str">
        <f>IF(TRIM(D4836)="","",IFERROR(INDEX('Student Master'!L:L,MATCH(D4836,'Student Master'!B:B,0)),"Not Found"))</f>
        <v/>
      </c>
      <c r="M4836" s="28"/>
      <c r="N4836" s="28"/>
    </row>
    <row r="4837" spans="1:14" x14ac:dyDescent="0.35">
      <c r="A4837" s="28">
        <f t="shared" si="76"/>
        <v>4836</v>
      </c>
      <c r="B4837" s="30"/>
      <c r="C4837" s="28"/>
      <c r="D4837" s="28"/>
      <c r="E4837" s="28"/>
      <c r="F4837" s="28"/>
      <c r="G4837" s="28"/>
      <c r="H4837" s="28" t="str">
        <f>IF(TRIM(D4837)="","",IFERROR(INDEX('Student Master'!C:C,MATCH(D4837,'Student Master'!B:B,0)),"Not Found"))</f>
        <v/>
      </c>
      <c r="I4837" s="28" t="str">
        <f>IF(TRIM(D4837)="","",IFERROR(INDEX('Student Master'!D:D,MATCH(D4837,'Student Master'!B:B,0)),"Not Found"))</f>
        <v/>
      </c>
      <c r="J4837" s="28" t="str">
        <f>IF(TRIM(D4837)="","",IFERROR(INDEX('Student Master'!H:H,MATCH(D4837,'Student Master'!B:B,0)),"Not Found"))</f>
        <v/>
      </c>
      <c r="K4837" s="28" t="str">
        <f>IF(TRIM(D4837)="","",IFERROR(INDEX('Student Master'!N:N,MATCH(D4837,'Student Master'!B:B,0)),"Not Found"))</f>
        <v/>
      </c>
      <c r="L4837" s="28" t="str">
        <f>IF(TRIM(D4837)="","",IFERROR(INDEX('Student Master'!L:L,MATCH(D4837,'Student Master'!B:B,0)),"Not Found"))</f>
        <v/>
      </c>
      <c r="M4837" s="28"/>
      <c r="N4837" s="28"/>
    </row>
    <row r="4838" spans="1:14" x14ac:dyDescent="0.35">
      <c r="A4838" s="28">
        <f t="shared" si="76"/>
        <v>4837</v>
      </c>
      <c r="B4838" s="30"/>
      <c r="C4838" s="28"/>
      <c r="D4838" s="28"/>
      <c r="E4838" s="28"/>
      <c r="F4838" s="28"/>
      <c r="G4838" s="28"/>
      <c r="H4838" s="28" t="str">
        <f>IF(TRIM(D4838)="","",IFERROR(INDEX('Student Master'!C:C,MATCH(D4838,'Student Master'!B:B,0)),"Not Found"))</f>
        <v/>
      </c>
      <c r="I4838" s="28" t="str">
        <f>IF(TRIM(D4838)="","",IFERROR(INDEX('Student Master'!D:D,MATCH(D4838,'Student Master'!B:B,0)),"Not Found"))</f>
        <v/>
      </c>
      <c r="J4838" s="28" t="str">
        <f>IF(TRIM(D4838)="","",IFERROR(INDEX('Student Master'!H:H,MATCH(D4838,'Student Master'!B:B,0)),"Not Found"))</f>
        <v/>
      </c>
      <c r="K4838" s="28" t="str">
        <f>IF(TRIM(D4838)="","",IFERROR(INDEX('Student Master'!N:N,MATCH(D4838,'Student Master'!B:B,0)),"Not Found"))</f>
        <v/>
      </c>
      <c r="L4838" s="28" t="str">
        <f>IF(TRIM(D4838)="","",IFERROR(INDEX('Student Master'!L:L,MATCH(D4838,'Student Master'!B:B,0)),"Not Found"))</f>
        <v/>
      </c>
      <c r="M4838" s="28"/>
      <c r="N4838" s="28"/>
    </row>
    <row r="4839" spans="1:14" x14ac:dyDescent="0.35">
      <c r="A4839" s="28">
        <f t="shared" si="76"/>
        <v>4838</v>
      </c>
      <c r="B4839" s="30"/>
      <c r="C4839" s="28"/>
      <c r="D4839" s="28"/>
      <c r="E4839" s="28"/>
      <c r="F4839" s="28"/>
      <c r="G4839" s="28"/>
      <c r="H4839" s="28" t="str">
        <f>IF(TRIM(D4839)="","",IFERROR(INDEX('Student Master'!C:C,MATCH(D4839,'Student Master'!B:B,0)),"Not Found"))</f>
        <v/>
      </c>
      <c r="I4839" s="28" t="str">
        <f>IF(TRIM(D4839)="","",IFERROR(INDEX('Student Master'!D:D,MATCH(D4839,'Student Master'!B:B,0)),"Not Found"))</f>
        <v/>
      </c>
      <c r="J4839" s="28" t="str">
        <f>IF(TRIM(D4839)="","",IFERROR(INDEX('Student Master'!H:H,MATCH(D4839,'Student Master'!B:B,0)),"Not Found"))</f>
        <v/>
      </c>
      <c r="K4839" s="28" t="str">
        <f>IF(TRIM(D4839)="","",IFERROR(INDEX('Student Master'!N:N,MATCH(D4839,'Student Master'!B:B,0)),"Not Found"))</f>
        <v/>
      </c>
      <c r="L4839" s="28" t="str">
        <f>IF(TRIM(D4839)="","",IFERROR(INDEX('Student Master'!L:L,MATCH(D4839,'Student Master'!B:B,0)),"Not Found"))</f>
        <v/>
      </c>
      <c r="M4839" s="28"/>
      <c r="N4839" s="28"/>
    </row>
    <row r="4840" spans="1:14" x14ac:dyDescent="0.35">
      <c r="A4840" s="28">
        <f t="shared" si="76"/>
        <v>4839</v>
      </c>
      <c r="B4840" s="30"/>
      <c r="C4840" s="28"/>
      <c r="D4840" s="28"/>
      <c r="E4840" s="28"/>
      <c r="F4840" s="28"/>
      <c r="G4840" s="28"/>
      <c r="H4840" s="28" t="str">
        <f>IF(TRIM(D4840)="","",IFERROR(INDEX('Student Master'!C:C,MATCH(D4840,'Student Master'!B:B,0)),"Not Found"))</f>
        <v/>
      </c>
      <c r="I4840" s="28" t="str">
        <f>IF(TRIM(D4840)="","",IFERROR(INDEX('Student Master'!D:D,MATCH(D4840,'Student Master'!B:B,0)),"Not Found"))</f>
        <v/>
      </c>
      <c r="J4840" s="28" t="str">
        <f>IF(TRIM(D4840)="","",IFERROR(INDEX('Student Master'!H:H,MATCH(D4840,'Student Master'!B:B,0)),"Not Found"))</f>
        <v/>
      </c>
      <c r="K4840" s="28" t="str">
        <f>IF(TRIM(D4840)="","",IFERROR(INDEX('Student Master'!N:N,MATCH(D4840,'Student Master'!B:B,0)),"Not Found"))</f>
        <v/>
      </c>
      <c r="L4840" s="28" t="str">
        <f>IF(TRIM(D4840)="","",IFERROR(INDEX('Student Master'!L:L,MATCH(D4840,'Student Master'!B:B,0)),"Not Found"))</f>
        <v/>
      </c>
      <c r="M4840" s="28"/>
      <c r="N4840" s="28"/>
    </row>
    <row r="4841" spans="1:14" x14ac:dyDescent="0.35">
      <c r="A4841" s="28">
        <f t="shared" si="76"/>
        <v>4840</v>
      </c>
      <c r="B4841" s="30"/>
      <c r="C4841" s="28"/>
      <c r="D4841" s="28"/>
      <c r="E4841" s="28"/>
      <c r="F4841" s="28"/>
      <c r="G4841" s="28"/>
      <c r="H4841" s="28" t="str">
        <f>IF(TRIM(D4841)="","",IFERROR(INDEX('Student Master'!C:C,MATCH(D4841,'Student Master'!B:B,0)),"Not Found"))</f>
        <v/>
      </c>
      <c r="I4841" s="28" t="str">
        <f>IF(TRIM(D4841)="","",IFERROR(INDEX('Student Master'!D:D,MATCH(D4841,'Student Master'!B:B,0)),"Not Found"))</f>
        <v/>
      </c>
      <c r="J4841" s="28" t="str">
        <f>IF(TRIM(D4841)="","",IFERROR(INDEX('Student Master'!H:H,MATCH(D4841,'Student Master'!B:B,0)),"Not Found"))</f>
        <v/>
      </c>
      <c r="K4841" s="28" t="str">
        <f>IF(TRIM(D4841)="","",IFERROR(INDEX('Student Master'!N:N,MATCH(D4841,'Student Master'!B:B,0)),"Not Found"))</f>
        <v/>
      </c>
      <c r="L4841" s="28" t="str">
        <f>IF(TRIM(D4841)="","",IFERROR(INDEX('Student Master'!L:L,MATCH(D4841,'Student Master'!B:B,0)),"Not Found"))</f>
        <v/>
      </c>
      <c r="M4841" s="28"/>
      <c r="N4841" s="28"/>
    </row>
    <row r="4842" spans="1:14" x14ac:dyDescent="0.35">
      <c r="A4842" s="28">
        <f t="shared" si="76"/>
        <v>4841</v>
      </c>
      <c r="B4842" s="30"/>
      <c r="C4842" s="28"/>
      <c r="D4842" s="28"/>
      <c r="E4842" s="28"/>
      <c r="F4842" s="28"/>
      <c r="G4842" s="28"/>
      <c r="H4842" s="28" t="str">
        <f>IF(TRIM(D4842)="","",IFERROR(INDEX('Student Master'!C:C,MATCH(D4842,'Student Master'!B:B,0)),"Not Found"))</f>
        <v/>
      </c>
      <c r="I4842" s="28" t="str">
        <f>IF(TRIM(D4842)="","",IFERROR(INDEX('Student Master'!D:D,MATCH(D4842,'Student Master'!B:B,0)),"Not Found"))</f>
        <v/>
      </c>
      <c r="J4842" s="28" t="str">
        <f>IF(TRIM(D4842)="","",IFERROR(INDEX('Student Master'!H:H,MATCH(D4842,'Student Master'!B:B,0)),"Not Found"))</f>
        <v/>
      </c>
      <c r="K4842" s="28" t="str">
        <f>IF(TRIM(D4842)="","",IFERROR(INDEX('Student Master'!N:N,MATCH(D4842,'Student Master'!B:B,0)),"Not Found"))</f>
        <v/>
      </c>
      <c r="L4842" s="28" t="str">
        <f>IF(TRIM(D4842)="","",IFERROR(INDEX('Student Master'!L:L,MATCH(D4842,'Student Master'!B:B,0)),"Not Found"))</f>
        <v/>
      </c>
      <c r="M4842" s="28"/>
      <c r="N4842" s="28"/>
    </row>
    <row r="4843" spans="1:14" x14ac:dyDescent="0.35">
      <c r="A4843" s="28">
        <f t="shared" si="76"/>
        <v>4842</v>
      </c>
      <c r="B4843" s="30"/>
      <c r="C4843" s="28"/>
      <c r="D4843" s="28"/>
      <c r="E4843" s="28"/>
      <c r="F4843" s="28"/>
      <c r="G4843" s="28"/>
      <c r="H4843" s="28" t="str">
        <f>IF(TRIM(D4843)="","",IFERROR(INDEX('Student Master'!C:C,MATCH(D4843,'Student Master'!B:B,0)),"Not Found"))</f>
        <v/>
      </c>
      <c r="I4843" s="28" t="str">
        <f>IF(TRIM(D4843)="","",IFERROR(INDEX('Student Master'!D:D,MATCH(D4843,'Student Master'!B:B,0)),"Not Found"))</f>
        <v/>
      </c>
      <c r="J4843" s="28" t="str">
        <f>IF(TRIM(D4843)="","",IFERROR(INDEX('Student Master'!H:H,MATCH(D4843,'Student Master'!B:B,0)),"Not Found"))</f>
        <v/>
      </c>
      <c r="K4843" s="28" t="str">
        <f>IF(TRIM(D4843)="","",IFERROR(INDEX('Student Master'!N:N,MATCH(D4843,'Student Master'!B:B,0)),"Not Found"))</f>
        <v/>
      </c>
      <c r="L4843" s="28" t="str">
        <f>IF(TRIM(D4843)="","",IFERROR(INDEX('Student Master'!L:L,MATCH(D4843,'Student Master'!B:B,0)),"Not Found"))</f>
        <v/>
      </c>
      <c r="M4843" s="28"/>
      <c r="N4843" s="28"/>
    </row>
    <row r="4844" spans="1:14" x14ac:dyDescent="0.35">
      <c r="A4844" s="28">
        <f t="shared" si="76"/>
        <v>4843</v>
      </c>
      <c r="B4844" s="30"/>
      <c r="C4844" s="28"/>
      <c r="D4844" s="28"/>
      <c r="E4844" s="28"/>
      <c r="F4844" s="28"/>
      <c r="G4844" s="28"/>
      <c r="H4844" s="28" t="str">
        <f>IF(TRIM(D4844)="","",IFERROR(INDEX('Student Master'!C:C,MATCH(D4844,'Student Master'!B:B,0)),"Not Found"))</f>
        <v/>
      </c>
      <c r="I4844" s="28" t="str">
        <f>IF(TRIM(D4844)="","",IFERROR(INDEX('Student Master'!D:D,MATCH(D4844,'Student Master'!B:B,0)),"Not Found"))</f>
        <v/>
      </c>
      <c r="J4844" s="28" t="str">
        <f>IF(TRIM(D4844)="","",IFERROR(INDEX('Student Master'!H:H,MATCH(D4844,'Student Master'!B:B,0)),"Not Found"))</f>
        <v/>
      </c>
      <c r="K4844" s="28" t="str">
        <f>IF(TRIM(D4844)="","",IFERROR(INDEX('Student Master'!N:N,MATCH(D4844,'Student Master'!B:B,0)),"Not Found"))</f>
        <v/>
      </c>
      <c r="L4844" s="28" t="str">
        <f>IF(TRIM(D4844)="","",IFERROR(INDEX('Student Master'!L:L,MATCH(D4844,'Student Master'!B:B,0)),"Not Found"))</f>
        <v/>
      </c>
      <c r="M4844" s="28"/>
      <c r="N4844" s="28"/>
    </row>
    <row r="4845" spans="1:14" x14ac:dyDescent="0.35">
      <c r="A4845" s="28">
        <f t="shared" si="76"/>
        <v>4844</v>
      </c>
      <c r="B4845" s="30"/>
      <c r="C4845" s="28"/>
      <c r="D4845" s="28"/>
      <c r="E4845" s="28"/>
      <c r="F4845" s="28"/>
      <c r="G4845" s="28"/>
      <c r="H4845" s="28" t="str">
        <f>IF(TRIM(D4845)="","",IFERROR(INDEX('Student Master'!C:C,MATCH(D4845,'Student Master'!B:B,0)),"Not Found"))</f>
        <v/>
      </c>
      <c r="I4845" s="28" t="str">
        <f>IF(TRIM(D4845)="","",IFERROR(INDEX('Student Master'!D:D,MATCH(D4845,'Student Master'!B:B,0)),"Not Found"))</f>
        <v/>
      </c>
      <c r="J4845" s="28" t="str">
        <f>IF(TRIM(D4845)="","",IFERROR(INDEX('Student Master'!H:H,MATCH(D4845,'Student Master'!B:B,0)),"Not Found"))</f>
        <v/>
      </c>
      <c r="K4845" s="28" t="str">
        <f>IF(TRIM(D4845)="","",IFERROR(INDEX('Student Master'!N:N,MATCH(D4845,'Student Master'!B:B,0)),"Not Found"))</f>
        <v/>
      </c>
      <c r="L4845" s="28" t="str">
        <f>IF(TRIM(D4845)="","",IFERROR(INDEX('Student Master'!L:L,MATCH(D4845,'Student Master'!B:B,0)),"Not Found"))</f>
        <v/>
      </c>
      <c r="M4845" s="28"/>
      <c r="N4845" s="28"/>
    </row>
    <row r="4846" spans="1:14" x14ac:dyDescent="0.35">
      <c r="A4846" s="28">
        <f t="shared" si="76"/>
        <v>4845</v>
      </c>
      <c r="B4846" s="30"/>
      <c r="C4846" s="28"/>
      <c r="D4846" s="28"/>
      <c r="E4846" s="28"/>
      <c r="F4846" s="28"/>
      <c r="G4846" s="28"/>
      <c r="H4846" s="28" t="str">
        <f>IF(TRIM(D4846)="","",IFERROR(INDEX('Student Master'!C:C,MATCH(D4846,'Student Master'!B:B,0)),"Not Found"))</f>
        <v/>
      </c>
      <c r="I4846" s="28" t="str">
        <f>IF(TRIM(D4846)="","",IFERROR(INDEX('Student Master'!D:D,MATCH(D4846,'Student Master'!B:B,0)),"Not Found"))</f>
        <v/>
      </c>
      <c r="J4846" s="28" t="str">
        <f>IF(TRIM(D4846)="","",IFERROR(INDEX('Student Master'!H:H,MATCH(D4846,'Student Master'!B:B,0)),"Not Found"))</f>
        <v/>
      </c>
      <c r="K4846" s="28" t="str">
        <f>IF(TRIM(D4846)="","",IFERROR(INDEX('Student Master'!N:N,MATCH(D4846,'Student Master'!B:B,0)),"Not Found"))</f>
        <v/>
      </c>
      <c r="L4846" s="28" t="str">
        <f>IF(TRIM(D4846)="","",IFERROR(INDEX('Student Master'!L:L,MATCH(D4846,'Student Master'!B:B,0)),"Not Found"))</f>
        <v/>
      </c>
      <c r="M4846" s="28"/>
      <c r="N4846" s="28"/>
    </row>
    <row r="4847" spans="1:14" x14ac:dyDescent="0.35">
      <c r="A4847" s="28">
        <f t="shared" si="76"/>
        <v>4846</v>
      </c>
      <c r="B4847" s="30"/>
      <c r="C4847" s="28"/>
      <c r="D4847" s="28"/>
      <c r="E4847" s="28"/>
      <c r="F4847" s="28"/>
      <c r="G4847" s="28"/>
      <c r="H4847" s="28" t="str">
        <f>IF(TRIM(D4847)="","",IFERROR(INDEX('Student Master'!C:C,MATCH(D4847,'Student Master'!B:B,0)),"Not Found"))</f>
        <v/>
      </c>
      <c r="I4847" s="28" t="str">
        <f>IF(TRIM(D4847)="","",IFERROR(INDEX('Student Master'!D:D,MATCH(D4847,'Student Master'!B:B,0)),"Not Found"))</f>
        <v/>
      </c>
      <c r="J4847" s="28" t="str">
        <f>IF(TRIM(D4847)="","",IFERROR(INDEX('Student Master'!H:H,MATCH(D4847,'Student Master'!B:B,0)),"Not Found"))</f>
        <v/>
      </c>
      <c r="K4847" s="28" t="str">
        <f>IF(TRIM(D4847)="","",IFERROR(INDEX('Student Master'!N:N,MATCH(D4847,'Student Master'!B:B,0)),"Not Found"))</f>
        <v/>
      </c>
      <c r="L4847" s="28" t="str">
        <f>IF(TRIM(D4847)="","",IFERROR(INDEX('Student Master'!L:L,MATCH(D4847,'Student Master'!B:B,0)),"Not Found"))</f>
        <v/>
      </c>
      <c r="M4847" s="28"/>
      <c r="N4847" s="28"/>
    </row>
    <row r="4848" spans="1:14" x14ac:dyDescent="0.35">
      <c r="A4848" s="28">
        <f t="shared" si="76"/>
        <v>4847</v>
      </c>
      <c r="B4848" s="30"/>
      <c r="C4848" s="28"/>
      <c r="D4848" s="28"/>
      <c r="E4848" s="28"/>
      <c r="F4848" s="28"/>
      <c r="G4848" s="28"/>
      <c r="H4848" s="28" t="str">
        <f>IF(TRIM(D4848)="","",IFERROR(INDEX('Student Master'!C:C,MATCH(D4848,'Student Master'!B:B,0)),"Not Found"))</f>
        <v/>
      </c>
      <c r="I4848" s="28" t="str">
        <f>IF(TRIM(D4848)="","",IFERROR(INDEX('Student Master'!D:D,MATCH(D4848,'Student Master'!B:B,0)),"Not Found"))</f>
        <v/>
      </c>
      <c r="J4848" s="28" t="str">
        <f>IF(TRIM(D4848)="","",IFERROR(INDEX('Student Master'!H:H,MATCH(D4848,'Student Master'!B:B,0)),"Not Found"))</f>
        <v/>
      </c>
      <c r="K4848" s="28" t="str">
        <f>IF(TRIM(D4848)="","",IFERROR(INDEX('Student Master'!N:N,MATCH(D4848,'Student Master'!B:B,0)),"Not Found"))</f>
        <v/>
      </c>
      <c r="L4848" s="28" t="str">
        <f>IF(TRIM(D4848)="","",IFERROR(INDEX('Student Master'!L:L,MATCH(D4848,'Student Master'!B:B,0)),"Not Found"))</f>
        <v/>
      </c>
      <c r="M4848" s="28"/>
      <c r="N4848" s="28"/>
    </row>
    <row r="4849" spans="1:14" x14ac:dyDescent="0.35">
      <c r="A4849" s="28">
        <f t="shared" si="76"/>
        <v>4848</v>
      </c>
      <c r="B4849" s="30"/>
      <c r="C4849" s="28"/>
      <c r="D4849" s="28"/>
      <c r="E4849" s="28"/>
      <c r="F4849" s="28"/>
      <c r="G4849" s="28"/>
      <c r="H4849" s="28" t="str">
        <f>IF(TRIM(D4849)="","",IFERROR(INDEX('Student Master'!C:C,MATCH(D4849,'Student Master'!B:B,0)),"Not Found"))</f>
        <v/>
      </c>
      <c r="I4849" s="28" t="str">
        <f>IF(TRIM(D4849)="","",IFERROR(INDEX('Student Master'!D:D,MATCH(D4849,'Student Master'!B:B,0)),"Not Found"))</f>
        <v/>
      </c>
      <c r="J4849" s="28" t="str">
        <f>IF(TRIM(D4849)="","",IFERROR(INDEX('Student Master'!H:H,MATCH(D4849,'Student Master'!B:B,0)),"Not Found"))</f>
        <v/>
      </c>
      <c r="K4849" s="28" t="str">
        <f>IF(TRIM(D4849)="","",IFERROR(INDEX('Student Master'!N:N,MATCH(D4849,'Student Master'!B:B,0)),"Not Found"))</f>
        <v/>
      </c>
      <c r="L4849" s="28" t="str">
        <f>IF(TRIM(D4849)="","",IFERROR(INDEX('Student Master'!L:L,MATCH(D4849,'Student Master'!B:B,0)),"Not Found"))</f>
        <v/>
      </c>
      <c r="M4849" s="28"/>
      <c r="N4849" s="28"/>
    </row>
    <row r="4850" spans="1:14" x14ac:dyDescent="0.35">
      <c r="A4850" s="28">
        <f t="shared" si="76"/>
        <v>4849</v>
      </c>
      <c r="B4850" s="30"/>
      <c r="C4850" s="28"/>
      <c r="D4850" s="28"/>
      <c r="E4850" s="28"/>
      <c r="F4850" s="28"/>
      <c r="G4850" s="28"/>
      <c r="H4850" s="28" t="str">
        <f>IF(TRIM(D4850)="","",IFERROR(INDEX('Student Master'!C:C,MATCH(D4850,'Student Master'!B:B,0)),"Not Found"))</f>
        <v/>
      </c>
      <c r="I4850" s="28" t="str">
        <f>IF(TRIM(D4850)="","",IFERROR(INDEX('Student Master'!D:D,MATCH(D4850,'Student Master'!B:B,0)),"Not Found"))</f>
        <v/>
      </c>
      <c r="J4850" s="28" t="str">
        <f>IF(TRIM(D4850)="","",IFERROR(INDEX('Student Master'!H:H,MATCH(D4850,'Student Master'!B:B,0)),"Not Found"))</f>
        <v/>
      </c>
      <c r="K4850" s="28" t="str">
        <f>IF(TRIM(D4850)="","",IFERROR(INDEX('Student Master'!N:N,MATCH(D4850,'Student Master'!B:B,0)),"Not Found"))</f>
        <v/>
      </c>
      <c r="L4850" s="28" t="str">
        <f>IF(TRIM(D4850)="","",IFERROR(INDEX('Student Master'!L:L,MATCH(D4850,'Student Master'!B:B,0)),"Not Found"))</f>
        <v/>
      </c>
      <c r="M4850" s="28"/>
      <c r="N4850" s="28"/>
    </row>
    <row r="4851" spans="1:14" x14ac:dyDescent="0.35">
      <c r="A4851" s="28">
        <f t="shared" si="76"/>
        <v>4850</v>
      </c>
      <c r="B4851" s="30"/>
      <c r="C4851" s="28"/>
      <c r="D4851" s="28"/>
      <c r="E4851" s="28"/>
      <c r="F4851" s="28"/>
      <c r="G4851" s="28"/>
      <c r="H4851" s="28" t="str">
        <f>IF(TRIM(D4851)="","",IFERROR(INDEX('Student Master'!C:C,MATCH(D4851,'Student Master'!B:B,0)),"Not Found"))</f>
        <v/>
      </c>
      <c r="I4851" s="28" t="str">
        <f>IF(TRIM(D4851)="","",IFERROR(INDEX('Student Master'!D:D,MATCH(D4851,'Student Master'!B:B,0)),"Not Found"))</f>
        <v/>
      </c>
      <c r="J4851" s="28" t="str">
        <f>IF(TRIM(D4851)="","",IFERROR(INDEX('Student Master'!H:H,MATCH(D4851,'Student Master'!B:B,0)),"Not Found"))</f>
        <v/>
      </c>
      <c r="K4851" s="28" t="str">
        <f>IF(TRIM(D4851)="","",IFERROR(INDEX('Student Master'!N:N,MATCH(D4851,'Student Master'!B:B,0)),"Not Found"))</f>
        <v/>
      </c>
      <c r="L4851" s="28" t="str">
        <f>IF(TRIM(D4851)="","",IFERROR(INDEX('Student Master'!L:L,MATCH(D4851,'Student Master'!B:B,0)),"Not Found"))</f>
        <v/>
      </c>
      <c r="M4851" s="28"/>
      <c r="N4851" s="28"/>
    </row>
    <row r="4852" spans="1:14" x14ac:dyDescent="0.35">
      <c r="A4852" s="28">
        <f t="shared" si="76"/>
        <v>4851</v>
      </c>
      <c r="B4852" s="30"/>
      <c r="C4852" s="28"/>
      <c r="D4852" s="28"/>
      <c r="E4852" s="28"/>
      <c r="F4852" s="28"/>
      <c r="G4852" s="28"/>
      <c r="H4852" s="28" t="str">
        <f>IF(TRIM(D4852)="","",IFERROR(INDEX('Student Master'!C:C,MATCH(D4852,'Student Master'!B:B,0)),"Not Found"))</f>
        <v/>
      </c>
      <c r="I4852" s="28" t="str">
        <f>IF(TRIM(D4852)="","",IFERROR(INDEX('Student Master'!D:D,MATCH(D4852,'Student Master'!B:B,0)),"Not Found"))</f>
        <v/>
      </c>
      <c r="J4852" s="28" t="str">
        <f>IF(TRIM(D4852)="","",IFERROR(INDEX('Student Master'!H:H,MATCH(D4852,'Student Master'!B:B,0)),"Not Found"))</f>
        <v/>
      </c>
      <c r="K4852" s="28" t="str">
        <f>IF(TRIM(D4852)="","",IFERROR(INDEX('Student Master'!N:N,MATCH(D4852,'Student Master'!B:B,0)),"Not Found"))</f>
        <v/>
      </c>
      <c r="L4852" s="28" t="str">
        <f>IF(TRIM(D4852)="","",IFERROR(INDEX('Student Master'!L:L,MATCH(D4852,'Student Master'!B:B,0)),"Not Found"))</f>
        <v/>
      </c>
      <c r="M4852" s="28"/>
      <c r="N4852" s="28"/>
    </row>
    <row r="4853" spans="1:14" x14ac:dyDescent="0.35">
      <c r="A4853" s="28">
        <f t="shared" si="76"/>
        <v>4852</v>
      </c>
      <c r="B4853" s="30"/>
      <c r="C4853" s="28"/>
      <c r="D4853" s="28"/>
      <c r="E4853" s="28"/>
      <c r="F4853" s="28"/>
      <c r="G4853" s="28"/>
      <c r="H4853" s="28" t="str">
        <f>IF(TRIM(D4853)="","",IFERROR(INDEX('Student Master'!C:C,MATCH(D4853,'Student Master'!B:B,0)),"Not Found"))</f>
        <v/>
      </c>
      <c r="I4853" s="28" t="str">
        <f>IF(TRIM(D4853)="","",IFERROR(INDEX('Student Master'!D:D,MATCH(D4853,'Student Master'!B:B,0)),"Not Found"))</f>
        <v/>
      </c>
      <c r="J4853" s="28" t="str">
        <f>IF(TRIM(D4853)="","",IFERROR(INDEX('Student Master'!H:H,MATCH(D4853,'Student Master'!B:B,0)),"Not Found"))</f>
        <v/>
      </c>
      <c r="K4853" s="28" t="str">
        <f>IF(TRIM(D4853)="","",IFERROR(INDEX('Student Master'!N:N,MATCH(D4853,'Student Master'!B:B,0)),"Not Found"))</f>
        <v/>
      </c>
      <c r="L4853" s="28" t="str">
        <f>IF(TRIM(D4853)="","",IFERROR(INDEX('Student Master'!L:L,MATCH(D4853,'Student Master'!B:B,0)),"Not Found"))</f>
        <v/>
      </c>
      <c r="M4853" s="28"/>
      <c r="N4853" s="28"/>
    </row>
    <row r="4854" spans="1:14" x14ac:dyDescent="0.35">
      <c r="A4854" s="28">
        <f t="shared" si="76"/>
        <v>4853</v>
      </c>
      <c r="B4854" s="30"/>
      <c r="C4854" s="28"/>
      <c r="D4854" s="28"/>
      <c r="E4854" s="28"/>
      <c r="F4854" s="28"/>
      <c r="G4854" s="28"/>
      <c r="H4854" s="28" t="str">
        <f>IF(TRIM(D4854)="","",IFERROR(INDEX('Student Master'!C:C,MATCH(D4854,'Student Master'!B:B,0)),"Not Found"))</f>
        <v/>
      </c>
      <c r="I4854" s="28" t="str">
        <f>IF(TRIM(D4854)="","",IFERROR(INDEX('Student Master'!D:D,MATCH(D4854,'Student Master'!B:B,0)),"Not Found"))</f>
        <v/>
      </c>
      <c r="J4854" s="28" t="str">
        <f>IF(TRIM(D4854)="","",IFERROR(INDEX('Student Master'!H:H,MATCH(D4854,'Student Master'!B:B,0)),"Not Found"))</f>
        <v/>
      </c>
      <c r="K4854" s="28" t="str">
        <f>IF(TRIM(D4854)="","",IFERROR(INDEX('Student Master'!N:N,MATCH(D4854,'Student Master'!B:B,0)),"Not Found"))</f>
        <v/>
      </c>
      <c r="L4854" s="28" t="str">
        <f>IF(TRIM(D4854)="","",IFERROR(INDEX('Student Master'!L:L,MATCH(D4854,'Student Master'!B:B,0)),"Not Found"))</f>
        <v/>
      </c>
      <c r="M4854" s="28"/>
      <c r="N4854" s="28"/>
    </row>
    <row r="4855" spans="1:14" x14ac:dyDescent="0.35">
      <c r="A4855" s="28">
        <f t="shared" si="76"/>
        <v>4854</v>
      </c>
      <c r="B4855" s="30"/>
      <c r="C4855" s="28"/>
      <c r="D4855" s="28"/>
      <c r="E4855" s="28"/>
      <c r="F4855" s="28"/>
      <c r="G4855" s="28"/>
      <c r="H4855" s="28" t="str">
        <f>IF(TRIM(D4855)="","",IFERROR(INDEX('Student Master'!C:C,MATCH(D4855,'Student Master'!B:B,0)),"Not Found"))</f>
        <v/>
      </c>
      <c r="I4855" s="28" t="str">
        <f>IF(TRIM(D4855)="","",IFERROR(INDEX('Student Master'!D:D,MATCH(D4855,'Student Master'!B:B,0)),"Not Found"))</f>
        <v/>
      </c>
      <c r="J4855" s="28" t="str">
        <f>IF(TRIM(D4855)="","",IFERROR(INDEX('Student Master'!H:H,MATCH(D4855,'Student Master'!B:B,0)),"Not Found"))</f>
        <v/>
      </c>
      <c r="K4855" s="28" t="str">
        <f>IF(TRIM(D4855)="","",IFERROR(INDEX('Student Master'!N:N,MATCH(D4855,'Student Master'!B:B,0)),"Not Found"))</f>
        <v/>
      </c>
      <c r="L4855" s="28" t="str">
        <f>IF(TRIM(D4855)="","",IFERROR(INDEX('Student Master'!L:L,MATCH(D4855,'Student Master'!B:B,0)),"Not Found"))</f>
        <v/>
      </c>
      <c r="M4855" s="28"/>
      <c r="N4855" s="28"/>
    </row>
    <row r="4856" spans="1:14" x14ac:dyDescent="0.35">
      <c r="A4856" s="28">
        <f t="shared" si="76"/>
        <v>4855</v>
      </c>
      <c r="B4856" s="30"/>
      <c r="C4856" s="28"/>
      <c r="D4856" s="28"/>
      <c r="E4856" s="28"/>
      <c r="F4856" s="28"/>
      <c r="G4856" s="28"/>
      <c r="H4856" s="28" t="str">
        <f>IF(TRIM(D4856)="","",IFERROR(INDEX('Student Master'!C:C,MATCH(D4856,'Student Master'!B:B,0)),"Not Found"))</f>
        <v/>
      </c>
      <c r="I4856" s="28" t="str">
        <f>IF(TRIM(D4856)="","",IFERROR(INDEX('Student Master'!D:D,MATCH(D4856,'Student Master'!B:B,0)),"Not Found"))</f>
        <v/>
      </c>
      <c r="J4856" s="28" t="str">
        <f>IF(TRIM(D4856)="","",IFERROR(INDEX('Student Master'!H:H,MATCH(D4856,'Student Master'!B:B,0)),"Not Found"))</f>
        <v/>
      </c>
      <c r="K4856" s="28" t="str">
        <f>IF(TRIM(D4856)="","",IFERROR(INDEX('Student Master'!N:N,MATCH(D4856,'Student Master'!B:B,0)),"Not Found"))</f>
        <v/>
      </c>
      <c r="L4856" s="28" t="str">
        <f>IF(TRIM(D4856)="","",IFERROR(INDEX('Student Master'!L:L,MATCH(D4856,'Student Master'!B:B,0)),"Not Found"))</f>
        <v/>
      </c>
      <c r="M4856" s="28"/>
      <c r="N4856" s="28"/>
    </row>
    <row r="4857" spans="1:14" x14ac:dyDescent="0.35">
      <c r="A4857" s="28">
        <f t="shared" si="76"/>
        <v>4856</v>
      </c>
      <c r="B4857" s="30"/>
      <c r="C4857" s="28"/>
      <c r="D4857" s="28"/>
      <c r="E4857" s="28"/>
      <c r="F4857" s="28"/>
      <c r="G4857" s="28"/>
      <c r="H4857" s="28" t="str">
        <f>IF(TRIM(D4857)="","",IFERROR(INDEX('Student Master'!C:C,MATCH(D4857,'Student Master'!B:B,0)),"Not Found"))</f>
        <v/>
      </c>
      <c r="I4857" s="28" t="str">
        <f>IF(TRIM(D4857)="","",IFERROR(INDEX('Student Master'!D:D,MATCH(D4857,'Student Master'!B:B,0)),"Not Found"))</f>
        <v/>
      </c>
      <c r="J4857" s="28" t="str">
        <f>IF(TRIM(D4857)="","",IFERROR(INDEX('Student Master'!H:H,MATCH(D4857,'Student Master'!B:B,0)),"Not Found"))</f>
        <v/>
      </c>
      <c r="K4857" s="28" t="str">
        <f>IF(TRIM(D4857)="","",IFERROR(INDEX('Student Master'!N:N,MATCH(D4857,'Student Master'!B:B,0)),"Not Found"))</f>
        <v/>
      </c>
      <c r="L4857" s="28" t="str">
        <f>IF(TRIM(D4857)="","",IFERROR(INDEX('Student Master'!L:L,MATCH(D4857,'Student Master'!B:B,0)),"Not Found"))</f>
        <v/>
      </c>
      <c r="M4857" s="28"/>
      <c r="N4857" s="28"/>
    </row>
    <row r="4858" spans="1:14" x14ac:dyDescent="0.35">
      <c r="A4858" s="28">
        <f t="shared" si="76"/>
        <v>4857</v>
      </c>
      <c r="B4858" s="30"/>
      <c r="C4858" s="28"/>
      <c r="D4858" s="28"/>
      <c r="E4858" s="28"/>
      <c r="F4858" s="28"/>
      <c r="G4858" s="28"/>
      <c r="H4858" s="28" t="str">
        <f>IF(TRIM(D4858)="","",IFERROR(INDEX('Student Master'!C:C,MATCH(D4858,'Student Master'!B:B,0)),"Not Found"))</f>
        <v/>
      </c>
      <c r="I4858" s="28" t="str">
        <f>IF(TRIM(D4858)="","",IFERROR(INDEX('Student Master'!D:D,MATCH(D4858,'Student Master'!B:B,0)),"Not Found"))</f>
        <v/>
      </c>
      <c r="J4858" s="28" t="str">
        <f>IF(TRIM(D4858)="","",IFERROR(INDEX('Student Master'!H:H,MATCH(D4858,'Student Master'!B:B,0)),"Not Found"))</f>
        <v/>
      </c>
      <c r="K4858" s="28" t="str">
        <f>IF(TRIM(D4858)="","",IFERROR(INDEX('Student Master'!N:N,MATCH(D4858,'Student Master'!B:B,0)),"Not Found"))</f>
        <v/>
      </c>
      <c r="L4858" s="28" t="str">
        <f>IF(TRIM(D4858)="","",IFERROR(INDEX('Student Master'!L:L,MATCH(D4858,'Student Master'!B:B,0)),"Not Found"))</f>
        <v/>
      </c>
      <c r="M4858" s="28"/>
      <c r="N4858" s="28"/>
    </row>
    <row r="4859" spans="1:14" x14ac:dyDescent="0.35">
      <c r="A4859" s="28">
        <f t="shared" si="76"/>
        <v>4858</v>
      </c>
      <c r="B4859" s="30"/>
      <c r="C4859" s="28"/>
      <c r="D4859" s="28"/>
      <c r="E4859" s="28"/>
      <c r="F4859" s="28"/>
      <c r="G4859" s="28"/>
      <c r="H4859" s="28" t="str">
        <f>IF(TRIM(D4859)="","",IFERROR(INDEX('Student Master'!C:C,MATCH(D4859,'Student Master'!B:B,0)),"Not Found"))</f>
        <v/>
      </c>
      <c r="I4859" s="28" t="str">
        <f>IF(TRIM(D4859)="","",IFERROR(INDEX('Student Master'!D:D,MATCH(D4859,'Student Master'!B:B,0)),"Not Found"))</f>
        <v/>
      </c>
      <c r="J4859" s="28" t="str">
        <f>IF(TRIM(D4859)="","",IFERROR(INDEX('Student Master'!H:H,MATCH(D4859,'Student Master'!B:B,0)),"Not Found"))</f>
        <v/>
      </c>
      <c r="K4859" s="28" t="str">
        <f>IF(TRIM(D4859)="","",IFERROR(INDEX('Student Master'!N:N,MATCH(D4859,'Student Master'!B:B,0)),"Not Found"))</f>
        <v/>
      </c>
      <c r="L4859" s="28" t="str">
        <f>IF(TRIM(D4859)="","",IFERROR(INDEX('Student Master'!L:L,MATCH(D4859,'Student Master'!B:B,0)),"Not Found"))</f>
        <v/>
      </c>
      <c r="M4859" s="28"/>
      <c r="N4859" s="28"/>
    </row>
    <row r="4860" spans="1:14" x14ac:dyDescent="0.35">
      <c r="A4860" s="28">
        <f t="shared" si="76"/>
        <v>4859</v>
      </c>
      <c r="B4860" s="30"/>
      <c r="C4860" s="28"/>
      <c r="D4860" s="28"/>
      <c r="E4860" s="28"/>
      <c r="F4860" s="28"/>
      <c r="G4860" s="28"/>
      <c r="H4860" s="28" t="str">
        <f>IF(TRIM(D4860)="","",IFERROR(INDEX('Student Master'!C:C,MATCH(D4860,'Student Master'!B:B,0)),"Not Found"))</f>
        <v/>
      </c>
      <c r="I4860" s="28" t="str">
        <f>IF(TRIM(D4860)="","",IFERROR(INDEX('Student Master'!D:D,MATCH(D4860,'Student Master'!B:B,0)),"Not Found"))</f>
        <v/>
      </c>
      <c r="J4860" s="28" t="str">
        <f>IF(TRIM(D4860)="","",IFERROR(INDEX('Student Master'!H:H,MATCH(D4860,'Student Master'!B:B,0)),"Not Found"))</f>
        <v/>
      </c>
      <c r="K4860" s="28" t="str">
        <f>IF(TRIM(D4860)="","",IFERROR(INDEX('Student Master'!N:N,MATCH(D4860,'Student Master'!B:B,0)),"Not Found"))</f>
        <v/>
      </c>
      <c r="L4860" s="28" t="str">
        <f>IF(TRIM(D4860)="","",IFERROR(INDEX('Student Master'!L:L,MATCH(D4860,'Student Master'!B:B,0)),"Not Found"))</f>
        <v/>
      </c>
      <c r="M4860" s="28"/>
      <c r="N4860" s="28"/>
    </row>
    <row r="4861" spans="1:14" x14ac:dyDescent="0.35">
      <c r="A4861" s="28">
        <f t="shared" si="76"/>
        <v>4860</v>
      </c>
      <c r="B4861" s="30"/>
      <c r="C4861" s="28"/>
      <c r="D4861" s="28"/>
      <c r="E4861" s="28"/>
      <c r="F4861" s="28"/>
      <c r="G4861" s="28"/>
      <c r="H4861" s="28" t="str">
        <f>IF(TRIM(D4861)="","",IFERROR(INDEX('Student Master'!C:C,MATCH(D4861,'Student Master'!B:B,0)),"Not Found"))</f>
        <v/>
      </c>
      <c r="I4861" s="28" t="str">
        <f>IF(TRIM(D4861)="","",IFERROR(INDEX('Student Master'!D:D,MATCH(D4861,'Student Master'!B:B,0)),"Not Found"))</f>
        <v/>
      </c>
      <c r="J4861" s="28" t="str">
        <f>IF(TRIM(D4861)="","",IFERROR(INDEX('Student Master'!H:H,MATCH(D4861,'Student Master'!B:B,0)),"Not Found"))</f>
        <v/>
      </c>
      <c r="K4861" s="28" t="str">
        <f>IF(TRIM(D4861)="","",IFERROR(INDEX('Student Master'!N:N,MATCH(D4861,'Student Master'!B:B,0)),"Not Found"))</f>
        <v/>
      </c>
      <c r="L4861" s="28" t="str">
        <f>IF(TRIM(D4861)="","",IFERROR(INDEX('Student Master'!L:L,MATCH(D4861,'Student Master'!B:B,0)),"Not Found"))</f>
        <v/>
      </c>
      <c r="M4861" s="28"/>
      <c r="N4861" s="28"/>
    </row>
    <row r="4862" spans="1:14" x14ac:dyDescent="0.35">
      <c r="A4862" s="28">
        <f t="shared" si="76"/>
        <v>4861</v>
      </c>
      <c r="B4862" s="30"/>
      <c r="C4862" s="28"/>
      <c r="D4862" s="28"/>
      <c r="E4862" s="28"/>
      <c r="F4862" s="28"/>
      <c r="G4862" s="28"/>
      <c r="H4862" s="28" t="str">
        <f>IF(TRIM(D4862)="","",IFERROR(INDEX('Student Master'!C:C,MATCH(D4862,'Student Master'!B:B,0)),"Not Found"))</f>
        <v/>
      </c>
      <c r="I4862" s="28" t="str">
        <f>IF(TRIM(D4862)="","",IFERROR(INDEX('Student Master'!D:D,MATCH(D4862,'Student Master'!B:B,0)),"Not Found"))</f>
        <v/>
      </c>
      <c r="J4862" s="28" t="str">
        <f>IF(TRIM(D4862)="","",IFERROR(INDEX('Student Master'!H:H,MATCH(D4862,'Student Master'!B:B,0)),"Not Found"))</f>
        <v/>
      </c>
      <c r="K4862" s="28" t="str">
        <f>IF(TRIM(D4862)="","",IFERROR(INDEX('Student Master'!N:N,MATCH(D4862,'Student Master'!B:B,0)),"Not Found"))</f>
        <v/>
      </c>
      <c r="L4862" s="28" t="str">
        <f>IF(TRIM(D4862)="","",IFERROR(INDEX('Student Master'!L:L,MATCH(D4862,'Student Master'!B:B,0)),"Not Found"))</f>
        <v/>
      </c>
      <c r="M4862" s="28"/>
      <c r="N4862" s="28"/>
    </row>
    <row r="4863" spans="1:14" x14ac:dyDescent="0.35">
      <c r="A4863" s="28">
        <f t="shared" si="76"/>
        <v>4862</v>
      </c>
      <c r="B4863" s="30"/>
      <c r="C4863" s="28"/>
      <c r="D4863" s="28"/>
      <c r="E4863" s="28"/>
      <c r="F4863" s="28"/>
      <c r="G4863" s="28"/>
      <c r="H4863" s="28" t="str">
        <f>IF(TRIM(D4863)="","",IFERROR(INDEX('Student Master'!C:C,MATCH(D4863,'Student Master'!B:B,0)),"Not Found"))</f>
        <v/>
      </c>
      <c r="I4863" s="28" t="str">
        <f>IF(TRIM(D4863)="","",IFERROR(INDEX('Student Master'!D:D,MATCH(D4863,'Student Master'!B:B,0)),"Not Found"))</f>
        <v/>
      </c>
      <c r="J4863" s="28" t="str">
        <f>IF(TRIM(D4863)="","",IFERROR(INDEX('Student Master'!H:H,MATCH(D4863,'Student Master'!B:B,0)),"Not Found"))</f>
        <v/>
      </c>
      <c r="K4863" s="28" t="str">
        <f>IF(TRIM(D4863)="","",IFERROR(INDEX('Student Master'!N:N,MATCH(D4863,'Student Master'!B:B,0)),"Not Found"))</f>
        <v/>
      </c>
      <c r="L4863" s="28" t="str">
        <f>IF(TRIM(D4863)="","",IFERROR(INDEX('Student Master'!L:L,MATCH(D4863,'Student Master'!B:B,0)),"Not Found"))</f>
        <v/>
      </c>
      <c r="M4863" s="28"/>
      <c r="N4863" s="28"/>
    </row>
    <row r="4864" spans="1:14" x14ac:dyDescent="0.35">
      <c r="A4864" s="28">
        <f t="shared" si="76"/>
        <v>4863</v>
      </c>
      <c r="B4864" s="30"/>
      <c r="C4864" s="28"/>
      <c r="D4864" s="28"/>
      <c r="E4864" s="28"/>
      <c r="F4864" s="28"/>
      <c r="G4864" s="28"/>
      <c r="H4864" s="28" t="str">
        <f>IF(TRIM(D4864)="","",IFERROR(INDEX('Student Master'!C:C,MATCH(D4864,'Student Master'!B:B,0)),"Not Found"))</f>
        <v/>
      </c>
      <c r="I4864" s="28" t="str">
        <f>IF(TRIM(D4864)="","",IFERROR(INDEX('Student Master'!D:D,MATCH(D4864,'Student Master'!B:B,0)),"Not Found"))</f>
        <v/>
      </c>
      <c r="J4864" s="28" t="str">
        <f>IF(TRIM(D4864)="","",IFERROR(INDEX('Student Master'!H:H,MATCH(D4864,'Student Master'!B:B,0)),"Not Found"))</f>
        <v/>
      </c>
      <c r="K4864" s="28" t="str">
        <f>IF(TRIM(D4864)="","",IFERROR(INDEX('Student Master'!N:N,MATCH(D4864,'Student Master'!B:B,0)),"Not Found"))</f>
        <v/>
      </c>
      <c r="L4864" s="28" t="str">
        <f>IF(TRIM(D4864)="","",IFERROR(INDEX('Student Master'!L:L,MATCH(D4864,'Student Master'!B:B,0)),"Not Found"))</f>
        <v/>
      </c>
      <c r="M4864" s="28"/>
      <c r="N4864" s="28"/>
    </row>
    <row r="4865" spans="1:14" x14ac:dyDescent="0.35">
      <c r="A4865" s="28">
        <f t="shared" si="76"/>
        <v>4864</v>
      </c>
      <c r="B4865" s="30"/>
      <c r="C4865" s="28"/>
      <c r="D4865" s="28"/>
      <c r="E4865" s="28"/>
      <c r="F4865" s="28"/>
      <c r="G4865" s="28"/>
      <c r="H4865" s="28" t="str">
        <f>IF(TRIM(D4865)="","",IFERROR(INDEX('Student Master'!C:C,MATCH(D4865,'Student Master'!B:B,0)),"Not Found"))</f>
        <v/>
      </c>
      <c r="I4865" s="28" t="str">
        <f>IF(TRIM(D4865)="","",IFERROR(INDEX('Student Master'!D:D,MATCH(D4865,'Student Master'!B:B,0)),"Not Found"))</f>
        <v/>
      </c>
      <c r="J4865" s="28" t="str">
        <f>IF(TRIM(D4865)="","",IFERROR(INDEX('Student Master'!H:H,MATCH(D4865,'Student Master'!B:B,0)),"Not Found"))</f>
        <v/>
      </c>
      <c r="K4865" s="28" t="str">
        <f>IF(TRIM(D4865)="","",IFERROR(INDEX('Student Master'!N:N,MATCH(D4865,'Student Master'!B:B,0)),"Not Found"))</f>
        <v/>
      </c>
      <c r="L4865" s="28" t="str">
        <f>IF(TRIM(D4865)="","",IFERROR(INDEX('Student Master'!L:L,MATCH(D4865,'Student Master'!B:B,0)),"Not Found"))</f>
        <v/>
      </c>
      <c r="M4865" s="28"/>
      <c r="N4865" s="28"/>
    </row>
    <row r="4866" spans="1:14" x14ac:dyDescent="0.35">
      <c r="A4866" s="28">
        <f t="shared" si="76"/>
        <v>4865</v>
      </c>
      <c r="B4866" s="30"/>
      <c r="C4866" s="28"/>
      <c r="D4866" s="28"/>
      <c r="E4866" s="28"/>
      <c r="F4866" s="28"/>
      <c r="G4866" s="28"/>
      <c r="H4866" s="28" t="str">
        <f>IF(TRIM(D4866)="","",IFERROR(INDEX('Student Master'!C:C,MATCH(D4866,'Student Master'!B:B,0)),"Not Found"))</f>
        <v/>
      </c>
      <c r="I4866" s="28" t="str">
        <f>IF(TRIM(D4866)="","",IFERROR(INDEX('Student Master'!D:D,MATCH(D4866,'Student Master'!B:B,0)),"Not Found"))</f>
        <v/>
      </c>
      <c r="J4866" s="28" t="str">
        <f>IF(TRIM(D4866)="","",IFERROR(INDEX('Student Master'!H:H,MATCH(D4866,'Student Master'!B:B,0)),"Not Found"))</f>
        <v/>
      </c>
      <c r="K4866" s="28" t="str">
        <f>IF(TRIM(D4866)="","",IFERROR(INDEX('Student Master'!N:N,MATCH(D4866,'Student Master'!B:B,0)),"Not Found"))</f>
        <v/>
      </c>
      <c r="L4866" s="28" t="str">
        <f>IF(TRIM(D4866)="","",IFERROR(INDEX('Student Master'!L:L,MATCH(D4866,'Student Master'!B:B,0)),"Not Found"))</f>
        <v/>
      </c>
      <c r="M4866" s="28"/>
      <c r="N4866" s="28"/>
    </row>
    <row r="4867" spans="1:14" x14ac:dyDescent="0.35">
      <c r="A4867" s="28">
        <f t="shared" si="76"/>
        <v>4866</v>
      </c>
      <c r="B4867" s="30"/>
      <c r="C4867" s="28"/>
      <c r="D4867" s="28"/>
      <c r="E4867" s="28"/>
      <c r="F4867" s="28"/>
      <c r="G4867" s="28"/>
      <c r="H4867" s="28" t="str">
        <f>IF(TRIM(D4867)="","",IFERROR(INDEX('Student Master'!C:C,MATCH(D4867,'Student Master'!B:B,0)),"Not Found"))</f>
        <v/>
      </c>
      <c r="I4867" s="28" t="str">
        <f>IF(TRIM(D4867)="","",IFERROR(INDEX('Student Master'!D:D,MATCH(D4867,'Student Master'!B:B,0)),"Not Found"))</f>
        <v/>
      </c>
      <c r="J4867" s="28" t="str">
        <f>IF(TRIM(D4867)="","",IFERROR(INDEX('Student Master'!H:H,MATCH(D4867,'Student Master'!B:B,0)),"Not Found"))</f>
        <v/>
      </c>
      <c r="K4867" s="28" t="str">
        <f>IF(TRIM(D4867)="","",IFERROR(INDEX('Student Master'!N:N,MATCH(D4867,'Student Master'!B:B,0)),"Not Found"))</f>
        <v/>
      </c>
      <c r="L4867" s="28" t="str">
        <f>IF(TRIM(D4867)="","",IFERROR(INDEX('Student Master'!L:L,MATCH(D4867,'Student Master'!B:B,0)),"Not Found"))</f>
        <v/>
      </c>
      <c r="M4867" s="28"/>
      <c r="N4867" s="28"/>
    </row>
    <row r="4868" spans="1:14" x14ac:dyDescent="0.35">
      <c r="A4868" s="28">
        <f t="shared" si="76"/>
        <v>4867</v>
      </c>
      <c r="B4868" s="30"/>
      <c r="C4868" s="28"/>
      <c r="D4868" s="28"/>
      <c r="E4868" s="28"/>
      <c r="F4868" s="28"/>
      <c r="G4868" s="28"/>
      <c r="H4868" s="28" t="str">
        <f>IF(TRIM(D4868)="","",IFERROR(INDEX('Student Master'!C:C,MATCH(D4868,'Student Master'!B:B,0)),"Not Found"))</f>
        <v/>
      </c>
      <c r="I4868" s="28" t="str">
        <f>IF(TRIM(D4868)="","",IFERROR(INDEX('Student Master'!D:D,MATCH(D4868,'Student Master'!B:B,0)),"Not Found"))</f>
        <v/>
      </c>
      <c r="J4868" s="28" t="str">
        <f>IF(TRIM(D4868)="","",IFERROR(INDEX('Student Master'!H:H,MATCH(D4868,'Student Master'!B:B,0)),"Not Found"))</f>
        <v/>
      </c>
      <c r="K4868" s="28" t="str">
        <f>IF(TRIM(D4868)="","",IFERROR(INDEX('Student Master'!N:N,MATCH(D4868,'Student Master'!B:B,0)),"Not Found"))</f>
        <v/>
      </c>
      <c r="L4868" s="28" t="str">
        <f>IF(TRIM(D4868)="","",IFERROR(INDEX('Student Master'!L:L,MATCH(D4868,'Student Master'!B:B,0)),"Not Found"))</f>
        <v/>
      </c>
      <c r="M4868" s="28"/>
      <c r="N4868" s="28"/>
    </row>
    <row r="4869" spans="1:14" x14ac:dyDescent="0.35">
      <c r="A4869" s="28">
        <f t="shared" si="76"/>
        <v>4868</v>
      </c>
      <c r="B4869" s="30"/>
      <c r="C4869" s="28"/>
      <c r="D4869" s="28"/>
      <c r="E4869" s="28"/>
      <c r="F4869" s="28"/>
      <c r="G4869" s="28"/>
      <c r="H4869" s="28" t="str">
        <f>IF(TRIM(D4869)="","",IFERROR(INDEX('Student Master'!C:C,MATCH(D4869,'Student Master'!B:B,0)),"Not Found"))</f>
        <v/>
      </c>
      <c r="I4869" s="28" t="str">
        <f>IF(TRIM(D4869)="","",IFERROR(INDEX('Student Master'!D:D,MATCH(D4869,'Student Master'!B:B,0)),"Not Found"))</f>
        <v/>
      </c>
      <c r="J4869" s="28" t="str">
        <f>IF(TRIM(D4869)="","",IFERROR(INDEX('Student Master'!H:H,MATCH(D4869,'Student Master'!B:B,0)),"Not Found"))</f>
        <v/>
      </c>
      <c r="K4869" s="28" t="str">
        <f>IF(TRIM(D4869)="","",IFERROR(INDEX('Student Master'!N:N,MATCH(D4869,'Student Master'!B:B,0)),"Not Found"))</f>
        <v/>
      </c>
      <c r="L4869" s="28" t="str">
        <f>IF(TRIM(D4869)="","",IFERROR(INDEX('Student Master'!L:L,MATCH(D4869,'Student Master'!B:B,0)),"Not Found"))</f>
        <v/>
      </c>
      <c r="M4869" s="28"/>
      <c r="N4869" s="28"/>
    </row>
    <row r="4870" spans="1:14" x14ac:dyDescent="0.35">
      <c r="A4870" s="28">
        <f t="shared" si="76"/>
        <v>4869</v>
      </c>
      <c r="B4870" s="30"/>
      <c r="C4870" s="28"/>
      <c r="D4870" s="28"/>
      <c r="E4870" s="28"/>
      <c r="F4870" s="28"/>
      <c r="G4870" s="28"/>
      <c r="H4870" s="28" t="str">
        <f>IF(TRIM(D4870)="","",IFERROR(INDEX('Student Master'!C:C,MATCH(D4870,'Student Master'!B:B,0)),"Not Found"))</f>
        <v/>
      </c>
      <c r="I4870" s="28" t="str">
        <f>IF(TRIM(D4870)="","",IFERROR(INDEX('Student Master'!D:D,MATCH(D4870,'Student Master'!B:B,0)),"Not Found"))</f>
        <v/>
      </c>
      <c r="J4870" s="28" t="str">
        <f>IF(TRIM(D4870)="","",IFERROR(INDEX('Student Master'!H:H,MATCH(D4870,'Student Master'!B:B,0)),"Not Found"))</f>
        <v/>
      </c>
      <c r="K4870" s="28" t="str">
        <f>IF(TRIM(D4870)="","",IFERROR(INDEX('Student Master'!N:N,MATCH(D4870,'Student Master'!B:B,0)),"Not Found"))</f>
        <v/>
      </c>
      <c r="L4870" s="28" t="str">
        <f>IF(TRIM(D4870)="","",IFERROR(INDEX('Student Master'!L:L,MATCH(D4870,'Student Master'!B:B,0)),"Not Found"))</f>
        <v/>
      </c>
      <c r="M4870" s="28"/>
      <c r="N4870" s="28"/>
    </row>
    <row r="4871" spans="1:14" x14ac:dyDescent="0.35">
      <c r="A4871" s="28">
        <f t="shared" si="76"/>
        <v>4870</v>
      </c>
      <c r="B4871" s="30"/>
      <c r="C4871" s="28"/>
      <c r="D4871" s="28"/>
      <c r="E4871" s="28"/>
      <c r="F4871" s="28"/>
      <c r="G4871" s="28"/>
      <c r="H4871" s="28" t="str">
        <f>IF(TRIM(D4871)="","",IFERROR(INDEX('Student Master'!C:C,MATCH(D4871,'Student Master'!B:B,0)),"Not Found"))</f>
        <v/>
      </c>
      <c r="I4871" s="28" t="str">
        <f>IF(TRIM(D4871)="","",IFERROR(INDEX('Student Master'!D:D,MATCH(D4871,'Student Master'!B:B,0)),"Not Found"))</f>
        <v/>
      </c>
      <c r="J4871" s="28" t="str">
        <f>IF(TRIM(D4871)="","",IFERROR(INDEX('Student Master'!H:H,MATCH(D4871,'Student Master'!B:B,0)),"Not Found"))</f>
        <v/>
      </c>
      <c r="K4871" s="28" t="str">
        <f>IF(TRIM(D4871)="","",IFERROR(INDEX('Student Master'!N:N,MATCH(D4871,'Student Master'!B:B,0)),"Not Found"))</f>
        <v/>
      </c>
      <c r="L4871" s="28" t="str">
        <f>IF(TRIM(D4871)="","",IFERROR(INDEX('Student Master'!L:L,MATCH(D4871,'Student Master'!B:B,0)),"Not Found"))</f>
        <v/>
      </c>
      <c r="M4871" s="28"/>
      <c r="N4871" s="28"/>
    </row>
    <row r="4872" spans="1:14" x14ac:dyDescent="0.35">
      <c r="A4872" s="28">
        <f t="shared" si="76"/>
        <v>4871</v>
      </c>
      <c r="B4872" s="30"/>
      <c r="C4872" s="28"/>
      <c r="D4872" s="28"/>
      <c r="E4872" s="28"/>
      <c r="F4872" s="28"/>
      <c r="G4872" s="28"/>
      <c r="H4872" s="28" t="str">
        <f>IF(TRIM(D4872)="","",IFERROR(INDEX('Student Master'!C:C,MATCH(D4872,'Student Master'!B:B,0)),"Not Found"))</f>
        <v/>
      </c>
      <c r="I4872" s="28" t="str">
        <f>IF(TRIM(D4872)="","",IFERROR(INDEX('Student Master'!D:D,MATCH(D4872,'Student Master'!B:B,0)),"Not Found"))</f>
        <v/>
      </c>
      <c r="J4872" s="28" t="str">
        <f>IF(TRIM(D4872)="","",IFERROR(INDEX('Student Master'!H:H,MATCH(D4872,'Student Master'!B:B,0)),"Not Found"))</f>
        <v/>
      </c>
      <c r="K4872" s="28" t="str">
        <f>IF(TRIM(D4872)="","",IFERROR(INDEX('Student Master'!N:N,MATCH(D4872,'Student Master'!B:B,0)),"Not Found"))</f>
        <v/>
      </c>
      <c r="L4872" s="28" t="str">
        <f>IF(TRIM(D4872)="","",IFERROR(INDEX('Student Master'!L:L,MATCH(D4872,'Student Master'!B:B,0)),"Not Found"))</f>
        <v/>
      </c>
      <c r="M4872" s="28"/>
      <c r="N4872" s="28"/>
    </row>
    <row r="4873" spans="1:14" x14ac:dyDescent="0.35">
      <c r="A4873" s="28">
        <f t="shared" si="76"/>
        <v>4872</v>
      </c>
      <c r="B4873" s="30"/>
      <c r="C4873" s="28"/>
      <c r="D4873" s="28"/>
      <c r="E4873" s="28"/>
      <c r="F4873" s="28"/>
      <c r="G4873" s="28"/>
      <c r="H4873" s="28" t="str">
        <f>IF(TRIM(D4873)="","",IFERROR(INDEX('Student Master'!C:C,MATCH(D4873,'Student Master'!B:B,0)),"Not Found"))</f>
        <v/>
      </c>
      <c r="I4873" s="28" t="str">
        <f>IF(TRIM(D4873)="","",IFERROR(INDEX('Student Master'!D:D,MATCH(D4873,'Student Master'!B:B,0)),"Not Found"))</f>
        <v/>
      </c>
      <c r="J4873" s="28" t="str">
        <f>IF(TRIM(D4873)="","",IFERROR(INDEX('Student Master'!H:H,MATCH(D4873,'Student Master'!B:B,0)),"Not Found"))</f>
        <v/>
      </c>
      <c r="K4873" s="28" t="str">
        <f>IF(TRIM(D4873)="","",IFERROR(INDEX('Student Master'!N:N,MATCH(D4873,'Student Master'!B:B,0)),"Not Found"))</f>
        <v/>
      </c>
      <c r="L4873" s="28" t="str">
        <f>IF(TRIM(D4873)="","",IFERROR(INDEX('Student Master'!L:L,MATCH(D4873,'Student Master'!B:B,0)),"Not Found"))</f>
        <v/>
      </c>
      <c r="M4873" s="28"/>
      <c r="N4873" s="28"/>
    </row>
    <row r="4874" spans="1:14" x14ac:dyDescent="0.35">
      <c r="A4874" s="28">
        <f t="shared" si="76"/>
        <v>4873</v>
      </c>
      <c r="B4874" s="30"/>
      <c r="C4874" s="28"/>
      <c r="D4874" s="28"/>
      <c r="E4874" s="28"/>
      <c r="F4874" s="28"/>
      <c r="G4874" s="28"/>
      <c r="H4874" s="28" t="str">
        <f>IF(TRIM(D4874)="","",IFERROR(INDEX('Student Master'!C:C,MATCH(D4874,'Student Master'!B:B,0)),"Not Found"))</f>
        <v/>
      </c>
      <c r="I4874" s="28" t="str">
        <f>IF(TRIM(D4874)="","",IFERROR(INDEX('Student Master'!D:D,MATCH(D4874,'Student Master'!B:B,0)),"Not Found"))</f>
        <v/>
      </c>
      <c r="J4874" s="28" t="str">
        <f>IF(TRIM(D4874)="","",IFERROR(INDEX('Student Master'!H:H,MATCH(D4874,'Student Master'!B:B,0)),"Not Found"))</f>
        <v/>
      </c>
      <c r="K4874" s="28" t="str">
        <f>IF(TRIM(D4874)="","",IFERROR(INDEX('Student Master'!N:N,MATCH(D4874,'Student Master'!B:B,0)),"Not Found"))</f>
        <v/>
      </c>
      <c r="L4874" s="28" t="str">
        <f>IF(TRIM(D4874)="","",IFERROR(INDEX('Student Master'!L:L,MATCH(D4874,'Student Master'!B:B,0)),"Not Found"))</f>
        <v/>
      </c>
      <c r="M4874" s="28"/>
      <c r="N4874" s="28"/>
    </row>
    <row r="4875" spans="1:14" x14ac:dyDescent="0.35">
      <c r="A4875" s="28">
        <f t="shared" si="76"/>
        <v>4874</v>
      </c>
      <c r="B4875" s="30"/>
      <c r="C4875" s="28"/>
      <c r="D4875" s="28"/>
      <c r="E4875" s="28"/>
      <c r="F4875" s="28"/>
      <c r="G4875" s="28"/>
      <c r="H4875" s="28" t="str">
        <f>IF(TRIM(D4875)="","",IFERROR(INDEX('Student Master'!C:C,MATCH(D4875,'Student Master'!B:B,0)),"Not Found"))</f>
        <v/>
      </c>
      <c r="I4875" s="28" t="str">
        <f>IF(TRIM(D4875)="","",IFERROR(INDEX('Student Master'!D:D,MATCH(D4875,'Student Master'!B:B,0)),"Not Found"))</f>
        <v/>
      </c>
      <c r="J4875" s="28" t="str">
        <f>IF(TRIM(D4875)="","",IFERROR(INDEX('Student Master'!H:H,MATCH(D4875,'Student Master'!B:B,0)),"Not Found"))</f>
        <v/>
      </c>
      <c r="K4875" s="28" t="str">
        <f>IF(TRIM(D4875)="","",IFERROR(INDEX('Student Master'!N:N,MATCH(D4875,'Student Master'!B:B,0)),"Not Found"))</f>
        <v/>
      </c>
      <c r="L4875" s="28" t="str">
        <f>IF(TRIM(D4875)="","",IFERROR(INDEX('Student Master'!L:L,MATCH(D4875,'Student Master'!B:B,0)),"Not Found"))</f>
        <v/>
      </c>
      <c r="M4875" s="28"/>
      <c r="N4875" s="28"/>
    </row>
    <row r="4876" spans="1:14" x14ac:dyDescent="0.35">
      <c r="A4876" s="28">
        <f t="shared" si="76"/>
        <v>4875</v>
      </c>
      <c r="B4876" s="30"/>
      <c r="C4876" s="28"/>
      <c r="D4876" s="28"/>
      <c r="E4876" s="28"/>
      <c r="F4876" s="28"/>
      <c r="G4876" s="28"/>
      <c r="H4876" s="28" t="str">
        <f>IF(TRIM(D4876)="","",IFERROR(INDEX('Student Master'!C:C,MATCH(D4876,'Student Master'!B:B,0)),"Not Found"))</f>
        <v/>
      </c>
      <c r="I4876" s="28" t="str">
        <f>IF(TRIM(D4876)="","",IFERROR(INDEX('Student Master'!D:D,MATCH(D4876,'Student Master'!B:B,0)),"Not Found"))</f>
        <v/>
      </c>
      <c r="J4876" s="28" t="str">
        <f>IF(TRIM(D4876)="","",IFERROR(INDEX('Student Master'!H:H,MATCH(D4876,'Student Master'!B:B,0)),"Not Found"))</f>
        <v/>
      </c>
      <c r="K4876" s="28" t="str">
        <f>IF(TRIM(D4876)="","",IFERROR(INDEX('Student Master'!N:N,MATCH(D4876,'Student Master'!B:B,0)),"Not Found"))</f>
        <v/>
      </c>
      <c r="L4876" s="28" t="str">
        <f>IF(TRIM(D4876)="","",IFERROR(INDEX('Student Master'!L:L,MATCH(D4876,'Student Master'!B:B,0)),"Not Found"))</f>
        <v/>
      </c>
      <c r="M4876" s="28"/>
      <c r="N4876" s="28"/>
    </row>
    <row r="4877" spans="1:14" x14ac:dyDescent="0.35">
      <c r="A4877" s="28">
        <f t="shared" si="76"/>
        <v>4876</v>
      </c>
      <c r="B4877" s="30"/>
      <c r="C4877" s="28"/>
      <c r="D4877" s="28"/>
      <c r="E4877" s="28"/>
      <c r="F4877" s="28"/>
      <c r="G4877" s="28"/>
      <c r="H4877" s="28" t="str">
        <f>IF(TRIM(D4877)="","",IFERROR(INDEX('Student Master'!C:C,MATCH(D4877,'Student Master'!B:B,0)),"Not Found"))</f>
        <v/>
      </c>
      <c r="I4877" s="28" t="str">
        <f>IF(TRIM(D4877)="","",IFERROR(INDEX('Student Master'!D:D,MATCH(D4877,'Student Master'!B:B,0)),"Not Found"))</f>
        <v/>
      </c>
      <c r="J4877" s="28" t="str">
        <f>IF(TRIM(D4877)="","",IFERROR(INDEX('Student Master'!H:H,MATCH(D4877,'Student Master'!B:B,0)),"Not Found"))</f>
        <v/>
      </c>
      <c r="K4877" s="28" t="str">
        <f>IF(TRIM(D4877)="","",IFERROR(INDEX('Student Master'!N:N,MATCH(D4877,'Student Master'!B:B,0)),"Not Found"))</f>
        <v/>
      </c>
      <c r="L4877" s="28" t="str">
        <f>IF(TRIM(D4877)="","",IFERROR(INDEX('Student Master'!L:L,MATCH(D4877,'Student Master'!B:B,0)),"Not Found"))</f>
        <v/>
      </c>
      <c r="M4877" s="28"/>
      <c r="N4877" s="28"/>
    </row>
    <row r="4878" spans="1:14" x14ac:dyDescent="0.35">
      <c r="A4878" s="28">
        <f t="shared" si="76"/>
        <v>4877</v>
      </c>
      <c r="B4878" s="30"/>
      <c r="C4878" s="28"/>
      <c r="D4878" s="28"/>
      <c r="E4878" s="28"/>
      <c r="F4878" s="28"/>
      <c r="G4878" s="28"/>
      <c r="H4878" s="28" t="str">
        <f>IF(TRIM(D4878)="","",IFERROR(INDEX('Student Master'!C:C,MATCH(D4878,'Student Master'!B:B,0)),"Not Found"))</f>
        <v/>
      </c>
      <c r="I4878" s="28" t="str">
        <f>IF(TRIM(D4878)="","",IFERROR(INDEX('Student Master'!D:D,MATCH(D4878,'Student Master'!B:B,0)),"Not Found"))</f>
        <v/>
      </c>
      <c r="J4878" s="28" t="str">
        <f>IF(TRIM(D4878)="","",IFERROR(INDEX('Student Master'!H:H,MATCH(D4878,'Student Master'!B:B,0)),"Not Found"))</f>
        <v/>
      </c>
      <c r="K4878" s="28" t="str">
        <f>IF(TRIM(D4878)="","",IFERROR(INDEX('Student Master'!N:N,MATCH(D4878,'Student Master'!B:B,0)),"Not Found"))</f>
        <v/>
      </c>
      <c r="L4878" s="28" t="str">
        <f>IF(TRIM(D4878)="","",IFERROR(INDEX('Student Master'!L:L,MATCH(D4878,'Student Master'!B:B,0)),"Not Found"))</f>
        <v/>
      </c>
      <c r="M4878" s="28"/>
      <c r="N4878" s="28"/>
    </row>
    <row r="4879" spans="1:14" x14ac:dyDescent="0.35">
      <c r="A4879" s="28">
        <f t="shared" si="76"/>
        <v>4878</v>
      </c>
      <c r="B4879" s="30"/>
      <c r="C4879" s="28"/>
      <c r="D4879" s="28"/>
      <c r="E4879" s="28"/>
      <c r="F4879" s="28"/>
      <c r="G4879" s="28"/>
      <c r="H4879" s="28" t="str">
        <f>IF(TRIM(D4879)="","",IFERROR(INDEX('Student Master'!C:C,MATCH(D4879,'Student Master'!B:B,0)),"Not Found"))</f>
        <v/>
      </c>
      <c r="I4879" s="28" t="str">
        <f>IF(TRIM(D4879)="","",IFERROR(INDEX('Student Master'!D:D,MATCH(D4879,'Student Master'!B:B,0)),"Not Found"))</f>
        <v/>
      </c>
      <c r="J4879" s="28" t="str">
        <f>IF(TRIM(D4879)="","",IFERROR(INDEX('Student Master'!H:H,MATCH(D4879,'Student Master'!B:B,0)),"Not Found"))</f>
        <v/>
      </c>
      <c r="K4879" s="28" t="str">
        <f>IF(TRIM(D4879)="","",IFERROR(INDEX('Student Master'!N:N,MATCH(D4879,'Student Master'!B:B,0)),"Not Found"))</f>
        <v/>
      </c>
      <c r="L4879" s="28" t="str">
        <f>IF(TRIM(D4879)="","",IFERROR(INDEX('Student Master'!L:L,MATCH(D4879,'Student Master'!B:B,0)),"Not Found"))</f>
        <v/>
      </c>
      <c r="M4879" s="28"/>
      <c r="N4879" s="28"/>
    </row>
    <row r="4880" spans="1:14" x14ac:dyDescent="0.35">
      <c r="A4880" s="28">
        <f t="shared" si="76"/>
        <v>4879</v>
      </c>
      <c r="B4880" s="30"/>
      <c r="C4880" s="28"/>
      <c r="D4880" s="28"/>
      <c r="E4880" s="28"/>
      <c r="F4880" s="28"/>
      <c r="G4880" s="28"/>
      <c r="H4880" s="28" t="str">
        <f>IF(TRIM(D4880)="","",IFERROR(INDEX('Student Master'!C:C,MATCH(D4880,'Student Master'!B:B,0)),"Not Found"))</f>
        <v/>
      </c>
      <c r="I4880" s="28" t="str">
        <f>IF(TRIM(D4880)="","",IFERROR(INDEX('Student Master'!D:D,MATCH(D4880,'Student Master'!B:B,0)),"Not Found"))</f>
        <v/>
      </c>
      <c r="J4880" s="28" t="str">
        <f>IF(TRIM(D4880)="","",IFERROR(INDEX('Student Master'!H:H,MATCH(D4880,'Student Master'!B:B,0)),"Not Found"))</f>
        <v/>
      </c>
      <c r="K4880" s="28" t="str">
        <f>IF(TRIM(D4880)="","",IFERROR(INDEX('Student Master'!N:N,MATCH(D4880,'Student Master'!B:B,0)),"Not Found"))</f>
        <v/>
      </c>
      <c r="L4880" s="28" t="str">
        <f>IF(TRIM(D4880)="","",IFERROR(INDEX('Student Master'!L:L,MATCH(D4880,'Student Master'!B:B,0)),"Not Found"))</f>
        <v/>
      </c>
      <c r="M4880" s="28"/>
      <c r="N4880" s="28"/>
    </row>
    <row r="4881" spans="1:14" x14ac:dyDescent="0.35">
      <c r="A4881" s="28">
        <f t="shared" si="76"/>
        <v>4880</v>
      </c>
      <c r="B4881" s="30"/>
      <c r="C4881" s="28"/>
      <c r="D4881" s="28"/>
      <c r="E4881" s="28"/>
      <c r="F4881" s="28"/>
      <c r="G4881" s="28"/>
      <c r="H4881" s="28" t="str">
        <f>IF(TRIM(D4881)="","",IFERROR(INDEX('Student Master'!C:C,MATCH(D4881,'Student Master'!B:B,0)),"Not Found"))</f>
        <v/>
      </c>
      <c r="I4881" s="28" t="str">
        <f>IF(TRIM(D4881)="","",IFERROR(INDEX('Student Master'!D:D,MATCH(D4881,'Student Master'!B:B,0)),"Not Found"))</f>
        <v/>
      </c>
      <c r="J4881" s="28" t="str">
        <f>IF(TRIM(D4881)="","",IFERROR(INDEX('Student Master'!H:H,MATCH(D4881,'Student Master'!B:B,0)),"Not Found"))</f>
        <v/>
      </c>
      <c r="K4881" s="28" t="str">
        <f>IF(TRIM(D4881)="","",IFERROR(INDEX('Student Master'!N:N,MATCH(D4881,'Student Master'!B:B,0)),"Not Found"))</f>
        <v/>
      </c>
      <c r="L4881" s="28" t="str">
        <f>IF(TRIM(D4881)="","",IFERROR(INDEX('Student Master'!L:L,MATCH(D4881,'Student Master'!B:B,0)),"Not Found"))</f>
        <v/>
      </c>
      <c r="M4881" s="28"/>
      <c r="N4881" s="28"/>
    </row>
    <row r="4882" spans="1:14" x14ac:dyDescent="0.35">
      <c r="A4882" s="28">
        <f t="shared" ref="A4882:A4945" si="77">A4881+1</f>
        <v>4881</v>
      </c>
      <c r="B4882" s="30"/>
      <c r="C4882" s="28"/>
      <c r="D4882" s="28"/>
      <c r="E4882" s="28"/>
      <c r="F4882" s="28"/>
      <c r="G4882" s="28"/>
      <c r="H4882" s="28" t="str">
        <f>IF(TRIM(D4882)="","",IFERROR(INDEX('Student Master'!C:C,MATCH(D4882,'Student Master'!B:B,0)),"Not Found"))</f>
        <v/>
      </c>
      <c r="I4882" s="28" t="str">
        <f>IF(TRIM(D4882)="","",IFERROR(INDEX('Student Master'!D:D,MATCH(D4882,'Student Master'!B:B,0)),"Not Found"))</f>
        <v/>
      </c>
      <c r="J4882" s="28" t="str">
        <f>IF(TRIM(D4882)="","",IFERROR(INDEX('Student Master'!H:H,MATCH(D4882,'Student Master'!B:B,0)),"Not Found"))</f>
        <v/>
      </c>
      <c r="K4882" s="28" t="str">
        <f>IF(TRIM(D4882)="","",IFERROR(INDEX('Student Master'!N:N,MATCH(D4882,'Student Master'!B:B,0)),"Not Found"))</f>
        <v/>
      </c>
      <c r="L4882" s="28" t="str">
        <f>IF(TRIM(D4882)="","",IFERROR(INDEX('Student Master'!L:L,MATCH(D4882,'Student Master'!B:B,0)),"Not Found"))</f>
        <v/>
      </c>
      <c r="M4882" s="28"/>
      <c r="N4882" s="28"/>
    </row>
    <row r="4883" spans="1:14" x14ac:dyDescent="0.35">
      <c r="A4883" s="28">
        <f t="shared" si="77"/>
        <v>4882</v>
      </c>
      <c r="B4883" s="30"/>
      <c r="C4883" s="28"/>
      <c r="D4883" s="28"/>
      <c r="E4883" s="28"/>
      <c r="F4883" s="28"/>
      <c r="G4883" s="28"/>
      <c r="H4883" s="28" t="str">
        <f>IF(TRIM(D4883)="","",IFERROR(INDEX('Student Master'!C:C,MATCH(D4883,'Student Master'!B:B,0)),"Not Found"))</f>
        <v/>
      </c>
      <c r="I4883" s="28" t="str">
        <f>IF(TRIM(D4883)="","",IFERROR(INDEX('Student Master'!D:D,MATCH(D4883,'Student Master'!B:B,0)),"Not Found"))</f>
        <v/>
      </c>
      <c r="J4883" s="28" t="str">
        <f>IF(TRIM(D4883)="","",IFERROR(INDEX('Student Master'!H:H,MATCH(D4883,'Student Master'!B:B,0)),"Not Found"))</f>
        <v/>
      </c>
      <c r="K4883" s="28" t="str">
        <f>IF(TRIM(D4883)="","",IFERROR(INDEX('Student Master'!N:N,MATCH(D4883,'Student Master'!B:B,0)),"Not Found"))</f>
        <v/>
      </c>
      <c r="L4883" s="28" t="str">
        <f>IF(TRIM(D4883)="","",IFERROR(INDEX('Student Master'!L:L,MATCH(D4883,'Student Master'!B:B,0)),"Not Found"))</f>
        <v/>
      </c>
      <c r="M4883" s="28"/>
      <c r="N4883" s="28"/>
    </row>
    <row r="4884" spans="1:14" x14ac:dyDescent="0.35">
      <c r="A4884" s="28">
        <f t="shared" si="77"/>
        <v>4883</v>
      </c>
      <c r="B4884" s="30"/>
      <c r="C4884" s="28"/>
      <c r="D4884" s="28"/>
      <c r="E4884" s="28"/>
      <c r="F4884" s="28"/>
      <c r="G4884" s="28"/>
      <c r="H4884" s="28" t="str">
        <f>IF(TRIM(D4884)="","",IFERROR(INDEX('Student Master'!C:C,MATCH(D4884,'Student Master'!B:B,0)),"Not Found"))</f>
        <v/>
      </c>
      <c r="I4884" s="28" t="str">
        <f>IF(TRIM(D4884)="","",IFERROR(INDEX('Student Master'!D:D,MATCH(D4884,'Student Master'!B:B,0)),"Not Found"))</f>
        <v/>
      </c>
      <c r="J4884" s="28" t="str">
        <f>IF(TRIM(D4884)="","",IFERROR(INDEX('Student Master'!H:H,MATCH(D4884,'Student Master'!B:B,0)),"Not Found"))</f>
        <v/>
      </c>
      <c r="K4884" s="28" t="str">
        <f>IF(TRIM(D4884)="","",IFERROR(INDEX('Student Master'!N:N,MATCH(D4884,'Student Master'!B:B,0)),"Not Found"))</f>
        <v/>
      </c>
      <c r="L4884" s="28" t="str">
        <f>IF(TRIM(D4884)="","",IFERROR(INDEX('Student Master'!L:L,MATCH(D4884,'Student Master'!B:B,0)),"Not Found"))</f>
        <v/>
      </c>
      <c r="M4884" s="28"/>
      <c r="N4884" s="28"/>
    </row>
    <row r="4885" spans="1:14" x14ac:dyDescent="0.35">
      <c r="A4885" s="28">
        <f t="shared" si="77"/>
        <v>4884</v>
      </c>
      <c r="B4885" s="30"/>
      <c r="C4885" s="28"/>
      <c r="D4885" s="28"/>
      <c r="E4885" s="28"/>
      <c r="F4885" s="28"/>
      <c r="G4885" s="28"/>
      <c r="H4885" s="28" t="str">
        <f>IF(TRIM(D4885)="","",IFERROR(INDEX('Student Master'!C:C,MATCH(D4885,'Student Master'!B:B,0)),"Not Found"))</f>
        <v/>
      </c>
      <c r="I4885" s="28" t="str">
        <f>IF(TRIM(D4885)="","",IFERROR(INDEX('Student Master'!D:D,MATCH(D4885,'Student Master'!B:B,0)),"Not Found"))</f>
        <v/>
      </c>
      <c r="J4885" s="28" t="str">
        <f>IF(TRIM(D4885)="","",IFERROR(INDEX('Student Master'!H:H,MATCH(D4885,'Student Master'!B:B,0)),"Not Found"))</f>
        <v/>
      </c>
      <c r="K4885" s="28" t="str">
        <f>IF(TRIM(D4885)="","",IFERROR(INDEX('Student Master'!N:N,MATCH(D4885,'Student Master'!B:B,0)),"Not Found"))</f>
        <v/>
      </c>
      <c r="L4885" s="28" t="str">
        <f>IF(TRIM(D4885)="","",IFERROR(INDEX('Student Master'!L:L,MATCH(D4885,'Student Master'!B:B,0)),"Not Found"))</f>
        <v/>
      </c>
      <c r="M4885" s="28"/>
      <c r="N4885" s="28"/>
    </row>
    <row r="4886" spans="1:14" x14ac:dyDescent="0.35">
      <c r="A4886" s="28">
        <f t="shared" si="77"/>
        <v>4885</v>
      </c>
      <c r="B4886" s="30"/>
      <c r="C4886" s="28"/>
      <c r="D4886" s="28"/>
      <c r="E4886" s="28"/>
      <c r="F4886" s="28"/>
      <c r="G4886" s="28"/>
      <c r="H4886" s="28" t="str">
        <f>IF(TRIM(D4886)="","",IFERROR(INDEX('Student Master'!C:C,MATCH(D4886,'Student Master'!B:B,0)),"Not Found"))</f>
        <v/>
      </c>
      <c r="I4886" s="28" t="str">
        <f>IF(TRIM(D4886)="","",IFERROR(INDEX('Student Master'!D:D,MATCH(D4886,'Student Master'!B:B,0)),"Not Found"))</f>
        <v/>
      </c>
      <c r="J4886" s="28" t="str">
        <f>IF(TRIM(D4886)="","",IFERROR(INDEX('Student Master'!H:H,MATCH(D4886,'Student Master'!B:B,0)),"Not Found"))</f>
        <v/>
      </c>
      <c r="K4886" s="28" t="str">
        <f>IF(TRIM(D4886)="","",IFERROR(INDEX('Student Master'!N:N,MATCH(D4886,'Student Master'!B:B,0)),"Not Found"))</f>
        <v/>
      </c>
      <c r="L4886" s="28" t="str">
        <f>IF(TRIM(D4886)="","",IFERROR(INDEX('Student Master'!L:L,MATCH(D4886,'Student Master'!B:B,0)),"Not Found"))</f>
        <v/>
      </c>
      <c r="M4886" s="28"/>
      <c r="N4886" s="28"/>
    </row>
    <row r="4887" spans="1:14" x14ac:dyDescent="0.35">
      <c r="A4887" s="28">
        <f t="shared" si="77"/>
        <v>4886</v>
      </c>
      <c r="B4887" s="30"/>
      <c r="C4887" s="28"/>
      <c r="D4887" s="28"/>
      <c r="E4887" s="28"/>
      <c r="F4887" s="28"/>
      <c r="G4887" s="28"/>
      <c r="H4887" s="28" t="str">
        <f>IF(TRIM(D4887)="","",IFERROR(INDEX('Student Master'!C:C,MATCH(D4887,'Student Master'!B:B,0)),"Not Found"))</f>
        <v/>
      </c>
      <c r="I4887" s="28" t="str">
        <f>IF(TRIM(D4887)="","",IFERROR(INDEX('Student Master'!D:D,MATCH(D4887,'Student Master'!B:B,0)),"Not Found"))</f>
        <v/>
      </c>
      <c r="J4887" s="28" t="str">
        <f>IF(TRIM(D4887)="","",IFERROR(INDEX('Student Master'!H:H,MATCH(D4887,'Student Master'!B:B,0)),"Not Found"))</f>
        <v/>
      </c>
      <c r="K4887" s="28" t="str">
        <f>IF(TRIM(D4887)="","",IFERROR(INDEX('Student Master'!N:N,MATCH(D4887,'Student Master'!B:B,0)),"Not Found"))</f>
        <v/>
      </c>
      <c r="L4887" s="28" t="str">
        <f>IF(TRIM(D4887)="","",IFERROR(INDEX('Student Master'!L:L,MATCH(D4887,'Student Master'!B:B,0)),"Not Found"))</f>
        <v/>
      </c>
      <c r="M4887" s="28"/>
      <c r="N4887" s="28"/>
    </row>
    <row r="4888" spans="1:14" x14ac:dyDescent="0.35">
      <c r="A4888" s="28">
        <f t="shared" si="77"/>
        <v>4887</v>
      </c>
      <c r="B4888" s="30"/>
      <c r="C4888" s="28"/>
      <c r="D4888" s="28"/>
      <c r="E4888" s="28"/>
      <c r="F4888" s="28"/>
      <c r="G4888" s="28"/>
      <c r="H4888" s="28" t="str">
        <f>IF(TRIM(D4888)="","",IFERROR(INDEX('Student Master'!C:C,MATCH(D4888,'Student Master'!B:B,0)),"Not Found"))</f>
        <v/>
      </c>
      <c r="I4888" s="28" t="str">
        <f>IF(TRIM(D4888)="","",IFERROR(INDEX('Student Master'!D:D,MATCH(D4888,'Student Master'!B:B,0)),"Not Found"))</f>
        <v/>
      </c>
      <c r="J4888" s="28" t="str">
        <f>IF(TRIM(D4888)="","",IFERROR(INDEX('Student Master'!H:H,MATCH(D4888,'Student Master'!B:B,0)),"Not Found"))</f>
        <v/>
      </c>
      <c r="K4888" s="28" t="str">
        <f>IF(TRIM(D4888)="","",IFERROR(INDEX('Student Master'!N:N,MATCH(D4888,'Student Master'!B:B,0)),"Not Found"))</f>
        <v/>
      </c>
      <c r="L4888" s="28" t="str">
        <f>IF(TRIM(D4888)="","",IFERROR(INDEX('Student Master'!L:L,MATCH(D4888,'Student Master'!B:B,0)),"Not Found"))</f>
        <v/>
      </c>
      <c r="M4888" s="28"/>
      <c r="N4888" s="28"/>
    </row>
    <row r="4889" spans="1:14" x14ac:dyDescent="0.35">
      <c r="A4889" s="28">
        <f t="shared" si="77"/>
        <v>4888</v>
      </c>
      <c r="B4889" s="30"/>
      <c r="C4889" s="28"/>
      <c r="D4889" s="28"/>
      <c r="E4889" s="28"/>
      <c r="F4889" s="28"/>
      <c r="G4889" s="28"/>
      <c r="H4889" s="28" t="str">
        <f>IF(TRIM(D4889)="","",IFERROR(INDEX('Student Master'!C:C,MATCH(D4889,'Student Master'!B:B,0)),"Not Found"))</f>
        <v/>
      </c>
      <c r="I4889" s="28" t="str">
        <f>IF(TRIM(D4889)="","",IFERROR(INDEX('Student Master'!D:D,MATCH(D4889,'Student Master'!B:B,0)),"Not Found"))</f>
        <v/>
      </c>
      <c r="J4889" s="28" t="str">
        <f>IF(TRIM(D4889)="","",IFERROR(INDEX('Student Master'!H:H,MATCH(D4889,'Student Master'!B:B,0)),"Not Found"))</f>
        <v/>
      </c>
      <c r="K4889" s="28" t="str">
        <f>IF(TRIM(D4889)="","",IFERROR(INDEX('Student Master'!N:N,MATCH(D4889,'Student Master'!B:B,0)),"Not Found"))</f>
        <v/>
      </c>
      <c r="L4889" s="28" t="str">
        <f>IF(TRIM(D4889)="","",IFERROR(INDEX('Student Master'!L:L,MATCH(D4889,'Student Master'!B:B,0)),"Not Found"))</f>
        <v/>
      </c>
      <c r="M4889" s="28"/>
      <c r="N4889" s="28"/>
    </row>
    <row r="4890" spans="1:14" x14ac:dyDescent="0.35">
      <c r="A4890" s="28">
        <f t="shared" si="77"/>
        <v>4889</v>
      </c>
      <c r="B4890" s="30"/>
      <c r="C4890" s="28"/>
      <c r="D4890" s="28"/>
      <c r="E4890" s="28"/>
      <c r="F4890" s="28"/>
      <c r="G4890" s="28"/>
      <c r="H4890" s="28" t="str">
        <f>IF(TRIM(D4890)="","",IFERROR(INDEX('Student Master'!C:C,MATCH(D4890,'Student Master'!B:B,0)),"Not Found"))</f>
        <v/>
      </c>
      <c r="I4890" s="28" t="str">
        <f>IF(TRIM(D4890)="","",IFERROR(INDEX('Student Master'!D:D,MATCH(D4890,'Student Master'!B:B,0)),"Not Found"))</f>
        <v/>
      </c>
      <c r="J4890" s="28" t="str">
        <f>IF(TRIM(D4890)="","",IFERROR(INDEX('Student Master'!H:H,MATCH(D4890,'Student Master'!B:B,0)),"Not Found"))</f>
        <v/>
      </c>
      <c r="K4890" s="28" t="str">
        <f>IF(TRIM(D4890)="","",IFERROR(INDEX('Student Master'!N:N,MATCH(D4890,'Student Master'!B:B,0)),"Not Found"))</f>
        <v/>
      </c>
      <c r="L4890" s="28" t="str">
        <f>IF(TRIM(D4890)="","",IFERROR(INDEX('Student Master'!L:L,MATCH(D4890,'Student Master'!B:B,0)),"Not Found"))</f>
        <v/>
      </c>
      <c r="M4890" s="28"/>
      <c r="N4890" s="28"/>
    </row>
    <row r="4891" spans="1:14" x14ac:dyDescent="0.35">
      <c r="A4891" s="28">
        <f t="shared" si="77"/>
        <v>4890</v>
      </c>
      <c r="B4891" s="30"/>
      <c r="C4891" s="28"/>
      <c r="D4891" s="28"/>
      <c r="E4891" s="28"/>
      <c r="F4891" s="28"/>
      <c r="G4891" s="28"/>
      <c r="H4891" s="28" t="str">
        <f>IF(TRIM(D4891)="","",IFERROR(INDEX('Student Master'!C:C,MATCH(D4891,'Student Master'!B:B,0)),"Not Found"))</f>
        <v/>
      </c>
      <c r="I4891" s="28" t="str">
        <f>IF(TRIM(D4891)="","",IFERROR(INDEX('Student Master'!D:D,MATCH(D4891,'Student Master'!B:B,0)),"Not Found"))</f>
        <v/>
      </c>
      <c r="J4891" s="28" t="str">
        <f>IF(TRIM(D4891)="","",IFERROR(INDEX('Student Master'!H:H,MATCH(D4891,'Student Master'!B:B,0)),"Not Found"))</f>
        <v/>
      </c>
      <c r="K4891" s="28" t="str">
        <f>IF(TRIM(D4891)="","",IFERROR(INDEX('Student Master'!N:N,MATCH(D4891,'Student Master'!B:B,0)),"Not Found"))</f>
        <v/>
      </c>
      <c r="L4891" s="28" t="str">
        <f>IF(TRIM(D4891)="","",IFERROR(INDEX('Student Master'!L:L,MATCH(D4891,'Student Master'!B:B,0)),"Not Found"))</f>
        <v/>
      </c>
      <c r="M4891" s="28"/>
      <c r="N4891" s="28"/>
    </row>
    <row r="4892" spans="1:14" x14ac:dyDescent="0.35">
      <c r="A4892" s="28">
        <f t="shared" si="77"/>
        <v>4891</v>
      </c>
      <c r="B4892" s="30"/>
      <c r="C4892" s="28"/>
      <c r="D4892" s="28"/>
      <c r="E4892" s="28"/>
      <c r="F4892" s="28"/>
      <c r="G4892" s="28"/>
      <c r="H4892" s="28" t="str">
        <f>IF(TRIM(D4892)="","",IFERROR(INDEX('Student Master'!C:C,MATCH(D4892,'Student Master'!B:B,0)),"Not Found"))</f>
        <v/>
      </c>
      <c r="I4892" s="28" t="str">
        <f>IF(TRIM(D4892)="","",IFERROR(INDEX('Student Master'!D:D,MATCH(D4892,'Student Master'!B:B,0)),"Not Found"))</f>
        <v/>
      </c>
      <c r="J4892" s="28" t="str">
        <f>IF(TRIM(D4892)="","",IFERROR(INDEX('Student Master'!H:H,MATCH(D4892,'Student Master'!B:B,0)),"Not Found"))</f>
        <v/>
      </c>
      <c r="K4892" s="28" t="str">
        <f>IF(TRIM(D4892)="","",IFERROR(INDEX('Student Master'!N:N,MATCH(D4892,'Student Master'!B:B,0)),"Not Found"))</f>
        <v/>
      </c>
      <c r="L4892" s="28" t="str">
        <f>IF(TRIM(D4892)="","",IFERROR(INDEX('Student Master'!L:L,MATCH(D4892,'Student Master'!B:B,0)),"Not Found"))</f>
        <v/>
      </c>
      <c r="M4892" s="28"/>
      <c r="N4892" s="28"/>
    </row>
    <row r="4893" spans="1:14" x14ac:dyDescent="0.35">
      <c r="A4893" s="28">
        <f t="shared" si="77"/>
        <v>4892</v>
      </c>
      <c r="B4893" s="30"/>
      <c r="C4893" s="28"/>
      <c r="D4893" s="28"/>
      <c r="E4893" s="28"/>
      <c r="F4893" s="28"/>
      <c r="G4893" s="28"/>
      <c r="H4893" s="28" t="str">
        <f>IF(TRIM(D4893)="","",IFERROR(INDEX('Student Master'!C:C,MATCH(D4893,'Student Master'!B:B,0)),"Not Found"))</f>
        <v/>
      </c>
      <c r="I4893" s="28" t="str">
        <f>IF(TRIM(D4893)="","",IFERROR(INDEX('Student Master'!D:D,MATCH(D4893,'Student Master'!B:B,0)),"Not Found"))</f>
        <v/>
      </c>
      <c r="J4893" s="28" t="str">
        <f>IF(TRIM(D4893)="","",IFERROR(INDEX('Student Master'!H:H,MATCH(D4893,'Student Master'!B:B,0)),"Not Found"))</f>
        <v/>
      </c>
      <c r="K4893" s="28" t="str">
        <f>IF(TRIM(D4893)="","",IFERROR(INDEX('Student Master'!N:N,MATCH(D4893,'Student Master'!B:B,0)),"Not Found"))</f>
        <v/>
      </c>
      <c r="L4893" s="28" t="str">
        <f>IF(TRIM(D4893)="","",IFERROR(INDEX('Student Master'!L:L,MATCH(D4893,'Student Master'!B:B,0)),"Not Found"))</f>
        <v/>
      </c>
      <c r="M4893" s="28"/>
      <c r="N4893" s="28"/>
    </row>
    <row r="4894" spans="1:14" x14ac:dyDescent="0.35">
      <c r="A4894" s="28">
        <f t="shared" si="77"/>
        <v>4893</v>
      </c>
      <c r="B4894" s="30"/>
      <c r="C4894" s="28"/>
      <c r="D4894" s="28"/>
      <c r="E4894" s="28"/>
      <c r="F4894" s="28"/>
      <c r="G4894" s="28"/>
      <c r="H4894" s="28" t="str">
        <f>IF(TRIM(D4894)="","",IFERROR(INDEX('Student Master'!C:C,MATCH(D4894,'Student Master'!B:B,0)),"Not Found"))</f>
        <v/>
      </c>
      <c r="I4894" s="28" t="str">
        <f>IF(TRIM(D4894)="","",IFERROR(INDEX('Student Master'!D:D,MATCH(D4894,'Student Master'!B:B,0)),"Not Found"))</f>
        <v/>
      </c>
      <c r="J4894" s="28" t="str">
        <f>IF(TRIM(D4894)="","",IFERROR(INDEX('Student Master'!H:H,MATCH(D4894,'Student Master'!B:B,0)),"Not Found"))</f>
        <v/>
      </c>
      <c r="K4894" s="28" t="str">
        <f>IF(TRIM(D4894)="","",IFERROR(INDEX('Student Master'!N:N,MATCH(D4894,'Student Master'!B:B,0)),"Not Found"))</f>
        <v/>
      </c>
      <c r="L4894" s="28" t="str">
        <f>IF(TRIM(D4894)="","",IFERROR(INDEX('Student Master'!L:L,MATCH(D4894,'Student Master'!B:B,0)),"Not Found"))</f>
        <v/>
      </c>
      <c r="M4894" s="28"/>
      <c r="N4894" s="28"/>
    </row>
    <row r="4895" spans="1:14" x14ac:dyDescent="0.35">
      <c r="A4895" s="28">
        <f t="shared" si="77"/>
        <v>4894</v>
      </c>
      <c r="B4895" s="30"/>
      <c r="C4895" s="28"/>
      <c r="D4895" s="28"/>
      <c r="E4895" s="28"/>
      <c r="F4895" s="28"/>
      <c r="G4895" s="28"/>
      <c r="H4895" s="28" t="str">
        <f>IF(TRIM(D4895)="","",IFERROR(INDEX('Student Master'!C:C,MATCH(D4895,'Student Master'!B:B,0)),"Not Found"))</f>
        <v/>
      </c>
      <c r="I4895" s="28" t="str">
        <f>IF(TRIM(D4895)="","",IFERROR(INDEX('Student Master'!D:D,MATCH(D4895,'Student Master'!B:B,0)),"Not Found"))</f>
        <v/>
      </c>
      <c r="J4895" s="28" t="str">
        <f>IF(TRIM(D4895)="","",IFERROR(INDEX('Student Master'!H:H,MATCH(D4895,'Student Master'!B:B,0)),"Not Found"))</f>
        <v/>
      </c>
      <c r="K4895" s="28" t="str">
        <f>IF(TRIM(D4895)="","",IFERROR(INDEX('Student Master'!N:N,MATCH(D4895,'Student Master'!B:B,0)),"Not Found"))</f>
        <v/>
      </c>
      <c r="L4895" s="28" t="str">
        <f>IF(TRIM(D4895)="","",IFERROR(INDEX('Student Master'!L:L,MATCH(D4895,'Student Master'!B:B,0)),"Not Found"))</f>
        <v/>
      </c>
      <c r="M4895" s="28"/>
      <c r="N4895" s="28"/>
    </row>
    <row r="4896" spans="1:14" x14ac:dyDescent="0.35">
      <c r="A4896" s="28">
        <f t="shared" si="77"/>
        <v>4895</v>
      </c>
      <c r="B4896" s="30"/>
      <c r="C4896" s="28"/>
      <c r="D4896" s="28"/>
      <c r="E4896" s="28"/>
      <c r="F4896" s="28"/>
      <c r="G4896" s="28"/>
      <c r="H4896" s="28" t="str">
        <f>IF(TRIM(D4896)="","",IFERROR(INDEX('Student Master'!C:C,MATCH(D4896,'Student Master'!B:B,0)),"Not Found"))</f>
        <v/>
      </c>
      <c r="I4896" s="28" t="str">
        <f>IF(TRIM(D4896)="","",IFERROR(INDEX('Student Master'!D:D,MATCH(D4896,'Student Master'!B:B,0)),"Not Found"))</f>
        <v/>
      </c>
      <c r="J4896" s="28" t="str">
        <f>IF(TRIM(D4896)="","",IFERROR(INDEX('Student Master'!H:H,MATCH(D4896,'Student Master'!B:B,0)),"Not Found"))</f>
        <v/>
      </c>
      <c r="K4896" s="28" t="str">
        <f>IF(TRIM(D4896)="","",IFERROR(INDEX('Student Master'!N:N,MATCH(D4896,'Student Master'!B:B,0)),"Not Found"))</f>
        <v/>
      </c>
      <c r="L4896" s="28" t="str">
        <f>IF(TRIM(D4896)="","",IFERROR(INDEX('Student Master'!L:L,MATCH(D4896,'Student Master'!B:B,0)),"Not Found"))</f>
        <v/>
      </c>
      <c r="M4896" s="28"/>
      <c r="N4896" s="28"/>
    </row>
    <row r="4897" spans="1:14" x14ac:dyDescent="0.35">
      <c r="A4897" s="28">
        <f t="shared" si="77"/>
        <v>4896</v>
      </c>
      <c r="B4897" s="30"/>
      <c r="C4897" s="28"/>
      <c r="D4897" s="28"/>
      <c r="E4897" s="28"/>
      <c r="F4897" s="28"/>
      <c r="G4897" s="28"/>
      <c r="H4897" s="28" t="str">
        <f>IF(TRIM(D4897)="","",IFERROR(INDEX('Student Master'!C:C,MATCH(D4897,'Student Master'!B:B,0)),"Not Found"))</f>
        <v/>
      </c>
      <c r="I4897" s="28" t="str">
        <f>IF(TRIM(D4897)="","",IFERROR(INDEX('Student Master'!D:D,MATCH(D4897,'Student Master'!B:B,0)),"Not Found"))</f>
        <v/>
      </c>
      <c r="J4897" s="28" t="str">
        <f>IF(TRIM(D4897)="","",IFERROR(INDEX('Student Master'!H:H,MATCH(D4897,'Student Master'!B:B,0)),"Not Found"))</f>
        <v/>
      </c>
      <c r="K4897" s="28" t="str">
        <f>IF(TRIM(D4897)="","",IFERROR(INDEX('Student Master'!N:N,MATCH(D4897,'Student Master'!B:B,0)),"Not Found"))</f>
        <v/>
      </c>
      <c r="L4897" s="28" t="str">
        <f>IF(TRIM(D4897)="","",IFERROR(INDEX('Student Master'!L:L,MATCH(D4897,'Student Master'!B:B,0)),"Not Found"))</f>
        <v/>
      </c>
      <c r="M4897" s="28"/>
      <c r="N4897" s="28"/>
    </row>
    <row r="4898" spans="1:14" x14ac:dyDescent="0.35">
      <c r="A4898" s="28">
        <f t="shared" si="77"/>
        <v>4897</v>
      </c>
      <c r="B4898" s="30"/>
      <c r="C4898" s="28"/>
      <c r="D4898" s="28"/>
      <c r="E4898" s="28"/>
      <c r="F4898" s="28"/>
      <c r="G4898" s="28"/>
      <c r="H4898" s="28" t="str">
        <f>IF(TRIM(D4898)="","",IFERROR(INDEX('Student Master'!C:C,MATCH(D4898,'Student Master'!B:B,0)),"Not Found"))</f>
        <v/>
      </c>
      <c r="I4898" s="28" t="str">
        <f>IF(TRIM(D4898)="","",IFERROR(INDEX('Student Master'!D:D,MATCH(D4898,'Student Master'!B:B,0)),"Not Found"))</f>
        <v/>
      </c>
      <c r="J4898" s="28" t="str">
        <f>IF(TRIM(D4898)="","",IFERROR(INDEX('Student Master'!H:H,MATCH(D4898,'Student Master'!B:B,0)),"Not Found"))</f>
        <v/>
      </c>
      <c r="K4898" s="28" t="str">
        <f>IF(TRIM(D4898)="","",IFERROR(INDEX('Student Master'!N:N,MATCH(D4898,'Student Master'!B:B,0)),"Not Found"))</f>
        <v/>
      </c>
      <c r="L4898" s="28" t="str">
        <f>IF(TRIM(D4898)="","",IFERROR(INDEX('Student Master'!L:L,MATCH(D4898,'Student Master'!B:B,0)),"Not Found"))</f>
        <v/>
      </c>
      <c r="M4898" s="28"/>
      <c r="N4898" s="28"/>
    </row>
    <row r="4899" spans="1:14" x14ac:dyDescent="0.35">
      <c r="A4899" s="28">
        <f t="shared" si="77"/>
        <v>4898</v>
      </c>
      <c r="B4899" s="30"/>
      <c r="C4899" s="28"/>
      <c r="D4899" s="28"/>
      <c r="E4899" s="28"/>
      <c r="F4899" s="28"/>
      <c r="G4899" s="28"/>
      <c r="H4899" s="28" t="str">
        <f>IF(TRIM(D4899)="","",IFERROR(INDEX('Student Master'!C:C,MATCH(D4899,'Student Master'!B:B,0)),"Not Found"))</f>
        <v/>
      </c>
      <c r="I4899" s="28" t="str">
        <f>IF(TRIM(D4899)="","",IFERROR(INDEX('Student Master'!D:D,MATCH(D4899,'Student Master'!B:B,0)),"Not Found"))</f>
        <v/>
      </c>
      <c r="J4899" s="28" t="str">
        <f>IF(TRIM(D4899)="","",IFERROR(INDEX('Student Master'!H:H,MATCH(D4899,'Student Master'!B:B,0)),"Not Found"))</f>
        <v/>
      </c>
      <c r="K4899" s="28" t="str">
        <f>IF(TRIM(D4899)="","",IFERROR(INDEX('Student Master'!N:N,MATCH(D4899,'Student Master'!B:B,0)),"Not Found"))</f>
        <v/>
      </c>
      <c r="L4899" s="28" t="str">
        <f>IF(TRIM(D4899)="","",IFERROR(INDEX('Student Master'!L:L,MATCH(D4899,'Student Master'!B:B,0)),"Not Found"))</f>
        <v/>
      </c>
      <c r="M4899" s="28"/>
      <c r="N4899" s="28"/>
    </row>
    <row r="4900" spans="1:14" x14ac:dyDescent="0.35">
      <c r="A4900" s="28">
        <f t="shared" si="77"/>
        <v>4899</v>
      </c>
      <c r="B4900" s="30"/>
      <c r="C4900" s="28"/>
      <c r="D4900" s="28"/>
      <c r="E4900" s="28"/>
      <c r="F4900" s="28"/>
      <c r="G4900" s="28"/>
      <c r="H4900" s="28" t="str">
        <f>IF(TRIM(D4900)="","",IFERROR(INDEX('Student Master'!C:C,MATCH(D4900,'Student Master'!B:B,0)),"Not Found"))</f>
        <v/>
      </c>
      <c r="I4900" s="28" t="str">
        <f>IF(TRIM(D4900)="","",IFERROR(INDEX('Student Master'!D:D,MATCH(D4900,'Student Master'!B:B,0)),"Not Found"))</f>
        <v/>
      </c>
      <c r="J4900" s="28" t="str">
        <f>IF(TRIM(D4900)="","",IFERROR(INDEX('Student Master'!H:H,MATCH(D4900,'Student Master'!B:B,0)),"Not Found"))</f>
        <v/>
      </c>
      <c r="K4900" s="28" t="str">
        <f>IF(TRIM(D4900)="","",IFERROR(INDEX('Student Master'!N:N,MATCH(D4900,'Student Master'!B:B,0)),"Not Found"))</f>
        <v/>
      </c>
      <c r="L4900" s="28" t="str">
        <f>IF(TRIM(D4900)="","",IFERROR(INDEX('Student Master'!L:L,MATCH(D4900,'Student Master'!B:B,0)),"Not Found"))</f>
        <v/>
      </c>
      <c r="M4900" s="28"/>
      <c r="N4900" s="28"/>
    </row>
    <row r="4901" spans="1:14" x14ac:dyDescent="0.35">
      <c r="A4901" s="28">
        <f t="shared" si="77"/>
        <v>4900</v>
      </c>
      <c r="B4901" s="30"/>
      <c r="C4901" s="28"/>
      <c r="D4901" s="28"/>
      <c r="E4901" s="28"/>
      <c r="F4901" s="28"/>
      <c r="G4901" s="28"/>
      <c r="H4901" s="28" t="str">
        <f>IF(TRIM(D4901)="","",IFERROR(INDEX('Student Master'!C:C,MATCH(D4901,'Student Master'!B:B,0)),"Not Found"))</f>
        <v/>
      </c>
      <c r="I4901" s="28" t="str">
        <f>IF(TRIM(D4901)="","",IFERROR(INDEX('Student Master'!D:D,MATCH(D4901,'Student Master'!B:B,0)),"Not Found"))</f>
        <v/>
      </c>
      <c r="J4901" s="28" t="str">
        <f>IF(TRIM(D4901)="","",IFERROR(INDEX('Student Master'!H:H,MATCH(D4901,'Student Master'!B:B,0)),"Not Found"))</f>
        <v/>
      </c>
      <c r="K4901" s="28" t="str">
        <f>IF(TRIM(D4901)="","",IFERROR(INDEX('Student Master'!N:N,MATCH(D4901,'Student Master'!B:B,0)),"Not Found"))</f>
        <v/>
      </c>
      <c r="L4901" s="28" t="str">
        <f>IF(TRIM(D4901)="","",IFERROR(INDEX('Student Master'!L:L,MATCH(D4901,'Student Master'!B:B,0)),"Not Found"))</f>
        <v/>
      </c>
      <c r="M4901" s="28"/>
      <c r="N4901" s="28"/>
    </row>
    <row r="4902" spans="1:14" x14ac:dyDescent="0.35">
      <c r="A4902" s="28">
        <f t="shared" si="77"/>
        <v>4901</v>
      </c>
      <c r="B4902" s="30"/>
      <c r="C4902" s="28"/>
      <c r="D4902" s="28"/>
      <c r="E4902" s="28"/>
      <c r="F4902" s="28"/>
      <c r="G4902" s="28"/>
      <c r="H4902" s="28" t="str">
        <f>IF(TRIM(D4902)="","",IFERROR(INDEX('Student Master'!C:C,MATCH(D4902,'Student Master'!B:B,0)),"Not Found"))</f>
        <v/>
      </c>
      <c r="I4902" s="28" t="str">
        <f>IF(TRIM(D4902)="","",IFERROR(INDEX('Student Master'!D:D,MATCH(D4902,'Student Master'!B:B,0)),"Not Found"))</f>
        <v/>
      </c>
      <c r="J4902" s="28" t="str">
        <f>IF(TRIM(D4902)="","",IFERROR(INDEX('Student Master'!H:H,MATCH(D4902,'Student Master'!B:B,0)),"Not Found"))</f>
        <v/>
      </c>
      <c r="K4902" s="28" t="str">
        <f>IF(TRIM(D4902)="","",IFERROR(INDEX('Student Master'!N:N,MATCH(D4902,'Student Master'!B:B,0)),"Not Found"))</f>
        <v/>
      </c>
      <c r="L4902" s="28" t="str">
        <f>IF(TRIM(D4902)="","",IFERROR(INDEX('Student Master'!L:L,MATCH(D4902,'Student Master'!B:B,0)),"Not Found"))</f>
        <v/>
      </c>
      <c r="M4902" s="28"/>
      <c r="N4902" s="28"/>
    </row>
    <row r="4903" spans="1:14" x14ac:dyDescent="0.35">
      <c r="A4903" s="28">
        <f t="shared" si="77"/>
        <v>4902</v>
      </c>
      <c r="B4903" s="30"/>
      <c r="C4903" s="28"/>
      <c r="D4903" s="28"/>
      <c r="E4903" s="28"/>
      <c r="F4903" s="28"/>
      <c r="G4903" s="28"/>
      <c r="H4903" s="28" t="str">
        <f>IF(TRIM(D4903)="","",IFERROR(INDEX('Student Master'!C:C,MATCH(D4903,'Student Master'!B:B,0)),"Not Found"))</f>
        <v/>
      </c>
      <c r="I4903" s="28" t="str">
        <f>IF(TRIM(D4903)="","",IFERROR(INDEX('Student Master'!D:D,MATCH(D4903,'Student Master'!B:B,0)),"Not Found"))</f>
        <v/>
      </c>
      <c r="J4903" s="28" t="str">
        <f>IF(TRIM(D4903)="","",IFERROR(INDEX('Student Master'!H:H,MATCH(D4903,'Student Master'!B:B,0)),"Not Found"))</f>
        <v/>
      </c>
      <c r="K4903" s="28" t="str">
        <f>IF(TRIM(D4903)="","",IFERROR(INDEX('Student Master'!N:N,MATCH(D4903,'Student Master'!B:B,0)),"Not Found"))</f>
        <v/>
      </c>
      <c r="L4903" s="28" t="str">
        <f>IF(TRIM(D4903)="","",IFERROR(INDEX('Student Master'!L:L,MATCH(D4903,'Student Master'!B:B,0)),"Not Found"))</f>
        <v/>
      </c>
      <c r="M4903" s="28"/>
      <c r="N4903" s="28"/>
    </row>
    <row r="4904" spans="1:14" x14ac:dyDescent="0.35">
      <c r="A4904" s="28">
        <f t="shared" si="77"/>
        <v>4903</v>
      </c>
      <c r="B4904" s="30"/>
      <c r="C4904" s="28"/>
      <c r="D4904" s="28"/>
      <c r="E4904" s="28"/>
      <c r="F4904" s="28"/>
      <c r="G4904" s="28"/>
      <c r="H4904" s="28" t="str">
        <f>IF(TRIM(D4904)="","",IFERROR(INDEX('Student Master'!C:C,MATCH(D4904,'Student Master'!B:B,0)),"Not Found"))</f>
        <v/>
      </c>
      <c r="I4904" s="28" t="str">
        <f>IF(TRIM(D4904)="","",IFERROR(INDEX('Student Master'!D:D,MATCH(D4904,'Student Master'!B:B,0)),"Not Found"))</f>
        <v/>
      </c>
      <c r="J4904" s="28" t="str">
        <f>IF(TRIM(D4904)="","",IFERROR(INDEX('Student Master'!H:H,MATCH(D4904,'Student Master'!B:B,0)),"Not Found"))</f>
        <v/>
      </c>
      <c r="K4904" s="28" t="str">
        <f>IF(TRIM(D4904)="","",IFERROR(INDEX('Student Master'!N:N,MATCH(D4904,'Student Master'!B:B,0)),"Not Found"))</f>
        <v/>
      </c>
      <c r="L4904" s="28" t="str">
        <f>IF(TRIM(D4904)="","",IFERROR(INDEX('Student Master'!L:L,MATCH(D4904,'Student Master'!B:B,0)),"Not Found"))</f>
        <v/>
      </c>
      <c r="M4904" s="28"/>
      <c r="N4904" s="28"/>
    </row>
    <row r="4905" spans="1:14" x14ac:dyDescent="0.35">
      <c r="A4905" s="28">
        <f t="shared" si="77"/>
        <v>4904</v>
      </c>
      <c r="B4905" s="30"/>
      <c r="C4905" s="28"/>
      <c r="D4905" s="28"/>
      <c r="E4905" s="28"/>
      <c r="F4905" s="28"/>
      <c r="G4905" s="28"/>
      <c r="H4905" s="28" t="str">
        <f>IF(TRIM(D4905)="","",IFERROR(INDEX('Student Master'!C:C,MATCH(D4905,'Student Master'!B:B,0)),"Not Found"))</f>
        <v/>
      </c>
      <c r="I4905" s="28" t="str">
        <f>IF(TRIM(D4905)="","",IFERROR(INDEX('Student Master'!D:D,MATCH(D4905,'Student Master'!B:B,0)),"Not Found"))</f>
        <v/>
      </c>
      <c r="J4905" s="28" t="str">
        <f>IF(TRIM(D4905)="","",IFERROR(INDEX('Student Master'!H:H,MATCH(D4905,'Student Master'!B:B,0)),"Not Found"))</f>
        <v/>
      </c>
      <c r="K4905" s="28" t="str">
        <f>IF(TRIM(D4905)="","",IFERROR(INDEX('Student Master'!N:N,MATCH(D4905,'Student Master'!B:B,0)),"Not Found"))</f>
        <v/>
      </c>
      <c r="L4905" s="28" t="str">
        <f>IF(TRIM(D4905)="","",IFERROR(INDEX('Student Master'!L:L,MATCH(D4905,'Student Master'!B:B,0)),"Not Found"))</f>
        <v/>
      </c>
      <c r="M4905" s="28"/>
      <c r="N4905" s="28"/>
    </row>
    <row r="4906" spans="1:14" x14ac:dyDescent="0.35">
      <c r="A4906" s="28">
        <f t="shared" si="77"/>
        <v>4905</v>
      </c>
      <c r="B4906" s="30"/>
      <c r="C4906" s="28"/>
      <c r="D4906" s="28"/>
      <c r="E4906" s="28"/>
      <c r="F4906" s="28"/>
      <c r="G4906" s="28"/>
      <c r="H4906" s="28" t="str">
        <f>IF(TRIM(D4906)="","",IFERROR(INDEX('Student Master'!C:C,MATCH(D4906,'Student Master'!B:B,0)),"Not Found"))</f>
        <v/>
      </c>
      <c r="I4906" s="28" t="str">
        <f>IF(TRIM(D4906)="","",IFERROR(INDEX('Student Master'!D:D,MATCH(D4906,'Student Master'!B:B,0)),"Not Found"))</f>
        <v/>
      </c>
      <c r="J4906" s="28" t="str">
        <f>IF(TRIM(D4906)="","",IFERROR(INDEX('Student Master'!H:H,MATCH(D4906,'Student Master'!B:B,0)),"Not Found"))</f>
        <v/>
      </c>
      <c r="K4906" s="28" t="str">
        <f>IF(TRIM(D4906)="","",IFERROR(INDEX('Student Master'!N:N,MATCH(D4906,'Student Master'!B:B,0)),"Not Found"))</f>
        <v/>
      </c>
      <c r="L4906" s="28" t="str">
        <f>IF(TRIM(D4906)="","",IFERROR(INDEX('Student Master'!L:L,MATCH(D4906,'Student Master'!B:B,0)),"Not Found"))</f>
        <v/>
      </c>
      <c r="M4906" s="28"/>
      <c r="N4906" s="28"/>
    </row>
    <row r="4907" spans="1:14" x14ac:dyDescent="0.35">
      <c r="A4907" s="28">
        <f t="shared" si="77"/>
        <v>4906</v>
      </c>
      <c r="B4907" s="30"/>
      <c r="C4907" s="28"/>
      <c r="D4907" s="28"/>
      <c r="E4907" s="28"/>
      <c r="F4907" s="28"/>
      <c r="G4907" s="28"/>
      <c r="H4907" s="28" t="str">
        <f>IF(TRIM(D4907)="","",IFERROR(INDEX('Student Master'!C:C,MATCH(D4907,'Student Master'!B:B,0)),"Not Found"))</f>
        <v/>
      </c>
      <c r="I4907" s="28" t="str">
        <f>IF(TRIM(D4907)="","",IFERROR(INDEX('Student Master'!D:D,MATCH(D4907,'Student Master'!B:B,0)),"Not Found"))</f>
        <v/>
      </c>
      <c r="J4907" s="28" t="str">
        <f>IF(TRIM(D4907)="","",IFERROR(INDEX('Student Master'!H:H,MATCH(D4907,'Student Master'!B:B,0)),"Not Found"))</f>
        <v/>
      </c>
      <c r="K4907" s="28" t="str">
        <f>IF(TRIM(D4907)="","",IFERROR(INDEX('Student Master'!N:N,MATCH(D4907,'Student Master'!B:B,0)),"Not Found"))</f>
        <v/>
      </c>
      <c r="L4907" s="28" t="str">
        <f>IF(TRIM(D4907)="","",IFERROR(INDEX('Student Master'!L:L,MATCH(D4907,'Student Master'!B:B,0)),"Not Found"))</f>
        <v/>
      </c>
      <c r="M4907" s="28"/>
      <c r="N4907" s="28"/>
    </row>
    <row r="4908" spans="1:14" x14ac:dyDescent="0.35">
      <c r="A4908" s="28">
        <f t="shared" si="77"/>
        <v>4907</v>
      </c>
      <c r="B4908" s="30"/>
      <c r="C4908" s="28"/>
      <c r="D4908" s="28"/>
      <c r="E4908" s="28"/>
      <c r="F4908" s="28"/>
      <c r="G4908" s="28"/>
      <c r="H4908" s="28" t="str">
        <f>IF(TRIM(D4908)="","",IFERROR(INDEX('Student Master'!C:C,MATCH(D4908,'Student Master'!B:B,0)),"Not Found"))</f>
        <v/>
      </c>
      <c r="I4908" s="28" t="str">
        <f>IF(TRIM(D4908)="","",IFERROR(INDEX('Student Master'!D:D,MATCH(D4908,'Student Master'!B:B,0)),"Not Found"))</f>
        <v/>
      </c>
      <c r="J4908" s="28" t="str">
        <f>IF(TRIM(D4908)="","",IFERROR(INDEX('Student Master'!H:H,MATCH(D4908,'Student Master'!B:B,0)),"Not Found"))</f>
        <v/>
      </c>
      <c r="K4908" s="28" t="str">
        <f>IF(TRIM(D4908)="","",IFERROR(INDEX('Student Master'!N:N,MATCH(D4908,'Student Master'!B:B,0)),"Not Found"))</f>
        <v/>
      </c>
      <c r="L4908" s="28" t="str">
        <f>IF(TRIM(D4908)="","",IFERROR(INDEX('Student Master'!L:L,MATCH(D4908,'Student Master'!B:B,0)),"Not Found"))</f>
        <v/>
      </c>
      <c r="M4908" s="28"/>
      <c r="N4908" s="28"/>
    </row>
    <row r="4909" spans="1:14" x14ac:dyDescent="0.35">
      <c r="A4909" s="28">
        <f t="shared" si="77"/>
        <v>4908</v>
      </c>
      <c r="B4909" s="30"/>
      <c r="C4909" s="28"/>
      <c r="D4909" s="28"/>
      <c r="E4909" s="28"/>
      <c r="F4909" s="28"/>
      <c r="G4909" s="28"/>
      <c r="H4909" s="28" t="str">
        <f>IF(TRIM(D4909)="","",IFERROR(INDEX('Student Master'!C:C,MATCH(D4909,'Student Master'!B:B,0)),"Not Found"))</f>
        <v/>
      </c>
      <c r="I4909" s="28" t="str">
        <f>IF(TRIM(D4909)="","",IFERROR(INDEX('Student Master'!D:D,MATCH(D4909,'Student Master'!B:B,0)),"Not Found"))</f>
        <v/>
      </c>
      <c r="J4909" s="28" t="str">
        <f>IF(TRIM(D4909)="","",IFERROR(INDEX('Student Master'!H:H,MATCH(D4909,'Student Master'!B:B,0)),"Not Found"))</f>
        <v/>
      </c>
      <c r="K4909" s="28" t="str">
        <f>IF(TRIM(D4909)="","",IFERROR(INDEX('Student Master'!N:N,MATCH(D4909,'Student Master'!B:B,0)),"Not Found"))</f>
        <v/>
      </c>
      <c r="L4909" s="28" t="str">
        <f>IF(TRIM(D4909)="","",IFERROR(INDEX('Student Master'!L:L,MATCH(D4909,'Student Master'!B:B,0)),"Not Found"))</f>
        <v/>
      </c>
      <c r="M4909" s="28"/>
      <c r="N4909" s="28"/>
    </row>
    <row r="4910" spans="1:14" x14ac:dyDescent="0.35">
      <c r="A4910" s="28">
        <f t="shared" si="77"/>
        <v>4909</v>
      </c>
      <c r="B4910" s="30"/>
      <c r="C4910" s="28"/>
      <c r="D4910" s="28"/>
      <c r="E4910" s="28"/>
      <c r="F4910" s="28"/>
      <c r="G4910" s="28"/>
      <c r="H4910" s="28" t="str">
        <f>IF(TRIM(D4910)="","",IFERROR(INDEX('Student Master'!C:C,MATCH(D4910,'Student Master'!B:B,0)),"Not Found"))</f>
        <v/>
      </c>
      <c r="I4910" s="28" t="str">
        <f>IF(TRIM(D4910)="","",IFERROR(INDEX('Student Master'!D:D,MATCH(D4910,'Student Master'!B:B,0)),"Not Found"))</f>
        <v/>
      </c>
      <c r="J4910" s="28" t="str">
        <f>IF(TRIM(D4910)="","",IFERROR(INDEX('Student Master'!H:H,MATCH(D4910,'Student Master'!B:B,0)),"Not Found"))</f>
        <v/>
      </c>
      <c r="K4910" s="28" t="str">
        <f>IF(TRIM(D4910)="","",IFERROR(INDEX('Student Master'!N:N,MATCH(D4910,'Student Master'!B:B,0)),"Not Found"))</f>
        <v/>
      </c>
      <c r="L4910" s="28" t="str">
        <f>IF(TRIM(D4910)="","",IFERROR(INDEX('Student Master'!L:L,MATCH(D4910,'Student Master'!B:B,0)),"Not Found"))</f>
        <v/>
      </c>
      <c r="M4910" s="28"/>
      <c r="N4910" s="28"/>
    </row>
    <row r="4911" spans="1:14" x14ac:dyDescent="0.35">
      <c r="A4911" s="28">
        <f t="shared" si="77"/>
        <v>4910</v>
      </c>
      <c r="B4911" s="30"/>
      <c r="C4911" s="28"/>
      <c r="D4911" s="28"/>
      <c r="E4911" s="28"/>
      <c r="F4911" s="28"/>
      <c r="G4911" s="28"/>
      <c r="H4911" s="28" t="str">
        <f>IF(TRIM(D4911)="","",IFERROR(INDEX('Student Master'!C:C,MATCH(D4911,'Student Master'!B:B,0)),"Not Found"))</f>
        <v/>
      </c>
      <c r="I4911" s="28" t="str">
        <f>IF(TRIM(D4911)="","",IFERROR(INDEX('Student Master'!D:D,MATCH(D4911,'Student Master'!B:B,0)),"Not Found"))</f>
        <v/>
      </c>
      <c r="J4911" s="28" t="str">
        <f>IF(TRIM(D4911)="","",IFERROR(INDEX('Student Master'!H:H,MATCH(D4911,'Student Master'!B:B,0)),"Not Found"))</f>
        <v/>
      </c>
      <c r="K4911" s="28" t="str">
        <f>IF(TRIM(D4911)="","",IFERROR(INDEX('Student Master'!N:N,MATCH(D4911,'Student Master'!B:B,0)),"Not Found"))</f>
        <v/>
      </c>
      <c r="L4911" s="28" t="str">
        <f>IF(TRIM(D4911)="","",IFERROR(INDEX('Student Master'!L:L,MATCH(D4911,'Student Master'!B:B,0)),"Not Found"))</f>
        <v/>
      </c>
      <c r="M4911" s="28"/>
      <c r="N4911" s="28"/>
    </row>
    <row r="4912" spans="1:14" x14ac:dyDescent="0.35">
      <c r="A4912" s="28">
        <f t="shared" si="77"/>
        <v>4911</v>
      </c>
      <c r="B4912" s="30"/>
      <c r="C4912" s="28"/>
      <c r="D4912" s="28"/>
      <c r="E4912" s="28"/>
      <c r="F4912" s="28"/>
      <c r="G4912" s="28"/>
      <c r="H4912" s="28" t="str">
        <f>IF(TRIM(D4912)="","",IFERROR(INDEX('Student Master'!C:C,MATCH(D4912,'Student Master'!B:B,0)),"Not Found"))</f>
        <v/>
      </c>
      <c r="I4912" s="28" t="str">
        <f>IF(TRIM(D4912)="","",IFERROR(INDEX('Student Master'!D:D,MATCH(D4912,'Student Master'!B:B,0)),"Not Found"))</f>
        <v/>
      </c>
      <c r="J4912" s="28" t="str">
        <f>IF(TRIM(D4912)="","",IFERROR(INDEX('Student Master'!H:H,MATCH(D4912,'Student Master'!B:B,0)),"Not Found"))</f>
        <v/>
      </c>
      <c r="K4912" s="28" t="str">
        <f>IF(TRIM(D4912)="","",IFERROR(INDEX('Student Master'!N:N,MATCH(D4912,'Student Master'!B:B,0)),"Not Found"))</f>
        <v/>
      </c>
      <c r="L4912" s="28" t="str">
        <f>IF(TRIM(D4912)="","",IFERROR(INDEX('Student Master'!L:L,MATCH(D4912,'Student Master'!B:B,0)),"Not Found"))</f>
        <v/>
      </c>
      <c r="M4912" s="28"/>
      <c r="N4912" s="28"/>
    </row>
    <row r="4913" spans="1:14" x14ac:dyDescent="0.35">
      <c r="A4913" s="28">
        <f t="shared" si="77"/>
        <v>4912</v>
      </c>
      <c r="B4913" s="30"/>
      <c r="C4913" s="28"/>
      <c r="D4913" s="28"/>
      <c r="E4913" s="28"/>
      <c r="F4913" s="28"/>
      <c r="G4913" s="28"/>
      <c r="H4913" s="28" t="str">
        <f>IF(TRIM(D4913)="","",IFERROR(INDEX('Student Master'!C:C,MATCH(D4913,'Student Master'!B:B,0)),"Not Found"))</f>
        <v/>
      </c>
      <c r="I4913" s="28" t="str">
        <f>IF(TRIM(D4913)="","",IFERROR(INDEX('Student Master'!D:D,MATCH(D4913,'Student Master'!B:B,0)),"Not Found"))</f>
        <v/>
      </c>
      <c r="J4913" s="28" t="str">
        <f>IF(TRIM(D4913)="","",IFERROR(INDEX('Student Master'!H:H,MATCH(D4913,'Student Master'!B:B,0)),"Not Found"))</f>
        <v/>
      </c>
      <c r="K4913" s="28" t="str">
        <f>IF(TRIM(D4913)="","",IFERROR(INDEX('Student Master'!N:N,MATCH(D4913,'Student Master'!B:B,0)),"Not Found"))</f>
        <v/>
      </c>
      <c r="L4913" s="28" t="str">
        <f>IF(TRIM(D4913)="","",IFERROR(INDEX('Student Master'!L:L,MATCH(D4913,'Student Master'!B:B,0)),"Not Found"))</f>
        <v/>
      </c>
      <c r="M4913" s="28"/>
      <c r="N4913" s="28"/>
    </row>
    <row r="4914" spans="1:14" x14ac:dyDescent="0.35">
      <c r="A4914" s="28">
        <f t="shared" si="77"/>
        <v>4913</v>
      </c>
      <c r="B4914" s="30"/>
      <c r="C4914" s="28"/>
      <c r="D4914" s="28"/>
      <c r="E4914" s="28"/>
      <c r="F4914" s="28"/>
      <c r="G4914" s="28"/>
      <c r="H4914" s="28" t="str">
        <f>IF(TRIM(D4914)="","",IFERROR(INDEX('Student Master'!C:C,MATCH(D4914,'Student Master'!B:B,0)),"Not Found"))</f>
        <v/>
      </c>
      <c r="I4914" s="28" t="str">
        <f>IF(TRIM(D4914)="","",IFERROR(INDEX('Student Master'!D:D,MATCH(D4914,'Student Master'!B:B,0)),"Not Found"))</f>
        <v/>
      </c>
      <c r="J4914" s="28" t="str">
        <f>IF(TRIM(D4914)="","",IFERROR(INDEX('Student Master'!H:H,MATCH(D4914,'Student Master'!B:B,0)),"Not Found"))</f>
        <v/>
      </c>
      <c r="K4914" s="28" t="str">
        <f>IF(TRIM(D4914)="","",IFERROR(INDEX('Student Master'!N:N,MATCH(D4914,'Student Master'!B:B,0)),"Not Found"))</f>
        <v/>
      </c>
      <c r="L4914" s="28" t="str">
        <f>IF(TRIM(D4914)="","",IFERROR(INDEX('Student Master'!L:L,MATCH(D4914,'Student Master'!B:B,0)),"Not Found"))</f>
        <v/>
      </c>
      <c r="M4914" s="28"/>
      <c r="N4914" s="28"/>
    </row>
    <row r="4915" spans="1:14" x14ac:dyDescent="0.35">
      <c r="A4915" s="28">
        <f t="shared" si="77"/>
        <v>4914</v>
      </c>
      <c r="B4915" s="30"/>
      <c r="C4915" s="28"/>
      <c r="D4915" s="28"/>
      <c r="E4915" s="28"/>
      <c r="F4915" s="28"/>
      <c r="G4915" s="28"/>
      <c r="H4915" s="28" t="str">
        <f>IF(TRIM(D4915)="","",IFERROR(INDEX('Student Master'!C:C,MATCH(D4915,'Student Master'!B:B,0)),"Not Found"))</f>
        <v/>
      </c>
      <c r="I4915" s="28" t="str">
        <f>IF(TRIM(D4915)="","",IFERROR(INDEX('Student Master'!D:D,MATCH(D4915,'Student Master'!B:B,0)),"Not Found"))</f>
        <v/>
      </c>
      <c r="J4915" s="28" t="str">
        <f>IF(TRIM(D4915)="","",IFERROR(INDEX('Student Master'!H:H,MATCH(D4915,'Student Master'!B:B,0)),"Not Found"))</f>
        <v/>
      </c>
      <c r="K4915" s="28" t="str">
        <f>IF(TRIM(D4915)="","",IFERROR(INDEX('Student Master'!N:N,MATCH(D4915,'Student Master'!B:B,0)),"Not Found"))</f>
        <v/>
      </c>
      <c r="L4915" s="28" t="str">
        <f>IF(TRIM(D4915)="","",IFERROR(INDEX('Student Master'!L:L,MATCH(D4915,'Student Master'!B:B,0)),"Not Found"))</f>
        <v/>
      </c>
      <c r="M4915" s="28"/>
      <c r="N4915" s="28"/>
    </row>
    <row r="4916" spans="1:14" x14ac:dyDescent="0.35">
      <c r="A4916" s="28">
        <f t="shared" si="77"/>
        <v>4915</v>
      </c>
      <c r="B4916" s="30"/>
      <c r="C4916" s="28"/>
      <c r="D4916" s="28"/>
      <c r="E4916" s="28"/>
      <c r="F4916" s="28"/>
      <c r="G4916" s="28"/>
      <c r="H4916" s="28" t="str">
        <f>IF(TRIM(D4916)="","",IFERROR(INDEX('Student Master'!C:C,MATCH(D4916,'Student Master'!B:B,0)),"Not Found"))</f>
        <v/>
      </c>
      <c r="I4916" s="28" t="str">
        <f>IF(TRIM(D4916)="","",IFERROR(INDEX('Student Master'!D:D,MATCH(D4916,'Student Master'!B:B,0)),"Not Found"))</f>
        <v/>
      </c>
      <c r="J4916" s="28" t="str">
        <f>IF(TRIM(D4916)="","",IFERROR(INDEX('Student Master'!H:H,MATCH(D4916,'Student Master'!B:B,0)),"Not Found"))</f>
        <v/>
      </c>
      <c r="K4916" s="28" t="str">
        <f>IF(TRIM(D4916)="","",IFERROR(INDEX('Student Master'!N:N,MATCH(D4916,'Student Master'!B:B,0)),"Not Found"))</f>
        <v/>
      </c>
      <c r="L4916" s="28" t="str">
        <f>IF(TRIM(D4916)="","",IFERROR(INDEX('Student Master'!L:L,MATCH(D4916,'Student Master'!B:B,0)),"Not Found"))</f>
        <v/>
      </c>
      <c r="M4916" s="28"/>
      <c r="N4916" s="28"/>
    </row>
    <row r="4917" spans="1:14" x14ac:dyDescent="0.35">
      <c r="A4917" s="28">
        <f t="shared" si="77"/>
        <v>4916</v>
      </c>
      <c r="B4917" s="30"/>
      <c r="C4917" s="28"/>
      <c r="D4917" s="28"/>
      <c r="E4917" s="28"/>
      <c r="F4917" s="28"/>
      <c r="G4917" s="28"/>
      <c r="H4917" s="28" t="str">
        <f>IF(TRIM(D4917)="","",IFERROR(INDEX('Student Master'!C:C,MATCH(D4917,'Student Master'!B:B,0)),"Not Found"))</f>
        <v/>
      </c>
      <c r="I4917" s="28" t="str">
        <f>IF(TRIM(D4917)="","",IFERROR(INDEX('Student Master'!D:D,MATCH(D4917,'Student Master'!B:B,0)),"Not Found"))</f>
        <v/>
      </c>
      <c r="J4917" s="28" t="str">
        <f>IF(TRIM(D4917)="","",IFERROR(INDEX('Student Master'!H:H,MATCH(D4917,'Student Master'!B:B,0)),"Not Found"))</f>
        <v/>
      </c>
      <c r="K4917" s="28" t="str">
        <f>IF(TRIM(D4917)="","",IFERROR(INDEX('Student Master'!N:N,MATCH(D4917,'Student Master'!B:B,0)),"Not Found"))</f>
        <v/>
      </c>
      <c r="L4917" s="28" t="str">
        <f>IF(TRIM(D4917)="","",IFERROR(INDEX('Student Master'!L:L,MATCH(D4917,'Student Master'!B:B,0)),"Not Found"))</f>
        <v/>
      </c>
      <c r="M4917" s="28"/>
      <c r="N4917" s="28"/>
    </row>
    <row r="4918" spans="1:14" x14ac:dyDescent="0.35">
      <c r="A4918" s="28">
        <f t="shared" si="77"/>
        <v>4917</v>
      </c>
      <c r="B4918" s="30"/>
      <c r="C4918" s="28"/>
      <c r="D4918" s="28"/>
      <c r="E4918" s="28"/>
      <c r="F4918" s="28"/>
      <c r="G4918" s="28"/>
      <c r="H4918" s="28" t="str">
        <f>IF(TRIM(D4918)="","",IFERROR(INDEX('Student Master'!C:C,MATCH(D4918,'Student Master'!B:B,0)),"Not Found"))</f>
        <v/>
      </c>
      <c r="I4918" s="28" t="str">
        <f>IF(TRIM(D4918)="","",IFERROR(INDEX('Student Master'!D:D,MATCH(D4918,'Student Master'!B:B,0)),"Not Found"))</f>
        <v/>
      </c>
      <c r="J4918" s="28" t="str">
        <f>IF(TRIM(D4918)="","",IFERROR(INDEX('Student Master'!H:H,MATCH(D4918,'Student Master'!B:B,0)),"Not Found"))</f>
        <v/>
      </c>
      <c r="K4918" s="28" t="str">
        <f>IF(TRIM(D4918)="","",IFERROR(INDEX('Student Master'!N:N,MATCH(D4918,'Student Master'!B:B,0)),"Not Found"))</f>
        <v/>
      </c>
      <c r="L4918" s="28" t="str">
        <f>IF(TRIM(D4918)="","",IFERROR(INDEX('Student Master'!L:L,MATCH(D4918,'Student Master'!B:B,0)),"Not Found"))</f>
        <v/>
      </c>
      <c r="M4918" s="28"/>
      <c r="N4918" s="28"/>
    </row>
    <row r="4919" spans="1:14" x14ac:dyDescent="0.35">
      <c r="A4919" s="28">
        <f t="shared" si="77"/>
        <v>4918</v>
      </c>
      <c r="B4919" s="30"/>
      <c r="C4919" s="28"/>
      <c r="D4919" s="28"/>
      <c r="E4919" s="28"/>
      <c r="F4919" s="28"/>
      <c r="G4919" s="28"/>
      <c r="H4919" s="28" t="str">
        <f>IF(TRIM(D4919)="","",IFERROR(INDEX('Student Master'!C:C,MATCH(D4919,'Student Master'!B:B,0)),"Not Found"))</f>
        <v/>
      </c>
      <c r="I4919" s="28" t="str">
        <f>IF(TRIM(D4919)="","",IFERROR(INDEX('Student Master'!D:D,MATCH(D4919,'Student Master'!B:B,0)),"Not Found"))</f>
        <v/>
      </c>
      <c r="J4919" s="28" t="str">
        <f>IF(TRIM(D4919)="","",IFERROR(INDEX('Student Master'!H:H,MATCH(D4919,'Student Master'!B:B,0)),"Not Found"))</f>
        <v/>
      </c>
      <c r="K4919" s="28" t="str">
        <f>IF(TRIM(D4919)="","",IFERROR(INDEX('Student Master'!N:N,MATCH(D4919,'Student Master'!B:B,0)),"Not Found"))</f>
        <v/>
      </c>
      <c r="L4919" s="28" t="str">
        <f>IF(TRIM(D4919)="","",IFERROR(INDEX('Student Master'!L:L,MATCH(D4919,'Student Master'!B:B,0)),"Not Found"))</f>
        <v/>
      </c>
      <c r="M4919" s="28"/>
      <c r="N4919" s="28"/>
    </row>
    <row r="4920" spans="1:14" x14ac:dyDescent="0.35">
      <c r="A4920" s="28">
        <f t="shared" si="77"/>
        <v>4919</v>
      </c>
      <c r="B4920" s="30"/>
      <c r="C4920" s="28"/>
      <c r="D4920" s="28"/>
      <c r="E4920" s="28"/>
      <c r="F4920" s="28"/>
      <c r="G4920" s="28"/>
      <c r="H4920" s="28" t="str">
        <f>IF(TRIM(D4920)="","",IFERROR(INDEX('Student Master'!C:C,MATCH(D4920,'Student Master'!B:B,0)),"Not Found"))</f>
        <v/>
      </c>
      <c r="I4920" s="28" t="str">
        <f>IF(TRIM(D4920)="","",IFERROR(INDEX('Student Master'!D:D,MATCH(D4920,'Student Master'!B:B,0)),"Not Found"))</f>
        <v/>
      </c>
      <c r="J4920" s="28" t="str">
        <f>IF(TRIM(D4920)="","",IFERROR(INDEX('Student Master'!H:H,MATCH(D4920,'Student Master'!B:B,0)),"Not Found"))</f>
        <v/>
      </c>
      <c r="K4920" s="28" t="str">
        <f>IF(TRIM(D4920)="","",IFERROR(INDEX('Student Master'!N:N,MATCH(D4920,'Student Master'!B:B,0)),"Not Found"))</f>
        <v/>
      </c>
      <c r="L4920" s="28" t="str">
        <f>IF(TRIM(D4920)="","",IFERROR(INDEX('Student Master'!L:L,MATCH(D4920,'Student Master'!B:B,0)),"Not Found"))</f>
        <v/>
      </c>
      <c r="M4920" s="28"/>
      <c r="N4920" s="28"/>
    </row>
    <row r="4921" spans="1:14" x14ac:dyDescent="0.35">
      <c r="A4921" s="28">
        <f t="shared" si="77"/>
        <v>4920</v>
      </c>
      <c r="B4921" s="30"/>
      <c r="C4921" s="28"/>
      <c r="D4921" s="28"/>
      <c r="E4921" s="28"/>
      <c r="F4921" s="28"/>
      <c r="G4921" s="28"/>
      <c r="H4921" s="28" t="str">
        <f>IF(TRIM(D4921)="","",IFERROR(INDEX('Student Master'!C:C,MATCH(D4921,'Student Master'!B:B,0)),"Not Found"))</f>
        <v/>
      </c>
      <c r="I4921" s="28" t="str">
        <f>IF(TRIM(D4921)="","",IFERROR(INDEX('Student Master'!D:D,MATCH(D4921,'Student Master'!B:B,0)),"Not Found"))</f>
        <v/>
      </c>
      <c r="J4921" s="28" t="str">
        <f>IF(TRIM(D4921)="","",IFERROR(INDEX('Student Master'!H:H,MATCH(D4921,'Student Master'!B:B,0)),"Not Found"))</f>
        <v/>
      </c>
      <c r="K4921" s="28" t="str">
        <f>IF(TRIM(D4921)="","",IFERROR(INDEX('Student Master'!N:N,MATCH(D4921,'Student Master'!B:B,0)),"Not Found"))</f>
        <v/>
      </c>
      <c r="L4921" s="28" t="str">
        <f>IF(TRIM(D4921)="","",IFERROR(INDEX('Student Master'!L:L,MATCH(D4921,'Student Master'!B:B,0)),"Not Found"))</f>
        <v/>
      </c>
      <c r="M4921" s="28"/>
      <c r="N4921" s="28"/>
    </row>
    <row r="4922" spans="1:14" x14ac:dyDescent="0.35">
      <c r="A4922" s="28">
        <f t="shared" si="77"/>
        <v>4921</v>
      </c>
      <c r="B4922" s="30"/>
      <c r="C4922" s="28"/>
      <c r="D4922" s="28"/>
      <c r="E4922" s="28"/>
      <c r="F4922" s="28"/>
      <c r="G4922" s="28"/>
      <c r="H4922" s="28" t="str">
        <f>IF(TRIM(D4922)="","",IFERROR(INDEX('Student Master'!C:C,MATCH(D4922,'Student Master'!B:B,0)),"Not Found"))</f>
        <v/>
      </c>
      <c r="I4922" s="28" t="str">
        <f>IF(TRIM(D4922)="","",IFERROR(INDEX('Student Master'!D:D,MATCH(D4922,'Student Master'!B:B,0)),"Not Found"))</f>
        <v/>
      </c>
      <c r="J4922" s="28" t="str">
        <f>IF(TRIM(D4922)="","",IFERROR(INDEX('Student Master'!H:H,MATCH(D4922,'Student Master'!B:B,0)),"Not Found"))</f>
        <v/>
      </c>
      <c r="K4922" s="28" t="str">
        <f>IF(TRIM(D4922)="","",IFERROR(INDEX('Student Master'!N:N,MATCH(D4922,'Student Master'!B:B,0)),"Not Found"))</f>
        <v/>
      </c>
      <c r="L4922" s="28" t="str">
        <f>IF(TRIM(D4922)="","",IFERROR(INDEX('Student Master'!L:L,MATCH(D4922,'Student Master'!B:B,0)),"Not Found"))</f>
        <v/>
      </c>
      <c r="M4922" s="28"/>
      <c r="N4922" s="28"/>
    </row>
    <row r="4923" spans="1:14" x14ac:dyDescent="0.35">
      <c r="A4923" s="28">
        <f t="shared" si="77"/>
        <v>4922</v>
      </c>
      <c r="B4923" s="30"/>
      <c r="C4923" s="28"/>
      <c r="D4923" s="28"/>
      <c r="E4923" s="28"/>
      <c r="F4923" s="28"/>
      <c r="G4923" s="28"/>
      <c r="H4923" s="28" t="str">
        <f>IF(TRIM(D4923)="","",IFERROR(INDEX('Student Master'!C:C,MATCH(D4923,'Student Master'!B:B,0)),"Not Found"))</f>
        <v/>
      </c>
      <c r="I4923" s="28" t="str">
        <f>IF(TRIM(D4923)="","",IFERROR(INDEX('Student Master'!D:D,MATCH(D4923,'Student Master'!B:B,0)),"Not Found"))</f>
        <v/>
      </c>
      <c r="J4923" s="28" t="str">
        <f>IF(TRIM(D4923)="","",IFERROR(INDEX('Student Master'!H:H,MATCH(D4923,'Student Master'!B:B,0)),"Not Found"))</f>
        <v/>
      </c>
      <c r="K4923" s="28" t="str">
        <f>IF(TRIM(D4923)="","",IFERROR(INDEX('Student Master'!N:N,MATCH(D4923,'Student Master'!B:B,0)),"Not Found"))</f>
        <v/>
      </c>
      <c r="L4923" s="28" t="str">
        <f>IF(TRIM(D4923)="","",IFERROR(INDEX('Student Master'!L:L,MATCH(D4923,'Student Master'!B:B,0)),"Not Found"))</f>
        <v/>
      </c>
      <c r="M4923" s="28"/>
      <c r="N4923" s="28"/>
    </row>
    <row r="4924" spans="1:14" x14ac:dyDescent="0.35">
      <c r="A4924" s="28">
        <f t="shared" si="77"/>
        <v>4923</v>
      </c>
      <c r="B4924" s="30"/>
      <c r="C4924" s="28"/>
      <c r="D4924" s="28"/>
      <c r="E4924" s="28"/>
      <c r="F4924" s="28"/>
      <c r="G4924" s="28"/>
      <c r="H4924" s="28" t="str">
        <f>IF(TRIM(D4924)="","",IFERROR(INDEX('Student Master'!C:C,MATCH(D4924,'Student Master'!B:B,0)),"Not Found"))</f>
        <v/>
      </c>
      <c r="I4924" s="28" t="str">
        <f>IF(TRIM(D4924)="","",IFERROR(INDEX('Student Master'!D:D,MATCH(D4924,'Student Master'!B:B,0)),"Not Found"))</f>
        <v/>
      </c>
      <c r="J4924" s="28" t="str">
        <f>IF(TRIM(D4924)="","",IFERROR(INDEX('Student Master'!H:H,MATCH(D4924,'Student Master'!B:B,0)),"Not Found"))</f>
        <v/>
      </c>
      <c r="K4924" s="28" t="str">
        <f>IF(TRIM(D4924)="","",IFERROR(INDEX('Student Master'!N:N,MATCH(D4924,'Student Master'!B:B,0)),"Not Found"))</f>
        <v/>
      </c>
      <c r="L4924" s="28" t="str">
        <f>IF(TRIM(D4924)="","",IFERROR(INDEX('Student Master'!L:L,MATCH(D4924,'Student Master'!B:B,0)),"Not Found"))</f>
        <v/>
      </c>
      <c r="M4924" s="28"/>
      <c r="N4924" s="28"/>
    </row>
    <row r="4925" spans="1:14" x14ac:dyDescent="0.35">
      <c r="A4925" s="28">
        <f t="shared" si="77"/>
        <v>4924</v>
      </c>
      <c r="B4925" s="30"/>
      <c r="C4925" s="28"/>
      <c r="D4925" s="28"/>
      <c r="E4925" s="28"/>
      <c r="F4925" s="28"/>
      <c r="G4925" s="28"/>
      <c r="H4925" s="28" t="str">
        <f>IF(TRIM(D4925)="","",IFERROR(INDEX('Student Master'!C:C,MATCH(D4925,'Student Master'!B:B,0)),"Not Found"))</f>
        <v/>
      </c>
      <c r="I4925" s="28" t="str">
        <f>IF(TRIM(D4925)="","",IFERROR(INDEX('Student Master'!D:D,MATCH(D4925,'Student Master'!B:B,0)),"Not Found"))</f>
        <v/>
      </c>
      <c r="J4925" s="28" t="str">
        <f>IF(TRIM(D4925)="","",IFERROR(INDEX('Student Master'!H:H,MATCH(D4925,'Student Master'!B:B,0)),"Not Found"))</f>
        <v/>
      </c>
      <c r="K4925" s="28" t="str">
        <f>IF(TRIM(D4925)="","",IFERROR(INDEX('Student Master'!N:N,MATCH(D4925,'Student Master'!B:B,0)),"Not Found"))</f>
        <v/>
      </c>
      <c r="L4925" s="28" t="str">
        <f>IF(TRIM(D4925)="","",IFERROR(INDEX('Student Master'!L:L,MATCH(D4925,'Student Master'!B:B,0)),"Not Found"))</f>
        <v/>
      </c>
      <c r="M4925" s="28"/>
      <c r="N4925" s="28"/>
    </row>
    <row r="4926" spans="1:14" x14ac:dyDescent="0.35">
      <c r="A4926" s="28">
        <f t="shared" si="77"/>
        <v>4925</v>
      </c>
      <c r="B4926" s="30"/>
      <c r="C4926" s="28"/>
      <c r="D4926" s="28"/>
      <c r="E4926" s="28"/>
      <c r="F4926" s="28"/>
      <c r="G4926" s="28"/>
      <c r="H4926" s="28" t="str">
        <f>IF(TRIM(D4926)="","",IFERROR(INDEX('Student Master'!C:C,MATCH(D4926,'Student Master'!B:B,0)),"Not Found"))</f>
        <v/>
      </c>
      <c r="I4926" s="28" t="str">
        <f>IF(TRIM(D4926)="","",IFERROR(INDEX('Student Master'!D:D,MATCH(D4926,'Student Master'!B:B,0)),"Not Found"))</f>
        <v/>
      </c>
      <c r="J4926" s="28" t="str">
        <f>IF(TRIM(D4926)="","",IFERROR(INDEX('Student Master'!H:H,MATCH(D4926,'Student Master'!B:B,0)),"Not Found"))</f>
        <v/>
      </c>
      <c r="K4926" s="28" t="str">
        <f>IF(TRIM(D4926)="","",IFERROR(INDEX('Student Master'!N:N,MATCH(D4926,'Student Master'!B:B,0)),"Not Found"))</f>
        <v/>
      </c>
      <c r="L4926" s="28" t="str">
        <f>IF(TRIM(D4926)="","",IFERROR(INDEX('Student Master'!L:L,MATCH(D4926,'Student Master'!B:B,0)),"Not Found"))</f>
        <v/>
      </c>
      <c r="M4926" s="28"/>
      <c r="N4926" s="28"/>
    </row>
    <row r="4927" spans="1:14" x14ac:dyDescent="0.35">
      <c r="A4927" s="28">
        <f t="shared" si="77"/>
        <v>4926</v>
      </c>
      <c r="B4927" s="30"/>
      <c r="C4927" s="28"/>
      <c r="D4927" s="28"/>
      <c r="E4927" s="28"/>
      <c r="F4927" s="28"/>
      <c r="G4927" s="28"/>
      <c r="H4927" s="28" t="str">
        <f>IF(TRIM(D4927)="","",IFERROR(INDEX('Student Master'!C:C,MATCH(D4927,'Student Master'!B:B,0)),"Not Found"))</f>
        <v/>
      </c>
      <c r="I4927" s="28" t="str">
        <f>IF(TRIM(D4927)="","",IFERROR(INDEX('Student Master'!D:D,MATCH(D4927,'Student Master'!B:B,0)),"Not Found"))</f>
        <v/>
      </c>
      <c r="J4927" s="28" t="str">
        <f>IF(TRIM(D4927)="","",IFERROR(INDEX('Student Master'!H:H,MATCH(D4927,'Student Master'!B:B,0)),"Not Found"))</f>
        <v/>
      </c>
      <c r="K4927" s="28" t="str">
        <f>IF(TRIM(D4927)="","",IFERROR(INDEX('Student Master'!N:N,MATCH(D4927,'Student Master'!B:B,0)),"Not Found"))</f>
        <v/>
      </c>
      <c r="L4927" s="28" t="str">
        <f>IF(TRIM(D4927)="","",IFERROR(INDEX('Student Master'!L:L,MATCH(D4927,'Student Master'!B:B,0)),"Not Found"))</f>
        <v/>
      </c>
      <c r="M4927" s="28"/>
      <c r="N4927" s="28"/>
    </row>
    <row r="4928" spans="1:14" x14ac:dyDescent="0.35">
      <c r="A4928" s="28">
        <f t="shared" si="77"/>
        <v>4927</v>
      </c>
      <c r="B4928" s="30"/>
      <c r="C4928" s="28"/>
      <c r="D4928" s="28"/>
      <c r="E4928" s="28"/>
      <c r="F4928" s="28"/>
      <c r="G4928" s="28"/>
      <c r="H4928" s="28" t="str">
        <f>IF(TRIM(D4928)="","",IFERROR(INDEX('Student Master'!C:C,MATCH(D4928,'Student Master'!B:B,0)),"Not Found"))</f>
        <v/>
      </c>
      <c r="I4928" s="28" t="str">
        <f>IF(TRIM(D4928)="","",IFERROR(INDEX('Student Master'!D:D,MATCH(D4928,'Student Master'!B:B,0)),"Not Found"))</f>
        <v/>
      </c>
      <c r="J4928" s="28" t="str">
        <f>IF(TRIM(D4928)="","",IFERROR(INDEX('Student Master'!H:H,MATCH(D4928,'Student Master'!B:B,0)),"Not Found"))</f>
        <v/>
      </c>
      <c r="K4928" s="28" t="str">
        <f>IF(TRIM(D4928)="","",IFERROR(INDEX('Student Master'!N:N,MATCH(D4928,'Student Master'!B:B,0)),"Not Found"))</f>
        <v/>
      </c>
      <c r="L4928" s="28" t="str">
        <f>IF(TRIM(D4928)="","",IFERROR(INDEX('Student Master'!L:L,MATCH(D4928,'Student Master'!B:B,0)),"Not Found"))</f>
        <v/>
      </c>
      <c r="M4928" s="28"/>
      <c r="N4928" s="28"/>
    </row>
    <row r="4929" spans="1:14" x14ac:dyDescent="0.35">
      <c r="A4929" s="28">
        <f t="shared" si="77"/>
        <v>4928</v>
      </c>
      <c r="B4929" s="30"/>
      <c r="C4929" s="28"/>
      <c r="D4929" s="28"/>
      <c r="E4929" s="28"/>
      <c r="F4929" s="28"/>
      <c r="G4929" s="28"/>
      <c r="H4929" s="28" t="str">
        <f>IF(TRIM(D4929)="","",IFERROR(INDEX('Student Master'!C:C,MATCH(D4929,'Student Master'!B:B,0)),"Not Found"))</f>
        <v/>
      </c>
      <c r="I4929" s="28" t="str">
        <f>IF(TRIM(D4929)="","",IFERROR(INDEX('Student Master'!D:D,MATCH(D4929,'Student Master'!B:B,0)),"Not Found"))</f>
        <v/>
      </c>
      <c r="J4929" s="28" t="str">
        <f>IF(TRIM(D4929)="","",IFERROR(INDEX('Student Master'!H:H,MATCH(D4929,'Student Master'!B:B,0)),"Not Found"))</f>
        <v/>
      </c>
      <c r="K4929" s="28" t="str">
        <f>IF(TRIM(D4929)="","",IFERROR(INDEX('Student Master'!N:N,MATCH(D4929,'Student Master'!B:B,0)),"Not Found"))</f>
        <v/>
      </c>
      <c r="L4929" s="28" t="str">
        <f>IF(TRIM(D4929)="","",IFERROR(INDEX('Student Master'!L:L,MATCH(D4929,'Student Master'!B:B,0)),"Not Found"))</f>
        <v/>
      </c>
      <c r="M4929" s="28"/>
      <c r="N4929" s="28"/>
    </row>
    <row r="4930" spans="1:14" x14ac:dyDescent="0.35">
      <c r="A4930" s="28">
        <f t="shared" si="77"/>
        <v>4929</v>
      </c>
      <c r="B4930" s="30"/>
      <c r="C4930" s="28"/>
      <c r="D4930" s="28"/>
      <c r="E4930" s="28"/>
      <c r="F4930" s="28"/>
      <c r="G4930" s="28"/>
      <c r="H4930" s="28" t="str">
        <f>IF(TRIM(D4930)="","",IFERROR(INDEX('Student Master'!C:C,MATCH(D4930,'Student Master'!B:B,0)),"Not Found"))</f>
        <v/>
      </c>
      <c r="I4930" s="28" t="str">
        <f>IF(TRIM(D4930)="","",IFERROR(INDEX('Student Master'!D:D,MATCH(D4930,'Student Master'!B:B,0)),"Not Found"))</f>
        <v/>
      </c>
      <c r="J4930" s="28" t="str">
        <f>IF(TRIM(D4930)="","",IFERROR(INDEX('Student Master'!H:H,MATCH(D4930,'Student Master'!B:B,0)),"Not Found"))</f>
        <v/>
      </c>
      <c r="K4930" s="28" t="str">
        <f>IF(TRIM(D4930)="","",IFERROR(INDEX('Student Master'!N:N,MATCH(D4930,'Student Master'!B:B,0)),"Not Found"))</f>
        <v/>
      </c>
      <c r="L4930" s="28" t="str">
        <f>IF(TRIM(D4930)="","",IFERROR(INDEX('Student Master'!L:L,MATCH(D4930,'Student Master'!B:B,0)),"Not Found"))</f>
        <v/>
      </c>
      <c r="M4930" s="28"/>
      <c r="N4930" s="28"/>
    </row>
    <row r="4931" spans="1:14" x14ac:dyDescent="0.35">
      <c r="A4931" s="28">
        <f t="shared" si="77"/>
        <v>4930</v>
      </c>
      <c r="B4931" s="30"/>
      <c r="C4931" s="28"/>
      <c r="D4931" s="28"/>
      <c r="E4931" s="28"/>
      <c r="F4931" s="28"/>
      <c r="G4931" s="28"/>
      <c r="H4931" s="28" t="str">
        <f>IF(TRIM(D4931)="","",IFERROR(INDEX('Student Master'!C:C,MATCH(D4931,'Student Master'!B:B,0)),"Not Found"))</f>
        <v/>
      </c>
      <c r="I4931" s="28" t="str">
        <f>IF(TRIM(D4931)="","",IFERROR(INDEX('Student Master'!D:D,MATCH(D4931,'Student Master'!B:B,0)),"Not Found"))</f>
        <v/>
      </c>
      <c r="J4931" s="28" t="str">
        <f>IF(TRIM(D4931)="","",IFERROR(INDEX('Student Master'!H:H,MATCH(D4931,'Student Master'!B:B,0)),"Not Found"))</f>
        <v/>
      </c>
      <c r="K4931" s="28" t="str">
        <f>IF(TRIM(D4931)="","",IFERROR(INDEX('Student Master'!N:N,MATCH(D4931,'Student Master'!B:B,0)),"Not Found"))</f>
        <v/>
      </c>
      <c r="L4931" s="28" t="str">
        <f>IF(TRIM(D4931)="","",IFERROR(INDEX('Student Master'!L:L,MATCH(D4931,'Student Master'!B:B,0)),"Not Found"))</f>
        <v/>
      </c>
      <c r="M4931" s="28"/>
      <c r="N4931" s="28"/>
    </row>
    <row r="4932" spans="1:14" x14ac:dyDescent="0.35">
      <c r="A4932" s="28">
        <f t="shared" si="77"/>
        <v>4931</v>
      </c>
      <c r="B4932" s="30"/>
      <c r="C4932" s="28"/>
      <c r="D4932" s="28"/>
      <c r="E4932" s="28"/>
      <c r="F4932" s="28"/>
      <c r="G4932" s="28"/>
      <c r="H4932" s="28" t="str">
        <f>IF(TRIM(D4932)="","",IFERROR(INDEX('Student Master'!C:C,MATCH(D4932,'Student Master'!B:B,0)),"Not Found"))</f>
        <v/>
      </c>
      <c r="I4932" s="28" t="str">
        <f>IF(TRIM(D4932)="","",IFERROR(INDEX('Student Master'!D:D,MATCH(D4932,'Student Master'!B:B,0)),"Not Found"))</f>
        <v/>
      </c>
      <c r="J4932" s="28" t="str">
        <f>IF(TRIM(D4932)="","",IFERROR(INDEX('Student Master'!H:H,MATCH(D4932,'Student Master'!B:B,0)),"Not Found"))</f>
        <v/>
      </c>
      <c r="K4932" s="28" t="str">
        <f>IF(TRIM(D4932)="","",IFERROR(INDEX('Student Master'!N:N,MATCH(D4932,'Student Master'!B:B,0)),"Not Found"))</f>
        <v/>
      </c>
      <c r="L4932" s="28" t="str">
        <f>IF(TRIM(D4932)="","",IFERROR(INDEX('Student Master'!L:L,MATCH(D4932,'Student Master'!B:B,0)),"Not Found"))</f>
        <v/>
      </c>
      <c r="M4932" s="28"/>
      <c r="N4932" s="28"/>
    </row>
    <row r="4933" spans="1:14" x14ac:dyDescent="0.35">
      <c r="A4933" s="28">
        <f t="shared" si="77"/>
        <v>4932</v>
      </c>
      <c r="B4933" s="30"/>
      <c r="C4933" s="28"/>
      <c r="D4933" s="28"/>
      <c r="E4933" s="28"/>
      <c r="F4933" s="28"/>
      <c r="G4933" s="28"/>
      <c r="H4933" s="28" t="str">
        <f>IF(TRIM(D4933)="","",IFERROR(INDEX('Student Master'!C:C,MATCH(D4933,'Student Master'!B:B,0)),"Not Found"))</f>
        <v/>
      </c>
      <c r="I4933" s="28" t="str">
        <f>IF(TRIM(D4933)="","",IFERROR(INDEX('Student Master'!D:D,MATCH(D4933,'Student Master'!B:B,0)),"Not Found"))</f>
        <v/>
      </c>
      <c r="J4933" s="28" t="str">
        <f>IF(TRIM(D4933)="","",IFERROR(INDEX('Student Master'!H:H,MATCH(D4933,'Student Master'!B:B,0)),"Not Found"))</f>
        <v/>
      </c>
      <c r="K4933" s="28" t="str">
        <f>IF(TRIM(D4933)="","",IFERROR(INDEX('Student Master'!N:N,MATCH(D4933,'Student Master'!B:B,0)),"Not Found"))</f>
        <v/>
      </c>
      <c r="L4933" s="28" t="str">
        <f>IF(TRIM(D4933)="","",IFERROR(INDEX('Student Master'!L:L,MATCH(D4933,'Student Master'!B:B,0)),"Not Found"))</f>
        <v/>
      </c>
      <c r="M4933" s="28"/>
      <c r="N4933" s="28"/>
    </row>
    <row r="4934" spans="1:14" x14ac:dyDescent="0.35">
      <c r="A4934" s="28">
        <f t="shared" si="77"/>
        <v>4933</v>
      </c>
      <c r="B4934" s="30"/>
      <c r="C4934" s="28"/>
      <c r="D4934" s="28"/>
      <c r="E4934" s="28"/>
      <c r="F4934" s="28"/>
      <c r="G4934" s="28"/>
      <c r="H4934" s="28" t="str">
        <f>IF(TRIM(D4934)="","",IFERROR(INDEX('Student Master'!C:C,MATCH(D4934,'Student Master'!B:B,0)),"Not Found"))</f>
        <v/>
      </c>
      <c r="I4934" s="28" t="str">
        <f>IF(TRIM(D4934)="","",IFERROR(INDEX('Student Master'!D:D,MATCH(D4934,'Student Master'!B:B,0)),"Not Found"))</f>
        <v/>
      </c>
      <c r="J4934" s="28" t="str">
        <f>IF(TRIM(D4934)="","",IFERROR(INDEX('Student Master'!H:H,MATCH(D4934,'Student Master'!B:B,0)),"Not Found"))</f>
        <v/>
      </c>
      <c r="K4934" s="28" t="str">
        <f>IF(TRIM(D4934)="","",IFERROR(INDEX('Student Master'!N:N,MATCH(D4934,'Student Master'!B:B,0)),"Not Found"))</f>
        <v/>
      </c>
      <c r="L4934" s="28" t="str">
        <f>IF(TRIM(D4934)="","",IFERROR(INDEX('Student Master'!L:L,MATCH(D4934,'Student Master'!B:B,0)),"Not Found"))</f>
        <v/>
      </c>
      <c r="M4934" s="28"/>
      <c r="N4934" s="28"/>
    </row>
    <row r="4935" spans="1:14" x14ac:dyDescent="0.35">
      <c r="A4935" s="28">
        <f t="shared" si="77"/>
        <v>4934</v>
      </c>
      <c r="B4935" s="30"/>
      <c r="C4935" s="28"/>
      <c r="D4935" s="28"/>
      <c r="E4935" s="28"/>
      <c r="F4935" s="28"/>
      <c r="G4935" s="28"/>
      <c r="H4935" s="28" t="str">
        <f>IF(TRIM(D4935)="","",IFERROR(INDEX('Student Master'!C:C,MATCH(D4935,'Student Master'!B:B,0)),"Not Found"))</f>
        <v/>
      </c>
      <c r="I4935" s="28" t="str">
        <f>IF(TRIM(D4935)="","",IFERROR(INDEX('Student Master'!D:D,MATCH(D4935,'Student Master'!B:B,0)),"Not Found"))</f>
        <v/>
      </c>
      <c r="J4935" s="28" t="str">
        <f>IF(TRIM(D4935)="","",IFERROR(INDEX('Student Master'!H:H,MATCH(D4935,'Student Master'!B:B,0)),"Not Found"))</f>
        <v/>
      </c>
      <c r="K4935" s="28" t="str">
        <f>IF(TRIM(D4935)="","",IFERROR(INDEX('Student Master'!N:N,MATCH(D4935,'Student Master'!B:B,0)),"Not Found"))</f>
        <v/>
      </c>
      <c r="L4935" s="28" t="str">
        <f>IF(TRIM(D4935)="","",IFERROR(INDEX('Student Master'!L:L,MATCH(D4935,'Student Master'!B:B,0)),"Not Found"))</f>
        <v/>
      </c>
      <c r="M4935" s="28"/>
      <c r="N4935" s="28"/>
    </row>
    <row r="4936" spans="1:14" x14ac:dyDescent="0.35">
      <c r="A4936" s="28">
        <f t="shared" si="77"/>
        <v>4935</v>
      </c>
      <c r="B4936" s="30"/>
      <c r="C4936" s="28"/>
      <c r="D4936" s="28"/>
      <c r="E4936" s="28"/>
      <c r="F4936" s="28"/>
      <c r="G4936" s="28"/>
      <c r="H4936" s="28" t="str">
        <f>IF(TRIM(D4936)="","",IFERROR(INDEX('Student Master'!C:C,MATCH(D4936,'Student Master'!B:B,0)),"Not Found"))</f>
        <v/>
      </c>
      <c r="I4936" s="28" t="str">
        <f>IF(TRIM(D4936)="","",IFERROR(INDEX('Student Master'!D:D,MATCH(D4936,'Student Master'!B:B,0)),"Not Found"))</f>
        <v/>
      </c>
      <c r="J4936" s="28" t="str">
        <f>IF(TRIM(D4936)="","",IFERROR(INDEX('Student Master'!H:H,MATCH(D4936,'Student Master'!B:B,0)),"Not Found"))</f>
        <v/>
      </c>
      <c r="K4936" s="28" t="str">
        <f>IF(TRIM(D4936)="","",IFERROR(INDEX('Student Master'!N:N,MATCH(D4936,'Student Master'!B:B,0)),"Not Found"))</f>
        <v/>
      </c>
      <c r="L4936" s="28" t="str">
        <f>IF(TRIM(D4936)="","",IFERROR(INDEX('Student Master'!L:L,MATCH(D4936,'Student Master'!B:B,0)),"Not Found"))</f>
        <v/>
      </c>
      <c r="M4936" s="28"/>
      <c r="N4936" s="28"/>
    </row>
    <row r="4937" spans="1:14" x14ac:dyDescent="0.35">
      <c r="A4937" s="28">
        <f t="shared" si="77"/>
        <v>4936</v>
      </c>
      <c r="B4937" s="30"/>
      <c r="C4937" s="28"/>
      <c r="D4937" s="28"/>
      <c r="E4937" s="28"/>
      <c r="F4937" s="28"/>
      <c r="G4937" s="28"/>
      <c r="H4937" s="28" t="str">
        <f>IF(TRIM(D4937)="","",IFERROR(INDEX('Student Master'!C:C,MATCH(D4937,'Student Master'!B:B,0)),"Not Found"))</f>
        <v/>
      </c>
      <c r="I4937" s="28" t="str">
        <f>IF(TRIM(D4937)="","",IFERROR(INDEX('Student Master'!D:D,MATCH(D4937,'Student Master'!B:B,0)),"Not Found"))</f>
        <v/>
      </c>
      <c r="J4937" s="28" t="str">
        <f>IF(TRIM(D4937)="","",IFERROR(INDEX('Student Master'!H:H,MATCH(D4937,'Student Master'!B:B,0)),"Not Found"))</f>
        <v/>
      </c>
      <c r="K4937" s="28" t="str">
        <f>IF(TRIM(D4937)="","",IFERROR(INDEX('Student Master'!N:N,MATCH(D4937,'Student Master'!B:B,0)),"Not Found"))</f>
        <v/>
      </c>
      <c r="L4937" s="28" t="str">
        <f>IF(TRIM(D4937)="","",IFERROR(INDEX('Student Master'!L:L,MATCH(D4937,'Student Master'!B:B,0)),"Not Found"))</f>
        <v/>
      </c>
      <c r="M4937" s="28"/>
      <c r="N4937" s="28"/>
    </row>
    <row r="4938" spans="1:14" x14ac:dyDescent="0.35">
      <c r="A4938" s="28">
        <f t="shared" si="77"/>
        <v>4937</v>
      </c>
      <c r="B4938" s="30"/>
      <c r="C4938" s="28"/>
      <c r="D4938" s="28"/>
      <c r="E4938" s="28"/>
      <c r="F4938" s="28"/>
      <c r="G4938" s="28"/>
      <c r="H4938" s="28" t="str">
        <f>IF(TRIM(D4938)="","",IFERROR(INDEX('Student Master'!C:C,MATCH(D4938,'Student Master'!B:B,0)),"Not Found"))</f>
        <v/>
      </c>
      <c r="I4938" s="28" t="str">
        <f>IF(TRIM(D4938)="","",IFERROR(INDEX('Student Master'!D:D,MATCH(D4938,'Student Master'!B:B,0)),"Not Found"))</f>
        <v/>
      </c>
      <c r="J4938" s="28" t="str">
        <f>IF(TRIM(D4938)="","",IFERROR(INDEX('Student Master'!H:H,MATCH(D4938,'Student Master'!B:B,0)),"Not Found"))</f>
        <v/>
      </c>
      <c r="K4938" s="28" t="str">
        <f>IF(TRIM(D4938)="","",IFERROR(INDEX('Student Master'!N:N,MATCH(D4938,'Student Master'!B:B,0)),"Not Found"))</f>
        <v/>
      </c>
      <c r="L4938" s="28" t="str">
        <f>IF(TRIM(D4938)="","",IFERROR(INDEX('Student Master'!L:L,MATCH(D4938,'Student Master'!B:B,0)),"Not Found"))</f>
        <v/>
      </c>
      <c r="M4938" s="28"/>
      <c r="N4938" s="28"/>
    </row>
    <row r="4939" spans="1:14" x14ac:dyDescent="0.35">
      <c r="A4939" s="28">
        <f t="shared" si="77"/>
        <v>4938</v>
      </c>
      <c r="B4939" s="30"/>
      <c r="C4939" s="28"/>
      <c r="D4939" s="28"/>
      <c r="E4939" s="28"/>
      <c r="F4939" s="28"/>
      <c r="G4939" s="28"/>
      <c r="H4939" s="28" t="str">
        <f>IF(TRIM(D4939)="","",IFERROR(INDEX('Student Master'!C:C,MATCH(D4939,'Student Master'!B:B,0)),"Not Found"))</f>
        <v/>
      </c>
      <c r="I4939" s="28" t="str">
        <f>IF(TRIM(D4939)="","",IFERROR(INDEX('Student Master'!D:D,MATCH(D4939,'Student Master'!B:B,0)),"Not Found"))</f>
        <v/>
      </c>
      <c r="J4939" s="28" t="str">
        <f>IF(TRIM(D4939)="","",IFERROR(INDEX('Student Master'!H:H,MATCH(D4939,'Student Master'!B:B,0)),"Not Found"))</f>
        <v/>
      </c>
      <c r="K4939" s="28" t="str">
        <f>IF(TRIM(D4939)="","",IFERROR(INDEX('Student Master'!N:N,MATCH(D4939,'Student Master'!B:B,0)),"Not Found"))</f>
        <v/>
      </c>
      <c r="L4939" s="28" t="str">
        <f>IF(TRIM(D4939)="","",IFERROR(INDEX('Student Master'!L:L,MATCH(D4939,'Student Master'!B:B,0)),"Not Found"))</f>
        <v/>
      </c>
      <c r="M4939" s="28"/>
      <c r="N4939" s="28"/>
    </row>
    <row r="4940" spans="1:14" x14ac:dyDescent="0.35">
      <c r="A4940" s="28">
        <f t="shared" si="77"/>
        <v>4939</v>
      </c>
      <c r="B4940" s="30"/>
      <c r="C4940" s="28"/>
      <c r="D4940" s="28"/>
      <c r="E4940" s="28"/>
      <c r="F4940" s="28"/>
      <c r="G4940" s="28"/>
      <c r="H4940" s="28" t="str">
        <f>IF(TRIM(D4940)="","",IFERROR(INDEX('Student Master'!C:C,MATCH(D4940,'Student Master'!B:B,0)),"Not Found"))</f>
        <v/>
      </c>
      <c r="I4940" s="28" t="str">
        <f>IF(TRIM(D4940)="","",IFERROR(INDEX('Student Master'!D:D,MATCH(D4940,'Student Master'!B:B,0)),"Not Found"))</f>
        <v/>
      </c>
      <c r="J4940" s="28" t="str">
        <f>IF(TRIM(D4940)="","",IFERROR(INDEX('Student Master'!H:H,MATCH(D4940,'Student Master'!B:B,0)),"Not Found"))</f>
        <v/>
      </c>
      <c r="K4940" s="28" t="str">
        <f>IF(TRIM(D4940)="","",IFERROR(INDEX('Student Master'!N:N,MATCH(D4940,'Student Master'!B:B,0)),"Not Found"))</f>
        <v/>
      </c>
      <c r="L4940" s="28" t="str">
        <f>IF(TRIM(D4940)="","",IFERROR(INDEX('Student Master'!L:L,MATCH(D4940,'Student Master'!B:B,0)),"Not Found"))</f>
        <v/>
      </c>
      <c r="M4940" s="28"/>
      <c r="N4940" s="28"/>
    </row>
    <row r="4941" spans="1:14" x14ac:dyDescent="0.35">
      <c r="A4941" s="28">
        <f t="shared" si="77"/>
        <v>4940</v>
      </c>
      <c r="B4941" s="30"/>
      <c r="C4941" s="28"/>
      <c r="D4941" s="28"/>
      <c r="E4941" s="28"/>
      <c r="F4941" s="28"/>
      <c r="G4941" s="28"/>
      <c r="H4941" s="28" t="str">
        <f>IF(TRIM(D4941)="","",IFERROR(INDEX('Student Master'!C:C,MATCH(D4941,'Student Master'!B:B,0)),"Not Found"))</f>
        <v/>
      </c>
      <c r="I4941" s="28" t="str">
        <f>IF(TRIM(D4941)="","",IFERROR(INDEX('Student Master'!D:D,MATCH(D4941,'Student Master'!B:B,0)),"Not Found"))</f>
        <v/>
      </c>
      <c r="J4941" s="28" t="str">
        <f>IF(TRIM(D4941)="","",IFERROR(INDEX('Student Master'!H:H,MATCH(D4941,'Student Master'!B:B,0)),"Not Found"))</f>
        <v/>
      </c>
      <c r="K4941" s="28" t="str">
        <f>IF(TRIM(D4941)="","",IFERROR(INDEX('Student Master'!N:N,MATCH(D4941,'Student Master'!B:B,0)),"Not Found"))</f>
        <v/>
      </c>
      <c r="L4941" s="28" t="str">
        <f>IF(TRIM(D4941)="","",IFERROR(INDEX('Student Master'!L:L,MATCH(D4941,'Student Master'!B:B,0)),"Not Found"))</f>
        <v/>
      </c>
      <c r="M4941" s="28"/>
      <c r="N4941" s="28"/>
    </row>
    <row r="4942" spans="1:14" x14ac:dyDescent="0.35">
      <c r="A4942" s="28">
        <f t="shared" si="77"/>
        <v>4941</v>
      </c>
      <c r="B4942" s="30"/>
      <c r="C4942" s="28"/>
      <c r="D4942" s="28"/>
      <c r="E4942" s="28"/>
      <c r="F4942" s="28"/>
      <c r="G4942" s="28"/>
      <c r="H4942" s="28" t="str">
        <f>IF(TRIM(D4942)="","",IFERROR(INDEX('Student Master'!C:C,MATCH(D4942,'Student Master'!B:B,0)),"Not Found"))</f>
        <v/>
      </c>
      <c r="I4942" s="28" t="str">
        <f>IF(TRIM(D4942)="","",IFERROR(INDEX('Student Master'!D:D,MATCH(D4942,'Student Master'!B:B,0)),"Not Found"))</f>
        <v/>
      </c>
      <c r="J4942" s="28" t="str">
        <f>IF(TRIM(D4942)="","",IFERROR(INDEX('Student Master'!H:H,MATCH(D4942,'Student Master'!B:B,0)),"Not Found"))</f>
        <v/>
      </c>
      <c r="K4942" s="28" t="str">
        <f>IF(TRIM(D4942)="","",IFERROR(INDEX('Student Master'!N:N,MATCH(D4942,'Student Master'!B:B,0)),"Not Found"))</f>
        <v/>
      </c>
      <c r="L4942" s="28" t="str">
        <f>IF(TRIM(D4942)="","",IFERROR(INDEX('Student Master'!L:L,MATCH(D4942,'Student Master'!B:B,0)),"Not Found"))</f>
        <v/>
      </c>
      <c r="M4942" s="28"/>
      <c r="N4942" s="28"/>
    </row>
    <row r="4943" spans="1:14" x14ac:dyDescent="0.35">
      <c r="A4943" s="28">
        <f t="shared" si="77"/>
        <v>4942</v>
      </c>
      <c r="B4943" s="30"/>
      <c r="C4943" s="28"/>
      <c r="D4943" s="28"/>
      <c r="E4943" s="28"/>
      <c r="F4943" s="28"/>
      <c r="G4943" s="28"/>
      <c r="H4943" s="28" t="str">
        <f>IF(TRIM(D4943)="","",IFERROR(INDEX('Student Master'!C:C,MATCH(D4943,'Student Master'!B:B,0)),"Not Found"))</f>
        <v/>
      </c>
      <c r="I4943" s="28" t="str">
        <f>IF(TRIM(D4943)="","",IFERROR(INDEX('Student Master'!D:D,MATCH(D4943,'Student Master'!B:B,0)),"Not Found"))</f>
        <v/>
      </c>
      <c r="J4943" s="28" t="str">
        <f>IF(TRIM(D4943)="","",IFERROR(INDEX('Student Master'!H:H,MATCH(D4943,'Student Master'!B:B,0)),"Not Found"))</f>
        <v/>
      </c>
      <c r="K4943" s="28" t="str">
        <f>IF(TRIM(D4943)="","",IFERROR(INDEX('Student Master'!N:N,MATCH(D4943,'Student Master'!B:B,0)),"Not Found"))</f>
        <v/>
      </c>
      <c r="L4943" s="28" t="str">
        <f>IF(TRIM(D4943)="","",IFERROR(INDEX('Student Master'!L:L,MATCH(D4943,'Student Master'!B:B,0)),"Not Found"))</f>
        <v/>
      </c>
      <c r="M4943" s="28"/>
      <c r="N4943" s="28"/>
    </row>
    <row r="4944" spans="1:14" x14ac:dyDescent="0.35">
      <c r="A4944" s="28">
        <f t="shared" si="77"/>
        <v>4943</v>
      </c>
      <c r="B4944" s="30"/>
      <c r="C4944" s="28"/>
      <c r="D4944" s="28"/>
      <c r="E4944" s="28"/>
      <c r="F4944" s="28"/>
      <c r="G4944" s="28"/>
      <c r="H4944" s="28" t="str">
        <f>IF(TRIM(D4944)="","",IFERROR(INDEX('Student Master'!C:C,MATCH(D4944,'Student Master'!B:B,0)),"Not Found"))</f>
        <v/>
      </c>
      <c r="I4944" s="28" t="str">
        <f>IF(TRIM(D4944)="","",IFERROR(INDEX('Student Master'!D:D,MATCH(D4944,'Student Master'!B:B,0)),"Not Found"))</f>
        <v/>
      </c>
      <c r="J4944" s="28" t="str">
        <f>IF(TRIM(D4944)="","",IFERROR(INDEX('Student Master'!H:H,MATCH(D4944,'Student Master'!B:B,0)),"Not Found"))</f>
        <v/>
      </c>
      <c r="K4944" s="28" t="str">
        <f>IF(TRIM(D4944)="","",IFERROR(INDEX('Student Master'!N:N,MATCH(D4944,'Student Master'!B:B,0)),"Not Found"))</f>
        <v/>
      </c>
      <c r="L4944" s="28" t="str">
        <f>IF(TRIM(D4944)="","",IFERROR(INDEX('Student Master'!L:L,MATCH(D4944,'Student Master'!B:B,0)),"Not Found"))</f>
        <v/>
      </c>
      <c r="M4944" s="28"/>
      <c r="N4944" s="28"/>
    </row>
    <row r="4945" spans="1:14" x14ac:dyDescent="0.35">
      <c r="A4945" s="28">
        <f t="shared" si="77"/>
        <v>4944</v>
      </c>
      <c r="B4945" s="30"/>
      <c r="C4945" s="28"/>
      <c r="D4945" s="28"/>
      <c r="E4945" s="28"/>
      <c r="F4945" s="28"/>
      <c r="G4945" s="28"/>
      <c r="H4945" s="28" t="str">
        <f>IF(TRIM(D4945)="","",IFERROR(INDEX('Student Master'!C:C,MATCH(D4945,'Student Master'!B:B,0)),"Not Found"))</f>
        <v/>
      </c>
      <c r="I4945" s="28" t="str">
        <f>IF(TRIM(D4945)="","",IFERROR(INDEX('Student Master'!D:D,MATCH(D4945,'Student Master'!B:B,0)),"Not Found"))</f>
        <v/>
      </c>
      <c r="J4945" s="28" t="str">
        <f>IF(TRIM(D4945)="","",IFERROR(INDEX('Student Master'!H:H,MATCH(D4945,'Student Master'!B:B,0)),"Not Found"))</f>
        <v/>
      </c>
      <c r="K4945" s="28" t="str">
        <f>IF(TRIM(D4945)="","",IFERROR(INDEX('Student Master'!N:N,MATCH(D4945,'Student Master'!B:B,0)),"Not Found"))</f>
        <v/>
      </c>
      <c r="L4945" s="28" t="str">
        <f>IF(TRIM(D4945)="","",IFERROR(INDEX('Student Master'!L:L,MATCH(D4945,'Student Master'!B:B,0)),"Not Found"))</f>
        <v/>
      </c>
      <c r="M4945" s="28"/>
      <c r="N4945" s="28"/>
    </row>
    <row r="4946" spans="1:14" x14ac:dyDescent="0.35">
      <c r="A4946" s="28">
        <f t="shared" ref="A4946:A5009" si="78">A4945+1</f>
        <v>4945</v>
      </c>
      <c r="B4946" s="30"/>
      <c r="C4946" s="28"/>
      <c r="D4946" s="28"/>
      <c r="E4946" s="28"/>
      <c r="F4946" s="28"/>
      <c r="G4946" s="28"/>
      <c r="H4946" s="28" t="str">
        <f>IF(TRIM(D4946)="","",IFERROR(INDEX('Student Master'!C:C,MATCH(D4946,'Student Master'!B:B,0)),"Not Found"))</f>
        <v/>
      </c>
      <c r="I4946" s="28" t="str">
        <f>IF(TRIM(D4946)="","",IFERROR(INDEX('Student Master'!D:D,MATCH(D4946,'Student Master'!B:B,0)),"Not Found"))</f>
        <v/>
      </c>
      <c r="J4946" s="28" t="str">
        <f>IF(TRIM(D4946)="","",IFERROR(INDEX('Student Master'!H:H,MATCH(D4946,'Student Master'!B:B,0)),"Not Found"))</f>
        <v/>
      </c>
      <c r="K4946" s="28" t="str">
        <f>IF(TRIM(D4946)="","",IFERROR(INDEX('Student Master'!N:N,MATCH(D4946,'Student Master'!B:B,0)),"Not Found"))</f>
        <v/>
      </c>
      <c r="L4946" s="28" t="str">
        <f>IF(TRIM(D4946)="","",IFERROR(INDEX('Student Master'!L:L,MATCH(D4946,'Student Master'!B:B,0)),"Not Found"))</f>
        <v/>
      </c>
      <c r="M4946" s="28"/>
      <c r="N4946" s="28"/>
    </row>
    <row r="4947" spans="1:14" x14ac:dyDescent="0.35">
      <c r="A4947" s="28">
        <f t="shared" si="78"/>
        <v>4946</v>
      </c>
      <c r="B4947" s="30"/>
      <c r="C4947" s="28"/>
      <c r="D4947" s="28"/>
      <c r="E4947" s="28"/>
      <c r="F4947" s="28"/>
      <c r="G4947" s="28"/>
      <c r="H4947" s="28" t="str">
        <f>IF(TRIM(D4947)="","",IFERROR(INDEX('Student Master'!C:C,MATCH(D4947,'Student Master'!B:B,0)),"Not Found"))</f>
        <v/>
      </c>
      <c r="I4947" s="28" t="str">
        <f>IF(TRIM(D4947)="","",IFERROR(INDEX('Student Master'!D:D,MATCH(D4947,'Student Master'!B:B,0)),"Not Found"))</f>
        <v/>
      </c>
      <c r="J4947" s="28" t="str">
        <f>IF(TRIM(D4947)="","",IFERROR(INDEX('Student Master'!H:H,MATCH(D4947,'Student Master'!B:B,0)),"Not Found"))</f>
        <v/>
      </c>
      <c r="K4947" s="28" t="str">
        <f>IF(TRIM(D4947)="","",IFERROR(INDEX('Student Master'!N:N,MATCH(D4947,'Student Master'!B:B,0)),"Not Found"))</f>
        <v/>
      </c>
      <c r="L4947" s="28" t="str">
        <f>IF(TRIM(D4947)="","",IFERROR(INDEX('Student Master'!L:L,MATCH(D4947,'Student Master'!B:B,0)),"Not Found"))</f>
        <v/>
      </c>
      <c r="M4947" s="28"/>
      <c r="N4947" s="28"/>
    </row>
    <row r="4948" spans="1:14" x14ac:dyDescent="0.35">
      <c r="A4948" s="28">
        <f t="shared" si="78"/>
        <v>4947</v>
      </c>
      <c r="B4948" s="30"/>
      <c r="C4948" s="28"/>
      <c r="D4948" s="28"/>
      <c r="E4948" s="28"/>
      <c r="F4948" s="28"/>
      <c r="G4948" s="28"/>
      <c r="H4948" s="28" t="str">
        <f>IF(TRIM(D4948)="","",IFERROR(INDEX('Student Master'!C:C,MATCH(D4948,'Student Master'!B:B,0)),"Not Found"))</f>
        <v/>
      </c>
      <c r="I4948" s="28" t="str">
        <f>IF(TRIM(D4948)="","",IFERROR(INDEX('Student Master'!D:D,MATCH(D4948,'Student Master'!B:B,0)),"Not Found"))</f>
        <v/>
      </c>
      <c r="J4948" s="28" t="str">
        <f>IF(TRIM(D4948)="","",IFERROR(INDEX('Student Master'!H:H,MATCH(D4948,'Student Master'!B:B,0)),"Not Found"))</f>
        <v/>
      </c>
      <c r="K4948" s="28" t="str">
        <f>IF(TRIM(D4948)="","",IFERROR(INDEX('Student Master'!N:N,MATCH(D4948,'Student Master'!B:B,0)),"Not Found"))</f>
        <v/>
      </c>
      <c r="L4948" s="28" t="str">
        <f>IF(TRIM(D4948)="","",IFERROR(INDEX('Student Master'!L:L,MATCH(D4948,'Student Master'!B:B,0)),"Not Found"))</f>
        <v/>
      </c>
      <c r="M4948" s="28"/>
      <c r="N4948" s="28"/>
    </row>
    <row r="4949" spans="1:14" x14ac:dyDescent="0.35">
      <c r="A4949" s="28">
        <f t="shared" si="78"/>
        <v>4948</v>
      </c>
      <c r="B4949" s="30"/>
      <c r="C4949" s="28"/>
      <c r="D4949" s="28"/>
      <c r="E4949" s="28"/>
      <c r="F4949" s="28"/>
      <c r="G4949" s="28"/>
      <c r="H4949" s="28" t="str">
        <f>IF(TRIM(D4949)="","",IFERROR(INDEX('Student Master'!C:C,MATCH(D4949,'Student Master'!B:B,0)),"Not Found"))</f>
        <v/>
      </c>
      <c r="I4949" s="28" t="str">
        <f>IF(TRIM(D4949)="","",IFERROR(INDEX('Student Master'!D:D,MATCH(D4949,'Student Master'!B:B,0)),"Not Found"))</f>
        <v/>
      </c>
      <c r="J4949" s="28" t="str">
        <f>IF(TRIM(D4949)="","",IFERROR(INDEX('Student Master'!H:H,MATCH(D4949,'Student Master'!B:B,0)),"Not Found"))</f>
        <v/>
      </c>
      <c r="K4949" s="28" t="str">
        <f>IF(TRIM(D4949)="","",IFERROR(INDEX('Student Master'!N:N,MATCH(D4949,'Student Master'!B:B,0)),"Not Found"))</f>
        <v/>
      </c>
      <c r="L4949" s="28" t="str">
        <f>IF(TRIM(D4949)="","",IFERROR(INDEX('Student Master'!L:L,MATCH(D4949,'Student Master'!B:B,0)),"Not Found"))</f>
        <v/>
      </c>
      <c r="M4949" s="28"/>
      <c r="N4949" s="28"/>
    </row>
    <row r="4950" spans="1:14" x14ac:dyDescent="0.35">
      <c r="A4950" s="28">
        <f t="shared" si="78"/>
        <v>4949</v>
      </c>
      <c r="B4950" s="30"/>
      <c r="C4950" s="28"/>
      <c r="D4950" s="28"/>
      <c r="E4950" s="28"/>
      <c r="F4950" s="28"/>
      <c r="G4950" s="28"/>
      <c r="H4950" s="28" t="str">
        <f>IF(TRIM(D4950)="","",IFERROR(INDEX('Student Master'!C:C,MATCH(D4950,'Student Master'!B:B,0)),"Not Found"))</f>
        <v/>
      </c>
      <c r="I4950" s="28" t="str">
        <f>IF(TRIM(D4950)="","",IFERROR(INDEX('Student Master'!D:D,MATCH(D4950,'Student Master'!B:B,0)),"Not Found"))</f>
        <v/>
      </c>
      <c r="J4950" s="28" t="str">
        <f>IF(TRIM(D4950)="","",IFERROR(INDEX('Student Master'!H:H,MATCH(D4950,'Student Master'!B:B,0)),"Not Found"))</f>
        <v/>
      </c>
      <c r="K4950" s="28" t="str">
        <f>IF(TRIM(D4950)="","",IFERROR(INDEX('Student Master'!N:N,MATCH(D4950,'Student Master'!B:B,0)),"Not Found"))</f>
        <v/>
      </c>
      <c r="L4950" s="28" t="str">
        <f>IF(TRIM(D4950)="","",IFERROR(INDEX('Student Master'!L:L,MATCH(D4950,'Student Master'!B:B,0)),"Not Found"))</f>
        <v/>
      </c>
      <c r="M4950" s="28"/>
      <c r="N4950" s="28"/>
    </row>
    <row r="4951" spans="1:14" x14ac:dyDescent="0.35">
      <c r="A4951" s="28">
        <f t="shared" si="78"/>
        <v>4950</v>
      </c>
      <c r="B4951" s="30"/>
      <c r="C4951" s="28"/>
      <c r="D4951" s="28"/>
      <c r="E4951" s="28"/>
      <c r="F4951" s="28"/>
      <c r="G4951" s="28"/>
      <c r="H4951" s="28" t="str">
        <f>IF(TRIM(D4951)="","",IFERROR(INDEX('Student Master'!C:C,MATCH(D4951,'Student Master'!B:B,0)),"Not Found"))</f>
        <v/>
      </c>
      <c r="I4951" s="28" t="str">
        <f>IF(TRIM(D4951)="","",IFERROR(INDEX('Student Master'!D:D,MATCH(D4951,'Student Master'!B:B,0)),"Not Found"))</f>
        <v/>
      </c>
      <c r="J4951" s="28" t="str">
        <f>IF(TRIM(D4951)="","",IFERROR(INDEX('Student Master'!H:H,MATCH(D4951,'Student Master'!B:B,0)),"Not Found"))</f>
        <v/>
      </c>
      <c r="K4951" s="28" t="str">
        <f>IF(TRIM(D4951)="","",IFERROR(INDEX('Student Master'!N:N,MATCH(D4951,'Student Master'!B:B,0)),"Not Found"))</f>
        <v/>
      </c>
      <c r="L4951" s="28" t="str">
        <f>IF(TRIM(D4951)="","",IFERROR(INDEX('Student Master'!L:L,MATCH(D4951,'Student Master'!B:B,0)),"Not Found"))</f>
        <v/>
      </c>
      <c r="M4951" s="28"/>
      <c r="N4951" s="28"/>
    </row>
    <row r="4952" spans="1:14" x14ac:dyDescent="0.35">
      <c r="A4952" s="28">
        <f t="shared" si="78"/>
        <v>4951</v>
      </c>
      <c r="B4952" s="30"/>
      <c r="C4952" s="28"/>
      <c r="D4952" s="28"/>
      <c r="E4952" s="28"/>
      <c r="F4952" s="28"/>
      <c r="G4952" s="28"/>
      <c r="H4952" s="28" t="str">
        <f>IF(TRIM(D4952)="","",IFERROR(INDEX('Student Master'!C:C,MATCH(D4952,'Student Master'!B:B,0)),"Not Found"))</f>
        <v/>
      </c>
      <c r="I4952" s="28" t="str">
        <f>IF(TRIM(D4952)="","",IFERROR(INDEX('Student Master'!D:D,MATCH(D4952,'Student Master'!B:B,0)),"Not Found"))</f>
        <v/>
      </c>
      <c r="J4952" s="28" t="str">
        <f>IF(TRIM(D4952)="","",IFERROR(INDEX('Student Master'!H:H,MATCH(D4952,'Student Master'!B:B,0)),"Not Found"))</f>
        <v/>
      </c>
      <c r="K4952" s="28" t="str">
        <f>IF(TRIM(D4952)="","",IFERROR(INDEX('Student Master'!N:N,MATCH(D4952,'Student Master'!B:B,0)),"Not Found"))</f>
        <v/>
      </c>
      <c r="L4952" s="28" t="str">
        <f>IF(TRIM(D4952)="","",IFERROR(INDEX('Student Master'!L:L,MATCH(D4952,'Student Master'!B:B,0)),"Not Found"))</f>
        <v/>
      </c>
      <c r="M4952" s="28"/>
      <c r="N4952" s="28"/>
    </row>
    <row r="4953" spans="1:14" x14ac:dyDescent="0.35">
      <c r="A4953" s="28">
        <f t="shared" si="78"/>
        <v>4952</v>
      </c>
      <c r="B4953" s="30"/>
      <c r="C4953" s="28"/>
      <c r="D4953" s="28"/>
      <c r="E4953" s="28"/>
      <c r="F4953" s="28"/>
      <c r="G4953" s="28"/>
      <c r="H4953" s="28" t="str">
        <f>IF(TRIM(D4953)="","",IFERROR(INDEX('Student Master'!C:C,MATCH(D4953,'Student Master'!B:B,0)),"Not Found"))</f>
        <v/>
      </c>
      <c r="I4953" s="28" t="str">
        <f>IF(TRIM(D4953)="","",IFERROR(INDEX('Student Master'!D:D,MATCH(D4953,'Student Master'!B:B,0)),"Not Found"))</f>
        <v/>
      </c>
      <c r="J4953" s="28" t="str">
        <f>IF(TRIM(D4953)="","",IFERROR(INDEX('Student Master'!H:H,MATCH(D4953,'Student Master'!B:B,0)),"Not Found"))</f>
        <v/>
      </c>
      <c r="K4953" s="28" t="str">
        <f>IF(TRIM(D4953)="","",IFERROR(INDEX('Student Master'!N:N,MATCH(D4953,'Student Master'!B:B,0)),"Not Found"))</f>
        <v/>
      </c>
      <c r="L4953" s="28" t="str">
        <f>IF(TRIM(D4953)="","",IFERROR(INDEX('Student Master'!L:L,MATCH(D4953,'Student Master'!B:B,0)),"Not Found"))</f>
        <v/>
      </c>
      <c r="M4953" s="28"/>
      <c r="N4953" s="28"/>
    </row>
    <row r="4954" spans="1:14" x14ac:dyDescent="0.35">
      <c r="A4954" s="28">
        <f t="shared" si="78"/>
        <v>4953</v>
      </c>
      <c r="B4954" s="30"/>
      <c r="C4954" s="28"/>
      <c r="D4954" s="28"/>
      <c r="E4954" s="28"/>
      <c r="F4954" s="28"/>
      <c r="G4954" s="28"/>
      <c r="H4954" s="28" t="str">
        <f>IF(TRIM(D4954)="","",IFERROR(INDEX('Student Master'!C:C,MATCH(D4954,'Student Master'!B:B,0)),"Not Found"))</f>
        <v/>
      </c>
      <c r="I4954" s="28" t="str">
        <f>IF(TRIM(D4954)="","",IFERROR(INDEX('Student Master'!D:D,MATCH(D4954,'Student Master'!B:B,0)),"Not Found"))</f>
        <v/>
      </c>
      <c r="J4954" s="28" t="str">
        <f>IF(TRIM(D4954)="","",IFERROR(INDEX('Student Master'!H:H,MATCH(D4954,'Student Master'!B:B,0)),"Not Found"))</f>
        <v/>
      </c>
      <c r="K4954" s="28" t="str">
        <f>IF(TRIM(D4954)="","",IFERROR(INDEX('Student Master'!N:N,MATCH(D4954,'Student Master'!B:B,0)),"Not Found"))</f>
        <v/>
      </c>
      <c r="L4954" s="28" t="str">
        <f>IF(TRIM(D4954)="","",IFERROR(INDEX('Student Master'!L:L,MATCH(D4954,'Student Master'!B:B,0)),"Not Found"))</f>
        <v/>
      </c>
      <c r="M4954" s="28"/>
      <c r="N4954" s="28"/>
    </row>
    <row r="4955" spans="1:14" x14ac:dyDescent="0.35">
      <c r="A4955" s="28">
        <f t="shared" si="78"/>
        <v>4954</v>
      </c>
      <c r="B4955" s="30"/>
      <c r="C4955" s="28"/>
      <c r="D4955" s="28"/>
      <c r="E4955" s="28"/>
      <c r="F4955" s="28"/>
      <c r="G4955" s="28"/>
      <c r="H4955" s="28" t="str">
        <f>IF(TRIM(D4955)="","",IFERROR(INDEX('Student Master'!C:C,MATCH(D4955,'Student Master'!B:B,0)),"Not Found"))</f>
        <v/>
      </c>
      <c r="I4955" s="28" t="str">
        <f>IF(TRIM(D4955)="","",IFERROR(INDEX('Student Master'!D:D,MATCH(D4955,'Student Master'!B:B,0)),"Not Found"))</f>
        <v/>
      </c>
      <c r="J4955" s="28" t="str">
        <f>IF(TRIM(D4955)="","",IFERROR(INDEX('Student Master'!H:H,MATCH(D4955,'Student Master'!B:B,0)),"Not Found"))</f>
        <v/>
      </c>
      <c r="K4955" s="28" t="str">
        <f>IF(TRIM(D4955)="","",IFERROR(INDEX('Student Master'!N:N,MATCH(D4955,'Student Master'!B:B,0)),"Not Found"))</f>
        <v/>
      </c>
      <c r="L4955" s="28" t="str">
        <f>IF(TRIM(D4955)="","",IFERROR(INDEX('Student Master'!L:L,MATCH(D4955,'Student Master'!B:B,0)),"Not Found"))</f>
        <v/>
      </c>
      <c r="M4955" s="28"/>
      <c r="N4955" s="28"/>
    </row>
    <row r="4956" spans="1:14" x14ac:dyDescent="0.35">
      <c r="A4956" s="28">
        <f t="shared" si="78"/>
        <v>4955</v>
      </c>
      <c r="B4956" s="30"/>
      <c r="C4956" s="28"/>
      <c r="D4956" s="28"/>
      <c r="E4956" s="28"/>
      <c r="F4956" s="28"/>
      <c r="G4956" s="28"/>
      <c r="H4956" s="28" t="str">
        <f>IF(TRIM(D4956)="","",IFERROR(INDEX('Student Master'!C:C,MATCH(D4956,'Student Master'!B:B,0)),"Not Found"))</f>
        <v/>
      </c>
      <c r="I4956" s="28" t="str">
        <f>IF(TRIM(D4956)="","",IFERROR(INDEX('Student Master'!D:D,MATCH(D4956,'Student Master'!B:B,0)),"Not Found"))</f>
        <v/>
      </c>
      <c r="J4956" s="28" t="str">
        <f>IF(TRIM(D4956)="","",IFERROR(INDEX('Student Master'!H:H,MATCH(D4956,'Student Master'!B:B,0)),"Not Found"))</f>
        <v/>
      </c>
      <c r="K4956" s="28" t="str">
        <f>IF(TRIM(D4956)="","",IFERROR(INDEX('Student Master'!N:N,MATCH(D4956,'Student Master'!B:B,0)),"Not Found"))</f>
        <v/>
      </c>
      <c r="L4956" s="28" t="str">
        <f>IF(TRIM(D4956)="","",IFERROR(INDEX('Student Master'!L:L,MATCH(D4956,'Student Master'!B:B,0)),"Not Found"))</f>
        <v/>
      </c>
      <c r="M4956" s="28"/>
      <c r="N4956" s="28"/>
    </row>
    <row r="4957" spans="1:14" x14ac:dyDescent="0.35">
      <c r="A4957" s="28">
        <f t="shared" si="78"/>
        <v>4956</v>
      </c>
      <c r="B4957" s="30"/>
      <c r="C4957" s="28"/>
      <c r="D4957" s="28"/>
      <c r="E4957" s="28"/>
      <c r="F4957" s="28"/>
      <c r="G4957" s="28"/>
      <c r="H4957" s="28" t="str">
        <f>IF(TRIM(D4957)="","",IFERROR(INDEX('Student Master'!C:C,MATCH(D4957,'Student Master'!B:B,0)),"Not Found"))</f>
        <v/>
      </c>
      <c r="I4957" s="28" t="str">
        <f>IF(TRIM(D4957)="","",IFERROR(INDEX('Student Master'!D:D,MATCH(D4957,'Student Master'!B:B,0)),"Not Found"))</f>
        <v/>
      </c>
      <c r="J4957" s="28" t="str">
        <f>IF(TRIM(D4957)="","",IFERROR(INDEX('Student Master'!H:H,MATCH(D4957,'Student Master'!B:B,0)),"Not Found"))</f>
        <v/>
      </c>
      <c r="K4957" s="28" t="str">
        <f>IF(TRIM(D4957)="","",IFERROR(INDEX('Student Master'!N:N,MATCH(D4957,'Student Master'!B:B,0)),"Not Found"))</f>
        <v/>
      </c>
      <c r="L4957" s="28" t="str">
        <f>IF(TRIM(D4957)="","",IFERROR(INDEX('Student Master'!L:L,MATCH(D4957,'Student Master'!B:B,0)),"Not Found"))</f>
        <v/>
      </c>
      <c r="M4957" s="28"/>
      <c r="N4957" s="28"/>
    </row>
    <row r="4958" spans="1:14" x14ac:dyDescent="0.35">
      <c r="A4958" s="28">
        <f t="shared" si="78"/>
        <v>4957</v>
      </c>
      <c r="B4958" s="30"/>
      <c r="C4958" s="28"/>
      <c r="D4958" s="28"/>
      <c r="E4958" s="28"/>
      <c r="F4958" s="28"/>
      <c r="G4958" s="28"/>
      <c r="H4958" s="28" t="str">
        <f>IF(TRIM(D4958)="","",IFERROR(INDEX('Student Master'!C:C,MATCH(D4958,'Student Master'!B:B,0)),"Not Found"))</f>
        <v/>
      </c>
      <c r="I4958" s="28" t="str">
        <f>IF(TRIM(D4958)="","",IFERROR(INDEX('Student Master'!D:D,MATCH(D4958,'Student Master'!B:B,0)),"Not Found"))</f>
        <v/>
      </c>
      <c r="J4958" s="28" t="str">
        <f>IF(TRIM(D4958)="","",IFERROR(INDEX('Student Master'!H:H,MATCH(D4958,'Student Master'!B:B,0)),"Not Found"))</f>
        <v/>
      </c>
      <c r="K4958" s="28" t="str">
        <f>IF(TRIM(D4958)="","",IFERROR(INDEX('Student Master'!N:N,MATCH(D4958,'Student Master'!B:B,0)),"Not Found"))</f>
        <v/>
      </c>
      <c r="L4958" s="28" t="str">
        <f>IF(TRIM(D4958)="","",IFERROR(INDEX('Student Master'!L:L,MATCH(D4958,'Student Master'!B:B,0)),"Not Found"))</f>
        <v/>
      </c>
      <c r="M4958" s="28"/>
      <c r="N4958" s="28"/>
    </row>
    <row r="4959" spans="1:14" x14ac:dyDescent="0.35">
      <c r="A4959" s="28">
        <f t="shared" si="78"/>
        <v>4958</v>
      </c>
      <c r="B4959" s="30"/>
      <c r="C4959" s="28"/>
      <c r="D4959" s="28"/>
      <c r="E4959" s="28"/>
      <c r="F4959" s="28"/>
      <c r="G4959" s="28"/>
      <c r="H4959" s="28" t="str">
        <f>IF(TRIM(D4959)="","",IFERROR(INDEX('Student Master'!C:C,MATCH(D4959,'Student Master'!B:B,0)),"Not Found"))</f>
        <v/>
      </c>
      <c r="I4959" s="28" t="str">
        <f>IF(TRIM(D4959)="","",IFERROR(INDEX('Student Master'!D:D,MATCH(D4959,'Student Master'!B:B,0)),"Not Found"))</f>
        <v/>
      </c>
      <c r="J4959" s="28" t="str">
        <f>IF(TRIM(D4959)="","",IFERROR(INDEX('Student Master'!H:H,MATCH(D4959,'Student Master'!B:B,0)),"Not Found"))</f>
        <v/>
      </c>
      <c r="K4959" s="28" t="str">
        <f>IF(TRIM(D4959)="","",IFERROR(INDEX('Student Master'!N:N,MATCH(D4959,'Student Master'!B:B,0)),"Not Found"))</f>
        <v/>
      </c>
      <c r="L4959" s="28" t="str">
        <f>IF(TRIM(D4959)="","",IFERROR(INDEX('Student Master'!L:L,MATCH(D4959,'Student Master'!B:B,0)),"Not Found"))</f>
        <v/>
      </c>
      <c r="M4959" s="28"/>
      <c r="N4959" s="28"/>
    </row>
    <row r="4960" spans="1:14" x14ac:dyDescent="0.35">
      <c r="A4960" s="28">
        <f t="shared" si="78"/>
        <v>4959</v>
      </c>
      <c r="B4960" s="30"/>
      <c r="C4960" s="28"/>
      <c r="D4960" s="28"/>
      <c r="E4960" s="28"/>
      <c r="F4960" s="28"/>
      <c r="G4960" s="28"/>
      <c r="H4960" s="28" t="str">
        <f>IF(TRIM(D4960)="","",IFERROR(INDEX('Student Master'!C:C,MATCH(D4960,'Student Master'!B:B,0)),"Not Found"))</f>
        <v/>
      </c>
      <c r="I4960" s="28" t="str">
        <f>IF(TRIM(D4960)="","",IFERROR(INDEX('Student Master'!D:D,MATCH(D4960,'Student Master'!B:B,0)),"Not Found"))</f>
        <v/>
      </c>
      <c r="J4960" s="28" t="str">
        <f>IF(TRIM(D4960)="","",IFERROR(INDEX('Student Master'!H:H,MATCH(D4960,'Student Master'!B:B,0)),"Not Found"))</f>
        <v/>
      </c>
      <c r="K4960" s="28" t="str">
        <f>IF(TRIM(D4960)="","",IFERROR(INDEX('Student Master'!N:N,MATCH(D4960,'Student Master'!B:B,0)),"Not Found"))</f>
        <v/>
      </c>
      <c r="L4960" s="28" t="str">
        <f>IF(TRIM(D4960)="","",IFERROR(INDEX('Student Master'!L:L,MATCH(D4960,'Student Master'!B:B,0)),"Not Found"))</f>
        <v/>
      </c>
      <c r="M4960" s="28"/>
      <c r="N4960" s="28"/>
    </row>
    <row r="4961" spans="1:14" x14ac:dyDescent="0.35">
      <c r="A4961" s="28">
        <f t="shared" si="78"/>
        <v>4960</v>
      </c>
      <c r="B4961" s="30"/>
      <c r="C4961" s="28"/>
      <c r="D4961" s="28"/>
      <c r="E4961" s="28"/>
      <c r="F4961" s="28"/>
      <c r="G4961" s="28"/>
      <c r="H4961" s="28" t="str">
        <f>IF(TRIM(D4961)="","",IFERROR(INDEX('Student Master'!C:C,MATCH(D4961,'Student Master'!B:B,0)),"Not Found"))</f>
        <v/>
      </c>
      <c r="I4961" s="28" t="str">
        <f>IF(TRIM(D4961)="","",IFERROR(INDEX('Student Master'!D:D,MATCH(D4961,'Student Master'!B:B,0)),"Not Found"))</f>
        <v/>
      </c>
      <c r="J4961" s="28" t="str">
        <f>IF(TRIM(D4961)="","",IFERROR(INDEX('Student Master'!H:H,MATCH(D4961,'Student Master'!B:B,0)),"Not Found"))</f>
        <v/>
      </c>
      <c r="K4961" s="28" t="str">
        <f>IF(TRIM(D4961)="","",IFERROR(INDEX('Student Master'!N:N,MATCH(D4961,'Student Master'!B:B,0)),"Not Found"))</f>
        <v/>
      </c>
      <c r="L4961" s="28" t="str">
        <f>IF(TRIM(D4961)="","",IFERROR(INDEX('Student Master'!L:L,MATCH(D4961,'Student Master'!B:B,0)),"Not Found"))</f>
        <v/>
      </c>
      <c r="M4961" s="28"/>
      <c r="N4961" s="28"/>
    </row>
    <row r="4962" spans="1:14" x14ac:dyDescent="0.35">
      <c r="A4962" s="28">
        <f t="shared" si="78"/>
        <v>4961</v>
      </c>
      <c r="B4962" s="30"/>
      <c r="C4962" s="28"/>
      <c r="D4962" s="28"/>
      <c r="E4962" s="28"/>
      <c r="F4962" s="28"/>
      <c r="G4962" s="28"/>
      <c r="H4962" s="28" t="str">
        <f>IF(TRIM(D4962)="","",IFERROR(INDEX('Student Master'!C:C,MATCH(D4962,'Student Master'!B:B,0)),"Not Found"))</f>
        <v/>
      </c>
      <c r="I4962" s="28" t="str">
        <f>IF(TRIM(D4962)="","",IFERROR(INDEX('Student Master'!D:D,MATCH(D4962,'Student Master'!B:B,0)),"Not Found"))</f>
        <v/>
      </c>
      <c r="J4962" s="28" t="str">
        <f>IF(TRIM(D4962)="","",IFERROR(INDEX('Student Master'!H:H,MATCH(D4962,'Student Master'!B:B,0)),"Not Found"))</f>
        <v/>
      </c>
      <c r="K4962" s="28" t="str">
        <f>IF(TRIM(D4962)="","",IFERROR(INDEX('Student Master'!N:N,MATCH(D4962,'Student Master'!B:B,0)),"Not Found"))</f>
        <v/>
      </c>
      <c r="L4962" s="28" t="str">
        <f>IF(TRIM(D4962)="","",IFERROR(INDEX('Student Master'!L:L,MATCH(D4962,'Student Master'!B:B,0)),"Not Found"))</f>
        <v/>
      </c>
      <c r="M4962" s="28"/>
      <c r="N4962" s="28"/>
    </row>
    <row r="4963" spans="1:14" x14ac:dyDescent="0.35">
      <c r="A4963" s="28">
        <f t="shared" si="78"/>
        <v>4962</v>
      </c>
      <c r="B4963" s="30"/>
      <c r="C4963" s="28"/>
      <c r="D4963" s="28"/>
      <c r="E4963" s="28"/>
      <c r="F4963" s="28"/>
      <c r="G4963" s="28"/>
      <c r="H4963" s="28" t="str">
        <f>IF(TRIM(D4963)="","",IFERROR(INDEX('Student Master'!C:C,MATCH(D4963,'Student Master'!B:B,0)),"Not Found"))</f>
        <v/>
      </c>
      <c r="I4963" s="28" t="str">
        <f>IF(TRIM(D4963)="","",IFERROR(INDEX('Student Master'!D:D,MATCH(D4963,'Student Master'!B:B,0)),"Not Found"))</f>
        <v/>
      </c>
      <c r="J4963" s="28" t="str">
        <f>IF(TRIM(D4963)="","",IFERROR(INDEX('Student Master'!H:H,MATCH(D4963,'Student Master'!B:B,0)),"Not Found"))</f>
        <v/>
      </c>
      <c r="K4963" s="28" t="str">
        <f>IF(TRIM(D4963)="","",IFERROR(INDEX('Student Master'!N:N,MATCH(D4963,'Student Master'!B:B,0)),"Not Found"))</f>
        <v/>
      </c>
      <c r="L4963" s="28" t="str">
        <f>IF(TRIM(D4963)="","",IFERROR(INDEX('Student Master'!L:L,MATCH(D4963,'Student Master'!B:B,0)),"Not Found"))</f>
        <v/>
      </c>
      <c r="M4963" s="28"/>
      <c r="N4963" s="28"/>
    </row>
    <row r="4964" spans="1:14" x14ac:dyDescent="0.35">
      <c r="A4964" s="28">
        <f t="shared" si="78"/>
        <v>4963</v>
      </c>
      <c r="B4964" s="30"/>
      <c r="C4964" s="28"/>
      <c r="D4964" s="28"/>
      <c r="E4964" s="28"/>
      <c r="F4964" s="28"/>
      <c r="G4964" s="28"/>
      <c r="H4964" s="28" t="str">
        <f>IF(TRIM(D4964)="","",IFERROR(INDEX('Student Master'!C:C,MATCH(D4964,'Student Master'!B:B,0)),"Not Found"))</f>
        <v/>
      </c>
      <c r="I4964" s="28" t="str">
        <f>IF(TRIM(D4964)="","",IFERROR(INDEX('Student Master'!D:D,MATCH(D4964,'Student Master'!B:B,0)),"Not Found"))</f>
        <v/>
      </c>
      <c r="J4964" s="28" t="str">
        <f>IF(TRIM(D4964)="","",IFERROR(INDEX('Student Master'!H:H,MATCH(D4964,'Student Master'!B:B,0)),"Not Found"))</f>
        <v/>
      </c>
      <c r="K4964" s="28" t="str">
        <f>IF(TRIM(D4964)="","",IFERROR(INDEX('Student Master'!N:N,MATCH(D4964,'Student Master'!B:B,0)),"Not Found"))</f>
        <v/>
      </c>
      <c r="L4964" s="28" t="str">
        <f>IF(TRIM(D4964)="","",IFERROR(INDEX('Student Master'!L:L,MATCH(D4964,'Student Master'!B:B,0)),"Not Found"))</f>
        <v/>
      </c>
      <c r="M4964" s="28"/>
      <c r="N4964" s="28"/>
    </row>
    <row r="4965" spans="1:14" x14ac:dyDescent="0.35">
      <c r="A4965" s="28">
        <f t="shared" si="78"/>
        <v>4964</v>
      </c>
      <c r="B4965" s="30"/>
      <c r="C4965" s="28"/>
      <c r="D4965" s="28"/>
      <c r="E4965" s="28"/>
      <c r="F4965" s="28"/>
      <c r="G4965" s="28"/>
      <c r="H4965" s="28" t="str">
        <f>IF(TRIM(D4965)="","",IFERROR(INDEX('Student Master'!C:C,MATCH(D4965,'Student Master'!B:B,0)),"Not Found"))</f>
        <v/>
      </c>
      <c r="I4965" s="28" t="str">
        <f>IF(TRIM(D4965)="","",IFERROR(INDEX('Student Master'!D:D,MATCH(D4965,'Student Master'!B:B,0)),"Not Found"))</f>
        <v/>
      </c>
      <c r="J4965" s="28" t="str">
        <f>IF(TRIM(D4965)="","",IFERROR(INDEX('Student Master'!H:H,MATCH(D4965,'Student Master'!B:B,0)),"Not Found"))</f>
        <v/>
      </c>
      <c r="K4965" s="28" t="str">
        <f>IF(TRIM(D4965)="","",IFERROR(INDEX('Student Master'!N:N,MATCH(D4965,'Student Master'!B:B,0)),"Not Found"))</f>
        <v/>
      </c>
      <c r="L4965" s="28" t="str">
        <f>IF(TRIM(D4965)="","",IFERROR(INDEX('Student Master'!L:L,MATCH(D4965,'Student Master'!B:B,0)),"Not Found"))</f>
        <v/>
      </c>
      <c r="M4965" s="28"/>
      <c r="N4965" s="28"/>
    </row>
    <row r="4966" spans="1:14" x14ac:dyDescent="0.35">
      <c r="A4966" s="28">
        <f t="shared" si="78"/>
        <v>4965</v>
      </c>
      <c r="B4966" s="30"/>
      <c r="C4966" s="28"/>
      <c r="D4966" s="28"/>
      <c r="E4966" s="28"/>
      <c r="F4966" s="28"/>
      <c r="G4966" s="28"/>
      <c r="H4966" s="28" t="str">
        <f>IF(TRIM(D4966)="","",IFERROR(INDEX('Student Master'!C:C,MATCH(D4966,'Student Master'!B:B,0)),"Not Found"))</f>
        <v/>
      </c>
      <c r="I4966" s="28" t="str">
        <f>IF(TRIM(D4966)="","",IFERROR(INDEX('Student Master'!D:D,MATCH(D4966,'Student Master'!B:B,0)),"Not Found"))</f>
        <v/>
      </c>
      <c r="J4966" s="28" t="str">
        <f>IF(TRIM(D4966)="","",IFERROR(INDEX('Student Master'!H:H,MATCH(D4966,'Student Master'!B:B,0)),"Not Found"))</f>
        <v/>
      </c>
      <c r="K4966" s="28" t="str">
        <f>IF(TRIM(D4966)="","",IFERROR(INDEX('Student Master'!N:N,MATCH(D4966,'Student Master'!B:B,0)),"Not Found"))</f>
        <v/>
      </c>
      <c r="L4966" s="28" t="str">
        <f>IF(TRIM(D4966)="","",IFERROR(INDEX('Student Master'!L:L,MATCH(D4966,'Student Master'!B:B,0)),"Not Found"))</f>
        <v/>
      </c>
      <c r="M4966" s="28"/>
      <c r="N4966" s="28"/>
    </row>
    <row r="4967" spans="1:14" x14ac:dyDescent="0.35">
      <c r="A4967" s="28">
        <f t="shared" si="78"/>
        <v>4966</v>
      </c>
      <c r="B4967" s="30"/>
      <c r="C4967" s="28"/>
      <c r="D4967" s="28"/>
      <c r="E4967" s="28"/>
      <c r="F4967" s="28"/>
      <c r="G4967" s="28"/>
      <c r="H4967" s="28" t="str">
        <f>IF(TRIM(D4967)="","",IFERROR(INDEX('Student Master'!C:C,MATCH(D4967,'Student Master'!B:B,0)),"Not Found"))</f>
        <v/>
      </c>
      <c r="I4967" s="28" t="str">
        <f>IF(TRIM(D4967)="","",IFERROR(INDEX('Student Master'!D:D,MATCH(D4967,'Student Master'!B:B,0)),"Not Found"))</f>
        <v/>
      </c>
      <c r="J4967" s="28" t="str">
        <f>IF(TRIM(D4967)="","",IFERROR(INDEX('Student Master'!H:H,MATCH(D4967,'Student Master'!B:B,0)),"Not Found"))</f>
        <v/>
      </c>
      <c r="K4967" s="28" t="str">
        <f>IF(TRIM(D4967)="","",IFERROR(INDEX('Student Master'!N:N,MATCH(D4967,'Student Master'!B:B,0)),"Not Found"))</f>
        <v/>
      </c>
      <c r="L4967" s="28" t="str">
        <f>IF(TRIM(D4967)="","",IFERROR(INDEX('Student Master'!L:L,MATCH(D4967,'Student Master'!B:B,0)),"Not Found"))</f>
        <v/>
      </c>
      <c r="M4967" s="28"/>
      <c r="N4967" s="28"/>
    </row>
    <row r="4968" spans="1:14" x14ac:dyDescent="0.35">
      <c r="A4968" s="28">
        <f t="shared" si="78"/>
        <v>4967</v>
      </c>
      <c r="B4968" s="30"/>
      <c r="C4968" s="28"/>
      <c r="D4968" s="28"/>
      <c r="E4968" s="28"/>
      <c r="F4968" s="28"/>
      <c r="G4968" s="28"/>
      <c r="H4968" s="28" t="str">
        <f>IF(TRIM(D4968)="","",IFERROR(INDEX('Student Master'!C:C,MATCH(D4968,'Student Master'!B:B,0)),"Not Found"))</f>
        <v/>
      </c>
      <c r="I4968" s="28" t="str">
        <f>IF(TRIM(D4968)="","",IFERROR(INDEX('Student Master'!D:D,MATCH(D4968,'Student Master'!B:B,0)),"Not Found"))</f>
        <v/>
      </c>
      <c r="J4968" s="28" t="str">
        <f>IF(TRIM(D4968)="","",IFERROR(INDEX('Student Master'!H:H,MATCH(D4968,'Student Master'!B:B,0)),"Not Found"))</f>
        <v/>
      </c>
      <c r="K4968" s="28" t="str">
        <f>IF(TRIM(D4968)="","",IFERROR(INDEX('Student Master'!N:N,MATCH(D4968,'Student Master'!B:B,0)),"Not Found"))</f>
        <v/>
      </c>
      <c r="L4968" s="28" t="str">
        <f>IF(TRIM(D4968)="","",IFERROR(INDEX('Student Master'!L:L,MATCH(D4968,'Student Master'!B:B,0)),"Not Found"))</f>
        <v/>
      </c>
      <c r="M4968" s="28"/>
      <c r="N4968" s="28"/>
    </row>
    <row r="4969" spans="1:14" x14ac:dyDescent="0.35">
      <c r="A4969" s="28">
        <f t="shared" si="78"/>
        <v>4968</v>
      </c>
      <c r="B4969" s="30"/>
      <c r="C4969" s="28"/>
      <c r="D4969" s="28"/>
      <c r="E4969" s="28"/>
      <c r="F4969" s="28"/>
      <c r="G4969" s="28"/>
      <c r="H4969" s="28" t="str">
        <f>IF(TRIM(D4969)="","",IFERROR(INDEX('Student Master'!C:C,MATCH(D4969,'Student Master'!B:B,0)),"Not Found"))</f>
        <v/>
      </c>
      <c r="I4969" s="28" t="str">
        <f>IF(TRIM(D4969)="","",IFERROR(INDEX('Student Master'!D:D,MATCH(D4969,'Student Master'!B:B,0)),"Not Found"))</f>
        <v/>
      </c>
      <c r="J4969" s="28" t="str">
        <f>IF(TRIM(D4969)="","",IFERROR(INDEX('Student Master'!H:H,MATCH(D4969,'Student Master'!B:B,0)),"Not Found"))</f>
        <v/>
      </c>
      <c r="K4969" s="28" t="str">
        <f>IF(TRIM(D4969)="","",IFERROR(INDEX('Student Master'!N:N,MATCH(D4969,'Student Master'!B:B,0)),"Not Found"))</f>
        <v/>
      </c>
      <c r="L4969" s="28" t="str">
        <f>IF(TRIM(D4969)="","",IFERROR(INDEX('Student Master'!L:L,MATCH(D4969,'Student Master'!B:B,0)),"Not Found"))</f>
        <v/>
      </c>
      <c r="M4969" s="28"/>
      <c r="N4969" s="28"/>
    </row>
    <row r="4970" spans="1:14" x14ac:dyDescent="0.35">
      <c r="A4970" s="28">
        <f t="shared" si="78"/>
        <v>4969</v>
      </c>
      <c r="B4970" s="30"/>
      <c r="C4970" s="28"/>
      <c r="D4970" s="28"/>
      <c r="E4970" s="28"/>
      <c r="F4970" s="28"/>
      <c r="G4970" s="28"/>
      <c r="H4970" s="28" t="str">
        <f>IF(TRIM(D4970)="","",IFERROR(INDEX('Student Master'!C:C,MATCH(D4970,'Student Master'!B:B,0)),"Not Found"))</f>
        <v/>
      </c>
      <c r="I4970" s="28" t="str">
        <f>IF(TRIM(D4970)="","",IFERROR(INDEX('Student Master'!D:D,MATCH(D4970,'Student Master'!B:B,0)),"Not Found"))</f>
        <v/>
      </c>
      <c r="J4970" s="28" t="str">
        <f>IF(TRIM(D4970)="","",IFERROR(INDEX('Student Master'!H:H,MATCH(D4970,'Student Master'!B:B,0)),"Not Found"))</f>
        <v/>
      </c>
      <c r="K4970" s="28" t="str">
        <f>IF(TRIM(D4970)="","",IFERROR(INDEX('Student Master'!N:N,MATCH(D4970,'Student Master'!B:B,0)),"Not Found"))</f>
        <v/>
      </c>
      <c r="L4970" s="28" t="str">
        <f>IF(TRIM(D4970)="","",IFERROR(INDEX('Student Master'!L:L,MATCH(D4970,'Student Master'!B:B,0)),"Not Found"))</f>
        <v/>
      </c>
      <c r="M4970" s="28"/>
      <c r="N4970" s="28"/>
    </row>
    <row r="4971" spans="1:14" x14ac:dyDescent="0.35">
      <c r="A4971" s="28">
        <f t="shared" si="78"/>
        <v>4970</v>
      </c>
      <c r="B4971" s="30"/>
      <c r="C4971" s="28"/>
      <c r="D4971" s="28"/>
      <c r="E4971" s="28"/>
      <c r="F4971" s="28"/>
      <c r="G4971" s="28"/>
      <c r="H4971" s="28" t="str">
        <f>IF(TRIM(D4971)="","",IFERROR(INDEX('Student Master'!C:C,MATCH(D4971,'Student Master'!B:B,0)),"Not Found"))</f>
        <v/>
      </c>
      <c r="I4971" s="28" t="str">
        <f>IF(TRIM(D4971)="","",IFERROR(INDEX('Student Master'!D:D,MATCH(D4971,'Student Master'!B:B,0)),"Not Found"))</f>
        <v/>
      </c>
      <c r="J4971" s="28" t="str">
        <f>IF(TRIM(D4971)="","",IFERROR(INDEX('Student Master'!H:H,MATCH(D4971,'Student Master'!B:B,0)),"Not Found"))</f>
        <v/>
      </c>
      <c r="K4971" s="28" t="str">
        <f>IF(TRIM(D4971)="","",IFERROR(INDEX('Student Master'!N:N,MATCH(D4971,'Student Master'!B:B,0)),"Not Found"))</f>
        <v/>
      </c>
      <c r="L4971" s="28" t="str">
        <f>IF(TRIM(D4971)="","",IFERROR(INDEX('Student Master'!L:L,MATCH(D4971,'Student Master'!B:B,0)),"Not Found"))</f>
        <v/>
      </c>
      <c r="M4971" s="28"/>
      <c r="N4971" s="28"/>
    </row>
    <row r="4972" spans="1:14" x14ac:dyDescent="0.35">
      <c r="A4972" s="28">
        <f t="shared" si="78"/>
        <v>4971</v>
      </c>
      <c r="B4972" s="30"/>
      <c r="C4972" s="28"/>
      <c r="D4972" s="28"/>
      <c r="E4972" s="28"/>
      <c r="F4972" s="28"/>
      <c r="G4972" s="28"/>
      <c r="H4972" s="28" t="str">
        <f>IF(TRIM(D4972)="","",IFERROR(INDEX('Student Master'!C:C,MATCH(D4972,'Student Master'!B:B,0)),"Not Found"))</f>
        <v/>
      </c>
      <c r="I4972" s="28" t="str">
        <f>IF(TRIM(D4972)="","",IFERROR(INDEX('Student Master'!D:D,MATCH(D4972,'Student Master'!B:B,0)),"Not Found"))</f>
        <v/>
      </c>
      <c r="J4972" s="28" t="str">
        <f>IF(TRIM(D4972)="","",IFERROR(INDEX('Student Master'!H:H,MATCH(D4972,'Student Master'!B:B,0)),"Not Found"))</f>
        <v/>
      </c>
      <c r="K4972" s="28" t="str">
        <f>IF(TRIM(D4972)="","",IFERROR(INDEX('Student Master'!N:N,MATCH(D4972,'Student Master'!B:B,0)),"Not Found"))</f>
        <v/>
      </c>
      <c r="L4972" s="28" t="str">
        <f>IF(TRIM(D4972)="","",IFERROR(INDEX('Student Master'!L:L,MATCH(D4972,'Student Master'!B:B,0)),"Not Found"))</f>
        <v/>
      </c>
      <c r="M4972" s="28"/>
      <c r="N4972" s="28"/>
    </row>
    <row r="4973" spans="1:14" x14ac:dyDescent="0.35">
      <c r="A4973" s="28">
        <f t="shared" si="78"/>
        <v>4972</v>
      </c>
      <c r="B4973" s="30"/>
      <c r="C4973" s="28"/>
      <c r="D4973" s="28"/>
      <c r="E4973" s="28"/>
      <c r="F4973" s="28"/>
      <c r="G4973" s="28"/>
      <c r="H4973" s="28" t="str">
        <f>IF(TRIM(D4973)="","",IFERROR(INDEX('Student Master'!C:C,MATCH(D4973,'Student Master'!B:B,0)),"Not Found"))</f>
        <v/>
      </c>
      <c r="I4973" s="28" t="str">
        <f>IF(TRIM(D4973)="","",IFERROR(INDEX('Student Master'!D:D,MATCH(D4973,'Student Master'!B:B,0)),"Not Found"))</f>
        <v/>
      </c>
      <c r="J4973" s="28" t="str">
        <f>IF(TRIM(D4973)="","",IFERROR(INDEX('Student Master'!H:H,MATCH(D4973,'Student Master'!B:B,0)),"Not Found"))</f>
        <v/>
      </c>
      <c r="K4973" s="28" t="str">
        <f>IF(TRIM(D4973)="","",IFERROR(INDEX('Student Master'!N:N,MATCH(D4973,'Student Master'!B:B,0)),"Not Found"))</f>
        <v/>
      </c>
      <c r="L4973" s="28" t="str">
        <f>IF(TRIM(D4973)="","",IFERROR(INDEX('Student Master'!L:L,MATCH(D4973,'Student Master'!B:B,0)),"Not Found"))</f>
        <v/>
      </c>
      <c r="M4973" s="28"/>
      <c r="N4973" s="28"/>
    </row>
    <row r="4974" spans="1:14" x14ac:dyDescent="0.35">
      <c r="A4974" s="28">
        <f t="shared" si="78"/>
        <v>4973</v>
      </c>
      <c r="B4974" s="30"/>
      <c r="C4974" s="28"/>
      <c r="D4974" s="28"/>
      <c r="E4974" s="28"/>
      <c r="F4974" s="28"/>
      <c r="G4974" s="28"/>
      <c r="H4974" s="28" t="str">
        <f>IF(TRIM(D4974)="","",IFERROR(INDEX('Student Master'!C:C,MATCH(D4974,'Student Master'!B:B,0)),"Not Found"))</f>
        <v/>
      </c>
      <c r="I4974" s="28" t="str">
        <f>IF(TRIM(D4974)="","",IFERROR(INDEX('Student Master'!D:D,MATCH(D4974,'Student Master'!B:B,0)),"Not Found"))</f>
        <v/>
      </c>
      <c r="J4974" s="28" t="str">
        <f>IF(TRIM(D4974)="","",IFERROR(INDEX('Student Master'!H:H,MATCH(D4974,'Student Master'!B:B,0)),"Not Found"))</f>
        <v/>
      </c>
      <c r="K4974" s="28" t="str">
        <f>IF(TRIM(D4974)="","",IFERROR(INDEX('Student Master'!N:N,MATCH(D4974,'Student Master'!B:B,0)),"Not Found"))</f>
        <v/>
      </c>
      <c r="L4974" s="28" t="str">
        <f>IF(TRIM(D4974)="","",IFERROR(INDEX('Student Master'!L:L,MATCH(D4974,'Student Master'!B:B,0)),"Not Found"))</f>
        <v/>
      </c>
      <c r="M4974" s="28"/>
      <c r="N4974" s="28"/>
    </row>
    <row r="4975" spans="1:14" x14ac:dyDescent="0.35">
      <c r="A4975" s="28">
        <f t="shared" si="78"/>
        <v>4974</v>
      </c>
      <c r="B4975" s="30"/>
      <c r="C4975" s="28"/>
      <c r="D4975" s="28"/>
      <c r="E4975" s="28"/>
      <c r="F4975" s="28"/>
      <c r="G4975" s="28"/>
      <c r="H4975" s="28" t="str">
        <f>IF(TRIM(D4975)="","",IFERROR(INDEX('Student Master'!C:C,MATCH(D4975,'Student Master'!B:B,0)),"Not Found"))</f>
        <v/>
      </c>
      <c r="I4975" s="28" t="str">
        <f>IF(TRIM(D4975)="","",IFERROR(INDEX('Student Master'!D:D,MATCH(D4975,'Student Master'!B:B,0)),"Not Found"))</f>
        <v/>
      </c>
      <c r="J4975" s="28" t="str">
        <f>IF(TRIM(D4975)="","",IFERROR(INDEX('Student Master'!H:H,MATCH(D4975,'Student Master'!B:B,0)),"Not Found"))</f>
        <v/>
      </c>
      <c r="K4975" s="28" t="str">
        <f>IF(TRIM(D4975)="","",IFERROR(INDEX('Student Master'!N:N,MATCH(D4975,'Student Master'!B:B,0)),"Not Found"))</f>
        <v/>
      </c>
      <c r="L4975" s="28" t="str">
        <f>IF(TRIM(D4975)="","",IFERROR(INDEX('Student Master'!L:L,MATCH(D4975,'Student Master'!B:B,0)),"Not Found"))</f>
        <v/>
      </c>
      <c r="M4975" s="28"/>
      <c r="N4975" s="28"/>
    </row>
    <row r="4976" spans="1:14" x14ac:dyDescent="0.35">
      <c r="A4976" s="28">
        <f t="shared" si="78"/>
        <v>4975</v>
      </c>
      <c r="B4976" s="30"/>
      <c r="C4976" s="28"/>
      <c r="D4976" s="28"/>
      <c r="E4976" s="28"/>
      <c r="F4976" s="28"/>
      <c r="G4976" s="28"/>
      <c r="H4976" s="28" t="str">
        <f>IF(TRIM(D4976)="","",IFERROR(INDEX('Student Master'!C:C,MATCH(D4976,'Student Master'!B:B,0)),"Not Found"))</f>
        <v/>
      </c>
      <c r="I4976" s="28" t="str">
        <f>IF(TRIM(D4976)="","",IFERROR(INDEX('Student Master'!D:D,MATCH(D4976,'Student Master'!B:B,0)),"Not Found"))</f>
        <v/>
      </c>
      <c r="J4976" s="28" t="str">
        <f>IF(TRIM(D4976)="","",IFERROR(INDEX('Student Master'!H:H,MATCH(D4976,'Student Master'!B:B,0)),"Not Found"))</f>
        <v/>
      </c>
      <c r="K4976" s="28" t="str">
        <f>IF(TRIM(D4976)="","",IFERROR(INDEX('Student Master'!N:N,MATCH(D4976,'Student Master'!B:B,0)),"Not Found"))</f>
        <v/>
      </c>
      <c r="L4976" s="28" t="str">
        <f>IF(TRIM(D4976)="","",IFERROR(INDEX('Student Master'!L:L,MATCH(D4976,'Student Master'!B:B,0)),"Not Found"))</f>
        <v/>
      </c>
      <c r="M4976" s="28"/>
      <c r="N4976" s="28"/>
    </row>
    <row r="4977" spans="1:14" x14ac:dyDescent="0.35">
      <c r="A4977" s="28">
        <f t="shared" si="78"/>
        <v>4976</v>
      </c>
      <c r="B4977" s="30"/>
      <c r="C4977" s="28"/>
      <c r="D4977" s="28"/>
      <c r="E4977" s="28"/>
      <c r="F4977" s="28"/>
      <c r="G4977" s="28"/>
      <c r="H4977" s="28" t="str">
        <f>IF(TRIM(D4977)="","",IFERROR(INDEX('Student Master'!C:C,MATCH(D4977,'Student Master'!B:B,0)),"Not Found"))</f>
        <v/>
      </c>
      <c r="I4977" s="28" t="str">
        <f>IF(TRIM(D4977)="","",IFERROR(INDEX('Student Master'!D:D,MATCH(D4977,'Student Master'!B:B,0)),"Not Found"))</f>
        <v/>
      </c>
      <c r="J4977" s="28" t="str">
        <f>IF(TRIM(D4977)="","",IFERROR(INDEX('Student Master'!H:H,MATCH(D4977,'Student Master'!B:B,0)),"Not Found"))</f>
        <v/>
      </c>
      <c r="K4977" s="28" t="str">
        <f>IF(TRIM(D4977)="","",IFERROR(INDEX('Student Master'!N:N,MATCH(D4977,'Student Master'!B:B,0)),"Not Found"))</f>
        <v/>
      </c>
      <c r="L4977" s="28" t="str">
        <f>IF(TRIM(D4977)="","",IFERROR(INDEX('Student Master'!L:L,MATCH(D4977,'Student Master'!B:B,0)),"Not Found"))</f>
        <v/>
      </c>
      <c r="M4977" s="28"/>
      <c r="N4977" s="28"/>
    </row>
    <row r="4978" spans="1:14" x14ac:dyDescent="0.35">
      <c r="A4978" s="28">
        <f t="shared" si="78"/>
        <v>4977</v>
      </c>
      <c r="B4978" s="30"/>
      <c r="C4978" s="28"/>
      <c r="D4978" s="28"/>
      <c r="E4978" s="28"/>
      <c r="F4978" s="28"/>
      <c r="G4978" s="28"/>
      <c r="H4978" s="28" t="str">
        <f>IF(TRIM(D4978)="","",IFERROR(INDEX('Student Master'!C:C,MATCH(D4978,'Student Master'!B:B,0)),"Not Found"))</f>
        <v/>
      </c>
      <c r="I4978" s="28" t="str">
        <f>IF(TRIM(D4978)="","",IFERROR(INDEX('Student Master'!D:D,MATCH(D4978,'Student Master'!B:B,0)),"Not Found"))</f>
        <v/>
      </c>
      <c r="J4978" s="28" t="str">
        <f>IF(TRIM(D4978)="","",IFERROR(INDEX('Student Master'!H:H,MATCH(D4978,'Student Master'!B:B,0)),"Not Found"))</f>
        <v/>
      </c>
      <c r="K4978" s="28" t="str">
        <f>IF(TRIM(D4978)="","",IFERROR(INDEX('Student Master'!N:N,MATCH(D4978,'Student Master'!B:B,0)),"Not Found"))</f>
        <v/>
      </c>
      <c r="L4978" s="28" t="str">
        <f>IF(TRIM(D4978)="","",IFERROR(INDEX('Student Master'!L:L,MATCH(D4978,'Student Master'!B:B,0)),"Not Found"))</f>
        <v/>
      </c>
      <c r="M4978" s="28"/>
      <c r="N4978" s="28"/>
    </row>
    <row r="4979" spans="1:14" x14ac:dyDescent="0.35">
      <c r="A4979" s="28">
        <f t="shared" si="78"/>
        <v>4978</v>
      </c>
      <c r="B4979" s="30"/>
      <c r="C4979" s="28"/>
      <c r="D4979" s="28"/>
      <c r="E4979" s="28"/>
      <c r="F4979" s="28"/>
      <c r="G4979" s="28"/>
      <c r="H4979" s="28" t="str">
        <f>IF(TRIM(D4979)="","",IFERROR(INDEX('Student Master'!C:C,MATCH(D4979,'Student Master'!B:B,0)),"Not Found"))</f>
        <v/>
      </c>
      <c r="I4979" s="28" t="str">
        <f>IF(TRIM(D4979)="","",IFERROR(INDEX('Student Master'!D:D,MATCH(D4979,'Student Master'!B:B,0)),"Not Found"))</f>
        <v/>
      </c>
      <c r="J4979" s="28" t="str">
        <f>IF(TRIM(D4979)="","",IFERROR(INDEX('Student Master'!H:H,MATCH(D4979,'Student Master'!B:B,0)),"Not Found"))</f>
        <v/>
      </c>
      <c r="K4979" s="28" t="str">
        <f>IF(TRIM(D4979)="","",IFERROR(INDEX('Student Master'!N:N,MATCH(D4979,'Student Master'!B:B,0)),"Not Found"))</f>
        <v/>
      </c>
      <c r="L4979" s="28" t="str">
        <f>IF(TRIM(D4979)="","",IFERROR(INDEX('Student Master'!L:L,MATCH(D4979,'Student Master'!B:B,0)),"Not Found"))</f>
        <v/>
      </c>
      <c r="M4979" s="28"/>
      <c r="N4979" s="28"/>
    </row>
    <row r="4980" spans="1:14" x14ac:dyDescent="0.35">
      <c r="A4980" s="28">
        <f t="shared" si="78"/>
        <v>4979</v>
      </c>
      <c r="B4980" s="30"/>
      <c r="C4980" s="28"/>
      <c r="D4980" s="28"/>
      <c r="E4980" s="28"/>
      <c r="F4980" s="28"/>
      <c r="G4980" s="28"/>
      <c r="H4980" s="28" t="str">
        <f>IF(TRIM(D4980)="","",IFERROR(INDEX('Student Master'!C:C,MATCH(D4980,'Student Master'!B:B,0)),"Not Found"))</f>
        <v/>
      </c>
      <c r="I4980" s="28" t="str">
        <f>IF(TRIM(D4980)="","",IFERROR(INDEX('Student Master'!D:D,MATCH(D4980,'Student Master'!B:B,0)),"Not Found"))</f>
        <v/>
      </c>
      <c r="J4980" s="28" t="str">
        <f>IF(TRIM(D4980)="","",IFERROR(INDEX('Student Master'!H:H,MATCH(D4980,'Student Master'!B:B,0)),"Not Found"))</f>
        <v/>
      </c>
      <c r="K4980" s="28" t="str">
        <f>IF(TRIM(D4980)="","",IFERROR(INDEX('Student Master'!N:N,MATCH(D4980,'Student Master'!B:B,0)),"Not Found"))</f>
        <v/>
      </c>
      <c r="L4980" s="28" t="str">
        <f>IF(TRIM(D4980)="","",IFERROR(INDEX('Student Master'!L:L,MATCH(D4980,'Student Master'!B:B,0)),"Not Found"))</f>
        <v/>
      </c>
      <c r="M4980" s="28"/>
      <c r="N4980" s="28"/>
    </row>
    <row r="4981" spans="1:14" x14ac:dyDescent="0.35">
      <c r="A4981" s="28">
        <f t="shared" si="78"/>
        <v>4980</v>
      </c>
      <c r="B4981" s="30"/>
      <c r="C4981" s="28"/>
      <c r="D4981" s="28"/>
      <c r="E4981" s="28"/>
      <c r="F4981" s="28"/>
      <c r="G4981" s="28"/>
      <c r="H4981" s="28" t="str">
        <f>IF(TRIM(D4981)="","",IFERROR(INDEX('Student Master'!C:C,MATCH(D4981,'Student Master'!B:B,0)),"Not Found"))</f>
        <v/>
      </c>
      <c r="I4981" s="28" t="str">
        <f>IF(TRIM(D4981)="","",IFERROR(INDEX('Student Master'!D:D,MATCH(D4981,'Student Master'!B:B,0)),"Not Found"))</f>
        <v/>
      </c>
      <c r="J4981" s="28" t="str">
        <f>IF(TRIM(D4981)="","",IFERROR(INDEX('Student Master'!H:H,MATCH(D4981,'Student Master'!B:B,0)),"Not Found"))</f>
        <v/>
      </c>
      <c r="K4981" s="28" t="str">
        <f>IF(TRIM(D4981)="","",IFERROR(INDEX('Student Master'!N:N,MATCH(D4981,'Student Master'!B:B,0)),"Not Found"))</f>
        <v/>
      </c>
      <c r="L4981" s="28" t="str">
        <f>IF(TRIM(D4981)="","",IFERROR(INDEX('Student Master'!L:L,MATCH(D4981,'Student Master'!B:B,0)),"Not Found"))</f>
        <v/>
      </c>
      <c r="M4981" s="28"/>
      <c r="N4981" s="28"/>
    </row>
    <row r="4982" spans="1:14" x14ac:dyDescent="0.35">
      <c r="A4982" s="28">
        <f t="shared" si="78"/>
        <v>4981</v>
      </c>
      <c r="B4982" s="30"/>
      <c r="C4982" s="28"/>
      <c r="D4982" s="28"/>
      <c r="E4982" s="28"/>
      <c r="F4982" s="28"/>
      <c r="G4982" s="28"/>
      <c r="H4982" s="28" t="str">
        <f>IF(TRIM(D4982)="","",IFERROR(INDEX('Student Master'!C:C,MATCH(D4982,'Student Master'!B:B,0)),"Not Found"))</f>
        <v/>
      </c>
      <c r="I4982" s="28" t="str">
        <f>IF(TRIM(D4982)="","",IFERROR(INDEX('Student Master'!D:D,MATCH(D4982,'Student Master'!B:B,0)),"Not Found"))</f>
        <v/>
      </c>
      <c r="J4982" s="28" t="str">
        <f>IF(TRIM(D4982)="","",IFERROR(INDEX('Student Master'!H:H,MATCH(D4982,'Student Master'!B:B,0)),"Not Found"))</f>
        <v/>
      </c>
      <c r="K4982" s="28" t="str">
        <f>IF(TRIM(D4982)="","",IFERROR(INDEX('Student Master'!N:N,MATCH(D4982,'Student Master'!B:B,0)),"Not Found"))</f>
        <v/>
      </c>
      <c r="L4982" s="28" t="str">
        <f>IF(TRIM(D4982)="","",IFERROR(INDEX('Student Master'!L:L,MATCH(D4982,'Student Master'!B:B,0)),"Not Found"))</f>
        <v/>
      </c>
      <c r="M4982" s="28"/>
      <c r="N4982" s="28"/>
    </row>
    <row r="4983" spans="1:14" x14ac:dyDescent="0.35">
      <c r="A4983" s="28">
        <f t="shared" si="78"/>
        <v>4982</v>
      </c>
      <c r="B4983" s="30"/>
      <c r="C4983" s="28"/>
      <c r="D4983" s="28"/>
      <c r="E4983" s="28"/>
      <c r="F4983" s="28"/>
      <c r="G4983" s="28"/>
      <c r="H4983" s="28" t="str">
        <f>IF(TRIM(D4983)="","",IFERROR(INDEX('Student Master'!C:C,MATCH(D4983,'Student Master'!B:B,0)),"Not Found"))</f>
        <v/>
      </c>
      <c r="I4983" s="28" t="str">
        <f>IF(TRIM(D4983)="","",IFERROR(INDEX('Student Master'!D:D,MATCH(D4983,'Student Master'!B:B,0)),"Not Found"))</f>
        <v/>
      </c>
      <c r="J4983" s="28" t="str">
        <f>IF(TRIM(D4983)="","",IFERROR(INDEX('Student Master'!H:H,MATCH(D4983,'Student Master'!B:B,0)),"Not Found"))</f>
        <v/>
      </c>
      <c r="K4983" s="28" t="str">
        <f>IF(TRIM(D4983)="","",IFERROR(INDEX('Student Master'!N:N,MATCH(D4983,'Student Master'!B:B,0)),"Not Found"))</f>
        <v/>
      </c>
      <c r="L4983" s="28" t="str">
        <f>IF(TRIM(D4983)="","",IFERROR(INDEX('Student Master'!L:L,MATCH(D4983,'Student Master'!B:B,0)),"Not Found"))</f>
        <v/>
      </c>
      <c r="M4983" s="28"/>
      <c r="N4983" s="28"/>
    </row>
    <row r="4984" spans="1:14" x14ac:dyDescent="0.35">
      <c r="A4984" s="28">
        <f t="shared" si="78"/>
        <v>4983</v>
      </c>
      <c r="B4984" s="30"/>
      <c r="C4984" s="28"/>
      <c r="D4984" s="28"/>
      <c r="E4984" s="28"/>
      <c r="F4984" s="28"/>
      <c r="G4984" s="28"/>
      <c r="H4984" s="28" t="str">
        <f>IF(TRIM(D4984)="","",IFERROR(INDEX('Student Master'!C:C,MATCH(D4984,'Student Master'!B:B,0)),"Not Found"))</f>
        <v/>
      </c>
      <c r="I4984" s="28" t="str">
        <f>IF(TRIM(D4984)="","",IFERROR(INDEX('Student Master'!D:D,MATCH(D4984,'Student Master'!B:B,0)),"Not Found"))</f>
        <v/>
      </c>
      <c r="J4984" s="28" t="str">
        <f>IF(TRIM(D4984)="","",IFERROR(INDEX('Student Master'!H:H,MATCH(D4984,'Student Master'!B:B,0)),"Not Found"))</f>
        <v/>
      </c>
      <c r="K4984" s="28" t="str">
        <f>IF(TRIM(D4984)="","",IFERROR(INDEX('Student Master'!N:N,MATCH(D4984,'Student Master'!B:B,0)),"Not Found"))</f>
        <v/>
      </c>
      <c r="L4984" s="28" t="str">
        <f>IF(TRIM(D4984)="","",IFERROR(INDEX('Student Master'!L:L,MATCH(D4984,'Student Master'!B:B,0)),"Not Found"))</f>
        <v/>
      </c>
      <c r="M4984" s="28"/>
      <c r="N4984" s="28"/>
    </row>
    <row r="4985" spans="1:14" x14ac:dyDescent="0.35">
      <c r="A4985" s="28">
        <f t="shared" si="78"/>
        <v>4984</v>
      </c>
      <c r="B4985" s="30"/>
      <c r="C4985" s="28"/>
      <c r="D4985" s="28"/>
      <c r="E4985" s="28"/>
      <c r="F4985" s="28"/>
      <c r="G4985" s="28"/>
      <c r="H4985" s="28" t="str">
        <f>IF(TRIM(D4985)="","",IFERROR(INDEX('Student Master'!C:C,MATCH(D4985,'Student Master'!B:B,0)),"Not Found"))</f>
        <v/>
      </c>
      <c r="I4985" s="28" t="str">
        <f>IF(TRIM(D4985)="","",IFERROR(INDEX('Student Master'!D:D,MATCH(D4985,'Student Master'!B:B,0)),"Not Found"))</f>
        <v/>
      </c>
      <c r="J4985" s="28" t="str">
        <f>IF(TRIM(D4985)="","",IFERROR(INDEX('Student Master'!H:H,MATCH(D4985,'Student Master'!B:B,0)),"Not Found"))</f>
        <v/>
      </c>
      <c r="K4985" s="28" t="str">
        <f>IF(TRIM(D4985)="","",IFERROR(INDEX('Student Master'!N:N,MATCH(D4985,'Student Master'!B:B,0)),"Not Found"))</f>
        <v/>
      </c>
      <c r="L4985" s="28" t="str">
        <f>IF(TRIM(D4985)="","",IFERROR(INDEX('Student Master'!L:L,MATCH(D4985,'Student Master'!B:B,0)),"Not Found"))</f>
        <v/>
      </c>
      <c r="M4985" s="28"/>
      <c r="N4985" s="28"/>
    </row>
    <row r="4986" spans="1:14" x14ac:dyDescent="0.35">
      <c r="A4986" s="28">
        <f t="shared" si="78"/>
        <v>4985</v>
      </c>
      <c r="B4986" s="30"/>
      <c r="C4986" s="28"/>
      <c r="D4986" s="28"/>
      <c r="E4986" s="28"/>
      <c r="F4986" s="28"/>
      <c r="G4986" s="28"/>
      <c r="H4986" s="28" t="str">
        <f>IF(TRIM(D4986)="","",IFERROR(INDEX('Student Master'!C:C,MATCH(D4986,'Student Master'!B:B,0)),"Not Found"))</f>
        <v/>
      </c>
      <c r="I4986" s="28" t="str">
        <f>IF(TRIM(D4986)="","",IFERROR(INDEX('Student Master'!D:D,MATCH(D4986,'Student Master'!B:B,0)),"Not Found"))</f>
        <v/>
      </c>
      <c r="J4986" s="28" t="str">
        <f>IF(TRIM(D4986)="","",IFERROR(INDEX('Student Master'!H:H,MATCH(D4986,'Student Master'!B:B,0)),"Not Found"))</f>
        <v/>
      </c>
      <c r="K4986" s="28" t="str">
        <f>IF(TRIM(D4986)="","",IFERROR(INDEX('Student Master'!N:N,MATCH(D4986,'Student Master'!B:B,0)),"Not Found"))</f>
        <v/>
      </c>
      <c r="L4986" s="28" t="str">
        <f>IF(TRIM(D4986)="","",IFERROR(INDEX('Student Master'!L:L,MATCH(D4986,'Student Master'!B:B,0)),"Not Found"))</f>
        <v/>
      </c>
      <c r="M4986" s="28"/>
      <c r="N4986" s="28"/>
    </row>
    <row r="4987" spans="1:14" x14ac:dyDescent="0.35">
      <c r="A4987" s="28">
        <f t="shared" si="78"/>
        <v>4986</v>
      </c>
      <c r="B4987" s="30"/>
      <c r="C4987" s="28"/>
      <c r="D4987" s="28"/>
      <c r="E4987" s="28"/>
      <c r="F4987" s="28"/>
      <c r="G4987" s="28"/>
      <c r="H4987" s="28" t="str">
        <f>IF(TRIM(D4987)="","",IFERROR(INDEX('Student Master'!C:C,MATCH(D4987,'Student Master'!B:B,0)),"Not Found"))</f>
        <v/>
      </c>
      <c r="I4987" s="28" t="str">
        <f>IF(TRIM(D4987)="","",IFERROR(INDEX('Student Master'!D:D,MATCH(D4987,'Student Master'!B:B,0)),"Not Found"))</f>
        <v/>
      </c>
      <c r="J4987" s="28" t="str">
        <f>IF(TRIM(D4987)="","",IFERROR(INDEX('Student Master'!H:H,MATCH(D4987,'Student Master'!B:B,0)),"Not Found"))</f>
        <v/>
      </c>
      <c r="K4987" s="28" t="str">
        <f>IF(TRIM(D4987)="","",IFERROR(INDEX('Student Master'!N:N,MATCH(D4987,'Student Master'!B:B,0)),"Not Found"))</f>
        <v/>
      </c>
      <c r="L4987" s="28" t="str">
        <f>IF(TRIM(D4987)="","",IFERROR(INDEX('Student Master'!L:L,MATCH(D4987,'Student Master'!B:B,0)),"Not Found"))</f>
        <v/>
      </c>
      <c r="M4987" s="28"/>
      <c r="N4987" s="28"/>
    </row>
    <row r="4988" spans="1:14" x14ac:dyDescent="0.35">
      <c r="A4988" s="28">
        <f t="shared" si="78"/>
        <v>4987</v>
      </c>
      <c r="B4988" s="30"/>
      <c r="C4988" s="28"/>
      <c r="D4988" s="28"/>
      <c r="E4988" s="28"/>
      <c r="F4988" s="28"/>
      <c r="G4988" s="28"/>
      <c r="H4988" s="28" t="str">
        <f>IF(TRIM(D4988)="","",IFERROR(INDEX('Student Master'!C:C,MATCH(D4988,'Student Master'!B:B,0)),"Not Found"))</f>
        <v/>
      </c>
      <c r="I4988" s="28" t="str">
        <f>IF(TRIM(D4988)="","",IFERROR(INDEX('Student Master'!D:D,MATCH(D4988,'Student Master'!B:B,0)),"Not Found"))</f>
        <v/>
      </c>
      <c r="J4988" s="28" t="str">
        <f>IF(TRIM(D4988)="","",IFERROR(INDEX('Student Master'!H:H,MATCH(D4988,'Student Master'!B:B,0)),"Not Found"))</f>
        <v/>
      </c>
      <c r="K4988" s="28" t="str">
        <f>IF(TRIM(D4988)="","",IFERROR(INDEX('Student Master'!N:N,MATCH(D4988,'Student Master'!B:B,0)),"Not Found"))</f>
        <v/>
      </c>
      <c r="L4988" s="28" t="str">
        <f>IF(TRIM(D4988)="","",IFERROR(INDEX('Student Master'!L:L,MATCH(D4988,'Student Master'!B:B,0)),"Not Found"))</f>
        <v/>
      </c>
      <c r="M4988" s="28"/>
      <c r="N4988" s="28"/>
    </row>
    <row r="4989" spans="1:14" x14ac:dyDescent="0.35">
      <c r="A4989" s="28">
        <f t="shared" si="78"/>
        <v>4988</v>
      </c>
      <c r="B4989" s="30"/>
      <c r="C4989" s="28"/>
      <c r="D4989" s="28"/>
      <c r="E4989" s="28"/>
      <c r="F4989" s="28"/>
      <c r="G4989" s="28"/>
      <c r="H4989" s="28" t="str">
        <f>IF(TRIM(D4989)="","",IFERROR(INDEX('Student Master'!C:C,MATCH(D4989,'Student Master'!B:B,0)),"Not Found"))</f>
        <v/>
      </c>
      <c r="I4989" s="28" t="str">
        <f>IF(TRIM(D4989)="","",IFERROR(INDEX('Student Master'!D:D,MATCH(D4989,'Student Master'!B:B,0)),"Not Found"))</f>
        <v/>
      </c>
      <c r="J4989" s="28" t="str">
        <f>IF(TRIM(D4989)="","",IFERROR(INDEX('Student Master'!H:H,MATCH(D4989,'Student Master'!B:B,0)),"Not Found"))</f>
        <v/>
      </c>
      <c r="K4989" s="28" t="str">
        <f>IF(TRIM(D4989)="","",IFERROR(INDEX('Student Master'!N:N,MATCH(D4989,'Student Master'!B:B,0)),"Not Found"))</f>
        <v/>
      </c>
      <c r="L4989" s="28" t="str">
        <f>IF(TRIM(D4989)="","",IFERROR(INDEX('Student Master'!L:L,MATCH(D4989,'Student Master'!B:B,0)),"Not Found"))</f>
        <v/>
      </c>
      <c r="M4989" s="28"/>
      <c r="N4989" s="28"/>
    </row>
    <row r="4990" spans="1:14" x14ac:dyDescent="0.35">
      <c r="A4990" s="28">
        <f t="shared" si="78"/>
        <v>4989</v>
      </c>
      <c r="B4990" s="30"/>
      <c r="C4990" s="28"/>
      <c r="D4990" s="28"/>
      <c r="E4990" s="28"/>
      <c r="F4990" s="28"/>
      <c r="G4990" s="28"/>
      <c r="H4990" s="28" t="str">
        <f>IF(TRIM(D4990)="","",IFERROR(INDEX('Student Master'!C:C,MATCH(D4990,'Student Master'!B:B,0)),"Not Found"))</f>
        <v/>
      </c>
      <c r="I4990" s="28" t="str">
        <f>IF(TRIM(D4990)="","",IFERROR(INDEX('Student Master'!D:D,MATCH(D4990,'Student Master'!B:B,0)),"Not Found"))</f>
        <v/>
      </c>
      <c r="J4990" s="28" t="str">
        <f>IF(TRIM(D4990)="","",IFERROR(INDEX('Student Master'!H:H,MATCH(D4990,'Student Master'!B:B,0)),"Not Found"))</f>
        <v/>
      </c>
      <c r="K4990" s="28" t="str">
        <f>IF(TRIM(D4990)="","",IFERROR(INDEX('Student Master'!N:N,MATCH(D4990,'Student Master'!B:B,0)),"Not Found"))</f>
        <v/>
      </c>
      <c r="L4990" s="28" t="str">
        <f>IF(TRIM(D4990)="","",IFERROR(INDEX('Student Master'!L:L,MATCH(D4990,'Student Master'!B:B,0)),"Not Found"))</f>
        <v/>
      </c>
      <c r="M4990" s="28"/>
      <c r="N4990" s="28"/>
    </row>
    <row r="4991" spans="1:14" x14ac:dyDescent="0.35">
      <c r="A4991" s="28">
        <f t="shared" si="78"/>
        <v>4990</v>
      </c>
      <c r="B4991" s="30"/>
      <c r="C4991" s="28"/>
      <c r="D4991" s="28"/>
      <c r="E4991" s="28"/>
      <c r="F4991" s="28"/>
      <c r="G4991" s="28"/>
      <c r="H4991" s="28" t="str">
        <f>IF(TRIM(D4991)="","",IFERROR(INDEX('Student Master'!C:C,MATCH(D4991,'Student Master'!B:B,0)),"Not Found"))</f>
        <v/>
      </c>
      <c r="I4991" s="28" t="str">
        <f>IF(TRIM(D4991)="","",IFERROR(INDEX('Student Master'!D:D,MATCH(D4991,'Student Master'!B:B,0)),"Not Found"))</f>
        <v/>
      </c>
      <c r="J4991" s="28" t="str">
        <f>IF(TRIM(D4991)="","",IFERROR(INDEX('Student Master'!H:H,MATCH(D4991,'Student Master'!B:B,0)),"Not Found"))</f>
        <v/>
      </c>
      <c r="K4991" s="28" t="str">
        <f>IF(TRIM(D4991)="","",IFERROR(INDEX('Student Master'!N:N,MATCH(D4991,'Student Master'!B:B,0)),"Not Found"))</f>
        <v/>
      </c>
      <c r="L4991" s="28" t="str">
        <f>IF(TRIM(D4991)="","",IFERROR(INDEX('Student Master'!L:L,MATCH(D4991,'Student Master'!B:B,0)),"Not Found"))</f>
        <v/>
      </c>
      <c r="M4991" s="28"/>
      <c r="N4991" s="28"/>
    </row>
    <row r="4992" spans="1:14" x14ac:dyDescent="0.35">
      <c r="A4992" s="28">
        <f t="shared" si="78"/>
        <v>4991</v>
      </c>
      <c r="B4992" s="30"/>
      <c r="C4992" s="28"/>
      <c r="D4992" s="28"/>
      <c r="E4992" s="28"/>
      <c r="F4992" s="28"/>
      <c r="G4992" s="28"/>
      <c r="H4992" s="28" t="str">
        <f>IF(TRIM(D4992)="","",IFERROR(INDEX('Student Master'!C:C,MATCH(D4992,'Student Master'!B:B,0)),"Not Found"))</f>
        <v/>
      </c>
      <c r="I4992" s="28" t="str">
        <f>IF(TRIM(D4992)="","",IFERROR(INDEX('Student Master'!D:D,MATCH(D4992,'Student Master'!B:B,0)),"Not Found"))</f>
        <v/>
      </c>
      <c r="J4992" s="28" t="str">
        <f>IF(TRIM(D4992)="","",IFERROR(INDEX('Student Master'!H:H,MATCH(D4992,'Student Master'!B:B,0)),"Not Found"))</f>
        <v/>
      </c>
      <c r="K4992" s="28" t="str">
        <f>IF(TRIM(D4992)="","",IFERROR(INDEX('Student Master'!N:N,MATCH(D4992,'Student Master'!B:B,0)),"Not Found"))</f>
        <v/>
      </c>
      <c r="L4992" s="28" t="str">
        <f>IF(TRIM(D4992)="","",IFERROR(INDEX('Student Master'!L:L,MATCH(D4992,'Student Master'!B:B,0)),"Not Found"))</f>
        <v/>
      </c>
      <c r="M4992" s="28"/>
      <c r="N4992" s="28"/>
    </row>
    <row r="4993" spans="1:14" x14ac:dyDescent="0.35">
      <c r="A4993" s="28">
        <f t="shared" si="78"/>
        <v>4992</v>
      </c>
      <c r="B4993" s="30"/>
      <c r="C4993" s="28"/>
      <c r="D4993" s="28"/>
      <c r="E4993" s="28"/>
      <c r="F4993" s="28"/>
      <c r="G4993" s="28"/>
      <c r="H4993" s="28" t="str">
        <f>IF(TRIM(D4993)="","",IFERROR(INDEX('Student Master'!C:C,MATCH(D4993,'Student Master'!B:B,0)),"Not Found"))</f>
        <v/>
      </c>
      <c r="I4993" s="28" t="str">
        <f>IF(TRIM(D4993)="","",IFERROR(INDEX('Student Master'!D:D,MATCH(D4993,'Student Master'!B:B,0)),"Not Found"))</f>
        <v/>
      </c>
      <c r="J4993" s="28" t="str">
        <f>IF(TRIM(D4993)="","",IFERROR(INDEX('Student Master'!H:H,MATCH(D4993,'Student Master'!B:B,0)),"Not Found"))</f>
        <v/>
      </c>
      <c r="K4993" s="28" t="str">
        <f>IF(TRIM(D4993)="","",IFERROR(INDEX('Student Master'!N:N,MATCH(D4993,'Student Master'!B:B,0)),"Not Found"))</f>
        <v/>
      </c>
      <c r="L4993" s="28" t="str">
        <f>IF(TRIM(D4993)="","",IFERROR(INDEX('Student Master'!L:L,MATCH(D4993,'Student Master'!B:B,0)),"Not Found"))</f>
        <v/>
      </c>
      <c r="M4993" s="28"/>
      <c r="N4993" s="28"/>
    </row>
    <row r="4994" spans="1:14" x14ac:dyDescent="0.35">
      <c r="A4994" s="28">
        <f t="shared" si="78"/>
        <v>4993</v>
      </c>
      <c r="B4994" s="30"/>
      <c r="C4994" s="28"/>
      <c r="D4994" s="28"/>
      <c r="E4994" s="28"/>
      <c r="F4994" s="28"/>
      <c r="G4994" s="28"/>
      <c r="H4994" s="28" t="str">
        <f>IF(TRIM(D4994)="","",IFERROR(INDEX('Student Master'!C:C,MATCH(D4994,'Student Master'!B:B,0)),"Not Found"))</f>
        <v/>
      </c>
      <c r="I4994" s="28" t="str">
        <f>IF(TRIM(D4994)="","",IFERROR(INDEX('Student Master'!D:D,MATCH(D4994,'Student Master'!B:B,0)),"Not Found"))</f>
        <v/>
      </c>
      <c r="J4994" s="28" t="str">
        <f>IF(TRIM(D4994)="","",IFERROR(INDEX('Student Master'!H:H,MATCH(D4994,'Student Master'!B:B,0)),"Not Found"))</f>
        <v/>
      </c>
      <c r="K4994" s="28" t="str">
        <f>IF(TRIM(D4994)="","",IFERROR(INDEX('Student Master'!N:N,MATCH(D4994,'Student Master'!B:B,0)),"Not Found"))</f>
        <v/>
      </c>
      <c r="L4994" s="28" t="str">
        <f>IF(TRIM(D4994)="","",IFERROR(INDEX('Student Master'!L:L,MATCH(D4994,'Student Master'!B:B,0)),"Not Found"))</f>
        <v/>
      </c>
      <c r="M4994" s="28"/>
      <c r="N4994" s="28"/>
    </row>
    <row r="4995" spans="1:14" x14ac:dyDescent="0.35">
      <c r="A4995" s="28">
        <f t="shared" si="78"/>
        <v>4994</v>
      </c>
      <c r="B4995" s="30"/>
      <c r="C4995" s="28"/>
      <c r="D4995" s="28"/>
      <c r="E4995" s="28"/>
      <c r="F4995" s="28"/>
      <c r="G4995" s="28"/>
      <c r="H4995" s="28" t="str">
        <f>IF(TRIM(D4995)="","",IFERROR(INDEX('Student Master'!C:C,MATCH(D4995,'Student Master'!B:B,0)),"Not Found"))</f>
        <v/>
      </c>
      <c r="I4995" s="28" t="str">
        <f>IF(TRIM(D4995)="","",IFERROR(INDEX('Student Master'!D:D,MATCH(D4995,'Student Master'!B:B,0)),"Not Found"))</f>
        <v/>
      </c>
      <c r="J4995" s="28" t="str">
        <f>IF(TRIM(D4995)="","",IFERROR(INDEX('Student Master'!H:H,MATCH(D4995,'Student Master'!B:B,0)),"Not Found"))</f>
        <v/>
      </c>
      <c r="K4995" s="28" t="str">
        <f>IF(TRIM(D4995)="","",IFERROR(INDEX('Student Master'!N:N,MATCH(D4995,'Student Master'!B:B,0)),"Not Found"))</f>
        <v/>
      </c>
      <c r="L4995" s="28" t="str">
        <f>IF(TRIM(D4995)="","",IFERROR(INDEX('Student Master'!L:L,MATCH(D4995,'Student Master'!B:B,0)),"Not Found"))</f>
        <v/>
      </c>
      <c r="M4995" s="28"/>
      <c r="N4995" s="28"/>
    </row>
    <row r="4996" spans="1:14" x14ac:dyDescent="0.35">
      <c r="A4996" s="28">
        <f t="shared" si="78"/>
        <v>4995</v>
      </c>
      <c r="B4996" s="30"/>
      <c r="C4996" s="28"/>
      <c r="D4996" s="28"/>
      <c r="E4996" s="28"/>
      <c r="F4996" s="28"/>
      <c r="G4996" s="28"/>
      <c r="H4996" s="28" t="str">
        <f>IF(TRIM(D4996)="","",IFERROR(INDEX('Student Master'!C:C,MATCH(D4996,'Student Master'!B:B,0)),"Not Found"))</f>
        <v/>
      </c>
      <c r="I4996" s="28" t="str">
        <f>IF(TRIM(D4996)="","",IFERROR(INDEX('Student Master'!D:D,MATCH(D4996,'Student Master'!B:B,0)),"Not Found"))</f>
        <v/>
      </c>
      <c r="J4996" s="28" t="str">
        <f>IF(TRIM(D4996)="","",IFERROR(INDEX('Student Master'!H:H,MATCH(D4996,'Student Master'!B:B,0)),"Not Found"))</f>
        <v/>
      </c>
      <c r="K4996" s="28" t="str">
        <f>IF(TRIM(D4996)="","",IFERROR(INDEX('Student Master'!N:N,MATCH(D4996,'Student Master'!B:B,0)),"Not Found"))</f>
        <v/>
      </c>
      <c r="L4996" s="28" t="str">
        <f>IF(TRIM(D4996)="","",IFERROR(INDEX('Student Master'!L:L,MATCH(D4996,'Student Master'!B:B,0)),"Not Found"))</f>
        <v/>
      </c>
      <c r="M4996" s="28"/>
      <c r="N4996" s="28"/>
    </row>
    <row r="4997" spans="1:14" x14ac:dyDescent="0.35">
      <c r="A4997" s="28">
        <f t="shared" si="78"/>
        <v>4996</v>
      </c>
      <c r="B4997" s="30"/>
      <c r="C4997" s="28"/>
      <c r="D4997" s="28"/>
      <c r="E4997" s="28"/>
      <c r="F4997" s="28"/>
      <c r="G4997" s="28"/>
      <c r="H4997" s="28" t="str">
        <f>IF(TRIM(D4997)="","",IFERROR(INDEX('Student Master'!C:C,MATCH(D4997,'Student Master'!B:B,0)),"Not Found"))</f>
        <v/>
      </c>
      <c r="I4997" s="28" t="str">
        <f>IF(TRIM(D4997)="","",IFERROR(INDEX('Student Master'!D:D,MATCH(D4997,'Student Master'!B:B,0)),"Not Found"))</f>
        <v/>
      </c>
      <c r="J4997" s="28" t="str">
        <f>IF(TRIM(D4997)="","",IFERROR(INDEX('Student Master'!H:H,MATCH(D4997,'Student Master'!B:B,0)),"Not Found"))</f>
        <v/>
      </c>
      <c r="K4997" s="28" t="str">
        <f>IF(TRIM(D4997)="","",IFERROR(INDEX('Student Master'!N:N,MATCH(D4997,'Student Master'!B:B,0)),"Not Found"))</f>
        <v/>
      </c>
      <c r="L4997" s="28" t="str">
        <f>IF(TRIM(D4997)="","",IFERROR(INDEX('Student Master'!L:L,MATCH(D4997,'Student Master'!B:B,0)),"Not Found"))</f>
        <v/>
      </c>
      <c r="M4997" s="28"/>
      <c r="N4997" s="28"/>
    </row>
    <row r="4998" spans="1:14" x14ac:dyDescent="0.35">
      <c r="A4998" s="28">
        <f t="shared" si="78"/>
        <v>4997</v>
      </c>
      <c r="B4998" s="30"/>
      <c r="C4998" s="28"/>
      <c r="D4998" s="28"/>
      <c r="E4998" s="28"/>
      <c r="F4998" s="28"/>
      <c r="G4998" s="28"/>
      <c r="H4998" s="28" t="str">
        <f>IF(TRIM(D4998)="","",IFERROR(INDEX('Student Master'!C:C,MATCH(D4998,'Student Master'!B:B,0)),"Not Found"))</f>
        <v/>
      </c>
      <c r="I4998" s="28" t="str">
        <f>IF(TRIM(D4998)="","",IFERROR(INDEX('Student Master'!D:D,MATCH(D4998,'Student Master'!B:B,0)),"Not Found"))</f>
        <v/>
      </c>
      <c r="J4998" s="28" t="str">
        <f>IF(TRIM(D4998)="","",IFERROR(INDEX('Student Master'!H:H,MATCH(D4998,'Student Master'!B:B,0)),"Not Found"))</f>
        <v/>
      </c>
      <c r="K4998" s="28" t="str">
        <f>IF(TRIM(D4998)="","",IFERROR(INDEX('Student Master'!N:N,MATCH(D4998,'Student Master'!B:B,0)),"Not Found"))</f>
        <v/>
      </c>
      <c r="L4998" s="28" t="str">
        <f>IF(TRIM(D4998)="","",IFERROR(INDEX('Student Master'!L:L,MATCH(D4998,'Student Master'!B:B,0)),"Not Found"))</f>
        <v/>
      </c>
      <c r="M4998" s="28"/>
      <c r="N4998" s="28"/>
    </row>
    <row r="4999" spans="1:14" x14ac:dyDescent="0.35">
      <c r="A4999" s="28">
        <f t="shared" si="78"/>
        <v>4998</v>
      </c>
      <c r="B4999" s="30"/>
      <c r="C4999" s="28"/>
      <c r="D4999" s="28"/>
      <c r="E4999" s="28"/>
      <c r="F4999" s="28"/>
      <c r="G4999" s="28"/>
      <c r="H4999" s="28" t="str">
        <f>IF(TRIM(D4999)="","",IFERROR(INDEX('Student Master'!C:C,MATCH(D4999,'Student Master'!B:B,0)),"Not Found"))</f>
        <v/>
      </c>
      <c r="I4999" s="28" t="str">
        <f>IF(TRIM(D4999)="","",IFERROR(INDEX('Student Master'!D:D,MATCH(D4999,'Student Master'!B:B,0)),"Not Found"))</f>
        <v/>
      </c>
      <c r="J4999" s="28" t="str">
        <f>IF(TRIM(D4999)="","",IFERROR(INDEX('Student Master'!H:H,MATCH(D4999,'Student Master'!B:B,0)),"Not Found"))</f>
        <v/>
      </c>
      <c r="K4999" s="28" t="str">
        <f>IF(TRIM(D4999)="","",IFERROR(INDEX('Student Master'!N:N,MATCH(D4999,'Student Master'!B:B,0)),"Not Found"))</f>
        <v/>
      </c>
      <c r="L4999" s="28" t="str">
        <f>IF(TRIM(D4999)="","",IFERROR(INDEX('Student Master'!L:L,MATCH(D4999,'Student Master'!B:B,0)),"Not Found"))</f>
        <v/>
      </c>
      <c r="M4999" s="28"/>
      <c r="N4999" s="28"/>
    </row>
    <row r="5000" spans="1:14" x14ac:dyDescent="0.35">
      <c r="A5000" s="28">
        <f t="shared" si="78"/>
        <v>4999</v>
      </c>
      <c r="B5000" s="30"/>
      <c r="C5000" s="28"/>
      <c r="D5000" s="28"/>
      <c r="E5000" s="28"/>
      <c r="F5000" s="28"/>
      <c r="G5000" s="28"/>
      <c r="H5000" s="28" t="str">
        <f>IF(TRIM(D5000)="","",IFERROR(INDEX('Student Master'!C:C,MATCH(D5000,'Student Master'!B:B,0)),"Not Found"))</f>
        <v/>
      </c>
      <c r="I5000" s="28" t="str">
        <f>IF(TRIM(D5000)="","",IFERROR(INDEX('Student Master'!D:D,MATCH(D5000,'Student Master'!B:B,0)),"Not Found"))</f>
        <v/>
      </c>
      <c r="J5000" s="28" t="str">
        <f>IF(TRIM(D5000)="","",IFERROR(INDEX('Student Master'!H:H,MATCH(D5000,'Student Master'!B:B,0)),"Not Found"))</f>
        <v/>
      </c>
      <c r="K5000" s="28" t="str">
        <f>IF(TRIM(D5000)="","",IFERROR(INDEX('Student Master'!N:N,MATCH(D5000,'Student Master'!B:B,0)),"Not Found"))</f>
        <v/>
      </c>
      <c r="L5000" s="28" t="str">
        <f>IF(TRIM(D5000)="","",IFERROR(INDEX('Student Master'!L:L,MATCH(D5000,'Student Master'!B:B,0)),"Not Found"))</f>
        <v/>
      </c>
      <c r="M5000" s="28"/>
      <c r="N5000" s="28"/>
    </row>
    <row r="5001" spans="1:14" x14ac:dyDescent="0.35">
      <c r="A5001" s="28">
        <f t="shared" si="78"/>
        <v>5000</v>
      </c>
      <c r="B5001" s="30"/>
      <c r="C5001" s="28"/>
      <c r="D5001" s="28"/>
      <c r="E5001" s="28"/>
      <c r="F5001" s="28"/>
      <c r="G5001" s="28"/>
      <c r="H5001" s="28" t="str">
        <f>IF(TRIM(D5001)="","",IFERROR(INDEX('Student Master'!C:C,MATCH(D5001,'Student Master'!B:B,0)),"Not Found"))</f>
        <v/>
      </c>
      <c r="I5001" s="28" t="str">
        <f>IF(TRIM(D5001)="","",IFERROR(INDEX('Student Master'!D:D,MATCH(D5001,'Student Master'!B:B,0)),"Not Found"))</f>
        <v/>
      </c>
      <c r="J5001" s="28" t="str">
        <f>IF(TRIM(D5001)="","",IFERROR(INDEX('Student Master'!H:H,MATCH(D5001,'Student Master'!B:B,0)),"Not Found"))</f>
        <v/>
      </c>
      <c r="K5001" s="28" t="str">
        <f>IF(TRIM(D5001)="","",IFERROR(INDEX('Student Master'!N:N,MATCH(D5001,'Student Master'!B:B,0)),"Not Found"))</f>
        <v/>
      </c>
      <c r="L5001" s="28" t="str">
        <f>IF(TRIM(D5001)="","",IFERROR(INDEX('Student Master'!L:L,MATCH(D5001,'Student Master'!B:B,0)),"Not Found"))</f>
        <v/>
      </c>
      <c r="M5001" s="28"/>
      <c r="N5001" s="28"/>
    </row>
    <row r="5002" spans="1:14" x14ac:dyDescent="0.35">
      <c r="A5002" s="28">
        <f t="shared" si="78"/>
        <v>5001</v>
      </c>
      <c r="B5002" s="30"/>
      <c r="C5002" s="28"/>
      <c r="D5002" s="28"/>
      <c r="E5002" s="28"/>
      <c r="F5002" s="28"/>
      <c r="G5002" s="28"/>
      <c r="H5002" s="28" t="str">
        <f>IF(TRIM(D5002)="","",IFERROR(INDEX('Student Master'!C:C,MATCH(D5002,'Student Master'!B:B,0)),"Not Found"))</f>
        <v/>
      </c>
      <c r="I5002" s="28" t="str">
        <f>IF(TRIM(D5002)="","",IFERROR(INDEX('Student Master'!D:D,MATCH(D5002,'Student Master'!B:B,0)),"Not Found"))</f>
        <v/>
      </c>
      <c r="J5002" s="28" t="str">
        <f>IF(TRIM(D5002)="","",IFERROR(INDEX('Student Master'!H:H,MATCH(D5002,'Student Master'!B:B,0)),"Not Found"))</f>
        <v/>
      </c>
      <c r="K5002" s="28" t="str">
        <f>IF(TRIM(D5002)="","",IFERROR(INDEX('Student Master'!N:N,MATCH(D5002,'Student Master'!B:B,0)),"Not Found"))</f>
        <v/>
      </c>
      <c r="L5002" s="28" t="str">
        <f>IF(TRIM(D5002)="","",IFERROR(INDEX('Student Master'!L:L,MATCH(D5002,'Student Master'!B:B,0)),"Not Found"))</f>
        <v/>
      </c>
      <c r="M5002" s="28"/>
      <c r="N5002" s="28"/>
    </row>
    <row r="5003" spans="1:14" x14ac:dyDescent="0.35">
      <c r="A5003" s="28">
        <f t="shared" si="78"/>
        <v>5002</v>
      </c>
      <c r="B5003" s="30"/>
      <c r="C5003" s="28"/>
      <c r="D5003" s="28"/>
      <c r="E5003" s="28"/>
      <c r="F5003" s="28"/>
      <c r="G5003" s="28"/>
      <c r="H5003" s="28" t="str">
        <f>IF(TRIM(D5003)="","",IFERROR(INDEX('Student Master'!C:C,MATCH(D5003,'Student Master'!B:B,0)),"Not Found"))</f>
        <v/>
      </c>
      <c r="I5003" s="28" t="str">
        <f>IF(TRIM(D5003)="","",IFERROR(INDEX('Student Master'!D:D,MATCH(D5003,'Student Master'!B:B,0)),"Not Found"))</f>
        <v/>
      </c>
      <c r="J5003" s="28" t="str">
        <f>IF(TRIM(D5003)="","",IFERROR(INDEX('Student Master'!H:H,MATCH(D5003,'Student Master'!B:B,0)),"Not Found"))</f>
        <v/>
      </c>
      <c r="K5003" s="28" t="str">
        <f>IF(TRIM(D5003)="","",IFERROR(INDEX('Student Master'!N:N,MATCH(D5003,'Student Master'!B:B,0)),"Not Found"))</f>
        <v/>
      </c>
      <c r="L5003" s="28" t="str">
        <f>IF(TRIM(D5003)="","",IFERROR(INDEX('Student Master'!L:L,MATCH(D5003,'Student Master'!B:B,0)),"Not Found"))</f>
        <v/>
      </c>
      <c r="M5003" s="28"/>
      <c r="N5003" s="28"/>
    </row>
    <row r="5004" spans="1:14" x14ac:dyDescent="0.35">
      <c r="A5004" s="28">
        <f t="shared" si="78"/>
        <v>5003</v>
      </c>
      <c r="B5004" s="30"/>
      <c r="C5004" s="28"/>
      <c r="D5004" s="28"/>
      <c r="E5004" s="28"/>
      <c r="F5004" s="28"/>
      <c r="G5004" s="28"/>
      <c r="H5004" s="28" t="str">
        <f>IF(TRIM(D5004)="","",IFERROR(INDEX('Student Master'!C:C,MATCH(D5004,'Student Master'!B:B,0)),"Not Found"))</f>
        <v/>
      </c>
      <c r="I5004" s="28" t="str">
        <f>IF(TRIM(D5004)="","",IFERROR(INDEX('Student Master'!D:D,MATCH(D5004,'Student Master'!B:B,0)),"Not Found"))</f>
        <v/>
      </c>
      <c r="J5004" s="28" t="str">
        <f>IF(TRIM(D5004)="","",IFERROR(INDEX('Student Master'!H:H,MATCH(D5004,'Student Master'!B:B,0)),"Not Found"))</f>
        <v/>
      </c>
      <c r="K5004" s="28" t="str">
        <f>IF(TRIM(D5004)="","",IFERROR(INDEX('Student Master'!N:N,MATCH(D5004,'Student Master'!B:B,0)),"Not Found"))</f>
        <v/>
      </c>
      <c r="L5004" s="28" t="str">
        <f>IF(TRIM(D5004)="","",IFERROR(INDEX('Student Master'!L:L,MATCH(D5004,'Student Master'!B:B,0)),"Not Found"))</f>
        <v/>
      </c>
      <c r="M5004" s="28"/>
      <c r="N5004" s="28"/>
    </row>
    <row r="5005" spans="1:14" x14ac:dyDescent="0.35">
      <c r="A5005" s="28">
        <f t="shared" si="78"/>
        <v>5004</v>
      </c>
      <c r="B5005" s="30"/>
      <c r="C5005" s="28"/>
      <c r="D5005" s="28"/>
      <c r="E5005" s="28"/>
      <c r="F5005" s="28"/>
      <c r="G5005" s="28"/>
      <c r="H5005" s="28" t="str">
        <f>IF(TRIM(D5005)="","",IFERROR(INDEX('Student Master'!C:C,MATCH(D5005,'Student Master'!B:B,0)),"Not Found"))</f>
        <v/>
      </c>
      <c r="I5005" s="28" t="str">
        <f>IF(TRIM(D5005)="","",IFERROR(INDEX('Student Master'!D:D,MATCH(D5005,'Student Master'!B:B,0)),"Not Found"))</f>
        <v/>
      </c>
      <c r="J5005" s="28" t="str">
        <f>IF(TRIM(D5005)="","",IFERROR(INDEX('Student Master'!H:H,MATCH(D5005,'Student Master'!B:B,0)),"Not Found"))</f>
        <v/>
      </c>
      <c r="K5005" s="28" t="str">
        <f>IF(TRIM(D5005)="","",IFERROR(INDEX('Student Master'!N:N,MATCH(D5005,'Student Master'!B:B,0)),"Not Found"))</f>
        <v/>
      </c>
      <c r="L5005" s="28" t="str">
        <f>IF(TRIM(D5005)="","",IFERROR(INDEX('Student Master'!L:L,MATCH(D5005,'Student Master'!B:B,0)),"Not Found"))</f>
        <v/>
      </c>
      <c r="M5005" s="28"/>
      <c r="N5005" s="28"/>
    </row>
    <row r="5006" spans="1:14" x14ac:dyDescent="0.35">
      <c r="A5006" s="28">
        <f t="shared" si="78"/>
        <v>5005</v>
      </c>
      <c r="B5006" s="30"/>
      <c r="C5006" s="28"/>
      <c r="D5006" s="28"/>
      <c r="E5006" s="28"/>
      <c r="F5006" s="28"/>
      <c r="G5006" s="28"/>
      <c r="H5006" s="28" t="str">
        <f>IF(TRIM(D5006)="","",IFERROR(INDEX('Student Master'!C:C,MATCH(D5006,'Student Master'!B:B,0)),"Not Found"))</f>
        <v/>
      </c>
      <c r="I5006" s="28" t="str">
        <f>IF(TRIM(D5006)="","",IFERROR(INDEX('Student Master'!D:D,MATCH(D5006,'Student Master'!B:B,0)),"Not Found"))</f>
        <v/>
      </c>
      <c r="J5006" s="28" t="str">
        <f>IF(TRIM(D5006)="","",IFERROR(INDEX('Student Master'!H:H,MATCH(D5006,'Student Master'!B:B,0)),"Not Found"))</f>
        <v/>
      </c>
      <c r="K5006" s="28" t="str">
        <f>IF(TRIM(D5006)="","",IFERROR(INDEX('Student Master'!N:N,MATCH(D5006,'Student Master'!B:B,0)),"Not Found"))</f>
        <v/>
      </c>
      <c r="L5006" s="28" t="str">
        <f>IF(TRIM(D5006)="","",IFERROR(INDEX('Student Master'!L:L,MATCH(D5006,'Student Master'!B:B,0)),"Not Found"))</f>
        <v/>
      </c>
      <c r="M5006" s="28"/>
      <c r="N5006" s="28"/>
    </row>
    <row r="5007" spans="1:14" x14ac:dyDescent="0.35">
      <c r="A5007" s="28">
        <f t="shared" si="78"/>
        <v>5006</v>
      </c>
      <c r="B5007" s="30"/>
      <c r="C5007" s="28"/>
      <c r="D5007" s="28"/>
      <c r="E5007" s="28"/>
      <c r="F5007" s="28"/>
      <c r="G5007" s="28"/>
      <c r="H5007" s="28" t="str">
        <f>IF(TRIM(D5007)="","",IFERROR(INDEX('Student Master'!C:C,MATCH(D5007,'Student Master'!B:B,0)),"Not Found"))</f>
        <v/>
      </c>
      <c r="I5007" s="28" t="str">
        <f>IF(TRIM(D5007)="","",IFERROR(INDEX('Student Master'!D:D,MATCH(D5007,'Student Master'!B:B,0)),"Not Found"))</f>
        <v/>
      </c>
      <c r="J5007" s="28" t="str">
        <f>IF(TRIM(D5007)="","",IFERROR(INDEX('Student Master'!H:H,MATCH(D5007,'Student Master'!B:B,0)),"Not Found"))</f>
        <v/>
      </c>
      <c r="K5007" s="28" t="str">
        <f>IF(TRIM(D5007)="","",IFERROR(INDEX('Student Master'!N:N,MATCH(D5007,'Student Master'!B:B,0)),"Not Found"))</f>
        <v/>
      </c>
      <c r="L5007" s="28" t="str">
        <f>IF(TRIM(D5007)="","",IFERROR(INDEX('Student Master'!L:L,MATCH(D5007,'Student Master'!B:B,0)),"Not Found"))</f>
        <v/>
      </c>
      <c r="M5007" s="28"/>
      <c r="N5007" s="28"/>
    </row>
    <row r="5008" spans="1:14" x14ac:dyDescent="0.35">
      <c r="A5008" s="28">
        <f t="shared" si="78"/>
        <v>5007</v>
      </c>
      <c r="B5008" s="30"/>
      <c r="C5008" s="28"/>
      <c r="D5008" s="28"/>
      <c r="E5008" s="28"/>
      <c r="F5008" s="28"/>
      <c r="G5008" s="28"/>
      <c r="H5008" s="28" t="str">
        <f>IF(TRIM(D5008)="","",IFERROR(INDEX('Student Master'!C:C,MATCH(D5008,'Student Master'!B:B,0)),"Not Found"))</f>
        <v/>
      </c>
      <c r="I5008" s="28" t="str">
        <f>IF(TRIM(D5008)="","",IFERROR(INDEX('Student Master'!D:D,MATCH(D5008,'Student Master'!B:B,0)),"Not Found"))</f>
        <v/>
      </c>
      <c r="J5008" s="28" t="str">
        <f>IF(TRIM(D5008)="","",IFERROR(INDEX('Student Master'!H:H,MATCH(D5008,'Student Master'!B:B,0)),"Not Found"))</f>
        <v/>
      </c>
      <c r="K5008" s="28" t="str">
        <f>IF(TRIM(D5008)="","",IFERROR(INDEX('Student Master'!N:N,MATCH(D5008,'Student Master'!B:B,0)),"Not Found"))</f>
        <v/>
      </c>
      <c r="L5008" s="28" t="str">
        <f>IF(TRIM(D5008)="","",IFERROR(INDEX('Student Master'!L:L,MATCH(D5008,'Student Master'!B:B,0)),"Not Found"))</f>
        <v/>
      </c>
      <c r="M5008" s="28"/>
      <c r="N5008" s="28"/>
    </row>
    <row r="5009" spans="1:14" x14ac:dyDescent="0.35">
      <c r="A5009" s="28">
        <f t="shared" si="78"/>
        <v>5008</v>
      </c>
      <c r="B5009" s="30"/>
      <c r="C5009" s="28"/>
      <c r="D5009" s="28"/>
      <c r="E5009" s="28"/>
      <c r="F5009" s="28"/>
      <c r="G5009" s="28"/>
      <c r="H5009" s="28" t="str">
        <f>IF(TRIM(D5009)="","",IFERROR(INDEX('Student Master'!C:C,MATCH(D5009,'Student Master'!B:B,0)),"Not Found"))</f>
        <v/>
      </c>
      <c r="I5009" s="28" t="str">
        <f>IF(TRIM(D5009)="","",IFERROR(INDEX('Student Master'!D:D,MATCH(D5009,'Student Master'!B:B,0)),"Not Found"))</f>
        <v/>
      </c>
      <c r="J5009" s="28" t="str">
        <f>IF(TRIM(D5009)="","",IFERROR(INDEX('Student Master'!H:H,MATCH(D5009,'Student Master'!B:B,0)),"Not Found"))</f>
        <v/>
      </c>
      <c r="K5009" s="28" t="str">
        <f>IF(TRIM(D5009)="","",IFERROR(INDEX('Student Master'!N:N,MATCH(D5009,'Student Master'!B:B,0)),"Not Found"))</f>
        <v/>
      </c>
      <c r="L5009" s="28" t="str">
        <f>IF(TRIM(D5009)="","",IFERROR(INDEX('Student Master'!L:L,MATCH(D5009,'Student Master'!B:B,0)),"Not Found"))</f>
        <v/>
      </c>
      <c r="M5009" s="28"/>
      <c r="N5009" s="28"/>
    </row>
    <row r="5010" spans="1:14" x14ac:dyDescent="0.35">
      <c r="A5010" s="28">
        <f t="shared" ref="A5010:A5016" si="79">A5009+1</f>
        <v>5009</v>
      </c>
      <c r="B5010" s="30"/>
      <c r="C5010" s="28"/>
      <c r="D5010" s="28"/>
      <c r="E5010" s="28"/>
      <c r="F5010" s="28"/>
      <c r="G5010" s="28"/>
      <c r="H5010" s="28" t="str">
        <f>IF(TRIM(D5010)="","",IFERROR(INDEX('Student Master'!C:C,MATCH(D5010,'Student Master'!B:B,0)),"Not Found"))</f>
        <v/>
      </c>
      <c r="I5010" s="28" t="str">
        <f>IF(TRIM(D5010)="","",IFERROR(INDEX('Student Master'!D:D,MATCH(D5010,'Student Master'!B:B,0)),"Not Found"))</f>
        <v/>
      </c>
      <c r="J5010" s="28" t="str">
        <f>IF(TRIM(D5010)="","",IFERROR(INDEX('Student Master'!H:H,MATCH(D5010,'Student Master'!B:B,0)),"Not Found"))</f>
        <v/>
      </c>
      <c r="K5010" s="28" t="str">
        <f>IF(TRIM(D5010)="","",IFERROR(INDEX('Student Master'!N:N,MATCH(D5010,'Student Master'!B:B,0)),"Not Found"))</f>
        <v/>
      </c>
      <c r="L5010" s="28" t="str">
        <f>IF(TRIM(D5010)="","",IFERROR(INDEX('Student Master'!L:L,MATCH(D5010,'Student Master'!B:B,0)),"Not Found"))</f>
        <v/>
      </c>
      <c r="M5010" s="28"/>
      <c r="N5010" s="28"/>
    </row>
    <row r="5011" spans="1:14" x14ac:dyDescent="0.35">
      <c r="A5011" s="28">
        <f t="shared" si="79"/>
        <v>5010</v>
      </c>
      <c r="B5011" s="30"/>
      <c r="C5011" s="28"/>
      <c r="D5011" s="28"/>
      <c r="E5011" s="28"/>
      <c r="F5011" s="28"/>
      <c r="G5011" s="28"/>
      <c r="H5011" s="28" t="str">
        <f>IF(TRIM(D5011)="","",IFERROR(INDEX('Student Master'!C:C,MATCH(D5011,'Student Master'!B:B,0)),"Not Found"))</f>
        <v/>
      </c>
      <c r="I5011" s="28" t="str">
        <f>IF(TRIM(D5011)="","",IFERROR(INDEX('Student Master'!D:D,MATCH(D5011,'Student Master'!B:B,0)),"Not Found"))</f>
        <v/>
      </c>
      <c r="J5011" s="28" t="str">
        <f>IF(TRIM(D5011)="","",IFERROR(INDEX('Student Master'!H:H,MATCH(D5011,'Student Master'!B:B,0)),"Not Found"))</f>
        <v/>
      </c>
      <c r="K5011" s="28" t="str">
        <f>IF(TRIM(D5011)="","",IFERROR(INDEX('Student Master'!N:N,MATCH(D5011,'Student Master'!B:B,0)),"Not Found"))</f>
        <v/>
      </c>
      <c r="L5011" s="28" t="str">
        <f>IF(TRIM(D5011)="","",IFERROR(INDEX('Student Master'!L:L,MATCH(D5011,'Student Master'!B:B,0)),"Not Found"))</f>
        <v/>
      </c>
      <c r="M5011" s="28"/>
      <c r="N5011" s="28"/>
    </row>
    <row r="5012" spans="1:14" x14ac:dyDescent="0.35">
      <c r="A5012" s="28">
        <f t="shared" si="79"/>
        <v>5011</v>
      </c>
      <c r="B5012" s="30"/>
      <c r="C5012" s="28"/>
      <c r="D5012" s="28"/>
      <c r="E5012" s="28"/>
      <c r="F5012" s="28"/>
      <c r="G5012" s="28"/>
      <c r="H5012" s="28" t="str">
        <f>IF(TRIM(D5012)="","",IFERROR(INDEX('Student Master'!C:C,MATCH(D5012,'Student Master'!B:B,0)),"Not Found"))</f>
        <v/>
      </c>
      <c r="I5012" s="28" t="str">
        <f>IF(TRIM(D5012)="","",IFERROR(INDEX('Student Master'!D:D,MATCH(D5012,'Student Master'!B:B,0)),"Not Found"))</f>
        <v/>
      </c>
      <c r="J5012" s="28" t="str">
        <f>IF(TRIM(D5012)="","",IFERROR(INDEX('Student Master'!H:H,MATCH(D5012,'Student Master'!B:B,0)),"Not Found"))</f>
        <v/>
      </c>
      <c r="K5012" s="28" t="str">
        <f>IF(TRIM(D5012)="","",IFERROR(INDEX('Student Master'!N:N,MATCH(D5012,'Student Master'!B:B,0)),"Not Found"))</f>
        <v/>
      </c>
      <c r="L5012" s="28" t="str">
        <f>IF(TRIM(D5012)="","",IFERROR(INDEX('Student Master'!L:L,MATCH(D5012,'Student Master'!B:B,0)),"Not Found"))</f>
        <v/>
      </c>
      <c r="M5012" s="28"/>
      <c r="N5012" s="28"/>
    </row>
    <row r="5013" spans="1:14" x14ac:dyDescent="0.35">
      <c r="A5013" s="28">
        <f t="shared" si="79"/>
        <v>5012</v>
      </c>
      <c r="B5013" s="30"/>
      <c r="C5013" s="28"/>
      <c r="D5013" s="28"/>
      <c r="E5013" s="28"/>
      <c r="F5013" s="28"/>
      <c r="G5013" s="28"/>
      <c r="H5013" s="28" t="str">
        <f>IF(TRIM(D5013)="","",IFERROR(INDEX('Student Master'!C:C,MATCH(D5013,'Student Master'!B:B,0)),"Not Found"))</f>
        <v/>
      </c>
      <c r="I5013" s="28" t="str">
        <f>IF(TRIM(D5013)="","",IFERROR(INDEX('Student Master'!D:D,MATCH(D5013,'Student Master'!B:B,0)),"Not Found"))</f>
        <v/>
      </c>
      <c r="J5013" s="28" t="str">
        <f>IF(TRIM(D5013)="","",IFERROR(INDEX('Student Master'!H:H,MATCH(D5013,'Student Master'!B:B,0)),"Not Found"))</f>
        <v/>
      </c>
      <c r="K5013" s="28" t="str">
        <f>IF(TRIM(D5013)="","",IFERROR(INDEX('Student Master'!N:N,MATCH(D5013,'Student Master'!B:B,0)),"Not Found"))</f>
        <v/>
      </c>
      <c r="L5013" s="28" t="str">
        <f>IF(TRIM(D5013)="","",IFERROR(INDEX('Student Master'!L:L,MATCH(D5013,'Student Master'!B:B,0)),"Not Found"))</f>
        <v/>
      </c>
      <c r="M5013" s="28"/>
      <c r="N5013" s="28"/>
    </row>
    <row r="5014" spans="1:14" x14ac:dyDescent="0.35">
      <c r="A5014" s="28">
        <f t="shared" si="79"/>
        <v>5013</v>
      </c>
      <c r="B5014" s="30"/>
      <c r="C5014" s="28"/>
      <c r="D5014" s="28"/>
      <c r="E5014" s="28"/>
      <c r="F5014" s="28"/>
      <c r="G5014" s="28"/>
      <c r="H5014" s="28" t="str">
        <f>IF(TRIM(D5014)="","",IFERROR(INDEX('Student Master'!C:C,MATCH(D5014,'Student Master'!B:B,0)),"Not Found"))</f>
        <v/>
      </c>
      <c r="I5014" s="28" t="str">
        <f>IF(TRIM(D5014)="","",IFERROR(INDEX('Student Master'!D:D,MATCH(D5014,'Student Master'!B:B,0)),"Not Found"))</f>
        <v/>
      </c>
      <c r="J5014" s="28" t="str">
        <f>IF(TRIM(D5014)="","",IFERROR(INDEX('Student Master'!H:H,MATCH(D5014,'Student Master'!B:B,0)),"Not Found"))</f>
        <v/>
      </c>
      <c r="K5014" s="28" t="str">
        <f>IF(TRIM(D5014)="","",IFERROR(INDEX('Student Master'!N:N,MATCH(D5014,'Student Master'!B:B,0)),"Not Found"))</f>
        <v/>
      </c>
      <c r="L5014" s="28" t="str">
        <f>IF(TRIM(D5014)="","",IFERROR(INDEX('Student Master'!L:L,MATCH(D5014,'Student Master'!B:B,0)),"Not Found"))</f>
        <v/>
      </c>
      <c r="M5014" s="28"/>
      <c r="N5014" s="28"/>
    </row>
    <row r="5015" spans="1:14" x14ac:dyDescent="0.35">
      <c r="A5015" s="28">
        <f t="shared" si="79"/>
        <v>5014</v>
      </c>
      <c r="B5015" s="30"/>
      <c r="C5015" s="28"/>
      <c r="D5015" s="28"/>
      <c r="E5015" s="28"/>
      <c r="F5015" s="28"/>
      <c r="G5015" s="28"/>
      <c r="H5015" s="28" t="str">
        <f>IF(TRIM(D5015)="","",IFERROR(INDEX('Student Master'!C:C,MATCH(D5015,'Student Master'!B:B,0)),"Not Found"))</f>
        <v/>
      </c>
      <c r="I5015" s="28" t="str">
        <f>IF(TRIM(D5015)="","",IFERROR(INDEX('Student Master'!D:D,MATCH(D5015,'Student Master'!B:B,0)),"Not Found"))</f>
        <v/>
      </c>
      <c r="J5015" s="28" t="str">
        <f>IF(TRIM(D5015)="","",IFERROR(INDEX('Student Master'!H:H,MATCH(D5015,'Student Master'!B:B,0)),"Not Found"))</f>
        <v/>
      </c>
      <c r="K5015" s="28" t="str">
        <f>IF(TRIM(D5015)="","",IFERROR(INDEX('Student Master'!N:N,MATCH(D5015,'Student Master'!B:B,0)),"Not Found"))</f>
        <v/>
      </c>
      <c r="L5015" s="28" t="str">
        <f>IF(TRIM(D5015)="","",IFERROR(INDEX('Student Master'!L:L,MATCH(D5015,'Student Master'!B:B,0)),"Not Found"))</f>
        <v/>
      </c>
      <c r="M5015" s="28"/>
      <c r="N5015" s="28"/>
    </row>
    <row r="5016" spans="1:14" x14ac:dyDescent="0.35">
      <c r="A5016" s="28">
        <f t="shared" si="79"/>
        <v>5015</v>
      </c>
      <c r="B5016" s="30"/>
      <c r="C5016" s="28"/>
      <c r="D5016" s="28"/>
      <c r="E5016" s="28"/>
      <c r="F5016" s="28"/>
      <c r="G5016" s="28"/>
      <c r="H5016" s="28" t="str">
        <f>IF(TRIM(D5016)="","",IFERROR(INDEX('Student Master'!C:C,MATCH(D5016,'Student Master'!B:B,0)),"Not Found"))</f>
        <v/>
      </c>
      <c r="I5016" s="28" t="str">
        <f>IF(TRIM(D5016)="","",IFERROR(INDEX('Student Master'!D:D,MATCH(D5016,'Student Master'!B:B,0)),"Not Found"))</f>
        <v/>
      </c>
      <c r="J5016" s="28" t="str">
        <f>IF(TRIM(D5016)="","",IFERROR(INDEX('Student Master'!H:H,MATCH(D5016,'Student Master'!B:B,0)),"Not Found"))</f>
        <v/>
      </c>
      <c r="K5016" s="28" t="str">
        <f>IF(TRIM(D5016)="","",IFERROR(INDEX('Student Master'!N:N,MATCH(D5016,'Student Master'!B:B,0)),"Not Found"))</f>
        <v/>
      </c>
      <c r="L5016" s="28" t="str">
        <f>IF(TRIM(D5016)="","",IFERROR(INDEX('Student Master'!L:L,MATCH(D5016,'Student Master'!B:B,0)),"Not Found"))</f>
        <v/>
      </c>
      <c r="M5016" s="28"/>
      <c r="N5016" s="28"/>
    </row>
  </sheetData>
  <pageMargins left="0.70866141732283472" right="0.70866141732283472" top="0.39370078740157483" bottom="0.39370078740157483" header="0.31496062992125984" footer="0.31496062992125984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R1391"/>
  <sheetViews>
    <sheetView workbookViewId="0">
      <pane ySplit="1" topLeftCell="A322" activePane="bottomLeft" state="frozen"/>
      <selection activeCell="C1" sqref="C1"/>
      <selection pane="bottomLeft" activeCell="B341" sqref="B341:B347"/>
    </sheetView>
  </sheetViews>
  <sheetFormatPr defaultRowHeight="14.5" x14ac:dyDescent="0.35"/>
  <cols>
    <col min="1" max="1" width="5.08984375" bestFit="1" customWidth="1"/>
    <col min="2" max="2" width="10.08984375" bestFit="1" customWidth="1"/>
    <col min="3" max="3" width="11" bestFit="1" customWidth="1"/>
    <col min="4" max="4" width="10.36328125" bestFit="1" customWidth="1"/>
    <col min="5" max="5" width="11" bestFit="1" customWidth="1"/>
    <col min="6" max="6" width="0.90625" customWidth="1"/>
    <col min="7" max="7" width="6.08984375" bestFit="1" customWidth="1"/>
    <col min="8" max="8" width="6.81640625" customWidth="1"/>
    <col min="9" max="9" width="8.6328125" customWidth="1"/>
    <col min="10" max="10" width="6.7265625" customWidth="1"/>
    <col min="11" max="11" width="8.453125" customWidth="1"/>
    <col min="12" max="12" width="0.90625" customWidth="1"/>
    <col min="13" max="13" width="29.81640625" bestFit="1" customWidth="1"/>
    <col min="14" max="14" width="6.7265625" bestFit="1" customWidth="1"/>
    <col min="15" max="15" width="20" bestFit="1" customWidth="1"/>
    <col min="16" max="16" width="17.36328125" bestFit="1" customWidth="1"/>
    <col min="17" max="17" width="11" bestFit="1" customWidth="1"/>
  </cols>
  <sheetData>
    <row r="1" spans="1:44" ht="29" x14ac:dyDescent="0.35">
      <c r="A1" s="7" t="s">
        <v>0</v>
      </c>
      <c r="B1" s="7" t="s">
        <v>112</v>
      </c>
      <c r="C1" s="7" t="s">
        <v>149</v>
      </c>
      <c r="D1" s="7" t="s">
        <v>109</v>
      </c>
      <c r="E1" s="7" t="s">
        <v>161</v>
      </c>
      <c r="F1" s="6" t="s">
        <v>148</v>
      </c>
      <c r="G1" s="5" t="s">
        <v>35</v>
      </c>
      <c r="H1" s="5" t="s">
        <v>32</v>
      </c>
      <c r="I1" s="5" t="s">
        <v>33</v>
      </c>
      <c r="J1" s="5" t="s">
        <v>34</v>
      </c>
      <c r="K1" s="12" t="s">
        <v>162</v>
      </c>
      <c r="L1" s="6" t="s">
        <v>148</v>
      </c>
      <c r="M1" s="4" t="s">
        <v>114</v>
      </c>
      <c r="N1" s="4" t="s">
        <v>31</v>
      </c>
      <c r="O1" s="4" t="s">
        <v>115</v>
      </c>
      <c r="P1" s="4" t="s">
        <v>120</v>
      </c>
      <c r="Q1" s="4" t="s">
        <v>119</v>
      </c>
      <c r="AP1" t="s">
        <v>148</v>
      </c>
      <c r="AQ1" t="s">
        <v>148</v>
      </c>
      <c r="AR1" t="s">
        <v>148</v>
      </c>
    </row>
    <row r="2" spans="1:44" x14ac:dyDescent="0.35">
      <c r="A2" s="20">
        <v>1</v>
      </c>
      <c r="B2" s="21">
        <v>44831</v>
      </c>
      <c r="C2" s="20">
        <v>1</v>
      </c>
      <c r="D2" s="20">
        <v>4148</v>
      </c>
      <c r="E2" s="20">
        <v>8000</v>
      </c>
      <c r="F2" s="20"/>
      <c r="G2" s="22">
        <f>IF(TRIM(D2)="","",IFERROR(INDEX('Student Master'!AB:AB,MATCH(D2,'Student Master'!B:B,0)),"0"))</f>
        <v>9500</v>
      </c>
      <c r="H2" s="22">
        <f>IF(TRIM(D2)="","",IFERROR(INDEX('Student Master'!AG:AG,MATCH(D2,'Student Master'!B:B,0)),"0"))</f>
        <v>9500</v>
      </c>
      <c r="I2" s="22" t="str">
        <f>IF(TRIM(D2)="","",IFERROR(INDEX('Student Master'!AH:AH,MATCH(D2,'Student Master'!B:B,0)),"0"))</f>
        <v>0</v>
      </c>
      <c r="J2" s="22" t="str">
        <f>IF(TRIM(D2)="","",IFERROR(INDEX('Student Master'!AI:AI,MATCH(D2,'Student Master'!B:B,0)),"0"))</f>
        <v>0</v>
      </c>
      <c r="K2" s="23">
        <f>IF(TRIM(D2)="","",E2/G2)</f>
        <v>0.84210526315789469</v>
      </c>
      <c r="L2" s="20"/>
      <c r="M2" s="20" t="str">
        <f>IF(TRIM(D2)="","",IFERROR(INDEX('Student Master'!C:C,MATCH(D2,'Student Master'!B:B,0)),"0"))</f>
        <v>MEER NOMAN ALI</v>
      </c>
      <c r="N2" s="20" t="str">
        <f>IF(TRIM(D2)="","",IFERROR(INDEX('Student Master'!D:D,MATCH(D2,'Student Master'!B:B,0)),"0"))</f>
        <v>1 - AM</v>
      </c>
      <c r="O2" s="20" t="str">
        <f>IF(TRIM(D2)="","",IFERROR(INDEX('Student Master'!H:H,MATCH(D2,'Student Master'!B:B,0)),"0"))</f>
        <v>MEER KHADAR ALI</v>
      </c>
      <c r="P2" s="20" t="str">
        <f>IF(TRIM(D2)="","",IFERROR(INDEX('Student Master'!N:N,MATCH(D2,'Student Master'!B:B,0)),"0"))</f>
        <v>SHARBATHI CANAL</v>
      </c>
      <c r="Q2" s="20">
        <f>IF(TRIM(D2)="","",IFERROR(INDEX('Student Master'!L:L,MATCH(D2,'Student Master'!B:B,0)),"0"))</f>
        <v>9010209080</v>
      </c>
    </row>
    <row r="3" spans="1:44" x14ac:dyDescent="0.35">
      <c r="A3" s="20">
        <v>2</v>
      </c>
      <c r="B3" s="21">
        <v>44831</v>
      </c>
      <c r="C3" s="20">
        <v>2</v>
      </c>
      <c r="D3" s="20">
        <v>4293</v>
      </c>
      <c r="E3" s="20">
        <v>13500</v>
      </c>
      <c r="F3" s="20"/>
      <c r="G3" s="22">
        <f>IF(TRIM(D3)="","",IFERROR(INDEX('Student Master'!AB:AB,MATCH(D3,'Student Master'!B:B,0)),"0"))</f>
        <v>16500</v>
      </c>
      <c r="H3" s="22">
        <f>IF(TRIM(D3)="","",IFERROR(INDEX('Student Master'!AG:AG,MATCH(D3,'Student Master'!B:B,0)),"0"))</f>
        <v>10000</v>
      </c>
      <c r="I3" s="22">
        <f>IF(TRIM(D3)="","",IFERROR(INDEX('Student Master'!AH:AH,MATCH(D3,'Student Master'!B:B,0)),"0"))</f>
        <v>6500</v>
      </c>
      <c r="J3" s="22" t="str">
        <f>IF(TRIM(D3)="","",IFERROR(INDEX('Student Master'!AI:AI,MATCH(D3,'Student Master'!B:B,0)),"0"))</f>
        <v>0</v>
      </c>
      <c r="K3" s="23">
        <f t="shared" ref="K3:K76" si="0">IF(TRIM(D3)="","",E3/G3)</f>
        <v>0.81818181818181823</v>
      </c>
      <c r="L3" s="20"/>
      <c r="M3" s="20" t="str">
        <f>IF(TRIM(D3)="","",IFERROR(INDEX('Student Master'!C:C,MATCH(D3,'Student Master'!B:B,0)),"0"))</f>
        <v>V. SHANMUKA SREE</v>
      </c>
      <c r="N3" s="20" t="str">
        <f>IF(TRIM(D3)="","",IFERROR(INDEX('Student Master'!D:D,MATCH(D3,'Student Master'!B:B,0)),"0"))</f>
        <v>2 - AM</v>
      </c>
      <c r="O3" s="20" t="str">
        <f>IF(TRIM(D3)="","",IFERROR(INDEX('Student Master'!H:H,MATCH(D3,'Student Master'!B:B,0)),"0"))</f>
        <v>V. RAVINDHAR REDDY</v>
      </c>
      <c r="P3" s="20" t="str">
        <f>IF(TRIM(D3)="","",IFERROR(INDEX('Student Master'!N:N,MATCH(D3,'Student Master'!B:B,0)),"0"))</f>
        <v>SALOORA CAMP</v>
      </c>
      <c r="Q3" s="20">
        <f>IF(TRIM(D3)="","",IFERROR(INDEX('Student Master'!L:L,MATCH(D3,'Student Master'!B:B,0)),"0"))</f>
        <v>6300626880</v>
      </c>
    </row>
    <row r="4" spans="1:44" x14ac:dyDescent="0.35">
      <c r="A4" s="20">
        <v>3</v>
      </c>
      <c r="B4" s="21">
        <v>44833</v>
      </c>
      <c r="C4" s="20">
        <v>3</v>
      </c>
      <c r="D4" s="20">
        <v>4238</v>
      </c>
      <c r="E4" s="20">
        <v>7500</v>
      </c>
      <c r="F4" s="20"/>
      <c r="G4" s="22">
        <f>IF(TRIM(D4)="","",IFERROR(INDEX('Student Master'!AB:AB,MATCH(D4,'Student Master'!B:B,0)),"0"))</f>
        <v>10000</v>
      </c>
      <c r="H4" s="22">
        <f>IF(TRIM(D4)="","",IFERROR(INDEX('Student Master'!AG:AG,MATCH(D4,'Student Master'!B:B,0)),"0"))</f>
        <v>10000</v>
      </c>
      <c r="I4" s="22" t="str">
        <f>IF(TRIM(D4)="","",IFERROR(INDEX('Student Master'!AH:AH,MATCH(D4,'Student Master'!B:B,0)),"0"))</f>
        <v>0</v>
      </c>
      <c r="J4" s="22" t="str">
        <f>IF(TRIM(D4)="","",IFERROR(INDEX('Student Master'!AI:AI,MATCH(D4,'Student Master'!B:B,0)),"0"))</f>
        <v>0</v>
      </c>
      <c r="K4" s="23">
        <f t="shared" si="0"/>
        <v>0.75</v>
      </c>
      <c r="L4" s="20"/>
      <c r="M4" s="20" t="str">
        <f>IF(TRIM(D4)="","",IFERROR(INDEX('Student Master'!C:C,MATCH(D4,'Student Master'!B:B,0)),"0"))</f>
        <v>AAIRA FATHIMA</v>
      </c>
      <c r="N4" s="20" t="str">
        <f>IF(TRIM(D4)="","",IFERROR(INDEX('Student Master'!D:D,MATCH(D4,'Student Master'!B:B,0)),"0"))</f>
        <v>2 - AM</v>
      </c>
      <c r="O4" s="20" t="str">
        <f>IF(TRIM(D4)="","",IFERROR(INDEX('Student Master'!H:H,MATCH(D4,'Student Master'!B:B,0)),"0"))</f>
        <v>MD. IYNUL HAQ</v>
      </c>
      <c r="P4" s="20" t="str">
        <f>IF(TRIM(D4)="","",IFERROR(INDEX('Student Master'!N:N,MATCH(D4,'Student Master'!B:B,0)),"0"))</f>
        <v>SHARBATHI CANAL</v>
      </c>
      <c r="Q4" s="20">
        <f>IF(TRIM(D4)="","",IFERROR(INDEX('Student Master'!L:L,MATCH(D4,'Student Master'!B:B,0)),"0"))</f>
        <v>9440964877</v>
      </c>
    </row>
    <row r="5" spans="1:44" x14ac:dyDescent="0.35">
      <c r="A5" s="20">
        <v>4</v>
      </c>
      <c r="B5" s="21">
        <v>44833</v>
      </c>
      <c r="C5" s="20">
        <v>3</v>
      </c>
      <c r="D5" s="20">
        <v>3823</v>
      </c>
      <c r="E5" s="20">
        <v>9000</v>
      </c>
      <c r="F5" s="20"/>
      <c r="G5" s="22">
        <f>IF(TRIM(D5)="","",IFERROR(INDEX('Student Master'!AB:AB,MATCH(D5,'Student Master'!B:B,0)),"0"))</f>
        <v>11500</v>
      </c>
      <c r="H5" s="22">
        <f>IF(TRIM(D5)="","",IFERROR(INDEX('Student Master'!AG:AG,MATCH(D5,'Student Master'!B:B,0)),"0"))</f>
        <v>11500</v>
      </c>
      <c r="I5" s="22" t="str">
        <f>IF(TRIM(D5)="","",IFERROR(INDEX('Student Master'!AH:AH,MATCH(D5,'Student Master'!B:B,0)),"0"))</f>
        <v>0</v>
      </c>
      <c r="J5" s="22" t="str">
        <f>IF(TRIM(D5)="","",IFERROR(INDEX('Student Master'!AI:AI,MATCH(D5,'Student Master'!B:B,0)),"0"))</f>
        <v>0</v>
      </c>
      <c r="K5" s="23">
        <f t="shared" si="0"/>
        <v>0.78260869565217395</v>
      </c>
      <c r="L5" s="20"/>
      <c r="M5" s="20" t="str">
        <f>IF(TRIM(D5)="","",IFERROR(INDEX('Student Master'!C:C,MATCH(D5,'Student Master'!B:B,0)),"0"))</f>
        <v>MD. SUFYAAN HASNAIN</v>
      </c>
      <c r="N5" s="20" t="str">
        <f>IF(TRIM(D5)="","",IFERROR(INDEX('Student Master'!D:D,MATCH(D5,'Student Master'!B:B,0)),"0"))</f>
        <v>4 - BM</v>
      </c>
      <c r="O5" s="20" t="str">
        <f>IF(TRIM(D5)="","",IFERROR(INDEX('Student Master'!H:H,MATCH(D5,'Student Master'!B:B,0)),"0"))</f>
        <v>IYNUL HAQ</v>
      </c>
      <c r="P5" s="20" t="str">
        <f>IF(TRIM(D5)="","",IFERROR(INDEX('Student Master'!N:N,MATCH(D5,'Student Master'!B:B,0)),"0"))</f>
        <v>SHARBATHI CANAL</v>
      </c>
      <c r="Q5" s="20">
        <f>IF(TRIM(D5)="","",IFERROR(INDEX('Student Master'!L:L,MATCH(D5,'Student Master'!B:B,0)),"0"))</f>
        <v>9440964877</v>
      </c>
    </row>
    <row r="6" spans="1:44" x14ac:dyDescent="0.35">
      <c r="A6" s="20">
        <v>5</v>
      </c>
      <c r="B6" s="21">
        <v>44833</v>
      </c>
      <c r="C6" s="20">
        <v>3</v>
      </c>
      <c r="D6" s="20">
        <v>3565</v>
      </c>
      <c r="E6" s="20">
        <v>11000</v>
      </c>
      <c r="F6" s="20"/>
      <c r="G6" s="22">
        <f>IF(TRIM(D6)="","",IFERROR(INDEX('Student Master'!AB:AB,MATCH(D6,'Student Master'!B:B,0)),"0"))</f>
        <v>12500</v>
      </c>
      <c r="H6" s="22">
        <f>IF(TRIM(D6)="","",IFERROR(INDEX('Student Master'!AG:AG,MATCH(D6,'Student Master'!B:B,0)),"0"))</f>
        <v>12500</v>
      </c>
      <c r="I6" s="22" t="str">
        <f>IF(TRIM(D6)="","",IFERROR(INDEX('Student Master'!AH:AH,MATCH(D6,'Student Master'!B:B,0)),"0"))</f>
        <v>0</v>
      </c>
      <c r="J6" s="22" t="str">
        <f>IF(TRIM(D6)="","",IFERROR(INDEX('Student Master'!AI:AI,MATCH(D6,'Student Master'!B:B,0)),"0"))</f>
        <v>0</v>
      </c>
      <c r="K6" s="23">
        <f t="shared" si="0"/>
        <v>0.88</v>
      </c>
      <c r="L6" s="20"/>
      <c r="M6" s="20" t="str">
        <f>IF(TRIM(D6)="","",IFERROR(INDEX('Student Master'!C:C,MATCH(D6,'Student Master'!B:B,0)),"0"))</f>
        <v>MEHVISH FATHIMA</v>
      </c>
      <c r="N6" s="20" t="str">
        <f>IF(TRIM(D6)="","",IFERROR(INDEX('Student Master'!D:D,MATCH(D6,'Student Master'!B:B,0)),"0"))</f>
        <v>5 - BM</v>
      </c>
      <c r="O6" s="20" t="str">
        <f>IF(TRIM(D6)="","",IFERROR(INDEX('Student Master'!H:H,MATCH(D6,'Student Master'!B:B,0)),"0"))</f>
        <v>AINUL HAQUE</v>
      </c>
      <c r="P6" s="20" t="str">
        <f>IF(TRIM(D6)="","",IFERROR(INDEX('Student Master'!N:N,MATCH(D6,'Student Master'!B:B,0)),"0"))</f>
        <v>SHARBATHI CANAL</v>
      </c>
      <c r="Q6" s="20">
        <f>IF(TRIM(D6)="","",IFERROR(INDEX('Student Master'!L:L,MATCH(D6,'Student Master'!B:B,0)),"0"))</f>
        <v>9440964877</v>
      </c>
    </row>
    <row r="7" spans="1:44" x14ac:dyDescent="0.35">
      <c r="A7" s="20">
        <v>6</v>
      </c>
      <c r="B7" s="21">
        <v>44833</v>
      </c>
      <c r="C7" s="20">
        <v>3</v>
      </c>
      <c r="D7" s="20">
        <v>4393</v>
      </c>
      <c r="E7" s="20">
        <v>6500</v>
      </c>
      <c r="F7" s="20"/>
      <c r="G7" s="22">
        <f>IF(TRIM(D7)="","",IFERROR(INDEX('Student Master'!AB:AB,MATCH(D7,'Student Master'!B:B,0)),"0"))</f>
        <v>9000</v>
      </c>
      <c r="H7" s="22">
        <f>IF(TRIM(D7)="","",IFERROR(INDEX('Student Master'!AG:AG,MATCH(D7,'Student Master'!B:B,0)),"0"))</f>
        <v>9000</v>
      </c>
      <c r="I7" s="22" t="str">
        <f>IF(TRIM(D7)="","",IFERROR(INDEX('Student Master'!AH:AH,MATCH(D7,'Student Master'!B:B,0)),"0"))</f>
        <v>0</v>
      </c>
      <c r="J7" s="22" t="str">
        <f>IF(TRIM(D7)="","",IFERROR(INDEX('Student Master'!AI:AI,MATCH(D7,'Student Master'!B:B,0)),"0"))</f>
        <v>0</v>
      </c>
      <c r="K7" s="23">
        <f t="shared" si="0"/>
        <v>0.72222222222222221</v>
      </c>
      <c r="L7" s="20"/>
      <c r="M7" s="20" t="str">
        <f>IF(TRIM(D7)="","",IFERROR(INDEX('Student Master'!C:C,MATCH(D7,'Student Master'!B:B,0)),"0"))</f>
        <v>TUBA FATHIMA</v>
      </c>
      <c r="N7" s="20" t="str">
        <f>IF(TRIM(D7)="","",IFERROR(INDEX('Student Master'!D:D,MATCH(D7,'Student Master'!B:B,0)),"0"))</f>
        <v>U - BM</v>
      </c>
      <c r="O7" s="20" t="str">
        <f>IF(TRIM(D7)="","",IFERROR(INDEX('Student Master'!H:H,MATCH(D7,'Student Master'!B:B,0)),"0"))</f>
        <v>IYNUL HAQUE</v>
      </c>
      <c r="P7" s="20" t="str">
        <f>IF(TRIM(D7)="","",IFERROR(INDEX('Student Master'!N:N,MATCH(D7,'Student Master'!B:B,0)),"0"))</f>
        <v>SHARBATHI CANAL</v>
      </c>
      <c r="Q7" s="20">
        <f>IF(TRIM(D7)="","",IFERROR(INDEX('Student Master'!L:L,MATCH(D7,'Student Master'!B:B,0)),"0"))</f>
        <v>9440964877</v>
      </c>
    </row>
    <row r="8" spans="1:44" x14ac:dyDescent="0.35">
      <c r="A8" s="20">
        <v>7</v>
      </c>
      <c r="B8" s="21">
        <v>44833</v>
      </c>
      <c r="C8" s="20">
        <v>4</v>
      </c>
      <c r="D8" s="20">
        <v>4144</v>
      </c>
      <c r="E8" s="20">
        <v>9000</v>
      </c>
      <c r="F8" s="20"/>
      <c r="G8" s="22">
        <f>IF(TRIM(D8)="","",IFERROR(INDEX('Student Master'!AB:AB,MATCH(D8,'Student Master'!B:B,0)),"0"))</f>
        <v>10000</v>
      </c>
      <c r="H8" s="22">
        <f>IF(TRIM(D8)="","",IFERROR(INDEX('Student Master'!AG:AG,MATCH(D8,'Student Master'!B:B,0)),"0"))</f>
        <v>10000</v>
      </c>
      <c r="I8" s="22" t="str">
        <f>IF(TRIM(D8)="","",IFERROR(INDEX('Student Master'!AH:AH,MATCH(D8,'Student Master'!B:B,0)),"0"))</f>
        <v>0</v>
      </c>
      <c r="J8" s="22" t="str">
        <f>IF(TRIM(D8)="","",IFERROR(INDEX('Student Master'!AI:AI,MATCH(D8,'Student Master'!B:B,0)),"0"))</f>
        <v>0</v>
      </c>
      <c r="K8" s="23">
        <f t="shared" si="0"/>
        <v>0.9</v>
      </c>
      <c r="L8" s="20"/>
      <c r="M8" s="20" t="str">
        <f>IF(TRIM(D8)="","",IFERROR(INDEX('Student Master'!C:C,MATCH(D8,'Student Master'!B:B,0)),"0"))</f>
        <v>T. ADITHYA</v>
      </c>
      <c r="N8" s="20" t="str">
        <f>IF(TRIM(D8)="","",IFERROR(INDEX('Student Master'!D:D,MATCH(D8,'Student Master'!B:B,0)),"0"))</f>
        <v>2 - AM</v>
      </c>
      <c r="O8" s="20" t="str">
        <f>IF(TRIM(D8)="","",IFERROR(INDEX('Student Master'!H:H,MATCH(D8,'Student Master'!B:B,0)),"0"))</f>
        <v>ASHOK</v>
      </c>
      <c r="P8" s="20" t="str">
        <f>IF(TRIM(D8)="","",IFERROR(INDEX('Student Master'!N:N,MATCH(D8,'Student Master'!B:B,0)),"0"))</f>
        <v>NEAR H.P.O.</v>
      </c>
      <c r="Q8" s="20">
        <f>IF(TRIM(D8)="","",IFERROR(INDEX('Student Master'!L:L,MATCH(D8,'Student Master'!B:B,0)),"0"))</f>
        <v>9963370315</v>
      </c>
    </row>
    <row r="9" spans="1:44" x14ac:dyDescent="0.35">
      <c r="A9" s="20">
        <v>8</v>
      </c>
      <c r="B9" s="21">
        <v>44833</v>
      </c>
      <c r="C9" s="20">
        <v>4</v>
      </c>
      <c r="D9" s="20">
        <v>4143</v>
      </c>
      <c r="E9" s="20">
        <v>8000</v>
      </c>
      <c r="F9" s="20"/>
      <c r="G9" s="22">
        <f>IF(TRIM(D9)="","",IFERROR(INDEX('Student Master'!AB:AB,MATCH(D9,'Student Master'!B:B,0)),"0"))</f>
        <v>9000</v>
      </c>
      <c r="H9" s="22">
        <f>IF(TRIM(D9)="","",IFERROR(INDEX('Student Master'!AG:AG,MATCH(D9,'Student Master'!B:B,0)),"0"))</f>
        <v>9000</v>
      </c>
      <c r="I9" s="22" t="str">
        <f>IF(TRIM(D9)="","",IFERROR(INDEX('Student Master'!AH:AH,MATCH(D9,'Student Master'!B:B,0)),"0"))</f>
        <v>0</v>
      </c>
      <c r="J9" s="22" t="str">
        <f>IF(TRIM(D9)="","",IFERROR(INDEX('Student Master'!AI:AI,MATCH(D9,'Student Master'!B:B,0)),"0"))</f>
        <v>0</v>
      </c>
      <c r="K9" s="23">
        <f t="shared" si="0"/>
        <v>0.88888888888888884</v>
      </c>
      <c r="L9" s="20"/>
      <c r="M9" s="20" t="str">
        <f>IF(TRIM(D9)="","",IFERROR(INDEX('Student Master'!C:C,MATCH(D9,'Student Master'!B:B,0)),"0"))</f>
        <v>T. SAHASRA</v>
      </c>
      <c r="N9" s="20" t="str">
        <f>IF(TRIM(D9)="","",IFERROR(INDEX('Student Master'!D:D,MATCH(D9,'Student Master'!B:B,0)),"0"))</f>
        <v>U - BM</v>
      </c>
      <c r="O9" s="20" t="str">
        <f>IF(TRIM(D9)="","",IFERROR(INDEX('Student Master'!H:H,MATCH(D9,'Student Master'!B:B,0)),"0"))</f>
        <v>ASHOK</v>
      </c>
      <c r="P9" s="20" t="str">
        <f>IF(TRIM(D9)="","",IFERROR(INDEX('Student Master'!N:N,MATCH(D9,'Student Master'!B:B,0)),"0"))</f>
        <v>NEAR H.P.O.</v>
      </c>
      <c r="Q9" s="20">
        <f>IF(TRIM(D9)="","",IFERROR(INDEX('Student Master'!L:L,MATCH(D9,'Student Master'!B:B,0)),"0"))</f>
        <v>9963370315</v>
      </c>
    </row>
    <row r="10" spans="1:44" x14ac:dyDescent="0.35">
      <c r="A10" s="20">
        <v>9</v>
      </c>
      <c r="B10" s="21">
        <v>44833</v>
      </c>
      <c r="C10" s="20">
        <v>5</v>
      </c>
      <c r="D10" s="20">
        <v>3408</v>
      </c>
      <c r="E10" s="20">
        <v>19000</v>
      </c>
      <c r="F10" s="20"/>
      <c r="G10" s="22">
        <f>IF(TRIM(D10)="","",IFERROR(INDEX('Student Master'!AB:AB,MATCH(D10,'Student Master'!B:B,0)),"0"))</f>
        <v>24000</v>
      </c>
      <c r="H10" s="22">
        <f>IF(TRIM(D10)="","",IFERROR(INDEX('Student Master'!AG:AG,MATCH(D10,'Student Master'!B:B,0)),"0"))</f>
        <v>16000</v>
      </c>
      <c r="I10" s="22">
        <f>IF(TRIM(D10)="","",IFERROR(INDEX('Student Master'!AH:AH,MATCH(D10,'Student Master'!B:B,0)),"0"))</f>
        <v>8000</v>
      </c>
      <c r="J10" s="22" t="str">
        <f>IF(TRIM(D10)="","",IFERROR(INDEX('Student Master'!AI:AI,MATCH(D10,'Student Master'!B:B,0)),"0"))</f>
        <v>0</v>
      </c>
      <c r="K10" s="23">
        <f t="shared" si="0"/>
        <v>0.79166666666666663</v>
      </c>
      <c r="L10" s="20"/>
      <c r="M10" s="20" t="str">
        <f>IF(TRIM(D10)="","",IFERROR(INDEX('Student Master'!C:C,MATCH(D10,'Student Master'!B:B,0)),"0"))</f>
        <v>S. SHARATH KUMAR</v>
      </c>
      <c r="N10" s="20" t="str">
        <f>IF(TRIM(D10)="","",IFERROR(INDEX('Student Master'!D:D,MATCH(D10,'Student Master'!B:B,0)),"0"))</f>
        <v>7 - AM</v>
      </c>
      <c r="O10" s="20" t="str">
        <f>IF(TRIM(D10)="","",IFERROR(INDEX('Student Master'!H:H,MATCH(D10,'Student Master'!B:B,0)),"0"))</f>
        <v>SURESH</v>
      </c>
      <c r="P10" s="20" t="str">
        <f>IF(TRIM(D10)="","",IFERROR(INDEX('Student Master'!N:N,MATCH(D10,'Student Master'!B:B,0)),"0"))</f>
        <v>HANGARGA</v>
      </c>
      <c r="Q10" s="20">
        <f>IF(TRIM(D10)="","",IFERROR(INDEX('Student Master'!L:L,MATCH(D10,'Student Master'!B:B,0)),"0"))</f>
        <v>9618252975</v>
      </c>
    </row>
    <row r="11" spans="1:44" x14ac:dyDescent="0.35">
      <c r="A11" s="20">
        <v>10</v>
      </c>
      <c r="B11" s="21">
        <v>44833</v>
      </c>
      <c r="C11" s="20">
        <v>5</v>
      </c>
      <c r="D11" s="20">
        <v>4211</v>
      </c>
      <c r="E11" s="20">
        <v>13000</v>
      </c>
      <c r="F11" s="20"/>
      <c r="G11" s="22">
        <f>IF(TRIM(D11)="","",IFERROR(INDEX('Student Master'!AB:AB,MATCH(D11,'Student Master'!B:B,0)),"0"))</f>
        <v>18000</v>
      </c>
      <c r="H11" s="22">
        <f>IF(TRIM(D11)="","",IFERROR(INDEX('Student Master'!AG:AG,MATCH(D11,'Student Master'!B:B,0)),"0"))</f>
        <v>10000</v>
      </c>
      <c r="I11" s="22">
        <f>IF(TRIM(D11)="","",IFERROR(INDEX('Student Master'!AH:AH,MATCH(D11,'Student Master'!B:B,0)),"0"))</f>
        <v>8000</v>
      </c>
      <c r="J11" s="22" t="str">
        <f>IF(TRIM(D11)="","",IFERROR(INDEX('Student Master'!AI:AI,MATCH(D11,'Student Master'!B:B,0)),"0"))</f>
        <v>0</v>
      </c>
      <c r="K11" s="23">
        <f t="shared" si="0"/>
        <v>0.72222222222222221</v>
      </c>
      <c r="L11" s="20"/>
      <c r="M11" s="20" t="str">
        <f>IF(TRIM(D11)="","",IFERROR(INDEX('Student Master'!C:C,MATCH(D11,'Student Master'!B:B,0)),"0"))</f>
        <v>S. SIDDHANTH KUMAR</v>
      </c>
      <c r="N11" s="20" t="str">
        <f>IF(TRIM(D11)="","",IFERROR(INDEX('Student Master'!D:D,MATCH(D11,'Student Master'!B:B,0)),"0"))</f>
        <v>2 - AM</v>
      </c>
      <c r="O11" s="20" t="str">
        <f>IF(TRIM(D11)="","",IFERROR(INDEX('Student Master'!H:H,MATCH(D11,'Student Master'!B:B,0)),"0"))</f>
        <v>S. SURESH</v>
      </c>
      <c r="P11" s="20" t="str">
        <f>IF(TRIM(D11)="","",IFERROR(INDEX('Student Master'!N:N,MATCH(D11,'Student Master'!B:B,0)),"0"))</f>
        <v>HANGARGA</v>
      </c>
      <c r="Q11" s="20">
        <f>IF(TRIM(D11)="","",IFERROR(INDEX('Student Master'!L:L,MATCH(D11,'Student Master'!B:B,0)),"0"))</f>
        <v>9618252975</v>
      </c>
    </row>
    <row r="12" spans="1:44" x14ac:dyDescent="0.35">
      <c r="A12" s="20">
        <v>11</v>
      </c>
      <c r="B12" s="21">
        <v>44834</v>
      </c>
      <c r="C12" s="20">
        <v>6</v>
      </c>
      <c r="D12" s="20">
        <v>3936</v>
      </c>
      <c r="E12" s="20">
        <v>25000</v>
      </c>
      <c r="F12" s="20"/>
      <c r="G12" s="22">
        <f>IF(TRIM(D12)="","",IFERROR(INDEX('Student Master'!AB:AB,MATCH(D12,'Student Master'!B:B,0)),"0"))</f>
        <v>27000</v>
      </c>
      <c r="H12" s="22">
        <f>IF(TRIM(D12)="","",IFERROR(INDEX('Student Master'!AG:AG,MATCH(D12,'Student Master'!B:B,0)),"0"))</f>
        <v>20000</v>
      </c>
      <c r="I12" s="22">
        <f>IF(TRIM(D12)="","",IFERROR(INDEX('Student Master'!AH:AH,MATCH(D12,'Student Master'!B:B,0)),"0"))</f>
        <v>7000</v>
      </c>
      <c r="J12" s="22" t="str">
        <f>IF(TRIM(D12)="","",IFERROR(INDEX('Student Master'!AI:AI,MATCH(D12,'Student Master'!B:B,0)),"0"))</f>
        <v>0</v>
      </c>
      <c r="K12" s="23">
        <f t="shared" si="0"/>
        <v>0.92592592592592593</v>
      </c>
      <c r="L12" s="20"/>
      <c r="M12" s="20" t="str">
        <f>IF(TRIM(D12)="","",IFERROR(INDEX('Student Master'!C:C,MATCH(D12,'Student Master'!B:B,0)),"0"))</f>
        <v>A. AKSHITHA</v>
      </c>
      <c r="N12" s="20" t="str">
        <f>IF(TRIM(D12)="","",IFERROR(INDEX('Student Master'!D:D,MATCH(D12,'Student Master'!B:B,0)),"0"))</f>
        <v>9 - AM</v>
      </c>
      <c r="O12" s="20" t="str">
        <f>IF(TRIM(D12)="","",IFERROR(INDEX('Student Master'!H:H,MATCH(D12,'Student Master'!B:B,0)),"0"))</f>
        <v>A. CHANDRAKANTH</v>
      </c>
      <c r="P12" s="20" t="str">
        <f>IF(TRIM(D12)="","",IFERROR(INDEX('Student Master'!N:N,MATCH(D12,'Student Master'!B:B,0)),"0"))</f>
        <v>KUMMANPALLY</v>
      </c>
      <c r="Q12" s="20">
        <f>IF(TRIM(D12)="","",IFERROR(INDEX('Student Master'!L:L,MATCH(D12,'Student Master'!B:B,0)),"0"))</f>
        <v>9666495881</v>
      </c>
    </row>
    <row r="13" spans="1:44" x14ac:dyDescent="0.35">
      <c r="A13" s="20">
        <v>12</v>
      </c>
      <c r="B13" s="21">
        <v>44834</v>
      </c>
      <c r="C13" s="20">
        <v>7</v>
      </c>
      <c r="D13" s="20">
        <v>3948</v>
      </c>
      <c r="E13" s="20">
        <v>17500</v>
      </c>
      <c r="F13" s="20"/>
      <c r="G13" s="22">
        <f>IF(TRIM(D13)="","",IFERROR(INDEX('Student Master'!AB:AB,MATCH(D13,'Student Master'!B:B,0)),"0"))</f>
        <v>22000</v>
      </c>
      <c r="H13" s="22">
        <f>IF(TRIM(D13)="","",IFERROR(INDEX('Student Master'!AG:AG,MATCH(D13,'Student Master'!B:B,0)),"0"))</f>
        <v>15000</v>
      </c>
      <c r="I13" s="22">
        <f>IF(TRIM(D13)="","",IFERROR(INDEX('Student Master'!AH:AH,MATCH(D13,'Student Master'!B:B,0)),"0"))</f>
        <v>7000</v>
      </c>
      <c r="J13" s="22" t="str">
        <f>IF(TRIM(D13)="","",IFERROR(INDEX('Student Master'!AI:AI,MATCH(D13,'Student Master'!B:B,0)),"0"))</f>
        <v>0</v>
      </c>
      <c r="K13" s="23">
        <f t="shared" si="0"/>
        <v>0.79545454545454541</v>
      </c>
      <c r="L13" s="20"/>
      <c r="M13" s="20" t="str">
        <f>IF(TRIM(D13)="","",IFERROR(INDEX('Student Master'!C:C,MATCH(D13,'Student Master'!B:B,0)),"0"))</f>
        <v>M. HITESH REDDY ®</v>
      </c>
      <c r="N13" s="20" t="str">
        <f>IF(TRIM(D13)="","",IFERROR(INDEX('Student Master'!D:D,MATCH(D13,'Student Master'!B:B,0)),"0"))</f>
        <v>6 - AM</v>
      </c>
      <c r="O13" s="20" t="str">
        <f>IF(TRIM(D13)="","",IFERROR(INDEX('Student Master'!H:H,MATCH(D13,'Student Master'!B:B,0)),"0"))</f>
        <v>MADHAVA REDDY</v>
      </c>
      <c r="P13" s="20" t="str">
        <f>IF(TRIM(D13)="","",IFERROR(INDEX('Student Master'!N:N,MATCH(D13,'Student Master'!B:B,0)),"0"))</f>
        <v>BHULAXMI CAMP</v>
      </c>
      <c r="Q13" s="20">
        <f>IF(TRIM(D13)="","",IFERROR(INDEX('Student Master'!L:L,MATCH(D13,'Student Master'!B:B,0)),"0"))</f>
        <v>9849137026</v>
      </c>
    </row>
    <row r="14" spans="1:44" x14ac:dyDescent="0.35">
      <c r="A14" s="20">
        <v>13</v>
      </c>
      <c r="B14" s="21">
        <v>44834</v>
      </c>
      <c r="C14" s="20">
        <v>8</v>
      </c>
      <c r="D14" s="20">
        <v>3335</v>
      </c>
      <c r="E14" s="20">
        <v>19000</v>
      </c>
      <c r="F14" s="20"/>
      <c r="G14" s="22">
        <f>IF(TRIM(D14)="","",IFERROR(INDEX('Student Master'!AB:AB,MATCH(D14,'Student Master'!B:B,0)),"0"))</f>
        <v>22000</v>
      </c>
      <c r="H14" s="22">
        <f>IF(TRIM(D14)="","",IFERROR(INDEX('Student Master'!AG:AG,MATCH(D14,'Student Master'!B:B,0)),"0"))</f>
        <v>15000</v>
      </c>
      <c r="I14" s="22">
        <f>IF(TRIM(D14)="","",IFERROR(INDEX('Student Master'!AH:AH,MATCH(D14,'Student Master'!B:B,0)),"0"))</f>
        <v>7000</v>
      </c>
      <c r="J14" s="22" t="str">
        <f>IF(TRIM(D14)="","",IFERROR(INDEX('Student Master'!AI:AI,MATCH(D14,'Student Master'!B:B,0)),"0"))</f>
        <v>0</v>
      </c>
      <c r="K14" s="23">
        <f t="shared" ref="K14" si="1">IF(TRIM(D14)="","",E14/G14)</f>
        <v>0.86363636363636365</v>
      </c>
      <c r="L14" s="20"/>
      <c r="M14" s="20" t="str">
        <f>IF(TRIM(D14)="","",IFERROR(INDEX('Student Master'!C:C,MATCH(D14,'Student Master'!B:B,0)),"0"))</f>
        <v>A. MANIKANTA</v>
      </c>
      <c r="N14" s="20" t="str">
        <f>IF(TRIM(D14)="","",IFERROR(INDEX('Student Master'!D:D,MATCH(D14,'Student Master'!B:B,0)),"0"))</f>
        <v>6 - AM</v>
      </c>
      <c r="O14" s="20" t="str">
        <f>IF(TRIM(D14)="","",IFERROR(INDEX('Student Master'!H:H,MATCH(D14,'Student Master'!B:B,0)),"0"))</f>
        <v>MRUTHI</v>
      </c>
      <c r="P14" s="20" t="str">
        <f>IF(TRIM(D14)="","",IFERROR(INDEX('Student Master'!N:N,MATCH(D14,'Student Master'!B:B,0)),"0"))</f>
        <v>KALDURKI</v>
      </c>
      <c r="Q14" s="20">
        <f>IF(TRIM(D14)="","",IFERROR(INDEX('Student Master'!L:L,MATCH(D14,'Student Master'!B:B,0)),"0"))</f>
        <v>8106791980</v>
      </c>
    </row>
    <row r="15" spans="1:44" x14ac:dyDescent="0.35">
      <c r="A15" s="20">
        <v>14</v>
      </c>
      <c r="B15" s="21">
        <v>44774</v>
      </c>
      <c r="C15" s="20">
        <v>9</v>
      </c>
      <c r="D15" s="20">
        <v>4149</v>
      </c>
      <c r="E15" s="20">
        <v>7500</v>
      </c>
      <c r="F15" s="20"/>
      <c r="G15" s="22">
        <f>IF(TRIM(D15)="","",IFERROR(INDEX('Student Master'!AB:AB,MATCH(D15,'Student Master'!B:B,0)),"0"))</f>
        <v>9500</v>
      </c>
      <c r="H15" s="22">
        <f>IF(TRIM(D15)="","",IFERROR(INDEX('Student Master'!AG:AG,MATCH(D15,'Student Master'!B:B,0)),"0"))</f>
        <v>9500</v>
      </c>
      <c r="I15" s="22" t="str">
        <f>IF(TRIM(D15)="","",IFERROR(INDEX('Student Master'!AH:AH,MATCH(D15,'Student Master'!B:B,0)),"0"))</f>
        <v>0</v>
      </c>
      <c r="J15" s="22" t="str">
        <f>IF(TRIM(D15)="","",IFERROR(INDEX('Student Master'!AI:AI,MATCH(D15,'Student Master'!B:B,0)),"0"))</f>
        <v>0</v>
      </c>
      <c r="K15" s="23">
        <f t="shared" ref="K15:K16" si="2">IF(TRIM(D15)="","",E15/G15)</f>
        <v>0.78947368421052633</v>
      </c>
      <c r="L15" s="20"/>
      <c r="M15" s="20" t="str">
        <f>IF(TRIM(D15)="","",IFERROR(INDEX('Student Master'!C:C,MATCH(D15,'Student Master'!B:B,0)),"0"))</f>
        <v>AFEEFA NAAZ</v>
      </c>
      <c r="N15" s="20" t="str">
        <f>IF(TRIM(D15)="","",IFERROR(INDEX('Student Master'!D:D,MATCH(D15,'Student Master'!B:B,0)),"0"))</f>
        <v>1 - AM</v>
      </c>
      <c r="O15" s="20" t="str">
        <f>IF(TRIM(D15)="","",IFERROR(INDEX('Student Master'!H:H,MATCH(D15,'Student Master'!B:B,0)),"0"))</f>
        <v>MOHAMMED ZAHEER UDDIN</v>
      </c>
      <c r="P15" s="20" t="str">
        <f>IF(TRIM(D15)="","",IFERROR(INDEX('Student Master'!N:N,MATCH(D15,'Student Master'!B:B,0)),"0"))</f>
        <v>SHARBATHI CANAL</v>
      </c>
      <c r="Q15" s="20">
        <f>IF(TRIM(D15)="","",IFERROR(INDEX('Student Master'!L:L,MATCH(D15,'Student Master'!B:B,0)),"0"))</f>
        <v>9032512219</v>
      </c>
    </row>
    <row r="16" spans="1:44" x14ac:dyDescent="0.35">
      <c r="A16" s="20">
        <v>15</v>
      </c>
      <c r="B16" s="21">
        <v>44774</v>
      </c>
      <c r="C16" s="20">
        <v>9</v>
      </c>
      <c r="D16" s="20">
        <v>4382</v>
      </c>
      <c r="E16" s="20">
        <v>7500</v>
      </c>
      <c r="F16" s="20"/>
      <c r="G16" s="22">
        <f>IF(TRIM(D16)="","",IFERROR(INDEX('Student Master'!AB:AB,MATCH(D16,'Student Master'!B:B,0)),"0"))</f>
        <v>9500</v>
      </c>
      <c r="H16" s="22">
        <f>IF(TRIM(D16)="","",IFERROR(INDEX('Student Master'!AG:AG,MATCH(D16,'Student Master'!B:B,0)),"0"))</f>
        <v>9500</v>
      </c>
      <c r="I16" s="22" t="str">
        <f>IF(TRIM(D16)="","",IFERROR(INDEX('Student Master'!AH:AH,MATCH(D16,'Student Master'!B:B,0)),"0"))</f>
        <v>0</v>
      </c>
      <c r="J16" s="22" t="str">
        <f>IF(TRIM(D16)="","",IFERROR(INDEX('Student Master'!AI:AI,MATCH(D16,'Student Master'!B:B,0)),"0"))</f>
        <v>0</v>
      </c>
      <c r="K16" s="23">
        <f t="shared" si="2"/>
        <v>0.78947368421052633</v>
      </c>
      <c r="L16" s="20"/>
      <c r="M16" s="20" t="str">
        <f>IF(TRIM(D16)="","",IFERROR(INDEX('Student Master'!C:C,MATCH(D16,'Student Master'!B:B,0)),"0"))</f>
        <v>RUBA FATHIMA</v>
      </c>
      <c r="N16" s="20" t="str">
        <f>IF(TRIM(D16)="","",IFERROR(INDEX('Student Master'!D:D,MATCH(D16,'Student Master'!B:B,0)),"0"))</f>
        <v>1 - AM</v>
      </c>
      <c r="O16" s="20" t="str">
        <f>IF(TRIM(D16)="","",IFERROR(INDEX('Student Master'!H:H,MATCH(D16,'Student Master'!B:B,0)),"0"))</f>
        <v>MOHAMMED ZAHEER UDDIN</v>
      </c>
      <c r="P16" s="20" t="str">
        <f>IF(TRIM(D16)="","",IFERROR(INDEX('Student Master'!N:N,MATCH(D16,'Student Master'!B:B,0)),"0"))</f>
        <v>SHARBATHI CANAL</v>
      </c>
      <c r="Q16" s="20">
        <f>IF(TRIM(D16)="","",IFERROR(INDEX('Student Master'!L:L,MATCH(D16,'Student Master'!B:B,0)),"0"))</f>
        <v>9032512219</v>
      </c>
    </row>
    <row r="17" spans="1:17" x14ac:dyDescent="0.35">
      <c r="A17" s="20">
        <v>16</v>
      </c>
      <c r="B17" s="21">
        <v>44774</v>
      </c>
      <c r="C17" s="20">
        <v>9</v>
      </c>
      <c r="D17" s="20">
        <v>4151</v>
      </c>
      <c r="E17" s="20">
        <v>9000</v>
      </c>
      <c r="F17" s="20"/>
      <c r="G17" s="22">
        <f>IF(TRIM(D17)="","",IFERROR(INDEX('Student Master'!AB:AB,MATCH(D17,'Student Master'!B:B,0)),"0"))</f>
        <v>9500</v>
      </c>
      <c r="H17" s="22">
        <f>IF(TRIM(D17)="","",IFERROR(INDEX('Student Master'!AG:AG,MATCH(D17,'Student Master'!B:B,0)),"0"))</f>
        <v>9500</v>
      </c>
      <c r="I17" s="22" t="str">
        <f>IF(TRIM(D17)="","",IFERROR(INDEX('Student Master'!AH:AH,MATCH(D17,'Student Master'!B:B,0)),"0"))</f>
        <v>0</v>
      </c>
      <c r="J17" s="22" t="str">
        <f>IF(TRIM(D17)="","",IFERROR(INDEX('Student Master'!AI:AI,MATCH(D17,'Student Master'!B:B,0)),"0"))</f>
        <v>0</v>
      </c>
      <c r="K17" s="23">
        <f t="shared" ref="K17:K20" si="3">IF(TRIM(D17)="","",E17/G17)</f>
        <v>0.94736842105263153</v>
      </c>
      <c r="L17" s="20"/>
      <c r="M17" s="20" t="str">
        <f>IF(TRIM(D17)="","",IFERROR(INDEX('Student Master'!C:C,MATCH(D17,'Student Master'!B:B,0)),"0"))</f>
        <v>ADIYA FATHIMA</v>
      </c>
      <c r="N17" s="20" t="str">
        <f>IF(TRIM(D17)="","",IFERROR(INDEX('Student Master'!D:D,MATCH(D17,'Student Master'!B:B,0)),"0"))</f>
        <v>1 - AM</v>
      </c>
      <c r="O17" s="20" t="str">
        <f>IF(TRIM(D17)="","",IFERROR(INDEX('Student Master'!H:H,MATCH(D17,'Student Master'!B:B,0)),"0"))</f>
        <v>MOHAMMED MUSTHAFA UDDIN</v>
      </c>
      <c r="P17" s="20" t="str">
        <f>IF(TRIM(D17)="","",IFERROR(INDEX('Student Master'!N:N,MATCH(D17,'Student Master'!B:B,0)),"0"))</f>
        <v>SHARBATHI CANAL</v>
      </c>
      <c r="Q17" s="20">
        <f>IF(TRIM(D17)="","",IFERROR(INDEX('Student Master'!L:L,MATCH(D17,'Student Master'!B:B,0)),"0"))</f>
        <v>9032512219</v>
      </c>
    </row>
    <row r="18" spans="1:17" x14ac:dyDescent="0.35">
      <c r="A18" s="20">
        <v>17</v>
      </c>
      <c r="B18" s="21">
        <v>44774</v>
      </c>
      <c r="C18" s="20">
        <v>10</v>
      </c>
      <c r="D18" s="20">
        <v>3819</v>
      </c>
      <c r="E18" s="20">
        <v>7500</v>
      </c>
      <c r="F18" s="20"/>
      <c r="G18" s="22">
        <f>IF(TRIM(D18)="","",IFERROR(INDEX('Student Master'!AB:AB,MATCH(D18,'Student Master'!B:B,0)),"0"))</f>
        <v>11500</v>
      </c>
      <c r="H18" s="22">
        <f>IF(TRIM(D18)="","",IFERROR(INDEX('Student Master'!AG:AG,MATCH(D18,'Student Master'!B:B,0)),"0"))</f>
        <v>11500</v>
      </c>
      <c r="I18" s="22" t="str">
        <f>IF(TRIM(D18)="","",IFERROR(INDEX('Student Master'!AH:AH,MATCH(D18,'Student Master'!B:B,0)),"0"))</f>
        <v>0</v>
      </c>
      <c r="J18" s="22" t="str">
        <f>IF(TRIM(D18)="","",IFERROR(INDEX('Student Master'!AI:AI,MATCH(D18,'Student Master'!B:B,0)),"0"))</f>
        <v>0</v>
      </c>
      <c r="K18" s="23">
        <f t="shared" si="3"/>
        <v>0.65217391304347827</v>
      </c>
      <c r="L18" s="20"/>
      <c r="M18" s="20" t="str">
        <f>IF(TRIM(D18)="","",IFERROR(INDEX('Student Master'!C:C,MATCH(D18,'Student Master'!B:B,0)),"0"))</f>
        <v>SK. ABDUL MALIK</v>
      </c>
      <c r="N18" s="20" t="str">
        <f>IF(TRIM(D18)="","",IFERROR(INDEX('Student Master'!D:D,MATCH(D18,'Student Master'!B:B,0)),"0"))</f>
        <v>4 - BM</v>
      </c>
      <c r="O18" s="20" t="str">
        <f>IF(TRIM(D18)="","",IFERROR(INDEX('Student Master'!H:H,MATCH(D18,'Student Master'!B:B,0)),"0"))</f>
        <v>ABDUL WAJID</v>
      </c>
      <c r="P18" s="20" t="str">
        <f>IF(TRIM(D18)="","",IFERROR(INDEX('Student Master'!N:N,MATCH(D18,'Student Master'!B:B,0)),"0"))</f>
        <v>RAKASIPET</v>
      </c>
      <c r="Q18" s="20">
        <f>IF(TRIM(D18)="","",IFERROR(INDEX('Student Master'!L:L,MATCH(D18,'Student Master'!B:B,0)),"0"))</f>
        <v>7729803720</v>
      </c>
    </row>
    <row r="19" spans="1:17" x14ac:dyDescent="0.35">
      <c r="A19" s="20">
        <v>18</v>
      </c>
      <c r="B19" s="21">
        <v>44774</v>
      </c>
      <c r="C19" s="20">
        <v>10</v>
      </c>
      <c r="D19" s="20">
        <v>4333</v>
      </c>
      <c r="E19" s="20">
        <v>5500</v>
      </c>
      <c r="F19" s="20"/>
      <c r="G19" s="22">
        <f>IF(TRIM(D19)="","",IFERROR(INDEX('Student Master'!AB:AB,MATCH(D19,'Student Master'!B:B,0)),"0"))</f>
        <v>9500</v>
      </c>
      <c r="H19" s="22">
        <f>IF(TRIM(D19)="","",IFERROR(INDEX('Student Master'!AG:AG,MATCH(D19,'Student Master'!B:B,0)),"0"))</f>
        <v>9500</v>
      </c>
      <c r="I19" s="22" t="str">
        <f>IF(TRIM(D19)="","",IFERROR(INDEX('Student Master'!AH:AH,MATCH(D19,'Student Master'!B:B,0)),"0"))</f>
        <v>0</v>
      </c>
      <c r="J19" s="22" t="str">
        <f>IF(TRIM(D19)="","",IFERROR(INDEX('Student Master'!AI:AI,MATCH(D19,'Student Master'!B:B,0)),"0"))</f>
        <v>0</v>
      </c>
      <c r="K19" s="23">
        <f t="shared" si="3"/>
        <v>0.57894736842105265</v>
      </c>
      <c r="L19" s="20"/>
      <c r="M19" s="20" t="str">
        <f>IF(TRIM(D19)="","",IFERROR(INDEX('Student Master'!C:C,MATCH(D19,'Student Master'!B:B,0)),"0"))</f>
        <v>SUBIYA FATHIMA</v>
      </c>
      <c r="N19" s="20" t="str">
        <f>IF(TRIM(D19)="","",IFERROR(INDEX('Student Master'!D:D,MATCH(D19,'Student Master'!B:B,0)),"0"))</f>
        <v>1 - BM</v>
      </c>
      <c r="O19" s="20" t="str">
        <f>IF(TRIM(D19)="","",IFERROR(INDEX('Student Master'!H:H,MATCH(D19,'Student Master'!B:B,0)),"0"))</f>
        <v>ABDUL WAJID</v>
      </c>
      <c r="P19" s="20" t="str">
        <f>IF(TRIM(D19)="","",IFERROR(INDEX('Student Master'!N:N,MATCH(D19,'Student Master'!B:B,0)),"0"))</f>
        <v>RAKASIPET</v>
      </c>
      <c r="Q19" s="20">
        <f>IF(TRIM(D19)="","",IFERROR(INDEX('Student Master'!L:L,MATCH(D19,'Student Master'!B:B,0)),"0"))</f>
        <v>7729803720</v>
      </c>
    </row>
    <row r="20" spans="1:17" x14ac:dyDescent="0.35">
      <c r="A20" s="20">
        <v>19</v>
      </c>
      <c r="B20" s="21">
        <v>44775</v>
      </c>
      <c r="C20" s="20">
        <v>11</v>
      </c>
      <c r="D20" s="20">
        <v>4280</v>
      </c>
      <c r="E20" s="20">
        <v>9500</v>
      </c>
      <c r="F20" s="20"/>
      <c r="G20" s="22">
        <f>IF(TRIM(D20)="","",IFERROR(INDEX('Student Master'!AB:AB,MATCH(D20,'Student Master'!B:B,0)),"0"))</f>
        <v>10000</v>
      </c>
      <c r="H20" s="22">
        <f>IF(TRIM(D20)="","",IFERROR(INDEX('Student Master'!AG:AG,MATCH(D20,'Student Master'!B:B,0)),"0"))</f>
        <v>10000</v>
      </c>
      <c r="I20" s="22" t="str">
        <f>IF(TRIM(D20)="","",IFERROR(INDEX('Student Master'!AH:AH,MATCH(D20,'Student Master'!B:B,0)),"0"))</f>
        <v>0</v>
      </c>
      <c r="J20" s="22" t="str">
        <f>IF(TRIM(D20)="","",IFERROR(INDEX('Student Master'!AI:AI,MATCH(D20,'Student Master'!B:B,0)),"0"))</f>
        <v>0</v>
      </c>
      <c r="K20" s="23">
        <f t="shared" si="3"/>
        <v>0.95</v>
      </c>
      <c r="L20" s="20"/>
      <c r="M20" s="20" t="str">
        <f>IF(TRIM(D20)="","",IFERROR(INDEX('Student Master'!C:C,MATCH(D20,'Student Master'!B:B,0)),"0"))</f>
        <v>MD.THARANNUM PARVEEN</v>
      </c>
      <c r="N20" s="20" t="str">
        <f>IF(TRIM(D20)="","",IFERROR(INDEX('Student Master'!D:D,MATCH(D20,'Student Master'!B:B,0)),"0"))</f>
        <v>2 - AM</v>
      </c>
      <c r="O20" s="20" t="str">
        <f>IF(TRIM(D20)="","",IFERROR(INDEX('Student Master'!H:H,MATCH(D20,'Student Master'!B:B,0)),"0"))</f>
        <v>SK.ASHRAF REHAMAN</v>
      </c>
      <c r="P20" s="20" t="str">
        <f>IF(TRIM(D20)="","",IFERROR(INDEX('Student Master'!N:N,MATCH(D20,'Student Master'!B:B,0)),"0"))</f>
        <v>SHARBATHI CANAL</v>
      </c>
      <c r="Q20" s="20">
        <f>IF(TRIM(D20)="","",IFERROR(INDEX('Student Master'!L:L,MATCH(D20,'Student Master'!B:B,0)),"0"))</f>
        <v>9912670278</v>
      </c>
    </row>
    <row r="21" spans="1:17" x14ac:dyDescent="0.35">
      <c r="A21" s="20">
        <v>20</v>
      </c>
      <c r="B21" s="21">
        <v>44775</v>
      </c>
      <c r="C21" s="20">
        <v>11</v>
      </c>
      <c r="D21" s="20">
        <v>4047</v>
      </c>
      <c r="E21" s="20">
        <v>9500</v>
      </c>
      <c r="F21" s="20"/>
      <c r="G21" s="22">
        <f>IF(TRIM(D21)="","",IFERROR(INDEX('Student Master'!AB:AB,MATCH(D21,'Student Master'!B:B,0)),"0"))</f>
        <v>10000</v>
      </c>
      <c r="H21" s="22">
        <f>IF(TRIM(D21)="","",IFERROR(INDEX('Student Master'!AG:AG,MATCH(D21,'Student Master'!B:B,0)),"0"))</f>
        <v>10000</v>
      </c>
      <c r="I21" s="22" t="str">
        <f>IF(TRIM(D21)="","",IFERROR(INDEX('Student Master'!AH:AH,MATCH(D21,'Student Master'!B:B,0)),"0"))</f>
        <v>0</v>
      </c>
      <c r="J21" s="22" t="str">
        <f>IF(TRIM(D21)="","",IFERROR(INDEX('Student Master'!AI:AI,MATCH(D21,'Student Master'!B:B,0)),"0"))</f>
        <v>0</v>
      </c>
      <c r="K21" s="23">
        <f t="shared" ref="K21:K23" si="4">IF(TRIM(D21)="","",E21/G21)</f>
        <v>0.95</v>
      </c>
      <c r="L21" s="20"/>
      <c r="M21" s="20" t="str">
        <f>IF(TRIM(D21)="","",IFERROR(INDEX('Student Master'!C:C,MATCH(D21,'Student Master'!B:B,0)),"0"))</f>
        <v>SK.NURAREFIN</v>
      </c>
      <c r="N21" s="20" t="str">
        <f>IF(TRIM(D21)="","",IFERROR(INDEX('Student Master'!D:D,MATCH(D21,'Student Master'!B:B,0)),"0"))</f>
        <v>2 - AM</v>
      </c>
      <c r="O21" s="20" t="str">
        <f>IF(TRIM(D21)="","",IFERROR(INDEX('Student Master'!H:H,MATCH(D21,'Student Master'!B:B,0)),"0"))</f>
        <v>SK.ASHRAF REHAMAN</v>
      </c>
      <c r="P21" s="20" t="str">
        <f>IF(TRIM(D21)="","",IFERROR(INDEX('Student Master'!N:N,MATCH(D21,'Student Master'!B:B,0)),"0"))</f>
        <v>SHARBATHI CANAL</v>
      </c>
      <c r="Q21" s="20">
        <f>IF(TRIM(D21)="","",IFERROR(INDEX('Student Master'!L:L,MATCH(D21,'Student Master'!B:B,0)),"0"))</f>
        <v>9912670278</v>
      </c>
    </row>
    <row r="22" spans="1:17" x14ac:dyDescent="0.35">
      <c r="A22" s="20">
        <v>21</v>
      </c>
      <c r="B22" s="21">
        <v>44775</v>
      </c>
      <c r="C22" s="20">
        <v>11</v>
      </c>
      <c r="D22" s="20">
        <v>3829</v>
      </c>
      <c r="E22" s="20">
        <v>10000</v>
      </c>
      <c r="F22" s="20"/>
      <c r="G22" s="22">
        <f>IF(TRIM(D22)="","",IFERROR(INDEX('Student Master'!AB:AB,MATCH(D22,'Student Master'!B:B,0)),"0"))</f>
        <v>10500</v>
      </c>
      <c r="H22" s="22">
        <f>IF(TRIM(D22)="","",IFERROR(INDEX('Student Master'!AG:AG,MATCH(D22,'Student Master'!B:B,0)),"0"))</f>
        <v>10500</v>
      </c>
      <c r="I22" s="22" t="str">
        <f>IF(TRIM(D22)="","",IFERROR(INDEX('Student Master'!AH:AH,MATCH(D22,'Student Master'!B:B,0)),"0"))</f>
        <v>0</v>
      </c>
      <c r="J22" s="22" t="str">
        <f>IF(TRIM(D22)="","",IFERROR(INDEX('Student Master'!AI:AI,MATCH(D22,'Student Master'!B:B,0)),"0"))</f>
        <v>0</v>
      </c>
      <c r="K22" s="23">
        <f t="shared" si="4"/>
        <v>0.95238095238095233</v>
      </c>
      <c r="L22" s="20"/>
      <c r="M22" s="20" t="str">
        <f>IF(TRIM(D22)="","",IFERROR(INDEX('Student Master'!C:C,MATCH(D22,'Student Master'!B:B,0)),"0"))</f>
        <v>SK . ABRAR</v>
      </c>
      <c r="N22" s="20" t="str">
        <f>IF(TRIM(D22)="","",IFERROR(INDEX('Student Master'!D:D,MATCH(D22,'Student Master'!B:B,0)),"0"))</f>
        <v>3 - BM</v>
      </c>
      <c r="O22" s="20" t="str">
        <f>IF(TRIM(D22)="","",IFERROR(INDEX('Student Master'!H:H,MATCH(D22,'Student Master'!B:B,0)),"0"))</f>
        <v>SK. ASHRAF REHAMAN</v>
      </c>
      <c r="P22" s="20" t="str">
        <f>IF(TRIM(D22)="","",IFERROR(INDEX('Student Master'!N:N,MATCH(D22,'Student Master'!B:B,0)),"0"))</f>
        <v>SHARBATHI CANAL</v>
      </c>
      <c r="Q22" s="20">
        <f>IF(TRIM(D22)="","",IFERROR(INDEX('Student Master'!L:L,MATCH(D22,'Student Master'!B:B,0)),"0"))</f>
        <v>9912670278</v>
      </c>
    </row>
    <row r="23" spans="1:17" x14ac:dyDescent="0.35">
      <c r="A23" s="20">
        <v>22</v>
      </c>
      <c r="B23" s="21">
        <v>44779</v>
      </c>
      <c r="C23" s="20">
        <v>12</v>
      </c>
      <c r="D23" s="20">
        <v>4488</v>
      </c>
      <c r="E23" s="20">
        <v>15000</v>
      </c>
      <c r="F23" s="20"/>
      <c r="G23" s="22">
        <f>IF(TRIM(D23)="","",IFERROR(INDEX('Student Master'!AB:AB,MATCH(D23,'Student Master'!B:B,0)),"0"))</f>
        <v>16000</v>
      </c>
      <c r="H23" s="22">
        <f>IF(TRIM(D23)="","",IFERROR(INDEX('Student Master'!AG:AG,MATCH(D23,'Student Master'!B:B,0)),"0"))</f>
        <v>10500</v>
      </c>
      <c r="I23" s="22">
        <f>IF(TRIM(D23)="","",IFERROR(INDEX('Student Master'!AH:AH,MATCH(D23,'Student Master'!B:B,0)),"0"))</f>
        <v>5500</v>
      </c>
      <c r="J23" s="22" t="str">
        <f>IF(TRIM(D23)="","",IFERROR(INDEX('Student Master'!AI:AI,MATCH(D23,'Student Master'!B:B,0)),"0"))</f>
        <v>0</v>
      </c>
      <c r="K23" s="23">
        <f t="shared" si="4"/>
        <v>0.9375</v>
      </c>
      <c r="L23" s="20"/>
      <c r="M23" s="20" t="str">
        <f>IF(TRIM(D23)="","",IFERROR(INDEX('Student Master'!C:C,MATCH(D23,'Student Master'!B:B,0)),"0"))</f>
        <v>K. NAMRATHA</v>
      </c>
      <c r="N23" s="20" t="str">
        <f>IF(TRIM(D23)="","",IFERROR(INDEX('Student Master'!D:D,MATCH(D23,'Student Master'!B:B,0)),"0"))</f>
        <v>3 - BM</v>
      </c>
      <c r="O23" s="20" t="str">
        <f>IF(TRIM(D23)="","",IFERROR(INDEX('Student Master'!H:H,MATCH(D23,'Student Master'!B:B,0)),"0"))</f>
        <v>K. BALAJI</v>
      </c>
      <c r="P23" s="20" t="str">
        <f>IF(TRIM(D23)="","",IFERROR(INDEX('Student Master'!N:N,MATCH(D23,'Student Master'!B:B,0)),"0"))</f>
        <v>NAGANPALLY</v>
      </c>
      <c r="Q23" s="20">
        <f>IF(TRIM(D23)="","",IFERROR(INDEX('Student Master'!L:L,MATCH(D23,'Student Master'!B:B,0)),"0"))</f>
        <v>7893311870</v>
      </c>
    </row>
    <row r="24" spans="1:17" x14ac:dyDescent="0.35">
      <c r="A24" s="20">
        <v>23</v>
      </c>
      <c r="B24" s="21"/>
      <c r="C24" s="20">
        <v>13</v>
      </c>
      <c r="D24" s="20">
        <v>4676</v>
      </c>
      <c r="E24" s="20">
        <v>20000</v>
      </c>
      <c r="F24" s="20"/>
      <c r="G24" s="22">
        <f>IF(TRIM(D24)="","",IFERROR(INDEX('Student Master'!AB:AB,MATCH(D24,'Student Master'!B:B,0)),"0"))</f>
        <v>26000</v>
      </c>
      <c r="H24" s="22">
        <f>IF(TRIM(D24)="","",IFERROR(INDEX('Student Master'!AG:AG,MATCH(D24,'Student Master'!B:B,0)),"0"))</f>
        <v>10000</v>
      </c>
      <c r="I24" s="22" t="str">
        <f>IF(TRIM(D24)="","",IFERROR(INDEX('Student Master'!AH:AH,MATCH(D24,'Student Master'!B:B,0)),"0"))</f>
        <v>0</v>
      </c>
      <c r="J24" s="22">
        <f>IF(TRIM(D24)="","",IFERROR(INDEX('Student Master'!AI:AI,MATCH(D24,'Student Master'!B:B,0)),"0"))</f>
        <v>16000</v>
      </c>
      <c r="K24" s="23">
        <f t="shared" si="0"/>
        <v>0.76923076923076927</v>
      </c>
      <c r="L24" s="20"/>
      <c r="M24" s="20" t="str">
        <f>IF(TRIM(D24)="","",IFERROR(INDEX('Student Master'!C:C,MATCH(D24,'Student Master'!B:B,0)),"0"))</f>
        <v>B.RAKESH</v>
      </c>
      <c r="N24" s="20" t="str">
        <f>IF(TRIM(D24)="","",IFERROR(INDEX('Student Master'!D:D,MATCH(D24,'Student Master'!B:B,0)),"0"))</f>
        <v>2 - AS</v>
      </c>
      <c r="O24" s="20" t="str">
        <f>IF(TRIM(D24)="","",IFERROR(INDEX('Student Master'!H:H,MATCH(D24,'Student Master'!B:B,0)),"0"))</f>
        <v>KARAN SINGH</v>
      </c>
      <c r="P24" s="20" t="str">
        <f>IF(TRIM(D24)="","",IFERROR(INDEX('Student Master'!N:N,MATCH(D24,'Student Master'!B:B,0)),"0"))</f>
        <v>Neral Thanda</v>
      </c>
      <c r="Q24" s="20">
        <f>IF(TRIM(D24)="","",IFERROR(INDEX('Student Master'!L:L,MATCH(D24,'Student Master'!B:B,0)),"0"))</f>
        <v>9490534483</v>
      </c>
    </row>
    <row r="25" spans="1:17" x14ac:dyDescent="0.35">
      <c r="A25" s="20">
        <v>24</v>
      </c>
      <c r="B25" s="21"/>
      <c r="C25" s="20">
        <v>13</v>
      </c>
      <c r="D25" s="20">
        <v>4677</v>
      </c>
      <c r="E25" s="20">
        <v>20000</v>
      </c>
      <c r="F25" s="20"/>
      <c r="G25" s="22">
        <f>IF(TRIM(D25)="","",IFERROR(INDEX('Student Master'!AB:AB,MATCH(D25,'Student Master'!B:B,0)),"0"))</f>
        <v>25000</v>
      </c>
      <c r="H25" s="22">
        <f>IF(TRIM(D25)="","",IFERROR(INDEX('Student Master'!AG:AG,MATCH(D25,'Student Master'!B:B,0)),"0"))</f>
        <v>9500</v>
      </c>
      <c r="I25" s="22" t="str">
        <f>IF(TRIM(D25)="","",IFERROR(INDEX('Student Master'!AH:AH,MATCH(D25,'Student Master'!B:B,0)),"0"))</f>
        <v>0</v>
      </c>
      <c r="J25" s="22">
        <f>IF(TRIM(D25)="","",IFERROR(INDEX('Student Master'!AI:AI,MATCH(D25,'Student Master'!B:B,0)),"0"))</f>
        <v>15500</v>
      </c>
      <c r="K25" s="23">
        <f t="shared" si="0"/>
        <v>0.8</v>
      </c>
      <c r="L25" s="20"/>
      <c r="M25" s="20" t="str">
        <f>IF(TRIM(D25)="","",IFERROR(INDEX('Student Master'!C:C,MATCH(D25,'Student Master'!B:B,0)),"0"))</f>
        <v>B. SOUNDHARYA</v>
      </c>
      <c r="N25" s="20" t="str">
        <f>IF(TRIM(D25)="","",IFERROR(INDEX('Student Master'!D:D,MATCH(D25,'Student Master'!B:B,0)),"0"))</f>
        <v>1 - AS</v>
      </c>
      <c r="O25" s="20" t="str">
        <f>IF(TRIM(D25)="","",IFERROR(INDEX('Student Master'!H:H,MATCH(D25,'Student Master'!B:B,0)),"0"))</f>
        <v>B. KARAN SINGH</v>
      </c>
      <c r="P25" s="20" t="str">
        <f>IF(TRIM(D25)="","",IFERROR(INDEX('Student Master'!N:N,MATCH(D25,'Student Master'!B:B,0)),"0"))</f>
        <v>Neral Thanda</v>
      </c>
      <c r="Q25" s="20">
        <f>IF(TRIM(D25)="","",IFERROR(INDEX('Student Master'!L:L,MATCH(D25,'Student Master'!B:B,0)),"0"))</f>
        <v>9490534483</v>
      </c>
    </row>
    <row r="26" spans="1:17" x14ac:dyDescent="0.35">
      <c r="A26" s="20">
        <v>25</v>
      </c>
      <c r="B26" s="21"/>
      <c r="C26" s="20">
        <v>14</v>
      </c>
      <c r="D26" s="20">
        <v>4501</v>
      </c>
      <c r="E26" s="20">
        <v>12000</v>
      </c>
      <c r="F26" s="20"/>
      <c r="G26" s="22">
        <f>IF(TRIM(D26)="","",IFERROR(INDEX('Student Master'!AB:AB,MATCH(D26,'Student Master'!B:B,0)),"0"))</f>
        <v>16000</v>
      </c>
      <c r="H26" s="22">
        <f>IF(TRIM(D26)="","",IFERROR(INDEX('Student Master'!AG:AG,MATCH(D26,'Student Master'!B:B,0)),"0"))</f>
        <v>9000</v>
      </c>
      <c r="I26" s="22">
        <f>IF(TRIM(D26)="","",IFERROR(INDEX('Student Master'!AH:AH,MATCH(D26,'Student Master'!B:B,0)),"0"))</f>
        <v>7000</v>
      </c>
      <c r="J26" s="22" t="str">
        <f>IF(TRIM(D26)="","",IFERROR(INDEX('Student Master'!AI:AI,MATCH(D26,'Student Master'!B:B,0)),"0"))</f>
        <v>0</v>
      </c>
      <c r="K26" s="23">
        <f t="shared" si="0"/>
        <v>0.75</v>
      </c>
      <c r="L26" s="20"/>
      <c r="M26" s="20" t="str">
        <f>IF(TRIM(D26)="","",IFERROR(INDEX('Student Master'!C:C,MATCH(D26,'Student Master'!B:B,0)),"0"))</f>
        <v>CH. AARTHI NAGA SAI</v>
      </c>
      <c r="N26" s="20" t="str">
        <f>IF(TRIM(D26)="","",IFERROR(INDEX('Student Master'!D:D,MATCH(D26,'Student Master'!B:B,0)),"0"))</f>
        <v>U - BM</v>
      </c>
      <c r="O26" s="20" t="str">
        <f>IF(TRIM(D26)="","",IFERROR(INDEX('Student Master'!H:H,MATCH(D26,'Student Master'!B:B,0)),"0"))</f>
        <v>ANAND</v>
      </c>
      <c r="P26" s="20" t="str">
        <f>IF(TRIM(D26)="","",IFERROR(INDEX('Student Master'!N:N,MATCH(D26,'Student Master'!B:B,0)),"0"))</f>
        <v>PANTAKHURD OLD</v>
      </c>
      <c r="Q26" s="20">
        <f>IF(TRIM(D26)="","",IFERROR(INDEX('Student Master'!L:L,MATCH(D26,'Student Master'!B:B,0)),"0"))</f>
        <v>9866673755</v>
      </c>
    </row>
    <row r="27" spans="1:17" x14ac:dyDescent="0.35">
      <c r="A27" s="20">
        <v>26</v>
      </c>
      <c r="B27" s="21"/>
      <c r="C27" s="20">
        <v>14</v>
      </c>
      <c r="D27" s="20">
        <v>4195</v>
      </c>
      <c r="E27" s="20">
        <v>13000</v>
      </c>
      <c r="F27" s="20"/>
      <c r="G27" s="22">
        <f>IF(TRIM(D27)="","",IFERROR(INDEX('Student Master'!AB:AB,MATCH(D27,'Student Master'!B:B,0)),"0"))</f>
        <v>17000</v>
      </c>
      <c r="H27" s="22">
        <f>IF(TRIM(D27)="","",IFERROR(INDEX('Student Master'!AG:AG,MATCH(D27,'Student Master'!B:B,0)),"0"))</f>
        <v>10000</v>
      </c>
      <c r="I27" s="22">
        <f>IF(TRIM(D27)="","",IFERROR(INDEX('Student Master'!AH:AH,MATCH(D27,'Student Master'!B:B,0)),"0"))</f>
        <v>7000</v>
      </c>
      <c r="J27" s="22" t="str">
        <f>IF(TRIM(D27)="","",IFERROR(INDEX('Student Master'!AI:AI,MATCH(D27,'Student Master'!B:B,0)),"0"))</f>
        <v>0</v>
      </c>
      <c r="K27" s="23">
        <f t="shared" si="0"/>
        <v>0.76470588235294112</v>
      </c>
      <c r="L27" s="20"/>
      <c r="M27" s="20" t="str">
        <f>IF(TRIM(D27)="","",IFERROR(INDEX('Student Master'!C:C,MATCH(D27,'Student Master'!B:B,0)),"0"))</f>
        <v>CH. TEJASVI</v>
      </c>
      <c r="N27" s="20" t="str">
        <f>IF(TRIM(D27)="","",IFERROR(INDEX('Student Master'!D:D,MATCH(D27,'Student Master'!B:B,0)),"0"))</f>
        <v>2 - BM</v>
      </c>
      <c r="O27" s="20" t="str">
        <f>IF(TRIM(D27)="","",IFERROR(INDEX('Student Master'!H:H,MATCH(D27,'Student Master'!B:B,0)),"0"))</f>
        <v>CH. ANAND</v>
      </c>
      <c r="P27" s="20" t="str">
        <f>IF(TRIM(D27)="","",IFERROR(INDEX('Student Master'!N:N,MATCH(D27,'Student Master'!B:B,0)),"0"))</f>
        <v>PANTA CAMP</v>
      </c>
      <c r="Q27" s="20">
        <f>IF(TRIM(D27)="","",IFERROR(INDEX('Student Master'!L:L,MATCH(D27,'Student Master'!B:B,0)),"0"))</f>
        <v>9866673755</v>
      </c>
    </row>
    <row r="28" spans="1:17" x14ac:dyDescent="0.35">
      <c r="A28" s="20">
        <v>27</v>
      </c>
      <c r="B28" s="21"/>
      <c r="C28" s="20">
        <v>15</v>
      </c>
      <c r="D28" s="20">
        <v>3632</v>
      </c>
      <c r="E28" s="20">
        <v>40000</v>
      </c>
      <c r="F28" s="20"/>
      <c r="G28" s="22">
        <f>IF(TRIM(D28)="","",IFERROR(INDEX('Student Master'!AB:AB,MATCH(D28,'Student Master'!B:B,0)),"0"))</f>
        <v>47000</v>
      </c>
      <c r="H28" s="22">
        <f>IF(TRIM(D28)="","",IFERROR(INDEX('Student Master'!AG:AG,MATCH(D28,'Student Master'!B:B,0)),"0"))</f>
        <v>25000</v>
      </c>
      <c r="I28" s="22" t="str">
        <f>IF(TRIM(D28)="","",IFERROR(INDEX('Student Master'!AH:AH,MATCH(D28,'Student Master'!B:B,0)),"0"))</f>
        <v>0</v>
      </c>
      <c r="J28" s="22">
        <f>IF(TRIM(D28)="","",IFERROR(INDEX('Student Master'!AI:AI,MATCH(D28,'Student Master'!B:B,0)),"0"))</f>
        <v>22000</v>
      </c>
      <c r="K28" s="23">
        <f t="shared" si="0"/>
        <v>0.85106382978723405</v>
      </c>
      <c r="L28" s="20"/>
      <c r="M28" s="20" t="str">
        <f>IF(TRIM(D28)="","",IFERROR(INDEX('Student Master'!C:C,MATCH(D28,'Student Master'!B:B,0)),"0"))</f>
        <v>M. SAI KUMAR</v>
      </c>
      <c r="N28" s="20" t="str">
        <f>IF(TRIM(D28)="","",IFERROR(INDEX('Student Master'!D:D,MATCH(D28,'Student Master'!B:B,0)),"0"))</f>
        <v>10 - AS</v>
      </c>
      <c r="O28" s="20" t="str">
        <f>IF(TRIM(D28)="","",IFERROR(INDEX('Student Master'!H:H,MATCH(D28,'Student Master'!B:B,0)),"0"))</f>
        <v>NARSIMHA</v>
      </c>
      <c r="P28" s="20" t="str">
        <f>IF(TRIM(D28)="","",IFERROR(INDEX('Student Master'!N:N,MATCH(D28,'Student Master'!B:B,0)),"0"))</f>
        <v>L.B.S. NAGAR</v>
      </c>
      <c r="Q28" s="20">
        <f>IF(TRIM(D28)="","",IFERROR(INDEX('Student Master'!L:L,MATCH(D28,'Student Master'!B:B,0)),"0"))</f>
        <v>7729825412</v>
      </c>
    </row>
    <row r="29" spans="1:17" x14ac:dyDescent="0.35">
      <c r="A29" s="20">
        <v>28</v>
      </c>
      <c r="B29" s="21"/>
      <c r="C29" s="20">
        <v>16</v>
      </c>
      <c r="D29" s="20">
        <v>3082</v>
      </c>
      <c r="E29" s="20">
        <v>41500</v>
      </c>
      <c r="F29" s="20"/>
      <c r="G29" s="22">
        <f>IF(TRIM(D29)="","",IFERROR(INDEX('Student Master'!AB:AB,MATCH(D29,'Student Master'!B:B,0)),"0"))</f>
        <v>47000</v>
      </c>
      <c r="H29" s="22">
        <f>IF(TRIM(D29)="","",IFERROR(INDEX('Student Master'!AG:AG,MATCH(D29,'Student Master'!B:B,0)),"0"))</f>
        <v>25000</v>
      </c>
      <c r="I29" s="22" t="str">
        <f>IF(TRIM(D29)="","",IFERROR(INDEX('Student Master'!AH:AH,MATCH(D29,'Student Master'!B:B,0)),"0"))</f>
        <v>0</v>
      </c>
      <c r="J29" s="22">
        <f>IF(TRIM(D29)="","",IFERROR(INDEX('Student Master'!AI:AI,MATCH(D29,'Student Master'!B:B,0)),"0"))</f>
        <v>22000</v>
      </c>
      <c r="K29" s="23">
        <f t="shared" si="0"/>
        <v>0.88297872340425532</v>
      </c>
      <c r="L29" s="20"/>
      <c r="M29" s="20" t="str">
        <f>IF(TRIM(D29)="","",IFERROR(INDEX('Student Master'!C:C,MATCH(D29,'Student Master'!B:B,0)),"0"))</f>
        <v>S. ARUN</v>
      </c>
      <c r="N29" s="20" t="str">
        <f>IF(TRIM(D29)="","",IFERROR(INDEX('Student Master'!D:D,MATCH(D29,'Student Master'!B:B,0)),"0"))</f>
        <v>10 - AS</v>
      </c>
      <c r="O29" s="20" t="str">
        <f>IF(TRIM(D29)="","",IFERROR(INDEX('Student Master'!H:H,MATCH(D29,'Student Master'!B:B,0)),"0"))</f>
        <v>GANGARAM</v>
      </c>
      <c r="P29" s="20" t="str">
        <f>IF(TRIM(D29)="","",IFERROR(INDEX('Student Master'!N:N,MATCH(D29,'Student Master'!B:B,0)),"0"))</f>
        <v>BARDIPUR</v>
      </c>
      <c r="Q29" s="20">
        <f>IF(TRIM(D29)="","",IFERROR(INDEX('Student Master'!L:L,MATCH(D29,'Student Master'!B:B,0)),"0"))</f>
        <v>9133894901</v>
      </c>
    </row>
    <row r="30" spans="1:17" x14ac:dyDescent="0.35">
      <c r="A30" s="20">
        <v>29</v>
      </c>
      <c r="B30" s="21"/>
      <c r="C30" s="20">
        <v>17</v>
      </c>
      <c r="D30" s="20">
        <v>3788</v>
      </c>
      <c r="E30" s="20">
        <v>13000</v>
      </c>
      <c r="F30" s="20"/>
      <c r="G30" s="22">
        <f>IF(TRIM(D30)="","",IFERROR(INDEX('Student Master'!AB:AB,MATCH(D30,'Student Master'!B:B,0)),"0"))</f>
        <v>18500</v>
      </c>
      <c r="H30" s="22">
        <f>IF(TRIM(D30)="","",IFERROR(INDEX('Student Master'!AG:AG,MATCH(D30,'Student Master'!B:B,0)),"0"))</f>
        <v>11500</v>
      </c>
      <c r="I30" s="22">
        <f>IF(TRIM(D30)="","",IFERROR(INDEX('Student Master'!AH:AH,MATCH(D30,'Student Master'!B:B,0)),"0"))</f>
        <v>7000</v>
      </c>
      <c r="J30" s="22" t="str">
        <f>IF(TRIM(D30)="","",IFERROR(INDEX('Student Master'!AI:AI,MATCH(D30,'Student Master'!B:B,0)),"0"))</f>
        <v>0</v>
      </c>
      <c r="K30" s="23">
        <f t="shared" si="0"/>
        <v>0.70270270270270274</v>
      </c>
      <c r="L30" s="20"/>
      <c r="M30" s="20" t="str">
        <f>IF(TRIM(D30)="","",IFERROR(INDEX('Student Master'!C:C,MATCH(D30,'Student Master'!B:B,0)),"0"))</f>
        <v>D. PRIYANS</v>
      </c>
      <c r="N30" s="20" t="str">
        <f>IF(TRIM(D30)="","",IFERROR(INDEX('Student Master'!D:D,MATCH(D30,'Student Master'!B:B,0)),"0"))</f>
        <v>4 - BM</v>
      </c>
      <c r="O30" s="20" t="str">
        <f>IF(TRIM(D30)="","",IFERROR(INDEX('Student Master'!H:H,MATCH(D30,'Student Master'!B:B,0)),"0"))</f>
        <v>D. SRINIVAS</v>
      </c>
      <c r="P30" s="20" t="str">
        <f>IF(TRIM(D30)="","",IFERROR(INDEX('Student Master'!N:N,MATCH(D30,'Student Master'!B:B,0)),"0"))</f>
        <v>YEDAPALLY</v>
      </c>
      <c r="Q30" s="20">
        <f>IF(TRIM(D30)="","",IFERROR(INDEX('Student Master'!L:L,MATCH(D30,'Student Master'!B:B,0)),"0"))</f>
        <v>9951339582</v>
      </c>
    </row>
    <row r="31" spans="1:17" x14ac:dyDescent="0.35">
      <c r="A31" s="20">
        <v>30</v>
      </c>
      <c r="B31" s="21"/>
      <c r="C31" s="20">
        <v>18</v>
      </c>
      <c r="D31" s="20">
        <v>4739</v>
      </c>
      <c r="E31" s="20">
        <v>13000</v>
      </c>
      <c r="F31" s="20"/>
      <c r="G31" s="22">
        <f>IF(TRIM(D31)="","",IFERROR(INDEX('Student Master'!AB:AB,MATCH(D31,'Student Master'!B:B,0)),"0"))</f>
        <v>17000</v>
      </c>
      <c r="H31" s="22">
        <f>IF(TRIM(D31)="","",IFERROR(INDEX('Student Master'!AG:AG,MATCH(D31,'Student Master'!B:B,0)),"0"))</f>
        <v>10000</v>
      </c>
      <c r="I31" s="22">
        <f>IF(TRIM(D31)="","",IFERROR(INDEX('Student Master'!AH:AH,MATCH(D31,'Student Master'!B:B,0)),"0"))</f>
        <v>7000</v>
      </c>
      <c r="J31" s="22" t="str">
        <f>IF(TRIM(D31)="","",IFERROR(INDEX('Student Master'!AI:AI,MATCH(D31,'Student Master'!B:B,0)),"0"))</f>
        <v>0</v>
      </c>
      <c r="K31" s="23">
        <f t="shared" si="0"/>
        <v>0.76470588235294112</v>
      </c>
      <c r="L31" s="20"/>
      <c r="M31" s="20" t="str">
        <f>IF(TRIM(D31)="","",IFERROR(INDEX('Student Master'!C:C,MATCH(D31,'Student Master'!B:B,0)),"0"))</f>
        <v>A.NAMRATA</v>
      </c>
      <c r="N31" s="20" t="str">
        <f>IF(TRIM(D31)="","",IFERROR(INDEX('Student Master'!D:D,MATCH(D31,'Student Master'!B:B,0)),"0"))</f>
        <v>2 - AM</v>
      </c>
      <c r="O31" s="20" t="str">
        <f>IF(TRIM(D31)="","",IFERROR(INDEX('Student Master'!H:H,MATCH(D31,'Student Master'!B:B,0)),"0"))</f>
        <v>VENKATESH</v>
      </c>
      <c r="P31" s="20" t="str">
        <f>IF(TRIM(D31)="","",IFERROR(INDEX('Student Master'!N:N,MATCH(D31,'Student Master'!B:B,0)),"0"))</f>
        <v>PANTAKHURD OLD</v>
      </c>
      <c r="Q31" s="20">
        <f>IF(TRIM(D31)="","",IFERROR(INDEX('Student Master'!L:L,MATCH(D31,'Student Master'!B:B,0)),"0"))</f>
        <v>9640896717</v>
      </c>
    </row>
    <row r="32" spans="1:17" x14ac:dyDescent="0.35">
      <c r="A32" s="20">
        <v>31</v>
      </c>
      <c r="B32" s="21"/>
      <c r="C32" s="20">
        <v>18</v>
      </c>
      <c r="D32" s="20">
        <v>4674</v>
      </c>
      <c r="E32" s="20">
        <v>15000</v>
      </c>
      <c r="F32" s="20"/>
      <c r="G32" s="22">
        <f>IF(TRIM(D32)="","",IFERROR(INDEX('Student Master'!AB:AB,MATCH(D32,'Student Master'!B:B,0)),"0"))</f>
        <v>19500</v>
      </c>
      <c r="H32" s="22">
        <f>IF(TRIM(D32)="","",IFERROR(INDEX('Student Master'!AG:AG,MATCH(D32,'Student Master'!B:B,0)),"0"))</f>
        <v>12500</v>
      </c>
      <c r="I32" s="22">
        <f>IF(TRIM(D32)="","",IFERROR(INDEX('Student Master'!AH:AH,MATCH(D32,'Student Master'!B:B,0)),"0"))</f>
        <v>7000</v>
      </c>
      <c r="J32" s="22" t="str">
        <f>IF(TRIM(D32)="","",IFERROR(INDEX('Student Master'!AI:AI,MATCH(D32,'Student Master'!B:B,0)),"0"))</f>
        <v>0</v>
      </c>
      <c r="K32" s="23">
        <f t="shared" si="0"/>
        <v>0.76923076923076927</v>
      </c>
      <c r="L32" s="20"/>
      <c r="M32" s="20" t="str">
        <f>IF(TRIM(D32)="","",IFERROR(INDEX('Student Master'!C:C,MATCH(D32,'Student Master'!B:B,0)),"0"))</f>
        <v>A.NAGA CHAITANYA</v>
      </c>
      <c r="N32" s="20" t="str">
        <f>IF(TRIM(D32)="","",IFERROR(INDEX('Student Master'!D:D,MATCH(D32,'Student Master'!B:B,0)),"0"))</f>
        <v>5 - BM</v>
      </c>
      <c r="O32" s="20" t="str">
        <f>IF(TRIM(D32)="","",IFERROR(INDEX('Student Master'!H:H,MATCH(D32,'Student Master'!B:B,0)),"0"))</f>
        <v>VENKATESH</v>
      </c>
      <c r="P32" s="20" t="str">
        <f>IF(TRIM(D32)="","",IFERROR(INDEX('Student Master'!N:N,MATCH(D32,'Student Master'!B:B,0)),"0"))</f>
        <v>PANTAKHURD OLD</v>
      </c>
      <c r="Q32" s="20">
        <f>IF(TRIM(D32)="","",IFERROR(INDEX('Student Master'!L:L,MATCH(D32,'Student Master'!B:B,0)),"0"))</f>
        <v>9640896717</v>
      </c>
    </row>
    <row r="33" spans="1:18" x14ac:dyDescent="0.35">
      <c r="A33" s="20">
        <v>32</v>
      </c>
      <c r="B33" s="21"/>
      <c r="C33" s="20">
        <v>19</v>
      </c>
      <c r="D33" s="20">
        <v>4148</v>
      </c>
      <c r="E33" s="20">
        <v>8000</v>
      </c>
      <c r="F33" s="20"/>
      <c r="G33" s="22">
        <f>IF(TRIM(D33)="","",IFERROR(INDEX('Student Master'!AB:AB,MATCH(D33,'Student Master'!B:B,0)),"0"))</f>
        <v>9500</v>
      </c>
      <c r="H33" s="22">
        <f>IF(TRIM(D33)="","",IFERROR(INDEX('Student Master'!AG:AG,MATCH(D33,'Student Master'!B:B,0)),"0"))</f>
        <v>9500</v>
      </c>
      <c r="I33" s="22" t="str">
        <f>IF(TRIM(D33)="","",IFERROR(INDEX('Student Master'!AH:AH,MATCH(D33,'Student Master'!B:B,0)),"0"))</f>
        <v>0</v>
      </c>
      <c r="J33" s="22" t="str">
        <f>IF(TRIM(D33)="","",IFERROR(INDEX('Student Master'!AI:AI,MATCH(D33,'Student Master'!B:B,0)),"0"))</f>
        <v>0</v>
      </c>
      <c r="K33" s="23">
        <f t="shared" si="0"/>
        <v>0.84210526315789469</v>
      </c>
      <c r="L33" s="20"/>
      <c r="M33" s="20" t="str">
        <f>IF(TRIM(D33)="","",IFERROR(INDEX('Student Master'!C:C,MATCH(D33,'Student Master'!B:B,0)),"0"))</f>
        <v>MEER NOMAN ALI</v>
      </c>
      <c r="N33" s="20" t="str">
        <f>IF(TRIM(D33)="","",IFERROR(INDEX('Student Master'!D:D,MATCH(D33,'Student Master'!B:B,0)),"0"))</f>
        <v>1 - AM</v>
      </c>
      <c r="O33" s="20" t="str">
        <f>IF(TRIM(D33)="","",IFERROR(INDEX('Student Master'!H:H,MATCH(D33,'Student Master'!B:B,0)),"0"))</f>
        <v>MEER KHADAR ALI</v>
      </c>
      <c r="P33" s="20" t="str">
        <f>IF(TRIM(D33)="","",IFERROR(INDEX('Student Master'!N:N,MATCH(D33,'Student Master'!B:B,0)),"0"))</f>
        <v>SHARBATHI CANAL</v>
      </c>
      <c r="Q33" s="20">
        <f>IF(TRIM(D33)="","",IFERROR(INDEX('Student Master'!L:L,MATCH(D33,'Student Master'!B:B,0)),"0"))</f>
        <v>9010209080</v>
      </c>
      <c r="R33" t="s">
        <v>6242</v>
      </c>
    </row>
    <row r="34" spans="1:18" x14ac:dyDescent="0.35">
      <c r="A34" s="20">
        <v>33</v>
      </c>
      <c r="B34" s="21"/>
      <c r="C34" s="20">
        <v>20</v>
      </c>
      <c r="D34" s="20">
        <v>2875</v>
      </c>
      <c r="E34" s="20">
        <v>19000</v>
      </c>
      <c r="F34" s="20"/>
      <c r="G34" s="22">
        <f>IF(TRIM(D34)="","",IFERROR(INDEX('Student Master'!AB:AB,MATCH(D34,'Student Master'!B:B,0)),"0"))</f>
        <v>23500</v>
      </c>
      <c r="H34" s="22">
        <f>IF(TRIM(D34)="","",IFERROR(INDEX('Student Master'!AG:AG,MATCH(D34,'Student Master'!B:B,0)),"0"))</f>
        <v>18000</v>
      </c>
      <c r="I34" s="22">
        <f>IF(TRIM(D34)="","",IFERROR(INDEX('Student Master'!AH:AH,MATCH(D34,'Student Master'!B:B,0)),"0"))</f>
        <v>5500</v>
      </c>
      <c r="J34" s="22" t="str">
        <f>IF(TRIM(D34)="","",IFERROR(INDEX('Student Master'!AI:AI,MATCH(D34,'Student Master'!B:B,0)),"0"))</f>
        <v>0</v>
      </c>
      <c r="K34" s="23">
        <f t="shared" si="0"/>
        <v>0.80851063829787229</v>
      </c>
      <c r="L34" s="20"/>
      <c r="M34" s="20" t="str">
        <f>IF(TRIM(D34)="","",IFERROR(INDEX('Student Master'!C:C,MATCH(D34,'Student Master'!B:B,0)),"0"))</f>
        <v>D. KEERTHANA</v>
      </c>
      <c r="N34" s="20" t="str">
        <f>IF(TRIM(D34)="","",IFERROR(INDEX('Student Master'!D:D,MATCH(D34,'Student Master'!B:B,0)),"0"))</f>
        <v>8 - AM</v>
      </c>
      <c r="O34" s="20" t="str">
        <f>IF(TRIM(D34)="","",IFERROR(INDEX('Student Master'!H:H,MATCH(D34,'Student Master'!B:B,0)),"0"))</f>
        <v>D. BHEEM SHANKAR</v>
      </c>
      <c r="P34" s="20" t="str">
        <f>IF(TRIM(D34)="","",IFERROR(INDEX('Student Master'!N:N,MATCH(D34,'Student Master'!B:B,0)),"0"))</f>
        <v>NAGANPALLY</v>
      </c>
      <c r="Q34" s="20">
        <f>IF(TRIM(D34)="","",IFERROR(INDEX('Student Master'!L:L,MATCH(D34,'Student Master'!B:B,0)),"0"))</f>
        <v>7702752667</v>
      </c>
    </row>
    <row r="35" spans="1:18" x14ac:dyDescent="0.35">
      <c r="A35" s="20">
        <v>34</v>
      </c>
      <c r="B35" s="21"/>
      <c r="C35" s="20">
        <v>20</v>
      </c>
      <c r="D35" s="20">
        <v>4069</v>
      </c>
      <c r="E35" s="20">
        <v>13000</v>
      </c>
      <c r="F35" s="20"/>
      <c r="G35" s="22">
        <f>IF(TRIM(D35)="","",IFERROR(INDEX('Student Master'!AB:AB,MATCH(D35,'Student Master'!B:B,0)),"0"))</f>
        <v>16000</v>
      </c>
      <c r="H35" s="22">
        <f>IF(TRIM(D35)="","",IFERROR(INDEX('Student Master'!AG:AG,MATCH(D35,'Student Master'!B:B,0)),"0"))</f>
        <v>10500</v>
      </c>
      <c r="I35" s="22">
        <f>IF(TRIM(D35)="","",IFERROR(INDEX('Student Master'!AH:AH,MATCH(D35,'Student Master'!B:B,0)),"0"))</f>
        <v>5500</v>
      </c>
      <c r="J35" s="22" t="str">
        <f>IF(TRIM(D35)="","",IFERROR(INDEX('Student Master'!AI:AI,MATCH(D35,'Student Master'!B:B,0)),"0"))</f>
        <v>0</v>
      </c>
      <c r="K35" s="23">
        <f t="shared" si="0"/>
        <v>0.8125</v>
      </c>
      <c r="L35" s="20"/>
      <c r="M35" s="20" t="str">
        <f>IF(TRIM(D35)="","",IFERROR(INDEX('Student Master'!C:C,MATCH(D35,'Student Master'!B:B,0)),"0"))</f>
        <v>D. NIKITHA</v>
      </c>
      <c r="N35" s="20" t="str">
        <f>IF(TRIM(D35)="","",IFERROR(INDEX('Student Master'!D:D,MATCH(D35,'Student Master'!B:B,0)),"0"))</f>
        <v>3 - AM</v>
      </c>
      <c r="O35" s="20" t="str">
        <f>IF(TRIM(D35)="","",IFERROR(INDEX('Student Master'!H:H,MATCH(D35,'Student Master'!B:B,0)),"0"))</f>
        <v>D. BHEEM SHANKAR</v>
      </c>
      <c r="P35" s="20" t="str">
        <f>IF(TRIM(D35)="","",IFERROR(INDEX('Student Master'!N:N,MATCH(D35,'Student Master'!B:B,0)),"0"))</f>
        <v>NAGANPALLY</v>
      </c>
      <c r="Q35" s="20">
        <f>IF(TRIM(D35)="","",IFERROR(INDEX('Student Master'!L:L,MATCH(D35,'Student Master'!B:B,0)),"0"))</f>
        <v>7702752667</v>
      </c>
    </row>
    <row r="36" spans="1:18" x14ac:dyDescent="0.35">
      <c r="A36" s="20">
        <v>35</v>
      </c>
      <c r="B36" s="21"/>
      <c r="C36" s="20">
        <v>21</v>
      </c>
      <c r="D36" s="20">
        <v>4442</v>
      </c>
      <c r="E36" s="20">
        <v>13500</v>
      </c>
      <c r="F36" s="20"/>
      <c r="G36" s="22">
        <f>IF(TRIM(D36)="","",IFERROR(INDEX('Student Master'!AB:AB,MATCH(D36,'Student Master'!B:B,0)),"0"))</f>
        <v>17500</v>
      </c>
      <c r="H36" s="22">
        <f>IF(TRIM(D36)="","",IFERROR(INDEX('Student Master'!AG:AG,MATCH(D36,'Student Master'!B:B,0)),"0"))</f>
        <v>9500</v>
      </c>
      <c r="I36" s="22">
        <f>IF(TRIM(D36)="","",IFERROR(INDEX('Student Master'!AH:AH,MATCH(D36,'Student Master'!B:B,0)),"0"))</f>
        <v>8000</v>
      </c>
      <c r="J36" s="22" t="str">
        <f>IF(TRIM(D36)="","",IFERROR(INDEX('Student Master'!AI:AI,MATCH(D36,'Student Master'!B:B,0)),"0"))</f>
        <v>0</v>
      </c>
      <c r="K36" s="23">
        <f t="shared" si="0"/>
        <v>0.77142857142857146</v>
      </c>
      <c r="L36" s="20"/>
      <c r="M36" s="20" t="str">
        <f>IF(TRIM(D36)="","",IFERROR(INDEX('Student Master'!C:C,MATCH(D36,'Student Master'!B:B,0)),"0"))</f>
        <v>MD. MIRZA ABBU BAQAR</v>
      </c>
      <c r="N36" s="20" t="str">
        <f>IF(TRIM(D36)="","",IFERROR(INDEX('Student Master'!D:D,MATCH(D36,'Student Master'!B:B,0)),"0"))</f>
        <v>1 - BM</v>
      </c>
      <c r="O36" s="20" t="str">
        <f>IF(TRIM(D36)="","",IFERROR(INDEX('Student Master'!H:H,MATCH(D36,'Student Master'!B:B,0)),"0"))</f>
        <v>MIRZA AZMATH BAIG</v>
      </c>
      <c r="P36" s="20" t="str">
        <f>IF(TRIM(D36)="","",IFERROR(INDEX('Student Master'!N:N,MATCH(D36,'Student Master'!B:B,0)),"0"))</f>
        <v>KOPPARGA</v>
      </c>
      <c r="Q36" s="20">
        <f>IF(TRIM(D36)="","",IFERROR(INDEX('Student Master'!L:L,MATCH(D36,'Student Master'!B:B,0)),"0"))</f>
        <v>7569194416</v>
      </c>
    </row>
    <row r="37" spans="1:18" x14ac:dyDescent="0.35">
      <c r="A37" s="20">
        <v>36</v>
      </c>
      <c r="B37" s="21"/>
      <c r="C37" s="20">
        <v>22</v>
      </c>
      <c r="D37" s="20">
        <v>3210</v>
      </c>
      <c r="E37" s="20">
        <v>18000</v>
      </c>
      <c r="F37" s="20"/>
      <c r="G37" s="22">
        <f>IF(TRIM(D37)="","",IFERROR(INDEX('Student Master'!AB:AB,MATCH(D37,'Student Master'!B:B,0)),"0"))</f>
        <v>22000</v>
      </c>
      <c r="H37" s="22">
        <f>IF(TRIM(D37)="","",IFERROR(INDEX('Student Master'!AG:AG,MATCH(D37,'Student Master'!B:B,0)),"0"))</f>
        <v>15000</v>
      </c>
      <c r="I37" s="22">
        <f>IF(TRIM(D37)="","",IFERROR(INDEX('Student Master'!AH:AH,MATCH(D37,'Student Master'!B:B,0)),"0"))</f>
        <v>7000</v>
      </c>
      <c r="J37" s="22" t="str">
        <f>IF(TRIM(D37)="","",IFERROR(INDEX('Student Master'!AI:AI,MATCH(D37,'Student Master'!B:B,0)),"0"))</f>
        <v>0</v>
      </c>
      <c r="K37" s="23">
        <f t="shared" si="0"/>
        <v>0.81818181818181823</v>
      </c>
      <c r="L37" s="20"/>
      <c r="M37" s="20" t="str">
        <f>IF(TRIM(D37)="","",IFERROR(INDEX('Student Master'!C:C,MATCH(D37,'Student Master'!B:B,0)),"0"))</f>
        <v>S. GANGOTHRI</v>
      </c>
      <c r="N37" s="20" t="str">
        <f>IF(TRIM(D37)="","",IFERROR(INDEX('Student Master'!D:D,MATCH(D37,'Student Master'!B:B,0)),"0"))</f>
        <v>6 - BM</v>
      </c>
      <c r="O37" s="20" t="str">
        <f>IF(TRIM(D37)="","",IFERROR(INDEX('Student Master'!H:H,MATCH(D37,'Student Master'!B:B,0)),"0"))</f>
        <v>RAMESH</v>
      </c>
      <c r="P37" s="20" t="str">
        <f>IF(TRIM(D37)="","",IFERROR(INDEX('Student Master'!N:N,MATCH(D37,'Student Master'!B:B,0)),"0"))</f>
        <v>KALDURKI</v>
      </c>
      <c r="Q37" s="20">
        <f>IF(TRIM(D37)="","",IFERROR(INDEX('Student Master'!L:L,MATCH(D37,'Student Master'!B:B,0)),"0"))</f>
        <v>8096094332</v>
      </c>
    </row>
    <row r="38" spans="1:18" x14ac:dyDescent="0.35">
      <c r="A38" s="20">
        <v>37</v>
      </c>
      <c r="B38" s="21"/>
      <c r="C38" s="20">
        <v>23</v>
      </c>
      <c r="D38" s="20">
        <v>4779</v>
      </c>
      <c r="E38" s="20">
        <v>11000</v>
      </c>
      <c r="F38" s="20"/>
      <c r="G38" s="22">
        <f>IF(TRIM(D38)="","",IFERROR(INDEX('Student Master'!AB:AB,MATCH(D38,'Student Master'!B:B,0)),"0"))</f>
        <v>15500</v>
      </c>
      <c r="H38" s="22">
        <f>IF(TRIM(D38)="","",IFERROR(INDEX('Student Master'!AG:AG,MATCH(D38,'Student Master'!B:B,0)),"0"))</f>
        <v>8500</v>
      </c>
      <c r="I38" s="22">
        <f>IF(TRIM(D38)="","",IFERROR(INDEX('Student Master'!AH:AH,MATCH(D38,'Student Master'!B:B,0)),"0"))</f>
        <v>7000</v>
      </c>
      <c r="J38" s="22" t="str">
        <f>IF(TRIM(D38)="","",IFERROR(INDEX('Student Master'!AI:AI,MATCH(D38,'Student Master'!B:B,0)),"0"))</f>
        <v>0</v>
      </c>
      <c r="K38" s="23">
        <f t="shared" si="0"/>
        <v>0.70967741935483875</v>
      </c>
      <c r="L38" s="20"/>
      <c r="M38" s="20" t="str">
        <f>IF(TRIM(D38)="","",IFERROR(INDEX('Student Master'!C:C,MATCH(D38,'Student Master'!B:B,0)),"0"))</f>
        <v>S.Shiva</v>
      </c>
      <c r="N38" s="20" t="str">
        <f>IF(TRIM(D38)="","",IFERROR(INDEX('Student Master'!D:D,MATCH(D38,'Student Master'!B:B,0)),"0"))</f>
        <v>L - AM</v>
      </c>
      <c r="O38" s="20" t="str">
        <f>IF(TRIM(D38)="","",IFERROR(INDEX('Student Master'!H:H,MATCH(D38,'Student Master'!B:B,0)),"0"))</f>
        <v>Beerappa</v>
      </c>
      <c r="P38" s="20" t="str">
        <f>IF(TRIM(D38)="","",IFERROR(INDEX('Student Master'!N:N,MATCH(D38,'Student Master'!B:B,0)),"0"))</f>
        <v>Kaldurki</v>
      </c>
      <c r="Q38" s="20">
        <f>IF(TRIM(D38)="","",IFERROR(INDEX('Student Master'!L:L,MATCH(D38,'Student Master'!B:B,0)),"0"))</f>
        <v>9494262688</v>
      </c>
    </row>
    <row r="39" spans="1:18" x14ac:dyDescent="0.35">
      <c r="A39" s="20">
        <v>38</v>
      </c>
      <c r="B39" s="21"/>
      <c r="C39" s="20">
        <v>24</v>
      </c>
      <c r="D39" s="20">
        <v>4586</v>
      </c>
      <c r="E39" s="20">
        <v>11000</v>
      </c>
      <c r="F39" s="20"/>
      <c r="G39" s="22">
        <f>IF(TRIM(D39)="","",IFERROR(INDEX('Student Master'!AB:AB,MATCH(D39,'Student Master'!B:B,0)),"0"))</f>
        <v>15500</v>
      </c>
      <c r="H39" s="22">
        <f>IF(TRIM(D39)="","",IFERROR(INDEX('Student Master'!AG:AG,MATCH(D39,'Student Master'!B:B,0)),"0"))</f>
        <v>8500</v>
      </c>
      <c r="I39" s="22">
        <f>IF(TRIM(D39)="","",IFERROR(INDEX('Student Master'!AH:AH,MATCH(D39,'Student Master'!B:B,0)),"0"))</f>
        <v>7000</v>
      </c>
      <c r="J39" s="22" t="str">
        <f>IF(TRIM(D39)="","",IFERROR(INDEX('Student Master'!AI:AI,MATCH(D39,'Student Master'!B:B,0)),"0"))</f>
        <v>0</v>
      </c>
      <c r="K39" s="23">
        <f t="shared" si="0"/>
        <v>0.70967741935483875</v>
      </c>
      <c r="L39" s="20"/>
      <c r="M39" s="20" t="str">
        <f>IF(TRIM(D39)="","",IFERROR(INDEX('Student Master'!C:C,MATCH(D39,'Student Master'!B:B,0)),"0"))</f>
        <v>B.YASHWANTH</v>
      </c>
      <c r="N39" s="20" t="str">
        <f>IF(TRIM(D39)="","",IFERROR(INDEX('Student Master'!D:D,MATCH(D39,'Student Master'!B:B,0)),"0"))</f>
        <v>L - AS</v>
      </c>
      <c r="O39" s="20" t="str">
        <f>IF(TRIM(D39)="","",IFERROR(INDEX('Student Master'!H:H,MATCH(D39,'Student Master'!B:B,0)),"0"))</f>
        <v>LINGAIAH</v>
      </c>
      <c r="P39" s="20" t="str">
        <f>IF(TRIM(D39)="","",IFERROR(INDEX('Student Master'!N:N,MATCH(D39,'Student Master'!B:B,0)),"0"))</f>
        <v>Pegadapally</v>
      </c>
      <c r="Q39" s="20">
        <f>IF(TRIM(D39)="","",IFERROR(INDEX('Student Master'!L:L,MATCH(D39,'Student Master'!B:B,0)),"0"))</f>
        <v>9493928480</v>
      </c>
    </row>
    <row r="40" spans="1:18" x14ac:dyDescent="0.35">
      <c r="A40" s="20">
        <v>39</v>
      </c>
      <c r="B40" s="21"/>
      <c r="C40" s="20">
        <v>25</v>
      </c>
      <c r="D40" s="20">
        <v>4781</v>
      </c>
      <c r="E40" s="20">
        <v>13000</v>
      </c>
      <c r="F40" s="20"/>
      <c r="G40" s="22">
        <f>IF(TRIM(D40)="","",IFERROR(INDEX('Student Master'!AB:AB,MATCH(D40,'Student Master'!B:B,0)),"0"))</f>
        <v>17500</v>
      </c>
      <c r="H40" s="22">
        <f>IF(TRIM(D40)="","",IFERROR(INDEX('Student Master'!AG:AG,MATCH(D40,'Student Master'!B:B,0)),"0"))</f>
        <v>10500</v>
      </c>
      <c r="I40" s="22">
        <f>IF(TRIM(D40)="","",IFERROR(INDEX('Student Master'!AH:AH,MATCH(D40,'Student Master'!B:B,0)),"0"))</f>
        <v>7000</v>
      </c>
      <c r="J40" s="22" t="str">
        <f>IF(TRIM(D40)="","",IFERROR(INDEX('Student Master'!AI:AI,MATCH(D40,'Student Master'!B:B,0)),"0"))</f>
        <v>0</v>
      </c>
      <c r="K40" s="23">
        <f t="shared" si="0"/>
        <v>0.74285714285714288</v>
      </c>
      <c r="L40" s="20"/>
      <c r="M40" s="20" t="str">
        <f>IF(TRIM(D40)="","",IFERROR(INDEX('Student Master'!C:C,MATCH(D40,'Student Master'!B:B,0)),"0"))</f>
        <v>G.LOHITHA</v>
      </c>
      <c r="N40" s="20" t="str">
        <f>IF(TRIM(D40)="","",IFERROR(INDEX('Student Master'!D:D,MATCH(D40,'Student Master'!B:B,0)),"0"))</f>
        <v>3 - AM</v>
      </c>
      <c r="O40" s="20" t="str">
        <f>IF(TRIM(D40)="","",IFERROR(INDEX('Student Master'!H:H,MATCH(D40,'Student Master'!B:B,0)),"0"))</f>
        <v>G.VIDYADHAR</v>
      </c>
      <c r="P40" s="20" t="str">
        <f>IF(TRIM(D40)="","",IFERROR(INDEX('Student Master'!N:N,MATCH(D40,'Student Master'!B:B,0)),"0"))</f>
        <v>Salampad</v>
      </c>
      <c r="Q40" s="20">
        <f>IF(TRIM(D40)="","",IFERROR(INDEX('Student Master'!L:L,MATCH(D40,'Student Master'!B:B,0)),"0"))</f>
        <v>9908375930</v>
      </c>
    </row>
    <row r="41" spans="1:18" x14ac:dyDescent="0.35">
      <c r="A41" s="20">
        <v>40</v>
      </c>
      <c r="B41" s="21"/>
      <c r="C41" s="20">
        <v>26</v>
      </c>
      <c r="D41" s="20">
        <v>4681</v>
      </c>
      <c r="E41" s="20">
        <v>12000</v>
      </c>
      <c r="F41" s="20"/>
      <c r="G41" s="22">
        <f>IF(TRIM(D41)="","",IFERROR(INDEX('Student Master'!AB:AB,MATCH(D41,'Student Master'!B:B,0)),"0"))</f>
        <v>15000</v>
      </c>
      <c r="H41" s="22">
        <f>IF(TRIM(D41)="","",IFERROR(INDEX('Student Master'!AG:AG,MATCH(D41,'Student Master'!B:B,0)),"0"))</f>
        <v>10000</v>
      </c>
      <c r="I41" s="22">
        <f>IF(TRIM(D41)="","",IFERROR(INDEX('Student Master'!AH:AH,MATCH(D41,'Student Master'!B:B,0)),"0"))</f>
        <v>5000</v>
      </c>
      <c r="J41" s="22" t="str">
        <f>IF(TRIM(D41)="","",IFERROR(INDEX('Student Master'!AI:AI,MATCH(D41,'Student Master'!B:B,0)),"0"))</f>
        <v>0</v>
      </c>
      <c r="K41" s="23">
        <f t="shared" si="0"/>
        <v>0.8</v>
      </c>
      <c r="L41" s="20"/>
      <c r="M41" s="20" t="str">
        <f>IF(TRIM(D41)="","",IFERROR(INDEX('Student Master'!C:C,MATCH(D41,'Student Master'!B:B,0)),"0"))</f>
        <v>SHAZIA GAZALA MAHEBUB</v>
      </c>
      <c r="N41" s="20" t="str">
        <f>IF(TRIM(D41)="","",IFERROR(INDEX('Student Master'!D:D,MATCH(D41,'Student Master'!B:B,0)),"0"))</f>
        <v>2 - AS</v>
      </c>
      <c r="O41" s="20" t="str">
        <f>IF(TRIM(D41)="","",IFERROR(INDEX('Student Master'!H:H,MATCH(D41,'Student Master'!B:B,0)),"0"))</f>
        <v>SHAIK MAHABOOB</v>
      </c>
      <c r="P41" s="20" t="str">
        <f>IF(TRIM(D41)="","",IFERROR(INDEX('Student Master'!N:N,MATCH(D41,'Student Master'!B:B,0)),"0"))</f>
        <v>Azam Gunj</v>
      </c>
      <c r="Q41" s="20">
        <f>IF(TRIM(D41)="","",IFERROR(INDEX('Student Master'!L:L,MATCH(D41,'Student Master'!B:B,0)),"0"))</f>
        <v>9922696237</v>
      </c>
    </row>
    <row r="42" spans="1:18" x14ac:dyDescent="0.35">
      <c r="A42" s="20">
        <v>41</v>
      </c>
      <c r="B42" s="21"/>
      <c r="C42" s="20">
        <v>26</v>
      </c>
      <c r="D42" s="20">
        <v>4683</v>
      </c>
      <c r="E42" s="20">
        <v>14000</v>
      </c>
      <c r="F42" s="20"/>
      <c r="G42" s="22">
        <f>IF(TRIM(D42)="","",IFERROR(INDEX('Student Master'!AB:AB,MATCH(D42,'Student Master'!B:B,0)),"0"))</f>
        <v>20000</v>
      </c>
      <c r="H42" s="22">
        <f>IF(TRIM(D42)="","",IFERROR(INDEX('Student Master'!AG:AG,MATCH(D42,'Student Master'!B:B,0)),"0"))</f>
        <v>15000</v>
      </c>
      <c r="I42" s="22">
        <f>IF(TRIM(D42)="","",IFERROR(INDEX('Student Master'!AH:AH,MATCH(D42,'Student Master'!B:B,0)),"0"))</f>
        <v>5000</v>
      </c>
      <c r="J42" s="22" t="str">
        <f>IF(TRIM(D42)="","",IFERROR(INDEX('Student Master'!AI:AI,MATCH(D42,'Student Master'!B:B,0)),"0"))</f>
        <v>0</v>
      </c>
      <c r="K42" s="23">
        <f t="shared" si="0"/>
        <v>0.7</v>
      </c>
      <c r="L42" s="20"/>
      <c r="M42" s="20" t="str">
        <f>IF(TRIM(D42)="","",IFERROR(INDEX('Student Master'!C:C,MATCH(D42,'Student Master'!B:B,0)),"0"))</f>
        <v>SHAIK TAMIN KOUSER MAHEBOOB</v>
      </c>
      <c r="N42" s="20" t="str">
        <f>IF(TRIM(D42)="","",IFERROR(INDEX('Student Master'!D:D,MATCH(D42,'Student Master'!B:B,0)),"0"))</f>
        <v>6 - AS</v>
      </c>
      <c r="O42" s="20" t="str">
        <f>IF(TRIM(D42)="","",IFERROR(INDEX('Student Master'!H:H,MATCH(D42,'Student Master'!B:B,0)),"0"))</f>
        <v>SHAIK MAHEBOOB</v>
      </c>
      <c r="P42" s="20" t="str">
        <f>IF(TRIM(D42)="","",IFERROR(INDEX('Student Master'!N:N,MATCH(D42,'Student Master'!B:B,0)),"0"))</f>
        <v>Azam Gunj</v>
      </c>
      <c r="Q42" s="20">
        <f>IF(TRIM(D42)="","",IFERROR(INDEX('Student Master'!L:L,MATCH(D42,'Student Master'!B:B,0)),"0"))</f>
        <v>9922696237</v>
      </c>
    </row>
    <row r="43" spans="1:18" x14ac:dyDescent="0.35">
      <c r="A43" s="20">
        <v>42</v>
      </c>
      <c r="B43" s="21"/>
      <c r="C43" s="20">
        <v>27</v>
      </c>
      <c r="D43" s="20">
        <v>4521</v>
      </c>
      <c r="E43" s="20">
        <v>6500</v>
      </c>
      <c r="F43" s="20"/>
      <c r="G43" s="22">
        <f>IF(TRIM(D43)="","",IFERROR(INDEX('Student Master'!AB:AB,MATCH(D43,'Student Master'!B:B,0)),"0"))</f>
        <v>9000</v>
      </c>
      <c r="H43" s="22">
        <f>IF(TRIM(D43)="","",IFERROR(INDEX('Student Master'!AG:AG,MATCH(D43,'Student Master'!B:B,0)),"0"))</f>
        <v>9000</v>
      </c>
      <c r="I43" s="22" t="str">
        <f>IF(TRIM(D43)="","",IFERROR(INDEX('Student Master'!AH:AH,MATCH(D43,'Student Master'!B:B,0)),"0"))</f>
        <v>0</v>
      </c>
      <c r="J43" s="22" t="str">
        <f>IF(TRIM(D43)="","",IFERROR(INDEX('Student Master'!AI:AI,MATCH(D43,'Student Master'!B:B,0)),"0"))</f>
        <v>0</v>
      </c>
      <c r="K43" s="23">
        <f t="shared" si="0"/>
        <v>0.72222222222222221</v>
      </c>
      <c r="L43" s="20"/>
      <c r="M43" s="20" t="str">
        <f>IF(TRIM(D43)="","",IFERROR(INDEX('Student Master'!C:C,MATCH(D43,'Student Master'!B:B,0)),"0"))</f>
        <v>S.ASHWINI</v>
      </c>
      <c r="N43" s="20" t="str">
        <f>IF(TRIM(D43)="","",IFERROR(INDEX('Student Master'!D:D,MATCH(D43,'Student Master'!B:B,0)),"0"))</f>
        <v>U - AS</v>
      </c>
      <c r="O43" s="20" t="str">
        <f>IF(TRIM(D43)="","",IFERROR(INDEX('Student Master'!H:H,MATCH(D43,'Student Master'!B:B,0)),"0"))</f>
        <v>S.SHYAM</v>
      </c>
      <c r="P43" s="20" t="str">
        <f>IF(TRIM(D43)="","",IFERROR(INDEX('Student Master'!N:N,MATCH(D43,'Student Master'!B:B,0)),"0"))</f>
        <v>Sharbathi Canal</v>
      </c>
      <c r="Q43" s="20">
        <f>IF(TRIM(D43)="","",IFERROR(INDEX('Student Master'!L:L,MATCH(D43,'Student Master'!B:B,0)),"0"))</f>
        <v>9701455885</v>
      </c>
    </row>
    <row r="44" spans="1:18" x14ac:dyDescent="0.35">
      <c r="A44" s="20">
        <v>43</v>
      </c>
      <c r="B44" s="21"/>
      <c r="C44" s="20">
        <v>28</v>
      </c>
      <c r="D44" s="20">
        <v>3647</v>
      </c>
      <c r="E44" s="20">
        <v>30000</v>
      </c>
      <c r="F44" s="20"/>
      <c r="G44" s="22">
        <f>IF(TRIM(D44)="","",IFERROR(INDEX('Student Master'!AB:AB,MATCH(D44,'Student Master'!B:B,0)),"0"))</f>
        <v>36000</v>
      </c>
      <c r="H44" s="22">
        <f>IF(TRIM(D44)="","",IFERROR(INDEX('Student Master'!AG:AG,MATCH(D44,'Student Master'!B:B,0)),"0"))</f>
        <v>16000</v>
      </c>
      <c r="I44" s="22" t="str">
        <f>IF(TRIM(D44)="","",IFERROR(INDEX('Student Master'!AH:AH,MATCH(D44,'Student Master'!B:B,0)),"0"))</f>
        <v>0</v>
      </c>
      <c r="J44" s="22">
        <f>IF(TRIM(D44)="","",IFERROR(INDEX('Student Master'!AI:AI,MATCH(D44,'Student Master'!B:B,0)),"0"))</f>
        <v>20000</v>
      </c>
      <c r="K44" s="23">
        <f t="shared" si="0"/>
        <v>0.83333333333333337</v>
      </c>
      <c r="L44" s="20"/>
      <c r="M44" s="20" t="str">
        <f>IF(TRIM(D44)="","",IFERROR(INDEX('Student Master'!C:C,MATCH(D44,'Student Master'!B:B,0)),"0"))</f>
        <v>B. ARUN</v>
      </c>
      <c r="N44" s="20" t="str">
        <f>IF(TRIM(D44)="","",IFERROR(INDEX('Student Master'!D:D,MATCH(D44,'Student Master'!B:B,0)),"0"))</f>
        <v>7 - AS</v>
      </c>
      <c r="O44" s="20" t="str">
        <f>IF(TRIM(D44)="","",IFERROR(INDEX('Student Master'!H:H,MATCH(D44,'Student Master'!B:B,0)),"0"))</f>
        <v>RAVI</v>
      </c>
      <c r="P44" s="20" t="str">
        <f>IF(TRIM(D44)="","",IFERROR(INDEX('Student Master'!N:N,MATCH(D44,'Student Master'!B:B,0)),"0"))</f>
        <v>HEMLANAYAK THANDA</v>
      </c>
      <c r="Q44" s="20">
        <f>IF(TRIM(D44)="","",IFERROR(INDEX('Student Master'!L:L,MATCH(D44,'Student Master'!B:B,0)),"0"))</f>
        <v>9492792524</v>
      </c>
    </row>
    <row r="45" spans="1:18" x14ac:dyDescent="0.35">
      <c r="A45" s="20">
        <v>44</v>
      </c>
      <c r="B45" s="21"/>
      <c r="C45" s="20">
        <v>29</v>
      </c>
      <c r="D45" s="20">
        <v>4682</v>
      </c>
      <c r="E45" s="20">
        <v>23500</v>
      </c>
      <c r="F45" s="20"/>
      <c r="G45" s="22">
        <f>IF(TRIM(D45)="","",IFERROR(INDEX('Student Master'!AB:AB,MATCH(D45,'Student Master'!B:B,0)),"0"))</f>
        <v>28000</v>
      </c>
      <c r="H45" s="22">
        <f>IF(TRIM(D45)="","",IFERROR(INDEX('Student Master'!AG:AG,MATCH(D45,'Student Master'!B:B,0)),"0"))</f>
        <v>11500</v>
      </c>
      <c r="I45" s="22" t="str">
        <f>IF(TRIM(D45)="","",IFERROR(INDEX('Student Master'!AH:AH,MATCH(D45,'Student Master'!B:B,0)),"0"))</f>
        <v>0</v>
      </c>
      <c r="J45" s="22">
        <f>IF(TRIM(D45)="","",IFERROR(INDEX('Student Master'!AI:AI,MATCH(D45,'Student Master'!B:B,0)),"0"))</f>
        <v>16500</v>
      </c>
      <c r="K45" s="23">
        <f t="shared" si="0"/>
        <v>0.8392857142857143</v>
      </c>
      <c r="L45" s="20"/>
      <c r="M45" s="20" t="str">
        <f>IF(TRIM(D45)="","",IFERROR(INDEX('Student Master'!C:C,MATCH(D45,'Student Master'!B:B,0)),"0"))</f>
        <v>K.AMBAR SINGH</v>
      </c>
      <c r="N45" s="20" t="str">
        <f>IF(TRIM(D45)="","",IFERROR(INDEX('Student Master'!D:D,MATCH(D45,'Student Master'!B:B,0)),"0"))</f>
        <v>4 - AS</v>
      </c>
      <c r="O45" s="20" t="str">
        <f>IF(TRIM(D45)="","",IFERROR(INDEX('Student Master'!H:H,MATCH(D45,'Student Master'!B:B,0)),"0"))</f>
        <v>K. RAMESH</v>
      </c>
      <c r="P45" s="20" t="str">
        <f>IF(TRIM(D45)="","",IFERROR(INDEX('Student Master'!N:N,MATCH(D45,'Student Master'!B:B,0)),"0"))</f>
        <v>Venkatapur thanda</v>
      </c>
      <c r="Q45" s="20">
        <f>IF(TRIM(D45)="","",IFERROR(INDEX('Student Master'!L:L,MATCH(D45,'Student Master'!B:B,0)),"0"))</f>
        <v>9493021534</v>
      </c>
    </row>
    <row r="46" spans="1:18" x14ac:dyDescent="0.35">
      <c r="A46" s="20">
        <v>45</v>
      </c>
      <c r="B46" s="21"/>
      <c r="C46" s="20">
        <v>30</v>
      </c>
      <c r="D46" s="20">
        <v>4588</v>
      </c>
      <c r="E46" s="20">
        <v>9500</v>
      </c>
      <c r="F46" s="20"/>
      <c r="G46" s="22">
        <f>IF(TRIM(D46)="","",IFERROR(INDEX('Student Master'!AB:AB,MATCH(D46,'Student Master'!B:B,0)),"0"))</f>
        <v>15500</v>
      </c>
      <c r="H46" s="22">
        <f>IF(TRIM(D46)="","",IFERROR(INDEX('Student Master'!AG:AG,MATCH(D46,'Student Master'!B:B,0)),"0"))</f>
        <v>8500</v>
      </c>
      <c r="I46" s="22">
        <f>IF(TRIM(D46)="","",IFERROR(INDEX('Student Master'!AH:AH,MATCH(D46,'Student Master'!B:B,0)),"0"))</f>
        <v>7000</v>
      </c>
      <c r="J46" s="22" t="str">
        <f>IF(TRIM(D46)="","",IFERROR(INDEX('Student Master'!AI:AI,MATCH(D46,'Student Master'!B:B,0)),"0"))</f>
        <v>0</v>
      </c>
      <c r="K46" s="23">
        <f t="shared" si="0"/>
        <v>0.61290322580645162</v>
      </c>
      <c r="L46" s="20"/>
      <c r="M46" s="20" t="str">
        <f>IF(TRIM(D46)="","",IFERROR(INDEX('Student Master'!C:C,MATCH(D46,'Student Master'!B:B,0)),"0"))</f>
        <v>S. DHANUSH</v>
      </c>
      <c r="N46" s="20" t="str">
        <f>IF(TRIM(D46)="","",IFERROR(INDEX('Student Master'!D:D,MATCH(D46,'Student Master'!B:B,0)),"0"))</f>
        <v>L - AM</v>
      </c>
      <c r="O46" s="20" t="str">
        <f>IF(TRIM(D46)="","",IFERROR(INDEX('Student Master'!H:H,MATCH(D46,'Student Master'!B:B,0)),"0"))</f>
        <v>BUJIBABU</v>
      </c>
      <c r="P46" s="20" t="str">
        <f>IF(TRIM(D46)="","",IFERROR(INDEX('Student Master'!N:N,MATCH(D46,'Student Master'!B:B,0)),"0"))</f>
        <v>Kaldurki</v>
      </c>
      <c r="Q46" s="20">
        <f>IF(TRIM(D46)="","",IFERROR(INDEX('Student Master'!L:L,MATCH(D46,'Student Master'!B:B,0)),"0"))</f>
        <v>7799850750</v>
      </c>
    </row>
    <row r="47" spans="1:18" x14ac:dyDescent="0.35">
      <c r="A47" s="20">
        <v>46</v>
      </c>
      <c r="B47" s="21"/>
      <c r="C47" s="20">
        <v>31</v>
      </c>
      <c r="D47" s="20">
        <v>4791</v>
      </c>
      <c r="E47" s="20">
        <v>10000</v>
      </c>
      <c r="F47" s="20"/>
      <c r="G47" s="22">
        <f>IF(TRIM(D47)="","",IFERROR(INDEX('Student Master'!AB:AB,MATCH(D47,'Student Master'!B:B,0)),"0"))</f>
        <v>15500</v>
      </c>
      <c r="H47" s="22">
        <f>IF(TRIM(D47)="","",IFERROR(INDEX('Student Master'!AG:AG,MATCH(D47,'Student Master'!B:B,0)),"0"))</f>
        <v>8500</v>
      </c>
      <c r="I47" s="22">
        <f>IF(TRIM(D47)="","",IFERROR(INDEX('Student Master'!AH:AH,MATCH(D47,'Student Master'!B:B,0)),"0"))</f>
        <v>7000</v>
      </c>
      <c r="J47" s="22" t="str">
        <f>IF(TRIM(D47)="","",IFERROR(INDEX('Student Master'!AI:AI,MATCH(D47,'Student Master'!B:B,0)),"0"))</f>
        <v>0</v>
      </c>
      <c r="K47" s="23">
        <f t="shared" si="0"/>
        <v>0.64516129032258063</v>
      </c>
      <c r="L47" s="20"/>
      <c r="M47" s="20" t="str">
        <f>IF(TRIM(D47)="","",IFERROR(INDEX('Student Master'!C:C,MATCH(D47,'Student Master'!B:B,0)),"0"))</f>
        <v>B.Prardhana</v>
      </c>
      <c r="N47" s="20" t="str">
        <f>IF(TRIM(D47)="","",IFERROR(INDEX('Student Master'!D:D,MATCH(D47,'Student Master'!B:B,0)),"0"))</f>
        <v>L - BM</v>
      </c>
      <c r="O47" s="20" t="str">
        <f>IF(TRIM(D47)="","",IFERROR(INDEX('Student Master'!H:H,MATCH(D47,'Student Master'!B:B,0)),"0"))</f>
        <v>Ram Reddy</v>
      </c>
      <c r="P47" s="20" t="str">
        <f>IF(TRIM(D47)="","",IFERROR(INDEX('Student Master'!N:N,MATCH(D47,'Student Master'!B:B,0)),"0"))</f>
        <v>Kaldurki</v>
      </c>
      <c r="Q47" s="20">
        <f>IF(TRIM(D47)="","",IFERROR(INDEX('Student Master'!L:L,MATCH(D47,'Student Master'!B:B,0)),"0"))</f>
        <v>8106677164</v>
      </c>
    </row>
    <row r="48" spans="1:18" x14ac:dyDescent="0.35">
      <c r="A48" s="20">
        <v>47</v>
      </c>
      <c r="B48" s="21"/>
      <c r="C48" s="20">
        <v>33</v>
      </c>
      <c r="D48" s="20">
        <v>4792</v>
      </c>
      <c r="E48" s="20">
        <v>10500</v>
      </c>
      <c r="F48" s="20"/>
      <c r="G48" s="22">
        <f>IF(TRIM(D48)="","",IFERROR(INDEX('Student Master'!AB:AB,MATCH(D48,'Student Master'!B:B,0)),"0"))</f>
        <v>15500</v>
      </c>
      <c r="H48" s="22">
        <f>IF(TRIM(D48)="","",IFERROR(INDEX('Student Master'!AG:AG,MATCH(D48,'Student Master'!B:B,0)),"0"))</f>
        <v>8500</v>
      </c>
      <c r="I48" s="22">
        <f>IF(TRIM(D48)="","",IFERROR(INDEX('Student Master'!AH:AH,MATCH(D48,'Student Master'!B:B,0)),"0"))</f>
        <v>7000</v>
      </c>
      <c r="J48" s="22" t="str">
        <f>IF(TRIM(D48)="","",IFERROR(INDEX('Student Master'!AI:AI,MATCH(D48,'Student Master'!B:B,0)),"0"))</f>
        <v>0</v>
      </c>
      <c r="K48" s="23">
        <f t="shared" si="0"/>
        <v>0.67741935483870963</v>
      </c>
      <c r="L48" s="20"/>
      <c r="M48" s="20" t="str">
        <f>IF(TRIM(D48)="","",IFERROR(INDEX('Student Master'!C:C,MATCH(D48,'Student Master'!B:B,0)),"0"))</f>
        <v>S.Akhil</v>
      </c>
      <c r="N48" s="20" t="str">
        <f>IF(TRIM(D48)="","",IFERROR(INDEX('Student Master'!D:D,MATCH(D48,'Student Master'!B:B,0)),"0"))</f>
        <v>L - AM</v>
      </c>
      <c r="O48" s="20" t="str">
        <f>IF(TRIM(D48)="","",IFERROR(INDEX('Student Master'!H:H,MATCH(D48,'Student Master'!B:B,0)),"0"))</f>
        <v>Raja Shekhar</v>
      </c>
      <c r="P48" s="20" t="str">
        <f>IF(TRIM(D48)="","",IFERROR(INDEX('Student Master'!N:N,MATCH(D48,'Student Master'!B:B,0)),"0"))</f>
        <v>PANTA CAMP</v>
      </c>
      <c r="Q48" s="20">
        <f>IF(TRIM(D48)="","",IFERROR(INDEX('Student Master'!L:L,MATCH(D48,'Student Master'!B:B,0)),"0"))</f>
        <v>9014067708</v>
      </c>
    </row>
    <row r="49" spans="1:17" x14ac:dyDescent="0.35">
      <c r="A49" s="20">
        <v>48</v>
      </c>
      <c r="B49" s="21"/>
      <c r="C49" s="20">
        <v>33</v>
      </c>
      <c r="D49" s="20">
        <v>4164</v>
      </c>
      <c r="E49" s="20">
        <v>12000</v>
      </c>
      <c r="F49" s="20"/>
      <c r="G49" s="22">
        <f>IF(TRIM(D49)="","",IFERROR(INDEX('Student Master'!AB:AB,MATCH(D49,'Student Master'!B:B,0)),"0"))</f>
        <v>17000</v>
      </c>
      <c r="H49" s="22">
        <f>IF(TRIM(D49)="","",IFERROR(INDEX('Student Master'!AG:AG,MATCH(D49,'Student Master'!B:B,0)),"0"))</f>
        <v>10000</v>
      </c>
      <c r="I49" s="22">
        <f>IF(TRIM(D49)="","",IFERROR(INDEX('Student Master'!AH:AH,MATCH(D49,'Student Master'!B:B,0)),"0"))</f>
        <v>7000</v>
      </c>
      <c r="J49" s="22" t="str">
        <f>IF(TRIM(D49)="","",IFERROR(INDEX('Student Master'!AI:AI,MATCH(D49,'Student Master'!B:B,0)),"0"))</f>
        <v>0</v>
      </c>
      <c r="K49" s="23">
        <f t="shared" si="0"/>
        <v>0.70588235294117652</v>
      </c>
      <c r="L49" s="20"/>
      <c r="M49" s="20" t="str">
        <f>IF(TRIM(D49)="","",IFERROR(INDEX('Student Master'!C:C,MATCH(D49,'Student Master'!B:B,0)),"0"))</f>
        <v>S. AJAY VARMA</v>
      </c>
      <c r="N49" s="20" t="str">
        <f>IF(TRIM(D49)="","",IFERROR(INDEX('Student Master'!D:D,MATCH(D49,'Student Master'!B:B,0)),"0"))</f>
        <v>2 - BM</v>
      </c>
      <c r="O49" s="20" t="str">
        <f>IF(TRIM(D49)="","",IFERROR(INDEX('Student Master'!H:H,MATCH(D49,'Student Master'!B:B,0)),"0"))</f>
        <v>S. RAJA SHEKAR</v>
      </c>
      <c r="P49" s="20" t="str">
        <f>IF(TRIM(D49)="","",IFERROR(INDEX('Student Master'!N:N,MATCH(D49,'Student Master'!B:B,0)),"0"))</f>
        <v>PANTA CAMP</v>
      </c>
      <c r="Q49" s="20">
        <f>IF(TRIM(D49)="","",IFERROR(INDEX('Student Master'!L:L,MATCH(D49,'Student Master'!B:B,0)),"0"))</f>
        <v>9014067708</v>
      </c>
    </row>
    <row r="50" spans="1:17" x14ac:dyDescent="0.35">
      <c r="A50" s="20">
        <v>49</v>
      </c>
      <c r="B50" s="21"/>
      <c r="C50" s="20">
        <v>34</v>
      </c>
      <c r="D50" s="20">
        <v>3763</v>
      </c>
      <c r="E50" s="20">
        <v>14000</v>
      </c>
      <c r="F50" s="20"/>
      <c r="G50" s="22">
        <f>IF(TRIM(D50)="","",IFERROR(INDEX('Student Master'!AB:AB,MATCH(D50,'Student Master'!B:B,0)),"0"))</f>
        <v>18500</v>
      </c>
      <c r="H50" s="22">
        <f>IF(TRIM(D50)="","",IFERROR(INDEX('Student Master'!AG:AG,MATCH(D50,'Student Master'!B:B,0)),"0"))</f>
        <v>11500</v>
      </c>
      <c r="I50" s="22">
        <f>IF(TRIM(D50)="","",IFERROR(INDEX('Student Master'!AH:AH,MATCH(D50,'Student Master'!B:B,0)),"0"))</f>
        <v>7000</v>
      </c>
      <c r="J50" s="22" t="str">
        <f>IF(TRIM(D50)="","",IFERROR(INDEX('Student Master'!AI:AI,MATCH(D50,'Student Master'!B:B,0)),"0"))</f>
        <v>0</v>
      </c>
      <c r="K50" s="23">
        <f t="shared" si="0"/>
        <v>0.7567567567567568</v>
      </c>
      <c r="L50" s="20"/>
      <c r="M50" s="20" t="str">
        <f>IF(TRIM(D50)="","",IFERROR(INDEX('Student Master'!C:C,MATCH(D50,'Student Master'!B:B,0)),"0"))</f>
        <v>K. LOKESH</v>
      </c>
      <c r="N50" s="20" t="str">
        <f>IF(TRIM(D50)="","",IFERROR(INDEX('Student Master'!D:D,MATCH(D50,'Student Master'!B:B,0)),"0"))</f>
        <v>4 - AM</v>
      </c>
      <c r="O50" s="20" t="str">
        <f>IF(TRIM(D50)="","",IFERROR(INDEX('Student Master'!H:H,MATCH(D50,'Student Master'!B:B,0)),"0"))</f>
        <v>LASMAIAH</v>
      </c>
      <c r="P50" s="20" t="str">
        <f>IF(TRIM(D50)="","",IFERROR(INDEX('Student Master'!N:N,MATCH(D50,'Student Master'!B:B,0)),"0"))</f>
        <v>PENTAKALAN</v>
      </c>
      <c r="Q50" s="20">
        <f>IF(TRIM(D50)="","",IFERROR(INDEX('Student Master'!L:L,MATCH(D50,'Student Master'!B:B,0)),"0"))</f>
        <v>6305716847</v>
      </c>
    </row>
    <row r="51" spans="1:17" x14ac:dyDescent="0.35">
      <c r="A51" s="20">
        <v>50</v>
      </c>
      <c r="B51" s="21"/>
      <c r="C51" s="20">
        <v>34</v>
      </c>
      <c r="D51" s="20">
        <v>4284</v>
      </c>
      <c r="E51" s="20">
        <v>13000</v>
      </c>
      <c r="F51" s="20"/>
      <c r="G51" s="22">
        <f>IF(TRIM(D51)="","",IFERROR(INDEX('Student Master'!AB:AB,MATCH(D51,'Student Master'!B:B,0)),"0"))</f>
        <v>17000</v>
      </c>
      <c r="H51" s="22">
        <f>IF(TRIM(D51)="","",IFERROR(INDEX('Student Master'!AG:AG,MATCH(D51,'Student Master'!B:B,0)),"0"))</f>
        <v>10000</v>
      </c>
      <c r="I51" s="22">
        <f>IF(TRIM(D51)="","",IFERROR(INDEX('Student Master'!AH:AH,MATCH(D51,'Student Master'!B:B,0)),"0"))</f>
        <v>7000</v>
      </c>
      <c r="J51" s="22" t="str">
        <f>IF(TRIM(D51)="","",IFERROR(INDEX('Student Master'!AI:AI,MATCH(D51,'Student Master'!B:B,0)),"0"))</f>
        <v>0</v>
      </c>
      <c r="K51" s="23">
        <f t="shared" si="0"/>
        <v>0.76470588235294112</v>
      </c>
      <c r="L51" s="20"/>
      <c r="M51" s="20" t="str">
        <f>IF(TRIM(D51)="","",IFERROR(INDEX('Student Master'!C:C,MATCH(D51,'Student Master'!B:B,0)),"0"))</f>
        <v>K. AKASH</v>
      </c>
      <c r="N51" s="20" t="str">
        <f>IF(TRIM(D51)="","",IFERROR(INDEX('Student Master'!D:D,MATCH(D51,'Student Master'!B:B,0)),"0"))</f>
        <v>2 - BM</v>
      </c>
      <c r="O51" s="20" t="str">
        <f>IF(TRIM(D51)="","",IFERROR(INDEX('Student Master'!H:H,MATCH(D51,'Student Master'!B:B,0)),"0"))</f>
        <v>K. LAXMAIAH</v>
      </c>
      <c r="P51" s="20" t="str">
        <f>IF(TRIM(D51)="","",IFERROR(INDEX('Student Master'!N:N,MATCH(D51,'Student Master'!B:B,0)),"0"))</f>
        <v>PENTAKALAN</v>
      </c>
      <c r="Q51" s="20">
        <f>IF(TRIM(D51)="","",IFERROR(INDEX('Student Master'!L:L,MATCH(D51,'Student Master'!B:B,0)),"0"))</f>
        <v>6305716847</v>
      </c>
    </row>
    <row r="52" spans="1:17" x14ac:dyDescent="0.35">
      <c r="A52" s="20">
        <v>51</v>
      </c>
      <c r="B52" s="21"/>
      <c r="C52" s="20">
        <v>35</v>
      </c>
      <c r="D52" s="20" t="s">
        <v>6201</v>
      </c>
      <c r="E52" s="20">
        <v>12000</v>
      </c>
      <c r="F52" s="20"/>
      <c r="G52" s="22">
        <f>IF(TRIM(D52)="","",IFERROR(INDEX('Student Master'!AB:AB,MATCH(D52,'Student Master'!B:B,0)),"0"))</f>
        <v>17000</v>
      </c>
      <c r="H52" s="22">
        <f>IF(TRIM(D52)="","",IFERROR(INDEX('Student Master'!AG:AG,MATCH(D52,'Student Master'!B:B,0)),"0"))</f>
        <v>10000</v>
      </c>
      <c r="I52" s="22">
        <f>IF(TRIM(D52)="","",IFERROR(INDEX('Student Master'!AH:AH,MATCH(D52,'Student Master'!B:B,0)),"0"))</f>
        <v>7000</v>
      </c>
      <c r="J52" s="22" t="str">
        <f>IF(TRIM(D52)="","",IFERROR(INDEX('Student Master'!AI:AI,MATCH(D52,'Student Master'!B:B,0)),"0"))</f>
        <v>0</v>
      </c>
      <c r="K52" s="23">
        <f t="shared" si="0"/>
        <v>0.70588235294117652</v>
      </c>
      <c r="L52" s="20"/>
      <c r="M52" s="20" t="str">
        <f>IF(TRIM(D52)="","",IFERROR(INDEX('Student Master'!C:C,MATCH(D52,'Student Master'!B:B,0)),"0"))</f>
        <v>T. SATHWIK</v>
      </c>
      <c r="N52" s="20" t="str">
        <f>IF(TRIM(D52)="","",IFERROR(INDEX('Student Master'!D:D,MATCH(D52,'Student Master'!B:B,0)),"0"))</f>
        <v>2 - BM</v>
      </c>
      <c r="O52" s="20" t="str">
        <f>IF(TRIM(D52)="","",IFERROR(INDEX('Student Master'!H:H,MATCH(D52,'Student Master'!B:B,0)),"0"))</f>
        <v>T. ANJAIAH</v>
      </c>
      <c r="P52" s="20" t="str">
        <f>IF(TRIM(D52)="","",IFERROR(INDEX('Student Master'!N:N,MATCH(D52,'Student Master'!B:B,0)),"0"))</f>
        <v>KUMMANPALLY</v>
      </c>
      <c r="Q52" s="20">
        <f>IF(TRIM(D52)="","",IFERROR(INDEX('Student Master'!L:L,MATCH(D52,'Student Master'!B:B,0)),"0"))</f>
        <v>7702692733</v>
      </c>
    </row>
    <row r="53" spans="1:17" x14ac:dyDescent="0.35">
      <c r="A53" s="20">
        <v>52</v>
      </c>
      <c r="B53" s="21"/>
      <c r="C53" s="20">
        <v>35</v>
      </c>
      <c r="D53" s="20" t="s">
        <v>6202</v>
      </c>
      <c r="E53" s="20">
        <v>14000</v>
      </c>
      <c r="F53" s="20"/>
      <c r="G53" s="22">
        <f>IF(TRIM(D53)="","",IFERROR(INDEX('Student Master'!AB:AB,MATCH(D53,'Student Master'!B:B,0)),"0"))</f>
        <v>18500</v>
      </c>
      <c r="H53" s="22">
        <f>IF(TRIM(D53)="","",IFERROR(INDEX('Student Master'!AG:AG,MATCH(D53,'Student Master'!B:B,0)),"0"))</f>
        <v>11500</v>
      </c>
      <c r="I53" s="22">
        <f>IF(TRIM(D53)="","",IFERROR(INDEX('Student Master'!AH:AH,MATCH(D53,'Student Master'!B:B,0)),"0"))</f>
        <v>7000</v>
      </c>
      <c r="J53" s="22" t="str">
        <f>IF(TRIM(D53)="","",IFERROR(INDEX('Student Master'!AI:AI,MATCH(D53,'Student Master'!B:B,0)),"0"))</f>
        <v>0</v>
      </c>
      <c r="K53" s="23">
        <f t="shared" si="0"/>
        <v>0.7567567567567568</v>
      </c>
      <c r="L53" s="20"/>
      <c r="M53" s="20" t="str">
        <f>IF(TRIM(D53)="","",IFERROR(INDEX('Student Master'!C:C,MATCH(D53,'Student Master'!B:B,0)),"0"))</f>
        <v>T. AKSHARA</v>
      </c>
      <c r="N53" s="20" t="str">
        <f>IF(TRIM(D53)="","",IFERROR(INDEX('Student Master'!D:D,MATCH(D53,'Student Master'!B:B,0)),"0"))</f>
        <v>4 - BM</v>
      </c>
      <c r="O53" s="20" t="str">
        <f>IF(TRIM(D53)="","",IFERROR(INDEX('Student Master'!H:H,MATCH(D53,'Student Master'!B:B,0)),"0"))</f>
        <v>T. ANJAIAH</v>
      </c>
      <c r="P53" s="20" t="str">
        <f>IF(TRIM(D53)="","",IFERROR(INDEX('Student Master'!N:N,MATCH(D53,'Student Master'!B:B,0)),"0"))</f>
        <v>KUMMANPALLY</v>
      </c>
      <c r="Q53" s="20">
        <f>IF(TRIM(D53)="","",IFERROR(INDEX('Student Master'!L:L,MATCH(D53,'Student Master'!B:B,0)),"0"))</f>
        <v>7702692733</v>
      </c>
    </row>
    <row r="54" spans="1:17" x14ac:dyDescent="0.35">
      <c r="A54" s="20">
        <v>53</v>
      </c>
      <c r="B54" s="21"/>
      <c r="C54" s="20">
        <v>36</v>
      </c>
      <c r="D54" s="20" t="s">
        <v>6203</v>
      </c>
      <c r="E54" s="20">
        <v>14000</v>
      </c>
      <c r="F54" s="20"/>
      <c r="G54" s="22">
        <f>IF(TRIM(D54)="","",IFERROR(INDEX('Student Master'!AB:AB,MATCH(D54,'Student Master'!B:B,0)),"0"))</f>
        <v>17500</v>
      </c>
      <c r="H54" s="22">
        <f>IF(TRIM(D54)="","",IFERROR(INDEX('Student Master'!AG:AG,MATCH(D54,'Student Master'!B:B,0)),"0"))</f>
        <v>10500</v>
      </c>
      <c r="I54" s="22">
        <f>IF(TRIM(D54)="","",IFERROR(INDEX('Student Master'!AH:AH,MATCH(D54,'Student Master'!B:B,0)),"0"))</f>
        <v>7000</v>
      </c>
      <c r="J54" s="22" t="str">
        <f>IF(TRIM(D54)="","",IFERROR(INDEX('Student Master'!AI:AI,MATCH(D54,'Student Master'!B:B,0)),"0"))</f>
        <v>0</v>
      </c>
      <c r="K54" s="23">
        <f t="shared" si="0"/>
        <v>0.8</v>
      </c>
      <c r="L54" s="20"/>
      <c r="M54" s="20" t="str">
        <f>IF(TRIM(D54)="","",IFERROR(INDEX('Student Master'!C:C,MATCH(D54,'Student Master'!B:B,0)),"0"))</f>
        <v>B. SRI TEJA</v>
      </c>
      <c r="N54" s="20" t="str">
        <f>IF(TRIM(D54)="","",IFERROR(INDEX('Student Master'!D:D,MATCH(D54,'Student Master'!B:B,0)),"0"))</f>
        <v>3 - AS</v>
      </c>
      <c r="O54" s="20" t="str">
        <f>IF(TRIM(D54)="","",IFERROR(INDEX('Student Master'!H:H,MATCH(D54,'Student Master'!B:B,0)),"0"))</f>
        <v>B. SRINU</v>
      </c>
      <c r="P54" s="20" t="str">
        <f>IF(TRIM(D54)="","",IFERROR(INDEX('Student Master'!N:N,MATCH(D54,'Student Master'!B:B,0)),"0"))</f>
        <v>PEGADAPALLY</v>
      </c>
      <c r="Q54" s="20">
        <f>IF(TRIM(D54)="","",IFERROR(INDEX('Student Master'!L:L,MATCH(D54,'Student Master'!B:B,0)),"0"))</f>
        <v>9505839066</v>
      </c>
    </row>
    <row r="55" spans="1:17" x14ac:dyDescent="0.35">
      <c r="A55" s="20">
        <v>54</v>
      </c>
      <c r="B55" s="21"/>
      <c r="C55" s="20">
        <v>36</v>
      </c>
      <c r="D55" s="20">
        <v>4793</v>
      </c>
      <c r="E55" s="20">
        <v>12000</v>
      </c>
      <c r="F55" s="20"/>
      <c r="G55" s="22">
        <f>IF(TRIM(D55)="","",IFERROR(INDEX('Student Master'!AB:AB,MATCH(D55,'Student Master'!B:B,0)),"0"))</f>
        <v>16000</v>
      </c>
      <c r="H55" s="22">
        <f>IF(TRIM(D55)="","",IFERROR(INDEX('Student Master'!AG:AG,MATCH(D55,'Student Master'!B:B,0)),"0"))</f>
        <v>9000</v>
      </c>
      <c r="I55" s="22">
        <f>IF(TRIM(D55)="","",IFERROR(INDEX('Student Master'!AH:AH,MATCH(D55,'Student Master'!B:B,0)),"0"))</f>
        <v>7000</v>
      </c>
      <c r="J55" s="22" t="str">
        <f>IF(TRIM(D55)="","",IFERROR(INDEX('Student Master'!AI:AI,MATCH(D55,'Student Master'!B:B,0)),"0"))</f>
        <v>0</v>
      </c>
      <c r="K55" s="23">
        <f t="shared" si="0"/>
        <v>0.75</v>
      </c>
      <c r="L55" s="20"/>
      <c r="M55" s="20" t="str">
        <f>IF(TRIM(D55)="","",IFERROR(INDEX('Student Master'!C:C,MATCH(D55,'Student Master'!B:B,0)),"0"))</f>
        <v>B.MANASA</v>
      </c>
      <c r="N55" s="20" t="str">
        <f>IF(TRIM(D55)="","",IFERROR(INDEX('Student Master'!D:D,MATCH(D55,'Student Master'!B:B,0)),"0"))</f>
        <v>U - AS</v>
      </c>
      <c r="O55" s="20" t="str">
        <f>IF(TRIM(D55)="","",IFERROR(INDEX('Student Master'!H:H,MATCH(D55,'Student Master'!B:B,0)),"0"))</f>
        <v>B. SRINU</v>
      </c>
      <c r="P55" s="20" t="str">
        <f>IF(TRIM(D55)="","",IFERROR(INDEX('Student Master'!N:N,MATCH(D55,'Student Master'!B:B,0)),"0"))</f>
        <v>Pegadapally</v>
      </c>
      <c r="Q55" s="20">
        <f>IF(TRIM(D55)="","",IFERROR(INDEX('Student Master'!L:L,MATCH(D55,'Student Master'!B:B,0)),"0"))</f>
        <v>9505839066</v>
      </c>
    </row>
    <row r="56" spans="1:17" x14ac:dyDescent="0.35">
      <c r="A56" s="20">
        <v>55</v>
      </c>
      <c r="B56" s="21"/>
      <c r="C56" s="20">
        <v>37</v>
      </c>
      <c r="D56" s="20">
        <v>4396</v>
      </c>
      <c r="E56" s="20">
        <v>6500</v>
      </c>
      <c r="F56" s="20"/>
      <c r="G56" s="22">
        <f>IF(TRIM(D56)="","",IFERROR(INDEX('Student Master'!AB:AB,MATCH(D56,'Student Master'!B:B,0)),"0"))</f>
        <v>8500</v>
      </c>
      <c r="H56" s="22">
        <f>IF(TRIM(D56)="","",IFERROR(INDEX('Student Master'!AG:AG,MATCH(D56,'Student Master'!B:B,0)),"0"))</f>
        <v>8500</v>
      </c>
      <c r="I56" s="22" t="str">
        <f>IF(TRIM(D56)="","",IFERROR(INDEX('Student Master'!AH:AH,MATCH(D56,'Student Master'!B:B,0)),"0"))</f>
        <v>0</v>
      </c>
      <c r="J56" s="22" t="str">
        <f>IF(TRIM(D56)="","",IFERROR(INDEX('Student Master'!AI:AI,MATCH(D56,'Student Master'!B:B,0)),"0"))</f>
        <v>0</v>
      </c>
      <c r="K56" s="23">
        <f t="shared" si="0"/>
        <v>0.76470588235294112</v>
      </c>
      <c r="L56" s="20"/>
      <c r="M56" s="20" t="str">
        <f>IF(TRIM(D56)="","",IFERROR(INDEX('Student Master'!C:C,MATCH(D56,'Student Master'!B:B,0)),"0"))</f>
        <v>CH. ABHINAV</v>
      </c>
      <c r="N56" s="20" t="str">
        <f>IF(TRIM(D56)="","",IFERROR(INDEX('Student Master'!D:D,MATCH(D56,'Student Master'!B:B,0)),"0"))</f>
        <v>L - AM</v>
      </c>
      <c r="O56" s="20" t="str">
        <f>IF(TRIM(D56)="","",IFERROR(INDEX('Student Master'!H:H,MATCH(D56,'Student Master'!B:B,0)),"0"))</f>
        <v>KRANTHI KUMAR</v>
      </c>
      <c r="P56" s="20" t="str">
        <f>IF(TRIM(D56)="","",IFERROR(INDEX('Student Master'!N:N,MATCH(D56,'Student Master'!B:B,0)),"0"))</f>
        <v>SHARBATHI CANAL</v>
      </c>
      <c r="Q56" s="20">
        <f>IF(TRIM(D56)="","",IFERROR(INDEX('Student Master'!L:L,MATCH(D56,'Student Master'!B:B,0)),"0"))</f>
        <v>9666690403</v>
      </c>
    </row>
    <row r="57" spans="1:17" x14ac:dyDescent="0.35">
      <c r="A57" s="20">
        <v>56</v>
      </c>
      <c r="B57" s="21"/>
      <c r="C57" s="20">
        <v>38</v>
      </c>
      <c r="D57" s="20">
        <v>4349</v>
      </c>
      <c r="E57" s="20">
        <v>12000</v>
      </c>
      <c r="F57" s="20"/>
      <c r="G57" s="22">
        <f>IF(TRIM(D57)="","",IFERROR(INDEX('Student Master'!AB:AB,MATCH(D57,'Student Master'!B:B,0)),"0"))</f>
        <v>17000</v>
      </c>
      <c r="H57" s="22">
        <f>IF(TRIM(D57)="","",IFERROR(INDEX('Student Master'!AG:AG,MATCH(D57,'Student Master'!B:B,0)),"0"))</f>
        <v>10000</v>
      </c>
      <c r="I57" s="22">
        <f>IF(TRIM(D57)="","",IFERROR(INDEX('Student Master'!AH:AH,MATCH(D57,'Student Master'!B:B,0)),"0"))</f>
        <v>7000</v>
      </c>
      <c r="J57" s="22" t="str">
        <f>IF(TRIM(D57)="","",IFERROR(INDEX('Student Master'!AI:AI,MATCH(D57,'Student Master'!B:B,0)),"0"))</f>
        <v>0</v>
      </c>
      <c r="K57" s="23">
        <f t="shared" si="0"/>
        <v>0.70588235294117652</v>
      </c>
      <c r="L57" s="20"/>
      <c r="M57" s="20" t="str">
        <f>IF(TRIM(D57)="","",IFERROR(INDEX('Student Master'!C:C,MATCH(D57,'Student Master'!B:B,0)),"0"))</f>
        <v>K. MEETHUN KUMAR</v>
      </c>
      <c r="N57" s="20" t="str">
        <f>IF(TRIM(D57)="","",IFERROR(INDEX('Student Master'!D:D,MATCH(D57,'Student Master'!B:B,0)),"0"))</f>
        <v>2 - AS</v>
      </c>
      <c r="O57" s="20" t="str">
        <f>IF(TRIM(D57)="","",IFERROR(INDEX('Student Master'!H:H,MATCH(D57,'Student Master'!B:B,0)),"0"))</f>
        <v>K. PRAVEEN KUMAR</v>
      </c>
      <c r="P57" s="20" t="str">
        <f>IF(TRIM(D57)="","",IFERROR(INDEX('Student Master'!N:N,MATCH(D57,'Student Master'!B:B,0)),"0"))</f>
        <v>PEGADAPALLY</v>
      </c>
      <c r="Q57" s="20">
        <f>IF(TRIM(D57)="","",IFERROR(INDEX('Student Master'!L:L,MATCH(D57,'Student Master'!B:B,0)),"0"))</f>
        <v>9652179676</v>
      </c>
    </row>
    <row r="58" spans="1:17" x14ac:dyDescent="0.35">
      <c r="A58" s="20">
        <v>57</v>
      </c>
      <c r="B58" s="21"/>
      <c r="C58" s="20">
        <v>38</v>
      </c>
      <c r="D58" s="20">
        <v>4415</v>
      </c>
      <c r="E58" s="20">
        <v>10000</v>
      </c>
      <c r="F58" s="20"/>
      <c r="G58" s="22">
        <f>IF(TRIM(D58)="","",IFERROR(INDEX('Student Master'!AB:AB,MATCH(D58,'Student Master'!B:B,0)),"0"))</f>
        <v>15500</v>
      </c>
      <c r="H58" s="22">
        <f>IF(TRIM(D58)="","",IFERROR(INDEX('Student Master'!AG:AG,MATCH(D58,'Student Master'!B:B,0)),"0"))</f>
        <v>8500</v>
      </c>
      <c r="I58" s="22">
        <f>IF(TRIM(D58)="","",IFERROR(INDEX('Student Master'!AH:AH,MATCH(D58,'Student Master'!B:B,0)),"0"))</f>
        <v>7000</v>
      </c>
      <c r="J58" s="22" t="str">
        <f>IF(TRIM(D58)="","",IFERROR(INDEX('Student Master'!AI:AI,MATCH(D58,'Student Master'!B:B,0)),"0"))</f>
        <v>0</v>
      </c>
      <c r="K58" s="23">
        <f t="shared" si="0"/>
        <v>0.64516129032258063</v>
      </c>
      <c r="L58" s="20"/>
      <c r="M58" s="20" t="str">
        <f>IF(TRIM(D58)="","",IFERROR(INDEX('Student Master'!C:C,MATCH(D58,'Student Master'!B:B,0)),"0"))</f>
        <v>K. LIKVITH</v>
      </c>
      <c r="N58" s="20" t="str">
        <f>IF(TRIM(D58)="","",IFERROR(INDEX('Student Master'!D:D,MATCH(D58,'Student Master'!B:B,0)),"0"))</f>
        <v>L - AS</v>
      </c>
      <c r="O58" s="20" t="str">
        <f>IF(TRIM(D58)="","",IFERROR(INDEX('Student Master'!H:H,MATCH(D58,'Student Master'!B:B,0)),"0"))</f>
        <v>PRAVEEN KUMAR</v>
      </c>
      <c r="P58" s="20" t="str">
        <f>IF(TRIM(D58)="","",IFERROR(INDEX('Student Master'!N:N,MATCH(D58,'Student Master'!B:B,0)),"0"))</f>
        <v>PEGADAPALLY</v>
      </c>
      <c r="Q58" s="20">
        <f>IF(TRIM(D58)="","",IFERROR(INDEX('Student Master'!L:L,MATCH(D58,'Student Master'!B:B,0)),"0"))</f>
        <v>9652179676</v>
      </c>
    </row>
    <row r="59" spans="1:17" x14ac:dyDescent="0.35">
      <c r="A59" s="20">
        <v>58</v>
      </c>
      <c r="B59" s="21"/>
      <c r="C59" s="20">
        <v>39</v>
      </c>
      <c r="D59" s="20">
        <v>4076</v>
      </c>
      <c r="E59" s="20">
        <v>13000</v>
      </c>
      <c r="F59" s="20"/>
      <c r="G59" s="22">
        <f>IF(TRIM(D59)="","",IFERROR(INDEX('Student Master'!AB:AB,MATCH(D59,'Student Master'!B:B,0)),"0"))</f>
        <v>18500</v>
      </c>
      <c r="H59" s="22">
        <f>IF(TRIM(D59)="","",IFERROR(INDEX('Student Master'!AG:AG,MATCH(D59,'Student Master'!B:B,0)),"0"))</f>
        <v>10500</v>
      </c>
      <c r="I59" s="22">
        <f>IF(TRIM(D59)="","",IFERROR(INDEX('Student Master'!AH:AH,MATCH(D59,'Student Master'!B:B,0)),"0"))</f>
        <v>8000</v>
      </c>
      <c r="J59" s="22" t="str">
        <f>IF(TRIM(D59)="","",IFERROR(INDEX('Student Master'!AI:AI,MATCH(D59,'Student Master'!B:B,0)),"0"))</f>
        <v>0</v>
      </c>
      <c r="K59" s="23">
        <f t="shared" si="0"/>
        <v>0.70270270270270274</v>
      </c>
      <c r="L59" s="20"/>
      <c r="M59" s="20" t="str">
        <f>IF(TRIM(D59)="","",IFERROR(INDEX('Student Master'!C:C,MATCH(D59,'Student Master'!B:B,0)),"0"))</f>
        <v>SD. FAYAZ</v>
      </c>
      <c r="N59" s="20" t="str">
        <f>IF(TRIM(D59)="","",IFERROR(INDEX('Student Master'!D:D,MATCH(D59,'Student Master'!B:B,0)),"0"))</f>
        <v>3 - AM</v>
      </c>
      <c r="O59" s="20" t="str">
        <f>IF(TRIM(D59)="","",IFERROR(INDEX('Student Master'!H:H,MATCH(D59,'Student Master'!B:B,0)),"0"))</f>
        <v>SD. SALEEM</v>
      </c>
      <c r="P59" s="20" t="str">
        <f>IF(TRIM(D59)="","",IFERROR(INDEX('Student Master'!N:N,MATCH(D59,'Student Master'!B:B,0)),"0"))</f>
        <v>KOPPARGA</v>
      </c>
      <c r="Q59" s="20">
        <f>IF(TRIM(D59)="","",IFERROR(INDEX('Student Master'!L:L,MATCH(D59,'Student Master'!B:B,0)),"0"))</f>
        <v>9948810342</v>
      </c>
    </row>
    <row r="60" spans="1:17" x14ac:dyDescent="0.35">
      <c r="A60" s="20">
        <v>59</v>
      </c>
      <c r="B60" s="21"/>
      <c r="C60" s="20">
        <v>40</v>
      </c>
      <c r="D60" s="20">
        <v>4796</v>
      </c>
      <c r="E60" s="20">
        <v>13000</v>
      </c>
      <c r="F60" s="20"/>
      <c r="G60" s="22">
        <f>IF(TRIM(D60)="","",IFERROR(INDEX('Student Master'!AB:AB,MATCH(D60,'Student Master'!B:B,0)),"0"))</f>
        <v>17500</v>
      </c>
      <c r="H60" s="22">
        <f>IF(TRIM(D60)="","",IFERROR(INDEX('Student Master'!AG:AG,MATCH(D60,'Student Master'!B:B,0)),"0"))</f>
        <v>10500</v>
      </c>
      <c r="I60" s="22">
        <f>IF(TRIM(D60)="","",IFERROR(INDEX('Student Master'!AH:AH,MATCH(D60,'Student Master'!B:B,0)),"0"))</f>
        <v>7000</v>
      </c>
      <c r="J60" s="22" t="str">
        <f>IF(TRIM(D60)="","",IFERROR(INDEX('Student Master'!AI:AI,MATCH(D60,'Student Master'!B:B,0)),"0"))</f>
        <v>0</v>
      </c>
      <c r="K60" s="23">
        <f t="shared" si="0"/>
        <v>0.74285714285714288</v>
      </c>
      <c r="L60" s="20"/>
      <c r="M60" s="20" t="str">
        <f>IF(TRIM(D60)="","",IFERROR(INDEX('Student Master'!C:C,MATCH(D60,'Student Master'!B:B,0)),"0"))</f>
        <v>V.KAVYA SRI</v>
      </c>
      <c r="N60" s="20" t="str">
        <f>IF(TRIM(D60)="","",IFERROR(INDEX('Student Master'!D:D,MATCH(D60,'Student Master'!B:B,0)),"0"))</f>
        <v>3 - BM</v>
      </c>
      <c r="O60" s="20" t="str">
        <f>IF(TRIM(D60)="","",IFERROR(INDEX('Student Master'!H:H,MATCH(D60,'Student Master'!B:B,0)),"0"))</f>
        <v>ANJANEYLU</v>
      </c>
      <c r="P60" s="20" t="str">
        <f>IF(TRIM(D60)="","",IFERROR(INDEX('Student Master'!N:N,MATCH(D60,'Student Master'!B:B,0)),"0"))</f>
        <v>JADI JAMALPUR</v>
      </c>
      <c r="Q60" s="20">
        <f>IF(TRIM(D60)="","",IFERROR(INDEX('Student Master'!L:L,MATCH(D60,'Student Master'!B:B,0)),"0"))</f>
        <v>9581770834</v>
      </c>
    </row>
    <row r="61" spans="1:17" x14ac:dyDescent="0.35">
      <c r="A61" s="20">
        <v>60</v>
      </c>
      <c r="B61" s="21"/>
      <c r="C61" s="20">
        <v>41</v>
      </c>
      <c r="D61" s="20">
        <v>2830</v>
      </c>
      <c r="E61" s="20">
        <v>18000</v>
      </c>
      <c r="F61" s="20"/>
      <c r="G61" s="22">
        <f>IF(TRIM(D61)="","",IFERROR(INDEX('Student Master'!AB:AB,MATCH(D61,'Student Master'!B:B,0)),"0"))</f>
        <v>23500</v>
      </c>
      <c r="H61" s="22">
        <f>IF(TRIM(D61)="","",IFERROR(INDEX('Student Master'!AG:AG,MATCH(D61,'Student Master'!B:B,0)),"0"))</f>
        <v>18000</v>
      </c>
      <c r="I61" s="22">
        <f>IF(TRIM(D61)="","",IFERROR(INDEX('Student Master'!AH:AH,MATCH(D61,'Student Master'!B:B,0)),"0"))</f>
        <v>5500</v>
      </c>
      <c r="J61" s="22" t="str">
        <f>IF(TRIM(D61)="","",IFERROR(INDEX('Student Master'!AI:AI,MATCH(D61,'Student Master'!B:B,0)),"0"))</f>
        <v>0</v>
      </c>
      <c r="K61" s="23">
        <f t="shared" si="0"/>
        <v>0.76595744680851063</v>
      </c>
      <c r="L61" s="20"/>
      <c r="M61" s="20" t="str">
        <f>IF(TRIM(D61)="","",IFERROR(INDEX('Student Master'!C:C,MATCH(D61,'Student Master'!B:B,0)),"0"))</f>
        <v>B. MANISHA</v>
      </c>
      <c r="N61" s="20" t="str">
        <f>IF(TRIM(D61)="","",IFERROR(INDEX('Student Master'!D:D,MATCH(D61,'Student Master'!B:B,0)),"0"))</f>
        <v>8 - AM</v>
      </c>
      <c r="O61" s="20" t="str">
        <f>IF(TRIM(D61)="","",IFERROR(INDEX('Student Master'!H:H,MATCH(D61,'Student Master'!B:B,0)),"0"))</f>
        <v>CHAKRADHARI</v>
      </c>
      <c r="P61" s="20" t="str">
        <f>IF(TRIM(D61)="","",IFERROR(INDEX('Student Master'!N:N,MATCH(D61,'Student Master'!B:B,0)),"0"))</f>
        <v>NAGANPALLY</v>
      </c>
      <c r="Q61" s="20">
        <f>IF(TRIM(D61)="","",IFERROR(INDEX('Student Master'!L:L,MATCH(D61,'Student Master'!B:B,0)),"0"))</f>
        <v>8374101952</v>
      </c>
    </row>
    <row r="62" spans="1:17" x14ac:dyDescent="0.35">
      <c r="A62" s="20">
        <v>61</v>
      </c>
      <c r="B62" s="21"/>
      <c r="C62" s="20">
        <v>41</v>
      </c>
      <c r="D62" s="20">
        <v>4422</v>
      </c>
      <c r="E62" s="20">
        <v>10000</v>
      </c>
      <c r="F62" s="20"/>
      <c r="G62" s="22">
        <f>IF(TRIM(D62)="","",IFERROR(INDEX('Student Master'!AB:AB,MATCH(D62,'Student Master'!B:B,0)),"0"))</f>
        <v>14500</v>
      </c>
      <c r="H62" s="22">
        <f>IF(TRIM(D62)="","",IFERROR(INDEX('Student Master'!AG:AG,MATCH(D62,'Student Master'!B:B,0)),"0"))</f>
        <v>9000</v>
      </c>
      <c r="I62" s="22">
        <f>IF(TRIM(D62)="","",IFERROR(INDEX('Student Master'!AH:AH,MATCH(D62,'Student Master'!B:B,0)),"0"))</f>
        <v>5500</v>
      </c>
      <c r="J62" s="22" t="str">
        <f>IF(TRIM(D62)="","",IFERROR(INDEX('Student Master'!AI:AI,MATCH(D62,'Student Master'!B:B,0)),"0"))</f>
        <v>0</v>
      </c>
      <c r="K62" s="23">
        <f t="shared" si="0"/>
        <v>0.68965517241379315</v>
      </c>
      <c r="L62" s="20"/>
      <c r="M62" s="20" t="str">
        <f>IF(TRIM(D62)="","",IFERROR(INDEX('Student Master'!C:C,MATCH(D62,'Student Master'!B:B,0)),"0"))</f>
        <v>B. RUDRANI</v>
      </c>
      <c r="N62" s="20" t="str">
        <f>IF(TRIM(D62)="","",IFERROR(INDEX('Student Master'!D:D,MATCH(D62,'Student Master'!B:B,0)),"0"))</f>
        <v>U - BM</v>
      </c>
      <c r="O62" s="20" t="str">
        <f>IF(TRIM(D62)="","",IFERROR(INDEX('Student Master'!H:H,MATCH(D62,'Student Master'!B:B,0)),"0"))</f>
        <v>CHAKRADARI</v>
      </c>
      <c r="P62" s="20" t="str">
        <f>IF(TRIM(D62)="","",IFERROR(INDEX('Student Master'!N:N,MATCH(D62,'Student Master'!B:B,0)),"0"))</f>
        <v>NAGANPALLY</v>
      </c>
      <c r="Q62" s="20">
        <f>IF(TRIM(D62)="","",IFERROR(INDEX('Student Master'!L:L,MATCH(D62,'Student Master'!B:B,0)),"0"))</f>
        <v>8374101952</v>
      </c>
    </row>
    <row r="63" spans="1:17" x14ac:dyDescent="0.35">
      <c r="A63" s="20">
        <v>62</v>
      </c>
      <c r="B63" s="21"/>
      <c r="C63" s="20">
        <v>41</v>
      </c>
      <c r="D63" s="20">
        <v>4073</v>
      </c>
      <c r="E63" s="20">
        <v>13000</v>
      </c>
      <c r="F63" s="20"/>
      <c r="G63" s="22">
        <f>IF(TRIM(D63)="","",IFERROR(INDEX('Student Master'!AB:AB,MATCH(D63,'Student Master'!B:B,0)),"0"))</f>
        <v>16000</v>
      </c>
      <c r="H63" s="22">
        <f>IF(TRIM(D63)="","",IFERROR(INDEX('Student Master'!AG:AG,MATCH(D63,'Student Master'!B:B,0)),"0"))</f>
        <v>10500</v>
      </c>
      <c r="I63" s="22">
        <f>IF(TRIM(D63)="","",IFERROR(INDEX('Student Master'!AH:AH,MATCH(D63,'Student Master'!B:B,0)),"0"))</f>
        <v>5500</v>
      </c>
      <c r="J63" s="22" t="str">
        <f>IF(TRIM(D63)="","",IFERROR(INDEX('Student Master'!AI:AI,MATCH(D63,'Student Master'!B:B,0)),"0"))</f>
        <v>0</v>
      </c>
      <c r="K63" s="23">
        <f t="shared" si="0"/>
        <v>0.8125</v>
      </c>
      <c r="L63" s="20"/>
      <c r="M63" s="20" t="str">
        <f>IF(TRIM(D63)="","",IFERROR(INDEX('Student Master'!C:C,MATCH(D63,'Student Master'!B:B,0)),"0"))</f>
        <v>B. SUDHIKSHA</v>
      </c>
      <c r="N63" s="20" t="str">
        <f>IF(TRIM(D63)="","",IFERROR(INDEX('Student Master'!D:D,MATCH(D63,'Student Master'!B:B,0)),"0"))</f>
        <v>3 - BM</v>
      </c>
      <c r="O63" s="20" t="str">
        <f>IF(TRIM(D63)="","",IFERROR(INDEX('Student Master'!H:H,MATCH(D63,'Student Master'!B:B,0)),"0"))</f>
        <v>B. CHAKRADHARI</v>
      </c>
      <c r="P63" s="20" t="str">
        <f>IF(TRIM(D63)="","",IFERROR(INDEX('Student Master'!N:N,MATCH(D63,'Student Master'!B:B,0)),"0"))</f>
        <v>NAGANPALLY</v>
      </c>
      <c r="Q63" s="20">
        <f>IF(TRIM(D63)="","",IFERROR(INDEX('Student Master'!L:L,MATCH(D63,'Student Master'!B:B,0)),"0"))</f>
        <v>8374101952</v>
      </c>
    </row>
    <row r="64" spans="1:17" x14ac:dyDescent="0.35">
      <c r="A64" s="20">
        <v>63</v>
      </c>
      <c r="B64" s="21"/>
      <c r="C64" s="20">
        <v>42</v>
      </c>
      <c r="D64" s="20">
        <v>3404</v>
      </c>
      <c r="E64" s="20">
        <v>17000</v>
      </c>
      <c r="F64" s="20"/>
      <c r="G64" s="22">
        <f>IF(TRIM(D64)="","",IFERROR(INDEX('Student Master'!AB:AB,MATCH(D64,'Student Master'!B:B,0)),"0"))</f>
        <v>24000</v>
      </c>
      <c r="H64" s="22">
        <f>IF(TRIM(D64)="","",IFERROR(INDEX('Student Master'!AG:AG,MATCH(D64,'Student Master'!B:B,0)),"0"))</f>
        <v>16000</v>
      </c>
      <c r="I64" s="22">
        <f>IF(TRIM(D64)="","",IFERROR(INDEX('Student Master'!AH:AH,MATCH(D64,'Student Master'!B:B,0)),"0"))</f>
        <v>8000</v>
      </c>
      <c r="J64" s="22" t="str">
        <f>IF(TRIM(D64)="","",IFERROR(INDEX('Student Master'!AI:AI,MATCH(D64,'Student Master'!B:B,0)),"0"))</f>
        <v>0</v>
      </c>
      <c r="K64" s="23">
        <f t="shared" si="0"/>
        <v>0.70833333333333337</v>
      </c>
      <c r="L64" s="20"/>
      <c r="M64" s="20" t="str">
        <f>IF(TRIM(D64)="","",IFERROR(INDEX('Student Master'!C:C,MATCH(D64,'Student Master'!B:B,0)),"0"))</f>
        <v>A. PRAVEEN KUMAR</v>
      </c>
      <c r="N64" s="20" t="str">
        <f>IF(TRIM(D64)="","",IFERROR(INDEX('Student Master'!D:D,MATCH(D64,'Student Master'!B:B,0)),"0"))</f>
        <v>7 - AM</v>
      </c>
      <c r="O64" s="20" t="str">
        <f>IF(TRIM(D64)="","",IFERROR(INDEX('Student Master'!H:H,MATCH(D64,'Student Master'!B:B,0)),"0"))</f>
        <v>LALU</v>
      </c>
      <c r="P64" s="20" t="str">
        <f>IF(TRIM(D64)="","",IFERROR(INDEX('Student Master'!N:N,MATCH(D64,'Student Master'!B:B,0)),"0"))</f>
        <v>HANGARGA</v>
      </c>
      <c r="Q64" s="20">
        <f>IF(TRIM(D64)="","",IFERROR(INDEX('Student Master'!L:L,MATCH(D64,'Student Master'!B:B,0)),"0"))</f>
        <v>7013082412</v>
      </c>
    </row>
    <row r="65" spans="1:17" x14ac:dyDescent="0.35">
      <c r="A65" s="20">
        <v>64</v>
      </c>
      <c r="B65" s="21"/>
      <c r="C65" s="20">
        <v>42</v>
      </c>
      <c r="D65" s="20">
        <v>3403</v>
      </c>
      <c r="E65" s="20">
        <v>19000</v>
      </c>
      <c r="F65" s="20"/>
      <c r="G65" s="22">
        <f>IF(TRIM(D65)="","",IFERROR(INDEX('Student Master'!AB:AB,MATCH(D65,'Student Master'!B:B,0)),"0"))</f>
        <v>26000</v>
      </c>
      <c r="H65" s="22">
        <f>IF(TRIM(D65)="","",IFERROR(INDEX('Student Master'!AG:AG,MATCH(D65,'Student Master'!B:B,0)),"0"))</f>
        <v>18000</v>
      </c>
      <c r="I65" s="22">
        <f>IF(TRIM(D65)="","",IFERROR(INDEX('Student Master'!AH:AH,MATCH(D65,'Student Master'!B:B,0)),"0"))</f>
        <v>8000</v>
      </c>
      <c r="J65" s="22" t="str">
        <f>IF(TRIM(D65)="","",IFERROR(INDEX('Student Master'!AI:AI,MATCH(D65,'Student Master'!B:B,0)),"0"))</f>
        <v>0</v>
      </c>
      <c r="K65" s="23">
        <f t="shared" si="0"/>
        <v>0.73076923076923073</v>
      </c>
      <c r="L65" s="20"/>
      <c r="M65" s="20" t="str">
        <f>IF(TRIM(D65)="","",IFERROR(INDEX('Student Master'!C:C,MATCH(D65,'Student Master'!B:B,0)),"0"))</f>
        <v>A. SAI KUMAR</v>
      </c>
      <c r="N65" s="20" t="str">
        <f>IF(TRIM(D65)="","",IFERROR(INDEX('Student Master'!D:D,MATCH(D65,'Student Master'!B:B,0)),"0"))</f>
        <v>8 - AM</v>
      </c>
      <c r="O65" s="20" t="str">
        <f>IF(TRIM(D65)="","",IFERROR(INDEX('Student Master'!H:H,MATCH(D65,'Student Master'!B:B,0)),"0"))</f>
        <v>A. LALU</v>
      </c>
      <c r="P65" s="20" t="str">
        <f>IF(TRIM(D65)="","",IFERROR(INDEX('Student Master'!N:N,MATCH(D65,'Student Master'!B:B,0)),"0"))</f>
        <v>HANGARGA</v>
      </c>
      <c r="Q65" s="20">
        <f>IF(TRIM(D65)="","",IFERROR(INDEX('Student Master'!L:L,MATCH(D65,'Student Master'!B:B,0)),"0"))</f>
        <v>7013082412</v>
      </c>
    </row>
    <row r="66" spans="1:17" x14ac:dyDescent="0.35">
      <c r="A66" s="20">
        <v>65</v>
      </c>
      <c r="B66" s="21"/>
      <c r="C66" s="20">
        <v>43</v>
      </c>
      <c r="D66" s="20">
        <v>2465</v>
      </c>
      <c r="E66" s="20">
        <v>20500</v>
      </c>
      <c r="F66" s="20"/>
      <c r="G66" s="22">
        <f>IF(TRIM(D66)="","",IFERROR(INDEX('Student Master'!AB:AB,MATCH(D66,'Student Master'!B:B,0)),"0"))</f>
        <v>27000</v>
      </c>
      <c r="H66" s="22">
        <f>IF(TRIM(D66)="","",IFERROR(INDEX('Student Master'!AG:AG,MATCH(D66,'Student Master'!B:B,0)),"0"))</f>
        <v>20000</v>
      </c>
      <c r="I66" s="22">
        <f>IF(TRIM(D66)="","",IFERROR(INDEX('Student Master'!AH:AH,MATCH(D66,'Student Master'!B:B,0)),"0"))</f>
        <v>7000</v>
      </c>
      <c r="J66" s="22" t="str">
        <f>IF(TRIM(D66)="","",IFERROR(INDEX('Student Master'!AI:AI,MATCH(D66,'Student Master'!B:B,0)),"0"))</f>
        <v>0</v>
      </c>
      <c r="K66" s="23">
        <f t="shared" si="0"/>
        <v>0.7592592592592593</v>
      </c>
      <c r="L66" s="20"/>
      <c r="M66" s="20" t="str">
        <f>IF(TRIM(D66)="","",IFERROR(INDEX('Student Master'!C:C,MATCH(D66,'Student Master'!B:B,0)),"0"))</f>
        <v>AFIFA MAHREEN</v>
      </c>
      <c r="N66" s="20" t="str">
        <f>IF(TRIM(D66)="","",IFERROR(INDEX('Student Master'!D:D,MATCH(D66,'Student Master'!B:B,0)),"0"))</f>
        <v>9 - AM</v>
      </c>
      <c r="O66" s="20" t="str">
        <f>IF(TRIM(D66)="","",IFERROR(INDEX('Student Master'!H:H,MATCH(D66,'Student Master'!B:B,0)),"0"))</f>
        <v>SHAIK HUSSAIN</v>
      </c>
      <c r="P66" s="20" t="str">
        <f>IF(TRIM(D66)="","",IFERROR(INDEX('Student Master'!N:N,MATCH(D66,'Student Master'!B:B,0)),"0"))</f>
        <v>YEDAPALLY</v>
      </c>
      <c r="Q66" s="20">
        <f>IF(TRIM(D66)="","",IFERROR(INDEX('Student Master'!L:L,MATCH(D66,'Student Master'!B:B,0)),"0"))</f>
        <v>9951846548</v>
      </c>
    </row>
    <row r="67" spans="1:17" x14ac:dyDescent="0.35">
      <c r="A67" s="20">
        <v>66</v>
      </c>
      <c r="B67" s="21"/>
      <c r="C67" s="20">
        <v>44</v>
      </c>
      <c r="D67" s="20">
        <v>3621</v>
      </c>
      <c r="E67" s="20">
        <v>20500</v>
      </c>
      <c r="F67" s="20"/>
      <c r="G67" s="22">
        <f>IF(TRIM(D67)="","",IFERROR(INDEX('Student Master'!AB:AB,MATCH(D67,'Student Master'!B:B,0)),"0"))</f>
        <v>25500</v>
      </c>
      <c r="H67" s="22">
        <f>IF(TRIM(D67)="","",IFERROR(INDEX('Student Master'!AG:AG,MATCH(D67,'Student Master'!B:B,0)),"0"))</f>
        <v>20000</v>
      </c>
      <c r="I67" s="22">
        <f>IF(TRIM(D67)="","",IFERROR(INDEX('Student Master'!AH:AH,MATCH(D67,'Student Master'!B:B,0)),"0"))</f>
        <v>5500</v>
      </c>
      <c r="J67" s="22" t="str">
        <f>IF(TRIM(D67)="","",IFERROR(INDEX('Student Master'!AI:AI,MATCH(D67,'Student Master'!B:B,0)),"0"))</f>
        <v>0</v>
      </c>
      <c r="K67" s="23">
        <f t="shared" si="0"/>
        <v>0.80392156862745101</v>
      </c>
      <c r="L67" s="20"/>
      <c r="M67" s="20" t="str">
        <f>IF(TRIM(D67)="","",IFERROR(INDEX('Student Master'!C:C,MATCH(D67,'Student Master'!B:B,0)),"0"))</f>
        <v>D. ESTHAR RANI</v>
      </c>
      <c r="N67" s="20" t="str">
        <f>IF(TRIM(D67)="","",IFERROR(INDEX('Student Master'!D:D,MATCH(D67,'Student Master'!B:B,0)),"0"))</f>
        <v>9 - AM</v>
      </c>
      <c r="O67" s="20" t="str">
        <f>IF(TRIM(D67)="","",IFERROR(INDEX('Student Master'!H:H,MATCH(D67,'Student Master'!B:B,0)),"0"))</f>
        <v>RAMU</v>
      </c>
      <c r="P67" s="20" t="str">
        <f>IF(TRIM(D67)="","",IFERROR(INDEX('Student Master'!N:N,MATCH(D67,'Student Master'!B:B,0)),"0"))</f>
        <v>NAGANPALLY</v>
      </c>
      <c r="Q67" s="20">
        <f>IF(TRIM(D67)="","",IFERROR(INDEX('Student Master'!L:L,MATCH(D67,'Student Master'!B:B,0)),"0"))</f>
        <v>9959279630</v>
      </c>
    </row>
    <row r="68" spans="1:17" x14ac:dyDescent="0.35">
      <c r="A68" s="20">
        <v>67</v>
      </c>
      <c r="B68" s="21"/>
      <c r="C68" s="20">
        <v>45</v>
      </c>
      <c r="D68" s="20">
        <v>3087</v>
      </c>
      <c r="E68" s="20">
        <v>39000</v>
      </c>
      <c r="F68" s="20"/>
      <c r="G68" s="22">
        <f>IF(TRIM(D68)="","",IFERROR(INDEX('Student Master'!AB:AB,MATCH(D68,'Student Master'!B:B,0)),"0"))</f>
        <v>47000</v>
      </c>
      <c r="H68" s="22">
        <f>IF(TRIM(D68)="","",IFERROR(INDEX('Student Master'!AG:AG,MATCH(D68,'Student Master'!B:B,0)),"0"))</f>
        <v>25000</v>
      </c>
      <c r="I68" s="22" t="str">
        <f>IF(TRIM(D68)="","",IFERROR(INDEX('Student Master'!AH:AH,MATCH(D68,'Student Master'!B:B,0)),"0"))</f>
        <v>0</v>
      </c>
      <c r="J68" s="22">
        <f>IF(TRIM(D68)="","",IFERROR(INDEX('Student Master'!AI:AI,MATCH(D68,'Student Master'!B:B,0)),"0"))</f>
        <v>22000</v>
      </c>
      <c r="K68" s="23">
        <f t="shared" si="0"/>
        <v>0.82978723404255317</v>
      </c>
      <c r="L68" s="20"/>
      <c r="M68" s="20" t="str">
        <f>IF(TRIM(D68)="","",IFERROR(INDEX('Student Master'!C:C,MATCH(D68,'Student Master'!B:B,0)),"0"))</f>
        <v>K. PAVAN KALYAN</v>
      </c>
      <c r="N68" s="20" t="str">
        <f>IF(TRIM(D68)="","",IFERROR(INDEX('Student Master'!D:D,MATCH(D68,'Student Master'!B:B,0)),"0"))</f>
        <v>10 - AS</v>
      </c>
      <c r="O68" s="20" t="str">
        <f>IF(TRIM(D68)="","",IFERROR(INDEX('Student Master'!H:H,MATCH(D68,'Student Master'!B:B,0)),"0"))</f>
        <v>SUDHAKAR</v>
      </c>
      <c r="P68" s="20" t="str">
        <f>IF(TRIM(D68)="","",IFERROR(INDEX('Student Master'!N:N,MATCH(D68,'Student Master'!B:B,0)),"0"))</f>
        <v>HANGARGA</v>
      </c>
      <c r="Q68" s="20">
        <f>IF(TRIM(D68)="","",IFERROR(INDEX('Student Master'!L:L,MATCH(D68,'Student Master'!B:B,0)),"0"))</f>
        <v>9347923573</v>
      </c>
    </row>
    <row r="69" spans="1:17" x14ac:dyDescent="0.35">
      <c r="A69" s="20">
        <v>68</v>
      </c>
      <c r="B69" s="21"/>
      <c r="C69" s="20">
        <v>46</v>
      </c>
      <c r="D69" s="20">
        <v>3327</v>
      </c>
      <c r="E69" s="20">
        <v>26000</v>
      </c>
      <c r="F69" s="20"/>
      <c r="G69" s="22">
        <f>IF(TRIM(D69)="","",IFERROR(INDEX('Student Master'!AB:AB,MATCH(D69,'Student Master'!B:B,0)),"0"))</f>
        <v>30000</v>
      </c>
      <c r="H69" s="22">
        <f>IF(TRIM(D69)="","",IFERROR(INDEX('Student Master'!AG:AG,MATCH(D69,'Student Master'!B:B,0)),"0"))</f>
        <v>12500</v>
      </c>
      <c r="I69" s="22" t="str">
        <f>IF(TRIM(D69)="","",IFERROR(INDEX('Student Master'!AH:AH,MATCH(D69,'Student Master'!B:B,0)),"0"))</f>
        <v>0</v>
      </c>
      <c r="J69" s="22">
        <f>IF(TRIM(D69)="","",IFERROR(INDEX('Student Master'!AI:AI,MATCH(D69,'Student Master'!B:B,0)),"0"))</f>
        <v>17500</v>
      </c>
      <c r="K69" s="23">
        <f t="shared" si="0"/>
        <v>0.8666666666666667</v>
      </c>
      <c r="L69" s="20"/>
      <c r="M69" s="20" t="str">
        <f>IF(TRIM(D69)="","",IFERROR(INDEX('Student Master'!C:C,MATCH(D69,'Student Master'!B:B,0)),"0"))</f>
        <v>D. VAISHNAVI</v>
      </c>
      <c r="N69" s="20" t="str">
        <f>IF(TRIM(D69)="","",IFERROR(INDEX('Student Master'!D:D,MATCH(D69,'Student Master'!B:B,0)),"0"))</f>
        <v>5 - AS</v>
      </c>
      <c r="O69" s="20" t="str">
        <f>IF(TRIM(D69)="","",IFERROR(INDEX('Student Master'!H:H,MATCH(D69,'Student Master'!B:B,0)),"0"))</f>
        <v>D. PRABHAKAR</v>
      </c>
      <c r="P69" s="20" t="str">
        <f>IF(TRIM(D69)="","",IFERROR(INDEX('Student Master'!N:N,MATCH(D69,'Student Master'!B:B,0)),"0"))</f>
        <v>HANGARGA</v>
      </c>
      <c r="Q69" s="20">
        <f>IF(TRIM(D69)="","",IFERROR(INDEX('Student Master'!L:L,MATCH(D69,'Student Master'!B:B,0)),"0"))</f>
        <v>8522020385</v>
      </c>
    </row>
    <row r="70" spans="1:17" x14ac:dyDescent="0.35">
      <c r="A70" s="20">
        <v>69</v>
      </c>
      <c r="B70" s="21"/>
      <c r="C70" s="20">
        <v>46</v>
      </c>
      <c r="D70" s="28" t="s">
        <v>6158</v>
      </c>
      <c r="E70" s="20">
        <v>24000</v>
      </c>
      <c r="F70" s="20"/>
      <c r="G70" s="22">
        <f>IF(TRIM(D70)="","",IFERROR(INDEX('Student Master'!AB:AB,MATCH(D70,'Student Master'!B:B,0)),"0"))</f>
        <v>28000</v>
      </c>
      <c r="H70" s="22">
        <f>IF(TRIM(D70)="","",IFERROR(INDEX('Student Master'!AG:AG,MATCH(D70,'Student Master'!B:B,0)),"0"))</f>
        <v>11500</v>
      </c>
      <c r="I70" s="22" t="str">
        <f>IF(TRIM(D70)="","",IFERROR(INDEX('Student Master'!AH:AH,MATCH(D70,'Student Master'!B:B,0)),"0"))</f>
        <v>0</v>
      </c>
      <c r="J70" s="22">
        <f>IF(TRIM(D70)="","",IFERROR(INDEX('Student Master'!AI:AI,MATCH(D70,'Student Master'!B:B,0)),"0"))</f>
        <v>16500</v>
      </c>
      <c r="K70" s="23">
        <f t="shared" si="0"/>
        <v>0.8571428571428571</v>
      </c>
      <c r="L70" s="20"/>
      <c r="M70" s="20" t="str">
        <f>IF(TRIM(D70)="","",IFERROR(INDEX('Student Master'!C:C,MATCH(D70,'Student Master'!B:B,0)),"0"))</f>
        <v>D. VARUN</v>
      </c>
      <c r="N70" s="20" t="str">
        <f>IF(TRIM(D70)="","",IFERROR(INDEX('Student Master'!D:D,MATCH(D70,'Student Master'!B:B,0)),"0"))</f>
        <v>4 - AS</v>
      </c>
      <c r="O70" s="20" t="str">
        <f>IF(TRIM(D70)="","",IFERROR(INDEX('Student Master'!H:H,MATCH(D70,'Student Master'!B:B,0)),"0"))</f>
        <v>D. PRABHAKAR</v>
      </c>
      <c r="P70" s="20" t="str">
        <f>IF(TRIM(D70)="","",IFERROR(INDEX('Student Master'!N:N,MATCH(D70,'Student Master'!B:B,0)),"0"))</f>
        <v>HANGARGA</v>
      </c>
      <c r="Q70" s="20">
        <f>IF(TRIM(D70)="","",IFERROR(INDEX('Student Master'!L:L,MATCH(D70,'Student Master'!B:B,0)),"0"))</f>
        <v>8522020385</v>
      </c>
    </row>
    <row r="71" spans="1:17" x14ac:dyDescent="0.35">
      <c r="A71" s="20">
        <v>70</v>
      </c>
      <c r="B71" s="21"/>
      <c r="C71" s="20">
        <v>47</v>
      </c>
      <c r="D71" s="20">
        <v>3816</v>
      </c>
      <c r="E71" s="20">
        <v>14000</v>
      </c>
      <c r="F71" s="20"/>
      <c r="G71" s="22">
        <f>IF(TRIM(D71)="","",IFERROR(INDEX('Student Master'!AB:AB,MATCH(D71,'Student Master'!B:B,0)),"0"))</f>
        <v>18500</v>
      </c>
      <c r="H71" s="22">
        <f>IF(TRIM(D71)="","",IFERROR(INDEX('Student Master'!AG:AG,MATCH(D71,'Student Master'!B:B,0)),"0"))</f>
        <v>11500</v>
      </c>
      <c r="I71" s="22">
        <f>IF(TRIM(D71)="","",IFERROR(INDEX('Student Master'!AH:AH,MATCH(D71,'Student Master'!B:B,0)),"0"))</f>
        <v>7000</v>
      </c>
      <c r="J71" s="22" t="str">
        <f>IF(TRIM(D71)="","",IFERROR(INDEX('Student Master'!AI:AI,MATCH(D71,'Student Master'!B:B,0)),"0"))</f>
        <v>0</v>
      </c>
      <c r="K71" s="23">
        <f t="shared" si="0"/>
        <v>0.7567567567567568</v>
      </c>
      <c r="L71" s="20"/>
      <c r="M71" s="20" t="str">
        <f>IF(TRIM(D71)="","",IFERROR(INDEX('Student Master'!C:C,MATCH(D71,'Student Master'!B:B,0)),"0"))</f>
        <v>JAVERIYA BEGUM</v>
      </c>
      <c r="N71" s="20" t="str">
        <f>IF(TRIM(D71)="","",IFERROR(INDEX('Student Master'!D:D,MATCH(D71,'Student Master'!B:B,0)),"0"))</f>
        <v>4 - AM</v>
      </c>
      <c r="O71" s="20" t="str">
        <f>IF(TRIM(D71)="","",IFERROR(INDEX('Student Master'!H:H,MATCH(D71,'Student Master'!B:B,0)),"0"))</f>
        <v>SHADULLA KHAN</v>
      </c>
      <c r="P71" s="20" t="str">
        <f>IF(TRIM(D71)="","",IFERROR(INDEX('Student Master'!N:N,MATCH(D71,'Student Master'!B:B,0)),"0"))</f>
        <v>PENTAKALAN</v>
      </c>
      <c r="Q71" s="20">
        <f>IF(TRIM(D71)="","",IFERROR(INDEX('Student Master'!L:L,MATCH(D71,'Student Master'!B:B,0)),"0"))</f>
        <v>9951386052</v>
      </c>
    </row>
    <row r="72" spans="1:17" x14ac:dyDescent="0.35">
      <c r="A72" s="20">
        <v>71</v>
      </c>
      <c r="B72" s="21"/>
      <c r="C72" s="20">
        <v>48</v>
      </c>
      <c r="D72" s="20">
        <v>4807</v>
      </c>
      <c r="E72" s="20">
        <v>11000</v>
      </c>
      <c r="F72" s="20"/>
      <c r="G72" s="22">
        <f>IF(TRIM(D72)="","",IFERROR(INDEX('Student Master'!AB:AB,MATCH(D72,'Student Master'!B:B,0)),"0"))</f>
        <v>15500</v>
      </c>
      <c r="H72" s="22">
        <f>IF(TRIM(D72)="","",IFERROR(INDEX('Student Master'!AG:AG,MATCH(D72,'Student Master'!B:B,0)),"0"))</f>
        <v>8500</v>
      </c>
      <c r="I72" s="22">
        <f>IF(TRIM(D72)="","",IFERROR(INDEX('Student Master'!AH:AH,MATCH(D72,'Student Master'!B:B,0)),"0"))</f>
        <v>7000</v>
      </c>
      <c r="J72" s="22" t="str">
        <f>IF(TRIM(D72)="","",IFERROR(INDEX('Student Master'!AI:AI,MATCH(D72,'Student Master'!B:B,0)),"0"))</f>
        <v>0</v>
      </c>
      <c r="K72" s="23">
        <f t="shared" si="0"/>
        <v>0.70967741935483875</v>
      </c>
      <c r="L72" s="20"/>
      <c r="M72" s="20" t="str">
        <f>IF(TRIM(D72)="","",IFERROR(INDEX('Student Master'!C:C,MATCH(D72,'Student Master'!B:B,0)),"0"))</f>
        <v>B.VISHNU</v>
      </c>
      <c r="N72" s="20" t="str">
        <f>IF(TRIM(D72)="","",IFERROR(INDEX('Student Master'!D:D,MATCH(D72,'Student Master'!B:B,0)),"0"))</f>
        <v>L - AS</v>
      </c>
      <c r="O72" s="20" t="str">
        <f>IF(TRIM(D72)="","",IFERROR(INDEX('Student Master'!H:H,MATCH(D72,'Student Master'!B:B,0)),"0"))</f>
        <v>BABA BOYI</v>
      </c>
      <c r="P72" s="20" t="str">
        <f>IF(TRIM(D72)="","",IFERROR(INDEX('Student Master'!N:N,MATCH(D72,'Student Master'!B:B,0)),"0"))</f>
        <v>Pegadapally</v>
      </c>
      <c r="Q72" s="20">
        <f>IF(TRIM(D72)="","",IFERROR(INDEX('Student Master'!L:L,MATCH(D72,'Student Master'!B:B,0)),"0"))</f>
        <v>9010288479</v>
      </c>
    </row>
    <row r="73" spans="1:17" x14ac:dyDescent="0.35">
      <c r="A73" s="20">
        <v>72</v>
      </c>
      <c r="B73" s="21"/>
      <c r="C73" s="20">
        <v>49</v>
      </c>
      <c r="D73" s="20">
        <v>3693</v>
      </c>
      <c r="E73" s="20">
        <v>38000</v>
      </c>
      <c r="F73" s="20"/>
      <c r="G73" s="22">
        <f>IF(TRIM(D73)="","",IFERROR(INDEX('Student Master'!AB:AB,MATCH(D73,'Student Master'!B:B,0)),"0"))</f>
        <v>47000</v>
      </c>
      <c r="H73" s="22">
        <f>IF(TRIM(D73)="","",IFERROR(INDEX('Student Master'!AG:AG,MATCH(D73,'Student Master'!B:B,0)),"0"))</f>
        <v>25000</v>
      </c>
      <c r="I73" s="22" t="str">
        <f>IF(TRIM(D73)="","",IFERROR(INDEX('Student Master'!AH:AH,MATCH(D73,'Student Master'!B:B,0)),"0"))</f>
        <v>0</v>
      </c>
      <c r="J73" s="22">
        <f>IF(TRIM(D73)="","",IFERROR(INDEX('Student Master'!AI:AI,MATCH(D73,'Student Master'!B:B,0)),"0"))</f>
        <v>22000</v>
      </c>
      <c r="K73" s="23">
        <f t="shared" si="0"/>
        <v>0.80851063829787229</v>
      </c>
      <c r="L73" s="20"/>
      <c r="M73" s="20" t="str">
        <f>IF(TRIM(D73)="","",IFERROR(INDEX('Student Master'!C:C,MATCH(D73,'Student Master'!B:B,0)),"0"))</f>
        <v>M. THARUN</v>
      </c>
      <c r="N73" s="20" t="str">
        <f>IF(TRIM(D73)="","",IFERROR(INDEX('Student Master'!D:D,MATCH(D73,'Student Master'!B:B,0)),"0"))</f>
        <v>10 - AS</v>
      </c>
      <c r="O73" s="20" t="str">
        <f>IF(TRIM(D73)="","",IFERROR(INDEX('Student Master'!H:H,MATCH(D73,'Student Master'!B:B,0)),"0"))</f>
        <v>SURENDAR</v>
      </c>
      <c r="P73" s="20" t="str">
        <f>IF(TRIM(D73)="","",IFERROR(INDEX('Student Master'!N:N,MATCH(D73,'Student Master'!B:B,0)),"0"))</f>
        <v>SOMARAM THANDA</v>
      </c>
      <c r="Q73" s="20">
        <f>IF(TRIM(D73)="","",IFERROR(INDEX('Student Master'!L:L,MATCH(D73,'Student Master'!B:B,0)),"0"))</f>
        <v>9492247409</v>
      </c>
    </row>
    <row r="74" spans="1:17" x14ac:dyDescent="0.35">
      <c r="A74" s="20">
        <v>73</v>
      </c>
      <c r="B74" s="21"/>
      <c r="C74" s="20">
        <v>50</v>
      </c>
      <c r="D74" s="20">
        <v>4603</v>
      </c>
      <c r="E74" s="20">
        <v>17000</v>
      </c>
      <c r="F74" s="20"/>
      <c r="G74" s="22">
        <f>IF(TRIM(D74)="","",IFERROR(INDEX('Student Master'!AB:AB,MATCH(D74,'Student Master'!B:B,0)),"0"))</f>
        <v>22000</v>
      </c>
      <c r="H74" s="22">
        <f>IF(TRIM(D74)="","",IFERROR(INDEX('Student Master'!AG:AG,MATCH(D74,'Student Master'!B:B,0)),"0"))</f>
        <v>15000</v>
      </c>
      <c r="I74" s="22">
        <f>IF(TRIM(D74)="","",IFERROR(INDEX('Student Master'!AH:AH,MATCH(D74,'Student Master'!B:B,0)),"0"))</f>
        <v>7000</v>
      </c>
      <c r="J74" s="22" t="str">
        <f>IF(TRIM(D74)="","",IFERROR(INDEX('Student Master'!AI:AI,MATCH(D74,'Student Master'!B:B,0)),"0"))</f>
        <v>0</v>
      </c>
      <c r="K74" s="23">
        <f t="shared" si="0"/>
        <v>0.77272727272727271</v>
      </c>
      <c r="L74" s="20"/>
      <c r="M74" s="20" t="str">
        <f>IF(TRIM(D74)="","",IFERROR(INDEX('Student Master'!C:C,MATCH(D74,'Student Master'!B:B,0)),"0"))</f>
        <v>CH.DHANUSH</v>
      </c>
      <c r="N74" s="20" t="str">
        <f>IF(TRIM(D74)="","",IFERROR(INDEX('Student Master'!D:D,MATCH(D74,'Student Master'!B:B,0)),"0"))</f>
        <v>6 - AM</v>
      </c>
      <c r="O74" s="20" t="str">
        <f>IF(TRIM(D74)="","",IFERROR(INDEX('Student Master'!H:H,MATCH(D74,'Student Master'!B:B,0)),"0"))</f>
        <v>CH.SURESH</v>
      </c>
      <c r="P74" s="20" t="str">
        <f>IF(TRIM(D74)="","",IFERROR(INDEX('Student Master'!N:N,MATCH(D74,'Student Master'!B:B,0)),"0"))</f>
        <v>Kaldurki</v>
      </c>
      <c r="Q74" s="20">
        <f>IF(TRIM(D74)="","",IFERROR(INDEX('Student Master'!L:L,MATCH(D74,'Student Master'!B:B,0)),"0"))</f>
        <v>8184874613</v>
      </c>
    </row>
    <row r="75" spans="1:17" x14ac:dyDescent="0.35">
      <c r="A75" s="20">
        <v>74</v>
      </c>
      <c r="B75" s="21"/>
      <c r="C75" s="20">
        <v>51</v>
      </c>
      <c r="D75" s="20">
        <v>4636</v>
      </c>
      <c r="E75" s="20">
        <v>7100</v>
      </c>
      <c r="F75" s="20"/>
      <c r="G75" s="22">
        <f>IF(TRIM(D75)="","",IFERROR(INDEX('Student Master'!AB:AB,MATCH(D75,'Student Master'!B:B,0)),"0"))</f>
        <v>9000</v>
      </c>
      <c r="H75" s="22">
        <f>IF(TRIM(D75)="","",IFERROR(INDEX('Student Master'!AG:AG,MATCH(D75,'Student Master'!B:B,0)),"0"))</f>
        <v>9000</v>
      </c>
      <c r="I75" s="22" t="str">
        <f>IF(TRIM(D75)="","",IFERROR(INDEX('Student Master'!AH:AH,MATCH(D75,'Student Master'!B:B,0)),"0"))</f>
        <v>0</v>
      </c>
      <c r="J75" s="22" t="str">
        <f>IF(TRIM(D75)="","",IFERROR(INDEX('Student Master'!AI:AI,MATCH(D75,'Student Master'!B:B,0)),"0"))</f>
        <v>0</v>
      </c>
      <c r="K75" s="23">
        <f t="shared" si="0"/>
        <v>0.78888888888888886</v>
      </c>
      <c r="L75" s="20"/>
      <c r="M75" s="20" t="str">
        <f>IF(TRIM(D75)="","",IFERROR(INDEX('Student Master'!C:C,MATCH(D75,'Student Master'!B:B,0)),"0"))</f>
        <v>BARIRA MALIHA</v>
      </c>
      <c r="N75" s="20" t="str">
        <f>IF(TRIM(D75)="","",IFERROR(INDEX('Student Master'!D:D,MATCH(D75,'Student Master'!B:B,0)),"0"))</f>
        <v>U - BM</v>
      </c>
      <c r="O75" s="20" t="str">
        <f>IF(TRIM(D75)="","",IFERROR(INDEX('Student Master'!H:H,MATCH(D75,'Student Master'!B:B,0)),"0"))</f>
        <v>MD.YOUNUS</v>
      </c>
      <c r="P75" s="20" t="str">
        <f>IF(TRIM(D75)="","",IFERROR(INDEX('Student Master'!N:N,MATCH(D75,'Student Master'!B:B,0)),"0"))</f>
        <v>Sharbathi Canal</v>
      </c>
      <c r="Q75" s="20">
        <f>IF(TRIM(D75)="","",IFERROR(INDEX('Student Master'!L:L,MATCH(D75,'Student Master'!B:B,0)),"0"))</f>
        <v>9010902774</v>
      </c>
    </row>
    <row r="76" spans="1:17" x14ac:dyDescent="0.35">
      <c r="A76" s="20">
        <v>75</v>
      </c>
      <c r="B76" s="21"/>
      <c r="C76" s="20">
        <v>51</v>
      </c>
      <c r="D76" s="20">
        <v>4845</v>
      </c>
      <c r="E76" s="20">
        <v>6700</v>
      </c>
      <c r="F76" s="20"/>
      <c r="G76" s="22">
        <f>IF(TRIM(D76)="","",IFERROR(INDEX('Student Master'!AB:AB,MATCH(D76,'Student Master'!B:B,0)),"0"))</f>
        <v>8500</v>
      </c>
      <c r="H76" s="22">
        <f>IF(TRIM(D76)="","",IFERROR(INDEX('Student Master'!AG:AG,MATCH(D76,'Student Master'!B:B,0)),"0"))</f>
        <v>8500</v>
      </c>
      <c r="I76" s="22" t="str">
        <f>IF(TRIM(D76)="","",IFERROR(INDEX('Student Master'!AH:AH,MATCH(D76,'Student Master'!B:B,0)),"0"))</f>
        <v>0</v>
      </c>
      <c r="J76" s="22" t="str">
        <f>IF(TRIM(D76)="","",IFERROR(INDEX('Student Master'!AI:AI,MATCH(D76,'Student Master'!B:B,0)),"0"))</f>
        <v>0</v>
      </c>
      <c r="K76" s="23">
        <f t="shared" si="0"/>
        <v>0.78823529411764703</v>
      </c>
      <c r="L76" s="20"/>
      <c r="M76" s="20" t="str">
        <f>IF(TRIM(D76)="","",IFERROR(INDEX('Student Master'!C:C,MATCH(D76,'Student Master'!B:B,0)),"0"))</f>
        <v>MIRZA IMAM BAIG</v>
      </c>
      <c r="N76" s="20" t="str">
        <f>IF(TRIM(D76)="","",IFERROR(INDEX('Student Master'!D:D,MATCH(D76,'Student Master'!B:B,0)),"0"))</f>
        <v>L - AM</v>
      </c>
      <c r="O76" s="20" t="str">
        <f>IF(TRIM(D76)="","",IFERROR(INDEX('Student Master'!H:H,MATCH(D76,'Student Master'!B:B,0)),"0"))</f>
        <v>FAIQUE BAIG</v>
      </c>
      <c r="P76" s="20" t="str">
        <f>IF(TRIM(D76)="","",IFERROR(INDEX('Student Master'!N:N,MATCH(D76,'Student Master'!B:B,0)),"0"))</f>
        <v>Sharbathi Canal</v>
      </c>
      <c r="Q76" s="20">
        <f>IF(TRIM(D76)="","",IFERROR(INDEX('Student Master'!L:L,MATCH(D76,'Student Master'!B:B,0)),"0"))</f>
        <v>855959587</v>
      </c>
    </row>
    <row r="77" spans="1:17" x14ac:dyDescent="0.35">
      <c r="A77" s="20">
        <v>76</v>
      </c>
      <c r="B77" s="21"/>
      <c r="C77" s="20">
        <v>51</v>
      </c>
      <c r="D77" s="20">
        <v>4814</v>
      </c>
      <c r="E77" s="20">
        <v>6700</v>
      </c>
      <c r="F77" s="20"/>
      <c r="G77" s="22">
        <f>IF(TRIM(D77)="","",IFERROR(INDEX('Student Master'!AB:AB,MATCH(D77,'Student Master'!B:B,0)),"0"))</f>
        <v>8500</v>
      </c>
      <c r="H77" s="22">
        <f>IF(TRIM(D77)="","",IFERROR(INDEX('Student Master'!AG:AG,MATCH(D77,'Student Master'!B:B,0)),"0"))</f>
        <v>8500</v>
      </c>
      <c r="I77" s="22" t="str">
        <f>IF(TRIM(D77)="","",IFERROR(INDEX('Student Master'!AH:AH,MATCH(D77,'Student Master'!B:B,0)),"0"))</f>
        <v>0</v>
      </c>
      <c r="J77" s="22" t="str">
        <f>IF(TRIM(D77)="","",IFERROR(INDEX('Student Master'!AI:AI,MATCH(D77,'Student Master'!B:B,0)),"0"))</f>
        <v>0</v>
      </c>
      <c r="K77" s="23">
        <f t="shared" ref="K77:K140" si="5">IF(TRIM(D77)="","",E77/G77)</f>
        <v>0.78823529411764703</v>
      </c>
      <c r="L77" s="20"/>
      <c r="M77" s="20" t="str">
        <f>IF(TRIM(D77)="","",IFERROR(INDEX('Student Master'!C:C,MATCH(D77,'Student Master'!B:B,0)),"0"))</f>
        <v>KhadijaTulkubra</v>
      </c>
      <c r="N77" s="20" t="str">
        <f>IF(TRIM(D77)="","",IFERROR(INDEX('Student Master'!D:D,MATCH(D77,'Student Master'!B:B,0)),"0"))</f>
        <v>L - BM</v>
      </c>
      <c r="O77" s="20" t="str">
        <f>IF(TRIM(D77)="","",IFERROR(INDEX('Student Master'!H:H,MATCH(D77,'Student Master'!B:B,0)),"0"))</f>
        <v>Mirza Safiullah Baig</v>
      </c>
      <c r="P77" s="20" t="str">
        <f>IF(TRIM(D77)="","",IFERROR(INDEX('Student Master'!N:N,MATCH(D77,'Student Master'!B:B,0)),"0"))</f>
        <v>Sharbathi Canal</v>
      </c>
      <c r="Q77" s="20">
        <f>IF(TRIM(D77)="","",IFERROR(INDEX('Student Master'!L:L,MATCH(D77,'Student Master'!B:B,0)),"0"))</f>
        <v>9441351553</v>
      </c>
    </row>
    <row r="78" spans="1:17" x14ac:dyDescent="0.35">
      <c r="A78" s="20">
        <v>77</v>
      </c>
      <c r="B78" s="21"/>
      <c r="C78" s="20">
        <v>52</v>
      </c>
      <c r="D78" s="20">
        <v>4815</v>
      </c>
      <c r="E78" s="20">
        <v>14000</v>
      </c>
      <c r="F78" s="20"/>
      <c r="G78" s="22">
        <f>IF(TRIM(D78)="","",IFERROR(INDEX('Student Master'!AB:AB,MATCH(D78,'Student Master'!B:B,0)),"0"))</f>
        <v>17500</v>
      </c>
      <c r="H78" s="22">
        <f>IF(TRIM(D78)="","",IFERROR(INDEX('Student Master'!AG:AG,MATCH(D78,'Student Master'!B:B,0)),"0"))</f>
        <v>12500</v>
      </c>
      <c r="I78" s="22">
        <f>IF(TRIM(D78)="","",IFERROR(INDEX('Student Master'!AH:AH,MATCH(D78,'Student Master'!B:B,0)),"0"))</f>
        <v>5000</v>
      </c>
      <c r="J78" s="22" t="str">
        <f>IF(TRIM(D78)="","",IFERROR(INDEX('Student Master'!AI:AI,MATCH(D78,'Student Master'!B:B,0)),"0"))</f>
        <v>0</v>
      </c>
      <c r="K78" s="23">
        <f t="shared" si="5"/>
        <v>0.8</v>
      </c>
      <c r="L78" s="20"/>
      <c r="M78" s="20" t="str">
        <f>IF(TRIM(D78)="","",IFERROR(INDEX('Student Master'!C:C,MATCH(D78,'Student Master'!B:B,0)),"0"))</f>
        <v>Y.PRADEEP</v>
      </c>
      <c r="N78" s="20" t="str">
        <f>IF(TRIM(D78)="","",IFERROR(INDEX('Student Master'!D:D,MATCH(D78,'Student Master'!B:B,0)),"0"))</f>
        <v>5 - AM</v>
      </c>
      <c r="O78" s="20" t="str">
        <f>IF(TRIM(D78)="","",IFERROR(INDEX('Student Master'!H:H,MATCH(D78,'Student Master'!B:B,0)),"0"))</f>
        <v>Y. RAJU</v>
      </c>
      <c r="P78" s="20" t="str">
        <f>IF(TRIM(D78)="","",IFERROR(INDEX('Student Master'!N:N,MATCH(D78,'Student Master'!B:B,0)),"0"))</f>
        <v>Brahmanpally</v>
      </c>
      <c r="Q78" s="20">
        <f>IF(TRIM(D78)="","",IFERROR(INDEX('Student Master'!L:L,MATCH(D78,'Student Master'!B:B,0)),"0"))</f>
        <v>9573889031</v>
      </c>
    </row>
    <row r="79" spans="1:17" x14ac:dyDescent="0.35">
      <c r="A79" s="20">
        <v>78</v>
      </c>
      <c r="B79" s="21"/>
      <c r="C79" s="20">
        <v>53</v>
      </c>
      <c r="D79" s="20">
        <v>4816</v>
      </c>
      <c r="E79" s="20">
        <v>17500</v>
      </c>
      <c r="F79" s="20"/>
      <c r="G79" s="22">
        <f>IF(TRIM(D79)="","",IFERROR(INDEX('Student Master'!AB:AB,MATCH(D79,'Student Master'!B:B,0)),"0"))</f>
        <v>24000</v>
      </c>
      <c r="H79" s="22">
        <f>IF(TRIM(D79)="","",IFERROR(INDEX('Student Master'!AG:AG,MATCH(D79,'Student Master'!B:B,0)),"0"))</f>
        <v>16000</v>
      </c>
      <c r="I79" s="22">
        <f>IF(TRIM(D79)="","",IFERROR(INDEX('Student Master'!AH:AH,MATCH(D79,'Student Master'!B:B,0)),"0"))</f>
        <v>8000</v>
      </c>
      <c r="J79" s="22" t="str">
        <f>IF(TRIM(D79)="","",IFERROR(INDEX('Student Master'!AI:AI,MATCH(D79,'Student Master'!B:B,0)),"0"))</f>
        <v>0</v>
      </c>
      <c r="K79" s="23">
        <f t="shared" si="5"/>
        <v>0.72916666666666663</v>
      </c>
      <c r="L79" s="20"/>
      <c r="M79" s="20" t="str">
        <f>IF(TRIM(D79)="","",IFERROR(INDEX('Student Master'!C:C,MATCH(D79,'Student Master'!B:B,0)),"0"))</f>
        <v>B.HARIKA</v>
      </c>
      <c r="N79" s="20" t="str">
        <f>IF(TRIM(D79)="","",IFERROR(INDEX('Student Master'!D:D,MATCH(D79,'Student Master'!B:B,0)),"0"))</f>
        <v>7 - AM</v>
      </c>
      <c r="O79" s="20" t="str">
        <f>IF(TRIM(D79)="","",IFERROR(INDEX('Student Master'!H:H,MATCH(D79,'Student Master'!B:B,0)),"0"))</f>
        <v>B. SAI</v>
      </c>
      <c r="P79" s="20" t="str">
        <f>IF(TRIM(D79)="","",IFERROR(INDEX('Student Master'!N:N,MATCH(D79,'Student Master'!B:B,0)),"0"))</f>
        <v>Renjal</v>
      </c>
      <c r="Q79" s="20">
        <f>IF(TRIM(D79)="","",IFERROR(INDEX('Student Master'!L:L,MATCH(D79,'Student Master'!B:B,0)),"0"))</f>
        <v>9951212303</v>
      </c>
    </row>
    <row r="80" spans="1:17" x14ac:dyDescent="0.35">
      <c r="A80" s="20">
        <v>79</v>
      </c>
      <c r="B80" s="21"/>
      <c r="C80" s="20">
        <v>54</v>
      </c>
      <c r="D80" s="20">
        <v>2295</v>
      </c>
      <c r="E80" s="20">
        <v>19000</v>
      </c>
      <c r="F80" s="20"/>
      <c r="G80" s="22">
        <f>IF(TRIM(D80)="","",IFERROR(INDEX('Student Master'!AB:AB,MATCH(D80,'Student Master'!B:B,0)),"0"))</f>
        <v>25000</v>
      </c>
      <c r="H80" s="22">
        <f>IF(TRIM(D80)="","",IFERROR(INDEX('Student Master'!AG:AG,MATCH(D80,'Student Master'!B:B,0)),"0"))</f>
        <v>25000</v>
      </c>
      <c r="I80" s="22" t="str">
        <f>IF(TRIM(D80)="","",IFERROR(INDEX('Student Master'!AH:AH,MATCH(D80,'Student Master'!B:B,0)),"0"))</f>
        <v>0</v>
      </c>
      <c r="J80" s="22" t="str">
        <f>IF(TRIM(D80)="","",IFERROR(INDEX('Student Master'!AI:AI,MATCH(D80,'Student Master'!B:B,0)),"0"))</f>
        <v>0</v>
      </c>
      <c r="K80" s="23">
        <f t="shared" si="5"/>
        <v>0.76</v>
      </c>
      <c r="L80" s="20"/>
      <c r="M80" s="20" t="str">
        <f>IF(TRIM(D80)="","",IFERROR(INDEX('Student Master'!C:C,MATCH(D80,'Student Master'!B:B,0)),"0"))</f>
        <v>S. DHANUSH KUMAR</v>
      </c>
      <c r="N80" s="20" t="str">
        <f>IF(TRIM(D80)="","",IFERROR(INDEX('Student Master'!D:D,MATCH(D80,'Student Master'!B:B,0)),"0"))</f>
        <v>10 - AS</v>
      </c>
      <c r="O80" s="20" t="str">
        <f>IF(TRIM(D80)="","",IFERROR(INDEX('Student Master'!H:H,MATCH(D80,'Student Master'!B:B,0)),"0"))</f>
        <v>S. KRUSHNA</v>
      </c>
      <c r="P80" s="20" t="str">
        <f>IF(TRIM(D80)="","",IFERROR(INDEX('Student Master'!N:N,MATCH(D80,'Student Master'!B:B,0)),"0"))</f>
        <v>PANTA CAMP</v>
      </c>
      <c r="Q80" s="20">
        <f>IF(TRIM(D80)="","",IFERROR(INDEX('Student Master'!L:L,MATCH(D80,'Student Master'!B:B,0)),"0"))</f>
        <v>9640924346</v>
      </c>
    </row>
    <row r="81" spans="1:17" x14ac:dyDescent="0.35">
      <c r="A81" s="20">
        <v>80</v>
      </c>
      <c r="B81" s="21"/>
      <c r="C81" s="20">
        <v>54</v>
      </c>
      <c r="D81" s="20">
        <v>2495</v>
      </c>
      <c r="E81" s="20">
        <v>15000</v>
      </c>
      <c r="F81" s="20"/>
      <c r="G81" s="22">
        <f>IF(TRIM(D81)="","",IFERROR(INDEX('Student Master'!AB:AB,MATCH(D81,'Student Master'!B:B,0)),"0"))</f>
        <v>27000</v>
      </c>
      <c r="H81" s="22">
        <f>IF(TRIM(D81)="","",IFERROR(INDEX('Student Master'!AG:AG,MATCH(D81,'Student Master'!B:B,0)),"0"))</f>
        <v>20000</v>
      </c>
      <c r="I81" s="22">
        <f>IF(TRIM(D81)="","",IFERROR(INDEX('Student Master'!AH:AH,MATCH(D81,'Student Master'!B:B,0)),"0"))</f>
        <v>7000</v>
      </c>
      <c r="J81" s="22" t="str">
        <f>IF(TRIM(D81)="","",IFERROR(INDEX('Student Master'!AI:AI,MATCH(D81,'Student Master'!B:B,0)),"0"))</f>
        <v>0</v>
      </c>
      <c r="K81" s="23">
        <f t="shared" si="5"/>
        <v>0.55555555555555558</v>
      </c>
      <c r="L81" s="20"/>
      <c r="M81" s="20" t="str">
        <f>IF(TRIM(D81)="","",IFERROR(INDEX('Student Master'!C:C,MATCH(D81,'Student Master'!B:B,0)),"0"))</f>
        <v>S. LAXMAN KUMAR</v>
      </c>
      <c r="N81" s="20" t="str">
        <f>IF(TRIM(D81)="","",IFERROR(INDEX('Student Master'!D:D,MATCH(D81,'Student Master'!B:B,0)),"0"))</f>
        <v>9 - AM</v>
      </c>
      <c r="O81" s="20" t="str">
        <f>IF(TRIM(D81)="","",IFERROR(INDEX('Student Master'!H:H,MATCH(D81,'Student Master'!B:B,0)),"0"))</f>
        <v>S. KRUSHNA</v>
      </c>
      <c r="P81" s="20" t="str">
        <f>IF(TRIM(D81)="","",IFERROR(INDEX('Student Master'!N:N,MATCH(D81,'Student Master'!B:B,0)),"0"))</f>
        <v>PANTA CAMP</v>
      </c>
      <c r="Q81" s="20">
        <f>IF(TRIM(D81)="","",IFERROR(INDEX('Student Master'!L:L,MATCH(D81,'Student Master'!B:B,0)),"0"))</f>
        <v>9640924346</v>
      </c>
    </row>
    <row r="82" spans="1:17" x14ac:dyDescent="0.35">
      <c r="A82" s="20">
        <v>81</v>
      </c>
      <c r="B82" s="21"/>
      <c r="C82" s="20">
        <v>55</v>
      </c>
      <c r="D82" s="20">
        <v>3733</v>
      </c>
      <c r="E82" s="20">
        <v>12500</v>
      </c>
      <c r="F82" s="20"/>
      <c r="G82" s="22">
        <f>IF(TRIM(D82)="","",IFERROR(INDEX('Student Master'!AB:AB,MATCH(D82,'Student Master'!B:B,0)),"0"))</f>
        <v>18500</v>
      </c>
      <c r="H82" s="22">
        <f>IF(TRIM(D82)="","",IFERROR(INDEX('Student Master'!AG:AG,MATCH(D82,'Student Master'!B:B,0)),"0"))</f>
        <v>11500</v>
      </c>
      <c r="I82" s="22">
        <f>IF(TRIM(D82)="","",IFERROR(INDEX('Student Master'!AH:AH,MATCH(D82,'Student Master'!B:B,0)),"0"))</f>
        <v>7000</v>
      </c>
      <c r="J82" s="22" t="str">
        <f>IF(TRIM(D82)="","",IFERROR(INDEX('Student Master'!AI:AI,MATCH(D82,'Student Master'!B:B,0)),"0"))</f>
        <v>0</v>
      </c>
      <c r="K82" s="23">
        <f t="shared" si="5"/>
        <v>0.67567567567567566</v>
      </c>
      <c r="L82" s="20"/>
      <c r="M82" s="20" t="str">
        <f>IF(TRIM(D82)="","",IFERROR(INDEX('Student Master'!C:C,MATCH(D82,'Student Master'!B:B,0)),"0"))</f>
        <v>D. AKHILESH</v>
      </c>
      <c r="N82" s="20" t="str">
        <f>IF(TRIM(D82)="","",IFERROR(INDEX('Student Master'!D:D,MATCH(D82,'Student Master'!B:B,0)),"0"))</f>
        <v>4 - AM</v>
      </c>
      <c r="O82" s="20" t="str">
        <f>IF(TRIM(D82)="","",IFERROR(INDEX('Student Master'!H:H,MATCH(D82,'Student Master'!B:B,0)),"0"))</f>
        <v>NARENDER</v>
      </c>
      <c r="P82" s="20" t="str">
        <f>IF(TRIM(D82)="","",IFERROR(INDEX('Student Master'!N:N,MATCH(D82,'Student Master'!B:B,0)),"0"))</f>
        <v>YEDAPALLY</v>
      </c>
      <c r="Q82" s="20">
        <f>IF(TRIM(D82)="","",IFERROR(INDEX('Student Master'!L:L,MATCH(D82,'Student Master'!B:B,0)),"0"))</f>
        <v>9010191358</v>
      </c>
    </row>
    <row r="83" spans="1:17" x14ac:dyDescent="0.35">
      <c r="A83" s="20">
        <v>82</v>
      </c>
      <c r="B83" s="21"/>
      <c r="C83" s="20">
        <v>56</v>
      </c>
      <c r="D83" s="20">
        <v>4330</v>
      </c>
      <c r="E83" s="20">
        <v>13000</v>
      </c>
      <c r="F83" s="20"/>
      <c r="G83" s="22">
        <f>IF(TRIM(D83)="","",IFERROR(INDEX('Student Master'!AB:AB,MATCH(D83,'Student Master'!B:B,0)),"0"))</f>
        <v>16500</v>
      </c>
      <c r="H83" s="22">
        <f>IF(TRIM(D83)="","",IFERROR(INDEX('Student Master'!AG:AG,MATCH(D83,'Student Master'!B:B,0)),"0"))</f>
        <v>9500</v>
      </c>
      <c r="I83" s="22">
        <f>IF(TRIM(D83)="","",IFERROR(INDEX('Student Master'!AH:AH,MATCH(D83,'Student Master'!B:B,0)),"0"))</f>
        <v>7000</v>
      </c>
      <c r="J83" s="22" t="str">
        <f>IF(TRIM(D83)="","",IFERROR(INDEX('Student Master'!AI:AI,MATCH(D83,'Student Master'!B:B,0)),"0"))</f>
        <v>0</v>
      </c>
      <c r="K83" s="23">
        <f t="shared" si="5"/>
        <v>0.78787878787878785</v>
      </c>
      <c r="L83" s="20"/>
      <c r="M83" s="20" t="str">
        <f>IF(TRIM(D83)="","",IFERROR(INDEX('Student Master'!C:C,MATCH(D83,'Student Master'!B:B,0)),"0"))</f>
        <v>T. SAI VAISRIKA</v>
      </c>
      <c r="N83" s="20" t="str">
        <f>IF(TRIM(D83)="","",IFERROR(INDEX('Student Master'!D:D,MATCH(D83,'Student Master'!B:B,0)),"0"))</f>
        <v>1 - AM</v>
      </c>
      <c r="O83" s="20" t="str">
        <f>IF(TRIM(D83)="","",IFERROR(INDEX('Student Master'!H:H,MATCH(D83,'Student Master'!B:B,0)),"0"))</f>
        <v>T. SAIBABA GOUD</v>
      </c>
      <c r="P83" s="20" t="str">
        <f>IF(TRIM(D83)="","",IFERROR(INDEX('Student Master'!N:N,MATCH(D83,'Student Master'!B:B,0)),"0"))</f>
        <v>PANTAKHURD OLD</v>
      </c>
      <c r="Q83" s="20">
        <f>IF(TRIM(D83)="","",IFERROR(INDEX('Student Master'!L:L,MATCH(D83,'Student Master'!B:B,0)),"0"))</f>
        <v>9505060578</v>
      </c>
    </row>
    <row r="84" spans="1:17" x14ac:dyDescent="0.35">
      <c r="A84" s="20">
        <v>83</v>
      </c>
      <c r="B84" s="21"/>
      <c r="C84" s="20">
        <v>56</v>
      </c>
      <c r="D84" s="20">
        <v>4416</v>
      </c>
      <c r="E84" s="20">
        <v>10500</v>
      </c>
      <c r="F84" s="20"/>
      <c r="G84" s="22">
        <f>IF(TRIM(D84)="","",IFERROR(INDEX('Student Master'!AB:AB,MATCH(D84,'Student Master'!B:B,0)),"0"))</f>
        <v>15500</v>
      </c>
      <c r="H84" s="22">
        <f>IF(TRIM(D84)="","",IFERROR(INDEX('Student Master'!AG:AG,MATCH(D84,'Student Master'!B:B,0)),"0"))</f>
        <v>8500</v>
      </c>
      <c r="I84" s="22">
        <f>IF(TRIM(D84)="","",IFERROR(INDEX('Student Master'!AH:AH,MATCH(D84,'Student Master'!B:B,0)),"0"))</f>
        <v>7000</v>
      </c>
      <c r="J84" s="22" t="str">
        <f>IF(TRIM(D84)="","",IFERROR(INDEX('Student Master'!AI:AI,MATCH(D84,'Student Master'!B:B,0)),"0"))</f>
        <v>0</v>
      </c>
      <c r="K84" s="23">
        <f t="shared" si="5"/>
        <v>0.67741935483870963</v>
      </c>
      <c r="L84" s="20"/>
      <c r="M84" s="20" t="str">
        <f>IF(TRIM(D84)="","",IFERROR(INDEX('Student Master'!C:C,MATCH(D84,'Student Master'!B:B,0)),"0"))</f>
        <v>T. SAI VISHWAK GOUD</v>
      </c>
      <c r="N84" s="20" t="str">
        <f>IF(TRIM(D84)="","",IFERROR(INDEX('Student Master'!D:D,MATCH(D84,'Student Master'!B:B,0)),"0"))</f>
        <v>L - AM</v>
      </c>
      <c r="O84" s="20" t="str">
        <f>IF(TRIM(D84)="","",IFERROR(INDEX('Student Master'!H:H,MATCH(D84,'Student Master'!B:B,0)),"0"))</f>
        <v>SAIBABA GOUD</v>
      </c>
      <c r="P84" s="20" t="str">
        <f>IF(TRIM(D84)="","",IFERROR(INDEX('Student Master'!N:N,MATCH(D84,'Student Master'!B:B,0)),"0"))</f>
        <v>PANTAKHURD OLD</v>
      </c>
      <c r="Q84" s="20">
        <f>IF(TRIM(D84)="","",IFERROR(INDEX('Student Master'!L:L,MATCH(D84,'Student Master'!B:B,0)),"0"))</f>
        <v>9505060578</v>
      </c>
    </row>
    <row r="85" spans="1:17" x14ac:dyDescent="0.35">
      <c r="A85" s="20">
        <v>84</v>
      </c>
      <c r="B85" s="21"/>
      <c r="C85" s="20">
        <v>57</v>
      </c>
      <c r="D85" s="20">
        <v>2527</v>
      </c>
      <c r="E85" s="20">
        <v>20000</v>
      </c>
      <c r="F85" s="20"/>
      <c r="G85" s="22">
        <f>IF(TRIM(D85)="","",IFERROR(INDEX('Student Master'!AB:AB,MATCH(D85,'Student Master'!B:B,0)),"0"))</f>
        <v>27000</v>
      </c>
      <c r="H85" s="22">
        <f>IF(TRIM(D85)="","",IFERROR(INDEX('Student Master'!AG:AG,MATCH(D85,'Student Master'!B:B,0)),"0"))</f>
        <v>20000</v>
      </c>
      <c r="I85" s="22">
        <f>IF(TRIM(D85)="","",IFERROR(INDEX('Student Master'!AH:AH,MATCH(D85,'Student Master'!B:B,0)),"0"))</f>
        <v>7000</v>
      </c>
      <c r="J85" s="22" t="str">
        <f>IF(TRIM(D85)="","",IFERROR(INDEX('Student Master'!AI:AI,MATCH(D85,'Student Master'!B:B,0)),"0"))</f>
        <v>0</v>
      </c>
      <c r="K85" s="23">
        <f t="shared" si="5"/>
        <v>0.7407407407407407</v>
      </c>
      <c r="L85" s="20"/>
      <c r="M85" s="20" t="str">
        <f>IF(TRIM(D85)="","",IFERROR(INDEX('Student Master'!C:C,MATCH(D85,'Student Master'!B:B,0)),"0"))</f>
        <v>K. GNANESHWAR</v>
      </c>
      <c r="N85" s="20" t="str">
        <f>IF(TRIM(D85)="","",IFERROR(INDEX('Student Master'!D:D,MATCH(D85,'Student Master'!B:B,0)),"0"))</f>
        <v>9 - AM</v>
      </c>
      <c r="O85" s="20" t="str">
        <f>IF(TRIM(D85)="","",IFERROR(INDEX('Student Master'!H:H,MATCH(D85,'Student Master'!B:B,0)),"0"))</f>
        <v>K. BAL RAJ</v>
      </c>
      <c r="P85" s="20" t="str">
        <f>IF(TRIM(D85)="","",IFERROR(INDEX('Student Master'!N:N,MATCH(D85,'Student Master'!B:B,0)),"0"))</f>
        <v>RAMPUR(K)</v>
      </c>
      <c r="Q85" s="20">
        <f>IF(TRIM(D85)="","",IFERROR(INDEX('Student Master'!L:L,MATCH(D85,'Student Master'!B:B,0)),"0"))</f>
        <v>9908932337</v>
      </c>
    </row>
    <row r="86" spans="1:17" x14ac:dyDescent="0.35">
      <c r="A86" s="20">
        <v>85</v>
      </c>
      <c r="B86" s="21"/>
      <c r="C86" s="20">
        <v>58</v>
      </c>
      <c r="D86" s="20">
        <v>3886</v>
      </c>
      <c r="E86" s="20">
        <v>11000</v>
      </c>
      <c r="F86" s="20"/>
      <c r="G86" s="22">
        <f>IF(TRIM(D86)="","",IFERROR(INDEX('Student Master'!AB:AB,MATCH(D86,'Student Master'!B:B,0)),"0"))</f>
        <v>15000</v>
      </c>
      <c r="H86" s="22">
        <f>IF(TRIM(D86)="","",IFERROR(INDEX('Student Master'!AG:AG,MATCH(D86,'Student Master'!B:B,0)),"0"))</f>
        <v>15000</v>
      </c>
      <c r="I86" s="22" t="str">
        <f>IF(TRIM(D86)="","",IFERROR(INDEX('Student Master'!AH:AH,MATCH(D86,'Student Master'!B:B,0)),"0"))</f>
        <v>0</v>
      </c>
      <c r="J86" s="22" t="str">
        <f>IF(TRIM(D86)="","",IFERROR(INDEX('Student Master'!AI:AI,MATCH(D86,'Student Master'!B:B,0)),"0"))</f>
        <v>0</v>
      </c>
      <c r="K86" s="23">
        <f t="shared" si="5"/>
        <v>0.73333333333333328</v>
      </c>
      <c r="L86" s="20"/>
      <c r="M86" s="20" t="str">
        <f>IF(TRIM(D86)="","",IFERROR(INDEX('Student Master'!C:C,MATCH(D86,'Student Master'!B:B,0)),"0"))</f>
        <v>B. MAHANTHU</v>
      </c>
      <c r="N86" s="20" t="str">
        <f>IF(TRIM(D86)="","",IFERROR(INDEX('Student Master'!D:D,MATCH(D86,'Student Master'!B:B,0)),"0"))</f>
        <v>6 - BM</v>
      </c>
      <c r="O86" s="20" t="str">
        <f>IF(TRIM(D86)="","",IFERROR(INDEX('Student Master'!H:H,MATCH(D86,'Student Master'!B:B,0)),"0"))</f>
        <v>B. SRINIVAS</v>
      </c>
      <c r="P86" s="20" t="str">
        <f>IF(TRIM(D86)="","",IFERROR(INDEX('Student Master'!N:N,MATCH(D86,'Student Master'!B:B,0)),"0"))</f>
        <v>GOSHALA ROAD</v>
      </c>
      <c r="Q86" s="20">
        <f>IF(TRIM(D86)="","",IFERROR(INDEX('Student Master'!L:L,MATCH(D86,'Student Master'!B:B,0)),"0"))</f>
        <v>8978142615</v>
      </c>
    </row>
    <row r="87" spans="1:17" x14ac:dyDescent="0.35">
      <c r="A87" s="20">
        <v>86</v>
      </c>
      <c r="B87" s="21"/>
      <c r="C87" s="20">
        <v>59</v>
      </c>
      <c r="D87" s="20">
        <v>4869</v>
      </c>
      <c r="E87" s="20">
        <v>13000</v>
      </c>
      <c r="F87" s="20"/>
      <c r="G87" s="22">
        <f>IF(TRIM(D87)="","",IFERROR(INDEX('Student Master'!AB:AB,MATCH(D87,'Student Master'!B:B,0)),"0"))</f>
        <v>15000</v>
      </c>
      <c r="H87" s="22">
        <f>IF(TRIM(D87)="","",IFERROR(INDEX('Student Master'!AG:AG,MATCH(D87,'Student Master'!B:B,0)),"0"))</f>
        <v>10000</v>
      </c>
      <c r="I87" s="22">
        <f>IF(TRIM(D87)="","",IFERROR(INDEX('Student Master'!AH:AH,MATCH(D87,'Student Master'!B:B,0)),"0"))</f>
        <v>5000</v>
      </c>
      <c r="J87" s="22" t="str">
        <f>IF(TRIM(D87)="","",IFERROR(INDEX('Student Master'!AI:AI,MATCH(D87,'Student Master'!B:B,0)),"0"))</f>
        <v>0</v>
      </c>
      <c r="K87" s="23">
        <f t="shared" si="5"/>
        <v>0.8666666666666667</v>
      </c>
      <c r="L87" s="20"/>
      <c r="M87" s="20" t="str">
        <f>IF(TRIM(D87)="","",IFERROR(INDEX('Student Master'!C:C,MATCH(D87,'Student Master'!B:B,0)),"0"))</f>
        <v>REHAN KHAN</v>
      </c>
      <c r="N87" s="20" t="str">
        <f>IF(TRIM(D87)="","",IFERROR(INDEX('Student Master'!D:D,MATCH(D87,'Student Master'!B:B,0)),"0"))</f>
        <v>2 - AS</v>
      </c>
      <c r="O87" s="20" t="str">
        <f>IF(TRIM(D87)="","",IFERROR(INDEX('Student Master'!H:H,MATCH(D87,'Student Master'!B:B,0)),"0"))</f>
        <v>Asad Khan</v>
      </c>
      <c r="P87" s="20" t="str">
        <f>IF(TRIM(D87)="","",IFERROR(INDEX('Student Master'!N:N,MATCH(D87,'Student Master'!B:B,0)),"0"))</f>
        <v>Azam Gunj</v>
      </c>
      <c r="Q87" s="20">
        <f>IF(TRIM(D87)="","",IFERROR(INDEX('Student Master'!L:L,MATCH(D87,'Student Master'!B:B,0)),"0"))</f>
        <v>9908932901</v>
      </c>
    </row>
    <row r="88" spans="1:17" x14ac:dyDescent="0.35">
      <c r="A88" s="20">
        <v>87</v>
      </c>
      <c r="B88" s="21"/>
      <c r="C88" s="20">
        <v>59</v>
      </c>
      <c r="D88" s="20">
        <v>4870</v>
      </c>
      <c r="E88" s="20">
        <v>11000</v>
      </c>
      <c r="F88" s="20"/>
      <c r="G88" s="22">
        <f>IF(TRIM(D88)="","",IFERROR(INDEX('Student Master'!AB:AB,MATCH(D88,'Student Master'!B:B,0)),"0"))</f>
        <v>14000</v>
      </c>
      <c r="H88" s="22">
        <f>IF(TRIM(D88)="","",IFERROR(INDEX('Student Master'!AG:AG,MATCH(D88,'Student Master'!B:B,0)),"0"))</f>
        <v>9000</v>
      </c>
      <c r="I88" s="22">
        <f>IF(TRIM(D88)="","",IFERROR(INDEX('Student Master'!AH:AH,MATCH(D88,'Student Master'!B:B,0)),"0"))</f>
        <v>5000</v>
      </c>
      <c r="J88" s="22" t="str">
        <f>IF(TRIM(D88)="","",IFERROR(INDEX('Student Master'!AI:AI,MATCH(D88,'Student Master'!B:B,0)),"0"))</f>
        <v>0</v>
      </c>
      <c r="K88" s="23">
        <f t="shared" si="5"/>
        <v>0.7857142857142857</v>
      </c>
      <c r="L88" s="20"/>
      <c r="M88" s="20" t="str">
        <f>IF(TRIM(D88)="","",IFERROR(INDEX('Student Master'!C:C,MATCH(D88,'Student Master'!B:B,0)),"0"))</f>
        <v>AYAAN KHAN</v>
      </c>
      <c r="N88" s="20" t="str">
        <f>IF(TRIM(D88)="","",IFERROR(INDEX('Student Master'!D:D,MATCH(D88,'Student Master'!B:B,0)),"0"))</f>
        <v>U - AS</v>
      </c>
      <c r="O88" s="20" t="str">
        <f>IF(TRIM(D88)="","",IFERROR(INDEX('Student Master'!H:H,MATCH(D88,'Student Master'!B:B,0)),"0"))</f>
        <v>Asad Khan</v>
      </c>
      <c r="P88" s="20" t="str">
        <f>IF(TRIM(D88)="","",IFERROR(INDEX('Student Master'!N:N,MATCH(D88,'Student Master'!B:B,0)),"0"))</f>
        <v>Azam Gunj</v>
      </c>
      <c r="Q88" s="20">
        <f>IF(TRIM(D88)="","",IFERROR(INDEX('Student Master'!L:L,MATCH(D88,'Student Master'!B:B,0)),"0"))</f>
        <v>9908932901</v>
      </c>
    </row>
    <row r="89" spans="1:17" x14ac:dyDescent="0.35">
      <c r="A89" s="20">
        <v>88</v>
      </c>
      <c r="B89" s="21"/>
      <c r="C89" s="20">
        <v>60</v>
      </c>
      <c r="D89" s="20">
        <v>4821</v>
      </c>
      <c r="E89" s="20">
        <v>9500</v>
      </c>
      <c r="F89" s="20"/>
      <c r="G89" s="22">
        <f>IF(TRIM(D89)="","",IFERROR(INDEX('Student Master'!AB:AB,MATCH(D89,'Student Master'!B:B,0)),"0"))</f>
        <v>14500</v>
      </c>
      <c r="H89" s="22">
        <f>IF(TRIM(D89)="","",IFERROR(INDEX('Student Master'!AG:AG,MATCH(D89,'Student Master'!B:B,0)),"0"))</f>
        <v>9000</v>
      </c>
      <c r="I89" s="22">
        <f>IF(TRIM(D89)="","",IFERROR(INDEX('Student Master'!AH:AH,MATCH(D89,'Student Master'!B:B,0)),"0"))</f>
        <v>5500</v>
      </c>
      <c r="J89" s="22" t="str">
        <f>IF(TRIM(D89)="","",IFERROR(INDEX('Student Master'!AI:AI,MATCH(D89,'Student Master'!B:B,0)),"0"))</f>
        <v>0</v>
      </c>
      <c r="K89" s="23">
        <f t="shared" si="5"/>
        <v>0.65517241379310343</v>
      </c>
      <c r="L89" s="20"/>
      <c r="M89" s="20" t="str">
        <f>IF(TRIM(D89)="","",IFERROR(INDEX('Student Master'!C:C,MATCH(D89,'Student Master'!B:B,0)),"0"))</f>
        <v>K.CHANDRA SRI</v>
      </c>
      <c r="N89" s="20" t="str">
        <f>IF(TRIM(D89)="","",IFERROR(INDEX('Student Master'!D:D,MATCH(D89,'Student Master'!B:B,0)),"0"))</f>
        <v>U - BM</v>
      </c>
      <c r="O89" s="20" t="str">
        <f>IF(TRIM(D89)="","",IFERROR(INDEX('Student Master'!H:H,MATCH(D89,'Student Master'!B:B,0)),"0"))</f>
        <v>DHANMANAND</v>
      </c>
      <c r="P89" s="20" t="str">
        <f>IF(TRIM(D89)="","",IFERROR(INDEX('Student Master'!N:N,MATCH(D89,'Student Master'!B:B,0)),"0"))</f>
        <v>Naganpally</v>
      </c>
      <c r="Q89" s="20">
        <f>IF(TRIM(D89)="","",IFERROR(INDEX('Student Master'!L:L,MATCH(D89,'Student Master'!B:B,0)),"0"))</f>
        <v>7620562789</v>
      </c>
    </row>
    <row r="90" spans="1:17" x14ac:dyDescent="0.35">
      <c r="A90" s="20">
        <v>89</v>
      </c>
      <c r="B90" s="21"/>
      <c r="C90" s="20">
        <v>60</v>
      </c>
      <c r="D90" s="20">
        <v>4822</v>
      </c>
      <c r="E90" s="20">
        <v>11500</v>
      </c>
      <c r="F90" s="20"/>
      <c r="G90" s="22">
        <f>IF(TRIM(D90)="","",IFERROR(INDEX('Student Master'!AB:AB,MATCH(D90,'Student Master'!B:B,0)),"0"))</f>
        <v>15500</v>
      </c>
      <c r="H90" s="22">
        <f>IF(TRIM(D90)="","",IFERROR(INDEX('Student Master'!AG:AG,MATCH(D90,'Student Master'!B:B,0)),"0"))</f>
        <v>10000</v>
      </c>
      <c r="I90" s="22">
        <f>IF(TRIM(D90)="","",IFERROR(INDEX('Student Master'!AH:AH,MATCH(D90,'Student Master'!B:B,0)),"0"))</f>
        <v>5500</v>
      </c>
      <c r="J90" s="22" t="str">
        <f>IF(TRIM(D90)="","",IFERROR(INDEX('Student Master'!AI:AI,MATCH(D90,'Student Master'!B:B,0)),"0"))</f>
        <v>0</v>
      </c>
      <c r="K90" s="23">
        <f t="shared" si="5"/>
        <v>0.74193548387096775</v>
      </c>
      <c r="L90" s="20"/>
      <c r="M90" s="20" t="str">
        <f>IF(TRIM(D90)="","",IFERROR(INDEX('Student Master'!C:C,MATCH(D90,'Student Master'!B:B,0)),"0"))</f>
        <v>K.ROHITH</v>
      </c>
      <c r="N90" s="20" t="str">
        <f>IF(TRIM(D90)="","",IFERROR(INDEX('Student Master'!D:D,MATCH(D90,'Student Master'!B:B,0)),"0"))</f>
        <v>2 - BM</v>
      </c>
      <c r="O90" s="20" t="str">
        <f>IF(TRIM(D90)="","",IFERROR(INDEX('Student Master'!H:H,MATCH(D90,'Student Master'!B:B,0)),"0"))</f>
        <v>DHAMMANANDH</v>
      </c>
      <c r="P90" s="20" t="str">
        <f>IF(TRIM(D90)="","",IFERROR(INDEX('Student Master'!N:N,MATCH(D90,'Student Master'!B:B,0)),"0"))</f>
        <v>Naganpally</v>
      </c>
      <c r="Q90" s="20">
        <f>IF(TRIM(D90)="","",IFERROR(INDEX('Student Master'!L:L,MATCH(D90,'Student Master'!B:B,0)),"0"))</f>
        <v>7620562789</v>
      </c>
    </row>
    <row r="91" spans="1:17" x14ac:dyDescent="0.35">
      <c r="A91" s="20">
        <v>90</v>
      </c>
      <c r="B91" s="21"/>
      <c r="C91" s="20">
        <v>61</v>
      </c>
      <c r="D91" s="20">
        <v>2659</v>
      </c>
      <c r="E91" s="20">
        <v>43000</v>
      </c>
      <c r="F91" s="20"/>
      <c r="G91" s="22">
        <f>IF(TRIM(D91)="","",IFERROR(INDEX('Student Master'!AB:AB,MATCH(D91,'Student Master'!B:B,0)),"0"))</f>
        <v>47000</v>
      </c>
      <c r="H91" s="22">
        <f>IF(TRIM(D91)="","",IFERROR(INDEX('Student Master'!AG:AG,MATCH(D91,'Student Master'!B:B,0)),"0"))</f>
        <v>25000</v>
      </c>
      <c r="I91" s="22" t="str">
        <f>IF(TRIM(D91)="","",IFERROR(INDEX('Student Master'!AH:AH,MATCH(D91,'Student Master'!B:B,0)),"0"))</f>
        <v>0</v>
      </c>
      <c r="J91" s="22">
        <f>IF(TRIM(D91)="","",IFERROR(INDEX('Student Master'!AI:AI,MATCH(D91,'Student Master'!B:B,0)),"0"))</f>
        <v>22000</v>
      </c>
      <c r="K91" s="23">
        <f t="shared" si="5"/>
        <v>0.91489361702127658</v>
      </c>
      <c r="L91" s="20"/>
      <c r="M91" s="20" t="str">
        <f>IF(TRIM(D91)="","",IFERROR(INDEX('Student Master'!C:C,MATCH(D91,'Student Master'!B:B,0)),"0"))</f>
        <v>V. OMKAR</v>
      </c>
      <c r="N91" s="20" t="str">
        <f>IF(TRIM(D91)="","",IFERROR(INDEX('Student Master'!D:D,MATCH(D91,'Student Master'!B:B,0)),"0"))</f>
        <v>10 - AS</v>
      </c>
      <c r="O91" s="20" t="str">
        <f>IF(TRIM(D91)="","",IFERROR(INDEX('Student Master'!H:H,MATCH(D91,'Student Master'!B:B,0)),"0"))</f>
        <v>PRAVEEN</v>
      </c>
      <c r="P91" s="20" t="str">
        <f>IF(TRIM(D91)="","",IFERROR(INDEX('Student Master'!N:N,MATCH(D91,'Student Master'!B:B,0)),"0"))</f>
        <v>KANDAKURTHI</v>
      </c>
      <c r="Q91" s="20">
        <f>IF(TRIM(D91)="","",IFERROR(INDEX('Student Master'!L:L,MATCH(D91,'Student Master'!B:B,0)),"0"))</f>
        <v>9550467959</v>
      </c>
    </row>
    <row r="92" spans="1:17" x14ac:dyDescent="0.35">
      <c r="A92" s="20">
        <v>91</v>
      </c>
      <c r="B92" s="21"/>
      <c r="C92" s="20">
        <v>61</v>
      </c>
      <c r="D92" s="20">
        <v>2660</v>
      </c>
      <c r="E92" s="20">
        <v>23000</v>
      </c>
      <c r="F92" s="20"/>
      <c r="G92" s="22">
        <f>IF(TRIM(D92)="","",IFERROR(INDEX('Student Master'!AB:AB,MATCH(D92,'Student Master'!B:B,0)),"0"))</f>
        <v>28000</v>
      </c>
      <c r="H92" s="22">
        <f>IF(TRIM(D92)="","",IFERROR(INDEX('Student Master'!AG:AG,MATCH(D92,'Student Master'!B:B,0)),"0"))</f>
        <v>20000</v>
      </c>
      <c r="I92" s="22">
        <f>IF(TRIM(D92)="","",IFERROR(INDEX('Student Master'!AH:AH,MATCH(D92,'Student Master'!B:B,0)),"0"))</f>
        <v>8000</v>
      </c>
      <c r="J92" s="22" t="str">
        <f>IF(TRIM(D92)="","",IFERROR(INDEX('Student Master'!AI:AI,MATCH(D92,'Student Master'!B:B,0)),"0"))</f>
        <v>0</v>
      </c>
      <c r="K92" s="23">
        <f t="shared" si="5"/>
        <v>0.8214285714285714</v>
      </c>
      <c r="L92" s="20"/>
      <c r="M92" s="20" t="str">
        <f>IF(TRIM(D92)="","",IFERROR(INDEX('Student Master'!C:C,MATCH(D92,'Student Master'!B:B,0)),"0"))</f>
        <v>V. AVISHKAR</v>
      </c>
      <c r="N92" s="20" t="str">
        <f>IF(TRIM(D92)="","",IFERROR(INDEX('Student Master'!D:D,MATCH(D92,'Student Master'!B:B,0)),"0"))</f>
        <v>9 - AS</v>
      </c>
      <c r="O92" s="20" t="str">
        <f>IF(TRIM(D92)="","",IFERROR(INDEX('Student Master'!H:H,MATCH(D92,'Student Master'!B:B,0)),"0"))</f>
        <v>PRAVEEN</v>
      </c>
      <c r="P92" s="20" t="str">
        <f>IF(TRIM(D92)="","",IFERROR(INDEX('Student Master'!N:N,MATCH(D92,'Student Master'!B:B,0)),"0"))</f>
        <v>KANDAKURTHI</v>
      </c>
      <c r="Q92" s="20">
        <f>IF(TRIM(D92)="","",IFERROR(INDEX('Student Master'!L:L,MATCH(D92,'Student Master'!B:B,0)),"0"))</f>
        <v>9550467959</v>
      </c>
    </row>
    <row r="93" spans="1:17" x14ac:dyDescent="0.35">
      <c r="A93" s="20">
        <v>92</v>
      </c>
      <c r="B93" s="21"/>
      <c r="C93" s="20">
        <v>63</v>
      </c>
      <c r="D93" s="20">
        <v>4665</v>
      </c>
      <c r="E93" s="20">
        <v>9000</v>
      </c>
      <c r="F93" s="20"/>
      <c r="G93" s="22">
        <f>IF(TRIM(D93)="","",IFERROR(INDEX('Student Master'!AB:AB,MATCH(D93,'Student Master'!B:B,0)),"0"))</f>
        <v>10500</v>
      </c>
      <c r="H93" s="22">
        <f>IF(TRIM(D93)="","",IFERROR(INDEX('Student Master'!AG:AG,MATCH(D93,'Student Master'!B:B,0)),"0"))</f>
        <v>10500</v>
      </c>
      <c r="I93" s="22" t="str">
        <f>IF(TRIM(D93)="","",IFERROR(INDEX('Student Master'!AH:AH,MATCH(D93,'Student Master'!B:B,0)),"0"))</f>
        <v>0</v>
      </c>
      <c r="J93" s="22" t="str">
        <f>IF(TRIM(D93)="","",IFERROR(INDEX('Student Master'!AI:AI,MATCH(D93,'Student Master'!B:B,0)),"0"))</f>
        <v>0</v>
      </c>
      <c r="K93" s="23">
        <f t="shared" si="5"/>
        <v>0.8571428571428571</v>
      </c>
      <c r="L93" s="20"/>
      <c r="M93" s="20" t="str">
        <f>IF(TRIM(D93)="","",IFERROR(INDEX('Student Master'!C:C,MATCH(D93,'Student Master'!B:B,0)),"0"))</f>
        <v>R.SHIVATHMIKA</v>
      </c>
      <c r="N93" s="20" t="str">
        <f>IF(TRIM(D93)="","",IFERROR(INDEX('Student Master'!D:D,MATCH(D93,'Student Master'!B:B,0)),"0"))</f>
        <v>3 - AM</v>
      </c>
      <c r="O93" s="20" t="str">
        <f>IF(TRIM(D93)="","",IFERROR(INDEX('Student Master'!H:H,MATCH(D93,'Student Master'!B:B,0)),"0"))</f>
        <v>R. VINOD</v>
      </c>
      <c r="P93" s="20" t="str">
        <f>IF(TRIM(D93)="","",IFERROR(INDEX('Student Master'!N:N,MATCH(D93,'Student Master'!B:B,0)),"0"))</f>
        <v>Vinayak Nagar</v>
      </c>
      <c r="Q93" s="20">
        <f>IF(TRIM(D93)="","",IFERROR(INDEX('Student Master'!L:L,MATCH(D93,'Student Master'!B:B,0)),"0"))</f>
        <v>9848097366</v>
      </c>
    </row>
    <row r="94" spans="1:17" x14ac:dyDescent="0.35">
      <c r="A94" s="20">
        <v>93</v>
      </c>
      <c r="B94" s="21"/>
      <c r="C94" s="20">
        <v>63</v>
      </c>
      <c r="D94" s="20">
        <v>4664</v>
      </c>
      <c r="E94" s="20">
        <v>8000</v>
      </c>
      <c r="F94" s="20"/>
      <c r="G94" s="22">
        <f>IF(TRIM(D94)="","",IFERROR(INDEX('Student Master'!AB:AB,MATCH(D94,'Student Master'!B:B,0)),"0"))</f>
        <v>9500</v>
      </c>
      <c r="H94" s="22">
        <f>IF(TRIM(D94)="","",IFERROR(INDEX('Student Master'!AG:AG,MATCH(D94,'Student Master'!B:B,0)),"0"))</f>
        <v>9500</v>
      </c>
      <c r="I94" s="22" t="str">
        <f>IF(TRIM(D94)="","",IFERROR(INDEX('Student Master'!AH:AH,MATCH(D94,'Student Master'!B:B,0)),"0"))</f>
        <v>0</v>
      </c>
      <c r="J94" s="22" t="str">
        <f>IF(TRIM(D94)="","",IFERROR(INDEX('Student Master'!AI:AI,MATCH(D94,'Student Master'!B:B,0)),"0"))</f>
        <v>0</v>
      </c>
      <c r="K94" s="23">
        <f t="shared" si="5"/>
        <v>0.84210526315789469</v>
      </c>
      <c r="L94" s="20"/>
      <c r="M94" s="20" t="str">
        <f>IF(TRIM(D94)="","",IFERROR(INDEX('Student Master'!C:C,MATCH(D94,'Student Master'!B:B,0)),"0"))</f>
        <v>R. NAKSHATRA</v>
      </c>
      <c r="N94" s="20" t="str">
        <f>IF(TRIM(D94)="","",IFERROR(INDEX('Student Master'!D:D,MATCH(D94,'Student Master'!B:B,0)),"0"))</f>
        <v>1 - AM</v>
      </c>
      <c r="O94" s="20" t="str">
        <f>IF(TRIM(D94)="","",IFERROR(INDEX('Student Master'!H:H,MATCH(D94,'Student Master'!B:B,0)),"0"))</f>
        <v>R. VINOD</v>
      </c>
      <c r="P94" s="20" t="str">
        <f>IF(TRIM(D94)="","",IFERROR(INDEX('Student Master'!N:N,MATCH(D94,'Student Master'!B:B,0)),"0"))</f>
        <v>Vinayak Nagar</v>
      </c>
      <c r="Q94" s="20">
        <f>IF(TRIM(D94)="","",IFERROR(INDEX('Student Master'!L:L,MATCH(D94,'Student Master'!B:B,0)),"0"))</f>
        <v>9848097366</v>
      </c>
    </row>
    <row r="95" spans="1:17" x14ac:dyDescent="0.35">
      <c r="A95" s="20">
        <v>94</v>
      </c>
      <c r="B95" s="21"/>
      <c r="C95" s="20">
        <v>64</v>
      </c>
      <c r="D95" s="20">
        <v>4605</v>
      </c>
      <c r="E95" s="20">
        <v>11000</v>
      </c>
      <c r="F95" s="20"/>
      <c r="G95" s="22">
        <f>IF(TRIM(D95)="","",IFERROR(INDEX('Student Master'!AB:AB,MATCH(D95,'Student Master'!B:B,0)),"0"))</f>
        <v>12500</v>
      </c>
      <c r="H95" s="22">
        <f>IF(TRIM(D95)="","",IFERROR(INDEX('Student Master'!AG:AG,MATCH(D95,'Student Master'!B:B,0)),"0"))</f>
        <v>12500</v>
      </c>
      <c r="I95" s="22" t="str">
        <f>IF(TRIM(D95)="","",IFERROR(INDEX('Student Master'!AH:AH,MATCH(D95,'Student Master'!B:B,0)),"0"))</f>
        <v>0</v>
      </c>
      <c r="J95" s="22" t="str">
        <f>IF(TRIM(D95)="","",IFERROR(INDEX('Student Master'!AI:AI,MATCH(D95,'Student Master'!B:B,0)),"0"))</f>
        <v>0</v>
      </c>
      <c r="K95" s="23">
        <f t="shared" si="5"/>
        <v>0.88</v>
      </c>
      <c r="L95" s="20"/>
      <c r="M95" s="20" t="str">
        <f>IF(TRIM(D95)="","",IFERROR(INDEX('Student Master'!C:C,MATCH(D95,'Student Master'!B:B,0)),"0"))</f>
        <v>B.UMESH</v>
      </c>
      <c r="N95" s="20" t="str">
        <f>IF(TRIM(D95)="","",IFERROR(INDEX('Student Master'!D:D,MATCH(D95,'Student Master'!B:B,0)),"0"))</f>
        <v>5 - AM</v>
      </c>
      <c r="O95" s="20" t="str">
        <f>IF(TRIM(D95)="","",IFERROR(INDEX('Student Master'!H:H,MATCH(D95,'Student Master'!B:B,0)),"0"))</f>
        <v>B.RAMESH</v>
      </c>
      <c r="P95" s="20" t="str">
        <f>IF(TRIM(D95)="","",IFERROR(INDEX('Student Master'!N:N,MATCH(D95,'Student Master'!B:B,0)),"0"))</f>
        <v>Goshala Road</v>
      </c>
      <c r="Q95" s="20">
        <f>IF(TRIM(D95)="","",IFERROR(INDEX('Student Master'!L:L,MATCH(D95,'Student Master'!B:B,0)),"0"))</f>
        <v>7995439330</v>
      </c>
    </row>
    <row r="96" spans="1:17" x14ac:dyDescent="0.35">
      <c r="A96" s="20">
        <v>95</v>
      </c>
      <c r="B96" s="21"/>
      <c r="C96" s="20">
        <v>65</v>
      </c>
      <c r="D96" s="20">
        <v>7013</v>
      </c>
      <c r="E96" s="20">
        <v>13500</v>
      </c>
      <c r="F96" s="20"/>
      <c r="G96" s="22">
        <f>IF(TRIM(D96)="","",IFERROR(INDEX('Student Master'!AB:AB,MATCH(D96,'Student Master'!B:B,0)),"0"))</f>
        <v>16000</v>
      </c>
      <c r="H96" s="22">
        <f>IF(TRIM(D96)="","",IFERROR(INDEX('Student Master'!AG:AG,MATCH(D96,'Student Master'!B:B,0)),"0"))</f>
        <v>9000</v>
      </c>
      <c r="I96" s="22">
        <f>IF(TRIM(D96)="","",IFERROR(INDEX('Student Master'!AH:AH,MATCH(D96,'Student Master'!B:B,0)),"0"))</f>
        <v>7000</v>
      </c>
      <c r="J96" s="22" t="str">
        <f>IF(TRIM(D96)="","",IFERROR(INDEX('Student Master'!AI:AI,MATCH(D96,'Student Master'!B:B,0)),"0"))</f>
        <v>0</v>
      </c>
      <c r="K96" s="23">
        <f t="shared" si="5"/>
        <v>0.84375</v>
      </c>
      <c r="L96" s="20"/>
      <c r="M96" s="20" t="str">
        <f>IF(TRIM(D96)="","",IFERROR(INDEX('Student Master'!C:C,MATCH(D96,'Student Master'!B:B,0)),"0"))</f>
        <v>K. VARSHITH</v>
      </c>
      <c r="N96" s="20" t="str">
        <f>IF(TRIM(D96)="","",IFERROR(INDEX('Student Master'!D:D,MATCH(D96,'Student Master'!B:B,0)),"0"))</f>
        <v>U - BM</v>
      </c>
      <c r="O96" s="20" t="str">
        <f>IF(TRIM(D96)="","",IFERROR(INDEX('Student Master'!H:H,MATCH(D96,'Student Master'!B:B,0)),"0"))</f>
        <v>K. GANGARAM</v>
      </c>
      <c r="P96" s="20" t="str">
        <f>IF(TRIM(D96)="","",IFERROR(INDEX('Student Master'!N:N,MATCH(D96,'Student Master'!B:B,0)),"0"))</f>
        <v>KUMMANPALLY</v>
      </c>
      <c r="Q96" s="20">
        <f>IF(TRIM(D96)="","",IFERROR(INDEX('Student Master'!L:L,MATCH(D96,'Student Master'!B:B,0)),"0"))</f>
        <v>9666576094</v>
      </c>
    </row>
    <row r="97" spans="1:17" x14ac:dyDescent="0.35">
      <c r="A97" s="20">
        <v>96</v>
      </c>
      <c r="B97" s="21"/>
      <c r="C97" s="20">
        <v>66</v>
      </c>
      <c r="D97" s="20">
        <v>4245</v>
      </c>
      <c r="E97" s="20">
        <v>13500</v>
      </c>
      <c r="F97" s="20"/>
      <c r="G97" s="22">
        <f>IF(TRIM(D97)="","",IFERROR(INDEX('Student Master'!AB:AB,MATCH(D97,'Student Master'!B:B,0)),"0"))</f>
        <v>17500</v>
      </c>
      <c r="H97" s="22">
        <f>IF(TRIM(D97)="","",IFERROR(INDEX('Student Master'!AG:AG,MATCH(D97,'Student Master'!B:B,0)),"0"))</f>
        <v>10000</v>
      </c>
      <c r="I97" s="22">
        <f>IF(TRIM(D97)="","",IFERROR(INDEX('Student Master'!AH:AH,MATCH(D97,'Student Master'!B:B,0)),"0"))</f>
        <v>7500</v>
      </c>
      <c r="J97" s="22" t="str">
        <f>IF(TRIM(D97)="","",IFERROR(INDEX('Student Master'!AI:AI,MATCH(D97,'Student Master'!B:B,0)),"0"))</f>
        <v>0</v>
      </c>
      <c r="K97" s="23">
        <f t="shared" si="5"/>
        <v>0.77142857142857146</v>
      </c>
      <c r="L97" s="20"/>
      <c r="M97" s="20" t="str">
        <f>IF(TRIM(D97)="","",IFERROR(INDEX('Student Master'!C:C,MATCH(D97,'Student Master'!B:B,0)),"0"))</f>
        <v>P. VASHISHTA</v>
      </c>
      <c r="N97" s="20" t="str">
        <f>IF(TRIM(D97)="","",IFERROR(INDEX('Student Master'!D:D,MATCH(D97,'Student Master'!B:B,0)),"0"))</f>
        <v>2 - AM</v>
      </c>
      <c r="O97" s="20" t="str">
        <f>IF(TRIM(D97)="","",IFERROR(INDEX('Student Master'!H:H,MATCH(D97,'Student Master'!B:B,0)),"0"))</f>
        <v>P. RAJ KUMAR</v>
      </c>
      <c r="P97" s="20" t="str">
        <f>IF(TRIM(D97)="","",IFERROR(INDEX('Student Master'!N:N,MATCH(D97,'Student Master'!B:B,0)),"0"))</f>
        <v>JAITHAPUR</v>
      </c>
      <c r="Q97" s="20">
        <f>IF(TRIM(D97)="","",IFERROR(INDEX('Student Master'!L:L,MATCH(D97,'Student Master'!B:B,0)),"0"))</f>
        <v>8919735224</v>
      </c>
    </row>
    <row r="98" spans="1:17" x14ac:dyDescent="0.35">
      <c r="A98" s="20">
        <v>97</v>
      </c>
      <c r="B98" s="21"/>
      <c r="C98" s="20">
        <v>66</v>
      </c>
      <c r="D98" s="20">
        <v>4387</v>
      </c>
      <c r="E98" s="20">
        <v>14500</v>
      </c>
      <c r="F98" s="20"/>
      <c r="G98" s="22">
        <f>IF(TRIM(D98)="","",IFERROR(INDEX('Student Master'!AB:AB,MATCH(D98,'Student Master'!B:B,0)),"0"))</f>
        <v>19000</v>
      </c>
      <c r="H98" s="22">
        <f>IF(TRIM(D98)="","",IFERROR(INDEX('Student Master'!AG:AG,MATCH(D98,'Student Master'!B:B,0)),"0"))</f>
        <v>11500</v>
      </c>
      <c r="I98" s="22">
        <f>IF(TRIM(D98)="","",IFERROR(INDEX('Student Master'!AH:AH,MATCH(D98,'Student Master'!B:B,0)),"0"))</f>
        <v>7500</v>
      </c>
      <c r="J98" s="22" t="str">
        <f>IF(TRIM(D98)="","",IFERROR(INDEX('Student Master'!AI:AI,MATCH(D98,'Student Master'!B:B,0)),"0"))</f>
        <v>0</v>
      </c>
      <c r="K98" s="23">
        <f t="shared" si="5"/>
        <v>0.76315789473684215</v>
      </c>
      <c r="L98" s="20"/>
      <c r="M98" s="20" t="str">
        <f>IF(TRIM(D98)="","",IFERROR(INDEX('Student Master'!C:C,MATCH(D98,'Student Master'!B:B,0)),"0"))</f>
        <v>P. RESHWAK</v>
      </c>
      <c r="N98" s="20" t="str">
        <f>IF(TRIM(D98)="","",IFERROR(INDEX('Student Master'!D:D,MATCH(D98,'Student Master'!B:B,0)),"0"))</f>
        <v>4 - AM</v>
      </c>
      <c r="O98" s="20" t="str">
        <f>IF(TRIM(D98)="","",IFERROR(INDEX('Student Master'!H:H,MATCH(D98,'Student Master'!B:B,0)),"0"))</f>
        <v>RAJ KUMAR</v>
      </c>
      <c r="P98" s="20" t="str">
        <f>IF(TRIM(D98)="","",IFERROR(INDEX('Student Master'!N:N,MATCH(D98,'Student Master'!B:B,0)),"0"))</f>
        <v>JAITHAPUR</v>
      </c>
      <c r="Q98" s="20">
        <f>IF(TRIM(D98)="","",IFERROR(INDEX('Student Master'!L:L,MATCH(D98,'Student Master'!B:B,0)),"0"))</f>
        <v>8919735224</v>
      </c>
    </row>
    <row r="99" spans="1:17" x14ac:dyDescent="0.35">
      <c r="A99" s="20">
        <v>98</v>
      </c>
      <c r="B99" s="21"/>
      <c r="C99" s="20">
        <v>66</v>
      </c>
      <c r="D99" s="20" t="s">
        <v>364</v>
      </c>
      <c r="E99" s="20">
        <v>14000</v>
      </c>
      <c r="F99" s="20"/>
      <c r="G99" s="22">
        <f>IF(TRIM(D99)="","",IFERROR(INDEX('Student Master'!AB:AB,MATCH(D99,'Student Master'!B:B,0)),"0"))</f>
        <v>18000</v>
      </c>
      <c r="H99" s="22">
        <f>IF(TRIM(D99)="","",IFERROR(INDEX('Student Master'!AG:AG,MATCH(D99,'Student Master'!B:B,0)),"0"))</f>
        <v>10500</v>
      </c>
      <c r="I99" s="22">
        <f>IF(TRIM(D99)="","",IFERROR(INDEX('Student Master'!AH:AH,MATCH(D99,'Student Master'!B:B,0)),"0"))</f>
        <v>7500</v>
      </c>
      <c r="J99" s="22" t="str">
        <f>IF(TRIM(D99)="","",IFERROR(INDEX('Student Master'!AI:AI,MATCH(D99,'Student Master'!B:B,0)),"0"))</f>
        <v>0</v>
      </c>
      <c r="K99" s="23">
        <f t="shared" si="5"/>
        <v>0.77777777777777779</v>
      </c>
      <c r="L99" s="20"/>
      <c r="M99" s="20" t="str">
        <f>IF(TRIM(D99)="","",IFERROR(INDEX('Student Master'!C:C,MATCH(D99,'Student Master'!B:B,0)),"0"))</f>
        <v>K. LASYA</v>
      </c>
      <c r="N99" s="20" t="str">
        <f>IF(TRIM(D99)="","",IFERROR(INDEX('Student Master'!D:D,MATCH(D99,'Student Master'!B:B,0)),"0"))</f>
        <v>3 - BM</v>
      </c>
      <c r="O99" s="20" t="str">
        <f>IF(TRIM(D99)="","",IFERROR(INDEX('Student Master'!H:H,MATCH(D99,'Student Master'!B:B,0)),"0"))</f>
        <v>K. GANGARAJU</v>
      </c>
      <c r="P99" s="20" t="str">
        <f>IF(TRIM(D99)="","",IFERROR(INDEX('Student Master'!N:N,MATCH(D99,'Student Master'!B:B,0)),"0"))</f>
        <v>JAITHAPUR</v>
      </c>
      <c r="Q99" s="20">
        <f>IF(TRIM(D99)="","",IFERROR(INDEX('Student Master'!L:L,MATCH(D99,'Student Master'!B:B,0)),"0"))</f>
        <v>9502751081</v>
      </c>
    </row>
    <row r="100" spans="1:17" x14ac:dyDescent="0.35">
      <c r="A100" s="20">
        <v>99</v>
      </c>
      <c r="B100" s="21"/>
      <c r="C100" s="20">
        <v>66</v>
      </c>
      <c r="D100" s="20">
        <v>4715</v>
      </c>
      <c r="E100" s="20">
        <v>14000</v>
      </c>
      <c r="F100" s="20"/>
      <c r="G100" s="22">
        <f>IF(TRIM(D100)="","",IFERROR(INDEX('Student Master'!AB:AB,MATCH(D100,'Student Master'!B:B,0)),"0"))</f>
        <v>18000</v>
      </c>
      <c r="H100" s="22">
        <f>IF(TRIM(D100)="","",IFERROR(INDEX('Student Master'!AG:AG,MATCH(D100,'Student Master'!B:B,0)),"0"))</f>
        <v>10500</v>
      </c>
      <c r="I100" s="22">
        <f>IF(TRIM(D100)="","",IFERROR(INDEX('Student Master'!AH:AH,MATCH(D100,'Student Master'!B:B,0)),"0"))</f>
        <v>7500</v>
      </c>
      <c r="J100" s="22" t="str">
        <f>IF(TRIM(D100)="","",IFERROR(INDEX('Student Master'!AI:AI,MATCH(D100,'Student Master'!B:B,0)),"0"))</f>
        <v>0</v>
      </c>
      <c r="K100" s="23">
        <f t="shared" si="5"/>
        <v>0.77777777777777779</v>
      </c>
      <c r="L100" s="20"/>
      <c r="M100" s="20" t="str">
        <f>IF(TRIM(D100)="","",IFERROR(INDEX('Student Master'!C:C,MATCH(D100,'Student Master'!B:B,0)),"0"))</f>
        <v>S.SAKETH</v>
      </c>
      <c r="N100" s="20" t="str">
        <f>IF(TRIM(D100)="","",IFERROR(INDEX('Student Master'!D:D,MATCH(D100,'Student Master'!B:B,0)),"0"))</f>
        <v>3 - BM</v>
      </c>
      <c r="O100" s="20" t="str">
        <f>IF(TRIM(D100)="","",IFERROR(INDEX('Student Master'!H:H,MATCH(D100,'Student Master'!B:B,0)),"0"))</f>
        <v>S.SUDARSHAN</v>
      </c>
      <c r="P100" s="20" t="str">
        <f>IF(TRIM(D100)="","",IFERROR(INDEX('Student Master'!N:N,MATCH(D100,'Student Master'!B:B,0)),"0"))</f>
        <v>Jaithapur</v>
      </c>
      <c r="Q100" s="20">
        <f>IF(TRIM(D100)="","",IFERROR(INDEX('Student Master'!L:L,MATCH(D100,'Student Master'!B:B,0)),"0"))</f>
        <v>9908316002</v>
      </c>
    </row>
    <row r="101" spans="1:17" x14ac:dyDescent="0.35">
      <c r="A101" s="20">
        <v>100</v>
      </c>
      <c r="B101" s="21"/>
      <c r="C101" s="20">
        <v>66</v>
      </c>
      <c r="D101" s="20">
        <v>4474</v>
      </c>
      <c r="E101" s="20">
        <v>12500</v>
      </c>
      <c r="F101" s="20"/>
      <c r="G101" s="22">
        <f>IF(TRIM(D101)="","",IFERROR(INDEX('Student Master'!AB:AB,MATCH(D101,'Student Master'!B:B,0)),"0"))</f>
        <v>16500</v>
      </c>
      <c r="H101" s="22">
        <f>IF(TRIM(D101)="","",IFERROR(INDEX('Student Master'!AG:AG,MATCH(D101,'Student Master'!B:B,0)),"0"))</f>
        <v>9000</v>
      </c>
      <c r="I101" s="22">
        <f>IF(TRIM(D101)="","",IFERROR(INDEX('Student Master'!AH:AH,MATCH(D101,'Student Master'!B:B,0)),"0"))</f>
        <v>7500</v>
      </c>
      <c r="J101" s="22" t="str">
        <f>IF(TRIM(D101)="","",IFERROR(INDEX('Student Master'!AI:AI,MATCH(D101,'Student Master'!B:B,0)),"0"))</f>
        <v>0</v>
      </c>
      <c r="K101" s="23">
        <f t="shared" si="5"/>
        <v>0.75757575757575757</v>
      </c>
      <c r="L101" s="20"/>
      <c r="M101" s="20" t="str">
        <f>IF(TRIM(D101)="","",IFERROR(INDEX('Student Master'!C:C,MATCH(D101,'Student Master'!B:B,0)),"0"))</f>
        <v>K. GAGANDEEP</v>
      </c>
      <c r="N101" s="20" t="str">
        <f>IF(TRIM(D101)="","",IFERROR(INDEX('Student Master'!D:D,MATCH(D101,'Student Master'!B:B,0)),"0"))</f>
        <v>U - AM</v>
      </c>
      <c r="O101" s="20" t="str">
        <f>IF(TRIM(D101)="","",IFERROR(INDEX('Student Master'!H:H,MATCH(D101,'Student Master'!B:B,0)),"0"))</f>
        <v>GANGARAJU</v>
      </c>
      <c r="P101" s="20" t="str">
        <f>IF(TRIM(D101)="","",IFERROR(INDEX('Student Master'!N:N,MATCH(D101,'Student Master'!B:B,0)),"0"))</f>
        <v>JAITHAPUR</v>
      </c>
      <c r="Q101" s="20">
        <f>IF(TRIM(D101)="","",IFERROR(INDEX('Student Master'!L:L,MATCH(D101,'Student Master'!B:B,0)),"0"))</f>
        <v>9502751081</v>
      </c>
    </row>
    <row r="102" spans="1:17" x14ac:dyDescent="0.35">
      <c r="A102" s="20">
        <v>101</v>
      </c>
      <c r="B102" s="21"/>
      <c r="C102" s="20">
        <v>66</v>
      </c>
      <c r="D102" s="20">
        <v>4327</v>
      </c>
      <c r="E102" s="20">
        <v>13000</v>
      </c>
      <c r="F102" s="20"/>
      <c r="G102" s="22">
        <f>IF(TRIM(D102)="","",IFERROR(INDEX('Student Master'!AB:AB,MATCH(D102,'Student Master'!B:B,0)),"0"))</f>
        <v>17000</v>
      </c>
      <c r="H102" s="22">
        <f>IF(TRIM(D102)="","",IFERROR(INDEX('Student Master'!AG:AG,MATCH(D102,'Student Master'!B:B,0)),"0"))</f>
        <v>9500</v>
      </c>
      <c r="I102" s="22">
        <f>IF(TRIM(D102)="","",IFERROR(INDEX('Student Master'!AH:AH,MATCH(D102,'Student Master'!B:B,0)),"0"))</f>
        <v>7500</v>
      </c>
      <c r="J102" s="22" t="str">
        <f>IF(TRIM(D102)="","",IFERROR(INDEX('Student Master'!AI:AI,MATCH(D102,'Student Master'!B:B,0)),"0"))</f>
        <v>0</v>
      </c>
      <c r="K102" s="23">
        <f t="shared" si="5"/>
        <v>0.76470588235294112</v>
      </c>
      <c r="L102" s="20"/>
      <c r="M102" s="20" t="str">
        <f>IF(TRIM(D102)="","",IFERROR(INDEX('Student Master'!C:C,MATCH(D102,'Student Master'!B:B,0)),"0"))</f>
        <v>CH. RANVEETHA</v>
      </c>
      <c r="N102" s="20" t="str">
        <f>IF(TRIM(D102)="","",IFERROR(INDEX('Student Master'!D:D,MATCH(D102,'Student Master'!B:B,0)),"0"))</f>
        <v>1 - AM</v>
      </c>
      <c r="O102" s="20" t="str">
        <f>IF(TRIM(D102)="","",IFERROR(INDEX('Student Master'!H:H,MATCH(D102,'Student Master'!B:B,0)),"0"))</f>
        <v>RAJA SHEKAR</v>
      </c>
      <c r="P102" s="20" t="str">
        <f>IF(TRIM(D102)="","",IFERROR(INDEX('Student Master'!N:N,MATCH(D102,'Student Master'!B:B,0)),"0"))</f>
        <v>JAITHAPUR</v>
      </c>
      <c r="Q102" s="20">
        <f>IF(TRIM(D102)="","",IFERROR(INDEX('Student Master'!L:L,MATCH(D102,'Student Master'!B:B,0)),"0"))</f>
        <v>8074297762</v>
      </c>
    </row>
    <row r="103" spans="1:17" x14ac:dyDescent="0.35">
      <c r="A103" s="20">
        <v>102</v>
      </c>
      <c r="B103" s="21"/>
      <c r="C103" s="20">
        <v>66</v>
      </c>
      <c r="D103" s="20" t="s">
        <v>370</v>
      </c>
      <c r="E103" s="20">
        <v>14000</v>
      </c>
      <c r="F103" s="20"/>
      <c r="G103" s="22">
        <f>IF(TRIM(D103)="","",IFERROR(INDEX('Student Master'!AB:AB,MATCH(D103,'Student Master'!B:B,0)),"0"))</f>
        <v>18000</v>
      </c>
      <c r="H103" s="22">
        <f>IF(TRIM(D103)="","",IFERROR(INDEX('Student Master'!AG:AG,MATCH(D103,'Student Master'!B:B,0)),"0"))</f>
        <v>10500</v>
      </c>
      <c r="I103" s="22">
        <f>IF(TRIM(D103)="","",IFERROR(INDEX('Student Master'!AH:AH,MATCH(D103,'Student Master'!B:B,0)),"0"))</f>
        <v>7500</v>
      </c>
      <c r="J103" s="22" t="str">
        <f>IF(TRIM(D103)="","",IFERROR(INDEX('Student Master'!AI:AI,MATCH(D103,'Student Master'!B:B,0)),"0"))</f>
        <v>0</v>
      </c>
      <c r="K103" s="23">
        <f t="shared" si="5"/>
        <v>0.77777777777777779</v>
      </c>
      <c r="L103" s="20"/>
      <c r="M103" s="20" t="str">
        <f>IF(TRIM(D103)="","",IFERROR(INDEX('Student Master'!C:C,MATCH(D103,'Student Master'!B:B,0)),"0"))</f>
        <v>CH. VARSHITHA</v>
      </c>
      <c r="N103" s="20" t="str">
        <f>IF(TRIM(D103)="","",IFERROR(INDEX('Student Master'!D:D,MATCH(D103,'Student Master'!B:B,0)),"0"))</f>
        <v>3 - BM</v>
      </c>
      <c r="O103" s="20" t="str">
        <f>IF(TRIM(D103)="","",IFERROR(INDEX('Student Master'!H:H,MATCH(D103,'Student Master'!B:B,0)),"0"))</f>
        <v>CH. GANGA PRASAD</v>
      </c>
      <c r="P103" s="20" t="str">
        <f>IF(TRIM(D103)="","",IFERROR(INDEX('Student Master'!N:N,MATCH(D103,'Student Master'!B:B,0)),"0"))</f>
        <v>JAITHAPUR</v>
      </c>
      <c r="Q103" s="20">
        <f>IF(TRIM(D103)="","",IFERROR(INDEX('Student Master'!L:L,MATCH(D103,'Student Master'!B:B,0)),"0"))</f>
        <v>9949714938</v>
      </c>
    </row>
    <row r="104" spans="1:17" x14ac:dyDescent="0.35">
      <c r="A104" s="20">
        <v>103</v>
      </c>
      <c r="B104" s="21"/>
      <c r="C104" s="20">
        <v>66</v>
      </c>
      <c r="D104" s="20">
        <v>4812</v>
      </c>
      <c r="E104" s="20">
        <v>12500</v>
      </c>
      <c r="F104" s="20"/>
      <c r="G104" s="22">
        <f>IF(TRIM(D104)="","",IFERROR(INDEX('Student Master'!AB:AB,MATCH(D104,'Student Master'!B:B,0)),"0"))</f>
        <v>16500</v>
      </c>
      <c r="H104" s="22">
        <f>IF(TRIM(D104)="","",IFERROR(INDEX('Student Master'!AG:AG,MATCH(D104,'Student Master'!B:B,0)),"0"))</f>
        <v>9000</v>
      </c>
      <c r="I104" s="22">
        <f>IF(TRIM(D104)="","",IFERROR(INDEX('Student Master'!AH:AH,MATCH(D104,'Student Master'!B:B,0)),"0"))</f>
        <v>7500</v>
      </c>
      <c r="J104" s="22" t="str">
        <f>IF(TRIM(D104)="","",IFERROR(INDEX('Student Master'!AI:AI,MATCH(D104,'Student Master'!B:B,0)),"0"))</f>
        <v>0</v>
      </c>
      <c r="K104" s="23">
        <f t="shared" si="5"/>
        <v>0.75757575757575757</v>
      </c>
      <c r="L104" s="20"/>
      <c r="M104" s="20" t="str">
        <f>IF(TRIM(D104)="","",IFERROR(INDEX('Student Master'!C:C,MATCH(D104,'Student Master'!B:B,0)),"0"))</f>
        <v>CH.DHILISHA</v>
      </c>
      <c r="N104" s="20" t="str">
        <f>IF(TRIM(D104)="","",IFERROR(INDEX('Student Master'!D:D,MATCH(D104,'Student Master'!B:B,0)),"0"))</f>
        <v>U - AM</v>
      </c>
      <c r="O104" s="20" t="str">
        <f>IF(TRIM(D104)="","",IFERROR(INDEX('Student Master'!H:H,MATCH(D104,'Student Master'!B:B,0)),"0"))</f>
        <v>GANGA PRASAD</v>
      </c>
      <c r="P104" s="20" t="str">
        <f>IF(TRIM(D104)="","",IFERROR(INDEX('Student Master'!N:N,MATCH(D104,'Student Master'!B:B,0)),"0"))</f>
        <v>Jaithapur</v>
      </c>
      <c r="Q104" s="20">
        <f>IF(TRIM(D104)="","",IFERROR(INDEX('Student Master'!L:L,MATCH(D104,'Student Master'!B:B,0)),"0"))</f>
        <v>8096393585</v>
      </c>
    </row>
    <row r="105" spans="1:17" x14ac:dyDescent="0.35">
      <c r="A105" s="20">
        <v>104</v>
      </c>
      <c r="B105" s="21"/>
      <c r="C105" s="20">
        <v>66</v>
      </c>
      <c r="D105" s="20">
        <v>4835</v>
      </c>
      <c r="E105" s="20">
        <v>15000</v>
      </c>
      <c r="F105" s="20"/>
      <c r="G105" s="22">
        <f>IF(TRIM(D105)="","",IFERROR(INDEX('Student Master'!AB:AB,MATCH(D105,'Student Master'!B:B,0)),"0"))</f>
        <v>20000</v>
      </c>
      <c r="H105" s="22">
        <f>IF(TRIM(D105)="","",IFERROR(INDEX('Student Master'!AG:AG,MATCH(D105,'Student Master'!B:B,0)),"0"))</f>
        <v>12500</v>
      </c>
      <c r="I105" s="22">
        <f>IF(TRIM(D105)="","",IFERROR(INDEX('Student Master'!AH:AH,MATCH(D105,'Student Master'!B:B,0)),"0"))</f>
        <v>7500</v>
      </c>
      <c r="J105" s="22" t="str">
        <f>IF(TRIM(D105)="","",IFERROR(INDEX('Student Master'!AI:AI,MATCH(D105,'Student Master'!B:B,0)),"0"))</f>
        <v>0</v>
      </c>
      <c r="K105" s="23">
        <f t="shared" si="5"/>
        <v>0.75</v>
      </c>
      <c r="L105" s="20"/>
      <c r="M105" s="20" t="str">
        <f>IF(TRIM(D105)="","",IFERROR(INDEX('Student Master'!C:C,MATCH(D105,'Student Master'!B:B,0)),"0"))</f>
        <v>S.SAITEJ</v>
      </c>
      <c r="N105" s="20" t="str">
        <f>IF(TRIM(D105)="","",IFERROR(INDEX('Student Master'!D:D,MATCH(D105,'Student Master'!B:B,0)),"0"))</f>
        <v>5 - AM</v>
      </c>
      <c r="O105" s="20" t="str">
        <f>IF(TRIM(D105)="","",IFERROR(INDEX('Student Master'!H:H,MATCH(D105,'Student Master'!B:B,0)),"0"))</f>
        <v>S. SUDHARSHAN</v>
      </c>
      <c r="P105" s="20" t="str">
        <f>IF(TRIM(D105)="","",IFERROR(INDEX('Student Master'!N:N,MATCH(D105,'Student Master'!B:B,0)),"0"))</f>
        <v>Jaithapur</v>
      </c>
      <c r="Q105" s="20">
        <f>IF(TRIM(D105)="","",IFERROR(INDEX('Student Master'!L:L,MATCH(D105,'Student Master'!B:B,0)),"0"))</f>
        <v>9908316002</v>
      </c>
    </row>
    <row r="106" spans="1:17" x14ac:dyDescent="0.35">
      <c r="A106" s="20">
        <v>105</v>
      </c>
      <c r="B106" s="21"/>
      <c r="C106" s="20">
        <v>67</v>
      </c>
      <c r="D106" s="20">
        <v>3505</v>
      </c>
      <c r="E106" s="20">
        <v>16000</v>
      </c>
      <c r="F106" s="20"/>
      <c r="G106" s="22">
        <f>IF(TRIM(D106)="","",IFERROR(INDEX('Student Master'!AB:AB,MATCH(D106,'Student Master'!B:B,0)),"0"))</f>
        <v>19500</v>
      </c>
      <c r="H106" s="22">
        <f>IF(TRIM(D106)="","",IFERROR(INDEX('Student Master'!AG:AG,MATCH(D106,'Student Master'!B:B,0)),"0"))</f>
        <v>12500</v>
      </c>
      <c r="I106" s="22">
        <f>IF(TRIM(D106)="","",IFERROR(INDEX('Student Master'!AH:AH,MATCH(D106,'Student Master'!B:B,0)),"0"))</f>
        <v>7000</v>
      </c>
      <c r="J106" s="22" t="str">
        <f>IF(TRIM(D106)="","",IFERROR(INDEX('Student Master'!AI:AI,MATCH(D106,'Student Master'!B:B,0)),"0"))</f>
        <v>0</v>
      </c>
      <c r="K106" s="23">
        <f t="shared" si="5"/>
        <v>0.82051282051282048</v>
      </c>
      <c r="L106" s="20"/>
      <c r="M106" s="20" t="str">
        <f>IF(TRIM(D106)="","",IFERROR(INDEX('Student Master'!C:C,MATCH(D106,'Student Master'!B:B,0)),"0"))</f>
        <v>K. SHIVA KUMAR GOUD</v>
      </c>
      <c r="N106" s="20" t="str">
        <f>IF(TRIM(D106)="","",IFERROR(INDEX('Student Master'!D:D,MATCH(D106,'Student Master'!B:B,0)),"0"))</f>
        <v>5 - AM</v>
      </c>
      <c r="O106" s="20" t="str">
        <f>IF(TRIM(D106)="","",IFERROR(INDEX('Student Master'!H:H,MATCH(D106,'Student Master'!B:B,0)),"0"))</f>
        <v>SATISH GOUD</v>
      </c>
      <c r="P106" s="20" t="str">
        <f>IF(TRIM(D106)="","",IFERROR(INDEX('Student Master'!N:N,MATCH(D106,'Student Master'!B:B,0)),"0"))</f>
        <v>YEDAPALLY</v>
      </c>
      <c r="Q106" s="20">
        <f>IF(TRIM(D106)="","",IFERROR(INDEX('Student Master'!L:L,MATCH(D106,'Student Master'!B:B,0)),"0"))</f>
        <v>9948829416</v>
      </c>
    </row>
    <row r="107" spans="1:17" x14ac:dyDescent="0.35">
      <c r="A107" s="20">
        <v>106</v>
      </c>
      <c r="B107" s="21"/>
      <c r="C107" s="20">
        <v>68</v>
      </c>
      <c r="D107" s="20">
        <v>3603</v>
      </c>
      <c r="E107" s="20">
        <v>32000</v>
      </c>
      <c r="F107" s="20"/>
      <c r="G107" s="22">
        <f>IF(TRIM(D107)="","",IFERROR(INDEX('Student Master'!AB:AB,MATCH(D107,'Student Master'!B:B,0)),"0"))</f>
        <v>38000</v>
      </c>
      <c r="H107" s="22">
        <f>IF(TRIM(D107)="","",IFERROR(INDEX('Student Master'!AG:AG,MATCH(D107,'Student Master'!B:B,0)),"0"))</f>
        <v>18000</v>
      </c>
      <c r="I107" s="22" t="str">
        <f>IF(TRIM(D107)="","",IFERROR(INDEX('Student Master'!AH:AH,MATCH(D107,'Student Master'!B:B,0)),"0"))</f>
        <v>0</v>
      </c>
      <c r="J107" s="22">
        <f>IF(TRIM(D107)="","",IFERROR(INDEX('Student Master'!AI:AI,MATCH(D107,'Student Master'!B:B,0)),"0"))</f>
        <v>20000</v>
      </c>
      <c r="K107" s="23">
        <f t="shared" si="5"/>
        <v>0.84210526315789469</v>
      </c>
      <c r="L107" s="20"/>
      <c r="M107" s="20" t="str">
        <f>IF(TRIM(D107)="","",IFERROR(INDEX('Student Master'!C:C,MATCH(D107,'Student Master'!B:B,0)),"0"))</f>
        <v>M. ASHOK</v>
      </c>
      <c r="N107" s="20" t="str">
        <f>IF(TRIM(D107)="","",IFERROR(INDEX('Student Master'!D:D,MATCH(D107,'Student Master'!B:B,0)),"0"))</f>
        <v>8 - AS</v>
      </c>
      <c r="O107" s="20" t="str">
        <f>IF(TRIM(D107)="","",IFERROR(INDEX('Student Master'!H:H,MATCH(D107,'Student Master'!B:B,0)),"0"))</f>
        <v>SAI GONDA</v>
      </c>
      <c r="P107" s="20" t="str">
        <f>IF(TRIM(D107)="","",IFERROR(INDEX('Student Master'!N:N,MATCH(D107,'Student Master'!B:B,0)),"0"))</f>
        <v>MOGHA, MADNOOR.</v>
      </c>
      <c r="Q107" s="20">
        <f>IF(TRIM(D107)="","",IFERROR(INDEX('Student Master'!L:L,MATCH(D107,'Student Master'!B:B,0)),"0"))</f>
        <v>9542461958</v>
      </c>
    </row>
    <row r="108" spans="1:17" x14ac:dyDescent="0.35">
      <c r="A108" s="20">
        <v>107</v>
      </c>
      <c r="B108" s="21"/>
      <c r="C108" s="20">
        <v>69</v>
      </c>
      <c r="D108" s="20">
        <v>3753</v>
      </c>
      <c r="E108" s="20">
        <v>13000</v>
      </c>
      <c r="F108" s="20"/>
      <c r="G108" s="22">
        <f>IF(TRIM(D108)="","",IFERROR(INDEX('Student Master'!AB:AB,MATCH(D108,'Student Master'!B:B,0)),"0"))</f>
        <v>18500</v>
      </c>
      <c r="H108" s="22">
        <f>IF(TRIM(D108)="","",IFERROR(INDEX('Student Master'!AG:AG,MATCH(D108,'Student Master'!B:B,0)),"0"))</f>
        <v>11500</v>
      </c>
      <c r="I108" s="22">
        <f>IF(TRIM(D108)="","",IFERROR(INDEX('Student Master'!AH:AH,MATCH(D108,'Student Master'!B:B,0)),"0"))</f>
        <v>7000</v>
      </c>
      <c r="J108" s="22" t="str">
        <f>IF(TRIM(D108)="","",IFERROR(INDEX('Student Master'!AI:AI,MATCH(D108,'Student Master'!B:B,0)),"0"))</f>
        <v>0</v>
      </c>
      <c r="K108" s="23">
        <f t="shared" si="5"/>
        <v>0.70270270270270274</v>
      </c>
      <c r="L108" s="20"/>
      <c r="M108" s="20" t="str">
        <f>IF(TRIM(D108)="","",IFERROR(INDEX('Student Master'!C:C,MATCH(D108,'Student Master'!B:B,0)),"0"))</f>
        <v>G. PRANUJA</v>
      </c>
      <c r="N108" s="20" t="str">
        <f>IF(TRIM(D108)="","",IFERROR(INDEX('Student Master'!D:D,MATCH(D108,'Student Master'!B:B,0)),"0"))</f>
        <v>4 - BM</v>
      </c>
      <c r="O108" s="20" t="str">
        <f>IF(TRIM(D108)="","",IFERROR(INDEX('Student Master'!H:H,MATCH(D108,'Student Master'!B:B,0)),"0"))</f>
        <v>G. ABBAIAH</v>
      </c>
      <c r="P108" s="20" t="str">
        <f>IF(TRIM(D108)="","",IFERROR(INDEX('Student Master'!N:N,MATCH(D108,'Student Master'!B:B,0)),"0"))</f>
        <v>YEDAPALLY</v>
      </c>
      <c r="Q108" s="20">
        <f>IF(TRIM(D108)="","",IFERROR(INDEX('Student Master'!L:L,MATCH(D108,'Student Master'!B:B,0)),"0"))</f>
        <v>9866828994</v>
      </c>
    </row>
    <row r="109" spans="1:17" x14ac:dyDescent="0.35">
      <c r="A109" s="20">
        <v>108</v>
      </c>
      <c r="B109" s="21"/>
      <c r="C109" s="20">
        <v>70</v>
      </c>
      <c r="D109" s="20">
        <v>4251</v>
      </c>
      <c r="E109" s="20">
        <v>7000</v>
      </c>
      <c r="F109" s="20"/>
      <c r="G109" s="22">
        <f>IF(TRIM(D109)="","",IFERROR(INDEX('Student Master'!AB:AB,MATCH(D109,'Student Master'!B:B,0)),"0"))</f>
        <v>18000</v>
      </c>
      <c r="H109" s="22">
        <f>IF(TRIM(D109)="","",IFERROR(INDEX('Student Master'!AG:AG,MATCH(D109,'Student Master'!B:B,0)),"0"))</f>
        <v>10000</v>
      </c>
      <c r="I109" s="22">
        <f>IF(TRIM(D109)="","",IFERROR(INDEX('Student Master'!AH:AH,MATCH(D109,'Student Master'!B:B,0)),"0"))</f>
        <v>8000</v>
      </c>
      <c r="J109" s="22" t="str">
        <f>IF(TRIM(D109)="","",IFERROR(INDEX('Student Master'!AI:AI,MATCH(D109,'Student Master'!B:B,0)),"0"))</f>
        <v>0</v>
      </c>
      <c r="K109" s="23">
        <f t="shared" si="5"/>
        <v>0.3888888888888889</v>
      </c>
      <c r="L109" s="20"/>
      <c r="M109" s="20" t="str">
        <f>IF(TRIM(D109)="","",IFERROR(INDEX('Student Master'!C:C,MATCH(D109,'Student Master'!B:B,0)),"0"))</f>
        <v>B. SATHWIK VARMA</v>
      </c>
      <c r="N109" s="20" t="str">
        <f>IF(TRIM(D109)="","",IFERROR(INDEX('Student Master'!D:D,MATCH(D109,'Student Master'!B:B,0)),"0"))</f>
        <v>2 - BM</v>
      </c>
      <c r="O109" s="20" t="str">
        <f>IF(TRIM(D109)="","",IFERROR(INDEX('Student Master'!H:H,MATCH(D109,'Student Master'!B:B,0)),"0"))</f>
        <v>B. SAILU</v>
      </c>
      <c r="P109" s="20" t="str">
        <f>IF(TRIM(D109)="","",IFERROR(INDEX('Student Master'!N:N,MATCH(D109,'Student Master'!B:B,0)),"0"))</f>
        <v>RENJAL</v>
      </c>
      <c r="Q109" s="20">
        <f>IF(TRIM(D109)="","",IFERROR(INDEX('Student Master'!L:L,MATCH(D109,'Student Master'!B:B,0)),"0"))</f>
        <v>7286941151</v>
      </c>
    </row>
    <row r="110" spans="1:17" x14ac:dyDescent="0.35">
      <c r="A110" s="20">
        <v>109</v>
      </c>
      <c r="B110" s="21"/>
      <c r="C110" s="20">
        <v>71</v>
      </c>
      <c r="D110" s="20">
        <v>4611</v>
      </c>
      <c r="E110" s="20">
        <v>7500</v>
      </c>
      <c r="F110" s="20"/>
      <c r="G110" s="22">
        <f>IF(TRIM(D110)="","",IFERROR(INDEX('Student Master'!AB:AB,MATCH(D110,'Student Master'!B:B,0)),"0"))</f>
        <v>8500</v>
      </c>
      <c r="H110" s="22">
        <f>IF(TRIM(D110)="","",IFERROR(INDEX('Student Master'!AG:AG,MATCH(D110,'Student Master'!B:B,0)),"0"))</f>
        <v>8500</v>
      </c>
      <c r="I110" s="22" t="str">
        <f>IF(TRIM(D110)="","",IFERROR(INDEX('Student Master'!AH:AH,MATCH(D110,'Student Master'!B:B,0)),"0"))</f>
        <v>0</v>
      </c>
      <c r="J110" s="22" t="str">
        <f>IF(TRIM(D110)="","",IFERROR(INDEX('Student Master'!AI:AI,MATCH(D110,'Student Master'!B:B,0)),"0"))</f>
        <v>0</v>
      </c>
      <c r="K110" s="23">
        <f t="shared" si="5"/>
        <v>0.88235294117647056</v>
      </c>
      <c r="L110" s="20"/>
      <c r="M110" s="20" t="str">
        <f>IF(TRIM(D110)="","",IFERROR(INDEX('Student Master'!C:C,MATCH(D110,'Student Master'!B:B,0)),"0"))</f>
        <v>Mahammad Pasha</v>
      </c>
      <c r="N110" s="20" t="str">
        <f>IF(TRIM(D110)="","",IFERROR(INDEX('Student Master'!D:D,MATCH(D110,'Student Master'!B:B,0)),"0"))</f>
        <v>L - BM</v>
      </c>
      <c r="O110" s="20" t="str">
        <f>IF(TRIM(D110)="","",IFERROR(INDEX('Student Master'!H:H,MATCH(D110,'Student Master'!B:B,0)),"0"))</f>
        <v>Arif</v>
      </c>
      <c r="P110" s="20" t="str">
        <f>IF(TRIM(D110)="","",IFERROR(INDEX('Student Master'!N:N,MATCH(D110,'Student Master'!B:B,0)),"0"))</f>
        <v>Goshala Road</v>
      </c>
      <c r="Q110" s="20">
        <f>IF(TRIM(D110)="","",IFERROR(INDEX('Student Master'!L:L,MATCH(D110,'Student Master'!B:B,0)),"0"))</f>
        <v>9652101758</v>
      </c>
    </row>
    <row r="111" spans="1:17" x14ac:dyDescent="0.35">
      <c r="A111" s="20">
        <v>110</v>
      </c>
      <c r="B111" s="21"/>
      <c r="C111" s="20">
        <v>72</v>
      </c>
      <c r="D111" s="20">
        <v>4410</v>
      </c>
      <c r="E111" s="20">
        <v>10000</v>
      </c>
      <c r="F111" s="20"/>
      <c r="G111" s="22">
        <f>IF(TRIM(D111)="","",IFERROR(INDEX('Student Master'!AB:AB,MATCH(D111,'Student Master'!B:B,0)),"0"))</f>
        <v>15500</v>
      </c>
      <c r="H111" s="22">
        <f>IF(TRIM(D111)="","",IFERROR(INDEX('Student Master'!AG:AG,MATCH(D111,'Student Master'!B:B,0)),"0"))</f>
        <v>8500</v>
      </c>
      <c r="I111" s="22">
        <f>IF(TRIM(D111)="","",IFERROR(INDEX('Student Master'!AH:AH,MATCH(D111,'Student Master'!B:B,0)),"0"))</f>
        <v>7000</v>
      </c>
      <c r="J111" s="22" t="str">
        <f>IF(TRIM(D111)="","",IFERROR(INDEX('Student Master'!AI:AI,MATCH(D111,'Student Master'!B:B,0)),"0"))</f>
        <v>0</v>
      </c>
      <c r="K111" s="23">
        <f t="shared" si="5"/>
        <v>0.64516129032258063</v>
      </c>
      <c r="L111" s="20"/>
      <c r="M111" s="20" t="str">
        <f>IF(TRIM(D111)="","",IFERROR(INDEX('Student Master'!C:C,MATCH(D111,'Student Master'!B:B,0)),"0"))</f>
        <v>M. SAI RISHI GOUD</v>
      </c>
      <c r="N111" s="20" t="str">
        <f>IF(TRIM(D111)="","",IFERROR(INDEX('Student Master'!D:D,MATCH(D111,'Student Master'!B:B,0)),"0"))</f>
        <v>L - BM</v>
      </c>
      <c r="O111" s="20" t="str">
        <f>IF(TRIM(D111)="","",IFERROR(INDEX('Student Master'!H:H,MATCH(D111,'Student Master'!B:B,0)),"0"))</f>
        <v>NAVEEN GOUD</v>
      </c>
      <c r="P111" s="20" t="str">
        <f>IF(TRIM(D111)="","",IFERROR(INDEX('Student Master'!N:N,MATCH(D111,'Student Master'!B:B,0)),"0"))</f>
        <v>PANTAKHURD OLD</v>
      </c>
      <c r="Q111" s="20">
        <f>IF(TRIM(D111)="","",IFERROR(INDEX('Student Master'!L:L,MATCH(D111,'Student Master'!B:B,0)),"0"))</f>
        <v>9550057966</v>
      </c>
    </row>
    <row r="112" spans="1:17" x14ac:dyDescent="0.35">
      <c r="A112" s="20">
        <v>111</v>
      </c>
      <c r="B112" s="21"/>
      <c r="C112" s="20">
        <v>72</v>
      </c>
      <c r="D112" s="20">
        <v>4172</v>
      </c>
      <c r="E112" s="20">
        <v>12000</v>
      </c>
      <c r="F112" s="20"/>
      <c r="G112" s="22">
        <f>IF(TRIM(D112)="","",IFERROR(INDEX('Student Master'!AB:AB,MATCH(D112,'Student Master'!B:B,0)),"0"))</f>
        <v>17000</v>
      </c>
      <c r="H112" s="22">
        <f>IF(TRIM(D112)="","",IFERROR(INDEX('Student Master'!AG:AG,MATCH(D112,'Student Master'!B:B,0)),"0"))</f>
        <v>10000</v>
      </c>
      <c r="I112" s="22">
        <f>IF(TRIM(D112)="","",IFERROR(INDEX('Student Master'!AH:AH,MATCH(D112,'Student Master'!B:B,0)),"0"))</f>
        <v>7000</v>
      </c>
      <c r="J112" s="22" t="str">
        <f>IF(TRIM(D112)="","",IFERROR(INDEX('Student Master'!AI:AI,MATCH(D112,'Student Master'!B:B,0)),"0"))</f>
        <v>0</v>
      </c>
      <c r="K112" s="23">
        <f t="shared" si="5"/>
        <v>0.70588235294117652</v>
      </c>
      <c r="L112" s="20"/>
      <c r="M112" s="20" t="str">
        <f>IF(TRIM(D112)="","",IFERROR(INDEX('Student Master'!C:C,MATCH(D112,'Student Master'!B:B,0)),"0"))</f>
        <v>M. SAHASRA</v>
      </c>
      <c r="N112" s="20" t="str">
        <f>IF(TRIM(D112)="","",IFERROR(INDEX('Student Master'!D:D,MATCH(D112,'Student Master'!B:B,0)),"0"))</f>
        <v>2 - AM</v>
      </c>
      <c r="O112" s="20" t="str">
        <f>IF(TRIM(D112)="","",IFERROR(INDEX('Student Master'!H:H,MATCH(D112,'Student Master'!B:B,0)),"0"))</f>
        <v>M. NAVEEN GOUD</v>
      </c>
      <c r="P112" s="20" t="str">
        <f>IF(TRIM(D112)="","",IFERROR(INDEX('Student Master'!N:N,MATCH(D112,'Student Master'!B:B,0)),"0"))</f>
        <v>PANTAKHURD OLD</v>
      </c>
      <c r="Q112" s="20">
        <f>IF(TRIM(D112)="","",IFERROR(INDEX('Student Master'!L:L,MATCH(D112,'Student Master'!B:B,0)),"0"))</f>
        <v>9550057966</v>
      </c>
    </row>
    <row r="113" spans="1:17" x14ac:dyDescent="0.35">
      <c r="A113" s="20">
        <v>112</v>
      </c>
      <c r="B113" s="21"/>
      <c r="C113" s="20">
        <v>73</v>
      </c>
      <c r="D113" s="20">
        <v>4409</v>
      </c>
      <c r="E113" s="20">
        <v>12000</v>
      </c>
      <c r="F113" s="20"/>
      <c r="G113" s="22">
        <f>IF(TRIM(D113)="","",IFERROR(INDEX('Student Master'!AB:AB,MATCH(D113,'Student Master'!B:B,0)),"0"))</f>
        <v>16500</v>
      </c>
      <c r="H113" s="22">
        <f>IF(TRIM(D113)="","",IFERROR(INDEX('Student Master'!AG:AG,MATCH(D113,'Student Master'!B:B,0)),"0"))</f>
        <v>9500</v>
      </c>
      <c r="I113" s="22">
        <f>IF(TRIM(D113)="","",IFERROR(INDEX('Student Master'!AH:AH,MATCH(D113,'Student Master'!B:B,0)),"0"))</f>
        <v>7000</v>
      </c>
      <c r="J113" s="22" t="str">
        <f>IF(TRIM(D113)="","",IFERROR(INDEX('Student Master'!AI:AI,MATCH(D113,'Student Master'!B:B,0)),"0"))</f>
        <v>0</v>
      </c>
      <c r="K113" s="23">
        <f t="shared" si="5"/>
        <v>0.72727272727272729</v>
      </c>
      <c r="L113" s="20"/>
      <c r="M113" s="20" t="str">
        <f>IF(TRIM(D113)="","",IFERROR(INDEX('Student Master'!C:C,MATCH(D113,'Student Master'!B:B,0)),"0"))</f>
        <v>S. SHARANYA</v>
      </c>
      <c r="N113" s="20" t="str">
        <f>IF(TRIM(D113)="","",IFERROR(INDEX('Student Master'!D:D,MATCH(D113,'Student Master'!B:B,0)),"0"))</f>
        <v>1 - AM</v>
      </c>
      <c r="O113" s="20" t="str">
        <f>IF(TRIM(D113)="","",IFERROR(INDEX('Student Master'!H:H,MATCH(D113,'Student Master'!B:B,0)),"0"))</f>
        <v>GANGADHAR CHARI</v>
      </c>
      <c r="P113" s="20" t="str">
        <f>IF(TRIM(D113)="","",IFERROR(INDEX('Student Master'!N:N,MATCH(D113,'Student Master'!B:B,0)),"0"))</f>
        <v>PANTAKHURD OLD</v>
      </c>
      <c r="Q113" s="20">
        <f>IF(TRIM(D113)="","",IFERROR(INDEX('Student Master'!L:L,MATCH(D113,'Student Master'!B:B,0)),"0"))</f>
        <v>9963163871</v>
      </c>
    </row>
    <row r="114" spans="1:17" x14ac:dyDescent="0.35">
      <c r="A114" s="20">
        <v>113</v>
      </c>
      <c r="B114" s="21"/>
      <c r="C114" s="20">
        <v>73</v>
      </c>
      <c r="D114" s="20">
        <v>4077</v>
      </c>
      <c r="E114" s="20">
        <v>13500</v>
      </c>
      <c r="F114" s="20"/>
      <c r="G114" s="22">
        <f>IF(TRIM(D114)="","",IFERROR(INDEX('Student Master'!AB:AB,MATCH(D114,'Student Master'!B:B,0)),"0"))</f>
        <v>17500</v>
      </c>
      <c r="H114" s="22">
        <f>IF(TRIM(D114)="","",IFERROR(INDEX('Student Master'!AG:AG,MATCH(D114,'Student Master'!B:B,0)),"0"))</f>
        <v>10500</v>
      </c>
      <c r="I114" s="22">
        <f>IF(TRIM(D114)="","",IFERROR(INDEX('Student Master'!AH:AH,MATCH(D114,'Student Master'!B:B,0)),"0"))</f>
        <v>7000</v>
      </c>
      <c r="J114" s="22" t="str">
        <f>IF(TRIM(D114)="","",IFERROR(INDEX('Student Master'!AI:AI,MATCH(D114,'Student Master'!B:B,0)),"0"))</f>
        <v>0</v>
      </c>
      <c r="K114" s="23">
        <f t="shared" si="5"/>
        <v>0.77142857142857146</v>
      </c>
      <c r="L114" s="20"/>
      <c r="M114" s="20" t="str">
        <f>IF(TRIM(D114)="","",IFERROR(INDEX('Student Master'!C:C,MATCH(D114,'Student Master'!B:B,0)),"0"))</f>
        <v>S. SHASHANTH CHARY</v>
      </c>
      <c r="N114" s="20" t="str">
        <f>IF(TRIM(D114)="","",IFERROR(INDEX('Student Master'!D:D,MATCH(D114,'Student Master'!B:B,0)),"0"))</f>
        <v>3 - AM</v>
      </c>
      <c r="O114" s="20" t="str">
        <f>IF(TRIM(D114)="","",IFERROR(INDEX('Student Master'!H:H,MATCH(D114,'Student Master'!B:B,0)),"0"))</f>
        <v>S. GANGADHAR CHARI</v>
      </c>
      <c r="P114" s="20" t="str">
        <f>IF(TRIM(D114)="","",IFERROR(INDEX('Student Master'!N:N,MATCH(D114,'Student Master'!B:B,0)),"0"))</f>
        <v>PANTAKHURD OLD</v>
      </c>
      <c r="Q114" s="20">
        <f>IF(TRIM(D114)="","",IFERROR(INDEX('Student Master'!L:L,MATCH(D114,'Student Master'!B:B,0)),"0"))</f>
        <v>9963163871</v>
      </c>
    </row>
    <row r="115" spans="1:17" x14ac:dyDescent="0.35">
      <c r="A115" s="20">
        <v>114</v>
      </c>
      <c r="B115" s="21"/>
      <c r="C115" s="20">
        <v>74</v>
      </c>
      <c r="D115" s="20">
        <v>4824</v>
      </c>
      <c r="E115" s="20">
        <v>11000</v>
      </c>
      <c r="F115" s="20"/>
      <c r="G115" s="22">
        <f>IF(TRIM(D115)="","",IFERROR(INDEX('Student Master'!AB:AB,MATCH(D115,'Student Master'!B:B,0)),"0"))</f>
        <v>16500</v>
      </c>
      <c r="H115" s="22">
        <f>IF(TRIM(D115)="","",IFERROR(INDEX('Student Master'!AG:AG,MATCH(D115,'Student Master'!B:B,0)),"0"))</f>
        <v>9500</v>
      </c>
      <c r="I115" s="22">
        <f>IF(TRIM(D115)="","",IFERROR(INDEX('Student Master'!AH:AH,MATCH(D115,'Student Master'!B:B,0)),"0"))</f>
        <v>7000</v>
      </c>
      <c r="J115" s="22" t="str">
        <f>IF(TRIM(D115)="","",IFERROR(INDEX('Student Master'!AI:AI,MATCH(D115,'Student Master'!B:B,0)),"0"))</f>
        <v>0</v>
      </c>
      <c r="K115" s="23">
        <f t="shared" si="5"/>
        <v>0.66666666666666663</v>
      </c>
      <c r="L115" s="20"/>
      <c r="M115" s="20" t="str">
        <f>IF(TRIM(D115)="","",IFERROR(INDEX('Student Master'!C:C,MATCH(D115,'Student Master'!B:B,0)),"0"))</f>
        <v>S. KRISHNA VENI</v>
      </c>
      <c r="N115" s="20" t="str">
        <f>IF(TRIM(D115)="","",IFERROR(INDEX('Student Master'!D:D,MATCH(D115,'Student Master'!B:B,0)),"0"))</f>
        <v>1 - BM</v>
      </c>
      <c r="O115" s="20" t="str">
        <f>IF(TRIM(D115)="","",IFERROR(INDEX('Student Master'!H:H,MATCH(D115,'Student Master'!B:B,0)),"0"))</f>
        <v>S. NARESH</v>
      </c>
      <c r="P115" s="20" t="str">
        <f>IF(TRIM(D115)="","",IFERROR(INDEX('Student Master'!N:N,MATCH(D115,'Student Master'!B:B,0)),"0"))</f>
        <v>Kaldurki</v>
      </c>
      <c r="Q115" s="20">
        <f>IF(TRIM(D115)="","",IFERROR(INDEX('Student Master'!L:L,MATCH(D115,'Student Master'!B:B,0)),"0"))</f>
        <v>6303352126</v>
      </c>
    </row>
    <row r="116" spans="1:17" x14ac:dyDescent="0.35">
      <c r="A116" s="20">
        <v>115</v>
      </c>
      <c r="B116" s="21"/>
      <c r="C116" s="20">
        <v>75</v>
      </c>
      <c r="D116" s="20">
        <v>2816</v>
      </c>
      <c r="E116" s="20">
        <v>15000</v>
      </c>
      <c r="F116" s="20"/>
      <c r="G116" s="22">
        <f>IF(TRIM(D116)="","",IFERROR(INDEX('Student Master'!AB:AB,MATCH(D116,'Student Master'!B:B,0)),"0"))</f>
        <v>25000</v>
      </c>
      <c r="H116" s="22">
        <f>IF(TRIM(D116)="","",IFERROR(INDEX('Student Master'!AG:AG,MATCH(D116,'Student Master'!B:B,0)),"0"))</f>
        <v>18000</v>
      </c>
      <c r="I116" s="22">
        <f>IF(TRIM(D116)="","",IFERROR(INDEX('Student Master'!AH:AH,MATCH(D116,'Student Master'!B:B,0)),"0"))</f>
        <v>7000</v>
      </c>
      <c r="J116" s="22" t="str">
        <f>IF(TRIM(D116)="","",IFERROR(INDEX('Student Master'!AI:AI,MATCH(D116,'Student Master'!B:B,0)),"0"))</f>
        <v>0</v>
      </c>
      <c r="K116" s="23">
        <f t="shared" si="5"/>
        <v>0.6</v>
      </c>
      <c r="L116" s="20"/>
      <c r="M116" s="20" t="str">
        <f>IF(TRIM(D116)="","",IFERROR(INDEX('Student Master'!C:C,MATCH(D116,'Student Master'!B:B,0)),"0"))</f>
        <v>B. RUPESH</v>
      </c>
      <c r="N116" s="20" t="str">
        <f>IF(TRIM(D116)="","",IFERROR(INDEX('Student Master'!D:D,MATCH(D116,'Student Master'!B:B,0)),"0"))</f>
        <v>8 - AM</v>
      </c>
      <c r="O116" s="20" t="str">
        <f>IF(TRIM(D116)="","",IFERROR(INDEX('Student Master'!H:H,MATCH(D116,'Student Master'!B:B,0)),"0"))</f>
        <v>RAJU</v>
      </c>
      <c r="P116" s="20" t="str">
        <f>IF(TRIM(D116)="","",IFERROR(INDEX('Student Master'!N:N,MATCH(D116,'Student Master'!B:B,0)),"0"))</f>
        <v>YEDAPALLY</v>
      </c>
      <c r="Q116" s="20">
        <f>IF(TRIM(D116)="","",IFERROR(INDEX('Student Master'!L:L,MATCH(D116,'Student Master'!B:B,0)),"0"))</f>
        <v>9949689478</v>
      </c>
    </row>
    <row r="117" spans="1:17" x14ac:dyDescent="0.35">
      <c r="A117" s="20">
        <v>116</v>
      </c>
      <c r="B117" s="21"/>
      <c r="C117" s="20">
        <v>76</v>
      </c>
      <c r="D117" s="20">
        <v>4123</v>
      </c>
      <c r="E117" s="20">
        <v>14000</v>
      </c>
      <c r="F117" s="20"/>
      <c r="G117" s="22">
        <f>IF(TRIM(D117)="","",IFERROR(INDEX('Student Master'!AB:AB,MATCH(D117,'Student Master'!B:B,0)),"0"))</f>
        <v>18500</v>
      </c>
      <c r="H117" s="22">
        <f>IF(TRIM(D117)="","",IFERROR(INDEX('Student Master'!AG:AG,MATCH(D117,'Student Master'!B:B,0)),"0"))</f>
        <v>11500</v>
      </c>
      <c r="I117" s="22">
        <f>IF(TRIM(D117)="","",IFERROR(INDEX('Student Master'!AH:AH,MATCH(D117,'Student Master'!B:B,0)),"0"))</f>
        <v>7000</v>
      </c>
      <c r="J117" s="22" t="str">
        <f>IF(TRIM(D117)="","",IFERROR(INDEX('Student Master'!AI:AI,MATCH(D117,'Student Master'!B:B,0)),"0"))</f>
        <v>0</v>
      </c>
      <c r="K117" s="23">
        <f t="shared" si="5"/>
        <v>0.7567567567567568</v>
      </c>
      <c r="L117" s="20"/>
      <c r="M117" s="20" t="str">
        <f>IF(TRIM(D117)="","",IFERROR(INDEX('Student Master'!C:C,MATCH(D117,'Student Master'!B:B,0)),"0"))</f>
        <v>A. SRI RAMANJANEYULU</v>
      </c>
      <c r="N117" s="20" t="str">
        <f>IF(TRIM(D117)="","",IFERROR(INDEX('Student Master'!D:D,MATCH(D117,'Student Master'!B:B,0)),"0"))</f>
        <v>4 - AM</v>
      </c>
      <c r="O117" s="20" t="str">
        <f>IF(TRIM(D117)="","",IFERROR(INDEX('Student Master'!H:H,MATCH(D117,'Student Master'!B:B,0)),"0"))</f>
        <v>A. MOHAN</v>
      </c>
      <c r="P117" s="20" t="str">
        <f>IF(TRIM(D117)="","",IFERROR(INDEX('Student Master'!N:N,MATCH(D117,'Student Master'!B:B,0)),"0"))</f>
        <v>PANTAKHURD OLD</v>
      </c>
      <c r="Q117" s="20">
        <f>IF(TRIM(D117)="","",IFERROR(INDEX('Student Master'!L:L,MATCH(D117,'Student Master'!B:B,0)),"0"))</f>
        <v>9705176292</v>
      </c>
    </row>
    <row r="118" spans="1:17" x14ac:dyDescent="0.35">
      <c r="A118" s="20">
        <v>117</v>
      </c>
      <c r="B118" s="21"/>
      <c r="C118" s="20">
        <v>77</v>
      </c>
      <c r="D118" s="20">
        <v>3736</v>
      </c>
      <c r="E118" s="20">
        <v>13500</v>
      </c>
      <c r="F118" s="20"/>
      <c r="G118" s="22">
        <f>IF(TRIM(D118)="","",IFERROR(INDEX('Student Master'!AB:AB,MATCH(D118,'Student Master'!B:B,0)),"0"))</f>
        <v>17500</v>
      </c>
      <c r="H118" s="22">
        <f>IF(TRIM(D118)="","",IFERROR(INDEX('Student Master'!AG:AG,MATCH(D118,'Student Master'!B:B,0)),"0"))</f>
        <v>11500</v>
      </c>
      <c r="I118" s="22">
        <f>IF(TRIM(D118)="","",IFERROR(INDEX('Student Master'!AH:AH,MATCH(D118,'Student Master'!B:B,0)),"0"))</f>
        <v>6000</v>
      </c>
      <c r="J118" s="22" t="str">
        <f>IF(TRIM(D118)="","",IFERROR(INDEX('Student Master'!AI:AI,MATCH(D118,'Student Master'!B:B,0)),"0"))</f>
        <v>0</v>
      </c>
      <c r="K118" s="23">
        <f t="shared" si="5"/>
        <v>0.77142857142857146</v>
      </c>
      <c r="L118" s="20"/>
      <c r="M118" s="20" t="str">
        <f>IF(TRIM(D118)="","",IFERROR(INDEX('Student Master'!C:C,MATCH(D118,'Student Master'!B:B,0)),"0"))</f>
        <v>M. DEEPAK</v>
      </c>
      <c r="N118" s="20" t="str">
        <f>IF(TRIM(D118)="","",IFERROR(INDEX('Student Master'!D:D,MATCH(D118,'Student Master'!B:B,0)),"0"))</f>
        <v>4 - BM</v>
      </c>
      <c r="O118" s="20" t="str">
        <f>IF(TRIM(D118)="","",IFERROR(INDEX('Student Master'!H:H,MATCH(D118,'Student Master'!B:B,0)),"0"))</f>
        <v>SANJAY</v>
      </c>
      <c r="P118" s="20" t="str">
        <f>IF(TRIM(D118)="","",IFERROR(INDEX('Student Master'!N:N,MATCH(D118,'Student Master'!B:B,0)),"0"))</f>
        <v>BANDARPALLY</v>
      </c>
      <c r="Q118" s="20">
        <f>IF(TRIM(D118)="","",IFERROR(INDEX('Student Master'!L:L,MATCH(D118,'Student Master'!B:B,0)),"0"))</f>
        <v>9421010423</v>
      </c>
    </row>
    <row r="119" spans="1:17" x14ac:dyDescent="0.35">
      <c r="A119" s="20">
        <v>118</v>
      </c>
      <c r="B119" s="21"/>
      <c r="C119" s="20">
        <v>77</v>
      </c>
      <c r="D119" s="20">
        <v>3254</v>
      </c>
      <c r="E119" s="20">
        <v>16500</v>
      </c>
      <c r="F119" s="20"/>
      <c r="G119" s="22">
        <f>IF(TRIM(D119)="","",IFERROR(INDEX('Student Master'!AB:AB,MATCH(D119,'Student Master'!B:B,0)),"0"))</f>
        <v>21000</v>
      </c>
      <c r="H119" s="22">
        <f>IF(TRIM(D119)="","",IFERROR(INDEX('Student Master'!AG:AG,MATCH(D119,'Student Master'!B:B,0)),"0"))</f>
        <v>15000</v>
      </c>
      <c r="I119" s="22">
        <f>IF(TRIM(D119)="","",IFERROR(INDEX('Student Master'!AH:AH,MATCH(D119,'Student Master'!B:B,0)),"0"))</f>
        <v>6000</v>
      </c>
      <c r="J119" s="22" t="str">
        <f>IF(TRIM(D119)="","",IFERROR(INDEX('Student Master'!AI:AI,MATCH(D119,'Student Master'!B:B,0)),"0"))</f>
        <v>0</v>
      </c>
      <c r="K119" s="23">
        <f t="shared" si="5"/>
        <v>0.7857142857142857</v>
      </c>
      <c r="L119" s="20"/>
      <c r="M119" s="20" t="str">
        <f>IF(TRIM(D119)="","",IFERROR(INDEX('Student Master'!C:C,MATCH(D119,'Student Master'!B:B,0)),"0"))</f>
        <v>M. SHRUTHI</v>
      </c>
      <c r="N119" s="20" t="str">
        <f>IF(TRIM(D119)="","",IFERROR(INDEX('Student Master'!D:D,MATCH(D119,'Student Master'!B:B,0)),"0"))</f>
        <v>6 - AM</v>
      </c>
      <c r="O119" s="20" t="str">
        <f>IF(TRIM(D119)="","",IFERROR(INDEX('Student Master'!H:H,MATCH(D119,'Student Master'!B:B,0)),"0"))</f>
        <v>SANJAY</v>
      </c>
      <c r="P119" s="20" t="str">
        <f>IF(TRIM(D119)="","",IFERROR(INDEX('Student Master'!N:N,MATCH(D119,'Student Master'!B:B,0)),"0"))</f>
        <v>BANDARPALLY</v>
      </c>
      <c r="Q119" s="20">
        <f>IF(TRIM(D119)="","",IFERROR(INDEX('Student Master'!L:L,MATCH(D119,'Student Master'!B:B,0)),"0"))</f>
        <v>9421010423</v>
      </c>
    </row>
    <row r="120" spans="1:17" x14ac:dyDescent="0.35">
      <c r="A120" s="20">
        <v>119</v>
      </c>
      <c r="B120" s="21"/>
      <c r="C120" s="20">
        <v>78</v>
      </c>
      <c r="D120" s="20">
        <v>4455</v>
      </c>
      <c r="E120" s="20">
        <v>14000</v>
      </c>
      <c r="F120" s="20"/>
      <c r="G120" s="22">
        <f>IF(TRIM(D120)="","",IFERROR(INDEX('Student Master'!AB:AB,MATCH(D120,'Student Master'!B:B,0)),"0"))</f>
        <v>17500</v>
      </c>
      <c r="H120" s="22">
        <f>IF(TRIM(D120)="","",IFERROR(INDEX('Student Master'!AG:AG,MATCH(D120,'Student Master'!B:B,0)),"0"))</f>
        <v>10500</v>
      </c>
      <c r="I120" s="22">
        <f>IF(TRIM(D120)="","",IFERROR(INDEX('Student Master'!AH:AH,MATCH(D120,'Student Master'!B:B,0)),"0"))</f>
        <v>7000</v>
      </c>
      <c r="J120" s="22" t="str">
        <f>IF(TRIM(D120)="","",IFERROR(INDEX('Student Master'!AI:AI,MATCH(D120,'Student Master'!B:B,0)),"0"))</f>
        <v>0</v>
      </c>
      <c r="K120" s="23">
        <f t="shared" si="5"/>
        <v>0.8</v>
      </c>
      <c r="L120" s="20"/>
      <c r="M120" s="20" t="str">
        <f>IF(TRIM(D120)="","",IFERROR(INDEX('Student Master'!C:C,MATCH(D120,'Student Master'!B:B,0)),"0"))</f>
        <v>N. UDAYA SRI</v>
      </c>
      <c r="N120" s="20" t="str">
        <f>IF(TRIM(D120)="","",IFERROR(INDEX('Student Master'!D:D,MATCH(D120,'Student Master'!B:B,0)),"0"))</f>
        <v>3 - AM</v>
      </c>
      <c r="O120" s="20" t="str">
        <f>IF(TRIM(D120)="","",IFERROR(INDEX('Student Master'!H:H,MATCH(D120,'Student Master'!B:B,0)),"0"))</f>
        <v>N. ASHOK</v>
      </c>
      <c r="P120" s="20" t="str">
        <f>IF(TRIM(D120)="","",IFERROR(INDEX('Student Master'!N:N,MATCH(D120,'Student Master'!B:B,0)),"0"))</f>
        <v>PENTAKALAN</v>
      </c>
      <c r="Q120" s="20">
        <f>IF(TRIM(D120)="","",IFERROR(INDEX('Student Master'!L:L,MATCH(D120,'Student Master'!B:B,0)),"0"))</f>
        <v>9381132235</v>
      </c>
    </row>
    <row r="121" spans="1:17" x14ac:dyDescent="0.35">
      <c r="A121" s="20">
        <v>120</v>
      </c>
      <c r="B121" s="21"/>
      <c r="C121" s="20">
        <v>78</v>
      </c>
      <c r="D121" s="20">
        <v>4619</v>
      </c>
      <c r="E121" s="20">
        <v>10000</v>
      </c>
      <c r="F121" s="20"/>
      <c r="G121" s="22">
        <f>IF(TRIM(D121)="","",IFERROR(INDEX('Student Master'!AB:AB,MATCH(D121,'Student Master'!B:B,0)),"0"))</f>
        <v>16000</v>
      </c>
      <c r="H121" s="22">
        <f>IF(TRIM(D121)="","",IFERROR(INDEX('Student Master'!AG:AG,MATCH(D121,'Student Master'!B:B,0)),"0"))</f>
        <v>9000</v>
      </c>
      <c r="I121" s="22">
        <f>IF(TRIM(D121)="","",IFERROR(INDEX('Student Master'!AH:AH,MATCH(D121,'Student Master'!B:B,0)),"0"))</f>
        <v>7000</v>
      </c>
      <c r="J121" s="22" t="str">
        <f>IF(TRIM(D121)="","",IFERROR(INDEX('Student Master'!AI:AI,MATCH(D121,'Student Master'!B:B,0)),"0"))</f>
        <v>0</v>
      </c>
      <c r="K121" s="23">
        <f t="shared" si="5"/>
        <v>0.625</v>
      </c>
      <c r="L121" s="20"/>
      <c r="M121" s="20" t="str">
        <f>IF(TRIM(D121)="","",IFERROR(INDEX('Student Master'!C:C,MATCH(D121,'Student Master'!B:B,0)),"0"))</f>
        <v>N. PRANAYA SRI</v>
      </c>
      <c r="N121" s="20" t="str">
        <f>IF(TRIM(D121)="","",IFERROR(INDEX('Student Master'!D:D,MATCH(D121,'Student Master'!B:B,0)),"0"))</f>
        <v>U - AM</v>
      </c>
      <c r="O121" s="20" t="str">
        <f>IF(TRIM(D121)="","",IFERROR(INDEX('Student Master'!H:H,MATCH(D121,'Student Master'!B:B,0)),"0"))</f>
        <v>ASHOK</v>
      </c>
      <c r="P121" s="20" t="str">
        <f>IF(TRIM(D121)="","",IFERROR(INDEX('Student Master'!N:N,MATCH(D121,'Student Master'!B:B,0)),"0"))</f>
        <v>Pentakalan</v>
      </c>
      <c r="Q121" s="20">
        <f>IF(TRIM(D121)="","",IFERROR(INDEX('Student Master'!L:L,MATCH(D121,'Student Master'!B:B,0)),"0"))</f>
        <v>9381132235</v>
      </c>
    </row>
    <row r="122" spans="1:17" x14ac:dyDescent="0.35">
      <c r="A122" s="20">
        <v>121</v>
      </c>
      <c r="B122" s="21"/>
      <c r="C122" s="20">
        <v>79</v>
      </c>
      <c r="D122" s="20">
        <v>4623</v>
      </c>
      <c r="E122" s="20">
        <v>8000</v>
      </c>
      <c r="F122" s="20"/>
      <c r="G122" s="22">
        <f>IF(TRIM(D122)="","",IFERROR(INDEX('Student Master'!AB:AB,MATCH(D122,'Student Master'!B:B,0)),"0"))</f>
        <v>10000</v>
      </c>
      <c r="H122" s="22">
        <f>IF(TRIM(D122)="","",IFERROR(INDEX('Student Master'!AG:AG,MATCH(D122,'Student Master'!B:B,0)),"0"))</f>
        <v>10000</v>
      </c>
      <c r="I122" s="22" t="str">
        <f>IF(TRIM(D122)="","",IFERROR(INDEX('Student Master'!AH:AH,MATCH(D122,'Student Master'!B:B,0)),"0"))</f>
        <v>0</v>
      </c>
      <c r="J122" s="22" t="str">
        <f>IF(TRIM(D122)="","",IFERROR(INDEX('Student Master'!AI:AI,MATCH(D122,'Student Master'!B:B,0)),"0"))</f>
        <v>0</v>
      </c>
      <c r="K122" s="23">
        <f t="shared" si="5"/>
        <v>0.8</v>
      </c>
      <c r="L122" s="20"/>
      <c r="M122" s="20" t="str">
        <f>IF(TRIM(D122)="","",IFERROR(INDEX('Student Master'!C:C,MATCH(D122,'Student Master'!B:B,0)),"0"))</f>
        <v>G.KOUSHIK RADHA SAI</v>
      </c>
      <c r="N122" s="20" t="str">
        <f>IF(TRIM(D122)="","",IFERROR(INDEX('Student Master'!D:D,MATCH(D122,'Student Master'!B:B,0)),"0"))</f>
        <v>2 - AM</v>
      </c>
      <c r="O122" s="20" t="str">
        <f>IF(TRIM(D122)="","",IFERROR(INDEX('Student Master'!H:H,MATCH(D122,'Student Master'!B:B,0)),"0"))</f>
        <v>SUMANTH KUMAR</v>
      </c>
      <c r="P122" s="20" t="str">
        <f>IF(TRIM(D122)="","",IFERROR(INDEX('Student Master'!N:N,MATCH(D122,'Student Master'!B:B,0)),"0"))</f>
        <v>Sharbathi Canal</v>
      </c>
      <c r="Q122" s="20">
        <f>IF(TRIM(D122)="","",IFERROR(INDEX('Student Master'!L:L,MATCH(D122,'Student Master'!B:B,0)),"0"))</f>
        <v>9666751929</v>
      </c>
    </row>
    <row r="123" spans="1:17" x14ac:dyDescent="0.35">
      <c r="A123" s="20">
        <v>122</v>
      </c>
      <c r="B123" s="21"/>
      <c r="C123" s="20">
        <v>79</v>
      </c>
      <c r="D123" s="20">
        <v>4622</v>
      </c>
      <c r="E123" s="20">
        <v>6000</v>
      </c>
      <c r="F123" s="20"/>
      <c r="G123" s="22">
        <f>IF(TRIM(D123)="","",IFERROR(INDEX('Student Master'!AB:AB,MATCH(D123,'Student Master'!B:B,0)),"0"))</f>
        <v>9000</v>
      </c>
      <c r="H123" s="22">
        <f>IF(TRIM(D123)="","",IFERROR(INDEX('Student Master'!AG:AG,MATCH(D123,'Student Master'!B:B,0)),"0"))</f>
        <v>9000</v>
      </c>
      <c r="I123" s="22" t="str">
        <f>IF(TRIM(D123)="","",IFERROR(INDEX('Student Master'!AH:AH,MATCH(D123,'Student Master'!B:B,0)),"0"))</f>
        <v>0</v>
      </c>
      <c r="J123" s="22" t="str">
        <f>IF(TRIM(D123)="","",IFERROR(INDEX('Student Master'!AI:AI,MATCH(D123,'Student Master'!B:B,0)),"0"))</f>
        <v>0</v>
      </c>
      <c r="K123" s="23">
        <f t="shared" si="5"/>
        <v>0.66666666666666663</v>
      </c>
      <c r="L123" s="20"/>
      <c r="M123" s="20" t="str">
        <f>IF(TRIM(D123)="","",IFERROR(INDEX('Student Master'!C:C,MATCH(D123,'Student Master'!B:B,0)),"0"))</f>
        <v>G.VARSHITH SAI</v>
      </c>
      <c r="N123" s="20" t="str">
        <f>IF(TRIM(D123)="","",IFERROR(INDEX('Student Master'!D:D,MATCH(D123,'Student Master'!B:B,0)),"0"))</f>
        <v>U - AM</v>
      </c>
      <c r="O123" s="20" t="str">
        <f>IF(TRIM(D123)="","",IFERROR(INDEX('Student Master'!H:H,MATCH(D123,'Student Master'!B:B,0)),"0"))</f>
        <v>SUMANTH KUMAR</v>
      </c>
      <c r="P123" s="20" t="str">
        <f>IF(TRIM(D123)="","",IFERROR(INDEX('Student Master'!N:N,MATCH(D123,'Student Master'!B:B,0)),"0"))</f>
        <v>Sharbathi Canal</v>
      </c>
      <c r="Q123" s="20">
        <f>IF(TRIM(D123)="","",IFERROR(INDEX('Student Master'!L:L,MATCH(D123,'Student Master'!B:B,0)),"0"))</f>
        <v>9666751929</v>
      </c>
    </row>
    <row r="124" spans="1:17" x14ac:dyDescent="0.35">
      <c r="A124" s="20">
        <v>123</v>
      </c>
      <c r="B124" s="21"/>
      <c r="C124" s="20">
        <v>80</v>
      </c>
      <c r="D124" s="20">
        <v>4718</v>
      </c>
      <c r="E124" s="20">
        <v>11000</v>
      </c>
      <c r="F124" s="20"/>
      <c r="G124" s="22">
        <f>IF(TRIM(D124)="","",IFERROR(INDEX('Student Master'!AB:AB,MATCH(D124,'Student Master'!B:B,0)),"0"))</f>
        <v>15500</v>
      </c>
      <c r="H124" s="22">
        <f>IF(TRIM(D124)="","",IFERROR(INDEX('Student Master'!AG:AG,MATCH(D124,'Student Master'!B:B,0)),"0"))</f>
        <v>8500</v>
      </c>
      <c r="I124" s="22">
        <f>IF(TRIM(D124)="","",IFERROR(INDEX('Student Master'!AH:AH,MATCH(D124,'Student Master'!B:B,0)),"0"))</f>
        <v>7000</v>
      </c>
      <c r="J124" s="22" t="str">
        <f>IF(TRIM(D124)="","",IFERROR(INDEX('Student Master'!AI:AI,MATCH(D124,'Student Master'!B:B,0)),"0"))</f>
        <v>0</v>
      </c>
      <c r="K124" s="23">
        <f t="shared" si="5"/>
        <v>0.70967741935483875</v>
      </c>
      <c r="L124" s="20"/>
      <c r="M124" s="20" t="str">
        <f>IF(TRIM(D124)="","",IFERROR(INDEX('Student Master'!C:C,MATCH(D124,'Student Master'!B:B,0)),"0"))</f>
        <v>B.Sai Pranay Reddy</v>
      </c>
      <c r="N124" s="20" t="str">
        <f>IF(TRIM(D124)="","",IFERROR(INDEX('Student Master'!D:D,MATCH(D124,'Student Master'!B:B,0)),"0"))</f>
        <v>L - BM</v>
      </c>
      <c r="O124" s="20" t="str">
        <f>IF(TRIM(D124)="","",IFERROR(INDEX('Student Master'!H:H,MATCH(D124,'Student Master'!B:B,0)),"0"))</f>
        <v>Ganga Reddy</v>
      </c>
      <c r="P124" s="20" t="str">
        <f>IF(TRIM(D124)="","",IFERROR(INDEX('Student Master'!N:N,MATCH(D124,'Student Master'!B:B,0)),"0"))</f>
        <v>Kaldurki</v>
      </c>
      <c r="Q124" s="20">
        <f>IF(TRIM(D124)="","",IFERROR(INDEX('Student Master'!L:L,MATCH(D124,'Student Master'!B:B,0)),"0"))</f>
        <v>9581231125</v>
      </c>
    </row>
    <row r="125" spans="1:17" x14ac:dyDescent="0.35">
      <c r="A125" s="20">
        <v>124</v>
      </c>
      <c r="B125" s="21"/>
      <c r="C125" s="20">
        <v>80</v>
      </c>
      <c r="D125" s="20">
        <v>4624</v>
      </c>
      <c r="E125" s="20">
        <v>11500</v>
      </c>
      <c r="F125" s="20"/>
      <c r="G125" s="22">
        <f>IF(TRIM(D125)="","",IFERROR(INDEX('Student Master'!AB:AB,MATCH(D125,'Student Master'!B:B,0)),"0"))</f>
        <v>16000</v>
      </c>
      <c r="H125" s="22">
        <f>IF(TRIM(D125)="","",IFERROR(INDEX('Student Master'!AG:AG,MATCH(D125,'Student Master'!B:B,0)),"0"))</f>
        <v>9000</v>
      </c>
      <c r="I125" s="22">
        <f>IF(TRIM(D125)="","",IFERROR(INDEX('Student Master'!AH:AH,MATCH(D125,'Student Master'!B:B,0)),"0"))</f>
        <v>7000</v>
      </c>
      <c r="J125" s="22" t="str">
        <f>IF(TRIM(D125)="","",IFERROR(INDEX('Student Master'!AI:AI,MATCH(D125,'Student Master'!B:B,0)),"0"))</f>
        <v>0</v>
      </c>
      <c r="K125" s="23">
        <f t="shared" si="5"/>
        <v>0.71875</v>
      </c>
      <c r="L125" s="20"/>
      <c r="M125" s="20" t="str">
        <f>IF(TRIM(D125)="","",IFERROR(INDEX('Student Master'!C:C,MATCH(D125,'Student Master'!B:B,0)),"0"))</f>
        <v>B.SANJEEV REDDY</v>
      </c>
      <c r="N125" s="20" t="str">
        <f>IF(TRIM(D125)="","",IFERROR(INDEX('Student Master'!D:D,MATCH(D125,'Student Master'!B:B,0)),"0"))</f>
        <v>U - AM</v>
      </c>
      <c r="O125" s="20" t="str">
        <f>IF(TRIM(D125)="","",IFERROR(INDEX('Student Master'!H:H,MATCH(D125,'Student Master'!B:B,0)),"0"))</f>
        <v>GANGA REDDY</v>
      </c>
      <c r="P125" s="20" t="str">
        <f>IF(TRIM(D125)="","",IFERROR(INDEX('Student Master'!N:N,MATCH(D125,'Student Master'!B:B,0)),"0"))</f>
        <v>Kaldurki</v>
      </c>
      <c r="Q125" s="20">
        <f>IF(TRIM(D125)="","",IFERROR(INDEX('Student Master'!L:L,MATCH(D125,'Student Master'!B:B,0)),"0"))</f>
        <v>9581231125</v>
      </c>
    </row>
    <row r="126" spans="1:17" x14ac:dyDescent="0.35">
      <c r="A126" s="20">
        <v>125</v>
      </c>
      <c r="B126" s="21"/>
      <c r="C126" s="20">
        <v>81</v>
      </c>
      <c r="D126" s="20">
        <v>4526</v>
      </c>
      <c r="E126" s="20">
        <v>29500</v>
      </c>
      <c r="F126" s="20"/>
      <c r="G126" s="22">
        <f>IF(TRIM(D126)="","",IFERROR(INDEX('Student Master'!AB:AB,MATCH(D126,'Student Master'!B:B,0)),"0"))</f>
        <v>30000</v>
      </c>
      <c r="H126" s="22">
        <f>IF(TRIM(D126)="","",IFERROR(INDEX('Student Master'!AG:AG,MATCH(D126,'Student Master'!B:B,0)),"0"))</f>
        <v>12500</v>
      </c>
      <c r="I126" s="22" t="str">
        <f>IF(TRIM(D126)="","",IFERROR(INDEX('Student Master'!AH:AH,MATCH(D126,'Student Master'!B:B,0)),"0"))</f>
        <v>0</v>
      </c>
      <c r="J126" s="22">
        <f>IF(TRIM(D126)="","",IFERROR(INDEX('Student Master'!AI:AI,MATCH(D126,'Student Master'!B:B,0)),"0"))</f>
        <v>17500</v>
      </c>
      <c r="K126" s="23">
        <f t="shared" si="5"/>
        <v>0.98333333333333328</v>
      </c>
      <c r="L126" s="20"/>
      <c r="M126" s="20" t="str">
        <f>IF(TRIM(D126)="","",IFERROR(INDEX('Student Master'!C:C,MATCH(D126,'Student Master'!B:B,0)),"0"))</f>
        <v>B.ASHWANTH REDDY</v>
      </c>
      <c r="N126" s="20" t="str">
        <f>IF(TRIM(D126)="","",IFERROR(INDEX('Student Master'!D:D,MATCH(D126,'Student Master'!B:B,0)),"0"))</f>
        <v>5 - AS</v>
      </c>
      <c r="O126" s="20" t="str">
        <f>IF(TRIM(D126)="","",IFERROR(INDEX('Student Master'!H:H,MATCH(D126,'Student Master'!B:B,0)),"0"))</f>
        <v>B. MAHRESH REDDY</v>
      </c>
      <c r="P126" s="20" t="str">
        <f>IF(TRIM(D126)="","",IFERROR(INDEX('Student Master'!N:N,MATCH(D126,'Student Master'!B:B,0)),"0"))</f>
        <v>Govur</v>
      </c>
      <c r="Q126" s="20">
        <f>IF(TRIM(D126)="","",IFERROR(INDEX('Student Master'!L:L,MATCH(D126,'Student Master'!B:B,0)),"0"))</f>
        <v>8096317015</v>
      </c>
    </row>
    <row r="127" spans="1:17" x14ac:dyDescent="0.35">
      <c r="A127" s="20">
        <v>126</v>
      </c>
      <c r="B127" s="21"/>
      <c r="C127" s="20">
        <v>82</v>
      </c>
      <c r="D127" s="20">
        <v>3805</v>
      </c>
      <c r="E127" s="20">
        <v>13500</v>
      </c>
      <c r="F127" s="20"/>
      <c r="G127" s="22">
        <f>IF(TRIM(D127)="","",IFERROR(INDEX('Student Master'!AB:AB,MATCH(D127,'Student Master'!B:B,0)),"0"))</f>
        <v>18500</v>
      </c>
      <c r="H127" s="22">
        <f>IF(TRIM(D127)="","",IFERROR(INDEX('Student Master'!AG:AG,MATCH(D127,'Student Master'!B:B,0)),"0"))</f>
        <v>11500</v>
      </c>
      <c r="I127" s="22">
        <f>IF(TRIM(D127)="","",IFERROR(INDEX('Student Master'!AH:AH,MATCH(D127,'Student Master'!B:B,0)),"0"))</f>
        <v>7000</v>
      </c>
      <c r="J127" s="22" t="str">
        <f>IF(TRIM(D127)="","",IFERROR(INDEX('Student Master'!AI:AI,MATCH(D127,'Student Master'!B:B,0)),"0"))</f>
        <v>0</v>
      </c>
      <c r="K127" s="23">
        <f t="shared" si="5"/>
        <v>0.72972972972972971</v>
      </c>
      <c r="L127" s="20"/>
      <c r="M127" s="20" t="str">
        <f>IF(TRIM(D127)="","",IFERROR(INDEX('Student Master'!C:C,MATCH(D127,'Student Master'!B:B,0)),"0"))</f>
        <v>S. SAI KUMAR</v>
      </c>
      <c r="N127" s="20" t="str">
        <f>IF(TRIM(D127)="","",IFERROR(INDEX('Student Master'!D:D,MATCH(D127,'Student Master'!B:B,0)),"0"))</f>
        <v>4 - BM</v>
      </c>
      <c r="O127" s="20" t="str">
        <f>IF(TRIM(D127)="","",IFERROR(INDEX('Student Master'!H:H,MATCH(D127,'Student Master'!B:B,0)),"0"))</f>
        <v>SHANKAR</v>
      </c>
      <c r="P127" s="20" t="str">
        <f>IF(TRIM(D127)="","",IFERROR(INDEX('Student Master'!N:N,MATCH(D127,'Student Master'!B:B,0)),"0"))</f>
        <v>PANTAKHURD OLD</v>
      </c>
      <c r="Q127" s="20">
        <f>IF(TRIM(D127)="","",IFERROR(INDEX('Student Master'!L:L,MATCH(D127,'Student Master'!B:B,0)),"0"))</f>
        <v>9100520332</v>
      </c>
    </row>
    <row r="128" spans="1:17" x14ac:dyDescent="0.35">
      <c r="A128" s="20">
        <v>127</v>
      </c>
      <c r="B128" s="21"/>
      <c r="C128" s="20">
        <v>83</v>
      </c>
      <c r="D128" s="20">
        <v>4453</v>
      </c>
      <c r="E128" s="20">
        <v>14000</v>
      </c>
      <c r="F128" s="20"/>
      <c r="G128" s="22">
        <f>IF(TRIM(D128)="","",IFERROR(INDEX('Student Master'!AB:AB,MATCH(D128,'Student Master'!B:B,0)),"0"))</f>
        <v>18500</v>
      </c>
      <c r="H128" s="22">
        <f>IF(TRIM(D128)="","",IFERROR(INDEX('Student Master'!AG:AG,MATCH(D128,'Student Master'!B:B,0)),"0"))</f>
        <v>11500</v>
      </c>
      <c r="I128" s="22">
        <f>IF(TRIM(D128)="","",IFERROR(INDEX('Student Master'!AH:AH,MATCH(D128,'Student Master'!B:B,0)),"0"))</f>
        <v>7000</v>
      </c>
      <c r="J128" s="22" t="str">
        <f>IF(TRIM(D128)="","",IFERROR(INDEX('Student Master'!AI:AI,MATCH(D128,'Student Master'!B:B,0)),"0"))</f>
        <v>0</v>
      </c>
      <c r="K128" s="23">
        <f t="shared" si="5"/>
        <v>0.7567567567567568</v>
      </c>
      <c r="L128" s="20"/>
      <c r="M128" s="20" t="str">
        <f>IF(TRIM(D128)="","",IFERROR(INDEX('Student Master'!C:C,MATCH(D128,'Student Master'!B:B,0)),"0"))</f>
        <v>V. SRIKAR</v>
      </c>
      <c r="N128" s="20" t="str">
        <f>IF(TRIM(D128)="","",IFERROR(INDEX('Student Master'!D:D,MATCH(D128,'Student Master'!B:B,0)),"0"))</f>
        <v>4 - AM</v>
      </c>
      <c r="O128" s="20" t="str">
        <f>IF(TRIM(D128)="","",IFERROR(INDEX('Student Master'!H:H,MATCH(D128,'Student Master'!B:B,0)),"0"))</f>
        <v>NARESH</v>
      </c>
      <c r="P128" s="20" t="str">
        <f>IF(TRIM(D128)="","",IFERROR(INDEX('Student Master'!N:N,MATCH(D128,'Student Master'!B:B,0)),"0"))</f>
        <v>KALDURKI</v>
      </c>
      <c r="Q128" s="20">
        <f>IF(TRIM(D128)="","",IFERROR(INDEX('Student Master'!L:L,MATCH(D128,'Student Master'!B:B,0)),"0"))</f>
        <v>9705675598</v>
      </c>
    </row>
    <row r="129" spans="1:17" x14ac:dyDescent="0.35">
      <c r="A129" s="20">
        <v>128</v>
      </c>
      <c r="B129" s="21"/>
      <c r="C129" s="20">
        <v>84</v>
      </c>
      <c r="D129" s="20">
        <v>4625</v>
      </c>
      <c r="E129" s="20">
        <v>8500</v>
      </c>
      <c r="F129" s="20"/>
      <c r="G129" s="22">
        <f>IF(TRIM(D129)="","",IFERROR(INDEX('Student Master'!AB:AB,MATCH(D129,'Student Master'!B:B,0)),"0"))</f>
        <v>14500</v>
      </c>
      <c r="H129" s="22">
        <f>IF(TRIM(D129)="","",IFERROR(INDEX('Student Master'!AG:AG,MATCH(D129,'Student Master'!B:B,0)),"0"))</f>
        <v>7500</v>
      </c>
      <c r="I129" s="22">
        <f>IF(TRIM(D129)="","",IFERROR(INDEX('Student Master'!AH:AH,MATCH(D129,'Student Master'!B:B,0)),"0"))</f>
        <v>7000</v>
      </c>
      <c r="J129" s="22" t="str">
        <f>IF(TRIM(D129)="","",IFERROR(INDEX('Student Master'!AI:AI,MATCH(D129,'Student Master'!B:B,0)),"0"))</f>
        <v>0</v>
      </c>
      <c r="K129" s="23">
        <f t="shared" si="5"/>
        <v>0.58620689655172409</v>
      </c>
      <c r="L129" s="20"/>
      <c r="M129" s="20" t="str">
        <f>IF(TRIM(D129)="","",IFERROR(INDEX('Student Master'!C:C,MATCH(D129,'Student Master'!B:B,0)),"0"))</f>
        <v>B.Rishikesh</v>
      </c>
      <c r="N129" s="20" t="str">
        <f>IF(TRIM(D129)="","",IFERROR(INDEX('Student Master'!D:D,MATCH(D129,'Student Master'!B:B,0)),"0"))</f>
        <v>N - AM</v>
      </c>
      <c r="O129" s="20" t="str">
        <f>IF(TRIM(D129)="","",IFERROR(INDEX('Student Master'!H:H,MATCH(D129,'Student Master'!B:B,0)),"0"))</f>
        <v>Srinivas</v>
      </c>
      <c r="P129" s="20" t="str">
        <f>IF(TRIM(D129)="","",IFERROR(INDEX('Student Master'!N:N,MATCH(D129,'Student Master'!B:B,0)),"0"))</f>
        <v>Kaldurki</v>
      </c>
      <c r="Q129" s="20">
        <f>IF(TRIM(D129)="","",IFERROR(INDEX('Student Master'!L:L,MATCH(D129,'Student Master'!B:B,0)),"0"))</f>
        <v>9014755782</v>
      </c>
    </row>
    <row r="130" spans="1:17" x14ac:dyDescent="0.35">
      <c r="A130" s="20">
        <v>129</v>
      </c>
      <c r="B130" s="21"/>
      <c r="C130" s="20">
        <v>85</v>
      </c>
      <c r="D130" s="20" t="s">
        <v>6210</v>
      </c>
      <c r="E130" s="20">
        <v>14000</v>
      </c>
      <c r="F130" s="20"/>
      <c r="G130" s="22">
        <f>IF(TRIM(D130)="","",IFERROR(INDEX('Student Master'!AB:AB,MATCH(D130,'Student Master'!B:B,0)),"0"))</f>
        <v>17000</v>
      </c>
      <c r="H130" s="22">
        <f>IF(TRIM(D130)="","",IFERROR(INDEX('Student Master'!AG:AG,MATCH(D130,'Student Master'!B:B,0)),"0"))</f>
        <v>10000</v>
      </c>
      <c r="I130" s="22">
        <f>IF(TRIM(D130)="","",IFERROR(INDEX('Student Master'!AH:AH,MATCH(D130,'Student Master'!B:B,0)),"0"))</f>
        <v>7000</v>
      </c>
      <c r="J130" s="22" t="str">
        <f>IF(TRIM(D130)="","",IFERROR(INDEX('Student Master'!AI:AI,MATCH(D130,'Student Master'!B:B,0)),"0"))</f>
        <v>0</v>
      </c>
      <c r="K130" s="23">
        <f t="shared" si="5"/>
        <v>0.82352941176470584</v>
      </c>
      <c r="L130" s="20"/>
      <c r="M130" s="20" t="str">
        <f>IF(TRIM(D130)="","",IFERROR(INDEX('Student Master'!C:C,MATCH(D130,'Student Master'!B:B,0)),"0"))</f>
        <v>A. SAINATH</v>
      </c>
      <c r="N130" s="20" t="str">
        <f>IF(TRIM(D130)="","",IFERROR(INDEX('Student Master'!D:D,MATCH(D130,'Student Master'!B:B,0)),"0"))</f>
        <v>2 - AM</v>
      </c>
      <c r="O130" s="20" t="str">
        <f>IF(TRIM(D130)="","",IFERROR(INDEX('Student Master'!H:H,MATCH(D130,'Student Master'!B:B,0)),"0"))</f>
        <v>A. RAMULU</v>
      </c>
      <c r="P130" s="20" t="str">
        <f>IF(TRIM(D130)="","",IFERROR(INDEX('Student Master'!N:N,MATCH(D130,'Student Master'!B:B,0)),"0"))</f>
        <v>KALDURKI</v>
      </c>
      <c r="Q130" s="20">
        <f>IF(TRIM(D130)="","",IFERROR(INDEX('Student Master'!L:L,MATCH(D130,'Student Master'!B:B,0)),"0"))</f>
        <v>9676982984</v>
      </c>
    </row>
    <row r="131" spans="1:17" x14ac:dyDescent="0.35">
      <c r="A131" s="20">
        <v>130</v>
      </c>
      <c r="B131" s="21"/>
      <c r="C131" s="20">
        <v>86</v>
      </c>
      <c r="D131" s="20">
        <v>4699</v>
      </c>
      <c r="E131" s="20">
        <v>14000</v>
      </c>
      <c r="F131" s="20"/>
      <c r="G131" s="22">
        <f>IF(TRIM(D131)="","",IFERROR(INDEX('Student Master'!AB:AB,MATCH(D131,'Student Master'!B:B,0)),"0"))</f>
        <v>18000</v>
      </c>
      <c r="H131" s="22">
        <f>IF(TRIM(D131)="","",IFERROR(INDEX('Student Master'!AG:AG,MATCH(D131,'Student Master'!B:B,0)),"0"))</f>
        <v>10000</v>
      </c>
      <c r="I131" s="22">
        <f>IF(TRIM(D131)="","",IFERROR(INDEX('Student Master'!AH:AH,MATCH(D131,'Student Master'!B:B,0)),"0"))</f>
        <v>8000</v>
      </c>
      <c r="J131" s="22" t="str">
        <f>IF(TRIM(D131)="","",IFERROR(INDEX('Student Master'!AI:AI,MATCH(D131,'Student Master'!B:B,0)),"0"))</f>
        <v>0</v>
      </c>
      <c r="K131" s="23">
        <f t="shared" si="5"/>
        <v>0.77777777777777779</v>
      </c>
      <c r="L131" s="20"/>
      <c r="M131" s="20" t="str">
        <f>IF(TRIM(D131)="","",IFERROR(INDEX('Student Master'!C:C,MATCH(D131,'Student Master'!B:B,0)),"0"))</f>
        <v>M.VINAY</v>
      </c>
      <c r="N131" s="20" t="str">
        <f>IF(TRIM(D131)="","",IFERROR(INDEX('Student Master'!D:D,MATCH(D131,'Student Master'!B:B,0)),"0"))</f>
        <v>2 - BM</v>
      </c>
      <c r="O131" s="20" t="str">
        <f>IF(TRIM(D131)="","",IFERROR(INDEX('Student Master'!H:H,MATCH(D131,'Student Master'!B:B,0)),"0"))</f>
        <v>LAXMAN</v>
      </c>
      <c r="P131" s="20" t="str">
        <f>IF(TRIM(D131)="","",IFERROR(INDEX('Student Master'!N:N,MATCH(D131,'Student Master'!B:B,0)),"0"))</f>
        <v>Hangarga</v>
      </c>
      <c r="Q131" s="20">
        <f>IF(TRIM(D131)="","",IFERROR(INDEX('Student Master'!L:L,MATCH(D131,'Student Master'!B:B,0)),"0"))</f>
        <v>9391739054</v>
      </c>
    </row>
    <row r="132" spans="1:17" x14ac:dyDescent="0.35">
      <c r="A132" s="20">
        <v>131</v>
      </c>
      <c r="B132" s="21"/>
      <c r="C132" s="20">
        <v>86</v>
      </c>
      <c r="D132" s="20">
        <v>4700</v>
      </c>
      <c r="E132" s="20">
        <v>13000</v>
      </c>
      <c r="F132" s="20"/>
      <c r="G132" s="22">
        <f>IF(TRIM(D132)="","",IFERROR(INDEX('Student Master'!AB:AB,MATCH(D132,'Student Master'!B:B,0)),"0"))</f>
        <v>17500</v>
      </c>
      <c r="H132" s="22">
        <f>IF(TRIM(D132)="","",IFERROR(INDEX('Student Master'!AG:AG,MATCH(D132,'Student Master'!B:B,0)),"0"))</f>
        <v>9500</v>
      </c>
      <c r="I132" s="22">
        <f>IF(TRIM(D132)="","",IFERROR(INDEX('Student Master'!AH:AH,MATCH(D132,'Student Master'!B:B,0)),"0"))</f>
        <v>8000</v>
      </c>
      <c r="J132" s="22" t="str">
        <f>IF(TRIM(D132)="","",IFERROR(INDEX('Student Master'!AI:AI,MATCH(D132,'Student Master'!B:B,0)),"0"))</f>
        <v>0</v>
      </c>
      <c r="K132" s="23">
        <f t="shared" si="5"/>
        <v>0.74285714285714288</v>
      </c>
      <c r="L132" s="20"/>
      <c r="M132" s="20" t="str">
        <f>IF(TRIM(D132)="","",IFERROR(INDEX('Student Master'!C:C,MATCH(D132,'Student Master'!B:B,0)),"0"))</f>
        <v>M. PRANAY</v>
      </c>
      <c r="N132" s="20" t="str">
        <f>IF(TRIM(D132)="","",IFERROR(INDEX('Student Master'!D:D,MATCH(D132,'Student Master'!B:B,0)),"0"))</f>
        <v>1 - BM</v>
      </c>
      <c r="O132" s="20" t="str">
        <f>IF(TRIM(D132)="","",IFERROR(INDEX('Student Master'!H:H,MATCH(D132,'Student Master'!B:B,0)),"0"))</f>
        <v>M. BUCHANNA</v>
      </c>
      <c r="P132" s="20" t="str">
        <f>IF(TRIM(D132)="","",IFERROR(INDEX('Student Master'!N:N,MATCH(D132,'Student Master'!B:B,0)),"0"))</f>
        <v>Hangarga</v>
      </c>
      <c r="Q132" s="20">
        <f>IF(TRIM(D132)="","",IFERROR(INDEX('Student Master'!L:L,MATCH(D132,'Student Master'!B:B,0)),"0"))</f>
        <v>9391739054</v>
      </c>
    </row>
    <row r="133" spans="1:17" x14ac:dyDescent="0.35">
      <c r="A133" s="20">
        <v>132</v>
      </c>
      <c r="B133" s="21"/>
      <c r="C133" s="20">
        <v>86</v>
      </c>
      <c r="D133" s="20">
        <v>4615</v>
      </c>
      <c r="E133" s="20">
        <v>13000</v>
      </c>
      <c r="F133" s="20"/>
      <c r="G133" s="22">
        <f>IF(TRIM(D133)="","",IFERROR(INDEX('Student Master'!AB:AB,MATCH(D133,'Student Master'!B:B,0)),"0"))</f>
        <v>17500</v>
      </c>
      <c r="H133" s="22">
        <f>IF(TRIM(D133)="","",IFERROR(INDEX('Student Master'!AG:AG,MATCH(D133,'Student Master'!B:B,0)),"0"))</f>
        <v>9500</v>
      </c>
      <c r="I133" s="22">
        <f>IF(TRIM(D133)="","",IFERROR(INDEX('Student Master'!AH:AH,MATCH(D133,'Student Master'!B:B,0)),"0"))</f>
        <v>8000</v>
      </c>
      <c r="J133" s="22" t="str">
        <f>IF(TRIM(D133)="","",IFERROR(INDEX('Student Master'!AI:AI,MATCH(D133,'Student Master'!B:B,0)),"0"))</f>
        <v>0</v>
      </c>
      <c r="K133" s="23">
        <f t="shared" si="5"/>
        <v>0.74285714285714288</v>
      </c>
      <c r="L133" s="20"/>
      <c r="M133" s="20" t="str">
        <f>IF(TRIM(D133)="","",IFERROR(INDEX('Student Master'!C:C,MATCH(D133,'Student Master'!B:B,0)),"0"))</f>
        <v>M. SHASWIKA</v>
      </c>
      <c r="N133" s="20" t="str">
        <f>IF(TRIM(D133)="","",IFERROR(INDEX('Student Master'!D:D,MATCH(D133,'Student Master'!B:B,0)),"0"))</f>
        <v>1 - BM</v>
      </c>
      <c r="O133" s="20" t="str">
        <f>IF(TRIM(D133)="","",IFERROR(INDEX('Student Master'!H:H,MATCH(D133,'Student Master'!B:B,0)),"0"))</f>
        <v>M. GANGADHAR</v>
      </c>
      <c r="P133" s="20" t="str">
        <f>IF(TRIM(D133)="","",IFERROR(INDEX('Student Master'!N:N,MATCH(D133,'Student Master'!B:B,0)),"0"))</f>
        <v>Hangarga</v>
      </c>
      <c r="Q133" s="20">
        <f>IF(TRIM(D133)="","",IFERROR(INDEX('Student Master'!L:L,MATCH(D133,'Student Master'!B:B,0)),"0"))</f>
        <v>9553558741</v>
      </c>
    </row>
    <row r="134" spans="1:17" x14ac:dyDescent="0.35">
      <c r="A134" s="20">
        <v>133</v>
      </c>
      <c r="B134" s="21"/>
      <c r="C134" s="20">
        <v>86</v>
      </c>
      <c r="D134" s="20">
        <v>4616</v>
      </c>
      <c r="E134" s="20">
        <v>12000</v>
      </c>
      <c r="F134" s="20"/>
      <c r="G134" s="22">
        <f>IF(TRIM(D134)="","",IFERROR(INDEX('Student Master'!AB:AB,MATCH(D134,'Student Master'!B:B,0)),"0"))</f>
        <v>16500</v>
      </c>
      <c r="H134" s="22">
        <f>IF(TRIM(D134)="","",IFERROR(INDEX('Student Master'!AG:AG,MATCH(D134,'Student Master'!B:B,0)),"0"))</f>
        <v>8500</v>
      </c>
      <c r="I134" s="22">
        <f>IF(TRIM(D134)="","",IFERROR(INDEX('Student Master'!AH:AH,MATCH(D134,'Student Master'!B:B,0)),"0"))</f>
        <v>8000</v>
      </c>
      <c r="J134" s="22" t="str">
        <f>IF(TRIM(D134)="","",IFERROR(INDEX('Student Master'!AI:AI,MATCH(D134,'Student Master'!B:B,0)),"0"))</f>
        <v>0</v>
      </c>
      <c r="K134" s="23">
        <f t="shared" si="5"/>
        <v>0.72727272727272729</v>
      </c>
      <c r="L134" s="20"/>
      <c r="M134" s="20" t="str">
        <f>IF(TRIM(D134)="","",IFERROR(INDEX('Student Master'!C:C,MATCH(D134,'Student Master'!B:B,0)),"0"))</f>
        <v>M.Adithya</v>
      </c>
      <c r="N134" s="20" t="str">
        <f>IF(TRIM(D134)="","",IFERROR(INDEX('Student Master'!D:D,MATCH(D134,'Student Master'!B:B,0)),"0"))</f>
        <v>L - BM</v>
      </c>
      <c r="O134" s="20" t="str">
        <f>IF(TRIM(D134)="","",IFERROR(INDEX('Student Master'!H:H,MATCH(D134,'Student Master'!B:B,0)),"0"))</f>
        <v>Gangadahar</v>
      </c>
      <c r="P134" s="20" t="str">
        <f>IF(TRIM(D134)="","",IFERROR(INDEX('Student Master'!N:N,MATCH(D134,'Student Master'!B:B,0)),"0"))</f>
        <v>Hangarga</v>
      </c>
      <c r="Q134" s="20">
        <f>IF(TRIM(D134)="","",IFERROR(INDEX('Student Master'!L:L,MATCH(D134,'Student Master'!B:B,0)),"0"))</f>
        <v>9553558741</v>
      </c>
    </row>
    <row r="135" spans="1:17" x14ac:dyDescent="0.35">
      <c r="A135" s="20">
        <v>134</v>
      </c>
      <c r="B135" s="21"/>
      <c r="C135" s="20">
        <v>87</v>
      </c>
      <c r="D135" s="20">
        <v>4627</v>
      </c>
      <c r="E135" s="20">
        <v>20000</v>
      </c>
      <c r="F135" s="20"/>
      <c r="G135" s="22">
        <f>IF(TRIM(D135)="","",IFERROR(INDEX('Student Master'!AB:AB,MATCH(D135,'Student Master'!B:B,0)),"0"))</f>
        <v>26000</v>
      </c>
      <c r="H135" s="22">
        <f>IF(TRIM(D135)="","",IFERROR(INDEX('Student Master'!AG:AG,MATCH(D135,'Student Master'!B:B,0)),"0"))</f>
        <v>18000</v>
      </c>
      <c r="I135" s="22">
        <f>IF(TRIM(D135)="","",IFERROR(INDEX('Student Master'!AH:AH,MATCH(D135,'Student Master'!B:B,0)),"0"))</f>
        <v>8000</v>
      </c>
      <c r="J135" s="22" t="str">
        <f>IF(TRIM(D135)="","",IFERROR(INDEX('Student Master'!AI:AI,MATCH(D135,'Student Master'!B:B,0)),"0"))</f>
        <v>0</v>
      </c>
      <c r="K135" s="23">
        <f t="shared" si="5"/>
        <v>0.76923076923076927</v>
      </c>
      <c r="L135" s="20"/>
      <c r="M135" s="20" t="str">
        <f>IF(TRIM(D135)="","",IFERROR(INDEX('Student Master'!C:C,MATCH(D135,'Student Master'!B:B,0)),"0"))</f>
        <v>B. ROHITH</v>
      </c>
      <c r="N135" s="20" t="str">
        <f>IF(TRIM(D135)="","",IFERROR(INDEX('Student Master'!D:D,MATCH(D135,'Student Master'!B:B,0)),"0"))</f>
        <v>8 - AS</v>
      </c>
      <c r="O135" s="20" t="str">
        <f>IF(TRIM(D135)="","",IFERROR(INDEX('Student Master'!H:H,MATCH(D135,'Student Master'!B:B,0)),"0"))</f>
        <v>B. SAILU</v>
      </c>
      <c r="P135" s="20" t="str">
        <f>IF(TRIM(D135)="","",IFERROR(INDEX('Student Master'!N:N,MATCH(D135,'Student Master'!B:B,0)),"0"))</f>
        <v>Kandakurthi</v>
      </c>
      <c r="Q135" s="20">
        <f>IF(TRIM(D135)="","",IFERROR(INDEX('Student Master'!L:L,MATCH(D135,'Student Master'!B:B,0)),"0"))</f>
        <v>9912226453</v>
      </c>
    </row>
    <row r="136" spans="1:17" x14ac:dyDescent="0.35">
      <c r="A136" s="20">
        <v>135</v>
      </c>
      <c r="B136" s="21"/>
      <c r="C136" s="20">
        <v>88</v>
      </c>
      <c r="D136" s="20">
        <v>4371</v>
      </c>
      <c r="E136" s="20">
        <v>18000</v>
      </c>
      <c r="F136" s="20"/>
      <c r="G136" s="22">
        <f>IF(TRIM(D136)="","",IFERROR(INDEX('Student Master'!AB:AB,MATCH(D136,'Student Master'!B:B,0)),"0"))</f>
        <v>22000</v>
      </c>
      <c r="H136" s="22">
        <f>IF(TRIM(D136)="","",IFERROR(INDEX('Student Master'!AG:AG,MATCH(D136,'Student Master'!B:B,0)),"0"))</f>
        <v>15000</v>
      </c>
      <c r="I136" s="22">
        <f>IF(TRIM(D136)="","",IFERROR(INDEX('Student Master'!AH:AH,MATCH(D136,'Student Master'!B:B,0)),"0"))</f>
        <v>7000</v>
      </c>
      <c r="J136" s="22" t="str">
        <f>IF(TRIM(D136)="","",IFERROR(INDEX('Student Master'!AI:AI,MATCH(D136,'Student Master'!B:B,0)),"0"))</f>
        <v>0</v>
      </c>
      <c r="K136" s="23">
        <f t="shared" si="5"/>
        <v>0.81818181818181823</v>
      </c>
      <c r="L136" s="20"/>
      <c r="M136" s="20" t="str">
        <f>IF(TRIM(D136)="","",IFERROR(INDEX('Student Master'!C:C,MATCH(D136,'Student Master'!B:B,0)),"0"))</f>
        <v>N. ASHWANTH</v>
      </c>
      <c r="N136" s="20" t="str">
        <f>IF(TRIM(D136)="","",IFERROR(INDEX('Student Master'!D:D,MATCH(D136,'Student Master'!B:B,0)),"0"))</f>
        <v>6 - AM</v>
      </c>
      <c r="O136" s="20" t="str">
        <f>IF(TRIM(D136)="","",IFERROR(INDEX('Student Master'!H:H,MATCH(D136,'Student Master'!B:B,0)),"0"))</f>
        <v>RAVI</v>
      </c>
      <c r="P136" s="20" t="str">
        <f>IF(TRIM(D136)="","",IFERROR(INDEX('Student Master'!N:N,MATCH(D136,'Student Master'!B:B,0)),"0"))</f>
        <v>PENTAKALAN</v>
      </c>
      <c r="Q136" s="20">
        <f>IF(TRIM(D136)="","",IFERROR(INDEX('Student Master'!L:L,MATCH(D136,'Student Master'!B:B,0)),"0"))</f>
        <v>8897239612</v>
      </c>
    </row>
    <row r="137" spans="1:17" x14ac:dyDescent="0.35">
      <c r="A137" s="20">
        <v>136</v>
      </c>
      <c r="B137" s="21"/>
      <c r="C137" s="20">
        <v>88</v>
      </c>
      <c r="D137" s="20">
        <v>4326</v>
      </c>
      <c r="E137" s="20">
        <v>12000</v>
      </c>
      <c r="F137" s="20"/>
      <c r="G137" s="22">
        <f>IF(TRIM(D137)="","",IFERROR(INDEX('Student Master'!AB:AB,MATCH(D137,'Student Master'!B:B,0)),"0"))</f>
        <v>16500</v>
      </c>
      <c r="H137" s="22">
        <f>IF(TRIM(D137)="","",IFERROR(INDEX('Student Master'!AG:AG,MATCH(D137,'Student Master'!B:B,0)),"0"))</f>
        <v>9500</v>
      </c>
      <c r="I137" s="22">
        <f>IF(TRIM(D137)="","",IFERROR(INDEX('Student Master'!AH:AH,MATCH(D137,'Student Master'!B:B,0)),"0"))</f>
        <v>7000</v>
      </c>
      <c r="J137" s="22" t="str">
        <f>IF(TRIM(D137)="","",IFERROR(INDEX('Student Master'!AI:AI,MATCH(D137,'Student Master'!B:B,0)),"0"))</f>
        <v>0</v>
      </c>
      <c r="K137" s="23">
        <f t="shared" si="5"/>
        <v>0.72727272727272729</v>
      </c>
      <c r="L137" s="20"/>
      <c r="M137" s="20" t="str">
        <f>IF(TRIM(D137)="","",IFERROR(INDEX('Student Master'!C:C,MATCH(D137,'Student Master'!B:B,0)),"0"))</f>
        <v>N. PRASANNA</v>
      </c>
      <c r="N137" s="20" t="str">
        <f>IF(TRIM(D137)="","",IFERROR(INDEX('Student Master'!D:D,MATCH(D137,'Student Master'!B:B,0)),"0"))</f>
        <v>1 - AM</v>
      </c>
      <c r="O137" s="20" t="str">
        <f>IF(TRIM(D137)="","",IFERROR(INDEX('Student Master'!H:H,MATCH(D137,'Student Master'!B:B,0)),"0"))</f>
        <v>N. RAVI</v>
      </c>
      <c r="P137" s="20" t="str">
        <f>IF(TRIM(D137)="","",IFERROR(INDEX('Student Master'!N:N,MATCH(D137,'Student Master'!B:B,0)),"0"))</f>
        <v>PENTAKALAN</v>
      </c>
      <c r="Q137" s="20">
        <f>IF(TRIM(D137)="","",IFERROR(INDEX('Student Master'!L:L,MATCH(D137,'Student Master'!B:B,0)),"0"))</f>
        <v>8897239612</v>
      </c>
    </row>
    <row r="138" spans="1:17" x14ac:dyDescent="0.35">
      <c r="A138" s="20">
        <v>137</v>
      </c>
      <c r="B138" s="21"/>
      <c r="C138" s="20">
        <v>89</v>
      </c>
      <c r="D138" s="20">
        <v>4631</v>
      </c>
      <c r="E138" s="20">
        <v>7000</v>
      </c>
      <c r="F138" s="20"/>
      <c r="G138" s="22">
        <f>IF(TRIM(D138)="","",IFERROR(INDEX('Student Master'!AB:AB,MATCH(D138,'Student Master'!B:B,0)),"0"))</f>
        <v>9000</v>
      </c>
      <c r="H138" s="22">
        <f>IF(TRIM(D138)="","",IFERROR(INDEX('Student Master'!AG:AG,MATCH(D138,'Student Master'!B:B,0)),"0"))</f>
        <v>9000</v>
      </c>
      <c r="I138" s="22" t="str">
        <f>IF(TRIM(D138)="","",IFERROR(INDEX('Student Master'!AH:AH,MATCH(D138,'Student Master'!B:B,0)),"0"))</f>
        <v>0</v>
      </c>
      <c r="J138" s="22" t="str">
        <f>IF(TRIM(D138)="","",IFERROR(INDEX('Student Master'!AI:AI,MATCH(D138,'Student Master'!B:B,0)),"0"))</f>
        <v>0</v>
      </c>
      <c r="K138" s="23">
        <f t="shared" si="5"/>
        <v>0.77777777777777779</v>
      </c>
      <c r="L138" s="20"/>
      <c r="M138" s="20" t="str">
        <f>IF(TRIM(D138)="","",IFERROR(INDEX('Student Master'!C:C,MATCH(D138,'Student Master'!B:B,0)),"0"))</f>
        <v>ASHRA FATIMA</v>
      </c>
      <c r="N138" s="20" t="str">
        <f>IF(TRIM(D138)="","",IFERROR(INDEX('Student Master'!D:D,MATCH(D138,'Student Master'!B:B,0)),"0"))</f>
        <v>U - BM</v>
      </c>
      <c r="O138" s="20" t="str">
        <f>IF(TRIM(D138)="","",IFERROR(INDEX('Student Master'!H:H,MATCH(D138,'Student Master'!B:B,0)),"0"))</f>
        <v>MD.RAFEEK AHMED</v>
      </c>
      <c r="P138" s="20" t="str">
        <f>IF(TRIM(D138)="","",IFERROR(INDEX('Student Master'!N:N,MATCH(D138,'Student Master'!B:B,0)),"0"))</f>
        <v>Bodhan</v>
      </c>
      <c r="Q138" s="20">
        <f>IF(TRIM(D138)="","",IFERROR(INDEX('Student Master'!L:L,MATCH(D138,'Student Master'!B:B,0)),"0"))</f>
        <v>9182373671</v>
      </c>
    </row>
    <row r="139" spans="1:17" x14ac:dyDescent="0.35">
      <c r="A139" s="20">
        <v>138</v>
      </c>
      <c r="B139" s="21"/>
      <c r="C139" s="20">
        <v>89</v>
      </c>
      <c r="D139" s="20">
        <v>4632</v>
      </c>
      <c r="E139" s="20">
        <v>7000</v>
      </c>
      <c r="F139" s="20"/>
      <c r="G139" s="22">
        <f>IF(TRIM(D139)="","",IFERROR(INDEX('Student Master'!AB:AB,MATCH(D139,'Student Master'!B:B,0)),"0"))</f>
        <v>9000</v>
      </c>
      <c r="H139" s="22">
        <f>IF(TRIM(D139)="","",IFERROR(INDEX('Student Master'!AG:AG,MATCH(D139,'Student Master'!B:B,0)),"0"))</f>
        <v>9000</v>
      </c>
      <c r="I139" s="22" t="str">
        <f>IF(TRIM(D139)="","",IFERROR(INDEX('Student Master'!AH:AH,MATCH(D139,'Student Master'!B:B,0)),"0"))</f>
        <v>0</v>
      </c>
      <c r="J139" s="22" t="str">
        <f>IF(TRIM(D139)="","",IFERROR(INDEX('Student Master'!AI:AI,MATCH(D139,'Student Master'!B:B,0)),"0"))</f>
        <v>0</v>
      </c>
      <c r="K139" s="23">
        <f t="shared" si="5"/>
        <v>0.77777777777777779</v>
      </c>
      <c r="L139" s="20"/>
      <c r="M139" s="20" t="str">
        <f>IF(TRIM(D139)="","",IFERROR(INDEX('Student Master'!C:C,MATCH(D139,'Student Master'!B:B,0)),"0"))</f>
        <v>MADHIHA FATIMA</v>
      </c>
      <c r="N139" s="20" t="str">
        <f>IF(TRIM(D139)="","",IFERROR(INDEX('Student Master'!D:D,MATCH(D139,'Student Master'!B:B,0)),"0"))</f>
        <v>U - BM</v>
      </c>
      <c r="O139" s="20" t="str">
        <f>IF(TRIM(D139)="","",IFERROR(INDEX('Student Master'!H:H,MATCH(D139,'Student Master'!B:B,0)),"0"))</f>
        <v>MD.RAFEEK AHMED</v>
      </c>
      <c r="P139" s="20" t="str">
        <f>IF(TRIM(D139)="","",IFERROR(INDEX('Student Master'!N:N,MATCH(D139,'Student Master'!B:B,0)),"0"))</f>
        <v>Bodhan</v>
      </c>
      <c r="Q139" s="20">
        <f>IF(TRIM(D139)="","",IFERROR(INDEX('Student Master'!L:L,MATCH(D139,'Student Master'!B:B,0)),"0"))</f>
        <v>9014829355</v>
      </c>
    </row>
    <row r="140" spans="1:17" x14ac:dyDescent="0.35">
      <c r="A140" s="20">
        <v>139</v>
      </c>
      <c r="B140" s="21"/>
      <c r="C140" s="20">
        <v>90</v>
      </c>
      <c r="D140" s="20">
        <v>4633</v>
      </c>
      <c r="E140" s="20">
        <v>8000</v>
      </c>
      <c r="F140" s="20"/>
      <c r="G140" s="22">
        <f>IF(TRIM(D140)="","",IFERROR(INDEX('Student Master'!AB:AB,MATCH(D140,'Student Master'!B:B,0)),"0"))</f>
        <v>9000</v>
      </c>
      <c r="H140" s="22">
        <f>IF(TRIM(D140)="","",IFERROR(INDEX('Student Master'!AG:AG,MATCH(D140,'Student Master'!B:B,0)),"0"))</f>
        <v>9000</v>
      </c>
      <c r="I140" s="22" t="str">
        <f>IF(TRIM(D140)="","",IFERROR(INDEX('Student Master'!AH:AH,MATCH(D140,'Student Master'!B:B,0)),"0"))</f>
        <v>0</v>
      </c>
      <c r="J140" s="22" t="str">
        <f>IF(TRIM(D140)="","",IFERROR(INDEX('Student Master'!AI:AI,MATCH(D140,'Student Master'!B:B,0)),"0"))</f>
        <v>0</v>
      </c>
      <c r="K140" s="23">
        <f t="shared" si="5"/>
        <v>0.88888888888888884</v>
      </c>
      <c r="L140" s="20"/>
      <c r="M140" s="20" t="str">
        <f>IF(TRIM(D140)="","",IFERROR(INDEX('Student Master'!C:C,MATCH(D140,'Student Master'!B:B,0)),"0"))</f>
        <v>SHAIK MAVIYA</v>
      </c>
      <c r="N140" s="20" t="str">
        <f>IF(TRIM(D140)="","",IFERROR(INDEX('Student Master'!D:D,MATCH(D140,'Student Master'!B:B,0)),"0"))</f>
        <v>U - AM</v>
      </c>
      <c r="O140" s="20" t="str">
        <f>IF(TRIM(D140)="","",IFERROR(INDEX('Student Master'!H:H,MATCH(D140,'Student Master'!B:B,0)),"0"))</f>
        <v>MAQDOOM</v>
      </c>
      <c r="P140" s="20" t="str">
        <f>IF(TRIM(D140)="","",IFERROR(INDEX('Student Master'!N:N,MATCH(D140,'Student Master'!B:B,0)),"0"))</f>
        <v>Bodhan</v>
      </c>
      <c r="Q140" s="20">
        <f>IF(TRIM(D140)="","",IFERROR(INDEX('Student Master'!L:L,MATCH(D140,'Student Master'!B:B,0)),"0"))</f>
        <v>9963978223</v>
      </c>
    </row>
    <row r="141" spans="1:17" x14ac:dyDescent="0.35">
      <c r="A141" s="20">
        <v>140</v>
      </c>
      <c r="B141" s="21"/>
      <c r="C141" s="20">
        <v>91</v>
      </c>
      <c r="D141" s="20">
        <v>4321</v>
      </c>
      <c r="E141" s="20">
        <v>12000</v>
      </c>
      <c r="F141" s="20"/>
      <c r="G141" s="22">
        <f>IF(TRIM(D141)="","",IFERROR(INDEX('Student Master'!AB:AB,MATCH(D141,'Student Master'!B:B,0)),"0"))</f>
        <v>16500</v>
      </c>
      <c r="H141" s="22">
        <f>IF(TRIM(D141)="","",IFERROR(INDEX('Student Master'!AG:AG,MATCH(D141,'Student Master'!B:B,0)),"0"))</f>
        <v>9500</v>
      </c>
      <c r="I141" s="22">
        <f>IF(TRIM(D141)="","",IFERROR(INDEX('Student Master'!AH:AH,MATCH(D141,'Student Master'!B:B,0)),"0"))</f>
        <v>7000</v>
      </c>
      <c r="J141" s="22" t="str">
        <f>IF(TRIM(D141)="","",IFERROR(INDEX('Student Master'!AI:AI,MATCH(D141,'Student Master'!B:B,0)),"0"))</f>
        <v>0</v>
      </c>
      <c r="K141" s="23">
        <f t="shared" ref="K141:K204" si="6">IF(TRIM(D141)="","",E141/G141)</f>
        <v>0.72727272727272729</v>
      </c>
      <c r="L141" s="20"/>
      <c r="M141" s="20" t="str">
        <f>IF(TRIM(D141)="","",IFERROR(INDEX('Student Master'!C:C,MATCH(D141,'Student Master'!B:B,0)),"0"))</f>
        <v>NASRA SALEHA</v>
      </c>
      <c r="N141" s="20" t="str">
        <f>IF(TRIM(D141)="","",IFERROR(INDEX('Student Master'!D:D,MATCH(D141,'Student Master'!B:B,0)),"0"))</f>
        <v>1 - BM</v>
      </c>
      <c r="O141" s="20" t="str">
        <f>IF(TRIM(D141)="","",IFERROR(INDEX('Student Master'!H:H,MATCH(D141,'Student Master'!B:B,0)),"0"))</f>
        <v>SK. NISAR</v>
      </c>
      <c r="P141" s="20" t="str">
        <f>IF(TRIM(D141)="","",IFERROR(INDEX('Student Master'!N:N,MATCH(D141,'Student Master'!B:B,0)),"0"))</f>
        <v>PANTAKHURD OLD</v>
      </c>
      <c r="Q141" s="20">
        <f>IF(TRIM(D141)="","",IFERROR(INDEX('Student Master'!L:L,MATCH(D141,'Student Master'!B:B,0)),"0"))</f>
        <v>9704616443</v>
      </c>
    </row>
    <row r="142" spans="1:17" x14ac:dyDescent="0.35">
      <c r="A142" s="20">
        <v>141</v>
      </c>
      <c r="B142" s="21"/>
      <c r="C142" s="20">
        <v>92</v>
      </c>
      <c r="D142" s="20">
        <v>3405</v>
      </c>
      <c r="E142" s="20">
        <v>13000</v>
      </c>
      <c r="F142" s="20"/>
      <c r="G142" s="22">
        <f>IF(TRIM(D142)="","",IFERROR(INDEX('Student Master'!AB:AB,MATCH(D142,'Student Master'!B:B,0)),"0"))</f>
        <v>16000</v>
      </c>
      <c r="H142" s="22">
        <f>IF(TRIM(D142)="","",IFERROR(INDEX('Student Master'!AG:AG,MATCH(D142,'Student Master'!B:B,0)),"0"))</f>
        <v>16000</v>
      </c>
      <c r="I142" s="22" t="str">
        <f>IF(TRIM(D142)="","",IFERROR(INDEX('Student Master'!AH:AH,MATCH(D142,'Student Master'!B:B,0)),"0"))</f>
        <v>0</v>
      </c>
      <c r="J142" s="22" t="str">
        <f>IF(TRIM(D142)="","",IFERROR(INDEX('Student Master'!AI:AI,MATCH(D142,'Student Master'!B:B,0)),"0"))</f>
        <v>0</v>
      </c>
      <c r="K142" s="23">
        <f t="shared" si="6"/>
        <v>0.8125</v>
      </c>
      <c r="L142" s="20"/>
      <c r="M142" s="20" t="str">
        <f>IF(TRIM(D142)="","",IFERROR(INDEX('Student Master'!C:C,MATCH(D142,'Student Master'!B:B,0)),"0"))</f>
        <v>R. KARTHIKEYA</v>
      </c>
      <c r="N142" s="20" t="str">
        <f>IF(TRIM(D142)="","",IFERROR(INDEX('Student Master'!D:D,MATCH(D142,'Student Master'!B:B,0)),"0"))</f>
        <v>7 - AM</v>
      </c>
      <c r="O142" s="20" t="str">
        <f>IF(TRIM(D142)="","",IFERROR(INDEX('Student Master'!H:H,MATCH(D142,'Student Master'!B:B,0)),"0"))</f>
        <v>JAYANTH</v>
      </c>
      <c r="P142" s="20" t="str">
        <f>IF(TRIM(D142)="","",IFERROR(INDEX('Student Master'!N:N,MATCH(D142,'Student Master'!B:B,0)),"0"))</f>
        <v>SHARBATHI CANAL</v>
      </c>
      <c r="Q142" s="20">
        <f>IF(TRIM(D142)="","",IFERROR(INDEX('Student Master'!L:L,MATCH(D142,'Student Master'!B:B,0)),"0"))</f>
        <v>9553239803</v>
      </c>
    </row>
    <row r="143" spans="1:17" x14ac:dyDescent="0.35">
      <c r="A143" s="20">
        <v>142</v>
      </c>
      <c r="B143" s="21"/>
      <c r="C143" s="20">
        <v>92</v>
      </c>
      <c r="D143" s="20">
        <v>3406</v>
      </c>
      <c r="E143" s="20">
        <v>12000</v>
      </c>
      <c r="F143" s="20"/>
      <c r="G143" s="22">
        <f>IF(TRIM(D143)="","",IFERROR(INDEX('Student Master'!AB:AB,MATCH(D143,'Student Master'!B:B,0)),"0"))</f>
        <v>15000</v>
      </c>
      <c r="H143" s="22">
        <f>IF(TRIM(D143)="","",IFERROR(INDEX('Student Master'!AG:AG,MATCH(D143,'Student Master'!B:B,0)),"0"))</f>
        <v>15000</v>
      </c>
      <c r="I143" s="22" t="str">
        <f>IF(TRIM(D143)="","",IFERROR(INDEX('Student Master'!AH:AH,MATCH(D143,'Student Master'!B:B,0)),"0"))</f>
        <v>0</v>
      </c>
      <c r="J143" s="22" t="str">
        <f>IF(TRIM(D143)="","",IFERROR(INDEX('Student Master'!AI:AI,MATCH(D143,'Student Master'!B:B,0)),"0"))</f>
        <v>0</v>
      </c>
      <c r="K143" s="23">
        <f t="shared" si="6"/>
        <v>0.8</v>
      </c>
      <c r="L143" s="20"/>
      <c r="M143" s="20" t="str">
        <f>IF(TRIM(D143)="","",IFERROR(INDEX('Student Master'!C:C,MATCH(D143,'Student Master'!B:B,0)),"0"))</f>
        <v>R. PRITHESH</v>
      </c>
      <c r="N143" s="20" t="str">
        <f>IF(TRIM(D143)="","",IFERROR(INDEX('Student Master'!D:D,MATCH(D143,'Student Master'!B:B,0)),"0"))</f>
        <v>6 - AM</v>
      </c>
      <c r="O143" s="20" t="str">
        <f>IF(TRIM(D143)="","",IFERROR(INDEX('Student Master'!H:H,MATCH(D143,'Student Master'!B:B,0)),"0"))</f>
        <v>JAYANTH</v>
      </c>
      <c r="P143" s="20" t="str">
        <f>IF(TRIM(D143)="","",IFERROR(INDEX('Student Master'!N:N,MATCH(D143,'Student Master'!B:B,0)),"0"))</f>
        <v>SHARBATHI CANAL</v>
      </c>
      <c r="Q143" s="20">
        <f>IF(TRIM(D143)="","",IFERROR(INDEX('Student Master'!L:L,MATCH(D143,'Student Master'!B:B,0)),"0"))</f>
        <v>9553239803</v>
      </c>
    </row>
    <row r="144" spans="1:17" x14ac:dyDescent="0.35">
      <c r="A144" s="20">
        <v>143</v>
      </c>
      <c r="B144" s="21"/>
      <c r="C144" s="20">
        <v>93</v>
      </c>
      <c r="D144" s="20">
        <v>4725</v>
      </c>
      <c r="E144" s="20">
        <v>41000</v>
      </c>
      <c r="F144" s="20"/>
      <c r="G144" s="22">
        <f>IF(TRIM(D144)="","",IFERROR(INDEX('Student Master'!AB:AB,MATCH(D144,'Student Master'!B:B,0)),"0"))</f>
        <v>47000</v>
      </c>
      <c r="H144" s="22">
        <f>IF(TRIM(D144)="","",IFERROR(INDEX('Student Master'!AG:AG,MATCH(D144,'Student Master'!B:B,0)),"0"))</f>
        <v>25000</v>
      </c>
      <c r="I144" s="22" t="str">
        <f>IF(TRIM(D144)="","",IFERROR(INDEX('Student Master'!AH:AH,MATCH(D144,'Student Master'!B:B,0)),"0"))</f>
        <v>0</v>
      </c>
      <c r="J144" s="22">
        <f>IF(TRIM(D144)="","",IFERROR(INDEX('Student Master'!AI:AI,MATCH(D144,'Student Master'!B:B,0)),"0"))</f>
        <v>22000</v>
      </c>
      <c r="K144" s="23">
        <f t="shared" si="6"/>
        <v>0.87234042553191493</v>
      </c>
      <c r="L144" s="20"/>
      <c r="M144" s="20" t="str">
        <f>IF(TRIM(D144)="","",IFERROR(INDEX('Student Master'!C:C,MATCH(D144,'Student Master'!B:B,0)),"0"))</f>
        <v>P. NAVYA</v>
      </c>
      <c r="N144" s="20" t="str">
        <f>IF(TRIM(D144)="","",IFERROR(INDEX('Student Master'!D:D,MATCH(D144,'Student Master'!B:B,0)),"0"))</f>
        <v>10 - BS</v>
      </c>
      <c r="O144" s="20" t="str">
        <f>IF(TRIM(D144)="","",IFERROR(INDEX('Student Master'!H:H,MATCH(D144,'Student Master'!B:B,0)),"0"))</f>
        <v>BHUMANNA</v>
      </c>
      <c r="P144" s="20" t="str">
        <f>IF(TRIM(D144)="","",IFERROR(INDEX('Student Master'!N:N,MATCH(D144,'Student Master'!B:B,0)),"0"))</f>
        <v>Bardipur</v>
      </c>
      <c r="Q144" s="20">
        <f>IF(TRIM(D144)="","",IFERROR(INDEX('Student Master'!L:L,MATCH(D144,'Student Master'!B:B,0)),"0"))</f>
        <v>9494962820</v>
      </c>
    </row>
    <row r="145" spans="1:17" x14ac:dyDescent="0.35">
      <c r="A145" s="20">
        <v>144</v>
      </c>
      <c r="B145" s="21"/>
      <c r="C145" s="20">
        <v>94</v>
      </c>
      <c r="D145" s="20">
        <v>4215</v>
      </c>
      <c r="E145" s="20">
        <v>13000</v>
      </c>
      <c r="F145" s="20"/>
      <c r="G145" s="22">
        <f>IF(TRIM(D145)="","",IFERROR(INDEX('Student Master'!AB:AB,MATCH(D145,'Student Master'!B:B,0)),"0"))</f>
        <v>17000</v>
      </c>
      <c r="H145" s="22">
        <f>IF(TRIM(D145)="","",IFERROR(INDEX('Student Master'!AG:AG,MATCH(D145,'Student Master'!B:B,0)),"0"))</f>
        <v>10000</v>
      </c>
      <c r="I145" s="22">
        <f>IF(TRIM(D145)="","",IFERROR(INDEX('Student Master'!AH:AH,MATCH(D145,'Student Master'!B:B,0)),"0"))</f>
        <v>7000</v>
      </c>
      <c r="J145" s="22" t="str">
        <f>IF(TRIM(D145)="","",IFERROR(INDEX('Student Master'!AI:AI,MATCH(D145,'Student Master'!B:B,0)),"0"))</f>
        <v>0</v>
      </c>
      <c r="K145" s="23">
        <f t="shared" si="6"/>
        <v>0.76470588235294112</v>
      </c>
      <c r="L145" s="20"/>
      <c r="M145" s="20" t="str">
        <f>IF(TRIM(D145)="","",IFERROR(INDEX('Student Master'!C:C,MATCH(D145,'Student Master'!B:B,0)),"0"))</f>
        <v>ASMEENA KHANAM</v>
      </c>
      <c r="N145" s="20" t="str">
        <f>IF(TRIM(D145)="","",IFERROR(INDEX('Student Master'!D:D,MATCH(D145,'Student Master'!B:B,0)),"0"))</f>
        <v>2 - AM</v>
      </c>
      <c r="O145" s="20" t="str">
        <f>IF(TRIM(D145)="","",IFERROR(INDEX('Student Master'!H:H,MATCH(D145,'Student Master'!B:B,0)),"0"))</f>
        <v>MOHAMMED GAFFAR KHAN</v>
      </c>
      <c r="P145" s="20" t="str">
        <f>IF(TRIM(D145)="","",IFERROR(INDEX('Student Master'!N:N,MATCH(D145,'Student Master'!B:B,0)),"0"))</f>
        <v>PANTA CAMP</v>
      </c>
      <c r="Q145" s="20">
        <f>IF(TRIM(D145)="","",IFERROR(INDEX('Student Master'!L:L,MATCH(D145,'Student Master'!B:B,0)),"0"))</f>
        <v>9676797412</v>
      </c>
    </row>
    <row r="146" spans="1:17" x14ac:dyDescent="0.35">
      <c r="A146" s="20">
        <v>145</v>
      </c>
      <c r="B146" s="21"/>
      <c r="C146" s="20">
        <v>94</v>
      </c>
      <c r="D146" s="20">
        <v>3531</v>
      </c>
      <c r="E146" s="20">
        <v>15000</v>
      </c>
      <c r="F146" s="20"/>
      <c r="G146" s="22">
        <f>IF(TRIM(D146)="","",IFERROR(INDEX('Student Master'!AB:AB,MATCH(D146,'Student Master'!B:B,0)),"0"))</f>
        <v>19500</v>
      </c>
      <c r="H146" s="22">
        <f>IF(TRIM(D146)="","",IFERROR(INDEX('Student Master'!AG:AG,MATCH(D146,'Student Master'!B:B,0)),"0"))</f>
        <v>12500</v>
      </c>
      <c r="I146" s="22">
        <f>IF(TRIM(D146)="","",IFERROR(INDEX('Student Master'!AH:AH,MATCH(D146,'Student Master'!B:B,0)),"0"))</f>
        <v>7000</v>
      </c>
      <c r="J146" s="22" t="str">
        <f>IF(TRIM(D146)="","",IFERROR(INDEX('Student Master'!AI:AI,MATCH(D146,'Student Master'!B:B,0)),"0"))</f>
        <v>0</v>
      </c>
      <c r="K146" s="23">
        <f t="shared" si="6"/>
        <v>0.76923076923076927</v>
      </c>
      <c r="L146" s="20"/>
      <c r="M146" s="20" t="str">
        <f>IF(TRIM(D146)="","",IFERROR(INDEX('Student Master'!C:C,MATCH(D146,'Student Master'!B:B,0)),"0"))</f>
        <v>SK. ASHAR</v>
      </c>
      <c r="N146" s="20" t="str">
        <f>IF(TRIM(D146)="","",IFERROR(INDEX('Student Master'!D:D,MATCH(D146,'Student Master'!B:B,0)),"0"))</f>
        <v>5 - BM</v>
      </c>
      <c r="O146" s="20" t="str">
        <f>IF(TRIM(D146)="","",IFERROR(INDEX('Student Master'!H:H,MATCH(D146,'Student Master'!B:B,0)),"0"))</f>
        <v>SHAIK HAIMAD</v>
      </c>
      <c r="P146" s="20" t="str">
        <f>IF(TRIM(D146)="","",IFERROR(INDEX('Student Master'!N:N,MATCH(D146,'Student Master'!B:B,0)),"0"))</f>
        <v>PANTAKHURD OLD</v>
      </c>
      <c r="Q146" s="20">
        <f>IF(TRIM(D146)="","",IFERROR(INDEX('Student Master'!L:L,MATCH(D146,'Student Master'!B:B,0)),"0"))</f>
        <v>9704616443</v>
      </c>
    </row>
    <row r="147" spans="1:17" x14ac:dyDescent="0.35">
      <c r="A147" s="20">
        <v>146</v>
      </c>
      <c r="B147" s="21"/>
      <c r="C147" s="20">
        <v>94</v>
      </c>
      <c r="D147" s="20">
        <v>4852</v>
      </c>
      <c r="E147" s="20">
        <v>10000</v>
      </c>
      <c r="F147" s="20"/>
      <c r="G147" s="22">
        <f>IF(TRIM(D147)="","",IFERROR(INDEX('Student Master'!AB:AB,MATCH(D147,'Student Master'!B:B,0)),"0"))</f>
        <v>13500</v>
      </c>
      <c r="H147" s="22">
        <f>IF(TRIM(D147)="","",IFERROR(INDEX('Student Master'!AG:AG,MATCH(D147,'Student Master'!B:B,0)),"0"))</f>
        <v>7500</v>
      </c>
      <c r="I147" s="22">
        <f>IF(TRIM(D147)="","",IFERROR(INDEX('Student Master'!AH:AH,MATCH(D147,'Student Master'!B:B,0)),"0"))</f>
        <v>6000</v>
      </c>
      <c r="J147" s="22" t="str">
        <f>IF(TRIM(D147)="","",IFERROR(INDEX('Student Master'!AI:AI,MATCH(D147,'Student Master'!B:B,0)),"0"))</f>
        <v>0</v>
      </c>
      <c r="K147" s="23">
        <f t="shared" si="6"/>
        <v>0.7407407407407407</v>
      </c>
      <c r="L147" s="20"/>
      <c r="M147" s="20" t="str">
        <f>IF(TRIM(D147)="","",IFERROR(INDEX('Student Master'!C:C,MATCH(D147,'Student Master'!B:B,0)),"0"))</f>
        <v>ASHMEERA KHANAM</v>
      </c>
      <c r="N147" s="20" t="str">
        <f>IF(TRIM(D147)="","",IFERROR(INDEX('Student Master'!D:D,MATCH(D147,'Student Master'!B:B,0)),"0"))</f>
        <v>N - AM</v>
      </c>
      <c r="O147" s="20" t="str">
        <f>IF(TRIM(D147)="","",IFERROR(INDEX('Student Master'!H:H,MATCH(D147,'Student Master'!B:B,0)),"0"))</f>
        <v>GAFAR KHAN</v>
      </c>
      <c r="P147" s="20" t="str">
        <f>IF(TRIM(D147)="","",IFERROR(INDEX('Student Master'!N:N,MATCH(D147,'Student Master'!B:B,0)),"0"))</f>
        <v>OOTPALLY</v>
      </c>
      <c r="Q147" s="20">
        <f>IF(TRIM(D147)="","",IFERROR(INDEX('Student Master'!L:L,MATCH(D147,'Student Master'!B:B,0)),"0"))</f>
        <v>8179766922</v>
      </c>
    </row>
    <row r="148" spans="1:17" x14ac:dyDescent="0.35">
      <c r="A148" s="20">
        <v>147</v>
      </c>
      <c r="B148" s="21"/>
      <c r="C148" s="20">
        <v>94</v>
      </c>
      <c r="D148" s="20">
        <v>4853</v>
      </c>
      <c r="E148" s="20">
        <v>10000</v>
      </c>
      <c r="F148" s="20"/>
      <c r="G148" s="22">
        <f>IF(TRIM(D148)="","",IFERROR(INDEX('Student Master'!AB:AB,MATCH(D148,'Student Master'!B:B,0)),"0"))</f>
        <v>14500</v>
      </c>
      <c r="H148" s="22">
        <f>IF(TRIM(D148)="","",IFERROR(INDEX('Student Master'!AG:AG,MATCH(D148,'Student Master'!B:B,0)),"0"))</f>
        <v>7500</v>
      </c>
      <c r="I148" s="22">
        <f>IF(TRIM(D148)="","",IFERROR(INDEX('Student Master'!AH:AH,MATCH(D148,'Student Master'!B:B,0)),"0"))</f>
        <v>7000</v>
      </c>
      <c r="J148" s="22" t="str">
        <f>IF(TRIM(D148)="","",IFERROR(INDEX('Student Master'!AI:AI,MATCH(D148,'Student Master'!B:B,0)),"0"))</f>
        <v>0</v>
      </c>
      <c r="K148" s="23">
        <f t="shared" si="6"/>
        <v>0.68965517241379315</v>
      </c>
      <c r="L148" s="20"/>
      <c r="M148" s="20" t="str">
        <f>IF(TRIM(D148)="","",IFERROR(INDEX('Student Master'!C:C,MATCH(D148,'Student Master'!B:B,0)),"0"))</f>
        <v>SHAIK HARSALAM</v>
      </c>
      <c r="N148" s="20" t="str">
        <f>IF(TRIM(D148)="","",IFERROR(INDEX('Student Master'!D:D,MATCH(D148,'Student Master'!B:B,0)),"0"))</f>
        <v>N - AM</v>
      </c>
      <c r="O148" s="20" t="str">
        <f>IF(TRIM(D148)="","",IFERROR(INDEX('Student Master'!H:H,MATCH(D148,'Student Master'!B:B,0)),"0"))</f>
        <v>AHMADH</v>
      </c>
      <c r="P148" s="20" t="str">
        <f>IF(TRIM(D148)="","",IFERROR(INDEX('Student Master'!N:N,MATCH(D148,'Student Master'!B:B,0)),"0"))</f>
        <v>PANTAKHURD OLD</v>
      </c>
      <c r="Q148" s="20">
        <f>IF(TRIM(D148)="","",IFERROR(INDEX('Student Master'!L:L,MATCH(D148,'Student Master'!B:B,0)),"0"))</f>
        <v>8179766922</v>
      </c>
    </row>
    <row r="149" spans="1:17" x14ac:dyDescent="0.35">
      <c r="A149" s="20">
        <v>148</v>
      </c>
      <c r="B149" s="21"/>
      <c r="C149" s="20">
        <v>95</v>
      </c>
      <c r="D149" s="20">
        <v>2649</v>
      </c>
      <c r="E149" s="20">
        <v>40500</v>
      </c>
      <c r="F149" s="20"/>
      <c r="G149" s="22">
        <f>IF(TRIM(D149)="","",IFERROR(INDEX('Student Master'!AB:AB,MATCH(D149,'Student Master'!B:B,0)),"0"))</f>
        <v>47000</v>
      </c>
      <c r="H149" s="22">
        <f>IF(TRIM(D149)="","",IFERROR(INDEX('Student Master'!AG:AG,MATCH(D149,'Student Master'!B:B,0)),"0"))</f>
        <v>25000</v>
      </c>
      <c r="I149" s="22" t="str">
        <f>IF(TRIM(D149)="","",IFERROR(INDEX('Student Master'!AH:AH,MATCH(D149,'Student Master'!B:B,0)),"0"))</f>
        <v>0</v>
      </c>
      <c r="J149" s="22">
        <f>IF(TRIM(D149)="","",IFERROR(INDEX('Student Master'!AI:AI,MATCH(D149,'Student Master'!B:B,0)),"0"))</f>
        <v>22000</v>
      </c>
      <c r="K149" s="23">
        <f t="shared" si="6"/>
        <v>0.86170212765957444</v>
      </c>
      <c r="L149" s="20"/>
      <c r="M149" s="20" t="str">
        <f>IF(TRIM(D149)="","",IFERROR(INDEX('Student Master'!C:C,MATCH(D149,'Student Master'!B:B,0)),"0"))</f>
        <v>K. MANI VARMA</v>
      </c>
      <c r="N149" s="20" t="str">
        <f>IF(TRIM(D149)="","",IFERROR(INDEX('Student Master'!D:D,MATCH(D149,'Student Master'!B:B,0)),"0"))</f>
        <v>10 - AS</v>
      </c>
      <c r="O149" s="20" t="str">
        <f>IF(TRIM(D149)="","",IFERROR(INDEX('Student Master'!H:H,MATCH(D149,'Student Master'!B:B,0)),"0"))</f>
        <v>CHINNA SAILU</v>
      </c>
      <c r="P149" s="20" t="str">
        <f>IF(TRIM(D149)="","",IFERROR(INDEX('Student Master'!N:N,MATCH(D149,'Student Master'!B:B,0)),"0"))</f>
        <v>KUMMANPALLY</v>
      </c>
      <c r="Q149" s="20">
        <f>IF(TRIM(D149)="","",IFERROR(INDEX('Student Master'!L:L,MATCH(D149,'Student Master'!B:B,0)),"0"))</f>
        <v>9912319661</v>
      </c>
    </row>
    <row r="150" spans="1:17" x14ac:dyDescent="0.35">
      <c r="A150" s="20">
        <v>149</v>
      </c>
      <c r="B150" s="21"/>
      <c r="C150" s="20">
        <v>96</v>
      </c>
      <c r="D150" s="20">
        <v>4642</v>
      </c>
      <c r="E150" s="20">
        <v>7000</v>
      </c>
      <c r="F150" s="20"/>
      <c r="G150" s="22">
        <f>IF(TRIM(D150)="","",IFERROR(INDEX('Student Master'!AB:AB,MATCH(D150,'Student Master'!B:B,0)),"0"))</f>
        <v>8500</v>
      </c>
      <c r="H150" s="22">
        <f>IF(TRIM(D150)="","",IFERROR(INDEX('Student Master'!AG:AG,MATCH(D150,'Student Master'!B:B,0)),"0"))</f>
        <v>8500</v>
      </c>
      <c r="I150" s="22" t="str">
        <f>IF(TRIM(D150)="","",IFERROR(INDEX('Student Master'!AH:AH,MATCH(D150,'Student Master'!B:B,0)),"0"))</f>
        <v>0</v>
      </c>
      <c r="J150" s="22" t="str">
        <f>IF(TRIM(D150)="","",IFERROR(INDEX('Student Master'!AI:AI,MATCH(D150,'Student Master'!B:B,0)),"0"))</f>
        <v>0</v>
      </c>
      <c r="K150" s="23">
        <f t="shared" si="6"/>
        <v>0.82352941176470584</v>
      </c>
      <c r="L150" s="20"/>
      <c r="M150" s="20" t="str">
        <f>IF(TRIM(D150)="","",IFERROR(INDEX('Student Master'!C:C,MATCH(D150,'Student Master'!B:B,0)),"0"))</f>
        <v>A.Shivansh</v>
      </c>
      <c r="N150" s="20" t="str">
        <f>IF(TRIM(D150)="","",IFERROR(INDEX('Student Master'!D:D,MATCH(D150,'Student Master'!B:B,0)),"0"))</f>
        <v>L - AM</v>
      </c>
      <c r="O150" s="20" t="str">
        <f>IF(TRIM(D150)="","",IFERROR(INDEX('Student Master'!H:H,MATCH(D150,'Student Master'!B:B,0)),"0"))</f>
        <v>Sri kanth</v>
      </c>
      <c r="P150" s="20" t="str">
        <f>IF(TRIM(D150)="","",IFERROR(INDEX('Student Master'!N:N,MATCH(D150,'Student Master'!B:B,0)),"0"))</f>
        <v>Pentakhurd</v>
      </c>
      <c r="Q150" s="20">
        <f>IF(TRIM(D150)="","",IFERROR(INDEX('Student Master'!L:L,MATCH(D150,'Student Master'!B:B,0)),"0"))</f>
        <v>9848326330</v>
      </c>
    </row>
    <row r="151" spans="1:17" x14ac:dyDescent="0.35">
      <c r="A151" s="20">
        <v>150</v>
      </c>
      <c r="B151" s="21"/>
      <c r="C151" s="20">
        <v>97</v>
      </c>
      <c r="D151" s="20">
        <v>4643</v>
      </c>
      <c r="E151" s="20">
        <v>6000</v>
      </c>
      <c r="F151" s="20"/>
      <c r="G151" s="22">
        <f>IF(TRIM(D151)="","",IFERROR(INDEX('Student Master'!AB:AB,MATCH(D151,'Student Master'!B:B,0)),"0"))</f>
        <v>7500</v>
      </c>
      <c r="H151" s="22">
        <f>IF(TRIM(D151)="","",IFERROR(INDEX('Student Master'!AG:AG,MATCH(D151,'Student Master'!B:B,0)),"0"))</f>
        <v>7500</v>
      </c>
      <c r="I151" s="22" t="str">
        <f>IF(TRIM(D151)="","",IFERROR(INDEX('Student Master'!AH:AH,MATCH(D151,'Student Master'!B:B,0)),"0"))</f>
        <v>0</v>
      </c>
      <c r="J151" s="22" t="str">
        <f>IF(TRIM(D151)="","",IFERROR(INDEX('Student Master'!AI:AI,MATCH(D151,'Student Master'!B:B,0)),"0"))</f>
        <v>0</v>
      </c>
      <c r="K151" s="23">
        <f t="shared" si="6"/>
        <v>0.8</v>
      </c>
      <c r="L151" s="20"/>
      <c r="M151" s="20" t="str">
        <f>IF(TRIM(D151)="","",IFERROR(INDEX('Student Master'!C:C,MATCH(D151,'Student Master'!B:B,0)),"0"))</f>
        <v>S.Krishna Sai</v>
      </c>
      <c r="N151" s="20" t="str">
        <f>IF(TRIM(D151)="","",IFERROR(INDEX('Student Master'!D:D,MATCH(D151,'Student Master'!B:B,0)),"0"))</f>
        <v>N - AM</v>
      </c>
      <c r="O151" s="20" t="str">
        <f>IF(TRIM(D151)="","",IFERROR(INDEX('Student Master'!H:H,MATCH(D151,'Student Master'!B:B,0)),"0"))</f>
        <v>Shiva Ram</v>
      </c>
      <c r="P151" s="20" t="str">
        <f>IF(TRIM(D151)="","",IFERROR(INDEX('Student Master'!N:N,MATCH(D151,'Student Master'!B:B,0)),"0"))</f>
        <v>Bodhan</v>
      </c>
      <c r="Q151" s="20">
        <f>IF(TRIM(D151)="","",IFERROR(INDEX('Student Master'!L:L,MATCH(D151,'Student Master'!B:B,0)),"0"))</f>
        <v>9948231774</v>
      </c>
    </row>
    <row r="152" spans="1:17" x14ac:dyDescent="0.35">
      <c r="A152" s="20">
        <v>151</v>
      </c>
      <c r="B152" s="21"/>
      <c r="C152" s="20">
        <v>97</v>
      </c>
      <c r="D152" s="20">
        <v>4470</v>
      </c>
      <c r="E152" s="20">
        <v>7000</v>
      </c>
      <c r="F152" s="20"/>
      <c r="G152" s="22">
        <f>IF(TRIM(D152)="","",IFERROR(INDEX('Student Master'!AB:AB,MATCH(D152,'Student Master'!B:B,0)),"0"))</f>
        <v>8500</v>
      </c>
      <c r="H152" s="22">
        <f>IF(TRIM(D152)="","",IFERROR(INDEX('Student Master'!AG:AG,MATCH(D152,'Student Master'!B:B,0)),"0"))</f>
        <v>8500</v>
      </c>
      <c r="I152" s="22" t="str">
        <f>IF(TRIM(D152)="","",IFERROR(INDEX('Student Master'!AH:AH,MATCH(D152,'Student Master'!B:B,0)),"0"))</f>
        <v>0</v>
      </c>
      <c r="J152" s="22" t="str">
        <f>IF(TRIM(D152)="","",IFERROR(INDEX('Student Master'!AI:AI,MATCH(D152,'Student Master'!B:B,0)),"0"))</f>
        <v>0</v>
      </c>
      <c r="K152" s="23">
        <f t="shared" si="6"/>
        <v>0.82352941176470584</v>
      </c>
      <c r="L152" s="20"/>
      <c r="M152" s="20" t="str">
        <f>IF(TRIM(D152)="","",IFERROR(INDEX('Student Master'!C:C,MATCH(D152,'Student Master'!B:B,0)),"0"))</f>
        <v>S. TARUN</v>
      </c>
      <c r="N152" s="20" t="str">
        <f>IF(TRIM(D152)="","",IFERROR(INDEX('Student Master'!D:D,MATCH(D152,'Student Master'!B:B,0)),"0"))</f>
        <v>L - AM</v>
      </c>
      <c r="O152" s="20" t="str">
        <f>IF(TRIM(D152)="","",IFERROR(INDEX('Student Master'!H:H,MATCH(D152,'Student Master'!B:B,0)),"0"))</f>
        <v>SHIVARAM (800)</v>
      </c>
      <c r="P152" s="20" t="str">
        <f>IF(TRIM(D152)="","",IFERROR(INDEX('Student Master'!N:N,MATCH(D152,'Student Master'!B:B,0)),"0"))</f>
        <v>SHARBATHI CANAL</v>
      </c>
      <c r="Q152" s="20">
        <f>IF(TRIM(D152)="","",IFERROR(INDEX('Student Master'!L:L,MATCH(D152,'Student Master'!B:B,0)),"0"))</f>
        <v>9948231774</v>
      </c>
    </row>
    <row r="153" spans="1:17" x14ac:dyDescent="0.35">
      <c r="A153" s="20">
        <v>152</v>
      </c>
      <c r="B153" s="21"/>
      <c r="C153" s="20">
        <v>97</v>
      </c>
      <c r="D153" s="20">
        <v>4170</v>
      </c>
      <c r="E153" s="20">
        <v>8500</v>
      </c>
      <c r="F153" s="20"/>
      <c r="G153" s="22">
        <f>IF(TRIM(D153)="","",IFERROR(INDEX('Student Master'!AB:AB,MATCH(D153,'Student Master'!B:B,0)),"0"))</f>
        <v>10000</v>
      </c>
      <c r="H153" s="22">
        <f>IF(TRIM(D153)="","",IFERROR(INDEX('Student Master'!AG:AG,MATCH(D153,'Student Master'!B:B,0)),"0"))</f>
        <v>10000</v>
      </c>
      <c r="I153" s="22" t="str">
        <f>IF(TRIM(D153)="","",IFERROR(INDEX('Student Master'!AH:AH,MATCH(D153,'Student Master'!B:B,0)),"0"))</f>
        <v>0</v>
      </c>
      <c r="J153" s="22" t="str">
        <f>IF(TRIM(D153)="","",IFERROR(INDEX('Student Master'!AI:AI,MATCH(D153,'Student Master'!B:B,0)),"0"))</f>
        <v>0</v>
      </c>
      <c r="K153" s="23">
        <f t="shared" si="6"/>
        <v>0.85</v>
      </c>
      <c r="L153" s="20"/>
      <c r="M153" s="20" t="str">
        <f>IF(TRIM(D153)="","",IFERROR(INDEX('Student Master'!C:C,MATCH(D153,'Student Master'!B:B,0)),"0"))</f>
        <v>S. CHAYA PRIYA</v>
      </c>
      <c r="N153" s="20" t="str">
        <f>IF(TRIM(D153)="","",IFERROR(INDEX('Student Master'!D:D,MATCH(D153,'Student Master'!B:B,0)),"0"))</f>
        <v>2 - BM</v>
      </c>
      <c r="O153" s="20" t="str">
        <f>IF(TRIM(D153)="","",IFERROR(INDEX('Student Master'!H:H,MATCH(D153,'Student Master'!B:B,0)),"0"))</f>
        <v>S. RAM BABU (1000)</v>
      </c>
      <c r="P153" s="20" t="str">
        <f>IF(TRIM(D153)="","",IFERROR(INDEX('Student Master'!N:N,MATCH(D153,'Student Master'!B:B,0)),"0"))</f>
        <v>SHARBATHI CANAL</v>
      </c>
      <c r="Q153" s="20">
        <f>IF(TRIM(D153)="","",IFERROR(INDEX('Student Master'!L:L,MATCH(D153,'Student Master'!B:B,0)),"0"))</f>
        <v>9948118447</v>
      </c>
    </row>
    <row r="154" spans="1:17" x14ac:dyDescent="0.35">
      <c r="A154" s="20">
        <v>153</v>
      </c>
      <c r="B154" s="21"/>
      <c r="C154" s="20">
        <v>99</v>
      </c>
      <c r="D154" s="20">
        <v>4436</v>
      </c>
      <c r="E154" s="20">
        <v>12500</v>
      </c>
      <c r="F154" s="20"/>
      <c r="G154" s="22">
        <f>IF(TRIM(D154)="","",IFERROR(INDEX('Student Master'!AB:AB,MATCH(D154,'Student Master'!B:B,0)),"0"))</f>
        <v>17000</v>
      </c>
      <c r="H154" s="22">
        <f>IF(TRIM(D154)="","",IFERROR(INDEX('Student Master'!AG:AG,MATCH(D154,'Student Master'!B:B,0)),"0"))</f>
        <v>9000</v>
      </c>
      <c r="I154" s="22">
        <f>IF(TRIM(D154)="","",IFERROR(INDEX('Student Master'!AH:AH,MATCH(D154,'Student Master'!B:B,0)),"0"))</f>
        <v>8000</v>
      </c>
      <c r="J154" s="22" t="str">
        <f>IF(TRIM(D154)="","",IFERROR(INDEX('Student Master'!AI:AI,MATCH(D154,'Student Master'!B:B,0)),"0"))</f>
        <v>0</v>
      </c>
      <c r="K154" s="23">
        <f t="shared" si="6"/>
        <v>0.73529411764705888</v>
      </c>
      <c r="L154" s="20"/>
      <c r="M154" s="20" t="str">
        <f>IF(TRIM(D154)="","",IFERROR(INDEX('Student Master'!C:C,MATCH(D154,'Student Master'!B:B,0)),"0"))</f>
        <v>G. PREM KUMAR</v>
      </c>
      <c r="N154" s="20" t="str">
        <f>IF(TRIM(D154)="","",IFERROR(INDEX('Student Master'!D:D,MATCH(D154,'Student Master'!B:B,0)),"0"))</f>
        <v>U - AM</v>
      </c>
      <c r="O154" s="20" t="str">
        <f>IF(TRIM(D154)="","",IFERROR(INDEX('Student Master'!H:H,MATCH(D154,'Student Master'!B:B,0)),"0"))</f>
        <v>GAGADHAR</v>
      </c>
      <c r="P154" s="20" t="str">
        <f>IF(TRIM(D154)="","",IFERROR(INDEX('Student Master'!N:N,MATCH(D154,'Student Master'!B:B,0)),"0"))</f>
        <v>KOPPARGA</v>
      </c>
      <c r="Q154" s="20">
        <f>IF(TRIM(D154)="","",IFERROR(INDEX('Student Master'!L:L,MATCH(D154,'Student Master'!B:B,0)),"0"))</f>
        <v>7673947511</v>
      </c>
    </row>
    <row r="155" spans="1:17" x14ac:dyDescent="0.35">
      <c r="A155" s="20">
        <v>154</v>
      </c>
      <c r="B155" s="21"/>
      <c r="C155" s="20">
        <v>100</v>
      </c>
      <c r="D155" s="20" t="s">
        <v>384</v>
      </c>
      <c r="E155" s="20">
        <v>12500</v>
      </c>
      <c r="F155" s="20"/>
      <c r="G155" s="22">
        <f>IF(TRIM(D155)="","",IFERROR(INDEX('Student Master'!AB:AB,MATCH(D155,'Student Master'!B:B,0)),"0"))</f>
        <v>18500</v>
      </c>
      <c r="H155" s="22">
        <f>IF(TRIM(D155)="","",IFERROR(INDEX('Student Master'!AG:AG,MATCH(D155,'Student Master'!B:B,0)),"0"))</f>
        <v>10500</v>
      </c>
      <c r="I155" s="22">
        <f>IF(TRIM(D155)="","",IFERROR(INDEX('Student Master'!AH:AH,MATCH(D155,'Student Master'!B:B,0)),"0"))</f>
        <v>8000</v>
      </c>
      <c r="J155" s="22" t="str">
        <f>IF(TRIM(D155)="","",IFERROR(INDEX('Student Master'!AI:AI,MATCH(D155,'Student Master'!B:B,0)),"0"))</f>
        <v>0</v>
      </c>
      <c r="K155" s="23">
        <f t="shared" si="6"/>
        <v>0.67567567567567566</v>
      </c>
      <c r="L155" s="20"/>
      <c r="M155" s="20" t="str">
        <f>IF(TRIM(D155)="","",IFERROR(INDEX('Student Master'!C:C,MATCH(D155,'Student Master'!B:B,0)),"0"))</f>
        <v>A. ROHITH</v>
      </c>
      <c r="N155" s="20" t="str">
        <f>IF(TRIM(D155)="","",IFERROR(INDEX('Student Master'!D:D,MATCH(D155,'Student Master'!B:B,0)),"0"))</f>
        <v>3 - BM</v>
      </c>
      <c r="O155" s="20" t="str">
        <f>IF(TRIM(D155)="","",IFERROR(INDEX('Student Master'!H:H,MATCH(D155,'Student Master'!B:B,0)),"0"))</f>
        <v>A. LALU</v>
      </c>
      <c r="P155" s="20" t="str">
        <f>IF(TRIM(D155)="","",IFERROR(INDEX('Student Master'!N:N,MATCH(D155,'Student Master'!B:B,0)),"0"))</f>
        <v>KOPPARGA</v>
      </c>
      <c r="Q155" s="20">
        <f>IF(TRIM(D155)="","",IFERROR(INDEX('Student Master'!L:L,MATCH(D155,'Student Master'!B:B,0)),"0"))</f>
        <v>9640391856</v>
      </c>
    </row>
    <row r="156" spans="1:17" x14ac:dyDescent="0.35">
      <c r="A156" s="20">
        <v>155</v>
      </c>
      <c r="B156" s="21"/>
      <c r="C156" s="20">
        <v>101</v>
      </c>
      <c r="D156" s="20">
        <v>4604</v>
      </c>
      <c r="E156" s="20">
        <v>11000</v>
      </c>
      <c r="F156" s="20"/>
      <c r="G156" s="22">
        <f>IF(TRIM(D156)="","",IFERROR(INDEX('Student Master'!AB:AB,MATCH(D156,'Student Master'!B:B,0)),"0"))</f>
        <v>16500</v>
      </c>
      <c r="H156" s="22">
        <f>IF(TRIM(D156)="","",IFERROR(INDEX('Student Master'!AG:AG,MATCH(D156,'Student Master'!B:B,0)),"0"))</f>
        <v>8500</v>
      </c>
      <c r="I156" s="22">
        <f>IF(TRIM(D156)="","",IFERROR(INDEX('Student Master'!AH:AH,MATCH(D156,'Student Master'!B:B,0)),"0"))</f>
        <v>8000</v>
      </c>
      <c r="J156" s="22" t="str">
        <f>IF(TRIM(D156)="","",IFERROR(INDEX('Student Master'!AI:AI,MATCH(D156,'Student Master'!B:B,0)),"0"))</f>
        <v>0</v>
      </c>
      <c r="K156" s="23">
        <f t="shared" si="6"/>
        <v>0.66666666666666663</v>
      </c>
      <c r="L156" s="20"/>
      <c r="M156" s="20" t="str">
        <f>IF(TRIM(D156)="","",IFERROR(INDEX('Student Master'!C:C,MATCH(D156,'Student Master'!B:B,0)),"0"))</f>
        <v>M.SRIYAN</v>
      </c>
      <c r="N156" s="20" t="str">
        <f>IF(TRIM(D156)="","",IFERROR(INDEX('Student Master'!D:D,MATCH(D156,'Student Master'!B:B,0)),"0"))</f>
        <v>L - BM</v>
      </c>
      <c r="O156" s="20" t="str">
        <f>IF(TRIM(D156)="","",IFERROR(INDEX('Student Master'!H:H,MATCH(D156,'Student Master'!B:B,0)),"0"))</f>
        <v>SHIVA KUMAR</v>
      </c>
      <c r="P156" s="20" t="str">
        <f>IF(TRIM(D156)="","",IFERROR(INDEX('Student Master'!N:N,MATCH(D156,'Student Master'!B:B,0)),"0"))</f>
        <v>Hangarga</v>
      </c>
      <c r="Q156" s="20">
        <f>IF(TRIM(D156)="","",IFERROR(INDEX('Student Master'!L:L,MATCH(D156,'Student Master'!B:B,0)),"0"))</f>
        <v>9515018290</v>
      </c>
    </row>
    <row r="157" spans="1:17" x14ac:dyDescent="0.35">
      <c r="A157" s="20">
        <v>156</v>
      </c>
      <c r="B157" s="21"/>
      <c r="C157" s="20">
        <v>102</v>
      </c>
      <c r="D157" s="20">
        <v>4591</v>
      </c>
      <c r="E157" s="20">
        <v>8000</v>
      </c>
      <c r="F157" s="20"/>
      <c r="G157" s="22">
        <f>IF(TRIM(D157)="","",IFERROR(INDEX('Student Master'!AB:AB,MATCH(D157,'Student Master'!B:B,0)),"0"))</f>
        <v>10500</v>
      </c>
      <c r="H157" s="22">
        <f>IF(TRIM(D157)="","",IFERROR(INDEX('Student Master'!AG:AG,MATCH(D157,'Student Master'!B:B,0)),"0"))</f>
        <v>10500</v>
      </c>
      <c r="I157" s="22" t="str">
        <f>IF(TRIM(D157)="","",IFERROR(INDEX('Student Master'!AH:AH,MATCH(D157,'Student Master'!B:B,0)),"0"))</f>
        <v>0</v>
      </c>
      <c r="J157" s="22" t="str">
        <f>IF(TRIM(D157)="","",IFERROR(INDEX('Student Master'!AI:AI,MATCH(D157,'Student Master'!B:B,0)),"0"))</f>
        <v>0</v>
      </c>
      <c r="K157" s="23">
        <f t="shared" si="6"/>
        <v>0.76190476190476186</v>
      </c>
      <c r="L157" s="20"/>
      <c r="M157" s="20" t="str">
        <f>IF(TRIM(D157)="","",IFERROR(INDEX('Student Master'!C:C,MATCH(D157,'Student Master'!B:B,0)),"0"))</f>
        <v>K.AKSHITHA</v>
      </c>
      <c r="N157" s="20" t="str">
        <f>IF(TRIM(D157)="","",IFERROR(INDEX('Student Master'!D:D,MATCH(D157,'Student Master'!B:B,0)),"0"))</f>
        <v>3 - AS</v>
      </c>
      <c r="O157" s="20" t="str">
        <f>IF(TRIM(D157)="","",IFERROR(INDEX('Student Master'!H:H,MATCH(D157,'Student Master'!B:B,0)),"0"))</f>
        <v>K.SANJAY KUMAR</v>
      </c>
      <c r="P157" s="20" t="str">
        <f>IF(TRIM(D157)="","",IFERROR(INDEX('Student Master'!N:N,MATCH(D157,'Student Master'!B:B,0)),"0"))</f>
        <v>Mudhole</v>
      </c>
      <c r="Q157" s="20">
        <f>IF(TRIM(D157)="","",IFERROR(INDEX('Student Master'!L:L,MATCH(D157,'Student Master'!B:B,0)),"0"))</f>
        <v>9949405824</v>
      </c>
    </row>
    <row r="158" spans="1:17" x14ac:dyDescent="0.35">
      <c r="A158" s="20">
        <v>157</v>
      </c>
      <c r="B158" s="21"/>
      <c r="C158" s="20">
        <v>102</v>
      </c>
      <c r="D158" s="20">
        <v>4592</v>
      </c>
      <c r="E158" s="20">
        <v>10000</v>
      </c>
      <c r="F158" s="20"/>
      <c r="G158" s="22">
        <f>IF(TRIM(D158)="","",IFERROR(INDEX('Student Master'!AB:AB,MATCH(D158,'Student Master'!B:B,0)),"0"))</f>
        <v>30000</v>
      </c>
      <c r="H158" s="22">
        <f>IF(TRIM(D158)="","",IFERROR(INDEX('Student Master'!AG:AG,MATCH(D158,'Student Master'!B:B,0)),"0"))</f>
        <v>12500</v>
      </c>
      <c r="I158" s="22" t="str">
        <f>IF(TRIM(D158)="","",IFERROR(INDEX('Student Master'!AH:AH,MATCH(D158,'Student Master'!B:B,0)),"0"))</f>
        <v>0</v>
      </c>
      <c r="J158" s="22">
        <f>IF(TRIM(D158)="","",IFERROR(INDEX('Student Master'!AI:AI,MATCH(D158,'Student Master'!B:B,0)),"0"))</f>
        <v>17500</v>
      </c>
      <c r="K158" s="23">
        <f t="shared" si="6"/>
        <v>0.33333333333333331</v>
      </c>
      <c r="L158" s="20"/>
      <c r="M158" s="20" t="str">
        <f>IF(TRIM(D158)="","",IFERROR(INDEX('Student Master'!C:C,MATCH(D158,'Student Master'!B:B,0)),"0"))</f>
        <v>K. NIRUPAM</v>
      </c>
      <c r="N158" s="20" t="str">
        <f>IF(TRIM(D158)="","",IFERROR(INDEX('Student Master'!D:D,MATCH(D158,'Student Master'!B:B,0)),"0"))</f>
        <v>5 - AS</v>
      </c>
      <c r="O158" s="20" t="str">
        <f>IF(TRIM(D158)="","",IFERROR(INDEX('Student Master'!H:H,MATCH(D158,'Student Master'!B:B,0)),"0"))</f>
        <v>K. SANJAY KUMAR</v>
      </c>
      <c r="P158" s="20" t="str">
        <f>IF(TRIM(D158)="","",IFERROR(INDEX('Student Master'!N:N,MATCH(D158,'Student Master'!B:B,0)),"0"))</f>
        <v>Mudhole</v>
      </c>
      <c r="Q158" s="20">
        <f>IF(TRIM(D158)="","",IFERROR(INDEX('Student Master'!L:L,MATCH(D158,'Student Master'!B:B,0)),"0"))</f>
        <v>9949405824</v>
      </c>
    </row>
    <row r="159" spans="1:17" x14ac:dyDescent="0.35">
      <c r="A159" s="20">
        <v>158</v>
      </c>
      <c r="B159" s="21"/>
      <c r="C159" s="20">
        <v>103</v>
      </c>
      <c r="D159" s="20">
        <v>4705</v>
      </c>
      <c r="E159" s="20">
        <v>15000</v>
      </c>
      <c r="F159" s="20"/>
      <c r="G159" s="22">
        <f>IF(TRIM(D159)="","",IFERROR(INDEX('Student Master'!AB:AB,MATCH(D159,'Student Master'!B:B,0)),"0"))</f>
        <v>17500</v>
      </c>
      <c r="H159" s="22">
        <f>IF(TRIM(D159)="","",IFERROR(INDEX('Student Master'!AG:AG,MATCH(D159,'Student Master'!B:B,0)),"0"))</f>
        <v>10500</v>
      </c>
      <c r="I159" s="22">
        <f>IF(TRIM(D159)="","",IFERROR(INDEX('Student Master'!AH:AH,MATCH(D159,'Student Master'!B:B,0)),"0"))</f>
        <v>7000</v>
      </c>
      <c r="J159" s="22" t="str">
        <f>IF(TRIM(D159)="","",IFERROR(INDEX('Student Master'!AI:AI,MATCH(D159,'Student Master'!B:B,0)),"0"))</f>
        <v>0</v>
      </c>
      <c r="K159" s="23">
        <f t="shared" si="6"/>
        <v>0.8571428571428571</v>
      </c>
      <c r="L159" s="20"/>
      <c r="M159" s="20" t="str">
        <f>IF(TRIM(D159)="","",IFERROR(INDEX('Student Master'!C:C,MATCH(D159,'Student Master'!B:B,0)),"0"))</f>
        <v>J. MANOHAR</v>
      </c>
      <c r="N159" s="20" t="str">
        <f>IF(TRIM(D159)="","",IFERROR(INDEX('Student Master'!D:D,MATCH(D159,'Student Master'!B:B,0)),"0"))</f>
        <v>3 - AM</v>
      </c>
      <c r="O159" s="20" t="str">
        <f>IF(TRIM(D159)="","",IFERROR(INDEX('Student Master'!H:H,MATCH(D159,'Student Master'!B:B,0)),"0"))</f>
        <v>J. VAIDHYANANTH</v>
      </c>
      <c r="P159" s="20" t="str">
        <f>IF(TRIM(D159)="","",IFERROR(INDEX('Student Master'!N:N,MATCH(D159,'Student Master'!B:B,0)),"0"))</f>
        <v>Kummanpally</v>
      </c>
      <c r="Q159" s="20">
        <f>IF(TRIM(D159)="","",IFERROR(INDEX('Student Master'!L:L,MATCH(D159,'Student Master'!B:B,0)),"0"))</f>
        <v>9177629542</v>
      </c>
    </row>
    <row r="160" spans="1:17" x14ac:dyDescent="0.35">
      <c r="A160" s="20">
        <v>159</v>
      </c>
      <c r="B160" s="21"/>
      <c r="C160" s="20">
        <v>104</v>
      </c>
      <c r="D160" s="20">
        <v>4156</v>
      </c>
      <c r="E160" s="20">
        <v>12000</v>
      </c>
      <c r="F160" s="20"/>
      <c r="G160" s="22">
        <f>IF(TRIM(D160)="","",IFERROR(INDEX('Student Master'!AB:AB,MATCH(D160,'Student Master'!B:B,0)),"0"))</f>
        <v>17000</v>
      </c>
      <c r="H160" s="22">
        <f>IF(TRIM(D160)="","",IFERROR(INDEX('Student Master'!AG:AG,MATCH(D160,'Student Master'!B:B,0)),"0"))</f>
        <v>10000</v>
      </c>
      <c r="I160" s="22">
        <f>IF(TRIM(D160)="","",IFERROR(INDEX('Student Master'!AH:AH,MATCH(D160,'Student Master'!B:B,0)),"0"))</f>
        <v>7000</v>
      </c>
      <c r="J160" s="22" t="str">
        <f>IF(TRIM(D160)="","",IFERROR(INDEX('Student Master'!AI:AI,MATCH(D160,'Student Master'!B:B,0)),"0"))</f>
        <v>0</v>
      </c>
      <c r="K160" s="23">
        <f t="shared" si="6"/>
        <v>0.70588235294117652</v>
      </c>
      <c r="L160" s="20"/>
      <c r="M160" s="20" t="str">
        <f>IF(TRIM(D160)="","",IFERROR(INDEX('Student Master'!C:C,MATCH(D160,'Student Master'!B:B,0)),"0"))</f>
        <v>N. POOJA</v>
      </c>
      <c r="N160" s="20" t="str">
        <f>IF(TRIM(D160)="","",IFERROR(INDEX('Student Master'!D:D,MATCH(D160,'Student Master'!B:B,0)),"0"))</f>
        <v>2 - AM</v>
      </c>
      <c r="O160" s="20" t="str">
        <f>IF(TRIM(D160)="","",IFERROR(INDEX('Student Master'!H:H,MATCH(D160,'Student Master'!B:B,0)),"0"))</f>
        <v>N. POSHETTY</v>
      </c>
      <c r="P160" s="20" t="str">
        <f>IF(TRIM(D160)="","",IFERROR(INDEX('Student Master'!N:N,MATCH(D160,'Student Master'!B:B,0)),"0"))</f>
        <v>KUMMANPALLY</v>
      </c>
      <c r="Q160" s="20">
        <f>IF(TRIM(D160)="","",IFERROR(INDEX('Student Master'!L:L,MATCH(D160,'Student Master'!B:B,0)),"0"))</f>
        <v>9951138284</v>
      </c>
    </row>
    <row r="161" spans="1:17" x14ac:dyDescent="0.35">
      <c r="A161" s="20">
        <v>160</v>
      </c>
      <c r="B161" s="21"/>
      <c r="C161" s="20">
        <v>104</v>
      </c>
      <c r="D161" s="20">
        <v>3776</v>
      </c>
      <c r="E161" s="20">
        <v>14000</v>
      </c>
      <c r="F161" s="20"/>
      <c r="G161" s="22">
        <f>IF(TRIM(D161)="","",IFERROR(INDEX('Student Master'!AB:AB,MATCH(D161,'Student Master'!B:B,0)),"0"))</f>
        <v>18500</v>
      </c>
      <c r="H161" s="22">
        <f>IF(TRIM(D161)="","",IFERROR(INDEX('Student Master'!AG:AG,MATCH(D161,'Student Master'!B:B,0)),"0"))</f>
        <v>11500</v>
      </c>
      <c r="I161" s="22">
        <f>IF(TRIM(D161)="","",IFERROR(INDEX('Student Master'!AH:AH,MATCH(D161,'Student Master'!B:B,0)),"0"))</f>
        <v>7000</v>
      </c>
      <c r="J161" s="22" t="str">
        <f>IF(TRIM(D161)="","",IFERROR(INDEX('Student Master'!AI:AI,MATCH(D161,'Student Master'!B:B,0)),"0"))</f>
        <v>0</v>
      </c>
      <c r="K161" s="23">
        <f t="shared" si="6"/>
        <v>0.7567567567567568</v>
      </c>
      <c r="L161" s="20"/>
      <c r="M161" s="20" t="str">
        <f>IF(TRIM(D161)="","",IFERROR(INDEX('Student Master'!C:C,MATCH(D161,'Student Master'!B:B,0)),"0"))</f>
        <v>N. AKSHITH KHANNA</v>
      </c>
      <c r="N161" s="20" t="str">
        <f>IF(TRIM(D161)="","",IFERROR(INDEX('Student Master'!D:D,MATCH(D161,'Student Master'!B:B,0)),"0"))</f>
        <v>4 - BM</v>
      </c>
      <c r="O161" s="20" t="str">
        <f>IF(TRIM(D161)="","",IFERROR(INDEX('Student Master'!H:H,MATCH(D161,'Student Master'!B:B,0)),"0"))</f>
        <v>N. POSHETTY</v>
      </c>
      <c r="P161" s="20" t="str">
        <f>IF(TRIM(D161)="","",IFERROR(INDEX('Student Master'!N:N,MATCH(D161,'Student Master'!B:B,0)),"0"))</f>
        <v>KUMMANPALLY</v>
      </c>
      <c r="Q161" s="20">
        <f>IF(TRIM(D161)="","",IFERROR(INDEX('Student Master'!L:L,MATCH(D161,'Student Master'!B:B,0)),"0"))</f>
        <v>9951138284</v>
      </c>
    </row>
    <row r="162" spans="1:17" x14ac:dyDescent="0.35">
      <c r="A162" s="20">
        <v>161</v>
      </c>
      <c r="B162" s="21"/>
      <c r="C162" s="20">
        <v>105</v>
      </c>
      <c r="D162" s="20">
        <v>4837</v>
      </c>
      <c r="E162" s="20">
        <v>11000</v>
      </c>
      <c r="F162" s="20"/>
      <c r="G162" s="22">
        <f>IF(TRIM(D162)="","",IFERROR(INDEX('Student Master'!AB:AB,MATCH(D162,'Student Master'!B:B,0)),"0"))</f>
        <v>12500</v>
      </c>
      <c r="H162" s="22">
        <f>IF(TRIM(D162)="","",IFERROR(INDEX('Student Master'!AG:AG,MATCH(D162,'Student Master'!B:B,0)),"0"))</f>
        <v>12500</v>
      </c>
      <c r="I162" s="22" t="str">
        <f>IF(TRIM(D162)="","",IFERROR(INDEX('Student Master'!AH:AH,MATCH(D162,'Student Master'!B:B,0)),"0"))</f>
        <v>0</v>
      </c>
      <c r="J162" s="22" t="str">
        <f>IF(TRIM(D162)="","",IFERROR(INDEX('Student Master'!AI:AI,MATCH(D162,'Student Master'!B:B,0)),"0"))</f>
        <v>0</v>
      </c>
      <c r="K162" s="23">
        <f t="shared" si="6"/>
        <v>0.88</v>
      </c>
      <c r="L162" s="20"/>
      <c r="M162" s="20" t="str">
        <f>IF(TRIM(D162)="","",IFERROR(INDEX('Student Master'!C:C,MATCH(D162,'Student Master'!B:B,0)),"0"))</f>
        <v>CH.SHRESTA</v>
      </c>
      <c r="N162" s="20" t="str">
        <f>IF(TRIM(D162)="","",IFERROR(INDEX('Student Master'!D:D,MATCH(D162,'Student Master'!B:B,0)),"0"))</f>
        <v>5 - AM</v>
      </c>
      <c r="O162" s="20" t="str">
        <f>IF(TRIM(D162)="","",IFERROR(INDEX('Student Master'!H:H,MATCH(D162,'Student Master'!B:B,0)),"0"))</f>
        <v>CH.SAI REDDY</v>
      </c>
      <c r="P162" s="20" t="str">
        <f>IF(TRIM(D162)="","",IFERROR(INDEX('Student Master'!N:N,MATCH(D162,'Student Master'!B:B,0)),"0"))</f>
        <v>Damarancha</v>
      </c>
      <c r="Q162" s="20">
        <f>IF(TRIM(D162)="","",IFERROR(INDEX('Student Master'!L:L,MATCH(D162,'Student Master'!B:B,0)),"0"))</f>
        <v>8247575458</v>
      </c>
    </row>
    <row r="163" spans="1:17" x14ac:dyDescent="0.35">
      <c r="A163" s="20">
        <v>162</v>
      </c>
      <c r="B163" s="21"/>
      <c r="C163" s="20">
        <v>106</v>
      </c>
      <c r="D163" s="20">
        <v>3641</v>
      </c>
      <c r="E163" s="20">
        <v>10000</v>
      </c>
      <c r="F163" s="20"/>
      <c r="G163" s="22">
        <f>IF(TRIM(D163)="","",IFERROR(INDEX('Student Master'!AB:AB,MATCH(D163,'Student Master'!B:B,0)),"0"))</f>
        <v>12500</v>
      </c>
      <c r="H163" s="22">
        <f>IF(TRIM(D163)="","",IFERROR(INDEX('Student Master'!AG:AG,MATCH(D163,'Student Master'!B:B,0)),"0"))</f>
        <v>12500</v>
      </c>
      <c r="I163" s="22" t="str">
        <f>IF(TRIM(D163)="","",IFERROR(INDEX('Student Master'!AH:AH,MATCH(D163,'Student Master'!B:B,0)),"0"))</f>
        <v>0</v>
      </c>
      <c r="J163" s="22" t="str">
        <f>IF(TRIM(D163)="","",IFERROR(INDEX('Student Master'!AI:AI,MATCH(D163,'Student Master'!B:B,0)),"0"))</f>
        <v>0</v>
      </c>
      <c r="K163" s="23">
        <f t="shared" si="6"/>
        <v>0.8</v>
      </c>
      <c r="L163" s="20"/>
      <c r="M163" s="20" t="str">
        <f>IF(TRIM(D163)="","",IFERROR(INDEX('Student Master'!C:C,MATCH(D163,'Student Master'!B:B,0)),"0"))</f>
        <v>O. SANJANA</v>
      </c>
      <c r="N163" s="20" t="str">
        <f>IF(TRIM(D163)="","",IFERROR(INDEX('Student Master'!D:D,MATCH(D163,'Student Master'!B:B,0)),"0"))</f>
        <v>5 - AM</v>
      </c>
      <c r="O163" s="20" t="str">
        <f>IF(TRIM(D163)="","",IFERROR(INDEX('Student Master'!H:H,MATCH(D163,'Student Master'!B:B,0)),"0"))</f>
        <v>DHARMAIAH</v>
      </c>
      <c r="P163" s="20" t="str">
        <f>IF(TRIM(D163)="","",IFERROR(INDEX('Student Master'!N:N,MATCH(D163,'Student Master'!B:B,0)),"0"))</f>
        <v>NEAR H.P.O.</v>
      </c>
      <c r="Q163" s="20">
        <f>IF(TRIM(D163)="","",IFERROR(INDEX('Student Master'!L:L,MATCH(D163,'Student Master'!B:B,0)),"0"))</f>
        <v>9542968366</v>
      </c>
    </row>
    <row r="164" spans="1:17" x14ac:dyDescent="0.35">
      <c r="A164" s="20">
        <v>163</v>
      </c>
      <c r="B164" s="21"/>
      <c r="C164" s="20">
        <v>107</v>
      </c>
      <c r="D164" s="20">
        <v>4104</v>
      </c>
      <c r="E164" s="20">
        <v>9000</v>
      </c>
      <c r="F164" s="20"/>
      <c r="G164" s="22">
        <f>IF(TRIM(D164)="","",IFERROR(INDEX('Student Master'!AB:AB,MATCH(D164,'Student Master'!B:B,0)),"0"))</f>
        <v>10500</v>
      </c>
      <c r="H164" s="22">
        <f>IF(TRIM(D164)="","",IFERROR(INDEX('Student Master'!AG:AG,MATCH(D164,'Student Master'!B:B,0)),"0"))</f>
        <v>10500</v>
      </c>
      <c r="I164" s="22" t="str">
        <f>IF(TRIM(D164)="","",IFERROR(INDEX('Student Master'!AH:AH,MATCH(D164,'Student Master'!B:B,0)),"0"))</f>
        <v>0</v>
      </c>
      <c r="J164" s="22" t="str">
        <f>IF(TRIM(D164)="","",IFERROR(INDEX('Student Master'!AI:AI,MATCH(D164,'Student Master'!B:B,0)),"0"))</f>
        <v>0</v>
      </c>
      <c r="K164" s="23">
        <f t="shared" si="6"/>
        <v>0.8571428571428571</v>
      </c>
      <c r="L164" s="20"/>
      <c r="M164" s="20" t="str">
        <f>IF(TRIM(D164)="","",IFERROR(INDEX('Student Master'!C:C,MATCH(D164,'Student Master'!B:B,0)),"0"))</f>
        <v>V. GAGANA PRIYA</v>
      </c>
      <c r="N164" s="20" t="str">
        <f>IF(TRIM(D164)="","",IFERROR(INDEX('Student Master'!D:D,MATCH(D164,'Student Master'!B:B,0)),"0"))</f>
        <v>3 - BM</v>
      </c>
      <c r="O164" s="20" t="str">
        <f>IF(TRIM(D164)="","",IFERROR(INDEX('Student Master'!H:H,MATCH(D164,'Student Master'!B:B,0)),"0"))</f>
        <v>V. SAILU</v>
      </c>
      <c r="P164" s="20" t="str">
        <f>IF(TRIM(D164)="","",IFERROR(INDEX('Student Master'!N:N,MATCH(D164,'Student Master'!B:B,0)),"0"))</f>
        <v>NEAR H.P.O.</v>
      </c>
      <c r="Q164" s="20">
        <f>IF(TRIM(D164)="","",IFERROR(INDEX('Student Master'!L:L,MATCH(D164,'Student Master'!B:B,0)),"0"))</f>
        <v>7993385785</v>
      </c>
    </row>
    <row r="165" spans="1:17" x14ac:dyDescent="0.35">
      <c r="A165" s="20">
        <v>164</v>
      </c>
      <c r="B165" s="21"/>
      <c r="C165" s="20">
        <v>108</v>
      </c>
      <c r="D165" s="20">
        <v>3455</v>
      </c>
      <c r="E165" s="20">
        <v>11000</v>
      </c>
      <c r="F165" s="20"/>
      <c r="G165" s="22">
        <f>IF(TRIM(D165)="","",IFERROR(INDEX('Student Master'!AB:AB,MATCH(D165,'Student Master'!B:B,0)),"0"))</f>
        <v>15000</v>
      </c>
      <c r="H165" s="22">
        <f>IF(TRIM(D165)="","",IFERROR(INDEX('Student Master'!AG:AG,MATCH(D165,'Student Master'!B:B,0)),"0"))</f>
        <v>15000</v>
      </c>
      <c r="I165" s="22" t="str">
        <f>IF(TRIM(D165)="","",IFERROR(INDEX('Student Master'!AH:AH,MATCH(D165,'Student Master'!B:B,0)),"0"))</f>
        <v>0</v>
      </c>
      <c r="J165" s="22" t="str">
        <f>IF(TRIM(D165)="","",IFERROR(INDEX('Student Master'!AI:AI,MATCH(D165,'Student Master'!B:B,0)),"0"))</f>
        <v>0</v>
      </c>
      <c r="K165" s="23">
        <f t="shared" si="6"/>
        <v>0.73333333333333328</v>
      </c>
      <c r="L165" s="20"/>
      <c r="M165" s="20" t="str">
        <f>IF(TRIM(D165)="","",IFERROR(INDEX('Student Master'!C:C,MATCH(D165,'Student Master'!B:B,0)),"0"))</f>
        <v>SK.SAILANI</v>
      </c>
      <c r="N165" s="20" t="str">
        <f>IF(TRIM(D165)="","",IFERROR(INDEX('Student Master'!D:D,MATCH(D165,'Student Master'!B:B,0)),"0"))</f>
        <v>6 - AM</v>
      </c>
      <c r="O165" s="20" t="str">
        <f>IF(TRIM(D165)="","",IFERROR(INDEX('Student Master'!H:H,MATCH(D165,'Student Master'!B:B,0)),"0"))</f>
        <v>ZIYAUDDIN</v>
      </c>
      <c r="P165" s="20" t="str">
        <f>IF(TRIM(D165)="","",IFERROR(INDEX('Student Master'!N:N,MATCH(D165,'Student Master'!B:B,0)),"0"))</f>
        <v>GOSHALA ROAD</v>
      </c>
      <c r="Q165" s="20">
        <f>IF(TRIM(D165)="","",IFERROR(INDEX('Student Master'!L:L,MATCH(D165,'Student Master'!B:B,0)),"0"))</f>
        <v>9542914511</v>
      </c>
    </row>
    <row r="166" spans="1:17" x14ac:dyDescent="0.35">
      <c r="A166" s="20">
        <v>165</v>
      </c>
      <c r="B166" s="21"/>
      <c r="C166" s="20">
        <v>109</v>
      </c>
      <c r="D166" s="20">
        <v>4162</v>
      </c>
      <c r="E166" s="20">
        <v>8000</v>
      </c>
      <c r="F166" s="20"/>
      <c r="G166" s="22">
        <f>IF(TRIM(D166)="","",IFERROR(INDEX('Student Master'!AB:AB,MATCH(D166,'Student Master'!B:B,0)),"0"))</f>
        <v>10000</v>
      </c>
      <c r="H166" s="22">
        <f>IF(TRIM(D166)="","",IFERROR(INDEX('Student Master'!AG:AG,MATCH(D166,'Student Master'!B:B,0)),"0"))</f>
        <v>10000</v>
      </c>
      <c r="I166" s="22" t="str">
        <f>IF(TRIM(D166)="","",IFERROR(INDEX('Student Master'!AH:AH,MATCH(D166,'Student Master'!B:B,0)),"0"))</f>
        <v>0</v>
      </c>
      <c r="J166" s="22" t="str">
        <f>IF(TRIM(D166)="","",IFERROR(INDEX('Student Master'!AI:AI,MATCH(D166,'Student Master'!B:B,0)),"0"))</f>
        <v>0</v>
      </c>
      <c r="K166" s="23">
        <f t="shared" si="6"/>
        <v>0.8</v>
      </c>
      <c r="L166" s="20"/>
      <c r="M166" s="20" t="str">
        <f>IF(TRIM(D166)="","",IFERROR(INDEX('Student Master'!C:C,MATCH(D166,'Student Master'!B:B,0)),"0"))</f>
        <v>MD. ABRAR KHAN</v>
      </c>
      <c r="N166" s="20" t="str">
        <f>IF(TRIM(D166)="","",IFERROR(INDEX('Student Master'!D:D,MATCH(D166,'Student Master'!B:B,0)),"0"))</f>
        <v>2 - AM</v>
      </c>
      <c r="O166" s="20" t="str">
        <f>IF(TRIM(D166)="","",IFERROR(INDEX('Student Master'!H:H,MATCH(D166,'Student Master'!B:B,0)),"0"))</f>
        <v>MD. LATEEF KHAN</v>
      </c>
      <c r="P166" s="20" t="str">
        <f>IF(TRIM(D166)="","",IFERROR(INDEX('Student Master'!N:N,MATCH(D166,'Student Master'!B:B,0)),"0"))</f>
        <v>SHARBATHI CANAL</v>
      </c>
      <c r="Q166" s="20">
        <f>IF(TRIM(D166)="","",IFERROR(INDEX('Student Master'!L:L,MATCH(D166,'Student Master'!B:B,0)),"0"))</f>
        <v>9908120478</v>
      </c>
    </row>
    <row r="167" spans="1:17" x14ac:dyDescent="0.35">
      <c r="A167" s="20">
        <v>166</v>
      </c>
      <c r="B167" s="21"/>
      <c r="C167" s="20">
        <v>109</v>
      </c>
      <c r="D167" s="20">
        <v>3487</v>
      </c>
      <c r="E167" s="20">
        <v>12000</v>
      </c>
      <c r="F167" s="20"/>
      <c r="G167" s="22">
        <f>IF(TRIM(D167)="","",IFERROR(INDEX('Student Master'!AB:AB,MATCH(D167,'Student Master'!B:B,0)),"0"))</f>
        <v>12500</v>
      </c>
      <c r="H167" s="22">
        <f>IF(TRIM(D167)="","",IFERROR(INDEX('Student Master'!AG:AG,MATCH(D167,'Student Master'!B:B,0)),"0"))</f>
        <v>12500</v>
      </c>
      <c r="I167" s="22" t="str">
        <f>IF(TRIM(D167)="","",IFERROR(INDEX('Student Master'!AH:AH,MATCH(D167,'Student Master'!B:B,0)),"0"))</f>
        <v>0</v>
      </c>
      <c r="J167" s="22" t="str">
        <f>IF(TRIM(D167)="","",IFERROR(INDEX('Student Master'!AI:AI,MATCH(D167,'Student Master'!B:B,0)),"0"))</f>
        <v>0</v>
      </c>
      <c r="K167" s="23">
        <f t="shared" si="6"/>
        <v>0.96</v>
      </c>
      <c r="L167" s="20"/>
      <c r="M167" s="20" t="str">
        <f>IF(TRIM(D167)="","",IFERROR(INDEX('Student Master'!C:C,MATCH(D167,'Student Master'!B:B,0)),"0"))</f>
        <v>ADNAN KHAN</v>
      </c>
      <c r="N167" s="20" t="str">
        <f>IF(TRIM(D167)="","",IFERROR(INDEX('Student Master'!D:D,MATCH(D167,'Student Master'!B:B,0)),"0"))</f>
        <v>5 - AM</v>
      </c>
      <c r="O167" s="20" t="str">
        <f>IF(TRIM(D167)="","",IFERROR(INDEX('Student Master'!H:H,MATCH(D167,'Student Master'!B:B,0)),"0"))</f>
        <v>LATEEF KHAN</v>
      </c>
      <c r="P167" s="20" t="str">
        <f>IF(TRIM(D167)="","",IFERROR(INDEX('Student Master'!N:N,MATCH(D167,'Student Master'!B:B,0)),"0"))</f>
        <v>SHARBATHI CANAL</v>
      </c>
      <c r="Q167" s="20">
        <f>IF(TRIM(D167)="","",IFERROR(INDEX('Student Master'!L:L,MATCH(D167,'Student Master'!B:B,0)),"0"))</f>
        <v>9908120478</v>
      </c>
    </row>
    <row r="168" spans="1:17" x14ac:dyDescent="0.35">
      <c r="A168" s="20">
        <v>167</v>
      </c>
      <c r="B168" s="21"/>
      <c r="C168" s="20">
        <v>109</v>
      </c>
      <c r="D168" s="20">
        <v>3579</v>
      </c>
      <c r="E168" s="20">
        <v>12000</v>
      </c>
      <c r="F168" s="20"/>
      <c r="G168" s="22">
        <f>IF(TRIM(D168)="","",IFERROR(INDEX('Student Master'!AB:AB,MATCH(D168,'Student Master'!B:B,0)),"0"))</f>
        <v>12500</v>
      </c>
      <c r="H168" s="22">
        <f>IF(TRIM(D168)="","",IFERROR(INDEX('Student Master'!AG:AG,MATCH(D168,'Student Master'!B:B,0)),"0"))</f>
        <v>12500</v>
      </c>
      <c r="I168" s="22" t="str">
        <f>IF(TRIM(D168)="","",IFERROR(INDEX('Student Master'!AH:AH,MATCH(D168,'Student Master'!B:B,0)),"0"))</f>
        <v>0</v>
      </c>
      <c r="J168" s="22" t="str">
        <f>IF(TRIM(D168)="","",IFERROR(INDEX('Student Master'!AI:AI,MATCH(D168,'Student Master'!B:B,0)),"0"))</f>
        <v>0</v>
      </c>
      <c r="K168" s="23">
        <f t="shared" si="6"/>
        <v>0.96</v>
      </c>
      <c r="L168" s="20"/>
      <c r="M168" s="20" t="str">
        <f>IF(TRIM(D168)="","",IFERROR(INDEX('Student Master'!C:C,MATCH(D168,'Student Master'!B:B,0)),"0"))</f>
        <v>ARSALAN KHAN</v>
      </c>
      <c r="N168" s="20" t="str">
        <f>IF(TRIM(D168)="","",IFERROR(INDEX('Student Master'!D:D,MATCH(D168,'Student Master'!B:B,0)),"0"))</f>
        <v>5 - BM</v>
      </c>
      <c r="O168" s="20" t="str">
        <f>IF(TRIM(D168)="","",IFERROR(INDEX('Student Master'!H:H,MATCH(D168,'Student Master'!B:B,0)),"0"))</f>
        <v>LATEEF KHAN</v>
      </c>
      <c r="P168" s="20" t="str">
        <f>IF(TRIM(D168)="","",IFERROR(INDEX('Student Master'!N:N,MATCH(D168,'Student Master'!B:B,0)),"0"))</f>
        <v>SHARBATHI CANAL</v>
      </c>
      <c r="Q168" s="20">
        <f>IF(TRIM(D168)="","",IFERROR(INDEX('Student Master'!L:L,MATCH(D168,'Student Master'!B:B,0)),"0"))</f>
        <v>9908120478</v>
      </c>
    </row>
    <row r="169" spans="1:17" x14ac:dyDescent="0.35">
      <c r="A169" s="20">
        <v>168</v>
      </c>
      <c r="B169" s="21"/>
      <c r="C169" s="20">
        <v>110</v>
      </c>
      <c r="D169" s="20">
        <v>4754</v>
      </c>
      <c r="E169" s="20">
        <v>6000</v>
      </c>
      <c r="F169" s="20"/>
      <c r="G169" s="22">
        <f>IF(TRIM(D169)="","",IFERROR(INDEX('Student Master'!AB:AB,MATCH(D169,'Student Master'!B:B,0)),"0"))</f>
        <v>7500</v>
      </c>
      <c r="H169" s="22">
        <f>IF(TRIM(D169)="","",IFERROR(INDEX('Student Master'!AG:AG,MATCH(D169,'Student Master'!B:B,0)),"0"))</f>
        <v>7500</v>
      </c>
      <c r="I169" s="22" t="str">
        <f>IF(TRIM(D169)="","",IFERROR(INDEX('Student Master'!AH:AH,MATCH(D169,'Student Master'!B:B,0)),"0"))</f>
        <v>0</v>
      </c>
      <c r="J169" s="22" t="str">
        <f>IF(TRIM(D169)="","",IFERROR(INDEX('Student Master'!AI:AI,MATCH(D169,'Student Master'!B:B,0)),"0"))</f>
        <v>0</v>
      </c>
      <c r="K169" s="23">
        <f t="shared" si="6"/>
        <v>0.8</v>
      </c>
      <c r="L169" s="20"/>
      <c r="M169" s="20" t="str">
        <f>IF(TRIM(D169)="","",IFERROR(INDEX('Student Master'!C:C,MATCH(D169,'Student Master'!B:B,0)),"0"))</f>
        <v>G.Rishith</v>
      </c>
      <c r="N169" s="20" t="str">
        <f>IF(TRIM(D169)="","",IFERROR(INDEX('Student Master'!D:D,MATCH(D169,'Student Master'!B:B,0)),"0"))</f>
        <v>N - AM</v>
      </c>
      <c r="O169" s="20" t="str">
        <f>IF(TRIM(D169)="","",IFERROR(INDEX('Student Master'!H:H,MATCH(D169,'Student Master'!B:B,0)),"0"))</f>
        <v>Pradeep</v>
      </c>
      <c r="P169" s="20" t="str">
        <f>IF(TRIM(D169)="","",IFERROR(INDEX('Student Master'!N:N,MATCH(D169,'Student Master'!B:B,0)),"0"))</f>
        <v>Bodhan</v>
      </c>
      <c r="Q169" s="20">
        <f>IF(TRIM(D169)="","",IFERROR(INDEX('Student Master'!L:L,MATCH(D169,'Student Master'!B:B,0)),"0"))</f>
        <v>9948086271</v>
      </c>
    </row>
    <row r="170" spans="1:17" x14ac:dyDescent="0.35">
      <c r="A170" s="20">
        <v>169</v>
      </c>
      <c r="B170" s="21"/>
      <c r="C170" s="20">
        <v>111</v>
      </c>
      <c r="D170" s="20">
        <v>2315</v>
      </c>
      <c r="E170" s="20">
        <v>43000</v>
      </c>
      <c r="F170" s="20"/>
      <c r="G170" s="22">
        <f>IF(TRIM(D170)="","",IFERROR(INDEX('Student Master'!AB:AB,MATCH(D170,'Student Master'!B:B,0)),"0"))</f>
        <v>47000</v>
      </c>
      <c r="H170" s="22">
        <f>IF(TRIM(D170)="","",IFERROR(INDEX('Student Master'!AG:AG,MATCH(D170,'Student Master'!B:B,0)),"0"))</f>
        <v>25000</v>
      </c>
      <c r="I170" s="22" t="str">
        <f>IF(TRIM(D170)="","",IFERROR(INDEX('Student Master'!AH:AH,MATCH(D170,'Student Master'!B:B,0)),"0"))</f>
        <v>0</v>
      </c>
      <c r="J170" s="22">
        <f>IF(TRIM(D170)="","",IFERROR(INDEX('Student Master'!AI:AI,MATCH(D170,'Student Master'!B:B,0)),"0"))</f>
        <v>22000</v>
      </c>
      <c r="K170" s="23">
        <f t="shared" si="6"/>
        <v>0.91489361702127658</v>
      </c>
      <c r="L170" s="20"/>
      <c r="M170" s="20" t="str">
        <f>IF(TRIM(D170)="","",IFERROR(INDEX('Student Master'!C:C,MATCH(D170,'Student Master'!B:B,0)),"0"))</f>
        <v>M. MADHAV RAO</v>
      </c>
      <c r="N170" s="20" t="str">
        <f>IF(TRIM(D170)="","",IFERROR(INDEX('Student Master'!D:D,MATCH(D170,'Student Master'!B:B,0)),"0"))</f>
        <v>10 - AS</v>
      </c>
      <c r="O170" s="20" t="str">
        <f>IF(TRIM(D170)="","",IFERROR(INDEX('Student Master'!H:H,MATCH(D170,'Student Master'!B:B,0)),"0"))</f>
        <v>GANGADHAR</v>
      </c>
      <c r="P170" s="20" t="str">
        <f>IF(TRIM(D170)="","",IFERROR(INDEX('Student Master'!N:N,MATCH(D170,'Student Master'!B:B,0)),"0"))</f>
        <v>KALDURKI</v>
      </c>
      <c r="Q170" s="20">
        <f>IF(TRIM(D170)="","",IFERROR(INDEX('Student Master'!L:L,MATCH(D170,'Student Master'!B:B,0)),"0"))</f>
        <v>9346945718</v>
      </c>
    </row>
    <row r="171" spans="1:17" x14ac:dyDescent="0.35">
      <c r="A171" s="20">
        <v>170</v>
      </c>
      <c r="B171" s="21"/>
      <c r="C171" s="20">
        <v>112</v>
      </c>
      <c r="D171" s="20">
        <v>3276</v>
      </c>
      <c r="E171" s="20">
        <v>18000</v>
      </c>
      <c r="F171" s="20"/>
      <c r="G171" s="22">
        <f>IF(TRIM(D171)="","",IFERROR(INDEX('Student Master'!AB:AB,MATCH(D171,'Student Master'!B:B,0)),"0"))</f>
        <v>22000</v>
      </c>
      <c r="H171" s="22">
        <f>IF(TRIM(D171)="","",IFERROR(INDEX('Student Master'!AG:AG,MATCH(D171,'Student Master'!B:B,0)),"0"))</f>
        <v>15000</v>
      </c>
      <c r="I171" s="22">
        <f>IF(TRIM(D171)="","",IFERROR(INDEX('Student Master'!AH:AH,MATCH(D171,'Student Master'!B:B,0)),"0"))</f>
        <v>7000</v>
      </c>
      <c r="J171" s="22" t="str">
        <f>IF(TRIM(D171)="","",IFERROR(INDEX('Student Master'!AI:AI,MATCH(D171,'Student Master'!B:B,0)),"0"))</f>
        <v>0</v>
      </c>
      <c r="K171" s="23">
        <f t="shared" si="6"/>
        <v>0.81818181818181823</v>
      </c>
      <c r="L171" s="20"/>
      <c r="M171" s="20" t="str">
        <f>IF(TRIM(D171)="","",IFERROR(INDEX('Student Master'!C:C,MATCH(D171,'Student Master'!B:B,0)),"0"))</f>
        <v>M. VENKATESH</v>
      </c>
      <c r="N171" s="20" t="str">
        <f>IF(TRIM(D171)="","",IFERROR(INDEX('Student Master'!D:D,MATCH(D171,'Student Master'!B:B,0)),"0"))</f>
        <v>6 - AM</v>
      </c>
      <c r="O171" s="20" t="str">
        <f>IF(TRIM(D171)="","",IFERROR(INDEX('Student Master'!H:H,MATCH(D171,'Student Master'!B:B,0)),"0"))</f>
        <v>SHIVA KUMAR</v>
      </c>
      <c r="P171" s="20" t="str">
        <f>IF(TRIM(D171)="","",IFERROR(INDEX('Student Master'!N:N,MATCH(D171,'Student Master'!B:B,0)),"0"))</f>
        <v>KALDURKI</v>
      </c>
      <c r="Q171" s="20">
        <f>IF(TRIM(D171)="","",IFERROR(INDEX('Student Master'!L:L,MATCH(D171,'Student Master'!B:B,0)),"0"))</f>
        <v>8374774777</v>
      </c>
    </row>
    <row r="172" spans="1:17" x14ac:dyDescent="0.35">
      <c r="A172" s="20">
        <v>171</v>
      </c>
      <c r="B172" s="21"/>
      <c r="C172" s="20">
        <v>112</v>
      </c>
      <c r="D172" s="20">
        <v>4347</v>
      </c>
      <c r="E172" s="20">
        <v>12000</v>
      </c>
      <c r="F172" s="20"/>
      <c r="G172" s="22">
        <f>IF(TRIM(D172)="","",IFERROR(INDEX('Student Master'!AB:AB,MATCH(D172,'Student Master'!B:B,0)),"0"))</f>
        <v>16500</v>
      </c>
      <c r="H172" s="22">
        <f>IF(TRIM(D172)="","",IFERROR(INDEX('Student Master'!AG:AG,MATCH(D172,'Student Master'!B:B,0)),"0"))</f>
        <v>9500</v>
      </c>
      <c r="I172" s="22">
        <f>IF(TRIM(D172)="","",IFERROR(INDEX('Student Master'!AH:AH,MATCH(D172,'Student Master'!B:B,0)),"0"))</f>
        <v>7000</v>
      </c>
      <c r="J172" s="22" t="str">
        <f>IF(TRIM(D172)="","",IFERROR(INDEX('Student Master'!AI:AI,MATCH(D172,'Student Master'!B:B,0)),"0"))</f>
        <v>0</v>
      </c>
      <c r="K172" s="23">
        <f t="shared" si="6"/>
        <v>0.72727272727272729</v>
      </c>
      <c r="L172" s="20"/>
      <c r="M172" s="20" t="str">
        <f>IF(TRIM(D172)="","",IFERROR(INDEX('Student Master'!C:C,MATCH(D172,'Student Master'!B:B,0)),"0"))</f>
        <v>M. MANMATH</v>
      </c>
      <c r="N172" s="20" t="str">
        <f>IF(TRIM(D172)="","",IFERROR(INDEX('Student Master'!D:D,MATCH(D172,'Student Master'!B:B,0)),"0"))</f>
        <v>1 - AM</v>
      </c>
      <c r="O172" s="20" t="str">
        <f>IF(TRIM(D172)="","",IFERROR(INDEX('Student Master'!H:H,MATCH(D172,'Student Master'!B:B,0)),"0"))</f>
        <v>M. SHIVA KUMAR</v>
      </c>
      <c r="P172" s="20" t="str">
        <f>IF(TRIM(D172)="","",IFERROR(INDEX('Student Master'!N:N,MATCH(D172,'Student Master'!B:B,0)),"0"))</f>
        <v>KALDURKI</v>
      </c>
      <c r="Q172" s="20">
        <f>IF(TRIM(D172)="","",IFERROR(INDEX('Student Master'!L:L,MATCH(D172,'Student Master'!B:B,0)),"0"))</f>
        <v>8374774777</v>
      </c>
    </row>
    <row r="173" spans="1:17" x14ac:dyDescent="0.35">
      <c r="A173" s="20">
        <v>172</v>
      </c>
      <c r="B173" s="21"/>
      <c r="C173" s="20">
        <v>113</v>
      </c>
      <c r="D173" s="20">
        <v>4763</v>
      </c>
      <c r="E173" s="20">
        <v>5000</v>
      </c>
      <c r="F173" s="20"/>
      <c r="G173" s="22">
        <f>IF(TRIM(D173)="","",IFERROR(INDEX('Student Master'!AB:AB,MATCH(D173,'Student Master'!B:B,0)),"0"))</f>
        <v>7500</v>
      </c>
      <c r="H173" s="22">
        <f>IF(TRIM(D173)="","",IFERROR(INDEX('Student Master'!AG:AG,MATCH(D173,'Student Master'!B:B,0)),"0"))</f>
        <v>7500</v>
      </c>
      <c r="I173" s="22" t="str">
        <f>IF(TRIM(D173)="","",IFERROR(INDEX('Student Master'!AH:AH,MATCH(D173,'Student Master'!B:B,0)),"0"))</f>
        <v>0</v>
      </c>
      <c r="J173" s="22" t="str">
        <f>IF(TRIM(D173)="","",IFERROR(INDEX('Student Master'!AI:AI,MATCH(D173,'Student Master'!B:B,0)),"0"))</f>
        <v>0</v>
      </c>
      <c r="K173" s="23">
        <f t="shared" si="6"/>
        <v>0.66666666666666663</v>
      </c>
      <c r="L173" s="20"/>
      <c r="M173" s="20" t="str">
        <f>IF(TRIM(D173)="","",IFERROR(INDEX('Student Master'!C:C,MATCH(D173,'Student Master'!B:B,0)),"0"))</f>
        <v>Arfa Fatima</v>
      </c>
      <c r="N173" s="20" t="str">
        <f>IF(TRIM(D173)="","",IFERROR(INDEX('Student Master'!D:D,MATCH(D173,'Student Master'!B:B,0)),"0"))</f>
        <v>N - AM</v>
      </c>
      <c r="O173" s="20" t="str">
        <f>IF(TRIM(D173)="","",IFERROR(INDEX('Student Master'!H:H,MATCH(D173,'Student Master'!B:B,0)),"0"))</f>
        <v>Imran Khan</v>
      </c>
      <c r="P173" s="20" t="str">
        <f>IF(TRIM(D173)="","",IFERROR(INDEX('Student Master'!N:N,MATCH(D173,'Student Master'!B:B,0)),"0"))</f>
        <v>Sharbathi Canal</v>
      </c>
      <c r="Q173" s="20">
        <f>IF(TRIM(D173)="","",IFERROR(INDEX('Student Master'!L:L,MATCH(D173,'Student Master'!B:B,0)),"0"))</f>
        <v>9985774251</v>
      </c>
    </row>
    <row r="174" spans="1:17" x14ac:dyDescent="0.35">
      <c r="A174" s="20">
        <v>173</v>
      </c>
      <c r="B174" s="21"/>
      <c r="C174" s="20">
        <v>113</v>
      </c>
      <c r="D174" s="20">
        <v>4762</v>
      </c>
      <c r="E174" s="20">
        <v>5000</v>
      </c>
      <c r="F174" s="20"/>
      <c r="G174" s="22">
        <f>IF(TRIM(D174)="","",IFERROR(INDEX('Student Master'!AB:AB,MATCH(D174,'Student Master'!B:B,0)),"0"))</f>
        <v>8500</v>
      </c>
      <c r="H174" s="22">
        <f>IF(TRIM(D174)="","",IFERROR(INDEX('Student Master'!AG:AG,MATCH(D174,'Student Master'!B:B,0)),"0"))</f>
        <v>8500</v>
      </c>
      <c r="I174" s="22" t="str">
        <f>IF(TRIM(D174)="","",IFERROR(INDEX('Student Master'!AH:AH,MATCH(D174,'Student Master'!B:B,0)),"0"))</f>
        <v>0</v>
      </c>
      <c r="J174" s="22" t="str">
        <f>IF(TRIM(D174)="","",IFERROR(INDEX('Student Master'!AI:AI,MATCH(D174,'Student Master'!B:B,0)),"0"))</f>
        <v>0</v>
      </c>
      <c r="K174" s="23">
        <f t="shared" si="6"/>
        <v>0.58823529411764708</v>
      </c>
      <c r="L174" s="20"/>
      <c r="M174" s="20" t="str">
        <f>IF(TRIM(D174)="","",IFERROR(INDEX('Student Master'!C:C,MATCH(D174,'Student Master'!B:B,0)),"0"))</f>
        <v>SHAIK SUFIYAN</v>
      </c>
      <c r="N174" s="20" t="str">
        <f>IF(TRIM(D174)="","",IFERROR(INDEX('Student Master'!D:D,MATCH(D174,'Student Master'!B:B,0)),"0"))</f>
        <v>L - BM</v>
      </c>
      <c r="O174" s="20" t="str">
        <f>IF(TRIM(D174)="","",IFERROR(INDEX('Student Master'!H:H,MATCH(D174,'Student Master'!B:B,0)),"0"))</f>
        <v>SHAIK AFROZ</v>
      </c>
      <c r="P174" s="20" t="str">
        <f>IF(TRIM(D174)="","",IFERROR(INDEX('Student Master'!N:N,MATCH(D174,'Student Master'!B:B,0)),"0"))</f>
        <v>Sharbathi Canal</v>
      </c>
      <c r="Q174" s="20">
        <f>IF(TRIM(D174)="","",IFERROR(INDEX('Student Master'!L:L,MATCH(D174,'Student Master'!B:B,0)),"0"))</f>
        <v>9985774251</v>
      </c>
    </row>
    <row r="175" spans="1:17" x14ac:dyDescent="0.35">
      <c r="A175" s="20">
        <v>174</v>
      </c>
      <c r="B175" s="21"/>
      <c r="C175" s="20">
        <v>113</v>
      </c>
      <c r="D175" s="20">
        <v>4761</v>
      </c>
      <c r="E175" s="20">
        <v>6000</v>
      </c>
      <c r="F175" s="20"/>
      <c r="G175" s="22">
        <f>IF(TRIM(D175)="","",IFERROR(INDEX('Student Master'!AB:AB,MATCH(D175,'Student Master'!B:B,0)),"0"))</f>
        <v>9000</v>
      </c>
      <c r="H175" s="22">
        <f>IF(TRIM(D175)="","",IFERROR(INDEX('Student Master'!AG:AG,MATCH(D175,'Student Master'!B:B,0)),"0"))</f>
        <v>9000</v>
      </c>
      <c r="I175" s="22" t="str">
        <f>IF(TRIM(D175)="","",IFERROR(INDEX('Student Master'!AH:AH,MATCH(D175,'Student Master'!B:B,0)),"0"))</f>
        <v>0</v>
      </c>
      <c r="J175" s="22" t="str">
        <f>IF(TRIM(D175)="","",IFERROR(INDEX('Student Master'!AI:AI,MATCH(D175,'Student Master'!B:B,0)),"0"))</f>
        <v>0</v>
      </c>
      <c r="K175" s="23">
        <f t="shared" si="6"/>
        <v>0.66666666666666663</v>
      </c>
      <c r="L175" s="20"/>
      <c r="M175" s="20" t="str">
        <f>IF(TRIM(D175)="","",IFERROR(INDEX('Student Master'!C:C,MATCH(D175,'Student Master'!B:B,0)),"0"))</f>
        <v>HUSSAIN KHAN</v>
      </c>
      <c r="N175" s="20" t="str">
        <f>IF(TRIM(D175)="","",IFERROR(INDEX('Student Master'!D:D,MATCH(D175,'Student Master'!B:B,0)),"0"))</f>
        <v>U - BM</v>
      </c>
      <c r="O175" s="20" t="str">
        <f>IF(TRIM(D175)="","",IFERROR(INDEX('Student Master'!H:H,MATCH(D175,'Student Master'!B:B,0)),"0"))</f>
        <v>IMRAN KHAN</v>
      </c>
      <c r="P175" s="20" t="str">
        <f>IF(TRIM(D175)="","",IFERROR(INDEX('Student Master'!N:N,MATCH(D175,'Student Master'!B:B,0)),"0"))</f>
        <v>Sharbathi Canal</v>
      </c>
      <c r="Q175" s="20">
        <f>IF(TRIM(D175)="","",IFERROR(INDEX('Student Master'!L:L,MATCH(D175,'Student Master'!B:B,0)),"0"))</f>
        <v>9985774251</v>
      </c>
    </row>
    <row r="176" spans="1:17" x14ac:dyDescent="0.35">
      <c r="A176" s="20">
        <v>175</v>
      </c>
      <c r="B176" s="21"/>
      <c r="C176" s="20">
        <v>113</v>
      </c>
      <c r="D176" s="20">
        <v>4760</v>
      </c>
      <c r="E176" s="20">
        <v>7000</v>
      </c>
      <c r="F176" s="20"/>
      <c r="G176" s="22">
        <f>IF(TRIM(D176)="","",IFERROR(INDEX('Student Master'!AB:AB,MATCH(D176,'Student Master'!B:B,0)),"0"))</f>
        <v>10000</v>
      </c>
      <c r="H176" s="22">
        <f>IF(TRIM(D176)="","",IFERROR(INDEX('Student Master'!AG:AG,MATCH(D176,'Student Master'!B:B,0)),"0"))</f>
        <v>10000</v>
      </c>
      <c r="I176" s="22" t="str">
        <f>IF(TRIM(D176)="","",IFERROR(INDEX('Student Master'!AH:AH,MATCH(D176,'Student Master'!B:B,0)),"0"))</f>
        <v>0</v>
      </c>
      <c r="J176" s="22" t="str">
        <f>IF(TRIM(D176)="","",IFERROR(INDEX('Student Master'!AI:AI,MATCH(D176,'Student Master'!B:B,0)),"0"))</f>
        <v>0</v>
      </c>
      <c r="K176" s="23">
        <f t="shared" si="6"/>
        <v>0.7</v>
      </c>
      <c r="L176" s="20"/>
      <c r="M176" s="20" t="str">
        <f>IF(TRIM(D176)="","",IFERROR(INDEX('Student Master'!C:C,MATCH(D176,'Student Master'!B:B,0)),"0"))</f>
        <v>UMAIZA TABASSUM</v>
      </c>
      <c r="N176" s="20" t="str">
        <f>IF(TRIM(D176)="","",IFERROR(INDEX('Student Master'!D:D,MATCH(D176,'Student Master'!B:B,0)),"0"))</f>
        <v>2 - BM</v>
      </c>
      <c r="O176" s="20" t="str">
        <f>IF(TRIM(D176)="","",IFERROR(INDEX('Student Master'!H:H,MATCH(D176,'Student Master'!B:B,0)),"0"))</f>
        <v>IMRAN KHAN</v>
      </c>
      <c r="P176" s="20" t="str">
        <f>IF(TRIM(D176)="","",IFERROR(INDEX('Student Master'!N:N,MATCH(D176,'Student Master'!B:B,0)),"0"))</f>
        <v>Sharbathi Canal</v>
      </c>
      <c r="Q176" s="20">
        <f>IF(TRIM(D176)="","",IFERROR(INDEX('Student Master'!L:L,MATCH(D176,'Student Master'!B:B,0)),"0"))</f>
        <v>9985774251</v>
      </c>
    </row>
    <row r="177" spans="1:17" x14ac:dyDescent="0.35">
      <c r="A177" s="20">
        <v>176</v>
      </c>
      <c r="B177" s="21"/>
      <c r="C177" s="20">
        <v>113</v>
      </c>
      <c r="D177" s="20">
        <v>4759</v>
      </c>
      <c r="E177" s="20">
        <v>7000</v>
      </c>
      <c r="F177" s="20"/>
      <c r="G177" s="22">
        <f>IF(TRIM(D177)="","",IFERROR(INDEX('Student Master'!AB:AB,MATCH(D177,'Student Master'!B:B,0)),"0"))</f>
        <v>10000</v>
      </c>
      <c r="H177" s="22">
        <f>IF(TRIM(D177)="","",IFERROR(INDEX('Student Master'!AG:AG,MATCH(D177,'Student Master'!B:B,0)),"0"))</f>
        <v>10000</v>
      </c>
      <c r="I177" s="22" t="str">
        <f>IF(TRIM(D177)="","",IFERROR(INDEX('Student Master'!AH:AH,MATCH(D177,'Student Master'!B:B,0)),"0"))</f>
        <v>0</v>
      </c>
      <c r="J177" s="22" t="str">
        <f>IF(TRIM(D177)="","",IFERROR(INDEX('Student Master'!AI:AI,MATCH(D177,'Student Master'!B:B,0)),"0"))</f>
        <v>0</v>
      </c>
      <c r="K177" s="23">
        <f t="shared" si="6"/>
        <v>0.7</v>
      </c>
      <c r="L177" s="20"/>
      <c r="M177" s="20" t="str">
        <f>IF(TRIM(D177)="","",IFERROR(INDEX('Student Master'!C:C,MATCH(D177,'Student Master'!B:B,0)),"0"))</f>
        <v>SHAIK REHAN</v>
      </c>
      <c r="N177" s="20" t="str">
        <f>IF(TRIM(D177)="","",IFERROR(INDEX('Student Master'!D:D,MATCH(D177,'Student Master'!B:B,0)),"0"))</f>
        <v>2 - BM</v>
      </c>
      <c r="O177" s="20" t="str">
        <f>IF(TRIM(D177)="","",IFERROR(INDEX('Student Master'!H:H,MATCH(D177,'Student Master'!B:B,0)),"0"))</f>
        <v>AFROZ KHAN</v>
      </c>
      <c r="P177" s="20" t="str">
        <f>IF(TRIM(D177)="","",IFERROR(INDEX('Student Master'!N:N,MATCH(D177,'Student Master'!B:B,0)),"0"))</f>
        <v>Sharbathi Canal</v>
      </c>
      <c r="Q177" s="20">
        <f>IF(TRIM(D177)="","",IFERROR(INDEX('Student Master'!L:L,MATCH(D177,'Student Master'!B:B,0)),"0"))</f>
        <v>9985774251</v>
      </c>
    </row>
    <row r="178" spans="1:17" x14ac:dyDescent="0.35">
      <c r="A178" s="20">
        <v>177</v>
      </c>
      <c r="B178" s="21"/>
      <c r="C178" s="20">
        <v>114</v>
      </c>
      <c r="D178" s="20">
        <v>3867</v>
      </c>
      <c r="E178" s="20">
        <v>25000</v>
      </c>
      <c r="F178" s="20"/>
      <c r="G178" s="22">
        <f>IF(TRIM(D178)="","",IFERROR(INDEX('Student Master'!AB:AB,MATCH(D178,'Student Master'!B:B,0)),"0"))</f>
        <v>28000</v>
      </c>
      <c r="H178" s="22">
        <f>IF(TRIM(D178)="","",IFERROR(INDEX('Student Master'!AG:AG,MATCH(D178,'Student Master'!B:B,0)),"0"))</f>
        <v>20000</v>
      </c>
      <c r="I178" s="22">
        <f>IF(TRIM(D178)="","",IFERROR(INDEX('Student Master'!AH:AH,MATCH(D178,'Student Master'!B:B,0)),"0"))</f>
        <v>8000</v>
      </c>
      <c r="J178" s="22" t="str">
        <f>IF(TRIM(D178)="","",IFERROR(INDEX('Student Master'!AI:AI,MATCH(D178,'Student Master'!B:B,0)),"0"))</f>
        <v>0</v>
      </c>
      <c r="K178" s="23">
        <f t="shared" si="6"/>
        <v>0.8928571428571429</v>
      </c>
      <c r="L178" s="20"/>
      <c r="M178" s="20" t="str">
        <f>IF(TRIM(D178)="","",IFERROR(INDEX('Student Master'!C:C,MATCH(D178,'Student Master'!B:B,0)),"0"))</f>
        <v>MAHEVEESH</v>
      </c>
      <c r="N178" s="20" t="str">
        <f>IF(TRIM(D178)="","",IFERROR(INDEX('Student Master'!D:D,MATCH(D178,'Student Master'!B:B,0)),"0"))</f>
        <v>9 - AM</v>
      </c>
      <c r="O178" s="20" t="str">
        <f>IF(TRIM(D178)="","",IFERROR(INDEX('Student Master'!H:H,MATCH(D178,'Student Master'!B:B,0)),"0"))</f>
        <v>SK. ALIULLA</v>
      </c>
      <c r="P178" s="20" t="str">
        <f>IF(TRIM(D178)="","",IFERROR(INDEX('Student Master'!N:N,MATCH(D178,'Student Master'!B:B,0)),"0"))</f>
        <v>RENJAL</v>
      </c>
      <c r="Q178" s="20">
        <f>IF(TRIM(D178)="","",IFERROR(INDEX('Student Master'!L:L,MATCH(D178,'Student Master'!B:B,0)),"0"))</f>
        <v>9704798268</v>
      </c>
    </row>
    <row r="179" spans="1:17" x14ac:dyDescent="0.35">
      <c r="A179" s="20">
        <v>178</v>
      </c>
      <c r="B179" s="21"/>
      <c r="C179" s="20">
        <v>115</v>
      </c>
      <c r="D179" s="20" t="s">
        <v>6212</v>
      </c>
      <c r="E179" s="20">
        <v>11500</v>
      </c>
      <c r="F179" s="20"/>
      <c r="G179" s="22">
        <f>IF(TRIM(D179)="","",IFERROR(INDEX('Student Master'!AB:AB,MATCH(D179,'Student Master'!B:B,0)),"0"))</f>
        <v>17500</v>
      </c>
      <c r="H179" s="22">
        <f>IF(TRIM(D179)="","",IFERROR(INDEX('Student Master'!AG:AG,MATCH(D179,'Student Master'!B:B,0)),"0"))</f>
        <v>10500</v>
      </c>
      <c r="I179" s="22">
        <f>IF(TRIM(D179)="","",IFERROR(INDEX('Student Master'!AH:AH,MATCH(D179,'Student Master'!B:B,0)),"0"))</f>
        <v>7000</v>
      </c>
      <c r="J179" s="22" t="str">
        <f>IF(TRIM(D179)="","",IFERROR(INDEX('Student Master'!AI:AI,MATCH(D179,'Student Master'!B:B,0)),"0"))</f>
        <v>0</v>
      </c>
      <c r="K179" s="23">
        <f t="shared" si="6"/>
        <v>0.65714285714285714</v>
      </c>
      <c r="L179" s="20"/>
      <c r="M179" s="20" t="str">
        <f>IF(TRIM(D179)="","",IFERROR(INDEX('Student Master'!C:C,MATCH(D179,'Student Master'!B:B,0)),"0"))</f>
        <v>K. ANJALI</v>
      </c>
      <c r="N179" s="20" t="str">
        <f>IF(TRIM(D179)="","",IFERROR(INDEX('Student Master'!D:D,MATCH(D179,'Student Master'!B:B,0)),"0"))</f>
        <v>3 - BM</v>
      </c>
      <c r="O179" s="20" t="str">
        <f>IF(TRIM(D179)="","",IFERROR(INDEX('Student Master'!H:H,MATCH(D179,'Student Master'!B:B,0)),"0"))</f>
        <v>K. MANGESH</v>
      </c>
      <c r="P179" s="20" t="str">
        <f>IF(TRIM(D179)="","",IFERROR(INDEX('Student Master'!N:N,MATCH(D179,'Student Master'!B:B,0)),"0"))</f>
        <v>JADI JAMALPUR</v>
      </c>
      <c r="Q179" s="20">
        <f>IF(TRIM(D179)="","",IFERROR(INDEX('Student Master'!L:L,MATCH(D179,'Student Master'!B:B,0)),"0"))</f>
        <v>9705957768</v>
      </c>
    </row>
    <row r="180" spans="1:17" x14ac:dyDescent="0.35">
      <c r="A180" s="20">
        <v>179</v>
      </c>
      <c r="B180" s="21"/>
      <c r="C180" s="20">
        <v>115</v>
      </c>
      <c r="D180" s="20" t="s">
        <v>6213</v>
      </c>
      <c r="E180" s="20">
        <v>13000</v>
      </c>
      <c r="F180" s="20"/>
      <c r="G180" s="22">
        <f>IF(TRIM(D180)="","",IFERROR(INDEX('Student Master'!AB:AB,MATCH(D180,'Student Master'!B:B,0)),"0"))</f>
        <v>18500</v>
      </c>
      <c r="H180" s="22">
        <f>IF(TRIM(D180)="","",IFERROR(INDEX('Student Master'!AG:AG,MATCH(D180,'Student Master'!B:B,0)),"0"))</f>
        <v>11500</v>
      </c>
      <c r="I180" s="22">
        <f>IF(TRIM(D180)="","",IFERROR(INDEX('Student Master'!AH:AH,MATCH(D180,'Student Master'!B:B,0)),"0"))</f>
        <v>7000</v>
      </c>
      <c r="J180" s="22" t="str">
        <f>IF(TRIM(D180)="","",IFERROR(INDEX('Student Master'!AI:AI,MATCH(D180,'Student Master'!B:B,0)),"0"))</f>
        <v>0</v>
      </c>
      <c r="K180" s="23">
        <f t="shared" si="6"/>
        <v>0.70270270270270274</v>
      </c>
      <c r="L180" s="20"/>
      <c r="M180" s="20" t="str">
        <f>IF(TRIM(D180)="","",IFERROR(INDEX('Student Master'!C:C,MATCH(D180,'Student Master'!B:B,0)),"0"))</f>
        <v>K. MADHULIKA</v>
      </c>
      <c r="N180" s="20" t="str">
        <f>IF(TRIM(D180)="","",IFERROR(INDEX('Student Master'!D:D,MATCH(D180,'Student Master'!B:B,0)),"0"))</f>
        <v>4 - BM</v>
      </c>
      <c r="O180" s="20" t="str">
        <f>IF(TRIM(D180)="","",IFERROR(INDEX('Student Master'!H:H,MATCH(D180,'Student Master'!B:B,0)),"0"))</f>
        <v>MALLESH</v>
      </c>
      <c r="P180" s="20" t="str">
        <f>IF(TRIM(D180)="","",IFERROR(INDEX('Student Master'!N:N,MATCH(D180,'Student Master'!B:B,0)),"0"))</f>
        <v>JADI JAMALPUR</v>
      </c>
      <c r="Q180" s="20">
        <f>IF(TRIM(D180)="","",IFERROR(INDEX('Student Master'!L:L,MATCH(D180,'Student Master'!B:B,0)),"0"))</f>
        <v>9705957768</v>
      </c>
    </row>
    <row r="181" spans="1:17" x14ac:dyDescent="0.35">
      <c r="A181" s="20">
        <v>180</v>
      </c>
      <c r="B181" s="21"/>
      <c r="C181" s="20">
        <v>115</v>
      </c>
      <c r="D181" s="20">
        <v>4569</v>
      </c>
      <c r="E181" s="20">
        <v>10500</v>
      </c>
      <c r="F181" s="20"/>
      <c r="G181" s="22">
        <f>IF(TRIM(D181)="","",IFERROR(INDEX('Student Master'!AB:AB,MATCH(D181,'Student Master'!B:B,0)),"0"))</f>
        <v>16500</v>
      </c>
      <c r="H181" s="22">
        <f>IF(TRIM(D181)="","",IFERROR(INDEX('Student Master'!AG:AG,MATCH(D181,'Student Master'!B:B,0)),"0"))</f>
        <v>9500</v>
      </c>
      <c r="I181" s="22">
        <f>IF(TRIM(D181)="","",IFERROR(INDEX('Student Master'!AH:AH,MATCH(D181,'Student Master'!B:B,0)),"0"))</f>
        <v>7000</v>
      </c>
      <c r="J181" s="22" t="str">
        <f>IF(TRIM(D181)="","",IFERROR(INDEX('Student Master'!AI:AI,MATCH(D181,'Student Master'!B:B,0)),"0"))</f>
        <v>0</v>
      </c>
      <c r="K181" s="23">
        <f t="shared" si="6"/>
        <v>0.63636363636363635</v>
      </c>
      <c r="L181" s="20"/>
      <c r="M181" s="20" t="str">
        <f>IF(TRIM(D181)="","",IFERROR(INDEX('Student Master'!C:C,MATCH(D181,'Student Master'!B:B,0)),"0"))</f>
        <v>K. PRASHANTH</v>
      </c>
      <c r="N181" s="20" t="str">
        <f>IF(TRIM(D181)="","",IFERROR(INDEX('Student Master'!D:D,MATCH(D181,'Student Master'!B:B,0)),"0"))</f>
        <v>1 - AM</v>
      </c>
      <c r="O181" s="20" t="str">
        <f>IF(TRIM(D181)="","",IFERROR(INDEX('Student Master'!H:H,MATCH(D181,'Student Master'!B:B,0)),"0"))</f>
        <v>K. MALLESH</v>
      </c>
      <c r="P181" s="20" t="str">
        <f>IF(TRIM(D181)="","",IFERROR(INDEX('Student Master'!N:N,MATCH(D181,'Student Master'!B:B,0)),"0"))</f>
        <v>JADI JAMALPUR</v>
      </c>
      <c r="Q181" s="20">
        <f>IF(TRIM(D181)="","",IFERROR(INDEX('Student Master'!L:L,MATCH(D181,'Student Master'!B:B,0)),"0"))</f>
        <v>9705957768</v>
      </c>
    </row>
    <row r="182" spans="1:17" x14ac:dyDescent="0.35">
      <c r="A182" s="20">
        <v>181</v>
      </c>
      <c r="B182" s="21"/>
      <c r="C182" s="20">
        <v>116</v>
      </c>
      <c r="D182" s="20">
        <v>4568</v>
      </c>
      <c r="E182" s="20">
        <v>9500</v>
      </c>
      <c r="F182" s="20"/>
      <c r="G182" s="22">
        <f>IF(TRIM(D182)="","",IFERROR(INDEX('Student Master'!AB:AB,MATCH(D182,'Student Master'!B:B,0)),"0"))</f>
        <v>15500</v>
      </c>
      <c r="H182" s="22">
        <f>IF(TRIM(D182)="","",IFERROR(INDEX('Student Master'!AG:AG,MATCH(D182,'Student Master'!B:B,0)),"0"))</f>
        <v>8500</v>
      </c>
      <c r="I182" s="22">
        <f>IF(TRIM(D182)="","",IFERROR(INDEX('Student Master'!AH:AH,MATCH(D182,'Student Master'!B:B,0)),"0"))</f>
        <v>7000</v>
      </c>
      <c r="J182" s="22" t="str">
        <f>IF(TRIM(D182)="","",IFERROR(INDEX('Student Master'!AI:AI,MATCH(D182,'Student Master'!B:B,0)),"0"))</f>
        <v>0</v>
      </c>
      <c r="K182" s="23">
        <f t="shared" si="6"/>
        <v>0.61290322580645162</v>
      </c>
      <c r="L182" s="20"/>
      <c r="M182" s="20" t="str">
        <f>IF(TRIM(D182)="","",IFERROR(INDEX('Student Master'!C:C,MATCH(D182,'Student Master'!B:B,0)),"0"))</f>
        <v>K.Praneeth</v>
      </c>
      <c r="N182" s="20" t="str">
        <f>IF(TRIM(D182)="","",IFERROR(INDEX('Student Master'!D:D,MATCH(D182,'Student Master'!B:B,0)),"0"))</f>
        <v>L - BM</v>
      </c>
      <c r="O182" s="20" t="str">
        <f>IF(TRIM(D182)="","",IFERROR(INDEX('Student Master'!H:H,MATCH(D182,'Student Master'!B:B,0)),"0"))</f>
        <v>Mahesh</v>
      </c>
      <c r="P182" s="20" t="str">
        <f>IF(TRIM(D182)="","",IFERROR(INDEX('Student Master'!N:N,MATCH(D182,'Student Master'!B:B,0)),"0"))</f>
        <v>JADI JAMALPUR</v>
      </c>
      <c r="Q182" s="20">
        <f>IF(TRIM(D182)="","",IFERROR(INDEX('Student Master'!L:L,MATCH(D182,'Student Master'!B:B,0)),"0"))</f>
        <v>9640428529</v>
      </c>
    </row>
    <row r="183" spans="1:17" x14ac:dyDescent="0.35">
      <c r="A183" s="20">
        <v>182</v>
      </c>
      <c r="B183" s="21"/>
      <c r="C183" s="1">
        <v>118</v>
      </c>
      <c r="D183" s="1">
        <v>4764</v>
      </c>
      <c r="E183" s="20">
        <v>12000</v>
      </c>
      <c r="F183" s="20"/>
      <c r="G183" s="22">
        <f>IF(TRIM(D183)="","",IFERROR(INDEX('Student Master'!AB:AB,MATCH(D183,'Student Master'!B:B,0)),"0"))</f>
        <v>17500</v>
      </c>
      <c r="H183" s="22">
        <f>IF(TRIM(D183)="","",IFERROR(INDEX('Student Master'!AG:AG,MATCH(D183,'Student Master'!B:B,0)),"0"))</f>
        <v>10500</v>
      </c>
      <c r="I183" s="22">
        <f>IF(TRIM(D183)="","",IFERROR(INDEX('Student Master'!AH:AH,MATCH(D183,'Student Master'!B:B,0)),"0"))</f>
        <v>7000</v>
      </c>
      <c r="J183" s="22" t="str">
        <f>IF(TRIM(D183)="","",IFERROR(INDEX('Student Master'!AI:AI,MATCH(D183,'Student Master'!B:B,0)),"0"))</f>
        <v>0</v>
      </c>
      <c r="K183" s="23">
        <f t="shared" si="6"/>
        <v>0.68571428571428572</v>
      </c>
      <c r="L183" s="20"/>
      <c r="M183" s="20" t="str">
        <f>IF(TRIM(D183)="","",IFERROR(INDEX('Student Master'!C:C,MATCH(D183,'Student Master'!B:B,0)),"0"))</f>
        <v>Ch.SATWIK</v>
      </c>
      <c r="N183" s="20" t="str">
        <f>IF(TRIM(D183)="","",IFERROR(INDEX('Student Master'!D:D,MATCH(D183,'Student Master'!B:B,0)),"0"))</f>
        <v>3 - AM</v>
      </c>
      <c r="O183" s="20" t="str">
        <f>IF(TRIM(D183)="","",IFERROR(INDEX('Student Master'!H:H,MATCH(D183,'Student Master'!B:B,0)),"0"))</f>
        <v>SURESH</v>
      </c>
      <c r="P183" s="20" t="str">
        <f>IF(TRIM(D183)="","",IFERROR(INDEX('Student Master'!N:N,MATCH(D183,'Student Master'!B:B,0)),"0"))</f>
        <v>Kaldurki</v>
      </c>
      <c r="Q183" s="20">
        <f>IF(TRIM(D183)="","",IFERROR(INDEX('Student Master'!L:L,MATCH(D183,'Student Master'!B:B,0)),"0"))</f>
        <v>8184874613</v>
      </c>
    </row>
    <row r="184" spans="1:17" x14ac:dyDescent="0.35">
      <c r="A184" s="20">
        <v>183</v>
      </c>
      <c r="B184" s="21"/>
      <c r="C184" s="1">
        <v>119</v>
      </c>
      <c r="D184" s="1">
        <v>3518</v>
      </c>
      <c r="E184" s="20">
        <v>17000</v>
      </c>
      <c r="F184" s="20"/>
      <c r="G184" s="22">
        <f>IF(TRIM(D184)="","",IFERROR(INDEX('Student Master'!AB:AB,MATCH(D184,'Student Master'!B:B,0)),"0"))</f>
        <v>19500</v>
      </c>
      <c r="H184" s="22">
        <f>IF(TRIM(D184)="","",IFERROR(INDEX('Student Master'!AG:AG,MATCH(D184,'Student Master'!B:B,0)),"0"))</f>
        <v>12500</v>
      </c>
      <c r="I184" s="22">
        <f>IF(TRIM(D184)="","",IFERROR(INDEX('Student Master'!AH:AH,MATCH(D184,'Student Master'!B:B,0)),"0"))</f>
        <v>7000</v>
      </c>
      <c r="J184" s="22" t="str">
        <f>IF(TRIM(D184)="","",IFERROR(INDEX('Student Master'!AI:AI,MATCH(D184,'Student Master'!B:B,0)),"0"))</f>
        <v>0</v>
      </c>
      <c r="K184" s="23">
        <f t="shared" si="6"/>
        <v>0.87179487179487181</v>
      </c>
      <c r="L184" s="20"/>
      <c r="M184" s="20" t="str">
        <f>IF(TRIM(D184)="","",IFERROR(INDEX('Student Master'!C:C,MATCH(D184,'Student Master'!B:B,0)),"0"))</f>
        <v>B. AKSHAYA</v>
      </c>
      <c r="N184" s="20" t="str">
        <f>IF(TRIM(D184)="","",IFERROR(INDEX('Student Master'!D:D,MATCH(D184,'Student Master'!B:B,0)),"0"))</f>
        <v>5 - AS</v>
      </c>
      <c r="O184" s="20" t="str">
        <f>IF(TRIM(D184)="","",IFERROR(INDEX('Student Master'!H:H,MATCH(D184,'Student Master'!B:B,0)),"0"))</f>
        <v>SAILU</v>
      </c>
      <c r="P184" s="20" t="str">
        <f>IF(TRIM(D184)="","",IFERROR(INDEX('Student Master'!N:N,MATCH(D184,'Student Master'!B:B,0)),"0"))</f>
        <v>PEGADAPALLY</v>
      </c>
      <c r="Q184" s="20">
        <f>IF(TRIM(D184)="","",IFERROR(INDEX('Student Master'!L:L,MATCH(D184,'Student Master'!B:B,0)),"0"))</f>
        <v>9704973542</v>
      </c>
    </row>
    <row r="185" spans="1:17" x14ac:dyDescent="0.35">
      <c r="A185" s="20">
        <v>184</v>
      </c>
      <c r="B185" s="21"/>
      <c r="C185" s="1">
        <v>119</v>
      </c>
      <c r="D185" s="1">
        <v>4005</v>
      </c>
      <c r="E185" s="20">
        <v>15000</v>
      </c>
      <c r="F185" s="20"/>
      <c r="G185" s="22">
        <f>IF(TRIM(D185)="","",IFERROR(INDEX('Student Master'!AB:AB,MATCH(D185,'Student Master'!B:B,0)),"0"))</f>
        <v>17500</v>
      </c>
      <c r="H185" s="22">
        <f>IF(TRIM(D185)="","",IFERROR(INDEX('Student Master'!AG:AG,MATCH(D185,'Student Master'!B:B,0)),"0"))</f>
        <v>10500</v>
      </c>
      <c r="I185" s="22">
        <f>IF(TRIM(D185)="","",IFERROR(INDEX('Student Master'!AH:AH,MATCH(D185,'Student Master'!B:B,0)),"0"))</f>
        <v>7000</v>
      </c>
      <c r="J185" s="22" t="str">
        <f>IF(TRIM(D185)="","",IFERROR(INDEX('Student Master'!AI:AI,MATCH(D185,'Student Master'!B:B,0)),"0"))</f>
        <v>0</v>
      </c>
      <c r="K185" s="23">
        <f t="shared" si="6"/>
        <v>0.8571428571428571</v>
      </c>
      <c r="L185" s="20"/>
      <c r="M185" s="20" t="str">
        <f>IF(TRIM(D185)="","",IFERROR(INDEX('Student Master'!C:C,MATCH(D185,'Student Master'!B:B,0)),"0"))</f>
        <v>B. SHIVA KUMAR</v>
      </c>
      <c r="N185" s="20" t="str">
        <f>IF(TRIM(D185)="","",IFERROR(INDEX('Student Master'!D:D,MATCH(D185,'Student Master'!B:B,0)),"0"))</f>
        <v>3 - AS</v>
      </c>
      <c r="O185" s="20" t="str">
        <f>IF(TRIM(D185)="","",IFERROR(INDEX('Student Master'!H:H,MATCH(D185,'Student Master'!B:B,0)),"0"))</f>
        <v>B. SAILU</v>
      </c>
      <c r="P185" s="20" t="str">
        <f>IF(TRIM(D185)="","",IFERROR(INDEX('Student Master'!N:N,MATCH(D185,'Student Master'!B:B,0)),"0"))</f>
        <v>PEGADAPALLY</v>
      </c>
      <c r="Q185" s="20">
        <f>IF(TRIM(D185)="","",IFERROR(INDEX('Student Master'!L:L,MATCH(D185,'Student Master'!B:B,0)),"0"))</f>
        <v>9704973542</v>
      </c>
    </row>
    <row r="186" spans="1:17" x14ac:dyDescent="0.35">
      <c r="A186" s="20">
        <v>185</v>
      </c>
      <c r="B186" s="21"/>
      <c r="C186" s="1">
        <v>120</v>
      </c>
      <c r="D186" s="1">
        <v>3307</v>
      </c>
      <c r="E186" s="20">
        <v>12000</v>
      </c>
      <c r="F186" s="20"/>
      <c r="G186" s="22">
        <f>IF(TRIM(D186)="","",IFERROR(INDEX('Student Master'!AB:AB,MATCH(D186,'Student Master'!B:B,0)),"0"))</f>
        <v>15000</v>
      </c>
      <c r="H186" s="22">
        <f>IF(TRIM(D186)="","",IFERROR(INDEX('Student Master'!AG:AG,MATCH(D186,'Student Master'!B:B,0)),"0"))</f>
        <v>15000</v>
      </c>
      <c r="I186" s="22" t="str">
        <f>IF(TRIM(D186)="","",IFERROR(INDEX('Student Master'!AH:AH,MATCH(D186,'Student Master'!B:B,0)),"0"))</f>
        <v>0</v>
      </c>
      <c r="J186" s="22" t="str">
        <f>IF(TRIM(D186)="","",IFERROR(INDEX('Student Master'!AI:AI,MATCH(D186,'Student Master'!B:B,0)),"0"))</f>
        <v>0</v>
      </c>
      <c r="K186" s="23">
        <f t="shared" si="6"/>
        <v>0.8</v>
      </c>
      <c r="L186" s="20"/>
      <c r="M186" s="20" t="str">
        <f>IF(TRIM(D186)="","",IFERROR(INDEX('Student Master'!C:C,MATCH(D186,'Student Master'!B:B,0)),"0"))</f>
        <v>U. SAI NISHANTH</v>
      </c>
      <c r="N186" s="20" t="str">
        <f>IF(TRIM(D186)="","",IFERROR(INDEX('Student Master'!D:D,MATCH(D186,'Student Master'!B:B,0)),"0"))</f>
        <v>6 - BM</v>
      </c>
      <c r="O186" s="20" t="str">
        <f>IF(TRIM(D186)="","",IFERROR(INDEX('Student Master'!H:H,MATCH(D186,'Student Master'!B:B,0)),"0"))</f>
        <v>SHANKAR</v>
      </c>
      <c r="P186" s="20" t="str">
        <f>IF(TRIM(D186)="","",IFERROR(INDEX('Student Master'!N:N,MATCH(D186,'Student Master'!B:B,0)),"0"))</f>
        <v>L.B.S. NAGAR</v>
      </c>
      <c r="Q186" s="20">
        <f>IF(TRIM(D186)="","",IFERROR(INDEX('Student Master'!L:L,MATCH(D186,'Student Master'!B:B,0)),"0"))</f>
        <v>9848215870</v>
      </c>
    </row>
    <row r="187" spans="1:17" x14ac:dyDescent="0.35">
      <c r="A187" s="20">
        <v>186</v>
      </c>
      <c r="B187" s="21"/>
      <c r="C187" s="1">
        <v>121</v>
      </c>
      <c r="D187" s="1">
        <v>4572</v>
      </c>
      <c r="E187" s="20">
        <v>10000</v>
      </c>
      <c r="F187" s="20"/>
      <c r="G187" s="22">
        <f>IF(TRIM(D187)="","",IFERROR(INDEX('Student Master'!AB:AB,MATCH(D187,'Student Master'!B:B,0)),"0"))</f>
        <v>15500</v>
      </c>
      <c r="H187" s="22">
        <f>IF(TRIM(D187)="","",IFERROR(INDEX('Student Master'!AG:AG,MATCH(D187,'Student Master'!B:B,0)),"0"))</f>
        <v>8500</v>
      </c>
      <c r="I187" s="22">
        <f>IF(TRIM(D187)="","",IFERROR(INDEX('Student Master'!AH:AH,MATCH(D187,'Student Master'!B:B,0)),"0"))</f>
        <v>7000</v>
      </c>
      <c r="J187" s="22" t="str">
        <f>IF(TRIM(D187)="","",IFERROR(INDEX('Student Master'!AI:AI,MATCH(D187,'Student Master'!B:B,0)),"0"))</f>
        <v>0</v>
      </c>
      <c r="K187" s="23">
        <f t="shared" si="6"/>
        <v>0.64516129032258063</v>
      </c>
      <c r="L187" s="20"/>
      <c r="M187" s="20" t="str">
        <f>IF(TRIM(D187)="","",IFERROR(INDEX('Student Master'!C:C,MATCH(D187,'Student Master'!B:B,0)),"0"))</f>
        <v>B.Madhu Varshini</v>
      </c>
      <c r="N187" s="20" t="str">
        <f>IF(TRIM(D187)="","",IFERROR(INDEX('Student Master'!D:D,MATCH(D187,'Student Master'!B:B,0)),"0"))</f>
        <v>L - AM</v>
      </c>
      <c r="O187" s="20" t="str">
        <f>IF(TRIM(D187)="","",IFERROR(INDEX('Student Master'!H:H,MATCH(D187,'Student Master'!B:B,0)),"0"))</f>
        <v>Laxman</v>
      </c>
      <c r="P187" s="20" t="str">
        <f>IF(TRIM(D187)="","",IFERROR(INDEX('Student Master'!N:N,MATCH(D187,'Student Master'!B:B,0)),"0"))</f>
        <v>Old Salampad</v>
      </c>
      <c r="Q187" s="20">
        <f>IF(TRIM(D187)="","",IFERROR(INDEX('Student Master'!L:L,MATCH(D187,'Student Master'!B:B,0)),"0"))</f>
        <v>9553219616</v>
      </c>
    </row>
    <row r="188" spans="1:17" x14ac:dyDescent="0.35">
      <c r="A188" s="20">
        <v>187</v>
      </c>
      <c r="B188" s="21"/>
      <c r="C188" s="20">
        <v>122</v>
      </c>
      <c r="D188" s="20">
        <v>4341</v>
      </c>
      <c r="E188" s="20">
        <v>10000</v>
      </c>
      <c r="F188" s="20"/>
      <c r="G188" s="22">
        <f>IF(TRIM(D188)="","",IFERROR(INDEX('Student Master'!AB:AB,MATCH(D188,'Student Master'!B:B,0)),"0"))</f>
        <v>14500</v>
      </c>
      <c r="H188" s="22">
        <f>IF(TRIM(D188)="","",IFERROR(INDEX('Student Master'!AG:AG,MATCH(D188,'Student Master'!B:B,0)),"0"))</f>
        <v>9500</v>
      </c>
      <c r="I188" s="22">
        <f>IF(TRIM(D188)="","",IFERROR(INDEX('Student Master'!AH:AH,MATCH(D188,'Student Master'!B:B,0)),"0"))</f>
        <v>5000</v>
      </c>
      <c r="J188" s="22" t="str">
        <f>IF(TRIM(D188)="","",IFERROR(INDEX('Student Master'!AI:AI,MATCH(D188,'Student Master'!B:B,0)),"0"))</f>
        <v>0</v>
      </c>
      <c r="K188" s="23">
        <f t="shared" si="6"/>
        <v>0.68965517241379315</v>
      </c>
      <c r="L188" s="20"/>
      <c r="M188" s="20" t="str">
        <f>IF(TRIM(D188)="","",IFERROR(INDEX('Student Master'!C:C,MATCH(D188,'Student Master'!B:B,0)),"0"))</f>
        <v>K. DRUVAN</v>
      </c>
      <c r="N188" s="20" t="str">
        <f>IF(TRIM(D188)="","",IFERROR(INDEX('Student Master'!D:D,MATCH(D188,'Student Master'!B:B,0)),"0"))</f>
        <v>1 - AM</v>
      </c>
      <c r="O188" s="20" t="str">
        <f>IF(TRIM(D188)="","",IFERROR(INDEX('Student Master'!H:H,MATCH(D188,'Student Master'!B:B,0)),"0"))</f>
        <v>K. SRIKANTH</v>
      </c>
      <c r="P188" s="20" t="str">
        <f>IF(TRIM(D188)="","",IFERROR(INDEX('Student Master'!N:N,MATCH(D188,'Student Master'!B:B,0)),"0"))</f>
        <v>NEAR H.P.O.</v>
      </c>
      <c r="Q188" s="20">
        <f>IF(TRIM(D188)="","",IFERROR(INDEX('Student Master'!L:L,MATCH(D188,'Student Master'!B:B,0)),"0"))</f>
        <v>6302980424</v>
      </c>
    </row>
    <row r="189" spans="1:17" x14ac:dyDescent="0.35">
      <c r="A189" s="20">
        <v>188</v>
      </c>
      <c r="B189" s="21"/>
      <c r="C189" s="20">
        <v>123</v>
      </c>
      <c r="D189" s="20">
        <v>2956</v>
      </c>
      <c r="E189" s="20">
        <v>18500</v>
      </c>
      <c r="F189" s="20"/>
      <c r="G189" s="22">
        <f>IF(TRIM(D189)="","",IFERROR(INDEX('Student Master'!AB:AB,MATCH(D189,'Student Master'!B:B,0)),"0"))</f>
        <v>23000</v>
      </c>
      <c r="H189" s="22">
        <f>IF(TRIM(D189)="","",IFERROR(INDEX('Student Master'!AG:AG,MATCH(D189,'Student Master'!B:B,0)),"0"))</f>
        <v>16000</v>
      </c>
      <c r="I189" s="22">
        <f>IF(TRIM(D189)="","",IFERROR(INDEX('Student Master'!AH:AH,MATCH(D189,'Student Master'!B:B,0)),"0"))</f>
        <v>7000</v>
      </c>
      <c r="J189" s="22" t="str">
        <f>IF(TRIM(D189)="","",IFERROR(INDEX('Student Master'!AI:AI,MATCH(D189,'Student Master'!B:B,0)),"0"))</f>
        <v>0</v>
      </c>
      <c r="K189" s="23">
        <f t="shared" si="6"/>
        <v>0.80434782608695654</v>
      </c>
      <c r="L189" s="20"/>
      <c r="M189" s="20" t="str">
        <f>IF(TRIM(D189)="","",IFERROR(INDEX('Student Master'!C:C,MATCH(D189,'Student Master'!B:B,0)),"0"))</f>
        <v>K. LAHARI</v>
      </c>
      <c r="N189" s="20" t="str">
        <f>IF(TRIM(D189)="","",IFERROR(INDEX('Student Master'!D:D,MATCH(D189,'Student Master'!B:B,0)),"0"))</f>
        <v>7 - AM</v>
      </c>
      <c r="O189" s="20" t="str">
        <f>IF(TRIM(D189)="","",IFERROR(INDEX('Student Master'!H:H,MATCH(D189,'Student Master'!B:B,0)),"0"))</f>
        <v>SHIVA LINGA REDDY</v>
      </c>
      <c r="P189" s="20" t="str">
        <f>IF(TRIM(D189)="","",IFERROR(INDEX('Student Master'!N:N,MATCH(D189,'Student Master'!B:B,0)),"0"))</f>
        <v>SALAMPAD</v>
      </c>
      <c r="Q189" s="20">
        <f>IF(TRIM(D189)="","",IFERROR(INDEX('Student Master'!L:L,MATCH(D189,'Student Master'!B:B,0)),"0"))</f>
        <v>9666793818</v>
      </c>
    </row>
    <row r="190" spans="1:17" x14ac:dyDescent="0.35">
      <c r="A190" s="20">
        <v>189</v>
      </c>
      <c r="B190" s="21"/>
      <c r="C190" s="20">
        <v>123</v>
      </c>
      <c r="D190" s="20">
        <v>3038</v>
      </c>
      <c r="E190" s="20">
        <v>18500</v>
      </c>
      <c r="F190" s="20"/>
      <c r="G190" s="22">
        <f>IF(TRIM(D190)="","",IFERROR(INDEX('Student Master'!AB:AB,MATCH(D190,'Student Master'!B:B,0)),"0"))</f>
        <v>23000</v>
      </c>
      <c r="H190" s="22">
        <f>IF(TRIM(D190)="","",IFERROR(INDEX('Student Master'!AG:AG,MATCH(D190,'Student Master'!B:B,0)),"0"))</f>
        <v>16000</v>
      </c>
      <c r="I190" s="22">
        <f>IF(TRIM(D190)="","",IFERROR(INDEX('Student Master'!AH:AH,MATCH(D190,'Student Master'!B:B,0)),"0"))</f>
        <v>7000</v>
      </c>
      <c r="J190" s="22" t="str">
        <f>IF(TRIM(D190)="","",IFERROR(INDEX('Student Master'!AI:AI,MATCH(D190,'Student Master'!B:B,0)),"0"))</f>
        <v>0</v>
      </c>
      <c r="K190" s="23">
        <f t="shared" si="6"/>
        <v>0.80434782608695654</v>
      </c>
      <c r="L190" s="20"/>
      <c r="M190" s="20" t="str">
        <f>IF(TRIM(D190)="","",IFERROR(INDEX('Student Master'!C:C,MATCH(D190,'Student Master'!B:B,0)),"0"))</f>
        <v>K. MANOGNA</v>
      </c>
      <c r="N190" s="20" t="str">
        <f>IF(TRIM(D190)="","",IFERROR(INDEX('Student Master'!D:D,MATCH(D190,'Student Master'!B:B,0)),"0"))</f>
        <v>7 - AM</v>
      </c>
      <c r="O190" s="20" t="str">
        <f>IF(TRIM(D190)="","",IFERROR(INDEX('Student Master'!H:H,MATCH(D190,'Student Master'!B:B,0)),"0"))</f>
        <v>KISHORE KUMAR REDDY</v>
      </c>
      <c r="P190" s="20" t="str">
        <f>IF(TRIM(D190)="","",IFERROR(INDEX('Student Master'!N:N,MATCH(D190,'Student Master'!B:B,0)),"0"))</f>
        <v>SALAMPAD</v>
      </c>
      <c r="Q190" s="20">
        <f>IF(TRIM(D190)="","",IFERROR(INDEX('Student Master'!L:L,MATCH(D190,'Student Master'!B:B,0)),"0"))</f>
        <v>8374952490</v>
      </c>
    </row>
    <row r="191" spans="1:17" x14ac:dyDescent="0.35">
      <c r="A191" s="20">
        <v>190</v>
      </c>
      <c r="B191" s="21"/>
      <c r="C191" s="20">
        <v>123</v>
      </c>
      <c r="D191" s="20">
        <v>3980</v>
      </c>
      <c r="E191" s="20">
        <v>12500</v>
      </c>
      <c r="F191" s="20"/>
      <c r="G191" s="22">
        <f>IF(TRIM(D191)="","",IFERROR(INDEX('Student Master'!AB:AB,MATCH(D191,'Student Master'!B:B,0)),"0"))</f>
        <v>17500</v>
      </c>
      <c r="H191" s="22">
        <f>IF(TRIM(D191)="","",IFERROR(INDEX('Student Master'!AG:AG,MATCH(D191,'Student Master'!B:B,0)),"0"))</f>
        <v>10500</v>
      </c>
      <c r="I191" s="22">
        <f>IF(TRIM(D191)="","",IFERROR(INDEX('Student Master'!AH:AH,MATCH(D191,'Student Master'!B:B,0)),"0"))</f>
        <v>7000</v>
      </c>
      <c r="J191" s="22" t="str">
        <f>IF(TRIM(D191)="","",IFERROR(INDEX('Student Master'!AI:AI,MATCH(D191,'Student Master'!B:B,0)),"0"))</f>
        <v>0</v>
      </c>
      <c r="K191" s="23">
        <f t="shared" si="6"/>
        <v>0.7142857142857143</v>
      </c>
      <c r="L191" s="20"/>
      <c r="M191" s="20" t="str">
        <f>IF(TRIM(D191)="","",IFERROR(INDEX('Student Master'!C:C,MATCH(D191,'Student Master'!B:B,0)),"0"))</f>
        <v>K. DEEKSHITHA REDDY</v>
      </c>
      <c r="N191" s="20" t="str">
        <f>IF(TRIM(D191)="","",IFERROR(INDEX('Student Master'!D:D,MATCH(D191,'Student Master'!B:B,0)),"0"))</f>
        <v>3 - BM</v>
      </c>
      <c r="O191" s="20" t="str">
        <f>IF(TRIM(D191)="","",IFERROR(INDEX('Student Master'!H:H,MATCH(D191,'Student Master'!B:B,0)),"0"))</f>
        <v>K. SHIVALINGA REDDY</v>
      </c>
      <c r="P191" s="20" t="str">
        <f>IF(TRIM(D191)="","",IFERROR(INDEX('Student Master'!N:N,MATCH(D191,'Student Master'!B:B,0)),"0"))</f>
        <v>SALAMPAD</v>
      </c>
      <c r="Q191" s="20">
        <f>IF(TRIM(D191)="","",IFERROR(INDEX('Student Master'!L:L,MATCH(D191,'Student Master'!B:B,0)),"0"))</f>
        <v>9666793818</v>
      </c>
    </row>
    <row r="192" spans="1:17" x14ac:dyDescent="0.35">
      <c r="A192" s="20">
        <v>191</v>
      </c>
      <c r="B192" s="21"/>
      <c r="C192" s="20">
        <v>124</v>
      </c>
      <c r="D192" s="20">
        <v>4580</v>
      </c>
      <c r="E192" s="20">
        <v>14000</v>
      </c>
      <c r="F192" s="20"/>
      <c r="G192" s="22">
        <f>IF(TRIM(D192)="","",IFERROR(INDEX('Student Master'!AB:AB,MATCH(D192,'Student Master'!B:B,0)),"0"))</f>
        <v>16000</v>
      </c>
      <c r="H192" s="22">
        <f>IF(TRIM(D192)="","",IFERROR(INDEX('Student Master'!AG:AG,MATCH(D192,'Student Master'!B:B,0)),"0"))</f>
        <v>9000</v>
      </c>
      <c r="I192" s="22">
        <f>IF(TRIM(D192)="","",IFERROR(INDEX('Student Master'!AH:AH,MATCH(D192,'Student Master'!B:B,0)),"0"))</f>
        <v>7000</v>
      </c>
      <c r="J192" s="22" t="str">
        <f>IF(TRIM(D192)="","",IFERROR(INDEX('Student Master'!AI:AI,MATCH(D192,'Student Master'!B:B,0)),"0"))</f>
        <v>0</v>
      </c>
      <c r="K192" s="23">
        <f t="shared" si="6"/>
        <v>0.875</v>
      </c>
      <c r="L192" s="20"/>
      <c r="M192" s="20" t="str">
        <f>IF(TRIM(D192)="","",IFERROR(INDEX('Student Master'!C:C,MATCH(D192,'Student Master'!B:B,0)),"0"))</f>
        <v>CH.THRAYAMBAKESHWAR</v>
      </c>
      <c r="N192" s="20" t="str">
        <f>IF(TRIM(D192)="","",IFERROR(INDEX('Student Master'!D:D,MATCH(D192,'Student Master'!B:B,0)),"0"))</f>
        <v>U - AM</v>
      </c>
      <c r="O192" s="20" t="str">
        <f>IF(TRIM(D192)="","",IFERROR(INDEX('Student Master'!H:H,MATCH(D192,'Student Master'!B:B,0)),"0"))</f>
        <v>SAILU</v>
      </c>
      <c r="P192" s="20" t="str">
        <f>IF(TRIM(D192)="","",IFERROR(INDEX('Student Master'!N:N,MATCH(D192,'Student Master'!B:B,0)),"0"))</f>
        <v>Kummanpally</v>
      </c>
      <c r="Q192" s="20">
        <f>IF(TRIM(D192)="","",IFERROR(INDEX('Student Master'!L:L,MATCH(D192,'Student Master'!B:B,0)),"0"))</f>
        <v>9951386051</v>
      </c>
    </row>
    <row r="193" spans="1:17" x14ac:dyDescent="0.35">
      <c r="A193" s="20">
        <v>192</v>
      </c>
      <c r="B193" s="21"/>
      <c r="C193" s="20">
        <v>125</v>
      </c>
      <c r="D193" s="20">
        <v>4765</v>
      </c>
      <c r="E193" s="20">
        <v>11500</v>
      </c>
      <c r="F193" s="20"/>
      <c r="G193" s="22">
        <f>IF(TRIM(D193)="","",IFERROR(INDEX('Student Master'!AB:AB,MATCH(D193,'Student Master'!B:B,0)),"0"))</f>
        <v>17000</v>
      </c>
      <c r="H193" s="22">
        <f>IF(TRIM(D193)="","",IFERROR(INDEX('Student Master'!AG:AG,MATCH(D193,'Student Master'!B:B,0)),"0"))</f>
        <v>9000</v>
      </c>
      <c r="I193" s="22">
        <f>IF(TRIM(D193)="","",IFERROR(INDEX('Student Master'!AH:AH,MATCH(D193,'Student Master'!B:B,0)),"0"))</f>
        <v>8000</v>
      </c>
      <c r="J193" s="22" t="str">
        <f>IF(TRIM(D193)="","",IFERROR(INDEX('Student Master'!AI:AI,MATCH(D193,'Student Master'!B:B,0)),"0"))</f>
        <v>0</v>
      </c>
      <c r="K193" s="23">
        <f t="shared" si="6"/>
        <v>0.67647058823529416</v>
      </c>
      <c r="L193" s="20"/>
      <c r="M193" s="20" t="str">
        <f>IF(TRIM(D193)="","",IFERROR(INDEX('Student Master'!C:C,MATCH(D193,'Student Master'!B:B,0)),"0"))</f>
        <v>B.ADARSH</v>
      </c>
      <c r="N193" s="20" t="str">
        <f>IF(TRIM(D193)="","",IFERROR(INDEX('Student Master'!D:D,MATCH(D193,'Student Master'!B:B,0)),"0"))</f>
        <v>U - AM</v>
      </c>
      <c r="O193" s="20" t="str">
        <f>IF(TRIM(D193)="","",IFERROR(INDEX('Student Master'!H:H,MATCH(D193,'Student Master'!B:B,0)),"0"))</f>
        <v>SANTHOSH</v>
      </c>
      <c r="P193" s="20" t="str">
        <f>IF(TRIM(D193)="","",IFERROR(INDEX('Student Master'!N:N,MATCH(D193,'Student Master'!B:B,0)),"0"))</f>
        <v>Hangarga</v>
      </c>
      <c r="Q193" s="20">
        <f>IF(TRIM(D193)="","",IFERROR(INDEX('Student Master'!L:L,MATCH(D193,'Student Master'!B:B,0)),"0"))</f>
        <v>8688174705</v>
      </c>
    </row>
    <row r="194" spans="1:17" x14ac:dyDescent="0.35">
      <c r="A194" s="20">
        <v>193</v>
      </c>
      <c r="B194" s="21"/>
      <c r="C194" s="20">
        <v>125</v>
      </c>
      <c r="D194" s="20">
        <v>4575</v>
      </c>
      <c r="E194" s="20">
        <v>12500</v>
      </c>
      <c r="F194" s="20"/>
      <c r="G194" s="22">
        <f>IF(TRIM(D194)="","",IFERROR(INDEX('Student Master'!AB:AB,MATCH(D194,'Student Master'!B:B,0)),"0"))</f>
        <v>17500</v>
      </c>
      <c r="H194" s="22">
        <f>IF(TRIM(D194)="","",IFERROR(INDEX('Student Master'!AG:AG,MATCH(D194,'Student Master'!B:B,0)),"0"))</f>
        <v>9500</v>
      </c>
      <c r="I194" s="22">
        <f>IF(TRIM(D194)="","",IFERROR(INDEX('Student Master'!AH:AH,MATCH(D194,'Student Master'!B:B,0)),"0"))</f>
        <v>8000</v>
      </c>
      <c r="J194" s="22" t="str">
        <f>IF(TRIM(D194)="","",IFERROR(INDEX('Student Master'!AI:AI,MATCH(D194,'Student Master'!B:B,0)),"0"))</f>
        <v>0</v>
      </c>
      <c r="K194" s="23">
        <f t="shared" si="6"/>
        <v>0.7142857142857143</v>
      </c>
      <c r="L194" s="20"/>
      <c r="M194" s="20" t="str">
        <f>IF(TRIM(D194)="","",IFERROR(INDEX('Student Master'!C:C,MATCH(D194,'Student Master'!B:B,0)),"0"))</f>
        <v>B.SHIVA CHARAN</v>
      </c>
      <c r="N194" s="20" t="str">
        <f>IF(TRIM(D194)="","",IFERROR(INDEX('Student Master'!D:D,MATCH(D194,'Student Master'!B:B,0)),"0"))</f>
        <v>1 - BM</v>
      </c>
      <c r="O194" s="20" t="str">
        <f>IF(TRIM(D194)="","",IFERROR(INDEX('Student Master'!H:H,MATCH(D194,'Student Master'!B:B,0)),"0"))</f>
        <v>SANTHOSH</v>
      </c>
      <c r="P194" s="20" t="str">
        <f>IF(TRIM(D194)="","",IFERROR(INDEX('Student Master'!N:N,MATCH(D194,'Student Master'!B:B,0)),"0"))</f>
        <v>Hangarga</v>
      </c>
      <c r="Q194" s="20">
        <f>IF(TRIM(D194)="","",IFERROR(INDEX('Student Master'!L:L,MATCH(D194,'Student Master'!B:B,0)),"0"))</f>
        <v>8688174705</v>
      </c>
    </row>
    <row r="195" spans="1:17" x14ac:dyDescent="0.35">
      <c r="A195" s="20">
        <v>194</v>
      </c>
      <c r="B195" s="21"/>
      <c r="C195" s="20">
        <v>126</v>
      </c>
      <c r="D195" s="20" t="s">
        <v>6214</v>
      </c>
      <c r="E195" s="20">
        <v>11000</v>
      </c>
      <c r="F195" s="20"/>
      <c r="G195" s="22">
        <f>IF(TRIM(D195)="","",IFERROR(INDEX('Student Master'!AB:AB,MATCH(D195,'Student Master'!B:B,0)),"0"))</f>
        <v>16500</v>
      </c>
      <c r="H195" s="22">
        <f>IF(TRIM(D195)="","",IFERROR(INDEX('Student Master'!AG:AG,MATCH(D195,'Student Master'!B:B,0)),"0"))</f>
        <v>9500</v>
      </c>
      <c r="I195" s="22">
        <f>IF(TRIM(D195)="","",IFERROR(INDEX('Student Master'!AH:AH,MATCH(D195,'Student Master'!B:B,0)),"0"))</f>
        <v>7000</v>
      </c>
      <c r="J195" s="22" t="str">
        <f>IF(TRIM(D195)="","",IFERROR(INDEX('Student Master'!AI:AI,MATCH(D195,'Student Master'!B:B,0)),"0"))</f>
        <v>0</v>
      </c>
      <c r="K195" s="23">
        <f t="shared" si="6"/>
        <v>0.66666666666666663</v>
      </c>
      <c r="L195" s="20"/>
      <c r="M195" s="20" t="str">
        <f>IF(TRIM(D195)="","",IFERROR(INDEX('Student Master'!C:C,MATCH(D195,'Student Master'!B:B,0)),"0"))</f>
        <v>G. AMULYA</v>
      </c>
      <c r="N195" s="20" t="str">
        <f>IF(TRIM(D195)="","",IFERROR(INDEX('Student Master'!D:D,MATCH(D195,'Student Master'!B:B,0)),"0"))</f>
        <v>1 - AM</v>
      </c>
      <c r="O195" s="20" t="str">
        <f>IF(TRIM(D195)="","",IFERROR(INDEX('Student Master'!H:H,MATCH(D195,'Student Master'!B:B,0)),"0"))</f>
        <v>G. GNYANESHWAR</v>
      </c>
      <c r="P195" s="20" t="str">
        <f>IF(TRIM(D195)="","",IFERROR(INDEX('Student Master'!N:N,MATCH(D195,'Student Master'!B:B,0)),"0"))</f>
        <v>KALDURKI</v>
      </c>
      <c r="Q195" s="20">
        <f>IF(TRIM(D195)="","",IFERROR(INDEX('Student Master'!L:L,MATCH(D195,'Student Master'!B:B,0)),"0"))</f>
        <v>9011146733</v>
      </c>
    </row>
    <row r="196" spans="1:17" x14ac:dyDescent="0.35">
      <c r="A196" s="20">
        <v>195</v>
      </c>
      <c r="B196" s="21"/>
      <c r="C196" s="20">
        <v>126</v>
      </c>
      <c r="D196" s="20">
        <v>4576</v>
      </c>
      <c r="E196" s="20">
        <v>10000</v>
      </c>
      <c r="F196" s="20"/>
      <c r="G196" s="22">
        <f>IF(TRIM(D196)="","",IFERROR(INDEX('Student Master'!AB:AB,MATCH(D196,'Student Master'!B:B,0)),"0"))</f>
        <v>16000</v>
      </c>
      <c r="H196" s="22">
        <f>IF(TRIM(D196)="","",IFERROR(INDEX('Student Master'!AG:AG,MATCH(D196,'Student Master'!B:B,0)),"0"))</f>
        <v>9000</v>
      </c>
      <c r="I196" s="22">
        <f>IF(TRIM(D196)="","",IFERROR(INDEX('Student Master'!AH:AH,MATCH(D196,'Student Master'!B:B,0)),"0"))</f>
        <v>7000</v>
      </c>
      <c r="J196" s="22" t="str">
        <f>IF(TRIM(D196)="","",IFERROR(INDEX('Student Master'!AI:AI,MATCH(D196,'Student Master'!B:B,0)),"0"))</f>
        <v>0</v>
      </c>
      <c r="K196" s="23">
        <f t="shared" si="6"/>
        <v>0.625</v>
      </c>
      <c r="L196" s="20"/>
      <c r="M196" s="20" t="str">
        <f>IF(TRIM(D196)="","",IFERROR(INDEX('Student Master'!C:C,MATCH(D196,'Student Master'!B:B,0)),"0"))</f>
        <v>G.ANUSRI</v>
      </c>
      <c r="N196" s="20" t="str">
        <f>IF(TRIM(D196)="","",IFERROR(INDEX('Student Master'!D:D,MATCH(D196,'Student Master'!B:B,0)),"0"))</f>
        <v>U - BM</v>
      </c>
      <c r="O196" s="20" t="str">
        <f>IF(TRIM(D196)="","",IFERROR(INDEX('Student Master'!H:H,MATCH(D196,'Student Master'!B:B,0)),"0"))</f>
        <v>GNANESHWAR</v>
      </c>
      <c r="P196" s="20" t="str">
        <f>IF(TRIM(D196)="","",IFERROR(INDEX('Student Master'!N:N,MATCH(D196,'Student Master'!B:B,0)),"0"))</f>
        <v>Kaldurki</v>
      </c>
      <c r="Q196" s="20">
        <f>IF(TRIM(D196)="","",IFERROR(INDEX('Student Master'!L:L,MATCH(D196,'Student Master'!B:B,0)),"0"))</f>
        <v>9011146733</v>
      </c>
    </row>
    <row r="197" spans="1:17" x14ac:dyDescent="0.35">
      <c r="A197" s="20">
        <v>196</v>
      </c>
      <c r="B197" s="21"/>
      <c r="C197" s="20">
        <v>127</v>
      </c>
      <c r="D197" s="20">
        <v>4838</v>
      </c>
      <c r="E197" s="20">
        <v>7000</v>
      </c>
      <c r="F197" s="20">
        <v>7000</v>
      </c>
      <c r="G197" s="22">
        <f>IF(TRIM(D197)="","",IFERROR(INDEX('Student Master'!AB:AB,MATCH(D197,'Student Master'!B:B,0)),"0"))</f>
        <v>8500</v>
      </c>
      <c r="H197" s="22">
        <f>IF(TRIM(D197)="","",IFERROR(INDEX('Student Master'!AG:AG,MATCH(D197,'Student Master'!B:B,0)),"0"))</f>
        <v>8500</v>
      </c>
      <c r="I197" s="22" t="str">
        <f>IF(TRIM(D197)="","",IFERROR(INDEX('Student Master'!AH:AH,MATCH(D197,'Student Master'!B:B,0)),"0"))</f>
        <v>0</v>
      </c>
      <c r="J197" s="22" t="str">
        <f>IF(TRIM(D197)="","",IFERROR(INDEX('Student Master'!AI:AI,MATCH(D197,'Student Master'!B:B,0)),"0"))</f>
        <v>0</v>
      </c>
      <c r="K197" s="23">
        <f t="shared" si="6"/>
        <v>0.82352941176470584</v>
      </c>
      <c r="L197" s="20"/>
      <c r="M197" s="20" t="str">
        <f>IF(TRIM(D197)="","",IFERROR(INDEX('Student Master'!C:C,MATCH(D197,'Student Master'!B:B,0)),"0"))</f>
        <v>P.Harshavardhan</v>
      </c>
      <c r="N197" s="20" t="str">
        <f>IF(TRIM(D197)="","",IFERROR(INDEX('Student Master'!D:D,MATCH(D197,'Student Master'!B:B,0)),"0"))</f>
        <v>L - BM</v>
      </c>
      <c r="O197" s="20" t="str">
        <f>IF(TRIM(D197)="","",IFERROR(INDEX('Student Master'!H:H,MATCH(D197,'Student Master'!B:B,0)),"0"))</f>
        <v>Chandra Kanth</v>
      </c>
      <c r="P197" s="20" t="str">
        <f>IF(TRIM(D197)="","",IFERROR(INDEX('Student Master'!N:N,MATCH(D197,'Student Master'!B:B,0)),"0"))</f>
        <v>Vallabhapur</v>
      </c>
      <c r="Q197" s="20">
        <f>IF(TRIM(D197)="","",IFERROR(INDEX('Student Master'!L:L,MATCH(D197,'Student Master'!B:B,0)),"0"))</f>
        <v>9908411141</v>
      </c>
    </row>
    <row r="198" spans="1:17" x14ac:dyDescent="0.35">
      <c r="A198" s="20">
        <v>197</v>
      </c>
      <c r="B198" s="21"/>
      <c r="C198" s="20">
        <v>127</v>
      </c>
      <c r="D198" s="20">
        <v>4839</v>
      </c>
      <c r="E198" s="20">
        <v>8500</v>
      </c>
      <c r="F198" s="20"/>
      <c r="G198" s="22">
        <f>IF(TRIM(D198)="","",IFERROR(INDEX('Student Master'!AB:AB,MATCH(D198,'Student Master'!B:B,0)),"0"))</f>
        <v>9500</v>
      </c>
      <c r="H198" s="22">
        <f>IF(TRIM(D198)="","",IFERROR(INDEX('Student Master'!AG:AG,MATCH(D198,'Student Master'!B:B,0)),"0"))</f>
        <v>9500</v>
      </c>
      <c r="I198" s="22" t="str">
        <f>IF(TRIM(D198)="","",IFERROR(INDEX('Student Master'!AH:AH,MATCH(D198,'Student Master'!B:B,0)),"0"))</f>
        <v>0</v>
      </c>
      <c r="J198" s="22" t="str">
        <f>IF(TRIM(D198)="","",IFERROR(INDEX('Student Master'!AI:AI,MATCH(D198,'Student Master'!B:B,0)),"0"))</f>
        <v>0</v>
      </c>
      <c r="K198" s="23">
        <f t="shared" si="6"/>
        <v>0.89473684210526316</v>
      </c>
      <c r="L198" s="20"/>
      <c r="M198" s="20" t="str">
        <f>IF(TRIM(D198)="","",IFERROR(INDEX('Student Master'!C:C,MATCH(D198,'Student Master'!B:B,0)),"0"))</f>
        <v>P. AKSHAYA</v>
      </c>
      <c r="N198" s="20" t="str">
        <f>IF(TRIM(D198)="","",IFERROR(INDEX('Student Master'!D:D,MATCH(D198,'Student Master'!B:B,0)),"0"))</f>
        <v>1 - BM</v>
      </c>
      <c r="O198" s="20" t="str">
        <f>IF(TRIM(D198)="","",IFERROR(INDEX('Student Master'!H:H,MATCH(D198,'Student Master'!B:B,0)),"0"))</f>
        <v>P. CHANDRA KANTH</v>
      </c>
      <c r="P198" s="20" t="str">
        <f>IF(TRIM(D198)="","",IFERROR(INDEX('Student Master'!N:N,MATCH(D198,'Student Master'!B:B,0)),"0"))</f>
        <v>Vallabhapur</v>
      </c>
      <c r="Q198" s="20">
        <f>IF(TRIM(D198)="","",IFERROR(INDEX('Student Master'!L:L,MATCH(D198,'Student Master'!B:B,0)),"0"))</f>
        <v>9908411141</v>
      </c>
    </row>
    <row r="199" spans="1:17" x14ac:dyDescent="0.35">
      <c r="A199" s="20">
        <v>198</v>
      </c>
      <c r="B199" s="21"/>
      <c r="C199" s="20">
        <v>128</v>
      </c>
      <c r="D199" s="20">
        <v>4549</v>
      </c>
      <c r="E199" s="20">
        <v>9500</v>
      </c>
      <c r="F199" s="20"/>
      <c r="G199" s="22">
        <f>IF(TRIM(D199)="","",IFERROR(INDEX('Student Master'!AB:AB,MATCH(D199,'Student Master'!B:B,0)),"0"))</f>
        <v>10000</v>
      </c>
      <c r="H199" s="22">
        <f>IF(TRIM(D199)="","",IFERROR(INDEX('Student Master'!AG:AG,MATCH(D199,'Student Master'!B:B,0)),"0"))</f>
        <v>10000</v>
      </c>
      <c r="I199" s="22" t="str">
        <f>IF(TRIM(D199)="","",IFERROR(INDEX('Student Master'!AH:AH,MATCH(D199,'Student Master'!B:B,0)),"0"))</f>
        <v>0</v>
      </c>
      <c r="J199" s="22" t="str">
        <f>IF(TRIM(D199)="","",IFERROR(INDEX('Student Master'!AI:AI,MATCH(D199,'Student Master'!B:B,0)),"0"))</f>
        <v>0</v>
      </c>
      <c r="K199" s="23">
        <f t="shared" si="6"/>
        <v>0.95</v>
      </c>
      <c r="L199" s="20"/>
      <c r="M199" s="20" t="str">
        <f>IF(TRIM(D199)="","",IFERROR(INDEX('Student Master'!C:C,MATCH(D199,'Student Master'!B:B,0)),"0"))</f>
        <v>N.SWECHA</v>
      </c>
      <c r="N199" s="20" t="str">
        <f>IF(TRIM(D199)="","",IFERROR(INDEX('Student Master'!D:D,MATCH(D199,'Student Master'!B:B,0)),"0"))</f>
        <v>2 - AS</v>
      </c>
      <c r="O199" s="20" t="str">
        <f>IF(TRIM(D199)="","",IFERROR(INDEX('Student Master'!H:H,MATCH(D199,'Student Master'!B:B,0)),"0"))</f>
        <v>SAILOO</v>
      </c>
      <c r="P199" s="20" t="str">
        <f>IF(TRIM(D199)="","",IFERROR(INDEX('Student Master'!N:N,MATCH(D199,'Student Master'!B:B,0)),"0"))</f>
        <v>Saraswathi Nagar</v>
      </c>
      <c r="Q199" s="20">
        <f>IF(TRIM(D199)="","",IFERROR(INDEX('Student Master'!L:L,MATCH(D199,'Student Master'!B:B,0)),"0"))</f>
        <v>9866532030</v>
      </c>
    </row>
    <row r="200" spans="1:17" x14ac:dyDescent="0.35">
      <c r="A200" s="20">
        <v>199</v>
      </c>
      <c r="B200" s="21"/>
      <c r="C200" s="20">
        <v>128</v>
      </c>
      <c r="D200" s="20">
        <v>4667</v>
      </c>
      <c r="E200" s="20">
        <v>10500</v>
      </c>
      <c r="F200" s="20"/>
      <c r="G200" s="22">
        <f>IF(TRIM(D200)="","",IFERROR(INDEX('Student Master'!AB:AB,MATCH(D200,'Student Master'!B:B,0)),"0"))</f>
        <v>11500</v>
      </c>
      <c r="H200" s="22">
        <f>IF(TRIM(D200)="","",IFERROR(INDEX('Student Master'!AG:AG,MATCH(D200,'Student Master'!B:B,0)),"0"))</f>
        <v>11500</v>
      </c>
      <c r="I200" s="22" t="str">
        <f>IF(TRIM(D200)="","",IFERROR(INDEX('Student Master'!AH:AH,MATCH(D200,'Student Master'!B:B,0)),"0"))</f>
        <v>0</v>
      </c>
      <c r="J200" s="22" t="str">
        <f>IF(TRIM(D200)="","",IFERROR(INDEX('Student Master'!AI:AI,MATCH(D200,'Student Master'!B:B,0)),"0"))</f>
        <v>0</v>
      </c>
      <c r="K200" s="23">
        <f t="shared" si="6"/>
        <v>0.91304347826086951</v>
      </c>
      <c r="L200" s="20"/>
      <c r="M200" s="20" t="str">
        <f>IF(TRIM(D200)="","",IFERROR(INDEX('Student Master'!C:C,MATCH(D200,'Student Master'!B:B,0)),"0"))</f>
        <v>N.SUMEETH SRIRAM</v>
      </c>
      <c r="N200" s="20" t="str">
        <f>IF(TRIM(D200)="","",IFERROR(INDEX('Student Master'!D:D,MATCH(D200,'Student Master'!B:B,0)),"0"))</f>
        <v>4 - AS</v>
      </c>
      <c r="O200" s="20" t="str">
        <f>IF(TRIM(D200)="","",IFERROR(INDEX('Student Master'!H:H,MATCH(D200,'Student Master'!B:B,0)),"0"))</f>
        <v>N.SAILU</v>
      </c>
      <c r="P200" s="20" t="str">
        <f>IF(TRIM(D200)="","",IFERROR(INDEX('Student Master'!N:N,MATCH(D200,'Student Master'!B:B,0)),"0"))</f>
        <v>Saraswathi Nagar</v>
      </c>
      <c r="Q200" s="20">
        <f>IF(TRIM(D200)="","",IFERROR(INDEX('Student Master'!L:L,MATCH(D200,'Student Master'!B:B,0)),"0"))</f>
        <v>9866532030</v>
      </c>
    </row>
    <row r="201" spans="1:17" x14ac:dyDescent="0.35">
      <c r="A201" s="20">
        <v>200</v>
      </c>
      <c r="B201" s="21"/>
      <c r="C201" s="20">
        <v>129</v>
      </c>
      <c r="D201" s="20">
        <v>4692</v>
      </c>
      <c r="E201" s="20">
        <v>16000</v>
      </c>
      <c r="F201" s="20"/>
      <c r="G201" s="22">
        <f>IF(TRIM(D201)="","",IFERROR(INDEX('Student Master'!AB:AB,MATCH(D201,'Student Master'!B:B,0)),"0"))</f>
        <v>19500</v>
      </c>
      <c r="H201" s="22">
        <f>IF(TRIM(D201)="","",IFERROR(INDEX('Student Master'!AG:AG,MATCH(D201,'Student Master'!B:B,0)),"0"))</f>
        <v>11500</v>
      </c>
      <c r="I201" s="22">
        <f>IF(TRIM(D201)="","",IFERROR(INDEX('Student Master'!AH:AH,MATCH(D201,'Student Master'!B:B,0)),"0"))</f>
        <v>8000</v>
      </c>
      <c r="J201" s="22" t="str">
        <f>IF(TRIM(D201)="","",IFERROR(INDEX('Student Master'!AI:AI,MATCH(D201,'Student Master'!B:B,0)),"0"))</f>
        <v>0</v>
      </c>
      <c r="K201" s="23">
        <f t="shared" si="6"/>
        <v>0.82051282051282048</v>
      </c>
      <c r="L201" s="20"/>
      <c r="M201" s="20" t="str">
        <f>IF(TRIM(D201)="","",IFERROR(INDEX('Student Master'!C:C,MATCH(D201,'Student Master'!B:B,0)),"0"))</f>
        <v>B.GANESH</v>
      </c>
      <c r="N201" s="20" t="str">
        <f>IF(TRIM(D201)="","",IFERROR(INDEX('Student Master'!D:D,MATCH(D201,'Student Master'!B:B,0)),"0"))</f>
        <v>4 - AM</v>
      </c>
      <c r="O201" s="20" t="str">
        <f>IF(TRIM(D201)="","",IFERROR(INDEX('Student Master'!H:H,MATCH(D201,'Student Master'!B:B,0)),"0"))</f>
        <v>SURESH</v>
      </c>
      <c r="P201" s="20" t="str">
        <f>IF(TRIM(D201)="","",IFERROR(INDEX('Student Master'!N:N,MATCH(D201,'Student Master'!B:B,0)),"0"))</f>
        <v>Renjal</v>
      </c>
      <c r="Q201" s="20">
        <f>IF(TRIM(D201)="","",IFERROR(INDEX('Student Master'!L:L,MATCH(D201,'Student Master'!B:B,0)),"0"))</f>
        <v>8790963149</v>
      </c>
    </row>
    <row r="202" spans="1:17" x14ac:dyDescent="0.35">
      <c r="A202" s="20">
        <v>201</v>
      </c>
      <c r="B202" s="21"/>
      <c r="C202" s="20">
        <v>129</v>
      </c>
      <c r="D202" s="20">
        <v>4693</v>
      </c>
      <c r="E202" s="20">
        <v>14000</v>
      </c>
      <c r="F202" s="20"/>
      <c r="G202" s="22">
        <f>IF(TRIM(D202)="","",IFERROR(INDEX('Student Master'!AB:AB,MATCH(D202,'Student Master'!B:B,0)),"0"))</f>
        <v>18000</v>
      </c>
      <c r="H202" s="22">
        <f>IF(TRIM(D202)="","",IFERROR(INDEX('Student Master'!AG:AG,MATCH(D202,'Student Master'!B:B,0)),"0"))</f>
        <v>10000</v>
      </c>
      <c r="I202" s="22">
        <f>IF(TRIM(D202)="","",IFERROR(INDEX('Student Master'!AH:AH,MATCH(D202,'Student Master'!B:B,0)),"0"))</f>
        <v>8000</v>
      </c>
      <c r="J202" s="22" t="str">
        <f>IF(TRIM(D202)="","",IFERROR(INDEX('Student Master'!AI:AI,MATCH(D202,'Student Master'!B:B,0)),"0"))</f>
        <v>0</v>
      </c>
      <c r="K202" s="23">
        <f t="shared" si="6"/>
        <v>0.77777777777777779</v>
      </c>
      <c r="L202" s="20"/>
      <c r="M202" s="20" t="str">
        <f>IF(TRIM(D202)="","",IFERROR(INDEX('Student Master'!C:C,MATCH(D202,'Student Master'!B:B,0)),"0"))</f>
        <v>B. DEVI PRIYA</v>
      </c>
      <c r="N202" s="20" t="str">
        <f>IF(TRIM(D202)="","",IFERROR(INDEX('Student Master'!D:D,MATCH(D202,'Student Master'!B:B,0)),"0"))</f>
        <v>2 - AS</v>
      </c>
      <c r="O202" s="20" t="str">
        <f>IF(TRIM(D202)="","",IFERROR(INDEX('Student Master'!H:H,MATCH(D202,'Student Master'!B:B,0)),"0"))</f>
        <v>SURESH</v>
      </c>
      <c r="P202" s="20" t="str">
        <f>IF(TRIM(D202)="","",IFERROR(INDEX('Student Master'!N:N,MATCH(D202,'Student Master'!B:B,0)),"0"))</f>
        <v>Renjal</v>
      </c>
      <c r="Q202" s="20">
        <f>IF(TRIM(D202)="","",IFERROR(INDEX('Student Master'!L:L,MATCH(D202,'Student Master'!B:B,0)),"0"))</f>
        <v>8790963149</v>
      </c>
    </row>
    <row r="203" spans="1:17" x14ac:dyDescent="0.35">
      <c r="A203" s="20">
        <v>202</v>
      </c>
      <c r="B203" s="21"/>
      <c r="C203" s="20">
        <v>132</v>
      </c>
      <c r="D203" s="20">
        <v>4523</v>
      </c>
      <c r="E203" s="20">
        <v>7500</v>
      </c>
      <c r="F203" s="20"/>
      <c r="G203" s="22">
        <f>IF(TRIM(D203)="","",IFERROR(INDEX('Student Master'!AB:AB,MATCH(D203,'Student Master'!B:B,0)),"0"))</f>
        <v>8500</v>
      </c>
      <c r="H203" s="22">
        <f>IF(TRIM(D203)="","",IFERROR(INDEX('Student Master'!AG:AG,MATCH(D203,'Student Master'!B:B,0)),"0"))</f>
        <v>8500</v>
      </c>
      <c r="I203" s="22" t="str">
        <f>IF(TRIM(D203)="","",IFERROR(INDEX('Student Master'!AH:AH,MATCH(D203,'Student Master'!B:B,0)),"0"))</f>
        <v>0</v>
      </c>
      <c r="J203" s="22" t="str">
        <f>IF(TRIM(D203)="","",IFERROR(INDEX('Student Master'!AI:AI,MATCH(D203,'Student Master'!B:B,0)),"0"))</f>
        <v>0</v>
      </c>
      <c r="K203" s="23">
        <f t="shared" si="6"/>
        <v>0.88235294117647056</v>
      </c>
      <c r="L203" s="20"/>
      <c r="M203" s="20" t="str">
        <f>IF(TRIM(D203)="","",IFERROR(INDEX('Student Master'!C:C,MATCH(D203,'Student Master'!B:B,0)),"0"))</f>
        <v>P.SRI CHARAN</v>
      </c>
      <c r="N203" s="20" t="str">
        <f>IF(TRIM(D203)="","",IFERROR(INDEX('Student Master'!D:D,MATCH(D203,'Student Master'!B:B,0)),"0"))</f>
        <v>L - AS</v>
      </c>
      <c r="O203" s="20" t="str">
        <f>IF(TRIM(D203)="","",IFERROR(INDEX('Student Master'!H:H,MATCH(D203,'Student Master'!B:B,0)),"0"))</f>
        <v>GANGADHAR</v>
      </c>
      <c r="P203" s="20" t="str">
        <f>IF(TRIM(D203)="","",IFERROR(INDEX('Student Master'!N:N,MATCH(D203,'Student Master'!B:B,0)),"0"))</f>
        <v>Saraswathi Nagar</v>
      </c>
      <c r="Q203" s="20">
        <f>IF(TRIM(D203)="","",IFERROR(INDEX('Student Master'!L:L,MATCH(D203,'Student Master'!B:B,0)),"0"))</f>
        <v>8466878426</v>
      </c>
    </row>
    <row r="204" spans="1:17" x14ac:dyDescent="0.35">
      <c r="A204" s="20">
        <v>203</v>
      </c>
      <c r="B204" s="21"/>
      <c r="C204" s="20">
        <v>133</v>
      </c>
      <c r="D204" s="20">
        <v>2535</v>
      </c>
      <c r="E204" s="20">
        <v>35000</v>
      </c>
      <c r="F204" s="20"/>
      <c r="G204" s="22">
        <f>IF(TRIM(D204)="","",IFERROR(INDEX('Student Master'!AB:AB,MATCH(D204,'Student Master'!B:B,0)),"0"))</f>
        <v>41000</v>
      </c>
      <c r="H204" s="22">
        <f>IF(TRIM(D204)="","",IFERROR(INDEX('Student Master'!AG:AG,MATCH(D204,'Student Master'!B:B,0)),"0"))</f>
        <v>20000</v>
      </c>
      <c r="I204" s="22" t="str">
        <f>IF(TRIM(D204)="","",IFERROR(INDEX('Student Master'!AH:AH,MATCH(D204,'Student Master'!B:B,0)),"0"))</f>
        <v>0</v>
      </c>
      <c r="J204" s="22">
        <f>IF(TRIM(D204)="","",IFERROR(INDEX('Student Master'!AI:AI,MATCH(D204,'Student Master'!B:B,0)),"0"))</f>
        <v>21000</v>
      </c>
      <c r="K204" s="23">
        <f t="shared" si="6"/>
        <v>0.85365853658536583</v>
      </c>
      <c r="L204" s="20"/>
      <c r="M204" s="20" t="str">
        <f>IF(TRIM(D204)="","",IFERROR(INDEX('Student Master'!C:C,MATCH(D204,'Student Master'!B:B,0)),"0"))</f>
        <v>K. OMKAR</v>
      </c>
      <c r="N204" s="20" t="str">
        <f>IF(TRIM(D204)="","",IFERROR(INDEX('Student Master'!D:D,MATCH(D204,'Student Master'!B:B,0)),"0"))</f>
        <v>9 - AS</v>
      </c>
      <c r="O204" s="20" t="str">
        <f>IF(TRIM(D204)="","",IFERROR(INDEX('Student Master'!H:H,MATCH(D204,'Student Master'!B:B,0)),"0"))</f>
        <v>LAXMAN</v>
      </c>
      <c r="P204" s="20" t="str">
        <f>IF(TRIM(D204)="","",IFERROR(INDEX('Student Master'!N:N,MATCH(D204,'Student Master'!B:B,0)),"0"))</f>
        <v>CHINNA MAVANDI</v>
      </c>
      <c r="Q204" s="20">
        <f>IF(TRIM(D204)="","",IFERROR(INDEX('Student Master'!L:L,MATCH(D204,'Student Master'!B:B,0)),"0"))</f>
        <v>6381773021</v>
      </c>
    </row>
    <row r="205" spans="1:17" x14ac:dyDescent="0.35">
      <c r="A205" s="20">
        <v>204</v>
      </c>
      <c r="B205" s="21"/>
      <c r="C205" s="20">
        <v>133</v>
      </c>
      <c r="D205" s="20">
        <v>2534</v>
      </c>
      <c r="E205" s="20">
        <v>35000</v>
      </c>
      <c r="F205" s="20"/>
      <c r="G205" s="22">
        <f>IF(TRIM(D205)="","",IFERROR(INDEX('Student Master'!AB:AB,MATCH(D205,'Student Master'!B:B,0)),"0"))</f>
        <v>41000</v>
      </c>
      <c r="H205" s="22">
        <f>IF(TRIM(D205)="","",IFERROR(INDEX('Student Master'!AG:AG,MATCH(D205,'Student Master'!B:B,0)),"0"))</f>
        <v>20000</v>
      </c>
      <c r="I205" s="22" t="str">
        <f>IF(TRIM(D205)="","",IFERROR(INDEX('Student Master'!AH:AH,MATCH(D205,'Student Master'!B:B,0)),"0"))</f>
        <v>0</v>
      </c>
      <c r="J205" s="22">
        <f>IF(TRIM(D205)="","",IFERROR(INDEX('Student Master'!AI:AI,MATCH(D205,'Student Master'!B:B,0)),"0"))</f>
        <v>21000</v>
      </c>
      <c r="K205" s="23">
        <f t="shared" ref="K205:K268" si="7">IF(TRIM(D205)="","",E205/G205)</f>
        <v>0.85365853658536583</v>
      </c>
      <c r="L205" s="20"/>
      <c r="M205" s="20" t="str">
        <f>IF(TRIM(D205)="","",IFERROR(INDEX('Student Master'!C:C,MATCH(D205,'Student Master'!B:B,0)),"0"))</f>
        <v>K. MANIKANTA</v>
      </c>
      <c r="N205" s="20" t="str">
        <f>IF(TRIM(D205)="","",IFERROR(INDEX('Student Master'!D:D,MATCH(D205,'Student Master'!B:B,0)),"0"))</f>
        <v>9 - AS</v>
      </c>
      <c r="O205" s="20" t="str">
        <f>IF(TRIM(D205)="","",IFERROR(INDEX('Student Master'!H:H,MATCH(D205,'Student Master'!B:B,0)),"0"))</f>
        <v>VEERABHADRA RAO</v>
      </c>
      <c r="P205" s="20" t="str">
        <f>IF(TRIM(D205)="","",IFERROR(INDEX('Student Master'!N:N,MATCH(D205,'Student Master'!B:B,0)),"0"))</f>
        <v>CHINNA MAVANDI</v>
      </c>
      <c r="Q205" s="20">
        <f>IF(TRIM(D205)="","",IFERROR(INDEX('Student Master'!L:L,MATCH(D205,'Student Master'!B:B,0)),"0"))</f>
        <v>9948442193</v>
      </c>
    </row>
    <row r="206" spans="1:17" x14ac:dyDescent="0.35">
      <c r="A206" s="20">
        <v>205</v>
      </c>
      <c r="B206" s="21"/>
      <c r="C206" s="20">
        <v>134</v>
      </c>
      <c r="D206" s="20">
        <v>3393</v>
      </c>
      <c r="E206" s="20">
        <v>16500</v>
      </c>
      <c r="F206" s="20"/>
      <c r="G206" s="22">
        <f>IF(TRIM(D206)="","",IFERROR(INDEX('Student Master'!AB:AB,MATCH(D206,'Student Master'!B:B,0)),"0"))</f>
        <v>23000</v>
      </c>
      <c r="H206" s="22">
        <f>IF(TRIM(D206)="","",IFERROR(INDEX('Student Master'!AG:AG,MATCH(D206,'Student Master'!B:B,0)),"0"))</f>
        <v>15000</v>
      </c>
      <c r="I206" s="22">
        <f>IF(TRIM(D206)="","",IFERROR(INDEX('Student Master'!AH:AH,MATCH(D206,'Student Master'!B:B,0)),"0"))</f>
        <v>8000</v>
      </c>
      <c r="J206" s="22" t="str">
        <f>IF(TRIM(D206)="","",IFERROR(INDEX('Student Master'!AI:AI,MATCH(D206,'Student Master'!B:B,0)),"0"))</f>
        <v>0</v>
      </c>
      <c r="K206" s="23">
        <f t="shared" si="7"/>
        <v>0.71739130434782605</v>
      </c>
      <c r="L206" s="20"/>
      <c r="M206" s="20" t="str">
        <f>IF(TRIM(D206)="","",IFERROR(INDEX('Student Master'!C:C,MATCH(D206,'Student Master'!B:B,0)),"0"))</f>
        <v>K. ROHITH</v>
      </c>
      <c r="N206" s="20" t="str">
        <f>IF(TRIM(D206)="","",IFERROR(INDEX('Student Master'!D:D,MATCH(D206,'Student Master'!B:B,0)),"0"))</f>
        <v>6 - AM</v>
      </c>
      <c r="O206" s="20" t="str">
        <f>IF(TRIM(D206)="","",IFERROR(INDEX('Student Master'!H:H,MATCH(D206,'Student Master'!B:B,0)),"0"))</f>
        <v>RAJU</v>
      </c>
      <c r="P206" s="20" t="str">
        <f>IF(TRIM(D206)="","",IFERROR(INDEX('Student Master'!N:N,MATCH(D206,'Student Master'!B:B,0)),"0"))</f>
        <v>HANGARGA</v>
      </c>
      <c r="Q206" s="20">
        <f>IF(TRIM(D206)="","",IFERROR(INDEX('Student Master'!L:L,MATCH(D206,'Student Master'!B:B,0)),"0"))</f>
        <v>9666415857</v>
      </c>
    </row>
    <row r="207" spans="1:17" x14ac:dyDescent="0.35">
      <c r="A207" s="20">
        <v>206</v>
      </c>
      <c r="B207" s="21"/>
      <c r="C207" s="20">
        <v>136</v>
      </c>
      <c r="D207" s="20">
        <v>3395</v>
      </c>
      <c r="E207" s="20">
        <v>31500</v>
      </c>
      <c r="F207" s="20"/>
      <c r="G207" s="22">
        <f>IF(TRIM(D207)="","",IFERROR(INDEX('Student Master'!AB:AB,MATCH(D207,'Student Master'!B:B,0)),"0"))</f>
        <v>35000</v>
      </c>
      <c r="H207" s="22">
        <f>IF(TRIM(D207)="","",IFERROR(INDEX('Student Master'!AG:AG,MATCH(D207,'Student Master'!B:B,0)),"0"))</f>
        <v>15000</v>
      </c>
      <c r="I207" s="22" t="str">
        <f>IF(TRIM(D207)="","",IFERROR(INDEX('Student Master'!AH:AH,MATCH(D207,'Student Master'!B:B,0)),"0"))</f>
        <v>0</v>
      </c>
      <c r="J207" s="22">
        <f>IF(TRIM(D207)="","",IFERROR(INDEX('Student Master'!AI:AI,MATCH(D207,'Student Master'!B:B,0)),"0"))</f>
        <v>20000</v>
      </c>
      <c r="K207" s="23">
        <f t="shared" si="7"/>
        <v>0.9</v>
      </c>
      <c r="L207" s="20"/>
      <c r="M207" s="20" t="str">
        <f>IF(TRIM(D207)="","",IFERROR(INDEX('Student Master'!C:C,MATCH(D207,'Student Master'!B:B,0)),"0"))</f>
        <v>M. MUKESH</v>
      </c>
      <c r="N207" s="20" t="str">
        <f>IF(TRIM(D207)="","",IFERROR(INDEX('Student Master'!D:D,MATCH(D207,'Student Master'!B:B,0)),"0"))</f>
        <v>6 - AS</v>
      </c>
      <c r="O207" s="20" t="str">
        <f>IF(TRIM(D207)="","",IFERROR(INDEX('Student Master'!H:H,MATCH(D207,'Student Master'!B:B,0)),"0"))</f>
        <v>JODHRAJ</v>
      </c>
      <c r="P207" s="20" t="str">
        <f>IF(TRIM(D207)="","",IFERROR(INDEX('Student Master'!N:N,MATCH(D207,'Student Master'!B:B,0)),"0"))</f>
        <v>KAITHI THANDA</v>
      </c>
      <c r="Q207" s="20">
        <f>IF(TRIM(D207)="","",IFERROR(INDEX('Student Master'!L:L,MATCH(D207,'Student Master'!B:B,0)),"0"))</f>
        <v>9492580857</v>
      </c>
    </row>
    <row r="208" spans="1:17" x14ac:dyDescent="0.35">
      <c r="A208" s="20">
        <v>207</v>
      </c>
      <c r="B208" s="21"/>
      <c r="C208" s="20">
        <v>137</v>
      </c>
      <c r="D208" s="20">
        <v>2878</v>
      </c>
      <c r="E208" s="20">
        <v>44500</v>
      </c>
      <c r="F208" s="20"/>
      <c r="G208" s="22">
        <f>IF(TRIM(D208)="","",IFERROR(INDEX('Student Master'!AB:AB,MATCH(D208,'Student Master'!B:B,0)),"0"))</f>
        <v>47000</v>
      </c>
      <c r="H208" s="22">
        <f>IF(TRIM(D208)="","",IFERROR(INDEX('Student Master'!AG:AG,MATCH(D208,'Student Master'!B:B,0)),"0"))</f>
        <v>25000</v>
      </c>
      <c r="I208" s="22" t="str">
        <f>IF(TRIM(D208)="","",IFERROR(INDEX('Student Master'!AH:AH,MATCH(D208,'Student Master'!B:B,0)),"0"))</f>
        <v>0</v>
      </c>
      <c r="J208" s="22">
        <f>IF(TRIM(D208)="","",IFERROR(INDEX('Student Master'!AI:AI,MATCH(D208,'Student Master'!B:B,0)),"0"))</f>
        <v>22000</v>
      </c>
      <c r="K208" s="23">
        <f t="shared" si="7"/>
        <v>0.94680851063829785</v>
      </c>
      <c r="L208" s="20"/>
      <c r="M208" s="20" t="str">
        <f>IF(TRIM(D208)="","",IFERROR(INDEX('Student Master'!C:C,MATCH(D208,'Student Master'!B:B,0)),"0"))</f>
        <v>A. VISHNU VARDHAN</v>
      </c>
      <c r="N208" s="20" t="str">
        <f>IF(TRIM(D208)="","",IFERROR(INDEX('Student Master'!D:D,MATCH(D208,'Student Master'!B:B,0)),"0"))</f>
        <v>10 - AS</v>
      </c>
      <c r="O208" s="20" t="str">
        <f>IF(TRIM(D208)="","",IFERROR(INDEX('Student Master'!H:H,MATCH(D208,'Student Master'!B:B,0)),"0"))</f>
        <v>A. BHASKAR</v>
      </c>
      <c r="P208" s="20" t="str">
        <f>IF(TRIM(D208)="","",IFERROR(INDEX('Student Master'!N:N,MATCH(D208,'Student Master'!B:B,0)),"0"))</f>
        <v>PANTA CAMP</v>
      </c>
      <c r="Q208" s="20">
        <f>IF(TRIM(D208)="","",IFERROR(INDEX('Student Master'!L:L,MATCH(D208,'Student Master'!B:B,0)),"0"))</f>
        <v>9618935751</v>
      </c>
    </row>
    <row r="209" spans="1:17" x14ac:dyDescent="0.35">
      <c r="A209" s="20">
        <v>208</v>
      </c>
      <c r="B209" s="21"/>
      <c r="C209" s="20">
        <v>138</v>
      </c>
      <c r="D209" s="20">
        <v>3891</v>
      </c>
      <c r="E209" s="20">
        <v>16500</v>
      </c>
      <c r="F209" s="20"/>
      <c r="G209" s="22">
        <f>IF(TRIM(D209)="","",IFERROR(INDEX('Student Master'!AB:AB,MATCH(D209,'Student Master'!B:B,0)),"0"))</f>
        <v>23000</v>
      </c>
      <c r="H209" s="22">
        <f>IF(TRIM(D209)="","",IFERROR(INDEX('Student Master'!AG:AG,MATCH(D209,'Student Master'!B:B,0)),"0"))</f>
        <v>16000</v>
      </c>
      <c r="I209" s="22">
        <f>IF(TRIM(D209)="","",IFERROR(INDEX('Student Master'!AH:AH,MATCH(D209,'Student Master'!B:B,0)),"0"))</f>
        <v>7000</v>
      </c>
      <c r="J209" s="22" t="str">
        <f>IF(TRIM(D209)="","",IFERROR(INDEX('Student Master'!AI:AI,MATCH(D209,'Student Master'!B:B,0)),"0"))</f>
        <v>0</v>
      </c>
      <c r="K209" s="23">
        <f t="shared" si="7"/>
        <v>0.71739130434782605</v>
      </c>
      <c r="L209" s="20"/>
      <c r="M209" s="20" t="str">
        <f>IF(TRIM(D209)="","",IFERROR(INDEX('Student Master'!C:C,MATCH(D209,'Student Master'!B:B,0)),"0"))</f>
        <v>B. JAYA KRISHNA</v>
      </c>
      <c r="N209" s="20" t="str">
        <f>IF(TRIM(D209)="","",IFERROR(INDEX('Student Master'!D:D,MATCH(D209,'Student Master'!B:B,0)),"0"))</f>
        <v>7 - AM</v>
      </c>
      <c r="O209" s="20" t="str">
        <f>IF(TRIM(D209)="","",IFERROR(INDEX('Student Master'!H:H,MATCH(D209,'Student Master'!B:B,0)),"0"))</f>
        <v>B. JAYA MOHAN</v>
      </c>
      <c r="P209" s="20" t="str">
        <f>IF(TRIM(D209)="","",IFERROR(INDEX('Student Master'!N:N,MATCH(D209,'Student Master'!B:B,0)),"0"))</f>
        <v>PANTAKHURD OLD</v>
      </c>
      <c r="Q209" s="20">
        <f>IF(TRIM(D209)="","",IFERROR(INDEX('Student Master'!L:L,MATCH(D209,'Student Master'!B:B,0)),"0"))</f>
        <v>9640577479</v>
      </c>
    </row>
    <row r="210" spans="1:17" x14ac:dyDescent="0.35">
      <c r="A210" s="20">
        <v>209</v>
      </c>
      <c r="B210" s="21"/>
      <c r="C210" s="20">
        <v>139</v>
      </c>
      <c r="D210" s="20">
        <v>4724</v>
      </c>
      <c r="E210" s="20">
        <v>8000</v>
      </c>
      <c r="F210" s="20"/>
      <c r="G210" s="22">
        <f>IF(TRIM(D210)="","",IFERROR(INDEX('Student Master'!AB:AB,MATCH(D210,'Student Master'!B:B,0)),"0"))</f>
        <v>9000</v>
      </c>
      <c r="H210" s="22">
        <f>IF(TRIM(D210)="","",IFERROR(INDEX('Student Master'!AG:AG,MATCH(D210,'Student Master'!B:B,0)),"0"))</f>
        <v>9000</v>
      </c>
      <c r="I210" s="22" t="str">
        <f>IF(TRIM(D210)="","",IFERROR(INDEX('Student Master'!AH:AH,MATCH(D210,'Student Master'!B:B,0)),"0"))</f>
        <v>0</v>
      </c>
      <c r="J210" s="22" t="str">
        <f>IF(TRIM(D210)="","",IFERROR(INDEX('Student Master'!AI:AI,MATCH(D210,'Student Master'!B:B,0)),"0"))</f>
        <v>0</v>
      </c>
      <c r="K210" s="23">
        <f t="shared" si="7"/>
        <v>0.88888888888888884</v>
      </c>
      <c r="L210" s="20"/>
      <c r="M210" s="20" t="str">
        <f>IF(TRIM(D210)="","",IFERROR(INDEX('Student Master'!C:C,MATCH(D210,'Student Master'!B:B,0)),"0"))</f>
        <v>G. LASYA</v>
      </c>
      <c r="N210" s="20" t="str">
        <f>IF(TRIM(D210)="","",IFERROR(INDEX('Student Master'!D:D,MATCH(D210,'Student Master'!B:B,0)),"0"))</f>
        <v>U - AS</v>
      </c>
      <c r="O210" s="20" t="str">
        <f>IF(TRIM(D210)="","",IFERROR(INDEX('Student Master'!H:H,MATCH(D210,'Student Master'!B:B,0)),"0"))</f>
        <v>SAI BABU</v>
      </c>
      <c r="P210" s="20" t="str">
        <f>IF(TRIM(D210)="","",IFERROR(INDEX('Student Master'!N:N,MATCH(D210,'Student Master'!B:B,0)),"0"))</f>
        <v>Saraswathi Nagar</v>
      </c>
      <c r="Q210" s="20">
        <f>IF(TRIM(D210)="","",IFERROR(INDEX('Student Master'!L:L,MATCH(D210,'Student Master'!B:B,0)),"0"))</f>
        <v>8074524397</v>
      </c>
    </row>
    <row r="211" spans="1:17" x14ac:dyDescent="0.35">
      <c r="A211" s="20">
        <v>210</v>
      </c>
      <c r="B211" s="21"/>
      <c r="C211" s="20">
        <v>140</v>
      </c>
      <c r="D211" s="20">
        <v>3139</v>
      </c>
      <c r="E211" s="20">
        <v>42500</v>
      </c>
      <c r="F211" s="20"/>
      <c r="G211" s="22">
        <f>IF(TRIM(D211)="","",IFERROR(INDEX('Student Master'!AB:AB,MATCH(D211,'Student Master'!B:B,0)),"0"))</f>
        <v>47000</v>
      </c>
      <c r="H211" s="22">
        <f>IF(TRIM(D211)="","",IFERROR(INDEX('Student Master'!AG:AG,MATCH(D211,'Student Master'!B:B,0)),"0"))</f>
        <v>25000</v>
      </c>
      <c r="I211" s="22" t="str">
        <f>IF(TRIM(D211)="","",IFERROR(INDEX('Student Master'!AH:AH,MATCH(D211,'Student Master'!B:B,0)),"0"))</f>
        <v>0</v>
      </c>
      <c r="J211" s="22">
        <f>IF(TRIM(D211)="","",IFERROR(INDEX('Student Master'!AI:AI,MATCH(D211,'Student Master'!B:B,0)),"0"))</f>
        <v>22000</v>
      </c>
      <c r="K211" s="23">
        <f t="shared" si="7"/>
        <v>0.9042553191489362</v>
      </c>
      <c r="L211" s="20"/>
      <c r="M211" s="20" t="str">
        <f>IF(TRIM(D211)="","",IFERROR(INDEX('Student Master'!C:C,MATCH(D211,'Student Master'!B:B,0)),"0"))</f>
        <v>B. KALYAN KUMAR</v>
      </c>
      <c r="N211" s="20" t="str">
        <f>IF(TRIM(D211)="","",IFERROR(INDEX('Student Master'!D:D,MATCH(D211,'Student Master'!B:B,0)),"0"))</f>
        <v>10 - AS</v>
      </c>
      <c r="O211" s="20" t="str">
        <f>IF(TRIM(D211)="","",IFERROR(INDEX('Student Master'!H:H,MATCH(D211,'Student Master'!B:B,0)),"0"))</f>
        <v>SANTHOSH</v>
      </c>
      <c r="P211" s="20" t="str">
        <f>IF(TRIM(D211)="","",IFERROR(INDEX('Student Master'!N:N,MATCH(D211,'Student Master'!B:B,0)),"0"))</f>
        <v>BANDARPALLY</v>
      </c>
      <c r="Q211" s="20">
        <f>IF(TRIM(D211)="","",IFERROR(INDEX('Student Master'!L:L,MATCH(D211,'Student Master'!B:B,0)),"0"))</f>
        <v>9951124200</v>
      </c>
    </row>
    <row r="212" spans="1:17" x14ac:dyDescent="0.35">
      <c r="A212" s="20">
        <v>211</v>
      </c>
      <c r="B212" s="21"/>
      <c r="C212" s="20">
        <v>141</v>
      </c>
      <c r="D212" s="20">
        <v>2311</v>
      </c>
      <c r="E212" s="20">
        <v>41500</v>
      </c>
      <c r="F212" s="20"/>
      <c r="G212" s="22">
        <f>IF(TRIM(D212)="","",IFERROR(INDEX('Student Master'!AB:AB,MATCH(D212,'Student Master'!B:B,0)),"0"))</f>
        <v>47000</v>
      </c>
      <c r="H212" s="22">
        <f>IF(TRIM(D212)="","",IFERROR(INDEX('Student Master'!AG:AG,MATCH(D212,'Student Master'!B:B,0)),"0"))</f>
        <v>25000</v>
      </c>
      <c r="I212" s="22" t="str">
        <f>IF(TRIM(D212)="","",IFERROR(INDEX('Student Master'!AH:AH,MATCH(D212,'Student Master'!B:B,0)),"0"))</f>
        <v>0</v>
      </c>
      <c r="J212" s="22">
        <f>IF(TRIM(D212)="","",IFERROR(INDEX('Student Master'!AI:AI,MATCH(D212,'Student Master'!B:B,0)),"0"))</f>
        <v>22000</v>
      </c>
      <c r="K212" s="23">
        <f t="shared" si="7"/>
        <v>0.88297872340425532</v>
      </c>
      <c r="L212" s="20"/>
      <c r="M212" s="20" t="str">
        <f>IF(TRIM(D212)="","",IFERROR(INDEX('Student Master'!C:C,MATCH(D212,'Student Master'!B:B,0)),"0"))</f>
        <v>K. AVINASH</v>
      </c>
      <c r="N212" s="20" t="str">
        <f>IF(TRIM(D212)="","",IFERROR(INDEX('Student Master'!D:D,MATCH(D212,'Student Master'!B:B,0)),"0"))</f>
        <v>10 - AS</v>
      </c>
      <c r="O212" s="20" t="str">
        <f>IF(TRIM(D212)="","",IFERROR(INDEX('Student Master'!H:H,MATCH(D212,'Student Master'!B:B,0)),"0"))</f>
        <v>K. BHUMAIAH</v>
      </c>
      <c r="P212" s="20" t="str">
        <f>IF(TRIM(D212)="","",IFERROR(INDEX('Student Master'!N:N,MATCH(D212,'Student Master'!B:B,0)),"0"))</f>
        <v>KUMMANPALLY</v>
      </c>
      <c r="Q212" s="20">
        <f>IF(TRIM(D212)="","",IFERROR(INDEX('Student Master'!L:L,MATCH(D212,'Student Master'!B:B,0)),"0"))</f>
        <v>9912935610</v>
      </c>
    </row>
    <row r="213" spans="1:17" x14ac:dyDescent="0.35">
      <c r="A213" s="20">
        <v>212</v>
      </c>
      <c r="B213" s="21"/>
      <c r="C213" s="20">
        <v>142</v>
      </c>
      <c r="D213" s="20">
        <v>2866</v>
      </c>
      <c r="E213" s="20">
        <v>39500</v>
      </c>
      <c r="F213" s="20"/>
      <c r="G213" s="22">
        <f>IF(TRIM(D213)="","",IFERROR(INDEX('Student Master'!AB:AB,MATCH(D213,'Student Master'!B:B,0)),"0"))</f>
        <v>47000</v>
      </c>
      <c r="H213" s="22">
        <f>IF(TRIM(D213)="","",IFERROR(INDEX('Student Master'!AG:AG,MATCH(D213,'Student Master'!B:B,0)),"0"))</f>
        <v>25000</v>
      </c>
      <c r="I213" s="22" t="str">
        <f>IF(TRIM(D213)="","",IFERROR(INDEX('Student Master'!AH:AH,MATCH(D213,'Student Master'!B:B,0)),"0"))</f>
        <v>0</v>
      </c>
      <c r="J213" s="22">
        <f>IF(TRIM(D213)="","",IFERROR(INDEX('Student Master'!AI:AI,MATCH(D213,'Student Master'!B:B,0)),"0"))</f>
        <v>22000</v>
      </c>
      <c r="K213" s="23">
        <f t="shared" si="7"/>
        <v>0.84042553191489366</v>
      </c>
      <c r="L213" s="20"/>
      <c r="M213" s="20" t="str">
        <f>IF(TRIM(D213)="","",IFERROR(INDEX('Student Master'!C:C,MATCH(D213,'Student Master'!B:B,0)),"0"))</f>
        <v>B. ASHVITHA</v>
      </c>
      <c r="N213" s="20" t="str">
        <f>IF(TRIM(D213)="","",IFERROR(INDEX('Student Master'!D:D,MATCH(D213,'Student Master'!B:B,0)),"0"))</f>
        <v>10 - BS</v>
      </c>
      <c r="O213" s="20" t="str">
        <f>IF(TRIM(D213)="","",IFERROR(INDEX('Student Master'!H:H,MATCH(D213,'Student Master'!B:B,0)),"0"))</f>
        <v>SUDHAKAR</v>
      </c>
      <c r="P213" s="20" t="str">
        <f>IF(TRIM(D213)="","",IFERROR(INDEX('Student Master'!N:N,MATCH(D213,'Student Master'!B:B,0)),"0"))</f>
        <v>SALAMPAD</v>
      </c>
      <c r="Q213" s="20">
        <f>IF(TRIM(D213)="","",IFERROR(INDEX('Student Master'!L:L,MATCH(D213,'Student Master'!B:B,0)),"0"))</f>
        <v>9705091493</v>
      </c>
    </row>
    <row r="214" spans="1:17" x14ac:dyDescent="0.35">
      <c r="A214" s="20">
        <v>213</v>
      </c>
      <c r="B214" s="21"/>
      <c r="C214" s="20">
        <v>143</v>
      </c>
      <c r="D214" s="20">
        <v>3802</v>
      </c>
      <c r="E214" s="20">
        <v>15000</v>
      </c>
      <c r="F214" s="20"/>
      <c r="G214" s="22">
        <f>IF(TRIM(D214)="","",IFERROR(INDEX('Student Master'!AB:AB,MATCH(D214,'Student Master'!B:B,0)),"0"))</f>
        <v>18500</v>
      </c>
      <c r="H214" s="22">
        <f>IF(TRIM(D214)="","",IFERROR(INDEX('Student Master'!AG:AG,MATCH(D214,'Student Master'!B:B,0)),"0"))</f>
        <v>11500</v>
      </c>
      <c r="I214" s="22">
        <f>IF(TRIM(D214)="","",IFERROR(INDEX('Student Master'!AH:AH,MATCH(D214,'Student Master'!B:B,0)),"0"))</f>
        <v>7000</v>
      </c>
      <c r="J214" s="22" t="str">
        <f>IF(TRIM(D214)="","",IFERROR(INDEX('Student Master'!AI:AI,MATCH(D214,'Student Master'!B:B,0)),"0"))</f>
        <v>0</v>
      </c>
      <c r="K214" s="23">
        <f t="shared" si="7"/>
        <v>0.81081081081081086</v>
      </c>
      <c r="L214" s="20"/>
      <c r="M214" s="20" t="str">
        <f>IF(TRIM(D214)="","",IFERROR(INDEX('Student Master'!C:C,MATCH(D214,'Student Master'!B:B,0)),"0"))</f>
        <v>M. PRANAY</v>
      </c>
      <c r="N214" s="20" t="str">
        <f>IF(TRIM(D214)="","",IFERROR(INDEX('Student Master'!D:D,MATCH(D214,'Student Master'!B:B,0)),"0"))</f>
        <v>4 - AS</v>
      </c>
      <c r="O214" s="20" t="str">
        <f>IF(TRIM(D214)="","",IFERROR(INDEX('Student Master'!H:H,MATCH(D214,'Student Master'!B:B,0)),"0"))</f>
        <v>LAXMAN</v>
      </c>
      <c r="P214" s="20" t="str">
        <f>IF(TRIM(D214)="","",IFERROR(INDEX('Student Master'!N:N,MATCH(D214,'Student Master'!B:B,0)),"0"))</f>
        <v>PEGADAPALLY</v>
      </c>
      <c r="Q214" s="20">
        <f>IF(TRIM(D214)="","",IFERROR(INDEX('Student Master'!L:L,MATCH(D214,'Student Master'!B:B,0)),"0"))</f>
        <v>8897207103</v>
      </c>
    </row>
    <row r="215" spans="1:17" x14ac:dyDescent="0.35">
      <c r="A215" s="20">
        <v>214</v>
      </c>
      <c r="B215" s="21"/>
      <c r="C215" s="20">
        <v>143</v>
      </c>
      <c r="D215" s="20">
        <v>4369</v>
      </c>
      <c r="E215" s="20">
        <v>13000</v>
      </c>
      <c r="F215" s="20"/>
      <c r="G215" s="22">
        <f>IF(TRIM(D215)="","",IFERROR(INDEX('Student Master'!AB:AB,MATCH(D215,'Student Master'!B:B,0)),"0"))</f>
        <v>16500</v>
      </c>
      <c r="H215" s="22">
        <f>IF(TRIM(D215)="","",IFERROR(INDEX('Student Master'!AG:AG,MATCH(D215,'Student Master'!B:B,0)),"0"))</f>
        <v>9500</v>
      </c>
      <c r="I215" s="22">
        <f>IF(TRIM(D215)="","",IFERROR(INDEX('Student Master'!AH:AH,MATCH(D215,'Student Master'!B:B,0)),"0"))</f>
        <v>7000</v>
      </c>
      <c r="J215" s="22" t="str">
        <f>IF(TRIM(D215)="","",IFERROR(INDEX('Student Master'!AI:AI,MATCH(D215,'Student Master'!B:B,0)),"0"))</f>
        <v>0</v>
      </c>
      <c r="K215" s="23">
        <f t="shared" si="7"/>
        <v>0.78787878787878785</v>
      </c>
      <c r="L215" s="20"/>
      <c r="M215" s="20" t="str">
        <f>IF(TRIM(D215)="","",IFERROR(INDEX('Student Master'!C:C,MATCH(D215,'Student Master'!B:B,0)),"0"))</f>
        <v>M. SATHWIK</v>
      </c>
      <c r="N215" s="20" t="str">
        <f>IF(TRIM(D215)="","",IFERROR(INDEX('Student Master'!D:D,MATCH(D215,'Student Master'!B:B,0)),"0"))</f>
        <v>1 - AS</v>
      </c>
      <c r="O215" s="20" t="str">
        <f>IF(TRIM(D215)="","",IFERROR(INDEX('Student Master'!H:H,MATCH(D215,'Student Master'!B:B,0)),"0"))</f>
        <v>M. LAXMAN</v>
      </c>
      <c r="P215" s="20" t="str">
        <f>IF(TRIM(D215)="","",IFERROR(INDEX('Student Master'!N:N,MATCH(D215,'Student Master'!B:B,0)),"0"))</f>
        <v>PEGADAPALLY</v>
      </c>
      <c r="Q215" s="20">
        <f>IF(TRIM(D215)="","",IFERROR(INDEX('Student Master'!L:L,MATCH(D215,'Student Master'!B:B,0)),"0"))</f>
        <v>8897207103</v>
      </c>
    </row>
    <row r="216" spans="1:17" x14ac:dyDescent="0.35">
      <c r="A216" s="20">
        <v>215</v>
      </c>
      <c r="B216" s="21"/>
      <c r="C216" s="20">
        <v>144</v>
      </c>
      <c r="D216" s="20">
        <v>4522</v>
      </c>
      <c r="E216" s="20">
        <v>7500</v>
      </c>
      <c r="F216" s="20"/>
      <c r="G216" s="22">
        <f>IF(TRIM(D216)="","",IFERROR(INDEX('Student Master'!AB:AB,MATCH(D216,'Student Master'!B:B,0)),"0"))</f>
        <v>9000</v>
      </c>
      <c r="H216" s="22">
        <f>IF(TRIM(D216)="","",IFERROR(INDEX('Student Master'!AG:AG,MATCH(D216,'Student Master'!B:B,0)),"0"))</f>
        <v>9000</v>
      </c>
      <c r="I216" s="22" t="str">
        <f>IF(TRIM(D216)="","",IFERROR(INDEX('Student Master'!AH:AH,MATCH(D216,'Student Master'!B:B,0)),"0"))</f>
        <v>0</v>
      </c>
      <c r="J216" s="22" t="str">
        <f>IF(TRIM(D216)="","",IFERROR(INDEX('Student Master'!AI:AI,MATCH(D216,'Student Master'!B:B,0)),"0"))</f>
        <v>0</v>
      </c>
      <c r="K216" s="23">
        <f t="shared" si="7"/>
        <v>0.83333333333333337</v>
      </c>
      <c r="L216" s="20"/>
      <c r="M216" s="20" t="str">
        <f>IF(TRIM(D216)="","",IFERROR(INDEX('Student Master'!C:C,MATCH(D216,'Student Master'!B:B,0)),"0"))</f>
        <v>M. VEERA BHADRA</v>
      </c>
      <c r="N216" s="20" t="str">
        <f>IF(TRIM(D216)="","",IFERROR(INDEX('Student Master'!D:D,MATCH(D216,'Student Master'!B:B,0)),"0"))</f>
        <v>U - AS</v>
      </c>
      <c r="O216" s="20" t="str">
        <f>IF(TRIM(D216)="","",IFERROR(INDEX('Student Master'!H:H,MATCH(D216,'Student Master'!B:B,0)),"0"))</f>
        <v>M. GAJANAN</v>
      </c>
      <c r="P216" s="20" t="str">
        <f>IF(TRIM(D216)="","",IFERROR(INDEX('Student Master'!N:N,MATCH(D216,'Student Master'!B:B,0)),"0"))</f>
        <v>Pragathi Nagar</v>
      </c>
      <c r="Q216" s="20">
        <f>IF(TRIM(D216)="","",IFERROR(INDEX('Student Master'!L:L,MATCH(D216,'Student Master'!B:B,0)),"0"))</f>
        <v>8500157199</v>
      </c>
    </row>
    <row r="217" spans="1:17" x14ac:dyDescent="0.35">
      <c r="A217" s="20">
        <v>216</v>
      </c>
      <c r="B217" s="21"/>
      <c r="C217" s="20">
        <v>144</v>
      </c>
      <c r="D217" s="20">
        <v>4746</v>
      </c>
      <c r="E217" s="20">
        <v>10000</v>
      </c>
      <c r="F217" s="20"/>
      <c r="G217" s="22">
        <f>IF(TRIM(D217)="","",IFERROR(INDEX('Student Master'!AB:AB,MATCH(D217,'Student Master'!B:B,0)),"0"))</f>
        <v>12500</v>
      </c>
      <c r="H217" s="22">
        <f>IF(TRIM(D217)="","",IFERROR(INDEX('Student Master'!AG:AG,MATCH(D217,'Student Master'!B:B,0)),"0"))</f>
        <v>12500</v>
      </c>
      <c r="I217" s="22" t="str">
        <f>IF(TRIM(D217)="","",IFERROR(INDEX('Student Master'!AH:AH,MATCH(D217,'Student Master'!B:B,0)),"0"))</f>
        <v>0</v>
      </c>
      <c r="J217" s="22" t="str">
        <f>IF(TRIM(D217)="","",IFERROR(INDEX('Student Master'!AI:AI,MATCH(D217,'Student Master'!B:B,0)),"0"))</f>
        <v>0</v>
      </c>
      <c r="K217" s="23">
        <f t="shared" si="7"/>
        <v>0.8</v>
      </c>
      <c r="L217" s="20"/>
      <c r="M217" s="20" t="str">
        <f>IF(TRIM(D217)="","",IFERROR(INDEX('Student Master'!C:C,MATCH(D217,'Student Master'!B:B,0)),"0"))</f>
        <v>M.SHIVA KUMAR</v>
      </c>
      <c r="N217" s="20" t="str">
        <f>IF(TRIM(D217)="","",IFERROR(INDEX('Student Master'!D:D,MATCH(D217,'Student Master'!B:B,0)),"0"))</f>
        <v>5 - AS</v>
      </c>
      <c r="O217" s="20" t="str">
        <f>IF(TRIM(D217)="","",IFERROR(INDEX('Student Master'!H:H,MATCH(D217,'Student Master'!B:B,0)),"0"))</f>
        <v>M.GAJANAN</v>
      </c>
      <c r="P217" s="20" t="str">
        <f>IF(TRIM(D217)="","",IFERROR(INDEX('Student Master'!N:N,MATCH(D217,'Student Master'!B:B,0)),"0"))</f>
        <v>Pragathi Nagar</v>
      </c>
      <c r="Q217" s="20">
        <f>IF(TRIM(D217)="","",IFERROR(INDEX('Student Master'!L:L,MATCH(D217,'Student Master'!B:B,0)),"0"))</f>
        <v>8500157199</v>
      </c>
    </row>
    <row r="218" spans="1:17" x14ac:dyDescent="0.35">
      <c r="A218" s="20">
        <v>217</v>
      </c>
      <c r="B218" s="21"/>
      <c r="C218" s="20">
        <v>145</v>
      </c>
      <c r="D218" s="20">
        <v>4525</v>
      </c>
      <c r="E218" s="20">
        <v>32000</v>
      </c>
      <c r="F218" s="20"/>
      <c r="G218" s="22">
        <f>IF(TRIM(D218)="","",IFERROR(INDEX('Student Master'!AB:AB,MATCH(D218,'Student Master'!B:B,0)),"0"))</f>
        <v>38000</v>
      </c>
      <c r="H218" s="22">
        <f>IF(TRIM(D218)="","",IFERROR(INDEX('Student Master'!AG:AG,MATCH(D218,'Student Master'!B:B,0)),"0"))</f>
        <v>18000</v>
      </c>
      <c r="I218" s="22" t="str">
        <f>IF(TRIM(D218)="","",IFERROR(INDEX('Student Master'!AH:AH,MATCH(D218,'Student Master'!B:B,0)),"0"))</f>
        <v>0</v>
      </c>
      <c r="J218" s="22">
        <f>IF(TRIM(D218)="","",IFERROR(INDEX('Student Master'!AI:AI,MATCH(D218,'Student Master'!B:B,0)),"0"))</f>
        <v>20000</v>
      </c>
      <c r="K218" s="23">
        <f t="shared" si="7"/>
        <v>0.84210526315789469</v>
      </c>
      <c r="L218" s="20"/>
      <c r="M218" s="20" t="str">
        <f>IF(TRIM(D218)="","",IFERROR(INDEX('Student Master'!C:C,MATCH(D218,'Student Master'!B:B,0)),"0"))</f>
        <v>B.GOVIND</v>
      </c>
      <c r="N218" s="20" t="str">
        <f>IF(TRIM(D218)="","",IFERROR(INDEX('Student Master'!D:D,MATCH(D218,'Student Master'!B:B,0)),"0"))</f>
        <v>8 - AS</v>
      </c>
      <c r="O218" s="20" t="str">
        <f>IF(TRIM(D218)="","",IFERROR(INDEX('Student Master'!H:H,MATCH(D218,'Student Master'!B:B,0)),"0"))</f>
        <v>DEVI SINGH</v>
      </c>
      <c r="P218" s="20" t="str">
        <f>IF(TRIM(D218)="","",IFERROR(INDEX('Student Master'!N:N,MATCH(D218,'Student Master'!B:B,0)),"0"))</f>
        <v>Gurjal Thanda</v>
      </c>
      <c r="Q218" s="20">
        <f>IF(TRIM(D218)="","",IFERROR(INDEX('Student Master'!L:L,MATCH(D218,'Student Master'!B:B,0)),"0"))</f>
        <v>8985096435</v>
      </c>
    </row>
    <row r="219" spans="1:17" x14ac:dyDescent="0.35">
      <c r="A219" s="20">
        <v>218</v>
      </c>
      <c r="B219" s="21"/>
      <c r="C219" s="20">
        <v>146</v>
      </c>
      <c r="D219" s="20">
        <v>4534</v>
      </c>
      <c r="E219" s="20">
        <v>22000</v>
      </c>
      <c r="F219" s="20"/>
      <c r="G219" s="22">
        <f>IF(TRIM(D219)="","",IFERROR(INDEX('Student Master'!AB:AB,MATCH(D219,'Student Master'!B:B,0)),"0"))</f>
        <v>26000</v>
      </c>
      <c r="H219" s="22">
        <f>IF(TRIM(D219)="","",IFERROR(INDEX('Student Master'!AG:AG,MATCH(D219,'Student Master'!B:B,0)),"0"))</f>
        <v>10000</v>
      </c>
      <c r="I219" s="22" t="str">
        <f>IF(TRIM(D219)="","",IFERROR(INDEX('Student Master'!AH:AH,MATCH(D219,'Student Master'!B:B,0)),"0"))</f>
        <v>0</v>
      </c>
      <c r="J219" s="22">
        <f>IF(TRIM(D219)="","",IFERROR(INDEX('Student Master'!AI:AI,MATCH(D219,'Student Master'!B:B,0)),"0"))</f>
        <v>16000</v>
      </c>
      <c r="K219" s="23">
        <f t="shared" si="7"/>
        <v>0.84615384615384615</v>
      </c>
      <c r="L219" s="20"/>
      <c r="M219" s="20" t="str">
        <f>IF(TRIM(D219)="","",IFERROR(INDEX('Student Master'!C:C,MATCH(D219,'Student Master'!B:B,0)),"0"))</f>
        <v>B. RAKESH</v>
      </c>
      <c r="N219" s="20" t="str">
        <f>IF(TRIM(D219)="","",IFERROR(INDEX('Student Master'!D:D,MATCH(D219,'Student Master'!B:B,0)),"0"))</f>
        <v>2 - AS</v>
      </c>
      <c r="O219" s="20" t="str">
        <f>IF(TRIM(D219)="","",IFERROR(INDEX('Student Master'!H:H,MATCH(D219,'Student Master'!B:B,0)),"0"))</f>
        <v>B.SARDHAR</v>
      </c>
      <c r="P219" s="20" t="str">
        <f>IF(TRIM(D219)="","",IFERROR(INDEX('Student Master'!N:N,MATCH(D219,'Student Master'!B:B,0)),"0"))</f>
        <v>Petsangam</v>
      </c>
      <c r="Q219" s="20">
        <f>IF(TRIM(D219)="","",IFERROR(INDEX('Student Master'!L:L,MATCH(D219,'Student Master'!B:B,0)),"0"))</f>
        <v>6300055274</v>
      </c>
    </row>
    <row r="220" spans="1:17" x14ac:dyDescent="0.35">
      <c r="A220" s="20">
        <v>219</v>
      </c>
      <c r="B220" s="21"/>
      <c r="C220" s="20">
        <v>147</v>
      </c>
      <c r="D220" s="20">
        <v>4536</v>
      </c>
      <c r="E220" s="20">
        <v>12000</v>
      </c>
      <c r="F220" s="20"/>
      <c r="G220" s="22">
        <f>IF(TRIM(D220)="","",IFERROR(INDEX('Student Master'!AB:AB,MATCH(D220,'Student Master'!B:B,0)),"0"))</f>
        <v>15000</v>
      </c>
      <c r="H220" s="22">
        <f>IF(TRIM(D220)="","",IFERROR(INDEX('Student Master'!AG:AG,MATCH(D220,'Student Master'!B:B,0)),"0"))</f>
        <v>15000</v>
      </c>
      <c r="I220" s="22" t="str">
        <f>IF(TRIM(D220)="","",IFERROR(INDEX('Student Master'!AH:AH,MATCH(D220,'Student Master'!B:B,0)),"0"))</f>
        <v>0</v>
      </c>
      <c r="J220" s="22" t="str">
        <f>IF(TRIM(D220)="","",IFERROR(INDEX('Student Master'!AI:AI,MATCH(D220,'Student Master'!B:B,0)),"0"))</f>
        <v>0</v>
      </c>
      <c r="K220" s="23">
        <f t="shared" si="7"/>
        <v>0.8</v>
      </c>
      <c r="L220" s="20"/>
      <c r="M220" s="20" t="str">
        <f>IF(TRIM(D220)="","",IFERROR(INDEX('Student Master'!C:C,MATCH(D220,'Student Master'!B:B,0)),"0"))</f>
        <v>M.GANGA PRASAD</v>
      </c>
      <c r="N220" s="20" t="str">
        <f>IF(TRIM(D220)="","",IFERROR(INDEX('Student Master'!D:D,MATCH(D220,'Student Master'!B:B,0)),"0"))</f>
        <v>6 - AS</v>
      </c>
      <c r="O220" s="20" t="str">
        <f>IF(TRIM(D220)="","",IFERROR(INDEX('Student Master'!H:H,MATCH(D220,'Student Master'!B:B,0)),"0"))</f>
        <v>GANGA BHUSAN</v>
      </c>
      <c r="P220" s="20" t="str">
        <f>IF(TRIM(D220)="","",IFERROR(INDEX('Student Master'!N:N,MATCH(D220,'Student Master'!B:B,0)),"0"))</f>
        <v>Saraswathi Nagar</v>
      </c>
      <c r="Q220" s="20">
        <f>IF(TRIM(D220)="","",IFERROR(INDEX('Student Master'!L:L,MATCH(D220,'Student Master'!B:B,0)),"0"))</f>
        <v>8978705970</v>
      </c>
    </row>
    <row r="221" spans="1:17" x14ac:dyDescent="0.35">
      <c r="A221" s="20">
        <v>220</v>
      </c>
      <c r="B221" s="21"/>
      <c r="C221" s="20">
        <v>148</v>
      </c>
      <c r="D221" s="20">
        <v>4539</v>
      </c>
      <c r="E221" s="20">
        <v>9000</v>
      </c>
      <c r="F221" s="20"/>
      <c r="G221" s="22">
        <f>IF(TRIM(D221)="","",IFERROR(INDEX('Student Master'!AB:AB,MATCH(D221,'Student Master'!B:B,0)),"0"))</f>
        <v>11500</v>
      </c>
      <c r="H221" s="22">
        <f>IF(TRIM(D221)="","",IFERROR(INDEX('Student Master'!AG:AG,MATCH(D221,'Student Master'!B:B,0)),"0"))</f>
        <v>11500</v>
      </c>
      <c r="I221" s="22" t="str">
        <f>IF(TRIM(D221)="","",IFERROR(INDEX('Student Master'!AH:AH,MATCH(D221,'Student Master'!B:B,0)),"0"))</f>
        <v>0</v>
      </c>
      <c r="J221" s="22" t="str">
        <f>IF(TRIM(D221)="","",IFERROR(INDEX('Student Master'!AI:AI,MATCH(D221,'Student Master'!B:B,0)),"0"))</f>
        <v>0</v>
      </c>
      <c r="K221" s="23">
        <f t="shared" si="7"/>
        <v>0.78260869565217395</v>
      </c>
      <c r="L221" s="20"/>
      <c r="M221" s="20" t="str">
        <f>IF(TRIM(D221)="","",IFERROR(INDEX('Student Master'!C:C,MATCH(D221,'Student Master'!B:B,0)),"0"))</f>
        <v>K.VILOHITH CHARY</v>
      </c>
      <c r="N221" s="20" t="str">
        <f>IF(TRIM(D221)="","",IFERROR(INDEX('Student Master'!D:D,MATCH(D221,'Student Master'!B:B,0)),"0"))</f>
        <v>4 - AS</v>
      </c>
      <c r="O221" s="20" t="str">
        <f>IF(TRIM(D221)="","",IFERROR(INDEX('Student Master'!H:H,MATCH(D221,'Student Master'!B:B,0)),"0"))</f>
        <v>SRINIVASA RAO</v>
      </c>
      <c r="P221" s="20" t="str">
        <f>IF(TRIM(D221)="","",IFERROR(INDEX('Student Master'!N:N,MATCH(D221,'Student Master'!B:B,0)),"0"))</f>
        <v>Pragathi Nagar</v>
      </c>
      <c r="Q221" s="20">
        <f>IF(TRIM(D221)="","",IFERROR(INDEX('Student Master'!L:L,MATCH(D221,'Student Master'!B:B,0)),"0"))</f>
        <v>8688200215</v>
      </c>
    </row>
    <row r="222" spans="1:17" x14ac:dyDescent="0.35">
      <c r="A222" s="20">
        <v>221</v>
      </c>
      <c r="B222" s="21"/>
      <c r="C222" s="20">
        <v>148</v>
      </c>
      <c r="D222" s="20">
        <v>4540</v>
      </c>
      <c r="E222" s="20">
        <v>9000</v>
      </c>
      <c r="F222" s="20"/>
      <c r="G222" s="22">
        <f>IF(TRIM(D222)="","",IFERROR(INDEX('Student Master'!AB:AB,MATCH(D222,'Student Master'!B:B,0)),"0"))</f>
        <v>10500</v>
      </c>
      <c r="H222" s="22">
        <f>IF(TRIM(D222)="","",IFERROR(INDEX('Student Master'!AG:AG,MATCH(D222,'Student Master'!B:B,0)),"0"))</f>
        <v>10500</v>
      </c>
      <c r="I222" s="22" t="str">
        <f>IF(TRIM(D222)="","",IFERROR(INDEX('Student Master'!AH:AH,MATCH(D222,'Student Master'!B:B,0)),"0"))</f>
        <v>0</v>
      </c>
      <c r="J222" s="22" t="str">
        <f>IF(TRIM(D222)="","",IFERROR(INDEX('Student Master'!AI:AI,MATCH(D222,'Student Master'!B:B,0)),"0"))</f>
        <v>0</v>
      </c>
      <c r="K222" s="23">
        <f t="shared" si="7"/>
        <v>0.8571428571428571</v>
      </c>
      <c r="L222" s="20"/>
      <c r="M222" s="20" t="str">
        <f>IF(TRIM(D222)="","",IFERROR(INDEX('Student Master'!C:C,MATCH(D222,'Student Master'!B:B,0)),"0"))</f>
        <v>K.VISHNU SAI TEJ</v>
      </c>
      <c r="N222" s="20" t="str">
        <f>IF(TRIM(D222)="","",IFERROR(INDEX('Student Master'!D:D,MATCH(D222,'Student Master'!B:B,0)),"0"))</f>
        <v>3 - AS</v>
      </c>
      <c r="O222" s="20" t="str">
        <f>IF(TRIM(D222)="","",IFERROR(INDEX('Student Master'!H:H,MATCH(D222,'Student Master'!B:B,0)),"0"))</f>
        <v>SRINIVASA RAO</v>
      </c>
      <c r="P222" s="20" t="str">
        <f>IF(TRIM(D222)="","",IFERROR(INDEX('Student Master'!N:N,MATCH(D222,'Student Master'!B:B,0)),"0"))</f>
        <v>Pragathi Nagar</v>
      </c>
      <c r="Q222" s="20">
        <f>IF(TRIM(D222)="","",IFERROR(INDEX('Student Master'!L:L,MATCH(D222,'Student Master'!B:B,0)),"0"))</f>
        <v>8688200215</v>
      </c>
    </row>
    <row r="223" spans="1:17" x14ac:dyDescent="0.35">
      <c r="A223" s="20">
        <v>222</v>
      </c>
      <c r="B223" s="21"/>
      <c r="C223" s="20">
        <v>148</v>
      </c>
      <c r="D223" s="20">
        <v>4744</v>
      </c>
      <c r="E223" s="20">
        <v>7000</v>
      </c>
      <c r="F223" s="20"/>
      <c r="G223" s="22">
        <f>IF(TRIM(D223)="","",IFERROR(INDEX('Student Master'!AB:AB,MATCH(D223,'Student Master'!B:B,0)),"0"))</f>
        <v>8500</v>
      </c>
      <c r="H223" s="22">
        <f>IF(TRIM(D223)="","",IFERROR(INDEX('Student Master'!AG:AG,MATCH(D223,'Student Master'!B:B,0)),"0"))</f>
        <v>8500</v>
      </c>
      <c r="I223" s="22" t="str">
        <f>IF(TRIM(D223)="","",IFERROR(INDEX('Student Master'!AH:AH,MATCH(D223,'Student Master'!B:B,0)),"0"))</f>
        <v>0</v>
      </c>
      <c r="J223" s="22" t="str">
        <f>IF(TRIM(D223)="","",IFERROR(INDEX('Student Master'!AI:AI,MATCH(D223,'Student Master'!B:B,0)),"0"))</f>
        <v>0</v>
      </c>
      <c r="K223" s="23">
        <f t="shared" si="7"/>
        <v>0.82352941176470584</v>
      </c>
      <c r="L223" s="20"/>
      <c r="M223" s="20" t="str">
        <f>IF(TRIM(D223)="","",IFERROR(INDEX('Student Master'!C:C,MATCH(D223,'Student Master'!B:B,0)),"0"))</f>
        <v>K.VIGNESH SAI</v>
      </c>
      <c r="N223" s="20" t="str">
        <f>IF(TRIM(D223)="","",IFERROR(INDEX('Student Master'!D:D,MATCH(D223,'Student Master'!B:B,0)),"0"))</f>
        <v>L - AS</v>
      </c>
      <c r="O223" s="20" t="str">
        <f>IF(TRIM(D223)="","",IFERROR(INDEX('Student Master'!H:H,MATCH(D223,'Student Master'!B:B,0)),"0"))</f>
        <v>SRINIVASA RAO</v>
      </c>
      <c r="P223" s="20" t="str">
        <f>IF(TRIM(D223)="","",IFERROR(INDEX('Student Master'!N:N,MATCH(D223,'Student Master'!B:B,0)),"0"))</f>
        <v>Pragathi Nagar</v>
      </c>
      <c r="Q223" s="20">
        <f>IF(TRIM(D223)="","",IFERROR(INDEX('Student Master'!L:L,MATCH(D223,'Student Master'!B:B,0)),"0"))</f>
        <v>8688200215</v>
      </c>
    </row>
    <row r="224" spans="1:17" x14ac:dyDescent="0.35">
      <c r="A224" s="20">
        <v>223</v>
      </c>
      <c r="B224" s="21"/>
      <c r="C224" s="20">
        <v>149</v>
      </c>
      <c r="D224" s="20">
        <v>4542</v>
      </c>
      <c r="E224" s="20">
        <v>7500</v>
      </c>
      <c r="F224" s="20"/>
      <c r="G224" s="22">
        <f>IF(TRIM(D224)="","",IFERROR(INDEX('Student Master'!AB:AB,MATCH(D224,'Student Master'!B:B,0)),"0"))</f>
        <v>10000</v>
      </c>
      <c r="H224" s="22">
        <f>IF(TRIM(D224)="","",IFERROR(INDEX('Student Master'!AG:AG,MATCH(D224,'Student Master'!B:B,0)),"0"))</f>
        <v>10000</v>
      </c>
      <c r="I224" s="22" t="str">
        <f>IF(TRIM(D224)="","",IFERROR(INDEX('Student Master'!AH:AH,MATCH(D224,'Student Master'!B:B,0)),"0"))</f>
        <v>0</v>
      </c>
      <c r="J224" s="22" t="str">
        <f>IF(TRIM(D224)="","",IFERROR(INDEX('Student Master'!AI:AI,MATCH(D224,'Student Master'!B:B,0)),"0"))</f>
        <v>0</v>
      </c>
      <c r="K224" s="23">
        <f t="shared" si="7"/>
        <v>0.75</v>
      </c>
      <c r="L224" s="20"/>
      <c r="M224" s="20" t="str">
        <f>IF(TRIM(D224)="","",IFERROR(INDEX('Student Master'!C:C,MATCH(D224,'Student Master'!B:B,0)),"0"))</f>
        <v>G. AVANTHIKA</v>
      </c>
      <c r="N224" s="20" t="str">
        <f>IF(TRIM(D224)="","",IFERROR(INDEX('Student Master'!D:D,MATCH(D224,'Student Master'!B:B,0)),"0"))</f>
        <v>2 - AS</v>
      </c>
      <c r="O224" s="20" t="str">
        <f>IF(TRIM(D224)="","",IFERROR(INDEX('Student Master'!H:H,MATCH(D224,'Student Master'!B:B,0)),"0"))</f>
        <v>PRAVEEN</v>
      </c>
      <c r="P224" s="20" t="str">
        <f>IF(TRIM(D224)="","",IFERROR(INDEX('Student Master'!N:N,MATCH(D224,'Student Master'!B:B,0)),"0"))</f>
        <v>Saraswathi Nagar</v>
      </c>
      <c r="Q224" s="20">
        <f>IF(TRIM(D224)="","",IFERROR(INDEX('Student Master'!L:L,MATCH(D224,'Student Master'!B:B,0)),"0"))</f>
        <v>8309311014</v>
      </c>
    </row>
    <row r="225" spans="1:17" x14ac:dyDescent="0.35">
      <c r="A225" s="20">
        <v>224</v>
      </c>
      <c r="B225" s="21"/>
      <c r="C225" s="1">
        <v>149</v>
      </c>
      <c r="D225" s="1">
        <v>4543</v>
      </c>
      <c r="E225" s="1">
        <v>8500</v>
      </c>
      <c r="F225" s="20"/>
      <c r="G225" s="22">
        <f>IF(TRIM(D225)="","",IFERROR(INDEX('Student Master'!AB:AB,MATCH(D225,'Student Master'!B:B,0)),"0"))</f>
        <v>10500</v>
      </c>
      <c r="H225" s="22">
        <f>IF(TRIM(D225)="","",IFERROR(INDEX('Student Master'!AG:AG,MATCH(D225,'Student Master'!B:B,0)),"0"))</f>
        <v>10500</v>
      </c>
      <c r="I225" s="22" t="str">
        <f>IF(TRIM(D225)="","",IFERROR(INDEX('Student Master'!AH:AH,MATCH(D225,'Student Master'!B:B,0)),"0"))</f>
        <v>0</v>
      </c>
      <c r="J225" s="22" t="str">
        <f>IF(TRIM(D225)="","",IFERROR(INDEX('Student Master'!AI:AI,MATCH(D225,'Student Master'!B:B,0)),"0"))</f>
        <v>0</v>
      </c>
      <c r="K225" s="23">
        <f t="shared" si="7"/>
        <v>0.80952380952380953</v>
      </c>
      <c r="L225" s="20"/>
      <c r="M225" s="20" t="str">
        <f>IF(TRIM(D225)="","",IFERROR(INDEX('Student Master'!C:C,MATCH(D225,'Student Master'!B:B,0)),"0"))</f>
        <v>G.GEETHIKA REDDY</v>
      </c>
      <c r="N225" s="20" t="str">
        <f>IF(TRIM(D225)="","",IFERROR(INDEX('Student Master'!D:D,MATCH(D225,'Student Master'!B:B,0)),"0"))</f>
        <v>3 - AS</v>
      </c>
      <c r="O225" s="20" t="str">
        <f>IF(TRIM(D225)="","",IFERROR(INDEX('Student Master'!H:H,MATCH(D225,'Student Master'!B:B,0)),"0"))</f>
        <v>G.PRAVEEN KUMAR</v>
      </c>
      <c r="P225" s="20" t="str">
        <f>IF(TRIM(D225)="","",IFERROR(INDEX('Student Master'!N:N,MATCH(D225,'Student Master'!B:B,0)),"0"))</f>
        <v>Saraswathi Nagar</v>
      </c>
      <c r="Q225" s="20">
        <f>IF(TRIM(D225)="","",IFERROR(INDEX('Student Master'!L:L,MATCH(D225,'Student Master'!B:B,0)),"0"))</f>
        <v>8309311014</v>
      </c>
    </row>
    <row r="226" spans="1:17" x14ac:dyDescent="0.35">
      <c r="A226" s="20">
        <v>225</v>
      </c>
      <c r="B226" s="21"/>
      <c r="C226" s="1">
        <v>150</v>
      </c>
      <c r="D226" s="1">
        <v>4545</v>
      </c>
      <c r="E226" s="1">
        <v>30000</v>
      </c>
      <c r="F226" s="20"/>
      <c r="G226" s="22">
        <f>IF(TRIM(D226)="","",IFERROR(INDEX('Student Master'!AB:AB,MATCH(D226,'Student Master'!B:B,0)),"0"))</f>
        <v>36000</v>
      </c>
      <c r="H226" s="22">
        <f>IF(TRIM(D226)="","",IFERROR(INDEX('Student Master'!AG:AG,MATCH(D226,'Student Master'!B:B,0)),"0"))</f>
        <v>16000</v>
      </c>
      <c r="I226" s="22" t="str">
        <f>IF(TRIM(D226)="","",IFERROR(INDEX('Student Master'!AH:AH,MATCH(D226,'Student Master'!B:B,0)),"0"))</f>
        <v>0</v>
      </c>
      <c r="J226" s="22">
        <f>IF(TRIM(D226)="","",IFERROR(INDEX('Student Master'!AI:AI,MATCH(D226,'Student Master'!B:B,0)),"0"))</f>
        <v>20000</v>
      </c>
      <c r="K226" s="23">
        <f t="shared" si="7"/>
        <v>0.83333333333333337</v>
      </c>
      <c r="L226" s="20"/>
      <c r="M226" s="20" t="str">
        <f>IF(TRIM(D226)="","",IFERROR(INDEX('Student Master'!C:C,MATCH(D226,'Student Master'!B:B,0)),"0"))</f>
        <v>S.RAM CHARAN TEJA</v>
      </c>
      <c r="N226" s="20" t="str">
        <f>IF(TRIM(D226)="","",IFERROR(INDEX('Student Master'!D:D,MATCH(D226,'Student Master'!B:B,0)),"0"))</f>
        <v>7 - AS</v>
      </c>
      <c r="O226" s="20" t="str">
        <f>IF(TRIM(D226)="","",IFERROR(INDEX('Student Master'!H:H,MATCH(D226,'Student Master'!B:B,0)),"0"))</f>
        <v>S. CHINNANNA</v>
      </c>
      <c r="P226" s="20" t="str">
        <f>IF(TRIM(D226)="","",IFERROR(INDEX('Student Master'!N:N,MATCH(D226,'Student Master'!B:B,0)),"0"))</f>
        <v>Limba -K</v>
      </c>
      <c r="Q226" s="20">
        <f>IF(TRIM(D226)="","",IFERROR(INDEX('Student Master'!L:L,MATCH(D226,'Student Master'!B:B,0)),"0"))</f>
        <v>7337505048</v>
      </c>
    </row>
    <row r="227" spans="1:17" x14ac:dyDescent="0.35">
      <c r="A227" s="20">
        <v>226</v>
      </c>
      <c r="B227" s="21"/>
      <c r="C227" s="20">
        <v>151</v>
      </c>
      <c r="D227" s="20">
        <v>4551</v>
      </c>
      <c r="E227" s="20">
        <v>8000</v>
      </c>
      <c r="F227" s="20"/>
      <c r="G227" s="22">
        <f>IF(TRIM(D227)="","",IFERROR(INDEX('Student Master'!AB:AB,MATCH(D227,'Student Master'!B:B,0)),"0"))</f>
        <v>9500</v>
      </c>
      <c r="H227" s="22">
        <f>IF(TRIM(D227)="","",IFERROR(INDEX('Student Master'!AG:AG,MATCH(D227,'Student Master'!B:B,0)),"0"))</f>
        <v>9500</v>
      </c>
      <c r="I227" s="22" t="str">
        <f>IF(TRIM(D227)="","",IFERROR(INDEX('Student Master'!AH:AH,MATCH(D227,'Student Master'!B:B,0)),"0"))</f>
        <v>0</v>
      </c>
      <c r="J227" s="22" t="str">
        <f>IF(TRIM(D227)="","",IFERROR(INDEX('Student Master'!AI:AI,MATCH(D227,'Student Master'!B:B,0)),"0"))</f>
        <v>0</v>
      </c>
      <c r="K227" s="23">
        <f t="shared" si="7"/>
        <v>0.84210526315789469</v>
      </c>
      <c r="L227" s="20"/>
      <c r="M227" s="20" t="str">
        <f>IF(TRIM(D227)="","",IFERROR(INDEX('Student Master'!C:C,MATCH(D227,'Student Master'!B:B,0)),"0"))</f>
        <v>G. PRAJWAL ARYAN REDDY</v>
      </c>
      <c r="N227" s="20" t="str">
        <f>IF(TRIM(D227)="","",IFERROR(INDEX('Student Master'!D:D,MATCH(D227,'Student Master'!B:B,0)),"0"))</f>
        <v>1 - AS</v>
      </c>
      <c r="O227" s="20" t="str">
        <f>IF(TRIM(D227)="","",IFERROR(INDEX('Student Master'!H:H,MATCH(D227,'Student Master'!B:B,0)),"0"))</f>
        <v>VIJAYA RAGHAVA REDDY</v>
      </c>
      <c r="P227" s="20" t="str">
        <f>IF(TRIM(D227)="","",IFERROR(INDEX('Student Master'!N:N,MATCH(D227,'Student Master'!B:B,0)),"0"))</f>
        <v>Saraswathi Nagar</v>
      </c>
      <c r="Q227" s="20">
        <f>IF(TRIM(D227)="","",IFERROR(INDEX('Student Master'!L:L,MATCH(D227,'Student Master'!B:B,0)),"0"))</f>
        <v>7989155514</v>
      </c>
    </row>
    <row r="228" spans="1:17" x14ac:dyDescent="0.35">
      <c r="A228" s="20">
        <v>227</v>
      </c>
      <c r="B228" s="21"/>
      <c r="C228" s="20">
        <v>151</v>
      </c>
      <c r="D228" s="20">
        <v>4529</v>
      </c>
      <c r="E228" s="20">
        <v>7000</v>
      </c>
      <c r="F228" s="20"/>
      <c r="G228" s="22">
        <f>IF(TRIM(D228)="","",IFERROR(INDEX('Student Master'!AB:AB,MATCH(D228,'Student Master'!B:B,0)),"0"))</f>
        <v>8500</v>
      </c>
      <c r="H228" s="22">
        <f>IF(TRIM(D228)="","",IFERROR(INDEX('Student Master'!AG:AG,MATCH(D228,'Student Master'!B:B,0)),"0"))</f>
        <v>8500</v>
      </c>
      <c r="I228" s="22" t="str">
        <f>IF(TRIM(D228)="","",IFERROR(INDEX('Student Master'!AH:AH,MATCH(D228,'Student Master'!B:B,0)),"0"))</f>
        <v>0</v>
      </c>
      <c r="J228" s="22" t="str">
        <f>IF(TRIM(D228)="","",IFERROR(INDEX('Student Master'!AI:AI,MATCH(D228,'Student Master'!B:B,0)),"0"))</f>
        <v>0</v>
      </c>
      <c r="K228" s="23">
        <f t="shared" si="7"/>
        <v>0.82352941176470584</v>
      </c>
      <c r="L228" s="20"/>
      <c r="M228" s="20" t="str">
        <f>IF(TRIM(D228)="","",IFERROR(INDEX('Student Master'!C:C,MATCH(D228,'Student Master'!B:B,0)),"0"))</f>
        <v>G.SHASHANK REDDY</v>
      </c>
      <c r="N228" s="20" t="str">
        <f>IF(TRIM(D228)="","",IFERROR(INDEX('Student Master'!D:D,MATCH(D228,'Student Master'!B:B,0)),"0"))</f>
        <v>L - AS</v>
      </c>
      <c r="O228" s="20" t="str">
        <f>IF(TRIM(D228)="","",IFERROR(INDEX('Student Master'!H:H,MATCH(D228,'Student Master'!B:B,0)),"0"))</f>
        <v>VIJAYA RAGHAVA REDDY</v>
      </c>
      <c r="P228" s="20" t="str">
        <f>IF(TRIM(D228)="","",IFERROR(INDEX('Student Master'!N:N,MATCH(D228,'Student Master'!B:B,0)),"0"))</f>
        <v>Saraswathi Nagar</v>
      </c>
      <c r="Q228" s="20">
        <f>IF(TRIM(D228)="","",IFERROR(INDEX('Student Master'!L:L,MATCH(D228,'Student Master'!B:B,0)),"0"))</f>
        <v>7989155514</v>
      </c>
    </row>
    <row r="229" spans="1:17" x14ac:dyDescent="0.35">
      <c r="A229" s="20">
        <v>228</v>
      </c>
      <c r="B229" s="21"/>
      <c r="C229" s="20">
        <v>152</v>
      </c>
      <c r="D229" s="20">
        <v>4552</v>
      </c>
      <c r="E229" s="20">
        <v>29500</v>
      </c>
      <c r="F229" s="20"/>
      <c r="G229" s="22">
        <f>IF(TRIM(D229)="","",IFERROR(INDEX('Student Master'!AB:AB,MATCH(D229,'Student Master'!B:B,0)),"0"))</f>
        <v>28000</v>
      </c>
      <c r="H229" s="22">
        <f>IF(TRIM(D229)="","",IFERROR(INDEX('Student Master'!AG:AG,MATCH(D229,'Student Master'!B:B,0)),"0"))</f>
        <v>11500</v>
      </c>
      <c r="I229" s="22" t="str">
        <f>IF(TRIM(D229)="","",IFERROR(INDEX('Student Master'!AH:AH,MATCH(D229,'Student Master'!B:B,0)),"0"))</f>
        <v>0</v>
      </c>
      <c r="J229" s="22">
        <f>IF(TRIM(D229)="","",IFERROR(INDEX('Student Master'!AI:AI,MATCH(D229,'Student Master'!B:B,0)),"0"))</f>
        <v>16500</v>
      </c>
      <c r="K229" s="23">
        <f t="shared" si="7"/>
        <v>1.0535714285714286</v>
      </c>
      <c r="L229" s="20"/>
      <c r="M229" s="20" t="str">
        <f>IF(TRIM(D229)="","",IFERROR(INDEX('Student Master'!C:C,MATCH(D229,'Student Master'!B:B,0)),"0"))</f>
        <v>P.SUYESH</v>
      </c>
      <c r="N229" s="20" t="str">
        <f>IF(TRIM(D229)="","",IFERROR(INDEX('Student Master'!D:D,MATCH(D229,'Student Master'!B:B,0)),"0"))</f>
        <v>4 - AS</v>
      </c>
      <c r="O229" s="20" t="str">
        <f>IF(TRIM(D229)="","",IFERROR(INDEX('Student Master'!H:H,MATCH(D229,'Student Master'!B:B,0)),"0"))</f>
        <v>SANJAY</v>
      </c>
      <c r="P229" s="20" t="str">
        <f>IF(TRIM(D229)="","",IFERROR(INDEX('Student Master'!N:N,MATCH(D229,'Student Master'!B:B,0)),"0"))</f>
        <v>Saloora</v>
      </c>
      <c r="Q229" s="20">
        <f>IF(TRIM(D229)="","",IFERROR(INDEX('Student Master'!L:L,MATCH(D229,'Student Master'!B:B,0)),"0"))</f>
        <v>9766025503</v>
      </c>
    </row>
    <row r="230" spans="1:17" x14ac:dyDescent="0.35">
      <c r="A230" s="20">
        <v>229</v>
      </c>
      <c r="B230" s="21"/>
      <c r="C230" s="20">
        <v>153</v>
      </c>
      <c r="D230" s="20">
        <v>4563</v>
      </c>
      <c r="E230" s="20">
        <v>6500</v>
      </c>
      <c r="F230" s="20"/>
      <c r="G230" s="22">
        <f>IF(TRIM(D230)="","",IFERROR(INDEX('Student Master'!AB:AB,MATCH(D230,'Student Master'!B:B,0)),"0"))</f>
        <v>8500</v>
      </c>
      <c r="H230" s="22">
        <f>IF(TRIM(D230)="","",IFERROR(INDEX('Student Master'!AG:AG,MATCH(D230,'Student Master'!B:B,0)),"0"))</f>
        <v>8500</v>
      </c>
      <c r="I230" s="22" t="str">
        <f>IF(TRIM(D230)="","",IFERROR(INDEX('Student Master'!AH:AH,MATCH(D230,'Student Master'!B:B,0)),"0"))</f>
        <v>0</v>
      </c>
      <c r="J230" s="22" t="str">
        <f>IF(TRIM(D230)="","",IFERROR(INDEX('Student Master'!AI:AI,MATCH(D230,'Student Master'!B:B,0)),"0"))</f>
        <v>0</v>
      </c>
      <c r="K230" s="23">
        <f t="shared" si="7"/>
        <v>0.76470588235294112</v>
      </c>
      <c r="L230" s="20"/>
      <c r="M230" s="20" t="str">
        <f>IF(TRIM(D230)="","",IFERROR(INDEX('Student Master'!C:C,MATCH(D230,'Student Master'!B:B,0)),"0"))</f>
        <v>Y.Niranjan</v>
      </c>
      <c r="N230" s="20" t="str">
        <f>IF(TRIM(D230)="","",IFERROR(INDEX('Student Master'!D:D,MATCH(D230,'Student Master'!B:B,0)),"0"))</f>
        <v>L - AM</v>
      </c>
      <c r="O230" s="20" t="str">
        <f>IF(TRIM(D230)="","",IFERROR(INDEX('Student Master'!H:H,MATCH(D230,'Student Master'!B:B,0)),"0"))</f>
        <v>Naveen</v>
      </c>
      <c r="P230" s="20" t="str">
        <f>IF(TRIM(D230)="","",IFERROR(INDEX('Student Master'!N:N,MATCH(D230,'Student Master'!B:B,0)),"0"))</f>
        <v>Rakasipet</v>
      </c>
      <c r="Q230" s="20">
        <f>IF(TRIM(D230)="","",IFERROR(INDEX('Student Master'!L:L,MATCH(D230,'Student Master'!B:B,0)),"0"))</f>
        <v>8790255895</v>
      </c>
    </row>
    <row r="231" spans="1:17" x14ac:dyDescent="0.35">
      <c r="A231" s="20">
        <v>230</v>
      </c>
      <c r="B231" s="21"/>
      <c r="C231" s="20">
        <v>154</v>
      </c>
      <c r="D231" s="20">
        <v>4574</v>
      </c>
      <c r="E231" s="20">
        <v>8500</v>
      </c>
      <c r="F231" s="20"/>
      <c r="G231" s="22">
        <f>IF(TRIM(D231)="","",IFERROR(INDEX('Student Master'!AB:AB,MATCH(D231,'Student Master'!B:B,0)),"0"))</f>
        <v>9500</v>
      </c>
      <c r="H231" s="22">
        <f>IF(TRIM(D231)="","",IFERROR(INDEX('Student Master'!AG:AG,MATCH(D231,'Student Master'!B:B,0)),"0"))</f>
        <v>9500</v>
      </c>
      <c r="I231" s="22" t="str">
        <f>IF(TRIM(D231)="","",IFERROR(INDEX('Student Master'!AH:AH,MATCH(D231,'Student Master'!B:B,0)),"0"))</f>
        <v>0</v>
      </c>
      <c r="J231" s="22" t="str">
        <f>IF(TRIM(D231)="","",IFERROR(INDEX('Student Master'!AI:AI,MATCH(D231,'Student Master'!B:B,0)),"0"))</f>
        <v>0</v>
      </c>
      <c r="K231" s="23">
        <f t="shared" si="7"/>
        <v>0.89473684210526316</v>
      </c>
      <c r="L231" s="20"/>
      <c r="M231" s="20" t="str">
        <f>IF(TRIM(D231)="","",IFERROR(INDEX('Student Master'!C:C,MATCH(D231,'Student Master'!B:B,0)),"0"))</f>
        <v>KHANASA ADEEN</v>
      </c>
      <c r="N231" s="20" t="str">
        <f>IF(TRIM(D231)="","",IFERROR(INDEX('Student Master'!D:D,MATCH(D231,'Student Master'!B:B,0)),"0"))</f>
        <v>1 - AM</v>
      </c>
      <c r="O231" s="20" t="str">
        <f>IF(TRIM(D231)="","",IFERROR(INDEX('Student Master'!H:H,MATCH(D231,'Student Master'!B:B,0)),"0"))</f>
        <v>SYED ISAQ AHMED</v>
      </c>
      <c r="P231" s="20" t="str">
        <f>IF(TRIM(D231)="","",IFERROR(INDEX('Student Master'!N:N,MATCH(D231,'Student Master'!B:B,0)),"0"))</f>
        <v>Sharbathi Canal</v>
      </c>
      <c r="Q231" s="20">
        <f>IF(TRIM(D231)="","",IFERROR(INDEX('Student Master'!L:L,MATCH(D231,'Student Master'!B:B,0)),"0"))</f>
        <v>7780403272</v>
      </c>
    </row>
    <row r="232" spans="1:17" x14ac:dyDescent="0.35">
      <c r="A232" s="20">
        <v>231</v>
      </c>
      <c r="B232" s="21"/>
      <c r="C232" s="20">
        <v>155</v>
      </c>
      <c r="D232" s="20">
        <v>4577</v>
      </c>
      <c r="E232" s="20">
        <v>7500</v>
      </c>
      <c r="F232" s="20"/>
      <c r="G232" s="22">
        <f>IF(TRIM(D232)="","",IFERROR(INDEX('Student Master'!AB:AB,MATCH(D232,'Student Master'!B:B,0)),"0"))</f>
        <v>9000</v>
      </c>
      <c r="H232" s="22">
        <f>IF(TRIM(D232)="","",IFERROR(INDEX('Student Master'!AG:AG,MATCH(D232,'Student Master'!B:B,0)),"0"))</f>
        <v>9000</v>
      </c>
      <c r="I232" s="22" t="str">
        <f>IF(TRIM(D232)="","",IFERROR(INDEX('Student Master'!AH:AH,MATCH(D232,'Student Master'!B:B,0)),"0"))</f>
        <v>0</v>
      </c>
      <c r="J232" s="22" t="str">
        <f>IF(TRIM(D232)="","",IFERROR(INDEX('Student Master'!AI:AI,MATCH(D232,'Student Master'!B:B,0)),"0"))</f>
        <v>0</v>
      </c>
      <c r="K232" s="23">
        <f t="shared" si="7"/>
        <v>0.83333333333333337</v>
      </c>
      <c r="L232" s="20"/>
      <c r="M232" s="20" t="str">
        <f>IF(TRIM(D232)="","",IFERROR(INDEX('Student Master'!C:C,MATCH(D232,'Student Master'!B:B,0)),"0"))</f>
        <v>K.CHARANYA</v>
      </c>
      <c r="N232" s="20" t="str">
        <f>IF(TRIM(D232)="","",IFERROR(INDEX('Student Master'!D:D,MATCH(D232,'Student Master'!B:B,0)),"0"))</f>
        <v>U - BM</v>
      </c>
      <c r="O232" s="20" t="str">
        <f>IF(TRIM(D232)="","",IFERROR(INDEX('Student Master'!H:H,MATCH(D232,'Student Master'!B:B,0)),"0"))</f>
        <v>SHANKER</v>
      </c>
      <c r="P232" s="20" t="str">
        <f>IF(TRIM(D232)="","",IFERROR(INDEX('Student Master'!N:N,MATCH(D232,'Student Master'!B:B,0)),"0"))</f>
        <v>Bodhan</v>
      </c>
      <c r="Q232" s="20">
        <f>IF(TRIM(D232)="","",IFERROR(INDEX('Student Master'!L:L,MATCH(D232,'Student Master'!B:B,0)),"0"))</f>
        <v>9951597762</v>
      </c>
    </row>
    <row r="233" spans="1:17" x14ac:dyDescent="0.35">
      <c r="A233" s="20">
        <v>232</v>
      </c>
      <c r="B233" s="21"/>
      <c r="C233" s="20">
        <v>156</v>
      </c>
      <c r="D233" s="20">
        <v>4578</v>
      </c>
      <c r="E233" s="20">
        <v>20000</v>
      </c>
      <c r="F233" s="20"/>
      <c r="G233" s="22">
        <f>IF(TRIM(D233)="","",IFERROR(INDEX('Student Master'!AB:AB,MATCH(D233,'Student Master'!B:B,0)),"0"))</f>
        <v>24000</v>
      </c>
      <c r="H233" s="22">
        <f>IF(TRIM(D233)="","",IFERROR(INDEX('Student Master'!AG:AG,MATCH(D233,'Student Master'!B:B,0)),"0"))</f>
        <v>16000</v>
      </c>
      <c r="I233" s="22">
        <f>IF(TRIM(D233)="","",IFERROR(INDEX('Student Master'!AH:AH,MATCH(D233,'Student Master'!B:B,0)),"0"))</f>
        <v>8000</v>
      </c>
      <c r="J233" s="22" t="str">
        <f>IF(TRIM(D233)="","",IFERROR(INDEX('Student Master'!AI:AI,MATCH(D233,'Student Master'!B:B,0)),"0"))</f>
        <v>0</v>
      </c>
      <c r="K233" s="23">
        <f t="shared" si="7"/>
        <v>0.83333333333333337</v>
      </c>
      <c r="L233" s="20"/>
      <c r="M233" s="20" t="str">
        <f>IF(TRIM(D233)="","",IFERROR(INDEX('Student Master'!C:C,MATCH(D233,'Student Master'!B:B,0)),"0"))</f>
        <v>S.SRAVANI</v>
      </c>
      <c r="N233" s="20" t="str">
        <f>IF(TRIM(D233)="","",IFERROR(INDEX('Student Master'!D:D,MATCH(D233,'Student Master'!B:B,0)),"0"))</f>
        <v>7 - AS</v>
      </c>
      <c r="O233" s="20" t="str">
        <f>IF(TRIM(D233)="","",IFERROR(INDEX('Student Master'!H:H,MATCH(D233,'Student Master'!B:B,0)),"0"))</f>
        <v>S. LAXMAN</v>
      </c>
      <c r="P233" s="20" t="str">
        <f>IF(TRIM(D233)="","",IFERROR(INDEX('Student Master'!N:N,MATCH(D233,'Student Master'!B:B,0)),"0"))</f>
        <v>Kandakurthi</v>
      </c>
      <c r="Q233" s="20">
        <f>IF(TRIM(D233)="","",IFERROR(INDEX('Student Master'!L:L,MATCH(D233,'Student Master'!B:B,0)),"0"))</f>
        <v>6305389541</v>
      </c>
    </row>
    <row r="234" spans="1:17" x14ac:dyDescent="0.35">
      <c r="A234" s="20">
        <v>233</v>
      </c>
      <c r="B234" s="21"/>
      <c r="C234" s="20">
        <v>157</v>
      </c>
      <c r="D234" s="20">
        <v>4579</v>
      </c>
      <c r="E234" s="20">
        <v>10500</v>
      </c>
      <c r="F234" s="20"/>
      <c r="G234" s="22">
        <f>IF(TRIM(D234)="","",IFERROR(INDEX('Student Master'!AB:AB,MATCH(D234,'Student Master'!B:B,0)),"0"))</f>
        <v>15500</v>
      </c>
      <c r="H234" s="22">
        <f>IF(TRIM(D234)="","",IFERROR(INDEX('Student Master'!AG:AG,MATCH(D234,'Student Master'!B:B,0)),"0"))</f>
        <v>8500</v>
      </c>
      <c r="I234" s="22">
        <f>IF(TRIM(D234)="","",IFERROR(INDEX('Student Master'!AH:AH,MATCH(D234,'Student Master'!B:B,0)),"0"))</f>
        <v>7000</v>
      </c>
      <c r="J234" s="22" t="str">
        <f>IF(TRIM(D234)="","",IFERROR(INDEX('Student Master'!AI:AI,MATCH(D234,'Student Master'!B:B,0)),"0"))</f>
        <v>0</v>
      </c>
      <c r="K234" s="23">
        <f t="shared" si="7"/>
        <v>0.67741935483870963</v>
      </c>
      <c r="L234" s="20"/>
      <c r="M234" s="20" t="str">
        <f>IF(TRIM(D234)="","",IFERROR(INDEX('Student Master'!C:C,MATCH(D234,'Student Master'!B:B,0)),"0"))</f>
        <v>S.VITTAL</v>
      </c>
      <c r="N234" s="20" t="str">
        <f>IF(TRIM(D234)="","",IFERROR(INDEX('Student Master'!D:D,MATCH(D234,'Student Master'!B:B,0)),"0"))</f>
        <v>L - BM</v>
      </c>
      <c r="O234" s="20" t="str">
        <f>IF(TRIM(D234)="","",IFERROR(INDEX('Student Master'!H:H,MATCH(D234,'Student Master'!B:B,0)),"0"))</f>
        <v>GANGA PRASAD</v>
      </c>
      <c r="P234" s="20" t="str">
        <f>IF(TRIM(D234)="","",IFERROR(INDEX('Student Master'!N:N,MATCH(D234,'Student Master'!B:B,0)),"0"))</f>
        <v>RAMPUR(K)</v>
      </c>
      <c r="Q234" s="20">
        <f>IF(TRIM(D234)="","",IFERROR(INDEX('Student Master'!L:L,MATCH(D234,'Student Master'!B:B,0)),"0"))</f>
        <v>9014697919</v>
      </c>
    </row>
    <row r="235" spans="1:17" x14ac:dyDescent="0.35">
      <c r="A235" s="20">
        <v>234</v>
      </c>
      <c r="B235" s="21"/>
      <c r="C235" s="20">
        <v>158</v>
      </c>
      <c r="D235" s="20">
        <v>4581</v>
      </c>
      <c r="E235" s="20">
        <v>10500</v>
      </c>
      <c r="F235" s="20"/>
      <c r="G235" s="22">
        <f>IF(TRIM(D235)="","",IFERROR(INDEX('Student Master'!AB:AB,MATCH(D235,'Student Master'!B:B,0)),"0"))</f>
        <v>15500</v>
      </c>
      <c r="H235" s="22">
        <f>IF(TRIM(D235)="","",IFERROR(INDEX('Student Master'!AG:AG,MATCH(D235,'Student Master'!B:B,0)),"0"))</f>
        <v>8500</v>
      </c>
      <c r="I235" s="22">
        <f>IF(TRIM(D235)="","",IFERROR(INDEX('Student Master'!AH:AH,MATCH(D235,'Student Master'!B:B,0)),"0"))</f>
        <v>7000</v>
      </c>
      <c r="J235" s="22" t="str">
        <f>IF(TRIM(D235)="","",IFERROR(INDEX('Student Master'!AI:AI,MATCH(D235,'Student Master'!B:B,0)),"0"))</f>
        <v>0</v>
      </c>
      <c r="K235" s="23">
        <f t="shared" si="7"/>
        <v>0.67741935483870963</v>
      </c>
      <c r="L235" s="20"/>
      <c r="M235" s="20" t="str">
        <f>IF(TRIM(D235)="","",IFERROR(INDEX('Student Master'!C:C,MATCH(D235,'Student Master'!B:B,0)),"0"))</f>
        <v>K.Ganesh</v>
      </c>
      <c r="N235" s="20" t="str">
        <f>IF(TRIM(D235)="","",IFERROR(INDEX('Student Master'!D:D,MATCH(D235,'Student Master'!B:B,0)),"0"))</f>
        <v>L - AM</v>
      </c>
      <c r="O235" s="20" t="str">
        <f>IF(TRIM(D235)="","",IFERROR(INDEX('Student Master'!H:H,MATCH(D235,'Student Master'!B:B,0)),"0"))</f>
        <v>Sanjeev</v>
      </c>
      <c r="P235" s="20" t="str">
        <f>IF(TRIM(D235)="","",IFERROR(INDEX('Student Master'!N:N,MATCH(D235,'Student Master'!B:B,0)),"0"))</f>
        <v>Kummanpally</v>
      </c>
      <c r="Q235" s="20">
        <f>IF(TRIM(D235)="","",IFERROR(INDEX('Student Master'!L:L,MATCH(D235,'Student Master'!B:B,0)),"0"))</f>
        <v>9010915645</v>
      </c>
    </row>
    <row r="236" spans="1:17" x14ac:dyDescent="0.35">
      <c r="A236" s="20">
        <v>235</v>
      </c>
      <c r="B236" s="21"/>
      <c r="C236" s="20">
        <v>159</v>
      </c>
      <c r="D236" s="20">
        <v>4587</v>
      </c>
      <c r="E236" s="20">
        <v>7000</v>
      </c>
      <c r="F236" s="20"/>
      <c r="G236" s="22">
        <f>IF(TRIM(D236)="","",IFERROR(INDEX('Student Master'!AB:AB,MATCH(D236,'Student Master'!B:B,0)),"0"))</f>
        <v>7500</v>
      </c>
      <c r="H236" s="22">
        <f>IF(TRIM(D236)="","",IFERROR(INDEX('Student Master'!AG:AG,MATCH(D236,'Student Master'!B:B,0)),"0"))</f>
        <v>7500</v>
      </c>
      <c r="I236" s="22" t="str">
        <f>IF(TRIM(D236)="","",IFERROR(INDEX('Student Master'!AH:AH,MATCH(D236,'Student Master'!B:B,0)),"0"))</f>
        <v>0</v>
      </c>
      <c r="J236" s="22" t="str">
        <f>IF(TRIM(D236)="","",IFERROR(INDEX('Student Master'!AI:AI,MATCH(D236,'Student Master'!B:B,0)),"0"))</f>
        <v>0</v>
      </c>
      <c r="K236" s="23">
        <f t="shared" si="7"/>
        <v>0.93333333333333335</v>
      </c>
      <c r="L236" s="20"/>
      <c r="M236" s="20" t="str">
        <f>IF(TRIM(D236)="","",IFERROR(INDEX('Student Master'!C:C,MATCH(D236,'Student Master'!B:B,0)),"0"))</f>
        <v>Shaik Kaishan</v>
      </c>
      <c r="N236" s="20" t="str">
        <f>IF(TRIM(D236)="","",IFERROR(INDEX('Student Master'!D:D,MATCH(D236,'Student Master'!B:B,0)),"0"))</f>
        <v>N - AM</v>
      </c>
      <c r="O236" s="20" t="str">
        <f>IF(TRIM(D236)="","",IFERROR(INDEX('Student Master'!H:H,MATCH(D236,'Student Master'!B:B,0)),"0"))</f>
        <v>Sydha</v>
      </c>
      <c r="P236" s="20" t="str">
        <f>IF(TRIM(D236)="","",IFERROR(INDEX('Student Master'!N:N,MATCH(D236,'Student Master'!B:B,0)),"0"))</f>
        <v>Sharbathi Canal</v>
      </c>
      <c r="Q236" s="20">
        <f>IF(TRIM(D236)="","",IFERROR(INDEX('Student Master'!L:L,MATCH(D236,'Student Master'!B:B,0)),"0"))</f>
        <v>9701896544</v>
      </c>
    </row>
    <row r="237" spans="1:17" x14ac:dyDescent="0.35">
      <c r="A237" s="20">
        <v>236</v>
      </c>
      <c r="B237" s="21"/>
      <c r="C237" s="20">
        <v>160</v>
      </c>
      <c r="D237" s="20">
        <v>4589</v>
      </c>
      <c r="E237" s="20">
        <v>9000</v>
      </c>
      <c r="F237" s="20"/>
      <c r="G237" s="22">
        <f>IF(TRIM(D237)="","",IFERROR(INDEX('Student Master'!AB:AB,MATCH(D237,'Student Master'!B:B,0)),"0"))</f>
        <v>8500</v>
      </c>
      <c r="H237" s="22">
        <f>IF(TRIM(D237)="","",IFERROR(INDEX('Student Master'!AG:AG,MATCH(D237,'Student Master'!B:B,0)),"0"))</f>
        <v>8500</v>
      </c>
      <c r="I237" s="22" t="str">
        <f>IF(TRIM(D237)="","",IFERROR(INDEX('Student Master'!AH:AH,MATCH(D237,'Student Master'!B:B,0)),"0"))</f>
        <v>0</v>
      </c>
      <c r="J237" s="22" t="str">
        <f>IF(TRIM(D237)="","",IFERROR(INDEX('Student Master'!AI:AI,MATCH(D237,'Student Master'!B:B,0)),"0"))</f>
        <v>0</v>
      </c>
      <c r="K237" s="23">
        <f t="shared" si="7"/>
        <v>1.0588235294117647</v>
      </c>
      <c r="L237" s="20"/>
      <c r="M237" s="20" t="str">
        <f>IF(TRIM(D237)="","",IFERROR(INDEX('Student Master'!C:C,MATCH(D237,'Student Master'!B:B,0)),"0"))</f>
        <v>G.REYANSH</v>
      </c>
      <c r="N237" s="20" t="str">
        <f>IF(TRIM(D237)="","",IFERROR(INDEX('Student Master'!D:D,MATCH(D237,'Student Master'!B:B,0)),"0"))</f>
        <v>L - AS</v>
      </c>
      <c r="O237" s="20" t="str">
        <f>IF(TRIM(D237)="","",IFERROR(INDEX('Student Master'!H:H,MATCH(D237,'Student Master'!B:B,0)),"0"))</f>
        <v>RAJ GANESH</v>
      </c>
      <c r="P237" s="20" t="str">
        <f>IF(TRIM(D237)="","",IFERROR(INDEX('Student Master'!N:N,MATCH(D237,'Student Master'!B:B,0)),"0"))</f>
        <v>Saraswathi Nagar</v>
      </c>
      <c r="Q237" s="20">
        <f>IF(TRIM(D237)="","",IFERROR(INDEX('Student Master'!L:L,MATCH(D237,'Student Master'!B:B,0)),"0"))</f>
        <v>9963071882</v>
      </c>
    </row>
    <row r="238" spans="1:17" x14ac:dyDescent="0.35">
      <c r="A238" s="20">
        <v>237</v>
      </c>
      <c r="B238" s="21"/>
      <c r="C238" s="20">
        <v>161</v>
      </c>
      <c r="D238" s="20">
        <v>4593</v>
      </c>
      <c r="E238" s="20">
        <v>31000</v>
      </c>
      <c r="F238" s="20"/>
      <c r="G238" s="22">
        <f>IF(TRIM(D238)="","",IFERROR(INDEX('Student Master'!AB:AB,MATCH(D238,'Student Master'!B:B,0)),"0"))</f>
        <v>36000</v>
      </c>
      <c r="H238" s="22">
        <f>IF(TRIM(D238)="","",IFERROR(INDEX('Student Master'!AG:AG,MATCH(D238,'Student Master'!B:B,0)),"0"))</f>
        <v>16000</v>
      </c>
      <c r="I238" s="22" t="str">
        <f>IF(TRIM(D238)="","",IFERROR(INDEX('Student Master'!AH:AH,MATCH(D238,'Student Master'!B:B,0)),"0"))</f>
        <v>0</v>
      </c>
      <c r="J238" s="22">
        <f>IF(TRIM(D238)="","",IFERROR(INDEX('Student Master'!AI:AI,MATCH(D238,'Student Master'!B:B,0)),"0"))</f>
        <v>20000</v>
      </c>
      <c r="K238" s="23">
        <f t="shared" si="7"/>
        <v>0.86111111111111116</v>
      </c>
      <c r="L238" s="20"/>
      <c r="M238" s="20" t="str">
        <f>IF(TRIM(D238)="","",IFERROR(INDEX('Student Master'!C:C,MATCH(D238,'Student Master'!B:B,0)),"0"))</f>
        <v>B.SRIKANTH</v>
      </c>
      <c r="N238" s="20" t="str">
        <f>IF(TRIM(D238)="","",IFERROR(INDEX('Student Master'!D:D,MATCH(D238,'Student Master'!B:B,0)),"0"))</f>
        <v>7 - AS</v>
      </c>
      <c r="O238" s="20" t="str">
        <f>IF(TRIM(D238)="","",IFERROR(INDEX('Student Master'!H:H,MATCH(D238,'Student Master'!B:B,0)),"0"))</f>
        <v>B. JAWAR SINGH</v>
      </c>
      <c r="P238" s="20" t="str">
        <f>IF(TRIM(D238)="","",IFERROR(INDEX('Student Master'!N:N,MATCH(D238,'Student Master'!B:B,0)),"0"))</f>
        <v>Gurjal Thanda</v>
      </c>
      <c r="Q238" s="20">
        <f>IF(TRIM(D238)="","",IFERROR(INDEX('Student Master'!L:L,MATCH(D238,'Student Master'!B:B,0)),"0"))</f>
        <v>9494259476</v>
      </c>
    </row>
    <row r="239" spans="1:17" x14ac:dyDescent="0.35">
      <c r="A239" s="20">
        <v>238</v>
      </c>
      <c r="B239" s="21"/>
      <c r="C239" s="20">
        <v>162</v>
      </c>
      <c r="D239" s="20">
        <v>4594</v>
      </c>
      <c r="E239" s="20">
        <v>23000</v>
      </c>
      <c r="F239" s="20"/>
      <c r="G239" s="22">
        <f>IF(TRIM(D239)="","",IFERROR(INDEX('Student Master'!AB:AB,MATCH(D239,'Student Master'!B:B,0)),"0"))</f>
        <v>27000</v>
      </c>
      <c r="H239" s="22">
        <f>IF(TRIM(D239)="","",IFERROR(INDEX('Student Master'!AG:AG,MATCH(D239,'Student Master'!B:B,0)),"0"))</f>
        <v>10500</v>
      </c>
      <c r="I239" s="22" t="str">
        <f>IF(TRIM(D239)="","",IFERROR(INDEX('Student Master'!AH:AH,MATCH(D239,'Student Master'!B:B,0)),"0"))</f>
        <v>0</v>
      </c>
      <c r="J239" s="22">
        <f>IF(TRIM(D239)="","",IFERROR(INDEX('Student Master'!AI:AI,MATCH(D239,'Student Master'!B:B,0)),"0"))</f>
        <v>16500</v>
      </c>
      <c r="K239" s="23">
        <f t="shared" si="7"/>
        <v>0.85185185185185186</v>
      </c>
      <c r="L239" s="20"/>
      <c r="M239" s="20" t="str">
        <f>IF(TRIM(D239)="","",IFERROR(INDEX('Student Master'!C:C,MATCH(D239,'Student Master'!B:B,0)),"0"))</f>
        <v>B.RAMU</v>
      </c>
      <c r="N239" s="20" t="str">
        <f>IF(TRIM(D239)="","",IFERROR(INDEX('Student Master'!D:D,MATCH(D239,'Student Master'!B:B,0)),"0"))</f>
        <v>3 - AS</v>
      </c>
      <c r="O239" s="20" t="str">
        <f>IF(TRIM(D239)="","",IFERROR(INDEX('Student Master'!H:H,MATCH(D239,'Student Master'!B:B,0)),"0"))</f>
        <v>B.HAZARMAL</v>
      </c>
      <c r="P239" s="20" t="str">
        <f>IF(TRIM(D239)="","",IFERROR(INDEX('Student Master'!N:N,MATCH(D239,'Student Master'!B:B,0)),"0"))</f>
        <v>Gurjal Thanda</v>
      </c>
      <c r="Q239" s="20">
        <f>IF(TRIM(D239)="","",IFERROR(INDEX('Student Master'!L:L,MATCH(D239,'Student Master'!B:B,0)),"0"))</f>
        <v>7382394506</v>
      </c>
    </row>
    <row r="240" spans="1:17" x14ac:dyDescent="0.35">
      <c r="A240" s="20">
        <v>239</v>
      </c>
      <c r="B240" s="21"/>
      <c r="C240" s="20">
        <v>163</v>
      </c>
      <c r="D240" s="20">
        <v>4602</v>
      </c>
      <c r="E240" s="20">
        <v>10500</v>
      </c>
      <c r="F240" s="20"/>
      <c r="G240" s="22">
        <f>IF(TRIM(D240)="","",IFERROR(INDEX('Student Master'!AB:AB,MATCH(D240,'Student Master'!B:B,0)),"0"))</f>
        <v>15500</v>
      </c>
      <c r="H240" s="22">
        <f>IF(TRIM(D240)="","",IFERROR(INDEX('Student Master'!AG:AG,MATCH(D240,'Student Master'!B:B,0)),"0"))</f>
        <v>8500</v>
      </c>
      <c r="I240" s="22">
        <f>IF(TRIM(D240)="","",IFERROR(INDEX('Student Master'!AH:AH,MATCH(D240,'Student Master'!B:B,0)),"0"))</f>
        <v>7000</v>
      </c>
      <c r="J240" s="22" t="str">
        <f>IF(TRIM(D240)="","",IFERROR(INDEX('Student Master'!AI:AI,MATCH(D240,'Student Master'!B:B,0)),"0"))</f>
        <v>0</v>
      </c>
      <c r="K240" s="23">
        <f t="shared" si="7"/>
        <v>0.67741935483870963</v>
      </c>
      <c r="L240" s="20"/>
      <c r="M240" s="20" t="str">
        <f>IF(TRIM(D240)="","",IFERROR(INDEX('Student Master'!C:C,MATCH(D240,'Student Master'!B:B,0)),"0"))</f>
        <v>N.Durga Prasad</v>
      </c>
      <c r="N240" s="20" t="str">
        <f>IF(TRIM(D240)="","",IFERROR(INDEX('Student Master'!D:D,MATCH(D240,'Student Master'!B:B,0)),"0"))</f>
        <v>L - AM</v>
      </c>
      <c r="O240" s="20" t="str">
        <f>IF(TRIM(D240)="","",IFERROR(INDEX('Student Master'!H:H,MATCH(D240,'Student Master'!B:B,0)),"0"))</f>
        <v>Gangadhar</v>
      </c>
      <c r="P240" s="20" t="str">
        <f>IF(TRIM(D240)="","",IFERROR(INDEX('Student Master'!N:N,MATCH(D240,'Student Master'!B:B,0)),"0"))</f>
        <v>Kaldurki</v>
      </c>
      <c r="Q240" s="20">
        <f>IF(TRIM(D240)="","",IFERROR(INDEX('Student Master'!L:L,MATCH(D240,'Student Master'!B:B,0)),"0"))</f>
        <v>9666258854</v>
      </c>
    </row>
    <row r="241" spans="1:17" x14ac:dyDescent="0.35">
      <c r="A241" s="20">
        <v>240</v>
      </c>
      <c r="B241" s="21"/>
      <c r="C241" s="20">
        <v>164</v>
      </c>
      <c r="D241" s="20">
        <v>4611</v>
      </c>
      <c r="E241" s="20">
        <v>7500</v>
      </c>
      <c r="F241" s="20"/>
      <c r="G241" s="22">
        <f>IF(TRIM(D241)="","",IFERROR(INDEX('Student Master'!AB:AB,MATCH(D241,'Student Master'!B:B,0)),"0"))</f>
        <v>8500</v>
      </c>
      <c r="H241" s="22">
        <f>IF(TRIM(D241)="","",IFERROR(INDEX('Student Master'!AG:AG,MATCH(D241,'Student Master'!B:B,0)),"0"))</f>
        <v>8500</v>
      </c>
      <c r="I241" s="22" t="str">
        <f>IF(TRIM(D241)="","",IFERROR(INDEX('Student Master'!AH:AH,MATCH(D241,'Student Master'!B:B,0)),"0"))</f>
        <v>0</v>
      </c>
      <c r="J241" s="22" t="str">
        <f>IF(TRIM(D241)="","",IFERROR(INDEX('Student Master'!AI:AI,MATCH(D241,'Student Master'!B:B,0)),"0"))</f>
        <v>0</v>
      </c>
      <c r="K241" s="23">
        <f t="shared" si="7"/>
        <v>0.88235294117647056</v>
      </c>
      <c r="L241" s="20"/>
      <c r="M241" s="20" t="str">
        <f>IF(TRIM(D241)="","",IFERROR(INDEX('Student Master'!C:C,MATCH(D241,'Student Master'!B:B,0)),"0"))</f>
        <v>Mahammad Pasha</v>
      </c>
      <c r="N241" s="20" t="str">
        <f>IF(TRIM(D241)="","",IFERROR(INDEX('Student Master'!D:D,MATCH(D241,'Student Master'!B:B,0)),"0"))</f>
        <v>L - BM</v>
      </c>
      <c r="O241" s="20" t="str">
        <f>IF(TRIM(D241)="","",IFERROR(INDEX('Student Master'!H:H,MATCH(D241,'Student Master'!B:B,0)),"0"))</f>
        <v>Arif</v>
      </c>
      <c r="P241" s="20" t="str">
        <f>IF(TRIM(D241)="","",IFERROR(INDEX('Student Master'!N:N,MATCH(D241,'Student Master'!B:B,0)),"0"))</f>
        <v>Goshala Road</v>
      </c>
      <c r="Q241" s="20">
        <f>IF(TRIM(D241)="","",IFERROR(INDEX('Student Master'!L:L,MATCH(D241,'Student Master'!B:B,0)),"0"))</f>
        <v>9652101758</v>
      </c>
    </row>
    <row r="242" spans="1:17" x14ac:dyDescent="0.35">
      <c r="A242" s="20">
        <v>241</v>
      </c>
      <c r="B242" s="21"/>
      <c r="C242" s="20">
        <v>165</v>
      </c>
      <c r="D242" s="20">
        <v>4614</v>
      </c>
      <c r="E242" s="20">
        <v>12000</v>
      </c>
      <c r="F242" s="20"/>
      <c r="G242" s="22">
        <f>IF(TRIM(D242)="","",IFERROR(INDEX('Student Master'!AB:AB,MATCH(D242,'Student Master'!B:B,0)),"0"))</f>
        <v>17500</v>
      </c>
      <c r="H242" s="22">
        <f>IF(TRIM(D242)="","",IFERROR(INDEX('Student Master'!AG:AG,MATCH(D242,'Student Master'!B:B,0)),"0"))</f>
        <v>9500</v>
      </c>
      <c r="I242" s="22">
        <f>IF(TRIM(D242)="","",IFERROR(INDEX('Student Master'!AH:AH,MATCH(D242,'Student Master'!B:B,0)),"0"))</f>
        <v>8000</v>
      </c>
      <c r="J242" s="22" t="str">
        <f>IF(TRIM(D242)="","",IFERROR(INDEX('Student Master'!AI:AI,MATCH(D242,'Student Master'!B:B,0)),"0"))</f>
        <v>0</v>
      </c>
      <c r="K242" s="23">
        <f t="shared" si="7"/>
        <v>0.68571428571428572</v>
      </c>
      <c r="L242" s="20"/>
      <c r="M242" s="20" t="str">
        <f>IF(TRIM(D242)="","",IFERROR(INDEX('Student Master'!C:C,MATCH(D242,'Student Master'!B:B,0)),"0"))</f>
        <v>M. RUTUJA</v>
      </c>
      <c r="N242" s="20" t="str">
        <f>IF(TRIM(D242)="","",IFERROR(INDEX('Student Master'!D:D,MATCH(D242,'Student Master'!B:B,0)),"0"))</f>
        <v>1 - AS</v>
      </c>
      <c r="O242" s="20" t="str">
        <f>IF(TRIM(D242)="","",IFERROR(INDEX('Student Master'!H:H,MATCH(D242,'Student Master'!B:B,0)),"0"))</f>
        <v>M. ASHOK</v>
      </c>
      <c r="P242" s="20" t="str">
        <f>IF(TRIM(D242)="","",IFERROR(INDEX('Student Master'!N:N,MATCH(D242,'Student Master'!B:B,0)),"0"))</f>
        <v>Kandakurthi</v>
      </c>
      <c r="Q242" s="20">
        <f>IF(TRIM(D242)="","",IFERROR(INDEX('Student Master'!L:L,MATCH(D242,'Student Master'!B:B,0)),"0"))</f>
        <v>9325486471</v>
      </c>
    </row>
    <row r="243" spans="1:17" x14ac:dyDescent="0.35">
      <c r="A243" s="20">
        <v>242</v>
      </c>
      <c r="B243" s="21"/>
      <c r="C243" s="20">
        <v>166</v>
      </c>
      <c r="D243" s="20">
        <v>4621</v>
      </c>
      <c r="E243" s="20">
        <v>10500</v>
      </c>
      <c r="F243" s="20"/>
      <c r="G243" s="22">
        <f>IF(TRIM(D243)="","",IFERROR(INDEX('Student Master'!AB:AB,MATCH(D243,'Student Master'!B:B,0)),"0"))</f>
        <v>15500</v>
      </c>
      <c r="H243" s="22">
        <f>IF(TRIM(D243)="","",IFERROR(INDEX('Student Master'!AG:AG,MATCH(D243,'Student Master'!B:B,0)),"0"))</f>
        <v>8500</v>
      </c>
      <c r="I243" s="22">
        <f>IF(TRIM(D243)="","",IFERROR(INDEX('Student Master'!AH:AH,MATCH(D243,'Student Master'!B:B,0)),"0"))</f>
        <v>7000</v>
      </c>
      <c r="J243" s="22" t="str">
        <f>IF(TRIM(D243)="","",IFERROR(INDEX('Student Master'!AI:AI,MATCH(D243,'Student Master'!B:B,0)),"0"))</f>
        <v>0</v>
      </c>
      <c r="K243" s="23">
        <f t="shared" si="7"/>
        <v>0.67741935483870963</v>
      </c>
      <c r="L243" s="20"/>
      <c r="M243" s="20" t="str">
        <f>IF(TRIM(D243)="","",IFERROR(INDEX('Student Master'!C:C,MATCH(D243,'Student Master'!B:B,0)),"0"))</f>
        <v>S.Payoshnika</v>
      </c>
      <c r="N243" s="20" t="str">
        <f>IF(TRIM(D243)="","",IFERROR(INDEX('Student Master'!D:D,MATCH(D243,'Student Master'!B:B,0)),"0"))</f>
        <v>L - AM</v>
      </c>
      <c r="O243" s="20" t="str">
        <f>IF(TRIM(D243)="","",IFERROR(INDEX('Student Master'!H:H,MATCH(D243,'Student Master'!B:B,0)),"0"))</f>
        <v>Srinivas</v>
      </c>
      <c r="P243" s="20" t="str">
        <f>IF(TRIM(D243)="","",IFERROR(INDEX('Student Master'!N:N,MATCH(D243,'Student Master'!B:B,0)),"0"))</f>
        <v>PANTAKHURD OLD</v>
      </c>
      <c r="Q243" s="20">
        <f>IF(TRIM(D243)="","",IFERROR(INDEX('Student Master'!L:L,MATCH(D243,'Student Master'!B:B,0)),"0"))</f>
        <v>9951469494</v>
      </c>
    </row>
    <row r="244" spans="1:17" x14ac:dyDescent="0.35">
      <c r="A244" s="20">
        <v>243</v>
      </c>
      <c r="B244" s="21"/>
      <c r="C244" s="20">
        <v>167</v>
      </c>
      <c r="D244" s="20">
        <v>4627</v>
      </c>
      <c r="E244" s="20">
        <v>20000</v>
      </c>
      <c r="F244" s="20"/>
      <c r="G244" s="22">
        <f>IF(TRIM(D244)="","",IFERROR(INDEX('Student Master'!AB:AB,MATCH(D244,'Student Master'!B:B,0)),"0"))</f>
        <v>26000</v>
      </c>
      <c r="H244" s="22">
        <f>IF(TRIM(D244)="","",IFERROR(INDEX('Student Master'!AG:AG,MATCH(D244,'Student Master'!B:B,0)),"0"))</f>
        <v>18000</v>
      </c>
      <c r="I244" s="22">
        <f>IF(TRIM(D244)="","",IFERROR(INDEX('Student Master'!AH:AH,MATCH(D244,'Student Master'!B:B,0)),"0"))</f>
        <v>8000</v>
      </c>
      <c r="J244" s="22" t="str">
        <f>IF(TRIM(D244)="","",IFERROR(INDEX('Student Master'!AI:AI,MATCH(D244,'Student Master'!B:B,0)),"0"))</f>
        <v>0</v>
      </c>
      <c r="K244" s="23">
        <f t="shared" si="7"/>
        <v>0.76923076923076927</v>
      </c>
      <c r="L244" s="20"/>
      <c r="M244" s="20" t="str">
        <f>IF(TRIM(D244)="","",IFERROR(INDEX('Student Master'!C:C,MATCH(D244,'Student Master'!B:B,0)),"0"))</f>
        <v>B. ROHITH</v>
      </c>
      <c r="N244" s="20" t="str">
        <f>IF(TRIM(D244)="","",IFERROR(INDEX('Student Master'!D:D,MATCH(D244,'Student Master'!B:B,0)),"0"))</f>
        <v>8 - AS</v>
      </c>
      <c r="O244" s="20" t="str">
        <f>IF(TRIM(D244)="","",IFERROR(INDEX('Student Master'!H:H,MATCH(D244,'Student Master'!B:B,0)),"0"))</f>
        <v>B. SAILU</v>
      </c>
      <c r="P244" s="20" t="str">
        <f>IF(TRIM(D244)="","",IFERROR(INDEX('Student Master'!N:N,MATCH(D244,'Student Master'!B:B,0)),"0"))</f>
        <v>Kandakurthi</v>
      </c>
      <c r="Q244" s="20">
        <f>IF(TRIM(D244)="","",IFERROR(INDEX('Student Master'!L:L,MATCH(D244,'Student Master'!B:B,0)),"0"))</f>
        <v>9912226453</v>
      </c>
    </row>
    <row r="245" spans="1:17" x14ac:dyDescent="0.35">
      <c r="A245" s="20">
        <v>244</v>
      </c>
      <c r="B245" s="21"/>
      <c r="C245" s="20">
        <v>168</v>
      </c>
      <c r="D245" s="20">
        <v>4634</v>
      </c>
      <c r="E245" s="20">
        <v>10500</v>
      </c>
      <c r="F245" s="20"/>
      <c r="G245" s="22">
        <f>IF(TRIM(D245)="","",IFERROR(INDEX('Student Master'!AB:AB,MATCH(D245,'Student Master'!B:B,0)),"0"))</f>
        <v>15500</v>
      </c>
      <c r="H245" s="22">
        <f>IF(TRIM(D245)="","",IFERROR(INDEX('Student Master'!AG:AG,MATCH(D245,'Student Master'!B:B,0)),"0"))</f>
        <v>8500</v>
      </c>
      <c r="I245" s="22">
        <f>IF(TRIM(D245)="","",IFERROR(INDEX('Student Master'!AH:AH,MATCH(D245,'Student Master'!B:B,0)),"0"))</f>
        <v>7000</v>
      </c>
      <c r="J245" s="22" t="str">
        <f>IF(TRIM(D245)="","",IFERROR(INDEX('Student Master'!AI:AI,MATCH(D245,'Student Master'!B:B,0)),"0"))</f>
        <v>0</v>
      </c>
      <c r="K245" s="23">
        <f t="shared" si="7"/>
        <v>0.67741935483870963</v>
      </c>
      <c r="L245" s="20"/>
      <c r="M245" s="20" t="str">
        <f>IF(TRIM(D245)="","",IFERROR(INDEX('Student Master'!C:C,MATCH(D245,'Student Master'!B:B,0)),"0"))</f>
        <v>J.Sai Vignesh</v>
      </c>
      <c r="N245" s="20" t="str">
        <f>IF(TRIM(D245)="","",IFERROR(INDEX('Student Master'!D:D,MATCH(D245,'Student Master'!B:B,0)),"0"))</f>
        <v>L - AM</v>
      </c>
      <c r="O245" s="20" t="str">
        <f>IF(TRIM(D245)="","",IFERROR(INDEX('Student Master'!H:H,MATCH(D245,'Student Master'!B:B,0)),"0"))</f>
        <v>Santhosh</v>
      </c>
      <c r="P245" s="20" t="str">
        <f>IF(TRIM(D245)="","",IFERROR(INDEX('Student Master'!N:N,MATCH(D245,'Student Master'!B:B,0)),"0"))</f>
        <v>Kaldurki</v>
      </c>
      <c r="Q245" s="20">
        <f>IF(TRIM(D245)="","",IFERROR(INDEX('Student Master'!L:L,MATCH(D245,'Student Master'!B:B,0)),"0"))</f>
        <v>7729800352</v>
      </c>
    </row>
    <row r="246" spans="1:17" x14ac:dyDescent="0.35">
      <c r="A246" s="20">
        <v>245</v>
      </c>
      <c r="B246" s="21"/>
      <c r="C246" s="20">
        <v>169</v>
      </c>
      <c r="D246" s="20">
        <v>4635</v>
      </c>
      <c r="E246" s="20">
        <v>12000</v>
      </c>
      <c r="F246" s="20"/>
      <c r="G246" s="22">
        <f>IF(TRIM(D246)="","",IFERROR(INDEX('Student Master'!AB:AB,MATCH(D246,'Student Master'!B:B,0)),"0"))</f>
        <v>16000</v>
      </c>
      <c r="H246" s="22">
        <f>IF(TRIM(D246)="","",IFERROR(INDEX('Student Master'!AG:AG,MATCH(D246,'Student Master'!B:B,0)),"0"))</f>
        <v>9000</v>
      </c>
      <c r="I246" s="22">
        <f>IF(TRIM(D246)="","",IFERROR(INDEX('Student Master'!AH:AH,MATCH(D246,'Student Master'!B:B,0)),"0"))</f>
        <v>7000</v>
      </c>
      <c r="J246" s="22" t="str">
        <f>IF(TRIM(D246)="","",IFERROR(INDEX('Student Master'!AI:AI,MATCH(D246,'Student Master'!B:B,0)),"0"))</f>
        <v>0</v>
      </c>
      <c r="K246" s="23">
        <f t="shared" si="7"/>
        <v>0.75</v>
      </c>
      <c r="L246" s="20"/>
      <c r="M246" s="20" t="str">
        <f>IF(TRIM(D246)="","",IFERROR(INDEX('Student Master'!C:C,MATCH(D246,'Student Master'!B:B,0)),"0"))</f>
        <v>S.SRAVAN</v>
      </c>
      <c r="N246" s="20" t="str">
        <f>IF(TRIM(D246)="","",IFERROR(INDEX('Student Master'!D:D,MATCH(D246,'Student Master'!B:B,0)),"0"))</f>
        <v>U - BM</v>
      </c>
      <c r="O246" s="20" t="str">
        <f>IF(TRIM(D246)="","",IFERROR(INDEX('Student Master'!H:H,MATCH(D246,'Student Master'!B:B,0)),"0"))</f>
        <v>NARESH</v>
      </c>
      <c r="P246" s="20" t="str">
        <f>IF(TRIM(D246)="","",IFERROR(INDEX('Student Master'!N:N,MATCH(D246,'Student Master'!B:B,0)),"0"))</f>
        <v>Kaldurki</v>
      </c>
      <c r="Q246" s="20">
        <f>IF(TRIM(D246)="","",IFERROR(INDEX('Student Master'!L:L,MATCH(D246,'Student Master'!B:B,0)),"0"))</f>
        <v>6303352126</v>
      </c>
    </row>
    <row r="247" spans="1:17" x14ac:dyDescent="0.35">
      <c r="A247" s="20">
        <v>246</v>
      </c>
      <c r="B247" s="21"/>
      <c r="C247" s="20">
        <v>170</v>
      </c>
      <c r="D247" s="20">
        <v>4645</v>
      </c>
      <c r="E247" s="20">
        <v>6500</v>
      </c>
      <c r="F247" s="20"/>
      <c r="G247" s="22">
        <f>IF(TRIM(D247)="","",IFERROR(INDEX('Student Master'!AB:AB,MATCH(D247,'Student Master'!B:B,0)),"0"))</f>
        <v>8500</v>
      </c>
      <c r="H247" s="22">
        <f>IF(TRIM(D247)="","",IFERROR(INDEX('Student Master'!AG:AG,MATCH(D247,'Student Master'!B:B,0)),"0"))</f>
        <v>8500</v>
      </c>
      <c r="I247" s="22" t="str">
        <f>IF(TRIM(D247)="","",IFERROR(INDEX('Student Master'!AH:AH,MATCH(D247,'Student Master'!B:B,0)),"0"))</f>
        <v>0</v>
      </c>
      <c r="J247" s="22" t="str">
        <f>IF(TRIM(D247)="","",IFERROR(INDEX('Student Master'!AI:AI,MATCH(D247,'Student Master'!B:B,0)),"0"))</f>
        <v>0</v>
      </c>
      <c r="K247" s="23">
        <f t="shared" si="7"/>
        <v>0.76470588235294112</v>
      </c>
      <c r="L247" s="20"/>
      <c r="M247" s="20" t="str">
        <f>IF(TRIM(D247)="","",IFERROR(INDEX('Student Master'!C:C,MATCH(D247,'Student Master'!B:B,0)),"0"))</f>
        <v>A. Spandhana</v>
      </c>
      <c r="N247" s="20" t="str">
        <f>IF(TRIM(D247)="","",IFERROR(INDEX('Student Master'!D:D,MATCH(D247,'Student Master'!B:B,0)),"0"))</f>
        <v>L - AM</v>
      </c>
      <c r="O247" s="20" t="str">
        <f>IF(TRIM(D247)="","",IFERROR(INDEX('Student Master'!H:H,MATCH(D247,'Student Master'!B:B,0)),"0"))</f>
        <v>Srinivas</v>
      </c>
      <c r="P247" s="20" t="str">
        <f>IF(TRIM(D247)="","",IFERROR(INDEX('Student Master'!N:N,MATCH(D247,'Student Master'!B:B,0)),"0"))</f>
        <v>Bodhan</v>
      </c>
      <c r="Q247" s="20">
        <f>IF(TRIM(D247)="","",IFERROR(INDEX('Student Master'!L:L,MATCH(D247,'Student Master'!B:B,0)),"0"))</f>
        <v>9866847937</v>
      </c>
    </row>
    <row r="248" spans="1:17" x14ac:dyDescent="0.35">
      <c r="A248" s="20">
        <v>247</v>
      </c>
      <c r="B248" s="21"/>
      <c r="C248" s="20">
        <v>171</v>
      </c>
      <c r="D248" s="20">
        <v>4796</v>
      </c>
      <c r="E248" s="20">
        <v>13000</v>
      </c>
      <c r="F248" s="20"/>
      <c r="G248" s="22">
        <f>IF(TRIM(D248)="","",IFERROR(INDEX('Student Master'!AB:AB,MATCH(D248,'Student Master'!B:B,0)),"0"))</f>
        <v>17500</v>
      </c>
      <c r="H248" s="22">
        <f>IF(TRIM(D248)="","",IFERROR(INDEX('Student Master'!AG:AG,MATCH(D248,'Student Master'!B:B,0)),"0"))</f>
        <v>10500</v>
      </c>
      <c r="I248" s="22">
        <f>IF(TRIM(D248)="","",IFERROR(INDEX('Student Master'!AH:AH,MATCH(D248,'Student Master'!B:B,0)),"0"))</f>
        <v>7000</v>
      </c>
      <c r="J248" s="22" t="str">
        <f>IF(TRIM(D248)="","",IFERROR(INDEX('Student Master'!AI:AI,MATCH(D248,'Student Master'!B:B,0)),"0"))</f>
        <v>0</v>
      </c>
      <c r="K248" s="23">
        <f t="shared" si="7"/>
        <v>0.74285714285714288</v>
      </c>
      <c r="L248" s="20"/>
      <c r="M248" s="20" t="str">
        <f>IF(TRIM(D248)="","",IFERROR(INDEX('Student Master'!C:C,MATCH(D248,'Student Master'!B:B,0)),"0"))</f>
        <v>V.KAVYA SRI</v>
      </c>
      <c r="N248" s="20" t="str">
        <f>IF(TRIM(D248)="","",IFERROR(INDEX('Student Master'!D:D,MATCH(D248,'Student Master'!B:B,0)),"0"))</f>
        <v>3 - BM</v>
      </c>
      <c r="O248" s="20" t="str">
        <f>IF(TRIM(D248)="","",IFERROR(INDEX('Student Master'!H:H,MATCH(D248,'Student Master'!B:B,0)),"0"))</f>
        <v>ANJANEYLU</v>
      </c>
      <c r="P248" s="20" t="str">
        <f>IF(TRIM(D248)="","",IFERROR(INDEX('Student Master'!N:N,MATCH(D248,'Student Master'!B:B,0)),"0"))</f>
        <v>JADI JAMALPUR</v>
      </c>
      <c r="Q248" s="20">
        <f>IF(TRIM(D248)="","",IFERROR(INDEX('Student Master'!L:L,MATCH(D248,'Student Master'!B:B,0)),"0"))</f>
        <v>9581770834</v>
      </c>
    </row>
    <row r="249" spans="1:17" x14ac:dyDescent="0.35">
      <c r="A249" s="20">
        <v>248</v>
      </c>
      <c r="B249" s="21"/>
      <c r="C249" s="20">
        <v>172</v>
      </c>
      <c r="D249" s="20">
        <v>4868</v>
      </c>
      <c r="E249" s="20">
        <v>12000</v>
      </c>
      <c r="F249" s="20"/>
      <c r="G249" s="22">
        <f>IF(TRIM(D249)="","",IFERROR(INDEX('Student Master'!AB:AB,MATCH(D249,'Student Master'!B:B,0)),"0"))</f>
        <v>17000</v>
      </c>
      <c r="H249" s="22">
        <f>IF(TRIM(D249)="","",IFERROR(INDEX('Student Master'!AG:AG,MATCH(D249,'Student Master'!B:B,0)),"0"))</f>
        <v>9000</v>
      </c>
      <c r="I249" s="22">
        <f>IF(TRIM(D249)="","",IFERROR(INDEX('Student Master'!AH:AH,MATCH(D249,'Student Master'!B:B,0)),"0"))</f>
        <v>8000</v>
      </c>
      <c r="J249" s="22" t="str">
        <f>IF(TRIM(D249)="","",IFERROR(INDEX('Student Master'!AI:AI,MATCH(D249,'Student Master'!B:B,0)),"0"))</f>
        <v>0</v>
      </c>
      <c r="K249" s="23">
        <f t="shared" si="7"/>
        <v>0.70588235294117652</v>
      </c>
      <c r="L249" s="20"/>
      <c r="M249" s="20" t="str">
        <f>IF(TRIM(D249)="","",IFERROR(INDEX('Student Master'!C:C,MATCH(D249,'Student Master'!B:B,0)),"0"))</f>
        <v>M. SNEHA</v>
      </c>
      <c r="N249" s="20" t="str">
        <f>IF(TRIM(D249)="","",IFERROR(INDEX('Student Master'!D:D,MATCH(D249,'Student Master'!B:B,0)),"0"))</f>
        <v>U - AM</v>
      </c>
      <c r="O249" s="20" t="str">
        <f>IF(TRIM(D249)="","",IFERROR(INDEX('Student Master'!H:H,MATCH(D249,'Student Master'!B:B,0)),"0"))</f>
        <v>M. NAGNATH</v>
      </c>
      <c r="P249" s="20" t="str">
        <f>IF(TRIM(D249)="","",IFERROR(INDEX('Student Master'!N:N,MATCH(D249,'Student Master'!B:B,0)),"0"))</f>
        <v>KOPPARGA</v>
      </c>
      <c r="Q249" s="20">
        <f>IF(TRIM(D249)="","",IFERROR(INDEX('Student Master'!L:L,MATCH(D249,'Student Master'!B:B,0)),"0"))</f>
        <v>9921373595</v>
      </c>
    </row>
    <row r="250" spans="1:17" x14ac:dyDescent="0.35">
      <c r="A250" s="20">
        <v>249</v>
      </c>
      <c r="B250" s="21"/>
      <c r="C250" s="20">
        <v>173</v>
      </c>
      <c r="D250" s="20">
        <v>4726</v>
      </c>
      <c r="E250" s="20">
        <v>27500</v>
      </c>
      <c r="F250" s="20"/>
      <c r="G250" s="22">
        <f>IF(TRIM(D250)="","",IFERROR(INDEX('Student Master'!AB:AB,MATCH(D250,'Student Master'!B:B,0)),"0"))</f>
        <v>27000</v>
      </c>
      <c r="H250" s="22">
        <f>IF(TRIM(D250)="","",IFERROR(INDEX('Student Master'!AG:AG,MATCH(D250,'Student Master'!B:B,0)),"0"))</f>
        <v>10500</v>
      </c>
      <c r="I250" s="22" t="str">
        <f>IF(TRIM(D250)="","",IFERROR(INDEX('Student Master'!AH:AH,MATCH(D250,'Student Master'!B:B,0)),"0"))</f>
        <v>0</v>
      </c>
      <c r="J250" s="22">
        <f>IF(TRIM(D250)="","",IFERROR(INDEX('Student Master'!AI:AI,MATCH(D250,'Student Master'!B:B,0)),"0"))</f>
        <v>16500</v>
      </c>
      <c r="K250" s="23">
        <f t="shared" si="7"/>
        <v>1.0185185185185186</v>
      </c>
      <c r="L250" s="20"/>
      <c r="M250" s="20" t="str">
        <f>IF(TRIM(D250)="","",IFERROR(INDEX('Student Master'!C:C,MATCH(D250,'Student Master'!B:B,0)),"0"))</f>
        <v>B.GNAN SINGH</v>
      </c>
      <c r="N250" s="20" t="str">
        <f>IF(TRIM(D250)="","",IFERROR(INDEX('Student Master'!D:D,MATCH(D250,'Student Master'!B:B,0)),"0"))</f>
        <v>3 - AS</v>
      </c>
      <c r="O250" s="20" t="str">
        <f>IF(TRIM(D250)="","",IFERROR(INDEX('Student Master'!H:H,MATCH(D250,'Student Master'!B:B,0)),"0"))</f>
        <v>B. JAGADISH</v>
      </c>
      <c r="P250" s="20" t="str">
        <f>IF(TRIM(D250)="","",IFERROR(INDEX('Student Master'!N:N,MATCH(D250,'Student Master'!B:B,0)),"0"))</f>
        <v>Jaganattapally</v>
      </c>
      <c r="Q250" s="20">
        <f>IF(TRIM(D250)="","",IFERROR(INDEX('Student Master'!L:L,MATCH(D250,'Student Master'!B:B,0)),"0"))</f>
        <v>9347891622</v>
      </c>
    </row>
    <row r="251" spans="1:17" x14ac:dyDescent="0.35">
      <c r="A251" s="20">
        <v>250</v>
      </c>
      <c r="B251" s="21"/>
      <c r="C251" s="20">
        <v>174</v>
      </c>
      <c r="D251" s="20">
        <v>4727</v>
      </c>
      <c r="E251" s="20">
        <v>22500</v>
      </c>
      <c r="F251" s="20"/>
      <c r="G251" s="22">
        <f>IF(TRIM(D251)="","",IFERROR(INDEX('Student Master'!AB:AB,MATCH(D251,'Student Master'!B:B,0)),"0"))</f>
        <v>24000</v>
      </c>
      <c r="H251" s="22">
        <f>IF(TRIM(D251)="","",IFERROR(INDEX('Student Master'!AG:AG,MATCH(D251,'Student Master'!B:B,0)),"0"))</f>
        <v>9000</v>
      </c>
      <c r="I251" s="22" t="str">
        <f>IF(TRIM(D251)="","",IFERROR(INDEX('Student Master'!AH:AH,MATCH(D251,'Student Master'!B:B,0)),"0"))</f>
        <v>0</v>
      </c>
      <c r="J251" s="22">
        <f>IF(TRIM(D251)="","",IFERROR(INDEX('Student Master'!AI:AI,MATCH(D251,'Student Master'!B:B,0)),"0"))</f>
        <v>15000</v>
      </c>
      <c r="K251" s="23">
        <f t="shared" si="7"/>
        <v>0.9375</v>
      </c>
      <c r="L251" s="20"/>
      <c r="M251" s="20" t="str">
        <f>IF(TRIM(D251)="","",IFERROR(INDEX('Student Master'!C:C,MATCH(D251,'Student Master'!B:B,0)),"0"))</f>
        <v>B. AKASH</v>
      </c>
      <c r="N251" s="20" t="str">
        <f>IF(TRIM(D251)="","",IFERROR(INDEX('Student Master'!D:D,MATCH(D251,'Student Master'!B:B,0)),"0"))</f>
        <v>U - AS</v>
      </c>
      <c r="O251" s="20" t="str">
        <f>IF(TRIM(D251)="","",IFERROR(INDEX('Student Master'!H:H,MATCH(D251,'Student Master'!B:B,0)),"0"))</f>
        <v>B. JAGADISH</v>
      </c>
      <c r="P251" s="20" t="str">
        <f>IF(TRIM(D251)="","",IFERROR(INDEX('Student Master'!N:N,MATCH(D251,'Student Master'!B:B,0)),"0"))</f>
        <v>Jaganattapally</v>
      </c>
      <c r="Q251" s="20">
        <f>IF(TRIM(D251)="","",IFERROR(INDEX('Student Master'!L:L,MATCH(D251,'Student Master'!B:B,0)),"0"))</f>
        <v>9347891622</v>
      </c>
    </row>
    <row r="252" spans="1:17" x14ac:dyDescent="0.35">
      <c r="A252" s="20">
        <v>251</v>
      </c>
      <c r="B252" s="21"/>
      <c r="C252" s="20">
        <v>175</v>
      </c>
      <c r="D252" s="20">
        <v>4728</v>
      </c>
      <c r="E252" s="20">
        <v>27500</v>
      </c>
      <c r="F252" s="20"/>
      <c r="G252" s="22">
        <f>IF(TRIM(D252)="","",IFERROR(INDEX('Student Master'!AB:AB,MATCH(D252,'Student Master'!B:B,0)),"0"))</f>
        <v>27000</v>
      </c>
      <c r="H252" s="22">
        <f>IF(TRIM(D252)="","",IFERROR(INDEX('Student Master'!AG:AG,MATCH(D252,'Student Master'!B:B,0)),"0"))</f>
        <v>10500</v>
      </c>
      <c r="I252" s="22" t="str">
        <f>IF(TRIM(D252)="","",IFERROR(INDEX('Student Master'!AH:AH,MATCH(D252,'Student Master'!B:B,0)),"0"))</f>
        <v>0</v>
      </c>
      <c r="J252" s="22">
        <f>IF(TRIM(D252)="","",IFERROR(INDEX('Student Master'!AI:AI,MATCH(D252,'Student Master'!B:B,0)),"0"))</f>
        <v>16500</v>
      </c>
      <c r="K252" s="23">
        <f t="shared" si="7"/>
        <v>1.0185185185185186</v>
      </c>
      <c r="L252" s="20"/>
      <c r="M252" s="20" t="str">
        <f>IF(TRIM(D252)="","",IFERROR(INDEX('Student Master'!C:C,MATCH(D252,'Student Master'!B:B,0)),"0"))</f>
        <v>B.VISHNU</v>
      </c>
      <c r="N252" s="20" t="str">
        <f>IF(TRIM(D252)="","",IFERROR(INDEX('Student Master'!D:D,MATCH(D252,'Student Master'!B:B,0)),"0"))</f>
        <v>3 - AS</v>
      </c>
      <c r="O252" s="20" t="str">
        <f>IF(TRIM(D252)="","",IFERROR(INDEX('Student Master'!H:H,MATCH(D252,'Student Master'!B:B,0)),"0"))</f>
        <v>JAIPAL</v>
      </c>
      <c r="P252" s="20" t="str">
        <f>IF(TRIM(D252)="","",IFERROR(INDEX('Student Master'!N:N,MATCH(D252,'Student Master'!B:B,0)),"0"))</f>
        <v>Jaganattapally</v>
      </c>
      <c r="Q252" s="20">
        <f>IF(TRIM(D252)="","",IFERROR(INDEX('Student Master'!L:L,MATCH(D252,'Student Master'!B:B,0)),"0"))</f>
        <v>9347891622</v>
      </c>
    </row>
    <row r="253" spans="1:17" x14ac:dyDescent="0.35">
      <c r="A253" s="20">
        <v>252</v>
      </c>
      <c r="B253" s="21"/>
      <c r="C253" s="20">
        <v>176</v>
      </c>
      <c r="D253" s="20">
        <v>4729</v>
      </c>
      <c r="E253" s="20">
        <v>27500</v>
      </c>
      <c r="F253" s="20"/>
      <c r="G253" s="22">
        <f>IF(TRIM(D253)="","",IFERROR(INDEX('Student Master'!AB:AB,MATCH(D253,'Student Master'!B:B,0)),"0"))</f>
        <v>30000</v>
      </c>
      <c r="H253" s="22">
        <f>IF(TRIM(D253)="","",IFERROR(INDEX('Student Master'!AG:AG,MATCH(D253,'Student Master'!B:B,0)),"0"))</f>
        <v>12500</v>
      </c>
      <c r="I253" s="22" t="str">
        <f>IF(TRIM(D253)="","",IFERROR(INDEX('Student Master'!AH:AH,MATCH(D253,'Student Master'!B:B,0)),"0"))</f>
        <v>0</v>
      </c>
      <c r="J253" s="22">
        <f>IF(TRIM(D253)="","",IFERROR(INDEX('Student Master'!AI:AI,MATCH(D253,'Student Master'!B:B,0)),"0"))</f>
        <v>17500</v>
      </c>
      <c r="K253" s="23">
        <f t="shared" si="7"/>
        <v>0.91666666666666663</v>
      </c>
      <c r="L253" s="20"/>
      <c r="M253" s="20" t="str">
        <f>IF(TRIM(D253)="","",IFERROR(INDEX('Student Master'!C:C,MATCH(D253,'Student Master'!B:B,0)),"0"))</f>
        <v>K.YOGESHWARA YAGNAVALKA</v>
      </c>
      <c r="N253" s="20" t="str">
        <f>IF(TRIM(D253)="","",IFERROR(INDEX('Student Master'!D:D,MATCH(D253,'Student Master'!B:B,0)),"0"))</f>
        <v>5 - AS</v>
      </c>
      <c r="O253" s="20" t="str">
        <f>IF(TRIM(D253)="","",IFERROR(INDEX('Student Master'!H:H,MATCH(D253,'Student Master'!B:B,0)),"0"))</f>
        <v>K. SRINIVAS</v>
      </c>
      <c r="P253" s="20" t="str">
        <f>IF(TRIM(D253)="","",IFERROR(INDEX('Student Master'!N:N,MATCH(D253,'Student Master'!B:B,0)),"0"))</f>
        <v>Godisera</v>
      </c>
      <c r="Q253" s="20">
        <f>IF(TRIM(D253)="","",IFERROR(INDEX('Student Master'!L:L,MATCH(D253,'Student Master'!B:B,0)),"0"))</f>
        <v>9949894579</v>
      </c>
    </row>
    <row r="254" spans="1:17" x14ac:dyDescent="0.35">
      <c r="A254" s="20">
        <v>253</v>
      </c>
      <c r="B254" s="21"/>
      <c r="C254" s="20">
        <v>177</v>
      </c>
      <c r="D254" s="20">
        <v>4730</v>
      </c>
      <c r="E254" s="20">
        <v>22000</v>
      </c>
      <c r="F254" s="20"/>
      <c r="G254" s="22">
        <f>IF(TRIM(D254)="","",IFERROR(INDEX('Student Master'!AB:AB,MATCH(D254,'Student Master'!B:B,0)),"0"))</f>
        <v>25000</v>
      </c>
      <c r="H254" s="22">
        <f>IF(TRIM(D254)="","",IFERROR(INDEX('Student Master'!AG:AG,MATCH(D254,'Student Master'!B:B,0)),"0"))</f>
        <v>9500</v>
      </c>
      <c r="I254" s="22" t="str">
        <f>IF(TRIM(D254)="","",IFERROR(INDEX('Student Master'!AH:AH,MATCH(D254,'Student Master'!B:B,0)),"0"))</f>
        <v>0</v>
      </c>
      <c r="J254" s="22">
        <f>IF(TRIM(D254)="","",IFERROR(INDEX('Student Master'!AI:AI,MATCH(D254,'Student Master'!B:B,0)),"0"))</f>
        <v>15500</v>
      </c>
      <c r="K254" s="23">
        <f t="shared" si="7"/>
        <v>0.88</v>
      </c>
      <c r="L254" s="20"/>
      <c r="M254" s="20" t="str">
        <f>IF(TRIM(D254)="","",IFERROR(INDEX('Student Master'!C:C,MATCH(D254,'Student Master'!B:B,0)),"0"))</f>
        <v>B. UPENDER</v>
      </c>
      <c r="N254" s="20" t="str">
        <f>IF(TRIM(D254)="","",IFERROR(INDEX('Student Master'!D:D,MATCH(D254,'Student Master'!B:B,0)),"0"))</f>
        <v>1 - AS</v>
      </c>
      <c r="O254" s="20" t="str">
        <f>IF(TRIM(D254)="","",IFERROR(INDEX('Student Master'!H:H,MATCH(D254,'Student Master'!B:B,0)),"0"))</f>
        <v>B.BARMAL</v>
      </c>
      <c r="P254" s="20" t="str">
        <f>IF(TRIM(D254)="","",IFERROR(INDEX('Student Master'!N:N,MATCH(D254,'Student Master'!B:B,0)),"0"))</f>
        <v>Gurjal Thanda</v>
      </c>
      <c r="Q254" s="20">
        <f>IF(TRIM(D254)="","",IFERROR(INDEX('Student Master'!L:L,MATCH(D254,'Student Master'!B:B,0)),"0"))</f>
        <v>7382394506</v>
      </c>
    </row>
    <row r="255" spans="1:17" x14ac:dyDescent="0.35">
      <c r="A255" s="20">
        <v>254</v>
      </c>
      <c r="B255" s="21"/>
      <c r="C255" s="20">
        <v>178</v>
      </c>
      <c r="D255" s="20">
        <v>4733</v>
      </c>
      <c r="E255" s="20">
        <v>24000</v>
      </c>
      <c r="F255" s="20"/>
      <c r="G255" s="22">
        <f>IF(TRIM(D255)="","",IFERROR(INDEX('Student Master'!AB:AB,MATCH(D255,'Student Master'!B:B,0)),"0"))</f>
        <v>28000</v>
      </c>
      <c r="H255" s="22">
        <f>IF(TRIM(D255)="","",IFERROR(INDEX('Student Master'!AG:AG,MATCH(D255,'Student Master'!B:B,0)),"0"))</f>
        <v>11500</v>
      </c>
      <c r="I255" s="22" t="str">
        <f>IF(TRIM(D255)="","",IFERROR(INDEX('Student Master'!AH:AH,MATCH(D255,'Student Master'!B:B,0)),"0"))</f>
        <v>0</v>
      </c>
      <c r="J255" s="22">
        <f>IF(TRIM(D255)="","",IFERROR(INDEX('Student Master'!AI:AI,MATCH(D255,'Student Master'!B:B,0)),"0"))</f>
        <v>16500</v>
      </c>
      <c r="K255" s="23">
        <f t="shared" si="7"/>
        <v>0.8571428571428571</v>
      </c>
      <c r="L255" s="20"/>
      <c r="M255" s="20" t="str">
        <f>IF(TRIM(D255)="","",IFERROR(INDEX('Student Master'!C:C,MATCH(D255,'Student Master'!B:B,0)),"0"))</f>
        <v>B.ARAVIND</v>
      </c>
      <c r="N255" s="20" t="str">
        <f>IF(TRIM(D255)="","",IFERROR(INDEX('Student Master'!D:D,MATCH(D255,'Student Master'!B:B,0)),"0"))</f>
        <v>4 - AS</v>
      </c>
      <c r="O255" s="20" t="str">
        <f>IF(TRIM(D255)="","",IFERROR(INDEX('Student Master'!H:H,MATCH(D255,'Student Master'!B:B,0)),"0"))</f>
        <v>B. SANJU</v>
      </c>
      <c r="P255" s="20" t="str">
        <f>IF(TRIM(D255)="","",IFERROR(INDEX('Student Master'!N:N,MATCH(D255,'Student Master'!B:B,0)),"0"))</f>
        <v>Gurjal Thanda</v>
      </c>
      <c r="Q255" s="20">
        <f>IF(TRIM(D255)="","",IFERROR(INDEX('Student Master'!L:L,MATCH(D255,'Student Master'!B:B,0)),"0"))</f>
        <v>9347227011</v>
      </c>
    </row>
    <row r="256" spans="1:17" x14ac:dyDescent="0.35">
      <c r="A256" s="20">
        <v>255</v>
      </c>
      <c r="B256" s="21"/>
      <c r="C256" s="20">
        <v>179</v>
      </c>
      <c r="D256" s="20">
        <v>4734</v>
      </c>
      <c r="E256" s="20">
        <v>30000</v>
      </c>
      <c r="F256" s="20"/>
      <c r="G256" s="22">
        <f>IF(TRIM(D256)="","",IFERROR(INDEX('Student Master'!AB:AB,MATCH(D256,'Student Master'!B:B,0)),"0"))</f>
        <v>35000</v>
      </c>
      <c r="H256" s="22">
        <f>IF(TRIM(D256)="","",IFERROR(INDEX('Student Master'!AG:AG,MATCH(D256,'Student Master'!B:B,0)),"0"))</f>
        <v>15000</v>
      </c>
      <c r="I256" s="22" t="str">
        <f>IF(TRIM(D256)="","",IFERROR(INDEX('Student Master'!AH:AH,MATCH(D256,'Student Master'!B:B,0)),"0"))</f>
        <v>0</v>
      </c>
      <c r="J256" s="22">
        <f>IF(TRIM(D256)="","",IFERROR(INDEX('Student Master'!AI:AI,MATCH(D256,'Student Master'!B:B,0)),"0"))</f>
        <v>20000</v>
      </c>
      <c r="K256" s="23">
        <f t="shared" si="7"/>
        <v>0.8571428571428571</v>
      </c>
      <c r="L256" s="20"/>
      <c r="M256" s="20" t="str">
        <f>IF(TRIM(D256)="","",IFERROR(INDEX('Student Master'!C:C,MATCH(D256,'Student Master'!B:B,0)),"0"))</f>
        <v>B.MEGHA RAJ</v>
      </c>
      <c r="N256" s="20" t="str">
        <f>IF(TRIM(D256)="","",IFERROR(INDEX('Student Master'!D:D,MATCH(D256,'Student Master'!B:B,0)),"0"))</f>
        <v>6 - AS</v>
      </c>
      <c r="O256" s="20" t="str">
        <f>IF(TRIM(D256)="","",IFERROR(INDEX('Student Master'!H:H,MATCH(D256,'Student Master'!B:B,0)),"0"))</f>
        <v>B. KISHAN</v>
      </c>
      <c r="P256" s="20" t="str">
        <f>IF(TRIM(D256)="","",IFERROR(INDEX('Student Master'!N:N,MATCH(D256,'Student Master'!B:B,0)),"0"))</f>
        <v>Gurjal Thanda</v>
      </c>
      <c r="Q256" s="20">
        <f>IF(TRIM(D256)="","",IFERROR(INDEX('Student Master'!L:L,MATCH(D256,'Student Master'!B:B,0)),"0"))</f>
        <v>6301333408</v>
      </c>
    </row>
    <row r="257" spans="1:17" x14ac:dyDescent="0.35">
      <c r="A257" s="20">
        <v>256</v>
      </c>
      <c r="B257" s="21"/>
      <c r="C257" s="20">
        <v>180</v>
      </c>
      <c r="D257" s="20">
        <v>4735</v>
      </c>
      <c r="E257" s="20">
        <v>6000</v>
      </c>
      <c r="F257" s="20"/>
      <c r="G257" s="22">
        <f>IF(TRIM(D257)="","",IFERROR(INDEX('Student Master'!AB:AB,MATCH(D257,'Student Master'!B:B,0)),"0"))</f>
        <v>7500</v>
      </c>
      <c r="H257" s="22">
        <f>IF(TRIM(D257)="","",IFERROR(INDEX('Student Master'!AG:AG,MATCH(D257,'Student Master'!B:B,0)),"0"))</f>
        <v>7500</v>
      </c>
      <c r="I257" s="22" t="str">
        <f>IF(TRIM(D257)="","",IFERROR(INDEX('Student Master'!AH:AH,MATCH(D257,'Student Master'!B:B,0)),"0"))</f>
        <v>0</v>
      </c>
      <c r="J257" s="22" t="str">
        <f>IF(TRIM(D257)="","",IFERROR(INDEX('Student Master'!AI:AI,MATCH(D257,'Student Master'!B:B,0)),"0"))</f>
        <v>0</v>
      </c>
      <c r="K257" s="23">
        <f t="shared" si="7"/>
        <v>0.8</v>
      </c>
      <c r="L257" s="20"/>
      <c r="M257" s="20" t="str">
        <f>IF(TRIM(D257)="","",IFERROR(INDEX('Student Master'!C:C,MATCH(D257,'Student Master'!B:B,0)),"0"))</f>
        <v>S.Chaitanya</v>
      </c>
      <c r="N257" s="20" t="str">
        <f>IF(TRIM(D257)="","",IFERROR(INDEX('Student Master'!D:D,MATCH(D257,'Student Master'!B:B,0)),"0"))</f>
        <v>N - AS</v>
      </c>
      <c r="O257" s="20" t="str">
        <f>IF(TRIM(D257)="","",IFERROR(INDEX('Student Master'!H:H,MATCH(D257,'Student Master'!B:B,0)),"0"))</f>
        <v>Ashok</v>
      </c>
      <c r="P257" s="20" t="str">
        <f>IF(TRIM(D257)="","",IFERROR(INDEX('Student Master'!N:N,MATCH(D257,'Student Master'!B:B,0)),"0"))</f>
        <v>Saraswathi Nagar</v>
      </c>
      <c r="Q257" s="20">
        <f>IF(TRIM(D257)="","",IFERROR(INDEX('Student Master'!L:L,MATCH(D257,'Student Master'!B:B,0)),"0"))</f>
        <v>8978798324</v>
      </c>
    </row>
    <row r="258" spans="1:17" x14ac:dyDescent="0.35">
      <c r="A258" s="20">
        <v>257</v>
      </c>
      <c r="B258" s="21"/>
      <c r="C258" s="20">
        <v>181</v>
      </c>
      <c r="D258" s="20">
        <v>4736</v>
      </c>
      <c r="E258" s="20">
        <v>34500</v>
      </c>
      <c r="F258" s="20"/>
      <c r="G258" s="22">
        <f>IF(TRIM(D258)="","",IFERROR(INDEX('Student Master'!AB:AB,MATCH(D258,'Student Master'!B:B,0)),"0"))</f>
        <v>41000</v>
      </c>
      <c r="H258" s="22">
        <f>IF(TRIM(D258)="","",IFERROR(INDEX('Student Master'!AG:AG,MATCH(D258,'Student Master'!B:B,0)),"0"))</f>
        <v>20000</v>
      </c>
      <c r="I258" s="22" t="str">
        <f>IF(TRIM(D258)="","",IFERROR(INDEX('Student Master'!AH:AH,MATCH(D258,'Student Master'!B:B,0)),"0"))</f>
        <v>0</v>
      </c>
      <c r="J258" s="22">
        <f>IF(TRIM(D258)="","",IFERROR(INDEX('Student Master'!AI:AI,MATCH(D258,'Student Master'!B:B,0)),"0"))</f>
        <v>21000</v>
      </c>
      <c r="K258" s="23">
        <f t="shared" si="7"/>
        <v>0.84146341463414631</v>
      </c>
      <c r="L258" s="20"/>
      <c r="M258" s="20" t="str">
        <f>IF(TRIM(D258)="","",IFERROR(INDEX('Student Master'!C:C,MATCH(D258,'Student Master'!B:B,0)),"0"))</f>
        <v>S. RAJESH</v>
      </c>
      <c r="N258" s="20" t="str">
        <f>IF(TRIM(D258)="","",IFERROR(INDEX('Student Master'!D:D,MATCH(D258,'Student Master'!B:B,0)),"0"))</f>
        <v>9 - AS</v>
      </c>
      <c r="O258" s="20" t="str">
        <f>IF(TRIM(D258)="","",IFERROR(INDEX('Student Master'!H:H,MATCH(D258,'Student Master'!B:B,0)),"0"))</f>
        <v>S.MARUTHI</v>
      </c>
      <c r="P258" s="20" t="str">
        <f>IF(TRIM(D258)="","",IFERROR(INDEX('Student Master'!N:N,MATCH(D258,'Student Master'!B:B,0)),"0"))</f>
        <v>Taggelli</v>
      </c>
      <c r="Q258" s="20">
        <f>IF(TRIM(D258)="","",IFERROR(INDEX('Student Master'!L:L,MATCH(D258,'Student Master'!B:B,0)),"0"))</f>
        <v>6300229713</v>
      </c>
    </row>
    <row r="259" spans="1:17" x14ac:dyDescent="0.35">
      <c r="A259" s="20">
        <v>258</v>
      </c>
      <c r="B259" s="21"/>
      <c r="C259" s="20">
        <v>182</v>
      </c>
      <c r="D259" s="20">
        <v>4739</v>
      </c>
      <c r="E259" s="20">
        <v>12000</v>
      </c>
      <c r="F259" s="20"/>
      <c r="G259" s="22">
        <f>IF(TRIM(D259)="","",IFERROR(INDEX('Student Master'!AB:AB,MATCH(D259,'Student Master'!B:B,0)),"0"))</f>
        <v>17000</v>
      </c>
      <c r="H259" s="22">
        <f>IF(TRIM(D259)="","",IFERROR(INDEX('Student Master'!AG:AG,MATCH(D259,'Student Master'!B:B,0)),"0"))</f>
        <v>10000</v>
      </c>
      <c r="I259" s="22">
        <f>IF(TRIM(D259)="","",IFERROR(INDEX('Student Master'!AH:AH,MATCH(D259,'Student Master'!B:B,0)),"0"))</f>
        <v>7000</v>
      </c>
      <c r="J259" s="22" t="str">
        <f>IF(TRIM(D259)="","",IFERROR(INDEX('Student Master'!AI:AI,MATCH(D259,'Student Master'!B:B,0)),"0"))</f>
        <v>0</v>
      </c>
      <c r="K259" s="23">
        <f t="shared" si="7"/>
        <v>0.70588235294117652</v>
      </c>
      <c r="L259" s="20"/>
      <c r="M259" s="20" t="str">
        <f>IF(TRIM(D259)="","",IFERROR(INDEX('Student Master'!C:C,MATCH(D259,'Student Master'!B:B,0)),"0"))</f>
        <v>A.NAMRATA</v>
      </c>
      <c r="N259" s="20" t="str">
        <f>IF(TRIM(D259)="","",IFERROR(INDEX('Student Master'!D:D,MATCH(D259,'Student Master'!B:B,0)),"0"))</f>
        <v>2 - AM</v>
      </c>
      <c r="O259" s="20" t="str">
        <f>IF(TRIM(D259)="","",IFERROR(INDEX('Student Master'!H:H,MATCH(D259,'Student Master'!B:B,0)),"0"))</f>
        <v>VENKATESH</v>
      </c>
      <c r="P259" s="20" t="str">
        <f>IF(TRIM(D259)="","",IFERROR(INDEX('Student Master'!N:N,MATCH(D259,'Student Master'!B:B,0)),"0"))</f>
        <v>PANTAKHURD OLD</v>
      </c>
      <c r="Q259" s="20">
        <f>IF(TRIM(D259)="","",IFERROR(INDEX('Student Master'!L:L,MATCH(D259,'Student Master'!B:B,0)),"0"))</f>
        <v>9640896717</v>
      </c>
    </row>
    <row r="260" spans="1:17" x14ac:dyDescent="0.35">
      <c r="A260" s="20">
        <v>259</v>
      </c>
      <c r="B260" s="21"/>
      <c r="C260" s="20">
        <v>183</v>
      </c>
      <c r="D260" s="20">
        <v>4744</v>
      </c>
      <c r="E260" s="20">
        <v>7000</v>
      </c>
      <c r="F260" s="20"/>
      <c r="G260" s="22">
        <f>IF(TRIM(D260)="","",IFERROR(INDEX('Student Master'!AB:AB,MATCH(D260,'Student Master'!B:B,0)),"0"))</f>
        <v>8500</v>
      </c>
      <c r="H260" s="22">
        <f>IF(TRIM(D260)="","",IFERROR(INDEX('Student Master'!AG:AG,MATCH(D260,'Student Master'!B:B,0)),"0"))</f>
        <v>8500</v>
      </c>
      <c r="I260" s="22" t="str">
        <f>IF(TRIM(D260)="","",IFERROR(INDEX('Student Master'!AH:AH,MATCH(D260,'Student Master'!B:B,0)),"0"))</f>
        <v>0</v>
      </c>
      <c r="J260" s="22" t="str">
        <f>IF(TRIM(D260)="","",IFERROR(INDEX('Student Master'!AI:AI,MATCH(D260,'Student Master'!B:B,0)),"0"))</f>
        <v>0</v>
      </c>
      <c r="K260" s="23">
        <f t="shared" si="7"/>
        <v>0.82352941176470584</v>
      </c>
      <c r="L260" s="20"/>
      <c r="M260" s="20" t="str">
        <f>IF(TRIM(D260)="","",IFERROR(INDEX('Student Master'!C:C,MATCH(D260,'Student Master'!B:B,0)),"0"))</f>
        <v>K.VIGNESH SAI</v>
      </c>
      <c r="N260" s="20" t="str">
        <f>IF(TRIM(D260)="","",IFERROR(INDEX('Student Master'!D:D,MATCH(D260,'Student Master'!B:B,0)),"0"))</f>
        <v>L - AS</v>
      </c>
      <c r="O260" s="20" t="str">
        <f>IF(TRIM(D260)="","",IFERROR(INDEX('Student Master'!H:H,MATCH(D260,'Student Master'!B:B,0)),"0"))</f>
        <v>SRINIVASA RAO</v>
      </c>
      <c r="P260" s="20" t="str">
        <f>IF(TRIM(D260)="","",IFERROR(INDEX('Student Master'!N:N,MATCH(D260,'Student Master'!B:B,0)),"0"))</f>
        <v>Pragathi Nagar</v>
      </c>
      <c r="Q260" s="20">
        <f>IF(TRIM(D260)="","",IFERROR(INDEX('Student Master'!L:L,MATCH(D260,'Student Master'!B:B,0)),"0"))</f>
        <v>8688200215</v>
      </c>
    </row>
    <row r="261" spans="1:17" x14ac:dyDescent="0.35">
      <c r="A261" s="20">
        <v>260</v>
      </c>
      <c r="B261" s="21"/>
      <c r="C261" s="20">
        <v>184</v>
      </c>
      <c r="D261" s="20">
        <v>4745</v>
      </c>
      <c r="E261" s="20">
        <v>36500</v>
      </c>
      <c r="F261" s="20"/>
      <c r="G261" s="22">
        <f>IF(TRIM(D261)="","",IFERROR(INDEX('Student Master'!AB:AB,MATCH(D261,'Student Master'!B:B,0)),"0"))</f>
        <v>41000</v>
      </c>
      <c r="H261" s="22">
        <f>IF(TRIM(D261)="","",IFERROR(INDEX('Student Master'!AG:AG,MATCH(D261,'Student Master'!B:B,0)),"0"))</f>
        <v>20000</v>
      </c>
      <c r="I261" s="22" t="str">
        <f>IF(TRIM(D261)="","",IFERROR(INDEX('Student Master'!AH:AH,MATCH(D261,'Student Master'!B:B,0)),"0"))</f>
        <v>0</v>
      </c>
      <c r="J261" s="22">
        <f>IF(TRIM(D261)="","",IFERROR(INDEX('Student Master'!AI:AI,MATCH(D261,'Student Master'!B:B,0)),"0"))</f>
        <v>21000</v>
      </c>
      <c r="K261" s="23">
        <f t="shared" si="7"/>
        <v>0.8902439024390244</v>
      </c>
      <c r="L261" s="20"/>
      <c r="M261" s="20" t="str">
        <f>IF(TRIM(D261)="","",IFERROR(INDEX('Student Master'!C:C,MATCH(D261,'Student Master'!B:B,0)),"0"))</f>
        <v>K.MANVITHA REDDY</v>
      </c>
      <c r="N261" s="20" t="str">
        <f>IF(TRIM(D261)="","",IFERROR(INDEX('Student Master'!D:D,MATCH(D261,'Student Master'!B:B,0)),"0"))</f>
        <v>9 - AS</v>
      </c>
      <c r="O261" s="20" t="str">
        <f>IF(TRIM(D261)="","",IFERROR(INDEX('Student Master'!H:H,MATCH(D261,'Student Master'!B:B,0)),"0"))</f>
        <v>K.VIAJY KUMAR REDDY</v>
      </c>
      <c r="P261" s="20" t="str">
        <f>IF(TRIM(D261)="","",IFERROR(INDEX('Student Master'!N:N,MATCH(D261,'Student Master'!B:B,0)),"0"))</f>
        <v>Thanakurd</v>
      </c>
      <c r="Q261" s="20">
        <f>IF(TRIM(D261)="","",IFERROR(INDEX('Student Master'!L:L,MATCH(D261,'Student Master'!B:B,0)),"0"))</f>
        <v>9494714577</v>
      </c>
    </row>
    <row r="262" spans="1:17" x14ac:dyDescent="0.35">
      <c r="A262" s="20">
        <v>261</v>
      </c>
      <c r="B262" s="21"/>
      <c r="C262" s="20">
        <v>185</v>
      </c>
      <c r="D262" s="20">
        <v>4749</v>
      </c>
      <c r="E262" s="20">
        <v>22000</v>
      </c>
      <c r="F262" s="20"/>
      <c r="G262" s="22">
        <f>IF(TRIM(D262)="","",IFERROR(INDEX('Student Master'!AB:AB,MATCH(D262,'Student Master'!B:B,0)),"0"))</f>
        <v>26000</v>
      </c>
      <c r="H262" s="22">
        <f>IF(TRIM(D262)="","",IFERROR(INDEX('Student Master'!AG:AG,MATCH(D262,'Student Master'!B:B,0)),"0"))</f>
        <v>10000</v>
      </c>
      <c r="I262" s="22" t="str">
        <f>IF(TRIM(D262)="","",IFERROR(INDEX('Student Master'!AH:AH,MATCH(D262,'Student Master'!B:B,0)),"0"))</f>
        <v>0</v>
      </c>
      <c r="J262" s="22">
        <f>IF(TRIM(D262)="","",IFERROR(INDEX('Student Master'!AI:AI,MATCH(D262,'Student Master'!B:B,0)),"0"))</f>
        <v>16000</v>
      </c>
      <c r="K262" s="23">
        <f t="shared" si="7"/>
        <v>0.84615384615384615</v>
      </c>
      <c r="L262" s="20"/>
      <c r="M262" s="20" t="str">
        <f>IF(TRIM(D262)="","",IFERROR(INDEX('Student Master'!C:C,MATCH(D262,'Student Master'!B:B,0)),"0"))</f>
        <v>B. NARESH</v>
      </c>
      <c r="N262" s="20" t="str">
        <f>IF(TRIM(D262)="","",IFERROR(INDEX('Student Master'!D:D,MATCH(D262,'Student Master'!B:B,0)),"0"))</f>
        <v>2 - AS</v>
      </c>
      <c r="O262" s="20" t="str">
        <f>IF(TRIM(D262)="","",IFERROR(INDEX('Student Master'!H:H,MATCH(D262,'Student Master'!B:B,0)),"0"))</f>
        <v>B.SAKHI</v>
      </c>
      <c r="P262" s="20" t="str">
        <f>IF(TRIM(D262)="","",IFERROR(INDEX('Student Master'!N:N,MATCH(D262,'Student Master'!B:B,0)),"0"))</f>
        <v>Petsangam</v>
      </c>
      <c r="Q262" s="20">
        <f>IF(TRIM(D262)="","",IFERROR(INDEX('Student Master'!L:L,MATCH(D262,'Student Master'!B:B,0)),"0"))</f>
        <v>8500828126</v>
      </c>
    </row>
    <row r="263" spans="1:17" x14ac:dyDescent="0.35">
      <c r="A263" s="20">
        <v>262</v>
      </c>
      <c r="B263" s="21"/>
      <c r="C263" s="20">
        <v>186</v>
      </c>
      <c r="D263" s="20">
        <v>4795</v>
      </c>
      <c r="E263" s="20">
        <v>14000</v>
      </c>
      <c r="F263" s="20"/>
      <c r="G263" s="22">
        <f>IF(TRIM(D263)="","",IFERROR(INDEX('Student Master'!AB:AB,MATCH(D263,'Student Master'!B:B,0)),"0"))</f>
        <v>16000</v>
      </c>
      <c r="H263" s="22">
        <f>IF(TRIM(D263)="","",IFERROR(INDEX('Student Master'!AG:AG,MATCH(D263,'Student Master'!B:B,0)),"0"))</f>
        <v>16000</v>
      </c>
      <c r="I263" s="22" t="str">
        <f>IF(TRIM(D263)="","",IFERROR(INDEX('Student Master'!AH:AH,MATCH(D263,'Student Master'!B:B,0)),"0"))</f>
        <v>0</v>
      </c>
      <c r="J263" s="22" t="str">
        <f>IF(TRIM(D263)="","",IFERROR(INDEX('Student Master'!AI:AI,MATCH(D263,'Student Master'!B:B,0)),"0"))</f>
        <v>0</v>
      </c>
      <c r="K263" s="23">
        <f t="shared" si="7"/>
        <v>0.875</v>
      </c>
      <c r="L263" s="20"/>
      <c r="M263" s="20" t="str">
        <f>IF(TRIM(D263)="","",IFERROR(INDEX('Student Master'!C:C,MATCH(D263,'Student Master'!B:B,0)),"0"))</f>
        <v>SHAIK MUSTAQEEM</v>
      </c>
      <c r="N263" s="20" t="str">
        <f>IF(TRIM(D263)="","",IFERROR(INDEX('Student Master'!D:D,MATCH(D263,'Student Master'!B:B,0)),"0"))</f>
        <v>7 - AM</v>
      </c>
      <c r="O263" s="20" t="str">
        <f>IF(TRIM(D263)="","",IFERROR(INDEX('Student Master'!H:H,MATCH(D263,'Student Master'!B:B,0)),"0"))</f>
        <v>ABDUL AZEEM</v>
      </c>
      <c r="P263" s="20" t="str">
        <f>IF(TRIM(D263)="","",IFERROR(INDEX('Student Master'!N:N,MATCH(D263,'Student Master'!B:B,0)),"0"))</f>
        <v>Sharbathi Canal</v>
      </c>
      <c r="Q263" s="20">
        <f>IF(TRIM(D263)="","",IFERROR(INDEX('Student Master'!L:L,MATCH(D263,'Student Master'!B:B,0)),"0"))</f>
        <v>9550024459</v>
      </c>
    </row>
    <row r="264" spans="1:17" x14ac:dyDescent="0.35">
      <c r="A264" s="20">
        <v>263</v>
      </c>
      <c r="B264" s="21"/>
      <c r="C264" s="20">
        <v>187</v>
      </c>
      <c r="D264" s="20">
        <v>4651</v>
      </c>
      <c r="E264" s="20">
        <v>27500</v>
      </c>
      <c r="F264" s="20"/>
      <c r="G264" s="22">
        <f>IF(TRIM(D264)="","",IFERROR(INDEX('Student Master'!AB:AB,MATCH(D264,'Student Master'!B:B,0)),"0"))</f>
        <v>28000</v>
      </c>
      <c r="H264" s="22">
        <f>IF(TRIM(D264)="","",IFERROR(INDEX('Student Master'!AG:AG,MATCH(D264,'Student Master'!B:B,0)),"0"))</f>
        <v>11500</v>
      </c>
      <c r="I264" s="22" t="str">
        <f>IF(TRIM(D264)="","",IFERROR(INDEX('Student Master'!AH:AH,MATCH(D264,'Student Master'!B:B,0)),"0"))</f>
        <v>0</v>
      </c>
      <c r="J264" s="22">
        <f>IF(TRIM(D264)="","",IFERROR(INDEX('Student Master'!AI:AI,MATCH(D264,'Student Master'!B:B,0)),"0"))</f>
        <v>16500</v>
      </c>
      <c r="K264" s="23">
        <f t="shared" si="7"/>
        <v>0.9821428571428571</v>
      </c>
      <c r="L264" s="20"/>
      <c r="M264" s="20" t="str">
        <f>IF(TRIM(D264)="","",IFERROR(INDEX('Student Master'!C:C,MATCH(D264,'Student Master'!B:B,0)),"0"))</f>
        <v>Ch.GAJANAN</v>
      </c>
      <c r="N264" s="20" t="str">
        <f>IF(TRIM(D264)="","",IFERROR(INDEX('Student Master'!D:D,MATCH(D264,'Student Master'!B:B,0)),"0"))</f>
        <v>4 - AS</v>
      </c>
      <c r="O264" s="20" t="str">
        <f>IF(TRIM(D264)="","",IFERROR(INDEX('Student Master'!H:H,MATCH(D264,'Student Master'!B:B,0)),"0"))</f>
        <v>SHIVAJI</v>
      </c>
      <c r="P264" s="20" t="str">
        <f>IF(TRIM(D264)="","",IFERROR(INDEX('Student Master'!N:N,MATCH(D264,'Student Master'!B:B,0)),"0"))</f>
        <v>Takli</v>
      </c>
      <c r="Q264" s="20">
        <f>IF(TRIM(D264)="","",IFERROR(INDEX('Student Master'!L:L,MATCH(D264,'Student Master'!B:B,0)),"0"))</f>
        <v>9701536409</v>
      </c>
    </row>
    <row r="265" spans="1:17" x14ac:dyDescent="0.35">
      <c r="A265" s="20">
        <v>264</v>
      </c>
      <c r="B265" s="21"/>
      <c r="C265" s="20">
        <v>188</v>
      </c>
      <c r="D265" s="20">
        <v>4652</v>
      </c>
      <c r="E265" s="20">
        <v>25000</v>
      </c>
      <c r="F265" s="20"/>
      <c r="G265" s="22">
        <f>IF(TRIM(D265)="","",IFERROR(INDEX('Student Master'!AB:AB,MATCH(D265,'Student Master'!B:B,0)),"0"))</f>
        <v>27000</v>
      </c>
      <c r="H265" s="22">
        <f>IF(TRIM(D265)="","",IFERROR(INDEX('Student Master'!AG:AG,MATCH(D265,'Student Master'!B:B,0)),"0"))</f>
        <v>10500</v>
      </c>
      <c r="I265" s="22" t="str">
        <f>IF(TRIM(D265)="","",IFERROR(INDEX('Student Master'!AH:AH,MATCH(D265,'Student Master'!B:B,0)),"0"))</f>
        <v>0</v>
      </c>
      <c r="J265" s="22">
        <f>IF(TRIM(D265)="","",IFERROR(INDEX('Student Master'!AI:AI,MATCH(D265,'Student Master'!B:B,0)),"0"))</f>
        <v>16500</v>
      </c>
      <c r="K265" s="23">
        <f t="shared" si="7"/>
        <v>0.92592592592592593</v>
      </c>
      <c r="L265" s="20"/>
      <c r="M265" s="20" t="str">
        <f>IF(TRIM(D265)="","",IFERROR(INDEX('Student Master'!C:C,MATCH(D265,'Student Master'!B:B,0)),"0"))</f>
        <v>M. BALSINGH</v>
      </c>
      <c r="N265" s="20" t="str">
        <f>IF(TRIM(D265)="","",IFERROR(INDEX('Student Master'!D:D,MATCH(D265,'Student Master'!B:B,0)),"0"))</f>
        <v>3 - AS</v>
      </c>
      <c r="O265" s="20" t="str">
        <f>IF(TRIM(D265)="","",IFERROR(INDEX('Student Master'!H:H,MATCH(D265,'Student Master'!B:B,0)),"0"))</f>
        <v>M.VITTAL SINGH</v>
      </c>
      <c r="P265" s="20" t="str">
        <f>IF(TRIM(D265)="","",IFERROR(INDEX('Student Master'!N:N,MATCH(D265,'Student Master'!B:B,0)),"0"))</f>
        <v>Petsangam</v>
      </c>
      <c r="Q265" s="20">
        <f>IF(TRIM(D265)="","",IFERROR(INDEX('Student Master'!L:L,MATCH(D265,'Student Master'!B:B,0)),"0"))</f>
        <v>6303291387</v>
      </c>
    </row>
    <row r="266" spans="1:17" x14ac:dyDescent="0.35">
      <c r="A266" s="20">
        <v>265</v>
      </c>
      <c r="B266" s="21"/>
      <c r="C266" s="20">
        <v>189</v>
      </c>
      <c r="D266" s="20">
        <v>4664</v>
      </c>
      <c r="E266" s="20">
        <v>8000</v>
      </c>
      <c r="F266" s="20"/>
      <c r="G266" s="22">
        <f>IF(TRIM(D266)="","",IFERROR(INDEX('Student Master'!AB:AB,MATCH(D266,'Student Master'!B:B,0)),"0"))</f>
        <v>9500</v>
      </c>
      <c r="H266" s="22">
        <f>IF(TRIM(D266)="","",IFERROR(INDEX('Student Master'!AG:AG,MATCH(D266,'Student Master'!B:B,0)),"0"))</f>
        <v>9500</v>
      </c>
      <c r="I266" s="22" t="str">
        <f>IF(TRIM(D266)="","",IFERROR(INDEX('Student Master'!AH:AH,MATCH(D266,'Student Master'!B:B,0)),"0"))</f>
        <v>0</v>
      </c>
      <c r="J266" s="22" t="str">
        <f>IF(TRIM(D266)="","",IFERROR(INDEX('Student Master'!AI:AI,MATCH(D266,'Student Master'!B:B,0)),"0"))</f>
        <v>0</v>
      </c>
      <c r="K266" s="23">
        <f t="shared" si="7"/>
        <v>0.84210526315789469</v>
      </c>
      <c r="L266" s="20"/>
      <c r="M266" s="20" t="str">
        <f>IF(TRIM(D266)="","",IFERROR(INDEX('Student Master'!C:C,MATCH(D266,'Student Master'!B:B,0)),"0"))</f>
        <v>R. NAKSHATRA</v>
      </c>
      <c r="N266" s="20" t="str">
        <f>IF(TRIM(D266)="","",IFERROR(INDEX('Student Master'!D:D,MATCH(D266,'Student Master'!B:B,0)),"0"))</f>
        <v>1 - AM</v>
      </c>
      <c r="O266" s="20" t="str">
        <f>IF(TRIM(D266)="","",IFERROR(INDEX('Student Master'!H:H,MATCH(D266,'Student Master'!B:B,0)),"0"))</f>
        <v>R. VINOD</v>
      </c>
      <c r="P266" s="20" t="str">
        <f>IF(TRIM(D266)="","",IFERROR(INDEX('Student Master'!N:N,MATCH(D266,'Student Master'!B:B,0)),"0"))</f>
        <v>Vinayak Nagar</v>
      </c>
      <c r="Q266" s="20">
        <f>IF(TRIM(D266)="","",IFERROR(INDEX('Student Master'!L:L,MATCH(D266,'Student Master'!B:B,0)),"0"))</f>
        <v>9848097366</v>
      </c>
    </row>
    <row r="267" spans="1:17" x14ac:dyDescent="0.35">
      <c r="A267" s="20">
        <v>266</v>
      </c>
      <c r="B267" s="21"/>
      <c r="C267" s="20">
        <v>189</v>
      </c>
      <c r="D267" s="20">
        <v>4665</v>
      </c>
      <c r="E267" s="20">
        <v>9000</v>
      </c>
      <c r="F267" s="20"/>
      <c r="G267" s="22">
        <f>IF(TRIM(D267)="","",IFERROR(INDEX('Student Master'!AB:AB,MATCH(D267,'Student Master'!B:B,0)),"0"))</f>
        <v>10500</v>
      </c>
      <c r="H267" s="22">
        <f>IF(TRIM(D267)="","",IFERROR(INDEX('Student Master'!AG:AG,MATCH(D267,'Student Master'!B:B,0)),"0"))</f>
        <v>10500</v>
      </c>
      <c r="I267" s="22" t="str">
        <f>IF(TRIM(D267)="","",IFERROR(INDEX('Student Master'!AH:AH,MATCH(D267,'Student Master'!B:B,0)),"0"))</f>
        <v>0</v>
      </c>
      <c r="J267" s="22" t="str">
        <f>IF(TRIM(D267)="","",IFERROR(INDEX('Student Master'!AI:AI,MATCH(D267,'Student Master'!B:B,0)),"0"))</f>
        <v>0</v>
      </c>
      <c r="K267" s="23">
        <f t="shared" si="7"/>
        <v>0.8571428571428571</v>
      </c>
      <c r="L267" s="20"/>
      <c r="M267" s="20" t="str">
        <f>IF(TRIM(D267)="","",IFERROR(INDEX('Student Master'!C:C,MATCH(D267,'Student Master'!B:B,0)),"0"))</f>
        <v>R.SHIVATHMIKA</v>
      </c>
      <c r="N267" s="20" t="str">
        <f>IF(TRIM(D267)="","",IFERROR(INDEX('Student Master'!D:D,MATCH(D267,'Student Master'!B:B,0)),"0"))</f>
        <v>3 - AM</v>
      </c>
      <c r="O267" s="20" t="str">
        <f>IF(TRIM(D267)="","",IFERROR(INDEX('Student Master'!H:H,MATCH(D267,'Student Master'!B:B,0)),"0"))</f>
        <v>R. VINOD</v>
      </c>
      <c r="P267" s="20" t="str">
        <f>IF(TRIM(D267)="","",IFERROR(INDEX('Student Master'!N:N,MATCH(D267,'Student Master'!B:B,0)),"0"))</f>
        <v>Vinayak Nagar</v>
      </c>
      <c r="Q267" s="20">
        <f>IF(TRIM(D267)="","",IFERROR(INDEX('Student Master'!L:L,MATCH(D267,'Student Master'!B:B,0)),"0"))</f>
        <v>9848097366</v>
      </c>
    </row>
    <row r="268" spans="1:17" x14ac:dyDescent="0.35">
      <c r="A268" s="20">
        <v>267</v>
      </c>
      <c r="B268" s="21"/>
      <c r="C268" s="20">
        <v>190</v>
      </c>
      <c r="D268" s="20">
        <v>4674</v>
      </c>
      <c r="E268" s="20">
        <v>14000</v>
      </c>
      <c r="F268" s="20"/>
      <c r="G268" s="22">
        <f>IF(TRIM(D268)="","",IFERROR(INDEX('Student Master'!AB:AB,MATCH(D268,'Student Master'!B:B,0)),"0"))</f>
        <v>19500</v>
      </c>
      <c r="H268" s="22">
        <f>IF(TRIM(D268)="","",IFERROR(INDEX('Student Master'!AG:AG,MATCH(D268,'Student Master'!B:B,0)),"0"))</f>
        <v>12500</v>
      </c>
      <c r="I268" s="22">
        <f>IF(TRIM(D268)="","",IFERROR(INDEX('Student Master'!AH:AH,MATCH(D268,'Student Master'!B:B,0)),"0"))</f>
        <v>7000</v>
      </c>
      <c r="J268" s="22" t="str">
        <f>IF(TRIM(D268)="","",IFERROR(INDEX('Student Master'!AI:AI,MATCH(D268,'Student Master'!B:B,0)),"0"))</f>
        <v>0</v>
      </c>
      <c r="K268" s="23">
        <f t="shared" si="7"/>
        <v>0.71794871794871795</v>
      </c>
      <c r="L268" s="20"/>
      <c r="M268" s="20" t="str">
        <f>IF(TRIM(D268)="","",IFERROR(INDEX('Student Master'!C:C,MATCH(D268,'Student Master'!B:B,0)),"0"))</f>
        <v>A.NAGA CHAITANYA</v>
      </c>
      <c r="N268" s="20" t="str">
        <f>IF(TRIM(D268)="","",IFERROR(INDEX('Student Master'!D:D,MATCH(D268,'Student Master'!B:B,0)),"0"))</f>
        <v>5 - BM</v>
      </c>
      <c r="O268" s="20" t="str">
        <f>IF(TRIM(D268)="","",IFERROR(INDEX('Student Master'!H:H,MATCH(D268,'Student Master'!B:B,0)),"0"))</f>
        <v>VENKATESH</v>
      </c>
      <c r="P268" s="20" t="str">
        <f>IF(TRIM(D268)="","",IFERROR(INDEX('Student Master'!N:N,MATCH(D268,'Student Master'!B:B,0)),"0"))</f>
        <v>PANTAKHURD OLD</v>
      </c>
      <c r="Q268" s="20">
        <f>IF(TRIM(D268)="","",IFERROR(INDEX('Student Master'!L:L,MATCH(D268,'Student Master'!B:B,0)),"0"))</f>
        <v>9640896717</v>
      </c>
    </row>
    <row r="269" spans="1:17" x14ac:dyDescent="0.35">
      <c r="A269" s="20">
        <v>268</v>
      </c>
      <c r="B269" s="21"/>
      <c r="C269" s="20">
        <v>191</v>
      </c>
      <c r="D269" s="20">
        <v>4680</v>
      </c>
      <c r="E269" s="20">
        <v>14000</v>
      </c>
      <c r="F269" s="20"/>
      <c r="G269" s="22">
        <f>IF(TRIM(D269)="","",IFERROR(INDEX('Student Master'!AB:AB,MATCH(D269,'Student Master'!B:B,0)),"0"))</f>
        <v>18000</v>
      </c>
      <c r="H269" s="22">
        <f>IF(TRIM(D269)="","",IFERROR(INDEX('Student Master'!AG:AG,MATCH(D269,'Student Master'!B:B,0)),"0"))</f>
        <v>18000</v>
      </c>
      <c r="I269" s="22" t="str">
        <f>IF(TRIM(D269)="","",IFERROR(INDEX('Student Master'!AH:AH,MATCH(D269,'Student Master'!B:B,0)),"0"))</f>
        <v>0</v>
      </c>
      <c r="J269" s="22" t="str">
        <f>IF(TRIM(D269)="","",IFERROR(INDEX('Student Master'!AI:AI,MATCH(D269,'Student Master'!B:B,0)),"0"))</f>
        <v>0</v>
      </c>
      <c r="K269" s="23">
        <f t="shared" ref="K269:K332" si="8">IF(TRIM(D269)="","",E269/G269)</f>
        <v>0.77777777777777779</v>
      </c>
      <c r="L269" s="20"/>
      <c r="M269" s="20" t="str">
        <f>IF(TRIM(D269)="","",IFERROR(INDEX('Student Master'!C:C,MATCH(D269,'Student Master'!B:B,0)),"0"))</f>
        <v>M.KRISHNA PRASAD</v>
      </c>
      <c r="N269" s="20" t="str">
        <f>IF(TRIM(D269)="","",IFERROR(INDEX('Student Master'!D:D,MATCH(D269,'Student Master'!B:B,0)),"0"))</f>
        <v>8 - AS</v>
      </c>
      <c r="O269" s="20" t="str">
        <f>IF(TRIM(D269)="","",IFERROR(INDEX('Student Master'!H:H,MATCH(D269,'Student Master'!B:B,0)),"0"))</f>
        <v>GANGA BHUSAN</v>
      </c>
      <c r="P269" s="20" t="str">
        <f>IF(TRIM(D269)="","",IFERROR(INDEX('Student Master'!N:N,MATCH(D269,'Student Master'!B:B,0)),"0"))</f>
        <v>Saraswathi Nagar</v>
      </c>
      <c r="Q269" s="20">
        <f>IF(TRIM(D269)="","",IFERROR(INDEX('Student Master'!L:L,MATCH(D269,'Student Master'!B:B,0)),"0"))</f>
        <v>8978705970</v>
      </c>
    </row>
    <row r="270" spans="1:17" x14ac:dyDescent="0.35">
      <c r="A270" s="20">
        <v>269</v>
      </c>
      <c r="B270" s="21"/>
      <c r="C270" s="20">
        <v>192</v>
      </c>
      <c r="D270" s="20">
        <v>4685</v>
      </c>
      <c r="E270" s="20">
        <v>24000</v>
      </c>
      <c r="F270" s="20"/>
      <c r="G270" s="22">
        <f>IF(TRIM(D270)="","",IFERROR(INDEX('Student Master'!AB:AB,MATCH(D270,'Student Master'!B:B,0)),"0"))</f>
        <v>27000</v>
      </c>
      <c r="H270" s="22">
        <f>IF(TRIM(D270)="","",IFERROR(INDEX('Student Master'!AG:AG,MATCH(D270,'Student Master'!B:B,0)),"0"))</f>
        <v>10500</v>
      </c>
      <c r="I270" s="22" t="str">
        <f>IF(TRIM(D270)="","",IFERROR(INDEX('Student Master'!AH:AH,MATCH(D270,'Student Master'!B:B,0)),"0"))</f>
        <v>0</v>
      </c>
      <c r="J270" s="22">
        <f>IF(TRIM(D270)="","",IFERROR(INDEX('Student Master'!AI:AI,MATCH(D270,'Student Master'!B:B,0)),"0"))</f>
        <v>16500</v>
      </c>
      <c r="K270" s="23">
        <f t="shared" si="8"/>
        <v>0.88888888888888884</v>
      </c>
      <c r="L270" s="20"/>
      <c r="M270" s="20" t="str">
        <f>IF(TRIM(D270)="","",IFERROR(INDEX('Student Master'!C:C,MATCH(D270,'Student Master'!B:B,0)),"0"))</f>
        <v>B. RAJESH</v>
      </c>
      <c r="N270" s="20" t="str">
        <f>IF(TRIM(D270)="","",IFERROR(INDEX('Student Master'!D:D,MATCH(D270,'Student Master'!B:B,0)),"0"))</f>
        <v>3 - AS</v>
      </c>
      <c r="O270" s="20" t="str">
        <f>IF(TRIM(D270)="","",IFERROR(INDEX('Student Master'!H:H,MATCH(D270,'Student Master'!B:B,0)),"0"))</f>
        <v>B.SARDAR</v>
      </c>
      <c r="P270" s="20" t="str">
        <f>IF(TRIM(D270)="","",IFERROR(INDEX('Student Master'!N:N,MATCH(D270,'Student Master'!B:B,0)),"0"))</f>
        <v>Petsangam</v>
      </c>
      <c r="Q270" s="20">
        <f>IF(TRIM(D270)="","",IFERROR(INDEX('Student Master'!L:L,MATCH(D270,'Student Master'!B:B,0)),"0"))</f>
        <v>6300055274</v>
      </c>
    </row>
    <row r="271" spans="1:17" x14ac:dyDescent="0.35">
      <c r="A271" s="20">
        <v>270</v>
      </c>
      <c r="B271" s="21"/>
      <c r="C271" s="20">
        <v>193</v>
      </c>
      <c r="D271" s="20">
        <v>4698</v>
      </c>
      <c r="E271" s="20">
        <v>14000</v>
      </c>
      <c r="F271" s="20"/>
      <c r="G271" s="22">
        <f>IF(TRIM(D271)="","",IFERROR(INDEX('Student Master'!AB:AB,MATCH(D271,'Student Master'!B:B,0)),"0"))</f>
        <v>19500</v>
      </c>
      <c r="H271" s="22">
        <f>IF(TRIM(D271)="","",IFERROR(INDEX('Student Master'!AG:AG,MATCH(D271,'Student Master'!B:B,0)),"0"))</f>
        <v>11500</v>
      </c>
      <c r="I271" s="22">
        <f>IF(TRIM(D271)="","",IFERROR(INDEX('Student Master'!AH:AH,MATCH(D271,'Student Master'!B:B,0)),"0"))</f>
        <v>8000</v>
      </c>
      <c r="J271" s="22" t="str">
        <f>IF(TRIM(D271)="","",IFERROR(INDEX('Student Master'!AI:AI,MATCH(D271,'Student Master'!B:B,0)),"0"))</f>
        <v>0</v>
      </c>
      <c r="K271" s="23">
        <f t="shared" si="8"/>
        <v>0.71794871794871795</v>
      </c>
      <c r="L271" s="20"/>
      <c r="M271" s="20" t="str">
        <f>IF(TRIM(D271)="","",IFERROR(INDEX('Student Master'!C:C,MATCH(D271,'Student Master'!B:B,0)),"0"))</f>
        <v>D.ANANYA</v>
      </c>
      <c r="N271" s="20" t="str">
        <f>IF(TRIM(D271)="","",IFERROR(INDEX('Student Master'!D:D,MATCH(D271,'Student Master'!B:B,0)),"0"))</f>
        <v>4 - AS</v>
      </c>
      <c r="O271" s="20" t="str">
        <f>IF(TRIM(D271)="","",IFERROR(INDEX('Student Master'!H:H,MATCH(D271,'Student Master'!B:B,0)),"0"))</f>
        <v>D.RAMULU</v>
      </c>
      <c r="P271" s="20" t="str">
        <f>IF(TRIM(D271)="","",IFERROR(INDEX('Student Master'!N:N,MATCH(D271,'Student Master'!B:B,0)),"0"))</f>
        <v>Kandakurthi</v>
      </c>
      <c r="Q271" s="20">
        <f>IF(TRIM(D271)="","",IFERROR(INDEX('Student Master'!L:L,MATCH(D271,'Student Master'!B:B,0)),"0"))</f>
        <v>9573499951</v>
      </c>
    </row>
    <row r="272" spans="1:17" x14ac:dyDescent="0.35">
      <c r="A272" s="20">
        <v>271</v>
      </c>
      <c r="B272" s="21"/>
      <c r="C272" s="20">
        <v>194</v>
      </c>
      <c r="D272" s="20">
        <v>4704</v>
      </c>
      <c r="E272" s="20">
        <v>14000</v>
      </c>
      <c r="F272" s="20"/>
      <c r="G272" s="22">
        <f>IF(TRIM(D272)="","",IFERROR(INDEX('Student Master'!AB:AB,MATCH(D272,'Student Master'!B:B,0)),"0"))</f>
        <v>19500</v>
      </c>
      <c r="H272" s="22">
        <f>IF(TRIM(D272)="","",IFERROR(INDEX('Student Master'!AG:AG,MATCH(D272,'Student Master'!B:B,0)),"0"))</f>
        <v>12500</v>
      </c>
      <c r="I272" s="22">
        <f>IF(TRIM(D272)="","",IFERROR(INDEX('Student Master'!AH:AH,MATCH(D272,'Student Master'!B:B,0)),"0"))</f>
        <v>7000</v>
      </c>
      <c r="J272" s="22" t="str">
        <f>IF(TRIM(D272)="","",IFERROR(INDEX('Student Master'!AI:AI,MATCH(D272,'Student Master'!B:B,0)),"0"))</f>
        <v>0</v>
      </c>
      <c r="K272" s="23">
        <f t="shared" si="8"/>
        <v>0.71794871794871795</v>
      </c>
      <c r="L272" s="20"/>
      <c r="M272" s="20" t="str">
        <f>IF(TRIM(D272)="","",IFERROR(INDEX('Student Master'!C:C,MATCH(D272,'Student Master'!B:B,0)),"0"))</f>
        <v>K.VEERA BHADRA</v>
      </c>
      <c r="N272" s="20" t="str">
        <f>IF(TRIM(D272)="","",IFERROR(INDEX('Student Master'!D:D,MATCH(D272,'Student Master'!B:B,0)),"0"))</f>
        <v>5 - AM</v>
      </c>
      <c r="O272" s="20" t="str">
        <f>IF(TRIM(D272)="","",IFERROR(INDEX('Student Master'!H:H,MATCH(D272,'Student Master'!B:B,0)),"0"))</f>
        <v>K. SHIVAJI</v>
      </c>
      <c r="P272" s="20" t="str">
        <f>IF(TRIM(D272)="","",IFERROR(INDEX('Student Master'!N:N,MATCH(D272,'Student Master'!B:B,0)),"0"))</f>
        <v>Kaldurki</v>
      </c>
      <c r="Q272" s="20">
        <f>IF(TRIM(D272)="","",IFERROR(INDEX('Student Master'!L:L,MATCH(D272,'Student Master'!B:B,0)),"0"))</f>
        <v>6305847301</v>
      </c>
    </row>
    <row r="273" spans="1:18" x14ac:dyDescent="0.35">
      <c r="A273" s="20">
        <v>272</v>
      </c>
      <c r="B273" s="21"/>
      <c r="C273" s="20">
        <v>195</v>
      </c>
      <c r="D273" s="20">
        <v>4771</v>
      </c>
      <c r="E273" s="20">
        <v>10500</v>
      </c>
      <c r="F273" s="20"/>
      <c r="G273" s="22">
        <f>IF(TRIM(D273)="","",IFERROR(INDEX('Student Master'!AB:AB,MATCH(D273,'Student Master'!B:B,0)),"0"))</f>
        <v>16500</v>
      </c>
      <c r="H273" s="22">
        <f>IF(TRIM(D273)="","",IFERROR(INDEX('Student Master'!AG:AG,MATCH(D273,'Student Master'!B:B,0)),"0"))</f>
        <v>9500</v>
      </c>
      <c r="I273" s="22">
        <f>IF(TRIM(D273)="","",IFERROR(INDEX('Student Master'!AH:AH,MATCH(D273,'Student Master'!B:B,0)),"0"))</f>
        <v>7000</v>
      </c>
      <c r="J273" s="22" t="str">
        <f>IF(TRIM(D273)="","",IFERROR(INDEX('Student Master'!AI:AI,MATCH(D273,'Student Master'!B:B,0)),"0"))</f>
        <v>0</v>
      </c>
      <c r="K273" s="23">
        <f t="shared" si="8"/>
        <v>0.63636363636363635</v>
      </c>
      <c r="L273" s="20"/>
      <c r="M273" s="20" t="str">
        <f>IF(TRIM(D273)="","",IFERROR(INDEX('Student Master'!C:C,MATCH(D273,'Student Master'!B:B,0)),"0"))</f>
        <v>G. NITHYA SRI</v>
      </c>
      <c r="N273" s="20" t="str">
        <f>IF(TRIM(D273)="","",IFERROR(INDEX('Student Master'!D:D,MATCH(D273,'Student Master'!B:B,0)),"0"))</f>
        <v>1 - BM</v>
      </c>
      <c r="O273" s="20" t="str">
        <f>IF(TRIM(D273)="","",IFERROR(INDEX('Student Master'!H:H,MATCH(D273,'Student Master'!B:B,0)),"0"))</f>
        <v>G. ABBAIAH</v>
      </c>
      <c r="P273" s="20" t="str">
        <f>IF(TRIM(D273)="","",IFERROR(INDEX('Student Master'!N:N,MATCH(D273,'Student Master'!B:B,0)),"0"))</f>
        <v>Pentakalan</v>
      </c>
      <c r="Q273" s="20">
        <f>IF(TRIM(D273)="","",IFERROR(INDEX('Student Master'!L:L,MATCH(D273,'Student Master'!B:B,0)),"0"))</f>
        <v>7893867655</v>
      </c>
    </row>
    <row r="274" spans="1:18" x14ac:dyDescent="0.35">
      <c r="A274" s="20">
        <v>273</v>
      </c>
      <c r="B274" s="21"/>
      <c r="C274" s="20">
        <v>195</v>
      </c>
      <c r="D274" s="20">
        <v>4491</v>
      </c>
      <c r="E274" s="20">
        <v>9500</v>
      </c>
      <c r="F274" s="20"/>
      <c r="G274" s="22">
        <f>IF(TRIM(D274)="","",IFERROR(INDEX('Student Master'!AB:AB,MATCH(D274,'Student Master'!B:B,0)),"0"))</f>
        <v>16000</v>
      </c>
      <c r="H274" s="22">
        <f>IF(TRIM(D274)="","",IFERROR(INDEX('Student Master'!AG:AG,MATCH(D274,'Student Master'!B:B,0)),"0"))</f>
        <v>9000</v>
      </c>
      <c r="I274" s="22">
        <f>IF(TRIM(D274)="","",IFERROR(INDEX('Student Master'!AH:AH,MATCH(D274,'Student Master'!B:B,0)),"0"))</f>
        <v>7000</v>
      </c>
      <c r="J274" s="22" t="str">
        <f>IF(TRIM(D274)="","",IFERROR(INDEX('Student Master'!AI:AI,MATCH(D274,'Student Master'!B:B,0)),"0"))</f>
        <v>0</v>
      </c>
      <c r="K274" s="23">
        <f t="shared" si="8"/>
        <v>0.59375</v>
      </c>
      <c r="L274" s="20"/>
      <c r="M274" s="20" t="str">
        <f>IF(TRIM(D274)="","",IFERROR(INDEX('Student Master'!C:C,MATCH(D274,'Student Master'!B:B,0)),"0"))</f>
        <v>G. ANIRUDH</v>
      </c>
      <c r="N274" s="20" t="str">
        <f>IF(TRIM(D274)="","",IFERROR(INDEX('Student Master'!D:D,MATCH(D274,'Student Master'!B:B,0)),"0"))</f>
        <v>U - AM</v>
      </c>
      <c r="O274" s="20" t="str">
        <f>IF(TRIM(D274)="","",IFERROR(INDEX('Student Master'!H:H,MATCH(D274,'Student Master'!B:B,0)),"0"))</f>
        <v>ABBAIAH</v>
      </c>
      <c r="P274" s="20" t="str">
        <f>IF(TRIM(D274)="","",IFERROR(INDEX('Student Master'!N:N,MATCH(D274,'Student Master'!B:B,0)),"0"))</f>
        <v>PENTAKALAN</v>
      </c>
      <c r="Q274" s="20">
        <f>IF(TRIM(D274)="","",IFERROR(INDEX('Student Master'!L:L,MATCH(D274,'Student Master'!B:B,0)),"0"))</f>
        <v>7893867655</v>
      </c>
    </row>
    <row r="275" spans="1:18" x14ac:dyDescent="0.35">
      <c r="A275" s="20">
        <v>274</v>
      </c>
      <c r="B275" s="21"/>
      <c r="C275" s="20">
        <v>196</v>
      </c>
      <c r="D275" s="20">
        <v>4772</v>
      </c>
      <c r="E275" s="20">
        <v>10000</v>
      </c>
      <c r="F275" s="20"/>
      <c r="G275" s="22">
        <f>IF(TRIM(D275)="","",IFERROR(INDEX('Student Master'!AB:AB,MATCH(D275,'Student Master'!B:B,0)),"0"))</f>
        <v>14000</v>
      </c>
      <c r="H275" s="22">
        <f>IF(TRIM(D275)="","",IFERROR(INDEX('Student Master'!AG:AG,MATCH(D275,'Student Master'!B:B,0)),"0"))</f>
        <v>9000</v>
      </c>
      <c r="I275" s="22">
        <f>IF(TRIM(D275)="","",IFERROR(INDEX('Student Master'!AH:AH,MATCH(D275,'Student Master'!B:B,0)),"0"))</f>
        <v>5000</v>
      </c>
      <c r="J275" s="22" t="str">
        <f>IF(TRIM(D275)="","",IFERROR(INDEX('Student Master'!AI:AI,MATCH(D275,'Student Master'!B:B,0)),"0"))</f>
        <v>0</v>
      </c>
      <c r="K275" s="23">
        <f t="shared" si="8"/>
        <v>0.7142857142857143</v>
      </c>
      <c r="L275" s="20"/>
      <c r="M275" s="20" t="str">
        <f>IF(TRIM(D275)="","",IFERROR(INDEX('Student Master'!C:C,MATCH(D275,'Student Master'!B:B,0)),"0"))</f>
        <v>M.JASHVITHA</v>
      </c>
      <c r="N275" s="20" t="str">
        <f>IF(TRIM(D275)="","",IFERROR(INDEX('Student Master'!D:D,MATCH(D275,'Student Master'!B:B,0)),"0"))</f>
        <v>U - BM</v>
      </c>
      <c r="O275" s="20" t="str">
        <f>IF(TRIM(D275)="","",IFERROR(INDEX('Student Master'!H:H,MATCH(D275,'Student Master'!B:B,0)),"0"))</f>
        <v>SAI KRISHNA</v>
      </c>
      <c r="P275" s="20" t="str">
        <f>IF(TRIM(D275)="","",IFERROR(INDEX('Student Master'!N:N,MATCH(D275,'Student Master'!B:B,0)),"0"))</f>
        <v>Ekachakra Nagar</v>
      </c>
      <c r="Q275" s="20">
        <f>IF(TRIM(D275)="","",IFERROR(INDEX('Student Master'!L:L,MATCH(D275,'Student Master'!B:B,0)),"0"))</f>
        <v>9666100221</v>
      </c>
    </row>
    <row r="276" spans="1:18" x14ac:dyDescent="0.35">
      <c r="A276" s="20">
        <v>275</v>
      </c>
      <c r="B276" s="21"/>
      <c r="C276" s="20">
        <v>197</v>
      </c>
      <c r="D276" s="20">
        <v>4778</v>
      </c>
      <c r="E276" s="20">
        <v>10500</v>
      </c>
      <c r="F276" s="20"/>
      <c r="G276" s="22">
        <f>IF(TRIM(D276)="","",IFERROR(INDEX('Student Master'!AB:AB,MATCH(D276,'Student Master'!B:B,0)),"0"))</f>
        <v>16500</v>
      </c>
      <c r="H276" s="22">
        <f>IF(TRIM(D276)="","",IFERROR(INDEX('Student Master'!AG:AG,MATCH(D276,'Student Master'!B:B,0)),"0"))</f>
        <v>9500</v>
      </c>
      <c r="I276" s="22">
        <f>IF(TRIM(D276)="","",IFERROR(INDEX('Student Master'!AH:AH,MATCH(D276,'Student Master'!B:B,0)),"0"))</f>
        <v>7000</v>
      </c>
      <c r="J276" s="22" t="str">
        <f>IF(TRIM(D276)="","",IFERROR(INDEX('Student Master'!AI:AI,MATCH(D276,'Student Master'!B:B,0)),"0"))</f>
        <v>0</v>
      </c>
      <c r="K276" s="23">
        <f t="shared" si="8"/>
        <v>0.63636363636363635</v>
      </c>
      <c r="L276" s="20"/>
      <c r="M276" s="20" t="str">
        <f>IF(TRIM(D276)="","",IFERROR(INDEX('Student Master'!C:C,MATCH(D276,'Student Master'!B:B,0)),"0"))</f>
        <v>CH. RAKSHITHA</v>
      </c>
      <c r="N276" s="20" t="str">
        <f>IF(TRIM(D276)="","",IFERROR(INDEX('Student Master'!D:D,MATCH(D276,'Student Master'!B:B,0)),"0"))</f>
        <v>1 - AM</v>
      </c>
      <c r="O276" s="20" t="str">
        <f>IF(TRIM(D276)="","",IFERROR(INDEX('Student Master'!H:H,MATCH(D276,'Student Master'!B:B,0)),"0"))</f>
        <v>CH. RAJESH</v>
      </c>
      <c r="P276" s="20" t="str">
        <f>IF(TRIM(D276)="","",IFERROR(INDEX('Student Master'!N:N,MATCH(D276,'Student Master'!B:B,0)),"0"))</f>
        <v>JADI JAMALPUR</v>
      </c>
      <c r="Q276" s="20">
        <f>IF(TRIM(D276)="","",IFERROR(INDEX('Student Master'!L:L,MATCH(D276,'Student Master'!B:B,0)),"0"))</f>
        <v>9059051431</v>
      </c>
    </row>
    <row r="277" spans="1:18" x14ac:dyDescent="0.35">
      <c r="A277" s="20">
        <v>276</v>
      </c>
      <c r="B277" s="21"/>
      <c r="C277" s="20">
        <v>198</v>
      </c>
      <c r="D277" s="20">
        <v>4794</v>
      </c>
      <c r="E277" s="20">
        <v>13000</v>
      </c>
      <c r="F277" s="20"/>
      <c r="G277" s="22">
        <f>IF(TRIM(D277)="","",IFERROR(INDEX('Student Master'!AB:AB,MATCH(D277,'Student Master'!B:B,0)),"0"))</f>
        <v>9500</v>
      </c>
      <c r="H277" s="22">
        <f>IF(TRIM(D277)="","",IFERROR(INDEX('Student Master'!AG:AG,MATCH(D277,'Student Master'!B:B,0)),"0"))</f>
        <v>9500</v>
      </c>
      <c r="I277" s="22" t="str">
        <f>IF(TRIM(D277)="","",IFERROR(INDEX('Student Master'!AH:AH,MATCH(D277,'Student Master'!B:B,0)),"0"))</f>
        <v>0</v>
      </c>
      <c r="J277" s="22" t="str">
        <f>IF(TRIM(D277)="","",IFERROR(INDEX('Student Master'!AI:AI,MATCH(D277,'Student Master'!B:B,0)),"0"))</f>
        <v>0</v>
      </c>
      <c r="K277" s="23">
        <f t="shared" si="8"/>
        <v>1.368421052631579</v>
      </c>
      <c r="L277" s="20"/>
      <c r="M277" s="20" t="str">
        <f>IF(TRIM(D277)="","",IFERROR(INDEX('Student Master'!C:C,MATCH(D277,'Student Master'!B:B,0)),"0"))</f>
        <v>J. LAXMI PRAVASTI</v>
      </c>
      <c r="N277" s="20" t="str">
        <f>IF(TRIM(D277)="","",IFERROR(INDEX('Student Master'!D:D,MATCH(D277,'Student Master'!B:B,0)),"0"))</f>
        <v>1 - AM</v>
      </c>
      <c r="O277" s="20" t="str">
        <f>IF(TRIM(D277)="","",IFERROR(INDEX('Student Master'!H:H,MATCH(D277,'Student Master'!B:B,0)),"0"))</f>
        <v>J. SRINIVAS</v>
      </c>
      <c r="P277" s="20" t="str">
        <f>IF(TRIM(D277)="","",IFERROR(INDEX('Student Master'!N:N,MATCH(D277,'Student Master'!B:B,0)),"0"))</f>
        <v>PANTAKHURD OLD</v>
      </c>
      <c r="Q277" s="20">
        <f>IF(TRIM(D277)="","",IFERROR(INDEX('Student Master'!L:L,MATCH(D277,'Student Master'!B:B,0)),"0"))</f>
        <v>8106851720</v>
      </c>
    </row>
    <row r="278" spans="1:18" x14ac:dyDescent="0.35">
      <c r="A278" s="20">
        <v>277</v>
      </c>
      <c r="B278" s="21"/>
      <c r="C278" s="20">
        <v>199</v>
      </c>
      <c r="D278" s="20">
        <v>4460</v>
      </c>
      <c r="E278" s="20">
        <v>15000</v>
      </c>
      <c r="F278" s="20"/>
      <c r="G278" s="22">
        <f>IF(TRIM(D278)="","",IFERROR(INDEX('Student Master'!AB:AB,MATCH(D278,'Student Master'!B:B,0)),"0"))</f>
        <v>19500</v>
      </c>
      <c r="H278" s="22">
        <f>IF(TRIM(D278)="","",IFERROR(INDEX('Student Master'!AG:AG,MATCH(D278,'Student Master'!B:B,0)),"0"))</f>
        <v>11500</v>
      </c>
      <c r="I278" s="22">
        <f>IF(TRIM(D278)="","",IFERROR(INDEX('Student Master'!AH:AH,MATCH(D278,'Student Master'!B:B,0)),"0"))</f>
        <v>8000</v>
      </c>
      <c r="J278" s="22" t="str">
        <f>IF(TRIM(D278)="","",IFERROR(INDEX('Student Master'!AI:AI,MATCH(D278,'Student Master'!B:B,0)),"0"))</f>
        <v>0</v>
      </c>
      <c r="K278" s="23">
        <f t="shared" si="8"/>
        <v>0.76923076923076927</v>
      </c>
      <c r="L278" s="20"/>
      <c r="M278" s="20" t="str">
        <f>IF(TRIM(D278)="","",IFERROR(INDEX('Student Master'!C:C,MATCH(D278,'Student Master'!B:B,0)),"0"))</f>
        <v>U. SAMANVITHA</v>
      </c>
      <c r="N278" s="20" t="str">
        <f>IF(TRIM(D278)="","",IFERROR(INDEX('Student Master'!D:D,MATCH(D278,'Student Master'!B:B,0)),"0"))</f>
        <v>4 - AS</v>
      </c>
      <c r="O278" s="20" t="str">
        <f>IF(TRIM(D278)="","",IFERROR(INDEX('Student Master'!H:H,MATCH(D278,'Student Master'!B:B,0)),"0"))</f>
        <v>NAGESH</v>
      </c>
      <c r="P278" s="20" t="str">
        <f>IF(TRIM(D278)="","",IFERROR(INDEX('Student Master'!N:N,MATCH(D278,'Student Master'!B:B,0)),"0"))</f>
        <v>KANDAKURTHI</v>
      </c>
      <c r="Q278" s="20">
        <f>IF(TRIM(D278)="","",IFERROR(INDEX('Student Master'!L:L,MATCH(D278,'Student Master'!B:B,0)),"0"))</f>
        <v>9618308193</v>
      </c>
      <c r="R278" t="s">
        <v>6216</v>
      </c>
    </row>
    <row r="279" spans="1:18" x14ac:dyDescent="0.35">
      <c r="A279" s="20">
        <v>278</v>
      </c>
      <c r="B279" s="21"/>
      <c r="C279" s="20">
        <v>200</v>
      </c>
      <c r="D279" s="20">
        <v>3106</v>
      </c>
      <c r="E279" s="20">
        <v>15000</v>
      </c>
      <c r="F279" s="20"/>
      <c r="G279" s="22">
        <f>IF(TRIM(D279)="","",IFERROR(INDEX('Student Master'!AB:AB,MATCH(D279,'Student Master'!B:B,0)),"0"))</f>
        <v>16000</v>
      </c>
      <c r="H279" s="22">
        <f>IF(TRIM(D279)="","",IFERROR(INDEX('Student Master'!AG:AG,MATCH(D279,'Student Master'!B:B,0)),"0"))</f>
        <v>16000</v>
      </c>
      <c r="I279" s="22" t="str">
        <f>IF(TRIM(D279)="","",IFERROR(INDEX('Student Master'!AH:AH,MATCH(D279,'Student Master'!B:B,0)),"0"))</f>
        <v>0</v>
      </c>
      <c r="J279" s="22" t="str">
        <f>IF(TRIM(D279)="","",IFERROR(INDEX('Student Master'!AI:AI,MATCH(D279,'Student Master'!B:B,0)),"0"))</f>
        <v>0</v>
      </c>
      <c r="K279" s="23">
        <f t="shared" si="8"/>
        <v>0.9375</v>
      </c>
      <c r="L279" s="20"/>
      <c r="M279" s="20" t="str">
        <f>IF(TRIM(D279)="","",IFERROR(INDEX('Student Master'!C:C,MATCH(D279,'Student Master'!B:B,0)),"0"))</f>
        <v>N. NAKSHATRA</v>
      </c>
      <c r="N279" s="20" t="str">
        <f>IF(TRIM(D279)="","",IFERROR(INDEX('Student Master'!D:D,MATCH(D279,'Student Master'!B:B,0)),"0"))</f>
        <v>7 - AS</v>
      </c>
      <c r="O279" s="20" t="str">
        <f>IF(TRIM(D279)="","",IFERROR(INDEX('Student Master'!H:H,MATCH(D279,'Student Master'!B:B,0)),"0"))</f>
        <v>SHIVA KUMAR</v>
      </c>
      <c r="P279" s="20" t="str">
        <f>IF(TRIM(D279)="","",IFERROR(INDEX('Student Master'!N:N,MATCH(D279,'Student Master'!B:B,0)),"0"))</f>
        <v>KANDAKURTHI</v>
      </c>
      <c r="Q279" s="20">
        <f>IF(TRIM(D279)="","",IFERROR(INDEX('Student Master'!L:L,MATCH(D279,'Student Master'!B:B,0)),"0"))</f>
        <v>9989206326</v>
      </c>
      <c r="R279" t="s">
        <v>6216</v>
      </c>
    </row>
    <row r="280" spans="1:18" x14ac:dyDescent="0.35">
      <c r="A280" s="20">
        <v>279</v>
      </c>
      <c r="B280" s="21"/>
      <c r="C280" s="20">
        <v>200</v>
      </c>
      <c r="D280" s="20">
        <v>3107</v>
      </c>
      <c r="E280" s="20">
        <v>23000</v>
      </c>
      <c r="F280" s="20"/>
      <c r="G280" s="22">
        <f>IF(TRIM(D280)="","",IFERROR(INDEX('Student Master'!AB:AB,MATCH(D280,'Student Master'!B:B,0)),"0"))</f>
        <v>25000</v>
      </c>
      <c r="H280" s="22">
        <f>IF(TRIM(D280)="","",IFERROR(INDEX('Student Master'!AG:AG,MATCH(D280,'Student Master'!B:B,0)),"0"))</f>
        <v>25000</v>
      </c>
      <c r="I280" s="22" t="str">
        <f>IF(TRIM(D280)="","",IFERROR(INDEX('Student Master'!AH:AH,MATCH(D280,'Student Master'!B:B,0)),"0"))</f>
        <v>0</v>
      </c>
      <c r="J280" s="22" t="str">
        <f>IF(TRIM(D280)="","",IFERROR(INDEX('Student Master'!AI:AI,MATCH(D280,'Student Master'!B:B,0)),"0"))</f>
        <v>0</v>
      </c>
      <c r="K280" s="23">
        <f t="shared" si="8"/>
        <v>0.92</v>
      </c>
      <c r="L280" s="20"/>
      <c r="M280" s="20" t="str">
        <f>IF(TRIM(D280)="","",IFERROR(INDEX('Student Master'!C:C,MATCH(D280,'Student Master'!B:B,0)),"0"))</f>
        <v>N. VAISHNAVI</v>
      </c>
      <c r="N280" s="20" t="str">
        <f>IF(TRIM(D280)="","",IFERROR(INDEX('Student Master'!D:D,MATCH(D280,'Student Master'!B:B,0)),"0"))</f>
        <v>10 - BS</v>
      </c>
      <c r="O280" s="20" t="str">
        <f>IF(TRIM(D280)="","",IFERROR(INDEX('Student Master'!H:H,MATCH(D280,'Student Master'!B:B,0)),"0"))</f>
        <v>SHIVA KUMAR</v>
      </c>
      <c r="P280" s="20" t="str">
        <f>IF(TRIM(D280)="","",IFERROR(INDEX('Student Master'!N:N,MATCH(D280,'Student Master'!B:B,0)),"0"))</f>
        <v>KANDAKURTHI</v>
      </c>
      <c r="Q280" s="20">
        <f>IF(TRIM(D280)="","",IFERROR(INDEX('Student Master'!L:L,MATCH(D280,'Student Master'!B:B,0)),"0"))</f>
        <v>9989206326</v>
      </c>
      <c r="R280" t="s">
        <v>6216</v>
      </c>
    </row>
    <row r="281" spans="1:18" x14ac:dyDescent="0.35">
      <c r="A281" s="20">
        <v>280</v>
      </c>
      <c r="B281" s="21"/>
      <c r="C281" s="20">
        <v>201</v>
      </c>
      <c r="D281" s="20">
        <v>2918</v>
      </c>
      <c r="E281" s="20">
        <v>30000</v>
      </c>
      <c r="F281" s="20"/>
      <c r="G281" s="22">
        <f>IF(TRIM(D281)="","",IFERROR(INDEX('Student Master'!AB:AB,MATCH(D281,'Student Master'!B:B,0)),"0"))</f>
        <v>47000</v>
      </c>
      <c r="H281" s="22">
        <f>IF(TRIM(D281)="","",IFERROR(INDEX('Student Master'!AG:AG,MATCH(D281,'Student Master'!B:B,0)),"0"))</f>
        <v>25000</v>
      </c>
      <c r="I281" s="22" t="str">
        <f>IF(TRIM(D281)="","",IFERROR(INDEX('Student Master'!AH:AH,MATCH(D281,'Student Master'!B:B,0)),"0"))</f>
        <v>0</v>
      </c>
      <c r="J281" s="22">
        <f>IF(TRIM(D281)="","",IFERROR(INDEX('Student Master'!AI:AI,MATCH(D281,'Student Master'!B:B,0)),"0"))</f>
        <v>22000</v>
      </c>
      <c r="K281" s="23">
        <f t="shared" si="8"/>
        <v>0.63829787234042556</v>
      </c>
      <c r="L281" s="20"/>
      <c r="M281" s="20" t="str">
        <f>IF(TRIM(D281)="","",IFERROR(INDEX('Student Master'!C:C,MATCH(D281,'Student Master'!B:B,0)),"0"))</f>
        <v>B. SNEHITH REDDY</v>
      </c>
      <c r="N281" s="20" t="str">
        <f>IF(TRIM(D281)="","",IFERROR(INDEX('Student Master'!D:D,MATCH(D281,'Student Master'!B:B,0)),"0"))</f>
        <v>10 - AS</v>
      </c>
      <c r="O281" s="20" t="str">
        <f>IF(TRIM(D281)="","",IFERROR(INDEX('Student Master'!H:H,MATCH(D281,'Student Master'!B:B,0)),"0"))</f>
        <v>GOVIND REDDY</v>
      </c>
      <c r="P281" s="20" t="str">
        <f>IF(TRIM(D281)="","",IFERROR(INDEX('Student Master'!N:N,MATCH(D281,'Student Master'!B:B,0)),"0"))</f>
        <v>KALDURKI</v>
      </c>
      <c r="Q281" s="20">
        <f>IF(TRIM(D281)="","",IFERROR(INDEX('Student Master'!L:L,MATCH(D281,'Student Master'!B:B,0)),"0"))</f>
        <v>9356574378</v>
      </c>
      <c r="R281" t="s">
        <v>6216</v>
      </c>
    </row>
    <row r="282" spans="1:18" x14ac:dyDescent="0.35">
      <c r="A282" s="20">
        <v>281</v>
      </c>
      <c r="B282" s="21"/>
      <c r="C282" s="20">
        <v>202</v>
      </c>
      <c r="D282" s="20">
        <v>4595</v>
      </c>
      <c r="E282" s="20">
        <v>8000</v>
      </c>
      <c r="F282" s="20"/>
      <c r="G282" s="22">
        <f>IF(TRIM(D282)="","",IFERROR(INDEX('Student Master'!AB:AB,MATCH(D282,'Student Master'!B:B,0)),"0"))</f>
        <v>10500</v>
      </c>
      <c r="H282" s="22">
        <f>IF(TRIM(D282)="","",IFERROR(INDEX('Student Master'!AG:AG,MATCH(D282,'Student Master'!B:B,0)),"0"))</f>
        <v>10500</v>
      </c>
      <c r="I282" s="22" t="str">
        <f>IF(TRIM(D282)="","",IFERROR(INDEX('Student Master'!AH:AH,MATCH(D282,'Student Master'!B:B,0)),"0"))</f>
        <v>0</v>
      </c>
      <c r="J282" s="22" t="str">
        <f>IF(TRIM(D282)="","",IFERROR(INDEX('Student Master'!AI:AI,MATCH(D282,'Student Master'!B:B,0)),"0"))</f>
        <v>0</v>
      </c>
      <c r="K282" s="23">
        <f t="shared" si="8"/>
        <v>0.76190476190476186</v>
      </c>
      <c r="L282" s="20"/>
      <c r="M282" s="20" t="str">
        <f>IF(TRIM(D282)="","",IFERROR(INDEX('Student Master'!C:C,MATCH(D282,'Student Master'!B:B,0)),"0"))</f>
        <v>T.SRI ADITHYA</v>
      </c>
      <c r="N282" s="20" t="str">
        <f>IF(TRIM(D282)="","",IFERROR(INDEX('Student Master'!D:D,MATCH(D282,'Student Master'!B:B,0)),"0"))</f>
        <v>3 - AS</v>
      </c>
      <c r="O282" s="20" t="str">
        <f>IF(TRIM(D282)="","",IFERROR(INDEX('Student Master'!H:H,MATCH(D282,'Student Master'!B:B,0)),"0"))</f>
        <v>T. SRIKANTH</v>
      </c>
      <c r="P282" s="20" t="str">
        <f>IF(TRIM(D282)="","",IFERROR(INDEX('Student Master'!N:N,MATCH(D282,'Student Master'!B:B,0)),"0"))</f>
        <v>thattikote</v>
      </c>
      <c r="Q282" s="20">
        <f>IF(TRIM(D282)="","",IFERROR(INDEX('Student Master'!L:L,MATCH(D282,'Student Master'!B:B,0)),"0"))</f>
        <v>9948161945</v>
      </c>
      <c r="R282" t="s">
        <v>6216</v>
      </c>
    </row>
    <row r="283" spans="1:18" x14ac:dyDescent="0.35">
      <c r="A283" s="20">
        <v>282</v>
      </c>
      <c r="B283" s="21"/>
      <c r="C283" s="20">
        <v>203</v>
      </c>
      <c r="D283" s="20">
        <v>2705</v>
      </c>
      <c r="E283" s="20">
        <v>46500</v>
      </c>
      <c r="F283" s="20"/>
      <c r="G283" s="22">
        <f>IF(TRIM(D283)="","",IFERROR(INDEX('Student Master'!AB:AB,MATCH(D283,'Student Master'!B:B,0)),"0"))</f>
        <v>47000</v>
      </c>
      <c r="H283" s="22">
        <f>IF(TRIM(D283)="","",IFERROR(INDEX('Student Master'!AG:AG,MATCH(D283,'Student Master'!B:B,0)),"0"))</f>
        <v>25000</v>
      </c>
      <c r="I283" s="22" t="str">
        <f>IF(TRIM(D283)="","",IFERROR(INDEX('Student Master'!AH:AH,MATCH(D283,'Student Master'!B:B,0)),"0"))</f>
        <v>0</v>
      </c>
      <c r="J283" s="22">
        <f>IF(TRIM(D283)="","",IFERROR(INDEX('Student Master'!AI:AI,MATCH(D283,'Student Master'!B:B,0)),"0"))</f>
        <v>22000</v>
      </c>
      <c r="K283" s="23">
        <f t="shared" si="8"/>
        <v>0.98936170212765961</v>
      </c>
      <c r="L283" s="20"/>
      <c r="M283" s="20" t="str">
        <f>IF(TRIM(D283)="","",IFERROR(INDEX('Student Master'!C:C,MATCH(D283,'Student Master'!B:B,0)),"0"))</f>
        <v>B. VINOD (brother fee)</v>
      </c>
      <c r="N283" s="20" t="str">
        <f>IF(TRIM(D283)="","",IFERROR(INDEX('Student Master'!D:D,MATCH(D283,'Student Master'!B:B,0)),"0"))</f>
        <v>10 - AS</v>
      </c>
      <c r="O283" s="20" t="str">
        <f>IF(TRIM(D283)="","",IFERROR(INDEX('Student Master'!H:H,MATCH(D283,'Student Master'!B:B,0)),"0"))</f>
        <v>POSHETTY</v>
      </c>
      <c r="P283" s="20" t="str">
        <f>IF(TRIM(D283)="","",IFERROR(INDEX('Student Master'!N:N,MATCH(D283,'Student Master'!B:B,0)),"0"))</f>
        <v>OLD SALAMPAD</v>
      </c>
      <c r="Q283" s="20">
        <f>IF(TRIM(D283)="","",IFERROR(INDEX('Student Master'!L:L,MATCH(D283,'Student Master'!B:B,0)),"0"))</f>
        <v>8501807968</v>
      </c>
      <c r="R283" t="s">
        <v>6216</v>
      </c>
    </row>
    <row r="284" spans="1:18" x14ac:dyDescent="0.35">
      <c r="A284" s="20">
        <v>283</v>
      </c>
      <c r="B284" s="21"/>
      <c r="C284" s="20">
        <v>204</v>
      </c>
      <c r="D284" s="20">
        <v>4377</v>
      </c>
      <c r="E284" s="20">
        <v>14000</v>
      </c>
      <c r="F284" s="20"/>
      <c r="G284" s="22">
        <f>IF(TRIM(D284)="","",IFERROR(INDEX('Student Master'!AB:AB,MATCH(D284,'Student Master'!B:B,0)),"0"))</f>
        <v>17500</v>
      </c>
      <c r="H284" s="22">
        <f>IF(TRIM(D284)="","",IFERROR(INDEX('Student Master'!AG:AG,MATCH(D284,'Student Master'!B:B,0)),"0"))</f>
        <v>9500</v>
      </c>
      <c r="I284" s="22">
        <f>IF(TRIM(D284)="","",IFERROR(INDEX('Student Master'!AH:AH,MATCH(D284,'Student Master'!B:B,0)),"0"))</f>
        <v>8000</v>
      </c>
      <c r="J284" s="22" t="str">
        <f>IF(TRIM(D284)="","",IFERROR(INDEX('Student Master'!AI:AI,MATCH(D284,'Student Master'!B:B,0)),"0"))</f>
        <v>0</v>
      </c>
      <c r="K284" s="23">
        <f t="shared" si="8"/>
        <v>0.8</v>
      </c>
      <c r="L284" s="20"/>
      <c r="M284" s="20" t="str">
        <f>IF(TRIM(D284)="","",IFERROR(INDEX('Student Master'!C:C,MATCH(D284,'Student Master'!B:B,0)),"0"))</f>
        <v>G. VEDANTH</v>
      </c>
      <c r="N284" s="20" t="str">
        <f>IF(TRIM(D284)="","",IFERROR(INDEX('Student Master'!D:D,MATCH(D284,'Student Master'!B:B,0)),"0"))</f>
        <v>1 - AS</v>
      </c>
      <c r="O284" s="20" t="str">
        <f>IF(TRIM(D284)="","",IFERROR(INDEX('Student Master'!H:H,MATCH(D284,'Student Master'!B:B,0)),"0"))</f>
        <v>R. LAXMAN</v>
      </c>
      <c r="P284" s="20" t="str">
        <f>IF(TRIM(D284)="","",IFERROR(INDEX('Student Master'!N:N,MATCH(D284,'Student Master'!B:B,0)),"0"))</f>
        <v>KANDAKURTHI</v>
      </c>
      <c r="Q284" s="20">
        <f>IF(TRIM(D284)="","",IFERROR(INDEX('Student Master'!L:L,MATCH(D284,'Student Master'!B:B,0)),"0"))</f>
        <v>9381790950</v>
      </c>
      <c r="R284" t="s">
        <v>6216</v>
      </c>
    </row>
    <row r="285" spans="1:18" x14ac:dyDescent="0.35">
      <c r="A285" s="20">
        <v>284</v>
      </c>
      <c r="B285" s="21"/>
      <c r="C285" s="20">
        <v>204</v>
      </c>
      <c r="D285" s="20">
        <v>3755</v>
      </c>
      <c r="E285" s="20">
        <v>16000</v>
      </c>
      <c r="F285" s="20"/>
      <c r="G285" s="22">
        <f>IF(TRIM(D285)="","",IFERROR(INDEX('Student Master'!AB:AB,MATCH(D285,'Student Master'!B:B,0)),"0"))</f>
        <v>19500</v>
      </c>
      <c r="H285" s="22">
        <f>IF(TRIM(D285)="","",IFERROR(INDEX('Student Master'!AG:AG,MATCH(D285,'Student Master'!B:B,0)),"0"))</f>
        <v>11500</v>
      </c>
      <c r="I285" s="22">
        <f>IF(TRIM(D285)="","",IFERROR(INDEX('Student Master'!AH:AH,MATCH(D285,'Student Master'!B:B,0)),"0"))</f>
        <v>8000</v>
      </c>
      <c r="J285" s="22" t="str">
        <f>IF(TRIM(D285)="","",IFERROR(INDEX('Student Master'!AI:AI,MATCH(D285,'Student Master'!B:B,0)),"0"))</f>
        <v>0</v>
      </c>
      <c r="K285" s="23">
        <f t="shared" si="8"/>
        <v>0.82051282051282048</v>
      </c>
      <c r="L285" s="20"/>
      <c r="M285" s="20" t="str">
        <f>IF(TRIM(D285)="","",IFERROR(INDEX('Student Master'!C:C,MATCH(D285,'Student Master'!B:B,0)),"0"))</f>
        <v>G. RUPA</v>
      </c>
      <c r="N285" s="20" t="str">
        <f>IF(TRIM(D285)="","",IFERROR(INDEX('Student Master'!D:D,MATCH(D285,'Student Master'!B:B,0)),"0"))</f>
        <v>4 - AS</v>
      </c>
      <c r="O285" s="20" t="str">
        <f>IF(TRIM(D285)="","",IFERROR(INDEX('Student Master'!H:H,MATCH(D285,'Student Master'!B:B,0)),"0"))</f>
        <v>LAXMAN</v>
      </c>
      <c r="P285" s="20" t="str">
        <f>IF(TRIM(D285)="","",IFERROR(INDEX('Student Master'!N:N,MATCH(D285,'Student Master'!B:B,0)),"0"))</f>
        <v>KANDAKURTHI</v>
      </c>
      <c r="Q285" s="20">
        <f>IF(TRIM(D285)="","",IFERROR(INDEX('Student Master'!L:L,MATCH(D285,'Student Master'!B:B,0)),"0"))</f>
        <v>9381790950</v>
      </c>
      <c r="R285" t="s">
        <v>6216</v>
      </c>
    </row>
    <row r="286" spans="1:18" x14ac:dyDescent="0.35">
      <c r="A286" s="20">
        <v>285</v>
      </c>
      <c r="B286" s="21"/>
      <c r="C286" s="20">
        <v>204</v>
      </c>
      <c r="D286" s="20">
        <v>3182</v>
      </c>
      <c r="E286" s="20">
        <v>21000</v>
      </c>
      <c r="F286" s="20"/>
      <c r="G286" s="22">
        <f>IF(TRIM(D286)="","",IFERROR(INDEX('Student Master'!AB:AB,MATCH(D286,'Student Master'!B:B,0)),"0"))</f>
        <v>24000</v>
      </c>
      <c r="H286" s="22">
        <f>IF(TRIM(D286)="","",IFERROR(INDEX('Student Master'!AG:AG,MATCH(D286,'Student Master'!B:B,0)),"0"))</f>
        <v>16000</v>
      </c>
      <c r="I286" s="22">
        <f>IF(TRIM(D286)="","",IFERROR(INDEX('Student Master'!AH:AH,MATCH(D286,'Student Master'!B:B,0)),"0"))</f>
        <v>8000</v>
      </c>
      <c r="J286" s="22" t="str">
        <f>IF(TRIM(D286)="","",IFERROR(INDEX('Student Master'!AI:AI,MATCH(D286,'Student Master'!B:B,0)),"0"))</f>
        <v>0</v>
      </c>
      <c r="K286" s="23">
        <f t="shared" si="8"/>
        <v>0.875</v>
      </c>
      <c r="L286" s="20"/>
      <c r="M286" s="20" t="str">
        <f>IF(TRIM(D286)="","",IFERROR(INDEX('Student Master'!C:C,MATCH(D286,'Student Master'!B:B,0)),"0"))</f>
        <v>G. SOWMIKA</v>
      </c>
      <c r="N286" s="20" t="str">
        <f>IF(TRIM(D286)="","",IFERROR(INDEX('Student Master'!D:D,MATCH(D286,'Student Master'!B:B,0)),"0"))</f>
        <v>7 - AS</v>
      </c>
      <c r="O286" s="20" t="str">
        <f>IF(TRIM(D286)="","",IFERROR(INDEX('Student Master'!H:H,MATCH(D286,'Student Master'!B:B,0)),"0"))</f>
        <v>LAXMAN</v>
      </c>
      <c r="P286" s="20" t="str">
        <f>IF(TRIM(D286)="","",IFERROR(INDEX('Student Master'!N:N,MATCH(D286,'Student Master'!B:B,0)),"0"))</f>
        <v>KANDAKURTHI</v>
      </c>
      <c r="Q286" s="20">
        <f>IF(TRIM(D286)="","",IFERROR(INDEX('Student Master'!L:L,MATCH(D286,'Student Master'!B:B,0)),"0"))</f>
        <v>9381790950</v>
      </c>
      <c r="R286" t="s">
        <v>6216</v>
      </c>
    </row>
    <row r="287" spans="1:18" x14ac:dyDescent="0.35">
      <c r="A287" s="20">
        <v>286</v>
      </c>
      <c r="B287" s="21">
        <v>44807</v>
      </c>
      <c r="C287" s="20">
        <v>205</v>
      </c>
      <c r="D287" s="20" t="s">
        <v>6239</v>
      </c>
      <c r="E287" s="20">
        <v>13000</v>
      </c>
      <c r="F287" s="20"/>
      <c r="G287" s="22">
        <f>IF(TRIM(D287)="","",IFERROR(INDEX('Student Master'!AB:AB,MATCH(D287,'Student Master'!B:B,0)),"0"))</f>
        <v>17000</v>
      </c>
      <c r="H287" s="22">
        <f>IF(TRIM(D287)="","",IFERROR(INDEX('Student Master'!AG:AG,MATCH(D287,'Student Master'!B:B,0)),"0"))</f>
        <v>10000</v>
      </c>
      <c r="I287" s="22">
        <f>IF(TRIM(D287)="","",IFERROR(INDEX('Student Master'!AH:AH,MATCH(D287,'Student Master'!B:B,0)),"0"))</f>
        <v>7000</v>
      </c>
      <c r="J287" s="22" t="str">
        <f>IF(TRIM(D287)="","",IFERROR(INDEX('Student Master'!AI:AI,MATCH(D287,'Student Master'!B:B,0)),"0"))</f>
        <v>0</v>
      </c>
      <c r="K287" s="23">
        <f t="shared" si="8"/>
        <v>0.76470588235294112</v>
      </c>
      <c r="L287" s="20"/>
      <c r="M287" s="20" t="str">
        <f>IF(TRIM(D287)="","",IFERROR(INDEX('Student Master'!C:C,MATCH(D287,'Student Master'!B:B,0)),"0"))</f>
        <v>K. ANJANA SOWMYA</v>
      </c>
      <c r="N287" s="20" t="str">
        <f>IF(TRIM(D287)="","",IFERROR(INDEX('Student Master'!D:D,MATCH(D287,'Student Master'!B:B,0)),"0"))</f>
        <v>2 - BM</v>
      </c>
      <c r="O287" s="20" t="str">
        <f>IF(TRIM(D287)="","",IFERROR(INDEX('Student Master'!H:H,MATCH(D287,'Student Master'!B:B,0)),"0"))</f>
        <v>K. CHINNA GANGARAM</v>
      </c>
      <c r="P287" s="20" t="str">
        <f>IF(TRIM(D287)="","",IFERROR(INDEX('Student Master'!N:N,MATCH(D287,'Student Master'!B:B,0)),"0"))</f>
        <v>KUMMANPALLY</v>
      </c>
      <c r="Q287" s="20">
        <f>IF(TRIM(D287)="","",IFERROR(INDEX('Student Master'!L:L,MATCH(D287,'Student Master'!B:B,0)),"0"))</f>
        <v>9640614462</v>
      </c>
    </row>
    <row r="288" spans="1:18" x14ac:dyDescent="0.35">
      <c r="A288" s="20">
        <v>287</v>
      </c>
      <c r="B288" s="21">
        <v>44807</v>
      </c>
      <c r="C288" s="20">
        <v>205</v>
      </c>
      <c r="D288" s="20">
        <v>4452</v>
      </c>
      <c r="E288" s="20">
        <v>15000</v>
      </c>
      <c r="F288" s="20"/>
      <c r="G288" s="22">
        <f>IF(TRIM(D288)="","",IFERROR(INDEX('Student Master'!AB:AB,MATCH(D288,'Student Master'!B:B,0)),"0"))</f>
        <v>16000</v>
      </c>
      <c r="H288" s="22">
        <f>IF(TRIM(D288)="","",IFERROR(INDEX('Student Master'!AG:AG,MATCH(D288,'Student Master'!B:B,0)),"0"))</f>
        <v>9000</v>
      </c>
      <c r="I288" s="22">
        <f>IF(TRIM(D288)="","",IFERROR(INDEX('Student Master'!AH:AH,MATCH(D288,'Student Master'!B:B,0)),"0"))</f>
        <v>7000</v>
      </c>
      <c r="J288" s="22" t="str">
        <f>IF(TRIM(D288)="","",IFERROR(INDEX('Student Master'!AI:AI,MATCH(D288,'Student Master'!B:B,0)),"0"))</f>
        <v>0</v>
      </c>
      <c r="K288" s="23">
        <f t="shared" si="8"/>
        <v>0.9375</v>
      </c>
      <c r="L288" s="20"/>
      <c r="M288" s="20" t="str">
        <f>IF(TRIM(D288)="","",IFERROR(INDEX('Student Master'!C:C,MATCH(D288,'Student Master'!B:B,0)),"0"))</f>
        <v>K. SWATHI</v>
      </c>
      <c r="N288" s="20" t="str">
        <f>IF(TRIM(D288)="","",IFERROR(INDEX('Student Master'!D:D,MATCH(D288,'Student Master'!B:B,0)),"0"))</f>
        <v>U - AM</v>
      </c>
      <c r="O288" s="20" t="str">
        <f>IF(TRIM(D288)="","",IFERROR(INDEX('Student Master'!H:H,MATCH(D288,'Student Master'!B:B,0)),"0"))</f>
        <v>CHINNA GANGARAM</v>
      </c>
      <c r="P288" s="20" t="str">
        <f>IF(TRIM(D288)="","",IFERROR(INDEX('Student Master'!N:N,MATCH(D288,'Student Master'!B:B,0)),"0"))</f>
        <v>KUMMANPALLY</v>
      </c>
      <c r="Q288" s="20">
        <f>IF(TRIM(D288)="","",IFERROR(INDEX('Student Master'!L:L,MATCH(D288,'Student Master'!B:B,0)),"0"))</f>
        <v>9640614462</v>
      </c>
    </row>
    <row r="289" spans="1:17" x14ac:dyDescent="0.35">
      <c r="A289" s="20">
        <v>288</v>
      </c>
      <c r="B289" s="21">
        <v>44811</v>
      </c>
      <c r="C289" s="20">
        <v>206</v>
      </c>
      <c r="D289" s="20">
        <v>4447</v>
      </c>
      <c r="E289" s="20">
        <v>6000</v>
      </c>
      <c r="F289" s="20"/>
      <c r="G289" s="22">
        <f>IF(TRIM(D289)="","",IFERROR(INDEX('Student Master'!AB:AB,MATCH(D289,'Student Master'!B:B,0)),"0"))</f>
        <v>9000</v>
      </c>
      <c r="H289" s="22">
        <f>IF(TRIM(D289)="","",IFERROR(INDEX('Student Master'!AG:AG,MATCH(D289,'Student Master'!B:B,0)),"0"))</f>
        <v>9000</v>
      </c>
      <c r="I289" s="22" t="str">
        <f>IF(TRIM(D289)="","",IFERROR(INDEX('Student Master'!AH:AH,MATCH(D289,'Student Master'!B:B,0)),"0"))</f>
        <v>0</v>
      </c>
      <c r="J289" s="22" t="str">
        <f>IF(TRIM(D289)="","",IFERROR(INDEX('Student Master'!AI:AI,MATCH(D289,'Student Master'!B:B,0)),"0"))</f>
        <v>0</v>
      </c>
      <c r="K289" s="23">
        <f t="shared" si="8"/>
        <v>0.66666666666666663</v>
      </c>
      <c r="L289" s="20"/>
      <c r="M289" s="20" t="str">
        <f>IF(TRIM(D289)="","",IFERROR(INDEX('Student Master'!C:C,MATCH(D289,'Student Master'!B:B,0)),"0"))</f>
        <v>V. NIKHIL KUMAR</v>
      </c>
      <c r="N289" s="20" t="str">
        <f>IF(TRIM(D289)="","",IFERROR(INDEX('Student Master'!D:D,MATCH(D289,'Student Master'!B:B,0)),"0"))</f>
        <v>U - AS</v>
      </c>
      <c r="O289" s="20" t="str">
        <f>IF(TRIM(D289)="","",IFERROR(INDEX('Student Master'!H:H,MATCH(D289,'Student Master'!B:B,0)),"0"))</f>
        <v>V. NARENDHAR</v>
      </c>
      <c r="P289" s="20" t="str">
        <f>IF(TRIM(D289)="","",IFERROR(INDEX('Student Master'!N:N,MATCH(D289,'Student Master'!B:B,0)),"0"))</f>
        <v>TATTIKOTE</v>
      </c>
      <c r="Q289" s="20">
        <f>IF(TRIM(D289)="","",IFERROR(INDEX('Student Master'!L:L,MATCH(D289,'Student Master'!B:B,0)),"0"))</f>
        <v>9963971668</v>
      </c>
    </row>
    <row r="290" spans="1:17" x14ac:dyDescent="0.35">
      <c r="A290" s="20">
        <v>289</v>
      </c>
      <c r="B290" s="21">
        <v>44811</v>
      </c>
      <c r="C290" s="20">
        <v>206</v>
      </c>
      <c r="D290" s="20">
        <v>4169</v>
      </c>
      <c r="E290" s="20">
        <v>8000</v>
      </c>
      <c r="F290" s="20"/>
      <c r="G290" s="22">
        <f>IF(TRIM(D290)="","",IFERROR(INDEX('Student Master'!AB:AB,MATCH(D290,'Student Master'!B:B,0)),"0"))</f>
        <v>10000</v>
      </c>
      <c r="H290" s="22">
        <f>IF(TRIM(D290)="","",IFERROR(INDEX('Student Master'!AG:AG,MATCH(D290,'Student Master'!B:B,0)),"0"))</f>
        <v>10000</v>
      </c>
      <c r="I290" s="22" t="str">
        <f>IF(TRIM(D290)="","",IFERROR(INDEX('Student Master'!AH:AH,MATCH(D290,'Student Master'!B:B,0)),"0"))</f>
        <v>0</v>
      </c>
      <c r="J290" s="22" t="str">
        <f>IF(TRIM(D290)="","",IFERROR(INDEX('Student Master'!AI:AI,MATCH(D290,'Student Master'!B:B,0)),"0"))</f>
        <v>0</v>
      </c>
      <c r="K290" s="23">
        <f t="shared" si="8"/>
        <v>0.8</v>
      </c>
      <c r="L290" s="20"/>
      <c r="M290" s="20" t="str">
        <f>IF(TRIM(D290)="","",IFERROR(INDEX('Student Master'!C:C,MATCH(D290,'Student Master'!B:B,0)),"0"))</f>
        <v>V. CHARAN KUMAR</v>
      </c>
      <c r="N290" s="20" t="str">
        <f>IF(TRIM(D290)="","",IFERROR(INDEX('Student Master'!D:D,MATCH(D290,'Student Master'!B:B,0)),"0"))</f>
        <v>2 - AS</v>
      </c>
      <c r="O290" s="20" t="str">
        <f>IF(TRIM(D290)="","",IFERROR(INDEX('Student Master'!H:H,MATCH(D290,'Student Master'!B:B,0)),"0"))</f>
        <v>V. NARENDHAR</v>
      </c>
      <c r="P290" s="20" t="str">
        <f>IF(TRIM(D290)="","",IFERROR(INDEX('Student Master'!N:N,MATCH(D290,'Student Master'!B:B,0)),"0"))</f>
        <v>TATTIKOTE</v>
      </c>
      <c r="Q290" s="20">
        <f>IF(TRIM(D290)="","",IFERROR(INDEX('Student Master'!L:L,MATCH(D290,'Student Master'!B:B,0)),"0"))</f>
        <v>9963971668</v>
      </c>
    </row>
    <row r="291" spans="1:17" x14ac:dyDescent="0.35">
      <c r="A291" s="20">
        <v>290</v>
      </c>
      <c r="B291" s="21">
        <v>44811</v>
      </c>
      <c r="C291" s="20">
        <v>207</v>
      </c>
      <c r="D291" s="20">
        <v>3584</v>
      </c>
      <c r="E291" s="20">
        <v>12500</v>
      </c>
      <c r="F291" s="20"/>
      <c r="G291" s="22">
        <f>IF(TRIM(D291)="","",IFERROR(INDEX('Student Master'!AB:AB,MATCH(D291,'Student Master'!B:B,0)),"0"))</f>
        <v>12500</v>
      </c>
      <c r="H291" s="22">
        <f>IF(TRIM(D291)="","",IFERROR(INDEX('Student Master'!AG:AG,MATCH(D291,'Student Master'!B:B,0)),"0"))</f>
        <v>12500</v>
      </c>
      <c r="I291" s="22" t="str">
        <f>IF(TRIM(D291)="","",IFERROR(INDEX('Student Master'!AH:AH,MATCH(D291,'Student Master'!B:B,0)),"0"))</f>
        <v>0</v>
      </c>
      <c r="J291" s="22" t="str">
        <f>IF(TRIM(D291)="","",IFERROR(INDEX('Student Master'!AI:AI,MATCH(D291,'Student Master'!B:B,0)),"0"))</f>
        <v>0</v>
      </c>
      <c r="K291" s="23">
        <f t="shared" si="8"/>
        <v>1</v>
      </c>
      <c r="L291" s="20"/>
      <c r="M291" s="20" t="str">
        <f>IF(TRIM(D291)="","",IFERROR(INDEX('Student Master'!C:C,MATCH(D291,'Student Master'!B:B,0)),"0"))</f>
        <v>SD. HUSSAIN MOHIUDDIN</v>
      </c>
      <c r="N291" s="20" t="str">
        <f>IF(TRIM(D291)="","",IFERROR(INDEX('Student Master'!D:D,MATCH(D291,'Student Master'!B:B,0)),"0"))</f>
        <v>5 - AS</v>
      </c>
      <c r="O291" s="20" t="str">
        <f>IF(TRIM(D291)="","",IFERROR(INDEX('Student Master'!H:H,MATCH(D291,'Student Master'!B:B,0)),"0"))</f>
        <v>SD. AMEER</v>
      </c>
      <c r="P291" s="20" t="str">
        <f>IF(TRIM(D291)="","",IFERROR(INDEX('Student Master'!N:N,MATCH(D291,'Student Master'!B:B,0)),"0"))</f>
        <v>NEAR H.P.O.</v>
      </c>
      <c r="Q291" s="20">
        <f>IF(TRIM(D291)="","",IFERROR(INDEX('Student Master'!L:L,MATCH(D291,'Student Master'!B:B,0)),"0"))</f>
        <v>9948980535</v>
      </c>
    </row>
    <row r="292" spans="1:17" x14ac:dyDescent="0.35">
      <c r="A292" s="20">
        <v>291</v>
      </c>
      <c r="B292" s="21">
        <v>44811</v>
      </c>
      <c r="C292" s="20">
        <v>208</v>
      </c>
      <c r="D292" s="20">
        <v>4016</v>
      </c>
      <c r="E292" s="20">
        <v>13000</v>
      </c>
      <c r="F292" s="20"/>
      <c r="G292" s="22">
        <f>IF(TRIM(D292)="","",IFERROR(INDEX('Student Master'!AB:AB,MATCH(D292,'Student Master'!B:B,0)),"0"))</f>
        <v>17500</v>
      </c>
      <c r="H292" s="22">
        <f>IF(TRIM(D292)="","",IFERROR(INDEX('Student Master'!AG:AG,MATCH(D292,'Student Master'!B:B,0)),"0"))</f>
        <v>10500</v>
      </c>
      <c r="I292" s="22">
        <f>IF(TRIM(D292)="","",IFERROR(INDEX('Student Master'!AH:AH,MATCH(D292,'Student Master'!B:B,0)),"0"))</f>
        <v>7000</v>
      </c>
      <c r="J292" s="22" t="str">
        <f>IF(TRIM(D292)="","",IFERROR(INDEX('Student Master'!AI:AI,MATCH(D292,'Student Master'!B:B,0)),"0"))</f>
        <v>0</v>
      </c>
      <c r="K292" s="23">
        <f t="shared" si="8"/>
        <v>0.74285714285714288</v>
      </c>
      <c r="L292" s="20"/>
      <c r="M292" s="20" t="str">
        <f>IF(TRIM(D292)="","",IFERROR(INDEX('Student Master'!C:C,MATCH(D292,'Student Master'!B:B,0)),"0"))</f>
        <v>CH. NAKSHITHA</v>
      </c>
      <c r="N292" s="20" t="str">
        <f>IF(TRIM(D292)="","",IFERROR(INDEX('Student Master'!D:D,MATCH(D292,'Student Master'!B:B,0)),"0"))</f>
        <v>3 - AM</v>
      </c>
      <c r="O292" s="20" t="str">
        <f>IF(TRIM(D292)="","",IFERROR(INDEX('Student Master'!H:H,MATCH(D292,'Student Master'!B:B,0)),"0"))</f>
        <v>CH. NARENDHAR REDDY</v>
      </c>
      <c r="P292" s="20" t="str">
        <f>IF(TRIM(D292)="","",IFERROR(INDEX('Student Master'!N:N,MATCH(D292,'Student Master'!B:B,0)),"0"))</f>
        <v>BARDIPUR</v>
      </c>
      <c r="Q292" s="20">
        <f>IF(TRIM(D292)="","",IFERROR(INDEX('Student Master'!L:L,MATCH(D292,'Student Master'!B:B,0)),"0"))</f>
        <v>9948865057</v>
      </c>
    </row>
    <row r="293" spans="1:17" x14ac:dyDescent="0.35">
      <c r="A293" s="20">
        <v>292</v>
      </c>
      <c r="B293" s="21">
        <v>44811</v>
      </c>
      <c r="C293" s="20">
        <v>208</v>
      </c>
      <c r="D293" s="20">
        <v>3215</v>
      </c>
      <c r="E293" s="20">
        <v>17000</v>
      </c>
      <c r="F293" s="20"/>
      <c r="G293" s="22">
        <f>IF(TRIM(D293)="","",IFERROR(INDEX('Student Master'!AB:AB,MATCH(D293,'Student Master'!B:B,0)),"0"))</f>
        <v>22000</v>
      </c>
      <c r="H293" s="22">
        <f>IF(TRIM(D293)="","",IFERROR(INDEX('Student Master'!AG:AG,MATCH(D293,'Student Master'!B:B,0)),"0"))</f>
        <v>15000</v>
      </c>
      <c r="I293" s="22">
        <f>IF(TRIM(D293)="","",IFERROR(INDEX('Student Master'!AH:AH,MATCH(D293,'Student Master'!B:B,0)),"0"))</f>
        <v>7000</v>
      </c>
      <c r="J293" s="22" t="str">
        <f>IF(TRIM(D293)="","",IFERROR(INDEX('Student Master'!AI:AI,MATCH(D293,'Student Master'!B:B,0)),"0"))</f>
        <v>0</v>
      </c>
      <c r="K293" s="23">
        <f t="shared" si="8"/>
        <v>0.77272727272727271</v>
      </c>
      <c r="L293" s="20"/>
      <c r="M293" s="20" t="str">
        <f>IF(TRIM(D293)="","",IFERROR(INDEX('Student Master'!C:C,MATCH(D293,'Student Master'!B:B,0)),"0"))</f>
        <v>CH. NAKSHATRA</v>
      </c>
      <c r="N293" s="20" t="str">
        <f>IF(TRIM(D293)="","",IFERROR(INDEX('Student Master'!D:D,MATCH(D293,'Student Master'!B:B,0)),"0"))</f>
        <v>6 - BM</v>
      </c>
      <c r="O293" s="20" t="str">
        <f>IF(TRIM(D293)="","",IFERROR(INDEX('Student Master'!H:H,MATCH(D293,'Student Master'!B:B,0)),"0"))</f>
        <v>NARENDER REDDY</v>
      </c>
      <c r="P293" s="20" t="str">
        <f>IF(TRIM(D293)="","",IFERROR(INDEX('Student Master'!N:N,MATCH(D293,'Student Master'!B:B,0)),"0"))</f>
        <v>BARDIPUR</v>
      </c>
      <c r="Q293" s="20">
        <f>IF(TRIM(D293)="","",IFERROR(INDEX('Student Master'!L:L,MATCH(D293,'Student Master'!B:B,0)),"0"))</f>
        <v>9948865057</v>
      </c>
    </row>
    <row r="294" spans="1:17" x14ac:dyDescent="0.35">
      <c r="A294" s="20">
        <v>293</v>
      </c>
      <c r="B294" s="21">
        <v>44811</v>
      </c>
      <c r="C294" s="20">
        <v>209</v>
      </c>
      <c r="D294" s="20">
        <v>3476</v>
      </c>
      <c r="E294" s="20">
        <v>17000</v>
      </c>
      <c r="F294" s="20"/>
      <c r="G294" s="22">
        <f>IF(TRIM(D294)="","",IFERROR(INDEX('Student Master'!AB:AB,MATCH(D294,'Student Master'!B:B,0)),"0"))</f>
        <v>19500</v>
      </c>
      <c r="H294" s="22">
        <f>IF(TRIM(D294)="","",IFERROR(INDEX('Student Master'!AG:AG,MATCH(D294,'Student Master'!B:B,0)),"0"))</f>
        <v>12500</v>
      </c>
      <c r="I294" s="22">
        <f>IF(TRIM(D294)="","",IFERROR(INDEX('Student Master'!AH:AH,MATCH(D294,'Student Master'!B:B,0)),"0"))</f>
        <v>7000</v>
      </c>
      <c r="J294" s="22" t="str">
        <f>IF(TRIM(D294)="","",IFERROR(INDEX('Student Master'!AI:AI,MATCH(D294,'Student Master'!B:B,0)),"0"))</f>
        <v>0</v>
      </c>
      <c r="K294" s="23">
        <f t="shared" si="8"/>
        <v>0.87179487179487181</v>
      </c>
      <c r="L294" s="20"/>
      <c r="M294" s="20" t="str">
        <f>IF(TRIM(D294)="","",IFERROR(INDEX('Student Master'!C:C,MATCH(D294,'Student Master'!B:B,0)),"0"))</f>
        <v>B. RAMYASRI</v>
      </c>
      <c r="N294" s="20" t="str">
        <f>IF(TRIM(D294)="","",IFERROR(INDEX('Student Master'!D:D,MATCH(D294,'Student Master'!B:B,0)),"0"))</f>
        <v>5 - AM</v>
      </c>
      <c r="O294" s="20" t="str">
        <f>IF(TRIM(D294)="","",IFERROR(INDEX('Student Master'!H:H,MATCH(D294,'Student Master'!B:B,0)),"0"))</f>
        <v>PRABHAKAR REDDY</v>
      </c>
      <c r="P294" s="20" t="str">
        <f>IF(TRIM(D294)="","",IFERROR(INDEX('Student Master'!N:N,MATCH(D294,'Student Master'!B:B,0)),"0"))</f>
        <v>KUMMANPALLY</v>
      </c>
      <c r="Q294" s="20">
        <f>IF(TRIM(D294)="","",IFERROR(INDEX('Student Master'!L:L,MATCH(D294,'Student Master'!B:B,0)),"0"))</f>
        <v>9912834716</v>
      </c>
    </row>
    <row r="295" spans="1:17" x14ac:dyDescent="0.35">
      <c r="A295" s="20">
        <v>294</v>
      </c>
      <c r="B295" s="21">
        <v>44811</v>
      </c>
      <c r="C295" s="20">
        <v>209</v>
      </c>
      <c r="D295" s="20">
        <v>3976</v>
      </c>
      <c r="E295" s="20">
        <v>13000</v>
      </c>
      <c r="F295" s="20"/>
      <c r="G295" s="22">
        <f>IF(TRIM(D295)="","",IFERROR(INDEX('Student Master'!AB:AB,MATCH(D295,'Student Master'!B:B,0)),"0"))</f>
        <v>17500</v>
      </c>
      <c r="H295" s="22">
        <f>IF(TRIM(D295)="","",IFERROR(INDEX('Student Master'!AG:AG,MATCH(D295,'Student Master'!B:B,0)),"0"))</f>
        <v>10500</v>
      </c>
      <c r="I295" s="22">
        <f>IF(TRIM(D295)="","",IFERROR(INDEX('Student Master'!AH:AH,MATCH(D295,'Student Master'!B:B,0)),"0"))</f>
        <v>7000</v>
      </c>
      <c r="J295" s="22" t="str">
        <f>IF(TRIM(D295)="","",IFERROR(INDEX('Student Master'!AI:AI,MATCH(D295,'Student Master'!B:B,0)),"0"))</f>
        <v>0</v>
      </c>
      <c r="K295" s="23">
        <f t="shared" si="8"/>
        <v>0.74285714285714288</v>
      </c>
      <c r="L295" s="20"/>
      <c r="M295" s="20" t="str">
        <f>IF(TRIM(D295)="","",IFERROR(INDEX('Student Master'!C:C,MATCH(D295,'Student Master'!B:B,0)),"0"))</f>
        <v>B. AKRUTHI</v>
      </c>
      <c r="N295" s="20" t="str">
        <f>IF(TRIM(D295)="","",IFERROR(INDEX('Student Master'!D:D,MATCH(D295,'Student Master'!B:B,0)),"0"))</f>
        <v>3 - AM</v>
      </c>
      <c r="O295" s="20" t="str">
        <f>IF(TRIM(D295)="","",IFERROR(INDEX('Student Master'!H:H,MATCH(D295,'Student Master'!B:B,0)),"0"))</f>
        <v>B. PRABHAKAR REDDY</v>
      </c>
      <c r="P295" s="20" t="str">
        <f>IF(TRIM(D295)="","",IFERROR(INDEX('Student Master'!N:N,MATCH(D295,'Student Master'!B:B,0)),"0"))</f>
        <v>KUMMANPALLY</v>
      </c>
      <c r="Q295" s="20">
        <f>IF(TRIM(D295)="","",IFERROR(INDEX('Student Master'!L:L,MATCH(D295,'Student Master'!B:B,0)),"0"))</f>
        <v>9912834716</v>
      </c>
    </row>
    <row r="296" spans="1:17" x14ac:dyDescent="0.35">
      <c r="A296" s="20">
        <v>295</v>
      </c>
      <c r="B296" s="21">
        <v>44811</v>
      </c>
      <c r="C296" s="20">
        <v>210</v>
      </c>
      <c r="D296" s="20">
        <v>2468</v>
      </c>
      <c r="E296" s="20">
        <v>18000</v>
      </c>
      <c r="F296" s="20"/>
      <c r="G296" s="22">
        <f>IF(TRIM(D296)="","",IFERROR(INDEX('Student Master'!AB:AB,MATCH(D296,'Student Master'!B:B,0)),"0"))</f>
        <v>20000</v>
      </c>
      <c r="H296" s="22">
        <f>IF(TRIM(D296)="","",IFERROR(INDEX('Student Master'!AG:AG,MATCH(D296,'Student Master'!B:B,0)),"0"))</f>
        <v>20000</v>
      </c>
      <c r="I296" s="22" t="str">
        <f>IF(TRIM(D296)="","",IFERROR(INDEX('Student Master'!AH:AH,MATCH(D296,'Student Master'!B:B,0)),"0"))</f>
        <v>0</v>
      </c>
      <c r="J296" s="22" t="str">
        <f>IF(TRIM(D296)="","",IFERROR(INDEX('Student Master'!AI:AI,MATCH(D296,'Student Master'!B:B,0)),"0"))</f>
        <v>0</v>
      </c>
      <c r="K296" s="23">
        <f t="shared" si="8"/>
        <v>0.9</v>
      </c>
      <c r="L296" s="20"/>
      <c r="M296" s="20" t="str">
        <f>IF(TRIM(D296)="","",IFERROR(INDEX('Student Master'!C:C,MATCH(D296,'Student Master'!B:B,0)),"0"))</f>
        <v>SD. ADIL</v>
      </c>
      <c r="N296" s="20" t="str">
        <f>IF(TRIM(D296)="","",IFERROR(INDEX('Student Master'!D:D,MATCH(D296,'Student Master'!B:B,0)),"0"))</f>
        <v>9 - AS</v>
      </c>
      <c r="O296" s="20" t="str">
        <f>IF(TRIM(D296)="","",IFERROR(INDEX('Student Master'!H:H,MATCH(D296,'Student Master'!B:B,0)),"0"))</f>
        <v>KHALEEL</v>
      </c>
      <c r="P296" s="20" t="str">
        <f>IF(TRIM(D296)="","",IFERROR(INDEX('Student Master'!N:N,MATCH(D296,'Student Master'!B:B,0)),"0"))</f>
        <v>SHARBATHI CANAL</v>
      </c>
      <c r="Q296" s="20">
        <f>IF(TRIM(D296)="","",IFERROR(INDEX('Student Master'!L:L,MATCH(D296,'Student Master'!B:B,0)),"0"))</f>
        <v>8096391951</v>
      </c>
    </row>
    <row r="297" spans="1:17" x14ac:dyDescent="0.35">
      <c r="A297" s="20">
        <v>296</v>
      </c>
      <c r="B297" s="21">
        <v>44811</v>
      </c>
      <c r="C297" s="20">
        <v>211</v>
      </c>
      <c r="D297" s="20">
        <v>3897</v>
      </c>
      <c r="E297" s="20">
        <v>16000</v>
      </c>
      <c r="F297" s="20"/>
      <c r="G297" s="22">
        <f>IF(TRIM(D297)="","",IFERROR(INDEX('Student Master'!AB:AB,MATCH(D297,'Student Master'!B:B,0)),"0"))</f>
        <v>19500</v>
      </c>
      <c r="H297" s="22">
        <f>IF(TRIM(D297)="","",IFERROR(INDEX('Student Master'!AG:AG,MATCH(D297,'Student Master'!B:B,0)),"0"))</f>
        <v>12500</v>
      </c>
      <c r="I297" s="22">
        <f>IF(TRIM(D297)="","",IFERROR(INDEX('Student Master'!AH:AH,MATCH(D297,'Student Master'!B:B,0)),"0"))</f>
        <v>7000</v>
      </c>
      <c r="J297" s="22" t="str">
        <f>IF(TRIM(D297)="","",IFERROR(INDEX('Student Master'!AI:AI,MATCH(D297,'Student Master'!B:B,0)),"0"))</f>
        <v>0</v>
      </c>
      <c r="K297" s="23">
        <f t="shared" si="8"/>
        <v>0.82051282051282048</v>
      </c>
      <c r="L297" s="20"/>
      <c r="M297" s="20" t="str">
        <f>IF(TRIM(D297)="","",IFERROR(INDEX('Student Master'!C:C,MATCH(D297,'Student Master'!B:B,0)),"0"))</f>
        <v>SK. ANAS</v>
      </c>
      <c r="N297" s="20" t="str">
        <f>IF(TRIM(D297)="","",IFERROR(INDEX('Student Master'!D:D,MATCH(D297,'Student Master'!B:B,0)),"0"))</f>
        <v>5 - AM</v>
      </c>
      <c r="O297" s="20" t="str">
        <f>IF(TRIM(D297)="","",IFERROR(INDEX('Student Master'!H:H,MATCH(D297,'Student Master'!B:B,0)),"0"))</f>
        <v>SK. EZAS</v>
      </c>
      <c r="P297" s="20" t="str">
        <f>IF(TRIM(D297)="","",IFERROR(INDEX('Student Master'!N:N,MATCH(D297,'Student Master'!B:B,0)),"0"))</f>
        <v>PANTAKHURD OLD</v>
      </c>
      <c r="Q297" s="20">
        <f>IF(TRIM(D297)="","",IFERROR(INDEX('Student Master'!L:L,MATCH(D297,'Student Master'!B:B,0)),"0"))</f>
        <v>9010712179</v>
      </c>
    </row>
    <row r="298" spans="1:17" x14ac:dyDescent="0.35">
      <c r="A298" s="20">
        <v>297</v>
      </c>
      <c r="B298" s="21">
        <v>44811</v>
      </c>
      <c r="C298" s="20">
        <v>212</v>
      </c>
      <c r="D298" s="20">
        <v>3317</v>
      </c>
      <c r="E298" s="20">
        <v>18000</v>
      </c>
      <c r="F298" s="20"/>
      <c r="G298" s="22">
        <f>IF(TRIM(D298)="","",IFERROR(INDEX('Student Master'!AB:AB,MATCH(D298,'Student Master'!B:B,0)),"0"))</f>
        <v>22000</v>
      </c>
      <c r="H298" s="22">
        <f>IF(TRIM(D298)="","",IFERROR(INDEX('Student Master'!AG:AG,MATCH(D298,'Student Master'!B:B,0)),"0"))</f>
        <v>15000</v>
      </c>
      <c r="I298" s="22">
        <f>IF(TRIM(D298)="","",IFERROR(INDEX('Student Master'!AH:AH,MATCH(D298,'Student Master'!B:B,0)),"0"))</f>
        <v>7000</v>
      </c>
      <c r="J298" s="22" t="str">
        <f>IF(TRIM(D298)="","",IFERROR(INDEX('Student Master'!AI:AI,MATCH(D298,'Student Master'!B:B,0)),"0"))</f>
        <v>0</v>
      </c>
      <c r="K298" s="23">
        <f t="shared" si="8"/>
        <v>0.81818181818181823</v>
      </c>
      <c r="L298" s="20"/>
      <c r="M298" s="20" t="str">
        <f>IF(TRIM(D298)="","",IFERROR(INDEX('Student Master'!C:C,MATCH(D298,'Student Master'!B:B,0)),"0"))</f>
        <v>M. MOKSITHA</v>
      </c>
      <c r="N298" s="20" t="str">
        <f>IF(TRIM(D298)="","",IFERROR(INDEX('Student Master'!D:D,MATCH(D298,'Student Master'!B:B,0)),"0"))</f>
        <v>6 - AM</v>
      </c>
      <c r="O298" s="20" t="str">
        <f>IF(TRIM(D298)="","",IFERROR(INDEX('Student Master'!H:H,MATCH(D298,'Student Master'!B:B,0)),"0"))</f>
        <v>VENKATESHWAR REDDY</v>
      </c>
      <c r="P298" s="20" t="str">
        <f>IF(TRIM(D298)="","",IFERROR(INDEX('Student Master'!N:N,MATCH(D298,'Student Master'!B:B,0)),"0"))</f>
        <v>BHULAXMI CAMP</v>
      </c>
      <c r="Q298" s="20">
        <f>IF(TRIM(D298)="","",IFERROR(INDEX('Student Master'!L:L,MATCH(D298,'Student Master'!B:B,0)),"0"))</f>
        <v>9959705657</v>
      </c>
    </row>
    <row r="299" spans="1:17" x14ac:dyDescent="0.35">
      <c r="A299" s="20">
        <v>298</v>
      </c>
      <c r="B299" s="21">
        <v>44811</v>
      </c>
      <c r="C299" s="20">
        <v>212</v>
      </c>
      <c r="D299" s="20">
        <v>2798</v>
      </c>
      <c r="E299" s="20">
        <v>22000</v>
      </c>
      <c r="F299" s="20"/>
      <c r="G299" s="22">
        <f>IF(TRIM(D299)="","",IFERROR(INDEX('Student Master'!AB:AB,MATCH(D299,'Student Master'!B:B,0)),"0"))</f>
        <v>25000</v>
      </c>
      <c r="H299" s="22">
        <f>IF(TRIM(D299)="","",IFERROR(INDEX('Student Master'!AG:AG,MATCH(D299,'Student Master'!B:B,0)),"0"))</f>
        <v>18000</v>
      </c>
      <c r="I299" s="22">
        <f>IF(TRIM(D299)="","",IFERROR(INDEX('Student Master'!AH:AH,MATCH(D299,'Student Master'!B:B,0)),"0"))</f>
        <v>7000</v>
      </c>
      <c r="J299" s="22" t="str">
        <f>IF(TRIM(D299)="","",IFERROR(INDEX('Student Master'!AI:AI,MATCH(D299,'Student Master'!B:B,0)),"0"))</f>
        <v>0</v>
      </c>
      <c r="K299" s="23">
        <f t="shared" si="8"/>
        <v>0.88</v>
      </c>
      <c r="L299" s="20"/>
      <c r="M299" s="20" t="str">
        <f>IF(TRIM(D299)="","",IFERROR(INDEX('Student Master'!C:C,MATCH(D299,'Student Master'!B:B,0)),"0"))</f>
        <v>M. KEERTHI SREE</v>
      </c>
      <c r="N299" s="20" t="str">
        <f>IF(TRIM(D299)="","",IFERROR(INDEX('Student Master'!D:D,MATCH(D299,'Student Master'!B:B,0)),"0"))</f>
        <v>8 - AM</v>
      </c>
      <c r="O299" s="20" t="str">
        <f>IF(TRIM(D299)="","",IFERROR(INDEX('Student Master'!H:H,MATCH(D299,'Student Master'!B:B,0)),"0"))</f>
        <v>VENKATESHWAR REDDY</v>
      </c>
      <c r="P299" s="20" t="str">
        <f>IF(TRIM(D299)="","",IFERROR(INDEX('Student Master'!N:N,MATCH(D299,'Student Master'!B:B,0)),"0"))</f>
        <v>BHULAXMI CAMP</v>
      </c>
      <c r="Q299" s="20">
        <f>IF(TRIM(D299)="","",IFERROR(INDEX('Student Master'!L:L,MATCH(D299,'Student Master'!B:B,0)),"0"))</f>
        <v>9959705657</v>
      </c>
    </row>
    <row r="300" spans="1:17" x14ac:dyDescent="0.35">
      <c r="A300" s="20">
        <v>299</v>
      </c>
      <c r="B300" s="21">
        <v>44811</v>
      </c>
      <c r="C300" s="20">
        <v>213</v>
      </c>
      <c r="D300" s="20">
        <v>3880</v>
      </c>
      <c r="E300" s="20">
        <v>12000</v>
      </c>
      <c r="F300" s="20"/>
      <c r="G300" s="22">
        <f>IF(TRIM(D300)="","",IFERROR(INDEX('Student Master'!AB:AB,MATCH(D300,'Student Master'!B:B,0)),"0"))</f>
        <v>15000</v>
      </c>
      <c r="H300" s="22">
        <f>IF(TRIM(D300)="","",IFERROR(INDEX('Student Master'!AG:AG,MATCH(D300,'Student Master'!B:B,0)),"0"))</f>
        <v>15000</v>
      </c>
      <c r="I300" s="22" t="str">
        <f>IF(TRIM(D300)="","",IFERROR(INDEX('Student Master'!AH:AH,MATCH(D300,'Student Master'!B:B,0)),"0"))</f>
        <v>0</v>
      </c>
      <c r="J300" s="22" t="str">
        <f>IF(TRIM(D300)="","",IFERROR(INDEX('Student Master'!AI:AI,MATCH(D300,'Student Master'!B:B,0)),"0"))</f>
        <v>0</v>
      </c>
      <c r="K300" s="23">
        <f t="shared" si="8"/>
        <v>0.8</v>
      </c>
      <c r="L300" s="20"/>
      <c r="M300" s="20" t="str">
        <f>IF(TRIM(D300)="","",IFERROR(INDEX('Student Master'!C:C,MATCH(D300,'Student Master'!B:B,0)),"0"))</f>
        <v>H. MANIKANTA</v>
      </c>
      <c r="N300" s="20" t="str">
        <f>IF(TRIM(D300)="","",IFERROR(INDEX('Student Master'!D:D,MATCH(D300,'Student Master'!B:B,0)),"0"))</f>
        <v>6 - BM</v>
      </c>
      <c r="O300" s="20" t="str">
        <f>IF(TRIM(D300)="","",IFERROR(INDEX('Student Master'!H:H,MATCH(D300,'Student Master'!B:B,0)),"0"))</f>
        <v>H. SHANKAR</v>
      </c>
      <c r="P300" s="20" t="str">
        <f>IF(TRIM(D300)="","",IFERROR(INDEX('Student Master'!N:N,MATCH(D300,'Student Master'!B:B,0)),"0"))</f>
        <v>SHARBATHI CANAL</v>
      </c>
      <c r="Q300" s="20">
        <f>IF(TRIM(D300)="","",IFERROR(INDEX('Student Master'!L:L,MATCH(D300,'Student Master'!B:B,0)),"0"))</f>
        <v>9490603126</v>
      </c>
    </row>
    <row r="301" spans="1:17" x14ac:dyDescent="0.35">
      <c r="A301" s="20">
        <v>300</v>
      </c>
      <c r="B301" s="21">
        <v>44812</v>
      </c>
      <c r="C301" s="20">
        <v>214</v>
      </c>
      <c r="D301" s="20">
        <v>7008</v>
      </c>
      <c r="E301" s="20">
        <v>9000</v>
      </c>
      <c r="F301" s="20"/>
      <c r="G301" s="22">
        <f>IF(TRIM(D301)="","",IFERROR(INDEX('Student Master'!AB:AB,MATCH(D301,'Student Master'!B:B,0)),"0"))</f>
        <v>10000</v>
      </c>
      <c r="H301" s="22">
        <f>IF(TRIM(D301)="","",IFERROR(INDEX('Student Master'!AG:AG,MATCH(D301,'Student Master'!B:B,0)),"0"))</f>
        <v>10000</v>
      </c>
      <c r="I301" s="22" t="str">
        <f>IF(TRIM(D301)="","",IFERROR(INDEX('Student Master'!AH:AH,MATCH(D301,'Student Master'!B:B,0)),"0"))</f>
        <v>0</v>
      </c>
      <c r="J301" s="22" t="str">
        <f>IF(TRIM(D301)="","",IFERROR(INDEX('Student Master'!AI:AI,MATCH(D301,'Student Master'!B:B,0)),"0"))</f>
        <v>0</v>
      </c>
      <c r="K301" s="23">
        <f t="shared" si="8"/>
        <v>0.9</v>
      </c>
      <c r="L301" s="20"/>
      <c r="M301" s="20" t="str">
        <f>IF(TRIM(D301)="","",IFERROR(INDEX('Student Master'!C:C,MATCH(D301,'Student Master'!B:B,0)),"0"))</f>
        <v>A. NEHA SRI</v>
      </c>
      <c r="N301" s="20" t="str">
        <f>IF(TRIM(D301)="","",IFERROR(INDEX('Student Master'!D:D,MATCH(D301,'Student Master'!B:B,0)),"0"))</f>
        <v>2 - BM</v>
      </c>
      <c r="O301" s="20" t="str">
        <f>IF(TRIM(D301)="","",IFERROR(INDEX('Student Master'!H:H,MATCH(D301,'Student Master'!B:B,0)),"0"))</f>
        <v>SRINIVAS</v>
      </c>
      <c r="P301" s="20" t="str">
        <f>IF(TRIM(D301)="","",IFERROR(INDEX('Student Master'!N:N,MATCH(D301,'Student Master'!B:B,0)),"0"))</f>
        <v>MAIN ROAD</v>
      </c>
      <c r="Q301" s="20">
        <f>IF(TRIM(D301)="","",IFERROR(INDEX('Student Master'!L:L,MATCH(D301,'Student Master'!B:B,0)),"0"))</f>
        <v>8919819356</v>
      </c>
    </row>
    <row r="302" spans="1:17" x14ac:dyDescent="0.35">
      <c r="A302" s="20">
        <v>301</v>
      </c>
      <c r="B302" s="21">
        <v>44812</v>
      </c>
      <c r="C302" s="20">
        <v>215</v>
      </c>
      <c r="D302" s="20">
        <v>4184</v>
      </c>
      <c r="E302" s="20">
        <v>9000</v>
      </c>
      <c r="F302" s="20"/>
      <c r="G302" s="22">
        <f>IF(TRIM(D302)="","",IFERROR(INDEX('Student Master'!AB:AB,MATCH(D302,'Student Master'!B:B,0)),"0"))</f>
        <v>10000</v>
      </c>
      <c r="H302" s="22">
        <f>IF(TRIM(D302)="","",IFERROR(INDEX('Student Master'!AG:AG,MATCH(D302,'Student Master'!B:B,0)),"0"))</f>
        <v>10000</v>
      </c>
      <c r="I302" s="22" t="str">
        <f>IF(TRIM(D302)="","",IFERROR(INDEX('Student Master'!AH:AH,MATCH(D302,'Student Master'!B:B,0)),"0"))</f>
        <v>0</v>
      </c>
      <c r="J302" s="22" t="str">
        <f>IF(TRIM(D302)="","",IFERROR(INDEX('Student Master'!AI:AI,MATCH(D302,'Student Master'!B:B,0)),"0"))</f>
        <v>0</v>
      </c>
      <c r="K302" s="23">
        <f t="shared" si="8"/>
        <v>0.9</v>
      </c>
      <c r="L302" s="20"/>
      <c r="M302" s="20" t="str">
        <f>IF(TRIM(D302)="","",IFERROR(INDEX('Student Master'!C:C,MATCH(D302,'Student Master'!B:B,0)),"0"))</f>
        <v>SD. HANEEF</v>
      </c>
      <c r="N302" s="20" t="str">
        <f>IF(TRIM(D302)="","",IFERROR(INDEX('Student Master'!D:D,MATCH(D302,'Student Master'!B:B,0)),"0"))</f>
        <v>2 - BM</v>
      </c>
      <c r="O302" s="20" t="str">
        <f>IF(TRIM(D302)="","",IFERROR(INDEX('Student Master'!H:H,MATCH(D302,'Student Master'!B:B,0)),"0"))</f>
        <v>SD. SAMAD</v>
      </c>
      <c r="P302" s="20" t="str">
        <f>IF(TRIM(D302)="","",IFERROR(INDEX('Student Master'!N:N,MATCH(D302,'Student Master'!B:B,0)),"0"))</f>
        <v>RENJAL BASE</v>
      </c>
      <c r="Q302" s="20">
        <f>IF(TRIM(D302)="","",IFERROR(INDEX('Student Master'!L:L,MATCH(D302,'Student Master'!B:B,0)),"0"))</f>
        <v>9573677760</v>
      </c>
    </row>
    <row r="303" spans="1:17" x14ac:dyDescent="0.35">
      <c r="A303" s="20">
        <v>302</v>
      </c>
      <c r="B303" s="21">
        <v>44812</v>
      </c>
      <c r="C303" s="20">
        <v>215</v>
      </c>
      <c r="D303" s="20">
        <v>3573</v>
      </c>
      <c r="E303" s="20">
        <v>11500</v>
      </c>
      <c r="F303" s="20"/>
      <c r="G303" s="22">
        <f>IF(TRIM(D303)="","",IFERROR(INDEX('Student Master'!AB:AB,MATCH(D303,'Student Master'!B:B,0)),"0"))</f>
        <v>12500</v>
      </c>
      <c r="H303" s="22">
        <f>IF(TRIM(D303)="","",IFERROR(INDEX('Student Master'!AG:AG,MATCH(D303,'Student Master'!B:B,0)),"0"))</f>
        <v>12500</v>
      </c>
      <c r="I303" s="22" t="str">
        <f>IF(TRIM(D303)="","",IFERROR(INDEX('Student Master'!AH:AH,MATCH(D303,'Student Master'!B:B,0)),"0"))</f>
        <v>0</v>
      </c>
      <c r="J303" s="22" t="str">
        <f>IF(TRIM(D303)="","",IFERROR(INDEX('Student Master'!AI:AI,MATCH(D303,'Student Master'!B:B,0)),"0"))</f>
        <v>0</v>
      </c>
      <c r="K303" s="23">
        <f t="shared" si="8"/>
        <v>0.92</v>
      </c>
      <c r="L303" s="20"/>
      <c r="M303" s="20" t="str">
        <f>IF(TRIM(D303)="","",IFERROR(INDEX('Student Master'!C:C,MATCH(D303,'Student Master'!B:B,0)),"0"))</f>
        <v>ZAME FATHIMA</v>
      </c>
      <c r="N303" s="20" t="str">
        <f>IF(TRIM(D303)="","",IFERROR(INDEX('Student Master'!D:D,MATCH(D303,'Student Master'!B:B,0)),"0"))</f>
        <v>5 - BM</v>
      </c>
      <c r="O303" s="20" t="str">
        <f>IF(TRIM(D303)="","",IFERROR(INDEX('Student Master'!H:H,MATCH(D303,'Student Master'!B:B,0)),"0"))</f>
        <v>SYED SAMAD</v>
      </c>
      <c r="P303" s="20" t="str">
        <f>IF(TRIM(D303)="","",IFERROR(INDEX('Student Master'!N:N,MATCH(D303,'Student Master'!B:B,0)),"0"))</f>
        <v>RENJAL BASE</v>
      </c>
      <c r="Q303" s="20">
        <f>IF(TRIM(D303)="","",IFERROR(INDEX('Student Master'!L:L,MATCH(D303,'Student Master'!B:B,0)),"0"))</f>
        <v>9573677760</v>
      </c>
    </row>
    <row r="304" spans="1:17" x14ac:dyDescent="0.35">
      <c r="A304" s="20">
        <v>303</v>
      </c>
      <c r="B304" s="21">
        <v>44813</v>
      </c>
      <c r="C304" s="20">
        <v>216</v>
      </c>
      <c r="D304" s="20">
        <v>3744</v>
      </c>
      <c r="E304" s="20">
        <v>10000</v>
      </c>
      <c r="F304" s="20"/>
      <c r="G304" s="22">
        <f>IF(TRIM(D304)="","",IFERROR(INDEX('Student Master'!AB:AB,MATCH(D304,'Student Master'!B:B,0)),"0"))</f>
        <v>11500</v>
      </c>
      <c r="H304" s="22">
        <f>IF(TRIM(D304)="","",IFERROR(INDEX('Student Master'!AG:AG,MATCH(D304,'Student Master'!B:B,0)),"0"))</f>
        <v>11500</v>
      </c>
      <c r="I304" s="22" t="str">
        <f>IF(TRIM(D304)="","",IFERROR(INDEX('Student Master'!AH:AH,MATCH(D304,'Student Master'!B:B,0)),"0"))</f>
        <v>0</v>
      </c>
      <c r="J304" s="22" t="str">
        <f>IF(TRIM(D304)="","",IFERROR(INDEX('Student Master'!AI:AI,MATCH(D304,'Student Master'!B:B,0)),"0"))</f>
        <v>0</v>
      </c>
      <c r="K304" s="23">
        <f t="shared" si="8"/>
        <v>0.86956521739130432</v>
      </c>
      <c r="L304" s="20"/>
      <c r="M304" s="20" t="str">
        <f>IF(TRIM(D304)="","",IFERROR(INDEX('Student Master'!C:C,MATCH(D304,'Student Master'!B:B,0)),"0"))</f>
        <v>W. VARUN</v>
      </c>
      <c r="N304" s="20" t="str">
        <f>IF(TRIM(D304)="","",IFERROR(INDEX('Student Master'!D:D,MATCH(D304,'Student Master'!B:B,0)),"0"))</f>
        <v>4 - AM</v>
      </c>
      <c r="O304" s="20" t="str">
        <f>IF(TRIM(D304)="","",IFERROR(INDEX('Student Master'!H:H,MATCH(D304,'Student Master'!B:B,0)),"0"))</f>
        <v>DIGAMBER</v>
      </c>
      <c r="P304" s="20" t="str">
        <f>IF(TRIM(D304)="","",IFERROR(INDEX('Student Master'!N:N,MATCH(D304,'Student Master'!B:B,0)),"0"))</f>
        <v>SHARBATHI CANAL</v>
      </c>
      <c r="Q304" s="20">
        <f>IF(TRIM(D304)="","",IFERROR(INDEX('Student Master'!L:L,MATCH(D304,'Student Master'!B:B,0)),"0"))</f>
        <v>9963979419</v>
      </c>
    </row>
    <row r="305" spans="1:17" x14ac:dyDescent="0.35">
      <c r="A305" s="20">
        <v>304</v>
      </c>
      <c r="B305" s="21">
        <v>44813</v>
      </c>
      <c r="C305" s="20">
        <v>217</v>
      </c>
      <c r="D305" s="20">
        <v>4013</v>
      </c>
      <c r="E305" s="20">
        <v>8000</v>
      </c>
      <c r="F305" s="20"/>
      <c r="G305" s="22">
        <f>IF(TRIM(D305)="","",IFERROR(INDEX('Student Master'!AB:AB,MATCH(D305,'Student Master'!B:B,0)),"0"))</f>
        <v>10500</v>
      </c>
      <c r="H305" s="22">
        <f>IF(TRIM(D305)="","",IFERROR(INDEX('Student Master'!AG:AG,MATCH(D305,'Student Master'!B:B,0)),"0"))</f>
        <v>10500</v>
      </c>
      <c r="I305" s="22" t="str">
        <f>IF(TRIM(D305)="","",IFERROR(INDEX('Student Master'!AH:AH,MATCH(D305,'Student Master'!B:B,0)),"0"))</f>
        <v>0</v>
      </c>
      <c r="J305" s="22" t="str">
        <f>IF(TRIM(D305)="","",IFERROR(INDEX('Student Master'!AI:AI,MATCH(D305,'Student Master'!B:B,0)),"0"))</f>
        <v>0</v>
      </c>
      <c r="K305" s="23">
        <f t="shared" si="8"/>
        <v>0.76190476190476186</v>
      </c>
      <c r="L305" s="20"/>
      <c r="M305" s="20" t="str">
        <f>IF(TRIM(D305)="","",IFERROR(INDEX('Student Master'!C:C,MATCH(D305,'Student Master'!B:B,0)),"0"))</f>
        <v>AQSA FATHIMA</v>
      </c>
      <c r="N305" s="20" t="str">
        <f>IF(TRIM(D305)="","",IFERROR(INDEX('Student Master'!D:D,MATCH(D305,'Student Master'!B:B,0)),"0"))</f>
        <v>3 - AM</v>
      </c>
      <c r="O305" s="20" t="str">
        <f>IF(TRIM(D305)="","",IFERROR(INDEX('Student Master'!H:H,MATCH(D305,'Student Master'!B:B,0)),"0"))</f>
        <v>ABDUL AZAM</v>
      </c>
      <c r="P305" s="20" t="str">
        <f>IF(TRIM(D305)="","",IFERROR(INDEX('Student Master'!N:N,MATCH(D305,'Student Master'!B:B,0)),"0"))</f>
        <v>SHARBATHI CANAL</v>
      </c>
      <c r="Q305" s="20">
        <f>IF(TRIM(D305)="","",IFERROR(INDEX('Student Master'!L:L,MATCH(D305,'Student Master'!B:B,0)),"0"))</f>
        <v>9052854116</v>
      </c>
    </row>
    <row r="306" spans="1:17" x14ac:dyDescent="0.35">
      <c r="A306" s="20">
        <v>305</v>
      </c>
      <c r="B306" s="21">
        <v>44813</v>
      </c>
      <c r="C306" s="20">
        <v>217</v>
      </c>
      <c r="D306" s="20">
        <v>4397</v>
      </c>
      <c r="E306" s="20">
        <v>7000</v>
      </c>
      <c r="F306" s="20"/>
      <c r="G306" s="22">
        <f>IF(TRIM(D306)="","",IFERROR(INDEX('Student Master'!AB:AB,MATCH(D306,'Student Master'!B:B,0)),"0"))</f>
        <v>9000</v>
      </c>
      <c r="H306" s="22">
        <f>IF(TRIM(D306)="","",IFERROR(INDEX('Student Master'!AG:AG,MATCH(D306,'Student Master'!B:B,0)),"0"))</f>
        <v>9000</v>
      </c>
      <c r="I306" s="22" t="str">
        <f>IF(TRIM(D306)="","",IFERROR(INDEX('Student Master'!AH:AH,MATCH(D306,'Student Master'!B:B,0)),"0"))</f>
        <v>0</v>
      </c>
      <c r="J306" s="22" t="str">
        <f>IF(TRIM(D306)="","",IFERROR(INDEX('Student Master'!AI:AI,MATCH(D306,'Student Master'!B:B,0)),"0"))</f>
        <v>0</v>
      </c>
      <c r="K306" s="23">
        <f t="shared" si="8"/>
        <v>0.77777777777777779</v>
      </c>
      <c r="L306" s="20"/>
      <c r="M306" s="20" t="str">
        <f>IF(TRIM(D306)="","",IFERROR(INDEX('Student Master'!C:C,MATCH(D306,'Student Master'!B:B,0)),"0"))</f>
        <v>ABDUL AZAAN</v>
      </c>
      <c r="N306" s="20" t="str">
        <f>IF(TRIM(D306)="","",IFERROR(INDEX('Student Master'!D:D,MATCH(D306,'Student Master'!B:B,0)),"0"))</f>
        <v>U - AM</v>
      </c>
      <c r="O306" s="20" t="str">
        <f>IF(TRIM(D306)="","",IFERROR(INDEX('Student Master'!H:H,MATCH(D306,'Student Master'!B:B,0)),"0"))</f>
        <v>ABDUL AZAM</v>
      </c>
      <c r="P306" s="20" t="str">
        <f>IF(TRIM(D306)="","",IFERROR(INDEX('Student Master'!N:N,MATCH(D306,'Student Master'!B:B,0)),"0"))</f>
        <v>SHARBATHI CANAL</v>
      </c>
      <c r="Q306" s="20">
        <f>IF(TRIM(D306)="","",IFERROR(INDEX('Student Master'!L:L,MATCH(D306,'Student Master'!B:B,0)),"0"))</f>
        <v>9052854116</v>
      </c>
    </row>
    <row r="307" spans="1:17" x14ac:dyDescent="0.35">
      <c r="A307" s="20">
        <v>306</v>
      </c>
      <c r="B307" s="21">
        <v>44813</v>
      </c>
      <c r="C307" s="20">
        <v>218</v>
      </c>
      <c r="D307" s="20">
        <v>4803</v>
      </c>
      <c r="E307" s="20">
        <v>13000</v>
      </c>
      <c r="F307" s="20"/>
      <c r="G307" s="22">
        <f>IF(TRIM(D307)="","",IFERROR(INDEX('Student Master'!AB:AB,MATCH(D307,'Student Master'!B:B,0)),"0"))</f>
        <v>17500</v>
      </c>
      <c r="H307" s="22">
        <f>IF(TRIM(D307)="","",IFERROR(INDEX('Student Master'!AG:AG,MATCH(D307,'Student Master'!B:B,0)),"0"))</f>
        <v>10500</v>
      </c>
      <c r="I307" s="22">
        <f>IF(TRIM(D307)="","",IFERROR(INDEX('Student Master'!AH:AH,MATCH(D307,'Student Master'!B:B,0)),"0"))</f>
        <v>7000</v>
      </c>
      <c r="J307" s="22" t="str">
        <f>IF(TRIM(D307)="","",IFERROR(INDEX('Student Master'!AI:AI,MATCH(D307,'Student Master'!B:B,0)),"0"))</f>
        <v>0</v>
      </c>
      <c r="K307" s="23">
        <f t="shared" si="8"/>
        <v>0.74285714285714288</v>
      </c>
      <c r="L307" s="20"/>
      <c r="M307" s="20" t="str">
        <f>IF(TRIM(D307)="","",IFERROR(INDEX('Student Master'!C:C,MATCH(D307,'Student Master'!B:B,0)),"0"))</f>
        <v>J.SAHASRA</v>
      </c>
      <c r="N307" s="20" t="str">
        <f>IF(TRIM(D307)="","",IFERROR(INDEX('Student Master'!D:D,MATCH(D307,'Student Master'!B:B,0)),"0"))</f>
        <v>3 - AM</v>
      </c>
      <c r="O307" s="20" t="str">
        <f>IF(TRIM(D307)="","",IFERROR(INDEX('Student Master'!H:H,MATCH(D307,'Student Master'!B:B,0)),"0"))</f>
        <v>J.MAKKAIAH</v>
      </c>
      <c r="P307" s="20" t="str">
        <f>IF(TRIM(D307)="","",IFERROR(INDEX('Student Master'!N:N,MATCH(D307,'Student Master'!B:B,0)),"0"))</f>
        <v>Chikatpalle</v>
      </c>
      <c r="Q307" s="20">
        <f>IF(TRIM(D307)="","",IFERROR(INDEX('Student Master'!L:L,MATCH(D307,'Student Master'!B:B,0)),"0"))</f>
        <v>9010993903</v>
      </c>
    </row>
    <row r="308" spans="1:17" x14ac:dyDescent="0.35">
      <c r="A308" s="20">
        <v>307</v>
      </c>
      <c r="B308" s="21">
        <v>44813</v>
      </c>
      <c r="C308" s="20">
        <v>218</v>
      </c>
      <c r="D308" s="20">
        <v>4804</v>
      </c>
      <c r="E308" s="20">
        <v>10000</v>
      </c>
      <c r="F308" s="20"/>
      <c r="G308" s="22">
        <f>IF(TRIM(D308)="","",IFERROR(INDEX('Student Master'!AB:AB,MATCH(D308,'Student Master'!B:B,0)),"0"))</f>
        <v>15500</v>
      </c>
      <c r="H308" s="22">
        <f>IF(TRIM(D308)="","",IFERROR(INDEX('Student Master'!AG:AG,MATCH(D308,'Student Master'!B:B,0)),"0"))</f>
        <v>8500</v>
      </c>
      <c r="I308" s="22">
        <f>IF(TRIM(D308)="","",IFERROR(INDEX('Student Master'!AH:AH,MATCH(D308,'Student Master'!B:B,0)),"0"))</f>
        <v>7000</v>
      </c>
      <c r="J308" s="22" t="str">
        <f>IF(TRIM(D308)="","",IFERROR(INDEX('Student Master'!AI:AI,MATCH(D308,'Student Master'!B:B,0)),"0"))</f>
        <v>0</v>
      </c>
      <c r="K308" s="23">
        <f t="shared" si="8"/>
        <v>0.64516129032258063</v>
      </c>
      <c r="L308" s="20"/>
      <c r="M308" s="20" t="str">
        <f>IF(TRIM(D308)="","",IFERROR(INDEX('Student Master'!C:C,MATCH(D308,'Student Master'!B:B,0)),"0"))</f>
        <v>J.Nakshatra</v>
      </c>
      <c r="N308" s="20" t="str">
        <f>IF(TRIM(D308)="","",IFERROR(INDEX('Student Master'!D:D,MATCH(D308,'Student Master'!B:B,0)),"0"))</f>
        <v>L - BM</v>
      </c>
      <c r="O308" s="20" t="str">
        <f>IF(TRIM(D308)="","",IFERROR(INDEX('Student Master'!H:H,MATCH(D308,'Student Master'!B:B,0)),"0"))</f>
        <v>Makkaiah</v>
      </c>
      <c r="P308" s="20" t="str">
        <f>IF(TRIM(D308)="","",IFERROR(INDEX('Student Master'!N:N,MATCH(D308,'Student Master'!B:B,0)),"0"))</f>
        <v>Chikatpalle</v>
      </c>
      <c r="Q308" s="20">
        <f>IF(TRIM(D308)="","",IFERROR(INDEX('Student Master'!L:L,MATCH(D308,'Student Master'!B:B,0)),"0"))</f>
        <v>9010993903</v>
      </c>
    </row>
    <row r="309" spans="1:17" x14ac:dyDescent="0.35">
      <c r="A309" s="20">
        <v>308</v>
      </c>
      <c r="B309" s="21">
        <v>44816</v>
      </c>
      <c r="C309" s="20">
        <v>219</v>
      </c>
      <c r="D309" s="20">
        <v>4629</v>
      </c>
      <c r="E309" s="20">
        <v>7000</v>
      </c>
      <c r="F309" s="20"/>
      <c r="G309" s="22">
        <f>IF(TRIM(D309)="","",IFERROR(INDEX('Student Master'!AB:AB,MATCH(D309,'Student Master'!B:B,0)),"0"))</f>
        <v>8500</v>
      </c>
      <c r="H309" s="22">
        <f>IF(TRIM(D309)="","",IFERROR(INDEX('Student Master'!AG:AG,MATCH(D309,'Student Master'!B:B,0)),"0"))</f>
        <v>8500</v>
      </c>
      <c r="I309" s="22" t="str">
        <f>IF(TRIM(D309)="","",IFERROR(INDEX('Student Master'!AH:AH,MATCH(D309,'Student Master'!B:B,0)),"0"))</f>
        <v>0</v>
      </c>
      <c r="J309" s="22" t="str">
        <f>IF(TRIM(D309)="","",IFERROR(INDEX('Student Master'!AI:AI,MATCH(D309,'Student Master'!B:B,0)),"0"))</f>
        <v>0</v>
      </c>
      <c r="K309" s="23">
        <f t="shared" si="8"/>
        <v>0.82352941176470584</v>
      </c>
      <c r="L309" s="20"/>
      <c r="M309" s="20" t="str">
        <f>IF(TRIM(D309)="","",IFERROR(INDEX('Student Master'!C:C,MATCH(D309,'Student Master'!B:B,0)),"0"))</f>
        <v>B.Jayanth</v>
      </c>
      <c r="N309" s="20" t="str">
        <f>IF(TRIM(D309)="","",IFERROR(INDEX('Student Master'!D:D,MATCH(D309,'Student Master'!B:B,0)),"0"))</f>
        <v>L - BM</v>
      </c>
      <c r="O309" s="20" t="str">
        <f>IF(TRIM(D309)="","",IFERROR(INDEX('Student Master'!H:H,MATCH(D309,'Student Master'!B:B,0)),"0"))</f>
        <v>Naveen</v>
      </c>
      <c r="P309" s="20" t="str">
        <f>IF(TRIM(D309)="","",IFERROR(INDEX('Student Master'!N:N,MATCH(D309,'Student Master'!B:B,0)),"0"))</f>
        <v>Baswatharak Nagar</v>
      </c>
      <c r="Q309" s="20">
        <f>IF(TRIM(D309)="","",IFERROR(INDEX('Student Master'!L:L,MATCH(D309,'Student Master'!B:B,0)),"0"))</f>
        <v>9701474553</v>
      </c>
    </row>
    <row r="310" spans="1:17" x14ac:dyDescent="0.35">
      <c r="A310" s="20">
        <v>309</v>
      </c>
      <c r="B310" s="21">
        <v>44816</v>
      </c>
      <c r="C310" s="20">
        <v>220</v>
      </c>
      <c r="D310" s="20" t="s">
        <v>2948</v>
      </c>
      <c r="E310" s="20">
        <v>13000</v>
      </c>
      <c r="F310" s="20"/>
      <c r="G310" s="22">
        <f>IF(TRIM(D310)="","",IFERROR(INDEX('Student Master'!AB:AB,MATCH(D310,'Student Master'!B:B,0)),"0"))</f>
        <v>17000</v>
      </c>
      <c r="H310" s="22">
        <f>IF(TRIM(D310)="","",IFERROR(INDEX('Student Master'!AG:AG,MATCH(D310,'Student Master'!B:B,0)),"0"))</f>
        <v>9000</v>
      </c>
      <c r="I310" s="22">
        <f>IF(TRIM(D310)="","",IFERROR(INDEX('Student Master'!AH:AH,MATCH(D310,'Student Master'!B:B,0)),"0"))</f>
        <v>8000</v>
      </c>
      <c r="J310" s="22" t="str">
        <f>IF(TRIM(D310)="","",IFERROR(INDEX('Student Master'!AI:AI,MATCH(D310,'Student Master'!B:B,0)),"0"))</f>
        <v>0</v>
      </c>
      <c r="K310" s="23">
        <f t="shared" si="8"/>
        <v>0.76470588235294112</v>
      </c>
      <c r="L310" s="20"/>
      <c r="M310" s="20" t="str">
        <f>IF(TRIM(D310)="","",IFERROR(INDEX('Student Master'!C:C,MATCH(D310,'Student Master'!B:B,0)),"0"))</f>
        <v>G. LOUKYA</v>
      </c>
      <c r="N310" s="20" t="str">
        <f>IF(TRIM(D310)="","",IFERROR(INDEX('Student Master'!D:D,MATCH(D310,'Student Master'!B:B,0)),"0"))</f>
        <v>U - AM</v>
      </c>
      <c r="O310" s="20" t="str">
        <f>IF(TRIM(D310)="","",IFERROR(INDEX('Student Master'!H:H,MATCH(D310,'Student Master'!B:B,0)),"0"))</f>
        <v>G. CHANDRAKANTH</v>
      </c>
      <c r="P310" s="20" t="str">
        <f>IF(TRIM(D310)="","",IFERROR(INDEX('Student Master'!N:N,MATCH(D310,'Student Master'!B:B,0)),"0"))</f>
        <v>KOPPARGA</v>
      </c>
      <c r="Q310" s="20">
        <f>IF(TRIM(D310)="","",IFERROR(INDEX('Student Master'!L:L,MATCH(D310,'Student Master'!B:B,0)),"0"))</f>
        <v>9848236864</v>
      </c>
    </row>
    <row r="311" spans="1:17" x14ac:dyDescent="0.35">
      <c r="A311" s="20">
        <v>310</v>
      </c>
      <c r="B311" s="21">
        <v>44816</v>
      </c>
      <c r="C311" s="20">
        <v>220</v>
      </c>
      <c r="D311" s="20">
        <v>4482</v>
      </c>
      <c r="E311" s="20">
        <v>15000</v>
      </c>
      <c r="F311" s="20"/>
      <c r="G311" s="22">
        <f>IF(TRIM(D311)="","",IFERROR(INDEX('Student Master'!AB:AB,MATCH(D311,'Student Master'!B:B,0)),"0"))</f>
        <v>18500</v>
      </c>
      <c r="H311" s="22">
        <f>IF(TRIM(D311)="","",IFERROR(INDEX('Student Master'!AG:AG,MATCH(D311,'Student Master'!B:B,0)),"0"))</f>
        <v>10500</v>
      </c>
      <c r="I311" s="22">
        <f>IF(TRIM(D311)="","",IFERROR(INDEX('Student Master'!AH:AH,MATCH(D311,'Student Master'!B:B,0)),"0"))</f>
        <v>8000</v>
      </c>
      <c r="J311" s="22" t="str">
        <f>IF(TRIM(D311)="","",IFERROR(INDEX('Student Master'!AI:AI,MATCH(D311,'Student Master'!B:B,0)),"0"))</f>
        <v>0</v>
      </c>
      <c r="K311" s="23">
        <f t="shared" si="8"/>
        <v>0.81081081081081086</v>
      </c>
      <c r="L311" s="20"/>
      <c r="M311" s="20" t="str">
        <f>IF(TRIM(D311)="","",IFERROR(INDEX('Student Master'!C:C,MATCH(D311,'Student Master'!B:B,0)),"0"))</f>
        <v>G. LASHYA</v>
      </c>
      <c r="N311" s="20" t="str">
        <f>IF(TRIM(D311)="","",IFERROR(INDEX('Student Master'!D:D,MATCH(D311,'Student Master'!B:B,0)),"0"))</f>
        <v>3 - AM</v>
      </c>
      <c r="O311" s="20" t="str">
        <f>IF(TRIM(D311)="","",IFERROR(INDEX('Student Master'!H:H,MATCH(D311,'Student Master'!B:B,0)),"0"))</f>
        <v>G. CHANDRAKANTH</v>
      </c>
      <c r="P311" s="20" t="str">
        <f>IF(TRIM(D311)="","",IFERROR(INDEX('Student Master'!N:N,MATCH(D311,'Student Master'!B:B,0)),"0"))</f>
        <v>KOPPARGA</v>
      </c>
      <c r="Q311" s="20">
        <f>IF(TRIM(D311)="","",IFERROR(INDEX('Student Master'!L:L,MATCH(D311,'Student Master'!B:B,0)),"0"))</f>
        <v>9848236864</v>
      </c>
    </row>
    <row r="312" spans="1:17" x14ac:dyDescent="0.35">
      <c r="A312" s="20">
        <v>311</v>
      </c>
      <c r="B312" s="21">
        <v>44816</v>
      </c>
      <c r="C312" s="20">
        <v>221</v>
      </c>
      <c r="D312" s="20"/>
      <c r="E312" s="20"/>
      <c r="F312" s="20"/>
      <c r="G312" s="22" t="str">
        <f>IF(TRIM(D312)="","",IFERROR(INDEX('Student Master'!AB:AB,MATCH(D312,'Student Master'!B:B,0)),"0"))</f>
        <v/>
      </c>
      <c r="H312" s="22" t="str">
        <f>IF(TRIM(D312)="","",IFERROR(INDEX('Student Master'!AG:AG,MATCH(D312,'Student Master'!B:B,0)),"0"))</f>
        <v/>
      </c>
      <c r="I312" s="22" t="str">
        <f>IF(TRIM(D312)="","",IFERROR(INDEX('Student Master'!AH:AH,MATCH(D312,'Student Master'!B:B,0)),"0"))</f>
        <v/>
      </c>
      <c r="J312" s="22" t="str">
        <f>IF(TRIM(D312)="","",IFERROR(INDEX('Student Master'!AI:AI,MATCH(D312,'Student Master'!B:B,0)),"0"))</f>
        <v/>
      </c>
      <c r="K312" s="23" t="str">
        <f t="shared" si="8"/>
        <v/>
      </c>
      <c r="L312" s="20"/>
      <c r="M312" s="20" t="str">
        <f>IF(TRIM(D312)="","",IFERROR(INDEX('Student Master'!C:C,MATCH(D312,'Student Master'!B:B,0)),"0"))</f>
        <v/>
      </c>
      <c r="N312" s="20" t="str">
        <f>IF(TRIM(D312)="","",IFERROR(INDEX('Student Master'!D:D,MATCH(D312,'Student Master'!B:B,0)),"0"))</f>
        <v/>
      </c>
      <c r="O312" s="20" t="str">
        <f>IF(TRIM(D312)="","",IFERROR(INDEX('Student Master'!H:H,MATCH(D312,'Student Master'!B:B,0)),"0"))</f>
        <v/>
      </c>
      <c r="P312" s="20" t="str">
        <f>IF(TRIM(D312)="","",IFERROR(INDEX('Student Master'!N:N,MATCH(D312,'Student Master'!B:B,0)),"0"))</f>
        <v/>
      </c>
      <c r="Q312" s="20" t="str">
        <f>IF(TRIM(D312)="","",IFERROR(INDEX('Student Master'!L:L,MATCH(D312,'Student Master'!B:B,0)),"0"))</f>
        <v/>
      </c>
    </row>
    <row r="313" spans="1:17" x14ac:dyDescent="0.35">
      <c r="A313" s="20">
        <v>312</v>
      </c>
      <c r="B313" s="21">
        <v>44816</v>
      </c>
      <c r="C313" s="20">
        <v>221</v>
      </c>
      <c r="D313" s="20"/>
      <c r="E313" s="20"/>
      <c r="F313" s="20"/>
      <c r="G313" s="22" t="str">
        <f>IF(TRIM(D313)="","",IFERROR(INDEX('Student Master'!AB:AB,MATCH(D313,'Student Master'!B:B,0)),"0"))</f>
        <v/>
      </c>
      <c r="H313" s="22" t="str">
        <f>IF(TRIM(D313)="","",IFERROR(INDEX('Student Master'!AG:AG,MATCH(D313,'Student Master'!B:B,0)),"0"))</f>
        <v/>
      </c>
      <c r="I313" s="22" t="str">
        <f>IF(TRIM(D313)="","",IFERROR(INDEX('Student Master'!AH:AH,MATCH(D313,'Student Master'!B:B,0)),"0"))</f>
        <v/>
      </c>
      <c r="J313" s="22" t="str">
        <f>IF(TRIM(D313)="","",IFERROR(INDEX('Student Master'!AI:AI,MATCH(D313,'Student Master'!B:B,0)),"0"))</f>
        <v/>
      </c>
      <c r="K313" s="23" t="str">
        <f t="shared" si="8"/>
        <v/>
      </c>
      <c r="L313" s="20"/>
      <c r="M313" s="20" t="str">
        <f>IF(TRIM(D313)="","",IFERROR(INDEX('Student Master'!C:C,MATCH(D313,'Student Master'!B:B,0)),"0"))</f>
        <v/>
      </c>
      <c r="N313" s="20" t="str">
        <f>IF(TRIM(D313)="","",IFERROR(INDEX('Student Master'!D:D,MATCH(D313,'Student Master'!B:B,0)),"0"))</f>
        <v/>
      </c>
      <c r="O313" s="20" t="str">
        <f>IF(TRIM(D313)="","",IFERROR(INDEX('Student Master'!H:H,MATCH(D313,'Student Master'!B:B,0)),"0"))</f>
        <v/>
      </c>
      <c r="P313" s="20" t="str">
        <f>IF(TRIM(D313)="","",IFERROR(INDEX('Student Master'!N:N,MATCH(D313,'Student Master'!B:B,0)),"0"))</f>
        <v/>
      </c>
      <c r="Q313" s="20" t="str">
        <f>IF(TRIM(D313)="","",IFERROR(INDEX('Student Master'!L:L,MATCH(D313,'Student Master'!B:B,0)),"0"))</f>
        <v/>
      </c>
    </row>
    <row r="314" spans="1:17" x14ac:dyDescent="0.35">
      <c r="A314" s="20">
        <v>313</v>
      </c>
      <c r="B314" s="21">
        <v>44817</v>
      </c>
      <c r="C314" s="20">
        <v>222</v>
      </c>
      <c r="D314" s="20">
        <v>2507</v>
      </c>
      <c r="E314" s="20">
        <v>17000</v>
      </c>
      <c r="F314" s="20"/>
      <c r="G314" s="22">
        <f>IF(TRIM(D314)="","",IFERROR(INDEX('Student Master'!AB:AB,MATCH(D314,'Student Master'!B:B,0)),"0"))</f>
        <v>20000</v>
      </c>
      <c r="H314" s="22">
        <f>IF(TRIM(D314)="","",IFERROR(INDEX('Student Master'!AG:AG,MATCH(D314,'Student Master'!B:B,0)),"0"))</f>
        <v>20000</v>
      </c>
      <c r="I314" s="22" t="str">
        <f>IF(TRIM(D314)="","",IFERROR(INDEX('Student Master'!AH:AH,MATCH(D314,'Student Master'!B:B,0)),"0"))</f>
        <v>0</v>
      </c>
      <c r="J314" s="22" t="str">
        <f>IF(TRIM(D314)="","",IFERROR(INDEX('Student Master'!AI:AI,MATCH(D314,'Student Master'!B:B,0)),"0"))</f>
        <v>0</v>
      </c>
      <c r="K314" s="23">
        <f t="shared" si="8"/>
        <v>0.85</v>
      </c>
      <c r="L314" s="20"/>
      <c r="M314" s="20" t="str">
        <f>IF(TRIM(D314)="","",IFERROR(INDEX('Student Master'!C:C,MATCH(D314,'Student Master'!B:B,0)),"0"))</f>
        <v>A. VISHWA RAJ</v>
      </c>
      <c r="N314" s="20" t="str">
        <f>IF(TRIM(D314)="","",IFERROR(INDEX('Student Master'!D:D,MATCH(D314,'Student Master'!B:B,0)),"0"))</f>
        <v>9 - AM</v>
      </c>
      <c r="O314" s="20" t="str">
        <f>IF(TRIM(D314)="","",IFERROR(INDEX('Student Master'!H:H,MATCH(D314,'Student Master'!B:B,0)),"0"))</f>
        <v>KRISHNA</v>
      </c>
      <c r="P314" s="20" t="str">
        <f>IF(TRIM(D314)="","",IFERROR(INDEX('Student Master'!N:N,MATCH(D314,'Student Master'!B:B,0)),"0"))</f>
        <v>MAIN ROAD</v>
      </c>
      <c r="Q314" s="20">
        <f>IF(TRIM(D314)="","",IFERROR(INDEX('Student Master'!L:L,MATCH(D314,'Student Master'!B:B,0)),"0"))</f>
        <v>9848890624</v>
      </c>
    </row>
    <row r="315" spans="1:17" x14ac:dyDescent="0.35">
      <c r="A315" s="20">
        <v>314</v>
      </c>
      <c r="B315" s="21">
        <v>44817</v>
      </c>
      <c r="C315" s="20">
        <v>223</v>
      </c>
      <c r="D315" s="20">
        <v>3443</v>
      </c>
      <c r="E315" s="20">
        <v>0</v>
      </c>
      <c r="F315" s="20"/>
      <c r="G315" s="22">
        <f>IF(TRIM(D315)="","",IFERROR(INDEX('Student Master'!AB:AB,MATCH(D315,'Student Master'!B:B,0)),"0"))</f>
        <v>24000</v>
      </c>
      <c r="H315" s="22">
        <f>IF(TRIM(D315)="","",IFERROR(INDEX('Student Master'!AG:AG,MATCH(D315,'Student Master'!B:B,0)),"0"))</f>
        <v>16000</v>
      </c>
      <c r="I315" s="22">
        <f>IF(TRIM(D315)="","",IFERROR(INDEX('Student Master'!AH:AH,MATCH(D315,'Student Master'!B:B,0)),"0"))</f>
        <v>8000</v>
      </c>
      <c r="J315" s="22" t="str">
        <f>IF(TRIM(D315)="","",IFERROR(INDEX('Student Master'!AI:AI,MATCH(D315,'Student Master'!B:B,0)),"0"))</f>
        <v>0</v>
      </c>
      <c r="K315" s="23">
        <f t="shared" si="8"/>
        <v>0</v>
      </c>
      <c r="L315" s="20"/>
      <c r="M315" s="20" t="str">
        <f>IF(TRIM(D315)="","",IFERROR(INDEX('Student Master'!C:C,MATCH(D315,'Student Master'!B:B,0)),"0"))</f>
        <v>MIRZA ABDULLA BAIG</v>
      </c>
      <c r="N315" s="20" t="str">
        <f>IF(TRIM(D315)="","",IFERROR(INDEX('Student Master'!D:D,MATCH(D315,'Student Master'!B:B,0)),"0"))</f>
        <v>7 - AM</v>
      </c>
      <c r="O315" s="20" t="str">
        <f>IF(TRIM(D315)="","",IFERROR(INDEX('Student Master'!H:H,MATCH(D315,'Student Master'!B:B,0)),"0"))</f>
        <v>MIRZA VAREESH BAIG</v>
      </c>
      <c r="P315" s="20" t="str">
        <f>IF(TRIM(D315)="","",IFERROR(INDEX('Student Master'!N:N,MATCH(D315,'Student Master'!B:B,0)),"0"))</f>
        <v>KOPPARGA</v>
      </c>
      <c r="Q315" s="20">
        <f>IF(TRIM(D315)="","",IFERROR(INDEX('Student Master'!L:L,MATCH(D315,'Student Master'!B:B,0)),"0"))</f>
        <v>9963075473</v>
      </c>
    </row>
    <row r="316" spans="1:17" x14ac:dyDescent="0.35">
      <c r="A316" s="20">
        <v>315</v>
      </c>
      <c r="B316" s="21">
        <v>44817</v>
      </c>
      <c r="C316" s="20">
        <v>223</v>
      </c>
      <c r="D316" s="20">
        <v>3442</v>
      </c>
      <c r="E316" s="20">
        <v>0</v>
      </c>
      <c r="F316" s="20"/>
      <c r="G316" s="22">
        <f>IF(TRIM(D316)="","",IFERROR(INDEX('Student Master'!AB:AB,MATCH(D316,'Student Master'!B:B,0)),"0"))</f>
        <v>24000</v>
      </c>
      <c r="H316" s="22">
        <f>IF(TRIM(D316)="","",IFERROR(INDEX('Student Master'!AG:AG,MATCH(D316,'Student Master'!B:B,0)),"0"))</f>
        <v>16000</v>
      </c>
      <c r="I316" s="22">
        <f>IF(TRIM(D316)="","",IFERROR(INDEX('Student Master'!AH:AH,MATCH(D316,'Student Master'!B:B,0)),"0"))</f>
        <v>8000</v>
      </c>
      <c r="J316" s="22" t="str">
        <f>IF(TRIM(D316)="","",IFERROR(INDEX('Student Master'!AI:AI,MATCH(D316,'Student Master'!B:B,0)),"0"))</f>
        <v>0</v>
      </c>
      <c r="K316" s="23">
        <f t="shared" si="8"/>
        <v>0</v>
      </c>
      <c r="L316" s="20"/>
      <c r="M316" s="20" t="str">
        <f>IF(TRIM(D316)="","",IFERROR(INDEX('Student Master'!C:C,MATCH(D316,'Student Master'!B:B,0)),"0"))</f>
        <v>MIRZA AMANULLA BAIG</v>
      </c>
      <c r="N316" s="20" t="str">
        <f>IF(TRIM(D316)="","",IFERROR(INDEX('Student Master'!D:D,MATCH(D316,'Student Master'!B:B,0)),"0"))</f>
        <v>7 - AM</v>
      </c>
      <c r="O316" s="20" t="str">
        <f>IF(TRIM(D316)="","",IFERROR(INDEX('Student Master'!H:H,MATCH(D316,'Student Master'!B:B,0)),"0"))</f>
        <v>MIRZA VAREESH BAIG</v>
      </c>
      <c r="P316" s="20" t="str">
        <f>IF(TRIM(D316)="","",IFERROR(INDEX('Student Master'!N:N,MATCH(D316,'Student Master'!B:B,0)),"0"))</f>
        <v>KOPPARGA</v>
      </c>
      <c r="Q316" s="20">
        <f>IF(TRIM(D316)="","",IFERROR(INDEX('Student Master'!L:L,MATCH(D316,'Student Master'!B:B,0)),"0"))</f>
        <v>9963075473</v>
      </c>
    </row>
    <row r="317" spans="1:17" x14ac:dyDescent="0.35">
      <c r="A317" s="20">
        <v>316</v>
      </c>
      <c r="B317" s="21">
        <v>44817</v>
      </c>
      <c r="C317" s="20">
        <v>224</v>
      </c>
      <c r="D317" s="20">
        <v>3710</v>
      </c>
      <c r="E317" s="20">
        <v>17000</v>
      </c>
      <c r="F317" s="20"/>
      <c r="G317" s="22">
        <f>IF(TRIM(D317)="","",IFERROR(INDEX('Student Master'!AB:AB,MATCH(D317,'Student Master'!B:B,0)),"0"))</f>
        <v>23000</v>
      </c>
      <c r="H317" s="22">
        <f>IF(TRIM(D317)="","",IFERROR(INDEX('Student Master'!AG:AG,MATCH(D317,'Student Master'!B:B,0)),"0"))</f>
        <v>15000</v>
      </c>
      <c r="I317" s="22">
        <f>IF(TRIM(D317)="","",IFERROR(INDEX('Student Master'!AH:AH,MATCH(D317,'Student Master'!B:B,0)),"0"))</f>
        <v>8000</v>
      </c>
      <c r="J317" s="22" t="str">
        <f>IF(TRIM(D317)="","",IFERROR(INDEX('Student Master'!AI:AI,MATCH(D317,'Student Master'!B:B,0)),"0"))</f>
        <v>0</v>
      </c>
      <c r="K317" s="23">
        <f t="shared" si="8"/>
        <v>0.73913043478260865</v>
      </c>
      <c r="L317" s="20"/>
      <c r="M317" s="20" t="str">
        <f>IF(TRIM(D317)="","",IFERROR(INDEX('Student Master'!C:C,MATCH(D317,'Student Master'!B:B,0)),"0"))</f>
        <v>G. SURYAKANT</v>
      </c>
      <c r="N317" s="20" t="str">
        <f>IF(TRIM(D317)="","",IFERROR(INDEX('Student Master'!D:D,MATCH(D317,'Student Master'!B:B,0)),"0"))</f>
        <v>6 - AM</v>
      </c>
      <c r="O317" s="20" t="str">
        <f>IF(TRIM(D317)="","",IFERROR(INDEX('Student Master'!H:H,MATCH(D317,'Student Master'!B:B,0)),"0"))</f>
        <v>G. ANAND RAO</v>
      </c>
      <c r="P317" s="20" t="str">
        <f>IF(TRIM(D317)="","",IFERROR(INDEX('Student Master'!N:N,MATCH(D317,'Student Master'!B:B,0)),"0"))</f>
        <v>KOPPARGA</v>
      </c>
      <c r="Q317" s="20">
        <f>IF(TRIM(D317)="","",IFERROR(INDEX('Student Master'!L:L,MATCH(D317,'Student Master'!B:B,0)),"0"))</f>
        <v>9110340998</v>
      </c>
    </row>
    <row r="318" spans="1:17" x14ac:dyDescent="0.35">
      <c r="A318" s="20">
        <v>317</v>
      </c>
      <c r="B318" s="21">
        <v>44817</v>
      </c>
      <c r="C318" s="20">
        <v>225</v>
      </c>
      <c r="D318" s="20">
        <v>2790</v>
      </c>
      <c r="E318" s="20">
        <v>14500</v>
      </c>
      <c r="F318" s="20"/>
      <c r="G318" s="22">
        <f>IF(TRIM(D318)="","",IFERROR(INDEX('Student Master'!AB:AB,MATCH(D318,'Student Master'!B:B,0)),"0"))</f>
        <v>18000</v>
      </c>
      <c r="H318" s="22">
        <f>IF(TRIM(D318)="","",IFERROR(INDEX('Student Master'!AG:AG,MATCH(D318,'Student Master'!B:B,0)),"0"))</f>
        <v>18000</v>
      </c>
      <c r="I318" s="22" t="str">
        <f>IF(TRIM(D318)="","",IFERROR(INDEX('Student Master'!AH:AH,MATCH(D318,'Student Master'!B:B,0)),"0"))</f>
        <v>0</v>
      </c>
      <c r="J318" s="22" t="str">
        <f>IF(TRIM(D318)="","",IFERROR(INDEX('Student Master'!AI:AI,MATCH(D318,'Student Master'!B:B,0)),"0"))</f>
        <v>0</v>
      </c>
      <c r="K318" s="23">
        <f t="shared" si="8"/>
        <v>0.80555555555555558</v>
      </c>
      <c r="L318" s="20"/>
      <c r="M318" s="20" t="str">
        <f>IF(TRIM(D318)="","",IFERROR(INDEX('Student Master'!C:C,MATCH(D318,'Student Master'!B:B,0)),"0"))</f>
        <v>SK. REHAN</v>
      </c>
      <c r="N318" s="20" t="str">
        <f>IF(TRIM(D318)="","",IFERROR(INDEX('Student Master'!D:D,MATCH(D318,'Student Master'!B:B,0)),"0"))</f>
        <v>8 - AS</v>
      </c>
      <c r="O318" s="20" t="str">
        <f>IF(TRIM(D318)="","",IFERROR(INDEX('Student Master'!H:H,MATCH(D318,'Student Master'!B:B,0)),"0"))</f>
        <v>GOUSE</v>
      </c>
      <c r="P318" s="20" t="str">
        <f>IF(TRIM(D318)="","",IFERROR(INDEX('Student Master'!N:N,MATCH(D318,'Student Master'!B:B,0)),"0"))</f>
        <v>SHARBATHI CANAL</v>
      </c>
      <c r="Q318" s="20">
        <f>IF(TRIM(D318)="","",IFERROR(INDEX('Student Master'!L:L,MATCH(D318,'Student Master'!B:B,0)),"0"))</f>
        <v>9848713956</v>
      </c>
    </row>
    <row r="319" spans="1:17" x14ac:dyDescent="0.35">
      <c r="A319" s="20">
        <v>318</v>
      </c>
      <c r="B319" s="21">
        <v>44817</v>
      </c>
      <c r="C319" s="20">
        <v>226</v>
      </c>
      <c r="D319" s="20">
        <v>4610</v>
      </c>
      <c r="E319" s="20">
        <v>13500</v>
      </c>
      <c r="F319" s="20"/>
      <c r="G319" s="22">
        <f>IF(TRIM(D319)="","",IFERROR(INDEX('Student Master'!AB:AB,MATCH(D319,'Student Master'!B:B,0)),"0"))</f>
        <v>23000</v>
      </c>
      <c r="H319" s="22">
        <f>IF(TRIM(D319)="","",IFERROR(INDEX('Student Master'!AG:AG,MATCH(D319,'Student Master'!B:B,0)),"0"))</f>
        <v>15000</v>
      </c>
      <c r="I319" s="22">
        <f>IF(TRIM(D319)="","",IFERROR(INDEX('Student Master'!AH:AH,MATCH(D319,'Student Master'!B:B,0)),"0"))</f>
        <v>8000</v>
      </c>
      <c r="J319" s="22" t="str">
        <f>IF(TRIM(D319)="","",IFERROR(INDEX('Student Master'!AI:AI,MATCH(D319,'Student Master'!B:B,0)),"0"))</f>
        <v>0</v>
      </c>
      <c r="K319" s="23">
        <f t="shared" si="8"/>
        <v>0.58695652173913049</v>
      </c>
      <c r="L319" s="20"/>
      <c r="M319" s="20" t="str">
        <f>IF(TRIM(D319)="","",IFERROR(INDEX('Student Master'!C:C,MATCH(D319,'Student Master'!B:B,0)),"0"))</f>
        <v>B.JAHNAVI</v>
      </c>
      <c r="N319" s="20" t="str">
        <f>IF(TRIM(D319)="","",IFERROR(INDEX('Student Master'!D:D,MATCH(D319,'Student Master'!B:B,0)),"0"))</f>
        <v>6 - AS</v>
      </c>
      <c r="O319" s="20" t="str">
        <f>IF(TRIM(D319)="","",IFERROR(INDEX('Student Master'!H:H,MATCH(D319,'Student Master'!B:B,0)),"0"))</f>
        <v>B. DATTU</v>
      </c>
      <c r="P319" s="20" t="str">
        <f>IF(TRIM(D319)="","",IFERROR(INDEX('Student Master'!N:N,MATCH(D319,'Student Master'!B:B,0)),"0"))</f>
        <v>Kandakurthi</v>
      </c>
      <c r="Q319" s="20">
        <f>IF(TRIM(D319)="","",IFERROR(INDEX('Student Master'!L:L,MATCH(D319,'Student Master'!B:B,0)),"0"))</f>
        <v>8106670824</v>
      </c>
    </row>
    <row r="320" spans="1:17" x14ac:dyDescent="0.35">
      <c r="A320" s="20">
        <v>319</v>
      </c>
      <c r="B320" s="21">
        <v>44817</v>
      </c>
      <c r="C320" s="20">
        <v>226</v>
      </c>
      <c r="D320" s="20">
        <v>4694</v>
      </c>
      <c r="E320" s="20">
        <v>12000</v>
      </c>
      <c r="F320" s="20"/>
      <c r="G320" s="22">
        <f>IF(TRIM(D320)="","",IFERROR(INDEX('Student Master'!AB:AB,MATCH(D320,'Student Master'!B:B,0)),"0"))</f>
        <v>19500</v>
      </c>
      <c r="H320" s="22">
        <f>IF(TRIM(D320)="","",IFERROR(INDEX('Student Master'!AG:AG,MATCH(D320,'Student Master'!B:B,0)),"0"))</f>
        <v>11500</v>
      </c>
      <c r="I320" s="22">
        <f>IF(TRIM(D320)="","",IFERROR(INDEX('Student Master'!AH:AH,MATCH(D320,'Student Master'!B:B,0)),"0"))</f>
        <v>8000</v>
      </c>
      <c r="J320" s="22" t="str">
        <f>IF(TRIM(D320)="","",IFERROR(INDEX('Student Master'!AI:AI,MATCH(D320,'Student Master'!B:B,0)),"0"))</f>
        <v>0</v>
      </c>
      <c r="K320" s="23">
        <f t="shared" si="8"/>
        <v>0.61538461538461542</v>
      </c>
      <c r="L320" s="20"/>
      <c r="M320" s="20" t="str">
        <f>IF(TRIM(D320)="","",IFERROR(INDEX('Student Master'!C:C,MATCH(D320,'Student Master'!B:B,0)),"0"))</f>
        <v>B.VAISHNAVI</v>
      </c>
      <c r="N320" s="20" t="str">
        <f>IF(TRIM(D320)="","",IFERROR(INDEX('Student Master'!D:D,MATCH(D320,'Student Master'!B:B,0)),"0"))</f>
        <v>4 - AS</v>
      </c>
      <c r="O320" s="20" t="str">
        <f>IF(TRIM(D320)="","",IFERROR(INDEX('Student Master'!H:H,MATCH(D320,'Student Master'!B:B,0)),"0"))</f>
        <v>B. DATTHU</v>
      </c>
      <c r="P320" s="20" t="str">
        <f>IF(TRIM(D320)="","",IFERROR(INDEX('Student Master'!N:N,MATCH(D320,'Student Master'!B:B,0)),"0"))</f>
        <v>Kandakurthi</v>
      </c>
      <c r="Q320" s="20">
        <f>IF(TRIM(D320)="","",IFERROR(INDEX('Student Master'!L:L,MATCH(D320,'Student Master'!B:B,0)),"0"))</f>
        <v>8106670824</v>
      </c>
    </row>
    <row r="321" spans="1:17" x14ac:dyDescent="0.35">
      <c r="A321" s="20">
        <v>320</v>
      </c>
      <c r="B321" s="21">
        <v>44817</v>
      </c>
      <c r="C321" s="20">
        <v>227</v>
      </c>
      <c r="D321" s="20">
        <v>4242</v>
      </c>
      <c r="E321" s="20">
        <v>8000</v>
      </c>
      <c r="F321" s="20"/>
      <c r="G321" s="22">
        <f>IF(TRIM(D321)="","",IFERROR(INDEX('Student Master'!AB:AB,MATCH(D321,'Student Master'!B:B,0)),"0"))</f>
        <v>10000</v>
      </c>
      <c r="H321" s="22">
        <f>IF(TRIM(D321)="","",IFERROR(INDEX('Student Master'!AG:AG,MATCH(D321,'Student Master'!B:B,0)),"0"))</f>
        <v>10000</v>
      </c>
      <c r="I321" s="22" t="str">
        <f>IF(TRIM(D321)="","",IFERROR(INDEX('Student Master'!AH:AH,MATCH(D321,'Student Master'!B:B,0)),"0"))</f>
        <v>0</v>
      </c>
      <c r="J321" s="22" t="str">
        <f>IF(TRIM(D321)="","",IFERROR(INDEX('Student Master'!AI:AI,MATCH(D321,'Student Master'!B:B,0)),"0"))</f>
        <v>0</v>
      </c>
      <c r="K321" s="23">
        <f t="shared" si="8"/>
        <v>0.8</v>
      </c>
      <c r="L321" s="20"/>
      <c r="M321" s="20" t="str">
        <f>IF(TRIM(D321)="","",IFERROR(INDEX('Student Master'!C:C,MATCH(D321,'Student Master'!B:B,0)),"0"))</f>
        <v>G. REVANTH</v>
      </c>
      <c r="N321" s="20" t="str">
        <f>IF(TRIM(D321)="","",IFERROR(INDEX('Student Master'!D:D,MATCH(D321,'Student Master'!B:B,0)),"0"))</f>
        <v>2 - AM</v>
      </c>
      <c r="O321" s="20" t="str">
        <f>IF(TRIM(D321)="","",IFERROR(INDEX('Student Master'!H:H,MATCH(D321,'Student Master'!B:B,0)),"0"))</f>
        <v>G. SRIKANTH</v>
      </c>
      <c r="P321" s="20" t="str">
        <f>IF(TRIM(D321)="","",IFERROR(INDEX('Student Master'!N:N,MATCH(D321,'Student Master'!B:B,0)),"0"))</f>
        <v>TATTIKOTE</v>
      </c>
      <c r="Q321" s="20">
        <f>IF(TRIM(D321)="","",IFERROR(INDEX('Student Master'!L:L,MATCH(D321,'Student Master'!B:B,0)),"0"))</f>
        <v>8121192853</v>
      </c>
    </row>
    <row r="322" spans="1:17" x14ac:dyDescent="0.35">
      <c r="A322" s="20">
        <v>321</v>
      </c>
      <c r="B322" s="21">
        <v>44817</v>
      </c>
      <c r="C322" s="20">
        <v>227</v>
      </c>
      <c r="D322" s="20">
        <v>4418</v>
      </c>
      <c r="E322" s="20">
        <v>6000</v>
      </c>
      <c r="F322" s="20"/>
      <c r="G322" s="22">
        <f>IF(TRIM(D322)="","",IFERROR(INDEX('Student Master'!AB:AB,MATCH(D322,'Student Master'!B:B,0)),"0"))</f>
        <v>14000</v>
      </c>
      <c r="H322" s="22">
        <f>IF(TRIM(D322)="","",IFERROR(INDEX('Student Master'!AG:AG,MATCH(D322,'Student Master'!B:B,0)),"0"))</f>
        <v>9000</v>
      </c>
      <c r="I322" s="22">
        <f>IF(TRIM(D322)="","",IFERROR(INDEX('Student Master'!AH:AH,MATCH(D322,'Student Master'!B:B,0)),"0"))</f>
        <v>5000</v>
      </c>
      <c r="J322" s="22" t="str">
        <f>IF(TRIM(D322)="","",IFERROR(INDEX('Student Master'!AI:AI,MATCH(D322,'Student Master'!B:B,0)),"0"))</f>
        <v>0</v>
      </c>
      <c r="K322" s="23">
        <f t="shared" si="8"/>
        <v>0.42857142857142855</v>
      </c>
      <c r="L322" s="20"/>
      <c r="M322" s="20" t="str">
        <f>IF(TRIM(D322)="","",IFERROR(INDEX('Student Master'!C:C,MATCH(D322,'Student Master'!B:B,0)),"0"))</f>
        <v>G. JASHWITHA</v>
      </c>
      <c r="N322" s="20" t="str">
        <f>IF(TRIM(D322)="","",IFERROR(INDEX('Student Master'!D:D,MATCH(D322,'Student Master'!B:B,0)),"0"))</f>
        <v>U - AM</v>
      </c>
      <c r="O322" s="20" t="str">
        <f>IF(TRIM(D322)="","",IFERROR(INDEX('Student Master'!H:H,MATCH(D322,'Student Master'!B:B,0)),"0"))</f>
        <v>SRIKANTH</v>
      </c>
      <c r="P322" s="20" t="str">
        <f>IF(TRIM(D322)="","",IFERROR(INDEX('Student Master'!N:N,MATCH(D322,'Student Master'!B:B,0)),"0"))</f>
        <v>TATTIKOTE</v>
      </c>
      <c r="Q322" s="20">
        <f>IF(TRIM(D322)="","",IFERROR(INDEX('Student Master'!L:L,MATCH(D322,'Student Master'!B:B,0)),"0"))</f>
        <v>8121192853</v>
      </c>
    </row>
    <row r="323" spans="1:17" x14ac:dyDescent="0.35">
      <c r="A323" s="20">
        <v>322</v>
      </c>
      <c r="B323" s="21">
        <v>44817</v>
      </c>
      <c r="C323" s="20">
        <v>228</v>
      </c>
      <c r="D323" s="20"/>
      <c r="E323" s="20"/>
      <c r="F323" s="20"/>
      <c r="G323" s="22" t="str">
        <f>IF(TRIM(D323)="","",IFERROR(INDEX('Student Master'!AB:AB,MATCH(D323,'Student Master'!B:B,0)),"0"))</f>
        <v/>
      </c>
      <c r="H323" s="22" t="str">
        <f>IF(TRIM(D323)="","",IFERROR(INDEX('Student Master'!AG:AG,MATCH(D323,'Student Master'!B:B,0)),"0"))</f>
        <v/>
      </c>
      <c r="I323" s="22" t="str">
        <f>IF(TRIM(D323)="","",IFERROR(INDEX('Student Master'!AH:AH,MATCH(D323,'Student Master'!B:B,0)),"0"))</f>
        <v/>
      </c>
      <c r="J323" s="22" t="str">
        <f>IF(TRIM(D323)="","",IFERROR(INDEX('Student Master'!AI:AI,MATCH(D323,'Student Master'!B:B,0)),"0"))</f>
        <v/>
      </c>
      <c r="K323" s="23" t="str">
        <f t="shared" si="8"/>
        <v/>
      </c>
      <c r="L323" s="20"/>
      <c r="M323" s="20" t="str">
        <f>IF(TRIM(D323)="","",IFERROR(INDEX('Student Master'!C:C,MATCH(D323,'Student Master'!B:B,0)),"0"))</f>
        <v/>
      </c>
      <c r="N323" s="20" t="str">
        <f>IF(TRIM(D323)="","",IFERROR(INDEX('Student Master'!D:D,MATCH(D323,'Student Master'!B:B,0)),"0"))</f>
        <v/>
      </c>
      <c r="O323" s="20" t="str">
        <f>IF(TRIM(D323)="","",IFERROR(INDEX('Student Master'!H:H,MATCH(D323,'Student Master'!B:B,0)),"0"))</f>
        <v/>
      </c>
      <c r="P323" s="20" t="str">
        <f>IF(TRIM(D323)="","",IFERROR(INDEX('Student Master'!N:N,MATCH(D323,'Student Master'!B:B,0)),"0"))</f>
        <v/>
      </c>
      <c r="Q323" s="20" t="str">
        <f>IF(TRIM(D323)="","",IFERROR(INDEX('Student Master'!L:L,MATCH(D323,'Student Master'!B:B,0)),"0"))</f>
        <v/>
      </c>
    </row>
    <row r="324" spans="1:17" x14ac:dyDescent="0.35">
      <c r="A324" s="20">
        <v>323</v>
      </c>
      <c r="B324" s="21">
        <v>44817</v>
      </c>
      <c r="C324" s="20">
        <v>231</v>
      </c>
      <c r="D324" s="20">
        <v>4722</v>
      </c>
      <c r="E324" s="20">
        <v>6500</v>
      </c>
      <c r="F324" s="20"/>
      <c r="G324" s="22">
        <f>IF(TRIM(D324)="","",IFERROR(INDEX('Student Master'!AB:AB,MATCH(D324,'Student Master'!B:B,0)),"0"))</f>
        <v>9000</v>
      </c>
      <c r="H324" s="22">
        <f>IF(TRIM(D324)="","",IFERROR(INDEX('Student Master'!AG:AG,MATCH(D324,'Student Master'!B:B,0)),"0"))</f>
        <v>9000</v>
      </c>
      <c r="I324" s="22" t="str">
        <f>IF(TRIM(D324)="","",IFERROR(INDEX('Student Master'!AH:AH,MATCH(D324,'Student Master'!B:B,0)),"0"))</f>
        <v>0</v>
      </c>
      <c r="J324" s="22" t="str">
        <f>IF(TRIM(D324)="","",IFERROR(INDEX('Student Master'!AI:AI,MATCH(D324,'Student Master'!B:B,0)),"0"))</f>
        <v>0</v>
      </c>
      <c r="K324" s="23">
        <f t="shared" si="8"/>
        <v>0.72222222222222221</v>
      </c>
      <c r="L324" s="20"/>
      <c r="M324" s="20" t="str">
        <f>IF(TRIM(D324)="","",IFERROR(INDEX('Student Master'!C:C,MATCH(D324,'Student Master'!B:B,0)),"0"))</f>
        <v>M. YASHWANTH KUMAR</v>
      </c>
      <c r="N324" s="20" t="str">
        <f>IF(TRIM(D324)="","",IFERROR(INDEX('Student Master'!D:D,MATCH(D324,'Student Master'!B:B,0)),"0"))</f>
        <v>U - AS</v>
      </c>
      <c r="O324" s="20" t="str">
        <f>IF(TRIM(D324)="","",IFERROR(INDEX('Student Master'!H:H,MATCH(D324,'Student Master'!B:B,0)),"0"))</f>
        <v>Sudhakar</v>
      </c>
      <c r="P324" s="20" t="str">
        <f>IF(TRIM(D324)="","",IFERROR(INDEX('Student Master'!N:N,MATCH(D324,'Student Master'!B:B,0)),"0"))</f>
        <v>Saraswathi Nagar</v>
      </c>
      <c r="Q324" s="20">
        <f>IF(TRIM(D324)="","",IFERROR(INDEX('Student Master'!L:L,MATCH(D324,'Student Master'!B:B,0)),"0"))</f>
        <v>7013099420</v>
      </c>
    </row>
    <row r="325" spans="1:17" x14ac:dyDescent="0.35">
      <c r="A325" s="20">
        <v>324</v>
      </c>
      <c r="B325" s="21">
        <v>44817</v>
      </c>
      <c r="C325" s="20">
        <v>229</v>
      </c>
      <c r="D325" s="20">
        <v>7006</v>
      </c>
      <c r="E325" s="20">
        <v>15000</v>
      </c>
      <c r="F325" s="20"/>
      <c r="G325" s="22">
        <f>IF(TRIM(D325)="","",IFERROR(INDEX('Student Master'!AB:AB,MATCH(D325,'Student Master'!B:B,0)),"0"))</f>
        <v>19000</v>
      </c>
      <c r="H325" s="22">
        <f>IF(TRIM(D325)="","",IFERROR(INDEX('Student Master'!AG:AG,MATCH(D325,'Student Master'!B:B,0)),"0"))</f>
        <v>11500</v>
      </c>
      <c r="I325" s="22">
        <f>IF(TRIM(D325)="","",IFERROR(INDEX('Student Master'!AH:AH,MATCH(D325,'Student Master'!B:B,0)),"0"))</f>
        <v>7500</v>
      </c>
      <c r="J325" s="22" t="str">
        <f>IF(TRIM(D325)="","",IFERROR(INDEX('Student Master'!AI:AI,MATCH(D325,'Student Master'!B:B,0)),"0"))</f>
        <v>0</v>
      </c>
      <c r="K325" s="23">
        <f t="shared" si="8"/>
        <v>0.78947368421052633</v>
      </c>
      <c r="L325" s="20"/>
      <c r="M325" s="20" t="str">
        <f>IF(TRIM(D325)="","",IFERROR(INDEX('Student Master'!C:C,MATCH(D325,'Student Master'!B:B,0)),"0"))</f>
        <v>P. YASHWANTH REDDY</v>
      </c>
      <c r="N325" s="20" t="str">
        <f>IF(TRIM(D325)="","",IFERROR(INDEX('Student Master'!D:D,MATCH(D325,'Student Master'!B:B,0)),"0"))</f>
        <v>4 - BM</v>
      </c>
      <c r="O325" s="20" t="str">
        <f>IF(TRIM(D325)="","",IFERROR(INDEX('Student Master'!H:H,MATCH(D325,'Student Master'!B:B,0)),"0"))</f>
        <v>SUDHAKAR REDDY</v>
      </c>
      <c r="P325" s="20" t="str">
        <f>IF(TRIM(D325)="","",IFERROR(INDEX('Student Master'!N:N,MATCH(D325,'Student Master'!B:B,0)),"0"))</f>
        <v>JAITHAPUR</v>
      </c>
      <c r="Q325" s="20">
        <f>IF(TRIM(D325)="","",IFERROR(INDEX('Student Master'!L:L,MATCH(D325,'Student Master'!B:B,0)),"0"))</f>
        <v>9849362166</v>
      </c>
    </row>
    <row r="326" spans="1:17" x14ac:dyDescent="0.35">
      <c r="A326" s="20">
        <v>325</v>
      </c>
      <c r="B326" s="21">
        <v>44817</v>
      </c>
      <c r="C326" s="20">
        <v>230</v>
      </c>
      <c r="D326" s="20">
        <v>3337</v>
      </c>
      <c r="E326" s="20">
        <v>13000</v>
      </c>
      <c r="F326" s="20"/>
      <c r="G326" s="22">
        <f>IF(TRIM(D326)="","",IFERROR(INDEX('Student Master'!AB:AB,MATCH(D326,'Student Master'!B:B,0)),"0"))</f>
        <v>15000</v>
      </c>
      <c r="H326" s="22">
        <f>IF(TRIM(D326)="","",IFERROR(INDEX('Student Master'!AG:AG,MATCH(D326,'Student Master'!B:B,0)),"0"))</f>
        <v>15000</v>
      </c>
      <c r="I326" s="22" t="str">
        <f>IF(TRIM(D326)="","",IFERROR(INDEX('Student Master'!AH:AH,MATCH(D326,'Student Master'!B:B,0)),"0"))</f>
        <v>0</v>
      </c>
      <c r="J326" s="22" t="str">
        <f>IF(TRIM(D326)="","",IFERROR(INDEX('Student Master'!AI:AI,MATCH(D326,'Student Master'!B:B,0)),"0"))</f>
        <v>0</v>
      </c>
      <c r="K326" s="23">
        <f t="shared" si="8"/>
        <v>0.8666666666666667</v>
      </c>
      <c r="L326" s="20"/>
      <c r="M326" s="20" t="str">
        <f>IF(TRIM(D326)="","",IFERROR(INDEX('Student Master'!C:C,MATCH(D326,'Student Master'!B:B,0)),"0"))</f>
        <v>G. NARENDRA VARMA</v>
      </c>
      <c r="N326" s="20" t="str">
        <f>IF(TRIM(D326)="","",IFERROR(INDEX('Student Master'!D:D,MATCH(D326,'Student Master'!B:B,0)),"0"))</f>
        <v>6 - AM</v>
      </c>
      <c r="O326" s="20" t="str">
        <f>IF(TRIM(D326)="","",IFERROR(INDEX('Student Master'!H:H,MATCH(D326,'Student Master'!B:B,0)),"0"))</f>
        <v>SRINIVAS</v>
      </c>
      <c r="P326" s="20" t="str">
        <f>IF(TRIM(D326)="","",IFERROR(INDEX('Student Master'!N:N,MATCH(D326,'Student Master'!B:B,0)),"0"))</f>
        <v>S.V. COLONY</v>
      </c>
      <c r="Q326" s="20">
        <f>IF(TRIM(D326)="","",IFERROR(INDEX('Student Master'!L:L,MATCH(D326,'Student Master'!B:B,0)),"0"))</f>
        <v>9848521123</v>
      </c>
    </row>
    <row r="327" spans="1:17" x14ac:dyDescent="0.35">
      <c r="A327" s="20">
        <v>326</v>
      </c>
      <c r="B327" s="21">
        <v>44817</v>
      </c>
      <c r="C327" s="20">
        <v>233</v>
      </c>
      <c r="D327" s="20">
        <v>4479</v>
      </c>
      <c r="E327" s="20">
        <v>16000</v>
      </c>
      <c r="F327" s="20"/>
      <c r="G327" s="22">
        <f>IF(TRIM(D327)="","",IFERROR(INDEX('Student Master'!AB:AB,MATCH(D327,'Student Master'!B:B,0)),"0"))</f>
        <v>20000</v>
      </c>
      <c r="H327" s="22">
        <f>IF(TRIM(D327)="","",IFERROR(INDEX('Student Master'!AG:AG,MATCH(D327,'Student Master'!B:B,0)),"0"))</f>
        <v>12500</v>
      </c>
      <c r="I327" s="22">
        <f>IF(TRIM(D327)="","",IFERROR(INDEX('Student Master'!AH:AH,MATCH(D327,'Student Master'!B:B,0)),"0"))</f>
        <v>7500</v>
      </c>
      <c r="J327" s="22" t="str">
        <f>IF(TRIM(D327)="","",IFERROR(INDEX('Student Master'!AI:AI,MATCH(D327,'Student Master'!B:B,0)),"0"))</f>
        <v>0</v>
      </c>
      <c r="K327" s="23">
        <f t="shared" si="8"/>
        <v>0.8</v>
      </c>
      <c r="L327" s="20"/>
      <c r="M327" s="20" t="str">
        <f>IF(TRIM(D327)="","",IFERROR(INDEX('Student Master'!C:C,MATCH(D327,'Student Master'!B:B,0)),"0"))</f>
        <v>P. LAXMI SADWIKA</v>
      </c>
      <c r="N327" s="20" t="str">
        <f>IF(TRIM(D327)="","",IFERROR(INDEX('Student Master'!D:D,MATCH(D327,'Student Master'!B:B,0)),"0"))</f>
        <v>5 - BM</v>
      </c>
      <c r="O327" s="20" t="str">
        <f>IF(TRIM(D327)="","",IFERROR(INDEX('Student Master'!H:H,MATCH(D327,'Student Master'!B:B,0)),"0"))</f>
        <v>NAVEEN REDDY</v>
      </c>
      <c r="P327" s="20" t="str">
        <f>IF(TRIM(D327)="","",IFERROR(INDEX('Student Master'!N:N,MATCH(D327,'Student Master'!B:B,0)),"0"))</f>
        <v>JAITHAPUR</v>
      </c>
      <c r="Q327" s="20">
        <f>IF(TRIM(D327)="","",IFERROR(INDEX('Student Master'!L:L,MATCH(D327,'Student Master'!B:B,0)),"0"))</f>
        <v>9666857210</v>
      </c>
    </row>
    <row r="328" spans="1:17" x14ac:dyDescent="0.35">
      <c r="A328" s="20">
        <v>327</v>
      </c>
      <c r="B328" s="21">
        <v>44817</v>
      </c>
      <c r="C328" s="20">
        <v>233</v>
      </c>
      <c r="D328" s="20">
        <v>4480</v>
      </c>
      <c r="E328" s="20">
        <v>20000</v>
      </c>
      <c r="F328" s="20"/>
      <c r="G328" s="22">
        <f>IF(TRIM(D328)="","",IFERROR(INDEX('Student Master'!AB:AB,MATCH(D328,'Student Master'!B:B,0)),"0"))</f>
        <v>22500</v>
      </c>
      <c r="H328" s="22">
        <f>IF(TRIM(D328)="","",IFERROR(INDEX('Student Master'!AG:AG,MATCH(D328,'Student Master'!B:B,0)),"0"))</f>
        <v>15000</v>
      </c>
      <c r="I328" s="22">
        <f>IF(TRIM(D328)="","",IFERROR(INDEX('Student Master'!AH:AH,MATCH(D328,'Student Master'!B:B,0)),"0"))</f>
        <v>7500</v>
      </c>
      <c r="J328" s="22" t="str">
        <f>IF(TRIM(D328)="","",IFERROR(INDEX('Student Master'!AI:AI,MATCH(D328,'Student Master'!B:B,0)),"0"))</f>
        <v>0</v>
      </c>
      <c r="K328" s="23">
        <f t="shared" si="8"/>
        <v>0.88888888888888884</v>
      </c>
      <c r="L328" s="20"/>
      <c r="M328" s="20" t="str">
        <f>IF(TRIM(D328)="","",IFERROR(INDEX('Student Master'!C:C,MATCH(D328,'Student Master'!B:B,0)),"0"))</f>
        <v>P. NAGA PRANITH REDDY</v>
      </c>
      <c r="N328" s="20" t="str">
        <f>IF(TRIM(D328)="","",IFERROR(INDEX('Student Master'!D:D,MATCH(D328,'Student Master'!B:B,0)),"0"))</f>
        <v>6 - AM</v>
      </c>
      <c r="O328" s="20" t="str">
        <f>IF(TRIM(D328)="","",IFERROR(INDEX('Student Master'!H:H,MATCH(D328,'Student Master'!B:B,0)),"0"))</f>
        <v>NAVEEN REDDY</v>
      </c>
      <c r="P328" s="20" t="str">
        <f>IF(TRIM(D328)="","",IFERROR(INDEX('Student Master'!N:N,MATCH(D328,'Student Master'!B:B,0)),"0"))</f>
        <v>JAITHAPUR</v>
      </c>
      <c r="Q328" s="20">
        <f>IF(TRIM(D328)="","",IFERROR(INDEX('Student Master'!L:L,MATCH(D328,'Student Master'!B:B,0)),"0"))</f>
        <v>9666857210</v>
      </c>
    </row>
    <row r="329" spans="1:17" x14ac:dyDescent="0.35">
      <c r="A329" s="20">
        <v>328</v>
      </c>
      <c r="B329" s="21">
        <v>44818</v>
      </c>
      <c r="C329" s="20">
        <v>234</v>
      </c>
      <c r="D329" s="20">
        <v>3571</v>
      </c>
      <c r="E329" s="20">
        <v>13000</v>
      </c>
      <c r="F329" s="20"/>
      <c r="G329" s="22">
        <f>IF(TRIM(D329)="","",IFERROR(INDEX('Student Master'!AB:AB,MATCH(D329,'Student Master'!B:B,0)),"0"))</f>
        <v>18000</v>
      </c>
      <c r="H329" s="22">
        <f>IF(TRIM(D329)="","",IFERROR(INDEX('Student Master'!AG:AG,MATCH(D329,'Student Master'!B:B,0)),"0"))</f>
        <v>12500</v>
      </c>
      <c r="I329" s="22">
        <f>IF(TRIM(D329)="","",IFERROR(INDEX('Student Master'!AH:AH,MATCH(D329,'Student Master'!B:B,0)),"0"))</f>
        <v>5500</v>
      </c>
      <c r="J329" s="22" t="str">
        <f>IF(TRIM(D329)="","",IFERROR(INDEX('Student Master'!AI:AI,MATCH(D329,'Student Master'!B:B,0)),"0"))</f>
        <v>0</v>
      </c>
      <c r="K329" s="23">
        <f t="shared" si="8"/>
        <v>0.72222222222222221</v>
      </c>
      <c r="L329" s="20"/>
      <c r="M329" s="20" t="str">
        <f>IF(TRIM(D329)="","",IFERROR(INDEX('Student Master'!C:C,MATCH(D329,'Student Master'!B:B,0)),"0"))</f>
        <v>S. TEJASWINI</v>
      </c>
      <c r="N329" s="20" t="str">
        <f>IF(TRIM(D329)="","",IFERROR(INDEX('Student Master'!D:D,MATCH(D329,'Student Master'!B:B,0)),"0"))</f>
        <v>5 - BM</v>
      </c>
      <c r="O329" s="20" t="str">
        <f>IF(TRIM(D329)="","",IFERROR(INDEX('Student Master'!H:H,MATCH(D329,'Student Master'!B:B,0)),"0"))</f>
        <v>SHANKAR</v>
      </c>
      <c r="P329" s="20" t="str">
        <f>IF(TRIM(D329)="","",IFERROR(INDEX('Student Master'!N:N,MATCH(D329,'Student Master'!B:B,0)),"0"))</f>
        <v>NAGANPALLY</v>
      </c>
      <c r="Q329" s="20">
        <f>IF(TRIM(D329)="","",IFERROR(INDEX('Student Master'!L:L,MATCH(D329,'Student Master'!B:B,0)),"0"))</f>
        <v>9705676271</v>
      </c>
    </row>
    <row r="330" spans="1:17" x14ac:dyDescent="0.35">
      <c r="A330" s="20">
        <v>329</v>
      </c>
      <c r="B330" s="21">
        <v>44818</v>
      </c>
      <c r="C330" s="20">
        <v>234</v>
      </c>
      <c r="D330" s="20">
        <v>4496</v>
      </c>
      <c r="E330" s="20">
        <v>9000</v>
      </c>
      <c r="F330" s="20"/>
      <c r="G330" s="22">
        <f>IF(TRIM(D330)="","",IFERROR(INDEX('Student Master'!AB:AB,MATCH(D330,'Student Master'!B:B,0)),"0"))</f>
        <v>14000</v>
      </c>
      <c r="H330" s="22">
        <f>IF(TRIM(D330)="","",IFERROR(INDEX('Student Master'!AG:AG,MATCH(D330,'Student Master'!B:B,0)),"0"))</f>
        <v>8500</v>
      </c>
      <c r="I330" s="22">
        <f>IF(TRIM(D330)="","",IFERROR(INDEX('Student Master'!AH:AH,MATCH(D330,'Student Master'!B:B,0)),"0"))</f>
        <v>5500</v>
      </c>
      <c r="J330" s="22" t="str">
        <f>IF(TRIM(D330)="","",IFERROR(INDEX('Student Master'!AI:AI,MATCH(D330,'Student Master'!B:B,0)),"0"))</f>
        <v>0</v>
      </c>
      <c r="K330" s="23">
        <f t="shared" si="8"/>
        <v>0.6428571428571429</v>
      </c>
      <c r="L330" s="20"/>
      <c r="M330" s="20" t="str">
        <f>IF(TRIM(D330)="","",IFERROR(INDEX('Student Master'!C:C,MATCH(D330,'Student Master'!B:B,0)),"0"))</f>
        <v>S. MAHESHWARI</v>
      </c>
      <c r="N330" s="20" t="str">
        <f>IF(TRIM(D330)="","",IFERROR(INDEX('Student Master'!D:D,MATCH(D330,'Student Master'!B:B,0)),"0"))</f>
        <v>L - AM</v>
      </c>
      <c r="O330" s="20" t="str">
        <f>IF(TRIM(D330)="","",IFERROR(INDEX('Student Master'!H:H,MATCH(D330,'Student Master'!B:B,0)),"0"))</f>
        <v>S. SHANKER</v>
      </c>
      <c r="P330" s="20" t="str">
        <f>IF(TRIM(D330)="","",IFERROR(INDEX('Student Master'!N:N,MATCH(D330,'Student Master'!B:B,0)),"0"))</f>
        <v>NAGANPALLY</v>
      </c>
      <c r="Q330" s="20">
        <f>IF(TRIM(D330)="","",IFERROR(INDEX('Student Master'!L:L,MATCH(D330,'Student Master'!B:B,0)),"0"))</f>
        <v>9705676271</v>
      </c>
    </row>
    <row r="331" spans="1:17" x14ac:dyDescent="0.35">
      <c r="A331" s="20">
        <v>330</v>
      </c>
      <c r="B331" s="21">
        <v>44818</v>
      </c>
      <c r="C331" s="20">
        <v>235</v>
      </c>
      <c r="D331" s="20">
        <v>4194</v>
      </c>
      <c r="E331" s="20">
        <v>14500</v>
      </c>
      <c r="F331" s="20"/>
      <c r="G331" s="22">
        <f>IF(TRIM(D331)="","",IFERROR(INDEX('Student Master'!AB:AB,MATCH(D331,'Student Master'!B:B,0)),"0"))</f>
        <v>17000</v>
      </c>
      <c r="H331" s="22">
        <f>IF(TRIM(D331)="","",IFERROR(INDEX('Student Master'!AG:AG,MATCH(D331,'Student Master'!B:B,0)),"0"))</f>
        <v>10000</v>
      </c>
      <c r="I331" s="22">
        <f>IF(TRIM(D331)="","",IFERROR(INDEX('Student Master'!AH:AH,MATCH(D331,'Student Master'!B:B,0)),"0"))</f>
        <v>7000</v>
      </c>
      <c r="J331" s="22" t="str">
        <f>IF(TRIM(D331)="","",IFERROR(INDEX('Student Master'!AI:AI,MATCH(D331,'Student Master'!B:B,0)),"0"))</f>
        <v>0</v>
      </c>
      <c r="K331" s="23">
        <f t="shared" si="8"/>
        <v>0.8529411764705882</v>
      </c>
      <c r="L331" s="20"/>
      <c r="M331" s="20" t="str">
        <f>IF(TRIM(D331)="","",IFERROR(INDEX('Student Master'!C:C,MATCH(D331,'Student Master'!B:B,0)),"0"))</f>
        <v>K. SAI JOSHITH REDDY</v>
      </c>
      <c r="N331" s="20" t="str">
        <f>IF(TRIM(D331)="","",IFERROR(INDEX('Student Master'!D:D,MATCH(D331,'Student Master'!B:B,0)),"0"))</f>
        <v>2 - BM</v>
      </c>
      <c r="O331" s="20" t="str">
        <f>IF(TRIM(D331)="","",IFERROR(INDEX('Student Master'!H:H,MATCH(D331,'Student Master'!B:B,0)),"0"))</f>
        <v>K. RAJENDHAR REDDY</v>
      </c>
      <c r="P331" s="20" t="str">
        <f>IF(TRIM(D331)="","",IFERROR(INDEX('Student Master'!N:N,MATCH(D331,'Student Master'!B:B,0)),"0"))</f>
        <v>BHULAXMI CAMP</v>
      </c>
      <c r="Q331" s="20">
        <f>IF(TRIM(D331)="","",IFERROR(INDEX('Student Master'!L:L,MATCH(D331,'Student Master'!B:B,0)),"0"))</f>
        <v>9966876266</v>
      </c>
    </row>
    <row r="332" spans="1:17" x14ac:dyDescent="0.35">
      <c r="A332" s="20">
        <v>331</v>
      </c>
      <c r="B332" s="21">
        <v>44818</v>
      </c>
      <c r="C332" s="20">
        <v>235</v>
      </c>
      <c r="D332" s="20">
        <v>4391</v>
      </c>
      <c r="E332" s="20">
        <v>13500</v>
      </c>
      <c r="F332" s="20"/>
      <c r="G332" s="22">
        <f>IF(TRIM(D332)="","",IFERROR(INDEX('Student Master'!AB:AB,MATCH(D332,'Student Master'!B:B,0)),"0"))</f>
        <v>16000</v>
      </c>
      <c r="H332" s="22">
        <f>IF(TRIM(D332)="","",IFERROR(INDEX('Student Master'!AG:AG,MATCH(D332,'Student Master'!B:B,0)),"0"))</f>
        <v>9000</v>
      </c>
      <c r="I332" s="22">
        <f>IF(TRIM(D332)="","",IFERROR(INDEX('Student Master'!AH:AH,MATCH(D332,'Student Master'!B:B,0)),"0"))</f>
        <v>7000</v>
      </c>
      <c r="J332" s="22" t="str">
        <f>IF(TRIM(D332)="","",IFERROR(INDEX('Student Master'!AI:AI,MATCH(D332,'Student Master'!B:B,0)),"0"))</f>
        <v>0</v>
      </c>
      <c r="K332" s="23">
        <f t="shared" si="8"/>
        <v>0.84375</v>
      </c>
      <c r="L332" s="20"/>
      <c r="M332" s="20" t="str">
        <f>IF(TRIM(D332)="","",IFERROR(INDEX('Student Master'!C:C,MATCH(D332,'Student Master'!B:B,0)),"0"))</f>
        <v>K. LAKSHMI PRASANNA REDDY</v>
      </c>
      <c r="N332" s="20" t="str">
        <f>IF(TRIM(D332)="","",IFERROR(INDEX('Student Master'!D:D,MATCH(D332,'Student Master'!B:B,0)),"0"))</f>
        <v>U - AM</v>
      </c>
      <c r="O332" s="20" t="str">
        <f>IF(TRIM(D332)="","",IFERROR(INDEX('Student Master'!H:H,MATCH(D332,'Student Master'!B:B,0)),"0"))</f>
        <v>RAJENDHAR REDDY</v>
      </c>
      <c r="P332" s="20" t="str">
        <f>IF(TRIM(D332)="","",IFERROR(INDEX('Student Master'!N:N,MATCH(D332,'Student Master'!B:B,0)),"0"))</f>
        <v>BHULAXMI CAMP</v>
      </c>
      <c r="Q332" s="20">
        <f>IF(TRIM(D332)="","",IFERROR(INDEX('Student Master'!L:L,MATCH(D332,'Student Master'!B:B,0)),"0"))</f>
        <v>9381646461</v>
      </c>
    </row>
    <row r="333" spans="1:17" x14ac:dyDescent="0.35">
      <c r="A333" s="20">
        <v>332</v>
      </c>
      <c r="B333" s="21">
        <v>44818</v>
      </c>
      <c r="C333" s="20">
        <v>235</v>
      </c>
      <c r="D333" s="20">
        <v>3473</v>
      </c>
      <c r="E333" s="20">
        <v>17000</v>
      </c>
      <c r="F333" s="20"/>
      <c r="G333" s="22">
        <f>IF(TRIM(D333)="","",IFERROR(INDEX('Student Master'!AB:AB,MATCH(D333,'Student Master'!B:B,0)),"0"))</f>
        <v>19500</v>
      </c>
      <c r="H333" s="22">
        <f>IF(TRIM(D333)="","",IFERROR(INDEX('Student Master'!AG:AG,MATCH(D333,'Student Master'!B:B,0)),"0"))</f>
        <v>12500</v>
      </c>
      <c r="I333" s="22">
        <f>IF(TRIM(D333)="","",IFERROR(INDEX('Student Master'!AH:AH,MATCH(D333,'Student Master'!B:B,0)),"0"))</f>
        <v>7000</v>
      </c>
      <c r="J333" s="22" t="str">
        <f>IF(TRIM(D333)="","",IFERROR(INDEX('Student Master'!AI:AI,MATCH(D333,'Student Master'!B:B,0)),"0"))</f>
        <v>0</v>
      </c>
      <c r="K333" s="23">
        <f t="shared" ref="K333:K396" si="9">IF(TRIM(D333)="","",E333/G333)</f>
        <v>0.87179487179487181</v>
      </c>
      <c r="L333" s="20"/>
      <c r="M333" s="20" t="str">
        <f>IF(TRIM(D333)="","",IFERROR(INDEX('Student Master'!C:C,MATCH(D333,'Student Master'!B:B,0)),"0"))</f>
        <v>K. MOKSHITHA</v>
      </c>
      <c r="N333" s="20" t="str">
        <f>IF(TRIM(D333)="","",IFERROR(INDEX('Student Master'!D:D,MATCH(D333,'Student Master'!B:B,0)),"0"))</f>
        <v>5 - AM</v>
      </c>
      <c r="O333" s="20" t="str">
        <f>IF(TRIM(D333)="","",IFERROR(INDEX('Student Master'!H:H,MATCH(D333,'Student Master'!B:B,0)),"0"))</f>
        <v>SRINIVAS REDDY</v>
      </c>
      <c r="P333" s="20" t="str">
        <f>IF(TRIM(D333)="","",IFERROR(INDEX('Student Master'!N:N,MATCH(D333,'Student Master'!B:B,0)),"0"))</f>
        <v>BHULAXMI CAMP</v>
      </c>
      <c r="Q333" s="20">
        <f>IF(TRIM(D333)="","",IFERROR(INDEX('Student Master'!L:L,MATCH(D333,'Student Master'!B:B,0)),"0"))</f>
        <v>9502279751</v>
      </c>
    </row>
    <row r="334" spans="1:17" x14ac:dyDescent="0.35">
      <c r="A334" s="20">
        <v>333</v>
      </c>
      <c r="B334" s="21">
        <v>44818</v>
      </c>
      <c r="C334" s="20">
        <v>235</v>
      </c>
      <c r="D334" s="20">
        <v>4009</v>
      </c>
      <c r="E334" s="20">
        <v>15000</v>
      </c>
      <c r="F334" s="20"/>
      <c r="G334" s="22">
        <f>IF(TRIM(D334)="","",IFERROR(INDEX('Student Master'!AB:AB,MATCH(D334,'Student Master'!B:B,0)),"0"))</f>
        <v>17500</v>
      </c>
      <c r="H334" s="22">
        <f>IF(TRIM(D334)="","",IFERROR(INDEX('Student Master'!AG:AG,MATCH(D334,'Student Master'!B:B,0)),"0"))</f>
        <v>10500</v>
      </c>
      <c r="I334" s="22">
        <f>IF(TRIM(D334)="","",IFERROR(INDEX('Student Master'!AH:AH,MATCH(D334,'Student Master'!B:B,0)),"0"))</f>
        <v>7000</v>
      </c>
      <c r="J334" s="22" t="str">
        <f>IF(TRIM(D334)="","",IFERROR(INDEX('Student Master'!AI:AI,MATCH(D334,'Student Master'!B:B,0)),"0"))</f>
        <v>0</v>
      </c>
      <c r="K334" s="23">
        <f t="shared" si="9"/>
        <v>0.8571428571428571</v>
      </c>
      <c r="L334" s="20"/>
      <c r="M334" s="20" t="str">
        <f>IF(TRIM(D334)="","",IFERROR(INDEX('Student Master'!C:C,MATCH(D334,'Student Master'!B:B,0)),"0"))</f>
        <v>K. VENKATA MANVITH REDDY</v>
      </c>
      <c r="N334" s="20" t="str">
        <f>IF(TRIM(D334)="","",IFERROR(INDEX('Student Master'!D:D,MATCH(D334,'Student Master'!B:B,0)),"0"))</f>
        <v>3 - AM</v>
      </c>
      <c r="O334" s="20" t="str">
        <f>IF(TRIM(D334)="","",IFERROR(INDEX('Student Master'!H:H,MATCH(D334,'Student Master'!B:B,0)),"0"))</f>
        <v>K. SRINIVAS REDDY</v>
      </c>
      <c r="P334" s="20" t="str">
        <f>IF(TRIM(D334)="","",IFERROR(INDEX('Student Master'!N:N,MATCH(D334,'Student Master'!B:B,0)),"0"))</f>
        <v>BHULAXMI CAMP</v>
      </c>
      <c r="Q334" s="20">
        <f>IF(TRIM(D334)="","",IFERROR(INDEX('Student Master'!L:L,MATCH(D334,'Student Master'!B:B,0)),"0"))</f>
        <v>9502279751</v>
      </c>
    </row>
    <row r="335" spans="1:17" x14ac:dyDescent="0.35">
      <c r="A335" s="20">
        <v>334</v>
      </c>
      <c r="B335" s="21">
        <v>44818</v>
      </c>
      <c r="C335" s="20">
        <v>236</v>
      </c>
      <c r="D335" s="20">
        <v>2464</v>
      </c>
      <c r="E335" s="20">
        <v>22000</v>
      </c>
      <c r="F335" s="20"/>
      <c r="G335" s="22">
        <f>IF(TRIM(D335)="","",IFERROR(INDEX('Student Master'!AB:AB,MATCH(D335,'Student Master'!B:B,0)),"0"))</f>
        <v>25000</v>
      </c>
      <c r="H335" s="22">
        <f>IF(TRIM(D335)="","",IFERROR(INDEX('Student Master'!AG:AG,MATCH(D335,'Student Master'!B:B,0)),"0"))</f>
        <v>20000</v>
      </c>
      <c r="I335" s="22">
        <f>IF(TRIM(D335)="","",IFERROR(INDEX('Student Master'!AH:AH,MATCH(D335,'Student Master'!B:B,0)),"0"))</f>
        <v>5000</v>
      </c>
      <c r="J335" s="22" t="str">
        <f>IF(TRIM(D335)="","",IFERROR(INDEX('Student Master'!AI:AI,MATCH(D335,'Student Master'!B:B,0)),"0"))</f>
        <v>0</v>
      </c>
      <c r="K335" s="23">
        <f t="shared" si="9"/>
        <v>0.88</v>
      </c>
      <c r="L335" s="20"/>
      <c r="M335" s="20" t="str">
        <f>IF(TRIM(D335)="","",IFERROR(INDEX('Student Master'!C:C,MATCH(D335,'Student Master'!B:B,0)),"0"))</f>
        <v>ALEENA MAHEEN</v>
      </c>
      <c r="N335" s="20" t="str">
        <f>IF(TRIM(D335)="","",IFERROR(INDEX('Student Master'!D:D,MATCH(D335,'Student Master'!B:B,0)),"0"))</f>
        <v>9 - AS</v>
      </c>
      <c r="O335" s="20" t="str">
        <f>IF(TRIM(D335)="","",IFERROR(INDEX('Student Master'!H:H,MATCH(D335,'Student Master'!B:B,0)),"0"))</f>
        <v>SHAIK SHADUL</v>
      </c>
      <c r="P335" s="20" t="str">
        <f>IF(TRIM(D335)="","",IFERROR(INDEX('Student Master'!N:N,MATCH(D335,'Student Master'!B:B,0)),"0"))</f>
        <v>AZAM GUNJ</v>
      </c>
      <c r="Q335" s="20">
        <f>IF(TRIM(D335)="","",IFERROR(INDEX('Student Master'!L:L,MATCH(D335,'Student Master'!B:B,0)),"0"))</f>
        <v>9140241944</v>
      </c>
    </row>
    <row r="336" spans="1:17" x14ac:dyDescent="0.35">
      <c r="A336" s="20">
        <v>335</v>
      </c>
      <c r="B336" s="21">
        <v>44818</v>
      </c>
      <c r="C336" s="20">
        <v>237</v>
      </c>
      <c r="D336" s="20">
        <v>4561</v>
      </c>
      <c r="E336" s="20">
        <v>6000</v>
      </c>
      <c r="F336" s="20"/>
      <c r="G336" s="22">
        <f>IF(TRIM(D336)="","",IFERROR(INDEX('Student Master'!AB:AB,MATCH(D336,'Student Master'!B:B,0)),"0"))</f>
        <v>8500</v>
      </c>
      <c r="H336" s="22">
        <f>IF(TRIM(D336)="","",IFERROR(INDEX('Student Master'!AG:AG,MATCH(D336,'Student Master'!B:B,0)),"0"))</f>
        <v>8500</v>
      </c>
      <c r="I336" s="22" t="str">
        <f>IF(TRIM(D336)="","",IFERROR(INDEX('Student Master'!AH:AH,MATCH(D336,'Student Master'!B:B,0)),"0"))</f>
        <v>0</v>
      </c>
      <c r="J336" s="22" t="str">
        <f>IF(TRIM(D336)="","",IFERROR(INDEX('Student Master'!AI:AI,MATCH(D336,'Student Master'!B:B,0)),"0"))</f>
        <v>0</v>
      </c>
      <c r="K336" s="23">
        <f t="shared" si="9"/>
        <v>0.70588235294117652</v>
      </c>
      <c r="L336" s="20"/>
      <c r="M336" s="20" t="str">
        <f>IF(TRIM(D336)="","",IFERROR(INDEX('Student Master'!C:C,MATCH(D336,'Student Master'!B:B,0)),"0"))</f>
        <v>K.Jaishna Sri</v>
      </c>
      <c r="N336" s="20" t="str">
        <f>IF(TRIM(D336)="","",IFERROR(INDEX('Student Master'!D:D,MATCH(D336,'Student Master'!B:B,0)),"0"))</f>
        <v>L - AM</v>
      </c>
      <c r="O336" s="20" t="str">
        <f>IF(TRIM(D336)="","",IFERROR(INDEX('Student Master'!H:H,MATCH(D336,'Student Master'!B:B,0)),"0"))</f>
        <v>Bhasker</v>
      </c>
      <c r="P336" s="20" t="str">
        <f>IF(TRIM(D336)="","",IFERROR(INDEX('Student Master'!N:N,MATCH(D336,'Student Master'!B:B,0)),"0"))</f>
        <v>Pangally</v>
      </c>
      <c r="Q336" s="20">
        <f>IF(TRIM(D336)="","",IFERROR(INDEX('Student Master'!L:L,MATCH(D336,'Student Master'!B:B,0)),"0"))</f>
        <v>7780515233</v>
      </c>
    </row>
    <row r="337" spans="1:17" x14ac:dyDescent="0.35">
      <c r="A337" s="20">
        <v>336</v>
      </c>
      <c r="B337" s="21">
        <v>44819</v>
      </c>
      <c r="C337" s="20">
        <v>238</v>
      </c>
      <c r="D337" s="20">
        <v>2551</v>
      </c>
      <c r="E337" s="20">
        <v>18000</v>
      </c>
      <c r="F337" s="20"/>
      <c r="G337" s="22">
        <f>IF(TRIM(D337)="","",IFERROR(INDEX('Student Master'!AB:AB,MATCH(D337,'Student Master'!B:B,0)),"0"))</f>
        <v>20000</v>
      </c>
      <c r="H337" s="22">
        <f>IF(TRIM(D337)="","",IFERROR(INDEX('Student Master'!AG:AG,MATCH(D337,'Student Master'!B:B,0)),"0"))</f>
        <v>20000</v>
      </c>
      <c r="I337" s="22" t="str">
        <f>IF(TRIM(D337)="","",IFERROR(INDEX('Student Master'!AH:AH,MATCH(D337,'Student Master'!B:B,0)),"0"))</f>
        <v>0</v>
      </c>
      <c r="J337" s="22" t="str">
        <f>IF(TRIM(D337)="","",IFERROR(INDEX('Student Master'!AI:AI,MATCH(D337,'Student Master'!B:B,0)),"0"))</f>
        <v>0</v>
      </c>
      <c r="K337" s="23">
        <f t="shared" si="9"/>
        <v>0.9</v>
      </c>
      <c r="L337" s="20"/>
      <c r="M337" s="20" t="str">
        <f>IF(TRIM(D337)="","",IFERROR(INDEX('Student Master'!C:C,MATCH(D337,'Student Master'!B:B,0)),"0"))</f>
        <v>Y. MANASWI</v>
      </c>
      <c r="N337" s="20" t="str">
        <f>IF(TRIM(D337)="","",IFERROR(INDEX('Student Master'!D:D,MATCH(D337,'Student Master'!B:B,0)),"0"))</f>
        <v>9 - AS</v>
      </c>
      <c r="O337" s="20" t="str">
        <f>IF(TRIM(D337)="","",IFERROR(INDEX('Student Master'!H:H,MATCH(D337,'Student Master'!B:B,0)),"0"))</f>
        <v>MAHENDER REDDY</v>
      </c>
      <c r="P337" s="20" t="str">
        <f>IF(TRIM(D337)="","",IFERROR(INDEX('Student Master'!N:N,MATCH(D337,'Student Master'!B:B,0)),"0"))</f>
        <v>SARASWATHI NAGAR</v>
      </c>
      <c r="Q337" s="20">
        <f>IF(TRIM(D337)="","",IFERROR(INDEX('Student Master'!L:L,MATCH(D337,'Student Master'!B:B,0)),"0"))</f>
        <v>9849535830</v>
      </c>
    </row>
    <row r="338" spans="1:17" x14ac:dyDescent="0.35">
      <c r="A338" s="20">
        <v>337</v>
      </c>
      <c r="B338" s="21">
        <v>44819</v>
      </c>
      <c r="C338" s="20">
        <v>239</v>
      </c>
      <c r="D338" s="20">
        <v>3766</v>
      </c>
      <c r="E338" s="20">
        <v>15500</v>
      </c>
      <c r="F338" s="20"/>
      <c r="G338" s="22">
        <f>IF(TRIM(D338)="","",IFERROR(INDEX('Student Master'!AB:AB,MATCH(D338,'Student Master'!B:B,0)),"0"))</f>
        <v>18500</v>
      </c>
      <c r="H338" s="22">
        <f>IF(TRIM(D338)="","",IFERROR(INDEX('Student Master'!AG:AG,MATCH(D338,'Student Master'!B:B,0)),"0"))</f>
        <v>11500</v>
      </c>
      <c r="I338" s="22">
        <f>IF(TRIM(D338)="","",IFERROR(INDEX('Student Master'!AH:AH,MATCH(D338,'Student Master'!B:B,0)),"0"))</f>
        <v>7000</v>
      </c>
      <c r="J338" s="22" t="str">
        <f>IF(TRIM(D338)="","",IFERROR(INDEX('Student Master'!AI:AI,MATCH(D338,'Student Master'!B:B,0)),"0"))</f>
        <v>0</v>
      </c>
      <c r="K338" s="23">
        <f t="shared" si="9"/>
        <v>0.83783783783783783</v>
      </c>
      <c r="L338" s="20"/>
      <c r="M338" s="20" t="str">
        <f>IF(TRIM(D338)="","",IFERROR(INDEX('Student Master'!C:C,MATCH(D338,'Student Master'!B:B,0)),"0"))</f>
        <v>K. NAVADEEP</v>
      </c>
      <c r="N338" s="20" t="str">
        <f>IF(TRIM(D338)="","",IFERROR(INDEX('Student Master'!D:D,MATCH(D338,'Student Master'!B:B,0)),"0"))</f>
        <v>4 - BM</v>
      </c>
      <c r="O338" s="20" t="str">
        <f>IF(TRIM(D338)="","",IFERROR(INDEX('Student Master'!H:H,MATCH(D338,'Student Master'!B:B,0)),"0"))</f>
        <v>SAILU</v>
      </c>
      <c r="P338" s="20" t="str">
        <f>IF(TRIM(D338)="","",IFERROR(INDEX('Student Master'!N:N,MATCH(D338,'Student Master'!B:B,0)),"0"))</f>
        <v>KUMMANPALLY</v>
      </c>
      <c r="Q338" s="20">
        <f>IF(TRIM(D338)="","",IFERROR(INDEX('Student Master'!L:L,MATCH(D338,'Student Master'!B:B,0)),"0"))</f>
        <v>9542811991</v>
      </c>
    </row>
    <row r="339" spans="1:17" x14ac:dyDescent="0.35">
      <c r="A339" s="20">
        <v>338</v>
      </c>
      <c r="B339" s="21">
        <v>44819</v>
      </c>
      <c r="C339" s="20">
        <v>239</v>
      </c>
      <c r="D339" s="20">
        <v>4045</v>
      </c>
      <c r="E339" s="20">
        <v>15000</v>
      </c>
      <c r="F339" s="20"/>
      <c r="G339" s="22">
        <f>IF(TRIM(D339)="","",IFERROR(INDEX('Student Master'!AB:AB,MATCH(D339,'Student Master'!B:B,0)),"0"))</f>
        <v>17500</v>
      </c>
      <c r="H339" s="22">
        <f>IF(TRIM(D339)="","",IFERROR(INDEX('Student Master'!AG:AG,MATCH(D339,'Student Master'!B:B,0)),"0"))</f>
        <v>10500</v>
      </c>
      <c r="I339" s="22">
        <f>IF(TRIM(D339)="","",IFERROR(INDEX('Student Master'!AH:AH,MATCH(D339,'Student Master'!B:B,0)),"0"))</f>
        <v>7000</v>
      </c>
      <c r="J339" s="22" t="str">
        <f>IF(TRIM(D339)="","",IFERROR(INDEX('Student Master'!AI:AI,MATCH(D339,'Student Master'!B:B,0)),"0"))</f>
        <v>0</v>
      </c>
      <c r="K339" s="23">
        <f t="shared" si="9"/>
        <v>0.8571428571428571</v>
      </c>
      <c r="L339" s="20"/>
      <c r="M339" s="20" t="str">
        <f>IF(TRIM(D339)="","",IFERROR(INDEX('Student Master'!C:C,MATCH(D339,'Student Master'!B:B,0)),"0"))</f>
        <v>K. NANDA KISHORE</v>
      </c>
      <c r="N339" s="20" t="str">
        <f>IF(TRIM(D339)="","",IFERROR(INDEX('Student Master'!D:D,MATCH(D339,'Student Master'!B:B,0)),"0"))</f>
        <v>3 - BM</v>
      </c>
      <c r="O339" s="20" t="str">
        <f>IF(TRIM(D339)="","",IFERROR(INDEX('Student Master'!H:H,MATCH(D339,'Student Master'!B:B,0)),"0"))</f>
        <v>K. GANGARAM</v>
      </c>
      <c r="P339" s="20" t="str">
        <f>IF(TRIM(D339)="","",IFERROR(INDEX('Student Master'!N:N,MATCH(D339,'Student Master'!B:B,0)),"0"))</f>
        <v>KUMMANPALLY</v>
      </c>
      <c r="Q339" s="20">
        <f>IF(TRIM(D339)="","",IFERROR(INDEX('Student Master'!L:L,MATCH(D339,'Student Master'!B:B,0)),"0"))</f>
        <v>9573930842</v>
      </c>
    </row>
    <row r="340" spans="1:17" x14ac:dyDescent="0.35">
      <c r="A340" s="20">
        <v>339</v>
      </c>
      <c r="B340" s="21">
        <v>44819</v>
      </c>
      <c r="C340" s="20">
        <v>239</v>
      </c>
      <c r="D340" s="20">
        <v>4267</v>
      </c>
      <c r="E340" s="20">
        <v>14500</v>
      </c>
      <c r="F340" s="20"/>
      <c r="G340" s="22">
        <f>IF(TRIM(D340)="","",IFERROR(INDEX('Student Master'!AB:AB,MATCH(D340,'Student Master'!B:B,0)),"0"))</f>
        <v>17000</v>
      </c>
      <c r="H340" s="22">
        <f>IF(TRIM(D340)="","",IFERROR(INDEX('Student Master'!AG:AG,MATCH(D340,'Student Master'!B:B,0)),"0"))</f>
        <v>10000</v>
      </c>
      <c r="I340" s="22">
        <f>IF(TRIM(D340)="","",IFERROR(INDEX('Student Master'!AH:AH,MATCH(D340,'Student Master'!B:B,0)),"0"))</f>
        <v>7000</v>
      </c>
      <c r="J340" s="22" t="str">
        <f>IF(TRIM(D340)="","",IFERROR(INDEX('Student Master'!AI:AI,MATCH(D340,'Student Master'!B:B,0)),"0"))</f>
        <v>0</v>
      </c>
      <c r="K340" s="23">
        <f t="shared" si="9"/>
        <v>0.8529411764705882</v>
      </c>
      <c r="L340" s="20"/>
      <c r="M340" s="20" t="str">
        <f>IF(TRIM(D340)="","",IFERROR(INDEX('Student Master'!C:C,MATCH(D340,'Student Master'!B:B,0)),"0"))</f>
        <v>K. AVANTHIKA</v>
      </c>
      <c r="N340" s="20" t="str">
        <f>IF(TRIM(D340)="","",IFERROR(INDEX('Student Master'!D:D,MATCH(D340,'Student Master'!B:B,0)),"0"))</f>
        <v>2 - AM</v>
      </c>
      <c r="O340" s="20" t="str">
        <f>IF(TRIM(D340)="","",IFERROR(INDEX('Student Master'!H:H,MATCH(D340,'Student Master'!B:B,0)),"0"))</f>
        <v>K. GANGARAM</v>
      </c>
      <c r="P340" s="20" t="str">
        <f>IF(TRIM(D340)="","",IFERROR(INDEX('Student Master'!N:N,MATCH(D340,'Student Master'!B:B,0)),"0"))</f>
        <v>KUMMANPALLY</v>
      </c>
      <c r="Q340" s="20">
        <f>IF(TRIM(D340)="","",IFERROR(INDEX('Student Master'!L:L,MATCH(D340,'Student Master'!B:B,0)),"0"))</f>
        <v>9573930842</v>
      </c>
    </row>
    <row r="341" spans="1:17" x14ac:dyDescent="0.35">
      <c r="A341" s="20">
        <v>340</v>
      </c>
      <c r="B341" s="21">
        <v>44820</v>
      </c>
      <c r="C341" s="20">
        <v>242</v>
      </c>
      <c r="D341" s="20">
        <v>4639</v>
      </c>
      <c r="E341" s="20">
        <v>10000</v>
      </c>
      <c r="F341" s="20"/>
      <c r="G341" s="22">
        <f>IF(TRIM(D341)="","",IFERROR(INDEX('Student Master'!AB:AB,MATCH(D341,'Student Master'!B:B,0)),"0"))</f>
        <v>13500</v>
      </c>
      <c r="H341" s="22">
        <f>IF(TRIM(D341)="","",IFERROR(INDEX('Student Master'!AG:AG,MATCH(D341,'Student Master'!B:B,0)),"0"))</f>
        <v>8500</v>
      </c>
      <c r="I341" s="22">
        <f>IF(TRIM(D341)="","",IFERROR(INDEX('Student Master'!AH:AH,MATCH(D341,'Student Master'!B:B,0)),"0"))</f>
        <v>5000</v>
      </c>
      <c r="J341" s="22" t="str">
        <f>IF(TRIM(D341)="","",IFERROR(INDEX('Student Master'!AI:AI,MATCH(D341,'Student Master'!B:B,0)),"0"))</f>
        <v>0</v>
      </c>
      <c r="K341" s="23">
        <f t="shared" si="9"/>
        <v>0.7407407407407407</v>
      </c>
      <c r="L341" s="20"/>
      <c r="M341" s="20" t="str">
        <f>IF(TRIM(D341)="","",IFERROR(INDEX('Student Master'!C:C,MATCH(D341,'Student Master'!B:B,0)),"0"))</f>
        <v>P.Preetham</v>
      </c>
      <c r="N341" s="20" t="str">
        <f>IF(TRIM(D341)="","",IFERROR(INDEX('Student Master'!D:D,MATCH(D341,'Student Master'!B:B,0)),"0"))</f>
        <v>L - BM</v>
      </c>
      <c r="O341" s="20" t="str">
        <f>IF(TRIM(D341)="","",IFERROR(INDEX('Student Master'!H:H,MATCH(D341,'Student Master'!B:B,0)),"0"))</f>
        <v>Gopi</v>
      </c>
      <c r="P341" s="20" t="str">
        <f>IF(TRIM(D341)="","",IFERROR(INDEX('Student Master'!N:N,MATCH(D341,'Student Master'!B:B,0)),"0"))</f>
        <v>Bodhan</v>
      </c>
      <c r="Q341" s="20">
        <f>IF(TRIM(D341)="","",IFERROR(INDEX('Student Master'!L:L,MATCH(D341,'Student Master'!B:B,0)),"0"))</f>
        <v>9014294977</v>
      </c>
    </row>
    <row r="342" spans="1:17" x14ac:dyDescent="0.35">
      <c r="A342" s="20">
        <v>341</v>
      </c>
      <c r="B342" s="21">
        <v>44820</v>
      </c>
      <c r="C342" s="20">
        <v>241</v>
      </c>
      <c r="D342" s="20">
        <v>4441</v>
      </c>
      <c r="E342" s="20">
        <v>13000</v>
      </c>
      <c r="F342" s="20"/>
      <c r="G342" s="22">
        <f>IF(TRIM(D342)="","",IFERROR(INDEX('Student Master'!AB:AB,MATCH(D342,'Student Master'!B:B,0)),"0"))</f>
        <v>15500</v>
      </c>
      <c r="H342" s="22">
        <f>IF(TRIM(D342)="","",IFERROR(INDEX('Student Master'!AG:AG,MATCH(D342,'Student Master'!B:B,0)),"0"))</f>
        <v>8500</v>
      </c>
      <c r="I342" s="22">
        <f>IF(TRIM(D342)="","",IFERROR(INDEX('Student Master'!AH:AH,MATCH(D342,'Student Master'!B:B,0)),"0"))</f>
        <v>7000</v>
      </c>
      <c r="J342" s="22" t="str">
        <f>IF(TRIM(D342)="","",IFERROR(INDEX('Student Master'!AI:AI,MATCH(D342,'Student Master'!B:B,0)),"0"))</f>
        <v>0</v>
      </c>
      <c r="K342" s="23">
        <f t="shared" si="9"/>
        <v>0.83870967741935487</v>
      </c>
      <c r="L342" s="20"/>
      <c r="M342" s="20" t="str">
        <f>IF(TRIM(D342)="","",IFERROR(INDEX('Student Master'!C:C,MATCH(D342,'Student Master'!B:B,0)),"0"))</f>
        <v>K. SAI MOKSHITH GOUD</v>
      </c>
      <c r="N342" s="20" t="str">
        <f>IF(TRIM(D342)="","",IFERROR(INDEX('Student Master'!D:D,MATCH(D342,'Student Master'!B:B,0)),"0"))</f>
        <v>L - AM</v>
      </c>
      <c r="O342" s="20" t="str">
        <f>IF(TRIM(D342)="","",IFERROR(INDEX('Student Master'!H:H,MATCH(D342,'Student Master'!B:B,0)),"0"))</f>
        <v>MADHUSUDHAN GOUD</v>
      </c>
      <c r="P342" s="20" t="str">
        <f>IF(TRIM(D342)="","",IFERROR(INDEX('Student Master'!N:N,MATCH(D342,'Student Master'!B:B,0)),"0"))</f>
        <v>YEDAPALLY</v>
      </c>
      <c r="Q342" s="20">
        <f>IF(TRIM(D342)="","",IFERROR(INDEX('Student Master'!L:L,MATCH(D342,'Student Master'!B:B,0)),"0"))</f>
        <v>9010004233</v>
      </c>
    </row>
    <row r="343" spans="1:17" x14ac:dyDescent="0.35">
      <c r="A343" s="20">
        <v>342</v>
      </c>
      <c r="B343" s="21">
        <v>44820</v>
      </c>
      <c r="C343" s="20">
        <v>241</v>
      </c>
      <c r="D343" s="20">
        <v>4261</v>
      </c>
      <c r="E343" s="20">
        <v>15000</v>
      </c>
      <c r="F343" s="20"/>
      <c r="G343" s="22">
        <f>IF(TRIM(D343)="","",IFERROR(INDEX('Student Master'!AB:AB,MATCH(D343,'Student Master'!B:B,0)),"0"))</f>
        <v>17000</v>
      </c>
      <c r="H343" s="22">
        <f>IF(TRIM(D343)="","",IFERROR(INDEX('Student Master'!AG:AG,MATCH(D343,'Student Master'!B:B,0)),"0"))</f>
        <v>10000</v>
      </c>
      <c r="I343" s="22">
        <f>IF(TRIM(D343)="","",IFERROR(INDEX('Student Master'!AH:AH,MATCH(D343,'Student Master'!B:B,0)),"0"))</f>
        <v>7000</v>
      </c>
      <c r="J343" s="22" t="str">
        <f>IF(TRIM(D343)="","",IFERROR(INDEX('Student Master'!AI:AI,MATCH(D343,'Student Master'!B:B,0)),"0"))</f>
        <v>0</v>
      </c>
      <c r="K343" s="23">
        <f t="shared" si="9"/>
        <v>0.88235294117647056</v>
      </c>
      <c r="L343" s="20"/>
      <c r="M343" s="20" t="str">
        <f>IF(TRIM(D343)="","",IFERROR(INDEX('Student Master'!C:C,MATCH(D343,'Student Master'!B:B,0)),"0"))</f>
        <v>K. MAHITHA</v>
      </c>
      <c r="N343" s="20" t="str">
        <f>IF(TRIM(D343)="","",IFERROR(INDEX('Student Master'!D:D,MATCH(D343,'Student Master'!B:B,0)),"0"))</f>
        <v>2 - BM</v>
      </c>
      <c r="O343" s="20" t="str">
        <f>IF(TRIM(D343)="","",IFERROR(INDEX('Student Master'!H:H,MATCH(D343,'Student Master'!B:B,0)),"0"))</f>
        <v>K. MADHU SUDAN GOUD</v>
      </c>
      <c r="P343" s="20" t="str">
        <f>IF(TRIM(D343)="","",IFERROR(INDEX('Student Master'!N:N,MATCH(D343,'Student Master'!B:B,0)),"0"))</f>
        <v>YEDAPALLY</v>
      </c>
      <c r="Q343" s="20">
        <f>IF(TRIM(D343)="","",IFERROR(INDEX('Student Master'!L:L,MATCH(D343,'Student Master'!B:B,0)),"0"))</f>
        <v>9010004233</v>
      </c>
    </row>
    <row r="344" spans="1:17" x14ac:dyDescent="0.35">
      <c r="A344" s="20">
        <v>343</v>
      </c>
      <c r="B344" s="21">
        <v>44820</v>
      </c>
      <c r="C344" s="20">
        <v>240</v>
      </c>
      <c r="D344" s="20">
        <v>4755</v>
      </c>
      <c r="E344" s="20">
        <v>7000</v>
      </c>
      <c r="F344" s="20"/>
      <c r="G344" s="22">
        <f>IF(TRIM(D344)="","",IFERROR(INDEX('Student Master'!AB:AB,MATCH(D344,'Student Master'!B:B,0)),"0"))</f>
        <v>11500</v>
      </c>
      <c r="H344" s="22">
        <f>IF(TRIM(D344)="","",IFERROR(INDEX('Student Master'!AG:AG,MATCH(D344,'Student Master'!B:B,0)),"0"))</f>
        <v>11500</v>
      </c>
      <c r="I344" s="22" t="str">
        <f>IF(TRIM(D344)="","",IFERROR(INDEX('Student Master'!AH:AH,MATCH(D344,'Student Master'!B:B,0)),"0"))</f>
        <v>0</v>
      </c>
      <c r="J344" s="22" t="str">
        <f>IF(TRIM(D344)="","",IFERROR(INDEX('Student Master'!AI:AI,MATCH(D344,'Student Master'!B:B,0)),"0"))</f>
        <v>0</v>
      </c>
      <c r="K344" s="23">
        <f t="shared" si="9"/>
        <v>0.60869565217391308</v>
      </c>
      <c r="L344" s="20"/>
      <c r="M344" s="20" t="str">
        <f>IF(TRIM(D344)="","",IFERROR(INDEX('Student Master'!C:C,MATCH(D344,'Student Master'!B:B,0)),"0"))</f>
        <v>A.SAI VIGNESH</v>
      </c>
      <c r="N344" s="20" t="str">
        <f>IF(TRIM(D344)="","",IFERROR(INDEX('Student Master'!D:D,MATCH(D344,'Student Master'!B:B,0)),"0"))</f>
        <v>4 - BM</v>
      </c>
      <c r="O344" s="20" t="str">
        <f>IF(TRIM(D344)="","",IFERROR(INDEX('Student Master'!H:H,MATCH(D344,'Student Master'!B:B,0)),"0"))</f>
        <v>A. GOPAL</v>
      </c>
      <c r="P344" s="20" t="str">
        <f>IF(TRIM(D344)="","",IFERROR(INDEX('Student Master'!N:N,MATCH(D344,'Student Master'!B:B,0)),"0"))</f>
        <v>Rangari Gally</v>
      </c>
      <c r="Q344" s="20">
        <f>IF(TRIM(D344)="","",IFERROR(INDEX('Student Master'!L:L,MATCH(D344,'Student Master'!B:B,0)),"0"))</f>
        <v>9398711896</v>
      </c>
    </row>
    <row r="345" spans="1:17" x14ac:dyDescent="0.35">
      <c r="A345" s="20">
        <v>344</v>
      </c>
      <c r="B345" s="21">
        <v>44820</v>
      </c>
      <c r="C345" s="20">
        <v>243</v>
      </c>
      <c r="D345" s="20">
        <v>4767</v>
      </c>
      <c r="E345" s="20">
        <v>14000</v>
      </c>
      <c r="F345" s="20"/>
      <c r="G345" s="22">
        <f>IF(TRIM(D345)="","",IFERROR(INDEX('Student Master'!AB:AB,MATCH(D345,'Student Master'!B:B,0)),"0"))</f>
        <v>18500</v>
      </c>
      <c r="H345" s="22">
        <f>IF(TRIM(D345)="","",IFERROR(INDEX('Student Master'!AG:AG,MATCH(D345,'Student Master'!B:B,0)),"0"))</f>
        <v>11500</v>
      </c>
      <c r="I345" s="22">
        <f>IF(TRIM(D345)="","",IFERROR(INDEX('Student Master'!AH:AH,MATCH(D345,'Student Master'!B:B,0)),"0"))</f>
        <v>7000</v>
      </c>
      <c r="J345" s="22" t="str">
        <f>IF(TRIM(D345)="","",IFERROR(INDEX('Student Master'!AI:AI,MATCH(D345,'Student Master'!B:B,0)),"0"))</f>
        <v>0</v>
      </c>
      <c r="K345" s="23">
        <f t="shared" si="9"/>
        <v>0.7567567567567568</v>
      </c>
      <c r="L345" s="20"/>
      <c r="M345" s="20" t="str">
        <f>IF(TRIM(D345)="","",IFERROR(INDEX('Student Master'!C:C,MATCH(D345,'Student Master'!B:B,0)),"0"))</f>
        <v>P.RICHITHA REDDY</v>
      </c>
      <c r="N345" s="20" t="str">
        <f>IF(TRIM(D345)="","",IFERROR(INDEX('Student Master'!D:D,MATCH(D345,'Student Master'!B:B,0)),"0"))</f>
        <v>4 - BM</v>
      </c>
      <c r="O345" s="20" t="str">
        <f>IF(TRIM(D345)="","",IFERROR(INDEX('Student Master'!H:H,MATCH(D345,'Student Master'!B:B,0)),"0"))</f>
        <v>P. BHASKAR REDDY</v>
      </c>
      <c r="P345" s="20" t="str">
        <f>IF(TRIM(D345)="","",IFERROR(INDEX('Student Master'!N:N,MATCH(D345,'Student Master'!B:B,0)),"0"))</f>
        <v>Yedapally</v>
      </c>
      <c r="Q345" s="20">
        <f>IF(TRIM(D345)="","",IFERROR(INDEX('Student Master'!L:L,MATCH(D345,'Student Master'!B:B,0)),"0"))</f>
        <v>8523075564</v>
      </c>
    </row>
    <row r="346" spans="1:17" x14ac:dyDescent="0.35">
      <c r="A346" s="20">
        <v>345</v>
      </c>
      <c r="B346" s="21">
        <v>44820</v>
      </c>
      <c r="C346" s="20">
        <v>245</v>
      </c>
      <c r="D346" s="20">
        <v>3847</v>
      </c>
      <c r="E346" s="20">
        <v>14000</v>
      </c>
      <c r="F346" s="20"/>
      <c r="G346" s="22">
        <f>IF(TRIM(D346)="","",IFERROR(INDEX('Student Master'!AB:AB,MATCH(D346,'Student Master'!B:B,0)),"0"))</f>
        <v>18500</v>
      </c>
      <c r="H346" s="22">
        <f>IF(TRIM(D346)="","",IFERROR(INDEX('Student Master'!AG:AG,MATCH(D346,'Student Master'!B:B,0)),"0"))</f>
        <v>11500</v>
      </c>
      <c r="I346" s="22">
        <f>IF(TRIM(D346)="","",IFERROR(INDEX('Student Master'!AH:AH,MATCH(D346,'Student Master'!B:B,0)),"0"))</f>
        <v>7000</v>
      </c>
      <c r="J346" s="22" t="str">
        <f>IF(TRIM(D346)="","",IFERROR(INDEX('Student Master'!AI:AI,MATCH(D346,'Student Master'!B:B,0)),"0"))</f>
        <v>0</v>
      </c>
      <c r="K346" s="23">
        <f t="shared" si="9"/>
        <v>0.7567567567567568</v>
      </c>
      <c r="L346" s="20"/>
      <c r="M346" s="20" t="str">
        <f>IF(TRIM(D346)="","",IFERROR(INDEX('Student Master'!C:C,MATCH(D346,'Student Master'!B:B,0)),"0"))</f>
        <v>A. SRIVALLI</v>
      </c>
      <c r="N346" s="20" t="str">
        <f>IF(TRIM(D346)="","",IFERROR(INDEX('Student Master'!D:D,MATCH(D346,'Student Master'!B:B,0)),"0"))</f>
        <v>4 - BM</v>
      </c>
      <c r="O346" s="20" t="str">
        <f>IF(TRIM(D346)="","",IFERROR(INDEX('Student Master'!H:H,MATCH(D346,'Student Master'!B:B,0)),"0"))</f>
        <v>SAI BABA</v>
      </c>
      <c r="P346" s="20" t="str">
        <f>IF(TRIM(D346)="","",IFERROR(INDEX('Student Master'!N:N,MATCH(D346,'Student Master'!B:B,0)),"0"))</f>
        <v>PANTAKHURD OLD</v>
      </c>
      <c r="Q346" s="20">
        <f>IF(TRIM(D346)="","",IFERROR(INDEX('Student Master'!L:L,MATCH(D346,'Student Master'!B:B,0)),"0"))</f>
        <v>9963164880</v>
      </c>
    </row>
    <row r="347" spans="1:17" x14ac:dyDescent="0.35">
      <c r="A347" s="20">
        <v>346</v>
      </c>
      <c r="B347" s="21">
        <v>44820</v>
      </c>
      <c r="C347" s="20">
        <v>245</v>
      </c>
      <c r="D347" s="20">
        <v>3700</v>
      </c>
      <c r="E347" s="20">
        <v>16000</v>
      </c>
      <c r="F347" s="20"/>
      <c r="G347" s="22">
        <f>IF(TRIM(D347)="","",IFERROR(INDEX('Student Master'!AB:AB,MATCH(D347,'Student Master'!B:B,0)),"0"))</f>
        <v>19500</v>
      </c>
      <c r="H347" s="22">
        <f>IF(TRIM(D347)="","",IFERROR(INDEX('Student Master'!AG:AG,MATCH(D347,'Student Master'!B:B,0)),"0"))</f>
        <v>12500</v>
      </c>
      <c r="I347" s="22">
        <f>IF(TRIM(D347)="","",IFERROR(INDEX('Student Master'!AH:AH,MATCH(D347,'Student Master'!B:B,0)),"0"))</f>
        <v>7000</v>
      </c>
      <c r="J347" s="22" t="str">
        <f>IF(TRIM(D347)="","",IFERROR(INDEX('Student Master'!AI:AI,MATCH(D347,'Student Master'!B:B,0)),"0"))</f>
        <v>0</v>
      </c>
      <c r="K347" s="23">
        <f t="shared" si="9"/>
        <v>0.82051282051282048</v>
      </c>
      <c r="L347" s="20"/>
      <c r="M347" s="20" t="str">
        <f>IF(TRIM(D347)="","",IFERROR(INDEX('Student Master'!C:C,MATCH(D347,'Student Master'!B:B,0)),"0"))</f>
        <v>A. SAHITHI</v>
      </c>
      <c r="N347" s="20" t="str">
        <f>IF(TRIM(D347)="","",IFERROR(INDEX('Student Master'!D:D,MATCH(D347,'Student Master'!B:B,0)),"0"))</f>
        <v>5 - AM</v>
      </c>
      <c r="O347" s="20" t="str">
        <f>IF(TRIM(D347)="","",IFERROR(INDEX('Student Master'!H:H,MATCH(D347,'Student Master'!B:B,0)),"0"))</f>
        <v>SAI BABA</v>
      </c>
      <c r="P347" s="20" t="str">
        <f>IF(TRIM(D347)="","",IFERROR(INDEX('Student Master'!N:N,MATCH(D347,'Student Master'!B:B,0)),"0"))</f>
        <v>PANTAKHURD OLD</v>
      </c>
      <c r="Q347" s="20">
        <f>IF(TRIM(D347)="","",IFERROR(INDEX('Student Master'!L:L,MATCH(D347,'Student Master'!B:B,0)),"0"))</f>
        <v>9963164880</v>
      </c>
    </row>
    <row r="348" spans="1:17" x14ac:dyDescent="0.35">
      <c r="A348" s="20">
        <v>347</v>
      </c>
      <c r="B348" s="21"/>
      <c r="C348" s="20"/>
      <c r="D348" s="20"/>
      <c r="E348" s="20"/>
      <c r="F348" s="20"/>
      <c r="G348" s="22" t="str">
        <f>IF(TRIM(D348)="","",IFERROR(INDEX('Student Master'!AB:AB,MATCH(D348,'Student Master'!B:B,0)),"0"))</f>
        <v/>
      </c>
      <c r="H348" s="22" t="str">
        <f>IF(TRIM(D348)="","",IFERROR(INDEX('Student Master'!AG:AG,MATCH(D348,'Student Master'!B:B,0)),"0"))</f>
        <v/>
      </c>
      <c r="I348" s="22" t="str">
        <f>IF(TRIM(D348)="","",IFERROR(INDEX('Student Master'!AH:AH,MATCH(D348,'Student Master'!B:B,0)),"0"))</f>
        <v/>
      </c>
      <c r="J348" s="22" t="str">
        <f>IF(TRIM(D348)="","",IFERROR(INDEX('Student Master'!AI:AI,MATCH(D348,'Student Master'!B:B,0)),"0"))</f>
        <v/>
      </c>
      <c r="K348" s="23" t="str">
        <f t="shared" si="9"/>
        <v/>
      </c>
      <c r="L348" s="20"/>
      <c r="M348" s="20" t="str">
        <f>IF(TRIM(D348)="","",IFERROR(INDEX('Student Master'!C:C,MATCH(D348,'Student Master'!B:B,0)),"0"))</f>
        <v/>
      </c>
      <c r="N348" s="20" t="str">
        <f>IF(TRIM(D348)="","",IFERROR(INDEX('Student Master'!D:D,MATCH(D348,'Student Master'!B:B,0)),"0"))</f>
        <v/>
      </c>
      <c r="O348" s="20" t="str">
        <f>IF(TRIM(D348)="","",IFERROR(INDEX('Student Master'!H:H,MATCH(D348,'Student Master'!B:B,0)),"0"))</f>
        <v/>
      </c>
      <c r="P348" s="20" t="str">
        <f>IF(TRIM(D348)="","",IFERROR(INDEX('Student Master'!N:N,MATCH(D348,'Student Master'!B:B,0)),"0"))</f>
        <v/>
      </c>
      <c r="Q348" s="20" t="str">
        <f>IF(TRIM(D348)="","",IFERROR(INDEX('Student Master'!L:L,MATCH(D348,'Student Master'!B:B,0)),"0"))</f>
        <v/>
      </c>
    </row>
    <row r="349" spans="1:17" x14ac:dyDescent="0.35">
      <c r="A349" s="20">
        <v>348</v>
      </c>
      <c r="B349" s="21"/>
      <c r="C349" s="20"/>
      <c r="D349" s="20"/>
      <c r="E349" s="20"/>
      <c r="F349" s="20"/>
      <c r="G349" s="22" t="str">
        <f>IF(TRIM(D349)="","",IFERROR(INDEX('Student Master'!AB:AB,MATCH(D349,'Student Master'!B:B,0)),"0"))</f>
        <v/>
      </c>
      <c r="H349" s="22" t="str">
        <f>IF(TRIM(D349)="","",IFERROR(INDEX('Student Master'!AG:AG,MATCH(D349,'Student Master'!B:B,0)),"0"))</f>
        <v/>
      </c>
      <c r="I349" s="22" t="str">
        <f>IF(TRIM(D349)="","",IFERROR(INDEX('Student Master'!AH:AH,MATCH(D349,'Student Master'!B:B,0)),"0"))</f>
        <v/>
      </c>
      <c r="J349" s="22" t="str">
        <f>IF(TRIM(D349)="","",IFERROR(INDEX('Student Master'!AI:AI,MATCH(D349,'Student Master'!B:B,0)),"0"))</f>
        <v/>
      </c>
      <c r="K349" s="23" t="str">
        <f t="shared" si="9"/>
        <v/>
      </c>
      <c r="L349" s="20"/>
      <c r="M349" s="20" t="str">
        <f>IF(TRIM(D349)="","",IFERROR(INDEX('Student Master'!C:C,MATCH(D349,'Student Master'!B:B,0)),"0"))</f>
        <v/>
      </c>
      <c r="N349" s="20" t="str">
        <f>IF(TRIM(D349)="","",IFERROR(INDEX('Student Master'!D:D,MATCH(D349,'Student Master'!B:B,0)),"0"))</f>
        <v/>
      </c>
      <c r="O349" s="20" t="str">
        <f>IF(TRIM(D349)="","",IFERROR(INDEX('Student Master'!H:H,MATCH(D349,'Student Master'!B:B,0)),"0"))</f>
        <v/>
      </c>
      <c r="P349" s="20" t="str">
        <f>IF(TRIM(D349)="","",IFERROR(INDEX('Student Master'!N:N,MATCH(D349,'Student Master'!B:B,0)),"0"))</f>
        <v/>
      </c>
      <c r="Q349" s="20" t="str">
        <f>IF(TRIM(D349)="","",IFERROR(INDEX('Student Master'!L:L,MATCH(D349,'Student Master'!B:B,0)),"0"))</f>
        <v/>
      </c>
    </row>
    <row r="350" spans="1:17" x14ac:dyDescent="0.35">
      <c r="A350" s="20">
        <v>349</v>
      </c>
      <c r="B350" s="21"/>
      <c r="C350" s="20"/>
      <c r="D350" s="20"/>
      <c r="E350" s="20"/>
      <c r="F350" s="20"/>
      <c r="G350" s="22" t="str">
        <f>IF(TRIM(D350)="","",IFERROR(INDEX('Student Master'!AB:AB,MATCH(D350,'Student Master'!B:B,0)),"0"))</f>
        <v/>
      </c>
      <c r="H350" s="22" t="str">
        <f>IF(TRIM(D350)="","",IFERROR(INDEX('Student Master'!AG:AG,MATCH(D350,'Student Master'!B:B,0)),"0"))</f>
        <v/>
      </c>
      <c r="I350" s="22" t="str">
        <f>IF(TRIM(D350)="","",IFERROR(INDEX('Student Master'!AH:AH,MATCH(D350,'Student Master'!B:B,0)),"0"))</f>
        <v/>
      </c>
      <c r="J350" s="22" t="str">
        <f>IF(TRIM(D350)="","",IFERROR(INDEX('Student Master'!AI:AI,MATCH(D350,'Student Master'!B:B,0)),"0"))</f>
        <v/>
      </c>
      <c r="K350" s="23" t="str">
        <f t="shared" si="9"/>
        <v/>
      </c>
      <c r="L350" s="20"/>
      <c r="M350" s="20" t="str">
        <f>IF(TRIM(D350)="","",IFERROR(INDEX('Student Master'!C:C,MATCH(D350,'Student Master'!B:B,0)),"0"))</f>
        <v/>
      </c>
      <c r="N350" s="20" t="str">
        <f>IF(TRIM(D350)="","",IFERROR(INDEX('Student Master'!D:D,MATCH(D350,'Student Master'!B:B,0)),"0"))</f>
        <v/>
      </c>
      <c r="O350" s="20" t="str">
        <f>IF(TRIM(D350)="","",IFERROR(INDEX('Student Master'!H:H,MATCH(D350,'Student Master'!B:B,0)),"0"))</f>
        <v/>
      </c>
      <c r="P350" s="20" t="str">
        <f>IF(TRIM(D350)="","",IFERROR(INDEX('Student Master'!N:N,MATCH(D350,'Student Master'!B:B,0)),"0"))</f>
        <v/>
      </c>
      <c r="Q350" s="20" t="str">
        <f>IF(TRIM(D350)="","",IFERROR(INDEX('Student Master'!L:L,MATCH(D350,'Student Master'!B:B,0)),"0"))</f>
        <v/>
      </c>
    </row>
    <row r="351" spans="1:17" x14ac:dyDescent="0.35">
      <c r="A351" s="20">
        <v>350</v>
      </c>
      <c r="B351" s="21"/>
      <c r="C351" s="20"/>
      <c r="D351" s="20"/>
      <c r="E351" s="20"/>
      <c r="F351" s="20"/>
      <c r="G351" s="22" t="str">
        <f>IF(TRIM(D351)="","",IFERROR(INDEX('Student Master'!AB:AB,MATCH(D351,'Student Master'!B:B,0)),"0"))</f>
        <v/>
      </c>
      <c r="H351" s="22" t="str">
        <f>IF(TRIM(D351)="","",IFERROR(INDEX('Student Master'!AG:AG,MATCH(D351,'Student Master'!B:B,0)),"0"))</f>
        <v/>
      </c>
      <c r="I351" s="22" t="str">
        <f>IF(TRIM(D351)="","",IFERROR(INDEX('Student Master'!AH:AH,MATCH(D351,'Student Master'!B:B,0)),"0"))</f>
        <v/>
      </c>
      <c r="J351" s="22" t="str">
        <f>IF(TRIM(D351)="","",IFERROR(INDEX('Student Master'!AI:AI,MATCH(D351,'Student Master'!B:B,0)),"0"))</f>
        <v/>
      </c>
      <c r="K351" s="23" t="str">
        <f t="shared" si="9"/>
        <v/>
      </c>
      <c r="L351" s="20"/>
      <c r="M351" s="20" t="str">
        <f>IF(TRIM(D351)="","",IFERROR(INDEX('Student Master'!C:C,MATCH(D351,'Student Master'!B:B,0)),"0"))</f>
        <v/>
      </c>
      <c r="N351" s="20" t="str">
        <f>IF(TRIM(D351)="","",IFERROR(INDEX('Student Master'!D:D,MATCH(D351,'Student Master'!B:B,0)),"0"))</f>
        <v/>
      </c>
      <c r="O351" s="20" t="str">
        <f>IF(TRIM(D351)="","",IFERROR(INDEX('Student Master'!H:H,MATCH(D351,'Student Master'!B:B,0)),"0"))</f>
        <v/>
      </c>
      <c r="P351" s="20" t="str">
        <f>IF(TRIM(D351)="","",IFERROR(INDEX('Student Master'!N:N,MATCH(D351,'Student Master'!B:B,0)),"0"))</f>
        <v/>
      </c>
      <c r="Q351" s="20" t="str">
        <f>IF(TRIM(D351)="","",IFERROR(INDEX('Student Master'!L:L,MATCH(D351,'Student Master'!B:B,0)),"0"))</f>
        <v/>
      </c>
    </row>
    <row r="352" spans="1:17" x14ac:dyDescent="0.35">
      <c r="A352" s="20">
        <v>351</v>
      </c>
      <c r="B352" s="21"/>
      <c r="C352" s="20"/>
      <c r="D352" s="20"/>
      <c r="E352" s="20"/>
      <c r="F352" s="20"/>
      <c r="G352" s="22" t="str">
        <f>IF(TRIM(D352)="","",IFERROR(INDEX('Student Master'!AB:AB,MATCH(D352,'Student Master'!B:B,0)),"0"))</f>
        <v/>
      </c>
      <c r="H352" s="22" t="str">
        <f>IF(TRIM(D352)="","",IFERROR(INDEX('Student Master'!AG:AG,MATCH(D352,'Student Master'!B:B,0)),"0"))</f>
        <v/>
      </c>
      <c r="I352" s="22" t="str">
        <f>IF(TRIM(D352)="","",IFERROR(INDEX('Student Master'!AH:AH,MATCH(D352,'Student Master'!B:B,0)),"0"))</f>
        <v/>
      </c>
      <c r="J352" s="22" t="str">
        <f>IF(TRIM(D352)="","",IFERROR(INDEX('Student Master'!AI:AI,MATCH(D352,'Student Master'!B:B,0)),"0"))</f>
        <v/>
      </c>
      <c r="K352" s="23" t="str">
        <f t="shared" si="9"/>
        <v/>
      </c>
      <c r="L352" s="20"/>
      <c r="M352" s="20" t="str">
        <f>IF(TRIM(D352)="","",IFERROR(INDEX('Student Master'!C:C,MATCH(D352,'Student Master'!B:B,0)),"0"))</f>
        <v/>
      </c>
      <c r="N352" s="20" t="str">
        <f>IF(TRIM(D352)="","",IFERROR(INDEX('Student Master'!D:D,MATCH(D352,'Student Master'!B:B,0)),"0"))</f>
        <v/>
      </c>
      <c r="O352" s="20" t="str">
        <f>IF(TRIM(D352)="","",IFERROR(INDEX('Student Master'!H:H,MATCH(D352,'Student Master'!B:B,0)),"0"))</f>
        <v/>
      </c>
      <c r="P352" s="20" t="str">
        <f>IF(TRIM(D352)="","",IFERROR(INDEX('Student Master'!N:N,MATCH(D352,'Student Master'!B:B,0)),"0"))</f>
        <v/>
      </c>
      <c r="Q352" s="20" t="str">
        <f>IF(TRIM(D352)="","",IFERROR(INDEX('Student Master'!L:L,MATCH(D352,'Student Master'!B:B,0)),"0"))</f>
        <v/>
      </c>
    </row>
    <row r="353" spans="1:17" x14ac:dyDescent="0.35">
      <c r="A353" s="20">
        <v>352</v>
      </c>
      <c r="B353" s="21"/>
      <c r="C353" s="20"/>
      <c r="D353" s="20"/>
      <c r="E353" s="20"/>
      <c r="F353" s="20"/>
      <c r="G353" s="22" t="str">
        <f>IF(TRIM(D353)="","",IFERROR(INDEX('Student Master'!AB:AB,MATCH(D353,'Student Master'!B:B,0)),"0"))</f>
        <v/>
      </c>
      <c r="H353" s="22" t="str">
        <f>IF(TRIM(D353)="","",IFERROR(INDEX('Student Master'!AG:AG,MATCH(D353,'Student Master'!B:B,0)),"0"))</f>
        <v/>
      </c>
      <c r="I353" s="22" t="str">
        <f>IF(TRIM(D353)="","",IFERROR(INDEX('Student Master'!AH:AH,MATCH(D353,'Student Master'!B:B,0)),"0"))</f>
        <v/>
      </c>
      <c r="J353" s="22" t="str">
        <f>IF(TRIM(D353)="","",IFERROR(INDEX('Student Master'!AI:AI,MATCH(D353,'Student Master'!B:B,0)),"0"))</f>
        <v/>
      </c>
      <c r="K353" s="23" t="str">
        <f t="shared" si="9"/>
        <v/>
      </c>
      <c r="L353" s="20"/>
      <c r="M353" s="20" t="str">
        <f>IF(TRIM(D353)="","",IFERROR(INDEX('Student Master'!C:C,MATCH(D353,'Student Master'!B:B,0)),"0"))</f>
        <v/>
      </c>
      <c r="N353" s="20" t="str">
        <f>IF(TRIM(D353)="","",IFERROR(INDEX('Student Master'!D:D,MATCH(D353,'Student Master'!B:B,0)),"0"))</f>
        <v/>
      </c>
      <c r="O353" s="20" t="str">
        <f>IF(TRIM(D353)="","",IFERROR(INDEX('Student Master'!H:H,MATCH(D353,'Student Master'!B:B,0)),"0"))</f>
        <v/>
      </c>
      <c r="P353" s="20" t="str">
        <f>IF(TRIM(D353)="","",IFERROR(INDEX('Student Master'!N:N,MATCH(D353,'Student Master'!B:B,0)),"0"))</f>
        <v/>
      </c>
      <c r="Q353" s="20" t="str">
        <f>IF(TRIM(D353)="","",IFERROR(INDEX('Student Master'!L:L,MATCH(D353,'Student Master'!B:B,0)),"0"))</f>
        <v/>
      </c>
    </row>
    <row r="354" spans="1:17" x14ac:dyDescent="0.35">
      <c r="A354" s="20">
        <v>353</v>
      </c>
      <c r="B354" s="21"/>
      <c r="C354" s="20"/>
      <c r="D354" s="20"/>
      <c r="E354" s="20"/>
      <c r="F354" s="20"/>
      <c r="G354" s="22" t="str">
        <f>IF(TRIM(D354)="","",IFERROR(INDEX('Student Master'!AB:AB,MATCH(D354,'Student Master'!B:B,0)),"0"))</f>
        <v/>
      </c>
      <c r="H354" s="22" t="str">
        <f>IF(TRIM(D354)="","",IFERROR(INDEX('Student Master'!AG:AG,MATCH(D354,'Student Master'!B:B,0)),"0"))</f>
        <v/>
      </c>
      <c r="I354" s="22" t="str">
        <f>IF(TRIM(D354)="","",IFERROR(INDEX('Student Master'!AH:AH,MATCH(D354,'Student Master'!B:B,0)),"0"))</f>
        <v/>
      </c>
      <c r="J354" s="22" t="str">
        <f>IF(TRIM(D354)="","",IFERROR(INDEX('Student Master'!AI:AI,MATCH(D354,'Student Master'!B:B,0)),"0"))</f>
        <v/>
      </c>
      <c r="K354" s="23" t="str">
        <f t="shared" si="9"/>
        <v/>
      </c>
      <c r="L354" s="20"/>
      <c r="M354" s="20" t="str">
        <f>IF(TRIM(D354)="","",IFERROR(INDEX('Student Master'!C:C,MATCH(D354,'Student Master'!B:B,0)),"0"))</f>
        <v/>
      </c>
      <c r="N354" s="20" t="str">
        <f>IF(TRIM(D354)="","",IFERROR(INDEX('Student Master'!D:D,MATCH(D354,'Student Master'!B:B,0)),"0"))</f>
        <v/>
      </c>
      <c r="O354" s="20" t="str">
        <f>IF(TRIM(D354)="","",IFERROR(INDEX('Student Master'!H:H,MATCH(D354,'Student Master'!B:B,0)),"0"))</f>
        <v/>
      </c>
      <c r="P354" s="20" t="str">
        <f>IF(TRIM(D354)="","",IFERROR(INDEX('Student Master'!N:N,MATCH(D354,'Student Master'!B:B,0)),"0"))</f>
        <v/>
      </c>
      <c r="Q354" s="20" t="str">
        <f>IF(TRIM(D354)="","",IFERROR(INDEX('Student Master'!L:L,MATCH(D354,'Student Master'!B:B,0)),"0"))</f>
        <v/>
      </c>
    </row>
    <row r="355" spans="1:17" x14ac:dyDescent="0.35">
      <c r="A355" s="20">
        <v>354</v>
      </c>
      <c r="B355" s="21"/>
      <c r="C355" s="20"/>
      <c r="D355" s="20"/>
      <c r="E355" s="20"/>
      <c r="F355" s="20"/>
      <c r="G355" s="22" t="str">
        <f>IF(TRIM(D355)="","",IFERROR(INDEX('Student Master'!AB:AB,MATCH(D355,'Student Master'!B:B,0)),"0"))</f>
        <v/>
      </c>
      <c r="H355" s="22" t="str">
        <f>IF(TRIM(D355)="","",IFERROR(INDEX('Student Master'!AG:AG,MATCH(D355,'Student Master'!B:B,0)),"0"))</f>
        <v/>
      </c>
      <c r="I355" s="22" t="str">
        <f>IF(TRIM(D355)="","",IFERROR(INDEX('Student Master'!AH:AH,MATCH(D355,'Student Master'!B:B,0)),"0"))</f>
        <v/>
      </c>
      <c r="J355" s="22" t="str">
        <f>IF(TRIM(D355)="","",IFERROR(INDEX('Student Master'!AI:AI,MATCH(D355,'Student Master'!B:B,0)),"0"))</f>
        <v/>
      </c>
      <c r="K355" s="23" t="str">
        <f t="shared" si="9"/>
        <v/>
      </c>
      <c r="L355" s="20"/>
      <c r="M355" s="20" t="str">
        <f>IF(TRIM(D355)="","",IFERROR(INDEX('Student Master'!C:C,MATCH(D355,'Student Master'!B:B,0)),"0"))</f>
        <v/>
      </c>
      <c r="N355" s="20" t="str">
        <f>IF(TRIM(D355)="","",IFERROR(INDEX('Student Master'!D:D,MATCH(D355,'Student Master'!B:B,0)),"0"))</f>
        <v/>
      </c>
      <c r="O355" s="20" t="str">
        <f>IF(TRIM(D355)="","",IFERROR(INDEX('Student Master'!H:H,MATCH(D355,'Student Master'!B:B,0)),"0"))</f>
        <v/>
      </c>
      <c r="P355" s="20" t="str">
        <f>IF(TRIM(D355)="","",IFERROR(INDEX('Student Master'!N:N,MATCH(D355,'Student Master'!B:B,0)),"0"))</f>
        <v/>
      </c>
      <c r="Q355" s="20" t="str">
        <f>IF(TRIM(D355)="","",IFERROR(INDEX('Student Master'!L:L,MATCH(D355,'Student Master'!B:B,0)),"0"))</f>
        <v/>
      </c>
    </row>
    <row r="356" spans="1:17" x14ac:dyDescent="0.35">
      <c r="A356" s="20">
        <v>355</v>
      </c>
      <c r="B356" s="21"/>
      <c r="C356" s="20"/>
      <c r="D356" s="20"/>
      <c r="E356" s="20"/>
      <c r="F356" s="20"/>
      <c r="G356" s="22" t="str">
        <f>IF(TRIM(D356)="","",IFERROR(INDEX('Student Master'!AB:AB,MATCH(D356,'Student Master'!B:B,0)),"0"))</f>
        <v/>
      </c>
      <c r="H356" s="22" t="str">
        <f>IF(TRIM(D356)="","",IFERROR(INDEX('Student Master'!AG:AG,MATCH(D356,'Student Master'!B:B,0)),"0"))</f>
        <v/>
      </c>
      <c r="I356" s="22" t="str">
        <f>IF(TRIM(D356)="","",IFERROR(INDEX('Student Master'!AH:AH,MATCH(D356,'Student Master'!B:B,0)),"0"))</f>
        <v/>
      </c>
      <c r="J356" s="22" t="str">
        <f>IF(TRIM(D356)="","",IFERROR(INDEX('Student Master'!AI:AI,MATCH(D356,'Student Master'!B:B,0)),"0"))</f>
        <v/>
      </c>
      <c r="K356" s="23" t="str">
        <f t="shared" si="9"/>
        <v/>
      </c>
      <c r="L356" s="20"/>
      <c r="M356" s="20" t="str">
        <f>IF(TRIM(D356)="","",IFERROR(INDEX('Student Master'!C:C,MATCH(D356,'Student Master'!B:B,0)),"0"))</f>
        <v/>
      </c>
      <c r="N356" s="20" t="str">
        <f>IF(TRIM(D356)="","",IFERROR(INDEX('Student Master'!D:D,MATCH(D356,'Student Master'!B:B,0)),"0"))</f>
        <v/>
      </c>
      <c r="O356" s="20" t="str">
        <f>IF(TRIM(D356)="","",IFERROR(INDEX('Student Master'!H:H,MATCH(D356,'Student Master'!B:B,0)),"0"))</f>
        <v/>
      </c>
      <c r="P356" s="20" t="str">
        <f>IF(TRIM(D356)="","",IFERROR(INDEX('Student Master'!N:N,MATCH(D356,'Student Master'!B:B,0)),"0"))</f>
        <v/>
      </c>
      <c r="Q356" s="20" t="str">
        <f>IF(TRIM(D356)="","",IFERROR(INDEX('Student Master'!L:L,MATCH(D356,'Student Master'!B:B,0)),"0"))</f>
        <v/>
      </c>
    </row>
    <row r="357" spans="1:17" x14ac:dyDescent="0.35">
      <c r="A357" s="20">
        <v>356</v>
      </c>
      <c r="B357" s="21"/>
      <c r="C357" s="20"/>
      <c r="D357" s="20"/>
      <c r="E357" s="20"/>
      <c r="F357" s="20"/>
      <c r="G357" s="22" t="str">
        <f>IF(TRIM(D357)="","",IFERROR(INDEX('Student Master'!AB:AB,MATCH(D357,'Student Master'!B:B,0)),"0"))</f>
        <v/>
      </c>
      <c r="H357" s="22" t="str">
        <f>IF(TRIM(D357)="","",IFERROR(INDEX('Student Master'!AG:AG,MATCH(D357,'Student Master'!B:B,0)),"0"))</f>
        <v/>
      </c>
      <c r="I357" s="22" t="str">
        <f>IF(TRIM(D357)="","",IFERROR(INDEX('Student Master'!AH:AH,MATCH(D357,'Student Master'!B:B,0)),"0"))</f>
        <v/>
      </c>
      <c r="J357" s="22" t="str">
        <f>IF(TRIM(D357)="","",IFERROR(INDEX('Student Master'!AI:AI,MATCH(D357,'Student Master'!B:B,0)),"0"))</f>
        <v/>
      </c>
      <c r="K357" s="23" t="str">
        <f t="shared" si="9"/>
        <v/>
      </c>
      <c r="L357" s="20"/>
      <c r="M357" s="20" t="str">
        <f>IF(TRIM(D357)="","",IFERROR(INDEX('Student Master'!C:C,MATCH(D357,'Student Master'!B:B,0)),"0"))</f>
        <v/>
      </c>
      <c r="N357" s="20" t="str">
        <f>IF(TRIM(D357)="","",IFERROR(INDEX('Student Master'!D:D,MATCH(D357,'Student Master'!B:B,0)),"0"))</f>
        <v/>
      </c>
      <c r="O357" s="20" t="str">
        <f>IF(TRIM(D357)="","",IFERROR(INDEX('Student Master'!H:H,MATCH(D357,'Student Master'!B:B,0)),"0"))</f>
        <v/>
      </c>
      <c r="P357" s="20" t="str">
        <f>IF(TRIM(D357)="","",IFERROR(INDEX('Student Master'!N:N,MATCH(D357,'Student Master'!B:B,0)),"0"))</f>
        <v/>
      </c>
      <c r="Q357" s="20" t="str">
        <f>IF(TRIM(D357)="","",IFERROR(INDEX('Student Master'!L:L,MATCH(D357,'Student Master'!B:B,0)),"0"))</f>
        <v/>
      </c>
    </row>
    <row r="358" spans="1:17" x14ac:dyDescent="0.35">
      <c r="A358" s="20">
        <v>357</v>
      </c>
      <c r="B358" s="21"/>
      <c r="C358" s="20"/>
      <c r="D358" s="20"/>
      <c r="E358" s="20"/>
      <c r="F358" s="20"/>
      <c r="G358" s="22" t="str">
        <f>IF(TRIM(D358)="","",IFERROR(INDEX('Student Master'!AB:AB,MATCH(D358,'Student Master'!B:B,0)),"0"))</f>
        <v/>
      </c>
      <c r="H358" s="22" t="str">
        <f>IF(TRIM(D358)="","",IFERROR(INDEX('Student Master'!AG:AG,MATCH(D358,'Student Master'!B:B,0)),"0"))</f>
        <v/>
      </c>
      <c r="I358" s="22" t="str">
        <f>IF(TRIM(D358)="","",IFERROR(INDEX('Student Master'!AH:AH,MATCH(D358,'Student Master'!B:B,0)),"0"))</f>
        <v/>
      </c>
      <c r="J358" s="22" t="str">
        <f>IF(TRIM(D358)="","",IFERROR(INDEX('Student Master'!AI:AI,MATCH(D358,'Student Master'!B:B,0)),"0"))</f>
        <v/>
      </c>
      <c r="K358" s="23" t="str">
        <f t="shared" si="9"/>
        <v/>
      </c>
      <c r="L358" s="20"/>
      <c r="M358" s="20" t="str">
        <f>IF(TRIM(D358)="","",IFERROR(INDEX('Student Master'!C:C,MATCH(D358,'Student Master'!B:B,0)),"0"))</f>
        <v/>
      </c>
      <c r="N358" s="20" t="str">
        <f>IF(TRIM(D358)="","",IFERROR(INDEX('Student Master'!D:D,MATCH(D358,'Student Master'!B:B,0)),"0"))</f>
        <v/>
      </c>
      <c r="O358" s="20" t="str">
        <f>IF(TRIM(D358)="","",IFERROR(INDEX('Student Master'!H:H,MATCH(D358,'Student Master'!B:B,0)),"0"))</f>
        <v/>
      </c>
      <c r="P358" s="20" t="str">
        <f>IF(TRIM(D358)="","",IFERROR(INDEX('Student Master'!N:N,MATCH(D358,'Student Master'!B:B,0)),"0"))</f>
        <v/>
      </c>
      <c r="Q358" s="20" t="str">
        <f>IF(TRIM(D358)="","",IFERROR(INDEX('Student Master'!L:L,MATCH(D358,'Student Master'!B:B,0)),"0"))</f>
        <v/>
      </c>
    </row>
    <row r="359" spans="1:17" x14ac:dyDescent="0.35">
      <c r="A359" s="20">
        <v>358</v>
      </c>
      <c r="B359" s="21"/>
      <c r="C359" s="20"/>
      <c r="D359" s="20"/>
      <c r="E359" s="20"/>
      <c r="F359" s="20"/>
      <c r="G359" s="22" t="str">
        <f>IF(TRIM(D359)="","",IFERROR(INDEX('Student Master'!AB:AB,MATCH(D359,'Student Master'!B:B,0)),"0"))</f>
        <v/>
      </c>
      <c r="H359" s="22" t="str">
        <f>IF(TRIM(D359)="","",IFERROR(INDEX('Student Master'!AG:AG,MATCH(D359,'Student Master'!B:B,0)),"0"))</f>
        <v/>
      </c>
      <c r="I359" s="22" t="str">
        <f>IF(TRIM(D359)="","",IFERROR(INDEX('Student Master'!AH:AH,MATCH(D359,'Student Master'!B:B,0)),"0"))</f>
        <v/>
      </c>
      <c r="J359" s="22" t="str">
        <f>IF(TRIM(D359)="","",IFERROR(INDEX('Student Master'!AI:AI,MATCH(D359,'Student Master'!B:B,0)),"0"))</f>
        <v/>
      </c>
      <c r="K359" s="23" t="str">
        <f t="shared" si="9"/>
        <v/>
      </c>
      <c r="L359" s="20"/>
      <c r="M359" s="20" t="str">
        <f>IF(TRIM(D359)="","",IFERROR(INDEX('Student Master'!C:C,MATCH(D359,'Student Master'!B:B,0)),"0"))</f>
        <v/>
      </c>
      <c r="N359" s="20" t="str">
        <f>IF(TRIM(D359)="","",IFERROR(INDEX('Student Master'!D:D,MATCH(D359,'Student Master'!B:B,0)),"0"))</f>
        <v/>
      </c>
      <c r="O359" s="20" t="str">
        <f>IF(TRIM(D359)="","",IFERROR(INDEX('Student Master'!H:H,MATCH(D359,'Student Master'!B:B,0)),"0"))</f>
        <v/>
      </c>
      <c r="P359" s="20" t="str">
        <f>IF(TRIM(D359)="","",IFERROR(INDEX('Student Master'!N:N,MATCH(D359,'Student Master'!B:B,0)),"0"))</f>
        <v/>
      </c>
      <c r="Q359" s="20" t="str">
        <f>IF(TRIM(D359)="","",IFERROR(INDEX('Student Master'!L:L,MATCH(D359,'Student Master'!B:B,0)),"0"))</f>
        <v/>
      </c>
    </row>
    <row r="360" spans="1:17" x14ac:dyDescent="0.35">
      <c r="A360" s="20">
        <v>359</v>
      </c>
      <c r="B360" s="21"/>
      <c r="C360" s="20"/>
      <c r="D360" s="20"/>
      <c r="E360" s="20"/>
      <c r="F360" s="20"/>
      <c r="G360" s="22" t="str">
        <f>IF(TRIM(D360)="","",IFERROR(INDEX('Student Master'!AB:AB,MATCH(D360,'Student Master'!B:B,0)),"0"))</f>
        <v/>
      </c>
      <c r="H360" s="22" t="str">
        <f>IF(TRIM(D360)="","",IFERROR(INDEX('Student Master'!AG:AG,MATCH(D360,'Student Master'!B:B,0)),"0"))</f>
        <v/>
      </c>
      <c r="I360" s="22" t="str">
        <f>IF(TRIM(D360)="","",IFERROR(INDEX('Student Master'!AH:AH,MATCH(D360,'Student Master'!B:B,0)),"0"))</f>
        <v/>
      </c>
      <c r="J360" s="22" t="str">
        <f>IF(TRIM(D360)="","",IFERROR(INDEX('Student Master'!AI:AI,MATCH(D360,'Student Master'!B:B,0)),"0"))</f>
        <v/>
      </c>
      <c r="K360" s="23" t="str">
        <f t="shared" si="9"/>
        <v/>
      </c>
      <c r="L360" s="20"/>
      <c r="M360" s="20" t="str">
        <f>IF(TRIM(D360)="","",IFERROR(INDEX('Student Master'!C:C,MATCH(D360,'Student Master'!B:B,0)),"0"))</f>
        <v/>
      </c>
      <c r="N360" s="20" t="str">
        <f>IF(TRIM(D360)="","",IFERROR(INDEX('Student Master'!D:D,MATCH(D360,'Student Master'!B:B,0)),"0"))</f>
        <v/>
      </c>
      <c r="O360" s="20" t="str">
        <f>IF(TRIM(D360)="","",IFERROR(INDEX('Student Master'!H:H,MATCH(D360,'Student Master'!B:B,0)),"0"))</f>
        <v/>
      </c>
      <c r="P360" s="20" t="str">
        <f>IF(TRIM(D360)="","",IFERROR(INDEX('Student Master'!N:N,MATCH(D360,'Student Master'!B:B,0)),"0"))</f>
        <v/>
      </c>
      <c r="Q360" s="20" t="str">
        <f>IF(TRIM(D360)="","",IFERROR(INDEX('Student Master'!L:L,MATCH(D360,'Student Master'!B:B,0)),"0"))</f>
        <v/>
      </c>
    </row>
    <row r="361" spans="1:17" x14ac:dyDescent="0.35">
      <c r="A361" s="20">
        <v>360</v>
      </c>
      <c r="B361" s="21"/>
      <c r="C361" s="20"/>
      <c r="D361" s="20"/>
      <c r="E361" s="20"/>
      <c r="F361" s="20"/>
      <c r="G361" s="22" t="str">
        <f>IF(TRIM(D361)="","",IFERROR(INDEX('Student Master'!AB:AB,MATCH(D361,'Student Master'!B:B,0)),"0"))</f>
        <v/>
      </c>
      <c r="H361" s="22" t="str">
        <f>IF(TRIM(D361)="","",IFERROR(INDEX('Student Master'!AG:AG,MATCH(D361,'Student Master'!B:B,0)),"0"))</f>
        <v/>
      </c>
      <c r="I361" s="22" t="str">
        <f>IF(TRIM(D361)="","",IFERROR(INDEX('Student Master'!AH:AH,MATCH(D361,'Student Master'!B:B,0)),"0"))</f>
        <v/>
      </c>
      <c r="J361" s="22" t="str">
        <f>IF(TRIM(D361)="","",IFERROR(INDEX('Student Master'!AI:AI,MATCH(D361,'Student Master'!B:B,0)),"0"))</f>
        <v/>
      </c>
      <c r="K361" s="23" t="str">
        <f t="shared" si="9"/>
        <v/>
      </c>
      <c r="L361" s="20"/>
      <c r="M361" s="20" t="str">
        <f>IF(TRIM(D361)="","",IFERROR(INDEX('Student Master'!C:C,MATCH(D361,'Student Master'!B:B,0)),"0"))</f>
        <v/>
      </c>
      <c r="N361" s="20" t="str">
        <f>IF(TRIM(D361)="","",IFERROR(INDEX('Student Master'!D:D,MATCH(D361,'Student Master'!B:B,0)),"0"))</f>
        <v/>
      </c>
      <c r="O361" s="20" t="str">
        <f>IF(TRIM(D361)="","",IFERROR(INDEX('Student Master'!H:H,MATCH(D361,'Student Master'!B:B,0)),"0"))</f>
        <v/>
      </c>
      <c r="P361" s="20" t="str">
        <f>IF(TRIM(D361)="","",IFERROR(INDEX('Student Master'!N:N,MATCH(D361,'Student Master'!B:B,0)),"0"))</f>
        <v/>
      </c>
      <c r="Q361" s="20" t="str">
        <f>IF(TRIM(D361)="","",IFERROR(INDEX('Student Master'!L:L,MATCH(D361,'Student Master'!B:B,0)),"0"))</f>
        <v/>
      </c>
    </row>
    <row r="362" spans="1:17" x14ac:dyDescent="0.35">
      <c r="A362" s="20">
        <v>361</v>
      </c>
      <c r="B362" s="21"/>
      <c r="C362" s="20"/>
      <c r="D362" s="20"/>
      <c r="E362" s="20"/>
      <c r="F362" s="20"/>
      <c r="G362" s="22" t="str">
        <f>IF(TRIM(D362)="","",IFERROR(INDEX('Student Master'!AB:AB,MATCH(D362,'Student Master'!B:B,0)),"0"))</f>
        <v/>
      </c>
      <c r="H362" s="22" t="str">
        <f>IF(TRIM(D362)="","",IFERROR(INDEX('Student Master'!AG:AG,MATCH(D362,'Student Master'!B:B,0)),"0"))</f>
        <v/>
      </c>
      <c r="I362" s="22" t="str">
        <f>IF(TRIM(D362)="","",IFERROR(INDEX('Student Master'!AH:AH,MATCH(D362,'Student Master'!B:B,0)),"0"))</f>
        <v/>
      </c>
      <c r="J362" s="22" t="str">
        <f>IF(TRIM(D362)="","",IFERROR(INDEX('Student Master'!AI:AI,MATCH(D362,'Student Master'!B:B,0)),"0"))</f>
        <v/>
      </c>
      <c r="K362" s="23" t="str">
        <f t="shared" si="9"/>
        <v/>
      </c>
      <c r="L362" s="20"/>
      <c r="M362" s="20" t="str">
        <f>IF(TRIM(D362)="","",IFERROR(INDEX('Student Master'!C:C,MATCH(D362,'Student Master'!B:B,0)),"0"))</f>
        <v/>
      </c>
      <c r="N362" s="20" t="str">
        <f>IF(TRIM(D362)="","",IFERROR(INDEX('Student Master'!D:D,MATCH(D362,'Student Master'!B:B,0)),"0"))</f>
        <v/>
      </c>
      <c r="O362" s="20" t="str">
        <f>IF(TRIM(D362)="","",IFERROR(INDEX('Student Master'!H:H,MATCH(D362,'Student Master'!B:B,0)),"0"))</f>
        <v/>
      </c>
      <c r="P362" s="20" t="str">
        <f>IF(TRIM(D362)="","",IFERROR(INDEX('Student Master'!N:N,MATCH(D362,'Student Master'!B:B,0)),"0"))</f>
        <v/>
      </c>
      <c r="Q362" s="20" t="str">
        <f>IF(TRIM(D362)="","",IFERROR(INDEX('Student Master'!L:L,MATCH(D362,'Student Master'!B:B,0)),"0"))</f>
        <v/>
      </c>
    </row>
    <row r="363" spans="1:17" x14ac:dyDescent="0.35">
      <c r="A363" s="20">
        <v>362</v>
      </c>
      <c r="B363" s="21"/>
      <c r="C363" s="20"/>
      <c r="D363" s="20"/>
      <c r="E363" s="20"/>
      <c r="F363" s="20"/>
      <c r="G363" s="22" t="str">
        <f>IF(TRIM(D363)="","",IFERROR(INDEX('Student Master'!AB:AB,MATCH(D363,'Student Master'!B:B,0)),"0"))</f>
        <v/>
      </c>
      <c r="H363" s="22" t="str">
        <f>IF(TRIM(D363)="","",IFERROR(INDEX('Student Master'!AG:AG,MATCH(D363,'Student Master'!B:B,0)),"0"))</f>
        <v/>
      </c>
      <c r="I363" s="22" t="str">
        <f>IF(TRIM(D363)="","",IFERROR(INDEX('Student Master'!AH:AH,MATCH(D363,'Student Master'!B:B,0)),"0"))</f>
        <v/>
      </c>
      <c r="J363" s="22" t="str">
        <f>IF(TRIM(D363)="","",IFERROR(INDEX('Student Master'!AI:AI,MATCH(D363,'Student Master'!B:B,0)),"0"))</f>
        <v/>
      </c>
      <c r="K363" s="23" t="str">
        <f t="shared" si="9"/>
        <v/>
      </c>
      <c r="L363" s="20"/>
      <c r="M363" s="20" t="str">
        <f>IF(TRIM(D363)="","",IFERROR(INDEX('Student Master'!C:C,MATCH(D363,'Student Master'!B:B,0)),"0"))</f>
        <v/>
      </c>
      <c r="N363" s="20" t="str">
        <f>IF(TRIM(D363)="","",IFERROR(INDEX('Student Master'!D:D,MATCH(D363,'Student Master'!B:B,0)),"0"))</f>
        <v/>
      </c>
      <c r="O363" s="20" t="str">
        <f>IF(TRIM(D363)="","",IFERROR(INDEX('Student Master'!H:H,MATCH(D363,'Student Master'!B:B,0)),"0"))</f>
        <v/>
      </c>
      <c r="P363" s="20" t="str">
        <f>IF(TRIM(D363)="","",IFERROR(INDEX('Student Master'!N:N,MATCH(D363,'Student Master'!B:B,0)),"0"))</f>
        <v/>
      </c>
      <c r="Q363" s="20" t="str">
        <f>IF(TRIM(D363)="","",IFERROR(INDEX('Student Master'!L:L,MATCH(D363,'Student Master'!B:B,0)),"0"))</f>
        <v/>
      </c>
    </row>
    <row r="364" spans="1:17" x14ac:dyDescent="0.35">
      <c r="A364" s="20">
        <v>363</v>
      </c>
      <c r="B364" s="21"/>
      <c r="C364" s="20"/>
      <c r="D364" s="20"/>
      <c r="E364" s="20"/>
      <c r="F364" s="20"/>
      <c r="G364" s="22" t="str">
        <f>IF(TRIM(D364)="","",IFERROR(INDEX('Student Master'!AB:AB,MATCH(D364,'Student Master'!B:B,0)),"0"))</f>
        <v/>
      </c>
      <c r="H364" s="22" t="str">
        <f>IF(TRIM(D364)="","",IFERROR(INDEX('Student Master'!AG:AG,MATCH(D364,'Student Master'!B:B,0)),"0"))</f>
        <v/>
      </c>
      <c r="I364" s="22" t="str">
        <f>IF(TRIM(D364)="","",IFERROR(INDEX('Student Master'!AH:AH,MATCH(D364,'Student Master'!B:B,0)),"0"))</f>
        <v/>
      </c>
      <c r="J364" s="22" t="str">
        <f>IF(TRIM(D364)="","",IFERROR(INDEX('Student Master'!AI:AI,MATCH(D364,'Student Master'!B:B,0)),"0"))</f>
        <v/>
      </c>
      <c r="K364" s="23" t="str">
        <f t="shared" si="9"/>
        <v/>
      </c>
      <c r="L364" s="20"/>
      <c r="M364" s="20" t="str">
        <f>IF(TRIM(D364)="","",IFERROR(INDEX('Student Master'!C:C,MATCH(D364,'Student Master'!B:B,0)),"0"))</f>
        <v/>
      </c>
      <c r="N364" s="20" t="str">
        <f>IF(TRIM(D364)="","",IFERROR(INDEX('Student Master'!D:D,MATCH(D364,'Student Master'!B:B,0)),"0"))</f>
        <v/>
      </c>
      <c r="O364" s="20" t="str">
        <f>IF(TRIM(D364)="","",IFERROR(INDEX('Student Master'!H:H,MATCH(D364,'Student Master'!B:B,0)),"0"))</f>
        <v/>
      </c>
      <c r="P364" s="20" t="str">
        <f>IF(TRIM(D364)="","",IFERROR(INDEX('Student Master'!N:N,MATCH(D364,'Student Master'!B:B,0)),"0"))</f>
        <v/>
      </c>
      <c r="Q364" s="20" t="str">
        <f>IF(TRIM(D364)="","",IFERROR(INDEX('Student Master'!L:L,MATCH(D364,'Student Master'!B:B,0)),"0"))</f>
        <v/>
      </c>
    </row>
    <row r="365" spans="1:17" x14ac:dyDescent="0.35">
      <c r="A365" s="20">
        <v>364</v>
      </c>
      <c r="B365" s="21"/>
      <c r="C365" s="20"/>
      <c r="D365" s="20"/>
      <c r="E365" s="20"/>
      <c r="F365" s="20"/>
      <c r="G365" s="22" t="str">
        <f>IF(TRIM(D365)="","",IFERROR(INDEX('Student Master'!AB:AB,MATCH(D365,'Student Master'!B:B,0)),"0"))</f>
        <v/>
      </c>
      <c r="H365" s="22" t="str">
        <f>IF(TRIM(D365)="","",IFERROR(INDEX('Student Master'!AG:AG,MATCH(D365,'Student Master'!B:B,0)),"0"))</f>
        <v/>
      </c>
      <c r="I365" s="22" t="str">
        <f>IF(TRIM(D365)="","",IFERROR(INDEX('Student Master'!AH:AH,MATCH(D365,'Student Master'!B:B,0)),"0"))</f>
        <v/>
      </c>
      <c r="J365" s="22" t="str">
        <f>IF(TRIM(D365)="","",IFERROR(INDEX('Student Master'!AI:AI,MATCH(D365,'Student Master'!B:B,0)),"0"))</f>
        <v/>
      </c>
      <c r="K365" s="23" t="str">
        <f t="shared" si="9"/>
        <v/>
      </c>
      <c r="L365" s="20"/>
      <c r="M365" s="20" t="str">
        <f>IF(TRIM(D365)="","",IFERROR(INDEX('Student Master'!C:C,MATCH(D365,'Student Master'!B:B,0)),"0"))</f>
        <v/>
      </c>
      <c r="N365" s="20" t="str">
        <f>IF(TRIM(D365)="","",IFERROR(INDEX('Student Master'!D:D,MATCH(D365,'Student Master'!B:B,0)),"0"))</f>
        <v/>
      </c>
      <c r="O365" s="20" t="str">
        <f>IF(TRIM(D365)="","",IFERROR(INDEX('Student Master'!H:H,MATCH(D365,'Student Master'!B:B,0)),"0"))</f>
        <v/>
      </c>
      <c r="P365" s="20" t="str">
        <f>IF(TRIM(D365)="","",IFERROR(INDEX('Student Master'!N:N,MATCH(D365,'Student Master'!B:B,0)),"0"))</f>
        <v/>
      </c>
      <c r="Q365" s="20" t="str">
        <f>IF(TRIM(D365)="","",IFERROR(INDEX('Student Master'!L:L,MATCH(D365,'Student Master'!B:B,0)),"0"))</f>
        <v/>
      </c>
    </row>
    <row r="366" spans="1:17" x14ac:dyDescent="0.35">
      <c r="A366" s="20">
        <v>365</v>
      </c>
      <c r="B366" s="21"/>
      <c r="C366" s="20"/>
      <c r="D366" s="20"/>
      <c r="E366" s="20"/>
      <c r="F366" s="20"/>
      <c r="G366" s="22" t="str">
        <f>IF(TRIM(D366)="","",IFERROR(INDEX('Student Master'!AB:AB,MATCH(D366,'Student Master'!B:B,0)),"0"))</f>
        <v/>
      </c>
      <c r="H366" s="22" t="str">
        <f>IF(TRIM(D366)="","",IFERROR(INDEX('Student Master'!AG:AG,MATCH(D366,'Student Master'!B:B,0)),"0"))</f>
        <v/>
      </c>
      <c r="I366" s="22" t="str">
        <f>IF(TRIM(D366)="","",IFERROR(INDEX('Student Master'!AH:AH,MATCH(D366,'Student Master'!B:B,0)),"0"))</f>
        <v/>
      </c>
      <c r="J366" s="22" t="str">
        <f>IF(TRIM(D366)="","",IFERROR(INDEX('Student Master'!AI:AI,MATCH(D366,'Student Master'!B:B,0)),"0"))</f>
        <v/>
      </c>
      <c r="K366" s="23" t="str">
        <f t="shared" si="9"/>
        <v/>
      </c>
      <c r="L366" s="20"/>
      <c r="M366" s="20" t="str">
        <f>IF(TRIM(D366)="","",IFERROR(INDEX('Student Master'!C:C,MATCH(D366,'Student Master'!B:B,0)),"0"))</f>
        <v/>
      </c>
      <c r="N366" s="20" t="str">
        <f>IF(TRIM(D366)="","",IFERROR(INDEX('Student Master'!D:D,MATCH(D366,'Student Master'!B:B,0)),"0"))</f>
        <v/>
      </c>
      <c r="O366" s="20" t="str">
        <f>IF(TRIM(D366)="","",IFERROR(INDEX('Student Master'!H:H,MATCH(D366,'Student Master'!B:B,0)),"0"))</f>
        <v/>
      </c>
      <c r="P366" s="20" t="str">
        <f>IF(TRIM(D366)="","",IFERROR(INDEX('Student Master'!N:N,MATCH(D366,'Student Master'!B:B,0)),"0"))</f>
        <v/>
      </c>
      <c r="Q366" s="20" t="str">
        <f>IF(TRIM(D366)="","",IFERROR(INDEX('Student Master'!L:L,MATCH(D366,'Student Master'!B:B,0)),"0"))</f>
        <v/>
      </c>
    </row>
    <row r="367" spans="1:17" x14ac:dyDescent="0.35">
      <c r="A367" s="20">
        <v>366</v>
      </c>
      <c r="B367" s="21"/>
      <c r="C367" s="20"/>
      <c r="D367" s="20"/>
      <c r="E367" s="20"/>
      <c r="F367" s="20"/>
      <c r="G367" s="22" t="str">
        <f>IF(TRIM(D367)="","",IFERROR(INDEX('Student Master'!AB:AB,MATCH(D367,'Student Master'!B:B,0)),"0"))</f>
        <v/>
      </c>
      <c r="H367" s="22" t="str">
        <f>IF(TRIM(D367)="","",IFERROR(INDEX('Student Master'!AG:AG,MATCH(D367,'Student Master'!B:B,0)),"0"))</f>
        <v/>
      </c>
      <c r="I367" s="22" t="str">
        <f>IF(TRIM(D367)="","",IFERROR(INDEX('Student Master'!AH:AH,MATCH(D367,'Student Master'!B:B,0)),"0"))</f>
        <v/>
      </c>
      <c r="J367" s="22" t="str">
        <f>IF(TRIM(D367)="","",IFERROR(INDEX('Student Master'!AI:AI,MATCH(D367,'Student Master'!B:B,0)),"0"))</f>
        <v/>
      </c>
      <c r="K367" s="23" t="str">
        <f t="shared" si="9"/>
        <v/>
      </c>
      <c r="L367" s="20"/>
      <c r="M367" s="20" t="str">
        <f>IF(TRIM(D367)="","",IFERROR(INDEX('Student Master'!C:C,MATCH(D367,'Student Master'!B:B,0)),"0"))</f>
        <v/>
      </c>
      <c r="N367" s="20" t="str">
        <f>IF(TRIM(D367)="","",IFERROR(INDEX('Student Master'!D:D,MATCH(D367,'Student Master'!B:B,0)),"0"))</f>
        <v/>
      </c>
      <c r="O367" s="20" t="str">
        <f>IF(TRIM(D367)="","",IFERROR(INDEX('Student Master'!H:H,MATCH(D367,'Student Master'!B:B,0)),"0"))</f>
        <v/>
      </c>
      <c r="P367" s="20" t="str">
        <f>IF(TRIM(D367)="","",IFERROR(INDEX('Student Master'!N:N,MATCH(D367,'Student Master'!B:B,0)),"0"))</f>
        <v/>
      </c>
      <c r="Q367" s="20" t="str">
        <f>IF(TRIM(D367)="","",IFERROR(INDEX('Student Master'!L:L,MATCH(D367,'Student Master'!B:B,0)),"0"))</f>
        <v/>
      </c>
    </row>
    <row r="368" spans="1:17" x14ac:dyDescent="0.35">
      <c r="A368" s="20">
        <v>367</v>
      </c>
      <c r="B368" s="21"/>
      <c r="C368" s="20"/>
      <c r="D368" s="20"/>
      <c r="E368" s="20"/>
      <c r="F368" s="20"/>
      <c r="G368" s="22" t="str">
        <f>IF(TRIM(D368)="","",IFERROR(INDEX('Student Master'!AB:AB,MATCH(D368,'Student Master'!B:B,0)),"0"))</f>
        <v/>
      </c>
      <c r="H368" s="22" t="str">
        <f>IF(TRIM(D368)="","",IFERROR(INDEX('Student Master'!AG:AG,MATCH(D368,'Student Master'!B:B,0)),"0"))</f>
        <v/>
      </c>
      <c r="I368" s="22" t="str">
        <f>IF(TRIM(D368)="","",IFERROR(INDEX('Student Master'!AH:AH,MATCH(D368,'Student Master'!B:B,0)),"0"))</f>
        <v/>
      </c>
      <c r="J368" s="22" t="str">
        <f>IF(TRIM(D368)="","",IFERROR(INDEX('Student Master'!AI:AI,MATCH(D368,'Student Master'!B:B,0)),"0"))</f>
        <v/>
      </c>
      <c r="K368" s="23" t="str">
        <f t="shared" si="9"/>
        <v/>
      </c>
      <c r="L368" s="20"/>
      <c r="M368" s="20" t="str">
        <f>IF(TRIM(D368)="","",IFERROR(INDEX('Student Master'!C:C,MATCH(D368,'Student Master'!B:B,0)),"0"))</f>
        <v/>
      </c>
      <c r="N368" s="20" t="str">
        <f>IF(TRIM(D368)="","",IFERROR(INDEX('Student Master'!D:D,MATCH(D368,'Student Master'!B:B,0)),"0"))</f>
        <v/>
      </c>
      <c r="O368" s="20" t="str">
        <f>IF(TRIM(D368)="","",IFERROR(INDEX('Student Master'!H:H,MATCH(D368,'Student Master'!B:B,0)),"0"))</f>
        <v/>
      </c>
      <c r="P368" s="20" t="str">
        <f>IF(TRIM(D368)="","",IFERROR(INDEX('Student Master'!N:N,MATCH(D368,'Student Master'!B:B,0)),"0"))</f>
        <v/>
      </c>
      <c r="Q368" s="20" t="str">
        <f>IF(TRIM(D368)="","",IFERROR(INDEX('Student Master'!L:L,MATCH(D368,'Student Master'!B:B,0)),"0"))</f>
        <v/>
      </c>
    </row>
    <row r="369" spans="1:17" x14ac:dyDescent="0.35">
      <c r="A369" s="20">
        <v>368</v>
      </c>
      <c r="B369" s="21"/>
      <c r="C369" s="20"/>
      <c r="D369" s="20"/>
      <c r="E369" s="20"/>
      <c r="F369" s="20"/>
      <c r="G369" s="22" t="str">
        <f>IF(TRIM(D369)="","",IFERROR(INDEX('Student Master'!AB:AB,MATCH(D369,'Student Master'!B:B,0)),"0"))</f>
        <v/>
      </c>
      <c r="H369" s="22" t="str">
        <f>IF(TRIM(D369)="","",IFERROR(INDEX('Student Master'!AG:AG,MATCH(D369,'Student Master'!B:B,0)),"0"))</f>
        <v/>
      </c>
      <c r="I369" s="22" t="str">
        <f>IF(TRIM(D369)="","",IFERROR(INDEX('Student Master'!AH:AH,MATCH(D369,'Student Master'!B:B,0)),"0"))</f>
        <v/>
      </c>
      <c r="J369" s="22" t="str">
        <f>IF(TRIM(D369)="","",IFERROR(INDEX('Student Master'!AI:AI,MATCH(D369,'Student Master'!B:B,0)),"0"))</f>
        <v/>
      </c>
      <c r="K369" s="23" t="str">
        <f t="shared" si="9"/>
        <v/>
      </c>
      <c r="L369" s="20"/>
      <c r="M369" s="20" t="str">
        <f>IF(TRIM(D369)="","",IFERROR(INDEX('Student Master'!C:C,MATCH(D369,'Student Master'!B:B,0)),"0"))</f>
        <v/>
      </c>
      <c r="N369" s="20" t="str">
        <f>IF(TRIM(D369)="","",IFERROR(INDEX('Student Master'!D:D,MATCH(D369,'Student Master'!B:B,0)),"0"))</f>
        <v/>
      </c>
      <c r="O369" s="20" t="str">
        <f>IF(TRIM(D369)="","",IFERROR(INDEX('Student Master'!H:H,MATCH(D369,'Student Master'!B:B,0)),"0"))</f>
        <v/>
      </c>
      <c r="P369" s="20" t="str">
        <f>IF(TRIM(D369)="","",IFERROR(INDEX('Student Master'!N:N,MATCH(D369,'Student Master'!B:B,0)),"0"))</f>
        <v/>
      </c>
      <c r="Q369" s="20" t="str">
        <f>IF(TRIM(D369)="","",IFERROR(INDEX('Student Master'!L:L,MATCH(D369,'Student Master'!B:B,0)),"0"))</f>
        <v/>
      </c>
    </row>
    <row r="370" spans="1:17" x14ac:dyDescent="0.35">
      <c r="A370" s="20">
        <v>369</v>
      </c>
      <c r="B370" s="21"/>
      <c r="C370" s="20"/>
      <c r="D370" s="20"/>
      <c r="E370" s="20"/>
      <c r="F370" s="20"/>
      <c r="G370" s="22" t="str">
        <f>IF(TRIM(D370)="","",IFERROR(INDEX('Student Master'!AB:AB,MATCH(D370,'Student Master'!B:B,0)),"0"))</f>
        <v/>
      </c>
      <c r="H370" s="22" t="str">
        <f>IF(TRIM(D370)="","",IFERROR(INDEX('Student Master'!AG:AG,MATCH(D370,'Student Master'!B:B,0)),"0"))</f>
        <v/>
      </c>
      <c r="I370" s="22" t="str">
        <f>IF(TRIM(D370)="","",IFERROR(INDEX('Student Master'!AH:AH,MATCH(D370,'Student Master'!B:B,0)),"0"))</f>
        <v/>
      </c>
      <c r="J370" s="22" t="str">
        <f>IF(TRIM(D370)="","",IFERROR(INDEX('Student Master'!AI:AI,MATCH(D370,'Student Master'!B:B,0)),"0"))</f>
        <v/>
      </c>
      <c r="K370" s="23" t="str">
        <f t="shared" si="9"/>
        <v/>
      </c>
      <c r="L370" s="20"/>
      <c r="M370" s="20" t="str">
        <f>IF(TRIM(D370)="","",IFERROR(INDEX('Student Master'!C:C,MATCH(D370,'Student Master'!B:B,0)),"0"))</f>
        <v/>
      </c>
      <c r="N370" s="20" t="str">
        <f>IF(TRIM(D370)="","",IFERROR(INDEX('Student Master'!D:D,MATCH(D370,'Student Master'!B:B,0)),"0"))</f>
        <v/>
      </c>
      <c r="O370" s="20" t="str">
        <f>IF(TRIM(D370)="","",IFERROR(INDEX('Student Master'!H:H,MATCH(D370,'Student Master'!B:B,0)),"0"))</f>
        <v/>
      </c>
      <c r="P370" s="20" t="str">
        <f>IF(TRIM(D370)="","",IFERROR(INDEX('Student Master'!N:N,MATCH(D370,'Student Master'!B:B,0)),"0"))</f>
        <v/>
      </c>
      <c r="Q370" s="20" t="str">
        <f>IF(TRIM(D370)="","",IFERROR(INDEX('Student Master'!L:L,MATCH(D370,'Student Master'!B:B,0)),"0"))</f>
        <v/>
      </c>
    </row>
    <row r="371" spans="1:17" x14ac:dyDescent="0.35">
      <c r="A371" s="20">
        <v>370</v>
      </c>
      <c r="B371" s="21"/>
      <c r="C371" s="20"/>
      <c r="D371" s="20"/>
      <c r="E371" s="20"/>
      <c r="F371" s="20"/>
      <c r="G371" s="22" t="str">
        <f>IF(TRIM(D371)="","",IFERROR(INDEX('Student Master'!AB:AB,MATCH(D371,'Student Master'!B:B,0)),"0"))</f>
        <v/>
      </c>
      <c r="H371" s="22" t="str">
        <f>IF(TRIM(D371)="","",IFERROR(INDEX('Student Master'!AG:AG,MATCH(D371,'Student Master'!B:B,0)),"0"))</f>
        <v/>
      </c>
      <c r="I371" s="22" t="str">
        <f>IF(TRIM(D371)="","",IFERROR(INDEX('Student Master'!AH:AH,MATCH(D371,'Student Master'!B:B,0)),"0"))</f>
        <v/>
      </c>
      <c r="J371" s="22" t="str">
        <f>IF(TRIM(D371)="","",IFERROR(INDEX('Student Master'!AI:AI,MATCH(D371,'Student Master'!B:B,0)),"0"))</f>
        <v/>
      </c>
      <c r="K371" s="23" t="str">
        <f t="shared" si="9"/>
        <v/>
      </c>
      <c r="L371" s="20"/>
      <c r="M371" s="20" t="str">
        <f>IF(TRIM(D371)="","",IFERROR(INDEX('Student Master'!C:C,MATCH(D371,'Student Master'!B:B,0)),"0"))</f>
        <v/>
      </c>
      <c r="N371" s="20" t="str">
        <f>IF(TRIM(D371)="","",IFERROR(INDEX('Student Master'!D:D,MATCH(D371,'Student Master'!B:B,0)),"0"))</f>
        <v/>
      </c>
      <c r="O371" s="20" t="str">
        <f>IF(TRIM(D371)="","",IFERROR(INDEX('Student Master'!H:H,MATCH(D371,'Student Master'!B:B,0)),"0"))</f>
        <v/>
      </c>
      <c r="P371" s="20" t="str">
        <f>IF(TRIM(D371)="","",IFERROR(INDEX('Student Master'!N:N,MATCH(D371,'Student Master'!B:B,0)),"0"))</f>
        <v/>
      </c>
      <c r="Q371" s="20" t="str">
        <f>IF(TRIM(D371)="","",IFERROR(INDEX('Student Master'!L:L,MATCH(D371,'Student Master'!B:B,0)),"0"))</f>
        <v/>
      </c>
    </row>
    <row r="372" spans="1:17" x14ac:dyDescent="0.35">
      <c r="A372" s="20">
        <v>371</v>
      </c>
      <c r="B372" s="21"/>
      <c r="C372" s="20"/>
      <c r="D372" s="20"/>
      <c r="E372" s="20"/>
      <c r="F372" s="20"/>
      <c r="G372" s="22" t="str">
        <f>IF(TRIM(D372)="","",IFERROR(INDEX('Student Master'!AB:AB,MATCH(D372,'Student Master'!B:B,0)),"0"))</f>
        <v/>
      </c>
      <c r="H372" s="22" t="str">
        <f>IF(TRIM(D372)="","",IFERROR(INDEX('Student Master'!AG:AG,MATCH(D372,'Student Master'!B:B,0)),"0"))</f>
        <v/>
      </c>
      <c r="I372" s="22" t="str">
        <f>IF(TRIM(D372)="","",IFERROR(INDEX('Student Master'!AH:AH,MATCH(D372,'Student Master'!B:B,0)),"0"))</f>
        <v/>
      </c>
      <c r="J372" s="22" t="str">
        <f>IF(TRIM(D372)="","",IFERROR(INDEX('Student Master'!AI:AI,MATCH(D372,'Student Master'!B:B,0)),"0"))</f>
        <v/>
      </c>
      <c r="K372" s="23" t="str">
        <f t="shared" si="9"/>
        <v/>
      </c>
      <c r="L372" s="20"/>
      <c r="M372" s="20" t="str">
        <f>IF(TRIM(D372)="","",IFERROR(INDEX('Student Master'!C:C,MATCH(D372,'Student Master'!B:B,0)),"0"))</f>
        <v/>
      </c>
      <c r="N372" s="20" t="str">
        <f>IF(TRIM(D372)="","",IFERROR(INDEX('Student Master'!D:D,MATCH(D372,'Student Master'!B:B,0)),"0"))</f>
        <v/>
      </c>
      <c r="O372" s="20" t="str">
        <f>IF(TRIM(D372)="","",IFERROR(INDEX('Student Master'!H:H,MATCH(D372,'Student Master'!B:B,0)),"0"))</f>
        <v/>
      </c>
      <c r="P372" s="20" t="str">
        <f>IF(TRIM(D372)="","",IFERROR(INDEX('Student Master'!N:N,MATCH(D372,'Student Master'!B:B,0)),"0"))</f>
        <v/>
      </c>
      <c r="Q372" s="20" t="str">
        <f>IF(TRIM(D372)="","",IFERROR(INDEX('Student Master'!L:L,MATCH(D372,'Student Master'!B:B,0)),"0"))</f>
        <v/>
      </c>
    </row>
    <row r="373" spans="1:17" x14ac:dyDescent="0.35">
      <c r="A373" s="20">
        <v>372</v>
      </c>
      <c r="B373" s="21"/>
      <c r="C373" s="20"/>
      <c r="D373" s="20"/>
      <c r="E373" s="20"/>
      <c r="F373" s="20"/>
      <c r="G373" s="22" t="str">
        <f>IF(TRIM(D373)="","",IFERROR(INDEX('Student Master'!AB:AB,MATCH(D373,'Student Master'!B:B,0)),"0"))</f>
        <v/>
      </c>
      <c r="H373" s="22" t="str">
        <f>IF(TRIM(D373)="","",IFERROR(INDEX('Student Master'!AG:AG,MATCH(D373,'Student Master'!B:B,0)),"0"))</f>
        <v/>
      </c>
      <c r="I373" s="22" t="str">
        <f>IF(TRIM(D373)="","",IFERROR(INDEX('Student Master'!AH:AH,MATCH(D373,'Student Master'!B:B,0)),"0"))</f>
        <v/>
      </c>
      <c r="J373" s="22" t="str">
        <f>IF(TRIM(D373)="","",IFERROR(INDEX('Student Master'!AI:AI,MATCH(D373,'Student Master'!B:B,0)),"0"))</f>
        <v/>
      </c>
      <c r="K373" s="23" t="str">
        <f t="shared" si="9"/>
        <v/>
      </c>
      <c r="L373" s="20"/>
      <c r="M373" s="20" t="str">
        <f>IF(TRIM(D373)="","",IFERROR(INDEX('Student Master'!C:C,MATCH(D373,'Student Master'!B:B,0)),"0"))</f>
        <v/>
      </c>
      <c r="N373" s="20" t="str">
        <f>IF(TRIM(D373)="","",IFERROR(INDEX('Student Master'!D:D,MATCH(D373,'Student Master'!B:B,0)),"0"))</f>
        <v/>
      </c>
      <c r="O373" s="20" t="str">
        <f>IF(TRIM(D373)="","",IFERROR(INDEX('Student Master'!H:H,MATCH(D373,'Student Master'!B:B,0)),"0"))</f>
        <v/>
      </c>
      <c r="P373" s="20" t="str">
        <f>IF(TRIM(D373)="","",IFERROR(INDEX('Student Master'!N:N,MATCH(D373,'Student Master'!B:B,0)),"0"))</f>
        <v/>
      </c>
      <c r="Q373" s="20" t="str">
        <f>IF(TRIM(D373)="","",IFERROR(INDEX('Student Master'!L:L,MATCH(D373,'Student Master'!B:B,0)),"0"))</f>
        <v/>
      </c>
    </row>
    <row r="374" spans="1:17" x14ac:dyDescent="0.35">
      <c r="A374" s="20">
        <v>373</v>
      </c>
      <c r="B374" s="21"/>
      <c r="C374" s="20"/>
      <c r="D374" s="20"/>
      <c r="E374" s="20"/>
      <c r="F374" s="20"/>
      <c r="G374" s="22" t="str">
        <f>IF(TRIM(D374)="","",IFERROR(INDEX('Student Master'!AB:AB,MATCH(D374,'Student Master'!B:B,0)),"0"))</f>
        <v/>
      </c>
      <c r="H374" s="22" t="str">
        <f>IF(TRIM(D374)="","",IFERROR(INDEX('Student Master'!AG:AG,MATCH(D374,'Student Master'!B:B,0)),"0"))</f>
        <v/>
      </c>
      <c r="I374" s="22" t="str">
        <f>IF(TRIM(D374)="","",IFERROR(INDEX('Student Master'!AH:AH,MATCH(D374,'Student Master'!B:B,0)),"0"))</f>
        <v/>
      </c>
      <c r="J374" s="22" t="str">
        <f>IF(TRIM(D374)="","",IFERROR(INDEX('Student Master'!AI:AI,MATCH(D374,'Student Master'!B:B,0)),"0"))</f>
        <v/>
      </c>
      <c r="K374" s="23" t="str">
        <f t="shared" si="9"/>
        <v/>
      </c>
      <c r="L374" s="20"/>
      <c r="M374" s="20" t="str">
        <f>IF(TRIM(D374)="","",IFERROR(INDEX('Student Master'!C:C,MATCH(D374,'Student Master'!B:B,0)),"0"))</f>
        <v/>
      </c>
      <c r="N374" s="20" t="str">
        <f>IF(TRIM(D374)="","",IFERROR(INDEX('Student Master'!D:D,MATCH(D374,'Student Master'!B:B,0)),"0"))</f>
        <v/>
      </c>
      <c r="O374" s="20" t="str">
        <f>IF(TRIM(D374)="","",IFERROR(INDEX('Student Master'!H:H,MATCH(D374,'Student Master'!B:B,0)),"0"))</f>
        <v/>
      </c>
      <c r="P374" s="20" t="str">
        <f>IF(TRIM(D374)="","",IFERROR(INDEX('Student Master'!N:N,MATCH(D374,'Student Master'!B:B,0)),"0"))</f>
        <v/>
      </c>
      <c r="Q374" s="20" t="str">
        <f>IF(TRIM(D374)="","",IFERROR(INDEX('Student Master'!L:L,MATCH(D374,'Student Master'!B:B,0)),"0"))</f>
        <v/>
      </c>
    </row>
    <row r="375" spans="1:17" x14ac:dyDescent="0.35">
      <c r="A375" s="20">
        <v>374</v>
      </c>
      <c r="B375" s="21"/>
      <c r="C375" s="20"/>
      <c r="D375" s="20"/>
      <c r="E375" s="20"/>
      <c r="F375" s="20"/>
      <c r="G375" s="22" t="str">
        <f>IF(TRIM(D375)="","",IFERROR(INDEX('Student Master'!AB:AB,MATCH(D375,'Student Master'!B:B,0)),"0"))</f>
        <v/>
      </c>
      <c r="H375" s="22" t="str">
        <f>IF(TRIM(D375)="","",IFERROR(INDEX('Student Master'!AG:AG,MATCH(D375,'Student Master'!B:B,0)),"0"))</f>
        <v/>
      </c>
      <c r="I375" s="22" t="str">
        <f>IF(TRIM(D375)="","",IFERROR(INDEX('Student Master'!AH:AH,MATCH(D375,'Student Master'!B:B,0)),"0"))</f>
        <v/>
      </c>
      <c r="J375" s="22" t="str">
        <f>IF(TRIM(D375)="","",IFERROR(INDEX('Student Master'!AI:AI,MATCH(D375,'Student Master'!B:B,0)),"0"))</f>
        <v/>
      </c>
      <c r="K375" s="23" t="str">
        <f t="shared" si="9"/>
        <v/>
      </c>
      <c r="L375" s="20"/>
      <c r="M375" s="20" t="str">
        <f>IF(TRIM(D375)="","",IFERROR(INDEX('Student Master'!C:C,MATCH(D375,'Student Master'!B:B,0)),"0"))</f>
        <v/>
      </c>
      <c r="N375" s="20" t="str">
        <f>IF(TRIM(D375)="","",IFERROR(INDEX('Student Master'!D:D,MATCH(D375,'Student Master'!B:B,0)),"0"))</f>
        <v/>
      </c>
      <c r="O375" s="20" t="str">
        <f>IF(TRIM(D375)="","",IFERROR(INDEX('Student Master'!H:H,MATCH(D375,'Student Master'!B:B,0)),"0"))</f>
        <v/>
      </c>
      <c r="P375" s="20" t="str">
        <f>IF(TRIM(D375)="","",IFERROR(INDEX('Student Master'!N:N,MATCH(D375,'Student Master'!B:B,0)),"0"))</f>
        <v/>
      </c>
      <c r="Q375" s="20" t="str">
        <f>IF(TRIM(D375)="","",IFERROR(INDEX('Student Master'!L:L,MATCH(D375,'Student Master'!B:B,0)),"0"))</f>
        <v/>
      </c>
    </row>
    <row r="376" spans="1:17" x14ac:dyDescent="0.35">
      <c r="A376" s="20">
        <v>375</v>
      </c>
      <c r="B376" s="21"/>
      <c r="C376" s="20"/>
      <c r="D376" s="20"/>
      <c r="E376" s="20"/>
      <c r="F376" s="20"/>
      <c r="G376" s="22" t="str">
        <f>IF(TRIM(D376)="","",IFERROR(INDEX('Student Master'!AB:AB,MATCH(D376,'Student Master'!B:B,0)),"0"))</f>
        <v/>
      </c>
      <c r="H376" s="22" t="str">
        <f>IF(TRIM(D376)="","",IFERROR(INDEX('Student Master'!AG:AG,MATCH(D376,'Student Master'!B:B,0)),"0"))</f>
        <v/>
      </c>
      <c r="I376" s="22" t="str">
        <f>IF(TRIM(D376)="","",IFERROR(INDEX('Student Master'!AH:AH,MATCH(D376,'Student Master'!B:B,0)),"0"))</f>
        <v/>
      </c>
      <c r="J376" s="22" t="str">
        <f>IF(TRIM(D376)="","",IFERROR(INDEX('Student Master'!AI:AI,MATCH(D376,'Student Master'!B:B,0)),"0"))</f>
        <v/>
      </c>
      <c r="K376" s="23" t="str">
        <f t="shared" si="9"/>
        <v/>
      </c>
      <c r="L376" s="20"/>
      <c r="M376" s="20" t="str">
        <f>IF(TRIM(D376)="","",IFERROR(INDEX('Student Master'!C:C,MATCH(D376,'Student Master'!B:B,0)),"0"))</f>
        <v/>
      </c>
      <c r="N376" s="20" t="str">
        <f>IF(TRIM(D376)="","",IFERROR(INDEX('Student Master'!D:D,MATCH(D376,'Student Master'!B:B,0)),"0"))</f>
        <v/>
      </c>
      <c r="O376" s="20" t="str">
        <f>IF(TRIM(D376)="","",IFERROR(INDEX('Student Master'!H:H,MATCH(D376,'Student Master'!B:B,0)),"0"))</f>
        <v/>
      </c>
      <c r="P376" s="20" t="str">
        <f>IF(TRIM(D376)="","",IFERROR(INDEX('Student Master'!N:N,MATCH(D376,'Student Master'!B:B,0)),"0"))</f>
        <v/>
      </c>
      <c r="Q376" s="20" t="str">
        <f>IF(TRIM(D376)="","",IFERROR(INDEX('Student Master'!L:L,MATCH(D376,'Student Master'!B:B,0)),"0"))</f>
        <v/>
      </c>
    </row>
    <row r="377" spans="1:17" x14ac:dyDescent="0.35">
      <c r="A377" s="20">
        <v>376</v>
      </c>
      <c r="B377" s="21"/>
      <c r="C377" s="20"/>
      <c r="D377" s="20"/>
      <c r="E377" s="20"/>
      <c r="F377" s="20"/>
      <c r="G377" s="22" t="str">
        <f>IF(TRIM(D377)="","",IFERROR(INDEX('Student Master'!AB:AB,MATCH(D377,'Student Master'!B:B,0)),"0"))</f>
        <v/>
      </c>
      <c r="H377" s="22" t="str">
        <f>IF(TRIM(D377)="","",IFERROR(INDEX('Student Master'!AG:AG,MATCH(D377,'Student Master'!B:B,0)),"0"))</f>
        <v/>
      </c>
      <c r="I377" s="22" t="str">
        <f>IF(TRIM(D377)="","",IFERROR(INDEX('Student Master'!AH:AH,MATCH(D377,'Student Master'!B:B,0)),"0"))</f>
        <v/>
      </c>
      <c r="J377" s="22" t="str">
        <f>IF(TRIM(D377)="","",IFERROR(INDEX('Student Master'!AI:AI,MATCH(D377,'Student Master'!B:B,0)),"0"))</f>
        <v/>
      </c>
      <c r="K377" s="23" t="str">
        <f t="shared" si="9"/>
        <v/>
      </c>
      <c r="L377" s="20"/>
      <c r="M377" s="20" t="str">
        <f>IF(TRIM(D377)="","",IFERROR(INDEX('Student Master'!C:C,MATCH(D377,'Student Master'!B:B,0)),"0"))</f>
        <v/>
      </c>
      <c r="N377" s="20" t="str">
        <f>IF(TRIM(D377)="","",IFERROR(INDEX('Student Master'!D:D,MATCH(D377,'Student Master'!B:B,0)),"0"))</f>
        <v/>
      </c>
      <c r="O377" s="20" t="str">
        <f>IF(TRIM(D377)="","",IFERROR(INDEX('Student Master'!H:H,MATCH(D377,'Student Master'!B:B,0)),"0"))</f>
        <v/>
      </c>
      <c r="P377" s="20" t="str">
        <f>IF(TRIM(D377)="","",IFERROR(INDEX('Student Master'!N:N,MATCH(D377,'Student Master'!B:B,0)),"0"))</f>
        <v/>
      </c>
      <c r="Q377" s="20" t="str">
        <f>IF(TRIM(D377)="","",IFERROR(INDEX('Student Master'!L:L,MATCH(D377,'Student Master'!B:B,0)),"0"))</f>
        <v/>
      </c>
    </row>
    <row r="378" spans="1:17" x14ac:dyDescent="0.35">
      <c r="A378" s="20">
        <v>377</v>
      </c>
      <c r="B378" s="21"/>
      <c r="C378" s="20"/>
      <c r="D378" s="20"/>
      <c r="E378" s="20"/>
      <c r="F378" s="20"/>
      <c r="G378" s="22" t="str">
        <f>IF(TRIM(D378)="","",IFERROR(INDEX('Student Master'!AB:AB,MATCH(D378,'Student Master'!B:B,0)),"0"))</f>
        <v/>
      </c>
      <c r="H378" s="22" t="str">
        <f>IF(TRIM(D378)="","",IFERROR(INDEX('Student Master'!AG:AG,MATCH(D378,'Student Master'!B:B,0)),"0"))</f>
        <v/>
      </c>
      <c r="I378" s="22" t="str">
        <f>IF(TRIM(D378)="","",IFERROR(INDEX('Student Master'!AH:AH,MATCH(D378,'Student Master'!B:B,0)),"0"))</f>
        <v/>
      </c>
      <c r="J378" s="22" t="str">
        <f>IF(TRIM(D378)="","",IFERROR(INDEX('Student Master'!AI:AI,MATCH(D378,'Student Master'!B:B,0)),"0"))</f>
        <v/>
      </c>
      <c r="K378" s="23" t="str">
        <f t="shared" si="9"/>
        <v/>
      </c>
      <c r="L378" s="20"/>
      <c r="M378" s="20" t="str">
        <f>IF(TRIM(D378)="","",IFERROR(INDEX('Student Master'!C:C,MATCH(D378,'Student Master'!B:B,0)),"0"))</f>
        <v/>
      </c>
      <c r="N378" s="20" t="str">
        <f>IF(TRIM(D378)="","",IFERROR(INDEX('Student Master'!D:D,MATCH(D378,'Student Master'!B:B,0)),"0"))</f>
        <v/>
      </c>
      <c r="O378" s="20" t="str">
        <f>IF(TRIM(D378)="","",IFERROR(INDEX('Student Master'!H:H,MATCH(D378,'Student Master'!B:B,0)),"0"))</f>
        <v/>
      </c>
      <c r="P378" s="20" t="str">
        <f>IF(TRIM(D378)="","",IFERROR(INDEX('Student Master'!N:N,MATCH(D378,'Student Master'!B:B,0)),"0"))</f>
        <v/>
      </c>
      <c r="Q378" s="20" t="str">
        <f>IF(TRIM(D378)="","",IFERROR(INDEX('Student Master'!L:L,MATCH(D378,'Student Master'!B:B,0)),"0"))</f>
        <v/>
      </c>
    </row>
    <row r="379" spans="1:17" x14ac:dyDescent="0.35">
      <c r="A379" s="20">
        <v>378</v>
      </c>
      <c r="B379" s="21"/>
      <c r="C379" s="20"/>
      <c r="D379" s="20"/>
      <c r="E379" s="20"/>
      <c r="F379" s="20"/>
      <c r="G379" s="22" t="str">
        <f>IF(TRIM(D379)="","",IFERROR(INDEX('Student Master'!AB:AB,MATCH(D379,'Student Master'!B:B,0)),"0"))</f>
        <v/>
      </c>
      <c r="H379" s="22" t="str">
        <f>IF(TRIM(D379)="","",IFERROR(INDEX('Student Master'!AG:AG,MATCH(D379,'Student Master'!B:B,0)),"0"))</f>
        <v/>
      </c>
      <c r="I379" s="22" t="str">
        <f>IF(TRIM(D379)="","",IFERROR(INDEX('Student Master'!AH:AH,MATCH(D379,'Student Master'!B:B,0)),"0"))</f>
        <v/>
      </c>
      <c r="J379" s="22" t="str">
        <f>IF(TRIM(D379)="","",IFERROR(INDEX('Student Master'!AI:AI,MATCH(D379,'Student Master'!B:B,0)),"0"))</f>
        <v/>
      </c>
      <c r="K379" s="23" t="str">
        <f t="shared" si="9"/>
        <v/>
      </c>
      <c r="L379" s="20"/>
      <c r="M379" s="20" t="str">
        <f>IF(TRIM(D379)="","",IFERROR(INDEX('Student Master'!C:C,MATCH(D379,'Student Master'!B:B,0)),"0"))</f>
        <v/>
      </c>
      <c r="N379" s="20" t="str">
        <f>IF(TRIM(D379)="","",IFERROR(INDEX('Student Master'!D:D,MATCH(D379,'Student Master'!B:B,0)),"0"))</f>
        <v/>
      </c>
      <c r="O379" s="20" t="str">
        <f>IF(TRIM(D379)="","",IFERROR(INDEX('Student Master'!H:H,MATCH(D379,'Student Master'!B:B,0)),"0"))</f>
        <v/>
      </c>
      <c r="P379" s="20" t="str">
        <f>IF(TRIM(D379)="","",IFERROR(INDEX('Student Master'!N:N,MATCH(D379,'Student Master'!B:B,0)),"0"))</f>
        <v/>
      </c>
      <c r="Q379" s="20" t="str">
        <f>IF(TRIM(D379)="","",IFERROR(INDEX('Student Master'!L:L,MATCH(D379,'Student Master'!B:B,0)),"0"))</f>
        <v/>
      </c>
    </row>
    <row r="380" spans="1:17" x14ac:dyDescent="0.35">
      <c r="A380" s="20">
        <v>379</v>
      </c>
      <c r="B380" s="21"/>
      <c r="C380" s="20"/>
      <c r="D380" s="20"/>
      <c r="E380" s="20"/>
      <c r="F380" s="20"/>
      <c r="G380" s="22" t="str">
        <f>IF(TRIM(D380)="","",IFERROR(INDEX('Student Master'!AB:AB,MATCH(D380,'Student Master'!B:B,0)),"0"))</f>
        <v/>
      </c>
      <c r="H380" s="22" t="str">
        <f>IF(TRIM(D380)="","",IFERROR(INDEX('Student Master'!AG:AG,MATCH(D380,'Student Master'!B:B,0)),"0"))</f>
        <v/>
      </c>
      <c r="I380" s="22" t="str">
        <f>IF(TRIM(D380)="","",IFERROR(INDEX('Student Master'!AH:AH,MATCH(D380,'Student Master'!B:B,0)),"0"))</f>
        <v/>
      </c>
      <c r="J380" s="22" t="str">
        <f>IF(TRIM(D380)="","",IFERROR(INDEX('Student Master'!AI:AI,MATCH(D380,'Student Master'!B:B,0)),"0"))</f>
        <v/>
      </c>
      <c r="K380" s="23" t="str">
        <f t="shared" si="9"/>
        <v/>
      </c>
      <c r="L380" s="20"/>
      <c r="M380" s="20" t="str">
        <f>IF(TRIM(D380)="","",IFERROR(INDEX('Student Master'!C:C,MATCH(D380,'Student Master'!B:B,0)),"0"))</f>
        <v/>
      </c>
      <c r="N380" s="20" t="str">
        <f>IF(TRIM(D380)="","",IFERROR(INDEX('Student Master'!D:D,MATCH(D380,'Student Master'!B:B,0)),"0"))</f>
        <v/>
      </c>
      <c r="O380" s="20" t="str">
        <f>IF(TRIM(D380)="","",IFERROR(INDEX('Student Master'!H:H,MATCH(D380,'Student Master'!B:B,0)),"0"))</f>
        <v/>
      </c>
      <c r="P380" s="20" t="str">
        <f>IF(TRIM(D380)="","",IFERROR(INDEX('Student Master'!N:N,MATCH(D380,'Student Master'!B:B,0)),"0"))</f>
        <v/>
      </c>
      <c r="Q380" s="20" t="str">
        <f>IF(TRIM(D380)="","",IFERROR(INDEX('Student Master'!L:L,MATCH(D380,'Student Master'!B:B,0)),"0"))</f>
        <v/>
      </c>
    </row>
    <row r="381" spans="1:17" x14ac:dyDescent="0.35">
      <c r="A381" s="20">
        <v>380</v>
      </c>
      <c r="B381" s="21"/>
      <c r="C381" s="20"/>
      <c r="D381" s="20"/>
      <c r="E381" s="20"/>
      <c r="F381" s="20"/>
      <c r="G381" s="22" t="str">
        <f>IF(TRIM(D381)="","",IFERROR(INDEX('Student Master'!AB:AB,MATCH(D381,'Student Master'!B:B,0)),"0"))</f>
        <v/>
      </c>
      <c r="H381" s="22" t="str">
        <f>IF(TRIM(D381)="","",IFERROR(INDEX('Student Master'!AG:AG,MATCH(D381,'Student Master'!B:B,0)),"0"))</f>
        <v/>
      </c>
      <c r="I381" s="22" t="str">
        <f>IF(TRIM(D381)="","",IFERROR(INDEX('Student Master'!AH:AH,MATCH(D381,'Student Master'!B:B,0)),"0"))</f>
        <v/>
      </c>
      <c r="J381" s="22" t="str">
        <f>IF(TRIM(D381)="","",IFERROR(INDEX('Student Master'!AI:AI,MATCH(D381,'Student Master'!B:B,0)),"0"))</f>
        <v/>
      </c>
      <c r="K381" s="23" t="str">
        <f t="shared" si="9"/>
        <v/>
      </c>
      <c r="L381" s="20"/>
      <c r="M381" s="20" t="str">
        <f>IF(TRIM(D381)="","",IFERROR(INDEX('Student Master'!C:C,MATCH(D381,'Student Master'!B:B,0)),"0"))</f>
        <v/>
      </c>
      <c r="N381" s="20" t="str">
        <f>IF(TRIM(D381)="","",IFERROR(INDEX('Student Master'!D:D,MATCH(D381,'Student Master'!B:B,0)),"0"))</f>
        <v/>
      </c>
      <c r="O381" s="20" t="str">
        <f>IF(TRIM(D381)="","",IFERROR(INDEX('Student Master'!H:H,MATCH(D381,'Student Master'!B:B,0)),"0"))</f>
        <v/>
      </c>
      <c r="P381" s="20" t="str">
        <f>IF(TRIM(D381)="","",IFERROR(INDEX('Student Master'!N:N,MATCH(D381,'Student Master'!B:B,0)),"0"))</f>
        <v/>
      </c>
      <c r="Q381" s="20" t="str">
        <f>IF(TRIM(D381)="","",IFERROR(INDEX('Student Master'!L:L,MATCH(D381,'Student Master'!B:B,0)),"0"))</f>
        <v/>
      </c>
    </row>
    <row r="382" spans="1:17" x14ac:dyDescent="0.35">
      <c r="A382" s="20">
        <v>381</v>
      </c>
      <c r="B382" s="21"/>
      <c r="C382" s="20"/>
      <c r="D382" s="20"/>
      <c r="E382" s="20"/>
      <c r="F382" s="20"/>
      <c r="G382" s="22" t="str">
        <f>IF(TRIM(D382)="","",IFERROR(INDEX('Student Master'!AB:AB,MATCH(D382,'Student Master'!B:B,0)),"0"))</f>
        <v/>
      </c>
      <c r="H382" s="22" t="str">
        <f>IF(TRIM(D382)="","",IFERROR(INDEX('Student Master'!AG:AG,MATCH(D382,'Student Master'!B:B,0)),"0"))</f>
        <v/>
      </c>
      <c r="I382" s="22" t="str">
        <f>IF(TRIM(D382)="","",IFERROR(INDEX('Student Master'!AH:AH,MATCH(D382,'Student Master'!B:B,0)),"0"))</f>
        <v/>
      </c>
      <c r="J382" s="22" t="str">
        <f>IF(TRIM(D382)="","",IFERROR(INDEX('Student Master'!AI:AI,MATCH(D382,'Student Master'!B:B,0)),"0"))</f>
        <v/>
      </c>
      <c r="K382" s="23" t="str">
        <f t="shared" si="9"/>
        <v/>
      </c>
      <c r="L382" s="20"/>
      <c r="M382" s="20" t="str">
        <f>IF(TRIM(D382)="","",IFERROR(INDEX('Student Master'!C:C,MATCH(D382,'Student Master'!B:B,0)),"0"))</f>
        <v/>
      </c>
      <c r="N382" s="20" t="str">
        <f>IF(TRIM(D382)="","",IFERROR(INDEX('Student Master'!D:D,MATCH(D382,'Student Master'!B:B,0)),"0"))</f>
        <v/>
      </c>
      <c r="O382" s="20" t="str">
        <f>IF(TRIM(D382)="","",IFERROR(INDEX('Student Master'!H:H,MATCH(D382,'Student Master'!B:B,0)),"0"))</f>
        <v/>
      </c>
      <c r="P382" s="20" t="str">
        <f>IF(TRIM(D382)="","",IFERROR(INDEX('Student Master'!N:N,MATCH(D382,'Student Master'!B:B,0)),"0"))</f>
        <v/>
      </c>
      <c r="Q382" s="20" t="str">
        <f>IF(TRIM(D382)="","",IFERROR(INDEX('Student Master'!L:L,MATCH(D382,'Student Master'!B:B,0)),"0"))</f>
        <v/>
      </c>
    </row>
    <row r="383" spans="1:17" x14ac:dyDescent="0.35">
      <c r="A383" s="20">
        <v>382</v>
      </c>
      <c r="B383" s="21"/>
      <c r="C383" s="20"/>
      <c r="D383" s="20"/>
      <c r="E383" s="20"/>
      <c r="F383" s="20"/>
      <c r="G383" s="22" t="str">
        <f>IF(TRIM(D383)="","",IFERROR(INDEX('Student Master'!AB:AB,MATCH(D383,'Student Master'!B:B,0)),"0"))</f>
        <v/>
      </c>
      <c r="H383" s="22" t="str">
        <f>IF(TRIM(D383)="","",IFERROR(INDEX('Student Master'!AG:AG,MATCH(D383,'Student Master'!B:B,0)),"0"))</f>
        <v/>
      </c>
      <c r="I383" s="22" t="str">
        <f>IF(TRIM(D383)="","",IFERROR(INDEX('Student Master'!AH:AH,MATCH(D383,'Student Master'!B:B,0)),"0"))</f>
        <v/>
      </c>
      <c r="J383" s="22" t="str">
        <f>IF(TRIM(D383)="","",IFERROR(INDEX('Student Master'!AI:AI,MATCH(D383,'Student Master'!B:B,0)),"0"))</f>
        <v/>
      </c>
      <c r="K383" s="23" t="str">
        <f t="shared" si="9"/>
        <v/>
      </c>
      <c r="L383" s="20"/>
      <c r="M383" s="20" t="str">
        <f>IF(TRIM(D383)="","",IFERROR(INDEX('Student Master'!C:C,MATCH(D383,'Student Master'!B:B,0)),"0"))</f>
        <v/>
      </c>
      <c r="N383" s="20" t="str">
        <f>IF(TRIM(D383)="","",IFERROR(INDEX('Student Master'!D:D,MATCH(D383,'Student Master'!B:B,0)),"0"))</f>
        <v/>
      </c>
      <c r="O383" s="20" t="str">
        <f>IF(TRIM(D383)="","",IFERROR(INDEX('Student Master'!H:H,MATCH(D383,'Student Master'!B:B,0)),"0"))</f>
        <v/>
      </c>
      <c r="P383" s="20" t="str">
        <f>IF(TRIM(D383)="","",IFERROR(INDEX('Student Master'!N:N,MATCH(D383,'Student Master'!B:B,0)),"0"))</f>
        <v/>
      </c>
      <c r="Q383" s="20" t="str">
        <f>IF(TRIM(D383)="","",IFERROR(INDEX('Student Master'!L:L,MATCH(D383,'Student Master'!B:B,0)),"0"))</f>
        <v/>
      </c>
    </row>
    <row r="384" spans="1:17" x14ac:dyDescent="0.35">
      <c r="A384" s="20">
        <v>383</v>
      </c>
      <c r="B384" s="21"/>
      <c r="C384" s="20"/>
      <c r="D384" s="20"/>
      <c r="E384" s="20"/>
      <c r="F384" s="20"/>
      <c r="G384" s="22" t="str">
        <f>IF(TRIM(D384)="","",IFERROR(INDEX('Student Master'!AB:AB,MATCH(D384,'Student Master'!B:B,0)),"0"))</f>
        <v/>
      </c>
      <c r="H384" s="22" t="str">
        <f>IF(TRIM(D384)="","",IFERROR(INDEX('Student Master'!AG:AG,MATCH(D384,'Student Master'!B:B,0)),"0"))</f>
        <v/>
      </c>
      <c r="I384" s="22" t="str">
        <f>IF(TRIM(D384)="","",IFERROR(INDEX('Student Master'!AH:AH,MATCH(D384,'Student Master'!B:B,0)),"0"))</f>
        <v/>
      </c>
      <c r="J384" s="22" t="str">
        <f>IF(TRIM(D384)="","",IFERROR(INDEX('Student Master'!AI:AI,MATCH(D384,'Student Master'!B:B,0)),"0"))</f>
        <v/>
      </c>
      <c r="K384" s="23" t="str">
        <f t="shared" si="9"/>
        <v/>
      </c>
      <c r="L384" s="20"/>
      <c r="M384" s="20" t="str">
        <f>IF(TRIM(D384)="","",IFERROR(INDEX('Student Master'!C:C,MATCH(D384,'Student Master'!B:B,0)),"0"))</f>
        <v/>
      </c>
      <c r="N384" s="20" t="str">
        <f>IF(TRIM(D384)="","",IFERROR(INDEX('Student Master'!D:D,MATCH(D384,'Student Master'!B:B,0)),"0"))</f>
        <v/>
      </c>
      <c r="O384" s="20" t="str">
        <f>IF(TRIM(D384)="","",IFERROR(INDEX('Student Master'!H:H,MATCH(D384,'Student Master'!B:B,0)),"0"))</f>
        <v/>
      </c>
      <c r="P384" s="20" t="str">
        <f>IF(TRIM(D384)="","",IFERROR(INDEX('Student Master'!N:N,MATCH(D384,'Student Master'!B:B,0)),"0"))</f>
        <v/>
      </c>
      <c r="Q384" s="20" t="str">
        <f>IF(TRIM(D384)="","",IFERROR(INDEX('Student Master'!L:L,MATCH(D384,'Student Master'!B:B,0)),"0"))</f>
        <v/>
      </c>
    </row>
    <row r="385" spans="1:17" x14ac:dyDescent="0.35">
      <c r="A385" s="20">
        <v>384</v>
      </c>
      <c r="B385" s="21"/>
      <c r="C385" s="20"/>
      <c r="D385" s="20"/>
      <c r="E385" s="20"/>
      <c r="F385" s="20"/>
      <c r="G385" s="22" t="str">
        <f>IF(TRIM(D385)="","",IFERROR(INDEX('Student Master'!AB:AB,MATCH(D385,'Student Master'!B:B,0)),"0"))</f>
        <v/>
      </c>
      <c r="H385" s="22" t="str">
        <f>IF(TRIM(D385)="","",IFERROR(INDEX('Student Master'!AG:AG,MATCH(D385,'Student Master'!B:B,0)),"0"))</f>
        <v/>
      </c>
      <c r="I385" s="22" t="str">
        <f>IF(TRIM(D385)="","",IFERROR(INDEX('Student Master'!AH:AH,MATCH(D385,'Student Master'!B:B,0)),"0"))</f>
        <v/>
      </c>
      <c r="J385" s="22" t="str">
        <f>IF(TRIM(D385)="","",IFERROR(INDEX('Student Master'!AI:AI,MATCH(D385,'Student Master'!B:B,0)),"0"))</f>
        <v/>
      </c>
      <c r="K385" s="23" t="str">
        <f t="shared" si="9"/>
        <v/>
      </c>
      <c r="L385" s="20"/>
      <c r="M385" s="20" t="str">
        <f>IF(TRIM(D385)="","",IFERROR(INDEX('Student Master'!C:C,MATCH(D385,'Student Master'!B:B,0)),"0"))</f>
        <v/>
      </c>
      <c r="N385" s="20" t="str">
        <f>IF(TRIM(D385)="","",IFERROR(INDEX('Student Master'!D:D,MATCH(D385,'Student Master'!B:B,0)),"0"))</f>
        <v/>
      </c>
      <c r="O385" s="20" t="str">
        <f>IF(TRIM(D385)="","",IFERROR(INDEX('Student Master'!H:H,MATCH(D385,'Student Master'!B:B,0)),"0"))</f>
        <v/>
      </c>
      <c r="P385" s="20" t="str">
        <f>IF(TRIM(D385)="","",IFERROR(INDEX('Student Master'!N:N,MATCH(D385,'Student Master'!B:B,0)),"0"))</f>
        <v/>
      </c>
      <c r="Q385" s="20" t="str">
        <f>IF(TRIM(D385)="","",IFERROR(INDEX('Student Master'!L:L,MATCH(D385,'Student Master'!B:B,0)),"0"))</f>
        <v/>
      </c>
    </row>
    <row r="386" spans="1:17" x14ac:dyDescent="0.35">
      <c r="A386" s="20">
        <v>385</v>
      </c>
      <c r="B386" s="21"/>
      <c r="C386" s="20"/>
      <c r="D386" s="20"/>
      <c r="E386" s="20"/>
      <c r="F386" s="20"/>
      <c r="G386" s="22" t="str">
        <f>IF(TRIM(D386)="","",IFERROR(INDEX('Student Master'!AB:AB,MATCH(D386,'Student Master'!B:B,0)),"0"))</f>
        <v/>
      </c>
      <c r="H386" s="22" t="str">
        <f>IF(TRIM(D386)="","",IFERROR(INDEX('Student Master'!AG:AG,MATCH(D386,'Student Master'!B:B,0)),"0"))</f>
        <v/>
      </c>
      <c r="I386" s="22" t="str">
        <f>IF(TRIM(D386)="","",IFERROR(INDEX('Student Master'!AH:AH,MATCH(D386,'Student Master'!B:B,0)),"0"))</f>
        <v/>
      </c>
      <c r="J386" s="22" t="str">
        <f>IF(TRIM(D386)="","",IFERROR(INDEX('Student Master'!AI:AI,MATCH(D386,'Student Master'!B:B,0)),"0"))</f>
        <v/>
      </c>
      <c r="K386" s="23" t="str">
        <f t="shared" si="9"/>
        <v/>
      </c>
      <c r="L386" s="20"/>
      <c r="M386" s="20" t="str">
        <f>IF(TRIM(D386)="","",IFERROR(INDEX('Student Master'!C:C,MATCH(D386,'Student Master'!B:B,0)),"0"))</f>
        <v/>
      </c>
      <c r="N386" s="20" t="str">
        <f>IF(TRIM(D386)="","",IFERROR(INDEX('Student Master'!D:D,MATCH(D386,'Student Master'!B:B,0)),"0"))</f>
        <v/>
      </c>
      <c r="O386" s="20" t="str">
        <f>IF(TRIM(D386)="","",IFERROR(INDEX('Student Master'!H:H,MATCH(D386,'Student Master'!B:B,0)),"0"))</f>
        <v/>
      </c>
      <c r="P386" s="20" t="str">
        <f>IF(TRIM(D386)="","",IFERROR(INDEX('Student Master'!N:N,MATCH(D386,'Student Master'!B:B,0)),"0"))</f>
        <v/>
      </c>
      <c r="Q386" s="20" t="str">
        <f>IF(TRIM(D386)="","",IFERROR(INDEX('Student Master'!L:L,MATCH(D386,'Student Master'!B:B,0)),"0"))</f>
        <v/>
      </c>
    </row>
    <row r="387" spans="1:17" x14ac:dyDescent="0.35">
      <c r="A387" s="20">
        <v>386</v>
      </c>
      <c r="B387" s="21"/>
      <c r="C387" s="20"/>
      <c r="D387" s="20"/>
      <c r="E387" s="20"/>
      <c r="F387" s="20"/>
      <c r="G387" s="22" t="str">
        <f>IF(TRIM(D387)="","",IFERROR(INDEX('Student Master'!AB:AB,MATCH(D387,'Student Master'!B:B,0)),"0"))</f>
        <v/>
      </c>
      <c r="H387" s="22" t="str">
        <f>IF(TRIM(D387)="","",IFERROR(INDEX('Student Master'!AG:AG,MATCH(D387,'Student Master'!B:B,0)),"0"))</f>
        <v/>
      </c>
      <c r="I387" s="22" t="str">
        <f>IF(TRIM(D387)="","",IFERROR(INDEX('Student Master'!AH:AH,MATCH(D387,'Student Master'!B:B,0)),"0"))</f>
        <v/>
      </c>
      <c r="J387" s="22" t="str">
        <f>IF(TRIM(D387)="","",IFERROR(INDEX('Student Master'!AI:AI,MATCH(D387,'Student Master'!B:B,0)),"0"))</f>
        <v/>
      </c>
      <c r="K387" s="23" t="str">
        <f t="shared" si="9"/>
        <v/>
      </c>
      <c r="L387" s="20"/>
      <c r="M387" s="20" t="str">
        <f>IF(TRIM(D387)="","",IFERROR(INDEX('Student Master'!C:C,MATCH(D387,'Student Master'!B:B,0)),"0"))</f>
        <v/>
      </c>
      <c r="N387" s="20" t="str">
        <f>IF(TRIM(D387)="","",IFERROR(INDEX('Student Master'!D:D,MATCH(D387,'Student Master'!B:B,0)),"0"))</f>
        <v/>
      </c>
      <c r="O387" s="20" t="str">
        <f>IF(TRIM(D387)="","",IFERROR(INDEX('Student Master'!H:H,MATCH(D387,'Student Master'!B:B,0)),"0"))</f>
        <v/>
      </c>
      <c r="P387" s="20" t="str">
        <f>IF(TRIM(D387)="","",IFERROR(INDEX('Student Master'!N:N,MATCH(D387,'Student Master'!B:B,0)),"0"))</f>
        <v/>
      </c>
      <c r="Q387" s="20" t="str">
        <f>IF(TRIM(D387)="","",IFERROR(INDEX('Student Master'!L:L,MATCH(D387,'Student Master'!B:B,0)),"0"))</f>
        <v/>
      </c>
    </row>
    <row r="388" spans="1:17" x14ac:dyDescent="0.35">
      <c r="A388" s="20">
        <v>387</v>
      </c>
      <c r="B388" s="21"/>
      <c r="C388" s="20"/>
      <c r="D388" s="20"/>
      <c r="E388" s="20"/>
      <c r="F388" s="20"/>
      <c r="G388" s="22" t="str">
        <f>IF(TRIM(D388)="","",IFERROR(INDEX('Student Master'!AB:AB,MATCH(D388,'Student Master'!B:B,0)),"0"))</f>
        <v/>
      </c>
      <c r="H388" s="22" t="str">
        <f>IF(TRIM(D388)="","",IFERROR(INDEX('Student Master'!AG:AG,MATCH(D388,'Student Master'!B:B,0)),"0"))</f>
        <v/>
      </c>
      <c r="I388" s="22" t="str">
        <f>IF(TRIM(D388)="","",IFERROR(INDEX('Student Master'!AH:AH,MATCH(D388,'Student Master'!B:B,0)),"0"))</f>
        <v/>
      </c>
      <c r="J388" s="22" t="str">
        <f>IF(TRIM(D388)="","",IFERROR(INDEX('Student Master'!AI:AI,MATCH(D388,'Student Master'!B:B,0)),"0"))</f>
        <v/>
      </c>
      <c r="K388" s="23" t="str">
        <f t="shared" si="9"/>
        <v/>
      </c>
      <c r="L388" s="20"/>
      <c r="M388" s="20" t="str">
        <f>IF(TRIM(D388)="","",IFERROR(INDEX('Student Master'!C:C,MATCH(D388,'Student Master'!B:B,0)),"0"))</f>
        <v/>
      </c>
      <c r="N388" s="20" t="str">
        <f>IF(TRIM(D388)="","",IFERROR(INDEX('Student Master'!D:D,MATCH(D388,'Student Master'!B:B,0)),"0"))</f>
        <v/>
      </c>
      <c r="O388" s="20" t="str">
        <f>IF(TRIM(D388)="","",IFERROR(INDEX('Student Master'!H:H,MATCH(D388,'Student Master'!B:B,0)),"0"))</f>
        <v/>
      </c>
      <c r="P388" s="20" t="str">
        <f>IF(TRIM(D388)="","",IFERROR(INDEX('Student Master'!N:N,MATCH(D388,'Student Master'!B:B,0)),"0"))</f>
        <v/>
      </c>
      <c r="Q388" s="20" t="str">
        <f>IF(TRIM(D388)="","",IFERROR(INDEX('Student Master'!L:L,MATCH(D388,'Student Master'!B:B,0)),"0"))</f>
        <v/>
      </c>
    </row>
    <row r="389" spans="1:17" x14ac:dyDescent="0.35">
      <c r="A389" s="20">
        <v>388</v>
      </c>
      <c r="B389" s="21"/>
      <c r="C389" s="20"/>
      <c r="D389" s="20"/>
      <c r="E389" s="20"/>
      <c r="F389" s="20"/>
      <c r="G389" s="22" t="str">
        <f>IF(TRIM(D389)="","",IFERROR(INDEX('Student Master'!AB:AB,MATCH(D389,'Student Master'!B:B,0)),"0"))</f>
        <v/>
      </c>
      <c r="H389" s="22" t="str">
        <f>IF(TRIM(D389)="","",IFERROR(INDEX('Student Master'!AG:AG,MATCH(D389,'Student Master'!B:B,0)),"0"))</f>
        <v/>
      </c>
      <c r="I389" s="22" t="str">
        <f>IF(TRIM(D389)="","",IFERROR(INDEX('Student Master'!AH:AH,MATCH(D389,'Student Master'!B:B,0)),"0"))</f>
        <v/>
      </c>
      <c r="J389" s="22" t="str">
        <f>IF(TRIM(D389)="","",IFERROR(INDEX('Student Master'!AI:AI,MATCH(D389,'Student Master'!B:B,0)),"0"))</f>
        <v/>
      </c>
      <c r="K389" s="23" t="str">
        <f t="shared" si="9"/>
        <v/>
      </c>
      <c r="L389" s="20"/>
      <c r="M389" s="20" t="str">
        <f>IF(TRIM(D389)="","",IFERROR(INDEX('Student Master'!C:C,MATCH(D389,'Student Master'!B:B,0)),"0"))</f>
        <v/>
      </c>
      <c r="N389" s="20" t="str">
        <f>IF(TRIM(D389)="","",IFERROR(INDEX('Student Master'!D:D,MATCH(D389,'Student Master'!B:B,0)),"0"))</f>
        <v/>
      </c>
      <c r="O389" s="20" t="str">
        <f>IF(TRIM(D389)="","",IFERROR(INDEX('Student Master'!H:H,MATCH(D389,'Student Master'!B:B,0)),"0"))</f>
        <v/>
      </c>
      <c r="P389" s="20" t="str">
        <f>IF(TRIM(D389)="","",IFERROR(INDEX('Student Master'!N:N,MATCH(D389,'Student Master'!B:B,0)),"0"))</f>
        <v/>
      </c>
      <c r="Q389" s="20" t="str">
        <f>IF(TRIM(D389)="","",IFERROR(INDEX('Student Master'!L:L,MATCH(D389,'Student Master'!B:B,0)),"0"))</f>
        <v/>
      </c>
    </row>
    <row r="390" spans="1:17" x14ac:dyDescent="0.35">
      <c r="A390" s="20">
        <v>389</v>
      </c>
      <c r="B390" s="21"/>
      <c r="C390" s="20"/>
      <c r="D390" s="20"/>
      <c r="E390" s="20"/>
      <c r="F390" s="20"/>
      <c r="G390" s="22" t="str">
        <f>IF(TRIM(D390)="","",IFERROR(INDEX('Student Master'!AB:AB,MATCH(D390,'Student Master'!B:B,0)),"0"))</f>
        <v/>
      </c>
      <c r="H390" s="22" t="str">
        <f>IF(TRIM(D390)="","",IFERROR(INDEX('Student Master'!AG:AG,MATCH(D390,'Student Master'!B:B,0)),"0"))</f>
        <v/>
      </c>
      <c r="I390" s="22" t="str">
        <f>IF(TRIM(D390)="","",IFERROR(INDEX('Student Master'!AH:AH,MATCH(D390,'Student Master'!B:B,0)),"0"))</f>
        <v/>
      </c>
      <c r="J390" s="22" t="str">
        <f>IF(TRIM(D390)="","",IFERROR(INDEX('Student Master'!AI:AI,MATCH(D390,'Student Master'!B:B,0)),"0"))</f>
        <v/>
      </c>
      <c r="K390" s="23" t="str">
        <f t="shared" si="9"/>
        <v/>
      </c>
      <c r="L390" s="20"/>
      <c r="M390" s="20" t="str">
        <f>IF(TRIM(D390)="","",IFERROR(INDEX('Student Master'!C:C,MATCH(D390,'Student Master'!B:B,0)),"0"))</f>
        <v/>
      </c>
      <c r="N390" s="20" t="str">
        <f>IF(TRIM(D390)="","",IFERROR(INDEX('Student Master'!D:D,MATCH(D390,'Student Master'!B:B,0)),"0"))</f>
        <v/>
      </c>
      <c r="O390" s="20" t="str">
        <f>IF(TRIM(D390)="","",IFERROR(INDEX('Student Master'!H:H,MATCH(D390,'Student Master'!B:B,0)),"0"))</f>
        <v/>
      </c>
      <c r="P390" s="20" t="str">
        <f>IF(TRIM(D390)="","",IFERROR(INDEX('Student Master'!N:N,MATCH(D390,'Student Master'!B:B,0)),"0"))</f>
        <v/>
      </c>
      <c r="Q390" s="20" t="str">
        <f>IF(TRIM(D390)="","",IFERROR(INDEX('Student Master'!L:L,MATCH(D390,'Student Master'!B:B,0)),"0"))</f>
        <v/>
      </c>
    </row>
    <row r="391" spans="1:17" x14ac:dyDescent="0.35">
      <c r="A391" s="20">
        <v>390</v>
      </c>
      <c r="B391" s="21"/>
      <c r="C391" s="20"/>
      <c r="D391" s="20"/>
      <c r="E391" s="20"/>
      <c r="F391" s="20"/>
      <c r="G391" s="22" t="str">
        <f>IF(TRIM(D391)="","",IFERROR(INDEX('Student Master'!AB:AB,MATCH(D391,'Student Master'!B:B,0)),"0"))</f>
        <v/>
      </c>
      <c r="H391" s="22" t="str">
        <f>IF(TRIM(D391)="","",IFERROR(INDEX('Student Master'!AG:AG,MATCH(D391,'Student Master'!B:B,0)),"0"))</f>
        <v/>
      </c>
      <c r="I391" s="22" t="str">
        <f>IF(TRIM(D391)="","",IFERROR(INDEX('Student Master'!AH:AH,MATCH(D391,'Student Master'!B:B,0)),"0"))</f>
        <v/>
      </c>
      <c r="J391" s="22" t="str">
        <f>IF(TRIM(D391)="","",IFERROR(INDEX('Student Master'!AI:AI,MATCH(D391,'Student Master'!B:B,0)),"0"))</f>
        <v/>
      </c>
      <c r="K391" s="23" t="str">
        <f t="shared" si="9"/>
        <v/>
      </c>
      <c r="L391" s="20"/>
      <c r="M391" s="20" t="str">
        <f>IF(TRIM(D391)="","",IFERROR(INDEX('Student Master'!C:C,MATCH(D391,'Student Master'!B:B,0)),"0"))</f>
        <v/>
      </c>
      <c r="N391" s="20" t="str">
        <f>IF(TRIM(D391)="","",IFERROR(INDEX('Student Master'!D:D,MATCH(D391,'Student Master'!B:B,0)),"0"))</f>
        <v/>
      </c>
      <c r="O391" s="20" t="str">
        <f>IF(TRIM(D391)="","",IFERROR(INDEX('Student Master'!H:H,MATCH(D391,'Student Master'!B:B,0)),"0"))</f>
        <v/>
      </c>
      <c r="P391" s="20" t="str">
        <f>IF(TRIM(D391)="","",IFERROR(INDEX('Student Master'!N:N,MATCH(D391,'Student Master'!B:B,0)),"0"))</f>
        <v/>
      </c>
      <c r="Q391" s="20" t="str">
        <f>IF(TRIM(D391)="","",IFERROR(INDEX('Student Master'!L:L,MATCH(D391,'Student Master'!B:B,0)),"0"))</f>
        <v/>
      </c>
    </row>
    <row r="392" spans="1:17" x14ac:dyDescent="0.35">
      <c r="A392" s="20">
        <v>391</v>
      </c>
      <c r="B392" s="21"/>
      <c r="C392" s="20"/>
      <c r="D392" s="20"/>
      <c r="E392" s="20"/>
      <c r="F392" s="20"/>
      <c r="G392" s="22" t="str">
        <f>IF(TRIM(D392)="","",IFERROR(INDEX('Student Master'!AB:AB,MATCH(D392,'Student Master'!B:B,0)),"0"))</f>
        <v/>
      </c>
      <c r="H392" s="22" t="str">
        <f>IF(TRIM(D392)="","",IFERROR(INDEX('Student Master'!AG:AG,MATCH(D392,'Student Master'!B:B,0)),"0"))</f>
        <v/>
      </c>
      <c r="I392" s="22" t="str">
        <f>IF(TRIM(D392)="","",IFERROR(INDEX('Student Master'!AH:AH,MATCH(D392,'Student Master'!B:B,0)),"0"))</f>
        <v/>
      </c>
      <c r="J392" s="22" t="str">
        <f>IF(TRIM(D392)="","",IFERROR(INDEX('Student Master'!AI:AI,MATCH(D392,'Student Master'!B:B,0)),"0"))</f>
        <v/>
      </c>
      <c r="K392" s="23" t="str">
        <f t="shared" si="9"/>
        <v/>
      </c>
      <c r="L392" s="20"/>
      <c r="M392" s="20" t="str">
        <f>IF(TRIM(D392)="","",IFERROR(INDEX('Student Master'!C:C,MATCH(D392,'Student Master'!B:B,0)),"0"))</f>
        <v/>
      </c>
      <c r="N392" s="20" t="str">
        <f>IF(TRIM(D392)="","",IFERROR(INDEX('Student Master'!D:D,MATCH(D392,'Student Master'!B:B,0)),"0"))</f>
        <v/>
      </c>
      <c r="O392" s="20" t="str">
        <f>IF(TRIM(D392)="","",IFERROR(INDEX('Student Master'!H:H,MATCH(D392,'Student Master'!B:B,0)),"0"))</f>
        <v/>
      </c>
      <c r="P392" s="20" t="str">
        <f>IF(TRIM(D392)="","",IFERROR(INDEX('Student Master'!N:N,MATCH(D392,'Student Master'!B:B,0)),"0"))</f>
        <v/>
      </c>
      <c r="Q392" s="20" t="str">
        <f>IF(TRIM(D392)="","",IFERROR(INDEX('Student Master'!L:L,MATCH(D392,'Student Master'!B:B,0)),"0"))</f>
        <v/>
      </c>
    </row>
    <row r="393" spans="1:17" x14ac:dyDescent="0.35">
      <c r="A393" s="20">
        <v>392</v>
      </c>
      <c r="B393" s="21"/>
      <c r="C393" s="20"/>
      <c r="D393" s="20"/>
      <c r="E393" s="20"/>
      <c r="F393" s="20"/>
      <c r="G393" s="22" t="str">
        <f>IF(TRIM(D393)="","",IFERROR(INDEX('Student Master'!AB:AB,MATCH(D393,'Student Master'!B:B,0)),"0"))</f>
        <v/>
      </c>
      <c r="H393" s="22" t="str">
        <f>IF(TRIM(D393)="","",IFERROR(INDEX('Student Master'!AG:AG,MATCH(D393,'Student Master'!B:B,0)),"0"))</f>
        <v/>
      </c>
      <c r="I393" s="22" t="str">
        <f>IF(TRIM(D393)="","",IFERROR(INDEX('Student Master'!AH:AH,MATCH(D393,'Student Master'!B:B,0)),"0"))</f>
        <v/>
      </c>
      <c r="J393" s="22" t="str">
        <f>IF(TRIM(D393)="","",IFERROR(INDEX('Student Master'!AI:AI,MATCH(D393,'Student Master'!B:B,0)),"0"))</f>
        <v/>
      </c>
      <c r="K393" s="23" t="str">
        <f t="shared" si="9"/>
        <v/>
      </c>
      <c r="L393" s="20"/>
      <c r="M393" s="20" t="str">
        <f>IF(TRIM(D393)="","",IFERROR(INDEX('Student Master'!C:C,MATCH(D393,'Student Master'!B:B,0)),"0"))</f>
        <v/>
      </c>
      <c r="N393" s="20" t="str">
        <f>IF(TRIM(D393)="","",IFERROR(INDEX('Student Master'!D:D,MATCH(D393,'Student Master'!B:B,0)),"0"))</f>
        <v/>
      </c>
      <c r="O393" s="20" t="str">
        <f>IF(TRIM(D393)="","",IFERROR(INDEX('Student Master'!H:H,MATCH(D393,'Student Master'!B:B,0)),"0"))</f>
        <v/>
      </c>
      <c r="P393" s="20" t="str">
        <f>IF(TRIM(D393)="","",IFERROR(INDEX('Student Master'!N:N,MATCH(D393,'Student Master'!B:B,0)),"0"))</f>
        <v/>
      </c>
      <c r="Q393" s="20" t="str">
        <f>IF(TRIM(D393)="","",IFERROR(INDEX('Student Master'!L:L,MATCH(D393,'Student Master'!B:B,0)),"0"))</f>
        <v/>
      </c>
    </row>
    <row r="394" spans="1:17" x14ac:dyDescent="0.35">
      <c r="A394" s="20">
        <v>393</v>
      </c>
      <c r="B394" s="21"/>
      <c r="C394" s="20"/>
      <c r="D394" s="20"/>
      <c r="E394" s="20"/>
      <c r="F394" s="20"/>
      <c r="G394" s="22" t="str">
        <f>IF(TRIM(D394)="","",IFERROR(INDEX('Student Master'!AB:AB,MATCH(D394,'Student Master'!B:B,0)),"0"))</f>
        <v/>
      </c>
      <c r="H394" s="22" t="str">
        <f>IF(TRIM(D394)="","",IFERROR(INDEX('Student Master'!AG:AG,MATCH(D394,'Student Master'!B:B,0)),"0"))</f>
        <v/>
      </c>
      <c r="I394" s="22" t="str">
        <f>IF(TRIM(D394)="","",IFERROR(INDEX('Student Master'!AH:AH,MATCH(D394,'Student Master'!B:B,0)),"0"))</f>
        <v/>
      </c>
      <c r="J394" s="22" t="str">
        <f>IF(TRIM(D394)="","",IFERROR(INDEX('Student Master'!AI:AI,MATCH(D394,'Student Master'!B:B,0)),"0"))</f>
        <v/>
      </c>
      <c r="K394" s="23" t="str">
        <f t="shared" si="9"/>
        <v/>
      </c>
      <c r="L394" s="20"/>
      <c r="M394" s="20" t="str">
        <f>IF(TRIM(D394)="","",IFERROR(INDEX('Student Master'!C:C,MATCH(D394,'Student Master'!B:B,0)),"0"))</f>
        <v/>
      </c>
      <c r="N394" s="20" t="str">
        <f>IF(TRIM(D394)="","",IFERROR(INDEX('Student Master'!D:D,MATCH(D394,'Student Master'!B:B,0)),"0"))</f>
        <v/>
      </c>
      <c r="O394" s="20" t="str">
        <f>IF(TRIM(D394)="","",IFERROR(INDEX('Student Master'!H:H,MATCH(D394,'Student Master'!B:B,0)),"0"))</f>
        <v/>
      </c>
      <c r="P394" s="20" t="str">
        <f>IF(TRIM(D394)="","",IFERROR(INDEX('Student Master'!N:N,MATCH(D394,'Student Master'!B:B,0)),"0"))</f>
        <v/>
      </c>
      <c r="Q394" s="20" t="str">
        <f>IF(TRIM(D394)="","",IFERROR(INDEX('Student Master'!L:L,MATCH(D394,'Student Master'!B:B,0)),"0"))</f>
        <v/>
      </c>
    </row>
    <row r="395" spans="1:17" x14ac:dyDescent="0.35">
      <c r="A395" s="20">
        <v>394</v>
      </c>
      <c r="B395" s="21"/>
      <c r="C395" s="20"/>
      <c r="D395" s="20"/>
      <c r="E395" s="20"/>
      <c r="F395" s="20"/>
      <c r="G395" s="22" t="str">
        <f>IF(TRIM(D395)="","",IFERROR(INDEX('Student Master'!AB:AB,MATCH(D395,'Student Master'!B:B,0)),"0"))</f>
        <v/>
      </c>
      <c r="H395" s="22" t="str">
        <f>IF(TRIM(D395)="","",IFERROR(INDEX('Student Master'!AG:AG,MATCH(D395,'Student Master'!B:B,0)),"0"))</f>
        <v/>
      </c>
      <c r="I395" s="22" t="str">
        <f>IF(TRIM(D395)="","",IFERROR(INDEX('Student Master'!AH:AH,MATCH(D395,'Student Master'!B:B,0)),"0"))</f>
        <v/>
      </c>
      <c r="J395" s="22" t="str">
        <f>IF(TRIM(D395)="","",IFERROR(INDEX('Student Master'!AI:AI,MATCH(D395,'Student Master'!B:B,0)),"0"))</f>
        <v/>
      </c>
      <c r="K395" s="23" t="str">
        <f t="shared" si="9"/>
        <v/>
      </c>
      <c r="L395" s="20"/>
      <c r="M395" s="20" t="str">
        <f>IF(TRIM(D395)="","",IFERROR(INDEX('Student Master'!C:C,MATCH(D395,'Student Master'!B:B,0)),"0"))</f>
        <v/>
      </c>
      <c r="N395" s="20" t="str">
        <f>IF(TRIM(D395)="","",IFERROR(INDEX('Student Master'!D:D,MATCH(D395,'Student Master'!B:B,0)),"0"))</f>
        <v/>
      </c>
      <c r="O395" s="20" t="str">
        <f>IF(TRIM(D395)="","",IFERROR(INDEX('Student Master'!H:H,MATCH(D395,'Student Master'!B:B,0)),"0"))</f>
        <v/>
      </c>
      <c r="P395" s="20" t="str">
        <f>IF(TRIM(D395)="","",IFERROR(INDEX('Student Master'!N:N,MATCH(D395,'Student Master'!B:B,0)),"0"))</f>
        <v/>
      </c>
      <c r="Q395" s="20" t="str">
        <f>IF(TRIM(D395)="","",IFERROR(INDEX('Student Master'!L:L,MATCH(D395,'Student Master'!B:B,0)),"0"))</f>
        <v/>
      </c>
    </row>
    <row r="396" spans="1:17" x14ac:dyDescent="0.35">
      <c r="A396" s="20">
        <v>395</v>
      </c>
      <c r="B396" s="21"/>
      <c r="C396" s="20"/>
      <c r="D396" s="20"/>
      <c r="E396" s="20"/>
      <c r="F396" s="20"/>
      <c r="G396" s="22" t="str">
        <f>IF(TRIM(D396)="","",IFERROR(INDEX('Student Master'!AB:AB,MATCH(D396,'Student Master'!B:B,0)),"0"))</f>
        <v/>
      </c>
      <c r="H396" s="22" t="str">
        <f>IF(TRIM(D396)="","",IFERROR(INDEX('Student Master'!AG:AG,MATCH(D396,'Student Master'!B:B,0)),"0"))</f>
        <v/>
      </c>
      <c r="I396" s="22" t="str">
        <f>IF(TRIM(D396)="","",IFERROR(INDEX('Student Master'!AH:AH,MATCH(D396,'Student Master'!B:B,0)),"0"))</f>
        <v/>
      </c>
      <c r="J396" s="22" t="str">
        <f>IF(TRIM(D396)="","",IFERROR(INDEX('Student Master'!AI:AI,MATCH(D396,'Student Master'!B:B,0)),"0"))</f>
        <v/>
      </c>
      <c r="K396" s="23" t="str">
        <f t="shared" si="9"/>
        <v/>
      </c>
      <c r="L396" s="20"/>
      <c r="M396" s="20" t="str">
        <f>IF(TRIM(D396)="","",IFERROR(INDEX('Student Master'!C:C,MATCH(D396,'Student Master'!B:B,0)),"0"))</f>
        <v/>
      </c>
      <c r="N396" s="20" t="str">
        <f>IF(TRIM(D396)="","",IFERROR(INDEX('Student Master'!D:D,MATCH(D396,'Student Master'!B:B,0)),"0"))</f>
        <v/>
      </c>
      <c r="O396" s="20" t="str">
        <f>IF(TRIM(D396)="","",IFERROR(INDEX('Student Master'!H:H,MATCH(D396,'Student Master'!B:B,0)),"0"))</f>
        <v/>
      </c>
      <c r="P396" s="20" t="str">
        <f>IF(TRIM(D396)="","",IFERROR(INDEX('Student Master'!N:N,MATCH(D396,'Student Master'!B:B,0)),"0"))</f>
        <v/>
      </c>
      <c r="Q396" s="20" t="str">
        <f>IF(TRIM(D396)="","",IFERROR(INDEX('Student Master'!L:L,MATCH(D396,'Student Master'!B:B,0)),"0"))</f>
        <v/>
      </c>
    </row>
    <row r="397" spans="1:17" x14ac:dyDescent="0.35">
      <c r="A397" s="20">
        <v>396</v>
      </c>
      <c r="B397" s="21"/>
      <c r="C397" s="20"/>
      <c r="D397" s="20"/>
      <c r="E397" s="20"/>
      <c r="F397" s="20"/>
      <c r="G397" s="22" t="str">
        <f>IF(TRIM(D397)="","",IFERROR(INDEX('Student Master'!AB:AB,MATCH(D397,'Student Master'!B:B,0)),"0"))</f>
        <v/>
      </c>
      <c r="H397" s="22" t="str">
        <f>IF(TRIM(D397)="","",IFERROR(INDEX('Student Master'!AG:AG,MATCH(D397,'Student Master'!B:B,0)),"0"))</f>
        <v/>
      </c>
      <c r="I397" s="22" t="str">
        <f>IF(TRIM(D397)="","",IFERROR(INDEX('Student Master'!AH:AH,MATCH(D397,'Student Master'!B:B,0)),"0"))</f>
        <v/>
      </c>
      <c r="J397" s="22" t="str">
        <f>IF(TRIM(D397)="","",IFERROR(INDEX('Student Master'!AI:AI,MATCH(D397,'Student Master'!B:B,0)),"0"))</f>
        <v/>
      </c>
      <c r="K397" s="23" t="str">
        <f t="shared" ref="K397:K460" si="10">IF(TRIM(D397)="","",E397/G397)</f>
        <v/>
      </c>
      <c r="L397" s="20"/>
      <c r="M397" s="20" t="str">
        <f>IF(TRIM(D397)="","",IFERROR(INDEX('Student Master'!C:C,MATCH(D397,'Student Master'!B:B,0)),"0"))</f>
        <v/>
      </c>
      <c r="N397" s="20" t="str">
        <f>IF(TRIM(D397)="","",IFERROR(INDEX('Student Master'!D:D,MATCH(D397,'Student Master'!B:B,0)),"0"))</f>
        <v/>
      </c>
      <c r="O397" s="20" t="str">
        <f>IF(TRIM(D397)="","",IFERROR(INDEX('Student Master'!H:H,MATCH(D397,'Student Master'!B:B,0)),"0"))</f>
        <v/>
      </c>
      <c r="P397" s="20" t="str">
        <f>IF(TRIM(D397)="","",IFERROR(INDEX('Student Master'!N:N,MATCH(D397,'Student Master'!B:B,0)),"0"))</f>
        <v/>
      </c>
      <c r="Q397" s="20" t="str">
        <f>IF(TRIM(D397)="","",IFERROR(INDEX('Student Master'!L:L,MATCH(D397,'Student Master'!B:B,0)),"0"))</f>
        <v/>
      </c>
    </row>
    <row r="398" spans="1:17" x14ac:dyDescent="0.35">
      <c r="A398" s="20">
        <v>397</v>
      </c>
      <c r="B398" s="21"/>
      <c r="C398" s="20"/>
      <c r="D398" s="20"/>
      <c r="E398" s="20"/>
      <c r="F398" s="20"/>
      <c r="G398" s="22" t="str">
        <f>IF(TRIM(D398)="","",IFERROR(INDEX('Student Master'!AB:AB,MATCH(D398,'Student Master'!B:B,0)),"0"))</f>
        <v/>
      </c>
      <c r="H398" s="22" t="str">
        <f>IF(TRIM(D398)="","",IFERROR(INDEX('Student Master'!AG:AG,MATCH(D398,'Student Master'!B:B,0)),"0"))</f>
        <v/>
      </c>
      <c r="I398" s="22" t="str">
        <f>IF(TRIM(D398)="","",IFERROR(INDEX('Student Master'!AH:AH,MATCH(D398,'Student Master'!B:B,0)),"0"))</f>
        <v/>
      </c>
      <c r="J398" s="22" t="str">
        <f>IF(TRIM(D398)="","",IFERROR(INDEX('Student Master'!AI:AI,MATCH(D398,'Student Master'!B:B,0)),"0"))</f>
        <v/>
      </c>
      <c r="K398" s="23" t="str">
        <f t="shared" si="10"/>
        <v/>
      </c>
      <c r="L398" s="20"/>
      <c r="M398" s="20" t="str">
        <f>IF(TRIM(D398)="","",IFERROR(INDEX('Student Master'!C:C,MATCH(D398,'Student Master'!B:B,0)),"0"))</f>
        <v/>
      </c>
      <c r="N398" s="20" t="str">
        <f>IF(TRIM(D398)="","",IFERROR(INDEX('Student Master'!D:D,MATCH(D398,'Student Master'!B:B,0)),"0"))</f>
        <v/>
      </c>
      <c r="O398" s="20" t="str">
        <f>IF(TRIM(D398)="","",IFERROR(INDEX('Student Master'!H:H,MATCH(D398,'Student Master'!B:B,0)),"0"))</f>
        <v/>
      </c>
      <c r="P398" s="20" t="str">
        <f>IF(TRIM(D398)="","",IFERROR(INDEX('Student Master'!N:N,MATCH(D398,'Student Master'!B:B,0)),"0"))</f>
        <v/>
      </c>
      <c r="Q398" s="20" t="str">
        <f>IF(TRIM(D398)="","",IFERROR(INDEX('Student Master'!L:L,MATCH(D398,'Student Master'!B:B,0)),"0"))</f>
        <v/>
      </c>
    </row>
    <row r="399" spans="1:17" x14ac:dyDescent="0.35">
      <c r="A399" s="20">
        <v>398</v>
      </c>
      <c r="B399" s="21"/>
      <c r="C399" s="20"/>
      <c r="D399" s="20"/>
      <c r="E399" s="20"/>
      <c r="F399" s="20"/>
      <c r="G399" s="22" t="str">
        <f>IF(TRIM(D399)="","",IFERROR(INDEX('Student Master'!AB:AB,MATCH(D399,'Student Master'!B:B,0)),"0"))</f>
        <v/>
      </c>
      <c r="H399" s="22" t="str">
        <f>IF(TRIM(D399)="","",IFERROR(INDEX('Student Master'!AG:AG,MATCH(D399,'Student Master'!B:B,0)),"0"))</f>
        <v/>
      </c>
      <c r="I399" s="22" t="str">
        <f>IF(TRIM(D399)="","",IFERROR(INDEX('Student Master'!AH:AH,MATCH(D399,'Student Master'!B:B,0)),"0"))</f>
        <v/>
      </c>
      <c r="J399" s="22" t="str">
        <f>IF(TRIM(D399)="","",IFERROR(INDEX('Student Master'!AI:AI,MATCH(D399,'Student Master'!B:B,0)),"0"))</f>
        <v/>
      </c>
      <c r="K399" s="23" t="str">
        <f t="shared" si="10"/>
        <v/>
      </c>
      <c r="L399" s="20"/>
      <c r="M399" s="20" t="str">
        <f>IF(TRIM(D399)="","",IFERROR(INDEX('Student Master'!C:C,MATCH(D399,'Student Master'!B:B,0)),"0"))</f>
        <v/>
      </c>
      <c r="N399" s="20" t="str">
        <f>IF(TRIM(D399)="","",IFERROR(INDEX('Student Master'!D:D,MATCH(D399,'Student Master'!B:B,0)),"0"))</f>
        <v/>
      </c>
      <c r="O399" s="20" t="str">
        <f>IF(TRIM(D399)="","",IFERROR(INDEX('Student Master'!H:H,MATCH(D399,'Student Master'!B:B,0)),"0"))</f>
        <v/>
      </c>
      <c r="P399" s="20" t="str">
        <f>IF(TRIM(D399)="","",IFERROR(INDEX('Student Master'!N:N,MATCH(D399,'Student Master'!B:B,0)),"0"))</f>
        <v/>
      </c>
      <c r="Q399" s="20" t="str">
        <f>IF(TRIM(D399)="","",IFERROR(INDEX('Student Master'!L:L,MATCH(D399,'Student Master'!B:B,0)),"0"))</f>
        <v/>
      </c>
    </row>
    <row r="400" spans="1:17" x14ac:dyDescent="0.35">
      <c r="A400" s="20">
        <v>399</v>
      </c>
      <c r="B400" s="21"/>
      <c r="C400" s="20"/>
      <c r="D400" s="20"/>
      <c r="E400" s="20"/>
      <c r="F400" s="20"/>
      <c r="G400" s="22" t="str">
        <f>IF(TRIM(D400)="","",IFERROR(INDEX('Student Master'!AB:AB,MATCH(D400,'Student Master'!B:B,0)),"0"))</f>
        <v/>
      </c>
      <c r="H400" s="22" t="str">
        <f>IF(TRIM(D400)="","",IFERROR(INDEX('Student Master'!AG:AG,MATCH(D400,'Student Master'!B:B,0)),"0"))</f>
        <v/>
      </c>
      <c r="I400" s="22" t="str">
        <f>IF(TRIM(D400)="","",IFERROR(INDEX('Student Master'!AH:AH,MATCH(D400,'Student Master'!B:B,0)),"0"))</f>
        <v/>
      </c>
      <c r="J400" s="22" t="str">
        <f>IF(TRIM(D400)="","",IFERROR(INDEX('Student Master'!AI:AI,MATCH(D400,'Student Master'!B:B,0)),"0"))</f>
        <v/>
      </c>
      <c r="K400" s="23" t="str">
        <f t="shared" si="10"/>
        <v/>
      </c>
      <c r="L400" s="20"/>
      <c r="M400" s="20" t="str">
        <f>IF(TRIM(D400)="","",IFERROR(INDEX('Student Master'!C:C,MATCH(D400,'Student Master'!B:B,0)),"0"))</f>
        <v/>
      </c>
      <c r="N400" s="20" t="str">
        <f>IF(TRIM(D400)="","",IFERROR(INDEX('Student Master'!D:D,MATCH(D400,'Student Master'!B:B,0)),"0"))</f>
        <v/>
      </c>
      <c r="O400" s="20" t="str">
        <f>IF(TRIM(D400)="","",IFERROR(INDEX('Student Master'!H:H,MATCH(D400,'Student Master'!B:B,0)),"0"))</f>
        <v/>
      </c>
      <c r="P400" s="20" t="str">
        <f>IF(TRIM(D400)="","",IFERROR(INDEX('Student Master'!N:N,MATCH(D400,'Student Master'!B:B,0)),"0"))</f>
        <v/>
      </c>
      <c r="Q400" s="20" t="str">
        <f>IF(TRIM(D400)="","",IFERROR(INDEX('Student Master'!L:L,MATCH(D400,'Student Master'!B:B,0)),"0"))</f>
        <v/>
      </c>
    </row>
    <row r="401" spans="1:17" x14ac:dyDescent="0.35">
      <c r="A401" s="20">
        <v>400</v>
      </c>
      <c r="B401" s="21"/>
      <c r="C401" s="20"/>
      <c r="D401" s="20"/>
      <c r="E401" s="20"/>
      <c r="F401" s="20"/>
      <c r="G401" s="22" t="str">
        <f>IF(TRIM(D401)="","",IFERROR(INDEX('Student Master'!AB:AB,MATCH(D401,'Student Master'!B:B,0)),"0"))</f>
        <v/>
      </c>
      <c r="H401" s="22" t="str">
        <f>IF(TRIM(D401)="","",IFERROR(INDEX('Student Master'!AG:AG,MATCH(D401,'Student Master'!B:B,0)),"0"))</f>
        <v/>
      </c>
      <c r="I401" s="22" t="str">
        <f>IF(TRIM(D401)="","",IFERROR(INDEX('Student Master'!AH:AH,MATCH(D401,'Student Master'!B:B,0)),"0"))</f>
        <v/>
      </c>
      <c r="J401" s="22" t="str">
        <f>IF(TRIM(D401)="","",IFERROR(INDEX('Student Master'!AI:AI,MATCH(D401,'Student Master'!B:B,0)),"0"))</f>
        <v/>
      </c>
      <c r="K401" s="23" t="str">
        <f t="shared" si="10"/>
        <v/>
      </c>
      <c r="L401" s="20"/>
      <c r="M401" s="20" t="str">
        <f>IF(TRIM(D401)="","",IFERROR(INDEX('Student Master'!C:C,MATCH(D401,'Student Master'!B:B,0)),"0"))</f>
        <v/>
      </c>
      <c r="N401" s="20" t="str">
        <f>IF(TRIM(D401)="","",IFERROR(INDEX('Student Master'!D:D,MATCH(D401,'Student Master'!B:B,0)),"0"))</f>
        <v/>
      </c>
      <c r="O401" s="20" t="str">
        <f>IF(TRIM(D401)="","",IFERROR(INDEX('Student Master'!H:H,MATCH(D401,'Student Master'!B:B,0)),"0"))</f>
        <v/>
      </c>
      <c r="P401" s="20" t="str">
        <f>IF(TRIM(D401)="","",IFERROR(INDEX('Student Master'!N:N,MATCH(D401,'Student Master'!B:B,0)),"0"))</f>
        <v/>
      </c>
      <c r="Q401" s="20" t="str">
        <f>IF(TRIM(D401)="","",IFERROR(INDEX('Student Master'!L:L,MATCH(D401,'Student Master'!B:B,0)),"0"))</f>
        <v/>
      </c>
    </row>
    <row r="402" spans="1:17" x14ac:dyDescent="0.35">
      <c r="A402" s="20">
        <v>401</v>
      </c>
      <c r="B402" s="21"/>
      <c r="C402" s="20"/>
      <c r="D402" s="20"/>
      <c r="E402" s="20"/>
      <c r="F402" s="20"/>
      <c r="G402" s="22" t="str">
        <f>IF(TRIM(D402)="","",IFERROR(INDEX('Student Master'!AB:AB,MATCH(D402,'Student Master'!B:B,0)),"0"))</f>
        <v/>
      </c>
      <c r="H402" s="22" t="str">
        <f>IF(TRIM(D402)="","",IFERROR(INDEX('Student Master'!AG:AG,MATCH(D402,'Student Master'!B:B,0)),"0"))</f>
        <v/>
      </c>
      <c r="I402" s="22" t="str">
        <f>IF(TRIM(D402)="","",IFERROR(INDEX('Student Master'!AH:AH,MATCH(D402,'Student Master'!B:B,0)),"0"))</f>
        <v/>
      </c>
      <c r="J402" s="22" t="str">
        <f>IF(TRIM(D402)="","",IFERROR(INDEX('Student Master'!AI:AI,MATCH(D402,'Student Master'!B:B,0)),"0"))</f>
        <v/>
      </c>
      <c r="K402" s="23" t="str">
        <f t="shared" si="10"/>
        <v/>
      </c>
      <c r="L402" s="20"/>
      <c r="M402" s="20" t="str">
        <f>IF(TRIM(D402)="","",IFERROR(INDEX('Student Master'!C:C,MATCH(D402,'Student Master'!B:B,0)),"0"))</f>
        <v/>
      </c>
      <c r="N402" s="20" t="str">
        <f>IF(TRIM(D402)="","",IFERROR(INDEX('Student Master'!D:D,MATCH(D402,'Student Master'!B:B,0)),"0"))</f>
        <v/>
      </c>
      <c r="O402" s="20" t="str">
        <f>IF(TRIM(D402)="","",IFERROR(INDEX('Student Master'!H:H,MATCH(D402,'Student Master'!B:B,0)),"0"))</f>
        <v/>
      </c>
      <c r="P402" s="20" t="str">
        <f>IF(TRIM(D402)="","",IFERROR(INDEX('Student Master'!N:N,MATCH(D402,'Student Master'!B:B,0)),"0"))</f>
        <v/>
      </c>
      <c r="Q402" s="20" t="str">
        <f>IF(TRIM(D402)="","",IFERROR(INDEX('Student Master'!L:L,MATCH(D402,'Student Master'!B:B,0)),"0"))</f>
        <v/>
      </c>
    </row>
    <row r="403" spans="1:17" x14ac:dyDescent="0.35">
      <c r="A403" s="20">
        <v>402</v>
      </c>
      <c r="B403" s="21"/>
      <c r="C403" s="20"/>
      <c r="D403" s="20"/>
      <c r="E403" s="20"/>
      <c r="F403" s="20"/>
      <c r="G403" s="22" t="str">
        <f>IF(TRIM(D403)="","",IFERROR(INDEX('Student Master'!AB:AB,MATCH(D403,'Student Master'!B:B,0)),"0"))</f>
        <v/>
      </c>
      <c r="H403" s="22" t="str">
        <f>IF(TRIM(D403)="","",IFERROR(INDEX('Student Master'!AG:AG,MATCH(D403,'Student Master'!B:B,0)),"0"))</f>
        <v/>
      </c>
      <c r="I403" s="22" t="str">
        <f>IF(TRIM(D403)="","",IFERROR(INDEX('Student Master'!AH:AH,MATCH(D403,'Student Master'!B:B,0)),"0"))</f>
        <v/>
      </c>
      <c r="J403" s="22" t="str">
        <f>IF(TRIM(D403)="","",IFERROR(INDEX('Student Master'!AI:AI,MATCH(D403,'Student Master'!B:B,0)),"0"))</f>
        <v/>
      </c>
      <c r="K403" s="23" t="str">
        <f t="shared" si="10"/>
        <v/>
      </c>
      <c r="L403" s="20"/>
      <c r="M403" s="20" t="str">
        <f>IF(TRIM(D403)="","",IFERROR(INDEX('Student Master'!C:C,MATCH(D403,'Student Master'!B:B,0)),"0"))</f>
        <v/>
      </c>
      <c r="N403" s="20" t="str">
        <f>IF(TRIM(D403)="","",IFERROR(INDEX('Student Master'!D:D,MATCH(D403,'Student Master'!B:B,0)),"0"))</f>
        <v/>
      </c>
      <c r="O403" s="20" t="str">
        <f>IF(TRIM(D403)="","",IFERROR(INDEX('Student Master'!H:H,MATCH(D403,'Student Master'!B:B,0)),"0"))</f>
        <v/>
      </c>
      <c r="P403" s="20" t="str">
        <f>IF(TRIM(D403)="","",IFERROR(INDEX('Student Master'!N:N,MATCH(D403,'Student Master'!B:B,0)),"0"))</f>
        <v/>
      </c>
      <c r="Q403" s="20" t="str">
        <f>IF(TRIM(D403)="","",IFERROR(INDEX('Student Master'!L:L,MATCH(D403,'Student Master'!B:B,0)),"0"))</f>
        <v/>
      </c>
    </row>
    <row r="404" spans="1:17" x14ac:dyDescent="0.35">
      <c r="A404" s="20">
        <v>403</v>
      </c>
      <c r="B404" s="21"/>
      <c r="C404" s="20"/>
      <c r="D404" s="20"/>
      <c r="E404" s="20"/>
      <c r="F404" s="20"/>
      <c r="G404" s="22" t="str">
        <f>IF(TRIM(D404)="","",IFERROR(INDEX('Student Master'!AB:AB,MATCH(D404,'Student Master'!B:B,0)),"0"))</f>
        <v/>
      </c>
      <c r="H404" s="22" t="str">
        <f>IF(TRIM(D404)="","",IFERROR(INDEX('Student Master'!AG:AG,MATCH(D404,'Student Master'!B:B,0)),"0"))</f>
        <v/>
      </c>
      <c r="I404" s="22" t="str">
        <f>IF(TRIM(D404)="","",IFERROR(INDEX('Student Master'!AH:AH,MATCH(D404,'Student Master'!B:B,0)),"0"))</f>
        <v/>
      </c>
      <c r="J404" s="22" t="str">
        <f>IF(TRIM(D404)="","",IFERROR(INDEX('Student Master'!AI:AI,MATCH(D404,'Student Master'!B:B,0)),"0"))</f>
        <v/>
      </c>
      <c r="K404" s="23" t="str">
        <f t="shared" si="10"/>
        <v/>
      </c>
      <c r="L404" s="20"/>
      <c r="M404" s="20" t="str">
        <f>IF(TRIM(D404)="","",IFERROR(INDEX('Student Master'!C:C,MATCH(D404,'Student Master'!B:B,0)),"0"))</f>
        <v/>
      </c>
      <c r="N404" s="20" t="str">
        <f>IF(TRIM(D404)="","",IFERROR(INDEX('Student Master'!D:D,MATCH(D404,'Student Master'!B:B,0)),"0"))</f>
        <v/>
      </c>
      <c r="O404" s="20" t="str">
        <f>IF(TRIM(D404)="","",IFERROR(INDEX('Student Master'!H:H,MATCH(D404,'Student Master'!B:B,0)),"0"))</f>
        <v/>
      </c>
      <c r="P404" s="20" t="str">
        <f>IF(TRIM(D404)="","",IFERROR(INDEX('Student Master'!N:N,MATCH(D404,'Student Master'!B:B,0)),"0"))</f>
        <v/>
      </c>
      <c r="Q404" s="20" t="str">
        <f>IF(TRIM(D404)="","",IFERROR(INDEX('Student Master'!L:L,MATCH(D404,'Student Master'!B:B,0)),"0"))</f>
        <v/>
      </c>
    </row>
    <row r="405" spans="1:17" x14ac:dyDescent="0.35">
      <c r="A405" s="20">
        <v>404</v>
      </c>
      <c r="B405" s="21"/>
      <c r="C405" s="20"/>
      <c r="D405" s="20"/>
      <c r="E405" s="20"/>
      <c r="F405" s="20"/>
      <c r="G405" s="22" t="str">
        <f>IF(TRIM(D405)="","",IFERROR(INDEX('Student Master'!AB:AB,MATCH(D405,'Student Master'!B:B,0)),"0"))</f>
        <v/>
      </c>
      <c r="H405" s="22" t="str">
        <f>IF(TRIM(D405)="","",IFERROR(INDEX('Student Master'!AG:AG,MATCH(D405,'Student Master'!B:B,0)),"0"))</f>
        <v/>
      </c>
      <c r="I405" s="22" t="str">
        <f>IF(TRIM(D405)="","",IFERROR(INDEX('Student Master'!AH:AH,MATCH(D405,'Student Master'!B:B,0)),"0"))</f>
        <v/>
      </c>
      <c r="J405" s="22" t="str">
        <f>IF(TRIM(D405)="","",IFERROR(INDEX('Student Master'!AI:AI,MATCH(D405,'Student Master'!B:B,0)),"0"))</f>
        <v/>
      </c>
      <c r="K405" s="23" t="str">
        <f t="shared" si="10"/>
        <v/>
      </c>
      <c r="L405" s="20"/>
      <c r="M405" s="20" t="str">
        <f>IF(TRIM(D405)="","",IFERROR(INDEX('Student Master'!C:C,MATCH(D405,'Student Master'!B:B,0)),"0"))</f>
        <v/>
      </c>
      <c r="N405" s="20" t="str">
        <f>IF(TRIM(D405)="","",IFERROR(INDEX('Student Master'!D:D,MATCH(D405,'Student Master'!B:B,0)),"0"))</f>
        <v/>
      </c>
      <c r="O405" s="20" t="str">
        <f>IF(TRIM(D405)="","",IFERROR(INDEX('Student Master'!H:H,MATCH(D405,'Student Master'!B:B,0)),"0"))</f>
        <v/>
      </c>
      <c r="P405" s="20" t="str">
        <f>IF(TRIM(D405)="","",IFERROR(INDEX('Student Master'!N:N,MATCH(D405,'Student Master'!B:B,0)),"0"))</f>
        <v/>
      </c>
      <c r="Q405" s="20" t="str">
        <f>IF(TRIM(D405)="","",IFERROR(INDEX('Student Master'!L:L,MATCH(D405,'Student Master'!B:B,0)),"0"))</f>
        <v/>
      </c>
    </row>
    <row r="406" spans="1:17" x14ac:dyDescent="0.35">
      <c r="A406" s="20">
        <v>405</v>
      </c>
      <c r="B406" s="21"/>
      <c r="C406" s="20"/>
      <c r="D406" s="20"/>
      <c r="E406" s="20"/>
      <c r="F406" s="20"/>
      <c r="G406" s="22" t="str">
        <f>IF(TRIM(D406)="","",IFERROR(INDEX('Student Master'!AB:AB,MATCH(D406,'Student Master'!B:B,0)),"0"))</f>
        <v/>
      </c>
      <c r="H406" s="22" t="str">
        <f>IF(TRIM(D406)="","",IFERROR(INDEX('Student Master'!AG:AG,MATCH(D406,'Student Master'!B:B,0)),"0"))</f>
        <v/>
      </c>
      <c r="I406" s="22" t="str">
        <f>IF(TRIM(D406)="","",IFERROR(INDEX('Student Master'!AH:AH,MATCH(D406,'Student Master'!B:B,0)),"0"))</f>
        <v/>
      </c>
      <c r="J406" s="22" t="str">
        <f>IF(TRIM(D406)="","",IFERROR(INDEX('Student Master'!AI:AI,MATCH(D406,'Student Master'!B:B,0)),"0"))</f>
        <v/>
      </c>
      <c r="K406" s="23" t="str">
        <f t="shared" si="10"/>
        <v/>
      </c>
      <c r="L406" s="20"/>
      <c r="M406" s="20" t="str">
        <f>IF(TRIM(D406)="","",IFERROR(INDEX('Student Master'!C:C,MATCH(D406,'Student Master'!B:B,0)),"0"))</f>
        <v/>
      </c>
      <c r="N406" s="20" t="str">
        <f>IF(TRIM(D406)="","",IFERROR(INDEX('Student Master'!D:D,MATCH(D406,'Student Master'!B:B,0)),"0"))</f>
        <v/>
      </c>
      <c r="O406" s="20" t="str">
        <f>IF(TRIM(D406)="","",IFERROR(INDEX('Student Master'!H:H,MATCH(D406,'Student Master'!B:B,0)),"0"))</f>
        <v/>
      </c>
      <c r="P406" s="20" t="str">
        <f>IF(TRIM(D406)="","",IFERROR(INDEX('Student Master'!N:N,MATCH(D406,'Student Master'!B:B,0)),"0"))</f>
        <v/>
      </c>
      <c r="Q406" s="20" t="str">
        <f>IF(TRIM(D406)="","",IFERROR(INDEX('Student Master'!L:L,MATCH(D406,'Student Master'!B:B,0)),"0"))</f>
        <v/>
      </c>
    </row>
    <row r="407" spans="1:17" x14ac:dyDescent="0.35">
      <c r="A407" s="20">
        <v>406</v>
      </c>
      <c r="B407" s="21"/>
      <c r="C407" s="20"/>
      <c r="D407" s="20"/>
      <c r="E407" s="20"/>
      <c r="F407" s="20"/>
      <c r="G407" s="22" t="str">
        <f>IF(TRIM(D407)="","",IFERROR(INDEX('Student Master'!AB:AB,MATCH(D407,'Student Master'!B:B,0)),"0"))</f>
        <v/>
      </c>
      <c r="H407" s="22" t="str">
        <f>IF(TRIM(D407)="","",IFERROR(INDEX('Student Master'!AG:AG,MATCH(D407,'Student Master'!B:B,0)),"0"))</f>
        <v/>
      </c>
      <c r="I407" s="22" t="str">
        <f>IF(TRIM(D407)="","",IFERROR(INDEX('Student Master'!AH:AH,MATCH(D407,'Student Master'!B:B,0)),"0"))</f>
        <v/>
      </c>
      <c r="J407" s="22" t="str">
        <f>IF(TRIM(D407)="","",IFERROR(INDEX('Student Master'!AI:AI,MATCH(D407,'Student Master'!B:B,0)),"0"))</f>
        <v/>
      </c>
      <c r="K407" s="23" t="str">
        <f t="shared" si="10"/>
        <v/>
      </c>
      <c r="L407" s="20"/>
      <c r="M407" s="20" t="str">
        <f>IF(TRIM(D407)="","",IFERROR(INDEX('Student Master'!C:C,MATCH(D407,'Student Master'!B:B,0)),"0"))</f>
        <v/>
      </c>
      <c r="N407" s="20" t="str">
        <f>IF(TRIM(D407)="","",IFERROR(INDEX('Student Master'!D:D,MATCH(D407,'Student Master'!B:B,0)),"0"))</f>
        <v/>
      </c>
      <c r="O407" s="20" t="str">
        <f>IF(TRIM(D407)="","",IFERROR(INDEX('Student Master'!H:H,MATCH(D407,'Student Master'!B:B,0)),"0"))</f>
        <v/>
      </c>
      <c r="P407" s="20" t="str">
        <f>IF(TRIM(D407)="","",IFERROR(INDEX('Student Master'!N:N,MATCH(D407,'Student Master'!B:B,0)),"0"))</f>
        <v/>
      </c>
      <c r="Q407" s="20" t="str">
        <f>IF(TRIM(D407)="","",IFERROR(INDEX('Student Master'!L:L,MATCH(D407,'Student Master'!B:B,0)),"0"))</f>
        <v/>
      </c>
    </row>
    <row r="408" spans="1:17" x14ac:dyDescent="0.35">
      <c r="A408" s="20">
        <v>407</v>
      </c>
      <c r="B408" s="21"/>
      <c r="C408" s="20"/>
      <c r="D408" s="20"/>
      <c r="E408" s="20"/>
      <c r="F408" s="20"/>
      <c r="G408" s="22" t="str">
        <f>IF(TRIM(D408)="","",IFERROR(INDEX('Student Master'!AB:AB,MATCH(D408,'Student Master'!B:B,0)),"0"))</f>
        <v/>
      </c>
      <c r="H408" s="22" t="str">
        <f>IF(TRIM(D408)="","",IFERROR(INDEX('Student Master'!AG:AG,MATCH(D408,'Student Master'!B:B,0)),"0"))</f>
        <v/>
      </c>
      <c r="I408" s="22" t="str">
        <f>IF(TRIM(D408)="","",IFERROR(INDEX('Student Master'!AH:AH,MATCH(D408,'Student Master'!B:B,0)),"0"))</f>
        <v/>
      </c>
      <c r="J408" s="22" t="str">
        <f>IF(TRIM(D408)="","",IFERROR(INDEX('Student Master'!AI:AI,MATCH(D408,'Student Master'!B:B,0)),"0"))</f>
        <v/>
      </c>
      <c r="K408" s="23" t="str">
        <f t="shared" si="10"/>
        <v/>
      </c>
      <c r="L408" s="20"/>
      <c r="M408" s="20" t="str">
        <f>IF(TRIM(D408)="","",IFERROR(INDEX('Student Master'!C:C,MATCH(D408,'Student Master'!B:B,0)),"0"))</f>
        <v/>
      </c>
      <c r="N408" s="20" t="str">
        <f>IF(TRIM(D408)="","",IFERROR(INDEX('Student Master'!D:D,MATCH(D408,'Student Master'!B:B,0)),"0"))</f>
        <v/>
      </c>
      <c r="O408" s="20" t="str">
        <f>IF(TRIM(D408)="","",IFERROR(INDEX('Student Master'!H:H,MATCH(D408,'Student Master'!B:B,0)),"0"))</f>
        <v/>
      </c>
      <c r="P408" s="20" t="str">
        <f>IF(TRIM(D408)="","",IFERROR(INDEX('Student Master'!N:N,MATCH(D408,'Student Master'!B:B,0)),"0"))</f>
        <v/>
      </c>
      <c r="Q408" s="20" t="str">
        <f>IF(TRIM(D408)="","",IFERROR(INDEX('Student Master'!L:L,MATCH(D408,'Student Master'!B:B,0)),"0"))</f>
        <v/>
      </c>
    </row>
    <row r="409" spans="1:17" x14ac:dyDescent="0.35">
      <c r="A409" s="20">
        <v>408</v>
      </c>
      <c r="B409" s="21"/>
      <c r="C409" s="20"/>
      <c r="D409" s="20"/>
      <c r="E409" s="20"/>
      <c r="F409" s="20"/>
      <c r="G409" s="22" t="str">
        <f>IF(TRIM(D409)="","",IFERROR(INDEX('Student Master'!AB:AB,MATCH(D409,'Student Master'!B:B,0)),"0"))</f>
        <v/>
      </c>
      <c r="H409" s="22" t="str">
        <f>IF(TRIM(D409)="","",IFERROR(INDEX('Student Master'!AG:AG,MATCH(D409,'Student Master'!B:B,0)),"0"))</f>
        <v/>
      </c>
      <c r="I409" s="22" t="str">
        <f>IF(TRIM(D409)="","",IFERROR(INDEX('Student Master'!AH:AH,MATCH(D409,'Student Master'!B:B,0)),"0"))</f>
        <v/>
      </c>
      <c r="J409" s="22" t="str">
        <f>IF(TRIM(D409)="","",IFERROR(INDEX('Student Master'!AI:AI,MATCH(D409,'Student Master'!B:B,0)),"0"))</f>
        <v/>
      </c>
      <c r="K409" s="23" t="str">
        <f t="shared" si="10"/>
        <v/>
      </c>
      <c r="L409" s="20"/>
      <c r="M409" s="20" t="str">
        <f>IF(TRIM(D409)="","",IFERROR(INDEX('Student Master'!C:C,MATCH(D409,'Student Master'!B:B,0)),"0"))</f>
        <v/>
      </c>
      <c r="N409" s="20" t="str">
        <f>IF(TRIM(D409)="","",IFERROR(INDEX('Student Master'!D:D,MATCH(D409,'Student Master'!B:B,0)),"0"))</f>
        <v/>
      </c>
      <c r="O409" s="20" t="str">
        <f>IF(TRIM(D409)="","",IFERROR(INDEX('Student Master'!H:H,MATCH(D409,'Student Master'!B:B,0)),"0"))</f>
        <v/>
      </c>
      <c r="P409" s="20" t="str">
        <f>IF(TRIM(D409)="","",IFERROR(INDEX('Student Master'!N:N,MATCH(D409,'Student Master'!B:B,0)),"0"))</f>
        <v/>
      </c>
      <c r="Q409" s="20" t="str">
        <f>IF(TRIM(D409)="","",IFERROR(INDEX('Student Master'!L:L,MATCH(D409,'Student Master'!B:B,0)),"0"))</f>
        <v/>
      </c>
    </row>
    <row r="410" spans="1:17" x14ac:dyDescent="0.35">
      <c r="A410" s="20">
        <v>409</v>
      </c>
      <c r="B410" s="21"/>
      <c r="C410" s="20"/>
      <c r="D410" s="20"/>
      <c r="E410" s="20"/>
      <c r="F410" s="20"/>
      <c r="G410" s="22" t="str">
        <f>IF(TRIM(D410)="","",IFERROR(INDEX('Student Master'!AB:AB,MATCH(D410,'Student Master'!B:B,0)),"0"))</f>
        <v/>
      </c>
      <c r="H410" s="22" t="str">
        <f>IF(TRIM(D410)="","",IFERROR(INDEX('Student Master'!AG:AG,MATCH(D410,'Student Master'!B:B,0)),"0"))</f>
        <v/>
      </c>
      <c r="I410" s="22" t="str">
        <f>IF(TRIM(D410)="","",IFERROR(INDEX('Student Master'!AH:AH,MATCH(D410,'Student Master'!B:B,0)),"0"))</f>
        <v/>
      </c>
      <c r="J410" s="22" t="str">
        <f>IF(TRIM(D410)="","",IFERROR(INDEX('Student Master'!AI:AI,MATCH(D410,'Student Master'!B:B,0)),"0"))</f>
        <v/>
      </c>
      <c r="K410" s="23" t="str">
        <f t="shared" si="10"/>
        <v/>
      </c>
      <c r="L410" s="20"/>
      <c r="M410" s="20" t="str">
        <f>IF(TRIM(D410)="","",IFERROR(INDEX('Student Master'!C:C,MATCH(D410,'Student Master'!B:B,0)),"0"))</f>
        <v/>
      </c>
      <c r="N410" s="20" t="str">
        <f>IF(TRIM(D410)="","",IFERROR(INDEX('Student Master'!D:D,MATCH(D410,'Student Master'!B:B,0)),"0"))</f>
        <v/>
      </c>
      <c r="O410" s="20" t="str">
        <f>IF(TRIM(D410)="","",IFERROR(INDEX('Student Master'!H:H,MATCH(D410,'Student Master'!B:B,0)),"0"))</f>
        <v/>
      </c>
      <c r="P410" s="20" t="str">
        <f>IF(TRIM(D410)="","",IFERROR(INDEX('Student Master'!N:N,MATCH(D410,'Student Master'!B:B,0)),"0"))</f>
        <v/>
      </c>
      <c r="Q410" s="20" t="str">
        <f>IF(TRIM(D410)="","",IFERROR(INDEX('Student Master'!L:L,MATCH(D410,'Student Master'!B:B,0)),"0"))</f>
        <v/>
      </c>
    </row>
    <row r="411" spans="1:17" x14ac:dyDescent="0.35">
      <c r="A411" s="20">
        <v>410</v>
      </c>
      <c r="B411" s="21"/>
      <c r="C411" s="20"/>
      <c r="D411" s="20"/>
      <c r="E411" s="20"/>
      <c r="F411" s="20"/>
      <c r="G411" s="22" t="str">
        <f>IF(TRIM(D411)="","",IFERROR(INDEX('Student Master'!AB:AB,MATCH(D411,'Student Master'!B:B,0)),"0"))</f>
        <v/>
      </c>
      <c r="H411" s="22" t="str">
        <f>IF(TRIM(D411)="","",IFERROR(INDEX('Student Master'!AG:AG,MATCH(D411,'Student Master'!B:B,0)),"0"))</f>
        <v/>
      </c>
      <c r="I411" s="22" t="str">
        <f>IF(TRIM(D411)="","",IFERROR(INDEX('Student Master'!AH:AH,MATCH(D411,'Student Master'!B:B,0)),"0"))</f>
        <v/>
      </c>
      <c r="J411" s="22" t="str">
        <f>IF(TRIM(D411)="","",IFERROR(INDEX('Student Master'!AI:AI,MATCH(D411,'Student Master'!B:B,0)),"0"))</f>
        <v/>
      </c>
      <c r="K411" s="23" t="str">
        <f t="shared" si="10"/>
        <v/>
      </c>
      <c r="L411" s="20"/>
      <c r="M411" s="20" t="str">
        <f>IF(TRIM(D411)="","",IFERROR(INDEX('Student Master'!C:C,MATCH(D411,'Student Master'!B:B,0)),"0"))</f>
        <v/>
      </c>
      <c r="N411" s="20" t="str">
        <f>IF(TRIM(D411)="","",IFERROR(INDEX('Student Master'!D:D,MATCH(D411,'Student Master'!B:B,0)),"0"))</f>
        <v/>
      </c>
      <c r="O411" s="20" t="str">
        <f>IF(TRIM(D411)="","",IFERROR(INDEX('Student Master'!H:H,MATCH(D411,'Student Master'!B:B,0)),"0"))</f>
        <v/>
      </c>
      <c r="P411" s="20" t="str">
        <f>IF(TRIM(D411)="","",IFERROR(INDEX('Student Master'!N:N,MATCH(D411,'Student Master'!B:B,0)),"0"))</f>
        <v/>
      </c>
      <c r="Q411" s="20" t="str">
        <f>IF(TRIM(D411)="","",IFERROR(INDEX('Student Master'!L:L,MATCH(D411,'Student Master'!B:B,0)),"0"))</f>
        <v/>
      </c>
    </row>
    <row r="412" spans="1:17" x14ac:dyDescent="0.35">
      <c r="A412" s="20">
        <v>411</v>
      </c>
      <c r="B412" s="21"/>
      <c r="C412" s="20"/>
      <c r="D412" s="20"/>
      <c r="E412" s="20"/>
      <c r="F412" s="20"/>
      <c r="G412" s="22" t="str">
        <f>IF(TRIM(D412)="","",IFERROR(INDEX('Student Master'!AB:AB,MATCH(D412,'Student Master'!B:B,0)),"0"))</f>
        <v/>
      </c>
      <c r="H412" s="22" t="str">
        <f>IF(TRIM(D412)="","",IFERROR(INDEX('Student Master'!AG:AG,MATCH(D412,'Student Master'!B:B,0)),"0"))</f>
        <v/>
      </c>
      <c r="I412" s="22" t="str">
        <f>IF(TRIM(D412)="","",IFERROR(INDEX('Student Master'!AH:AH,MATCH(D412,'Student Master'!B:B,0)),"0"))</f>
        <v/>
      </c>
      <c r="J412" s="22" t="str">
        <f>IF(TRIM(D412)="","",IFERROR(INDEX('Student Master'!AI:AI,MATCH(D412,'Student Master'!B:B,0)),"0"))</f>
        <v/>
      </c>
      <c r="K412" s="23" t="str">
        <f t="shared" si="10"/>
        <v/>
      </c>
      <c r="L412" s="20"/>
      <c r="M412" s="20" t="str">
        <f>IF(TRIM(D412)="","",IFERROR(INDEX('Student Master'!C:C,MATCH(D412,'Student Master'!B:B,0)),"0"))</f>
        <v/>
      </c>
      <c r="N412" s="20" t="str">
        <f>IF(TRIM(D412)="","",IFERROR(INDEX('Student Master'!D:D,MATCH(D412,'Student Master'!B:B,0)),"0"))</f>
        <v/>
      </c>
      <c r="O412" s="20" t="str">
        <f>IF(TRIM(D412)="","",IFERROR(INDEX('Student Master'!H:H,MATCH(D412,'Student Master'!B:B,0)),"0"))</f>
        <v/>
      </c>
      <c r="P412" s="20" t="str">
        <f>IF(TRIM(D412)="","",IFERROR(INDEX('Student Master'!N:N,MATCH(D412,'Student Master'!B:B,0)),"0"))</f>
        <v/>
      </c>
      <c r="Q412" s="20" t="str">
        <f>IF(TRIM(D412)="","",IFERROR(INDEX('Student Master'!L:L,MATCH(D412,'Student Master'!B:B,0)),"0"))</f>
        <v/>
      </c>
    </row>
    <row r="413" spans="1:17" x14ac:dyDescent="0.35">
      <c r="A413" s="20">
        <v>412</v>
      </c>
      <c r="B413" s="21"/>
      <c r="C413" s="20"/>
      <c r="D413" s="20"/>
      <c r="E413" s="20"/>
      <c r="F413" s="20"/>
      <c r="G413" s="22" t="str">
        <f>IF(TRIM(D413)="","",IFERROR(INDEX('Student Master'!AB:AB,MATCH(D413,'Student Master'!B:B,0)),"0"))</f>
        <v/>
      </c>
      <c r="H413" s="22" t="str">
        <f>IF(TRIM(D413)="","",IFERROR(INDEX('Student Master'!AG:AG,MATCH(D413,'Student Master'!B:B,0)),"0"))</f>
        <v/>
      </c>
      <c r="I413" s="22" t="str">
        <f>IF(TRIM(D413)="","",IFERROR(INDEX('Student Master'!AH:AH,MATCH(D413,'Student Master'!B:B,0)),"0"))</f>
        <v/>
      </c>
      <c r="J413" s="22" t="str">
        <f>IF(TRIM(D413)="","",IFERROR(INDEX('Student Master'!AI:AI,MATCH(D413,'Student Master'!B:B,0)),"0"))</f>
        <v/>
      </c>
      <c r="K413" s="23" t="str">
        <f t="shared" si="10"/>
        <v/>
      </c>
      <c r="L413" s="20"/>
      <c r="M413" s="20" t="str">
        <f>IF(TRIM(D413)="","",IFERROR(INDEX('Student Master'!C:C,MATCH(D413,'Student Master'!B:B,0)),"0"))</f>
        <v/>
      </c>
      <c r="N413" s="20" t="str">
        <f>IF(TRIM(D413)="","",IFERROR(INDEX('Student Master'!D:D,MATCH(D413,'Student Master'!B:B,0)),"0"))</f>
        <v/>
      </c>
      <c r="O413" s="20" t="str">
        <f>IF(TRIM(D413)="","",IFERROR(INDEX('Student Master'!H:H,MATCH(D413,'Student Master'!B:B,0)),"0"))</f>
        <v/>
      </c>
      <c r="P413" s="20" t="str">
        <f>IF(TRIM(D413)="","",IFERROR(INDEX('Student Master'!N:N,MATCH(D413,'Student Master'!B:B,0)),"0"))</f>
        <v/>
      </c>
      <c r="Q413" s="20" t="str">
        <f>IF(TRIM(D413)="","",IFERROR(INDEX('Student Master'!L:L,MATCH(D413,'Student Master'!B:B,0)),"0"))</f>
        <v/>
      </c>
    </row>
    <row r="414" spans="1:17" x14ac:dyDescent="0.35">
      <c r="A414" s="20">
        <v>413</v>
      </c>
      <c r="B414" s="21"/>
      <c r="C414" s="20"/>
      <c r="D414" s="20"/>
      <c r="E414" s="20"/>
      <c r="F414" s="20"/>
      <c r="G414" s="22" t="str">
        <f>IF(TRIM(D414)="","",IFERROR(INDEX('Student Master'!AB:AB,MATCH(D414,'Student Master'!B:B,0)),"0"))</f>
        <v/>
      </c>
      <c r="H414" s="22" t="str">
        <f>IF(TRIM(D414)="","",IFERROR(INDEX('Student Master'!AG:AG,MATCH(D414,'Student Master'!B:B,0)),"0"))</f>
        <v/>
      </c>
      <c r="I414" s="22" t="str">
        <f>IF(TRIM(D414)="","",IFERROR(INDEX('Student Master'!AH:AH,MATCH(D414,'Student Master'!B:B,0)),"0"))</f>
        <v/>
      </c>
      <c r="J414" s="22" t="str">
        <f>IF(TRIM(D414)="","",IFERROR(INDEX('Student Master'!AI:AI,MATCH(D414,'Student Master'!B:B,0)),"0"))</f>
        <v/>
      </c>
      <c r="K414" s="23" t="str">
        <f t="shared" si="10"/>
        <v/>
      </c>
      <c r="L414" s="20"/>
      <c r="M414" s="20" t="str">
        <f>IF(TRIM(D414)="","",IFERROR(INDEX('Student Master'!C:C,MATCH(D414,'Student Master'!B:B,0)),"0"))</f>
        <v/>
      </c>
      <c r="N414" s="20" t="str">
        <f>IF(TRIM(D414)="","",IFERROR(INDEX('Student Master'!D:D,MATCH(D414,'Student Master'!B:B,0)),"0"))</f>
        <v/>
      </c>
      <c r="O414" s="20" t="str">
        <f>IF(TRIM(D414)="","",IFERROR(INDEX('Student Master'!H:H,MATCH(D414,'Student Master'!B:B,0)),"0"))</f>
        <v/>
      </c>
      <c r="P414" s="20" t="str">
        <f>IF(TRIM(D414)="","",IFERROR(INDEX('Student Master'!N:N,MATCH(D414,'Student Master'!B:B,0)),"0"))</f>
        <v/>
      </c>
      <c r="Q414" s="20" t="str">
        <f>IF(TRIM(D414)="","",IFERROR(INDEX('Student Master'!L:L,MATCH(D414,'Student Master'!B:B,0)),"0"))</f>
        <v/>
      </c>
    </row>
    <row r="415" spans="1:17" x14ac:dyDescent="0.35">
      <c r="A415" s="20">
        <v>414</v>
      </c>
      <c r="B415" s="21"/>
      <c r="C415" s="20"/>
      <c r="D415" s="20"/>
      <c r="E415" s="20"/>
      <c r="F415" s="20"/>
      <c r="G415" s="22" t="str">
        <f>IF(TRIM(D415)="","",IFERROR(INDEX('Student Master'!AB:AB,MATCH(D415,'Student Master'!B:B,0)),"0"))</f>
        <v/>
      </c>
      <c r="H415" s="22" t="str">
        <f>IF(TRIM(D415)="","",IFERROR(INDEX('Student Master'!AG:AG,MATCH(D415,'Student Master'!B:B,0)),"0"))</f>
        <v/>
      </c>
      <c r="I415" s="22" t="str">
        <f>IF(TRIM(D415)="","",IFERROR(INDEX('Student Master'!AH:AH,MATCH(D415,'Student Master'!B:B,0)),"0"))</f>
        <v/>
      </c>
      <c r="J415" s="22" t="str">
        <f>IF(TRIM(D415)="","",IFERROR(INDEX('Student Master'!AI:AI,MATCH(D415,'Student Master'!B:B,0)),"0"))</f>
        <v/>
      </c>
      <c r="K415" s="23" t="str">
        <f t="shared" si="10"/>
        <v/>
      </c>
      <c r="L415" s="20"/>
      <c r="M415" s="20" t="str">
        <f>IF(TRIM(D415)="","",IFERROR(INDEX('Student Master'!C:C,MATCH(D415,'Student Master'!B:B,0)),"0"))</f>
        <v/>
      </c>
      <c r="N415" s="20" t="str">
        <f>IF(TRIM(D415)="","",IFERROR(INDEX('Student Master'!D:D,MATCH(D415,'Student Master'!B:B,0)),"0"))</f>
        <v/>
      </c>
      <c r="O415" s="20" t="str">
        <f>IF(TRIM(D415)="","",IFERROR(INDEX('Student Master'!H:H,MATCH(D415,'Student Master'!B:B,0)),"0"))</f>
        <v/>
      </c>
      <c r="P415" s="20" t="str">
        <f>IF(TRIM(D415)="","",IFERROR(INDEX('Student Master'!N:N,MATCH(D415,'Student Master'!B:B,0)),"0"))</f>
        <v/>
      </c>
      <c r="Q415" s="20" t="str">
        <f>IF(TRIM(D415)="","",IFERROR(INDEX('Student Master'!L:L,MATCH(D415,'Student Master'!B:B,0)),"0"))</f>
        <v/>
      </c>
    </row>
    <row r="416" spans="1:17" x14ac:dyDescent="0.35">
      <c r="A416" s="20">
        <v>415</v>
      </c>
      <c r="B416" s="21"/>
      <c r="C416" s="20"/>
      <c r="D416" s="20"/>
      <c r="E416" s="20"/>
      <c r="F416" s="20"/>
      <c r="G416" s="22" t="str">
        <f>IF(TRIM(D416)="","",IFERROR(INDEX('Student Master'!AB:AB,MATCH(D416,'Student Master'!B:B,0)),"0"))</f>
        <v/>
      </c>
      <c r="H416" s="22" t="str">
        <f>IF(TRIM(D416)="","",IFERROR(INDEX('Student Master'!AG:AG,MATCH(D416,'Student Master'!B:B,0)),"0"))</f>
        <v/>
      </c>
      <c r="I416" s="22" t="str">
        <f>IF(TRIM(D416)="","",IFERROR(INDEX('Student Master'!AH:AH,MATCH(D416,'Student Master'!B:B,0)),"0"))</f>
        <v/>
      </c>
      <c r="J416" s="22" t="str">
        <f>IF(TRIM(D416)="","",IFERROR(INDEX('Student Master'!AI:AI,MATCH(D416,'Student Master'!B:B,0)),"0"))</f>
        <v/>
      </c>
      <c r="K416" s="23" t="str">
        <f t="shared" si="10"/>
        <v/>
      </c>
      <c r="L416" s="20"/>
      <c r="M416" s="20" t="str">
        <f>IF(TRIM(D416)="","",IFERROR(INDEX('Student Master'!C:C,MATCH(D416,'Student Master'!B:B,0)),"0"))</f>
        <v/>
      </c>
      <c r="N416" s="20" t="str">
        <f>IF(TRIM(D416)="","",IFERROR(INDEX('Student Master'!D:D,MATCH(D416,'Student Master'!B:B,0)),"0"))</f>
        <v/>
      </c>
      <c r="O416" s="20" t="str">
        <f>IF(TRIM(D416)="","",IFERROR(INDEX('Student Master'!H:H,MATCH(D416,'Student Master'!B:B,0)),"0"))</f>
        <v/>
      </c>
      <c r="P416" s="20" t="str">
        <f>IF(TRIM(D416)="","",IFERROR(INDEX('Student Master'!N:N,MATCH(D416,'Student Master'!B:B,0)),"0"))</f>
        <v/>
      </c>
      <c r="Q416" s="20" t="str">
        <f>IF(TRIM(D416)="","",IFERROR(INDEX('Student Master'!L:L,MATCH(D416,'Student Master'!B:B,0)),"0"))</f>
        <v/>
      </c>
    </row>
    <row r="417" spans="1:17" x14ac:dyDescent="0.35">
      <c r="A417" s="20">
        <v>416</v>
      </c>
      <c r="B417" s="21"/>
      <c r="C417" s="20"/>
      <c r="D417" s="20"/>
      <c r="E417" s="20"/>
      <c r="F417" s="20"/>
      <c r="G417" s="22" t="str">
        <f>IF(TRIM(D417)="","",IFERROR(INDEX('Student Master'!AB:AB,MATCH(D417,'Student Master'!B:B,0)),"0"))</f>
        <v/>
      </c>
      <c r="H417" s="22" t="str">
        <f>IF(TRIM(D417)="","",IFERROR(INDEX('Student Master'!AG:AG,MATCH(D417,'Student Master'!B:B,0)),"0"))</f>
        <v/>
      </c>
      <c r="I417" s="22" t="str">
        <f>IF(TRIM(D417)="","",IFERROR(INDEX('Student Master'!AH:AH,MATCH(D417,'Student Master'!B:B,0)),"0"))</f>
        <v/>
      </c>
      <c r="J417" s="22" t="str">
        <f>IF(TRIM(D417)="","",IFERROR(INDEX('Student Master'!AI:AI,MATCH(D417,'Student Master'!B:B,0)),"0"))</f>
        <v/>
      </c>
      <c r="K417" s="23" t="str">
        <f t="shared" si="10"/>
        <v/>
      </c>
      <c r="L417" s="20"/>
      <c r="M417" s="20" t="str">
        <f>IF(TRIM(D417)="","",IFERROR(INDEX('Student Master'!C:C,MATCH(D417,'Student Master'!B:B,0)),"0"))</f>
        <v/>
      </c>
      <c r="N417" s="20" t="str">
        <f>IF(TRIM(D417)="","",IFERROR(INDEX('Student Master'!D:D,MATCH(D417,'Student Master'!B:B,0)),"0"))</f>
        <v/>
      </c>
      <c r="O417" s="20" t="str">
        <f>IF(TRIM(D417)="","",IFERROR(INDEX('Student Master'!H:H,MATCH(D417,'Student Master'!B:B,0)),"0"))</f>
        <v/>
      </c>
      <c r="P417" s="20" t="str">
        <f>IF(TRIM(D417)="","",IFERROR(INDEX('Student Master'!N:N,MATCH(D417,'Student Master'!B:B,0)),"0"))</f>
        <v/>
      </c>
      <c r="Q417" s="20" t="str">
        <f>IF(TRIM(D417)="","",IFERROR(INDEX('Student Master'!L:L,MATCH(D417,'Student Master'!B:B,0)),"0"))</f>
        <v/>
      </c>
    </row>
    <row r="418" spans="1:17" x14ac:dyDescent="0.35">
      <c r="A418" s="20">
        <v>417</v>
      </c>
      <c r="B418" s="21"/>
      <c r="C418" s="20"/>
      <c r="D418" s="20"/>
      <c r="E418" s="20"/>
      <c r="F418" s="20"/>
      <c r="G418" s="22" t="str">
        <f>IF(TRIM(D418)="","",IFERROR(INDEX('Student Master'!AB:AB,MATCH(D418,'Student Master'!B:B,0)),"0"))</f>
        <v/>
      </c>
      <c r="H418" s="22" t="str">
        <f>IF(TRIM(D418)="","",IFERROR(INDEX('Student Master'!AG:AG,MATCH(D418,'Student Master'!B:B,0)),"0"))</f>
        <v/>
      </c>
      <c r="I418" s="22" t="str">
        <f>IF(TRIM(D418)="","",IFERROR(INDEX('Student Master'!AH:AH,MATCH(D418,'Student Master'!B:B,0)),"0"))</f>
        <v/>
      </c>
      <c r="J418" s="22" t="str">
        <f>IF(TRIM(D418)="","",IFERROR(INDEX('Student Master'!AI:AI,MATCH(D418,'Student Master'!B:B,0)),"0"))</f>
        <v/>
      </c>
      <c r="K418" s="23" t="str">
        <f t="shared" si="10"/>
        <v/>
      </c>
      <c r="L418" s="20"/>
      <c r="M418" s="20" t="str">
        <f>IF(TRIM(D418)="","",IFERROR(INDEX('Student Master'!C:C,MATCH(D418,'Student Master'!B:B,0)),"0"))</f>
        <v/>
      </c>
      <c r="N418" s="20" t="str">
        <f>IF(TRIM(D418)="","",IFERROR(INDEX('Student Master'!D:D,MATCH(D418,'Student Master'!B:B,0)),"0"))</f>
        <v/>
      </c>
      <c r="O418" s="20" t="str">
        <f>IF(TRIM(D418)="","",IFERROR(INDEX('Student Master'!H:H,MATCH(D418,'Student Master'!B:B,0)),"0"))</f>
        <v/>
      </c>
      <c r="P418" s="20" t="str">
        <f>IF(TRIM(D418)="","",IFERROR(INDEX('Student Master'!N:N,MATCH(D418,'Student Master'!B:B,0)),"0"))</f>
        <v/>
      </c>
      <c r="Q418" s="20" t="str">
        <f>IF(TRIM(D418)="","",IFERROR(INDEX('Student Master'!L:L,MATCH(D418,'Student Master'!B:B,0)),"0"))</f>
        <v/>
      </c>
    </row>
    <row r="419" spans="1:17" x14ac:dyDescent="0.35">
      <c r="A419" s="20">
        <v>418</v>
      </c>
      <c r="B419" s="21"/>
      <c r="C419" s="20"/>
      <c r="D419" s="20"/>
      <c r="E419" s="20"/>
      <c r="F419" s="20"/>
      <c r="G419" s="22" t="str">
        <f>IF(TRIM(D419)="","",IFERROR(INDEX('Student Master'!AB:AB,MATCH(D419,'Student Master'!B:B,0)),"0"))</f>
        <v/>
      </c>
      <c r="H419" s="22" t="str">
        <f>IF(TRIM(D419)="","",IFERROR(INDEX('Student Master'!AG:AG,MATCH(D419,'Student Master'!B:B,0)),"0"))</f>
        <v/>
      </c>
      <c r="I419" s="22" t="str">
        <f>IF(TRIM(D419)="","",IFERROR(INDEX('Student Master'!AH:AH,MATCH(D419,'Student Master'!B:B,0)),"0"))</f>
        <v/>
      </c>
      <c r="J419" s="22" t="str">
        <f>IF(TRIM(D419)="","",IFERROR(INDEX('Student Master'!AI:AI,MATCH(D419,'Student Master'!B:B,0)),"0"))</f>
        <v/>
      </c>
      <c r="K419" s="23" t="str">
        <f t="shared" si="10"/>
        <v/>
      </c>
      <c r="L419" s="20"/>
      <c r="M419" s="20" t="str">
        <f>IF(TRIM(D419)="","",IFERROR(INDEX('Student Master'!C:C,MATCH(D419,'Student Master'!B:B,0)),"0"))</f>
        <v/>
      </c>
      <c r="N419" s="20" t="str">
        <f>IF(TRIM(D419)="","",IFERROR(INDEX('Student Master'!D:D,MATCH(D419,'Student Master'!B:B,0)),"0"))</f>
        <v/>
      </c>
      <c r="O419" s="20" t="str">
        <f>IF(TRIM(D419)="","",IFERROR(INDEX('Student Master'!H:H,MATCH(D419,'Student Master'!B:B,0)),"0"))</f>
        <v/>
      </c>
      <c r="P419" s="20" t="str">
        <f>IF(TRIM(D419)="","",IFERROR(INDEX('Student Master'!N:N,MATCH(D419,'Student Master'!B:B,0)),"0"))</f>
        <v/>
      </c>
      <c r="Q419" s="20" t="str">
        <f>IF(TRIM(D419)="","",IFERROR(INDEX('Student Master'!L:L,MATCH(D419,'Student Master'!B:B,0)),"0"))</f>
        <v/>
      </c>
    </row>
    <row r="420" spans="1:17" x14ac:dyDescent="0.35">
      <c r="A420" s="20">
        <v>419</v>
      </c>
      <c r="B420" s="21"/>
      <c r="C420" s="20"/>
      <c r="D420" s="20"/>
      <c r="E420" s="20"/>
      <c r="F420" s="20"/>
      <c r="G420" s="22" t="str">
        <f>IF(TRIM(D420)="","",IFERROR(INDEX('Student Master'!AB:AB,MATCH(D420,'Student Master'!B:B,0)),"0"))</f>
        <v/>
      </c>
      <c r="H420" s="22" t="str">
        <f>IF(TRIM(D420)="","",IFERROR(INDEX('Student Master'!AG:AG,MATCH(D420,'Student Master'!B:B,0)),"0"))</f>
        <v/>
      </c>
      <c r="I420" s="22" t="str">
        <f>IF(TRIM(D420)="","",IFERROR(INDEX('Student Master'!AH:AH,MATCH(D420,'Student Master'!B:B,0)),"0"))</f>
        <v/>
      </c>
      <c r="J420" s="22" t="str">
        <f>IF(TRIM(D420)="","",IFERROR(INDEX('Student Master'!AI:AI,MATCH(D420,'Student Master'!B:B,0)),"0"))</f>
        <v/>
      </c>
      <c r="K420" s="23" t="str">
        <f t="shared" si="10"/>
        <v/>
      </c>
      <c r="L420" s="20"/>
      <c r="M420" s="20" t="str">
        <f>IF(TRIM(D420)="","",IFERROR(INDEX('Student Master'!C:C,MATCH(D420,'Student Master'!B:B,0)),"0"))</f>
        <v/>
      </c>
      <c r="N420" s="20" t="str">
        <f>IF(TRIM(D420)="","",IFERROR(INDEX('Student Master'!D:D,MATCH(D420,'Student Master'!B:B,0)),"0"))</f>
        <v/>
      </c>
      <c r="O420" s="20" t="str">
        <f>IF(TRIM(D420)="","",IFERROR(INDEX('Student Master'!H:H,MATCH(D420,'Student Master'!B:B,0)),"0"))</f>
        <v/>
      </c>
      <c r="P420" s="20" t="str">
        <f>IF(TRIM(D420)="","",IFERROR(INDEX('Student Master'!N:N,MATCH(D420,'Student Master'!B:B,0)),"0"))</f>
        <v/>
      </c>
      <c r="Q420" s="20" t="str">
        <f>IF(TRIM(D420)="","",IFERROR(INDEX('Student Master'!L:L,MATCH(D420,'Student Master'!B:B,0)),"0"))</f>
        <v/>
      </c>
    </row>
    <row r="421" spans="1:17" x14ac:dyDescent="0.35">
      <c r="A421" s="20">
        <v>420</v>
      </c>
      <c r="B421" s="21"/>
      <c r="C421" s="20"/>
      <c r="D421" s="20"/>
      <c r="E421" s="20"/>
      <c r="F421" s="20"/>
      <c r="G421" s="22" t="str">
        <f>IF(TRIM(D421)="","",IFERROR(INDEX('Student Master'!AB:AB,MATCH(D421,'Student Master'!B:B,0)),"0"))</f>
        <v/>
      </c>
      <c r="H421" s="22" t="str">
        <f>IF(TRIM(D421)="","",IFERROR(INDEX('Student Master'!AG:AG,MATCH(D421,'Student Master'!B:B,0)),"0"))</f>
        <v/>
      </c>
      <c r="I421" s="22" t="str">
        <f>IF(TRIM(D421)="","",IFERROR(INDEX('Student Master'!AH:AH,MATCH(D421,'Student Master'!B:B,0)),"0"))</f>
        <v/>
      </c>
      <c r="J421" s="22" t="str">
        <f>IF(TRIM(D421)="","",IFERROR(INDEX('Student Master'!AI:AI,MATCH(D421,'Student Master'!B:B,0)),"0"))</f>
        <v/>
      </c>
      <c r="K421" s="23" t="str">
        <f t="shared" si="10"/>
        <v/>
      </c>
      <c r="L421" s="20"/>
      <c r="M421" s="20" t="str">
        <f>IF(TRIM(D421)="","",IFERROR(INDEX('Student Master'!C:C,MATCH(D421,'Student Master'!B:B,0)),"0"))</f>
        <v/>
      </c>
      <c r="N421" s="20" t="str">
        <f>IF(TRIM(D421)="","",IFERROR(INDEX('Student Master'!D:D,MATCH(D421,'Student Master'!B:B,0)),"0"))</f>
        <v/>
      </c>
      <c r="O421" s="20" t="str">
        <f>IF(TRIM(D421)="","",IFERROR(INDEX('Student Master'!H:H,MATCH(D421,'Student Master'!B:B,0)),"0"))</f>
        <v/>
      </c>
      <c r="P421" s="20" t="str">
        <f>IF(TRIM(D421)="","",IFERROR(INDEX('Student Master'!N:N,MATCH(D421,'Student Master'!B:B,0)),"0"))</f>
        <v/>
      </c>
      <c r="Q421" s="20" t="str">
        <f>IF(TRIM(D421)="","",IFERROR(INDEX('Student Master'!L:L,MATCH(D421,'Student Master'!B:B,0)),"0"))</f>
        <v/>
      </c>
    </row>
    <row r="422" spans="1:17" x14ac:dyDescent="0.35">
      <c r="A422" s="20">
        <v>421</v>
      </c>
      <c r="B422" s="21"/>
      <c r="C422" s="20"/>
      <c r="D422" s="20"/>
      <c r="E422" s="20"/>
      <c r="F422" s="20"/>
      <c r="G422" s="22" t="str">
        <f>IF(TRIM(D422)="","",IFERROR(INDEX('Student Master'!AB:AB,MATCH(D422,'Student Master'!B:B,0)),"0"))</f>
        <v/>
      </c>
      <c r="H422" s="22" t="str">
        <f>IF(TRIM(D422)="","",IFERROR(INDEX('Student Master'!AG:AG,MATCH(D422,'Student Master'!B:B,0)),"0"))</f>
        <v/>
      </c>
      <c r="I422" s="22" t="str">
        <f>IF(TRIM(D422)="","",IFERROR(INDEX('Student Master'!AH:AH,MATCH(D422,'Student Master'!B:B,0)),"0"))</f>
        <v/>
      </c>
      <c r="J422" s="22" t="str">
        <f>IF(TRIM(D422)="","",IFERROR(INDEX('Student Master'!AI:AI,MATCH(D422,'Student Master'!B:B,0)),"0"))</f>
        <v/>
      </c>
      <c r="K422" s="23" t="str">
        <f t="shared" si="10"/>
        <v/>
      </c>
      <c r="L422" s="20"/>
      <c r="M422" s="20" t="str">
        <f>IF(TRIM(D422)="","",IFERROR(INDEX('Student Master'!C:C,MATCH(D422,'Student Master'!B:B,0)),"0"))</f>
        <v/>
      </c>
      <c r="N422" s="20" t="str">
        <f>IF(TRIM(D422)="","",IFERROR(INDEX('Student Master'!D:D,MATCH(D422,'Student Master'!B:B,0)),"0"))</f>
        <v/>
      </c>
      <c r="O422" s="20" t="str">
        <f>IF(TRIM(D422)="","",IFERROR(INDEX('Student Master'!H:H,MATCH(D422,'Student Master'!B:B,0)),"0"))</f>
        <v/>
      </c>
      <c r="P422" s="20" t="str">
        <f>IF(TRIM(D422)="","",IFERROR(INDEX('Student Master'!N:N,MATCH(D422,'Student Master'!B:B,0)),"0"))</f>
        <v/>
      </c>
      <c r="Q422" s="20" t="str">
        <f>IF(TRIM(D422)="","",IFERROR(INDEX('Student Master'!L:L,MATCH(D422,'Student Master'!B:B,0)),"0"))</f>
        <v/>
      </c>
    </row>
    <row r="423" spans="1:17" x14ac:dyDescent="0.35">
      <c r="A423" s="20">
        <v>422</v>
      </c>
      <c r="B423" s="21"/>
      <c r="C423" s="20"/>
      <c r="D423" s="20"/>
      <c r="E423" s="20"/>
      <c r="F423" s="20"/>
      <c r="G423" s="22" t="str">
        <f>IF(TRIM(D423)="","",IFERROR(INDEX('Student Master'!AB:AB,MATCH(D423,'Student Master'!B:B,0)),"0"))</f>
        <v/>
      </c>
      <c r="H423" s="22" t="str">
        <f>IF(TRIM(D423)="","",IFERROR(INDEX('Student Master'!AG:AG,MATCH(D423,'Student Master'!B:B,0)),"0"))</f>
        <v/>
      </c>
      <c r="I423" s="22" t="str">
        <f>IF(TRIM(D423)="","",IFERROR(INDEX('Student Master'!AH:AH,MATCH(D423,'Student Master'!B:B,0)),"0"))</f>
        <v/>
      </c>
      <c r="J423" s="22" t="str">
        <f>IF(TRIM(D423)="","",IFERROR(INDEX('Student Master'!AI:AI,MATCH(D423,'Student Master'!B:B,0)),"0"))</f>
        <v/>
      </c>
      <c r="K423" s="23" t="str">
        <f t="shared" si="10"/>
        <v/>
      </c>
      <c r="L423" s="20"/>
      <c r="M423" s="20" t="str">
        <f>IF(TRIM(D423)="","",IFERROR(INDEX('Student Master'!C:C,MATCH(D423,'Student Master'!B:B,0)),"0"))</f>
        <v/>
      </c>
      <c r="N423" s="20" t="str">
        <f>IF(TRIM(D423)="","",IFERROR(INDEX('Student Master'!D:D,MATCH(D423,'Student Master'!B:B,0)),"0"))</f>
        <v/>
      </c>
      <c r="O423" s="20" t="str">
        <f>IF(TRIM(D423)="","",IFERROR(INDEX('Student Master'!H:H,MATCH(D423,'Student Master'!B:B,0)),"0"))</f>
        <v/>
      </c>
      <c r="P423" s="20" t="str">
        <f>IF(TRIM(D423)="","",IFERROR(INDEX('Student Master'!N:N,MATCH(D423,'Student Master'!B:B,0)),"0"))</f>
        <v/>
      </c>
      <c r="Q423" s="20" t="str">
        <f>IF(TRIM(D423)="","",IFERROR(INDEX('Student Master'!L:L,MATCH(D423,'Student Master'!B:B,0)),"0"))</f>
        <v/>
      </c>
    </row>
    <row r="424" spans="1:17" x14ac:dyDescent="0.35">
      <c r="A424" s="20">
        <v>423</v>
      </c>
      <c r="B424" s="21"/>
      <c r="C424" s="20"/>
      <c r="D424" s="20"/>
      <c r="E424" s="20"/>
      <c r="F424" s="20"/>
      <c r="G424" s="22" t="str">
        <f>IF(TRIM(D424)="","",IFERROR(INDEX('Student Master'!AB:AB,MATCH(D424,'Student Master'!B:B,0)),"0"))</f>
        <v/>
      </c>
      <c r="H424" s="22" t="str">
        <f>IF(TRIM(D424)="","",IFERROR(INDEX('Student Master'!AG:AG,MATCH(D424,'Student Master'!B:B,0)),"0"))</f>
        <v/>
      </c>
      <c r="I424" s="22" t="str">
        <f>IF(TRIM(D424)="","",IFERROR(INDEX('Student Master'!AH:AH,MATCH(D424,'Student Master'!B:B,0)),"0"))</f>
        <v/>
      </c>
      <c r="J424" s="22" t="str">
        <f>IF(TRIM(D424)="","",IFERROR(INDEX('Student Master'!AI:AI,MATCH(D424,'Student Master'!B:B,0)),"0"))</f>
        <v/>
      </c>
      <c r="K424" s="23" t="str">
        <f t="shared" si="10"/>
        <v/>
      </c>
      <c r="L424" s="20"/>
      <c r="M424" s="20" t="str">
        <f>IF(TRIM(D424)="","",IFERROR(INDEX('Student Master'!C:C,MATCH(D424,'Student Master'!B:B,0)),"0"))</f>
        <v/>
      </c>
      <c r="N424" s="20" t="str">
        <f>IF(TRIM(D424)="","",IFERROR(INDEX('Student Master'!D:D,MATCH(D424,'Student Master'!B:B,0)),"0"))</f>
        <v/>
      </c>
      <c r="O424" s="20" t="str">
        <f>IF(TRIM(D424)="","",IFERROR(INDEX('Student Master'!H:H,MATCH(D424,'Student Master'!B:B,0)),"0"))</f>
        <v/>
      </c>
      <c r="P424" s="20" t="str">
        <f>IF(TRIM(D424)="","",IFERROR(INDEX('Student Master'!N:N,MATCH(D424,'Student Master'!B:B,0)),"0"))</f>
        <v/>
      </c>
      <c r="Q424" s="20" t="str">
        <f>IF(TRIM(D424)="","",IFERROR(INDEX('Student Master'!L:L,MATCH(D424,'Student Master'!B:B,0)),"0"))</f>
        <v/>
      </c>
    </row>
    <row r="425" spans="1:17" x14ac:dyDescent="0.35">
      <c r="A425" s="20">
        <v>424</v>
      </c>
      <c r="B425" s="21"/>
      <c r="C425" s="20"/>
      <c r="D425" s="20"/>
      <c r="E425" s="20"/>
      <c r="F425" s="20"/>
      <c r="G425" s="22" t="str">
        <f>IF(TRIM(D425)="","",IFERROR(INDEX('Student Master'!AB:AB,MATCH(D425,'Student Master'!B:B,0)),"0"))</f>
        <v/>
      </c>
      <c r="H425" s="22" t="str">
        <f>IF(TRIM(D425)="","",IFERROR(INDEX('Student Master'!AG:AG,MATCH(D425,'Student Master'!B:B,0)),"0"))</f>
        <v/>
      </c>
      <c r="I425" s="22" t="str">
        <f>IF(TRIM(D425)="","",IFERROR(INDEX('Student Master'!AH:AH,MATCH(D425,'Student Master'!B:B,0)),"0"))</f>
        <v/>
      </c>
      <c r="J425" s="22" t="str">
        <f>IF(TRIM(D425)="","",IFERROR(INDEX('Student Master'!AI:AI,MATCH(D425,'Student Master'!B:B,0)),"0"))</f>
        <v/>
      </c>
      <c r="K425" s="23" t="str">
        <f t="shared" si="10"/>
        <v/>
      </c>
      <c r="L425" s="20"/>
      <c r="M425" s="20" t="str">
        <f>IF(TRIM(D425)="","",IFERROR(INDEX('Student Master'!C:C,MATCH(D425,'Student Master'!B:B,0)),"0"))</f>
        <v/>
      </c>
      <c r="N425" s="20" t="str">
        <f>IF(TRIM(D425)="","",IFERROR(INDEX('Student Master'!D:D,MATCH(D425,'Student Master'!B:B,0)),"0"))</f>
        <v/>
      </c>
      <c r="O425" s="20" t="str">
        <f>IF(TRIM(D425)="","",IFERROR(INDEX('Student Master'!H:H,MATCH(D425,'Student Master'!B:B,0)),"0"))</f>
        <v/>
      </c>
      <c r="P425" s="20" t="str">
        <f>IF(TRIM(D425)="","",IFERROR(INDEX('Student Master'!N:N,MATCH(D425,'Student Master'!B:B,0)),"0"))</f>
        <v/>
      </c>
      <c r="Q425" s="20" t="str">
        <f>IF(TRIM(D425)="","",IFERROR(INDEX('Student Master'!L:L,MATCH(D425,'Student Master'!B:B,0)),"0"))</f>
        <v/>
      </c>
    </row>
    <row r="426" spans="1:17" x14ac:dyDescent="0.35">
      <c r="A426" s="20">
        <v>425</v>
      </c>
      <c r="B426" s="21"/>
      <c r="C426" s="20"/>
      <c r="D426" s="20"/>
      <c r="E426" s="20"/>
      <c r="F426" s="20"/>
      <c r="G426" s="22" t="str">
        <f>IF(TRIM(D426)="","",IFERROR(INDEX('Student Master'!AB:AB,MATCH(D426,'Student Master'!B:B,0)),"0"))</f>
        <v/>
      </c>
      <c r="H426" s="22" t="str">
        <f>IF(TRIM(D426)="","",IFERROR(INDEX('Student Master'!AG:AG,MATCH(D426,'Student Master'!B:B,0)),"0"))</f>
        <v/>
      </c>
      <c r="I426" s="22" t="str">
        <f>IF(TRIM(D426)="","",IFERROR(INDEX('Student Master'!AH:AH,MATCH(D426,'Student Master'!B:B,0)),"0"))</f>
        <v/>
      </c>
      <c r="J426" s="22" t="str">
        <f>IF(TRIM(D426)="","",IFERROR(INDEX('Student Master'!AI:AI,MATCH(D426,'Student Master'!B:B,0)),"0"))</f>
        <v/>
      </c>
      <c r="K426" s="23" t="str">
        <f t="shared" si="10"/>
        <v/>
      </c>
      <c r="L426" s="20"/>
      <c r="M426" s="20" t="str">
        <f>IF(TRIM(D426)="","",IFERROR(INDEX('Student Master'!C:C,MATCH(D426,'Student Master'!B:B,0)),"0"))</f>
        <v/>
      </c>
      <c r="N426" s="20" t="str">
        <f>IF(TRIM(D426)="","",IFERROR(INDEX('Student Master'!D:D,MATCH(D426,'Student Master'!B:B,0)),"0"))</f>
        <v/>
      </c>
      <c r="O426" s="20" t="str">
        <f>IF(TRIM(D426)="","",IFERROR(INDEX('Student Master'!H:H,MATCH(D426,'Student Master'!B:B,0)),"0"))</f>
        <v/>
      </c>
      <c r="P426" s="20" t="str">
        <f>IF(TRIM(D426)="","",IFERROR(INDEX('Student Master'!N:N,MATCH(D426,'Student Master'!B:B,0)),"0"))</f>
        <v/>
      </c>
      <c r="Q426" s="20" t="str">
        <f>IF(TRIM(D426)="","",IFERROR(INDEX('Student Master'!L:L,MATCH(D426,'Student Master'!B:B,0)),"0"))</f>
        <v/>
      </c>
    </row>
    <row r="427" spans="1:17" x14ac:dyDescent="0.35">
      <c r="A427" s="20">
        <v>426</v>
      </c>
      <c r="B427" s="21"/>
      <c r="C427" s="20"/>
      <c r="D427" s="20"/>
      <c r="E427" s="20"/>
      <c r="F427" s="20"/>
      <c r="G427" s="22" t="str">
        <f>IF(TRIM(D427)="","",IFERROR(INDEX('Student Master'!AB:AB,MATCH(D427,'Student Master'!B:B,0)),"0"))</f>
        <v/>
      </c>
      <c r="H427" s="22" t="str">
        <f>IF(TRIM(D427)="","",IFERROR(INDEX('Student Master'!AG:AG,MATCH(D427,'Student Master'!B:B,0)),"0"))</f>
        <v/>
      </c>
      <c r="I427" s="22" t="str">
        <f>IF(TRIM(D427)="","",IFERROR(INDEX('Student Master'!AH:AH,MATCH(D427,'Student Master'!B:B,0)),"0"))</f>
        <v/>
      </c>
      <c r="J427" s="22" t="str">
        <f>IF(TRIM(D427)="","",IFERROR(INDEX('Student Master'!AI:AI,MATCH(D427,'Student Master'!B:B,0)),"0"))</f>
        <v/>
      </c>
      <c r="K427" s="23" t="str">
        <f t="shared" si="10"/>
        <v/>
      </c>
      <c r="L427" s="20"/>
      <c r="M427" s="20" t="str">
        <f>IF(TRIM(D427)="","",IFERROR(INDEX('Student Master'!C:C,MATCH(D427,'Student Master'!B:B,0)),"0"))</f>
        <v/>
      </c>
      <c r="N427" s="20" t="str">
        <f>IF(TRIM(D427)="","",IFERROR(INDEX('Student Master'!D:D,MATCH(D427,'Student Master'!B:B,0)),"0"))</f>
        <v/>
      </c>
      <c r="O427" s="20" t="str">
        <f>IF(TRIM(D427)="","",IFERROR(INDEX('Student Master'!H:H,MATCH(D427,'Student Master'!B:B,0)),"0"))</f>
        <v/>
      </c>
      <c r="P427" s="20" t="str">
        <f>IF(TRIM(D427)="","",IFERROR(INDEX('Student Master'!N:N,MATCH(D427,'Student Master'!B:B,0)),"0"))</f>
        <v/>
      </c>
      <c r="Q427" s="20" t="str">
        <f>IF(TRIM(D427)="","",IFERROR(INDEX('Student Master'!L:L,MATCH(D427,'Student Master'!B:B,0)),"0"))</f>
        <v/>
      </c>
    </row>
    <row r="428" spans="1:17" x14ac:dyDescent="0.35">
      <c r="A428" s="20">
        <v>427</v>
      </c>
      <c r="B428" s="21"/>
      <c r="C428" s="20"/>
      <c r="D428" s="20"/>
      <c r="E428" s="20"/>
      <c r="F428" s="20"/>
      <c r="G428" s="22" t="str">
        <f>IF(TRIM(D428)="","",IFERROR(INDEX('Student Master'!AB:AB,MATCH(D428,'Student Master'!B:B,0)),"0"))</f>
        <v/>
      </c>
      <c r="H428" s="22" t="str">
        <f>IF(TRIM(D428)="","",IFERROR(INDEX('Student Master'!AG:AG,MATCH(D428,'Student Master'!B:B,0)),"0"))</f>
        <v/>
      </c>
      <c r="I428" s="22" t="str">
        <f>IF(TRIM(D428)="","",IFERROR(INDEX('Student Master'!AH:AH,MATCH(D428,'Student Master'!B:B,0)),"0"))</f>
        <v/>
      </c>
      <c r="J428" s="22" t="str">
        <f>IF(TRIM(D428)="","",IFERROR(INDEX('Student Master'!AI:AI,MATCH(D428,'Student Master'!B:B,0)),"0"))</f>
        <v/>
      </c>
      <c r="K428" s="23" t="str">
        <f t="shared" si="10"/>
        <v/>
      </c>
      <c r="L428" s="20"/>
      <c r="M428" s="20" t="str">
        <f>IF(TRIM(D428)="","",IFERROR(INDEX('Student Master'!C:C,MATCH(D428,'Student Master'!B:B,0)),"0"))</f>
        <v/>
      </c>
      <c r="N428" s="20" t="str">
        <f>IF(TRIM(D428)="","",IFERROR(INDEX('Student Master'!D:D,MATCH(D428,'Student Master'!B:B,0)),"0"))</f>
        <v/>
      </c>
      <c r="O428" s="20" t="str">
        <f>IF(TRIM(D428)="","",IFERROR(INDEX('Student Master'!H:H,MATCH(D428,'Student Master'!B:B,0)),"0"))</f>
        <v/>
      </c>
      <c r="P428" s="20" t="str">
        <f>IF(TRIM(D428)="","",IFERROR(INDEX('Student Master'!N:N,MATCH(D428,'Student Master'!B:B,0)),"0"))</f>
        <v/>
      </c>
      <c r="Q428" s="20" t="str">
        <f>IF(TRIM(D428)="","",IFERROR(INDEX('Student Master'!L:L,MATCH(D428,'Student Master'!B:B,0)),"0"))</f>
        <v/>
      </c>
    </row>
    <row r="429" spans="1:17" x14ac:dyDescent="0.35">
      <c r="A429" s="20">
        <v>428</v>
      </c>
      <c r="B429" s="21"/>
      <c r="C429" s="20"/>
      <c r="D429" s="20"/>
      <c r="E429" s="20"/>
      <c r="F429" s="20"/>
      <c r="G429" s="22" t="str">
        <f>IF(TRIM(D429)="","",IFERROR(INDEX('Student Master'!AB:AB,MATCH(D429,'Student Master'!B:B,0)),"0"))</f>
        <v/>
      </c>
      <c r="H429" s="22" t="str">
        <f>IF(TRIM(D429)="","",IFERROR(INDEX('Student Master'!AG:AG,MATCH(D429,'Student Master'!B:B,0)),"0"))</f>
        <v/>
      </c>
      <c r="I429" s="22" t="str">
        <f>IF(TRIM(D429)="","",IFERROR(INDEX('Student Master'!AH:AH,MATCH(D429,'Student Master'!B:B,0)),"0"))</f>
        <v/>
      </c>
      <c r="J429" s="22" t="str">
        <f>IF(TRIM(D429)="","",IFERROR(INDEX('Student Master'!AI:AI,MATCH(D429,'Student Master'!B:B,0)),"0"))</f>
        <v/>
      </c>
      <c r="K429" s="23" t="str">
        <f t="shared" si="10"/>
        <v/>
      </c>
      <c r="L429" s="20"/>
      <c r="M429" s="20" t="str">
        <f>IF(TRIM(D429)="","",IFERROR(INDEX('Student Master'!C:C,MATCH(D429,'Student Master'!B:B,0)),"0"))</f>
        <v/>
      </c>
      <c r="N429" s="20" t="str">
        <f>IF(TRIM(D429)="","",IFERROR(INDEX('Student Master'!D:D,MATCH(D429,'Student Master'!B:B,0)),"0"))</f>
        <v/>
      </c>
      <c r="O429" s="20" t="str">
        <f>IF(TRIM(D429)="","",IFERROR(INDEX('Student Master'!H:H,MATCH(D429,'Student Master'!B:B,0)),"0"))</f>
        <v/>
      </c>
      <c r="P429" s="20" t="str">
        <f>IF(TRIM(D429)="","",IFERROR(INDEX('Student Master'!N:N,MATCH(D429,'Student Master'!B:B,0)),"0"))</f>
        <v/>
      </c>
      <c r="Q429" s="20" t="str">
        <f>IF(TRIM(D429)="","",IFERROR(INDEX('Student Master'!L:L,MATCH(D429,'Student Master'!B:B,0)),"0"))</f>
        <v/>
      </c>
    </row>
    <row r="430" spans="1:17" x14ac:dyDescent="0.35">
      <c r="A430" s="20">
        <v>429</v>
      </c>
      <c r="B430" s="21"/>
      <c r="C430" s="20"/>
      <c r="D430" s="20"/>
      <c r="E430" s="20"/>
      <c r="F430" s="20"/>
      <c r="G430" s="22" t="str">
        <f>IF(TRIM(D430)="","",IFERROR(INDEX('Student Master'!AB:AB,MATCH(D430,'Student Master'!B:B,0)),"0"))</f>
        <v/>
      </c>
      <c r="H430" s="22" t="str">
        <f>IF(TRIM(D430)="","",IFERROR(INDEX('Student Master'!AG:AG,MATCH(D430,'Student Master'!B:B,0)),"0"))</f>
        <v/>
      </c>
      <c r="I430" s="22" t="str">
        <f>IF(TRIM(D430)="","",IFERROR(INDEX('Student Master'!AH:AH,MATCH(D430,'Student Master'!B:B,0)),"0"))</f>
        <v/>
      </c>
      <c r="J430" s="22" t="str">
        <f>IF(TRIM(D430)="","",IFERROR(INDEX('Student Master'!AI:AI,MATCH(D430,'Student Master'!B:B,0)),"0"))</f>
        <v/>
      </c>
      <c r="K430" s="23" t="str">
        <f t="shared" si="10"/>
        <v/>
      </c>
      <c r="L430" s="20"/>
      <c r="M430" s="20" t="str">
        <f>IF(TRIM(D430)="","",IFERROR(INDEX('Student Master'!C:C,MATCH(D430,'Student Master'!B:B,0)),"0"))</f>
        <v/>
      </c>
      <c r="N430" s="20" t="str">
        <f>IF(TRIM(D430)="","",IFERROR(INDEX('Student Master'!D:D,MATCH(D430,'Student Master'!B:B,0)),"0"))</f>
        <v/>
      </c>
      <c r="O430" s="20" t="str">
        <f>IF(TRIM(D430)="","",IFERROR(INDEX('Student Master'!H:H,MATCH(D430,'Student Master'!B:B,0)),"0"))</f>
        <v/>
      </c>
      <c r="P430" s="20" t="str">
        <f>IF(TRIM(D430)="","",IFERROR(INDEX('Student Master'!N:N,MATCH(D430,'Student Master'!B:B,0)),"0"))</f>
        <v/>
      </c>
      <c r="Q430" s="20" t="str">
        <f>IF(TRIM(D430)="","",IFERROR(INDEX('Student Master'!L:L,MATCH(D430,'Student Master'!B:B,0)),"0"))</f>
        <v/>
      </c>
    </row>
    <row r="431" spans="1:17" x14ac:dyDescent="0.35">
      <c r="A431" s="20">
        <v>430</v>
      </c>
      <c r="B431" s="21"/>
      <c r="C431" s="20"/>
      <c r="D431" s="20"/>
      <c r="E431" s="20"/>
      <c r="F431" s="20"/>
      <c r="G431" s="22" t="str">
        <f>IF(TRIM(D431)="","",IFERROR(INDEX('Student Master'!AB:AB,MATCH(D431,'Student Master'!B:B,0)),"0"))</f>
        <v/>
      </c>
      <c r="H431" s="22" t="str">
        <f>IF(TRIM(D431)="","",IFERROR(INDEX('Student Master'!AG:AG,MATCH(D431,'Student Master'!B:B,0)),"0"))</f>
        <v/>
      </c>
      <c r="I431" s="22" t="str">
        <f>IF(TRIM(D431)="","",IFERROR(INDEX('Student Master'!AH:AH,MATCH(D431,'Student Master'!B:B,0)),"0"))</f>
        <v/>
      </c>
      <c r="J431" s="22" t="str">
        <f>IF(TRIM(D431)="","",IFERROR(INDEX('Student Master'!AI:AI,MATCH(D431,'Student Master'!B:B,0)),"0"))</f>
        <v/>
      </c>
      <c r="K431" s="23" t="str">
        <f t="shared" si="10"/>
        <v/>
      </c>
      <c r="L431" s="20"/>
      <c r="M431" s="20" t="str">
        <f>IF(TRIM(D431)="","",IFERROR(INDEX('Student Master'!C:C,MATCH(D431,'Student Master'!B:B,0)),"0"))</f>
        <v/>
      </c>
      <c r="N431" s="20" t="str">
        <f>IF(TRIM(D431)="","",IFERROR(INDEX('Student Master'!D:D,MATCH(D431,'Student Master'!B:B,0)),"0"))</f>
        <v/>
      </c>
      <c r="O431" s="20" t="str">
        <f>IF(TRIM(D431)="","",IFERROR(INDEX('Student Master'!H:H,MATCH(D431,'Student Master'!B:B,0)),"0"))</f>
        <v/>
      </c>
      <c r="P431" s="20" t="str">
        <f>IF(TRIM(D431)="","",IFERROR(INDEX('Student Master'!N:N,MATCH(D431,'Student Master'!B:B,0)),"0"))</f>
        <v/>
      </c>
      <c r="Q431" s="20" t="str">
        <f>IF(TRIM(D431)="","",IFERROR(INDEX('Student Master'!L:L,MATCH(D431,'Student Master'!B:B,0)),"0"))</f>
        <v/>
      </c>
    </row>
    <row r="432" spans="1:17" x14ac:dyDescent="0.35">
      <c r="A432" s="20">
        <v>431</v>
      </c>
      <c r="B432" s="21"/>
      <c r="C432" s="20"/>
      <c r="D432" s="20"/>
      <c r="E432" s="20"/>
      <c r="F432" s="20"/>
      <c r="G432" s="22" t="str">
        <f>IF(TRIM(D432)="","",IFERROR(INDEX('Student Master'!AB:AB,MATCH(D432,'Student Master'!B:B,0)),"0"))</f>
        <v/>
      </c>
      <c r="H432" s="22" t="str">
        <f>IF(TRIM(D432)="","",IFERROR(INDEX('Student Master'!AG:AG,MATCH(D432,'Student Master'!B:B,0)),"0"))</f>
        <v/>
      </c>
      <c r="I432" s="22" t="str">
        <f>IF(TRIM(D432)="","",IFERROR(INDEX('Student Master'!AH:AH,MATCH(D432,'Student Master'!B:B,0)),"0"))</f>
        <v/>
      </c>
      <c r="J432" s="22" t="str">
        <f>IF(TRIM(D432)="","",IFERROR(INDEX('Student Master'!AI:AI,MATCH(D432,'Student Master'!B:B,0)),"0"))</f>
        <v/>
      </c>
      <c r="K432" s="23" t="str">
        <f t="shared" si="10"/>
        <v/>
      </c>
      <c r="L432" s="20"/>
      <c r="M432" s="20" t="str">
        <f>IF(TRIM(D432)="","",IFERROR(INDEX('Student Master'!C:C,MATCH(D432,'Student Master'!B:B,0)),"0"))</f>
        <v/>
      </c>
      <c r="N432" s="20" t="str">
        <f>IF(TRIM(D432)="","",IFERROR(INDEX('Student Master'!D:D,MATCH(D432,'Student Master'!B:B,0)),"0"))</f>
        <v/>
      </c>
      <c r="O432" s="20" t="str">
        <f>IF(TRIM(D432)="","",IFERROR(INDEX('Student Master'!H:H,MATCH(D432,'Student Master'!B:B,0)),"0"))</f>
        <v/>
      </c>
      <c r="P432" s="20" t="str">
        <f>IF(TRIM(D432)="","",IFERROR(INDEX('Student Master'!N:N,MATCH(D432,'Student Master'!B:B,0)),"0"))</f>
        <v/>
      </c>
      <c r="Q432" s="20" t="str">
        <f>IF(TRIM(D432)="","",IFERROR(INDEX('Student Master'!L:L,MATCH(D432,'Student Master'!B:B,0)),"0"))</f>
        <v/>
      </c>
    </row>
    <row r="433" spans="1:17" x14ac:dyDescent="0.35">
      <c r="A433" s="20">
        <v>432</v>
      </c>
      <c r="B433" s="21"/>
      <c r="C433" s="20"/>
      <c r="D433" s="20"/>
      <c r="E433" s="20"/>
      <c r="F433" s="20"/>
      <c r="G433" s="22" t="str">
        <f>IF(TRIM(D433)="","",IFERROR(INDEX('Student Master'!AB:AB,MATCH(D433,'Student Master'!B:B,0)),"0"))</f>
        <v/>
      </c>
      <c r="H433" s="22" t="str">
        <f>IF(TRIM(D433)="","",IFERROR(INDEX('Student Master'!AG:AG,MATCH(D433,'Student Master'!B:B,0)),"0"))</f>
        <v/>
      </c>
      <c r="I433" s="22" t="str">
        <f>IF(TRIM(D433)="","",IFERROR(INDEX('Student Master'!AH:AH,MATCH(D433,'Student Master'!B:B,0)),"0"))</f>
        <v/>
      </c>
      <c r="J433" s="22" t="str">
        <f>IF(TRIM(D433)="","",IFERROR(INDEX('Student Master'!AI:AI,MATCH(D433,'Student Master'!B:B,0)),"0"))</f>
        <v/>
      </c>
      <c r="K433" s="23" t="str">
        <f t="shared" si="10"/>
        <v/>
      </c>
      <c r="L433" s="20"/>
      <c r="M433" s="20" t="str">
        <f>IF(TRIM(D433)="","",IFERROR(INDEX('Student Master'!C:C,MATCH(D433,'Student Master'!B:B,0)),"0"))</f>
        <v/>
      </c>
      <c r="N433" s="20" t="str">
        <f>IF(TRIM(D433)="","",IFERROR(INDEX('Student Master'!D:D,MATCH(D433,'Student Master'!B:B,0)),"0"))</f>
        <v/>
      </c>
      <c r="O433" s="20" t="str">
        <f>IF(TRIM(D433)="","",IFERROR(INDEX('Student Master'!H:H,MATCH(D433,'Student Master'!B:B,0)),"0"))</f>
        <v/>
      </c>
      <c r="P433" s="20" t="str">
        <f>IF(TRIM(D433)="","",IFERROR(INDEX('Student Master'!N:N,MATCH(D433,'Student Master'!B:B,0)),"0"))</f>
        <v/>
      </c>
      <c r="Q433" s="20" t="str">
        <f>IF(TRIM(D433)="","",IFERROR(INDEX('Student Master'!L:L,MATCH(D433,'Student Master'!B:B,0)),"0"))</f>
        <v/>
      </c>
    </row>
    <row r="434" spans="1:17" x14ac:dyDescent="0.35">
      <c r="A434" s="20">
        <v>433</v>
      </c>
      <c r="B434" s="21"/>
      <c r="C434" s="20"/>
      <c r="D434" s="20"/>
      <c r="E434" s="20"/>
      <c r="F434" s="20"/>
      <c r="G434" s="22" t="str">
        <f>IF(TRIM(D434)="","",IFERROR(INDEX('Student Master'!AB:AB,MATCH(D434,'Student Master'!B:B,0)),"0"))</f>
        <v/>
      </c>
      <c r="H434" s="22" t="str">
        <f>IF(TRIM(D434)="","",IFERROR(INDEX('Student Master'!AG:AG,MATCH(D434,'Student Master'!B:B,0)),"0"))</f>
        <v/>
      </c>
      <c r="I434" s="22" t="str">
        <f>IF(TRIM(D434)="","",IFERROR(INDEX('Student Master'!AH:AH,MATCH(D434,'Student Master'!B:B,0)),"0"))</f>
        <v/>
      </c>
      <c r="J434" s="22" t="str">
        <f>IF(TRIM(D434)="","",IFERROR(INDEX('Student Master'!AI:AI,MATCH(D434,'Student Master'!B:B,0)),"0"))</f>
        <v/>
      </c>
      <c r="K434" s="23" t="str">
        <f t="shared" si="10"/>
        <v/>
      </c>
      <c r="L434" s="20"/>
      <c r="M434" s="20" t="str">
        <f>IF(TRIM(D434)="","",IFERROR(INDEX('Student Master'!C:C,MATCH(D434,'Student Master'!B:B,0)),"0"))</f>
        <v/>
      </c>
      <c r="N434" s="20" t="str">
        <f>IF(TRIM(D434)="","",IFERROR(INDEX('Student Master'!D:D,MATCH(D434,'Student Master'!B:B,0)),"0"))</f>
        <v/>
      </c>
      <c r="O434" s="20" t="str">
        <f>IF(TRIM(D434)="","",IFERROR(INDEX('Student Master'!H:H,MATCH(D434,'Student Master'!B:B,0)),"0"))</f>
        <v/>
      </c>
      <c r="P434" s="20" t="str">
        <f>IF(TRIM(D434)="","",IFERROR(INDEX('Student Master'!N:N,MATCH(D434,'Student Master'!B:B,0)),"0"))</f>
        <v/>
      </c>
      <c r="Q434" s="20" t="str">
        <f>IF(TRIM(D434)="","",IFERROR(INDEX('Student Master'!L:L,MATCH(D434,'Student Master'!B:B,0)),"0"))</f>
        <v/>
      </c>
    </row>
    <row r="435" spans="1:17" x14ac:dyDescent="0.35">
      <c r="A435" s="20">
        <v>434</v>
      </c>
      <c r="B435" s="21"/>
      <c r="C435" s="20"/>
      <c r="D435" s="20"/>
      <c r="E435" s="20"/>
      <c r="F435" s="20"/>
      <c r="G435" s="22" t="str">
        <f>IF(TRIM(D435)="","",IFERROR(INDEX('Student Master'!AB:AB,MATCH(D435,'Student Master'!B:B,0)),"0"))</f>
        <v/>
      </c>
      <c r="H435" s="22" t="str">
        <f>IF(TRIM(D435)="","",IFERROR(INDEX('Student Master'!AG:AG,MATCH(D435,'Student Master'!B:B,0)),"0"))</f>
        <v/>
      </c>
      <c r="I435" s="22" t="str">
        <f>IF(TRIM(D435)="","",IFERROR(INDEX('Student Master'!AH:AH,MATCH(D435,'Student Master'!B:B,0)),"0"))</f>
        <v/>
      </c>
      <c r="J435" s="22" t="str">
        <f>IF(TRIM(D435)="","",IFERROR(INDEX('Student Master'!AI:AI,MATCH(D435,'Student Master'!B:B,0)),"0"))</f>
        <v/>
      </c>
      <c r="K435" s="23" t="str">
        <f t="shared" si="10"/>
        <v/>
      </c>
      <c r="L435" s="20"/>
      <c r="M435" s="20" t="str">
        <f>IF(TRIM(D435)="","",IFERROR(INDEX('Student Master'!C:C,MATCH(D435,'Student Master'!B:B,0)),"0"))</f>
        <v/>
      </c>
      <c r="N435" s="20" t="str">
        <f>IF(TRIM(D435)="","",IFERROR(INDEX('Student Master'!D:D,MATCH(D435,'Student Master'!B:B,0)),"0"))</f>
        <v/>
      </c>
      <c r="O435" s="20" t="str">
        <f>IF(TRIM(D435)="","",IFERROR(INDEX('Student Master'!H:H,MATCH(D435,'Student Master'!B:B,0)),"0"))</f>
        <v/>
      </c>
      <c r="P435" s="20" t="str">
        <f>IF(TRIM(D435)="","",IFERROR(INDEX('Student Master'!N:N,MATCH(D435,'Student Master'!B:B,0)),"0"))</f>
        <v/>
      </c>
      <c r="Q435" s="20" t="str">
        <f>IF(TRIM(D435)="","",IFERROR(INDEX('Student Master'!L:L,MATCH(D435,'Student Master'!B:B,0)),"0"))</f>
        <v/>
      </c>
    </row>
    <row r="436" spans="1:17" x14ac:dyDescent="0.35">
      <c r="A436" s="20">
        <v>435</v>
      </c>
      <c r="B436" s="21"/>
      <c r="C436" s="20"/>
      <c r="D436" s="20"/>
      <c r="E436" s="20"/>
      <c r="F436" s="20"/>
      <c r="G436" s="22" t="str">
        <f>IF(TRIM(D436)="","",IFERROR(INDEX('Student Master'!AB:AB,MATCH(D436,'Student Master'!B:B,0)),"0"))</f>
        <v/>
      </c>
      <c r="H436" s="22" t="str">
        <f>IF(TRIM(D436)="","",IFERROR(INDEX('Student Master'!AG:AG,MATCH(D436,'Student Master'!B:B,0)),"0"))</f>
        <v/>
      </c>
      <c r="I436" s="22" t="str">
        <f>IF(TRIM(D436)="","",IFERROR(INDEX('Student Master'!AH:AH,MATCH(D436,'Student Master'!B:B,0)),"0"))</f>
        <v/>
      </c>
      <c r="J436" s="22" t="str">
        <f>IF(TRIM(D436)="","",IFERROR(INDEX('Student Master'!AI:AI,MATCH(D436,'Student Master'!B:B,0)),"0"))</f>
        <v/>
      </c>
      <c r="K436" s="23" t="str">
        <f t="shared" si="10"/>
        <v/>
      </c>
      <c r="L436" s="20"/>
      <c r="M436" s="20" t="str">
        <f>IF(TRIM(D436)="","",IFERROR(INDEX('Student Master'!C:C,MATCH(D436,'Student Master'!B:B,0)),"0"))</f>
        <v/>
      </c>
      <c r="N436" s="20" t="str">
        <f>IF(TRIM(D436)="","",IFERROR(INDEX('Student Master'!D:D,MATCH(D436,'Student Master'!B:B,0)),"0"))</f>
        <v/>
      </c>
      <c r="O436" s="20" t="str">
        <f>IF(TRIM(D436)="","",IFERROR(INDEX('Student Master'!H:H,MATCH(D436,'Student Master'!B:B,0)),"0"))</f>
        <v/>
      </c>
      <c r="P436" s="20" t="str">
        <f>IF(TRIM(D436)="","",IFERROR(INDEX('Student Master'!N:N,MATCH(D436,'Student Master'!B:B,0)),"0"))</f>
        <v/>
      </c>
      <c r="Q436" s="20" t="str">
        <f>IF(TRIM(D436)="","",IFERROR(INDEX('Student Master'!L:L,MATCH(D436,'Student Master'!B:B,0)),"0"))</f>
        <v/>
      </c>
    </row>
    <row r="437" spans="1:17" x14ac:dyDescent="0.35">
      <c r="A437" s="20">
        <v>436</v>
      </c>
      <c r="B437" s="21"/>
      <c r="C437" s="20"/>
      <c r="D437" s="20"/>
      <c r="E437" s="20"/>
      <c r="F437" s="20"/>
      <c r="G437" s="22" t="str">
        <f>IF(TRIM(D437)="","",IFERROR(INDEX('Student Master'!AB:AB,MATCH(D437,'Student Master'!B:B,0)),"0"))</f>
        <v/>
      </c>
      <c r="H437" s="22" t="str">
        <f>IF(TRIM(D437)="","",IFERROR(INDEX('Student Master'!AG:AG,MATCH(D437,'Student Master'!B:B,0)),"0"))</f>
        <v/>
      </c>
      <c r="I437" s="22" t="str">
        <f>IF(TRIM(D437)="","",IFERROR(INDEX('Student Master'!AH:AH,MATCH(D437,'Student Master'!B:B,0)),"0"))</f>
        <v/>
      </c>
      <c r="J437" s="22" t="str">
        <f>IF(TRIM(D437)="","",IFERROR(INDEX('Student Master'!AI:AI,MATCH(D437,'Student Master'!B:B,0)),"0"))</f>
        <v/>
      </c>
      <c r="K437" s="23" t="str">
        <f t="shared" si="10"/>
        <v/>
      </c>
      <c r="L437" s="20"/>
      <c r="M437" s="20" t="str">
        <f>IF(TRIM(D437)="","",IFERROR(INDEX('Student Master'!C:C,MATCH(D437,'Student Master'!B:B,0)),"0"))</f>
        <v/>
      </c>
      <c r="N437" s="20" t="str">
        <f>IF(TRIM(D437)="","",IFERROR(INDEX('Student Master'!D:D,MATCH(D437,'Student Master'!B:B,0)),"0"))</f>
        <v/>
      </c>
      <c r="O437" s="20" t="str">
        <f>IF(TRIM(D437)="","",IFERROR(INDEX('Student Master'!H:H,MATCH(D437,'Student Master'!B:B,0)),"0"))</f>
        <v/>
      </c>
      <c r="P437" s="20" t="str">
        <f>IF(TRIM(D437)="","",IFERROR(INDEX('Student Master'!N:N,MATCH(D437,'Student Master'!B:B,0)),"0"))</f>
        <v/>
      </c>
      <c r="Q437" s="20" t="str">
        <f>IF(TRIM(D437)="","",IFERROR(INDEX('Student Master'!L:L,MATCH(D437,'Student Master'!B:B,0)),"0"))</f>
        <v/>
      </c>
    </row>
    <row r="438" spans="1:17" x14ac:dyDescent="0.35">
      <c r="A438" s="20">
        <v>437</v>
      </c>
      <c r="B438" s="21"/>
      <c r="C438" s="20"/>
      <c r="D438" s="20"/>
      <c r="E438" s="20"/>
      <c r="F438" s="20"/>
      <c r="G438" s="22" t="str">
        <f>IF(TRIM(D438)="","",IFERROR(INDEX('Student Master'!AB:AB,MATCH(D438,'Student Master'!B:B,0)),"0"))</f>
        <v/>
      </c>
      <c r="H438" s="22" t="str">
        <f>IF(TRIM(D438)="","",IFERROR(INDEX('Student Master'!AG:AG,MATCH(D438,'Student Master'!B:B,0)),"0"))</f>
        <v/>
      </c>
      <c r="I438" s="22" t="str">
        <f>IF(TRIM(D438)="","",IFERROR(INDEX('Student Master'!AH:AH,MATCH(D438,'Student Master'!B:B,0)),"0"))</f>
        <v/>
      </c>
      <c r="J438" s="22" t="str">
        <f>IF(TRIM(D438)="","",IFERROR(INDEX('Student Master'!AI:AI,MATCH(D438,'Student Master'!B:B,0)),"0"))</f>
        <v/>
      </c>
      <c r="K438" s="23" t="str">
        <f t="shared" si="10"/>
        <v/>
      </c>
      <c r="L438" s="20"/>
      <c r="M438" s="20" t="str">
        <f>IF(TRIM(D438)="","",IFERROR(INDEX('Student Master'!C:C,MATCH(D438,'Student Master'!B:B,0)),"0"))</f>
        <v/>
      </c>
      <c r="N438" s="20" t="str">
        <f>IF(TRIM(D438)="","",IFERROR(INDEX('Student Master'!D:D,MATCH(D438,'Student Master'!B:B,0)),"0"))</f>
        <v/>
      </c>
      <c r="O438" s="20" t="str">
        <f>IF(TRIM(D438)="","",IFERROR(INDEX('Student Master'!H:H,MATCH(D438,'Student Master'!B:B,0)),"0"))</f>
        <v/>
      </c>
      <c r="P438" s="20" t="str">
        <f>IF(TRIM(D438)="","",IFERROR(INDEX('Student Master'!N:N,MATCH(D438,'Student Master'!B:B,0)),"0"))</f>
        <v/>
      </c>
      <c r="Q438" s="20" t="str">
        <f>IF(TRIM(D438)="","",IFERROR(INDEX('Student Master'!L:L,MATCH(D438,'Student Master'!B:B,0)),"0"))</f>
        <v/>
      </c>
    </row>
    <row r="439" spans="1:17" x14ac:dyDescent="0.35">
      <c r="A439" s="20">
        <v>438</v>
      </c>
      <c r="B439" s="21"/>
      <c r="C439" s="20"/>
      <c r="D439" s="20"/>
      <c r="E439" s="20"/>
      <c r="F439" s="20"/>
      <c r="G439" s="22" t="str">
        <f>IF(TRIM(D439)="","",IFERROR(INDEX('Student Master'!AB:AB,MATCH(D439,'Student Master'!B:B,0)),"0"))</f>
        <v/>
      </c>
      <c r="H439" s="22" t="str">
        <f>IF(TRIM(D439)="","",IFERROR(INDEX('Student Master'!AG:AG,MATCH(D439,'Student Master'!B:B,0)),"0"))</f>
        <v/>
      </c>
      <c r="I439" s="22" t="str">
        <f>IF(TRIM(D439)="","",IFERROR(INDEX('Student Master'!AH:AH,MATCH(D439,'Student Master'!B:B,0)),"0"))</f>
        <v/>
      </c>
      <c r="J439" s="22" t="str">
        <f>IF(TRIM(D439)="","",IFERROR(INDEX('Student Master'!AI:AI,MATCH(D439,'Student Master'!B:B,0)),"0"))</f>
        <v/>
      </c>
      <c r="K439" s="23" t="str">
        <f t="shared" si="10"/>
        <v/>
      </c>
      <c r="L439" s="20"/>
      <c r="M439" s="20" t="str">
        <f>IF(TRIM(D439)="","",IFERROR(INDEX('Student Master'!C:C,MATCH(D439,'Student Master'!B:B,0)),"0"))</f>
        <v/>
      </c>
      <c r="N439" s="20" t="str">
        <f>IF(TRIM(D439)="","",IFERROR(INDEX('Student Master'!D:D,MATCH(D439,'Student Master'!B:B,0)),"0"))</f>
        <v/>
      </c>
      <c r="O439" s="20" t="str">
        <f>IF(TRIM(D439)="","",IFERROR(INDEX('Student Master'!H:H,MATCH(D439,'Student Master'!B:B,0)),"0"))</f>
        <v/>
      </c>
      <c r="P439" s="20" t="str">
        <f>IF(TRIM(D439)="","",IFERROR(INDEX('Student Master'!N:N,MATCH(D439,'Student Master'!B:B,0)),"0"))</f>
        <v/>
      </c>
      <c r="Q439" s="20" t="str">
        <f>IF(TRIM(D439)="","",IFERROR(INDEX('Student Master'!L:L,MATCH(D439,'Student Master'!B:B,0)),"0"))</f>
        <v/>
      </c>
    </row>
    <row r="440" spans="1:17" x14ac:dyDescent="0.35">
      <c r="A440" s="20">
        <v>439</v>
      </c>
      <c r="B440" s="21"/>
      <c r="C440" s="20"/>
      <c r="D440" s="20"/>
      <c r="E440" s="20"/>
      <c r="F440" s="20"/>
      <c r="G440" s="22" t="str">
        <f>IF(TRIM(D440)="","",IFERROR(INDEX('Student Master'!AB:AB,MATCH(D440,'Student Master'!B:B,0)),"0"))</f>
        <v/>
      </c>
      <c r="H440" s="22" t="str">
        <f>IF(TRIM(D440)="","",IFERROR(INDEX('Student Master'!AG:AG,MATCH(D440,'Student Master'!B:B,0)),"0"))</f>
        <v/>
      </c>
      <c r="I440" s="22" t="str">
        <f>IF(TRIM(D440)="","",IFERROR(INDEX('Student Master'!AH:AH,MATCH(D440,'Student Master'!B:B,0)),"0"))</f>
        <v/>
      </c>
      <c r="J440" s="22" t="str">
        <f>IF(TRIM(D440)="","",IFERROR(INDEX('Student Master'!AI:AI,MATCH(D440,'Student Master'!B:B,0)),"0"))</f>
        <v/>
      </c>
      <c r="K440" s="23" t="str">
        <f t="shared" si="10"/>
        <v/>
      </c>
      <c r="L440" s="20"/>
      <c r="M440" s="20" t="str">
        <f>IF(TRIM(D440)="","",IFERROR(INDEX('Student Master'!C:C,MATCH(D440,'Student Master'!B:B,0)),"0"))</f>
        <v/>
      </c>
      <c r="N440" s="20" t="str">
        <f>IF(TRIM(D440)="","",IFERROR(INDEX('Student Master'!D:D,MATCH(D440,'Student Master'!B:B,0)),"0"))</f>
        <v/>
      </c>
      <c r="O440" s="20" t="str">
        <f>IF(TRIM(D440)="","",IFERROR(INDEX('Student Master'!H:H,MATCH(D440,'Student Master'!B:B,0)),"0"))</f>
        <v/>
      </c>
      <c r="P440" s="20" t="str">
        <f>IF(TRIM(D440)="","",IFERROR(INDEX('Student Master'!N:N,MATCH(D440,'Student Master'!B:B,0)),"0"))</f>
        <v/>
      </c>
      <c r="Q440" s="20" t="str">
        <f>IF(TRIM(D440)="","",IFERROR(INDEX('Student Master'!L:L,MATCH(D440,'Student Master'!B:B,0)),"0"))</f>
        <v/>
      </c>
    </row>
    <row r="441" spans="1:17" x14ac:dyDescent="0.35">
      <c r="A441" s="20">
        <v>440</v>
      </c>
      <c r="B441" s="21"/>
      <c r="C441" s="20"/>
      <c r="D441" s="20"/>
      <c r="E441" s="20"/>
      <c r="F441" s="20"/>
      <c r="G441" s="22" t="str">
        <f>IF(TRIM(D441)="","",IFERROR(INDEX('Student Master'!AB:AB,MATCH(D441,'Student Master'!B:B,0)),"0"))</f>
        <v/>
      </c>
      <c r="H441" s="22" t="str">
        <f>IF(TRIM(D441)="","",IFERROR(INDEX('Student Master'!AG:AG,MATCH(D441,'Student Master'!B:B,0)),"0"))</f>
        <v/>
      </c>
      <c r="I441" s="22" t="str">
        <f>IF(TRIM(D441)="","",IFERROR(INDEX('Student Master'!AH:AH,MATCH(D441,'Student Master'!B:B,0)),"0"))</f>
        <v/>
      </c>
      <c r="J441" s="22" t="str">
        <f>IF(TRIM(D441)="","",IFERROR(INDEX('Student Master'!AI:AI,MATCH(D441,'Student Master'!B:B,0)),"0"))</f>
        <v/>
      </c>
      <c r="K441" s="23" t="str">
        <f t="shared" si="10"/>
        <v/>
      </c>
      <c r="L441" s="20"/>
      <c r="M441" s="20" t="str">
        <f>IF(TRIM(D441)="","",IFERROR(INDEX('Student Master'!C:C,MATCH(D441,'Student Master'!B:B,0)),"0"))</f>
        <v/>
      </c>
      <c r="N441" s="20" t="str">
        <f>IF(TRIM(D441)="","",IFERROR(INDEX('Student Master'!D:D,MATCH(D441,'Student Master'!B:B,0)),"0"))</f>
        <v/>
      </c>
      <c r="O441" s="20" t="str">
        <f>IF(TRIM(D441)="","",IFERROR(INDEX('Student Master'!H:H,MATCH(D441,'Student Master'!B:B,0)),"0"))</f>
        <v/>
      </c>
      <c r="P441" s="20" t="str">
        <f>IF(TRIM(D441)="","",IFERROR(INDEX('Student Master'!N:N,MATCH(D441,'Student Master'!B:B,0)),"0"))</f>
        <v/>
      </c>
      <c r="Q441" s="20" t="str">
        <f>IF(TRIM(D441)="","",IFERROR(INDEX('Student Master'!L:L,MATCH(D441,'Student Master'!B:B,0)),"0"))</f>
        <v/>
      </c>
    </row>
    <row r="442" spans="1:17" x14ac:dyDescent="0.35">
      <c r="A442" s="20">
        <v>441</v>
      </c>
      <c r="B442" s="21"/>
      <c r="C442" s="20"/>
      <c r="D442" s="20"/>
      <c r="E442" s="20"/>
      <c r="F442" s="20"/>
      <c r="G442" s="22" t="str">
        <f>IF(TRIM(D442)="","",IFERROR(INDEX('Student Master'!AB:AB,MATCH(D442,'Student Master'!B:B,0)),"0"))</f>
        <v/>
      </c>
      <c r="H442" s="22" t="str">
        <f>IF(TRIM(D442)="","",IFERROR(INDEX('Student Master'!AG:AG,MATCH(D442,'Student Master'!B:B,0)),"0"))</f>
        <v/>
      </c>
      <c r="I442" s="22" t="str">
        <f>IF(TRIM(D442)="","",IFERROR(INDEX('Student Master'!AH:AH,MATCH(D442,'Student Master'!B:B,0)),"0"))</f>
        <v/>
      </c>
      <c r="J442" s="22" t="str">
        <f>IF(TRIM(D442)="","",IFERROR(INDEX('Student Master'!AI:AI,MATCH(D442,'Student Master'!B:B,0)),"0"))</f>
        <v/>
      </c>
      <c r="K442" s="23" t="str">
        <f t="shared" si="10"/>
        <v/>
      </c>
      <c r="L442" s="20"/>
      <c r="M442" s="20" t="str">
        <f>IF(TRIM(D442)="","",IFERROR(INDEX('Student Master'!C:C,MATCH(D442,'Student Master'!B:B,0)),"0"))</f>
        <v/>
      </c>
      <c r="N442" s="20" t="str">
        <f>IF(TRIM(D442)="","",IFERROR(INDEX('Student Master'!D:D,MATCH(D442,'Student Master'!B:B,0)),"0"))</f>
        <v/>
      </c>
      <c r="O442" s="20" t="str">
        <f>IF(TRIM(D442)="","",IFERROR(INDEX('Student Master'!H:H,MATCH(D442,'Student Master'!B:B,0)),"0"))</f>
        <v/>
      </c>
      <c r="P442" s="20" t="str">
        <f>IF(TRIM(D442)="","",IFERROR(INDEX('Student Master'!N:N,MATCH(D442,'Student Master'!B:B,0)),"0"))</f>
        <v/>
      </c>
      <c r="Q442" s="20" t="str">
        <f>IF(TRIM(D442)="","",IFERROR(INDEX('Student Master'!L:L,MATCH(D442,'Student Master'!B:B,0)),"0"))</f>
        <v/>
      </c>
    </row>
    <row r="443" spans="1:17" x14ac:dyDescent="0.35">
      <c r="A443" s="20">
        <v>442</v>
      </c>
      <c r="B443" s="21"/>
      <c r="C443" s="20"/>
      <c r="D443" s="20"/>
      <c r="E443" s="20"/>
      <c r="F443" s="20"/>
      <c r="G443" s="22" t="str">
        <f>IF(TRIM(D443)="","",IFERROR(INDEX('Student Master'!AB:AB,MATCH(D443,'Student Master'!B:B,0)),"0"))</f>
        <v/>
      </c>
      <c r="H443" s="22" t="str">
        <f>IF(TRIM(D443)="","",IFERROR(INDEX('Student Master'!AG:AG,MATCH(D443,'Student Master'!B:B,0)),"0"))</f>
        <v/>
      </c>
      <c r="I443" s="22" t="str">
        <f>IF(TRIM(D443)="","",IFERROR(INDEX('Student Master'!AH:AH,MATCH(D443,'Student Master'!B:B,0)),"0"))</f>
        <v/>
      </c>
      <c r="J443" s="22" t="str">
        <f>IF(TRIM(D443)="","",IFERROR(INDEX('Student Master'!AI:AI,MATCH(D443,'Student Master'!B:B,0)),"0"))</f>
        <v/>
      </c>
      <c r="K443" s="23" t="str">
        <f t="shared" si="10"/>
        <v/>
      </c>
      <c r="L443" s="20"/>
      <c r="M443" s="20" t="str">
        <f>IF(TRIM(D443)="","",IFERROR(INDEX('Student Master'!C:C,MATCH(D443,'Student Master'!B:B,0)),"0"))</f>
        <v/>
      </c>
      <c r="N443" s="20" t="str">
        <f>IF(TRIM(D443)="","",IFERROR(INDEX('Student Master'!D:D,MATCH(D443,'Student Master'!B:B,0)),"0"))</f>
        <v/>
      </c>
      <c r="O443" s="20" t="str">
        <f>IF(TRIM(D443)="","",IFERROR(INDEX('Student Master'!H:H,MATCH(D443,'Student Master'!B:B,0)),"0"))</f>
        <v/>
      </c>
      <c r="P443" s="20" t="str">
        <f>IF(TRIM(D443)="","",IFERROR(INDEX('Student Master'!N:N,MATCH(D443,'Student Master'!B:B,0)),"0"))</f>
        <v/>
      </c>
      <c r="Q443" s="20" t="str">
        <f>IF(TRIM(D443)="","",IFERROR(INDEX('Student Master'!L:L,MATCH(D443,'Student Master'!B:B,0)),"0"))</f>
        <v/>
      </c>
    </row>
    <row r="444" spans="1:17" x14ac:dyDescent="0.35">
      <c r="A444" s="20">
        <v>443</v>
      </c>
      <c r="B444" s="21"/>
      <c r="C444" s="20"/>
      <c r="D444" s="20"/>
      <c r="E444" s="20"/>
      <c r="F444" s="20"/>
      <c r="G444" s="22" t="str">
        <f>IF(TRIM(D444)="","",IFERROR(INDEX('Student Master'!AB:AB,MATCH(D444,'Student Master'!B:B,0)),"0"))</f>
        <v/>
      </c>
      <c r="H444" s="22" t="str">
        <f>IF(TRIM(D444)="","",IFERROR(INDEX('Student Master'!AG:AG,MATCH(D444,'Student Master'!B:B,0)),"0"))</f>
        <v/>
      </c>
      <c r="I444" s="22" t="str">
        <f>IF(TRIM(D444)="","",IFERROR(INDEX('Student Master'!AH:AH,MATCH(D444,'Student Master'!B:B,0)),"0"))</f>
        <v/>
      </c>
      <c r="J444" s="22" t="str">
        <f>IF(TRIM(D444)="","",IFERROR(INDEX('Student Master'!AI:AI,MATCH(D444,'Student Master'!B:B,0)),"0"))</f>
        <v/>
      </c>
      <c r="K444" s="23" t="str">
        <f t="shared" si="10"/>
        <v/>
      </c>
      <c r="L444" s="20"/>
      <c r="M444" s="20" t="str">
        <f>IF(TRIM(D444)="","",IFERROR(INDEX('Student Master'!C:C,MATCH(D444,'Student Master'!B:B,0)),"0"))</f>
        <v/>
      </c>
      <c r="N444" s="20" t="str">
        <f>IF(TRIM(D444)="","",IFERROR(INDEX('Student Master'!D:D,MATCH(D444,'Student Master'!B:B,0)),"0"))</f>
        <v/>
      </c>
      <c r="O444" s="20" t="str">
        <f>IF(TRIM(D444)="","",IFERROR(INDEX('Student Master'!H:H,MATCH(D444,'Student Master'!B:B,0)),"0"))</f>
        <v/>
      </c>
      <c r="P444" s="20" t="str">
        <f>IF(TRIM(D444)="","",IFERROR(INDEX('Student Master'!N:N,MATCH(D444,'Student Master'!B:B,0)),"0"))</f>
        <v/>
      </c>
      <c r="Q444" s="20" t="str">
        <f>IF(TRIM(D444)="","",IFERROR(INDEX('Student Master'!L:L,MATCH(D444,'Student Master'!B:B,0)),"0"))</f>
        <v/>
      </c>
    </row>
    <row r="445" spans="1:17" x14ac:dyDescent="0.35">
      <c r="A445" s="20">
        <v>444</v>
      </c>
      <c r="B445" s="21"/>
      <c r="C445" s="20"/>
      <c r="D445" s="20"/>
      <c r="E445" s="20"/>
      <c r="F445" s="20"/>
      <c r="G445" s="22" t="str">
        <f>IF(TRIM(D445)="","",IFERROR(INDEX('Student Master'!AB:AB,MATCH(D445,'Student Master'!B:B,0)),"0"))</f>
        <v/>
      </c>
      <c r="H445" s="22" t="str">
        <f>IF(TRIM(D445)="","",IFERROR(INDEX('Student Master'!AG:AG,MATCH(D445,'Student Master'!B:B,0)),"0"))</f>
        <v/>
      </c>
      <c r="I445" s="22" t="str">
        <f>IF(TRIM(D445)="","",IFERROR(INDEX('Student Master'!AH:AH,MATCH(D445,'Student Master'!B:B,0)),"0"))</f>
        <v/>
      </c>
      <c r="J445" s="22" t="str">
        <f>IF(TRIM(D445)="","",IFERROR(INDEX('Student Master'!AI:AI,MATCH(D445,'Student Master'!B:B,0)),"0"))</f>
        <v/>
      </c>
      <c r="K445" s="23" t="str">
        <f t="shared" si="10"/>
        <v/>
      </c>
      <c r="L445" s="20"/>
      <c r="M445" s="20" t="str">
        <f>IF(TRIM(D445)="","",IFERROR(INDEX('Student Master'!C:C,MATCH(D445,'Student Master'!B:B,0)),"0"))</f>
        <v/>
      </c>
      <c r="N445" s="20" t="str">
        <f>IF(TRIM(D445)="","",IFERROR(INDEX('Student Master'!D:D,MATCH(D445,'Student Master'!B:B,0)),"0"))</f>
        <v/>
      </c>
      <c r="O445" s="20" t="str">
        <f>IF(TRIM(D445)="","",IFERROR(INDEX('Student Master'!H:H,MATCH(D445,'Student Master'!B:B,0)),"0"))</f>
        <v/>
      </c>
      <c r="P445" s="20" t="str">
        <f>IF(TRIM(D445)="","",IFERROR(INDEX('Student Master'!N:N,MATCH(D445,'Student Master'!B:B,0)),"0"))</f>
        <v/>
      </c>
      <c r="Q445" s="20" t="str">
        <f>IF(TRIM(D445)="","",IFERROR(INDEX('Student Master'!L:L,MATCH(D445,'Student Master'!B:B,0)),"0"))</f>
        <v/>
      </c>
    </row>
    <row r="446" spans="1:17" x14ac:dyDescent="0.35">
      <c r="A446" s="20">
        <v>445</v>
      </c>
      <c r="B446" s="21"/>
      <c r="C446" s="20"/>
      <c r="D446" s="20"/>
      <c r="E446" s="20"/>
      <c r="F446" s="20"/>
      <c r="G446" s="22" t="str">
        <f>IF(TRIM(D446)="","",IFERROR(INDEX('Student Master'!AB:AB,MATCH(D446,'Student Master'!B:B,0)),"0"))</f>
        <v/>
      </c>
      <c r="H446" s="22" t="str">
        <f>IF(TRIM(D446)="","",IFERROR(INDEX('Student Master'!AG:AG,MATCH(D446,'Student Master'!B:B,0)),"0"))</f>
        <v/>
      </c>
      <c r="I446" s="22" t="str">
        <f>IF(TRIM(D446)="","",IFERROR(INDEX('Student Master'!AH:AH,MATCH(D446,'Student Master'!B:B,0)),"0"))</f>
        <v/>
      </c>
      <c r="J446" s="22" t="str">
        <f>IF(TRIM(D446)="","",IFERROR(INDEX('Student Master'!AI:AI,MATCH(D446,'Student Master'!B:B,0)),"0"))</f>
        <v/>
      </c>
      <c r="K446" s="23" t="str">
        <f t="shared" si="10"/>
        <v/>
      </c>
      <c r="L446" s="20"/>
      <c r="M446" s="20" t="str">
        <f>IF(TRIM(D446)="","",IFERROR(INDEX('Student Master'!C:C,MATCH(D446,'Student Master'!B:B,0)),"0"))</f>
        <v/>
      </c>
      <c r="N446" s="20" t="str">
        <f>IF(TRIM(D446)="","",IFERROR(INDEX('Student Master'!D:D,MATCH(D446,'Student Master'!B:B,0)),"0"))</f>
        <v/>
      </c>
      <c r="O446" s="20" t="str">
        <f>IF(TRIM(D446)="","",IFERROR(INDEX('Student Master'!H:H,MATCH(D446,'Student Master'!B:B,0)),"0"))</f>
        <v/>
      </c>
      <c r="P446" s="20" t="str">
        <f>IF(TRIM(D446)="","",IFERROR(INDEX('Student Master'!N:N,MATCH(D446,'Student Master'!B:B,0)),"0"))</f>
        <v/>
      </c>
      <c r="Q446" s="20" t="str">
        <f>IF(TRIM(D446)="","",IFERROR(INDEX('Student Master'!L:L,MATCH(D446,'Student Master'!B:B,0)),"0"))</f>
        <v/>
      </c>
    </row>
    <row r="447" spans="1:17" x14ac:dyDescent="0.35">
      <c r="A447" s="20">
        <v>446</v>
      </c>
      <c r="B447" s="21"/>
      <c r="C447" s="20"/>
      <c r="D447" s="20"/>
      <c r="E447" s="20"/>
      <c r="F447" s="20"/>
      <c r="G447" s="22" t="str">
        <f>IF(TRIM(D447)="","",IFERROR(INDEX('Student Master'!AB:AB,MATCH(D447,'Student Master'!B:B,0)),"0"))</f>
        <v/>
      </c>
      <c r="H447" s="22" t="str">
        <f>IF(TRIM(D447)="","",IFERROR(INDEX('Student Master'!AG:AG,MATCH(D447,'Student Master'!B:B,0)),"0"))</f>
        <v/>
      </c>
      <c r="I447" s="22" t="str">
        <f>IF(TRIM(D447)="","",IFERROR(INDEX('Student Master'!AH:AH,MATCH(D447,'Student Master'!B:B,0)),"0"))</f>
        <v/>
      </c>
      <c r="J447" s="22" t="str">
        <f>IF(TRIM(D447)="","",IFERROR(INDEX('Student Master'!AI:AI,MATCH(D447,'Student Master'!B:B,0)),"0"))</f>
        <v/>
      </c>
      <c r="K447" s="23" t="str">
        <f t="shared" si="10"/>
        <v/>
      </c>
      <c r="L447" s="20"/>
      <c r="M447" s="20" t="str">
        <f>IF(TRIM(D447)="","",IFERROR(INDEX('Student Master'!C:C,MATCH(D447,'Student Master'!B:B,0)),"0"))</f>
        <v/>
      </c>
      <c r="N447" s="20" t="str">
        <f>IF(TRIM(D447)="","",IFERROR(INDEX('Student Master'!D:D,MATCH(D447,'Student Master'!B:B,0)),"0"))</f>
        <v/>
      </c>
      <c r="O447" s="20" t="str">
        <f>IF(TRIM(D447)="","",IFERROR(INDEX('Student Master'!H:H,MATCH(D447,'Student Master'!B:B,0)),"0"))</f>
        <v/>
      </c>
      <c r="P447" s="20" t="str">
        <f>IF(TRIM(D447)="","",IFERROR(INDEX('Student Master'!N:N,MATCH(D447,'Student Master'!B:B,0)),"0"))</f>
        <v/>
      </c>
      <c r="Q447" s="20" t="str">
        <f>IF(TRIM(D447)="","",IFERROR(INDEX('Student Master'!L:L,MATCH(D447,'Student Master'!B:B,0)),"0"))</f>
        <v/>
      </c>
    </row>
    <row r="448" spans="1:17" x14ac:dyDescent="0.35">
      <c r="A448" s="20">
        <v>447</v>
      </c>
      <c r="B448" s="21"/>
      <c r="C448" s="20"/>
      <c r="D448" s="20"/>
      <c r="E448" s="20"/>
      <c r="F448" s="20"/>
      <c r="G448" s="22" t="str">
        <f>IF(TRIM(D448)="","",IFERROR(INDEX('Student Master'!AB:AB,MATCH(D448,'Student Master'!B:B,0)),"0"))</f>
        <v/>
      </c>
      <c r="H448" s="22" t="str">
        <f>IF(TRIM(D448)="","",IFERROR(INDEX('Student Master'!AG:AG,MATCH(D448,'Student Master'!B:B,0)),"0"))</f>
        <v/>
      </c>
      <c r="I448" s="22" t="str">
        <f>IF(TRIM(D448)="","",IFERROR(INDEX('Student Master'!AH:AH,MATCH(D448,'Student Master'!B:B,0)),"0"))</f>
        <v/>
      </c>
      <c r="J448" s="22" t="str">
        <f>IF(TRIM(D448)="","",IFERROR(INDEX('Student Master'!AI:AI,MATCH(D448,'Student Master'!B:B,0)),"0"))</f>
        <v/>
      </c>
      <c r="K448" s="23" t="str">
        <f t="shared" si="10"/>
        <v/>
      </c>
      <c r="L448" s="20"/>
      <c r="M448" s="20" t="str">
        <f>IF(TRIM(D448)="","",IFERROR(INDEX('Student Master'!C:C,MATCH(D448,'Student Master'!B:B,0)),"0"))</f>
        <v/>
      </c>
      <c r="N448" s="20" t="str">
        <f>IF(TRIM(D448)="","",IFERROR(INDEX('Student Master'!D:D,MATCH(D448,'Student Master'!B:B,0)),"0"))</f>
        <v/>
      </c>
      <c r="O448" s="20" t="str">
        <f>IF(TRIM(D448)="","",IFERROR(INDEX('Student Master'!H:H,MATCH(D448,'Student Master'!B:B,0)),"0"))</f>
        <v/>
      </c>
      <c r="P448" s="20" t="str">
        <f>IF(TRIM(D448)="","",IFERROR(INDEX('Student Master'!N:N,MATCH(D448,'Student Master'!B:B,0)),"0"))</f>
        <v/>
      </c>
      <c r="Q448" s="20" t="str">
        <f>IF(TRIM(D448)="","",IFERROR(INDEX('Student Master'!L:L,MATCH(D448,'Student Master'!B:B,0)),"0"))</f>
        <v/>
      </c>
    </row>
    <row r="449" spans="1:17" x14ac:dyDescent="0.35">
      <c r="A449" s="20">
        <v>448</v>
      </c>
      <c r="B449" s="21"/>
      <c r="C449" s="20"/>
      <c r="D449" s="20"/>
      <c r="E449" s="20"/>
      <c r="F449" s="20"/>
      <c r="G449" s="22" t="str">
        <f>IF(TRIM(D449)="","",IFERROR(INDEX('Student Master'!AB:AB,MATCH(D449,'Student Master'!B:B,0)),"0"))</f>
        <v/>
      </c>
      <c r="H449" s="22" t="str">
        <f>IF(TRIM(D449)="","",IFERROR(INDEX('Student Master'!AG:AG,MATCH(D449,'Student Master'!B:B,0)),"0"))</f>
        <v/>
      </c>
      <c r="I449" s="22" t="str">
        <f>IF(TRIM(D449)="","",IFERROR(INDEX('Student Master'!AH:AH,MATCH(D449,'Student Master'!B:B,0)),"0"))</f>
        <v/>
      </c>
      <c r="J449" s="22" t="str">
        <f>IF(TRIM(D449)="","",IFERROR(INDEX('Student Master'!AI:AI,MATCH(D449,'Student Master'!B:B,0)),"0"))</f>
        <v/>
      </c>
      <c r="K449" s="23" t="str">
        <f t="shared" si="10"/>
        <v/>
      </c>
      <c r="L449" s="20"/>
      <c r="M449" s="20" t="str">
        <f>IF(TRIM(D449)="","",IFERROR(INDEX('Student Master'!C:C,MATCH(D449,'Student Master'!B:B,0)),"0"))</f>
        <v/>
      </c>
      <c r="N449" s="20" t="str">
        <f>IF(TRIM(D449)="","",IFERROR(INDEX('Student Master'!D:D,MATCH(D449,'Student Master'!B:B,0)),"0"))</f>
        <v/>
      </c>
      <c r="O449" s="20" t="str">
        <f>IF(TRIM(D449)="","",IFERROR(INDEX('Student Master'!H:H,MATCH(D449,'Student Master'!B:B,0)),"0"))</f>
        <v/>
      </c>
      <c r="P449" s="20" t="str">
        <f>IF(TRIM(D449)="","",IFERROR(INDEX('Student Master'!N:N,MATCH(D449,'Student Master'!B:B,0)),"0"))</f>
        <v/>
      </c>
      <c r="Q449" s="20" t="str">
        <f>IF(TRIM(D449)="","",IFERROR(INDEX('Student Master'!L:L,MATCH(D449,'Student Master'!B:B,0)),"0"))</f>
        <v/>
      </c>
    </row>
    <row r="450" spans="1:17" x14ac:dyDescent="0.35">
      <c r="A450" s="20">
        <v>449</v>
      </c>
      <c r="B450" s="21"/>
      <c r="C450" s="20"/>
      <c r="D450" s="20"/>
      <c r="E450" s="20"/>
      <c r="F450" s="20"/>
      <c r="G450" s="22" t="str">
        <f>IF(TRIM(D450)="","",IFERROR(INDEX('Student Master'!AB:AB,MATCH(D450,'Student Master'!B:B,0)),"0"))</f>
        <v/>
      </c>
      <c r="H450" s="22" t="str">
        <f>IF(TRIM(D450)="","",IFERROR(INDEX('Student Master'!AG:AG,MATCH(D450,'Student Master'!B:B,0)),"0"))</f>
        <v/>
      </c>
      <c r="I450" s="22" t="str">
        <f>IF(TRIM(D450)="","",IFERROR(INDEX('Student Master'!AH:AH,MATCH(D450,'Student Master'!B:B,0)),"0"))</f>
        <v/>
      </c>
      <c r="J450" s="22" t="str">
        <f>IF(TRIM(D450)="","",IFERROR(INDEX('Student Master'!AI:AI,MATCH(D450,'Student Master'!B:B,0)),"0"))</f>
        <v/>
      </c>
      <c r="K450" s="23" t="str">
        <f t="shared" si="10"/>
        <v/>
      </c>
      <c r="L450" s="20"/>
      <c r="M450" s="20" t="str">
        <f>IF(TRIM(D450)="","",IFERROR(INDEX('Student Master'!C:C,MATCH(D450,'Student Master'!B:B,0)),"0"))</f>
        <v/>
      </c>
      <c r="N450" s="20" t="str">
        <f>IF(TRIM(D450)="","",IFERROR(INDEX('Student Master'!D:D,MATCH(D450,'Student Master'!B:B,0)),"0"))</f>
        <v/>
      </c>
      <c r="O450" s="20" t="str">
        <f>IF(TRIM(D450)="","",IFERROR(INDEX('Student Master'!H:H,MATCH(D450,'Student Master'!B:B,0)),"0"))</f>
        <v/>
      </c>
      <c r="P450" s="20" t="str">
        <f>IF(TRIM(D450)="","",IFERROR(INDEX('Student Master'!N:N,MATCH(D450,'Student Master'!B:B,0)),"0"))</f>
        <v/>
      </c>
      <c r="Q450" s="20" t="str">
        <f>IF(TRIM(D450)="","",IFERROR(INDEX('Student Master'!L:L,MATCH(D450,'Student Master'!B:B,0)),"0"))</f>
        <v/>
      </c>
    </row>
    <row r="451" spans="1:17" x14ac:dyDescent="0.35">
      <c r="A451" s="20">
        <v>450</v>
      </c>
      <c r="B451" s="21"/>
      <c r="C451" s="20"/>
      <c r="D451" s="20"/>
      <c r="E451" s="20"/>
      <c r="F451" s="20"/>
      <c r="G451" s="22" t="str">
        <f>IF(TRIM(D451)="","",IFERROR(INDEX('Student Master'!AB:AB,MATCH(D451,'Student Master'!B:B,0)),"0"))</f>
        <v/>
      </c>
      <c r="H451" s="22" t="str">
        <f>IF(TRIM(D451)="","",IFERROR(INDEX('Student Master'!AG:AG,MATCH(D451,'Student Master'!B:B,0)),"0"))</f>
        <v/>
      </c>
      <c r="I451" s="22" t="str">
        <f>IF(TRIM(D451)="","",IFERROR(INDEX('Student Master'!AH:AH,MATCH(D451,'Student Master'!B:B,0)),"0"))</f>
        <v/>
      </c>
      <c r="J451" s="22" t="str">
        <f>IF(TRIM(D451)="","",IFERROR(INDEX('Student Master'!AI:AI,MATCH(D451,'Student Master'!B:B,0)),"0"))</f>
        <v/>
      </c>
      <c r="K451" s="23" t="str">
        <f t="shared" si="10"/>
        <v/>
      </c>
      <c r="L451" s="20"/>
      <c r="M451" s="20" t="str">
        <f>IF(TRIM(D451)="","",IFERROR(INDEX('Student Master'!C:C,MATCH(D451,'Student Master'!B:B,0)),"0"))</f>
        <v/>
      </c>
      <c r="N451" s="20" t="str">
        <f>IF(TRIM(D451)="","",IFERROR(INDEX('Student Master'!D:D,MATCH(D451,'Student Master'!B:B,0)),"0"))</f>
        <v/>
      </c>
      <c r="O451" s="20" t="str">
        <f>IF(TRIM(D451)="","",IFERROR(INDEX('Student Master'!H:H,MATCH(D451,'Student Master'!B:B,0)),"0"))</f>
        <v/>
      </c>
      <c r="P451" s="20" t="str">
        <f>IF(TRIM(D451)="","",IFERROR(INDEX('Student Master'!N:N,MATCH(D451,'Student Master'!B:B,0)),"0"))</f>
        <v/>
      </c>
      <c r="Q451" s="20" t="str">
        <f>IF(TRIM(D451)="","",IFERROR(INDEX('Student Master'!L:L,MATCH(D451,'Student Master'!B:B,0)),"0"))</f>
        <v/>
      </c>
    </row>
    <row r="452" spans="1:17" x14ac:dyDescent="0.35">
      <c r="A452" s="20">
        <v>451</v>
      </c>
      <c r="B452" s="21"/>
      <c r="C452" s="20"/>
      <c r="D452" s="20"/>
      <c r="E452" s="20"/>
      <c r="F452" s="20"/>
      <c r="G452" s="22" t="str">
        <f>IF(TRIM(D452)="","",IFERROR(INDEX('Student Master'!AB:AB,MATCH(D452,'Student Master'!B:B,0)),"0"))</f>
        <v/>
      </c>
      <c r="H452" s="22" t="str">
        <f>IF(TRIM(D452)="","",IFERROR(INDEX('Student Master'!AG:AG,MATCH(D452,'Student Master'!B:B,0)),"0"))</f>
        <v/>
      </c>
      <c r="I452" s="22" t="str">
        <f>IF(TRIM(D452)="","",IFERROR(INDEX('Student Master'!AH:AH,MATCH(D452,'Student Master'!B:B,0)),"0"))</f>
        <v/>
      </c>
      <c r="J452" s="22" t="str">
        <f>IF(TRIM(D452)="","",IFERROR(INDEX('Student Master'!AI:AI,MATCH(D452,'Student Master'!B:B,0)),"0"))</f>
        <v/>
      </c>
      <c r="K452" s="23" t="str">
        <f t="shared" si="10"/>
        <v/>
      </c>
      <c r="L452" s="20"/>
      <c r="M452" s="20" t="str">
        <f>IF(TRIM(D452)="","",IFERROR(INDEX('Student Master'!C:C,MATCH(D452,'Student Master'!B:B,0)),"0"))</f>
        <v/>
      </c>
      <c r="N452" s="20" t="str">
        <f>IF(TRIM(D452)="","",IFERROR(INDEX('Student Master'!D:D,MATCH(D452,'Student Master'!B:B,0)),"0"))</f>
        <v/>
      </c>
      <c r="O452" s="20" t="str">
        <f>IF(TRIM(D452)="","",IFERROR(INDEX('Student Master'!H:H,MATCH(D452,'Student Master'!B:B,0)),"0"))</f>
        <v/>
      </c>
      <c r="P452" s="20" t="str">
        <f>IF(TRIM(D452)="","",IFERROR(INDEX('Student Master'!N:N,MATCH(D452,'Student Master'!B:B,0)),"0"))</f>
        <v/>
      </c>
      <c r="Q452" s="20" t="str">
        <f>IF(TRIM(D452)="","",IFERROR(INDEX('Student Master'!L:L,MATCH(D452,'Student Master'!B:B,0)),"0"))</f>
        <v/>
      </c>
    </row>
    <row r="453" spans="1:17" x14ac:dyDescent="0.35">
      <c r="A453" s="20">
        <v>452</v>
      </c>
      <c r="B453" s="21"/>
      <c r="C453" s="20"/>
      <c r="D453" s="20"/>
      <c r="E453" s="20"/>
      <c r="F453" s="20"/>
      <c r="G453" s="22" t="str">
        <f>IF(TRIM(D453)="","",IFERROR(INDEX('Student Master'!AB:AB,MATCH(D453,'Student Master'!B:B,0)),"0"))</f>
        <v/>
      </c>
      <c r="H453" s="22" t="str">
        <f>IF(TRIM(D453)="","",IFERROR(INDEX('Student Master'!AG:AG,MATCH(D453,'Student Master'!B:B,0)),"0"))</f>
        <v/>
      </c>
      <c r="I453" s="22" t="str">
        <f>IF(TRIM(D453)="","",IFERROR(INDEX('Student Master'!AH:AH,MATCH(D453,'Student Master'!B:B,0)),"0"))</f>
        <v/>
      </c>
      <c r="J453" s="22" t="str">
        <f>IF(TRIM(D453)="","",IFERROR(INDEX('Student Master'!AI:AI,MATCH(D453,'Student Master'!B:B,0)),"0"))</f>
        <v/>
      </c>
      <c r="K453" s="23" t="str">
        <f t="shared" si="10"/>
        <v/>
      </c>
      <c r="L453" s="20"/>
      <c r="M453" s="20" t="str">
        <f>IF(TRIM(D453)="","",IFERROR(INDEX('Student Master'!C:C,MATCH(D453,'Student Master'!B:B,0)),"0"))</f>
        <v/>
      </c>
      <c r="N453" s="20" t="str">
        <f>IF(TRIM(D453)="","",IFERROR(INDEX('Student Master'!D:D,MATCH(D453,'Student Master'!B:B,0)),"0"))</f>
        <v/>
      </c>
      <c r="O453" s="20" t="str">
        <f>IF(TRIM(D453)="","",IFERROR(INDEX('Student Master'!H:H,MATCH(D453,'Student Master'!B:B,0)),"0"))</f>
        <v/>
      </c>
      <c r="P453" s="20" t="str">
        <f>IF(TRIM(D453)="","",IFERROR(INDEX('Student Master'!N:N,MATCH(D453,'Student Master'!B:B,0)),"0"))</f>
        <v/>
      </c>
      <c r="Q453" s="20" t="str">
        <f>IF(TRIM(D453)="","",IFERROR(INDEX('Student Master'!L:L,MATCH(D453,'Student Master'!B:B,0)),"0"))</f>
        <v/>
      </c>
    </row>
    <row r="454" spans="1:17" x14ac:dyDescent="0.35">
      <c r="A454" s="20">
        <v>453</v>
      </c>
      <c r="B454" s="21"/>
      <c r="C454" s="20"/>
      <c r="D454" s="20"/>
      <c r="E454" s="20"/>
      <c r="F454" s="20"/>
      <c r="G454" s="22" t="str">
        <f>IF(TRIM(D454)="","",IFERROR(INDEX('Student Master'!AB:AB,MATCH(D454,'Student Master'!B:B,0)),"0"))</f>
        <v/>
      </c>
      <c r="H454" s="22" t="str">
        <f>IF(TRIM(D454)="","",IFERROR(INDEX('Student Master'!AG:AG,MATCH(D454,'Student Master'!B:B,0)),"0"))</f>
        <v/>
      </c>
      <c r="I454" s="22" t="str">
        <f>IF(TRIM(D454)="","",IFERROR(INDEX('Student Master'!AH:AH,MATCH(D454,'Student Master'!B:B,0)),"0"))</f>
        <v/>
      </c>
      <c r="J454" s="22" t="str">
        <f>IF(TRIM(D454)="","",IFERROR(INDEX('Student Master'!AI:AI,MATCH(D454,'Student Master'!B:B,0)),"0"))</f>
        <v/>
      </c>
      <c r="K454" s="23" t="str">
        <f t="shared" si="10"/>
        <v/>
      </c>
      <c r="L454" s="20"/>
      <c r="M454" s="20" t="str">
        <f>IF(TRIM(D454)="","",IFERROR(INDEX('Student Master'!C:C,MATCH(D454,'Student Master'!B:B,0)),"0"))</f>
        <v/>
      </c>
      <c r="N454" s="20" t="str">
        <f>IF(TRIM(D454)="","",IFERROR(INDEX('Student Master'!D:D,MATCH(D454,'Student Master'!B:B,0)),"0"))</f>
        <v/>
      </c>
      <c r="O454" s="20" t="str">
        <f>IF(TRIM(D454)="","",IFERROR(INDEX('Student Master'!H:H,MATCH(D454,'Student Master'!B:B,0)),"0"))</f>
        <v/>
      </c>
      <c r="P454" s="20" t="str">
        <f>IF(TRIM(D454)="","",IFERROR(INDEX('Student Master'!N:N,MATCH(D454,'Student Master'!B:B,0)),"0"))</f>
        <v/>
      </c>
      <c r="Q454" s="20" t="str">
        <f>IF(TRIM(D454)="","",IFERROR(INDEX('Student Master'!L:L,MATCH(D454,'Student Master'!B:B,0)),"0"))</f>
        <v/>
      </c>
    </row>
    <row r="455" spans="1:17" x14ac:dyDescent="0.35">
      <c r="A455" s="20">
        <v>454</v>
      </c>
      <c r="B455" s="21"/>
      <c r="C455" s="20"/>
      <c r="D455" s="20"/>
      <c r="E455" s="20"/>
      <c r="F455" s="20"/>
      <c r="G455" s="22" t="str">
        <f>IF(TRIM(D455)="","",IFERROR(INDEX('Student Master'!AB:AB,MATCH(D455,'Student Master'!B:B,0)),"0"))</f>
        <v/>
      </c>
      <c r="H455" s="22" t="str">
        <f>IF(TRIM(D455)="","",IFERROR(INDEX('Student Master'!AG:AG,MATCH(D455,'Student Master'!B:B,0)),"0"))</f>
        <v/>
      </c>
      <c r="I455" s="22" t="str">
        <f>IF(TRIM(D455)="","",IFERROR(INDEX('Student Master'!AH:AH,MATCH(D455,'Student Master'!B:B,0)),"0"))</f>
        <v/>
      </c>
      <c r="J455" s="22" t="str">
        <f>IF(TRIM(D455)="","",IFERROR(INDEX('Student Master'!AI:AI,MATCH(D455,'Student Master'!B:B,0)),"0"))</f>
        <v/>
      </c>
      <c r="K455" s="23" t="str">
        <f t="shared" si="10"/>
        <v/>
      </c>
      <c r="L455" s="20"/>
      <c r="M455" s="20" t="str">
        <f>IF(TRIM(D455)="","",IFERROR(INDEX('Student Master'!C:C,MATCH(D455,'Student Master'!B:B,0)),"0"))</f>
        <v/>
      </c>
      <c r="N455" s="20" t="str">
        <f>IF(TRIM(D455)="","",IFERROR(INDEX('Student Master'!D:D,MATCH(D455,'Student Master'!B:B,0)),"0"))</f>
        <v/>
      </c>
      <c r="O455" s="20" t="str">
        <f>IF(TRIM(D455)="","",IFERROR(INDEX('Student Master'!H:H,MATCH(D455,'Student Master'!B:B,0)),"0"))</f>
        <v/>
      </c>
      <c r="P455" s="20" t="str">
        <f>IF(TRIM(D455)="","",IFERROR(INDEX('Student Master'!N:N,MATCH(D455,'Student Master'!B:B,0)),"0"))</f>
        <v/>
      </c>
      <c r="Q455" s="20" t="str">
        <f>IF(TRIM(D455)="","",IFERROR(INDEX('Student Master'!L:L,MATCH(D455,'Student Master'!B:B,0)),"0"))</f>
        <v/>
      </c>
    </row>
    <row r="456" spans="1:17" x14ac:dyDescent="0.35">
      <c r="A456" s="20">
        <v>455</v>
      </c>
      <c r="B456" s="21"/>
      <c r="C456" s="20"/>
      <c r="D456" s="20"/>
      <c r="E456" s="20"/>
      <c r="F456" s="20"/>
      <c r="G456" s="22" t="str">
        <f>IF(TRIM(D456)="","",IFERROR(INDEX('Student Master'!AB:AB,MATCH(D456,'Student Master'!B:B,0)),"0"))</f>
        <v/>
      </c>
      <c r="H456" s="22" t="str">
        <f>IF(TRIM(D456)="","",IFERROR(INDEX('Student Master'!AG:AG,MATCH(D456,'Student Master'!B:B,0)),"0"))</f>
        <v/>
      </c>
      <c r="I456" s="22" t="str">
        <f>IF(TRIM(D456)="","",IFERROR(INDEX('Student Master'!AH:AH,MATCH(D456,'Student Master'!B:B,0)),"0"))</f>
        <v/>
      </c>
      <c r="J456" s="22" t="str">
        <f>IF(TRIM(D456)="","",IFERROR(INDEX('Student Master'!AI:AI,MATCH(D456,'Student Master'!B:B,0)),"0"))</f>
        <v/>
      </c>
      <c r="K456" s="23" t="str">
        <f t="shared" si="10"/>
        <v/>
      </c>
      <c r="L456" s="20"/>
      <c r="M456" s="20" t="str">
        <f>IF(TRIM(D456)="","",IFERROR(INDEX('Student Master'!C:C,MATCH(D456,'Student Master'!B:B,0)),"0"))</f>
        <v/>
      </c>
      <c r="N456" s="20" t="str">
        <f>IF(TRIM(D456)="","",IFERROR(INDEX('Student Master'!D:D,MATCH(D456,'Student Master'!B:B,0)),"0"))</f>
        <v/>
      </c>
      <c r="O456" s="20" t="str">
        <f>IF(TRIM(D456)="","",IFERROR(INDEX('Student Master'!H:H,MATCH(D456,'Student Master'!B:B,0)),"0"))</f>
        <v/>
      </c>
      <c r="P456" s="20" t="str">
        <f>IF(TRIM(D456)="","",IFERROR(INDEX('Student Master'!N:N,MATCH(D456,'Student Master'!B:B,0)),"0"))</f>
        <v/>
      </c>
      <c r="Q456" s="20" t="str">
        <f>IF(TRIM(D456)="","",IFERROR(INDEX('Student Master'!L:L,MATCH(D456,'Student Master'!B:B,0)),"0"))</f>
        <v/>
      </c>
    </row>
    <row r="457" spans="1:17" x14ac:dyDescent="0.35">
      <c r="A457" s="20">
        <v>456</v>
      </c>
      <c r="B457" s="21"/>
      <c r="C457" s="20"/>
      <c r="D457" s="20"/>
      <c r="E457" s="20"/>
      <c r="F457" s="20"/>
      <c r="G457" s="22" t="str">
        <f>IF(TRIM(D457)="","",IFERROR(INDEX('Student Master'!AB:AB,MATCH(D457,'Student Master'!B:B,0)),"0"))</f>
        <v/>
      </c>
      <c r="H457" s="22" t="str">
        <f>IF(TRIM(D457)="","",IFERROR(INDEX('Student Master'!AG:AG,MATCH(D457,'Student Master'!B:B,0)),"0"))</f>
        <v/>
      </c>
      <c r="I457" s="22" t="str">
        <f>IF(TRIM(D457)="","",IFERROR(INDEX('Student Master'!AH:AH,MATCH(D457,'Student Master'!B:B,0)),"0"))</f>
        <v/>
      </c>
      <c r="J457" s="22" t="str">
        <f>IF(TRIM(D457)="","",IFERROR(INDEX('Student Master'!AI:AI,MATCH(D457,'Student Master'!B:B,0)),"0"))</f>
        <v/>
      </c>
      <c r="K457" s="23" t="str">
        <f t="shared" si="10"/>
        <v/>
      </c>
      <c r="L457" s="20"/>
      <c r="M457" s="20" t="str">
        <f>IF(TRIM(D457)="","",IFERROR(INDEX('Student Master'!C:C,MATCH(D457,'Student Master'!B:B,0)),"0"))</f>
        <v/>
      </c>
      <c r="N457" s="20" t="str">
        <f>IF(TRIM(D457)="","",IFERROR(INDEX('Student Master'!D:D,MATCH(D457,'Student Master'!B:B,0)),"0"))</f>
        <v/>
      </c>
      <c r="O457" s="20" t="str">
        <f>IF(TRIM(D457)="","",IFERROR(INDEX('Student Master'!H:H,MATCH(D457,'Student Master'!B:B,0)),"0"))</f>
        <v/>
      </c>
      <c r="P457" s="20" t="str">
        <f>IF(TRIM(D457)="","",IFERROR(INDEX('Student Master'!N:N,MATCH(D457,'Student Master'!B:B,0)),"0"))</f>
        <v/>
      </c>
      <c r="Q457" s="20" t="str">
        <f>IF(TRIM(D457)="","",IFERROR(INDEX('Student Master'!L:L,MATCH(D457,'Student Master'!B:B,0)),"0"))</f>
        <v/>
      </c>
    </row>
    <row r="458" spans="1:17" x14ac:dyDescent="0.35">
      <c r="A458" s="20">
        <v>457</v>
      </c>
      <c r="B458" s="21"/>
      <c r="C458" s="20"/>
      <c r="D458" s="20"/>
      <c r="E458" s="20"/>
      <c r="F458" s="20"/>
      <c r="G458" s="22" t="str">
        <f>IF(TRIM(D458)="","",IFERROR(INDEX('Student Master'!AB:AB,MATCH(D458,'Student Master'!B:B,0)),"0"))</f>
        <v/>
      </c>
      <c r="H458" s="22" t="str">
        <f>IF(TRIM(D458)="","",IFERROR(INDEX('Student Master'!AG:AG,MATCH(D458,'Student Master'!B:B,0)),"0"))</f>
        <v/>
      </c>
      <c r="I458" s="22" t="str">
        <f>IF(TRIM(D458)="","",IFERROR(INDEX('Student Master'!AH:AH,MATCH(D458,'Student Master'!B:B,0)),"0"))</f>
        <v/>
      </c>
      <c r="J458" s="22" t="str">
        <f>IF(TRIM(D458)="","",IFERROR(INDEX('Student Master'!AI:AI,MATCH(D458,'Student Master'!B:B,0)),"0"))</f>
        <v/>
      </c>
      <c r="K458" s="23" t="str">
        <f t="shared" si="10"/>
        <v/>
      </c>
      <c r="L458" s="20"/>
      <c r="M458" s="20" t="str">
        <f>IF(TRIM(D458)="","",IFERROR(INDEX('Student Master'!C:C,MATCH(D458,'Student Master'!B:B,0)),"0"))</f>
        <v/>
      </c>
      <c r="N458" s="20" t="str">
        <f>IF(TRIM(D458)="","",IFERROR(INDEX('Student Master'!D:D,MATCH(D458,'Student Master'!B:B,0)),"0"))</f>
        <v/>
      </c>
      <c r="O458" s="20" t="str">
        <f>IF(TRIM(D458)="","",IFERROR(INDEX('Student Master'!H:H,MATCH(D458,'Student Master'!B:B,0)),"0"))</f>
        <v/>
      </c>
      <c r="P458" s="20" t="str">
        <f>IF(TRIM(D458)="","",IFERROR(INDEX('Student Master'!N:N,MATCH(D458,'Student Master'!B:B,0)),"0"))</f>
        <v/>
      </c>
      <c r="Q458" s="20" t="str">
        <f>IF(TRIM(D458)="","",IFERROR(INDEX('Student Master'!L:L,MATCH(D458,'Student Master'!B:B,0)),"0"))</f>
        <v/>
      </c>
    </row>
    <row r="459" spans="1:17" x14ac:dyDescent="0.35">
      <c r="A459" s="20">
        <v>458</v>
      </c>
      <c r="B459" s="21"/>
      <c r="C459" s="20"/>
      <c r="D459" s="20"/>
      <c r="E459" s="20"/>
      <c r="F459" s="20"/>
      <c r="G459" s="22" t="str">
        <f>IF(TRIM(D459)="","",IFERROR(INDEX('Student Master'!AB:AB,MATCH(D459,'Student Master'!B:B,0)),"0"))</f>
        <v/>
      </c>
      <c r="H459" s="22" t="str">
        <f>IF(TRIM(D459)="","",IFERROR(INDEX('Student Master'!AG:AG,MATCH(D459,'Student Master'!B:B,0)),"0"))</f>
        <v/>
      </c>
      <c r="I459" s="22" t="str">
        <f>IF(TRIM(D459)="","",IFERROR(INDEX('Student Master'!AH:AH,MATCH(D459,'Student Master'!B:B,0)),"0"))</f>
        <v/>
      </c>
      <c r="J459" s="22" t="str">
        <f>IF(TRIM(D459)="","",IFERROR(INDEX('Student Master'!AI:AI,MATCH(D459,'Student Master'!B:B,0)),"0"))</f>
        <v/>
      </c>
      <c r="K459" s="23" t="str">
        <f t="shared" si="10"/>
        <v/>
      </c>
      <c r="L459" s="20"/>
      <c r="M459" s="20" t="str">
        <f>IF(TRIM(D459)="","",IFERROR(INDEX('Student Master'!C:C,MATCH(D459,'Student Master'!B:B,0)),"0"))</f>
        <v/>
      </c>
      <c r="N459" s="20" t="str">
        <f>IF(TRIM(D459)="","",IFERROR(INDEX('Student Master'!D:D,MATCH(D459,'Student Master'!B:B,0)),"0"))</f>
        <v/>
      </c>
      <c r="O459" s="20" t="str">
        <f>IF(TRIM(D459)="","",IFERROR(INDEX('Student Master'!H:H,MATCH(D459,'Student Master'!B:B,0)),"0"))</f>
        <v/>
      </c>
      <c r="P459" s="20" t="str">
        <f>IF(TRIM(D459)="","",IFERROR(INDEX('Student Master'!N:N,MATCH(D459,'Student Master'!B:B,0)),"0"))</f>
        <v/>
      </c>
      <c r="Q459" s="20" t="str">
        <f>IF(TRIM(D459)="","",IFERROR(INDEX('Student Master'!L:L,MATCH(D459,'Student Master'!B:B,0)),"0"))</f>
        <v/>
      </c>
    </row>
    <row r="460" spans="1:17" x14ac:dyDescent="0.35">
      <c r="A460" s="20">
        <v>459</v>
      </c>
      <c r="B460" s="21"/>
      <c r="C460" s="20"/>
      <c r="D460" s="20"/>
      <c r="E460" s="20"/>
      <c r="F460" s="20"/>
      <c r="G460" s="22" t="str">
        <f>IF(TRIM(D460)="","",IFERROR(INDEX('Student Master'!AB:AB,MATCH(D460,'Student Master'!B:B,0)),"0"))</f>
        <v/>
      </c>
      <c r="H460" s="22" t="str">
        <f>IF(TRIM(D460)="","",IFERROR(INDEX('Student Master'!AG:AG,MATCH(D460,'Student Master'!B:B,0)),"0"))</f>
        <v/>
      </c>
      <c r="I460" s="22" t="str">
        <f>IF(TRIM(D460)="","",IFERROR(INDEX('Student Master'!AH:AH,MATCH(D460,'Student Master'!B:B,0)),"0"))</f>
        <v/>
      </c>
      <c r="J460" s="22" t="str">
        <f>IF(TRIM(D460)="","",IFERROR(INDEX('Student Master'!AI:AI,MATCH(D460,'Student Master'!B:B,0)),"0"))</f>
        <v/>
      </c>
      <c r="K460" s="23" t="str">
        <f t="shared" si="10"/>
        <v/>
      </c>
      <c r="L460" s="20"/>
      <c r="M460" s="20" t="str">
        <f>IF(TRIM(D460)="","",IFERROR(INDEX('Student Master'!C:C,MATCH(D460,'Student Master'!B:B,0)),"0"))</f>
        <v/>
      </c>
      <c r="N460" s="20" t="str">
        <f>IF(TRIM(D460)="","",IFERROR(INDEX('Student Master'!D:D,MATCH(D460,'Student Master'!B:B,0)),"0"))</f>
        <v/>
      </c>
      <c r="O460" s="20" t="str">
        <f>IF(TRIM(D460)="","",IFERROR(INDEX('Student Master'!H:H,MATCH(D460,'Student Master'!B:B,0)),"0"))</f>
        <v/>
      </c>
      <c r="P460" s="20" t="str">
        <f>IF(TRIM(D460)="","",IFERROR(INDEX('Student Master'!N:N,MATCH(D460,'Student Master'!B:B,0)),"0"))</f>
        <v/>
      </c>
      <c r="Q460" s="20" t="str">
        <f>IF(TRIM(D460)="","",IFERROR(INDEX('Student Master'!L:L,MATCH(D460,'Student Master'!B:B,0)),"0"))</f>
        <v/>
      </c>
    </row>
    <row r="461" spans="1:17" x14ac:dyDescent="0.35">
      <c r="A461" s="20">
        <v>460</v>
      </c>
      <c r="B461" s="21"/>
      <c r="C461" s="20"/>
      <c r="D461" s="20"/>
      <c r="E461" s="20"/>
      <c r="F461" s="20"/>
      <c r="G461" s="22" t="str">
        <f>IF(TRIM(D461)="","",IFERROR(INDEX('Student Master'!AB:AB,MATCH(D461,'Student Master'!B:B,0)),"0"))</f>
        <v/>
      </c>
      <c r="H461" s="22" t="str">
        <f>IF(TRIM(D461)="","",IFERROR(INDEX('Student Master'!AG:AG,MATCH(D461,'Student Master'!B:B,0)),"0"))</f>
        <v/>
      </c>
      <c r="I461" s="22" t="str">
        <f>IF(TRIM(D461)="","",IFERROR(INDEX('Student Master'!AH:AH,MATCH(D461,'Student Master'!B:B,0)),"0"))</f>
        <v/>
      </c>
      <c r="J461" s="22" t="str">
        <f>IF(TRIM(D461)="","",IFERROR(INDEX('Student Master'!AI:AI,MATCH(D461,'Student Master'!B:B,0)),"0"))</f>
        <v/>
      </c>
      <c r="K461" s="23" t="str">
        <f t="shared" ref="K461:K524" si="11">IF(TRIM(D461)="","",E461/G461)</f>
        <v/>
      </c>
      <c r="L461" s="20"/>
      <c r="M461" s="20" t="str">
        <f>IF(TRIM(D461)="","",IFERROR(INDEX('Student Master'!C:C,MATCH(D461,'Student Master'!B:B,0)),"0"))</f>
        <v/>
      </c>
      <c r="N461" s="20" t="str">
        <f>IF(TRIM(D461)="","",IFERROR(INDEX('Student Master'!D:D,MATCH(D461,'Student Master'!B:B,0)),"0"))</f>
        <v/>
      </c>
      <c r="O461" s="20" t="str">
        <f>IF(TRIM(D461)="","",IFERROR(INDEX('Student Master'!H:H,MATCH(D461,'Student Master'!B:B,0)),"0"))</f>
        <v/>
      </c>
      <c r="P461" s="20" t="str">
        <f>IF(TRIM(D461)="","",IFERROR(INDEX('Student Master'!N:N,MATCH(D461,'Student Master'!B:B,0)),"0"))</f>
        <v/>
      </c>
      <c r="Q461" s="20" t="str">
        <f>IF(TRIM(D461)="","",IFERROR(INDEX('Student Master'!L:L,MATCH(D461,'Student Master'!B:B,0)),"0"))</f>
        <v/>
      </c>
    </row>
    <row r="462" spans="1:17" x14ac:dyDescent="0.35">
      <c r="A462" s="20">
        <v>461</v>
      </c>
      <c r="B462" s="21"/>
      <c r="C462" s="20"/>
      <c r="D462" s="20"/>
      <c r="E462" s="20"/>
      <c r="F462" s="20"/>
      <c r="G462" s="22" t="str">
        <f>IF(TRIM(D462)="","",IFERROR(INDEX('Student Master'!AB:AB,MATCH(D462,'Student Master'!B:B,0)),"0"))</f>
        <v/>
      </c>
      <c r="H462" s="22" t="str">
        <f>IF(TRIM(D462)="","",IFERROR(INDEX('Student Master'!AG:AG,MATCH(D462,'Student Master'!B:B,0)),"0"))</f>
        <v/>
      </c>
      <c r="I462" s="22" t="str">
        <f>IF(TRIM(D462)="","",IFERROR(INDEX('Student Master'!AH:AH,MATCH(D462,'Student Master'!B:B,0)),"0"))</f>
        <v/>
      </c>
      <c r="J462" s="22" t="str">
        <f>IF(TRIM(D462)="","",IFERROR(INDEX('Student Master'!AI:AI,MATCH(D462,'Student Master'!B:B,0)),"0"))</f>
        <v/>
      </c>
      <c r="K462" s="23" t="str">
        <f t="shared" si="11"/>
        <v/>
      </c>
      <c r="L462" s="20"/>
      <c r="M462" s="20" t="str">
        <f>IF(TRIM(D462)="","",IFERROR(INDEX('Student Master'!C:C,MATCH(D462,'Student Master'!B:B,0)),"0"))</f>
        <v/>
      </c>
      <c r="N462" s="20" t="str">
        <f>IF(TRIM(D462)="","",IFERROR(INDEX('Student Master'!D:D,MATCH(D462,'Student Master'!B:B,0)),"0"))</f>
        <v/>
      </c>
      <c r="O462" s="20" t="str">
        <f>IF(TRIM(D462)="","",IFERROR(INDEX('Student Master'!H:H,MATCH(D462,'Student Master'!B:B,0)),"0"))</f>
        <v/>
      </c>
      <c r="P462" s="20" t="str">
        <f>IF(TRIM(D462)="","",IFERROR(INDEX('Student Master'!N:N,MATCH(D462,'Student Master'!B:B,0)),"0"))</f>
        <v/>
      </c>
      <c r="Q462" s="20" t="str">
        <f>IF(TRIM(D462)="","",IFERROR(INDEX('Student Master'!L:L,MATCH(D462,'Student Master'!B:B,0)),"0"))</f>
        <v/>
      </c>
    </row>
    <row r="463" spans="1:17" x14ac:dyDescent="0.35">
      <c r="A463" s="20">
        <v>462</v>
      </c>
      <c r="B463" s="21"/>
      <c r="C463" s="20"/>
      <c r="D463" s="20"/>
      <c r="E463" s="20"/>
      <c r="F463" s="20"/>
      <c r="G463" s="22" t="str">
        <f>IF(TRIM(D463)="","",IFERROR(INDEX('Student Master'!AB:AB,MATCH(D463,'Student Master'!B:B,0)),"0"))</f>
        <v/>
      </c>
      <c r="H463" s="22" t="str">
        <f>IF(TRIM(D463)="","",IFERROR(INDEX('Student Master'!AG:AG,MATCH(D463,'Student Master'!B:B,0)),"0"))</f>
        <v/>
      </c>
      <c r="I463" s="22" t="str">
        <f>IF(TRIM(D463)="","",IFERROR(INDEX('Student Master'!AH:AH,MATCH(D463,'Student Master'!B:B,0)),"0"))</f>
        <v/>
      </c>
      <c r="J463" s="22" t="str">
        <f>IF(TRIM(D463)="","",IFERROR(INDEX('Student Master'!AI:AI,MATCH(D463,'Student Master'!B:B,0)),"0"))</f>
        <v/>
      </c>
      <c r="K463" s="23" t="str">
        <f t="shared" si="11"/>
        <v/>
      </c>
      <c r="L463" s="20"/>
      <c r="M463" s="20" t="str">
        <f>IF(TRIM(D463)="","",IFERROR(INDEX('Student Master'!C:C,MATCH(D463,'Student Master'!B:B,0)),"0"))</f>
        <v/>
      </c>
      <c r="N463" s="20" t="str">
        <f>IF(TRIM(D463)="","",IFERROR(INDEX('Student Master'!D:D,MATCH(D463,'Student Master'!B:B,0)),"0"))</f>
        <v/>
      </c>
      <c r="O463" s="20" t="str">
        <f>IF(TRIM(D463)="","",IFERROR(INDEX('Student Master'!H:H,MATCH(D463,'Student Master'!B:B,0)),"0"))</f>
        <v/>
      </c>
      <c r="P463" s="20" t="str">
        <f>IF(TRIM(D463)="","",IFERROR(INDEX('Student Master'!N:N,MATCH(D463,'Student Master'!B:B,0)),"0"))</f>
        <v/>
      </c>
      <c r="Q463" s="20" t="str">
        <f>IF(TRIM(D463)="","",IFERROR(INDEX('Student Master'!L:L,MATCH(D463,'Student Master'!B:B,0)),"0"))</f>
        <v/>
      </c>
    </row>
    <row r="464" spans="1:17" x14ac:dyDescent="0.35">
      <c r="A464" s="20">
        <v>463</v>
      </c>
      <c r="B464" s="21"/>
      <c r="C464" s="20"/>
      <c r="D464" s="20"/>
      <c r="E464" s="20"/>
      <c r="F464" s="20"/>
      <c r="G464" s="22" t="str">
        <f>IF(TRIM(D464)="","",IFERROR(INDEX('Student Master'!AB:AB,MATCH(D464,'Student Master'!B:B,0)),"0"))</f>
        <v/>
      </c>
      <c r="H464" s="22" t="str">
        <f>IF(TRIM(D464)="","",IFERROR(INDEX('Student Master'!AG:AG,MATCH(D464,'Student Master'!B:B,0)),"0"))</f>
        <v/>
      </c>
      <c r="I464" s="22" t="str">
        <f>IF(TRIM(D464)="","",IFERROR(INDEX('Student Master'!AH:AH,MATCH(D464,'Student Master'!B:B,0)),"0"))</f>
        <v/>
      </c>
      <c r="J464" s="22" t="str">
        <f>IF(TRIM(D464)="","",IFERROR(INDEX('Student Master'!AI:AI,MATCH(D464,'Student Master'!B:B,0)),"0"))</f>
        <v/>
      </c>
      <c r="K464" s="23" t="str">
        <f t="shared" si="11"/>
        <v/>
      </c>
      <c r="L464" s="20"/>
      <c r="M464" s="20" t="str">
        <f>IF(TRIM(D464)="","",IFERROR(INDEX('Student Master'!C:C,MATCH(D464,'Student Master'!B:B,0)),"0"))</f>
        <v/>
      </c>
      <c r="N464" s="20" t="str">
        <f>IF(TRIM(D464)="","",IFERROR(INDEX('Student Master'!D:D,MATCH(D464,'Student Master'!B:B,0)),"0"))</f>
        <v/>
      </c>
      <c r="O464" s="20" t="str">
        <f>IF(TRIM(D464)="","",IFERROR(INDEX('Student Master'!H:H,MATCH(D464,'Student Master'!B:B,0)),"0"))</f>
        <v/>
      </c>
      <c r="P464" s="20" t="str">
        <f>IF(TRIM(D464)="","",IFERROR(INDEX('Student Master'!N:N,MATCH(D464,'Student Master'!B:B,0)),"0"))</f>
        <v/>
      </c>
      <c r="Q464" s="20" t="str">
        <f>IF(TRIM(D464)="","",IFERROR(INDEX('Student Master'!L:L,MATCH(D464,'Student Master'!B:B,0)),"0"))</f>
        <v/>
      </c>
    </row>
    <row r="465" spans="1:17" x14ac:dyDescent="0.35">
      <c r="A465" s="20">
        <v>464</v>
      </c>
      <c r="B465" s="21"/>
      <c r="C465" s="20"/>
      <c r="D465" s="20"/>
      <c r="E465" s="20"/>
      <c r="F465" s="20"/>
      <c r="G465" s="22" t="str">
        <f>IF(TRIM(D465)="","",IFERROR(INDEX('Student Master'!AB:AB,MATCH(D465,'Student Master'!B:B,0)),"0"))</f>
        <v/>
      </c>
      <c r="H465" s="22" t="str">
        <f>IF(TRIM(D465)="","",IFERROR(INDEX('Student Master'!AG:AG,MATCH(D465,'Student Master'!B:B,0)),"0"))</f>
        <v/>
      </c>
      <c r="I465" s="22" t="str">
        <f>IF(TRIM(D465)="","",IFERROR(INDEX('Student Master'!AH:AH,MATCH(D465,'Student Master'!B:B,0)),"0"))</f>
        <v/>
      </c>
      <c r="J465" s="22" t="str">
        <f>IF(TRIM(D465)="","",IFERROR(INDEX('Student Master'!AI:AI,MATCH(D465,'Student Master'!B:B,0)),"0"))</f>
        <v/>
      </c>
      <c r="K465" s="23" t="str">
        <f t="shared" si="11"/>
        <v/>
      </c>
      <c r="L465" s="20"/>
      <c r="M465" s="20" t="str">
        <f>IF(TRIM(D465)="","",IFERROR(INDEX('Student Master'!C:C,MATCH(D465,'Student Master'!B:B,0)),"0"))</f>
        <v/>
      </c>
      <c r="N465" s="20" t="str">
        <f>IF(TRIM(D465)="","",IFERROR(INDEX('Student Master'!D:D,MATCH(D465,'Student Master'!B:B,0)),"0"))</f>
        <v/>
      </c>
      <c r="O465" s="20" t="str">
        <f>IF(TRIM(D465)="","",IFERROR(INDEX('Student Master'!H:H,MATCH(D465,'Student Master'!B:B,0)),"0"))</f>
        <v/>
      </c>
      <c r="P465" s="20" t="str">
        <f>IF(TRIM(D465)="","",IFERROR(INDEX('Student Master'!N:N,MATCH(D465,'Student Master'!B:B,0)),"0"))</f>
        <v/>
      </c>
      <c r="Q465" s="20" t="str">
        <f>IF(TRIM(D465)="","",IFERROR(INDEX('Student Master'!L:L,MATCH(D465,'Student Master'!B:B,0)),"0"))</f>
        <v/>
      </c>
    </row>
    <row r="466" spans="1:17" x14ac:dyDescent="0.35">
      <c r="A466" s="20">
        <v>465</v>
      </c>
      <c r="B466" s="21"/>
      <c r="C466" s="20"/>
      <c r="D466" s="20"/>
      <c r="E466" s="20"/>
      <c r="F466" s="20"/>
      <c r="G466" s="22" t="str">
        <f>IF(TRIM(D466)="","",IFERROR(INDEX('Student Master'!AB:AB,MATCH(D466,'Student Master'!B:B,0)),"0"))</f>
        <v/>
      </c>
      <c r="H466" s="22" t="str">
        <f>IF(TRIM(D466)="","",IFERROR(INDEX('Student Master'!AG:AG,MATCH(D466,'Student Master'!B:B,0)),"0"))</f>
        <v/>
      </c>
      <c r="I466" s="22" t="str">
        <f>IF(TRIM(D466)="","",IFERROR(INDEX('Student Master'!AH:AH,MATCH(D466,'Student Master'!B:B,0)),"0"))</f>
        <v/>
      </c>
      <c r="J466" s="22" t="str">
        <f>IF(TRIM(D466)="","",IFERROR(INDEX('Student Master'!AI:AI,MATCH(D466,'Student Master'!B:B,0)),"0"))</f>
        <v/>
      </c>
      <c r="K466" s="23" t="str">
        <f t="shared" si="11"/>
        <v/>
      </c>
      <c r="L466" s="20"/>
      <c r="M466" s="20" t="str">
        <f>IF(TRIM(D466)="","",IFERROR(INDEX('Student Master'!C:C,MATCH(D466,'Student Master'!B:B,0)),"0"))</f>
        <v/>
      </c>
      <c r="N466" s="20" t="str">
        <f>IF(TRIM(D466)="","",IFERROR(INDEX('Student Master'!D:D,MATCH(D466,'Student Master'!B:B,0)),"0"))</f>
        <v/>
      </c>
      <c r="O466" s="20" t="str">
        <f>IF(TRIM(D466)="","",IFERROR(INDEX('Student Master'!H:H,MATCH(D466,'Student Master'!B:B,0)),"0"))</f>
        <v/>
      </c>
      <c r="P466" s="20" t="str">
        <f>IF(TRIM(D466)="","",IFERROR(INDEX('Student Master'!N:N,MATCH(D466,'Student Master'!B:B,0)),"0"))</f>
        <v/>
      </c>
      <c r="Q466" s="20" t="str">
        <f>IF(TRIM(D466)="","",IFERROR(INDEX('Student Master'!L:L,MATCH(D466,'Student Master'!B:B,0)),"0"))</f>
        <v/>
      </c>
    </row>
    <row r="467" spans="1:17" x14ac:dyDescent="0.35">
      <c r="A467" s="20">
        <v>466</v>
      </c>
      <c r="B467" s="21"/>
      <c r="C467" s="20"/>
      <c r="D467" s="20"/>
      <c r="E467" s="20"/>
      <c r="F467" s="20"/>
      <c r="G467" s="22" t="str">
        <f>IF(TRIM(D467)="","",IFERROR(INDEX('Student Master'!AB:AB,MATCH(D467,'Student Master'!B:B,0)),"0"))</f>
        <v/>
      </c>
      <c r="H467" s="22" t="str">
        <f>IF(TRIM(D467)="","",IFERROR(INDEX('Student Master'!AG:AG,MATCH(D467,'Student Master'!B:B,0)),"0"))</f>
        <v/>
      </c>
      <c r="I467" s="22" t="str">
        <f>IF(TRIM(D467)="","",IFERROR(INDEX('Student Master'!AH:AH,MATCH(D467,'Student Master'!B:B,0)),"0"))</f>
        <v/>
      </c>
      <c r="J467" s="22" t="str">
        <f>IF(TRIM(D467)="","",IFERROR(INDEX('Student Master'!AI:AI,MATCH(D467,'Student Master'!B:B,0)),"0"))</f>
        <v/>
      </c>
      <c r="K467" s="23" t="str">
        <f t="shared" si="11"/>
        <v/>
      </c>
      <c r="L467" s="20"/>
      <c r="M467" s="20" t="str">
        <f>IF(TRIM(D467)="","",IFERROR(INDEX('Student Master'!C:C,MATCH(D467,'Student Master'!B:B,0)),"0"))</f>
        <v/>
      </c>
      <c r="N467" s="20" t="str">
        <f>IF(TRIM(D467)="","",IFERROR(INDEX('Student Master'!D:D,MATCH(D467,'Student Master'!B:B,0)),"0"))</f>
        <v/>
      </c>
      <c r="O467" s="20" t="str">
        <f>IF(TRIM(D467)="","",IFERROR(INDEX('Student Master'!H:H,MATCH(D467,'Student Master'!B:B,0)),"0"))</f>
        <v/>
      </c>
      <c r="P467" s="20" t="str">
        <f>IF(TRIM(D467)="","",IFERROR(INDEX('Student Master'!N:N,MATCH(D467,'Student Master'!B:B,0)),"0"))</f>
        <v/>
      </c>
      <c r="Q467" s="20" t="str">
        <f>IF(TRIM(D467)="","",IFERROR(INDEX('Student Master'!L:L,MATCH(D467,'Student Master'!B:B,0)),"0"))</f>
        <v/>
      </c>
    </row>
    <row r="468" spans="1:17" x14ac:dyDescent="0.35">
      <c r="A468" s="20">
        <v>467</v>
      </c>
      <c r="B468" s="21"/>
      <c r="C468" s="20"/>
      <c r="D468" s="20"/>
      <c r="E468" s="20"/>
      <c r="F468" s="20"/>
      <c r="G468" s="22" t="str">
        <f>IF(TRIM(D468)="","",IFERROR(INDEX('Student Master'!AB:AB,MATCH(D468,'Student Master'!B:B,0)),"0"))</f>
        <v/>
      </c>
      <c r="H468" s="22" t="str">
        <f>IF(TRIM(D468)="","",IFERROR(INDEX('Student Master'!AG:AG,MATCH(D468,'Student Master'!B:B,0)),"0"))</f>
        <v/>
      </c>
      <c r="I468" s="22" t="str">
        <f>IF(TRIM(D468)="","",IFERROR(INDEX('Student Master'!AH:AH,MATCH(D468,'Student Master'!B:B,0)),"0"))</f>
        <v/>
      </c>
      <c r="J468" s="22" t="str">
        <f>IF(TRIM(D468)="","",IFERROR(INDEX('Student Master'!AI:AI,MATCH(D468,'Student Master'!B:B,0)),"0"))</f>
        <v/>
      </c>
      <c r="K468" s="23" t="str">
        <f t="shared" si="11"/>
        <v/>
      </c>
      <c r="L468" s="20"/>
      <c r="M468" s="20" t="str">
        <f>IF(TRIM(D468)="","",IFERROR(INDEX('Student Master'!C:C,MATCH(D468,'Student Master'!B:B,0)),"0"))</f>
        <v/>
      </c>
      <c r="N468" s="20" t="str">
        <f>IF(TRIM(D468)="","",IFERROR(INDEX('Student Master'!D:D,MATCH(D468,'Student Master'!B:B,0)),"0"))</f>
        <v/>
      </c>
      <c r="O468" s="20" t="str">
        <f>IF(TRIM(D468)="","",IFERROR(INDEX('Student Master'!H:H,MATCH(D468,'Student Master'!B:B,0)),"0"))</f>
        <v/>
      </c>
      <c r="P468" s="20" t="str">
        <f>IF(TRIM(D468)="","",IFERROR(INDEX('Student Master'!N:N,MATCH(D468,'Student Master'!B:B,0)),"0"))</f>
        <v/>
      </c>
      <c r="Q468" s="20" t="str">
        <f>IF(TRIM(D468)="","",IFERROR(INDEX('Student Master'!L:L,MATCH(D468,'Student Master'!B:B,0)),"0"))</f>
        <v/>
      </c>
    </row>
    <row r="469" spans="1:17" x14ac:dyDescent="0.35">
      <c r="A469" s="20">
        <v>468</v>
      </c>
      <c r="B469" s="21"/>
      <c r="C469" s="20"/>
      <c r="D469" s="20"/>
      <c r="E469" s="20"/>
      <c r="F469" s="20"/>
      <c r="G469" s="22" t="str">
        <f>IF(TRIM(D469)="","",IFERROR(INDEX('Student Master'!AB:AB,MATCH(D469,'Student Master'!B:B,0)),"0"))</f>
        <v/>
      </c>
      <c r="H469" s="22" t="str">
        <f>IF(TRIM(D469)="","",IFERROR(INDEX('Student Master'!AG:AG,MATCH(D469,'Student Master'!B:B,0)),"0"))</f>
        <v/>
      </c>
      <c r="I469" s="22" t="str">
        <f>IF(TRIM(D469)="","",IFERROR(INDEX('Student Master'!AH:AH,MATCH(D469,'Student Master'!B:B,0)),"0"))</f>
        <v/>
      </c>
      <c r="J469" s="22" t="str">
        <f>IF(TRIM(D469)="","",IFERROR(INDEX('Student Master'!AI:AI,MATCH(D469,'Student Master'!B:B,0)),"0"))</f>
        <v/>
      </c>
      <c r="K469" s="23" t="str">
        <f t="shared" si="11"/>
        <v/>
      </c>
      <c r="L469" s="20"/>
      <c r="M469" s="20" t="str">
        <f>IF(TRIM(D469)="","",IFERROR(INDEX('Student Master'!C:C,MATCH(D469,'Student Master'!B:B,0)),"0"))</f>
        <v/>
      </c>
      <c r="N469" s="20" t="str">
        <f>IF(TRIM(D469)="","",IFERROR(INDEX('Student Master'!D:D,MATCH(D469,'Student Master'!B:B,0)),"0"))</f>
        <v/>
      </c>
      <c r="O469" s="20" t="str">
        <f>IF(TRIM(D469)="","",IFERROR(INDEX('Student Master'!H:H,MATCH(D469,'Student Master'!B:B,0)),"0"))</f>
        <v/>
      </c>
      <c r="P469" s="20" t="str">
        <f>IF(TRIM(D469)="","",IFERROR(INDEX('Student Master'!N:N,MATCH(D469,'Student Master'!B:B,0)),"0"))</f>
        <v/>
      </c>
      <c r="Q469" s="20" t="str">
        <f>IF(TRIM(D469)="","",IFERROR(INDEX('Student Master'!L:L,MATCH(D469,'Student Master'!B:B,0)),"0"))</f>
        <v/>
      </c>
    </row>
    <row r="470" spans="1:17" x14ac:dyDescent="0.35">
      <c r="A470" s="20">
        <v>469</v>
      </c>
      <c r="B470" s="21"/>
      <c r="C470" s="20"/>
      <c r="D470" s="20"/>
      <c r="E470" s="20"/>
      <c r="F470" s="20"/>
      <c r="G470" s="22" t="str">
        <f>IF(TRIM(D470)="","",IFERROR(INDEX('Student Master'!AB:AB,MATCH(D470,'Student Master'!B:B,0)),"0"))</f>
        <v/>
      </c>
      <c r="H470" s="22" t="str">
        <f>IF(TRIM(D470)="","",IFERROR(INDEX('Student Master'!AG:AG,MATCH(D470,'Student Master'!B:B,0)),"0"))</f>
        <v/>
      </c>
      <c r="I470" s="22" t="str">
        <f>IF(TRIM(D470)="","",IFERROR(INDEX('Student Master'!AH:AH,MATCH(D470,'Student Master'!B:B,0)),"0"))</f>
        <v/>
      </c>
      <c r="J470" s="22" t="str">
        <f>IF(TRIM(D470)="","",IFERROR(INDEX('Student Master'!AI:AI,MATCH(D470,'Student Master'!B:B,0)),"0"))</f>
        <v/>
      </c>
      <c r="K470" s="23" t="str">
        <f t="shared" si="11"/>
        <v/>
      </c>
      <c r="L470" s="20"/>
      <c r="M470" s="20" t="str">
        <f>IF(TRIM(D470)="","",IFERROR(INDEX('Student Master'!C:C,MATCH(D470,'Student Master'!B:B,0)),"0"))</f>
        <v/>
      </c>
      <c r="N470" s="20" t="str">
        <f>IF(TRIM(D470)="","",IFERROR(INDEX('Student Master'!D:D,MATCH(D470,'Student Master'!B:B,0)),"0"))</f>
        <v/>
      </c>
      <c r="O470" s="20" t="str">
        <f>IF(TRIM(D470)="","",IFERROR(INDEX('Student Master'!H:H,MATCH(D470,'Student Master'!B:B,0)),"0"))</f>
        <v/>
      </c>
      <c r="P470" s="20" t="str">
        <f>IF(TRIM(D470)="","",IFERROR(INDEX('Student Master'!N:N,MATCH(D470,'Student Master'!B:B,0)),"0"))</f>
        <v/>
      </c>
      <c r="Q470" s="20" t="str">
        <f>IF(TRIM(D470)="","",IFERROR(INDEX('Student Master'!L:L,MATCH(D470,'Student Master'!B:B,0)),"0"))</f>
        <v/>
      </c>
    </row>
    <row r="471" spans="1:17" x14ac:dyDescent="0.35">
      <c r="A471" s="20">
        <v>470</v>
      </c>
      <c r="B471" s="21"/>
      <c r="C471" s="20"/>
      <c r="D471" s="20"/>
      <c r="E471" s="20"/>
      <c r="F471" s="20"/>
      <c r="G471" s="22" t="str">
        <f>IF(TRIM(D471)="","",IFERROR(INDEX('Student Master'!AB:AB,MATCH(D471,'Student Master'!B:B,0)),"0"))</f>
        <v/>
      </c>
      <c r="H471" s="22" t="str">
        <f>IF(TRIM(D471)="","",IFERROR(INDEX('Student Master'!AG:AG,MATCH(D471,'Student Master'!B:B,0)),"0"))</f>
        <v/>
      </c>
      <c r="I471" s="22" t="str">
        <f>IF(TRIM(D471)="","",IFERROR(INDEX('Student Master'!AH:AH,MATCH(D471,'Student Master'!B:B,0)),"0"))</f>
        <v/>
      </c>
      <c r="J471" s="22" t="str">
        <f>IF(TRIM(D471)="","",IFERROR(INDEX('Student Master'!AI:AI,MATCH(D471,'Student Master'!B:B,0)),"0"))</f>
        <v/>
      </c>
      <c r="K471" s="23" t="str">
        <f t="shared" si="11"/>
        <v/>
      </c>
      <c r="L471" s="20"/>
      <c r="M471" s="20" t="str">
        <f>IF(TRIM(D471)="","",IFERROR(INDEX('Student Master'!C:C,MATCH(D471,'Student Master'!B:B,0)),"0"))</f>
        <v/>
      </c>
      <c r="N471" s="20" t="str">
        <f>IF(TRIM(D471)="","",IFERROR(INDEX('Student Master'!D:D,MATCH(D471,'Student Master'!B:B,0)),"0"))</f>
        <v/>
      </c>
      <c r="O471" s="20" t="str">
        <f>IF(TRIM(D471)="","",IFERROR(INDEX('Student Master'!H:H,MATCH(D471,'Student Master'!B:B,0)),"0"))</f>
        <v/>
      </c>
      <c r="P471" s="20" t="str">
        <f>IF(TRIM(D471)="","",IFERROR(INDEX('Student Master'!N:N,MATCH(D471,'Student Master'!B:B,0)),"0"))</f>
        <v/>
      </c>
      <c r="Q471" s="20" t="str">
        <f>IF(TRIM(D471)="","",IFERROR(INDEX('Student Master'!L:L,MATCH(D471,'Student Master'!B:B,0)),"0"))</f>
        <v/>
      </c>
    </row>
    <row r="472" spans="1:17" x14ac:dyDescent="0.35">
      <c r="A472" s="20">
        <v>471</v>
      </c>
      <c r="B472" s="21"/>
      <c r="C472" s="20"/>
      <c r="D472" s="20"/>
      <c r="E472" s="20"/>
      <c r="F472" s="20"/>
      <c r="G472" s="22" t="str">
        <f>IF(TRIM(D472)="","",IFERROR(INDEX('Student Master'!AB:AB,MATCH(D472,'Student Master'!B:B,0)),"0"))</f>
        <v/>
      </c>
      <c r="H472" s="22" t="str">
        <f>IF(TRIM(D472)="","",IFERROR(INDEX('Student Master'!AG:AG,MATCH(D472,'Student Master'!B:B,0)),"0"))</f>
        <v/>
      </c>
      <c r="I472" s="22" t="str">
        <f>IF(TRIM(D472)="","",IFERROR(INDEX('Student Master'!AH:AH,MATCH(D472,'Student Master'!B:B,0)),"0"))</f>
        <v/>
      </c>
      <c r="J472" s="22" t="str">
        <f>IF(TRIM(D472)="","",IFERROR(INDEX('Student Master'!AI:AI,MATCH(D472,'Student Master'!B:B,0)),"0"))</f>
        <v/>
      </c>
      <c r="K472" s="23" t="str">
        <f t="shared" si="11"/>
        <v/>
      </c>
      <c r="L472" s="20"/>
      <c r="M472" s="20" t="str">
        <f>IF(TRIM(D472)="","",IFERROR(INDEX('Student Master'!C:C,MATCH(D472,'Student Master'!B:B,0)),"0"))</f>
        <v/>
      </c>
      <c r="N472" s="20" t="str">
        <f>IF(TRIM(D472)="","",IFERROR(INDEX('Student Master'!D:D,MATCH(D472,'Student Master'!B:B,0)),"0"))</f>
        <v/>
      </c>
      <c r="O472" s="20" t="str">
        <f>IF(TRIM(D472)="","",IFERROR(INDEX('Student Master'!H:H,MATCH(D472,'Student Master'!B:B,0)),"0"))</f>
        <v/>
      </c>
      <c r="P472" s="20" t="str">
        <f>IF(TRIM(D472)="","",IFERROR(INDEX('Student Master'!N:N,MATCH(D472,'Student Master'!B:B,0)),"0"))</f>
        <v/>
      </c>
      <c r="Q472" s="20" t="str">
        <f>IF(TRIM(D472)="","",IFERROR(INDEX('Student Master'!L:L,MATCH(D472,'Student Master'!B:B,0)),"0"))</f>
        <v/>
      </c>
    </row>
    <row r="473" spans="1:17" x14ac:dyDescent="0.35">
      <c r="A473" s="20">
        <v>472</v>
      </c>
      <c r="B473" s="21"/>
      <c r="C473" s="20"/>
      <c r="D473" s="20"/>
      <c r="E473" s="20"/>
      <c r="F473" s="20"/>
      <c r="G473" s="22" t="str">
        <f>IF(TRIM(D473)="","",IFERROR(INDEX('Student Master'!AB:AB,MATCH(D473,'Student Master'!B:B,0)),"0"))</f>
        <v/>
      </c>
      <c r="H473" s="22" t="str">
        <f>IF(TRIM(D473)="","",IFERROR(INDEX('Student Master'!AG:AG,MATCH(D473,'Student Master'!B:B,0)),"0"))</f>
        <v/>
      </c>
      <c r="I473" s="22" t="str">
        <f>IF(TRIM(D473)="","",IFERROR(INDEX('Student Master'!AH:AH,MATCH(D473,'Student Master'!B:B,0)),"0"))</f>
        <v/>
      </c>
      <c r="J473" s="22" t="str">
        <f>IF(TRIM(D473)="","",IFERROR(INDEX('Student Master'!AI:AI,MATCH(D473,'Student Master'!B:B,0)),"0"))</f>
        <v/>
      </c>
      <c r="K473" s="23" t="str">
        <f t="shared" si="11"/>
        <v/>
      </c>
      <c r="L473" s="20"/>
      <c r="M473" s="20" t="str">
        <f>IF(TRIM(D473)="","",IFERROR(INDEX('Student Master'!C:C,MATCH(D473,'Student Master'!B:B,0)),"0"))</f>
        <v/>
      </c>
      <c r="N473" s="20" t="str">
        <f>IF(TRIM(D473)="","",IFERROR(INDEX('Student Master'!D:D,MATCH(D473,'Student Master'!B:B,0)),"0"))</f>
        <v/>
      </c>
      <c r="O473" s="20" t="str">
        <f>IF(TRIM(D473)="","",IFERROR(INDEX('Student Master'!H:H,MATCH(D473,'Student Master'!B:B,0)),"0"))</f>
        <v/>
      </c>
      <c r="P473" s="20" t="str">
        <f>IF(TRIM(D473)="","",IFERROR(INDEX('Student Master'!N:N,MATCH(D473,'Student Master'!B:B,0)),"0"))</f>
        <v/>
      </c>
      <c r="Q473" s="20" t="str">
        <f>IF(TRIM(D473)="","",IFERROR(INDEX('Student Master'!L:L,MATCH(D473,'Student Master'!B:B,0)),"0"))</f>
        <v/>
      </c>
    </row>
    <row r="474" spans="1:17" x14ac:dyDescent="0.35">
      <c r="A474" s="20">
        <v>473</v>
      </c>
      <c r="B474" s="21"/>
      <c r="C474" s="20"/>
      <c r="D474" s="20"/>
      <c r="E474" s="20"/>
      <c r="F474" s="20"/>
      <c r="G474" s="22" t="str">
        <f>IF(TRIM(D474)="","",IFERROR(INDEX('Student Master'!AB:AB,MATCH(D474,'Student Master'!B:B,0)),"0"))</f>
        <v/>
      </c>
      <c r="H474" s="22" t="str">
        <f>IF(TRIM(D474)="","",IFERROR(INDEX('Student Master'!AG:AG,MATCH(D474,'Student Master'!B:B,0)),"0"))</f>
        <v/>
      </c>
      <c r="I474" s="22" t="str">
        <f>IF(TRIM(D474)="","",IFERROR(INDEX('Student Master'!AH:AH,MATCH(D474,'Student Master'!B:B,0)),"0"))</f>
        <v/>
      </c>
      <c r="J474" s="22" t="str">
        <f>IF(TRIM(D474)="","",IFERROR(INDEX('Student Master'!AI:AI,MATCH(D474,'Student Master'!B:B,0)),"0"))</f>
        <v/>
      </c>
      <c r="K474" s="23" t="str">
        <f t="shared" si="11"/>
        <v/>
      </c>
      <c r="L474" s="20"/>
      <c r="M474" s="20" t="str">
        <f>IF(TRIM(D474)="","",IFERROR(INDEX('Student Master'!C:C,MATCH(D474,'Student Master'!B:B,0)),"0"))</f>
        <v/>
      </c>
      <c r="N474" s="20" t="str">
        <f>IF(TRIM(D474)="","",IFERROR(INDEX('Student Master'!D:D,MATCH(D474,'Student Master'!B:B,0)),"0"))</f>
        <v/>
      </c>
      <c r="O474" s="20" t="str">
        <f>IF(TRIM(D474)="","",IFERROR(INDEX('Student Master'!H:H,MATCH(D474,'Student Master'!B:B,0)),"0"))</f>
        <v/>
      </c>
      <c r="P474" s="20" t="str">
        <f>IF(TRIM(D474)="","",IFERROR(INDEX('Student Master'!N:N,MATCH(D474,'Student Master'!B:B,0)),"0"))</f>
        <v/>
      </c>
      <c r="Q474" s="20" t="str">
        <f>IF(TRIM(D474)="","",IFERROR(INDEX('Student Master'!L:L,MATCH(D474,'Student Master'!B:B,0)),"0"))</f>
        <v/>
      </c>
    </row>
    <row r="475" spans="1:17" x14ac:dyDescent="0.35">
      <c r="A475" s="20">
        <v>474</v>
      </c>
      <c r="B475" s="21"/>
      <c r="C475" s="20"/>
      <c r="D475" s="20"/>
      <c r="E475" s="20"/>
      <c r="F475" s="20"/>
      <c r="G475" s="22" t="str">
        <f>IF(TRIM(D475)="","",IFERROR(INDEX('Student Master'!AB:AB,MATCH(D475,'Student Master'!B:B,0)),"0"))</f>
        <v/>
      </c>
      <c r="H475" s="22" t="str">
        <f>IF(TRIM(D475)="","",IFERROR(INDEX('Student Master'!AG:AG,MATCH(D475,'Student Master'!B:B,0)),"0"))</f>
        <v/>
      </c>
      <c r="I475" s="22" t="str">
        <f>IF(TRIM(D475)="","",IFERROR(INDEX('Student Master'!AH:AH,MATCH(D475,'Student Master'!B:B,0)),"0"))</f>
        <v/>
      </c>
      <c r="J475" s="22" t="str">
        <f>IF(TRIM(D475)="","",IFERROR(INDEX('Student Master'!AI:AI,MATCH(D475,'Student Master'!B:B,0)),"0"))</f>
        <v/>
      </c>
      <c r="K475" s="23" t="str">
        <f t="shared" si="11"/>
        <v/>
      </c>
      <c r="L475" s="20"/>
      <c r="M475" s="20" t="str">
        <f>IF(TRIM(D475)="","",IFERROR(INDEX('Student Master'!C:C,MATCH(D475,'Student Master'!B:B,0)),"0"))</f>
        <v/>
      </c>
      <c r="N475" s="20" t="str">
        <f>IF(TRIM(D475)="","",IFERROR(INDEX('Student Master'!D:D,MATCH(D475,'Student Master'!B:B,0)),"0"))</f>
        <v/>
      </c>
      <c r="O475" s="20" t="str">
        <f>IF(TRIM(D475)="","",IFERROR(INDEX('Student Master'!H:H,MATCH(D475,'Student Master'!B:B,0)),"0"))</f>
        <v/>
      </c>
      <c r="P475" s="20" t="str">
        <f>IF(TRIM(D475)="","",IFERROR(INDEX('Student Master'!N:N,MATCH(D475,'Student Master'!B:B,0)),"0"))</f>
        <v/>
      </c>
      <c r="Q475" s="20" t="str">
        <f>IF(TRIM(D475)="","",IFERROR(INDEX('Student Master'!L:L,MATCH(D475,'Student Master'!B:B,0)),"0"))</f>
        <v/>
      </c>
    </row>
    <row r="476" spans="1:17" x14ac:dyDescent="0.35">
      <c r="A476" s="20">
        <v>475</v>
      </c>
      <c r="B476" s="21"/>
      <c r="C476" s="20"/>
      <c r="D476" s="20"/>
      <c r="E476" s="20"/>
      <c r="F476" s="20"/>
      <c r="G476" s="22" t="str">
        <f>IF(TRIM(D476)="","",IFERROR(INDEX('Student Master'!AB:AB,MATCH(D476,'Student Master'!B:B,0)),"0"))</f>
        <v/>
      </c>
      <c r="H476" s="22" t="str">
        <f>IF(TRIM(D476)="","",IFERROR(INDEX('Student Master'!AG:AG,MATCH(D476,'Student Master'!B:B,0)),"0"))</f>
        <v/>
      </c>
      <c r="I476" s="22" t="str">
        <f>IF(TRIM(D476)="","",IFERROR(INDEX('Student Master'!AH:AH,MATCH(D476,'Student Master'!B:B,0)),"0"))</f>
        <v/>
      </c>
      <c r="J476" s="22" t="str">
        <f>IF(TRIM(D476)="","",IFERROR(INDEX('Student Master'!AI:AI,MATCH(D476,'Student Master'!B:B,0)),"0"))</f>
        <v/>
      </c>
      <c r="K476" s="23" t="str">
        <f t="shared" si="11"/>
        <v/>
      </c>
      <c r="L476" s="20"/>
      <c r="M476" s="20" t="str">
        <f>IF(TRIM(D476)="","",IFERROR(INDEX('Student Master'!C:C,MATCH(D476,'Student Master'!B:B,0)),"0"))</f>
        <v/>
      </c>
      <c r="N476" s="20" t="str">
        <f>IF(TRIM(D476)="","",IFERROR(INDEX('Student Master'!D:D,MATCH(D476,'Student Master'!B:B,0)),"0"))</f>
        <v/>
      </c>
      <c r="O476" s="20" t="str">
        <f>IF(TRIM(D476)="","",IFERROR(INDEX('Student Master'!H:H,MATCH(D476,'Student Master'!B:B,0)),"0"))</f>
        <v/>
      </c>
      <c r="P476" s="20" t="str">
        <f>IF(TRIM(D476)="","",IFERROR(INDEX('Student Master'!N:N,MATCH(D476,'Student Master'!B:B,0)),"0"))</f>
        <v/>
      </c>
      <c r="Q476" s="20" t="str">
        <f>IF(TRIM(D476)="","",IFERROR(INDEX('Student Master'!L:L,MATCH(D476,'Student Master'!B:B,0)),"0"))</f>
        <v/>
      </c>
    </row>
    <row r="477" spans="1:17" x14ac:dyDescent="0.35">
      <c r="A477" s="20">
        <v>476</v>
      </c>
      <c r="B477" s="21"/>
      <c r="C477" s="20"/>
      <c r="D477" s="20"/>
      <c r="E477" s="20"/>
      <c r="F477" s="20"/>
      <c r="G477" s="22" t="str">
        <f>IF(TRIM(D477)="","",IFERROR(INDEX('Student Master'!AB:AB,MATCH(D477,'Student Master'!B:B,0)),"0"))</f>
        <v/>
      </c>
      <c r="H477" s="22" t="str">
        <f>IF(TRIM(D477)="","",IFERROR(INDEX('Student Master'!AG:AG,MATCH(D477,'Student Master'!B:B,0)),"0"))</f>
        <v/>
      </c>
      <c r="I477" s="22" t="str">
        <f>IF(TRIM(D477)="","",IFERROR(INDEX('Student Master'!AH:AH,MATCH(D477,'Student Master'!B:B,0)),"0"))</f>
        <v/>
      </c>
      <c r="J477" s="22" t="str">
        <f>IF(TRIM(D477)="","",IFERROR(INDEX('Student Master'!AI:AI,MATCH(D477,'Student Master'!B:B,0)),"0"))</f>
        <v/>
      </c>
      <c r="K477" s="23" t="str">
        <f t="shared" si="11"/>
        <v/>
      </c>
      <c r="L477" s="20"/>
      <c r="M477" s="20" t="str">
        <f>IF(TRIM(D477)="","",IFERROR(INDEX('Student Master'!C:C,MATCH(D477,'Student Master'!B:B,0)),"0"))</f>
        <v/>
      </c>
      <c r="N477" s="20" t="str">
        <f>IF(TRIM(D477)="","",IFERROR(INDEX('Student Master'!D:D,MATCH(D477,'Student Master'!B:B,0)),"0"))</f>
        <v/>
      </c>
      <c r="O477" s="20" t="str">
        <f>IF(TRIM(D477)="","",IFERROR(INDEX('Student Master'!H:H,MATCH(D477,'Student Master'!B:B,0)),"0"))</f>
        <v/>
      </c>
      <c r="P477" s="20" t="str">
        <f>IF(TRIM(D477)="","",IFERROR(INDEX('Student Master'!N:N,MATCH(D477,'Student Master'!B:B,0)),"0"))</f>
        <v/>
      </c>
      <c r="Q477" s="20" t="str">
        <f>IF(TRIM(D477)="","",IFERROR(INDEX('Student Master'!L:L,MATCH(D477,'Student Master'!B:B,0)),"0"))</f>
        <v/>
      </c>
    </row>
    <row r="478" spans="1:17" x14ac:dyDescent="0.35">
      <c r="A478" s="20">
        <v>477</v>
      </c>
      <c r="B478" s="21"/>
      <c r="C478" s="20"/>
      <c r="D478" s="20"/>
      <c r="E478" s="20"/>
      <c r="F478" s="20"/>
      <c r="G478" s="22" t="str">
        <f>IF(TRIM(D478)="","",IFERROR(INDEX('Student Master'!AB:AB,MATCH(D478,'Student Master'!B:B,0)),"0"))</f>
        <v/>
      </c>
      <c r="H478" s="22" t="str">
        <f>IF(TRIM(D478)="","",IFERROR(INDEX('Student Master'!AG:AG,MATCH(D478,'Student Master'!B:B,0)),"0"))</f>
        <v/>
      </c>
      <c r="I478" s="22" t="str">
        <f>IF(TRIM(D478)="","",IFERROR(INDEX('Student Master'!AH:AH,MATCH(D478,'Student Master'!B:B,0)),"0"))</f>
        <v/>
      </c>
      <c r="J478" s="22" t="str">
        <f>IF(TRIM(D478)="","",IFERROR(INDEX('Student Master'!AI:AI,MATCH(D478,'Student Master'!B:B,0)),"0"))</f>
        <v/>
      </c>
      <c r="K478" s="23" t="str">
        <f t="shared" si="11"/>
        <v/>
      </c>
      <c r="L478" s="20"/>
      <c r="M478" s="20" t="str">
        <f>IF(TRIM(D478)="","",IFERROR(INDEX('Student Master'!C:C,MATCH(D478,'Student Master'!B:B,0)),"0"))</f>
        <v/>
      </c>
      <c r="N478" s="20" t="str">
        <f>IF(TRIM(D478)="","",IFERROR(INDEX('Student Master'!D:D,MATCH(D478,'Student Master'!B:B,0)),"0"))</f>
        <v/>
      </c>
      <c r="O478" s="20" t="str">
        <f>IF(TRIM(D478)="","",IFERROR(INDEX('Student Master'!H:H,MATCH(D478,'Student Master'!B:B,0)),"0"))</f>
        <v/>
      </c>
      <c r="P478" s="20" t="str">
        <f>IF(TRIM(D478)="","",IFERROR(INDEX('Student Master'!N:N,MATCH(D478,'Student Master'!B:B,0)),"0"))</f>
        <v/>
      </c>
      <c r="Q478" s="20" t="str">
        <f>IF(TRIM(D478)="","",IFERROR(INDEX('Student Master'!L:L,MATCH(D478,'Student Master'!B:B,0)),"0"))</f>
        <v/>
      </c>
    </row>
    <row r="479" spans="1:17" x14ac:dyDescent="0.35">
      <c r="A479" s="20">
        <v>478</v>
      </c>
      <c r="B479" s="21"/>
      <c r="C479" s="20"/>
      <c r="D479" s="20"/>
      <c r="E479" s="20"/>
      <c r="F479" s="20"/>
      <c r="G479" s="22" t="str">
        <f>IF(TRIM(D479)="","",IFERROR(INDEX('Student Master'!AB:AB,MATCH(D479,'Student Master'!B:B,0)),"0"))</f>
        <v/>
      </c>
      <c r="H479" s="22" t="str">
        <f>IF(TRIM(D479)="","",IFERROR(INDEX('Student Master'!AG:AG,MATCH(D479,'Student Master'!B:B,0)),"0"))</f>
        <v/>
      </c>
      <c r="I479" s="22" t="str">
        <f>IF(TRIM(D479)="","",IFERROR(INDEX('Student Master'!AH:AH,MATCH(D479,'Student Master'!B:B,0)),"0"))</f>
        <v/>
      </c>
      <c r="J479" s="22" t="str">
        <f>IF(TRIM(D479)="","",IFERROR(INDEX('Student Master'!AI:AI,MATCH(D479,'Student Master'!B:B,0)),"0"))</f>
        <v/>
      </c>
      <c r="K479" s="23" t="str">
        <f t="shared" si="11"/>
        <v/>
      </c>
      <c r="L479" s="20"/>
      <c r="M479" s="20" t="str">
        <f>IF(TRIM(D479)="","",IFERROR(INDEX('Student Master'!C:C,MATCH(D479,'Student Master'!B:B,0)),"0"))</f>
        <v/>
      </c>
      <c r="N479" s="20" t="str">
        <f>IF(TRIM(D479)="","",IFERROR(INDEX('Student Master'!D:D,MATCH(D479,'Student Master'!B:B,0)),"0"))</f>
        <v/>
      </c>
      <c r="O479" s="20" t="str">
        <f>IF(TRIM(D479)="","",IFERROR(INDEX('Student Master'!H:H,MATCH(D479,'Student Master'!B:B,0)),"0"))</f>
        <v/>
      </c>
      <c r="P479" s="20" t="str">
        <f>IF(TRIM(D479)="","",IFERROR(INDEX('Student Master'!N:N,MATCH(D479,'Student Master'!B:B,0)),"0"))</f>
        <v/>
      </c>
      <c r="Q479" s="20" t="str">
        <f>IF(TRIM(D479)="","",IFERROR(INDEX('Student Master'!L:L,MATCH(D479,'Student Master'!B:B,0)),"0"))</f>
        <v/>
      </c>
    </row>
    <row r="480" spans="1:17" x14ac:dyDescent="0.35">
      <c r="A480" s="20">
        <v>479</v>
      </c>
      <c r="B480" s="21"/>
      <c r="C480" s="20"/>
      <c r="D480" s="20"/>
      <c r="E480" s="20"/>
      <c r="F480" s="20"/>
      <c r="G480" s="22" t="str">
        <f>IF(TRIM(D480)="","",IFERROR(INDEX('Student Master'!AB:AB,MATCH(D480,'Student Master'!B:B,0)),"0"))</f>
        <v/>
      </c>
      <c r="H480" s="22" t="str">
        <f>IF(TRIM(D480)="","",IFERROR(INDEX('Student Master'!AG:AG,MATCH(D480,'Student Master'!B:B,0)),"0"))</f>
        <v/>
      </c>
      <c r="I480" s="22" t="str">
        <f>IF(TRIM(D480)="","",IFERROR(INDEX('Student Master'!AH:AH,MATCH(D480,'Student Master'!B:B,0)),"0"))</f>
        <v/>
      </c>
      <c r="J480" s="22" t="str">
        <f>IF(TRIM(D480)="","",IFERROR(INDEX('Student Master'!AI:AI,MATCH(D480,'Student Master'!B:B,0)),"0"))</f>
        <v/>
      </c>
      <c r="K480" s="23" t="str">
        <f t="shared" si="11"/>
        <v/>
      </c>
      <c r="L480" s="20"/>
      <c r="M480" s="20" t="str">
        <f>IF(TRIM(D480)="","",IFERROR(INDEX('Student Master'!C:C,MATCH(D480,'Student Master'!B:B,0)),"0"))</f>
        <v/>
      </c>
      <c r="N480" s="20" t="str">
        <f>IF(TRIM(D480)="","",IFERROR(INDEX('Student Master'!D:D,MATCH(D480,'Student Master'!B:B,0)),"0"))</f>
        <v/>
      </c>
      <c r="O480" s="20" t="str">
        <f>IF(TRIM(D480)="","",IFERROR(INDEX('Student Master'!H:H,MATCH(D480,'Student Master'!B:B,0)),"0"))</f>
        <v/>
      </c>
      <c r="P480" s="20" t="str">
        <f>IF(TRIM(D480)="","",IFERROR(INDEX('Student Master'!N:N,MATCH(D480,'Student Master'!B:B,0)),"0"))</f>
        <v/>
      </c>
      <c r="Q480" s="20" t="str">
        <f>IF(TRIM(D480)="","",IFERROR(INDEX('Student Master'!L:L,MATCH(D480,'Student Master'!B:B,0)),"0"))</f>
        <v/>
      </c>
    </row>
    <row r="481" spans="1:17" x14ac:dyDescent="0.35">
      <c r="A481" s="20">
        <v>480</v>
      </c>
      <c r="B481" s="21"/>
      <c r="C481" s="20"/>
      <c r="D481" s="20"/>
      <c r="E481" s="20"/>
      <c r="F481" s="20"/>
      <c r="G481" s="22" t="str">
        <f>IF(TRIM(D481)="","",IFERROR(INDEX('Student Master'!AB:AB,MATCH(D481,'Student Master'!B:B,0)),"0"))</f>
        <v/>
      </c>
      <c r="H481" s="22" t="str">
        <f>IF(TRIM(D481)="","",IFERROR(INDEX('Student Master'!AG:AG,MATCH(D481,'Student Master'!B:B,0)),"0"))</f>
        <v/>
      </c>
      <c r="I481" s="22" t="str">
        <f>IF(TRIM(D481)="","",IFERROR(INDEX('Student Master'!AH:AH,MATCH(D481,'Student Master'!B:B,0)),"0"))</f>
        <v/>
      </c>
      <c r="J481" s="22" t="str">
        <f>IF(TRIM(D481)="","",IFERROR(INDEX('Student Master'!AI:AI,MATCH(D481,'Student Master'!B:B,0)),"0"))</f>
        <v/>
      </c>
      <c r="K481" s="23" t="str">
        <f t="shared" si="11"/>
        <v/>
      </c>
      <c r="L481" s="20"/>
      <c r="M481" s="20" t="str">
        <f>IF(TRIM(D481)="","",IFERROR(INDEX('Student Master'!C:C,MATCH(D481,'Student Master'!B:B,0)),"0"))</f>
        <v/>
      </c>
      <c r="N481" s="20" t="str">
        <f>IF(TRIM(D481)="","",IFERROR(INDEX('Student Master'!D:D,MATCH(D481,'Student Master'!B:B,0)),"0"))</f>
        <v/>
      </c>
      <c r="O481" s="20" t="str">
        <f>IF(TRIM(D481)="","",IFERROR(INDEX('Student Master'!H:H,MATCH(D481,'Student Master'!B:B,0)),"0"))</f>
        <v/>
      </c>
      <c r="P481" s="20" t="str">
        <f>IF(TRIM(D481)="","",IFERROR(INDEX('Student Master'!N:N,MATCH(D481,'Student Master'!B:B,0)),"0"))</f>
        <v/>
      </c>
      <c r="Q481" s="20" t="str">
        <f>IF(TRIM(D481)="","",IFERROR(INDEX('Student Master'!L:L,MATCH(D481,'Student Master'!B:B,0)),"0"))</f>
        <v/>
      </c>
    </row>
    <row r="482" spans="1:17" x14ac:dyDescent="0.35">
      <c r="A482" s="20">
        <v>481</v>
      </c>
      <c r="B482" s="21"/>
      <c r="C482" s="20"/>
      <c r="D482" s="20"/>
      <c r="E482" s="20"/>
      <c r="F482" s="20"/>
      <c r="G482" s="22" t="str">
        <f>IF(TRIM(D482)="","",IFERROR(INDEX('Student Master'!AB:AB,MATCH(D482,'Student Master'!B:B,0)),"0"))</f>
        <v/>
      </c>
      <c r="H482" s="22" t="str">
        <f>IF(TRIM(D482)="","",IFERROR(INDEX('Student Master'!AG:AG,MATCH(D482,'Student Master'!B:B,0)),"0"))</f>
        <v/>
      </c>
      <c r="I482" s="22" t="str">
        <f>IF(TRIM(D482)="","",IFERROR(INDEX('Student Master'!AH:AH,MATCH(D482,'Student Master'!B:B,0)),"0"))</f>
        <v/>
      </c>
      <c r="J482" s="22" t="str">
        <f>IF(TRIM(D482)="","",IFERROR(INDEX('Student Master'!AI:AI,MATCH(D482,'Student Master'!B:B,0)),"0"))</f>
        <v/>
      </c>
      <c r="K482" s="23" t="str">
        <f t="shared" si="11"/>
        <v/>
      </c>
      <c r="L482" s="20"/>
      <c r="M482" s="20" t="str">
        <f>IF(TRIM(D482)="","",IFERROR(INDEX('Student Master'!C:C,MATCH(D482,'Student Master'!B:B,0)),"0"))</f>
        <v/>
      </c>
      <c r="N482" s="20" t="str">
        <f>IF(TRIM(D482)="","",IFERROR(INDEX('Student Master'!D:D,MATCH(D482,'Student Master'!B:B,0)),"0"))</f>
        <v/>
      </c>
      <c r="O482" s="20" t="str">
        <f>IF(TRIM(D482)="","",IFERROR(INDEX('Student Master'!H:H,MATCH(D482,'Student Master'!B:B,0)),"0"))</f>
        <v/>
      </c>
      <c r="P482" s="20" t="str">
        <f>IF(TRIM(D482)="","",IFERROR(INDEX('Student Master'!N:N,MATCH(D482,'Student Master'!B:B,0)),"0"))</f>
        <v/>
      </c>
      <c r="Q482" s="20" t="str">
        <f>IF(TRIM(D482)="","",IFERROR(INDEX('Student Master'!L:L,MATCH(D482,'Student Master'!B:B,0)),"0"))</f>
        <v/>
      </c>
    </row>
    <row r="483" spans="1:17" x14ac:dyDescent="0.35">
      <c r="A483" s="20">
        <v>482</v>
      </c>
      <c r="B483" s="21"/>
      <c r="C483" s="20"/>
      <c r="D483" s="20"/>
      <c r="E483" s="20"/>
      <c r="F483" s="20"/>
      <c r="G483" s="22" t="str">
        <f>IF(TRIM(D483)="","",IFERROR(INDEX('Student Master'!AB:AB,MATCH(D483,'Student Master'!B:B,0)),"0"))</f>
        <v/>
      </c>
      <c r="H483" s="22" t="str">
        <f>IF(TRIM(D483)="","",IFERROR(INDEX('Student Master'!AG:AG,MATCH(D483,'Student Master'!B:B,0)),"0"))</f>
        <v/>
      </c>
      <c r="I483" s="22" t="str">
        <f>IF(TRIM(D483)="","",IFERROR(INDEX('Student Master'!AH:AH,MATCH(D483,'Student Master'!B:B,0)),"0"))</f>
        <v/>
      </c>
      <c r="J483" s="22" t="str">
        <f>IF(TRIM(D483)="","",IFERROR(INDEX('Student Master'!AI:AI,MATCH(D483,'Student Master'!B:B,0)),"0"))</f>
        <v/>
      </c>
      <c r="K483" s="23" t="str">
        <f t="shared" si="11"/>
        <v/>
      </c>
      <c r="L483" s="20"/>
      <c r="M483" s="20" t="str">
        <f>IF(TRIM(D483)="","",IFERROR(INDEX('Student Master'!C:C,MATCH(D483,'Student Master'!B:B,0)),"0"))</f>
        <v/>
      </c>
      <c r="N483" s="20" t="str">
        <f>IF(TRIM(D483)="","",IFERROR(INDEX('Student Master'!D:D,MATCH(D483,'Student Master'!B:B,0)),"0"))</f>
        <v/>
      </c>
      <c r="O483" s="20" t="str">
        <f>IF(TRIM(D483)="","",IFERROR(INDEX('Student Master'!H:H,MATCH(D483,'Student Master'!B:B,0)),"0"))</f>
        <v/>
      </c>
      <c r="P483" s="20" t="str">
        <f>IF(TRIM(D483)="","",IFERROR(INDEX('Student Master'!N:N,MATCH(D483,'Student Master'!B:B,0)),"0"))</f>
        <v/>
      </c>
      <c r="Q483" s="20" t="str">
        <f>IF(TRIM(D483)="","",IFERROR(INDEX('Student Master'!L:L,MATCH(D483,'Student Master'!B:B,0)),"0"))</f>
        <v/>
      </c>
    </row>
    <row r="484" spans="1:17" x14ac:dyDescent="0.35">
      <c r="A484" s="20">
        <v>483</v>
      </c>
      <c r="B484" s="21"/>
      <c r="C484" s="20"/>
      <c r="D484" s="20"/>
      <c r="E484" s="20"/>
      <c r="F484" s="20"/>
      <c r="G484" s="22" t="str">
        <f>IF(TRIM(D484)="","",IFERROR(INDEX('Student Master'!AB:AB,MATCH(D484,'Student Master'!B:B,0)),"0"))</f>
        <v/>
      </c>
      <c r="H484" s="22" t="str">
        <f>IF(TRIM(D484)="","",IFERROR(INDEX('Student Master'!AG:AG,MATCH(D484,'Student Master'!B:B,0)),"0"))</f>
        <v/>
      </c>
      <c r="I484" s="22" t="str">
        <f>IF(TRIM(D484)="","",IFERROR(INDEX('Student Master'!AH:AH,MATCH(D484,'Student Master'!B:B,0)),"0"))</f>
        <v/>
      </c>
      <c r="J484" s="22" t="str">
        <f>IF(TRIM(D484)="","",IFERROR(INDEX('Student Master'!AI:AI,MATCH(D484,'Student Master'!B:B,0)),"0"))</f>
        <v/>
      </c>
      <c r="K484" s="23" t="str">
        <f t="shared" si="11"/>
        <v/>
      </c>
      <c r="L484" s="20"/>
      <c r="M484" s="20" t="str">
        <f>IF(TRIM(D484)="","",IFERROR(INDEX('Student Master'!C:C,MATCH(D484,'Student Master'!B:B,0)),"0"))</f>
        <v/>
      </c>
      <c r="N484" s="20" t="str">
        <f>IF(TRIM(D484)="","",IFERROR(INDEX('Student Master'!D:D,MATCH(D484,'Student Master'!B:B,0)),"0"))</f>
        <v/>
      </c>
      <c r="O484" s="20" t="str">
        <f>IF(TRIM(D484)="","",IFERROR(INDEX('Student Master'!H:H,MATCH(D484,'Student Master'!B:B,0)),"0"))</f>
        <v/>
      </c>
      <c r="P484" s="20" t="str">
        <f>IF(TRIM(D484)="","",IFERROR(INDEX('Student Master'!N:N,MATCH(D484,'Student Master'!B:B,0)),"0"))</f>
        <v/>
      </c>
      <c r="Q484" s="20" t="str">
        <f>IF(TRIM(D484)="","",IFERROR(INDEX('Student Master'!L:L,MATCH(D484,'Student Master'!B:B,0)),"0"))</f>
        <v/>
      </c>
    </row>
    <row r="485" spans="1:17" x14ac:dyDescent="0.35">
      <c r="A485" s="20">
        <v>484</v>
      </c>
      <c r="B485" s="21"/>
      <c r="C485" s="20"/>
      <c r="D485" s="20"/>
      <c r="E485" s="20"/>
      <c r="F485" s="20"/>
      <c r="G485" s="22" t="str">
        <f>IF(TRIM(D485)="","",IFERROR(INDEX('Student Master'!AB:AB,MATCH(D485,'Student Master'!B:B,0)),"0"))</f>
        <v/>
      </c>
      <c r="H485" s="22" t="str">
        <f>IF(TRIM(D485)="","",IFERROR(INDEX('Student Master'!AG:AG,MATCH(D485,'Student Master'!B:B,0)),"0"))</f>
        <v/>
      </c>
      <c r="I485" s="22" t="str">
        <f>IF(TRIM(D485)="","",IFERROR(INDEX('Student Master'!AH:AH,MATCH(D485,'Student Master'!B:B,0)),"0"))</f>
        <v/>
      </c>
      <c r="J485" s="22" t="str">
        <f>IF(TRIM(D485)="","",IFERROR(INDEX('Student Master'!AI:AI,MATCH(D485,'Student Master'!B:B,0)),"0"))</f>
        <v/>
      </c>
      <c r="K485" s="23" t="str">
        <f t="shared" si="11"/>
        <v/>
      </c>
      <c r="L485" s="20"/>
      <c r="M485" s="20" t="str">
        <f>IF(TRIM(D485)="","",IFERROR(INDEX('Student Master'!C:C,MATCH(D485,'Student Master'!B:B,0)),"0"))</f>
        <v/>
      </c>
      <c r="N485" s="20" t="str">
        <f>IF(TRIM(D485)="","",IFERROR(INDEX('Student Master'!D:D,MATCH(D485,'Student Master'!B:B,0)),"0"))</f>
        <v/>
      </c>
      <c r="O485" s="20" t="str">
        <f>IF(TRIM(D485)="","",IFERROR(INDEX('Student Master'!H:H,MATCH(D485,'Student Master'!B:B,0)),"0"))</f>
        <v/>
      </c>
      <c r="P485" s="20" t="str">
        <f>IF(TRIM(D485)="","",IFERROR(INDEX('Student Master'!N:N,MATCH(D485,'Student Master'!B:B,0)),"0"))</f>
        <v/>
      </c>
      <c r="Q485" s="20" t="str">
        <f>IF(TRIM(D485)="","",IFERROR(INDEX('Student Master'!L:L,MATCH(D485,'Student Master'!B:B,0)),"0"))</f>
        <v/>
      </c>
    </row>
    <row r="486" spans="1:17" x14ac:dyDescent="0.35">
      <c r="A486" s="20">
        <v>485</v>
      </c>
      <c r="B486" s="21"/>
      <c r="C486" s="20"/>
      <c r="D486" s="20"/>
      <c r="E486" s="20"/>
      <c r="F486" s="20"/>
      <c r="G486" s="22" t="str">
        <f>IF(TRIM(D486)="","",IFERROR(INDEX('Student Master'!AB:AB,MATCH(D486,'Student Master'!B:B,0)),"0"))</f>
        <v/>
      </c>
      <c r="H486" s="22" t="str">
        <f>IF(TRIM(D486)="","",IFERROR(INDEX('Student Master'!AG:AG,MATCH(D486,'Student Master'!B:B,0)),"0"))</f>
        <v/>
      </c>
      <c r="I486" s="22" t="str">
        <f>IF(TRIM(D486)="","",IFERROR(INDEX('Student Master'!AH:AH,MATCH(D486,'Student Master'!B:B,0)),"0"))</f>
        <v/>
      </c>
      <c r="J486" s="22" t="str">
        <f>IF(TRIM(D486)="","",IFERROR(INDEX('Student Master'!AI:AI,MATCH(D486,'Student Master'!B:B,0)),"0"))</f>
        <v/>
      </c>
      <c r="K486" s="23" t="str">
        <f t="shared" si="11"/>
        <v/>
      </c>
      <c r="L486" s="20"/>
      <c r="M486" s="20" t="str">
        <f>IF(TRIM(D486)="","",IFERROR(INDEX('Student Master'!C:C,MATCH(D486,'Student Master'!B:B,0)),"0"))</f>
        <v/>
      </c>
      <c r="N486" s="20" t="str">
        <f>IF(TRIM(D486)="","",IFERROR(INDEX('Student Master'!D:D,MATCH(D486,'Student Master'!B:B,0)),"0"))</f>
        <v/>
      </c>
      <c r="O486" s="20" t="str">
        <f>IF(TRIM(D486)="","",IFERROR(INDEX('Student Master'!H:H,MATCH(D486,'Student Master'!B:B,0)),"0"))</f>
        <v/>
      </c>
      <c r="P486" s="20" t="str">
        <f>IF(TRIM(D486)="","",IFERROR(INDEX('Student Master'!N:N,MATCH(D486,'Student Master'!B:B,0)),"0"))</f>
        <v/>
      </c>
      <c r="Q486" s="20" t="str">
        <f>IF(TRIM(D486)="","",IFERROR(INDEX('Student Master'!L:L,MATCH(D486,'Student Master'!B:B,0)),"0"))</f>
        <v/>
      </c>
    </row>
    <row r="487" spans="1:17" x14ac:dyDescent="0.35">
      <c r="A487" s="20">
        <v>486</v>
      </c>
      <c r="B487" s="21"/>
      <c r="C487" s="20"/>
      <c r="D487" s="20"/>
      <c r="E487" s="20"/>
      <c r="F487" s="20"/>
      <c r="G487" s="22" t="str">
        <f>IF(TRIM(D487)="","",IFERROR(INDEX('Student Master'!AB:AB,MATCH(D487,'Student Master'!B:B,0)),"0"))</f>
        <v/>
      </c>
      <c r="H487" s="22" t="str">
        <f>IF(TRIM(D487)="","",IFERROR(INDEX('Student Master'!AG:AG,MATCH(D487,'Student Master'!B:B,0)),"0"))</f>
        <v/>
      </c>
      <c r="I487" s="22" t="str">
        <f>IF(TRIM(D487)="","",IFERROR(INDEX('Student Master'!AH:AH,MATCH(D487,'Student Master'!B:B,0)),"0"))</f>
        <v/>
      </c>
      <c r="J487" s="22" t="str">
        <f>IF(TRIM(D487)="","",IFERROR(INDEX('Student Master'!AI:AI,MATCH(D487,'Student Master'!B:B,0)),"0"))</f>
        <v/>
      </c>
      <c r="K487" s="23" t="str">
        <f t="shared" si="11"/>
        <v/>
      </c>
      <c r="L487" s="20"/>
      <c r="M487" s="20" t="str">
        <f>IF(TRIM(D487)="","",IFERROR(INDEX('Student Master'!C:C,MATCH(D487,'Student Master'!B:B,0)),"0"))</f>
        <v/>
      </c>
      <c r="N487" s="20" t="str">
        <f>IF(TRIM(D487)="","",IFERROR(INDEX('Student Master'!D:D,MATCH(D487,'Student Master'!B:B,0)),"0"))</f>
        <v/>
      </c>
      <c r="O487" s="20" t="str">
        <f>IF(TRIM(D487)="","",IFERROR(INDEX('Student Master'!H:H,MATCH(D487,'Student Master'!B:B,0)),"0"))</f>
        <v/>
      </c>
      <c r="P487" s="20" t="str">
        <f>IF(TRIM(D487)="","",IFERROR(INDEX('Student Master'!N:N,MATCH(D487,'Student Master'!B:B,0)),"0"))</f>
        <v/>
      </c>
      <c r="Q487" s="20" t="str">
        <f>IF(TRIM(D487)="","",IFERROR(INDEX('Student Master'!L:L,MATCH(D487,'Student Master'!B:B,0)),"0"))</f>
        <v/>
      </c>
    </row>
    <row r="488" spans="1:17" x14ac:dyDescent="0.35">
      <c r="A488" s="20">
        <v>487</v>
      </c>
      <c r="B488" s="21"/>
      <c r="C488" s="20"/>
      <c r="D488" s="20"/>
      <c r="E488" s="20"/>
      <c r="F488" s="20"/>
      <c r="G488" s="22" t="str">
        <f>IF(TRIM(D488)="","",IFERROR(INDEX('Student Master'!AB:AB,MATCH(D488,'Student Master'!B:B,0)),"0"))</f>
        <v/>
      </c>
      <c r="H488" s="22" t="str">
        <f>IF(TRIM(D488)="","",IFERROR(INDEX('Student Master'!AG:AG,MATCH(D488,'Student Master'!B:B,0)),"0"))</f>
        <v/>
      </c>
      <c r="I488" s="22" t="str">
        <f>IF(TRIM(D488)="","",IFERROR(INDEX('Student Master'!AH:AH,MATCH(D488,'Student Master'!B:B,0)),"0"))</f>
        <v/>
      </c>
      <c r="J488" s="22" t="str">
        <f>IF(TRIM(D488)="","",IFERROR(INDEX('Student Master'!AI:AI,MATCH(D488,'Student Master'!B:B,0)),"0"))</f>
        <v/>
      </c>
      <c r="K488" s="23" t="str">
        <f t="shared" si="11"/>
        <v/>
      </c>
      <c r="L488" s="20"/>
      <c r="M488" s="20" t="str">
        <f>IF(TRIM(D488)="","",IFERROR(INDEX('Student Master'!C:C,MATCH(D488,'Student Master'!B:B,0)),"0"))</f>
        <v/>
      </c>
      <c r="N488" s="20" t="str">
        <f>IF(TRIM(D488)="","",IFERROR(INDEX('Student Master'!D:D,MATCH(D488,'Student Master'!B:B,0)),"0"))</f>
        <v/>
      </c>
      <c r="O488" s="20" t="str">
        <f>IF(TRIM(D488)="","",IFERROR(INDEX('Student Master'!H:H,MATCH(D488,'Student Master'!B:B,0)),"0"))</f>
        <v/>
      </c>
      <c r="P488" s="20" t="str">
        <f>IF(TRIM(D488)="","",IFERROR(INDEX('Student Master'!N:N,MATCH(D488,'Student Master'!B:B,0)),"0"))</f>
        <v/>
      </c>
      <c r="Q488" s="20" t="str">
        <f>IF(TRIM(D488)="","",IFERROR(INDEX('Student Master'!L:L,MATCH(D488,'Student Master'!B:B,0)),"0"))</f>
        <v/>
      </c>
    </row>
    <row r="489" spans="1:17" x14ac:dyDescent="0.35">
      <c r="A489" s="20">
        <v>488</v>
      </c>
      <c r="B489" s="21"/>
      <c r="C489" s="20"/>
      <c r="D489" s="20"/>
      <c r="E489" s="20"/>
      <c r="F489" s="20"/>
      <c r="G489" s="22" t="str">
        <f>IF(TRIM(D489)="","",IFERROR(INDEX('Student Master'!AB:AB,MATCH(D489,'Student Master'!B:B,0)),"0"))</f>
        <v/>
      </c>
      <c r="H489" s="22" t="str">
        <f>IF(TRIM(D489)="","",IFERROR(INDEX('Student Master'!AG:AG,MATCH(D489,'Student Master'!B:B,0)),"0"))</f>
        <v/>
      </c>
      <c r="I489" s="22" t="str">
        <f>IF(TRIM(D489)="","",IFERROR(INDEX('Student Master'!AH:AH,MATCH(D489,'Student Master'!B:B,0)),"0"))</f>
        <v/>
      </c>
      <c r="J489" s="22" t="str">
        <f>IF(TRIM(D489)="","",IFERROR(INDEX('Student Master'!AI:AI,MATCH(D489,'Student Master'!B:B,0)),"0"))</f>
        <v/>
      </c>
      <c r="K489" s="23" t="str">
        <f t="shared" si="11"/>
        <v/>
      </c>
      <c r="L489" s="20"/>
      <c r="M489" s="20" t="str">
        <f>IF(TRIM(D489)="","",IFERROR(INDEX('Student Master'!C:C,MATCH(D489,'Student Master'!B:B,0)),"0"))</f>
        <v/>
      </c>
      <c r="N489" s="20" t="str">
        <f>IF(TRIM(D489)="","",IFERROR(INDEX('Student Master'!D:D,MATCH(D489,'Student Master'!B:B,0)),"0"))</f>
        <v/>
      </c>
      <c r="O489" s="20" t="str">
        <f>IF(TRIM(D489)="","",IFERROR(INDEX('Student Master'!H:H,MATCH(D489,'Student Master'!B:B,0)),"0"))</f>
        <v/>
      </c>
      <c r="P489" s="20" t="str">
        <f>IF(TRIM(D489)="","",IFERROR(INDEX('Student Master'!N:N,MATCH(D489,'Student Master'!B:B,0)),"0"))</f>
        <v/>
      </c>
      <c r="Q489" s="20" t="str">
        <f>IF(TRIM(D489)="","",IFERROR(INDEX('Student Master'!L:L,MATCH(D489,'Student Master'!B:B,0)),"0"))</f>
        <v/>
      </c>
    </row>
    <row r="490" spans="1:17" x14ac:dyDescent="0.35">
      <c r="A490" s="20">
        <v>489</v>
      </c>
      <c r="B490" s="21"/>
      <c r="C490" s="1"/>
      <c r="D490" s="1"/>
      <c r="E490" s="1"/>
      <c r="F490" s="20"/>
      <c r="G490" s="22" t="str">
        <f>IF(TRIM(D490)="","",IFERROR(INDEX('Student Master'!AB:AB,MATCH(D490,'Student Master'!B:B,0)),"0"))</f>
        <v/>
      </c>
      <c r="H490" s="22" t="str">
        <f>IF(TRIM(D490)="","",IFERROR(INDEX('Student Master'!AG:AG,MATCH(D490,'Student Master'!B:B,0)),"0"))</f>
        <v/>
      </c>
      <c r="I490" s="22" t="str">
        <f>IF(TRIM(D490)="","",IFERROR(INDEX('Student Master'!AH:AH,MATCH(D490,'Student Master'!B:B,0)),"0"))</f>
        <v/>
      </c>
      <c r="J490" s="22" t="str">
        <f>IF(TRIM(D490)="","",IFERROR(INDEX('Student Master'!AI:AI,MATCH(D490,'Student Master'!B:B,0)),"0"))</f>
        <v/>
      </c>
      <c r="K490" s="23" t="str">
        <f t="shared" si="11"/>
        <v/>
      </c>
      <c r="L490" s="20"/>
      <c r="M490" s="20" t="str">
        <f>IF(TRIM(D490)="","",IFERROR(INDEX('Student Master'!C:C,MATCH(D490,'Student Master'!B:B,0)),"0"))</f>
        <v/>
      </c>
      <c r="N490" s="20" t="str">
        <f>IF(TRIM(D490)="","",IFERROR(INDEX('Student Master'!D:D,MATCH(D490,'Student Master'!B:B,0)),"0"))</f>
        <v/>
      </c>
      <c r="O490" s="20" t="str">
        <f>IF(TRIM(D490)="","",IFERROR(INDEX('Student Master'!H:H,MATCH(D490,'Student Master'!B:B,0)),"0"))</f>
        <v/>
      </c>
      <c r="P490" s="20" t="str">
        <f>IF(TRIM(D490)="","",IFERROR(INDEX('Student Master'!N:N,MATCH(D490,'Student Master'!B:B,0)),"0"))</f>
        <v/>
      </c>
      <c r="Q490" s="20" t="str">
        <f>IF(TRIM(D490)="","",IFERROR(INDEX('Student Master'!L:L,MATCH(D490,'Student Master'!B:B,0)),"0"))</f>
        <v/>
      </c>
    </row>
    <row r="491" spans="1:17" x14ac:dyDescent="0.35">
      <c r="A491" s="20">
        <v>490</v>
      </c>
      <c r="B491" s="21"/>
      <c r="C491" s="1"/>
      <c r="D491" s="1"/>
      <c r="E491" s="1"/>
      <c r="F491" s="20"/>
      <c r="G491" s="22" t="str">
        <f>IF(TRIM(D491)="","",IFERROR(INDEX('Student Master'!AB:AB,MATCH(D491,'Student Master'!B:B,0)),"0"))</f>
        <v/>
      </c>
      <c r="H491" s="22" t="str">
        <f>IF(TRIM(D491)="","",IFERROR(INDEX('Student Master'!AG:AG,MATCH(D491,'Student Master'!B:B,0)),"0"))</f>
        <v/>
      </c>
      <c r="I491" s="22" t="str">
        <f>IF(TRIM(D491)="","",IFERROR(INDEX('Student Master'!AH:AH,MATCH(D491,'Student Master'!B:B,0)),"0"))</f>
        <v/>
      </c>
      <c r="J491" s="22" t="str">
        <f>IF(TRIM(D491)="","",IFERROR(INDEX('Student Master'!AI:AI,MATCH(D491,'Student Master'!B:B,0)),"0"))</f>
        <v/>
      </c>
      <c r="K491" s="23" t="str">
        <f t="shared" si="11"/>
        <v/>
      </c>
      <c r="L491" s="20"/>
      <c r="M491" s="20" t="str">
        <f>IF(TRIM(D491)="","",IFERROR(INDEX('Student Master'!C:C,MATCH(D491,'Student Master'!B:B,0)),"0"))</f>
        <v/>
      </c>
      <c r="N491" s="20" t="str">
        <f>IF(TRIM(D491)="","",IFERROR(INDEX('Student Master'!D:D,MATCH(D491,'Student Master'!B:B,0)),"0"))</f>
        <v/>
      </c>
      <c r="O491" s="20" t="str">
        <f>IF(TRIM(D491)="","",IFERROR(INDEX('Student Master'!H:H,MATCH(D491,'Student Master'!B:B,0)),"0"))</f>
        <v/>
      </c>
      <c r="P491" s="20" t="str">
        <f>IF(TRIM(D491)="","",IFERROR(INDEX('Student Master'!N:N,MATCH(D491,'Student Master'!B:B,0)),"0"))</f>
        <v/>
      </c>
      <c r="Q491" s="20" t="str">
        <f>IF(TRIM(D491)="","",IFERROR(INDEX('Student Master'!L:L,MATCH(D491,'Student Master'!B:B,0)),"0"))</f>
        <v/>
      </c>
    </row>
    <row r="492" spans="1:17" x14ac:dyDescent="0.35">
      <c r="A492" s="20">
        <v>491</v>
      </c>
      <c r="B492" s="21"/>
      <c r="C492" s="1"/>
      <c r="D492" s="1"/>
      <c r="E492" s="1"/>
      <c r="F492" s="20"/>
      <c r="G492" s="22" t="str">
        <f>IF(TRIM(D492)="","",IFERROR(INDEX('Student Master'!AB:AB,MATCH(D492,'Student Master'!B:B,0)),"0"))</f>
        <v/>
      </c>
      <c r="H492" s="22" t="str">
        <f>IF(TRIM(D492)="","",IFERROR(INDEX('Student Master'!AG:AG,MATCH(D492,'Student Master'!B:B,0)),"0"))</f>
        <v/>
      </c>
      <c r="I492" s="22" t="str">
        <f>IF(TRIM(D492)="","",IFERROR(INDEX('Student Master'!AH:AH,MATCH(D492,'Student Master'!B:B,0)),"0"))</f>
        <v/>
      </c>
      <c r="J492" s="22" t="str">
        <f>IF(TRIM(D492)="","",IFERROR(INDEX('Student Master'!AI:AI,MATCH(D492,'Student Master'!B:B,0)),"0"))</f>
        <v/>
      </c>
      <c r="K492" s="23" t="str">
        <f t="shared" si="11"/>
        <v/>
      </c>
      <c r="L492" s="20"/>
      <c r="M492" s="20" t="str">
        <f>IF(TRIM(D492)="","",IFERROR(INDEX('Student Master'!C:C,MATCH(D492,'Student Master'!B:B,0)),"0"))</f>
        <v/>
      </c>
      <c r="N492" s="20" t="str">
        <f>IF(TRIM(D492)="","",IFERROR(INDEX('Student Master'!D:D,MATCH(D492,'Student Master'!B:B,0)),"0"))</f>
        <v/>
      </c>
      <c r="O492" s="20" t="str">
        <f>IF(TRIM(D492)="","",IFERROR(INDEX('Student Master'!H:H,MATCH(D492,'Student Master'!B:B,0)),"0"))</f>
        <v/>
      </c>
      <c r="P492" s="20" t="str">
        <f>IF(TRIM(D492)="","",IFERROR(INDEX('Student Master'!N:N,MATCH(D492,'Student Master'!B:B,0)),"0"))</f>
        <v/>
      </c>
      <c r="Q492" s="20" t="str">
        <f>IF(TRIM(D492)="","",IFERROR(INDEX('Student Master'!L:L,MATCH(D492,'Student Master'!B:B,0)),"0"))</f>
        <v/>
      </c>
    </row>
    <row r="493" spans="1:17" x14ac:dyDescent="0.35">
      <c r="A493" s="20">
        <v>492</v>
      </c>
      <c r="B493" s="21"/>
      <c r="C493" s="1"/>
      <c r="D493" s="1"/>
      <c r="E493" s="1"/>
      <c r="F493" s="20"/>
      <c r="G493" s="22" t="str">
        <f>IF(TRIM(D493)="","",IFERROR(INDEX('Student Master'!AB:AB,MATCH(D493,'Student Master'!B:B,0)),"0"))</f>
        <v/>
      </c>
      <c r="H493" s="22" t="str">
        <f>IF(TRIM(D493)="","",IFERROR(INDEX('Student Master'!AG:AG,MATCH(D493,'Student Master'!B:B,0)),"0"))</f>
        <v/>
      </c>
      <c r="I493" s="22" t="str">
        <f>IF(TRIM(D493)="","",IFERROR(INDEX('Student Master'!AH:AH,MATCH(D493,'Student Master'!B:B,0)),"0"))</f>
        <v/>
      </c>
      <c r="J493" s="22" t="str">
        <f>IF(TRIM(D493)="","",IFERROR(INDEX('Student Master'!AI:AI,MATCH(D493,'Student Master'!B:B,0)),"0"))</f>
        <v/>
      </c>
      <c r="K493" s="23" t="str">
        <f t="shared" si="11"/>
        <v/>
      </c>
      <c r="L493" s="20"/>
      <c r="M493" s="20" t="str">
        <f>IF(TRIM(D493)="","",IFERROR(INDEX('Student Master'!C:C,MATCH(D493,'Student Master'!B:B,0)),"0"))</f>
        <v/>
      </c>
      <c r="N493" s="20" t="str">
        <f>IF(TRIM(D493)="","",IFERROR(INDEX('Student Master'!D:D,MATCH(D493,'Student Master'!B:B,0)),"0"))</f>
        <v/>
      </c>
      <c r="O493" s="20" t="str">
        <f>IF(TRIM(D493)="","",IFERROR(INDEX('Student Master'!H:H,MATCH(D493,'Student Master'!B:B,0)),"0"))</f>
        <v/>
      </c>
      <c r="P493" s="20" t="str">
        <f>IF(TRIM(D493)="","",IFERROR(INDEX('Student Master'!N:N,MATCH(D493,'Student Master'!B:B,0)),"0"))</f>
        <v/>
      </c>
      <c r="Q493" s="20" t="str">
        <f>IF(TRIM(D493)="","",IFERROR(INDEX('Student Master'!L:L,MATCH(D493,'Student Master'!B:B,0)),"0"))</f>
        <v/>
      </c>
    </row>
    <row r="494" spans="1:17" x14ac:dyDescent="0.35">
      <c r="A494" s="20">
        <v>493</v>
      </c>
      <c r="B494" s="21"/>
      <c r="C494" s="1"/>
      <c r="D494" s="1"/>
      <c r="E494" s="1"/>
      <c r="F494" s="20"/>
      <c r="G494" s="22" t="str">
        <f>IF(TRIM(D494)="","",IFERROR(INDEX('Student Master'!AB:AB,MATCH(D494,'Student Master'!B:B,0)),"0"))</f>
        <v/>
      </c>
      <c r="H494" s="22" t="str">
        <f>IF(TRIM(D494)="","",IFERROR(INDEX('Student Master'!AG:AG,MATCH(D494,'Student Master'!B:B,0)),"0"))</f>
        <v/>
      </c>
      <c r="I494" s="22" t="str">
        <f>IF(TRIM(D494)="","",IFERROR(INDEX('Student Master'!AH:AH,MATCH(D494,'Student Master'!B:B,0)),"0"))</f>
        <v/>
      </c>
      <c r="J494" s="22" t="str">
        <f>IF(TRIM(D494)="","",IFERROR(INDEX('Student Master'!AI:AI,MATCH(D494,'Student Master'!B:B,0)),"0"))</f>
        <v/>
      </c>
      <c r="K494" s="23" t="str">
        <f t="shared" si="11"/>
        <v/>
      </c>
      <c r="L494" s="20"/>
      <c r="M494" s="20" t="str">
        <f>IF(TRIM(D494)="","",IFERROR(INDEX('Student Master'!C:C,MATCH(D494,'Student Master'!B:B,0)),"0"))</f>
        <v/>
      </c>
      <c r="N494" s="20" t="str">
        <f>IF(TRIM(D494)="","",IFERROR(INDEX('Student Master'!D:D,MATCH(D494,'Student Master'!B:B,0)),"0"))</f>
        <v/>
      </c>
      <c r="O494" s="20" t="str">
        <f>IF(TRIM(D494)="","",IFERROR(INDEX('Student Master'!H:H,MATCH(D494,'Student Master'!B:B,0)),"0"))</f>
        <v/>
      </c>
      <c r="P494" s="20" t="str">
        <f>IF(TRIM(D494)="","",IFERROR(INDEX('Student Master'!N:N,MATCH(D494,'Student Master'!B:B,0)),"0"))</f>
        <v/>
      </c>
      <c r="Q494" s="20" t="str">
        <f>IF(TRIM(D494)="","",IFERROR(INDEX('Student Master'!L:L,MATCH(D494,'Student Master'!B:B,0)),"0"))</f>
        <v/>
      </c>
    </row>
    <row r="495" spans="1:17" x14ac:dyDescent="0.35">
      <c r="A495" s="20">
        <v>494</v>
      </c>
      <c r="B495" s="21"/>
      <c r="C495" s="1"/>
      <c r="D495" s="1"/>
      <c r="E495" s="1"/>
      <c r="F495" s="20"/>
      <c r="G495" s="22" t="str">
        <f>IF(TRIM(D495)="","",IFERROR(INDEX('Student Master'!AB:AB,MATCH(D495,'Student Master'!B:B,0)),"0"))</f>
        <v/>
      </c>
      <c r="H495" s="22" t="str">
        <f>IF(TRIM(D495)="","",IFERROR(INDEX('Student Master'!AG:AG,MATCH(D495,'Student Master'!B:B,0)),"0"))</f>
        <v/>
      </c>
      <c r="I495" s="22" t="str">
        <f>IF(TRIM(D495)="","",IFERROR(INDEX('Student Master'!AH:AH,MATCH(D495,'Student Master'!B:B,0)),"0"))</f>
        <v/>
      </c>
      <c r="J495" s="22" t="str">
        <f>IF(TRIM(D495)="","",IFERROR(INDEX('Student Master'!AI:AI,MATCH(D495,'Student Master'!B:B,0)),"0"))</f>
        <v/>
      </c>
      <c r="K495" s="23" t="str">
        <f t="shared" si="11"/>
        <v/>
      </c>
      <c r="L495" s="20"/>
      <c r="M495" s="20" t="str">
        <f>IF(TRIM(D495)="","",IFERROR(INDEX('Student Master'!C:C,MATCH(D495,'Student Master'!B:B,0)),"0"))</f>
        <v/>
      </c>
      <c r="N495" s="20" t="str">
        <f>IF(TRIM(D495)="","",IFERROR(INDEX('Student Master'!D:D,MATCH(D495,'Student Master'!B:B,0)),"0"))</f>
        <v/>
      </c>
      <c r="O495" s="20" t="str">
        <f>IF(TRIM(D495)="","",IFERROR(INDEX('Student Master'!H:H,MATCH(D495,'Student Master'!B:B,0)),"0"))</f>
        <v/>
      </c>
      <c r="P495" s="20" t="str">
        <f>IF(TRIM(D495)="","",IFERROR(INDEX('Student Master'!N:N,MATCH(D495,'Student Master'!B:B,0)),"0"))</f>
        <v/>
      </c>
      <c r="Q495" s="20" t="str">
        <f>IF(TRIM(D495)="","",IFERROR(INDEX('Student Master'!L:L,MATCH(D495,'Student Master'!B:B,0)),"0"))</f>
        <v/>
      </c>
    </row>
    <row r="496" spans="1:17" x14ac:dyDescent="0.35">
      <c r="A496" s="20">
        <v>495</v>
      </c>
      <c r="B496" s="21"/>
      <c r="C496" s="1"/>
      <c r="D496" s="1"/>
      <c r="E496" s="1"/>
      <c r="F496" s="20"/>
      <c r="G496" s="22" t="str">
        <f>IF(TRIM(D496)="","",IFERROR(INDEX('Student Master'!AB:AB,MATCH(D496,'Student Master'!B:B,0)),"0"))</f>
        <v/>
      </c>
      <c r="H496" s="22" t="str">
        <f>IF(TRIM(D496)="","",IFERROR(INDEX('Student Master'!AG:AG,MATCH(D496,'Student Master'!B:B,0)),"0"))</f>
        <v/>
      </c>
      <c r="I496" s="22" t="str">
        <f>IF(TRIM(D496)="","",IFERROR(INDEX('Student Master'!AH:AH,MATCH(D496,'Student Master'!B:B,0)),"0"))</f>
        <v/>
      </c>
      <c r="J496" s="22" t="str">
        <f>IF(TRIM(D496)="","",IFERROR(INDEX('Student Master'!AI:AI,MATCH(D496,'Student Master'!B:B,0)),"0"))</f>
        <v/>
      </c>
      <c r="K496" s="23" t="str">
        <f t="shared" si="11"/>
        <v/>
      </c>
      <c r="L496" s="20"/>
      <c r="M496" s="20" t="str">
        <f>IF(TRIM(D496)="","",IFERROR(INDEX('Student Master'!C:C,MATCH(D496,'Student Master'!B:B,0)),"0"))</f>
        <v/>
      </c>
      <c r="N496" s="20" t="str">
        <f>IF(TRIM(D496)="","",IFERROR(INDEX('Student Master'!D:D,MATCH(D496,'Student Master'!B:B,0)),"0"))</f>
        <v/>
      </c>
      <c r="O496" s="20" t="str">
        <f>IF(TRIM(D496)="","",IFERROR(INDEX('Student Master'!H:H,MATCH(D496,'Student Master'!B:B,0)),"0"))</f>
        <v/>
      </c>
      <c r="P496" s="20" t="str">
        <f>IF(TRIM(D496)="","",IFERROR(INDEX('Student Master'!N:N,MATCH(D496,'Student Master'!B:B,0)),"0"))</f>
        <v/>
      </c>
      <c r="Q496" s="20" t="str">
        <f>IF(TRIM(D496)="","",IFERROR(INDEX('Student Master'!L:L,MATCH(D496,'Student Master'!B:B,0)),"0"))</f>
        <v/>
      </c>
    </row>
    <row r="497" spans="1:17" x14ac:dyDescent="0.35">
      <c r="A497" s="20">
        <v>496</v>
      </c>
      <c r="B497" s="21"/>
      <c r="C497" s="1"/>
      <c r="D497" s="1"/>
      <c r="E497" s="1"/>
      <c r="F497" s="20"/>
      <c r="G497" s="22" t="str">
        <f>IF(TRIM(D497)="","",IFERROR(INDEX('Student Master'!AB:AB,MATCH(D497,'Student Master'!B:B,0)),"0"))</f>
        <v/>
      </c>
      <c r="H497" s="22" t="str">
        <f>IF(TRIM(D497)="","",IFERROR(INDEX('Student Master'!AG:AG,MATCH(D497,'Student Master'!B:B,0)),"0"))</f>
        <v/>
      </c>
      <c r="I497" s="22" t="str">
        <f>IF(TRIM(D497)="","",IFERROR(INDEX('Student Master'!AH:AH,MATCH(D497,'Student Master'!B:B,0)),"0"))</f>
        <v/>
      </c>
      <c r="J497" s="22" t="str">
        <f>IF(TRIM(D497)="","",IFERROR(INDEX('Student Master'!AI:AI,MATCH(D497,'Student Master'!B:B,0)),"0"))</f>
        <v/>
      </c>
      <c r="K497" s="23" t="str">
        <f t="shared" si="11"/>
        <v/>
      </c>
      <c r="L497" s="20"/>
      <c r="M497" s="20" t="str">
        <f>IF(TRIM(D497)="","",IFERROR(INDEX('Student Master'!C:C,MATCH(D497,'Student Master'!B:B,0)),"0"))</f>
        <v/>
      </c>
      <c r="N497" s="20" t="str">
        <f>IF(TRIM(D497)="","",IFERROR(INDEX('Student Master'!D:D,MATCH(D497,'Student Master'!B:B,0)),"0"))</f>
        <v/>
      </c>
      <c r="O497" s="20" t="str">
        <f>IF(TRIM(D497)="","",IFERROR(INDEX('Student Master'!H:H,MATCH(D497,'Student Master'!B:B,0)),"0"))</f>
        <v/>
      </c>
      <c r="P497" s="20" t="str">
        <f>IF(TRIM(D497)="","",IFERROR(INDEX('Student Master'!N:N,MATCH(D497,'Student Master'!B:B,0)),"0"))</f>
        <v/>
      </c>
      <c r="Q497" s="20" t="str">
        <f>IF(TRIM(D497)="","",IFERROR(INDEX('Student Master'!L:L,MATCH(D497,'Student Master'!B:B,0)),"0"))</f>
        <v/>
      </c>
    </row>
    <row r="498" spans="1:17" x14ac:dyDescent="0.35">
      <c r="A498" s="20">
        <v>497</v>
      </c>
      <c r="B498" s="21"/>
      <c r="C498" s="20"/>
      <c r="D498" s="20"/>
      <c r="E498" s="20"/>
      <c r="F498" s="20"/>
      <c r="G498" s="22" t="str">
        <f>IF(TRIM(D498)="","",IFERROR(INDEX('Student Master'!AB:AB,MATCH(D498,'Student Master'!B:B,0)),"0"))</f>
        <v/>
      </c>
      <c r="H498" s="22" t="str">
        <f>IF(TRIM(D498)="","",IFERROR(INDEX('Student Master'!AG:AG,MATCH(D498,'Student Master'!B:B,0)),"0"))</f>
        <v/>
      </c>
      <c r="I498" s="22" t="str">
        <f>IF(TRIM(D498)="","",IFERROR(INDEX('Student Master'!AH:AH,MATCH(D498,'Student Master'!B:B,0)),"0"))</f>
        <v/>
      </c>
      <c r="J498" s="22" t="str">
        <f>IF(TRIM(D498)="","",IFERROR(INDEX('Student Master'!AI:AI,MATCH(D498,'Student Master'!B:B,0)),"0"))</f>
        <v/>
      </c>
      <c r="K498" s="23" t="str">
        <f t="shared" si="11"/>
        <v/>
      </c>
      <c r="L498" s="20"/>
      <c r="M498" s="20" t="str">
        <f>IF(TRIM(D498)="","",IFERROR(INDEX('Student Master'!C:C,MATCH(D498,'Student Master'!B:B,0)),"0"))</f>
        <v/>
      </c>
      <c r="N498" s="20" t="str">
        <f>IF(TRIM(D498)="","",IFERROR(INDEX('Student Master'!D:D,MATCH(D498,'Student Master'!B:B,0)),"0"))</f>
        <v/>
      </c>
      <c r="O498" s="20" t="str">
        <f>IF(TRIM(D498)="","",IFERROR(INDEX('Student Master'!H:H,MATCH(D498,'Student Master'!B:B,0)),"0"))</f>
        <v/>
      </c>
      <c r="P498" s="20" t="str">
        <f>IF(TRIM(D498)="","",IFERROR(INDEX('Student Master'!N:N,MATCH(D498,'Student Master'!B:B,0)),"0"))</f>
        <v/>
      </c>
      <c r="Q498" s="20" t="str">
        <f>IF(TRIM(D498)="","",IFERROR(INDEX('Student Master'!L:L,MATCH(D498,'Student Master'!B:B,0)),"0"))</f>
        <v/>
      </c>
    </row>
    <row r="499" spans="1:17" x14ac:dyDescent="0.35">
      <c r="A499" s="20">
        <v>498</v>
      </c>
      <c r="B499" s="21"/>
      <c r="C499" s="20"/>
      <c r="D499" s="20"/>
      <c r="E499" s="20"/>
      <c r="F499" s="20"/>
      <c r="G499" s="22" t="str">
        <f>IF(TRIM(D499)="","",IFERROR(INDEX('Student Master'!AB:AB,MATCH(D499,'Student Master'!B:B,0)),"0"))</f>
        <v/>
      </c>
      <c r="H499" s="22" t="str">
        <f>IF(TRIM(D499)="","",IFERROR(INDEX('Student Master'!AG:AG,MATCH(D499,'Student Master'!B:B,0)),"0"))</f>
        <v/>
      </c>
      <c r="I499" s="22" t="str">
        <f>IF(TRIM(D499)="","",IFERROR(INDEX('Student Master'!AH:AH,MATCH(D499,'Student Master'!B:B,0)),"0"))</f>
        <v/>
      </c>
      <c r="J499" s="22" t="str">
        <f>IF(TRIM(D499)="","",IFERROR(INDEX('Student Master'!AI:AI,MATCH(D499,'Student Master'!B:B,0)),"0"))</f>
        <v/>
      </c>
      <c r="K499" s="23" t="str">
        <f t="shared" si="11"/>
        <v/>
      </c>
      <c r="L499" s="20"/>
      <c r="M499" s="20" t="str">
        <f>IF(TRIM(D499)="","",IFERROR(INDEX('Student Master'!C:C,MATCH(D499,'Student Master'!B:B,0)),"0"))</f>
        <v/>
      </c>
      <c r="N499" s="20" t="str">
        <f>IF(TRIM(D499)="","",IFERROR(INDEX('Student Master'!D:D,MATCH(D499,'Student Master'!B:B,0)),"0"))</f>
        <v/>
      </c>
      <c r="O499" s="20" t="str">
        <f>IF(TRIM(D499)="","",IFERROR(INDEX('Student Master'!H:H,MATCH(D499,'Student Master'!B:B,0)),"0"))</f>
        <v/>
      </c>
      <c r="P499" s="20" t="str">
        <f>IF(TRIM(D499)="","",IFERROR(INDEX('Student Master'!N:N,MATCH(D499,'Student Master'!B:B,0)),"0"))</f>
        <v/>
      </c>
      <c r="Q499" s="20" t="str">
        <f>IF(TRIM(D499)="","",IFERROR(INDEX('Student Master'!L:L,MATCH(D499,'Student Master'!B:B,0)),"0"))</f>
        <v/>
      </c>
    </row>
    <row r="500" spans="1:17" x14ac:dyDescent="0.35">
      <c r="A500" s="20">
        <v>499</v>
      </c>
      <c r="B500" s="21"/>
      <c r="C500" s="20"/>
      <c r="D500" s="20"/>
      <c r="E500" s="20"/>
      <c r="F500" s="20"/>
      <c r="G500" s="22" t="str">
        <f>IF(TRIM(D500)="","",IFERROR(INDEX('Student Master'!AB:AB,MATCH(D500,'Student Master'!B:B,0)),"0"))</f>
        <v/>
      </c>
      <c r="H500" s="22" t="str">
        <f>IF(TRIM(D500)="","",IFERROR(INDEX('Student Master'!AG:AG,MATCH(D500,'Student Master'!B:B,0)),"0"))</f>
        <v/>
      </c>
      <c r="I500" s="22" t="str">
        <f>IF(TRIM(D500)="","",IFERROR(INDEX('Student Master'!AH:AH,MATCH(D500,'Student Master'!B:B,0)),"0"))</f>
        <v/>
      </c>
      <c r="J500" s="22" t="str">
        <f>IF(TRIM(D500)="","",IFERROR(INDEX('Student Master'!AI:AI,MATCH(D500,'Student Master'!B:B,0)),"0"))</f>
        <v/>
      </c>
      <c r="K500" s="23" t="str">
        <f t="shared" si="11"/>
        <v/>
      </c>
      <c r="L500" s="20"/>
      <c r="M500" s="20" t="str">
        <f>IF(TRIM(D500)="","",IFERROR(INDEX('Student Master'!C:C,MATCH(D500,'Student Master'!B:B,0)),"0"))</f>
        <v/>
      </c>
      <c r="N500" s="20" t="str">
        <f>IF(TRIM(D500)="","",IFERROR(INDEX('Student Master'!D:D,MATCH(D500,'Student Master'!B:B,0)),"0"))</f>
        <v/>
      </c>
      <c r="O500" s="20" t="str">
        <f>IF(TRIM(D500)="","",IFERROR(INDEX('Student Master'!H:H,MATCH(D500,'Student Master'!B:B,0)),"0"))</f>
        <v/>
      </c>
      <c r="P500" s="20" t="str">
        <f>IF(TRIM(D500)="","",IFERROR(INDEX('Student Master'!N:N,MATCH(D500,'Student Master'!B:B,0)),"0"))</f>
        <v/>
      </c>
      <c r="Q500" s="20" t="str">
        <f>IF(TRIM(D500)="","",IFERROR(INDEX('Student Master'!L:L,MATCH(D500,'Student Master'!B:B,0)),"0"))</f>
        <v/>
      </c>
    </row>
    <row r="501" spans="1:17" x14ac:dyDescent="0.35">
      <c r="A501" s="20">
        <v>500</v>
      </c>
      <c r="B501" s="21"/>
      <c r="C501" s="20"/>
      <c r="D501" s="20"/>
      <c r="E501" s="20"/>
      <c r="F501" s="20"/>
      <c r="G501" s="22" t="str">
        <f>IF(TRIM(D501)="","",IFERROR(INDEX('Student Master'!AB:AB,MATCH(D501,'Student Master'!B:B,0)),"0"))</f>
        <v/>
      </c>
      <c r="H501" s="22" t="str">
        <f>IF(TRIM(D501)="","",IFERROR(INDEX('Student Master'!AG:AG,MATCH(D501,'Student Master'!B:B,0)),"0"))</f>
        <v/>
      </c>
      <c r="I501" s="22" t="str">
        <f>IF(TRIM(D501)="","",IFERROR(INDEX('Student Master'!AH:AH,MATCH(D501,'Student Master'!B:B,0)),"0"))</f>
        <v/>
      </c>
      <c r="J501" s="22" t="str">
        <f>IF(TRIM(D501)="","",IFERROR(INDEX('Student Master'!AI:AI,MATCH(D501,'Student Master'!B:B,0)),"0"))</f>
        <v/>
      </c>
      <c r="K501" s="23" t="str">
        <f t="shared" si="11"/>
        <v/>
      </c>
      <c r="L501" s="20"/>
      <c r="M501" s="20" t="str">
        <f>IF(TRIM(D501)="","",IFERROR(INDEX('Student Master'!C:C,MATCH(D501,'Student Master'!B:B,0)),"0"))</f>
        <v/>
      </c>
      <c r="N501" s="20" t="str">
        <f>IF(TRIM(D501)="","",IFERROR(INDEX('Student Master'!D:D,MATCH(D501,'Student Master'!B:B,0)),"0"))</f>
        <v/>
      </c>
      <c r="O501" s="20" t="str">
        <f>IF(TRIM(D501)="","",IFERROR(INDEX('Student Master'!H:H,MATCH(D501,'Student Master'!B:B,0)),"0"))</f>
        <v/>
      </c>
      <c r="P501" s="20" t="str">
        <f>IF(TRIM(D501)="","",IFERROR(INDEX('Student Master'!N:N,MATCH(D501,'Student Master'!B:B,0)),"0"))</f>
        <v/>
      </c>
      <c r="Q501" s="20" t="str">
        <f>IF(TRIM(D501)="","",IFERROR(INDEX('Student Master'!L:L,MATCH(D501,'Student Master'!B:B,0)),"0"))</f>
        <v/>
      </c>
    </row>
    <row r="502" spans="1:17" x14ac:dyDescent="0.35">
      <c r="A502" s="20">
        <v>501</v>
      </c>
      <c r="B502" s="21"/>
      <c r="C502" s="20"/>
      <c r="D502" s="20"/>
      <c r="E502" s="20"/>
      <c r="F502" s="20"/>
      <c r="G502" s="22" t="str">
        <f>IF(TRIM(D502)="","",IFERROR(INDEX('Student Master'!AB:AB,MATCH(D502,'Student Master'!B:B,0)),"0"))</f>
        <v/>
      </c>
      <c r="H502" s="22" t="str">
        <f>IF(TRIM(D502)="","",IFERROR(INDEX('Student Master'!AG:AG,MATCH(D502,'Student Master'!B:B,0)),"0"))</f>
        <v/>
      </c>
      <c r="I502" s="22" t="str">
        <f>IF(TRIM(D502)="","",IFERROR(INDEX('Student Master'!AH:AH,MATCH(D502,'Student Master'!B:B,0)),"0"))</f>
        <v/>
      </c>
      <c r="J502" s="22" t="str">
        <f>IF(TRIM(D502)="","",IFERROR(INDEX('Student Master'!AI:AI,MATCH(D502,'Student Master'!B:B,0)),"0"))</f>
        <v/>
      </c>
      <c r="K502" s="23" t="str">
        <f t="shared" si="11"/>
        <v/>
      </c>
      <c r="L502" s="20"/>
      <c r="M502" s="20" t="str">
        <f>IF(TRIM(D502)="","",IFERROR(INDEX('Student Master'!C:C,MATCH(D502,'Student Master'!B:B,0)),"0"))</f>
        <v/>
      </c>
      <c r="N502" s="20" t="str">
        <f>IF(TRIM(D502)="","",IFERROR(INDEX('Student Master'!D:D,MATCH(D502,'Student Master'!B:B,0)),"0"))</f>
        <v/>
      </c>
      <c r="O502" s="20" t="str">
        <f>IF(TRIM(D502)="","",IFERROR(INDEX('Student Master'!H:H,MATCH(D502,'Student Master'!B:B,0)),"0"))</f>
        <v/>
      </c>
      <c r="P502" s="20" t="str">
        <f>IF(TRIM(D502)="","",IFERROR(INDEX('Student Master'!N:N,MATCH(D502,'Student Master'!B:B,0)),"0"))</f>
        <v/>
      </c>
      <c r="Q502" s="20" t="str">
        <f>IF(TRIM(D502)="","",IFERROR(INDEX('Student Master'!L:L,MATCH(D502,'Student Master'!B:B,0)),"0"))</f>
        <v/>
      </c>
    </row>
    <row r="503" spans="1:17" x14ac:dyDescent="0.35">
      <c r="A503" s="20">
        <v>502</v>
      </c>
      <c r="B503" s="21"/>
      <c r="C503" s="20"/>
      <c r="D503" s="20"/>
      <c r="E503" s="20"/>
      <c r="F503" s="20"/>
      <c r="G503" s="22" t="str">
        <f>IF(TRIM(D503)="","",IFERROR(INDEX('Student Master'!AB:AB,MATCH(D503,'Student Master'!B:B,0)),"0"))</f>
        <v/>
      </c>
      <c r="H503" s="22" t="str">
        <f>IF(TRIM(D503)="","",IFERROR(INDEX('Student Master'!AG:AG,MATCH(D503,'Student Master'!B:B,0)),"0"))</f>
        <v/>
      </c>
      <c r="I503" s="22" t="str">
        <f>IF(TRIM(D503)="","",IFERROR(INDEX('Student Master'!AH:AH,MATCH(D503,'Student Master'!B:B,0)),"0"))</f>
        <v/>
      </c>
      <c r="J503" s="22" t="str">
        <f>IF(TRIM(D503)="","",IFERROR(INDEX('Student Master'!AI:AI,MATCH(D503,'Student Master'!B:B,0)),"0"))</f>
        <v/>
      </c>
      <c r="K503" s="23" t="str">
        <f t="shared" si="11"/>
        <v/>
      </c>
      <c r="L503" s="20"/>
      <c r="M503" s="20" t="str">
        <f>IF(TRIM(D503)="","",IFERROR(INDEX('Student Master'!C:C,MATCH(D503,'Student Master'!B:B,0)),"0"))</f>
        <v/>
      </c>
      <c r="N503" s="20" t="str">
        <f>IF(TRIM(D503)="","",IFERROR(INDEX('Student Master'!D:D,MATCH(D503,'Student Master'!B:B,0)),"0"))</f>
        <v/>
      </c>
      <c r="O503" s="20" t="str">
        <f>IF(TRIM(D503)="","",IFERROR(INDEX('Student Master'!H:H,MATCH(D503,'Student Master'!B:B,0)),"0"))</f>
        <v/>
      </c>
      <c r="P503" s="20" t="str">
        <f>IF(TRIM(D503)="","",IFERROR(INDEX('Student Master'!N:N,MATCH(D503,'Student Master'!B:B,0)),"0"))</f>
        <v/>
      </c>
      <c r="Q503" s="20" t="str">
        <f>IF(TRIM(D503)="","",IFERROR(INDEX('Student Master'!L:L,MATCH(D503,'Student Master'!B:B,0)),"0"))</f>
        <v/>
      </c>
    </row>
    <row r="504" spans="1:17" x14ac:dyDescent="0.35">
      <c r="A504" s="20">
        <v>503</v>
      </c>
      <c r="B504" s="21"/>
      <c r="C504" s="20"/>
      <c r="D504" s="20"/>
      <c r="E504" s="20"/>
      <c r="F504" s="20"/>
      <c r="G504" s="22" t="str">
        <f>IF(TRIM(D504)="","",IFERROR(INDEX('Student Master'!AB:AB,MATCH(D504,'Student Master'!B:B,0)),"0"))</f>
        <v/>
      </c>
      <c r="H504" s="22" t="str">
        <f>IF(TRIM(D504)="","",IFERROR(INDEX('Student Master'!AG:AG,MATCH(D504,'Student Master'!B:B,0)),"0"))</f>
        <v/>
      </c>
      <c r="I504" s="22" t="str">
        <f>IF(TRIM(D504)="","",IFERROR(INDEX('Student Master'!AH:AH,MATCH(D504,'Student Master'!B:B,0)),"0"))</f>
        <v/>
      </c>
      <c r="J504" s="22" t="str">
        <f>IF(TRIM(D504)="","",IFERROR(INDEX('Student Master'!AI:AI,MATCH(D504,'Student Master'!B:B,0)),"0"))</f>
        <v/>
      </c>
      <c r="K504" s="23" t="str">
        <f t="shared" si="11"/>
        <v/>
      </c>
      <c r="L504" s="20"/>
      <c r="M504" s="20" t="str">
        <f>IF(TRIM(D504)="","",IFERROR(INDEX('Student Master'!C:C,MATCH(D504,'Student Master'!B:B,0)),"0"))</f>
        <v/>
      </c>
      <c r="N504" s="20" t="str">
        <f>IF(TRIM(D504)="","",IFERROR(INDEX('Student Master'!D:D,MATCH(D504,'Student Master'!B:B,0)),"0"))</f>
        <v/>
      </c>
      <c r="O504" s="20" t="str">
        <f>IF(TRIM(D504)="","",IFERROR(INDEX('Student Master'!H:H,MATCH(D504,'Student Master'!B:B,0)),"0"))</f>
        <v/>
      </c>
      <c r="P504" s="20" t="str">
        <f>IF(TRIM(D504)="","",IFERROR(INDEX('Student Master'!N:N,MATCH(D504,'Student Master'!B:B,0)),"0"))</f>
        <v/>
      </c>
      <c r="Q504" s="20" t="str">
        <f>IF(TRIM(D504)="","",IFERROR(INDEX('Student Master'!L:L,MATCH(D504,'Student Master'!B:B,0)),"0"))</f>
        <v/>
      </c>
    </row>
    <row r="505" spans="1:17" x14ac:dyDescent="0.35">
      <c r="A505" s="20">
        <v>504</v>
      </c>
      <c r="B505" s="21"/>
      <c r="C505" s="20"/>
      <c r="D505" s="20"/>
      <c r="E505" s="20"/>
      <c r="F505" s="20"/>
      <c r="G505" s="22" t="str">
        <f>IF(TRIM(D505)="","",IFERROR(INDEX('Student Master'!AB:AB,MATCH(D505,'Student Master'!B:B,0)),"0"))</f>
        <v/>
      </c>
      <c r="H505" s="22" t="str">
        <f>IF(TRIM(D505)="","",IFERROR(INDEX('Student Master'!AG:AG,MATCH(D505,'Student Master'!B:B,0)),"0"))</f>
        <v/>
      </c>
      <c r="I505" s="22" t="str">
        <f>IF(TRIM(D505)="","",IFERROR(INDEX('Student Master'!AH:AH,MATCH(D505,'Student Master'!B:B,0)),"0"))</f>
        <v/>
      </c>
      <c r="J505" s="22" t="str">
        <f>IF(TRIM(D505)="","",IFERROR(INDEX('Student Master'!AI:AI,MATCH(D505,'Student Master'!B:B,0)),"0"))</f>
        <v/>
      </c>
      <c r="K505" s="23" t="str">
        <f t="shared" si="11"/>
        <v/>
      </c>
      <c r="L505" s="20"/>
      <c r="M505" s="20" t="str">
        <f>IF(TRIM(D505)="","",IFERROR(INDEX('Student Master'!C:C,MATCH(D505,'Student Master'!B:B,0)),"0"))</f>
        <v/>
      </c>
      <c r="N505" s="20" t="str">
        <f>IF(TRIM(D505)="","",IFERROR(INDEX('Student Master'!D:D,MATCH(D505,'Student Master'!B:B,0)),"0"))</f>
        <v/>
      </c>
      <c r="O505" s="20" t="str">
        <f>IF(TRIM(D505)="","",IFERROR(INDEX('Student Master'!H:H,MATCH(D505,'Student Master'!B:B,0)),"0"))</f>
        <v/>
      </c>
      <c r="P505" s="20" t="str">
        <f>IF(TRIM(D505)="","",IFERROR(INDEX('Student Master'!N:N,MATCH(D505,'Student Master'!B:B,0)),"0"))</f>
        <v/>
      </c>
      <c r="Q505" s="20" t="str">
        <f>IF(TRIM(D505)="","",IFERROR(INDEX('Student Master'!L:L,MATCH(D505,'Student Master'!B:B,0)),"0"))</f>
        <v/>
      </c>
    </row>
    <row r="506" spans="1:17" x14ac:dyDescent="0.35">
      <c r="A506" s="20">
        <v>505</v>
      </c>
      <c r="B506" s="21"/>
      <c r="C506" s="20"/>
      <c r="D506" s="20"/>
      <c r="E506" s="20"/>
      <c r="F506" s="20"/>
      <c r="G506" s="22" t="str">
        <f>IF(TRIM(D506)="","",IFERROR(INDEX('Student Master'!AB:AB,MATCH(D506,'Student Master'!B:B,0)),"0"))</f>
        <v/>
      </c>
      <c r="H506" s="22" t="str">
        <f>IF(TRIM(D506)="","",IFERROR(INDEX('Student Master'!AG:AG,MATCH(D506,'Student Master'!B:B,0)),"0"))</f>
        <v/>
      </c>
      <c r="I506" s="22" t="str">
        <f>IF(TRIM(D506)="","",IFERROR(INDEX('Student Master'!AH:AH,MATCH(D506,'Student Master'!B:B,0)),"0"))</f>
        <v/>
      </c>
      <c r="J506" s="22" t="str">
        <f>IF(TRIM(D506)="","",IFERROR(INDEX('Student Master'!AI:AI,MATCH(D506,'Student Master'!B:B,0)),"0"))</f>
        <v/>
      </c>
      <c r="K506" s="23" t="str">
        <f t="shared" si="11"/>
        <v/>
      </c>
      <c r="L506" s="20"/>
      <c r="M506" s="20" t="str">
        <f>IF(TRIM(D506)="","",IFERROR(INDEX('Student Master'!C:C,MATCH(D506,'Student Master'!B:B,0)),"0"))</f>
        <v/>
      </c>
      <c r="N506" s="20" t="str">
        <f>IF(TRIM(D506)="","",IFERROR(INDEX('Student Master'!D:D,MATCH(D506,'Student Master'!B:B,0)),"0"))</f>
        <v/>
      </c>
      <c r="O506" s="20" t="str">
        <f>IF(TRIM(D506)="","",IFERROR(INDEX('Student Master'!H:H,MATCH(D506,'Student Master'!B:B,0)),"0"))</f>
        <v/>
      </c>
      <c r="P506" s="20" t="str">
        <f>IF(TRIM(D506)="","",IFERROR(INDEX('Student Master'!N:N,MATCH(D506,'Student Master'!B:B,0)),"0"))</f>
        <v/>
      </c>
      <c r="Q506" s="20" t="str">
        <f>IF(TRIM(D506)="","",IFERROR(INDEX('Student Master'!L:L,MATCH(D506,'Student Master'!B:B,0)),"0"))</f>
        <v/>
      </c>
    </row>
    <row r="507" spans="1:17" x14ac:dyDescent="0.35">
      <c r="A507" s="20">
        <v>506</v>
      </c>
      <c r="B507" s="21"/>
      <c r="C507" s="20"/>
      <c r="D507" s="20"/>
      <c r="E507" s="20"/>
      <c r="F507" s="20"/>
      <c r="G507" s="22" t="str">
        <f>IF(TRIM(D507)="","",IFERROR(INDEX('Student Master'!AB:AB,MATCH(D507,'Student Master'!B:B,0)),"0"))</f>
        <v/>
      </c>
      <c r="H507" s="22" t="str">
        <f>IF(TRIM(D507)="","",IFERROR(INDEX('Student Master'!AG:AG,MATCH(D507,'Student Master'!B:B,0)),"0"))</f>
        <v/>
      </c>
      <c r="I507" s="22" t="str">
        <f>IF(TRIM(D507)="","",IFERROR(INDEX('Student Master'!AH:AH,MATCH(D507,'Student Master'!B:B,0)),"0"))</f>
        <v/>
      </c>
      <c r="J507" s="22" t="str">
        <f>IF(TRIM(D507)="","",IFERROR(INDEX('Student Master'!AI:AI,MATCH(D507,'Student Master'!B:B,0)),"0"))</f>
        <v/>
      </c>
      <c r="K507" s="23" t="str">
        <f t="shared" si="11"/>
        <v/>
      </c>
      <c r="L507" s="20"/>
      <c r="M507" s="20" t="str">
        <f>IF(TRIM(D507)="","",IFERROR(INDEX('Student Master'!C:C,MATCH(D507,'Student Master'!B:B,0)),"0"))</f>
        <v/>
      </c>
      <c r="N507" s="20" t="str">
        <f>IF(TRIM(D507)="","",IFERROR(INDEX('Student Master'!D:D,MATCH(D507,'Student Master'!B:B,0)),"0"))</f>
        <v/>
      </c>
      <c r="O507" s="20" t="str">
        <f>IF(TRIM(D507)="","",IFERROR(INDEX('Student Master'!H:H,MATCH(D507,'Student Master'!B:B,0)),"0"))</f>
        <v/>
      </c>
      <c r="P507" s="20" t="str">
        <f>IF(TRIM(D507)="","",IFERROR(INDEX('Student Master'!N:N,MATCH(D507,'Student Master'!B:B,0)),"0"))</f>
        <v/>
      </c>
      <c r="Q507" s="20" t="str">
        <f>IF(TRIM(D507)="","",IFERROR(INDEX('Student Master'!L:L,MATCH(D507,'Student Master'!B:B,0)),"0"))</f>
        <v/>
      </c>
    </row>
    <row r="508" spans="1:17" x14ac:dyDescent="0.35">
      <c r="A508" s="20">
        <v>507</v>
      </c>
      <c r="B508" s="21"/>
      <c r="C508" s="1"/>
      <c r="D508" s="1"/>
      <c r="E508" s="1"/>
      <c r="F508" s="20"/>
      <c r="G508" s="22" t="str">
        <f>IF(TRIM(D508)="","",IFERROR(INDEX('Student Master'!AB:AB,MATCH(D508,'Student Master'!B:B,0)),"0"))</f>
        <v/>
      </c>
      <c r="H508" s="22" t="str">
        <f>IF(TRIM(D508)="","",IFERROR(INDEX('Student Master'!AG:AG,MATCH(D508,'Student Master'!B:B,0)),"0"))</f>
        <v/>
      </c>
      <c r="I508" s="22" t="str">
        <f>IF(TRIM(D508)="","",IFERROR(INDEX('Student Master'!AH:AH,MATCH(D508,'Student Master'!B:B,0)),"0"))</f>
        <v/>
      </c>
      <c r="J508" s="22" t="str">
        <f>IF(TRIM(D508)="","",IFERROR(INDEX('Student Master'!AI:AI,MATCH(D508,'Student Master'!B:B,0)),"0"))</f>
        <v/>
      </c>
      <c r="K508" s="23" t="str">
        <f t="shared" si="11"/>
        <v/>
      </c>
      <c r="L508" s="20"/>
      <c r="M508" s="20" t="str">
        <f>IF(TRIM(D508)="","",IFERROR(INDEX('Student Master'!C:C,MATCH(D508,'Student Master'!B:B,0)),"0"))</f>
        <v/>
      </c>
      <c r="N508" s="20" t="str">
        <f>IF(TRIM(D508)="","",IFERROR(INDEX('Student Master'!D:D,MATCH(D508,'Student Master'!B:B,0)),"0"))</f>
        <v/>
      </c>
      <c r="O508" s="20" t="str">
        <f>IF(TRIM(D508)="","",IFERROR(INDEX('Student Master'!H:H,MATCH(D508,'Student Master'!B:B,0)),"0"))</f>
        <v/>
      </c>
      <c r="P508" s="20" t="str">
        <f>IF(TRIM(D508)="","",IFERROR(INDEX('Student Master'!N:N,MATCH(D508,'Student Master'!B:B,0)),"0"))</f>
        <v/>
      </c>
      <c r="Q508" s="20" t="str">
        <f>IF(TRIM(D508)="","",IFERROR(INDEX('Student Master'!L:L,MATCH(D508,'Student Master'!B:B,0)),"0"))</f>
        <v/>
      </c>
    </row>
    <row r="509" spans="1:17" x14ac:dyDescent="0.35">
      <c r="A509" s="20">
        <v>508</v>
      </c>
      <c r="B509" s="21"/>
      <c r="C509" s="1"/>
      <c r="D509" s="1"/>
      <c r="E509" s="1"/>
      <c r="F509" s="20"/>
      <c r="G509" s="22" t="str">
        <f>IF(TRIM(D509)="","",IFERROR(INDEX('Student Master'!AB:AB,MATCH(D509,'Student Master'!B:B,0)),"0"))</f>
        <v/>
      </c>
      <c r="H509" s="22" t="str">
        <f>IF(TRIM(D509)="","",IFERROR(INDEX('Student Master'!AG:AG,MATCH(D509,'Student Master'!B:B,0)),"0"))</f>
        <v/>
      </c>
      <c r="I509" s="22" t="str">
        <f>IF(TRIM(D509)="","",IFERROR(INDEX('Student Master'!AH:AH,MATCH(D509,'Student Master'!B:B,0)),"0"))</f>
        <v/>
      </c>
      <c r="J509" s="22" t="str">
        <f>IF(TRIM(D509)="","",IFERROR(INDEX('Student Master'!AI:AI,MATCH(D509,'Student Master'!B:B,0)),"0"))</f>
        <v/>
      </c>
      <c r="K509" s="23" t="str">
        <f t="shared" si="11"/>
        <v/>
      </c>
      <c r="L509" s="20"/>
      <c r="M509" s="20" t="str">
        <f>IF(TRIM(D509)="","",IFERROR(INDEX('Student Master'!C:C,MATCH(D509,'Student Master'!B:B,0)),"0"))</f>
        <v/>
      </c>
      <c r="N509" s="20" t="str">
        <f>IF(TRIM(D509)="","",IFERROR(INDEX('Student Master'!D:D,MATCH(D509,'Student Master'!B:B,0)),"0"))</f>
        <v/>
      </c>
      <c r="O509" s="20" t="str">
        <f>IF(TRIM(D509)="","",IFERROR(INDEX('Student Master'!H:H,MATCH(D509,'Student Master'!B:B,0)),"0"))</f>
        <v/>
      </c>
      <c r="P509" s="20" t="str">
        <f>IF(TRIM(D509)="","",IFERROR(INDEX('Student Master'!N:N,MATCH(D509,'Student Master'!B:B,0)),"0"))</f>
        <v/>
      </c>
      <c r="Q509" s="20" t="str">
        <f>IF(TRIM(D509)="","",IFERROR(INDEX('Student Master'!L:L,MATCH(D509,'Student Master'!B:B,0)),"0"))</f>
        <v/>
      </c>
    </row>
    <row r="510" spans="1:17" x14ac:dyDescent="0.35">
      <c r="A510" s="20">
        <v>509</v>
      </c>
      <c r="B510" s="21"/>
      <c r="C510" s="1"/>
      <c r="D510" s="1"/>
      <c r="E510" s="1"/>
      <c r="F510" s="20"/>
      <c r="G510" s="22" t="str">
        <f>IF(TRIM(D510)="","",IFERROR(INDEX('Student Master'!AB:AB,MATCH(D510,'Student Master'!B:B,0)),"0"))</f>
        <v/>
      </c>
      <c r="H510" s="22" t="str">
        <f>IF(TRIM(D510)="","",IFERROR(INDEX('Student Master'!AG:AG,MATCH(D510,'Student Master'!B:B,0)),"0"))</f>
        <v/>
      </c>
      <c r="I510" s="22" t="str">
        <f>IF(TRIM(D510)="","",IFERROR(INDEX('Student Master'!AH:AH,MATCH(D510,'Student Master'!B:B,0)),"0"))</f>
        <v/>
      </c>
      <c r="J510" s="22" t="str">
        <f>IF(TRIM(D510)="","",IFERROR(INDEX('Student Master'!AI:AI,MATCH(D510,'Student Master'!B:B,0)),"0"))</f>
        <v/>
      </c>
      <c r="K510" s="23" t="str">
        <f t="shared" si="11"/>
        <v/>
      </c>
      <c r="L510" s="20"/>
      <c r="M510" s="20" t="str">
        <f>IF(TRIM(D510)="","",IFERROR(INDEX('Student Master'!C:C,MATCH(D510,'Student Master'!B:B,0)),"0"))</f>
        <v/>
      </c>
      <c r="N510" s="20" t="str">
        <f>IF(TRIM(D510)="","",IFERROR(INDEX('Student Master'!D:D,MATCH(D510,'Student Master'!B:B,0)),"0"))</f>
        <v/>
      </c>
      <c r="O510" s="20" t="str">
        <f>IF(TRIM(D510)="","",IFERROR(INDEX('Student Master'!H:H,MATCH(D510,'Student Master'!B:B,0)),"0"))</f>
        <v/>
      </c>
      <c r="P510" s="20" t="str">
        <f>IF(TRIM(D510)="","",IFERROR(INDEX('Student Master'!N:N,MATCH(D510,'Student Master'!B:B,0)),"0"))</f>
        <v/>
      </c>
      <c r="Q510" s="20" t="str">
        <f>IF(TRIM(D510)="","",IFERROR(INDEX('Student Master'!L:L,MATCH(D510,'Student Master'!B:B,0)),"0"))</f>
        <v/>
      </c>
    </row>
    <row r="511" spans="1:17" x14ac:dyDescent="0.35">
      <c r="A511" s="20">
        <v>510</v>
      </c>
      <c r="B511" s="21"/>
      <c r="C511" s="1"/>
      <c r="D511" s="1"/>
      <c r="E511" s="1"/>
      <c r="F511" s="20"/>
      <c r="G511" s="22" t="str">
        <f>IF(TRIM(D511)="","",IFERROR(INDEX('Student Master'!AB:AB,MATCH(D511,'Student Master'!B:B,0)),"0"))</f>
        <v/>
      </c>
      <c r="H511" s="22" t="str">
        <f>IF(TRIM(D511)="","",IFERROR(INDEX('Student Master'!AG:AG,MATCH(D511,'Student Master'!B:B,0)),"0"))</f>
        <v/>
      </c>
      <c r="I511" s="22" t="str">
        <f>IF(TRIM(D511)="","",IFERROR(INDEX('Student Master'!AH:AH,MATCH(D511,'Student Master'!B:B,0)),"0"))</f>
        <v/>
      </c>
      <c r="J511" s="22" t="str">
        <f>IF(TRIM(D511)="","",IFERROR(INDEX('Student Master'!AI:AI,MATCH(D511,'Student Master'!B:B,0)),"0"))</f>
        <v/>
      </c>
      <c r="K511" s="23" t="str">
        <f t="shared" si="11"/>
        <v/>
      </c>
      <c r="L511" s="20"/>
      <c r="M511" s="20" t="str">
        <f>IF(TRIM(D511)="","",IFERROR(INDEX('Student Master'!C:C,MATCH(D511,'Student Master'!B:B,0)),"0"))</f>
        <v/>
      </c>
      <c r="N511" s="20" t="str">
        <f>IF(TRIM(D511)="","",IFERROR(INDEX('Student Master'!D:D,MATCH(D511,'Student Master'!B:B,0)),"0"))</f>
        <v/>
      </c>
      <c r="O511" s="20" t="str">
        <f>IF(TRIM(D511)="","",IFERROR(INDEX('Student Master'!H:H,MATCH(D511,'Student Master'!B:B,0)),"0"))</f>
        <v/>
      </c>
      <c r="P511" s="20" t="str">
        <f>IF(TRIM(D511)="","",IFERROR(INDEX('Student Master'!N:N,MATCH(D511,'Student Master'!B:B,0)),"0"))</f>
        <v/>
      </c>
      <c r="Q511" s="20" t="str">
        <f>IF(TRIM(D511)="","",IFERROR(INDEX('Student Master'!L:L,MATCH(D511,'Student Master'!B:B,0)),"0"))</f>
        <v/>
      </c>
    </row>
    <row r="512" spans="1:17" x14ac:dyDescent="0.35">
      <c r="A512" s="20">
        <v>511</v>
      </c>
      <c r="B512" s="21"/>
      <c r="C512" s="1"/>
      <c r="D512" s="1"/>
      <c r="E512" s="1"/>
      <c r="F512" s="20"/>
      <c r="G512" s="22" t="str">
        <f>IF(TRIM(D512)="","",IFERROR(INDEX('Student Master'!AB:AB,MATCH(D512,'Student Master'!B:B,0)),"0"))</f>
        <v/>
      </c>
      <c r="H512" s="22" t="str">
        <f>IF(TRIM(D512)="","",IFERROR(INDEX('Student Master'!AG:AG,MATCH(D512,'Student Master'!B:B,0)),"0"))</f>
        <v/>
      </c>
      <c r="I512" s="22" t="str">
        <f>IF(TRIM(D512)="","",IFERROR(INDEX('Student Master'!AH:AH,MATCH(D512,'Student Master'!B:B,0)),"0"))</f>
        <v/>
      </c>
      <c r="J512" s="22" t="str">
        <f>IF(TRIM(D512)="","",IFERROR(INDEX('Student Master'!AI:AI,MATCH(D512,'Student Master'!B:B,0)),"0"))</f>
        <v/>
      </c>
      <c r="K512" s="23" t="str">
        <f t="shared" si="11"/>
        <v/>
      </c>
      <c r="L512" s="20"/>
      <c r="M512" s="20" t="str">
        <f>IF(TRIM(D512)="","",IFERROR(INDEX('Student Master'!C:C,MATCH(D512,'Student Master'!B:B,0)),"0"))</f>
        <v/>
      </c>
      <c r="N512" s="20" t="str">
        <f>IF(TRIM(D512)="","",IFERROR(INDEX('Student Master'!D:D,MATCH(D512,'Student Master'!B:B,0)),"0"))</f>
        <v/>
      </c>
      <c r="O512" s="20" t="str">
        <f>IF(TRIM(D512)="","",IFERROR(INDEX('Student Master'!H:H,MATCH(D512,'Student Master'!B:B,0)),"0"))</f>
        <v/>
      </c>
      <c r="P512" s="20" t="str">
        <f>IF(TRIM(D512)="","",IFERROR(INDEX('Student Master'!N:N,MATCH(D512,'Student Master'!B:B,0)),"0"))</f>
        <v/>
      </c>
      <c r="Q512" s="20" t="str">
        <f>IF(TRIM(D512)="","",IFERROR(INDEX('Student Master'!L:L,MATCH(D512,'Student Master'!B:B,0)),"0"))</f>
        <v/>
      </c>
    </row>
    <row r="513" spans="1:17" x14ac:dyDescent="0.35">
      <c r="A513" s="20">
        <v>512</v>
      </c>
      <c r="B513" s="21"/>
      <c r="C513" s="1"/>
      <c r="D513" s="1"/>
      <c r="E513" s="1"/>
      <c r="F513" s="20"/>
      <c r="G513" s="22" t="str">
        <f>IF(TRIM(D513)="","",IFERROR(INDEX('Student Master'!AB:AB,MATCH(D513,'Student Master'!B:B,0)),"0"))</f>
        <v/>
      </c>
      <c r="H513" s="22" t="str">
        <f>IF(TRIM(D513)="","",IFERROR(INDEX('Student Master'!AG:AG,MATCH(D513,'Student Master'!B:B,0)),"0"))</f>
        <v/>
      </c>
      <c r="I513" s="22" t="str">
        <f>IF(TRIM(D513)="","",IFERROR(INDEX('Student Master'!AH:AH,MATCH(D513,'Student Master'!B:B,0)),"0"))</f>
        <v/>
      </c>
      <c r="J513" s="22" t="str">
        <f>IF(TRIM(D513)="","",IFERROR(INDEX('Student Master'!AI:AI,MATCH(D513,'Student Master'!B:B,0)),"0"))</f>
        <v/>
      </c>
      <c r="K513" s="23" t="str">
        <f t="shared" si="11"/>
        <v/>
      </c>
      <c r="L513" s="20"/>
      <c r="M513" s="20" t="str">
        <f>IF(TRIM(D513)="","",IFERROR(INDEX('Student Master'!C:C,MATCH(D513,'Student Master'!B:B,0)),"0"))</f>
        <v/>
      </c>
      <c r="N513" s="20" t="str">
        <f>IF(TRIM(D513)="","",IFERROR(INDEX('Student Master'!D:D,MATCH(D513,'Student Master'!B:B,0)),"0"))</f>
        <v/>
      </c>
      <c r="O513" s="20" t="str">
        <f>IF(TRIM(D513)="","",IFERROR(INDEX('Student Master'!H:H,MATCH(D513,'Student Master'!B:B,0)),"0"))</f>
        <v/>
      </c>
      <c r="P513" s="20" t="str">
        <f>IF(TRIM(D513)="","",IFERROR(INDEX('Student Master'!N:N,MATCH(D513,'Student Master'!B:B,0)),"0"))</f>
        <v/>
      </c>
      <c r="Q513" s="20" t="str">
        <f>IF(TRIM(D513)="","",IFERROR(INDEX('Student Master'!L:L,MATCH(D513,'Student Master'!B:B,0)),"0"))</f>
        <v/>
      </c>
    </row>
    <row r="514" spans="1:17" x14ac:dyDescent="0.35">
      <c r="A514" s="20">
        <v>513</v>
      </c>
      <c r="B514" s="21"/>
      <c r="C514" s="1"/>
      <c r="D514" s="1"/>
      <c r="E514" s="1"/>
      <c r="F514" s="20"/>
      <c r="G514" s="22" t="str">
        <f>IF(TRIM(D514)="","",IFERROR(INDEX('Student Master'!AB:AB,MATCH(D514,'Student Master'!B:B,0)),"0"))</f>
        <v/>
      </c>
      <c r="H514" s="22" t="str">
        <f>IF(TRIM(D514)="","",IFERROR(INDEX('Student Master'!AG:AG,MATCH(D514,'Student Master'!B:B,0)),"0"))</f>
        <v/>
      </c>
      <c r="I514" s="22" t="str">
        <f>IF(TRIM(D514)="","",IFERROR(INDEX('Student Master'!AH:AH,MATCH(D514,'Student Master'!B:B,0)),"0"))</f>
        <v/>
      </c>
      <c r="J514" s="22" t="str">
        <f>IF(TRIM(D514)="","",IFERROR(INDEX('Student Master'!AI:AI,MATCH(D514,'Student Master'!B:B,0)),"0"))</f>
        <v/>
      </c>
      <c r="K514" s="23" t="str">
        <f t="shared" si="11"/>
        <v/>
      </c>
      <c r="L514" s="20"/>
      <c r="M514" s="20" t="str">
        <f>IF(TRIM(D514)="","",IFERROR(INDEX('Student Master'!C:C,MATCH(D514,'Student Master'!B:B,0)),"0"))</f>
        <v/>
      </c>
      <c r="N514" s="20" t="str">
        <f>IF(TRIM(D514)="","",IFERROR(INDEX('Student Master'!D:D,MATCH(D514,'Student Master'!B:B,0)),"0"))</f>
        <v/>
      </c>
      <c r="O514" s="20" t="str">
        <f>IF(TRIM(D514)="","",IFERROR(INDEX('Student Master'!H:H,MATCH(D514,'Student Master'!B:B,0)),"0"))</f>
        <v/>
      </c>
      <c r="P514" s="20" t="str">
        <f>IF(TRIM(D514)="","",IFERROR(INDEX('Student Master'!N:N,MATCH(D514,'Student Master'!B:B,0)),"0"))</f>
        <v/>
      </c>
      <c r="Q514" s="20" t="str">
        <f>IF(TRIM(D514)="","",IFERROR(INDEX('Student Master'!L:L,MATCH(D514,'Student Master'!B:B,0)),"0"))</f>
        <v/>
      </c>
    </row>
    <row r="515" spans="1:17" x14ac:dyDescent="0.35">
      <c r="A515" s="20">
        <v>514</v>
      </c>
      <c r="B515" s="21"/>
      <c r="C515" s="1"/>
      <c r="D515" s="1"/>
      <c r="E515" s="1"/>
      <c r="F515" s="20"/>
      <c r="G515" s="22" t="str">
        <f>IF(TRIM(D515)="","",IFERROR(INDEX('Student Master'!AB:AB,MATCH(D515,'Student Master'!B:B,0)),"0"))</f>
        <v/>
      </c>
      <c r="H515" s="22" t="str">
        <f>IF(TRIM(D515)="","",IFERROR(INDEX('Student Master'!AG:AG,MATCH(D515,'Student Master'!B:B,0)),"0"))</f>
        <v/>
      </c>
      <c r="I515" s="22" t="str">
        <f>IF(TRIM(D515)="","",IFERROR(INDEX('Student Master'!AH:AH,MATCH(D515,'Student Master'!B:B,0)),"0"))</f>
        <v/>
      </c>
      <c r="J515" s="22" t="str">
        <f>IF(TRIM(D515)="","",IFERROR(INDEX('Student Master'!AI:AI,MATCH(D515,'Student Master'!B:B,0)),"0"))</f>
        <v/>
      </c>
      <c r="K515" s="23" t="str">
        <f t="shared" si="11"/>
        <v/>
      </c>
      <c r="L515" s="20"/>
      <c r="M515" s="20" t="str">
        <f>IF(TRIM(D515)="","",IFERROR(INDEX('Student Master'!C:C,MATCH(D515,'Student Master'!B:B,0)),"0"))</f>
        <v/>
      </c>
      <c r="N515" s="20" t="str">
        <f>IF(TRIM(D515)="","",IFERROR(INDEX('Student Master'!D:D,MATCH(D515,'Student Master'!B:B,0)),"0"))</f>
        <v/>
      </c>
      <c r="O515" s="20" t="str">
        <f>IF(TRIM(D515)="","",IFERROR(INDEX('Student Master'!H:H,MATCH(D515,'Student Master'!B:B,0)),"0"))</f>
        <v/>
      </c>
      <c r="P515" s="20" t="str">
        <f>IF(TRIM(D515)="","",IFERROR(INDEX('Student Master'!N:N,MATCH(D515,'Student Master'!B:B,0)),"0"))</f>
        <v/>
      </c>
      <c r="Q515" s="20" t="str">
        <f>IF(TRIM(D515)="","",IFERROR(INDEX('Student Master'!L:L,MATCH(D515,'Student Master'!B:B,0)),"0"))</f>
        <v/>
      </c>
    </row>
    <row r="516" spans="1:17" x14ac:dyDescent="0.35">
      <c r="A516" s="20">
        <v>515</v>
      </c>
      <c r="B516" s="21"/>
      <c r="C516" s="20"/>
      <c r="D516" s="20"/>
      <c r="E516" s="20"/>
      <c r="F516" s="20"/>
      <c r="G516" s="22" t="str">
        <f>IF(TRIM(D516)="","",IFERROR(INDEX('Student Master'!AB:AB,MATCH(D516,'Student Master'!B:B,0)),"0"))</f>
        <v/>
      </c>
      <c r="H516" s="22" t="str">
        <f>IF(TRIM(D516)="","",IFERROR(INDEX('Student Master'!AG:AG,MATCH(D516,'Student Master'!B:B,0)),"0"))</f>
        <v/>
      </c>
      <c r="I516" s="22" t="str">
        <f>IF(TRIM(D516)="","",IFERROR(INDEX('Student Master'!AH:AH,MATCH(D516,'Student Master'!B:B,0)),"0"))</f>
        <v/>
      </c>
      <c r="J516" s="22" t="str">
        <f>IF(TRIM(D516)="","",IFERROR(INDEX('Student Master'!AI:AI,MATCH(D516,'Student Master'!B:B,0)),"0"))</f>
        <v/>
      </c>
      <c r="K516" s="23" t="str">
        <f t="shared" si="11"/>
        <v/>
      </c>
      <c r="L516" s="20"/>
      <c r="M516" s="20" t="str">
        <f>IF(TRIM(D516)="","",IFERROR(INDEX('Student Master'!C:C,MATCH(D516,'Student Master'!B:B,0)),"0"))</f>
        <v/>
      </c>
      <c r="N516" s="20" t="str">
        <f>IF(TRIM(D516)="","",IFERROR(INDEX('Student Master'!D:D,MATCH(D516,'Student Master'!B:B,0)),"0"))</f>
        <v/>
      </c>
      <c r="O516" s="20" t="str">
        <f>IF(TRIM(D516)="","",IFERROR(INDEX('Student Master'!H:H,MATCH(D516,'Student Master'!B:B,0)),"0"))</f>
        <v/>
      </c>
      <c r="P516" s="20" t="str">
        <f>IF(TRIM(D516)="","",IFERROR(INDEX('Student Master'!N:N,MATCH(D516,'Student Master'!B:B,0)),"0"))</f>
        <v/>
      </c>
      <c r="Q516" s="20" t="str">
        <f>IF(TRIM(D516)="","",IFERROR(INDEX('Student Master'!L:L,MATCH(D516,'Student Master'!B:B,0)),"0"))</f>
        <v/>
      </c>
    </row>
    <row r="517" spans="1:17" x14ac:dyDescent="0.35">
      <c r="A517" s="20">
        <v>516</v>
      </c>
      <c r="B517" s="21"/>
      <c r="C517" s="20"/>
      <c r="D517" s="20"/>
      <c r="E517" s="20"/>
      <c r="F517" s="20"/>
      <c r="G517" s="22" t="str">
        <f>IF(TRIM(D517)="","",IFERROR(INDEX('Student Master'!AB:AB,MATCH(D517,'Student Master'!B:B,0)),"0"))</f>
        <v/>
      </c>
      <c r="H517" s="22" t="str">
        <f>IF(TRIM(D517)="","",IFERROR(INDEX('Student Master'!AG:AG,MATCH(D517,'Student Master'!B:B,0)),"0"))</f>
        <v/>
      </c>
      <c r="I517" s="22" t="str">
        <f>IF(TRIM(D517)="","",IFERROR(INDEX('Student Master'!AH:AH,MATCH(D517,'Student Master'!B:B,0)),"0"))</f>
        <v/>
      </c>
      <c r="J517" s="22" t="str">
        <f>IF(TRIM(D517)="","",IFERROR(INDEX('Student Master'!AI:AI,MATCH(D517,'Student Master'!B:B,0)),"0"))</f>
        <v/>
      </c>
      <c r="K517" s="23" t="str">
        <f t="shared" si="11"/>
        <v/>
      </c>
      <c r="L517" s="20"/>
      <c r="M517" s="20" t="str">
        <f>IF(TRIM(D517)="","",IFERROR(INDEX('Student Master'!C:C,MATCH(D517,'Student Master'!B:B,0)),"0"))</f>
        <v/>
      </c>
      <c r="N517" s="20" t="str">
        <f>IF(TRIM(D517)="","",IFERROR(INDEX('Student Master'!D:D,MATCH(D517,'Student Master'!B:B,0)),"0"))</f>
        <v/>
      </c>
      <c r="O517" s="20" t="str">
        <f>IF(TRIM(D517)="","",IFERROR(INDEX('Student Master'!H:H,MATCH(D517,'Student Master'!B:B,0)),"0"))</f>
        <v/>
      </c>
      <c r="P517" s="20" t="str">
        <f>IF(TRIM(D517)="","",IFERROR(INDEX('Student Master'!N:N,MATCH(D517,'Student Master'!B:B,0)),"0"))</f>
        <v/>
      </c>
      <c r="Q517" s="20" t="str">
        <f>IF(TRIM(D517)="","",IFERROR(INDEX('Student Master'!L:L,MATCH(D517,'Student Master'!B:B,0)),"0"))</f>
        <v/>
      </c>
    </row>
    <row r="518" spans="1:17" x14ac:dyDescent="0.35">
      <c r="A518" s="20">
        <v>517</v>
      </c>
      <c r="B518" s="21"/>
      <c r="C518" s="20"/>
      <c r="D518" s="20"/>
      <c r="E518" s="20"/>
      <c r="F518" s="20"/>
      <c r="G518" s="22" t="str">
        <f>IF(TRIM(D518)="","",IFERROR(INDEX('Student Master'!AB:AB,MATCH(D518,'Student Master'!B:B,0)),"0"))</f>
        <v/>
      </c>
      <c r="H518" s="22" t="str">
        <f>IF(TRIM(D518)="","",IFERROR(INDEX('Student Master'!AG:AG,MATCH(D518,'Student Master'!B:B,0)),"0"))</f>
        <v/>
      </c>
      <c r="I518" s="22" t="str">
        <f>IF(TRIM(D518)="","",IFERROR(INDEX('Student Master'!AH:AH,MATCH(D518,'Student Master'!B:B,0)),"0"))</f>
        <v/>
      </c>
      <c r="J518" s="22" t="str">
        <f>IF(TRIM(D518)="","",IFERROR(INDEX('Student Master'!AI:AI,MATCH(D518,'Student Master'!B:B,0)),"0"))</f>
        <v/>
      </c>
      <c r="K518" s="23" t="str">
        <f t="shared" si="11"/>
        <v/>
      </c>
      <c r="L518" s="20"/>
      <c r="M518" s="20" t="str">
        <f>IF(TRIM(D518)="","",IFERROR(INDEX('Student Master'!C:C,MATCH(D518,'Student Master'!B:B,0)),"0"))</f>
        <v/>
      </c>
      <c r="N518" s="20" t="str">
        <f>IF(TRIM(D518)="","",IFERROR(INDEX('Student Master'!D:D,MATCH(D518,'Student Master'!B:B,0)),"0"))</f>
        <v/>
      </c>
      <c r="O518" s="20" t="str">
        <f>IF(TRIM(D518)="","",IFERROR(INDEX('Student Master'!H:H,MATCH(D518,'Student Master'!B:B,0)),"0"))</f>
        <v/>
      </c>
      <c r="P518" s="20" t="str">
        <f>IF(TRIM(D518)="","",IFERROR(INDEX('Student Master'!N:N,MATCH(D518,'Student Master'!B:B,0)),"0"))</f>
        <v/>
      </c>
      <c r="Q518" s="20" t="str">
        <f>IF(TRIM(D518)="","",IFERROR(INDEX('Student Master'!L:L,MATCH(D518,'Student Master'!B:B,0)),"0"))</f>
        <v/>
      </c>
    </row>
    <row r="519" spans="1:17" x14ac:dyDescent="0.35">
      <c r="A519" s="20">
        <v>518</v>
      </c>
      <c r="B519" s="21"/>
      <c r="C519" s="20"/>
      <c r="D519" s="20"/>
      <c r="E519" s="20"/>
      <c r="F519" s="20"/>
      <c r="G519" s="22" t="str">
        <f>IF(TRIM(D519)="","",IFERROR(INDEX('Student Master'!AB:AB,MATCH(D519,'Student Master'!B:B,0)),"0"))</f>
        <v/>
      </c>
      <c r="H519" s="22" t="str">
        <f>IF(TRIM(D519)="","",IFERROR(INDEX('Student Master'!AG:AG,MATCH(D519,'Student Master'!B:B,0)),"0"))</f>
        <v/>
      </c>
      <c r="I519" s="22" t="str">
        <f>IF(TRIM(D519)="","",IFERROR(INDEX('Student Master'!AH:AH,MATCH(D519,'Student Master'!B:B,0)),"0"))</f>
        <v/>
      </c>
      <c r="J519" s="22" t="str">
        <f>IF(TRIM(D519)="","",IFERROR(INDEX('Student Master'!AI:AI,MATCH(D519,'Student Master'!B:B,0)),"0"))</f>
        <v/>
      </c>
      <c r="K519" s="23" t="str">
        <f t="shared" si="11"/>
        <v/>
      </c>
      <c r="L519" s="20"/>
      <c r="M519" s="20" t="str">
        <f>IF(TRIM(D519)="","",IFERROR(INDEX('Student Master'!C:C,MATCH(D519,'Student Master'!B:B,0)),"0"))</f>
        <v/>
      </c>
      <c r="N519" s="20" t="str">
        <f>IF(TRIM(D519)="","",IFERROR(INDEX('Student Master'!D:D,MATCH(D519,'Student Master'!B:B,0)),"0"))</f>
        <v/>
      </c>
      <c r="O519" s="20" t="str">
        <f>IF(TRIM(D519)="","",IFERROR(INDEX('Student Master'!H:H,MATCH(D519,'Student Master'!B:B,0)),"0"))</f>
        <v/>
      </c>
      <c r="P519" s="20" t="str">
        <f>IF(TRIM(D519)="","",IFERROR(INDEX('Student Master'!N:N,MATCH(D519,'Student Master'!B:B,0)),"0"))</f>
        <v/>
      </c>
      <c r="Q519" s="20" t="str">
        <f>IF(TRIM(D519)="","",IFERROR(INDEX('Student Master'!L:L,MATCH(D519,'Student Master'!B:B,0)),"0"))</f>
        <v/>
      </c>
    </row>
    <row r="520" spans="1:17" x14ac:dyDescent="0.35">
      <c r="A520" s="20">
        <v>519</v>
      </c>
      <c r="B520" s="21"/>
      <c r="C520" s="20"/>
      <c r="D520" s="20"/>
      <c r="E520" s="20"/>
      <c r="F520" s="20"/>
      <c r="G520" s="22" t="str">
        <f>IF(TRIM(D520)="","",IFERROR(INDEX('Student Master'!AB:AB,MATCH(D520,'Student Master'!B:B,0)),"0"))</f>
        <v/>
      </c>
      <c r="H520" s="22" t="str">
        <f>IF(TRIM(D520)="","",IFERROR(INDEX('Student Master'!AG:AG,MATCH(D520,'Student Master'!B:B,0)),"0"))</f>
        <v/>
      </c>
      <c r="I520" s="22" t="str">
        <f>IF(TRIM(D520)="","",IFERROR(INDEX('Student Master'!AH:AH,MATCH(D520,'Student Master'!B:B,0)),"0"))</f>
        <v/>
      </c>
      <c r="J520" s="22" t="str">
        <f>IF(TRIM(D520)="","",IFERROR(INDEX('Student Master'!AI:AI,MATCH(D520,'Student Master'!B:B,0)),"0"))</f>
        <v/>
      </c>
      <c r="K520" s="23" t="str">
        <f t="shared" si="11"/>
        <v/>
      </c>
      <c r="L520" s="20"/>
      <c r="M520" s="20" t="str">
        <f>IF(TRIM(D520)="","",IFERROR(INDEX('Student Master'!C:C,MATCH(D520,'Student Master'!B:B,0)),"0"))</f>
        <v/>
      </c>
      <c r="N520" s="20" t="str">
        <f>IF(TRIM(D520)="","",IFERROR(INDEX('Student Master'!D:D,MATCH(D520,'Student Master'!B:B,0)),"0"))</f>
        <v/>
      </c>
      <c r="O520" s="20" t="str">
        <f>IF(TRIM(D520)="","",IFERROR(INDEX('Student Master'!H:H,MATCH(D520,'Student Master'!B:B,0)),"0"))</f>
        <v/>
      </c>
      <c r="P520" s="20" t="str">
        <f>IF(TRIM(D520)="","",IFERROR(INDEX('Student Master'!N:N,MATCH(D520,'Student Master'!B:B,0)),"0"))</f>
        <v/>
      </c>
      <c r="Q520" s="20" t="str">
        <f>IF(TRIM(D520)="","",IFERROR(INDEX('Student Master'!L:L,MATCH(D520,'Student Master'!B:B,0)),"0"))</f>
        <v/>
      </c>
    </row>
    <row r="521" spans="1:17" x14ac:dyDescent="0.35">
      <c r="A521" s="20">
        <v>520</v>
      </c>
      <c r="B521" s="21"/>
      <c r="C521" s="20"/>
      <c r="D521" s="20"/>
      <c r="E521" s="20"/>
      <c r="F521" s="20"/>
      <c r="G521" s="22" t="str">
        <f>IF(TRIM(D521)="","",IFERROR(INDEX('Student Master'!AB:AB,MATCH(D521,'Student Master'!B:B,0)),"0"))</f>
        <v/>
      </c>
      <c r="H521" s="22" t="str">
        <f>IF(TRIM(D521)="","",IFERROR(INDEX('Student Master'!AG:AG,MATCH(D521,'Student Master'!B:B,0)),"0"))</f>
        <v/>
      </c>
      <c r="I521" s="22" t="str">
        <f>IF(TRIM(D521)="","",IFERROR(INDEX('Student Master'!AH:AH,MATCH(D521,'Student Master'!B:B,0)),"0"))</f>
        <v/>
      </c>
      <c r="J521" s="22" t="str">
        <f>IF(TRIM(D521)="","",IFERROR(INDEX('Student Master'!AI:AI,MATCH(D521,'Student Master'!B:B,0)),"0"))</f>
        <v/>
      </c>
      <c r="K521" s="23" t="str">
        <f t="shared" si="11"/>
        <v/>
      </c>
      <c r="L521" s="20"/>
      <c r="M521" s="20" t="str">
        <f>IF(TRIM(D521)="","",IFERROR(INDEX('Student Master'!C:C,MATCH(D521,'Student Master'!B:B,0)),"0"))</f>
        <v/>
      </c>
      <c r="N521" s="20" t="str">
        <f>IF(TRIM(D521)="","",IFERROR(INDEX('Student Master'!D:D,MATCH(D521,'Student Master'!B:B,0)),"0"))</f>
        <v/>
      </c>
      <c r="O521" s="20" t="str">
        <f>IF(TRIM(D521)="","",IFERROR(INDEX('Student Master'!H:H,MATCH(D521,'Student Master'!B:B,0)),"0"))</f>
        <v/>
      </c>
      <c r="P521" s="20" t="str">
        <f>IF(TRIM(D521)="","",IFERROR(INDEX('Student Master'!N:N,MATCH(D521,'Student Master'!B:B,0)),"0"))</f>
        <v/>
      </c>
      <c r="Q521" s="20" t="str">
        <f>IF(TRIM(D521)="","",IFERROR(INDEX('Student Master'!L:L,MATCH(D521,'Student Master'!B:B,0)),"0"))</f>
        <v/>
      </c>
    </row>
    <row r="522" spans="1:17" x14ac:dyDescent="0.35">
      <c r="A522" s="20">
        <v>521</v>
      </c>
      <c r="B522" s="21"/>
      <c r="C522" s="20"/>
      <c r="D522" s="20"/>
      <c r="E522" s="20"/>
      <c r="F522" s="20"/>
      <c r="G522" s="22" t="str">
        <f>IF(TRIM(D522)="","",IFERROR(INDEX('Student Master'!AB:AB,MATCH(D522,'Student Master'!B:B,0)),"0"))</f>
        <v/>
      </c>
      <c r="H522" s="22" t="str">
        <f>IF(TRIM(D522)="","",IFERROR(INDEX('Student Master'!AG:AG,MATCH(D522,'Student Master'!B:B,0)),"0"))</f>
        <v/>
      </c>
      <c r="I522" s="22" t="str">
        <f>IF(TRIM(D522)="","",IFERROR(INDEX('Student Master'!AH:AH,MATCH(D522,'Student Master'!B:B,0)),"0"))</f>
        <v/>
      </c>
      <c r="J522" s="22" t="str">
        <f>IF(TRIM(D522)="","",IFERROR(INDEX('Student Master'!AI:AI,MATCH(D522,'Student Master'!B:B,0)),"0"))</f>
        <v/>
      </c>
      <c r="K522" s="23" t="str">
        <f t="shared" si="11"/>
        <v/>
      </c>
      <c r="L522" s="20"/>
      <c r="M522" s="20" t="str">
        <f>IF(TRIM(D522)="","",IFERROR(INDEX('Student Master'!C:C,MATCH(D522,'Student Master'!B:B,0)),"0"))</f>
        <v/>
      </c>
      <c r="N522" s="20" t="str">
        <f>IF(TRIM(D522)="","",IFERROR(INDEX('Student Master'!D:D,MATCH(D522,'Student Master'!B:B,0)),"0"))</f>
        <v/>
      </c>
      <c r="O522" s="20" t="str">
        <f>IF(TRIM(D522)="","",IFERROR(INDEX('Student Master'!H:H,MATCH(D522,'Student Master'!B:B,0)),"0"))</f>
        <v/>
      </c>
      <c r="P522" s="20" t="str">
        <f>IF(TRIM(D522)="","",IFERROR(INDEX('Student Master'!N:N,MATCH(D522,'Student Master'!B:B,0)),"0"))</f>
        <v/>
      </c>
      <c r="Q522" s="20" t="str">
        <f>IF(TRIM(D522)="","",IFERROR(INDEX('Student Master'!L:L,MATCH(D522,'Student Master'!B:B,0)),"0"))</f>
        <v/>
      </c>
    </row>
    <row r="523" spans="1:17" x14ac:dyDescent="0.35">
      <c r="A523" s="20">
        <v>522</v>
      </c>
      <c r="B523" s="21"/>
      <c r="C523" s="20"/>
      <c r="D523" s="20"/>
      <c r="E523" s="20"/>
      <c r="F523" s="20"/>
      <c r="G523" s="22" t="str">
        <f>IF(TRIM(D523)="","",IFERROR(INDEX('Student Master'!AB:AB,MATCH(D523,'Student Master'!B:B,0)),"0"))</f>
        <v/>
      </c>
      <c r="H523" s="22" t="str">
        <f>IF(TRIM(D523)="","",IFERROR(INDEX('Student Master'!AG:AG,MATCH(D523,'Student Master'!B:B,0)),"0"))</f>
        <v/>
      </c>
      <c r="I523" s="22" t="str">
        <f>IF(TRIM(D523)="","",IFERROR(INDEX('Student Master'!AH:AH,MATCH(D523,'Student Master'!B:B,0)),"0"))</f>
        <v/>
      </c>
      <c r="J523" s="22" t="str">
        <f>IF(TRIM(D523)="","",IFERROR(INDEX('Student Master'!AI:AI,MATCH(D523,'Student Master'!B:B,0)),"0"))</f>
        <v/>
      </c>
      <c r="K523" s="23" t="str">
        <f t="shared" si="11"/>
        <v/>
      </c>
      <c r="L523" s="20"/>
      <c r="M523" s="20" t="str">
        <f>IF(TRIM(D523)="","",IFERROR(INDEX('Student Master'!C:C,MATCH(D523,'Student Master'!B:B,0)),"0"))</f>
        <v/>
      </c>
      <c r="N523" s="20" t="str">
        <f>IF(TRIM(D523)="","",IFERROR(INDEX('Student Master'!D:D,MATCH(D523,'Student Master'!B:B,0)),"0"))</f>
        <v/>
      </c>
      <c r="O523" s="20" t="str">
        <f>IF(TRIM(D523)="","",IFERROR(INDEX('Student Master'!H:H,MATCH(D523,'Student Master'!B:B,0)),"0"))</f>
        <v/>
      </c>
      <c r="P523" s="20" t="str">
        <f>IF(TRIM(D523)="","",IFERROR(INDEX('Student Master'!N:N,MATCH(D523,'Student Master'!B:B,0)),"0"))</f>
        <v/>
      </c>
      <c r="Q523" s="20" t="str">
        <f>IF(TRIM(D523)="","",IFERROR(INDEX('Student Master'!L:L,MATCH(D523,'Student Master'!B:B,0)),"0"))</f>
        <v/>
      </c>
    </row>
    <row r="524" spans="1:17" x14ac:dyDescent="0.35">
      <c r="A524" s="20">
        <v>523</v>
      </c>
      <c r="B524" s="21"/>
      <c r="C524" s="20"/>
      <c r="D524" s="20"/>
      <c r="E524" s="20"/>
      <c r="F524" s="20"/>
      <c r="G524" s="22" t="str">
        <f>IF(TRIM(D524)="","",IFERROR(INDEX('Student Master'!AB:AB,MATCH(D524,'Student Master'!B:B,0)),"0"))</f>
        <v/>
      </c>
      <c r="H524" s="22" t="str">
        <f>IF(TRIM(D524)="","",IFERROR(INDEX('Student Master'!AG:AG,MATCH(D524,'Student Master'!B:B,0)),"0"))</f>
        <v/>
      </c>
      <c r="I524" s="22" t="str">
        <f>IF(TRIM(D524)="","",IFERROR(INDEX('Student Master'!AH:AH,MATCH(D524,'Student Master'!B:B,0)),"0"))</f>
        <v/>
      </c>
      <c r="J524" s="22" t="str">
        <f>IF(TRIM(D524)="","",IFERROR(INDEX('Student Master'!AI:AI,MATCH(D524,'Student Master'!B:B,0)),"0"))</f>
        <v/>
      </c>
      <c r="K524" s="23" t="str">
        <f t="shared" si="11"/>
        <v/>
      </c>
      <c r="L524" s="20"/>
      <c r="M524" s="20" t="str">
        <f>IF(TRIM(D524)="","",IFERROR(INDEX('Student Master'!C:C,MATCH(D524,'Student Master'!B:B,0)),"0"))</f>
        <v/>
      </c>
      <c r="N524" s="20" t="str">
        <f>IF(TRIM(D524)="","",IFERROR(INDEX('Student Master'!D:D,MATCH(D524,'Student Master'!B:B,0)),"0"))</f>
        <v/>
      </c>
      <c r="O524" s="20" t="str">
        <f>IF(TRIM(D524)="","",IFERROR(INDEX('Student Master'!H:H,MATCH(D524,'Student Master'!B:B,0)),"0"))</f>
        <v/>
      </c>
      <c r="P524" s="20" t="str">
        <f>IF(TRIM(D524)="","",IFERROR(INDEX('Student Master'!N:N,MATCH(D524,'Student Master'!B:B,0)),"0"))</f>
        <v/>
      </c>
      <c r="Q524" s="20" t="str">
        <f>IF(TRIM(D524)="","",IFERROR(INDEX('Student Master'!L:L,MATCH(D524,'Student Master'!B:B,0)),"0"))</f>
        <v/>
      </c>
    </row>
    <row r="525" spans="1:17" x14ac:dyDescent="0.35">
      <c r="A525" s="20">
        <v>524</v>
      </c>
      <c r="B525" s="21"/>
      <c r="C525" s="20"/>
      <c r="D525" s="20"/>
      <c r="E525" s="20"/>
      <c r="F525" s="20"/>
      <c r="G525" s="22" t="str">
        <f>IF(TRIM(D525)="","",IFERROR(INDEX('Student Master'!AB:AB,MATCH(D525,'Student Master'!B:B,0)),"0"))</f>
        <v/>
      </c>
      <c r="H525" s="22" t="str">
        <f>IF(TRIM(D525)="","",IFERROR(INDEX('Student Master'!AG:AG,MATCH(D525,'Student Master'!B:B,0)),"0"))</f>
        <v/>
      </c>
      <c r="I525" s="22" t="str">
        <f>IF(TRIM(D525)="","",IFERROR(INDEX('Student Master'!AH:AH,MATCH(D525,'Student Master'!B:B,0)),"0"))</f>
        <v/>
      </c>
      <c r="J525" s="22" t="str">
        <f>IF(TRIM(D525)="","",IFERROR(INDEX('Student Master'!AI:AI,MATCH(D525,'Student Master'!B:B,0)),"0"))</f>
        <v/>
      </c>
      <c r="K525" s="23" t="str">
        <f t="shared" ref="K525:K588" si="12">IF(TRIM(D525)="","",E525/G525)</f>
        <v/>
      </c>
      <c r="L525" s="20"/>
      <c r="M525" s="20" t="str">
        <f>IF(TRIM(D525)="","",IFERROR(INDEX('Student Master'!C:C,MATCH(D525,'Student Master'!B:B,0)),"0"))</f>
        <v/>
      </c>
      <c r="N525" s="20" t="str">
        <f>IF(TRIM(D525)="","",IFERROR(INDEX('Student Master'!D:D,MATCH(D525,'Student Master'!B:B,0)),"0"))</f>
        <v/>
      </c>
      <c r="O525" s="20" t="str">
        <f>IF(TRIM(D525)="","",IFERROR(INDEX('Student Master'!H:H,MATCH(D525,'Student Master'!B:B,0)),"0"))</f>
        <v/>
      </c>
      <c r="P525" s="20" t="str">
        <f>IF(TRIM(D525)="","",IFERROR(INDEX('Student Master'!N:N,MATCH(D525,'Student Master'!B:B,0)),"0"))</f>
        <v/>
      </c>
      <c r="Q525" s="20" t="str">
        <f>IF(TRIM(D525)="","",IFERROR(INDEX('Student Master'!L:L,MATCH(D525,'Student Master'!B:B,0)),"0"))</f>
        <v/>
      </c>
    </row>
    <row r="526" spans="1:17" x14ac:dyDescent="0.35">
      <c r="A526" s="20">
        <v>525</v>
      </c>
      <c r="B526" s="21"/>
      <c r="C526" s="20"/>
      <c r="D526" s="20"/>
      <c r="E526" s="20"/>
      <c r="F526" s="20"/>
      <c r="G526" s="22" t="str">
        <f>IF(TRIM(D526)="","",IFERROR(INDEX('Student Master'!AB:AB,MATCH(D526,'Student Master'!B:B,0)),"0"))</f>
        <v/>
      </c>
      <c r="H526" s="22" t="str">
        <f>IF(TRIM(D526)="","",IFERROR(INDEX('Student Master'!AG:AG,MATCH(D526,'Student Master'!B:B,0)),"0"))</f>
        <v/>
      </c>
      <c r="I526" s="22" t="str">
        <f>IF(TRIM(D526)="","",IFERROR(INDEX('Student Master'!AH:AH,MATCH(D526,'Student Master'!B:B,0)),"0"))</f>
        <v/>
      </c>
      <c r="J526" s="22" t="str">
        <f>IF(TRIM(D526)="","",IFERROR(INDEX('Student Master'!AI:AI,MATCH(D526,'Student Master'!B:B,0)),"0"))</f>
        <v/>
      </c>
      <c r="K526" s="23" t="str">
        <f t="shared" si="12"/>
        <v/>
      </c>
      <c r="L526" s="20"/>
      <c r="M526" s="20" t="str">
        <f>IF(TRIM(D526)="","",IFERROR(INDEX('Student Master'!C:C,MATCH(D526,'Student Master'!B:B,0)),"0"))</f>
        <v/>
      </c>
      <c r="N526" s="20" t="str">
        <f>IF(TRIM(D526)="","",IFERROR(INDEX('Student Master'!D:D,MATCH(D526,'Student Master'!B:B,0)),"0"))</f>
        <v/>
      </c>
      <c r="O526" s="20" t="str">
        <f>IF(TRIM(D526)="","",IFERROR(INDEX('Student Master'!H:H,MATCH(D526,'Student Master'!B:B,0)),"0"))</f>
        <v/>
      </c>
      <c r="P526" s="20" t="str">
        <f>IF(TRIM(D526)="","",IFERROR(INDEX('Student Master'!N:N,MATCH(D526,'Student Master'!B:B,0)),"0"))</f>
        <v/>
      </c>
      <c r="Q526" s="20" t="str">
        <f>IF(TRIM(D526)="","",IFERROR(INDEX('Student Master'!L:L,MATCH(D526,'Student Master'!B:B,0)),"0"))</f>
        <v/>
      </c>
    </row>
    <row r="527" spans="1:17" x14ac:dyDescent="0.35">
      <c r="A527" s="20">
        <v>526</v>
      </c>
      <c r="B527" s="21"/>
      <c r="C527" s="20"/>
      <c r="D527" s="20"/>
      <c r="E527" s="20"/>
      <c r="F527" s="20"/>
      <c r="G527" s="22" t="str">
        <f>IF(TRIM(D527)="","",IFERROR(INDEX('Student Master'!AB:AB,MATCH(D527,'Student Master'!B:B,0)),"0"))</f>
        <v/>
      </c>
      <c r="H527" s="22" t="str">
        <f>IF(TRIM(D527)="","",IFERROR(INDEX('Student Master'!AG:AG,MATCH(D527,'Student Master'!B:B,0)),"0"))</f>
        <v/>
      </c>
      <c r="I527" s="22" t="str">
        <f>IF(TRIM(D527)="","",IFERROR(INDEX('Student Master'!AH:AH,MATCH(D527,'Student Master'!B:B,0)),"0"))</f>
        <v/>
      </c>
      <c r="J527" s="22" t="str">
        <f>IF(TRIM(D527)="","",IFERROR(INDEX('Student Master'!AI:AI,MATCH(D527,'Student Master'!B:B,0)),"0"))</f>
        <v/>
      </c>
      <c r="K527" s="23" t="str">
        <f t="shared" si="12"/>
        <v/>
      </c>
      <c r="L527" s="20"/>
      <c r="M527" s="20" t="str">
        <f>IF(TRIM(D527)="","",IFERROR(INDEX('Student Master'!C:C,MATCH(D527,'Student Master'!B:B,0)),"0"))</f>
        <v/>
      </c>
      <c r="N527" s="20" t="str">
        <f>IF(TRIM(D527)="","",IFERROR(INDEX('Student Master'!D:D,MATCH(D527,'Student Master'!B:B,0)),"0"))</f>
        <v/>
      </c>
      <c r="O527" s="20" t="str">
        <f>IF(TRIM(D527)="","",IFERROR(INDEX('Student Master'!H:H,MATCH(D527,'Student Master'!B:B,0)),"0"))</f>
        <v/>
      </c>
      <c r="P527" s="20" t="str">
        <f>IF(TRIM(D527)="","",IFERROR(INDEX('Student Master'!N:N,MATCH(D527,'Student Master'!B:B,0)),"0"))</f>
        <v/>
      </c>
      <c r="Q527" s="20" t="str">
        <f>IF(TRIM(D527)="","",IFERROR(INDEX('Student Master'!L:L,MATCH(D527,'Student Master'!B:B,0)),"0"))</f>
        <v/>
      </c>
    </row>
    <row r="528" spans="1:17" x14ac:dyDescent="0.35">
      <c r="A528" s="20">
        <v>527</v>
      </c>
      <c r="B528" s="21"/>
      <c r="C528" s="20"/>
      <c r="D528" s="20"/>
      <c r="E528" s="20"/>
      <c r="F528" s="20"/>
      <c r="G528" s="22" t="str">
        <f>IF(TRIM(D528)="","",IFERROR(INDEX('Student Master'!AB:AB,MATCH(D528,'Student Master'!B:B,0)),"0"))</f>
        <v/>
      </c>
      <c r="H528" s="22" t="str">
        <f>IF(TRIM(D528)="","",IFERROR(INDEX('Student Master'!AG:AG,MATCH(D528,'Student Master'!B:B,0)),"0"))</f>
        <v/>
      </c>
      <c r="I528" s="22" t="str">
        <f>IF(TRIM(D528)="","",IFERROR(INDEX('Student Master'!AH:AH,MATCH(D528,'Student Master'!B:B,0)),"0"))</f>
        <v/>
      </c>
      <c r="J528" s="22" t="str">
        <f>IF(TRIM(D528)="","",IFERROR(INDEX('Student Master'!AI:AI,MATCH(D528,'Student Master'!B:B,0)),"0"))</f>
        <v/>
      </c>
      <c r="K528" s="23" t="str">
        <f t="shared" si="12"/>
        <v/>
      </c>
      <c r="L528" s="20"/>
      <c r="M528" s="20" t="str">
        <f>IF(TRIM(D528)="","",IFERROR(INDEX('Student Master'!C:C,MATCH(D528,'Student Master'!B:B,0)),"0"))</f>
        <v/>
      </c>
      <c r="N528" s="20" t="str">
        <f>IF(TRIM(D528)="","",IFERROR(INDEX('Student Master'!D:D,MATCH(D528,'Student Master'!B:B,0)),"0"))</f>
        <v/>
      </c>
      <c r="O528" s="20" t="str">
        <f>IF(TRIM(D528)="","",IFERROR(INDEX('Student Master'!H:H,MATCH(D528,'Student Master'!B:B,0)),"0"))</f>
        <v/>
      </c>
      <c r="P528" s="20" t="str">
        <f>IF(TRIM(D528)="","",IFERROR(INDEX('Student Master'!N:N,MATCH(D528,'Student Master'!B:B,0)),"0"))</f>
        <v/>
      </c>
      <c r="Q528" s="20" t="str">
        <f>IF(TRIM(D528)="","",IFERROR(INDEX('Student Master'!L:L,MATCH(D528,'Student Master'!B:B,0)),"0"))</f>
        <v/>
      </c>
    </row>
    <row r="529" spans="1:17" x14ac:dyDescent="0.35">
      <c r="A529" s="20">
        <v>528</v>
      </c>
      <c r="B529" s="21"/>
      <c r="C529" s="20"/>
      <c r="D529" s="20"/>
      <c r="E529" s="20"/>
      <c r="F529" s="20"/>
      <c r="G529" s="22" t="str">
        <f>IF(TRIM(D529)="","",IFERROR(INDEX('Student Master'!AB:AB,MATCH(D529,'Student Master'!B:B,0)),"0"))</f>
        <v/>
      </c>
      <c r="H529" s="22" t="str">
        <f>IF(TRIM(D529)="","",IFERROR(INDEX('Student Master'!AG:AG,MATCH(D529,'Student Master'!B:B,0)),"0"))</f>
        <v/>
      </c>
      <c r="I529" s="22" t="str">
        <f>IF(TRIM(D529)="","",IFERROR(INDEX('Student Master'!AH:AH,MATCH(D529,'Student Master'!B:B,0)),"0"))</f>
        <v/>
      </c>
      <c r="J529" s="22" t="str">
        <f>IF(TRIM(D529)="","",IFERROR(INDEX('Student Master'!AI:AI,MATCH(D529,'Student Master'!B:B,0)),"0"))</f>
        <v/>
      </c>
      <c r="K529" s="23" t="str">
        <f t="shared" si="12"/>
        <v/>
      </c>
      <c r="L529" s="20"/>
      <c r="M529" s="20" t="str">
        <f>IF(TRIM(D529)="","",IFERROR(INDEX('Student Master'!C:C,MATCH(D529,'Student Master'!B:B,0)),"0"))</f>
        <v/>
      </c>
      <c r="N529" s="20" t="str">
        <f>IF(TRIM(D529)="","",IFERROR(INDEX('Student Master'!D:D,MATCH(D529,'Student Master'!B:B,0)),"0"))</f>
        <v/>
      </c>
      <c r="O529" s="20" t="str">
        <f>IF(TRIM(D529)="","",IFERROR(INDEX('Student Master'!H:H,MATCH(D529,'Student Master'!B:B,0)),"0"))</f>
        <v/>
      </c>
      <c r="P529" s="20" t="str">
        <f>IF(TRIM(D529)="","",IFERROR(INDEX('Student Master'!N:N,MATCH(D529,'Student Master'!B:B,0)),"0"))</f>
        <v/>
      </c>
      <c r="Q529" s="20" t="str">
        <f>IF(TRIM(D529)="","",IFERROR(INDEX('Student Master'!L:L,MATCH(D529,'Student Master'!B:B,0)),"0"))</f>
        <v/>
      </c>
    </row>
    <row r="530" spans="1:17" x14ac:dyDescent="0.35">
      <c r="A530" s="20">
        <v>529</v>
      </c>
      <c r="B530" s="21"/>
      <c r="C530" s="20"/>
      <c r="D530" s="20"/>
      <c r="E530" s="20"/>
      <c r="F530" s="20"/>
      <c r="G530" s="22" t="str">
        <f>IF(TRIM(D530)="","",IFERROR(INDEX('Student Master'!AB:AB,MATCH(D530,'Student Master'!B:B,0)),"0"))</f>
        <v/>
      </c>
      <c r="H530" s="22" t="str">
        <f>IF(TRIM(D530)="","",IFERROR(INDEX('Student Master'!AG:AG,MATCH(D530,'Student Master'!B:B,0)),"0"))</f>
        <v/>
      </c>
      <c r="I530" s="22" t="str">
        <f>IF(TRIM(D530)="","",IFERROR(INDEX('Student Master'!AH:AH,MATCH(D530,'Student Master'!B:B,0)),"0"))</f>
        <v/>
      </c>
      <c r="J530" s="22" t="str">
        <f>IF(TRIM(D530)="","",IFERROR(INDEX('Student Master'!AI:AI,MATCH(D530,'Student Master'!B:B,0)),"0"))</f>
        <v/>
      </c>
      <c r="K530" s="23" t="str">
        <f t="shared" si="12"/>
        <v/>
      </c>
      <c r="L530" s="20"/>
      <c r="M530" s="20" t="str">
        <f>IF(TRIM(D530)="","",IFERROR(INDEX('Student Master'!C:C,MATCH(D530,'Student Master'!B:B,0)),"0"))</f>
        <v/>
      </c>
      <c r="N530" s="20" t="str">
        <f>IF(TRIM(D530)="","",IFERROR(INDEX('Student Master'!D:D,MATCH(D530,'Student Master'!B:B,0)),"0"))</f>
        <v/>
      </c>
      <c r="O530" s="20" t="str">
        <f>IF(TRIM(D530)="","",IFERROR(INDEX('Student Master'!H:H,MATCH(D530,'Student Master'!B:B,0)),"0"))</f>
        <v/>
      </c>
      <c r="P530" s="20" t="str">
        <f>IF(TRIM(D530)="","",IFERROR(INDEX('Student Master'!N:N,MATCH(D530,'Student Master'!B:B,0)),"0"))</f>
        <v/>
      </c>
      <c r="Q530" s="20" t="str">
        <f>IF(TRIM(D530)="","",IFERROR(INDEX('Student Master'!L:L,MATCH(D530,'Student Master'!B:B,0)),"0"))</f>
        <v/>
      </c>
    </row>
    <row r="531" spans="1:17" x14ac:dyDescent="0.35">
      <c r="A531" s="20">
        <v>530</v>
      </c>
      <c r="B531" s="21"/>
      <c r="C531" s="20"/>
      <c r="D531" s="20"/>
      <c r="E531" s="20"/>
      <c r="F531" s="20"/>
      <c r="G531" s="22" t="str">
        <f>IF(TRIM(D531)="","",IFERROR(INDEX('Student Master'!AB:AB,MATCH(D531,'Student Master'!B:B,0)),"0"))</f>
        <v/>
      </c>
      <c r="H531" s="22" t="str">
        <f>IF(TRIM(D531)="","",IFERROR(INDEX('Student Master'!AG:AG,MATCH(D531,'Student Master'!B:B,0)),"0"))</f>
        <v/>
      </c>
      <c r="I531" s="22" t="str">
        <f>IF(TRIM(D531)="","",IFERROR(INDEX('Student Master'!AH:AH,MATCH(D531,'Student Master'!B:B,0)),"0"))</f>
        <v/>
      </c>
      <c r="J531" s="22" t="str">
        <f>IF(TRIM(D531)="","",IFERROR(INDEX('Student Master'!AI:AI,MATCH(D531,'Student Master'!B:B,0)),"0"))</f>
        <v/>
      </c>
      <c r="K531" s="23" t="str">
        <f t="shared" si="12"/>
        <v/>
      </c>
      <c r="L531" s="20"/>
      <c r="M531" s="20" t="str">
        <f>IF(TRIM(D531)="","",IFERROR(INDEX('Student Master'!C:C,MATCH(D531,'Student Master'!B:B,0)),"0"))</f>
        <v/>
      </c>
      <c r="N531" s="20" t="str">
        <f>IF(TRIM(D531)="","",IFERROR(INDEX('Student Master'!D:D,MATCH(D531,'Student Master'!B:B,0)),"0"))</f>
        <v/>
      </c>
      <c r="O531" s="20" t="str">
        <f>IF(TRIM(D531)="","",IFERROR(INDEX('Student Master'!H:H,MATCH(D531,'Student Master'!B:B,0)),"0"))</f>
        <v/>
      </c>
      <c r="P531" s="20" t="str">
        <f>IF(TRIM(D531)="","",IFERROR(INDEX('Student Master'!N:N,MATCH(D531,'Student Master'!B:B,0)),"0"))</f>
        <v/>
      </c>
      <c r="Q531" s="20" t="str">
        <f>IF(TRIM(D531)="","",IFERROR(INDEX('Student Master'!L:L,MATCH(D531,'Student Master'!B:B,0)),"0"))</f>
        <v/>
      </c>
    </row>
    <row r="532" spans="1:17" x14ac:dyDescent="0.35">
      <c r="A532" s="20">
        <v>531</v>
      </c>
      <c r="B532" s="21"/>
      <c r="C532" s="20"/>
      <c r="D532" s="20"/>
      <c r="E532" s="20"/>
      <c r="F532" s="20"/>
      <c r="G532" s="22" t="str">
        <f>IF(TRIM(D532)="","",IFERROR(INDEX('Student Master'!AB:AB,MATCH(D532,'Student Master'!B:B,0)),"0"))</f>
        <v/>
      </c>
      <c r="H532" s="22" t="str">
        <f>IF(TRIM(D532)="","",IFERROR(INDEX('Student Master'!AG:AG,MATCH(D532,'Student Master'!B:B,0)),"0"))</f>
        <v/>
      </c>
      <c r="I532" s="22" t="str">
        <f>IF(TRIM(D532)="","",IFERROR(INDEX('Student Master'!AH:AH,MATCH(D532,'Student Master'!B:B,0)),"0"))</f>
        <v/>
      </c>
      <c r="J532" s="22" t="str">
        <f>IF(TRIM(D532)="","",IFERROR(INDEX('Student Master'!AI:AI,MATCH(D532,'Student Master'!B:B,0)),"0"))</f>
        <v/>
      </c>
      <c r="K532" s="23" t="str">
        <f t="shared" si="12"/>
        <v/>
      </c>
      <c r="L532" s="20"/>
      <c r="M532" s="20" t="str">
        <f>IF(TRIM(D532)="","",IFERROR(INDEX('Student Master'!C:C,MATCH(D532,'Student Master'!B:B,0)),"0"))</f>
        <v/>
      </c>
      <c r="N532" s="20" t="str">
        <f>IF(TRIM(D532)="","",IFERROR(INDEX('Student Master'!D:D,MATCH(D532,'Student Master'!B:B,0)),"0"))</f>
        <v/>
      </c>
      <c r="O532" s="20" t="str">
        <f>IF(TRIM(D532)="","",IFERROR(INDEX('Student Master'!H:H,MATCH(D532,'Student Master'!B:B,0)),"0"))</f>
        <v/>
      </c>
      <c r="P532" s="20" t="str">
        <f>IF(TRIM(D532)="","",IFERROR(INDEX('Student Master'!N:N,MATCH(D532,'Student Master'!B:B,0)),"0"))</f>
        <v/>
      </c>
      <c r="Q532" s="20" t="str">
        <f>IF(TRIM(D532)="","",IFERROR(INDEX('Student Master'!L:L,MATCH(D532,'Student Master'!B:B,0)),"0"))</f>
        <v/>
      </c>
    </row>
    <row r="533" spans="1:17" x14ac:dyDescent="0.35">
      <c r="A533" s="20">
        <v>532</v>
      </c>
      <c r="B533" s="21"/>
      <c r="C533" s="20"/>
      <c r="D533" s="20"/>
      <c r="E533" s="20"/>
      <c r="F533" s="20"/>
      <c r="G533" s="22" t="str">
        <f>IF(TRIM(D533)="","",IFERROR(INDEX('Student Master'!AB:AB,MATCH(D533,'Student Master'!B:B,0)),"0"))</f>
        <v/>
      </c>
      <c r="H533" s="22" t="str">
        <f>IF(TRIM(D533)="","",IFERROR(INDEX('Student Master'!AG:AG,MATCH(D533,'Student Master'!B:B,0)),"0"))</f>
        <v/>
      </c>
      <c r="I533" s="22" t="str">
        <f>IF(TRIM(D533)="","",IFERROR(INDEX('Student Master'!AH:AH,MATCH(D533,'Student Master'!B:B,0)),"0"))</f>
        <v/>
      </c>
      <c r="J533" s="22" t="str">
        <f>IF(TRIM(D533)="","",IFERROR(INDEX('Student Master'!AI:AI,MATCH(D533,'Student Master'!B:B,0)),"0"))</f>
        <v/>
      </c>
      <c r="K533" s="23" t="str">
        <f t="shared" si="12"/>
        <v/>
      </c>
      <c r="L533" s="20"/>
      <c r="M533" s="20" t="str">
        <f>IF(TRIM(D533)="","",IFERROR(INDEX('Student Master'!C:C,MATCH(D533,'Student Master'!B:B,0)),"0"))</f>
        <v/>
      </c>
      <c r="N533" s="20" t="str">
        <f>IF(TRIM(D533)="","",IFERROR(INDEX('Student Master'!D:D,MATCH(D533,'Student Master'!B:B,0)),"0"))</f>
        <v/>
      </c>
      <c r="O533" s="20" t="str">
        <f>IF(TRIM(D533)="","",IFERROR(INDEX('Student Master'!H:H,MATCH(D533,'Student Master'!B:B,0)),"0"))</f>
        <v/>
      </c>
      <c r="P533" s="20" t="str">
        <f>IF(TRIM(D533)="","",IFERROR(INDEX('Student Master'!N:N,MATCH(D533,'Student Master'!B:B,0)),"0"))</f>
        <v/>
      </c>
      <c r="Q533" s="20" t="str">
        <f>IF(TRIM(D533)="","",IFERROR(INDEX('Student Master'!L:L,MATCH(D533,'Student Master'!B:B,0)),"0"))</f>
        <v/>
      </c>
    </row>
    <row r="534" spans="1:17" x14ac:dyDescent="0.35">
      <c r="A534" s="20">
        <v>533</v>
      </c>
      <c r="B534" s="21"/>
      <c r="C534" s="20"/>
      <c r="D534" s="20"/>
      <c r="E534" s="20"/>
      <c r="F534" s="20"/>
      <c r="G534" s="22" t="str">
        <f>IF(TRIM(D534)="","",IFERROR(INDEX('Student Master'!AB:AB,MATCH(D534,'Student Master'!B:B,0)),"0"))</f>
        <v/>
      </c>
      <c r="H534" s="22" t="str">
        <f>IF(TRIM(D534)="","",IFERROR(INDEX('Student Master'!AG:AG,MATCH(D534,'Student Master'!B:B,0)),"0"))</f>
        <v/>
      </c>
      <c r="I534" s="22" t="str">
        <f>IF(TRIM(D534)="","",IFERROR(INDEX('Student Master'!AH:AH,MATCH(D534,'Student Master'!B:B,0)),"0"))</f>
        <v/>
      </c>
      <c r="J534" s="22" t="str">
        <f>IF(TRIM(D534)="","",IFERROR(INDEX('Student Master'!AI:AI,MATCH(D534,'Student Master'!B:B,0)),"0"))</f>
        <v/>
      </c>
      <c r="K534" s="23" t="str">
        <f t="shared" si="12"/>
        <v/>
      </c>
      <c r="L534" s="20"/>
      <c r="M534" s="20" t="str">
        <f>IF(TRIM(D534)="","",IFERROR(INDEX('Student Master'!C:C,MATCH(D534,'Student Master'!B:B,0)),"0"))</f>
        <v/>
      </c>
      <c r="N534" s="20" t="str">
        <f>IF(TRIM(D534)="","",IFERROR(INDEX('Student Master'!D:D,MATCH(D534,'Student Master'!B:B,0)),"0"))</f>
        <v/>
      </c>
      <c r="O534" s="20" t="str">
        <f>IF(TRIM(D534)="","",IFERROR(INDEX('Student Master'!H:H,MATCH(D534,'Student Master'!B:B,0)),"0"))</f>
        <v/>
      </c>
      <c r="P534" s="20" t="str">
        <f>IF(TRIM(D534)="","",IFERROR(INDEX('Student Master'!N:N,MATCH(D534,'Student Master'!B:B,0)),"0"))</f>
        <v/>
      </c>
      <c r="Q534" s="20" t="str">
        <f>IF(TRIM(D534)="","",IFERROR(INDEX('Student Master'!L:L,MATCH(D534,'Student Master'!B:B,0)),"0"))</f>
        <v/>
      </c>
    </row>
    <row r="535" spans="1:17" x14ac:dyDescent="0.35">
      <c r="A535" s="20">
        <v>534</v>
      </c>
      <c r="B535" s="21"/>
      <c r="C535" s="20"/>
      <c r="D535" s="20"/>
      <c r="E535" s="20"/>
      <c r="F535" s="20"/>
      <c r="G535" s="22" t="str">
        <f>IF(TRIM(D535)="","",IFERROR(INDEX('Student Master'!AB:AB,MATCH(D535,'Student Master'!B:B,0)),"0"))</f>
        <v/>
      </c>
      <c r="H535" s="22" t="str">
        <f>IF(TRIM(D535)="","",IFERROR(INDEX('Student Master'!AG:AG,MATCH(D535,'Student Master'!B:B,0)),"0"))</f>
        <v/>
      </c>
      <c r="I535" s="22" t="str">
        <f>IF(TRIM(D535)="","",IFERROR(INDEX('Student Master'!AH:AH,MATCH(D535,'Student Master'!B:B,0)),"0"))</f>
        <v/>
      </c>
      <c r="J535" s="22" t="str">
        <f>IF(TRIM(D535)="","",IFERROR(INDEX('Student Master'!AI:AI,MATCH(D535,'Student Master'!B:B,0)),"0"))</f>
        <v/>
      </c>
      <c r="K535" s="23" t="str">
        <f t="shared" si="12"/>
        <v/>
      </c>
      <c r="L535" s="20"/>
      <c r="M535" s="20" t="str">
        <f>IF(TRIM(D535)="","",IFERROR(INDEX('Student Master'!C:C,MATCH(D535,'Student Master'!B:B,0)),"0"))</f>
        <v/>
      </c>
      <c r="N535" s="20" t="str">
        <f>IF(TRIM(D535)="","",IFERROR(INDEX('Student Master'!D:D,MATCH(D535,'Student Master'!B:B,0)),"0"))</f>
        <v/>
      </c>
      <c r="O535" s="20" t="str">
        <f>IF(TRIM(D535)="","",IFERROR(INDEX('Student Master'!H:H,MATCH(D535,'Student Master'!B:B,0)),"0"))</f>
        <v/>
      </c>
      <c r="P535" s="20" t="str">
        <f>IF(TRIM(D535)="","",IFERROR(INDEX('Student Master'!N:N,MATCH(D535,'Student Master'!B:B,0)),"0"))</f>
        <v/>
      </c>
      <c r="Q535" s="20" t="str">
        <f>IF(TRIM(D535)="","",IFERROR(INDEX('Student Master'!L:L,MATCH(D535,'Student Master'!B:B,0)),"0"))</f>
        <v/>
      </c>
    </row>
    <row r="536" spans="1:17" x14ac:dyDescent="0.35">
      <c r="A536" s="20">
        <v>535</v>
      </c>
      <c r="B536" s="21"/>
      <c r="C536" s="20"/>
      <c r="D536" s="20"/>
      <c r="E536" s="20"/>
      <c r="F536" s="20"/>
      <c r="G536" s="22" t="str">
        <f>IF(TRIM(D536)="","",IFERROR(INDEX('Student Master'!AB:AB,MATCH(D536,'Student Master'!B:B,0)),"0"))</f>
        <v/>
      </c>
      <c r="H536" s="22" t="str">
        <f>IF(TRIM(D536)="","",IFERROR(INDEX('Student Master'!AG:AG,MATCH(D536,'Student Master'!B:B,0)),"0"))</f>
        <v/>
      </c>
      <c r="I536" s="22" t="str">
        <f>IF(TRIM(D536)="","",IFERROR(INDEX('Student Master'!AH:AH,MATCH(D536,'Student Master'!B:B,0)),"0"))</f>
        <v/>
      </c>
      <c r="J536" s="22" t="str">
        <f>IF(TRIM(D536)="","",IFERROR(INDEX('Student Master'!AI:AI,MATCH(D536,'Student Master'!B:B,0)),"0"))</f>
        <v/>
      </c>
      <c r="K536" s="23" t="str">
        <f t="shared" si="12"/>
        <v/>
      </c>
      <c r="L536" s="20"/>
      <c r="M536" s="20" t="str">
        <f>IF(TRIM(D536)="","",IFERROR(INDEX('Student Master'!C:C,MATCH(D536,'Student Master'!B:B,0)),"0"))</f>
        <v/>
      </c>
      <c r="N536" s="20" t="str">
        <f>IF(TRIM(D536)="","",IFERROR(INDEX('Student Master'!D:D,MATCH(D536,'Student Master'!B:B,0)),"0"))</f>
        <v/>
      </c>
      <c r="O536" s="20" t="str">
        <f>IF(TRIM(D536)="","",IFERROR(INDEX('Student Master'!H:H,MATCH(D536,'Student Master'!B:B,0)),"0"))</f>
        <v/>
      </c>
      <c r="P536" s="20" t="str">
        <f>IF(TRIM(D536)="","",IFERROR(INDEX('Student Master'!N:N,MATCH(D536,'Student Master'!B:B,0)),"0"))</f>
        <v/>
      </c>
      <c r="Q536" s="20" t="str">
        <f>IF(TRIM(D536)="","",IFERROR(INDEX('Student Master'!L:L,MATCH(D536,'Student Master'!B:B,0)),"0"))</f>
        <v/>
      </c>
    </row>
    <row r="537" spans="1:17" x14ac:dyDescent="0.35">
      <c r="A537" s="20">
        <v>536</v>
      </c>
      <c r="B537" s="21"/>
      <c r="C537" s="20"/>
      <c r="D537" s="20"/>
      <c r="E537" s="20"/>
      <c r="F537" s="20"/>
      <c r="G537" s="22" t="str">
        <f>IF(TRIM(D537)="","",IFERROR(INDEX('Student Master'!AB:AB,MATCH(D537,'Student Master'!B:B,0)),"0"))</f>
        <v/>
      </c>
      <c r="H537" s="22" t="str">
        <f>IF(TRIM(D537)="","",IFERROR(INDEX('Student Master'!AG:AG,MATCH(D537,'Student Master'!B:B,0)),"0"))</f>
        <v/>
      </c>
      <c r="I537" s="22" t="str">
        <f>IF(TRIM(D537)="","",IFERROR(INDEX('Student Master'!AH:AH,MATCH(D537,'Student Master'!B:B,0)),"0"))</f>
        <v/>
      </c>
      <c r="J537" s="22" t="str">
        <f>IF(TRIM(D537)="","",IFERROR(INDEX('Student Master'!AI:AI,MATCH(D537,'Student Master'!B:B,0)),"0"))</f>
        <v/>
      </c>
      <c r="K537" s="23" t="str">
        <f t="shared" si="12"/>
        <v/>
      </c>
      <c r="L537" s="20"/>
      <c r="M537" s="20" t="str">
        <f>IF(TRIM(D537)="","",IFERROR(INDEX('Student Master'!C:C,MATCH(D537,'Student Master'!B:B,0)),"0"))</f>
        <v/>
      </c>
      <c r="N537" s="20" t="str">
        <f>IF(TRIM(D537)="","",IFERROR(INDEX('Student Master'!D:D,MATCH(D537,'Student Master'!B:B,0)),"0"))</f>
        <v/>
      </c>
      <c r="O537" s="20" t="str">
        <f>IF(TRIM(D537)="","",IFERROR(INDEX('Student Master'!H:H,MATCH(D537,'Student Master'!B:B,0)),"0"))</f>
        <v/>
      </c>
      <c r="P537" s="20" t="str">
        <f>IF(TRIM(D537)="","",IFERROR(INDEX('Student Master'!N:N,MATCH(D537,'Student Master'!B:B,0)),"0"))</f>
        <v/>
      </c>
      <c r="Q537" s="20" t="str">
        <f>IF(TRIM(D537)="","",IFERROR(INDEX('Student Master'!L:L,MATCH(D537,'Student Master'!B:B,0)),"0"))</f>
        <v/>
      </c>
    </row>
    <row r="538" spans="1:17" x14ac:dyDescent="0.35">
      <c r="A538" s="20">
        <v>537</v>
      </c>
      <c r="B538" s="21"/>
      <c r="C538" s="20"/>
      <c r="D538" s="20"/>
      <c r="E538" s="20"/>
      <c r="F538" s="20"/>
      <c r="G538" s="22" t="str">
        <f>IF(TRIM(D538)="","",IFERROR(INDEX('Student Master'!AB:AB,MATCH(D538,'Student Master'!B:B,0)),"0"))</f>
        <v/>
      </c>
      <c r="H538" s="22" t="str">
        <f>IF(TRIM(D538)="","",IFERROR(INDEX('Student Master'!AG:AG,MATCH(D538,'Student Master'!B:B,0)),"0"))</f>
        <v/>
      </c>
      <c r="I538" s="22" t="str">
        <f>IF(TRIM(D538)="","",IFERROR(INDEX('Student Master'!AH:AH,MATCH(D538,'Student Master'!B:B,0)),"0"))</f>
        <v/>
      </c>
      <c r="J538" s="22" t="str">
        <f>IF(TRIM(D538)="","",IFERROR(INDEX('Student Master'!AI:AI,MATCH(D538,'Student Master'!B:B,0)),"0"))</f>
        <v/>
      </c>
      <c r="K538" s="23" t="str">
        <f t="shared" si="12"/>
        <v/>
      </c>
      <c r="L538" s="20"/>
      <c r="M538" s="20" t="str">
        <f>IF(TRIM(D538)="","",IFERROR(INDEX('Student Master'!C:C,MATCH(D538,'Student Master'!B:B,0)),"0"))</f>
        <v/>
      </c>
      <c r="N538" s="20" t="str">
        <f>IF(TRIM(D538)="","",IFERROR(INDEX('Student Master'!D:D,MATCH(D538,'Student Master'!B:B,0)),"0"))</f>
        <v/>
      </c>
      <c r="O538" s="20" t="str">
        <f>IF(TRIM(D538)="","",IFERROR(INDEX('Student Master'!H:H,MATCH(D538,'Student Master'!B:B,0)),"0"))</f>
        <v/>
      </c>
      <c r="P538" s="20" t="str">
        <f>IF(TRIM(D538)="","",IFERROR(INDEX('Student Master'!N:N,MATCH(D538,'Student Master'!B:B,0)),"0"))</f>
        <v/>
      </c>
      <c r="Q538" s="20" t="str">
        <f>IF(TRIM(D538)="","",IFERROR(INDEX('Student Master'!L:L,MATCH(D538,'Student Master'!B:B,0)),"0"))</f>
        <v/>
      </c>
    </row>
    <row r="539" spans="1:17" x14ac:dyDescent="0.35">
      <c r="A539" s="20">
        <v>538</v>
      </c>
      <c r="B539" s="21"/>
      <c r="C539" s="20"/>
      <c r="D539" s="20"/>
      <c r="E539" s="20"/>
      <c r="F539" s="20"/>
      <c r="G539" s="22" t="str">
        <f>IF(TRIM(D539)="","",IFERROR(INDEX('Student Master'!AB:AB,MATCH(D539,'Student Master'!B:B,0)),"0"))</f>
        <v/>
      </c>
      <c r="H539" s="22" t="str">
        <f>IF(TRIM(D539)="","",IFERROR(INDEX('Student Master'!AG:AG,MATCH(D539,'Student Master'!B:B,0)),"0"))</f>
        <v/>
      </c>
      <c r="I539" s="22" t="str">
        <f>IF(TRIM(D539)="","",IFERROR(INDEX('Student Master'!AH:AH,MATCH(D539,'Student Master'!B:B,0)),"0"))</f>
        <v/>
      </c>
      <c r="J539" s="22" t="str">
        <f>IF(TRIM(D539)="","",IFERROR(INDEX('Student Master'!AI:AI,MATCH(D539,'Student Master'!B:B,0)),"0"))</f>
        <v/>
      </c>
      <c r="K539" s="23" t="str">
        <f t="shared" si="12"/>
        <v/>
      </c>
      <c r="L539" s="20"/>
      <c r="M539" s="20" t="str">
        <f>IF(TRIM(D539)="","",IFERROR(INDEX('Student Master'!C:C,MATCH(D539,'Student Master'!B:B,0)),"0"))</f>
        <v/>
      </c>
      <c r="N539" s="20" t="str">
        <f>IF(TRIM(D539)="","",IFERROR(INDEX('Student Master'!D:D,MATCH(D539,'Student Master'!B:B,0)),"0"))</f>
        <v/>
      </c>
      <c r="O539" s="20" t="str">
        <f>IF(TRIM(D539)="","",IFERROR(INDEX('Student Master'!H:H,MATCH(D539,'Student Master'!B:B,0)),"0"))</f>
        <v/>
      </c>
      <c r="P539" s="20" t="str">
        <f>IF(TRIM(D539)="","",IFERROR(INDEX('Student Master'!N:N,MATCH(D539,'Student Master'!B:B,0)),"0"))</f>
        <v/>
      </c>
      <c r="Q539" s="20" t="str">
        <f>IF(TRIM(D539)="","",IFERROR(INDEX('Student Master'!L:L,MATCH(D539,'Student Master'!B:B,0)),"0"))</f>
        <v/>
      </c>
    </row>
    <row r="540" spans="1:17" x14ac:dyDescent="0.35">
      <c r="A540" s="20">
        <v>539</v>
      </c>
      <c r="B540" s="21"/>
      <c r="C540" s="20"/>
      <c r="D540" s="20"/>
      <c r="E540" s="20"/>
      <c r="F540" s="20"/>
      <c r="G540" s="22" t="str">
        <f>IF(TRIM(D540)="","",IFERROR(INDEX('Student Master'!AB:AB,MATCH(D540,'Student Master'!B:B,0)),"0"))</f>
        <v/>
      </c>
      <c r="H540" s="22" t="str">
        <f>IF(TRIM(D540)="","",IFERROR(INDEX('Student Master'!AG:AG,MATCH(D540,'Student Master'!B:B,0)),"0"))</f>
        <v/>
      </c>
      <c r="I540" s="22" t="str">
        <f>IF(TRIM(D540)="","",IFERROR(INDEX('Student Master'!AH:AH,MATCH(D540,'Student Master'!B:B,0)),"0"))</f>
        <v/>
      </c>
      <c r="J540" s="22" t="str">
        <f>IF(TRIM(D540)="","",IFERROR(INDEX('Student Master'!AI:AI,MATCH(D540,'Student Master'!B:B,0)),"0"))</f>
        <v/>
      </c>
      <c r="K540" s="23" t="str">
        <f t="shared" si="12"/>
        <v/>
      </c>
      <c r="L540" s="20"/>
      <c r="M540" s="20" t="str">
        <f>IF(TRIM(D540)="","",IFERROR(INDEX('Student Master'!C:C,MATCH(D540,'Student Master'!B:B,0)),"0"))</f>
        <v/>
      </c>
      <c r="N540" s="20" t="str">
        <f>IF(TRIM(D540)="","",IFERROR(INDEX('Student Master'!D:D,MATCH(D540,'Student Master'!B:B,0)),"0"))</f>
        <v/>
      </c>
      <c r="O540" s="20" t="str">
        <f>IF(TRIM(D540)="","",IFERROR(INDEX('Student Master'!H:H,MATCH(D540,'Student Master'!B:B,0)),"0"))</f>
        <v/>
      </c>
      <c r="P540" s="20" t="str">
        <f>IF(TRIM(D540)="","",IFERROR(INDEX('Student Master'!N:N,MATCH(D540,'Student Master'!B:B,0)),"0"))</f>
        <v/>
      </c>
      <c r="Q540" s="20" t="str">
        <f>IF(TRIM(D540)="","",IFERROR(INDEX('Student Master'!L:L,MATCH(D540,'Student Master'!B:B,0)),"0"))</f>
        <v/>
      </c>
    </row>
    <row r="541" spans="1:17" x14ac:dyDescent="0.35">
      <c r="A541" s="20">
        <v>540</v>
      </c>
      <c r="B541" s="21"/>
      <c r="C541" s="20"/>
      <c r="D541" s="20"/>
      <c r="E541" s="20"/>
      <c r="F541" s="20"/>
      <c r="G541" s="22" t="str">
        <f>IF(TRIM(D541)="","",IFERROR(INDEX('Student Master'!AB:AB,MATCH(D541,'Student Master'!B:B,0)),"0"))</f>
        <v/>
      </c>
      <c r="H541" s="22" t="str">
        <f>IF(TRIM(D541)="","",IFERROR(INDEX('Student Master'!AG:AG,MATCH(D541,'Student Master'!B:B,0)),"0"))</f>
        <v/>
      </c>
      <c r="I541" s="22" t="str">
        <f>IF(TRIM(D541)="","",IFERROR(INDEX('Student Master'!AH:AH,MATCH(D541,'Student Master'!B:B,0)),"0"))</f>
        <v/>
      </c>
      <c r="J541" s="22" t="str">
        <f>IF(TRIM(D541)="","",IFERROR(INDEX('Student Master'!AI:AI,MATCH(D541,'Student Master'!B:B,0)),"0"))</f>
        <v/>
      </c>
      <c r="K541" s="23" t="str">
        <f t="shared" si="12"/>
        <v/>
      </c>
      <c r="L541" s="20"/>
      <c r="M541" s="20" t="str">
        <f>IF(TRIM(D541)="","",IFERROR(INDEX('Student Master'!C:C,MATCH(D541,'Student Master'!B:B,0)),"0"))</f>
        <v/>
      </c>
      <c r="N541" s="20" t="str">
        <f>IF(TRIM(D541)="","",IFERROR(INDEX('Student Master'!D:D,MATCH(D541,'Student Master'!B:B,0)),"0"))</f>
        <v/>
      </c>
      <c r="O541" s="20" t="str">
        <f>IF(TRIM(D541)="","",IFERROR(INDEX('Student Master'!H:H,MATCH(D541,'Student Master'!B:B,0)),"0"))</f>
        <v/>
      </c>
      <c r="P541" s="20" t="str">
        <f>IF(TRIM(D541)="","",IFERROR(INDEX('Student Master'!N:N,MATCH(D541,'Student Master'!B:B,0)),"0"))</f>
        <v/>
      </c>
      <c r="Q541" s="20" t="str">
        <f>IF(TRIM(D541)="","",IFERROR(INDEX('Student Master'!L:L,MATCH(D541,'Student Master'!B:B,0)),"0"))</f>
        <v/>
      </c>
    </row>
    <row r="542" spans="1:17" x14ac:dyDescent="0.35">
      <c r="A542" s="20">
        <v>541</v>
      </c>
      <c r="B542" s="21"/>
      <c r="C542" s="20"/>
      <c r="D542" s="20"/>
      <c r="E542" s="20"/>
      <c r="F542" s="20"/>
      <c r="G542" s="22" t="str">
        <f>IF(TRIM(D542)="","",IFERROR(INDEX('Student Master'!AB:AB,MATCH(D542,'Student Master'!B:B,0)),"0"))</f>
        <v/>
      </c>
      <c r="H542" s="22" t="str">
        <f>IF(TRIM(D542)="","",IFERROR(INDEX('Student Master'!AG:AG,MATCH(D542,'Student Master'!B:B,0)),"0"))</f>
        <v/>
      </c>
      <c r="I542" s="22" t="str">
        <f>IF(TRIM(D542)="","",IFERROR(INDEX('Student Master'!AH:AH,MATCH(D542,'Student Master'!B:B,0)),"0"))</f>
        <v/>
      </c>
      <c r="J542" s="22" t="str">
        <f>IF(TRIM(D542)="","",IFERROR(INDEX('Student Master'!AI:AI,MATCH(D542,'Student Master'!B:B,0)),"0"))</f>
        <v/>
      </c>
      <c r="K542" s="23" t="str">
        <f t="shared" si="12"/>
        <v/>
      </c>
      <c r="L542" s="20"/>
      <c r="M542" s="20" t="str">
        <f>IF(TRIM(D542)="","",IFERROR(INDEX('Student Master'!C:C,MATCH(D542,'Student Master'!B:B,0)),"0"))</f>
        <v/>
      </c>
      <c r="N542" s="20" t="str">
        <f>IF(TRIM(D542)="","",IFERROR(INDEX('Student Master'!D:D,MATCH(D542,'Student Master'!B:B,0)),"0"))</f>
        <v/>
      </c>
      <c r="O542" s="20" t="str">
        <f>IF(TRIM(D542)="","",IFERROR(INDEX('Student Master'!H:H,MATCH(D542,'Student Master'!B:B,0)),"0"))</f>
        <v/>
      </c>
      <c r="P542" s="20" t="str">
        <f>IF(TRIM(D542)="","",IFERROR(INDEX('Student Master'!N:N,MATCH(D542,'Student Master'!B:B,0)),"0"))</f>
        <v/>
      </c>
      <c r="Q542" s="20" t="str">
        <f>IF(TRIM(D542)="","",IFERROR(INDEX('Student Master'!L:L,MATCH(D542,'Student Master'!B:B,0)),"0"))</f>
        <v/>
      </c>
    </row>
    <row r="543" spans="1:17" x14ac:dyDescent="0.35">
      <c r="A543" s="20">
        <v>542</v>
      </c>
      <c r="B543" s="21"/>
      <c r="C543" s="20"/>
      <c r="D543" s="20"/>
      <c r="E543" s="20"/>
      <c r="F543" s="20"/>
      <c r="G543" s="22" t="str">
        <f>IF(TRIM(D543)="","",IFERROR(INDEX('Student Master'!AB:AB,MATCH(D543,'Student Master'!B:B,0)),"0"))</f>
        <v/>
      </c>
      <c r="H543" s="22" t="str">
        <f>IF(TRIM(D543)="","",IFERROR(INDEX('Student Master'!AG:AG,MATCH(D543,'Student Master'!B:B,0)),"0"))</f>
        <v/>
      </c>
      <c r="I543" s="22" t="str">
        <f>IF(TRIM(D543)="","",IFERROR(INDEX('Student Master'!AH:AH,MATCH(D543,'Student Master'!B:B,0)),"0"))</f>
        <v/>
      </c>
      <c r="J543" s="22" t="str">
        <f>IF(TRIM(D543)="","",IFERROR(INDEX('Student Master'!AI:AI,MATCH(D543,'Student Master'!B:B,0)),"0"))</f>
        <v/>
      </c>
      <c r="K543" s="23" t="str">
        <f t="shared" si="12"/>
        <v/>
      </c>
      <c r="L543" s="20"/>
      <c r="M543" s="20" t="str">
        <f>IF(TRIM(D543)="","",IFERROR(INDEX('Student Master'!C:C,MATCH(D543,'Student Master'!B:B,0)),"0"))</f>
        <v/>
      </c>
      <c r="N543" s="20" t="str">
        <f>IF(TRIM(D543)="","",IFERROR(INDEX('Student Master'!D:D,MATCH(D543,'Student Master'!B:B,0)),"0"))</f>
        <v/>
      </c>
      <c r="O543" s="20" t="str">
        <f>IF(TRIM(D543)="","",IFERROR(INDEX('Student Master'!H:H,MATCH(D543,'Student Master'!B:B,0)),"0"))</f>
        <v/>
      </c>
      <c r="P543" s="20" t="str">
        <f>IF(TRIM(D543)="","",IFERROR(INDEX('Student Master'!N:N,MATCH(D543,'Student Master'!B:B,0)),"0"))</f>
        <v/>
      </c>
      <c r="Q543" s="20" t="str">
        <f>IF(TRIM(D543)="","",IFERROR(INDEX('Student Master'!L:L,MATCH(D543,'Student Master'!B:B,0)),"0"))</f>
        <v/>
      </c>
    </row>
    <row r="544" spans="1:17" x14ac:dyDescent="0.35">
      <c r="A544" s="20">
        <v>543</v>
      </c>
      <c r="B544" s="21"/>
      <c r="C544" s="20"/>
      <c r="D544" s="20"/>
      <c r="E544" s="20"/>
      <c r="F544" s="20"/>
      <c r="G544" s="22" t="str">
        <f>IF(TRIM(D544)="","",IFERROR(INDEX('Student Master'!AB:AB,MATCH(D544,'Student Master'!B:B,0)),"0"))</f>
        <v/>
      </c>
      <c r="H544" s="22" t="str">
        <f>IF(TRIM(D544)="","",IFERROR(INDEX('Student Master'!AG:AG,MATCH(D544,'Student Master'!B:B,0)),"0"))</f>
        <v/>
      </c>
      <c r="I544" s="22" t="str">
        <f>IF(TRIM(D544)="","",IFERROR(INDEX('Student Master'!AH:AH,MATCH(D544,'Student Master'!B:B,0)),"0"))</f>
        <v/>
      </c>
      <c r="J544" s="22" t="str">
        <f>IF(TRIM(D544)="","",IFERROR(INDEX('Student Master'!AI:AI,MATCH(D544,'Student Master'!B:B,0)),"0"))</f>
        <v/>
      </c>
      <c r="K544" s="23" t="str">
        <f t="shared" si="12"/>
        <v/>
      </c>
      <c r="L544" s="20"/>
      <c r="M544" s="20" t="str">
        <f>IF(TRIM(D544)="","",IFERROR(INDEX('Student Master'!C:C,MATCH(D544,'Student Master'!B:B,0)),"0"))</f>
        <v/>
      </c>
      <c r="N544" s="20" t="str">
        <f>IF(TRIM(D544)="","",IFERROR(INDEX('Student Master'!D:D,MATCH(D544,'Student Master'!B:B,0)),"0"))</f>
        <v/>
      </c>
      <c r="O544" s="20" t="str">
        <f>IF(TRIM(D544)="","",IFERROR(INDEX('Student Master'!H:H,MATCH(D544,'Student Master'!B:B,0)),"0"))</f>
        <v/>
      </c>
      <c r="P544" s="20" t="str">
        <f>IF(TRIM(D544)="","",IFERROR(INDEX('Student Master'!N:N,MATCH(D544,'Student Master'!B:B,0)),"0"))</f>
        <v/>
      </c>
      <c r="Q544" s="20" t="str">
        <f>IF(TRIM(D544)="","",IFERROR(INDEX('Student Master'!L:L,MATCH(D544,'Student Master'!B:B,0)),"0"))</f>
        <v/>
      </c>
    </row>
    <row r="545" spans="1:17" x14ac:dyDescent="0.35">
      <c r="A545" s="20">
        <v>544</v>
      </c>
      <c r="B545" s="21"/>
      <c r="C545" s="20"/>
      <c r="D545" s="20"/>
      <c r="E545" s="20"/>
      <c r="F545" s="20"/>
      <c r="G545" s="22" t="str">
        <f>IF(TRIM(D545)="","",IFERROR(INDEX('Student Master'!AB:AB,MATCH(D545,'Student Master'!B:B,0)),"0"))</f>
        <v/>
      </c>
      <c r="H545" s="22" t="str">
        <f>IF(TRIM(D545)="","",IFERROR(INDEX('Student Master'!AG:AG,MATCH(D545,'Student Master'!B:B,0)),"0"))</f>
        <v/>
      </c>
      <c r="I545" s="22" t="str">
        <f>IF(TRIM(D545)="","",IFERROR(INDEX('Student Master'!AH:AH,MATCH(D545,'Student Master'!B:B,0)),"0"))</f>
        <v/>
      </c>
      <c r="J545" s="22" t="str">
        <f>IF(TRIM(D545)="","",IFERROR(INDEX('Student Master'!AI:AI,MATCH(D545,'Student Master'!B:B,0)),"0"))</f>
        <v/>
      </c>
      <c r="K545" s="23" t="str">
        <f t="shared" si="12"/>
        <v/>
      </c>
      <c r="L545" s="20"/>
      <c r="M545" s="20" t="str">
        <f>IF(TRIM(D545)="","",IFERROR(INDEX('Student Master'!C:C,MATCH(D545,'Student Master'!B:B,0)),"0"))</f>
        <v/>
      </c>
      <c r="N545" s="20" t="str">
        <f>IF(TRIM(D545)="","",IFERROR(INDEX('Student Master'!D:D,MATCH(D545,'Student Master'!B:B,0)),"0"))</f>
        <v/>
      </c>
      <c r="O545" s="20" t="str">
        <f>IF(TRIM(D545)="","",IFERROR(INDEX('Student Master'!H:H,MATCH(D545,'Student Master'!B:B,0)),"0"))</f>
        <v/>
      </c>
      <c r="P545" s="20" t="str">
        <f>IF(TRIM(D545)="","",IFERROR(INDEX('Student Master'!N:N,MATCH(D545,'Student Master'!B:B,0)),"0"))</f>
        <v/>
      </c>
      <c r="Q545" s="20" t="str">
        <f>IF(TRIM(D545)="","",IFERROR(INDEX('Student Master'!L:L,MATCH(D545,'Student Master'!B:B,0)),"0"))</f>
        <v/>
      </c>
    </row>
    <row r="546" spans="1:17" x14ac:dyDescent="0.35">
      <c r="A546" s="20">
        <v>545</v>
      </c>
      <c r="B546" s="21"/>
      <c r="C546" s="20"/>
      <c r="D546" s="20"/>
      <c r="E546" s="20"/>
      <c r="F546" s="20"/>
      <c r="G546" s="22" t="str">
        <f>IF(TRIM(D546)="","",IFERROR(INDEX('Student Master'!AB:AB,MATCH(D546,'Student Master'!B:B,0)),"0"))</f>
        <v/>
      </c>
      <c r="H546" s="22" t="str">
        <f>IF(TRIM(D546)="","",IFERROR(INDEX('Student Master'!AG:AG,MATCH(D546,'Student Master'!B:B,0)),"0"))</f>
        <v/>
      </c>
      <c r="I546" s="22" t="str">
        <f>IF(TRIM(D546)="","",IFERROR(INDEX('Student Master'!AH:AH,MATCH(D546,'Student Master'!B:B,0)),"0"))</f>
        <v/>
      </c>
      <c r="J546" s="22" t="str">
        <f>IF(TRIM(D546)="","",IFERROR(INDEX('Student Master'!AI:AI,MATCH(D546,'Student Master'!B:B,0)),"0"))</f>
        <v/>
      </c>
      <c r="K546" s="23" t="str">
        <f t="shared" si="12"/>
        <v/>
      </c>
      <c r="L546" s="20"/>
      <c r="M546" s="20" t="str">
        <f>IF(TRIM(D546)="","",IFERROR(INDEX('Student Master'!C:C,MATCH(D546,'Student Master'!B:B,0)),"0"))</f>
        <v/>
      </c>
      <c r="N546" s="20" t="str">
        <f>IF(TRIM(D546)="","",IFERROR(INDEX('Student Master'!D:D,MATCH(D546,'Student Master'!B:B,0)),"0"))</f>
        <v/>
      </c>
      <c r="O546" s="20" t="str">
        <f>IF(TRIM(D546)="","",IFERROR(INDEX('Student Master'!H:H,MATCH(D546,'Student Master'!B:B,0)),"0"))</f>
        <v/>
      </c>
      <c r="P546" s="20" t="str">
        <f>IF(TRIM(D546)="","",IFERROR(INDEX('Student Master'!N:N,MATCH(D546,'Student Master'!B:B,0)),"0"))</f>
        <v/>
      </c>
      <c r="Q546" s="20" t="str">
        <f>IF(TRIM(D546)="","",IFERROR(INDEX('Student Master'!L:L,MATCH(D546,'Student Master'!B:B,0)),"0"))</f>
        <v/>
      </c>
    </row>
    <row r="547" spans="1:17" x14ac:dyDescent="0.35">
      <c r="A547" s="20">
        <v>546</v>
      </c>
      <c r="B547" s="21"/>
      <c r="C547" s="20"/>
      <c r="D547" s="20"/>
      <c r="E547" s="20"/>
      <c r="F547" s="20"/>
      <c r="G547" s="22" t="str">
        <f>IF(TRIM(D547)="","",IFERROR(INDEX('Student Master'!AB:AB,MATCH(D547,'Student Master'!B:B,0)),"0"))</f>
        <v/>
      </c>
      <c r="H547" s="22" t="str">
        <f>IF(TRIM(D547)="","",IFERROR(INDEX('Student Master'!AG:AG,MATCH(D547,'Student Master'!B:B,0)),"0"))</f>
        <v/>
      </c>
      <c r="I547" s="22" t="str">
        <f>IF(TRIM(D547)="","",IFERROR(INDEX('Student Master'!AH:AH,MATCH(D547,'Student Master'!B:B,0)),"0"))</f>
        <v/>
      </c>
      <c r="J547" s="22" t="str">
        <f>IF(TRIM(D547)="","",IFERROR(INDEX('Student Master'!AI:AI,MATCH(D547,'Student Master'!B:B,0)),"0"))</f>
        <v/>
      </c>
      <c r="K547" s="23" t="str">
        <f t="shared" si="12"/>
        <v/>
      </c>
      <c r="L547" s="20"/>
      <c r="M547" s="20" t="str">
        <f>IF(TRIM(D547)="","",IFERROR(INDEX('Student Master'!C:C,MATCH(D547,'Student Master'!B:B,0)),"0"))</f>
        <v/>
      </c>
      <c r="N547" s="20" t="str">
        <f>IF(TRIM(D547)="","",IFERROR(INDEX('Student Master'!D:D,MATCH(D547,'Student Master'!B:B,0)),"0"))</f>
        <v/>
      </c>
      <c r="O547" s="20" t="str">
        <f>IF(TRIM(D547)="","",IFERROR(INDEX('Student Master'!H:H,MATCH(D547,'Student Master'!B:B,0)),"0"))</f>
        <v/>
      </c>
      <c r="P547" s="20" t="str">
        <f>IF(TRIM(D547)="","",IFERROR(INDEX('Student Master'!N:N,MATCH(D547,'Student Master'!B:B,0)),"0"))</f>
        <v/>
      </c>
      <c r="Q547" s="20" t="str">
        <f>IF(TRIM(D547)="","",IFERROR(INDEX('Student Master'!L:L,MATCH(D547,'Student Master'!B:B,0)),"0"))</f>
        <v/>
      </c>
    </row>
    <row r="548" spans="1:17" x14ac:dyDescent="0.35">
      <c r="A548" s="20">
        <v>547</v>
      </c>
      <c r="B548" s="21"/>
      <c r="C548" s="20"/>
      <c r="D548" s="20"/>
      <c r="E548" s="20"/>
      <c r="F548" s="20"/>
      <c r="G548" s="22" t="str">
        <f>IF(TRIM(D548)="","",IFERROR(INDEX('Student Master'!AB:AB,MATCH(D548,'Student Master'!B:B,0)),"0"))</f>
        <v/>
      </c>
      <c r="H548" s="22" t="str">
        <f>IF(TRIM(D548)="","",IFERROR(INDEX('Student Master'!AG:AG,MATCH(D548,'Student Master'!B:B,0)),"0"))</f>
        <v/>
      </c>
      <c r="I548" s="22" t="str">
        <f>IF(TRIM(D548)="","",IFERROR(INDEX('Student Master'!AH:AH,MATCH(D548,'Student Master'!B:B,0)),"0"))</f>
        <v/>
      </c>
      <c r="J548" s="22" t="str">
        <f>IF(TRIM(D548)="","",IFERROR(INDEX('Student Master'!AI:AI,MATCH(D548,'Student Master'!B:B,0)),"0"))</f>
        <v/>
      </c>
      <c r="K548" s="23" t="str">
        <f t="shared" si="12"/>
        <v/>
      </c>
      <c r="L548" s="20"/>
      <c r="M548" s="20" t="str">
        <f>IF(TRIM(D548)="","",IFERROR(INDEX('Student Master'!C:C,MATCH(D548,'Student Master'!B:B,0)),"0"))</f>
        <v/>
      </c>
      <c r="N548" s="20" t="str">
        <f>IF(TRIM(D548)="","",IFERROR(INDEX('Student Master'!D:D,MATCH(D548,'Student Master'!B:B,0)),"0"))</f>
        <v/>
      </c>
      <c r="O548" s="20" t="str">
        <f>IF(TRIM(D548)="","",IFERROR(INDEX('Student Master'!H:H,MATCH(D548,'Student Master'!B:B,0)),"0"))</f>
        <v/>
      </c>
      <c r="P548" s="20" t="str">
        <f>IF(TRIM(D548)="","",IFERROR(INDEX('Student Master'!N:N,MATCH(D548,'Student Master'!B:B,0)),"0"))</f>
        <v/>
      </c>
      <c r="Q548" s="20" t="str">
        <f>IF(TRIM(D548)="","",IFERROR(INDEX('Student Master'!L:L,MATCH(D548,'Student Master'!B:B,0)),"0"))</f>
        <v/>
      </c>
    </row>
    <row r="549" spans="1:17" x14ac:dyDescent="0.35">
      <c r="A549" s="20">
        <v>548</v>
      </c>
      <c r="B549" s="21"/>
      <c r="C549" s="20"/>
      <c r="D549" s="20"/>
      <c r="E549" s="20"/>
      <c r="F549" s="20"/>
      <c r="G549" s="22" t="str">
        <f>IF(TRIM(D549)="","",IFERROR(INDEX('Student Master'!AB:AB,MATCH(D549,'Student Master'!B:B,0)),"0"))</f>
        <v/>
      </c>
      <c r="H549" s="22" t="str">
        <f>IF(TRIM(D549)="","",IFERROR(INDEX('Student Master'!AG:AG,MATCH(D549,'Student Master'!B:B,0)),"0"))</f>
        <v/>
      </c>
      <c r="I549" s="22" t="str">
        <f>IF(TRIM(D549)="","",IFERROR(INDEX('Student Master'!AH:AH,MATCH(D549,'Student Master'!B:B,0)),"0"))</f>
        <v/>
      </c>
      <c r="J549" s="22" t="str">
        <f>IF(TRIM(D549)="","",IFERROR(INDEX('Student Master'!AI:AI,MATCH(D549,'Student Master'!B:B,0)),"0"))</f>
        <v/>
      </c>
      <c r="K549" s="23" t="str">
        <f t="shared" si="12"/>
        <v/>
      </c>
      <c r="L549" s="20"/>
      <c r="M549" s="20" t="str">
        <f>IF(TRIM(D549)="","",IFERROR(INDEX('Student Master'!C:C,MATCH(D549,'Student Master'!B:B,0)),"0"))</f>
        <v/>
      </c>
      <c r="N549" s="20" t="str">
        <f>IF(TRIM(D549)="","",IFERROR(INDEX('Student Master'!D:D,MATCH(D549,'Student Master'!B:B,0)),"0"))</f>
        <v/>
      </c>
      <c r="O549" s="20" t="str">
        <f>IF(TRIM(D549)="","",IFERROR(INDEX('Student Master'!H:H,MATCH(D549,'Student Master'!B:B,0)),"0"))</f>
        <v/>
      </c>
      <c r="P549" s="20" t="str">
        <f>IF(TRIM(D549)="","",IFERROR(INDEX('Student Master'!N:N,MATCH(D549,'Student Master'!B:B,0)),"0"))</f>
        <v/>
      </c>
      <c r="Q549" s="20" t="str">
        <f>IF(TRIM(D549)="","",IFERROR(INDEX('Student Master'!L:L,MATCH(D549,'Student Master'!B:B,0)),"0"))</f>
        <v/>
      </c>
    </row>
    <row r="550" spans="1:17" x14ac:dyDescent="0.35">
      <c r="A550" s="20">
        <v>549</v>
      </c>
      <c r="B550" s="21"/>
      <c r="C550" s="20"/>
      <c r="D550" s="20"/>
      <c r="E550" s="20"/>
      <c r="F550" s="20"/>
      <c r="G550" s="22" t="str">
        <f>IF(TRIM(D550)="","",IFERROR(INDEX('Student Master'!AB:AB,MATCH(D550,'Student Master'!B:B,0)),"0"))</f>
        <v/>
      </c>
      <c r="H550" s="22" t="str">
        <f>IF(TRIM(D550)="","",IFERROR(INDEX('Student Master'!AG:AG,MATCH(D550,'Student Master'!B:B,0)),"0"))</f>
        <v/>
      </c>
      <c r="I550" s="22" t="str">
        <f>IF(TRIM(D550)="","",IFERROR(INDEX('Student Master'!AH:AH,MATCH(D550,'Student Master'!B:B,0)),"0"))</f>
        <v/>
      </c>
      <c r="J550" s="22" t="str">
        <f>IF(TRIM(D550)="","",IFERROR(INDEX('Student Master'!AI:AI,MATCH(D550,'Student Master'!B:B,0)),"0"))</f>
        <v/>
      </c>
      <c r="K550" s="23" t="str">
        <f t="shared" si="12"/>
        <v/>
      </c>
      <c r="L550" s="20"/>
      <c r="M550" s="20" t="str">
        <f>IF(TRIM(D550)="","",IFERROR(INDEX('Student Master'!C:C,MATCH(D550,'Student Master'!B:B,0)),"0"))</f>
        <v/>
      </c>
      <c r="N550" s="20" t="str">
        <f>IF(TRIM(D550)="","",IFERROR(INDEX('Student Master'!D:D,MATCH(D550,'Student Master'!B:B,0)),"0"))</f>
        <v/>
      </c>
      <c r="O550" s="20" t="str">
        <f>IF(TRIM(D550)="","",IFERROR(INDEX('Student Master'!H:H,MATCH(D550,'Student Master'!B:B,0)),"0"))</f>
        <v/>
      </c>
      <c r="P550" s="20" t="str">
        <f>IF(TRIM(D550)="","",IFERROR(INDEX('Student Master'!N:N,MATCH(D550,'Student Master'!B:B,0)),"0"))</f>
        <v/>
      </c>
      <c r="Q550" s="20" t="str">
        <f>IF(TRIM(D550)="","",IFERROR(INDEX('Student Master'!L:L,MATCH(D550,'Student Master'!B:B,0)),"0"))</f>
        <v/>
      </c>
    </row>
    <row r="551" spans="1:17" x14ac:dyDescent="0.35">
      <c r="A551" s="20">
        <v>550</v>
      </c>
      <c r="B551" s="21"/>
      <c r="C551" s="20"/>
      <c r="D551" s="20"/>
      <c r="E551" s="20"/>
      <c r="F551" s="20"/>
      <c r="G551" s="22" t="str">
        <f>IF(TRIM(D551)="","",IFERROR(INDEX('Student Master'!AB:AB,MATCH(D551,'Student Master'!B:B,0)),"0"))</f>
        <v/>
      </c>
      <c r="H551" s="22" t="str">
        <f>IF(TRIM(D551)="","",IFERROR(INDEX('Student Master'!AG:AG,MATCH(D551,'Student Master'!B:B,0)),"0"))</f>
        <v/>
      </c>
      <c r="I551" s="22" t="str">
        <f>IF(TRIM(D551)="","",IFERROR(INDEX('Student Master'!AH:AH,MATCH(D551,'Student Master'!B:B,0)),"0"))</f>
        <v/>
      </c>
      <c r="J551" s="22" t="str">
        <f>IF(TRIM(D551)="","",IFERROR(INDEX('Student Master'!AI:AI,MATCH(D551,'Student Master'!B:B,0)),"0"))</f>
        <v/>
      </c>
      <c r="K551" s="23" t="str">
        <f t="shared" si="12"/>
        <v/>
      </c>
      <c r="L551" s="20"/>
      <c r="M551" s="20" t="str">
        <f>IF(TRIM(D551)="","",IFERROR(INDEX('Student Master'!C:C,MATCH(D551,'Student Master'!B:B,0)),"0"))</f>
        <v/>
      </c>
      <c r="N551" s="20" t="str">
        <f>IF(TRIM(D551)="","",IFERROR(INDEX('Student Master'!D:D,MATCH(D551,'Student Master'!B:B,0)),"0"))</f>
        <v/>
      </c>
      <c r="O551" s="20" t="str">
        <f>IF(TRIM(D551)="","",IFERROR(INDEX('Student Master'!H:H,MATCH(D551,'Student Master'!B:B,0)),"0"))</f>
        <v/>
      </c>
      <c r="P551" s="20" t="str">
        <f>IF(TRIM(D551)="","",IFERROR(INDEX('Student Master'!N:N,MATCH(D551,'Student Master'!B:B,0)),"0"))</f>
        <v/>
      </c>
      <c r="Q551" s="20" t="str">
        <f>IF(TRIM(D551)="","",IFERROR(INDEX('Student Master'!L:L,MATCH(D551,'Student Master'!B:B,0)),"0"))</f>
        <v/>
      </c>
    </row>
    <row r="552" spans="1:17" x14ac:dyDescent="0.35">
      <c r="A552" s="20">
        <v>551</v>
      </c>
      <c r="B552" s="21"/>
      <c r="C552" s="20"/>
      <c r="D552" s="20"/>
      <c r="E552" s="20"/>
      <c r="F552" s="20"/>
      <c r="G552" s="22" t="str">
        <f>IF(TRIM(D552)="","",IFERROR(INDEX('Student Master'!AB:AB,MATCH(D552,'Student Master'!B:B,0)),"0"))</f>
        <v/>
      </c>
      <c r="H552" s="22" t="str">
        <f>IF(TRIM(D552)="","",IFERROR(INDEX('Student Master'!AG:AG,MATCH(D552,'Student Master'!B:B,0)),"0"))</f>
        <v/>
      </c>
      <c r="I552" s="22" t="str">
        <f>IF(TRIM(D552)="","",IFERROR(INDEX('Student Master'!AH:AH,MATCH(D552,'Student Master'!B:B,0)),"0"))</f>
        <v/>
      </c>
      <c r="J552" s="22" t="str">
        <f>IF(TRIM(D552)="","",IFERROR(INDEX('Student Master'!AI:AI,MATCH(D552,'Student Master'!B:B,0)),"0"))</f>
        <v/>
      </c>
      <c r="K552" s="23" t="str">
        <f t="shared" si="12"/>
        <v/>
      </c>
      <c r="L552" s="20"/>
      <c r="M552" s="20" t="str">
        <f>IF(TRIM(D552)="","",IFERROR(INDEX('Student Master'!C:C,MATCH(D552,'Student Master'!B:B,0)),"0"))</f>
        <v/>
      </c>
      <c r="N552" s="20" t="str">
        <f>IF(TRIM(D552)="","",IFERROR(INDEX('Student Master'!D:D,MATCH(D552,'Student Master'!B:B,0)),"0"))</f>
        <v/>
      </c>
      <c r="O552" s="20" t="str">
        <f>IF(TRIM(D552)="","",IFERROR(INDEX('Student Master'!H:H,MATCH(D552,'Student Master'!B:B,0)),"0"))</f>
        <v/>
      </c>
      <c r="P552" s="20" t="str">
        <f>IF(TRIM(D552)="","",IFERROR(INDEX('Student Master'!N:N,MATCH(D552,'Student Master'!B:B,0)),"0"))</f>
        <v/>
      </c>
      <c r="Q552" s="20" t="str">
        <f>IF(TRIM(D552)="","",IFERROR(INDEX('Student Master'!L:L,MATCH(D552,'Student Master'!B:B,0)),"0"))</f>
        <v/>
      </c>
    </row>
    <row r="553" spans="1:17" x14ac:dyDescent="0.35">
      <c r="A553" s="20">
        <v>552</v>
      </c>
      <c r="B553" s="21"/>
      <c r="C553" s="20"/>
      <c r="D553" s="20"/>
      <c r="E553" s="20"/>
      <c r="F553" s="20"/>
      <c r="G553" s="22" t="str">
        <f>IF(TRIM(D553)="","",IFERROR(INDEX('Student Master'!AB:AB,MATCH(D553,'Student Master'!B:B,0)),"0"))</f>
        <v/>
      </c>
      <c r="H553" s="22" t="str">
        <f>IF(TRIM(D553)="","",IFERROR(INDEX('Student Master'!AG:AG,MATCH(D553,'Student Master'!B:B,0)),"0"))</f>
        <v/>
      </c>
      <c r="I553" s="22" t="str">
        <f>IF(TRIM(D553)="","",IFERROR(INDEX('Student Master'!AH:AH,MATCH(D553,'Student Master'!B:B,0)),"0"))</f>
        <v/>
      </c>
      <c r="J553" s="22" t="str">
        <f>IF(TRIM(D553)="","",IFERROR(INDEX('Student Master'!AI:AI,MATCH(D553,'Student Master'!B:B,0)),"0"))</f>
        <v/>
      </c>
      <c r="K553" s="23" t="str">
        <f t="shared" si="12"/>
        <v/>
      </c>
      <c r="L553" s="20"/>
      <c r="M553" s="20" t="str">
        <f>IF(TRIM(D553)="","",IFERROR(INDEX('Student Master'!C:C,MATCH(D553,'Student Master'!B:B,0)),"0"))</f>
        <v/>
      </c>
      <c r="N553" s="20" t="str">
        <f>IF(TRIM(D553)="","",IFERROR(INDEX('Student Master'!D:D,MATCH(D553,'Student Master'!B:B,0)),"0"))</f>
        <v/>
      </c>
      <c r="O553" s="20" t="str">
        <f>IF(TRIM(D553)="","",IFERROR(INDEX('Student Master'!H:H,MATCH(D553,'Student Master'!B:B,0)),"0"))</f>
        <v/>
      </c>
      <c r="P553" s="20" t="str">
        <f>IF(TRIM(D553)="","",IFERROR(INDEX('Student Master'!N:N,MATCH(D553,'Student Master'!B:B,0)),"0"))</f>
        <v/>
      </c>
      <c r="Q553" s="20" t="str">
        <f>IF(TRIM(D553)="","",IFERROR(INDEX('Student Master'!L:L,MATCH(D553,'Student Master'!B:B,0)),"0"))</f>
        <v/>
      </c>
    </row>
    <row r="554" spans="1:17" x14ac:dyDescent="0.35">
      <c r="A554" s="20">
        <v>553</v>
      </c>
      <c r="B554" s="21"/>
      <c r="C554" s="20"/>
      <c r="D554" s="20"/>
      <c r="E554" s="20"/>
      <c r="F554" s="20"/>
      <c r="G554" s="22" t="str">
        <f>IF(TRIM(D554)="","",IFERROR(INDEX('Student Master'!AB:AB,MATCH(D554,'Student Master'!B:B,0)),"0"))</f>
        <v/>
      </c>
      <c r="H554" s="22" t="str">
        <f>IF(TRIM(D554)="","",IFERROR(INDEX('Student Master'!AG:AG,MATCH(D554,'Student Master'!B:B,0)),"0"))</f>
        <v/>
      </c>
      <c r="I554" s="22" t="str">
        <f>IF(TRIM(D554)="","",IFERROR(INDEX('Student Master'!AH:AH,MATCH(D554,'Student Master'!B:B,0)),"0"))</f>
        <v/>
      </c>
      <c r="J554" s="22" t="str">
        <f>IF(TRIM(D554)="","",IFERROR(INDEX('Student Master'!AI:AI,MATCH(D554,'Student Master'!B:B,0)),"0"))</f>
        <v/>
      </c>
      <c r="K554" s="23" t="str">
        <f t="shared" si="12"/>
        <v/>
      </c>
      <c r="L554" s="20"/>
      <c r="M554" s="20" t="str">
        <f>IF(TRIM(D554)="","",IFERROR(INDEX('Student Master'!C:C,MATCH(D554,'Student Master'!B:B,0)),"0"))</f>
        <v/>
      </c>
      <c r="N554" s="20" t="str">
        <f>IF(TRIM(D554)="","",IFERROR(INDEX('Student Master'!D:D,MATCH(D554,'Student Master'!B:B,0)),"0"))</f>
        <v/>
      </c>
      <c r="O554" s="20" t="str">
        <f>IF(TRIM(D554)="","",IFERROR(INDEX('Student Master'!H:H,MATCH(D554,'Student Master'!B:B,0)),"0"))</f>
        <v/>
      </c>
      <c r="P554" s="20" t="str">
        <f>IF(TRIM(D554)="","",IFERROR(INDEX('Student Master'!N:N,MATCH(D554,'Student Master'!B:B,0)),"0"))</f>
        <v/>
      </c>
      <c r="Q554" s="20" t="str">
        <f>IF(TRIM(D554)="","",IFERROR(INDEX('Student Master'!L:L,MATCH(D554,'Student Master'!B:B,0)),"0"))</f>
        <v/>
      </c>
    </row>
    <row r="555" spans="1:17" x14ac:dyDescent="0.35">
      <c r="A555" s="20">
        <v>554</v>
      </c>
      <c r="B555" s="21"/>
      <c r="C555" s="20"/>
      <c r="D555" s="20"/>
      <c r="E555" s="20"/>
      <c r="F555" s="20"/>
      <c r="G555" s="22" t="str">
        <f>IF(TRIM(D555)="","",IFERROR(INDEX('Student Master'!AB:AB,MATCH(D555,'Student Master'!B:B,0)),"0"))</f>
        <v/>
      </c>
      <c r="H555" s="22" t="str">
        <f>IF(TRIM(D555)="","",IFERROR(INDEX('Student Master'!AG:AG,MATCH(D555,'Student Master'!B:B,0)),"0"))</f>
        <v/>
      </c>
      <c r="I555" s="22" t="str">
        <f>IF(TRIM(D555)="","",IFERROR(INDEX('Student Master'!AH:AH,MATCH(D555,'Student Master'!B:B,0)),"0"))</f>
        <v/>
      </c>
      <c r="J555" s="22" t="str">
        <f>IF(TRIM(D555)="","",IFERROR(INDEX('Student Master'!AI:AI,MATCH(D555,'Student Master'!B:B,0)),"0"))</f>
        <v/>
      </c>
      <c r="K555" s="23" t="str">
        <f t="shared" si="12"/>
        <v/>
      </c>
      <c r="L555" s="20"/>
      <c r="M555" s="20" t="str">
        <f>IF(TRIM(D555)="","",IFERROR(INDEX('Student Master'!C:C,MATCH(D555,'Student Master'!B:B,0)),"0"))</f>
        <v/>
      </c>
      <c r="N555" s="20" t="str">
        <f>IF(TRIM(D555)="","",IFERROR(INDEX('Student Master'!D:D,MATCH(D555,'Student Master'!B:B,0)),"0"))</f>
        <v/>
      </c>
      <c r="O555" s="20" t="str">
        <f>IF(TRIM(D555)="","",IFERROR(INDEX('Student Master'!H:H,MATCH(D555,'Student Master'!B:B,0)),"0"))</f>
        <v/>
      </c>
      <c r="P555" s="20" t="str">
        <f>IF(TRIM(D555)="","",IFERROR(INDEX('Student Master'!N:N,MATCH(D555,'Student Master'!B:B,0)),"0"))</f>
        <v/>
      </c>
      <c r="Q555" s="20" t="str">
        <f>IF(TRIM(D555)="","",IFERROR(INDEX('Student Master'!L:L,MATCH(D555,'Student Master'!B:B,0)),"0"))</f>
        <v/>
      </c>
    </row>
    <row r="556" spans="1:17" x14ac:dyDescent="0.35">
      <c r="A556" s="20">
        <v>555</v>
      </c>
      <c r="B556" s="21"/>
      <c r="C556" s="20"/>
      <c r="D556" s="20"/>
      <c r="E556" s="20"/>
      <c r="F556" s="20"/>
      <c r="G556" s="22" t="str">
        <f>IF(TRIM(D556)="","",IFERROR(INDEX('Student Master'!AB:AB,MATCH(D556,'Student Master'!B:B,0)),"0"))</f>
        <v/>
      </c>
      <c r="H556" s="22" t="str">
        <f>IF(TRIM(D556)="","",IFERROR(INDEX('Student Master'!AG:AG,MATCH(D556,'Student Master'!B:B,0)),"0"))</f>
        <v/>
      </c>
      <c r="I556" s="22" t="str">
        <f>IF(TRIM(D556)="","",IFERROR(INDEX('Student Master'!AH:AH,MATCH(D556,'Student Master'!B:B,0)),"0"))</f>
        <v/>
      </c>
      <c r="J556" s="22" t="str">
        <f>IF(TRIM(D556)="","",IFERROR(INDEX('Student Master'!AI:AI,MATCH(D556,'Student Master'!B:B,0)),"0"))</f>
        <v/>
      </c>
      <c r="K556" s="23" t="str">
        <f t="shared" si="12"/>
        <v/>
      </c>
      <c r="L556" s="20"/>
      <c r="M556" s="20" t="str">
        <f>IF(TRIM(D556)="","",IFERROR(INDEX('Student Master'!C:C,MATCH(D556,'Student Master'!B:B,0)),"0"))</f>
        <v/>
      </c>
      <c r="N556" s="20" t="str">
        <f>IF(TRIM(D556)="","",IFERROR(INDEX('Student Master'!D:D,MATCH(D556,'Student Master'!B:B,0)),"0"))</f>
        <v/>
      </c>
      <c r="O556" s="20" t="str">
        <f>IF(TRIM(D556)="","",IFERROR(INDEX('Student Master'!H:H,MATCH(D556,'Student Master'!B:B,0)),"0"))</f>
        <v/>
      </c>
      <c r="P556" s="20" t="str">
        <f>IF(TRIM(D556)="","",IFERROR(INDEX('Student Master'!N:N,MATCH(D556,'Student Master'!B:B,0)),"0"))</f>
        <v/>
      </c>
      <c r="Q556" s="20" t="str">
        <f>IF(TRIM(D556)="","",IFERROR(INDEX('Student Master'!L:L,MATCH(D556,'Student Master'!B:B,0)),"0"))</f>
        <v/>
      </c>
    </row>
    <row r="557" spans="1:17" x14ac:dyDescent="0.35">
      <c r="A557" s="20">
        <v>556</v>
      </c>
      <c r="B557" s="21"/>
      <c r="C557" s="20"/>
      <c r="D557" s="20"/>
      <c r="E557" s="20"/>
      <c r="F557" s="20"/>
      <c r="G557" s="22" t="str">
        <f>IF(TRIM(D557)="","",IFERROR(INDEX('Student Master'!AB:AB,MATCH(D557,'Student Master'!B:B,0)),"0"))</f>
        <v/>
      </c>
      <c r="H557" s="22" t="str">
        <f>IF(TRIM(D557)="","",IFERROR(INDEX('Student Master'!AG:AG,MATCH(D557,'Student Master'!B:B,0)),"0"))</f>
        <v/>
      </c>
      <c r="I557" s="22" t="str">
        <f>IF(TRIM(D557)="","",IFERROR(INDEX('Student Master'!AH:AH,MATCH(D557,'Student Master'!B:B,0)),"0"))</f>
        <v/>
      </c>
      <c r="J557" s="22" t="str">
        <f>IF(TRIM(D557)="","",IFERROR(INDEX('Student Master'!AI:AI,MATCH(D557,'Student Master'!B:B,0)),"0"))</f>
        <v/>
      </c>
      <c r="K557" s="23" t="str">
        <f t="shared" si="12"/>
        <v/>
      </c>
      <c r="L557" s="20"/>
      <c r="M557" s="20" t="str">
        <f>IF(TRIM(D557)="","",IFERROR(INDEX('Student Master'!C:C,MATCH(D557,'Student Master'!B:B,0)),"0"))</f>
        <v/>
      </c>
      <c r="N557" s="20" t="str">
        <f>IF(TRIM(D557)="","",IFERROR(INDEX('Student Master'!D:D,MATCH(D557,'Student Master'!B:B,0)),"0"))</f>
        <v/>
      </c>
      <c r="O557" s="20" t="str">
        <f>IF(TRIM(D557)="","",IFERROR(INDEX('Student Master'!H:H,MATCH(D557,'Student Master'!B:B,0)),"0"))</f>
        <v/>
      </c>
      <c r="P557" s="20" t="str">
        <f>IF(TRIM(D557)="","",IFERROR(INDEX('Student Master'!N:N,MATCH(D557,'Student Master'!B:B,0)),"0"))</f>
        <v/>
      </c>
      <c r="Q557" s="20" t="str">
        <f>IF(TRIM(D557)="","",IFERROR(INDEX('Student Master'!L:L,MATCH(D557,'Student Master'!B:B,0)),"0"))</f>
        <v/>
      </c>
    </row>
    <row r="558" spans="1:17" x14ac:dyDescent="0.35">
      <c r="A558" s="20">
        <v>557</v>
      </c>
      <c r="B558" s="21"/>
      <c r="C558" s="20"/>
      <c r="D558" s="20"/>
      <c r="E558" s="20"/>
      <c r="F558" s="20"/>
      <c r="G558" s="22" t="str">
        <f>IF(TRIM(D558)="","",IFERROR(INDEX('Student Master'!AB:AB,MATCH(D558,'Student Master'!B:B,0)),"0"))</f>
        <v/>
      </c>
      <c r="H558" s="22" t="str">
        <f>IF(TRIM(D558)="","",IFERROR(INDEX('Student Master'!AG:AG,MATCH(D558,'Student Master'!B:B,0)),"0"))</f>
        <v/>
      </c>
      <c r="I558" s="22" t="str">
        <f>IF(TRIM(D558)="","",IFERROR(INDEX('Student Master'!AH:AH,MATCH(D558,'Student Master'!B:B,0)),"0"))</f>
        <v/>
      </c>
      <c r="J558" s="22" t="str">
        <f>IF(TRIM(D558)="","",IFERROR(INDEX('Student Master'!AI:AI,MATCH(D558,'Student Master'!B:B,0)),"0"))</f>
        <v/>
      </c>
      <c r="K558" s="23" t="str">
        <f t="shared" si="12"/>
        <v/>
      </c>
      <c r="L558" s="20"/>
      <c r="M558" s="20" t="str">
        <f>IF(TRIM(D558)="","",IFERROR(INDEX('Student Master'!C:C,MATCH(D558,'Student Master'!B:B,0)),"0"))</f>
        <v/>
      </c>
      <c r="N558" s="20" t="str">
        <f>IF(TRIM(D558)="","",IFERROR(INDEX('Student Master'!D:D,MATCH(D558,'Student Master'!B:B,0)),"0"))</f>
        <v/>
      </c>
      <c r="O558" s="20" t="str">
        <f>IF(TRIM(D558)="","",IFERROR(INDEX('Student Master'!H:H,MATCH(D558,'Student Master'!B:B,0)),"0"))</f>
        <v/>
      </c>
      <c r="P558" s="20" t="str">
        <f>IF(TRIM(D558)="","",IFERROR(INDEX('Student Master'!N:N,MATCH(D558,'Student Master'!B:B,0)),"0"))</f>
        <v/>
      </c>
      <c r="Q558" s="20" t="str">
        <f>IF(TRIM(D558)="","",IFERROR(INDEX('Student Master'!L:L,MATCH(D558,'Student Master'!B:B,0)),"0"))</f>
        <v/>
      </c>
    </row>
    <row r="559" spans="1:17" x14ac:dyDescent="0.35">
      <c r="A559" s="20">
        <v>558</v>
      </c>
      <c r="B559" s="21"/>
      <c r="C559" s="20"/>
      <c r="D559" s="20"/>
      <c r="E559" s="20"/>
      <c r="F559" s="20"/>
      <c r="G559" s="22" t="str">
        <f>IF(TRIM(D559)="","",IFERROR(INDEX('Student Master'!AB:AB,MATCH(D559,'Student Master'!B:B,0)),"0"))</f>
        <v/>
      </c>
      <c r="H559" s="22" t="str">
        <f>IF(TRIM(D559)="","",IFERROR(INDEX('Student Master'!AG:AG,MATCH(D559,'Student Master'!B:B,0)),"0"))</f>
        <v/>
      </c>
      <c r="I559" s="22" t="str">
        <f>IF(TRIM(D559)="","",IFERROR(INDEX('Student Master'!AH:AH,MATCH(D559,'Student Master'!B:B,0)),"0"))</f>
        <v/>
      </c>
      <c r="J559" s="22" t="str">
        <f>IF(TRIM(D559)="","",IFERROR(INDEX('Student Master'!AI:AI,MATCH(D559,'Student Master'!B:B,0)),"0"))</f>
        <v/>
      </c>
      <c r="K559" s="23" t="str">
        <f t="shared" si="12"/>
        <v/>
      </c>
      <c r="L559" s="20"/>
      <c r="M559" s="20" t="str">
        <f>IF(TRIM(D559)="","",IFERROR(INDEX('Student Master'!C:C,MATCH(D559,'Student Master'!B:B,0)),"0"))</f>
        <v/>
      </c>
      <c r="N559" s="20" t="str">
        <f>IF(TRIM(D559)="","",IFERROR(INDEX('Student Master'!D:D,MATCH(D559,'Student Master'!B:B,0)),"0"))</f>
        <v/>
      </c>
      <c r="O559" s="20" t="str">
        <f>IF(TRIM(D559)="","",IFERROR(INDEX('Student Master'!H:H,MATCH(D559,'Student Master'!B:B,0)),"0"))</f>
        <v/>
      </c>
      <c r="P559" s="20" t="str">
        <f>IF(TRIM(D559)="","",IFERROR(INDEX('Student Master'!N:N,MATCH(D559,'Student Master'!B:B,0)),"0"))</f>
        <v/>
      </c>
      <c r="Q559" s="20" t="str">
        <f>IF(TRIM(D559)="","",IFERROR(INDEX('Student Master'!L:L,MATCH(D559,'Student Master'!B:B,0)),"0"))</f>
        <v/>
      </c>
    </row>
    <row r="560" spans="1:17" x14ac:dyDescent="0.35">
      <c r="A560" s="20">
        <v>559</v>
      </c>
      <c r="B560" s="21"/>
      <c r="C560" s="20"/>
      <c r="D560" s="20"/>
      <c r="E560" s="20"/>
      <c r="F560" s="20"/>
      <c r="G560" s="22" t="str">
        <f>IF(TRIM(D560)="","",IFERROR(INDEX('Student Master'!AB:AB,MATCH(D560,'Student Master'!B:B,0)),"0"))</f>
        <v/>
      </c>
      <c r="H560" s="22" t="str">
        <f>IF(TRIM(D560)="","",IFERROR(INDEX('Student Master'!AG:AG,MATCH(D560,'Student Master'!B:B,0)),"0"))</f>
        <v/>
      </c>
      <c r="I560" s="22" t="str">
        <f>IF(TRIM(D560)="","",IFERROR(INDEX('Student Master'!AH:AH,MATCH(D560,'Student Master'!B:B,0)),"0"))</f>
        <v/>
      </c>
      <c r="J560" s="22" t="str">
        <f>IF(TRIM(D560)="","",IFERROR(INDEX('Student Master'!AI:AI,MATCH(D560,'Student Master'!B:B,0)),"0"))</f>
        <v/>
      </c>
      <c r="K560" s="23" t="str">
        <f t="shared" si="12"/>
        <v/>
      </c>
      <c r="L560" s="20"/>
      <c r="M560" s="20" t="str">
        <f>IF(TRIM(D560)="","",IFERROR(INDEX('Student Master'!C:C,MATCH(D560,'Student Master'!B:B,0)),"0"))</f>
        <v/>
      </c>
      <c r="N560" s="20" t="str">
        <f>IF(TRIM(D560)="","",IFERROR(INDEX('Student Master'!D:D,MATCH(D560,'Student Master'!B:B,0)),"0"))</f>
        <v/>
      </c>
      <c r="O560" s="20" t="str">
        <f>IF(TRIM(D560)="","",IFERROR(INDEX('Student Master'!H:H,MATCH(D560,'Student Master'!B:B,0)),"0"))</f>
        <v/>
      </c>
      <c r="P560" s="20" t="str">
        <f>IF(TRIM(D560)="","",IFERROR(INDEX('Student Master'!N:N,MATCH(D560,'Student Master'!B:B,0)),"0"))</f>
        <v/>
      </c>
      <c r="Q560" s="20" t="str">
        <f>IF(TRIM(D560)="","",IFERROR(INDEX('Student Master'!L:L,MATCH(D560,'Student Master'!B:B,0)),"0"))</f>
        <v/>
      </c>
    </row>
    <row r="561" spans="1:17" x14ac:dyDescent="0.35">
      <c r="A561" s="20">
        <v>560</v>
      </c>
      <c r="B561" s="21"/>
      <c r="C561" s="20"/>
      <c r="D561" s="20"/>
      <c r="E561" s="20"/>
      <c r="F561" s="20"/>
      <c r="G561" s="22" t="str">
        <f>IF(TRIM(D561)="","",IFERROR(INDEX('Student Master'!AB:AB,MATCH(D561,'Student Master'!B:B,0)),"0"))</f>
        <v/>
      </c>
      <c r="H561" s="22" t="str">
        <f>IF(TRIM(D561)="","",IFERROR(INDEX('Student Master'!AG:AG,MATCH(D561,'Student Master'!B:B,0)),"0"))</f>
        <v/>
      </c>
      <c r="I561" s="22" t="str">
        <f>IF(TRIM(D561)="","",IFERROR(INDEX('Student Master'!AH:AH,MATCH(D561,'Student Master'!B:B,0)),"0"))</f>
        <v/>
      </c>
      <c r="J561" s="22" t="str">
        <f>IF(TRIM(D561)="","",IFERROR(INDEX('Student Master'!AI:AI,MATCH(D561,'Student Master'!B:B,0)),"0"))</f>
        <v/>
      </c>
      <c r="K561" s="23" t="str">
        <f t="shared" si="12"/>
        <v/>
      </c>
      <c r="L561" s="20"/>
      <c r="M561" s="20" t="str">
        <f>IF(TRIM(D561)="","",IFERROR(INDEX('Student Master'!C:C,MATCH(D561,'Student Master'!B:B,0)),"0"))</f>
        <v/>
      </c>
      <c r="N561" s="20" t="str">
        <f>IF(TRIM(D561)="","",IFERROR(INDEX('Student Master'!D:D,MATCH(D561,'Student Master'!B:B,0)),"0"))</f>
        <v/>
      </c>
      <c r="O561" s="20" t="str">
        <f>IF(TRIM(D561)="","",IFERROR(INDEX('Student Master'!H:H,MATCH(D561,'Student Master'!B:B,0)),"0"))</f>
        <v/>
      </c>
      <c r="P561" s="20" t="str">
        <f>IF(TRIM(D561)="","",IFERROR(INDEX('Student Master'!N:N,MATCH(D561,'Student Master'!B:B,0)),"0"))</f>
        <v/>
      </c>
      <c r="Q561" s="20" t="str">
        <f>IF(TRIM(D561)="","",IFERROR(INDEX('Student Master'!L:L,MATCH(D561,'Student Master'!B:B,0)),"0"))</f>
        <v/>
      </c>
    </row>
    <row r="562" spans="1:17" x14ac:dyDescent="0.35">
      <c r="A562" s="20">
        <v>561</v>
      </c>
      <c r="B562" s="21"/>
      <c r="C562" s="20"/>
      <c r="D562" s="20"/>
      <c r="E562" s="20"/>
      <c r="F562" s="20"/>
      <c r="G562" s="22" t="str">
        <f>IF(TRIM(D562)="","",IFERROR(INDEX('Student Master'!AB:AB,MATCH(D562,'Student Master'!B:B,0)),"0"))</f>
        <v/>
      </c>
      <c r="H562" s="22" t="str">
        <f>IF(TRIM(D562)="","",IFERROR(INDEX('Student Master'!AG:AG,MATCH(D562,'Student Master'!B:B,0)),"0"))</f>
        <v/>
      </c>
      <c r="I562" s="22" t="str">
        <f>IF(TRIM(D562)="","",IFERROR(INDEX('Student Master'!AH:AH,MATCH(D562,'Student Master'!B:B,0)),"0"))</f>
        <v/>
      </c>
      <c r="J562" s="22" t="str">
        <f>IF(TRIM(D562)="","",IFERROR(INDEX('Student Master'!AI:AI,MATCH(D562,'Student Master'!B:B,0)),"0"))</f>
        <v/>
      </c>
      <c r="K562" s="23" t="str">
        <f t="shared" si="12"/>
        <v/>
      </c>
      <c r="L562" s="20"/>
      <c r="M562" s="20" t="str">
        <f>IF(TRIM(D562)="","",IFERROR(INDEX('Student Master'!C:C,MATCH(D562,'Student Master'!B:B,0)),"0"))</f>
        <v/>
      </c>
      <c r="N562" s="20" t="str">
        <f>IF(TRIM(D562)="","",IFERROR(INDEX('Student Master'!D:D,MATCH(D562,'Student Master'!B:B,0)),"0"))</f>
        <v/>
      </c>
      <c r="O562" s="20" t="str">
        <f>IF(TRIM(D562)="","",IFERROR(INDEX('Student Master'!H:H,MATCH(D562,'Student Master'!B:B,0)),"0"))</f>
        <v/>
      </c>
      <c r="P562" s="20" t="str">
        <f>IF(TRIM(D562)="","",IFERROR(INDEX('Student Master'!N:N,MATCH(D562,'Student Master'!B:B,0)),"0"))</f>
        <v/>
      </c>
      <c r="Q562" s="20" t="str">
        <f>IF(TRIM(D562)="","",IFERROR(INDEX('Student Master'!L:L,MATCH(D562,'Student Master'!B:B,0)),"0"))</f>
        <v/>
      </c>
    </row>
    <row r="563" spans="1:17" x14ac:dyDescent="0.35">
      <c r="A563" s="20">
        <v>562</v>
      </c>
      <c r="B563" s="21"/>
      <c r="C563" s="20"/>
      <c r="D563" s="20"/>
      <c r="E563" s="20"/>
      <c r="F563" s="20"/>
      <c r="G563" s="22" t="str">
        <f>IF(TRIM(D563)="","",IFERROR(INDEX('Student Master'!AB:AB,MATCH(D563,'Student Master'!B:B,0)),"0"))</f>
        <v/>
      </c>
      <c r="H563" s="22" t="str">
        <f>IF(TRIM(D563)="","",IFERROR(INDEX('Student Master'!AG:AG,MATCH(D563,'Student Master'!B:B,0)),"0"))</f>
        <v/>
      </c>
      <c r="I563" s="22" t="str">
        <f>IF(TRIM(D563)="","",IFERROR(INDEX('Student Master'!AH:AH,MATCH(D563,'Student Master'!B:B,0)),"0"))</f>
        <v/>
      </c>
      <c r="J563" s="22" t="str">
        <f>IF(TRIM(D563)="","",IFERROR(INDEX('Student Master'!AI:AI,MATCH(D563,'Student Master'!B:B,0)),"0"))</f>
        <v/>
      </c>
      <c r="K563" s="23" t="str">
        <f t="shared" si="12"/>
        <v/>
      </c>
      <c r="L563" s="20"/>
      <c r="M563" s="20" t="str">
        <f>IF(TRIM(D563)="","",IFERROR(INDEX('Student Master'!C:C,MATCH(D563,'Student Master'!B:B,0)),"0"))</f>
        <v/>
      </c>
      <c r="N563" s="20" t="str">
        <f>IF(TRIM(D563)="","",IFERROR(INDEX('Student Master'!D:D,MATCH(D563,'Student Master'!B:B,0)),"0"))</f>
        <v/>
      </c>
      <c r="O563" s="20" t="str">
        <f>IF(TRIM(D563)="","",IFERROR(INDEX('Student Master'!H:H,MATCH(D563,'Student Master'!B:B,0)),"0"))</f>
        <v/>
      </c>
      <c r="P563" s="20" t="str">
        <f>IF(TRIM(D563)="","",IFERROR(INDEX('Student Master'!N:N,MATCH(D563,'Student Master'!B:B,0)),"0"))</f>
        <v/>
      </c>
      <c r="Q563" s="20" t="str">
        <f>IF(TRIM(D563)="","",IFERROR(INDEX('Student Master'!L:L,MATCH(D563,'Student Master'!B:B,0)),"0"))</f>
        <v/>
      </c>
    </row>
    <row r="564" spans="1:17" x14ac:dyDescent="0.35">
      <c r="A564" s="20">
        <v>563</v>
      </c>
      <c r="B564" s="21"/>
      <c r="C564" s="20"/>
      <c r="D564" s="20"/>
      <c r="E564" s="20"/>
      <c r="F564" s="20"/>
      <c r="G564" s="22" t="str">
        <f>IF(TRIM(D564)="","",IFERROR(INDEX('Student Master'!AB:AB,MATCH(D564,'Student Master'!B:B,0)),"0"))</f>
        <v/>
      </c>
      <c r="H564" s="22" t="str">
        <f>IF(TRIM(D564)="","",IFERROR(INDEX('Student Master'!AG:AG,MATCH(D564,'Student Master'!B:B,0)),"0"))</f>
        <v/>
      </c>
      <c r="I564" s="22" t="str">
        <f>IF(TRIM(D564)="","",IFERROR(INDEX('Student Master'!AH:AH,MATCH(D564,'Student Master'!B:B,0)),"0"))</f>
        <v/>
      </c>
      <c r="J564" s="22" t="str">
        <f>IF(TRIM(D564)="","",IFERROR(INDEX('Student Master'!AI:AI,MATCH(D564,'Student Master'!B:B,0)),"0"))</f>
        <v/>
      </c>
      <c r="K564" s="23" t="str">
        <f t="shared" si="12"/>
        <v/>
      </c>
      <c r="L564" s="20"/>
      <c r="M564" s="20" t="str">
        <f>IF(TRIM(D564)="","",IFERROR(INDEX('Student Master'!C:C,MATCH(D564,'Student Master'!B:B,0)),"0"))</f>
        <v/>
      </c>
      <c r="N564" s="20" t="str">
        <f>IF(TRIM(D564)="","",IFERROR(INDEX('Student Master'!D:D,MATCH(D564,'Student Master'!B:B,0)),"0"))</f>
        <v/>
      </c>
      <c r="O564" s="20" t="str">
        <f>IF(TRIM(D564)="","",IFERROR(INDEX('Student Master'!H:H,MATCH(D564,'Student Master'!B:B,0)),"0"))</f>
        <v/>
      </c>
      <c r="P564" s="20" t="str">
        <f>IF(TRIM(D564)="","",IFERROR(INDEX('Student Master'!N:N,MATCH(D564,'Student Master'!B:B,0)),"0"))</f>
        <v/>
      </c>
      <c r="Q564" s="20" t="str">
        <f>IF(TRIM(D564)="","",IFERROR(INDEX('Student Master'!L:L,MATCH(D564,'Student Master'!B:B,0)),"0"))</f>
        <v/>
      </c>
    </row>
    <row r="565" spans="1:17" x14ac:dyDescent="0.35">
      <c r="A565" s="20">
        <v>564</v>
      </c>
      <c r="B565" s="21"/>
      <c r="C565" s="20"/>
      <c r="D565" s="20"/>
      <c r="E565" s="20"/>
      <c r="F565" s="20"/>
      <c r="G565" s="22" t="str">
        <f>IF(TRIM(D565)="","",IFERROR(INDEX('Student Master'!AB:AB,MATCH(D565,'Student Master'!B:B,0)),"0"))</f>
        <v/>
      </c>
      <c r="H565" s="22" t="str">
        <f>IF(TRIM(D565)="","",IFERROR(INDEX('Student Master'!AG:AG,MATCH(D565,'Student Master'!B:B,0)),"0"))</f>
        <v/>
      </c>
      <c r="I565" s="22" t="str">
        <f>IF(TRIM(D565)="","",IFERROR(INDEX('Student Master'!AH:AH,MATCH(D565,'Student Master'!B:B,0)),"0"))</f>
        <v/>
      </c>
      <c r="J565" s="22" t="str">
        <f>IF(TRIM(D565)="","",IFERROR(INDEX('Student Master'!AI:AI,MATCH(D565,'Student Master'!B:B,0)),"0"))</f>
        <v/>
      </c>
      <c r="K565" s="23" t="str">
        <f t="shared" si="12"/>
        <v/>
      </c>
      <c r="L565" s="20"/>
      <c r="M565" s="20" t="str">
        <f>IF(TRIM(D565)="","",IFERROR(INDEX('Student Master'!C:C,MATCH(D565,'Student Master'!B:B,0)),"0"))</f>
        <v/>
      </c>
      <c r="N565" s="20" t="str">
        <f>IF(TRIM(D565)="","",IFERROR(INDEX('Student Master'!D:D,MATCH(D565,'Student Master'!B:B,0)),"0"))</f>
        <v/>
      </c>
      <c r="O565" s="20" t="str">
        <f>IF(TRIM(D565)="","",IFERROR(INDEX('Student Master'!H:H,MATCH(D565,'Student Master'!B:B,0)),"0"))</f>
        <v/>
      </c>
      <c r="P565" s="20" t="str">
        <f>IF(TRIM(D565)="","",IFERROR(INDEX('Student Master'!N:N,MATCH(D565,'Student Master'!B:B,0)),"0"))</f>
        <v/>
      </c>
      <c r="Q565" s="20" t="str">
        <f>IF(TRIM(D565)="","",IFERROR(INDEX('Student Master'!L:L,MATCH(D565,'Student Master'!B:B,0)),"0"))</f>
        <v/>
      </c>
    </row>
    <row r="566" spans="1:17" x14ac:dyDescent="0.35">
      <c r="A566" s="20">
        <v>565</v>
      </c>
      <c r="B566" s="21"/>
      <c r="C566" s="20"/>
      <c r="D566" s="20"/>
      <c r="E566" s="20"/>
      <c r="F566" s="20"/>
      <c r="G566" s="22" t="str">
        <f>IF(TRIM(D566)="","",IFERROR(INDEX('Student Master'!AB:AB,MATCH(D566,'Student Master'!B:B,0)),"0"))</f>
        <v/>
      </c>
      <c r="H566" s="22" t="str">
        <f>IF(TRIM(D566)="","",IFERROR(INDEX('Student Master'!AG:AG,MATCH(D566,'Student Master'!B:B,0)),"0"))</f>
        <v/>
      </c>
      <c r="I566" s="22" t="str">
        <f>IF(TRIM(D566)="","",IFERROR(INDEX('Student Master'!AH:AH,MATCH(D566,'Student Master'!B:B,0)),"0"))</f>
        <v/>
      </c>
      <c r="J566" s="22" t="str">
        <f>IF(TRIM(D566)="","",IFERROR(INDEX('Student Master'!AI:AI,MATCH(D566,'Student Master'!B:B,0)),"0"))</f>
        <v/>
      </c>
      <c r="K566" s="23" t="str">
        <f t="shared" si="12"/>
        <v/>
      </c>
      <c r="L566" s="20"/>
      <c r="M566" s="20" t="str">
        <f>IF(TRIM(D566)="","",IFERROR(INDEX('Student Master'!C:C,MATCH(D566,'Student Master'!B:B,0)),"0"))</f>
        <v/>
      </c>
      <c r="N566" s="20" t="str">
        <f>IF(TRIM(D566)="","",IFERROR(INDEX('Student Master'!D:D,MATCH(D566,'Student Master'!B:B,0)),"0"))</f>
        <v/>
      </c>
      <c r="O566" s="20" t="str">
        <f>IF(TRIM(D566)="","",IFERROR(INDEX('Student Master'!H:H,MATCH(D566,'Student Master'!B:B,0)),"0"))</f>
        <v/>
      </c>
      <c r="P566" s="20" t="str">
        <f>IF(TRIM(D566)="","",IFERROR(INDEX('Student Master'!N:N,MATCH(D566,'Student Master'!B:B,0)),"0"))</f>
        <v/>
      </c>
      <c r="Q566" s="20" t="str">
        <f>IF(TRIM(D566)="","",IFERROR(INDEX('Student Master'!L:L,MATCH(D566,'Student Master'!B:B,0)),"0"))</f>
        <v/>
      </c>
    </row>
    <row r="567" spans="1:17" x14ac:dyDescent="0.35">
      <c r="A567" s="20">
        <v>566</v>
      </c>
      <c r="B567" s="21"/>
      <c r="C567" s="20"/>
      <c r="D567" s="20"/>
      <c r="E567" s="20"/>
      <c r="F567" s="20"/>
      <c r="G567" s="22" t="str">
        <f>IF(TRIM(D567)="","",IFERROR(INDEX('Student Master'!AB:AB,MATCH(D567,'Student Master'!B:B,0)),"0"))</f>
        <v/>
      </c>
      <c r="H567" s="22" t="str">
        <f>IF(TRIM(D567)="","",IFERROR(INDEX('Student Master'!AG:AG,MATCH(D567,'Student Master'!B:B,0)),"0"))</f>
        <v/>
      </c>
      <c r="I567" s="22" t="str">
        <f>IF(TRIM(D567)="","",IFERROR(INDEX('Student Master'!AH:AH,MATCH(D567,'Student Master'!B:B,0)),"0"))</f>
        <v/>
      </c>
      <c r="J567" s="22" t="str">
        <f>IF(TRIM(D567)="","",IFERROR(INDEX('Student Master'!AI:AI,MATCH(D567,'Student Master'!B:B,0)),"0"))</f>
        <v/>
      </c>
      <c r="K567" s="23" t="str">
        <f t="shared" si="12"/>
        <v/>
      </c>
      <c r="L567" s="20"/>
      <c r="M567" s="20" t="str">
        <f>IF(TRIM(D567)="","",IFERROR(INDEX('Student Master'!C:C,MATCH(D567,'Student Master'!B:B,0)),"0"))</f>
        <v/>
      </c>
      <c r="N567" s="20" t="str">
        <f>IF(TRIM(D567)="","",IFERROR(INDEX('Student Master'!D:D,MATCH(D567,'Student Master'!B:B,0)),"0"))</f>
        <v/>
      </c>
      <c r="O567" s="20" t="str">
        <f>IF(TRIM(D567)="","",IFERROR(INDEX('Student Master'!H:H,MATCH(D567,'Student Master'!B:B,0)),"0"))</f>
        <v/>
      </c>
      <c r="P567" s="20" t="str">
        <f>IF(TRIM(D567)="","",IFERROR(INDEX('Student Master'!N:N,MATCH(D567,'Student Master'!B:B,0)),"0"))</f>
        <v/>
      </c>
      <c r="Q567" s="20" t="str">
        <f>IF(TRIM(D567)="","",IFERROR(INDEX('Student Master'!L:L,MATCH(D567,'Student Master'!B:B,0)),"0"))</f>
        <v/>
      </c>
    </row>
    <row r="568" spans="1:17" x14ac:dyDescent="0.35">
      <c r="A568" s="20">
        <v>567</v>
      </c>
      <c r="B568" s="21"/>
      <c r="C568" s="20"/>
      <c r="D568" s="20"/>
      <c r="E568" s="20"/>
      <c r="F568" s="20"/>
      <c r="G568" s="22" t="str">
        <f>IF(TRIM(D568)="","",IFERROR(INDEX('Student Master'!AB:AB,MATCH(D568,'Student Master'!B:B,0)),"0"))</f>
        <v/>
      </c>
      <c r="H568" s="22" t="str">
        <f>IF(TRIM(D568)="","",IFERROR(INDEX('Student Master'!AG:AG,MATCH(D568,'Student Master'!B:B,0)),"0"))</f>
        <v/>
      </c>
      <c r="I568" s="22" t="str">
        <f>IF(TRIM(D568)="","",IFERROR(INDEX('Student Master'!AH:AH,MATCH(D568,'Student Master'!B:B,0)),"0"))</f>
        <v/>
      </c>
      <c r="J568" s="22" t="str">
        <f>IF(TRIM(D568)="","",IFERROR(INDEX('Student Master'!AI:AI,MATCH(D568,'Student Master'!B:B,0)),"0"))</f>
        <v/>
      </c>
      <c r="K568" s="23" t="str">
        <f t="shared" si="12"/>
        <v/>
      </c>
      <c r="L568" s="20"/>
      <c r="M568" s="20" t="str">
        <f>IF(TRIM(D568)="","",IFERROR(INDEX('Student Master'!C:C,MATCH(D568,'Student Master'!B:B,0)),"0"))</f>
        <v/>
      </c>
      <c r="N568" s="20" t="str">
        <f>IF(TRIM(D568)="","",IFERROR(INDEX('Student Master'!D:D,MATCH(D568,'Student Master'!B:B,0)),"0"))</f>
        <v/>
      </c>
      <c r="O568" s="20" t="str">
        <f>IF(TRIM(D568)="","",IFERROR(INDEX('Student Master'!H:H,MATCH(D568,'Student Master'!B:B,0)),"0"))</f>
        <v/>
      </c>
      <c r="P568" s="20" t="str">
        <f>IF(TRIM(D568)="","",IFERROR(INDEX('Student Master'!N:N,MATCH(D568,'Student Master'!B:B,0)),"0"))</f>
        <v/>
      </c>
      <c r="Q568" s="20" t="str">
        <f>IF(TRIM(D568)="","",IFERROR(INDEX('Student Master'!L:L,MATCH(D568,'Student Master'!B:B,0)),"0"))</f>
        <v/>
      </c>
    </row>
    <row r="569" spans="1:17" x14ac:dyDescent="0.35">
      <c r="A569" s="20">
        <v>568</v>
      </c>
      <c r="B569" s="21"/>
      <c r="C569" s="20"/>
      <c r="D569" s="20"/>
      <c r="E569" s="20"/>
      <c r="F569" s="20"/>
      <c r="G569" s="22" t="str">
        <f>IF(TRIM(D569)="","",IFERROR(INDEX('Student Master'!AB:AB,MATCH(D569,'Student Master'!B:B,0)),"0"))</f>
        <v/>
      </c>
      <c r="H569" s="22" t="str">
        <f>IF(TRIM(D569)="","",IFERROR(INDEX('Student Master'!AG:AG,MATCH(D569,'Student Master'!B:B,0)),"0"))</f>
        <v/>
      </c>
      <c r="I569" s="22" t="str">
        <f>IF(TRIM(D569)="","",IFERROR(INDEX('Student Master'!AH:AH,MATCH(D569,'Student Master'!B:B,0)),"0"))</f>
        <v/>
      </c>
      <c r="J569" s="22" t="str">
        <f>IF(TRIM(D569)="","",IFERROR(INDEX('Student Master'!AI:AI,MATCH(D569,'Student Master'!B:B,0)),"0"))</f>
        <v/>
      </c>
      <c r="K569" s="23" t="str">
        <f t="shared" si="12"/>
        <v/>
      </c>
      <c r="L569" s="20"/>
      <c r="M569" s="20" t="str">
        <f>IF(TRIM(D569)="","",IFERROR(INDEX('Student Master'!C:C,MATCH(D569,'Student Master'!B:B,0)),"0"))</f>
        <v/>
      </c>
      <c r="N569" s="20" t="str">
        <f>IF(TRIM(D569)="","",IFERROR(INDEX('Student Master'!D:D,MATCH(D569,'Student Master'!B:B,0)),"0"))</f>
        <v/>
      </c>
      <c r="O569" s="20" t="str">
        <f>IF(TRIM(D569)="","",IFERROR(INDEX('Student Master'!H:H,MATCH(D569,'Student Master'!B:B,0)),"0"))</f>
        <v/>
      </c>
      <c r="P569" s="20" t="str">
        <f>IF(TRIM(D569)="","",IFERROR(INDEX('Student Master'!N:N,MATCH(D569,'Student Master'!B:B,0)),"0"))</f>
        <v/>
      </c>
      <c r="Q569" s="20" t="str">
        <f>IF(TRIM(D569)="","",IFERROR(INDEX('Student Master'!L:L,MATCH(D569,'Student Master'!B:B,0)),"0"))</f>
        <v/>
      </c>
    </row>
    <row r="570" spans="1:17" x14ac:dyDescent="0.35">
      <c r="A570" s="20">
        <v>569</v>
      </c>
      <c r="B570" s="21"/>
      <c r="C570" s="20"/>
      <c r="D570" s="20"/>
      <c r="E570" s="20"/>
      <c r="F570" s="20"/>
      <c r="G570" s="22" t="str">
        <f>IF(TRIM(D570)="","",IFERROR(INDEX('Student Master'!AB:AB,MATCH(D570,'Student Master'!B:B,0)),"0"))</f>
        <v/>
      </c>
      <c r="H570" s="22" t="str">
        <f>IF(TRIM(D570)="","",IFERROR(INDEX('Student Master'!AG:AG,MATCH(D570,'Student Master'!B:B,0)),"0"))</f>
        <v/>
      </c>
      <c r="I570" s="22" t="str">
        <f>IF(TRIM(D570)="","",IFERROR(INDEX('Student Master'!AH:AH,MATCH(D570,'Student Master'!B:B,0)),"0"))</f>
        <v/>
      </c>
      <c r="J570" s="22" t="str">
        <f>IF(TRIM(D570)="","",IFERROR(INDEX('Student Master'!AI:AI,MATCH(D570,'Student Master'!B:B,0)),"0"))</f>
        <v/>
      </c>
      <c r="K570" s="23" t="str">
        <f t="shared" si="12"/>
        <v/>
      </c>
      <c r="L570" s="20"/>
      <c r="M570" s="20" t="str">
        <f>IF(TRIM(D570)="","",IFERROR(INDEX('Student Master'!C:C,MATCH(D570,'Student Master'!B:B,0)),"0"))</f>
        <v/>
      </c>
      <c r="N570" s="20" t="str">
        <f>IF(TRIM(D570)="","",IFERROR(INDEX('Student Master'!D:D,MATCH(D570,'Student Master'!B:B,0)),"0"))</f>
        <v/>
      </c>
      <c r="O570" s="20" t="str">
        <f>IF(TRIM(D570)="","",IFERROR(INDEX('Student Master'!H:H,MATCH(D570,'Student Master'!B:B,0)),"0"))</f>
        <v/>
      </c>
      <c r="P570" s="20" t="str">
        <f>IF(TRIM(D570)="","",IFERROR(INDEX('Student Master'!N:N,MATCH(D570,'Student Master'!B:B,0)),"0"))</f>
        <v/>
      </c>
      <c r="Q570" s="20" t="str">
        <f>IF(TRIM(D570)="","",IFERROR(INDEX('Student Master'!L:L,MATCH(D570,'Student Master'!B:B,0)),"0"))</f>
        <v/>
      </c>
    </row>
    <row r="571" spans="1:17" x14ac:dyDescent="0.35">
      <c r="A571" s="20">
        <v>570</v>
      </c>
      <c r="B571" s="21"/>
      <c r="C571" s="20"/>
      <c r="D571" s="20"/>
      <c r="E571" s="20"/>
      <c r="F571" s="20"/>
      <c r="G571" s="22" t="str">
        <f>IF(TRIM(D571)="","",IFERROR(INDEX('Student Master'!AB:AB,MATCH(D571,'Student Master'!B:B,0)),"0"))</f>
        <v/>
      </c>
      <c r="H571" s="22" t="str">
        <f>IF(TRIM(D571)="","",IFERROR(INDEX('Student Master'!AG:AG,MATCH(D571,'Student Master'!B:B,0)),"0"))</f>
        <v/>
      </c>
      <c r="I571" s="22" t="str">
        <f>IF(TRIM(D571)="","",IFERROR(INDEX('Student Master'!AH:AH,MATCH(D571,'Student Master'!B:B,0)),"0"))</f>
        <v/>
      </c>
      <c r="J571" s="22" t="str">
        <f>IF(TRIM(D571)="","",IFERROR(INDEX('Student Master'!AI:AI,MATCH(D571,'Student Master'!B:B,0)),"0"))</f>
        <v/>
      </c>
      <c r="K571" s="23" t="str">
        <f t="shared" si="12"/>
        <v/>
      </c>
      <c r="L571" s="20"/>
      <c r="M571" s="20" t="str">
        <f>IF(TRIM(D571)="","",IFERROR(INDEX('Student Master'!C:C,MATCH(D571,'Student Master'!B:B,0)),"0"))</f>
        <v/>
      </c>
      <c r="N571" s="20" t="str">
        <f>IF(TRIM(D571)="","",IFERROR(INDEX('Student Master'!D:D,MATCH(D571,'Student Master'!B:B,0)),"0"))</f>
        <v/>
      </c>
      <c r="O571" s="20" t="str">
        <f>IF(TRIM(D571)="","",IFERROR(INDEX('Student Master'!H:H,MATCH(D571,'Student Master'!B:B,0)),"0"))</f>
        <v/>
      </c>
      <c r="P571" s="20" t="str">
        <f>IF(TRIM(D571)="","",IFERROR(INDEX('Student Master'!N:N,MATCH(D571,'Student Master'!B:B,0)),"0"))</f>
        <v/>
      </c>
      <c r="Q571" s="20" t="str">
        <f>IF(TRIM(D571)="","",IFERROR(INDEX('Student Master'!L:L,MATCH(D571,'Student Master'!B:B,0)),"0"))</f>
        <v/>
      </c>
    </row>
    <row r="572" spans="1:17" x14ac:dyDescent="0.35">
      <c r="A572" s="20">
        <v>571</v>
      </c>
      <c r="B572" s="21"/>
      <c r="C572" s="20"/>
      <c r="D572" s="20"/>
      <c r="E572" s="20"/>
      <c r="F572" s="20"/>
      <c r="G572" s="22" t="str">
        <f>IF(TRIM(D572)="","",IFERROR(INDEX('Student Master'!AB:AB,MATCH(D572,'Student Master'!B:B,0)),"0"))</f>
        <v/>
      </c>
      <c r="H572" s="22" t="str">
        <f>IF(TRIM(D572)="","",IFERROR(INDEX('Student Master'!AG:AG,MATCH(D572,'Student Master'!B:B,0)),"0"))</f>
        <v/>
      </c>
      <c r="I572" s="22" t="str">
        <f>IF(TRIM(D572)="","",IFERROR(INDEX('Student Master'!AH:AH,MATCH(D572,'Student Master'!B:B,0)),"0"))</f>
        <v/>
      </c>
      <c r="J572" s="22" t="str">
        <f>IF(TRIM(D572)="","",IFERROR(INDEX('Student Master'!AI:AI,MATCH(D572,'Student Master'!B:B,0)),"0"))</f>
        <v/>
      </c>
      <c r="K572" s="23" t="str">
        <f t="shared" si="12"/>
        <v/>
      </c>
      <c r="L572" s="20"/>
      <c r="M572" s="20" t="str">
        <f>IF(TRIM(D572)="","",IFERROR(INDEX('Student Master'!C:C,MATCH(D572,'Student Master'!B:B,0)),"0"))</f>
        <v/>
      </c>
      <c r="N572" s="20" t="str">
        <f>IF(TRIM(D572)="","",IFERROR(INDEX('Student Master'!D:D,MATCH(D572,'Student Master'!B:B,0)),"0"))</f>
        <v/>
      </c>
      <c r="O572" s="20" t="str">
        <f>IF(TRIM(D572)="","",IFERROR(INDEX('Student Master'!H:H,MATCH(D572,'Student Master'!B:B,0)),"0"))</f>
        <v/>
      </c>
      <c r="P572" s="20" t="str">
        <f>IF(TRIM(D572)="","",IFERROR(INDEX('Student Master'!N:N,MATCH(D572,'Student Master'!B:B,0)),"0"))</f>
        <v/>
      </c>
      <c r="Q572" s="20" t="str">
        <f>IF(TRIM(D572)="","",IFERROR(INDEX('Student Master'!L:L,MATCH(D572,'Student Master'!B:B,0)),"0"))</f>
        <v/>
      </c>
    </row>
    <row r="573" spans="1:17" x14ac:dyDescent="0.35">
      <c r="A573" s="20">
        <v>572</v>
      </c>
      <c r="B573" s="21"/>
      <c r="C573" s="20"/>
      <c r="D573" s="20"/>
      <c r="E573" s="20"/>
      <c r="F573" s="20"/>
      <c r="G573" s="22" t="str">
        <f>IF(TRIM(D573)="","",IFERROR(INDEX('Student Master'!AB:AB,MATCH(D573,'Student Master'!B:B,0)),"0"))</f>
        <v/>
      </c>
      <c r="H573" s="22" t="str">
        <f>IF(TRIM(D573)="","",IFERROR(INDEX('Student Master'!AG:AG,MATCH(D573,'Student Master'!B:B,0)),"0"))</f>
        <v/>
      </c>
      <c r="I573" s="22" t="str">
        <f>IF(TRIM(D573)="","",IFERROR(INDEX('Student Master'!AH:AH,MATCH(D573,'Student Master'!B:B,0)),"0"))</f>
        <v/>
      </c>
      <c r="J573" s="22" t="str">
        <f>IF(TRIM(D573)="","",IFERROR(INDEX('Student Master'!AI:AI,MATCH(D573,'Student Master'!B:B,0)),"0"))</f>
        <v/>
      </c>
      <c r="K573" s="23" t="str">
        <f t="shared" si="12"/>
        <v/>
      </c>
      <c r="L573" s="20"/>
      <c r="M573" s="20" t="str">
        <f>IF(TRIM(D573)="","",IFERROR(INDEX('Student Master'!C:C,MATCH(D573,'Student Master'!B:B,0)),"0"))</f>
        <v/>
      </c>
      <c r="N573" s="20" t="str">
        <f>IF(TRIM(D573)="","",IFERROR(INDEX('Student Master'!D:D,MATCH(D573,'Student Master'!B:B,0)),"0"))</f>
        <v/>
      </c>
      <c r="O573" s="20" t="str">
        <f>IF(TRIM(D573)="","",IFERROR(INDEX('Student Master'!H:H,MATCH(D573,'Student Master'!B:B,0)),"0"))</f>
        <v/>
      </c>
      <c r="P573" s="20" t="str">
        <f>IF(TRIM(D573)="","",IFERROR(INDEX('Student Master'!N:N,MATCH(D573,'Student Master'!B:B,0)),"0"))</f>
        <v/>
      </c>
      <c r="Q573" s="20" t="str">
        <f>IF(TRIM(D573)="","",IFERROR(INDEX('Student Master'!L:L,MATCH(D573,'Student Master'!B:B,0)),"0"))</f>
        <v/>
      </c>
    </row>
    <row r="574" spans="1:17" x14ac:dyDescent="0.35">
      <c r="A574" s="20">
        <v>573</v>
      </c>
      <c r="B574" s="21"/>
      <c r="C574" s="20"/>
      <c r="D574" s="20"/>
      <c r="E574" s="20"/>
      <c r="F574" s="20"/>
      <c r="G574" s="22" t="str">
        <f>IF(TRIM(D574)="","",IFERROR(INDEX('Student Master'!AB:AB,MATCH(D574,'Student Master'!B:B,0)),"0"))</f>
        <v/>
      </c>
      <c r="H574" s="22" t="str">
        <f>IF(TRIM(D574)="","",IFERROR(INDEX('Student Master'!AG:AG,MATCH(D574,'Student Master'!B:B,0)),"0"))</f>
        <v/>
      </c>
      <c r="I574" s="22" t="str">
        <f>IF(TRIM(D574)="","",IFERROR(INDEX('Student Master'!AH:AH,MATCH(D574,'Student Master'!B:B,0)),"0"))</f>
        <v/>
      </c>
      <c r="J574" s="22" t="str">
        <f>IF(TRIM(D574)="","",IFERROR(INDEX('Student Master'!AI:AI,MATCH(D574,'Student Master'!B:B,0)),"0"))</f>
        <v/>
      </c>
      <c r="K574" s="23" t="str">
        <f t="shared" si="12"/>
        <v/>
      </c>
      <c r="L574" s="20"/>
      <c r="M574" s="20" t="str">
        <f>IF(TRIM(D574)="","",IFERROR(INDEX('Student Master'!C:C,MATCH(D574,'Student Master'!B:B,0)),"0"))</f>
        <v/>
      </c>
      <c r="N574" s="20" t="str">
        <f>IF(TRIM(D574)="","",IFERROR(INDEX('Student Master'!D:D,MATCH(D574,'Student Master'!B:B,0)),"0"))</f>
        <v/>
      </c>
      <c r="O574" s="20" t="str">
        <f>IF(TRIM(D574)="","",IFERROR(INDEX('Student Master'!H:H,MATCH(D574,'Student Master'!B:B,0)),"0"))</f>
        <v/>
      </c>
      <c r="P574" s="20" t="str">
        <f>IF(TRIM(D574)="","",IFERROR(INDEX('Student Master'!N:N,MATCH(D574,'Student Master'!B:B,0)),"0"))</f>
        <v/>
      </c>
      <c r="Q574" s="20" t="str">
        <f>IF(TRIM(D574)="","",IFERROR(INDEX('Student Master'!L:L,MATCH(D574,'Student Master'!B:B,0)),"0"))</f>
        <v/>
      </c>
    </row>
    <row r="575" spans="1:17" x14ac:dyDescent="0.35">
      <c r="A575" s="20">
        <v>574</v>
      </c>
      <c r="B575" s="21"/>
      <c r="C575" s="20"/>
      <c r="D575" s="20"/>
      <c r="E575" s="20"/>
      <c r="F575" s="20"/>
      <c r="G575" s="22" t="str">
        <f>IF(TRIM(D575)="","",IFERROR(INDEX('Student Master'!AB:AB,MATCH(D575,'Student Master'!B:B,0)),"0"))</f>
        <v/>
      </c>
      <c r="H575" s="22" t="str">
        <f>IF(TRIM(D575)="","",IFERROR(INDEX('Student Master'!AG:AG,MATCH(D575,'Student Master'!B:B,0)),"0"))</f>
        <v/>
      </c>
      <c r="I575" s="22" t="str">
        <f>IF(TRIM(D575)="","",IFERROR(INDEX('Student Master'!AH:AH,MATCH(D575,'Student Master'!B:B,0)),"0"))</f>
        <v/>
      </c>
      <c r="J575" s="22" t="str">
        <f>IF(TRIM(D575)="","",IFERROR(INDEX('Student Master'!AI:AI,MATCH(D575,'Student Master'!B:B,0)),"0"))</f>
        <v/>
      </c>
      <c r="K575" s="23" t="str">
        <f t="shared" si="12"/>
        <v/>
      </c>
      <c r="L575" s="20"/>
      <c r="M575" s="20" t="str">
        <f>IF(TRIM(D575)="","",IFERROR(INDEX('Student Master'!C:C,MATCH(D575,'Student Master'!B:B,0)),"0"))</f>
        <v/>
      </c>
      <c r="N575" s="20" t="str">
        <f>IF(TRIM(D575)="","",IFERROR(INDEX('Student Master'!D:D,MATCH(D575,'Student Master'!B:B,0)),"0"))</f>
        <v/>
      </c>
      <c r="O575" s="20" t="str">
        <f>IF(TRIM(D575)="","",IFERROR(INDEX('Student Master'!H:H,MATCH(D575,'Student Master'!B:B,0)),"0"))</f>
        <v/>
      </c>
      <c r="P575" s="20" t="str">
        <f>IF(TRIM(D575)="","",IFERROR(INDEX('Student Master'!N:N,MATCH(D575,'Student Master'!B:B,0)),"0"))</f>
        <v/>
      </c>
      <c r="Q575" s="20" t="str">
        <f>IF(TRIM(D575)="","",IFERROR(INDEX('Student Master'!L:L,MATCH(D575,'Student Master'!B:B,0)),"0"))</f>
        <v/>
      </c>
    </row>
    <row r="576" spans="1:17" x14ac:dyDescent="0.35">
      <c r="A576" s="20">
        <v>575</v>
      </c>
      <c r="B576" s="21"/>
      <c r="C576" s="20"/>
      <c r="D576" s="20"/>
      <c r="E576" s="20"/>
      <c r="F576" s="20"/>
      <c r="G576" s="22" t="str">
        <f>IF(TRIM(D576)="","",IFERROR(INDEX('Student Master'!AB:AB,MATCH(D576,'Student Master'!B:B,0)),"0"))</f>
        <v/>
      </c>
      <c r="H576" s="22" t="str">
        <f>IF(TRIM(D576)="","",IFERROR(INDEX('Student Master'!AG:AG,MATCH(D576,'Student Master'!B:B,0)),"0"))</f>
        <v/>
      </c>
      <c r="I576" s="22" t="str">
        <f>IF(TRIM(D576)="","",IFERROR(INDEX('Student Master'!AH:AH,MATCH(D576,'Student Master'!B:B,0)),"0"))</f>
        <v/>
      </c>
      <c r="J576" s="22" t="str">
        <f>IF(TRIM(D576)="","",IFERROR(INDEX('Student Master'!AI:AI,MATCH(D576,'Student Master'!B:B,0)),"0"))</f>
        <v/>
      </c>
      <c r="K576" s="23" t="str">
        <f t="shared" si="12"/>
        <v/>
      </c>
      <c r="L576" s="20"/>
      <c r="M576" s="20" t="str">
        <f>IF(TRIM(D576)="","",IFERROR(INDEX('Student Master'!C:C,MATCH(D576,'Student Master'!B:B,0)),"0"))</f>
        <v/>
      </c>
      <c r="N576" s="20" t="str">
        <f>IF(TRIM(D576)="","",IFERROR(INDEX('Student Master'!D:D,MATCH(D576,'Student Master'!B:B,0)),"0"))</f>
        <v/>
      </c>
      <c r="O576" s="20" t="str">
        <f>IF(TRIM(D576)="","",IFERROR(INDEX('Student Master'!H:H,MATCH(D576,'Student Master'!B:B,0)),"0"))</f>
        <v/>
      </c>
      <c r="P576" s="20" t="str">
        <f>IF(TRIM(D576)="","",IFERROR(INDEX('Student Master'!N:N,MATCH(D576,'Student Master'!B:B,0)),"0"))</f>
        <v/>
      </c>
      <c r="Q576" s="20" t="str">
        <f>IF(TRIM(D576)="","",IFERROR(INDEX('Student Master'!L:L,MATCH(D576,'Student Master'!B:B,0)),"0"))</f>
        <v/>
      </c>
    </row>
    <row r="577" spans="1:17" x14ac:dyDescent="0.35">
      <c r="A577" s="20">
        <v>576</v>
      </c>
      <c r="B577" s="21"/>
      <c r="C577" s="20"/>
      <c r="D577" s="20"/>
      <c r="E577" s="20"/>
      <c r="F577" s="20"/>
      <c r="G577" s="22" t="str">
        <f>IF(TRIM(D577)="","",IFERROR(INDEX('Student Master'!AB:AB,MATCH(D577,'Student Master'!B:B,0)),"0"))</f>
        <v/>
      </c>
      <c r="H577" s="22" t="str">
        <f>IF(TRIM(D577)="","",IFERROR(INDEX('Student Master'!AG:AG,MATCH(D577,'Student Master'!B:B,0)),"0"))</f>
        <v/>
      </c>
      <c r="I577" s="22" t="str">
        <f>IF(TRIM(D577)="","",IFERROR(INDEX('Student Master'!AH:AH,MATCH(D577,'Student Master'!B:B,0)),"0"))</f>
        <v/>
      </c>
      <c r="J577" s="22" t="str">
        <f>IF(TRIM(D577)="","",IFERROR(INDEX('Student Master'!AI:AI,MATCH(D577,'Student Master'!B:B,0)),"0"))</f>
        <v/>
      </c>
      <c r="K577" s="23" t="str">
        <f t="shared" si="12"/>
        <v/>
      </c>
      <c r="L577" s="20"/>
      <c r="M577" s="20" t="str">
        <f>IF(TRIM(D577)="","",IFERROR(INDEX('Student Master'!C:C,MATCH(D577,'Student Master'!B:B,0)),"0"))</f>
        <v/>
      </c>
      <c r="N577" s="20" t="str">
        <f>IF(TRIM(D577)="","",IFERROR(INDEX('Student Master'!D:D,MATCH(D577,'Student Master'!B:B,0)),"0"))</f>
        <v/>
      </c>
      <c r="O577" s="20" t="str">
        <f>IF(TRIM(D577)="","",IFERROR(INDEX('Student Master'!H:H,MATCH(D577,'Student Master'!B:B,0)),"0"))</f>
        <v/>
      </c>
      <c r="P577" s="20" t="str">
        <f>IF(TRIM(D577)="","",IFERROR(INDEX('Student Master'!N:N,MATCH(D577,'Student Master'!B:B,0)),"0"))</f>
        <v/>
      </c>
      <c r="Q577" s="20" t="str">
        <f>IF(TRIM(D577)="","",IFERROR(INDEX('Student Master'!L:L,MATCH(D577,'Student Master'!B:B,0)),"0"))</f>
        <v/>
      </c>
    </row>
    <row r="578" spans="1:17" x14ac:dyDescent="0.35">
      <c r="A578" s="20">
        <v>577</v>
      </c>
      <c r="B578" s="21"/>
      <c r="C578" s="20"/>
      <c r="D578" s="20"/>
      <c r="E578" s="20"/>
      <c r="F578" s="20"/>
      <c r="G578" s="22" t="str">
        <f>IF(TRIM(D578)="","",IFERROR(INDEX('Student Master'!AB:AB,MATCH(D578,'Student Master'!B:B,0)),"0"))</f>
        <v/>
      </c>
      <c r="H578" s="22" t="str">
        <f>IF(TRIM(D578)="","",IFERROR(INDEX('Student Master'!AG:AG,MATCH(D578,'Student Master'!B:B,0)),"0"))</f>
        <v/>
      </c>
      <c r="I578" s="22" t="str">
        <f>IF(TRIM(D578)="","",IFERROR(INDEX('Student Master'!AH:AH,MATCH(D578,'Student Master'!B:B,0)),"0"))</f>
        <v/>
      </c>
      <c r="J578" s="22" t="str">
        <f>IF(TRIM(D578)="","",IFERROR(INDEX('Student Master'!AI:AI,MATCH(D578,'Student Master'!B:B,0)),"0"))</f>
        <v/>
      </c>
      <c r="K578" s="23" t="str">
        <f t="shared" si="12"/>
        <v/>
      </c>
      <c r="L578" s="20"/>
      <c r="M578" s="20" t="str">
        <f>IF(TRIM(D578)="","",IFERROR(INDEX('Student Master'!C:C,MATCH(D578,'Student Master'!B:B,0)),"0"))</f>
        <v/>
      </c>
      <c r="N578" s="20" t="str">
        <f>IF(TRIM(D578)="","",IFERROR(INDEX('Student Master'!D:D,MATCH(D578,'Student Master'!B:B,0)),"0"))</f>
        <v/>
      </c>
      <c r="O578" s="20" t="str">
        <f>IF(TRIM(D578)="","",IFERROR(INDEX('Student Master'!H:H,MATCH(D578,'Student Master'!B:B,0)),"0"))</f>
        <v/>
      </c>
      <c r="P578" s="20" t="str">
        <f>IF(TRIM(D578)="","",IFERROR(INDEX('Student Master'!N:N,MATCH(D578,'Student Master'!B:B,0)),"0"))</f>
        <v/>
      </c>
      <c r="Q578" s="20" t="str">
        <f>IF(TRIM(D578)="","",IFERROR(INDEX('Student Master'!L:L,MATCH(D578,'Student Master'!B:B,0)),"0"))</f>
        <v/>
      </c>
    </row>
    <row r="579" spans="1:17" x14ac:dyDescent="0.35">
      <c r="A579" s="20">
        <v>578</v>
      </c>
      <c r="B579" s="21"/>
      <c r="C579" s="20"/>
      <c r="D579" s="20"/>
      <c r="E579" s="20"/>
      <c r="F579" s="20"/>
      <c r="G579" s="22" t="str">
        <f>IF(TRIM(D579)="","",IFERROR(INDEX('Student Master'!AB:AB,MATCH(D579,'Student Master'!B:B,0)),"0"))</f>
        <v/>
      </c>
      <c r="H579" s="22" t="str">
        <f>IF(TRIM(D579)="","",IFERROR(INDEX('Student Master'!AG:AG,MATCH(D579,'Student Master'!B:B,0)),"0"))</f>
        <v/>
      </c>
      <c r="I579" s="22" t="str">
        <f>IF(TRIM(D579)="","",IFERROR(INDEX('Student Master'!AH:AH,MATCH(D579,'Student Master'!B:B,0)),"0"))</f>
        <v/>
      </c>
      <c r="J579" s="22" t="str">
        <f>IF(TRIM(D579)="","",IFERROR(INDEX('Student Master'!AI:AI,MATCH(D579,'Student Master'!B:B,0)),"0"))</f>
        <v/>
      </c>
      <c r="K579" s="23" t="str">
        <f t="shared" si="12"/>
        <v/>
      </c>
      <c r="L579" s="20"/>
      <c r="M579" s="20" t="str">
        <f>IF(TRIM(D579)="","",IFERROR(INDEX('Student Master'!C:C,MATCH(D579,'Student Master'!B:B,0)),"0"))</f>
        <v/>
      </c>
      <c r="N579" s="20" t="str">
        <f>IF(TRIM(D579)="","",IFERROR(INDEX('Student Master'!D:D,MATCH(D579,'Student Master'!B:B,0)),"0"))</f>
        <v/>
      </c>
      <c r="O579" s="20" t="str">
        <f>IF(TRIM(D579)="","",IFERROR(INDEX('Student Master'!H:H,MATCH(D579,'Student Master'!B:B,0)),"0"))</f>
        <v/>
      </c>
      <c r="P579" s="20" t="str">
        <f>IF(TRIM(D579)="","",IFERROR(INDEX('Student Master'!N:N,MATCH(D579,'Student Master'!B:B,0)),"0"))</f>
        <v/>
      </c>
      <c r="Q579" s="20" t="str">
        <f>IF(TRIM(D579)="","",IFERROR(INDEX('Student Master'!L:L,MATCH(D579,'Student Master'!B:B,0)),"0"))</f>
        <v/>
      </c>
    </row>
    <row r="580" spans="1:17" x14ac:dyDescent="0.35">
      <c r="A580" s="20">
        <v>579</v>
      </c>
      <c r="B580" s="21"/>
      <c r="C580" s="20"/>
      <c r="D580" s="20"/>
      <c r="E580" s="20"/>
      <c r="F580" s="20"/>
      <c r="G580" s="22" t="str">
        <f>IF(TRIM(D580)="","",IFERROR(INDEX('Student Master'!AB:AB,MATCH(D580,'Student Master'!B:B,0)),"0"))</f>
        <v/>
      </c>
      <c r="H580" s="22" t="str">
        <f>IF(TRIM(D580)="","",IFERROR(INDEX('Student Master'!AG:AG,MATCH(D580,'Student Master'!B:B,0)),"0"))</f>
        <v/>
      </c>
      <c r="I580" s="22" t="str">
        <f>IF(TRIM(D580)="","",IFERROR(INDEX('Student Master'!AH:AH,MATCH(D580,'Student Master'!B:B,0)),"0"))</f>
        <v/>
      </c>
      <c r="J580" s="22" t="str">
        <f>IF(TRIM(D580)="","",IFERROR(INDEX('Student Master'!AI:AI,MATCH(D580,'Student Master'!B:B,0)),"0"))</f>
        <v/>
      </c>
      <c r="K580" s="23" t="str">
        <f t="shared" si="12"/>
        <v/>
      </c>
      <c r="L580" s="20"/>
      <c r="M580" s="20" t="str">
        <f>IF(TRIM(D580)="","",IFERROR(INDEX('Student Master'!C:C,MATCH(D580,'Student Master'!B:B,0)),"0"))</f>
        <v/>
      </c>
      <c r="N580" s="20" t="str">
        <f>IF(TRIM(D580)="","",IFERROR(INDEX('Student Master'!D:D,MATCH(D580,'Student Master'!B:B,0)),"0"))</f>
        <v/>
      </c>
      <c r="O580" s="20" t="str">
        <f>IF(TRIM(D580)="","",IFERROR(INDEX('Student Master'!H:H,MATCH(D580,'Student Master'!B:B,0)),"0"))</f>
        <v/>
      </c>
      <c r="P580" s="20" t="str">
        <f>IF(TRIM(D580)="","",IFERROR(INDEX('Student Master'!N:N,MATCH(D580,'Student Master'!B:B,0)),"0"))</f>
        <v/>
      </c>
      <c r="Q580" s="20" t="str">
        <f>IF(TRIM(D580)="","",IFERROR(INDEX('Student Master'!L:L,MATCH(D580,'Student Master'!B:B,0)),"0"))</f>
        <v/>
      </c>
    </row>
    <row r="581" spans="1:17" x14ac:dyDescent="0.35">
      <c r="A581" s="20">
        <v>580</v>
      </c>
      <c r="B581" s="21"/>
      <c r="C581" s="20"/>
      <c r="D581" s="20"/>
      <c r="E581" s="20"/>
      <c r="F581" s="20"/>
      <c r="G581" s="22" t="str">
        <f>IF(TRIM(D581)="","",IFERROR(INDEX('Student Master'!AB:AB,MATCH(D581,'Student Master'!B:B,0)),"0"))</f>
        <v/>
      </c>
      <c r="H581" s="22" t="str">
        <f>IF(TRIM(D581)="","",IFERROR(INDEX('Student Master'!AG:AG,MATCH(D581,'Student Master'!B:B,0)),"0"))</f>
        <v/>
      </c>
      <c r="I581" s="22" t="str">
        <f>IF(TRIM(D581)="","",IFERROR(INDEX('Student Master'!AH:AH,MATCH(D581,'Student Master'!B:B,0)),"0"))</f>
        <v/>
      </c>
      <c r="J581" s="22" t="str">
        <f>IF(TRIM(D581)="","",IFERROR(INDEX('Student Master'!AI:AI,MATCH(D581,'Student Master'!B:B,0)),"0"))</f>
        <v/>
      </c>
      <c r="K581" s="23" t="str">
        <f t="shared" si="12"/>
        <v/>
      </c>
      <c r="L581" s="20"/>
      <c r="M581" s="20" t="str">
        <f>IF(TRIM(D581)="","",IFERROR(INDEX('Student Master'!C:C,MATCH(D581,'Student Master'!B:B,0)),"0"))</f>
        <v/>
      </c>
      <c r="N581" s="20" t="str">
        <f>IF(TRIM(D581)="","",IFERROR(INDEX('Student Master'!D:D,MATCH(D581,'Student Master'!B:B,0)),"0"))</f>
        <v/>
      </c>
      <c r="O581" s="20" t="str">
        <f>IF(TRIM(D581)="","",IFERROR(INDEX('Student Master'!H:H,MATCH(D581,'Student Master'!B:B,0)),"0"))</f>
        <v/>
      </c>
      <c r="P581" s="20" t="str">
        <f>IF(TRIM(D581)="","",IFERROR(INDEX('Student Master'!N:N,MATCH(D581,'Student Master'!B:B,0)),"0"))</f>
        <v/>
      </c>
      <c r="Q581" s="20" t="str">
        <f>IF(TRIM(D581)="","",IFERROR(INDEX('Student Master'!L:L,MATCH(D581,'Student Master'!B:B,0)),"0"))</f>
        <v/>
      </c>
    </row>
    <row r="582" spans="1:17" x14ac:dyDescent="0.35">
      <c r="A582" s="20">
        <v>581</v>
      </c>
      <c r="B582" s="21"/>
      <c r="C582" s="20"/>
      <c r="D582" s="20"/>
      <c r="E582" s="20"/>
      <c r="F582" s="20"/>
      <c r="G582" s="22" t="str">
        <f>IF(TRIM(D582)="","",IFERROR(INDEX('Student Master'!AB:AB,MATCH(D582,'Student Master'!B:B,0)),"0"))</f>
        <v/>
      </c>
      <c r="H582" s="22" t="str">
        <f>IF(TRIM(D582)="","",IFERROR(INDEX('Student Master'!AG:AG,MATCH(D582,'Student Master'!B:B,0)),"0"))</f>
        <v/>
      </c>
      <c r="I582" s="22" t="str">
        <f>IF(TRIM(D582)="","",IFERROR(INDEX('Student Master'!AH:AH,MATCH(D582,'Student Master'!B:B,0)),"0"))</f>
        <v/>
      </c>
      <c r="J582" s="22" t="str">
        <f>IF(TRIM(D582)="","",IFERROR(INDEX('Student Master'!AI:AI,MATCH(D582,'Student Master'!B:B,0)),"0"))</f>
        <v/>
      </c>
      <c r="K582" s="23" t="str">
        <f t="shared" si="12"/>
        <v/>
      </c>
      <c r="L582" s="20"/>
      <c r="M582" s="20" t="str">
        <f>IF(TRIM(D582)="","",IFERROR(INDEX('Student Master'!C:C,MATCH(D582,'Student Master'!B:B,0)),"0"))</f>
        <v/>
      </c>
      <c r="N582" s="20" t="str">
        <f>IF(TRIM(D582)="","",IFERROR(INDEX('Student Master'!D:D,MATCH(D582,'Student Master'!B:B,0)),"0"))</f>
        <v/>
      </c>
      <c r="O582" s="20" t="str">
        <f>IF(TRIM(D582)="","",IFERROR(INDEX('Student Master'!H:H,MATCH(D582,'Student Master'!B:B,0)),"0"))</f>
        <v/>
      </c>
      <c r="P582" s="20" t="str">
        <f>IF(TRIM(D582)="","",IFERROR(INDEX('Student Master'!N:N,MATCH(D582,'Student Master'!B:B,0)),"0"))</f>
        <v/>
      </c>
      <c r="Q582" s="20" t="str">
        <f>IF(TRIM(D582)="","",IFERROR(INDEX('Student Master'!L:L,MATCH(D582,'Student Master'!B:B,0)),"0"))</f>
        <v/>
      </c>
    </row>
    <row r="583" spans="1:17" x14ac:dyDescent="0.35">
      <c r="A583" s="20">
        <v>582</v>
      </c>
      <c r="B583" s="21"/>
      <c r="C583" s="20"/>
      <c r="D583" s="20"/>
      <c r="E583" s="20"/>
      <c r="F583" s="20"/>
      <c r="G583" s="22" t="str">
        <f>IF(TRIM(D583)="","",IFERROR(INDEX('Student Master'!AB:AB,MATCH(D583,'Student Master'!B:B,0)),"0"))</f>
        <v/>
      </c>
      <c r="H583" s="22" t="str">
        <f>IF(TRIM(D583)="","",IFERROR(INDEX('Student Master'!AG:AG,MATCH(D583,'Student Master'!B:B,0)),"0"))</f>
        <v/>
      </c>
      <c r="I583" s="22" t="str">
        <f>IF(TRIM(D583)="","",IFERROR(INDEX('Student Master'!AH:AH,MATCH(D583,'Student Master'!B:B,0)),"0"))</f>
        <v/>
      </c>
      <c r="J583" s="22" t="str">
        <f>IF(TRIM(D583)="","",IFERROR(INDEX('Student Master'!AI:AI,MATCH(D583,'Student Master'!B:B,0)),"0"))</f>
        <v/>
      </c>
      <c r="K583" s="23" t="str">
        <f t="shared" si="12"/>
        <v/>
      </c>
      <c r="L583" s="20"/>
      <c r="M583" s="20" t="str">
        <f>IF(TRIM(D583)="","",IFERROR(INDEX('Student Master'!C:C,MATCH(D583,'Student Master'!B:B,0)),"0"))</f>
        <v/>
      </c>
      <c r="N583" s="20" t="str">
        <f>IF(TRIM(D583)="","",IFERROR(INDEX('Student Master'!D:D,MATCH(D583,'Student Master'!B:B,0)),"0"))</f>
        <v/>
      </c>
      <c r="O583" s="20" t="str">
        <f>IF(TRIM(D583)="","",IFERROR(INDEX('Student Master'!H:H,MATCH(D583,'Student Master'!B:B,0)),"0"))</f>
        <v/>
      </c>
      <c r="P583" s="20" t="str">
        <f>IF(TRIM(D583)="","",IFERROR(INDEX('Student Master'!N:N,MATCH(D583,'Student Master'!B:B,0)),"0"))</f>
        <v/>
      </c>
      <c r="Q583" s="20" t="str">
        <f>IF(TRIM(D583)="","",IFERROR(INDEX('Student Master'!L:L,MATCH(D583,'Student Master'!B:B,0)),"0"))</f>
        <v/>
      </c>
    </row>
    <row r="584" spans="1:17" x14ac:dyDescent="0.35">
      <c r="A584" s="20">
        <v>583</v>
      </c>
      <c r="B584" s="21"/>
      <c r="C584" s="20"/>
      <c r="D584" s="20"/>
      <c r="E584" s="20"/>
      <c r="F584" s="20"/>
      <c r="G584" s="22" t="str">
        <f>IF(TRIM(D584)="","",IFERROR(INDEX('Student Master'!AB:AB,MATCH(D584,'Student Master'!B:B,0)),"0"))</f>
        <v/>
      </c>
      <c r="H584" s="22" t="str">
        <f>IF(TRIM(D584)="","",IFERROR(INDEX('Student Master'!AG:AG,MATCH(D584,'Student Master'!B:B,0)),"0"))</f>
        <v/>
      </c>
      <c r="I584" s="22" t="str">
        <f>IF(TRIM(D584)="","",IFERROR(INDEX('Student Master'!AH:AH,MATCH(D584,'Student Master'!B:B,0)),"0"))</f>
        <v/>
      </c>
      <c r="J584" s="22" t="str">
        <f>IF(TRIM(D584)="","",IFERROR(INDEX('Student Master'!AI:AI,MATCH(D584,'Student Master'!B:B,0)),"0"))</f>
        <v/>
      </c>
      <c r="K584" s="23" t="str">
        <f t="shared" si="12"/>
        <v/>
      </c>
      <c r="L584" s="20"/>
      <c r="M584" s="20" t="str">
        <f>IF(TRIM(D584)="","",IFERROR(INDEX('Student Master'!C:C,MATCH(D584,'Student Master'!B:B,0)),"0"))</f>
        <v/>
      </c>
      <c r="N584" s="20" t="str">
        <f>IF(TRIM(D584)="","",IFERROR(INDEX('Student Master'!D:D,MATCH(D584,'Student Master'!B:B,0)),"0"))</f>
        <v/>
      </c>
      <c r="O584" s="20" t="str">
        <f>IF(TRIM(D584)="","",IFERROR(INDEX('Student Master'!H:H,MATCH(D584,'Student Master'!B:B,0)),"0"))</f>
        <v/>
      </c>
      <c r="P584" s="20" t="str">
        <f>IF(TRIM(D584)="","",IFERROR(INDEX('Student Master'!N:N,MATCH(D584,'Student Master'!B:B,0)),"0"))</f>
        <v/>
      </c>
      <c r="Q584" s="20" t="str">
        <f>IF(TRIM(D584)="","",IFERROR(INDEX('Student Master'!L:L,MATCH(D584,'Student Master'!B:B,0)),"0"))</f>
        <v/>
      </c>
    </row>
    <row r="585" spans="1:17" x14ac:dyDescent="0.35">
      <c r="A585" s="20">
        <v>584</v>
      </c>
      <c r="B585" s="21"/>
      <c r="C585" s="20"/>
      <c r="D585" s="20"/>
      <c r="E585" s="20"/>
      <c r="F585" s="20"/>
      <c r="G585" s="22" t="str">
        <f>IF(TRIM(D585)="","",IFERROR(INDEX('Student Master'!AB:AB,MATCH(D585,'Student Master'!B:B,0)),"0"))</f>
        <v/>
      </c>
      <c r="H585" s="22" t="str">
        <f>IF(TRIM(D585)="","",IFERROR(INDEX('Student Master'!AG:AG,MATCH(D585,'Student Master'!B:B,0)),"0"))</f>
        <v/>
      </c>
      <c r="I585" s="22" t="str">
        <f>IF(TRIM(D585)="","",IFERROR(INDEX('Student Master'!AH:AH,MATCH(D585,'Student Master'!B:B,0)),"0"))</f>
        <v/>
      </c>
      <c r="J585" s="22" t="str">
        <f>IF(TRIM(D585)="","",IFERROR(INDEX('Student Master'!AI:AI,MATCH(D585,'Student Master'!B:B,0)),"0"))</f>
        <v/>
      </c>
      <c r="K585" s="23" t="str">
        <f t="shared" si="12"/>
        <v/>
      </c>
      <c r="L585" s="20"/>
      <c r="M585" s="20" t="str">
        <f>IF(TRIM(D585)="","",IFERROR(INDEX('Student Master'!C:C,MATCH(D585,'Student Master'!B:B,0)),"0"))</f>
        <v/>
      </c>
      <c r="N585" s="20" t="str">
        <f>IF(TRIM(D585)="","",IFERROR(INDEX('Student Master'!D:D,MATCH(D585,'Student Master'!B:B,0)),"0"))</f>
        <v/>
      </c>
      <c r="O585" s="20" t="str">
        <f>IF(TRIM(D585)="","",IFERROR(INDEX('Student Master'!H:H,MATCH(D585,'Student Master'!B:B,0)),"0"))</f>
        <v/>
      </c>
      <c r="P585" s="20" t="str">
        <f>IF(TRIM(D585)="","",IFERROR(INDEX('Student Master'!N:N,MATCH(D585,'Student Master'!B:B,0)),"0"))</f>
        <v/>
      </c>
      <c r="Q585" s="20" t="str">
        <f>IF(TRIM(D585)="","",IFERROR(INDEX('Student Master'!L:L,MATCH(D585,'Student Master'!B:B,0)),"0"))</f>
        <v/>
      </c>
    </row>
    <row r="586" spans="1:17" x14ac:dyDescent="0.35">
      <c r="A586" s="20">
        <v>585</v>
      </c>
      <c r="B586" s="21"/>
      <c r="C586" s="20"/>
      <c r="D586" s="20"/>
      <c r="E586" s="20"/>
      <c r="F586" s="20"/>
      <c r="G586" s="22" t="str">
        <f>IF(TRIM(D586)="","",IFERROR(INDEX('Student Master'!AB:AB,MATCH(D586,'Student Master'!B:B,0)),"0"))</f>
        <v/>
      </c>
      <c r="H586" s="22" t="str">
        <f>IF(TRIM(D586)="","",IFERROR(INDEX('Student Master'!AG:AG,MATCH(D586,'Student Master'!B:B,0)),"0"))</f>
        <v/>
      </c>
      <c r="I586" s="22" t="str">
        <f>IF(TRIM(D586)="","",IFERROR(INDEX('Student Master'!AH:AH,MATCH(D586,'Student Master'!B:B,0)),"0"))</f>
        <v/>
      </c>
      <c r="J586" s="22" t="str">
        <f>IF(TRIM(D586)="","",IFERROR(INDEX('Student Master'!AI:AI,MATCH(D586,'Student Master'!B:B,0)),"0"))</f>
        <v/>
      </c>
      <c r="K586" s="23" t="str">
        <f t="shared" si="12"/>
        <v/>
      </c>
      <c r="L586" s="20"/>
      <c r="M586" s="20" t="str">
        <f>IF(TRIM(D586)="","",IFERROR(INDEX('Student Master'!C:C,MATCH(D586,'Student Master'!B:B,0)),"0"))</f>
        <v/>
      </c>
      <c r="N586" s="20" t="str">
        <f>IF(TRIM(D586)="","",IFERROR(INDEX('Student Master'!D:D,MATCH(D586,'Student Master'!B:B,0)),"0"))</f>
        <v/>
      </c>
      <c r="O586" s="20" t="str">
        <f>IF(TRIM(D586)="","",IFERROR(INDEX('Student Master'!H:H,MATCH(D586,'Student Master'!B:B,0)),"0"))</f>
        <v/>
      </c>
      <c r="P586" s="20" t="str">
        <f>IF(TRIM(D586)="","",IFERROR(INDEX('Student Master'!N:N,MATCH(D586,'Student Master'!B:B,0)),"0"))</f>
        <v/>
      </c>
      <c r="Q586" s="20" t="str">
        <f>IF(TRIM(D586)="","",IFERROR(INDEX('Student Master'!L:L,MATCH(D586,'Student Master'!B:B,0)),"0"))</f>
        <v/>
      </c>
    </row>
    <row r="587" spans="1:17" x14ac:dyDescent="0.35">
      <c r="A587" s="20">
        <v>586</v>
      </c>
      <c r="B587" s="21"/>
      <c r="C587" s="20"/>
      <c r="D587" s="20"/>
      <c r="E587" s="20"/>
      <c r="F587" s="20"/>
      <c r="G587" s="22" t="str">
        <f>IF(TRIM(D587)="","",IFERROR(INDEX('Student Master'!AB:AB,MATCH(D587,'Student Master'!B:B,0)),"0"))</f>
        <v/>
      </c>
      <c r="H587" s="22" t="str">
        <f>IF(TRIM(D587)="","",IFERROR(INDEX('Student Master'!AG:AG,MATCH(D587,'Student Master'!B:B,0)),"0"))</f>
        <v/>
      </c>
      <c r="I587" s="22" t="str">
        <f>IF(TRIM(D587)="","",IFERROR(INDEX('Student Master'!AH:AH,MATCH(D587,'Student Master'!B:B,0)),"0"))</f>
        <v/>
      </c>
      <c r="J587" s="22" t="str">
        <f>IF(TRIM(D587)="","",IFERROR(INDEX('Student Master'!AI:AI,MATCH(D587,'Student Master'!B:B,0)),"0"))</f>
        <v/>
      </c>
      <c r="K587" s="23" t="str">
        <f t="shared" si="12"/>
        <v/>
      </c>
      <c r="L587" s="20"/>
      <c r="M587" s="20" t="str">
        <f>IF(TRIM(D587)="","",IFERROR(INDEX('Student Master'!C:C,MATCH(D587,'Student Master'!B:B,0)),"0"))</f>
        <v/>
      </c>
      <c r="N587" s="20" t="str">
        <f>IF(TRIM(D587)="","",IFERROR(INDEX('Student Master'!D:D,MATCH(D587,'Student Master'!B:B,0)),"0"))</f>
        <v/>
      </c>
      <c r="O587" s="20" t="str">
        <f>IF(TRIM(D587)="","",IFERROR(INDEX('Student Master'!H:H,MATCH(D587,'Student Master'!B:B,0)),"0"))</f>
        <v/>
      </c>
      <c r="P587" s="20" t="str">
        <f>IF(TRIM(D587)="","",IFERROR(INDEX('Student Master'!N:N,MATCH(D587,'Student Master'!B:B,0)),"0"))</f>
        <v/>
      </c>
      <c r="Q587" s="20" t="str">
        <f>IF(TRIM(D587)="","",IFERROR(INDEX('Student Master'!L:L,MATCH(D587,'Student Master'!B:B,0)),"0"))</f>
        <v/>
      </c>
    </row>
    <row r="588" spans="1:17" x14ac:dyDescent="0.35">
      <c r="A588" s="20">
        <v>587</v>
      </c>
      <c r="B588" s="21"/>
      <c r="C588" s="20"/>
      <c r="D588" s="20"/>
      <c r="E588" s="20"/>
      <c r="F588" s="20"/>
      <c r="G588" s="22" t="str">
        <f>IF(TRIM(D588)="","",IFERROR(INDEX('Student Master'!AB:AB,MATCH(D588,'Student Master'!B:B,0)),"0"))</f>
        <v/>
      </c>
      <c r="H588" s="22" t="str">
        <f>IF(TRIM(D588)="","",IFERROR(INDEX('Student Master'!AG:AG,MATCH(D588,'Student Master'!B:B,0)),"0"))</f>
        <v/>
      </c>
      <c r="I588" s="22" t="str">
        <f>IF(TRIM(D588)="","",IFERROR(INDEX('Student Master'!AH:AH,MATCH(D588,'Student Master'!B:B,0)),"0"))</f>
        <v/>
      </c>
      <c r="J588" s="22" t="str">
        <f>IF(TRIM(D588)="","",IFERROR(INDEX('Student Master'!AI:AI,MATCH(D588,'Student Master'!B:B,0)),"0"))</f>
        <v/>
      </c>
      <c r="K588" s="23" t="str">
        <f t="shared" si="12"/>
        <v/>
      </c>
      <c r="L588" s="20"/>
      <c r="M588" s="20" t="str">
        <f>IF(TRIM(D588)="","",IFERROR(INDEX('Student Master'!C:C,MATCH(D588,'Student Master'!B:B,0)),"0"))</f>
        <v/>
      </c>
      <c r="N588" s="20" t="str">
        <f>IF(TRIM(D588)="","",IFERROR(INDEX('Student Master'!D:D,MATCH(D588,'Student Master'!B:B,0)),"0"))</f>
        <v/>
      </c>
      <c r="O588" s="20" t="str">
        <f>IF(TRIM(D588)="","",IFERROR(INDEX('Student Master'!H:H,MATCH(D588,'Student Master'!B:B,0)),"0"))</f>
        <v/>
      </c>
      <c r="P588" s="20" t="str">
        <f>IF(TRIM(D588)="","",IFERROR(INDEX('Student Master'!N:N,MATCH(D588,'Student Master'!B:B,0)),"0"))</f>
        <v/>
      </c>
      <c r="Q588" s="20" t="str">
        <f>IF(TRIM(D588)="","",IFERROR(INDEX('Student Master'!L:L,MATCH(D588,'Student Master'!B:B,0)),"0"))</f>
        <v/>
      </c>
    </row>
    <row r="589" spans="1:17" x14ac:dyDescent="0.35">
      <c r="A589" s="20">
        <v>588</v>
      </c>
      <c r="B589" s="21"/>
      <c r="C589" s="20"/>
      <c r="D589" s="20"/>
      <c r="E589" s="20"/>
      <c r="F589" s="20"/>
      <c r="G589" s="22" t="str">
        <f>IF(TRIM(D589)="","",IFERROR(INDEX('Student Master'!AB:AB,MATCH(D589,'Student Master'!B:B,0)),"0"))</f>
        <v/>
      </c>
      <c r="H589" s="22" t="str">
        <f>IF(TRIM(D589)="","",IFERROR(INDEX('Student Master'!AG:AG,MATCH(D589,'Student Master'!B:B,0)),"0"))</f>
        <v/>
      </c>
      <c r="I589" s="22" t="str">
        <f>IF(TRIM(D589)="","",IFERROR(INDEX('Student Master'!AH:AH,MATCH(D589,'Student Master'!B:B,0)),"0"))</f>
        <v/>
      </c>
      <c r="J589" s="22" t="str">
        <f>IF(TRIM(D589)="","",IFERROR(INDEX('Student Master'!AI:AI,MATCH(D589,'Student Master'!B:B,0)),"0"))</f>
        <v/>
      </c>
      <c r="K589" s="23" t="str">
        <f t="shared" ref="K589:K652" si="13">IF(TRIM(D589)="","",E589/G589)</f>
        <v/>
      </c>
      <c r="L589" s="20"/>
      <c r="M589" s="20" t="str">
        <f>IF(TRIM(D589)="","",IFERROR(INDEX('Student Master'!C:C,MATCH(D589,'Student Master'!B:B,0)),"0"))</f>
        <v/>
      </c>
      <c r="N589" s="20" t="str">
        <f>IF(TRIM(D589)="","",IFERROR(INDEX('Student Master'!D:D,MATCH(D589,'Student Master'!B:B,0)),"0"))</f>
        <v/>
      </c>
      <c r="O589" s="20" t="str">
        <f>IF(TRIM(D589)="","",IFERROR(INDEX('Student Master'!H:H,MATCH(D589,'Student Master'!B:B,0)),"0"))</f>
        <v/>
      </c>
      <c r="P589" s="20" t="str">
        <f>IF(TRIM(D589)="","",IFERROR(INDEX('Student Master'!N:N,MATCH(D589,'Student Master'!B:B,0)),"0"))</f>
        <v/>
      </c>
      <c r="Q589" s="20" t="str">
        <f>IF(TRIM(D589)="","",IFERROR(INDEX('Student Master'!L:L,MATCH(D589,'Student Master'!B:B,0)),"0"))</f>
        <v/>
      </c>
    </row>
    <row r="590" spans="1:17" x14ac:dyDescent="0.35">
      <c r="A590" s="20">
        <v>589</v>
      </c>
      <c r="B590" s="21"/>
      <c r="C590" s="20"/>
      <c r="D590" s="20"/>
      <c r="E590" s="20"/>
      <c r="F590" s="20"/>
      <c r="G590" s="22" t="str">
        <f>IF(TRIM(D590)="","",IFERROR(INDEX('Student Master'!AB:AB,MATCH(D590,'Student Master'!B:B,0)),"0"))</f>
        <v/>
      </c>
      <c r="H590" s="22" t="str">
        <f>IF(TRIM(D590)="","",IFERROR(INDEX('Student Master'!AG:AG,MATCH(D590,'Student Master'!B:B,0)),"0"))</f>
        <v/>
      </c>
      <c r="I590" s="22" t="str">
        <f>IF(TRIM(D590)="","",IFERROR(INDEX('Student Master'!AH:AH,MATCH(D590,'Student Master'!B:B,0)),"0"))</f>
        <v/>
      </c>
      <c r="J590" s="22" t="str">
        <f>IF(TRIM(D590)="","",IFERROR(INDEX('Student Master'!AI:AI,MATCH(D590,'Student Master'!B:B,0)),"0"))</f>
        <v/>
      </c>
      <c r="K590" s="23" t="str">
        <f t="shared" si="13"/>
        <v/>
      </c>
      <c r="L590" s="20"/>
      <c r="M590" s="20" t="str">
        <f>IF(TRIM(D590)="","",IFERROR(INDEX('Student Master'!C:C,MATCH(D590,'Student Master'!B:B,0)),"0"))</f>
        <v/>
      </c>
      <c r="N590" s="20" t="str">
        <f>IF(TRIM(D590)="","",IFERROR(INDEX('Student Master'!D:D,MATCH(D590,'Student Master'!B:B,0)),"0"))</f>
        <v/>
      </c>
      <c r="O590" s="20" t="str">
        <f>IF(TRIM(D590)="","",IFERROR(INDEX('Student Master'!H:H,MATCH(D590,'Student Master'!B:B,0)),"0"))</f>
        <v/>
      </c>
      <c r="P590" s="20" t="str">
        <f>IF(TRIM(D590)="","",IFERROR(INDEX('Student Master'!N:N,MATCH(D590,'Student Master'!B:B,0)),"0"))</f>
        <v/>
      </c>
      <c r="Q590" s="20" t="str">
        <f>IF(TRIM(D590)="","",IFERROR(INDEX('Student Master'!L:L,MATCH(D590,'Student Master'!B:B,0)),"0"))</f>
        <v/>
      </c>
    </row>
    <row r="591" spans="1:17" x14ac:dyDescent="0.35">
      <c r="A591" s="20">
        <v>590</v>
      </c>
      <c r="B591" s="21"/>
      <c r="C591" s="20"/>
      <c r="D591" s="20"/>
      <c r="E591" s="20"/>
      <c r="F591" s="20"/>
      <c r="G591" s="22" t="str">
        <f>IF(TRIM(D591)="","",IFERROR(INDEX('Student Master'!AB:AB,MATCH(D591,'Student Master'!B:B,0)),"0"))</f>
        <v/>
      </c>
      <c r="H591" s="22" t="str">
        <f>IF(TRIM(D591)="","",IFERROR(INDEX('Student Master'!AG:AG,MATCH(D591,'Student Master'!B:B,0)),"0"))</f>
        <v/>
      </c>
      <c r="I591" s="22" t="str">
        <f>IF(TRIM(D591)="","",IFERROR(INDEX('Student Master'!AH:AH,MATCH(D591,'Student Master'!B:B,0)),"0"))</f>
        <v/>
      </c>
      <c r="J591" s="22" t="str">
        <f>IF(TRIM(D591)="","",IFERROR(INDEX('Student Master'!AI:AI,MATCH(D591,'Student Master'!B:B,0)),"0"))</f>
        <v/>
      </c>
      <c r="K591" s="23" t="str">
        <f t="shared" si="13"/>
        <v/>
      </c>
      <c r="L591" s="20"/>
      <c r="M591" s="20" t="str">
        <f>IF(TRIM(D591)="","",IFERROR(INDEX('Student Master'!C:C,MATCH(D591,'Student Master'!B:B,0)),"0"))</f>
        <v/>
      </c>
      <c r="N591" s="20" t="str">
        <f>IF(TRIM(D591)="","",IFERROR(INDEX('Student Master'!D:D,MATCH(D591,'Student Master'!B:B,0)),"0"))</f>
        <v/>
      </c>
      <c r="O591" s="20" t="str">
        <f>IF(TRIM(D591)="","",IFERROR(INDEX('Student Master'!H:H,MATCH(D591,'Student Master'!B:B,0)),"0"))</f>
        <v/>
      </c>
      <c r="P591" s="20" t="str">
        <f>IF(TRIM(D591)="","",IFERROR(INDEX('Student Master'!N:N,MATCH(D591,'Student Master'!B:B,0)),"0"))</f>
        <v/>
      </c>
      <c r="Q591" s="20" t="str">
        <f>IF(TRIM(D591)="","",IFERROR(INDEX('Student Master'!L:L,MATCH(D591,'Student Master'!B:B,0)),"0"))</f>
        <v/>
      </c>
    </row>
    <row r="592" spans="1:17" x14ac:dyDescent="0.35">
      <c r="A592" s="20">
        <v>591</v>
      </c>
      <c r="B592" s="21"/>
      <c r="C592" s="20"/>
      <c r="D592" s="20"/>
      <c r="E592" s="20"/>
      <c r="F592" s="20"/>
      <c r="G592" s="22" t="str">
        <f>IF(TRIM(D592)="","",IFERROR(INDEX('Student Master'!AB:AB,MATCH(D592,'Student Master'!B:B,0)),"0"))</f>
        <v/>
      </c>
      <c r="H592" s="22" t="str">
        <f>IF(TRIM(D592)="","",IFERROR(INDEX('Student Master'!AG:AG,MATCH(D592,'Student Master'!B:B,0)),"0"))</f>
        <v/>
      </c>
      <c r="I592" s="22" t="str">
        <f>IF(TRIM(D592)="","",IFERROR(INDEX('Student Master'!AH:AH,MATCH(D592,'Student Master'!B:B,0)),"0"))</f>
        <v/>
      </c>
      <c r="J592" s="22" t="str">
        <f>IF(TRIM(D592)="","",IFERROR(INDEX('Student Master'!AI:AI,MATCH(D592,'Student Master'!B:B,0)),"0"))</f>
        <v/>
      </c>
      <c r="K592" s="23" t="str">
        <f t="shared" si="13"/>
        <v/>
      </c>
      <c r="L592" s="20"/>
      <c r="M592" s="20" t="str">
        <f>IF(TRIM(D592)="","",IFERROR(INDEX('Student Master'!C:C,MATCH(D592,'Student Master'!B:B,0)),"0"))</f>
        <v/>
      </c>
      <c r="N592" s="20" t="str">
        <f>IF(TRIM(D592)="","",IFERROR(INDEX('Student Master'!D:D,MATCH(D592,'Student Master'!B:B,0)),"0"))</f>
        <v/>
      </c>
      <c r="O592" s="20" t="str">
        <f>IF(TRIM(D592)="","",IFERROR(INDEX('Student Master'!H:H,MATCH(D592,'Student Master'!B:B,0)),"0"))</f>
        <v/>
      </c>
      <c r="P592" s="20" t="str">
        <f>IF(TRIM(D592)="","",IFERROR(INDEX('Student Master'!N:N,MATCH(D592,'Student Master'!B:B,0)),"0"))</f>
        <v/>
      </c>
      <c r="Q592" s="20" t="str">
        <f>IF(TRIM(D592)="","",IFERROR(INDEX('Student Master'!L:L,MATCH(D592,'Student Master'!B:B,0)),"0"))</f>
        <v/>
      </c>
    </row>
    <row r="593" spans="1:17" x14ac:dyDescent="0.35">
      <c r="A593" s="20">
        <v>592</v>
      </c>
      <c r="B593" s="21"/>
      <c r="C593" s="20"/>
      <c r="D593" s="20"/>
      <c r="E593" s="20"/>
      <c r="F593" s="20"/>
      <c r="G593" s="22" t="str">
        <f>IF(TRIM(D593)="","",IFERROR(INDEX('Student Master'!AB:AB,MATCH(D593,'Student Master'!B:B,0)),"0"))</f>
        <v/>
      </c>
      <c r="H593" s="22" t="str">
        <f>IF(TRIM(D593)="","",IFERROR(INDEX('Student Master'!AG:AG,MATCH(D593,'Student Master'!B:B,0)),"0"))</f>
        <v/>
      </c>
      <c r="I593" s="22" t="str">
        <f>IF(TRIM(D593)="","",IFERROR(INDEX('Student Master'!AH:AH,MATCH(D593,'Student Master'!B:B,0)),"0"))</f>
        <v/>
      </c>
      <c r="J593" s="22" t="str">
        <f>IF(TRIM(D593)="","",IFERROR(INDEX('Student Master'!AI:AI,MATCH(D593,'Student Master'!B:B,0)),"0"))</f>
        <v/>
      </c>
      <c r="K593" s="23" t="str">
        <f t="shared" si="13"/>
        <v/>
      </c>
      <c r="L593" s="20"/>
      <c r="M593" s="20" t="str">
        <f>IF(TRIM(D593)="","",IFERROR(INDEX('Student Master'!C:C,MATCH(D593,'Student Master'!B:B,0)),"0"))</f>
        <v/>
      </c>
      <c r="N593" s="20" t="str">
        <f>IF(TRIM(D593)="","",IFERROR(INDEX('Student Master'!D:D,MATCH(D593,'Student Master'!B:B,0)),"0"))</f>
        <v/>
      </c>
      <c r="O593" s="20" t="str">
        <f>IF(TRIM(D593)="","",IFERROR(INDEX('Student Master'!H:H,MATCH(D593,'Student Master'!B:B,0)),"0"))</f>
        <v/>
      </c>
      <c r="P593" s="20" t="str">
        <f>IF(TRIM(D593)="","",IFERROR(INDEX('Student Master'!N:N,MATCH(D593,'Student Master'!B:B,0)),"0"))</f>
        <v/>
      </c>
      <c r="Q593" s="20" t="str">
        <f>IF(TRIM(D593)="","",IFERROR(INDEX('Student Master'!L:L,MATCH(D593,'Student Master'!B:B,0)),"0"))</f>
        <v/>
      </c>
    </row>
    <row r="594" spans="1:17" x14ac:dyDescent="0.35">
      <c r="A594" s="20">
        <v>593</v>
      </c>
      <c r="B594" s="21"/>
      <c r="C594" s="20"/>
      <c r="D594" s="20"/>
      <c r="E594" s="20"/>
      <c r="F594" s="20"/>
      <c r="G594" s="22" t="str">
        <f>IF(TRIM(D594)="","",IFERROR(INDEX('Student Master'!AB:AB,MATCH(D594,'Student Master'!B:B,0)),"0"))</f>
        <v/>
      </c>
      <c r="H594" s="22" t="str">
        <f>IF(TRIM(D594)="","",IFERROR(INDEX('Student Master'!AG:AG,MATCH(D594,'Student Master'!B:B,0)),"0"))</f>
        <v/>
      </c>
      <c r="I594" s="22" t="str">
        <f>IF(TRIM(D594)="","",IFERROR(INDEX('Student Master'!AH:AH,MATCH(D594,'Student Master'!B:B,0)),"0"))</f>
        <v/>
      </c>
      <c r="J594" s="22" t="str">
        <f>IF(TRIM(D594)="","",IFERROR(INDEX('Student Master'!AI:AI,MATCH(D594,'Student Master'!B:B,0)),"0"))</f>
        <v/>
      </c>
      <c r="K594" s="23" t="str">
        <f t="shared" si="13"/>
        <v/>
      </c>
      <c r="L594" s="20"/>
      <c r="M594" s="20" t="str">
        <f>IF(TRIM(D594)="","",IFERROR(INDEX('Student Master'!C:C,MATCH(D594,'Student Master'!B:B,0)),"0"))</f>
        <v/>
      </c>
      <c r="N594" s="20" t="str">
        <f>IF(TRIM(D594)="","",IFERROR(INDEX('Student Master'!D:D,MATCH(D594,'Student Master'!B:B,0)),"0"))</f>
        <v/>
      </c>
      <c r="O594" s="20" t="str">
        <f>IF(TRIM(D594)="","",IFERROR(INDEX('Student Master'!H:H,MATCH(D594,'Student Master'!B:B,0)),"0"))</f>
        <v/>
      </c>
      <c r="P594" s="20" t="str">
        <f>IF(TRIM(D594)="","",IFERROR(INDEX('Student Master'!N:N,MATCH(D594,'Student Master'!B:B,0)),"0"))</f>
        <v/>
      </c>
      <c r="Q594" s="20" t="str">
        <f>IF(TRIM(D594)="","",IFERROR(INDEX('Student Master'!L:L,MATCH(D594,'Student Master'!B:B,0)),"0"))</f>
        <v/>
      </c>
    </row>
    <row r="595" spans="1:17" x14ac:dyDescent="0.35">
      <c r="A595" s="20">
        <v>594</v>
      </c>
      <c r="B595" s="21"/>
      <c r="C595" s="20"/>
      <c r="D595" s="20"/>
      <c r="E595" s="20"/>
      <c r="F595" s="20"/>
      <c r="G595" s="22" t="str">
        <f>IF(TRIM(D595)="","",IFERROR(INDEX('Student Master'!AB:AB,MATCH(D595,'Student Master'!B:B,0)),"0"))</f>
        <v/>
      </c>
      <c r="H595" s="22" t="str">
        <f>IF(TRIM(D595)="","",IFERROR(INDEX('Student Master'!AG:AG,MATCH(D595,'Student Master'!B:B,0)),"0"))</f>
        <v/>
      </c>
      <c r="I595" s="22" t="str">
        <f>IF(TRIM(D595)="","",IFERROR(INDEX('Student Master'!AH:AH,MATCH(D595,'Student Master'!B:B,0)),"0"))</f>
        <v/>
      </c>
      <c r="J595" s="22" t="str">
        <f>IF(TRIM(D595)="","",IFERROR(INDEX('Student Master'!AI:AI,MATCH(D595,'Student Master'!B:B,0)),"0"))</f>
        <v/>
      </c>
      <c r="K595" s="23" t="str">
        <f t="shared" si="13"/>
        <v/>
      </c>
      <c r="L595" s="20"/>
      <c r="M595" s="20" t="str">
        <f>IF(TRIM(D595)="","",IFERROR(INDEX('Student Master'!C:C,MATCH(D595,'Student Master'!B:B,0)),"0"))</f>
        <v/>
      </c>
      <c r="N595" s="20" t="str">
        <f>IF(TRIM(D595)="","",IFERROR(INDEX('Student Master'!D:D,MATCH(D595,'Student Master'!B:B,0)),"0"))</f>
        <v/>
      </c>
      <c r="O595" s="20" t="str">
        <f>IF(TRIM(D595)="","",IFERROR(INDEX('Student Master'!H:H,MATCH(D595,'Student Master'!B:B,0)),"0"))</f>
        <v/>
      </c>
      <c r="P595" s="20" t="str">
        <f>IF(TRIM(D595)="","",IFERROR(INDEX('Student Master'!N:N,MATCH(D595,'Student Master'!B:B,0)),"0"))</f>
        <v/>
      </c>
      <c r="Q595" s="20" t="str">
        <f>IF(TRIM(D595)="","",IFERROR(INDEX('Student Master'!L:L,MATCH(D595,'Student Master'!B:B,0)),"0"))</f>
        <v/>
      </c>
    </row>
    <row r="596" spans="1:17" x14ac:dyDescent="0.35">
      <c r="A596" s="20">
        <v>595</v>
      </c>
      <c r="B596" s="21"/>
      <c r="C596" s="20"/>
      <c r="D596" s="20"/>
      <c r="E596" s="20"/>
      <c r="F596" s="20"/>
      <c r="G596" s="22" t="str">
        <f>IF(TRIM(D596)="","",IFERROR(INDEX('Student Master'!AB:AB,MATCH(D596,'Student Master'!B:B,0)),"0"))</f>
        <v/>
      </c>
      <c r="H596" s="22" t="str">
        <f>IF(TRIM(D596)="","",IFERROR(INDEX('Student Master'!AG:AG,MATCH(D596,'Student Master'!B:B,0)),"0"))</f>
        <v/>
      </c>
      <c r="I596" s="22" t="str">
        <f>IF(TRIM(D596)="","",IFERROR(INDEX('Student Master'!AH:AH,MATCH(D596,'Student Master'!B:B,0)),"0"))</f>
        <v/>
      </c>
      <c r="J596" s="22" t="str">
        <f>IF(TRIM(D596)="","",IFERROR(INDEX('Student Master'!AI:AI,MATCH(D596,'Student Master'!B:B,0)),"0"))</f>
        <v/>
      </c>
      <c r="K596" s="23" t="str">
        <f t="shared" si="13"/>
        <v/>
      </c>
      <c r="L596" s="20"/>
      <c r="M596" s="20" t="str">
        <f>IF(TRIM(D596)="","",IFERROR(INDEX('Student Master'!C:C,MATCH(D596,'Student Master'!B:B,0)),"0"))</f>
        <v/>
      </c>
      <c r="N596" s="20" t="str">
        <f>IF(TRIM(D596)="","",IFERROR(INDEX('Student Master'!D:D,MATCH(D596,'Student Master'!B:B,0)),"0"))</f>
        <v/>
      </c>
      <c r="O596" s="20" t="str">
        <f>IF(TRIM(D596)="","",IFERROR(INDEX('Student Master'!H:H,MATCH(D596,'Student Master'!B:B,0)),"0"))</f>
        <v/>
      </c>
      <c r="P596" s="20" t="str">
        <f>IF(TRIM(D596)="","",IFERROR(INDEX('Student Master'!N:N,MATCH(D596,'Student Master'!B:B,0)),"0"))</f>
        <v/>
      </c>
      <c r="Q596" s="20" t="str">
        <f>IF(TRIM(D596)="","",IFERROR(INDEX('Student Master'!L:L,MATCH(D596,'Student Master'!B:B,0)),"0"))</f>
        <v/>
      </c>
    </row>
    <row r="597" spans="1:17" x14ac:dyDescent="0.35">
      <c r="A597" s="20">
        <v>596</v>
      </c>
      <c r="B597" s="21"/>
      <c r="C597" s="20"/>
      <c r="D597" s="20"/>
      <c r="E597" s="20"/>
      <c r="F597" s="20"/>
      <c r="G597" s="22" t="str">
        <f>IF(TRIM(D597)="","",IFERROR(INDEX('Student Master'!AB:AB,MATCH(D597,'Student Master'!B:B,0)),"0"))</f>
        <v/>
      </c>
      <c r="H597" s="22" t="str">
        <f>IF(TRIM(D597)="","",IFERROR(INDEX('Student Master'!AG:AG,MATCH(D597,'Student Master'!B:B,0)),"0"))</f>
        <v/>
      </c>
      <c r="I597" s="22" t="str">
        <f>IF(TRIM(D597)="","",IFERROR(INDEX('Student Master'!AH:AH,MATCH(D597,'Student Master'!B:B,0)),"0"))</f>
        <v/>
      </c>
      <c r="J597" s="22" t="str">
        <f>IF(TRIM(D597)="","",IFERROR(INDEX('Student Master'!AI:AI,MATCH(D597,'Student Master'!B:B,0)),"0"))</f>
        <v/>
      </c>
      <c r="K597" s="23" t="str">
        <f t="shared" si="13"/>
        <v/>
      </c>
      <c r="L597" s="20"/>
      <c r="M597" s="20" t="str">
        <f>IF(TRIM(D597)="","",IFERROR(INDEX('Student Master'!C:C,MATCH(D597,'Student Master'!B:B,0)),"0"))</f>
        <v/>
      </c>
      <c r="N597" s="20" t="str">
        <f>IF(TRIM(D597)="","",IFERROR(INDEX('Student Master'!D:D,MATCH(D597,'Student Master'!B:B,0)),"0"))</f>
        <v/>
      </c>
      <c r="O597" s="20" t="str">
        <f>IF(TRIM(D597)="","",IFERROR(INDEX('Student Master'!H:H,MATCH(D597,'Student Master'!B:B,0)),"0"))</f>
        <v/>
      </c>
      <c r="P597" s="20" t="str">
        <f>IF(TRIM(D597)="","",IFERROR(INDEX('Student Master'!N:N,MATCH(D597,'Student Master'!B:B,0)),"0"))</f>
        <v/>
      </c>
      <c r="Q597" s="20" t="str">
        <f>IF(TRIM(D597)="","",IFERROR(INDEX('Student Master'!L:L,MATCH(D597,'Student Master'!B:B,0)),"0"))</f>
        <v/>
      </c>
    </row>
    <row r="598" spans="1:17" x14ac:dyDescent="0.35">
      <c r="A598" s="20">
        <v>597</v>
      </c>
      <c r="B598" s="21"/>
      <c r="C598" s="20"/>
      <c r="D598" s="20"/>
      <c r="E598" s="20"/>
      <c r="F598" s="20"/>
      <c r="G598" s="22" t="str">
        <f>IF(TRIM(D598)="","",IFERROR(INDEX('Student Master'!AB:AB,MATCH(D598,'Student Master'!B:B,0)),"0"))</f>
        <v/>
      </c>
      <c r="H598" s="22" t="str">
        <f>IF(TRIM(D598)="","",IFERROR(INDEX('Student Master'!AG:AG,MATCH(D598,'Student Master'!B:B,0)),"0"))</f>
        <v/>
      </c>
      <c r="I598" s="22" t="str">
        <f>IF(TRIM(D598)="","",IFERROR(INDEX('Student Master'!AH:AH,MATCH(D598,'Student Master'!B:B,0)),"0"))</f>
        <v/>
      </c>
      <c r="J598" s="22" t="str">
        <f>IF(TRIM(D598)="","",IFERROR(INDEX('Student Master'!AI:AI,MATCH(D598,'Student Master'!B:B,0)),"0"))</f>
        <v/>
      </c>
      <c r="K598" s="23" t="str">
        <f t="shared" si="13"/>
        <v/>
      </c>
      <c r="L598" s="20"/>
      <c r="M598" s="20" t="str">
        <f>IF(TRIM(D598)="","",IFERROR(INDEX('Student Master'!C:C,MATCH(D598,'Student Master'!B:B,0)),"0"))</f>
        <v/>
      </c>
      <c r="N598" s="20" t="str">
        <f>IF(TRIM(D598)="","",IFERROR(INDEX('Student Master'!D:D,MATCH(D598,'Student Master'!B:B,0)),"0"))</f>
        <v/>
      </c>
      <c r="O598" s="20" t="str">
        <f>IF(TRIM(D598)="","",IFERROR(INDEX('Student Master'!H:H,MATCH(D598,'Student Master'!B:B,0)),"0"))</f>
        <v/>
      </c>
      <c r="P598" s="20" t="str">
        <f>IF(TRIM(D598)="","",IFERROR(INDEX('Student Master'!N:N,MATCH(D598,'Student Master'!B:B,0)),"0"))</f>
        <v/>
      </c>
      <c r="Q598" s="20" t="str">
        <f>IF(TRIM(D598)="","",IFERROR(INDEX('Student Master'!L:L,MATCH(D598,'Student Master'!B:B,0)),"0"))</f>
        <v/>
      </c>
    </row>
    <row r="599" spans="1:17" x14ac:dyDescent="0.35">
      <c r="A599" s="20">
        <v>598</v>
      </c>
      <c r="B599" s="21"/>
      <c r="C599" s="20"/>
      <c r="D599" s="20"/>
      <c r="E599" s="20"/>
      <c r="F599" s="20"/>
      <c r="G599" s="22" t="str">
        <f>IF(TRIM(D599)="","",IFERROR(INDEX('Student Master'!AB:AB,MATCH(D599,'Student Master'!B:B,0)),"0"))</f>
        <v/>
      </c>
      <c r="H599" s="22" t="str">
        <f>IF(TRIM(D599)="","",IFERROR(INDEX('Student Master'!AG:AG,MATCH(D599,'Student Master'!B:B,0)),"0"))</f>
        <v/>
      </c>
      <c r="I599" s="22" t="str">
        <f>IF(TRIM(D599)="","",IFERROR(INDEX('Student Master'!AH:AH,MATCH(D599,'Student Master'!B:B,0)),"0"))</f>
        <v/>
      </c>
      <c r="J599" s="22" t="str">
        <f>IF(TRIM(D599)="","",IFERROR(INDEX('Student Master'!AI:AI,MATCH(D599,'Student Master'!B:B,0)),"0"))</f>
        <v/>
      </c>
      <c r="K599" s="23" t="str">
        <f t="shared" si="13"/>
        <v/>
      </c>
      <c r="L599" s="20"/>
      <c r="M599" s="20" t="str">
        <f>IF(TRIM(D599)="","",IFERROR(INDEX('Student Master'!C:C,MATCH(D599,'Student Master'!B:B,0)),"0"))</f>
        <v/>
      </c>
      <c r="N599" s="20" t="str">
        <f>IF(TRIM(D599)="","",IFERROR(INDEX('Student Master'!D:D,MATCH(D599,'Student Master'!B:B,0)),"0"))</f>
        <v/>
      </c>
      <c r="O599" s="20" t="str">
        <f>IF(TRIM(D599)="","",IFERROR(INDEX('Student Master'!H:H,MATCH(D599,'Student Master'!B:B,0)),"0"))</f>
        <v/>
      </c>
      <c r="P599" s="20" t="str">
        <f>IF(TRIM(D599)="","",IFERROR(INDEX('Student Master'!N:N,MATCH(D599,'Student Master'!B:B,0)),"0"))</f>
        <v/>
      </c>
      <c r="Q599" s="20" t="str">
        <f>IF(TRIM(D599)="","",IFERROR(INDEX('Student Master'!L:L,MATCH(D599,'Student Master'!B:B,0)),"0"))</f>
        <v/>
      </c>
    </row>
    <row r="600" spans="1:17" x14ac:dyDescent="0.35">
      <c r="A600" s="20">
        <v>599</v>
      </c>
      <c r="B600" s="21"/>
      <c r="C600" s="20"/>
      <c r="D600" s="20"/>
      <c r="E600" s="20"/>
      <c r="F600" s="20"/>
      <c r="G600" s="22" t="str">
        <f>IF(TRIM(D600)="","",IFERROR(INDEX('Student Master'!AB:AB,MATCH(D600,'Student Master'!B:B,0)),"0"))</f>
        <v/>
      </c>
      <c r="H600" s="22" t="str">
        <f>IF(TRIM(D600)="","",IFERROR(INDEX('Student Master'!AG:AG,MATCH(D600,'Student Master'!B:B,0)),"0"))</f>
        <v/>
      </c>
      <c r="I600" s="22" t="str">
        <f>IF(TRIM(D600)="","",IFERROR(INDEX('Student Master'!AH:AH,MATCH(D600,'Student Master'!B:B,0)),"0"))</f>
        <v/>
      </c>
      <c r="J600" s="22" t="str">
        <f>IF(TRIM(D600)="","",IFERROR(INDEX('Student Master'!AI:AI,MATCH(D600,'Student Master'!B:B,0)),"0"))</f>
        <v/>
      </c>
      <c r="K600" s="23" t="str">
        <f t="shared" si="13"/>
        <v/>
      </c>
      <c r="L600" s="20"/>
      <c r="M600" s="20" t="str">
        <f>IF(TRIM(D600)="","",IFERROR(INDEX('Student Master'!C:C,MATCH(D600,'Student Master'!B:B,0)),"0"))</f>
        <v/>
      </c>
      <c r="N600" s="20" t="str">
        <f>IF(TRIM(D600)="","",IFERROR(INDEX('Student Master'!D:D,MATCH(D600,'Student Master'!B:B,0)),"0"))</f>
        <v/>
      </c>
      <c r="O600" s="20" t="str">
        <f>IF(TRIM(D600)="","",IFERROR(INDEX('Student Master'!H:H,MATCH(D600,'Student Master'!B:B,0)),"0"))</f>
        <v/>
      </c>
      <c r="P600" s="20" t="str">
        <f>IF(TRIM(D600)="","",IFERROR(INDEX('Student Master'!N:N,MATCH(D600,'Student Master'!B:B,0)),"0"))</f>
        <v/>
      </c>
      <c r="Q600" s="20" t="str">
        <f>IF(TRIM(D600)="","",IFERROR(INDEX('Student Master'!L:L,MATCH(D600,'Student Master'!B:B,0)),"0"))</f>
        <v/>
      </c>
    </row>
    <row r="601" spans="1:17" x14ac:dyDescent="0.35">
      <c r="A601" s="20">
        <v>600</v>
      </c>
      <c r="B601" s="21"/>
      <c r="C601" s="1"/>
      <c r="D601" s="1"/>
      <c r="E601" s="1"/>
      <c r="F601" s="20"/>
      <c r="G601" s="22" t="str">
        <f>IF(TRIM(D601)="","",IFERROR(INDEX('Student Master'!AB:AB,MATCH(D601,'Student Master'!B:B,0)),"0"))</f>
        <v/>
      </c>
      <c r="H601" s="22" t="str">
        <f>IF(TRIM(D601)="","",IFERROR(INDEX('Student Master'!AG:AG,MATCH(D601,'Student Master'!B:B,0)),"0"))</f>
        <v/>
      </c>
      <c r="I601" s="22" t="str">
        <f>IF(TRIM(D601)="","",IFERROR(INDEX('Student Master'!AH:AH,MATCH(D601,'Student Master'!B:B,0)),"0"))</f>
        <v/>
      </c>
      <c r="J601" s="22" t="str">
        <f>IF(TRIM(D601)="","",IFERROR(INDEX('Student Master'!AI:AI,MATCH(D601,'Student Master'!B:B,0)),"0"))</f>
        <v/>
      </c>
      <c r="K601" s="23" t="str">
        <f t="shared" si="13"/>
        <v/>
      </c>
      <c r="L601" s="20"/>
      <c r="M601" s="20" t="str">
        <f>IF(TRIM(D601)="","",IFERROR(INDEX('Student Master'!C:C,MATCH(D601,'Student Master'!B:B,0)),"0"))</f>
        <v/>
      </c>
      <c r="N601" s="20" t="str">
        <f>IF(TRIM(D601)="","",IFERROR(INDEX('Student Master'!D:D,MATCH(D601,'Student Master'!B:B,0)),"0"))</f>
        <v/>
      </c>
      <c r="O601" s="20" t="str">
        <f>IF(TRIM(D601)="","",IFERROR(INDEX('Student Master'!H:H,MATCH(D601,'Student Master'!B:B,0)),"0"))</f>
        <v/>
      </c>
      <c r="P601" s="20" t="str">
        <f>IF(TRIM(D601)="","",IFERROR(INDEX('Student Master'!N:N,MATCH(D601,'Student Master'!B:B,0)),"0"))</f>
        <v/>
      </c>
      <c r="Q601" s="20" t="str">
        <f>IF(TRIM(D601)="","",IFERROR(INDEX('Student Master'!L:L,MATCH(D601,'Student Master'!B:B,0)),"0"))</f>
        <v/>
      </c>
    </row>
    <row r="602" spans="1:17" x14ac:dyDescent="0.35">
      <c r="A602" s="20">
        <v>601</v>
      </c>
      <c r="B602" s="21"/>
      <c r="C602" s="20"/>
      <c r="D602" s="20"/>
      <c r="E602" s="20"/>
      <c r="F602" s="20"/>
      <c r="G602" s="22" t="str">
        <f>IF(TRIM(D602)="","",IFERROR(INDEX('Student Master'!AB:AB,MATCH(D602,'Student Master'!B:B,0)),"0"))</f>
        <v/>
      </c>
      <c r="H602" s="22" t="str">
        <f>IF(TRIM(D602)="","",IFERROR(INDEX('Student Master'!AG:AG,MATCH(D602,'Student Master'!B:B,0)),"0"))</f>
        <v/>
      </c>
      <c r="I602" s="22" t="str">
        <f>IF(TRIM(D602)="","",IFERROR(INDEX('Student Master'!AH:AH,MATCH(D602,'Student Master'!B:B,0)),"0"))</f>
        <v/>
      </c>
      <c r="J602" s="22" t="str">
        <f>IF(TRIM(D602)="","",IFERROR(INDEX('Student Master'!AI:AI,MATCH(D602,'Student Master'!B:B,0)),"0"))</f>
        <v/>
      </c>
      <c r="K602" s="23" t="str">
        <f t="shared" si="13"/>
        <v/>
      </c>
      <c r="L602" s="20"/>
      <c r="M602" s="20" t="str">
        <f>IF(TRIM(D602)="","",IFERROR(INDEX('Student Master'!C:C,MATCH(D602,'Student Master'!B:B,0)),"0"))</f>
        <v/>
      </c>
      <c r="N602" s="20" t="str">
        <f>IF(TRIM(D602)="","",IFERROR(INDEX('Student Master'!D:D,MATCH(D602,'Student Master'!B:B,0)),"0"))</f>
        <v/>
      </c>
      <c r="O602" s="20" t="str">
        <f>IF(TRIM(D602)="","",IFERROR(INDEX('Student Master'!H:H,MATCH(D602,'Student Master'!B:B,0)),"0"))</f>
        <v/>
      </c>
      <c r="P602" s="20" t="str">
        <f>IF(TRIM(D602)="","",IFERROR(INDEX('Student Master'!N:N,MATCH(D602,'Student Master'!B:B,0)),"0"))</f>
        <v/>
      </c>
      <c r="Q602" s="20" t="str">
        <f>IF(TRIM(D602)="","",IFERROR(INDEX('Student Master'!L:L,MATCH(D602,'Student Master'!B:B,0)),"0"))</f>
        <v/>
      </c>
    </row>
    <row r="603" spans="1:17" x14ac:dyDescent="0.35">
      <c r="A603" s="20">
        <v>602</v>
      </c>
      <c r="B603" s="21"/>
      <c r="C603" s="20"/>
      <c r="D603" s="20"/>
      <c r="E603" s="20"/>
      <c r="F603" s="20"/>
      <c r="G603" s="22" t="str">
        <f>IF(TRIM(D603)="","",IFERROR(INDEX('Student Master'!AB:AB,MATCH(D603,'Student Master'!B:B,0)),"0"))</f>
        <v/>
      </c>
      <c r="H603" s="22" t="str">
        <f>IF(TRIM(D603)="","",IFERROR(INDEX('Student Master'!AG:AG,MATCH(D603,'Student Master'!B:B,0)),"0"))</f>
        <v/>
      </c>
      <c r="I603" s="22" t="str">
        <f>IF(TRIM(D603)="","",IFERROR(INDEX('Student Master'!AH:AH,MATCH(D603,'Student Master'!B:B,0)),"0"))</f>
        <v/>
      </c>
      <c r="J603" s="22" t="str">
        <f>IF(TRIM(D603)="","",IFERROR(INDEX('Student Master'!AI:AI,MATCH(D603,'Student Master'!B:B,0)),"0"))</f>
        <v/>
      </c>
      <c r="K603" s="23" t="str">
        <f t="shared" si="13"/>
        <v/>
      </c>
      <c r="L603" s="20"/>
      <c r="M603" s="20" t="str">
        <f>IF(TRIM(D603)="","",IFERROR(INDEX('Student Master'!C:C,MATCH(D603,'Student Master'!B:B,0)),"0"))</f>
        <v/>
      </c>
      <c r="N603" s="20" t="str">
        <f>IF(TRIM(D603)="","",IFERROR(INDEX('Student Master'!D:D,MATCH(D603,'Student Master'!B:B,0)),"0"))</f>
        <v/>
      </c>
      <c r="O603" s="20" t="str">
        <f>IF(TRIM(D603)="","",IFERROR(INDEX('Student Master'!H:H,MATCH(D603,'Student Master'!B:B,0)),"0"))</f>
        <v/>
      </c>
      <c r="P603" s="20" t="str">
        <f>IF(TRIM(D603)="","",IFERROR(INDEX('Student Master'!N:N,MATCH(D603,'Student Master'!B:B,0)),"0"))</f>
        <v/>
      </c>
      <c r="Q603" s="20" t="str">
        <f>IF(TRIM(D603)="","",IFERROR(INDEX('Student Master'!L:L,MATCH(D603,'Student Master'!B:B,0)),"0"))</f>
        <v/>
      </c>
    </row>
    <row r="604" spans="1:17" x14ac:dyDescent="0.35">
      <c r="A604" s="20">
        <v>603</v>
      </c>
      <c r="B604" s="21"/>
      <c r="C604" s="20"/>
      <c r="D604" s="20"/>
      <c r="E604" s="20"/>
      <c r="F604" s="20"/>
      <c r="G604" s="22" t="str">
        <f>IF(TRIM(D604)="","",IFERROR(INDEX('Student Master'!AB:AB,MATCH(D604,'Student Master'!B:B,0)),"0"))</f>
        <v/>
      </c>
      <c r="H604" s="22" t="str">
        <f>IF(TRIM(D604)="","",IFERROR(INDEX('Student Master'!AG:AG,MATCH(D604,'Student Master'!B:B,0)),"0"))</f>
        <v/>
      </c>
      <c r="I604" s="22" t="str">
        <f>IF(TRIM(D604)="","",IFERROR(INDEX('Student Master'!AH:AH,MATCH(D604,'Student Master'!B:B,0)),"0"))</f>
        <v/>
      </c>
      <c r="J604" s="22" t="str">
        <f>IF(TRIM(D604)="","",IFERROR(INDEX('Student Master'!AI:AI,MATCH(D604,'Student Master'!B:B,0)),"0"))</f>
        <v/>
      </c>
      <c r="K604" s="23" t="str">
        <f t="shared" si="13"/>
        <v/>
      </c>
      <c r="L604" s="20"/>
      <c r="M604" s="20" t="str">
        <f>IF(TRIM(D604)="","",IFERROR(INDEX('Student Master'!C:C,MATCH(D604,'Student Master'!B:B,0)),"0"))</f>
        <v/>
      </c>
      <c r="N604" s="20" t="str">
        <f>IF(TRIM(D604)="","",IFERROR(INDEX('Student Master'!D:D,MATCH(D604,'Student Master'!B:B,0)),"0"))</f>
        <v/>
      </c>
      <c r="O604" s="20" t="str">
        <f>IF(TRIM(D604)="","",IFERROR(INDEX('Student Master'!H:H,MATCH(D604,'Student Master'!B:B,0)),"0"))</f>
        <v/>
      </c>
      <c r="P604" s="20" t="str">
        <f>IF(TRIM(D604)="","",IFERROR(INDEX('Student Master'!N:N,MATCH(D604,'Student Master'!B:B,0)),"0"))</f>
        <v/>
      </c>
      <c r="Q604" s="20" t="str">
        <f>IF(TRIM(D604)="","",IFERROR(INDEX('Student Master'!L:L,MATCH(D604,'Student Master'!B:B,0)),"0"))</f>
        <v/>
      </c>
    </row>
    <row r="605" spans="1:17" x14ac:dyDescent="0.35">
      <c r="A605" s="20">
        <v>604</v>
      </c>
      <c r="B605" s="21"/>
      <c r="C605" s="20"/>
      <c r="D605" s="20"/>
      <c r="E605" s="20"/>
      <c r="F605" s="20"/>
      <c r="G605" s="22" t="str">
        <f>IF(TRIM(D605)="","",IFERROR(INDEX('Student Master'!AB:AB,MATCH(D605,'Student Master'!B:B,0)),"0"))</f>
        <v/>
      </c>
      <c r="H605" s="22" t="str">
        <f>IF(TRIM(D605)="","",IFERROR(INDEX('Student Master'!AG:AG,MATCH(D605,'Student Master'!B:B,0)),"0"))</f>
        <v/>
      </c>
      <c r="I605" s="22" t="str">
        <f>IF(TRIM(D605)="","",IFERROR(INDEX('Student Master'!AH:AH,MATCH(D605,'Student Master'!B:B,0)),"0"))</f>
        <v/>
      </c>
      <c r="J605" s="22" t="str">
        <f>IF(TRIM(D605)="","",IFERROR(INDEX('Student Master'!AI:AI,MATCH(D605,'Student Master'!B:B,0)),"0"))</f>
        <v/>
      </c>
      <c r="K605" s="23" t="str">
        <f t="shared" si="13"/>
        <v/>
      </c>
      <c r="L605" s="20"/>
      <c r="M605" s="20" t="str">
        <f>IF(TRIM(D605)="","",IFERROR(INDEX('Student Master'!C:C,MATCH(D605,'Student Master'!B:B,0)),"0"))</f>
        <v/>
      </c>
      <c r="N605" s="20" t="str">
        <f>IF(TRIM(D605)="","",IFERROR(INDEX('Student Master'!D:D,MATCH(D605,'Student Master'!B:B,0)),"0"))</f>
        <v/>
      </c>
      <c r="O605" s="20" t="str">
        <f>IF(TRIM(D605)="","",IFERROR(INDEX('Student Master'!H:H,MATCH(D605,'Student Master'!B:B,0)),"0"))</f>
        <v/>
      </c>
      <c r="P605" s="20" t="str">
        <f>IF(TRIM(D605)="","",IFERROR(INDEX('Student Master'!N:N,MATCH(D605,'Student Master'!B:B,0)),"0"))</f>
        <v/>
      </c>
      <c r="Q605" s="20" t="str">
        <f>IF(TRIM(D605)="","",IFERROR(INDEX('Student Master'!L:L,MATCH(D605,'Student Master'!B:B,0)),"0"))</f>
        <v/>
      </c>
    </row>
    <row r="606" spans="1:17" x14ac:dyDescent="0.35">
      <c r="A606" s="20">
        <v>605</v>
      </c>
      <c r="B606" s="21"/>
      <c r="C606" s="20"/>
      <c r="D606" s="20"/>
      <c r="E606" s="20"/>
      <c r="F606" s="20"/>
      <c r="G606" s="22" t="str">
        <f>IF(TRIM(D606)="","",IFERROR(INDEX('Student Master'!AB:AB,MATCH(D606,'Student Master'!B:B,0)),"0"))</f>
        <v/>
      </c>
      <c r="H606" s="22" t="str">
        <f>IF(TRIM(D606)="","",IFERROR(INDEX('Student Master'!AG:AG,MATCH(D606,'Student Master'!B:B,0)),"0"))</f>
        <v/>
      </c>
      <c r="I606" s="22" t="str">
        <f>IF(TRIM(D606)="","",IFERROR(INDEX('Student Master'!AH:AH,MATCH(D606,'Student Master'!B:B,0)),"0"))</f>
        <v/>
      </c>
      <c r="J606" s="22" t="str">
        <f>IF(TRIM(D606)="","",IFERROR(INDEX('Student Master'!AI:AI,MATCH(D606,'Student Master'!B:B,0)),"0"))</f>
        <v/>
      </c>
      <c r="K606" s="23" t="str">
        <f t="shared" si="13"/>
        <v/>
      </c>
      <c r="L606" s="20"/>
      <c r="M606" s="20" t="str">
        <f>IF(TRIM(D606)="","",IFERROR(INDEX('Student Master'!C:C,MATCH(D606,'Student Master'!B:B,0)),"0"))</f>
        <v/>
      </c>
      <c r="N606" s="20" t="str">
        <f>IF(TRIM(D606)="","",IFERROR(INDEX('Student Master'!D:D,MATCH(D606,'Student Master'!B:B,0)),"0"))</f>
        <v/>
      </c>
      <c r="O606" s="20" t="str">
        <f>IF(TRIM(D606)="","",IFERROR(INDEX('Student Master'!H:H,MATCH(D606,'Student Master'!B:B,0)),"0"))</f>
        <v/>
      </c>
      <c r="P606" s="20" t="str">
        <f>IF(TRIM(D606)="","",IFERROR(INDEX('Student Master'!N:N,MATCH(D606,'Student Master'!B:B,0)),"0"))</f>
        <v/>
      </c>
      <c r="Q606" s="20" t="str">
        <f>IF(TRIM(D606)="","",IFERROR(INDEX('Student Master'!L:L,MATCH(D606,'Student Master'!B:B,0)),"0"))</f>
        <v/>
      </c>
    </row>
    <row r="607" spans="1:17" x14ac:dyDescent="0.35">
      <c r="A607" s="20">
        <v>606</v>
      </c>
      <c r="B607" s="21"/>
      <c r="C607" s="20"/>
      <c r="D607" s="20"/>
      <c r="E607" s="20"/>
      <c r="F607" s="20"/>
      <c r="G607" s="22" t="str">
        <f>IF(TRIM(D607)="","",IFERROR(INDEX('Student Master'!AB:AB,MATCH(D607,'Student Master'!B:B,0)),"0"))</f>
        <v/>
      </c>
      <c r="H607" s="22" t="str">
        <f>IF(TRIM(D607)="","",IFERROR(INDEX('Student Master'!AG:AG,MATCH(D607,'Student Master'!B:B,0)),"0"))</f>
        <v/>
      </c>
      <c r="I607" s="22" t="str">
        <f>IF(TRIM(D607)="","",IFERROR(INDEX('Student Master'!AH:AH,MATCH(D607,'Student Master'!B:B,0)),"0"))</f>
        <v/>
      </c>
      <c r="J607" s="22" t="str">
        <f>IF(TRIM(D607)="","",IFERROR(INDEX('Student Master'!AI:AI,MATCH(D607,'Student Master'!B:B,0)),"0"))</f>
        <v/>
      </c>
      <c r="K607" s="23" t="str">
        <f t="shared" si="13"/>
        <v/>
      </c>
      <c r="L607" s="20"/>
      <c r="M607" s="20" t="str">
        <f>IF(TRIM(D607)="","",IFERROR(INDEX('Student Master'!C:C,MATCH(D607,'Student Master'!B:B,0)),"0"))</f>
        <v/>
      </c>
      <c r="N607" s="20" t="str">
        <f>IF(TRIM(D607)="","",IFERROR(INDEX('Student Master'!D:D,MATCH(D607,'Student Master'!B:B,0)),"0"))</f>
        <v/>
      </c>
      <c r="O607" s="20" t="str">
        <f>IF(TRIM(D607)="","",IFERROR(INDEX('Student Master'!H:H,MATCH(D607,'Student Master'!B:B,0)),"0"))</f>
        <v/>
      </c>
      <c r="P607" s="20" t="str">
        <f>IF(TRIM(D607)="","",IFERROR(INDEX('Student Master'!N:N,MATCH(D607,'Student Master'!B:B,0)),"0"))</f>
        <v/>
      </c>
      <c r="Q607" s="20" t="str">
        <f>IF(TRIM(D607)="","",IFERROR(INDEX('Student Master'!L:L,MATCH(D607,'Student Master'!B:B,0)),"0"))</f>
        <v/>
      </c>
    </row>
    <row r="608" spans="1:17" x14ac:dyDescent="0.35">
      <c r="A608" s="20">
        <v>607</v>
      </c>
      <c r="B608" s="21"/>
      <c r="C608" s="20"/>
      <c r="D608" s="20"/>
      <c r="E608" s="20"/>
      <c r="F608" s="20"/>
      <c r="G608" s="22" t="str">
        <f>IF(TRIM(D608)="","",IFERROR(INDEX('Student Master'!AB:AB,MATCH(D608,'Student Master'!B:B,0)),"0"))</f>
        <v/>
      </c>
      <c r="H608" s="22" t="str">
        <f>IF(TRIM(D608)="","",IFERROR(INDEX('Student Master'!AG:AG,MATCH(D608,'Student Master'!B:B,0)),"0"))</f>
        <v/>
      </c>
      <c r="I608" s="22" t="str">
        <f>IF(TRIM(D608)="","",IFERROR(INDEX('Student Master'!AH:AH,MATCH(D608,'Student Master'!B:B,0)),"0"))</f>
        <v/>
      </c>
      <c r="J608" s="22" t="str">
        <f>IF(TRIM(D608)="","",IFERROR(INDEX('Student Master'!AI:AI,MATCH(D608,'Student Master'!B:B,0)),"0"))</f>
        <v/>
      </c>
      <c r="K608" s="23" t="str">
        <f t="shared" si="13"/>
        <v/>
      </c>
      <c r="L608" s="20"/>
      <c r="M608" s="20" t="str">
        <f>IF(TRIM(D608)="","",IFERROR(INDEX('Student Master'!C:C,MATCH(D608,'Student Master'!B:B,0)),"0"))</f>
        <v/>
      </c>
      <c r="N608" s="20" t="str">
        <f>IF(TRIM(D608)="","",IFERROR(INDEX('Student Master'!D:D,MATCH(D608,'Student Master'!B:B,0)),"0"))</f>
        <v/>
      </c>
      <c r="O608" s="20" t="str">
        <f>IF(TRIM(D608)="","",IFERROR(INDEX('Student Master'!H:H,MATCH(D608,'Student Master'!B:B,0)),"0"))</f>
        <v/>
      </c>
      <c r="P608" s="20" t="str">
        <f>IF(TRIM(D608)="","",IFERROR(INDEX('Student Master'!N:N,MATCH(D608,'Student Master'!B:B,0)),"0"))</f>
        <v/>
      </c>
      <c r="Q608" s="20" t="str">
        <f>IF(TRIM(D608)="","",IFERROR(INDEX('Student Master'!L:L,MATCH(D608,'Student Master'!B:B,0)),"0"))</f>
        <v/>
      </c>
    </row>
    <row r="609" spans="1:17" x14ac:dyDescent="0.35">
      <c r="A609" s="20">
        <v>608</v>
      </c>
      <c r="B609" s="21"/>
      <c r="C609" s="20"/>
      <c r="D609" s="20"/>
      <c r="E609" s="20"/>
      <c r="F609" s="20"/>
      <c r="G609" s="22" t="str">
        <f>IF(TRIM(D609)="","",IFERROR(INDEX('Student Master'!AB:AB,MATCH(D609,'Student Master'!B:B,0)),"0"))</f>
        <v/>
      </c>
      <c r="H609" s="22" t="str">
        <f>IF(TRIM(D609)="","",IFERROR(INDEX('Student Master'!AG:AG,MATCH(D609,'Student Master'!B:B,0)),"0"))</f>
        <v/>
      </c>
      <c r="I609" s="22" t="str">
        <f>IF(TRIM(D609)="","",IFERROR(INDEX('Student Master'!AH:AH,MATCH(D609,'Student Master'!B:B,0)),"0"))</f>
        <v/>
      </c>
      <c r="J609" s="22" t="str">
        <f>IF(TRIM(D609)="","",IFERROR(INDEX('Student Master'!AI:AI,MATCH(D609,'Student Master'!B:B,0)),"0"))</f>
        <v/>
      </c>
      <c r="K609" s="23" t="str">
        <f t="shared" si="13"/>
        <v/>
      </c>
      <c r="L609" s="20"/>
      <c r="M609" s="20" t="str">
        <f>IF(TRIM(D609)="","",IFERROR(INDEX('Student Master'!C:C,MATCH(D609,'Student Master'!B:B,0)),"0"))</f>
        <v/>
      </c>
      <c r="N609" s="20" t="str">
        <f>IF(TRIM(D609)="","",IFERROR(INDEX('Student Master'!D:D,MATCH(D609,'Student Master'!B:B,0)),"0"))</f>
        <v/>
      </c>
      <c r="O609" s="20" t="str">
        <f>IF(TRIM(D609)="","",IFERROR(INDEX('Student Master'!H:H,MATCH(D609,'Student Master'!B:B,0)),"0"))</f>
        <v/>
      </c>
      <c r="P609" s="20" t="str">
        <f>IF(TRIM(D609)="","",IFERROR(INDEX('Student Master'!N:N,MATCH(D609,'Student Master'!B:B,0)),"0"))</f>
        <v/>
      </c>
      <c r="Q609" s="20" t="str">
        <f>IF(TRIM(D609)="","",IFERROR(INDEX('Student Master'!L:L,MATCH(D609,'Student Master'!B:B,0)),"0"))</f>
        <v/>
      </c>
    </row>
    <row r="610" spans="1:17" x14ac:dyDescent="0.35">
      <c r="A610" s="20">
        <v>609</v>
      </c>
      <c r="B610" s="21"/>
      <c r="C610" s="20"/>
      <c r="D610" s="20"/>
      <c r="E610" s="20"/>
      <c r="F610" s="20"/>
      <c r="G610" s="22" t="str">
        <f>IF(TRIM(D610)="","",IFERROR(INDEX('Student Master'!AB:AB,MATCH(D610,'Student Master'!B:B,0)),"0"))</f>
        <v/>
      </c>
      <c r="H610" s="22" t="str">
        <f>IF(TRIM(D610)="","",IFERROR(INDEX('Student Master'!AG:AG,MATCH(D610,'Student Master'!B:B,0)),"0"))</f>
        <v/>
      </c>
      <c r="I610" s="22" t="str">
        <f>IF(TRIM(D610)="","",IFERROR(INDEX('Student Master'!AH:AH,MATCH(D610,'Student Master'!B:B,0)),"0"))</f>
        <v/>
      </c>
      <c r="J610" s="22" t="str">
        <f>IF(TRIM(D610)="","",IFERROR(INDEX('Student Master'!AI:AI,MATCH(D610,'Student Master'!B:B,0)),"0"))</f>
        <v/>
      </c>
      <c r="K610" s="23" t="str">
        <f t="shared" si="13"/>
        <v/>
      </c>
      <c r="L610" s="20"/>
      <c r="M610" s="20" t="str">
        <f>IF(TRIM(D610)="","",IFERROR(INDEX('Student Master'!C:C,MATCH(D610,'Student Master'!B:B,0)),"0"))</f>
        <v/>
      </c>
      <c r="N610" s="20" t="str">
        <f>IF(TRIM(D610)="","",IFERROR(INDEX('Student Master'!D:D,MATCH(D610,'Student Master'!B:B,0)),"0"))</f>
        <v/>
      </c>
      <c r="O610" s="20" t="str">
        <f>IF(TRIM(D610)="","",IFERROR(INDEX('Student Master'!H:H,MATCH(D610,'Student Master'!B:B,0)),"0"))</f>
        <v/>
      </c>
      <c r="P610" s="20" t="str">
        <f>IF(TRIM(D610)="","",IFERROR(INDEX('Student Master'!N:N,MATCH(D610,'Student Master'!B:B,0)),"0"))</f>
        <v/>
      </c>
      <c r="Q610" s="20" t="str">
        <f>IF(TRIM(D610)="","",IFERROR(INDEX('Student Master'!L:L,MATCH(D610,'Student Master'!B:B,0)),"0"))</f>
        <v/>
      </c>
    </row>
    <row r="611" spans="1:17" x14ac:dyDescent="0.35">
      <c r="A611" s="20">
        <v>610</v>
      </c>
      <c r="B611" s="21"/>
      <c r="C611" s="20"/>
      <c r="D611" s="20"/>
      <c r="E611" s="20"/>
      <c r="F611" s="20"/>
      <c r="G611" s="22" t="str">
        <f>IF(TRIM(D611)="","",IFERROR(INDEX('Student Master'!AB:AB,MATCH(D611,'Student Master'!B:B,0)),"0"))</f>
        <v/>
      </c>
      <c r="H611" s="22" t="str">
        <f>IF(TRIM(D611)="","",IFERROR(INDEX('Student Master'!AG:AG,MATCH(D611,'Student Master'!B:B,0)),"0"))</f>
        <v/>
      </c>
      <c r="I611" s="22" t="str">
        <f>IF(TRIM(D611)="","",IFERROR(INDEX('Student Master'!AH:AH,MATCH(D611,'Student Master'!B:B,0)),"0"))</f>
        <v/>
      </c>
      <c r="J611" s="22" t="str">
        <f>IF(TRIM(D611)="","",IFERROR(INDEX('Student Master'!AI:AI,MATCH(D611,'Student Master'!B:B,0)),"0"))</f>
        <v/>
      </c>
      <c r="K611" s="23" t="str">
        <f t="shared" si="13"/>
        <v/>
      </c>
      <c r="L611" s="20"/>
      <c r="M611" s="20" t="str">
        <f>IF(TRIM(D611)="","",IFERROR(INDEX('Student Master'!C:C,MATCH(D611,'Student Master'!B:B,0)),"0"))</f>
        <v/>
      </c>
      <c r="N611" s="20" t="str">
        <f>IF(TRIM(D611)="","",IFERROR(INDEX('Student Master'!D:D,MATCH(D611,'Student Master'!B:B,0)),"0"))</f>
        <v/>
      </c>
      <c r="O611" s="20" t="str">
        <f>IF(TRIM(D611)="","",IFERROR(INDEX('Student Master'!H:H,MATCH(D611,'Student Master'!B:B,0)),"0"))</f>
        <v/>
      </c>
      <c r="P611" s="20" t="str">
        <f>IF(TRIM(D611)="","",IFERROR(INDEX('Student Master'!N:N,MATCH(D611,'Student Master'!B:B,0)),"0"))</f>
        <v/>
      </c>
      <c r="Q611" s="20" t="str">
        <f>IF(TRIM(D611)="","",IFERROR(INDEX('Student Master'!L:L,MATCH(D611,'Student Master'!B:B,0)),"0"))</f>
        <v/>
      </c>
    </row>
    <row r="612" spans="1:17" x14ac:dyDescent="0.35">
      <c r="A612" s="20">
        <v>611</v>
      </c>
      <c r="B612" s="21"/>
      <c r="C612" s="20"/>
      <c r="D612" s="20"/>
      <c r="E612" s="20"/>
      <c r="F612" s="20"/>
      <c r="G612" s="22" t="str">
        <f>IF(TRIM(D612)="","",IFERROR(INDEX('Student Master'!AB:AB,MATCH(D612,'Student Master'!B:B,0)),"0"))</f>
        <v/>
      </c>
      <c r="H612" s="22" t="str">
        <f>IF(TRIM(D612)="","",IFERROR(INDEX('Student Master'!AG:AG,MATCH(D612,'Student Master'!B:B,0)),"0"))</f>
        <v/>
      </c>
      <c r="I612" s="22" t="str">
        <f>IF(TRIM(D612)="","",IFERROR(INDEX('Student Master'!AH:AH,MATCH(D612,'Student Master'!B:B,0)),"0"))</f>
        <v/>
      </c>
      <c r="J612" s="22" t="str">
        <f>IF(TRIM(D612)="","",IFERROR(INDEX('Student Master'!AI:AI,MATCH(D612,'Student Master'!B:B,0)),"0"))</f>
        <v/>
      </c>
      <c r="K612" s="23" t="str">
        <f t="shared" si="13"/>
        <v/>
      </c>
      <c r="L612" s="20"/>
      <c r="M612" s="20" t="str">
        <f>IF(TRIM(D612)="","",IFERROR(INDEX('Student Master'!C:C,MATCH(D612,'Student Master'!B:B,0)),"0"))</f>
        <v/>
      </c>
      <c r="N612" s="20" t="str">
        <f>IF(TRIM(D612)="","",IFERROR(INDEX('Student Master'!D:D,MATCH(D612,'Student Master'!B:B,0)),"0"))</f>
        <v/>
      </c>
      <c r="O612" s="20" t="str">
        <f>IF(TRIM(D612)="","",IFERROR(INDEX('Student Master'!H:H,MATCH(D612,'Student Master'!B:B,0)),"0"))</f>
        <v/>
      </c>
      <c r="P612" s="20" t="str">
        <f>IF(TRIM(D612)="","",IFERROR(INDEX('Student Master'!N:N,MATCH(D612,'Student Master'!B:B,0)),"0"))</f>
        <v/>
      </c>
      <c r="Q612" s="20" t="str">
        <f>IF(TRIM(D612)="","",IFERROR(INDEX('Student Master'!L:L,MATCH(D612,'Student Master'!B:B,0)),"0"))</f>
        <v/>
      </c>
    </row>
    <row r="613" spans="1:17" x14ac:dyDescent="0.35">
      <c r="A613" s="20">
        <v>612</v>
      </c>
      <c r="B613" s="21"/>
      <c r="C613" s="20"/>
      <c r="D613" s="20"/>
      <c r="E613" s="20"/>
      <c r="F613" s="20"/>
      <c r="G613" s="22" t="str">
        <f>IF(TRIM(D613)="","",IFERROR(INDEX('Student Master'!AB:AB,MATCH(D613,'Student Master'!B:B,0)),"0"))</f>
        <v/>
      </c>
      <c r="H613" s="22" t="str">
        <f>IF(TRIM(D613)="","",IFERROR(INDEX('Student Master'!AG:AG,MATCH(D613,'Student Master'!B:B,0)),"0"))</f>
        <v/>
      </c>
      <c r="I613" s="22" t="str">
        <f>IF(TRIM(D613)="","",IFERROR(INDEX('Student Master'!AH:AH,MATCH(D613,'Student Master'!B:B,0)),"0"))</f>
        <v/>
      </c>
      <c r="J613" s="22" t="str">
        <f>IF(TRIM(D613)="","",IFERROR(INDEX('Student Master'!AI:AI,MATCH(D613,'Student Master'!B:B,0)),"0"))</f>
        <v/>
      </c>
      <c r="K613" s="23" t="str">
        <f t="shared" si="13"/>
        <v/>
      </c>
      <c r="L613" s="20"/>
      <c r="M613" s="20" t="str">
        <f>IF(TRIM(D613)="","",IFERROR(INDEX('Student Master'!C:C,MATCH(D613,'Student Master'!B:B,0)),"0"))</f>
        <v/>
      </c>
      <c r="N613" s="20" t="str">
        <f>IF(TRIM(D613)="","",IFERROR(INDEX('Student Master'!D:D,MATCH(D613,'Student Master'!B:B,0)),"0"))</f>
        <v/>
      </c>
      <c r="O613" s="20" t="str">
        <f>IF(TRIM(D613)="","",IFERROR(INDEX('Student Master'!H:H,MATCH(D613,'Student Master'!B:B,0)),"0"))</f>
        <v/>
      </c>
      <c r="P613" s="20" t="str">
        <f>IF(TRIM(D613)="","",IFERROR(INDEX('Student Master'!N:N,MATCH(D613,'Student Master'!B:B,0)),"0"))</f>
        <v/>
      </c>
      <c r="Q613" s="20" t="str">
        <f>IF(TRIM(D613)="","",IFERROR(INDEX('Student Master'!L:L,MATCH(D613,'Student Master'!B:B,0)),"0"))</f>
        <v/>
      </c>
    </row>
    <row r="614" spans="1:17" x14ac:dyDescent="0.35">
      <c r="A614" s="20">
        <v>613</v>
      </c>
      <c r="B614" s="21"/>
      <c r="C614" s="20"/>
      <c r="D614" s="20"/>
      <c r="E614" s="20"/>
      <c r="F614" s="20"/>
      <c r="G614" s="22" t="str">
        <f>IF(TRIM(D614)="","",IFERROR(INDEX('Student Master'!AB:AB,MATCH(D614,'Student Master'!B:B,0)),"0"))</f>
        <v/>
      </c>
      <c r="H614" s="22" t="str">
        <f>IF(TRIM(D614)="","",IFERROR(INDEX('Student Master'!AG:AG,MATCH(D614,'Student Master'!B:B,0)),"0"))</f>
        <v/>
      </c>
      <c r="I614" s="22" t="str">
        <f>IF(TRIM(D614)="","",IFERROR(INDEX('Student Master'!AH:AH,MATCH(D614,'Student Master'!B:B,0)),"0"))</f>
        <v/>
      </c>
      <c r="J614" s="22" t="str">
        <f>IF(TRIM(D614)="","",IFERROR(INDEX('Student Master'!AI:AI,MATCH(D614,'Student Master'!B:B,0)),"0"))</f>
        <v/>
      </c>
      <c r="K614" s="23" t="str">
        <f t="shared" si="13"/>
        <v/>
      </c>
      <c r="L614" s="20"/>
      <c r="M614" s="20" t="str">
        <f>IF(TRIM(D614)="","",IFERROR(INDEX('Student Master'!C:C,MATCH(D614,'Student Master'!B:B,0)),"0"))</f>
        <v/>
      </c>
      <c r="N614" s="20" t="str">
        <f>IF(TRIM(D614)="","",IFERROR(INDEX('Student Master'!D:D,MATCH(D614,'Student Master'!B:B,0)),"0"))</f>
        <v/>
      </c>
      <c r="O614" s="20" t="str">
        <f>IF(TRIM(D614)="","",IFERROR(INDEX('Student Master'!H:H,MATCH(D614,'Student Master'!B:B,0)),"0"))</f>
        <v/>
      </c>
      <c r="P614" s="20" t="str">
        <f>IF(TRIM(D614)="","",IFERROR(INDEX('Student Master'!N:N,MATCH(D614,'Student Master'!B:B,0)),"0"))</f>
        <v/>
      </c>
      <c r="Q614" s="20" t="str">
        <f>IF(TRIM(D614)="","",IFERROR(INDEX('Student Master'!L:L,MATCH(D614,'Student Master'!B:B,0)),"0"))</f>
        <v/>
      </c>
    </row>
    <row r="615" spans="1:17" x14ac:dyDescent="0.35">
      <c r="A615" s="20">
        <v>614</v>
      </c>
      <c r="B615" s="21"/>
      <c r="C615" s="20"/>
      <c r="D615" s="20"/>
      <c r="E615" s="20"/>
      <c r="F615" s="20"/>
      <c r="G615" s="22" t="str">
        <f>IF(TRIM(D615)="","",IFERROR(INDEX('Student Master'!AB:AB,MATCH(D615,'Student Master'!B:B,0)),"0"))</f>
        <v/>
      </c>
      <c r="H615" s="22" t="str">
        <f>IF(TRIM(D615)="","",IFERROR(INDEX('Student Master'!AG:AG,MATCH(D615,'Student Master'!B:B,0)),"0"))</f>
        <v/>
      </c>
      <c r="I615" s="22" t="str">
        <f>IF(TRIM(D615)="","",IFERROR(INDEX('Student Master'!AH:AH,MATCH(D615,'Student Master'!B:B,0)),"0"))</f>
        <v/>
      </c>
      <c r="J615" s="22" t="str">
        <f>IF(TRIM(D615)="","",IFERROR(INDEX('Student Master'!AI:AI,MATCH(D615,'Student Master'!B:B,0)),"0"))</f>
        <v/>
      </c>
      <c r="K615" s="23" t="str">
        <f t="shared" si="13"/>
        <v/>
      </c>
      <c r="L615" s="20"/>
      <c r="M615" s="20" t="str">
        <f>IF(TRIM(D615)="","",IFERROR(INDEX('Student Master'!C:C,MATCH(D615,'Student Master'!B:B,0)),"0"))</f>
        <v/>
      </c>
      <c r="N615" s="20" t="str">
        <f>IF(TRIM(D615)="","",IFERROR(INDEX('Student Master'!D:D,MATCH(D615,'Student Master'!B:B,0)),"0"))</f>
        <v/>
      </c>
      <c r="O615" s="20" t="str">
        <f>IF(TRIM(D615)="","",IFERROR(INDEX('Student Master'!H:H,MATCH(D615,'Student Master'!B:B,0)),"0"))</f>
        <v/>
      </c>
      <c r="P615" s="20" t="str">
        <f>IF(TRIM(D615)="","",IFERROR(INDEX('Student Master'!N:N,MATCH(D615,'Student Master'!B:B,0)),"0"))</f>
        <v/>
      </c>
      <c r="Q615" s="20" t="str">
        <f>IF(TRIM(D615)="","",IFERROR(INDEX('Student Master'!L:L,MATCH(D615,'Student Master'!B:B,0)),"0"))</f>
        <v/>
      </c>
    </row>
    <row r="616" spans="1:17" x14ac:dyDescent="0.35">
      <c r="A616" s="20">
        <v>615</v>
      </c>
      <c r="B616" s="21"/>
      <c r="C616" s="20"/>
      <c r="D616" s="20"/>
      <c r="E616" s="20"/>
      <c r="F616" s="20"/>
      <c r="G616" s="22" t="str">
        <f>IF(TRIM(D616)="","",IFERROR(INDEX('Student Master'!AB:AB,MATCH(D616,'Student Master'!B:B,0)),"0"))</f>
        <v/>
      </c>
      <c r="H616" s="22" t="str">
        <f>IF(TRIM(D616)="","",IFERROR(INDEX('Student Master'!AG:AG,MATCH(D616,'Student Master'!B:B,0)),"0"))</f>
        <v/>
      </c>
      <c r="I616" s="22" t="str">
        <f>IF(TRIM(D616)="","",IFERROR(INDEX('Student Master'!AH:AH,MATCH(D616,'Student Master'!B:B,0)),"0"))</f>
        <v/>
      </c>
      <c r="J616" s="22" t="str">
        <f>IF(TRIM(D616)="","",IFERROR(INDEX('Student Master'!AI:AI,MATCH(D616,'Student Master'!B:B,0)),"0"))</f>
        <v/>
      </c>
      <c r="K616" s="23" t="str">
        <f t="shared" si="13"/>
        <v/>
      </c>
      <c r="L616" s="20"/>
      <c r="M616" s="20" t="str">
        <f>IF(TRIM(D616)="","",IFERROR(INDEX('Student Master'!C:C,MATCH(D616,'Student Master'!B:B,0)),"0"))</f>
        <v/>
      </c>
      <c r="N616" s="20" t="str">
        <f>IF(TRIM(D616)="","",IFERROR(INDEX('Student Master'!D:D,MATCH(D616,'Student Master'!B:B,0)),"0"))</f>
        <v/>
      </c>
      <c r="O616" s="20" t="str">
        <f>IF(TRIM(D616)="","",IFERROR(INDEX('Student Master'!H:H,MATCH(D616,'Student Master'!B:B,0)),"0"))</f>
        <v/>
      </c>
      <c r="P616" s="20" t="str">
        <f>IF(TRIM(D616)="","",IFERROR(INDEX('Student Master'!N:N,MATCH(D616,'Student Master'!B:B,0)),"0"))</f>
        <v/>
      </c>
      <c r="Q616" s="20" t="str">
        <f>IF(TRIM(D616)="","",IFERROR(INDEX('Student Master'!L:L,MATCH(D616,'Student Master'!B:B,0)),"0"))</f>
        <v/>
      </c>
    </row>
    <row r="617" spans="1:17" x14ac:dyDescent="0.35">
      <c r="A617" s="20">
        <v>616</v>
      </c>
      <c r="B617" s="21"/>
      <c r="C617" s="20"/>
      <c r="D617" s="20"/>
      <c r="E617" s="20"/>
      <c r="F617" s="20"/>
      <c r="G617" s="22" t="str">
        <f>IF(TRIM(D617)="","",IFERROR(INDEX('Student Master'!AB:AB,MATCH(D617,'Student Master'!B:B,0)),"0"))</f>
        <v/>
      </c>
      <c r="H617" s="22" t="str">
        <f>IF(TRIM(D617)="","",IFERROR(INDEX('Student Master'!AG:AG,MATCH(D617,'Student Master'!B:B,0)),"0"))</f>
        <v/>
      </c>
      <c r="I617" s="22" t="str">
        <f>IF(TRIM(D617)="","",IFERROR(INDEX('Student Master'!AH:AH,MATCH(D617,'Student Master'!B:B,0)),"0"))</f>
        <v/>
      </c>
      <c r="J617" s="22" t="str">
        <f>IF(TRIM(D617)="","",IFERROR(INDEX('Student Master'!AI:AI,MATCH(D617,'Student Master'!B:B,0)),"0"))</f>
        <v/>
      </c>
      <c r="K617" s="23" t="str">
        <f t="shared" si="13"/>
        <v/>
      </c>
      <c r="L617" s="20"/>
      <c r="M617" s="20" t="str">
        <f>IF(TRIM(D617)="","",IFERROR(INDEX('Student Master'!C:C,MATCH(D617,'Student Master'!B:B,0)),"0"))</f>
        <v/>
      </c>
      <c r="N617" s="20" t="str">
        <f>IF(TRIM(D617)="","",IFERROR(INDEX('Student Master'!D:D,MATCH(D617,'Student Master'!B:B,0)),"0"))</f>
        <v/>
      </c>
      <c r="O617" s="20" t="str">
        <f>IF(TRIM(D617)="","",IFERROR(INDEX('Student Master'!H:H,MATCH(D617,'Student Master'!B:B,0)),"0"))</f>
        <v/>
      </c>
      <c r="P617" s="20" t="str">
        <f>IF(TRIM(D617)="","",IFERROR(INDEX('Student Master'!N:N,MATCH(D617,'Student Master'!B:B,0)),"0"))</f>
        <v/>
      </c>
      <c r="Q617" s="20" t="str">
        <f>IF(TRIM(D617)="","",IFERROR(INDEX('Student Master'!L:L,MATCH(D617,'Student Master'!B:B,0)),"0"))</f>
        <v/>
      </c>
    </row>
    <row r="618" spans="1:17" x14ac:dyDescent="0.35">
      <c r="A618" s="20">
        <v>617</v>
      </c>
      <c r="B618" s="21"/>
      <c r="C618" s="20"/>
      <c r="D618" s="20"/>
      <c r="E618" s="20"/>
      <c r="F618" s="20"/>
      <c r="G618" s="22" t="str">
        <f>IF(TRIM(D618)="","",IFERROR(INDEX('Student Master'!AB:AB,MATCH(D618,'Student Master'!B:B,0)),"0"))</f>
        <v/>
      </c>
      <c r="H618" s="22" t="str">
        <f>IF(TRIM(D618)="","",IFERROR(INDEX('Student Master'!AG:AG,MATCH(D618,'Student Master'!B:B,0)),"0"))</f>
        <v/>
      </c>
      <c r="I618" s="22" t="str">
        <f>IF(TRIM(D618)="","",IFERROR(INDEX('Student Master'!AH:AH,MATCH(D618,'Student Master'!B:B,0)),"0"))</f>
        <v/>
      </c>
      <c r="J618" s="22" t="str">
        <f>IF(TRIM(D618)="","",IFERROR(INDEX('Student Master'!AI:AI,MATCH(D618,'Student Master'!B:B,0)),"0"))</f>
        <v/>
      </c>
      <c r="K618" s="23" t="str">
        <f t="shared" si="13"/>
        <v/>
      </c>
      <c r="L618" s="20"/>
      <c r="M618" s="20" t="str">
        <f>IF(TRIM(D618)="","",IFERROR(INDEX('Student Master'!C:C,MATCH(D618,'Student Master'!B:B,0)),"0"))</f>
        <v/>
      </c>
      <c r="N618" s="20" t="str">
        <f>IF(TRIM(D618)="","",IFERROR(INDEX('Student Master'!D:D,MATCH(D618,'Student Master'!B:B,0)),"0"))</f>
        <v/>
      </c>
      <c r="O618" s="20" t="str">
        <f>IF(TRIM(D618)="","",IFERROR(INDEX('Student Master'!H:H,MATCH(D618,'Student Master'!B:B,0)),"0"))</f>
        <v/>
      </c>
      <c r="P618" s="20" t="str">
        <f>IF(TRIM(D618)="","",IFERROR(INDEX('Student Master'!N:N,MATCH(D618,'Student Master'!B:B,0)),"0"))</f>
        <v/>
      </c>
      <c r="Q618" s="20" t="str">
        <f>IF(TRIM(D618)="","",IFERROR(INDEX('Student Master'!L:L,MATCH(D618,'Student Master'!B:B,0)),"0"))</f>
        <v/>
      </c>
    </row>
    <row r="619" spans="1:17" x14ac:dyDescent="0.35">
      <c r="A619" s="20">
        <v>618</v>
      </c>
      <c r="B619" s="21"/>
      <c r="C619" s="20"/>
      <c r="D619" s="20"/>
      <c r="E619" s="20"/>
      <c r="F619" s="20"/>
      <c r="G619" s="22" t="str">
        <f>IF(TRIM(D619)="","",IFERROR(INDEX('Student Master'!AB:AB,MATCH(D619,'Student Master'!B:B,0)),"0"))</f>
        <v/>
      </c>
      <c r="H619" s="22" t="str">
        <f>IF(TRIM(D619)="","",IFERROR(INDEX('Student Master'!AG:AG,MATCH(D619,'Student Master'!B:B,0)),"0"))</f>
        <v/>
      </c>
      <c r="I619" s="22" t="str">
        <f>IF(TRIM(D619)="","",IFERROR(INDEX('Student Master'!AH:AH,MATCH(D619,'Student Master'!B:B,0)),"0"))</f>
        <v/>
      </c>
      <c r="J619" s="22" t="str">
        <f>IF(TRIM(D619)="","",IFERROR(INDEX('Student Master'!AI:AI,MATCH(D619,'Student Master'!B:B,0)),"0"))</f>
        <v/>
      </c>
      <c r="K619" s="23" t="str">
        <f t="shared" si="13"/>
        <v/>
      </c>
      <c r="L619" s="20"/>
      <c r="M619" s="20" t="str">
        <f>IF(TRIM(D619)="","",IFERROR(INDEX('Student Master'!C:C,MATCH(D619,'Student Master'!B:B,0)),"0"))</f>
        <v/>
      </c>
      <c r="N619" s="20" t="str">
        <f>IF(TRIM(D619)="","",IFERROR(INDEX('Student Master'!D:D,MATCH(D619,'Student Master'!B:B,0)),"0"))</f>
        <v/>
      </c>
      <c r="O619" s="20" t="str">
        <f>IF(TRIM(D619)="","",IFERROR(INDEX('Student Master'!H:H,MATCH(D619,'Student Master'!B:B,0)),"0"))</f>
        <v/>
      </c>
      <c r="P619" s="20" t="str">
        <f>IF(TRIM(D619)="","",IFERROR(INDEX('Student Master'!N:N,MATCH(D619,'Student Master'!B:B,0)),"0"))</f>
        <v/>
      </c>
      <c r="Q619" s="20" t="str">
        <f>IF(TRIM(D619)="","",IFERROR(INDEX('Student Master'!L:L,MATCH(D619,'Student Master'!B:B,0)),"0"))</f>
        <v/>
      </c>
    </row>
    <row r="620" spans="1:17" x14ac:dyDescent="0.35">
      <c r="A620" s="20">
        <v>619</v>
      </c>
      <c r="B620" s="21"/>
      <c r="C620" s="20"/>
      <c r="D620" s="20"/>
      <c r="E620" s="20"/>
      <c r="F620" s="20"/>
      <c r="G620" s="22" t="str">
        <f>IF(TRIM(D620)="","",IFERROR(INDEX('Student Master'!AB:AB,MATCH(D620,'Student Master'!B:B,0)),"0"))</f>
        <v/>
      </c>
      <c r="H620" s="22" t="str">
        <f>IF(TRIM(D620)="","",IFERROR(INDEX('Student Master'!AG:AG,MATCH(D620,'Student Master'!B:B,0)),"0"))</f>
        <v/>
      </c>
      <c r="I620" s="22" t="str">
        <f>IF(TRIM(D620)="","",IFERROR(INDEX('Student Master'!AH:AH,MATCH(D620,'Student Master'!B:B,0)),"0"))</f>
        <v/>
      </c>
      <c r="J620" s="22" t="str">
        <f>IF(TRIM(D620)="","",IFERROR(INDEX('Student Master'!AI:AI,MATCH(D620,'Student Master'!B:B,0)),"0"))</f>
        <v/>
      </c>
      <c r="K620" s="23" t="str">
        <f t="shared" si="13"/>
        <v/>
      </c>
      <c r="L620" s="20"/>
      <c r="M620" s="20" t="str">
        <f>IF(TRIM(D620)="","",IFERROR(INDEX('Student Master'!C:C,MATCH(D620,'Student Master'!B:B,0)),"0"))</f>
        <v/>
      </c>
      <c r="N620" s="20" t="str">
        <f>IF(TRIM(D620)="","",IFERROR(INDEX('Student Master'!D:D,MATCH(D620,'Student Master'!B:B,0)),"0"))</f>
        <v/>
      </c>
      <c r="O620" s="20" t="str">
        <f>IF(TRIM(D620)="","",IFERROR(INDEX('Student Master'!H:H,MATCH(D620,'Student Master'!B:B,0)),"0"))</f>
        <v/>
      </c>
      <c r="P620" s="20" t="str">
        <f>IF(TRIM(D620)="","",IFERROR(INDEX('Student Master'!N:N,MATCH(D620,'Student Master'!B:B,0)),"0"))</f>
        <v/>
      </c>
      <c r="Q620" s="20" t="str">
        <f>IF(TRIM(D620)="","",IFERROR(INDEX('Student Master'!L:L,MATCH(D620,'Student Master'!B:B,0)),"0"))</f>
        <v/>
      </c>
    </row>
    <row r="621" spans="1:17" x14ac:dyDescent="0.35">
      <c r="A621" s="20">
        <v>620</v>
      </c>
      <c r="B621" s="21"/>
      <c r="C621" s="20"/>
      <c r="D621" s="20"/>
      <c r="E621" s="20"/>
      <c r="F621" s="20"/>
      <c r="G621" s="22" t="str">
        <f>IF(TRIM(D621)="","",IFERROR(INDEX('Student Master'!AB:AB,MATCH(D621,'Student Master'!B:B,0)),"0"))</f>
        <v/>
      </c>
      <c r="H621" s="22" t="str">
        <f>IF(TRIM(D621)="","",IFERROR(INDEX('Student Master'!AG:AG,MATCH(D621,'Student Master'!B:B,0)),"0"))</f>
        <v/>
      </c>
      <c r="I621" s="22" t="str">
        <f>IF(TRIM(D621)="","",IFERROR(INDEX('Student Master'!AH:AH,MATCH(D621,'Student Master'!B:B,0)),"0"))</f>
        <v/>
      </c>
      <c r="J621" s="22" t="str">
        <f>IF(TRIM(D621)="","",IFERROR(INDEX('Student Master'!AI:AI,MATCH(D621,'Student Master'!B:B,0)),"0"))</f>
        <v/>
      </c>
      <c r="K621" s="23" t="str">
        <f t="shared" si="13"/>
        <v/>
      </c>
      <c r="L621" s="20"/>
      <c r="M621" s="20" t="str">
        <f>IF(TRIM(D621)="","",IFERROR(INDEX('Student Master'!C:C,MATCH(D621,'Student Master'!B:B,0)),"0"))</f>
        <v/>
      </c>
      <c r="N621" s="20" t="str">
        <f>IF(TRIM(D621)="","",IFERROR(INDEX('Student Master'!D:D,MATCH(D621,'Student Master'!B:B,0)),"0"))</f>
        <v/>
      </c>
      <c r="O621" s="20" t="str">
        <f>IF(TRIM(D621)="","",IFERROR(INDEX('Student Master'!H:H,MATCH(D621,'Student Master'!B:B,0)),"0"))</f>
        <v/>
      </c>
      <c r="P621" s="20" t="str">
        <f>IF(TRIM(D621)="","",IFERROR(INDEX('Student Master'!N:N,MATCH(D621,'Student Master'!B:B,0)),"0"))</f>
        <v/>
      </c>
      <c r="Q621" s="20" t="str">
        <f>IF(TRIM(D621)="","",IFERROR(INDEX('Student Master'!L:L,MATCH(D621,'Student Master'!B:B,0)),"0"))</f>
        <v/>
      </c>
    </row>
    <row r="622" spans="1:17" x14ac:dyDescent="0.35">
      <c r="A622" s="20">
        <v>621</v>
      </c>
      <c r="B622" s="21"/>
      <c r="C622" s="20"/>
      <c r="D622" s="20"/>
      <c r="E622" s="20"/>
      <c r="F622" s="20"/>
      <c r="G622" s="22" t="str">
        <f>IF(TRIM(D622)="","",IFERROR(INDEX('Student Master'!AB:AB,MATCH(D622,'Student Master'!B:B,0)),"0"))</f>
        <v/>
      </c>
      <c r="H622" s="22" t="str">
        <f>IF(TRIM(D622)="","",IFERROR(INDEX('Student Master'!AG:AG,MATCH(D622,'Student Master'!B:B,0)),"0"))</f>
        <v/>
      </c>
      <c r="I622" s="22" t="str">
        <f>IF(TRIM(D622)="","",IFERROR(INDEX('Student Master'!AH:AH,MATCH(D622,'Student Master'!B:B,0)),"0"))</f>
        <v/>
      </c>
      <c r="J622" s="22" t="str">
        <f>IF(TRIM(D622)="","",IFERROR(INDEX('Student Master'!AI:AI,MATCH(D622,'Student Master'!B:B,0)),"0"))</f>
        <v/>
      </c>
      <c r="K622" s="23" t="str">
        <f t="shared" si="13"/>
        <v/>
      </c>
      <c r="L622" s="20"/>
      <c r="M622" s="20" t="str">
        <f>IF(TRIM(D622)="","",IFERROR(INDEX('Student Master'!C:C,MATCH(D622,'Student Master'!B:B,0)),"0"))</f>
        <v/>
      </c>
      <c r="N622" s="20" t="str">
        <f>IF(TRIM(D622)="","",IFERROR(INDEX('Student Master'!D:D,MATCH(D622,'Student Master'!B:B,0)),"0"))</f>
        <v/>
      </c>
      <c r="O622" s="20" t="str">
        <f>IF(TRIM(D622)="","",IFERROR(INDEX('Student Master'!H:H,MATCH(D622,'Student Master'!B:B,0)),"0"))</f>
        <v/>
      </c>
      <c r="P622" s="20" t="str">
        <f>IF(TRIM(D622)="","",IFERROR(INDEX('Student Master'!N:N,MATCH(D622,'Student Master'!B:B,0)),"0"))</f>
        <v/>
      </c>
      <c r="Q622" s="20" t="str">
        <f>IF(TRIM(D622)="","",IFERROR(INDEX('Student Master'!L:L,MATCH(D622,'Student Master'!B:B,0)),"0"))</f>
        <v/>
      </c>
    </row>
    <row r="623" spans="1:17" x14ac:dyDescent="0.35">
      <c r="A623" s="20">
        <v>622</v>
      </c>
      <c r="B623" s="21"/>
      <c r="C623" s="20"/>
      <c r="D623" s="20"/>
      <c r="E623" s="20"/>
      <c r="F623" s="20"/>
      <c r="G623" s="22" t="str">
        <f>IF(TRIM(D623)="","",IFERROR(INDEX('Student Master'!AB:AB,MATCH(D623,'Student Master'!B:B,0)),"0"))</f>
        <v/>
      </c>
      <c r="H623" s="22" t="str">
        <f>IF(TRIM(D623)="","",IFERROR(INDEX('Student Master'!AG:AG,MATCH(D623,'Student Master'!B:B,0)),"0"))</f>
        <v/>
      </c>
      <c r="I623" s="22" t="str">
        <f>IF(TRIM(D623)="","",IFERROR(INDEX('Student Master'!AH:AH,MATCH(D623,'Student Master'!B:B,0)),"0"))</f>
        <v/>
      </c>
      <c r="J623" s="22" t="str">
        <f>IF(TRIM(D623)="","",IFERROR(INDEX('Student Master'!AI:AI,MATCH(D623,'Student Master'!B:B,0)),"0"))</f>
        <v/>
      </c>
      <c r="K623" s="23" t="str">
        <f t="shared" si="13"/>
        <v/>
      </c>
      <c r="L623" s="20"/>
      <c r="M623" s="20" t="str">
        <f>IF(TRIM(D623)="","",IFERROR(INDEX('Student Master'!C:C,MATCH(D623,'Student Master'!B:B,0)),"0"))</f>
        <v/>
      </c>
      <c r="N623" s="20" t="str">
        <f>IF(TRIM(D623)="","",IFERROR(INDEX('Student Master'!D:D,MATCH(D623,'Student Master'!B:B,0)),"0"))</f>
        <v/>
      </c>
      <c r="O623" s="20" t="str">
        <f>IF(TRIM(D623)="","",IFERROR(INDEX('Student Master'!H:H,MATCH(D623,'Student Master'!B:B,0)),"0"))</f>
        <v/>
      </c>
      <c r="P623" s="20" t="str">
        <f>IF(TRIM(D623)="","",IFERROR(INDEX('Student Master'!N:N,MATCH(D623,'Student Master'!B:B,0)),"0"))</f>
        <v/>
      </c>
      <c r="Q623" s="20" t="str">
        <f>IF(TRIM(D623)="","",IFERROR(INDEX('Student Master'!L:L,MATCH(D623,'Student Master'!B:B,0)),"0"))</f>
        <v/>
      </c>
    </row>
    <row r="624" spans="1:17" x14ac:dyDescent="0.35">
      <c r="A624" s="20">
        <v>623</v>
      </c>
      <c r="B624" s="21"/>
      <c r="C624" s="20"/>
      <c r="D624" s="20"/>
      <c r="E624" s="20"/>
      <c r="F624" s="20"/>
      <c r="G624" s="22" t="str">
        <f>IF(TRIM(D624)="","",IFERROR(INDEX('Student Master'!AB:AB,MATCH(D624,'Student Master'!B:B,0)),"0"))</f>
        <v/>
      </c>
      <c r="H624" s="22" t="str">
        <f>IF(TRIM(D624)="","",IFERROR(INDEX('Student Master'!AG:AG,MATCH(D624,'Student Master'!B:B,0)),"0"))</f>
        <v/>
      </c>
      <c r="I624" s="22" t="str">
        <f>IF(TRIM(D624)="","",IFERROR(INDEX('Student Master'!AH:AH,MATCH(D624,'Student Master'!B:B,0)),"0"))</f>
        <v/>
      </c>
      <c r="J624" s="22" t="str">
        <f>IF(TRIM(D624)="","",IFERROR(INDEX('Student Master'!AI:AI,MATCH(D624,'Student Master'!B:B,0)),"0"))</f>
        <v/>
      </c>
      <c r="K624" s="23" t="str">
        <f t="shared" si="13"/>
        <v/>
      </c>
      <c r="L624" s="20"/>
      <c r="M624" s="20" t="str">
        <f>IF(TRIM(D624)="","",IFERROR(INDEX('Student Master'!C:C,MATCH(D624,'Student Master'!B:B,0)),"0"))</f>
        <v/>
      </c>
      <c r="N624" s="20" t="str">
        <f>IF(TRIM(D624)="","",IFERROR(INDEX('Student Master'!D:D,MATCH(D624,'Student Master'!B:B,0)),"0"))</f>
        <v/>
      </c>
      <c r="O624" s="20" t="str">
        <f>IF(TRIM(D624)="","",IFERROR(INDEX('Student Master'!H:H,MATCH(D624,'Student Master'!B:B,0)),"0"))</f>
        <v/>
      </c>
      <c r="P624" s="20" t="str">
        <f>IF(TRIM(D624)="","",IFERROR(INDEX('Student Master'!N:N,MATCH(D624,'Student Master'!B:B,0)),"0"))</f>
        <v/>
      </c>
      <c r="Q624" s="20" t="str">
        <f>IF(TRIM(D624)="","",IFERROR(INDEX('Student Master'!L:L,MATCH(D624,'Student Master'!B:B,0)),"0"))</f>
        <v/>
      </c>
    </row>
    <row r="625" spans="1:17" x14ac:dyDescent="0.35">
      <c r="A625" s="20">
        <v>624</v>
      </c>
      <c r="B625" s="21"/>
      <c r="C625" s="20"/>
      <c r="D625" s="20"/>
      <c r="E625" s="20"/>
      <c r="F625" s="20"/>
      <c r="G625" s="22" t="str">
        <f>IF(TRIM(D625)="","",IFERROR(INDEX('Student Master'!AB:AB,MATCH(D625,'Student Master'!B:B,0)),"0"))</f>
        <v/>
      </c>
      <c r="H625" s="22" t="str">
        <f>IF(TRIM(D625)="","",IFERROR(INDEX('Student Master'!AG:AG,MATCH(D625,'Student Master'!B:B,0)),"0"))</f>
        <v/>
      </c>
      <c r="I625" s="22" t="str">
        <f>IF(TRIM(D625)="","",IFERROR(INDEX('Student Master'!AH:AH,MATCH(D625,'Student Master'!B:B,0)),"0"))</f>
        <v/>
      </c>
      <c r="J625" s="22" t="str">
        <f>IF(TRIM(D625)="","",IFERROR(INDEX('Student Master'!AI:AI,MATCH(D625,'Student Master'!B:B,0)),"0"))</f>
        <v/>
      </c>
      <c r="K625" s="23" t="str">
        <f t="shared" si="13"/>
        <v/>
      </c>
      <c r="L625" s="20"/>
      <c r="M625" s="20" t="str">
        <f>IF(TRIM(D625)="","",IFERROR(INDEX('Student Master'!C:C,MATCH(D625,'Student Master'!B:B,0)),"0"))</f>
        <v/>
      </c>
      <c r="N625" s="20" t="str">
        <f>IF(TRIM(D625)="","",IFERROR(INDEX('Student Master'!D:D,MATCH(D625,'Student Master'!B:B,0)),"0"))</f>
        <v/>
      </c>
      <c r="O625" s="20" t="str">
        <f>IF(TRIM(D625)="","",IFERROR(INDEX('Student Master'!H:H,MATCH(D625,'Student Master'!B:B,0)),"0"))</f>
        <v/>
      </c>
      <c r="P625" s="20" t="str">
        <f>IF(TRIM(D625)="","",IFERROR(INDEX('Student Master'!N:N,MATCH(D625,'Student Master'!B:B,0)),"0"))</f>
        <v/>
      </c>
      <c r="Q625" s="20" t="str">
        <f>IF(TRIM(D625)="","",IFERROR(INDEX('Student Master'!L:L,MATCH(D625,'Student Master'!B:B,0)),"0"))</f>
        <v/>
      </c>
    </row>
    <row r="626" spans="1:17" x14ac:dyDescent="0.35">
      <c r="A626" s="20">
        <v>625</v>
      </c>
      <c r="B626" s="21"/>
      <c r="C626" s="20"/>
      <c r="D626" s="20"/>
      <c r="E626" s="20"/>
      <c r="F626" s="20"/>
      <c r="G626" s="22" t="str">
        <f>IF(TRIM(D626)="","",IFERROR(INDEX('Student Master'!AB:AB,MATCH(D626,'Student Master'!B:B,0)),"0"))</f>
        <v/>
      </c>
      <c r="H626" s="22" t="str">
        <f>IF(TRIM(D626)="","",IFERROR(INDEX('Student Master'!AG:AG,MATCH(D626,'Student Master'!B:B,0)),"0"))</f>
        <v/>
      </c>
      <c r="I626" s="22" t="str">
        <f>IF(TRIM(D626)="","",IFERROR(INDEX('Student Master'!AH:AH,MATCH(D626,'Student Master'!B:B,0)),"0"))</f>
        <v/>
      </c>
      <c r="J626" s="22" t="str">
        <f>IF(TRIM(D626)="","",IFERROR(INDEX('Student Master'!AI:AI,MATCH(D626,'Student Master'!B:B,0)),"0"))</f>
        <v/>
      </c>
      <c r="K626" s="23" t="str">
        <f t="shared" si="13"/>
        <v/>
      </c>
      <c r="L626" s="20"/>
      <c r="M626" s="20" t="str">
        <f>IF(TRIM(D626)="","",IFERROR(INDEX('Student Master'!C:C,MATCH(D626,'Student Master'!B:B,0)),"0"))</f>
        <v/>
      </c>
      <c r="N626" s="20" t="str">
        <f>IF(TRIM(D626)="","",IFERROR(INDEX('Student Master'!D:D,MATCH(D626,'Student Master'!B:B,0)),"0"))</f>
        <v/>
      </c>
      <c r="O626" s="20" t="str">
        <f>IF(TRIM(D626)="","",IFERROR(INDEX('Student Master'!H:H,MATCH(D626,'Student Master'!B:B,0)),"0"))</f>
        <v/>
      </c>
      <c r="P626" s="20" t="str">
        <f>IF(TRIM(D626)="","",IFERROR(INDEX('Student Master'!N:N,MATCH(D626,'Student Master'!B:B,0)),"0"))</f>
        <v/>
      </c>
      <c r="Q626" s="20" t="str">
        <f>IF(TRIM(D626)="","",IFERROR(INDEX('Student Master'!L:L,MATCH(D626,'Student Master'!B:B,0)),"0"))</f>
        <v/>
      </c>
    </row>
    <row r="627" spans="1:17" x14ac:dyDescent="0.35">
      <c r="A627" s="20">
        <v>626</v>
      </c>
      <c r="B627" s="21"/>
      <c r="C627" s="20"/>
      <c r="D627" s="20"/>
      <c r="E627" s="20"/>
      <c r="F627" s="20"/>
      <c r="G627" s="22" t="str">
        <f>IF(TRIM(D627)="","",IFERROR(INDEX('Student Master'!AB:AB,MATCH(D627,'Student Master'!B:B,0)),"0"))</f>
        <v/>
      </c>
      <c r="H627" s="22" t="str">
        <f>IF(TRIM(D627)="","",IFERROR(INDEX('Student Master'!AG:AG,MATCH(D627,'Student Master'!B:B,0)),"0"))</f>
        <v/>
      </c>
      <c r="I627" s="22" t="str">
        <f>IF(TRIM(D627)="","",IFERROR(INDEX('Student Master'!AH:AH,MATCH(D627,'Student Master'!B:B,0)),"0"))</f>
        <v/>
      </c>
      <c r="J627" s="22" t="str">
        <f>IF(TRIM(D627)="","",IFERROR(INDEX('Student Master'!AI:AI,MATCH(D627,'Student Master'!B:B,0)),"0"))</f>
        <v/>
      </c>
      <c r="K627" s="23" t="str">
        <f t="shared" si="13"/>
        <v/>
      </c>
      <c r="L627" s="20"/>
      <c r="M627" s="20" t="str">
        <f>IF(TRIM(D627)="","",IFERROR(INDEX('Student Master'!C:C,MATCH(D627,'Student Master'!B:B,0)),"0"))</f>
        <v/>
      </c>
      <c r="N627" s="20" t="str">
        <f>IF(TRIM(D627)="","",IFERROR(INDEX('Student Master'!D:D,MATCH(D627,'Student Master'!B:B,0)),"0"))</f>
        <v/>
      </c>
      <c r="O627" s="20" t="str">
        <f>IF(TRIM(D627)="","",IFERROR(INDEX('Student Master'!H:H,MATCH(D627,'Student Master'!B:B,0)),"0"))</f>
        <v/>
      </c>
      <c r="P627" s="20" t="str">
        <f>IF(TRIM(D627)="","",IFERROR(INDEX('Student Master'!N:N,MATCH(D627,'Student Master'!B:B,0)),"0"))</f>
        <v/>
      </c>
      <c r="Q627" s="20" t="str">
        <f>IF(TRIM(D627)="","",IFERROR(INDEX('Student Master'!L:L,MATCH(D627,'Student Master'!B:B,0)),"0"))</f>
        <v/>
      </c>
    </row>
    <row r="628" spans="1:17" x14ac:dyDescent="0.35">
      <c r="A628" s="20">
        <v>627</v>
      </c>
      <c r="B628" s="21"/>
      <c r="C628" s="20"/>
      <c r="D628" s="20"/>
      <c r="E628" s="20"/>
      <c r="F628" s="20"/>
      <c r="G628" s="22" t="str">
        <f>IF(TRIM(D628)="","",IFERROR(INDEX('Student Master'!AB:AB,MATCH(D628,'Student Master'!B:B,0)),"0"))</f>
        <v/>
      </c>
      <c r="H628" s="22" t="str">
        <f>IF(TRIM(D628)="","",IFERROR(INDEX('Student Master'!AG:AG,MATCH(D628,'Student Master'!B:B,0)),"0"))</f>
        <v/>
      </c>
      <c r="I628" s="22" t="str">
        <f>IF(TRIM(D628)="","",IFERROR(INDEX('Student Master'!AH:AH,MATCH(D628,'Student Master'!B:B,0)),"0"))</f>
        <v/>
      </c>
      <c r="J628" s="22" t="str">
        <f>IF(TRIM(D628)="","",IFERROR(INDEX('Student Master'!AI:AI,MATCH(D628,'Student Master'!B:B,0)),"0"))</f>
        <v/>
      </c>
      <c r="K628" s="23" t="str">
        <f t="shared" si="13"/>
        <v/>
      </c>
      <c r="L628" s="20"/>
      <c r="M628" s="20" t="str">
        <f>IF(TRIM(D628)="","",IFERROR(INDEX('Student Master'!C:C,MATCH(D628,'Student Master'!B:B,0)),"0"))</f>
        <v/>
      </c>
      <c r="N628" s="20" t="str">
        <f>IF(TRIM(D628)="","",IFERROR(INDEX('Student Master'!D:D,MATCH(D628,'Student Master'!B:B,0)),"0"))</f>
        <v/>
      </c>
      <c r="O628" s="20" t="str">
        <f>IF(TRIM(D628)="","",IFERROR(INDEX('Student Master'!H:H,MATCH(D628,'Student Master'!B:B,0)),"0"))</f>
        <v/>
      </c>
      <c r="P628" s="20" t="str">
        <f>IF(TRIM(D628)="","",IFERROR(INDEX('Student Master'!N:N,MATCH(D628,'Student Master'!B:B,0)),"0"))</f>
        <v/>
      </c>
      <c r="Q628" s="20" t="str">
        <f>IF(TRIM(D628)="","",IFERROR(INDEX('Student Master'!L:L,MATCH(D628,'Student Master'!B:B,0)),"0"))</f>
        <v/>
      </c>
    </row>
    <row r="629" spans="1:17" x14ac:dyDescent="0.35">
      <c r="A629" s="20">
        <v>628</v>
      </c>
      <c r="B629" s="21"/>
      <c r="C629" s="20"/>
      <c r="D629" s="20"/>
      <c r="E629" s="20"/>
      <c r="F629" s="20"/>
      <c r="G629" s="22" t="str">
        <f>IF(TRIM(D629)="","",IFERROR(INDEX('Student Master'!AB:AB,MATCH(D629,'Student Master'!B:B,0)),"0"))</f>
        <v/>
      </c>
      <c r="H629" s="22" t="str">
        <f>IF(TRIM(D629)="","",IFERROR(INDEX('Student Master'!AG:AG,MATCH(D629,'Student Master'!B:B,0)),"0"))</f>
        <v/>
      </c>
      <c r="I629" s="22" t="str">
        <f>IF(TRIM(D629)="","",IFERROR(INDEX('Student Master'!AH:AH,MATCH(D629,'Student Master'!B:B,0)),"0"))</f>
        <v/>
      </c>
      <c r="J629" s="22" t="str">
        <f>IF(TRIM(D629)="","",IFERROR(INDEX('Student Master'!AI:AI,MATCH(D629,'Student Master'!B:B,0)),"0"))</f>
        <v/>
      </c>
      <c r="K629" s="23" t="str">
        <f t="shared" si="13"/>
        <v/>
      </c>
      <c r="L629" s="20"/>
      <c r="M629" s="20" t="str">
        <f>IF(TRIM(D629)="","",IFERROR(INDEX('Student Master'!C:C,MATCH(D629,'Student Master'!B:B,0)),"0"))</f>
        <v/>
      </c>
      <c r="N629" s="20" t="str">
        <f>IF(TRIM(D629)="","",IFERROR(INDEX('Student Master'!D:D,MATCH(D629,'Student Master'!B:B,0)),"0"))</f>
        <v/>
      </c>
      <c r="O629" s="20" t="str">
        <f>IF(TRIM(D629)="","",IFERROR(INDEX('Student Master'!H:H,MATCH(D629,'Student Master'!B:B,0)),"0"))</f>
        <v/>
      </c>
      <c r="P629" s="20" t="str">
        <f>IF(TRIM(D629)="","",IFERROR(INDEX('Student Master'!N:N,MATCH(D629,'Student Master'!B:B,0)),"0"))</f>
        <v/>
      </c>
      <c r="Q629" s="20" t="str">
        <f>IF(TRIM(D629)="","",IFERROR(INDEX('Student Master'!L:L,MATCH(D629,'Student Master'!B:B,0)),"0"))</f>
        <v/>
      </c>
    </row>
    <row r="630" spans="1:17" x14ac:dyDescent="0.35">
      <c r="A630" s="20">
        <v>629</v>
      </c>
      <c r="B630" s="21"/>
      <c r="C630" s="20"/>
      <c r="D630" s="20"/>
      <c r="E630" s="20"/>
      <c r="F630" s="20"/>
      <c r="G630" s="22" t="str">
        <f>IF(TRIM(D630)="","",IFERROR(INDEX('Student Master'!AB:AB,MATCH(D630,'Student Master'!B:B,0)),"0"))</f>
        <v/>
      </c>
      <c r="H630" s="22" t="str">
        <f>IF(TRIM(D630)="","",IFERROR(INDEX('Student Master'!AG:AG,MATCH(D630,'Student Master'!B:B,0)),"0"))</f>
        <v/>
      </c>
      <c r="I630" s="22" t="str">
        <f>IF(TRIM(D630)="","",IFERROR(INDEX('Student Master'!AH:AH,MATCH(D630,'Student Master'!B:B,0)),"0"))</f>
        <v/>
      </c>
      <c r="J630" s="22" t="str">
        <f>IF(TRIM(D630)="","",IFERROR(INDEX('Student Master'!AI:AI,MATCH(D630,'Student Master'!B:B,0)),"0"))</f>
        <v/>
      </c>
      <c r="K630" s="23" t="str">
        <f t="shared" si="13"/>
        <v/>
      </c>
      <c r="L630" s="20"/>
      <c r="M630" s="20" t="str">
        <f>IF(TRIM(D630)="","",IFERROR(INDEX('Student Master'!C:C,MATCH(D630,'Student Master'!B:B,0)),"0"))</f>
        <v/>
      </c>
      <c r="N630" s="20" t="str">
        <f>IF(TRIM(D630)="","",IFERROR(INDEX('Student Master'!D:D,MATCH(D630,'Student Master'!B:B,0)),"0"))</f>
        <v/>
      </c>
      <c r="O630" s="20" t="str">
        <f>IF(TRIM(D630)="","",IFERROR(INDEX('Student Master'!H:H,MATCH(D630,'Student Master'!B:B,0)),"0"))</f>
        <v/>
      </c>
      <c r="P630" s="20" t="str">
        <f>IF(TRIM(D630)="","",IFERROR(INDEX('Student Master'!N:N,MATCH(D630,'Student Master'!B:B,0)),"0"))</f>
        <v/>
      </c>
      <c r="Q630" s="20" t="str">
        <f>IF(TRIM(D630)="","",IFERROR(INDEX('Student Master'!L:L,MATCH(D630,'Student Master'!B:B,0)),"0"))</f>
        <v/>
      </c>
    </row>
    <row r="631" spans="1:17" x14ac:dyDescent="0.35">
      <c r="A631" s="20">
        <v>630</v>
      </c>
      <c r="B631" s="21"/>
      <c r="C631" s="20"/>
      <c r="D631" s="20"/>
      <c r="E631" s="20"/>
      <c r="F631" s="20"/>
      <c r="G631" s="22" t="str">
        <f>IF(TRIM(D631)="","",IFERROR(INDEX('Student Master'!AB:AB,MATCH(D631,'Student Master'!B:B,0)),"0"))</f>
        <v/>
      </c>
      <c r="H631" s="22" t="str">
        <f>IF(TRIM(D631)="","",IFERROR(INDEX('Student Master'!AG:AG,MATCH(D631,'Student Master'!B:B,0)),"0"))</f>
        <v/>
      </c>
      <c r="I631" s="22" t="str">
        <f>IF(TRIM(D631)="","",IFERROR(INDEX('Student Master'!AH:AH,MATCH(D631,'Student Master'!B:B,0)),"0"))</f>
        <v/>
      </c>
      <c r="J631" s="22" t="str">
        <f>IF(TRIM(D631)="","",IFERROR(INDEX('Student Master'!AI:AI,MATCH(D631,'Student Master'!B:B,0)),"0"))</f>
        <v/>
      </c>
      <c r="K631" s="23" t="str">
        <f t="shared" si="13"/>
        <v/>
      </c>
      <c r="L631" s="20"/>
      <c r="M631" s="20" t="str">
        <f>IF(TRIM(D631)="","",IFERROR(INDEX('Student Master'!C:C,MATCH(D631,'Student Master'!B:B,0)),"0"))</f>
        <v/>
      </c>
      <c r="N631" s="20" t="str">
        <f>IF(TRIM(D631)="","",IFERROR(INDEX('Student Master'!D:D,MATCH(D631,'Student Master'!B:B,0)),"0"))</f>
        <v/>
      </c>
      <c r="O631" s="20" t="str">
        <f>IF(TRIM(D631)="","",IFERROR(INDEX('Student Master'!H:H,MATCH(D631,'Student Master'!B:B,0)),"0"))</f>
        <v/>
      </c>
      <c r="P631" s="20" t="str">
        <f>IF(TRIM(D631)="","",IFERROR(INDEX('Student Master'!N:N,MATCH(D631,'Student Master'!B:B,0)),"0"))</f>
        <v/>
      </c>
      <c r="Q631" s="20" t="str">
        <f>IF(TRIM(D631)="","",IFERROR(INDEX('Student Master'!L:L,MATCH(D631,'Student Master'!B:B,0)),"0"))</f>
        <v/>
      </c>
    </row>
    <row r="632" spans="1:17" x14ac:dyDescent="0.35">
      <c r="A632" s="20">
        <v>631</v>
      </c>
      <c r="B632" s="21"/>
      <c r="C632" s="20"/>
      <c r="D632" s="20"/>
      <c r="E632" s="20"/>
      <c r="F632" s="20"/>
      <c r="G632" s="22" t="str">
        <f>IF(TRIM(D632)="","",IFERROR(INDEX('Student Master'!AB:AB,MATCH(D632,'Student Master'!B:B,0)),"0"))</f>
        <v/>
      </c>
      <c r="H632" s="22" t="str">
        <f>IF(TRIM(D632)="","",IFERROR(INDEX('Student Master'!AG:AG,MATCH(D632,'Student Master'!B:B,0)),"0"))</f>
        <v/>
      </c>
      <c r="I632" s="22" t="str">
        <f>IF(TRIM(D632)="","",IFERROR(INDEX('Student Master'!AH:AH,MATCH(D632,'Student Master'!B:B,0)),"0"))</f>
        <v/>
      </c>
      <c r="J632" s="22" t="str">
        <f>IF(TRIM(D632)="","",IFERROR(INDEX('Student Master'!AI:AI,MATCH(D632,'Student Master'!B:B,0)),"0"))</f>
        <v/>
      </c>
      <c r="K632" s="23" t="str">
        <f t="shared" si="13"/>
        <v/>
      </c>
      <c r="L632" s="20"/>
      <c r="M632" s="20" t="str">
        <f>IF(TRIM(D632)="","",IFERROR(INDEX('Student Master'!C:C,MATCH(D632,'Student Master'!B:B,0)),"0"))</f>
        <v/>
      </c>
      <c r="N632" s="20" t="str">
        <f>IF(TRIM(D632)="","",IFERROR(INDEX('Student Master'!D:D,MATCH(D632,'Student Master'!B:B,0)),"0"))</f>
        <v/>
      </c>
      <c r="O632" s="20" t="str">
        <f>IF(TRIM(D632)="","",IFERROR(INDEX('Student Master'!H:H,MATCH(D632,'Student Master'!B:B,0)),"0"))</f>
        <v/>
      </c>
      <c r="P632" s="20" t="str">
        <f>IF(TRIM(D632)="","",IFERROR(INDEX('Student Master'!N:N,MATCH(D632,'Student Master'!B:B,0)),"0"))</f>
        <v/>
      </c>
      <c r="Q632" s="20" t="str">
        <f>IF(TRIM(D632)="","",IFERROR(INDEX('Student Master'!L:L,MATCH(D632,'Student Master'!B:B,0)),"0"))</f>
        <v/>
      </c>
    </row>
    <row r="633" spans="1:17" x14ac:dyDescent="0.35">
      <c r="A633" s="20">
        <v>632</v>
      </c>
      <c r="B633" s="21"/>
      <c r="C633" s="20"/>
      <c r="D633" s="20"/>
      <c r="E633" s="20"/>
      <c r="F633" s="20"/>
      <c r="G633" s="22" t="str">
        <f>IF(TRIM(D633)="","",IFERROR(INDEX('Student Master'!AB:AB,MATCH(D633,'Student Master'!B:B,0)),"0"))</f>
        <v/>
      </c>
      <c r="H633" s="22" t="str">
        <f>IF(TRIM(D633)="","",IFERROR(INDEX('Student Master'!AG:AG,MATCH(D633,'Student Master'!B:B,0)),"0"))</f>
        <v/>
      </c>
      <c r="I633" s="22" t="str">
        <f>IF(TRIM(D633)="","",IFERROR(INDEX('Student Master'!AH:AH,MATCH(D633,'Student Master'!B:B,0)),"0"))</f>
        <v/>
      </c>
      <c r="J633" s="22" t="str">
        <f>IF(TRIM(D633)="","",IFERROR(INDEX('Student Master'!AI:AI,MATCH(D633,'Student Master'!B:B,0)),"0"))</f>
        <v/>
      </c>
      <c r="K633" s="23" t="str">
        <f t="shared" si="13"/>
        <v/>
      </c>
      <c r="L633" s="20"/>
      <c r="M633" s="20" t="str">
        <f>IF(TRIM(D633)="","",IFERROR(INDEX('Student Master'!C:C,MATCH(D633,'Student Master'!B:B,0)),"0"))</f>
        <v/>
      </c>
      <c r="N633" s="20" t="str">
        <f>IF(TRIM(D633)="","",IFERROR(INDEX('Student Master'!D:D,MATCH(D633,'Student Master'!B:B,0)),"0"))</f>
        <v/>
      </c>
      <c r="O633" s="20" t="str">
        <f>IF(TRIM(D633)="","",IFERROR(INDEX('Student Master'!H:H,MATCH(D633,'Student Master'!B:B,0)),"0"))</f>
        <v/>
      </c>
      <c r="P633" s="20" t="str">
        <f>IF(TRIM(D633)="","",IFERROR(INDEX('Student Master'!N:N,MATCH(D633,'Student Master'!B:B,0)),"0"))</f>
        <v/>
      </c>
      <c r="Q633" s="20" t="str">
        <f>IF(TRIM(D633)="","",IFERROR(INDEX('Student Master'!L:L,MATCH(D633,'Student Master'!B:B,0)),"0"))</f>
        <v/>
      </c>
    </row>
    <row r="634" spans="1:17" x14ac:dyDescent="0.35">
      <c r="A634" s="20">
        <v>633</v>
      </c>
      <c r="B634" s="21"/>
      <c r="C634" s="20"/>
      <c r="D634" s="20"/>
      <c r="E634" s="20"/>
      <c r="F634" s="20"/>
      <c r="G634" s="22" t="str">
        <f>IF(TRIM(D634)="","",IFERROR(INDEX('Student Master'!AB:AB,MATCH(D634,'Student Master'!B:B,0)),"0"))</f>
        <v/>
      </c>
      <c r="H634" s="22" t="str">
        <f>IF(TRIM(D634)="","",IFERROR(INDEX('Student Master'!AG:AG,MATCH(D634,'Student Master'!B:B,0)),"0"))</f>
        <v/>
      </c>
      <c r="I634" s="22" t="str">
        <f>IF(TRIM(D634)="","",IFERROR(INDEX('Student Master'!AH:AH,MATCH(D634,'Student Master'!B:B,0)),"0"))</f>
        <v/>
      </c>
      <c r="J634" s="22" t="str">
        <f>IF(TRIM(D634)="","",IFERROR(INDEX('Student Master'!AI:AI,MATCH(D634,'Student Master'!B:B,0)),"0"))</f>
        <v/>
      </c>
      <c r="K634" s="23" t="str">
        <f t="shared" si="13"/>
        <v/>
      </c>
      <c r="L634" s="20"/>
      <c r="M634" s="20" t="str">
        <f>IF(TRIM(D634)="","",IFERROR(INDEX('Student Master'!C:C,MATCH(D634,'Student Master'!B:B,0)),"0"))</f>
        <v/>
      </c>
      <c r="N634" s="20" t="str">
        <f>IF(TRIM(D634)="","",IFERROR(INDEX('Student Master'!D:D,MATCH(D634,'Student Master'!B:B,0)),"0"))</f>
        <v/>
      </c>
      <c r="O634" s="20" t="str">
        <f>IF(TRIM(D634)="","",IFERROR(INDEX('Student Master'!H:H,MATCH(D634,'Student Master'!B:B,0)),"0"))</f>
        <v/>
      </c>
      <c r="P634" s="20" t="str">
        <f>IF(TRIM(D634)="","",IFERROR(INDEX('Student Master'!N:N,MATCH(D634,'Student Master'!B:B,0)),"0"))</f>
        <v/>
      </c>
      <c r="Q634" s="20" t="str">
        <f>IF(TRIM(D634)="","",IFERROR(INDEX('Student Master'!L:L,MATCH(D634,'Student Master'!B:B,0)),"0"))</f>
        <v/>
      </c>
    </row>
    <row r="635" spans="1:17" x14ac:dyDescent="0.35">
      <c r="A635" s="20">
        <v>634</v>
      </c>
      <c r="B635" s="21"/>
      <c r="C635" s="20"/>
      <c r="D635" s="20"/>
      <c r="E635" s="20"/>
      <c r="F635" s="20"/>
      <c r="G635" s="22" t="str">
        <f>IF(TRIM(D635)="","",IFERROR(INDEX('Student Master'!AB:AB,MATCH(D635,'Student Master'!B:B,0)),"0"))</f>
        <v/>
      </c>
      <c r="H635" s="22" t="str">
        <f>IF(TRIM(D635)="","",IFERROR(INDEX('Student Master'!AG:AG,MATCH(D635,'Student Master'!B:B,0)),"0"))</f>
        <v/>
      </c>
      <c r="I635" s="22" t="str">
        <f>IF(TRIM(D635)="","",IFERROR(INDEX('Student Master'!AH:AH,MATCH(D635,'Student Master'!B:B,0)),"0"))</f>
        <v/>
      </c>
      <c r="J635" s="22" t="str">
        <f>IF(TRIM(D635)="","",IFERROR(INDEX('Student Master'!AI:AI,MATCH(D635,'Student Master'!B:B,0)),"0"))</f>
        <v/>
      </c>
      <c r="K635" s="23" t="str">
        <f t="shared" si="13"/>
        <v/>
      </c>
      <c r="L635" s="20"/>
      <c r="M635" s="20" t="str">
        <f>IF(TRIM(D635)="","",IFERROR(INDEX('Student Master'!C:C,MATCH(D635,'Student Master'!B:B,0)),"0"))</f>
        <v/>
      </c>
      <c r="N635" s="20" t="str">
        <f>IF(TRIM(D635)="","",IFERROR(INDEX('Student Master'!D:D,MATCH(D635,'Student Master'!B:B,0)),"0"))</f>
        <v/>
      </c>
      <c r="O635" s="20" t="str">
        <f>IF(TRIM(D635)="","",IFERROR(INDEX('Student Master'!H:H,MATCH(D635,'Student Master'!B:B,0)),"0"))</f>
        <v/>
      </c>
      <c r="P635" s="20" t="str">
        <f>IF(TRIM(D635)="","",IFERROR(INDEX('Student Master'!N:N,MATCH(D635,'Student Master'!B:B,0)),"0"))</f>
        <v/>
      </c>
      <c r="Q635" s="20" t="str">
        <f>IF(TRIM(D635)="","",IFERROR(INDEX('Student Master'!L:L,MATCH(D635,'Student Master'!B:B,0)),"0"))</f>
        <v/>
      </c>
    </row>
    <row r="636" spans="1:17" x14ac:dyDescent="0.35">
      <c r="A636" s="20">
        <v>635</v>
      </c>
      <c r="B636" s="21"/>
      <c r="C636" s="20"/>
      <c r="D636" s="20"/>
      <c r="E636" s="20"/>
      <c r="F636" s="20"/>
      <c r="G636" s="22" t="str">
        <f>IF(TRIM(D636)="","",IFERROR(INDEX('Student Master'!AB:AB,MATCH(D636,'Student Master'!B:B,0)),"0"))</f>
        <v/>
      </c>
      <c r="H636" s="22" t="str">
        <f>IF(TRIM(D636)="","",IFERROR(INDEX('Student Master'!AG:AG,MATCH(D636,'Student Master'!B:B,0)),"0"))</f>
        <v/>
      </c>
      <c r="I636" s="22" t="str">
        <f>IF(TRIM(D636)="","",IFERROR(INDEX('Student Master'!AH:AH,MATCH(D636,'Student Master'!B:B,0)),"0"))</f>
        <v/>
      </c>
      <c r="J636" s="22" t="str">
        <f>IF(TRIM(D636)="","",IFERROR(INDEX('Student Master'!AI:AI,MATCH(D636,'Student Master'!B:B,0)),"0"))</f>
        <v/>
      </c>
      <c r="K636" s="23" t="str">
        <f t="shared" si="13"/>
        <v/>
      </c>
      <c r="L636" s="20"/>
      <c r="M636" s="20" t="str">
        <f>IF(TRIM(D636)="","",IFERROR(INDEX('Student Master'!C:C,MATCH(D636,'Student Master'!B:B,0)),"0"))</f>
        <v/>
      </c>
      <c r="N636" s="20" t="str">
        <f>IF(TRIM(D636)="","",IFERROR(INDEX('Student Master'!D:D,MATCH(D636,'Student Master'!B:B,0)),"0"))</f>
        <v/>
      </c>
      <c r="O636" s="20" t="str">
        <f>IF(TRIM(D636)="","",IFERROR(INDEX('Student Master'!H:H,MATCH(D636,'Student Master'!B:B,0)),"0"))</f>
        <v/>
      </c>
      <c r="P636" s="20" t="str">
        <f>IF(TRIM(D636)="","",IFERROR(INDEX('Student Master'!N:N,MATCH(D636,'Student Master'!B:B,0)),"0"))</f>
        <v/>
      </c>
      <c r="Q636" s="20" t="str">
        <f>IF(TRIM(D636)="","",IFERROR(INDEX('Student Master'!L:L,MATCH(D636,'Student Master'!B:B,0)),"0"))</f>
        <v/>
      </c>
    </row>
    <row r="637" spans="1:17" x14ac:dyDescent="0.35">
      <c r="A637" s="20">
        <v>636</v>
      </c>
      <c r="B637" s="21"/>
      <c r="C637" s="20"/>
      <c r="D637" s="20"/>
      <c r="E637" s="20"/>
      <c r="F637" s="20"/>
      <c r="G637" s="22" t="str">
        <f>IF(TRIM(D637)="","",IFERROR(INDEX('Student Master'!AB:AB,MATCH(D637,'Student Master'!B:B,0)),"0"))</f>
        <v/>
      </c>
      <c r="H637" s="22" t="str">
        <f>IF(TRIM(D637)="","",IFERROR(INDEX('Student Master'!AG:AG,MATCH(D637,'Student Master'!B:B,0)),"0"))</f>
        <v/>
      </c>
      <c r="I637" s="22" t="str">
        <f>IF(TRIM(D637)="","",IFERROR(INDEX('Student Master'!AH:AH,MATCH(D637,'Student Master'!B:B,0)),"0"))</f>
        <v/>
      </c>
      <c r="J637" s="22" t="str">
        <f>IF(TRIM(D637)="","",IFERROR(INDEX('Student Master'!AI:AI,MATCH(D637,'Student Master'!B:B,0)),"0"))</f>
        <v/>
      </c>
      <c r="K637" s="23" t="str">
        <f t="shared" si="13"/>
        <v/>
      </c>
      <c r="L637" s="20"/>
      <c r="M637" s="20" t="str">
        <f>IF(TRIM(D637)="","",IFERROR(INDEX('Student Master'!C:C,MATCH(D637,'Student Master'!B:B,0)),"0"))</f>
        <v/>
      </c>
      <c r="N637" s="20" t="str">
        <f>IF(TRIM(D637)="","",IFERROR(INDEX('Student Master'!D:D,MATCH(D637,'Student Master'!B:B,0)),"0"))</f>
        <v/>
      </c>
      <c r="O637" s="20" t="str">
        <f>IF(TRIM(D637)="","",IFERROR(INDEX('Student Master'!H:H,MATCH(D637,'Student Master'!B:B,0)),"0"))</f>
        <v/>
      </c>
      <c r="P637" s="20" t="str">
        <f>IF(TRIM(D637)="","",IFERROR(INDEX('Student Master'!N:N,MATCH(D637,'Student Master'!B:B,0)),"0"))</f>
        <v/>
      </c>
      <c r="Q637" s="20" t="str">
        <f>IF(TRIM(D637)="","",IFERROR(INDEX('Student Master'!L:L,MATCH(D637,'Student Master'!B:B,0)),"0"))</f>
        <v/>
      </c>
    </row>
    <row r="638" spans="1:17" x14ac:dyDescent="0.35">
      <c r="A638" s="20">
        <v>637</v>
      </c>
      <c r="B638" s="21"/>
      <c r="C638" s="20"/>
      <c r="D638" s="20"/>
      <c r="E638" s="20"/>
      <c r="F638" s="20"/>
      <c r="G638" s="22" t="str">
        <f>IF(TRIM(D638)="","",IFERROR(INDEX('Student Master'!AB:AB,MATCH(D638,'Student Master'!B:B,0)),"0"))</f>
        <v/>
      </c>
      <c r="H638" s="22" t="str">
        <f>IF(TRIM(D638)="","",IFERROR(INDEX('Student Master'!AG:AG,MATCH(D638,'Student Master'!B:B,0)),"0"))</f>
        <v/>
      </c>
      <c r="I638" s="22" t="str">
        <f>IF(TRIM(D638)="","",IFERROR(INDEX('Student Master'!AH:AH,MATCH(D638,'Student Master'!B:B,0)),"0"))</f>
        <v/>
      </c>
      <c r="J638" s="22" t="str">
        <f>IF(TRIM(D638)="","",IFERROR(INDEX('Student Master'!AI:AI,MATCH(D638,'Student Master'!B:B,0)),"0"))</f>
        <v/>
      </c>
      <c r="K638" s="23" t="str">
        <f t="shared" si="13"/>
        <v/>
      </c>
      <c r="L638" s="20"/>
      <c r="M638" s="20" t="str">
        <f>IF(TRIM(D638)="","",IFERROR(INDEX('Student Master'!C:C,MATCH(D638,'Student Master'!B:B,0)),"0"))</f>
        <v/>
      </c>
      <c r="N638" s="20" t="str">
        <f>IF(TRIM(D638)="","",IFERROR(INDEX('Student Master'!D:D,MATCH(D638,'Student Master'!B:B,0)),"0"))</f>
        <v/>
      </c>
      <c r="O638" s="20" t="str">
        <f>IF(TRIM(D638)="","",IFERROR(INDEX('Student Master'!H:H,MATCH(D638,'Student Master'!B:B,0)),"0"))</f>
        <v/>
      </c>
      <c r="P638" s="20" t="str">
        <f>IF(TRIM(D638)="","",IFERROR(INDEX('Student Master'!N:N,MATCH(D638,'Student Master'!B:B,0)),"0"))</f>
        <v/>
      </c>
      <c r="Q638" s="20" t="str">
        <f>IF(TRIM(D638)="","",IFERROR(INDEX('Student Master'!L:L,MATCH(D638,'Student Master'!B:B,0)),"0"))</f>
        <v/>
      </c>
    </row>
    <row r="639" spans="1:17" x14ac:dyDescent="0.35">
      <c r="A639" s="20">
        <v>638</v>
      </c>
      <c r="B639" s="21"/>
      <c r="C639" s="20"/>
      <c r="D639" s="20"/>
      <c r="E639" s="20"/>
      <c r="F639" s="20"/>
      <c r="G639" s="22" t="str">
        <f>IF(TRIM(D639)="","",IFERROR(INDEX('Student Master'!AB:AB,MATCH(D639,'Student Master'!B:B,0)),"0"))</f>
        <v/>
      </c>
      <c r="H639" s="22" t="str">
        <f>IF(TRIM(D639)="","",IFERROR(INDEX('Student Master'!AG:AG,MATCH(D639,'Student Master'!B:B,0)),"0"))</f>
        <v/>
      </c>
      <c r="I639" s="22" t="str">
        <f>IF(TRIM(D639)="","",IFERROR(INDEX('Student Master'!AH:AH,MATCH(D639,'Student Master'!B:B,0)),"0"))</f>
        <v/>
      </c>
      <c r="J639" s="22" t="str">
        <f>IF(TRIM(D639)="","",IFERROR(INDEX('Student Master'!AI:AI,MATCH(D639,'Student Master'!B:B,0)),"0"))</f>
        <v/>
      </c>
      <c r="K639" s="23" t="str">
        <f t="shared" si="13"/>
        <v/>
      </c>
      <c r="L639" s="20"/>
      <c r="M639" s="20" t="str">
        <f>IF(TRIM(D639)="","",IFERROR(INDEX('Student Master'!C:C,MATCH(D639,'Student Master'!B:B,0)),"0"))</f>
        <v/>
      </c>
      <c r="N639" s="20" t="str">
        <f>IF(TRIM(D639)="","",IFERROR(INDEX('Student Master'!D:D,MATCH(D639,'Student Master'!B:B,0)),"0"))</f>
        <v/>
      </c>
      <c r="O639" s="20" t="str">
        <f>IF(TRIM(D639)="","",IFERROR(INDEX('Student Master'!H:H,MATCH(D639,'Student Master'!B:B,0)),"0"))</f>
        <v/>
      </c>
      <c r="P639" s="20" t="str">
        <f>IF(TRIM(D639)="","",IFERROR(INDEX('Student Master'!N:N,MATCH(D639,'Student Master'!B:B,0)),"0"))</f>
        <v/>
      </c>
      <c r="Q639" s="20" t="str">
        <f>IF(TRIM(D639)="","",IFERROR(INDEX('Student Master'!L:L,MATCH(D639,'Student Master'!B:B,0)),"0"))</f>
        <v/>
      </c>
    </row>
    <row r="640" spans="1:17" x14ac:dyDescent="0.35">
      <c r="A640" s="20">
        <v>639</v>
      </c>
      <c r="B640" s="21"/>
      <c r="C640" s="20"/>
      <c r="D640" s="20"/>
      <c r="E640" s="20"/>
      <c r="F640" s="20"/>
      <c r="G640" s="22" t="str">
        <f>IF(TRIM(D640)="","",IFERROR(INDEX('Student Master'!AB:AB,MATCH(D640,'Student Master'!B:B,0)),"0"))</f>
        <v/>
      </c>
      <c r="H640" s="22" t="str">
        <f>IF(TRIM(D640)="","",IFERROR(INDEX('Student Master'!AG:AG,MATCH(D640,'Student Master'!B:B,0)),"0"))</f>
        <v/>
      </c>
      <c r="I640" s="22" t="str">
        <f>IF(TRIM(D640)="","",IFERROR(INDEX('Student Master'!AH:AH,MATCH(D640,'Student Master'!B:B,0)),"0"))</f>
        <v/>
      </c>
      <c r="J640" s="22" t="str">
        <f>IF(TRIM(D640)="","",IFERROR(INDEX('Student Master'!AI:AI,MATCH(D640,'Student Master'!B:B,0)),"0"))</f>
        <v/>
      </c>
      <c r="K640" s="23" t="str">
        <f t="shared" si="13"/>
        <v/>
      </c>
      <c r="L640" s="20"/>
      <c r="M640" s="20" t="str">
        <f>IF(TRIM(D640)="","",IFERROR(INDEX('Student Master'!C:C,MATCH(D640,'Student Master'!B:B,0)),"0"))</f>
        <v/>
      </c>
      <c r="N640" s="20" t="str">
        <f>IF(TRIM(D640)="","",IFERROR(INDEX('Student Master'!D:D,MATCH(D640,'Student Master'!B:B,0)),"0"))</f>
        <v/>
      </c>
      <c r="O640" s="20" t="str">
        <f>IF(TRIM(D640)="","",IFERROR(INDEX('Student Master'!H:H,MATCH(D640,'Student Master'!B:B,0)),"0"))</f>
        <v/>
      </c>
      <c r="P640" s="20" t="str">
        <f>IF(TRIM(D640)="","",IFERROR(INDEX('Student Master'!N:N,MATCH(D640,'Student Master'!B:B,0)),"0"))</f>
        <v/>
      </c>
      <c r="Q640" s="20" t="str">
        <f>IF(TRIM(D640)="","",IFERROR(INDEX('Student Master'!L:L,MATCH(D640,'Student Master'!B:B,0)),"0"))</f>
        <v/>
      </c>
    </row>
    <row r="641" spans="1:17" x14ac:dyDescent="0.35">
      <c r="A641" s="20">
        <v>640</v>
      </c>
      <c r="B641" s="21"/>
      <c r="C641" s="20"/>
      <c r="D641" s="20"/>
      <c r="E641" s="20"/>
      <c r="F641" s="20"/>
      <c r="G641" s="22" t="str">
        <f>IF(TRIM(D641)="","",IFERROR(INDEX('Student Master'!AB:AB,MATCH(D641,'Student Master'!B:B,0)),"0"))</f>
        <v/>
      </c>
      <c r="H641" s="22" t="str">
        <f>IF(TRIM(D641)="","",IFERROR(INDEX('Student Master'!AG:AG,MATCH(D641,'Student Master'!B:B,0)),"0"))</f>
        <v/>
      </c>
      <c r="I641" s="22" t="str">
        <f>IF(TRIM(D641)="","",IFERROR(INDEX('Student Master'!AH:AH,MATCH(D641,'Student Master'!B:B,0)),"0"))</f>
        <v/>
      </c>
      <c r="J641" s="22" t="str">
        <f>IF(TRIM(D641)="","",IFERROR(INDEX('Student Master'!AI:AI,MATCH(D641,'Student Master'!B:B,0)),"0"))</f>
        <v/>
      </c>
      <c r="K641" s="23" t="str">
        <f t="shared" si="13"/>
        <v/>
      </c>
      <c r="L641" s="20"/>
      <c r="M641" s="20" t="str">
        <f>IF(TRIM(D641)="","",IFERROR(INDEX('Student Master'!C:C,MATCH(D641,'Student Master'!B:B,0)),"0"))</f>
        <v/>
      </c>
      <c r="N641" s="20" t="str">
        <f>IF(TRIM(D641)="","",IFERROR(INDEX('Student Master'!D:D,MATCH(D641,'Student Master'!B:B,0)),"0"))</f>
        <v/>
      </c>
      <c r="O641" s="20" t="str">
        <f>IF(TRIM(D641)="","",IFERROR(INDEX('Student Master'!H:H,MATCH(D641,'Student Master'!B:B,0)),"0"))</f>
        <v/>
      </c>
      <c r="P641" s="20" t="str">
        <f>IF(TRIM(D641)="","",IFERROR(INDEX('Student Master'!N:N,MATCH(D641,'Student Master'!B:B,0)),"0"))</f>
        <v/>
      </c>
      <c r="Q641" s="20" t="str">
        <f>IF(TRIM(D641)="","",IFERROR(INDEX('Student Master'!L:L,MATCH(D641,'Student Master'!B:B,0)),"0"))</f>
        <v/>
      </c>
    </row>
    <row r="642" spans="1:17" x14ac:dyDescent="0.35">
      <c r="A642" s="20">
        <v>641</v>
      </c>
      <c r="B642" s="21"/>
      <c r="C642" s="20"/>
      <c r="D642" s="20"/>
      <c r="E642" s="20"/>
      <c r="F642" s="20"/>
      <c r="G642" s="22" t="str">
        <f>IF(TRIM(D642)="","",IFERROR(INDEX('Student Master'!AB:AB,MATCH(D642,'Student Master'!B:B,0)),"0"))</f>
        <v/>
      </c>
      <c r="H642" s="22" t="str">
        <f>IF(TRIM(D642)="","",IFERROR(INDEX('Student Master'!AG:AG,MATCH(D642,'Student Master'!B:B,0)),"0"))</f>
        <v/>
      </c>
      <c r="I642" s="22" t="str">
        <f>IF(TRIM(D642)="","",IFERROR(INDEX('Student Master'!AH:AH,MATCH(D642,'Student Master'!B:B,0)),"0"))</f>
        <v/>
      </c>
      <c r="J642" s="22" t="str">
        <f>IF(TRIM(D642)="","",IFERROR(INDEX('Student Master'!AI:AI,MATCH(D642,'Student Master'!B:B,0)),"0"))</f>
        <v/>
      </c>
      <c r="K642" s="23" t="str">
        <f t="shared" si="13"/>
        <v/>
      </c>
      <c r="L642" s="20"/>
      <c r="M642" s="20" t="str">
        <f>IF(TRIM(D642)="","",IFERROR(INDEX('Student Master'!C:C,MATCH(D642,'Student Master'!B:B,0)),"0"))</f>
        <v/>
      </c>
      <c r="N642" s="20" t="str">
        <f>IF(TRIM(D642)="","",IFERROR(INDEX('Student Master'!D:D,MATCH(D642,'Student Master'!B:B,0)),"0"))</f>
        <v/>
      </c>
      <c r="O642" s="20" t="str">
        <f>IF(TRIM(D642)="","",IFERROR(INDEX('Student Master'!H:H,MATCH(D642,'Student Master'!B:B,0)),"0"))</f>
        <v/>
      </c>
      <c r="P642" s="20" t="str">
        <f>IF(TRIM(D642)="","",IFERROR(INDEX('Student Master'!N:N,MATCH(D642,'Student Master'!B:B,0)),"0"))</f>
        <v/>
      </c>
      <c r="Q642" s="20" t="str">
        <f>IF(TRIM(D642)="","",IFERROR(INDEX('Student Master'!L:L,MATCH(D642,'Student Master'!B:B,0)),"0"))</f>
        <v/>
      </c>
    </row>
    <row r="643" spans="1:17" x14ac:dyDescent="0.35">
      <c r="A643" s="20">
        <v>642</v>
      </c>
      <c r="B643" s="21"/>
      <c r="C643" s="20"/>
      <c r="D643" s="20"/>
      <c r="E643" s="20"/>
      <c r="F643" s="20"/>
      <c r="G643" s="22" t="str">
        <f>IF(TRIM(D643)="","",IFERROR(INDEX('Student Master'!AB:AB,MATCH(D643,'Student Master'!B:B,0)),"0"))</f>
        <v/>
      </c>
      <c r="H643" s="22" t="str">
        <f>IF(TRIM(D643)="","",IFERROR(INDEX('Student Master'!AG:AG,MATCH(D643,'Student Master'!B:B,0)),"0"))</f>
        <v/>
      </c>
      <c r="I643" s="22" t="str">
        <f>IF(TRIM(D643)="","",IFERROR(INDEX('Student Master'!AH:AH,MATCH(D643,'Student Master'!B:B,0)),"0"))</f>
        <v/>
      </c>
      <c r="J643" s="22" t="str">
        <f>IF(TRIM(D643)="","",IFERROR(INDEX('Student Master'!AI:AI,MATCH(D643,'Student Master'!B:B,0)),"0"))</f>
        <v/>
      </c>
      <c r="K643" s="23" t="str">
        <f t="shared" si="13"/>
        <v/>
      </c>
      <c r="L643" s="20"/>
      <c r="M643" s="20" t="str">
        <f>IF(TRIM(D643)="","",IFERROR(INDEX('Student Master'!C:C,MATCH(D643,'Student Master'!B:B,0)),"0"))</f>
        <v/>
      </c>
      <c r="N643" s="20" t="str">
        <f>IF(TRIM(D643)="","",IFERROR(INDEX('Student Master'!D:D,MATCH(D643,'Student Master'!B:B,0)),"0"))</f>
        <v/>
      </c>
      <c r="O643" s="20" t="str">
        <f>IF(TRIM(D643)="","",IFERROR(INDEX('Student Master'!H:H,MATCH(D643,'Student Master'!B:B,0)),"0"))</f>
        <v/>
      </c>
      <c r="P643" s="20" t="str">
        <f>IF(TRIM(D643)="","",IFERROR(INDEX('Student Master'!N:N,MATCH(D643,'Student Master'!B:B,0)),"0"))</f>
        <v/>
      </c>
      <c r="Q643" s="20" t="str">
        <f>IF(TRIM(D643)="","",IFERROR(INDEX('Student Master'!L:L,MATCH(D643,'Student Master'!B:B,0)),"0"))</f>
        <v/>
      </c>
    </row>
    <row r="644" spans="1:17" x14ac:dyDescent="0.35">
      <c r="A644" s="20">
        <v>643</v>
      </c>
      <c r="B644" s="21"/>
      <c r="C644" s="20"/>
      <c r="D644" s="20"/>
      <c r="E644" s="20"/>
      <c r="F644" s="20"/>
      <c r="G644" s="22" t="str">
        <f>IF(TRIM(D644)="","",IFERROR(INDEX('Student Master'!AB:AB,MATCH(D644,'Student Master'!B:B,0)),"0"))</f>
        <v/>
      </c>
      <c r="H644" s="22" t="str">
        <f>IF(TRIM(D644)="","",IFERROR(INDEX('Student Master'!AG:AG,MATCH(D644,'Student Master'!B:B,0)),"0"))</f>
        <v/>
      </c>
      <c r="I644" s="22" t="str">
        <f>IF(TRIM(D644)="","",IFERROR(INDEX('Student Master'!AH:AH,MATCH(D644,'Student Master'!B:B,0)),"0"))</f>
        <v/>
      </c>
      <c r="J644" s="22" t="str">
        <f>IF(TRIM(D644)="","",IFERROR(INDEX('Student Master'!AI:AI,MATCH(D644,'Student Master'!B:B,0)),"0"))</f>
        <v/>
      </c>
      <c r="K644" s="23" t="str">
        <f t="shared" si="13"/>
        <v/>
      </c>
      <c r="L644" s="20"/>
      <c r="M644" s="20" t="str">
        <f>IF(TRIM(D644)="","",IFERROR(INDEX('Student Master'!C:C,MATCH(D644,'Student Master'!B:B,0)),"0"))</f>
        <v/>
      </c>
      <c r="N644" s="20" t="str">
        <f>IF(TRIM(D644)="","",IFERROR(INDEX('Student Master'!D:D,MATCH(D644,'Student Master'!B:B,0)),"0"))</f>
        <v/>
      </c>
      <c r="O644" s="20" t="str">
        <f>IF(TRIM(D644)="","",IFERROR(INDEX('Student Master'!H:H,MATCH(D644,'Student Master'!B:B,0)),"0"))</f>
        <v/>
      </c>
      <c r="P644" s="20" t="str">
        <f>IF(TRIM(D644)="","",IFERROR(INDEX('Student Master'!N:N,MATCH(D644,'Student Master'!B:B,0)),"0"))</f>
        <v/>
      </c>
      <c r="Q644" s="20" t="str">
        <f>IF(TRIM(D644)="","",IFERROR(INDEX('Student Master'!L:L,MATCH(D644,'Student Master'!B:B,0)),"0"))</f>
        <v/>
      </c>
    </row>
    <row r="645" spans="1:17" x14ac:dyDescent="0.35">
      <c r="A645" s="20">
        <v>644</v>
      </c>
      <c r="B645" s="21"/>
      <c r="C645" s="20"/>
      <c r="D645" s="20"/>
      <c r="E645" s="20"/>
      <c r="F645" s="20"/>
      <c r="G645" s="22" t="str">
        <f>IF(TRIM(D645)="","",IFERROR(INDEX('Student Master'!AB:AB,MATCH(D645,'Student Master'!B:B,0)),"0"))</f>
        <v/>
      </c>
      <c r="H645" s="22" t="str">
        <f>IF(TRIM(D645)="","",IFERROR(INDEX('Student Master'!AG:AG,MATCH(D645,'Student Master'!B:B,0)),"0"))</f>
        <v/>
      </c>
      <c r="I645" s="22" t="str">
        <f>IF(TRIM(D645)="","",IFERROR(INDEX('Student Master'!AH:AH,MATCH(D645,'Student Master'!B:B,0)),"0"))</f>
        <v/>
      </c>
      <c r="J645" s="22" t="str">
        <f>IF(TRIM(D645)="","",IFERROR(INDEX('Student Master'!AI:AI,MATCH(D645,'Student Master'!B:B,0)),"0"))</f>
        <v/>
      </c>
      <c r="K645" s="23" t="str">
        <f t="shared" si="13"/>
        <v/>
      </c>
      <c r="L645" s="20"/>
      <c r="M645" s="20" t="str">
        <f>IF(TRIM(D645)="","",IFERROR(INDEX('Student Master'!C:C,MATCH(D645,'Student Master'!B:B,0)),"0"))</f>
        <v/>
      </c>
      <c r="N645" s="20" t="str">
        <f>IF(TRIM(D645)="","",IFERROR(INDEX('Student Master'!D:D,MATCH(D645,'Student Master'!B:B,0)),"0"))</f>
        <v/>
      </c>
      <c r="O645" s="20" t="str">
        <f>IF(TRIM(D645)="","",IFERROR(INDEX('Student Master'!H:H,MATCH(D645,'Student Master'!B:B,0)),"0"))</f>
        <v/>
      </c>
      <c r="P645" s="20" t="str">
        <f>IF(TRIM(D645)="","",IFERROR(INDEX('Student Master'!N:N,MATCH(D645,'Student Master'!B:B,0)),"0"))</f>
        <v/>
      </c>
      <c r="Q645" s="20" t="str">
        <f>IF(TRIM(D645)="","",IFERROR(INDEX('Student Master'!L:L,MATCH(D645,'Student Master'!B:B,0)),"0"))</f>
        <v/>
      </c>
    </row>
    <row r="646" spans="1:17" x14ac:dyDescent="0.35">
      <c r="A646" s="20">
        <v>645</v>
      </c>
      <c r="B646" s="21"/>
      <c r="C646" s="20"/>
      <c r="D646" s="20"/>
      <c r="E646" s="20"/>
      <c r="F646" s="20"/>
      <c r="G646" s="22" t="str">
        <f>IF(TRIM(D646)="","",IFERROR(INDEX('Student Master'!AB:AB,MATCH(D646,'Student Master'!B:B,0)),"0"))</f>
        <v/>
      </c>
      <c r="H646" s="22" t="str">
        <f>IF(TRIM(D646)="","",IFERROR(INDEX('Student Master'!AG:AG,MATCH(D646,'Student Master'!B:B,0)),"0"))</f>
        <v/>
      </c>
      <c r="I646" s="22" t="str">
        <f>IF(TRIM(D646)="","",IFERROR(INDEX('Student Master'!AH:AH,MATCH(D646,'Student Master'!B:B,0)),"0"))</f>
        <v/>
      </c>
      <c r="J646" s="22" t="str">
        <f>IF(TRIM(D646)="","",IFERROR(INDEX('Student Master'!AI:AI,MATCH(D646,'Student Master'!B:B,0)),"0"))</f>
        <v/>
      </c>
      <c r="K646" s="23" t="str">
        <f t="shared" si="13"/>
        <v/>
      </c>
      <c r="L646" s="20"/>
      <c r="M646" s="20" t="str">
        <f>IF(TRIM(D646)="","",IFERROR(INDEX('Student Master'!C:C,MATCH(D646,'Student Master'!B:B,0)),"0"))</f>
        <v/>
      </c>
      <c r="N646" s="20" t="str">
        <f>IF(TRIM(D646)="","",IFERROR(INDEX('Student Master'!D:D,MATCH(D646,'Student Master'!B:B,0)),"0"))</f>
        <v/>
      </c>
      <c r="O646" s="20" t="str">
        <f>IF(TRIM(D646)="","",IFERROR(INDEX('Student Master'!H:H,MATCH(D646,'Student Master'!B:B,0)),"0"))</f>
        <v/>
      </c>
      <c r="P646" s="20" t="str">
        <f>IF(TRIM(D646)="","",IFERROR(INDEX('Student Master'!N:N,MATCH(D646,'Student Master'!B:B,0)),"0"))</f>
        <v/>
      </c>
      <c r="Q646" s="20" t="str">
        <f>IF(TRIM(D646)="","",IFERROR(INDEX('Student Master'!L:L,MATCH(D646,'Student Master'!B:B,0)),"0"))</f>
        <v/>
      </c>
    </row>
    <row r="647" spans="1:17" x14ac:dyDescent="0.35">
      <c r="A647" s="20">
        <v>646</v>
      </c>
      <c r="B647" s="21"/>
      <c r="C647" s="20"/>
      <c r="D647" s="20"/>
      <c r="E647" s="20"/>
      <c r="F647" s="20"/>
      <c r="G647" s="22" t="str">
        <f>IF(TRIM(D647)="","",IFERROR(INDEX('Student Master'!AB:AB,MATCH(D647,'Student Master'!B:B,0)),"0"))</f>
        <v/>
      </c>
      <c r="H647" s="22" t="str">
        <f>IF(TRIM(D647)="","",IFERROR(INDEX('Student Master'!AG:AG,MATCH(D647,'Student Master'!B:B,0)),"0"))</f>
        <v/>
      </c>
      <c r="I647" s="22" t="str">
        <f>IF(TRIM(D647)="","",IFERROR(INDEX('Student Master'!AH:AH,MATCH(D647,'Student Master'!B:B,0)),"0"))</f>
        <v/>
      </c>
      <c r="J647" s="22" t="str">
        <f>IF(TRIM(D647)="","",IFERROR(INDEX('Student Master'!AI:AI,MATCH(D647,'Student Master'!B:B,0)),"0"))</f>
        <v/>
      </c>
      <c r="K647" s="23" t="str">
        <f t="shared" si="13"/>
        <v/>
      </c>
      <c r="L647" s="20"/>
      <c r="M647" s="20" t="str">
        <f>IF(TRIM(D647)="","",IFERROR(INDEX('Student Master'!C:C,MATCH(D647,'Student Master'!B:B,0)),"0"))</f>
        <v/>
      </c>
      <c r="N647" s="20" t="str">
        <f>IF(TRIM(D647)="","",IFERROR(INDEX('Student Master'!D:D,MATCH(D647,'Student Master'!B:B,0)),"0"))</f>
        <v/>
      </c>
      <c r="O647" s="20" t="str">
        <f>IF(TRIM(D647)="","",IFERROR(INDEX('Student Master'!H:H,MATCH(D647,'Student Master'!B:B,0)),"0"))</f>
        <v/>
      </c>
      <c r="P647" s="20" t="str">
        <f>IF(TRIM(D647)="","",IFERROR(INDEX('Student Master'!N:N,MATCH(D647,'Student Master'!B:B,0)),"0"))</f>
        <v/>
      </c>
      <c r="Q647" s="20" t="str">
        <f>IF(TRIM(D647)="","",IFERROR(INDEX('Student Master'!L:L,MATCH(D647,'Student Master'!B:B,0)),"0"))</f>
        <v/>
      </c>
    </row>
    <row r="648" spans="1:17" x14ac:dyDescent="0.35">
      <c r="A648" s="20">
        <v>647</v>
      </c>
      <c r="B648" s="21"/>
      <c r="C648" s="20"/>
      <c r="D648" s="20"/>
      <c r="E648" s="20"/>
      <c r="F648" s="20"/>
      <c r="G648" s="22" t="str">
        <f>IF(TRIM(D648)="","",IFERROR(INDEX('Student Master'!AB:AB,MATCH(D648,'Student Master'!B:B,0)),"0"))</f>
        <v/>
      </c>
      <c r="H648" s="22" t="str">
        <f>IF(TRIM(D648)="","",IFERROR(INDEX('Student Master'!AG:AG,MATCH(D648,'Student Master'!B:B,0)),"0"))</f>
        <v/>
      </c>
      <c r="I648" s="22" t="str">
        <f>IF(TRIM(D648)="","",IFERROR(INDEX('Student Master'!AH:AH,MATCH(D648,'Student Master'!B:B,0)),"0"))</f>
        <v/>
      </c>
      <c r="J648" s="22" t="str">
        <f>IF(TRIM(D648)="","",IFERROR(INDEX('Student Master'!AI:AI,MATCH(D648,'Student Master'!B:B,0)),"0"))</f>
        <v/>
      </c>
      <c r="K648" s="23" t="str">
        <f t="shared" si="13"/>
        <v/>
      </c>
      <c r="L648" s="20"/>
      <c r="M648" s="20" t="str">
        <f>IF(TRIM(D648)="","",IFERROR(INDEX('Student Master'!C:C,MATCH(D648,'Student Master'!B:B,0)),"0"))</f>
        <v/>
      </c>
      <c r="N648" s="20" t="str">
        <f>IF(TRIM(D648)="","",IFERROR(INDEX('Student Master'!D:D,MATCH(D648,'Student Master'!B:B,0)),"0"))</f>
        <v/>
      </c>
      <c r="O648" s="20" t="str">
        <f>IF(TRIM(D648)="","",IFERROR(INDEX('Student Master'!H:H,MATCH(D648,'Student Master'!B:B,0)),"0"))</f>
        <v/>
      </c>
      <c r="P648" s="20" t="str">
        <f>IF(TRIM(D648)="","",IFERROR(INDEX('Student Master'!N:N,MATCH(D648,'Student Master'!B:B,0)),"0"))</f>
        <v/>
      </c>
      <c r="Q648" s="20" t="str">
        <f>IF(TRIM(D648)="","",IFERROR(INDEX('Student Master'!L:L,MATCH(D648,'Student Master'!B:B,0)),"0"))</f>
        <v/>
      </c>
    </row>
    <row r="649" spans="1:17" x14ac:dyDescent="0.35">
      <c r="A649" s="20">
        <v>648</v>
      </c>
      <c r="B649" s="21"/>
      <c r="C649" s="20"/>
      <c r="D649" s="20"/>
      <c r="E649" s="20"/>
      <c r="F649" s="20"/>
      <c r="G649" s="22" t="str">
        <f>IF(TRIM(D649)="","",IFERROR(INDEX('Student Master'!AB:AB,MATCH(D649,'Student Master'!B:B,0)),"0"))</f>
        <v/>
      </c>
      <c r="H649" s="22" t="str">
        <f>IF(TRIM(D649)="","",IFERROR(INDEX('Student Master'!AG:AG,MATCH(D649,'Student Master'!B:B,0)),"0"))</f>
        <v/>
      </c>
      <c r="I649" s="22" t="str">
        <f>IF(TRIM(D649)="","",IFERROR(INDEX('Student Master'!AH:AH,MATCH(D649,'Student Master'!B:B,0)),"0"))</f>
        <v/>
      </c>
      <c r="J649" s="22" t="str">
        <f>IF(TRIM(D649)="","",IFERROR(INDEX('Student Master'!AI:AI,MATCH(D649,'Student Master'!B:B,0)),"0"))</f>
        <v/>
      </c>
      <c r="K649" s="23" t="str">
        <f t="shared" si="13"/>
        <v/>
      </c>
      <c r="L649" s="20"/>
      <c r="M649" s="20" t="str">
        <f>IF(TRIM(D649)="","",IFERROR(INDEX('Student Master'!C:C,MATCH(D649,'Student Master'!B:B,0)),"0"))</f>
        <v/>
      </c>
      <c r="N649" s="20" t="str">
        <f>IF(TRIM(D649)="","",IFERROR(INDEX('Student Master'!D:D,MATCH(D649,'Student Master'!B:B,0)),"0"))</f>
        <v/>
      </c>
      <c r="O649" s="20" t="str">
        <f>IF(TRIM(D649)="","",IFERROR(INDEX('Student Master'!H:H,MATCH(D649,'Student Master'!B:B,0)),"0"))</f>
        <v/>
      </c>
      <c r="P649" s="20" t="str">
        <f>IF(TRIM(D649)="","",IFERROR(INDEX('Student Master'!N:N,MATCH(D649,'Student Master'!B:B,0)),"0"))</f>
        <v/>
      </c>
      <c r="Q649" s="20" t="str">
        <f>IF(TRIM(D649)="","",IFERROR(INDEX('Student Master'!L:L,MATCH(D649,'Student Master'!B:B,0)),"0"))</f>
        <v/>
      </c>
    </row>
    <row r="650" spans="1:17" x14ac:dyDescent="0.35">
      <c r="A650" s="20">
        <v>649</v>
      </c>
      <c r="B650" s="21"/>
      <c r="C650" s="20"/>
      <c r="D650" s="20"/>
      <c r="E650" s="20"/>
      <c r="F650" s="20"/>
      <c r="G650" s="22" t="str">
        <f>IF(TRIM(D650)="","",IFERROR(INDEX('Student Master'!AB:AB,MATCH(D650,'Student Master'!B:B,0)),"0"))</f>
        <v/>
      </c>
      <c r="H650" s="22" t="str">
        <f>IF(TRIM(D650)="","",IFERROR(INDEX('Student Master'!AG:AG,MATCH(D650,'Student Master'!B:B,0)),"0"))</f>
        <v/>
      </c>
      <c r="I650" s="22" t="str">
        <f>IF(TRIM(D650)="","",IFERROR(INDEX('Student Master'!AH:AH,MATCH(D650,'Student Master'!B:B,0)),"0"))</f>
        <v/>
      </c>
      <c r="J650" s="22" t="str">
        <f>IF(TRIM(D650)="","",IFERROR(INDEX('Student Master'!AI:AI,MATCH(D650,'Student Master'!B:B,0)),"0"))</f>
        <v/>
      </c>
      <c r="K650" s="23" t="str">
        <f t="shared" si="13"/>
        <v/>
      </c>
      <c r="L650" s="20"/>
      <c r="M650" s="20" t="str">
        <f>IF(TRIM(D650)="","",IFERROR(INDEX('Student Master'!C:C,MATCH(D650,'Student Master'!B:B,0)),"0"))</f>
        <v/>
      </c>
      <c r="N650" s="20" t="str">
        <f>IF(TRIM(D650)="","",IFERROR(INDEX('Student Master'!D:D,MATCH(D650,'Student Master'!B:B,0)),"0"))</f>
        <v/>
      </c>
      <c r="O650" s="20" t="str">
        <f>IF(TRIM(D650)="","",IFERROR(INDEX('Student Master'!H:H,MATCH(D650,'Student Master'!B:B,0)),"0"))</f>
        <v/>
      </c>
      <c r="P650" s="20" t="str">
        <f>IF(TRIM(D650)="","",IFERROR(INDEX('Student Master'!N:N,MATCH(D650,'Student Master'!B:B,0)),"0"))</f>
        <v/>
      </c>
      <c r="Q650" s="20" t="str">
        <f>IF(TRIM(D650)="","",IFERROR(INDEX('Student Master'!L:L,MATCH(D650,'Student Master'!B:B,0)),"0"))</f>
        <v/>
      </c>
    </row>
    <row r="651" spans="1:17" x14ac:dyDescent="0.35">
      <c r="A651" s="20">
        <v>650</v>
      </c>
      <c r="B651" s="21"/>
      <c r="C651" s="20"/>
      <c r="D651" s="20"/>
      <c r="E651" s="20"/>
      <c r="F651" s="20"/>
      <c r="G651" s="22" t="str">
        <f>IF(TRIM(D651)="","",IFERROR(INDEX('Student Master'!AB:AB,MATCH(D651,'Student Master'!B:B,0)),"0"))</f>
        <v/>
      </c>
      <c r="H651" s="22" t="str">
        <f>IF(TRIM(D651)="","",IFERROR(INDEX('Student Master'!AG:AG,MATCH(D651,'Student Master'!B:B,0)),"0"))</f>
        <v/>
      </c>
      <c r="I651" s="22" t="str">
        <f>IF(TRIM(D651)="","",IFERROR(INDEX('Student Master'!AH:AH,MATCH(D651,'Student Master'!B:B,0)),"0"))</f>
        <v/>
      </c>
      <c r="J651" s="22" t="str">
        <f>IF(TRIM(D651)="","",IFERROR(INDEX('Student Master'!AI:AI,MATCH(D651,'Student Master'!B:B,0)),"0"))</f>
        <v/>
      </c>
      <c r="K651" s="23" t="str">
        <f t="shared" si="13"/>
        <v/>
      </c>
      <c r="L651" s="20"/>
      <c r="M651" s="20" t="str">
        <f>IF(TRIM(D651)="","",IFERROR(INDEX('Student Master'!C:C,MATCH(D651,'Student Master'!B:B,0)),"0"))</f>
        <v/>
      </c>
      <c r="N651" s="20" t="str">
        <f>IF(TRIM(D651)="","",IFERROR(INDEX('Student Master'!D:D,MATCH(D651,'Student Master'!B:B,0)),"0"))</f>
        <v/>
      </c>
      <c r="O651" s="20" t="str">
        <f>IF(TRIM(D651)="","",IFERROR(INDEX('Student Master'!H:H,MATCH(D651,'Student Master'!B:B,0)),"0"))</f>
        <v/>
      </c>
      <c r="P651" s="20" t="str">
        <f>IF(TRIM(D651)="","",IFERROR(INDEX('Student Master'!N:N,MATCH(D651,'Student Master'!B:B,0)),"0"))</f>
        <v/>
      </c>
      <c r="Q651" s="20" t="str">
        <f>IF(TRIM(D651)="","",IFERROR(INDEX('Student Master'!L:L,MATCH(D651,'Student Master'!B:B,0)),"0"))</f>
        <v/>
      </c>
    </row>
    <row r="652" spans="1:17" x14ac:dyDescent="0.35">
      <c r="A652" s="20">
        <v>651</v>
      </c>
      <c r="B652" s="21"/>
      <c r="C652" s="20"/>
      <c r="D652" s="20"/>
      <c r="E652" s="20"/>
      <c r="F652" s="20"/>
      <c r="G652" s="22" t="str">
        <f>IF(TRIM(D652)="","",IFERROR(INDEX('Student Master'!AB:AB,MATCH(D652,'Student Master'!B:B,0)),"0"))</f>
        <v/>
      </c>
      <c r="H652" s="22" t="str">
        <f>IF(TRIM(D652)="","",IFERROR(INDEX('Student Master'!AG:AG,MATCH(D652,'Student Master'!B:B,0)),"0"))</f>
        <v/>
      </c>
      <c r="I652" s="22" t="str">
        <f>IF(TRIM(D652)="","",IFERROR(INDEX('Student Master'!AH:AH,MATCH(D652,'Student Master'!B:B,0)),"0"))</f>
        <v/>
      </c>
      <c r="J652" s="22" t="str">
        <f>IF(TRIM(D652)="","",IFERROR(INDEX('Student Master'!AI:AI,MATCH(D652,'Student Master'!B:B,0)),"0"))</f>
        <v/>
      </c>
      <c r="K652" s="23" t="str">
        <f t="shared" si="13"/>
        <v/>
      </c>
      <c r="L652" s="20"/>
      <c r="M652" s="20" t="str">
        <f>IF(TRIM(D652)="","",IFERROR(INDEX('Student Master'!C:C,MATCH(D652,'Student Master'!B:B,0)),"0"))</f>
        <v/>
      </c>
      <c r="N652" s="20" t="str">
        <f>IF(TRIM(D652)="","",IFERROR(INDEX('Student Master'!D:D,MATCH(D652,'Student Master'!B:B,0)),"0"))</f>
        <v/>
      </c>
      <c r="O652" s="20" t="str">
        <f>IF(TRIM(D652)="","",IFERROR(INDEX('Student Master'!H:H,MATCH(D652,'Student Master'!B:B,0)),"0"))</f>
        <v/>
      </c>
      <c r="P652" s="20" t="str">
        <f>IF(TRIM(D652)="","",IFERROR(INDEX('Student Master'!N:N,MATCH(D652,'Student Master'!B:B,0)),"0"))</f>
        <v/>
      </c>
      <c r="Q652" s="20" t="str">
        <f>IF(TRIM(D652)="","",IFERROR(INDEX('Student Master'!L:L,MATCH(D652,'Student Master'!B:B,0)),"0"))</f>
        <v/>
      </c>
    </row>
    <row r="653" spans="1:17" x14ac:dyDescent="0.35">
      <c r="A653" s="20">
        <v>652</v>
      </c>
      <c r="B653" s="21"/>
      <c r="C653" s="20"/>
      <c r="D653" s="20"/>
      <c r="E653" s="20"/>
      <c r="F653" s="20"/>
      <c r="G653" s="22" t="str">
        <f>IF(TRIM(D653)="","",IFERROR(INDEX('Student Master'!AB:AB,MATCH(D653,'Student Master'!B:B,0)),"0"))</f>
        <v/>
      </c>
      <c r="H653" s="22" t="str">
        <f>IF(TRIM(D653)="","",IFERROR(INDEX('Student Master'!AG:AG,MATCH(D653,'Student Master'!B:B,0)),"0"))</f>
        <v/>
      </c>
      <c r="I653" s="22" t="str">
        <f>IF(TRIM(D653)="","",IFERROR(INDEX('Student Master'!AH:AH,MATCH(D653,'Student Master'!B:B,0)),"0"))</f>
        <v/>
      </c>
      <c r="J653" s="22" t="str">
        <f>IF(TRIM(D653)="","",IFERROR(INDEX('Student Master'!AI:AI,MATCH(D653,'Student Master'!B:B,0)),"0"))</f>
        <v/>
      </c>
      <c r="K653" s="23" t="str">
        <f t="shared" ref="K653:K716" si="14">IF(TRIM(D653)="","",E653/G653)</f>
        <v/>
      </c>
      <c r="L653" s="20"/>
      <c r="M653" s="20" t="str">
        <f>IF(TRIM(D653)="","",IFERROR(INDEX('Student Master'!C:C,MATCH(D653,'Student Master'!B:B,0)),"0"))</f>
        <v/>
      </c>
      <c r="N653" s="20" t="str">
        <f>IF(TRIM(D653)="","",IFERROR(INDEX('Student Master'!D:D,MATCH(D653,'Student Master'!B:B,0)),"0"))</f>
        <v/>
      </c>
      <c r="O653" s="20" t="str">
        <f>IF(TRIM(D653)="","",IFERROR(INDEX('Student Master'!H:H,MATCH(D653,'Student Master'!B:B,0)),"0"))</f>
        <v/>
      </c>
      <c r="P653" s="20" t="str">
        <f>IF(TRIM(D653)="","",IFERROR(INDEX('Student Master'!N:N,MATCH(D653,'Student Master'!B:B,0)),"0"))</f>
        <v/>
      </c>
      <c r="Q653" s="20" t="str">
        <f>IF(TRIM(D653)="","",IFERROR(INDEX('Student Master'!L:L,MATCH(D653,'Student Master'!B:B,0)),"0"))</f>
        <v/>
      </c>
    </row>
    <row r="654" spans="1:17" x14ac:dyDescent="0.35">
      <c r="A654" s="20">
        <v>653</v>
      </c>
      <c r="B654" s="21"/>
      <c r="C654" s="20"/>
      <c r="D654" s="20"/>
      <c r="E654" s="20"/>
      <c r="F654" s="20"/>
      <c r="G654" s="22" t="str">
        <f>IF(TRIM(D654)="","",IFERROR(INDEX('Student Master'!AB:AB,MATCH(D654,'Student Master'!B:B,0)),"0"))</f>
        <v/>
      </c>
      <c r="H654" s="22" t="str">
        <f>IF(TRIM(D654)="","",IFERROR(INDEX('Student Master'!AG:AG,MATCH(D654,'Student Master'!B:B,0)),"0"))</f>
        <v/>
      </c>
      <c r="I654" s="22" t="str">
        <f>IF(TRIM(D654)="","",IFERROR(INDEX('Student Master'!AH:AH,MATCH(D654,'Student Master'!B:B,0)),"0"))</f>
        <v/>
      </c>
      <c r="J654" s="22" t="str">
        <f>IF(TRIM(D654)="","",IFERROR(INDEX('Student Master'!AI:AI,MATCH(D654,'Student Master'!B:B,0)),"0"))</f>
        <v/>
      </c>
      <c r="K654" s="23" t="str">
        <f t="shared" si="14"/>
        <v/>
      </c>
      <c r="L654" s="20"/>
      <c r="M654" s="20" t="str">
        <f>IF(TRIM(D654)="","",IFERROR(INDEX('Student Master'!C:C,MATCH(D654,'Student Master'!B:B,0)),"0"))</f>
        <v/>
      </c>
      <c r="N654" s="20" t="str">
        <f>IF(TRIM(D654)="","",IFERROR(INDEX('Student Master'!D:D,MATCH(D654,'Student Master'!B:B,0)),"0"))</f>
        <v/>
      </c>
      <c r="O654" s="20" t="str">
        <f>IF(TRIM(D654)="","",IFERROR(INDEX('Student Master'!H:H,MATCH(D654,'Student Master'!B:B,0)),"0"))</f>
        <v/>
      </c>
      <c r="P654" s="20" t="str">
        <f>IF(TRIM(D654)="","",IFERROR(INDEX('Student Master'!N:N,MATCH(D654,'Student Master'!B:B,0)),"0"))</f>
        <v/>
      </c>
      <c r="Q654" s="20" t="str">
        <f>IF(TRIM(D654)="","",IFERROR(INDEX('Student Master'!L:L,MATCH(D654,'Student Master'!B:B,0)),"0"))</f>
        <v/>
      </c>
    </row>
    <row r="655" spans="1:17" x14ac:dyDescent="0.35">
      <c r="A655" s="20">
        <v>654</v>
      </c>
      <c r="B655" s="21"/>
      <c r="C655" s="20"/>
      <c r="D655" s="20"/>
      <c r="E655" s="20"/>
      <c r="F655" s="20"/>
      <c r="G655" s="22" t="str">
        <f>IF(TRIM(D655)="","",IFERROR(INDEX('Student Master'!AB:AB,MATCH(D655,'Student Master'!B:B,0)),"0"))</f>
        <v/>
      </c>
      <c r="H655" s="22" t="str">
        <f>IF(TRIM(D655)="","",IFERROR(INDEX('Student Master'!AG:AG,MATCH(D655,'Student Master'!B:B,0)),"0"))</f>
        <v/>
      </c>
      <c r="I655" s="22" t="str">
        <f>IF(TRIM(D655)="","",IFERROR(INDEX('Student Master'!AH:AH,MATCH(D655,'Student Master'!B:B,0)),"0"))</f>
        <v/>
      </c>
      <c r="J655" s="22" t="str">
        <f>IF(TRIM(D655)="","",IFERROR(INDEX('Student Master'!AI:AI,MATCH(D655,'Student Master'!B:B,0)),"0"))</f>
        <v/>
      </c>
      <c r="K655" s="23" t="str">
        <f t="shared" si="14"/>
        <v/>
      </c>
      <c r="L655" s="20"/>
      <c r="M655" s="20" t="str">
        <f>IF(TRIM(D655)="","",IFERROR(INDEX('Student Master'!C:C,MATCH(D655,'Student Master'!B:B,0)),"0"))</f>
        <v/>
      </c>
      <c r="N655" s="20" t="str">
        <f>IF(TRIM(D655)="","",IFERROR(INDEX('Student Master'!D:D,MATCH(D655,'Student Master'!B:B,0)),"0"))</f>
        <v/>
      </c>
      <c r="O655" s="20" t="str">
        <f>IF(TRIM(D655)="","",IFERROR(INDEX('Student Master'!H:H,MATCH(D655,'Student Master'!B:B,0)),"0"))</f>
        <v/>
      </c>
      <c r="P655" s="20" t="str">
        <f>IF(TRIM(D655)="","",IFERROR(INDEX('Student Master'!N:N,MATCH(D655,'Student Master'!B:B,0)),"0"))</f>
        <v/>
      </c>
      <c r="Q655" s="20" t="str">
        <f>IF(TRIM(D655)="","",IFERROR(INDEX('Student Master'!L:L,MATCH(D655,'Student Master'!B:B,0)),"0"))</f>
        <v/>
      </c>
    </row>
    <row r="656" spans="1:17" x14ac:dyDescent="0.35">
      <c r="A656" s="20">
        <v>655</v>
      </c>
      <c r="B656" s="21"/>
      <c r="C656" s="20"/>
      <c r="D656" s="20"/>
      <c r="E656" s="20"/>
      <c r="F656" s="20"/>
      <c r="G656" s="22" t="str">
        <f>IF(TRIM(D656)="","",IFERROR(INDEX('Student Master'!AB:AB,MATCH(D656,'Student Master'!B:B,0)),"0"))</f>
        <v/>
      </c>
      <c r="H656" s="22" t="str">
        <f>IF(TRIM(D656)="","",IFERROR(INDEX('Student Master'!AG:AG,MATCH(D656,'Student Master'!B:B,0)),"0"))</f>
        <v/>
      </c>
      <c r="I656" s="22" t="str">
        <f>IF(TRIM(D656)="","",IFERROR(INDEX('Student Master'!AH:AH,MATCH(D656,'Student Master'!B:B,0)),"0"))</f>
        <v/>
      </c>
      <c r="J656" s="22" t="str">
        <f>IF(TRIM(D656)="","",IFERROR(INDEX('Student Master'!AI:AI,MATCH(D656,'Student Master'!B:B,0)),"0"))</f>
        <v/>
      </c>
      <c r="K656" s="23" t="str">
        <f t="shared" si="14"/>
        <v/>
      </c>
      <c r="L656" s="20"/>
      <c r="M656" s="20" t="str">
        <f>IF(TRIM(D656)="","",IFERROR(INDEX('Student Master'!C:C,MATCH(D656,'Student Master'!B:B,0)),"0"))</f>
        <v/>
      </c>
      <c r="N656" s="20" t="str">
        <f>IF(TRIM(D656)="","",IFERROR(INDEX('Student Master'!D:D,MATCH(D656,'Student Master'!B:B,0)),"0"))</f>
        <v/>
      </c>
      <c r="O656" s="20" t="str">
        <f>IF(TRIM(D656)="","",IFERROR(INDEX('Student Master'!H:H,MATCH(D656,'Student Master'!B:B,0)),"0"))</f>
        <v/>
      </c>
      <c r="P656" s="20" t="str">
        <f>IF(TRIM(D656)="","",IFERROR(INDEX('Student Master'!N:N,MATCH(D656,'Student Master'!B:B,0)),"0"))</f>
        <v/>
      </c>
      <c r="Q656" s="20" t="str">
        <f>IF(TRIM(D656)="","",IFERROR(INDEX('Student Master'!L:L,MATCH(D656,'Student Master'!B:B,0)),"0"))</f>
        <v/>
      </c>
    </row>
    <row r="657" spans="1:17" x14ac:dyDescent="0.35">
      <c r="A657" s="20">
        <v>656</v>
      </c>
      <c r="B657" s="21"/>
      <c r="C657" s="20"/>
      <c r="D657" s="20"/>
      <c r="E657" s="20"/>
      <c r="F657" s="20"/>
      <c r="G657" s="22" t="str">
        <f>IF(TRIM(D657)="","",IFERROR(INDEX('Student Master'!AB:AB,MATCH(D657,'Student Master'!B:B,0)),"0"))</f>
        <v/>
      </c>
      <c r="H657" s="22" t="str">
        <f>IF(TRIM(D657)="","",IFERROR(INDEX('Student Master'!AG:AG,MATCH(D657,'Student Master'!B:B,0)),"0"))</f>
        <v/>
      </c>
      <c r="I657" s="22" t="str">
        <f>IF(TRIM(D657)="","",IFERROR(INDEX('Student Master'!AH:AH,MATCH(D657,'Student Master'!B:B,0)),"0"))</f>
        <v/>
      </c>
      <c r="J657" s="22" t="str">
        <f>IF(TRIM(D657)="","",IFERROR(INDEX('Student Master'!AI:AI,MATCH(D657,'Student Master'!B:B,0)),"0"))</f>
        <v/>
      </c>
      <c r="K657" s="23" t="str">
        <f t="shared" si="14"/>
        <v/>
      </c>
      <c r="L657" s="20"/>
      <c r="M657" s="20" t="str">
        <f>IF(TRIM(D657)="","",IFERROR(INDEX('Student Master'!C:C,MATCH(D657,'Student Master'!B:B,0)),"0"))</f>
        <v/>
      </c>
      <c r="N657" s="20" t="str">
        <f>IF(TRIM(D657)="","",IFERROR(INDEX('Student Master'!D:D,MATCH(D657,'Student Master'!B:B,0)),"0"))</f>
        <v/>
      </c>
      <c r="O657" s="20" t="str">
        <f>IF(TRIM(D657)="","",IFERROR(INDEX('Student Master'!H:H,MATCH(D657,'Student Master'!B:B,0)),"0"))</f>
        <v/>
      </c>
      <c r="P657" s="20" t="str">
        <f>IF(TRIM(D657)="","",IFERROR(INDEX('Student Master'!N:N,MATCH(D657,'Student Master'!B:B,0)),"0"))</f>
        <v/>
      </c>
      <c r="Q657" s="20" t="str">
        <f>IF(TRIM(D657)="","",IFERROR(INDEX('Student Master'!L:L,MATCH(D657,'Student Master'!B:B,0)),"0"))</f>
        <v/>
      </c>
    </row>
    <row r="658" spans="1:17" x14ac:dyDescent="0.35">
      <c r="A658" s="20">
        <v>657</v>
      </c>
      <c r="B658" s="21"/>
      <c r="C658" s="20"/>
      <c r="D658" s="20"/>
      <c r="E658" s="20"/>
      <c r="F658" s="20"/>
      <c r="G658" s="22" t="str">
        <f>IF(TRIM(D658)="","",IFERROR(INDEX('Student Master'!AB:AB,MATCH(D658,'Student Master'!B:B,0)),"0"))</f>
        <v/>
      </c>
      <c r="H658" s="22" t="str">
        <f>IF(TRIM(D658)="","",IFERROR(INDEX('Student Master'!AG:AG,MATCH(D658,'Student Master'!B:B,0)),"0"))</f>
        <v/>
      </c>
      <c r="I658" s="22" t="str">
        <f>IF(TRIM(D658)="","",IFERROR(INDEX('Student Master'!AH:AH,MATCH(D658,'Student Master'!B:B,0)),"0"))</f>
        <v/>
      </c>
      <c r="J658" s="22" t="str">
        <f>IF(TRIM(D658)="","",IFERROR(INDEX('Student Master'!AI:AI,MATCH(D658,'Student Master'!B:B,0)),"0"))</f>
        <v/>
      </c>
      <c r="K658" s="23" t="str">
        <f t="shared" si="14"/>
        <v/>
      </c>
      <c r="L658" s="20"/>
      <c r="M658" s="20" t="str">
        <f>IF(TRIM(D658)="","",IFERROR(INDEX('Student Master'!C:C,MATCH(D658,'Student Master'!B:B,0)),"0"))</f>
        <v/>
      </c>
      <c r="N658" s="20" t="str">
        <f>IF(TRIM(D658)="","",IFERROR(INDEX('Student Master'!D:D,MATCH(D658,'Student Master'!B:B,0)),"0"))</f>
        <v/>
      </c>
      <c r="O658" s="20" t="str">
        <f>IF(TRIM(D658)="","",IFERROR(INDEX('Student Master'!H:H,MATCH(D658,'Student Master'!B:B,0)),"0"))</f>
        <v/>
      </c>
      <c r="P658" s="20" t="str">
        <f>IF(TRIM(D658)="","",IFERROR(INDEX('Student Master'!N:N,MATCH(D658,'Student Master'!B:B,0)),"0"))</f>
        <v/>
      </c>
      <c r="Q658" s="20" t="str">
        <f>IF(TRIM(D658)="","",IFERROR(INDEX('Student Master'!L:L,MATCH(D658,'Student Master'!B:B,0)),"0"))</f>
        <v/>
      </c>
    </row>
    <row r="659" spans="1:17" x14ac:dyDescent="0.35">
      <c r="A659" s="20">
        <v>658</v>
      </c>
      <c r="B659" s="21"/>
      <c r="C659" s="20"/>
      <c r="D659" s="20"/>
      <c r="E659" s="20"/>
      <c r="F659" s="20"/>
      <c r="G659" s="22" t="str">
        <f>IF(TRIM(D659)="","",IFERROR(INDEX('Student Master'!AB:AB,MATCH(D659,'Student Master'!B:B,0)),"0"))</f>
        <v/>
      </c>
      <c r="H659" s="22" t="str">
        <f>IF(TRIM(D659)="","",IFERROR(INDEX('Student Master'!AG:AG,MATCH(D659,'Student Master'!B:B,0)),"0"))</f>
        <v/>
      </c>
      <c r="I659" s="22" t="str">
        <f>IF(TRIM(D659)="","",IFERROR(INDEX('Student Master'!AH:AH,MATCH(D659,'Student Master'!B:B,0)),"0"))</f>
        <v/>
      </c>
      <c r="J659" s="22" t="str">
        <f>IF(TRIM(D659)="","",IFERROR(INDEX('Student Master'!AI:AI,MATCH(D659,'Student Master'!B:B,0)),"0"))</f>
        <v/>
      </c>
      <c r="K659" s="23" t="str">
        <f t="shared" si="14"/>
        <v/>
      </c>
      <c r="L659" s="20"/>
      <c r="M659" s="20" t="str">
        <f>IF(TRIM(D659)="","",IFERROR(INDEX('Student Master'!C:C,MATCH(D659,'Student Master'!B:B,0)),"0"))</f>
        <v/>
      </c>
      <c r="N659" s="20" t="str">
        <f>IF(TRIM(D659)="","",IFERROR(INDEX('Student Master'!D:D,MATCH(D659,'Student Master'!B:B,0)),"0"))</f>
        <v/>
      </c>
      <c r="O659" s="20" t="str">
        <f>IF(TRIM(D659)="","",IFERROR(INDEX('Student Master'!H:H,MATCH(D659,'Student Master'!B:B,0)),"0"))</f>
        <v/>
      </c>
      <c r="P659" s="20" t="str">
        <f>IF(TRIM(D659)="","",IFERROR(INDEX('Student Master'!N:N,MATCH(D659,'Student Master'!B:B,0)),"0"))</f>
        <v/>
      </c>
      <c r="Q659" s="20" t="str">
        <f>IF(TRIM(D659)="","",IFERROR(INDEX('Student Master'!L:L,MATCH(D659,'Student Master'!B:B,0)),"0"))</f>
        <v/>
      </c>
    </row>
    <row r="660" spans="1:17" x14ac:dyDescent="0.35">
      <c r="A660" s="20">
        <v>659</v>
      </c>
      <c r="B660" s="21"/>
      <c r="C660" s="20"/>
      <c r="D660" s="20"/>
      <c r="E660" s="20"/>
      <c r="F660" s="20"/>
      <c r="G660" s="22" t="str">
        <f>IF(TRIM(D660)="","",IFERROR(INDEX('Student Master'!AB:AB,MATCH(D660,'Student Master'!B:B,0)),"0"))</f>
        <v/>
      </c>
      <c r="H660" s="22" t="str">
        <f>IF(TRIM(D660)="","",IFERROR(INDEX('Student Master'!AG:AG,MATCH(D660,'Student Master'!B:B,0)),"0"))</f>
        <v/>
      </c>
      <c r="I660" s="22" t="str">
        <f>IF(TRIM(D660)="","",IFERROR(INDEX('Student Master'!AH:AH,MATCH(D660,'Student Master'!B:B,0)),"0"))</f>
        <v/>
      </c>
      <c r="J660" s="22" t="str">
        <f>IF(TRIM(D660)="","",IFERROR(INDEX('Student Master'!AI:AI,MATCH(D660,'Student Master'!B:B,0)),"0"))</f>
        <v/>
      </c>
      <c r="K660" s="23" t="str">
        <f t="shared" si="14"/>
        <v/>
      </c>
      <c r="L660" s="20"/>
      <c r="M660" s="20" t="str">
        <f>IF(TRIM(D660)="","",IFERROR(INDEX('Student Master'!C:C,MATCH(D660,'Student Master'!B:B,0)),"0"))</f>
        <v/>
      </c>
      <c r="N660" s="20" t="str">
        <f>IF(TRIM(D660)="","",IFERROR(INDEX('Student Master'!D:D,MATCH(D660,'Student Master'!B:B,0)),"0"))</f>
        <v/>
      </c>
      <c r="O660" s="20" t="str">
        <f>IF(TRIM(D660)="","",IFERROR(INDEX('Student Master'!H:H,MATCH(D660,'Student Master'!B:B,0)),"0"))</f>
        <v/>
      </c>
      <c r="P660" s="20" t="str">
        <f>IF(TRIM(D660)="","",IFERROR(INDEX('Student Master'!N:N,MATCH(D660,'Student Master'!B:B,0)),"0"))</f>
        <v/>
      </c>
      <c r="Q660" s="20" t="str">
        <f>IF(TRIM(D660)="","",IFERROR(INDEX('Student Master'!L:L,MATCH(D660,'Student Master'!B:B,0)),"0"))</f>
        <v/>
      </c>
    </row>
    <row r="661" spans="1:17" x14ac:dyDescent="0.35">
      <c r="A661" s="20">
        <v>660</v>
      </c>
      <c r="B661" s="21"/>
      <c r="C661" s="20"/>
      <c r="D661" s="20"/>
      <c r="E661" s="20"/>
      <c r="F661" s="20"/>
      <c r="G661" s="22" t="str">
        <f>IF(TRIM(D661)="","",IFERROR(INDEX('Student Master'!AB:AB,MATCH(D661,'Student Master'!B:B,0)),"0"))</f>
        <v/>
      </c>
      <c r="H661" s="22" t="str">
        <f>IF(TRIM(D661)="","",IFERROR(INDEX('Student Master'!AG:AG,MATCH(D661,'Student Master'!B:B,0)),"0"))</f>
        <v/>
      </c>
      <c r="I661" s="22" t="str">
        <f>IF(TRIM(D661)="","",IFERROR(INDEX('Student Master'!AH:AH,MATCH(D661,'Student Master'!B:B,0)),"0"))</f>
        <v/>
      </c>
      <c r="J661" s="22" t="str">
        <f>IF(TRIM(D661)="","",IFERROR(INDEX('Student Master'!AI:AI,MATCH(D661,'Student Master'!B:B,0)),"0"))</f>
        <v/>
      </c>
      <c r="K661" s="23" t="str">
        <f t="shared" si="14"/>
        <v/>
      </c>
      <c r="L661" s="20"/>
      <c r="M661" s="20" t="str">
        <f>IF(TRIM(D661)="","",IFERROR(INDEX('Student Master'!C:C,MATCH(D661,'Student Master'!B:B,0)),"0"))</f>
        <v/>
      </c>
      <c r="N661" s="20" t="str">
        <f>IF(TRIM(D661)="","",IFERROR(INDEX('Student Master'!D:D,MATCH(D661,'Student Master'!B:B,0)),"0"))</f>
        <v/>
      </c>
      <c r="O661" s="20" t="str">
        <f>IF(TRIM(D661)="","",IFERROR(INDEX('Student Master'!H:H,MATCH(D661,'Student Master'!B:B,0)),"0"))</f>
        <v/>
      </c>
      <c r="P661" s="20" t="str">
        <f>IF(TRIM(D661)="","",IFERROR(INDEX('Student Master'!N:N,MATCH(D661,'Student Master'!B:B,0)),"0"))</f>
        <v/>
      </c>
      <c r="Q661" s="20" t="str">
        <f>IF(TRIM(D661)="","",IFERROR(INDEX('Student Master'!L:L,MATCH(D661,'Student Master'!B:B,0)),"0"))</f>
        <v/>
      </c>
    </row>
    <row r="662" spans="1:17" x14ac:dyDescent="0.35">
      <c r="A662" s="20">
        <v>661</v>
      </c>
      <c r="B662" s="21"/>
      <c r="C662" s="20"/>
      <c r="D662" s="20"/>
      <c r="E662" s="20"/>
      <c r="F662" s="20"/>
      <c r="G662" s="22" t="str">
        <f>IF(TRIM(D662)="","",IFERROR(INDEX('Student Master'!AB:AB,MATCH(D662,'Student Master'!B:B,0)),"0"))</f>
        <v/>
      </c>
      <c r="H662" s="22" t="str">
        <f>IF(TRIM(D662)="","",IFERROR(INDEX('Student Master'!AG:AG,MATCH(D662,'Student Master'!B:B,0)),"0"))</f>
        <v/>
      </c>
      <c r="I662" s="22" t="str">
        <f>IF(TRIM(D662)="","",IFERROR(INDEX('Student Master'!AH:AH,MATCH(D662,'Student Master'!B:B,0)),"0"))</f>
        <v/>
      </c>
      <c r="J662" s="22" t="str">
        <f>IF(TRIM(D662)="","",IFERROR(INDEX('Student Master'!AI:AI,MATCH(D662,'Student Master'!B:B,0)),"0"))</f>
        <v/>
      </c>
      <c r="K662" s="23" t="str">
        <f t="shared" si="14"/>
        <v/>
      </c>
      <c r="L662" s="20"/>
      <c r="M662" s="20" t="str">
        <f>IF(TRIM(D662)="","",IFERROR(INDEX('Student Master'!C:C,MATCH(D662,'Student Master'!B:B,0)),"0"))</f>
        <v/>
      </c>
      <c r="N662" s="20" t="str">
        <f>IF(TRIM(D662)="","",IFERROR(INDEX('Student Master'!D:D,MATCH(D662,'Student Master'!B:B,0)),"0"))</f>
        <v/>
      </c>
      <c r="O662" s="20" t="str">
        <f>IF(TRIM(D662)="","",IFERROR(INDEX('Student Master'!H:H,MATCH(D662,'Student Master'!B:B,0)),"0"))</f>
        <v/>
      </c>
      <c r="P662" s="20" t="str">
        <f>IF(TRIM(D662)="","",IFERROR(INDEX('Student Master'!N:N,MATCH(D662,'Student Master'!B:B,0)),"0"))</f>
        <v/>
      </c>
      <c r="Q662" s="20" t="str">
        <f>IF(TRIM(D662)="","",IFERROR(INDEX('Student Master'!L:L,MATCH(D662,'Student Master'!B:B,0)),"0"))</f>
        <v/>
      </c>
    </row>
    <row r="663" spans="1:17" x14ac:dyDescent="0.35">
      <c r="A663" s="20">
        <v>662</v>
      </c>
      <c r="B663" s="21"/>
      <c r="C663" s="20"/>
      <c r="D663" s="20"/>
      <c r="E663" s="20"/>
      <c r="F663" s="20"/>
      <c r="G663" s="22" t="str">
        <f>IF(TRIM(D663)="","",IFERROR(INDEX('Student Master'!AB:AB,MATCH(D663,'Student Master'!B:B,0)),"0"))</f>
        <v/>
      </c>
      <c r="H663" s="22" t="str">
        <f>IF(TRIM(D663)="","",IFERROR(INDEX('Student Master'!AG:AG,MATCH(D663,'Student Master'!B:B,0)),"0"))</f>
        <v/>
      </c>
      <c r="I663" s="22" t="str">
        <f>IF(TRIM(D663)="","",IFERROR(INDEX('Student Master'!AH:AH,MATCH(D663,'Student Master'!B:B,0)),"0"))</f>
        <v/>
      </c>
      <c r="J663" s="22" t="str">
        <f>IF(TRIM(D663)="","",IFERROR(INDEX('Student Master'!AI:AI,MATCH(D663,'Student Master'!B:B,0)),"0"))</f>
        <v/>
      </c>
      <c r="K663" s="23" t="str">
        <f t="shared" si="14"/>
        <v/>
      </c>
      <c r="L663" s="20"/>
      <c r="M663" s="20" t="str">
        <f>IF(TRIM(D663)="","",IFERROR(INDEX('Student Master'!C:C,MATCH(D663,'Student Master'!B:B,0)),"0"))</f>
        <v/>
      </c>
      <c r="N663" s="20" t="str">
        <f>IF(TRIM(D663)="","",IFERROR(INDEX('Student Master'!D:D,MATCH(D663,'Student Master'!B:B,0)),"0"))</f>
        <v/>
      </c>
      <c r="O663" s="20" t="str">
        <f>IF(TRIM(D663)="","",IFERROR(INDEX('Student Master'!H:H,MATCH(D663,'Student Master'!B:B,0)),"0"))</f>
        <v/>
      </c>
      <c r="P663" s="20" t="str">
        <f>IF(TRIM(D663)="","",IFERROR(INDEX('Student Master'!N:N,MATCH(D663,'Student Master'!B:B,0)),"0"))</f>
        <v/>
      </c>
      <c r="Q663" s="20" t="str">
        <f>IF(TRIM(D663)="","",IFERROR(INDEX('Student Master'!L:L,MATCH(D663,'Student Master'!B:B,0)),"0"))</f>
        <v/>
      </c>
    </row>
    <row r="664" spans="1:17" x14ac:dyDescent="0.35">
      <c r="A664" s="20">
        <v>663</v>
      </c>
      <c r="B664" s="21"/>
      <c r="C664" s="20"/>
      <c r="D664" s="20"/>
      <c r="E664" s="20"/>
      <c r="F664" s="20"/>
      <c r="G664" s="22" t="str">
        <f>IF(TRIM(D664)="","",IFERROR(INDEX('Student Master'!AB:AB,MATCH(D664,'Student Master'!B:B,0)),"0"))</f>
        <v/>
      </c>
      <c r="H664" s="22" t="str">
        <f>IF(TRIM(D664)="","",IFERROR(INDEX('Student Master'!AG:AG,MATCH(D664,'Student Master'!B:B,0)),"0"))</f>
        <v/>
      </c>
      <c r="I664" s="22" t="str">
        <f>IF(TRIM(D664)="","",IFERROR(INDEX('Student Master'!AH:AH,MATCH(D664,'Student Master'!B:B,0)),"0"))</f>
        <v/>
      </c>
      <c r="J664" s="22" t="str">
        <f>IF(TRIM(D664)="","",IFERROR(INDEX('Student Master'!AI:AI,MATCH(D664,'Student Master'!B:B,0)),"0"))</f>
        <v/>
      </c>
      <c r="K664" s="23" t="str">
        <f t="shared" si="14"/>
        <v/>
      </c>
      <c r="L664" s="20"/>
      <c r="M664" s="20" t="str">
        <f>IF(TRIM(D664)="","",IFERROR(INDEX('Student Master'!C:C,MATCH(D664,'Student Master'!B:B,0)),"0"))</f>
        <v/>
      </c>
      <c r="N664" s="20" t="str">
        <f>IF(TRIM(D664)="","",IFERROR(INDEX('Student Master'!D:D,MATCH(D664,'Student Master'!B:B,0)),"0"))</f>
        <v/>
      </c>
      <c r="O664" s="20" t="str">
        <f>IF(TRIM(D664)="","",IFERROR(INDEX('Student Master'!H:H,MATCH(D664,'Student Master'!B:B,0)),"0"))</f>
        <v/>
      </c>
      <c r="P664" s="20" t="str">
        <f>IF(TRIM(D664)="","",IFERROR(INDEX('Student Master'!N:N,MATCH(D664,'Student Master'!B:B,0)),"0"))</f>
        <v/>
      </c>
      <c r="Q664" s="20" t="str">
        <f>IF(TRIM(D664)="","",IFERROR(INDEX('Student Master'!L:L,MATCH(D664,'Student Master'!B:B,0)),"0"))</f>
        <v/>
      </c>
    </row>
    <row r="665" spans="1:17" x14ac:dyDescent="0.35">
      <c r="A665" s="20">
        <v>664</v>
      </c>
      <c r="B665" s="21"/>
      <c r="C665" s="20"/>
      <c r="D665" s="20"/>
      <c r="E665" s="20"/>
      <c r="F665" s="20"/>
      <c r="G665" s="22" t="str">
        <f>IF(TRIM(D665)="","",IFERROR(INDEX('Student Master'!AB:AB,MATCH(D665,'Student Master'!B:B,0)),"0"))</f>
        <v/>
      </c>
      <c r="H665" s="22" t="str">
        <f>IF(TRIM(D665)="","",IFERROR(INDEX('Student Master'!AG:AG,MATCH(D665,'Student Master'!B:B,0)),"0"))</f>
        <v/>
      </c>
      <c r="I665" s="22" t="str">
        <f>IF(TRIM(D665)="","",IFERROR(INDEX('Student Master'!AH:AH,MATCH(D665,'Student Master'!B:B,0)),"0"))</f>
        <v/>
      </c>
      <c r="J665" s="22" t="str">
        <f>IF(TRIM(D665)="","",IFERROR(INDEX('Student Master'!AI:AI,MATCH(D665,'Student Master'!B:B,0)),"0"))</f>
        <v/>
      </c>
      <c r="K665" s="23" t="str">
        <f t="shared" si="14"/>
        <v/>
      </c>
      <c r="L665" s="20"/>
      <c r="M665" s="20" t="str">
        <f>IF(TRIM(D665)="","",IFERROR(INDEX('Student Master'!C:C,MATCH(D665,'Student Master'!B:B,0)),"0"))</f>
        <v/>
      </c>
      <c r="N665" s="20" t="str">
        <f>IF(TRIM(D665)="","",IFERROR(INDEX('Student Master'!D:D,MATCH(D665,'Student Master'!B:B,0)),"0"))</f>
        <v/>
      </c>
      <c r="O665" s="20" t="str">
        <f>IF(TRIM(D665)="","",IFERROR(INDEX('Student Master'!H:H,MATCH(D665,'Student Master'!B:B,0)),"0"))</f>
        <v/>
      </c>
      <c r="P665" s="20" t="str">
        <f>IF(TRIM(D665)="","",IFERROR(INDEX('Student Master'!N:N,MATCH(D665,'Student Master'!B:B,0)),"0"))</f>
        <v/>
      </c>
      <c r="Q665" s="20" t="str">
        <f>IF(TRIM(D665)="","",IFERROR(INDEX('Student Master'!L:L,MATCH(D665,'Student Master'!B:B,0)),"0"))</f>
        <v/>
      </c>
    </row>
    <row r="666" spans="1:17" x14ac:dyDescent="0.35">
      <c r="A666" s="20">
        <v>665</v>
      </c>
      <c r="B666" s="21"/>
      <c r="C666" s="20"/>
      <c r="D666" s="20"/>
      <c r="E666" s="20"/>
      <c r="F666" s="20"/>
      <c r="G666" s="22" t="str">
        <f>IF(TRIM(D666)="","",IFERROR(INDEX('Student Master'!AB:AB,MATCH(D666,'Student Master'!B:B,0)),"0"))</f>
        <v/>
      </c>
      <c r="H666" s="22" t="str">
        <f>IF(TRIM(D666)="","",IFERROR(INDEX('Student Master'!AG:AG,MATCH(D666,'Student Master'!B:B,0)),"0"))</f>
        <v/>
      </c>
      <c r="I666" s="22" t="str">
        <f>IF(TRIM(D666)="","",IFERROR(INDEX('Student Master'!AH:AH,MATCH(D666,'Student Master'!B:B,0)),"0"))</f>
        <v/>
      </c>
      <c r="J666" s="22" t="str">
        <f>IF(TRIM(D666)="","",IFERROR(INDEX('Student Master'!AI:AI,MATCH(D666,'Student Master'!B:B,0)),"0"))</f>
        <v/>
      </c>
      <c r="K666" s="23" t="str">
        <f t="shared" si="14"/>
        <v/>
      </c>
      <c r="L666" s="20"/>
      <c r="M666" s="20" t="str">
        <f>IF(TRIM(D666)="","",IFERROR(INDEX('Student Master'!C:C,MATCH(D666,'Student Master'!B:B,0)),"0"))</f>
        <v/>
      </c>
      <c r="N666" s="20" t="str">
        <f>IF(TRIM(D666)="","",IFERROR(INDEX('Student Master'!D:D,MATCH(D666,'Student Master'!B:B,0)),"0"))</f>
        <v/>
      </c>
      <c r="O666" s="20" t="str">
        <f>IF(TRIM(D666)="","",IFERROR(INDEX('Student Master'!H:H,MATCH(D666,'Student Master'!B:B,0)),"0"))</f>
        <v/>
      </c>
      <c r="P666" s="20" t="str">
        <f>IF(TRIM(D666)="","",IFERROR(INDEX('Student Master'!N:N,MATCH(D666,'Student Master'!B:B,0)),"0"))</f>
        <v/>
      </c>
      <c r="Q666" s="20" t="str">
        <f>IF(TRIM(D666)="","",IFERROR(INDEX('Student Master'!L:L,MATCH(D666,'Student Master'!B:B,0)),"0"))</f>
        <v/>
      </c>
    </row>
    <row r="667" spans="1:17" x14ac:dyDescent="0.35">
      <c r="A667" s="20">
        <v>666</v>
      </c>
      <c r="B667" s="21"/>
      <c r="C667" s="20"/>
      <c r="D667" s="20"/>
      <c r="E667" s="20"/>
      <c r="F667" s="20"/>
      <c r="G667" s="22" t="str">
        <f>IF(TRIM(D667)="","",IFERROR(INDEX('Student Master'!AB:AB,MATCH(D667,'Student Master'!B:B,0)),"0"))</f>
        <v/>
      </c>
      <c r="H667" s="22" t="str">
        <f>IF(TRIM(D667)="","",IFERROR(INDEX('Student Master'!AG:AG,MATCH(D667,'Student Master'!B:B,0)),"0"))</f>
        <v/>
      </c>
      <c r="I667" s="22" t="str">
        <f>IF(TRIM(D667)="","",IFERROR(INDEX('Student Master'!AH:AH,MATCH(D667,'Student Master'!B:B,0)),"0"))</f>
        <v/>
      </c>
      <c r="J667" s="22" t="str">
        <f>IF(TRIM(D667)="","",IFERROR(INDEX('Student Master'!AI:AI,MATCH(D667,'Student Master'!B:B,0)),"0"))</f>
        <v/>
      </c>
      <c r="K667" s="23" t="str">
        <f t="shared" si="14"/>
        <v/>
      </c>
      <c r="L667" s="20"/>
      <c r="M667" s="20" t="str">
        <f>IF(TRIM(D667)="","",IFERROR(INDEX('Student Master'!C:C,MATCH(D667,'Student Master'!B:B,0)),"0"))</f>
        <v/>
      </c>
      <c r="N667" s="20" t="str">
        <f>IF(TRIM(D667)="","",IFERROR(INDEX('Student Master'!D:D,MATCH(D667,'Student Master'!B:B,0)),"0"))</f>
        <v/>
      </c>
      <c r="O667" s="20" t="str">
        <f>IF(TRIM(D667)="","",IFERROR(INDEX('Student Master'!H:H,MATCH(D667,'Student Master'!B:B,0)),"0"))</f>
        <v/>
      </c>
      <c r="P667" s="20" t="str">
        <f>IF(TRIM(D667)="","",IFERROR(INDEX('Student Master'!N:N,MATCH(D667,'Student Master'!B:B,0)),"0"))</f>
        <v/>
      </c>
      <c r="Q667" s="20" t="str">
        <f>IF(TRIM(D667)="","",IFERROR(INDEX('Student Master'!L:L,MATCH(D667,'Student Master'!B:B,0)),"0"))</f>
        <v/>
      </c>
    </row>
    <row r="668" spans="1:17" x14ac:dyDescent="0.35">
      <c r="A668" s="20">
        <v>667</v>
      </c>
      <c r="B668" s="21"/>
      <c r="C668" s="20"/>
      <c r="D668" s="20"/>
      <c r="E668" s="20"/>
      <c r="F668" s="20"/>
      <c r="G668" s="22" t="str">
        <f>IF(TRIM(D668)="","",IFERROR(INDEX('Student Master'!AB:AB,MATCH(D668,'Student Master'!B:B,0)),"0"))</f>
        <v/>
      </c>
      <c r="H668" s="22" t="str">
        <f>IF(TRIM(D668)="","",IFERROR(INDEX('Student Master'!AG:AG,MATCH(D668,'Student Master'!B:B,0)),"0"))</f>
        <v/>
      </c>
      <c r="I668" s="22" t="str">
        <f>IF(TRIM(D668)="","",IFERROR(INDEX('Student Master'!AH:AH,MATCH(D668,'Student Master'!B:B,0)),"0"))</f>
        <v/>
      </c>
      <c r="J668" s="22" t="str">
        <f>IF(TRIM(D668)="","",IFERROR(INDEX('Student Master'!AI:AI,MATCH(D668,'Student Master'!B:B,0)),"0"))</f>
        <v/>
      </c>
      <c r="K668" s="23" t="str">
        <f t="shared" si="14"/>
        <v/>
      </c>
      <c r="L668" s="20"/>
      <c r="M668" s="20" t="str">
        <f>IF(TRIM(D668)="","",IFERROR(INDEX('Student Master'!C:C,MATCH(D668,'Student Master'!B:B,0)),"0"))</f>
        <v/>
      </c>
      <c r="N668" s="20" t="str">
        <f>IF(TRIM(D668)="","",IFERROR(INDEX('Student Master'!D:D,MATCH(D668,'Student Master'!B:B,0)),"0"))</f>
        <v/>
      </c>
      <c r="O668" s="20" t="str">
        <f>IF(TRIM(D668)="","",IFERROR(INDEX('Student Master'!H:H,MATCH(D668,'Student Master'!B:B,0)),"0"))</f>
        <v/>
      </c>
      <c r="P668" s="20" t="str">
        <f>IF(TRIM(D668)="","",IFERROR(INDEX('Student Master'!N:N,MATCH(D668,'Student Master'!B:B,0)),"0"))</f>
        <v/>
      </c>
      <c r="Q668" s="20" t="str">
        <f>IF(TRIM(D668)="","",IFERROR(INDEX('Student Master'!L:L,MATCH(D668,'Student Master'!B:B,0)),"0"))</f>
        <v/>
      </c>
    </row>
    <row r="669" spans="1:17" x14ac:dyDescent="0.35">
      <c r="A669" s="20">
        <v>668</v>
      </c>
      <c r="B669" s="21"/>
      <c r="C669" s="20"/>
      <c r="D669" s="20"/>
      <c r="E669" s="20"/>
      <c r="F669" s="20"/>
      <c r="G669" s="22" t="str">
        <f>IF(TRIM(D669)="","",IFERROR(INDEX('Student Master'!AB:AB,MATCH(D669,'Student Master'!B:B,0)),"0"))</f>
        <v/>
      </c>
      <c r="H669" s="22" t="str">
        <f>IF(TRIM(D669)="","",IFERROR(INDEX('Student Master'!AG:AG,MATCH(D669,'Student Master'!B:B,0)),"0"))</f>
        <v/>
      </c>
      <c r="I669" s="22" t="str">
        <f>IF(TRIM(D669)="","",IFERROR(INDEX('Student Master'!AH:AH,MATCH(D669,'Student Master'!B:B,0)),"0"))</f>
        <v/>
      </c>
      <c r="J669" s="22" t="str">
        <f>IF(TRIM(D669)="","",IFERROR(INDEX('Student Master'!AI:AI,MATCH(D669,'Student Master'!B:B,0)),"0"))</f>
        <v/>
      </c>
      <c r="K669" s="23" t="str">
        <f t="shared" si="14"/>
        <v/>
      </c>
      <c r="L669" s="20"/>
      <c r="M669" s="20" t="str">
        <f>IF(TRIM(D669)="","",IFERROR(INDEX('Student Master'!C:C,MATCH(D669,'Student Master'!B:B,0)),"0"))</f>
        <v/>
      </c>
      <c r="N669" s="20" t="str">
        <f>IF(TRIM(D669)="","",IFERROR(INDEX('Student Master'!D:D,MATCH(D669,'Student Master'!B:B,0)),"0"))</f>
        <v/>
      </c>
      <c r="O669" s="20" t="str">
        <f>IF(TRIM(D669)="","",IFERROR(INDEX('Student Master'!H:H,MATCH(D669,'Student Master'!B:B,0)),"0"))</f>
        <v/>
      </c>
      <c r="P669" s="20" t="str">
        <f>IF(TRIM(D669)="","",IFERROR(INDEX('Student Master'!N:N,MATCH(D669,'Student Master'!B:B,0)),"0"))</f>
        <v/>
      </c>
      <c r="Q669" s="20" t="str">
        <f>IF(TRIM(D669)="","",IFERROR(INDEX('Student Master'!L:L,MATCH(D669,'Student Master'!B:B,0)),"0"))</f>
        <v/>
      </c>
    </row>
    <row r="670" spans="1:17" x14ac:dyDescent="0.35">
      <c r="A670" s="20">
        <v>669</v>
      </c>
      <c r="B670" s="21"/>
      <c r="C670" s="20"/>
      <c r="D670" s="20"/>
      <c r="E670" s="20"/>
      <c r="F670" s="20"/>
      <c r="G670" s="22" t="str">
        <f>IF(TRIM(D670)="","",IFERROR(INDEX('Student Master'!AB:AB,MATCH(D670,'Student Master'!B:B,0)),"0"))</f>
        <v/>
      </c>
      <c r="H670" s="22" t="str">
        <f>IF(TRIM(D670)="","",IFERROR(INDEX('Student Master'!AG:AG,MATCH(D670,'Student Master'!B:B,0)),"0"))</f>
        <v/>
      </c>
      <c r="I670" s="22" t="str">
        <f>IF(TRIM(D670)="","",IFERROR(INDEX('Student Master'!AH:AH,MATCH(D670,'Student Master'!B:B,0)),"0"))</f>
        <v/>
      </c>
      <c r="J670" s="22" t="str">
        <f>IF(TRIM(D670)="","",IFERROR(INDEX('Student Master'!AI:AI,MATCH(D670,'Student Master'!B:B,0)),"0"))</f>
        <v/>
      </c>
      <c r="K670" s="23" t="str">
        <f t="shared" si="14"/>
        <v/>
      </c>
      <c r="L670" s="20"/>
      <c r="M670" s="20" t="str">
        <f>IF(TRIM(D670)="","",IFERROR(INDEX('Student Master'!C:C,MATCH(D670,'Student Master'!B:B,0)),"0"))</f>
        <v/>
      </c>
      <c r="N670" s="20" t="str">
        <f>IF(TRIM(D670)="","",IFERROR(INDEX('Student Master'!D:D,MATCH(D670,'Student Master'!B:B,0)),"0"))</f>
        <v/>
      </c>
      <c r="O670" s="20" t="str">
        <f>IF(TRIM(D670)="","",IFERROR(INDEX('Student Master'!H:H,MATCH(D670,'Student Master'!B:B,0)),"0"))</f>
        <v/>
      </c>
      <c r="P670" s="20" t="str">
        <f>IF(TRIM(D670)="","",IFERROR(INDEX('Student Master'!N:N,MATCH(D670,'Student Master'!B:B,0)),"0"))</f>
        <v/>
      </c>
      <c r="Q670" s="20" t="str">
        <f>IF(TRIM(D670)="","",IFERROR(INDEX('Student Master'!L:L,MATCH(D670,'Student Master'!B:B,0)),"0"))</f>
        <v/>
      </c>
    </row>
    <row r="671" spans="1:17" x14ac:dyDescent="0.35">
      <c r="A671" s="20">
        <v>670</v>
      </c>
      <c r="B671" s="21"/>
      <c r="C671" s="20"/>
      <c r="D671" s="20"/>
      <c r="E671" s="20"/>
      <c r="F671" s="20"/>
      <c r="G671" s="22" t="str">
        <f>IF(TRIM(D671)="","",IFERROR(INDEX('Student Master'!AB:AB,MATCH(D671,'Student Master'!B:B,0)),"0"))</f>
        <v/>
      </c>
      <c r="H671" s="22" t="str">
        <f>IF(TRIM(D671)="","",IFERROR(INDEX('Student Master'!AG:AG,MATCH(D671,'Student Master'!B:B,0)),"0"))</f>
        <v/>
      </c>
      <c r="I671" s="22" t="str">
        <f>IF(TRIM(D671)="","",IFERROR(INDEX('Student Master'!AH:AH,MATCH(D671,'Student Master'!B:B,0)),"0"))</f>
        <v/>
      </c>
      <c r="J671" s="22" t="str">
        <f>IF(TRIM(D671)="","",IFERROR(INDEX('Student Master'!AI:AI,MATCH(D671,'Student Master'!B:B,0)),"0"))</f>
        <v/>
      </c>
      <c r="K671" s="23" t="str">
        <f t="shared" si="14"/>
        <v/>
      </c>
      <c r="L671" s="20"/>
      <c r="M671" s="20" t="str">
        <f>IF(TRIM(D671)="","",IFERROR(INDEX('Student Master'!C:C,MATCH(D671,'Student Master'!B:B,0)),"0"))</f>
        <v/>
      </c>
      <c r="N671" s="20" t="str">
        <f>IF(TRIM(D671)="","",IFERROR(INDEX('Student Master'!D:D,MATCH(D671,'Student Master'!B:B,0)),"0"))</f>
        <v/>
      </c>
      <c r="O671" s="20" t="str">
        <f>IF(TRIM(D671)="","",IFERROR(INDEX('Student Master'!H:H,MATCH(D671,'Student Master'!B:B,0)),"0"))</f>
        <v/>
      </c>
      <c r="P671" s="20" t="str">
        <f>IF(TRIM(D671)="","",IFERROR(INDEX('Student Master'!N:N,MATCH(D671,'Student Master'!B:B,0)),"0"))</f>
        <v/>
      </c>
      <c r="Q671" s="20" t="str">
        <f>IF(TRIM(D671)="","",IFERROR(INDEX('Student Master'!L:L,MATCH(D671,'Student Master'!B:B,0)),"0"))</f>
        <v/>
      </c>
    </row>
    <row r="672" spans="1:17" x14ac:dyDescent="0.35">
      <c r="A672" s="20">
        <v>671</v>
      </c>
      <c r="B672" s="21"/>
      <c r="C672" s="20"/>
      <c r="D672" s="20"/>
      <c r="E672" s="20"/>
      <c r="F672" s="20"/>
      <c r="G672" s="22" t="str">
        <f>IF(TRIM(D672)="","",IFERROR(INDEX('Student Master'!AB:AB,MATCH(D672,'Student Master'!B:B,0)),"0"))</f>
        <v/>
      </c>
      <c r="H672" s="22" t="str">
        <f>IF(TRIM(D672)="","",IFERROR(INDEX('Student Master'!AG:AG,MATCH(D672,'Student Master'!B:B,0)),"0"))</f>
        <v/>
      </c>
      <c r="I672" s="22" t="str">
        <f>IF(TRIM(D672)="","",IFERROR(INDEX('Student Master'!AH:AH,MATCH(D672,'Student Master'!B:B,0)),"0"))</f>
        <v/>
      </c>
      <c r="J672" s="22" t="str">
        <f>IF(TRIM(D672)="","",IFERROR(INDEX('Student Master'!AI:AI,MATCH(D672,'Student Master'!B:B,0)),"0"))</f>
        <v/>
      </c>
      <c r="K672" s="23" t="str">
        <f t="shared" si="14"/>
        <v/>
      </c>
      <c r="L672" s="20"/>
      <c r="M672" s="20" t="str">
        <f>IF(TRIM(D672)="","",IFERROR(INDEX('Student Master'!C:C,MATCH(D672,'Student Master'!B:B,0)),"0"))</f>
        <v/>
      </c>
      <c r="N672" s="20" t="str">
        <f>IF(TRIM(D672)="","",IFERROR(INDEX('Student Master'!D:D,MATCH(D672,'Student Master'!B:B,0)),"0"))</f>
        <v/>
      </c>
      <c r="O672" s="20" t="str">
        <f>IF(TRIM(D672)="","",IFERROR(INDEX('Student Master'!H:H,MATCH(D672,'Student Master'!B:B,0)),"0"))</f>
        <v/>
      </c>
      <c r="P672" s="20" t="str">
        <f>IF(TRIM(D672)="","",IFERROR(INDEX('Student Master'!N:N,MATCH(D672,'Student Master'!B:B,0)),"0"))</f>
        <v/>
      </c>
      <c r="Q672" s="20" t="str">
        <f>IF(TRIM(D672)="","",IFERROR(INDEX('Student Master'!L:L,MATCH(D672,'Student Master'!B:B,0)),"0"))</f>
        <v/>
      </c>
    </row>
    <row r="673" spans="1:17" x14ac:dyDescent="0.35">
      <c r="A673" s="20">
        <v>672</v>
      </c>
      <c r="B673" s="21"/>
      <c r="C673" s="20"/>
      <c r="D673" s="20"/>
      <c r="E673" s="20"/>
      <c r="F673" s="20"/>
      <c r="G673" s="22" t="str">
        <f>IF(TRIM(D673)="","",IFERROR(INDEX('Student Master'!AB:AB,MATCH(D673,'Student Master'!B:B,0)),"0"))</f>
        <v/>
      </c>
      <c r="H673" s="22" t="str">
        <f>IF(TRIM(D673)="","",IFERROR(INDEX('Student Master'!AG:AG,MATCH(D673,'Student Master'!B:B,0)),"0"))</f>
        <v/>
      </c>
      <c r="I673" s="22" t="str">
        <f>IF(TRIM(D673)="","",IFERROR(INDEX('Student Master'!AH:AH,MATCH(D673,'Student Master'!B:B,0)),"0"))</f>
        <v/>
      </c>
      <c r="J673" s="22" t="str">
        <f>IF(TRIM(D673)="","",IFERROR(INDEX('Student Master'!AI:AI,MATCH(D673,'Student Master'!B:B,0)),"0"))</f>
        <v/>
      </c>
      <c r="K673" s="23" t="str">
        <f t="shared" si="14"/>
        <v/>
      </c>
      <c r="L673" s="20"/>
      <c r="M673" s="20" t="str">
        <f>IF(TRIM(D673)="","",IFERROR(INDEX('Student Master'!C:C,MATCH(D673,'Student Master'!B:B,0)),"0"))</f>
        <v/>
      </c>
      <c r="N673" s="20" t="str">
        <f>IF(TRIM(D673)="","",IFERROR(INDEX('Student Master'!D:D,MATCH(D673,'Student Master'!B:B,0)),"0"))</f>
        <v/>
      </c>
      <c r="O673" s="20" t="str">
        <f>IF(TRIM(D673)="","",IFERROR(INDEX('Student Master'!H:H,MATCH(D673,'Student Master'!B:B,0)),"0"))</f>
        <v/>
      </c>
      <c r="P673" s="20" t="str">
        <f>IF(TRIM(D673)="","",IFERROR(INDEX('Student Master'!N:N,MATCH(D673,'Student Master'!B:B,0)),"0"))</f>
        <v/>
      </c>
      <c r="Q673" s="20" t="str">
        <f>IF(TRIM(D673)="","",IFERROR(INDEX('Student Master'!L:L,MATCH(D673,'Student Master'!B:B,0)),"0"))</f>
        <v/>
      </c>
    </row>
    <row r="674" spans="1:17" x14ac:dyDescent="0.35">
      <c r="A674" s="20">
        <v>673</v>
      </c>
      <c r="B674" s="21"/>
      <c r="C674" s="20"/>
      <c r="D674" s="20"/>
      <c r="E674" s="20"/>
      <c r="F674" s="20"/>
      <c r="G674" s="22" t="str">
        <f>IF(TRIM(D674)="","",IFERROR(INDEX('Student Master'!AB:AB,MATCH(D674,'Student Master'!B:B,0)),"0"))</f>
        <v/>
      </c>
      <c r="H674" s="22" t="str">
        <f>IF(TRIM(D674)="","",IFERROR(INDEX('Student Master'!AG:AG,MATCH(D674,'Student Master'!B:B,0)),"0"))</f>
        <v/>
      </c>
      <c r="I674" s="22" t="str">
        <f>IF(TRIM(D674)="","",IFERROR(INDEX('Student Master'!AH:AH,MATCH(D674,'Student Master'!B:B,0)),"0"))</f>
        <v/>
      </c>
      <c r="J674" s="22" t="str">
        <f>IF(TRIM(D674)="","",IFERROR(INDEX('Student Master'!AI:AI,MATCH(D674,'Student Master'!B:B,0)),"0"))</f>
        <v/>
      </c>
      <c r="K674" s="23" t="str">
        <f t="shared" si="14"/>
        <v/>
      </c>
      <c r="L674" s="20"/>
      <c r="M674" s="20" t="str">
        <f>IF(TRIM(D674)="","",IFERROR(INDEX('Student Master'!C:C,MATCH(D674,'Student Master'!B:B,0)),"0"))</f>
        <v/>
      </c>
      <c r="N674" s="20" t="str">
        <f>IF(TRIM(D674)="","",IFERROR(INDEX('Student Master'!D:D,MATCH(D674,'Student Master'!B:B,0)),"0"))</f>
        <v/>
      </c>
      <c r="O674" s="20" t="str">
        <f>IF(TRIM(D674)="","",IFERROR(INDEX('Student Master'!H:H,MATCH(D674,'Student Master'!B:B,0)),"0"))</f>
        <v/>
      </c>
      <c r="P674" s="20" t="str">
        <f>IF(TRIM(D674)="","",IFERROR(INDEX('Student Master'!N:N,MATCH(D674,'Student Master'!B:B,0)),"0"))</f>
        <v/>
      </c>
      <c r="Q674" s="20" t="str">
        <f>IF(TRIM(D674)="","",IFERROR(INDEX('Student Master'!L:L,MATCH(D674,'Student Master'!B:B,0)),"0"))</f>
        <v/>
      </c>
    </row>
    <row r="675" spans="1:17" x14ac:dyDescent="0.35">
      <c r="A675" s="20">
        <v>674</v>
      </c>
      <c r="B675" s="21"/>
      <c r="C675" s="20"/>
      <c r="D675" s="20"/>
      <c r="E675" s="20"/>
      <c r="F675" s="20"/>
      <c r="G675" s="22" t="str">
        <f>IF(TRIM(D675)="","",IFERROR(INDEX('Student Master'!AB:AB,MATCH(D675,'Student Master'!B:B,0)),"0"))</f>
        <v/>
      </c>
      <c r="H675" s="22" t="str">
        <f>IF(TRIM(D675)="","",IFERROR(INDEX('Student Master'!AG:AG,MATCH(D675,'Student Master'!B:B,0)),"0"))</f>
        <v/>
      </c>
      <c r="I675" s="22" t="str">
        <f>IF(TRIM(D675)="","",IFERROR(INDEX('Student Master'!AH:AH,MATCH(D675,'Student Master'!B:B,0)),"0"))</f>
        <v/>
      </c>
      <c r="J675" s="22" t="str">
        <f>IF(TRIM(D675)="","",IFERROR(INDEX('Student Master'!AI:AI,MATCH(D675,'Student Master'!B:B,0)),"0"))</f>
        <v/>
      </c>
      <c r="K675" s="23" t="str">
        <f t="shared" si="14"/>
        <v/>
      </c>
      <c r="L675" s="20"/>
      <c r="M675" s="20" t="str">
        <f>IF(TRIM(D675)="","",IFERROR(INDEX('Student Master'!C:C,MATCH(D675,'Student Master'!B:B,0)),"0"))</f>
        <v/>
      </c>
      <c r="N675" s="20" t="str">
        <f>IF(TRIM(D675)="","",IFERROR(INDEX('Student Master'!D:D,MATCH(D675,'Student Master'!B:B,0)),"0"))</f>
        <v/>
      </c>
      <c r="O675" s="20" t="str">
        <f>IF(TRIM(D675)="","",IFERROR(INDEX('Student Master'!H:H,MATCH(D675,'Student Master'!B:B,0)),"0"))</f>
        <v/>
      </c>
      <c r="P675" s="20" t="str">
        <f>IF(TRIM(D675)="","",IFERROR(INDEX('Student Master'!N:N,MATCH(D675,'Student Master'!B:B,0)),"0"))</f>
        <v/>
      </c>
      <c r="Q675" s="20" t="str">
        <f>IF(TRIM(D675)="","",IFERROR(INDEX('Student Master'!L:L,MATCH(D675,'Student Master'!B:B,0)),"0"))</f>
        <v/>
      </c>
    </row>
    <row r="676" spans="1:17" x14ac:dyDescent="0.35">
      <c r="A676" s="20">
        <v>675</v>
      </c>
      <c r="B676" s="21"/>
      <c r="C676" s="20"/>
      <c r="D676" s="20"/>
      <c r="E676" s="20"/>
      <c r="F676" s="20"/>
      <c r="G676" s="22" t="str">
        <f>IF(TRIM(D676)="","",IFERROR(INDEX('Student Master'!AB:AB,MATCH(D676,'Student Master'!B:B,0)),"0"))</f>
        <v/>
      </c>
      <c r="H676" s="22" t="str">
        <f>IF(TRIM(D676)="","",IFERROR(INDEX('Student Master'!AG:AG,MATCH(D676,'Student Master'!B:B,0)),"0"))</f>
        <v/>
      </c>
      <c r="I676" s="22" t="str">
        <f>IF(TRIM(D676)="","",IFERROR(INDEX('Student Master'!AH:AH,MATCH(D676,'Student Master'!B:B,0)),"0"))</f>
        <v/>
      </c>
      <c r="J676" s="22" t="str">
        <f>IF(TRIM(D676)="","",IFERROR(INDEX('Student Master'!AI:AI,MATCH(D676,'Student Master'!B:B,0)),"0"))</f>
        <v/>
      </c>
      <c r="K676" s="23" t="str">
        <f t="shared" si="14"/>
        <v/>
      </c>
      <c r="L676" s="20"/>
      <c r="M676" s="20" t="str">
        <f>IF(TRIM(D676)="","",IFERROR(INDEX('Student Master'!C:C,MATCH(D676,'Student Master'!B:B,0)),"0"))</f>
        <v/>
      </c>
      <c r="N676" s="20" t="str">
        <f>IF(TRIM(D676)="","",IFERROR(INDEX('Student Master'!D:D,MATCH(D676,'Student Master'!B:B,0)),"0"))</f>
        <v/>
      </c>
      <c r="O676" s="20" t="str">
        <f>IF(TRIM(D676)="","",IFERROR(INDEX('Student Master'!H:H,MATCH(D676,'Student Master'!B:B,0)),"0"))</f>
        <v/>
      </c>
      <c r="P676" s="20" t="str">
        <f>IF(TRIM(D676)="","",IFERROR(INDEX('Student Master'!N:N,MATCH(D676,'Student Master'!B:B,0)),"0"))</f>
        <v/>
      </c>
      <c r="Q676" s="20" t="str">
        <f>IF(TRIM(D676)="","",IFERROR(INDEX('Student Master'!L:L,MATCH(D676,'Student Master'!B:B,0)),"0"))</f>
        <v/>
      </c>
    </row>
    <row r="677" spans="1:17" x14ac:dyDescent="0.35">
      <c r="A677" s="20">
        <v>676</v>
      </c>
      <c r="B677" s="21"/>
      <c r="C677" s="20"/>
      <c r="D677" s="20"/>
      <c r="E677" s="20"/>
      <c r="F677" s="20"/>
      <c r="G677" s="22" t="str">
        <f>IF(TRIM(D677)="","",IFERROR(INDEX('Student Master'!AB:AB,MATCH(D677,'Student Master'!B:B,0)),"0"))</f>
        <v/>
      </c>
      <c r="H677" s="22" t="str">
        <f>IF(TRIM(D677)="","",IFERROR(INDEX('Student Master'!AG:AG,MATCH(D677,'Student Master'!B:B,0)),"0"))</f>
        <v/>
      </c>
      <c r="I677" s="22" t="str">
        <f>IF(TRIM(D677)="","",IFERROR(INDEX('Student Master'!AH:AH,MATCH(D677,'Student Master'!B:B,0)),"0"))</f>
        <v/>
      </c>
      <c r="J677" s="22" t="str">
        <f>IF(TRIM(D677)="","",IFERROR(INDEX('Student Master'!AI:AI,MATCH(D677,'Student Master'!B:B,0)),"0"))</f>
        <v/>
      </c>
      <c r="K677" s="23" t="str">
        <f t="shared" si="14"/>
        <v/>
      </c>
      <c r="L677" s="20"/>
      <c r="M677" s="20" t="str">
        <f>IF(TRIM(D677)="","",IFERROR(INDEX('Student Master'!C:C,MATCH(D677,'Student Master'!B:B,0)),"0"))</f>
        <v/>
      </c>
      <c r="N677" s="20" t="str">
        <f>IF(TRIM(D677)="","",IFERROR(INDEX('Student Master'!D:D,MATCH(D677,'Student Master'!B:B,0)),"0"))</f>
        <v/>
      </c>
      <c r="O677" s="20" t="str">
        <f>IF(TRIM(D677)="","",IFERROR(INDEX('Student Master'!H:H,MATCH(D677,'Student Master'!B:B,0)),"0"))</f>
        <v/>
      </c>
      <c r="P677" s="20" t="str">
        <f>IF(TRIM(D677)="","",IFERROR(INDEX('Student Master'!N:N,MATCH(D677,'Student Master'!B:B,0)),"0"))</f>
        <v/>
      </c>
      <c r="Q677" s="20" t="str">
        <f>IF(TRIM(D677)="","",IFERROR(INDEX('Student Master'!L:L,MATCH(D677,'Student Master'!B:B,0)),"0"))</f>
        <v/>
      </c>
    </row>
    <row r="678" spans="1:17" x14ac:dyDescent="0.35">
      <c r="A678" s="20">
        <v>677</v>
      </c>
      <c r="B678" s="21"/>
      <c r="C678" s="20"/>
      <c r="D678" s="20"/>
      <c r="E678" s="20"/>
      <c r="F678" s="20"/>
      <c r="G678" s="22" t="str">
        <f>IF(TRIM(D678)="","",IFERROR(INDEX('Student Master'!AB:AB,MATCH(D678,'Student Master'!B:B,0)),"0"))</f>
        <v/>
      </c>
      <c r="H678" s="22" t="str">
        <f>IF(TRIM(D678)="","",IFERROR(INDEX('Student Master'!AG:AG,MATCH(D678,'Student Master'!B:B,0)),"0"))</f>
        <v/>
      </c>
      <c r="I678" s="22" t="str">
        <f>IF(TRIM(D678)="","",IFERROR(INDEX('Student Master'!AH:AH,MATCH(D678,'Student Master'!B:B,0)),"0"))</f>
        <v/>
      </c>
      <c r="J678" s="22" t="str">
        <f>IF(TRIM(D678)="","",IFERROR(INDEX('Student Master'!AI:AI,MATCH(D678,'Student Master'!B:B,0)),"0"))</f>
        <v/>
      </c>
      <c r="K678" s="23" t="str">
        <f t="shared" si="14"/>
        <v/>
      </c>
      <c r="L678" s="20"/>
      <c r="M678" s="20" t="str">
        <f>IF(TRIM(D678)="","",IFERROR(INDEX('Student Master'!C:C,MATCH(D678,'Student Master'!B:B,0)),"0"))</f>
        <v/>
      </c>
      <c r="N678" s="20" t="str">
        <f>IF(TRIM(D678)="","",IFERROR(INDEX('Student Master'!D:D,MATCH(D678,'Student Master'!B:B,0)),"0"))</f>
        <v/>
      </c>
      <c r="O678" s="20" t="str">
        <f>IF(TRIM(D678)="","",IFERROR(INDEX('Student Master'!H:H,MATCH(D678,'Student Master'!B:B,0)),"0"))</f>
        <v/>
      </c>
      <c r="P678" s="20" t="str">
        <f>IF(TRIM(D678)="","",IFERROR(INDEX('Student Master'!N:N,MATCH(D678,'Student Master'!B:B,0)),"0"))</f>
        <v/>
      </c>
      <c r="Q678" s="20" t="str">
        <f>IF(TRIM(D678)="","",IFERROR(INDEX('Student Master'!L:L,MATCH(D678,'Student Master'!B:B,0)),"0"))</f>
        <v/>
      </c>
    </row>
    <row r="679" spans="1:17" x14ac:dyDescent="0.35">
      <c r="A679" s="20">
        <v>678</v>
      </c>
      <c r="B679" s="21"/>
      <c r="C679" s="20"/>
      <c r="D679" s="20"/>
      <c r="E679" s="20"/>
      <c r="F679" s="20"/>
      <c r="G679" s="22" t="str">
        <f>IF(TRIM(D679)="","",IFERROR(INDEX('Student Master'!AB:AB,MATCH(D679,'Student Master'!B:B,0)),"0"))</f>
        <v/>
      </c>
      <c r="H679" s="22" t="str">
        <f>IF(TRIM(D679)="","",IFERROR(INDEX('Student Master'!AG:AG,MATCH(D679,'Student Master'!B:B,0)),"0"))</f>
        <v/>
      </c>
      <c r="I679" s="22" t="str">
        <f>IF(TRIM(D679)="","",IFERROR(INDEX('Student Master'!AH:AH,MATCH(D679,'Student Master'!B:B,0)),"0"))</f>
        <v/>
      </c>
      <c r="J679" s="22" t="str">
        <f>IF(TRIM(D679)="","",IFERROR(INDEX('Student Master'!AI:AI,MATCH(D679,'Student Master'!B:B,0)),"0"))</f>
        <v/>
      </c>
      <c r="K679" s="23" t="str">
        <f t="shared" si="14"/>
        <v/>
      </c>
      <c r="L679" s="20"/>
      <c r="M679" s="20" t="str">
        <f>IF(TRIM(D679)="","",IFERROR(INDEX('Student Master'!C:C,MATCH(D679,'Student Master'!B:B,0)),"0"))</f>
        <v/>
      </c>
      <c r="N679" s="20" t="str">
        <f>IF(TRIM(D679)="","",IFERROR(INDEX('Student Master'!D:D,MATCH(D679,'Student Master'!B:B,0)),"0"))</f>
        <v/>
      </c>
      <c r="O679" s="20" t="str">
        <f>IF(TRIM(D679)="","",IFERROR(INDEX('Student Master'!H:H,MATCH(D679,'Student Master'!B:B,0)),"0"))</f>
        <v/>
      </c>
      <c r="P679" s="20" t="str">
        <f>IF(TRIM(D679)="","",IFERROR(INDEX('Student Master'!N:N,MATCH(D679,'Student Master'!B:B,0)),"0"))</f>
        <v/>
      </c>
      <c r="Q679" s="20" t="str">
        <f>IF(TRIM(D679)="","",IFERROR(INDEX('Student Master'!L:L,MATCH(D679,'Student Master'!B:B,0)),"0"))</f>
        <v/>
      </c>
    </row>
    <row r="680" spans="1:17" x14ac:dyDescent="0.35">
      <c r="A680" s="20">
        <v>679</v>
      </c>
      <c r="B680" s="21"/>
      <c r="C680" s="20"/>
      <c r="D680" s="20"/>
      <c r="E680" s="20"/>
      <c r="F680" s="20"/>
      <c r="G680" s="22" t="str">
        <f>IF(TRIM(D680)="","",IFERROR(INDEX('Student Master'!AB:AB,MATCH(D680,'Student Master'!B:B,0)),"0"))</f>
        <v/>
      </c>
      <c r="H680" s="22" t="str">
        <f>IF(TRIM(D680)="","",IFERROR(INDEX('Student Master'!AG:AG,MATCH(D680,'Student Master'!B:B,0)),"0"))</f>
        <v/>
      </c>
      <c r="I680" s="22" t="str">
        <f>IF(TRIM(D680)="","",IFERROR(INDEX('Student Master'!AH:AH,MATCH(D680,'Student Master'!B:B,0)),"0"))</f>
        <v/>
      </c>
      <c r="J680" s="22" t="str">
        <f>IF(TRIM(D680)="","",IFERROR(INDEX('Student Master'!AI:AI,MATCH(D680,'Student Master'!B:B,0)),"0"))</f>
        <v/>
      </c>
      <c r="K680" s="23" t="str">
        <f t="shared" si="14"/>
        <v/>
      </c>
      <c r="L680" s="20"/>
      <c r="M680" s="20" t="str">
        <f>IF(TRIM(D680)="","",IFERROR(INDEX('Student Master'!C:C,MATCH(D680,'Student Master'!B:B,0)),"0"))</f>
        <v/>
      </c>
      <c r="N680" s="20" t="str">
        <f>IF(TRIM(D680)="","",IFERROR(INDEX('Student Master'!D:D,MATCH(D680,'Student Master'!B:B,0)),"0"))</f>
        <v/>
      </c>
      <c r="O680" s="20" t="str">
        <f>IF(TRIM(D680)="","",IFERROR(INDEX('Student Master'!H:H,MATCH(D680,'Student Master'!B:B,0)),"0"))</f>
        <v/>
      </c>
      <c r="P680" s="20" t="str">
        <f>IF(TRIM(D680)="","",IFERROR(INDEX('Student Master'!N:N,MATCH(D680,'Student Master'!B:B,0)),"0"))</f>
        <v/>
      </c>
      <c r="Q680" s="20" t="str">
        <f>IF(TRIM(D680)="","",IFERROR(INDEX('Student Master'!L:L,MATCH(D680,'Student Master'!B:B,0)),"0"))</f>
        <v/>
      </c>
    </row>
    <row r="681" spans="1:17" x14ac:dyDescent="0.35">
      <c r="A681" s="20">
        <v>680</v>
      </c>
      <c r="B681" s="21"/>
      <c r="C681" s="20"/>
      <c r="D681" s="20"/>
      <c r="E681" s="20"/>
      <c r="F681" s="20"/>
      <c r="G681" s="22" t="str">
        <f>IF(TRIM(D681)="","",IFERROR(INDEX('Student Master'!AB:AB,MATCH(D681,'Student Master'!B:B,0)),"0"))</f>
        <v/>
      </c>
      <c r="H681" s="22" t="str">
        <f>IF(TRIM(D681)="","",IFERROR(INDEX('Student Master'!AG:AG,MATCH(D681,'Student Master'!B:B,0)),"0"))</f>
        <v/>
      </c>
      <c r="I681" s="22" t="str">
        <f>IF(TRIM(D681)="","",IFERROR(INDEX('Student Master'!AH:AH,MATCH(D681,'Student Master'!B:B,0)),"0"))</f>
        <v/>
      </c>
      <c r="J681" s="22" t="str">
        <f>IF(TRIM(D681)="","",IFERROR(INDEX('Student Master'!AI:AI,MATCH(D681,'Student Master'!B:B,0)),"0"))</f>
        <v/>
      </c>
      <c r="K681" s="23" t="str">
        <f t="shared" si="14"/>
        <v/>
      </c>
      <c r="L681" s="20"/>
      <c r="M681" s="20" t="str">
        <f>IF(TRIM(D681)="","",IFERROR(INDEX('Student Master'!C:C,MATCH(D681,'Student Master'!B:B,0)),"0"))</f>
        <v/>
      </c>
      <c r="N681" s="20" t="str">
        <f>IF(TRIM(D681)="","",IFERROR(INDEX('Student Master'!D:D,MATCH(D681,'Student Master'!B:B,0)),"0"))</f>
        <v/>
      </c>
      <c r="O681" s="20" t="str">
        <f>IF(TRIM(D681)="","",IFERROR(INDEX('Student Master'!H:H,MATCH(D681,'Student Master'!B:B,0)),"0"))</f>
        <v/>
      </c>
      <c r="P681" s="20" t="str">
        <f>IF(TRIM(D681)="","",IFERROR(INDEX('Student Master'!N:N,MATCH(D681,'Student Master'!B:B,0)),"0"))</f>
        <v/>
      </c>
      <c r="Q681" s="20" t="str">
        <f>IF(TRIM(D681)="","",IFERROR(INDEX('Student Master'!L:L,MATCH(D681,'Student Master'!B:B,0)),"0"))</f>
        <v/>
      </c>
    </row>
    <row r="682" spans="1:17" x14ac:dyDescent="0.35">
      <c r="A682" s="20">
        <v>681</v>
      </c>
      <c r="B682" s="21"/>
      <c r="C682" s="20"/>
      <c r="D682" s="20"/>
      <c r="E682" s="20"/>
      <c r="F682" s="20"/>
      <c r="G682" s="22" t="str">
        <f>IF(TRIM(D682)="","",IFERROR(INDEX('Student Master'!AB:AB,MATCH(D682,'Student Master'!B:B,0)),"0"))</f>
        <v/>
      </c>
      <c r="H682" s="22" t="str">
        <f>IF(TRIM(D682)="","",IFERROR(INDEX('Student Master'!AG:AG,MATCH(D682,'Student Master'!B:B,0)),"0"))</f>
        <v/>
      </c>
      <c r="I682" s="22" t="str">
        <f>IF(TRIM(D682)="","",IFERROR(INDEX('Student Master'!AH:AH,MATCH(D682,'Student Master'!B:B,0)),"0"))</f>
        <v/>
      </c>
      <c r="J682" s="22" t="str">
        <f>IF(TRIM(D682)="","",IFERROR(INDEX('Student Master'!AI:AI,MATCH(D682,'Student Master'!B:B,0)),"0"))</f>
        <v/>
      </c>
      <c r="K682" s="23" t="str">
        <f t="shared" si="14"/>
        <v/>
      </c>
      <c r="L682" s="20"/>
      <c r="M682" s="20" t="str">
        <f>IF(TRIM(D682)="","",IFERROR(INDEX('Student Master'!C:C,MATCH(D682,'Student Master'!B:B,0)),"0"))</f>
        <v/>
      </c>
      <c r="N682" s="20" t="str">
        <f>IF(TRIM(D682)="","",IFERROR(INDEX('Student Master'!D:D,MATCH(D682,'Student Master'!B:B,0)),"0"))</f>
        <v/>
      </c>
      <c r="O682" s="20" t="str">
        <f>IF(TRIM(D682)="","",IFERROR(INDEX('Student Master'!H:H,MATCH(D682,'Student Master'!B:B,0)),"0"))</f>
        <v/>
      </c>
      <c r="P682" s="20" t="str">
        <f>IF(TRIM(D682)="","",IFERROR(INDEX('Student Master'!N:N,MATCH(D682,'Student Master'!B:B,0)),"0"))</f>
        <v/>
      </c>
      <c r="Q682" s="20" t="str">
        <f>IF(TRIM(D682)="","",IFERROR(INDEX('Student Master'!L:L,MATCH(D682,'Student Master'!B:B,0)),"0"))</f>
        <v/>
      </c>
    </row>
    <row r="683" spans="1:17" x14ac:dyDescent="0.35">
      <c r="A683" s="20">
        <v>682</v>
      </c>
      <c r="B683" s="21"/>
      <c r="C683" s="20"/>
      <c r="D683" s="20"/>
      <c r="E683" s="20"/>
      <c r="F683" s="20"/>
      <c r="G683" s="22" t="str">
        <f>IF(TRIM(D683)="","",IFERROR(INDEX('Student Master'!AB:AB,MATCH(D683,'Student Master'!B:B,0)),"0"))</f>
        <v/>
      </c>
      <c r="H683" s="22" t="str">
        <f>IF(TRIM(D683)="","",IFERROR(INDEX('Student Master'!AG:AG,MATCH(D683,'Student Master'!B:B,0)),"0"))</f>
        <v/>
      </c>
      <c r="I683" s="22" t="str">
        <f>IF(TRIM(D683)="","",IFERROR(INDEX('Student Master'!AH:AH,MATCH(D683,'Student Master'!B:B,0)),"0"))</f>
        <v/>
      </c>
      <c r="J683" s="22" t="str">
        <f>IF(TRIM(D683)="","",IFERROR(INDEX('Student Master'!AI:AI,MATCH(D683,'Student Master'!B:B,0)),"0"))</f>
        <v/>
      </c>
      <c r="K683" s="23" t="str">
        <f t="shared" si="14"/>
        <v/>
      </c>
      <c r="L683" s="20"/>
      <c r="M683" s="20" t="str">
        <f>IF(TRIM(D683)="","",IFERROR(INDEX('Student Master'!C:C,MATCH(D683,'Student Master'!B:B,0)),"0"))</f>
        <v/>
      </c>
      <c r="N683" s="20" t="str">
        <f>IF(TRIM(D683)="","",IFERROR(INDEX('Student Master'!D:D,MATCH(D683,'Student Master'!B:B,0)),"0"))</f>
        <v/>
      </c>
      <c r="O683" s="20" t="str">
        <f>IF(TRIM(D683)="","",IFERROR(INDEX('Student Master'!H:H,MATCH(D683,'Student Master'!B:B,0)),"0"))</f>
        <v/>
      </c>
      <c r="P683" s="20" t="str">
        <f>IF(TRIM(D683)="","",IFERROR(INDEX('Student Master'!N:N,MATCH(D683,'Student Master'!B:B,0)),"0"))</f>
        <v/>
      </c>
      <c r="Q683" s="20" t="str">
        <f>IF(TRIM(D683)="","",IFERROR(INDEX('Student Master'!L:L,MATCH(D683,'Student Master'!B:B,0)),"0"))</f>
        <v/>
      </c>
    </row>
    <row r="684" spans="1:17" x14ac:dyDescent="0.35">
      <c r="A684" s="20">
        <v>683</v>
      </c>
      <c r="B684" s="21"/>
      <c r="C684" s="20"/>
      <c r="D684" s="20"/>
      <c r="E684" s="20"/>
      <c r="F684" s="20"/>
      <c r="G684" s="22" t="str">
        <f>IF(TRIM(D684)="","",IFERROR(INDEX('Student Master'!AB:AB,MATCH(D684,'Student Master'!B:B,0)),"0"))</f>
        <v/>
      </c>
      <c r="H684" s="22" t="str">
        <f>IF(TRIM(D684)="","",IFERROR(INDEX('Student Master'!AG:AG,MATCH(D684,'Student Master'!B:B,0)),"0"))</f>
        <v/>
      </c>
      <c r="I684" s="22" t="str">
        <f>IF(TRIM(D684)="","",IFERROR(INDEX('Student Master'!AH:AH,MATCH(D684,'Student Master'!B:B,0)),"0"))</f>
        <v/>
      </c>
      <c r="J684" s="22" t="str">
        <f>IF(TRIM(D684)="","",IFERROR(INDEX('Student Master'!AI:AI,MATCH(D684,'Student Master'!B:B,0)),"0"))</f>
        <v/>
      </c>
      <c r="K684" s="23" t="str">
        <f t="shared" si="14"/>
        <v/>
      </c>
      <c r="L684" s="20"/>
      <c r="M684" s="20" t="str">
        <f>IF(TRIM(D684)="","",IFERROR(INDEX('Student Master'!C:C,MATCH(D684,'Student Master'!B:B,0)),"0"))</f>
        <v/>
      </c>
      <c r="N684" s="20" t="str">
        <f>IF(TRIM(D684)="","",IFERROR(INDEX('Student Master'!D:D,MATCH(D684,'Student Master'!B:B,0)),"0"))</f>
        <v/>
      </c>
      <c r="O684" s="20" t="str">
        <f>IF(TRIM(D684)="","",IFERROR(INDEX('Student Master'!H:H,MATCH(D684,'Student Master'!B:B,0)),"0"))</f>
        <v/>
      </c>
      <c r="P684" s="20" t="str">
        <f>IF(TRIM(D684)="","",IFERROR(INDEX('Student Master'!N:N,MATCH(D684,'Student Master'!B:B,0)),"0"))</f>
        <v/>
      </c>
      <c r="Q684" s="20" t="str">
        <f>IF(TRIM(D684)="","",IFERROR(INDEX('Student Master'!L:L,MATCH(D684,'Student Master'!B:B,0)),"0"))</f>
        <v/>
      </c>
    </row>
    <row r="685" spans="1:17" x14ac:dyDescent="0.35">
      <c r="A685" s="20">
        <v>684</v>
      </c>
      <c r="B685" s="21"/>
      <c r="C685" s="20"/>
      <c r="D685" s="20"/>
      <c r="E685" s="20"/>
      <c r="F685" s="20"/>
      <c r="G685" s="22" t="str">
        <f>IF(TRIM(D685)="","",IFERROR(INDEX('Student Master'!AB:AB,MATCH(D685,'Student Master'!B:B,0)),"0"))</f>
        <v/>
      </c>
      <c r="H685" s="22" t="str">
        <f>IF(TRIM(D685)="","",IFERROR(INDEX('Student Master'!AG:AG,MATCH(D685,'Student Master'!B:B,0)),"0"))</f>
        <v/>
      </c>
      <c r="I685" s="22" t="str">
        <f>IF(TRIM(D685)="","",IFERROR(INDEX('Student Master'!AH:AH,MATCH(D685,'Student Master'!B:B,0)),"0"))</f>
        <v/>
      </c>
      <c r="J685" s="22" t="str">
        <f>IF(TRIM(D685)="","",IFERROR(INDEX('Student Master'!AI:AI,MATCH(D685,'Student Master'!B:B,0)),"0"))</f>
        <v/>
      </c>
      <c r="K685" s="23" t="str">
        <f t="shared" si="14"/>
        <v/>
      </c>
      <c r="L685" s="20"/>
      <c r="M685" s="20" t="str">
        <f>IF(TRIM(D685)="","",IFERROR(INDEX('Student Master'!C:C,MATCH(D685,'Student Master'!B:B,0)),"0"))</f>
        <v/>
      </c>
      <c r="N685" s="20" t="str">
        <f>IF(TRIM(D685)="","",IFERROR(INDEX('Student Master'!D:D,MATCH(D685,'Student Master'!B:B,0)),"0"))</f>
        <v/>
      </c>
      <c r="O685" s="20" t="str">
        <f>IF(TRIM(D685)="","",IFERROR(INDEX('Student Master'!H:H,MATCH(D685,'Student Master'!B:B,0)),"0"))</f>
        <v/>
      </c>
      <c r="P685" s="20" t="str">
        <f>IF(TRIM(D685)="","",IFERROR(INDEX('Student Master'!N:N,MATCH(D685,'Student Master'!B:B,0)),"0"))</f>
        <v/>
      </c>
      <c r="Q685" s="20" t="str">
        <f>IF(TRIM(D685)="","",IFERROR(INDEX('Student Master'!L:L,MATCH(D685,'Student Master'!B:B,0)),"0"))</f>
        <v/>
      </c>
    </row>
    <row r="686" spans="1:17" x14ac:dyDescent="0.35">
      <c r="A686" s="20">
        <v>685</v>
      </c>
      <c r="B686" s="21"/>
      <c r="C686" s="20"/>
      <c r="D686" s="20"/>
      <c r="E686" s="20"/>
      <c r="F686" s="20"/>
      <c r="G686" s="22" t="str">
        <f>IF(TRIM(D686)="","",IFERROR(INDEX('Student Master'!AB:AB,MATCH(D686,'Student Master'!B:B,0)),"0"))</f>
        <v/>
      </c>
      <c r="H686" s="22" t="str">
        <f>IF(TRIM(D686)="","",IFERROR(INDEX('Student Master'!AG:AG,MATCH(D686,'Student Master'!B:B,0)),"0"))</f>
        <v/>
      </c>
      <c r="I686" s="22" t="str">
        <f>IF(TRIM(D686)="","",IFERROR(INDEX('Student Master'!AH:AH,MATCH(D686,'Student Master'!B:B,0)),"0"))</f>
        <v/>
      </c>
      <c r="J686" s="22" t="str">
        <f>IF(TRIM(D686)="","",IFERROR(INDEX('Student Master'!AI:AI,MATCH(D686,'Student Master'!B:B,0)),"0"))</f>
        <v/>
      </c>
      <c r="K686" s="23" t="str">
        <f t="shared" si="14"/>
        <v/>
      </c>
      <c r="L686" s="20"/>
      <c r="M686" s="20" t="str">
        <f>IF(TRIM(D686)="","",IFERROR(INDEX('Student Master'!C:C,MATCH(D686,'Student Master'!B:B,0)),"0"))</f>
        <v/>
      </c>
      <c r="N686" s="20" t="str">
        <f>IF(TRIM(D686)="","",IFERROR(INDEX('Student Master'!D:D,MATCH(D686,'Student Master'!B:B,0)),"0"))</f>
        <v/>
      </c>
      <c r="O686" s="20" t="str">
        <f>IF(TRIM(D686)="","",IFERROR(INDEX('Student Master'!H:H,MATCH(D686,'Student Master'!B:B,0)),"0"))</f>
        <v/>
      </c>
      <c r="P686" s="20" t="str">
        <f>IF(TRIM(D686)="","",IFERROR(INDEX('Student Master'!N:N,MATCH(D686,'Student Master'!B:B,0)),"0"))</f>
        <v/>
      </c>
      <c r="Q686" s="20" t="str">
        <f>IF(TRIM(D686)="","",IFERROR(INDEX('Student Master'!L:L,MATCH(D686,'Student Master'!B:B,0)),"0"))</f>
        <v/>
      </c>
    </row>
    <row r="687" spans="1:17" x14ac:dyDescent="0.35">
      <c r="A687" s="20">
        <v>686</v>
      </c>
      <c r="B687" s="21"/>
      <c r="C687" s="20"/>
      <c r="D687" s="20"/>
      <c r="E687" s="20"/>
      <c r="F687" s="20"/>
      <c r="G687" s="22" t="str">
        <f>IF(TRIM(D687)="","",IFERROR(INDEX('Student Master'!AB:AB,MATCH(D687,'Student Master'!B:B,0)),"0"))</f>
        <v/>
      </c>
      <c r="H687" s="22" t="str">
        <f>IF(TRIM(D687)="","",IFERROR(INDEX('Student Master'!AG:AG,MATCH(D687,'Student Master'!B:B,0)),"0"))</f>
        <v/>
      </c>
      <c r="I687" s="22" t="str">
        <f>IF(TRIM(D687)="","",IFERROR(INDEX('Student Master'!AH:AH,MATCH(D687,'Student Master'!B:B,0)),"0"))</f>
        <v/>
      </c>
      <c r="J687" s="22" t="str">
        <f>IF(TRIM(D687)="","",IFERROR(INDEX('Student Master'!AI:AI,MATCH(D687,'Student Master'!B:B,0)),"0"))</f>
        <v/>
      </c>
      <c r="K687" s="23" t="str">
        <f t="shared" si="14"/>
        <v/>
      </c>
      <c r="L687" s="20"/>
      <c r="M687" s="20" t="str">
        <f>IF(TRIM(D687)="","",IFERROR(INDEX('Student Master'!C:C,MATCH(D687,'Student Master'!B:B,0)),"0"))</f>
        <v/>
      </c>
      <c r="N687" s="20" t="str">
        <f>IF(TRIM(D687)="","",IFERROR(INDEX('Student Master'!D:D,MATCH(D687,'Student Master'!B:B,0)),"0"))</f>
        <v/>
      </c>
      <c r="O687" s="20" t="str">
        <f>IF(TRIM(D687)="","",IFERROR(INDEX('Student Master'!H:H,MATCH(D687,'Student Master'!B:B,0)),"0"))</f>
        <v/>
      </c>
      <c r="P687" s="20" t="str">
        <f>IF(TRIM(D687)="","",IFERROR(INDEX('Student Master'!N:N,MATCH(D687,'Student Master'!B:B,0)),"0"))</f>
        <v/>
      </c>
      <c r="Q687" s="20" t="str">
        <f>IF(TRIM(D687)="","",IFERROR(INDEX('Student Master'!L:L,MATCH(D687,'Student Master'!B:B,0)),"0"))</f>
        <v/>
      </c>
    </row>
    <row r="688" spans="1:17" x14ac:dyDescent="0.35">
      <c r="A688" s="20">
        <v>687</v>
      </c>
      <c r="B688" s="21"/>
      <c r="C688" s="20"/>
      <c r="D688" s="20"/>
      <c r="E688" s="20"/>
      <c r="F688" s="20"/>
      <c r="G688" s="22" t="str">
        <f>IF(TRIM(D688)="","",IFERROR(INDEX('Student Master'!AB:AB,MATCH(D688,'Student Master'!B:B,0)),"0"))</f>
        <v/>
      </c>
      <c r="H688" s="22" t="str">
        <f>IF(TRIM(D688)="","",IFERROR(INDEX('Student Master'!AG:AG,MATCH(D688,'Student Master'!B:B,0)),"0"))</f>
        <v/>
      </c>
      <c r="I688" s="22" t="str">
        <f>IF(TRIM(D688)="","",IFERROR(INDEX('Student Master'!AH:AH,MATCH(D688,'Student Master'!B:B,0)),"0"))</f>
        <v/>
      </c>
      <c r="J688" s="22" t="str">
        <f>IF(TRIM(D688)="","",IFERROR(INDEX('Student Master'!AI:AI,MATCH(D688,'Student Master'!B:B,0)),"0"))</f>
        <v/>
      </c>
      <c r="K688" s="23" t="str">
        <f t="shared" si="14"/>
        <v/>
      </c>
      <c r="L688" s="20"/>
      <c r="M688" s="20" t="str">
        <f>IF(TRIM(D688)="","",IFERROR(INDEX('Student Master'!C:C,MATCH(D688,'Student Master'!B:B,0)),"0"))</f>
        <v/>
      </c>
      <c r="N688" s="20" t="str">
        <f>IF(TRIM(D688)="","",IFERROR(INDEX('Student Master'!D:D,MATCH(D688,'Student Master'!B:B,0)),"0"))</f>
        <v/>
      </c>
      <c r="O688" s="20" t="str">
        <f>IF(TRIM(D688)="","",IFERROR(INDEX('Student Master'!H:H,MATCH(D688,'Student Master'!B:B,0)),"0"))</f>
        <v/>
      </c>
      <c r="P688" s="20" t="str">
        <f>IF(TRIM(D688)="","",IFERROR(INDEX('Student Master'!N:N,MATCH(D688,'Student Master'!B:B,0)),"0"))</f>
        <v/>
      </c>
      <c r="Q688" s="20" t="str">
        <f>IF(TRIM(D688)="","",IFERROR(INDEX('Student Master'!L:L,MATCH(D688,'Student Master'!B:B,0)),"0"))</f>
        <v/>
      </c>
    </row>
    <row r="689" spans="1:17" x14ac:dyDescent="0.35">
      <c r="A689" s="20">
        <v>688</v>
      </c>
      <c r="B689" s="21"/>
      <c r="C689" s="20"/>
      <c r="D689" s="20"/>
      <c r="E689" s="20"/>
      <c r="F689" s="20"/>
      <c r="G689" s="22" t="str">
        <f>IF(TRIM(D689)="","",IFERROR(INDEX('Student Master'!AB:AB,MATCH(D689,'Student Master'!B:B,0)),"0"))</f>
        <v/>
      </c>
      <c r="H689" s="22" t="str">
        <f>IF(TRIM(D689)="","",IFERROR(INDEX('Student Master'!AG:AG,MATCH(D689,'Student Master'!B:B,0)),"0"))</f>
        <v/>
      </c>
      <c r="I689" s="22" t="str">
        <f>IF(TRIM(D689)="","",IFERROR(INDEX('Student Master'!AH:AH,MATCH(D689,'Student Master'!B:B,0)),"0"))</f>
        <v/>
      </c>
      <c r="J689" s="22" t="str">
        <f>IF(TRIM(D689)="","",IFERROR(INDEX('Student Master'!AI:AI,MATCH(D689,'Student Master'!B:B,0)),"0"))</f>
        <v/>
      </c>
      <c r="K689" s="23" t="str">
        <f t="shared" si="14"/>
        <v/>
      </c>
      <c r="L689" s="20"/>
      <c r="M689" s="20" t="str">
        <f>IF(TRIM(D689)="","",IFERROR(INDEX('Student Master'!C:C,MATCH(D689,'Student Master'!B:B,0)),"0"))</f>
        <v/>
      </c>
      <c r="N689" s="20" t="str">
        <f>IF(TRIM(D689)="","",IFERROR(INDEX('Student Master'!D:D,MATCH(D689,'Student Master'!B:B,0)),"0"))</f>
        <v/>
      </c>
      <c r="O689" s="20" t="str">
        <f>IF(TRIM(D689)="","",IFERROR(INDEX('Student Master'!H:H,MATCH(D689,'Student Master'!B:B,0)),"0"))</f>
        <v/>
      </c>
      <c r="P689" s="20" t="str">
        <f>IF(TRIM(D689)="","",IFERROR(INDEX('Student Master'!N:N,MATCH(D689,'Student Master'!B:B,0)),"0"))</f>
        <v/>
      </c>
      <c r="Q689" s="20" t="str">
        <f>IF(TRIM(D689)="","",IFERROR(INDEX('Student Master'!L:L,MATCH(D689,'Student Master'!B:B,0)),"0"))</f>
        <v/>
      </c>
    </row>
    <row r="690" spans="1:17" x14ac:dyDescent="0.35">
      <c r="A690" s="20">
        <v>689</v>
      </c>
      <c r="B690" s="21"/>
      <c r="C690" s="20"/>
      <c r="D690" s="20"/>
      <c r="E690" s="20"/>
      <c r="F690" s="20"/>
      <c r="G690" s="22" t="str">
        <f>IF(TRIM(D690)="","",IFERROR(INDEX('Student Master'!AB:AB,MATCH(D690,'Student Master'!B:B,0)),"0"))</f>
        <v/>
      </c>
      <c r="H690" s="22" t="str">
        <f>IF(TRIM(D690)="","",IFERROR(INDEX('Student Master'!AG:AG,MATCH(D690,'Student Master'!B:B,0)),"0"))</f>
        <v/>
      </c>
      <c r="I690" s="22" t="str">
        <f>IF(TRIM(D690)="","",IFERROR(INDEX('Student Master'!AH:AH,MATCH(D690,'Student Master'!B:B,0)),"0"))</f>
        <v/>
      </c>
      <c r="J690" s="22" t="str">
        <f>IF(TRIM(D690)="","",IFERROR(INDEX('Student Master'!AI:AI,MATCH(D690,'Student Master'!B:B,0)),"0"))</f>
        <v/>
      </c>
      <c r="K690" s="23" t="str">
        <f t="shared" si="14"/>
        <v/>
      </c>
      <c r="L690" s="20"/>
      <c r="M690" s="20" t="str">
        <f>IF(TRIM(D690)="","",IFERROR(INDEX('Student Master'!C:C,MATCH(D690,'Student Master'!B:B,0)),"0"))</f>
        <v/>
      </c>
      <c r="N690" s="20" t="str">
        <f>IF(TRIM(D690)="","",IFERROR(INDEX('Student Master'!D:D,MATCH(D690,'Student Master'!B:B,0)),"0"))</f>
        <v/>
      </c>
      <c r="O690" s="20" t="str">
        <f>IF(TRIM(D690)="","",IFERROR(INDEX('Student Master'!H:H,MATCH(D690,'Student Master'!B:B,0)),"0"))</f>
        <v/>
      </c>
      <c r="P690" s="20" t="str">
        <f>IF(TRIM(D690)="","",IFERROR(INDEX('Student Master'!N:N,MATCH(D690,'Student Master'!B:B,0)),"0"))</f>
        <v/>
      </c>
      <c r="Q690" s="20" t="str">
        <f>IF(TRIM(D690)="","",IFERROR(INDEX('Student Master'!L:L,MATCH(D690,'Student Master'!B:B,0)),"0"))</f>
        <v/>
      </c>
    </row>
    <row r="691" spans="1:17" x14ac:dyDescent="0.35">
      <c r="A691" s="20">
        <v>690</v>
      </c>
      <c r="B691" s="21"/>
      <c r="C691" s="20"/>
      <c r="D691" s="20"/>
      <c r="E691" s="20"/>
      <c r="F691" s="20"/>
      <c r="G691" s="22" t="str">
        <f>IF(TRIM(D691)="","",IFERROR(INDEX('Student Master'!AB:AB,MATCH(D691,'Student Master'!B:B,0)),"0"))</f>
        <v/>
      </c>
      <c r="H691" s="22" t="str">
        <f>IF(TRIM(D691)="","",IFERROR(INDEX('Student Master'!AG:AG,MATCH(D691,'Student Master'!B:B,0)),"0"))</f>
        <v/>
      </c>
      <c r="I691" s="22" t="str">
        <f>IF(TRIM(D691)="","",IFERROR(INDEX('Student Master'!AH:AH,MATCH(D691,'Student Master'!B:B,0)),"0"))</f>
        <v/>
      </c>
      <c r="J691" s="22" t="str">
        <f>IF(TRIM(D691)="","",IFERROR(INDEX('Student Master'!AI:AI,MATCH(D691,'Student Master'!B:B,0)),"0"))</f>
        <v/>
      </c>
      <c r="K691" s="23" t="str">
        <f t="shared" si="14"/>
        <v/>
      </c>
      <c r="L691" s="20"/>
      <c r="M691" s="20" t="str">
        <f>IF(TRIM(D691)="","",IFERROR(INDEX('Student Master'!C:C,MATCH(D691,'Student Master'!B:B,0)),"0"))</f>
        <v/>
      </c>
      <c r="N691" s="20" t="str">
        <f>IF(TRIM(D691)="","",IFERROR(INDEX('Student Master'!D:D,MATCH(D691,'Student Master'!B:B,0)),"0"))</f>
        <v/>
      </c>
      <c r="O691" s="20" t="str">
        <f>IF(TRIM(D691)="","",IFERROR(INDEX('Student Master'!H:H,MATCH(D691,'Student Master'!B:B,0)),"0"))</f>
        <v/>
      </c>
      <c r="P691" s="20" t="str">
        <f>IF(TRIM(D691)="","",IFERROR(INDEX('Student Master'!N:N,MATCH(D691,'Student Master'!B:B,0)),"0"))</f>
        <v/>
      </c>
      <c r="Q691" s="20" t="str">
        <f>IF(TRIM(D691)="","",IFERROR(INDEX('Student Master'!L:L,MATCH(D691,'Student Master'!B:B,0)),"0"))</f>
        <v/>
      </c>
    </row>
    <row r="692" spans="1:17" x14ac:dyDescent="0.35">
      <c r="A692" s="20">
        <v>691</v>
      </c>
      <c r="B692" s="21"/>
      <c r="C692" s="20"/>
      <c r="D692" s="20"/>
      <c r="E692" s="20"/>
      <c r="F692" s="20"/>
      <c r="G692" s="22" t="str">
        <f>IF(TRIM(D692)="","",IFERROR(INDEX('Student Master'!AB:AB,MATCH(D692,'Student Master'!B:B,0)),"0"))</f>
        <v/>
      </c>
      <c r="H692" s="22" t="str">
        <f>IF(TRIM(D692)="","",IFERROR(INDEX('Student Master'!AG:AG,MATCH(D692,'Student Master'!B:B,0)),"0"))</f>
        <v/>
      </c>
      <c r="I692" s="22" t="str">
        <f>IF(TRIM(D692)="","",IFERROR(INDEX('Student Master'!AH:AH,MATCH(D692,'Student Master'!B:B,0)),"0"))</f>
        <v/>
      </c>
      <c r="J692" s="22" t="str">
        <f>IF(TRIM(D692)="","",IFERROR(INDEX('Student Master'!AI:AI,MATCH(D692,'Student Master'!B:B,0)),"0"))</f>
        <v/>
      </c>
      <c r="K692" s="23" t="str">
        <f t="shared" si="14"/>
        <v/>
      </c>
      <c r="L692" s="20"/>
      <c r="M692" s="20" t="str">
        <f>IF(TRIM(D692)="","",IFERROR(INDEX('Student Master'!C:C,MATCH(D692,'Student Master'!B:B,0)),"0"))</f>
        <v/>
      </c>
      <c r="N692" s="20" t="str">
        <f>IF(TRIM(D692)="","",IFERROR(INDEX('Student Master'!D:D,MATCH(D692,'Student Master'!B:B,0)),"0"))</f>
        <v/>
      </c>
      <c r="O692" s="20" t="str">
        <f>IF(TRIM(D692)="","",IFERROR(INDEX('Student Master'!H:H,MATCH(D692,'Student Master'!B:B,0)),"0"))</f>
        <v/>
      </c>
      <c r="P692" s="20" t="str">
        <f>IF(TRIM(D692)="","",IFERROR(INDEX('Student Master'!N:N,MATCH(D692,'Student Master'!B:B,0)),"0"))</f>
        <v/>
      </c>
      <c r="Q692" s="20" t="str">
        <f>IF(TRIM(D692)="","",IFERROR(INDEX('Student Master'!L:L,MATCH(D692,'Student Master'!B:B,0)),"0"))</f>
        <v/>
      </c>
    </row>
    <row r="693" spans="1:17" x14ac:dyDescent="0.35">
      <c r="A693" s="20">
        <v>692</v>
      </c>
      <c r="B693" s="21"/>
      <c r="C693" s="20"/>
      <c r="D693" s="20"/>
      <c r="E693" s="20"/>
      <c r="F693" s="20"/>
      <c r="G693" s="22" t="str">
        <f>IF(TRIM(D693)="","",IFERROR(INDEX('Student Master'!AB:AB,MATCH(D693,'Student Master'!B:B,0)),"0"))</f>
        <v/>
      </c>
      <c r="H693" s="22" t="str">
        <f>IF(TRIM(D693)="","",IFERROR(INDEX('Student Master'!AG:AG,MATCH(D693,'Student Master'!B:B,0)),"0"))</f>
        <v/>
      </c>
      <c r="I693" s="22" t="str">
        <f>IF(TRIM(D693)="","",IFERROR(INDEX('Student Master'!AH:AH,MATCH(D693,'Student Master'!B:B,0)),"0"))</f>
        <v/>
      </c>
      <c r="J693" s="22" t="str">
        <f>IF(TRIM(D693)="","",IFERROR(INDEX('Student Master'!AI:AI,MATCH(D693,'Student Master'!B:B,0)),"0"))</f>
        <v/>
      </c>
      <c r="K693" s="23" t="str">
        <f t="shared" si="14"/>
        <v/>
      </c>
      <c r="L693" s="20"/>
      <c r="M693" s="20" t="str">
        <f>IF(TRIM(D693)="","",IFERROR(INDEX('Student Master'!C:C,MATCH(D693,'Student Master'!B:B,0)),"0"))</f>
        <v/>
      </c>
      <c r="N693" s="20" t="str">
        <f>IF(TRIM(D693)="","",IFERROR(INDEX('Student Master'!D:D,MATCH(D693,'Student Master'!B:B,0)),"0"))</f>
        <v/>
      </c>
      <c r="O693" s="20" t="str">
        <f>IF(TRIM(D693)="","",IFERROR(INDEX('Student Master'!H:H,MATCH(D693,'Student Master'!B:B,0)),"0"))</f>
        <v/>
      </c>
      <c r="P693" s="20" t="str">
        <f>IF(TRIM(D693)="","",IFERROR(INDEX('Student Master'!N:N,MATCH(D693,'Student Master'!B:B,0)),"0"))</f>
        <v/>
      </c>
      <c r="Q693" s="20" t="str">
        <f>IF(TRIM(D693)="","",IFERROR(INDEX('Student Master'!L:L,MATCH(D693,'Student Master'!B:B,0)),"0"))</f>
        <v/>
      </c>
    </row>
    <row r="694" spans="1:17" x14ac:dyDescent="0.35">
      <c r="A694" s="20">
        <v>693</v>
      </c>
      <c r="B694" s="21"/>
      <c r="C694" s="20"/>
      <c r="D694" s="20"/>
      <c r="E694" s="20"/>
      <c r="F694" s="20"/>
      <c r="G694" s="22" t="str">
        <f>IF(TRIM(D694)="","",IFERROR(INDEX('Student Master'!AB:AB,MATCH(D694,'Student Master'!B:B,0)),"0"))</f>
        <v/>
      </c>
      <c r="H694" s="22" t="str">
        <f>IF(TRIM(D694)="","",IFERROR(INDEX('Student Master'!AG:AG,MATCH(D694,'Student Master'!B:B,0)),"0"))</f>
        <v/>
      </c>
      <c r="I694" s="22" t="str">
        <f>IF(TRIM(D694)="","",IFERROR(INDEX('Student Master'!AH:AH,MATCH(D694,'Student Master'!B:B,0)),"0"))</f>
        <v/>
      </c>
      <c r="J694" s="22" t="str">
        <f>IF(TRIM(D694)="","",IFERROR(INDEX('Student Master'!AI:AI,MATCH(D694,'Student Master'!B:B,0)),"0"))</f>
        <v/>
      </c>
      <c r="K694" s="23" t="str">
        <f t="shared" si="14"/>
        <v/>
      </c>
      <c r="L694" s="20"/>
      <c r="M694" s="20" t="str">
        <f>IF(TRIM(D694)="","",IFERROR(INDEX('Student Master'!C:C,MATCH(D694,'Student Master'!B:B,0)),"0"))</f>
        <v/>
      </c>
      <c r="N694" s="20" t="str">
        <f>IF(TRIM(D694)="","",IFERROR(INDEX('Student Master'!D:D,MATCH(D694,'Student Master'!B:B,0)),"0"))</f>
        <v/>
      </c>
      <c r="O694" s="20" t="str">
        <f>IF(TRIM(D694)="","",IFERROR(INDEX('Student Master'!H:H,MATCH(D694,'Student Master'!B:B,0)),"0"))</f>
        <v/>
      </c>
      <c r="P694" s="20" t="str">
        <f>IF(TRIM(D694)="","",IFERROR(INDEX('Student Master'!N:N,MATCH(D694,'Student Master'!B:B,0)),"0"))</f>
        <v/>
      </c>
      <c r="Q694" s="20" t="str">
        <f>IF(TRIM(D694)="","",IFERROR(INDEX('Student Master'!L:L,MATCH(D694,'Student Master'!B:B,0)),"0"))</f>
        <v/>
      </c>
    </row>
    <row r="695" spans="1:17" x14ac:dyDescent="0.35">
      <c r="A695" s="20">
        <v>694</v>
      </c>
      <c r="B695" s="21"/>
      <c r="C695" s="20"/>
      <c r="D695" s="20"/>
      <c r="E695" s="20"/>
      <c r="F695" s="20"/>
      <c r="G695" s="22" t="str">
        <f>IF(TRIM(D695)="","",IFERROR(INDEX('Student Master'!AB:AB,MATCH(D695,'Student Master'!B:B,0)),"0"))</f>
        <v/>
      </c>
      <c r="H695" s="22" t="str">
        <f>IF(TRIM(D695)="","",IFERROR(INDEX('Student Master'!AG:AG,MATCH(D695,'Student Master'!B:B,0)),"0"))</f>
        <v/>
      </c>
      <c r="I695" s="22" t="str">
        <f>IF(TRIM(D695)="","",IFERROR(INDEX('Student Master'!AH:AH,MATCH(D695,'Student Master'!B:B,0)),"0"))</f>
        <v/>
      </c>
      <c r="J695" s="22" t="str">
        <f>IF(TRIM(D695)="","",IFERROR(INDEX('Student Master'!AI:AI,MATCH(D695,'Student Master'!B:B,0)),"0"))</f>
        <v/>
      </c>
      <c r="K695" s="23" t="str">
        <f t="shared" si="14"/>
        <v/>
      </c>
      <c r="L695" s="20"/>
      <c r="M695" s="20" t="str">
        <f>IF(TRIM(D695)="","",IFERROR(INDEX('Student Master'!C:C,MATCH(D695,'Student Master'!B:B,0)),"0"))</f>
        <v/>
      </c>
      <c r="N695" s="20" t="str">
        <f>IF(TRIM(D695)="","",IFERROR(INDEX('Student Master'!D:D,MATCH(D695,'Student Master'!B:B,0)),"0"))</f>
        <v/>
      </c>
      <c r="O695" s="20" t="str">
        <f>IF(TRIM(D695)="","",IFERROR(INDEX('Student Master'!H:H,MATCH(D695,'Student Master'!B:B,0)),"0"))</f>
        <v/>
      </c>
      <c r="P695" s="20" t="str">
        <f>IF(TRIM(D695)="","",IFERROR(INDEX('Student Master'!N:N,MATCH(D695,'Student Master'!B:B,0)),"0"))</f>
        <v/>
      </c>
      <c r="Q695" s="20" t="str">
        <f>IF(TRIM(D695)="","",IFERROR(INDEX('Student Master'!L:L,MATCH(D695,'Student Master'!B:B,0)),"0"))</f>
        <v/>
      </c>
    </row>
    <row r="696" spans="1:17" x14ac:dyDescent="0.35">
      <c r="A696" s="20">
        <v>695</v>
      </c>
      <c r="B696" s="21"/>
      <c r="C696" s="20"/>
      <c r="D696" s="20"/>
      <c r="E696" s="20"/>
      <c r="F696" s="20"/>
      <c r="G696" s="22" t="str">
        <f>IF(TRIM(D696)="","",IFERROR(INDEX('Student Master'!AB:AB,MATCH(D696,'Student Master'!B:B,0)),"0"))</f>
        <v/>
      </c>
      <c r="H696" s="22" t="str">
        <f>IF(TRIM(D696)="","",IFERROR(INDEX('Student Master'!AG:AG,MATCH(D696,'Student Master'!B:B,0)),"0"))</f>
        <v/>
      </c>
      <c r="I696" s="22" t="str">
        <f>IF(TRIM(D696)="","",IFERROR(INDEX('Student Master'!AH:AH,MATCH(D696,'Student Master'!B:B,0)),"0"))</f>
        <v/>
      </c>
      <c r="J696" s="22" t="str">
        <f>IF(TRIM(D696)="","",IFERROR(INDEX('Student Master'!AI:AI,MATCH(D696,'Student Master'!B:B,0)),"0"))</f>
        <v/>
      </c>
      <c r="K696" s="23" t="str">
        <f t="shared" si="14"/>
        <v/>
      </c>
      <c r="L696" s="20"/>
      <c r="M696" s="20" t="str">
        <f>IF(TRIM(D696)="","",IFERROR(INDEX('Student Master'!C:C,MATCH(D696,'Student Master'!B:B,0)),"0"))</f>
        <v/>
      </c>
      <c r="N696" s="20" t="str">
        <f>IF(TRIM(D696)="","",IFERROR(INDEX('Student Master'!D:D,MATCH(D696,'Student Master'!B:B,0)),"0"))</f>
        <v/>
      </c>
      <c r="O696" s="20" t="str">
        <f>IF(TRIM(D696)="","",IFERROR(INDEX('Student Master'!H:H,MATCH(D696,'Student Master'!B:B,0)),"0"))</f>
        <v/>
      </c>
      <c r="P696" s="20" t="str">
        <f>IF(TRIM(D696)="","",IFERROR(INDEX('Student Master'!N:N,MATCH(D696,'Student Master'!B:B,0)),"0"))</f>
        <v/>
      </c>
      <c r="Q696" s="20" t="str">
        <f>IF(TRIM(D696)="","",IFERROR(INDEX('Student Master'!L:L,MATCH(D696,'Student Master'!B:B,0)),"0"))</f>
        <v/>
      </c>
    </row>
    <row r="697" spans="1:17" x14ac:dyDescent="0.35">
      <c r="A697" s="20">
        <v>696</v>
      </c>
      <c r="B697" s="21"/>
      <c r="C697" s="20"/>
      <c r="D697" s="20"/>
      <c r="E697" s="20"/>
      <c r="F697" s="20"/>
      <c r="G697" s="22" t="str">
        <f>IF(TRIM(D697)="","",IFERROR(INDEX('Student Master'!AB:AB,MATCH(D697,'Student Master'!B:B,0)),"0"))</f>
        <v/>
      </c>
      <c r="H697" s="22" t="str">
        <f>IF(TRIM(D697)="","",IFERROR(INDEX('Student Master'!AG:AG,MATCH(D697,'Student Master'!B:B,0)),"0"))</f>
        <v/>
      </c>
      <c r="I697" s="22" t="str">
        <f>IF(TRIM(D697)="","",IFERROR(INDEX('Student Master'!AH:AH,MATCH(D697,'Student Master'!B:B,0)),"0"))</f>
        <v/>
      </c>
      <c r="J697" s="22" t="str">
        <f>IF(TRIM(D697)="","",IFERROR(INDEX('Student Master'!AI:AI,MATCH(D697,'Student Master'!B:B,0)),"0"))</f>
        <v/>
      </c>
      <c r="K697" s="23" t="str">
        <f t="shared" si="14"/>
        <v/>
      </c>
      <c r="L697" s="20"/>
      <c r="M697" s="20" t="str">
        <f>IF(TRIM(D697)="","",IFERROR(INDEX('Student Master'!C:C,MATCH(D697,'Student Master'!B:B,0)),"0"))</f>
        <v/>
      </c>
      <c r="N697" s="20" t="str">
        <f>IF(TRIM(D697)="","",IFERROR(INDEX('Student Master'!D:D,MATCH(D697,'Student Master'!B:B,0)),"0"))</f>
        <v/>
      </c>
      <c r="O697" s="20" t="str">
        <f>IF(TRIM(D697)="","",IFERROR(INDEX('Student Master'!H:H,MATCH(D697,'Student Master'!B:B,0)),"0"))</f>
        <v/>
      </c>
      <c r="P697" s="20" t="str">
        <f>IF(TRIM(D697)="","",IFERROR(INDEX('Student Master'!N:N,MATCH(D697,'Student Master'!B:B,0)),"0"))</f>
        <v/>
      </c>
      <c r="Q697" s="20" t="str">
        <f>IF(TRIM(D697)="","",IFERROR(INDEX('Student Master'!L:L,MATCH(D697,'Student Master'!B:B,0)),"0"))</f>
        <v/>
      </c>
    </row>
    <row r="698" spans="1:17" x14ac:dyDescent="0.35">
      <c r="A698" s="20">
        <v>697</v>
      </c>
      <c r="B698" s="21"/>
      <c r="C698" s="20"/>
      <c r="D698" s="20"/>
      <c r="E698" s="20"/>
      <c r="F698" s="20"/>
      <c r="G698" s="22" t="str">
        <f>IF(TRIM(D698)="","",IFERROR(INDEX('Student Master'!AB:AB,MATCH(D698,'Student Master'!B:B,0)),"0"))</f>
        <v/>
      </c>
      <c r="H698" s="22" t="str">
        <f>IF(TRIM(D698)="","",IFERROR(INDEX('Student Master'!AG:AG,MATCH(D698,'Student Master'!B:B,0)),"0"))</f>
        <v/>
      </c>
      <c r="I698" s="22" t="str">
        <f>IF(TRIM(D698)="","",IFERROR(INDEX('Student Master'!AH:AH,MATCH(D698,'Student Master'!B:B,0)),"0"))</f>
        <v/>
      </c>
      <c r="J698" s="22" t="str">
        <f>IF(TRIM(D698)="","",IFERROR(INDEX('Student Master'!AI:AI,MATCH(D698,'Student Master'!B:B,0)),"0"))</f>
        <v/>
      </c>
      <c r="K698" s="23" t="str">
        <f t="shared" si="14"/>
        <v/>
      </c>
      <c r="L698" s="20"/>
      <c r="M698" s="20" t="str">
        <f>IF(TRIM(D698)="","",IFERROR(INDEX('Student Master'!C:C,MATCH(D698,'Student Master'!B:B,0)),"0"))</f>
        <v/>
      </c>
      <c r="N698" s="20" t="str">
        <f>IF(TRIM(D698)="","",IFERROR(INDEX('Student Master'!D:D,MATCH(D698,'Student Master'!B:B,0)),"0"))</f>
        <v/>
      </c>
      <c r="O698" s="20" t="str">
        <f>IF(TRIM(D698)="","",IFERROR(INDEX('Student Master'!H:H,MATCH(D698,'Student Master'!B:B,0)),"0"))</f>
        <v/>
      </c>
      <c r="P698" s="20" t="str">
        <f>IF(TRIM(D698)="","",IFERROR(INDEX('Student Master'!N:N,MATCH(D698,'Student Master'!B:B,0)),"0"))</f>
        <v/>
      </c>
      <c r="Q698" s="20" t="str">
        <f>IF(TRIM(D698)="","",IFERROR(INDEX('Student Master'!L:L,MATCH(D698,'Student Master'!B:B,0)),"0"))</f>
        <v/>
      </c>
    </row>
    <row r="699" spans="1:17" x14ac:dyDescent="0.35">
      <c r="A699" s="20">
        <v>698</v>
      </c>
      <c r="B699" s="21"/>
      <c r="C699" s="20"/>
      <c r="D699" s="20"/>
      <c r="E699" s="20"/>
      <c r="F699" s="20"/>
      <c r="G699" s="22" t="str">
        <f>IF(TRIM(D699)="","",IFERROR(INDEX('Student Master'!AB:AB,MATCH(D699,'Student Master'!B:B,0)),"0"))</f>
        <v/>
      </c>
      <c r="H699" s="22" t="str">
        <f>IF(TRIM(D699)="","",IFERROR(INDEX('Student Master'!AG:AG,MATCH(D699,'Student Master'!B:B,0)),"0"))</f>
        <v/>
      </c>
      <c r="I699" s="22" t="str">
        <f>IF(TRIM(D699)="","",IFERROR(INDEX('Student Master'!AH:AH,MATCH(D699,'Student Master'!B:B,0)),"0"))</f>
        <v/>
      </c>
      <c r="J699" s="22" t="str">
        <f>IF(TRIM(D699)="","",IFERROR(INDEX('Student Master'!AI:AI,MATCH(D699,'Student Master'!B:B,0)),"0"))</f>
        <v/>
      </c>
      <c r="K699" s="23" t="str">
        <f t="shared" si="14"/>
        <v/>
      </c>
      <c r="L699" s="20"/>
      <c r="M699" s="20" t="str">
        <f>IF(TRIM(D699)="","",IFERROR(INDEX('Student Master'!C:C,MATCH(D699,'Student Master'!B:B,0)),"0"))</f>
        <v/>
      </c>
      <c r="N699" s="20" t="str">
        <f>IF(TRIM(D699)="","",IFERROR(INDEX('Student Master'!D:D,MATCH(D699,'Student Master'!B:B,0)),"0"))</f>
        <v/>
      </c>
      <c r="O699" s="20" t="str">
        <f>IF(TRIM(D699)="","",IFERROR(INDEX('Student Master'!H:H,MATCH(D699,'Student Master'!B:B,0)),"0"))</f>
        <v/>
      </c>
      <c r="P699" s="20" t="str">
        <f>IF(TRIM(D699)="","",IFERROR(INDEX('Student Master'!N:N,MATCH(D699,'Student Master'!B:B,0)),"0"))</f>
        <v/>
      </c>
      <c r="Q699" s="20" t="str">
        <f>IF(TRIM(D699)="","",IFERROR(INDEX('Student Master'!L:L,MATCH(D699,'Student Master'!B:B,0)),"0"))</f>
        <v/>
      </c>
    </row>
    <row r="700" spans="1:17" x14ac:dyDescent="0.35">
      <c r="A700" s="20">
        <v>699</v>
      </c>
      <c r="B700" s="21"/>
      <c r="C700" s="20"/>
      <c r="D700" s="20"/>
      <c r="E700" s="20"/>
      <c r="F700" s="20"/>
      <c r="G700" s="22" t="str">
        <f>IF(TRIM(D700)="","",IFERROR(INDEX('Student Master'!AB:AB,MATCH(D700,'Student Master'!B:B,0)),"0"))</f>
        <v/>
      </c>
      <c r="H700" s="22" t="str">
        <f>IF(TRIM(D700)="","",IFERROR(INDEX('Student Master'!AG:AG,MATCH(D700,'Student Master'!B:B,0)),"0"))</f>
        <v/>
      </c>
      <c r="I700" s="22" t="str">
        <f>IF(TRIM(D700)="","",IFERROR(INDEX('Student Master'!AH:AH,MATCH(D700,'Student Master'!B:B,0)),"0"))</f>
        <v/>
      </c>
      <c r="J700" s="22" t="str">
        <f>IF(TRIM(D700)="","",IFERROR(INDEX('Student Master'!AI:AI,MATCH(D700,'Student Master'!B:B,0)),"0"))</f>
        <v/>
      </c>
      <c r="K700" s="23" t="str">
        <f t="shared" si="14"/>
        <v/>
      </c>
      <c r="L700" s="20"/>
      <c r="M700" s="20" t="str">
        <f>IF(TRIM(D700)="","",IFERROR(INDEX('Student Master'!C:C,MATCH(D700,'Student Master'!B:B,0)),"0"))</f>
        <v/>
      </c>
      <c r="N700" s="20" t="str">
        <f>IF(TRIM(D700)="","",IFERROR(INDEX('Student Master'!D:D,MATCH(D700,'Student Master'!B:B,0)),"0"))</f>
        <v/>
      </c>
      <c r="O700" s="20" t="str">
        <f>IF(TRIM(D700)="","",IFERROR(INDEX('Student Master'!H:H,MATCH(D700,'Student Master'!B:B,0)),"0"))</f>
        <v/>
      </c>
      <c r="P700" s="20" t="str">
        <f>IF(TRIM(D700)="","",IFERROR(INDEX('Student Master'!N:N,MATCH(D700,'Student Master'!B:B,0)),"0"))</f>
        <v/>
      </c>
      <c r="Q700" s="20" t="str">
        <f>IF(TRIM(D700)="","",IFERROR(INDEX('Student Master'!L:L,MATCH(D700,'Student Master'!B:B,0)),"0"))</f>
        <v/>
      </c>
    </row>
    <row r="701" spans="1:17" x14ac:dyDescent="0.35">
      <c r="A701" s="20">
        <v>700</v>
      </c>
      <c r="B701" s="21"/>
      <c r="C701" s="20"/>
      <c r="D701" s="20"/>
      <c r="E701" s="20"/>
      <c r="F701" s="20"/>
      <c r="G701" s="22" t="str">
        <f>IF(TRIM(D701)="","",IFERROR(INDEX('Student Master'!AB:AB,MATCH(D701,'Student Master'!B:B,0)),"0"))</f>
        <v/>
      </c>
      <c r="H701" s="22" t="str">
        <f>IF(TRIM(D701)="","",IFERROR(INDEX('Student Master'!AG:AG,MATCH(D701,'Student Master'!B:B,0)),"0"))</f>
        <v/>
      </c>
      <c r="I701" s="22" t="str">
        <f>IF(TRIM(D701)="","",IFERROR(INDEX('Student Master'!AH:AH,MATCH(D701,'Student Master'!B:B,0)),"0"))</f>
        <v/>
      </c>
      <c r="J701" s="22" t="str">
        <f>IF(TRIM(D701)="","",IFERROR(INDEX('Student Master'!AI:AI,MATCH(D701,'Student Master'!B:B,0)),"0"))</f>
        <v/>
      </c>
      <c r="K701" s="23" t="str">
        <f t="shared" si="14"/>
        <v/>
      </c>
      <c r="L701" s="20"/>
      <c r="M701" s="20" t="str">
        <f>IF(TRIM(D701)="","",IFERROR(INDEX('Student Master'!C:C,MATCH(D701,'Student Master'!B:B,0)),"0"))</f>
        <v/>
      </c>
      <c r="N701" s="20" t="str">
        <f>IF(TRIM(D701)="","",IFERROR(INDEX('Student Master'!D:D,MATCH(D701,'Student Master'!B:B,0)),"0"))</f>
        <v/>
      </c>
      <c r="O701" s="20" t="str">
        <f>IF(TRIM(D701)="","",IFERROR(INDEX('Student Master'!H:H,MATCH(D701,'Student Master'!B:B,0)),"0"))</f>
        <v/>
      </c>
      <c r="P701" s="20" t="str">
        <f>IF(TRIM(D701)="","",IFERROR(INDEX('Student Master'!N:N,MATCH(D701,'Student Master'!B:B,0)),"0"))</f>
        <v/>
      </c>
      <c r="Q701" s="20" t="str">
        <f>IF(TRIM(D701)="","",IFERROR(INDEX('Student Master'!L:L,MATCH(D701,'Student Master'!B:B,0)),"0"))</f>
        <v/>
      </c>
    </row>
    <row r="702" spans="1:17" x14ac:dyDescent="0.35">
      <c r="A702" s="20">
        <v>701</v>
      </c>
      <c r="B702" s="21"/>
      <c r="C702" s="20"/>
      <c r="D702" s="20"/>
      <c r="E702" s="20"/>
      <c r="F702" s="20"/>
      <c r="G702" s="22" t="str">
        <f>IF(TRIM(D702)="","",IFERROR(INDEX('Student Master'!AB:AB,MATCH(D702,'Student Master'!B:B,0)),"0"))</f>
        <v/>
      </c>
      <c r="H702" s="22" t="str">
        <f>IF(TRIM(D702)="","",IFERROR(INDEX('Student Master'!AG:AG,MATCH(D702,'Student Master'!B:B,0)),"0"))</f>
        <v/>
      </c>
      <c r="I702" s="22" t="str">
        <f>IF(TRIM(D702)="","",IFERROR(INDEX('Student Master'!AH:AH,MATCH(D702,'Student Master'!B:B,0)),"0"))</f>
        <v/>
      </c>
      <c r="J702" s="22" t="str">
        <f>IF(TRIM(D702)="","",IFERROR(INDEX('Student Master'!AI:AI,MATCH(D702,'Student Master'!B:B,0)),"0"))</f>
        <v/>
      </c>
      <c r="K702" s="23" t="str">
        <f t="shared" si="14"/>
        <v/>
      </c>
      <c r="L702" s="20"/>
      <c r="M702" s="20" t="str">
        <f>IF(TRIM(D702)="","",IFERROR(INDEX('Student Master'!C:C,MATCH(D702,'Student Master'!B:B,0)),"0"))</f>
        <v/>
      </c>
      <c r="N702" s="20" t="str">
        <f>IF(TRIM(D702)="","",IFERROR(INDEX('Student Master'!D:D,MATCH(D702,'Student Master'!B:B,0)),"0"))</f>
        <v/>
      </c>
      <c r="O702" s="20" t="str">
        <f>IF(TRIM(D702)="","",IFERROR(INDEX('Student Master'!H:H,MATCH(D702,'Student Master'!B:B,0)),"0"))</f>
        <v/>
      </c>
      <c r="P702" s="20" t="str">
        <f>IF(TRIM(D702)="","",IFERROR(INDEX('Student Master'!N:N,MATCH(D702,'Student Master'!B:B,0)),"0"))</f>
        <v/>
      </c>
      <c r="Q702" s="20" t="str">
        <f>IF(TRIM(D702)="","",IFERROR(INDEX('Student Master'!L:L,MATCH(D702,'Student Master'!B:B,0)),"0"))</f>
        <v/>
      </c>
    </row>
    <row r="703" spans="1:17" x14ac:dyDescent="0.35">
      <c r="A703" s="20">
        <v>702</v>
      </c>
      <c r="B703" s="21"/>
      <c r="C703" s="20"/>
      <c r="D703" s="20"/>
      <c r="E703" s="20"/>
      <c r="F703" s="20"/>
      <c r="G703" s="22" t="str">
        <f>IF(TRIM(D703)="","",IFERROR(INDEX('Student Master'!AB:AB,MATCH(D703,'Student Master'!B:B,0)),"0"))</f>
        <v/>
      </c>
      <c r="H703" s="22" t="str">
        <f>IF(TRIM(D703)="","",IFERROR(INDEX('Student Master'!AG:AG,MATCH(D703,'Student Master'!B:B,0)),"0"))</f>
        <v/>
      </c>
      <c r="I703" s="22" t="str">
        <f>IF(TRIM(D703)="","",IFERROR(INDEX('Student Master'!AH:AH,MATCH(D703,'Student Master'!B:B,0)),"0"))</f>
        <v/>
      </c>
      <c r="J703" s="22" t="str">
        <f>IF(TRIM(D703)="","",IFERROR(INDEX('Student Master'!AI:AI,MATCH(D703,'Student Master'!B:B,0)),"0"))</f>
        <v/>
      </c>
      <c r="K703" s="23" t="str">
        <f t="shared" si="14"/>
        <v/>
      </c>
      <c r="L703" s="20"/>
      <c r="M703" s="20" t="str">
        <f>IF(TRIM(D703)="","",IFERROR(INDEX('Student Master'!C:C,MATCH(D703,'Student Master'!B:B,0)),"0"))</f>
        <v/>
      </c>
      <c r="N703" s="20" t="str">
        <f>IF(TRIM(D703)="","",IFERROR(INDEX('Student Master'!D:D,MATCH(D703,'Student Master'!B:B,0)),"0"))</f>
        <v/>
      </c>
      <c r="O703" s="20" t="str">
        <f>IF(TRIM(D703)="","",IFERROR(INDEX('Student Master'!H:H,MATCH(D703,'Student Master'!B:B,0)),"0"))</f>
        <v/>
      </c>
      <c r="P703" s="20" t="str">
        <f>IF(TRIM(D703)="","",IFERROR(INDEX('Student Master'!N:N,MATCH(D703,'Student Master'!B:B,0)),"0"))</f>
        <v/>
      </c>
      <c r="Q703" s="20" t="str">
        <f>IF(TRIM(D703)="","",IFERROR(INDEX('Student Master'!L:L,MATCH(D703,'Student Master'!B:B,0)),"0"))</f>
        <v/>
      </c>
    </row>
    <row r="704" spans="1:17" x14ac:dyDescent="0.35">
      <c r="A704" s="20">
        <v>703</v>
      </c>
      <c r="B704" s="21"/>
      <c r="C704" s="20"/>
      <c r="D704" s="20"/>
      <c r="E704" s="20"/>
      <c r="F704" s="20"/>
      <c r="G704" s="22" t="str">
        <f>IF(TRIM(D704)="","",IFERROR(INDEX('Student Master'!AB:AB,MATCH(D704,'Student Master'!B:B,0)),"0"))</f>
        <v/>
      </c>
      <c r="H704" s="22" t="str">
        <f>IF(TRIM(D704)="","",IFERROR(INDEX('Student Master'!AG:AG,MATCH(D704,'Student Master'!B:B,0)),"0"))</f>
        <v/>
      </c>
      <c r="I704" s="22" t="str">
        <f>IF(TRIM(D704)="","",IFERROR(INDEX('Student Master'!AH:AH,MATCH(D704,'Student Master'!B:B,0)),"0"))</f>
        <v/>
      </c>
      <c r="J704" s="22" t="str">
        <f>IF(TRIM(D704)="","",IFERROR(INDEX('Student Master'!AI:AI,MATCH(D704,'Student Master'!B:B,0)),"0"))</f>
        <v/>
      </c>
      <c r="K704" s="23" t="str">
        <f t="shared" si="14"/>
        <v/>
      </c>
      <c r="L704" s="20"/>
      <c r="M704" s="20" t="str">
        <f>IF(TRIM(D704)="","",IFERROR(INDEX('Student Master'!C:C,MATCH(D704,'Student Master'!B:B,0)),"0"))</f>
        <v/>
      </c>
      <c r="N704" s="20" t="str">
        <f>IF(TRIM(D704)="","",IFERROR(INDEX('Student Master'!D:D,MATCH(D704,'Student Master'!B:B,0)),"0"))</f>
        <v/>
      </c>
      <c r="O704" s="20" t="str">
        <f>IF(TRIM(D704)="","",IFERROR(INDEX('Student Master'!H:H,MATCH(D704,'Student Master'!B:B,0)),"0"))</f>
        <v/>
      </c>
      <c r="P704" s="20" t="str">
        <f>IF(TRIM(D704)="","",IFERROR(INDEX('Student Master'!N:N,MATCH(D704,'Student Master'!B:B,0)),"0"))</f>
        <v/>
      </c>
      <c r="Q704" s="20" t="str">
        <f>IF(TRIM(D704)="","",IFERROR(INDEX('Student Master'!L:L,MATCH(D704,'Student Master'!B:B,0)),"0"))</f>
        <v/>
      </c>
    </row>
    <row r="705" spans="1:17" x14ac:dyDescent="0.35">
      <c r="A705" s="20">
        <v>704</v>
      </c>
      <c r="B705" s="21"/>
      <c r="C705" s="20"/>
      <c r="D705" s="20"/>
      <c r="E705" s="20"/>
      <c r="F705" s="20"/>
      <c r="G705" s="22" t="str">
        <f>IF(TRIM(D705)="","",IFERROR(INDEX('Student Master'!AB:AB,MATCH(D705,'Student Master'!B:B,0)),"0"))</f>
        <v/>
      </c>
      <c r="H705" s="22" t="str">
        <f>IF(TRIM(D705)="","",IFERROR(INDEX('Student Master'!AG:AG,MATCH(D705,'Student Master'!B:B,0)),"0"))</f>
        <v/>
      </c>
      <c r="I705" s="22" t="str">
        <f>IF(TRIM(D705)="","",IFERROR(INDEX('Student Master'!AH:AH,MATCH(D705,'Student Master'!B:B,0)),"0"))</f>
        <v/>
      </c>
      <c r="J705" s="22" t="str">
        <f>IF(TRIM(D705)="","",IFERROR(INDEX('Student Master'!AI:AI,MATCH(D705,'Student Master'!B:B,0)),"0"))</f>
        <v/>
      </c>
      <c r="K705" s="23" t="str">
        <f t="shared" si="14"/>
        <v/>
      </c>
      <c r="L705" s="20"/>
      <c r="M705" s="20" t="str">
        <f>IF(TRIM(D705)="","",IFERROR(INDEX('Student Master'!C:C,MATCH(D705,'Student Master'!B:B,0)),"0"))</f>
        <v/>
      </c>
      <c r="N705" s="20" t="str">
        <f>IF(TRIM(D705)="","",IFERROR(INDEX('Student Master'!D:D,MATCH(D705,'Student Master'!B:B,0)),"0"))</f>
        <v/>
      </c>
      <c r="O705" s="20" t="str">
        <f>IF(TRIM(D705)="","",IFERROR(INDEX('Student Master'!H:H,MATCH(D705,'Student Master'!B:B,0)),"0"))</f>
        <v/>
      </c>
      <c r="P705" s="20" t="str">
        <f>IF(TRIM(D705)="","",IFERROR(INDEX('Student Master'!N:N,MATCH(D705,'Student Master'!B:B,0)),"0"))</f>
        <v/>
      </c>
      <c r="Q705" s="20" t="str">
        <f>IF(TRIM(D705)="","",IFERROR(INDEX('Student Master'!L:L,MATCH(D705,'Student Master'!B:B,0)),"0"))</f>
        <v/>
      </c>
    </row>
    <row r="706" spans="1:17" x14ac:dyDescent="0.35">
      <c r="A706" s="20">
        <v>705</v>
      </c>
      <c r="B706" s="21"/>
      <c r="C706" s="20"/>
      <c r="D706" s="20"/>
      <c r="E706" s="20"/>
      <c r="F706" s="20"/>
      <c r="G706" s="22" t="str">
        <f>IF(TRIM(D706)="","",IFERROR(INDEX('Student Master'!AB:AB,MATCH(D706,'Student Master'!B:B,0)),"0"))</f>
        <v/>
      </c>
      <c r="H706" s="22" t="str">
        <f>IF(TRIM(D706)="","",IFERROR(INDEX('Student Master'!AG:AG,MATCH(D706,'Student Master'!B:B,0)),"0"))</f>
        <v/>
      </c>
      <c r="I706" s="22" t="str">
        <f>IF(TRIM(D706)="","",IFERROR(INDEX('Student Master'!AH:AH,MATCH(D706,'Student Master'!B:B,0)),"0"))</f>
        <v/>
      </c>
      <c r="J706" s="22" t="str">
        <f>IF(TRIM(D706)="","",IFERROR(INDEX('Student Master'!AI:AI,MATCH(D706,'Student Master'!B:B,0)),"0"))</f>
        <v/>
      </c>
      <c r="K706" s="23" t="str">
        <f t="shared" si="14"/>
        <v/>
      </c>
      <c r="L706" s="20"/>
      <c r="M706" s="20" t="str">
        <f>IF(TRIM(D706)="","",IFERROR(INDEX('Student Master'!C:C,MATCH(D706,'Student Master'!B:B,0)),"0"))</f>
        <v/>
      </c>
      <c r="N706" s="20" t="str">
        <f>IF(TRIM(D706)="","",IFERROR(INDEX('Student Master'!D:D,MATCH(D706,'Student Master'!B:B,0)),"0"))</f>
        <v/>
      </c>
      <c r="O706" s="20" t="str">
        <f>IF(TRIM(D706)="","",IFERROR(INDEX('Student Master'!H:H,MATCH(D706,'Student Master'!B:B,0)),"0"))</f>
        <v/>
      </c>
      <c r="P706" s="20" t="str">
        <f>IF(TRIM(D706)="","",IFERROR(INDEX('Student Master'!N:N,MATCH(D706,'Student Master'!B:B,0)),"0"))</f>
        <v/>
      </c>
      <c r="Q706" s="20" t="str">
        <f>IF(TRIM(D706)="","",IFERROR(INDEX('Student Master'!L:L,MATCH(D706,'Student Master'!B:B,0)),"0"))</f>
        <v/>
      </c>
    </row>
    <row r="707" spans="1:17" x14ac:dyDescent="0.35">
      <c r="A707" s="20">
        <v>706</v>
      </c>
      <c r="B707" s="21"/>
      <c r="C707" s="20"/>
      <c r="D707" s="20"/>
      <c r="E707" s="20"/>
      <c r="F707" s="20"/>
      <c r="G707" s="22" t="str">
        <f>IF(TRIM(D707)="","",IFERROR(INDEX('Student Master'!AB:AB,MATCH(D707,'Student Master'!B:B,0)),"0"))</f>
        <v/>
      </c>
      <c r="H707" s="22" t="str">
        <f>IF(TRIM(D707)="","",IFERROR(INDEX('Student Master'!AG:AG,MATCH(D707,'Student Master'!B:B,0)),"0"))</f>
        <v/>
      </c>
      <c r="I707" s="22" t="str">
        <f>IF(TRIM(D707)="","",IFERROR(INDEX('Student Master'!AH:AH,MATCH(D707,'Student Master'!B:B,0)),"0"))</f>
        <v/>
      </c>
      <c r="J707" s="22" t="str">
        <f>IF(TRIM(D707)="","",IFERROR(INDEX('Student Master'!AI:AI,MATCH(D707,'Student Master'!B:B,0)),"0"))</f>
        <v/>
      </c>
      <c r="K707" s="23" t="str">
        <f t="shared" si="14"/>
        <v/>
      </c>
      <c r="L707" s="20"/>
      <c r="M707" s="20" t="str">
        <f>IF(TRIM(D707)="","",IFERROR(INDEX('Student Master'!C:C,MATCH(D707,'Student Master'!B:B,0)),"0"))</f>
        <v/>
      </c>
      <c r="N707" s="20" t="str">
        <f>IF(TRIM(D707)="","",IFERROR(INDEX('Student Master'!D:D,MATCH(D707,'Student Master'!B:B,0)),"0"))</f>
        <v/>
      </c>
      <c r="O707" s="20" t="str">
        <f>IF(TRIM(D707)="","",IFERROR(INDEX('Student Master'!H:H,MATCH(D707,'Student Master'!B:B,0)),"0"))</f>
        <v/>
      </c>
      <c r="P707" s="20" t="str">
        <f>IF(TRIM(D707)="","",IFERROR(INDEX('Student Master'!N:N,MATCH(D707,'Student Master'!B:B,0)),"0"))</f>
        <v/>
      </c>
      <c r="Q707" s="20" t="str">
        <f>IF(TRIM(D707)="","",IFERROR(INDEX('Student Master'!L:L,MATCH(D707,'Student Master'!B:B,0)),"0"))</f>
        <v/>
      </c>
    </row>
    <row r="708" spans="1:17" x14ac:dyDescent="0.35">
      <c r="A708" s="20">
        <v>707</v>
      </c>
      <c r="B708" s="21"/>
      <c r="C708" s="20"/>
      <c r="D708" s="20"/>
      <c r="E708" s="20"/>
      <c r="F708" s="20"/>
      <c r="G708" s="22" t="str">
        <f>IF(TRIM(D708)="","",IFERROR(INDEX('Student Master'!AB:AB,MATCH(D708,'Student Master'!B:B,0)),"0"))</f>
        <v/>
      </c>
      <c r="H708" s="22" t="str">
        <f>IF(TRIM(D708)="","",IFERROR(INDEX('Student Master'!AG:AG,MATCH(D708,'Student Master'!B:B,0)),"0"))</f>
        <v/>
      </c>
      <c r="I708" s="22" t="str">
        <f>IF(TRIM(D708)="","",IFERROR(INDEX('Student Master'!AH:AH,MATCH(D708,'Student Master'!B:B,0)),"0"))</f>
        <v/>
      </c>
      <c r="J708" s="22" t="str">
        <f>IF(TRIM(D708)="","",IFERROR(INDEX('Student Master'!AI:AI,MATCH(D708,'Student Master'!B:B,0)),"0"))</f>
        <v/>
      </c>
      <c r="K708" s="23" t="str">
        <f t="shared" si="14"/>
        <v/>
      </c>
      <c r="L708" s="20"/>
      <c r="M708" s="20" t="str">
        <f>IF(TRIM(D708)="","",IFERROR(INDEX('Student Master'!C:C,MATCH(D708,'Student Master'!B:B,0)),"0"))</f>
        <v/>
      </c>
      <c r="N708" s="20" t="str">
        <f>IF(TRIM(D708)="","",IFERROR(INDEX('Student Master'!D:D,MATCH(D708,'Student Master'!B:B,0)),"0"))</f>
        <v/>
      </c>
      <c r="O708" s="20" t="str">
        <f>IF(TRIM(D708)="","",IFERROR(INDEX('Student Master'!H:H,MATCH(D708,'Student Master'!B:B,0)),"0"))</f>
        <v/>
      </c>
      <c r="P708" s="20" t="str">
        <f>IF(TRIM(D708)="","",IFERROR(INDEX('Student Master'!N:N,MATCH(D708,'Student Master'!B:B,0)),"0"))</f>
        <v/>
      </c>
      <c r="Q708" s="20" t="str">
        <f>IF(TRIM(D708)="","",IFERROR(INDEX('Student Master'!L:L,MATCH(D708,'Student Master'!B:B,0)),"0"))</f>
        <v/>
      </c>
    </row>
    <row r="709" spans="1:17" x14ac:dyDescent="0.35">
      <c r="A709" s="20">
        <v>708</v>
      </c>
      <c r="B709" s="21"/>
      <c r="C709" s="20"/>
      <c r="D709" s="20"/>
      <c r="E709" s="20"/>
      <c r="F709" s="20"/>
      <c r="G709" s="22" t="str">
        <f>IF(TRIM(D709)="","",IFERROR(INDEX('Student Master'!AB:AB,MATCH(D709,'Student Master'!B:B,0)),"0"))</f>
        <v/>
      </c>
      <c r="H709" s="22" t="str">
        <f>IF(TRIM(D709)="","",IFERROR(INDEX('Student Master'!AG:AG,MATCH(D709,'Student Master'!B:B,0)),"0"))</f>
        <v/>
      </c>
      <c r="I709" s="22" t="str">
        <f>IF(TRIM(D709)="","",IFERROR(INDEX('Student Master'!AH:AH,MATCH(D709,'Student Master'!B:B,0)),"0"))</f>
        <v/>
      </c>
      <c r="J709" s="22" t="str">
        <f>IF(TRIM(D709)="","",IFERROR(INDEX('Student Master'!AI:AI,MATCH(D709,'Student Master'!B:B,0)),"0"))</f>
        <v/>
      </c>
      <c r="K709" s="23" t="str">
        <f t="shared" si="14"/>
        <v/>
      </c>
      <c r="L709" s="20"/>
      <c r="M709" s="20" t="str">
        <f>IF(TRIM(D709)="","",IFERROR(INDEX('Student Master'!C:C,MATCH(D709,'Student Master'!B:B,0)),"0"))</f>
        <v/>
      </c>
      <c r="N709" s="20" t="str">
        <f>IF(TRIM(D709)="","",IFERROR(INDEX('Student Master'!D:D,MATCH(D709,'Student Master'!B:B,0)),"0"))</f>
        <v/>
      </c>
      <c r="O709" s="20" t="str">
        <f>IF(TRIM(D709)="","",IFERROR(INDEX('Student Master'!H:H,MATCH(D709,'Student Master'!B:B,0)),"0"))</f>
        <v/>
      </c>
      <c r="P709" s="20" t="str">
        <f>IF(TRIM(D709)="","",IFERROR(INDEX('Student Master'!N:N,MATCH(D709,'Student Master'!B:B,0)),"0"))</f>
        <v/>
      </c>
      <c r="Q709" s="20" t="str">
        <f>IF(TRIM(D709)="","",IFERROR(INDEX('Student Master'!L:L,MATCH(D709,'Student Master'!B:B,0)),"0"))</f>
        <v/>
      </c>
    </row>
    <row r="710" spans="1:17" x14ac:dyDescent="0.35">
      <c r="A710" s="20">
        <v>709</v>
      </c>
      <c r="B710" s="21"/>
      <c r="C710" s="20"/>
      <c r="D710" s="20"/>
      <c r="E710" s="20"/>
      <c r="F710" s="20"/>
      <c r="G710" s="22" t="str">
        <f>IF(TRIM(D710)="","",IFERROR(INDEX('Student Master'!AB:AB,MATCH(D710,'Student Master'!B:B,0)),"0"))</f>
        <v/>
      </c>
      <c r="H710" s="22" t="str">
        <f>IF(TRIM(D710)="","",IFERROR(INDEX('Student Master'!AG:AG,MATCH(D710,'Student Master'!B:B,0)),"0"))</f>
        <v/>
      </c>
      <c r="I710" s="22" t="str">
        <f>IF(TRIM(D710)="","",IFERROR(INDEX('Student Master'!AH:AH,MATCH(D710,'Student Master'!B:B,0)),"0"))</f>
        <v/>
      </c>
      <c r="J710" s="22" t="str">
        <f>IF(TRIM(D710)="","",IFERROR(INDEX('Student Master'!AI:AI,MATCH(D710,'Student Master'!B:B,0)),"0"))</f>
        <v/>
      </c>
      <c r="K710" s="23" t="str">
        <f t="shared" si="14"/>
        <v/>
      </c>
      <c r="L710" s="20"/>
      <c r="M710" s="20" t="str">
        <f>IF(TRIM(D710)="","",IFERROR(INDEX('Student Master'!C:C,MATCH(D710,'Student Master'!B:B,0)),"0"))</f>
        <v/>
      </c>
      <c r="N710" s="20" t="str">
        <f>IF(TRIM(D710)="","",IFERROR(INDEX('Student Master'!D:D,MATCH(D710,'Student Master'!B:B,0)),"0"))</f>
        <v/>
      </c>
      <c r="O710" s="20" t="str">
        <f>IF(TRIM(D710)="","",IFERROR(INDEX('Student Master'!H:H,MATCH(D710,'Student Master'!B:B,0)),"0"))</f>
        <v/>
      </c>
      <c r="P710" s="20" t="str">
        <f>IF(TRIM(D710)="","",IFERROR(INDEX('Student Master'!N:N,MATCH(D710,'Student Master'!B:B,0)),"0"))</f>
        <v/>
      </c>
      <c r="Q710" s="20" t="str">
        <f>IF(TRIM(D710)="","",IFERROR(INDEX('Student Master'!L:L,MATCH(D710,'Student Master'!B:B,0)),"0"))</f>
        <v/>
      </c>
    </row>
    <row r="711" spans="1:17" x14ac:dyDescent="0.35">
      <c r="A711" s="20">
        <v>710</v>
      </c>
      <c r="B711" s="21"/>
      <c r="C711" s="20"/>
      <c r="D711" s="20"/>
      <c r="E711" s="20"/>
      <c r="F711" s="20"/>
      <c r="G711" s="22" t="str">
        <f>IF(TRIM(D711)="","",IFERROR(INDEX('Student Master'!AB:AB,MATCH(D711,'Student Master'!B:B,0)),"0"))</f>
        <v/>
      </c>
      <c r="H711" s="22" t="str">
        <f>IF(TRIM(D711)="","",IFERROR(INDEX('Student Master'!AG:AG,MATCH(D711,'Student Master'!B:B,0)),"0"))</f>
        <v/>
      </c>
      <c r="I711" s="22" t="str">
        <f>IF(TRIM(D711)="","",IFERROR(INDEX('Student Master'!AH:AH,MATCH(D711,'Student Master'!B:B,0)),"0"))</f>
        <v/>
      </c>
      <c r="J711" s="22" t="str">
        <f>IF(TRIM(D711)="","",IFERROR(INDEX('Student Master'!AI:AI,MATCH(D711,'Student Master'!B:B,0)),"0"))</f>
        <v/>
      </c>
      <c r="K711" s="23" t="str">
        <f t="shared" si="14"/>
        <v/>
      </c>
      <c r="L711" s="20"/>
      <c r="M711" s="20" t="str">
        <f>IF(TRIM(D711)="","",IFERROR(INDEX('Student Master'!C:C,MATCH(D711,'Student Master'!B:B,0)),"0"))</f>
        <v/>
      </c>
      <c r="N711" s="20" t="str">
        <f>IF(TRIM(D711)="","",IFERROR(INDEX('Student Master'!D:D,MATCH(D711,'Student Master'!B:B,0)),"0"))</f>
        <v/>
      </c>
      <c r="O711" s="20" t="str">
        <f>IF(TRIM(D711)="","",IFERROR(INDEX('Student Master'!H:H,MATCH(D711,'Student Master'!B:B,0)),"0"))</f>
        <v/>
      </c>
      <c r="P711" s="20" t="str">
        <f>IF(TRIM(D711)="","",IFERROR(INDEX('Student Master'!N:N,MATCH(D711,'Student Master'!B:B,0)),"0"))</f>
        <v/>
      </c>
      <c r="Q711" s="20" t="str">
        <f>IF(TRIM(D711)="","",IFERROR(INDEX('Student Master'!L:L,MATCH(D711,'Student Master'!B:B,0)),"0"))</f>
        <v/>
      </c>
    </row>
    <row r="712" spans="1:17" x14ac:dyDescent="0.35">
      <c r="A712" s="20">
        <v>711</v>
      </c>
      <c r="B712" s="21"/>
      <c r="C712" s="20"/>
      <c r="D712" s="20"/>
      <c r="E712" s="20"/>
      <c r="F712" s="20"/>
      <c r="G712" s="22" t="str">
        <f>IF(TRIM(D712)="","",IFERROR(INDEX('Student Master'!AB:AB,MATCH(D712,'Student Master'!B:B,0)),"0"))</f>
        <v/>
      </c>
      <c r="H712" s="22" t="str">
        <f>IF(TRIM(D712)="","",IFERROR(INDEX('Student Master'!AG:AG,MATCH(D712,'Student Master'!B:B,0)),"0"))</f>
        <v/>
      </c>
      <c r="I712" s="22" t="str">
        <f>IF(TRIM(D712)="","",IFERROR(INDEX('Student Master'!AH:AH,MATCH(D712,'Student Master'!B:B,0)),"0"))</f>
        <v/>
      </c>
      <c r="J712" s="22" t="str">
        <f>IF(TRIM(D712)="","",IFERROR(INDEX('Student Master'!AI:AI,MATCH(D712,'Student Master'!B:B,0)),"0"))</f>
        <v/>
      </c>
      <c r="K712" s="23" t="str">
        <f t="shared" si="14"/>
        <v/>
      </c>
      <c r="L712" s="20"/>
      <c r="M712" s="20" t="str">
        <f>IF(TRIM(D712)="","",IFERROR(INDEX('Student Master'!C:C,MATCH(D712,'Student Master'!B:B,0)),"0"))</f>
        <v/>
      </c>
      <c r="N712" s="20" t="str">
        <f>IF(TRIM(D712)="","",IFERROR(INDEX('Student Master'!D:D,MATCH(D712,'Student Master'!B:B,0)),"0"))</f>
        <v/>
      </c>
      <c r="O712" s="20" t="str">
        <f>IF(TRIM(D712)="","",IFERROR(INDEX('Student Master'!H:H,MATCH(D712,'Student Master'!B:B,0)),"0"))</f>
        <v/>
      </c>
      <c r="P712" s="20" t="str">
        <f>IF(TRIM(D712)="","",IFERROR(INDEX('Student Master'!N:N,MATCH(D712,'Student Master'!B:B,0)),"0"))</f>
        <v/>
      </c>
      <c r="Q712" s="20" t="str">
        <f>IF(TRIM(D712)="","",IFERROR(INDEX('Student Master'!L:L,MATCH(D712,'Student Master'!B:B,0)),"0"))</f>
        <v/>
      </c>
    </row>
    <row r="713" spans="1:17" x14ac:dyDescent="0.35">
      <c r="A713" s="20">
        <v>712</v>
      </c>
      <c r="B713" s="21"/>
      <c r="C713" s="20"/>
      <c r="D713" s="20"/>
      <c r="E713" s="20"/>
      <c r="F713" s="20"/>
      <c r="G713" s="22" t="str">
        <f>IF(TRIM(D713)="","",IFERROR(INDEX('Student Master'!AB:AB,MATCH(D713,'Student Master'!B:B,0)),"0"))</f>
        <v/>
      </c>
      <c r="H713" s="22" t="str">
        <f>IF(TRIM(D713)="","",IFERROR(INDEX('Student Master'!AG:AG,MATCH(D713,'Student Master'!B:B,0)),"0"))</f>
        <v/>
      </c>
      <c r="I713" s="22" t="str">
        <f>IF(TRIM(D713)="","",IFERROR(INDEX('Student Master'!AH:AH,MATCH(D713,'Student Master'!B:B,0)),"0"))</f>
        <v/>
      </c>
      <c r="J713" s="22" t="str">
        <f>IF(TRIM(D713)="","",IFERROR(INDEX('Student Master'!AI:AI,MATCH(D713,'Student Master'!B:B,0)),"0"))</f>
        <v/>
      </c>
      <c r="K713" s="23" t="str">
        <f t="shared" si="14"/>
        <v/>
      </c>
      <c r="L713" s="20"/>
      <c r="M713" s="20" t="str">
        <f>IF(TRIM(D713)="","",IFERROR(INDEX('Student Master'!C:C,MATCH(D713,'Student Master'!B:B,0)),"0"))</f>
        <v/>
      </c>
      <c r="N713" s="20" t="str">
        <f>IF(TRIM(D713)="","",IFERROR(INDEX('Student Master'!D:D,MATCH(D713,'Student Master'!B:B,0)),"0"))</f>
        <v/>
      </c>
      <c r="O713" s="20" t="str">
        <f>IF(TRIM(D713)="","",IFERROR(INDEX('Student Master'!H:H,MATCH(D713,'Student Master'!B:B,0)),"0"))</f>
        <v/>
      </c>
      <c r="P713" s="20" t="str">
        <f>IF(TRIM(D713)="","",IFERROR(INDEX('Student Master'!N:N,MATCH(D713,'Student Master'!B:B,0)),"0"))</f>
        <v/>
      </c>
      <c r="Q713" s="20" t="str">
        <f>IF(TRIM(D713)="","",IFERROR(INDEX('Student Master'!L:L,MATCH(D713,'Student Master'!B:B,0)),"0"))</f>
        <v/>
      </c>
    </row>
    <row r="714" spans="1:17" x14ac:dyDescent="0.35">
      <c r="A714" s="20">
        <v>713</v>
      </c>
      <c r="B714" s="21"/>
      <c r="C714" s="20"/>
      <c r="D714" s="20"/>
      <c r="E714" s="20"/>
      <c r="F714" s="20"/>
      <c r="G714" s="22" t="str">
        <f>IF(TRIM(D714)="","",IFERROR(INDEX('Student Master'!AB:AB,MATCH(D714,'Student Master'!B:B,0)),"0"))</f>
        <v/>
      </c>
      <c r="H714" s="22" t="str">
        <f>IF(TRIM(D714)="","",IFERROR(INDEX('Student Master'!AG:AG,MATCH(D714,'Student Master'!B:B,0)),"0"))</f>
        <v/>
      </c>
      <c r="I714" s="22" t="str">
        <f>IF(TRIM(D714)="","",IFERROR(INDEX('Student Master'!AH:AH,MATCH(D714,'Student Master'!B:B,0)),"0"))</f>
        <v/>
      </c>
      <c r="J714" s="22" t="str">
        <f>IF(TRIM(D714)="","",IFERROR(INDEX('Student Master'!AI:AI,MATCH(D714,'Student Master'!B:B,0)),"0"))</f>
        <v/>
      </c>
      <c r="K714" s="23" t="str">
        <f t="shared" si="14"/>
        <v/>
      </c>
      <c r="L714" s="20"/>
      <c r="M714" s="20" t="str">
        <f>IF(TRIM(D714)="","",IFERROR(INDEX('Student Master'!C:C,MATCH(D714,'Student Master'!B:B,0)),"0"))</f>
        <v/>
      </c>
      <c r="N714" s="20" t="str">
        <f>IF(TRIM(D714)="","",IFERROR(INDEX('Student Master'!D:D,MATCH(D714,'Student Master'!B:B,0)),"0"))</f>
        <v/>
      </c>
      <c r="O714" s="20" t="str">
        <f>IF(TRIM(D714)="","",IFERROR(INDEX('Student Master'!H:H,MATCH(D714,'Student Master'!B:B,0)),"0"))</f>
        <v/>
      </c>
      <c r="P714" s="20" t="str">
        <f>IF(TRIM(D714)="","",IFERROR(INDEX('Student Master'!N:N,MATCH(D714,'Student Master'!B:B,0)),"0"))</f>
        <v/>
      </c>
      <c r="Q714" s="20" t="str">
        <f>IF(TRIM(D714)="","",IFERROR(INDEX('Student Master'!L:L,MATCH(D714,'Student Master'!B:B,0)),"0"))</f>
        <v/>
      </c>
    </row>
    <row r="715" spans="1:17" x14ac:dyDescent="0.35">
      <c r="A715" s="20">
        <v>714</v>
      </c>
      <c r="B715" s="21"/>
      <c r="C715" s="20"/>
      <c r="D715" s="20"/>
      <c r="E715" s="20"/>
      <c r="F715" s="20"/>
      <c r="G715" s="22" t="str">
        <f>IF(TRIM(D715)="","",IFERROR(INDEX('Student Master'!AB:AB,MATCH(D715,'Student Master'!B:B,0)),"0"))</f>
        <v/>
      </c>
      <c r="H715" s="22" t="str">
        <f>IF(TRIM(D715)="","",IFERROR(INDEX('Student Master'!AG:AG,MATCH(D715,'Student Master'!B:B,0)),"0"))</f>
        <v/>
      </c>
      <c r="I715" s="22" t="str">
        <f>IF(TRIM(D715)="","",IFERROR(INDEX('Student Master'!AH:AH,MATCH(D715,'Student Master'!B:B,0)),"0"))</f>
        <v/>
      </c>
      <c r="J715" s="22" t="str">
        <f>IF(TRIM(D715)="","",IFERROR(INDEX('Student Master'!AI:AI,MATCH(D715,'Student Master'!B:B,0)),"0"))</f>
        <v/>
      </c>
      <c r="K715" s="23" t="str">
        <f t="shared" si="14"/>
        <v/>
      </c>
      <c r="L715" s="20"/>
      <c r="M715" s="20" t="str">
        <f>IF(TRIM(D715)="","",IFERROR(INDEX('Student Master'!C:C,MATCH(D715,'Student Master'!B:B,0)),"0"))</f>
        <v/>
      </c>
      <c r="N715" s="20" t="str">
        <f>IF(TRIM(D715)="","",IFERROR(INDEX('Student Master'!D:D,MATCH(D715,'Student Master'!B:B,0)),"0"))</f>
        <v/>
      </c>
      <c r="O715" s="20" t="str">
        <f>IF(TRIM(D715)="","",IFERROR(INDEX('Student Master'!H:H,MATCH(D715,'Student Master'!B:B,0)),"0"))</f>
        <v/>
      </c>
      <c r="P715" s="20" t="str">
        <f>IF(TRIM(D715)="","",IFERROR(INDEX('Student Master'!N:N,MATCH(D715,'Student Master'!B:B,0)),"0"))</f>
        <v/>
      </c>
      <c r="Q715" s="20" t="str">
        <f>IF(TRIM(D715)="","",IFERROR(INDEX('Student Master'!L:L,MATCH(D715,'Student Master'!B:B,0)),"0"))</f>
        <v/>
      </c>
    </row>
    <row r="716" spans="1:17" x14ac:dyDescent="0.35">
      <c r="A716" s="20">
        <v>715</v>
      </c>
      <c r="B716" s="21"/>
      <c r="C716" s="20"/>
      <c r="D716" s="20"/>
      <c r="E716" s="20"/>
      <c r="F716" s="20"/>
      <c r="G716" s="22" t="str">
        <f>IF(TRIM(D716)="","",IFERROR(INDEX('Student Master'!AB:AB,MATCH(D716,'Student Master'!B:B,0)),"0"))</f>
        <v/>
      </c>
      <c r="H716" s="22" t="str">
        <f>IF(TRIM(D716)="","",IFERROR(INDEX('Student Master'!AG:AG,MATCH(D716,'Student Master'!B:B,0)),"0"))</f>
        <v/>
      </c>
      <c r="I716" s="22" t="str">
        <f>IF(TRIM(D716)="","",IFERROR(INDEX('Student Master'!AH:AH,MATCH(D716,'Student Master'!B:B,0)),"0"))</f>
        <v/>
      </c>
      <c r="J716" s="22" t="str">
        <f>IF(TRIM(D716)="","",IFERROR(INDEX('Student Master'!AI:AI,MATCH(D716,'Student Master'!B:B,0)),"0"))</f>
        <v/>
      </c>
      <c r="K716" s="23" t="str">
        <f t="shared" si="14"/>
        <v/>
      </c>
      <c r="L716" s="20"/>
      <c r="M716" s="20" t="str">
        <f>IF(TRIM(D716)="","",IFERROR(INDEX('Student Master'!C:C,MATCH(D716,'Student Master'!B:B,0)),"0"))</f>
        <v/>
      </c>
      <c r="N716" s="20" t="str">
        <f>IF(TRIM(D716)="","",IFERROR(INDEX('Student Master'!D:D,MATCH(D716,'Student Master'!B:B,0)),"0"))</f>
        <v/>
      </c>
      <c r="O716" s="20" t="str">
        <f>IF(TRIM(D716)="","",IFERROR(INDEX('Student Master'!H:H,MATCH(D716,'Student Master'!B:B,0)),"0"))</f>
        <v/>
      </c>
      <c r="P716" s="20" t="str">
        <f>IF(TRIM(D716)="","",IFERROR(INDEX('Student Master'!N:N,MATCH(D716,'Student Master'!B:B,0)),"0"))</f>
        <v/>
      </c>
      <c r="Q716" s="20" t="str">
        <f>IF(TRIM(D716)="","",IFERROR(INDEX('Student Master'!L:L,MATCH(D716,'Student Master'!B:B,0)),"0"))</f>
        <v/>
      </c>
    </row>
    <row r="717" spans="1:17" x14ac:dyDescent="0.35">
      <c r="A717" s="20">
        <v>716</v>
      </c>
      <c r="B717" s="21"/>
      <c r="C717" s="20"/>
      <c r="D717" s="20"/>
      <c r="E717" s="20"/>
      <c r="F717" s="20"/>
      <c r="G717" s="22" t="str">
        <f>IF(TRIM(D717)="","",IFERROR(INDEX('Student Master'!AB:AB,MATCH(D717,'Student Master'!B:B,0)),"0"))</f>
        <v/>
      </c>
      <c r="H717" s="22" t="str">
        <f>IF(TRIM(D717)="","",IFERROR(INDEX('Student Master'!AG:AG,MATCH(D717,'Student Master'!B:B,0)),"0"))</f>
        <v/>
      </c>
      <c r="I717" s="22" t="str">
        <f>IF(TRIM(D717)="","",IFERROR(INDEX('Student Master'!AH:AH,MATCH(D717,'Student Master'!B:B,0)),"0"))</f>
        <v/>
      </c>
      <c r="J717" s="22" t="str">
        <f>IF(TRIM(D717)="","",IFERROR(INDEX('Student Master'!AI:AI,MATCH(D717,'Student Master'!B:B,0)),"0"))</f>
        <v/>
      </c>
      <c r="K717" s="23" t="str">
        <f t="shared" ref="K717:K780" si="15">IF(TRIM(D717)="","",E717/G717)</f>
        <v/>
      </c>
      <c r="L717" s="20"/>
      <c r="M717" s="20" t="str">
        <f>IF(TRIM(D717)="","",IFERROR(INDEX('Student Master'!C:C,MATCH(D717,'Student Master'!B:B,0)),"0"))</f>
        <v/>
      </c>
      <c r="N717" s="20" t="str">
        <f>IF(TRIM(D717)="","",IFERROR(INDEX('Student Master'!D:D,MATCH(D717,'Student Master'!B:B,0)),"0"))</f>
        <v/>
      </c>
      <c r="O717" s="20" t="str">
        <f>IF(TRIM(D717)="","",IFERROR(INDEX('Student Master'!H:H,MATCH(D717,'Student Master'!B:B,0)),"0"))</f>
        <v/>
      </c>
      <c r="P717" s="20" t="str">
        <f>IF(TRIM(D717)="","",IFERROR(INDEX('Student Master'!N:N,MATCH(D717,'Student Master'!B:B,0)),"0"))</f>
        <v/>
      </c>
      <c r="Q717" s="20" t="str">
        <f>IF(TRIM(D717)="","",IFERROR(INDEX('Student Master'!L:L,MATCH(D717,'Student Master'!B:B,0)),"0"))</f>
        <v/>
      </c>
    </row>
    <row r="718" spans="1:17" x14ac:dyDescent="0.35">
      <c r="A718" s="20">
        <v>717</v>
      </c>
      <c r="B718" s="21"/>
      <c r="C718" s="20"/>
      <c r="D718" s="20"/>
      <c r="E718" s="20"/>
      <c r="F718" s="20"/>
      <c r="G718" s="22" t="str">
        <f>IF(TRIM(D718)="","",IFERROR(INDEX('Student Master'!AB:AB,MATCH(D718,'Student Master'!B:B,0)),"0"))</f>
        <v/>
      </c>
      <c r="H718" s="22" t="str">
        <f>IF(TRIM(D718)="","",IFERROR(INDEX('Student Master'!AG:AG,MATCH(D718,'Student Master'!B:B,0)),"0"))</f>
        <v/>
      </c>
      <c r="I718" s="22" t="str">
        <f>IF(TRIM(D718)="","",IFERROR(INDEX('Student Master'!AH:AH,MATCH(D718,'Student Master'!B:B,0)),"0"))</f>
        <v/>
      </c>
      <c r="J718" s="22" t="str">
        <f>IF(TRIM(D718)="","",IFERROR(INDEX('Student Master'!AI:AI,MATCH(D718,'Student Master'!B:B,0)),"0"))</f>
        <v/>
      </c>
      <c r="K718" s="23" t="str">
        <f t="shared" si="15"/>
        <v/>
      </c>
      <c r="L718" s="20"/>
      <c r="M718" s="20" t="str">
        <f>IF(TRIM(D718)="","",IFERROR(INDEX('Student Master'!C:C,MATCH(D718,'Student Master'!B:B,0)),"0"))</f>
        <v/>
      </c>
      <c r="N718" s="20" t="str">
        <f>IF(TRIM(D718)="","",IFERROR(INDEX('Student Master'!D:D,MATCH(D718,'Student Master'!B:B,0)),"0"))</f>
        <v/>
      </c>
      <c r="O718" s="20" t="str">
        <f>IF(TRIM(D718)="","",IFERROR(INDEX('Student Master'!H:H,MATCH(D718,'Student Master'!B:B,0)),"0"))</f>
        <v/>
      </c>
      <c r="P718" s="20" t="str">
        <f>IF(TRIM(D718)="","",IFERROR(INDEX('Student Master'!N:N,MATCH(D718,'Student Master'!B:B,0)),"0"))</f>
        <v/>
      </c>
      <c r="Q718" s="20" t="str">
        <f>IF(TRIM(D718)="","",IFERROR(INDEX('Student Master'!L:L,MATCH(D718,'Student Master'!B:B,0)),"0"))</f>
        <v/>
      </c>
    </row>
    <row r="719" spans="1:17" x14ac:dyDescent="0.35">
      <c r="A719" s="20">
        <v>718</v>
      </c>
      <c r="B719" s="21"/>
      <c r="C719" s="20"/>
      <c r="D719" s="20"/>
      <c r="E719" s="20"/>
      <c r="F719" s="20"/>
      <c r="G719" s="22" t="str">
        <f>IF(TRIM(D719)="","",IFERROR(INDEX('Student Master'!AB:AB,MATCH(D719,'Student Master'!B:B,0)),"0"))</f>
        <v/>
      </c>
      <c r="H719" s="22" t="str">
        <f>IF(TRIM(D719)="","",IFERROR(INDEX('Student Master'!AG:AG,MATCH(D719,'Student Master'!B:B,0)),"0"))</f>
        <v/>
      </c>
      <c r="I719" s="22" t="str">
        <f>IF(TRIM(D719)="","",IFERROR(INDEX('Student Master'!AH:AH,MATCH(D719,'Student Master'!B:B,0)),"0"))</f>
        <v/>
      </c>
      <c r="J719" s="22" t="str">
        <f>IF(TRIM(D719)="","",IFERROR(INDEX('Student Master'!AI:AI,MATCH(D719,'Student Master'!B:B,0)),"0"))</f>
        <v/>
      </c>
      <c r="K719" s="23" t="str">
        <f t="shared" si="15"/>
        <v/>
      </c>
      <c r="L719" s="20"/>
      <c r="M719" s="20" t="str">
        <f>IF(TRIM(D719)="","",IFERROR(INDEX('Student Master'!C:C,MATCH(D719,'Student Master'!B:B,0)),"0"))</f>
        <v/>
      </c>
      <c r="N719" s="20" t="str">
        <f>IF(TRIM(D719)="","",IFERROR(INDEX('Student Master'!D:D,MATCH(D719,'Student Master'!B:B,0)),"0"))</f>
        <v/>
      </c>
      <c r="O719" s="20" t="str">
        <f>IF(TRIM(D719)="","",IFERROR(INDEX('Student Master'!H:H,MATCH(D719,'Student Master'!B:B,0)),"0"))</f>
        <v/>
      </c>
      <c r="P719" s="20" t="str">
        <f>IF(TRIM(D719)="","",IFERROR(INDEX('Student Master'!N:N,MATCH(D719,'Student Master'!B:B,0)),"0"))</f>
        <v/>
      </c>
      <c r="Q719" s="20" t="str">
        <f>IF(TRIM(D719)="","",IFERROR(INDEX('Student Master'!L:L,MATCH(D719,'Student Master'!B:B,0)),"0"))</f>
        <v/>
      </c>
    </row>
    <row r="720" spans="1:17" x14ac:dyDescent="0.35">
      <c r="A720" s="20">
        <v>719</v>
      </c>
      <c r="B720" s="21"/>
      <c r="C720" s="20"/>
      <c r="D720" s="20"/>
      <c r="E720" s="20"/>
      <c r="F720" s="20"/>
      <c r="G720" s="22" t="str">
        <f>IF(TRIM(D720)="","",IFERROR(INDEX('Student Master'!AB:AB,MATCH(D720,'Student Master'!B:B,0)),"0"))</f>
        <v/>
      </c>
      <c r="H720" s="22" t="str">
        <f>IF(TRIM(D720)="","",IFERROR(INDEX('Student Master'!AG:AG,MATCH(D720,'Student Master'!B:B,0)),"0"))</f>
        <v/>
      </c>
      <c r="I720" s="22" t="str">
        <f>IF(TRIM(D720)="","",IFERROR(INDEX('Student Master'!AH:AH,MATCH(D720,'Student Master'!B:B,0)),"0"))</f>
        <v/>
      </c>
      <c r="J720" s="22" t="str">
        <f>IF(TRIM(D720)="","",IFERROR(INDEX('Student Master'!AI:AI,MATCH(D720,'Student Master'!B:B,0)),"0"))</f>
        <v/>
      </c>
      <c r="K720" s="23" t="str">
        <f t="shared" si="15"/>
        <v/>
      </c>
      <c r="L720" s="20"/>
      <c r="M720" s="20" t="str">
        <f>IF(TRIM(D720)="","",IFERROR(INDEX('Student Master'!C:C,MATCH(D720,'Student Master'!B:B,0)),"0"))</f>
        <v/>
      </c>
      <c r="N720" s="20" t="str">
        <f>IF(TRIM(D720)="","",IFERROR(INDEX('Student Master'!D:D,MATCH(D720,'Student Master'!B:B,0)),"0"))</f>
        <v/>
      </c>
      <c r="O720" s="20" t="str">
        <f>IF(TRIM(D720)="","",IFERROR(INDEX('Student Master'!H:H,MATCH(D720,'Student Master'!B:B,0)),"0"))</f>
        <v/>
      </c>
      <c r="P720" s="20" t="str">
        <f>IF(TRIM(D720)="","",IFERROR(INDEX('Student Master'!N:N,MATCH(D720,'Student Master'!B:B,0)),"0"))</f>
        <v/>
      </c>
      <c r="Q720" s="20" t="str">
        <f>IF(TRIM(D720)="","",IFERROR(INDEX('Student Master'!L:L,MATCH(D720,'Student Master'!B:B,0)),"0"))</f>
        <v/>
      </c>
    </row>
    <row r="721" spans="1:17" x14ac:dyDescent="0.35">
      <c r="A721" s="20">
        <v>720</v>
      </c>
      <c r="B721" s="21"/>
      <c r="C721" s="20"/>
      <c r="D721" s="20"/>
      <c r="E721" s="20"/>
      <c r="F721" s="20"/>
      <c r="G721" s="22" t="str">
        <f>IF(TRIM(D721)="","",IFERROR(INDEX('Student Master'!AB:AB,MATCH(D721,'Student Master'!B:B,0)),"0"))</f>
        <v/>
      </c>
      <c r="H721" s="22" t="str">
        <f>IF(TRIM(D721)="","",IFERROR(INDEX('Student Master'!AG:AG,MATCH(D721,'Student Master'!B:B,0)),"0"))</f>
        <v/>
      </c>
      <c r="I721" s="22" t="str">
        <f>IF(TRIM(D721)="","",IFERROR(INDEX('Student Master'!AH:AH,MATCH(D721,'Student Master'!B:B,0)),"0"))</f>
        <v/>
      </c>
      <c r="J721" s="22" t="str">
        <f>IF(TRIM(D721)="","",IFERROR(INDEX('Student Master'!AI:AI,MATCH(D721,'Student Master'!B:B,0)),"0"))</f>
        <v/>
      </c>
      <c r="K721" s="23" t="str">
        <f t="shared" si="15"/>
        <v/>
      </c>
      <c r="L721" s="20"/>
      <c r="M721" s="20" t="str">
        <f>IF(TRIM(D721)="","",IFERROR(INDEX('Student Master'!C:C,MATCH(D721,'Student Master'!B:B,0)),"0"))</f>
        <v/>
      </c>
      <c r="N721" s="20" t="str">
        <f>IF(TRIM(D721)="","",IFERROR(INDEX('Student Master'!D:D,MATCH(D721,'Student Master'!B:B,0)),"0"))</f>
        <v/>
      </c>
      <c r="O721" s="20" t="str">
        <f>IF(TRIM(D721)="","",IFERROR(INDEX('Student Master'!H:H,MATCH(D721,'Student Master'!B:B,0)),"0"))</f>
        <v/>
      </c>
      <c r="P721" s="20" t="str">
        <f>IF(TRIM(D721)="","",IFERROR(INDEX('Student Master'!N:N,MATCH(D721,'Student Master'!B:B,0)),"0"))</f>
        <v/>
      </c>
      <c r="Q721" s="20" t="str">
        <f>IF(TRIM(D721)="","",IFERROR(INDEX('Student Master'!L:L,MATCH(D721,'Student Master'!B:B,0)),"0"))</f>
        <v/>
      </c>
    </row>
    <row r="722" spans="1:17" x14ac:dyDescent="0.35">
      <c r="A722" s="20">
        <v>721</v>
      </c>
      <c r="B722" s="21"/>
      <c r="C722" s="20"/>
      <c r="D722" s="20"/>
      <c r="E722" s="20"/>
      <c r="F722" s="20"/>
      <c r="G722" s="22" t="str">
        <f>IF(TRIM(D722)="","",IFERROR(INDEX('Student Master'!AB:AB,MATCH(D722,'Student Master'!B:B,0)),"0"))</f>
        <v/>
      </c>
      <c r="H722" s="22" t="str">
        <f>IF(TRIM(D722)="","",IFERROR(INDEX('Student Master'!AG:AG,MATCH(D722,'Student Master'!B:B,0)),"0"))</f>
        <v/>
      </c>
      <c r="I722" s="22" t="str">
        <f>IF(TRIM(D722)="","",IFERROR(INDEX('Student Master'!AH:AH,MATCH(D722,'Student Master'!B:B,0)),"0"))</f>
        <v/>
      </c>
      <c r="J722" s="22" t="str">
        <f>IF(TRIM(D722)="","",IFERROR(INDEX('Student Master'!AI:AI,MATCH(D722,'Student Master'!B:B,0)),"0"))</f>
        <v/>
      </c>
      <c r="K722" s="23" t="str">
        <f t="shared" si="15"/>
        <v/>
      </c>
      <c r="L722" s="20"/>
      <c r="M722" s="20" t="str">
        <f>IF(TRIM(D722)="","",IFERROR(INDEX('Student Master'!C:C,MATCH(D722,'Student Master'!B:B,0)),"0"))</f>
        <v/>
      </c>
      <c r="N722" s="20" t="str">
        <f>IF(TRIM(D722)="","",IFERROR(INDEX('Student Master'!D:D,MATCH(D722,'Student Master'!B:B,0)),"0"))</f>
        <v/>
      </c>
      <c r="O722" s="20" t="str">
        <f>IF(TRIM(D722)="","",IFERROR(INDEX('Student Master'!H:H,MATCH(D722,'Student Master'!B:B,0)),"0"))</f>
        <v/>
      </c>
      <c r="P722" s="20" t="str">
        <f>IF(TRIM(D722)="","",IFERROR(INDEX('Student Master'!N:N,MATCH(D722,'Student Master'!B:B,0)),"0"))</f>
        <v/>
      </c>
      <c r="Q722" s="20" t="str">
        <f>IF(TRIM(D722)="","",IFERROR(INDEX('Student Master'!L:L,MATCH(D722,'Student Master'!B:B,0)),"0"))</f>
        <v/>
      </c>
    </row>
    <row r="723" spans="1:17" x14ac:dyDescent="0.35">
      <c r="A723" s="20">
        <v>722</v>
      </c>
      <c r="B723" s="21"/>
      <c r="C723" s="20"/>
      <c r="D723" s="20"/>
      <c r="E723" s="20"/>
      <c r="F723" s="20"/>
      <c r="G723" s="22" t="str">
        <f>IF(TRIM(D723)="","",IFERROR(INDEX('Student Master'!AB:AB,MATCH(D723,'Student Master'!B:B,0)),"0"))</f>
        <v/>
      </c>
      <c r="H723" s="22" t="str">
        <f>IF(TRIM(D723)="","",IFERROR(INDEX('Student Master'!AG:AG,MATCH(D723,'Student Master'!B:B,0)),"0"))</f>
        <v/>
      </c>
      <c r="I723" s="22" t="str">
        <f>IF(TRIM(D723)="","",IFERROR(INDEX('Student Master'!AH:AH,MATCH(D723,'Student Master'!B:B,0)),"0"))</f>
        <v/>
      </c>
      <c r="J723" s="22" t="str">
        <f>IF(TRIM(D723)="","",IFERROR(INDEX('Student Master'!AI:AI,MATCH(D723,'Student Master'!B:B,0)),"0"))</f>
        <v/>
      </c>
      <c r="K723" s="23" t="str">
        <f t="shared" si="15"/>
        <v/>
      </c>
      <c r="L723" s="20"/>
      <c r="M723" s="20" t="str">
        <f>IF(TRIM(D723)="","",IFERROR(INDEX('Student Master'!C:C,MATCH(D723,'Student Master'!B:B,0)),"0"))</f>
        <v/>
      </c>
      <c r="N723" s="20" t="str">
        <f>IF(TRIM(D723)="","",IFERROR(INDEX('Student Master'!D:D,MATCH(D723,'Student Master'!B:B,0)),"0"))</f>
        <v/>
      </c>
      <c r="O723" s="20" t="str">
        <f>IF(TRIM(D723)="","",IFERROR(INDEX('Student Master'!H:H,MATCH(D723,'Student Master'!B:B,0)),"0"))</f>
        <v/>
      </c>
      <c r="P723" s="20" t="str">
        <f>IF(TRIM(D723)="","",IFERROR(INDEX('Student Master'!N:N,MATCH(D723,'Student Master'!B:B,0)),"0"))</f>
        <v/>
      </c>
      <c r="Q723" s="20" t="str">
        <f>IF(TRIM(D723)="","",IFERROR(INDEX('Student Master'!L:L,MATCH(D723,'Student Master'!B:B,0)),"0"))</f>
        <v/>
      </c>
    </row>
    <row r="724" spans="1:17" x14ac:dyDescent="0.35">
      <c r="A724" s="20">
        <v>723</v>
      </c>
      <c r="B724" s="21"/>
      <c r="C724" s="20"/>
      <c r="D724" s="20"/>
      <c r="E724" s="20"/>
      <c r="F724" s="20"/>
      <c r="G724" s="22" t="str">
        <f>IF(TRIM(D724)="","",IFERROR(INDEX('Student Master'!AB:AB,MATCH(D724,'Student Master'!B:B,0)),"0"))</f>
        <v/>
      </c>
      <c r="H724" s="22" t="str">
        <f>IF(TRIM(D724)="","",IFERROR(INDEX('Student Master'!AG:AG,MATCH(D724,'Student Master'!B:B,0)),"0"))</f>
        <v/>
      </c>
      <c r="I724" s="22" t="str">
        <f>IF(TRIM(D724)="","",IFERROR(INDEX('Student Master'!AH:AH,MATCH(D724,'Student Master'!B:B,0)),"0"))</f>
        <v/>
      </c>
      <c r="J724" s="22" t="str">
        <f>IF(TRIM(D724)="","",IFERROR(INDEX('Student Master'!AI:AI,MATCH(D724,'Student Master'!B:B,0)),"0"))</f>
        <v/>
      </c>
      <c r="K724" s="23" t="str">
        <f t="shared" si="15"/>
        <v/>
      </c>
      <c r="L724" s="20"/>
      <c r="M724" s="20" t="str">
        <f>IF(TRIM(D724)="","",IFERROR(INDEX('Student Master'!C:C,MATCH(D724,'Student Master'!B:B,0)),"0"))</f>
        <v/>
      </c>
      <c r="N724" s="20" t="str">
        <f>IF(TRIM(D724)="","",IFERROR(INDEX('Student Master'!D:D,MATCH(D724,'Student Master'!B:B,0)),"0"))</f>
        <v/>
      </c>
      <c r="O724" s="20" t="str">
        <f>IF(TRIM(D724)="","",IFERROR(INDEX('Student Master'!H:H,MATCH(D724,'Student Master'!B:B,0)),"0"))</f>
        <v/>
      </c>
      <c r="P724" s="20" t="str">
        <f>IF(TRIM(D724)="","",IFERROR(INDEX('Student Master'!N:N,MATCH(D724,'Student Master'!B:B,0)),"0"))</f>
        <v/>
      </c>
      <c r="Q724" s="20" t="str">
        <f>IF(TRIM(D724)="","",IFERROR(INDEX('Student Master'!L:L,MATCH(D724,'Student Master'!B:B,0)),"0"))</f>
        <v/>
      </c>
    </row>
    <row r="725" spans="1:17" x14ac:dyDescent="0.35">
      <c r="A725" s="20">
        <v>724</v>
      </c>
      <c r="B725" s="21"/>
      <c r="C725" s="20"/>
      <c r="D725" s="20"/>
      <c r="E725" s="20"/>
      <c r="F725" s="20"/>
      <c r="G725" s="22" t="str">
        <f>IF(TRIM(D725)="","",IFERROR(INDEX('Student Master'!AB:AB,MATCH(D725,'Student Master'!B:B,0)),"0"))</f>
        <v/>
      </c>
      <c r="H725" s="22" t="str">
        <f>IF(TRIM(D725)="","",IFERROR(INDEX('Student Master'!AG:AG,MATCH(D725,'Student Master'!B:B,0)),"0"))</f>
        <v/>
      </c>
      <c r="I725" s="22" t="str">
        <f>IF(TRIM(D725)="","",IFERROR(INDEX('Student Master'!AH:AH,MATCH(D725,'Student Master'!B:B,0)),"0"))</f>
        <v/>
      </c>
      <c r="J725" s="22" t="str">
        <f>IF(TRIM(D725)="","",IFERROR(INDEX('Student Master'!AI:AI,MATCH(D725,'Student Master'!B:B,0)),"0"))</f>
        <v/>
      </c>
      <c r="K725" s="23" t="str">
        <f t="shared" si="15"/>
        <v/>
      </c>
      <c r="L725" s="20"/>
      <c r="M725" s="20" t="str">
        <f>IF(TRIM(D725)="","",IFERROR(INDEX('Student Master'!C:C,MATCH(D725,'Student Master'!B:B,0)),"0"))</f>
        <v/>
      </c>
      <c r="N725" s="20" t="str">
        <f>IF(TRIM(D725)="","",IFERROR(INDEX('Student Master'!D:D,MATCH(D725,'Student Master'!B:B,0)),"0"))</f>
        <v/>
      </c>
      <c r="O725" s="20" t="str">
        <f>IF(TRIM(D725)="","",IFERROR(INDEX('Student Master'!H:H,MATCH(D725,'Student Master'!B:B,0)),"0"))</f>
        <v/>
      </c>
      <c r="P725" s="20" t="str">
        <f>IF(TRIM(D725)="","",IFERROR(INDEX('Student Master'!N:N,MATCH(D725,'Student Master'!B:B,0)),"0"))</f>
        <v/>
      </c>
      <c r="Q725" s="20" t="str">
        <f>IF(TRIM(D725)="","",IFERROR(INDEX('Student Master'!L:L,MATCH(D725,'Student Master'!B:B,0)),"0"))</f>
        <v/>
      </c>
    </row>
    <row r="726" spans="1:17" x14ac:dyDescent="0.35">
      <c r="A726" s="20">
        <v>725</v>
      </c>
      <c r="B726" s="21"/>
      <c r="C726" s="20"/>
      <c r="D726" s="20"/>
      <c r="E726" s="20"/>
      <c r="F726" s="20"/>
      <c r="G726" s="22" t="str">
        <f>IF(TRIM(D726)="","",IFERROR(INDEX('Student Master'!AB:AB,MATCH(D726,'Student Master'!B:B,0)),"0"))</f>
        <v/>
      </c>
      <c r="H726" s="22" t="str">
        <f>IF(TRIM(D726)="","",IFERROR(INDEX('Student Master'!AG:AG,MATCH(D726,'Student Master'!B:B,0)),"0"))</f>
        <v/>
      </c>
      <c r="I726" s="22" t="str">
        <f>IF(TRIM(D726)="","",IFERROR(INDEX('Student Master'!AH:AH,MATCH(D726,'Student Master'!B:B,0)),"0"))</f>
        <v/>
      </c>
      <c r="J726" s="22" t="str">
        <f>IF(TRIM(D726)="","",IFERROR(INDEX('Student Master'!AI:AI,MATCH(D726,'Student Master'!B:B,0)),"0"))</f>
        <v/>
      </c>
      <c r="K726" s="23" t="str">
        <f t="shared" si="15"/>
        <v/>
      </c>
      <c r="L726" s="20"/>
      <c r="M726" s="20" t="str">
        <f>IF(TRIM(D726)="","",IFERROR(INDEX('Student Master'!C:C,MATCH(D726,'Student Master'!B:B,0)),"0"))</f>
        <v/>
      </c>
      <c r="N726" s="20" t="str">
        <f>IF(TRIM(D726)="","",IFERROR(INDEX('Student Master'!D:D,MATCH(D726,'Student Master'!B:B,0)),"0"))</f>
        <v/>
      </c>
      <c r="O726" s="20" t="str">
        <f>IF(TRIM(D726)="","",IFERROR(INDEX('Student Master'!H:H,MATCH(D726,'Student Master'!B:B,0)),"0"))</f>
        <v/>
      </c>
      <c r="P726" s="20" t="str">
        <f>IF(TRIM(D726)="","",IFERROR(INDEX('Student Master'!N:N,MATCH(D726,'Student Master'!B:B,0)),"0"))</f>
        <v/>
      </c>
      <c r="Q726" s="20" t="str">
        <f>IF(TRIM(D726)="","",IFERROR(INDEX('Student Master'!L:L,MATCH(D726,'Student Master'!B:B,0)),"0"))</f>
        <v/>
      </c>
    </row>
    <row r="727" spans="1:17" x14ac:dyDescent="0.35">
      <c r="A727" s="20">
        <v>726</v>
      </c>
      <c r="B727" s="21"/>
      <c r="C727" s="20"/>
      <c r="D727" s="20"/>
      <c r="E727" s="20"/>
      <c r="F727" s="20"/>
      <c r="G727" s="22" t="str">
        <f>IF(TRIM(D727)="","",IFERROR(INDEX('Student Master'!AB:AB,MATCH(D727,'Student Master'!B:B,0)),"0"))</f>
        <v/>
      </c>
      <c r="H727" s="22" t="str">
        <f>IF(TRIM(D727)="","",IFERROR(INDEX('Student Master'!AG:AG,MATCH(D727,'Student Master'!B:B,0)),"0"))</f>
        <v/>
      </c>
      <c r="I727" s="22" t="str">
        <f>IF(TRIM(D727)="","",IFERROR(INDEX('Student Master'!AH:AH,MATCH(D727,'Student Master'!B:B,0)),"0"))</f>
        <v/>
      </c>
      <c r="J727" s="22" t="str">
        <f>IF(TRIM(D727)="","",IFERROR(INDEX('Student Master'!AI:AI,MATCH(D727,'Student Master'!B:B,0)),"0"))</f>
        <v/>
      </c>
      <c r="K727" s="23" t="str">
        <f t="shared" si="15"/>
        <v/>
      </c>
      <c r="L727" s="20"/>
      <c r="M727" s="20" t="str">
        <f>IF(TRIM(D727)="","",IFERROR(INDEX('Student Master'!C:C,MATCH(D727,'Student Master'!B:B,0)),"0"))</f>
        <v/>
      </c>
      <c r="N727" s="20" t="str">
        <f>IF(TRIM(D727)="","",IFERROR(INDEX('Student Master'!D:D,MATCH(D727,'Student Master'!B:B,0)),"0"))</f>
        <v/>
      </c>
      <c r="O727" s="20" t="str">
        <f>IF(TRIM(D727)="","",IFERROR(INDEX('Student Master'!H:H,MATCH(D727,'Student Master'!B:B,0)),"0"))</f>
        <v/>
      </c>
      <c r="P727" s="20" t="str">
        <f>IF(TRIM(D727)="","",IFERROR(INDEX('Student Master'!N:N,MATCH(D727,'Student Master'!B:B,0)),"0"))</f>
        <v/>
      </c>
      <c r="Q727" s="20" t="str">
        <f>IF(TRIM(D727)="","",IFERROR(INDEX('Student Master'!L:L,MATCH(D727,'Student Master'!B:B,0)),"0"))</f>
        <v/>
      </c>
    </row>
    <row r="728" spans="1:17" x14ac:dyDescent="0.35">
      <c r="A728" s="20">
        <v>727</v>
      </c>
      <c r="B728" s="21"/>
      <c r="C728" s="20"/>
      <c r="D728" s="20"/>
      <c r="E728" s="20"/>
      <c r="F728" s="20"/>
      <c r="G728" s="22" t="str">
        <f>IF(TRIM(D728)="","",IFERROR(INDEX('Student Master'!AB:AB,MATCH(D728,'Student Master'!B:B,0)),"0"))</f>
        <v/>
      </c>
      <c r="H728" s="22" t="str">
        <f>IF(TRIM(D728)="","",IFERROR(INDEX('Student Master'!AG:AG,MATCH(D728,'Student Master'!B:B,0)),"0"))</f>
        <v/>
      </c>
      <c r="I728" s="22" t="str">
        <f>IF(TRIM(D728)="","",IFERROR(INDEX('Student Master'!AH:AH,MATCH(D728,'Student Master'!B:B,0)),"0"))</f>
        <v/>
      </c>
      <c r="J728" s="22" t="str">
        <f>IF(TRIM(D728)="","",IFERROR(INDEX('Student Master'!AI:AI,MATCH(D728,'Student Master'!B:B,0)),"0"))</f>
        <v/>
      </c>
      <c r="K728" s="23" t="str">
        <f t="shared" si="15"/>
        <v/>
      </c>
      <c r="L728" s="20"/>
      <c r="M728" s="20" t="str">
        <f>IF(TRIM(D728)="","",IFERROR(INDEX('Student Master'!C:C,MATCH(D728,'Student Master'!B:B,0)),"0"))</f>
        <v/>
      </c>
      <c r="N728" s="20" t="str">
        <f>IF(TRIM(D728)="","",IFERROR(INDEX('Student Master'!D:D,MATCH(D728,'Student Master'!B:B,0)),"0"))</f>
        <v/>
      </c>
      <c r="O728" s="20" t="str">
        <f>IF(TRIM(D728)="","",IFERROR(INDEX('Student Master'!H:H,MATCH(D728,'Student Master'!B:B,0)),"0"))</f>
        <v/>
      </c>
      <c r="P728" s="20" t="str">
        <f>IF(TRIM(D728)="","",IFERROR(INDEX('Student Master'!N:N,MATCH(D728,'Student Master'!B:B,0)),"0"))</f>
        <v/>
      </c>
      <c r="Q728" s="20" t="str">
        <f>IF(TRIM(D728)="","",IFERROR(INDEX('Student Master'!L:L,MATCH(D728,'Student Master'!B:B,0)),"0"))</f>
        <v/>
      </c>
    </row>
    <row r="729" spans="1:17" x14ac:dyDescent="0.35">
      <c r="A729" s="20">
        <v>728</v>
      </c>
      <c r="B729" s="21"/>
      <c r="C729" s="20"/>
      <c r="D729" s="20"/>
      <c r="E729" s="20"/>
      <c r="F729" s="20"/>
      <c r="G729" s="22" t="str">
        <f>IF(TRIM(D729)="","",IFERROR(INDEX('Student Master'!AB:AB,MATCH(D729,'Student Master'!B:B,0)),"0"))</f>
        <v/>
      </c>
      <c r="H729" s="22" t="str">
        <f>IF(TRIM(D729)="","",IFERROR(INDEX('Student Master'!AG:AG,MATCH(D729,'Student Master'!B:B,0)),"0"))</f>
        <v/>
      </c>
      <c r="I729" s="22" t="str">
        <f>IF(TRIM(D729)="","",IFERROR(INDEX('Student Master'!AH:AH,MATCH(D729,'Student Master'!B:B,0)),"0"))</f>
        <v/>
      </c>
      <c r="J729" s="22" t="str">
        <f>IF(TRIM(D729)="","",IFERROR(INDEX('Student Master'!AI:AI,MATCH(D729,'Student Master'!B:B,0)),"0"))</f>
        <v/>
      </c>
      <c r="K729" s="23" t="str">
        <f t="shared" si="15"/>
        <v/>
      </c>
      <c r="L729" s="20"/>
      <c r="M729" s="20" t="str">
        <f>IF(TRIM(D729)="","",IFERROR(INDEX('Student Master'!C:C,MATCH(D729,'Student Master'!B:B,0)),"0"))</f>
        <v/>
      </c>
      <c r="N729" s="20" t="str">
        <f>IF(TRIM(D729)="","",IFERROR(INDEX('Student Master'!D:D,MATCH(D729,'Student Master'!B:B,0)),"0"))</f>
        <v/>
      </c>
      <c r="O729" s="20" t="str">
        <f>IF(TRIM(D729)="","",IFERROR(INDEX('Student Master'!H:H,MATCH(D729,'Student Master'!B:B,0)),"0"))</f>
        <v/>
      </c>
      <c r="P729" s="20" t="str">
        <f>IF(TRIM(D729)="","",IFERROR(INDEX('Student Master'!N:N,MATCH(D729,'Student Master'!B:B,0)),"0"))</f>
        <v/>
      </c>
      <c r="Q729" s="20" t="str">
        <f>IF(TRIM(D729)="","",IFERROR(INDEX('Student Master'!L:L,MATCH(D729,'Student Master'!B:B,0)),"0"))</f>
        <v/>
      </c>
    </row>
    <row r="730" spans="1:17" x14ac:dyDescent="0.35">
      <c r="A730" s="20">
        <v>729</v>
      </c>
      <c r="B730" s="21"/>
      <c r="C730" s="20"/>
      <c r="D730" s="20"/>
      <c r="E730" s="20"/>
      <c r="F730" s="20"/>
      <c r="G730" s="22" t="str">
        <f>IF(TRIM(D730)="","",IFERROR(INDEX('Student Master'!AB:AB,MATCH(D730,'Student Master'!B:B,0)),"0"))</f>
        <v/>
      </c>
      <c r="H730" s="22" t="str">
        <f>IF(TRIM(D730)="","",IFERROR(INDEX('Student Master'!AG:AG,MATCH(D730,'Student Master'!B:B,0)),"0"))</f>
        <v/>
      </c>
      <c r="I730" s="22" t="str">
        <f>IF(TRIM(D730)="","",IFERROR(INDEX('Student Master'!AH:AH,MATCH(D730,'Student Master'!B:B,0)),"0"))</f>
        <v/>
      </c>
      <c r="J730" s="22" t="str">
        <f>IF(TRIM(D730)="","",IFERROR(INDEX('Student Master'!AI:AI,MATCH(D730,'Student Master'!B:B,0)),"0"))</f>
        <v/>
      </c>
      <c r="K730" s="23" t="str">
        <f t="shared" si="15"/>
        <v/>
      </c>
      <c r="L730" s="20"/>
      <c r="M730" s="20" t="str">
        <f>IF(TRIM(D730)="","",IFERROR(INDEX('Student Master'!C:C,MATCH(D730,'Student Master'!B:B,0)),"0"))</f>
        <v/>
      </c>
      <c r="N730" s="20" t="str">
        <f>IF(TRIM(D730)="","",IFERROR(INDEX('Student Master'!D:D,MATCH(D730,'Student Master'!B:B,0)),"0"))</f>
        <v/>
      </c>
      <c r="O730" s="20" t="str">
        <f>IF(TRIM(D730)="","",IFERROR(INDEX('Student Master'!H:H,MATCH(D730,'Student Master'!B:B,0)),"0"))</f>
        <v/>
      </c>
      <c r="P730" s="20" t="str">
        <f>IF(TRIM(D730)="","",IFERROR(INDEX('Student Master'!N:N,MATCH(D730,'Student Master'!B:B,0)),"0"))</f>
        <v/>
      </c>
      <c r="Q730" s="20" t="str">
        <f>IF(TRIM(D730)="","",IFERROR(INDEX('Student Master'!L:L,MATCH(D730,'Student Master'!B:B,0)),"0"))</f>
        <v/>
      </c>
    </row>
    <row r="731" spans="1:17" x14ac:dyDescent="0.35">
      <c r="A731" s="20">
        <v>730</v>
      </c>
      <c r="B731" s="21"/>
      <c r="C731" s="20"/>
      <c r="D731" s="20"/>
      <c r="E731" s="20"/>
      <c r="F731" s="20"/>
      <c r="G731" s="22" t="str">
        <f>IF(TRIM(D731)="","",IFERROR(INDEX('Student Master'!AB:AB,MATCH(D731,'Student Master'!B:B,0)),"0"))</f>
        <v/>
      </c>
      <c r="H731" s="22" t="str">
        <f>IF(TRIM(D731)="","",IFERROR(INDEX('Student Master'!AG:AG,MATCH(D731,'Student Master'!B:B,0)),"0"))</f>
        <v/>
      </c>
      <c r="I731" s="22" t="str">
        <f>IF(TRIM(D731)="","",IFERROR(INDEX('Student Master'!AH:AH,MATCH(D731,'Student Master'!B:B,0)),"0"))</f>
        <v/>
      </c>
      <c r="J731" s="22" t="str">
        <f>IF(TRIM(D731)="","",IFERROR(INDEX('Student Master'!AI:AI,MATCH(D731,'Student Master'!B:B,0)),"0"))</f>
        <v/>
      </c>
      <c r="K731" s="23" t="str">
        <f t="shared" si="15"/>
        <v/>
      </c>
      <c r="L731" s="20"/>
      <c r="M731" s="20" t="str">
        <f>IF(TRIM(D731)="","",IFERROR(INDEX('Student Master'!C:C,MATCH(D731,'Student Master'!B:B,0)),"0"))</f>
        <v/>
      </c>
      <c r="N731" s="20" t="str">
        <f>IF(TRIM(D731)="","",IFERROR(INDEX('Student Master'!D:D,MATCH(D731,'Student Master'!B:B,0)),"0"))</f>
        <v/>
      </c>
      <c r="O731" s="20" t="str">
        <f>IF(TRIM(D731)="","",IFERROR(INDEX('Student Master'!H:H,MATCH(D731,'Student Master'!B:B,0)),"0"))</f>
        <v/>
      </c>
      <c r="P731" s="20" t="str">
        <f>IF(TRIM(D731)="","",IFERROR(INDEX('Student Master'!N:N,MATCH(D731,'Student Master'!B:B,0)),"0"))</f>
        <v/>
      </c>
      <c r="Q731" s="20" t="str">
        <f>IF(TRIM(D731)="","",IFERROR(INDEX('Student Master'!L:L,MATCH(D731,'Student Master'!B:B,0)),"0"))</f>
        <v/>
      </c>
    </row>
    <row r="732" spans="1:17" x14ac:dyDescent="0.35">
      <c r="A732" s="20">
        <v>731</v>
      </c>
      <c r="B732" s="21"/>
      <c r="C732" s="20"/>
      <c r="D732" s="20"/>
      <c r="E732" s="20"/>
      <c r="F732" s="20"/>
      <c r="G732" s="22" t="str">
        <f>IF(TRIM(D732)="","",IFERROR(INDEX('Student Master'!AB:AB,MATCH(D732,'Student Master'!B:B,0)),"0"))</f>
        <v/>
      </c>
      <c r="H732" s="22" t="str">
        <f>IF(TRIM(D732)="","",IFERROR(INDEX('Student Master'!AG:AG,MATCH(D732,'Student Master'!B:B,0)),"0"))</f>
        <v/>
      </c>
      <c r="I732" s="22" t="str">
        <f>IF(TRIM(D732)="","",IFERROR(INDEX('Student Master'!AH:AH,MATCH(D732,'Student Master'!B:B,0)),"0"))</f>
        <v/>
      </c>
      <c r="J732" s="22" t="str">
        <f>IF(TRIM(D732)="","",IFERROR(INDEX('Student Master'!AI:AI,MATCH(D732,'Student Master'!B:B,0)),"0"))</f>
        <v/>
      </c>
      <c r="K732" s="23" t="str">
        <f t="shared" si="15"/>
        <v/>
      </c>
      <c r="L732" s="20"/>
      <c r="M732" s="20" t="str">
        <f>IF(TRIM(D732)="","",IFERROR(INDEX('Student Master'!C:C,MATCH(D732,'Student Master'!B:B,0)),"0"))</f>
        <v/>
      </c>
      <c r="N732" s="20" t="str">
        <f>IF(TRIM(D732)="","",IFERROR(INDEX('Student Master'!D:D,MATCH(D732,'Student Master'!B:B,0)),"0"))</f>
        <v/>
      </c>
      <c r="O732" s="20" t="str">
        <f>IF(TRIM(D732)="","",IFERROR(INDEX('Student Master'!H:H,MATCH(D732,'Student Master'!B:B,0)),"0"))</f>
        <v/>
      </c>
      <c r="P732" s="20" t="str">
        <f>IF(TRIM(D732)="","",IFERROR(INDEX('Student Master'!N:N,MATCH(D732,'Student Master'!B:B,0)),"0"))</f>
        <v/>
      </c>
      <c r="Q732" s="20" t="str">
        <f>IF(TRIM(D732)="","",IFERROR(INDEX('Student Master'!L:L,MATCH(D732,'Student Master'!B:B,0)),"0"))</f>
        <v/>
      </c>
    </row>
    <row r="733" spans="1:17" x14ac:dyDescent="0.35">
      <c r="A733" s="20">
        <v>732</v>
      </c>
      <c r="B733" s="21"/>
      <c r="C733" s="20"/>
      <c r="D733" s="20"/>
      <c r="E733" s="20"/>
      <c r="F733" s="20"/>
      <c r="G733" s="22" t="str">
        <f>IF(TRIM(D733)="","",IFERROR(INDEX('Student Master'!AB:AB,MATCH(D733,'Student Master'!B:B,0)),"0"))</f>
        <v/>
      </c>
      <c r="H733" s="22" t="str">
        <f>IF(TRIM(D733)="","",IFERROR(INDEX('Student Master'!AG:AG,MATCH(D733,'Student Master'!B:B,0)),"0"))</f>
        <v/>
      </c>
      <c r="I733" s="22" t="str">
        <f>IF(TRIM(D733)="","",IFERROR(INDEX('Student Master'!AH:AH,MATCH(D733,'Student Master'!B:B,0)),"0"))</f>
        <v/>
      </c>
      <c r="J733" s="22" t="str">
        <f>IF(TRIM(D733)="","",IFERROR(INDEX('Student Master'!AI:AI,MATCH(D733,'Student Master'!B:B,0)),"0"))</f>
        <v/>
      </c>
      <c r="K733" s="23" t="str">
        <f t="shared" si="15"/>
        <v/>
      </c>
      <c r="L733" s="20"/>
      <c r="M733" s="20" t="str">
        <f>IF(TRIM(D733)="","",IFERROR(INDEX('Student Master'!C:C,MATCH(D733,'Student Master'!B:B,0)),"0"))</f>
        <v/>
      </c>
      <c r="N733" s="20" t="str">
        <f>IF(TRIM(D733)="","",IFERROR(INDEX('Student Master'!D:D,MATCH(D733,'Student Master'!B:B,0)),"0"))</f>
        <v/>
      </c>
      <c r="O733" s="20" t="str">
        <f>IF(TRIM(D733)="","",IFERROR(INDEX('Student Master'!H:H,MATCH(D733,'Student Master'!B:B,0)),"0"))</f>
        <v/>
      </c>
      <c r="P733" s="20" t="str">
        <f>IF(TRIM(D733)="","",IFERROR(INDEX('Student Master'!N:N,MATCH(D733,'Student Master'!B:B,0)),"0"))</f>
        <v/>
      </c>
      <c r="Q733" s="20" t="str">
        <f>IF(TRIM(D733)="","",IFERROR(INDEX('Student Master'!L:L,MATCH(D733,'Student Master'!B:B,0)),"0"))</f>
        <v/>
      </c>
    </row>
    <row r="734" spans="1:17" x14ac:dyDescent="0.35">
      <c r="A734" s="20">
        <v>733</v>
      </c>
      <c r="B734" s="21"/>
      <c r="C734" s="20"/>
      <c r="D734" s="20"/>
      <c r="E734" s="20"/>
      <c r="F734" s="20"/>
      <c r="G734" s="22" t="str">
        <f>IF(TRIM(D734)="","",IFERROR(INDEX('Student Master'!AB:AB,MATCH(D734,'Student Master'!B:B,0)),"0"))</f>
        <v/>
      </c>
      <c r="H734" s="22" t="str">
        <f>IF(TRIM(D734)="","",IFERROR(INDEX('Student Master'!AG:AG,MATCH(D734,'Student Master'!B:B,0)),"0"))</f>
        <v/>
      </c>
      <c r="I734" s="22" t="str">
        <f>IF(TRIM(D734)="","",IFERROR(INDEX('Student Master'!AH:AH,MATCH(D734,'Student Master'!B:B,0)),"0"))</f>
        <v/>
      </c>
      <c r="J734" s="22" t="str">
        <f>IF(TRIM(D734)="","",IFERROR(INDEX('Student Master'!AI:AI,MATCH(D734,'Student Master'!B:B,0)),"0"))</f>
        <v/>
      </c>
      <c r="K734" s="23" t="str">
        <f t="shared" si="15"/>
        <v/>
      </c>
      <c r="L734" s="20"/>
      <c r="M734" s="20" t="str">
        <f>IF(TRIM(D734)="","",IFERROR(INDEX('Student Master'!C:C,MATCH(D734,'Student Master'!B:B,0)),"0"))</f>
        <v/>
      </c>
      <c r="N734" s="20" t="str">
        <f>IF(TRIM(D734)="","",IFERROR(INDEX('Student Master'!D:D,MATCH(D734,'Student Master'!B:B,0)),"0"))</f>
        <v/>
      </c>
      <c r="O734" s="20" t="str">
        <f>IF(TRIM(D734)="","",IFERROR(INDEX('Student Master'!H:H,MATCH(D734,'Student Master'!B:B,0)),"0"))</f>
        <v/>
      </c>
      <c r="P734" s="20" t="str">
        <f>IF(TRIM(D734)="","",IFERROR(INDEX('Student Master'!N:N,MATCH(D734,'Student Master'!B:B,0)),"0"))</f>
        <v/>
      </c>
      <c r="Q734" s="20" t="str">
        <f>IF(TRIM(D734)="","",IFERROR(INDEX('Student Master'!L:L,MATCH(D734,'Student Master'!B:B,0)),"0"))</f>
        <v/>
      </c>
    </row>
    <row r="735" spans="1:17" x14ac:dyDescent="0.35">
      <c r="A735" s="20">
        <v>734</v>
      </c>
      <c r="B735" s="21"/>
      <c r="C735" s="20"/>
      <c r="D735" s="20"/>
      <c r="E735" s="20"/>
      <c r="F735" s="20"/>
      <c r="G735" s="22" t="str">
        <f>IF(TRIM(D735)="","",IFERROR(INDEX('Student Master'!AB:AB,MATCH(D735,'Student Master'!B:B,0)),"0"))</f>
        <v/>
      </c>
      <c r="H735" s="22" t="str">
        <f>IF(TRIM(D735)="","",IFERROR(INDEX('Student Master'!AG:AG,MATCH(D735,'Student Master'!B:B,0)),"0"))</f>
        <v/>
      </c>
      <c r="I735" s="22" t="str">
        <f>IF(TRIM(D735)="","",IFERROR(INDEX('Student Master'!AH:AH,MATCH(D735,'Student Master'!B:B,0)),"0"))</f>
        <v/>
      </c>
      <c r="J735" s="22" t="str">
        <f>IF(TRIM(D735)="","",IFERROR(INDEX('Student Master'!AI:AI,MATCH(D735,'Student Master'!B:B,0)),"0"))</f>
        <v/>
      </c>
      <c r="K735" s="23" t="str">
        <f t="shared" si="15"/>
        <v/>
      </c>
      <c r="L735" s="20"/>
      <c r="M735" s="20" t="str">
        <f>IF(TRIM(D735)="","",IFERROR(INDEX('Student Master'!C:C,MATCH(D735,'Student Master'!B:B,0)),"0"))</f>
        <v/>
      </c>
      <c r="N735" s="20" t="str">
        <f>IF(TRIM(D735)="","",IFERROR(INDEX('Student Master'!D:D,MATCH(D735,'Student Master'!B:B,0)),"0"))</f>
        <v/>
      </c>
      <c r="O735" s="20" t="str">
        <f>IF(TRIM(D735)="","",IFERROR(INDEX('Student Master'!H:H,MATCH(D735,'Student Master'!B:B,0)),"0"))</f>
        <v/>
      </c>
      <c r="P735" s="20" t="str">
        <f>IF(TRIM(D735)="","",IFERROR(INDEX('Student Master'!N:N,MATCH(D735,'Student Master'!B:B,0)),"0"))</f>
        <v/>
      </c>
      <c r="Q735" s="20" t="str">
        <f>IF(TRIM(D735)="","",IFERROR(INDEX('Student Master'!L:L,MATCH(D735,'Student Master'!B:B,0)),"0"))</f>
        <v/>
      </c>
    </row>
    <row r="736" spans="1:17" x14ac:dyDescent="0.35">
      <c r="A736" s="20">
        <v>735</v>
      </c>
      <c r="B736" s="21"/>
      <c r="C736" s="20"/>
      <c r="D736" s="20"/>
      <c r="E736" s="20"/>
      <c r="F736" s="20"/>
      <c r="G736" s="22" t="str">
        <f>IF(TRIM(D736)="","",IFERROR(INDEX('Student Master'!AB:AB,MATCH(D736,'Student Master'!B:B,0)),"0"))</f>
        <v/>
      </c>
      <c r="H736" s="22" t="str">
        <f>IF(TRIM(D736)="","",IFERROR(INDEX('Student Master'!AG:AG,MATCH(D736,'Student Master'!B:B,0)),"0"))</f>
        <v/>
      </c>
      <c r="I736" s="22" t="str">
        <f>IF(TRIM(D736)="","",IFERROR(INDEX('Student Master'!AH:AH,MATCH(D736,'Student Master'!B:B,0)),"0"))</f>
        <v/>
      </c>
      <c r="J736" s="22" t="str">
        <f>IF(TRIM(D736)="","",IFERROR(INDEX('Student Master'!AI:AI,MATCH(D736,'Student Master'!B:B,0)),"0"))</f>
        <v/>
      </c>
      <c r="K736" s="23" t="str">
        <f t="shared" si="15"/>
        <v/>
      </c>
      <c r="L736" s="20"/>
      <c r="M736" s="20" t="str">
        <f>IF(TRIM(D736)="","",IFERROR(INDEX('Student Master'!C:C,MATCH(D736,'Student Master'!B:B,0)),"0"))</f>
        <v/>
      </c>
      <c r="N736" s="20" t="str">
        <f>IF(TRIM(D736)="","",IFERROR(INDEX('Student Master'!D:D,MATCH(D736,'Student Master'!B:B,0)),"0"))</f>
        <v/>
      </c>
      <c r="O736" s="20" t="str">
        <f>IF(TRIM(D736)="","",IFERROR(INDEX('Student Master'!H:H,MATCH(D736,'Student Master'!B:B,0)),"0"))</f>
        <v/>
      </c>
      <c r="P736" s="20" t="str">
        <f>IF(TRIM(D736)="","",IFERROR(INDEX('Student Master'!N:N,MATCH(D736,'Student Master'!B:B,0)),"0"))</f>
        <v/>
      </c>
      <c r="Q736" s="20" t="str">
        <f>IF(TRIM(D736)="","",IFERROR(INDEX('Student Master'!L:L,MATCH(D736,'Student Master'!B:B,0)),"0"))</f>
        <v/>
      </c>
    </row>
    <row r="737" spans="1:17" x14ac:dyDescent="0.35">
      <c r="A737" s="20">
        <v>736</v>
      </c>
      <c r="B737" s="21"/>
      <c r="C737" s="20"/>
      <c r="D737" s="20"/>
      <c r="E737" s="20"/>
      <c r="F737" s="20"/>
      <c r="G737" s="22" t="str">
        <f>IF(TRIM(D737)="","",IFERROR(INDEX('Student Master'!AB:AB,MATCH(D737,'Student Master'!B:B,0)),"0"))</f>
        <v/>
      </c>
      <c r="H737" s="22" t="str">
        <f>IF(TRIM(D737)="","",IFERROR(INDEX('Student Master'!AG:AG,MATCH(D737,'Student Master'!B:B,0)),"0"))</f>
        <v/>
      </c>
      <c r="I737" s="22" t="str">
        <f>IF(TRIM(D737)="","",IFERROR(INDEX('Student Master'!AH:AH,MATCH(D737,'Student Master'!B:B,0)),"0"))</f>
        <v/>
      </c>
      <c r="J737" s="22" t="str">
        <f>IF(TRIM(D737)="","",IFERROR(INDEX('Student Master'!AI:AI,MATCH(D737,'Student Master'!B:B,0)),"0"))</f>
        <v/>
      </c>
      <c r="K737" s="23" t="str">
        <f t="shared" si="15"/>
        <v/>
      </c>
      <c r="L737" s="20"/>
      <c r="M737" s="20" t="str">
        <f>IF(TRIM(D737)="","",IFERROR(INDEX('Student Master'!C:C,MATCH(D737,'Student Master'!B:B,0)),"0"))</f>
        <v/>
      </c>
      <c r="N737" s="20" t="str">
        <f>IF(TRIM(D737)="","",IFERROR(INDEX('Student Master'!D:D,MATCH(D737,'Student Master'!B:B,0)),"0"))</f>
        <v/>
      </c>
      <c r="O737" s="20" t="str">
        <f>IF(TRIM(D737)="","",IFERROR(INDEX('Student Master'!H:H,MATCH(D737,'Student Master'!B:B,0)),"0"))</f>
        <v/>
      </c>
      <c r="P737" s="20" t="str">
        <f>IF(TRIM(D737)="","",IFERROR(INDEX('Student Master'!N:N,MATCH(D737,'Student Master'!B:B,0)),"0"))</f>
        <v/>
      </c>
      <c r="Q737" s="20" t="str">
        <f>IF(TRIM(D737)="","",IFERROR(INDEX('Student Master'!L:L,MATCH(D737,'Student Master'!B:B,0)),"0"))</f>
        <v/>
      </c>
    </row>
    <row r="738" spans="1:17" x14ac:dyDescent="0.35">
      <c r="A738" s="20">
        <v>737</v>
      </c>
      <c r="B738" s="21"/>
      <c r="C738" s="20"/>
      <c r="D738" s="20"/>
      <c r="E738" s="20"/>
      <c r="F738" s="20"/>
      <c r="G738" s="22" t="str">
        <f>IF(TRIM(D738)="","",IFERROR(INDEX('Student Master'!AB:AB,MATCH(D738,'Student Master'!B:B,0)),"0"))</f>
        <v/>
      </c>
      <c r="H738" s="22" t="str">
        <f>IF(TRIM(D738)="","",IFERROR(INDEX('Student Master'!AG:AG,MATCH(D738,'Student Master'!B:B,0)),"0"))</f>
        <v/>
      </c>
      <c r="I738" s="22" t="str">
        <f>IF(TRIM(D738)="","",IFERROR(INDEX('Student Master'!AH:AH,MATCH(D738,'Student Master'!B:B,0)),"0"))</f>
        <v/>
      </c>
      <c r="J738" s="22" t="str">
        <f>IF(TRIM(D738)="","",IFERROR(INDEX('Student Master'!AI:AI,MATCH(D738,'Student Master'!B:B,0)),"0"))</f>
        <v/>
      </c>
      <c r="K738" s="23" t="str">
        <f t="shared" si="15"/>
        <v/>
      </c>
      <c r="L738" s="20"/>
      <c r="M738" s="20" t="str">
        <f>IF(TRIM(D738)="","",IFERROR(INDEX('Student Master'!C:C,MATCH(D738,'Student Master'!B:B,0)),"0"))</f>
        <v/>
      </c>
      <c r="N738" s="20" t="str">
        <f>IF(TRIM(D738)="","",IFERROR(INDEX('Student Master'!D:D,MATCH(D738,'Student Master'!B:B,0)),"0"))</f>
        <v/>
      </c>
      <c r="O738" s="20" t="str">
        <f>IF(TRIM(D738)="","",IFERROR(INDEX('Student Master'!H:H,MATCH(D738,'Student Master'!B:B,0)),"0"))</f>
        <v/>
      </c>
      <c r="P738" s="20" t="str">
        <f>IF(TRIM(D738)="","",IFERROR(INDEX('Student Master'!N:N,MATCH(D738,'Student Master'!B:B,0)),"0"))</f>
        <v/>
      </c>
      <c r="Q738" s="20" t="str">
        <f>IF(TRIM(D738)="","",IFERROR(INDEX('Student Master'!L:L,MATCH(D738,'Student Master'!B:B,0)),"0"))</f>
        <v/>
      </c>
    </row>
    <row r="739" spans="1:17" x14ac:dyDescent="0.35">
      <c r="A739" s="20">
        <v>738</v>
      </c>
      <c r="B739" s="21"/>
      <c r="C739" s="20"/>
      <c r="D739" s="20"/>
      <c r="E739" s="20"/>
      <c r="F739" s="20"/>
      <c r="G739" s="22" t="str">
        <f>IF(TRIM(D739)="","",IFERROR(INDEX('Student Master'!AB:AB,MATCH(D739,'Student Master'!B:B,0)),"0"))</f>
        <v/>
      </c>
      <c r="H739" s="22" t="str">
        <f>IF(TRIM(D739)="","",IFERROR(INDEX('Student Master'!AG:AG,MATCH(D739,'Student Master'!B:B,0)),"0"))</f>
        <v/>
      </c>
      <c r="I739" s="22" t="str">
        <f>IF(TRIM(D739)="","",IFERROR(INDEX('Student Master'!AH:AH,MATCH(D739,'Student Master'!B:B,0)),"0"))</f>
        <v/>
      </c>
      <c r="J739" s="22" t="str">
        <f>IF(TRIM(D739)="","",IFERROR(INDEX('Student Master'!AI:AI,MATCH(D739,'Student Master'!B:B,0)),"0"))</f>
        <v/>
      </c>
      <c r="K739" s="23" t="str">
        <f t="shared" si="15"/>
        <v/>
      </c>
      <c r="L739" s="20"/>
      <c r="M739" s="20" t="str">
        <f>IF(TRIM(D739)="","",IFERROR(INDEX('Student Master'!C:C,MATCH(D739,'Student Master'!B:B,0)),"0"))</f>
        <v/>
      </c>
      <c r="N739" s="20" t="str">
        <f>IF(TRIM(D739)="","",IFERROR(INDEX('Student Master'!D:D,MATCH(D739,'Student Master'!B:B,0)),"0"))</f>
        <v/>
      </c>
      <c r="O739" s="20" t="str">
        <f>IF(TRIM(D739)="","",IFERROR(INDEX('Student Master'!H:H,MATCH(D739,'Student Master'!B:B,0)),"0"))</f>
        <v/>
      </c>
      <c r="P739" s="20" t="str">
        <f>IF(TRIM(D739)="","",IFERROR(INDEX('Student Master'!N:N,MATCH(D739,'Student Master'!B:B,0)),"0"))</f>
        <v/>
      </c>
      <c r="Q739" s="20" t="str">
        <f>IF(TRIM(D739)="","",IFERROR(INDEX('Student Master'!L:L,MATCH(D739,'Student Master'!B:B,0)),"0"))</f>
        <v/>
      </c>
    </row>
    <row r="740" spans="1:17" x14ac:dyDescent="0.35">
      <c r="A740" s="20">
        <v>739</v>
      </c>
      <c r="B740" s="21"/>
      <c r="C740" s="20"/>
      <c r="D740" s="20"/>
      <c r="E740" s="20"/>
      <c r="F740" s="20"/>
      <c r="G740" s="22" t="str">
        <f>IF(TRIM(D740)="","",IFERROR(INDEX('Student Master'!AB:AB,MATCH(D740,'Student Master'!B:B,0)),"0"))</f>
        <v/>
      </c>
      <c r="H740" s="22" t="str">
        <f>IF(TRIM(D740)="","",IFERROR(INDEX('Student Master'!AG:AG,MATCH(D740,'Student Master'!B:B,0)),"0"))</f>
        <v/>
      </c>
      <c r="I740" s="22" t="str">
        <f>IF(TRIM(D740)="","",IFERROR(INDEX('Student Master'!AH:AH,MATCH(D740,'Student Master'!B:B,0)),"0"))</f>
        <v/>
      </c>
      <c r="J740" s="22" t="str">
        <f>IF(TRIM(D740)="","",IFERROR(INDEX('Student Master'!AI:AI,MATCH(D740,'Student Master'!B:B,0)),"0"))</f>
        <v/>
      </c>
      <c r="K740" s="23" t="str">
        <f t="shared" si="15"/>
        <v/>
      </c>
      <c r="L740" s="20"/>
      <c r="M740" s="20" t="str">
        <f>IF(TRIM(D740)="","",IFERROR(INDEX('Student Master'!C:C,MATCH(D740,'Student Master'!B:B,0)),"0"))</f>
        <v/>
      </c>
      <c r="N740" s="20" t="str">
        <f>IF(TRIM(D740)="","",IFERROR(INDEX('Student Master'!D:D,MATCH(D740,'Student Master'!B:B,0)),"0"))</f>
        <v/>
      </c>
      <c r="O740" s="20" t="str">
        <f>IF(TRIM(D740)="","",IFERROR(INDEX('Student Master'!H:H,MATCH(D740,'Student Master'!B:B,0)),"0"))</f>
        <v/>
      </c>
      <c r="P740" s="20" t="str">
        <f>IF(TRIM(D740)="","",IFERROR(INDEX('Student Master'!N:N,MATCH(D740,'Student Master'!B:B,0)),"0"))</f>
        <v/>
      </c>
      <c r="Q740" s="20" t="str">
        <f>IF(TRIM(D740)="","",IFERROR(INDEX('Student Master'!L:L,MATCH(D740,'Student Master'!B:B,0)),"0"))</f>
        <v/>
      </c>
    </row>
    <row r="741" spans="1:17" x14ac:dyDescent="0.35">
      <c r="A741" s="20">
        <v>740</v>
      </c>
      <c r="B741" s="21"/>
      <c r="C741" s="20"/>
      <c r="D741" s="20"/>
      <c r="E741" s="20"/>
      <c r="F741" s="20"/>
      <c r="G741" s="22" t="str">
        <f>IF(TRIM(D741)="","",IFERROR(INDEX('Student Master'!AB:AB,MATCH(D741,'Student Master'!B:B,0)),"0"))</f>
        <v/>
      </c>
      <c r="H741" s="22" t="str">
        <f>IF(TRIM(D741)="","",IFERROR(INDEX('Student Master'!AG:AG,MATCH(D741,'Student Master'!B:B,0)),"0"))</f>
        <v/>
      </c>
      <c r="I741" s="22" t="str">
        <f>IF(TRIM(D741)="","",IFERROR(INDEX('Student Master'!AH:AH,MATCH(D741,'Student Master'!B:B,0)),"0"))</f>
        <v/>
      </c>
      <c r="J741" s="22" t="str">
        <f>IF(TRIM(D741)="","",IFERROR(INDEX('Student Master'!AI:AI,MATCH(D741,'Student Master'!B:B,0)),"0"))</f>
        <v/>
      </c>
      <c r="K741" s="23" t="str">
        <f t="shared" si="15"/>
        <v/>
      </c>
      <c r="L741" s="20"/>
      <c r="M741" s="20" t="str">
        <f>IF(TRIM(D741)="","",IFERROR(INDEX('Student Master'!C:C,MATCH(D741,'Student Master'!B:B,0)),"0"))</f>
        <v/>
      </c>
      <c r="N741" s="20" t="str">
        <f>IF(TRIM(D741)="","",IFERROR(INDEX('Student Master'!D:D,MATCH(D741,'Student Master'!B:B,0)),"0"))</f>
        <v/>
      </c>
      <c r="O741" s="20" t="str">
        <f>IF(TRIM(D741)="","",IFERROR(INDEX('Student Master'!H:H,MATCH(D741,'Student Master'!B:B,0)),"0"))</f>
        <v/>
      </c>
      <c r="P741" s="20" t="str">
        <f>IF(TRIM(D741)="","",IFERROR(INDEX('Student Master'!N:N,MATCH(D741,'Student Master'!B:B,0)),"0"))</f>
        <v/>
      </c>
      <c r="Q741" s="20" t="str">
        <f>IF(TRIM(D741)="","",IFERROR(INDEX('Student Master'!L:L,MATCH(D741,'Student Master'!B:B,0)),"0"))</f>
        <v/>
      </c>
    </row>
    <row r="742" spans="1:17" x14ac:dyDescent="0.35">
      <c r="A742" s="20">
        <v>741</v>
      </c>
      <c r="B742" s="21"/>
      <c r="C742" s="20"/>
      <c r="D742" s="20"/>
      <c r="E742" s="20"/>
      <c r="F742" s="20"/>
      <c r="G742" s="22" t="str">
        <f>IF(TRIM(D742)="","",IFERROR(INDEX('Student Master'!AB:AB,MATCH(D742,'Student Master'!B:B,0)),"0"))</f>
        <v/>
      </c>
      <c r="H742" s="22" t="str">
        <f>IF(TRIM(D742)="","",IFERROR(INDEX('Student Master'!AG:AG,MATCH(D742,'Student Master'!B:B,0)),"0"))</f>
        <v/>
      </c>
      <c r="I742" s="22" t="str">
        <f>IF(TRIM(D742)="","",IFERROR(INDEX('Student Master'!AH:AH,MATCH(D742,'Student Master'!B:B,0)),"0"))</f>
        <v/>
      </c>
      <c r="J742" s="22" t="str">
        <f>IF(TRIM(D742)="","",IFERROR(INDEX('Student Master'!AI:AI,MATCH(D742,'Student Master'!B:B,0)),"0"))</f>
        <v/>
      </c>
      <c r="K742" s="23" t="str">
        <f t="shared" si="15"/>
        <v/>
      </c>
      <c r="L742" s="20"/>
      <c r="M742" s="20" t="str">
        <f>IF(TRIM(D742)="","",IFERROR(INDEX('Student Master'!C:C,MATCH(D742,'Student Master'!B:B,0)),"0"))</f>
        <v/>
      </c>
      <c r="N742" s="20" t="str">
        <f>IF(TRIM(D742)="","",IFERROR(INDEX('Student Master'!D:D,MATCH(D742,'Student Master'!B:B,0)),"0"))</f>
        <v/>
      </c>
      <c r="O742" s="20" t="str">
        <f>IF(TRIM(D742)="","",IFERROR(INDEX('Student Master'!H:H,MATCH(D742,'Student Master'!B:B,0)),"0"))</f>
        <v/>
      </c>
      <c r="P742" s="20" t="str">
        <f>IF(TRIM(D742)="","",IFERROR(INDEX('Student Master'!N:N,MATCH(D742,'Student Master'!B:B,0)),"0"))</f>
        <v/>
      </c>
      <c r="Q742" s="20" t="str">
        <f>IF(TRIM(D742)="","",IFERROR(INDEX('Student Master'!L:L,MATCH(D742,'Student Master'!B:B,0)),"0"))</f>
        <v/>
      </c>
    </row>
    <row r="743" spans="1:17" x14ac:dyDescent="0.35">
      <c r="A743" s="20">
        <v>742</v>
      </c>
      <c r="B743" s="21"/>
      <c r="C743" s="20"/>
      <c r="D743" s="20"/>
      <c r="E743" s="20"/>
      <c r="F743" s="20"/>
      <c r="G743" s="22" t="str">
        <f>IF(TRIM(D743)="","",IFERROR(INDEX('Student Master'!AB:AB,MATCH(D743,'Student Master'!B:B,0)),"0"))</f>
        <v/>
      </c>
      <c r="H743" s="22" t="str">
        <f>IF(TRIM(D743)="","",IFERROR(INDEX('Student Master'!AG:AG,MATCH(D743,'Student Master'!B:B,0)),"0"))</f>
        <v/>
      </c>
      <c r="I743" s="22" t="str">
        <f>IF(TRIM(D743)="","",IFERROR(INDEX('Student Master'!AH:AH,MATCH(D743,'Student Master'!B:B,0)),"0"))</f>
        <v/>
      </c>
      <c r="J743" s="22" t="str">
        <f>IF(TRIM(D743)="","",IFERROR(INDEX('Student Master'!AI:AI,MATCH(D743,'Student Master'!B:B,0)),"0"))</f>
        <v/>
      </c>
      <c r="K743" s="23" t="str">
        <f t="shared" si="15"/>
        <v/>
      </c>
      <c r="L743" s="20"/>
      <c r="M743" s="20" t="str">
        <f>IF(TRIM(D743)="","",IFERROR(INDEX('Student Master'!C:C,MATCH(D743,'Student Master'!B:B,0)),"0"))</f>
        <v/>
      </c>
      <c r="N743" s="20" t="str">
        <f>IF(TRIM(D743)="","",IFERROR(INDEX('Student Master'!D:D,MATCH(D743,'Student Master'!B:B,0)),"0"))</f>
        <v/>
      </c>
      <c r="O743" s="20" t="str">
        <f>IF(TRIM(D743)="","",IFERROR(INDEX('Student Master'!H:H,MATCH(D743,'Student Master'!B:B,0)),"0"))</f>
        <v/>
      </c>
      <c r="P743" s="20" t="str">
        <f>IF(TRIM(D743)="","",IFERROR(INDEX('Student Master'!N:N,MATCH(D743,'Student Master'!B:B,0)),"0"))</f>
        <v/>
      </c>
      <c r="Q743" s="20" t="str">
        <f>IF(TRIM(D743)="","",IFERROR(INDEX('Student Master'!L:L,MATCH(D743,'Student Master'!B:B,0)),"0"))</f>
        <v/>
      </c>
    </row>
    <row r="744" spans="1:17" x14ac:dyDescent="0.35">
      <c r="A744" s="20">
        <v>743</v>
      </c>
      <c r="B744" s="21"/>
      <c r="C744" s="20"/>
      <c r="D744" s="20"/>
      <c r="E744" s="20"/>
      <c r="F744" s="20"/>
      <c r="G744" s="22" t="str">
        <f>IF(TRIM(D744)="","",IFERROR(INDEX('Student Master'!AB:AB,MATCH(D744,'Student Master'!B:B,0)),"0"))</f>
        <v/>
      </c>
      <c r="H744" s="22" t="str">
        <f>IF(TRIM(D744)="","",IFERROR(INDEX('Student Master'!AG:AG,MATCH(D744,'Student Master'!B:B,0)),"0"))</f>
        <v/>
      </c>
      <c r="I744" s="22" t="str">
        <f>IF(TRIM(D744)="","",IFERROR(INDEX('Student Master'!AH:AH,MATCH(D744,'Student Master'!B:B,0)),"0"))</f>
        <v/>
      </c>
      <c r="J744" s="22" t="str">
        <f>IF(TRIM(D744)="","",IFERROR(INDEX('Student Master'!AI:AI,MATCH(D744,'Student Master'!B:B,0)),"0"))</f>
        <v/>
      </c>
      <c r="K744" s="23" t="str">
        <f t="shared" si="15"/>
        <v/>
      </c>
      <c r="L744" s="20"/>
      <c r="M744" s="20" t="str">
        <f>IF(TRIM(D744)="","",IFERROR(INDEX('Student Master'!C:C,MATCH(D744,'Student Master'!B:B,0)),"0"))</f>
        <v/>
      </c>
      <c r="N744" s="20" t="str">
        <f>IF(TRIM(D744)="","",IFERROR(INDEX('Student Master'!D:D,MATCH(D744,'Student Master'!B:B,0)),"0"))</f>
        <v/>
      </c>
      <c r="O744" s="20" t="str">
        <f>IF(TRIM(D744)="","",IFERROR(INDEX('Student Master'!H:H,MATCH(D744,'Student Master'!B:B,0)),"0"))</f>
        <v/>
      </c>
      <c r="P744" s="20" t="str">
        <f>IF(TRIM(D744)="","",IFERROR(INDEX('Student Master'!N:N,MATCH(D744,'Student Master'!B:B,0)),"0"))</f>
        <v/>
      </c>
      <c r="Q744" s="20" t="str">
        <f>IF(TRIM(D744)="","",IFERROR(INDEX('Student Master'!L:L,MATCH(D744,'Student Master'!B:B,0)),"0"))</f>
        <v/>
      </c>
    </row>
    <row r="745" spans="1:17" x14ac:dyDescent="0.35">
      <c r="A745" s="20">
        <v>744</v>
      </c>
      <c r="B745" s="21"/>
      <c r="C745" s="20"/>
      <c r="D745" s="20"/>
      <c r="E745" s="20"/>
      <c r="F745" s="20"/>
      <c r="G745" s="22" t="str">
        <f>IF(TRIM(D745)="","",IFERROR(INDEX('Student Master'!AB:AB,MATCH(D745,'Student Master'!B:B,0)),"0"))</f>
        <v/>
      </c>
      <c r="H745" s="22" t="str">
        <f>IF(TRIM(D745)="","",IFERROR(INDEX('Student Master'!AG:AG,MATCH(D745,'Student Master'!B:B,0)),"0"))</f>
        <v/>
      </c>
      <c r="I745" s="22" t="str">
        <f>IF(TRIM(D745)="","",IFERROR(INDEX('Student Master'!AH:AH,MATCH(D745,'Student Master'!B:B,0)),"0"))</f>
        <v/>
      </c>
      <c r="J745" s="22" t="str">
        <f>IF(TRIM(D745)="","",IFERROR(INDEX('Student Master'!AI:AI,MATCH(D745,'Student Master'!B:B,0)),"0"))</f>
        <v/>
      </c>
      <c r="K745" s="23" t="str">
        <f t="shared" si="15"/>
        <v/>
      </c>
      <c r="L745" s="20"/>
      <c r="M745" s="20" t="str">
        <f>IF(TRIM(D745)="","",IFERROR(INDEX('Student Master'!C:C,MATCH(D745,'Student Master'!B:B,0)),"0"))</f>
        <v/>
      </c>
      <c r="N745" s="20" t="str">
        <f>IF(TRIM(D745)="","",IFERROR(INDEX('Student Master'!D:D,MATCH(D745,'Student Master'!B:B,0)),"0"))</f>
        <v/>
      </c>
      <c r="O745" s="20" t="str">
        <f>IF(TRIM(D745)="","",IFERROR(INDEX('Student Master'!H:H,MATCH(D745,'Student Master'!B:B,0)),"0"))</f>
        <v/>
      </c>
      <c r="P745" s="20" t="str">
        <f>IF(TRIM(D745)="","",IFERROR(INDEX('Student Master'!N:N,MATCH(D745,'Student Master'!B:B,0)),"0"))</f>
        <v/>
      </c>
      <c r="Q745" s="20" t="str">
        <f>IF(TRIM(D745)="","",IFERROR(INDEX('Student Master'!L:L,MATCH(D745,'Student Master'!B:B,0)),"0"))</f>
        <v/>
      </c>
    </row>
    <row r="746" spans="1:17" x14ac:dyDescent="0.35">
      <c r="A746" s="20">
        <v>745</v>
      </c>
      <c r="B746" s="21"/>
      <c r="C746" s="20"/>
      <c r="D746" s="20"/>
      <c r="E746" s="20"/>
      <c r="F746" s="20"/>
      <c r="G746" s="22" t="str">
        <f>IF(TRIM(D746)="","",IFERROR(INDEX('Student Master'!AB:AB,MATCH(D746,'Student Master'!B:B,0)),"0"))</f>
        <v/>
      </c>
      <c r="H746" s="22" t="str">
        <f>IF(TRIM(D746)="","",IFERROR(INDEX('Student Master'!AG:AG,MATCH(D746,'Student Master'!B:B,0)),"0"))</f>
        <v/>
      </c>
      <c r="I746" s="22" t="str">
        <f>IF(TRIM(D746)="","",IFERROR(INDEX('Student Master'!AH:AH,MATCH(D746,'Student Master'!B:B,0)),"0"))</f>
        <v/>
      </c>
      <c r="J746" s="22" t="str">
        <f>IF(TRIM(D746)="","",IFERROR(INDEX('Student Master'!AI:AI,MATCH(D746,'Student Master'!B:B,0)),"0"))</f>
        <v/>
      </c>
      <c r="K746" s="23" t="str">
        <f t="shared" si="15"/>
        <v/>
      </c>
      <c r="L746" s="20"/>
      <c r="M746" s="20" t="str">
        <f>IF(TRIM(D746)="","",IFERROR(INDEX('Student Master'!C:C,MATCH(D746,'Student Master'!B:B,0)),"0"))</f>
        <v/>
      </c>
      <c r="N746" s="20" t="str">
        <f>IF(TRIM(D746)="","",IFERROR(INDEX('Student Master'!D:D,MATCH(D746,'Student Master'!B:B,0)),"0"))</f>
        <v/>
      </c>
      <c r="O746" s="20" t="str">
        <f>IF(TRIM(D746)="","",IFERROR(INDEX('Student Master'!H:H,MATCH(D746,'Student Master'!B:B,0)),"0"))</f>
        <v/>
      </c>
      <c r="P746" s="20" t="str">
        <f>IF(TRIM(D746)="","",IFERROR(INDEX('Student Master'!N:N,MATCH(D746,'Student Master'!B:B,0)),"0"))</f>
        <v/>
      </c>
      <c r="Q746" s="20" t="str">
        <f>IF(TRIM(D746)="","",IFERROR(INDEX('Student Master'!L:L,MATCH(D746,'Student Master'!B:B,0)),"0"))</f>
        <v/>
      </c>
    </row>
    <row r="747" spans="1:17" x14ac:dyDescent="0.35">
      <c r="A747" s="20">
        <v>746</v>
      </c>
      <c r="B747" s="21"/>
      <c r="C747" s="20"/>
      <c r="D747" s="20"/>
      <c r="E747" s="20"/>
      <c r="F747" s="20"/>
      <c r="G747" s="22" t="str">
        <f>IF(TRIM(D747)="","",IFERROR(INDEX('Student Master'!AB:AB,MATCH(D747,'Student Master'!B:B,0)),"0"))</f>
        <v/>
      </c>
      <c r="H747" s="22" t="str">
        <f>IF(TRIM(D747)="","",IFERROR(INDEX('Student Master'!AG:AG,MATCH(D747,'Student Master'!B:B,0)),"0"))</f>
        <v/>
      </c>
      <c r="I747" s="22" t="str">
        <f>IF(TRIM(D747)="","",IFERROR(INDEX('Student Master'!AH:AH,MATCH(D747,'Student Master'!B:B,0)),"0"))</f>
        <v/>
      </c>
      <c r="J747" s="22" t="str">
        <f>IF(TRIM(D747)="","",IFERROR(INDEX('Student Master'!AI:AI,MATCH(D747,'Student Master'!B:B,0)),"0"))</f>
        <v/>
      </c>
      <c r="K747" s="23" t="str">
        <f t="shared" si="15"/>
        <v/>
      </c>
      <c r="L747" s="20"/>
      <c r="M747" s="20" t="str">
        <f>IF(TRIM(D747)="","",IFERROR(INDEX('Student Master'!C:C,MATCH(D747,'Student Master'!B:B,0)),"0"))</f>
        <v/>
      </c>
      <c r="N747" s="20" t="str">
        <f>IF(TRIM(D747)="","",IFERROR(INDEX('Student Master'!D:D,MATCH(D747,'Student Master'!B:B,0)),"0"))</f>
        <v/>
      </c>
      <c r="O747" s="20" t="str">
        <f>IF(TRIM(D747)="","",IFERROR(INDEX('Student Master'!H:H,MATCH(D747,'Student Master'!B:B,0)),"0"))</f>
        <v/>
      </c>
      <c r="P747" s="20" t="str">
        <f>IF(TRIM(D747)="","",IFERROR(INDEX('Student Master'!N:N,MATCH(D747,'Student Master'!B:B,0)),"0"))</f>
        <v/>
      </c>
      <c r="Q747" s="20" t="str">
        <f>IF(TRIM(D747)="","",IFERROR(INDEX('Student Master'!L:L,MATCH(D747,'Student Master'!B:B,0)),"0"))</f>
        <v/>
      </c>
    </row>
    <row r="748" spans="1:17" x14ac:dyDescent="0.35">
      <c r="A748" s="20">
        <v>747</v>
      </c>
      <c r="B748" s="21"/>
      <c r="C748" s="20"/>
      <c r="D748" s="20"/>
      <c r="E748" s="20"/>
      <c r="F748" s="20"/>
      <c r="G748" s="22" t="str">
        <f>IF(TRIM(D748)="","",IFERROR(INDEX('Student Master'!AB:AB,MATCH(D748,'Student Master'!B:B,0)),"0"))</f>
        <v/>
      </c>
      <c r="H748" s="22" t="str">
        <f>IF(TRIM(D748)="","",IFERROR(INDEX('Student Master'!AG:AG,MATCH(D748,'Student Master'!B:B,0)),"0"))</f>
        <v/>
      </c>
      <c r="I748" s="22" t="str">
        <f>IF(TRIM(D748)="","",IFERROR(INDEX('Student Master'!AH:AH,MATCH(D748,'Student Master'!B:B,0)),"0"))</f>
        <v/>
      </c>
      <c r="J748" s="22" t="str">
        <f>IF(TRIM(D748)="","",IFERROR(INDEX('Student Master'!AI:AI,MATCH(D748,'Student Master'!B:B,0)),"0"))</f>
        <v/>
      </c>
      <c r="K748" s="23" t="str">
        <f t="shared" si="15"/>
        <v/>
      </c>
      <c r="L748" s="20"/>
      <c r="M748" s="20" t="str">
        <f>IF(TRIM(D748)="","",IFERROR(INDEX('Student Master'!C:C,MATCH(D748,'Student Master'!B:B,0)),"0"))</f>
        <v/>
      </c>
      <c r="N748" s="20" t="str">
        <f>IF(TRIM(D748)="","",IFERROR(INDEX('Student Master'!D:D,MATCH(D748,'Student Master'!B:B,0)),"0"))</f>
        <v/>
      </c>
      <c r="O748" s="20" t="str">
        <f>IF(TRIM(D748)="","",IFERROR(INDEX('Student Master'!H:H,MATCH(D748,'Student Master'!B:B,0)),"0"))</f>
        <v/>
      </c>
      <c r="P748" s="20" t="str">
        <f>IF(TRIM(D748)="","",IFERROR(INDEX('Student Master'!N:N,MATCH(D748,'Student Master'!B:B,0)),"0"))</f>
        <v/>
      </c>
      <c r="Q748" s="20" t="str">
        <f>IF(TRIM(D748)="","",IFERROR(INDEX('Student Master'!L:L,MATCH(D748,'Student Master'!B:B,0)),"0"))</f>
        <v/>
      </c>
    </row>
    <row r="749" spans="1:17" x14ac:dyDescent="0.35">
      <c r="A749" s="20">
        <v>748</v>
      </c>
      <c r="B749" s="21"/>
      <c r="C749" s="20"/>
      <c r="D749" s="20"/>
      <c r="E749" s="20"/>
      <c r="F749" s="20"/>
      <c r="G749" s="22" t="str">
        <f>IF(TRIM(D749)="","",IFERROR(INDEX('Student Master'!AB:AB,MATCH(D749,'Student Master'!B:B,0)),"0"))</f>
        <v/>
      </c>
      <c r="H749" s="22" t="str">
        <f>IF(TRIM(D749)="","",IFERROR(INDEX('Student Master'!AG:AG,MATCH(D749,'Student Master'!B:B,0)),"0"))</f>
        <v/>
      </c>
      <c r="I749" s="22" t="str">
        <f>IF(TRIM(D749)="","",IFERROR(INDEX('Student Master'!AH:AH,MATCH(D749,'Student Master'!B:B,0)),"0"))</f>
        <v/>
      </c>
      <c r="J749" s="22" t="str">
        <f>IF(TRIM(D749)="","",IFERROR(INDEX('Student Master'!AI:AI,MATCH(D749,'Student Master'!B:B,0)),"0"))</f>
        <v/>
      </c>
      <c r="K749" s="23" t="str">
        <f t="shared" si="15"/>
        <v/>
      </c>
      <c r="L749" s="20"/>
      <c r="M749" s="20" t="str">
        <f>IF(TRIM(D749)="","",IFERROR(INDEX('Student Master'!C:C,MATCH(D749,'Student Master'!B:B,0)),"0"))</f>
        <v/>
      </c>
      <c r="N749" s="20" t="str">
        <f>IF(TRIM(D749)="","",IFERROR(INDEX('Student Master'!D:D,MATCH(D749,'Student Master'!B:B,0)),"0"))</f>
        <v/>
      </c>
      <c r="O749" s="20" t="str">
        <f>IF(TRIM(D749)="","",IFERROR(INDEX('Student Master'!H:H,MATCH(D749,'Student Master'!B:B,0)),"0"))</f>
        <v/>
      </c>
      <c r="P749" s="20" t="str">
        <f>IF(TRIM(D749)="","",IFERROR(INDEX('Student Master'!N:N,MATCH(D749,'Student Master'!B:B,0)),"0"))</f>
        <v/>
      </c>
      <c r="Q749" s="20" t="str">
        <f>IF(TRIM(D749)="","",IFERROR(INDEX('Student Master'!L:L,MATCH(D749,'Student Master'!B:B,0)),"0"))</f>
        <v/>
      </c>
    </row>
    <row r="750" spans="1:17" x14ac:dyDescent="0.35">
      <c r="A750" s="20">
        <v>749</v>
      </c>
      <c r="B750" s="21"/>
      <c r="C750" s="20"/>
      <c r="D750" s="20"/>
      <c r="E750" s="20"/>
      <c r="F750" s="20"/>
      <c r="G750" s="22" t="str">
        <f>IF(TRIM(D750)="","",IFERROR(INDEX('Student Master'!AB:AB,MATCH(D750,'Student Master'!B:B,0)),"0"))</f>
        <v/>
      </c>
      <c r="H750" s="22" t="str">
        <f>IF(TRIM(D750)="","",IFERROR(INDEX('Student Master'!AG:AG,MATCH(D750,'Student Master'!B:B,0)),"0"))</f>
        <v/>
      </c>
      <c r="I750" s="22" t="str">
        <f>IF(TRIM(D750)="","",IFERROR(INDEX('Student Master'!AH:AH,MATCH(D750,'Student Master'!B:B,0)),"0"))</f>
        <v/>
      </c>
      <c r="J750" s="22" t="str">
        <f>IF(TRIM(D750)="","",IFERROR(INDEX('Student Master'!AI:AI,MATCH(D750,'Student Master'!B:B,0)),"0"))</f>
        <v/>
      </c>
      <c r="K750" s="23" t="str">
        <f t="shared" si="15"/>
        <v/>
      </c>
      <c r="L750" s="20"/>
      <c r="M750" s="20" t="str">
        <f>IF(TRIM(D750)="","",IFERROR(INDEX('Student Master'!C:C,MATCH(D750,'Student Master'!B:B,0)),"0"))</f>
        <v/>
      </c>
      <c r="N750" s="20" t="str">
        <f>IF(TRIM(D750)="","",IFERROR(INDEX('Student Master'!D:D,MATCH(D750,'Student Master'!B:B,0)),"0"))</f>
        <v/>
      </c>
      <c r="O750" s="20" t="str">
        <f>IF(TRIM(D750)="","",IFERROR(INDEX('Student Master'!H:H,MATCH(D750,'Student Master'!B:B,0)),"0"))</f>
        <v/>
      </c>
      <c r="P750" s="20" t="str">
        <f>IF(TRIM(D750)="","",IFERROR(INDEX('Student Master'!N:N,MATCH(D750,'Student Master'!B:B,0)),"0"))</f>
        <v/>
      </c>
      <c r="Q750" s="20" t="str">
        <f>IF(TRIM(D750)="","",IFERROR(INDEX('Student Master'!L:L,MATCH(D750,'Student Master'!B:B,0)),"0"))</f>
        <v/>
      </c>
    </row>
    <row r="751" spans="1:17" x14ac:dyDescent="0.35">
      <c r="A751" s="20">
        <v>750</v>
      </c>
      <c r="B751" s="21"/>
      <c r="C751" s="20"/>
      <c r="D751" s="20"/>
      <c r="E751" s="20"/>
      <c r="F751" s="20"/>
      <c r="G751" s="22" t="str">
        <f>IF(TRIM(D751)="","",IFERROR(INDEX('Student Master'!AB:AB,MATCH(D751,'Student Master'!B:B,0)),"0"))</f>
        <v/>
      </c>
      <c r="H751" s="22" t="str">
        <f>IF(TRIM(D751)="","",IFERROR(INDEX('Student Master'!AG:AG,MATCH(D751,'Student Master'!B:B,0)),"0"))</f>
        <v/>
      </c>
      <c r="I751" s="22" t="str">
        <f>IF(TRIM(D751)="","",IFERROR(INDEX('Student Master'!AH:AH,MATCH(D751,'Student Master'!B:B,0)),"0"))</f>
        <v/>
      </c>
      <c r="J751" s="22" t="str">
        <f>IF(TRIM(D751)="","",IFERROR(INDEX('Student Master'!AI:AI,MATCH(D751,'Student Master'!B:B,0)),"0"))</f>
        <v/>
      </c>
      <c r="K751" s="23" t="str">
        <f t="shared" si="15"/>
        <v/>
      </c>
      <c r="L751" s="20"/>
      <c r="M751" s="20" t="str">
        <f>IF(TRIM(D751)="","",IFERROR(INDEX('Student Master'!C:C,MATCH(D751,'Student Master'!B:B,0)),"0"))</f>
        <v/>
      </c>
      <c r="N751" s="20" t="str">
        <f>IF(TRIM(D751)="","",IFERROR(INDEX('Student Master'!D:D,MATCH(D751,'Student Master'!B:B,0)),"0"))</f>
        <v/>
      </c>
      <c r="O751" s="20" t="str">
        <f>IF(TRIM(D751)="","",IFERROR(INDEX('Student Master'!H:H,MATCH(D751,'Student Master'!B:B,0)),"0"))</f>
        <v/>
      </c>
      <c r="P751" s="20" t="str">
        <f>IF(TRIM(D751)="","",IFERROR(INDEX('Student Master'!N:N,MATCH(D751,'Student Master'!B:B,0)),"0"))</f>
        <v/>
      </c>
      <c r="Q751" s="20" t="str">
        <f>IF(TRIM(D751)="","",IFERROR(INDEX('Student Master'!L:L,MATCH(D751,'Student Master'!B:B,0)),"0"))</f>
        <v/>
      </c>
    </row>
    <row r="752" spans="1:17" x14ac:dyDescent="0.35">
      <c r="A752" s="20">
        <v>751</v>
      </c>
      <c r="B752" s="21"/>
      <c r="C752" s="20"/>
      <c r="D752" s="20"/>
      <c r="E752" s="20"/>
      <c r="F752" s="20"/>
      <c r="G752" s="22" t="str">
        <f>IF(TRIM(D752)="","",IFERROR(INDEX('Student Master'!AB:AB,MATCH(D752,'Student Master'!B:B,0)),"0"))</f>
        <v/>
      </c>
      <c r="H752" s="22" t="str">
        <f>IF(TRIM(D752)="","",IFERROR(INDEX('Student Master'!AG:AG,MATCH(D752,'Student Master'!B:B,0)),"0"))</f>
        <v/>
      </c>
      <c r="I752" s="22" t="str">
        <f>IF(TRIM(D752)="","",IFERROR(INDEX('Student Master'!AH:AH,MATCH(D752,'Student Master'!B:B,0)),"0"))</f>
        <v/>
      </c>
      <c r="J752" s="22" t="str">
        <f>IF(TRIM(D752)="","",IFERROR(INDEX('Student Master'!AI:AI,MATCH(D752,'Student Master'!B:B,0)),"0"))</f>
        <v/>
      </c>
      <c r="K752" s="23" t="str">
        <f t="shared" si="15"/>
        <v/>
      </c>
      <c r="L752" s="20"/>
      <c r="M752" s="20" t="str">
        <f>IF(TRIM(D752)="","",IFERROR(INDEX('Student Master'!C:C,MATCH(D752,'Student Master'!B:B,0)),"0"))</f>
        <v/>
      </c>
      <c r="N752" s="20" t="str">
        <f>IF(TRIM(D752)="","",IFERROR(INDEX('Student Master'!D:D,MATCH(D752,'Student Master'!B:B,0)),"0"))</f>
        <v/>
      </c>
      <c r="O752" s="20" t="str">
        <f>IF(TRIM(D752)="","",IFERROR(INDEX('Student Master'!H:H,MATCH(D752,'Student Master'!B:B,0)),"0"))</f>
        <v/>
      </c>
      <c r="P752" s="20" t="str">
        <f>IF(TRIM(D752)="","",IFERROR(INDEX('Student Master'!N:N,MATCH(D752,'Student Master'!B:B,0)),"0"))</f>
        <v/>
      </c>
      <c r="Q752" s="20" t="str">
        <f>IF(TRIM(D752)="","",IFERROR(INDEX('Student Master'!L:L,MATCH(D752,'Student Master'!B:B,0)),"0"))</f>
        <v/>
      </c>
    </row>
    <row r="753" spans="1:17" x14ac:dyDescent="0.35">
      <c r="A753" s="20">
        <v>752</v>
      </c>
      <c r="B753" s="21"/>
      <c r="C753" s="20"/>
      <c r="D753" s="20"/>
      <c r="E753" s="20"/>
      <c r="F753" s="20"/>
      <c r="G753" s="22" t="str">
        <f>IF(TRIM(D753)="","",IFERROR(INDEX('Student Master'!AB:AB,MATCH(D753,'Student Master'!B:B,0)),"0"))</f>
        <v/>
      </c>
      <c r="H753" s="22" t="str">
        <f>IF(TRIM(D753)="","",IFERROR(INDEX('Student Master'!AG:AG,MATCH(D753,'Student Master'!B:B,0)),"0"))</f>
        <v/>
      </c>
      <c r="I753" s="22" t="str">
        <f>IF(TRIM(D753)="","",IFERROR(INDEX('Student Master'!AH:AH,MATCH(D753,'Student Master'!B:B,0)),"0"))</f>
        <v/>
      </c>
      <c r="J753" s="22" t="str">
        <f>IF(TRIM(D753)="","",IFERROR(INDEX('Student Master'!AI:AI,MATCH(D753,'Student Master'!B:B,0)),"0"))</f>
        <v/>
      </c>
      <c r="K753" s="23" t="str">
        <f t="shared" si="15"/>
        <v/>
      </c>
      <c r="L753" s="20"/>
      <c r="M753" s="20" t="str">
        <f>IF(TRIM(D753)="","",IFERROR(INDEX('Student Master'!C:C,MATCH(D753,'Student Master'!B:B,0)),"0"))</f>
        <v/>
      </c>
      <c r="N753" s="20" t="str">
        <f>IF(TRIM(D753)="","",IFERROR(INDEX('Student Master'!D:D,MATCH(D753,'Student Master'!B:B,0)),"0"))</f>
        <v/>
      </c>
      <c r="O753" s="20" t="str">
        <f>IF(TRIM(D753)="","",IFERROR(INDEX('Student Master'!H:H,MATCH(D753,'Student Master'!B:B,0)),"0"))</f>
        <v/>
      </c>
      <c r="P753" s="20" t="str">
        <f>IF(TRIM(D753)="","",IFERROR(INDEX('Student Master'!N:N,MATCH(D753,'Student Master'!B:B,0)),"0"))</f>
        <v/>
      </c>
      <c r="Q753" s="20" t="str">
        <f>IF(TRIM(D753)="","",IFERROR(INDEX('Student Master'!L:L,MATCH(D753,'Student Master'!B:B,0)),"0"))</f>
        <v/>
      </c>
    </row>
    <row r="754" spans="1:17" x14ac:dyDescent="0.35">
      <c r="A754" s="20">
        <v>753</v>
      </c>
      <c r="B754" s="21"/>
      <c r="C754" s="20"/>
      <c r="D754" s="20"/>
      <c r="E754" s="20"/>
      <c r="F754" s="20"/>
      <c r="G754" s="22" t="str">
        <f>IF(TRIM(D754)="","",IFERROR(INDEX('Student Master'!AB:AB,MATCH(D754,'Student Master'!B:B,0)),"0"))</f>
        <v/>
      </c>
      <c r="H754" s="22" t="str">
        <f>IF(TRIM(D754)="","",IFERROR(INDEX('Student Master'!AG:AG,MATCH(D754,'Student Master'!B:B,0)),"0"))</f>
        <v/>
      </c>
      <c r="I754" s="22" t="str">
        <f>IF(TRIM(D754)="","",IFERROR(INDEX('Student Master'!AH:AH,MATCH(D754,'Student Master'!B:B,0)),"0"))</f>
        <v/>
      </c>
      <c r="J754" s="22" t="str">
        <f>IF(TRIM(D754)="","",IFERROR(INDEX('Student Master'!AI:AI,MATCH(D754,'Student Master'!B:B,0)),"0"))</f>
        <v/>
      </c>
      <c r="K754" s="23" t="str">
        <f t="shared" si="15"/>
        <v/>
      </c>
      <c r="L754" s="20"/>
      <c r="M754" s="20" t="str">
        <f>IF(TRIM(D754)="","",IFERROR(INDEX('Student Master'!C:C,MATCH(D754,'Student Master'!B:B,0)),"0"))</f>
        <v/>
      </c>
      <c r="N754" s="20" t="str">
        <f>IF(TRIM(D754)="","",IFERROR(INDEX('Student Master'!D:D,MATCH(D754,'Student Master'!B:B,0)),"0"))</f>
        <v/>
      </c>
      <c r="O754" s="20" t="str">
        <f>IF(TRIM(D754)="","",IFERROR(INDEX('Student Master'!H:H,MATCH(D754,'Student Master'!B:B,0)),"0"))</f>
        <v/>
      </c>
      <c r="P754" s="20" t="str">
        <f>IF(TRIM(D754)="","",IFERROR(INDEX('Student Master'!N:N,MATCH(D754,'Student Master'!B:B,0)),"0"))</f>
        <v/>
      </c>
      <c r="Q754" s="20" t="str">
        <f>IF(TRIM(D754)="","",IFERROR(INDEX('Student Master'!L:L,MATCH(D754,'Student Master'!B:B,0)),"0"))</f>
        <v/>
      </c>
    </row>
    <row r="755" spans="1:17" x14ac:dyDescent="0.35">
      <c r="A755" s="20">
        <v>754</v>
      </c>
      <c r="B755" s="21"/>
      <c r="C755" s="20"/>
      <c r="D755" s="20"/>
      <c r="E755" s="20"/>
      <c r="F755" s="20"/>
      <c r="G755" s="22" t="str">
        <f>IF(TRIM(D755)="","",IFERROR(INDEX('Student Master'!AB:AB,MATCH(D755,'Student Master'!B:B,0)),"0"))</f>
        <v/>
      </c>
      <c r="H755" s="22" t="str">
        <f>IF(TRIM(D755)="","",IFERROR(INDEX('Student Master'!AG:AG,MATCH(D755,'Student Master'!B:B,0)),"0"))</f>
        <v/>
      </c>
      <c r="I755" s="22" t="str">
        <f>IF(TRIM(D755)="","",IFERROR(INDEX('Student Master'!AH:AH,MATCH(D755,'Student Master'!B:B,0)),"0"))</f>
        <v/>
      </c>
      <c r="J755" s="22" t="str">
        <f>IF(TRIM(D755)="","",IFERROR(INDEX('Student Master'!AI:AI,MATCH(D755,'Student Master'!B:B,0)),"0"))</f>
        <v/>
      </c>
      <c r="K755" s="23" t="str">
        <f t="shared" si="15"/>
        <v/>
      </c>
      <c r="L755" s="20"/>
      <c r="M755" s="20" t="str">
        <f>IF(TRIM(D755)="","",IFERROR(INDEX('Student Master'!C:C,MATCH(D755,'Student Master'!B:B,0)),"0"))</f>
        <v/>
      </c>
      <c r="N755" s="20" t="str">
        <f>IF(TRIM(D755)="","",IFERROR(INDEX('Student Master'!D:D,MATCH(D755,'Student Master'!B:B,0)),"0"))</f>
        <v/>
      </c>
      <c r="O755" s="20" t="str">
        <f>IF(TRIM(D755)="","",IFERROR(INDEX('Student Master'!H:H,MATCH(D755,'Student Master'!B:B,0)),"0"))</f>
        <v/>
      </c>
      <c r="P755" s="20" t="str">
        <f>IF(TRIM(D755)="","",IFERROR(INDEX('Student Master'!N:N,MATCH(D755,'Student Master'!B:B,0)),"0"))</f>
        <v/>
      </c>
      <c r="Q755" s="20" t="str">
        <f>IF(TRIM(D755)="","",IFERROR(INDEX('Student Master'!L:L,MATCH(D755,'Student Master'!B:B,0)),"0"))</f>
        <v/>
      </c>
    </row>
    <row r="756" spans="1:17" x14ac:dyDescent="0.35">
      <c r="A756" s="20">
        <v>755</v>
      </c>
      <c r="B756" s="21"/>
      <c r="C756" s="20"/>
      <c r="D756" s="20"/>
      <c r="E756" s="20"/>
      <c r="F756" s="20"/>
      <c r="G756" s="22" t="str">
        <f>IF(TRIM(D756)="","",IFERROR(INDEX('Student Master'!AB:AB,MATCH(D756,'Student Master'!B:B,0)),"0"))</f>
        <v/>
      </c>
      <c r="H756" s="22" t="str">
        <f>IF(TRIM(D756)="","",IFERROR(INDEX('Student Master'!AG:AG,MATCH(D756,'Student Master'!B:B,0)),"0"))</f>
        <v/>
      </c>
      <c r="I756" s="22" t="str">
        <f>IF(TRIM(D756)="","",IFERROR(INDEX('Student Master'!AH:AH,MATCH(D756,'Student Master'!B:B,0)),"0"))</f>
        <v/>
      </c>
      <c r="J756" s="22" t="str">
        <f>IF(TRIM(D756)="","",IFERROR(INDEX('Student Master'!AI:AI,MATCH(D756,'Student Master'!B:B,0)),"0"))</f>
        <v/>
      </c>
      <c r="K756" s="23" t="str">
        <f t="shared" si="15"/>
        <v/>
      </c>
      <c r="L756" s="20"/>
      <c r="M756" s="20" t="str">
        <f>IF(TRIM(D756)="","",IFERROR(INDEX('Student Master'!C:C,MATCH(D756,'Student Master'!B:B,0)),"0"))</f>
        <v/>
      </c>
      <c r="N756" s="20" t="str">
        <f>IF(TRIM(D756)="","",IFERROR(INDEX('Student Master'!D:D,MATCH(D756,'Student Master'!B:B,0)),"0"))</f>
        <v/>
      </c>
      <c r="O756" s="20" t="str">
        <f>IF(TRIM(D756)="","",IFERROR(INDEX('Student Master'!H:H,MATCH(D756,'Student Master'!B:B,0)),"0"))</f>
        <v/>
      </c>
      <c r="P756" s="20" t="str">
        <f>IF(TRIM(D756)="","",IFERROR(INDEX('Student Master'!N:N,MATCH(D756,'Student Master'!B:B,0)),"0"))</f>
        <v/>
      </c>
      <c r="Q756" s="20" t="str">
        <f>IF(TRIM(D756)="","",IFERROR(INDEX('Student Master'!L:L,MATCH(D756,'Student Master'!B:B,0)),"0"))</f>
        <v/>
      </c>
    </row>
    <row r="757" spans="1:17" x14ac:dyDescent="0.35">
      <c r="A757" s="20">
        <v>756</v>
      </c>
      <c r="B757" s="21"/>
      <c r="C757" s="20"/>
      <c r="D757" s="20"/>
      <c r="E757" s="20"/>
      <c r="F757" s="20"/>
      <c r="G757" s="22" t="str">
        <f>IF(TRIM(D757)="","",IFERROR(INDEX('Student Master'!AB:AB,MATCH(D757,'Student Master'!B:B,0)),"0"))</f>
        <v/>
      </c>
      <c r="H757" s="22" t="str">
        <f>IF(TRIM(D757)="","",IFERROR(INDEX('Student Master'!AG:AG,MATCH(D757,'Student Master'!B:B,0)),"0"))</f>
        <v/>
      </c>
      <c r="I757" s="22" t="str">
        <f>IF(TRIM(D757)="","",IFERROR(INDEX('Student Master'!AH:AH,MATCH(D757,'Student Master'!B:B,0)),"0"))</f>
        <v/>
      </c>
      <c r="J757" s="22" t="str">
        <f>IF(TRIM(D757)="","",IFERROR(INDEX('Student Master'!AI:AI,MATCH(D757,'Student Master'!B:B,0)),"0"))</f>
        <v/>
      </c>
      <c r="K757" s="23" t="str">
        <f t="shared" si="15"/>
        <v/>
      </c>
      <c r="L757" s="20"/>
      <c r="M757" s="20" t="str">
        <f>IF(TRIM(D757)="","",IFERROR(INDEX('Student Master'!C:C,MATCH(D757,'Student Master'!B:B,0)),"0"))</f>
        <v/>
      </c>
      <c r="N757" s="20" t="str">
        <f>IF(TRIM(D757)="","",IFERROR(INDEX('Student Master'!D:D,MATCH(D757,'Student Master'!B:B,0)),"0"))</f>
        <v/>
      </c>
      <c r="O757" s="20" t="str">
        <f>IF(TRIM(D757)="","",IFERROR(INDEX('Student Master'!H:H,MATCH(D757,'Student Master'!B:B,0)),"0"))</f>
        <v/>
      </c>
      <c r="P757" s="20" t="str">
        <f>IF(TRIM(D757)="","",IFERROR(INDEX('Student Master'!N:N,MATCH(D757,'Student Master'!B:B,0)),"0"))</f>
        <v/>
      </c>
      <c r="Q757" s="20" t="str">
        <f>IF(TRIM(D757)="","",IFERROR(INDEX('Student Master'!L:L,MATCH(D757,'Student Master'!B:B,0)),"0"))</f>
        <v/>
      </c>
    </row>
    <row r="758" spans="1:17" x14ac:dyDescent="0.35">
      <c r="A758" s="20">
        <v>757</v>
      </c>
      <c r="B758" s="21"/>
      <c r="C758" s="20"/>
      <c r="D758" s="20"/>
      <c r="E758" s="20"/>
      <c r="F758" s="20"/>
      <c r="G758" s="22" t="str">
        <f>IF(TRIM(D758)="","",IFERROR(INDEX('Student Master'!AB:AB,MATCH(D758,'Student Master'!B:B,0)),"0"))</f>
        <v/>
      </c>
      <c r="H758" s="22" t="str">
        <f>IF(TRIM(D758)="","",IFERROR(INDEX('Student Master'!AG:AG,MATCH(D758,'Student Master'!B:B,0)),"0"))</f>
        <v/>
      </c>
      <c r="I758" s="22" t="str">
        <f>IF(TRIM(D758)="","",IFERROR(INDEX('Student Master'!AH:AH,MATCH(D758,'Student Master'!B:B,0)),"0"))</f>
        <v/>
      </c>
      <c r="J758" s="22" t="str">
        <f>IF(TRIM(D758)="","",IFERROR(INDEX('Student Master'!AI:AI,MATCH(D758,'Student Master'!B:B,0)),"0"))</f>
        <v/>
      </c>
      <c r="K758" s="23" t="str">
        <f t="shared" si="15"/>
        <v/>
      </c>
      <c r="L758" s="20"/>
      <c r="M758" s="20" t="str">
        <f>IF(TRIM(D758)="","",IFERROR(INDEX('Student Master'!C:C,MATCH(D758,'Student Master'!B:B,0)),"0"))</f>
        <v/>
      </c>
      <c r="N758" s="20" t="str">
        <f>IF(TRIM(D758)="","",IFERROR(INDEX('Student Master'!D:D,MATCH(D758,'Student Master'!B:B,0)),"0"))</f>
        <v/>
      </c>
      <c r="O758" s="20" t="str">
        <f>IF(TRIM(D758)="","",IFERROR(INDEX('Student Master'!H:H,MATCH(D758,'Student Master'!B:B,0)),"0"))</f>
        <v/>
      </c>
      <c r="P758" s="20" t="str">
        <f>IF(TRIM(D758)="","",IFERROR(INDEX('Student Master'!N:N,MATCH(D758,'Student Master'!B:B,0)),"0"))</f>
        <v/>
      </c>
      <c r="Q758" s="20" t="str">
        <f>IF(TRIM(D758)="","",IFERROR(INDEX('Student Master'!L:L,MATCH(D758,'Student Master'!B:B,0)),"0"))</f>
        <v/>
      </c>
    </row>
    <row r="759" spans="1:17" x14ac:dyDescent="0.35">
      <c r="A759" s="20">
        <v>758</v>
      </c>
      <c r="B759" s="21"/>
      <c r="C759" s="20"/>
      <c r="D759" s="20"/>
      <c r="E759" s="20"/>
      <c r="F759" s="20"/>
      <c r="G759" s="22" t="str">
        <f>IF(TRIM(D759)="","",IFERROR(INDEX('Student Master'!AB:AB,MATCH(D759,'Student Master'!B:B,0)),"0"))</f>
        <v/>
      </c>
      <c r="H759" s="22" t="str">
        <f>IF(TRIM(D759)="","",IFERROR(INDEX('Student Master'!AG:AG,MATCH(D759,'Student Master'!B:B,0)),"0"))</f>
        <v/>
      </c>
      <c r="I759" s="22" t="str">
        <f>IF(TRIM(D759)="","",IFERROR(INDEX('Student Master'!AH:AH,MATCH(D759,'Student Master'!B:B,0)),"0"))</f>
        <v/>
      </c>
      <c r="J759" s="22" t="str">
        <f>IF(TRIM(D759)="","",IFERROR(INDEX('Student Master'!AI:AI,MATCH(D759,'Student Master'!B:B,0)),"0"))</f>
        <v/>
      </c>
      <c r="K759" s="23" t="str">
        <f t="shared" si="15"/>
        <v/>
      </c>
      <c r="L759" s="20"/>
      <c r="M759" s="20" t="str">
        <f>IF(TRIM(D759)="","",IFERROR(INDEX('Student Master'!C:C,MATCH(D759,'Student Master'!B:B,0)),"0"))</f>
        <v/>
      </c>
      <c r="N759" s="20" t="str">
        <f>IF(TRIM(D759)="","",IFERROR(INDEX('Student Master'!D:D,MATCH(D759,'Student Master'!B:B,0)),"0"))</f>
        <v/>
      </c>
      <c r="O759" s="20" t="str">
        <f>IF(TRIM(D759)="","",IFERROR(INDEX('Student Master'!H:H,MATCH(D759,'Student Master'!B:B,0)),"0"))</f>
        <v/>
      </c>
      <c r="P759" s="20" t="str">
        <f>IF(TRIM(D759)="","",IFERROR(INDEX('Student Master'!N:N,MATCH(D759,'Student Master'!B:B,0)),"0"))</f>
        <v/>
      </c>
      <c r="Q759" s="20" t="str">
        <f>IF(TRIM(D759)="","",IFERROR(INDEX('Student Master'!L:L,MATCH(D759,'Student Master'!B:B,0)),"0"))</f>
        <v/>
      </c>
    </row>
    <row r="760" spans="1:17" x14ac:dyDescent="0.35">
      <c r="A760" s="20">
        <v>759</v>
      </c>
      <c r="B760" s="21"/>
      <c r="C760" s="20"/>
      <c r="D760" s="20"/>
      <c r="E760" s="20"/>
      <c r="F760" s="20"/>
      <c r="G760" s="22" t="str">
        <f>IF(TRIM(D760)="","",IFERROR(INDEX('Student Master'!AB:AB,MATCH(D760,'Student Master'!B:B,0)),"0"))</f>
        <v/>
      </c>
      <c r="H760" s="22" t="str">
        <f>IF(TRIM(D760)="","",IFERROR(INDEX('Student Master'!AG:AG,MATCH(D760,'Student Master'!B:B,0)),"0"))</f>
        <v/>
      </c>
      <c r="I760" s="22" t="str">
        <f>IF(TRIM(D760)="","",IFERROR(INDEX('Student Master'!AH:AH,MATCH(D760,'Student Master'!B:B,0)),"0"))</f>
        <v/>
      </c>
      <c r="J760" s="22" t="str">
        <f>IF(TRIM(D760)="","",IFERROR(INDEX('Student Master'!AI:AI,MATCH(D760,'Student Master'!B:B,0)),"0"))</f>
        <v/>
      </c>
      <c r="K760" s="23" t="str">
        <f t="shared" si="15"/>
        <v/>
      </c>
      <c r="L760" s="20"/>
      <c r="M760" s="20" t="str">
        <f>IF(TRIM(D760)="","",IFERROR(INDEX('Student Master'!C:C,MATCH(D760,'Student Master'!B:B,0)),"0"))</f>
        <v/>
      </c>
      <c r="N760" s="20" t="str">
        <f>IF(TRIM(D760)="","",IFERROR(INDEX('Student Master'!D:D,MATCH(D760,'Student Master'!B:B,0)),"0"))</f>
        <v/>
      </c>
      <c r="O760" s="20" t="str">
        <f>IF(TRIM(D760)="","",IFERROR(INDEX('Student Master'!H:H,MATCH(D760,'Student Master'!B:B,0)),"0"))</f>
        <v/>
      </c>
      <c r="P760" s="20" t="str">
        <f>IF(TRIM(D760)="","",IFERROR(INDEX('Student Master'!N:N,MATCH(D760,'Student Master'!B:B,0)),"0"))</f>
        <v/>
      </c>
      <c r="Q760" s="20" t="str">
        <f>IF(TRIM(D760)="","",IFERROR(INDEX('Student Master'!L:L,MATCH(D760,'Student Master'!B:B,0)),"0"))</f>
        <v/>
      </c>
    </row>
    <row r="761" spans="1:17" x14ac:dyDescent="0.35">
      <c r="A761" s="20">
        <v>760</v>
      </c>
      <c r="B761" s="21"/>
      <c r="C761" s="20"/>
      <c r="D761" s="20"/>
      <c r="E761" s="20"/>
      <c r="F761" s="20"/>
      <c r="G761" s="22" t="str">
        <f>IF(TRIM(D761)="","",IFERROR(INDEX('Student Master'!AB:AB,MATCH(D761,'Student Master'!B:B,0)),"0"))</f>
        <v/>
      </c>
      <c r="H761" s="22" t="str">
        <f>IF(TRIM(D761)="","",IFERROR(INDEX('Student Master'!AG:AG,MATCH(D761,'Student Master'!B:B,0)),"0"))</f>
        <v/>
      </c>
      <c r="I761" s="22" t="str">
        <f>IF(TRIM(D761)="","",IFERROR(INDEX('Student Master'!AH:AH,MATCH(D761,'Student Master'!B:B,0)),"0"))</f>
        <v/>
      </c>
      <c r="J761" s="22" t="str">
        <f>IF(TRIM(D761)="","",IFERROR(INDEX('Student Master'!AI:AI,MATCH(D761,'Student Master'!B:B,0)),"0"))</f>
        <v/>
      </c>
      <c r="K761" s="23" t="str">
        <f t="shared" si="15"/>
        <v/>
      </c>
      <c r="L761" s="20"/>
      <c r="M761" s="20" t="str">
        <f>IF(TRIM(D761)="","",IFERROR(INDEX('Student Master'!C:C,MATCH(D761,'Student Master'!B:B,0)),"0"))</f>
        <v/>
      </c>
      <c r="N761" s="20" t="str">
        <f>IF(TRIM(D761)="","",IFERROR(INDEX('Student Master'!D:D,MATCH(D761,'Student Master'!B:B,0)),"0"))</f>
        <v/>
      </c>
      <c r="O761" s="20" t="str">
        <f>IF(TRIM(D761)="","",IFERROR(INDEX('Student Master'!H:H,MATCH(D761,'Student Master'!B:B,0)),"0"))</f>
        <v/>
      </c>
      <c r="P761" s="20" t="str">
        <f>IF(TRIM(D761)="","",IFERROR(INDEX('Student Master'!N:N,MATCH(D761,'Student Master'!B:B,0)),"0"))</f>
        <v/>
      </c>
      <c r="Q761" s="20" t="str">
        <f>IF(TRIM(D761)="","",IFERROR(INDEX('Student Master'!L:L,MATCH(D761,'Student Master'!B:B,0)),"0"))</f>
        <v/>
      </c>
    </row>
    <row r="762" spans="1:17" x14ac:dyDescent="0.35">
      <c r="A762" s="20">
        <v>761</v>
      </c>
      <c r="B762" s="21"/>
      <c r="C762" s="20"/>
      <c r="D762" s="20"/>
      <c r="E762" s="20"/>
      <c r="F762" s="20"/>
      <c r="G762" s="22" t="str">
        <f>IF(TRIM(D762)="","",IFERROR(INDEX('Student Master'!AB:AB,MATCH(D762,'Student Master'!B:B,0)),"0"))</f>
        <v/>
      </c>
      <c r="H762" s="22" t="str">
        <f>IF(TRIM(D762)="","",IFERROR(INDEX('Student Master'!AG:AG,MATCH(D762,'Student Master'!B:B,0)),"0"))</f>
        <v/>
      </c>
      <c r="I762" s="22" t="str">
        <f>IF(TRIM(D762)="","",IFERROR(INDEX('Student Master'!AH:AH,MATCH(D762,'Student Master'!B:B,0)),"0"))</f>
        <v/>
      </c>
      <c r="J762" s="22" t="str">
        <f>IF(TRIM(D762)="","",IFERROR(INDEX('Student Master'!AI:AI,MATCH(D762,'Student Master'!B:B,0)),"0"))</f>
        <v/>
      </c>
      <c r="K762" s="23" t="str">
        <f t="shared" si="15"/>
        <v/>
      </c>
      <c r="L762" s="20"/>
      <c r="M762" s="20" t="str">
        <f>IF(TRIM(D762)="","",IFERROR(INDEX('Student Master'!C:C,MATCH(D762,'Student Master'!B:B,0)),"0"))</f>
        <v/>
      </c>
      <c r="N762" s="20" t="str">
        <f>IF(TRIM(D762)="","",IFERROR(INDEX('Student Master'!D:D,MATCH(D762,'Student Master'!B:B,0)),"0"))</f>
        <v/>
      </c>
      <c r="O762" s="20" t="str">
        <f>IF(TRIM(D762)="","",IFERROR(INDEX('Student Master'!H:H,MATCH(D762,'Student Master'!B:B,0)),"0"))</f>
        <v/>
      </c>
      <c r="P762" s="20" t="str">
        <f>IF(TRIM(D762)="","",IFERROR(INDEX('Student Master'!N:N,MATCH(D762,'Student Master'!B:B,0)),"0"))</f>
        <v/>
      </c>
      <c r="Q762" s="20" t="str">
        <f>IF(TRIM(D762)="","",IFERROR(INDEX('Student Master'!L:L,MATCH(D762,'Student Master'!B:B,0)),"0"))</f>
        <v/>
      </c>
    </row>
    <row r="763" spans="1:17" x14ac:dyDescent="0.35">
      <c r="A763" s="20">
        <v>762</v>
      </c>
      <c r="B763" s="21"/>
      <c r="C763" s="20"/>
      <c r="D763" s="20"/>
      <c r="E763" s="20"/>
      <c r="F763" s="20"/>
      <c r="G763" s="22" t="str">
        <f>IF(TRIM(D763)="","",IFERROR(INDEX('Student Master'!AB:AB,MATCH(D763,'Student Master'!B:B,0)),"0"))</f>
        <v/>
      </c>
      <c r="H763" s="22" t="str">
        <f>IF(TRIM(D763)="","",IFERROR(INDEX('Student Master'!AG:AG,MATCH(D763,'Student Master'!B:B,0)),"0"))</f>
        <v/>
      </c>
      <c r="I763" s="22" t="str">
        <f>IF(TRIM(D763)="","",IFERROR(INDEX('Student Master'!AH:AH,MATCH(D763,'Student Master'!B:B,0)),"0"))</f>
        <v/>
      </c>
      <c r="J763" s="22" t="str">
        <f>IF(TRIM(D763)="","",IFERROR(INDEX('Student Master'!AI:AI,MATCH(D763,'Student Master'!B:B,0)),"0"))</f>
        <v/>
      </c>
      <c r="K763" s="23" t="str">
        <f t="shared" si="15"/>
        <v/>
      </c>
      <c r="L763" s="20"/>
      <c r="M763" s="20" t="str">
        <f>IF(TRIM(D763)="","",IFERROR(INDEX('Student Master'!C:C,MATCH(D763,'Student Master'!B:B,0)),"0"))</f>
        <v/>
      </c>
      <c r="N763" s="20" t="str">
        <f>IF(TRIM(D763)="","",IFERROR(INDEX('Student Master'!D:D,MATCH(D763,'Student Master'!B:B,0)),"0"))</f>
        <v/>
      </c>
      <c r="O763" s="20" t="str">
        <f>IF(TRIM(D763)="","",IFERROR(INDEX('Student Master'!H:H,MATCH(D763,'Student Master'!B:B,0)),"0"))</f>
        <v/>
      </c>
      <c r="P763" s="20" t="str">
        <f>IF(TRIM(D763)="","",IFERROR(INDEX('Student Master'!N:N,MATCH(D763,'Student Master'!B:B,0)),"0"))</f>
        <v/>
      </c>
      <c r="Q763" s="20" t="str">
        <f>IF(TRIM(D763)="","",IFERROR(INDEX('Student Master'!L:L,MATCH(D763,'Student Master'!B:B,0)),"0"))</f>
        <v/>
      </c>
    </row>
    <row r="764" spans="1:17" x14ac:dyDescent="0.35">
      <c r="A764" s="20">
        <v>763</v>
      </c>
      <c r="B764" s="21"/>
      <c r="C764" s="20"/>
      <c r="D764" s="20"/>
      <c r="E764" s="20"/>
      <c r="F764" s="20"/>
      <c r="G764" s="22" t="str">
        <f>IF(TRIM(D764)="","",IFERROR(INDEX('Student Master'!AB:AB,MATCH(D764,'Student Master'!B:B,0)),"0"))</f>
        <v/>
      </c>
      <c r="H764" s="22" t="str">
        <f>IF(TRIM(D764)="","",IFERROR(INDEX('Student Master'!AG:AG,MATCH(D764,'Student Master'!B:B,0)),"0"))</f>
        <v/>
      </c>
      <c r="I764" s="22" t="str">
        <f>IF(TRIM(D764)="","",IFERROR(INDEX('Student Master'!AH:AH,MATCH(D764,'Student Master'!B:B,0)),"0"))</f>
        <v/>
      </c>
      <c r="J764" s="22" t="str">
        <f>IF(TRIM(D764)="","",IFERROR(INDEX('Student Master'!AI:AI,MATCH(D764,'Student Master'!B:B,0)),"0"))</f>
        <v/>
      </c>
      <c r="K764" s="23" t="str">
        <f t="shared" si="15"/>
        <v/>
      </c>
      <c r="L764" s="20"/>
      <c r="M764" s="20" t="str">
        <f>IF(TRIM(D764)="","",IFERROR(INDEX('Student Master'!C:C,MATCH(D764,'Student Master'!B:B,0)),"0"))</f>
        <v/>
      </c>
      <c r="N764" s="20" t="str">
        <f>IF(TRIM(D764)="","",IFERROR(INDEX('Student Master'!D:D,MATCH(D764,'Student Master'!B:B,0)),"0"))</f>
        <v/>
      </c>
      <c r="O764" s="20" t="str">
        <f>IF(TRIM(D764)="","",IFERROR(INDEX('Student Master'!H:H,MATCH(D764,'Student Master'!B:B,0)),"0"))</f>
        <v/>
      </c>
      <c r="P764" s="20" t="str">
        <f>IF(TRIM(D764)="","",IFERROR(INDEX('Student Master'!N:N,MATCH(D764,'Student Master'!B:B,0)),"0"))</f>
        <v/>
      </c>
      <c r="Q764" s="20" t="str">
        <f>IF(TRIM(D764)="","",IFERROR(INDEX('Student Master'!L:L,MATCH(D764,'Student Master'!B:B,0)),"0"))</f>
        <v/>
      </c>
    </row>
    <row r="765" spans="1:17" x14ac:dyDescent="0.35">
      <c r="A765" s="20">
        <v>764</v>
      </c>
      <c r="B765" s="21"/>
      <c r="C765" s="20"/>
      <c r="D765" s="20"/>
      <c r="E765" s="20"/>
      <c r="F765" s="20"/>
      <c r="G765" s="22" t="str">
        <f>IF(TRIM(D765)="","",IFERROR(INDEX('Student Master'!AB:AB,MATCH(D765,'Student Master'!B:B,0)),"0"))</f>
        <v/>
      </c>
      <c r="H765" s="22" t="str">
        <f>IF(TRIM(D765)="","",IFERROR(INDEX('Student Master'!AG:AG,MATCH(D765,'Student Master'!B:B,0)),"0"))</f>
        <v/>
      </c>
      <c r="I765" s="22" t="str">
        <f>IF(TRIM(D765)="","",IFERROR(INDEX('Student Master'!AH:AH,MATCH(D765,'Student Master'!B:B,0)),"0"))</f>
        <v/>
      </c>
      <c r="J765" s="22" t="str">
        <f>IF(TRIM(D765)="","",IFERROR(INDEX('Student Master'!AI:AI,MATCH(D765,'Student Master'!B:B,0)),"0"))</f>
        <v/>
      </c>
      <c r="K765" s="23" t="str">
        <f t="shared" si="15"/>
        <v/>
      </c>
      <c r="L765" s="20"/>
      <c r="M765" s="20" t="str">
        <f>IF(TRIM(D765)="","",IFERROR(INDEX('Student Master'!C:C,MATCH(D765,'Student Master'!B:B,0)),"0"))</f>
        <v/>
      </c>
      <c r="N765" s="20" t="str">
        <f>IF(TRIM(D765)="","",IFERROR(INDEX('Student Master'!D:D,MATCH(D765,'Student Master'!B:B,0)),"0"))</f>
        <v/>
      </c>
      <c r="O765" s="20" t="str">
        <f>IF(TRIM(D765)="","",IFERROR(INDEX('Student Master'!H:H,MATCH(D765,'Student Master'!B:B,0)),"0"))</f>
        <v/>
      </c>
      <c r="P765" s="20" t="str">
        <f>IF(TRIM(D765)="","",IFERROR(INDEX('Student Master'!N:N,MATCH(D765,'Student Master'!B:B,0)),"0"))</f>
        <v/>
      </c>
      <c r="Q765" s="20" t="str">
        <f>IF(TRIM(D765)="","",IFERROR(INDEX('Student Master'!L:L,MATCH(D765,'Student Master'!B:B,0)),"0"))</f>
        <v/>
      </c>
    </row>
    <row r="766" spans="1:17" x14ac:dyDescent="0.35">
      <c r="A766" s="20">
        <v>765</v>
      </c>
      <c r="B766" s="21"/>
      <c r="C766" s="20"/>
      <c r="D766" s="20"/>
      <c r="E766" s="20"/>
      <c r="F766" s="20"/>
      <c r="G766" s="22" t="str">
        <f>IF(TRIM(D766)="","",IFERROR(INDEX('Student Master'!AB:AB,MATCH(D766,'Student Master'!B:B,0)),"0"))</f>
        <v/>
      </c>
      <c r="H766" s="22" t="str">
        <f>IF(TRIM(D766)="","",IFERROR(INDEX('Student Master'!AG:AG,MATCH(D766,'Student Master'!B:B,0)),"0"))</f>
        <v/>
      </c>
      <c r="I766" s="22" t="str">
        <f>IF(TRIM(D766)="","",IFERROR(INDEX('Student Master'!AH:AH,MATCH(D766,'Student Master'!B:B,0)),"0"))</f>
        <v/>
      </c>
      <c r="J766" s="22" t="str">
        <f>IF(TRIM(D766)="","",IFERROR(INDEX('Student Master'!AI:AI,MATCH(D766,'Student Master'!B:B,0)),"0"))</f>
        <v/>
      </c>
      <c r="K766" s="23" t="str">
        <f t="shared" si="15"/>
        <v/>
      </c>
      <c r="L766" s="20"/>
      <c r="M766" s="20" t="str">
        <f>IF(TRIM(D766)="","",IFERROR(INDEX('Student Master'!C:C,MATCH(D766,'Student Master'!B:B,0)),"0"))</f>
        <v/>
      </c>
      <c r="N766" s="20" t="str">
        <f>IF(TRIM(D766)="","",IFERROR(INDEX('Student Master'!D:D,MATCH(D766,'Student Master'!B:B,0)),"0"))</f>
        <v/>
      </c>
      <c r="O766" s="20" t="str">
        <f>IF(TRIM(D766)="","",IFERROR(INDEX('Student Master'!H:H,MATCH(D766,'Student Master'!B:B,0)),"0"))</f>
        <v/>
      </c>
      <c r="P766" s="20" t="str">
        <f>IF(TRIM(D766)="","",IFERROR(INDEX('Student Master'!N:N,MATCH(D766,'Student Master'!B:B,0)),"0"))</f>
        <v/>
      </c>
      <c r="Q766" s="20" t="str">
        <f>IF(TRIM(D766)="","",IFERROR(INDEX('Student Master'!L:L,MATCH(D766,'Student Master'!B:B,0)),"0"))</f>
        <v/>
      </c>
    </row>
    <row r="767" spans="1:17" x14ac:dyDescent="0.35">
      <c r="A767" s="20">
        <v>766</v>
      </c>
      <c r="B767" s="21"/>
      <c r="C767" s="20"/>
      <c r="D767" s="20"/>
      <c r="E767" s="20"/>
      <c r="F767" s="20"/>
      <c r="G767" s="22" t="str">
        <f>IF(TRIM(D767)="","",IFERROR(INDEX('Student Master'!AB:AB,MATCH(D767,'Student Master'!B:B,0)),"0"))</f>
        <v/>
      </c>
      <c r="H767" s="22" t="str">
        <f>IF(TRIM(D767)="","",IFERROR(INDEX('Student Master'!AG:AG,MATCH(D767,'Student Master'!B:B,0)),"0"))</f>
        <v/>
      </c>
      <c r="I767" s="22" t="str">
        <f>IF(TRIM(D767)="","",IFERROR(INDEX('Student Master'!AH:AH,MATCH(D767,'Student Master'!B:B,0)),"0"))</f>
        <v/>
      </c>
      <c r="J767" s="22" t="str">
        <f>IF(TRIM(D767)="","",IFERROR(INDEX('Student Master'!AI:AI,MATCH(D767,'Student Master'!B:B,0)),"0"))</f>
        <v/>
      </c>
      <c r="K767" s="23" t="str">
        <f t="shared" si="15"/>
        <v/>
      </c>
      <c r="L767" s="20"/>
      <c r="M767" s="20" t="str">
        <f>IF(TRIM(D767)="","",IFERROR(INDEX('Student Master'!C:C,MATCH(D767,'Student Master'!B:B,0)),"0"))</f>
        <v/>
      </c>
      <c r="N767" s="20" t="str">
        <f>IF(TRIM(D767)="","",IFERROR(INDEX('Student Master'!D:D,MATCH(D767,'Student Master'!B:B,0)),"0"))</f>
        <v/>
      </c>
      <c r="O767" s="20" t="str">
        <f>IF(TRIM(D767)="","",IFERROR(INDEX('Student Master'!H:H,MATCH(D767,'Student Master'!B:B,0)),"0"))</f>
        <v/>
      </c>
      <c r="P767" s="20" t="str">
        <f>IF(TRIM(D767)="","",IFERROR(INDEX('Student Master'!N:N,MATCH(D767,'Student Master'!B:B,0)),"0"))</f>
        <v/>
      </c>
      <c r="Q767" s="20" t="str">
        <f>IF(TRIM(D767)="","",IFERROR(INDEX('Student Master'!L:L,MATCH(D767,'Student Master'!B:B,0)),"0"))</f>
        <v/>
      </c>
    </row>
    <row r="768" spans="1:17" x14ac:dyDescent="0.35">
      <c r="A768" s="20">
        <v>767</v>
      </c>
      <c r="B768" s="21"/>
      <c r="C768" s="20"/>
      <c r="D768" s="20"/>
      <c r="E768" s="20"/>
      <c r="F768" s="20"/>
      <c r="G768" s="22" t="str">
        <f>IF(TRIM(D768)="","",IFERROR(INDEX('Student Master'!AB:AB,MATCH(D768,'Student Master'!B:B,0)),"0"))</f>
        <v/>
      </c>
      <c r="H768" s="22" t="str">
        <f>IF(TRIM(D768)="","",IFERROR(INDEX('Student Master'!AG:AG,MATCH(D768,'Student Master'!B:B,0)),"0"))</f>
        <v/>
      </c>
      <c r="I768" s="22" t="str">
        <f>IF(TRIM(D768)="","",IFERROR(INDEX('Student Master'!AH:AH,MATCH(D768,'Student Master'!B:B,0)),"0"))</f>
        <v/>
      </c>
      <c r="J768" s="22" t="str">
        <f>IF(TRIM(D768)="","",IFERROR(INDEX('Student Master'!AI:AI,MATCH(D768,'Student Master'!B:B,0)),"0"))</f>
        <v/>
      </c>
      <c r="K768" s="23" t="str">
        <f t="shared" si="15"/>
        <v/>
      </c>
      <c r="L768" s="20"/>
      <c r="M768" s="20" t="str">
        <f>IF(TRIM(D768)="","",IFERROR(INDEX('Student Master'!C:C,MATCH(D768,'Student Master'!B:B,0)),"0"))</f>
        <v/>
      </c>
      <c r="N768" s="20" t="str">
        <f>IF(TRIM(D768)="","",IFERROR(INDEX('Student Master'!D:D,MATCH(D768,'Student Master'!B:B,0)),"0"))</f>
        <v/>
      </c>
      <c r="O768" s="20" t="str">
        <f>IF(TRIM(D768)="","",IFERROR(INDEX('Student Master'!H:H,MATCH(D768,'Student Master'!B:B,0)),"0"))</f>
        <v/>
      </c>
      <c r="P768" s="20" t="str">
        <f>IF(TRIM(D768)="","",IFERROR(INDEX('Student Master'!N:N,MATCH(D768,'Student Master'!B:B,0)),"0"))</f>
        <v/>
      </c>
      <c r="Q768" s="20" t="str">
        <f>IF(TRIM(D768)="","",IFERROR(INDEX('Student Master'!L:L,MATCH(D768,'Student Master'!B:B,0)),"0"))</f>
        <v/>
      </c>
    </row>
    <row r="769" spans="1:17" x14ac:dyDescent="0.35">
      <c r="A769" s="20">
        <v>768</v>
      </c>
      <c r="B769" s="21"/>
      <c r="C769" s="20"/>
      <c r="D769" s="20"/>
      <c r="E769" s="20"/>
      <c r="F769" s="20"/>
      <c r="G769" s="22" t="str">
        <f>IF(TRIM(D769)="","",IFERROR(INDEX('Student Master'!AB:AB,MATCH(D769,'Student Master'!B:B,0)),"0"))</f>
        <v/>
      </c>
      <c r="H769" s="22" t="str">
        <f>IF(TRIM(D769)="","",IFERROR(INDEX('Student Master'!AG:AG,MATCH(D769,'Student Master'!B:B,0)),"0"))</f>
        <v/>
      </c>
      <c r="I769" s="22" t="str">
        <f>IF(TRIM(D769)="","",IFERROR(INDEX('Student Master'!AH:AH,MATCH(D769,'Student Master'!B:B,0)),"0"))</f>
        <v/>
      </c>
      <c r="J769" s="22" t="str">
        <f>IF(TRIM(D769)="","",IFERROR(INDEX('Student Master'!AI:AI,MATCH(D769,'Student Master'!B:B,0)),"0"))</f>
        <v/>
      </c>
      <c r="K769" s="23" t="str">
        <f t="shared" si="15"/>
        <v/>
      </c>
      <c r="L769" s="20"/>
      <c r="M769" s="20" t="str">
        <f>IF(TRIM(D769)="","",IFERROR(INDEX('Student Master'!C:C,MATCH(D769,'Student Master'!B:B,0)),"0"))</f>
        <v/>
      </c>
      <c r="N769" s="20" t="str">
        <f>IF(TRIM(D769)="","",IFERROR(INDEX('Student Master'!D:D,MATCH(D769,'Student Master'!B:B,0)),"0"))</f>
        <v/>
      </c>
      <c r="O769" s="20" t="str">
        <f>IF(TRIM(D769)="","",IFERROR(INDEX('Student Master'!H:H,MATCH(D769,'Student Master'!B:B,0)),"0"))</f>
        <v/>
      </c>
      <c r="P769" s="20" t="str">
        <f>IF(TRIM(D769)="","",IFERROR(INDEX('Student Master'!N:N,MATCH(D769,'Student Master'!B:B,0)),"0"))</f>
        <v/>
      </c>
      <c r="Q769" s="20" t="str">
        <f>IF(TRIM(D769)="","",IFERROR(INDEX('Student Master'!L:L,MATCH(D769,'Student Master'!B:B,0)),"0"))</f>
        <v/>
      </c>
    </row>
    <row r="770" spans="1:17" x14ac:dyDescent="0.35">
      <c r="A770" s="20">
        <v>769</v>
      </c>
      <c r="B770" s="21"/>
      <c r="C770" s="20"/>
      <c r="D770" s="20"/>
      <c r="E770" s="20"/>
      <c r="F770" s="20"/>
      <c r="G770" s="22" t="str">
        <f>IF(TRIM(D770)="","",IFERROR(INDEX('Student Master'!AB:AB,MATCH(D770,'Student Master'!B:B,0)),"0"))</f>
        <v/>
      </c>
      <c r="H770" s="22" t="str">
        <f>IF(TRIM(D770)="","",IFERROR(INDEX('Student Master'!AG:AG,MATCH(D770,'Student Master'!B:B,0)),"0"))</f>
        <v/>
      </c>
      <c r="I770" s="22" t="str">
        <f>IF(TRIM(D770)="","",IFERROR(INDEX('Student Master'!AH:AH,MATCH(D770,'Student Master'!B:B,0)),"0"))</f>
        <v/>
      </c>
      <c r="J770" s="22" t="str">
        <f>IF(TRIM(D770)="","",IFERROR(INDEX('Student Master'!AI:AI,MATCH(D770,'Student Master'!B:B,0)),"0"))</f>
        <v/>
      </c>
      <c r="K770" s="23" t="str">
        <f t="shared" si="15"/>
        <v/>
      </c>
      <c r="L770" s="20"/>
      <c r="M770" s="20" t="str">
        <f>IF(TRIM(D770)="","",IFERROR(INDEX('Student Master'!C:C,MATCH(D770,'Student Master'!B:B,0)),"0"))</f>
        <v/>
      </c>
      <c r="N770" s="20" t="str">
        <f>IF(TRIM(D770)="","",IFERROR(INDEX('Student Master'!D:D,MATCH(D770,'Student Master'!B:B,0)),"0"))</f>
        <v/>
      </c>
      <c r="O770" s="20" t="str">
        <f>IF(TRIM(D770)="","",IFERROR(INDEX('Student Master'!H:H,MATCH(D770,'Student Master'!B:B,0)),"0"))</f>
        <v/>
      </c>
      <c r="P770" s="20" t="str">
        <f>IF(TRIM(D770)="","",IFERROR(INDEX('Student Master'!N:N,MATCH(D770,'Student Master'!B:B,0)),"0"))</f>
        <v/>
      </c>
      <c r="Q770" s="20" t="str">
        <f>IF(TRIM(D770)="","",IFERROR(INDEX('Student Master'!L:L,MATCH(D770,'Student Master'!B:B,0)),"0"))</f>
        <v/>
      </c>
    </row>
    <row r="771" spans="1:17" x14ac:dyDescent="0.35">
      <c r="A771" s="20">
        <v>770</v>
      </c>
      <c r="B771" s="21"/>
      <c r="C771" s="20"/>
      <c r="D771" s="20"/>
      <c r="E771" s="20"/>
      <c r="F771" s="20"/>
      <c r="G771" s="22" t="str">
        <f>IF(TRIM(D771)="","",IFERROR(INDEX('Student Master'!AB:AB,MATCH(D771,'Student Master'!B:B,0)),"0"))</f>
        <v/>
      </c>
      <c r="H771" s="22" t="str">
        <f>IF(TRIM(D771)="","",IFERROR(INDEX('Student Master'!AG:AG,MATCH(D771,'Student Master'!B:B,0)),"0"))</f>
        <v/>
      </c>
      <c r="I771" s="22" t="str">
        <f>IF(TRIM(D771)="","",IFERROR(INDEX('Student Master'!AH:AH,MATCH(D771,'Student Master'!B:B,0)),"0"))</f>
        <v/>
      </c>
      <c r="J771" s="22" t="str">
        <f>IF(TRIM(D771)="","",IFERROR(INDEX('Student Master'!AI:AI,MATCH(D771,'Student Master'!B:B,0)),"0"))</f>
        <v/>
      </c>
      <c r="K771" s="23" t="str">
        <f t="shared" si="15"/>
        <v/>
      </c>
      <c r="L771" s="20"/>
      <c r="M771" s="20" t="str">
        <f>IF(TRIM(D771)="","",IFERROR(INDEX('Student Master'!C:C,MATCH(D771,'Student Master'!B:B,0)),"0"))</f>
        <v/>
      </c>
      <c r="N771" s="20" t="str">
        <f>IF(TRIM(D771)="","",IFERROR(INDEX('Student Master'!D:D,MATCH(D771,'Student Master'!B:B,0)),"0"))</f>
        <v/>
      </c>
      <c r="O771" s="20" t="str">
        <f>IF(TRIM(D771)="","",IFERROR(INDEX('Student Master'!H:H,MATCH(D771,'Student Master'!B:B,0)),"0"))</f>
        <v/>
      </c>
      <c r="P771" s="20" t="str">
        <f>IF(TRIM(D771)="","",IFERROR(INDEX('Student Master'!N:N,MATCH(D771,'Student Master'!B:B,0)),"0"))</f>
        <v/>
      </c>
      <c r="Q771" s="20" t="str">
        <f>IF(TRIM(D771)="","",IFERROR(INDEX('Student Master'!L:L,MATCH(D771,'Student Master'!B:B,0)),"0"))</f>
        <v/>
      </c>
    </row>
    <row r="772" spans="1:17" x14ac:dyDescent="0.35">
      <c r="A772" s="20">
        <v>771</v>
      </c>
      <c r="B772" s="21"/>
      <c r="C772" s="20"/>
      <c r="D772" s="20"/>
      <c r="E772" s="20"/>
      <c r="F772" s="20"/>
      <c r="G772" s="22" t="str">
        <f>IF(TRIM(D772)="","",IFERROR(INDEX('Student Master'!AB:AB,MATCH(D772,'Student Master'!B:B,0)),"0"))</f>
        <v/>
      </c>
      <c r="H772" s="22" t="str">
        <f>IF(TRIM(D772)="","",IFERROR(INDEX('Student Master'!AG:AG,MATCH(D772,'Student Master'!B:B,0)),"0"))</f>
        <v/>
      </c>
      <c r="I772" s="22" t="str">
        <f>IF(TRIM(D772)="","",IFERROR(INDEX('Student Master'!AH:AH,MATCH(D772,'Student Master'!B:B,0)),"0"))</f>
        <v/>
      </c>
      <c r="J772" s="22" t="str">
        <f>IF(TRIM(D772)="","",IFERROR(INDEX('Student Master'!AI:AI,MATCH(D772,'Student Master'!B:B,0)),"0"))</f>
        <v/>
      </c>
      <c r="K772" s="23" t="str">
        <f t="shared" si="15"/>
        <v/>
      </c>
      <c r="L772" s="20"/>
      <c r="M772" s="20" t="str">
        <f>IF(TRIM(D772)="","",IFERROR(INDEX('Student Master'!C:C,MATCH(D772,'Student Master'!B:B,0)),"0"))</f>
        <v/>
      </c>
      <c r="N772" s="20" t="str">
        <f>IF(TRIM(D772)="","",IFERROR(INDEX('Student Master'!D:D,MATCH(D772,'Student Master'!B:B,0)),"0"))</f>
        <v/>
      </c>
      <c r="O772" s="20" t="str">
        <f>IF(TRIM(D772)="","",IFERROR(INDEX('Student Master'!H:H,MATCH(D772,'Student Master'!B:B,0)),"0"))</f>
        <v/>
      </c>
      <c r="P772" s="20" t="str">
        <f>IF(TRIM(D772)="","",IFERROR(INDEX('Student Master'!N:N,MATCH(D772,'Student Master'!B:B,0)),"0"))</f>
        <v/>
      </c>
      <c r="Q772" s="20" t="str">
        <f>IF(TRIM(D772)="","",IFERROR(INDEX('Student Master'!L:L,MATCH(D772,'Student Master'!B:B,0)),"0"))</f>
        <v/>
      </c>
    </row>
    <row r="773" spans="1:17" x14ac:dyDescent="0.35">
      <c r="A773" s="20">
        <v>772</v>
      </c>
      <c r="B773" s="21"/>
      <c r="C773" s="20"/>
      <c r="D773" s="20"/>
      <c r="E773" s="20"/>
      <c r="F773" s="20"/>
      <c r="G773" s="22" t="str">
        <f>IF(TRIM(D773)="","",IFERROR(INDEX('Student Master'!AB:AB,MATCH(D773,'Student Master'!B:B,0)),"0"))</f>
        <v/>
      </c>
      <c r="H773" s="22" t="str">
        <f>IF(TRIM(D773)="","",IFERROR(INDEX('Student Master'!AG:AG,MATCH(D773,'Student Master'!B:B,0)),"0"))</f>
        <v/>
      </c>
      <c r="I773" s="22" t="str">
        <f>IF(TRIM(D773)="","",IFERROR(INDEX('Student Master'!AH:AH,MATCH(D773,'Student Master'!B:B,0)),"0"))</f>
        <v/>
      </c>
      <c r="J773" s="22" t="str">
        <f>IF(TRIM(D773)="","",IFERROR(INDEX('Student Master'!AI:AI,MATCH(D773,'Student Master'!B:B,0)),"0"))</f>
        <v/>
      </c>
      <c r="K773" s="23" t="str">
        <f t="shared" si="15"/>
        <v/>
      </c>
      <c r="L773" s="20"/>
      <c r="M773" s="20" t="str">
        <f>IF(TRIM(D773)="","",IFERROR(INDEX('Student Master'!C:C,MATCH(D773,'Student Master'!B:B,0)),"0"))</f>
        <v/>
      </c>
      <c r="N773" s="20" t="str">
        <f>IF(TRIM(D773)="","",IFERROR(INDEX('Student Master'!D:D,MATCH(D773,'Student Master'!B:B,0)),"0"))</f>
        <v/>
      </c>
      <c r="O773" s="20" t="str">
        <f>IF(TRIM(D773)="","",IFERROR(INDEX('Student Master'!H:H,MATCH(D773,'Student Master'!B:B,0)),"0"))</f>
        <v/>
      </c>
      <c r="P773" s="20" t="str">
        <f>IF(TRIM(D773)="","",IFERROR(INDEX('Student Master'!N:N,MATCH(D773,'Student Master'!B:B,0)),"0"))</f>
        <v/>
      </c>
      <c r="Q773" s="20" t="str">
        <f>IF(TRIM(D773)="","",IFERROR(INDEX('Student Master'!L:L,MATCH(D773,'Student Master'!B:B,0)),"0"))</f>
        <v/>
      </c>
    </row>
    <row r="774" spans="1:17" x14ac:dyDescent="0.35">
      <c r="A774" s="20">
        <v>773</v>
      </c>
      <c r="B774" s="21"/>
      <c r="C774" s="20"/>
      <c r="D774" s="20"/>
      <c r="E774" s="20"/>
      <c r="F774" s="20"/>
      <c r="G774" s="22" t="str">
        <f>IF(TRIM(D774)="","",IFERROR(INDEX('Student Master'!AB:AB,MATCH(D774,'Student Master'!B:B,0)),"0"))</f>
        <v/>
      </c>
      <c r="H774" s="22" t="str">
        <f>IF(TRIM(D774)="","",IFERROR(INDEX('Student Master'!AG:AG,MATCH(D774,'Student Master'!B:B,0)),"0"))</f>
        <v/>
      </c>
      <c r="I774" s="22" t="str">
        <f>IF(TRIM(D774)="","",IFERROR(INDEX('Student Master'!AH:AH,MATCH(D774,'Student Master'!B:B,0)),"0"))</f>
        <v/>
      </c>
      <c r="J774" s="22" t="str">
        <f>IF(TRIM(D774)="","",IFERROR(INDEX('Student Master'!AI:AI,MATCH(D774,'Student Master'!B:B,0)),"0"))</f>
        <v/>
      </c>
      <c r="K774" s="23" t="str">
        <f t="shared" si="15"/>
        <v/>
      </c>
      <c r="L774" s="20"/>
      <c r="M774" s="20" t="str">
        <f>IF(TRIM(D774)="","",IFERROR(INDEX('Student Master'!C:C,MATCH(D774,'Student Master'!B:B,0)),"0"))</f>
        <v/>
      </c>
      <c r="N774" s="20" t="str">
        <f>IF(TRIM(D774)="","",IFERROR(INDEX('Student Master'!D:D,MATCH(D774,'Student Master'!B:B,0)),"0"))</f>
        <v/>
      </c>
      <c r="O774" s="20" t="str">
        <f>IF(TRIM(D774)="","",IFERROR(INDEX('Student Master'!H:H,MATCH(D774,'Student Master'!B:B,0)),"0"))</f>
        <v/>
      </c>
      <c r="P774" s="20" t="str">
        <f>IF(TRIM(D774)="","",IFERROR(INDEX('Student Master'!N:N,MATCH(D774,'Student Master'!B:B,0)),"0"))</f>
        <v/>
      </c>
      <c r="Q774" s="20" t="str">
        <f>IF(TRIM(D774)="","",IFERROR(INDEX('Student Master'!L:L,MATCH(D774,'Student Master'!B:B,0)),"0"))</f>
        <v/>
      </c>
    </row>
    <row r="775" spans="1:17" x14ac:dyDescent="0.35">
      <c r="A775" s="20">
        <v>774</v>
      </c>
      <c r="B775" s="21"/>
      <c r="C775" s="20"/>
      <c r="D775" s="20"/>
      <c r="E775" s="20"/>
      <c r="F775" s="20"/>
      <c r="G775" s="22" t="str">
        <f>IF(TRIM(D775)="","",IFERROR(INDEX('Student Master'!AB:AB,MATCH(D775,'Student Master'!B:B,0)),"0"))</f>
        <v/>
      </c>
      <c r="H775" s="22" t="str">
        <f>IF(TRIM(D775)="","",IFERROR(INDEX('Student Master'!AG:AG,MATCH(D775,'Student Master'!B:B,0)),"0"))</f>
        <v/>
      </c>
      <c r="I775" s="22" t="str">
        <f>IF(TRIM(D775)="","",IFERROR(INDEX('Student Master'!AH:AH,MATCH(D775,'Student Master'!B:B,0)),"0"))</f>
        <v/>
      </c>
      <c r="J775" s="22" t="str">
        <f>IF(TRIM(D775)="","",IFERROR(INDEX('Student Master'!AI:AI,MATCH(D775,'Student Master'!B:B,0)),"0"))</f>
        <v/>
      </c>
      <c r="K775" s="23" t="str">
        <f t="shared" si="15"/>
        <v/>
      </c>
      <c r="L775" s="20"/>
      <c r="M775" s="20" t="str">
        <f>IF(TRIM(D775)="","",IFERROR(INDEX('Student Master'!C:C,MATCH(D775,'Student Master'!B:B,0)),"0"))</f>
        <v/>
      </c>
      <c r="N775" s="20" t="str">
        <f>IF(TRIM(D775)="","",IFERROR(INDEX('Student Master'!D:D,MATCH(D775,'Student Master'!B:B,0)),"0"))</f>
        <v/>
      </c>
      <c r="O775" s="20" t="str">
        <f>IF(TRIM(D775)="","",IFERROR(INDEX('Student Master'!H:H,MATCH(D775,'Student Master'!B:B,0)),"0"))</f>
        <v/>
      </c>
      <c r="P775" s="20" t="str">
        <f>IF(TRIM(D775)="","",IFERROR(INDEX('Student Master'!N:N,MATCH(D775,'Student Master'!B:B,0)),"0"))</f>
        <v/>
      </c>
      <c r="Q775" s="20" t="str">
        <f>IF(TRIM(D775)="","",IFERROR(INDEX('Student Master'!L:L,MATCH(D775,'Student Master'!B:B,0)),"0"))</f>
        <v/>
      </c>
    </row>
    <row r="776" spans="1:17" x14ac:dyDescent="0.35">
      <c r="A776" s="20">
        <v>775</v>
      </c>
      <c r="B776" s="21"/>
      <c r="C776" s="20"/>
      <c r="D776" s="20"/>
      <c r="E776" s="20"/>
      <c r="F776" s="20"/>
      <c r="G776" s="22" t="str">
        <f>IF(TRIM(D776)="","",IFERROR(INDEX('Student Master'!AB:AB,MATCH(D776,'Student Master'!B:B,0)),"0"))</f>
        <v/>
      </c>
      <c r="H776" s="22" t="str">
        <f>IF(TRIM(D776)="","",IFERROR(INDEX('Student Master'!AG:AG,MATCH(D776,'Student Master'!B:B,0)),"0"))</f>
        <v/>
      </c>
      <c r="I776" s="22" t="str">
        <f>IF(TRIM(D776)="","",IFERROR(INDEX('Student Master'!AH:AH,MATCH(D776,'Student Master'!B:B,0)),"0"))</f>
        <v/>
      </c>
      <c r="J776" s="22" t="str">
        <f>IF(TRIM(D776)="","",IFERROR(INDEX('Student Master'!AI:AI,MATCH(D776,'Student Master'!B:B,0)),"0"))</f>
        <v/>
      </c>
      <c r="K776" s="23" t="str">
        <f t="shared" si="15"/>
        <v/>
      </c>
      <c r="L776" s="20"/>
      <c r="M776" s="20" t="str">
        <f>IF(TRIM(D776)="","",IFERROR(INDEX('Student Master'!C:C,MATCH(D776,'Student Master'!B:B,0)),"0"))</f>
        <v/>
      </c>
      <c r="N776" s="20" t="str">
        <f>IF(TRIM(D776)="","",IFERROR(INDEX('Student Master'!D:D,MATCH(D776,'Student Master'!B:B,0)),"0"))</f>
        <v/>
      </c>
      <c r="O776" s="20" t="str">
        <f>IF(TRIM(D776)="","",IFERROR(INDEX('Student Master'!H:H,MATCH(D776,'Student Master'!B:B,0)),"0"))</f>
        <v/>
      </c>
      <c r="P776" s="20" t="str">
        <f>IF(TRIM(D776)="","",IFERROR(INDEX('Student Master'!N:N,MATCH(D776,'Student Master'!B:B,0)),"0"))</f>
        <v/>
      </c>
      <c r="Q776" s="20" t="str">
        <f>IF(TRIM(D776)="","",IFERROR(INDEX('Student Master'!L:L,MATCH(D776,'Student Master'!B:B,0)),"0"))</f>
        <v/>
      </c>
    </row>
    <row r="777" spans="1:17" x14ac:dyDescent="0.35">
      <c r="A777" s="20">
        <v>776</v>
      </c>
      <c r="B777" s="21"/>
      <c r="C777" s="20"/>
      <c r="D777" s="20"/>
      <c r="E777" s="20"/>
      <c r="F777" s="20"/>
      <c r="G777" s="22" t="str">
        <f>IF(TRIM(D777)="","",IFERROR(INDEX('Student Master'!AB:AB,MATCH(D777,'Student Master'!B:B,0)),"0"))</f>
        <v/>
      </c>
      <c r="H777" s="22" t="str">
        <f>IF(TRIM(D777)="","",IFERROR(INDEX('Student Master'!AG:AG,MATCH(D777,'Student Master'!B:B,0)),"0"))</f>
        <v/>
      </c>
      <c r="I777" s="22" t="str">
        <f>IF(TRIM(D777)="","",IFERROR(INDEX('Student Master'!AH:AH,MATCH(D777,'Student Master'!B:B,0)),"0"))</f>
        <v/>
      </c>
      <c r="J777" s="22" t="str">
        <f>IF(TRIM(D777)="","",IFERROR(INDEX('Student Master'!AI:AI,MATCH(D777,'Student Master'!B:B,0)),"0"))</f>
        <v/>
      </c>
      <c r="K777" s="23" t="str">
        <f t="shared" si="15"/>
        <v/>
      </c>
      <c r="L777" s="20"/>
      <c r="M777" s="20" t="str">
        <f>IF(TRIM(D777)="","",IFERROR(INDEX('Student Master'!C:C,MATCH(D777,'Student Master'!B:B,0)),"0"))</f>
        <v/>
      </c>
      <c r="N777" s="20" t="str">
        <f>IF(TRIM(D777)="","",IFERROR(INDEX('Student Master'!D:D,MATCH(D777,'Student Master'!B:B,0)),"0"))</f>
        <v/>
      </c>
      <c r="O777" s="20" t="str">
        <f>IF(TRIM(D777)="","",IFERROR(INDEX('Student Master'!H:H,MATCH(D777,'Student Master'!B:B,0)),"0"))</f>
        <v/>
      </c>
      <c r="P777" s="20" t="str">
        <f>IF(TRIM(D777)="","",IFERROR(INDEX('Student Master'!N:N,MATCH(D777,'Student Master'!B:B,0)),"0"))</f>
        <v/>
      </c>
      <c r="Q777" s="20" t="str">
        <f>IF(TRIM(D777)="","",IFERROR(INDEX('Student Master'!L:L,MATCH(D777,'Student Master'!B:B,0)),"0"))</f>
        <v/>
      </c>
    </row>
    <row r="778" spans="1:17" x14ac:dyDescent="0.35">
      <c r="A778" s="20">
        <v>777</v>
      </c>
      <c r="B778" s="21"/>
      <c r="C778" s="20"/>
      <c r="D778" s="20"/>
      <c r="E778" s="20"/>
      <c r="F778" s="20"/>
      <c r="G778" s="22" t="str">
        <f>IF(TRIM(D778)="","",IFERROR(INDEX('Student Master'!AB:AB,MATCH(D778,'Student Master'!B:B,0)),"0"))</f>
        <v/>
      </c>
      <c r="H778" s="22" t="str">
        <f>IF(TRIM(D778)="","",IFERROR(INDEX('Student Master'!AG:AG,MATCH(D778,'Student Master'!B:B,0)),"0"))</f>
        <v/>
      </c>
      <c r="I778" s="22" t="str">
        <f>IF(TRIM(D778)="","",IFERROR(INDEX('Student Master'!AH:AH,MATCH(D778,'Student Master'!B:B,0)),"0"))</f>
        <v/>
      </c>
      <c r="J778" s="22" t="str">
        <f>IF(TRIM(D778)="","",IFERROR(INDEX('Student Master'!AI:AI,MATCH(D778,'Student Master'!B:B,0)),"0"))</f>
        <v/>
      </c>
      <c r="K778" s="23" t="str">
        <f t="shared" si="15"/>
        <v/>
      </c>
      <c r="L778" s="20"/>
      <c r="M778" s="20" t="str">
        <f>IF(TRIM(D778)="","",IFERROR(INDEX('Student Master'!C:C,MATCH(D778,'Student Master'!B:B,0)),"0"))</f>
        <v/>
      </c>
      <c r="N778" s="20" t="str">
        <f>IF(TRIM(D778)="","",IFERROR(INDEX('Student Master'!D:D,MATCH(D778,'Student Master'!B:B,0)),"0"))</f>
        <v/>
      </c>
      <c r="O778" s="20" t="str">
        <f>IF(TRIM(D778)="","",IFERROR(INDEX('Student Master'!H:H,MATCH(D778,'Student Master'!B:B,0)),"0"))</f>
        <v/>
      </c>
      <c r="P778" s="20" t="str">
        <f>IF(TRIM(D778)="","",IFERROR(INDEX('Student Master'!N:N,MATCH(D778,'Student Master'!B:B,0)),"0"))</f>
        <v/>
      </c>
      <c r="Q778" s="20" t="str">
        <f>IF(TRIM(D778)="","",IFERROR(INDEX('Student Master'!L:L,MATCH(D778,'Student Master'!B:B,0)),"0"))</f>
        <v/>
      </c>
    </row>
    <row r="779" spans="1:17" x14ac:dyDescent="0.35">
      <c r="A779" s="20">
        <v>778</v>
      </c>
      <c r="B779" s="21"/>
      <c r="C779" s="20"/>
      <c r="D779" s="20"/>
      <c r="E779" s="20"/>
      <c r="F779" s="20"/>
      <c r="G779" s="22" t="str">
        <f>IF(TRIM(D779)="","",IFERROR(INDEX('Student Master'!AB:AB,MATCH(D779,'Student Master'!B:B,0)),"0"))</f>
        <v/>
      </c>
      <c r="H779" s="22" t="str">
        <f>IF(TRIM(D779)="","",IFERROR(INDEX('Student Master'!AG:AG,MATCH(D779,'Student Master'!B:B,0)),"0"))</f>
        <v/>
      </c>
      <c r="I779" s="22" t="str">
        <f>IF(TRIM(D779)="","",IFERROR(INDEX('Student Master'!AH:AH,MATCH(D779,'Student Master'!B:B,0)),"0"))</f>
        <v/>
      </c>
      <c r="J779" s="22" t="str">
        <f>IF(TRIM(D779)="","",IFERROR(INDEX('Student Master'!AI:AI,MATCH(D779,'Student Master'!B:B,0)),"0"))</f>
        <v/>
      </c>
      <c r="K779" s="23" t="str">
        <f t="shared" si="15"/>
        <v/>
      </c>
      <c r="L779" s="20"/>
      <c r="M779" s="20" t="str">
        <f>IF(TRIM(D779)="","",IFERROR(INDEX('Student Master'!C:C,MATCH(D779,'Student Master'!B:B,0)),"0"))</f>
        <v/>
      </c>
      <c r="N779" s="20" t="str">
        <f>IF(TRIM(D779)="","",IFERROR(INDEX('Student Master'!D:D,MATCH(D779,'Student Master'!B:B,0)),"0"))</f>
        <v/>
      </c>
      <c r="O779" s="20" t="str">
        <f>IF(TRIM(D779)="","",IFERROR(INDEX('Student Master'!H:H,MATCH(D779,'Student Master'!B:B,0)),"0"))</f>
        <v/>
      </c>
      <c r="P779" s="20" t="str">
        <f>IF(TRIM(D779)="","",IFERROR(INDEX('Student Master'!N:N,MATCH(D779,'Student Master'!B:B,0)),"0"))</f>
        <v/>
      </c>
      <c r="Q779" s="20" t="str">
        <f>IF(TRIM(D779)="","",IFERROR(INDEX('Student Master'!L:L,MATCH(D779,'Student Master'!B:B,0)),"0"))</f>
        <v/>
      </c>
    </row>
    <row r="780" spans="1:17" x14ac:dyDescent="0.35">
      <c r="A780" s="20">
        <v>779</v>
      </c>
      <c r="B780" s="21"/>
      <c r="C780" s="20"/>
      <c r="D780" s="20"/>
      <c r="E780" s="20"/>
      <c r="F780" s="20"/>
      <c r="G780" s="22" t="str">
        <f>IF(TRIM(D780)="","",IFERROR(INDEX('Student Master'!AB:AB,MATCH(D780,'Student Master'!B:B,0)),"0"))</f>
        <v/>
      </c>
      <c r="H780" s="22" t="str">
        <f>IF(TRIM(D780)="","",IFERROR(INDEX('Student Master'!AG:AG,MATCH(D780,'Student Master'!B:B,0)),"0"))</f>
        <v/>
      </c>
      <c r="I780" s="22" t="str">
        <f>IF(TRIM(D780)="","",IFERROR(INDEX('Student Master'!AH:AH,MATCH(D780,'Student Master'!B:B,0)),"0"))</f>
        <v/>
      </c>
      <c r="J780" s="22" t="str">
        <f>IF(TRIM(D780)="","",IFERROR(INDEX('Student Master'!AI:AI,MATCH(D780,'Student Master'!B:B,0)),"0"))</f>
        <v/>
      </c>
      <c r="K780" s="23" t="str">
        <f t="shared" si="15"/>
        <v/>
      </c>
      <c r="L780" s="20"/>
      <c r="M780" s="20" t="str">
        <f>IF(TRIM(D780)="","",IFERROR(INDEX('Student Master'!C:C,MATCH(D780,'Student Master'!B:B,0)),"0"))</f>
        <v/>
      </c>
      <c r="N780" s="20" t="str">
        <f>IF(TRIM(D780)="","",IFERROR(INDEX('Student Master'!D:D,MATCH(D780,'Student Master'!B:B,0)),"0"))</f>
        <v/>
      </c>
      <c r="O780" s="20" t="str">
        <f>IF(TRIM(D780)="","",IFERROR(INDEX('Student Master'!H:H,MATCH(D780,'Student Master'!B:B,0)),"0"))</f>
        <v/>
      </c>
      <c r="P780" s="20" t="str">
        <f>IF(TRIM(D780)="","",IFERROR(INDEX('Student Master'!N:N,MATCH(D780,'Student Master'!B:B,0)),"0"))</f>
        <v/>
      </c>
      <c r="Q780" s="20" t="str">
        <f>IF(TRIM(D780)="","",IFERROR(INDEX('Student Master'!L:L,MATCH(D780,'Student Master'!B:B,0)),"0"))</f>
        <v/>
      </c>
    </row>
    <row r="781" spans="1:17" x14ac:dyDescent="0.35">
      <c r="A781" s="20">
        <v>780</v>
      </c>
      <c r="B781" s="21"/>
      <c r="C781" s="20"/>
      <c r="D781" s="20"/>
      <c r="E781" s="20"/>
      <c r="F781" s="20"/>
      <c r="G781" s="22" t="str">
        <f>IF(TRIM(D781)="","",IFERROR(INDEX('Student Master'!AB:AB,MATCH(D781,'Student Master'!B:B,0)),"0"))</f>
        <v/>
      </c>
      <c r="H781" s="22" t="str">
        <f>IF(TRIM(D781)="","",IFERROR(INDEX('Student Master'!AG:AG,MATCH(D781,'Student Master'!B:B,0)),"0"))</f>
        <v/>
      </c>
      <c r="I781" s="22" t="str">
        <f>IF(TRIM(D781)="","",IFERROR(INDEX('Student Master'!AH:AH,MATCH(D781,'Student Master'!B:B,0)),"0"))</f>
        <v/>
      </c>
      <c r="J781" s="22" t="str">
        <f>IF(TRIM(D781)="","",IFERROR(INDEX('Student Master'!AI:AI,MATCH(D781,'Student Master'!B:B,0)),"0"))</f>
        <v/>
      </c>
      <c r="K781" s="23" t="str">
        <f t="shared" ref="K781:K844" si="16">IF(TRIM(D781)="","",E781/G781)</f>
        <v/>
      </c>
      <c r="L781" s="20"/>
      <c r="M781" s="20" t="str">
        <f>IF(TRIM(D781)="","",IFERROR(INDEX('Student Master'!C:C,MATCH(D781,'Student Master'!B:B,0)),"0"))</f>
        <v/>
      </c>
      <c r="N781" s="20" t="str">
        <f>IF(TRIM(D781)="","",IFERROR(INDEX('Student Master'!D:D,MATCH(D781,'Student Master'!B:B,0)),"0"))</f>
        <v/>
      </c>
      <c r="O781" s="20" t="str">
        <f>IF(TRIM(D781)="","",IFERROR(INDEX('Student Master'!H:H,MATCH(D781,'Student Master'!B:B,0)),"0"))</f>
        <v/>
      </c>
      <c r="P781" s="20" t="str">
        <f>IF(TRIM(D781)="","",IFERROR(INDEX('Student Master'!N:N,MATCH(D781,'Student Master'!B:B,0)),"0"))</f>
        <v/>
      </c>
      <c r="Q781" s="20" t="str">
        <f>IF(TRIM(D781)="","",IFERROR(INDEX('Student Master'!L:L,MATCH(D781,'Student Master'!B:B,0)),"0"))</f>
        <v/>
      </c>
    </row>
    <row r="782" spans="1:17" x14ac:dyDescent="0.35">
      <c r="A782" s="20">
        <v>781</v>
      </c>
      <c r="B782" s="21"/>
      <c r="C782" s="20"/>
      <c r="D782" s="20"/>
      <c r="E782" s="20"/>
      <c r="F782" s="20"/>
      <c r="G782" s="22" t="str">
        <f>IF(TRIM(D782)="","",IFERROR(INDEX('Student Master'!AB:AB,MATCH(D782,'Student Master'!B:B,0)),"0"))</f>
        <v/>
      </c>
      <c r="H782" s="22" t="str">
        <f>IF(TRIM(D782)="","",IFERROR(INDEX('Student Master'!AG:AG,MATCH(D782,'Student Master'!B:B,0)),"0"))</f>
        <v/>
      </c>
      <c r="I782" s="22" t="str">
        <f>IF(TRIM(D782)="","",IFERROR(INDEX('Student Master'!AH:AH,MATCH(D782,'Student Master'!B:B,0)),"0"))</f>
        <v/>
      </c>
      <c r="J782" s="22" t="str">
        <f>IF(TRIM(D782)="","",IFERROR(INDEX('Student Master'!AI:AI,MATCH(D782,'Student Master'!B:B,0)),"0"))</f>
        <v/>
      </c>
      <c r="K782" s="23" t="str">
        <f t="shared" si="16"/>
        <v/>
      </c>
      <c r="L782" s="20"/>
      <c r="M782" s="20" t="str">
        <f>IF(TRIM(D782)="","",IFERROR(INDEX('Student Master'!C:C,MATCH(D782,'Student Master'!B:B,0)),"0"))</f>
        <v/>
      </c>
      <c r="N782" s="20" t="str">
        <f>IF(TRIM(D782)="","",IFERROR(INDEX('Student Master'!D:D,MATCH(D782,'Student Master'!B:B,0)),"0"))</f>
        <v/>
      </c>
      <c r="O782" s="20" t="str">
        <f>IF(TRIM(D782)="","",IFERROR(INDEX('Student Master'!H:H,MATCH(D782,'Student Master'!B:B,0)),"0"))</f>
        <v/>
      </c>
      <c r="P782" s="20" t="str">
        <f>IF(TRIM(D782)="","",IFERROR(INDEX('Student Master'!N:N,MATCH(D782,'Student Master'!B:B,0)),"0"))</f>
        <v/>
      </c>
      <c r="Q782" s="20" t="str">
        <f>IF(TRIM(D782)="","",IFERROR(INDEX('Student Master'!L:L,MATCH(D782,'Student Master'!B:B,0)),"0"))</f>
        <v/>
      </c>
    </row>
    <row r="783" spans="1:17" x14ac:dyDescent="0.35">
      <c r="A783" s="20">
        <v>782</v>
      </c>
      <c r="B783" s="21"/>
      <c r="C783" s="20"/>
      <c r="D783" s="20"/>
      <c r="E783" s="20"/>
      <c r="F783" s="20"/>
      <c r="G783" s="22" t="str">
        <f>IF(TRIM(D783)="","",IFERROR(INDEX('Student Master'!AB:AB,MATCH(D783,'Student Master'!B:B,0)),"0"))</f>
        <v/>
      </c>
      <c r="H783" s="22" t="str">
        <f>IF(TRIM(D783)="","",IFERROR(INDEX('Student Master'!AG:AG,MATCH(D783,'Student Master'!B:B,0)),"0"))</f>
        <v/>
      </c>
      <c r="I783" s="22" t="str">
        <f>IF(TRIM(D783)="","",IFERROR(INDEX('Student Master'!AH:AH,MATCH(D783,'Student Master'!B:B,0)),"0"))</f>
        <v/>
      </c>
      <c r="J783" s="22" t="str">
        <f>IF(TRIM(D783)="","",IFERROR(INDEX('Student Master'!AI:AI,MATCH(D783,'Student Master'!B:B,0)),"0"))</f>
        <v/>
      </c>
      <c r="K783" s="23" t="str">
        <f t="shared" si="16"/>
        <v/>
      </c>
      <c r="L783" s="20"/>
      <c r="M783" s="20" t="str">
        <f>IF(TRIM(D783)="","",IFERROR(INDEX('Student Master'!C:C,MATCH(D783,'Student Master'!B:B,0)),"0"))</f>
        <v/>
      </c>
      <c r="N783" s="20" t="str">
        <f>IF(TRIM(D783)="","",IFERROR(INDEX('Student Master'!D:D,MATCH(D783,'Student Master'!B:B,0)),"0"))</f>
        <v/>
      </c>
      <c r="O783" s="20" t="str">
        <f>IF(TRIM(D783)="","",IFERROR(INDEX('Student Master'!H:H,MATCH(D783,'Student Master'!B:B,0)),"0"))</f>
        <v/>
      </c>
      <c r="P783" s="20" t="str">
        <f>IF(TRIM(D783)="","",IFERROR(INDEX('Student Master'!N:N,MATCH(D783,'Student Master'!B:B,0)),"0"))</f>
        <v/>
      </c>
      <c r="Q783" s="20" t="str">
        <f>IF(TRIM(D783)="","",IFERROR(INDEX('Student Master'!L:L,MATCH(D783,'Student Master'!B:B,0)),"0"))</f>
        <v/>
      </c>
    </row>
    <row r="784" spans="1:17" x14ac:dyDescent="0.35">
      <c r="A784" s="20">
        <v>783</v>
      </c>
      <c r="B784" s="21"/>
      <c r="C784" s="20"/>
      <c r="D784" s="20"/>
      <c r="E784" s="20"/>
      <c r="F784" s="20"/>
      <c r="G784" s="22" t="str">
        <f>IF(TRIM(D784)="","",IFERROR(INDEX('Student Master'!AB:AB,MATCH(D784,'Student Master'!B:B,0)),"0"))</f>
        <v/>
      </c>
      <c r="H784" s="22" t="str">
        <f>IF(TRIM(D784)="","",IFERROR(INDEX('Student Master'!AG:AG,MATCH(D784,'Student Master'!B:B,0)),"0"))</f>
        <v/>
      </c>
      <c r="I784" s="22" t="str">
        <f>IF(TRIM(D784)="","",IFERROR(INDEX('Student Master'!AH:AH,MATCH(D784,'Student Master'!B:B,0)),"0"))</f>
        <v/>
      </c>
      <c r="J784" s="22" t="str">
        <f>IF(TRIM(D784)="","",IFERROR(INDEX('Student Master'!AI:AI,MATCH(D784,'Student Master'!B:B,0)),"0"))</f>
        <v/>
      </c>
      <c r="K784" s="23" t="str">
        <f t="shared" si="16"/>
        <v/>
      </c>
      <c r="L784" s="20"/>
      <c r="M784" s="20" t="str">
        <f>IF(TRIM(D784)="","",IFERROR(INDEX('Student Master'!C:C,MATCH(D784,'Student Master'!B:B,0)),"0"))</f>
        <v/>
      </c>
      <c r="N784" s="20" t="str">
        <f>IF(TRIM(D784)="","",IFERROR(INDEX('Student Master'!D:D,MATCH(D784,'Student Master'!B:B,0)),"0"))</f>
        <v/>
      </c>
      <c r="O784" s="20" t="str">
        <f>IF(TRIM(D784)="","",IFERROR(INDEX('Student Master'!H:H,MATCH(D784,'Student Master'!B:B,0)),"0"))</f>
        <v/>
      </c>
      <c r="P784" s="20" t="str">
        <f>IF(TRIM(D784)="","",IFERROR(INDEX('Student Master'!N:N,MATCH(D784,'Student Master'!B:B,0)),"0"))</f>
        <v/>
      </c>
      <c r="Q784" s="20" t="str">
        <f>IF(TRIM(D784)="","",IFERROR(INDEX('Student Master'!L:L,MATCH(D784,'Student Master'!B:B,0)),"0"))</f>
        <v/>
      </c>
    </row>
    <row r="785" spans="1:17" x14ac:dyDescent="0.35">
      <c r="A785" s="20">
        <v>784</v>
      </c>
      <c r="B785" s="21"/>
      <c r="C785" s="20"/>
      <c r="D785" s="20"/>
      <c r="E785" s="20"/>
      <c r="F785" s="20"/>
      <c r="G785" s="22" t="str">
        <f>IF(TRIM(D785)="","",IFERROR(INDEX('Student Master'!AB:AB,MATCH(D785,'Student Master'!B:B,0)),"0"))</f>
        <v/>
      </c>
      <c r="H785" s="22" t="str">
        <f>IF(TRIM(D785)="","",IFERROR(INDEX('Student Master'!AG:AG,MATCH(D785,'Student Master'!B:B,0)),"0"))</f>
        <v/>
      </c>
      <c r="I785" s="22" t="str">
        <f>IF(TRIM(D785)="","",IFERROR(INDEX('Student Master'!AH:AH,MATCH(D785,'Student Master'!B:B,0)),"0"))</f>
        <v/>
      </c>
      <c r="J785" s="22" t="str">
        <f>IF(TRIM(D785)="","",IFERROR(INDEX('Student Master'!AI:AI,MATCH(D785,'Student Master'!B:B,0)),"0"))</f>
        <v/>
      </c>
      <c r="K785" s="23" t="str">
        <f t="shared" si="16"/>
        <v/>
      </c>
      <c r="L785" s="20"/>
      <c r="M785" s="20" t="str">
        <f>IF(TRIM(D785)="","",IFERROR(INDEX('Student Master'!C:C,MATCH(D785,'Student Master'!B:B,0)),"0"))</f>
        <v/>
      </c>
      <c r="N785" s="20" t="str">
        <f>IF(TRIM(D785)="","",IFERROR(INDEX('Student Master'!D:D,MATCH(D785,'Student Master'!B:B,0)),"0"))</f>
        <v/>
      </c>
      <c r="O785" s="20" t="str">
        <f>IF(TRIM(D785)="","",IFERROR(INDEX('Student Master'!H:H,MATCH(D785,'Student Master'!B:B,0)),"0"))</f>
        <v/>
      </c>
      <c r="P785" s="20" t="str">
        <f>IF(TRIM(D785)="","",IFERROR(INDEX('Student Master'!N:N,MATCH(D785,'Student Master'!B:B,0)),"0"))</f>
        <v/>
      </c>
      <c r="Q785" s="20" t="str">
        <f>IF(TRIM(D785)="","",IFERROR(INDEX('Student Master'!L:L,MATCH(D785,'Student Master'!B:B,0)),"0"))</f>
        <v/>
      </c>
    </row>
    <row r="786" spans="1:17" x14ac:dyDescent="0.35">
      <c r="A786" s="20">
        <v>785</v>
      </c>
      <c r="B786" s="21"/>
      <c r="C786" s="20"/>
      <c r="D786" s="20"/>
      <c r="E786" s="20"/>
      <c r="F786" s="20"/>
      <c r="G786" s="22" t="str">
        <f>IF(TRIM(D786)="","",IFERROR(INDEX('Student Master'!AB:AB,MATCH(D786,'Student Master'!B:B,0)),"0"))</f>
        <v/>
      </c>
      <c r="H786" s="22" t="str">
        <f>IF(TRIM(D786)="","",IFERROR(INDEX('Student Master'!AG:AG,MATCH(D786,'Student Master'!B:B,0)),"0"))</f>
        <v/>
      </c>
      <c r="I786" s="22" t="str">
        <f>IF(TRIM(D786)="","",IFERROR(INDEX('Student Master'!AH:AH,MATCH(D786,'Student Master'!B:B,0)),"0"))</f>
        <v/>
      </c>
      <c r="J786" s="22" t="str">
        <f>IF(TRIM(D786)="","",IFERROR(INDEX('Student Master'!AI:AI,MATCH(D786,'Student Master'!B:B,0)),"0"))</f>
        <v/>
      </c>
      <c r="K786" s="23" t="str">
        <f t="shared" si="16"/>
        <v/>
      </c>
      <c r="L786" s="20"/>
      <c r="M786" s="20" t="str">
        <f>IF(TRIM(D786)="","",IFERROR(INDEX('Student Master'!C:C,MATCH(D786,'Student Master'!B:B,0)),"0"))</f>
        <v/>
      </c>
      <c r="N786" s="20" t="str">
        <f>IF(TRIM(D786)="","",IFERROR(INDEX('Student Master'!D:D,MATCH(D786,'Student Master'!B:B,0)),"0"))</f>
        <v/>
      </c>
      <c r="O786" s="20" t="str">
        <f>IF(TRIM(D786)="","",IFERROR(INDEX('Student Master'!H:H,MATCH(D786,'Student Master'!B:B,0)),"0"))</f>
        <v/>
      </c>
      <c r="P786" s="20" t="str">
        <f>IF(TRIM(D786)="","",IFERROR(INDEX('Student Master'!N:N,MATCH(D786,'Student Master'!B:B,0)),"0"))</f>
        <v/>
      </c>
      <c r="Q786" s="20" t="str">
        <f>IF(TRIM(D786)="","",IFERROR(INDEX('Student Master'!L:L,MATCH(D786,'Student Master'!B:B,0)),"0"))</f>
        <v/>
      </c>
    </row>
    <row r="787" spans="1:17" x14ac:dyDescent="0.35">
      <c r="A787" s="20">
        <v>786</v>
      </c>
      <c r="B787" s="21"/>
      <c r="C787" s="20"/>
      <c r="D787" s="20"/>
      <c r="E787" s="20"/>
      <c r="F787" s="20"/>
      <c r="G787" s="22" t="str">
        <f>IF(TRIM(D787)="","",IFERROR(INDEX('Student Master'!AB:AB,MATCH(D787,'Student Master'!B:B,0)),"0"))</f>
        <v/>
      </c>
      <c r="H787" s="22" t="str">
        <f>IF(TRIM(D787)="","",IFERROR(INDEX('Student Master'!AG:AG,MATCH(D787,'Student Master'!B:B,0)),"0"))</f>
        <v/>
      </c>
      <c r="I787" s="22" t="str">
        <f>IF(TRIM(D787)="","",IFERROR(INDEX('Student Master'!AH:AH,MATCH(D787,'Student Master'!B:B,0)),"0"))</f>
        <v/>
      </c>
      <c r="J787" s="22" t="str">
        <f>IF(TRIM(D787)="","",IFERROR(INDEX('Student Master'!AI:AI,MATCH(D787,'Student Master'!B:B,0)),"0"))</f>
        <v/>
      </c>
      <c r="K787" s="23" t="str">
        <f t="shared" si="16"/>
        <v/>
      </c>
      <c r="L787" s="20"/>
      <c r="M787" s="20" t="str">
        <f>IF(TRIM(D787)="","",IFERROR(INDEX('Student Master'!C:C,MATCH(D787,'Student Master'!B:B,0)),"0"))</f>
        <v/>
      </c>
      <c r="N787" s="20" t="str">
        <f>IF(TRIM(D787)="","",IFERROR(INDEX('Student Master'!D:D,MATCH(D787,'Student Master'!B:B,0)),"0"))</f>
        <v/>
      </c>
      <c r="O787" s="20" t="str">
        <f>IF(TRIM(D787)="","",IFERROR(INDEX('Student Master'!H:H,MATCH(D787,'Student Master'!B:B,0)),"0"))</f>
        <v/>
      </c>
      <c r="P787" s="20" t="str">
        <f>IF(TRIM(D787)="","",IFERROR(INDEX('Student Master'!N:N,MATCH(D787,'Student Master'!B:B,0)),"0"))</f>
        <v/>
      </c>
      <c r="Q787" s="20" t="str">
        <f>IF(TRIM(D787)="","",IFERROR(INDEX('Student Master'!L:L,MATCH(D787,'Student Master'!B:B,0)),"0"))</f>
        <v/>
      </c>
    </row>
    <row r="788" spans="1:17" x14ac:dyDescent="0.35">
      <c r="A788" s="20">
        <v>787</v>
      </c>
      <c r="B788" s="21"/>
      <c r="C788" s="20"/>
      <c r="D788" s="20"/>
      <c r="E788" s="20"/>
      <c r="F788" s="20"/>
      <c r="G788" s="22" t="str">
        <f>IF(TRIM(D788)="","",IFERROR(INDEX('Student Master'!AB:AB,MATCH(D788,'Student Master'!B:B,0)),"0"))</f>
        <v/>
      </c>
      <c r="H788" s="22" t="str">
        <f>IF(TRIM(D788)="","",IFERROR(INDEX('Student Master'!AG:AG,MATCH(D788,'Student Master'!B:B,0)),"0"))</f>
        <v/>
      </c>
      <c r="I788" s="22" t="str">
        <f>IF(TRIM(D788)="","",IFERROR(INDEX('Student Master'!AH:AH,MATCH(D788,'Student Master'!B:B,0)),"0"))</f>
        <v/>
      </c>
      <c r="J788" s="22" t="str">
        <f>IF(TRIM(D788)="","",IFERROR(INDEX('Student Master'!AI:AI,MATCH(D788,'Student Master'!B:B,0)),"0"))</f>
        <v/>
      </c>
      <c r="K788" s="23" t="str">
        <f t="shared" si="16"/>
        <v/>
      </c>
      <c r="L788" s="20"/>
      <c r="M788" s="20" t="str">
        <f>IF(TRIM(D788)="","",IFERROR(INDEX('Student Master'!C:C,MATCH(D788,'Student Master'!B:B,0)),"0"))</f>
        <v/>
      </c>
      <c r="N788" s="20" t="str">
        <f>IF(TRIM(D788)="","",IFERROR(INDEX('Student Master'!D:D,MATCH(D788,'Student Master'!B:B,0)),"0"))</f>
        <v/>
      </c>
      <c r="O788" s="20" t="str">
        <f>IF(TRIM(D788)="","",IFERROR(INDEX('Student Master'!H:H,MATCH(D788,'Student Master'!B:B,0)),"0"))</f>
        <v/>
      </c>
      <c r="P788" s="20" t="str">
        <f>IF(TRIM(D788)="","",IFERROR(INDEX('Student Master'!N:N,MATCH(D788,'Student Master'!B:B,0)),"0"))</f>
        <v/>
      </c>
      <c r="Q788" s="20" t="str">
        <f>IF(TRIM(D788)="","",IFERROR(INDEX('Student Master'!L:L,MATCH(D788,'Student Master'!B:B,0)),"0"))</f>
        <v/>
      </c>
    </row>
    <row r="789" spans="1:17" x14ac:dyDescent="0.35">
      <c r="A789" s="20">
        <v>788</v>
      </c>
      <c r="B789" s="21"/>
      <c r="C789" s="20"/>
      <c r="D789" s="20"/>
      <c r="E789" s="20"/>
      <c r="F789" s="20"/>
      <c r="G789" s="22" t="str">
        <f>IF(TRIM(D789)="","",IFERROR(INDEX('Student Master'!AB:AB,MATCH(D789,'Student Master'!B:B,0)),"0"))</f>
        <v/>
      </c>
      <c r="H789" s="22" t="str">
        <f>IF(TRIM(D789)="","",IFERROR(INDEX('Student Master'!AG:AG,MATCH(D789,'Student Master'!B:B,0)),"0"))</f>
        <v/>
      </c>
      <c r="I789" s="22" t="str">
        <f>IF(TRIM(D789)="","",IFERROR(INDEX('Student Master'!AH:AH,MATCH(D789,'Student Master'!B:B,0)),"0"))</f>
        <v/>
      </c>
      <c r="J789" s="22" t="str">
        <f>IF(TRIM(D789)="","",IFERROR(INDEX('Student Master'!AI:AI,MATCH(D789,'Student Master'!B:B,0)),"0"))</f>
        <v/>
      </c>
      <c r="K789" s="23" t="str">
        <f t="shared" si="16"/>
        <v/>
      </c>
      <c r="L789" s="20"/>
      <c r="M789" s="20" t="str">
        <f>IF(TRIM(D789)="","",IFERROR(INDEX('Student Master'!C:C,MATCH(D789,'Student Master'!B:B,0)),"0"))</f>
        <v/>
      </c>
      <c r="N789" s="20" t="str">
        <f>IF(TRIM(D789)="","",IFERROR(INDEX('Student Master'!D:D,MATCH(D789,'Student Master'!B:B,0)),"0"))</f>
        <v/>
      </c>
      <c r="O789" s="20" t="str">
        <f>IF(TRIM(D789)="","",IFERROR(INDEX('Student Master'!H:H,MATCH(D789,'Student Master'!B:B,0)),"0"))</f>
        <v/>
      </c>
      <c r="P789" s="20" t="str">
        <f>IF(TRIM(D789)="","",IFERROR(INDEX('Student Master'!N:N,MATCH(D789,'Student Master'!B:B,0)),"0"))</f>
        <v/>
      </c>
      <c r="Q789" s="20" t="str">
        <f>IF(TRIM(D789)="","",IFERROR(INDEX('Student Master'!L:L,MATCH(D789,'Student Master'!B:B,0)),"0"))</f>
        <v/>
      </c>
    </row>
    <row r="790" spans="1:17" x14ac:dyDescent="0.35">
      <c r="A790" s="20">
        <v>789</v>
      </c>
      <c r="B790" s="21"/>
      <c r="C790" s="20"/>
      <c r="D790" s="20"/>
      <c r="E790" s="20"/>
      <c r="F790" s="20"/>
      <c r="G790" s="22" t="str">
        <f>IF(TRIM(D790)="","",IFERROR(INDEX('Student Master'!AB:AB,MATCH(D790,'Student Master'!B:B,0)),"0"))</f>
        <v/>
      </c>
      <c r="H790" s="22" t="str">
        <f>IF(TRIM(D790)="","",IFERROR(INDEX('Student Master'!AG:AG,MATCH(D790,'Student Master'!B:B,0)),"0"))</f>
        <v/>
      </c>
      <c r="I790" s="22" t="str">
        <f>IF(TRIM(D790)="","",IFERROR(INDEX('Student Master'!AH:AH,MATCH(D790,'Student Master'!B:B,0)),"0"))</f>
        <v/>
      </c>
      <c r="J790" s="22" t="str">
        <f>IF(TRIM(D790)="","",IFERROR(INDEX('Student Master'!AI:AI,MATCH(D790,'Student Master'!B:B,0)),"0"))</f>
        <v/>
      </c>
      <c r="K790" s="23" t="str">
        <f t="shared" si="16"/>
        <v/>
      </c>
      <c r="L790" s="20"/>
      <c r="M790" s="20" t="str">
        <f>IF(TRIM(D790)="","",IFERROR(INDEX('Student Master'!C:C,MATCH(D790,'Student Master'!B:B,0)),"0"))</f>
        <v/>
      </c>
      <c r="N790" s="20" t="str">
        <f>IF(TRIM(D790)="","",IFERROR(INDEX('Student Master'!D:D,MATCH(D790,'Student Master'!B:B,0)),"0"))</f>
        <v/>
      </c>
      <c r="O790" s="20" t="str">
        <f>IF(TRIM(D790)="","",IFERROR(INDEX('Student Master'!H:H,MATCH(D790,'Student Master'!B:B,0)),"0"))</f>
        <v/>
      </c>
      <c r="P790" s="20" t="str">
        <f>IF(TRIM(D790)="","",IFERROR(INDEX('Student Master'!N:N,MATCH(D790,'Student Master'!B:B,0)),"0"))</f>
        <v/>
      </c>
      <c r="Q790" s="20" t="str">
        <f>IF(TRIM(D790)="","",IFERROR(INDEX('Student Master'!L:L,MATCH(D790,'Student Master'!B:B,0)),"0"))</f>
        <v/>
      </c>
    </row>
    <row r="791" spans="1:17" x14ac:dyDescent="0.35">
      <c r="A791" s="20">
        <v>790</v>
      </c>
      <c r="B791" s="21"/>
      <c r="C791" s="20"/>
      <c r="D791" s="20"/>
      <c r="E791" s="20"/>
      <c r="F791" s="20"/>
      <c r="G791" s="22" t="str">
        <f>IF(TRIM(D791)="","",IFERROR(INDEX('Student Master'!AB:AB,MATCH(D791,'Student Master'!B:B,0)),"0"))</f>
        <v/>
      </c>
      <c r="H791" s="22" t="str">
        <f>IF(TRIM(D791)="","",IFERROR(INDEX('Student Master'!AG:AG,MATCH(D791,'Student Master'!B:B,0)),"0"))</f>
        <v/>
      </c>
      <c r="I791" s="22" t="str">
        <f>IF(TRIM(D791)="","",IFERROR(INDEX('Student Master'!AH:AH,MATCH(D791,'Student Master'!B:B,0)),"0"))</f>
        <v/>
      </c>
      <c r="J791" s="22" t="str">
        <f>IF(TRIM(D791)="","",IFERROR(INDEX('Student Master'!AI:AI,MATCH(D791,'Student Master'!B:B,0)),"0"))</f>
        <v/>
      </c>
      <c r="K791" s="23" t="str">
        <f t="shared" si="16"/>
        <v/>
      </c>
      <c r="L791" s="20"/>
      <c r="M791" s="20" t="str">
        <f>IF(TRIM(D791)="","",IFERROR(INDEX('Student Master'!C:C,MATCH(D791,'Student Master'!B:B,0)),"0"))</f>
        <v/>
      </c>
      <c r="N791" s="20" t="str">
        <f>IF(TRIM(D791)="","",IFERROR(INDEX('Student Master'!D:D,MATCH(D791,'Student Master'!B:B,0)),"0"))</f>
        <v/>
      </c>
      <c r="O791" s="20" t="str">
        <f>IF(TRIM(D791)="","",IFERROR(INDEX('Student Master'!H:H,MATCH(D791,'Student Master'!B:B,0)),"0"))</f>
        <v/>
      </c>
      <c r="P791" s="20" t="str">
        <f>IF(TRIM(D791)="","",IFERROR(INDEX('Student Master'!N:N,MATCH(D791,'Student Master'!B:B,0)),"0"))</f>
        <v/>
      </c>
      <c r="Q791" s="20" t="str">
        <f>IF(TRIM(D791)="","",IFERROR(INDEX('Student Master'!L:L,MATCH(D791,'Student Master'!B:B,0)),"0"))</f>
        <v/>
      </c>
    </row>
    <row r="792" spans="1:17" x14ac:dyDescent="0.35">
      <c r="A792" s="20">
        <v>791</v>
      </c>
      <c r="B792" s="21"/>
      <c r="C792" s="20"/>
      <c r="D792" s="20"/>
      <c r="E792" s="20"/>
      <c r="F792" s="20"/>
      <c r="G792" s="22" t="str">
        <f>IF(TRIM(D792)="","",IFERROR(INDEX('Student Master'!AB:AB,MATCH(D792,'Student Master'!B:B,0)),"0"))</f>
        <v/>
      </c>
      <c r="H792" s="22" t="str">
        <f>IF(TRIM(D792)="","",IFERROR(INDEX('Student Master'!AG:AG,MATCH(D792,'Student Master'!B:B,0)),"0"))</f>
        <v/>
      </c>
      <c r="I792" s="22" t="str">
        <f>IF(TRIM(D792)="","",IFERROR(INDEX('Student Master'!AH:AH,MATCH(D792,'Student Master'!B:B,0)),"0"))</f>
        <v/>
      </c>
      <c r="J792" s="22" t="str">
        <f>IF(TRIM(D792)="","",IFERROR(INDEX('Student Master'!AI:AI,MATCH(D792,'Student Master'!B:B,0)),"0"))</f>
        <v/>
      </c>
      <c r="K792" s="23" t="str">
        <f t="shared" si="16"/>
        <v/>
      </c>
      <c r="L792" s="20"/>
      <c r="M792" s="20" t="str">
        <f>IF(TRIM(D792)="","",IFERROR(INDEX('Student Master'!C:C,MATCH(D792,'Student Master'!B:B,0)),"0"))</f>
        <v/>
      </c>
      <c r="N792" s="20" t="str">
        <f>IF(TRIM(D792)="","",IFERROR(INDEX('Student Master'!D:D,MATCH(D792,'Student Master'!B:B,0)),"0"))</f>
        <v/>
      </c>
      <c r="O792" s="20" t="str">
        <f>IF(TRIM(D792)="","",IFERROR(INDEX('Student Master'!H:H,MATCH(D792,'Student Master'!B:B,0)),"0"))</f>
        <v/>
      </c>
      <c r="P792" s="20" t="str">
        <f>IF(TRIM(D792)="","",IFERROR(INDEX('Student Master'!N:N,MATCH(D792,'Student Master'!B:B,0)),"0"))</f>
        <v/>
      </c>
      <c r="Q792" s="20" t="str">
        <f>IF(TRIM(D792)="","",IFERROR(INDEX('Student Master'!L:L,MATCH(D792,'Student Master'!B:B,0)),"0"))</f>
        <v/>
      </c>
    </row>
    <row r="793" spans="1:17" x14ac:dyDescent="0.35">
      <c r="A793" s="20">
        <v>792</v>
      </c>
      <c r="B793" s="21"/>
      <c r="C793" s="20"/>
      <c r="D793" s="20"/>
      <c r="E793" s="20"/>
      <c r="F793" s="20"/>
      <c r="G793" s="22" t="str">
        <f>IF(TRIM(D793)="","",IFERROR(INDEX('Student Master'!AB:AB,MATCH(D793,'Student Master'!B:B,0)),"0"))</f>
        <v/>
      </c>
      <c r="H793" s="22" t="str">
        <f>IF(TRIM(D793)="","",IFERROR(INDEX('Student Master'!AG:AG,MATCH(D793,'Student Master'!B:B,0)),"0"))</f>
        <v/>
      </c>
      <c r="I793" s="22" t="str">
        <f>IF(TRIM(D793)="","",IFERROR(INDEX('Student Master'!AH:AH,MATCH(D793,'Student Master'!B:B,0)),"0"))</f>
        <v/>
      </c>
      <c r="J793" s="22" t="str">
        <f>IF(TRIM(D793)="","",IFERROR(INDEX('Student Master'!AI:AI,MATCH(D793,'Student Master'!B:B,0)),"0"))</f>
        <v/>
      </c>
      <c r="K793" s="23" t="str">
        <f t="shared" si="16"/>
        <v/>
      </c>
      <c r="L793" s="20"/>
      <c r="M793" s="20" t="str">
        <f>IF(TRIM(D793)="","",IFERROR(INDEX('Student Master'!C:C,MATCH(D793,'Student Master'!B:B,0)),"0"))</f>
        <v/>
      </c>
      <c r="N793" s="20" t="str">
        <f>IF(TRIM(D793)="","",IFERROR(INDEX('Student Master'!D:D,MATCH(D793,'Student Master'!B:B,0)),"0"))</f>
        <v/>
      </c>
      <c r="O793" s="20" t="str">
        <f>IF(TRIM(D793)="","",IFERROR(INDEX('Student Master'!H:H,MATCH(D793,'Student Master'!B:B,0)),"0"))</f>
        <v/>
      </c>
      <c r="P793" s="20" t="str">
        <f>IF(TRIM(D793)="","",IFERROR(INDEX('Student Master'!N:N,MATCH(D793,'Student Master'!B:B,0)),"0"))</f>
        <v/>
      </c>
      <c r="Q793" s="20" t="str">
        <f>IF(TRIM(D793)="","",IFERROR(INDEX('Student Master'!L:L,MATCH(D793,'Student Master'!B:B,0)),"0"))</f>
        <v/>
      </c>
    </row>
    <row r="794" spans="1:17" x14ac:dyDescent="0.35">
      <c r="A794" s="20">
        <v>793</v>
      </c>
      <c r="B794" s="21"/>
      <c r="C794" s="20"/>
      <c r="D794" s="20"/>
      <c r="E794" s="20"/>
      <c r="F794" s="20"/>
      <c r="G794" s="22" t="str">
        <f>IF(TRIM(D794)="","",IFERROR(INDEX('Student Master'!AB:AB,MATCH(D794,'Student Master'!B:B,0)),"0"))</f>
        <v/>
      </c>
      <c r="H794" s="22" t="str">
        <f>IF(TRIM(D794)="","",IFERROR(INDEX('Student Master'!AG:AG,MATCH(D794,'Student Master'!B:B,0)),"0"))</f>
        <v/>
      </c>
      <c r="I794" s="22" t="str">
        <f>IF(TRIM(D794)="","",IFERROR(INDEX('Student Master'!AH:AH,MATCH(D794,'Student Master'!B:B,0)),"0"))</f>
        <v/>
      </c>
      <c r="J794" s="22" t="str">
        <f>IF(TRIM(D794)="","",IFERROR(INDEX('Student Master'!AI:AI,MATCH(D794,'Student Master'!B:B,0)),"0"))</f>
        <v/>
      </c>
      <c r="K794" s="23" t="str">
        <f t="shared" si="16"/>
        <v/>
      </c>
      <c r="L794" s="20"/>
      <c r="M794" s="20" t="str">
        <f>IF(TRIM(D794)="","",IFERROR(INDEX('Student Master'!C:C,MATCH(D794,'Student Master'!B:B,0)),"0"))</f>
        <v/>
      </c>
      <c r="N794" s="20" t="str">
        <f>IF(TRIM(D794)="","",IFERROR(INDEX('Student Master'!D:D,MATCH(D794,'Student Master'!B:B,0)),"0"))</f>
        <v/>
      </c>
      <c r="O794" s="20" t="str">
        <f>IF(TRIM(D794)="","",IFERROR(INDEX('Student Master'!H:H,MATCH(D794,'Student Master'!B:B,0)),"0"))</f>
        <v/>
      </c>
      <c r="P794" s="20" t="str">
        <f>IF(TRIM(D794)="","",IFERROR(INDEX('Student Master'!N:N,MATCH(D794,'Student Master'!B:B,0)),"0"))</f>
        <v/>
      </c>
      <c r="Q794" s="20" t="str">
        <f>IF(TRIM(D794)="","",IFERROR(INDEX('Student Master'!L:L,MATCH(D794,'Student Master'!B:B,0)),"0"))</f>
        <v/>
      </c>
    </row>
    <row r="795" spans="1:17" x14ac:dyDescent="0.35">
      <c r="A795" s="20">
        <v>794</v>
      </c>
      <c r="B795" s="21"/>
      <c r="C795" s="20"/>
      <c r="D795" s="20"/>
      <c r="E795" s="20"/>
      <c r="F795" s="20"/>
      <c r="G795" s="22" t="str">
        <f>IF(TRIM(D795)="","",IFERROR(INDEX('Student Master'!AB:AB,MATCH(D795,'Student Master'!B:B,0)),"0"))</f>
        <v/>
      </c>
      <c r="H795" s="22" t="str">
        <f>IF(TRIM(D795)="","",IFERROR(INDEX('Student Master'!AG:AG,MATCH(D795,'Student Master'!B:B,0)),"0"))</f>
        <v/>
      </c>
      <c r="I795" s="22" t="str">
        <f>IF(TRIM(D795)="","",IFERROR(INDEX('Student Master'!AH:AH,MATCH(D795,'Student Master'!B:B,0)),"0"))</f>
        <v/>
      </c>
      <c r="J795" s="22" t="str">
        <f>IF(TRIM(D795)="","",IFERROR(INDEX('Student Master'!AI:AI,MATCH(D795,'Student Master'!B:B,0)),"0"))</f>
        <v/>
      </c>
      <c r="K795" s="23" t="str">
        <f t="shared" si="16"/>
        <v/>
      </c>
      <c r="L795" s="20"/>
      <c r="M795" s="20" t="str">
        <f>IF(TRIM(D795)="","",IFERROR(INDEX('Student Master'!C:C,MATCH(D795,'Student Master'!B:B,0)),"0"))</f>
        <v/>
      </c>
      <c r="N795" s="20" t="str">
        <f>IF(TRIM(D795)="","",IFERROR(INDEX('Student Master'!D:D,MATCH(D795,'Student Master'!B:B,0)),"0"))</f>
        <v/>
      </c>
      <c r="O795" s="20" t="str">
        <f>IF(TRIM(D795)="","",IFERROR(INDEX('Student Master'!H:H,MATCH(D795,'Student Master'!B:B,0)),"0"))</f>
        <v/>
      </c>
      <c r="P795" s="20" t="str">
        <f>IF(TRIM(D795)="","",IFERROR(INDEX('Student Master'!N:N,MATCH(D795,'Student Master'!B:B,0)),"0"))</f>
        <v/>
      </c>
      <c r="Q795" s="20" t="str">
        <f>IF(TRIM(D795)="","",IFERROR(INDEX('Student Master'!L:L,MATCH(D795,'Student Master'!B:B,0)),"0"))</f>
        <v/>
      </c>
    </row>
    <row r="796" spans="1:17" x14ac:dyDescent="0.35">
      <c r="A796" s="20">
        <v>795</v>
      </c>
      <c r="B796" s="21"/>
      <c r="C796" s="20"/>
      <c r="D796" s="20"/>
      <c r="E796" s="20"/>
      <c r="F796" s="20"/>
      <c r="G796" s="22" t="str">
        <f>IF(TRIM(D796)="","",IFERROR(INDEX('Student Master'!AB:AB,MATCH(D796,'Student Master'!B:B,0)),"0"))</f>
        <v/>
      </c>
      <c r="H796" s="22" t="str">
        <f>IF(TRIM(D796)="","",IFERROR(INDEX('Student Master'!AG:AG,MATCH(D796,'Student Master'!B:B,0)),"0"))</f>
        <v/>
      </c>
      <c r="I796" s="22" t="str">
        <f>IF(TRIM(D796)="","",IFERROR(INDEX('Student Master'!AH:AH,MATCH(D796,'Student Master'!B:B,0)),"0"))</f>
        <v/>
      </c>
      <c r="J796" s="22" t="str">
        <f>IF(TRIM(D796)="","",IFERROR(INDEX('Student Master'!AI:AI,MATCH(D796,'Student Master'!B:B,0)),"0"))</f>
        <v/>
      </c>
      <c r="K796" s="23" t="str">
        <f t="shared" si="16"/>
        <v/>
      </c>
      <c r="L796" s="20"/>
      <c r="M796" s="20" t="str">
        <f>IF(TRIM(D796)="","",IFERROR(INDEX('Student Master'!C:C,MATCH(D796,'Student Master'!B:B,0)),"0"))</f>
        <v/>
      </c>
      <c r="N796" s="20" t="str">
        <f>IF(TRIM(D796)="","",IFERROR(INDEX('Student Master'!D:D,MATCH(D796,'Student Master'!B:B,0)),"0"))</f>
        <v/>
      </c>
      <c r="O796" s="20" t="str">
        <f>IF(TRIM(D796)="","",IFERROR(INDEX('Student Master'!H:H,MATCH(D796,'Student Master'!B:B,0)),"0"))</f>
        <v/>
      </c>
      <c r="P796" s="20" t="str">
        <f>IF(TRIM(D796)="","",IFERROR(INDEX('Student Master'!N:N,MATCH(D796,'Student Master'!B:B,0)),"0"))</f>
        <v/>
      </c>
      <c r="Q796" s="20" t="str">
        <f>IF(TRIM(D796)="","",IFERROR(INDEX('Student Master'!L:L,MATCH(D796,'Student Master'!B:B,0)),"0"))</f>
        <v/>
      </c>
    </row>
    <row r="797" spans="1:17" x14ac:dyDescent="0.35">
      <c r="A797" s="20">
        <v>796</v>
      </c>
      <c r="B797" s="21"/>
      <c r="C797" s="20"/>
      <c r="D797" s="20"/>
      <c r="E797" s="20"/>
      <c r="F797" s="20"/>
      <c r="G797" s="22" t="str">
        <f>IF(TRIM(D797)="","",IFERROR(INDEX('Student Master'!AB:AB,MATCH(D797,'Student Master'!B:B,0)),"0"))</f>
        <v/>
      </c>
      <c r="H797" s="22" t="str">
        <f>IF(TRIM(D797)="","",IFERROR(INDEX('Student Master'!AG:AG,MATCH(D797,'Student Master'!B:B,0)),"0"))</f>
        <v/>
      </c>
      <c r="I797" s="22" t="str">
        <f>IF(TRIM(D797)="","",IFERROR(INDEX('Student Master'!AH:AH,MATCH(D797,'Student Master'!B:B,0)),"0"))</f>
        <v/>
      </c>
      <c r="J797" s="22" t="str">
        <f>IF(TRIM(D797)="","",IFERROR(INDEX('Student Master'!AI:AI,MATCH(D797,'Student Master'!B:B,0)),"0"))</f>
        <v/>
      </c>
      <c r="K797" s="23" t="str">
        <f t="shared" si="16"/>
        <v/>
      </c>
      <c r="L797" s="20"/>
      <c r="M797" s="20" t="str">
        <f>IF(TRIM(D797)="","",IFERROR(INDEX('Student Master'!C:C,MATCH(D797,'Student Master'!B:B,0)),"0"))</f>
        <v/>
      </c>
      <c r="N797" s="20" t="str">
        <f>IF(TRIM(D797)="","",IFERROR(INDEX('Student Master'!D:D,MATCH(D797,'Student Master'!B:B,0)),"0"))</f>
        <v/>
      </c>
      <c r="O797" s="20" t="str">
        <f>IF(TRIM(D797)="","",IFERROR(INDEX('Student Master'!H:H,MATCH(D797,'Student Master'!B:B,0)),"0"))</f>
        <v/>
      </c>
      <c r="P797" s="20" t="str">
        <f>IF(TRIM(D797)="","",IFERROR(INDEX('Student Master'!N:N,MATCH(D797,'Student Master'!B:B,0)),"0"))</f>
        <v/>
      </c>
      <c r="Q797" s="20" t="str">
        <f>IF(TRIM(D797)="","",IFERROR(INDEX('Student Master'!L:L,MATCH(D797,'Student Master'!B:B,0)),"0"))</f>
        <v/>
      </c>
    </row>
    <row r="798" spans="1:17" x14ac:dyDescent="0.35">
      <c r="A798" s="20">
        <v>797</v>
      </c>
      <c r="B798" s="21"/>
      <c r="C798" s="20"/>
      <c r="D798" s="20"/>
      <c r="E798" s="20"/>
      <c r="F798" s="20"/>
      <c r="G798" s="22" t="str">
        <f>IF(TRIM(D798)="","",IFERROR(INDEX('Student Master'!AB:AB,MATCH(D798,'Student Master'!B:B,0)),"0"))</f>
        <v/>
      </c>
      <c r="H798" s="22" t="str">
        <f>IF(TRIM(D798)="","",IFERROR(INDEX('Student Master'!AG:AG,MATCH(D798,'Student Master'!B:B,0)),"0"))</f>
        <v/>
      </c>
      <c r="I798" s="22" t="str">
        <f>IF(TRIM(D798)="","",IFERROR(INDEX('Student Master'!AH:AH,MATCH(D798,'Student Master'!B:B,0)),"0"))</f>
        <v/>
      </c>
      <c r="J798" s="22" t="str">
        <f>IF(TRIM(D798)="","",IFERROR(INDEX('Student Master'!AI:AI,MATCH(D798,'Student Master'!B:B,0)),"0"))</f>
        <v/>
      </c>
      <c r="K798" s="23" t="str">
        <f t="shared" si="16"/>
        <v/>
      </c>
      <c r="L798" s="20"/>
      <c r="M798" s="20" t="str">
        <f>IF(TRIM(D798)="","",IFERROR(INDEX('Student Master'!C:C,MATCH(D798,'Student Master'!B:B,0)),"0"))</f>
        <v/>
      </c>
      <c r="N798" s="20" t="str">
        <f>IF(TRIM(D798)="","",IFERROR(INDEX('Student Master'!D:D,MATCH(D798,'Student Master'!B:B,0)),"0"))</f>
        <v/>
      </c>
      <c r="O798" s="20" t="str">
        <f>IF(TRIM(D798)="","",IFERROR(INDEX('Student Master'!H:H,MATCH(D798,'Student Master'!B:B,0)),"0"))</f>
        <v/>
      </c>
      <c r="P798" s="20" t="str">
        <f>IF(TRIM(D798)="","",IFERROR(INDEX('Student Master'!N:N,MATCH(D798,'Student Master'!B:B,0)),"0"))</f>
        <v/>
      </c>
      <c r="Q798" s="20" t="str">
        <f>IF(TRIM(D798)="","",IFERROR(INDEX('Student Master'!L:L,MATCH(D798,'Student Master'!B:B,0)),"0"))</f>
        <v/>
      </c>
    </row>
    <row r="799" spans="1:17" x14ac:dyDescent="0.35">
      <c r="A799" s="20">
        <v>798</v>
      </c>
      <c r="B799" s="21"/>
      <c r="C799" s="20"/>
      <c r="D799" s="20"/>
      <c r="E799" s="20"/>
      <c r="F799" s="20"/>
      <c r="G799" s="22" t="str">
        <f>IF(TRIM(D799)="","",IFERROR(INDEX('Student Master'!AB:AB,MATCH(D799,'Student Master'!B:B,0)),"0"))</f>
        <v/>
      </c>
      <c r="H799" s="22" t="str">
        <f>IF(TRIM(D799)="","",IFERROR(INDEX('Student Master'!AG:AG,MATCH(D799,'Student Master'!B:B,0)),"0"))</f>
        <v/>
      </c>
      <c r="I799" s="22" t="str">
        <f>IF(TRIM(D799)="","",IFERROR(INDEX('Student Master'!AH:AH,MATCH(D799,'Student Master'!B:B,0)),"0"))</f>
        <v/>
      </c>
      <c r="J799" s="22" t="str">
        <f>IF(TRIM(D799)="","",IFERROR(INDEX('Student Master'!AI:AI,MATCH(D799,'Student Master'!B:B,0)),"0"))</f>
        <v/>
      </c>
      <c r="K799" s="23" t="str">
        <f t="shared" si="16"/>
        <v/>
      </c>
      <c r="L799" s="20"/>
      <c r="M799" s="20" t="str">
        <f>IF(TRIM(D799)="","",IFERROR(INDEX('Student Master'!C:C,MATCH(D799,'Student Master'!B:B,0)),"0"))</f>
        <v/>
      </c>
      <c r="N799" s="20" t="str">
        <f>IF(TRIM(D799)="","",IFERROR(INDEX('Student Master'!D:D,MATCH(D799,'Student Master'!B:B,0)),"0"))</f>
        <v/>
      </c>
      <c r="O799" s="20" t="str">
        <f>IF(TRIM(D799)="","",IFERROR(INDEX('Student Master'!H:H,MATCH(D799,'Student Master'!B:B,0)),"0"))</f>
        <v/>
      </c>
      <c r="P799" s="20" t="str">
        <f>IF(TRIM(D799)="","",IFERROR(INDEX('Student Master'!N:N,MATCH(D799,'Student Master'!B:B,0)),"0"))</f>
        <v/>
      </c>
      <c r="Q799" s="20" t="str">
        <f>IF(TRIM(D799)="","",IFERROR(INDEX('Student Master'!L:L,MATCH(D799,'Student Master'!B:B,0)),"0"))</f>
        <v/>
      </c>
    </row>
    <row r="800" spans="1:17" x14ac:dyDescent="0.35">
      <c r="A800" s="20">
        <v>799</v>
      </c>
      <c r="B800" s="21"/>
      <c r="C800" s="20"/>
      <c r="D800" s="20"/>
      <c r="E800" s="20"/>
      <c r="F800" s="20"/>
      <c r="G800" s="22" t="str">
        <f>IF(TRIM(D800)="","",IFERROR(INDEX('Student Master'!AB:AB,MATCH(D800,'Student Master'!B:B,0)),"0"))</f>
        <v/>
      </c>
      <c r="H800" s="22" t="str">
        <f>IF(TRIM(D800)="","",IFERROR(INDEX('Student Master'!AG:AG,MATCH(D800,'Student Master'!B:B,0)),"0"))</f>
        <v/>
      </c>
      <c r="I800" s="22" t="str">
        <f>IF(TRIM(D800)="","",IFERROR(INDEX('Student Master'!AH:AH,MATCH(D800,'Student Master'!B:B,0)),"0"))</f>
        <v/>
      </c>
      <c r="J800" s="22" t="str">
        <f>IF(TRIM(D800)="","",IFERROR(INDEX('Student Master'!AI:AI,MATCH(D800,'Student Master'!B:B,0)),"0"))</f>
        <v/>
      </c>
      <c r="K800" s="23" t="str">
        <f t="shared" si="16"/>
        <v/>
      </c>
      <c r="L800" s="20"/>
      <c r="M800" s="20" t="str">
        <f>IF(TRIM(D800)="","",IFERROR(INDEX('Student Master'!C:C,MATCH(D800,'Student Master'!B:B,0)),"0"))</f>
        <v/>
      </c>
      <c r="N800" s="20" t="str">
        <f>IF(TRIM(D800)="","",IFERROR(INDEX('Student Master'!D:D,MATCH(D800,'Student Master'!B:B,0)),"0"))</f>
        <v/>
      </c>
      <c r="O800" s="20" t="str">
        <f>IF(TRIM(D800)="","",IFERROR(INDEX('Student Master'!H:H,MATCH(D800,'Student Master'!B:B,0)),"0"))</f>
        <v/>
      </c>
      <c r="P800" s="20" t="str">
        <f>IF(TRIM(D800)="","",IFERROR(INDEX('Student Master'!N:N,MATCH(D800,'Student Master'!B:B,0)),"0"))</f>
        <v/>
      </c>
      <c r="Q800" s="20" t="str">
        <f>IF(TRIM(D800)="","",IFERROR(INDEX('Student Master'!L:L,MATCH(D800,'Student Master'!B:B,0)),"0"))</f>
        <v/>
      </c>
    </row>
    <row r="801" spans="1:17" x14ac:dyDescent="0.35">
      <c r="A801" s="20">
        <v>800</v>
      </c>
      <c r="B801" s="21"/>
      <c r="C801" s="20"/>
      <c r="D801" s="20"/>
      <c r="E801" s="20"/>
      <c r="F801" s="20"/>
      <c r="G801" s="22" t="str">
        <f>IF(TRIM(D801)="","",IFERROR(INDEX('Student Master'!AB:AB,MATCH(D801,'Student Master'!B:B,0)),"0"))</f>
        <v/>
      </c>
      <c r="H801" s="22" t="str">
        <f>IF(TRIM(D801)="","",IFERROR(INDEX('Student Master'!AG:AG,MATCH(D801,'Student Master'!B:B,0)),"0"))</f>
        <v/>
      </c>
      <c r="I801" s="22" t="str">
        <f>IF(TRIM(D801)="","",IFERROR(INDEX('Student Master'!AH:AH,MATCH(D801,'Student Master'!B:B,0)),"0"))</f>
        <v/>
      </c>
      <c r="J801" s="22" t="str">
        <f>IF(TRIM(D801)="","",IFERROR(INDEX('Student Master'!AI:AI,MATCH(D801,'Student Master'!B:B,0)),"0"))</f>
        <v/>
      </c>
      <c r="K801" s="23" t="str">
        <f t="shared" si="16"/>
        <v/>
      </c>
      <c r="L801" s="20"/>
      <c r="M801" s="20" t="str">
        <f>IF(TRIM(D801)="","",IFERROR(INDEX('Student Master'!C:C,MATCH(D801,'Student Master'!B:B,0)),"0"))</f>
        <v/>
      </c>
      <c r="N801" s="20" t="str">
        <f>IF(TRIM(D801)="","",IFERROR(INDEX('Student Master'!D:D,MATCH(D801,'Student Master'!B:B,0)),"0"))</f>
        <v/>
      </c>
      <c r="O801" s="20" t="str">
        <f>IF(TRIM(D801)="","",IFERROR(INDEX('Student Master'!H:H,MATCH(D801,'Student Master'!B:B,0)),"0"))</f>
        <v/>
      </c>
      <c r="P801" s="20" t="str">
        <f>IF(TRIM(D801)="","",IFERROR(INDEX('Student Master'!N:N,MATCH(D801,'Student Master'!B:B,0)),"0"))</f>
        <v/>
      </c>
      <c r="Q801" s="20" t="str">
        <f>IF(TRIM(D801)="","",IFERROR(INDEX('Student Master'!L:L,MATCH(D801,'Student Master'!B:B,0)),"0"))</f>
        <v/>
      </c>
    </row>
    <row r="802" spans="1:17" x14ac:dyDescent="0.35">
      <c r="A802" s="20">
        <v>801</v>
      </c>
      <c r="B802" s="21"/>
      <c r="C802" s="20"/>
      <c r="D802" s="20"/>
      <c r="E802" s="20"/>
      <c r="F802" s="20"/>
      <c r="G802" s="22" t="str">
        <f>IF(TRIM(D802)="","",IFERROR(INDEX('Student Master'!AB:AB,MATCH(D802,'Student Master'!B:B,0)),"0"))</f>
        <v/>
      </c>
      <c r="H802" s="22" t="str">
        <f>IF(TRIM(D802)="","",IFERROR(INDEX('Student Master'!AG:AG,MATCH(D802,'Student Master'!B:B,0)),"0"))</f>
        <v/>
      </c>
      <c r="I802" s="22" t="str">
        <f>IF(TRIM(D802)="","",IFERROR(INDEX('Student Master'!AH:AH,MATCH(D802,'Student Master'!B:B,0)),"0"))</f>
        <v/>
      </c>
      <c r="J802" s="22" t="str">
        <f>IF(TRIM(D802)="","",IFERROR(INDEX('Student Master'!AI:AI,MATCH(D802,'Student Master'!B:B,0)),"0"))</f>
        <v/>
      </c>
      <c r="K802" s="23" t="str">
        <f t="shared" si="16"/>
        <v/>
      </c>
      <c r="L802" s="20"/>
      <c r="M802" s="20" t="str">
        <f>IF(TRIM(D802)="","",IFERROR(INDEX('Student Master'!C:C,MATCH(D802,'Student Master'!B:B,0)),"0"))</f>
        <v/>
      </c>
      <c r="N802" s="20" t="str">
        <f>IF(TRIM(D802)="","",IFERROR(INDEX('Student Master'!D:D,MATCH(D802,'Student Master'!B:B,0)),"0"))</f>
        <v/>
      </c>
      <c r="O802" s="20" t="str">
        <f>IF(TRIM(D802)="","",IFERROR(INDEX('Student Master'!H:H,MATCH(D802,'Student Master'!B:B,0)),"0"))</f>
        <v/>
      </c>
      <c r="P802" s="20" t="str">
        <f>IF(TRIM(D802)="","",IFERROR(INDEX('Student Master'!N:N,MATCH(D802,'Student Master'!B:B,0)),"0"))</f>
        <v/>
      </c>
      <c r="Q802" s="20" t="str">
        <f>IF(TRIM(D802)="","",IFERROR(INDEX('Student Master'!L:L,MATCH(D802,'Student Master'!B:B,0)),"0"))</f>
        <v/>
      </c>
    </row>
    <row r="803" spans="1:17" x14ac:dyDescent="0.35">
      <c r="A803" s="20">
        <v>802</v>
      </c>
      <c r="B803" s="21"/>
      <c r="C803" s="20"/>
      <c r="D803" s="20"/>
      <c r="E803" s="20"/>
      <c r="F803" s="20"/>
      <c r="G803" s="22" t="str">
        <f>IF(TRIM(D803)="","",IFERROR(INDEX('Student Master'!AB:AB,MATCH(D803,'Student Master'!B:B,0)),"0"))</f>
        <v/>
      </c>
      <c r="H803" s="22" t="str">
        <f>IF(TRIM(D803)="","",IFERROR(INDEX('Student Master'!AG:AG,MATCH(D803,'Student Master'!B:B,0)),"0"))</f>
        <v/>
      </c>
      <c r="I803" s="22" t="str">
        <f>IF(TRIM(D803)="","",IFERROR(INDEX('Student Master'!AH:AH,MATCH(D803,'Student Master'!B:B,0)),"0"))</f>
        <v/>
      </c>
      <c r="J803" s="22" t="str">
        <f>IF(TRIM(D803)="","",IFERROR(INDEX('Student Master'!AI:AI,MATCH(D803,'Student Master'!B:B,0)),"0"))</f>
        <v/>
      </c>
      <c r="K803" s="23" t="str">
        <f t="shared" si="16"/>
        <v/>
      </c>
      <c r="L803" s="20"/>
      <c r="M803" s="20" t="str">
        <f>IF(TRIM(D803)="","",IFERROR(INDEX('Student Master'!C:C,MATCH(D803,'Student Master'!B:B,0)),"0"))</f>
        <v/>
      </c>
      <c r="N803" s="20" t="str">
        <f>IF(TRIM(D803)="","",IFERROR(INDEX('Student Master'!D:D,MATCH(D803,'Student Master'!B:B,0)),"0"))</f>
        <v/>
      </c>
      <c r="O803" s="20" t="str">
        <f>IF(TRIM(D803)="","",IFERROR(INDEX('Student Master'!H:H,MATCH(D803,'Student Master'!B:B,0)),"0"))</f>
        <v/>
      </c>
      <c r="P803" s="20" t="str">
        <f>IF(TRIM(D803)="","",IFERROR(INDEX('Student Master'!N:N,MATCH(D803,'Student Master'!B:B,0)),"0"))</f>
        <v/>
      </c>
      <c r="Q803" s="20" t="str">
        <f>IF(TRIM(D803)="","",IFERROR(INDEX('Student Master'!L:L,MATCH(D803,'Student Master'!B:B,0)),"0"))</f>
        <v/>
      </c>
    </row>
    <row r="804" spans="1:17" x14ac:dyDescent="0.35">
      <c r="A804" s="20">
        <v>803</v>
      </c>
      <c r="B804" s="21"/>
      <c r="C804" s="20"/>
      <c r="D804" s="20"/>
      <c r="E804" s="20"/>
      <c r="F804" s="20"/>
      <c r="G804" s="22" t="str">
        <f>IF(TRIM(D804)="","",IFERROR(INDEX('Student Master'!AB:AB,MATCH(D804,'Student Master'!B:B,0)),"0"))</f>
        <v/>
      </c>
      <c r="H804" s="22" t="str">
        <f>IF(TRIM(D804)="","",IFERROR(INDEX('Student Master'!AG:AG,MATCH(D804,'Student Master'!B:B,0)),"0"))</f>
        <v/>
      </c>
      <c r="I804" s="22" t="str">
        <f>IF(TRIM(D804)="","",IFERROR(INDEX('Student Master'!AH:AH,MATCH(D804,'Student Master'!B:B,0)),"0"))</f>
        <v/>
      </c>
      <c r="J804" s="22" t="str">
        <f>IF(TRIM(D804)="","",IFERROR(INDEX('Student Master'!AI:AI,MATCH(D804,'Student Master'!B:B,0)),"0"))</f>
        <v/>
      </c>
      <c r="K804" s="23" t="str">
        <f t="shared" si="16"/>
        <v/>
      </c>
      <c r="L804" s="20"/>
      <c r="M804" s="20" t="str">
        <f>IF(TRIM(D804)="","",IFERROR(INDEX('Student Master'!C:C,MATCH(D804,'Student Master'!B:B,0)),"0"))</f>
        <v/>
      </c>
      <c r="N804" s="20" t="str">
        <f>IF(TRIM(D804)="","",IFERROR(INDEX('Student Master'!D:D,MATCH(D804,'Student Master'!B:B,0)),"0"))</f>
        <v/>
      </c>
      <c r="O804" s="20" t="str">
        <f>IF(TRIM(D804)="","",IFERROR(INDEX('Student Master'!H:H,MATCH(D804,'Student Master'!B:B,0)),"0"))</f>
        <v/>
      </c>
      <c r="P804" s="20" t="str">
        <f>IF(TRIM(D804)="","",IFERROR(INDEX('Student Master'!N:N,MATCH(D804,'Student Master'!B:B,0)),"0"))</f>
        <v/>
      </c>
      <c r="Q804" s="20" t="str">
        <f>IF(TRIM(D804)="","",IFERROR(INDEX('Student Master'!L:L,MATCH(D804,'Student Master'!B:B,0)),"0"))</f>
        <v/>
      </c>
    </row>
    <row r="805" spans="1:17" x14ac:dyDescent="0.35">
      <c r="A805" s="20">
        <v>804</v>
      </c>
      <c r="B805" s="21"/>
      <c r="C805" s="20"/>
      <c r="D805" s="20"/>
      <c r="E805" s="20"/>
      <c r="F805" s="20"/>
      <c r="G805" s="22" t="str">
        <f>IF(TRIM(D805)="","",IFERROR(INDEX('Student Master'!AB:AB,MATCH(D805,'Student Master'!B:B,0)),"0"))</f>
        <v/>
      </c>
      <c r="H805" s="22" t="str">
        <f>IF(TRIM(D805)="","",IFERROR(INDEX('Student Master'!AG:AG,MATCH(D805,'Student Master'!B:B,0)),"0"))</f>
        <v/>
      </c>
      <c r="I805" s="22" t="str">
        <f>IF(TRIM(D805)="","",IFERROR(INDEX('Student Master'!AH:AH,MATCH(D805,'Student Master'!B:B,0)),"0"))</f>
        <v/>
      </c>
      <c r="J805" s="22" t="str">
        <f>IF(TRIM(D805)="","",IFERROR(INDEX('Student Master'!AI:AI,MATCH(D805,'Student Master'!B:B,0)),"0"))</f>
        <v/>
      </c>
      <c r="K805" s="23" t="str">
        <f t="shared" si="16"/>
        <v/>
      </c>
      <c r="L805" s="20"/>
      <c r="M805" s="20" t="str">
        <f>IF(TRIM(D805)="","",IFERROR(INDEX('Student Master'!C:C,MATCH(D805,'Student Master'!B:B,0)),"0"))</f>
        <v/>
      </c>
      <c r="N805" s="20" t="str">
        <f>IF(TRIM(D805)="","",IFERROR(INDEX('Student Master'!D:D,MATCH(D805,'Student Master'!B:B,0)),"0"))</f>
        <v/>
      </c>
      <c r="O805" s="20" t="str">
        <f>IF(TRIM(D805)="","",IFERROR(INDEX('Student Master'!H:H,MATCH(D805,'Student Master'!B:B,0)),"0"))</f>
        <v/>
      </c>
      <c r="P805" s="20" t="str">
        <f>IF(TRIM(D805)="","",IFERROR(INDEX('Student Master'!N:N,MATCH(D805,'Student Master'!B:B,0)),"0"))</f>
        <v/>
      </c>
      <c r="Q805" s="20" t="str">
        <f>IF(TRIM(D805)="","",IFERROR(INDEX('Student Master'!L:L,MATCH(D805,'Student Master'!B:B,0)),"0"))</f>
        <v/>
      </c>
    </row>
    <row r="806" spans="1:17" x14ac:dyDescent="0.35">
      <c r="A806" s="20">
        <v>805</v>
      </c>
      <c r="B806" s="21"/>
      <c r="C806" s="20"/>
      <c r="D806" s="20"/>
      <c r="E806" s="20"/>
      <c r="F806" s="20"/>
      <c r="G806" s="22" t="str">
        <f>IF(TRIM(D806)="","",IFERROR(INDEX('Student Master'!AB:AB,MATCH(D806,'Student Master'!B:B,0)),"0"))</f>
        <v/>
      </c>
      <c r="H806" s="22" t="str">
        <f>IF(TRIM(D806)="","",IFERROR(INDEX('Student Master'!AG:AG,MATCH(D806,'Student Master'!B:B,0)),"0"))</f>
        <v/>
      </c>
      <c r="I806" s="22" t="str">
        <f>IF(TRIM(D806)="","",IFERROR(INDEX('Student Master'!AH:AH,MATCH(D806,'Student Master'!B:B,0)),"0"))</f>
        <v/>
      </c>
      <c r="J806" s="22" t="str">
        <f>IF(TRIM(D806)="","",IFERROR(INDEX('Student Master'!AI:AI,MATCH(D806,'Student Master'!B:B,0)),"0"))</f>
        <v/>
      </c>
      <c r="K806" s="23" t="str">
        <f t="shared" si="16"/>
        <v/>
      </c>
      <c r="L806" s="20"/>
      <c r="M806" s="20" t="str">
        <f>IF(TRIM(D806)="","",IFERROR(INDEX('Student Master'!C:C,MATCH(D806,'Student Master'!B:B,0)),"0"))</f>
        <v/>
      </c>
      <c r="N806" s="20" t="str">
        <f>IF(TRIM(D806)="","",IFERROR(INDEX('Student Master'!D:D,MATCH(D806,'Student Master'!B:B,0)),"0"))</f>
        <v/>
      </c>
      <c r="O806" s="20" t="str">
        <f>IF(TRIM(D806)="","",IFERROR(INDEX('Student Master'!H:H,MATCH(D806,'Student Master'!B:B,0)),"0"))</f>
        <v/>
      </c>
      <c r="P806" s="20" t="str">
        <f>IF(TRIM(D806)="","",IFERROR(INDEX('Student Master'!N:N,MATCH(D806,'Student Master'!B:B,0)),"0"))</f>
        <v/>
      </c>
      <c r="Q806" s="20" t="str">
        <f>IF(TRIM(D806)="","",IFERROR(INDEX('Student Master'!L:L,MATCH(D806,'Student Master'!B:B,0)),"0"))</f>
        <v/>
      </c>
    </row>
    <row r="807" spans="1:17" x14ac:dyDescent="0.35">
      <c r="A807" s="20">
        <v>806</v>
      </c>
      <c r="B807" s="21"/>
      <c r="C807" s="20"/>
      <c r="D807" s="20"/>
      <c r="E807" s="20"/>
      <c r="F807" s="20"/>
      <c r="G807" s="22" t="str">
        <f>IF(TRIM(D807)="","",IFERROR(INDEX('Student Master'!AB:AB,MATCH(D807,'Student Master'!B:B,0)),"0"))</f>
        <v/>
      </c>
      <c r="H807" s="22" t="str">
        <f>IF(TRIM(D807)="","",IFERROR(INDEX('Student Master'!AG:AG,MATCH(D807,'Student Master'!B:B,0)),"0"))</f>
        <v/>
      </c>
      <c r="I807" s="22" t="str">
        <f>IF(TRIM(D807)="","",IFERROR(INDEX('Student Master'!AH:AH,MATCH(D807,'Student Master'!B:B,0)),"0"))</f>
        <v/>
      </c>
      <c r="J807" s="22" t="str">
        <f>IF(TRIM(D807)="","",IFERROR(INDEX('Student Master'!AI:AI,MATCH(D807,'Student Master'!B:B,0)),"0"))</f>
        <v/>
      </c>
      <c r="K807" s="23" t="str">
        <f t="shared" si="16"/>
        <v/>
      </c>
      <c r="L807" s="20"/>
      <c r="M807" s="20" t="str">
        <f>IF(TRIM(D807)="","",IFERROR(INDEX('Student Master'!C:C,MATCH(D807,'Student Master'!B:B,0)),"0"))</f>
        <v/>
      </c>
      <c r="N807" s="20" t="str">
        <f>IF(TRIM(D807)="","",IFERROR(INDEX('Student Master'!D:D,MATCH(D807,'Student Master'!B:B,0)),"0"))</f>
        <v/>
      </c>
      <c r="O807" s="20" t="str">
        <f>IF(TRIM(D807)="","",IFERROR(INDEX('Student Master'!H:H,MATCH(D807,'Student Master'!B:B,0)),"0"))</f>
        <v/>
      </c>
      <c r="P807" s="20" t="str">
        <f>IF(TRIM(D807)="","",IFERROR(INDEX('Student Master'!N:N,MATCH(D807,'Student Master'!B:B,0)),"0"))</f>
        <v/>
      </c>
      <c r="Q807" s="20" t="str">
        <f>IF(TRIM(D807)="","",IFERROR(INDEX('Student Master'!L:L,MATCH(D807,'Student Master'!B:B,0)),"0"))</f>
        <v/>
      </c>
    </row>
    <row r="808" spans="1:17" x14ac:dyDescent="0.35">
      <c r="A808" s="20">
        <v>807</v>
      </c>
      <c r="B808" s="21"/>
      <c r="C808" s="20"/>
      <c r="D808" s="20"/>
      <c r="E808" s="20"/>
      <c r="F808" s="20"/>
      <c r="G808" s="22" t="str">
        <f>IF(TRIM(D808)="","",IFERROR(INDEX('Student Master'!AB:AB,MATCH(D808,'Student Master'!B:B,0)),"0"))</f>
        <v/>
      </c>
      <c r="H808" s="22" t="str">
        <f>IF(TRIM(D808)="","",IFERROR(INDEX('Student Master'!AG:AG,MATCH(D808,'Student Master'!B:B,0)),"0"))</f>
        <v/>
      </c>
      <c r="I808" s="22" t="str">
        <f>IF(TRIM(D808)="","",IFERROR(INDEX('Student Master'!AH:AH,MATCH(D808,'Student Master'!B:B,0)),"0"))</f>
        <v/>
      </c>
      <c r="J808" s="22" t="str">
        <f>IF(TRIM(D808)="","",IFERROR(INDEX('Student Master'!AI:AI,MATCH(D808,'Student Master'!B:B,0)),"0"))</f>
        <v/>
      </c>
      <c r="K808" s="23" t="str">
        <f t="shared" si="16"/>
        <v/>
      </c>
      <c r="L808" s="20"/>
      <c r="M808" s="20" t="str">
        <f>IF(TRIM(D808)="","",IFERROR(INDEX('Student Master'!C:C,MATCH(D808,'Student Master'!B:B,0)),"0"))</f>
        <v/>
      </c>
      <c r="N808" s="20" t="str">
        <f>IF(TRIM(D808)="","",IFERROR(INDEX('Student Master'!D:D,MATCH(D808,'Student Master'!B:B,0)),"0"))</f>
        <v/>
      </c>
      <c r="O808" s="20" t="str">
        <f>IF(TRIM(D808)="","",IFERROR(INDEX('Student Master'!H:H,MATCH(D808,'Student Master'!B:B,0)),"0"))</f>
        <v/>
      </c>
      <c r="P808" s="20" t="str">
        <f>IF(TRIM(D808)="","",IFERROR(INDEX('Student Master'!N:N,MATCH(D808,'Student Master'!B:B,0)),"0"))</f>
        <v/>
      </c>
      <c r="Q808" s="20" t="str">
        <f>IF(TRIM(D808)="","",IFERROR(INDEX('Student Master'!L:L,MATCH(D808,'Student Master'!B:B,0)),"0"))</f>
        <v/>
      </c>
    </row>
    <row r="809" spans="1:17" x14ac:dyDescent="0.35">
      <c r="A809" s="20">
        <v>808</v>
      </c>
      <c r="B809" s="21"/>
      <c r="C809" s="20"/>
      <c r="D809" s="20"/>
      <c r="E809" s="20"/>
      <c r="F809" s="20"/>
      <c r="G809" s="22" t="str">
        <f>IF(TRIM(D809)="","",IFERROR(INDEX('Student Master'!AB:AB,MATCH(D809,'Student Master'!B:B,0)),"0"))</f>
        <v/>
      </c>
      <c r="H809" s="22" t="str">
        <f>IF(TRIM(D809)="","",IFERROR(INDEX('Student Master'!AG:AG,MATCH(D809,'Student Master'!B:B,0)),"0"))</f>
        <v/>
      </c>
      <c r="I809" s="22" t="str">
        <f>IF(TRIM(D809)="","",IFERROR(INDEX('Student Master'!AH:AH,MATCH(D809,'Student Master'!B:B,0)),"0"))</f>
        <v/>
      </c>
      <c r="J809" s="22" t="str">
        <f>IF(TRIM(D809)="","",IFERROR(INDEX('Student Master'!AI:AI,MATCH(D809,'Student Master'!B:B,0)),"0"))</f>
        <v/>
      </c>
      <c r="K809" s="23" t="str">
        <f t="shared" si="16"/>
        <v/>
      </c>
      <c r="L809" s="20"/>
      <c r="M809" s="20" t="str">
        <f>IF(TRIM(D809)="","",IFERROR(INDEX('Student Master'!C:C,MATCH(D809,'Student Master'!B:B,0)),"0"))</f>
        <v/>
      </c>
      <c r="N809" s="20" t="str">
        <f>IF(TRIM(D809)="","",IFERROR(INDEX('Student Master'!D:D,MATCH(D809,'Student Master'!B:B,0)),"0"))</f>
        <v/>
      </c>
      <c r="O809" s="20" t="str">
        <f>IF(TRIM(D809)="","",IFERROR(INDEX('Student Master'!H:H,MATCH(D809,'Student Master'!B:B,0)),"0"))</f>
        <v/>
      </c>
      <c r="P809" s="20" t="str">
        <f>IF(TRIM(D809)="","",IFERROR(INDEX('Student Master'!N:N,MATCH(D809,'Student Master'!B:B,0)),"0"))</f>
        <v/>
      </c>
      <c r="Q809" s="20" t="str">
        <f>IF(TRIM(D809)="","",IFERROR(INDEX('Student Master'!L:L,MATCH(D809,'Student Master'!B:B,0)),"0"))</f>
        <v/>
      </c>
    </row>
    <row r="810" spans="1:17" x14ac:dyDescent="0.35">
      <c r="A810" s="20">
        <v>809</v>
      </c>
      <c r="B810" s="21"/>
      <c r="C810" s="20"/>
      <c r="D810" s="20"/>
      <c r="E810" s="20"/>
      <c r="F810" s="20"/>
      <c r="G810" s="22" t="str">
        <f>IF(TRIM(D810)="","",IFERROR(INDEX('Student Master'!AB:AB,MATCH(D810,'Student Master'!B:B,0)),"0"))</f>
        <v/>
      </c>
      <c r="H810" s="22" t="str">
        <f>IF(TRIM(D810)="","",IFERROR(INDEX('Student Master'!AG:AG,MATCH(D810,'Student Master'!B:B,0)),"0"))</f>
        <v/>
      </c>
      <c r="I810" s="22" t="str">
        <f>IF(TRIM(D810)="","",IFERROR(INDEX('Student Master'!AH:AH,MATCH(D810,'Student Master'!B:B,0)),"0"))</f>
        <v/>
      </c>
      <c r="J810" s="22" t="str">
        <f>IF(TRIM(D810)="","",IFERROR(INDEX('Student Master'!AI:AI,MATCH(D810,'Student Master'!B:B,0)),"0"))</f>
        <v/>
      </c>
      <c r="K810" s="23" t="str">
        <f t="shared" si="16"/>
        <v/>
      </c>
      <c r="L810" s="20"/>
      <c r="M810" s="20" t="str">
        <f>IF(TRIM(D810)="","",IFERROR(INDEX('Student Master'!C:C,MATCH(D810,'Student Master'!B:B,0)),"0"))</f>
        <v/>
      </c>
      <c r="N810" s="20" t="str">
        <f>IF(TRIM(D810)="","",IFERROR(INDEX('Student Master'!D:D,MATCH(D810,'Student Master'!B:B,0)),"0"))</f>
        <v/>
      </c>
      <c r="O810" s="20" t="str">
        <f>IF(TRIM(D810)="","",IFERROR(INDEX('Student Master'!H:H,MATCH(D810,'Student Master'!B:B,0)),"0"))</f>
        <v/>
      </c>
      <c r="P810" s="20" t="str">
        <f>IF(TRIM(D810)="","",IFERROR(INDEX('Student Master'!N:N,MATCH(D810,'Student Master'!B:B,0)),"0"))</f>
        <v/>
      </c>
      <c r="Q810" s="20" t="str">
        <f>IF(TRIM(D810)="","",IFERROR(INDEX('Student Master'!L:L,MATCH(D810,'Student Master'!B:B,0)),"0"))</f>
        <v/>
      </c>
    </row>
    <row r="811" spans="1:17" x14ac:dyDescent="0.35">
      <c r="A811" s="20">
        <v>810</v>
      </c>
      <c r="B811" s="21"/>
      <c r="C811" s="20"/>
      <c r="D811" s="20"/>
      <c r="E811" s="20"/>
      <c r="F811" s="20"/>
      <c r="G811" s="22" t="str">
        <f>IF(TRIM(D811)="","",IFERROR(INDEX('Student Master'!AB:AB,MATCH(D811,'Student Master'!B:B,0)),"0"))</f>
        <v/>
      </c>
      <c r="H811" s="22" t="str">
        <f>IF(TRIM(D811)="","",IFERROR(INDEX('Student Master'!AG:AG,MATCH(D811,'Student Master'!B:B,0)),"0"))</f>
        <v/>
      </c>
      <c r="I811" s="22" t="str">
        <f>IF(TRIM(D811)="","",IFERROR(INDEX('Student Master'!AH:AH,MATCH(D811,'Student Master'!B:B,0)),"0"))</f>
        <v/>
      </c>
      <c r="J811" s="22" t="str">
        <f>IF(TRIM(D811)="","",IFERROR(INDEX('Student Master'!AI:AI,MATCH(D811,'Student Master'!B:B,0)),"0"))</f>
        <v/>
      </c>
      <c r="K811" s="23" t="str">
        <f t="shared" si="16"/>
        <v/>
      </c>
      <c r="L811" s="20"/>
      <c r="M811" s="20" t="str">
        <f>IF(TRIM(D811)="","",IFERROR(INDEX('Student Master'!C:C,MATCH(D811,'Student Master'!B:B,0)),"0"))</f>
        <v/>
      </c>
      <c r="N811" s="20" t="str">
        <f>IF(TRIM(D811)="","",IFERROR(INDEX('Student Master'!D:D,MATCH(D811,'Student Master'!B:B,0)),"0"))</f>
        <v/>
      </c>
      <c r="O811" s="20" t="str">
        <f>IF(TRIM(D811)="","",IFERROR(INDEX('Student Master'!H:H,MATCH(D811,'Student Master'!B:B,0)),"0"))</f>
        <v/>
      </c>
      <c r="P811" s="20" t="str">
        <f>IF(TRIM(D811)="","",IFERROR(INDEX('Student Master'!N:N,MATCH(D811,'Student Master'!B:B,0)),"0"))</f>
        <v/>
      </c>
      <c r="Q811" s="20" t="str">
        <f>IF(TRIM(D811)="","",IFERROR(INDEX('Student Master'!L:L,MATCH(D811,'Student Master'!B:B,0)),"0"))</f>
        <v/>
      </c>
    </row>
    <row r="812" spans="1:17" x14ac:dyDescent="0.35">
      <c r="A812" s="20">
        <v>811</v>
      </c>
      <c r="B812" s="21"/>
      <c r="C812" s="20"/>
      <c r="D812" s="20"/>
      <c r="E812" s="20"/>
      <c r="F812" s="20"/>
      <c r="G812" s="22" t="str">
        <f>IF(TRIM(D812)="","",IFERROR(INDEX('Student Master'!AB:AB,MATCH(D812,'Student Master'!B:B,0)),"0"))</f>
        <v/>
      </c>
      <c r="H812" s="22" t="str">
        <f>IF(TRIM(D812)="","",IFERROR(INDEX('Student Master'!AG:AG,MATCH(D812,'Student Master'!B:B,0)),"0"))</f>
        <v/>
      </c>
      <c r="I812" s="22" t="str">
        <f>IF(TRIM(D812)="","",IFERROR(INDEX('Student Master'!AH:AH,MATCH(D812,'Student Master'!B:B,0)),"0"))</f>
        <v/>
      </c>
      <c r="J812" s="22" t="str">
        <f>IF(TRIM(D812)="","",IFERROR(INDEX('Student Master'!AI:AI,MATCH(D812,'Student Master'!B:B,0)),"0"))</f>
        <v/>
      </c>
      <c r="K812" s="23" t="str">
        <f t="shared" si="16"/>
        <v/>
      </c>
      <c r="L812" s="20"/>
      <c r="M812" s="20" t="str">
        <f>IF(TRIM(D812)="","",IFERROR(INDEX('Student Master'!C:C,MATCH(D812,'Student Master'!B:B,0)),"0"))</f>
        <v/>
      </c>
      <c r="N812" s="20" t="str">
        <f>IF(TRIM(D812)="","",IFERROR(INDEX('Student Master'!D:D,MATCH(D812,'Student Master'!B:B,0)),"0"))</f>
        <v/>
      </c>
      <c r="O812" s="20" t="str">
        <f>IF(TRIM(D812)="","",IFERROR(INDEX('Student Master'!H:H,MATCH(D812,'Student Master'!B:B,0)),"0"))</f>
        <v/>
      </c>
      <c r="P812" s="20" t="str">
        <f>IF(TRIM(D812)="","",IFERROR(INDEX('Student Master'!N:N,MATCH(D812,'Student Master'!B:B,0)),"0"))</f>
        <v/>
      </c>
      <c r="Q812" s="20" t="str">
        <f>IF(TRIM(D812)="","",IFERROR(INDEX('Student Master'!L:L,MATCH(D812,'Student Master'!B:B,0)),"0"))</f>
        <v/>
      </c>
    </row>
    <row r="813" spans="1:17" x14ac:dyDescent="0.35">
      <c r="A813" s="20">
        <v>812</v>
      </c>
      <c r="B813" s="21"/>
      <c r="C813" s="20"/>
      <c r="D813" s="20"/>
      <c r="E813" s="20"/>
      <c r="F813" s="20"/>
      <c r="G813" s="22" t="str">
        <f>IF(TRIM(D813)="","",IFERROR(INDEX('Student Master'!AB:AB,MATCH(D813,'Student Master'!B:B,0)),"0"))</f>
        <v/>
      </c>
      <c r="H813" s="22" t="str">
        <f>IF(TRIM(D813)="","",IFERROR(INDEX('Student Master'!AG:AG,MATCH(D813,'Student Master'!B:B,0)),"0"))</f>
        <v/>
      </c>
      <c r="I813" s="22" t="str">
        <f>IF(TRIM(D813)="","",IFERROR(INDEX('Student Master'!AH:AH,MATCH(D813,'Student Master'!B:B,0)),"0"))</f>
        <v/>
      </c>
      <c r="J813" s="22" t="str">
        <f>IF(TRIM(D813)="","",IFERROR(INDEX('Student Master'!AI:AI,MATCH(D813,'Student Master'!B:B,0)),"0"))</f>
        <v/>
      </c>
      <c r="K813" s="23" t="str">
        <f t="shared" si="16"/>
        <v/>
      </c>
      <c r="L813" s="20"/>
      <c r="M813" s="20" t="str">
        <f>IF(TRIM(D813)="","",IFERROR(INDEX('Student Master'!C:C,MATCH(D813,'Student Master'!B:B,0)),"0"))</f>
        <v/>
      </c>
      <c r="N813" s="20" t="str">
        <f>IF(TRIM(D813)="","",IFERROR(INDEX('Student Master'!D:D,MATCH(D813,'Student Master'!B:B,0)),"0"))</f>
        <v/>
      </c>
      <c r="O813" s="20" t="str">
        <f>IF(TRIM(D813)="","",IFERROR(INDEX('Student Master'!H:H,MATCH(D813,'Student Master'!B:B,0)),"0"))</f>
        <v/>
      </c>
      <c r="P813" s="20" t="str">
        <f>IF(TRIM(D813)="","",IFERROR(INDEX('Student Master'!N:N,MATCH(D813,'Student Master'!B:B,0)),"0"))</f>
        <v/>
      </c>
      <c r="Q813" s="20" t="str">
        <f>IF(TRIM(D813)="","",IFERROR(INDEX('Student Master'!L:L,MATCH(D813,'Student Master'!B:B,0)),"0"))</f>
        <v/>
      </c>
    </row>
    <row r="814" spans="1:17" x14ac:dyDescent="0.35">
      <c r="A814" s="20">
        <v>813</v>
      </c>
      <c r="B814" s="21"/>
      <c r="C814" s="20"/>
      <c r="D814" s="20"/>
      <c r="E814" s="20"/>
      <c r="F814" s="20"/>
      <c r="G814" s="22" t="str">
        <f>IF(TRIM(D814)="","",IFERROR(INDEX('Student Master'!AB:AB,MATCH(D814,'Student Master'!B:B,0)),"0"))</f>
        <v/>
      </c>
      <c r="H814" s="22" t="str">
        <f>IF(TRIM(D814)="","",IFERROR(INDEX('Student Master'!AG:AG,MATCH(D814,'Student Master'!B:B,0)),"0"))</f>
        <v/>
      </c>
      <c r="I814" s="22" t="str">
        <f>IF(TRIM(D814)="","",IFERROR(INDEX('Student Master'!AH:AH,MATCH(D814,'Student Master'!B:B,0)),"0"))</f>
        <v/>
      </c>
      <c r="J814" s="22" t="str">
        <f>IF(TRIM(D814)="","",IFERROR(INDEX('Student Master'!AI:AI,MATCH(D814,'Student Master'!B:B,0)),"0"))</f>
        <v/>
      </c>
      <c r="K814" s="23" t="str">
        <f t="shared" si="16"/>
        <v/>
      </c>
      <c r="L814" s="20"/>
      <c r="M814" s="20" t="str">
        <f>IF(TRIM(D814)="","",IFERROR(INDEX('Student Master'!C:C,MATCH(D814,'Student Master'!B:B,0)),"0"))</f>
        <v/>
      </c>
      <c r="N814" s="20" t="str">
        <f>IF(TRIM(D814)="","",IFERROR(INDEX('Student Master'!D:D,MATCH(D814,'Student Master'!B:B,0)),"0"))</f>
        <v/>
      </c>
      <c r="O814" s="20" t="str">
        <f>IF(TRIM(D814)="","",IFERROR(INDEX('Student Master'!H:H,MATCH(D814,'Student Master'!B:B,0)),"0"))</f>
        <v/>
      </c>
      <c r="P814" s="20" t="str">
        <f>IF(TRIM(D814)="","",IFERROR(INDEX('Student Master'!N:N,MATCH(D814,'Student Master'!B:B,0)),"0"))</f>
        <v/>
      </c>
      <c r="Q814" s="20" t="str">
        <f>IF(TRIM(D814)="","",IFERROR(INDEX('Student Master'!L:L,MATCH(D814,'Student Master'!B:B,0)),"0"))</f>
        <v/>
      </c>
    </row>
    <row r="815" spans="1:17" x14ac:dyDescent="0.35">
      <c r="A815" s="20">
        <v>814</v>
      </c>
      <c r="B815" s="21"/>
      <c r="C815" s="20"/>
      <c r="D815" s="20"/>
      <c r="E815" s="20"/>
      <c r="F815" s="20"/>
      <c r="G815" s="22" t="str">
        <f>IF(TRIM(D815)="","",IFERROR(INDEX('Student Master'!AB:AB,MATCH(D815,'Student Master'!B:B,0)),"0"))</f>
        <v/>
      </c>
      <c r="H815" s="22" t="str">
        <f>IF(TRIM(D815)="","",IFERROR(INDEX('Student Master'!AG:AG,MATCH(D815,'Student Master'!B:B,0)),"0"))</f>
        <v/>
      </c>
      <c r="I815" s="22" t="str">
        <f>IF(TRIM(D815)="","",IFERROR(INDEX('Student Master'!AH:AH,MATCH(D815,'Student Master'!B:B,0)),"0"))</f>
        <v/>
      </c>
      <c r="J815" s="22" t="str">
        <f>IF(TRIM(D815)="","",IFERROR(INDEX('Student Master'!AI:AI,MATCH(D815,'Student Master'!B:B,0)),"0"))</f>
        <v/>
      </c>
      <c r="K815" s="23" t="str">
        <f t="shared" si="16"/>
        <v/>
      </c>
      <c r="L815" s="20"/>
      <c r="M815" s="20" t="str">
        <f>IF(TRIM(D815)="","",IFERROR(INDEX('Student Master'!C:C,MATCH(D815,'Student Master'!B:B,0)),"0"))</f>
        <v/>
      </c>
      <c r="N815" s="20" t="str">
        <f>IF(TRIM(D815)="","",IFERROR(INDEX('Student Master'!D:D,MATCH(D815,'Student Master'!B:B,0)),"0"))</f>
        <v/>
      </c>
      <c r="O815" s="20" t="str">
        <f>IF(TRIM(D815)="","",IFERROR(INDEX('Student Master'!H:H,MATCH(D815,'Student Master'!B:B,0)),"0"))</f>
        <v/>
      </c>
      <c r="P815" s="20" t="str">
        <f>IF(TRIM(D815)="","",IFERROR(INDEX('Student Master'!N:N,MATCH(D815,'Student Master'!B:B,0)),"0"))</f>
        <v/>
      </c>
      <c r="Q815" s="20" t="str">
        <f>IF(TRIM(D815)="","",IFERROR(INDEX('Student Master'!L:L,MATCH(D815,'Student Master'!B:B,0)),"0"))</f>
        <v/>
      </c>
    </row>
    <row r="816" spans="1:17" x14ac:dyDescent="0.35">
      <c r="A816" s="20">
        <v>815</v>
      </c>
      <c r="B816" s="21"/>
      <c r="C816" s="20"/>
      <c r="D816" s="20"/>
      <c r="E816" s="20"/>
      <c r="F816" s="20"/>
      <c r="G816" s="22" t="str">
        <f>IF(TRIM(D816)="","",IFERROR(INDEX('Student Master'!AB:AB,MATCH(D816,'Student Master'!B:B,0)),"0"))</f>
        <v/>
      </c>
      <c r="H816" s="22" t="str">
        <f>IF(TRIM(D816)="","",IFERROR(INDEX('Student Master'!AG:AG,MATCH(D816,'Student Master'!B:B,0)),"0"))</f>
        <v/>
      </c>
      <c r="I816" s="22" t="str">
        <f>IF(TRIM(D816)="","",IFERROR(INDEX('Student Master'!AH:AH,MATCH(D816,'Student Master'!B:B,0)),"0"))</f>
        <v/>
      </c>
      <c r="J816" s="22" t="str">
        <f>IF(TRIM(D816)="","",IFERROR(INDEX('Student Master'!AI:AI,MATCH(D816,'Student Master'!B:B,0)),"0"))</f>
        <v/>
      </c>
      <c r="K816" s="23" t="str">
        <f t="shared" si="16"/>
        <v/>
      </c>
      <c r="L816" s="20"/>
      <c r="M816" s="20" t="str">
        <f>IF(TRIM(D816)="","",IFERROR(INDEX('Student Master'!C:C,MATCH(D816,'Student Master'!B:B,0)),"0"))</f>
        <v/>
      </c>
      <c r="N816" s="20" t="str">
        <f>IF(TRIM(D816)="","",IFERROR(INDEX('Student Master'!D:D,MATCH(D816,'Student Master'!B:B,0)),"0"))</f>
        <v/>
      </c>
      <c r="O816" s="20" t="str">
        <f>IF(TRIM(D816)="","",IFERROR(INDEX('Student Master'!H:H,MATCH(D816,'Student Master'!B:B,0)),"0"))</f>
        <v/>
      </c>
      <c r="P816" s="20" t="str">
        <f>IF(TRIM(D816)="","",IFERROR(INDEX('Student Master'!N:N,MATCH(D816,'Student Master'!B:B,0)),"0"))</f>
        <v/>
      </c>
      <c r="Q816" s="20" t="str">
        <f>IF(TRIM(D816)="","",IFERROR(INDEX('Student Master'!L:L,MATCH(D816,'Student Master'!B:B,0)),"0"))</f>
        <v/>
      </c>
    </row>
    <row r="817" spans="1:17" x14ac:dyDescent="0.35">
      <c r="A817" s="20">
        <v>816</v>
      </c>
      <c r="B817" s="21"/>
      <c r="C817" s="20"/>
      <c r="D817" s="20"/>
      <c r="E817" s="20"/>
      <c r="F817" s="20"/>
      <c r="G817" s="22" t="str">
        <f>IF(TRIM(D817)="","",IFERROR(INDEX('Student Master'!AB:AB,MATCH(D817,'Student Master'!B:B,0)),"0"))</f>
        <v/>
      </c>
      <c r="H817" s="22" t="str">
        <f>IF(TRIM(D817)="","",IFERROR(INDEX('Student Master'!AG:AG,MATCH(D817,'Student Master'!B:B,0)),"0"))</f>
        <v/>
      </c>
      <c r="I817" s="22" t="str">
        <f>IF(TRIM(D817)="","",IFERROR(INDEX('Student Master'!AH:AH,MATCH(D817,'Student Master'!B:B,0)),"0"))</f>
        <v/>
      </c>
      <c r="J817" s="22" t="str">
        <f>IF(TRIM(D817)="","",IFERROR(INDEX('Student Master'!AI:AI,MATCH(D817,'Student Master'!B:B,0)),"0"))</f>
        <v/>
      </c>
      <c r="K817" s="23" t="str">
        <f t="shared" si="16"/>
        <v/>
      </c>
      <c r="L817" s="20"/>
      <c r="M817" s="20" t="str">
        <f>IF(TRIM(D817)="","",IFERROR(INDEX('Student Master'!C:C,MATCH(D817,'Student Master'!B:B,0)),"0"))</f>
        <v/>
      </c>
      <c r="N817" s="20" t="str">
        <f>IF(TRIM(D817)="","",IFERROR(INDEX('Student Master'!D:D,MATCH(D817,'Student Master'!B:B,0)),"0"))</f>
        <v/>
      </c>
      <c r="O817" s="20" t="str">
        <f>IF(TRIM(D817)="","",IFERROR(INDEX('Student Master'!H:H,MATCH(D817,'Student Master'!B:B,0)),"0"))</f>
        <v/>
      </c>
      <c r="P817" s="20" t="str">
        <f>IF(TRIM(D817)="","",IFERROR(INDEX('Student Master'!N:N,MATCH(D817,'Student Master'!B:B,0)),"0"))</f>
        <v/>
      </c>
      <c r="Q817" s="20" t="str">
        <f>IF(TRIM(D817)="","",IFERROR(INDEX('Student Master'!L:L,MATCH(D817,'Student Master'!B:B,0)),"0"))</f>
        <v/>
      </c>
    </row>
    <row r="818" spans="1:17" x14ac:dyDescent="0.35">
      <c r="A818" s="20">
        <v>817</v>
      </c>
      <c r="B818" s="21"/>
      <c r="C818" s="20"/>
      <c r="D818" s="20"/>
      <c r="E818" s="20"/>
      <c r="F818" s="20"/>
      <c r="G818" s="22" t="str">
        <f>IF(TRIM(D818)="","",IFERROR(INDEX('Student Master'!AB:AB,MATCH(D818,'Student Master'!B:B,0)),"0"))</f>
        <v/>
      </c>
      <c r="H818" s="22" t="str">
        <f>IF(TRIM(D818)="","",IFERROR(INDEX('Student Master'!AG:AG,MATCH(D818,'Student Master'!B:B,0)),"0"))</f>
        <v/>
      </c>
      <c r="I818" s="22" t="str">
        <f>IF(TRIM(D818)="","",IFERROR(INDEX('Student Master'!AH:AH,MATCH(D818,'Student Master'!B:B,0)),"0"))</f>
        <v/>
      </c>
      <c r="J818" s="22" t="str">
        <f>IF(TRIM(D818)="","",IFERROR(INDEX('Student Master'!AI:AI,MATCH(D818,'Student Master'!B:B,0)),"0"))</f>
        <v/>
      </c>
      <c r="K818" s="23" t="str">
        <f t="shared" si="16"/>
        <v/>
      </c>
      <c r="L818" s="20"/>
      <c r="M818" s="20" t="str">
        <f>IF(TRIM(D818)="","",IFERROR(INDEX('Student Master'!C:C,MATCH(D818,'Student Master'!B:B,0)),"0"))</f>
        <v/>
      </c>
      <c r="N818" s="20" t="str">
        <f>IF(TRIM(D818)="","",IFERROR(INDEX('Student Master'!D:D,MATCH(D818,'Student Master'!B:B,0)),"0"))</f>
        <v/>
      </c>
      <c r="O818" s="20" t="str">
        <f>IF(TRIM(D818)="","",IFERROR(INDEX('Student Master'!H:H,MATCH(D818,'Student Master'!B:B,0)),"0"))</f>
        <v/>
      </c>
      <c r="P818" s="20" t="str">
        <f>IF(TRIM(D818)="","",IFERROR(INDEX('Student Master'!N:N,MATCH(D818,'Student Master'!B:B,0)),"0"))</f>
        <v/>
      </c>
      <c r="Q818" s="20" t="str">
        <f>IF(TRIM(D818)="","",IFERROR(INDEX('Student Master'!L:L,MATCH(D818,'Student Master'!B:B,0)),"0"))</f>
        <v/>
      </c>
    </row>
    <row r="819" spans="1:17" x14ac:dyDescent="0.35">
      <c r="A819" s="20">
        <v>818</v>
      </c>
      <c r="B819" s="21"/>
      <c r="C819" s="20"/>
      <c r="D819" s="20"/>
      <c r="E819" s="20"/>
      <c r="F819" s="20"/>
      <c r="G819" s="22" t="str">
        <f>IF(TRIM(D819)="","",IFERROR(INDEX('Student Master'!AB:AB,MATCH(D819,'Student Master'!B:B,0)),"0"))</f>
        <v/>
      </c>
      <c r="H819" s="22" t="str">
        <f>IF(TRIM(D819)="","",IFERROR(INDEX('Student Master'!AG:AG,MATCH(D819,'Student Master'!B:B,0)),"0"))</f>
        <v/>
      </c>
      <c r="I819" s="22" t="str">
        <f>IF(TRIM(D819)="","",IFERROR(INDEX('Student Master'!AH:AH,MATCH(D819,'Student Master'!B:B,0)),"0"))</f>
        <v/>
      </c>
      <c r="J819" s="22" t="str">
        <f>IF(TRIM(D819)="","",IFERROR(INDEX('Student Master'!AI:AI,MATCH(D819,'Student Master'!B:B,0)),"0"))</f>
        <v/>
      </c>
      <c r="K819" s="23" t="str">
        <f t="shared" si="16"/>
        <v/>
      </c>
      <c r="L819" s="20"/>
      <c r="M819" s="20" t="str">
        <f>IF(TRIM(D819)="","",IFERROR(INDEX('Student Master'!C:C,MATCH(D819,'Student Master'!B:B,0)),"0"))</f>
        <v/>
      </c>
      <c r="N819" s="20" t="str">
        <f>IF(TRIM(D819)="","",IFERROR(INDEX('Student Master'!D:D,MATCH(D819,'Student Master'!B:B,0)),"0"))</f>
        <v/>
      </c>
      <c r="O819" s="20" t="str">
        <f>IF(TRIM(D819)="","",IFERROR(INDEX('Student Master'!H:H,MATCH(D819,'Student Master'!B:B,0)),"0"))</f>
        <v/>
      </c>
      <c r="P819" s="20" t="str">
        <f>IF(TRIM(D819)="","",IFERROR(INDEX('Student Master'!N:N,MATCH(D819,'Student Master'!B:B,0)),"0"))</f>
        <v/>
      </c>
      <c r="Q819" s="20" t="str">
        <f>IF(TRIM(D819)="","",IFERROR(INDEX('Student Master'!L:L,MATCH(D819,'Student Master'!B:B,0)),"0"))</f>
        <v/>
      </c>
    </row>
    <row r="820" spans="1:17" x14ac:dyDescent="0.35">
      <c r="A820" s="20">
        <v>819</v>
      </c>
      <c r="B820" s="21"/>
      <c r="C820" s="20"/>
      <c r="D820" s="20"/>
      <c r="E820" s="20"/>
      <c r="F820" s="20"/>
      <c r="G820" s="22" t="str">
        <f>IF(TRIM(D820)="","",IFERROR(INDEX('Student Master'!AB:AB,MATCH(D820,'Student Master'!B:B,0)),"0"))</f>
        <v/>
      </c>
      <c r="H820" s="22" t="str">
        <f>IF(TRIM(D820)="","",IFERROR(INDEX('Student Master'!AG:AG,MATCH(D820,'Student Master'!B:B,0)),"0"))</f>
        <v/>
      </c>
      <c r="I820" s="22" t="str">
        <f>IF(TRIM(D820)="","",IFERROR(INDEX('Student Master'!AH:AH,MATCH(D820,'Student Master'!B:B,0)),"0"))</f>
        <v/>
      </c>
      <c r="J820" s="22" t="str">
        <f>IF(TRIM(D820)="","",IFERROR(INDEX('Student Master'!AI:AI,MATCH(D820,'Student Master'!B:B,0)),"0"))</f>
        <v/>
      </c>
      <c r="K820" s="23" t="str">
        <f t="shared" si="16"/>
        <v/>
      </c>
      <c r="L820" s="20"/>
      <c r="M820" s="20" t="str">
        <f>IF(TRIM(D820)="","",IFERROR(INDEX('Student Master'!C:C,MATCH(D820,'Student Master'!B:B,0)),"0"))</f>
        <v/>
      </c>
      <c r="N820" s="20" t="str">
        <f>IF(TRIM(D820)="","",IFERROR(INDEX('Student Master'!D:D,MATCH(D820,'Student Master'!B:B,0)),"0"))</f>
        <v/>
      </c>
      <c r="O820" s="20" t="str">
        <f>IF(TRIM(D820)="","",IFERROR(INDEX('Student Master'!H:H,MATCH(D820,'Student Master'!B:B,0)),"0"))</f>
        <v/>
      </c>
      <c r="P820" s="20" t="str">
        <f>IF(TRIM(D820)="","",IFERROR(INDEX('Student Master'!N:N,MATCH(D820,'Student Master'!B:B,0)),"0"))</f>
        <v/>
      </c>
      <c r="Q820" s="20" t="str">
        <f>IF(TRIM(D820)="","",IFERROR(INDEX('Student Master'!L:L,MATCH(D820,'Student Master'!B:B,0)),"0"))</f>
        <v/>
      </c>
    </row>
    <row r="821" spans="1:17" x14ac:dyDescent="0.35">
      <c r="A821" s="20">
        <v>820</v>
      </c>
      <c r="B821" s="21"/>
      <c r="C821" s="20"/>
      <c r="D821" s="20"/>
      <c r="E821" s="20"/>
      <c r="F821" s="20"/>
      <c r="G821" s="22" t="str">
        <f>IF(TRIM(D821)="","",IFERROR(INDEX('Student Master'!AB:AB,MATCH(D821,'Student Master'!B:B,0)),"0"))</f>
        <v/>
      </c>
      <c r="H821" s="22" t="str">
        <f>IF(TRIM(D821)="","",IFERROR(INDEX('Student Master'!AG:AG,MATCH(D821,'Student Master'!B:B,0)),"0"))</f>
        <v/>
      </c>
      <c r="I821" s="22" t="str">
        <f>IF(TRIM(D821)="","",IFERROR(INDEX('Student Master'!AH:AH,MATCH(D821,'Student Master'!B:B,0)),"0"))</f>
        <v/>
      </c>
      <c r="J821" s="22" t="str">
        <f>IF(TRIM(D821)="","",IFERROR(INDEX('Student Master'!AI:AI,MATCH(D821,'Student Master'!B:B,0)),"0"))</f>
        <v/>
      </c>
      <c r="K821" s="23" t="str">
        <f t="shared" si="16"/>
        <v/>
      </c>
      <c r="L821" s="20"/>
      <c r="M821" s="20" t="str">
        <f>IF(TRIM(D821)="","",IFERROR(INDEX('Student Master'!C:C,MATCH(D821,'Student Master'!B:B,0)),"0"))</f>
        <v/>
      </c>
      <c r="N821" s="20" t="str">
        <f>IF(TRIM(D821)="","",IFERROR(INDEX('Student Master'!D:D,MATCH(D821,'Student Master'!B:B,0)),"0"))</f>
        <v/>
      </c>
      <c r="O821" s="20" t="str">
        <f>IF(TRIM(D821)="","",IFERROR(INDEX('Student Master'!H:H,MATCH(D821,'Student Master'!B:B,0)),"0"))</f>
        <v/>
      </c>
      <c r="P821" s="20" t="str">
        <f>IF(TRIM(D821)="","",IFERROR(INDEX('Student Master'!N:N,MATCH(D821,'Student Master'!B:B,0)),"0"))</f>
        <v/>
      </c>
      <c r="Q821" s="20" t="str">
        <f>IF(TRIM(D821)="","",IFERROR(INDEX('Student Master'!L:L,MATCH(D821,'Student Master'!B:B,0)),"0"))</f>
        <v/>
      </c>
    </row>
    <row r="822" spans="1:17" x14ac:dyDescent="0.35">
      <c r="A822" s="20">
        <v>821</v>
      </c>
      <c r="B822" s="21"/>
      <c r="C822" s="20"/>
      <c r="D822" s="20"/>
      <c r="E822" s="20"/>
      <c r="F822" s="20"/>
      <c r="G822" s="22" t="str">
        <f>IF(TRIM(D822)="","",IFERROR(INDEX('Student Master'!AB:AB,MATCH(D822,'Student Master'!B:B,0)),"0"))</f>
        <v/>
      </c>
      <c r="H822" s="22" t="str">
        <f>IF(TRIM(D822)="","",IFERROR(INDEX('Student Master'!AG:AG,MATCH(D822,'Student Master'!B:B,0)),"0"))</f>
        <v/>
      </c>
      <c r="I822" s="22" t="str">
        <f>IF(TRIM(D822)="","",IFERROR(INDEX('Student Master'!AH:AH,MATCH(D822,'Student Master'!B:B,0)),"0"))</f>
        <v/>
      </c>
      <c r="J822" s="22" t="str">
        <f>IF(TRIM(D822)="","",IFERROR(INDEX('Student Master'!AI:AI,MATCH(D822,'Student Master'!B:B,0)),"0"))</f>
        <v/>
      </c>
      <c r="K822" s="23" t="str">
        <f t="shared" si="16"/>
        <v/>
      </c>
      <c r="L822" s="20"/>
      <c r="M822" s="20" t="str">
        <f>IF(TRIM(D822)="","",IFERROR(INDEX('Student Master'!C:C,MATCH(D822,'Student Master'!B:B,0)),"0"))</f>
        <v/>
      </c>
      <c r="N822" s="20" t="str">
        <f>IF(TRIM(D822)="","",IFERROR(INDEX('Student Master'!D:D,MATCH(D822,'Student Master'!B:B,0)),"0"))</f>
        <v/>
      </c>
      <c r="O822" s="20" t="str">
        <f>IF(TRIM(D822)="","",IFERROR(INDEX('Student Master'!H:H,MATCH(D822,'Student Master'!B:B,0)),"0"))</f>
        <v/>
      </c>
      <c r="P822" s="20" t="str">
        <f>IF(TRIM(D822)="","",IFERROR(INDEX('Student Master'!N:N,MATCH(D822,'Student Master'!B:B,0)),"0"))</f>
        <v/>
      </c>
      <c r="Q822" s="20" t="str">
        <f>IF(TRIM(D822)="","",IFERROR(INDEX('Student Master'!L:L,MATCH(D822,'Student Master'!B:B,0)),"0"))</f>
        <v/>
      </c>
    </row>
    <row r="823" spans="1:17" x14ac:dyDescent="0.35">
      <c r="A823" s="20">
        <v>822</v>
      </c>
      <c r="B823" s="21"/>
      <c r="C823" s="20"/>
      <c r="D823" s="20"/>
      <c r="E823" s="20"/>
      <c r="F823" s="20"/>
      <c r="G823" s="22" t="str">
        <f>IF(TRIM(D823)="","",IFERROR(INDEX('Student Master'!AB:AB,MATCH(D823,'Student Master'!B:B,0)),"0"))</f>
        <v/>
      </c>
      <c r="H823" s="22" t="str">
        <f>IF(TRIM(D823)="","",IFERROR(INDEX('Student Master'!AG:AG,MATCH(D823,'Student Master'!B:B,0)),"0"))</f>
        <v/>
      </c>
      <c r="I823" s="22" t="str">
        <f>IF(TRIM(D823)="","",IFERROR(INDEX('Student Master'!AH:AH,MATCH(D823,'Student Master'!B:B,0)),"0"))</f>
        <v/>
      </c>
      <c r="J823" s="22" t="str">
        <f>IF(TRIM(D823)="","",IFERROR(INDEX('Student Master'!AI:AI,MATCH(D823,'Student Master'!B:B,0)),"0"))</f>
        <v/>
      </c>
      <c r="K823" s="23" t="str">
        <f t="shared" si="16"/>
        <v/>
      </c>
      <c r="L823" s="20"/>
      <c r="M823" s="20" t="str">
        <f>IF(TRIM(D823)="","",IFERROR(INDEX('Student Master'!C:C,MATCH(D823,'Student Master'!B:B,0)),"0"))</f>
        <v/>
      </c>
      <c r="N823" s="20" t="str">
        <f>IF(TRIM(D823)="","",IFERROR(INDEX('Student Master'!D:D,MATCH(D823,'Student Master'!B:B,0)),"0"))</f>
        <v/>
      </c>
      <c r="O823" s="20" t="str">
        <f>IF(TRIM(D823)="","",IFERROR(INDEX('Student Master'!H:H,MATCH(D823,'Student Master'!B:B,0)),"0"))</f>
        <v/>
      </c>
      <c r="P823" s="20" t="str">
        <f>IF(TRIM(D823)="","",IFERROR(INDEX('Student Master'!N:N,MATCH(D823,'Student Master'!B:B,0)),"0"))</f>
        <v/>
      </c>
      <c r="Q823" s="20" t="str">
        <f>IF(TRIM(D823)="","",IFERROR(INDEX('Student Master'!L:L,MATCH(D823,'Student Master'!B:B,0)),"0"))</f>
        <v/>
      </c>
    </row>
    <row r="824" spans="1:17" x14ac:dyDescent="0.35">
      <c r="A824" s="20">
        <v>823</v>
      </c>
      <c r="B824" s="21"/>
      <c r="C824" s="20"/>
      <c r="D824" s="20"/>
      <c r="E824" s="20"/>
      <c r="F824" s="20"/>
      <c r="G824" s="22" t="str">
        <f>IF(TRIM(D824)="","",IFERROR(INDEX('Student Master'!AB:AB,MATCH(D824,'Student Master'!B:B,0)),"0"))</f>
        <v/>
      </c>
      <c r="H824" s="22" t="str">
        <f>IF(TRIM(D824)="","",IFERROR(INDEX('Student Master'!AG:AG,MATCH(D824,'Student Master'!B:B,0)),"0"))</f>
        <v/>
      </c>
      <c r="I824" s="22" t="str">
        <f>IF(TRIM(D824)="","",IFERROR(INDEX('Student Master'!AH:AH,MATCH(D824,'Student Master'!B:B,0)),"0"))</f>
        <v/>
      </c>
      <c r="J824" s="22" t="str">
        <f>IF(TRIM(D824)="","",IFERROR(INDEX('Student Master'!AI:AI,MATCH(D824,'Student Master'!B:B,0)),"0"))</f>
        <v/>
      </c>
      <c r="K824" s="23" t="str">
        <f t="shared" si="16"/>
        <v/>
      </c>
      <c r="L824" s="20"/>
      <c r="M824" s="20" t="str">
        <f>IF(TRIM(D824)="","",IFERROR(INDEX('Student Master'!C:C,MATCH(D824,'Student Master'!B:B,0)),"0"))</f>
        <v/>
      </c>
      <c r="N824" s="20" t="str">
        <f>IF(TRIM(D824)="","",IFERROR(INDEX('Student Master'!D:D,MATCH(D824,'Student Master'!B:B,0)),"0"))</f>
        <v/>
      </c>
      <c r="O824" s="20" t="str">
        <f>IF(TRIM(D824)="","",IFERROR(INDEX('Student Master'!H:H,MATCH(D824,'Student Master'!B:B,0)),"0"))</f>
        <v/>
      </c>
      <c r="P824" s="20" t="str">
        <f>IF(TRIM(D824)="","",IFERROR(INDEX('Student Master'!N:N,MATCH(D824,'Student Master'!B:B,0)),"0"))</f>
        <v/>
      </c>
      <c r="Q824" s="20" t="str">
        <f>IF(TRIM(D824)="","",IFERROR(INDEX('Student Master'!L:L,MATCH(D824,'Student Master'!B:B,0)),"0"))</f>
        <v/>
      </c>
    </row>
    <row r="825" spans="1:17" x14ac:dyDescent="0.35">
      <c r="A825" s="20">
        <v>824</v>
      </c>
      <c r="B825" s="21"/>
      <c r="C825" s="20"/>
      <c r="D825" s="20"/>
      <c r="E825" s="20"/>
      <c r="F825" s="20"/>
      <c r="G825" s="22" t="str">
        <f>IF(TRIM(D825)="","",IFERROR(INDEX('Student Master'!AB:AB,MATCH(D825,'Student Master'!B:B,0)),"0"))</f>
        <v/>
      </c>
      <c r="H825" s="22" t="str">
        <f>IF(TRIM(D825)="","",IFERROR(INDEX('Student Master'!AG:AG,MATCH(D825,'Student Master'!B:B,0)),"0"))</f>
        <v/>
      </c>
      <c r="I825" s="22" t="str">
        <f>IF(TRIM(D825)="","",IFERROR(INDEX('Student Master'!AH:AH,MATCH(D825,'Student Master'!B:B,0)),"0"))</f>
        <v/>
      </c>
      <c r="J825" s="22" t="str">
        <f>IF(TRIM(D825)="","",IFERROR(INDEX('Student Master'!AI:AI,MATCH(D825,'Student Master'!B:B,0)),"0"))</f>
        <v/>
      </c>
      <c r="K825" s="23" t="str">
        <f t="shared" si="16"/>
        <v/>
      </c>
      <c r="L825" s="20"/>
      <c r="M825" s="20" t="str">
        <f>IF(TRIM(D825)="","",IFERROR(INDEX('Student Master'!C:C,MATCH(D825,'Student Master'!B:B,0)),"0"))</f>
        <v/>
      </c>
      <c r="N825" s="20" t="str">
        <f>IF(TRIM(D825)="","",IFERROR(INDEX('Student Master'!D:D,MATCH(D825,'Student Master'!B:B,0)),"0"))</f>
        <v/>
      </c>
      <c r="O825" s="20" t="str">
        <f>IF(TRIM(D825)="","",IFERROR(INDEX('Student Master'!H:H,MATCH(D825,'Student Master'!B:B,0)),"0"))</f>
        <v/>
      </c>
      <c r="P825" s="20" t="str">
        <f>IF(TRIM(D825)="","",IFERROR(INDEX('Student Master'!N:N,MATCH(D825,'Student Master'!B:B,0)),"0"))</f>
        <v/>
      </c>
      <c r="Q825" s="20" t="str">
        <f>IF(TRIM(D825)="","",IFERROR(INDEX('Student Master'!L:L,MATCH(D825,'Student Master'!B:B,0)),"0"))</f>
        <v/>
      </c>
    </row>
    <row r="826" spans="1:17" x14ac:dyDescent="0.35">
      <c r="A826" s="20">
        <v>825</v>
      </c>
      <c r="B826" s="21"/>
      <c r="C826" s="20"/>
      <c r="D826" s="20"/>
      <c r="E826" s="20"/>
      <c r="F826" s="20"/>
      <c r="G826" s="22" t="str">
        <f>IF(TRIM(D826)="","",IFERROR(INDEX('Student Master'!AB:AB,MATCH(D826,'Student Master'!B:B,0)),"0"))</f>
        <v/>
      </c>
      <c r="H826" s="22" t="str">
        <f>IF(TRIM(D826)="","",IFERROR(INDEX('Student Master'!AG:AG,MATCH(D826,'Student Master'!B:B,0)),"0"))</f>
        <v/>
      </c>
      <c r="I826" s="22" t="str">
        <f>IF(TRIM(D826)="","",IFERROR(INDEX('Student Master'!AH:AH,MATCH(D826,'Student Master'!B:B,0)),"0"))</f>
        <v/>
      </c>
      <c r="J826" s="22" t="str">
        <f>IF(TRIM(D826)="","",IFERROR(INDEX('Student Master'!AI:AI,MATCH(D826,'Student Master'!B:B,0)),"0"))</f>
        <v/>
      </c>
      <c r="K826" s="23" t="str">
        <f t="shared" si="16"/>
        <v/>
      </c>
      <c r="L826" s="20"/>
      <c r="M826" s="20" t="str">
        <f>IF(TRIM(D826)="","",IFERROR(INDEX('Student Master'!C:C,MATCH(D826,'Student Master'!B:B,0)),"0"))</f>
        <v/>
      </c>
      <c r="N826" s="20" t="str">
        <f>IF(TRIM(D826)="","",IFERROR(INDEX('Student Master'!D:D,MATCH(D826,'Student Master'!B:B,0)),"0"))</f>
        <v/>
      </c>
      <c r="O826" s="20" t="str">
        <f>IF(TRIM(D826)="","",IFERROR(INDEX('Student Master'!H:H,MATCH(D826,'Student Master'!B:B,0)),"0"))</f>
        <v/>
      </c>
      <c r="P826" s="20" t="str">
        <f>IF(TRIM(D826)="","",IFERROR(INDEX('Student Master'!N:N,MATCH(D826,'Student Master'!B:B,0)),"0"))</f>
        <v/>
      </c>
      <c r="Q826" s="20" t="str">
        <f>IF(TRIM(D826)="","",IFERROR(INDEX('Student Master'!L:L,MATCH(D826,'Student Master'!B:B,0)),"0"))</f>
        <v/>
      </c>
    </row>
    <row r="827" spans="1:17" x14ac:dyDescent="0.35">
      <c r="A827" s="20">
        <v>826</v>
      </c>
      <c r="B827" s="21"/>
      <c r="C827" s="20"/>
      <c r="D827" s="20"/>
      <c r="E827" s="20"/>
      <c r="F827" s="20"/>
      <c r="G827" s="22" t="str">
        <f>IF(TRIM(D827)="","",IFERROR(INDEX('Student Master'!AB:AB,MATCH(D827,'Student Master'!B:B,0)),"0"))</f>
        <v/>
      </c>
      <c r="H827" s="22" t="str">
        <f>IF(TRIM(D827)="","",IFERROR(INDEX('Student Master'!AG:AG,MATCH(D827,'Student Master'!B:B,0)),"0"))</f>
        <v/>
      </c>
      <c r="I827" s="22" t="str">
        <f>IF(TRIM(D827)="","",IFERROR(INDEX('Student Master'!AH:AH,MATCH(D827,'Student Master'!B:B,0)),"0"))</f>
        <v/>
      </c>
      <c r="J827" s="22" t="str">
        <f>IF(TRIM(D827)="","",IFERROR(INDEX('Student Master'!AI:AI,MATCH(D827,'Student Master'!B:B,0)),"0"))</f>
        <v/>
      </c>
      <c r="K827" s="23" t="str">
        <f t="shared" si="16"/>
        <v/>
      </c>
      <c r="L827" s="20"/>
      <c r="M827" s="20" t="str">
        <f>IF(TRIM(D827)="","",IFERROR(INDEX('Student Master'!C:C,MATCH(D827,'Student Master'!B:B,0)),"0"))</f>
        <v/>
      </c>
      <c r="N827" s="20" t="str">
        <f>IF(TRIM(D827)="","",IFERROR(INDEX('Student Master'!D:D,MATCH(D827,'Student Master'!B:B,0)),"0"))</f>
        <v/>
      </c>
      <c r="O827" s="20" t="str">
        <f>IF(TRIM(D827)="","",IFERROR(INDEX('Student Master'!H:H,MATCH(D827,'Student Master'!B:B,0)),"0"))</f>
        <v/>
      </c>
      <c r="P827" s="20" t="str">
        <f>IF(TRIM(D827)="","",IFERROR(INDEX('Student Master'!N:N,MATCH(D827,'Student Master'!B:B,0)),"0"))</f>
        <v/>
      </c>
      <c r="Q827" s="20" t="str">
        <f>IF(TRIM(D827)="","",IFERROR(INDEX('Student Master'!L:L,MATCH(D827,'Student Master'!B:B,0)),"0"))</f>
        <v/>
      </c>
    </row>
    <row r="828" spans="1:17" x14ac:dyDescent="0.35">
      <c r="A828" s="20">
        <v>827</v>
      </c>
      <c r="B828" s="21"/>
      <c r="C828" s="20"/>
      <c r="D828" s="20"/>
      <c r="E828" s="20"/>
      <c r="F828" s="20"/>
      <c r="G828" s="22" t="str">
        <f>IF(TRIM(D828)="","",IFERROR(INDEX('Student Master'!AB:AB,MATCH(D828,'Student Master'!B:B,0)),"0"))</f>
        <v/>
      </c>
      <c r="H828" s="22" t="str">
        <f>IF(TRIM(D828)="","",IFERROR(INDEX('Student Master'!AG:AG,MATCH(D828,'Student Master'!B:B,0)),"0"))</f>
        <v/>
      </c>
      <c r="I828" s="22" t="str">
        <f>IF(TRIM(D828)="","",IFERROR(INDEX('Student Master'!AH:AH,MATCH(D828,'Student Master'!B:B,0)),"0"))</f>
        <v/>
      </c>
      <c r="J828" s="22" t="str">
        <f>IF(TRIM(D828)="","",IFERROR(INDEX('Student Master'!AI:AI,MATCH(D828,'Student Master'!B:B,0)),"0"))</f>
        <v/>
      </c>
      <c r="K828" s="23" t="str">
        <f t="shared" si="16"/>
        <v/>
      </c>
      <c r="L828" s="20"/>
      <c r="M828" s="20" t="str">
        <f>IF(TRIM(D828)="","",IFERROR(INDEX('Student Master'!C:C,MATCH(D828,'Student Master'!B:B,0)),"0"))</f>
        <v/>
      </c>
      <c r="N828" s="20" t="str">
        <f>IF(TRIM(D828)="","",IFERROR(INDEX('Student Master'!D:D,MATCH(D828,'Student Master'!B:B,0)),"0"))</f>
        <v/>
      </c>
      <c r="O828" s="20" t="str">
        <f>IF(TRIM(D828)="","",IFERROR(INDEX('Student Master'!H:H,MATCH(D828,'Student Master'!B:B,0)),"0"))</f>
        <v/>
      </c>
      <c r="P828" s="20" t="str">
        <f>IF(TRIM(D828)="","",IFERROR(INDEX('Student Master'!N:N,MATCH(D828,'Student Master'!B:B,0)),"0"))</f>
        <v/>
      </c>
      <c r="Q828" s="20" t="str">
        <f>IF(TRIM(D828)="","",IFERROR(INDEX('Student Master'!L:L,MATCH(D828,'Student Master'!B:B,0)),"0"))</f>
        <v/>
      </c>
    </row>
    <row r="829" spans="1:17" x14ac:dyDescent="0.35">
      <c r="A829" s="20">
        <v>828</v>
      </c>
      <c r="B829" s="21"/>
      <c r="C829" s="20"/>
      <c r="D829" s="20"/>
      <c r="E829" s="20"/>
      <c r="F829" s="20"/>
      <c r="G829" s="22" t="str">
        <f>IF(TRIM(D829)="","",IFERROR(INDEX('Student Master'!AB:AB,MATCH(D829,'Student Master'!B:B,0)),"0"))</f>
        <v/>
      </c>
      <c r="H829" s="22" t="str">
        <f>IF(TRIM(D829)="","",IFERROR(INDEX('Student Master'!AG:AG,MATCH(D829,'Student Master'!B:B,0)),"0"))</f>
        <v/>
      </c>
      <c r="I829" s="22" t="str">
        <f>IF(TRIM(D829)="","",IFERROR(INDEX('Student Master'!AH:AH,MATCH(D829,'Student Master'!B:B,0)),"0"))</f>
        <v/>
      </c>
      <c r="J829" s="22" t="str">
        <f>IF(TRIM(D829)="","",IFERROR(INDEX('Student Master'!AI:AI,MATCH(D829,'Student Master'!B:B,0)),"0"))</f>
        <v/>
      </c>
      <c r="K829" s="23" t="str">
        <f t="shared" si="16"/>
        <v/>
      </c>
      <c r="L829" s="20"/>
      <c r="M829" s="20" t="str">
        <f>IF(TRIM(D829)="","",IFERROR(INDEX('Student Master'!C:C,MATCH(D829,'Student Master'!B:B,0)),"0"))</f>
        <v/>
      </c>
      <c r="N829" s="20" t="str">
        <f>IF(TRIM(D829)="","",IFERROR(INDEX('Student Master'!D:D,MATCH(D829,'Student Master'!B:B,0)),"0"))</f>
        <v/>
      </c>
      <c r="O829" s="20" t="str">
        <f>IF(TRIM(D829)="","",IFERROR(INDEX('Student Master'!H:H,MATCH(D829,'Student Master'!B:B,0)),"0"))</f>
        <v/>
      </c>
      <c r="P829" s="20" t="str">
        <f>IF(TRIM(D829)="","",IFERROR(INDEX('Student Master'!N:N,MATCH(D829,'Student Master'!B:B,0)),"0"))</f>
        <v/>
      </c>
      <c r="Q829" s="20" t="str">
        <f>IF(TRIM(D829)="","",IFERROR(INDEX('Student Master'!L:L,MATCH(D829,'Student Master'!B:B,0)),"0"))</f>
        <v/>
      </c>
    </row>
    <row r="830" spans="1:17" x14ac:dyDescent="0.35">
      <c r="A830" s="20">
        <v>829</v>
      </c>
      <c r="B830" s="21"/>
      <c r="C830" s="20"/>
      <c r="D830" s="20"/>
      <c r="E830" s="20"/>
      <c r="F830" s="20"/>
      <c r="G830" s="22" t="str">
        <f>IF(TRIM(D830)="","",IFERROR(INDEX('Student Master'!AB:AB,MATCH(D830,'Student Master'!B:B,0)),"0"))</f>
        <v/>
      </c>
      <c r="H830" s="22" t="str">
        <f>IF(TRIM(D830)="","",IFERROR(INDEX('Student Master'!AG:AG,MATCH(D830,'Student Master'!B:B,0)),"0"))</f>
        <v/>
      </c>
      <c r="I830" s="22" t="str">
        <f>IF(TRIM(D830)="","",IFERROR(INDEX('Student Master'!AH:AH,MATCH(D830,'Student Master'!B:B,0)),"0"))</f>
        <v/>
      </c>
      <c r="J830" s="22" t="str">
        <f>IF(TRIM(D830)="","",IFERROR(INDEX('Student Master'!AI:AI,MATCH(D830,'Student Master'!B:B,0)),"0"))</f>
        <v/>
      </c>
      <c r="K830" s="23" t="str">
        <f t="shared" si="16"/>
        <v/>
      </c>
      <c r="L830" s="20"/>
      <c r="M830" s="20" t="str">
        <f>IF(TRIM(D830)="","",IFERROR(INDEX('Student Master'!C:C,MATCH(D830,'Student Master'!B:B,0)),"0"))</f>
        <v/>
      </c>
      <c r="N830" s="20" t="str">
        <f>IF(TRIM(D830)="","",IFERROR(INDEX('Student Master'!D:D,MATCH(D830,'Student Master'!B:B,0)),"0"))</f>
        <v/>
      </c>
      <c r="O830" s="20" t="str">
        <f>IF(TRIM(D830)="","",IFERROR(INDEX('Student Master'!H:H,MATCH(D830,'Student Master'!B:B,0)),"0"))</f>
        <v/>
      </c>
      <c r="P830" s="20" t="str">
        <f>IF(TRIM(D830)="","",IFERROR(INDEX('Student Master'!N:N,MATCH(D830,'Student Master'!B:B,0)),"0"))</f>
        <v/>
      </c>
      <c r="Q830" s="20" t="str">
        <f>IF(TRIM(D830)="","",IFERROR(INDEX('Student Master'!L:L,MATCH(D830,'Student Master'!B:B,0)),"0"))</f>
        <v/>
      </c>
    </row>
    <row r="831" spans="1:17" x14ac:dyDescent="0.35">
      <c r="A831" s="20">
        <v>830</v>
      </c>
      <c r="B831" s="21"/>
      <c r="C831" s="20"/>
      <c r="D831" s="20"/>
      <c r="E831" s="20"/>
      <c r="F831" s="20"/>
      <c r="G831" s="22" t="str">
        <f>IF(TRIM(D831)="","",IFERROR(INDEX('Student Master'!AB:AB,MATCH(D831,'Student Master'!B:B,0)),"0"))</f>
        <v/>
      </c>
      <c r="H831" s="22" t="str">
        <f>IF(TRIM(D831)="","",IFERROR(INDEX('Student Master'!AG:AG,MATCH(D831,'Student Master'!B:B,0)),"0"))</f>
        <v/>
      </c>
      <c r="I831" s="22" t="str">
        <f>IF(TRIM(D831)="","",IFERROR(INDEX('Student Master'!AH:AH,MATCH(D831,'Student Master'!B:B,0)),"0"))</f>
        <v/>
      </c>
      <c r="J831" s="22" t="str">
        <f>IF(TRIM(D831)="","",IFERROR(INDEX('Student Master'!AI:AI,MATCH(D831,'Student Master'!B:B,0)),"0"))</f>
        <v/>
      </c>
      <c r="K831" s="23" t="str">
        <f t="shared" si="16"/>
        <v/>
      </c>
      <c r="L831" s="20"/>
      <c r="M831" s="20" t="str">
        <f>IF(TRIM(D831)="","",IFERROR(INDEX('Student Master'!C:C,MATCH(D831,'Student Master'!B:B,0)),"0"))</f>
        <v/>
      </c>
      <c r="N831" s="20" t="str">
        <f>IF(TRIM(D831)="","",IFERROR(INDEX('Student Master'!D:D,MATCH(D831,'Student Master'!B:B,0)),"0"))</f>
        <v/>
      </c>
      <c r="O831" s="20" t="str">
        <f>IF(TRIM(D831)="","",IFERROR(INDEX('Student Master'!H:H,MATCH(D831,'Student Master'!B:B,0)),"0"))</f>
        <v/>
      </c>
      <c r="P831" s="20" t="str">
        <f>IF(TRIM(D831)="","",IFERROR(INDEX('Student Master'!N:N,MATCH(D831,'Student Master'!B:B,0)),"0"))</f>
        <v/>
      </c>
      <c r="Q831" s="20" t="str">
        <f>IF(TRIM(D831)="","",IFERROR(INDEX('Student Master'!L:L,MATCH(D831,'Student Master'!B:B,0)),"0"))</f>
        <v/>
      </c>
    </row>
    <row r="832" spans="1:17" x14ac:dyDescent="0.35">
      <c r="A832" s="20">
        <v>831</v>
      </c>
      <c r="B832" s="21"/>
      <c r="C832" s="20"/>
      <c r="D832" s="20"/>
      <c r="E832" s="20"/>
      <c r="F832" s="20"/>
      <c r="G832" s="22" t="str">
        <f>IF(TRIM(D832)="","",IFERROR(INDEX('Student Master'!AB:AB,MATCH(D832,'Student Master'!B:B,0)),"0"))</f>
        <v/>
      </c>
      <c r="H832" s="22" t="str">
        <f>IF(TRIM(D832)="","",IFERROR(INDEX('Student Master'!AG:AG,MATCH(D832,'Student Master'!B:B,0)),"0"))</f>
        <v/>
      </c>
      <c r="I832" s="22" t="str">
        <f>IF(TRIM(D832)="","",IFERROR(INDEX('Student Master'!AH:AH,MATCH(D832,'Student Master'!B:B,0)),"0"))</f>
        <v/>
      </c>
      <c r="J832" s="22" t="str">
        <f>IF(TRIM(D832)="","",IFERROR(INDEX('Student Master'!AI:AI,MATCH(D832,'Student Master'!B:B,0)),"0"))</f>
        <v/>
      </c>
      <c r="K832" s="23" t="str">
        <f t="shared" si="16"/>
        <v/>
      </c>
      <c r="L832" s="20"/>
      <c r="M832" s="20" t="str">
        <f>IF(TRIM(D832)="","",IFERROR(INDEX('Student Master'!C:C,MATCH(D832,'Student Master'!B:B,0)),"0"))</f>
        <v/>
      </c>
      <c r="N832" s="20" t="str">
        <f>IF(TRIM(D832)="","",IFERROR(INDEX('Student Master'!D:D,MATCH(D832,'Student Master'!B:B,0)),"0"))</f>
        <v/>
      </c>
      <c r="O832" s="20" t="str">
        <f>IF(TRIM(D832)="","",IFERROR(INDEX('Student Master'!H:H,MATCH(D832,'Student Master'!B:B,0)),"0"))</f>
        <v/>
      </c>
      <c r="P832" s="20" t="str">
        <f>IF(TRIM(D832)="","",IFERROR(INDEX('Student Master'!N:N,MATCH(D832,'Student Master'!B:B,0)),"0"))</f>
        <v/>
      </c>
      <c r="Q832" s="20" t="str">
        <f>IF(TRIM(D832)="","",IFERROR(INDEX('Student Master'!L:L,MATCH(D832,'Student Master'!B:B,0)),"0"))</f>
        <v/>
      </c>
    </row>
    <row r="833" spans="1:17" x14ac:dyDescent="0.35">
      <c r="A833" s="20">
        <v>832</v>
      </c>
      <c r="B833" s="21"/>
      <c r="C833" s="20"/>
      <c r="D833" s="20"/>
      <c r="E833" s="20"/>
      <c r="F833" s="20"/>
      <c r="G833" s="22" t="str">
        <f>IF(TRIM(D833)="","",IFERROR(INDEX('Student Master'!AB:AB,MATCH(D833,'Student Master'!B:B,0)),"0"))</f>
        <v/>
      </c>
      <c r="H833" s="22" t="str">
        <f>IF(TRIM(D833)="","",IFERROR(INDEX('Student Master'!AG:AG,MATCH(D833,'Student Master'!B:B,0)),"0"))</f>
        <v/>
      </c>
      <c r="I833" s="22" t="str">
        <f>IF(TRIM(D833)="","",IFERROR(INDEX('Student Master'!AH:AH,MATCH(D833,'Student Master'!B:B,0)),"0"))</f>
        <v/>
      </c>
      <c r="J833" s="22" t="str">
        <f>IF(TRIM(D833)="","",IFERROR(INDEX('Student Master'!AI:AI,MATCH(D833,'Student Master'!B:B,0)),"0"))</f>
        <v/>
      </c>
      <c r="K833" s="23" t="str">
        <f t="shared" si="16"/>
        <v/>
      </c>
      <c r="L833" s="20"/>
      <c r="M833" s="20" t="str">
        <f>IF(TRIM(D833)="","",IFERROR(INDEX('Student Master'!C:C,MATCH(D833,'Student Master'!B:B,0)),"0"))</f>
        <v/>
      </c>
      <c r="N833" s="20" t="str">
        <f>IF(TRIM(D833)="","",IFERROR(INDEX('Student Master'!D:D,MATCH(D833,'Student Master'!B:B,0)),"0"))</f>
        <v/>
      </c>
      <c r="O833" s="20" t="str">
        <f>IF(TRIM(D833)="","",IFERROR(INDEX('Student Master'!H:H,MATCH(D833,'Student Master'!B:B,0)),"0"))</f>
        <v/>
      </c>
      <c r="P833" s="20" t="str">
        <f>IF(TRIM(D833)="","",IFERROR(INDEX('Student Master'!N:N,MATCH(D833,'Student Master'!B:B,0)),"0"))</f>
        <v/>
      </c>
      <c r="Q833" s="20" t="str">
        <f>IF(TRIM(D833)="","",IFERROR(INDEX('Student Master'!L:L,MATCH(D833,'Student Master'!B:B,0)),"0"))</f>
        <v/>
      </c>
    </row>
    <row r="834" spans="1:17" x14ac:dyDescent="0.35">
      <c r="A834" s="20">
        <v>833</v>
      </c>
      <c r="B834" s="21"/>
      <c r="C834" s="20"/>
      <c r="D834" s="20"/>
      <c r="E834" s="20"/>
      <c r="F834" s="20"/>
      <c r="G834" s="22" t="str">
        <f>IF(TRIM(D834)="","",IFERROR(INDEX('Student Master'!AB:AB,MATCH(D834,'Student Master'!B:B,0)),"0"))</f>
        <v/>
      </c>
      <c r="H834" s="22" t="str">
        <f>IF(TRIM(D834)="","",IFERROR(INDEX('Student Master'!AG:AG,MATCH(D834,'Student Master'!B:B,0)),"0"))</f>
        <v/>
      </c>
      <c r="I834" s="22" t="str">
        <f>IF(TRIM(D834)="","",IFERROR(INDEX('Student Master'!AH:AH,MATCH(D834,'Student Master'!B:B,0)),"0"))</f>
        <v/>
      </c>
      <c r="J834" s="22" t="str">
        <f>IF(TRIM(D834)="","",IFERROR(INDEX('Student Master'!AI:AI,MATCH(D834,'Student Master'!B:B,0)),"0"))</f>
        <v/>
      </c>
      <c r="K834" s="23" t="str">
        <f t="shared" si="16"/>
        <v/>
      </c>
      <c r="L834" s="20"/>
      <c r="M834" s="20" t="str">
        <f>IF(TRIM(D834)="","",IFERROR(INDEX('Student Master'!C:C,MATCH(D834,'Student Master'!B:B,0)),"0"))</f>
        <v/>
      </c>
      <c r="N834" s="20" t="str">
        <f>IF(TRIM(D834)="","",IFERROR(INDEX('Student Master'!D:D,MATCH(D834,'Student Master'!B:B,0)),"0"))</f>
        <v/>
      </c>
      <c r="O834" s="20" t="str">
        <f>IF(TRIM(D834)="","",IFERROR(INDEX('Student Master'!H:H,MATCH(D834,'Student Master'!B:B,0)),"0"))</f>
        <v/>
      </c>
      <c r="P834" s="20" t="str">
        <f>IF(TRIM(D834)="","",IFERROR(INDEX('Student Master'!N:N,MATCH(D834,'Student Master'!B:B,0)),"0"))</f>
        <v/>
      </c>
      <c r="Q834" s="20" t="str">
        <f>IF(TRIM(D834)="","",IFERROR(INDEX('Student Master'!L:L,MATCH(D834,'Student Master'!B:B,0)),"0"))</f>
        <v/>
      </c>
    </row>
    <row r="835" spans="1:17" x14ac:dyDescent="0.35">
      <c r="A835" s="20">
        <v>834</v>
      </c>
      <c r="B835" s="21"/>
      <c r="C835" s="20"/>
      <c r="D835" s="20"/>
      <c r="E835" s="20"/>
      <c r="F835" s="20"/>
      <c r="G835" s="22" t="str">
        <f>IF(TRIM(D835)="","",IFERROR(INDEX('Student Master'!AB:AB,MATCH(D835,'Student Master'!B:B,0)),"0"))</f>
        <v/>
      </c>
      <c r="H835" s="22" t="str">
        <f>IF(TRIM(D835)="","",IFERROR(INDEX('Student Master'!AG:AG,MATCH(D835,'Student Master'!B:B,0)),"0"))</f>
        <v/>
      </c>
      <c r="I835" s="22" t="str">
        <f>IF(TRIM(D835)="","",IFERROR(INDEX('Student Master'!AH:AH,MATCH(D835,'Student Master'!B:B,0)),"0"))</f>
        <v/>
      </c>
      <c r="J835" s="22" t="str">
        <f>IF(TRIM(D835)="","",IFERROR(INDEX('Student Master'!AI:AI,MATCH(D835,'Student Master'!B:B,0)),"0"))</f>
        <v/>
      </c>
      <c r="K835" s="23" t="str">
        <f t="shared" si="16"/>
        <v/>
      </c>
      <c r="L835" s="20"/>
      <c r="M835" s="20" t="str">
        <f>IF(TRIM(D835)="","",IFERROR(INDEX('Student Master'!C:C,MATCH(D835,'Student Master'!B:B,0)),"0"))</f>
        <v/>
      </c>
      <c r="N835" s="20" t="str">
        <f>IF(TRIM(D835)="","",IFERROR(INDEX('Student Master'!D:D,MATCH(D835,'Student Master'!B:B,0)),"0"))</f>
        <v/>
      </c>
      <c r="O835" s="20" t="str">
        <f>IF(TRIM(D835)="","",IFERROR(INDEX('Student Master'!H:H,MATCH(D835,'Student Master'!B:B,0)),"0"))</f>
        <v/>
      </c>
      <c r="P835" s="20" t="str">
        <f>IF(TRIM(D835)="","",IFERROR(INDEX('Student Master'!N:N,MATCH(D835,'Student Master'!B:B,0)),"0"))</f>
        <v/>
      </c>
      <c r="Q835" s="20" t="str">
        <f>IF(TRIM(D835)="","",IFERROR(INDEX('Student Master'!L:L,MATCH(D835,'Student Master'!B:B,0)),"0"))</f>
        <v/>
      </c>
    </row>
    <row r="836" spans="1:17" x14ac:dyDescent="0.35">
      <c r="A836" s="20">
        <v>835</v>
      </c>
      <c r="B836" s="21"/>
      <c r="C836" s="20"/>
      <c r="D836" s="20"/>
      <c r="E836" s="20"/>
      <c r="F836" s="20"/>
      <c r="G836" s="22" t="str">
        <f>IF(TRIM(D836)="","",IFERROR(INDEX('Student Master'!AB:AB,MATCH(D836,'Student Master'!B:B,0)),"0"))</f>
        <v/>
      </c>
      <c r="H836" s="22" t="str">
        <f>IF(TRIM(D836)="","",IFERROR(INDEX('Student Master'!AG:AG,MATCH(D836,'Student Master'!B:B,0)),"0"))</f>
        <v/>
      </c>
      <c r="I836" s="22" t="str">
        <f>IF(TRIM(D836)="","",IFERROR(INDEX('Student Master'!AH:AH,MATCH(D836,'Student Master'!B:B,0)),"0"))</f>
        <v/>
      </c>
      <c r="J836" s="22" t="str">
        <f>IF(TRIM(D836)="","",IFERROR(INDEX('Student Master'!AI:AI,MATCH(D836,'Student Master'!B:B,0)),"0"))</f>
        <v/>
      </c>
      <c r="K836" s="23" t="str">
        <f t="shared" si="16"/>
        <v/>
      </c>
      <c r="L836" s="20"/>
      <c r="M836" s="20" t="str">
        <f>IF(TRIM(D836)="","",IFERROR(INDEX('Student Master'!C:C,MATCH(D836,'Student Master'!B:B,0)),"0"))</f>
        <v/>
      </c>
      <c r="N836" s="20" t="str">
        <f>IF(TRIM(D836)="","",IFERROR(INDEX('Student Master'!D:D,MATCH(D836,'Student Master'!B:B,0)),"0"))</f>
        <v/>
      </c>
      <c r="O836" s="20" t="str">
        <f>IF(TRIM(D836)="","",IFERROR(INDEX('Student Master'!H:H,MATCH(D836,'Student Master'!B:B,0)),"0"))</f>
        <v/>
      </c>
      <c r="P836" s="20" t="str">
        <f>IF(TRIM(D836)="","",IFERROR(INDEX('Student Master'!N:N,MATCH(D836,'Student Master'!B:B,0)),"0"))</f>
        <v/>
      </c>
      <c r="Q836" s="20" t="str">
        <f>IF(TRIM(D836)="","",IFERROR(INDEX('Student Master'!L:L,MATCH(D836,'Student Master'!B:B,0)),"0"))</f>
        <v/>
      </c>
    </row>
    <row r="837" spans="1:17" x14ac:dyDescent="0.35">
      <c r="A837" s="20">
        <v>836</v>
      </c>
      <c r="B837" s="21"/>
      <c r="C837" s="20"/>
      <c r="D837" s="20"/>
      <c r="E837" s="20"/>
      <c r="F837" s="20"/>
      <c r="G837" s="22" t="str">
        <f>IF(TRIM(D837)="","",IFERROR(INDEX('Student Master'!AB:AB,MATCH(D837,'Student Master'!B:B,0)),"0"))</f>
        <v/>
      </c>
      <c r="H837" s="22" t="str">
        <f>IF(TRIM(D837)="","",IFERROR(INDEX('Student Master'!AG:AG,MATCH(D837,'Student Master'!B:B,0)),"0"))</f>
        <v/>
      </c>
      <c r="I837" s="22" t="str">
        <f>IF(TRIM(D837)="","",IFERROR(INDEX('Student Master'!AH:AH,MATCH(D837,'Student Master'!B:B,0)),"0"))</f>
        <v/>
      </c>
      <c r="J837" s="22" t="str">
        <f>IF(TRIM(D837)="","",IFERROR(INDEX('Student Master'!AI:AI,MATCH(D837,'Student Master'!B:B,0)),"0"))</f>
        <v/>
      </c>
      <c r="K837" s="23" t="str">
        <f t="shared" si="16"/>
        <v/>
      </c>
      <c r="L837" s="20"/>
      <c r="M837" s="20" t="str">
        <f>IF(TRIM(D837)="","",IFERROR(INDEX('Student Master'!C:C,MATCH(D837,'Student Master'!B:B,0)),"0"))</f>
        <v/>
      </c>
      <c r="N837" s="20" t="str">
        <f>IF(TRIM(D837)="","",IFERROR(INDEX('Student Master'!D:D,MATCH(D837,'Student Master'!B:B,0)),"0"))</f>
        <v/>
      </c>
      <c r="O837" s="20" t="str">
        <f>IF(TRIM(D837)="","",IFERROR(INDEX('Student Master'!H:H,MATCH(D837,'Student Master'!B:B,0)),"0"))</f>
        <v/>
      </c>
      <c r="P837" s="20" t="str">
        <f>IF(TRIM(D837)="","",IFERROR(INDEX('Student Master'!N:N,MATCH(D837,'Student Master'!B:B,0)),"0"))</f>
        <v/>
      </c>
      <c r="Q837" s="20" t="str">
        <f>IF(TRIM(D837)="","",IFERROR(INDEX('Student Master'!L:L,MATCH(D837,'Student Master'!B:B,0)),"0"))</f>
        <v/>
      </c>
    </row>
    <row r="838" spans="1:17" x14ac:dyDescent="0.35">
      <c r="A838" s="20">
        <v>837</v>
      </c>
      <c r="B838" s="21"/>
      <c r="C838" s="20"/>
      <c r="D838" s="20"/>
      <c r="E838" s="20"/>
      <c r="F838" s="20"/>
      <c r="G838" s="22" t="str">
        <f>IF(TRIM(D838)="","",IFERROR(INDEX('Student Master'!AB:AB,MATCH(D838,'Student Master'!B:B,0)),"0"))</f>
        <v/>
      </c>
      <c r="H838" s="22" t="str">
        <f>IF(TRIM(D838)="","",IFERROR(INDEX('Student Master'!AG:AG,MATCH(D838,'Student Master'!B:B,0)),"0"))</f>
        <v/>
      </c>
      <c r="I838" s="22" t="str">
        <f>IF(TRIM(D838)="","",IFERROR(INDEX('Student Master'!AH:AH,MATCH(D838,'Student Master'!B:B,0)),"0"))</f>
        <v/>
      </c>
      <c r="J838" s="22" t="str">
        <f>IF(TRIM(D838)="","",IFERROR(INDEX('Student Master'!AI:AI,MATCH(D838,'Student Master'!B:B,0)),"0"))</f>
        <v/>
      </c>
      <c r="K838" s="23" t="str">
        <f t="shared" si="16"/>
        <v/>
      </c>
      <c r="L838" s="20"/>
      <c r="M838" s="20" t="str">
        <f>IF(TRIM(D838)="","",IFERROR(INDEX('Student Master'!C:C,MATCH(D838,'Student Master'!B:B,0)),"0"))</f>
        <v/>
      </c>
      <c r="N838" s="20" t="str">
        <f>IF(TRIM(D838)="","",IFERROR(INDEX('Student Master'!D:D,MATCH(D838,'Student Master'!B:B,0)),"0"))</f>
        <v/>
      </c>
      <c r="O838" s="20" t="str">
        <f>IF(TRIM(D838)="","",IFERROR(INDEX('Student Master'!H:H,MATCH(D838,'Student Master'!B:B,0)),"0"))</f>
        <v/>
      </c>
      <c r="P838" s="20" t="str">
        <f>IF(TRIM(D838)="","",IFERROR(INDEX('Student Master'!N:N,MATCH(D838,'Student Master'!B:B,0)),"0"))</f>
        <v/>
      </c>
      <c r="Q838" s="20" t="str">
        <f>IF(TRIM(D838)="","",IFERROR(INDEX('Student Master'!L:L,MATCH(D838,'Student Master'!B:B,0)),"0"))</f>
        <v/>
      </c>
    </row>
    <row r="839" spans="1:17" x14ac:dyDescent="0.35">
      <c r="A839" s="20">
        <v>838</v>
      </c>
      <c r="B839" s="21"/>
      <c r="C839" s="20"/>
      <c r="D839" s="20"/>
      <c r="E839" s="20"/>
      <c r="F839" s="20"/>
      <c r="G839" s="22" t="str">
        <f>IF(TRIM(D839)="","",IFERROR(INDEX('Student Master'!AB:AB,MATCH(D839,'Student Master'!B:B,0)),"0"))</f>
        <v/>
      </c>
      <c r="H839" s="22" t="str">
        <f>IF(TRIM(D839)="","",IFERROR(INDEX('Student Master'!AG:AG,MATCH(D839,'Student Master'!B:B,0)),"0"))</f>
        <v/>
      </c>
      <c r="I839" s="22" t="str">
        <f>IF(TRIM(D839)="","",IFERROR(INDEX('Student Master'!AH:AH,MATCH(D839,'Student Master'!B:B,0)),"0"))</f>
        <v/>
      </c>
      <c r="J839" s="22" t="str">
        <f>IF(TRIM(D839)="","",IFERROR(INDEX('Student Master'!AI:AI,MATCH(D839,'Student Master'!B:B,0)),"0"))</f>
        <v/>
      </c>
      <c r="K839" s="23" t="str">
        <f t="shared" si="16"/>
        <v/>
      </c>
      <c r="L839" s="20"/>
      <c r="M839" s="20" t="str">
        <f>IF(TRIM(D839)="","",IFERROR(INDEX('Student Master'!C:C,MATCH(D839,'Student Master'!B:B,0)),"0"))</f>
        <v/>
      </c>
      <c r="N839" s="20" t="str">
        <f>IF(TRIM(D839)="","",IFERROR(INDEX('Student Master'!D:D,MATCH(D839,'Student Master'!B:B,0)),"0"))</f>
        <v/>
      </c>
      <c r="O839" s="20" t="str">
        <f>IF(TRIM(D839)="","",IFERROR(INDEX('Student Master'!H:H,MATCH(D839,'Student Master'!B:B,0)),"0"))</f>
        <v/>
      </c>
      <c r="P839" s="20" t="str">
        <f>IF(TRIM(D839)="","",IFERROR(INDEX('Student Master'!N:N,MATCH(D839,'Student Master'!B:B,0)),"0"))</f>
        <v/>
      </c>
      <c r="Q839" s="20" t="str">
        <f>IF(TRIM(D839)="","",IFERROR(INDEX('Student Master'!L:L,MATCH(D839,'Student Master'!B:B,0)),"0"))</f>
        <v/>
      </c>
    </row>
    <row r="840" spans="1:17" x14ac:dyDescent="0.35">
      <c r="A840" s="20">
        <v>839</v>
      </c>
      <c r="B840" s="21"/>
      <c r="C840" s="20"/>
      <c r="D840" s="20"/>
      <c r="E840" s="20"/>
      <c r="F840" s="20"/>
      <c r="G840" s="22" t="str">
        <f>IF(TRIM(D840)="","",IFERROR(INDEX('Student Master'!AB:AB,MATCH(D840,'Student Master'!B:B,0)),"0"))</f>
        <v/>
      </c>
      <c r="H840" s="22" t="str">
        <f>IF(TRIM(D840)="","",IFERROR(INDEX('Student Master'!AG:AG,MATCH(D840,'Student Master'!B:B,0)),"0"))</f>
        <v/>
      </c>
      <c r="I840" s="22" t="str">
        <f>IF(TRIM(D840)="","",IFERROR(INDEX('Student Master'!AH:AH,MATCH(D840,'Student Master'!B:B,0)),"0"))</f>
        <v/>
      </c>
      <c r="J840" s="22" t="str">
        <f>IF(TRIM(D840)="","",IFERROR(INDEX('Student Master'!AI:AI,MATCH(D840,'Student Master'!B:B,0)),"0"))</f>
        <v/>
      </c>
      <c r="K840" s="23" t="str">
        <f t="shared" si="16"/>
        <v/>
      </c>
      <c r="L840" s="20"/>
      <c r="M840" s="20" t="str">
        <f>IF(TRIM(D840)="","",IFERROR(INDEX('Student Master'!C:C,MATCH(D840,'Student Master'!B:B,0)),"0"))</f>
        <v/>
      </c>
      <c r="N840" s="20" t="str">
        <f>IF(TRIM(D840)="","",IFERROR(INDEX('Student Master'!D:D,MATCH(D840,'Student Master'!B:B,0)),"0"))</f>
        <v/>
      </c>
      <c r="O840" s="20" t="str">
        <f>IF(TRIM(D840)="","",IFERROR(INDEX('Student Master'!H:H,MATCH(D840,'Student Master'!B:B,0)),"0"))</f>
        <v/>
      </c>
      <c r="P840" s="20" t="str">
        <f>IF(TRIM(D840)="","",IFERROR(INDEX('Student Master'!N:N,MATCH(D840,'Student Master'!B:B,0)),"0"))</f>
        <v/>
      </c>
      <c r="Q840" s="20" t="str">
        <f>IF(TRIM(D840)="","",IFERROR(INDEX('Student Master'!L:L,MATCH(D840,'Student Master'!B:B,0)),"0"))</f>
        <v/>
      </c>
    </row>
    <row r="841" spans="1:17" x14ac:dyDescent="0.35">
      <c r="A841" s="20">
        <v>840</v>
      </c>
      <c r="B841" s="21"/>
      <c r="C841" s="20"/>
      <c r="D841" s="20"/>
      <c r="E841" s="20"/>
      <c r="F841" s="20"/>
      <c r="G841" s="22" t="str">
        <f>IF(TRIM(D841)="","",IFERROR(INDEX('Student Master'!AB:AB,MATCH(D841,'Student Master'!B:B,0)),"0"))</f>
        <v/>
      </c>
      <c r="H841" s="22" t="str">
        <f>IF(TRIM(D841)="","",IFERROR(INDEX('Student Master'!AG:AG,MATCH(D841,'Student Master'!B:B,0)),"0"))</f>
        <v/>
      </c>
      <c r="I841" s="22" t="str">
        <f>IF(TRIM(D841)="","",IFERROR(INDEX('Student Master'!AH:AH,MATCH(D841,'Student Master'!B:B,0)),"0"))</f>
        <v/>
      </c>
      <c r="J841" s="22" t="str">
        <f>IF(TRIM(D841)="","",IFERROR(INDEX('Student Master'!AI:AI,MATCH(D841,'Student Master'!B:B,0)),"0"))</f>
        <v/>
      </c>
      <c r="K841" s="23" t="str">
        <f t="shared" si="16"/>
        <v/>
      </c>
      <c r="L841" s="20"/>
      <c r="M841" s="20" t="str">
        <f>IF(TRIM(D841)="","",IFERROR(INDEX('Student Master'!C:C,MATCH(D841,'Student Master'!B:B,0)),"0"))</f>
        <v/>
      </c>
      <c r="N841" s="20" t="str">
        <f>IF(TRIM(D841)="","",IFERROR(INDEX('Student Master'!D:D,MATCH(D841,'Student Master'!B:B,0)),"0"))</f>
        <v/>
      </c>
      <c r="O841" s="20" t="str">
        <f>IF(TRIM(D841)="","",IFERROR(INDEX('Student Master'!H:H,MATCH(D841,'Student Master'!B:B,0)),"0"))</f>
        <v/>
      </c>
      <c r="P841" s="20" t="str">
        <f>IF(TRIM(D841)="","",IFERROR(INDEX('Student Master'!N:N,MATCH(D841,'Student Master'!B:B,0)),"0"))</f>
        <v/>
      </c>
      <c r="Q841" s="20" t="str">
        <f>IF(TRIM(D841)="","",IFERROR(INDEX('Student Master'!L:L,MATCH(D841,'Student Master'!B:B,0)),"0"))</f>
        <v/>
      </c>
    </row>
    <row r="842" spans="1:17" x14ac:dyDescent="0.35">
      <c r="A842" s="20">
        <v>841</v>
      </c>
      <c r="B842" s="21"/>
      <c r="C842" s="20"/>
      <c r="D842" s="20"/>
      <c r="E842" s="20"/>
      <c r="F842" s="20"/>
      <c r="G842" s="22" t="str">
        <f>IF(TRIM(D842)="","",IFERROR(INDEX('Student Master'!AB:AB,MATCH(D842,'Student Master'!B:B,0)),"0"))</f>
        <v/>
      </c>
      <c r="H842" s="22" t="str">
        <f>IF(TRIM(D842)="","",IFERROR(INDEX('Student Master'!AG:AG,MATCH(D842,'Student Master'!B:B,0)),"0"))</f>
        <v/>
      </c>
      <c r="I842" s="22" t="str">
        <f>IF(TRIM(D842)="","",IFERROR(INDEX('Student Master'!AH:AH,MATCH(D842,'Student Master'!B:B,0)),"0"))</f>
        <v/>
      </c>
      <c r="J842" s="22" t="str">
        <f>IF(TRIM(D842)="","",IFERROR(INDEX('Student Master'!AI:AI,MATCH(D842,'Student Master'!B:B,0)),"0"))</f>
        <v/>
      </c>
      <c r="K842" s="23" t="str">
        <f t="shared" si="16"/>
        <v/>
      </c>
      <c r="L842" s="20"/>
      <c r="M842" s="20" t="str">
        <f>IF(TRIM(D842)="","",IFERROR(INDEX('Student Master'!C:C,MATCH(D842,'Student Master'!B:B,0)),"0"))</f>
        <v/>
      </c>
      <c r="N842" s="20" t="str">
        <f>IF(TRIM(D842)="","",IFERROR(INDEX('Student Master'!D:D,MATCH(D842,'Student Master'!B:B,0)),"0"))</f>
        <v/>
      </c>
      <c r="O842" s="20" t="str">
        <f>IF(TRIM(D842)="","",IFERROR(INDEX('Student Master'!H:H,MATCH(D842,'Student Master'!B:B,0)),"0"))</f>
        <v/>
      </c>
      <c r="P842" s="20" t="str">
        <f>IF(TRIM(D842)="","",IFERROR(INDEX('Student Master'!N:N,MATCH(D842,'Student Master'!B:B,0)),"0"))</f>
        <v/>
      </c>
      <c r="Q842" s="20" t="str">
        <f>IF(TRIM(D842)="","",IFERROR(INDEX('Student Master'!L:L,MATCH(D842,'Student Master'!B:B,0)),"0"))</f>
        <v/>
      </c>
    </row>
    <row r="843" spans="1:17" x14ac:dyDescent="0.35">
      <c r="A843" s="20">
        <v>842</v>
      </c>
      <c r="B843" s="21"/>
      <c r="C843" s="20"/>
      <c r="D843" s="20"/>
      <c r="E843" s="20"/>
      <c r="F843" s="20"/>
      <c r="G843" s="22" t="str">
        <f>IF(TRIM(D843)="","",IFERROR(INDEX('Student Master'!AB:AB,MATCH(D843,'Student Master'!B:B,0)),"0"))</f>
        <v/>
      </c>
      <c r="H843" s="22" t="str">
        <f>IF(TRIM(D843)="","",IFERROR(INDEX('Student Master'!AG:AG,MATCH(D843,'Student Master'!B:B,0)),"0"))</f>
        <v/>
      </c>
      <c r="I843" s="22" t="str">
        <f>IF(TRIM(D843)="","",IFERROR(INDEX('Student Master'!AH:AH,MATCH(D843,'Student Master'!B:B,0)),"0"))</f>
        <v/>
      </c>
      <c r="J843" s="22" t="str">
        <f>IF(TRIM(D843)="","",IFERROR(INDEX('Student Master'!AI:AI,MATCH(D843,'Student Master'!B:B,0)),"0"))</f>
        <v/>
      </c>
      <c r="K843" s="23" t="str">
        <f t="shared" si="16"/>
        <v/>
      </c>
      <c r="L843" s="20"/>
      <c r="M843" s="20" t="str">
        <f>IF(TRIM(D843)="","",IFERROR(INDEX('Student Master'!C:C,MATCH(D843,'Student Master'!B:B,0)),"0"))</f>
        <v/>
      </c>
      <c r="N843" s="20" t="str">
        <f>IF(TRIM(D843)="","",IFERROR(INDEX('Student Master'!D:D,MATCH(D843,'Student Master'!B:B,0)),"0"))</f>
        <v/>
      </c>
      <c r="O843" s="20" t="str">
        <f>IF(TRIM(D843)="","",IFERROR(INDEX('Student Master'!H:H,MATCH(D843,'Student Master'!B:B,0)),"0"))</f>
        <v/>
      </c>
      <c r="P843" s="20" t="str">
        <f>IF(TRIM(D843)="","",IFERROR(INDEX('Student Master'!N:N,MATCH(D843,'Student Master'!B:B,0)),"0"))</f>
        <v/>
      </c>
      <c r="Q843" s="20" t="str">
        <f>IF(TRIM(D843)="","",IFERROR(INDEX('Student Master'!L:L,MATCH(D843,'Student Master'!B:B,0)),"0"))</f>
        <v/>
      </c>
    </row>
    <row r="844" spans="1:17" x14ac:dyDescent="0.35">
      <c r="A844" s="20">
        <v>843</v>
      </c>
      <c r="B844" s="21"/>
      <c r="C844" s="20"/>
      <c r="D844" s="20"/>
      <c r="E844" s="20"/>
      <c r="F844" s="20"/>
      <c r="G844" s="22" t="str">
        <f>IF(TRIM(D844)="","",IFERROR(INDEX('Student Master'!AB:AB,MATCH(D844,'Student Master'!B:B,0)),"0"))</f>
        <v/>
      </c>
      <c r="H844" s="22" t="str">
        <f>IF(TRIM(D844)="","",IFERROR(INDEX('Student Master'!AG:AG,MATCH(D844,'Student Master'!B:B,0)),"0"))</f>
        <v/>
      </c>
      <c r="I844" s="22" t="str">
        <f>IF(TRIM(D844)="","",IFERROR(INDEX('Student Master'!AH:AH,MATCH(D844,'Student Master'!B:B,0)),"0"))</f>
        <v/>
      </c>
      <c r="J844" s="22" t="str">
        <f>IF(TRIM(D844)="","",IFERROR(INDEX('Student Master'!AI:AI,MATCH(D844,'Student Master'!B:B,0)),"0"))</f>
        <v/>
      </c>
      <c r="K844" s="23" t="str">
        <f t="shared" si="16"/>
        <v/>
      </c>
      <c r="L844" s="20"/>
      <c r="M844" s="20" t="str">
        <f>IF(TRIM(D844)="","",IFERROR(INDEX('Student Master'!C:C,MATCH(D844,'Student Master'!B:B,0)),"0"))</f>
        <v/>
      </c>
      <c r="N844" s="20" t="str">
        <f>IF(TRIM(D844)="","",IFERROR(INDEX('Student Master'!D:D,MATCH(D844,'Student Master'!B:B,0)),"0"))</f>
        <v/>
      </c>
      <c r="O844" s="20" t="str">
        <f>IF(TRIM(D844)="","",IFERROR(INDEX('Student Master'!H:H,MATCH(D844,'Student Master'!B:B,0)),"0"))</f>
        <v/>
      </c>
      <c r="P844" s="20" t="str">
        <f>IF(TRIM(D844)="","",IFERROR(INDEX('Student Master'!N:N,MATCH(D844,'Student Master'!B:B,0)),"0"))</f>
        <v/>
      </c>
      <c r="Q844" s="20" t="str">
        <f>IF(TRIM(D844)="","",IFERROR(INDEX('Student Master'!L:L,MATCH(D844,'Student Master'!B:B,0)),"0"))</f>
        <v/>
      </c>
    </row>
    <row r="845" spans="1:17" x14ac:dyDescent="0.35">
      <c r="A845" s="20">
        <v>844</v>
      </c>
      <c r="B845" s="21"/>
      <c r="C845" s="20"/>
      <c r="D845" s="20"/>
      <c r="E845" s="20"/>
      <c r="F845" s="20"/>
      <c r="G845" s="22" t="str">
        <f>IF(TRIM(D845)="","",IFERROR(INDEX('Student Master'!AB:AB,MATCH(D845,'Student Master'!B:B,0)),"0"))</f>
        <v/>
      </c>
      <c r="H845" s="22" t="str">
        <f>IF(TRIM(D845)="","",IFERROR(INDEX('Student Master'!AG:AG,MATCH(D845,'Student Master'!B:B,0)),"0"))</f>
        <v/>
      </c>
      <c r="I845" s="22" t="str">
        <f>IF(TRIM(D845)="","",IFERROR(INDEX('Student Master'!AH:AH,MATCH(D845,'Student Master'!B:B,0)),"0"))</f>
        <v/>
      </c>
      <c r="J845" s="22" t="str">
        <f>IF(TRIM(D845)="","",IFERROR(INDEX('Student Master'!AI:AI,MATCH(D845,'Student Master'!B:B,0)),"0"))</f>
        <v/>
      </c>
      <c r="K845" s="23" t="str">
        <f t="shared" ref="K845:K908" si="17">IF(TRIM(D845)="","",E845/G845)</f>
        <v/>
      </c>
      <c r="L845" s="20"/>
      <c r="M845" s="20" t="str">
        <f>IF(TRIM(D845)="","",IFERROR(INDEX('Student Master'!C:C,MATCH(D845,'Student Master'!B:B,0)),"0"))</f>
        <v/>
      </c>
      <c r="N845" s="20" t="str">
        <f>IF(TRIM(D845)="","",IFERROR(INDEX('Student Master'!D:D,MATCH(D845,'Student Master'!B:B,0)),"0"))</f>
        <v/>
      </c>
      <c r="O845" s="20" t="str">
        <f>IF(TRIM(D845)="","",IFERROR(INDEX('Student Master'!H:H,MATCH(D845,'Student Master'!B:B,0)),"0"))</f>
        <v/>
      </c>
      <c r="P845" s="20" t="str">
        <f>IF(TRIM(D845)="","",IFERROR(INDEX('Student Master'!N:N,MATCH(D845,'Student Master'!B:B,0)),"0"))</f>
        <v/>
      </c>
      <c r="Q845" s="20" t="str">
        <f>IF(TRIM(D845)="","",IFERROR(INDEX('Student Master'!L:L,MATCH(D845,'Student Master'!B:B,0)),"0"))</f>
        <v/>
      </c>
    </row>
    <row r="846" spans="1:17" x14ac:dyDescent="0.35">
      <c r="A846" s="20">
        <v>845</v>
      </c>
      <c r="B846" s="21"/>
      <c r="C846" s="20"/>
      <c r="D846" s="20"/>
      <c r="E846" s="20"/>
      <c r="F846" s="20"/>
      <c r="G846" s="22" t="str">
        <f>IF(TRIM(D846)="","",IFERROR(INDEX('Student Master'!AB:AB,MATCH(D846,'Student Master'!B:B,0)),"0"))</f>
        <v/>
      </c>
      <c r="H846" s="22" t="str">
        <f>IF(TRIM(D846)="","",IFERROR(INDEX('Student Master'!AG:AG,MATCH(D846,'Student Master'!B:B,0)),"0"))</f>
        <v/>
      </c>
      <c r="I846" s="22" t="str">
        <f>IF(TRIM(D846)="","",IFERROR(INDEX('Student Master'!AH:AH,MATCH(D846,'Student Master'!B:B,0)),"0"))</f>
        <v/>
      </c>
      <c r="J846" s="22" t="str">
        <f>IF(TRIM(D846)="","",IFERROR(INDEX('Student Master'!AI:AI,MATCH(D846,'Student Master'!B:B,0)),"0"))</f>
        <v/>
      </c>
      <c r="K846" s="23" t="str">
        <f t="shared" si="17"/>
        <v/>
      </c>
      <c r="L846" s="20"/>
      <c r="M846" s="20" t="str">
        <f>IF(TRIM(D846)="","",IFERROR(INDEX('Student Master'!C:C,MATCH(D846,'Student Master'!B:B,0)),"0"))</f>
        <v/>
      </c>
      <c r="N846" s="20" t="str">
        <f>IF(TRIM(D846)="","",IFERROR(INDEX('Student Master'!D:D,MATCH(D846,'Student Master'!B:B,0)),"0"))</f>
        <v/>
      </c>
      <c r="O846" s="20" t="str">
        <f>IF(TRIM(D846)="","",IFERROR(INDEX('Student Master'!H:H,MATCH(D846,'Student Master'!B:B,0)),"0"))</f>
        <v/>
      </c>
      <c r="P846" s="20" t="str">
        <f>IF(TRIM(D846)="","",IFERROR(INDEX('Student Master'!N:N,MATCH(D846,'Student Master'!B:B,0)),"0"))</f>
        <v/>
      </c>
      <c r="Q846" s="20" t="str">
        <f>IF(TRIM(D846)="","",IFERROR(INDEX('Student Master'!L:L,MATCH(D846,'Student Master'!B:B,0)),"0"))</f>
        <v/>
      </c>
    </row>
    <row r="847" spans="1:17" x14ac:dyDescent="0.35">
      <c r="A847" s="20">
        <v>846</v>
      </c>
      <c r="B847" s="21"/>
      <c r="C847" s="20"/>
      <c r="D847" s="20"/>
      <c r="E847" s="20"/>
      <c r="F847" s="20"/>
      <c r="G847" s="22" t="str">
        <f>IF(TRIM(D847)="","",IFERROR(INDEX('Student Master'!AB:AB,MATCH(D847,'Student Master'!B:B,0)),"0"))</f>
        <v/>
      </c>
      <c r="H847" s="22" t="str">
        <f>IF(TRIM(D847)="","",IFERROR(INDEX('Student Master'!AG:AG,MATCH(D847,'Student Master'!B:B,0)),"0"))</f>
        <v/>
      </c>
      <c r="I847" s="22" t="str">
        <f>IF(TRIM(D847)="","",IFERROR(INDEX('Student Master'!AH:AH,MATCH(D847,'Student Master'!B:B,0)),"0"))</f>
        <v/>
      </c>
      <c r="J847" s="22" t="str">
        <f>IF(TRIM(D847)="","",IFERROR(INDEX('Student Master'!AI:AI,MATCH(D847,'Student Master'!B:B,0)),"0"))</f>
        <v/>
      </c>
      <c r="K847" s="23" t="str">
        <f t="shared" si="17"/>
        <v/>
      </c>
      <c r="L847" s="20"/>
      <c r="M847" s="20" t="str">
        <f>IF(TRIM(D847)="","",IFERROR(INDEX('Student Master'!C:C,MATCH(D847,'Student Master'!B:B,0)),"0"))</f>
        <v/>
      </c>
      <c r="N847" s="20" t="str">
        <f>IF(TRIM(D847)="","",IFERROR(INDEX('Student Master'!D:D,MATCH(D847,'Student Master'!B:B,0)),"0"))</f>
        <v/>
      </c>
      <c r="O847" s="20" t="str">
        <f>IF(TRIM(D847)="","",IFERROR(INDEX('Student Master'!H:H,MATCH(D847,'Student Master'!B:B,0)),"0"))</f>
        <v/>
      </c>
      <c r="P847" s="20" t="str">
        <f>IF(TRIM(D847)="","",IFERROR(INDEX('Student Master'!N:N,MATCH(D847,'Student Master'!B:B,0)),"0"))</f>
        <v/>
      </c>
      <c r="Q847" s="20" t="str">
        <f>IF(TRIM(D847)="","",IFERROR(INDEX('Student Master'!L:L,MATCH(D847,'Student Master'!B:B,0)),"0"))</f>
        <v/>
      </c>
    </row>
    <row r="848" spans="1:17" x14ac:dyDescent="0.35">
      <c r="A848" s="20">
        <v>847</v>
      </c>
      <c r="B848" s="21"/>
      <c r="C848" s="20"/>
      <c r="D848" s="20"/>
      <c r="E848" s="20"/>
      <c r="F848" s="20"/>
      <c r="G848" s="22" t="str">
        <f>IF(TRIM(D848)="","",IFERROR(INDEX('Student Master'!AB:AB,MATCH(D848,'Student Master'!B:B,0)),"0"))</f>
        <v/>
      </c>
      <c r="H848" s="22" t="str">
        <f>IF(TRIM(D848)="","",IFERROR(INDEX('Student Master'!AG:AG,MATCH(D848,'Student Master'!B:B,0)),"0"))</f>
        <v/>
      </c>
      <c r="I848" s="22" t="str">
        <f>IF(TRIM(D848)="","",IFERROR(INDEX('Student Master'!AH:AH,MATCH(D848,'Student Master'!B:B,0)),"0"))</f>
        <v/>
      </c>
      <c r="J848" s="22" t="str">
        <f>IF(TRIM(D848)="","",IFERROR(INDEX('Student Master'!AI:AI,MATCH(D848,'Student Master'!B:B,0)),"0"))</f>
        <v/>
      </c>
      <c r="K848" s="23" t="str">
        <f t="shared" si="17"/>
        <v/>
      </c>
      <c r="L848" s="20"/>
      <c r="M848" s="20" t="str">
        <f>IF(TRIM(D848)="","",IFERROR(INDEX('Student Master'!C:C,MATCH(D848,'Student Master'!B:B,0)),"0"))</f>
        <v/>
      </c>
      <c r="N848" s="20" t="str">
        <f>IF(TRIM(D848)="","",IFERROR(INDEX('Student Master'!D:D,MATCH(D848,'Student Master'!B:B,0)),"0"))</f>
        <v/>
      </c>
      <c r="O848" s="20" t="str">
        <f>IF(TRIM(D848)="","",IFERROR(INDEX('Student Master'!H:H,MATCH(D848,'Student Master'!B:B,0)),"0"))</f>
        <v/>
      </c>
      <c r="P848" s="20" t="str">
        <f>IF(TRIM(D848)="","",IFERROR(INDEX('Student Master'!N:N,MATCH(D848,'Student Master'!B:B,0)),"0"))</f>
        <v/>
      </c>
      <c r="Q848" s="20" t="str">
        <f>IF(TRIM(D848)="","",IFERROR(INDEX('Student Master'!L:L,MATCH(D848,'Student Master'!B:B,0)),"0"))</f>
        <v/>
      </c>
    </row>
    <row r="849" spans="1:17" x14ac:dyDescent="0.35">
      <c r="A849" s="20">
        <v>848</v>
      </c>
      <c r="B849" s="21"/>
      <c r="C849" s="20"/>
      <c r="D849" s="20"/>
      <c r="E849" s="20"/>
      <c r="F849" s="20"/>
      <c r="G849" s="22" t="str">
        <f>IF(TRIM(D849)="","",IFERROR(INDEX('Student Master'!AB:AB,MATCH(D849,'Student Master'!B:B,0)),"0"))</f>
        <v/>
      </c>
      <c r="H849" s="22" t="str">
        <f>IF(TRIM(D849)="","",IFERROR(INDEX('Student Master'!AG:AG,MATCH(D849,'Student Master'!B:B,0)),"0"))</f>
        <v/>
      </c>
      <c r="I849" s="22" t="str">
        <f>IF(TRIM(D849)="","",IFERROR(INDEX('Student Master'!AH:AH,MATCH(D849,'Student Master'!B:B,0)),"0"))</f>
        <v/>
      </c>
      <c r="J849" s="22" t="str">
        <f>IF(TRIM(D849)="","",IFERROR(INDEX('Student Master'!AI:AI,MATCH(D849,'Student Master'!B:B,0)),"0"))</f>
        <v/>
      </c>
      <c r="K849" s="23" t="str">
        <f t="shared" si="17"/>
        <v/>
      </c>
      <c r="L849" s="20"/>
      <c r="M849" s="20" t="str">
        <f>IF(TRIM(D849)="","",IFERROR(INDEX('Student Master'!C:C,MATCH(D849,'Student Master'!B:B,0)),"0"))</f>
        <v/>
      </c>
      <c r="N849" s="20" t="str">
        <f>IF(TRIM(D849)="","",IFERROR(INDEX('Student Master'!D:D,MATCH(D849,'Student Master'!B:B,0)),"0"))</f>
        <v/>
      </c>
      <c r="O849" s="20" t="str">
        <f>IF(TRIM(D849)="","",IFERROR(INDEX('Student Master'!H:H,MATCH(D849,'Student Master'!B:B,0)),"0"))</f>
        <v/>
      </c>
      <c r="P849" s="20" t="str">
        <f>IF(TRIM(D849)="","",IFERROR(INDEX('Student Master'!N:N,MATCH(D849,'Student Master'!B:B,0)),"0"))</f>
        <v/>
      </c>
      <c r="Q849" s="20" t="str">
        <f>IF(TRIM(D849)="","",IFERROR(INDEX('Student Master'!L:L,MATCH(D849,'Student Master'!B:B,0)),"0"))</f>
        <v/>
      </c>
    </row>
    <row r="850" spans="1:17" x14ac:dyDescent="0.35">
      <c r="A850" s="20">
        <v>849</v>
      </c>
      <c r="B850" s="21"/>
      <c r="C850" s="20"/>
      <c r="D850" s="20"/>
      <c r="E850" s="20"/>
      <c r="F850" s="20"/>
      <c r="G850" s="22" t="str">
        <f>IF(TRIM(D850)="","",IFERROR(INDEX('Student Master'!AB:AB,MATCH(D850,'Student Master'!B:B,0)),"0"))</f>
        <v/>
      </c>
      <c r="H850" s="22" t="str">
        <f>IF(TRIM(D850)="","",IFERROR(INDEX('Student Master'!AG:AG,MATCH(D850,'Student Master'!B:B,0)),"0"))</f>
        <v/>
      </c>
      <c r="I850" s="22" t="str">
        <f>IF(TRIM(D850)="","",IFERROR(INDEX('Student Master'!AH:AH,MATCH(D850,'Student Master'!B:B,0)),"0"))</f>
        <v/>
      </c>
      <c r="J850" s="22" t="str">
        <f>IF(TRIM(D850)="","",IFERROR(INDEX('Student Master'!AI:AI,MATCH(D850,'Student Master'!B:B,0)),"0"))</f>
        <v/>
      </c>
      <c r="K850" s="23" t="str">
        <f t="shared" si="17"/>
        <v/>
      </c>
      <c r="L850" s="20"/>
      <c r="M850" s="20" t="str">
        <f>IF(TRIM(D850)="","",IFERROR(INDEX('Student Master'!C:C,MATCH(D850,'Student Master'!B:B,0)),"0"))</f>
        <v/>
      </c>
      <c r="N850" s="20" t="str">
        <f>IF(TRIM(D850)="","",IFERROR(INDEX('Student Master'!D:D,MATCH(D850,'Student Master'!B:B,0)),"0"))</f>
        <v/>
      </c>
      <c r="O850" s="20" t="str">
        <f>IF(TRIM(D850)="","",IFERROR(INDEX('Student Master'!H:H,MATCH(D850,'Student Master'!B:B,0)),"0"))</f>
        <v/>
      </c>
      <c r="P850" s="20" t="str">
        <f>IF(TRIM(D850)="","",IFERROR(INDEX('Student Master'!N:N,MATCH(D850,'Student Master'!B:B,0)),"0"))</f>
        <v/>
      </c>
      <c r="Q850" s="20" t="str">
        <f>IF(TRIM(D850)="","",IFERROR(INDEX('Student Master'!L:L,MATCH(D850,'Student Master'!B:B,0)),"0"))</f>
        <v/>
      </c>
    </row>
    <row r="851" spans="1:17" x14ac:dyDescent="0.35">
      <c r="A851" s="20">
        <v>850</v>
      </c>
      <c r="B851" s="21"/>
      <c r="C851" s="20"/>
      <c r="D851" s="20"/>
      <c r="E851" s="20"/>
      <c r="F851" s="20"/>
      <c r="G851" s="22" t="str">
        <f>IF(TRIM(D851)="","",IFERROR(INDEX('Student Master'!AB:AB,MATCH(D851,'Student Master'!B:B,0)),"0"))</f>
        <v/>
      </c>
      <c r="H851" s="22" t="str">
        <f>IF(TRIM(D851)="","",IFERROR(INDEX('Student Master'!AG:AG,MATCH(D851,'Student Master'!B:B,0)),"0"))</f>
        <v/>
      </c>
      <c r="I851" s="22" t="str">
        <f>IF(TRIM(D851)="","",IFERROR(INDEX('Student Master'!AH:AH,MATCH(D851,'Student Master'!B:B,0)),"0"))</f>
        <v/>
      </c>
      <c r="J851" s="22" t="str">
        <f>IF(TRIM(D851)="","",IFERROR(INDEX('Student Master'!AI:AI,MATCH(D851,'Student Master'!B:B,0)),"0"))</f>
        <v/>
      </c>
      <c r="K851" s="23" t="str">
        <f t="shared" si="17"/>
        <v/>
      </c>
      <c r="L851" s="20"/>
      <c r="M851" s="20" t="str">
        <f>IF(TRIM(D851)="","",IFERROR(INDEX('Student Master'!C:C,MATCH(D851,'Student Master'!B:B,0)),"0"))</f>
        <v/>
      </c>
      <c r="N851" s="20" t="str">
        <f>IF(TRIM(D851)="","",IFERROR(INDEX('Student Master'!D:D,MATCH(D851,'Student Master'!B:B,0)),"0"))</f>
        <v/>
      </c>
      <c r="O851" s="20" t="str">
        <f>IF(TRIM(D851)="","",IFERROR(INDEX('Student Master'!H:H,MATCH(D851,'Student Master'!B:B,0)),"0"))</f>
        <v/>
      </c>
      <c r="P851" s="20" t="str">
        <f>IF(TRIM(D851)="","",IFERROR(INDEX('Student Master'!N:N,MATCH(D851,'Student Master'!B:B,0)),"0"))</f>
        <v/>
      </c>
      <c r="Q851" s="20" t="str">
        <f>IF(TRIM(D851)="","",IFERROR(INDEX('Student Master'!L:L,MATCH(D851,'Student Master'!B:B,0)),"0"))</f>
        <v/>
      </c>
    </row>
    <row r="852" spans="1:17" x14ac:dyDescent="0.35">
      <c r="A852" s="20">
        <v>851</v>
      </c>
      <c r="B852" s="21"/>
      <c r="C852" s="20"/>
      <c r="D852" s="20"/>
      <c r="E852" s="20"/>
      <c r="F852" s="20"/>
      <c r="G852" s="22" t="str">
        <f>IF(TRIM(D852)="","",IFERROR(INDEX('Student Master'!AB:AB,MATCH(D852,'Student Master'!B:B,0)),"0"))</f>
        <v/>
      </c>
      <c r="H852" s="22" t="str">
        <f>IF(TRIM(D852)="","",IFERROR(INDEX('Student Master'!AG:AG,MATCH(D852,'Student Master'!B:B,0)),"0"))</f>
        <v/>
      </c>
      <c r="I852" s="22" t="str">
        <f>IF(TRIM(D852)="","",IFERROR(INDEX('Student Master'!AH:AH,MATCH(D852,'Student Master'!B:B,0)),"0"))</f>
        <v/>
      </c>
      <c r="J852" s="22" t="str">
        <f>IF(TRIM(D852)="","",IFERROR(INDEX('Student Master'!AI:AI,MATCH(D852,'Student Master'!B:B,0)),"0"))</f>
        <v/>
      </c>
      <c r="K852" s="23" t="str">
        <f t="shared" si="17"/>
        <v/>
      </c>
      <c r="L852" s="20"/>
      <c r="M852" s="20" t="str">
        <f>IF(TRIM(D852)="","",IFERROR(INDEX('Student Master'!C:C,MATCH(D852,'Student Master'!B:B,0)),"0"))</f>
        <v/>
      </c>
      <c r="N852" s="20" t="str">
        <f>IF(TRIM(D852)="","",IFERROR(INDEX('Student Master'!D:D,MATCH(D852,'Student Master'!B:B,0)),"0"))</f>
        <v/>
      </c>
      <c r="O852" s="20" t="str">
        <f>IF(TRIM(D852)="","",IFERROR(INDEX('Student Master'!H:H,MATCH(D852,'Student Master'!B:B,0)),"0"))</f>
        <v/>
      </c>
      <c r="P852" s="20" t="str">
        <f>IF(TRIM(D852)="","",IFERROR(INDEX('Student Master'!N:N,MATCH(D852,'Student Master'!B:B,0)),"0"))</f>
        <v/>
      </c>
      <c r="Q852" s="20" t="str">
        <f>IF(TRIM(D852)="","",IFERROR(INDEX('Student Master'!L:L,MATCH(D852,'Student Master'!B:B,0)),"0"))</f>
        <v/>
      </c>
    </row>
    <row r="853" spans="1:17" x14ac:dyDescent="0.35">
      <c r="A853" s="20">
        <v>852</v>
      </c>
      <c r="B853" s="21"/>
      <c r="C853" s="20"/>
      <c r="D853" s="20"/>
      <c r="E853" s="20"/>
      <c r="F853" s="20"/>
      <c r="G853" s="22" t="str">
        <f>IF(TRIM(D853)="","",IFERROR(INDEX('Student Master'!AB:AB,MATCH(D853,'Student Master'!B:B,0)),"0"))</f>
        <v/>
      </c>
      <c r="H853" s="22" t="str">
        <f>IF(TRIM(D853)="","",IFERROR(INDEX('Student Master'!AG:AG,MATCH(D853,'Student Master'!B:B,0)),"0"))</f>
        <v/>
      </c>
      <c r="I853" s="22" t="str">
        <f>IF(TRIM(D853)="","",IFERROR(INDEX('Student Master'!AH:AH,MATCH(D853,'Student Master'!B:B,0)),"0"))</f>
        <v/>
      </c>
      <c r="J853" s="22" t="str">
        <f>IF(TRIM(D853)="","",IFERROR(INDEX('Student Master'!AI:AI,MATCH(D853,'Student Master'!B:B,0)),"0"))</f>
        <v/>
      </c>
      <c r="K853" s="23" t="str">
        <f t="shared" si="17"/>
        <v/>
      </c>
      <c r="L853" s="20"/>
      <c r="M853" s="20" t="str">
        <f>IF(TRIM(D853)="","",IFERROR(INDEX('Student Master'!C:C,MATCH(D853,'Student Master'!B:B,0)),"0"))</f>
        <v/>
      </c>
      <c r="N853" s="20" t="str">
        <f>IF(TRIM(D853)="","",IFERROR(INDEX('Student Master'!D:D,MATCH(D853,'Student Master'!B:B,0)),"0"))</f>
        <v/>
      </c>
      <c r="O853" s="20" t="str">
        <f>IF(TRIM(D853)="","",IFERROR(INDEX('Student Master'!H:H,MATCH(D853,'Student Master'!B:B,0)),"0"))</f>
        <v/>
      </c>
      <c r="P853" s="20" t="str">
        <f>IF(TRIM(D853)="","",IFERROR(INDEX('Student Master'!N:N,MATCH(D853,'Student Master'!B:B,0)),"0"))</f>
        <v/>
      </c>
      <c r="Q853" s="20" t="str">
        <f>IF(TRIM(D853)="","",IFERROR(INDEX('Student Master'!L:L,MATCH(D853,'Student Master'!B:B,0)),"0"))</f>
        <v/>
      </c>
    </row>
    <row r="854" spans="1:17" x14ac:dyDescent="0.35">
      <c r="A854" s="20">
        <v>853</v>
      </c>
      <c r="B854" s="21"/>
      <c r="C854" s="20"/>
      <c r="D854" s="20"/>
      <c r="E854" s="20"/>
      <c r="F854" s="20"/>
      <c r="G854" s="22" t="str">
        <f>IF(TRIM(D854)="","",IFERROR(INDEX('Student Master'!AB:AB,MATCH(D854,'Student Master'!B:B,0)),"0"))</f>
        <v/>
      </c>
      <c r="H854" s="22" t="str">
        <f>IF(TRIM(D854)="","",IFERROR(INDEX('Student Master'!AG:AG,MATCH(D854,'Student Master'!B:B,0)),"0"))</f>
        <v/>
      </c>
      <c r="I854" s="22" t="str">
        <f>IF(TRIM(D854)="","",IFERROR(INDEX('Student Master'!AH:AH,MATCH(D854,'Student Master'!B:B,0)),"0"))</f>
        <v/>
      </c>
      <c r="J854" s="22" t="str">
        <f>IF(TRIM(D854)="","",IFERROR(INDEX('Student Master'!AI:AI,MATCH(D854,'Student Master'!B:B,0)),"0"))</f>
        <v/>
      </c>
      <c r="K854" s="23" t="str">
        <f t="shared" si="17"/>
        <v/>
      </c>
      <c r="L854" s="20"/>
      <c r="M854" s="20" t="str">
        <f>IF(TRIM(D854)="","",IFERROR(INDEX('Student Master'!C:C,MATCH(D854,'Student Master'!B:B,0)),"0"))</f>
        <v/>
      </c>
      <c r="N854" s="20" t="str">
        <f>IF(TRIM(D854)="","",IFERROR(INDEX('Student Master'!D:D,MATCH(D854,'Student Master'!B:B,0)),"0"))</f>
        <v/>
      </c>
      <c r="O854" s="20" t="str">
        <f>IF(TRIM(D854)="","",IFERROR(INDEX('Student Master'!H:H,MATCH(D854,'Student Master'!B:B,0)),"0"))</f>
        <v/>
      </c>
      <c r="P854" s="20" t="str">
        <f>IF(TRIM(D854)="","",IFERROR(INDEX('Student Master'!N:N,MATCH(D854,'Student Master'!B:B,0)),"0"))</f>
        <v/>
      </c>
      <c r="Q854" s="20" t="str">
        <f>IF(TRIM(D854)="","",IFERROR(INDEX('Student Master'!L:L,MATCH(D854,'Student Master'!B:B,0)),"0"))</f>
        <v/>
      </c>
    </row>
    <row r="855" spans="1:17" x14ac:dyDescent="0.35">
      <c r="A855" s="20">
        <v>854</v>
      </c>
      <c r="B855" s="21"/>
      <c r="C855" s="20"/>
      <c r="D855" s="20"/>
      <c r="E855" s="20"/>
      <c r="F855" s="20"/>
      <c r="G855" s="22" t="str">
        <f>IF(TRIM(D855)="","",IFERROR(INDEX('Student Master'!AB:AB,MATCH(D855,'Student Master'!B:B,0)),"0"))</f>
        <v/>
      </c>
      <c r="H855" s="22" t="str">
        <f>IF(TRIM(D855)="","",IFERROR(INDEX('Student Master'!AG:AG,MATCH(D855,'Student Master'!B:B,0)),"0"))</f>
        <v/>
      </c>
      <c r="I855" s="22" t="str">
        <f>IF(TRIM(D855)="","",IFERROR(INDEX('Student Master'!AH:AH,MATCH(D855,'Student Master'!B:B,0)),"0"))</f>
        <v/>
      </c>
      <c r="J855" s="22" t="str">
        <f>IF(TRIM(D855)="","",IFERROR(INDEX('Student Master'!AI:AI,MATCH(D855,'Student Master'!B:B,0)),"0"))</f>
        <v/>
      </c>
      <c r="K855" s="23" t="str">
        <f t="shared" si="17"/>
        <v/>
      </c>
      <c r="L855" s="20"/>
      <c r="M855" s="20" t="str">
        <f>IF(TRIM(D855)="","",IFERROR(INDEX('Student Master'!C:C,MATCH(D855,'Student Master'!B:B,0)),"0"))</f>
        <v/>
      </c>
      <c r="N855" s="20" t="str">
        <f>IF(TRIM(D855)="","",IFERROR(INDEX('Student Master'!D:D,MATCH(D855,'Student Master'!B:B,0)),"0"))</f>
        <v/>
      </c>
      <c r="O855" s="20" t="str">
        <f>IF(TRIM(D855)="","",IFERROR(INDEX('Student Master'!H:H,MATCH(D855,'Student Master'!B:B,0)),"0"))</f>
        <v/>
      </c>
      <c r="P855" s="20" t="str">
        <f>IF(TRIM(D855)="","",IFERROR(INDEX('Student Master'!N:N,MATCH(D855,'Student Master'!B:B,0)),"0"))</f>
        <v/>
      </c>
      <c r="Q855" s="20" t="str">
        <f>IF(TRIM(D855)="","",IFERROR(INDEX('Student Master'!L:L,MATCH(D855,'Student Master'!B:B,0)),"0"))</f>
        <v/>
      </c>
    </row>
    <row r="856" spans="1:17" x14ac:dyDescent="0.35">
      <c r="A856" s="20">
        <v>855</v>
      </c>
      <c r="B856" s="21"/>
      <c r="C856" s="20"/>
      <c r="D856" s="20"/>
      <c r="E856" s="20"/>
      <c r="F856" s="20"/>
      <c r="G856" s="22" t="str">
        <f>IF(TRIM(D856)="","",IFERROR(INDEX('Student Master'!AB:AB,MATCH(D856,'Student Master'!B:B,0)),"0"))</f>
        <v/>
      </c>
      <c r="H856" s="22" t="str">
        <f>IF(TRIM(D856)="","",IFERROR(INDEX('Student Master'!AG:AG,MATCH(D856,'Student Master'!B:B,0)),"0"))</f>
        <v/>
      </c>
      <c r="I856" s="22" t="str">
        <f>IF(TRIM(D856)="","",IFERROR(INDEX('Student Master'!AH:AH,MATCH(D856,'Student Master'!B:B,0)),"0"))</f>
        <v/>
      </c>
      <c r="J856" s="22" t="str">
        <f>IF(TRIM(D856)="","",IFERROR(INDEX('Student Master'!AI:AI,MATCH(D856,'Student Master'!B:B,0)),"0"))</f>
        <v/>
      </c>
      <c r="K856" s="23" t="str">
        <f t="shared" si="17"/>
        <v/>
      </c>
      <c r="L856" s="20"/>
      <c r="M856" s="20" t="str">
        <f>IF(TRIM(D856)="","",IFERROR(INDEX('Student Master'!C:C,MATCH(D856,'Student Master'!B:B,0)),"0"))</f>
        <v/>
      </c>
      <c r="N856" s="20" t="str">
        <f>IF(TRIM(D856)="","",IFERROR(INDEX('Student Master'!D:D,MATCH(D856,'Student Master'!B:B,0)),"0"))</f>
        <v/>
      </c>
      <c r="O856" s="20" t="str">
        <f>IF(TRIM(D856)="","",IFERROR(INDEX('Student Master'!H:H,MATCH(D856,'Student Master'!B:B,0)),"0"))</f>
        <v/>
      </c>
      <c r="P856" s="20" t="str">
        <f>IF(TRIM(D856)="","",IFERROR(INDEX('Student Master'!N:N,MATCH(D856,'Student Master'!B:B,0)),"0"))</f>
        <v/>
      </c>
      <c r="Q856" s="20" t="str">
        <f>IF(TRIM(D856)="","",IFERROR(INDEX('Student Master'!L:L,MATCH(D856,'Student Master'!B:B,0)),"0"))</f>
        <v/>
      </c>
    </row>
    <row r="857" spans="1:17" x14ac:dyDescent="0.35">
      <c r="A857" s="20">
        <v>856</v>
      </c>
      <c r="B857" s="21"/>
      <c r="C857" s="20"/>
      <c r="D857" s="20"/>
      <c r="E857" s="20"/>
      <c r="F857" s="20"/>
      <c r="G857" s="22" t="str">
        <f>IF(TRIM(D857)="","",IFERROR(INDEX('Student Master'!AB:AB,MATCH(D857,'Student Master'!B:B,0)),"0"))</f>
        <v/>
      </c>
      <c r="H857" s="22" t="str">
        <f>IF(TRIM(D857)="","",IFERROR(INDEX('Student Master'!AG:AG,MATCH(D857,'Student Master'!B:B,0)),"0"))</f>
        <v/>
      </c>
      <c r="I857" s="22" t="str">
        <f>IF(TRIM(D857)="","",IFERROR(INDEX('Student Master'!AH:AH,MATCH(D857,'Student Master'!B:B,0)),"0"))</f>
        <v/>
      </c>
      <c r="J857" s="22" t="str">
        <f>IF(TRIM(D857)="","",IFERROR(INDEX('Student Master'!AI:AI,MATCH(D857,'Student Master'!B:B,0)),"0"))</f>
        <v/>
      </c>
      <c r="K857" s="23" t="str">
        <f t="shared" si="17"/>
        <v/>
      </c>
      <c r="L857" s="20"/>
      <c r="M857" s="20" t="str">
        <f>IF(TRIM(D857)="","",IFERROR(INDEX('Student Master'!C:C,MATCH(D857,'Student Master'!B:B,0)),"0"))</f>
        <v/>
      </c>
      <c r="N857" s="20" t="str">
        <f>IF(TRIM(D857)="","",IFERROR(INDEX('Student Master'!D:D,MATCH(D857,'Student Master'!B:B,0)),"0"))</f>
        <v/>
      </c>
      <c r="O857" s="20" t="str">
        <f>IF(TRIM(D857)="","",IFERROR(INDEX('Student Master'!H:H,MATCH(D857,'Student Master'!B:B,0)),"0"))</f>
        <v/>
      </c>
      <c r="P857" s="20" t="str">
        <f>IF(TRIM(D857)="","",IFERROR(INDEX('Student Master'!N:N,MATCH(D857,'Student Master'!B:B,0)),"0"))</f>
        <v/>
      </c>
      <c r="Q857" s="20" t="str">
        <f>IF(TRIM(D857)="","",IFERROR(INDEX('Student Master'!L:L,MATCH(D857,'Student Master'!B:B,0)),"0"))</f>
        <v/>
      </c>
    </row>
    <row r="858" spans="1:17" x14ac:dyDescent="0.35">
      <c r="A858" s="20">
        <v>857</v>
      </c>
      <c r="B858" s="21"/>
      <c r="C858" s="20"/>
      <c r="D858" s="20"/>
      <c r="E858" s="20"/>
      <c r="F858" s="20"/>
      <c r="G858" s="22" t="str">
        <f>IF(TRIM(D858)="","",IFERROR(INDEX('Student Master'!AB:AB,MATCH(D858,'Student Master'!B:B,0)),"0"))</f>
        <v/>
      </c>
      <c r="H858" s="22" t="str">
        <f>IF(TRIM(D858)="","",IFERROR(INDEX('Student Master'!AG:AG,MATCH(D858,'Student Master'!B:B,0)),"0"))</f>
        <v/>
      </c>
      <c r="I858" s="22" t="str">
        <f>IF(TRIM(D858)="","",IFERROR(INDEX('Student Master'!AH:AH,MATCH(D858,'Student Master'!B:B,0)),"0"))</f>
        <v/>
      </c>
      <c r="J858" s="22" t="str">
        <f>IF(TRIM(D858)="","",IFERROR(INDEX('Student Master'!AI:AI,MATCH(D858,'Student Master'!B:B,0)),"0"))</f>
        <v/>
      </c>
      <c r="K858" s="23" t="str">
        <f t="shared" si="17"/>
        <v/>
      </c>
      <c r="L858" s="20"/>
      <c r="M858" s="20" t="str">
        <f>IF(TRIM(D858)="","",IFERROR(INDEX('Student Master'!C:C,MATCH(D858,'Student Master'!B:B,0)),"0"))</f>
        <v/>
      </c>
      <c r="N858" s="20" t="str">
        <f>IF(TRIM(D858)="","",IFERROR(INDEX('Student Master'!D:D,MATCH(D858,'Student Master'!B:B,0)),"0"))</f>
        <v/>
      </c>
      <c r="O858" s="20" t="str">
        <f>IF(TRIM(D858)="","",IFERROR(INDEX('Student Master'!H:H,MATCH(D858,'Student Master'!B:B,0)),"0"))</f>
        <v/>
      </c>
      <c r="P858" s="20" t="str">
        <f>IF(TRIM(D858)="","",IFERROR(INDEX('Student Master'!N:N,MATCH(D858,'Student Master'!B:B,0)),"0"))</f>
        <v/>
      </c>
      <c r="Q858" s="20" t="str">
        <f>IF(TRIM(D858)="","",IFERROR(INDEX('Student Master'!L:L,MATCH(D858,'Student Master'!B:B,0)),"0"))</f>
        <v/>
      </c>
    </row>
    <row r="859" spans="1:17" x14ac:dyDescent="0.35">
      <c r="A859" s="20">
        <v>858</v>
      </c>
      <c r="B859" s="21"/>
      <c r="C859" s="20"/>
      <c r="D859" s="20"/>
      <c r="E859" s="20"/>
      <c r="F859" s="20"/>
      <c r="G859" s="22" t="str">
        <f>IF(TRIM(D859)="","",IFERROR(INDEX('Student Master'!AB:AB,MATCH(D859,'Student Master'!B:B,0)),"0"))</f>
        <v/>
      </c>
      <c r="H859" s="22" t="str">
        <f>IF(TRIM(D859)="","",IFERROR(INDEX('Student Master'!AG:AG,MATCH(D859,'Student Master'!B:B,0)),"0"))</f>
        <v/>
      </c>
      <c r="I859" s="22" t="str">
        <f>IF(TRIM(D859)="","",IFERROR(INDEX('Student Master'!AH:AH,MATCH(D859,'Student Master'!B:B,0)),"0"))</f>
        <v/>
      </c>
      <c r="J859" s="22" t="str">
        <f>IF(TRIM(D859)="","",IFERROR(INDEX('Student Master'!AI:AI,MATCH(D859,'Student Master'!B:B,0)),"0"))</f>
        <v/>
      </c>
      <c r="K859" s="23" t="str">
        <f t="shared" si="17"/>
        <v/>
      </c>
      <c r="L859" s="20"/>
      <c r="M859" s="20" t="str">
        <f>IF(TRIM(D859)="","",IFERROR(INDEX('Student Master'!C:C,MATCH(D859,'Student Master'!B:B,0)),"0"))</f>
        <v/>
      </c>
      <c r="N859" s="20" t="str">
        <f>IF(TRIM(D859)="","",IFERROR(INDEX('Student Master'!D:D,MATCH(D859,'Student Master'!B:B,0)),"0"))</f>
        <v/>
      </c>
      <c r="O859" s="20" t="str">
        <f>IF(TRIM(D859)="","",IFERROR(INDEX('Student Master'!H:H,MATCH(D859,'Student Master'!B:B,0)),"0"))</f>
        <v/>
      </c>
      <c r="P859" s="20" t="str">
        <f>IF(TRIM(D859)="","",IFERROR(INDEX('Student Master'!N:N,MATCH(D859,'Student Master'!B:B,0)),"0"))</f>
        <v/>
      </c>
      <c r="Q859" s="20" t="str">
        <f>IF(TRIM(D859)="","",IFERROR(INDEX('Student Master'!L:L,MATCH(D859,'Student Master'!B:B,0)),"0"))</f>
        <v/>
      </c>
    </row>
    <row r="860" spans="1:17" x14ac:dyDescent="0.35">
      <c r="A860" s="20">
        <v>859</v>
      </c>
      <c r="B860" s="21"/>
      <c r="C860" s="20"/>
      <c r="D860" s="20"/>
      <c r="E860" s="20"/>
      <c r="F860" s="20"/>
      <c r="G860" s="22" t="str">
        <f>IF(TRIM(D860)="","",IFERROR(INDEX('Student Master'!AB:AB,MATCH(D860,'Student Master'!B:B,0)),"0"))</f>
        <v/>
      </c>
      <c r="H860" s="22" t="str">
        <f>IF(TRIM(D860)="","",IFERROR(INDEX('Student Master'!AG:AG,MATCH(D860,'Student Master'!B:B,0)),"0"))</f>
        <v/>
      </c>
      <c r="I860" s="22" t="str">
        <f>IF(TRIM(D860)="","",IFERROR(INDEX('Student Master'!AH:AH,MATCH(D860,'Student Master'!B:B,0)),"0"))</f>
        <v/>
      </c>
      <c r="J860" s="22" t="str">
        <f>IF(TRIM(D860)="","",IFERROR(INDEX('Student Master'!AI:AI,MATCH(D860,'Student Master'!B:B,0)),"0"))</f>
        <v/>
      </c>
      <c r="K860" s="23" t="str">
        <f t="shared" si="17"/>
        <v/>
      </c>
      <c r="L860" s="20"/>
      <c r="M860" s="20" t="str">
        <f>IF(TRIM(D860)="","",IFERROR(INDEX('Student Master'!C:C,MATCH(D860,'Student Master'!B:B,0)),"0"))</f>
        <v/>
      </c>
      <c r="N860" s="20" t="str">
        <f>IF(TRIM(D860)="","",IFERROR(INDEX('Student Master'!D:D,MATCH(D860,'Student Master'!B:B,0)),"0"))</f>
        <v/>
      </c>
      <c r="O860" s="20" t="str">
        <f>IF(TRIM(D860)="","",IFERROR(INDEX('Student Master'!H:H,MATCH(D860,'Student Master'!B:B,0)),"0"))</f>
        <v/>
      </c>
      <c r="P860" s="20" t="str">
        <f>IF(TRIM(D860)="","",IFERROR(INDEX('Student Master'!N:N,MATCH(D860,'Student Master'!B:B,0)),"0"))</f>
        <v/>
      </c>
      <c r="Q860" s="20" t="str">
        <f>IF(TRIM(D860)="","",IFERROR(INDEX('Student Master'!L:L,MATCH(D860,'Student Master'!B:B,0)),"0"))</f>
        <v/>
      </c>
    </row>
    <row r="861" spans="1:17" x14ac:dyDescent="0.35">
      <c r="A861" s="20">
        <v>860</v>
      </c>
      <c r="B861" s="21"/>
      <c r="C861" s="20"/>
      <c r="D861" s="20"/>
      <c r="E861" s="20"/>
      <c r="F861" s="20"/>
      <c r="G861" s="22" t="str">
        <f>IF(TRIM(D861)="","",IFERROR(INDEX('Student Master'!AB:AB,MATCH(D861,'Student Master'!B:B,0)),"0"))</f>
        <v/>
      </c>
      <c r="H861" s="22" t="str">
        <f>IF(TRIM(D861)="","",IFERROR(INDEX('Student Master'!AG:AG,MATCH(D861,'Student Master'!B:B,0)),"0"))</f>
        <v/>
      </c>
      <c r="I861" s="22" t="str">
        <f>IF(TRIM(D861)="","",IFERROR(INDEX('Student Master'!AH:AH,MATCH(D861,'Student Master'!B:B,0)),"0"))</f>
        <v/>
      </c>
      <c r="J861" s="22" t="str">
        <f>IF(TRIM(D861)="","",IFERROR(INDEX('Student Master'!AI:AI,MATCH(D861,'Student Master'!B:B,0)),"0"))</f>
        <v/>
      </c>
      <c r="K861" s="23" t="str">
        <f t="shared" si="17"/>
        <v/>
      </c>
      <c r="L861" s="20"/>
      <c r="M861" s="20" t="str">
        <f>IF(TRIM(D861)="","",IFERROR(INDEX('Student Master'!C:C,MATCH(D861,'Student Master'!B:B,0)),"0"))</f>
        <v/>
      </c>
      <c r="N861" s="20" t="str">
        <f>IF(TRIM(D861)="","",IFERROR(INDEX('Student Master'!D:D,MATCH(D861,'Student Master'!B:B,0)),"0"))</f>
        <v/>
      </c>
      <c r="O861" s="20" t="str">
        <f>IF(TRIM(D861)="","",IFERROR(INDEX('Student Master'!H:H,MATCH(D861,'Student Master'!B:B,0)),"0"))</f>
        <v/>
      </c>
      <c r="P861" s="20" t="str">
        <f>IF(TRIM(D861)="","",IFERROR(INDEX('Student Master'!N:N,MATCH(D861,'Student Master'!B:B,0)),"0"))</f>
        <v/>
      </c>
      <c r="Q861" s="20" t="str">
        <f>IF(TRIM(D861)="","",IFERROR(INDEX('Student Master'!L:L,MATCH(D861,'Student Master'!B:B,0)),"0"))</f>
        <v/>
      </c>
    </row>
    <row r="862" spans="1:17" x14ac:dyDescent="0.35">
      <c r="A862" s="20">
        <v>861</v>
      </c>
      <c r="B862" s="21"/>
      <c r="C862" s="20"/>
      <c r="D862" s="20"/>
      <c r="E862" s="20"/>
      <c r="F862" s="20"/>
      <c r="G862" s="22" t="str">
        <f>IF(TRIM(D862)="","",IFERROR(INDEX('Student Master'!AB:AB,MATCH(D862,'Student Master'!B:B,0)),"0"))</f>
        <v/>
      </c>
      <c r="H862" s="22" t="str">
        <f>IF(TRIM(D862)="","",IFERROR(INDEX('Student Master'!AG:AG,MATCH(D862,'Student Master'!B:B,0)),"0"))</f>
        <v/>
      </c>
      <c r="I862" s="22" t="str">
        <f>IF(TRIM(D862)="","",IFERROR(INDEX('Student Master'!AH:AH,MATCH(D862,'Student Master'!B:B,0)),"0"))</f>
        <v/>
      </c>
      <c r="J862" s="22" t="str">
        <f>IF(TRIM(D862)="","",IFERROR(INDEX('Student Master'!AI:AI,MATCH(D862,'Student Master'!B:B,0)),"0"))</f>
        <v/>
      </c>
      <c r="K862" s="23" t="str">
        <f t="shared" si="17"/>
        <v/>
      </c>
      <c r="L862" s="20"/>
      <c r="M862" s="20" t="str">
        <f>IF(TRIM(D862)="","",IFERROR(INDEX('Student Master'!C:C,MATCH(D862,'Student Master'!B:B,0)),"0"))</f>
        <v/>
      </c>
      <c r="N862" s="20" t="str">
        <f>IF(TRIM(D862)="","",IFERROR(INDEX('Student Master'!D:D,MATCH(D862,'Student Master'!B:B,0)),"0"))</f>
        <v/>
      </c>
      <c r="O862" s="20" t="str">
        <f>IF(TRIM(D862)="","",IFERROR(INDEX('Student Master'!H:H,MATCH(D862,'Student Master'!B:B,0)),"0"))</f>
        <v/>
      </c>
      <c r="P862" s="20" t="str">
        <f>IF(TRIM(D862)="","",IFERROR(INDEX('Student Master'!N:N,MATCH(D862,'Student Master'!B:B,0)),"0"))</f>
        <v/>
      </c>
      <c r="Q862" s="20" t="str">
        <f>IF(TRIM(D862)="","",IFERROR(INDEX('Student Master'!L:L,MATCH(D862,'Student Master'!B:B,0)),"0"))</f>
        <v/>
      </c>
    </row>
    <row r="863" spans="1:17" x14ac:dyDescent="0.35">
      <c r="A863" s="20">
        <v>862</v>
      </c>
      <c r="B863" s="21"/>
      <c r="C863" s="20"/>
      <c r="D863" s="20"/>
      <c r="E863" s="20"/>
      <c r="F863" s="20"/>
      <c r="G863" s="22" t="str">
        <f>IF(TRIM(D863)="","",IFERROR(INDEX('Student Master'!AB:AB,MATCH(D863,'Student Master'!B:B,0)),"0"))</f>
        <v/>
      </c>
      <c r="H863" s="22" t="str">
        <f>IF(TRIM(D863)="","",IFERROR(INDEX('Student Master'!AG:AG,MATCH(D863,'Student Master'!B:B,0)),"0"))</f>
        <v/>
      </c>
      <c r="I863" s="22" t="str">
        <f>IF(TRIM(D863)="","",IFERROR(INDEX('Student Master'!AH:AH,MATCH(D863,'Student Master'!B:B,0)),"0"))</f>
        <v/>
      </c>
      <c r="J863" s="22" t="str">
        <f>IF(TRIM(D863)="","",IFERROR(INDEX('Student Master'!AI:AI,MATCH(D863,'Student Master'!B:B,0)),"0"))</f>
        <v/>
      </c>
      <c r="K863" s="23" t="str">
        <f t="shared" si="17"/>
        <v/>
      </c>
      <c r="L863" s="20"/>
      <c r="M863" s="20" t="str">
        <f>IF(TRIM(D863)="","",IFERROR(INDEX('Student Master'!C:C,MATCH(D863,'Student Master'!B:B,0)),"0"))</f>
        <v/>
      </c>
      <c r="N863" s="20" t="str">
        <f>IF(TRIM(D863)="","",IFERROR(INDEX('Student Master'!D:D,MATCH(D863,'Student Master'!B:B,0)),"0"))</f>
        <v/>
      </c>
      <c r="O863" s="20" t="str">
        <f>IF(TRIM(D863)="","",IFERROR(INDEX('Student Master'!H:H,MATCH(D863,'Student Master'!B:B,0)),"0"))</f>
        <v/>
      </c>
      <c r="P863" s="20" t="str">
        <f>IF(TRIM(D863)="","",IFERROR(INDEX('Student Master'!N:N,MATCH(D863,'Student Master'!B:B,0)),"0"))</f>
        <v/>
      </c>
      <c r="Q863" s="20" t="str">
        <f>IF(TRIM(D863)="","",IFERROR(INDEX('Student Master'!L:L,MATCH(D863,'Student Master'!B:B,0)),"0"))</f>
        <v/>
      </c>
    </row>
    <row r="864" spans="1:17" x14ac:dyDescent="0.35">
      <c r="A864" s="20">
        <v>863</v>
      </c>
      <c r="B864" s="21"/>
      <c r="C864" s="20"/>
      <c r="D864" s="20"/>
      <c r="E864" s="20"/>
      <c r="F864" s="20"/>
      <c r="G864" s="22" t="str">
        <f>IF(TRIM(D864)="","",IFERROR(INDEX('Student Master'!AB:AB,MATCH(D864,'Student Master'!B:B,0)),"0"))</f>
        <v/>
      </c>
      <c r="H864" s="22" t="str">
        <f>IF(TRIM(D864)="","",IFERROR(INDEX('Student Master'!AG:AG,MATCH(D864,'Student Master'!B:B,0)),"0"))</f>
        <v/>
      </c>
      <c r="I864" s="22" t="str">
        <f>IF(TRIM(D864)="","",IFERROR(INDEX('Student Master'!AH:AH,MATCH(D864,'Student Master'!B:B,0)),"0"))</f>
        <v/>
      </c>
      <c r="J864" s="22" t="str">
        <f>IF(TRIM(D864)="","",IFERROR(INDEX('Student Master'!AI:AI,MATCH(D864,'Student Master'!B:B,0)),"0"))</f>
        <v/>
      </c>
      <c r="K864" s="23" t="str">
        <f t="shared" si="17"/>
        <v/>
      </c>
      <c r="L864" s="20"/>
      <c r="M864" s="20" t="str">
        <f>IF(TRIM(D864)="","",IFERROR(INDEX('Student Master'!C:C,MATCH(D864,'Student Master'!B:B,0)),"0"))</f>
        <v/>
      </c>
      <c r="N864" s="20" t="str">
        <f>IF(TRIM(D864)="","",IFERROR(INDEX('Student Master'!D:D,MATCH(D864,'Student Master'!B:B,0)),"0"))</f>
        <v/>
      </c>
      <c r="O864" s="20" t="str">
        <f>IF(TRIM(D864)="","",IFERROR(INDEX('Student Master'!H:H,MATCH(D864,'Student Master'!B:B,0)),"0"))</f>
        <v/>
      </c>
      <c r="P864" s="20" t="str">
        <f>IF(TRIM(D864)="","",IFERROR(INDEX('Student Master'!N:N,MATCH(D864,'Student Master'!B:B,0)),"0"))</f>
        <v/>
      </c>
      <c r="Q864" s="20" t="str">
        <f>IF(TRIM(D864)="","",IFERROR(INDEX('Student Master'!L:L,MATCH(D864,'Student Master'!B:B,0)),"0"))</f>
        <v/>
      </c>
    </row>
    <row r="865" spans="1:17" x14ac:dyDescent="0.35">
      <c r="A865" s="20">
        <v>864</v>
      </c>
      <c r="B865" s="21"/>
      <c r="C865" s="20"/>
      <c r="D865" s="20"/>
      <c r="E865" s="20"/>
      <c r="F865" s="20"/>
      <c r="G865" s="22" t="str">
        <f>IF(TRIM(D865)="","",IFERROR(INDEX('Student Master'!AB:AB,MATCH(D865,'Student Master'!B:B,0)),"0"))</f>
        <v/>
      </c>
      <c r="H865" s="22" t="str">
        <f>IF(TRIM(D865)="","",IFERROR(INDEX('Student Master'!AG:AG,MATCH(D865,'Student Master'!B:B,0)),"0"))</f>
        <v/>
      </c>
      <c r="I865" s="22" t="str">
        <f>IF(TRIM(D865)="","",IFERROR(INDEX('Student Master'!AH:AH,MATCH(D865,'Student Master'!B:B,0)),"0"))</f>
        <v/>
      </c>
      <c r="J865" s="22" t="str">
        <f>IF(TRIM(D865)="","",IFERROR(INDEX('Student Master'!AI:AI,MATCH(D865,'Student Master'!B:B,0)),"0"))</f>
        <v/>
      </c>
      <c r="K865" s="23" t="str">
        <f t="shared" si="17"/>
        <v/>
      </c>
      <c r="L865" s="20"/>
      <c r="M865" s="20" t="str">
        <f>IF(TRIM(D865)="","",IFERROR(INDEX('Student Master'!C:C,MATCH(D865,'Student Master'!B:B,0)),"0"))</f>
        <v/>
      </c>
      <c r="N865" s="20" t="str">
        <f>IF(TRIM(D865)="","",IFERROR(INDEX('Student Master'!D:D,MATCH(D865,'Student Master'!B:B,0)),"0"))</f>
        <v/>
      </c>
      <c r="O865" s="20" t="str">
        <f>IF(TRIM(D865)="","",IFERROR(INDEX('Student Master'!H:H,MATCH(D865,'Student Master'!B:B,0)),"0"))</f>
        <v/>
      </c>
      <c r="P865" s="20" t="str">
        <f>IF(TRIM(D865)="","",IFERROR(INDEX('Student Master'!N:N,MATCH(D865,'Student Master'!B:B,0)),"0"))</f>
        <v/>
      </c>
      <c r="Q865" s="20" t="str">
        <f>IF(TRIM(D865)="","",IFERROR(INDEX('Student Master'!L:L,MATCH(D865,'Student Master'!B:B,0)),"0"))</f>
        <v/>
      </c>
    </row>
    <row r="866" spans="1:17" x14ac:dyDescent="0.35">
      <c r="A866" s="20">
        <v>865</v>
      </c>
      <c r="B866" s="21"/>
      <c r="C866" s="20"/>
      <c r="D866" s="20"/>
      <c r="E866" s="20"/>
      <c r="F866" s="20"/>
      <c r="G866" s="22" t="str">
        <f>IF(TRIM(D866)="","",IFERROR(INDEX('Student Master'!AB:AB,MATCH(D866,'Student Master'!B:B,0)),"0"))</f>
        <v/>
      </c>
      <c r="H866" s="22" t="str">
        <f>IF(TRIM(D866)="","",IFERROR(INDEX('Student Master'!AG:AG,MATCH(D866,'Student Master'!B:B,0)),"0"))</f>
        <v/>
      </c>
      <c r="I866" s="22" t="str">
        <f>IF(TRIM(D866)="","",IFERROR(INDEX('Student Master'!AH:AH,MATCH(D866,'Student Master'!B:B,0)),"0"))</f>
        <v/>
      </c>
      <c r="J866" s="22" t="str">
        <f>IF(TRIM(D866)="","",IFERROR(INDEX('Student Master'!AI:AI,MATCH(D866,'Student Master'!B:B,0)),"0"))</f>
        <v/>
      </c>
      <c r="K866" s="23" t="str">
        <f t="shared" si="17"/>
        <v/>
      </c>
      <c r="L866" s="20"/>
      <c r="M866" s="20" t="str">
        <f>IF(TRIM(D866)="","",IFERROR(INDEX('Student Master'!C:C,MATCH(D866,'Student Master'!B:B,0)),"0"))</f>
        <v/>
      </c>
      <c r="N866" s="20" t="str">
        <f>IF(TRIM(D866)="","",IFERROR(INDEX('Student Master'!D:D,MATCH(D866,'Student Master'!B:B,0)),"0"))</f>
        <v/>
      </c>
      <c r="O866" s="20" t="str">
        <f>IF(TRIM(D866)="","",IFERROR(INDEX('Student Master'!H:H,MATCH(D866,'Student Master'!B:B,0)),"0"))</f>
        <v/>
      </c>
      <c r="P866" s="20" t="str">
        <f>IF(TRIM(D866)="","",IFERROR(INDEX('Student Master'!N:N,MATCH(D866,'Student Master'!B:B,0)),"0"))</f>
        <v/>
      </c>
      <c r="Q866" s="20" t="str">
        <f>IF(TRIM(D866)="","",IFERROR(INDEX('Student Master'!L:L,MATCH(D866,'Student Master'!B:B,0)),"0"))</f>
        <v/>
      </c>
    </row>
    <row r="867" spans="1:17" x14ac:dyDescent="0.35">
      <c r="A867" s="20">
        <v>866</v>
      </c>
      <c r="B867" s="21"/>
      <c r="C867" s="20"/>
      <c r="D867" s="20"/>
      <c r="E867" s="20"/>
      <c r="F867" s="20"/>
      <c r="G867" s="22" t="str">
        <f>IF(TRIM(D867)="","",IFERROR(INDEX('Student Master'!AB:AB,MATCH(D867,'Student Master'!B:B,0)),"0"))</f>
        <v/>
      </c>
      <c r="H867" s="22" t="str">
        <f>IF(TRIM(D867)="","",IFERROR(INDEX('Student Master'!AG:AG,MATCH(D867,'Student Master'!B:B,0)),"0"))</f>
        <v/>
      </c>
      <c r="I867" s="22" t="str">
        <f>IF(TRIM(D867)="","",IFERROR(INDEX('Student Master'!AH:AH,MATCH(D867,'Student Master'!B:B,0)),"0"))</f>
        <v/>
      </c>
      <c r="J867" s="22" t="str">
        <f>IF(TRIM(D867)="","",IFERROR(INDEX('Student Master'!AI:AI,MATCH(D867,'Student Master'!B:B,0)),"0"))</f>
        <v/>
      </c>
      <c r="K867" s="23" t="str">
        <f t="shared" si="17"/>
        <v/>
      </c>
      <c r="L867" s="20"/>
      <c r="M867" s="20" t="str">
        <f>IF(TRIM(D867)="","",IFERROR(INDEX('Student Master'!C:C,MATCH(D867,'Student Master'!B:B,0)),"0"))</f>
        <v/>
      </c>
      <c r="N867" s="20" t="str">
        <f>IF(TRIM(D867)="","",IFERROR(INDEX('Student Master'!D:D,MATCH(D867,'Student Master'!B:B,0)),"0"))</f>
        <v/>
      </c>
      <c r="O867" s="20" t="str">
        <f>IF(TRIM(D867)="","",IFERROR(INDEX('Student Master'!H:H,MATCH(D867,'Student Master'!B:B,0)),"0"))</f>
        <v/>
      </c>
      <c r="P867" s="20" t="str">
        <f>IF(TRIM(D867)="","",IFERROR(INDEX('Student Master'!N:N,MATCH(D867,'Student Master'!B:B,0)),"0"))</f>
        <v/>
      </c>
      <c r="Q867" s="20" t="str">
        <f>IF(TRIM(D867)="","",IFERROR(INDEX('Student Master'!L:L,MATCH(D867,'Student Master'!B:B,0)),"0"))</f>
        <v/>
      </c>
    </row>
    <row r="868" spans="1:17" x14ac:dyDescent="0.35">
      <c r="A868" s="20">
        <v>867</v>
      </c>
      <c r="B868" s="21"/>
      <c r="C868" s="20"/>
      <c r="D868" s="20"/>
      <c r="E868" s="20"/>
      <c r="F868" s="20"/>
      <c r="G868" s="22" t="str">
        <f>IF(TRIM(D868)="","",IFERROR(INDEX('Student Master'!AB:AB,MATCH(D868,'Student Master'!B:B,0)),"0"))</f>
        <v/>
      </c>
      <c r="H868" s="22" t="str">
        <f>IF(TRIM(D868)="","",IFERROR(INDEX('Student Master'!AG:AG,MATCH(D868,'Student Master'!B:B,0)),"0"))</f>
        <v/>
      </c>
      <c r="I868" s="22" t="str">
        <f>IF(TRIM(D868)="","",IFERROR(INDEX('Student Master'!AH:AH,MATCH(D868,'Student Master'!B:B,0)),"0"))</f>
        <v/>
      </c>
      <c r="J868" s="22" t="str">
        <f>IF(TRIM(D868)="","",IFERROR(INDEX('Student Master'!AI:AI,MATCH(D868,'Student Master'!B:B,0)),"0"))</f>
        <v/>
      </c>
      <c r="K868" s="23" t="str">
        <f t="shared" si="17"/>
        <v/>
      </c>
      <c r="L868" s="20"/>
      <c r="M868" s="20" t="str">
        <f>IF(TRIM(D868)="","",IFERROR(INDEX('Student Master'!C:C,MATCH(D868,'Student Master'!B:B,0)),"0"))</f>
        <v/>
      </c>
      <c r="N868" s="20" t="str">
        <f>IF(TRIM(D868)="","",IFERROR(INDEX('Student Master'!D:D,MATCH(D868,'Student Master'!B:B,0)),"0"))</f>
        <v/>
      </c>
      <c r="O868" s="20" t="str">
        <f>IF(TRIM(D868)="","",IFERROR(INDEX('Student Master'!H:H,MATCH(D868,'Student Master'!B:B,0)),"0"))</f>
        <v/>
      </c>
      <c r="P868" s="20" t="str">
        <f>IF(TRIM(D868)="","",IFERROR(INDEX('Student Master'!N:N,MATCH(D868,'Student Master'!B:B,0)),"0"))</f>
        <v/>
      </c>
      <c r="Q868" s="20" t="str">
        <f>IF(TRIM(D868)="","",IFERROR(INDEX('Student Master'!L:L,MATCH(D868,'Student Master'!B:B,0)),"0"))</f>
        <v/>
      </c>
    </row>
    <row r="869" spans="1:17" x14ac:dyDescent="0.35">
      <c r="A869" s="20">
        <v>868</v>
      </c>
      <c r="B869" s="21"/>
      <c r="C869" s="20"/>
      <c r="D869" s="20"/>
      <c r="E869" s="20"/>
      <c r="F869" s="20"/>
      <c r="G869" s="22" t="str">
        <f>IF(TRIM(D869)="","",IFERROR(INDEX('Student Master'!AB:AB,MATCH(D869,'Student Master'!B:B,0)),"0"))</f>
        <v/>
      </c>
      <c r="H869" s="22" t="str">
        <f>IF(TRIM(D869)="","",IFERROR(INDEX('Student Master'!AG:AG,MATCH(D869,'Student Master'!B:B,0)),"0"))</f>
        <v/>
      </c>
      <c r="I869" s="22" t="str">
        <f>IF(TRIM(D869)="","",IFERROR(INDEX('Student Master'!AH:AH,MATCH(D869,'Student Master'!B:B,0)),"0"))</f>
        <v/>
      </c>
      <c r="J869" s="22" t="str">
        <f>IF(TRIM(D869)="","",IFERROR(INDEX('Student Master'!AI:AI,MATCH(D869,'Student Master'!B:B,0)),"0"))</f>
        <v/>
      </c>
      <c r="K869" s="23" t="str">
        <f t="shared" si="17"/>
        <v/>
      </c>
      <c r="L869" s="20"/>
      <c r="M869" s="20" t="str">
        <f>IF(TRIM(D869)="","",IFERROR(INDEX('Student Master'!C:C,MATCH(D869,'Student Master'!B:B,0)),"0"))</f>
        <v/>
      </c>
      <c r="N869" s="20" t="str">
        <f>IF(TRIM(D869)="","",IFERROR(INDEX('Student Master'!D:D,MATCH(D869,'Student Master'!B:B,0)),"0"))</f>
        <v/>
      </c>
      <c r="O869" s="20" t="str">
        <f>IF(TRIM(D869)="","",IFERROR(INDEX('Student Master'!H:H,MATCH(D869,'Student Master'!B:B,0)),"0"))</f>
        <v/>
      </c>
      <c r="P869" s="20" t="str">
        <f>IF(TRIM(D869)="","",IFERROR(INDEX('Student Master'!N:N,MATCH(D869,'Student Master'!B:B,0)),"0"))</f>
        <v/>
      </c>
      <c r="Q869" s="20" t="str">
        <f>IF(TRIM(D869)="","",IFERROR(INDEX('Student Master'!L:L,MATCH(D869,'Student Master'!B:B,0)),"0"))</f>
        <v/>
      </c>
    </row>
    <row r="870" spans="1:17" x14ac:dyDescent="0.35">
      <c r="A870" s="20">
        <v>869</v>
      </c>
      <c r="B870" s="21"/>
      <c r="C870" s="20"/>
      <c r="D870" s="20"/>
      <c r="E870" s="20"/>
      <c r="F870" s="20"/>
      <c r="G870" s="22" t="str">
        <f>IF(TRIM(D870)="","",IFERROR(INDEX('Student Master'!AB:AB,MATCH(D870,'Student Master'!B:B,0)),"0"))</f>
        <v/>
      </c>
      <c r="H870" s="22" t="str">
        <f>IF(TRIM(D870)="","",IFERROR(INDEX('Student Master'!AG:AG,MATCH(D870,'Student Master'!B:B,0)),"0"))</f>
        <v/>
      </c>
      <c r="I870" s="22" t="str">
        <f>IF(TRIM(D870)="","",IFERROR(INDEX('Student Master'!AH:AH,MATCH(D870,'Student Master'!B:B,0)),"0"))</f>
        <v/>
      </c>
      <c r="J870" s="22" t="str">
        <f>IF(TRIM(D870)="","",IFERROR(INDEX('Student Master'!AI:AI,MATCH(D870,'Student Master'!B:B,0)),"0"))</f>
        <v/>
      </c>
      <c r="K870" s="23" t="str">
        <f t="shared" si="17"/>
        <v/>
      </c>
      <c r="L870" s="20"/>
      <c r="M870" s="20" t="str">
        <f>IF(TRIM(D870)="","",IFERROR(INDEX('Student Master'!C:C,MATCH(D870,'Student Master'!B:B,0)),"0"))</f>
        <v/>
      </c>
      <c r="N870" s="20" t="str">
        <f>IF(TRIM(D870)="","",IFERROR(INDEX('Student Master'!D:D,MATCH(D870,'Student Master'!B:B,0)),"0"))</f>
        <v/>
      </c>
      <c r="O870" s="20" t="str">
        <f>IF(TRIM(D870)="","",IFERROR(INDEX('Student Master'!H:H,MATCH(D870,'Student Master'!B:B,0)),"0"))</f>
        <v/>
      </c>
      <c r="P870" s="20" t="str">
        <f>IF(TRIM(D870)="","",IFERROR(INDEX('Student Master'!N:N,MATCH(D870,'Student Master'!B:B,0)),"0"))</f>
        <v/>
      </c>
      <c r="Q870" s="20" t="str">
        <f>IF(TRIM(D870)="","",IFERROR(INDEX('Student Master'!L:L,MATCH(D870,'Student Master'!B:B,0)),"0"))</f>
        <v/>
      </c>
    </row>
    <row r="871" spans="1:17" x14ac:dyDescent="0.35">
      <c r="A871" s="20">
        <v>870</v>
      </c>
      <c r="B871" s="21"/>
      <c r="C871" s="20"/>
      <c r="D871" s="20"/>
      <c r="E871" s="20"/>
      <c r="F871" s="20"/>
      <c r="G871" s="22" t="str">
        <f>IF(TRIM(D871)="","",IFERROR(INDEX('Student Master'!AB:AB,MATCH(D871,'Student Master'!B:B,0)),"0"))</f>
        <v/>
      </c>
      <c r="H871" s="22" t="str">
        <f>IF(TRIM(D871)="","",IFERROR(INDEX('Student Master'!AG:AG,MATCH(D871,'Student Master'!B:B,0)),"0"))</f>
        <v/>
      </c>
      <c r="I871" s="22" t="str">
        <f>IF(TRIM(D871)="","",IFERROR(INDEX('Student Master'!AH:AH,MATCH(D871,'Student Master'!B:B,0)),"0"))</f>
        <v/>
      </c>
      <c r="J871" s="22" t="str">
        <f>IF(TRIM(D871)="","",IFERROR(INDEX('Student Master'!AI:AI,MATCH(D871,'Student Master'!B:B,0)),"0"))</f>
        <v/>
      </c>
      <c r="K871" s="23" t="str">
        <f t="shared" si="17"/>
        <v/>
      </c>
      <c r="L871" s="20"/>
      <c r="M871" s="20" t="str">
        <f>IF(TRIM(D871)="","",IFERROR(INDEX('Student Master'!C:C,MATCH(D871,'Student Master'!B:B,0)),"0"))</f>
        <v/>
      </c>
      <c r="N871" s="20" t="str">
        <f>IF(TRIM(D871)="","",IFERROR(INDEX('Student Master'!D:D,MATCH(D871,'Student Master'!B:B,0)),"0"))</f>
        <v/>
      </c>
      <c r="O871" s="20" t="str">
        <f>IF(TRIM(D871)="","",IFERROR(INDEX('Student Master'!H:H,MATCH(D871,'Student Master'!B:B,0)),"0"))</f>
        <v/>
      </c>
      <c r="P871" s="20" t="str">
        <f>IF(TRIM(D871)="","",IFERROR(INDEX('Student Master'!N:N,MATCH(D871,'Student Master'!B:B,0)),"0"))</f>
        <v/>
      </c>
      <c r="Q871" s="20" t="str">
        <f>IF(TRIM(D871)="","",IFERROR(INDEX('Student Master'!L:L,MATCH(D871,'Student Master'!B:B,0)),"0"))</f>
        <v/>
      </c>
    </row>
    <row r="872" spans="1:17" x14ac:dyDescent="0.35">
      <c r="A872" s="20">
        <v>871</v>
      </c>
      <c r="B872" s="21"/>
      <c r="C872" s="20"/>
      <c r="D872" s="20"/>
      <c r="E872" s="20"/>
      <c r="F872" s="20"/>
      <c r="G872" s="22" t="str">
        <f>IF(TRIM(D872)="","",IFERROR(INDEX('Student Master'!AB:AB,MATCH(D872,'Student Master'!B:B,0)),"0"))</f>
        <v/>
      </c>
      <c r="H872" s="22" t="str">
        <f>IF(TRIM(D872)="","",IFERROR(INDEX('Student Master'!AG:AG,MATCH(D872,'Student Master'!B:B,0)),"0"))</f>
        <v/>
      </c>
      <c r="I872" s="22" t="str">
        <f>IF(TRIM(D872)="","",IFERROR(INDEX('Student Master'!AH:AH,MATCH(D872,'Student Master'!B:B,0)),"0"))</f>
        <v/>
      </c>
      <c r="J872" s="22" t="str">
        <f>IF(TRIM(D872)="","",IFERROR(INDEX('Student Master'!AI:AI,MATCH(D872,'Student Master'!B:B,0)),"0"))</f>
        <v/>
      </c>
      <c r="K872" s="23" t="str">
        <f t="shared" si="17"/>
        <v/>
      </c>
      <c r="L872" s="20"/>
      <c r="M872" s="20" t="str">
        <f>IF(TRIM(D872)="","",IFERROR(INDEX('Student Master'!C:C,MATCH(D872,'Student Master'!B:B,0)),"0"))</f>
        <v/>
      </c>
      <c r="N872" s="20" t="str">
        <f>IF(TRIM(D872)="","",IFERROR(INDEX('Student Master'!D:D,MATCH(D872,'Student Master'!B:B,0)),"0"))</f>
        <v/>
      </c>
      <c r="O872" s="20" t="str">
        <f>IF(TRIM(D872)="","",IFERROR(INDEX('Student Master'!H:H,MATCH(D872,'Student Master'!B:B,0)),"0"))</f>
        <v/>
      </c>
      <c r="P872" s="20" t="str">
        <f>IF(TRIM(D872)="","",IFERROR(INDEX('Student Master'!N:N,MATCH(D872,'Student Master'!B:B,0)),"0"))</f>
        <v/>
      </c>
      <c r="Q872" s="20" t="str">
        <f>IF(TRIM(D872)="","",IFERROR(INDEX('Student Master'!L:L,MATCH(D872,'Student Master'!B:B,0)),"0"))</f>
        <v/>
      </c>
    </row>
    <row r="873" spans="1:17" x14ac:dyDescent="0.35">
      <c r="A873" s="20">
        <v>872</v>
      </c>
      <c r="B873" s="21"/>
      <c r="C873" s="20"/>
      <c r="D873" s="20"/>
      <c r="E873" s="20"/>
      <c r="F873" s="20"/>
      <c r="G873" s="22" t="str">
        <f>IF(TRIM(D873)="","",IFERROR(INDEX('Student Master'!AB:AB,MATCH(D873,'Student Master'!B:B,0)),"0"))</f>
        <v/>
      </c>
      <c r="H873" s="22" t="str">
        <f>IF(TRIM(D873)="","",IFERROR(INDEX('Student Master'!AG:AG,MATCH(D873,'Student Master'!B:B,0)),"0"))</f>
        <v/>
      </c>
      <c r="I873" s="22" t="str">
        <f>IF(TRIM(D873)="","",IFERROR(INDEX('Student Master'!AH:AH,MATCH(D873,'Student Master'!B:B,0)),"0"))</f>
        <v/>
      </c>
      <c r="J873" s="22" t="str">
        <f>IF(TRIM(D873)="","",IFERROR(INDEX('Student Master'!AI:AI,MATCH(D873,'Student Master'!B:B,0)),"0"))</f>
        <v/>
      </c>
      <c r="K873" s="23" t="str">
        <f t="shared" si="17"/>
        <v/>
      </c>
      <c r="L873" s="20"/>
      <c r="M873" s="20" t="str">
        <f>IF(TRIM(D873)="","",IFERROR(INDEX('Student Master'!C:C,MATCH(D873,'Student Master'!B:B,0)),"0"))</f>
        <v/>
      </c>
      <c r="N873" s="20" t="str">
        <f>IF(TRIM(D873)="","",IFERROR(INDEX('Student Master'!D:D,MATCH(D873,'Student Master'!B:B,0)),"0"))</f>
        <v/>
      </c>
      <c r="O873" s="20" t="str">
        <f>IF(TRIM(D873)="","",IFERROR(INDEX('Student Master'!H:H,MATCH(D873,'Student Master'!B:B,0)),"0"))</f>
        <v/>
      </c>
      <c r="P873" s="20" t="str">
        <f>IF(TRIM(D873)="","",IFERROR(INDEX('Student Master'!N:N,MATCH(D873,'Student Master'!B:B,0)),"0"))</f>
        <v/>
      </c>
      <c r="Q873" s="20" t="str">
        <f>IF(TRIM(D873)="","",IFERROR(INDEX('Student Master'!L:L,MATCH(D873,'Student Master'!B:B,0)),"0"))</f>
        <v/>
      </c>
    </row>
    <row r="874" spans="1:17" x14ac:dyDescent="0.35">
      <c r="A874" s="20">
        <v>873</v>
      </c>
      <c r="B874" s="21"/>
      <c r="C874" s="20"/>
      <c r="D874" s="20"/>
      <c r="E874" s="20"/>
      <c r="F874" s="20"/>
      <c r="G874" s="22" t="str">
        <f>IF(TRIM(D874)="","",IFERROR(INDEX('Student Master'!AB:AB,MATCH(D874,'Student Master'!B:B,0)),"0"))</f>
        <v/>
      </c>
      <c r="H874" s="22" t="str">
        <f>IF(TRIM(D874)="","",IFERROR(INDEX('Student Master'!AG:AG,MATCH(D874,'Student Master'!B:B,0)),"0"))</f>
        <v/>
      </c>
      <c r="I874" s="22" t="str">
        <f>IF(TRIM(D874)="","",IFERROR(INDEX('Student Master'!AH:AH,MATCH(D874,'Student Master'!B:B,0)),"0"))</f>
        <v/>
      </c>
      <c r="J874" s="22" t="str">
        <f>IF(TRIM(D874)="","",IFERROR(INDEX('Student Master'!AI:AI,MATCH(D874,'Student Master'!B:B,0)),"0"))</f>
        <v/>
      </c>
      <c r="K874" s="23" t="str">
        <f t="shared" si="17"/>
        <v/>
      </c>
      <c r="L874" s="20"/>
      <c r="M874" s="20" t="str">
        <f>IF(TRIM(D874)="","",IFERROR(INDEX('Student Master'!C:C,MATCH(D874,'Student Master'!B:B,0)),"0"))</f>
        <v/>
      </c>
      <c r="N874" s="20" t="str">
        <f>IF(TRIM(D874)="","",IFERROR(INDEX('Student Master'!D:D,MATCH(D874,'Student Master'!B:B,0)),"0"))</f>
        <v/>
      </c>
      <c r="O874" s="20" t="str">
        <f>IF(TRIM(D874)="","",IFERROR(INDEX('Student Master'!H:H,MATCH(D874,'Student Master'!B:B,0)),"0"))</f>
        <v/>
      </c>
      <c r="P874" s="20" t="str">
        <f>IF(TRIM(D874)="","",IFERROR(INDEX('Student Master'!N:N,MATCH(D874,'Student Master'!B:B,0)),"0"))</f>
        <v/>
      </c>
      <c r="Q874" s="20" t="str">
        <f>IF(TRIM(D874)="","",IFERROR(INDEX('Student Master'!L:L,MATCH(D874,'Student Master'!B:B,0)),"0"))</f>
        <v/>
      </c>
    </row>
    <row r="875" spans="1:17" x14ac:dyDescent="0.35">
      <c r="A875" s="20">
        <v>874</v>
      </c>
      <c r="B875" s="21"/>
      <c r="C875" s="20"/>
      <c r="D875" s="20"/>
      <c r="E875" s="20"/>
      <c r="F875" s="20"/>
      <c r="G875" s="22" t="str">
        <f>IF(TRIM(D875)="","",IFERROR(INDEX('Student Master'!AB:AB,MATCH(D875,'Student Master'!B:B,0)),"0"))</f>
        <v/>
      </c>
      <c r="H875" s="22" t="str">
        <f>IF(TRIM(D875)="","",IFERROR(INDEX('Student Master'!AG:AG,MATCH(D875,'Student Master'!B:B,0)),"0"))</f>
        <v/>
      </c>
      <c r="I875" s="22" t="str">
        <f>IF(TRIM(D875)="","",IFERROR(INDEX('Student Master'!AH:AH,MATCH(D875,'Student Master'!B:B,0)),"0"))</f>
        <v/>
      </c>
      <c r="J875" s="22" t="str">
        <f>IF(TRIM(D875)="","",IFERROR(INDEX('Student Master'!AI:AI,MATCH(D875,'Student Master'!B:B,0)),"0"))</f>
        <v/>
      </c>
      <c r="K875" s="23" t="str">
        <f t="shared" si="17"/>
        <v/>
      </c>
      <c r="L875" s="20"/>
      <c r="M875" s="20" t="str">
        <f>IF(TRIM(D875)="","",IFERROR(INDEX('Student Master'!C:C,MATCH(D875,'Student Master'!B:B,0)),"0"))</f>
        <v/>
      </c>
      <c r="N875" s="20" t="str">
        <f>IF(TRIM(D875)="","",IFERROR(INDEX('Student Master'!D:D,MATCH(D875,'Student Master'!B:B,0)),"0"))</f>
        <v/>
      </c>
      <c r="O875" s="20" t="str">
        <f>IF(TRIM(D875)="","",IFERROR(INDEX('Student Master'!H:H,MATCH(D875,'Student Master'!B:B,0)),"0"))</f>
        <v/>
      </c>
      <c r="P875" s="20" t="str">
        <f>IF(TRIM(D875)="","",IFERROR(INDEX('Student Master'!N:N,MATCH(D875,'Student Master'!B:B,0)),"0"))</f>
        <v/>
      </c>
      <c r="Q875" s="20" t="str">
        <f>IF(TRIM(D875)="","",IFERROR(INDEX('Student Master'!L:L,MATCH(D875,'Student Master'!B:B,0)),"0"))</f>
        <v/>
      </c>
    </row>
    <row r="876" spans="1:17" x14ac:dyDescent="0.35">
      <c r="A876" s="20">
        <v>875</v>
      </c>
      <c r="B876" s="21"/>
      <c r="C876" s="20"/>
      <c r="D876" s="20"/>
      <c r="E876" s="20"/>
      <c r="F876" s="20"/>
      <c r="G876" s="22" t="str">
        <f>IF(TRIM(D876)="","",IFERROR(INDEX('Student Master'!AB:AB,MATCH(D876,'Student Master'!B:B,0)),"0"))</f>
        <v/>
      </c>
      <c r="H876" s="22" t="str">
        <f>IF(TRIM(D876)="","",IFERROR(INDEX('Student Master'!AG:AG,MATCH(D876,'Student Master'!B:B,0)),"0"))</f>
        <v/>
      </c>
      <c r="I876" s="22" t="str">
        <f>IF(TRIM(D876)="","",IFERROR(INDEX('Student Master'!AH:AH,MATCH(D876,'Student Master'!B:B,0)),"0"))</f>
        <v/>
      </c>
      <c r="J876" s="22" t="str">
        <f>IF(TRIM(D876)="","",IFERROR(INDEX('Student Master'!AI:AI,MATCH(D876,'Student Master'!B:B,0)),"0"))</f>
        <v/>
      </c>
      <c r="K876" s="23" t="str">
        <f t="shared" si="17"/>
        <v/>
      </c>
      <c r="L876" s="20"/>
      <c r="M876" s="20" t="str">
        <f>IF(TRIM(D876)="","",IFERROR(INDEX('Student Master'!C:C,MATCH(D876,'Student Master'!B:B,0)),"0"))</f>
        <v/>
      </c>
      <c r="N876" s="20" t="str">
        <f>IF(TRIM(D876)="","",IFERROR(INDEX('Student Master'!D:D,MATCH(D876,'Student Master'!B:B,0)),"0"))</f>
        <v/>
      </c>
      <c r="O876" s="20" t="str">
        <f>IF(TRIM(D876)="","",IFERROR(INDEX('Student Master'!H:H,MATCH(D876,'Student Master'!B:B,0)),"0"))</f>
        <v/>
      </c>
      <c r="P876" s="20" t="str">
        <f>IF(TRIM(D876)="","",IFERROR(INDEX('Student Master'!N:N,MATCH(D876,'Student Master'!B:B,0)),"0"))</f>
        <v/>
      </c>
      <c r="Q876" s="20" t="str">
        <f>IF(TRIM(D876)="","",IFERROR(INDEX('Student Master'!L:L,MATCH(D876,'Student Master'!B:B,0)),"0"))</f>
        <v/>
      </c>
    </row>
    <row r="877" spans="1:17" x14ac:dyDescent="0.35">
      <c r="A877" s="20">
        <v>876</v>
      </c>
      <c r="B877" s="21"/>
      <c r="C877" s="20"/>
      <c r="D877" s="20"/>
      <c r="E877" s="20"/>
      <c r="F877" s="20"/>
      <c r="G877" s="22" t="str">
        <f>IF(TRIM(D877)="","",IFERROR(INDEX('Student Master'!AB:AB,MATCH(D877,'Student Master'!B:B,0)),"0"))</f>
        <v/>
      </c>
      <c r="H877" s="22" t="str">
        <f>IF(TRIM(D877)="","",IFERROR(INDEX('Student Master'!AG:AG,MATCH(D877,'Student Master'!B:B,0)),"0"))</f>
        <v/>
      </c>
      <c r="I877" s="22" t="str">
        <f>IF(TRIM(D877)="","",IFERROR(INDEX('Student Master'!AH:AH,MATCH(D877,'Student Master'!B:B,0)),"0"))</f>
        <v/>
      </c>
      <c r="J877" s="22" t="str">
        <f>IF(TRIM(D877)="","",IFERROR(INDEX('Student Master'!AI:AI,MATCH(D877,'Student Master'!B:B,0)),"0"))</f>
        <v/>
      </c>
      <c r="K877" s="23" t="str">
        <f t="shared" si="17"/>
        <v/>
      </c>
      <c r="L877" s="20"/>
      <c r="M877" s="20" t="str">
        <f>IF(TRIM(D877)="","",IFERROR(INDEX('Student Master'!C:C,MATCH(D877,'Student Master'!B:B,0)),"0"))</f>
        <v/>
      </c>
      <c r="N877" s="20" t="str">
        <f>IF(TRIM(D877)="","",IFERROR(INDEX('Student Master'!D:D,MATCH(D877,'Student Master'!B:B,0)),"0"))</f>
        <v/>
      </c>
      <c r="O877" s="20" t="str">
        <f>IF(TRIM(D877)="","",IFERROR(INDEX('Student Master'!H:H,MATCH(D877,'Student Master'!B:B,0)),"0"))</f>
        <v/>
      </c>
      <c r="P877" s="20" t="str">
        <f>IF(TRIM(D877)="","",IFERROR(INDEX('Student Master'!N:N,MATCH(D877,'Student Master'!B:B,0)),"0"))</f>
        <v/>
      </c>
      <c r="Q877" s="20" t="str">
        <f>IF(TRIM(D877)="","",IFERROR(INDEX('Student Master'!L:L,MATCH(D877,'Student Master'!B:B,0)),"0"))</f>
        <v/>
      </c>
    </row>
    <row r="878" spans="1:17" x14ac:dyDescent="0.35">
      <c r="A878" s="20">
        <v>877</v>
      </c>
      <c r="B878" s="21"/>
      <c r="C878" s="20"/>
      <c r="D878" s="20"/>
      <c r="E878" s="20"/>
      <c r="F878" s="20"/>
      <c r="G878" s="22" t="str">
        <f>IF(TRIM(D878)="","",IFERROR(INDEX('Student Master'!AB:AB,MATCH(D878,'Student Master'!B:B,0)),"0"))</f>
        <v/>
      </c>
      <c r="H878" s="22" t="str">
        <f>IF(TRIM(D878)="","",IFERROR(INDEX('Student Master'!AG:AG,MATCH(D878,'Student Master'!B:B,0)),"0"))</f>
        <v/>
      </c>
      <c r="I878" s="22" t="str">
        <f>IF(TRIM(D878)="","",IFERROR(INDEX('Student Master'!AH:AH,MATCH(D878,'Student Master'!B:B,0)),"0"))</f>
        <v/>
      </c>
      <c r="J878" s="22" t="str">
        <f>IF(TRIM(D878)="","",IFERROR(INDEX('Student Master'!AI:AI,MATCH(D878,'Student Master'!B:B,0)),"0"))</f>
        <v/>
      </c>
      <c r="K878" s="23" t="str">
        <f t="shared" si="17"/>
        <v/>
      </c>
      <c r="L878" s="20"/>
      <c r="M878" s="20" t="str">
        <f>IF(TRIM(D878)="","",IFERROR(INDEX('Student Master'!C:C,MATCH(D878,'Student Master'!B:B,0)),"0"))</f>
        <v/>
      </c>
      <c r="N878" s="20" t="str">
        <f>IF(TRIM(D878)="","",IFERROR(INDEX('Student Master'!D:D,MATCH(D878,'Student Master'!B:B,0)),"0"))</f>
        <v/>
      </c>
      <c r="O878" s="20" t="str">
        <f>IF(TRIM(D878)="","",IFERROR(INDEX('Student Master'!H:H,MATCH(D878,'Student Master'!B:B,0)),"0"))</f>
        <v/>
      </c>
      <c r="P878" s="20" t="str">
        <f>IF(TRIM(D878)="","",IFERROR(INDEX('Student Master'!N:N,MATCH(D878,'Student Master'!B:B,0)),"0"))</f>
        <v/>
      </c>
      <c r="Q878" s="20" t="str">
        <f>IF(TRIM(D878)="","",IFERROR(INDEX('Student Master'!L:L,MATCH(D878,'Student Master'!B:B,0)),"0"))</f>
        <v/>
      </c>
    </row>
    <row r="879" spans="1:17" x14ac:dyDescent="0.35">
      <c r="A879" s="20">
        <v>878</v>
      </c>
      <c r="B879" s="21"/>
      <c r="C879" s="20"/>
      <c r="D879" s="20"/>
      <c r="E879" s="20"/>
      <c r="F879" s="20"/>
      <c r="G879" s="22" t="str">
        <f>IF(TRIM(D879)="","",IFERROR(INDEX('Student Master'!AB:AB,MATCH(D879,'Student Master'!B:B,0)),"0"))</f>
        <v/>
      </c>
      <c r="H879" s="22" t="str">
        <f>IF(TRIM(D879)="","",IFERROR(INDEX('Student Master'!AG:AG,MATCH(D879,'Student Master'!B:B,0)),"0"))</f>
        <v/>
      </c>
      <c r="I879" s="22" t="str">
        <f>IF(TRIM(D879)="","",IFERROR(INDEX('Student Master'!AH:AH,MATCH(D879,'Student Master'!B:B,0)),"0"))</f>
        <v/>
      </c>
      <c r="J879" s="22" t="str">
        <f>IF(TRIM(D879)="","",IFERROR(INDEX('Student Master'!AI:AI,MATCH(D879,'Student Master'!B:B,0)),"0"))</f>
        <v/>
      </c>
      <c r="K879" s="23" t="str">
        <f t="shared" si="17"/>
        <v/>
      </c>
      <c r="L879" s="20"/>
      <c r="M879" s="20" t="str">
        <f>IF(TRIM(D879)="","",IFERROR(INDEX('Student Master'!C:C,MATCH(D879,'Student Master'!B:B,0)),"0"))</f>
        <v/>
      </c>
      <c r="N879" s="20" t="str">
        <f>IF(TRIM(D879)="","",IFERROR(INDEX('Student Master'!D:D,MATCH(D879,'Student Master'!B:B,0)),"0"))</f>
        <v/>
      </c>
      <c r="O879" s="20" t="str">
        <f>IF(TRIM(D879)="","",IFERROR(INDEX('Student Master'!H:H,MATCH(D879,'Student Master'!B:B,0)),"0"))</f>
        <v/>
      </c>
      <c r="P879" s="20" t="str">
        <f>IF(TRIM(D879)="","",IFERROR(INDEX('Student Master'!N:N,MATCH(D879,'Student Master'!B:B,0)),"0"))</f>
        <v/>
      </c>
      <c r="Q879" s="20" t="str">
        <f>IF(TRIM(D879)="","",IFERROR(INDEX('Student Master'!L:L,MATCH(D879,'Student Master'!B:B,0)),"0"))</f>
        <v/>
      </c>
    </row>
    <row r="880" spans="1:17" x14ac:dyDescent="0.35">
      <c r="A880" s="20">
        <v>879</v>
      </c>
      <c r="B880" s="21"/>
      <c r="C880" s="20"/>
      <c r="D880" s="20"/>
      <c r="E880" s="20"/>
      <c r="F880" s="20"/>
      <c r="G880" s="22" t="str">
        <f>IF(TRIM(D880)="","",IFERROR(INDEX('Student Master'!AB:AB,MATCH(D880,'Student Master'!B:B,0)),"0"))</f>
        <v/>
      </c>
      <c r="H880" s="22" t="str">
        <f>IF(TRIM(D880)="","",IFERROR(INDEX('Student Master'!AG:AG,MATCH(D880,'Student Master'!B:B,0)),"0"))</f>
        <v/>
      </c>
      <c r="I880" s="22" t="str">
        <f>IF(TRIM(D880)="","",IFERROR(INDEX('Student Master'!AH:AH,MATCH(D880,'Student Master'!B:B,0)),"0"))</f>
        <v/>
      </c>
      <c r="J880" s="22" t="str">
        <f>IF(TRIM(D880)="","",IFERROR(INDEX('Student Master'!AI:AI,MATCH(D880,'Student Master'!B:B,0)),"0"))</f>
        <v/>
      </c>
      <c r="K880" s="23" t="str">
        <f t="shared" si="17"/>
        <v/>
      </c>
      <c r="L880" s="20"/>
      <c r="M880" s="20" t="str">
        <f>IF(TRIM(D880)="","",IFERROR(INDEX('Student Master'!C:C,MATCH(D880,'Student Master'!B:B,0)),"0"))</f>
        <v/>
      </c>
      <c r="N880" s="20" t="str">
        <f>IF(TRIM(D880)="","",IFERROR(INDEX('Student Master'!D:D,MATCH(D880,'Student Master'!B:B,0)),"0"))</f>
        <v/>
      </c>
      <c r="O880" s="20" t="str">
        <f>IF(TRIM(D880)="","",IFERROR(INDEX('Student Master'!H:H,MATCH(D880,'Student Master'!B:B,0)),"0"))</f>
        <v/>
      </c>
      <c r="P880" s="20" t="str">
        <f>IF(TRIM(D880)="","",IFERROR(INDEX('Student Master'!N:N,MATCH(D880,'Student Master'!B:B,0)),"0"))</f>
        <v/>
      </c>
      <c r="Q880" s="20" t="str">
        <f>IF(TRIM(D880)="","",IFERROR(INDEX('Student Master'!L:L,MATCH(D880,'Student Master'!B:B,0)),"0"))</f>
        <v/>
      </c>
    </row>
    <row r="881" spans="1:17" x14ac:dyDescent="0.35">
      <c r="A881" s="20">
        <v>880</v>
      </c>
      <c r="B881" s="21"/>
      <c r="C881" s="20"/>
      <c r="D881" s="20"/>
      <c r="E881" s="20"/>
      <c r="F881" s="20"/>
      <c r="G881" s="22" t="str">
        <f>IF(TRIM(D881)="","",IFERROR(INDEX('Student Master'!AB:AB,MATCH(D881,'Student Master'!B:B,0)),"0"))</f>
        <v/>
      </c>
      <c r="H881" s="22" t="str">
        <f>IF(TRIM(D881)="","",IFERROR(INDEX('Student Master'!AG:AG,MATCH(D881,'Student Master'!B:B,0)),"0"))</f>
        <v/>
      </c>
      <c r="I881" s="22" t="str">
        <f>IF(TRIM(D881)="","",IFERROR(INDEX('Student Master'!AH:AH,MATCH(D881,'Student Master'!B:B,0)),"0"))</f>
        <v/>
      </c>
      <c r="J881" s="22" t="str">
        <f>IF(TRIM(D881)="","",IFERROR(INDEX('Student Master'!AI:AI,MATCH(D881,'Student Master'!B:B,0)),"0"))</f>
        <v/>
      </c>
      <c r="K881" s="23" t="str">
        <f t="shared" si="17"/>
        <v/>
      </c>
      <c r="L881" s="20"/>
      <c r="M881" s="20" t="str">
        <f>IF(TRIM(D881)="","",IFERROR(INDEX('Student Master'!C:C,MATCH(D881,'Student Master'!B:B,0)),"0"))</f>
        <v/>
      </c>
      <c r="N881" s="20" t="str">
        <f>IF(TRIM(D881)="","",IFERROR(INDEX('Student Master'!D:D,MATCH(D881,'Student Master'!B:B,0)),"0"))</f>
        <v/>
      </c>
      <c r="O881" s="20" t="str">
        <f>IF(TRIM(D881)="","",IFERROR(INDEX('Student Master'!H:H,MATCH(D881,'Student Master'!B:B,0)),"0"))</f>
        <v/>
      </c>
      <c r="P881" s="20" t="str">
        <f>IF(TRIM(D881)="","",IFERROR(INDEX('Student Master'!N:N,MATCH(D881,'Student Master'!B:B,0)),"0"))</f>
        <v/>
      </c>
      <c r="Q881" s="20" t="str">
        <f>IF(TRIM(D881)="","",IFERROR(INDEX('Student Master'!L:L,MATCH(D881,'Student Master'!B:B,0)),"0"))</f>
        <v/>
      </c>
    </row>
    <row r="882" spans="1:17" x14ac:dyDescent="0.35">
      <c r="A882" s="20">
        <v>881</v>
      </c>
      <c r="B882" s="21"/>
      <c r="C882" s="20"/>
      <c r="D882" s="20"/>
      <c r="E882" s="20"/>
      <c r="F882" s="20"/>
      <c r="G882" s="22" t="str">
        <f>IF(TRIM(D882)="","",IFERROR(INDEX('Student Master'!AB:AB,MATCH(D882,'Student Master'!B:B,0)),"0"))</f>
        <v/>
      </c>
      <c r="H882" s="22" t="str">
        <f>IF(TRIM(D882)="","",IFERROR(INDEX('Student Master'!AG:AG,MATCH(D882,'Student Master'!B:B,0)),"0"))</f>
        <v/>
      </c>
      <c r="I882" s="22" t="str">
        <f>IF(TRIM(D882)="","",IFERROR(INDEX('Student Master'!AH:AH,MATCH(D882,'Student Master'!B:B,0)),"0"))</f>
        <v/>
      </c>
      <c r="J882" s="22" t="str">
        <f>IF(TRIM(D882)="","",IFERROR(INDEX('Student Master'!AI:AI,MATCH(D882,'Student Master'!B:B,0)),"0"))</f>
        <v/>
      </c>
      <c r="K882" s="23" t="str">
        <f t="shared" si="17"/>
        <v/>
      </c>
      <c r="L882" s="20"/>
      <c r="M882" s="20" t="str">
        <f>IF(TRIM(D882)="","",IFERROR(INDEX('Student Master'!C:C,MATCH(D882,'Student Master'!B:B,0)),"0"))</f>
        <v/>
      </c>
      <c r="N882" s="20" t="str">
        <f>IF(TRIM(D882)="","",IFERROR(INDEX('Student Master'!D:D,MATCH(D882,'Student Master'!B:B,0)),"0"))</f>
        <v/>
      </c>
      <c r="O882" s="20" t="str">
        <f>IF(TRIM(D882)="","",IFERROR(INDEX('Student Master'!H:H,MATCH(D882,'Student Master'!B:B,0)),"0"))</f>
        <v/>
      </c>
      <c r="P882" s="20" t="str">
        <f>IF(TRIM(D882)="","",IFERROR(INDEX('Student Master'!N:N,MATCH(D882,'Student Master'!B:B,0)),"0"))</f>
        <v/>
      </c>
      <c r="Q882" s="20" t="str">
        <f>IF(TRIM(D882)="","",IFERROR(INDEX('Student Master'!L:L,MATCH(D882,'Student Master'!B:B,0)),"0"))</f>
        <v/>
      </c>
    </row>
    <row r="883" spans="1:17" x14ac:dyDescent="0.35">
      <c r="A883" s="20">
        <v>882</v>
      </c>
      <c r="B883" s="21"/>
      <c r="C883" s="20"/>
      <c r="D883" s="20"/>
      <c r="E883" s="20"/>
      <c r="F883" s="20"/>
      <c r="G883" s="22" t="str">
        <f>IF(TRIM(D883)="","",IFERROR(INDEX('Student Master'!AB:AB,MATCH(D883,'Student Master'!B:B,0)),"0"))</f>
        <v/>
      </c>
      <c r="H883" s="22" t="str">
        <f>IF(TRIM(D883)="","",IFERROR(INDEX('Student Master'!AG:AG,MATCH(D883,'Student Master'!B:B,0)),"0"))</f>
        <v/>
      </c>
      <c r="I883" s="22" t="str">
        <f>IF(TRIM(D883)="","",IFERROR(INDEX('Student Master'!AH:AH,MATCH(D883,'Student Master'!B:B,0)),"0"))</f>
        <v/>
      </c>
      <c r="J883" s="22" t="str">
        <f>IF(TRIM(D883)="","",IFERROR(INDEX('Student Master'!AI:AI,MATCH(D883,'Student Master'!B:B,0)),"0"))</f>
        <v/>
      </c>
      <c r="K883" s="23" t="str">
        <f t="shared" si="17"/>
        <v/>
      </c>
      <c r="L883" s="20"/>
      <c r="M883" s="20" t="str">
        <f>IF(TRIM(D883)="","",IFERROR(INDEX('Student Master'!C:C,MATCH(D883,'Student Master'!B:B,0)),"0"))</f>
        <v/>
      </c>
      <c r="N883" s="20" t="str">
        <f>IF(TRIM(D883)="","",IFERROR(INDEX('Student Master'!D:D,MATCH(D883,'Student Master'!B:B,0)),"0"))</f>
        <v/>
      </c>
      <c r="O883" s="20" t="str">
        <f>IF(TRIM(D883)="","",IFERROR(INDEX('Student Master'!H:H,MATCH(D883,'Student Master'!B:B,0)),"0"))</f>
        <v/>
      </c>
      <c r="P883" s="20" t="str">
        <f>IF(TRIM(D883)="","",IFERROR(INDEX('Student Master'!N:N,MATCH(D883,'Student Master'!B:B,0)),"0"))</f>
        <v/>
      </c>
      <c r="Q883" s="20" t="str">
        <f>IF(TRIM(D883)="","",IFERROR(INDEX('Student Master'!L:L,MATCH(D883,'Student Master'!B:B,0)),"0"))</f>
        <v/>
      </c>
    </row>
    <row r="884" spans="1:17" x14ac:dyDescent="0.35">
      <c r="A884" s="20">
        <v>883</v>
      </c>
      <c r="B884" s="21"/>
      <c r="C884" s="20"/>
      <c r="D884" s="20"/>
      <c r="E884" s="20"/>
      <c r="F884" s="20"/>
      <c r="G884" s="22" t="str">
        <f>IF(TRIM(D884)="","",IFERROR(INDEX('Student Master'!AB:AB,MATCH(D884,'Student Master'!B:B,0)),"0"))</f>
        <v/>
      </c>
      <c r="H884" s="22" t="str">
        <f>IF(TRIM(D884)="","",IFERROR(INDEX('Student Master'!AG:AG,MATCH(D884,'Student Master'!B:B,0)),"0"))</f>
        <v/>
      </c>
      <c r="I884" s="22" t="str">
        <f>IF(TRIM(D884)="","",IFERROR(INDEX('Student Master'!AH:AH,MATCH(D884,'Student Master'!B:B,0)),"0"))</f>
        <v/>
      </c>
      <c r="J884" s="22" t="str">
        <f>IF(TRIM(D884)="","",IFERROR(INDEX('Student Master'!AI:AI,MATCH(D884,'Student Master'!B:B,0)),"0"))</f>
        <v/>
      </c>
      <c r="K884" s="23" t="str">
        <f t="shared" si="17"/>
        <v/>
      </c>
      <c r="L884" s="20"/>
      <c r="M884" s="20" t="str">
        <f>IF(TRIM(D884)="","",IFERROR(INDEX('Student Master'!C:C,MATCH(D884,'Student Master'!B:B,0)),"0"))</f>
        <v/>
      </c>
      <c r="N884" s="20" t="str">
        <f>IF(TRIM(D884)="","",IFERROR(INDEX('Student Master'!D:D,MATCH(D884,'Student Master'!B:B,0)),"0"))</f>
        <v/>
      </c>
      <c r="O884" s="20" t="str">
        <f>IF(TRIM(D884)="","",IFERROR(INDEX('Student Master'!H:H,MATCH(D884,'Student Master'!B:B,0)),"0"))</f>
        <v/>
      </c>
      <c r="P884" s="20" t="str">
        <f>IF(TRIM(D884)="","",IFERROR(INDEX('Student Master'!N:N,MATCH(D884,'Student Master'!B:B,0)),"0"))</f>
        <v/>
      </c>
      <c r="Q884" s="20" t="str">
        <f>IF(TRIM(D884)="","",IFERROR(INDEX('Student Master'!L:L,MATCH(D884,'Student Master'!B:B,0)),"0"))</f>
        <v/>
      </c>
    </row>
    <row r="885" spans="1:17" x14ac:dyDescent="0.35">
      <c r="A885" s="20">
        <v>884</v>
      </c>
      <c r="B885" s="21"/>
      <c r="C885" s="20"/>
      <c r="D885" s="20"/>
      <c r="E885" s="20"/>
      <c r="F885" s="20"/>
      <c r="G885" s="22" t="str">
        <f>IF(TRIM(D885)="","",IFERROR(INDEX('Student Master'!AB:AB,MATCH(D885,'Student Master'!B:B,0)),"0"))</f>
        <v/>
      </c>
      <c r="H885" s="22" t="str">
        <f>IF(TRIM(D885)="","",IFERROR(INDEX('Student Master'!AG:AG,MATCH(D885,'Student Master'!B:B,0)),"0"))</f>
        <v/>
      </c>
      <c r="I885" s="22" t="str">
        <f>IF(TRIM(D885)="","",IFERROR(INDEX('Student Master'!AH:AH,MATCH(D885,'Student Master'!B:B,0)),"0"))</f>
        <v/>
      </c>
      <c r="J885" s="22" t="str">
        <f>IF(TRIM(D885)="","",IFERROR(INDEX('Student Master'!AI:AI,MATCH(D885,'Student Master'!B:B,0)),"0"))</f>
        <v/>
      </c>
      <c r="K885" s="23" t="str">
        <f t="shared" si="17"/>
        <v/>
      </c>
      <c r="L885" s="20"/>
      <c r="M885" s="20" t="str">
        <f>IF(TRIM(D885)="","",IFERROR(INDEX('Student Master'!C:C,MATCH(D885,'Student Master'!B:B,0)),"0"))</f>
        <v/>
      </c>
      <c r="N885" s="20" t="str">
        <f>IF(TRIM(D885)="","",IFERROR(INDEX('Student Master'!D:D,MATCH(D885,'Student Master'!B:B,0)),"0"))</f>
        <v/>
      </c>
      <c r="O885" s="20" t="str">
        <f>IF(TRIM(D885)="","",IFERROR(INDEX('Student Master'!H:H,MATCH(D885,'Student Master'!B:B,0)),"0"))</f>
        <v/>
      </c>
      <c r="P885" s="20" t="str">
        <f>IF(TRIM(D885)="","",IFERROR(INDEX('Student Master'!N:N,MATCH(D885,'Student Master'!B:B,0)),"0"))</f>
        <v/>
      </c>
      <c r="Q885" s="20" t="str">
        <f>IF(TRIM(D885)="","",IFERROR(INDEX('Student Master'!L:L,MATCH(D885,'Student Master'!B:B,0)),"0"))</f>
        <v/>
      </c>
    </row>
    <row r="886" spans="1:17" x14ac:dyDescent="0.35">
      <c r="A886" s="20">
        <v>885</v>
      </c>
      <c r="B886" s="21"/>
      <c r="C886" s="20"/>
      <c r="D886" s="20"/>
      <c r="E886" s="20"/>
      <c r="F886" s="20"/>
      <c r="G886" s="22" t="str">
        <f>IF(TRIM(D886)="","",IFERROR(INDEX('Student Master'!AB:AB,MATCH(D886,'Student Master'!B:B,0)),"0"))</f>
        <v/>
      </c>
      <c r="H886" s="22" t="str">
        <f>IF(TRIM(D886)="","",IFERROR(INDEX('Student Master'!AG:AG,MATCH(D886,'Student Master'!B:B,0)),"0"))</f>
        <v/>
      </c>
      <c r="I886" s="22" t="str">
        <f>IF(TRIM(D886)="","",IFERROR(INDEX('Student Master'!AH:AH,MATCH(D886,'Student Master'!B:B,0)),"0"))</f>
        <v/>
      </c>
      <c r="J886" s="22" t="str">
        <f>IF(TRIM(D886)="","",IFERROR(INDEX('Student Master'!AI:AI,MATCH(D886,'Student Master'!B:B,0)),"0"))</f>
        <v/>
      </c>
      <c r="K886" s="23" t="str">
        <f t="shared" si="17"/>
        <v/>
      </c>
      <c r="L886" s="20"/>
      <c r="M886" s="20" t="str">
        <f>IF(TRIM(D886)="","",IFERROR(INDEX('Student Master'!C:C,MATCH(D886,'Student Master'!B:B,0)),"0"))</f>
        <v/>
      </c>
      <c r="N886" s="20" t="str">
        <f>IF(TRIM(D886)="","",IFERROR(INDEX('Student Master'!D:D,MATCH(D886,'Student Master'!B:B,0)),"0"))</f>
        <v/>
      </c>
      <c r="O886" s="20" t="str">
        <f>IF(TRIM(D886)="","",IFERROR(INDEX('Student Master'!H:H,MATCH(D886,'Student Master'!B:B,0)),"0"))</f>
        <v/>
      </c>
      <c r="P886" s="20" t="str">
        <f>IF(TRIM(D886)="","",IFERROR(INDEX('Student Master'!N:N,MATCH(D886,'Student Master'!B:B,0)),"0"))</f>
        <v/>
      </c>
      <c r="Q886" s="20" t="str">
        <f>IF(TRIM(D886)="","",IFERROR(INDEX('Student Master'!L:L,MATCH(D886,'Student Master'!B:B,0)),"0"))</f>
        <v/>
      </c>
    </row>
    <row r="887" spans="1:17" x14ac:dyDescent="0.35">
      <c r="A887" s="20">
        <v>886</v>
      </c>
      <c r="B887" s="21"/>
      <c r="C887" s="20"/>
      <c r="D887" s="20"/>
      <c r="E887" s="20"/>
      <c r="F887" s="20"/>
      <c r="G887" s="22" t="str">
        <f>IF(TRIM(D887)="","",IFERROR(INDEX('Student Master'!AB:AB,MATCH(D887,'Student Master'!B:B,0)),"0"))</f>
        <v/>
      </c>
      <c r="H887" s="22" t="str">
        <f>IF(TRIM(D887)="","",IFERROR(INDEX('Student Master'!AG:AG,MATCH(D887,'Student Master'!B:B,0)),"0"))</f>
        <v/>
      </c>
      <c r="I887" s="22" t="str">
        <f>IF(TRIM(D887)="","",IFERROR(INDEX('Student Master'!AH:AH,MATCH(D887,'Student Master'!B:B,0)),"0"))</f>
        <v/>
      </c>
      <c r="J887" s="22" t="str">
        <f>IF(TRIM(D887)="","",IFERROR(INDEX('Student Master'!AI:AI,MATCH(D887,'Student Master'!B:B,0)),"0"))</f>
        <v/>
      </c>
      <c r="K887" s="23" t="str">
        <f t="shared" si="17"/>
        <v/>
      </c>
      <c r="L887" s="20"/>
      <c r="M887" s="20" t="str">
        <f>IF(TRIM(D887)="","",IFERROR(INDEX('Student Master'!C:C,MATCH(D887,'Student Master'!B:B,0)),"0"))</f>
        <v/>
      </c>
      <c r="N887" s="20" t="str">
        <f>IF(TRIM(D887)="","",IFERROR(INDEX('Student Master'!D:D,MATCH(D887,'Student Master'!B:B,0)),"0"))</f>
        <v/>
      </c>
      <c r="O887" s="20" t="str">
        <f>IF(TRIM(D887)="","",IFERROR(INDEX('Student Master'!H:H,MATCH(D887,'Student Master'!B:B,0)),"0"))</f>
        <v/>
      </c>
      <c r="P887" s="20" t="str">
        <f>IF(TRIM(D887)="","",IFERROR(INDEX('Student Master'!N:N,MATCH(D887,'Student Master'!B:B,0)),"0"))</f>
        <v/>
      </c>
      <c r="Q887" s="20" t="str">
        <f>IF(TRIM(D887)="","",IFERROR(INDEX('Student Master'!L:L,MATCH(D887,'Student Master'!B:B,0)),"0"))</f>
        <v/>
      </c>
    </row>
    <row r="888" spans="1:17" x14ac:dyDescent="0.35">
      <c r="A888" s="20">
        <v>887</v>
      </c>
      <c r="B888" s="21"/>
      <c r="C888" s="20"/>
      <c r="D888" s="20"/>
      <c r="E888" s="20"/>
      <c r="F888" s="20"/>
      <c r="G888" s="22" t="str">
        <f>IF(TRIM(D888)="","",IFERROR(INDEX('Student Master'!AB:AB,MATCH(D888,'Student Master'!B:B,0)),"0"))</f>
        <v/>
      </c>
      <c r="H888" s="22" t="str">
        <f>IF(TRIM(D888)="","",IFERROR(INDEX('Student Master'!AG:AG,MATCH(D888,'Student Master'!B:B,0)),"0"))</f>
        <v/>
      </c>
      <c r="I888" s="22" t="str">
        <f>IF(TRIM(D888)="","",IFERROR(INDEX('Student Master'!AH:AH,MATCH(D888,'Student Master'!B:B,0)),"0"))</f>
        <v/>
      </c>
      <c r="J888" s="22" t="str">
        <f>IF(TRIM(D888)="","",IFERROR(INDEX('Student Master'!AI:AI,MATCH(D888,'Student Master'!B:B,0)),"0"))</f>
        <v/>
      </c>
      <c r="K888" s="23" t="str">
        <f t="shared" si="17"/>
        <v/>
      </c>
      <c r="L888" s="20"/>
      <c r="M888" s="20" t="str">
        <f>IF(TRIM(D888)="","",IFERROR(INDEX('Student Master'!C:C,MATCH(D888,'Student Master'!B:B,0)),"0"))</f>
        <v/>
      </c>
      <c r="N888" s="20" t="str">
        <f>IF(TRIM(D888)="","",IFERROR(INDEX('Student Master'!D:D,MATCH(D888,'Student Master'!B:B,0)),"0"))</f>
        <v/>
      </c>
      <c r="O888" s="20" t="str">
        <f>IF(TRIM(D888)="","",IFERROR(INDEX('Student Master'!H:H,MATCH(D888,'Student Master'!B:B,0)),"0"))</f>
        <v/>
      </c>
      <c r="P888" s="20" t="str">
        <f>IF(TRIM(D888)="","",IFERROR(INDEX('Student Master'!N:N,MATCH(D888,'Student Master'!B:B,0)),"0"))</f>
        <v/>
      </c>
      <c r="Q888" s="20" t="str">
        <f>IF(TRIM(D888)="","",IFERROR(INDEX('Student Master'!L:L,MATCH(D888,'Student Master'!B:B,0)),"0"))</f>
        <v/>
      </c>
    </row>
    <row r="889" spans="1:17" x14ac:dyDescent="0.35">
      <c r="A889" s="20">
        <v>888</v>
      </c>
      <c r="B889" s="21"/>
      <c r="C889" s="20"/>
      <c r="D889" s="20"/>
      <c r="E889" s="20"/>
      <c r="F889" s="20"/>
      <c r="G889" s="22" t="str">
        <f>IF(TRIM(D889)="","",IFERROR(INDEX('Student Master'!AB:AB,MATCH(D889,'Student Master'!B:B,0)),"0"))</f>
        <v/>
      </c>
      <c r="H889" s="22" t="str">
        <f>IF(TRIM(D889)="","",IFERROR(INDEX('Student Master'!AG:AG,MATCH(D889,'Student Master'!B:B,0)),"0"))</f>
        <v/>
      </c>
      <c r="I889" s="22" t="str">
        <f>IF(TRIM(D889)="","",IFERROR(INDEX('Student Master'!AH:AH,MATCH(D889,'Student Master'!B:B,0)),"0"))</f>
        <v/>
      </c>
      <c r="J889" s="22" t="str">
        <f>IF(TRIM(D889)="","",IFERROR(INDEX('Student Master'!AI:AI,MATCH(D889,'Student Master'!B:B,0)),"0"))</f>
        <v/>
      </c>
      <c r="K889" s="23" t="str">
        <f t="shared" si="17"/>
        <v/>
      </c>
      <c r="L889" s="20"/>
      <c r="M889" s="20" t="str">
        <f>IF(TRIM(D889)="","",IFERROR(INDEX('Student Master'!C:C,MATCH(D889,'Student Master'!B:B,0)),"0"))</f>
        <v/>
      </c>
      <c r="N889" s="20" t="str">
        <f>IF(TRIM(D889)="","",IFERROR(INDEX('Student Master'!D:D,MATCH(D889,'Student Master'!B:B,0)),"0"))</f>
        <v/>
      </c>
      <c r="O889" s="20" t="str">
        <f>IF(TRIM(D889)="","",IFERROR(INDEX('Student Master'!H:H,MATCH(D889,'Student Master'!B:B,0)),"0"))</f>
        <v/>
      </c>
      <c r="P889" s="20" t="str">
        <f>IF(TRIM(D889)="","",IFERROR(INDEX('Student Master'!N:N,MATCH(D889,'Student Master'!B:B,0)),"0"))</f>
        <v/>
      </c>
      <c r="Q889" s="20" t="str">
        <f>IF(TRIM(D889)="","",IFERROR(INDEX('Student Master'!L:L,MATCH(D889,'Student Master'!B:B,0)),"0"))</f>
        <v/>
      </c>
    </row>
    <row r="890" spans="1:17" x14ac:dyDescent="0.35">
      <c r="A890" s="20">
        <v>889</v>
      </c>
      <c r="B890" s="21"/>
      <c r="C890" s="20"/>
      <c r="D890" s="20"/>
      <c r="E890" s="20"/>
      <c r="F890" s="20"/>
      <c r="G890" s="22" t="str">
        <f>IF(TRIM(D890)="","",IFERROR(INDEX('Student Master'!AB:AB,MATCH(D890,'Student Master'!B:B,0)),"0"))</f>
        <v/>
      </c>
      <c r="H890" s="22" t="str">
        <f>IF(TRIM(D890)="","",IFERROR(INDEX('Student Master'!AG:AG,MATCH(D890,'Student Master'!B:B,0)),"0"))</f>
        <v/>
      </c>
      <c r="I890" s="22" t="str">
        <f>IF(TRIM(D890)="","",IFERROR(INDEX('Student Master'!AH:AH,MATCH(D890,'Student Master'!B:B,0)),"0"))</f>
        <v/>
      </c>
      <c r="J890" s="22" t="str">
        <f>IF(TRIM(D890)="","",IFERROR(INDEX('Student Master'!AI:AI,MATCH(D890,'Student Master'!B:B,0)),"0"))</f>
        <v/>
      </c>
      <c r="K890" s="23" t="str">
        <f t="shared" si="17"/>
        <v/>
      </c>
      <c r="L890" s="20"/>
      <c r="M890" s="20" t="str">
        <f>IF(TRIM(D890)="","",IFERROR(INDEX('Student Master'!C:C,MATCH(D890,'Student Master'!B:B,0)),"0"))</f>
        <v/>
      </c>
      <c r="N890" s="20" t="str">
        <f>IF(TRIM(D890)="","",IFERROR(INDEX('Student Master'!D:D,MATCH(D890,'Student Master'!B:B,0)),"0"))</f>
        <v/>
      </c>
      <c r="O890" s="20" t="str">
        <f>IF(TRIM(D890)="","",IFERROR(INDEX('Student Master'!H:H,MATCH(D890,'Student Master'!B:B,0)),"0"))</f>
        <v/>
      </c>
      <c r="P890" s="20" t="str">
        <f>IF(TRIM(D890)="","",IFERROR(INDEX('Student Master'!N:N,MATCH(D890,'Student Master'!B:B,0)),"0"))</f>
        <v/>
      </c>
      <c r="Q890" s="20" t="str">
        <f>IF(TRIM(D890)="","",IFERROR(INDEX('Student Master'!L:L,MATCH(D890,'Student Master'!B:B,0)),"0"))</f>
        <v/>
      </c>
    </row>
    <row r="891" spans="1:17" x14ac:dyDescent="0.35">
      <c r="A891" s="20">
        <v>890</v>
      </c>
      <c r="B891" s="21"/>
      <c r="C891" s="20"/>
      <c r="D891" s="20"/>
      <c r="E891" s="20"/>
      <c r="F891" s="20"/>
      <c r="G891" s="22" t="str">
        <f>IF(TRIM(D891)="","",IFERROR(INDEX('Student Master'!AB:AB,MATCH(D891,'Student Master'!B:B,0)),"0"))</f>
        <v/>
      </c>
      <c r="H891" s="22" t="str">
        <f>IF(TRIM(D891)="","",IFERROR(INDEX('Student Master'!AG:AG,MATCH(D891,'Student Master'!B:B,0)),"0"))</f>
        <v/>
      </c>
      <c r="I891" s="22" t="str">
        <f>IF(TRIM(D891)="","",IFERROR(INDEX('Student Master'!AH:AH,MATCH(D891,'Student Master'!B:B,0)),"0"))</f>
        <v/>
      </c>
      <c r="J891" s="22" t="str">
        <f>IF(TRIM(D891)="","",IFERROR(INDEX('Student Master'!AI:AI,MATCH(D891,'Student Master'!B:B,0)),"0"))</f>
        <v/>
      </c>
      <c r="K891" s="23" t="str">
        <f t="shared" si="17"/>
        <v/>
      </c>
      <c r="L891" s="20"/>
      <c r="M891" s="20" t="str">
        <f>IF(TRIM(D891)="","",IFERROR(INDEX('Student Master'!C:C,MATCH(D891,'Student Master'!B:B,0)),"0"))</f>
        <v/>
      </c>
      <c r="N891" s="20" t="str">
        <f>IF(TRIM(D891)="","",IFERROR(INDEX('Student Master'!D:D,MATCH(D891,'Student Master'!B:B,0)),"0"))</f>
        <v/>
      </c>
      <c r="O891" s="20" t="str">
        <f>IF(TRIM(D891)="","",IFERROR(INDEX('Student Master'!H:H,MATCH(D891,'Student Master'!B:B,0)),"0"))</f>
        <v/>
      </c>
      <c r="P891" s="20" t="str">
        <f>IF(TRIM(D891)="","",IFERROR(INDEX('Student Master'!N:N,MATCH(D891,'Student Master'!B:B,0)),"0"))</f>
        <v/>
      </c>
      <c r="Q891" s="20" t="str">
        <f>IF(TRIM(D891)="","",IFERROR(INDEX('Student Master'!L:L,MATCH(D891,'Student Master'!B:B,0)),"0"))</f>
        <v/>
      </c>
    </row>
    <row r="892" spans="1:17" x14ac:dyDescent="0.35">
      <c r="A892" s="20">
        <v>891</v>
      </c>
      <c r="B892" s="21"/>
      <c r="C892" s="20"/>
      <c r="D892" s="20"/>
      <c r="E892" s="20"/>
      <c r="F892" s="20"/>
      <c r="G892" s="22" t="str">
        <f>IF(TRIM(D892)="","",IFERROR(INDEX('Student Master'!AB:AB,MATCH(D892,'Student Master'!B:B,0)),"0"))</f>
        <v/>
      </c>
      <c r="H892" s="22" t="str">
        <f>IF(TRIM(D892)="","",IFERROR(INDEX('Student Master'!AG:AG,MATCH(D892,'Student Master'!B:B,0)),"0"))</f>
        <v/>
      </c>
      <c r="I892" s="22" t="str">
        <f>IF(TRIM(D892)="","",IFERROR(INDEX('Student Master'!AH:AH,MATCH(D892,'Student Master'!B:B,0)),"0"))</f>
        <v/>
      </c>
      <c r="J892" s="22" t="str">
        <f>IF(TRIM(D892)="","",IFERROR(INDEX('Student Master'!AI:AI,MATCH(D892,'Student Master'!B:B,0)),"0"))</f>
        <v/>
      </c>
      <c r="K892" s="23" t="str">
        <f t="shared" si="17"/>
        <v/>
      </c>
      <c r="L892" s="20"/>
      <c r="M892" s="20" t="str">
        <f>IF(TRIM(D892)="","",IFERROR(INDEX('Student Master'!C:C,MATCH(D892,'Student Master'!B:B,0)),"0"))</f>
        <v/>
      </c>
      <c r="N892" s="20" t="str">
        <f>IF(TRIM(D892)="","",IFERROR(INDEX('Student Master'!D:D,MATCH(D892,'Student Master'!B:B,0)),"0"))</f>
        <v/>
      </c>
      <c r="O892" s="20" t="str">
        <f>IF(TRIM(D892)="","",IFERROR(INDEX('Student Master'!H:H,MATCH(D892,'Student Master'!B:B,0)),"0"))</f>
        <v/>
      </c>
      <c r="P892" s="20" t="str">
        <f>IF(TRIM(D892)="","",IFERROR(INDEX('Student Master'!N:N,MATCH(D892,'Student Master'!B:B,0)),"0"))</f>
        <v/>
      </c>
      <c r="Q892" s="20" t="str">
        <f>IF(TRIM(D892)="","",IFERROR(INDEX('Student Master'!L:L,MATCH(D892,'Student Master'!B:B,0)),"0"))</f>
        <v/>
      </c>
    </row>
    <row r="893" spans="1:17" x14ac:dyDescent="0.35">
      <c r="A893" s="20">
        <v>892</v>
      </c>
      <c r="B893" s="21"/>
      <c r="C893" s="20"/>
      <c r="D893" s="20"/>
      <c r="E893" s="20"/>
      <c r="F893" s="20"/>
      <c r="G893" s="22" t="str">
        <f>IF(TRIM(D893)="","",IFERROR(INDEX('Student Master'!AB:AB,MATCH(D893,'Student Master'!B:B,0)),"0"))</f>
        <v/>
      </c>
      <c r="H893" s="22" t="str">
        <f>IF(TRIM(D893)="","",IFERROR(INDEX('Student Master'!AG:AG,MATCH(D893,'Student Master'!B:B,0)),"0"))</f>
        <v/>
      </c>
      <c r="I893" s="22" t="str">
        <f>IF(TRIM(D893)="","",IFERROR(INDEX('Student Master'!AH:AH,MATCH(D893,'Student Master'!B:B,0)),"0"))</f>
        <v/>
      </c>
      <c r="J893" s="22" t="str">
        <f>IF(TRIM(D893)="","",IFERROR(INDEX('Student Master'!AI:AI,MATCH(D893,'Student Master'!B:B,0)),"0"))</f>
        <v/>
      </c>
      <c r="K893" s="23" t="str">
        <f t="shared" si="17"/>
        <v/>
      </c>
      <c r="L893" s="20"/>
      <c r="M893" s="20" t="str">
        <f>IF(TRIM(D893)="","",IFERROR(INDEX('Student Master'!C:C,MATCH(D893,'Student Master'!B:B,0)),"0"))</f>
        <v/>
      </c>
      <c r="N893" s="20" t="str">
        <f>IF(TRIM(D893)="","",IFERROR(INDEX('Student Master'!D:D,MATCH(D893,'Student Master'!B:B,0)),"0"))</f>
        <v/>
      </c>
      <c r="O893" s="20" t="str">
        <f>IF(TRIM(D893)="","",IFERROR(INDEX('Student Master'!H:H,MATCH(D893,'Student Master'!B:B,0)),"0"))</f>
        <v/>
      </c>
      <c r="P893" s="20" t="str">
        <f>IF(TRIM(D893)="","",IFERROR(INDEX('Student Master'!N:N,MATCH(D893,'Student Master'!B:B,0)),"0"))</f>
        <v/>
      </c>
      <c r="Q893" s="20" t="str">
        <f>IF(TRIM(D893)="","",IFERROR(INDEX('Student Master'!L:L,MATCH(D893,'Student Master'!B:B,0)),"0"))</f>
        <v/>
      </c>
    </row>
    <row r="894" spans="1:17" x14ac:dyDescent="0.35">
      <c r="A894" s="20">
        <v>893</v>
      </c>
      <c r="B894" s="21"/>
      <c r="C894" s="20"/>
      <c r="D894" s="20"/>
      <c r="E894" s="20"/>
      <c r="F894" s="20"/>
      <c r="G894" s="22" t="str">
        <f>IF(TRIM(D894)="","",IFERROR(INDEX('Student Master'!AB:AB,MATCH(D894,'Student Master'!B:B,0)),"0"))</f>
        <v/>
      </c>
      <c r="H894" s="22" t="str">
        <f>IF(TRIM(D894)="","",IFERROR(INDEX('Student Master'!AG:AG,MATCH(D894,'Student Master'!B:B,0)),"0"))</f>
        <v/>
      </c>
      <c r="I894" s="22" t="str">
        <f>IF(TRIM(D894)="","",IFERROR(INDEX('Student Master'!AH:AH,MATCH(D894,'Student Master'!B:B,0)),"0"))</f>
        <v/>
      </c>
      <c r="J894" s="22" t="str">
        <f>IF(TRIM(D894)="","",IFERROR(INDEX('Student Master'!AI:AI,MATCH(D894,'Student Master'!B:B,0)),"0"))</f>
        <v/>
      </c>
      <c r="K894" s="23" t="str">
        <f t="shared" si="17"/>
        <v/>
      </c>
      <c r="L894" s="20"/>
      <c r="M894" s="20" t="str">
        <f>IF(TRIM(D894)="","",IFERROR(INDEX('Student Master'!C:C,MATCH(D894,'Student Master'!B:B,0)),"0"))</f>
        <v/>
      </c>
      <c r="N894" s="20" t="str">
        <f>IF(TRIM(D894)="","",IFERROR(INDEX('Student Master'!D:D,MATCH(D894,'Student Master'!B:B,0)),"0"))</f>
        <v/>
      </c>
      <c r="O894" s="20" t="str">
        <f>IF(TRIM(D894)="","",IFERROR(INDEX('Student Master'!H:H,MATCH(D894,'Student Master'!B:B,0)),"0"))</f>
        <v/>
      </c>
      <c r="P894" s="20" t="str">
        <f>IF(TRIM(D894)="","",IFERROR(INDEX('Student Master'!N:N,MATCH(D894,'Student Master'!B:B,0)),"0"))</f>
        <v/>
      </c>
      <c r="Q894" s="20" t="str">
        <f>IF(TRIM(D894)="","",IFERROR(INDEX('Student Master'!L:L,MATCH(D894,'Student Master'!B:B,0)),"0"))</f>
        <v/>
      </c>
    </row>
    <row r="895" spans="1:17" x14ac:dyDescent="0.35">
      <c r="A895" s="20">
        <v>894</v>
      </c>
      <c r="B895" s="21"/>
      <c r="C895" s="20"/>
      <c r="D895" s="20"/>
      <c r="E895" s="20"/>
      <c r="F895" s="20"/>
      <c r="G895" s="22" t="str">
        <f>IF(TRIM(D895)="","",IFERROR(INDEX('Student Master'!AB:AB,MATCH(D895,'Student Master'!B:B,0)),"0"))</f>
        <v/>
      </c>
      <c r="H895" s="22" t="str">
        <f>IF(TRIM(D895)="","",IFERROR(INDEX('Student Master'!AG:AG,MATCH(D895,'Student Master'!B:B,0)),"0"))</f>
        <v/>
      </c>
      <c r="I895" s="22" t="str">
        <f>IF(TRIM(D895)="","",IFERROR(INDEX('Student Master'!AH:AH,MATCH(D895,'Student Master'!B:B,0)),"0"))</f>
        <v/>
      </c>
      <c r="J895" s="22" t="str">
        <f>IF(TRIM(D895)="","",IFERROR(INDEX('Student Master'!AI:AI,MATCH(D895,'Student Master'!B:B,0)),"0"))</f>
        <v/>
      </c>
      <c r="K895" s="23" t="str">
        <f t="shared" si="17"/>
        <v/>
      </c>
      <c r="L895" s="20"/>
      <c r="M895" s="20" t="str">
        <f>IF(TRIM(D895)="","",IFERROR(INDEX('Student Master'!C:C,MATCH(D895,'Student Master'!B:B,0)),"0"))</f>
        <v/>
      </c>
      <c r="N895" s="20" t="str">
        <f>IF(TRIM(D895)="","",IFERROR(INDEX('Student Master'!D:D,MATCH(D895,'Student Master'!B:B,0)),"0"))</f>
        <v/>
      </c>
      <c r="O895" s="20" t="str">
        <f>IF(TRIM(D895)="","",IFERROR(INDEX('Student Master'!H:H,MATCH(D895,'Student Master'!B:B,0)),"0"))</f>
        <v/>
      </c>
      <c r="P895" s="20" t="str">
        <f>IF(TRIM(D895)="","",IFERROR(INDEX('Student Master'!N:N,MATCH(D895,'Student Master'!B:B,0)),"0"))</f>
        <v/>
      </c>
      <c r="Q895" s="20" t="str">
        <f>IF(TRIM(D895)="","",IFERROR(INDEX('Student Master'!L:L,MATCH(D895,'Student Master'!B:B,0)),"0"))</f>
        <v/>
      </c>
    </row>
    <row r="896" spans="1:17" x14ac:dyDescent="0.35">
      <c r="A896" s="20">
        <v>895</v>
      </c>
      <c r="B896" s="21"/>
      <c r="C896" s="20"/>
      <c r="D896" s="20"/>
      <c r="E896" s="20"/>
      <c r="F896" s="20"/>
      <c r="G896" s="22" t="str">
        <f>IF(TRIM(D896)="","",IFERROR(INDEX('Student Master'!AB:AB,MATCH(D896,'Student Master'!B:B,0)),"0"))</f>
        <v/>
      </c>
      <c r="H896" s="22" t="str">
        <f>IF(TRIM(D896)="","",IFERROR(INDEX('Student Master'!AG:AG,MATCH(D896,'Student Master'!B:B,0)),"0"))</f>
        <v/>
      </c>
      <c r="I896" s="22" t="str">
        <f>IF(TRIM(D896)="","",IFERROR(INDEX('Student Master'!AH:AH,MATCH(D896,'Student Master'!B:B,0)),"0"))</f>
        <v/>
      </c>
      <c r="J896" s="22" t="str">
        <f>IF(TRIM(D896)="","",IFERROR(INDEX('Student Master'!AI:AI,MATCH(D896,'Student Master'!B:B,0)),"0"))</f>
        <v/>
      </c>
      <c r="K896" s="23" t="str">
        <f t="shared" si="17"/>
        <v/>
      </c>
      <c r="L896" s="20"/>
      <c r="M896" s="20" t="str">
        <f>IF(TRIM(D896)="","",IFERROR(INDEX('Student Master'!C:C,MATCH(D896,'Student Master'!B:B,0)),"0"))</f>
        <v/>
      </c>
      <c r="N896" s="20" t="str">
        <f>IF(TRIM(D896)="","",IFERROR(INDEX('Student Master'!D:D,MATCH(D896,'Student Master'!B:B,0)),"0"))</f>
        <v/>
      </c>
      <c r="O896" s="20" t="str">
        <f>IF(TRIM(D896)="","",IFERROR(INDEX('Student Master'!H:H,MATCH(D896,'Student Master'!B:B,0)),"0"))</f>
        <v/>
      </c>
      <c r="P896" s="20" t="str">
        <f>IF(TRIM(D896)="","",IFERROR(INDEX('Student Master'!N:N,MATCH(D896,'Student Master'!B:B,0)),"0"))</f>
        <v/>
      </c>
      <c r="Q896" s="20" t="str">
        <f>IF(TRIM(D896)="","",IFERROR(INDEX('Student Master'!L:L,MATCH(D896,'Student Master'!B:B,0)),"0"))</f>
        <v/>
      </c>
    </row>
    <row r="897" spans="1:17" x14ac:dyDescent="0.35">
      <c r="A897" s="20">
        <v>896</v>
      </c>
      <c r="B897" s="21"/>
      <c r="C897" s="20"/>
      <c r="D897" s="20"/>
      <c r="E897" s="20"/>
      <c r="F897" s="20"/>
      <c r="G897" s="22" t="str">
        <f>IF(TRIM(D897)="","",IFERROR(INDEX('Student Master'!AB:AB,MATCH(D897,'Student Master'!B:B,0)),"0"))</f>
        <v/>
      </c>
      <c r="H897" s="22" t="str">
        <f>IF(TRIM(D897)="","",IFERROR(INDEX('Student Master'!AG:AG,MATCH(D897,'Student Master'!B:B,0)),"0"))</f>
        <v/>
      </c>
      <c r="I897" s="22" t="str">
        <f>IF(TRIM(D897)="","",IFERROR(INDEX('Student Master'!AH:AH,MATCH(D897,'Student Master'!B:B,0)),"0"))</f>
        <v/>
      </c>
      <c r="J897" s="22" t="str">
        <f>IF(TRIM(D897)="","",IFERROR(INDEX('Student Master'!AI:AI,MATCH(D897,'Student Master'!B:B,0)),"0"))</f>
        <v/>
      </c>
      <c r="K897" s="23" t="str">
        <f t="shared" si="17"/>
        <v/>
      </c>
      <c r="L897" s="20"/>
      <c r="M897" s="20" t="str">
        <f>IF(TRIM(D897)="","",IFERROR(INDEX('Student Master'!C:C,MATCH(D897,'Student Master'!B:B,0)),"0"))</f>
        <v/>
      </c>
      <c r="N897" s="20" t="str">
        <f>IF(TRIM(D897)="","",IFERROR(INDEX('Student Master'!D:D,MATCH(D897,'Student Master'!B:B,0)),"0"))</f>
        <v/>
      </c>
      <c r="O897" s="20" t="str">
        <f>IF(TRIM(D897)="","",IFERROR(INDEX('Student Master'!H:H,MATCH(D897,'Student Master'!B:B,0)),"0"))</f>
        <v/>
      </c>
      <c r="P897" s="20" t="str">
        <f>IF(TRIM(D897)="","",IFERROR(INDEX('Student Master'!N:N,MATCH(D897,'Student Master'!B:B,0)),"0"))</f>
        <v/>
      </c>
      <c r="Q897" s="20" t="str">
        <f>IF(TRIM(D897)="","",IFERROR(INDEX('Student Master'!L:L,MATCH(D897,'Student Master'!B:B,0)),"0"))</f>
        <v/>
      </c>
    </row>
    <row r="898" spans="1:17" x14ac:dyDescent="0.35">
      <c r="A898" s="20">
        <v>897</v>
      </c>
      <c r="B898" s="21"/>
      <c r="C898" s="20"/>
      <c r="D898" s="20"/>
      <c r="E898" s="20"/>
      <c r="F898" s="20"/>
      <c r="G898" s="22" t="str">
        <f>IF(TRIM(D898)="","",IFERROR(INDEX('Student Master'!AB:AB,MATCH(D898,'Student Master'!B:B,0)),"0"))</f>
        <v/>
      </c>
      <c r="H898" s="22" t="str">
        <f>IF(TRIM(D898)="","",IFERROR(INDEX('Student Master'!AG:AG,MATCH(D898,'Student Master'!B:B,0)),"0"))</f>
        <v/>
      </c>
      <c r="I898" s="22" t="str">
        <f>IF(TRIM(D898)="","",IFERROR(INDEX('Student Master'!AH:AH,MATCH(D898,'Student Master'!B:B,0)),"0"))</f>
        <v/>
      </c>
      <c r="J898" s="22" t="str">
        <f>IF(TRIM(D898)="","",IFERROR(INDEX('Student Master'!AI:AI,MATCH(D898,'Student Master'!B:B,0)),"0"))</f>
        <v/>
      </c>
      <c r="K898" s="23" t="str">
        <f t="shared" si="17"/>
        <v/>
      </c>
      <c r="L898" s="20"/>
      <c r="M898" s="20" t="str">
        <f>IF(TRIM(D898)="","",IFERROR(INDEX('Student Master'!C:C,MATCH(D898,'Student Master'!B:B,0)),"0"))</f>
        <v/>
      </c>
      <c r="N898" s="20" t="str">
        <f>IF(TRIM(D898)="","",IFERROR(INDEX('Student Master'!D:D,MATCH(D898,'Student Master'!B:B,0)),"0"))</f>
        <v/>
      </c>
      <c r="O898" s="20" t="str">
        <f>IF(TRIM(D898)="","",IFERROR(INDEX('Student Master'!H:H,MATCH(D898,'Student Master'!B:B,0)),"0"))</f>
        <v/>
      </c>
      <c r="P898" s="20" t="str">
        <f>IF(TRIM(D898)="","",IFERROR(INDEX('Student Master'!N:N,MATCH(D898,'Student Master'!B:B,0)),"0"))</f>
        <v/>
      </c>
      <c r="Q898" s="20" t="str">
        <f>IF(TRIM(D898)="","",IFERROR(INDEX('Student Master'!L:L,MATCH(D898,'Student Master'!B:B,0)),"0"))</f>
        <v/>
      </c>
    </row>
    <row r="899" spans="1:17" x14ac:dyDescent="0.35">
      <c r="A899" s="20">
        <v>898</v>
      </c>
      <c r="B899" s="21"/>
      <c r="C899" s="20"/>
      <c r="D899" s="20"/>
      <c r="E899" s="20"/>
      <c r="F899" s="20"/>
      <c r="G899" s="22" t="str">
        <f>IF(TRIM(D899)="","",IFERROR(INDEX('Student Master'!AB:AB,MATCH(D899,'Student Master'!B:B,0)),"0"))</f>
        <v/>
      </c>
      <c r="H899" s="22" t="str">
        <f>IF(TRIM(D899)="","",IFERROR(INDEX('Student Master'!AG:AG,MATCH(D899,'Student Master'!B:B,0)),"0"))</f>
        <v/>
      </c>
      <c r="I899" s="22" t="str">
        <f>IF(TRIM(D899)="","",IFERROR(INDEX('Student Master'!AH:AH,MATCH(D899,'Student Master'!B:B,0)),"0"))</f>
        <v/>
      </c>
      <c r="J899" s="22" t="str">
        <f>IF(TRIM(D899)="","",IFERROR(INDEX('Student Master'!AI:AI,MATCH(D899,'Student Master'!B:B,0)),"0"))</f>
        <v/>
      </c>
      <c r="K899" s="23" t="str">
        <f t="shared" si="17"/>
        <v/>
      </c>
      <c r="L899" s="20"/>
      <c r="M899" s="20" t="str">
        <f>IF(TRIM(D899)="","",IFERROR(INDEX('Student Master'!C:C,MATCH(D899,'Student Master'!B:B,0)),"0"))</f>
        <v/>
      </c>
      <c r="N899" s="20" t="str">
        <f>IF(TRIM(D899)="","",IFERROR(INDEX('Student Master'!D:D,MATCH(D899,'Student Master'!B:B,0)),"0"))</f>
        <v/>
      </c>
      <c r="O899" s="20" t="str">
        <f>IF(TRIM(D899)="","",IFERROR(INDEX('Student Master'!H:H,MATCH(D899,'Student Master'!B:B,0)),"0"))</f>
        <v/>
      </c>
      <c r="P899" s="20" t="str">
        <f>IF(TRIM(D899)="","",IFERROR(INDEX('Student Master'!N:N,MATCH(D899,'Student Master'!B:B,0)),"0"))</f>
        <v/>
      </c>
      <c r="Q899" s="20" t="str">
        <f>IF(TRIM(D899)="","",IFERROR(INDEX('Student Master'!L:L,MATCH(D899,'Student Master'!B:B,0)),"0"))</f>
        <v/>
      </c>
    </row>
    <row r="900" spans="1:17" x14ac:dyDescent="0.35">
      <c r="A900" s="20">
        <v>899</v>
      </c>
      <c r="B900" s="21"/>
      <c r="C900" s="20"/>
      <c r="D900" s="20"/>
      <c r="E900" s="20"/>
      <c r="F900" s="20"/>
      <c r="G900" s="22" t="str">
        <f>IF(TRIM(D900)="","",IFERROR(INDEX('Student Master'!AB:AB,MATCH(D900,'Student Master'!B:B,0)),"0"))</f>
        <v/>
      </c>
      <c r="H900" s="22" t="str">
        <f>IF(TRIM(D900)="","",IFERROR(INDEX('Student Master'!AG:AG,MATCH(D900,'Student Master'!B:B,0)),"0"))</f>
        <v/>
      </c>
      <c r="I900" s="22" t="str">
        <f>IF(TRIM(D900)="","",IFERROR(INDEX('Student Master'!AH:AH,MATCH(D900,'Student Master'!B:B,0)),"0"))</f>
        <v/>
      </c>
      <c r="J900" s="22" t="str">
        <f>IF(TRIM(D900)="","",IFERROR(INDEX('Student Master'!AI:AI,MATCH(D900,'Student Master'!B:B,0)),"0"))</f>
        <v/>
      </c>
      <c r="K900" s="23" t="str">
        <f t="shared" si="17"/>
        <v/>
      </c>
      <c r="L900" s="20"/>
      <c r="M900" s="20" t="str">
        <f>IF(TRIM(D900)="","",IFERROR(INDEX('Student Master'!C:C,MATCH(D900,'Student Master'!B:B,0)),"0"))</f>
        <v/>
      </c>
      <c r="N900" s="20" t="str">
        <f>IF(TRIM(D900)="","",IFERROR(INDEX('Student Master'!D:D,MATCH(D900,'Student Master'!B:B,0)),"0"))</f>
        <v/>
      </c>
      <c r="O900" s="20" t="str">
        <f>IF(TRIM(D900)="","",IFERROR(INDEX('Student Master'!H:H,MATCH(D900,'Student Master'!B:B,0)),"0"))</f>
        <v/>
      </c>
      <c r="P900" s="20" t="str">
        <f>IF(TRIM(D900)="","",IFERROR(INDEX('Student Master'!N:N,MATCH(D900,'Student Master'!B:B,0)),"0"))</f>
        <v/>
      </c>
      <c r="Q900" s="20" t="str">
        <f>IF(TRIM(D900)="","",IFERROR(INDEX('Student Master'!L:L,MATCH(D900,'Student Master'!B:B,0)),"0"))</f>
        <v/>
      </c>
    </row>
    <row r="901" spans="1:17" x14ac:dyDescent="0.35">
      <c r="A901" s="20">
        <v>900</v>
      </c>
      <c r="B901" s="21"/>
      <c r="C901" s="20"/>
      <c r="D901" s="20"/>
      <c r="E901" s="20"/>
      <c r="F901" s="20"/>
      <c r="G901" s="22" t="str">
        <f>IF(TRIM(D901)="","",IFERROR(INDEX('Student Master'!AB:AB,MATCH(D901,'Student Master'!B:B,0)),"0"))</f>
        <v/>
      </c>
      <c r="H901" s="22" t="str">
        <f>IF(TRIM(D901)="","",IFERROR(INDEX('Student Master'!AG:AG,MATCH(D901,'Student Master'!B:B,0)),"0"))</f>
        <v/>
      </c>
      <c r="I901" s="22" t="str">
        <f>IF(TRIM(D901)="","",IFERROR(INDEX('Student Master'!AH:AH,MATCH(D901,'Student Master'!B:B,0)),"0"))</f>
        <v/>
      </c>
      <c r="J901" s="22" t="str">
        <f>IF(TRIM(D901)="","",IFERROR(INDEX('Student Master'!AI:AI,MATCH(D901,'Student Master'!B:B,0)),"0"))</f>
        <v/>
      </c>
      <c r="K901" s="23" t="str">
        <f t="shared" si="17"/>
        <v/>
      </c>
      <c r="L901" s="20"/>
      <c r="M901" s="20" t="str">
        <f>IF(TRIM(D901)="","",IFERROR(INDEX('Student Master'!C:C,MATCH(D901,'Student Master'!B:B,0)),"0"))</f>
        <v/>
      </c>
      <c r="N901" s="20" t="str">
        <f>IF(TRIM(D901)="","",IFERROR(INDEX('Student Master'!D:D,MATCH(D901,'Student Master'!B:B,0)),"0"))</f>
        <v/>
      </c>
      <c r="O901" s="20" t="str">
        <f>IF(TRIM(D901)="","",IFERROR(INDEX('Student Master'!H:H,MATCH(D901,'Student Master'!B:B,0)),"0"))</f>
        <v/>
      </c>
      <c r="P901" s="20" t="str">
        <f>IF(TRIM(D901)="","",IFERROR(INDEX('Student Master'!N:N,MATCH(D901,'Student Master'!B:B,0)),"0"))</f>
        <v/>
      </c>
      <c r="Q901" s="20" t="str">
        <f>IF(TRIM(D901)="","",IFERROR(INDEX('Student Master'!L:L,MATCH(D901,'Student Master'!B:B,0)),"0"))</f>
        <v/>
      </c>
    </row>
    <row r="902" spans="1:17" x14ac:dyDescent="0.35">
      <c r="A902" s="20">
        <v>901</v>
      </c>
      <c r="B902" s="21"/>
      <c r="C902" s="20"/>
      <c r="D902" s="20"/>
      <c r="E902" s="20"/>
      <c r="F902" s="20"/>
      <c r="G902" s="22" t="str">
        <f>IF(TRIM(D902)="","",IFERROR(INDEX('Student Master'!AB:AB,MATCH(D902,'Student Master'!B:B,0)),"0"))</f>
        <v/>
      </c>
      <c r="H902" s="22" t="str">
        <f>IF(TRIM(D902)="","",IFERROR(INDEX('Student Master'!AG:AG,MATCH(D902,'Student Master'!B:B,0)),"0"))</f>
        <v/>
      </c>
      <c r="I902" s="22" t="str">
        <f>IF(TRIM(D902)="","",IFERROR(INDEX('Student Master'!AH:AH,MATCH(D902,'Student Master'!B:B,0)),"0"))</f>
        <v/>
      </c>
      <c r="J902" s="22" t="str">
        <f>IF(TRIM(D902)="","",IFERROR(INDEX('Student Master'!AI:AI,MATCH(D902,'Student Master'!B:B,0)),"0"))</f>
        <v/>
      </c>
      <c r="K902" s="23" t="str">
        <f t="shared" si="17"/>
        <v/>
      </c>
      <c r="L902" s="20"/>
      <c r="M902" s="20" t="str">
        <f>IF(TRIM(D902)="","",IFERROR(INDEX('Student Master'!C:C,MATCH(D902,'Student Master'!B:B,0)),"0"))</f>
        <v/>
      </c>
      <c r="N902" s="20" t="str">
        <f>IF(TRIM(D902)="","",IFERROR(INDEX('Student Master'!D:D,MATCH(D902,'Student Master'!B:B,0)),"0"))</f>
        <v/>
      </c>
      <c r="O902" s="20" t="str">
        <f>IF(TRIM(D902)="","",IFERROR(INDEX('Student Master'!H:H,MATCH(D902,'Student Master'!B:B,0)),"0"))</f>
        <v/>
      </c>
      <c r="P902" s="20" t="str">
        <f>IF(TRIM(D902)="","",IFERROR(INDEX('Student Master'!N:N,MATCH(D902,'Student Master'!B:B,0)),"0"))</f>
        <v/>
      </c>
      <c r="Q902" s="20" t="str">
        <f>IF(TRIM(D902)="","",IFERROR(INDEX('Student Master'!L:L,MATCH(D902,'Student Master'!B:B,0)),"0"))</f>
        <v/>
      </c>
    </row>
    <row r="903" spans="1:17" x14ac:dyDescent="0.35">
      <c r="A903" s="20">
        <v>902</v>
      </c>
      <c r="B903" s="21"/>
      <c r="C903" s="20"/>
      <c r="D903" s="20"/>
      <c r="E903" s="20"/>
      <c r="F903" s="20"/>
      <c r="G903" s="22" t="str">
        <f>IF(TRIM(D903)="","",IFERROR(INDEX('Student Master'!AB:AB,MATCH(D903,'Student Master'!B:B,0)),"0"))</f>
        <v/>
      </c>
      <c r="H903" s="22" t="str">
        <f>IF(TRIM(D903)="","",IFERROR(INDEX('Student Master'!AG:AG,MATCH(D903,'Student Master'!B:B,0)),"0"))</f>
        <v/>
      </c>
      <c r="I903" s="22" t="str">
        <f>IF(TRIM(D903)="","",IFERROR(INDEX('Student Master'!AH:AH,MATCH(D903,'Student Master'!B:B,0)),"0"))</f>
        <v/>
      </c>
      <c r="J903" s="22" t="str">
        <f>IF(TRIM(D903)="","",IFERROR(INDEX('Student Master'!AI:AI,MATCH(D903,'Student Master'!B:B,0)),"0"))</f>
        <v/>
      </c>
      <c r="K903" s="23" t="str">
        <f t="shared" si="17"/>
        <v/>
      </c>
      <c r="L903" s="20"/>
      <c r="M903" s="20" t="str">
        <f>IF(TRIM(D903)="","",IFERROR(INDEX('Student Master'!C:C,MATCH(D903,'Student Master'!B:B,0)),"0"))</f>
        <v/>
      </c>
      <c r="N903" s="20" t="str">
        <f>IF(TRIM(D903)="","",IFERROR(INDEX('Student Master'!D:D,MATCH(D903,'Student Master'!B:B,0)),"0"))</f>
        <v/>
      </c>
      <c r="O903" s="20" t="str">
        <f>IF(TRIM(D903)="","",IFERROR(INDEX('Student Master'!H:H,MATCH(D903,'Student Master'!B:B,0)),"0"))</f>
        <v/>
      </c>
      <c r="P903" s="20" t="str">
        <f>IF(TRIM(D903)="","",IFERROR(INDEX('Student Master'!N:N,MATCH(D903,'Student Master'!B:B,0)),"0"))</f>
        <v/>
      </c>
      <c r="Q903" s="20" t="str">
        <f>IF(TRIM(D903)="","",IFERROR(INDEX('Student Master'!L:L,MATCH(D903,'Student Master'!B:B,0)),"0"))</f>
        <v/>
      </c>
    </row>
    <row r="904" spans="1:17" x14ac:dyDescent="0.35">
      <c r="A904" s="20">
        <v>903</v>
      </c>
      <c r="B904" s="21"/>
      <c r="C904" s="20"/>
      <c r="D904" s="20"/>
      <c r="E904" s="20"/>
      <c r="F904" s="20"/>
      <c r="G904" s="22" t="str">
        <f>IF(TRIM(D904)="","",IFERROR(INDEX('Student Master'!AB:AB,MATCH(D904,'Student Master'!B:B,0)),"0"))</f>
        <v/>
      </c>
      <c r="H904" s="22" t="str">
        <f>IF(TRIM(D904)="","",IFERROR(INDEX('Student Master'!AG:AG,MATCH(D904,'Student Master'!B:B,0)),"0"))</f>
        <v/>
      </c>
      <c r="I904" s="22" t="str">
        <f>IF(TRIM(D904)="","",IFERROR(INDEX('Student Master'!AH:AH,MATCH(D904,'Student Master'!B:B,0)),"0"))</f>
        <v/>
      </c>
      <c r="J904" s="22" t="str">
        <f>IF(TRIM(D904)="","",IFERROR(INDEX('Student Master'!AI:AI,MATCH(D904,'Student Master'!B:B,0)),"0"))</f>
        <v/>
      </c>
      <c r="K904" s="23" t="str">
        <f t="shared" si="17"/>
        <v/>
      </c>
      <c r="L904" s="20"/>
      <c r="M904" s="20" t="str">
        <f>IF(TRIM(D904)="","",IFERROR(INDEX('Student Master'!C:C,MATCH(D904,'Student Master'!B:B,0)),"0"))</f>
        <v/>
      </c>
      <c r="N904" s="20" t="str">
        <f>IF(TRIM(D904)="","",IFERROR(INDEX('Student Master'!D:D,MATCH(D904,'Student Master'!B:B,0)),"0"))</f>
        <v/>
      </c>
      <c r="O904" s="20" t="str">
        <f>IF(TRIM(D904)="","",IFERROR(INDEX('Student Master'!H:H,MATCH(D904,'Student Master'!B:B,0)),"0"))</f>
        <v/>
      </c>
      <c r="P904" s="20" t="str">
        <f>IF(TRIM(D904)="","",IFERROR(INDEX('Student Master'!N:N,MATCH(D904,'Student Master'!B:B,0)),"0"))</f>
        <v/>
      </c>
      <c r="Q904" s="20" t="str">
        <f>IF(TRIM(D904)="","",IFERROR(INDEX('Student Master'!L:L,MATCH(D904,'Student Master'!B:B,0)),"0"))</f>
        <v/>
      </c>
    </row>
    <row r="905" spans="1:17" x14ac:dyDescent="0.35">
      <c r="A905" s="20">
        <v>904</v>
      </c>
      <c r="B905" s="21"/>
      <c r="C905" s="20"/>
      <c r="D905" s="20"/>
      <c r="E905" s="20"/>
      <c r="F905" s="20"/>
      <c r="G905" s="22" t="str">
        <f>IF(TRIM(D905)="","",IFERROR(INDEX('Student Master'!AB:AB,MATCH(D905,'Student Master'!B:B,0)),"0"))</f>
        <v/>
      </c>
      <c r="H905" s="22" t="str">
        <f>IF(TRIM(D905)="","",IFERROR(INDEX('Student Master'!AG:AG,MATCH(D905,'Student Master'!B:B,0)),"0"))</f>
        <v/>
      </c>
      <c r="I905" s="22" t="str">
        <f>IF(TRIM(D905)="","",IFERROR(INDEX('Student Master'!AH:AH,MATCH(D905,'Student Master'!B:B,0)),"0"))</f>
        <v/>
      </c>
      <c r="J905" s="22" t="str">
        <f>IF(TRIM(D905)="","",IFERROR(INDEX('Student Master'!AI:AI,MATCH(D905,'Student Master'!B:B,0)),"0"))</f>
        <v/>
      </c>
      <c r="K905" s="23" t="str">
        <f t="shared" si="17"/>
        <v/>
      </c>
      <c r="L905" s="20"/>
      <c r="M905" s="20" t="str">
        <f>IF(TRIM(D905)="","",IFERROR(INDEX('Student Master'!C:C,MATCH(D905,'Student Master'!B:B,0)),"0"))</f>
        <v/>
      </c>
      <c r="N905" s="20" t="str">
        <f>IF(TRIM(D905)="","",IFERROR(INDEX('Student Master'!D:D,MATCH(D905,'Student Master'!B:B,0)),"0"))</f>
        <v/>
      </c>
      <c r="O905" s="20" t="str">
        <f>IF(TRIM(D905)="","",IFERROR(INDEX('Student Master'!H:H,MATCH(D905,'Student Master'!B:B,0)),"0"))</f>
        <v/>
      </c>
      <c r="P905" s="20" t="str">
        <f>IF(TRIM(D905)="","",IFERROR(INDEX('Student Master'!N:N,MATCH(D905,'Student Master'!B:B,0)),"0"))</f>
        <v/>
      </c>
      <c r="Q905" s="20" t="str">
        <f>IF(TRIM(D905)="","",IFERROR(INDEX('Student Master'!L:L,MATCH(D905,'Student Master'!B:B,0)),"0"))</f>
        <v/>
      </c>
    </row>
    <row r="906" spans="1:17" x14ac:dyDescent="0.35">
      <c r="A906" s="20">
        <v>905</v>
      </c>
      <c r="B906" s="21"/>
      <c r="C906" s="20"/>
      <c r="D906" s="20"/>
      <c r="E906" s="20"/>
      <c r="F906" s="20"/>
      <c r="G906" s="22" t="str">
        <f>IF(TRIM(D906)="","",IFERROR(INDEX('Student Master'!AB:AB,MATCH(D906,'Student Master'!B:B,0)),"0"))</f>
        <v/>
      </c>
      <c r="H906" s="22" t="str">
        <f>IF(TRIM(D906)="","",IFERROR(INDEX('Student Master'!AG:AG,MATCH(D906,'Student Master'!B:B,0)),"0"))</f>
        <v/>
      </c>
      <c r="I906" s="22" t="str">
        <f>IF(TRIM(D906)="","",IFERROR(INDEX('Student Master'!AH:AH,MATCH(D906,'Student Master'!B:B,0)),"0"))</f>
        <v/>
      </c>
      <c r="J906" s="22" t="str">
        <f>IF(TRIM(D906)="","",IFERROR(INDEX('Student Master'!AI:AI,MATCH(D906,'Student Master'!B:B,0)),"0"))</f>
        <v/>
      </c>
      <c r="K906" s="23" t="str">
        <f t="shared" si="17"/>
        <v/>
      </c>
      <c r="L906" s="20"/>
      <c r="M906" s="20" t="str">
        <f>IF(TRIM(D906)="","",IFERROR(INDEX('Student Master'!C:C,MATCH(D906,'Student Master'!B:B,0)),"0"))</f>
        <v/>
      </c>
      <c r="N906" s="20" t="str">
        <f>IF(TRIM(D906)="","",IFERROR(INDEX('Student Master'!D:D,MATCH(D906,'Student Master'!B:B,0)),"0"))</f>
        <v/>
      </c>
      <c r="O906" s="20" t="str">
        <f>IF(TRIM(D906)="","",IFERROR(INDEX('Student Master'!H:H,MATCH(D906,'Student Master'!B:B,0)),"0"))</f>
        <v/>
      </c>
      <c r="P906" s="20" t="str">
        <f>IF(TRIM(D906)="","",IFERROR(INDEX('Student Master'!N:N,MATCH(D906,'Student Master'!B:B,0)),"0"))</f>
        <v/>
      </c>
      <c r="Q906" s="20" t="str">
        <f>IF(TRIM(D906)="","",IFERROR(INDEX('Student Master'!L:L,MATCH(D906,'Student Master'!B:B,0)),"0"))</f>
        <v/>
      </c>
    </row>
    <row r="907" spans="1:17" x14ac:dyDescent="0.35">
      <c r="A907" s="20">
        <v>906</v>
      </c>
      <c r="B907" s="21"/>
      <c r="C907" s="20"/>
      <c r="D907" s="20"/>
      <c r="E907" s="20"/>
      <c r="F907" s="20"/>
      <c r="G907" s="22" t="str">
        <f>IF(TRIM(D907)="","",IFERROR(INDEX('Student Master'!AB:AB,MATCH(D907,'Student Master'!B:B,0)),"0"))</f>
        <v/>
      </c>
      <c r="H907" s="22" t="str">
        <f>IF(TRIM(D907)="","",IFERROR(INDEX('Student Master'!AG:AG,MATCH(D907,'Student Master'!B:B,0)),"0"))</f>
        <v/>
      </c>
      <c r="I907" s="22" t="str">
        <f>IF(TRIM(D907)="","",IFERROR(INDEX('Student Master'!AH:AH,MATCH(D907,'Student Master'!B:B,0)),"0"))</f>
        <v/>
      </c>
      <c r="J907" s="22" t="str">
        <f>IF(TRIM(D907)="","",IFERROR(INDEX('Student Master'!AI:AI,MATCH(D907,'Student Master'!B:B,0)),"0"))</f>
        <v/>
      </c>
      <c r="K907" s="23" t="str">
        <f t="shared" si="17"/>
        <v/>
      </c>
      <c r="L907" s="20"/>
      <c r="M907" s="20" t="str">
        <f>IF(TRIM(D907)="","",IFERROR(INDEX('Student Master'!C:C,MATCH(D907,'Student Master'!B:B,0)),"0"))</f>
        <v/>
      </c>
      <c r="N907" s="20" t="str">
        <f>IF(TRIM(D907)="","",IFERROR(INDEX('Student Master'!D:D,MATCH(D907,'Student Master'!B:B,0)),"0"))</f>
        <v/>
      </c>
      <c r="O907" s="20" t="str">
        <f>IF(TRIM(D907)="","",IFERROR(INDEX('Student Master'!H:H,MATCH(D907,'Student Master'!B:B,0)),"0"))</f>
        <v/>
      </c>
      <c r="P907" s="20" t="str">
        <f>IF(TRIM(D907)="","",IFERROR(INDEX('Student Master'!N:N,MATCH(D907,'Student Master'!B:B,0)),"0"))</f>
        <v/>
      </c>
      <c r="Q907" s="20" t="str">
        <f>IF(TRIM(D907)="","",IFERROR(INDEX('Student Master'!L:L,MATCH(D907,'Student Master'!B:B,0)),"0"))</f>
        <v/>
      </c>
    </row>
    <row r="908" spans="1:17" x14ac:dyDescent="0.35">
      <c r="A908" s="20">
        <v>907</v>
      </c>
      <c r="B908" s="21"/>
      <c r="C908" s="20"/>
      <c r="D908" s="20"/>
      <c r="E908" s="20"/>
      <c r="F908" s="20"/>
      <c r="G908" s="22" t="str">
        <f>IF(TRIM(D908)="","",IFERROR(INDEX('Student Master'!AB:AB,MATCH(D908,'Student Master'!B:B,0)),"0"))</f>
        <v/>
      </c>
      <c r="H908" s="22" t="str">
        <f>IF(TRIM(D908)="","",IFERROR(INDEX('Student Master'!AG:AG,MATCH(D908,'Student Master'!B:B,0)),"0"))</f>
        <v/>
      </c>
      <c r="I908" s="22" t="str">
        <f>IF(TRIM(D908)="","",IFERROR(INDEX('Student Master'!AH:AH,MATCH(D908,'Student Master'!B:B,0)),"0"))</f>
        <v/>
      </c>
      <c r="J908" s="22" t="str">
        <f>IF(TRIM(D908)="","",IFERROR(INDEX('Student Master'!AI:AI,MATCH(D908,'Student Master'!B:B,0)),"0"))</f>
        <v/>
      </c>
      <c r="K908" s="23" t="str">
        <f t="shared" si="17"/>
        <v/>
      </c>
      <c r="L908" s="20"/>
      <c r="M908" s="20" t="str">
        <f>IF(TRIM(D908)="","",IFERROR(INDEX('Student Master'!C:C,MATCH(D908,'Student Master'!B:B,0)),"0"))</f>
        <v/>
      </c>
      <c r="N908" s="20" t="str">
        <f>IF(TRIM(D908)="","",IFERROR(INDEX('Student Master'!D:D,MATCH(D908,'Student Master'!B:B,0)),"0"))</f>
        <v/>
      </c>
      <c r="O908" s="20" t="str">
        <f>IF(TRIM(D908)="","",IFERROR(INDEX('Student Master'!H:H,MATCH(D908,'Student Master'!B:B,0)),"0"))</f>
        <v/>
      </c>
      <c r="P908" s="20" t="str">
        <f>IF(TRIM(D908)="","",IFERROR(INDEX('Student Master'!N:N,MATCH(D908,'Student Master'!B:B,0)),"0"))</f>
        <v/>
      </c>
      <c r="Q908" s="20" t="str">
        <f>IF(TRIM(D908)="","",IFERROR(INDEX('Student Master'!L:L,MATCH(D908,'Student Master'!B:B,0)),"0"))</f>
        <v/>
      </c>
    </row>
    <row r="909" spans="1:17" x14ac:dyDescent="0.35">
      <c r="A909" s="20">
        <v>908</v>
      </c>
      <c r="B909" s="21"/>
      <c r="C909" s="20"/>
      <c r="D909" s="20"/>
      <c r="E909" s="20"/>
      <c r="F909" s="20"/>
      <c r="G909" s="22" t="str">
        <f>IF(TRIM(D909)="","",IFERROR(INDEX('Student Master'!AB:AB,MATCH(D909,'Student Master'!B:B,0)),"0"))</f>
        <v/>
      </c>
      <c r="H909" s="22" t="str">
        <f>IF(TRIM(D909)="","",IFERROR(INDEX('Student Master'!AG:AG,MATCH(D909,'Student Master'!B:B,0)),"0"))</f>
        <v/>
      </c>
      <c r="I909" s="22" t="str">
        <f>IF(TRIM(D909)="","",IFERROR(INDEX('Student Master'!AH:AH,MATCH(D909,'Student Master'!B:B,0)),"0"))</f>
        <v/>
      </c>
      <c r="J909" s="22" t="str">
        <f>IF(TRIM(D909)="","",IFERROR(INDEX('Student Master'!AI:AI,MATCH(D909,'Student Master'!B:B,0)),"0"))</f>
        <v/>
      </c>
      <c r="K909" s="23" t="str">
        <f t="shared" ref="K909:K972" si="18">IF(TRIM(D909)="","",E909/G909)</f>
        <v/>
      </c>
      <c r="L909" s="20"/>
      <c r="M909" s="20" t="str">
        <f>IF(TRIM(D909)="","",IFERROR(INDEX('Student Master'!C:C,MATCH(D909,'Student Master'!B:B,0)),"0"))</f>
        <v/>
      </c>
      <c r="N909" s="20" t="str">
        <f>IF(TRIM(D909)="","",IFERROR(INDEX('Student Master'!D:D,MATCH(D909,'Student Master'!B:B,0)),"0"))</f>
        <v/>
      </c>
      <c r="O909" s="20" t="str">
        <f>IF(TRIM(D909)="","",IFERROR(INDEX('Student Master'!H:H,MATCH(D909,'Student Master'!B:B,0)),"0"))</f>
        <v/>
      </c>
      <c r="P909" s="20" t="str">
        <f>IF(TRIM(D909)="","",IFERROR(INDEX('Student Master'!N:N,MATCH(D909,'Student Master'!B:B,0)),"0"))</f>
        <v/>
      </c>
      <c r="Q909" s="20" t="str">
        <f>IF(TRIM(D909)="","",IFERROR(INDEX('Student Master'!L:L,MATCH(D909,'Student Master'!B:B,0)),"0"))</f>
        <v/>
      </c>
    </row>
    <row r="910" spans="1:17" x14ac:dyDescent="0.35">
      <c r="A910" s="20">
        <v>909</v>
      </c>
      <c r="B910" s="21"/>
      <c r="C910" s="20"/>
      <c r="D910" s="20"/>
      <c r="E910" s="20"/>
      <c r="F910" s="20"/>
      <c r="G910" s="22" t="str">
        <f>IF(TRIM(D910)="","",IFERROR(INDEX('Student Master'!AB:AB,MATCH(D910,'Student Master'!B:B,0)),"0"))</f>
        <v/>
      </c>
      <c r="H910" s="22" t="str">
        <f>IF(TRIM(D910)="","",IFERROR(INDEX('Student Master'!AG:AG,MATCH(D910,'Student Master'!B:B,0)),"0"))</f>
        <v/>
      </c>
      <c r="I910" s="22" t="str">
        <f>IF(TRIM(D910)="","",IFERROR(INDEX('Student Master'!AH:AH,MATCH(D910,'Student Master'!B:B,0)),"0"))</f>
        <v/>
      </c>
      <c r="J910" s="22" t="str">
        <f>IF(TRIM(D910)="","",IFERROR(INDEX('Student Master'!AI:AI,MATCH(D910,'Student Master'!B:B,0)),"0"))</f>
        <v/>
      </c>
      <c r="K910" s="23" t="str">
        <f t="shared" si="18"/>
        <v/>
      </c>
      <c r="L910" s="20"/>
      <c r="M910" s="20" t="str">
        <f>IF(TRIM(D910)="","",IFERROR(INDEX('Student Master'!C:C,MATCH(D910,'Student Master'!B:B,0)),"0"))</f>
        <v/>
      </c>
      <c r="N910" s="20" t="str">
        <f>IF(TRIM(D910)="","",IFERROR(INDEX('Student Master'!D:D,MATCH(D910,'Student Master'!B:B,0)),"0"))</f>
        <v/>
      </c>
      <c r="O910" s="20" t="str">
        <f>IF(TRIM(D910)="","",IFERROR(INDEX('Student Master'!H:H,MATCH(D910,'Student Master'!B:B,0)),"0"))</f>
        <v/>
      </c>
      <c r="P910" s="20" t="str">
        <f>IF(TRIM(D910)="","",IFERROR(INDEX('Student Master'!N:N,MATCH(D910,'Student Master'!B:B,0)),"0"))</f>
        <v/>
      </c>
      <c r="Q910" s="20" t="str">
        <f>IF(TRIM(D910)="","",IFERROR(INDEX('Student Master'!L:L,MATCH(D910,'Student Master'!B:B,0)),"0"))</f>
        <v/>
      </c>
    </row>
    <row r="911" spans="1:17" x14ac:dyDescent="0.35">
      <c r="A911" s="20">
        <v>910</v>
      </c>
      <c r="B911" s="21"/>
      <c r="C911" s="20"/>
      <c r="D911" s="20"/>
      <c r="E911" s="20"/>
      <c r="F911" s="20"/>
      <c r="G911" s="22" t="str">
        <f>IF(TRIM(D911)="","",IFERROR(INDEX('Student Master'!AB:AB,MATCH(D911,'Student Master'!B:B,0)),"0"))</f>
        <v/>
      </c>
      <c r="H911" s="22" t="str">
        <f>IF(TRIM(D911)="","",IFERROR(INDEX('Student Master'!AG:AG,MATCH(D911,'Student Master'!B:B,0)),"0"))</f>
        <v/>
      </c>
      <c r="I911" s="22" t="str">
        <f>IF(TRIM(D911)="","",IFERROR(INDEX('Student Master'!AH:AH,MATCH(D911,'Student Master'!B:B,0)),"0"))</f>
        <v/>
      </c>
      <c r="J911" s="22" t="str">
        <f>IF(TRIM(D911)="","",IFERROR(INDEX('Student Master'!AI:AI,MATCH(D911,'Student Master'!B:B,0)),"0"))</f>
        <v/>
      </c>
      <c r="K911" s="23" t="str">
        <f t="shared" si="18"/>
        <v/>
      </c>
      <c r="L911" s="20"/>
      <c r="M911" s="20" t="str">
        <f>IF(TRIM(D911)="","",IFERROR(INDEX('Student Master'!C:C,MATCH(D911,'Student Master'!B:B,0)),"0"))</f>
        <v/>
      </c>
      <c r="N911" s="20" t="str">
        <f>IF(TRIM(D911)="","",IFERROR(INDEX('Student Master'!D:D,MATCH(D911,'Student Master'!B:B,0)),"0"))</f>
        <v/>
      </c>
      <c r="O911" s="20" t="str">
        <f>IF(TRIM(D911)="","",IFERROR(INDEX('Student Master'!H:H,MATCH(D911,'Student Master'!B:B,0)),"0"))</f>
        <v/>
      </c>
      <c r="P911" s="20" t="str">
        <f>IF(TRIM(D911)="","",IFERROR(INDEX('Student Master'!N:N,MATCH(D911,'Student Master'!B:B,0)),"0"))</f>
        <v/>
      </c>
      <c r="Q911" s="20" t="str">
        <f>IF(TRIM(D911)="","",IFERROR(INDEX('Student Master'!L:L,MATCH(D911,'Student Master'!B:B,0)),"0"))</f>
        <v/>
      </c>
    </row>
    <row r="912" spans="1:17" x14ac:dyDescent="0.35">
      <c r="A912" s="20">
        <v>911</v>
      </c>
      <c r="B912" s="21"/>
      <c r="C912" s="20"/>
      <c r="D912" s="20"/>
      <c r="E912" s="20"/>
      <c r="F912" s="20"/>
      <c r="G912" s="22" t="str">
        <f>IF(TRIM(D912)="","",IFERROR(INDEX('Student Master'!AB:AB,MATCH(D912,'Student Master'!B:B,0)),"0"))</f>
        <v/>
      </c>
      <c r="H912" s="22" t="str">
        <f>IF(TRIM(D912)="","",IFERROR(INDEX('Student Master'!AG:AG,MATCH(D912,'Student Master'!B:B,0)),"0"))</f>
        <v/>
      </c>
      <c r="I912" s="22" t="str">
        <f>IF(TRIM(D912)="","",IFERROR(INDEX('Student Master'!AH:AH,MATCH(D912,'Student Master'!B:B,0)),"0"))</f>
        <v/>
      </c>
      <c r="J912" s="22" t="str">
        <f>IF(TRIM(D912)="","",IFERROR(INDEX('Student Master'!AI:AI,MATCH(D912,'Student Master'!B:B,0)),"0"))</f>
        <v/>
      </c>
      <c r="K912" s="23" t="str">
        <f t="shared" si="18"/>
        <v/>
      </c>
      <c r="L912" s="20"/>
      <c r="M912" s="20" t="str">
        <f>IF(TRIM(D912)="","",IFERROR(INDEX('Student Master'!C:C,MATCH(D912,'Student Master'!B:B,0)),"0"))</f>
        <v/>
      </c>
      <c r="N912" s="20" t="str">
        <f>IF(TRIM(D912)="","",IFERROR(INDEX('Student Master'!D:D,MATCH(D912,'Student Master'!B:B,0)),"0"))</f>
        <v/>
      </c>
      <c r="O912" s="20" t="str">
        <f>IF(TRIM(D912)="","",IFERROR(INDEX('Student Master'!H:H,MATCH(D912,'Student Master'!B:B,0)),"0"))</f>
        <v/>
      </c>
      <c r="P912" s="20" t="str">
        <f>IF(TRIM(D912)="","",IFERROR(INDEX('Student Master'!N:N,MATCH(D912,'Student Master'!B:B,0)),"0"))</f>
        <v/>
      </c>
      <c r="Q912" s="20" t="str">
        <f>IF(TRIM(D912)="","",IFERROR(INDEX('Student Master'!L:L,MATCH(D912,'Student Master'!B:B,0)),"0"))</f>
        <v/>
      </c>
    </row>
    <row r="913" spans="1:17" x14ac:dyDescent="0.35">
      <c r="A913" s="20">
        <v>912</v>
      </c>
      <c r="B913" s="21"/>
      <c r="C913" s="20"/>
      <c r="D913" s="20"/>
      <c r="E913" s="20"/>
      <c r="F913" s="20"/>
      <c r="G913" s="22" t="str">
        <f>IF(TRIM(D913)="","",IFERROR(INDEX('Student Master'!AB:AB,MATCH(D913,'Student Master'!B:B,0)),"0"))</f>
        <v/>
      </c>
      <c r="H913" s="22" t="str">
        <f>IF(TRIM(D913)="","",IFERROR(INDEX('Student Master'!AG:AG,MATCH(D913,'Student Master'!B:B,0)),"0"))</f>
        <v/>
      </c>
      <c r="I913" s="22" t="str">
        <f>IF(TRIM(D913)="","",IFERROR(INDEX('Student Master'!AH:AH,MATCH(D913,'Student Master'!B:B,0)),"0"))</f>
        <v/>
      </c>
      <c r="J913" s="22" t="str">
        <f>IF(TRIM(D913)="","",IFERROR(INDEX('Student Master'!AI:AI,MATCH(D913,'Student Master'!B:B,0)),"0"))</f>
        <v/>
      </c>
      <c r="K913" s="23" t="str">
        <f t="shared" si="18"/>
        <v/>
      </c>
      <c r="L913" s="20"/>
      <c r="M913" s="20" t="str">
        <f>IF(TRIM(D913)="","",IFERROR(INDEX('Student Master'!C:C,MATCH(D913,'Student Master'!B:B,0)),"0"))</f>
        <v/>
      </c>
      <c r="N913" s="20" t="str">
        <f>IF(TRIM(D913)="","",IFERROR(INDEX('Student Master'!D:D,MATCH(D913,'Student Master'!B:B,0)),"0"))</f>
        <v/>
      </c>
      <c r="O913" s="20" t="str">
        <f>IF(TRIM(D913)="","",IFERROR(INDEX('Student Master'!H:H,MATCH(D913,'Student Master'!B:B,0)),"0"))</f>
        <v/>
      </c>
      <c r="P913" s="20" t="str">
        <f>IF(TRIM(D913)="","",IFERROR(INDEX('Student Master'!N:N,MATCH(D913,'Student Master'!B:B,0)),"0"))</f>
        <v/>
      </c>
      <c r="Q913" s="20" t="str">
        <f>IF(TRIM(D913)="","",IFERROR(INDEX('Student Master'!L:L,MATCH(D913,'Student Master'!B:B,0)),"0"))</f>
        <v/>
      </c>
    </row>
    <row r="914" spans="1:17" x14ac:dyDescent="0.35">
      <c r="A914" s="20">
        <v>913</v>
      </c>
      <c r="B914" s="21"/>
      <c r="C914" s="20"/>
      <c r="D914" s="20"/>
      <c r="E914" s="20"/>
      <c r="F914" s="20"/>
      <c r="G914" s="22" t="str">
        <f>IF(TRIM(D914)="","",IFERROR(INDEX('Student Master'!AB:AB,MATCH(D914,'Student Master'!B:B,0)),"0"))</f>
        <v/>
      </c>
      <c r="H914" s="22" t="str">
        <f>IF(TRIM(D914)="","",IFERROR(INDEX('Student Master'!AG:AG,MATCH(D914,'Student Master'!B:B,0)),"0"))</f>
        <v/>
      </c>
      <c r="I914" s="22" t="str">
        <f>IF(TRIM(D914)="","",IFERROR(INDEX('Student Master'!AH:AH,MATCH(D914,'Student Master'!B:B,0)),"0"))</f>
        <v/>
      </c>
      <c r="J914" s="22" t="str">
        <f>IF(TRIM(D914)="","",IFERROR(INDEX('Student Master'!AI:AI,MATCH(D914,'Student Master'!B:B,0)),"0"))</f>
        <v/>
      </c>
      <c r="K914" s="23" t="str">
        <f t="shared" si="18"/>
        <v/>
      </c>
      <c r="L914" s="20"/>
      <c r="M914" s="20" t="str">
        <f>IF(TRIM(D914)="","",IFERROR(INDEX('Student Master'!C:C,MATCH(D914,'Student Master'!B:B,0)),"0"))</f>
        <v/>
      </c>
      <c r="N914" s="20" t="str">
        <f>IF(TRIM(D914)="","",IFERROR(INDEX('Student Master'!D:D,MATCH(D914,'Student Master'!B:B,0)),"0"))</f>
        <v/>
      </c>
      <c r="O914" s="20" t="str">
        <f>IF(TRIM(D914)="","",IFERROR(INDEX('Student Master'!H:H,MATCH(D914,'Student Master'!B:B,0)),"0"))</f>
        <v/>
      </c>
      <c r="P914" s="20" t="str">
        <f>IF(TRIM(D914)="","",IFERROR(INDEX('Student Master'!N:N,MATCH(D914,'Student Master'!B:B,0)),"0"))</f>
        <v/>
      </c>
      <c r="Q914" s="20" t="str">
        <f>IF(TRIM(D914)="","",IFERROR(INDEX('Student Master'!L:L,MATCH(D914,'Student Master'!B:B,0)),"0"))</f>
        <v/>
      </c>
    </row>
    <row r="915" spans="1:17" x14ac:dyDescent="0.35">
      <c r="A915" s="20">
        <v>914</v>
      </c>
      <c r="B915" s="21"/>
      <c r="C915" s="20"/>
      <c r="D915" s="20"/>
      <c r="E915" s="20"/>
      <c r="F915" s="20"/>
      <c r="G915" s="22" t="str">
        <f>IF(TRIM(D915)="","",IFERROR(INDEX('Student Master'!AB:AB,MATCH(D915,'Student Master'!B:B,0)),"0"))</f>
        <v/>
      </c>
      <c r="H915" s="22" t="str">
        <f>IF(TRIM(D915)="","",IFERROR(INDEX('Student Master'!AG:AG,MATCH(D915,'Student Master'!B:B,0)),"0"))</f>
        <v/>
      </c>
      <c r="I915" s="22" t="str">
        <f>IF(TRIM(D915)="","",IFERROR(INDEX('Student Master'!AH:AH,MATCH(D915,'Student Master'!B:B,0)),"0"))</f>
        <v/>
      </c>
      <c r="J915" s="22" t="str">
        <f>IF(TRIM(D915)="","",IFERROR(INDEX('Student Master'!AI:AI,MATCH(D915,'Student Master'!B:B,0)),"0"))</f>
        <v/>
      </c>
      <c r="K915" s="23" t="str">
        <f t="shared" si="18"/>
        <v/>
      </c>
      <c r="L915" s="20"/>
      <c r="M915" s="20" t="str">
        <f>IF(TRIM(D915)="","",IFERROR(INDEX('Student Master'!C:C,MATCH(D915,'Student Master'!B:B,0)),"0"))</f>
        <v/>
      </c>
      <c r="N915" s="20" t="str">
        <f>IF(TRIM(D915)="","",IFERROR(INDEX('Student Master'!D:D,MATCH(D915,'Student Master'!B:B,0)),"0"))</f>
        <v/>
      </c>
      <c r="O915" s="20" t="str">
        <f>IF(TRIM(D915)="","",IFERROR(INDEX('Student Master'!H:H,MATCH(D915,'Student Master'!B:B,0)),"0"))</f>
        <v/>
      </c>
      <c r="P915" s="20" t="str">
        <f>IF(TRIM(D915)="","",IFERROR(INDEX('Student Master'!N:N,MATCH(D915,'Student Master'!B:B,0)),"0"))</f>
        <v/>
      </c>
      <c r="Q915" s="20" t="str">
        <f>IF(TRIM(D915)="","",IFERROR(INDEX('Student Master'!L:L,MATCH(D915,'Student Master'!B:B,0)),"0"))</f>
        <v/>
      </c>
    </row>
    <row r="916" spans="1:17" x14ac:dyDescent="0.35">
      <c r="A916" s="20">
        <v>915</v>
      </c>
      <c r="B916" s="21"/>
      <c r="C916" s="20"/>
      <c r="D916" s="20"/>
      <c r="E916" s="20"/>
      <c r="F916" s="20"/>
      <c r="G916" s="22" t="str">
        <f>IF(TRIM(D916)="","",IFERROR(INDEX('Student Master'!AB:AB,MATCH(D916,'Student Master'!B:B,0)),"0"))</f>
        <v/>
      </c>
      <c r="H916" s="22" t="str">
        <f>IF(TRIM(D916)="","",IFERROR(INDEX('Student Master'!AG:AG,MATCH(D916,'Student Master'!B:B,0)),"0"))</f>
        <v/>
      </c>
      <c r="I916" s="22" t="str">
        <f>IF(TRIM(D916)="","",IFERROR(INDEX('Student Master'!AH:AH,MATCH(D916,'Student Master'!B:B,0)),"0"))</f>
        <v/>
      </c>
      <c r="J916" s="22" t="str">
        <f>IF(TRIM(D916)="","",IFERROR(INDEX('Student Master'!AI:AI,MATCH(D916,'Student Master'!B:B,0)),"0"))</f>
        <v/>
      </c>
      <c r="K916" s="23" t="str">
        <f t="shared" si="18"/>
        <v/>
      </c>
      <c r="L916" s="20"/>
      <c r="M916" s="20" t="str">
        <f>IF(TRIM(D916)="","",IFERROR(INDEX('Student Master'!C:C,MATCH(D916,'Student Master'!B:B,0)),"0"))</f>
        <v/>
      </c>
      <c r="N916" s="20" t="str">
        <f>IF(TRIM(D916)="","",IFERROR(INDEX('Student Master'!D:D,MATCH(D916,'Student Master'!B:B,0)),"0"))</f>
        <v/>
      </c>
      <c r="O916" s="20" t="str">
        <f>IF(TRIM(D916)="","",IFERROR(INDEX('Student Master'!H:H,MATCH(D916,'Student Master'!B:B,0)),"0"))</f>
        <v/>
      </c>
      <c r="P916" s="20" t="str">
        <f>IF(TRIM(D916)="","",IFERROR(INDEX('Student Master'!N:N,MATCH(D916,'Student Master'!B:B,0)),"0"))</f>
        <v/>
      </c>
      <c r="Q916" s="20" t="str">
        <f>IF(TRIM(D916)="","",IFERROR(INDEX('Student Master'!L:L,MATCH(D916,'Student Master'!B:B,0)),"0"))</f>
        <v/>
      </c>
    </row>
    <row r="917" spans="1:17" x14ac:dyDescent="0.35">
      <c r="A917" s="20">
        <v>916</v>
      </c>
      <c r="B917" s="21"/>
      <c r="C917" s="20"/>
      <c r="D917" s="20"/>
      <c r="E917" s="20"/>
      <c r="F917" s="20"/>
      <c r="G917" s="22" t="str">
        <f>IF(TRIM(D917)="","",IFERROR(INDEX('Student Master'!AB:AB,MATCH(D917,'Student Master'!B:B,0)),"0"))</f>
        <v/>
      </c>
      <c r="H917" s="22" t="str">
        <f>IF(TRIM(D917)="","",IFERROR(INDEX('Student Master'!AG:AG,MATCH(D917,'Student Master'!B:B,0)),"0"))</f>
        <v/>
      </c>
      <c r="I917" s="22" t="str">
        <f>IF(TRIM(D917)="","",IFERROR(INDEX('Student Master'!AH:AH,MATCH(D917,'Student Master'!B:B,0)),"0"))</f>
        <v/>
      </c>
      <c r="J917" s="22" t="str">
        <f>IF(TRIM(D917)="","",IFERROR(INDEX('Student Master'!AI:AI,MATCH(D917,'Student Master'!B:B,0)),"0"))</f>
        <v/>
      </c>
      <c r="K917" s="23" t="str">
        <f t="shared" si="18"/>
        <v/>
      </c>
      <c r="L917" s="20"/>
      <c r="M917" s="20" t="str">
        <f>IF(TRIM(D917)="","",IFERROR(INDEX('Student Master'!C:C,MATCH(D917,'Student Master'!B:B,0)),"0"))</f>
        <v/>
      </c>
      <c r="N917" s="20" t="str">
        <f>IF(TRIM(D917)="","",IFERROR(INDEX('Student Master'!D:D,MATCH(D917,'Student Master'!B:B,0)),"0"))</f>
        <v/>
      </c>
      <c r="O917" s="20" t="str">
        <f>IF(TRIM(D917)="","",IFERROR(INDEX('Student Master'!H:H,MATCH(D917,'Student Master'!B:B,0)),"0"))</f>
        <v/>
      </c>
      <c r="P917" s="20" t="str">
        <f>IF(TRIM(D917)="","",IFERROR(INDEX('Student Master'!N:N,MATCH(D917,'Student Master'!B:B,0)),"0"))</f>
        <v/>
      </c>
      <c r="Q917" s="20" t="str">
        <f>IF(TRIM(D917)="","",IFERROR(INDEX('Student Master'!L:L,MATCH(D917,'Student Master'!B:B,0)),"0"))</f>
        <v/>
      </c>
    </row>
    <row r="918" spans="1:17" x14ac:dyDescent="0.35">
      <c r="A918" s="20">
        <v>917</v>
      </c>
      <c r="B918" s="21"/>
      <c r="C918" s="20"/>
      <c r="D918" s="20"/>
      <c r="E918" s="20"/>
      <c r="F918" s="20"/>
      <c r="G918" s="22" t="str">
        <f>IF(TRIM(D918)="","",IFERROR(INDEX('Student Master'!AB:AB,MATCH(D918,'Student Master'!B:B,0)),"0"))</f>
        <v/>
      </c>
      <c r="H918" s="22" t="str">
        <f>IF(TRIM(D918)="","",IFERROR(INDEX('Student Master'!AG:AG,MATCH(D918,'Student Master'!B:B,0)),"0"))</f>
        <v/>
      </c>
      <c r="I918" s="22" t="str">
        <f>IF(TRIM(D918)="","",IFERROR(INDEX('Student Master'!AH:AH,MATCH(D918,'Student Master'!B:B,0)),"0"))</f>
        <v/>
      </c>
      <c r="J918" s="22" t="str">
        <f>IF(TRIM(D918)="","",IFERROR(INDEX('Student Master'!AI:AI,MATCH(D918,'Student Master'!B:B,0)),"0"))</f>
        <v/>
      </c>
      <c r="K918" s="23" t="str">
        <f t="shared" si="18"/>
        <v/>
      </c>
      <c r="L918" s="20"/>
      <c r="M918" s="20" t="str">
        <f>IF(TRIM(D918)="","",IFERROR(INDEX('Student Master'!C:C,MATCH(D918,'Student Master'!B:B,0)),"0"))</f>
        <v/>
      </c>
      <c r="N918" s="20" t="str">
        <f>IF(TRIM(D918)="","",IFERROR(INDEX('Student Master'!D:D,MATCH(D918,'Student Master'!B:B,0)),"0"))</f>
        <v/>
      </c>
      <c r="O918" s="20" t="str">
        <f>IF(TRIM(D918)="","",IFERROR(INDEX('Student Master'!H:H,MATCH(D918,'Student Master'!B:B,0)),"0"))</f>
        <v/>
      </c>
      <c r="P918" s="20" t="str">
        <f>IF(TRIM(D918)="","",IFERROR(INDEX('Student Master'!N:N,MATCH(D918,'Student Master'!B:B,0)),"0"))</f>
        <v/>
      </c>
      <c r="Q918" s="20" t="str">
        <f>IF(TRIM(D918)="","",IFERROR(INDEX('Student Master'!L:L,MATCH(D918,'Student Master'!B:B,0)),"0"))</f>
        <v/>
      </c>
    </row>
    <row r="919" spans="1:17" x14ac:dyDescent="0.35">
      <c r="A919" s="20">
        <v>918</v>
      </c>
      <c r="B919" s="21"/>
      <c r="C919" s="20"/>
      <c r="D919" s="20"/>
      <c r="E919" s="20"/>
      <c r="F919" s="20"/>
      <c r="G919" s="22" t="str">
        <f>IF(TRIM(D919)="","",IFERROR(INDEX('Student Master'!AB:AB,MATCH(D919,'Student Master'!B:B,0)),"0"))</f>
        <v/>
      </c>
      <c r="H919" s="22" t="str">
        <f>IF(TRIM(D919)="","",IFERROR(INDEX('Student Master'!AG:AG,MATCH(D919,'Student Master'!B:B,0)),"0"))</f>
        <v/>
      </c>
      <c r="I919" s="22" t="str">
        <f>IF(TRIM(D919)="","",IFERROR(INDEX('Student Master'!AH:AH,MATCH(D919,'Student Master'!B:B,0)),"0"))</f>
        <v/>
      </c>
      <c r="J919" s="22" t="str">
        <f>IF(TRIM(D919)="","",IFERROR(INDEX('Student Master'!AI:AI,MATCH(D919,'Student Master'!B:B,0)),"0"))</f>
        <v/>
      </c>
      <c r="K919" s="23" t="str">
        <f t="shared" si="18"/>
        <v/>
      </c>
      <c r="L919" s="20"/>
      <c r="M919" s="20" t="str">
        <f>IF(TRIM(D919)="","",IFERROR(INDEX('Student Master'!C:C,MATCH(D919,'Student Master'!B:B,0)),"0"))</f>
        <v/>
      </c>
      <c r="N919" s="20" t="str">
        <f>IF(TRIM(D919)="","",IFERROR(INDEX('Student Master'!D:D,MATCH(D919,'Student Master'!B:B,0)),"0"))</f>
        <v/>
      </c>
      <c r="O919" s="20" t="str">
        <f>IF(TRIM(D919)="","",IFERROR(INDEX('Student Master'!H:H,MATCH(D919,'Student Master'!B:B,0)),"0"))</f>
        <v/>
      </c>
      <c r="P919" s="20" t="str">
        <f>IF(TRIM(D919)="","",IFERROR(INDEX('Student Master'!N:N,MATCH(D919,'Student Master'!B:B,0)),"0"))</f>
        <v/>
      </c>
      <c r="Q919" s="20" t="str">
        <f>IF(TRIM(D919)="","",IFERROR(INDEX('Student Master'!L:L,MATCH(D919,'Student Master'!B:B,0)),"0"))</f>
        <v/>
      </c>
    </row>
    <row r="920" spans="1:17" x14ac:dyDescent="0.35">
      <c r="A920" s="20">
        <v>919</v>
      </c>
      <c r="B920" s="21"/>
      <c r="C920" s="20"/>
      <c r="D920" s="20"/>
      <c r="E920" s="20"/>
      <c r="F920" s="20"/>
      <c r="G920" s="22" t="str">
        <f>IF(TRIM(D920)="","",IFERROR(INDEX('Student Master'!AB:AB,MATCH(D920,'Student Master'!B:B,0)),"0"))</f>
        <v/>
      </c>
      <c r="H920" s="22" t="str">
        <f>IF(TRIM(D920)="","",IFERROR(INDEX('Student Master'!AG:AG,MATCH(D920,'Student Master'!B:B,0)),"0"))</f>
        <v/>
      </c>
      <c r="I920" s="22" t="str">
        <f>IF(TRIM(D920)="","",IFERROR(INDEX('Student Master'!AH:AH,MATCH(D920,'Student Master'!B:B,0)),"0"))</f>
        <v/>
      </c>
      <c r="J920" s="22" t="str">
        <f>IF(TRIM(D920)="","",IFERROR(INDEX('Student Master'!AI:AI,MATCH(D920,'Student Master'!B:B,0)),"0"))</f>
        <v/>
      </c>
      <c r="K920" s="23" t="str">
        <f t="shared" si="18"/>
        <v/>
      </c>
      <c r="L920" s="20"/>
      <c r="M920" s="20" t="str">
        <f>IF(TRIM(D920)="","",IFERROR(INDEX('Student Master'!C:C,MATCH(D920,'Student Master'!B:B,0)),"0"))</f>
        <v/>
      </c>
      <c r="N920" s="20" t="str">
        <f>IF(TRIM(D920)="","",IFERROR(INDEX('Student Master'!D:D,MATCH(D920,'Student Master'!B:B,0)),"0"))</f>
        <v/>
      </c>
      <c r="O920" s="20" t="str">
        <f>IF(TRIM(D920)="","",IFERROR(INDEX('Student Master'!H:H,MATCH(D920,'Student Master'!B:B,0)),"0"))</f>
        <v/>
      </c>
      <c r="P920" s="20" t="str">
        <f>IF(TRIM(D920)="","",IFERROR(INDEX('Student Master'!N:N,MATCH(D920,'Student Master'!B:B,0)),"0"))</f>
        <v/>
      </c>
      <c r="Q920" s="20" t="str">
        <f>IF(TRIM(D920)="","",IFERROR(INDEX('Student Master'!L:L,MATCH(D920,'Student Master'!B:B,0)),"0"))</f>
        <v/>
      </c>
    </row>
    <row r="921" spans="1:17" x14ac:dyDescent="0.35">
      <c r="A921" s="20">
        <v>920</v>
      </c>
      <c r="B921" s="21"/>
      <c r="C921" s="20"/>
      <c r="D921" s="20"/>
      <c r="E921" s="20"/>
      <c r="F921" s="20"/>
      <c r="G921" s="22" t="str">
        <f>IF(TRIM(D921)="","",IFERROR(INDEX('Student Master'!AB:AB,MATCH(D921,'Student Master'!B:B,0)),"0"))</f>
        <v/>
      </c>
      <c r="H921" s="22" t="str">
        <f>IF(TRIM(D921)="","",IFERROR(INDEX('Student Master'!AG:AG,MATCH(D921,'Student Master'!B:B,0)),"0"))</f>
        <v/>
      </c>
      <c r="I921" s="22" t="str">
        <f>IF(TRIM(D921)="","",IFERROR(INDEX('Student Master'!AH:AH,MATCH(D921,'Student Master'!B:B,0)),"0"))</f>
        <v/>
      </c>
      <c r="J921" s="22" t="str">
        <f>IF(TRIM(D921)="","",IFERROR(INDEX('Student Master'!AI:AI,MATCH(D921,'Student Master'!B:B,0)),"0"))</f>
        <v/>
      </c>
      <c r="K921" s="23" t="str">
        <f t="shared" si="18"/>
        <v/>
      </c>
      <c r="L921" s="20"/>
      <c r="M921" s="20" t="str">
        <f>IF(TRIM(D921)="","",IFERROR(INDEX('Student Master'!C:C,MATCH(D921,'Student Master'!B:B,0)),"0"))</f>
        <v/>
      </c>
      <c r="N921" s="20" t="str">
        <f>IF(TRIM(D921)="","",IFERROR(INDEX('Student Master'!D:D,MATCH(D921,'Student Master'!B:B,0)),"0"))</f>
        <v/>
      </c>
      <c r="O921" s="20" t="str">
        <f>IF(TRIM(D921)="","",IFERROR(INDEX('Student Master'!H:H,MATCH(D921,'Student Master'!B:B,0)),"0"))</f>
        <v/>
      </c>
      <c r="P921" s="20" t="str">
        <f>IF(TRIM(D921)="","",IFERROR(INDEX('Student Master'!N:N,MATCH(D921,'Student Master'!B:B,0)),"0"))</f>
        <v/>
      </c>
      <c r="Q921" s="20" t="str">
        <f>IF(TRIM(D921)="","",IFERROR(INDEX('Student Master'!L:L,MATCH(D921,'Student Master'!B:B,0)),"0"))</f>
        <v/>
      </c>
    </row>
    <row r="922" spans="1:17" x14ac:dyDescent="0.35">
      <c r="A922" s="20">
        <v>921</v>
      </c>
      <c r="B922" s="21"/>
      <c r="C922" s="20"/>
      <c r="D922" s="20"/>
      <c r="E922" s="20"/>
      <c r="F922" s="20"/>
      <c r="G922" s="22" t="str">
        <f>IF(TRIM(D922)="","",IFERROR(INDEX('Student Master'!AB:AB,MATCH(D922,'Student Master'!B:B,0)),"0"))</f>
        <v/>
      </c>
      <c r="H922" s="22" t="str">
        <f>IF(TRIM(D922)="","",IFERROR(INDEX('Student Master'!AG:AG,MATCH(D922,'Student Master'!B:B,0)),"0"))</f>
        <v/>
      </c>
      <c r="I922" s="22" t="str">
        <f>IF(TRIM(D922)="","",IFERROR(INDEX('Student Master'!AH:AH,MATCH(D922,'Student Master'!B:B,0)),"0"))</f>
        <v/>
      </c>
      <c r="J922" s="22" t="str">
        <f>IF(TRIM(D922)="","",IFERROR(INDEX('Student Master'!AI:AI,MATCH(D922,'Student Master'!B:B,0)),"0"))</f>
        <v/>
      </c>
      <c r="K922" s="23" t="str">
        <f t="shared" si="18"/>
        <v/>
      </c>
      <c r="L922" s="20"/>
      <c r="M922" s="20" t="str">
        <f>IF(TRIM(D922)="","",IFERROR(INDEX('Student Master'!C:C,MATCH(D922,'Student Master'!B:B,0)),"0"))</f>
        <v/>
      </c>
      <c r="N922" s="20" t="str">
        <f>IF(TRIM(D922)="","",IFERROR(INDEX('Student Master'!D:D,MATCH(D922,'Student Master'!B:B,0)),"0"))</f>
        <v/>
      </c>
      <c r="O922" s="20" t="str">
        <f>IF(TRIM(D922)="","",IFERROR(INDEX('Student Master'!H:H,MATCH(D922,'Student Master'!B:B,0)),"0"))</f>
        <v/>
      </c>
      <c r="P922" s="20" t="str">
        <f>IF(TRIM(D922)="","",IFERROR(INDEX('Student Master'!N:N,MATCH(D922,'Student Master'!B:B,0)),"0"))</f>
        <v/>
      </c>
      <c r="Q922" s="20" t="str">
        <f>IF(TRIM(D922)="","",IFERROR(INDEX('Student Master'!L:L,MATCH(D922,'Student Master'!B:B,0)),"0"))</f>
        <v/>
      </c>
    </row>
    <row r="923" spans="1:17" x14ac:dyDescent="0.35">
      <c r="A923" s="20">
        <v>922</v>
      </c>
      <c r="B923" s="21"/>
      <c r="C923" s="20"/>
      <c r="D923" s="20"/>
      <c r="E923" s="20"/>
      <c r="F923" s="20"/>
      <c r="G923" s="22" t="str">
        <f>IF(TRIM(D923)="","",IFERROR(INDEX('Student Master'!AB:AB,MATCH(D923,'Student Master'!B:B,0)),"0"))</f>
        <v/>
      </c>
      <c r="H923" s="22" t="str">
        <f>IF(TRIM(D923)="","",IFERROR(INDEX('Student Master'!AG:AG,MATCH(D923,'Student Master'!B:B,0)),"0"))</f>
        <v/>
      </c>
      <c r="I923" s="22" t="str">
        <f>IF(TRIM(D923)="","",IFERROR(INDEX('Student Master'!AH:AH,MATCH(D923,'Student Master'!B:B,0)),"0"))</f>
        <v/>
      </c>
      <c r="J923" s="22" t="str">
        <f>IF(TRIM(D923)="","",IFERROR(INDEX('Student Master'!AI:AI,MATCH(D923,'Student Master'!B:B,0)),"0"))</f>
        <v/>
      </c>
      <c r="K923" s="23" t="str">
        <f t="shared" si="18"/>
        <v/>
      </c>
      <c r="L923" s="20"/>
      <c r="M923" s="20" t="str">
        <f>IF(TRIM(D923)="","",IFERROR(INDEX('Student Master'!C:C,MATCH(D923,'Student Master'!B:B,0)),"0"))</f>
        <v/>
      </c>
      <c r="N923" s="20" t="str">
        <f>IF(TRIM(D923)="","",IFERROR(INDEX('Student Master'!D:D,MATCH(D923,'Student Master'!B:B,0)),"0"))</f>
        <v/>
      </c>
      <c r="O923" s="20" t="str">
        <f>IF(TRIM(D923)="","",IFERROR(INDEX('Student Master'!H:H,MATCH(D923,'Student Master'!B:B,0)),"0"))</f>
        <v/>
      </c>
      <c r="P923" s="20" t="str">
        <f>IF(TRIM(D923)="","",IFERROR(INDEX('Student Master'!N:N,MATCH(D923,'Student Master'!B:B,0)),"0"))</f>
        <v/>
      </c>
      <c r="Q923" s="20" t="str">
        <f>IF(TRIM(D923)="","",IFERROR(INDEX('Student Master'!L:L,MATCH(D923,'Student Master'!B:B,0)),"0"))</f>
        <v/>
      </c>
    </row>
    <row r="924" spans="1:17" x14ac:dyDescent="0.35">
      <c r="A924" s="20">
        <v>923</v>
      </c>
      <c r="B924" s="21"/>
      <c r="C924" s="20"/>
      <c r="D924" s="20"/>
      <c r="E924" s="20"/>
      <c r="F924" s="20"/>
      <c r="G924" s="22" t="str">
        <f>IF(TRIM(D924)="","",IFERROR(INDEX('Student Master'!AB:AB,MATCH(D924,'Student Master'!B:B,0)),"0"))</f>
        <v/>
      </c>
      <c r="H924" s="22" t="str">
        <f>IF(TRIM(D924)="","",IFERROR(INDEX('Student Master'!AG:AG,MATCH(D924,'Student Master'!B:B,0)),"0"))</f>
        <v/>
      </c>
      <c r="I924" s="22" t="str">
        <f>IF(TRIM(D924)="","",IFERROR(INDEX('Student Master'!AH:AH,MATCH(D924,'Student Master'!B:B,0)),"0"))</f>
        <v/>
      </c>
      <c r="J924" s="22" t="str">
        <f>IF(TRIM(D924)="","",IFERROR(INDEX('Student Master'!AI:AI,MATCH(D924,'Student Master'!B:B,0)),"0"))</f>
        <v/>
      </c>
      <c r="K924" s="23" t="str">
        <f t="shared" si="18"/>
        <v/>
      </c>
      <c r="L924" s="20"/>
      <c r="M924" s="20" t="str">
        <f>IF(TRIM(D924)="","",IFERROR(INDEX('Student Master'!C:C,MATCH(D924,'Student Master'!B:B,0)),"0"))</f>
        <v/>
      </c>
      <c r="N924" s="20" t="str">
        <f>IF(TRIM(D924)="","",IFERROR(INDEX('Student Master'!D:D,MATCH(D924,'Student Master'!B:B,0)),"0"))</f>
        <v/>
      </c>
      <c r="O924" s="20" t="str">
        <f>IF(TRIM(D924)="","",IFERROR(INDEX('Student Master'!H:H,MATCH(D924,'Student Master'!B:B,0)),"0"))</f>
        <v/>
      </c>
      <c r="P924" s="20" t="str">
        <f>IF(TRIM(D924)="","",IFERROR(INDEX('Student Master'!N:N,MATCH(D924,'Student Master'!B:B,0)),"0"))</f>
        <v/>
      </c>
      <c r="Q924" s="20" t="str">
        <f>IF(TRIM(D924)="","",IFERROR(INDEX('Student Master'!L:L,MATCH(D924,'Student Master'!B:B,0)),"0"))</f>
        <v/>
      </c>
    </row>
    <row r="925" spans="1:17" x14ac:dyDescent="0.35">
      <c r="A925" s="20">
        <v>924</v>
      </c>
      <c r="B925" s="21"/>
      <c r="C925" s="20"/>
      <c r="D925" s="20"/>
      <c r="E925" s="20"/>
      <c r="F925" s="20"/>
      <c r="G925" s="22" t="str">
        <f>IF(TRIM(D925)="","",IFERROR(INDEX('Student Master'!AB:AB,MATCH(D925,'Student Master'!B:B,0)),"0"))</f>
        <v/>
      </c>
      <c r="H925" s="22" t="str">
        <f>IF(TRIM(D925)="","",IFERROR(INDEX('Student Master'!AG:AG,MATCH(D925,'Student Master'!B:B,0)),"0"))</f>
        <v/>
      </c>
      <c r="I925" s="22" t="str">
        <f>IF(TRIM(D925)="","",IFERROR(INDEX('Student Master'!AH:AH,MATCH(D925,'Student Master'!B:B,0)),"0"))</f>
        <v/>
      </c>
      <c r="J925" s="22" t="str">
        <f>IF(TRIM(D925)="","",IFERROR(INDEX('Student Master'!AI:AI,MATCH(D925,'Student Master'!B:B,0)),"0"))</f>
        <v/>
      </c>
      <c r="K925" s="23" t="str">
        <f t="shared" si="18"/>
        <v/>
      </c>
      <c r="L925" s="20"/>
      <c r="M925" s="20" t="str">
        <f>IF(TRIM(D925)="","",IFERROR(INDEX('Student Master'!C:C,MATCH(D925,'Student Master'!B:B,0)),"0"))</f>
        <v/>
      </c>
      <c r="N925" s="20" t="str">
        <f>IF(TRIM(D925)="","",IFERROR(INDEX('Student Master'!D:D,MATCH(D925,'Student Master'!B:B,0)),"0"))</f>
        <v/>
      </c>
      <c r="O925" s="20" t="str">
        <f>IF(TRIM(D925)="","",IFERROR(INDEX('Student Master'!H:H,MATCH(D925,'Student Master'!B:B,0)),"0"))</f>
        <v/>
      </c>
      <c r="P925" s="20" t="str">
        <f>IF(TRIM(D925)="","",IFERROR(INDEX('Student Master'!N:N,MATCH(D925,'Student Master'!B:B,0)),"0"))</f>
        <v/>
      </c>
      <c r="Q925" s="20" t="str">
        <f>IF(TRIM(D925)="","",IFERROR(INDEX('Student Master'!L:L,MATCH(D925,'Student Master'!B:B,0)),"0"))</f>
        <v/>
      </c>
    </row>
    <row r="926" spans="1:17" x14ac:dyDescent="0.35">
      <c r="A926" s="20">
        <v>925</v>
      </c>
      <c r="B926" s="21"/>
      <c r="C926" s="20"/>
      <c r="D926" s="20"/>
      <c r="E926" s="20"/>
      <c r="F926" s="20"/>
      <c r="G926" s="22" t="str">
        <f>IF(TRIM(D926)="","",IFERROR(INDEX('Student Master'!AB:AB,MATCH(D926,'Student Master'!B:B,0)),"0"))</f>
        <v/>
      </c>
      <c r="H926" s="22" t="str">
        <f>IF(TRIM(D926)="","",IFERROR(INDEX('Student Master'!AG:AG,MATCH(D926,'Student Master'!B:B,0)),"0"))</f>
        <v/>
      </c>
      <c r="I926" s="22" t="str">
        <f>IF(TRIM(D926)="","",IFERROR(INDEX('Student Master'!AH:AH,MATCH(D926,'Student Master'!B:B,0)),"0"))</f>
        <v/>
      </c>
      <c r="J926" s="22" t="str">
        <f>IF(TRIM(D926)="","",IFERROR(INDEX('Student Master'!AI:AI,MATCH(D926,'Student Master'!B:B,0)),"0"))</f>
        <v/>
      </c>
      <c r="K926" s="23" t="str">
        <f t="shared" si="18"/>
        <v/>
      </c>
      <c r="L926" s="20"/>
      <c r="M926" s="20" t="str">
        <f>IF(TRIM(D926)="","",IFERROR(INDEX('Student Master'!C:C,MATCH(D926,'Student Master'!B:B,0)),"0"))</f>
        <v/>
      </c>
      <c r="N926" s="20" t="str">
        <f>IF(TRIM(D926)="","",IFERROR(INDEX('Student Master'!D:D,MATCH(D926,'Student Master'!B:B,0)),"0"))</f>
        <v/>
      </c>
      <c r="O926" s="20" t="str">
        <f>IF(TRIM(D926)="","",IFERROR(INDEX('Student Master'!H:H,MATCH(D926,'Student Master'!B:B,0)),"0"))</f>
        <v/>
      </c>
      <c r="P926" s="20" t="str">
        <f>IF(TRIM(D926)="","",IFERROR(INDEX('Student Master'!N:N,MATCH(D926,'Student Master'!B:B,0)),"0"))</f>
        <v/>
      </c>
      <c r="Q926" s="20" t="str">
        <f>IF(TRIM(D926)="","",IFERROR(INDEX('Student Master'!L:L,MATCH(D926,'Student Master'!B:B,0)),"0"))</f>
        <v/>
      </c>
    </row>
    <row r="927" spans="1:17" x14ac:dyDescent="0.35">
      <c r="A927" s="20">
        <v>926</v>
      </c>
      <c r="B927" s="21"/>
      <c r="C927" s="20"/>
      <c r="D927" s="20"/>
      <c r="E927" s="20"/>
      <c r="F927" s="20"/>
      <c r="G927" s="22" t="str">
        <f>IF(TRIM(D927)="","",IFERROR(INDEX('Student Master'!AB:AB,MATCH(D927,'Student Master'!B:B,0)),"0"))</f>
        <v/>
      </c>
      <c r="H927" s="22" t="str">
        <f>IF(TRIM(D927)="","",IFERROR(INDEX('Student Master'!AG:AG,MATCH(D927,'Student Master'!B:B,0)),"0"))</f>
        <v/>
      </c>
      <c r="I927" s="22" t="str">
        <f>IF(TRIM(D927)="","",IFERROR(INDEX('Student Master'!AH:AH,MATCH(D927,'Student Master'!B:B,0)),"0"))</f>
        <v/>
      </c>
      <c r="J927" s="22" t="str">
        <f>IF(TRIM(D927)="","",IFERROR(INDEX('Student Master'!AI:AI,MATCH(D927,'Student Master'!B:B,0)),"0"))</f>
        <v/>
      </c>
      <c r="K927" s="23" t="str">
        <f t="shared" si="18"/>
        <v/>
      </c>
      <c r="L927" s="20"/>
      <c r="M927" s="20" t="str">
        <f>IF(TRIM(D927)="","",IFERROR(INDEX('Student Master'!C:C,MATCH(D927,'Student Master'!B:B,0)),"0"))</f>
        <v/>
      </c>
      <c r="N927" s="20" t="str">
        <f>IF(TRIM(D927)="","",IFERROR(INDEX('Student Master'!D:D,MATCH(D927,'Student Master'!B:B,0)),"0"))</f>
        <v/>
      </c>
      <c r="O927" s="20" t="str">
        <f>IF(TRIM(D927)="","",IFERROR(INDEX('Student Master'!H:H,MATCH(D927,'Student Master'!B:B,0)),"0"))</f>
        <v/>
      </c>
      <c r="P927" s="20" t="str">
        <f>IF(TRIM(D927)="","",IFERROR(INDEX('Student Master'!N:N,MATCH(D927,'Student Master'!B:B,0)),"0"))</f>
        <v/>
      </c>
      <c r="Q927" s="20" t="str">
        <f>IF(TRIM(D927)="","",IFERROR(INDEX('Student Master'!L:L,MATCH(D927,'Student Master'!B:B,0)),"0"))</f>
        <v/>
      </c>
    </row>
    <row r="928" spans="1:17" x14ac:dyDescent="0.35">
      <c r="A928" s="20">
        <v>927</v>
      </c>
      <c r="B928" s="21"/>
      <c r="C928" s="20"/>
      <c r="D928" s="20"/>
      <c r="E928" s="20"/>
      <c r="F928" s="20"/>
      <c r="G928" s="22" t="str">
        <f>IF(TRIM(D928)="","",IFERROR(INDEX('Student Master'!AB:AB,MATCH(D928,'Student Master'!B:B,0)),"0"))</f>
        <v/>
      </c>
      <c r="H928" s="22" t="str">
        <f>IF(TRIM(D928)="","",IFERROR(INDEX('Student Master'!AG:AG,MATCH(D928,'Student Master'!B:B,0)),"0"))</f>
        <v/>
      </c>
      <c r="I928" s="22" t="str">
        <f>IF(TRIM(D928)="","",IFERROR(INDEX('Student Master'!AH:AH,MATCH(D928,'Student Master'!B:B,0)),"0"))</f>
        <v/>
      </c>
      <c r="J928" s="22" t="str">
        <f>IF(TRIM(D928)="","",IFERROR(INDEX('Student Master'!AI:AI,MATCH(D928,'Student Master'!B:B,0)),"0"))</f>
        <v/>
      </c>
      <c r="K928" s="23" t="str">
        <f t="shared" si="18"/>
        <v/>
      </c>
      <c r="L928" s="20"/>
      <c r="M928" s="20" t="str">
        <f>IF(TRIM(D928)="","",IFERROR(INDEX('Student Master'!C:C,MATCH(D928,'Student Master'!B:B,0)),"0"))</f>
        <v/>
      </c>
      <c r="N928" s="20" t="str">
        <f>IF(TRIM(D928)="","",IFERROR(INDEX('Student Master'!D:D,MATCH(D928,'Student Master'!B:B,0)),"0"))</f>
        <v/>
      </c>
      <c r="O928" s="20" t="str">
        <f>IF(TRIM(D928)="","",IFERROR(INDEX('Student Master'!H:H,MATCH(D928,'Student Master'!B:B,0)),"0"))</f>
        <v/>
      </c>
      <c r="P928" s="20" t="str">
        <f>IF(TRIM(D928)="","",IFERROR(INDEX('Student Master'!N:N,MATCH(D928,'Student Master'!B:B,0)),"0"))</f>
        <v/>
      </c>
      <c r="Q928" s="20" t="str">
        <f>IF(TRIM(D928)="","",IFERROR(INDEX('Student Master'!L:L,MATCH(D928,'Student Master'!B:B,0)),"0"))</f>
        <v/>
      </c>
    </row>
    <row r="929" spans="1:17" x14ac:dyDescent="0.35">
      <c r="A929" s="20">
        <v>928</v>
      </c>
      <c r="B929" s="21"/>
      <c r="C929" s="20"/>
      <c r="D929" s="20"/>
      <c r="E929" s="20"/>
      <c r="F929" s="20"/>
      <c r="G929" s="22" t="str">
        <f>IF(TRIM(D929)="","",IFERROR(INDEX('Student Master'!AB:AB,MATCH(D929,'Student Master'!B:B,0)),"0"))</f>
        <v/>
      </c>
      <c r="H929" s="22" t="str">
        <f>IF(TRIM(D929)="","",IFERROR(INDEX('Student Master'!AG:AG,MATCH(D929,'Student Master'!B:B,0)),"0"))</f>
        <v/>
      </c>
      <c r="I929" s="22" t="str">
        <f>IF(TRIM(D929)="","",IFERROR(INDEX('Student Master'!AH:AH,MATCH(D929,'Student Master'!B:B,0)),"0"))</f>
        <v/>
      </c>
      <c r="J929" s="22" t="str">
        <f>IF(TRIM(D929)="","",IFERROR(INDEX('Student Master'!AI:AI,MATCH(D929,'Student Master'!B:B,0)),"0"))</f>
        <v/>
      </c>
      <c r="K929" s="23" t="str">
        <f t="shared" si="18"/>
        <v/>
      </c>
      <c r="L929" s="20"/>
      <c r="M929" s="20" t="str">
        <f>IF(TRIM(D929)="","",IFERROR(INDEX('Student Master'!C:C,MATCH(D929,'Student Master'!B:B,0)),"0"))</f>
        <v/>
      </c>
      <c r="N929" s="20" t="str">
        <f>IF(TRIM(D929)="","",IFERROR(INDEX('Student Master'!D:D,MATCH(D929,'Student Master'!B:B,0)),"0"))</f>
        <v/>
      </c>
      <c r="O929" s="20" t="str">
        <f>IF(TRIM(D929)="","",IFERROR(INDEX('Student Master'!H:H,MATCH(D929,'Student Master'!B:B,0)),"0"))</f>
        <v/>
      </c>
      <c r="P929" s="20" t="str">
        <f>IF(TRIM(D929)="","",IFERROR(INDEX('Student Master'!N:N,MATCH(D929,'Student Master'!B:B,0)),"0"))</f>
        <v/>
      </c>
      <c r="Q929" s="20" t="str">
        <f>IF(TRIM(D929)="","",IFERROR(INDEX('Student Master'!L:L,MATCH(D929,'Student Master'!B:B,0)),"0"))</f>
        <v/>
      </c>
    </row>
    <row r="930" spans="1:17" x14ac:dyDescent="0.35">
      <c r="A930" s="20">
        <v>929</v>
      </c>
      <c r="B930" s="21"/>
      <c r="C930" s="20"/>
      <c r="D930" s="20"/>
      <c r="E930" s="20"/>
      <c r="F930" s="20"/>
      <c r="G930" s="22" t="str">
        <f>IF(TRIM(D930)="","",IFERROR(INDEX('Student Master'!AB:AB,MATCH(D930,'Student Master'!B:B,0)),"0"))</f>
        <v/>
      </c>
      <c r="H930" s="22" t="str">
        <f>IF(TRIM(D930)="","",IFERROR(INDEX('Student Master'!AG:AG,MATCH(D930,'Student Master'!B:B,0)),"0"))</f>
        <v/>
      </c>
      <c r="I930" s="22" t="str">
        <f>IF(TRIM(D930)="","",IFERROR(INDEX('Student Master'!AH:AH,MATCH(D930,'Student Master'!B:B,0)),"0"))</f>
        <v/>
      </c>
      <c r="J930" s="22" t="str">
        <f>IF(TRIM(D930)="","",IFERROR(INDEX('Student Master'!AI:AI,MATCH(D930,'Student Master'!B:B,0)),"0"))</f>
        <v/>
      </c>
      <c r="K930" s="23" t="str">
        <f t="shared" si="18"/>
        <v/>
      </c>
      <c r="L930" s="20"/>
      <c r="M930" s="20" t="str">
        <f>IF(TRIM(D930)="","",IFERROR(INDEX('Student Master'!C:C,MATCH(D930,'Student Master'!B:B,0)),"0"))</f>
        <v/>
      </c>
      <c r="N930" s="20" t="str">
        <f>IF(TRIM(D930)="","",IFERROR(INDEX('Student Master'!D:D,MATCH(D930,'Student Master'!B:B,0)),"0"))</f>
        <v/>
      </c>
      <c r="O930" s="20" t="str">
        <f>IF(TRIM(D930)="","",IFERROR(INDEX('Student Master'!H:H,MATCH(D930,'Student Master'!B:B,0)),"0"))</f>
        <v/>
      </c>
      <c r="P930" s="20" t="str">
        <f>IF(TRIM(D930)="","",IFERROR(INDEX('Student Master'!N:N,MATCH(D930,'Student Master'!B:B,0)),"0"))</f>
        <v/>
      </c>
      <c r="Q930" s="20" t="str">
        <f>IF(TRIM(D930)="","",IFERROR(INDEX('Student Master'!L:L,MATCH(D930,'Student Master'!B:B,0)),"0"))</f>
        <v/>
      </c>
    </row>
    <row r="931" spans="1:17" x14ac:dyDescent="0.35">
      <c r="A931" s="20">
        <v>930</v>
      </c>
      <c r="B931" s="21"/>
      <c r="C931" s="20"/>
      <c r="D931" s="20"/>
      <c r="E931" s="20"/>
      <c r="F931" s="20"/>
      <c r="G931" s="22" t="str">
        <f>IF(TRIM(D931)="","",IFERROR(INDEX('Student Master'!AB:AB,MATCH(D931,'Student Master'!B:B,0)),"0"))</f>
        <v/>
      </c>
      <c r="H931" s="22" t="str">
        <f>IF(TRIM(D931)="","",IFERROR(INDEX('Student Master'!AG:AG,MATCH(D931,'Student Master'!B:B,0)),"0"))</f>
        <v/>
      </c>
      <c r="I931" s="22" t="str">
        <f>IF(TRIM(D931)="","",IFERROR(INDEX('Student Master'!AH:AH,MATCH(D931,'Student Master'!B:B,0)),"0"))</f>
        <v/>
      </c>
      <c r="J931" s="22" t="str">
        <f>IF(TRIM(D931)="","",IFERROR(INDEX('Student Master'!AI:AI,MATCH(D931,'Student Master'!B:B,0)),"0"))</f>
        <v/>
      </c>
      <c r="K931" s="23" t="str">
        <f t="shared" si="18"/>
        <v/>
      </c>
      <c r="L931" s="20"/>
      <c r="M931" s="20" t="str">
        <f>IF(TRIM(D931)="","",IFERROR(INDEX('Student Master'!C:C,MATCH(D931,'Student Master'!B:B,0)),"0"))</f>
        <v/>
      </c>
      <c r="N931" s="20" t="str">
        <f>IF(TRIM(D931)="","",IFERROR(INDEX('Student Master'!D:D,MATCH(D931,'Student Master'!B:B,0)),"0"))</f>
        <v/>
      </c>
      <c r="O931" s="20" t="str">
        <f>IF(TRIM(D931)="","",IFERROR(INDEX('Student Master'!H:H,MATCH(D931,'Student Master'!B:B,0)),"0"))</f>
        <v/>
      </c>
      <c r="P931" s="20" t="str">
        <f>IF(TRIM(D931)="","",IFERROR(INDEX('Student Master'!N:N,MATCH(D931,'Student Master'!B:B,0)),"0"))</f>
        <v/>
      </c>
      <c r="Q931" s="20" t="str">
        <f>IF(TRIM(D931)="","",IFERROR(INDEX('Student Master'!L:L,MATCH(D931,'Student Master'!B:B,0)),"0"))</f>
        <v/>
      </c>
    </row>
    <row r="932" spans="1:17" x14ac:dyDescent="0.35">
      <c r="A932" s="20">
        <v>931</v>
      </c>
      <c r="B932" s="21"/>
      <c r="C932" s="20"/>
      <c r="D932" s="20"/>
      <c r="E932" s="20"/>
      <c r="F932" s="20"/>
      <c r="G932" s="22" t="str">
        <f>IF(TRIM(D932)="","",IFERROR(INDEX('Student Master'!AB:AB,MATCH(D932,'Student Master'!B:B,0)),"0"))</f>
        <v/>
      </c>
      <c r="H932" s="22" t="str">
        <f>IF(TRIM(D932)="","",IFERROR(INDEX('Student Master'!AG:AG,MATCH(D932,'Student Master'!B:B,0)),"0"))</f>
        <v/>
      </c>
      <c r="I932" s="22" t="str">
        <f>IF(TRIM(D932)="","",IFERROR(INDEX('Student Master'!AH:AH,MATCH(D932,'Student Master'!B:B,0)),"0"))</f>
        <v/>
      </c>
      <c r="J932" s="22" t="str">
        <f>IF(TRIM(D932)="","",IFERROR(INDEX('Student Master'!AI:AI,MATCH(D932,'Student Master'!B:B,0)),"0"))</f>
        <v/>
      </c>
      <c r="K932" s="23" t="str">
        <f t="shared" si="18"/>
        <v/>
      </c>
      <c r="L932" s="20"/>
      <c r="M932" s="20" t="str">
        <f>IF(TRIM(D932)="","",IFERROR(INDEX('Student Master'!C:C,MATCH(D932,'Student Master'!B:B,0)),"0"))</f>
        <v/>
      </c>
      <c r="N932" s="20" t="str">
        <f>IF(TRIM(D932)="","",IFERROR(INDEX('Student Master'!D:D,MATCH(D932,'Student Master'!B:B,0)),"0"))</f>
        <v/>
      </c>
      <c r="O932" s="20" t="str">
        <f>IF(TRIM(D932)="","",IFERROR(INDEX('Student Master'!H:H,MATCH(D932,'Student Master'!B:B,0)),"0"))</f>
        <v/>
      </c>
      <c r="P932" s="20" t="str">
        <f>IF(TRIM(D932)="","",IFERROR(INDEX('Student Master'!N:N,MATCH(D932,'Student Master'!B:B,0)),"0"))</f>
        <v/>
      </c>
      <c r="Q932" s="20" t="str">
        <f>IF(TRIM(D932)="","",IFERROR(INDEX('Student Master'!L:L,MATCH(D932,'Student Master'!B:B,0)),"0"))</f>
        <v/>
      </c>
    </row>
    <row r="933" spans="1:17" x14ac:dyDescent="0.35">
      <c r="A933" s="20">
        <v>932</v>
      </c>
      <c r="B933" s="21"/>
      <c r="C933" s="20"/>
      <c r="D933" s="20"/>
      <c r="E933" s="20"/>
      <c r="F933" s="20"/>
      <c r="G933" s="22" t="str">
        <f>IF(TRIM(D933)="","",IFERROR(INDEX('Student Master'!AB:AB,MATCH(D933,'Student Master'!B:B,0)),"0"))</f>
        <v/>
      </c>
      <c r="H933" s="22" t="str">
        <f>IF(TRIM(D933)="","",IFERROR(INDEX('Student Master'!AG:AG,MATCH(D933,'Student Master'!B:B,0)),"0"))</f>
        <v/>
      </c>
      <c r="I933" s="22" t="str">
        <f>IF(TRIM(D933)="","",IFERROR(INDEX('Student Master'!AH:AH,MATCH(D933,'Student Master'!B:B,0)),"0"))</f>
        <v/>
      </c>
      <c r="J933" s="22" t="str">
        <f>IF(TRIM(D933)="","",IFERROR(INDEX('Student Master'!AI:AI,MATCH(D933,'Student Master'!B:B,0)),"0"))</f>
        <v/>
      </c>
      <c r="K933" s="23" t="str">
        <f t="shared" si="18"/>
        <v/>
      </c>
      <c r="L933" s="20"/>
      <c r="M933" s="20" t="str">
        <f>IF(TRIM(D933)="","",IFERROR(INDEX('Student Master'!C:C,MATCH(D933,'Student Master'!B:B,0)),"0"))</f>
        <v/>
      </c>
      <c r="N933" s="20" t="str">
        <f>IF(TRIM(D933)="","",IFERROR(INDEX('Student Master'!D:D,MATCH(D933,'Student Master'!B:B,0)),"0"))</f>
        <v/>
      </c>
      <c r="O933" s="20" t="str">
        <f>IF(TRIM(D933)="","",IFERROR(INDEX('Student Master'!H:H,MATCH(D933,'Student Master'!B:B,0)),"0"))</f>
        <v/>
      </c>
      <c r="P933" s="20" t="str">
        <f>IF(TRIM(D933)="","",IFERROR(INDEX('Student Master'!N:N,MATCH(D933,'Student Master'!B:B,0)),"0"))</f>
        <v/>
      </c>
      <c r="Q933" s="20" t="str">
        <f>IF(TRIM(D933)="","",IFERROR(INDEX('Student Master'!L:L,MATCH(D933,'Student Master'!B:B,0)),"0"))</f>
        <v/>
      </c>
    </row>
    <row r="934" spans="1:17" x14ac:dyDescent="0.35">
      <c r="A934" s="20">
        <v>933</v>
      </c>
      <c r="B934" s="21"/>
      <c r="C934" s="20"/>
      <c r="D934" s="20"/>
      <c r="E934" s="20"/>
      <c r="F934" s="20"/>
      <c r="G934" s="22" t="str">
        <f>IF(TRIM(D934)="","",IFERROR(INDEX('Student Master'!AB:AB,MATCH(D934,'Student Master'!B:B,0)),"0"))</f>
        <v/>
      </c>
      <c r="H934" s="22" t="str">
        <f>IF(TRIM(D934)="","",IFERROR(INDEX('Student Master'!AG:AG,MATCH(D934,'Student Master'!B:B,0)),"0"))</f>
        <v/>
      </c>
      <c r="I934" s="22" t="str">
        <f>IF(TRIM(D934)="","",IFERROR(INDEX('Student Master'!AH:AH,MATCH(D934,'Student Master'!B:B,0)),"0"))</f>
        <v/>
      </c>
      <c r="J934" s="22" t="str">
        <f>IF(TRIM(D934)="","",IFERROR(INDEX('Student Master'!AI:AI,MATCH(D934,'Student Master'!B:B,0)),"0"))</f>
        <v/>
      </c>
      <c r="K934" s="23" t="str">
        <f t="shared" si="18"/>
        <v/>
      </c>
      <c r="L934" s="20"/>
      <c r="M934" s="20" t="str">
        <f>IF(TRIM(D934)="","",IFERROR(INDEX('Student Master'!C:C,MATCH(D934,'Student Master'!B:B,0)),"0"))</f>
        <v/>
      </c>
      <c r="N934" s="20" t="str">
        <f>IF(TRIM(D934)="","",IFERROR(INDEX('Student Master'!D:D,MATCH(D934,'Student Master'!B:B,0)),"0"))</f>
        <v/>
      </c>
      <c r="O934" s="20" t="str">
        <f>IF(TRIM(D934)="","",IFERROR(INDEX('Student Master'!H:H,MATCH(D934,'Student Master'!B:B,0)),"0"))</f>
        <v/>
      </c>
      <c r="P934" s="20" t="str">
        <f>IF(TRIM(D934)="","",IFERROR(INDEX('Student Master'!N:N,MATCH(D934,'Student Master'!B:B,0)),"0"))</f>
        <v/>
      </c>
      <c r="Q934" s="20" t="str">
        <f>IF(TRIM(D934)="","",IFERROR(INDEX('Student Master'!L:L,MATCH(D934,'Student Master'!B:B,0)),"0"))</f>
        <v/>
      </c>
    </row>
    <row r="935" spans="1:17" x14ac:dyDescent="0.35">
      <c r="A935" s="20">
        <v>934</v>
      </c>
      <c r="B935" s="21"/>
      <c r="C935" s="20"/>
      <c r="D935" s="20"/>
      <c r="E935" s="20"/>
      <c r="F935" s="20"/>
      <c r="G935" s="22" t="str">
        <f>IF(TRIM(D935)="","",IFERROR(INDEX('Student Master'!AB:AB,MATCH(D935,'Student Master'!B:B,0)),"0"))</f>
        <v/>
      </c>
      <c r="H935" s="22" t="str">
        <f>IF(TRIM(D935)="","",IFERROR(INDEX('Student Master'!AG:AG,MATCH(D935,'Student Master'!B:B,0)),"0"))</f>
        <v/>
      </c>
      <c r="I935" s="22" t="str">
        <f>IF(TRIM(D935)="","",IFERROR(INDEX('Student Master'!AH:AH,MATCH(D935,'Student Master'!B:B,0)),"0"))</f>
        <v/>
      </c>
      <c r="J935" s="22" t="str">
        <f>IF(TRIM(D935)="","",IFERROR(INDEX('Student Master'!AI:AI,MATCH(D935,'Student Master'!B:B,0)),"0"))</f>
        <v/>
      </c>
      <c r="K935" s="23" t="str">
        <f t="shared" si="18"/>
        <v/>
      </c>
      <c r="L935" s="20"/>
      <c r="M935" s="20" t="str">
        <f>IF(TRIM(D935)="","",IFERROR(INDEX('Student Master'!C:C,MATCH(D935,'Student Master'!B:B,0)),"0"))</f>
        <v/>
      </c>
      <c r="N935" s="20" t="str">
        <f>IF(TRIM(D935)="","",IFERROR(INDEX('Student Master'!D:D,MATCH(D935,'Student Master'!B:B,0)),"0"))</f>
        <v/>
      </c>
      <c r="O935" s="20" t="str">
        <f>IF(TRIM(D935)="","",IFERROR(INDEX('Student Master'!H:H,MATCH(D935,'Student Master'!B:B,0)),"0"))</f>
        <v/>
      </c>
      <c r="P935" s="20" t="str">
        <f>IF(TRIM(D935)="","",IFERROR(INDEX('Student Master'!N:N,MATCH(D935,'Student Master'!B:B,0)),"0"))</f>
        <v/>
      </c>
      <c r="Q935" s="20" t="str">
        <f>IF(TRIM(D935)="","",IFERROR(INDEX('Student Master'!L:L,MATCH(D935,'Student Master'!B:B,0)),"0"))</f>
        <v/>
      </c>
    </row>
    <row r="936" spans="1:17" x14ac:dyDescent="0.35">
      <c r="A936" s="20">
        <v>935</v>
      </c>
      <c r="B936" s="21"/>
      <c r="C936" s="20"/>
      <c r="D936" s="20"/>
      <c r="E936" s="20"/>
      <c r="F936" s="20"/>
      <c r="G936" s="22" t="str">
        <f>IF(TRIM(D936)="","",IFERROR(INDEX('Student Master'!AB:AB,MATCH(D936,'Student Master'!B:B,0)),"0"))</f>
        <v/>
      </c>
      <c r="H936" s="22" t="str">
        <f>IF(TRIM(D936)="","",IFERROR(INDEX('Student Master'!AG:AG,MATCH(D936,'Student Master'!B:B,0)),"0"))</f>
        <v/>
      </c>
      <c r="I936" s="22" t="str">
        <f>IF(TRIM(D936)="","",IFERROR(INDEX('Student Master'!AH:AH,MATCH(D936,'Student Master'!B:B,0)),"0"))</f>
        <v/>
      </c>
      <c r="J936" s="22" t="str">
        <f>IF(TRIM(D936)="","",IFERROR(INDEX('Student Master'!AI:AI,MATCH(D936,'Student Master'!B:B,0)),"0"))</f>
        <v/>
      </c>
      <c r="K936" s="23" t="str">
        <f t="shared" si="18"/>
        <v/>
      </c>
      <c r="L936" s="20"/>
      <c r="M936" s="20" t="str">
        <f>IF(TRIM(D936)="","",IFERROR(INDEX('Student Master'!C:C,MATCH(D936,'Student Master'!B:B,0)),"0"))</f>
        <v/>
      </c>
      <c r="N936" s="20" t="str">
        <f>IF(TRIM(D936)="","",IFERROR(INDEX('Student Master'!D:D,MATCH(D936,'Student Master'!B:B,0)),"0"))</f>
        <v/>
      </c>
      <c r="O936" s="20" t="str">
        <f>IF(TRIM(D936)="","",IFERROR(INDEX('Student Master'!H:H,MATCH(D936,'Student Master'!B:B,0)),"0"))</f>
        <v/>
      </c>
      <c r="P936" s="20" t="str">
        <f>IF(TRIM(D936)="","",IFERROR(INDEX('Student Master'!N:N,MATCH(D936,'Student Master'!B:B,0)),"0"))</f>
        <v/>
      </c>
      <c r="Q936" s="20" t="str">
        <f>IF(TRIM(D936)="","",IFERROR(INDEX('Student Master'!L:L,MATCH(D936,'Student Master'!B:B,0)),"0"))</f>
        <v/>
      </c>
    </row>
    <row r="937" spans="1:17" x14ac:dyDescent="0.35">
      <c r="A937" s="20">
        <v>936</v>
      </c>
      <c r="B937" s="21"/>
      <c r="C937" s="20"/>
      <c r="D937" s="20"/>
      <c r="E937" s="20"/>
      <c r="F937" s="20"/>
      <c r="G937" s="22" t="str">
        <f>IF(TRIM(D937)="","",IFERROR(INDEX('Student Master'!AB:AB,MATCH(D937,'Student Master'!B:B,0)),"0"))</f>
        <v/>
      </c>
      <c r="H937" s="22" t="str">
        <f>IF(TRIM(D937)="","",IFERROR(INDEX('Student Master'!AG:AG,MATCH(D937,'Student Master'!B:B,0)),"0"))</f>
        <v/>
      </c>
      <c r="I937" s="22" t="str">
        <f>IF(TRIM(D937)="","",IFERROR(INDEX('Student Master'!AH:AH,MATCH(D937,'Student Master'!B:B,0)),"0"))</f>
        <v/>
      </c>
      <c r="J937" s="22" t="str">
        <f>IF(TRIM(D937)="","",IFERROR(INDEX('Student Master'!AI:AI,MATCH(D937,'Student Master'!B:B,0)),"0"))</f>
        <v/>
      </c>
      <c r="K937" s="23" t="str">
        <f t="shared" si="18"/>
        <v/>
      </c>
      <c r="L937" s="20"/>
      <c r="M937" s="20" t="str">
        <f>IF(TRIM(D937)="","",IFERROR(INDEX('Student Master'!C:C,MATCH(D937,'Student Master'!B:B,0)),"0"))</f>
        <v/>
      </c>
      <c r="N937" s="20" t="str">
        <f>IF(TRIM(D937)="","",IFERROR(INDEX('Student Master'!D:D,MATCH(D937,'Student Master'!B:B,0)),"0"))</f>
        <v/>
      </c>
      <c r="O937" s="20" t="str">
        <f>IF(TRIM(D937)="","",IFERROR(INDEX('Student Master'!H:H,MATCH(D937,'Student Master'!B:B,0)),"0"))</f>
        <v/>
      </c>
      <c r="P937" s="20" t="str">
        <f>IF(TRIM(D937)="","",IFERROR(INDEX('Student Master'!N:N,MATCH(D937,'Student Master'!B:B,0)),"0"))</f>
        <v/>
      </c>
      <c r="Q937" s="20" t="str">
        <f>IF(TRIM(D937)="","",IFERROR(INDEX('Student Master'!L:L,MATCH(D937,'Student Master'!B:B,0)),"0"))</f>
        <v/>
      </c>
    </row>
    <row r="938" spans="1:17" x14ac:dyDescent="0.35">
      <c r="A938" s="20">
        <v>937</v>
      </c>
      <c r="B938" s="21"/>
      <c r="C938" s="20"/>
      <c r="D938" s="20"/>
      <c r="E938" s="20"/>
      <c r="F938" s="20"/>
      <c r="G938" s="22" t="str">
        <f>IF(TRIM(D938)="","",IFERROR(INDEX('Student Master'!AB:AB,MATCH(D938,'Student Master'!B:B,0)),"0"))</f>
        <v/>
      </c>
      <c r="H938" s="22" t="str">
        <f>IF(TRIM(D938)="","",IFERROR(INDEX('Student Master'!AG:AG,MATCH(D938,'Student Master'!B:B,0)),"0"))</f>
        <v/>
      </c>
      <c r="I938" s="22" t="str">
        <f>IF(TRIM(D938)="","",IFERROR(INDEX('Student Master'!AH:AH,MATCH(D938,'Student Master'!B:B,0)),"0"))</f>
        <v/>
      </c>
      <c r="J938" s="22" t="str">
        <f>IF(TRIM(D938)="","",IFERROR(INDEX('Student Master'!AI:AI,MATCH(D938,'Student Master'!B:B,0)),"0"))</f>
        <v/>
      </c>
      <c r="K938" s="23" t="str">
        <f t="shared" si="18"/>
        <v/>
      </c>
      <c r="L938" s="20"/>
      <c r="M938" s="20" t="str">
        <f>IF(TRIM(D938)="","",IFERROR(INDEX('Student Master'!C:C,MATCH(D938,'Student Master'!B:B,0)),"0"))</f>
        <v/>
      </c>
      <c r="N938" s="20" t="str">
        <f>IF(TRIM(D938)="","",IFERROR(INDEX('Student Master'!D:D,MATCH(D938,'Student Master'!B:B,0)),"0"))</f>
        <v/>
      </c>
      <c r="O938" s="20" t="str">
        <f>IF(TRIM(D938)="","",IFERROR(INDEX('Student Master'!H:H,MATCH(D938,'Student Master'!B:B,0)),"0"))</f>
        <v/>
      </c>
      <c r="P938" s="20" t="str">
        <f>IF(TRIM(D938)="","",IFERROR(INDEX('Student Master'!N:N,MATCH(D938,'Student Master'!B:B,0)),"0"))</f>
        <v/>
      </c>
      <c r="Q938" s="20" t="str">
        <f>IF(TRIM(D938)="","",IFERROR(INDEX('Student Master'!L:L,MATCH(D938,'Student Master'!B:B,0)),"0"))</f>
        <v/>
      </c>
    </row>
    <row r="939" spans="1:17" x14ac:dyDescent="0.35">
      <c r="A939" s="20">
        <v>938</v>
      </c>
      <c r="B939" s="21"/>
      <c r="C939" s="20"/>
      <c r="D939" s="20"/>
      <c r="E939" s="20"/>
      <c r="F939" s="20"/>
      <c r="G939" s="22" t="str">
        <f>IF(TRIM(D939)="","",IFERROR(INDEX('Student Master'!AB:AB,MATCH(D939,'Student Master'!B:B,0)),"0"))</f>
        <v/>
      </c>
      <c r="H939" s="22" t="str">
        <f>IF(TRIM(D939)="","",IFERROR(INDEX('Student Master'!AG:AG,MATCH(D939,'Student Master'!B:B,0)),"0"))</f>
        <v/>
      </c>
      <c r="I939" s="22" t="str">
        <f>IF(TRIM(D939)="","",IFERROR(INDEX('Student Master'!AH:AH,MATCH(D939,'Student Master'!B:B,0)),"0"))</f>
        <v/>
      </c>
      <c r="J939" s="22" t="str">
        <f>IF(TRIM(D939)="","",IFERROR(INDEX('Student Master'!AI:AI,MATCH(D939,'Student Master'!B:B,0)),"0"))</f>
        <v/>
      </c>
      <c r="K939" s="23" t="str">
        <f t="shared" si="18"/>
        <v/>
      </c>
      <c r="L939" s="20"/>
      <c r="M939" s="20" t="str">
        <f>IF(TRIM(D939)="","",IFERROR(INDEX('Student Master'!C:C,MATCH(D939,'Student Master'!B:B,0)),"0"))</f>
        <v/>
      </c>
      <c r="N939" s="20" t="str">
        <f>IF(TRIM(D939)="","",IFERROR(INDEX('Student Master'!D:D,MATCH(D939,'Student Master'!B:B,0)),"0"))</f>
        <v/>
      </c>
      <c r="O939" s="20" t="str">
        <f>IF(TRIM(D939)="","",IFERROR(INDEX('Student Master'!H:H,MATCH(D939,'Student Master'!B:B,0)),"0"))</f>
        <v/>
      </c>
      <c r="P939" s="20" t="str">
        <f>IF(TRIM(D939)="","",IFERROR(INDEX('Student Master'!N:N,MATCH(D939,'Student Master'!B:B,0)),"0"))</f>
        <v/>
      </c>
      <c r="Q939" s="20" t="str">
        <f>IF(TRIM(D939)="","",IFERROR(INDEX('Student Master'!L:L,MATCH(D939,'Student Master'!B:B,0)),"0"))</f>
        <v/>
      </c>
    </row>
    <row r="940" spans="1:17" x14ac:dyDescent="0.35">
      <c r="A940" s="20">
        <v>939</v>
      </c>
      <c r="B940" s="21"/>
      <c r="C940" s="20"/>
      <c r="D940" s="20"/>
      <c r="E940" s="20"/>
      <c r="F940" s="20"/>
      <c r="G940" s="22" t="str">
        <f>IF(TRIM(D940)="","",IFERROR(INDEX('Student Master'!AB:AB,MATCH(D940,'Student Master'!B:B,0)),"0"))</f>
        <v/>
      </c>
      <c r="H940" s="22" t="str">
        <f>IF(TRIM(D940)="","",IFERROR(INDEX('Student Master'!AG:AG,MATCH(D940,'Student Master'!B:B,0)),"0"))</f>
        <v/>
      </c>
      <c r="I940" s="22" t="str">
        <f>IF(TRIM(D940)="","",IFERROR(INDEX('Student Master'!AH:AH,MATCH(D940,'Student Master'!B:B,0)),"0"))</f>
        <v/>
      </c>
      <c r="J940" s="22" t="str">
        <f>IF(TRIM(D940)="","",IFERROR(INDEX('Student Master'!AI:AI,MATCH(D940,'Student Master'!B:B,0)),"0"))</f>
        <v/>
      </c>
      <c r="K940" s="23" t="str">
        <f t="shared" si="18"/>
        <v/>
      </c>
      <c r="L940" s="20"/>
      <c r="M940" s="20" t="str">
        <f>IF(TRIM(D940)="","",IFERROR(INDEX('Student Master'!C:C,MATCH(D940,'Student Master'!B:B,0)),"0"))</f>
        <v/>
      </c>
      <c r="N940" s="20" t="str">
        <f>IF(TRIM(D940)="","",IFERROR(INDEX('Student Master'!D:D,MATCH(D940,'Student Master'!B:B,0)),"0"))</f>
        <v/>
      </c>
      <c r="O940" s="20" t="str">
        <f>IF(TRIM(D940)="","",IFERROR(INDEX('Student Master'!H:H,MATCH(D940,'Student Master'!B:B,0)),"0"))</f>
        <v/>
      </c>
      <c r="P940" s="20" t="str">
        <f>IF(TRIM(D940)="","",IFERROR(INDEX('Student Master'!N:N,MATCH(D940,'Student Master'!B:B,0)),"0"))</f>
        <v/>
      </c>
      <c r="Q940" s="20" t="str">
        <f>IF(TRIM(D940)="","",IFERROR(INDEX('Student Master'!L:L,MATCH(D940,'Student Master'!B:B,0)),"0"))</f>
        <v/>
      </c>
    </row>
    <row r="941" spans="1:17" x14ac:dyDescent="0.35">
      <c r="A941" s="20">
        <v>940</v>
      </c>
      <c r="B941" s="21"/>
      <c r="C941" s="20"/>
      <c r="D941" s="20"/>
      <c r="E941" s="20"/>
      <c r="F941" s="20"/>
      <c r="G941" s="22" t="str">
        <f>IF(TRIM(D941)="","",IFERROR(INDEX('Student Master'!AB:AB,MATCH(D941,'Student Master'!B:B,0)),"0"))</f>
        <v/>
      </c>
      <c r="H941" s="22" t="str">
        <f>IF(TRIM(D941)="","",IFERROR(INDEX('Student Master'!AG:AG,MATCH(D941,'Student Master'!B:B,0)),"0"))</f>
        <v/>
      </c>
      <c r="I941" s="22" t="str">
        <f>IF(TRIM(D941)="","",IFERROR(INDEX('Student Master'!AH:AH,MATCH(D941,'Student Master'!B:B,0)),"0"))</f>
        <v/>
      </c>
      <c r="J941" s="22" t="str">
        <f>IF(TRIM(D941)="","",IFERROR(INDEX('Student Master'!AI:AI,MATCH(D941,'Student Master'!B:B,0)),"0"))</f>
        <v/>
      </c>
      <c r="K941" s="23" t="str">
        <f t="shared" si="18"/>
        <v/>
      </c>
      <c r="L941" s="20"/>
      <c r="M941" s="20" t="str">
        <f>IF(TRIM(D941)="","",IFERROR(INDEX('Student Master'!C:C,MATCH(D941,'Student Master'!B:B,0)),"0"))</f>
        <v/>
      </c>
      <c r="N941" s="20" t="str">
        <f>IF(TRIM(D941)="","",IFERROR(INDEX('Student Master'!D:D,MATCH(D941,'Student Master'!B:B,0)),"0"))</f>
        <v/>
      </c>
      <c r="O941" s="20" t="str">
        <f>IF(TRIM(D941)="","",IFERROR(INDEX('Student Master'!H:H,MATCH(D941,'Student Master'!B:B,0)),"0"))</f>
        <v/>
      </c>
      <c r="P941" s="20" t="str">
        <f>IF(TRIM(D941)="","",IFERROR(INDEX('Student Master'!N:N,MATCH(D941,'Student Master'!B:B,0)),"0"))</f>
        <v/>
      </c>
      <c r="Q941" s="20" t="str">
        <f>IF(TRIM(D941)="","",IFERROR(INDEX('Student Master'!L:L,MATCH(D941,'Student Master'!B:B,0)),"0"))</f>
        <v/>
      </c>
    </row>
    <row r="942" spans="1:17" x14ac:dyDescent="0.35">
      <c r="A942" s="20">
        <v>941</v>
      </c>
      <c r="B942" s="21"/>
      <c r="C942" s="20"/>
      <c r="D942" s="20"/>
      <c r="E942" s="20"/>
      <c r="F942" s="20"/>
      <c r="G942" s="22" t="str">
        <f>IF(TRIM(D942)="","",IFERROR(INDEX('Student Master'!AB:AB,MATCH(D942,'Student Master'!B:B,0)),"0"))</f>
        <v/>
      </c>
      <c r="H942" s="22" t="str">
        <f>IF(TRIM(D942)="","",IFERROR(INDEX('Student Master'!AG:AG,MATCH(D942,'Student Master'!B:B,0)),"0"))</f>
        <v/>
      </c>
      <c r="I942" s="22" t="str">
        <f>IF(TRIM(D942)="","",IFERROR(INDEX('Student Master'!AH:AH,MATCH(D942,'Student Master'!B:B,0)),"0"))</f>
        <v/>
      </c>
      <c r="J942" s="22" t="str">
        <f>IF(TRIM(D942)="","",IFERROR(INDEX('Student Master'!AI:AI,MATCH(D942,'Student Master'!B:B,0)),"0"))</f>
        <v/>
      </c>
      <c r="K942" s="23" t="str">
        <f t="shared" si="18"/>
        <v/>
      </c>
      <c r="L942" s="20"/>
      <c r="M942" s="20" t="str">
        <f>IF(TRIM(D942)="","",IFERROR(INDEX('Student Master'!C:C,MATCH(D942,'Student Master'!B:B,0)),"0"))</f>
        <v/>
      </c>
      <c r="N942" s="20" t="str">
        <f>IF(TRIM(D942)="","",IFERROR(INDEX('Student Master'!D:D,MATCH(D942,'Student Master'!B:B,0)),"0"))</f>
        <v/>
      </c>
      <c r="O942" s="20" t="str">
        <f>IF(TRIM(D942)="","",IFERROR(INDEX('Student Master'!H:H,MATCH(D942,'Student Master'!B:B,0)),"0"))</f>
        <v/>
      </c>
      <c r="P942" s="20" t="str">
        <f>IF(TRIM(D942)="","",IFERROR(INDEX('Student Master'!N:N,MATCH(D942,'Student Master'!B:B,0)),"0"))</f>
        <v/>
      </c>
      <c r="Q942" s="20" t="str">
        <f>IF(TRIM(D942)="","",IFERROR(INDEX('Student Master'!L:L,MATCH(D942,'Student Master'!B:B,0)),"0"))</f>
        <v/>
      </c>
    </row>
    <row r="943" spans="1:17" x14ac:dyDescent="0.35">
      <c r="A943" s="20">
        <v>942</v>
      </c>
      <c r="B943" s="21"/>
      <c r="C943" s="20"/>
      <c r="D943" s="20"/>
      <c r="E943" s="20"/>
      <c r="F943" s="20"/>
      <c r="G943" s="22" t="str">
        <f>IF(TRIM(D943)="","",IFERROR(INDEX('Student Master'!AB:AB,MATCH(D943,'Student Master'!B:B,0)),"0"))</f>
        <v/>
      </c>
      <c r="H943" s="22" t="str">
        <f>IF(TRIM(D943)="","",IFERROR(INDEX('Student Master'!AG:AG,MATCH(D943,'Student Master'!B:B,0)),"0"))</f>
        <v/>
      </c>
      <c r="I943" s="22" t="str">
        <f>IF(TRIM(D943)="","",IFERROR(INDEX('Student Master'!AH:AH,MATCH(D943,'Student Master'!B:B,0)),"0"))</f>
        <v/>
      </c>
      <c r="J943" s="22" t="str">
        <f>IF(TRIM(D943)="","",IFERROR(INDEX('Student Master'!AI:AI,MATCH(D943,'Student Master'!B:B,0)),"0"))</f>
        <v/>
      </c>
      <c r="K943" s="23" t="str">
        <f t="shared" si="18"/>
        <v/>
      </c>
      <c r="L943" s="20"/>
      <c r="M943" s="20" t="str">
        <f>IF(TRIM(D943)="","",IFERROR(INDEX('Student Master'!C:C,MATCH(D943,'Student Master'!B:B,0)),"0"))</f>
        <v/>
      </c>
      <c r="N943" s="20" t="str">
        <f>IF(TRIM(D943)="","",IFERROR(INDEX('Student Master'!D:D,MATCH(D943,'Student Master'!B:B,0)),"0"))</f>
        <v/>
      </c>
      <c r="O943" s="20" t="str">
        <f>IF(TRIM(D943)="","",IFERROR(INDEX('Student Master'!H:H,MATCH(D943,'Student Master'!B:B,0)),"0"))</f>
        <v/>
      </c>
      <c r="P943" s="20" t="str">
        <f>IF(TRIM(D943)="","",IFERROR(INDEX('Student Master'!N:N,MATCH(D943,'Student Master'!B:B,0)),"0"))</f>
        <v/>
      </c>
      <c r="Q943" s="20" t="str">
        <f>IF(TRIM(D943)="","",IFERROR(INDEX('Student Master'!L:L,MATCH(D943,'Student Master'!B:B,0)),"0"))</f>
        <v/>
      </c>
    </row>
    <row r="944" spans="1:17" x14ac:dyDescent="0.35">
      <c r="A944" s="20">
        <v>943</v>
      </c>
      <c r="B944" s="21"/>
      <c r="C944" s="20"/>
      <c r="D944" s="20"/>
      <c r="E944" s="20"/>
      <c r="F944" s="20"/>
      <c r="G944" s="22" t="str">
        <f>IF(TRIM(D944)="","",IFERROR(INDEX('Student Master'!AB:AB,MATCH(D944,'Student Master'!B:B,0)),"0"))</f>
        <v/>
      </c>
      <c r="H944" s="22" t="str">
        <f>IF(TRIM(D944)="","",IFERROR(INDEX('Student Master'!AG:AG,MATCH(D944,'Student Master'!B:B,0)),"0"))</f>
        <v/>
      </c>
      <c r="I944" s="22" t="str">
        <f>IF(TRIM(D944)="","",IFERROR(INDEX('Student Master'!AH:AH,MATCH(D944,'Student Master'!B:B,0)),"0"))</f>
        <v/>
      </c>
      <c r="J944" s="22" t="str">
        <f>IF(TRIM(D944)="","",IFERROR(INDEX('Student Master'!AI:AI,MATCH(D944,'Student Master'!B:B,0)),"0"))</f>
        <v/>
      </c>
      <c r="K944" s="23" t="str">
        <f t="shared" si="18"/>
        <v/>
      </c>
      <c r="L944" s="20"/>
      <c r="M944" s="20" t="str">
        <f>IF(TRIM(D944)="","",IFERROR(INDEX('Student Master'!C:C,MATCH(D944,'Student Master'!B:B,0)),"0"))</f>
        <v/>
      </c>
      <c r="N944" s="20" t="str">
        <f>IF(TRIM(D944)="","",IFERROR(INDEX('Student Master'!D:D,MATCH(D944,'Student Master'!B:B,0)),"0"))</f>
        <v/>
      </c>
      <c r="O944" s="20" t="str">
        <f>IF(TRIM(D944)="","",IFERROR(INDEX('Student Master'!H:H,MATCH(D944,'Student Master'!B:B,0)),"0"))</f>
        <v/>
      </c>
      <c r="P944" s="20" t="str">
        <f>IF(TRIM(D944)="","",IFERROR(INDEX('Student Master'!N:N,MATCH(D944,'Student Master'!B:B,0)),"0"))</f>
        <v/>
      </c>
      <c r="Q944" s="20" t="str">
        <f>IF(TRIM(D944)="","",IFERROR(INDEX('Student Master'!L:L,MATCH(D944,'Student Master'!B:B,0)),"0"))</f>
        <v/>
      </c>
    </row>
    <row r="945" spans="1:17" x14ac:dyDescent="0.35">
      <c r="A945" s="20">
        <v>944</v>
      </c>
      <c r="B945" s="21"/>
      <c r="C945" s="20"/>
      <c r="D945" s="20"/>
      <c r="E945" s="20"/>
      <c r="F945" s="20"/>
      <c r="G945" s="22" t="str">
        <f>IF(TRIM(D945)="","",IFERROR(INDEX('Student Master'!AB:AB,MATCH(D945,'Student Master'!B:B,0)),"0"))</f>
        <v/>
      </c>
      <c r="H945" s="22" t="str">
        <f>IF(TRIM(D945)="","",IFERROR(INDEX('Student Master'!AG:AG,MATCH(D945,'Student Master'!B:B,0)),"0"))</f>
        <v/>
      </c>
      <c r="I945" s="22" t="str">
        <f>IF(TRIM(D945)="","",IFERROR(INDEX('Student Master'!AH:AH,MATCH(D945,'Student Master'!B:B,0)),"0"))</f>
        <v/>
      </c>
      <c r="J945" s="22" t="str">
        <f>IF(TRIM(D945)="","",IFERROR(INDEX('Student Master'!AI:AI,MATCH(D945,'Student Master'!B:B,0)),"0"))</f>
        <v/>
      </c>
      <c r="K945" s="23" t="str">
        <f t="shared" si="18"/>
        <v/>
      </c>
      <c r="L945" s="20"/>
      <c r="M945" s="20" t="str">
        <f>IF(TRIM(D945)="","",IFERROR(INDEX('Student Master'!C:C,MATCH(D945,'Student Master'!B:B,0)),"0"))</f>
        <v/>
      </c>
      <c r="N945" s="20" t="str">
        <f>IF(TRIM(D945)="","",IFERROR(INDEX('Student Master'!D:D,MATCH(D945,'Student Master'!B:B,0)),"0"))</f>
        <v/>
      </c>
      <c r="O945" s="20" t="str">
        <f>IF(TRIM(D945)="","",IFERROR(INDEX('Student Master'!H:H,MATCH(D945,'Student Master'!B:B,0)),"0"))</f>
        <v/>
      </c>
      <c r="P945" s="20" t="str">
        <f>IF(TRIM(D945)="","",IFERROR(INDEX('Student Master'!N:N,MATCH(D945,'Student Master'!B:B,0)),"0"))</f>
        <v/>
      </c>
      <c r="Q945" s="20" t="str">
        <f>IF(TRIM(D945)="","",IFERROR(INDEX('Student Master'!L:L,MATCH(D945,'Student Master'!B:B,0)),"0"))</f>
        <v/>
      </c>
    </row>
    <row r="946" spans="1:17" x14ac:dyDescent="0.35">
      <c r="A946" s="20">
        <v>945</v>
      </c>
      <c r="B946" s="21"/>
      <c r="C946" s="20"/>
      <c r="D946" s="20"/>
      <c r="E946" s="20"/>
      <c r="F946" s="20"/>
      <c r="G946" s="22" t="str">
        <f>IF(TRIM(D946)="","",IFERROR(INDEX('Student Master'!AB:AB,MATCH(D946,'Student Master'!B:B,0)),"0"))</f>
        <v/>
      </c>
      <c r="H946" s="22" t="str">
        <f>IF(TRIM(D946)="","",IFERROR(INDEX('Student Master'!AG:AG,MATCH(D946,'Student Master'!B:B,0)),"0"))</f>
        <v/>
      </c>
      <c r="I946" s="22" t="str">
        <f>IF(TRIM(D946)="","",IFERROR(INDEX('Student Master'!AH:AH,MATCH(D946,'Student Master'!B:B,0)),"0"))</f>
        <v/>
      </c>
      <c r="J946" s="22" t="str">
        <f>IF(TRIM(D946)="","",IFERROR(INDEX('Student Master'!AI:AI,MATCH(D946,'Student Master'!B:B,0)),"0"))</f>
        <v/>
      </c>
      <c r="K946" s="23" t="str">
        <f t="shared" si="18"/>
        <v/>
      </c>
      <c r="L946" s="20"/>
      <c r="M946" s="20" t="str">
        <f>IF(TRIM(D946)="","",IFERROR(INDEX('Student Master'!C:C,MATCH(D946,'Student Master'!B:B,0)),"0"))</f>
        <v/>
      </c>
      <c r="N946" s="20" t="str">
        <f>IF(TRIM(D946)="","",IFERROR(INDEX('Student Master'!D:D,MATCH(D946,'Student Master'!B:B,0)),"0"))</f>
        <v/>
      </c>
      <c r="O946" s="20" t="str">
        <f>IF(TRIM(D946)="","",IFERROR(INDEX('Student Master'!H:H,MATCH(D946,'Student Master'!B:B,0)),"0"))</f>
        <v/>
      </c>
      <c r="P946" s="20" t="str">
        <f>IF(TRIM(D946)="","",IFERROR(INDEX('Student Master'!N:N,MATCH(D946,'Student Master'!B:B,0)),"0"))</f>
        <v/>
      </c>
      <c r="Q946" s="20" t="str">
        <f>IF(TRIM(D946)="","",IFERROR(INDEX('Student Master'!L:L,MATCH(D946,'Student Master'!B:B,0)),"0"))</f>
        <v/>
      </c>
    </row>
    <row r="947" spans="1:17" x14ac:dyDescent="0.35">
      <c r="A947" s="20">
        <v>946</v>
      </c>
      <c r="B947" s="21"/>
      <c r="C947" s="20"/>
      <c r="D947" s="20"/>
      <c r="E947" s="20"/>
      <c r="F947" s="20"/>
      <c r="G947" s="22" t="str">
        <f>IF(TRIM(D947)="","",IFERROR(INDEX('Student Master'!AB:AB,MATCH(D947,'Student Master'!B:B,0)),"0"))</f>
        <v/>
      </c>
      <c r="H947" s="22" t="str">
        <f>IF(TRIM(D947)="","",IFERROR(INDEX('Student Master'!AG:AG,MATCH(D947,'Student Master'!B:B,0)),"0"))</f>
        <v/>
      </c>
      <c r="I947" s="22" t="str">
        <f>IF(TRIM(D947)="","",IFERROR(INDEX('Student Master'!AH:AH,MATCH(D947,'Student Master'!B:B,0)),"0"))</f>
        <v/>
      </c>
      <c r="J947" s="22" t="str">
        <f>IF(TRIM(D947)="","",IFERROR(INDEX('Student Master'!AI:AI,MATCH(D947,'Student Master'!B:B,0)),"0"))</f>
        <v/>
      </c>
      <c r="K947" s="23" t="str">
        <f t="shared" si="18"/>
        <v/>
      </c>
      <c r="L947" s="20"/>
      <c r="M947" s="20" t="str">
        <f>IF(TRIM(D947)="","",IFERROR(INDEX('Student Master'!C:C,MATCH(D947,'Student Master'!B:B,0)),"0"))</f>
        <v/>
      </c>
      <c r="N947" s="20" t="str">
        <f>IF(TRIM(D947)="","",IFERROR(INDEX('Student Master'!D:D,MATCH(D947,'Student Master'!B:B,0)),"0"))</f>
        <v/>
      </c>
      <c r="O947" s="20" t="str">
        <f>IF(TRIM(D947)="","",IFERROR(INDEX('Student Master'!H:H,MATCH(D947,'Student Master'!B:B,0)),"0"))</f>
        <v/>
      </c>
      <c r="P947" s="20" t="str">
        <f>IF(TRIM(D947)="","",IFERROR(INDEX('Student Master'!N:N,MATCH(D947,'Student Master'!B:B,0)),"0"))</f>
        <v/>
      </c>
      <c r="Q947" s="20" t="str">
        <f>IF(TRIM(D947)="","",IFERROR(INDEX('Student Master'!L:L,MATCH(D947,'Student Master'!B:B,0)),"0"))</f>
        <v/>
      </c>
    </row>
    <row r="948" spans="1:17" x14ac:dyDescent="0.35">
      <c r="A948" s="20">
        <v>947</v>
      </c>
      <c r="B948" s="21"/>
      <c r="C948" s="20"/>
      <c r="D948" s="20"/>
      <c r="E948" s="20"/>
      <c r="F948" s="20"/>
      <c r="G948" s="22" t="str">
        <f>IF(TRIM(D948)="","",IFERROR(INDEX('Student Master'!AB:AB,MATCH(D948,'Student Master'!B:B,0)),"0"))</f>
        <v/>
      </c>
      <c r="H948" s="22" t="str">
        <f>IF(TRIM(D948)="","",IFERROR(INDEX('Student Master'!AG:AG,MATCH(D948,'Student Master'!B:B,0)),"0"))</f>
        <v/>
      </c>
      <c r="I948" s="22" t="str">
        <f>IF(TRIM(D948)="","",IFERROR(INDEX('Student Master'!AH:AH,MATCH(D948,'Student Master'!B:B,0)),"0"))</f>
        <v/>
      </c>
      <c r="J948" s="22" t="str">
        <f>IF(TRIM(D948)="","",IFERROR(INDEX('Student Master'!AI:AI,MATCH(D948,'Student Master'!B:B,0)),"0"))</f>
        <v/>
      </c>
      <c r="K948" s="23" t="str">
        <f t="shared" si="18"/>
        <v/>
      </c>
      <c r="L948" s="20"/>
      <c r="M948" s="20" t="str">
        <f>IF(TRIM(D948)="","",IFERROR(INDEX('Student Master'!C:C,MATCH(D948,'Student Master'!B:B,0)),"0"))</f>
        <v/>
      </c>
      <c r="N948" s="20" t="str">
        <f>IF(TRIM(D948)="","",IFERROR(INDEX('Student Master'!D:D,MATCH(D948,'Student Master'!B:B,0)),"0"))</f>
        <v/>
      </c>
      <c r="O948" s="20" t="str">
        <f>IF(TRIM(D948)="","",IFERROR(INDEX('Student Master'!H:H,MATCH(D948,'Student Master'!B:B,0)),"0"))</f>
        <v/>
      </c>
      <c r="P948" s="20" t="str">
        <f>IF(TRIM(D948)="","",IFERROR(INDEX('Student Master'!N:N,MATCH(D948,'Student Master'!B:B,0)),"0"))</f>
        <v/>
      </c>
      <c r="Q948" s="20" t="str">
        <f>IF(TRIM(D948)="","",IFERROR(INDEX('Student Master'!L:L,MATCH(D948,'Student Master'!B:B,0)),"0"))</f>
        <v/>
      </c>
    </row>
    <row r="949" spans="1:17" x14ac:dyDescent="0.35">
      <c r="A949" s="20">
        <v>948</v>
      </c>
      <c r="B949" s="21"/>
      <c r="C949" s="20"/>
      <c r="D949" s="20"/>
      <c r="E949" s="20"/>
      <c r="F949" s="20"/>
      <c r="G949" s="22" t="str">
        <f>IF(TRIM(D949)="","",IFERROR(INDEX('Student Master'!AB:AB,MATCH(D949,'Student Master'!B:B,0)),"0"))</f>
        <v/>
      </c>
      <c r="H949" s="22" t="str">
        <f>IF(TRIM(D949)="","",IFERROR(INDEX('Student Master'!AG:AG,MATCH(D949,'Student Master'!B:B,0)),"0"))</f>
        <v/>
      </c>
      <c r="I949" s="22" t="str">
        <f>IF(TRIM(D949)="","",IFERROR(INDEX('Student Master'!AH:AH,MATCH(D949,'Student Master'!B:B,0)),"0"))</f>
        <v/>
      </c>
      <c r="J949" s="22" t="str">
        <f>IF(TRIM(D949)="","",IFERROR(INDEX('Student Master'!AI:AI,MATCH(D949,'Student Master'!B:B,0)),"0"))</f>
        <v/>
      </c>
      <c r="K949" s="23" t="str">
        <f t="shared" si="18"/>
        <v/>
      </c>
      <c r="L949" s="20"/>
      <c r="M949" s="20" t="str">
        <f>IF(TRIM(D949)="","",IFERROR(INDEX('Student Master'!C:C,MATCH(D949,'Student Master'!B:B,0)),"0"))</f>
        <v/>
      </c>
      <c r="N949" s="20" t="str">
        <f>IF(TRIM(D949)="","",IFERROR(INDEX('Student Master'!D:D,MATCH(D949,'Student Master'!B:B,0)),"0"))</f>
        <v/>
      </c>
      <c r="O949" s="20" t="str">
        <f>IF(TRIM(D949)="","",IFERROR(INDEX('Student Master'!H:H,MATCH(D949,'Student Master'!B:B,0)),"0"))</f>
        <v/>
      </c>
      <c r="P949" s="20" t="str">
        <f>IF(TRIM(D949)="","",IFERROR(INDEX('Student Master'!N:N,MATCH(D949,'Student Master'!B:B,0)),"0"))</f>
        <v/>
      </c>
      <c r="Q949" s="20" t="str">
        <f>IF(TRIM(D949)="","",IFERROR(INDEX('Student Master'!L:L,MATCH(D949,'Student Master'!B:B,0)),"0"))</f>
        <v/>
      </c>
    </row>
    <row r="950" spans="1:17" x14ac:dyDescent="0.35">
      <c r="A950" s="20">
        <v>949</v>
      </c>
      <c r="B950" s="21"/>
      <c r="C950" s="20"/>
      <c r="D950" s="20"/>
      <c r="E950" s="20"/>
      <c r="F950" s="20"/>
      <c r="G950" s="22" t="str">
        <f>IF(TRIM(D950)="","",IFERROR(INDEX('Student Master'!AB:AB,MATCH(D950,'Student Master'!B:B,0)),"0"))</f>
        <v/>
      </c>
      <c r="H950" s="22" t="str">
        <f>IF(TRIM(D950)="","",IFERROR(INDEX('Student Master'!AG:AG,MATCH(D950,'Student Master'!B:B,0)),"0"))</f>
        <v/>
      </c>
      <c r="I950" s="22" t="str">
        <f>IF(TRIM(D950)="","",IFERROR(INDEX('Student Master'!AH:AH,MATCH(D950,'Student Master'!B:B,0)),"0"))</f>
        <v/>
      </c>
      <c r="J950" s="22" t="str">
        <f>IF(TRIM(D950)="","",IFERROR(INDEX('Student Master'!AI:AI,MATCH(D950,'Student Master'!B:B,0)),"0"))</f>
        <v/>
      </c>
      <c r="K950" s="23" t="str">
        <f t="shared" si="18"/>
        <v/>
      </c>
      <c r="L950" s="20"/>
      <c r="M950" s="20" t="str">
        <f>IF(TRIM(D950)="","",IFERROR(INDEX('Student Master'!C:C,MATCH(D950,'Student Master'!B:B,0)),"0"))</f>
        <v/>
      </c>
      <c r="N950" s="20" t="str">
        <f>IF(TRIM(D950)="","",IFERROR(INDEX('Student Master'!D:D,MATCH(D950,'Student Master'!B:B,0)),"0"))</f>
        <v/>
      </c>
      <c r="O950" s="20" t="str">
        <f>IF(TRIM(D950)="","",IFERROR(INDEX('Student Master'!H:H,MATCH(D950,'Student Master'!B:B,0)),"0"))</f>
        <v/>
      </c>
      <c r="P950" s="20" t="str">
        <f>IF(TRIM(D950)="","",IFERROR(INDEX('Student Master'!N:N,MATCH(D950,'Student Master'!B:B,0)),"0"))</f>
        <v/>
      </c>
      <c r="Q950" s="20" t="str">
        <f>IF(TRIM(D950)="","",IFERROR(INDEX('Student Master'!L:L,MATCH(D950,'Student Master'!B:B,0)),"0"))</f>
        <v/>
      </c>
    </row>
    <row r="951" spans="1:17" x14ac:dyDescent="0.35">
      <c r="A951" s="20">
        <v>950</v>
      </c>
      <c r="B951" s="21"/>
      <c r="C951" s="20"/>
      <c r="D951" s="20"/>
      <c r="E951" s="20"/>
      <c r="F951" s="20"/>
      <c r="G951" s="22" t="str">
        <f>IF(TRIM(D951)="","",IFERROR(INDEX('Student Master'!AB:AB,MATCH(D951,'Student Master'!B:B,0)),"0"))</f>
        <v/>
      </c>
      <c r="H951" s="22" t="str">
        <f>IF(TRIM(D951)="","",IFERROR(INDEX('Student Master'!AG:AG,MATCH(D951,'Student Master'!B:B,0)),"0"))</f>
        <v/>
      </c>
      <c r="I951" s="22" t="str">
        <f>IF(TRIM(D951)="","",IFERROR(INDEX('Student Master'!AH:AH,MATCH(D951,'Student Master'!B:B,0)),"0"))</f>
        <v/>
      </c>
      <c r="J951" s="22" t="str">
        <f>IF(TRIM(D951)="","",IFERROR(INDEX('Student Master'!AI:AI,MATCH(D951,'Student Master'!B:B,0)),"0"))</f>
        <v/>
      </c>
      <c r="K951" s="23" t="str">
        <f t="shared" si="18"/>
        <v/>
      </c>
      <c r="L951" s="20"/>
      <c r="M951" s="20" t="str">
        <f>IF(TRIM(D951)="","",IFERROR(INDEX('Student Master'!C:C,MATCH(D951,'Student Master'!B:B,0)),"0"))</f>
        <v/>
      </c>
      <c r="N951" s="20" t="str">
        <f>IF(TRIM(D951)="","",IFERROR(INDEX('Student Master'!D:D,MATCH(D951,'Student Master'!B:B,0)),"0"))</f>
        <v/>
      </c>
      <c r="O951" s="20" t="str">
        <f>IF(TRIM(D951)="","",IFERROR(INDEX('Student Master'!H:H,MATCH(D951,'Student Master'!B:B,0)),"0"))</f>
        <v/>
      </c>
      <c r="P951" s="20" t="str">
        <f>IF(TRIM(D951)="","",IFERROR(INDEX('Student Master'!N:N,MATCH(D951,'Student Master'!B:B,0)),"0"))</f>
        <v/>
      </c>
      <c r="Q951" s="20" t="str">
        <f>IF(TRIM(D951)="","",IFERROR(INDEX('Student Master'!L:L,MATCH(D951,'Student Master'!B:B,0)),"0"))</f>
        <v/>
      </c>
    </row>
    <row r="952" spans="1:17" x14ac:dyDescent="0.35">
      <c r="A952" s="20">
        <v>951</v>
      </c>
      <c r="B952" s="21"/>
      <c r="C952" s="20"/>
      <c r="D952" s="20"/>
      <c r="E952" s="20"/>
      <c r="F952" s="20"/>
      <c r="G952" s="22" t="str">
        <f>IF(TRIM(D952)="","",IFERROR(INDEX('Student Master'!AB:AB,MATCH(D952,'Student Master'!B:B,0)),"0"))</f>
        <v/>
      </c>
      <c r="H952" s="22" t="str">
        <f>IF(TRIM(D952)="","",IFERROR(INDEX('Student Master'!AG:AG,MATCH(D952,'Student Master'!B:B,0)),"0"))</f>
        <v/>
      </c>
      <c r="I952" s="22" t="str">
        <f>IF(TRIM(D952)="","",IFERROR(INDEX('Student Master'!AH:AH,MATCH(D952,'Student Master'!B:B,0)),"0"))</f>
        <v/>
      </c>
      <c r="J952" s="22" t="str">
        <f>IF(TRIM(D952)="","",IFERROR(INDEX('Student Master'!AI:AI,MATCH(D952,'Student Master'!B:B,0)),"0"))</f>
        <v/>
      </c>
      <c r="K952" s="23" t="str">
        <f t="shared" si="18"/>
        <v/>
      </c>
      <c r="L952" s="20"/>
      <c r="M952" s="20" t="str">
        <f>IF(TRIM(D952)="","",IFERROR(INDEX('Student Master'!C:C,MATCH(D952,'Student Master'!B:B,0)),"0"))</f>
        <v/>
      </c>
      <c r="N952" s="20" t="str">
        <f>IF(TRIM(D952)="","",IFERROR(INDEX('Student Master'!D:D,MATCH(D952,'Student Master'!B:B,0)),"0"))</f>
        <v/>
      </c>
      <c r="O952" s="20" t="str">
        <f>IF(TRIM(D952)="","",IFERROR(INDEX('Student Master'!H:H,MATCH(D952,'Student Master'!B:B,0)),"0"))</f>
        <v/>
      </c>
      <c r="P952" s="20" t="str">
        <f>IF(TRIM(D952)="","",IFERROR(INDEX('Student Master'!N:N,MATCH(D952,'Student Master'!B:B,0)),"0"))</f>
        <v/>
      </c>
      <c r="Q952" s="20" t="str">
        <f>IF(TRIM(D952)="","",IFERROR(INDEX('Student Master'!L:L,MATCH(D952,'Student Master'!B:B,0)),"0"))</f>
        <v/>
      </c>
    </row>
    <row r="953" spans="1:17" x14ac:dyDescent="0.35">
      <c r="A953" s="20">
        <v>952</v>
      </c>
      <c r="B953" s="21"/>
      <c r="C953" s="20"/>
      <c r="D953" s="20"/>
      <c r="E953" s="20"/>
      <c r="F953" s="20"/>
      <c r="G953" s="22" t="str">
        <f>IF(TRIM(D953)="","",IFERROR(INDEX('Student Master'!AB:AB,MATCH(D953,'Student Master'!B:B,0)),"0"))</f>
        <v/>
      </c>
      <c r="H953" s="22" t="str">
        <f>IF(TRIM(D953)="","",IFERROR(INDEX('Student Master'!AG:AG,MATCH(D953,'Student Master'!B:B,0)),"0"))</f>
        <v/>
      </c>
      <c r="I953" s="22" t="str">
        <f>IF(TRIM(D953)="","",IFERROR(INDEX('Student Master'!AH:AH,MATCH(D953,'Student Master'!B:B,0)),"0"))</f>
        <v/>
      </c>
      <c r="J953" s="22" t="str">
        <f>IF(TRIM(D953)="","",IFERROR(INDEX('Student Master'!AI:AI,MATCH(D953,'Student Master'!B:B,0)),"0"))</f>
        <v/>
      </c>
      <c r="K953" s="23" t="str">
        <f t="shared" si="18"/>
        <v/>
      </c>
      <c r="L953" s="20"/>
      <c r="M953" s="20" t="str">
        <f>IF(TRIM(D953)="","",IFERROR(INDEX('Student Master'!C:C,MATCH(D953,'Student Master'!B:B,0)),"0"))</f>
        <v/>
      </c>
      <c r="N953" s="20" t="str">
        <f>IF(TRIM(D953)="","",IFERROR(INDEX('Student Master'!D:D,MATCH(D953,'Student Master'!B:B,0)),"0"))</f>
        <v/>
      </c>
      <c r="O953" s="20" t="str">
        <f>IF(TRIM(D953)="","",IFERROR(INDEX('Student Master'!H:H,MATCH(D953,'Student Master'!B:B,0)),"0"))</f>
        <v/>
      </c>
      <c r="P953" s="20" t="str">
        <f>IF(TRIM(D953)="","",IFERROR(INDEX('Student Master'!N:N,MATCH(D953,'Student Master'!B:B,0)),"0"))</f>
        <v/>
      </c>
      <c r="Q953" s="20" t="str">
        <f>IF(TRIM(D953)="","",IFERROR(INDEX('Student Master'!L:L,MATCH(D953,'Student Master'!B:B,0)),"0"))</f>
        <v/>
      </c>
    </row>
    <row r="954" spans="1:17" x14ac:dyDescent="0.35">
      <c r="A954" s="20">
        <v>953</v>
      </c>
      <c r="B954" s="21"/>
      <c r="C954" s="20"/>
      <c r="D954" s="20"/>
      <c r="E954" s="20"/>
      <c r="F954" s="20"/>
      <c r="G954" s="22" t="str">
        <f>IF(TRIM(D954)="","",IFERROR(INDEX('Student Master'!AB:AB,MATCH(D954,'Student Master'!B:B,0)),"0"))</f>
        <v/>
      </c>
      <c r="H954" s="22" t="str">
        <f>IF(TRIM(D954)="","",IFERROR(INDEX('Student Master'!AG:AG,MATCH(D954,'Student Master'!B:B,0)),"0"))</f>
        <v/>
      </c>
      <c r="I954" s="22" t="str">
        <f>IF(TRIM(D954)="","",IFERROR(INDEX('Student Master'!AH:AH,MATCH(D954,'Student Master'!B:B,0)),"0"))</f>
        <v/>
      </c>
      <c r="J954" s="22" t="str">
        <f>IF(TRIM(D954)="","",IFERROR(INDEX('Student Master'!AI:AI,MATCH(D954,'Student Master'!B:B,0)),"0"))</f>
        <v/>
      </c>
      <c r="K954" s="23" t="str">
        <f t="shared" si="18"/>
        <v/>
      </c>
      <c r="L954" s="20"/>
      <c r="M954" s="20" t="str">
        <f>IF(TRIM(D954)="","",IFERROR(INDEX('Student Master'!C:C,MATCH(D954,'Student Master'!B:B,0)),"0"))</f>
        <v/>
      </c>
      <c r="N954" s="20" t="str">
        <f>IF(TRIM(D954)="","",IFERROR(INDEX('Student Master'!D:D,MATCH(D954,'Student Master'!B:B,0)),"0"))</f>
        <v/>
      </c>
      <c r="O954" s="20" t="str">
        <f>IF(TRIM(D954)="","",IFERROR(INDEX('Student Master'!H:H,MATCH(D954,'Student Master'!B:B,0)),"0"))</f>
        <v/>
      </c>
      <c r="P954" s="20" t="str">
        <f>IF(TRIM(D954)="","",IFERROR(INDEX('Student Master'!N:N,MATCH(D954,'Student Master'!B:B,0)),"0"))</f>
        <v/>
      </c>
      <c r="Q954" s="20" t="str">
        <f>IF(TRIM(D954)="","",IFERROR(INDEX('Student Master'!L:L,MATCH(D954,'Student Master'!B:B,0)),"0"))</f>
        <v/>
      </c>
    </row>
    <row r="955" spans="1:17" x14ac:dyDescent="0.35">
      <c r="A955" s="20">
        <v>954</v>
      </c>
      <c r="B955" s="21"/>
      <c r="C955" s="20"/>
      <c r="D955" s="20"/>
      <c r="E955" s="20"/>
      <c r="F955" s="20"/>
      <c r="G955" s="22" t="str">
        <f>IF(TRIM(D955)="","",IFERROR(INDEX('Student Master'!AB:AB,MATCH(D955,'Student Master'!B:B,0)),"0"))</f>
        <v/>
      </c>
      <c r="H955" s="22" t="str">
        <f>IF(TRIM(D955)="","",IFERROR(INDEX('Student Master'!AG:AG,MATCH(D955,'Student Master'!B:B,0)),"0"))</f>
        <v/>
      </c>
      <c r="I955" s="22" t="str">
        <f>IF(TRIM(D955)="","",IFERROR(INDEX('Student Master'!AH:AH,MATCH(D955,'Student Master'!B:B,0)),"0"))</f>
        <v/>
      </c>
      <c r="J955" s="22" t="str">
        <f>IF(TRIM(D955)="","",IFERROR(INDEX('Student Master'!AI:AI,MATCH(D955,'Student Master'!B:B,0)),"0"))</f>
        <v/>
      </c>
      <c r="K955" s="23" t="str">
        <f t="shared" si="18"/>
        <v/>
      </c>
      <c r="L955" s="20"/>
      <c r="M955" s="20" t="str">
        <f>IF(TRIM(D955)="","",IFERROR(INDEX('Student Master'!C:C,MATCH(D955,'Student Master'!B:B,0)),"0"))</f>
        <v/>
      </c>
      <c r="N955" s="20" t="str">
        <f>IF(TRIM(D955)="","",IFERROR(INDEX('Student Master'!D:D,MATCH(D955,'Student Master'!B:B,0)),"0"))</f>
        <v/>
      </c>
      <c r="O955" s="20" t="str">
        <f>IF(TRIM(D955)="","",IFERROR(INDEX('Student Master'!H:H,MATCH(D955,'Student Master'!B:B,0)),"0"))</f>
        <v/>
      </c>
      <c r="P955" s="20" t="str">
        <f>IF(TRIM(D955)="","",IFERROR(INDEX('Student Master'!N:N,MATCH(D955,'Student Master'!B:B,0)),"0"))</f>
        <v/>
      </c>
      <c r="Q955" s="20" t="str">
        <f>IF(TRIM(D955)="","",IFERROR(INDEX('Student Master'!L:L,MATCH(D955,'Student Master'!B:B,0)),"0"))</f>
        <v/>
      </c>
    </row>
    <row r="956" spans="1:17" x14ac:dyDescent="0.35">
      <c r="A956" s="20">
        <v>955</v>
      </c>
      <c r="B956" s="21"/>
      <c r="C956" s="20"/>
      <c r="D956" s="20"/>
      <c r="E956" s="20"/>
      <c r="F956" s="20"/>
      <c r="G956" s="22" t="str">
        <f>IF(TRIM(D956)="","",IFERROR(INDEX('Student Master'!AB:AB,MATCH(D956,'Student Master'!B:B,0)),"0"))</f>
        <v/>
      </c>
      <c r="H956" s="22" t="str">
        <f>IF(TRIM(D956)="","",IFERROR(INDEX('Student Master'!AG:AG,MATCH(D956,'Student Master'!B:B,0)),"0"))</f>
        <v/>
      </c>
      <c r="I956" s="22" t="str">
        <f>IF(TRIM(D956)="","",IFERROR(INDEX('Student Master'!AH:AH,MATCH(D956,'Student Master'!B:B,0)),"0"))</f>
        <v/>
      </c>
      <c r="J956" s="22" t="str">
        <f>IF(TRIM(D956)="","",IFERROR(INDEX('Student Master'!AI:AI,MATCH(D956,'Student Master'!B:B,0)),"0"))</f>
        <v/>
      </c>
      <c r="K956" s="23" t="str">
        <f t="shared" si="18"/>
        <v/>
      </c>
      <c r="L956" s="20"/>
      <c r="M956" s="20" t="str">
        <f>IF(TRIM(D956)="","",IFERROR(INDEX('Student Master'!C:C,MATCH(D956,'Student Master'!B:B,0)),"0"))</f>
        <v/>
      </c>
      <c r="N956" s="20" t="str">
        <f>IF(TRIM(D956)="","",IFERROR(INDEX('Student Master'!D:D,MATCH(D956,'Student Master'!B:B,0)),"0"))</f>
        <v/>
      </c>
      <c r="O956" s="20" t="str">
        <f>IF(TRIM(D956)="","",IFERROR(INDEX('Student Master'!H:H,MATCH(D956,'Student Master'!B:B,0)),"0"))</f>
        <v/>
      </c>
      <c r="P956" s="20" t="str">
        <f>IF(TRIM(D956)="","",IFERROR(INDEX('Student Master'!N:N,MATCH(D956,'Student Master'!B:B,0)),"0"))</f>
        <v/>
      </c>
      <c r="Q956" s="20" t="str">
        <f>IF(TRIM(D956)="","",IFERROR(INDEX('Student Master'!L:L,MATCH(D956,'Student Master'!B:B,0)),"0"))</f>
        <v/>
      </c>
    </row>
    <row r="957" spans="1:17" x14ac:dyDescent="0.35">
      <c r="A957" s="20">
        <v>956</v>
      </c>
      <c r="B957" s="21"/>
      <c r="C957" s="20"/>
      <c r="D957" s="20"/>
      <c r="E957" s="20"/>
      <c r="F957" s="20"/>
      <c r="G957" s="22" t="str">
        <f>IF(TRIM(D957)="","",IFERROR(INDEX('Student Master'!AB:AB,MATCH(D957,'Student Master'!B:B,0)),"0"))</f>
        <v/>
      </c>
      <c r="H957" s="22" t="str">
        <f>IF(TRIM(D957)="","",IFERROR(INDEX('Student Master'!AG:AG,MATCH(D957,'Student Master'!B:B,0)),"0"))</f>
        <v/>
      </c>
      <c r="I957" s="22" t="str">
        <f>IF(TRIM(D957)="","",IFERROR(INDEX('Student Master'!AH:AH,MATCH(D957,'Student Master'!B:B,0)),"0"))</f>
        <v/>
      </c>
      <c r="J957" s="22" t="str">
        <f>IF(TRIM(D957)="","",IFERROR(INDEX('Student Master'!AI:AI,MATCH(D957,'Student Master'!B:B,0)),"0"))</f>
        <v/>
      </c>
      <c r="K957" s="23" t="str">
        <f t="shared" si="18"/>
        <v/>
      </c>
      <c r="L957" s="20"/>
      <c r="M957" s="20" t="str">
        <f>IF(TRIM(D957)="","",IFERROR(INDEX('Student Master'!C:C,MATCH(D957,'Student Master'!B:B,0)),"0"))</f>
        <v/>
      </c>
      <c r="N957" s="20" t="str">
        <f>IF(TRIM(D957)="","",IFERROR(INDEX('Student Master'!D:D,MATCH(D957,'Student Master'!B:B,0)),"0"))</f>
        <v/>
      </c>
      <c r="O957" s="20" t="str">
        <f>IF(TRIM(D957)="","",IFERROR(INDEX('Student Master'!H:H,MATCH(D957,'Student Master'!B:B,0)),"0"))</f>
        <v/>
      </c>
      <c r="P957" s="20" t="str">
        <f>IF(TRIM(D957)="","",IFERROR(INDEX('Student Master'!N:N,MATCH(D957,'Student Master'!B:B,0)),"0"))</f>
        <v/>
      </c>
      <c r="Q957" s="20" t="str">
        <f>IF(TRIM(D957)="","",IFERROR(INDEX('Student Master'!L:L,MATCH(D957,'Student Master'!B:B,0)),"0"))</f>
        <v/>
      </c>
    </row>
    <row r="958" spans="1:17" x14ac:dyDescent="0.35">
      <c r="A958" s="20">
        <v>957</v>
      </c>
      <c r="B958" s="21"/>
      <c r="C958" s="20"/>
      <c r="D958" s="20"/>
      <c r="E958" s="20"/>
      <c r="F958" s="20"/>
      <c r="G958" s="22" t="str">
        <f>IF(TRIM(D958)="","",IFERROR(INDEX('Student Master'!AB:AB,MATCH(D958,'Student Master'!B:B,0)),"0"))</f>
        <v/>
      </c>
      <c r="H958" s="22" t="str">
        <f>IF(TRIM(D958)="","",IFERROR(INDEX('Student Master'!AG:AG,MATCH(D958,'Student Master'!B:B,0)),"0"))</f>
        <v/>
      </c>
      <c r="I958" s="22" t="str">
        <f>IF(TRIM(D958)="","",IFERROR(INDEX('Student Master'!AH:AH,MATCH(D958,'Student Master'!B:B,0)),"0"))</f>
        <v/>
      </c>
      <c r="J958" s="22" t="str">
        <f>IF(TRIM(D958)="","",IFERROR(INDEX('Student Master'!AI:AI,MATCH(D958,'Student Master'!B:B,0)),"0"))</f>
        <v/>
      </c>
      <c r="K958" s="23" t="str">
        <f t="shared" si="18"/>
        <v/>
      </c>
      <c r="L958" s="20"/>
      <c r="M958" s="20" t="str">
        <f>IF(TRIM(D958)="","",IFERROR(INDEX('Student Master'!C:C,MATCH(D958,'Student Master'!B:B,0)),"0"))</f>
        <v/>
      </c>
      <c r="N958" s="20" t="str">
        <f>IF(TRIM(D958)="","",IFERROR(INDEX('Student Master'!D:D,MATCH(D958,'Student Master'!B:B,0)),"0"))</f>
        <v/>
      </c>
      <c r="O958" s="20" t="str">
        <f>IF(TRIM(D958)="","",IFERROR(INDEX('Student Master'!H:H,MATCH(D958,'Student Master'!B:B,0)),"0"))</f>
        <v/>
      </c>
      <c r="P958" s="20" t="str">
        <f>IF(TRIM(D958)="","",IFERROR(INDEX('Student Master'!N:N,MATCH(D958,'Student Master'!B:B,0)),"0"))</f>
        <v/>
      </c>
      <c r="Q958" s="20" t="str">
        <f>IF(TRIM(D958)="","",IFERROR(INDEX('Student Master'!L:L,MATCH(D958,'Student Master'!B:B,0)),"0"))</f>
        <v/>
      </c>
    </row>
    <row r="959" spans="1:17" x14ac:dyDescent="0.35">
      <c r="A959" s="20">
        <v>958</v>
      </c>
      <c r="B959" s="21"/>
      <c r="C959" s="20"/>
      <c r="D959" s="20"/>
      <c r="E959" s="20"/>
      <c r="F959" s="20"/>
      <c r="G959" s="22" t="str">
        <f>IF(TRIM(D959)="","",IFERROR(INDEX('Student Master'!AB:AB,MATCH(D959,'Student Master'!B:B,0)),"0"))</f>
        <v/>
      </c>
      <c r="H959" s="22" t="str">
        <f>IF(TRIM(D959)="","",IFERROR(INDEX('Student Master'!AG:AG,MATCH(D959,'Student Master'!B:B,0)),"0"))</f>
        <v/>
      </c>
      <c r="I959" s="22" t="str">
        <f>IF(TRIM(D959)="","",IFERROR(INDEX('Student Master'!AH:AH,MATCH(D959,'Student Master'!B:B,0)),"0"))</f>
        <v/>
      </c>
      <c r="J959" s="22" t="str">
        <f>IF(TRIM(D959)="","",IFERROR(INDEX('Student Master'!AI:AI,MATCH(D959,'Student Master'!B:B,0)),"0"))</f>
        <v/>
      </c>
      <c r="K959" s="23" t="str">
        <f t="shared" si="18"/>
        <v/>
      </c>
      <c r="L959" s="20"/>
      <c r="M959" s="20" t="str">
        <f>IF(TRIM(D959)="","",IFERROR(INDEX('Student Master'!C:C,MATCH(D959,'Student Master'!B:B,0)),"0"))</f>
        <v/>
      </c>
      <c r="N959" s="20" t="str">
        <f>IF(TRIM(D959)="","",IFERROR(INDEX('Student Master'!D:D,MATCH(D959,'Student Master'!B:B,0)),"0"))</f>
        <v/>
      </c>
      <c r="O959" s="20" t="str">
        <f>IF(TRIM(D959)="","",IFERROR(INDEX('Student Master'!H:H,MATCH(D959,'Student Master'!B:B,0)),"0"))</f>
        <v/>
      </c>
      <c r="P959" s="20" t="str">
        <f>IF(TRIM(D959)="","",IFERROR(INDEX('Student Master'!N:N,MATCH(D959,'Student Master'!B:B,0)),"0"))</f>
        <v/>
      </c>
      <c r="Q959" s="20" t="str">
        <f>IF(TRIM(D959)="","",IFERROR(INDEX('Student Master'!L:L,MATCH(D959,'Student Master'!B:B,0)),"0"))</f>
        <v/>
      </c>
    </row>
    <row r="960" spans="1:17" x14ac:dyDescent="0.35">
      <c r="A960" s="20">
        <v>959</v>
      </c>
      <c r="B960" s="21"/>
      <c r="C960" s="20"/>
      <c r="D960" s="20"/>
      <c r="E960" s="20"/>
      <c r="F960" s="20"/>
      <c r="G960" s="22" t="str">
        <f>IF(TRIM(D960)="","",IFERROR(INDEX('Student Master'!AB:AB,MATCH(D960,'Student Master'!B:B,0)),"0"))</f>
        <v/>
      </c>
      <c r="H960" s="22" t="str">
        <f>IF(TRIM(D960)="","",IFERROR(INDEX('Student Master'!AG:AG,MATCH(D960,'Student Master'!B:B,0)),"0"))</f>
        <v/>
      </c>
      <c r="I960" s="22" t="str">
        <f>IF(TRIM(D960)="","",IFERROR(INDEX('Student Master'!AH:AH,MATCH(D960,'Student Master'!B:B,0)),"0"))</f>
        <v/>
      </c>
      <c r="J960" s="22" t="str">
        <f>IF(TRIM(D960)="","",IFERROR(INDEX('Student Master'!AI:AI,MATCH(D960,'Student Master'!B:B,0)),"0"))</f>
        <v/>
      </c>
      <c r="K960" s="23" t="str">
        <f t="shared" si="18"/>
        <v/>
      </c>
      <c r="L960" s="20"/>
      <c r="M960" s="20" t="str">
        <f>IF(TRIM(D960)="","",IFERROR(INDEX('Student Master'!C:C,MATCH(D960,'Student Master'!B:B,0)),"0"))</f>
        <v/>
      </c>
      <c r="N960" s="20" t="str">
        <f>IF(TRIM(D960)="","",IFERROR(INDEX('Student Master'!D:D,MATCH(D960,'Student Master'!B:B,0)),"0"))</f>
        <v/>
      </c>
      <c r="O960" s="20" t="str">
        <f>IF(TRIM(D960)="","",IFERROR(INDEX('Student Master'!H:H,MATCH(D960,'Student Master'!B:B,0)),"0"))</f>
        <v/>
      </c>
      <c r="P960" s="20" t="str">
        <f>IF(TRIM(D960)="","",IFERROR(INDEX('Student Master'!N:N,MATCH(D960,'Student Master'!B:B,0)),"0"))</f>
        <v/>
      </c>
      <c r="Q960" s="20" t="str">
        <f>IF(TRIM(D960)="","",IFERROR(INDEX('Student Master'!L:L,MATCH(D960,'Student Master'!B:B,0)),"0"))</f>
        <v/>
      </c>
    </row>
    <row r="961" spans="1:17" x14ac:dyDescent="0.35">
      <c r="A961" s="20">
        <v>960</v>
      </c>
      <c r="B961" s="21"/>
      <c r="C961" s="20"/>
      <c r="D961" s="20"/>
      <c r="E961" s="20"/>
      <c r="F961" s="20"/>
      <c r="G961" s="22" t="str">
        <f>IF(TRIM(D961)="","",IFERROR(INDEX('Student Master'!AB:AB,MATCH(D961,'Student Master'!B:B,0)),"0"))</f>
        <v/>
      </c>
      <c r="H961" s="22" t="str">
        <f>IF(TRIM(D961)="","",IFERROR(INDEX('Student Master'!AG:AG,MATCH(D961,'Student Master'!B:B,0)),"0"))</f>
        <v/>
      </c>
      <c r="I961" s="22" t="str">
        <f>IF(TRIM(D961)="","",IFERROR(INDEX('Student Master'!AH:AH,MATCH(D961,'Student Master'!B:B,0)),"0"))</f>
        <v/>
      </c>
      <c r="J961" s="22" t="str">
        <f>IF(TRIM(D961)="","",IFERROR(INDEX('Student Master'!AI:AI,MATCH(D961,'Student Master'!B:B,0)),"0"))</f>
        <v/>
      </c>
      <c r="K961" s="23" t="str">
        <f t="shared" si="18"/>
        <v/>
      </c>
      <c r="L961" s="20"/>
      <c r="M961" s="20" t="str">
        <f>IF(TRIM(D961)="","",IFERROR(INDEX('Student Master'!C:C,MATCH(D961,'Student Master'!B:B,0)),"0"))</f>
        <v/>
      </c>
      <c r="N961" s="20" t="str">
        <f>IF(TRIM(D961)="","",IFERROR(INDEX('Student Master'!D:D,MATCH(D961,'Student Master'!B:B,0)),"0"))</f>
        <v/>
      </c>
      <c r="O961" s="20" t="str">
        <f>IF(TRIM(D961)="","",IFERROR(INDEX('Student Master'!H:H,MATCH(D961,'Student Master'!B:B,0)),"0"))</f>
        <v/>
      </c>
      <c r="P961" s="20" t="str">
        <f>IF(TRIM(D961)="","",IFERROR(INDEX('Student Master'!N:N,MATCH(D961,'Student Master'!B:B,0)),"0"))</f>
        <v/>
      </c>
      <c r="Q961" s="20" t="str">
        <f>IF(TRIM(D961)="","",IFERROR(INDEX('Student Master'!L:L,MATCH(D961,'Student Master'!B:B,0)),"0"))</f>
        <v/>
      </c>
    </row>
    <row r="962" spans="1:17" x14ac:dyDescent="0.35">
      <c r="A962" s="20">
        <v>961</v>
      </c>
      <c r="B962" s="21"/>
      <c r="C962" s="20"/>
      <c r="D962" s="20"/>
      <c r="E962" s="20"/>
      <c r="F962" s="20"/>
      <c r="G962" s="22" t="str">
        <f>IF(TRIM(D962)="","",IFERROR(INDEX('Student Master'!AB:AB,MATCH(D962,'Student Master'!B:B,0)),"0"))</f>
        <v/>
      </c>
      <c r="H962" s="22" t="str">
        <f>IF(TRIM(D962)="","",IFERROR(INDEX('Student Master'!AG:AG,MATCH(D962,'Student Master'!B:B,0)),"0"))</f>
        <v/>
      </c>
      <c r="I962" s="22" t="str">
        <f>IF(TRIM(D962)="","",IFERROR(INDEX('Student Master'!AH:AH,MATCH(D962,'Student Master'!B:B,0)),"0"))</f>
        <v/>
      </c>
      <c r="J962" s="22" t="str">
        <f>IF(TRIM(D962)="","",IFERROR(INDEX('Student Master'!AI:AI,MATCH(D962,'Student Master'!B:B,0)),"0"))</f>
        <v/>
      </c>
      <c r="K962" s="23" t="str">
        <f t="shared" si="18"/>
        <v/>
      </c>
      <c r="L962" s="20"/>
      <c r="M962" s="20" t="str">
        <f>IF(TRIM(D962)="","",IFERROR(INDEX('Student Master'!C:C,MATCH(D962,'Student Master'!B:B,0)),"0"))</f>
        <v/>
      </c>
      <c r="N962" s="20" t="str">
        <f>IF(TRIM(D962)="","",IFERROR(INDEX('Student Master'!D:D,MATCH(D962,'Student Master'!B:B,0)),"0"))</f>
        <v/>
      </c>
      <c r="O962" s="20" t="str">
        <f>IF(TRIM(D962)="","",IFERROR(INDEX('Student Master'!H:H,MATCH(D962,'Student Master'!B:B,0)),"0"))</f>
        <v/>
      </c>
      <c r="P962" s="20" t="str">
        <f>IF(TRIM(D962)="","",IFERROR(INDEX('Student Master'!N:N,MATCH(D962,'Student Master'!B:B,0)),"0"))</f>
        <v/>
      </c>
      <c r="Q962" s="20" t="str">
        <f>IF(TRIM(D962)="","",IFERROR(INDEX('Student Master'!L:L,MATCH(D962,'Student Master'!B:B,0)),"0"))</f>
        <v/>
      </c>
    </row>
    <row r="963" spans="1:17" x14ac:dyDescent="0.35">
      <c r="A963" s="20">
        <v>962</v>
      </c>
      <c r="B963" s="21"/>
      <c r="C963" s="20"/>
      <c r="D963" s="20"/>
      <c r="E963" s="20"/>
      <c r="F963" s="20"/>
      <c r="G963" s="22" t="str">
        <f>IF(TRIM(D963)="","",IFERROR(INDEX('Student Master'!AB:AB,MATCH(D963,'Student Master'!B:B,0)),"0"))</f>
        <v/>
      </c>
      <c r="H963" s="22" t="str">
        <f>IF(TRIM(D963)="","",IFERROR(INDEX('Student Master'!AG:AG,MATCH(D963,'Student Master'!B:B,0)),"0"))</f>
        <v/>
      </c>
      <c r="I963" s="22" t="str">
        <f>IF(TRIM(D963)="","",IFERROR(INDEX('Student Master'!AH:AH,MATCH(D963,'Student Master'!B:B,0)),"0"))</f>
        <v/>
      </c>
      <c r="J963" s="22" t="str">
        <f>IF(TRIM(D963)="","",IFERROR(INDEX('Student Master'!AI:AI,MATCH(D963,'Student Master'!B:B,0)),"0"))</f>
        <v/>
      </c>
      <c r="K963" s="23" t="str">
        <f t="shared" si="18"/>
        <v/>
      </c>
      <c r="L963" s="20"/>
      <c r="M963" s="20" t="str">
        <f>IF(TRIM(D963)="","",IFERROR(INDEX('Student Master'!C:C,MATCH(D963,'Student Master'!B:B,0)),"0"))</f>
        <v/>
      </c>
      <c r="N963" s="20" t="str">
        <f>IF(TRIM(D963)="","",IFERROR(INDEX('Student Master'!D:D,MATCH(D963,'Student Master'!B:B,0)),"0"))</f>
        <v/>
      </c>
      <c r="O963" s="20" t="str">
        <f>IF(TRIM(D963)="","",IFERROR(INDEX('Student Master'!H:H,MATCH(D963,'Student Master'!B:B,0)),"0"))</f>
        <v/>
      </c>
      <c r="P963" s="20" t="str">
        <f>IF(TRIM(D963)="","",IFERROR(INDEX('Student Master'!N:N,MATCH(D963,'Student Master'!B:B,0)),"0"))</f>
        <v/>
      </c>
      <c r="Q963" s="20" t="str">
        <f>IF(TRIM(D963)="","",IFERROR(INDEX('Student Master'!L:L,MATCH(D963,'Student Master'!B:B,0)),"0"))</f>
        <v/>
      </c>
    </row>
    <row r="964" spans="1:17" x14ac:dyDescent="0.35">
      <c r="A964" s="20">
        <v>963</v>
      </c>
      <c r="B964" s="21"/>
      <c r="C964" s="20"/>
      <c r="D964" s="20"/>
      <c r="E964" s="20"/>
      <c r="F964" s="20"/>
      <c r="G964" s="22" t="str">
        <f>IF(TRIM(D964)="","",IFERROR(INDEX('Student Master'!AB:AB,MATCH(D964,'Student Master'!B:B,0)),"0"))</f>
        <v/>
      </c>
      <c r="H964" s="22" t="str">
        <f>IF(TRIM(D964)="","",IFERROR(INDEX('Student Master'!AG:AG,MATCH(D964,'Student Master'!B:B,0)),"0"))</f>
        <v/>
      </c>
      <c r="I964" s="22" t="str">
        <f>IF(TRIM(D964)="","",IFERROR(INDEX('Student Master'!AH:AH,MATCH(D964,'Student Master'!B:B,0)),"0"))</f>
        <v/>
      </c>
      <c r="J964" s="22" t="str">
        <f>IF(TRIM(D964)="","",IFERROR(INDEX('Student Master'!AI:AI,MATCH(D964,'Student Master'!B:B,0)),"0"))</f>
        <v/>
      </c>
      <c r="K964" s="23" t="str">
        <f t="shared" si="18"/>
        <v/>
      </c>
      <c r="L964" s="20"/>
      <c r="M964" s="20" t="str">
        <f>IF(TRIM(D964)="","",IFERROR(INDEX('Student Master'!C:C,MATCH(D964,'Student Master'!B:B,0)),"0"))</f>
        <v/>
      </c>
      <c r="N964" s="20" t="str">
        <f>IF(TRIM(D964)="","",IFERROR(INDEX('Student Master'!D:D,MATCH(D964,'Student Master'!B:B,0)),"0"))</f>
        <v/>
      </c>
      <c r="O964" s="20" t="str">
        <f>IF(TRIM(D964)="","",IFERROR(INDEX('Student Master'!H:H,MATCH(D964,'Student Master'!B:B,0)),"0"))</f>
        <v/>
      </c>
      <c r="P964" s="20" t="str">
        <f>IF(TRIM(D964)="","",IFERROR(INDEX('Student Master'!N:N,MATCH(D964,'Student Master'!B:B,0)),"0"))</f>
        <v/>
      </c>
      <c r="Q964" s="20" t="str">
        <f>IF(TRIM(D964)="","",IFERROR(INDEX('Student Master'!L:L,MATCH(D964,'Student Master'!B:B,0)),"0"))</f>
        <v/>
      </c>
    </row>
    <row r="965" spans="1:17" x14ac:dyDescent="0.35">
      <c r="A965" s="20">
        <v>964</v>
      </c>
      <c r="B965" s="21"/>
      <c r="C965" s="20"/>
      <c r="D965" s="20"/>
      <c r="E965" s="20"/>
      <c r="F965" s="20"/>
      <c r="G965" s="22" t="str">
        <f>IF(TRIM(D965)="","",IFERROR(INDEX('Student Master'!AB:AB,MATCH(D965,'Student Master'!B:B,0)),"0"))</f>
        <v/>
      </c>
      <c r="H965" s="22" t="str">
        <f>IF(TRIM(D965)="","",IFERROR(INDEX('Student Master'!AG:AG,MATCH(D965,'Student Master'!B:B,0)),"0"))</f>
        <v/>
      </c>
      <c r="I965" s="22" t="str">
        <f>IF(TRIM(D965)="","",IFERROR(INDEX('Student Master'!AH:AH,MATCH(D965,'Student Master'!B:B,0)),"0"))</f>
        <v/>
      </c>
      <c r="J965" s="22" t="str">
        <f>IF(TRIM(D965)="","",IFERROR(INDEX('Student Master'!AI:AI,MATCH(D965,'Student Master'!B:B,0)),"0"))</f>
        <v/>
      </c>
      <c r="K965" s="23" t="str">
        <f t="shared" si="18"/>
        <v/>
      </c>
      <c r="L965" s="20"/>
      <c r="M965" s="20" t="str">
        <f>IF(TRIM(D965)="","",IFERROR(INDEX('Student Master'!C:C,MATCH(D965,'Student Master'!B:B,0)),"0"))</f>
        <v/>
      </c>
      <c r="N965" s="20" t="str">
        <f>IF(TRIM(D965)="","",IFERROR(INDEX('Student Master'!D:D,MATCH(D965,'Student Master'!B:B,0)),"0"))</f>
        <v/>
      </c>
      <c r="O965" s="20" t="str">
        <f>IF(TRIM(D965)="","",IFERROR(INDEX('Student Master'!H:H,MATCH(D965,'Student Master'!B:B,0)),"0"))</f>
        <v/>
      </c>
      <c r="P965" s="20" t="str">
        <f>IF(TRIM(D965)="","",IFERROR(INDEX('Student Master'!N:N,MATCH(D965,'Student Master'!B:B,0)),"0"))</f>
        <v/>
      </c>
      <c r="Q965" s="20" t="str">
        <f>IF(TRIM(D965)="","",IFERROR(INDEX('Student Master'!L:L,MATCH(D965,'Student Master'!B:B,0)),"0"))</f>
        <v/>
      </c>
    </row>
    <row r="966" spans="1:17" x14ac:dyDescent="0.35">
      <c r="A966" s="20">
        <v>965</v>
      </c>
      <c r="B966" s="21"/>
      <c r="C966" s="20"/>
      <c r="D966" s="20"/>
      <c r="E966" s="20"/>
      <c r="F966" s="20"/>
      <c r="G966" s="22" t="str">
        <f>IF(TRIM(D966)="","",IFERROR(INDEX('Student Master'!AB:AB,MATCH(D966,'Student Master'!B:B,0)),"0"))</f>
        <v/>
      </c>
      <c r="H966" s="22" t="str">
        <f>IF(TRIM(D966)="","",IFERROR(INDEX('Student Master'!AG:AG,MATCH(D966,'Student Master'!B:B,0)),"0"))</f>
        <v/>
      </c>
      <c r="I966" s="22" t="str">
        <f>IF(TRIM(D966)="","",IFERROR(INDEX('Student Master'!AH:AH,MATCH(D966,'Student Master'!B:B,0)),"0"))</f>
        <v/>
      </c>
      <c r="J966" s="22" t="str">
        <f>IF(TRIM(D966)="","",IFERROR(INDEX('Student Master'!AI:AI,MATCH(D966,'Student Master'!B:B,0)),"0"))</f>
        <v/>
      </c>
      <c r="K966" s="23" t="str">
        <f t="shared" si="18"/>
        <v/>
      </c>
      <c r="L966" s="20"/>
      <c r="M966" s="20" t="str">
        <f>IF(TRIM(D966)="","",IFERROR(INDEX('Student Master'!C:C,MATCH(D966,'Student Master'!B:B,0)),"0"))</f>
        <v/>
      </c>
      <c r="N966" s="20" t="str">
        <f>IF(TRIM(D966)="","",IFERROR(INDEX('Student Master'!D:D,MATCH(D966,'Student Master'!B:B,0)),"0"))</f>
        <v/>
      </c>
      <c r="O966" s="20" t="str">
        <f>IF(TRIM(D966)="","",IFERROR(INDEX('Student Master'!H:H,MATCH(D966,'Student Master'!B:B,0)),"0"))</f>
        <v/>
      </c>
      <c r="P966" s="20" t="str">
        <f>IF(TRIM(D966)="","",IFERROR(INDEX('Student Master'!N:N,MATCH(D966,'Student Master'!B:B,0)),"0"))</f>
        <v/>
      </c>
      <c r="Q966" s="20" t="str">
        <f>IF(TRIM(D966)="","",IFERROR(INDEX('Student Master'!L:L,MATCH(D966,'Student Master'!B:B,0)),"0"))</f>
        <v/>
      </c>
    </row>
    <row r="967" spans="1:17" x14ac:dyDescent="0.35">
      <c r="A967" s="20">
        <v>966</v>
      </c>
      <c r="B967" s="21"/>
      <c r="C967" s="20"/>
      <c r="D967" s="20"/>
      <c r="E967" s="20"/>
      <c r="F967" s="20"/>
      <c r="G967" s="22" t="str">
        <f>IF(TRIM(D967)="","",IFERROR(INDEX('Student Master'!AB:AB,MATCH(D967,'Student Master'!B:B,0)),"0"))</f>
        <v/>
      </c>
      <c r="H967" s="22" t="str">
        <f>IF(TRIM(D967)="","",IFERROR(INDEX('Student Master'!AG:AG,MATCH(D967,'Student Master'!B:B,0)),"0"))</f>
        <v/>
      </c>
      <c r="I967" s="22" t="str">
        <f>IF(TRIM(D967)="","",IFERROR(INDEX('Student Master'!AH:AH,MATCH(D967,'Student Master'!B:B,0)),"0"))</f>
        <v/>
      </c>
      <c r="J967" s="22" t="str">
        <f>IF(TRIM(D967)="","",IFERROR(INDEX('Student Master'!AI:AI,MATCH(D967,'Student Master'!B:B,0)),"0"))</f>
        <v/>
      </c>
      <c r="K967" s="23" t="str">
        <f t="shared" si="18"/>
        <v/>
      </c>
      <c r="L967" s="20"/>
      <c r="M967" s="20" t="str">
        <f>IF(TRIM(D967)="","",IFERROR(INDEX('Student Master'!C:C,MATCH(D967,'Student Master'!B:B,0)),"0"))</f>
        <v/>
      </c>
      <c r="N967" s="20" t="str">
        <f>IF(TRIM(D967)="","",IFERROR(INDEX('Student Master'!D:D,MATCH(D967,'Student Master'!B:B,0)),"0"))</f>
        <v/>
      </c>
      <c r="O967" s="20" t="str">
        <f>IF(TRIM(D967)="","",IFERROR(INDEX('Student Master'!H:H,MATCH(D967,'Student Master'!B:B,0)),"0"))</f>
        <v/>
      </c>
      <c r="P967" s="20" t="str">
        <f>IF(TRIM(D967)="","",IFERROR(INDEX('Student Master'!N:N,MATCH(D967,'Student Master'!B:B,0)),"0"))</f>
        <v/>
      </c>
      <c r="Q967" s="20" t="str">
        <f>IF(TRIM(D967)="","",IFERROR(INDEX('Student Master'!L:L,MATCH(D967,'Student Master'!B:B,0)),"0"))</f>
        <v/>
      </c>
    </row>
    <row r="968" spans="1:17" x14ac:dyDescent="0.35">
      <c r="A968" s="20">
        <v>967</v>
      </c>
      <c r="B968" s="21"/>
      <c r="C968" s="20"/>
      <c r="D968" s="20"/>
      <c r="E968" s="20"/>
      <c r="F968" s="20"/>
      <c r="G968" s="22" t="str">
        <f>IF(TRIM(D968)="","",IFERROR(INDEX('Student Master'!AB:AB,MATCH(D968,'Student Master'!B:B,0)),"0"))</f>
        <v/>
      </c>
      <c r="H968" s="22" t="str">
        <f>IF(TRIM(D968)="","",IFERROR(INDEX('Student Master'!AG:AG,MATCH(D968,'Student Master'!B:B,0)),"0"))</f>
        <v/>
      </c>
      <c r="I968" s="22" t="str">
        <f>IF(TRIM(D968)="","",IFERROR(INDEX('Student Master'!AH:AH,MATCH(D968,'Student Master'!B:B,0)),"0"))</f>
        <v/>
      </c>
      <c r="J968" s="22" t="str">
        <f>IF(TRIM(D968)="","",IFERROR(INDEX('Student Master'!AI:AI,MATCH(D968,'Student Master'!B:B,0)),"0"))</f>
        <v/>
      </c>
      <c r="K968" s="23" t="str">
        <f t="shared" si="18"/>
        <v/>
      </c>
      <c r="L968" s="20"/>
      <c r="M968" s="20" t="str">
        <f>IF(TRIM(D968)="","",IFERROR(INDEX('Student Master'!C:C,MATCH(D968,'Student Master'!B:B,0)),"0"))</f>
        <v/>
      </c>
      <c r="N968" s="20" t="str">
        <f>IF(TRIM(D968)="","",IFERROR(INDEX('Student Master'!D:D,MATCH(D968,'Student Master'!B:B,0)),"0"))</f>
        <v/>
      </c>
      <c r="O968" s="20" t="str">
        <f>IF(TRIM(D968)="","",IFERROR(INDEX('Student Master'!H:H,MATCH(D968,'Student Master'!B:B,0)),"0"))</f>
        <v/>
      </c>
      <c r="P968" s="20" t="str">
        <f>IF(TRIM(D968)="","",IFERROR(INDEX('Student Master'!N:N,MATCH(D968,'Student Master'!B:B,0)),"0"))</f>
        <v/>
      </c>
      <c r="Q968" s="20" t="str">
        <f>IF(TRIM(D968)="","",IFERROR(INDEX('Student Master'!L:L,MATCH(D968,'Student Master'!B:B,0)),"0"))</f>
        <v/>
      </c>
    </row>
    <row r="969" spans="1:17" x14ac:dyDescent="0.35">
      <c r="A969" s="20">
        <v>968</v>
      </c>
      <c r="B969" s="21"/>
      <c r="C969" s="20"/>
      <c r="D969" s="20"/>
      <c r="E969" s="20"/>
      <c r="F969" s="20"/>
      <c r="G969" s="22" t="str">
        <f>IF(TRIM(D969)="","",IFERROR(INDEX('Student Master'!AB:AB,MATCH(D969,'Student Master'!B:B,0)),"0"))</f>
        <v/>
      </c>
      <c r="H969" s="22" t="str">
        <f>IF(TRIM(D969)="","",IFERROR(INDEX('Student Master'!AG:AG,MATCH(D969,'Student Master'!B:B,0)),"0"))</f>
        <v/>
      </c>
      <c r="I969" s="22" t="str">
        <f>IF(TRIM(D969)="","",IFERROR(INDEX('Student Master'!AH:AH,MATCH(D969,'Student Master'!B:B,0)),"0"))</f>
        <v/>
      </c>
      <c r="J969" s="22" t="str">
        <f>IF(TRIM(D969)="","",IFERROR(INDEX('Student Master'!AI:AI,MATCH(D969,'Student Master'!B:B,0)),"0"))</f>
        <v/>
      </c>
      <c r="K969" s="23" t="str">
        <f t="shared" si="18"/>
        <v/>
      </c>
      <c r="L969" s="20"/>
      <c r="M969" s="20" t="str">
        <f>IF(TRIM(D969)="","",IFERROR(INDEX('Student Master'!C:C,MATCH(D969,'Student Master'!B:B,0)),"0"))</f>
        <v/>
      </c>
      <c r="N969" s="20" t="str">
        <f>IF(TRIM(D969)="","",IFERROR(INDEX('Student Master'!D:D,MATCH(D969,'Student Master'!B:B,0)),"0"))</f>
        <v/>
      </c>
      <c r="O969" s="20" t="str">
        <f>IF(TRIM(D969)="","",IFERROR(INDEX('Student Master'!H:H,MATCH(D969,'Student Master'!B:B,0)),"0"))</f>
        <v/>
      </c>
      <c r="P969" s="20" t="str">
        <f>IF(TRIM(D969)="","",IFERROR(INDEX('Student Master'!N:N,MATCH(D969,'Student Master'!B:B,0)),"0"))</f>
        <v/>
      </c>
      <c r="Q969" s="20" t="str">
        <f>IF(TRIM(D969)="","",IFERROR(INDEX('Student Master'!L:L,MATCH(D969,'Student Master'!B:B,0)),"0"))</f>
        <v/>
      </c>
    </row>
    <row r="970" spans="1:17" x14ac:dyDescent="0.35">
      <c r="A970" s="20">
        <v>969</v>
      </c>
      <c r="B970" s="21"/>
      <c r="C970" s="20"/>
      <c r="D970" s="20"/>
      <c r="E970" s="20"/>
      <c r="F970" s="20"/>
      <c r="G970" s="22" t="str">
        <f>IF(TRIM(D970)="","",IFERROR(INDEX('Student Master'!AB:AB,MATCH(D970,'Student Master'!B:B,0)),"0"))</f>
        <v/>
      </c>
      <c r="H970" s="22" t="str">
        <f>IF(TRIM(D970)="","",IFERROR(INDEX('Student Master'!AG:AG,MATCH(D970,'Student Master'!B:B,0)),"0"))</f>
        <v/>
      </c>
      <c r="I970" s="22" t="str">
        <f>IF(TRIM(D970)="","",IFERROR(INDEX('Student Master'!AH:AH,MATCH(D970,'Student Master'!B:B,0)),"0"))</f>
        <v/>
      </c>
      <c r="J970" s="22" t="str">
        <f>IF(TRIM(D970)="","",IFERROR(INDEX('Student Master'!AI:AI,MATCH(D970,'Student Master'!B:B,0)),"0"))</f>
        <v/>
      </c>
      <c r="K970" s="23" t="str">
        <f t="shared" si="18"/>
        <v/>
      </c>
      <c r="L970" s="20"/>
      <c r="M970" s="20" t="str">
        <f>IF(TRIM(D970)="","",IFERROR(INDEX('Student Master'!C:C,MATCH(D970,'Student Master'!B:B,0)),"0"))</f>
        <v/>
      </c>
      <c r="N970" s="20" t="str">
        <f>IF(TRIM(D970)="","",IFERROR(INDEX('Student Master'!D:D,MATCH(D970,'Student Master'!B:B,0)),"0"))</f>
        <v/>
      </c>
      <c r="O970" s="20" t="str">
        <f>IF(TRIM(D970)="","",IFERROR(INDEX('Student Master'!H:H,MATCH(D970,'Student Master'!B:B,0)),"0"))</f>
        <v/>
      </c>
      <c r="P970" s="20" t="str">
        <f>IF(TRIM(D970)="","",IFERROR(INDEX('Student Master'!N:N,MATCH(D970,'Student Master'!B:B,0)),"0"))</f>
        <v/>
      </c>
      <c r="Q970" s="20" t="str">
        <f>IF(TRIM(D970)="","",IFERROR(INDEX('Student Master'!L:L,MATCH(D970,'Student Master'!B:B,0)),"0"))</f>
        <v/>
      </c>
    </row>
    <row r="971" spans="1:17" x14ac:dyDescent="0.35">
      <c r="A971" s="20">
        <v>970</v>
      </c>
      <c r="B971" s="21"/>
      <c r="C971" s="20"/>
      <c r="D971" s="20"/>
      <c r="E971" s="20"/>
      <c r="F971" s="20"/>
      <c r="G971" s="22" t="str">
        <f>IF(TRIM(D971)="","",IFERROR(INDEX('Student Master'!AB:AB,MATCH(D971,'Student Master'!B:B,0)),"0"))</f>
        <v/>
      </c>
      <c r="H971" s="22" t="str">
        <f>IF(TRIM(D971)="","",IFERROR(INDEX('Student Master'!AG:AG,MATCH(D971,'Student Master'!B:B,0)),"0"))</f>
        <v/>
      </c>
      <c r="I971" s="22" t="str">
        <f>IF(TRIM(D971)="","",IFERROR(INDEX('Student Master'!AH:AH,MATCH(D971,'Student Master'!B:B,0)),"0"))</f>
        <v/>
      </c>
      <c r="J971" s="22" t="str">
        <f>IF(TRIM(D971)="","",IFERROR(INDEX('Student Master'!AI:AI,MATCH(D971,'Student Master'!B:B,0)),"0"))</f>
        <v/>
      </c>
      <c r="K971" s="23" t="str">
        <f t="shared" si="18"/>
        <v/>
      </c>
      <c r="L971" s="20"/>
      <c r="M971" s="20" t="str">
        <f>IF(TRIM(D971)="","",IFERROR(INDEX('Student Master'!C:C,MATCH(D971,'Student Master'!B:B,0)),"0"))</f>
        <v/>
      </c>
      <c r="N971" s="20" t="str">
        <f>IF(TRIM(D971)="","",IFERROR(INDEX('Student Master'!D:D,MATCH(D971,'Student Master'!B:B,0)),"0"))</f>
        <v/>
      </c>
      <c r="O971" s="20" t="str">
        <f>IF(TRIM(D971)="","",IFERROR(INDEX('Student Master'!H:H,MATCH(D971,'Student Master'!B:B,0)),"0"))</f>
        <v/>
      </c>
      <c r="P971" s="20" t="str">
        <f>IF(TRIM(D971)="","",IFERROR(INDEX('Student Master'!N:N,MATCH(D971,'Student Master'!B:B,0)),"0"))</f>
        <v/>
      </c>
      <c r="Q971" s="20" t="str">
        <f>IF(TRIM(D971)="","",IFERROR(INDEX('Student Master'!L:L,MATCH(D971,'Student Master'!B:B,0)),"0"))</f>
        <v/>
      </c>
    </row>
    <row r="972" spans="1:17" x14ac:dyDescent="0.35">
      <c r="A972" s="20">
        <v>971</v>
      </c>
      <c r="B972" s="21"/>
      <c r="C972" s="20"/>
      <c r="D972" s="20"/>
      <c r="E972" s="20"/>
      <c r="F972" s="20"/>
      <c r="G972" s="22" t="str">
        <f>IF(TRIM(D972)="","",IFERROR(INDEX('Student Master'!AB:AB,MATCH(D972,'Student Master'!B:B,0)),"0"))</f>
        <v/>
      </c>
      <c r="H972" s="22" t="str">
        <f>IF(TRIM(D972)="","",IFERROR(INDEX('Student Master'!AG:AG,MATCH(D972,'Student Master'!B:B,0)),"0"))</f>
        <v/>
      </c>
      <c r="I972" s="22" t="str">
        <f>IF(TRIM(D972)="","",IFERROR(INDEX('Student Master'!AH:AH,MATCH(D972,'Student Master'!B:B,0)),"0"))</f>
        <v/>
      </c>
      <c r="J972" s="22" t="str">
        <f>IF(TRIM(D972)="","",IFERROR(INDEX('Student Master'!AI:AI,MATCH(D972,'Student Master'!B:B,0)),"0"))</f>
        <v/>
      </c>
      <c r="K972" s="23" t="str">
        <f t="shared" si="18"/>
        <v/>
      </c>
      <c r="L972" s="20"/>
      <c r="M972" s="20" t="str">
        <f>IF(TRIM(D972)="","",IFERROR(INDEX('Student Master'!C:C,MATCH(D972,'Student Master'!B:B,0)),"0"))</f>
        <v/>
      </c>
      <c r="N972" s="20" t="str">
        <f>IF(TRIM(D972)="","",IFERROR(INDEX('Student Master'!D:D,MATCH(D972,'Student Master'!B:B,0)),"0"))</f>
        <v/>
      </c>
      <c r="O972" s="20" t="str">
        <f>IF(TRIM(D972)="","",IFERROR(INDEX('Student Master'!H:H,MATCH(D972,'Student Master'!B:B,0)),"0"))</f>
        <v/>
      </c>
      <c r="P972" s="20" t="str">
        <f>IF(TRIM(D972)="","",IFERROR(INDEX('Student Master'!N:N,MATCH(D972,'Student Master'!B:B,0)),"0"))</f>
        <v/>
      </c>
      <c r="Q972" s="20" t="str">
        <f>IF(TRIM(D972)="","",IFERROR(INDEX('Student Master'!L:L,MATCH(D972,'Student Master'!B:B,0)),"0"))</f>
        <v/>
      </c>
    </row>
    <row r="973" spans="1:17" x14ac:dyDescent="0.35">
      <c r="A973" s="20">
        <v>972</v>
      </c>
      <c r="B973" s="21"/>
      <c r="C973" s="20"/>
      <c r="D973" s="20"/>
      <c r="E973" s="20"/>
      <c r="F973" s="20"/>
      <c r="G973" s="22" t="str">
        <f>IF(TRIM(D973)="","",IFERROR(INDEX('Student Master'!AB:AB,MATCH(D973,'Student Master'!B:B,0)),"0"))</f>
        <v/>
      </c>
      <c r="H973" s="22" t="str">
        <f>IF(TRIM(D973)="","",IFERROR(INDEX('Student Master'!AG:AG,MATCH(D973,'Student Master'!B:B,0)),"0"))</f>
        <v/>
      </c>
      <c r="I973" s="22" t="str">
        <f>IF(TRIM(D973)="","",IFERROR(INDEX('Student Master'!AH:AH,MATCH(D973,'Student Master'!B:B,0)),"0"))</f>
        <v/>
      </c>
      <c r="J973" s="22" t="str">
        <f>IF(TRIM(D973)="","",IFERROR(INDEX('Student Master'!AI:AI,MATCH(D973,'Student Master'!B:B,0)),"0"))</f>
        <v/>
      </c>
      <c r="K973" s="23" t="str">
        <f t="shared" ref="K973:K1036" si="19">IF(TRIM(D973)="","",E973/G973)</f>
        <v/>
      </c>
      <c r="L973" s="20"/>
      <c r="M973" s="20" t="str">
        <f>IF(TRIM(D973)="","",IFERROR(INDEX('Student Master'!C:C,MATCH(D973,'Student Master'!B:B,0)),"0"))</f>
        <v/>
      </c>
      <c r="N973" s="20" t="str">
        <f>IF(TRIM(D973)="","",IFERROR(INDEX('Student Master'!D:D,MATCH(D973,'Student Master'!B:B,0)),"0"))</f>
        <v/>
      </c>
      <c r="O973" s="20" t="str">
        <f>IF(TRIM(D973)="","",IFERROR(INDEX('Student Master'!H:H,MATCH(D973,'Student Master'!B:B,0)),"0"))</f>
        <v/>
      </c>
      <c r="P973" s="20" t="str">
        <f>IF(TRIM(D973)="","",IFERROR(INDEX('Student Master'!N:N,MATCH(D973,'Student Master'!B:B,0)),"0"))</f>
        <v/>
      </c>
      <c r="Q973" s="20" t="str">
        <f>IF(TRIM(D973)="","",IFERROR(INDEX('Student Master'!L:L,MATCH(D973,'Student Master'!B:B,0)),"0"))</f>
        <v/>
      </c>
    </row>
    <row r="974" spans="1:17" x14ac:dyDescent="0.35">
      <c r="A974" s="20">
        <v>973</v>
      </c>
      <c r="B974" s="21"/>
      <c r="C974" s="20"/>
      <c r="D974" s="20"/>
      <c r="E974" s="20"/>
      <c r="F974" s="20"/>
      <c r="G974" s="22" t="str">
        <f>IF(TRIM(D974)="","",IFERROR(INDEX('Student Master'!AB:AB,MATCH(D974,'Student Master'!B:B,0)),"0"))</f>
        <v/>
      </c>
      <c r="H974" s="22" t="str">
        <f>IF(TRIM(D974)="","",IFERROR(INDEX('Student Master'!AG:AG,MATCH(D974,'Student Master'!B:B,0)),"0"))</f>
        <v/>
      </c>
      <c r="I974" s="22" t="str">
        <f>IF(TRIM(D974)="","",IFERROR(INDEX('Student Master'!AH:AH,MATCH(D974,'Student Master'!B:B,0)),"0"))</f>
        <v/>
      </c>
      <c r="J974" s="22" t="str">
        <f>IF(TRIM(D974)="","",IFERROR(INDEX('Student Master'!AI:AI,MATCH(D974,'Student Master'!B:B,0)),"0"))</f>
        <v/>
      </c>
      <c r="K974" s="23" t="str">
        <f t="shared" si="19"/>
        <v/>
      </c>
      <c r="L974" s="20"/>
      <c r="M974" s="20" t="str">
        <f>IF(TRIM(D974)="","",IFERROR(INDEX('Student Master'!C:C,MATCH(D974,'Student Master'!B:B,0)),"0"))</f>
        <v/>
      </c>
      <c r="N974" s="20" t="str">
        <f>IF(TRIM(D974)="","",IFERROR(INDEX('Student Master'!D:D,MATCH(D974,'Student Master'!B:B,0)),"0"))</f>
        <v/>
      </c>
      <c r="O974" s="20" t="str">
        <f>IF(TRIM(D974)="","",IFERROR(INDEX('Student Master'!H:H,MATCH(D974,'Student Master'!B:B,0)),"0"))</f>
        <v/>
      </c>
      <c r="P974" s="20" t="str">
        <f>IF(TRIM(D974)="","",IFERROR(INDEX('Student Master'!N:N,MATCH(D974,'Student Master'!B:B,0)),"0"))</f>
        <v/>
      </c>
      <c r="Q974" s="20" t="str">
        <f>IF(TRIM(D974)="","",IFERROR(INDEX('Student Master'!L:L,MATCH(D974,'Student Master'!B:B,0)),"0"))</f>
        <v/>
      </c>
    </row>
    <row r="975" spans="1:17" x14ac:dyDescent="0.35">
      <c r="A975" s="20">
        <v>974</v>
      </c>
      <c r="B975" s="21"/>
      <c r="C975" s="20"/>
      <c r="D975" s="20"/>
      <c r="E975" s="20"/>
      <c r="F975" s="20"/>
      <c r="G975" s="22" t="str">
        <f>IF(TRIM(D975)="","",IFERROR(INDEX('Student Master'!AB:AB,MATCH(D975,'Student Master'!B:B,0)),"0"))</f>
        <v/>
      </c>
      <c r="H975" s="22" t="str">
        <f>IF(TRIM(D975)="","",IFERROR(INDEX('Student Master'!AG:AG,MATCH(D975,'Student Master'!B:B,0)),"0"))</f>
        <v/>
      </c>
      <c r="I975" s="22" t="str">
        <f>IF(TRIM(D975)="","",IFERROR(INDEX('Student Master'!AH:AH,MATCH(D975,'Student Master'!B:B,0)),"0"))</f>
        <v/>
      </c>
      <c r="J975" s="22" t="str">
        <f>IF(TRIM(D975)="","",IFERROR(INDEX('Student Master'!AI:AI,MATCH(D975,'Student Master'!B:B,0)),"0"))</f>
        <v/>
      </c>
      <c r="K975" s="23" t="str">
        <f t="shared" si="19"/>
        <v/>
      </c>
      <c r="L975" s="20"/>
      <c r="M975" s="20" t="str">
        <f>IF(TRIM(D975)="","",IFERROR(INDEX('Student Master'!C:C,MATCH(D975,'Student Master'!B:B,0)),"0"))</f>
        <v/>
      </c>
      <c r="N975" s="20" t="str">
        <f>IF(TRIM(D975)="","",IFERROR(INDEX('Student Master'!D:D,MATCH(D975,'Student Master'!B:B,0)),"0"))</f>
        <v/>
      </c>
      <c r="O975" s="20" t="str">
        <f>IF(TRIM(D975)="","",IFERROR(INDEX('Student Master'!H:H,MATCH(D975,'Student Master'!B:B,0)),"0"))</f>
        <v/>
      </c>
      <c r="P975" s="20" t="str">
        <f>IF(TRIM(D975)="","",IFERROR(INDEX('Student Master'!N:N,MATCH(D975,'Student Master'!B:B,0)),"0"))</f>
        <v/>
      </c>
      <c r="Q975" s="20" t="str">
        <f>IF(TRIM(D975)="","",IFERROR(INDEX('Student Master'!L:L,MATCH(D975,'Student Master'!B:B,0)),"0"))</f>
        <v/>
      </c>
    </row>
    <row r="976" spans="1:17" x14ac:dyDescent="0.35">
      <c r="A976" s="20">
        <v>975</v>
      </c>
      <c r="B976" s="21"/>
      <c r="C976" s="20"/>
      <c r="D976" s="20"/>
      <c r="E976" s="20"/>
      <c r="F976" s="20"/>
      <c r="G976" s="22" t="str">
        <f>IF(TRIM(D976)="","",IFERROR(INDEX('Student Master'!AB:AB,MATCH(D976,'Student Master'!B:B,0)),"0"))</f>
        <v/>
      </c>
      <c r="H976" s="22" t="str">
        <f>IF(TRIM(D976)="","",IFERROR(INDEX('Student Master'!AG:AG,MATCH(D976,'Student Master'!B:B,0)),"0"))</f>
        <v/>
      </c>
      <c r="I976" s="22" t="str">
        <f>IF(TRIM(D976)="","",IFERROR(INDEX('Student Master'!AH:AH,MATCH(D976,'Student Master'!B:B,0)),"0"))</f>
        <v/>
      </c>
      <c r="J976" s="22" t="str">
        <f>IF(TRIM(D976)="","",IFERROR(INDEX('Student Master'!AI:AI,MATCH(D976,'Student Master'!B:B,0)),"0"))</f>
        <v/>
      </c>
      <c r="K976" s="23" t="str">
        <f t="shared" si="19"/>
        <v/>
      </c>
      <c r="L976" s="20"/>
      <c r="M976" s="20" t="str">
        <f>IF(TRIM(D976)="","",IFERROR(INDEX('Student Master'!C:C,MATCH(D976,'Student Master'!B:B,0)),"0"))</f>
        <v/>
      </c>
      <c r="N976" s="20" t="str">
        <f>IF(TRIM(D976)="","",IFERROR(INDEX('Student Master'!D:D,MATCH(D976,'Student Master'!B:B,0)),"0"))</f>
        <v/>
      </c>
      <c r="O976" s="20" t="str">
        <f>IF(TRIM(D976)="","",IFERROR(INDEX('Student Master'!H:H,MATCH(D976,'Student Master'!B:B,0)),"0"))</f>
        <v/>
      </c>
      <c r="P976" s="20" t="str">
        <f>IF(TRIM(D976)="","",IFERROR(INDEX('Student Master'!N:N,MATCH(D976,'Student Master'!B:B,0)),"0"))</f>
        <v/>
      </c>
      <c r="Q976" s="20" t="str">
        <f>IF(TRIM(D976)="","",IFERROR(INDEX('Student Master'!L:L,MATCH(D976,'Student Master'!B:B,0)),"0"))</f>
        <v/>
      </c>
    </row>
    <row r="977" spans="1:17" x14ac:dyDescent="0.35">
      <c r="A977" s="20">
        <v>976</v>
      </c>
      <c r="B977" s="21"/>
      <c r="C977" s="20"/>
      <c r="D977" s="20"/>
      <c r="E977" s="20"/>
      <c r="F977" s="20"/>
      <c r="G977" s="22" t="str">
        <f>IF(TRIM(D977)="","",IFERROR(INDEX('Student Master'!AB:AB,MATCH(D977,'Student Master'!B:B,0)),"0"))</f>
        <v/>
      </c>
      <c r="H977" s="22" t="str">
        <f>IF(TRIM(D977)="","",IFERROR(INDEX('Student Master'!AG:AG,MATCH(D977,'Student Master'!B:B,0)),"0"))</f>
        <v/>
      </c>
      <c r="I977" s="22" t="str">
        <f>IF(TRIM(D977)="","",IFERROR(INDEX('Student Master'!AH:AH,MATCH(D977,'Student Master'!B:B,0)),"0"))</f>
        <v/>
      </c>
      <c r="J977" s="22" t="str">
        <f>IF(TRIM(D977)="","",IFERROR(INDEX('Student Master'!AI:AI,MATCH(D977,'Student Master'!B:B,0)),"0"))</f>
        <v/>
      </c>
      <c r="K977" s="23" t="str">
        <f t="shared" si="19"/>
        <v/>
      </c>
      <c r="L977" s="20"/>
      <c r="M977" s="20" t="str">
        <f>IF(TRIM(D977)="","",IFERROR(INDEX('Student Master'!C:C,MATCH(D977,'Student Master'!B:B,0)),"0"))</f>
        <v/>
      </c>
      <c r="N977" s="20" t="str">
        <f>IF(TRIM(D977)="","",IFERROR(INDEX('Student Master'!D:D,MATCH(D977,'Student Master'!B:B,0)),"0"))</f>
        <v/>
      </c>
      <c r="O977" s="20" t="str">
        <f>IF(TRIM(D977)="","",IFERROR(INDEX('Student Master'!H:H,MATCH(D977,'Student Master'!B:B,0)),"0"))</f>
        <v/>
      </c>
      <c r="P977" s="20" t="str">
        <f>IF(TRIM(D977)="","",IFERROR(INDEX('Student Master'!N:N,MATCH(D977,'Student Master'!B:B,0)),"0"))</f>
        <v/>
      </c>
      <c r="Q977" s="20" t="str">
        <f>IF(TRIM(D977)="","",IFERROR(INDEX('Student Master'!L:L,MATCH(D977,'Student Master'!B:B,0)),"0"))</f>
        <v/>
      </c>
    </row>
    <row r="978" spans="1:17" x14ac:dyDescent="0.35">
      <c r="A978" s="20">
        <v>977</v>
      </c>
      <c r="B978" s="21"/>
      <c r="C978" s="20"/>
      <c r="D978" s="20"/>
      <c r="E978" s="20"/>
      <c r="F978" s="20"/>
      <c r="G978" s="22" t="str">
        <f>IF(TRIM(D978)="","",IFERROR(INDEX('Student Master'!AB:AB,MATCH(D978,'Student Master'!B:B,0)),"0"))</f>
        <v/>
      </c>
      <c r="H978" s="22" t="str">
        <f>IF(TRIM(D978)="","",IFERROR(INDEX('Student Master'!AG:AG,MATCH(D978,'Student Master'!B:B,0)),"0"))</f>
        <v/>
      </c>
      <c r="I978" s="22" t="str">
        <f>IF(TRIM(D978)="","",IFERROR(INDEX('Student Master'!AH:AH,MATCH(D978,'Student Master'!B:B,0)),"0"))</f>
        <v/>
      </c>
      <c r="J978" s="22" t="str">
        <f>IF(TRIM(D978)="","",IFERROR(INDEX('Student Master'!AI:AI,MATCH(D978,'Student Master'!B:B,0)),"0"))</f>
        <v/>
      </c>
      <c r="K978" s="23" t="str">
        <f t="shared" si="19"/>
        <v/>
      </c>
      <c r="L978" s="20"/>
      <c r="M978" s="20" t="str">
        <f>IF(TRIM(D978)="","",IFERROR(INDEX('Student Master'!C:C,MATCH(D978,'Student Master'!B:B,0)),"0"))</f>
        <v/>
      </c>
      <c r="N978" s="20" t="str">
        <f>IF(TRIM(D978)="","",IFERROR(INDEX('Student Master'!D:D,MATCH(D978,'Student Master'!B:B,0)),"0"))</f>
        <v/>
      </c>
      <c r="O978" s="20" t="str">
        <f>IF(TRIM(D978)="","",IFERROR(INDEX('Student Master'!H:H,MATCH(D978,'Student Master'!B:B,0)),"0"))</f>
        <v/>
      </c>
      <c r="P978" s="20" t="str">
        <f>IF(TRIM(D978)="","",IFERROR(INDEX('Student Master'!N:N,MATCH(D978,'Student Master'!B:B,0)),"0"))</f>
        <v/>
      </c>
      <c r="Q978" s="20" t="str">
        <f>IF(TRIM(D978)="","",IFERROR(INDEX('Student Master'!L:L,MATCH(D978,'Student Master'!B:B,0)),"0"))</f>
        <v/>
      </c>
    </row>
    <row r="979" spans="1:17" x14ac:dyDescent="0.35">
      <c r="A979" s="20">
        <v>978</v>
      </c>
      <c r="B979" s="21"/>
      <c r="C979" s="20"/>
      <c r="D979" s="20"/>
      <c r="E979" s="20"/>
      <c r="F979" s="20"/>
      <c r="G979" s="22" t="str">
        <f>IF(TRIM(D979)="","",IFERROR(INDEX('Student Master'!AB:AB,MATCH(D979,'Student Master'!B:B,0)),"0"))</f>
        <v/>
      </c>
      <c r="H979" s="22" t="str">
        <f>IF(TRIM(D979)="","",IFERROR(INDEX('Student Master'!AG:AG,MATCH(D979,'Student Master'!B:B,0)),"0"))</f>
        <v/>
      </c>
      <c r="I979" s="22" t="str">
        <f>IF(TRIM(D979)="","",IFERROR(INDEX('Student Master'!AH:AH,MATCH(D979,'Student Master'!B:B,0)),"0"))</f>
        <v/>
      </c>
      <c r="J979" s="22" t="str">
        <f>IF(TRIM(D979)="","",IFERROR(INDEX('Student Master'!AI:AI,MATCH(D979,'Student Master'!B:B,0)),"0"))</f>
        <v/>
      </c>
      <c r="K979" s="23" t="str">
        <f t="shared" si="19"/>
        <v/>
      </c>
      <c r="L979" s="20"/>
      <c r="M979" s="20" t="str">
        <f>IF(TRIM(D979)="","",IFERROR(INDEX('Student Master'!C:C,MATCH(D979,'Student Master'!B:B,0)),"0"))</f>
        <v/>
      </c>
      <c r="N979" s="20" t="str">
        <f>IF(TRIM(D979)="","",IFERROR(INDEX('Student Master'!D:D,MATCH(D979,'Student Master'!B:B,0)),"0"))</f>
        <v/>
      </c>
      <c r="O979" s="20" t="str">
        <f>IF(TRIM(D979)="","",IFERROR(INDEX('Student Master'!H:H,MATCH(D979,'Student Master'!B:B,0)),"0"))</f>
        <v/>
      </c>
      <c r="P979" s="20" t="str">
        <f>IF(TRIM(D979)="","",IFERROR(INDEX('Student Master'!N:N,MATCH(D979,'Student Master'!B:B,0)),"0"))</f>
        <v/>
      </c>
      <c r="Q979" s="20" t="str">
        <f>IF(TRIM(D979)="","",IFERROR(INDEX('Student Master'!L:L,MATCH(D979,'Student Master'!B:B,0)),"0"))</f>
        <v/>
      </c>
    </row>
    <row r="980" spans="1:17" x14ac:dyDescent="0.35">
      <c r="A980" s="20">
        <v>979</v>
      </c>
      <c r="B980" s="21"/>
      <c r="C980" s="20"/>
      <c r="D980" s="20"/>
      <c r="E980" s="20"/>
      <c r="F980" s="20"/>
      <c r="G980" s="22" t="str">
        <f>IF(TRIM(D980)="","",IFERROR(INDEX('Student Master'!AB:AB,MATCH(D980,'Student Master'!B:B,0)),"0"))</f>
        <v/>
      </c>
      <c r="H980" s="22" t="str">
        <f>IF(TRIM(D980)="","",IFERROR(INDEX('Student Master'!AG:AG,MATCH(D980,'Student Master'!B:B,0)),"0"))</f>
        <v/>
      </c>
      <c r="I980" s="22" t="str">
        <f>IF(TRIM(D980)="","",IFERROR(INDEX('Student Master'!AH:AH,MATCH(D980,'Student Master'!B:B,0)),"0"))</f>
        <v/>
      </c>
      <c r="J980" s="22" t="str">
        <f>IF(TRIM(D980)="","",IFERROR(INDEX('Student Master'!AI:AI,MATCH(D980,'Student Master'!B:B,0)),"0"))</f>
        <v/>
      </c>
      <c r="K980" s="23" t="str">
        <f t="shared" si="19"/>
        <v/>
      </c>
      <c r="L980" s="20"/>
      <c r="M980" s="20" t="str">
        <f>IF(TRIM(D980)="","",IFERROR(INDEX('Student Master'!C:C,MATCH(D980,'Student Master'!B:B,0)),"0"))</f>
        <v/>
      </c>
      <c r="N980" s="20" t="str">
        <f>IF(TRIM(D980)="","",IFERROR(INDEX('Student Master'!D:D,MATCH(D980,'Student Master'!B:B,0)),"0"))</f>
        <v/>
      </c>
      <c r="O980" s="20" t="str">
        <f>IF(TRIM(D980)="","",IFERROR(INDEX('Student Master'!H:H,MATCH(D980,'Student Master'!B:B,0)),"0"))</f>
        <v/>
      </c>
      <c r="P980" s="20" t="str">
        <f>IF(TRIM(D980)="","",IFERROR(INDEX('Student Master'!N:N,MATCH(D980,'Student Master'!B:B,0)),"0"))</f>
        <v/>
      </c>
      <c r="Q980" s="20" t="str">
        <f>IF(TRIM(D980)="","",IFERROR(INDEX('Student Master'!L:L,MATCH(D980,'Student Master'!B:B,0)),"0"))</f>
        <v/>
      </c>
    </row>
    <row r="981" spans="1:17" x14ac:dyDescent="0.35">
      <c r="A981" s="20">
        <v>980</v>
      </c>
      <c r="B981" s="21"/>
      <c r="C981" s="20"/>
      <c r="D981" s="20"/>
      <c r="E981" s="20"/>
      <c r="F981" s="20"/>
      <c r="G981" s="22" t="str">
        <f>IF(TRIM(D981)="","",IFERROR(INDEX('Student Master'!AB:AB,MATCH(D981,'Student Master'!B:B,0)),"0"))</f>
        <v/>
      </c>
      <c r="H981" s="22" t="str">
        <f>IF(TRIM(D981)="","",IFERROR(INDEX('Student Master'!AG:AG,MATCH(D981,'Student Master'!B:B,0)),"0"))</f>
        <v/>
      </c>
      <c r="I981" s="22" t="str">
        <f>IF(TRIM(D981)="","",IFERROR(INDEX('Student Master'!AH:AH,MATCH(D981,'Student Master'!B:B,0)),"0"))</f>
        <v/>
      </c>
      <c r="J981" s="22" t="str">
        <f>IF(TRIM(D981)="","",IFERROR(INDEX('Student Master'!AI:AI,MATCH(D981,'Student Master'!B:B,0)),"0"))</f>
        <v/>
      </c>
      <c r="K981" s="23" t="str">
        <f t="shared" si="19"/>
        <v/>
      </c>
      <c r="L981" s="20"/>
      <c r="M981" s="20" t="str">
        <f>IF(TRIM(D981)="","",IFERROR(INDEX('Student Master'!C:C,MATCH(D981,'Student Master'!B:B,0)),"0"))</f>
        <v/>
      </c>
      <c r="N981" s="20" t="str">
        <f>IF(TRIM(D981)="","",IFERROR(INDEX('Student Master'!D:D,MATCH(D981,'Student Master'!B:B,0)),"0"))</f>
        <v/>
      </c>
      <c r="O981" s="20" t="str">
        <f>IF(TRIM(D981)="","",IFERROR(INDEX('Student Master'!H:H,MATCH(D981,'Student Master'!B:B,0)),"0"))</f>
        <v/>
      </c>
      <c r="P981" s="20" t="str">
        <f>IF(TRIM(D981)="","",IFERROR(INDEX('Student Master'!N:N,MATCH(D981,'Student Master'!B:B,0)),"0"))</f>
        <v/>
      </c>
      <c r="Q981" s="20" t="str">
        <f>IF(TRIM(D981)="","",IFERROR(INDEX('Student Master'!L:L,MATCH(D981,'Student Master'!B:B,0)),"0"))</f>
        <v/>
      </c>
    </row>
    <row r="982" spans="1:17" x14ac:dyDescent="0.35">
      <c r="A982" s="20">
        <v>981</v>
      </c>
      <c r="B982" s="21"/>
      <c r="C982" s="20"/>
      <c r="D982" s="20"/>
      <c r="E982" s="20"/>
      <c r="F982" s="20"/>
      <c r="G982" s="22" t="str">
        <f>IF(TRIM(D982)="","",IFERROR(INDEX('Student Master'!AB:AB,MATCH(D982,'Student Master'!B:B,0)),"0"))</f>
        <v/>
      </c>
      <c r="H982" s="22" t="str">
        <f>IF(TRIM(D982)="","",IFERROR(INDEX('Student Master'!AG:AG,MATCH(D982,'Student Master'!B:B,0)),"0"))</f>
        <v/>
      </c>
      <c r="I982" s="22" t="str">
        <f>IF(TRIM(D982)="","",IFERROR(INDEX('Student Master'!AH:AH,MATCH(D982,'Student Master'!B:B,0)),"0"))</f>
        <v/>
      </c>
      <c r="J982" s="22" t="str">
        <f>IF(TRIM(D982)="","",IFERROR(INDEX('Student Master'!AI:AI,MATCH(D982,'Student Master'!B:B,0)),"0"))</f>
        <v/>
      </c>
      <c r="K982" s="23" t="str">
        <f t="shared" si="19"/>
        <v/>
      </c>
      <c r="L982" s="20"/>
      <c r="M982" s="20" t="str">
        <f>IF(TRIM(D982)="","",IFERROR(INDEX('Student Master'!C:C,MATCH(D982,'Student Master'!B:B,0)),"0"))</f>
        <v/>
      </c>
      <c r="N982" s="20" t="str">
        <f>IF(TRIM(D982)="","",IFERROR(INDEX('Student Master'!D:D,MATCH(D982,'Student Master'!B:B,0)),"0"))</f>
        <v/>
      </c>
      <c r="O982" s="20" t="str">
        <f>IF(TRIM(D982)="","",IFERROR(INDEX('Student Master'!H:H,MATCH(D982,'Student Master'!B:B,0)),"0"))</f>
        <v/>
      </c>
      <c r="P982" s="20" t="str">
        <f>IF(TRIM(D982)="","",IFERROR(INDEX('Student Master'!N:N,MATCH(D982,'Student Master'!B:B,0)),"0"))</f>
        <v/>
      </c>
      <c r="Q982" s="20" t="str">
        <f>IF(TRIM(D982)="","",IFERROR(INDEX('Student Master'!L:L,MATCH(D982,'Student Master'!B:B,0)),"0"))</f>
        <v/>
      </c>
    </row>
    <row r="983" spans="1:17" x14ac:dyDescent="0.35">
      <c r="A983" s="20">
        <v>982</v>
      </c>
      <c r="B983" s="21"/>
      <c r="C983" s="20"/>
      <c r="D983" s="20"/>
      <c r="E983" s="20"/>
      <c r="F983" s="20"/>
      <c r="G983" s="22" t="str">
        <f>IF(TRIM(D983)="","",IFERROR(INDEX('Student Master'!AB:AB,MATCH(D983,'Student Master'!B:B,0)),"0"))</f>
        <v/>
      </c>
      <c r="H983" s="22" t="str">
        <f>IF(TRIM(D983)="","",IFERROR(INDEX('Student Master'!AG:AG,MATCH(D983,'Student Master'!B:B,0)),"0"))</f>
        <v/>
      </c>
      <c r="I983" s="22" t="str">
        <f>IF(TRIM(D983)="","",IFERROR(INDEX('Student Master'!AH:AH,MATCH(D983,'Student Master'!B:B,0)),"0"))</f>
        <v/>
      </c>
      <c r="J983" s="22" t="str">
        <f>IF(TRIM(D983)="","",IFERROR(INDEX('Student Master'!AI:AI,MATCH(D983,'Student Master'!B:B,0)),"0"))</f>
        <v/>
      </c>
      <c r="K983" s="23" t="str">
        <f t="shared" si="19"/>
        <v/>
      </c>
      <c r="L983" s="20"/>
      <c r="M983" s="20" t="str">
        <f>IF(TRIM(D983)="","",IFERROR(INDEX('Student Master'!C:C,MATCH(D983,'Student Master'!B:B,0)),"0"))</f>
        <v/>
      </c>
      <c r="N983" s="20" t="str">
        <f>IF(TRIM(D983)="","",IFERROR(INDEX('Student Master'!D:D,MATCH(D983,'Student Master'!B:B,0)),"0"))</f>
        <v/>
      </c>
      <c r="O983" s="20" t="str">
        <f>IF(TRIM(D983)="","",IFERROR(INDEX('Student Master'!H:H,MATCH(D983,'Student Master'!B:B,0)),"0"))</f>
        <v/>
      </c>
      <c r="P983" s="20" t="str">
        <f>IF(TRIM(D983)="","",IFERROR(INDEX('Student Master'!N:N,MATCH(D983,'Student Master'!B:B,0)),"0"))</f>
        <v/>
      </c>
      <c r="Q983" s="20" t="str">
        <f>IF(TRIM(D983)="","",IFERROR(INDEX('Student Master'!L:L,MATCH(D983,'Student Master'!B:B,0)),"0"))</f>
        <v/>
      </c>
    </row>
    <row r="984" spans="1:17" x14ac:dyDescent="0.35">
      <c r="A984" s="20">
        <v>983</v>
      </c>
      <c r="B984" s="21"/>
      <c r="C984" s="20"/>
      <c r="D984" s="20"/>
      <c r="E984" s="20"/>
      <c r="F984" s="20"/>
      <c r="G984" s="22" t="str">
        <f>IF(TRIM(D984)="","",IFERROR(INDEX('Student Master'!AB:AB,MATCH(D984,'Student Master'!B:B,0)),"0"))</f>
        <v/>
      </c>
      <c r="H984" s="22" t="str">
        <f>IF(TRIM(D984)="","",IFERROR(INDEX('Student Master'!AG:AG,MATCH(D984,'Student Master'!B:B,0)),"0"))</f>
        <v/>
      </c>
      <c r="I984" s="22" t="str">
        <f>IF(TRIM(D984)="","",IFERROR(INDEX('Student Master'!AH:AH,MATCH(D984,'Student Master'!B:B,0)),"0"))</f>
        <v/>
      </c>
      <c r="J984" s="22" t="str">
        <f>IF(TRIM(D984)="","",IFERROR(INDEX('Student Master'!AI:AI,MATCH(D984,'Student Master'!B:B,0)),"0"))</f>
        <v/>
      </c>
      <c r="K984" s="23" t="str">
        <f t="shared" si="19"/>
        <v/>
      </c>
      <c r="L984" s="20"/>
      <c r="M984" s="20" t="str">
        <f>IF(TRIM(D984)="","",IFERROR(INDEX('Student Master'!C:C,MATCH(D984,'Student Master'!B:B,0)),"0"))</f>
        <v/>
      </c>
      <c r="N984" s="20" t="str">
        <f>IF(TRIM(D984)="","",IFERROR(INDEX('Student Master'!D:D,MATCH(D984,'Student Master'!B:B,0)),"0"))</f>
        <v/>
      </c>
      <c r="O984" s="20" t="str">
        <f>IF(TRIM(D984)="","",IFERROR(INDEX('Student Master'!H:H,MATCH(D984,'Student Master'!B:B,0)),"0"))</f>
        <v/>
      </c>
      <c r="P984" s="20" t="str">
        <f>IF(TRIM(D984)="","",IFERROR(INDEX('Student Master'!N:N,MATCH(D984,'Student Master'!B:B,0)),"0"))</f>
        <v/>
      </c>
      <c r="Q984" s="20" t="str">
        <f>IF(TRIM(D984)="","",IFERROR(INDEX('Student Master'!L:L,MATCH(D984,'Student Master'!B:B,0)),"0"))</f>
        <v/>
      </c>
    </row>
    <row r="985" spans="1:17" x14ac:dyDescent="0.35">
      <c r="A985" s="20">
        <v>984</v>
      </c>
      <c r="B985" s="21"/>
      <c r="C985" s="20"/>
      <c r="D985" s="20"/>
      <c r="E985" s="20"/>
      <c r="F985" s="20"/>
      <c r="G985" s="22" t="str">
        <f>IF(TRIM(D985)="","",IFERROR(INDEX('Student Master'!AB:AB,MATCH(D985,'Student Master'!B:B,0)),"0"))</f>
        <v/>
      </c>
      <c r="H985" s="22" t="str">
        <f>IF(TRIM(D985)="","",IFERROR(INDEX('Student Master'!AG:AG,MATCH(D985,'Student Master'!B:B,0)),"0"))</f>
        <v/>
      </c>
      <c r="I985" s="22" t="str">
        <f>IF(TRIM(D985)="","",IFERROR(INDEX('Student Master'!AH:AH,MATCH(D985,'Student Master'!B:B,0)),"0"))</f>
        <v/>
      </c>
      <c r="J985" s="22" t="str">
        <f>IF(TRIM(D985)="","",IFERROR(INDEX('Student Master'!AI:AI,MATCH(D985,'Student Master'!B:B,0)),"0"))</f>
        <v/>
      </c>
      <c r="K985" s="23" t="str">
        <f t="shared" si="19"/>
        <v/>
      </c>
      <c r="L985" s="20"/>
      <c r="M985" s="20" t="str">
        <f>IF(TRIM(D985)="","",IFERROR(INDEX('Student Master'!C:C,MATCH(D985,'Student Master'!B:B,0)),"0"))</f>
        <v/>
      </c>
      <c r="N985" s="20" t="str">
        <f>IF(TRIM(D985)="","",IFERROR(INDEX('Student Master'!D:D,MATCH(D985,'Student Master'!B:B,0)),"0"))</f>
        <v/>
      </c>
      <c r="O985" s="20" t="str">
        <f>IF(TRIM(D985)="","",IFERROR(INDEX('Student Master'!H:H,MATCH(D985,'Student Master'!B:B,0)),"0"))</f>
        <v/>
      </c>
      <c r="P985" s="20" t="str">
        <f>IF(TRIM(D985)="","",IFERROR(INDEX('Student Master'!N:N,MATCH(D985,'Student Master'!B:B,0)),"0"))</f>
        <v/>
      </c>
      <c r="Q985" s="20" t="str">
        <f>IF(TRIM(D985)="","",IFERROR(INDEX('Student Master'!L:L,MATCH(D985,'Student Master'!B:B,0)),"0"))</f>
        <v/>
      </c>
    </row>
    <row r="986" spans="1:17" x14ac:dyDescent="0.35">
      <c r="A986" s="20">
        <v>985</v>
      </c>
      <c r="B986" s="21"/>
      <c r="C986" s="20"/>
      <c r="D986" s="20"/>
      <c r="E986" s="20"/>
      <c r="F986" s="20"/>
      <c r="G986" s="22" t="str">
        <f>IF(TRIM(D986)="","",IFERROR(INDEX('Student Master'!AB:AB,MATCH(D986,'Student Master'!B:B,0)),"0"))</f>
        <v/>
      </c>
      <c r="H986" s="22" t="str">
        <f>IF(TRIM(D986)="","",IFERROR(INDEX('Student Master'!AG:AG,MATCH(D986,'Student Master'!B:B,0)),"0"))</f>
        <v/>
      </c>
      <c r="I986" s="22" t="str">
        <f>IF(TRIM(D986)="","",IFERROR(INDEX('Student Master'!AH:AH,MATCH(D986,'Student Master'!B:B,0)),"0"))</f>
        <v/>
      </c>
      <c r="J986" s="22" t="str">
        <f>IF(TRIM(D986)="","",IFERROR(INDEX('Student Master'!AI:AI,MATCH(D986,'Student Master'!B:B,0)),"0"))</f>
        <v/>
      </c>
      <c r="K986" s="23" t="str">
        <f t="shared" si="19"/>
        <v/>
      </c>
      <c r="L986" s="20"/>
      <c r="M986" s="20" t="str">
        <f>IF(TRIM(D986)="","",IFERROR(INDEX('Student Master'!C:C,MATCH(D986,'Student Master'!B:B,0)),"0"))</f>
        <v/>
      </c>
      <c r="N986" s="20" t="str">
        <f>IF(TRIM(D986)="","",IFERROR(INDEX('Student Master'!D:D,MATCH(D986,'Student Master'!B:B,0)),"0"))</f>
        <v/>
      </c>
      <c r="O986" s="20" t="str">
        <f>IF(TRIM(D986)="","",IFERROR(INDEX('Student Master'!H:H,MATCH(D986,'Student Master'!B:B,0)),"0"))</f>
        <v/>
      </c>
      <c r="P986" s="20" t="str">
        <f>IF(TRIM(D986)="","",IFERROR(INDEX('Student Master'!N:N,MATCH(D986,'Student Master'!B:B,0)),"0"))</f>
        <v/>
      </c>
      <c r="Q986" s="20" t="str">
        <f>IF(TRIM(D986)="","",IFERROR(INDEX('Student Master'!L:L,MATCH(D986,'Student Master'!B:B,0)),"0"))</f>
        <v/>
      </c>
    </row>
    <row r="987" spans="1:17" x14ac:dyDescent="0.35">
      <c r="A987" s="20">
        <v>986</v>
      </c>
      <c r="B987" s="21"/>
      <c r="C987" s="20"/>
      <c r="D987" s="20"/>
      <c r="E987" s="20"/>
      <c r="F987" s="20"/>
      <c r="G987" s="22" t="str">
        <f>IF(TRIM(D987)="","",IFERROR(INDEX('Student Master'!AB:AB,MATCH(D987,'Student Master'!B:B,0)),"0"))</f>
        <v/>
      </c>
      <c r="H987" s="22" t="str">
        <f>IF(TRIM(D987)="","",IFERROR(INDEX('Student Master'!AG:AG,MATCH(D987,'Student Master'!B:B,0)),"0"))</f>
        <v/>
      </c>
      <c r="I987" s="22" t="str">
        <f>IF(TRIM(D987)="","",IFERROR(INDEX('Student Master'!AH:AH,MATCH(D987,'Student Master'!B:B,0)),"0"))</f>
        <v/>
      </c>
      <c r="J987" s="22" t="str">
        <f>IF(TRIM(D987)="","",IFERROR(INDEX('Student Master'!AI:AI,MATCH(D987,'Student Master'!B:B,0)),"0"))</f>
        <v/>
      </c>
      <c r="K987" s="23" t="str">
        <f t="shared" si="19"/>
        <v/>
      </c>
      <c r="L987" s="20"/>
      <c r="M987" s="20" t="str">
        <f>IF(TRIM(D987)="","",IFERROR(INDEX('Student Master'!C:C,MATCH(D987,'Student Master'!B:B,0)),"0"))</f>
        <v/>
      </c>
      <c r="N987" s="20" t="str">
        <f>IF(TRIM(D987)="","",IFERROR(INDEX('Student Master'!D:D,MATCH(D987,'Student Master'!B:B,0)),"0"))</f>
        <v/>
      </c>
      <c r="O987" s="20" t="str">
        <f>IF(TRIM(D987)="","",IFERROR(INDEX('Student Master'!H:H,MATCH(D987,'Student Master'!B:B,0)),"0"))</f>
        <v/>
      </c>
      <c r="P987" s="20" t="str">
        <f>IF(TRIM(D987)="","",IFERROR(INDEX('Student Master'!N:N,MATCH(D987,'Student Master'!B:B,0)),"0"))</f>
        <v/>
      </c>
      <c r="Q987" s="20" t="str">
        <f>IF(TRIM(D987)="","",IFERROR(INDEX('Student Master'!L:L,MATCH(D987,'Student Master'!B:B,0)),"0"))</f>
        <v/>
      </c>
    </row>
    <row r="988" spans="1:17" x14ac:dyDescent="0.35">
      <c r="A988" s="20">
        <v>987</v>
      </c>
      <c r="B988" s="21"/>
      <c r="C988" s="20"/>
      <c r="D988" s="20"/>
      <c r="E988" s="20"/>
      <c r="F988" s="20"/>
      <c r="G988" s="22" t="str">
        <f>IF(TRIM(D988)="","",IFERROR(INDEX('Student Master'!AB:AB,MATCH(D988,'Student Master'!B:B,0)),"0"))</f>
        <v/>
      </c>
      <c r="H988" s="22" t="str">
        <f>IF(TRIM(D988)="","",IFERROR(INDEX('Student Master'!AG:AG,MATCH(D988,'Student Master'!B:B,0)),"0"))</f>
        <v/>
      </c>
      <c r="I988" s="22" t="str">
        <f>IF(TRIM(D988)="","",IFERROR(INDEX('Student Master'!AH:AH,MATCH(D988,'Student Master'!B:B,0)),"0"))</f>
        <v/>
      </c>
      <c r="J988" s="22" t="str">
        <f>IF(TRIM(D988)="","",IFERROR(INDEX('Student Master'!AI:AI,MATCH(D988,'Student Master'!B:B,0)),"0"))</f>
        <v/>
      </c>
      <c r="K988" s="23" t="str">
        <f t="shared" si="19"/>
        <v/>
      </c>
      <c r="L988" s="20"/>
      <c r="M988" s="20" t="str">
        <f>IF(TRIM(D988)="","",IFERROR(INDEX('Student Master'!C:C,MATCH(D988,'Student Master'!B:B,0)),"0"))</f>
        <v/>
      </c>
      <c r="N988" s="20" t="str">
        <f>IF(TRIM(D988)="","",IFERROR(INDEX('Student Master'!D:D,MATCH(D988,'Student Master'!B:B,0)),"0"))</f>
        <v/>
      </c>
      <c r="O988" s="20" t="str">
        <f>IF(TRIM(D988)="","",IFERROR(INDEX('Student Master'!H:H,MATCH(D988,'Student Master'!B:B,0)),"0"))</f>
        <v/>
      </c>
      <c r="P988" s="20" t="str">
        <f>IF(TRIM(D988)="","",IFERROR(INDEX('Student Master'!N:N,MATCH(D988,'Student Master'!B:B,0)),"0"))</f>
        <v/>
      </c>
      <c r="Q988" s="20" t="str">
        <f>IF(TRIM(D988)="","",IFERROR(INDEX('Student Master'!L:L,MATCH(D988,'Student Master'!B:B,0)),"0"))</f>
        <v/>
      </c>
    </row>
    <row r="989" spans="1:17" x14ac:dyDescent="0.35">
      <c r="A989" s="20">
        <v>988</v>
      </c>
      <c r="B989" s="21"/>
      <c r="C989" s="20"/>
      <c r="D989" s="20"/>
      <c r="E989" s="20"/>
      <c r="F989" s="20"/>
      <c r="G989" s="22" t="str">
        <f>IF(TRIM(D989)="","",IFERROR(INDEX('Student Master'!AB:AB,MATCH(D989,'Student Master'!B:B,0)),"0"))</f>
        <v/>
      </c>
      <c r="H989" s="22" t="str">
        <f>IF(TRIM(D989)="","",IFERROR(INDEX('Student Master'!AG:AG,MATCH(D989,'Student Master'!B:B,0)),"0"))</f>
        <v/>
      </c>
      <c r="I989" s="22" t="str">
        <f>IF(TRIM(D989)="","",IFERROR(INDEX('Student Master'!AH:AH,MATCH(D989,'Student Master'!B:B,0)),"0"))</f>
        <v/>
      </c>
      <c r="J989" s="22" t="str">
        <f>IF(TRIM(D989)="","",IFERROR(INDEX('Student Master'!AI:AI,MATCH(D989,'Student Master'!B:B,0)),"0"))</f>
        <v/>
      </c>
      <c r="K989" s="23" t="str">
        <f t="shared" si="19"/>
        <v/>
      </c>
      <c r="L989" s="20"/>
      <c r="M989" s="20" t="str">
        <f>IF(TRIM(D989)="","",IFERROR(INDEX('Student Master'!C:C,MATCH(D989,'Student Master'!B:B,0)),"0"))</f>
        <v/>
      </c>
      <c r="N989" s="20" t="str">
        <f>IF(TRIM(D989)="","",IFERROR(INDEX('Student Master'!D:D,MATCH(D989,'Student Master'!B:B,0)),"0"))</f>
        <v/>
      </c>
      <c r="O989" s="20" t="str">
        <f>IF(TRIM(D989)="","",IFERROR(INDEX('Student Master'!H:H,MATCH(D989,'Student Master'!B:B,0)),"0"))</f>
        <v/>
      </c>
      <c r="P989" s="20" t="str">
        <f>IF(TRIM(D989)="","",IFERROR(INDEX('Student Master'!N:N,MATCH(D989,'Student Master'!B:B,0)),"0"))</f>
        <v/>
      </c>
      <c r="Q989" s="20" t="str">
        <f>IF(TRIM(D989)="","",IFERROR(INDEX('Student Master'!L:L,MATCH(D989,'Student Master'!B:B,0)),"0"))</f>
        <v/>
      </c>
    </row>
    <row r="990" spans="1:17" x14ac:dyDescent="0.35">
      <c r="A990" s="20">
        <v>989</v>
      </c>
      <c r="B990" s="21"/>
      <c r="C990" s="20"/>
      <c r="D990" s="20"/>
      <c r="E990" s="20"/>
      <c r="F990" s="20"/>
      <c r="G990" s="22" t="str">
        <f>IF(TRIM(D990)="","",IFERROR(INDEX('Student Master'!AB:AB,MATCH(D990,'Student Master'!B:B,0)),"0"))</f>
        <v/>
      </c>
      <c r="H990" s="22" t="str">
        <f>IF(TRIM(D990)="","",IFERROR(INDEX('Student Master'!AG:AG,MATCH(D990,'Student Master'!B:B,0)),"0"))</f>
        <v/>
      </c>
      <c r="I990" s="22" t="str">
        <f>IF(TRIM(D990)="","",IFERROR(INDEX('Student Master'!AH:AH,MATCH(D990,'Student Master'!B:B,0)),"0"))</f>
        <v/>
      </c>
      <c r="J990" s="22" t="str">
        <f>IF(TRIM(D990)="","",IFERROR(INDEX('Student Master'!AI:AI,MATCH(D990,'Student Master'!B:B,0)),"0"))</f>
        <v/>
      </c>
      <c r="K990" s="23" t="str">
        <f t="shared" si="19"/>
        <v/>
      </c>
      <c r="L990" s="20"/>
      <c r="M990" s="20" t="str">
        <f>IF(TRIM(D990)="","",IFERROR(INDEX('Student Master'!C:C,MATCH(D990,'Student Master'!B:B,0)),"0"))</f>
        <v/>
      </c>
      <c r="N990" s="20" t="str">
        <f>IF(TRIM(D990)="","",IFERROR(INDEX('Student Master'!D:D,MATCH(D990,'Student Master'!B:B,0)),"0"))</f>
        <v/>
      </c>
      <c r="O990" s="20" t="str">
        <f>IF(TRIM(D990)="","",IFERROR(INDEX('Student Master'!H:H,MATCH(D990,'Student Master'!B:B,0)),"0"))</f>
        <v/>
      </c>
      <c r="P990" s="20" t="str">
        <f>IF(TRIM(D990)="","",IFERROR(INDEX('Student Master'!N:N,MATCH(D990,'Student Master'!B:B,0)),"0"))</f>
        <v/>
      </c>
      <c r="Q990" s="20" t="str">
        <f>IF(TRIM(D990)="","",IFERROR(INDEX('Student Master'!L:L,MATCH(D990,'Student Master'!B:B,0)),"0"))</f>
        <v/>
      </c>
    </row>
    <row r="991" spans="1:17" x14ac:dyDescent="0.35">
      <c r="A991" s="20">
        <v>990</v>
      </c>
      <c r="B991" s="21"/>
      <c r="C991" s="20"/>
      <c r="D991" s="20"/>
      <c r="E991" s="20"/>
      <c r="F991" s="20"/>
      <c r="G991" s="22" t="str">
        <f>IF(TRIM(D991)="","",IFERROR(INDEX('Student Master'!AB:AB,MATCH(D991,'Student Master'!B:B,0)),"0"))</f>
        <v/>
      </c>
      <c r="H991" s="22" t="str">
        <f>IF(TRIM(D991)="","",IFERROR(INDEX('Student Master'!AG:AG,MATCH(D991,'Student Master'!B:B,0)),"0"))</f>
        <v/>
      </c>
      <c r="I991" s="22" t="str">
        <f>IF(TRIM(D991)="","",IFERROR(INDEX('Student Master'!AH:AH,MATCH(D991,'Student Master'!B:B,0)),"0"))</f>
        <v/>
      </c>
      <c r="J991" s="22" t="str">
        <f>IF(TRIM(D991)="","",IFERROR(INDEX('Student Master'!AI:AI,MATCH(D991,'Student Master'!B:B,0)),"0"))</f>
        <v/>
      </c>
      <c r="K991" s="23" t="str">
        <f t="shared" si="19"/>
        <v/>
      </c>
      <c r="L991" s="20"/>
      <c r="M991" s="20" t="str">
        <f>IF(TRIM(D991)="","",IFERROR(INDEX('Student Master'!C:C,MATCH(D991,'Student Master'!B:B,0)),"0"))</f>
        <v/>
      </c>
      <c r="N991" s="20" t="str">
        <f>IF(TRIM(D991)="","",IFERROR(INDEX('Student Master'!D:D,MATCH(D991,'Student Master'!B:B,0)),"0"))</f>
        <v/>
      </c>
      <c r="O991" s="20" t="str">
        <f>IF(TRIM(D991)="","",IFERROR(INDEX('Student Master'!H:H,MATCH(D991,'Student Master'!B:B,0)),"0"))</f>
        <v/>
      </c>
      <c r="P991" s="20" t="str">
        <f>IF(TRIM(D991)="","",IFERROR(INDEX('Student Master'!N:N,MATCH(D991,'Student Master'!B:B,0)),"0"))</f>
        <v/>
      </c>
      <c r="Q991" s="20" t="str">
        <f>IF(TRIM(D991)="","",IFERROR(INDEX('Student Master'!L:L,MATCH(D991,'Student Master'!B:B,0)),"0"))</f>
        <v/>
      </c>
    </row>
    <row r="992" spans="1:17" x14ac:dyDescent="0.35">
      <c r="A992" s="20">
        <v>991</v>
      </c>
      <c r="B992" s="21"/>
      <c r="C992" s="20"/>
      <c r="D992" s="20"/>
      <c r="E992" s="20"/>
      <c r="F992" s="20"/>
      <c r="G992" s="22" t="str">
        <f>IF(TRIM(D992)="","",IFERROR(INDEX('Student Master'!AB:AB,MATCH(D992,'Student Master'!B:B,0)),"0"))</f>
        <v/>
      </c>
      <c r="H992" s="22" t="str">
        <f>IF(TRIM(D992)="","",IFERROR(INDEX('Student Master'!AG:AG,MATCH(D992,'Student Master'!B:B,0)),"0"))</f>
        <v/>
      </c>
      <c r="I992" s="22" t="str">
        <f>IF(TRIM(D992)="","",IFERROR(INDEX('Student Master'!AH:AH,MATCH(D992,'Student Master'!B:B,0)),"0"))</f>
        <v/>
      </c>
      <c r="J992" s="22" t="str">
        <f>IF(TRIM(D992)="","",IFERROR(INDEX('Student Master'!AI:AI,MATCH(D992,'Student Master'!B:B,0)),"0"))</f>
        <v/>
      </c>
      <c r="K992" s="23" t="str">
        <f t="shared" si="19"/>
        <v/>
      </c>
      <c r="L992" s="20"/>
      <c r="M992" s="20" t="str">
        <f>IF(TRIM(D992)="","",IFERROR(INDEX('Student Master'!C:C,MATCH(D992,'Student Master'!B:B,0)),"0"))</f>
        <v/>
      </c>
      <c r="N992" s="20" t="str">
        <f>IF(TRIM(D992)="","",IFERROR(INDEX('Student Master'!D:D,MATCH(D992,'Student Master'!B:B,0)),"0"))</f>
        <v/>
      </c>
      <c r="O992" s="20" t="str">
        <f>IF(TRIM(D992)="","",IFERROR(INDEX('Student Master'!H:H,MATCH(D992,'Student Master'!B:B,0)),"0"))</f>
        <v/>
      </c>
      <c r="P992" s="20" t="str">
        <f>IF(TRIM(D992)="","",IFERROR(INDEX('Student Master'!N:N,MATCH(D992,'Student Master'!B:B,0)),"0"))</f>
        <v/>
      </c>
      <c r="Q992" s="20" t="str">
        <f>IF(TRIM(D992)="","",IFERROR(INDEX('Student Master'!L:L,MATCH(D992,'Student Master'!B:B,0)),"0"))</f>
        <v/>
      </c>
    </row>
    <row r="993" spans="1:17" x14ac:dyDescent="0.35">
      <c r="A993" s="20">
        <v>992</v>
      </c>
      <c r="B993" s="21"/>
      <c r="C993" s="20"/>
      <c r="D993" s="20"/>
      <c r="E993" s="20"/>
      <c r="F993" s="20"/>
      <c r="G993" s="22" t="str">
        <f>IF(TRIM(D993)="","",IFERROR(INDEX('Student Master'!AB:AB,MATCH(D993,'Student Master'!B:B,0)),"0"))</f>
        <v/>
      </c>
      <c r="H993" s="22" t="str">
        <f>IF(TRIM(D993)="","",IFERROR(INDEX('Student Master'!AG:AG,MATCH(D993,'Student Master'!B:B,0)),"0"))</f>
        <v/>
      </c>
      <c r="I993" s="22" t="str">
        <f>IF(TRIM(D993)="","",IFERROR(INDEX('Student Master'!AH:AH,MATCH(D993,'Student Master'!B:B,0)),"0"))</f>
        <v/>
      </c>
      <c r="J993" s="22" t="str">
        <f>IF(TRIM(D993)="","",IFERROR(INDEX('Student Master'!AI:AI,MATCH(D993,'Student Master'!B:B,0)),"0"))</f>
        <v/>
      </c>
      <c r="K993" s="23" t="str">
        <f t="shared" si="19"/>
        <v/>
      </c>
      <c r="L993" s="20"/>
      <c r="M993" s="20" t="str">
        <f>IF(TRIM(D993)="","",IFERROR(INDEX('Student Master'!C:C,MATCH(D993,'Student Master'!B:B,0)),"0"))</f>
        <v/>
      </c>
      <c r="N993" s="20" t="str">
        <f>IF(TRIM(D993)="","",IFERROR(INDEX('Student Master'!D:D,MATCH(D993,'Student Master'!B:B,0)),"0"))</f>
        <v/>
      </c>
      <c r="O993" s="20" t="str">
        <f>IF(TRIM(D993)="","",IFERROR(INDEX('Student Master'!H:H,MATCH(D993,'Student Master'!B:B,0)),"0"))</f>
        <v/>
      </c>
      <c r="P993" s="20" t="str">
        <f>IF(TRIM(D993)="","",IFERROR(INDEX('Student Master'!N:N,MATCH(D993,'Student Master'!B:B,0)),"0"))</f>
        <v/>
      </c>
      <c r="Q993" s="20" t="str">
        <f>IF(TRIM(D993)="","",IFERROR(INDEX('Student Master'!L:L,MATCH(D993,'Student Master'!B:B,0)),"0"))</f>
        <v/>
      </c>
    </row>
    <row r="994" spans="1:17" x14ac:dyDescent="0.35">
      <c r="A994" s="20">
        <v>993</v>
      </c>
      <c r="B994" s="21"/>
      <c r="C994" s="20"/>
      <c r="D994" s="20"/>
      <c r="E994" s="20"/>
      <c r="F994" s="20"/>
      <c r="G994" s="22" t="str">
        <f>IF(TRIM(D994)="","",IFERROR(INDEX('Student Master'!AB:AB,MATCH(D994,'Student Master'!B:B,0)),"0"))</f>
        <v/>
      </c>
      <c r="H994" s="22" t="str">
        <f>IF(TRIM(D994)="","",IFERROR(INDEX('Student Master'!AG:AG,MATCH(D994,'Student Master'!B:B,0)),"0"))</f>
        <v/>
      </c>
      <c r="I994" s="22" t="str">
        <f>IF(TRIM(D994)="","",IFERROR(INDEX('Student Master'!AH:AH,MATCH(D994,'Student Master'!B:B,0)),"0"))</f>
        <v/>
      </c>
      <c r="J994" s="22" t="str">
        <f>IF(TRIM(D994)="","",IFERROR(INDEX('Student Master'!AI:AI,MATCH(D994,'Student Master'!B:B,0)),"0"))</f>
        <v/>
      </c>
      <c r="K994" s="23" t="str">
        <f t="shared" si="19"/>
        <v/>
      </c>
      <c r="L994" s="20"/>
      <c r="M994" s="20" t="str">
        <f>IF(TRIM(D994)="","",IFERROR(INDEX('Student Master'!C:C,MATCH(D994,'Student Master'!B:B,0)),"0"))</f>
        <v/>
      </c>
      <c r="N994" s="20" t="str">
        <f>IF(TRIM(D994)="","",IFERROR(INDEX('Student Master'!D:D,MATCH(D994,'Student Master'!B:B,0)),"0"))</f>
        <v/>
      </c>
      <c r="O994" s="20" t="str">
        <f>IF(TRIM(D994)="","",IFERROR(INDEX('Student Master'!H:H,MATCH(D994,'Student Master'!B:B,0)),"0"))</f>
        <v/>
      </c>
      <c r="P994" s="20" t="str">
        <f>IF(TRIM(D994)="","",IFERROR(INDEX('Student Master'!N:N,MATCH(D994,'Student Master'!B:B,0)),"0"))</f>
        <v/>
      </c>
      <c r="Q994" s="20" t="str">
        <f>IF(TRIM(D994)="","",IFERROR(INDEX('Student Master'!L:L,MATCH(D994,'Student Master'!B:B,0)),"0"))</f>
        <v/>
      </c>
    </row>
    <row r="995" spans="1:17" x14ac:dyDescent="0.35">
      <c r="A995" s="20">
        <v>994</v>
      </c>
      <c r="B995" s="21"/>
      <c r="C995" s="20"/>
      <c r="D995" s="20"/>
      <c r="E995" s="20"/>
      <c r="F995" s="20"/>
      <c r="G995" s="22" t="str">
        <f>IF(TRIM(D995)="","",IFERROR(INDEX('Student Master'!AB:AB,MATCH(D995,'Student Master'!B:B,0)),"0"))</f>
        <v/>
      </c>
      <c r="H995" s="22" t="str">
        <f>IF(TRIM(D995)="","",IFERROR(INDEX('Student Master'!AG:AG,MATCH(D995,'Student Master'!B:B,0)),"0"))</f>
        <v/>
      </c>
      <c r="I995" s="22" t="str">
        <f>IF(TRIM(D995)="","",IFERROR(INDEX('Student Master'!AH:AH,MATCH(D995,'Student Master'!B:B,0)),"0"))</f>
        <v/>
      </c>
      <c r="J995" s="22" t="str">
        <f>IF(TRIM(D995)="","",IFERROR(INDEX('Student Master'!AI:AI,MATCH(D995,'Student Master'!B:B,0)),"0"))</f>
        <v/>
      </c>
      <c r="K995" s="23" t="str">
        <f t="shared" si="19"/>
        <v/>
      </c>
      <c r="L995" s="20"/>
      <c r="M995" s="20" t="str">
        <f>IF(TRIM(D995)="","",IFERROR(INDEX('Student Master'!C:C,MATCH(D995,'Student Master'!B:B,0)),"0"))</f>
        <v/>
      </c>
      <c r="N995" s="20" t="str">
        <f>IF(TRIM(D995)="","",IFERROR(INDEX('Student Master'!D:D,MATCH(D995,'Student Master'!B:B,0)),"0"))</f>
        <v/>
      </c>
      <c r="O995" s="20" t="str">
        <f>IF(TRIM(D995)="","",IFERROR(INDEX('Student Master'!H:H,MATCH(D995,'Student Master'!B:B,0)),"0"))</f>
        <v/>
      </c>
      <c r="P995" s="20" t="str">
        <f>IF(TRIM(D995)="","",IFERROR(INDEX('Student Master'!N:N,MATCH(D995,'Student Master'!B:B,0)),"0"))</f>
        <v/>
      </c>
      <c r="Q995" s="20" t="str">
        <f>IF(TRIM(D995)="","",IFERROR(INDEX('Student Master'!L:L,MATCH(D995,'Student Master'!B:B,0)),"0"))</f>
        <v/>
      </c>
    </row>
    <row r="996" spans="1:17" x14ac:dyDescent="0.35">
      <c r="A996" s="20">
        <v>995</v>
      </c>
      <c r="B996" s="21"/>
      <c r="C996" s="20"/>
      <c r="D996" s="20"/>
      <c r="E996" s="20"/>
      <c r="F996" s="20"/>
      <c r="G996" s="22" t="str">
        <f>IF(TRIM(D996)="","",IFERROR(INDEX('Student Master'!AB:AB,MATCH(D996,'Student Master'!B:B,0)),"0"))</f>
        <v/>
      </c>
      <c r="H996" s="22" t="str">
        <f>IF(TRIM(D996)="","",IFERROR(INDEX('Student Master'!AG:AG,MATCH(D996,'Student Master'!B:B,0)),"0"))</f>
        <v/>
      </c>
      <c r="I996" s="22" t="str">
        <f>IF(TRIM(D996)="","",IFERROR(INDEX('Student Master'!AH:AH,MATCH(D996,'Student Master'!B:B,0)),"0"))</f>
        <v/>
      </c>
      <c r="J996" s="22" t="str">
        <f>IF(TRIM(D996)="","",IFERROR(INDEX('Student Master'!AI:AI,MATCH(D996,'Student Master'!B:B,0)),"0"))</f>
        <v/>
      </c>
      <c r="K996" s="23" t="str">
        <f t="shared" si="19"/>
        <v/>
      </c>
      <c r="L996" s="20"/>
      <c r="M996" s="20" t="str">
        <f>IF(TRIM(D996)="","",IFERROR(INDEX('Student Master'!C:C,MATCH(D996,'Student Master'!B:B,0)),"0"))</f>
        <v/>
      </c>
      <c r="N996" s="20" t="str">
        <f>IF(TRIM(D996)="","",IFERROR(INDEX('Student Master'!D:D,MATCH(D996,'Student Master'!B:B,0)),"0"))</f>
        <v/>
      </c>
      <c r="O996" s="20" t="str">
        <f>IF(TRIM(D996)="","",IFERROR(INDEX('Student Master'!H:H,MATCH(D996,'Student Master'!B:B,0)),"0"))</f>
        <v/>
      </c>
      <c r="P996" s="20" t="str">
        <f>IF(TRIM(D996)="","",IFERROR(INDEX('Student Master'!N:N,MATCH(D996,'Student Master'!B:B,0)),"0"))</f>
        <v/>
      </c>
      <c r="Q996" s="20" t="str">
        <f>IF(TRIM(D996)="","",IFERROR(INDEX('Student Master'!L:L,MATCH(D996,'Student Master'!B:B,0)),"0"))</f>
        <v/>
      </c>
    </row>
    <row r="997" spans="1:17" x14ac:dyDescent="0.35">
      <c r="A997" s="20">
        <v>996</v>
      </c>
      <c r="B997" s="21"/>
      <c r="C997" s="20"/>
      <c r="D997" s="20"/>
      <c r="E997" s="20"/>
      <c r="F997" s="20"/>
      <c r="G997" s="22" t="str">
        <f>IF(TRIM(D997)="","",IFERROR(INDEX('Student Master'!AB:AB,MATCH(D997,'Student Master'!B:B,0)),"0"))</f>
        <v/>
      </c>
      <c r="H997" s="22" t="str">
        <f>IF(TRIM(D997)="","",IFERROR(INDEX('Student Master'!AG:AG,MATCH(D997,'Student Master'!B:B,0)),"0"))</f>
        <v/>
      </c>
      <c r="I997" s="22" t="str">
        <f>IF(TRIM(D997)="","",IFERROR(INDEX('Student Master'!AH:AH,MATCH(D997,'Student Master'!B:B,0)),"0"))</f>
        <v/>
      </c>
      <c r="J997" s="22" t="str">
        <f>IF(TRIM(D997)="","",IFERROR(INDEX('Student Master'!AI:AI,MATCH(D997,'Student Master'!B:B,0)),"0"))</f>
        <v/>
      </c>
      <c r="K997" s="23" t="str">
        <f t="shared" si="19"/>
        <v/>
      </c>
      <c r="L997" s="20"/>
      <c r="M997" s="20" t="str">
        <f>IF(TRIM(D997)="","",IFERROR(INDEX('Student Master'!C:C,MATCH(D997,'Student Master'!B:B,0)),"0"))</f>
        <v/>
      </c>
      <c r="N997" s="20" t="str">
        <f>IF(TRIM(D997)="","",IFERROR(INDEX('Student Master'!D:D,MATCH(D997,'Student Master'!B:B,0)),"0"))</f>
        <v/>
      </c>
      <c r="O997" s="20" t="str">
        <f>IF(TRIM(D997)="","",IFERROR(INDEX('Student Master'!H:H,MATCH(D997,'Student Master'!B:B,0)),"0"))</f>
        <v/>
      </c>
      <c r="P997" s="20" t="str">
        <f>IF(TRIM(D997)="","",IFERROR(INDEX('Student Master'!N:N,MATCH(D997,'Student Master'!B:B,0)),"0"))</f>
        <v/>
      </c>
      <c r="Q997" s="20" t="str">
        <f>IF(TRIM(D997)="","",IFERROR(INDEX('Student Master'!L:L,MATCH(D997,'Student Master'!B:B,0)),"0"))</f>
        <v/>
      </c>
    </row>
    <row r="998" spans="1:17" x14ac:dyDescent="0.35">
      <c r="A998" s="20">
        <v>997</v>
      </c>
      <c r="B998" s="21"/>
      <c r="C998" s="20"/>
      <c r="D998" s="20"/>
      <c r="E998" s="20"/>
      <c r="F998" s="20"/>
      <c r="G998" s="22" t="str">
        <f>IF(TRIM(D998)="","",IFERROR(INDEX('Student Master'!AB:AB,MATCH(D998,'Student Master'!B:B,0)),"0"))</f>
        <v/>
      </c>
      <c r="H998" s="22" t="str">
        <f>IF(TRIM(D998)="","",IFERROR(INDEX('Student Master'!AG:AG,MATCH(D998,'Student Master'!B:B,0)),"0"))</f>
        <v/>
      </c>
      <c r="I998" s="22" t="str">
        <f>IF(TRIM(D998)="","",IFERROR(INDEX('Student Master'!AH:AH,MATCH(D998,'Student Master'!B:B,0)),"0"))</f>
        <v/>
      </c>
      <c r="J998" s="22" t="str">
        <f>IF(TRIM(D998)="","",IFERROR(INDEX('Student Master'!AI:AI,MATCH(D998,'Student Master'!B:B,0)),"0"))</f>
        <v/>
      </c>
      <c r="K998" s="23" t="str">
        <f t="shared" si="19"/>
        <v/>
      </c>
      <c r="L998" s="20"/>
      <c r="M998" s="20" t="str">
        <f>IF(TRIM(D998)="","",IFERROR(INDEX('Student Master'!C:C,MATCH(D998,'Student Master'!B:B,0)),"0"))</f>
        <v/>
      </c>
      <c r="N998" s="20" t="str">
        <f>IF(TRIM(D998)="","",IFERROR(INDEX('Student Master'!D:D,MATCH(D998,'Student Master'!B:B,0)),"0"))</f>
        <v/>
      </c>
      <c r="O998" s="20" t="str">
        <f>IF(TRIM(D998)="","",IFERROR(INDEX('Student Master'!H:H,MATCH(D998,'Student Master'!B:B,0)),"0"))</f>
        <v/>
      </c>
      <c r="P998" s="20" t="str">
        <f>IF(TRIM(D998)="","",IFERROR(INDEX('Student Master'!N:N,MATCH(D998,'Student Master'!B:B,0)),"0"))</f>
        <v/>
      </c>
      <c r="Q998" s="20" t="str">
        <f>IF(TRIM(D998)="","",IFERROR(INDEX('Student Master'!L:L,MATCH(D998,'Student Master'!B:B,0)),"0"))</f>
        <v/>
      </c>
    </row>
    <row r="999" spans="1:17" x14ac:dyDescent="0.35">
      <c r="A999" s="20">
        <v>998</v>
      </c>
      <c r="B999" s="21"/>
      <c r="C999" s="20"/>
      <c r="D999" s="20"/>
      <c r="E999" s="20"/>
      <c r="F999" s="20"/>
      <c r="G999" s="22" t="str">
        <f>IF(TRIM(D999)="","",IFERROR(INDEX('Student Master'!AB:AB,MATCH(D999,'Student Master'!B:B,0)),"0"))</f>
        <v/>
      </c>
      <c r="H999" s="22" t="str">
        <f>IF(TRIM(D999)="","",IFERROR(INDEX('Student Master'!AG:AG,MATCH(D999,'Student Master'!B:B,0)),"0"))</f>
        <v/>
      </c>
      <c r="I999" s="22" t="str">
        <f>IF(TRIM(D999)="","",IFERROR(INDEX('Student Master'!AH:AH,MATCH(D999,'Student Master'!B:B,0)),"0"))</f>
        <v/>
      </c>
      <c r="J999" s="22" t="str">
        <f>IF(TRIM(D999)="","",IFERROR(INDEX('Student Master'!AI:AI,MATCH(D999,'Student Master'!B:B,0)),"0"))</f>
        <v/>
      </c>
      <c r="K999" s="23" t="str">
        <f t="shared" si="19"/>
        <v/>
      </c>
      <c r="L999" s="20"/>
      <c r="M999" s="20" t="str">
        <f>IF(TRIM(D999)="","",IFERROR(INDEX('Student Master'!C:C,MATCH(D999,'Student Master'!B:B,0)),"0"))</f>
        <v/>
      </c>
      <c r="N999" s="20" t="str">
        <f>IF(TRIM(D999)="","",IFERROR(INDEX('Student Master'!D:D,MATCH(D999,'Student Master'!B:B,0)),"0"))</f>
        <v/>
      </c>
      <c r="O999" s="20" t="str">
        <f>IF(TRIM(D999)="","",IFERROR(INDEX('Student Master'!H:H,MATCH(D999,'Student Master'!B:B,0)),"0"))</f>
        <v/>
      </c>
      <c r="P999" s="20" t="str">
        <f>IF(TRIM(D999)="","",IFERROR(INDEX('Student Master'!N:N,MATCH(D999,'Student Master'!B:B,0)),"0"))</f>
        <v/>
      </c>
      <c r="Q999" s="20" t="str">
        <f>IF(TRIM(D999)="","",IFERROR(INDEX('Student Master'!L:L,MATCH(D999,'Student Master'!B:B,0)),"0"))</f>
        <v/>
      </c>
    </row>
    <row r="1000" spans="1:17" x14ac:dyDescent="0.35">
      <c r="A1000" s="20">
        <v>999</v>
      </c>
      <c r="B1000" s="21"/>
      <c r="C1000" s="20"/>
      <c r="D1000" s="20"/>
      <c r="E1000" s="20"/>
      <c r="F1000" s="20"/>
      <c r="G1000" s="22" t="str">
        <f>IF(TRIM(D1000)="","",IFERROR(INDEX('Student Master'!AB:AB,MATCH(D1000,'Student Master'!B:B,0)),"0"))</f>
        <v/>
      </c>
      <c r="H1000" s="22" t="str">
        <f>IF(TRIM(D1000)="","",IFERROR(INDEX('Student Master'!AG:AG,MATCH(D1000,'Student Master'!B:B,0)),"0"))</f>
        <v/>
      </c>
      <c r="I1000" s="22" t="str">
        <f>IF(TRIM(D1000)="","",IFERROR(INDEX('Student Master'!AH:AH,MATCH(D1000,'Student Master'!B:B,0)),"0"))</f>
        <v/>
      </c>
      <c r="J1000" s="22" t="str">
        <f>IF(TRIM(D1000)="","",IFERROR(INDEX('Student Master'!AI:AI,MATCH(D1000,'Student Master'!B:B,0)),"0"))</f>
        <v/>
      </c>
      <c r="K1000" s="23" t="str">
        <f t="shared" si="19"/>
        <v/>
      </c>
      <c r="L1000" s="20"/>
      <c r="M1000" s="20" t="str">
        <f>IF(TRIM(D1000)="","",IFERROR(INDEX('Student Master'!C:C,MATCH(D1000,'Student Master'!B:B,0)),"0"))</f>
        <v/>
      </c>
      <c r="N1000" s="20" t="str">
        <f>IF(TRIM(D1000)="","",IFERROR(INDEX('Student Master'!D:D,MATCH(D1000,'Student Master'!B:B,0)),"0"))</f>
        <v/>
      </c>
      <c r="O1000" s="20" t="str">
        <f>IF(TRIM(D1000)="","",IFERROR(INDEX('Student Master'!H:H,MATCH(D1000,'Student Master'!B:B,0)),"0"))</f>
        <v/>
      </c>
      <c r="P1000" s="20" t="str">
        <f>IF(TRIM(D1000)="","",IFERROR(INDEX('Student Master'!N:N,MATCH(D1000,'Student Master'!B:B,0)),"0"))</f>
        <v/>
      </c>
      <c r="Q1000" s="20" t="str">
        <f>IF(TRIM(D1000)="","",IFERROR(INDEX('Student Master'!L:L,MATCH(D1000,'Student Master'!B:B,0)),"0"))</f>
        <v/>
      </c>
    </row>
    <row r="1001" spans="1:17" x14ac:dyDescent="0.35">
      <c r="A1001" s="20">
        <v>1000</v>
      </c>
      <c r="B1001" s="21"/>
      <c r="C1001" s="20"/>
      <c r="D1001" s="20"/>
      <c r="E1001" s="20"/>
      <c r="F1001" s="20"/>
      <c r="G1001" s="22" t="str">
        <f>IF(TRIM(D1001)="","",IFERROR(INDEX('Student Master'!AB:AB,MATCH(D1001,'Student Master'!B:B,0)),"0"))</f>
        <v/>
      </c>
      <c r="H1001" s="22" t="str">
        <f>IF(TRIM(D1001)="","",IFERROR(INDEX('Student Master'!AG:AG,MATCH(D1001,'Student Master'!B:B,0)),"0"))</f>
        <v/>
      </c>
      <c r="I1001" s="22" t="str">
        <f>IF(TRIM(D1001)="","",IFERROR(INDEX('Student Master'!AH:AH,MATCH(D1001,'Student Master'!B:B,0)),"0"))</f>
        <v/>
      </c>
      <c r="J1001" s="22" t="str">
        <f>IF(TRIM(D1001)="","",IFERROR(INDEX('Student Master'!AI:AI,MATCH(D1001,'Student Master'!B:B,0)),"0"))</f>
        <v/>
      </c>
      <c r="K1001" s="23" t="str">
        <f t="shared" si="19"/>
        <v/>
      </c>
      <c r="L1001" s="20"/>
      <c r="M1001" s="20" t="str">
        <f>IF(TRIM(D1001)="","",IFERROR(INDEX('Student Master'!C:C,MATCH(D1001,'Student Master'!B:B,0)),"0"))</f>
        <v/>
      </c>
      <c r="N1001" s="20" t="str">
        <f>IF(TRIM(D1001)="","",IFERROR(INDEX('Student Master'!D:D,MATCH(D1001,'Student Master'!B:B,0)),"0"))</f>
        <v/>
      </c>
      <c r="O1001" s="20" t="str">
        <f>IF(TRIM(D1001)="","",IFERROR(INDEX('Student Master'!H:H,MATCH(D1001,'Student Master'!B:B,0)),"0"))</f>
        <v/>
      </c>
      <c r="P1001" s="20" t="str">
        <f>IF(TRIM(D1001)="","",IFERROR(INDEX('Student Master'!N:N,MATCH(D1001,'Student Master'!B:B,0)),"0"))</f>
        <v/>
      </c>
      <c r="Q1001" s="20" t="str">
        <f>IF(TRIM(D1001)="","",IFERROR(INDEX('Student Master'!L:L,MATCH(D1001,'Student Master'!B:B,0)),"0"))</f>
        <v/>
      </c>
    </row>
    <row r="1002" spans="1:17" x14ac:dyDescent="0.35">
      <c r="A1002" s="20">
        <v>1001</v>
      </c>
      <c r="B1002" s="21"/>
      <c r="C1002" s="20"/>
      <c r="D1002" s="20"/>
      <c r="E1002" s="20"/>
      <c r="F1002" s="20"/>
      <c r="G1002" s="22" t="str">
        <f>IF(TRIM(D1002)="","",IFERROR(INDEX('Student Master'!AB:AB,MATCH(D1002,'Student Master'!B:B,0)),"0"))</f>
        <v/>
      </c>
      <c r="H1002" s="22" t="str">
        <f>IF(TRIM(D1002)="","",IFERROR(INDEX('Student Master'!AG:AG,MATCH(D1002,'Student Master'!B:B,0)),"0"))</f>
        <v/>
      </c>
      <c r="I1002" s="22" t="str">
        <f>IF(TRIM(D1002)="","",IFERROR(INDEX('Student Master'!AH:AH,MATCH(D1002,'Student Master'!B:B,0)),"0"))</f>
        <v/>
      </c>
      <c r="J1002" s="22" t="str">
        <f>IF(TRIM(D1002)="","",IFERROR(INDEX('Student Master'!AI:AI,MATCH(D1002,'Student Master'!B:B,0)),"0"))</f>
        <v/>
      </c>
      <c r="K1002" s="23" t="str">
        <f t="shared" si="19"/>
        <v/>
      </c>
      <c r="L1002" s="20"/>
      <c r="M1002" s="20" t="str">
        <f>IF(TRIM(D1002)="","",IFERROR(INDEX('Student Master'!C:C,MATCH(D1002,'Student Master'!B:B,0)),"0"))</f>
        <v/>
      </c>
      <c r="N1002" s="20" t="str">
        <f>IF(TRIM(D1002)="","",IFERROR(INDEX('Student Master'!D:D,MATCH(D1002,'Student Master'!B:B,0)),"0"))</f>
        <v/>
      </c>
      <c r="O1002" s="20" t="str">
        <f>IF(TRIM(D1002)="","",IFERROR(INDEX('Student Master'!H:H,MATCH(D1002,'Student Master'!B:B,0)),"0"))</f>
        <v/>
      </c>
      <c r="P1002" s="20" t="str">
        <f>IF(TRIM(D1002)="","",IFERROR(INDEX('Student Master'!N:N,MATCH(D1002,'Student Master'!B:B,0)),"0"))</f>
        <v/>
      </c>
      <c r="Q1002" s="20" t="str">
        <f>IF(TRIM(D1002)="","",IFERROR(INDEX('Student Master'!L:L,MATCH(D1002,'Student Master'!B:B,0)),"0"))</f>
        <v/>
      </c>
    </row>
    <row r="1003" spans="1:17" x14ac:dyDescent="0.35">
      <c r="A1003" s="20">
        <v>1002</v>
      </c>
      <c r="B1003" s="21"/>
      <c r="C1003" s="20"/>
      <c r="D1003" s="20"/>
      <c r="E1003" s="20"/>
      <c r="F1003" s="20"/>
      <c r="G1003" s="22" t="str">
        <f>IF(TRIM(D1003)="","",IFERROR(INDEX('Student Master'!AB:AB,MATCH(D1003,'Student Master'!B:B,0)),"0"))</f>
        <v/>
      </c>
      <c r="H1003" s="22" t="str">
        <f>IF(TRIM(D1003)="","",IFERROR(INDEX('Student Master'!AG:AG,MATCH(D1003,'Student Master'!B:B,0)),"0"))</f>
        <v/>
      </c>
      <c r="I1003" s="22" t="str">
        <f>IF(TRIM(D1003)="","",IFERROR(INDEX('Student Master'!AH:AH,MATCH(D1003,'Student Master'!B:B,0)),"0"))</f>
        <v/>
      </c>
      <c r="J1003" s="22" t="str">
        <f>IF(TRIM(D1003)="","",IFERROR(INDEX('Student Master'!AI:AI,MATCH(D1003,'Student Master'!B:B,0)),"0"))</f>
        <v/>
      </c>
      <c r="K1003" s="23" t="str">
        <f t="shared" si="19"/>
        <v/>
      </c>
      <c r="L1003" s="20"/>
      <c r="M1003" s="20" t="str">
        <f>IF(TRIM(D1003)="","",IFERROR(INDEX('Student Master'!C:C,MATCH(D1003,'Student Master'!B:B,0)),"0"))</f>
        <v/>
      </c>
      <c r="N1003" s="20" t="str">
        <f>IF(TRIM(D1003)="","",IFERROR(INDEX('Student Master'!D:D,MATCH(D1003,'Student Master'!B:B,0)),"0"))</f>
        <v/>
      </c>
      <c r="O1003" s="20" t="str">
        <f>IF(TRIM(D1003)="","",IFERROR(INDEX('Student Master'!H:H,MATCH(D1003,'Student Master'!B:B,0)),"0"))</f>
        <v/>
      </c>
      <c r="P1003" s="20" t="str">
        <f>IF(TRIM(D1003)="","",IFERROR(INDEX('Student Master'!N:N,MATCH(D1003,'Student Master'!B:B,0)),"0"))</f>
        <v/>
      </c>
      <c r="Q1003" s="20" t="str">
        <f>IF(TRIM(D1003)="","",IFERROR(INDEX('Student Master'!L:L,MATCH(D1003,'Student Master'!B:B,0)),"0"))</f>
        <v/>
      </c>
    </row>
    <row r="1004" spans="1:17" x14ac:dyDescent="0.35">
      <c r="A1004" s="20">
        <v>1003</v>
      </c>
      <c r="B1004" s="21"/>
      <c r="C1004" s="20"/>
      <c r="D1004" s="20"/>
      <c r="E1004" s="20"/>
      <c r="F1004" s="20"/>
      <c r="G1004" s="22" t="str">
        <f>IF(TRIM(D1004)="","",IFERROR(INDEX('Student Master'!AB:AB,MATCH(D1004,'Student Master'!B:B,0)),"0"))</f>
        <v/>
      </c>
      <c r="H1004" s="22" t="str">
        <f>IF(TRIM(D1004)="","",IFERROR(INDEX('Student Master'!AG:AG,MATCH(D1004,'Student Master'!B:B,0)),"0"))</f>
        <v/>
      </c>
      <c r="I1004" s="22" t="str">
        <f>IF(TRIM(D1004)="","",IFERROR(INDEX('Student Master'!AH:AH,MATCH(D1004,'Student Master'!B:B,0)),"0"))</f>
        <v/>
      </c>
      <c r="J1004" s="22" t="str">
        <f>IF(TRIM(D1004)="","",IFERROR(INDEX('Student Master'!AI:AI,MATCH(D1004,'Student Master'!B:B,0)),"0"))</f>
        <v/>
      </c>
      <c r="K1004" s="23" t="str">
        <f t="shared" si="19"/>
        <v/>
      </c>
      <c r="L1004" s="20"/>
      <c r="M1004" s="20" t="str">
        <f>IF(TRIM(D1004)="","",IFERROR(INDEX('Student Master'!C:C,MATCH(D1004,'Student Master'!B:B,0)),"0"))</f>
        <v/>
      </c>
      <c r="N1004" s="20" t="str">
        <f>IF(TRIM(D1004)="","",IFERROR(INDEX('Student Master'!D:D,MATCH(D1004,'Student Master'!B:B,0)),"0"))</f>
        <v/>
      </c>
      <c r="O1004" s="20" t="str">
        <f>IF(TRIM(D1004)="","",IFERROR(INDEX('Student Master'!H:H,MATCH(D1004,'Student Master'!B:B,0)),"0"))</f>
        <v/>
      </c>
      <c r="P1004" s="20" t="str">
        <f>IF(TRIM(D1004)="","",IFERROR(INDEX('Student Master'!N:N,MATCH(D1004,'Student Master'!B:B,0)),"0"))</f>
        <v/>
      </c>
      <c r="Q1004" s="20" t="str">
        <f>IF(TRIM(D1004)="","",IFERROR(INDEX('Student Master'!L:L,MATCH(D1004,'Student Master'!B:B,0)),"0"))</f>
        <v/>
      </c>
    </row>
    <row r="1005" spans="1:17" x14ac:dyDescent="0.35">
      <c r="A1005" s="20">
        <v>1004</v>
      </c>
      <c r="B1005" s="21"/>
      <c r="C1005" s="20"/>
      <c r="D1005" s="20"/>
      <c r="E1005" s="20"/>
      <c r="F1005" s="20"/>
      <c r="G1005" s="22" t="str">
        <f>IF(TRIM(D1005)="","",IFERROR(INDEX('Student Master'!AB:AB,MATCH(D1005,'Student Master'!B:B,0)),"0"))</f>
        <v/>
      </c>
      <c r="H1005" s="22" t="str">
        <f>IF(TRIM(D1005)="","",IFERROR(INDEX('Student Master'!AG:AG,MATCH(D1005,'Student Master'!B:B,0)),"0"))</f>
        <v/>
      </c>
      <c r="I1005" s="22" t="str">
        <f>IF(TRIM(D1005)="","",IFERROR(INDEX('Student Master'!AH:AH,MATCH(D1005,'Student Master'!B:B,0)),"0"))</f>
        <v/>
      </c>
      <c r="J1005" s="22" t="str">
        <f>IF(TRIM(D1005)="","",IFERROR(INDEX('Student Master'!AI:AI,MATCH(D1005,'Student Master'!B:B,0)),"0"))</f>
        <v/>
      </c>
      <c r="K1005" s="23" t="str">
        <f t="shared" si="19"/>
        <v/>
      </c>
      <c r="L1005" s="20"/>
      <c r="M1005" s="20" t="str">
        <f>IF(TRIM(D1005)="","",IFERROR(INDEX('Student Master'!C:C,MATCH(D1005,'Student Master'!B:B,0)),"0"))</f>
        <v/>
      </c>
      <c r="N1005" s="20" t="str">
        <f>IF(TRIM(D1005)="","",IFERROR(INDEX('Student Master'!D:D,MATCH(D1005,'Student Master'!B:B,0)),"0"))</f>
        <v/>
      </c>
      <c r="O1005" s="20" t="str">
        <f>IF(TRIM(D1005)="","",IFERROR(INDEX('Student Master'!H:H,MATCH(D1005,'Student Master'!B:B,0)),"0"))</f>
        <v/>
      </c>
      <c r="P1005" s="20" t="str">
        <f>IF(TRIM(D1005)="","",IFERROR(INDEX('Student Master'!N:N,MATCH(D1005,'Student Master'!B:B,0)),"0"))</f>
        <v/>
      </c>
      <c r="Q1005" s="20" t="str">
        <f>IF(TRIM(D1005)="","",IFERROR(INDEX('Student Master'!L:L,MATCH(D1005,'Student Master'!B:B,0)),"0"))</f>
        <v/>
      </c>
    </row>
    <row r="1006" spans="1:17" x14ac:dyDescent="0.35">
      <c r="A1006" s="20">
        <v>1005</v>
      </c>
      <c r="B1006" s="21"/>
      <c r="C1006" s="20"/>
      <c r="D1006" s="20"/>
      <c r="E1006" s="20"/>
      <c r="F1006" s="20"/>
      <c r="G1006" s="22" t="str">
        <f>IF(TRIM(D1006)="","",IFERROR(INDEX('Student Master'!AB:AB,MATCH(D1006,'Student Master'!B:B,0)),"0"))</f>
        <v/>
      </c>
      <c r="H1006" s="22" t="str">
        <f>IF(TRIM(D1006)="","",IFERROR(INDEX('Student Master'!AG:AG,MATCH(D1006,'Student Master'!B:B,0)),"0"))</f>
        <v/>
      </c>
      <c r="I1006" s="22" t="str">
        <f>IF(TRIM(D1006)="","",IFERROR(INDEX('Student Master'!AH:AH,MATCH(D1006,'Student Master'!B:B,0)),"0"))</f>
        <v/>
      </c>
      <c r="J1006" s="22" t="str">
        <f>IF(TRIM(D1006)="","",IFERROR(INDEX('Student Master'!AI:AI,MATCH(D1006,'Student Master'!B:B,0)),"0"))</f>
        <v/>
      </c>
      <c r="K1006" s="23" t="str">
        <f t="shared" si="19"/>
        <v/>
      </c>
      <c r="L1006" s="20"/>
      <c r="M1006" s="20" t="str">
        <f>IF(TRIM(D1006)="","",IFERROR(INDEX('Student Master'!C:C,MATCH(D1006,'Student Master'!B:B,0)),"0"))</f>
        <v/>
      </c>
      <c r="N1006" s="20" t="str">
        <f>IF(TRIM(D1006)="","",IFERROR(INDEX('Student Master'!D:D,MATCH(D1006,'Student Master'!B:B,0)),"0"))</f>
        <v/>
      </c>
      <c r="O1006" s="20" t="str">
        <f>IF(TRIM(D1006)="","",IFERROR(INDEX('Student Master'!H:H,MATCH(D1006,'Student Master'!B:B,0)),"0"))</f>
        <v/>
      </c>
      <c r="P1006" s="20" t="str">
        <f>IF(TRIM(D1006)="","",IFERROR(INDEX('Student Master'!N:N,MATCH(D1006,'Student Master'!B:B,0)),"0"))</f>
        <v/>
      </c>
      <c r="Q1006" s="20" t="str">
        <f>IF(TRIM(D1006)="","",IFERROR(INDEX('Student Master'!L:L,MATCH(D1006,'Student Master'!B:B,0)),"0"))</f>
        <v/>
      </c>
    </row>
    <row r="1007" spans="1:17" x14ac:dyDescent="0.35">
      <c r="A1007" s="20">
        <v>1006</v>
      </c>
      <c r="B1007" s="21"/>
      <c r="C1007" s="20"/>
      <c r="D1007" s="20"/>
      <c r="E1007" s="20"/>
      <c r="F1007" s="20"/>
      <c r="G1007" s="22" t="str">
        <f>IF(TRIM(D1007)="","",IFERROR(INDEX('Student Master'!AB:AB,MATCH(D1007,'Student Master'!B:B,0)),"0"))</f>
        <v/>
      </c>
      <c r="H1007" s="22" t="str">
        <f>IF(TRIM(D1007)="","",IFERROR(INDEX('Student Master'!AG:AG,MATCH(D1007,'Student Master'!B:B,0)),"0"))</f>
        <v/>
      </c>
      <c r="I1007" s="22" t="str">
        <f>IF(TRIM(D1007)="","",IFERROR(INDEX('Student Master'!AH:AH,MATCH(D1007,'Student Master'!B:B,0)),"0"))</f>
        <v/>
      </c>
      <c r="J1007" s="22" t="str">
        <f>IF(TRIM(D1007)="","",IFERROR(INDEX('Student Master'!AI:AI,MATCH(D1007,'Student Master'!B:B,0)),"0"))</f>
        <v/>
      </c>
      <c r="K1007" s="23" t="str">
        <f t="shared" si="19"/>
        <v/>
      </c>
      <c r="L1007" s="20"/>
      <c r="M1007" s="20" t="str">
        <f>IF(TRIM(D1007)="","",IFERROR(INDEX('Student Master'!C:C,MATCH(D1007,'Student Master'!B:B,0)),"0"))</f>
        <v/>
      </c>
      <c r="N1007" s="20" t="str">
        <f>IF(TRIM(D1007)="","",IFERROR(INDEX('Student Master'!D:D,MATCH(D1007,'Student Master'!B:B,0)),"0"))</f>
        <v/>
      </c>
      <c r="O1007" s="20" t="str">
        <f>IF(TRIM(D1007)="","",IFERROR(INDEX('Student Master'!H:H,MATCH(D1007,'Student Master'!B:B,0)),"0"))</f>
        <v/>
      </c>
      <c r="P1007" s="20" t="str">
        <f>IF(TRIM(D1007)="","",IFERROR(INDEX('Student Master'!N:N,MATCH(D1007,'Student Master'!B:B,0)),"0"))</f>
        <v/>
      </c>
      <c r="Q1007" s="20" t="str">
        <f>IF(TRIM(D1007)="","",IFERROR(INDEX('Student Master'!L:L,MATCH(D1007,'Student Master'!B:B,0)),"0"))</f>
        <v/>
      </c>
    </row>
    <row r="1008" spans="1:17" x14ac:dyDescent="0.35">
      <c r="A1008" s="20">
        <v>1007</v>
      </c>
      <c r="B1008" s="21"/>
      <c r="C1008" s="20"/>
      <c r="D1008" s="20"/>
      <c r="E1008" s="20"/>
      <c r="F1008" s="20"/>
      <c r="G1008" s="22" t="str">
        <f>IF(TRIM(D1008)="","",IFERROR(INDEX('Student Master'!AB:AB,MATCH(D1008,'Student Master'!B:B,0)),"0"))</f>
        <v/>
      </c>
      <c r="H1008" s="22" t="str">
        <f>IF(TRIM(D1008)="","",IFERROR(INDEX('Student Master'!AG:AG,MATCH(D1008,'Student Master'!B:B,0)),"0"))</f>
        <v/>
      </c>
      <c r="I1008" s="22" t="str">
        <f>IF(TRIM(D1008)="","",IFERROR(INDEX('Student Master'!AH:AH,MATCH(D1008,'Student Master'!B:B,0)),"0"))</f>
        <v/>
      </c>
      <c r="J1008" s="22" t="str">
        <f>IF(TRIM(D1008)="","",IFERROR(INDEX('Student Master'!AI:AI,MATCH(D1008,'Student Master'!B:B,0)),"0"))</f>
        <v/>
      </c>
      <c r="K1008" s="23" t="str">
        <f t="shared" si="19"/>
        <v/>
      </c>
      <c r="L1008" s="20"/>
      <c r="M1008" s="20" t="str">
        <f>IF(TRIM(D1008)="","",IFERROR(INDEX('Student Master'!C:C,MATCH(D1008,'Student Master'!B:B,0)),"0"))</f>
        <v/>
      </c>
      <c r="N1008" s="20" t="str">
        <f>IF(TRIM(D1008)="","",IFERROR(INDEX('Student Master'!D:D,MATCH(D1008,'Student Master'!B:B,0)),"0"))</f>
        <v/>
      </c>
      <c r="O1008" s="20" t="str">
        <f>IF(TRIM(D1008)="","",IFERROR(INDEX('Student Master'!H:H,MATCH(D1008,'Student Master'!B:B,0)),"0"))</f>
        <v/>
      </c>
      <c r="P1008" s="20" t="str">
        <f>IF(TRIM(D1008)="","",IFERROR(INDEX('Student Master'!N:N,MATCH(D1008,'Student Master'!B:B,0)),"0"))</f>
        <v/>
      </c>
      <c r="Q1008" s="20" t="str">
        <f>IF(TRIM(D1008)="","",IFERROR(INDEX('Student Master'!L:L,MATCH(D1008,'Student Master'!B:B,0)),"0"))</f>
        <v/>
      </c>
    </row>
    <row r="1009" spans="1:17" x14ac:dyDescent="0.35">
      <c r="A1009" s="20">
        <v>1008</v>
      </c>
      <c r="B1009" s="21"/>
      <c r="C1009" s="20"/>
      <c r="D1009" s="20"/>
      <c r="E1009" s="20"/>
      <c r="F1009" s="20"/>
      <c r="G1009" s="22" t="str">
        <f>IF(TRIM(D1009)="","",IFERROR(INDEX('Student Master'!AB:AB,MATCH(D1009,'Student Master'!B:B,0)),"0"))</f>
        <v/>
      </c>
      <c r="H1009" s="22" t="str">
        <f>IF(TRIM(D1009)="","",IFERROR(INDEX('Student Master'!AG:AG,MATCH(D1009,'Student Master'!B:B,0)),"0"))</f>
        <v/>
      </c>
      <c r="I1009" s="22" t="str">
        <f>IF(TRIM(D1009)="","",IFERROR(INDEX('Student Master'!AH:AH,MATCH(D1009,'Student Master'!B:B,0)),"0"))</f>
        <v/>
      </c>
      <c r="J1009" s="22" t="str">
        <f>IF(TRIM(D1009)="","",IFERROR(INDEX('Student Master'!AI:AI,MATCH(D1009,'Student Master'!B:B,0)),"0"))</f>
        <v/>
      </c>
      <c r="K1009" s="23" t="str">
        <f t="shared" si="19"/>
        <v/>
      </c>
      <c r="L1009" s="20"/>
      <c r="M1009" s="20" t="str">
        <f>IF(TRIM(D1009)="","",IFERROR(INDEX('Student Master'!C:C,MATCH(D1009,'Student Master'!B:B,0)),"0"))</f>
        <v/>
      </c>
      <c r="N1009" s="20" t="str">
        <f>IF(TRIM(D1009)="","",IFERROR(INDEX('Student Master'!D:D,MATCH(D1009,'Student Master'!B:B,0)),"0"))</f>
        <v/>
      </c>
      <c r="O1009" s="20" t="str">
        <f>IF(TRIM(D1009)="","",IFERROR(INDEX('Student Master'!H:H,MATCH(D1009,'Student Master'!B:B,0)),"0"))</f>
        <v/>
      </c>
      <c r="P1009" s="20" t="str">
        <f>IF(TRIM(D1009)="","",IFERROR(INDEX('Student Master'!N:N,MATCH(D1009,'Student Master'!B:B,0)),"0"))</f>
        <v/>
      </c>
      <c r="Q1009" s="20" t="str">
        <f>IF(TRIM(D1009)="","",IFERROR(INDEX('Student Master'!L:L,MATCH(D1009,'Student Master'!B:B,0)),"0"))</f>
        <v/>
      </c>
    </row>
    <row r="1010" spans="1:17" x14ac:dyDescent="0.35">
      <c r="A1010" s="20">
        <v>1009</v>
      </c>
      <c r="B1010" s="21"/>
      <c r="C1010" s="20"/>
      <c r="D1010" s="20"/>
      <c r="E1010" s="20"/>
      <c r="F1010" s="20"/>
      <c r="G1010" s="22" t="str">
        <f>IF(TRIM(D1010)="","",IFERROR(INDEX('Student Master'!AB:AB,MATCH(D1010,'Student Master'!B:B,0)),"0"))</f>
        <v/>
      </c>
      <c r="H1010" s="22" t="str">
        <f>IF(TRIM(D1010)="","",IFERROR(INDEX('Student Master'!AG:AG,MATCH(D1010,'Student Master'!B:B,0)),"0"))</f>
        <v/>
      </c>
      <c r="I1010" s="22" t="str">
        <f>IF(TRIM(D1010)="","",IFERROR(INDEX('Student Master'!AH:AH,MATCH(D1010,'Student Master'!B:B,0)),"0"))</f>
        <v/>
      </c>
      <c r="J1010" s="22" t="str">
        <f>IF(TRIM(D1010)="","",IFERROR(INDEX('Student Master'!AI:AI,MATCH(D1010,'Student Master'!B:B,0)),"0"))</f>
        <v/>
      </c>
      <c r="K1010" s="23" t="str">
        <f t="shared" si="19"/>
        <v/>
      </c>
      <c r="L1010" s="20"/>
      <c r="M1010" s="20" t="str">
        <f>IF(TRIM(D1010)="","",IFERROR(INDEX('Student Master'!C:C,MATCH(D1010,'Student Master'!B:B,0)),"0"))</f>
        <v/>
      </c>
      <c r="N1010" s="20" t="str">
        <f>IF(TRIM(D1010)="","",IFERROR(INDEX('Student Master'!D:D,MATCH(D1010,'Student Master'!B:B,0)),"0"))</f>
        <v/>
      </c>
      <c r="O1010" s="20" t="str">
        <f>IF(TRIM(D1010)="","",IFERROR(INDEX('Student Master'!H:H,MATCH(D1010,'Student Master'!B:B,0)),"0"))</f>
        <v/>
      </c>
      <c r="P1010" s="20" t="str">
        <f>IF(TRIM(D1010)="","",IFERROR(INDEX('Student Master'!N:N,MATCH(D1010,'Student Master'!B:B,0)),"0"))</f>
        <v/>
      </c>
      <c r="Q1010" s="20" t="str">
        <f>IF(TRIM(D1010)="","",IFERROR(INDEX('Student Master'!L:L,MATCH(D1010,'Student Master'!B:B,0)),"0"))</f>
        <v/>
      </c>
    </row>
    <row r="1011" spans="1:17" x14ac:dyDescent="0.35">
      <c r="A1011" s="20">
        <v>1010</v>
      </c>
      <c r="B1011" s="21"/>
      <c r="C1011" s="20"/>
      <c r="D1011" s="20"/>
      <c r="E1011" s="20"/>
      <c r="F1011" s="20"/>
      <c r="G1011" s="22" t="str">
        <f>IF(TRIM(D1011)="","",IFERROR(INDEX('Student Master'!AB:AB,MATCH(D1011,'Student Master'!B:B,0)),"0"))</f>
        <v/>
      </c>
      <c r="H1011" s="22" t="str">
        <f>IF(TRIM(D1011)="","",IFERROR(INDEX('Student Master'!AG:AG,MATCH(D1011,'Student Master'!B:B,0)),"0"))</f>
        <v/>
      </c>
      <c r="I1011" s="22" t="str">
        <f>IF(TRIM(D1011)="","",IFERROR(INDEX('Student Master'!AH:AH,MATCH(D1011,'Student Master'!B:B,0)),"0"))</f>
        <v/>
      </c>
      <c r="J1011" s="22" t="str">
        <f>IF(TRIM(D1011)="","",IFERROR(INDEX('Student Master'!AI:AI,MATCH(D1011,'Student Master'!B:B,0)),"0"))</f>
        <v/>
      </c>
      <c r="K1011" s="23" t="str">
        <f t="shared" si="19"/>
        <v/>
      </c>
      <c r="L1011" s="20"/>
      <c r="M1011" s="20" t="str">
        <f>IF(TRIM(D1011)="","",IFERROR(INDEX('Student Master'!C:C,MATCH(D1011,'Student Master'!B:B,0)),"0"))</f>
        <v/>
      </c>
      <c r="N1011" s="20" t="str">
        <f>IF(TRIM(D1011)="","",IFERROR(INDEX('Student Master'!D:D,MATCH(D1011,'Student Master'!B:B,0)),"0"))</f>
        <v/>
      </c>
      <c r="O1011" s="20" t="str">
        <f>IF(TRIM(D1011)="","",IFERROR(INDEX('Student Master'!H:H,MATCH(D1011,'Student Master'!B:B,0)),"0"))</f>
        <v/>
      </c>
      <c r="P1011" s="20" t="str">
        <f>IF(TRIM(D1011)="","",IFERROR(INDEX('Student Master'!N:N,MATCH(D1011,'Student Master'!B:B,0)),"0"))</f>
        <v/>
      </c>
      <c r="Q1011" s="20" t="str">
        <f>IF(TRIM(D1011)="","",IFERROR(INDEX('Student Master'!L:L,MATCH(D1011,'Student Master'!B:B,0)),"0"))</f>
        <v/>
      </c>
    </row>
    <row r="1012" spans="1:17" x14ac:dyDescent="0.35">
      <c r="A1012" s="20">
        <v>1011</v>
      </c>
      <c r="B1012" s="21"/>
      <c r="C1012" s="20"/>
      <c r="D1012" s="20"/>
      <c r="E1012" s="20"/>
      <c r="F1012" s="20"/>
      <c r="G1012" s="22" t="str">
        <f>IF(TRIM(D1012)="","",IFERROR(INDEX('Student Master'!AB:AB,MATCH(D1012,'Student Master'!B:B,0)),"0"))</f>
        <v/>
      </c>
      <c r="H1012" s="22" t="str">
        <f>IF(TRIM(D1012)="","",IFERROR(INDEX('Student Master'!AG:AG,MATCH(D1012,'Student Master'!B:B,0)),"0"))</f>
        <v/>
      </c>
      <c r="I1012" s="22" t="str">
        <f>IF(TRIM(D1012)="","",IFERROR(INDEX('Student Master'!AH:AH,MATCH(D1012,'Student Master'!B:B,0)),"0"))</f>
        <v/>
      </c>
      <c r="J1012" s="22" t="str">
        <f>IF(TRIM(D1012)="","",IFERROR(INDEX('Student Master'!AI:AI,MATCH(D1012,'Student Master'!B:B,0)),"0"))</f>
        <v/>
      </c>
      <c r="K1012" s="23" t="str">
        <f t="shared" si="19"/>
        <v/>
      </c>
      <c r="L1012" s="20"/>
      <c r="M1012" s="20" t="str">
        <f>IF(TRIM(D1012)="","",IFERROR(INDEX('Student Master'!C:C,MATCH(D1012,'Student Master'!B:B,0)),"0"))</f>
        <v/>
      </c>
      <c r="N1012" s="20" t="str">
        <f>IF(TRIM(D1012)="","",IFERROR(INDEX('Student Master'!D:D,MATCH(D1012,'Student Master'!B:B,0)),"0"))</f>
        <v/>
      </c>
      <c r="O1012" s="20" t="str">
        <f>IF(TRIM(D1012)="","",IFERROR(INDEX('Student Master'!H:H,MATCH(D1012,'Student Master'!B:B,0)),"0"))</f>
        <v/>
      </c>
      <c r="P1012" s="20" t="str">
        <f>IF(TRIM(D1012)="","",IFERROR(INDEX('Student Master'!N:N,MATCH(D1012,'Student Master'!B:B,0)),"0"))</f>
        <v/>
      </c>
      <c r="Q1012" s="20" t="str">
        <f>IF(TRIM(D1012)="","",IFERROR(INDEX('Student Master'!L:L,MATCH(D1012,'Student Master'!B:B,0)),"0"))</f>
        <v/>
      </c>
    </row>
    <row r="1013" spans="1:17" x14ac:dyDescent="0.35">
      <c r="A1013" s="20">
        <v>1012</v>
      </c>
      <c r="B1013" s="21"/>
      <c r="C1013" s="20"/>
      <c r="D1013" s="20"/>
      <c r="E1013" s="20"/>
      <c r="F1013" s="20"/>
      <c r="G1013" s="22" t="str">
        <f>IF(TRIM(D1013)="","",IFERROR(INDEX('Student Master'!AB:AB,MATCH(D1013,'Student Master'!B:B,0)),"0"))</f>
        <v/>
      </c>
      <c r="H1013" s="22" t="str">
        <f>IF(TRIM(D1013)="","",IFERROR(INDEX('Student Master'!AG:AG,MATCH(D1013,'Student Master'!B:B,0)),"0"))</f>
        <v/>
      </c>
      <c r="I1013" s="22" t="str">
        <f>IF(TRIM(D1013)="","",IFERROR(INDEX('Student Master'!AH:AH,MATCH(D1013,'Student Master'!B:B,0)),"0"))</f>
        <v/>
      </c>
      <c r="J1013" s="22" t="str">
        <f>IF(TRIM(D1013)="","",IFERROR(INDEX('Student Master'!AI:AI,MATCH(D1013,'Student Master'!B:B,0)),"0"))</f>
        <v/>
      </c>
      <c r="K1013" s="23" t="str">
        <f t="shared" si="19"/>
        <v/>
      </c>
      <c r="L1013" s="20"/>
      <c r="M1013" s="20" t="str">
        <f>IF(TRIM(D1013)="","",IFERROR(INDEX('Student Master'!C:C,MATCH(D1013,'Student Master'!B:B,0)),"0"))</f>
        <v/>
      </c>
      <c r="N1013" s="20" t="str">
        <f>IF(TRIM(D1013)="","",IFERROR(INDEX('Student Master'!D:D,MATCH(D1013,'Student Master'!B:B,0)),"0"))</f>
        <v/>
      </c>
      <c r="O1013" s="20" t="str">
        <f>IF(TRIM(D1013)="","",IFERROR(INDEX('Student Master'!H:H,MATCH(D1013,'Student Master'!B:B,0)),"0"))</f>
        <v/>
      </c>
      <c r="P1013" s="20" t="str">
        <f>IF(TRIM(D1013)="","",IFERROR(INDEX('Student Master'!N:N,MATCH(D1013,'Student Master'!B:B,0)),"0"))</f>
        <v/>
      </c>
      <c r="Q1013" s="20" t="str">
        <f>IF(TRIM(D1013)="","",IFERROR(INDEX('Student Master'!L:L,MATCH(D1013,'Student Master'!B:B,0)),"0"))</f>
        <v/>
      </c>
    </row>
    <row r="1014" spans="1:17" x14ac:dyDescent="0.35">
      <c r="A1014" s="20">
        <v>1013</v>
      </c>
      <c r="B1014" s="21"/>
      <c r="C1014" s="20"/>
      <c r="D1014" s="20"/>
      <c r="E1014" s="20"/>
      <c r="F1014" s="20"/>
      <c r="G1014" s="22" t="str">
        <f>IF(TRIM(D1014)="","",IFERROR(INDEX('Student Master'!AB:AB,MATCH(D1014,'Student Master'!B:B,0)),"0"))</f>
        <v/>
      </c>
      <c r="H1014" s="22" t="str">
        <f>IF(TRIM(D1014)="","",IFERROR(INDEX('Student Master'!AG:AG,MATCH(D1014,'Student Master'!B:B,0)),"0"))</f>
        <v/>
      </c>
      <c r="I1014" s="22" t="str">
        <f>IF(TRIM(D1014)="","",IFERROR(INDEX('Student Master'!AH:AH,MATCH(D1014,'Student Master'!B:B,0)),"0"))</f>
        <v/>
      </c>
      <c r="J1014" s="22" t="str">
        <f>IF(TRIM(D1014)="","",IFERROR(INDEX('Student Master'!AI:AI,MATCH(D1014,'Student Master'!B:B,0)),"0"))</f>
        <v/>
      </c>
      <c r="K1014" s="23" t="str">
        <f t="shared" si="19"/>
        <v/>
      </c>
      <c r="L1014" s="20"/>
      <c r="M1014" s="20" t="str">
        <f>IF(TRIM(D1014)="","",IFERROR(INDEX('Student Master'!C:C,MATCH(D1014,'Student Master'!B:B,0)),"0"))</f>
        <v/>
      </c>
      <c r="N1014" s="20" t="str">
        <f>IF(TRIM(D1014)="","",IFERROR(INDEX('Student Master'!D:D,MATCH(D1014,'Student Master'!B:B,0)),"0"))</f>
        <v/>
      </c>
      <c r="O1014" s="20" t="str">
        <f>IF(TRIM(D1014)="","",IFERROR(INDEX('Student Master'!H:H,MATCH(D1014,'Student Master'!B:B,0)),"0"))</f>
        <v/>
      </c>
      <c r="P1014" s="20" t="str">
        <f>IF(TRIM(D1014)="","",IFERROR(INDEX('Student Master'!N:N,MATCH(D1014,'Student Master'!B:B,0)),"0"))</f>
        <v/>
      </c>
      <c r="Q1014" s="20" t="str">
        <f>IF(TRIM(D1014)="","",IFERROR(INDEX('Student Master'!L:L,MATCH(D1014,'Student Master'!B:B,0)),"0"))</f>
        <v/>
      </c>
    </row>
    <row r="1015" spans="1:17" x14ac:dyDescent="0.35">
      <c r="A1015" s="20">
        <v>1014</v>
      </c>
      <c r="B1015" s="21"/>
      <c r="C1015" s="20"/>
      <c r="D1015" s="20"/>
      <c r="E1015" s="20"/>
      <c r="F1015" s="20"/>
      <c r="G1015" s="22" t="str">
        <f>IF(TRIM(D1015)="","",IFERROR(INDEX('Student Master'!AB:AB,MATCH(D1015,'Student Master'!B:B,0)),"0"))</f>
        <v/>
      </c>
      <c r="H1015" s="22" t="str">
        <f>IF(TRIM(D1015)="","",IFERROR(INDEX('Student Master'!AG:AG,MATCH(D1015,'Student Master'!B:B,0)),"0"))</f>
        <v/>
      </c>
      <c r="I1015" s="22" t="str">
        <f>IF(TRIM(D1015)="","",IFERROR(INDEX('Student Master'!AH:AH,MATCH(D1015,'Student Master'!B:B,0)),"0"))</f>
        <v/>
      </c>
      <c r="J1015" s="22" t="str">
        <f>IF(TRIM(D1015)="","",IFERROR(INDEX('Student Master'!AI:AI,MATCH(D1015,'Student Master'!B:B,0)),"0"))</f>
        <v/>
      </c>
      <c r="K1015" s="23" t="str">
        <f t="shared" si="19"/>
        <v/>
      </c>
      <c r="L1015" s="20"/>
      <c r="M1015" s="20" t="str">
        <f>IF(TRIM(D1015)="","",IFERROR(INDEX('Student Master'!C:C,MATCH(D1015,'Student Master'!B:B,0)),"0"))</f>
        <v/>
      </c>
      <c r="N1015" s="20" t="str">
        <f>IF(TRIM(D1015)="","",IFERROR(INDEX('Student Master'!D:D,MATCH(D1015,'Student Master'!B:B,0)),"0"))</f>
        <v/>
      </c>
      <c r="O1015" s="20" t="str">
        <f>IF(TRIM(D1015)="","",IFERROR(INDEX('Student Master'!H:H,MATCH(D1015,'Student Master'!B:B,0)),"0"))</f>
        <v/>
      </c>
      <c r="P1015" s="20" t="str">
        <f>IF(TRIM(D1015)="","",IFERROR(INDEX('Student Master'!N:N,MATCH(D1015,'Student Master'!B:B,0)),"0"))</f>
        <v/>
      </c>
      <c r="Q1015" s="20" t="str">
        <f>IF(TRIM(D1015)="","",IFERROR(INDEX('Student Master'!L:L,MATCH(D1015,'Student Master'!B:B,0)),"0"))</f>
        <v/>
      </c>
    </row>
    <row r="1016" spans="1:17" x14ac:dyDescent="0.35">
      <c r="A1016" s="20">
        <v>1015</v>
      </c>
      <c r="B1016" s="21"/>
      <c r="C1016" s="20"/>
      <c r="D1016" s="20"/>
      <c r="E1016" s="20"/>
      <c r="F1016" s="20"/>
      <c r="G1016" s="22" t="str">
        <f>IF(TRIM(D1016)="","",IFERROR(INDEX('Student Master'!AB:AB,MATCH(D1016,'Student Master'!B:B,0)),"0"))</f>
        <v/>
      </c>
      <c r="H1016" s="22" t="str">
        <f>IF(TRIM(D1016)="","",IFERROR(INDEX('Student Master'!AG:AG,MATCH(D1016,'Student Master'!B:B,0)),"0"))</f>
        <v/>
      </c>
      <c r="I1016" s="22" t="str">
        <f>IF(TRIM(D1016)="","",IFERROR(INDEX('Student Master'!AH:AH,MATCH(D1016,'Student Master'!B:B,0)),"0"))</f>
        <v/>
      </c>
      <c r="J1016" s="22" t="str">
        <f>IF(TRIM(D1016)="","",IFERROR(INDEX('Student Master'!AI:AI,MATCH(D1016,'Student Master'!B:B,0)),"0"))</f>
        <v/>
      </c>
      <c r="K1016" s="23" t="str">
        <f t="shared" si="19"/>
        <v/>
      </c>
      <c r="L1016" s="20"/>
      <c r="M1016" s="20" t="str">
        <f>IF(TRIM(D1016)="","",IFERROR(INDEX('Student Master'!C:C,MATCH(D1016,'Student Master'!B:B,0)),"0"))</f>
        <v/>
      </c>
      <c r="N1016" s="20" t="str">
        <f>IF(TRIM(D1016)="","",IFERROR(INDEX('Student Master'!D:D,MATCH(D1016,'Student Master'!B:B,0)),"0"))</f>
        <v/>
      </c>
      <c r="O1016" s="20" t="str">
        <f>IF(TRIM(D1016)="","",IFERROR(INDEX('Student Master'!H:H,MATCH(D1016,'Student Master'!B:B,0)),"0"))</f>
        <v/>
      </c>
      <c r="P1016" s="20" t="str">
        <f>IF(TRIM(D1016)="","",IFERROR(INDEX('Student Master'!N:N,MATCH(D1016,'Student Master'!B:B,0)),"0"))</f>
        <v/>
      </c>
      <c r="Q1016" s="20" t="str">
        <f>IF(TRIM(D1016)="","",IFERROR(INDEX('Student Master'!L:L,MATCH(D1016,'Student Master'!B:B,0)),"0"))</f>
        <v/>
      </c>
    </row>
    <row r="1017" spans="1:17" x14ac:dyDescent="0.35">
      <c r="A1017" s="20">
        <v>1016</v>
      </c>
      <c r="B1017" s="21"/>
      <c r="C1017" s="20"/>
      <c r="D1017" s="20"/>
      <c r="E1017" s="20"/>
      <c r="F1017" s="20"/>
      <c r="G1017" s="22" t="str">
        <f>IF(TRIM(D1017)="","",IFERROR(INDEX('Student Master'!AB:AB,MATCH(D1017,'Student Master'!B:B,0)),"0"))</f>
        <v/>
      </c>
      <c r="H1017" s="22" t="str">
        <f>IF(TRIM(D1017)="","",IFERROR(INDEX('Student Master'!AG:AG,MATCH(D1017,'Student Master'!B:B,0)),"0"))</f>
        <v/>
      </c>
      <c r="I1017" s="22" t="str">
        <f>IF(TRIM(D1017)="","",IFERROR(INDEX('Student Master'!AH:AH,MATCH(D1017,'Student Master'!B:B,0)),"0"))</f>
        <v/>
      </c>
      <c r="J1017" s="22" t="str">
        <f>IF(TRIM(D1017)="","",IFERROR(INDEX('Student Master'!AI:AI,MATCH(D1017,'Student Master'!B:B,0)),"0"))</f>
        <v/>
      </c>
      <c r="K1017" s="23" t="str">
        <f t="shared" si="19"/>
        <v/>
      </c>
      <c r="L1017" s="20"/>
      <c r="M1017" s="20" t="str">
        <f>IF(TRIM(D1017)="","",IFERROR(INDEX('Student Master'!C:C,MATCH(D1017,'Student Master'!B:B,0)),"0"))</f>
        <v/>
      </c>
      <c r="N1017" s="20" t="str">
        <f>IF(TRIM(D1017)="","",IFERROR(INDEX('Student Master'!D:D,MATCH(D1017,'Student Master'!B:B,0)),"0"))</f>
        <v/>
      </c>
      <c r="O1017" s="20" t="str">
        <f>IF(TRIM(D1017)="","",IFERROR(INDEX('Student Master'!H:H,MATCH(D1017,'Student Master'!B:B,0)),"0"))</f>
        <v/>
      </c>
      <c r="P1017" s="20" t="str">
        <f>IF(TRIM(D1017)="","",IFERROR(INDEX('Student Master'!N:N,MATCH(D1017,'Student Master'!B:B,0)),"0"))</f>
        <v/>
      </c>
      <c r="Q1017" s="20" t="str">
        <f>IF(TRIM(D1017)="","",IFERROR(INDEX('Student Master'!L:L,MATCH(D1017,'Student Master'!B:B,0)),"0"))</f>
        <v/>
      </c>
    </row>
    <row r="1018" spans="1:17" x14ac:dyDescent="0.35">
      <c r="A1018" s="20">
        <v>1017</v>
      </c>
      <c r="B1018" s="21"/>
      <c r="C1018" s="20"/>
      <c r="D1018" s="20"/>
      <c r="E1018" s="20"/>
      <c r="F1018" s="20"/>
      <c r="G1018" s="22" t="str">
        <f>IF(TRIM(D1018)="","",IFERROR(INDEX('Student Master'!AB:AB,MATCH(D1018,'Student Master'!B:B,0)),"0"))</f>
        <v/>
      </c>
      <c r="H1018" s="22" t="str">
        <f>IF(TRIM(D1018)="","",IFERROR(INDEX('Student Master'!AG:AG,MATCH(D1018,'Student Master'!B:B,0)),"0"))</f>
        <v/>
      </c>
      <c r="I1018" s="22" t="str">
        <f>IF(TRIM(D1018)="","",IFERROR(INDEX('Student Master'!AH:AH,MATCH(D1018,'Student Master'!B:B,0)),"0"))</f>
        <v/>
      </c>
      <c r="J1018" s="22" t="str">
        <f>IF(TRIM(D1018)="","",IFERROR(INDEX('Student Master'!AI:AI,MATCH(D1018,'Student Master'!B:B,0)),"0"))</f>
        <v/>
      </c>
      <c r="K1018" s="23" t="str">
        <f t="shared" si="19"/>
        <v/>
      </c>
      <c r="L1018" s="20"/>
      <c r="M1018" s="20" t="str">
        <f>IF(TRIM(D1018)="","",IFERROR(INDEX('Student Master'!C:C,MATCH(D1018,'Student Master'!B:B,0)),"0"))</f>
        <v/>
      </c>
      <c r="N1018" s="20" t="str">
        <f>IF(TRIM(D1018)="","",IFERROR(INDEX('Student Master'!D:D,MATCH(D1018,'Student Master'!B:B,0)),"0"))</f>
        <v/>
      </c>
      <c r="O1018" s="20" t="str">
        <f>IF(TRIM(D1018)="","",IFERROR(INDEX('Student Master'!H:H,MATCH(D1018,'Student Master'!B:B,0)),"0"))</f>
        <v/>
      </c>
      <c r="P1018" s="20" t="str">
        <f>IF(TRIM(D1018)="","",IFERROR(INDEX('Student Master'!N:N,MATCH(D1018,'Student Master'!B:B,0)),"0"))</f>
        <v/>
      </c>
      <c r="Q1018" s="20" t="str">
        <f>IF(TRIM(D1018)="","",IFERROR(INDEX('Student Master'!L:L,MATCH(D1018,'Student Master'!B:B,0)),"0"))</f>
        <v/>
      </c>
    </row>
    <row r="1019" spans="1:17" x14ac:dyDescent="0.35">
      <c r="A1019" s="20">
        <v>1018</v>
      </c>
      <c r="B1019" s="21"/>
      <c r="C1019" s="20"/>
      <c r="D1019" s="20"/>
      <c r="E1019" s="20"/>
      <c r="F1019" s="20"/>
      <c r="G1019" s="22" t="str">
        <f>IF(TRIM(D1019)="","",IFERROR(INDEX('Student Master'!AB:AB,MATCH(D1019,'Student Master'!B:B,0)),"0"))</f>
        <v/>
      </c>
      <c r="H1019" s="22" t="str">
        <f>IF(TRIM(D1019)="","",IFERROR(INDEX('Student Master'!AG:AG,MATCH(D1019,'Student Master'!B:B,0)),"0"))</f>
        <v/>
      </c>
      <c r="I1019" s="22" t="str">
        <f>IF(TRIM(D1019)="","",IFERROR(INDEX('Student Master'!AH:AH,MATCH(D1019,'Student Master'!B:B,0)),"0"))</f>
        <v/>
      </c>
      <c r="J1019" s="22" t="str">
        <f>IF(TRIM(D1019)="","",IFERROR(INDEX('Student Master'!AI:AI,MATCH(D1019,'Student Master'!B:B,0)),"0"))</f>
        <v/>
      </c>
      <c r="K1019" s="23" t="str">
        <f t="shared" si="19"/>
        <v/>
      </c>
      <c r="L1019" s="20"/>
      <c r="M1019" s="20" t="str">
        <f>IF(TRIM(D1019)="","",IFERROR(INDEX('Student Master'!C:C,MATCH(D1019,'Student Master'!B:B,0)),"0"))</f>
        <v/>
      </c>
      <c r="N1019" s="20" t="str">
        <f>IF(TRIM(D1019)="","",IFERROR(INDEX('Student Master'!D:D,MATCH(D1019,'Student Master'!B:B,0)),"0"))</f>
        <v/>
      </c>
      <c r="O1019" s="20" t="str">
        <f>IF(TRIM(D1019)="","",IFERROR(INDEX('Student Master'!H:H,MATCH(D1019,'Student Master'!B:B,0)),"0"))</f>
        <v/>
      </c>
      <c r="P1019" s="20" t="str">
        <f>IF(TRIM(D1019)="","",IFERROR(INDEX('Student Master'!N:N,MATCH(D1019,'Student Master'!B:B,0)),"0"))</f>
        <v/>
      </c>
      <c r="Q1019" s="20" t="str">
        <f>IF(TRIM(D1019)="","",IFERROR(INDEX('Student Master'!L:L,MATCH(D1019,'Student Master'!B:B,0)),"0"))</f>
        <v/>
      </c>
    </row>
    <row r="1020" spans="1:17" x14ac:dyDescent="0.35">
      <c r="A1020" s="20">
        <v>1019</v>
      </c>
      <c r="B1020" s="21"/>
      <c r="C1020" s="20"/>
      <c r="D1020" s="20"/>
      <c r="E1020" s="20"/>
      <c r="F1020" s="20"/>
      <c r="G1020" s="22" t="str">
        <f>IF(TRIM(D1020)="","",IFERROR(INDEX('Student Master'!AB:AB,MATCH(D1020,'Student Master'!B:B,0)),"0"))</f>
        <v/>
      </c>
      <c r="H1020" s="22" t="str">
        <f>IF(TRIM(D1020)="","",IFERROR(INDEX('Student Master'!AG:AG,MATCH(D1020,'Student Master'!B:B,0)),"0"))</f>
        <v/>
      </c>
      <c r="I1020" s="22" t="str">
        <f>IF(TRIM(D1020)="","",IFERROR(INDEX('Student Master'!AH:AH,MATCH(D1020,'Student Master'!B:B,0)),"0"))</f>
        <v/>
      </c>
      <c r="J1020" s="22" t="str">
        <f>IF(TRIM(D1020)="","",IFERROR(INDEX('Student Master'!AI:AI,MATCH(D1020,'Student Master'!B:B,0)),"0"))</f>
        <v/>
      </c>
      <c r="K1020" s="23" t="str">
        <f t="shared" si="19"/>
        <v/>
      </c>
      <c r="L1020" s="20"/>
      <c r="M1020" s="20" t="str">
        <f>IF(TRIM(D1020)="","",IFERROR(INDEX('Student Master'!C:C,MATCH(D1020,'Student Master'!B:B,0)),"0"))</f>
        <v/>
      </c>
      <c r="N1020" s="20" t="str">
        <f>IF(TRIM(D1020)="","",IFERROR(INDEX('Student Master'!D:D,MATCH(D1020,'Student Master'!B:B,0)),"0"))</f>
        <v/>
      </c>
      <c r="O1020" s="20" t="str">
        <f>IF(TRIM(D1020)="","",IFERROR(INDEX('Student Master'!H:H,MATCH(D1020,'Student Master'!B:B,0)),"0"))</f>
        <v/>
      </c>
      <c r="P1020" s="20" t="str">
        <f>IF(TRIM(D1020)="","",IFERROR(INDEX('Student Master'!N:N,MATCH(D1020,'Student Master'!B:B,0)),"0"))</f>
        <v/>
      </c>
      <c r="Q1020" s="20" t="str">
        <f>IF(TRIM(D1020)="","",IFERROR(INDEX('Student Master'!L:L,MATCH(D1020,'Student Master'!B:B,0)),"0"))</f>
        <v/>
      </c>
    </row>
    <row r="1021" spans="1:17" x14ac:dyDescent="0.35">
      <c r="A1021" s="20">
        <v>1020</v>
      </c>
      <c r="B1021" s="21"/>
      <c r="C1021" s="20"/>
      <c r="D1021" s="20"/>
      <c r="E1021" s="20"/>
      <c r="F1021" s="20"/>
      <c r="G1021" s="22" t="str">
        <f>IF(TRIM(D1021)="","",IFERROR(INDEX('Student Master'!AB:AB,MATCH(D1021,'Student Master'!B:B,0)),"0"))</f>
        <v/>
      </c>
      <c r="H1021" s="22" t="str">
        <f>IF(TRIM(D1021)="","",IFERROR(INDEX('Student Master'!AG:AG,MATCH(D1021,'Student Master'!B:B,0)),"0"))</f>
        <v/>
      </c>
      <c r="I1021" s="22" t="str">
        <f>IF(TRIM(D1021)="","",IFERROR(INDEX('Student Master'!AH:AH,MATCH(D1021,'Student Master'!B:B,0)),"0"))</f>
        <v/>
      </c>
      <c r="J1021" s="22" t="str">
        <f>IF(TRIM(D1021)="","",IFERROR(INDEX('Student Master'!AI:AI,MATCH(D1021,'Student Master'!B:B,0)),"0"))</f>
        <v/>
      </c>
      <c r="K1021" s="23" t="str">
        <f t="shared" si="19"/>
        <v/>
      </c>
      <c r="L1021" s="20"/>
      <c r="M1021" s="20" t="str">
        <f>IF(TRIM(D1021)="","",IFERROR(INDEX('Student Master'!C:C,MATCH(D1021,'Student Master'!B:B,0)),"0"))</f>
        <v/>
      </c>
      <c r="N1021" s="20" t="str">
        <f>IF(TRIM(D1021)="","",IFERROR(INDEX('Student Master'!D:D,MATCH(D1021,'Student Master'!B:B,0)),"0"))</f>
        <v/>
      </c>
      <c r="O1021" s="20" t="str">
        <f>IF(TRIM(D1021)="","",IFERROR(INDEX('Student Master'!H:H,MATCH(D1021,'Student Master'!B:B,0)),"0"))</f>
        <v/>
      </c>
      <c r="P1021" s="20" t="str">
        <f>IF(TRIM(D1021)="","",IFERROR(INDEX('Student Master'!N:N,MATCH(D1021,'Student Master'!B:B,0)),"0"))</f>
        <v/>
      </c>
      <c r="Q1021" s="20" t="str">
        <f>IF(TRIM(D1021)="","",IFERROR(INDEX('Student Master'!L:L,MATCH(D1021,'Student Master'!B:B,0)),"0"))</f>
        <v/>
      </c>
    </row>
    <row r="1022" spans="1:17" x14ac:dyDescent="0.35">
      <c r="A1022" s="20">
        <v>1021</v>
      </c>
      <c r="B1022" s="21"/>
      <c r="C1022" s="20"/>
      <c r="D1022" s="20"/>
      <c r="E1022" s="20"/>
      <c r="F1022" s="20"/>
      <c r="G1022" s="22" t="str">
        <f>IF(TRIM(D1022)="","",IFERROR(INDEX('Student Master'!AB:AB,MATCH(D1022,'Student Master'!B:B,0)),"0"))</f>
        <v/>
      </c>
      <c r="H1022" s="22" t="str">
        <f>IF(TRIM(D1022)="","",IFERROR(INDEX('Student Master'!AG:AG,MATCH(D1022,'Student Master'!B:B,0)),"0"))</f>
        <v/>
      </c>
      <c r="I1022" s="22" t="str">
        <f>IF(TRIM(D1022)="","",IFERROR(INDEX('Student Master'!AH:AH,MATCH(D1022,'Student Master'!B:B,0)),"0"))</f>
        <v/>
      </c>
      <c r="J1022" s="22" t="str">
        <f>IF(TRIM(D1022)="","",IFERROR(INDEX('Student Master'!AI:AI,MATCH(D1022,'Student Master'!B:B,0)),"0"))</f>
        <v/>
      </c>
      <c r="K1022" s="23" t="str">
        <f t="shared" si="19"/>
        <v/>
      </c>
      <c r="L1022" s="20"/>
      <c r="M1022" s="20" t="str">
        <f>IF(TRIM(D1022)="","",IFERROR(INDEX('Student Master'!C:C,MATCH(D1022,'Student Master'!B:B,0)),"0"))</f>
        <v/>
      </c>
      <c r="N1022" s="20" t="str">
        <f>IF(TRIM(D1022)="","",IFERROR(INDEX('Student Master'!D:D,MATCH(D1022,'Student Master'!B:B,0)),"0"))</f>
        <v/>
      </c>
      <c r="O1022" s="20" t="str">
        <f>IF(TRIM(D1022)="","",IFERROR(INDEX('Student Master'!H:H,MATCH(D1022,'Student Master'!B:B,0)),"0"))</f>
        <v/>
      </c>
      <c r="P1022" s="20" t="str">
        <f>IF(TRIM(D1022)="","",IFERROR(INDEX('Student Master'!N:N,MATCH(D1022,'Student Master'!B:B,0)),"0"))</f>
        <v/>
      </c>
      <c r="Q1022" s="20" t="str">
        <f>IF(TRIM(D1022)="","",IFERROR(INDEX('Student Master'!L:L,MATCH(D1022,'Student Master'!B:B,0)),"0"))</f>
        <v/>
      </c>
    </row>
    <row r="1023" spans="1:17" x14ac:dyDescent="0.35">
      <c r="A1023" s="20">
        <v>1022</v>
      </c>
      <c r="B1023" s="21"/>
      <c r="C1023" s="20"/>
      <c r="D1023" s="20"/>
      <c r="E1023" s="20"/>
      <c r="F1023" s="20"/>
      <c r="G1023" s="22" t="str">
        <f>IF(TRIM(D1023)="","",IFERROR(INDEX('Student Master'!AB:AB,MATCH(D1023,'Student Master'!B:B,0)),"0"))</f>
        <v/>
      </c>
      <c r="H1023" s="22" t="str">
        <f>IF(TRIM(D1023)="","",IFERROR(INDEX('Student Master'!AG:AG,MATCH(D1023,'Student Master'!B:B,0)),"0"))</f>
        <v/>
      </c>
      <c r="I1023" s="22" t="str">
        <f>IF(TRIM(D1023)="","",IFERROR(INDEX('Student Master'!AH:AH,MATCH(D1023,'Student Master'!B:B,0)),"0"))</f>
        <v/>
      </c>
      <c r="J1023" s="22" t="str">
        <f>IF(TRIM(D1023)="","",IFERROR(INDEX('Student Master'!AI:AI,MATCH(D1023,'Student Master'!B:B,0)),"0"))</f>
        <v/>
      </c>
      <c r="K1023" s="23" t="str">
        <f t="shared" si="19"/>
        <v/>
      </c>
      <c r="L1023" s="20"/>
      <c r="M1023" s="20" t="str">
        <f>IF(TRIM(D1023)="","",IFERROR(INDEX('Student Master'!C:C,MATCH(D1023,'Student Master'!B:B,0)),"0"))</f>
        <v/>
      </c>
      <c r="N1023" s="20" t="str">
        <f>IF(TRIM(D1023)="","",IFERROR(INDEX('Student Master'!D:D,MATCH(D1023,'Student Master'!B:B,0)),"0"))</f>
        <v/>
      </c>
      <c r="O1023" s="20" t="str">
        <f>IF(TRIM(D1023)="","",IFERROR(INDEX('Student Master'!H:H,MATCH(D1023,'Student Master'!B:B,0)),"0"))</f>
        <v/>
      </c>
      <c r="P1023" s="20" t="str">
        <f>IF(TRIM(D1023)="","",IFERROR(INDEX('Student Master'!N:N,MATCH(D1023,'Student Master'!B:B,0)),"0"))</f>
        <v/>
      </c>
      <c r="Q1023" s="20" t="str">
        <f>IF(TRIM(D1023)="","",IFERROR(INDEX('Student Master'!L:L,MATCH(D1023,'Student Master'!B:B,0)),"0"))</f>
        <v/>
      </c>
    </row>
    <row r="1024" spans="1:17" x14ac:dyDescent="0.35">
      <c r="A1024" s="20">
        <v>1023</v>
      </c>
      <c r="B1024" s="21"/>
      <c r="C1024" s="20"/>
      <c r="D1024" s="20"/>
      <c r="E1024" s="20"/>
      <c r="F1024" s="20"/>
      <c r="G1024" s="22" t="str">
        <f>IF(TRIM(D1024)="","",IFERROR(INDEX('Student Master'!AB:AB,MATCH(D1024,'Student Master'!B:B,0)),"0"))</f>
        <v/>
      </c>
      <c r="H1024" s="22" t="str">
        <f>IF(TRIM(D1024)="","",IFERROR(INDEX('Student Master'!AG:AG,MATCH(D1024,'Student Master'!B:B,0)),"0"))</f>
        <v/>
      </c>
      <c r="I1024" s="22" t="str">
        <f>IF(TRIM(D1024)="","",IFERROR(INDEX('Student Master'!AH:AH,MATCH(D1024,'Student Master'!B:B,0)),"0"))</f>
        <v/>
      </c>
      <c r="J1024" s="22" t="str">
        <f>IF(TRIM(D1024)="","",IFERROR(INDEX('Student Master'!AI:AI,MATCH(D1024,'Student Master'!B:B,0)),"0"))</f>
        <v/>
      </c>
      <c r="K1024" s="23" t="str">
        <f t="shared" si="19"/>
        <v/>
      </c>
      <c r="L1024" s="20"/>
      <c r="M1024" s="20" t="str">
        <f>IF(TRIM(D1024)="","",IFERROR(INDEX('Student Master'!C:C,MATCH(D1024,'Student Master'!B:B,0)),"0"))</f>
        <v/>
      </c>
      <c r="N1024" s="20" t="str">
        <f>IF(TRIM(D1024)="","",IFERROR(INDEX('Student Master'!D:D,MATCH(D1024,'Student Master'!B:B,0)),"0"))</f>
        <v/>
      </c>
      <c r="O1024" s="20" t="str">
        <f>IF(TRIM(D1024)="","",IFERROR(INDEX('Student Master'!H:H,MATCH(D1024,'Student Master'!B:B,0)),"0"))</f>
        <v/>
      </c>
      <c r="P1024" s="20" t="str">
        <f>IF(TRIM(D1024)="","",IFERROR(INDEX('Student Master'!N:N,MATCH(D1024,'Student Master'!B:B,0)),"0"))</f>
        <v/>
      </c>
      <c r="Q1024" s="20" t="str">
        <f>IF(TRIM(D1024)="","",IFERROR(INDEX('Student Master'!L:L,MATCH(D1024,'Student Master'!B:B,0)),"0"))</f>
        <v/>
      </c>
    </row>
    <row r="1025" spans="1:17" x14ac:dyDescent="0.35">
      <c r="A1025" s="20">
        <v>1024</v>
      </c>
      <c r="B1025" s="21"/>
      <c r="C1025" s="20"/>
      <c r="D1025" s="20"/>
      <c r="E1025" s="20"/>
      <c r="F1025" s="20"/>
      <c r="G1025" s="22" t="str">
        <f>IF(TRIM(D1025)="","",IFERROR(INDEX('Student Master'!AB:AB,MATCH(D1025,'Student Master'!B:B,0)),"0"))</f>
        <v/>
      </c>
      <c r="H1025" s="22" t="str">
        <f>IF(TRIM(D1025)="","",IFERROR(INDEX('Student Master'!AG:AG,MATCH(D1025,'Student Master'!B:B,0)),"0"))</f>
        <v/>
      </c>
      <c r="I1025" s="22" t="str">
        <f>IF(TRIM(D1025)="","",IFERROR(INDEX('Student Master'!AH:AH,MATCH(D1025,'Student Master'!B:B,0)),"0"))</f>
        <v/>
      </c>
      <c r="J1025" s="22" t="str">
        <f>IF(TRIM(D1025)="","",IFERROR(INDEX('Student Master'!AI:AI,MATCH(D1025,'Student Master'!B:B,0)),"0"))</f>
        <v/>
      </c>
      <c r="K1025" s="23" t="str">
        <f t="shared" si="19"/>
        <v/>
      </c>
      <c r="L1025" s="20"/>
      <c r="M1025" s="20" t="str">
        <f>IF(TRIM(D1025)="","",IFERROR(INDEX('Student Master'!C:C,MATCH(D1025,'Student Master'!B:B,0)),"0"))</f>
        <v/>
      </c>
      <c r="N1025" s="20" t="str">
        <f>IF(TRIM(D1025)="","",IFERROR(INDEX('Student Master'!D:D,MATCH(D1025,'Student Master'!B:B,0)),"0"))</f>
        <v/>
      </c>
      <c r="O1025" s="20" t="str">
        <f>IF(TRIM(D1025)="","",IFERROR(INDEX('Student Master'!H:H,MATCH(D1025,'Student Master'!B:B,0)),"0"))</f>
        <v/>
      </c>
      <c r="P1025" s="20" t="str">
        <f>IF(TRIM(D1025)="","",IFERROR(INDEX('Student Master'!N:N,MATCH(D1025,'Student Master'!B:B,0)),"0"))</f>
        <v/>
      </c>
      <c r="Q1025" s="20" t="str">
        <f>IF(TRIM(D1025)="","",IFERROR(INDEX('Student Master'!L:L,MATCH(D1025,'Student Master'!B:B,0)),"0"))</f>
        <v/>
      </c>
    </row>
    <row r="1026" spans="1:17" x14ac:dyDescent="0.35">
      <c r="A1026" s="20">
        <v>1025</v>
      </c>
      <c r="B1026" s="21"/>
      <c r="C1026" s="20"/>
      <c r="D1026" s="20"/>
      <c r="E1026" s="20"/>
      <c r="F1026" s="20"/>
      <c r="G1026" s="22" t="str">
        <f>IF(TRIM(D1026)="","",IFERROR(INDEX('Student Master'!AB:AB,MATCH(D1026,'Student Master'!B:B,0)),"0"))</f>
        <v/>
      </c>
      <c r="H1026" s="22" t="str">
        <f>IF(TRIM(D1026)="","",IFERROR(INDEX('Student Master'!AG:AG,MATCH(D1026,'Student Master'!B:B,0)),"0"))</f>
        <v/>
      </c>
      <c r="I1026" s="22" t="str">
        <f>IF(TRIM(D1026)="","",IFERROR(INDEX('Student Master'!AH:AH,MATCH(D1026,'Student Master'!B:B,0)),"0"))</f>
        <v/>
      </c>
      <c r="J1026" s="22" t="str">
        <f>IF(TRIM(D1026)="","",IFERROR(INDEX('Student Master'!AI:AI,MATCH(D1026,'Student Master'!B:B,0)),"0"))</f>
        <v/>
      </c>
      <c r="K1026" s="23" t="str">
        <f t="shared" si="19"/>
        <v/>
      </c>
      <c r="L1026" s="20"/>
      <c r="M1026" s="20" t="str">
        <f>IF(TRIM(D1026)="","",IFERROR(INDEX('Student Master'!C:C,MATCH(D1026,'Student Master'!B:B,0)),"0"))</f>
        <v/>
      </c>
      <c r="N1026" s="20" t="str">
        <f>IF(TRIM(D1026)="","",IFERROR(INDEX('Student Master'!D:D,MATCH(D1026,'Student Master'!B:B,0)),"0"))</f>
        <v/>
      </c>
      <c r="O1026" s="20" t="str">
        <f>IF(TRIM(D1026)="","",IFERROR(INDEX('Student Master'!H:H,MATCH(D1026,'Student Master'!B:B,0)),"0"))</f>
        <v/>
      </c>
      <c r="P1026" s="20" t="str">
        <f>IF(TRIM(D1026)="","",IFERROR(INDEX('Student Master'!N:N,MATCH(D1026,'Student Master'!B:B,0)),"0"))</f>
        <v/>
      </c>
      <c r="Q1026" s="20" t="str">
        <f>IF(TRIM(D1026)="","",IFERROR(INDEX('Student Master'!L:L,MATCH(D1026,'Student Master'!B:B,0)),"0"))</f>
        <v/>
      </c>
    </row>
    <row r="1027" spans="1:17" x14ac:dyDescent="0.35">
      <c r="A1027" s="20">
        <v>1026</v>
      </c>
      <c r="B1027" s="21"/>
      <c r="C1027" s="20"/>
      <c r="D1027" s="20"/>
      <c r="E1027" s="20"/>
      <c r="F1027" s="20"/>
      <c r="G1027" s="22" t="str">
        <f>IF(TRIM(D1027)="","",IFERROR(INDEX('Student Master'!AB:AB,MATCH(D1027,'Student Master'!B:B,0)),"0"))</f>
        <v/>
      </c>
      <c r="H1027" s="22" t="str">
        <f>IF(TRIM(D1027)="","",IFERROR(INDEX('Student Master'!AG:AG,MATCH(D1027,'Student Master'!B:B,0)),"0"))</f>
        <v/>
      </c>
      <c r="I1027" s="22" t="str">
        <f>IF(TRIM(D1027)="","",IFERROR(INDEX('Student Master'!AH:AH,MATCH(D1027,'Student Master'!B:B,0)),"0"))</f>
        <v/>
      </c>
      <c r="J1027" s="22" t="str">
        <f>IF(TRIM(D1027)="","",IFERROR(INDEX('Student Master'!AI:AI,MATCH(D1027,'Student Master'!B:B,0)),"0"))</f>
        <v/>
      </c>
      <c r="K1027" s="23" t="str">
        <f t="shared" si="19"/>
        <v/>
      </c>
      <c r="L1027" s="20"/>
      <c r="M1027" s="20" t="str">
        <f>IF(TRIM(D1027)="","",IFERROR(INDEX('Student Master'!C:C,MATCH(D1027,'Student Master'!B:B,0)),"0"))</f>
        <v/>
      </c>
      <c r="N1027" s="20" t="str">
        <f>IF(TRIM(D1027)="","",IFERROR(INDEX('Student Master'!D:D,MATCH(D1027,'Student Master'!B:B,0)),"0"))</f>
        <v/>
      </c>
      <c r="O1027" s="20" t="str">
        <f>IF(TRIM(D1027)="","",IFERROR(INDEX('Student Master'!H:H,MATCH(D1027,'Student Master'!B:B,0)),"0"))</f>
        <v/>
      </c>
      <c r="P1027" s="20" t="str">
        <f>IF(TRIM(D1027)="","",IFERROR(INDEX('Student Master'!N:N,MATCH(D1027,'Student Master'!B:B,0)),"0"))</f>
        <v/>
      </c>
      <c r="Q1027" s="20" t="str">
        <f>IF(TRIM(D1027)="","",IFERROR(INDEX('Student Master'!L:L,MATCH(D1027,'Student Master'!B:B,0)),"0"))</f>
        <v/>
      </c>
    </row>
    <row r="1028" spans="1:17" x14ac:dyDescent="0.35">
      <c r="A1028" s="20">
        <v>1027</v>
      </c>
      <c r="B1028" s="21"/>
      <c r="C1028" s="20"/>
      <c r="D1028" s="20"/>
      <c r="E1028" s="20"/>
      <c r="F1028" s="20"/>
      <c r="G1028" s="22" t="str">
        <f>IF(TRIM(D1028)="","",IFERROR(INDEX('Student Master'!AB:AB,MATCH(D1028,'Student Master'!B:B,0)),"0"))</f>
        <v/>
      </c>
      <c r="H1028" s="22" t="str">
        <f>IF(TRIM(D1028)="","",IFERROR(INDEX('Student Master'!AG:AG,MATCH(D1028,'Student Master'!B:B,0)),"0"))</f>
        <v/>
      </c>
      <c r="I1028" s="22" t="str">
        <f>IF(TRIM(D1028)="","",IFERROR(INDEX('Student Master'!AH:AH,MATCH(D1028,'Student Master'!B:B,0)),"0"))</f>
        <v/>
      </c>
      <c r="J1028" s="22" t="str">
        <f>IF(TRIM(D1028)="","",IFERROR(INDEX('Student Master'!AI:AI,MATCH(D1028,'Student Master'!B:B,0)),"0"))</f>
        <v/>
      </c>
      <c r="K1028" s="23" t="str">
        <f t="shared" si="19"/>
        <v/>
      </c>
      <c r="L1028" s="20"/>
      <c r="M1028" s="20" t="str">
        <f>IF(TRIM(D1028)="","",IFERROR(INDEX('Student Master'!C:C,MATCH(D1028,'Student Master'!B:B,0)),"0"))</f>
        <v/>
      </c>
      <c r="N1028" s="20" t="str">
        <f>IF(TRIM(D1028)="","",IFERROR(INDEX('Student Master'!D:D,MATCH(D1028,'Student Master'!B:B,0)),"0"))</f>
        <v/>
      </c>
      <c r="O1028" s="20" t="str">
        <f>IF(TRIM(D1028)="","",IFERROR(INDEX('Student Master'!H:H,MATCH(D1028,'Student Master'!B:B,0)),"0"))</f>
        <v/>
      </c>
      <c r="P1028" s="20" t="str">
        <f>IF(TRIM(D1028)="","",IFERROR(INDEX('Student Master'!N:N,MATCH(D1028,'Student Master'!B:B,0)),"0"))</f>
        <v/>
      </c>
      <c r="Q1028" s="20" t="str">
        <f>IF(TRIM(D1028)="","",IFERROR(INDEX('Student Master'!L:L,MATCH(D1028,'Student Master'!B:B,0)),"0"))</f>
        <v/>
      </c>
    </row>
    <row r="1029" spans="1:17" x14ac:dyDescent="0.35">
      <c r="A1029" s="20">
        <v>1028</v>
      </c>
      <c r="B1029" s="21"/>
      <c r="C1029" s="20"/>
      <c r="D1029" s="20"/>
      <c r="E1029" s="20"/>
      <c r="F1029" s="20"/>
      <c r="G1029" s="22" t="str">
        <f>IF(TRIM(D1029)="","",IFERROR(INDEX('Student Master'!AB:AB,MATCH(D1029,'Student Master'!B:B,0)),"0"))</f>
        <v/>
      </c>
      <c r="H1029" s="22" t="str">
        <f>IF(TRIM(D1029)="","",IFERROR(INDEX('Student Master'!AG:AG,MATCH(D1029,'Student Master'!B:B,0)),"0"))</f>
        <v/>
      </c>
      <c r="I1029" s="22" t="str">
        <f>IF(TRIM(D1029)="","",IFERROR(INDEX('Student Master'!AH:AH,MATCH(D1029,'Student Master'!B:B,0)),"0"))</f>
        <v/>
      </c>
      <c r="J1029" s="22" t="str">
        <f>IF(TRIM(D1029)="","",IFERROR(INDEX('Student Master'!AI:AI,MATCH(D1029,'Student Master'!B:B,0)),"0"))</f>
        <v/>
      </c>
      <c r="K1029" s="23" t="str">
        <f t="shared" si="19"/>
        <v/>
      </c>
      <c r="L1029" s="20"/>
      <c r="M1029" s="20" t="str">
        <f>IF(TRIM(D1029)="","",IFERROR(INDEX('Student Master'!C:C,MATCH(D1029,'Student Master'!B:B,0)),"0"))</f>
        <v/>
      </c>
      <c r="N1029" s="20" t="str">
        <f>IF(TRIM(D1029)="","",IFERROR(INDEX('Student Master'!D:D,MATCH(D1029,'Student Master'!B:B,0)),"0"))</f>
        <v/>
      </c>
      <c r="O1029" s="20" t="str">
        <f>IF(TRIM(D1029)="","",IFERROR(INDEX('Student Master'!H:H,MATCH(D1029,'Student Master'!B:B,0)),"0"))</f>
        <v/>
      </c>
      <c r="P1029" s="20" t="str">
        <f>IF(TRIM(D1029)="","",IFERROR(INDEX('Student Master'!N:N,MATCH(D1029,'Student Master'!B:B,0)),"0"))</f>
        <v/>
      </c>
      <c r="Q1029" s="20" t="str">
        <f>IF(TRIM(D1029)="","",IFERROR(INDEX('Student Master'!L:L,MATCH(D1029,'Student Master'!B:B,0)),"0"))</f>
        <v/>
      </c>
    </row>
    <row r="1030" spans="1:17" x14ac:dyDescent="0.35">
      <c r="A1030" s="20">
        <v>1029</v>
      </c>
      <c r="B1030" s="21"/>
      <c r="C1030" s="20"/>
      <c r="D1030" s="20"/>
      <c r="E1030" s="20"/>
      <c r="F1030" s="20"/>
      <c r="G1030" s="22" t="str">
        <f>IF(TRIM(D1030)="","",IFERROR(INDEX('Student Master'!AB:AB,MATCH(D1030,'Student Master'!B:B,0)),"0"))</f>
        <v/>
      </c>
      <c r="H1030" s="22" t="str">
        <f>IF(TRIM(D1030)="","",IFERROR(INDEX('Student Master'!AG:AG,MATCH(D1030,'Student Master'!B:B,0)),"0"))</f>
        <v/>
      </c>
      <c r="I1030" s="22" t="str">
        <f>IF(TRIM(D1030)="","",IFERROR(INDEX('Student Master'!AH:AH,MATCH(D1030,'Student Master'!B:B,0)),"0"))</f>
        <v/>
      </c>
      <c r="J1030" s="22" t="str">
        <f>IF(TRIM(D1030)="","",IFERROR(INDEX('Student Master'!AI:AI,MATCH(D1030,'Student Master'!B:B,0)),"0"))</f>
        <v/>
      </c>
      <c r="K1030" s="23" t="str">
        <f t="shared" si="19"/>
        <v/>
      </c>
      <c r="L1030" s="20"/>
      <c r="M1030" s="20" t="str">
        <f>IF(TRIM(D1030)="","",IFERROR(INDEX('Student Master'!C:C,MATCH(D1030,'Student Master'!B:B,0)),"0"))</f>
        <v/>
      </c>
      <c r="N1030" s="20" t="str">
        <f>IF(TRIM(D1030)="","",IFERROR(INDEX('Student Master'!D:D,MATCH(D1030,'Student Master'!B:B,0)),"0"))</f>
        <v/>
      </c>
      <c r="O1030" s="20" t="str">
        <f>IF(TRIM(D1030)="","",IFERROR(INDEX('Student Master'!H:H,MATCH(D1030,'Student Master'!B:B,0)),"0"))</f>
        <v/>
      </c>
      <c r="P1030" s="20" t="str">
        <f>IF(TRIM(D1030)="","",IFERROR(INDEX('Student Master'!N:N,MATCH(D1030,'Student Master'!B:B,0)),"0"))</f>
        <v/>
      </c>
      <c r="Q1030" s="20" t="str">
        <f>IF(TRIM(D1030)="","",IFERROR(INDEX('Student Master'!L:L,MATCH(D1030,'Student Master'!B:B,0)),"0"))</f>
        <v/>
      </c>
    </row>
    <row r="1031" spans="1:17" x14ac:dyDescent="0.35">
      <c r="A1031" s="20">
        <v>1030</v>
      </c>
      <c r="B1031" s="21"/>
      <c r="C1031" s="20"/>
      <c r="D1031" s="20"/>
      <c r="E1031" s="20"/>
      <c r="F1031" s="20"/>
      <c r="G1031" s="22" t="str">
        <f>IF(TRIM(D1031)="","",IFERROR(INDEX('Student Master'!AB:AB,MATCH(D1031,'Student Master'!B:B,0)),"0"))</f>
        <v/>
      </c>
      <c r="H1031" s="22" t="str">
        <f>IF(TRIM(D1031)="","",IFERROR(INDEX('Student Master'!AG:AG,MATCH(D1031,'Student Master'!B:B,0)),"0"))</f>
        <v/>
      </c>
      <c r="I1031" s="22" t="str">
        <f>IF(TRIM(D1031)="","",IFERROR(INDEX('Student Master'!AH:AH,MATCH(D1031,'Student Master'!B:B,0)),"0"))</f>
        <v/>
      </c>
      <c r="J1031" s="22" t="str">
        <f>IF(TRIM(D1031)="","",IFERROR(INDEX('Student Master'!AI:AI,MATCH(D1031,'Student Master'!B:B,0)),"0"))</f>
        <v/>
      </c>
      <c r="K1031" s="23" t="str">
        <f t="shared" si="19"/>
        <v/>
      </c>
      <c r="L1031" s="20"/>
      <c r="M1031" s="20" t="str">
        <f>IF(TRIM(D1031)="","",IFERROR(INDEX('Student Master'!C:C,MATCH(D1031,'Student Master'!B:B,0)),"0"))</f>
        <v/>
      </c>
      <c r="N1031" s="20" t="str">
        <f>IF(TRIM(D1031)="","",IFERROR(INDEX('Student Master'!D:D,MATCH(D1031,'Student Master'!B:B,0)),"0"))</f>
        <v/>
      </c>
      <c r="O1031" s="20" t="str">
        <f>IF(TRIM(D1031)="","",IFERROR(INDEX('Student Master'!H:H,MATCH(D1031,'Student Master'!B:B,0)),"0"))</f>
        <v/>
      </c>
      <c r="P1031" s="20" t="str">
        <f>IF(TRIM(D1031)="","",IFERROR(INDEX('Student Master'!N:N,MATCH(D1031,'Student Master'!B:B,0)),"0"))</f>
        <v/>
      </c>
      <c r="Q1031" s="20" t="str">
        <f>IF(TRIM(D1031)="","",IFERROR(INDEX('Student Master'!L:L,MATCH(D1031,'Student Master'!B:B,0)),"0"))</f>
        <v/>
      </c>
    </row>
    <row r="1032" spans="1:17" x14ac:dyDescent="0.35">
      <c r="A1032" s="20">
        <v>1031</v>
      </c>
      <c r="B1032" s="21"/>
      <c r="C1032" s="20"/>
      <c r="D1032" s="20"/>
      <c r="E1032" s="20"/>
      <c r="F1032" s="20"/>
      <c r="G1032" s="22" t="str">
        <f>IF(TRIM(D1032)="","",IFERROR(INDEX('Student Master'!AB:AB,MATCH(D1032,'Student Master'!B:B,0)),"0"))</f>
        <v/>
      </c>
      <c r="H1032" s="22" t="str">
        <f>IF(TRIM(D1032)="","",IFERROR(INDEX('Student Master'!AG:AG,MATCH(D1032,'Student Master'!B:B,0)),"0"))</f>
        <v/>
      </c>
      <c r="I1032" s="22" t="str">
        <f>IF(TRIM(D1032)="","",IFERROR(INDEX('Student Master'!AH:AH,MATCH(D1032,'Student Master'!B:B,0)),"0"))</f>
        <v/>
      </c>
      <c r="J1032" s="22" t="str">
        <f>IF(TRIM(D1032)="","",IFERROR(INDEX('Student Master'!AI:AI,MATCH(D1032,'Student Master'!B:B,0)),"0"))</f>
        <v/>
      </c>
      <c r="K1032" s="23" t="str">
        <f t="shared" si="19"/>
        <v/>
      </c>
      <c r="L1032" s="20"/>
      <c r="M1032" s="20" t="str">
        <f>IF(TRIM(D1032)="","",IFERROR(INDEX('Student Master'!C:C,MATCH(D1032,'Student Master'!B:B,0)),"0"))</f>
        <v/>
      </c>
      <c r="N1032" s="20" t="str">
        <f>IF(TRIM(D1032)="","",IFERROR(INDEX('Student Master'!D:D,MATCH(D1032,'Student Master'!B:B,0)),"0"))</f>
        <v/>
      </c>
      <c r="O1032" s="20" t="str">
        <f>IF(TRIM(D1032)="","",IFERROR(INDEX('Student Master'!H:H,MATCH(D1032,'Student Master'!B:B,0)),"0"))</f>
        <v/>
      </c>
      <c r="P1032" s="20" t="str">
        <f>IF(TRIM(D1032)="","",IFERROR(INDEX('Student Master'!N:N,MATCH(D1032,'Student Master'!B:B,0)),"0"))</f>
        <v/>
      </c>
      <c r="Q1032" s="20" t="str">
        <f>IF(TRIM(D1032)="","",IFERROR(INDEX('Student Master'!L:L,MATCH(D1032,'Student Master'!B:B,0)),"0"))</f>
        <v/>
      </c>
    </row>
    <row r="1033" spans="1:17" x14ac:dyDescent="0.35">
      <c r="A1033" s="20">
        <v>1032</v>
      </c>
      <c r="B1033" s="21"/>
      <c r="C1033" s="20"/>
      <c r="D1033" s="20"/>
      <c r="E1033" s="20"/>
      <c r="F1033" s="20"/>
      <c r="G1033" s="22" t="str">
        <f>IF(TRIM(D1033)="","",IFERROR(INDEX('Student Master'!AB:AB,MATCH(D1033,'Student Master'!B:B,0)),"0"))</f>
        <v/>
      </c>
      <c r="H1033" s="22" t="str">
        <f>IF(TRIM(D1033)="","",IFERROR(INDEX('Student Master'!AG:AG,MATCH(D1033,'Student Master'!B:B,0)),"0"))</f>
        <v/>
      </c>
      <c r="I1033" s="22" t="str">
        <f>IF(TRIM(D1033)="","",IFERROR(INDEX('Student Master'!AH:AH,MATCH(D1033,'Student Master'!B:B,0)),"0"))</f>
        <v/>
      </c>
      <c r="J1033" s="22" t="str">
        <f>IF(TRIM(D1033)="","",IFERROR(INDEX('Student Master'!AI:AI,MATCH(D1033,'Student Master'!B:B,0)),"0"))</f>
        <v/>
      </c>
      <c r="K1033" s="23" t="str">
        <f t="shared" si="19"/>
        <v/>
      </c>
      <c r="L1033" s="20"/>
      <c r="M1033" s="20" t="str">
        <f>IF(TRIM(D1033)="","",IFERROR(INDEX('Student Master'!C:C,MATCH(D1033,'Student Master'!B:B,0)),"0"))</f>
        <v/>
      </c>
      <c r="N1033" s="20" t="str">
        <f>IF(TRIM(D1033)="","",IFERROR(INDEX('Student Master'!D:D,MATCH(D1033,'Student Master'!B:B,0)),"0"))</f>
        <v/>
      </c>
      <c r="O1033" s="20" t="str">
        <f>IF(TRIM(D1033)="","",IFERROR(INDEX('Student Master'!H:H,MATCH(D1033,'Student Master'!B:B,0)),"0"))</f>
        <v/>
      </c>
      <c r="P1033" s="20" t="str">
        <f>IF(TRIM(D1033)="","",IFERROR(INDEX('Student Master'!N:N,MATCH(D1033,'Student Master'!B:B,0)),"0"))</f>
        <v/>
      </c>
      <c r="Q1033" s="20" t="str">
        <f>IF(TRIM(D1033)="","",IFERROR(INDEX('Student Master'!L:L,MATCH(D1033,'Student Master'!B:B,0)),"0"))</f>
        <v/>
      </c>
    </row>
    <row r="1034" spans="1:17" x14ac:dyDescent="0.35">
      <c r="A1034" s="20">
        <v>1033</v>
      </c>
      <c r="B1034" s="21"/>
      <c r="C1034" s="20"/>
      <c r="D1034" s="20"/>
      <c r="E1034" s="20"/>
      <c r="F1034" s="20"/>
      <c r="G1034" s="22" t="str">
        <f>IF(TRIM(D1034)="","",IFERROR(INDEX('Student Master'!AB:AB,MATCH(D1034,'Student Master'!B:B,0)),"0"))</f>
        <v/>
      </c>
      <c r="H1034" s="22" t="str">
        <f>IF(TRIM(D1034)="","",IFERROR(INDEX('Student Master'!AG:AG,MATCH(D1034,'Student Master'!B:B,0)),"0"))</f>
        <v/>
      </c>
      <c r="I1034" s="22" t="str">
        <f>IF(TRIM(D1034)="","",IFERROR(INDEX('Student Master'!AH:AH,MATCH(D1034,'Student Master'!B:B,0)),"0"))</f>
        <v/>
      </c>
      <c r="J1034" s="22" t="str">
        <f>IF(TRIM(D1034)="","",IFERROR(INDEX('Student Master'!AI:AI,MATCH(D1034,'Student Master'!B:B,0)),"0"))</f>
        <v/>
      </c>
      <c r="K1034" s="23" t="str">
        <f t="shared" si="19"/>
        <v/>
      </c>
      <c r="L1034" s="20"/>
      <c r="M1034" s="20" t="str">
        <f>IF(TRIM(D1034)="","",IFERROR(INDEX('Student Master'!C:C,MATCH(D1034,'Student Master'!B:B,0)),"0"))</f>
        <v/>
      </c>
      <c r="N1034" s="20" t="str">
        <f>IF(TRIM(D1034)="","",IFERROR(INDEX('Student Master'!D:D,MATCH(D1034,'Student Master'!B:B,0)),"0"))</f>
        <v/>
      </c>
      <c r="O1034" s="20" t="str">
        <f>IF(TRIM(D1034)="","",IFERROR(INDEX('Student Master'!H:H,MATCH(D1034,'Student Master'!B:B,0)),"0"))</f>
        <v/>
      </c>
      <c r="P1034" s="20" t="str">
        <f>IF(TRIM(D1034)="","",IFERROR(INDEX('Student Master'!N:N,MATCH(D1034,'Student Master'!B:B,0)),"0"))</f>
        <v/>
      </c>
      <c r="Q1034" s="20" t="str">
        <f>IF(TRIM(D1034)="","",IFERROR(INDEX('Student Master'!L:L,MATCH(D1034,'Student Master'!B:B,0)),"0"))</f>
        <v/>
      </c>
    </row>
    <row r="1035" spans="1:17" x14ac:dyDescent="0.35">
      <c r="A1035" s="20">
        <v>1034</v>
      </c>
      <c r="B1035" s="21"/>
      <c r="C1035" s="20"/>
      <c r="D1035" s="20"/>
      <c r="E1035" s="20"/>
      <c r="F1035" s="20"/>
      <c r="G1035" s="22" t="str">
        <f>IF(TRIM(D1035)="","",IFERROR(INDEX('Student Master'!AB:AB,MATCH(D1035,'Student Master'!B:B,0)),"0"))</f>
        <v/>
      </c>
      <c r="H1035" s="22" t="str">
        <f>IF(TRIM(D1035)="","",IFERROR(INDEX('Student Master'!AG:AG,MATCH(D1035,'Student Master'!B:B,0)),"0"))</f>
        <v/>
      </c>
      <c r="I1035" s="22" t="str">
        <f>IF(TRIM(D1035)="","",IFERROR(INDEX('Student Master'!AH:AH,MATCH(D1035,'Student Master'!B:B,0)),"0"))</f>
        <v/>
      </c>
      <c r="J1035" s="22" t="str">
        <f>IF(TRIM(D1035)="","",IFERROR(INDEX('Student Master'!AI:AI,MATCH(D1035,'Student Master'!B:B,0)),"0"))</f>
        <v/>
      </c>
      <c r="K1035" s="23" t="str">
        <f t="shared" si="19"/>
        <v/>
      </c>
      <c r="L1035" s="20"/>
      <c r="M1035" s="20" t="str">
        <f>IF(TRIM(D1035)="","",IFERROR(INDEX('Student Master'!C:C,MATCH(D1035,'Student Master'!B:B,0)),"0"))</f>
        <v/>
      </c>
      <c r="N1035" s="20" t="str">
        <f>IF(TRIM(D1035)="","",IFERROR(INDEX('Student Master'!D:D,MATCH(D1035,'Student Master'!B:B,0)),"0"))</f>
        <v/>
      </c>
      <c r="O1035" s="20" t="str">
        <f>IF(TRIM(D1035)="","",IFERROR(INDEX('Student Master'!H:H,MATCH(D1035,'Student Master'!B:B,0)),"0"))</f>
        <v/>
      </c>
      <c r="P1035" s="20" t="str">
        <f>IF(TRIM(D1035)="","",IFERROR(INDEX('Student Master'!N:N,MATCH(D1035,'Student Master'!B:B,0)),"0"))</f>
        <v/>
      </c>
      <c r="Q1035" s="20" t="str">
        <f>IF(TRIM(D1035)="","",IFERROR(INDEX('Student Master'!L:L,MATCH(D1035,'Student Master'!B:B,0)),"0"))</f>
        <v/>
      </c>
    </row>
    <row r="1036" spans="1:17" x14ac:dyDescent="0.35">
      <c r="A1036" s="20">
        <v>1035</v>
      </c>
      <c r="B1036" s="21"/>
      <c r="C1036" s="20"/>
      <c r="D1036" s="20"/>
      <c r="E1036" s="20"/>
      <c r="F1036" s="20"/>
      <c r="G1036" s="22" t="str">
        <f>IF(TRIM(D1036)="","",IFERROR(INDEX('Student Master'!AB:AB,MATCH(D1036,'Student Master'!B:B,0)),"0"))</f>
        <v/>
      </c>
      <c r="H1036" s="22" t="str">
        <f>IF(TRIM(D1036)="","",IFERROR(INDEX('Student Master'!AG:AG,MATCH(D1036,'Student Master'!B:B,0)),"0"))</f>
        <v/>
      </c>
      <c r="I1036" s="22" t="str">
        <f>IF(TRIM(D1036)="","",IFERROR(INDEX('Student Master'!AH:AH,MATCH(D1036,'Student Master'!B:B,0)),"0"))</f>
        <v/>
      </c>
      <c r="J1036" s="22" t="str">
        <f>IF(TRIM(D1036)="","",IFERROR(INDEX('Student Master'!AI:AI,MATCH(D1036,'Student Master'!B:B,0)),"0"))</f>
        <v/>
      </c>
      <c r="K1036" s="23" t="str">
        <f t="shared" si="19"/>
        <v/>
      </c>
      <c r="L1036" s="20"/>
      <c r="M1036" s="20" t="str">
        <f>IF(TRIM(D1036)="","",IFERROR(INDEX('Student Master'!C:C,MATCH(D1036,'Student Master'!B:B,0)),"0"))</f>
        <v/>
      </c>
      <c r="N1036" s="20" t="str">
        <f>IF(TRIM(D1036)="","",IFERROR(INDEX('Student Master'!D:D,MATCH(D1036,'Student Master'!B:B,0)),"0"))</f>
        <v/>
      </c>
      <c r="O1036" s="20" t="str">
        <f>IF(TRIM(D1036)="","",IFERROR(INDEX('Student Master'!H:H,MATCH(D1036,'Student Master'!B:B,0)),"0"))</f>
        <v/>
      </c>
      <c r="P1036" s="20" t="str">
        <f>IF(TRIM(D1036)="","",IFERROR(INDEX('Student Master'!N:N,MATCH(D1036,'Student Master'!B:B,0)),"0"))</f>
        <v/>
      </c>
      <c r="Q1036" s="20" t="str">
        <f>IF(TRIM(D1036)="","",IFERROR(INDEX('Student Master'!L:L,MATCH(D1036,'Student Master'!B:B,0)),"0"))</f>
        <v/>
      </c>
    </row>
    <row r="1037" spans="1:17" x14ac:dyDescent="0.35">
      <c r="A1037" s="20">
        <v>1036</v>
      </c>
      <c r="B1037" s="21"/>
      <c r="C1037" s="20"/>
      <c r="D1037" s="20"/>
      <c r="E1037" s="20"/>
      <c r="F1037" s="20"/>
      <c r="G1037" s="22" t="str">
        <f>IF(TRIM(D1037)="","",IFERROR(INDEX('Student Master'!AB:AB,MATCH(D1037,'Student Master'!B:B,0)),"0"))</f>
        <v/>
      </c>
      <c r="H1037" s="22" t="str">
        <f>IF(TRIM(D1037)="","",IFERROR(INDEX('Student Master'!AG:AG,MATCH(D1037,'Student Master'!B:B,0)),"0"))</f>
        <v/>
      </c>
      <c r="I1037" s="22" t="str">
        <f>IF(TRIM(D1037)="","",IFERROR(INDEX('Student Master'!AH:AH,MATCH(D1037,'Student Master'!B:B,0)),"0"))</f>
        <v/>
      </c>
      <c r="J1037" s="22" t="str">
        <f>IF(TRIM(D1037)="","",IFERROR(INDEX('Student Master'!AI:AI,MATCH(D1037,'Student Master'!B:B,0)),"0"))</f>
        <v/>
      </c>
      <c r="K1037" s="23" t="str">
        <f t="shared" ref="K1037:K1100" si="20">IF(TRIM(D1037)="","",E1037/G1037)</f>
        <v/>
      </c>
      <c r="L1037" s="20"/>
      <c r="M1037" s="20" t="str">
        <f>IF(TRIM(D1037)="","",IFERROR(INDEX('Student Master'!C:C,MATCH(D1037,'Student Master'!B:B,0)),"0"))</f>
        <v/>
      </c>
      <c r="N1037" s="20" t="str">
        <f>IF(TRIM(D1037)="","",IFERROR(INDEX('Student Master'!D:D,MATCH(D1037,'Student Master'!B:B,0)),"0"))</f>
        <v/>
      </c>
      <c r="O1037" s="20" t="str">
        <f>IF(TRIM(D1037)="","",IFERROR(INDEX('Student Master'!H:H,MATCH(D1037,'Student Master'!B:B,0)),"0"))</f>
        <v/>
      </c>
      <c r="P1037" s="20" t="str">
        <f>IF(TRIM(D1037)="","",IFERROR(INDEX('Student Master'!N:N,MATCH(D1037,'Student Master'!B:B,0)),"0"))</f>
        <v/>
      </c>
      <c r="Q1037" s="20" t="str">
        <f>IF(TRIM(D1037)="","",IFERROR(INDEX('Student Master'!L:L,MATCH(D1037,'Student Master'!B:B,0)),"0"))</f>
        <v/>
      </c>
    </row>
    <row r="1038" spans="1:17" x14ac:dyDescent="0.35">
      <c r="A1038" s="20">
        <v>1037</v>
      </c>
      <c r="B1038" s="21"/>
      <c r="C1038" s="20"/>
      <c r="D1038" s="20"/>
      <c r="E1038" s="20"/>
      <c r="F1038" s="20"/>
      <c r="G1038" s="22" t="str">
        <f>IF(TRIM(D1038)="","",IFERROR(INDEX('Student Master'!AB:AB,MATCH(D1038,'Student Master'!B:B,0)),"0"))</f>
        <v/>
      </c>
      <c r="H1038" s="22" t="str">
        <f>IF(TRIM(D1038)="","",IFERROR(INDEX('Student Master'!AG:AG,MATCH(D1038,'Student Master'!B:B,0)),"0"))</f>
        <v/>
      </c>
      <c r="I1038" s="22" t="str">
        <f>IF(TRIM(D1038)="","",IFERROR(INDEX('Student Master'!AH:AH,MATCH(D1038,'Student Master'!B:B,0)),"0"))</f>
        <v/>
      </c>
      <c r="J1038" s="22" t="str">
        <f>IF(TRIM(D1038)="","",IFERROR(INDEX('Student Master'!AI:AI,MATCH(D1038,'Student Master'!B:B,0)),"0"))</f>
        <v/>
      </c>
      <c r="K1038" s="23" t="str">
        <f t="shared" si="20"/>
        <v/>
      </c>
      <c r="L1038" s="20"/>
      <c r="M1038" s="20" t="str">
        <f>IF(TRIM(D1038)="","",IFERROR(INDEX('Student Master'!C:C,MATCH(D1038,'Student Master'!B:B,0)),"0"))</f>
        <v/>
      </c>
      <c r="N1038" s="20" t="str">
        <f>IF(TRIM(D1038)="","",IFERROR(INDEX('Student Master'!D:D,MATCH(D1038,'Student Master'!B:B,0)),"0"))</f>
        <v/>
      </c>
      <c r="O1038" s="20" t="str">
        <f>IF(TRIM(D1038)="","",IFERROR(INDEX('Student Master'!H:H,MATCH(D1038,'Student Master'!B:B,0)),"0"))</f>
        <v/>
      </c>
      <c r="P1038" s="20" t="str">
        <f>IF(TRIM(D1038)="","",IFERROR(INDEX('Student Master'!N:N,MATCH(D1038,'Student Master'!B:B,0)),"0"))</f>
        <v/>
      </c>
      <c r="Q1038" s="20" t="str">
        <f>IF(TRIM(D1038)="","",IFERROR(INDEX('Student Master'!L:L,MATCH(D1038,'Student Master'!B:B,0)),"0"))</f>
        <v/>
      </c>
    </row>
    <row r="1039" spans="1:17" x14ac:dyDescent="0.35">
      <c r="A1039" s="20">
        <v>1038</v>
      </c>
      <c r="B1039" s="21"/>
      <c r="C1039" s="20"/>
      <c r="D1039" s="20"/>
      <c r="E1039" s="20"/>
      <c r="F1039" s="20"/>
      <c r="G1039" s="22" t="str">
        <f>IF(TRIM(D1039)="","",IFERROR(INDEX('Student Master'!AB:AB,MATCH(D1039,'Student Master'!B:B,0)),"0"))</f>
        <v/>
      </c>
      <c r="H1039" s="22" t="str">
        <f>IF(TRIM(D1039)="","",IFERROR(INDEX('Student Master'!AG:AG,MATCH(D1039,'Student Master'!B:B,0)),"0"))</f>
        <v/>
      </c>
      <c r="I1039" s="22" t="str">
        <f>IF(TRIM(D1039)="","",IFERROR(INDEX('Student Master'!AH:AH,MATCH(D1039,'Student Master'!B:B,0)),"0"))</f>
        <v/>
      </c>
      <c r="J1039" s="22" t="str">
        <f>IF(TRIM(D1039)="","",IFERROR(INDEX('Student Master'!AI:AI,MATCH(D1039,'Student Master'!B:B,0)),"0"))</f>
        <v/>
      </c>
      <c r="K1039" s="23" t="str">
        <f t="shared" si="20"/>
        <v/>
      </c>
      <c r="L1039" s="20"/>
      <c r="M1039" s="20" t="str">
        <f>IF(TRIM(D1039)="","",IFERROR(INDEX('Student Master'!C:C,MATCH(D1039,'Student Master'!B:B,0)),"0"))</f>
        <v/>
      </c>
      <c r="N1039" s="20" t="str">
        <f>IF(TRIM(D1039)="","",IFERROR(INDEX('Student Master'!D:D,MATCH(D1039,'Student Master'!B:B,0)),"0"))</f>
        <v/>
      </c>
      <c r="O1039" s="20" t="str">
        <f>IF(TRIM(D1039)="","",IFERROR(INDEX('Student Master'!H:H,MATCH(D1039,'Student Master'!B:B,0)),"0"))</f>
        <v/>
      </c>
      <c r="P1039" s="20" t="str">
        <f>IF(TRIM(D1039)="","",IFERROR(INDEX('Student Master'!N:N,MATCH(D1039,'Student Master'!B:B,0)),"0"))</f>
        <v/>
      </c>
      <c r="Q1039" s="20" t="str">
        <f>IF(TRIM(D1039)="","",IFERROR(INDEX('Student Master'!L:L,MATCH(D1039,'Student Master'!B:B,0)),"0"))</f>
        <v/>
      </c>
    </row>
    <row r="1040" spans="1:17" x14ac:dyDescent="0.35">
      <c r="A1040" s="20">
        <v>1039</v>
      </c>
      <c r="B1040" s="21"/>
      <c r="C1040" s="20"/>
      <c r="D1040" s="20"/>
      <c r="E1040" s="20"/>
      <c r="F1040" s="20"/>
      <c r="G1040" s="22" t="str">
        <f>IF(TRIM(D1040)="","",IFERROR(INDEX('Student Master'!AB:AB,MATCH(D1040,'Student Master'!B:B,0)),"0"))</f>
        <v/>
      </c>
      <c r="H1040" s="22" t="str">
        <f>IF(TRIM(D1040)="","",IFERROR(INDEX('Student Master'!AG:AG,MATCH(D1040,'Student Master'!B:B,0)),"0"))</f>
        <v/>
      </c>
      <c r="I1040" s="22" t="str">
        <f>IF(TRIM(D1040)="","",IFERROR(INDEX('Student Master'!AH:AH,MATCH(D1040,'Student Master'!B:B,0)),"0"))</f>
        <v/>
      </c>
      <c r="J1040" s="22" t="str">
        <f>IF(TRIM(D1040)="","",IFERROR(INDEX('Student Master'!AI:AI,MATCH(D1040,'Student Master'!B:B,0)),"0"))</f>
        <v/>
      </c>
      <c r="K1040" s="23" t="str">
        <f t="shared" si="20"/>
        <v/>
      </c>
      <c r="L1040" s="20"/>
      <c r="M1040" s="20" t="str">
        <f>IF(TRIM(D1040)="","",IFERROR(INDEX('Student Master'!C:C,MATCH(D1040,'Student Master'!B:B,0)),"0"))</f>
        <v/>
      </c>
      <c r="N1040" s="20" t="str">
        <f>IF(TRIM(D1040)="","",IFERROR(INDEX('Student Master'!D:D,MATCH(D1040,'Student Master'!B:B,0)),"0"))</f>
        <v/>
      </c>
      <c r="O1040" s="20" t="str">
        <f>IF(TRIM(D1040)="","",IFERROR(INDEX('Student Master'!H:H,MATCH(D1040,'Student Master'!B:B,0)),"0"))</f>
        <v/>
      </c>
      <c r="P1040" s="20" t="str">
        <f>IF(TRIM(D1040)="","",IFERROR(INDEX('Student Master'!N:N,MATCH(D1040,'Student Master'!B:B,0)),"0"))</f>
        <v/>
      </c>
      <c r="Q1040" s="20" t="str">
        <f>IF(TRIM(D1040)="","",IFERROR(INDEX('Student Master'!L:L,MATCH(D1040,'Student Master'!B:B,0)),"0"))</f>
        <v/>
      </c>
    </row>
    <row r="1041" spans="1:17" x14ac:dyDescent="0.35">
      <c r="A1041" s="20">
        <v>1040</v>
      </c>
      <c r="B1041" s="21"/>
      <c r="C1041" s="20"/>
      <c r="D1041" s="20"/>
      <c r="E1041" s="20"/>
      <c r="F1041" s="20"/>
      <c r="G1041" s="22" t="str">
        <f>IF(TRIM(D1041)="","",IFERROR(INDEX('Student Master'!AB:AB,MATCH(D1041,'Student Master'!B:B,0)),"0"))</f>
        <v/>
      </c>
      <c r="H1041" s="22" t="str">
        <f>IF(TRIM(D1041)="","",IFERROR(INDEX('Student Master'!AG:AG,MATCH(D1041,'Student Master'!B:B,0)),"0"))</f>
        <v/>
      </c>
      <c r="I1041" s="22" t="str">
        <f>IF(TRIM(D1041)="","",IFERROR(INDEX('Student Master'!AH:AH,MATCH(D1041,'Student Master'!B:B,0)),"0"))</f>
        <v/>
      </c>
      <c r="J1041" s="22" t="str">
        <f>IF(TRIM(D1041)="","",IFERROR(INDEX('Student Master'!AI:AI,MATCH(D1041,'Student Master'!B:B,0)),"0"))</f>
        <v/>
      </c>
      <c r="K1041" s="23" t="str">
        <f t="shared" si="20"/>
        <v/>
      </c>
      <c r="L1041" s="20"/>
      <c r="M1041" s="20" t="str">
        <f>IF(TRIM(D1041)="","",IFERROR(INDEX('Student Master'!C:C,MATCH(D1041,'Student Master'!B:B,0)),"0"))</f>
        <v/>
      </c>
      <c r="N1041" s="20" t="str">
        <f>IF(TRIM(D1041)="","",IFERROR(INDEX('Student Master'!D:D,MATCH(D1041,'Student Master'!B:B,0)),"0"))</f>
        <v/>
      </c>
      <c r="O1041" s="20" t="str">
        <f>IF(TRIM(D1041)="","",IFERROR(INDEX('Student Master'!H:H,MATCH(D1041,'Student Master'!B:B,0)),"0"))</f>
        <v/>
      </c>
      <c r="P1041" s="20" t="str">
        <f>IF(TRIM(D1041)="","",IFERROR(INDEX('Student Master'!N:N,MATCH(D1041,'Student Master'!B:B,0)),"0"))</f>
        <v/>
      </c>
      <c r="Q1041" s="20" t="str">
        <f>IF(TRIM(D1041)="","",IFERROR(INDEX('Student Master'!L:L,MATCH(D1041,'Student Master'!B:B,0)),"0"))</f>
        <v/>
      </c>
    </row>
    <row r="1042" spans="1:17" x14ac:dyDescent="0.35">
      <c r="A1042" s="20">
        <v>1041</v>
      </c>
      <c r="B1042" s="21"/>
      <c r="C1042" s="20"/>
      <c r="D1042" s="20"/>
      <c r="E1042" s="20"/>
      <c r="F1042" s="20"/>
      <c r="G1042" s="22" t="str">
        <f>IF(TRIM(D1042)="","",IFERROR(INDEX('Student Master'!AB:AB,MATCH(D1042,'Student Master'!B:B,0)),"0"))</f>
        <v/>
      </c>
      <c r="H1042" s="22" t="str">
        <f>IF(TRIM(D1042)="","",IFERROR(INDEX('Student Master'!AG:AG,MATCH(D1042,'Student Master'!B:B,0)),"0"))</f>
        <v/>
      </c>
      <c r="I1042" s="22" t="str">
        <f>IF(TRIM(D1042)="","",IFERROR(INDEX('Student Master'!AH:AH,MATCH(D1042,'Student Master'!B:B,0)),"0"))</f>
        <v/>
      </c>
      <c r="J1042" s="22" t="str">
        <f>IF(TRIM(D1042)="","",IFERROR(INDEX('Student Master'!AI:AI,MATCH(D1042,'Student Master'!B:B,0)),"0"))</f>
        <v/>
      </c>
      <c r="K1042" s="23" t="str">
        <f t="shared" si="20"/>
        <v/>
      </c>
      <c r="L1042" s="20"/>
      <c r="M1042" s="20" t="str">
        <f>IF(TRIM(D1042)="","",IFERROR(INDEX('Student Master'!C:C,MATCH(D1042,'Student Master'!B:B,0)),"0"))</f>
        <v/>
      </c>
      <c r="N1042" s="20" t="str">
        <f>IF(TRIM(D1042)="","",IFERROR(INDEX('Student Master'!D:D,MATCH(D1042,'Student Master'!B:B,0)),"0"))</f>
        <v/>
      </c>
      <c r="O1042" s="20" t="str">
        <f>IF(TRIM(D1042)="","",IFERROR(INDEX('Student Master'!H:H,MATCH(D1042,'Student Master'!B:B,0)),"0"))</f>
        <v/>
      </c>
      <c r="P1042" s="20" t="str">
        <f>IF(TRIM(D1042)="","",IFERROR(INDEX('Student Master'!N:N,MATCH(D1042,'Student Master'!B:B,0)),"0"))</f>
        <v/>
      </c>
      <c r="Q1042" s="20" t="str">
        <f>IF(TRIM(D1042)="","",IFERROR(INDEX('Student Master'!L:L,MATCH(D1042,'Student Master'!B:B,0)),"0"))</f>
        <v/>
      </c>
    </row>
    <row r="1043" spans="1:17" x14ac:dyDescent="0.35">
      <c r="A1043" s="20">
        <v>1042</v>
      </c>
      <c r="B1043" s="21"/>
      <c r="C1043" s="20"/>
      <c r="D1043" s="20"/>
      <c r="E1043" s="20"/>
      <c r="F1043" s="20"/>
      <c r="G1043" s="22" t="str">
        <f>IF(TRIM(D1043)="","",IFERROR(INDEX('Student Master'!AB:AB,MATCH(D1043,'Student Master'!B:B,0)),"0"))</f>
        <v/>
      </c>
      <c r="H1043" s="22" t="str">
        <f>IF(TRIM(D1043)="","",IFERROR(INDEX('Student Master'!AG:AG,MATCH(D1043,'Student Master'!B:B,0)),"0"))</f>
        <v/>
      </c>
      <c r="I1043" s="22" t="str">
        <f>IF(TRIM(D1043)="","",IFERROR(INDEX('Student Master'!AH:AH,MATCH(D1043,'Student Master'!B:B,0)),"0"))</f>
        <v/>
      </c>
      <c r="J1043" s="22" t="str">
        <f>IF(TRIM(D1043)="","",IFERROR(INDEX('Student Master'!AI:AI,MATCH(D1043,'Student Master'!B:B,0)),"0"))</f>
        <v/>
      </c>
      <c r="K1043" s="23" t="str">
        <f t="shared" si="20"/>
        <v/>
      </c>
      <c r="L1043" s="20"/>
      <c r="M1043" s="20" t="str">
        <f>IF(TRIM(D1043)="","",IFERROR(INDEX('Student Master'!C:C,MATCH(D1043,'Student Master'!B:B,0)),"0"))</f>
        <v/>
      </c>
      <c r="N1043" s="20" t="str">
        <f>IF(TRIM(D1043)="","",IFERROR(INDEX('Student Master'!D:D,MATCH(D1043,'Student Master'!B:B,0)),"0"))</f>
        <v/>
      </c>
      <c r="O1043" s="20" t="str">
        <f>IF(TRIM(D1043)="","",IFERROR(INDEX('Student Master'!H:H,MATCH(D1043,'Student Master'!B:B,0)),"0"))</f>
        <v/>
      </c>
      <c r="P1043" s="20" t="str">
        <f>IF(TRIM(D1043)="","",IFERROR(INDEX('Student Master'!N:N,MATCH(D1043,'Student Master'!B:B,0)),"0"))</f>
        <v/>
      </c>
      <c r="Q1043" s="20" t="str">
        <f>IF(TRIM(D1043)="","",IFERROR(INDEX('Student Master'!L:L,MATCH(D1043,'Student Master'!B:B,0)),"0"))</f>
        <v/>
      </c>
    </row>
    <row r="1044" spans="1:17" x14ac:dyDescent="0.35">
      <c r="A1044" s="20">
        <v>1043</v>
      </c>
      <c r="B1044" s="21"/>
      <c r="C1044" s="20"/>
      <c r="D1044" s="20"/>
      <c r="E1044" s="20"/>
      <c r="F1044" s="20"/>
      <c r="G1044" s="22" t="str">
        <f>IF(TRIM(D1044)="","",IFERROR(INDEX('Student Master'!AB:AB,MATCH(D1044,'Student Master'!B:B,0)),"0"))</f>
        <v/>
      </c>
      <c r="H1044" s="22" t="str">
        <f>IF(TRIM(D1044)="","",IFERROR(INDEX('Student Master'!AG:AG,MATCH(D1044,'Student Master'!B:B,0)),"0"))</f>
        <v/>
      </c>
      <c r="I1044" s="22" t="str">
        <f>IF(TRIM(D1044)="","",IFERROR(INDEX('Student Master'!AH:AH,MATCH(D1044,'Student Master'!B:B,0)),"0"))</f>
        <v/>
      </c>
      <c r="J1044" s="22" t="str">
        <f>IF(TRIM(D1044)="","",IFERROR(INDEX('Student Master'!AI:AI,MATCH(D1044,'Student Master'!B:B,0)),"0"))</f>
        <v/>
      </c>
      <c r="K1044" s="23" t="str">
        <f t="shared" si="20"/>
        <v/>
      </c>
      <c r="L1044" s="20"/>
      <c r="M1044" s="20" t="str">
        <f>IF(TRIM(D1044)="","",IFERROR(INDEX('Student Master'!C:C,MATCH(D1044,'Student Master'!B:B,0)),"0"))</f>
        <v/>
      </c>
      <c r="N1044" s="20" t="str">
        <f>IF(TRIM(D1044)="","",IFERROR(INDEX('Student Master'!D:D,MATCH(D1044,'Student Master'!B:B,0)),"0"))</f>
        <v/>
      </c>
      <c r="O1044" s="20" t="str">
        <f>IF(TRIM(D1044)="","",IFERROR(INDEX('Student Master'!H:H,MATCH(D1044,'Student Master'!B:B,0)),"0"))</f>
        <v/>
      </c>
      <c r="P1044" s="20" t="str">
        <f>IF(TRIM(D1044)="","",IFERROR(INDEX('Student Master'!N:N,MATCH(D1044,'Student Master'!B:B,0)),"0"))</f>
        <v/>
      </c>
      <c r="Q1044" s="20" t="str">
        <f>IF(TRIM(D1044)="","",IFERROR(INDEX('Student Master'!L:L,MATCH(D1044,'Student Master'!B:B,0)),"0"))</f>
        <v/>
      </c>
    </row>
    <row r="1045" spans="1:17" x14ac:dyDescent="0.35">
      <c r="A1045" s="20">
        <v>1044</v>
      </c>
      <c r="B1045" s="21"/>
      <c r="C1045" s="20"/>
      <c r="D1045" s="20"/>
      <c r="E1045" s="20"/>
      <c r="F1045" s="20"/>
      <c r="G1045" s="22" t="str">
        <f>IF(TRIM(D1045)="","",IFERROR(INDEX('Student Master'!AB:AB,MATCH(D1045,'Student Master'!B:B,0)),"0"))</f>
        <v/>
      </c>
      <c r="H1045" s="22" t="str">
        <f>IF(TRIM(D1045)="","",IFERROR(INDEX('Student Master'!AG:AG,MATCH(D1045,'Student Master'!B:B,0)),"0"))</f>
        <v/>
      </c>
      <c r="I1045" s="22" t="str">
        <f>IF(TRIM(D1045)="","",IFERROR(INDEX('Student Master'!AH:AH,MATCH(D1045,'Student Master'!B:B,0)),"0"))</f>
        <v/>
      </c>
      <c r="J1045" s="22" t="str">
        <f>IF(TRIM(D1045)="","",IFERROR(INDEX('Student Master'!AI:AI,MATCH(D1045,'Student Master'!B:B,0)),"0"))</f>
        <v/>
      </c>
      <c r="K1045" s="23" t="str">
        <f t="shared" si="20"/>
        <v/>
      </c>
      <c r="L1045" s="20"/>
      <c r="M1045" s="20" t="str">
        <f>IF(TRIM(D1045)="","",IFERROR(INDEX('Student Master'!C:C,MATCH(D1045,'Student Master'!B:B,0)),"0"))</f>
        <v/>
      </c>
      <c r="N1045" s="20" t="str">
        <f>IF(TRIM(D1045)="","",IFERROR(INDEX('Student Master'!D:D,MATCH(D1045,'Student Master'!B:B,0)),"0"))</f>
        <v/>
      </c>
      <c r="O1045" s="20" t="str">
        <f>IF(TRIM(D1045)="","",IFERROR(INDEX('Student Master'!H:H,MATCH(D1045,'Student Master'!B:B,0)),"0"))</f>
        <v/>
      </c>
      <c r="P1045" s="20" t="str">
        <f>IF(TRIM(D1045)="","",IFERROR(INDEX('Student Master'!N:N,MATCH(D1045,'Student Master'!B:B,0)),"0"))</f>
        <v/>
      </c>
      <c r="Q1045" s="20" t="str">
        <f>IF(TRIM(D1045)="","",IFERROR(INDEX('Student Master'!L:L,MATCH(D1045,'Student Master'!B:B,0)),"0"))</f>
        <v/>
      </c>
    </row>
    <row r="1046" spans="1:17" x14ac:dyDescent="0.35">
      <c r="A1046" s="20">
        <v>1045</v>
      </c>
      <c r="B1046" s="21"/>
      <c r="C1046" s="20"/>
      <c r="D1046" s="20"/>
      <c r="E1046" s="20"/>
      <c r="F1046" s="20"/>
      <c r="G1046" s="22" t="str">
        <f>IF(TRIM(D1046)="","",IFERROR(INDEX('Student Master'!AB:AB,MATCH(D1046,'Student Master'!B:B,0)),"0"))</f>
        <v/>
      </c>
      <c r="H1046" s="22" t="str">
        <f>IF(TRIM(D1046)="","",IFERROR(INDEX('Student Master'!AG:AG,MATCH(D1046,'Student Master'!B:B,0)),"0"))</f>
        <v/>
      </c>
      <c r="I1046" s="22" t="str">
        <f>IF(TRIM(D1046)="","",IFERROR(INDEX('Student Master'!AH:AH,MATCH(D1046,'Student Master'!B:B,0)),"0"))</f>
        <v/>
      </c>
      <c r="J1046" s="22" t="str">
        <f>IF(TRIM(D1046)="","",IFERROR(INDEX('Student Master'!AI:AI,MATCH(D1046,'Student Master'!B:B,0)),"0"))</f>
        <v/>
      </c>
      <c r="K1046" s="23" t="str">
        <f t="shared" si="20"/>
        <v/>
      </c>
      <c r="L1046" s="20"/>
      <c r="M1046" s="20" t="str">
        <f>IF(TRIM(D1046)="","",IFERROR(INDEX('Student Master'!C:C,MATCH(D1046,'Student Master'!B:B,0)),"0"))</f>
        <v/>
      </c>
      <c r="N1046" s="20" t="str">
        <f>IF(TRIM(D1046)="","",IFERROR(INDEX('Student Master'!D:D,MATCH(D1046,'Student Master'!B:B,0)),"0"))</f>
        <v/>
      </c>
      <c r="O1046" s="20" t="str">
        <f>IF(TRIM(D1046)="","",IFERROR(INDEX('Student Master'!H:H,MATCH(D1046,'Student Master'!B:B,0)),"0"))</f>
        <v/>
      </c>
      <c r="P1046" s="20" t="str">
        <f>IF(TRIM(D1046)="","",IFERROR(INDEX('Student Master'!N:N,MATCH(D1046,'Student Master'!B:B,0)),"0"))</f>
        <v/>
      </c>
      <c r="Q1046" s="20" t="str">
        <f>IF(TRIM(D1046)="","",IFERROR(INDEX('Student Master'!L:L,MATCH(D1046,'Student Master'!B:B,0)),"0"))</f>
        <v/>
      </c>
    </row>
    <row r="1047" spans="1:17" x14ac:dyDescent="0.35">
      <c r="A1047" s="20">
        <v>1046</v>
      </c>
      <c r="B1047" s="21"/>
      <c r="C1047" s="20"/>
      <c r="D1047" s="20"/>
      <c r="E1047" s="20"/>
      <c r="F1047" s="20"/>
      <c r="G1047" s="22" t="str">
        <f>IF(TRIM(D1047)="","",IFERROR(INDEX('Student Master'!AB:AB,MATCH(D1047,'Student Master'!B:B,0)),"0"))</f>
        <v/>
      </c>
      <c r="H1047" s="22" t="str">
        <f>IF(TRIM(D1047)="","",IFERROR(INDEX('Student Master'!AG:AG,MATCH(D1047,'Student Master'!B:B,0)),"0"))</f>
        <v/>
      </c>
      <c r="I1047" s="22" t="str">
        <f>IF(TRIM(D1047)="","",IFERROR(INDEX('Student Master'!AH:AH,MATCH(D1047,'Student Master'!B:B,0)),"0"))</f>
        <v/>
      </c>
      <c r="J1047" s="22" t="str">
        <f>IF(TRIM(D1047)="","",IFERROR(INDEX('Student Master'!AI:AI,MATCH(D1047,'Student Master'!B:B,0)),"0"))</f>
        <v/>
      </c>
      <c r="K1047" s="23" t="str">
        <f t="shared" si="20"/>
        <v/>
      </c>
      <c r="L1047" s="20"/>
      <c r="M1047" s="20" t="str">
        <f>IF(TRIM(D1047)="","",IFERROR(INDEX('Student Master'!C:C,MATCH(D1047,'Student Master'!B:B,0)),"0"))</f>
        <v/>
      </c>
      <c r="N1047" s="20" t="str">
        <f>IF(TRIM(D1047)="","",IFERROR(INDEX('Student Master'!D:D,MATCH(D1047,'Student Master'!B:B,0)),"0"))</f>
        <v/>
      </c>
      <c r="O1047" s="20" t="str">
        <f>IF(TRIM(D1047)="","",IFERROR(INDEX('Student Master'!H:H,MATCH(D1047,'Student Master'!B:B,0)),"0"))</f>
        <v/>
      </c>
      <c r="P1047" s="20" t="str">
        <f>IF(TRIM(D1047)="","",IFERROR(INDEX('Student Master'!N:N,MATCH(D1047,'Student Master'!B:B,0)),"0"))</f>
        <v/>
      </c>
      <c r="Q1047" s="20" t="str">
        <f>IF(TRIM(D1047)="","",IFERROR(INDEX('Student Master'!L:L,MATCH(D1047,'Student Master'!B:B,0)),"0"))</f>
        <v/>
      </c>
    </row>
    <row r="1048" spans="1:17" x14ac:dyDescent="0.35">
      <c r="A1048" s="20">
        <v>1047</v>
      </c>
      <c r="B1048" s="21"/>
      <c r="C1048" s="20"/>
      <c r="D1048" s="20"/>
      <c r="E1048" s="20"/>
      <c r="F1048" s="20"/>
      <c r="G1048" s="22" t="str">
        <f>IF(TRIM(D1048)="","",IFERROR(INDEX('Student Master'!AB:AB,MATCH(D1048,'Student Master'!B:B,0)),"0"))</f>
        <v/>
      </c>
      <c r="H1048" s="22" t="str">
        <f>IF(TRIM(D1048)="","",IFERROR(INDEX('Student Master'!AG:AG,MATCH(D1048,'Student Master'!B:B,0)),"0"))</f>
        <v/>
      </c>
      <c r="I1048" s="22" t="str">
        <f>IF(TRIM(D1048)="","",IFERROR(INDEX('Student Master'!AH:AH,MATCH(D1048,'Student Master'!B:B,0)),"0"))</f>
        <v/>
      </c>
      <c r="J1048" s="22" t="str">
        <f>IF(TRIM(D1048)="","",IFERROR(INDEX('Student Master'!AI:AI,MATCH(D1048,'Student Master'!B:B,0)),"0"))</f>
        <v/>
      </c>
      <c r="K1048" s="23" t="str">
        <f t="shared" si="20"/>
        <v/>
      </c>
      <c r="L1048" s="20"/>
      <c r="M1048" s="20" t="str">
        <f>IF(TRIM(D1048)="","",IFERROR(INDEX('Student Master'!C:C,MATCH(D1048,'Student Master'!B:B,0)),"0"))</f>
        <v/>
      </c>
      <c r="N1048" s="20" t="str">
        <f>IF(TRIM(D1048)="","",IFERROR(INDEX('Student Master'!D:D,MATCH(D1048,'Student Master'!B:B,0)),"0"))</f>
        <v/>
      </c>
      <c r="O1048" s="20" t="str">
        <f>IF(TRIM(D1048)="","",IFERROR(INDEX('Student Master'!H:H,MATCH(D1048,'Student Master'!B:B,0)),"0"))</f>
        <v/>
      </c>
      <c r="P1048" s="20" t="str">
        <f>IF(TRIM(D1048)="","",IFERROR(INDEX('Student Master'!N:N,MATCH(D1048,'Student Master'!B:B,0)),"0"))</f>
        <v/>
      </c>
      <c r="Q1048" s="20" t="str">
        <f>IF(TRIM(D1048)="","",IFERROR(INDEX('Student Master'!L:L,MATCH(D1048,'Student Master'!B:B,0)),"0"))</f>
        <v/>
      </c>
    </row>
    <row r="1049" spans="1:17" x14ac:dyDescent="0.35">
      <c r="A1049" s="20">
        <v>1048</v>
      </c>
      <c r="B1049" s="21"/>
      <c r="C1049" s="20"/>
      <c r="D1049" s="20"/>
      <c r="E1049" s="20"/>
      <c r="F1049" s="20"/>
      <c r="G1049" s="22" t="str">
        <f>IF(TRIM(D1049)="","",IFERROR(INDEX('Student Master'!AB:AB,MATCH(D1049,'Student Master'!B:B,0)),"0"))</f>
        <v/>
      </c>
      <c r="H1049" s="22" t="str">
        <f>IF(TRIM(D1049)="","",IFERROR(INDEX('Student Master'!AG:AG,MATCH(D1049,'Student Master'!B:B,0)),"0"))</f>
        <v/>
      </c>
      <c r="I1049" s="22" t="str">
        <f>IF(TRIM(D1049)="","",IFERROR(INDEX('Student Master'!AH:AH,MATCH(D1049,'Student Master'!B:B,0)),"0"))</f>
        <v/>
      </c>
      <c r="J1049" s="22" t="str">
        <f>IF(TRIM(D1049)="","",IFERROR(INDEX('Student Master'!AI:AI,MATCH(D1049,'Student Master'!B:B,0)),"0"))</f>
        <v/>
      </c>
      <c r="K1049" s="23" t="str">
        <f t="shared" si="20"/>
        <v/>
      </c>
      <c r="L1049" s="20"/>
      <c r="M1049" s="20" t="str">
        <f>IF(TRIM(D1049)="","",IFERROR(INDEX('Student Master'!C:C,MATCH(D1049,'Student Master'!B:B,0)),"0"))</f>
        <v/>
      </c>
      <c r="N1049" s="20" t="str">
        <f>IF(TRIM(D1049)="","",IFERROR(INDEX('Student Master'!D:D,MATCH(D1049,'Student Master'!B:B,0)),"0"))</f>
        <v/>
      </c>
      <c r="O1049" s="20" t="str">
        <f>IF(TRIM(D1049)="","",IFERROR(INDEX('Student Master'!H:H,MATCH(D1049,'Student Master'!B:B,0)),"0"))</f>
        <v/>
      </c>
      <c r="P1049" s="20" t="str">
        <f>IF(TRIM(D1049)="","",IFERROR(INDEX('Student Master'!N:N,MATCH(D1049,'Student Master'!B:B,0)),"0"))</f>
        <v/>
      </c>
      <c r="Q1049" s="20" t="str">
        <f>IF(TRIM(D1049)="","",IFERROR(INDEX('Student Master'!L:L,MATCH(D1049,'Student Master'!B:B,0)),"0"))</f>
        <v/>
      </c>
    </row>
    <row r="1050" spans="1:17" x14ac:dyDescent="0.35">
      <c r="A1050" s="20">
        <v>1049</v>
      </c>
      <c r="B1050" s="21"/>
      <c r="C1050" s="20"/>
      <c r="D1050" s="20"/>
      <c r="E1050" s="20"/>
      <c r="F1050" s="20"/>
      <c r="G1050" s="22" t="str">
        <f>IF(TRIM(D1050)="","",IFERROR(INDEX('Student Master'!AB:AB,MATCH(D1050,'Student Master'!B:B,0)),"0"))</f>
        <v/>
      </c>
      <c r="H1050" s="22" t="str">
        <f>IF(TRIM(D1050)="","",IFERROR(INDEX('Student Master'!AG:AG,MATCH(D1050,'Student Master'!B:B,0)),"0"))</f>
        <v/>
      </c>
      <c r="I1050" s="22" t="str">
        <f>IF(TRIM(D1050)="","",IFERROR(INDEX('Student Master'!AH:AH,MATCH(D1050,'Student Master'!B:B,0)),"0"))</f>
        <v/>
      </c>
      <c r="J1050" s="22" t="str">
        <f>IF(TRIM(D1050)="","",IFERROR(INDEX('Student Master'!AI:AI,MATCH(D1050,'Student Master'!B:B,0)),"0"))</f>
        <v/>
      </c>
      <c r="K1050" s="23" t="str">
        <f t="shared" si="20"/>
        <v/>
      </c>
      <c r="L1050" s="20"/>
      <c r="M1050" s="20" t="str">
        <f>IF(TRIM(D1050)="","",IFERROR(INDEX('Student Master'!C:C,MATCH(D1050,'Student Master'!B:B,0)),"0"))</f>
        <v/>
      </c>
      <c r="N1050" s="20" t="str">
        <f>IF(TRIM(D1050)="","",IFERROR(INDEX('Student Master'!D:D,MATCH(D1050,'Student Master'!B:B,0)),"0"))</f>
        <v/>
      </c>
      <c r="O1050" s="20" t="str">
        <f>IF(TRIM(D1050)="","",IFERROR(INDEX('Student Master'!H:H,MATCH(D1050,'Student Master'!B:B,0)),"0"))</f>
        <v/>
      </c>
      <c r="P1050" s="20" t="str">
        <f>IF(TRIM(D1050)="","",IFERROR(INDEX('Student Master'!N:N,MATCH(D1050,'Student Master'!B:B,0)),"0"))</f>
        <v/>
      </c>
      <c r="Q1050" s="20" t="str">
        <f>IF(TRIM(D1050)="","",IFERROR(INDEX('Student Master'!L:L,MATCH(D1050,'Student Master'!B:B,0)),"0"))</f>
        <v/>
      </c>
    </row>
    <row r="1051" spans="1:17" x14ac:dyDescent="0.35">
      <c r="A1051" s="20">
        <v>1050</v>
      </c>
      <c r="B1051" s="21"/>
      <c r="C1051" s="20"/>
      <c r="D1051" s="20"/>
      <c r="E1051" s="20"/>
      <c r="F1051" s="20"/>
      <c r="G1051" s="22" t="str">
        <f>IF(TRIM(D1051)="","",IFERROR(INDEX('Student Master'!AB:AB,MATCH(D1051,'Student Master'!B:B,0)),"0"))</f>
        <v/>
      </c>
      <c r="H1051" s="22" t="str">
        <f>IF(TRIM(D1051)="","",IFERROR(INDEX('Student Master'!AG:AG,MATCH(D1051,'Student Master'!B:B,0)),"0"))</f>
        <v/>
      </c>
      <c r="I1051" s="22" t="str">
        <f>IF(TRIM(D1051)="","",IFERROR(INDEX('Student Master'!AH:AH,MATCH(D1051,'Student Master'!B:B,0)),"0"))</f>
        <v/>
      </c>
      <c r="J1051" s="22" t="str">
        <f>IF(TRIM(D1051)="","",IFERROR(INDEX('Student Master'!AI:AI,MATCH(D1051,'Student Master'!B:B,0)),"0"))</f>
        <v/>
      </c>
      <c r="K1051" s="23" t="str">
        <f t="shared" si="20"/>
        <v/>
      </c>
      <c r="L1051" s="20"/>
      <c r="M1051" s="20" t="str">
        <f>IF(TRIM(D1051)="","",IFERROR(INDEX('Student Master'!C:C,MATCH(D1051,'Student Master'!B:B,0)),"0"))</f>
        <v/>
      </c>
      <c r="N1051" s="20" t="str">
        <f>IF(TRIM(D1051)="","",IFERROR(INDEX('Student Master'!D:D,MATCH(D1051,'Student Master'!B:B,0)),"0"))</f>
        <v/>
      </c>
      <c r="O1051" s="20" t="str">
        <f>IF(TRIM(D1051)="","",IFERROR(INDEX('Student Master'!H:H,MATCH(D1051,'Student Master'!B:B,0)),"0"))</f>
        <v/>
      </c>
      <c r="P1051" s="20" t="str">
        <f>IF(TRIM(D1051)="","",IFERROR(INDEX('Student Master'!N:N,MATCH(D1051,'Student Master'!B:B,0)),"0"))</f>
        <v/>
      </c>
      <c r="Q1051" s="20" t="str">
        <f>IF(TRIM(D1051)="","",IFERROR(INDEX('Student Master'!L:L,MATCH(D1051,'Student Master'!B:B,0)),"0"))</f>
        <v/>
      </c>
    </row>
    <row r="1052" spans="1:17" x14ac:dyDescent="0.35">
      <c r="A1052" s="20">
        <v>1051</v>
      </c>
      <c r="B1052" s="21"/>
      <c r="C1052" s="20"/>
      <c r="D1052" s="20"/>
      <c r="E1052" s="20"/>
      <c r="F1052" s="20"/>
      <c r="G1052" s="22" t="str">
        <f>IF(TRIM(D1052)="","",IFERROR(INDEX('Student Master'!AB:AB,MATCH(D1052,'Student Master'!B:B,0)),"0"))</f>
        <v/>
      </c>
      <c r="H1052" s="22" t="str">
        <f>IF(TRIM(D1052)="","",IFERROR(INDEX('Student Master'!AG:AG,MATCH(D1052,'Student Master'!B:B,0)),"0"))</f>
        <v/>
      </c>
      <c r="I1052" s="22" t="str">
        <f>IF(TRIM(D1052)="","",IFERROR(INDEX('Student Master'!AH:AH,MATCH(D1052,'Student Master'!B:B,0)),"0"))</f>
        <v/>
      </c>
      <c r="J1052" s="22" t="str">
        <f>IF(TRIM(D1052)="","",IFERROR(INDEX('Student Master'!AI:AI,MATCH(D1052,'Student Master'!B:B,0)),"0"))</f>
        <v/>
      </c>
      <c r="K1052" s="23" t="str">
        <f t="shared" si="20"/>
        <v/>
      </c>
      <c r="L1052" s="20"/>
      <c r="M1052" s="20" t="str">
        <f>IF(TRIM(D1052)="","",IFERROR(INDEX('Student Master'!C:C,MATCH(D1052,'Student Master'!B:B,0)),"0"))</f>
        <v/>
      </c>
      <c r="N1052" s="20" t="str">
        <f>IF(TRIM(D1052)="","",IFERROR(INDEX('Student Master'!D:D,MATCH(D1052,'Student Master'!B:B,0)),"0"))</f>
        <v/>
      </c>
      <c r="O1052" s="20" t="str">
        <f>IF(TRIM(D1052)="","",IFERROR(INDEX('Student Master'!H:H,MATCH(D1052,'Student Master'!B:B,0)),"0"))</f>
        <v/>
      </c>
      <c r="P1052" s="20" t="str">
        <f>IF(TRIM(D1052)="","",IFERROR(INDEX('Student Master'!N:N,MATCH(D1052,'Student Master'!B:B,0)),"0"))</f>
        <v/>
      </c>
      <c r="Q1052" s="20" t="str">
        <f>IF(TRIM(D1052)="","",IFERROR(INDEX('Student Master'!L:L,MATCH(D1052,'Student Master'!B:B,0)),"0"))</f>
        <v/>
      </c>
    </row>
    <row r="1053" spans="1:17" x14ac:dyDescent="0.35">
      <c r="A1053" s="20">
        <v>1052</v>
      </c>
      <c r="B1053" s="21"/>
      <c r="C1053" s="20"/>
      <c r="D1053" s="20"/>
      <c r="E1053" s="20"/>
      <c r="F1053" s="20"/>
      <c r="G1053" s="22" t="str">
        <f>IF(TRIM(D1053)="","",IFERROR(INDEX('Student Master'!AB:AB,MATCH(D1053,'Student Master'!B:B,0)),"0"))</f>
        <v/>
      </c>
      <c r="H1053" s="22" t="str">
        <f>IF(TRIM(D1053)="","",IFERROR(INDEX('Student Master'!AG:AG,MATCH(D1053,'Student Master'!B:B,0)),"0"))</f>
        <v/>
      </c>
      <c r="I1053" s="22" t="str">
        <f>IF(TRIM(D1053)="","",IFERROR(INDEX('Student Master'!AH:AH,MATCH(D1053,'Student Master'!B:B,0)),"0"))</f>
        <v/>
      </c>
      <c r="J1053" s="22" t="str">
        <f>IF(TRIM(D1053)="","",IFERROR(INDEX('Student Master'!AI:AI,MATCH(D1053,'Student Master'!B:B,0)),"0"))</f>
        <v/>
      </c>
      <c r="K1053" s="23" t="str">
        <f t="shared" si="20"/>
        <v/>
      </c>
      <c r="L1053" s="20"/>
      <c r="M1053" s="20" t="str">
        <f>IF(TRIM(D1053)="","",IFERROR(INDEX('Student Master'!C:C,MATCH(D1053,'Student Master'!B:B,0)),"0"))</f>
        <v/>
      </c>
      <c r="N1053" s="20" t="str">
        <f>IF(TRIM(D1053)="","",IFERROR(INDEX('Student Master'!D:D,MATCH(D1053,'Student Master'!B:B,0)),"0"))</f>
        <v/>
      </c>
      <c r="O1053" s="20" t="str">
        <f>IF(TRIM(D1053)="","",IFERROR(INDEX('Student Master'!H:H,MATCH(D1053,'Student Master'!B:B,0)),"0"))</f>
        <v/>
      </c>
      <c r="P1053" s="20" t="str">
        <f>IF(TRIM(D1053)="","",IFERROR(INDEX('Student Master'!N:N,MATCH(D1053,'Student Master'!B:B,0)),"0"))</f>
        <v/>
      </c>
      <c r="Q1053" s="20" t="str">
        <f>IF(TRIM(D1053)="","",IFERROR(INDEX('Student Master'!L:L,MATCH(D1053,'Student Master'!B:B,0)),"0"))</f>
        <v/>
      </c>
    </row>
    <row r="1054" spans="1:17" x14ac:dyDescent="0.35">
      <c r="A1054" s="20">
        <v>1053</v>
      </c>
      <c r="B1054" s="21"/>
      <c r="C1054" s="20"/>
      <c r="D1054" s="20"/>
      <c r="E1054" s="20"/>
      <c r="F1054" s="20"/>
      <c r="G1054" s="22" t="str">
        <f>IF(TRIM(D1054)="","",IFERROR(INDEX('Student Master'!AB:AB,MATCH(D1054,'Student Master'!B:B,0)),"0"))</f>
        <v/>
      </c>
      <c r="H1054" s="22" t="str">
        <f>IF(TRIM(D1054)="","",IFERROR(INDEX('Student Master'!AG:AG,MATCH(D1054,'Student Master'!B:B,0)),"0"))</f>
        <v/>
      </c>
      <c r="I1054" s="22" t="str">
        <f>IF(TRIM(D1054)="","",IFERROR(INDEX('Student Master'!AH:AH,MATCH(D1054,'Student Master'!B:B,0)),"0"))</f>
        <v/>
      </c>
      <c r="J1054" s="22" t="str">
        <f>IF(TRIM(D1054)="","",IFERROR(INDEX('Student Master'!AI:AI,MATCH(D1054,'Student Master'!B:B,0)),"0"))</f>
        <v/>
      </c>
      <c r="K1054" s="23" t="str">
        <f t="shared" si="20"/>
        <v/>
      </c>
      <c r="L1054" s="20"/>
      <c r="M1054" s="20" t="str">
        <f>IF(TRIM(D1054)="","",IFERROR(INDEX('Student Master'!C:C,MATCH(D1054,'Student Master'!B:B,0)),"0"))</f>
        <v/>
      </c>
      <c r="N1054" s="20" t="str">
        <f>IF(TRIM(D1054)="","",IFERROR(INDEX('Student Master'!D:D,MATCH(D1054,'Student Master'!B:B,0)),"0"))</f>
        <v/>
      </c>
      <c r="O1054" s="20" t="str">
        <f>IF(TRIM(D1054)="","",IFERROR(INDEX('Student Master'!H:H,MATCH(D1054,'Student Master'!B:B,0)),"0"))</f>
        <v/>
      </c>
      <c r="P1054" s="20" t="str">
        <f>IF(TRIM(D1054)="","",IFERROR(INDEX('Student Master'!N:N,MATCH(D1054,'Student Master'!B:B,0)),"0"))</f>
        <v/>
      </c>
      <c r="Q1054" s="20" t="str">
        <f>IF(TRIM(D1054)="","",IFERROR(INDEX('Student Master'!L:L,MATCH(D1054,'Student Master'!B:B,0)),"0"))</f>
        <v/>
      </c>
    </row>
    <row r="1055" spans="1:17" x14ac:dyDescent="0.35">
      <c r="A1055" s="20">
        <v>1054</v>
      </c>
      <c r="B1055" s="21"/>
      <c r="C1055" s="20"/>
      <c r="D1055" s="20"/>
      <c r="E1055" s="20"/>
      <c r="F1055" s="20"/>
      <c r="G1055" s="22" t="str">
        <f>IF(TRIM(D1055)="","",IFERROR(INDEX('Student Master'!AB:AB,MATCH(D1055,'Student Master'!B:B,0)),"0"))</f>
        <v/>
      </c>
      <c r="H1055" s="22" t="str">
        <f>IF(TRIM(D1055)="","",IFERROR(INDEX('Student Master'!AG:AG,MATCH(D1055,'Student Master'!B:B,0)),"0"))</f>
        <v/>
      </c>
      <c r="I1055" s="22" t="str">
        <f>IF(TRIM(D1055)="","",IFERROR(INDEX('Student Master'!AH:AH,MATCH(D1055,'Student Master'!B:B,0)),"0"))</f>
        <v/>
      </c>
      <c r="J1055" s="22" t="str">
        <f>IF(TRIM(D1055)="","",IFERROR(INDEX('Student Master'!AI:AI,MATCH(D1055,'Student Master'!B:B,0)),"0"))</f>
        <v/>
      </c>
      <c r="K1055" s="23" t="str">
        <f t="shared" si="20"/>
        <v/>
      </c>
      <c r="L1055" s="20"/>
      <c r="M1055" s="20" t="str">
        <f>IF(TRIM(D1055)="","",IFERROR(INDEX('Student Master'!C:C,MATCH(D1055,'Student Master'!B:B,0)),"0"))</f>
        <v/>
      </c>
      <c r="N1055" s="20" t="str">
        <f>IF(TRIM(D1055)="","",IFERROR(INDEX('Student Master'!D:D,MATCH(D1055,'Student Master'!B:B,0)),"0"))</f>
        <v/>
      </c>
      <c r="O1055" s="20" t="str">
        <f>IF(TRIM(D1055)="","",IFERROR(INDEX('Student Master'!H:H,MATCH(D1055,'Student Master'!B:B,0)),"0"))</f>
        <v/>
      </c>
      <c r="P1055" s="20" t="str">
        <f>IF(TRIM(D1055)="","",IFERROR(INDEX('Student Master'!N:N,MATCH(D1055,'Student Master'!B:B,0)),"0"))</f>
        <v/>
      </c>
      <c r="Q1055" s="20" t="str">
        <f>IF(TRIM(D1055)="","",IFERROR(INDEX('Student Master'!L:L,MATCH(D1055,'Student Master'!B:B,0)),"0"))</f>
        <v/>
      </c>
    </row>
    <row r="1056" spans="1:17" x14ac:dyDescent="0.35">
      <c r="A1056" s="20">
        <v>1055</v>
      </c>
      <c r="B1056" s="21"/>
      <c r="C1056" s="20"/>
      <c r="D1056" s="20"/>
      <c r="E1056" s="20"/>
      <c r="F1056" s="20"/>
      <c r="G1056" s="22" t="str">
        <f>IF(TRIM(D1056)="","",IFERROR(INDEX('Student Master'!AB:AB,MATCH(D1056,'Student Master'!B:B,0)),"0"))</f>
        <v/>
      </c>
      <c r="H1056" s="22" t="str">
        <f>IF(TRIM(D1056)="","",IFERROR(INDEX('Student Master'!AG:AG,MATCH(D1056,'Student Master'!B:B,0)),"0"))</f>
        <v/>
      </c>
      <c r="I1056" s="22" t="str">
        <f>IF(TRIM(D1056)="","",IFERROR(INDEX('Student Master'!AH:AH,MATCH(D1056,'Student Master'!B:B,0)),"0"))</f>
        <v/>
      </c>
      <c r="J1056" s="22" t="str">
        <f>IF(TRIM(D1056)="","",IFERROR(INDEX('Student Master'!AI:AI,MATCH(D1056,'Student Master'!B:B,0)),"0"))</f>
        <v/>
      </c>
      <c r="K1056" s="23" t="str">
        <f t="shared" si="20"/>
        <v/>
      </c>
      <c r="L1056" s="20"/>
      <c r="M1056" s="20" t="str">
        <f>IF(TRIM(D1056)="","",IFERROR(INDEX('Student Master'!C:C,MATCH(D1056,'Student Master'!B:B,0)),"0"))</f>
        <v/>
      </c>
      <c r="N1056" s="20" t="str">
        <f>IF(TRIM(D1056)="","",IFERROR(INDEX('Student Master'!D:D,MATCH(D1056,'Student Master'!B:B,0)),"0"))</f>
        <v/>
      </c>
      <c r="O1056" s="20" t="str">
        <f>IF(TRIM(D1056)="","",IFERROR(INDEX('Student Master'!H:H,MATCH(D1056,'Student Master'!B:B,0)),"0"))</f>
        <v/>
      </c>
      <c r="P1056" s="20" t="str">
        <f>IF(TRIM(D1056)="","",IFERROR(INDEX('Student Master'!N:N,MATCH(D1056,'Student Master'!B:B,0)),"0"))</f>
        <v/>
      </c>
      <c r="Q1056" s="20" t="str">
        <f>IF(TRIM(D1056)="","",IFERROR(INDEX('Student Master'!L:L,MATCH(D1056,'Student Master'!B:B,0)),"0"))</f>
        <v/>
      </c>
    </row>
    <row r="1057" spans="1:17" x14ac:dyDescent="0.35">
      <c r="A1057" s="20">
        <v>1056</v>
      </c>
      <c r="B1057" s="21"/>
      <c r="C1057" s="20"/>
      <c r="D1057" s="20"/>
      <c r="E1057" s="20"/>
      <c r="F1057" s="20"/>
      <c r="G1057" s="22" t="str">
        <f>IF(TRIM(D1057)="","",IFERROR(INDEX('Student Master'!AB:AB,MATCH(D1057,'Student Master'!B:B,0)),"0"))</f>
        <v/>
      </c>
      <c r="H1057" s="22" t="str">
        <f>IF(TRIM(D1057)="","",IFERROR(INDEX('Student Master'!AG:AG,MATCH(D1057,'Student Master'!B:B,0)),"0"))</f>
        <v/>
      </c>
      <c r="I1057" s="22" t="str">
        <f>IF(TRIM(D1057)="","",IFERROR(INDEX('Student Master'!AH:AH,MATCH(D1057,'Student Master'!B:B,0)),"0"))</f>
        <v/>
      </c>
      <c r="J1057" s="22" t="str">
        <f>IF(TRIM(D1057)="","",IFERROR(INDEX('Student Master'!AI:AI,MATCH(D1057,'Student Master'!B:B,0)),"0"))</f>
        <v/>
      </c>
      <c r="K1057" s="23" t="str">
        <f t="shared" si="20"/>
        <v/>
      </c>
      <c r="L1057" s="20"/>
      <c r="M1057" s="20" t="str">
        <f>IF(TRIM(D1057)="","",IFERROR(INDEX('Student Master'!C:C,MATCH(D1057,'Student Master'!B:B,0)),"0"))</f>
        <v/>
      </c>
      <c r="N1057" s="20" t="str">
        <f>IF(TRIM(D1057)="","",IFERROR(INDEX('Student Master'!D:D,MATCH(D1057,'Student Master'!B:B,0)),"0"))</f>
        <v/>
      </c>
      <c r="O1057" s="20" t="str">
        <f>IF(TRIM(D1057)="","",IFERROR(INDEX('Student Master'!H:H,MATCH(D1057,'Student Master'!B:B,0)),"0"))</f>
        <v/>
      </c>
      <c r="P1057" s="20" t="str">
        <f>IF(TRIM(D1057)="","",IFERROR(INDEX('Student Master'!N:N,MATCH(D1057,'Student Master'!B:B,0)),"0"))</f>
        <v/>
      </c>
      <c r="Q1057" s="20" t="str">
        <f>IF(TRIM(D1057)="","",IFERROR(INDEX('Student Master'!L:L,MATCH(D1057,'Student Master'!B:B,0)),"0"))</f>
        <v/>
      </c>
    </row>
    <row r="1058" spans="1:17" x14ac:dyDescent="0.35">
      <c r="A1058" s="20">
        <v>1057</v>
      </c>
      <c r="B1058" s="21"/>
      <c r="C1058" s="20"/>
      <c r="D1058" s="20"/>
      <c r="E1058" s="20"/>
      <c r="F1058" s="20"/>
      <c r="G1058" s="22" t="str">
        <f>IF(TRIM(D1058)="","",IFERROR(INDEX('Student Master'!AB:AB,MATCH(D1058,'Student Master'!B:B,0)),"0"))</f>
        <v/>
      </c>
      <c r="H1058" s="22" t="str">
        <f>IF(TRIM(D1058)="","",IFERROR(INDEX('Student Master'!AG:AG,MATCH(D1058,'Student Master'!B:B,0)),"0"))</f>
        <v/>
      </c>
      <c r="I1058" s="22" t="str">
        <f>IF(TRIM(D1058)="","",IFERROR(INDEX('Student Master'!AH:AH,MATCH(D1058,'Student Master'!B:B,0)),"0"))</f>
        <v/>
      </c>
      <c r="J1058" s="22" t="str">
        <f>IF(TRIM(D1058)="","",IFERROR(INDEX('Student Master'!AI:AI,MATCH(D1058,'Student Master'!B:B,0)),"0"))</f>
        <v/>
      </c>
      <c r="K1058" s="23" t="str">
        <f t="shared" si="20"/>
        <v/>
      </c>
      <c r="L1058" s="20"/>
      <c r="M1058" s="20" t="str">
        <f>IF(TRIM(D1058)="","",IFERROR(INDEX('Student Master'!C:C,MATCH(D1058,'Student Master'!B:B,0)),"0"))</f>
        <v/>
      </c>
      <c r="N1058" s="20" t="str">
        <f>IF(TRIM(D1058)="","",IFERROR(INDEX('Student Master'!D:D,MATCH(D1058,'Student Master'!B:B,0)),"0"))</f>
        <v/>
      </c>
      <c r="O1058" s="20" t="str">
        <f>IF(TRIM(D1058)="","",IFERROR(INDEX('Student Master'!H:H,MATCH(D1058,'Student Master'!B:B,0)),"0"))</f>
        <v/>
      </c>
      <c r="P1058" s="20" t="str">
        <f>IF(TRIM(D1058)="","",IFERROR(INDEX('Student Master'!N:N,MATCH(D1058,'Student Master'!B:B,0)),"0"))</f>
        <v/>
      </c>
      <c r="Q1058" s="20" t="str">
        <f>IF(TRIM(D1058)="","",IFERROR(INDEX('Student Master'!L:L,MATCH(D1058,'Student Master'!B:B,0)),"0"))</f>
        <v/>
      </c>
    </row>
    <row r="1059" spans="1:17" x14ac:dyDescent="0.35">
      <c r="A1059" s="20">
        <v>1058</v>
      </c>
      <c r="B1059" s="21"/>
      <c r="C1059" s="20"/>
      <c r="D1059" s="20"/>
      <c r="E1059" s="20"/>
      <c r="F1059" s="20"/>
      <c r="G1059" s="22" t="str">
        <f>IF(TRIM(D1059)="","",IFERROR(INDEX('Student Master'!AB:AB,MATCH(D1059,'Student Master'!B:B,0)),"0"))</f>
        <v/>
      </c>
      <c r="H1059" s="22" t="str">
        <f>IF(TRIM(D1059)="","",IFERROR(INDEX('Student Master'!AG:AG,MATCH(D1059,'Student Master'!B:B,0)),"0"))</f>
        <v/>
      </c>
      <c r="I1059" s="22" t="str">
        <f>IF(TRIM(D1059)="","",IFERROR(INDEX('Student Master'!AH:AH,MATCH(D1059,'Student Master'!B:B,0)),"0"))</f>
        <v/>
      </c>
      <c r="J1059" s="22" t="str">
        <f>IF(TRIM(D1059)="","",IFERROR(INDEX('Student Master'!AI:AI,MATCH(D1059,'Student Master'!B:B,0)),"0"))</f>
        <v/>
      </c>
      <c r="K1059" s="23" t="str">
        <f t="shared" si="20"/>
        <v/>
      </c>
      <c r="L1059" s="20"/>
      <c r="M1059" s="20" t="str">
        <f>IF(TRIM(D1059)="","",IFERROR(INDEX('Student Master'!C:C,MATCH(D1059,'Student Master'!B:B,0)),"0"))</f>
        <v/>
      </c>
      <c r="N1059" s="20" t="str">
        <f>IF(TRIM(D1059)="","",IFERROR(INDEX('Student Master'!D:D,MATCH(D1059,'Student Master'!B:B,0)),"0"))</f>
        <v/>
      </c>
      <c r="O1059" s="20" t="str">
        <f>IF(TRIM(D1059)="","",IFERROR(INDEX('Student Master'!H:H,MATCH(D1059,'Student Master'!B:B,0)),"0"))</f>
        <v/>
      </c>
      <c r="P1059" s="20" t="str">
        <f>IF(TRIM(D1059)="","",IFERROR(INDEX('Student Master'!N:N,MATCH(D1059,'Student Master'!B:B,0)),"0"))</f>
        <v/>
      </c>
      <c r="Q1059" s="20" t="str">
        <f>IF(TRIM(D1059)="","",IFERROR(INDEX('Student Master'!L:L,MATCH(D1059,'Student Master'!B:B,0)),"0"))</f>
        <v/>
      </c>
    </row>
    <row r="1060" spans="1:17" x14ac:dyDescent="0.35">
      <c r="A1060" s="20">
        <v>1059</v>
      </c>
      <c r="B1060" s="21"/>
      <c r="C1060" s="20"/>
      <c r="D1060" s="20"/>
      <c r="E1060" s="20"/>
      <c r="F1060" s="20"/>
      <c r="G1060" s="22" t="str">
        <f>IF(TRIM(D1060)="","",IFERROR(INDEX('Student Master'!AB:AB,MATCH(D1060,'Student Master'!B:B,0)),"0"))</f>
        <v/>
      </c>
      <c r="H1060" s="22" t="str">
        <f>IF(TRIM(D1060)="","",IFERROR(INDEX('Student Master'!AG:AG,MATCH(D1060,'Student Master'!B:B,0)),"0"))</f>
        <v/>
      </c>
      <c r="I1060" s="22" t="str">
        <f>IF(TRIM(D1060)="","",IFERROR(INDEX('Student Master'!AH:AH,MATCH(D1060,'Student Master'!B:B,0)),"0"))</f>
        <v/>
      </c>
      <c r="J1060" s="22" t="str">
        <f>IF(TRIM(D1060)="","",IFERROR(INDEX('Student Master'!AI:AI,MATCH(D1060,'Student Master'!B:B,0)),"0"))</f>
        <v/>
      </c>
      <c r="K1060" s="23" t="str">
        <f t="shared" si="20"/>
        <v/>
      </c>
      <c r="L1060" s="20"/>
      <c r="M1060" s="20" t="str">
        <f>IF(TRIM(D1060)="","",IFERROR(INDEX('Student Master'!C:C,MATCH(D1060,'Student Master'!B:B,0)),"0"))</f>
        <v/>
      </c>
      <c r="N1060" s="20" t="str">
        <f>IF(TRIM(D1060)="","",IFERROR(INDEX('Student Master'!D:D,MATCH(D1060,'Student Master'!B:B,0)),"0"))</f>
        <v/>
      </c>
      <c r="O1060" s="20" t="str">
        <f>IF(TRIM(D1060)="","",IFERROR(INDEX('Student Master'!H:H,MATCH(D1060,'Student Master'!B:B,0)),"0"))</f>
        <v/>
      </c>
      <c r="P1060" s="20" t="str">
        <f>IF(TRIM(D1060)="","",IFERROR(INDEX('Student Master'!N:N,MATCH(D1060,'Student Master'!B:B,0)),"0"))</f>
        <v/>
      </c>
      <c r="Q1060" s="20" t="str">
        <f>IF(TRIM(D1060)="","",IFERROR(INDEX('Student Master'!L:L,MATCH(D1060,'Student Master'!B:B,0)),"0"))</f>
        <v/>
      </c>
    </row>
    <row r="1061" spans="1:17" x14ac:dyDescent="0.35">
      <c r="A1061" s="20">
        <v>1060</v>
      </c>
      <c r="B1061" s="21"/>
      <c r="C1061" s="20"/>
      <c r="D1061" s="20"/>
      <c r="E1061" s="20"/>
      <c r="F1061" s="20"/>
      <c r="G1061" s="22" t="str">
        <f>IF(TRIM(D1061)="","",IFERROR(INDEX('Student Master'!AB:AB,MATCH(D1061,'Student Master'!B:B,0)),"0"))</f>
        <v/>
      </c>
      <c r="H1061" s="22" t="str">
        <f>IF(TRIM(D1061)="","",IFERROR(INDEX('Student Master'!AG:AG,MATCH(D1061,'Student Master'!B:B,0)),"0"))</f>
        <v/>
      </c>
      <c r="I1061" s="22" t="str">
        <f>IF(TRIM(D1061)="","",IFERROR(INDEX('Student Master'!AH:AH,MATCH(D1061,'Student Master'!B:B,0)),"0"))</f>
        <v/>
      </c>
      <c r="J1061" s="22" t="str">
        <f>IF(TRIM(D1061)="","",IFERROR(INDEX('Student Master'!AI:AI,MATCH(D1061,'Student Master'!B:B,0)),"0"))</f>
        <v/>
      </c>
      <c r="K1061" s="23" t="str">
        <f t="shared" si="20"/>
        <v/>
      </c>
      <c r="L1061" s="20"/>
      <c r="M1061" s="20" t="str">
        <f>IF(TRIM(D1061)="","",IFERROR(INDEX('Student Master'!C:C,MATCH(D1061,'Student Master'!B:B,0)),"0"))</f>
        <v/>
      </c>
      <c r="N1061" s="20" t="str">
        <f>IF(TRIM(D1061)="","",IFERROR(INDEX('Student Master'!D:D,MATCH(D1061,'Student Master'!B:B,0)),"0"))</f>
        <v/>
      </c>
      <c r="O1061" s="20" t="str">
        <f>IF(TRIM(D1061)="","",IFERROR(INDEX('Student Master'!H:H,MATCH(D1061,'Student Master'!B:B,0)),"0"))</f>
        <v/>
      </c>
      <c r="P1061" s="20" t="str">
        <f>IF(TRIM(D1061)="","",IFERROR(INDEX('Student Master'!N:N,MATCH(D1061,'Student Master'!B:B,0)),"0"))</f>
        <v/>
      </c>
      <c r="Q1061" s="20" t="str">
        <f>IF(TRIM(D1061)="","",IFERROR(INDEX('Student Master'!L:L,MATCH(D1061,'Student Master'!B:B,0)),"0"))</f>
        <v/>
      </c>
    </row>
    <row r="1062" spans="1:17" x14ac:dyDescent="0.35">
      <c r="A1062" s="20">
        <v>1061</v>
      </c>
      <c r="B1062" s="21"/>
      <c r="C1062" s="20"/>
      <c r="D1062" s="20"/>
      <c r="E1062" s="20"/>
      <c r="F1062" s="20"/>
      <c r="G1062" s="22" t="str">
        <f>IF(TRIM(D1062)="","",IFERROR(INDEX('Student Master'!AB:AB,MATCH(D1062,'Student Master'!B:B,0)),"0"))</f>
        <v/>
      </c>
      <c r="H1062" s="22" t="str">
        <f>IF(TRIM(D1062)="","",IFERROR(INDEX('Student Master'!AG:AG,MATCH(D1062,'Student Master'!B:B,0)),"0"))</f>
        <v/>
      </c>
      <c r="I1062" s="22" t="str">
        <f>IF(TRIM(D1062)="","",IFERROR(INDEX('Student Master'!AH:AH,MATCH(D1062,'Student Master'!B:B,0)),"0"))</f>
        <v/>
      </c>
      <c r="J1062" s="22" t="str">
        <f>IF(TRIM(D1062)="","",IFERROR(INDEX('Student Master'!AI:AI,MATCH(D1062,'Student Master'!B:B,0)),"0"))</f>
        <v/>
      </c>
      <c r="K1062" s="23" t="str">
        <f t="shared" si="20"/>
        <v/>
      </c>
      <c r="L1062" s="20"/>
      <c r="M1062" s="20" t="str">
        <f>IF(TRIM(D1062)="","",IFERROR(INDEX('Student Master'!C:C,MATCH(D1062,'Student Master'!B:B,0)),"0"))</f>
        <v/>
      </c>
      <c r="N1062" s="20" t="str">
        <f>IF(TRIM(D1062)="","",IFERROR(INDEX('Student Master'!D:D,MATCH(D1062,'Student Master'!B:B,0)),"0"))</f>
        <v/>
      </c>
      <c r="O1062" s="20" t="str">
        <f>IF(TRIM(D1062)="","",IFERROR(INDEX('Student Master'!H:H,MATCH(D1062,'Student Master'!B:B,0)),"0"))</f>
        <v/>
      </c>
      <c r="P1062" s="20" t="str">
        <f>IF(TRIM(D1062)="","",IFERROR(INDEX('Student Master'!N:N,MATCH(D1062,'Student Master'!B:B,0)),"0"))</f>
        <v/>
      </c>
      <c r="Q1062" s="20" t="str">
        <f>IF(TRIM(D1062)="","",IFERROR(INDEX('Student Master'!L:L,MATCH(D1062,'Student Master'!B:B,0)),"0"))</f>
        <v/>
      </c>
    </row>
    <row r="1063" spans="1:17" x14ac:dyDescent="0.35">
      <c r="A1063" s="20">
        <v>1062</v>
      </c>
      <c r="B1063" s="21"/>
      <c r="C1063" s="20"/>
      <c r="D1063" s="20"/>
      <c r="E1063" s="20"/>
      <c r="F1063" s="20"/>
      <c r="G1063" s="22" t="str">
        <f>IF(TRIM(D1063)="","",IFERROR(INDEX('Student Master'!AB:AB,MATCH(D1063,'Student Master'!B:B,0)),"0"))</f>
        <v/>
      </c>
      <c r="H1063" s="22" t="str">
        <f>IF(TRIM(D1063)="","",IFERROR(INDEX('Student Master'!AG:AG,MATCH(D1063,'Student Master'!B:B,0)),"0"))</f>
        <v/>
      </c>
      <c r="I1063" s="22" t="str">
        <f>IF(TRIM(D1063)="","",IFERROR(INDEX('Student Master'!AH:AH,MATCH(D1063,'Student Master'!B:B,0)),"0"))</f>
        <v/>
      </c>
      <c r="J1063" s="22" t="str">
        <f>IF(TRIM(D1063)="","",IFERROR(INDEX('Student Master'!AI:AI,MATCH(D1063,'Student Master'!B:B,0)),"0"))</f>
        <v/>
      </c>
      <c r="K1063" s="23" t="str">
        <f t="shared" si="20"/>
        <v/>
      </c>
      <c r="L1063" s="20"/>
      <c r="M1063" s="20" t="str">
        <f>IF(TRIM(D1063)="","",IFERROR(INDEX('Student Master'!C:C,MATCH(D1063,'Student Master'!B:B,0)),"0"))</f>
        <v/>
      </c>
      <c r="N1063" s="20" t="str">
        <f>IF(TRIM(D1063)="","",IFERROR(INDEX('Student Master'!D:D,MATCH(D1063,'Student Master'!B:B,0)),"0"))</f>
        <v/>
      </c>
      <c r="O1063" s="20" t="str">
        <f>IF(TRIM(D1063)="","",IFERROR(INDEX('Student Master'!H:H,MATCH(D1063,'Student Master'!B:B,0)),"0"))</f>
        <v/>
      </c>
      <c r="P1063" s="20" t="str">
        <f>IF(TRIM(D1063)="","",IFERROR(INDEX('Student Master'!N:N,MATCH(D1063,'Student Master'!B:B,0)),"0"))</f>
        <v/>
      </c>
      <c r="Q1063" s="20" t="str">
        <f>IF(TRIM(D1063)="","",IFERROR(INDEX('Student Master'!L:L,MATCH(D1063,'Student Master'!B:B,0)),"0"))</f>
        <v/>
      </c>
    </row>
    <row r="1064" spans="1:17" x14ac:dyDescent="0.35">
      <c r="A1064" s="20">
        <v>1063</v>
      </c>
      <c r="B1064" s="21"/>
      <c r="C1064" s="20"/>
      <c r="D1064" s="20"/>
      <c r="E1064" s="20"/>
      <c r="F1064" s="20"/>
      <c r="G1064" s="22" t="str">
        <f>IF(TRIM(D1064)="","",IFERROR(INDEX('Student Master'!AB:AB,MATCH(D1064,'Student Master'!B:B,0)),"0"))</f>
        <v/>
      </c>
      <c r="H1064" s="22" t="str">
        <f>IF(TRIM(D1064)="","",IFERROR(INDEX('Student Master'!AG:AG,MATCH(D1064,'Student Master'!B:B,0)),"0"))</f>
        <v/>
      </c>
      <c r="I1064" s="22" t="str">
        <f>IF(TRIM(D1064)="","",IFERROR(INDEX('Student Master'!AH:AH,MATCH(D1064,'Student Master'!B:B,0)),"0"))</f>
        <v/>
      </c>
      <c r="J1064" s="22" t="str">
        <f>IF(TRIM(D1064)="","",IFERROR(INDEX('Student Master'!AI:AI,MATCH(D1064,'Student Master'!B:B,0)),"0"))</f>
        <v/>
      </c>
      <c r="K1064" s="23" t="str">
        <f t="shared" si="20"/>
        <v/>
      </c>
      <c r="L1064" s="20"/>
      <c r="M1064" s="20" t="str">
        <f>IF(TRIM(D1064)="","",IFERROR(INDEX('Student Master'!C:C,MATCH(D1064,'Student Master'!B:B,0)),"0"))</f>
        <v/>
      </c>
      <c r="N1064" s="20" t="str">
        <f>IF(TRIM(D1064)="","",IFERROR(INDEX('Student Master'!D:D,MATCH(D1064,'Student Master'!B:B,0)),"0"))</f>
        <v/>
      </c>
      <c r="O1064" s="20" t="str">
        <f>IF(TRIM(D1064)="","",IFERROR(INDEX('Student Master'!H:H,MATCH(D1064,'Student Master'!B:B,0)),"0"))</f>
        <v/>
      </c>
      <c r="P1064" s="20" t="str">
        <f>IF(TRIM(D1064)="","",IFERROR(INDEX('Student Master'!N:N,MATCH(D1064,'Student Master'!B:B,0)),"0"))</f>
        <v/>
      </c>
      <c r="Q1064" s="20" t="str">
        <f>IF(TRIM(D1064)="","",IFERROR(INDEX('Student Master'!L:L,MATCH(D1064,'Student Master'!B:B,0)),"0"))</f>
        <v/>
      </c>
    </row>
    <row r="1065" spans="1:17" x14ac:dyDescent="0.35">
      <c r="A1065" s="20">
        <v>1064</v>
      </c>
      <c r="B1065" s="21"/>
      <c r="C1065" s="20"/>
      <c r="D1065" s="20"/>
      <c r="E1065" s="20"/>
      <c r="F1065" s="20"/>
      <c r="G1065" s="22" t="str">
        <f>IF(TRIM(D1065)="","",IFERROR(INDEX('Student Master'!AB:AB,MATCH(D1065,'Student Master'!B:B,0)),"0"))</f>
        <v/>
      </c>
      <c r="H1065" s="22" t="str">
        <f>IF(TRIM(D1065)="","",IFERROR(INDEX('Student Master'!AG:AG,MATCH(D1065,'Student Master'!B:B,0)),"0"))</f>
        <v/>
      </c>
      <c r="I1065" s="22" t="str">
        <f>IF(TRIM(D1065)="","",IFERROR(INDEX('Student Master'!AH:AH,MATCH(D1065,'Student Master'!B:B,0)),"0"))</f>
        <v/>
      </c>
      <c r="J1065" s="22" t="str">
        <f>IF(TRIM(D1065)="","",IFERROR(INDEX('Student Master'!AI:AI,MATCH(D1065,'Student Master'!B:B,0)),"0"))</f>
        <v/>
      </c>
      <c r="K1065" s="23" t="str">
        <f t="shared" si="20"/>
        <v/>
      </c>
      <c r="L1065" s="20"/>
      <c r="M1065" s="20" t="str">
        <f>IF(TRIM(D1065)="","",IFERROR(INDEX('Student Master'!C:C,MATCH(D1065,'Student Master'!B:B,0)),"0"))</f>
        <v/>
      </c>
      <c r="N1065" s="20" t="str">
        <f>IF(TRIM(D1065)="","",IFERROR(INDEX('Student Master'!D:D,MATCH(D1065,'Student Master'!B:B,0)),"0"))</f>
        <v/>
      </c>
      <c r="O1065" s="20" t="str">
        <f>IF(TRIM(D1065)="","",IFERROR(INDEX('Student Master'!H:H,MATCH(D1065,'Student Master'!B:B,0)),"0"))</f>
        <v/>
      </c>
      <c r="P1065" s="20" t="str">
        <f>IF(TRIM(D1065)="","",IFERROR(INDEX('Student Master'!N:N,MATCH(D1065,'Student Master'!B:B,0)),"0"))</f>
        <v/>
      </c>
      <c r="Q1065" s="20" t="str">
        <f>IF(TRIM(D1065)="","",IFERROR(INDEX('Student Master'!L:L,MATCH(D1065,'Student Master'!B:B,0)),"0"))</f>
        <v/>
      </c>
    </row>
    <row r="1066" spans="1:17" x14ac:dyDescent="0.35">
      <c r="A1066" s="20">
        <v>1065</v>
      </c>
      <c r="B1066" s="21"/>
      <c r="C1066" s="20"/>
      <c r="D1066" s="20"/>
      <c r="E1066" s="20"/>
      <c r="F1066" s="20"/>
      <c r="G1066" s="22" t="str">
        <f>IF(TRIM(D1066)="","",IFERROR(INDEX('Student Master'!AB:AB,MATCH(D1066,'Student Master'!B:B,0)),"0"))</f>
        <v/>
      </c>
      <c r="H1066" s="22" t="str">
        <f>IF(TRIM(D1066)="","",IFERROR(INDEX('Student Master'!AG:AG,MATCH(D1066,'Student Master'!B:B,0)),"0"))</f>
        <v/>
      </c>
      <c r="I1066" s="22" t="str">
        <f>IF(TRIM(D1066)="","",IFERROR(INDEX('Student Master'!AH:AH,MATCH(D1066,'Student Master'!B:B,0)),"0"))</f>
        <v/>
      </c>
      <c r="J1066" s="22" t="str">
        <f>IF(TRIM(D1066)="","",IFERROR(INDEX('Student Master'!AI:AI,MATCH(D1066,'Student Master'!B:B,0)),"0"))</f>
        <v/>
      </c>
      <c r="K1066" s="23" t="str">
        <f t="shared" si="20"/>
        <v/>
      </c>
      <c r="L1066" s="20"/>
      <c r="M1066" s="20" t="str">
        <f>IF(TRIM(D1066)="","",IFERROR(INDEX('Student Master'!C:C,MATCH(D1066,'Student Master'!B:B,0)),"0"))</f>
        <v/>
      </c>
      <c r="N1066" s="20" t="str">
        <f>IF(TRIM(D1066)="","",IFERROR(INDEX('Student Master'!D:D,MATCH(D1066,'Student Master'!B:B,0)),"0"))</f>
        <v/>
      </c>
      <c r="O1066" s="20" t="str">
        <f>IF(TRIM(D1066)="","",IFERROR(INDEX('Student Master'!H:H,MATCH(D1066,'Student Master'!B:B,0)),"0"))</f>
        <v/>
      </c>
      <c r="P1066" s="20" t="str">
        <f>IF(TRIM(D1066)="","",IFERROR(INDEX('Student Master'!N:N,MATCH(D1066,'Student Master'!B:B,0)),"0"))</f>
        <v/>
      </c>
      <c r="Q1066" s="20" t="str">
        <f>IF(TRIM(D1066)="","",IFERROR(INDEX('Student Master'!L:L,MATCH(D1066,'Student Master'!B:B,0)),"0"))</f>
        <v/>
      </c>
    </row>
    <row r="1067" spans="1:17" x14ac:dyDescent="0.35">
      <c r="A1067" s="20">
        <v>1066</v>
      </c>
      <c r="B1067" s="21"/>
      <c r="C1067" s="20"/>
      <c r="D1067" s="20"/>
      <c r="E1067" s="20"/>
      <c r="F1067" s="20"/>
      <c r="G1067" s="22" t="str">
        <f>IF(TRIM(D1067)="","",IFERROR(INDEX('Student Master'!AB:AB,MATCH(D1067,'Student Master'!B:B,0)),"0"))</f>
        <v/>
      </c>
      <c r="H1067" s="22" t="str">
        <f>IF(TRIM(D1067)="","",IFERROR(INDEX('Student Master'!AG:AG,MATCH(D1067,'Student Master'!B:B,0)),"0"))</f>
        <v/>
      </c>
      <c r="I1067" s="22" t="str">
        <f>IF(TRIM(D1067)="","",IFERROR(INDEX('Student Master'!AH:AH,MATCH(D1067,'Student Master'!B:B,0)),"0"))</f>
        <v/>
      </c>
      <c r="J1067" s="22" t="str">
        <f>IF(TRIM(D1067)="","",IFERROR(INDEX('Student Master'!AI:AI,MATCH(D1067,'Student Master'!B:B,0)),"0"))</f>
        <v/>
      </c>
      <c r="K1067" s="23" t="str">
        <f t="shared" si="20"/>
        <v/>
      </c>
      <c r="L1067" s="20"/>
      <c r="M1067" s="20" t="str">
        <f>IF(TRIM(D1067)="","",IFERROR(INDEX('Student Master'!C:C,MATCH(D1067,'Student Master'!B:B,0)),"0"))</f>
        <v/>
      </c>
      <c r="N1067" s="20" t="str">
        <f>IF(TRIM(D1067)="","",IFERROR(INDEX('Student Master'!D:D,MATCH(D1067,'Student Master'!B:B,0)),"0"))</f>
        <v/>
      </c>
      <c r="O1067" s="20" t="str">
        <f>IF(TRIM(D1067)="","",IFERROR(INDEX('Student Master'!H:H,MATCH(D1067,'Student Master'!B:B,0)),"0"))</f>
        <v/>
      </c>
      <c r="P1067" s="20" t="str">
        <f>IF(TRIM(D1067)="","",IFERROR(INDEX('Student Master'!N:N,MATCH(D1067,'Student Master'!B:B,0)),"0"))</f>
        <v/>
      </c>
      <c r="Q1067" s="20" t="str">
        <f>IF(TRIM(D1067)="","",IFERROR(INDEX('Student Master'!L:L,MATCH(D1067,'Student Master'!B:B,0)),"0"))</f>
        <v/>
      </c>
    </row>
    <row r="1068" spans="1:17" x14ac:dyDescent="0.35">
      <c r="A1068" s="20">
        <v>1067</v>
      </c>
      <c r="B1068" s="21"/>
      <c r="C1068" s="20"/>
      <c r="D1068" s="20"/>
      <c r="E1068" s="20"/>
      <c r="F1068" s="20"/>
      <c r="G1068" s="22" t="str">
        <f>IF(TRIM(D1068)="","",IFERROR(INDEX('Student Master'!AB:AB,MATCH(D1068,'Student Master'!B:B,0)),"0"))</f>
        <v/>
      </c>
      <c r="H1068" s="22" t="str">
        <f>IF(TRIM(D1068)="","",IFERROR(INDEX('Student Master'!AG:AG,MATCH(D1068,'Student Master'!B:B,0)),"0"))</f>
        <v/>
      </c>
      <c r="I1068" s="22" t="str">
        <f>IF(TRIM(D1068)="","",IFERROR(INDEX('Student Master'!AH:AH,MATCH(D1068,'Student Master'!B:B,0)),"0"))</f>
        <v/>
      </c>
      <c r="J1068" s="22" t="str">
        <f>IF(TRIM(D1068)="","",IFERROR(INDEX('Student Master'!AI:AI,MATCH(D1068,'Student Master'!B:B,0)),"0"))</f>
        <v/>
      </c>
      <c r="K1068" s="23" t="str">
        <f t="shared" si="20"/>
        <v/>
      </c>
      <c r="L1068" s="20"/>
      <c r="M1068" s="20" t="str">
        <f>IF(TRIM(D1068)="","",IFERROR(INDEX('Student Master'!C:C,MATCH(D1068,'Student Master'!B:B,0)),"0"))</f>
        <v/>
      </c>
      <c r="N1068" s="20" t="str">
        <f>IF(TRIM(D1068)="","",IFERROR(INDEX('Student Master'!D:D,MATCH(D1068,'Student Master'!B:B,0)),"0"))</f>
        <v/>
      </c>
      <c r="O1068" s="20" t="str">
        <f>IF(TRIM(D1068)="","",IFERROR(INDEX('Student Master'!H:H,MATCH(D1068,'Student Master'!B:B,0)),"0"))</f>
        <v/>
      </c>
      <c r="P1068" s="20" t="str">
        <f>IF(TRIM(D1068)="","",IFERROR(INDEX('Student Master'!N:N,MATCH(D1068,'Student Master'!B:B,0)),"0"))</f>
        <v/>
      </c>
      <c r="Q1068" s="20" t="str">
        <f>IF(TRIM(D1068)="","",IFERROR(INDEX('Student Master'!L:L,MATCH(D1068,'Student Master'!B:B,0)),"0"))</f>
        <v/>
      </c>
    </row>
    <row r="1069" spans="1:17" x14ac:dyDescent="0.35">
      <c r="A1069" s="20">
        <v>1068</v>
      </c>
      <c r="B1069" s="21"/>
      <c r="C1069" s="20"/>
      <c r="D1069" s="20"/>
      <c r="E1069" s="20"/>
      <c r="F1069" s="20"/>
      <c r="G1069" s="22" t="str">
        <f>IF(TRIM(D1069)="","",IFERROR(INDEX('Student Master'!AB:AB,MATCH(D1069,'Student Master'!B:B,0)),"0"))</f>
        <v/>
      </c>
      <c r="H1069" s="22" t="str">
        <f>IF(TRIM(D1069)="","",IFERROR(INDEX('Student Master'!AG:AG,MATCH(D1069,'Student Master'!B:B,0)),"0"))</f>
        <v/>
      </c>
      <c r="I1069" s="22" t="str">
        <f>IF(TRIM(D1069)="","",IFERROR(INDEX('Student Master'!AH:AH,MATCH(D1069,'Student Master'!B:B,0)),"0"))</f>
        <v/>
      </c>
      <c r="J1069" s="22" t="str">
        <f>IF(TRIM(D1069)="","",IFERROR(INDEX('Student Master'!AI:AI,MATCH(D1069,'Student Master'!B:B,0)),"0"))</f>
        <v/>
      </c>
      <c r="K1069" s="23" t="str">
        <f t="shared" si="20"/>
        <v/>
      </c>
      <c r="L1069" s="20"/>
      <c r="M1069" s="20" t="str">
        <f>IF(TRIM(D1069)="","",IFERROR(INDEX('Student Master'!C:C,MATCH(D1069,'Student Master'!B:B,0)),"0"))</f>
        <v/>
      </c>
      <c r="N1069" s="20" t="str">
        <f>IF(TRIM(D1069)="","",IFERROR(INDEX('Student Master'!D:D,MATCH(D1069,'Student Master'!B:B,0)),"0"))</f>
        <v/>
      </c>
      <c r="O1069" s="20" t="str">
        <f>IF(TRIM(D1069)="","",IFERROR(INDEX('Student Master'!H:H,MATCH(D1069,'Student Master'!B:B,0)),"0"))</f>
        <v/>
      </c>
      <c r="P1069" s="20" t="str">
        <f>IF(TRIM(D1069)="","",IFERROR(INDEX('Student Master'!N:N,MATCH(D1069,'Student Master'!B:B,0)),"0"))</f>
        <v/>
      </c>
      <c r="Q1069" s="20" t="str">
        <f>IF(TRIM(D1069)="","",IFERROR(INDEX('Student Master'!L:L,MATCH(D1069,'Student Master'!B:B,0)),"0"))</f>
        <v/>
      </c>
    </row>
    <row r="1070" spans="1:17" x14ac:dyDescent="0.35">
      <c r="A1070" s="20">
        <v>1069</v>
      </c>
      <c r="B1070" s="21"/>
      <c r="C1070" s="20"/>
      <c r="D1070" s="20"/>
      <c r="E1070" s="20"/>
      <c r="F1070" s="20"/>
      <c r="G1070" s="22" t="str">
        <f>IF(TRIM(D1070)="","",IFERROR(INDEX('Student Master'!AB:AB,MATCH(D1070,'Student Master'!B:B,0)),"0"))</f>
        <v/>
      </c>
      <c r="H1070" s="22" t="str">
        <f>IF(TRIM(D1070)="","",IFERROR(INDEX('Student Master'!AG:AG,MATCH(D1070,'Student Master'!B:B,0)),"0"))</f>
        <v/>
      </c>
      <c r="I1070" s="22" t="str">
        <f>IF(TRIM(D1070)="","",IFERROR(INDEX('Student Master'!AH:AH,MATCH(D1070,'Student Master'!B:B,0)),"0"))</f>
        <v/>
      </c>
      <c r="J1070" s="22" t="str">
        <f>IF(TRIM(D1070)="","",IFERROR(INDEX('Student Master'!AI:AI,MATCH(D1070,'Student Master'!B:B,0)),"0"))</f>
        <v/>
      </c>
      <c r="K1070" s="23" t="str">
        <f t="shared" si="20"/>
        <v/>
      </c>
      <c r="L1070" s="20"/>
      <c r="M1070" s="20" t="str">
        <f>IF(TRIM(D1070)="","",IFERROR(INDEX('Student Master'!C:C,MATCH(D1070,'Student Master'!B:B,0)),"0"))</f>
        <v/>
      </c>
      <c r="N1070" s="20" t="str">
        <f>IF(TRIM(D1070)="","",IFERROR(INDEX('Student Master'!D:D,MATCH(D1070,'Student Master'!B:B,0)),"0"))</f>
        <v/>
      </c>
      <c r="O1070" s="20" t="str">
        <f>IF(TRIM(D1070)="","",IFERROR(INDEX('Student Master'!H:H,MATCH(D1070,'Student Master'!B:B,0)),"0"))</f>
        <v/>
      </c>
      <c r="P1070" s="20" t="str">
        <f>IF(TRIM(D1070)="","",IFERROR(INDEX('Student Master'!N:N,MATCH(D1070,'Student Master'!B:B,0)),"0"))</f>
        <v/>
      </c>
      <c r="Q1070" s="20" t="str">
        <f>IF(TRIM(D1070)="","",IFERROR(INDEX('Student Master'!L:L,MATCH(D1070,'Student Master'!B:B,0)),"0"))</f>
        <v/>
      </c>
    </row>
    <row r="1071" spans="1:17" x14ac:dyDescent="0.35">
      <c r="A1071" s="20">
        <v>1070</v>
      </c>
      <c r="B1071" s="21"/>
      <c r="C1071" s="20"/>
      <c r="D1071" s="20"/>
      <c r="E1071" s="20"/>
      <c r="F1071" s="20"/>
      <c r="G1071" s="22" t="str">
        <f>IF(TRIM(D1071)="","",IFERROR(INDEX('Student Master'!AB:AB,MATCH(D1071,'Student Master'!B:B,0)),"0"))</f>
        <v/>
      </c>
      <c r="H1071" s="22" t="str">
        <f>IF(TRIM(D1071)="","",IFERROR(INDEX('Student Master'!AG:AG,MATCH(D1071,'Student Master'!B:B,0)),"0"))</f>
        <v/>
      </c>
      <c r="I1071" s="22" t="str">
        <f>IF(TRIM(D1071)="","",IFERROR(INDEX('Student Master'!AH:AH,MATCH(D1071,'Student Master'!B:B,0)),"0"))</f>
        <v/>
      </c>
      <c r="J1071" s="22" t="str">
        <f>IF(TRIM(D1071)="","",IFERROR(INDEX('Student Master'!AI:AI,MATCH(D1071,'Student Master'!B:B,0)),"0"))</f>
        <v/>
      </c>
      <c r="K1071" s="23" t="str">
        <f t="shared" si="20"/>
        <v/>
      </c>
      <c r="L1071" s="20"/>
      <c r="M1071" s="20" t="str">
        <f>IF(TRIM(D1071)="","",IFERROR(INDEX('Student Master'!C:C,MATCH(D1071,'Student Master'!B:B,0)),"0"))</f>
        <v/>
      </c>
      <c r="N1071" s="20" t="str">
        <f>IF(TRIM(D1071)="","",IFERROR(INDEX('Student Master'!D:D,MATCH(D1071,'Student Master'!B:B,0)),"0"))</f>
        <v/>
      </c>
      <c r="O1071" s="20" t="str">
        <f>IF(TRIM(D1071)="","",IFERROR(INDEX('Student Master'!H:H,MATCH(D1071,'Student Master'!B:B,0)),"0"))</f>
        <v/>
      </c>
      <c r="P1071" s="20" t="str">
        <f>IF(TRIM(D1071)="","",IFERROR(INDEX('Student Master'!N:N,MATCH(D1071,'Student Master'!B:B,0)),"0"))</f>
        <v/>
      </c>
      <c r="Q1071" s="20" t="str">
        <f>IF(TRIM(D1071)="","",IFERROR(INDEX('Student Master'!L:L,MATCH(D1071,'Student Master'!B:B,0)),"0"))</f>
        <v/>
      </c>
    </row>
    <row r="1072" spans="1:17" x14ac:dyDescent="0.35">
      <c r="A1072" s="20">
        <v>1071</v>
      </c>
      <c r="B1072" s="21"/>
      <c r="C1072" s="20"/>
      <c r="D1072" s="20"/>
      <c r="E1072" s="20"/>
      <c r="F1072" s="20"/>
      <c r="G1072" s="22" t="str">
        <f>IF(TRIM(D1072)="","",IFERROR(INDEX('Student Master'!AB:AB,MATCH(D1072,'Student Master'!B:B,0)),"0"))</f>
        <v/>
      </c>
      <c r="H1072" s="22" t="str">
        <f>IF(TRIM(D1072)="","",IFERROR(INDEX('Student Master'!AG:AG,MATCH(D1072,'Student Master'!B:B,0)),"0"))</f>
        <v/>
      </c>
      <c r="I1072" s="22" t="str">
        <f>IF(TRIM(D1072)="","",IFERROR(INDEX('Student Master'!AH:AH,MATCH(D1072,'Student Master'!B:B,0)),"0"))</f>
        <v/>
      </c>
      <c r="J1072" s="22" t="str">
        <f>IF(TRIM(D1072)="","",IFERROR(INDEX('Student Master'!AI:AI,MATCH(D1072,'Student Master'!B:B,0)),"0"))</f>
        <v/>
      </c>
      <c r="K1072" s="23" t="str">
        <f t="shared" si="20"/>
        <v/>
      </c>
      <c r="L1072" s="20"/>
      <c r="M1072" s="20" t="str">
        <f>IF(TRIM(D1072)="","",IFERROR(INDEX('Student Master'!C:C,MATCH(D1072,'Student Master'!B:B,0)),"0"))</f>
        <v/>
      </c>
      <c r="N1072" s="20" t="str">
        <f>IF(TRIM(D1072)="","",IFERROR(INDEX('Student Master'!D:D,MATCH(D1072,'Student Master'!B:B,0)),"0"))</f>
        <v/>
      </c>
      <c r="O1072" s="20" t="str">
        <f>IF(TRIM(D1072)="","",IFERROR(INDEX('Student Master'!H:H,MATCH(D1072,'Student Master'!B:B,0)),"0"))</f>
        <v/>
      </c>
      <c r="P1072" s="20" t="str">
        <f>IF(TRIM(D1072)="","",IFERROR(INDEX('Student Master'!N:N,MATCH(D1072,'Student Master'!B:B,0)),"0"))</f>
        <v/>
      </c>
      <c r="Q1072" s="20" t="str">
        <f>IF(TRIM(D1072)="","",IFERROR(INDEX('Student Master'!L:L,MATCH(D1072,'Student Master'!B:B,0)),"0"))</f>
        <v/>
      </c>
    </row>
    <row r="1073" spans="1:17" x14ac:dyDescent="0.35">
      <c r="A1073" s="20">
        <v>1072</v>
      </c>
      <c r="B1073" s="21"/>
      <c r="C1073" s="20"/>
      <c r="D1073" s="20"/>
      <c r="E1073" s="20"/>
      <c r="F1073" s="20"/>
      <c r="G1073" s="22" t="str">
        <f>IF(TRIM(D1073)="","",IFERROR(INDEX('Student Master'!AB:AB,MATCH(D1073,'Student Master'!B:B,0)),"0"))</f>
        <v/>
      </c>
      <c r="H1073" s="22" t="str">
        <f>IF(TRIM(D1073)="","",IFERROR(INDEX('Student Master'!AG:AG,MATCH(D1073,'Student Master'!B:B,0)),"0"))</f>
        <v/>
      </c>
      <c r="I1073" s="22" t="str">
        <f>IF(TRIM(D1073)="","",IFERROR(INDEX('Student Master'!AH:AH,MATCH(D1073,'Student Master'!B:B,0)),"0"))</f>
        <v/>
      </c>
      <c r="J1073" s="22" t="str">
        <f>IF(TRIM(D1073)="","",IFERROR(INDEX('Student Master'!AI:AI,MATCH(D1073,'Student Master'!B:B,0)),"0"))</f>
        <v/>
      </c>
      <c r="K1073" s="23" t="str">
        <f t="shared" si="20"/>
        <v/>
      </c>
      <c r="L1073" s="20"/>
      <c r="M1073" s="20" t="str">
        <f>IF(TRIM(D1073)="","",IFERROR(INDEX('Student Master'!C:C,MATCH(D1073,'Student Master'!B:B,0)),"0"))</f>
        <v/>
      </c>
      <c r="N1073" s="20" t="str">
        <f>IF(TRIM(D1073)="","",IFERROR(INDEX('Student Master'!D:D,MATCH(D1073,'Student Master'!B:B,0)),"0"))</f>
        <v/>
      </c>
      <c r="O1073" s="20" t="str">
        <f>IF(TRIM(D1073)="","",IFERROR(INDEX('Student Master'!H:H,MATCH(D1073,'Student Master'!B:B,0)),"0"))</f>
        <v/>
      </c>
      <c r="P1073" s="20" t="str">
        <f>IF(TRIM(D1073)="","",IFERROR(INDEX('Student Master'!N:N,MATCH(D1073,'Student Master'!B:B,0)),"0"))</f>
        <v/>
      </c>
      <c r="Q1073" s="20" t="str">
        <f>IF(TRIM(D1073)="","",IFERROR(INDEX('Student Master'!L:L,MATCH(D1073,'Student Master'!B:B,0)),"0"))</f>
        <v/>
      </c>
    </row>
    <row r="1074" spans="1:17" x14ac:dyDescent="0.35">
      <c r="A1074" s="20">
        <v>1073</v>
      </c>
      <c r="B1074" s="21"/>
      <c r="C1074" s="20"/>
      <c r="D1074" s="20"/>
      <c r="E1074" s="20"/>
      <c r="F1074" s="20"/>
      <c r="G1074" s="22" t="str">
        <f>IF(TRIM(D1074)="","",IFERROR(INDEX('Student Master'!AB:AB,MATCH(D1074,'Student Master'!B:B,0)),"0"))</f>
        <v/>
      </c>
      <c r="H1074" s="22" t="str">
        <f>IF(TRIM(D1074)="","",IFERROR(INDEX('Student Master'!AG:AG,MATCH(D1074,'Student Master'!B:B,0)),"0"))</f>
        <v/>
      </c>
      <c r="I1074" s="22" t="str">
        <f>IF(TRIM(D1074)="","",IFERROR(INDEX('Student Master'!AH:AH,MATCH(D1074,'Student Master'!B:B,0)),"0"))</f>
        <v/>
      </c>
      <c r="J1074" s="22" t="str">
        <f>IF(TRIM(D1074)="","",IFERROR(INDEX('Student Master'!AI:AI,MATCH(D1074,'Student Master'!B:B,0)),"0"))</f>
        <v/>
      </c>
      <c r="K1074" s="23" t="str">
        <f t="shared" si="20"/>
        <v/>
      </c>
      <c r="L1074" s="20"/>
      <c r="M1074" s="20" t="str">
        <f>IF(TRIM(D1074)="","",IFERROR(INDEX('Student Master'!C:C,MATCH(D1074,'Student Master'!B:B,0)),"0"))</f>
        <v/>
      </c>
      <c r="N1074" s="20" t="str">
        <f>IF(TRIM(D1074)="","",IFERROR(INDEX('Student Master'!D:D,MATCH(D1074,'Student Master'!B:B,0)),"0"))</f>
        <v/>
      </c>
      <c r="O1074" s="20" t="str">
        <f>IF(TRIM(D1074)="","",IFERROR(INDEX('Student Master'!H:H,MATCH(D1074,'Student Master'!B:B,0)),"0"))</f>
        <v/>
      </c>
      <c r="P1074" s="20" t="str">
        <f>IF(TRIM(D1074)="","",IFERROR(INDEX('Student Master'!N:N,MATCH(D1074,'Student Master'!B:B,0)),"0"))</f>
        <v/>
      </c>
      <c r="Q1074" s="20" t="str">
        <f>IF(TRIM(D1074)="","",IFERROR(INDEX('Student Master'!L:L,MATCH(D1074,'Student Master'!B:B,0)),"0"))</f>
        <v/>
      </c>
    </row>
    <row r="1075" spans="1:17" x14ac:dyDescent="0.35">
      <c r="A1075" s="20">
        <v>1074</v>
      </c>
      <c r="B1075" s="21"/>
      <c r="C1075" s="20"/>
      <c r="D1075" s="20"/>
      <c r="E1075" s="20"/>
      <c r="F1075" s="20"/>
      <c r="G1075" s="22" t="str">
        <f>IF(TRIM(D1075)="","",IFERROR(INDEX('Student Master'!AB:AB,MATCH(D1075,'Student Master'!B:B,0)),"0"))</f>
        <v/>
      </c>
      <c r="H1075" s="22" t="str">
        <f>IF(TRIM(D1075)="","",IFERROR(INDEX('Student Master'!AG:AG,MATCH(D1075,'Student Master'!B:B,0)),"0"))</f>
        <v/>
      </c>
      <c r="I1075" s="22" t="str">
        <f>IF(TRIM(D1075)="","",IFERROR(INDEX('Student Master'!AH:AH,MATCH(D1075,'Student Master'!B:B,0)),"0"))</f>
        <v/>
      </c>
      <c r="J1075" s="22" t="str">
        <f>IF(TRIM(D1075)="","",IFERROR(INDEX('Student Master'!AI:AI,MATCH(D1075,'Student Master'!B:B,0)),"0"))</f>
        <v/>
      </c>
      <c r="K1075" s="23" t="str">
        <f t="shared" si="20"/>
        <v/>
      </c>
      <c r="L1075" s="20"/>
      <c r="M1075" s="20" t="str">
        <f>IF(TRIM(D1075)="","",IFERROR(INDEX('Student Master'!C:C,MATCH(D1075,'Student Master'!B:B,0)),"0"))</f>
        <v/>
      </c>
      <c r="N1075" s="20" t="str">
        <f>IF(TRIM(D1075)="","",IFERROR(INDEX('Student Master'!D:D,MATCH(D1075,'Student Master'!B:B,0)),"0"))</f>
        <v/>
      </c>
      <c r="O1075" s="20" t="str">
        <f>IF(TRIM(D1075)="","",IFERROR(INDEX('Student Master'!H:H,MATCH(D1075,'Student Master'!B:B,0)),"0"))</f>
        <v/>
      </c>
      <c r="P1075" s="20" t="str">
        <f>IF(TRIM(D1075)="","",IFERROR(INDEX('Student Master'!N:N,MATCH(D1075,'Student Master'!B:B,0)),"0"))</f>
        <v/>
      </c>
      <c r="Q1075" s="20" t="str">
        <f>IF(TRIM(D1075)="","",IFERROR(INDEX('Student Master'!L:L,MATCH(D1075,'Student Master'!B:B,0)),"0"))</f>
        <v/>
      </c>
    </row>
    <row r="1076" spans="1:17" x14ac:dyDescent="0.35">
      <c r="A1076" s="20">
        <v>1075</v>
      </c>
      <c r="B1076" s="21"/>
      <c r="C1076" s="20"/>
      <c r="D1076" s="20"/>
      <c r="E1076" s="20"/>
      <c r="F1076" s="20"/>
      <c r="G1076" s="22" t="str">
        <f>IF(TRIM(D1076)="","",IFERROR(INDEX('Student Master'!AB:AB,MATCH(D1076,'Student Master'!B:B,0)),"0"))</f>
        <v/>
      </c>
      <c r="H1076" s="22" t="str">
        <f>IF(TRIM(D1076)="","",IFERROR(INDEX('Student Master'!AG:AG,MATCH(D1076,'Student Master'!B:B,0)),"0"))</f>
        <v/>
      </c>
      <c r="I1076" s="22" t="str">
        <f>IF(TRIM(D1076)="","",IFERROR(INDEX('Student Master'!AH:AH,MATCH(D1076,'Student Master'!B:B,0)),"0"))</f>
        <v/>
      </c>
      <c r="J1076" s="22" t="str">
        <f>IF(TRIM(D1076)="","",IFERROR(INDEX('Student Master'!AI:AI,MATCH(D1076,'Student Master'!B:B,0)),"0"))</f>
        <v/>
      </c>
      <c r="K1076" s="23" t="str">
        <f t="shared" si="20"/>
        <v/>
      </c>
      <c r="L1076" s="20"/>
      <c r="M1076" s="20" t="str">
        <f>IF(TRIM(D1076)="","",IFERROR(INDEX('Student Master'!C:C,MATCH(D1076,'Student Master'!B:B,0)),"0"))</f>
        <v/>
      </c>
      <c r="N1076" s="20" t="str">
        <f>IF(TRIM(D1076)="","",IFERROR(INDEX('Student Master'!D:D,MATCH(D1076,'Student Master'!B:B,0)),"0"))</f>
        <v/>
      </c>
      <c r="O1076" s="20" t="str">
        <f>IF(TRIM(D1076)="","",IFERROR(INDEX('Student Master'!H:H,MATCH(D1076,'Student Master'!B:B,0)),"0"))</f>
        <v/>
      </c>
      <c r="P1076" s="20" t="str">
        <f>IF(TRIM(D1076)="","",IFERROR(INDEX('Student Master'!N:N,MATCH(D1076,'Student Master'!B:B,0)),"0"))</f>
        <v/>
      </c>
      <c r="Q1076" s="20" t="str">
        <f>IF(TRIM(D1076)="","",IFERROR(INDEX('Student Master'!L:L,MATCH(D1076,'Student Master'!B:B,0)),"0"))</f>
        <v/>
      </c>
    </row>
    <row r="1077" spans="1:17" x14ac:dyDescent="0.35">
      <c r="A1077" s="20">
        <v>1076</v>
      </c>
      <c r="B1077" s="21"/>
      <c r="C1077" s="20"/>
      <c r="D1077" s="20"/>
      <c r="E1077" s="20"/>
      <c r="F1077" s="20"/>
      <c r="G1077" s="22" t="str">
        <f>IF(TRIM(D1077)="","",IFERROR(INDEX('Student Master'!AB:AB,MATCH(D1077,'Student Master'!B:B,0)),"0"))</f>
        <v/>
      </c>
      <c r="H1077" s="22" t="str">
        <f>IF(TRIM(D1077)="","",IFERROR(INDEX('Student Master'!AG:AG,MATCH(D1077,'Student Master'!B:B,0)),"0"))</f>
        <v/>
      </c>
      <c r="I1077" s="22" t="str">
        <f>IF(TRIM(D1077)="","",IFERROR(INDEX('Student Master'!AH:AH,MATCH(D1077,'Student Master'!B:B,0)),"0"))</f>
        <v/>
      </c>
      <c r="J1077" s="22" t="str">
        <f>IF(TRIM(D1077)="","",IFERROR(INDEX('Student Master'!AI:AI,MATCH(D1077,'Student Master'!B:B,0)),"0"))</f>
        <v/>
      </c>
      <c r="K1077" s="23" t="str">
        <f t="shared" si="20"/>
        <v/>
      </c>
      <c r="L1077" s="20"/>
      <c r="M1077" s="20" t="str">
        <f>IF(TRIM(D1077)="","",IFERROR(INDEX('Student Master'!C:C,MATCH(D1077,'Student Master'!B:B,0)),"0"))</f>
        <v/>
      </c>
      <c r="N1077" s="20" t="str">
        <f>IF(TRIM(D1077)="","",IFERROR(INDEX('Student Master'!D:D,MATCH(D1077,'Student Master'!B:B,0)),"0"))</f>
        <v/>
      </c>
      <c r="O1077" s="20" t="str">
        <f>IF(TRIM(D1077)="","",IFERROR(INDEX('Student Master'!H:H,MATCH(D1077,'Student Master'!B:B,0)),"0"))</f>
        <v/>
      </c>
      <c r="P1077" s="20" t="str">
        <f>IF(TRIM(D1077)="","",IFERROR(INDEX('Student Master'!N:N,MATCH(D1077,'Student Master'!B:B,0)),"0"))</f>
        <v/>
      </c>
      <c r="Q1077" s="20" t="str">
        <f>IF(TRIM(D1077)="","",IFERROR(INDEX('Student Master'!L:L,MATCH(D1077,'Student Master'!B:B,0)),"0"))</f>
        <v/>
      </c>
    </row>
    <row r="1078" spans="1:17" x14ac:dyDescent="0.35">
      <c r="A1078" s="20">
        <v>1077</v>
      </c>
      <c r="B1078" s="21"/>
      <c r="C1078" s="20"/>
      <c r="D1078" s="20"/>
      <c r="E1078" s="20"/>
      <c r="F1078" s="20"/>
      <c r="G1078" s="22" t="str">
        <f>IF(TRIM(D1078)="","",IFERROR(INDEX('Student Master'!AB:AB,MATCH(D1078,'Student Master'!B:B,0)),"0"))</f>
        <v/>
      </c>
      <c r="H1078" s="22" t="str">
        <f>IF(TRIM(D1078)="","",IFERROR(INDEX('Student Master'!AG:AG,MATCH(D1078,'Student Master'!B:B,0)),"0"))</f>
        <v/>
      </c>
      <c r="I1078" s="22" t="str">
        <f>IF(TRIM(D1078)="","",IFERROR(INDEX('Student Master'!AH:AH,MATCH(D1078,'Student Master'!B:B,0)),"0"))</f>
        <v/>
      </c>
      <c r="J1078" s="22" t="str">
        <f>IF(TRIM(D1078)="","",IFERROR(INDEX('Student Master'!AI:AI,MATCH(D1078,'Student Master'!B:B,0)),"0"))</f>
        <v/>
      </c>
      <c r="K1078" s="23" t="str">
        <f t="shared" si="20"/>
        <v/>
      </c>
      <c r="L1078" s="20"/>
      <c r="M1078" s="20" t="str">
        <f>IF(TRIM(D1078)="","",IFERROR(INDEX('Student Master'!C:C,MATCH(D1078,'Student Master'!B:B,0)),"0"))</f>
        <v/>
      </c>
      <c r="N1078" s="20" t="str">
        <f>IF(TRIM(D1078)="","",IFERROR(INDEX('Student Master'!D:D,MATCH(D1078,'Student Master'!B:B,0)),"0"))</f>
        <v/>
      </c>
      <c r="O1078" s="20" t="str">
        <f>IF(TRIM(D1078)="","",IFERROR(INDEX('Student Master'!H:H,MATCH(D1078,'Student Master'!B:B,0)),"0"))</f>
        <v/>
      </c>
      <c r="P1078" s="20" t="str">
        <f>IF(TRIM(D1078)="","",IFERROR(INDEX('Student Master'!N:N,MATCH(D1078,'Student Master'!B:B,0)),"0"))</f>
        <v/>
      </c>
      <c r="Q1078" s="20" t="str">
        <f>IF(TRIM(D1078)="","",IFERROR(INDEX('Student Master'!L:L,MATCH(D1078,'Student Master'!B:B,0)),"0"))</f>
        <v/>
      </c>
    </row>
    <row r="1079" spans="1:17" x14ac:dyDescent="0.35">
      <c r="A1079" s="20">
        <v>1078</v>
      </c>
      <c r="B1079" s="21"/>
      <c r="C1079" s="20"/>
      <c r="D1079" s="20"/>
      <c r="E1079" s="20"/>
      <c r="F1079" s="20"/>
      <c r="G1079" s="22" t="str">
        <f>IF(TRIM(D1079)="","",IFERROR(INDEX('Student Master'!AB:AB,MATCH(D1079,'Student Master'!B:B,0)),"0"))</f>
        <v/>
      </c>
      <c r="H1079" s="22" t="str">
        <f>IF(TRIM(D1079)="","",IFERROR(INDEX('Student Master'!AG:AG,MATCH(D1079,'Student Master'!B:B,0)),"0"))</f>
        <v/>
      </c>
      <c r="I1079" s="22" t="str">
        <f>IF(TRIM(D1079)="","",IFERROR(INDEX('Student Master'!AH:AH,MATCH(D1079,'Student Master'!B:B,0)),"0"))</f>
        <v/>
      </c>
      <c r="J1079" s="22" t="str">
        <f>IF(TRIM(D1079)="","",IFERROR(INDEX('Student Master'!AI:AI,MATCH(D1079,'Student Master'!B:B,0)),"0"))</f>
        <v/>
      </c>
      <c r="K1079" s="23" t="str">
        <f t="shared" si="20"/>
        <v/>
      </c>
      <c r="L1079" s="20"/>
      <c r="M1079" s="20" t="str">
        <f>IF(TRIM(D1079)="","",IFERROR(INDEX('Student Master'!C:C,MATCH(D1079,'Student Master'!B:B,0)),"0"))</f>
        <v/>
      </c>
      <c r="N1079" s="20" t="str">
        <f>IF(TRIM(D1079)="","",IFERROR(INDEX('Student Master'!D:D,MATCH(D1079,'Student Master'!B:B,0)),"0"))</f>
        <v/>
      </c>
      <c r="O1079" s="20" t="str">
        <f>IF(TRIM(D1079)="","",IFERROR(INDEX('Student Master'!H:H,MATCH(D1079,'Student Master'!B:B,0)),"0"))</f>
        <v/>
      </c>
      <c r="P1079" s="20" t="str">
        <f>IF(TRIM(D1079)="","",IFERROR(INDEX('Student Master'!N:N,MATCH(D1079,'Student Master'!B:B,0)),"0"))</f>
        <v/>
      </c>
      <c r="Q1079" s="20" t="str">
        <f>IF(TRIM(D1079)="","",IFERROR(INDEX('Student Master'!L:L,MATCH(D1079,'Student Master'!B:B,0)),"0"))</f>
        <v/>
      </c>
    </row>
    <row r="1080" spans="1:17" x14ac:dyDescent="0.35">
      <c r="A1080" s="20">
        <v>1079</v>
      </c>
      <c r="B1080" s="21"/>
      <c r="C1080" s="20"/>
      <c r="D1080" s="20"/>
      <c r="E1080" s="20"/>
      <c r="F1080" s="20"/>
      <c r="G1080" s="22" t="str">
        <f>IF(TRIM(D1080)="","",IFERROR(INDEX('Student Master'!AB:AB,MATCH(D1080,'Student Master'!B:B,0)),"0"))</f>
        <v/>
      </c>
      <c r="H1080" s="22" t="str">
        <f>IF(TRIM(D1080)="","",IFERROR(INDEX('Student Master'!AG:AG,MATCH(D1080,'Student Master'!B:B,0)),"0"))</f>
        <v/>
      </c>
      <c r="I1080" s="22" t="str">
        <f>IF(TRIM(D1080)="","",IFERROR(INDEX('Student Master'!AH:AH,MATCH(D1080,'Student Master'!B:B,0)),"0"))</f>
        <v/>
      </c>
      <c r="J1080" s="22" t="str">
        <f>IF(TRIM(D1080)="","",IFERROR(INDEX('Student Master'!AI:AI,MATCH(D1080,'Student Master'!B:B,0)),"0"))</f>
        <v/>
      </c>
      <c r="K1080" s="23" t="str">
        <f t="shared" si="20"/>
        <v/>
      </c>
      <c r="L1080" s="20"/>
      <c r="M1080" s="20" t="str">
        <f>IF(TRIM(D1080)="","",IFERROR(INDEX('Student Master'!C:C,MATCH(D1080,'Student Master'!B:B,0)),"0"))</f>
        <v/>
      </c>
      <c r="N1080" s="20" t="str">
        <f>IF(TRIM(D1080)="","",IFERROR(INDEX('Student Master'!D:D,MATCH(D1080,'Student Master'!B:B,0)),"0"))</f>
        <v/>
      </c>
      <c r="O1080" s="20" t="str">
        <f>IF(TRIM(D1080)="","",IFERROR(INDEX('Student Master'!H:H,MATCH(D1080,'Student Master'!B:B,0)),"0"))</f>
        <v/>
      </c>
      <c r="P1080" s="20" t="str">
        <f>IF(TRIM(D1080)="","",IFERROR(INDEX('Student Master'!N:N,MATCH(D1080,'Student Master'!B:B,0)),"0"))</f>
        <v/>
      </c>
      <c r="Q1080" s="20" t="str">
        <f>IF(TRIM(D1080)="","",IFERROR(INDEX('Student Master'!L:L,MATCH(D1080,'Student Master'!B:B,0)),"0"))</f>
        <v/>
      </c>
    </row>
    <row r="1081" spans="1:17" x14ac:dyDescent="0.35">
      <c r="A1081" s="20">
        <v>1080</v>
      </c>
      <c r="B1081" s="21"/>
      <c r="C1081" s="20"/>
      <c r="D1081" s="20"/>
      <c r="E1081" s="20"/>
      <c r="F1081" s="20"/>
      <c r="G1081" s="22" t="str">
        <f>IF(TRIM(D1081)="","",IFERROR(INDEX('Student Master'!AB:AB,MATCH(D1081,'Student Master'!B:B,0)),"0"))</f>
        <v/>
      </c>
      <c r="H1081" s="22" t="str">
        <f>IF(TRIM(D1081)="","",IFERROR(INDEX('Student Master'!AG:AG,MATCH(D1081,'Student Master'!B:B,0)),"0"))</f>
        <v/>
      </c>
      <c r="I1081" s="22" t="str">
        <f>IF(TRIM(D1081)="","",IFERROR(INDEX('Student Master'!AH:AH,MATCH(D1081,'Student Master'!B:B,0)),"0"))</f>
        <v/>
      </c>
      <c r="J1081" s="22" t="str">
        <f>IF(TRIM(D1081)="","",IFERROR(INDEX('Student Master'!AI:AI,MATCH(D1081,'Student Master'!B:B,0)),"0"))</f>
        <v/>
      </c>
      <c r="K1081" s="23" t="str">
        <f t="shared" si="20"/>
        <v/>
      </c>
      <c r="L1081" s="20"/>
      <c r="M1081" s="20" t="str">
        <f>IF(TRIM(D1081)="","",IFERROR(INDEX('Student Master'!C:C,MATCH(D1081,'Student Master'!B:B,0)),"0"))</f>
        <v/>
      </c>
      <c r="N1081" s="20" t="str">
        <f>IF(TRIM(D1081)="","",IFERROR(INDEX('Student Master'!D:D,MATCH(D1081,'Student Master'!B:B,0)),"0"))</f>
        <v/>
      </c>
      <c r="O1081" s="20" t="str">
        <f>IF(TRIM(D1081)="","",IFERROR(INDEX('Student Master'!H:H,MATCH(D1081,'Student Master'!B:B,0)),"0"))</f>
        <v/>
      </c>
      <c r="P1081" s="20" t="str">
        <f>IF(TRIM(D1081)="","",IFERROR(INDEX('Student Master'!N:N,MATCH(D1081,'Student Master'!B:B,0)),"0"))</f>
        <v/>
      </c>
      <c r="Q1081" s="20" t="str">
        <f>IF(TRIM(D1081)="","",IFERROR(INDEX('Student Master'!L:L,MATCH(D1081,'Student Master'!B:B,0)),"0"))</f>
        <v/>
      </c>
    </row>
    <row r="1082" spans="1:17" x14ac:dyDescent="0.35">
      <c r="A1082" s="20">
        <v>1081</v>
      </c>
      <c r="B1082" s="21"/>
      <c r="C1082" s="20"/>
      <c r="D1082" s="20"/>
      <c r="E1082" s="20"/>
      <c r="F1082" s="20"/>
      <c r="G1082" s="22" t="str">
        <f>IF(TRIM(D1082)="","",IFERROR(INDEX('Student Master'!AB:AB,MATCH(D1082,'Student Master'!B:B,0)),"0"))</f>
        <v/>
      </c>
      <c r="H1082" s="22" t="str">
        <f>IF(TRIM(D1082)="","",IFERROR(INDEX('Student Master'!AG:AG,MATCH(D1082,'Student Master'!B:B,0)),"0"))</f>
        <v/>
      </c>
      <c r="I1082" s="22" t="str">
        <f>IF(TRIM(D1082)="","",IFERROR(INDEX('Student Master'!AH:AH,MATCH(D1082,'Student Master'!B:B,0)),"0"))</f>
        <v/>
      </c>
      <c r="J1082" s="22" t="str">
        <f>IF(TRIM(D1082)="","",IFERROR(INDEX('Student Master'!AI:AI,MATCH(D1082,'Student Master'!B:B,0)),"0"))</f>
        <v/>
      </c>
      <c r="K1082" s="23" t="str">
        <f t="shared" si="20"/>
        <v/>
      </c>
      <c r="L1082" s="20"/>
      <c r="M1082" s="20" t="str">
        <f>IF(TRIM(D1082)="","",IFERROR(INDEX('Student Master'!C:C,MATCH(D1082,'Student Master'!B:B,0)),"0"))</f>
        <v/>
      </c>
      <c r="N1082" s="20" t="str">
        <f>IF(TRIM(D1082)="","",IFERROR(INDEX('Student Master'!D:D,MATCH(D1082,'Student Master'!B:B,0)),"0"))</f>
        <v/>
      </c>
      <c r="O1082" s="20" t="str">
        <f>IF(TRIM(D1082)="","",IFERROR(INDEX('Student Master'!H:H,MATCH(D1082,'Student Master'!B:B,0)),"0"))</f>
        <v/>
      </c>
      <c r="P1082" s="20" t="str">
        <f>IF(TRIM(D1082)="","",IFERROR(INDEX('Student Master'!N:N,MATCH(D1082,'Student Master'!B:B,0)),"0"))</f>
        <v/>
      </c>
      <c r="Q1082" s="20" t="str">
        <f>IF(TRIM(D1082)="","",IFERROR(INDEX('Student Master'!L:L,MATCH(D1082,'Student Master'!B:B,0)),"0"))</f>
        <v/>
      </c>
    </row>
    <row r="1083" spans="1:17" x14ac:dyDescent="0.35">
      <c r="A1083" s="20">
        <v>1082</v>
      </c>
      <c r="B1083" s="21"/>
      <c r="C1083" s="20"/>
      <c r="D1083" s="20"/>
      <c r="E1083" s="20"/>
      <c r="F1083" s="20"/>
      <c r="G1083" s="22" t="str">
        <f>IF(TRIM(D1083)="","",IFERROR(INDEX('Student Master'!AB:AB,MATCH(D1083,'Student Master'!B:B,0)),"0"))</f>
        <v/>
      </c>
      <c r="H1083" s="22" t="str">
        <f>IF(TRIM(D1083)="","",IFERROR(INDEX('Student Master'!AG:AG,MATCH(D1083,'Student Master'!B:B,0)),"0"))</f>
        <v/>
      </c>
      <c r="I1083" s="22" t="str">
        <f>IF(TRIM(D1083)="","",IFERROR(INDEX('Student Master'!AH:AH,MATCH(D1083,'Student Master'!B:B,0)),"0"))</f>
        <v/>
      </c>
      <c r="J1083" s="22" t="str">
        <f>IF(TRIM(D1083)="","",IFERROR(INDEX('Student Master'!AI:AI,MATCH(D1083,'Student Master'!B:B,0)),"0"))</f>
        <v/>
      </c>
      <c r="K1083" s="23" t="str">
        <f t="shared" si="20"/>
        <v/>
      </c>
      <c r="L1083" s="20"/>
      <c r="M1083" s="20" t="str">
        <f>IF(TRIM(D1083)="","",IFERROR(INDEX('Student Master'!C:C,MATCH(D1083,'Student Master'!B:B,0)),"0"))</f>
        <v/>
      </c>
      <c r="N1083" s="20" t="str">
        <f>IF(TRIM(D1083)="","",IFERROR(INDEX('Student Master'!D:D,MATCH(D1083,'Student Master'!B:B,0)),"0"))</f>
        <v/>
      </c>
      <c r="O1083" s="20" t="str">
        <f>IF(TRIM(D1083)="","",IFERROR(INDEX('Student Master'!H:H,MATCH(D1083,'Student Master'!B:B,0)),"0"))</f>
        <v/>
      </c>
      <c r="P1083" s="20" t="str">
        <f>IF(TRIM(D1083)="","",IFERROR(INDEX('Student Master'!N:N,MATCH(D1083,'Student Master'!B:B,0)),"0"))</f>
        <v/>
      </c>
      <c r="Q1083" s="20" t="str">
        <f>IF(TRIM(D1083)="","",IFERROR(INDEX('Student Master'!L:L,MATCH(D1083,'Student Master'!B:B,0)),"0"))</f>
        <v/>
      </c>
    </row>
    <row r="1084" spans="1:17" x14ac:dyDescent="0.35">
      <c r="A1084" s="20">
        <v>1083</v>
      </c>
      <c r="B1084" s="21"/>
      <c r="C1084" s="20"/>
      <c r="D1084" s="20"/>
      <c r="E1084" s="20"/>
      <c r="F1084" s="20"/>
      <c r="G1084" s="22" t="str">
        <f>IF(TRIM(D1084)="","",IFERROR(INDEX('Student Master'!AB:AB,MATCH(D1084,'Student Master'!B:B,0)),"0"))</f>
        <v/>
      </c>
      <c r="H1084" s="22" t="str">
        <f>IF(TRIM(D1084)="","",IFERROR(INDEX('Student Master'!AG:AG,MATCH(D1084,'Student Master'!B:B,0)),"0"))</f>
        <v/>
      </c>
      <c r="I1084" s="22" t="str">
        <f>IF(TRIM(D1084)="","",IFERROR(INDEX('Student Master'!AH:AH,MATCH(D1084,'Student Master'!B:B,0)),"0"))</f>
        <v/>
      </c>
      <c r="J1084" s="22" t="str">
        <f>IF(TRIM(D1084)="","",IFERROR(INDEX('Student Master'!AI:AI,MATCH(D1084,'Student Master'!B:B,0)),"0"))</f>
        <v/>
      </c>
      <c r="K1084" s="23" t="str">
        <f t="shared" si="20"/>
        <v/>
      </c>
      <c r="L1084" s="20"/>
      <c r="M1084" s="20" t="str">
        <f>IF(TRIM(D1084)="","",IFERROR(INDEX('Student Master'!C:C,MATCH(D1084,'Student Master'!B:B,0)),"0"))</f>
        <v/>
      </c>
      <c r="N1084" s="20" t="str">
        <f>IF(TRIM(D1084)="","",IFERROR(INDEX('Student Master'!D:D,MATCH(D1084,'Student Master'!B:B,0)),"0"))</f>
        <v/>
      </c>
      <c r="O1084" s="20" t="str">
        <f>IF(TRIM(D1084)="","",IFERROR(INDEX('Student Master'!H:H,MATCH(D1084,'Student Master'!B:B,0)),"0"))</f>
        <v/>
      </c>
      <c r="P1084" s="20" t="str">
        <f>IF(TRIM(D1084)="","",IFERROR(INDEX('Student Master'!N:N,MATCH(D1084,'Student Master'!B:B,0)),"0"))</f>
        <v/>
      </c>
      <c r="Q1084" s="20" t="str">
        <f>IF(TRIM(D1084)="","",IFERROR(INDEX('Student Master'!L:L,MATCH(D1084,'Student Master'!B:B,0)),"0"))</f>
        <v/>
      </c>
    </row>
    <row r="1085" spans="1:17" x14ac:dyDescent="0.35">
      <c r="A1085" s="20">
        <v>1084</v>
      </c>
      <c r="B1085" s="21"/>
      <c r="C1085" s="20"/>
      <c r="D1085" s="20"/>
      <c r="E1085" s="20"/>
      <c r="F1085" s="20"/>
      <c r="G1085" s="22" t="str">
        <f>IF(TRIM(D1085)="","",IFERROR(INDEX('Student Master'!AB:AB,MATCH(D1085,'Student Master'!B:B,0)),"0"))</f>
        <v/>
      </c>
      <c r="H1085" s="22" t="str">
        <f>IF(TRIM(D1085)="","",IFERROR(INDEX('Student Master'!AG:AG,MATCH(D1085,'Student Master'!B:B,0)),"0"))</f>
        <v/>
      </c>
      <c r="I1085" s="22" t="str">
        <f>IF(TRIM(D1085)="","",IFERROR(INDEX('Student Master'!AH:AH,MATCH(D1085,'Student Master'!B:B,0)),"0"))</f>
        <v/>
      </c>
      <c r="J1085" s="22" t="str">
        <f>IF(TRIM(D1085)="","",IFERROR(INDEX('Student Master'!AI:AI,MATCH(D1085,'Student Master'!B:B,0)),"0"))</f>
        <v/>
      </c>
      <c r="K1085" s="23" t="str">
        <f t="shared" si="20"/>
        <v/>
      </c>
      <c r="L1085" s="20"/>
      <c r="M1085" s="20" t="str">
        <f>IF(TRIM(D1085)="","",IFERROR(INDEX('Student Master'!C:C,MATCH(D1085,'Student Master'!B:B,0)),"0"))</f>
        <v/>
      </c>
      <c r="N1085" s="20" t="str">
        <f>IF(TRIM(D1085)="","",IFERROR(INDEX('Student Master'!D:D,MATCH(D1085,'Student Master'!B:B,0)),"0"))</f>
        <v/>
      </c>
      <c r="O1085" s="20" t="str">
        <f>IF(TRIM(D1085)="","",IFERROR(INDEX('Student Master'!H:H,MATCH(D1085,'Student Master'!B:B,0)),"0"))</f>
        <v/>
      </c>
      <c r="P1085" s="20" t="str">
        <f>IF(TRIM(D1085)="","",IFERROR(INDEX('Student Master'!N:N,MATCH(D1085,'Student Master'!B:B,0)),"0"))</f>
        <v/>
      </c>
      <c r="Q1085" s="20" t="str">
        <f>IF(TRIM(D1085)="","",IFERROR(INDEX('Student Master'!L:L,MATCH(D1085,'Student Master'!B:B,0)),"0"))</f>
        <v/>
      </c>
    </row>
    <row r="1086" spans="1:17" x14ac:dyDescent="0.35">
      <c r="A1086" s="20">
        <v>1085</v>
      </c>
      <c r="B1086" s="21"/>
      <c r="C1086" s="20"/>
      <c r="D1086" s="20"/>
      <c r="E1086" s="20"/>
      <c r="F1086" s="20"/>
      <c r="G1086" s="22" t="str">
        <f>IF(TRIM(D1086)="","",IFERROR(INDEX('Student Master'!AB:AB,MATCH(D1086,'Student Master'!B:B,0)),"0"))</f>
        <v/>
      </c>
      <c r="H1086" s="22" t="str">
        <f>IF(TRIM(D1086)="","",IFERROR(INDEX('Student Master'!AG:AG,MATCH(D1086,'Student Master'!B:B,0)),"0"))</f>
        <v/>
      </c>
      <c r="I1086" s="22" t="str">
        <f>IF(TRIM(D1086)="","",IFERROR(INDEX('Student Master'!AH:AH,MATCH(D1086,'Student Master'!B:B,0)),"0"))</f>
        <v/>
      </c>
      <c r="J1086" s="22" t="str">
        <f>IF(TRIM(D1086)="","",IFERROR(INDEX('Student Master'!AI:AI,MATCH(D1086,'Student Master'!B:B,0)),"0"))</f>
        <v/>
      </c>
      <c r="K1086" s="23" t="str">
        <f t="shared" si="20"/>
        <v/>
      </c>
      <c r="L1086" s="20"/>
      <c r="M1086" s="20" t="str">
        <f>IF(TRIM(D1086)="","",IFERROR(INDEX('Student Master'!C:C,MATCH(D1086,'Student Master'!B:B,0)),"0"))</f>
        <v/>
      </c>
      <c r="N1086" s="20" t="str">
        <f>IF(TRIM(D1086)="","",IFERROR(INDEX('Student Master'!D:D,MATCH(D1086,'Student Master'!B:B,0)),"0"))</f>
        <v/>
      </c>
      <c r="O1086" s="20" t="str">
        <f>IF(TRIM(D1086)="","",IFERROR(INDEX('Student Master'!H:H,MATCH(D1086,'Student Master'!B:B,0)),"0"))</f>
        <v/>
      </c>
      <c r="P1086" s="20" t="str">
        <f>IF(TRIM(D1086)="","",IFERROR(INDEX('Student Master'!N:N,MATCH(D1086,'Student Master'!B:B,0)),"0"))</f>
        <v/>
      </c>
      <c r="Q1086" s="20" t="str">
        <f>IF(TRIM(D1086)="","",IFERROR(INDEX('Student Master'!L:L,MATCH(D1086,'Student Master'!B:B,0)),"0"))</f>
        <v/>
      </c>
    </row>
    <row r="1087" spans="1:17" x14ac:dyDescent="0.35">
      <c r="A1087" s="20">
        <v>1086</v>
      </c>
      <c r="B1087" s="21"/>
      <c r="C1087" s="20"/>
      <c r="D1087" s="20"/>
      <c r="E1087" s="20"/>
      <c r="F1087" s="20"/>
      <c r="G1087" s="22" t="str">
        <f>IF(TRIM(D1087)="","",IFERROR(INDEX('Student Master'!AB:AB,MATCH(D1087,'Student Master'!B:B,0)),"0"))</f>
        <v/>
      </c>
      <c r="H1087" s="22" t="str">
        <f>IF(TRIM(D1087)="","",IFERROR(INDEX('Student Master'!AG:AG,MATCH(D1087,'Student Master'!B:B,0)),"0"))</f>
        <v/>
      </c>
      <c r="I1087" s="22" t="str">
        <f>IF(TRIM(D1087)="","",IFERROR(INDEX('Student Master'!AH:AH,MATCH(D1087,'Student Master'!B:B,0)),"0"))</f>
        <v/>
      </c>
      <c r="J1087" s="22" t="str">
        <f>IF(TRIM(D1087)="","",IFERROR(INDEX('Student Master'!AI:AI,MATCH(D1087,'Student Master'!B:B,0)),"0"))</f>
        <v/>
      </c>
      <c r="K1087" s="23" t="str">
        <f t="shared" si="20"/>
        <v/>
      </c>
      <c r="L1087" s="20"/>
      <c r="M1087" s="20" t="str">
        <f>IF(TRIM(D1087)="","",IFERROR(INDEX('Student Master'!C:C,MATCH(D1087,'Student Master'!B:B,0)),"0"))</f>
        <v/>
      </c>
      <c r="N1087" s="20" t="str">
        <f>IF(TRIM(D1087)="","",IFERROR(INDEX('Student Master'!D:D,MATCH(D1087,'Student Master'!B:B,0)),"0"))</f>
        <v/>
      </c>
      <c r="O1087" s="20" t="str">
        <f>IF(TRIM(D1087)="","",IFERROR(INDEX('Student Master'!H:H,MATCH(D1087,'Student Master'!B:B,0)),"0"))</f>
        <v/>
      </c>
      <c r="P1087" s="20" t="str">
        <f>IF(TRIM(D1087)="","",IFERROR(INDEX('Student Master'!N:N,MATCH(D1087,'Student Master'!B:B,0)),"0"))</f>
        <v/>
      </c>
      <c r="Q1087" s="20" t="str">
        <f>IF(TRIM(D1087)="","",IFERROR(INDEX('Student Master'!L:L,MATCH(D1087,'Student Master'!B:B,0)),"0"))</f>
        <v/>
      </c>
    </row>
    <row r="1088" spans="1:17" x14ac:dyDescent="0.35">
      <c r="A1088" s="20">
        <v>1087</v>
      </c>
      <c r="B1088" s="21"/>
      <c r="C1088" s="20"/>
      <c r="D1088" s="20"/>
      <c r="E1088" s="20"/>
      <c r="F1088" s="20"/>
      <c r="G1088" s="22" t="str">
        <f>IF(TRIM(D1088)="","",IFERROR(INDEX('Student Master'!AB:AB,MATCH(D1088,'Student Master'!B:B,0)),"0"))</f>
        <v/>
      </c>
      <c r="H1088" s="22" t="str">
        <f>IF(TRIM(D1088)="","",IFERROR(INDEX('Student Master'!AG:AG,MATCH(D1088,'Student Master'!B:B,0)),"0"))</f>
        <v/>
      </c>
      <c r="I1088" s="22" t="str">
        <f>IF(TRIM(D1088)="","",IFERROR(INDEX('Student Master'!AH:AH,MATCH(D1088,'Student Master'!B:B,0)),"0"))</f>
        <v/>
      </c>
      <c r="J1088" s="22" t="str">
        <f>IF(TRIM(D1088)="","",IFERROR(INDEX('Student Master'!AI:AI,MATCH(D1088,'Student Master'!B:B,0)),"0"))</f>
        <v/>
      </c>
      <c r="K1088" s="23" t="str">
        <f t="shared" si="20"/>
        <v/>
      </c>
      <c r="L1088" s="20"/>
      <c r="M1088" s="20" t="str">
        <f>IF(TRIM(D1088)="","",IFERROR(INDEX('Student Master'!C:C,MATCH(D1088,'Student Master'!B:B,0)),"0"))</f>
        <v/>
      </c>
      <c r="N1088" s="20" t="str">
        <f>IF(TRIM(D1088)="","",IFERROR(INDEX('Student Master'!D:D,MATCH(D1088,'Student Master'!B:B,0)),"0"))</f>
        <v/>
      </c>
      <c r="O1088" s="20" t="str">
        <f>IF(TRIM(D1088)="","",IFERROR(INDEX('Student Master'!H:H,MATCH(D1088,'Student Master'!B:B,0)),"0"))</f>
        <v/>
      </c>
      <c r="P1088" s="20" t="str">
        <f>IF(TRIM(D1088)="","",IFERROR(INDEX('Student Master'!N:N,MATCH(D1088,'Student Master'!B:B,0)),"0"))</f>
        <v/>
      </c>
      <c r="Q1088" s="20" t="str">
        <f>IF(TRIM(D1088)="","",IFERROR(INDEX('Student Master'!L:L,MATCH(D1088,'Student Master'!B:B,0)),"0"))</f>
        <v/>
      </c>
    </row>
    <row r="1089" spans="1:17" x14ac:dyDescent="0.35">
      <c r="A1089" s="20">
        <v>1088</v>
      </c>
      <c r="B1089" s="21"/>
      <c r="C1089" s="20"/>
      <c r="D1089" s="20"/>
      <c r="E1089" s="20"/>
      <c r="F1089" s="20"/>
      <c r="G1089" s="22" t="str">
        <f>IF(TRIM(D1089)="","",IFERROR(INDEX('Student Master'!AB:AB,MATCH(D1089,'Student Master'!B:B,0)),"0"))</f>
        <v/>
      </c>
      <c r="H1089" s="22" t="str">
        <f>IF(TRIM(D1089)="","",IFERROR(INDEX('Student Master'!AG:AG,MATCH(D1089,'Student Master'!B:B,0)),"0"))</f>
        <v/>
      </c>
      <c r="I1089" s="22" t="str">
        <f>IF(TRIM(D1089)="","",IFERROR(INDEX('Student Master'!AH:AH,MATCH(D1089,'Student Master'!B:B,0)),"0"))</f>
        <v/>
      </c>
      <c r="J1089" s="22" t="str">
        <f>IF(TRIM(D1089)="","",IFERROR(INDEX('Student Master'!AI:AI,MATCH(D1089,'Student Master'!B:B,0)),"0"))</f>
        <v/>
      </c>
      <c r="K1089" s="23" t="str">
        <f t="shared" si="20"/>
        <v/>
      </c>
      <c r="L1089" s="20"/>
      <c r="M1089" s="20" t="str">
        <f>IF(TRIM(D1089)="","",IFERROR(INDEX('Student Master'!C:C,MATCH(D1089,'Student Master'!B:B,0)),"0"))</f>
        <v/>
      </c>
      <c r="N1089" s="20" t="str">
        <f>IF(TRIM(D1089)="","",IFERROR(INDEX('Student Master'!D:D,MATCH(D1089,'Student Master'!B:B,0)),"0"))</f>
        <v/>
      </c>
      <c r="O1089" s="20" t="str">
        <f>IF(TRIM(D1089)="","",IFERROR(INDEX('Student Master'!H:H,MATCH(D1089,'Student Master'!B:B,0)),"0"))</f>
        <v/>
      </c>
      <c r="P1089" s="20" t="str">
        <f>IF(TRIM(D1089)="","",IFERROR(INDEX('Student Master'!N:N,MATCH(D1089,'Student Master'!B:B,0)),"0"))</f>
        <v/>
      </c>
      <c r="Q1089" s="20" t="str">
        <f>IF(TRIM(D1089)="","",IFERROR(INDEX('Student Master'!L:L,MATCH(D1089,'Student Master'!B:B,0)),"0"))</f>
        <v/>
      </c>
    </row>
    <row r="1090" spans="1:17" x14ac:dyDescent="0.35">
      <c r="A1090" s="20">
        <v>1089</v>
      </c>
      <c r="B1090" s="21"/>
      <c r="C1090" s="20"/>
      <c r="D1090" s="20"/>
      <c r="E1090" s="20"/>
      <c r="F1090" s="20"/>
      <c r="G1090" s="22" t="str">
        <f>IF(TRIM(D1090)="","",IFERROR(INDEX('Student Master'!AB:AB,MATCH(D1090,'Student Master'!B:B,0)),"0"))</f>
        <v/>
      </c>
      <c r="H1090" s="22" t="str">
        <f>IF(TRIM(D1090)="","",IFERROR(INDEX('Student Master'!AG:AG,MATCH(D1090,'Student Master'!B:B,0)),"0"))</f>
        <v/>
      </c>
      <c r="I1090" s="22" t="str">
        <f>IF(TRIM(D1090)="","",IFERROR(INDEX('Student Master'!AH:AH,MATCH(D1090,'Student Master'!B:B,0)),"0"))</f>
        <v/>
      </c>
      <c r="J1090" s="22" t="str">
        <f>IF(TRIM(D1090)="","",IFERROR(INDEX('Student Master'!AI:AI,MATCH(D1090,'Student Master'!B:B,0)),"0"))</f>
        <v/>
      </c>
      <c r="K1090" s="23" t="str">
        <f t="shared" si="20"/>
        <v/>
      </c>
      <c r="L1090" s="20"/>
      <c r="M1090" s="20" t="str">
        <f>IF(TRIM(D1090)="","",IFERROR(INDEX('Student Master'!C:C,MATCH(D1090,'Student Master'!B:B,0)),"0"))</f>
        <v/>
      </c>
      <c r="N1090" s="20" t="str">
        <f>IF(TRIM(D1090)="","",IFERROR(INDEX('Student Master'!D:D,MATCH(D1090,'Student Master'!B:B,0)),"0"))</f>
        <v/>
      </c>
      <c r="O1090" s="20" t="str">
        <f>IF(TRIM(D1090)="","",IFERROR(INDEX('Student Master'!H:H,MATCH(D1090,'Student Master'!B:B,0)),"0"))</f>
        <v/>
      </c>
      <c r="P1090" s="20" t="str">
        <f>IF(TRIM(D1090)="","",IFERROR(INDEX('Student Master'!N:N,MATCH(D1090,'Student Master'!B:B,0)),"0"))</f>
        <v/>
      </c>
      <c r="Q1090" s="20" t="str">
        <f>IF(TRIM(D1090)="","",IFERROR(INDEX('Student Master'!L:L,MATCH(D1090,'Student Master'!B:B,0)),"0"))</f>
        <v/>
      </c>
    </row>
    <row r="1091" spans="1:17" x14ac:dyDescent="0.35">
      <c r="A1091" s="20">
        <v>1090</v>
      </c>
      <c r="B1091" s="21"/>
      <c r="C1091" s="20"/>
      <c r="D1091" s="20"/>
      <c r="E1091" s="20"/>
      <c r="F1091" s="20"/>
      <c r="G1091" s="22" t="str">
        <f>IF(TRIM(D1091)="","",IFERROR(INDEX('Student Master'!AB:AB,MATCH(D1091,'Student Master'!B:B,0)),"0"))</f>
        <v/>
      </c>
      <c r="H1091" s="22" t="str">
        <f>IF(TRIM(D1091)="","",IFERROR(INDEX('Student Master'!AG:AG,MATCH(D1091,'Student Master'!B:B,0)),"0"))</f>
        <v/>
      </c>
      <c r="I1091" s="22" t="str">
        <f>IF(TRIM(D1091)="","",IFERROR(INDEX('Student Master'!AH:AH,MATCH(D1091,'Student Master'!B:B,0)),"0"))</f>
        <v/>
      </c>
      <c r="J1091" s="22" t="str">
        <f>IF(TRIM(D1091)="","",IFERROR(INDEX('Student Master'!AI:AI,MATCH(D1091,'Student Master'!B:B,0)),"0"))</f>
        <v/>
      </c>
      <c r="K1091" s="23" t="str">
        <f t="shared" si="20"/>
        <v/>
      </c>
      <c r="L1091" s="20"/>
      <c r="M1091" s="20" t="str">
        <f>IF(TRIM(D1091)="","",IFERROR(INDEX('Student Master'!C:C,MATCH(D1091,'Student Master'!B:B,0)),"0"))</f>
        <v/>
      </c>
      <c r="N1091" s="20" t="str">
        <f>IF(TRIM(D1091)="","",IFERROR(INDEX('Student Master'!D:D,MATCH(D1091,'Student Master'!B:B,0)),"0"))</f>
        <v/>
      </c>
      <c r="O1091" s="20" t="str">
        <f>IF(TRIM(D1091)="","",IFERROR(INDEX('Student Master'!H:H,MATCH(D1091,'Student Master'!B:B,0)),"0"))</f>
        <v/>
      </c>
      <c r="P1091" s="20" t="str">
        <f>IF(TRIM(D1091)="","",IFERROR(INDEX('Student Master'!N:N,MATCH(D1091,'Student Master'!B:B,0)),"0"))</f>
        <v/>
      </c>
      <c r="Q1091" s="20" t="str">
        <f>IF(TRIM(D1091)="","",IFERROR(INDEX('Student Master'!L:L,MATCH(D1091,'Student Master'!B:B,0)),"0"))</f>
        <v/>
      </c>
    </row>
    <row r="1092" spans="1:17" x14ac:dyDescent="0.35">
      <c r="A1092" s="20">
        <v>1091</v>
      </c>
      <c r="B1092" s="21"/>
      <c r="C1092" s="20"/>
      <c r="D1092" s="20"/>
      <c r="E1092" s="20"/>
      <c r="F1092" s="20"/>
      <c r="G1092" s="22" t="str">
        <f>IF(TRIM(D1092)="","",IFERROR(INDEX('Student Master'!AB:AB,MATCH(D1092,'Student Master'!B:B,0)),"0"))</f>
        <v/>
      </c>
      <c r="H1092" s="22" t="str">
        <f>IF(TRIM(D1092)="","",IFERROR(INDEX('Student Master'!AG:AG,MATCH(D1092,'Student Master'!B:B,0)),"0"))</f>
        <v/>
      </c>
      <c r="I1092" s="22" t="str">
        <f>IF(TRIM(D1092)="","",IFERROR(INDEX('Student Master'!AH:AH,MATCH(D1092,'Student Master'!B:B,0)),"0"))</f>
        <v/>
      </c>
      <c r="J1092" s="22" t="str">
        <f>IF(TRIM(D1092)="","",IFERROR(INDEX('Student Master'!AI:AI,MATCH(D1092,'Student Master'!B:B,0)),"0"))</f>
        <v/>
      </c>
      <c r="K1092" s="23" t="str">
        <f t="shared" si="20"/>
        <v/>
      </c>
      <c r="L1092" s="20"/>
      <c r="M1092" s="20" t="str">
        <f>IF(TRIM(D1092)="","",IFERROR(INDEX('Student Master'!C:C,MATCH(D1092,'Student Master'!B:B,0)),"0"))</f>
        <v/>
      </c>
      <c r="N1092" s="20" t="str">
        <f>IF(TRIM(D1092)="","",IFERROR(INDEX('Student Master'!D:D,MATCH(D1092,'Student Master'!B:B,0)),"0"))</f>
        <v/>
      </c>
      <c r="O1092" s="20" t="str">
        <f>IF(TRIM(D1092)="","",IFERROR(INDEX('Student Master'!H:H,MATCH(D1092,'Student Master'!B:B,0)),"0"))</f>
        <v/>
      </c>
      <c r="P1092" s="20" t="str">
        <f>IF(TRIM(D1092)="","",IFERROR(INDEX('Student Master'!N:N,MATCH(D1092,'Student Master'!B:B,0)),"0"))</f>
        <v/>
      </c>
      <c r="Q1092" s="20" t="str">
        <f>IF(TRIM(D1092)="","",IFERROR(INDEX('Student Master'!L:L,MATCH(D1092,'Student Master'!B:B,0)),"0"))</f>
        <v/>
      </c>
    </row>
    <row r="1093" spans="1:17" x14ac:dyDescent="0.35">
      <c r="A1093" s="20">
        <v>1092</v>
      </c>
      <c r="B1093" s="21"/>
      <c r="C1093" s="20"/>
      <c r="D1093" s="20"/>
      <c r="E1093" s="20"/>
      <c r="F1093" s="20"/>
      <c r="G1093" s="22" t="str">
        <f>IF(TRIM(D1093)="","",IFERROR(INDEX('Student Master'!AB:AB,MATCH(D1093,'Student Master'!B:B,0)),"0"))</f>
        <v/>
      </c>
      <c r="H1093" s="22" t="str">
        <f>IF(TRIM(D1093)="","",IFERROR(INDEX('Student Master'!AG:AG,MATCH(D1093,'Student Master'!B:B,0)),"0"))</f>
        <v/>
      </c>
      <c r="I1093" s="22" t="str">
        <f>IF(TRIM(D1093)="","",IFERROR(INDEX('Student Master'!AH:AH,MATCH(D1093,'Student Master'!B:B,0)),"0"))</f>
        <v/>
      </c>
      <c r="J1093" s="22" t="str">
        <f>IF(TRIM(D1093)="","",IFERROR(INDEX('Student Master'!AI:AI,MATCH(D1093,'Student Master'!B:B,0)),"0"))</f>
        <v/>
      </c>
      <c r="K1093" s="23" t="str">
        <f t="shared" si="20"/>
        <v/>
      </c>
      <c r="L1093" s="20"/>
      <c r="M1093" s="20" t="str">
        <f>IF(TRIM(D1093)="","",IFERROR(INDEX('Student Master'!C:C,MATCH(D1093,'Student Master'!B:B,0)),"0"))</f>
        <v/>
      </c>
      <c r="N1093" s="20" t="str">
        <f>IF(TRIM(D1093)="","",IFERROR(INDEX('Student Master'!D:D,MATCH(D1093,'Student Master'!B:B,0)),"0"))</f>
        <v/>
      </c>
      <c r="O1093" s="20" t="str">
        <f>IF(TRIM(D1093)="","",IFERROR(INDEX('Student Master'!H:H,MATCH(D1093,'Student Master'!B:B,0)),"0"))</f>
        <v/>
      </c>
      <c r="P1093" s="20" t="str">
        <f>IF(TRIM(D1093)="","",IFERROR(INDEX('Student Master'!N:N,MATCH(D1093,'Student Master'!B:B,0)),"0"))</f>
        <v/>
      </c>
      <c r="Q1093" s="20" t="str">
        <f>IF(TRIM(D1093)="","",IFERROR(INDEX('Student Master'!L:L,MATCH(D1093,'Student Master'!B:B,0)),"0"))</f>
        <v/>
      </c>
    </row>
    <row r="1094" spans="1:17" x14ac:dyDescent="0.35">
      <c r="A1094" s="20">
        <v>1093</v>
      </c>
      <c r="B1094" s="21"/>
      <c r="C1094" s="20"/>
      <c r="D1094" s="20"/>
      <c r="E1094" s="20"/>
      <c r="F1094" s="20"/>
      <c r="G1094" s="22" t="str">
        <f>IF(TRIM(D1094)="","",IFERROR(INDEX('Student Master'!AB:AB,MATCH(D1094,'Student Master'!B:B,0)),"0"))</f>
        <v/>
      </c>
      <c r="H1094" s="22" t="str">
        <f>IF(TRIM(D1094)="","",IFERROR(INDEX('Student Master'!AG:AG,MATCH(D1094,'Student Master'!B:B,0)),"0"))</f>
        <v/>
      </c>
      <c r="I1094" s="22" t="str">
        <f>IF(TRIM(D1094)="","",IFERROR(INDEX('Student Master'!AH:AH,MATCH(D1094,'Student Master'!B:B,0)),"0"))</f>
        <v/>
      </c>
      <c r="J1094" s="22" t="str">
        <f>IF(TRIM(D1094)="","",IFERROR(INDEX('Student Master'!AI:AI,MATCH(D1094,'Student Master'!B:B,0)),"0"))</f>
        <v/>
      </c>
      <c r="K1094" s="23" t="str">
        <f t="shared" si="20"/>
        <v/>
      </c>
      <c r="L1094" s="20"/>
      <c r="M1094" s="20" t="str">
        <f>IF(TRIM(D1094)="","",IFERROR(INDEX('Student Master'!C:C,MATCH(D1094,'Student Master'!B:B,0)),"0"))</f>
        <v/>
      </c>
      <c r="N1094" s="20" t="str">
        <f>IF(TRIM(D1094)="","",IFERROR(INDEX('Student Master'!D:D,MATCH(D1094,'Student Master'!B:B,0)),"0"))</f>
        <v/>
      </c>
      <c r="O1094" s="20" t="str">
        <f>IF(TRIM(D1094)="","",IFERROR(INDEX('Student Master'!H:H,MATCH(D1094,'Student Master'!B:B,0)),"0"))</f>
        <v/>
      </c>
      <c r="P1094" s="20" t="str">
        <f>IF(TRIM(D1094)="","",IFERROR(INDEX('Student Master'!N:N,MATCH(D1094,'Student Master'!B:B,0)),"0"))</f>
        <v/>
      </c>
      <c r="Q1094" s="20" t="str">
        <f>IF(TRIM(D1094)="","",IFERROR(INDEX('Student Master'!L:L,MATCH(D1094,'Student Master'!B:B,0)),"0"))</f>
        <v/>
      </c>
    </row>
    <row r="1095" spans="1:17" x14ac:dyDescent="0.35">
      <c r="A1095" s="20">
        <v>1094</v>
      </c>
      <c r="B1095" s="21"/>
      <c r="C1095" s="20"/>
      <c r="D1095" s="20"/>
      <c r="E1095" s="20"/>
      <c r="F1095" s="20"/>
      <c r="G1095" s="22" t="str">
        <f>IF(TRIM(D1095)="","",IFERROR(INDEX('Student Master'!AB:AB,MATCH(D1095,'Student Master'!B:B,0)),"0"))</f>
        <v/>
      </c>
      <c r="H1095" s="22" t="str">
        <f>IF(TRIM(D1095)="","",IFERROR(INDEX('Student Master'!AG:AG,MATCH(D1095,'Student Master'!B:B,0)),"0"))</f>
        <v/>
      </c>
      <c r="I1095" s="22" t="str">
        <f>IF(TRIM(D1095)="","",IFERROR(INDEX('Student Master'!AH:AH,MATCH(D1095,'Student Master'!B:B,0)),"0"))</f>
        <v/>
      </c>
      <c r="J1095" s="22" t="str">
        <f>IF(TRIM(D1095)="","",IFERROR(INDEX('Student Master'!AI:AI,MATCH(D1095,'Student Master'!B:B,0)),"0"))</f>
        <v/>
      </c>
      <c r="K1095" s="23" t="str">
        <f t="shared" si="20"/>
        <v/>
      </c>
      <c r="L1095" s="20"/>
      <c r="M1095" s="20" t="str">
        <f>IF(TRIM(D1095)="","",IFERROR(INDEX('Student Master'!C:C,MATCH(D1095,'Student Master'!B:B,0)),"0"))</f>
        <v/>
      </c>
      <c r="N1095" s="20" t="str">
        <f>IF(TRIM(D1095)="","",IFERROR(INDEX('Student Master'!D:D,MATCH(D1095,'Student Master'!B:B,0)),"0"))</f>
        <v/>
      </c>
      <c r="O1095" s="20" t="str">
        <f>IF(TRIM(D1095)="","",IFERROR(INDEX('Student Master'!H:H,MATCH(D1095,'Student Master'!B:B,0)),"0"))</f>
        <v/>
      </c>
      <c r="P1095" s="20" t="str">
        <f>IF(TRIM(D1095)="","",IFERROR(INDEX('Student Master'!N:N,MATCH(D1095,'Student Master'!B:B,0)),"0"))</f>
        <v/>
      </c>
      <c r="Q1095" s="20" t="str">
        <f>IF(TRIM(D1095)="","",IFERROR(INDEX('Student Master'!L:L,MATCH(D1095,'Student Master'!B:B,0)),"0"))</f>
        <v/>
      </c>
    </row>
    <row r="1096" spans="1:17" x14ac:dyDescent="0.35">
      <c r="A1096" s="20">
        <v>1095</v>
      </c>
      <c r="B1096" s="21"/>
      <c r="C1096" s="20"/>
      <c r="D1096" s="20"/>
      <c r="E1096" s="20"/>
      <c r="F1096" s="20"/>
      <c r="G1096" s="22" t="str">
        <f>IF(TRIM(D1096)="","",IFERROR(INDEX('Student Master'!AB:AB,MATCH(D1096,'Student Master'!B:B,0)),"0"))</f>
        <v/>
      </c>
      <c r="H1096" s="22" t="str">
        <f>IF(TRIM(D1096)="","",IFERROR(INDEX('Student Master'!AG:AG,MATCH(D1096,'Student Master'!B:B,0)),"0"))</f>
        <v/>
      </c>
      <c r="I1096" s="22" t="str">
        <f>IF(TRIM(D1096)="","",IFERROR(INDEX('Student Master'!AH:AH,MATCH(D1096,'Student Master'!B:B,0)),"0"))</f>
        <v/>
      </c>
      <c r="J1096" s="22" t="str">
        <f>IF(TRIM(D1096)="","",IFERROR(INDEX('Student Master'!AI:AI,MATCH(D1096,'Student Master'!B:B,0)),"0"))</f>
        <v/>
      </c>
      <c r="K1096" s="23" t="str">
        <f t="shared" si="20"/>
        <v/>
      </c>
      <c r="L1096" s="20"/>
      <c r="M1096" s="20" t="str">
        <f>IF(TRIM(D1096)="","",IFERROR(INDEX('Student Master'!C:C,MATCH(D1096,'Student Master'!B:B,0)),"0"))</f>
        <v/>
      </c>
      <c r="N1096" s="20" t="str">
        <f>IF(TRIM(D1096)="","",IFERROR(INDEX('Student Master'!D:D,MATCH(D1096,'Student Master'!B:B,0)),"0"))</f>
        <v/>
      </c>
      <c r="O1096" s="20" t="str">
        <f>IF(TRIM(D1096)="","",IFERROR(INDEX('Student Master'!H:H,MATCH(D1096,'Student Master'!B:B,0)),"0"))</f>
        <v/>
      </c>
      <c r="P1096" s="20" t="str">
        <f>IF(TRIM(D1096)="","",IFERROR(INDEX('Student Master'!N:N,MATCH(D1096,'Student Master'!B:B,0)),"0"))</f>
        <v/>
      </c>
      <c r="Q1096" s="20" t="str">
        <f>IF(TRIM(D1096)="","",IFERROR(INDEX('Student Master'!L:L,MATCH(D1096,'Student Master'!B:B,0)),"0"))</f>
        <v/>
      </c>
    </row>
    <row r="1097" spans="1:17" x14ac:dyDescent="0.35">
      <c r="A1097" s="20">
        <v>1096</v>
      </c>
      <c r="B1097" s="21"/>
      <c r="C1097" s="20"/>
      <c r="D1097" s="20"/>
      <c r="E1097" s="20"/>
      <c r="F1097" s="20"/>
      <c r="G1097" s="22" t="str">
        <f>IF(TRIM(D1097)="","",IFERROR(INDEX('Student Master'!AB:AB,MATCH(D1097,'Student Master'!B:B,0)),"0"))</f>
        <v/>
      </c>
      <c r="H1097" s="22" t="str">
        <f>IF(TRIM(D1097)="","",IFERROR(INDEX('Student Master'!AG:AG,MATCH(D1097,'Student Master'!B:B,0)),"0"))</f>
        <v/>
      </c>
      <c r="I1097" s="22" t="str">
        <f>IF(TRIM(D1097)="","",IFERROR(INDEX('Student Master'!AH:AH,MATCH(D1097,'Student Master'!B:B,0)),"0"))</f>
        <v/>
      </c>
      <c r="J1097" s="22" t="str">
        <f>IF(TRIM(D1097)="","",IFERROR(INDEX('Student Master'!AI:AI,MATCH(D1097,'Student Master'!B:B,0)),"0"))</f>
        <v/>
      </c>
      <c r="K1097" s="23" t="str">
        <f t="shared" si="20"/>
        <v/>
      </c>
      <c r="L1097" s="20"/>
      <c r="M1097" s="20" t="str">
        <f>IF(TRIM(D1097)="","",IFERROR(INDEX('Student Master'!C:C,MATCH(D1097,'Student Master'!B:B,0)),"0"))</f>
        <v/>
      </c>
      <c r="N1097" s="20" t="str">
        <f>IF(TRIM(D1097)="","",IFERROR(INDEX('Student Master'!D:D,MATCH(D1097,'Student Master'!B:B,0)),"0"))</f>
        <v/>
      </c>
      <c r="O1097" s="20" t="str">
        <f>IF(TRIM(D1097)="","",IFERROR(INDEX('Student Master'!H:H,MATCH(D1097,'Student Master'!B:B,0)),"0"))</f>
        <v/>
      </c>
      <c r="P1097" s="20" t="str">
        <f>IF(TRIM(D1097)="","",IFERROR(INDEX('Student Master'!N:N,MATCH(D1097,'Student Master'!B:B,0)),"0"))</f>
        <v/>
      </c>
      <c r="Q1097" s="20" t="str">
        <f>IF(TRIM(D1097)="","",IFERROR(INDEX('Student Master'!L:L,MATCH(D1097,'Student Master'!B:B,0)),"0"))</f>
        <v/>
      </c>
    </row>
    <row r="1098" spans="1:17" x14ac:dyDescent="0.35">
      <c r="A1098" s="20">
        <v>1097</v>
      </c>
      <c r="B1098" s="21"/>
      <c r="C1098" s="20"/>
      <c r="D1098" s="20"/>
      <c r="E1098" s="20"/>
      <c r="F1098" s="20"/>
      <c r="G1098" s="22" t="str">
        <f>IF(TRIM(D1098)="","",IFERROR(INDEX('Student Master'!AB:AB,MATCH(D1098,'Student Master'!B:B,0)),"0"))</f>
        <v/>
      </c>
      <c r="H1098" s="22" t="str">
        <f>IF(TRIM(D1098)="","",IFERROR(INDEX('Student Master'!AG:AG,MATCH(D1098,'Student Master'!B:B,0)),"0"))</f>
        <v/>
      </c>
      <c r="I1098" s="22" t="str">
        <f>IF(TRIM(D1098)="","",IFERROR(INDEX('Student Master'!AH:AH,MATCH(D1098,'Student Master'!B:B,0)),"0"))</f>
        <v/>
      </c>
      <c r="J1098" s="22" t="str">
        <f>IF(TRIM(D1098)="","",IFERROR(INDEX('Student Master'!AI:AI,MATCH(D1098,'Student Master'!B:B,0)),"0"))</f>
        <v/>
      </c>
      <c r="K1098" s="23" t="str">
        <f t="shared" si="20"/>
        <v/>
      </c>
      <c r="L1098" s="20"/>
      <c r="M1098" s="20" t="str">
        <f>IF(TRIM(D1098)="","",IFERROR(INDEX('Student Master'!C:C,MATCH(D1098,'Student Master'!B:B,0)),"0"))</f>
        <v/>
      </c>
      <c r="N1098" s="20" t="str">
        <f>IF(TRIM(D1098)="","",IFERROR(INDEX('Student Master'!D:D,MATCH(D1098,'Student Master'!B:B,0)),"0"))</f>
        <v/>
      </c>
      <c r="O1098" s="20" t="str">
        <f>IF(TRIM(D1098)="","",IFERROR(INDEX('Student Master'!H:H,MATCH(D1098,'Student Master'!B:B,0)),"0"))</f>
        <v/>
      </c>
      <c r="P1098" s="20" t="str">
        <f>IF(TRIM(D1098)="","",IFERROR(INDEX('Student Master'!N:N,MATCH(D1098,'Student Master'!B:B,0)),"0"))</f>
        <v/>
      </c>
      <c r="Q1098" s="20" t="str">
        <f>IF(TRIM(D1098)="","",IFERROR(INDEX('Student Master'!L:L,MATCH(D1098,'Student Master'!B:B,0)),"0"))</f>
        <v/>
      </c>
    </row>
    <row r="1099" spans="1:17" x14ac:dyDescent="0.35">
      <c r="A1099" s="20">
        <v>1098</v>
      </c>
      <c r="B1099" s="21"/>
      <c r="C1099" s="20"/>
      <c r="D1099" s="20"/>
      <c r="E1099" s="20"/>
      <c r="F1099" s="20"/>
      <c r="G1099" s="22" t="str">
        <f>IF(TRIM(D1099)="","",IFERROR(INDEX('Student Master'!AB:AB,MATCH(D1099,'Student Master'!B:B,0)),"0"))</f>
        <v/>
      </c>
      <c r="H1099" s="22" t="str">
        <f>IF(TRIM(D1099)="","",IFERROR(INDEX('Student Master'!AG:AG,MATCH(D1099,'Student Master'!B:B,0)),"0"))</f>
        <v/>
      </c>
      <c r="I1099" s="22" t="str">
        <f>IF(TRIM(D1099)="","",IFERROR(INDEX('Student Master'!AH:AH,MATCH(D1099,'Student Master'!B:B,0)),"0"))</f>
        <v/>
      </c>
      <c r="J1099" s="22" t="str">
        <f>IF(TRIM(D1099)="","",IFERROR(INDEX('Student Master'!AI:AI,MATCH(D1099,'Student Master'!B:B,0)),"0"))</f>
        <v/>
      </c>
      <c r="K1099" s="23" t="str">
        <f t="shared" si="20"/>
        <v/>
      </c>
      <c r="L1099" s="20"/>
      <c r="M1099" s="20" t="str">
        <f>IF(TRIM(D1099)="","",IFERROR(INDEX('Student Master'!C:C,MATCH(D1099,'Student Master'!B:B,0)),"0"))</f>
        <v/>
      </c>
      <c r="N1099" s="20" t="str">
        <f>IF(TRIM(D1099)="","",IFERROR(INDEX('Student Master'!D:D,MATCH(D1099,'Student Master'!B:B,0)),"0"))</f>
        <v/>
      </c>
      <c r="O1099" s="20" t="str">
        <f>IF(TRIM(D1099)="","",IFERROR(INDEX('Student Master'!H:H,MATCH(D1099,'Student Master'!B:B,0)),"0"))</f>
        <v/>
      </c>
      <c r="P1099" s="20" t="str">
        <f>IF(TRIM(D1099)="","",IFERROR(INDEX('Student Master'!N:N,MATCH(D1099,'Student Master'!B:B,0)),"0"))</f>
        <v/>
      </c>
      <c r="Q1099" s="20" t="str">
        <f>IF(TRIM(D1099)="","",IFERROR(INDEX('Student Master'!L:L,MATCH(D1099,'Student Master'!B:B,0)),"0"))</f>
        <v/>
      </c>
    </row>
    <row r="1100" spans="1:17" x14ac:dyDescent="0.35">
      <c r="A1100" s="20">
        <v>1099</v>
      </c>
      <c r="B1100" s="21"/>
      <c r="C1100" s="20"/>
      <c r="D1100" s="20"/>
      <c r="E1100" s="20"/>
      <c r="F1100" s="20"/>
      <c r="G1100" s="22" t="str">
        <f>IF(TRIM(D1100)="","",IFERROR(INDEX('Student Master'!AB:AB,MATCH(D1100,'Student Master'!B:B,0)),"0"))</f>
        <v/>
      </c>
      <c r="H1100" s="22" t="str">
        <f>IF(TRIM(D1100)="","",IFERROR(INDEX('Student Master'!AG:AG,MATCH(D1100,'Student Master'!B:B,0)),"0"))</f>
        <v/>
      </c>
      <c r="I1100" s="22" t="str">
        <f>IF(TRIM(D1100)="","",IFERROR(INDEX('Student Master'!AH:AH,MATCH(D1100,'Student Master'!B:B,0)),"0"))</f>
        <v/>
      </c>
      <c r="J1100" s="22" t="str">
        <f>IF(TRIM(D1100)="","",IFERROR(INDEX('Student Master'!AI:AI,MATCH(D1100,'Student Master'!B:B,0)),"0"))</f>
        <v/>
      </c>
      <c r="K1100" s="23" t="str">
        <f t="shared" si="20"/>
        <v/>
      </c>
      <c r="L1100" s="20"/>
      <c r="M1100" s="20" t="str">
        <f>IF(TRIM(D1100)="","",IFERROR(INDEX('Student Master'!C:C,MATCH(D1100,'Student Master'!B:B,0)),"0"))</f>
        <v/>
      </c>
      <c r="N1100" s="20" t="str">
        <f>IF(TRIM(D1100)="","",IFERROR(INDEX('Student Master'!D:D,MATCH(D1100,'Student Master'!B:B,0)),"0"))</f>
        <v/>
      </c>
      <c r="O1100" s="20" t="str">
        <f>IF(TRIM(D1100)="","",IFERROR(INDEX('Student Master'!H:H,MATCH(D1100,'Student Master'!B:B,0)),"0"))</f>
        <v/>
      </c>
      <c r="P1100" s="20" t="str">
        <f>IF(TRIM(D1100)="","",IFERROR(INDEX('Student Master'!N:N,MATCH(D1100,'Student Master'!B:B,0)),"0"))</f>
        <v/>
      </c>
      <c r="Q1100" s="20" t="str">
        <f>IF(TRIM(D1100)="","",IFERROR(INDEX('Student Master'!L:L,MATCH(D1100,'Student Master'!B:B,0)),"0"))</f>
        <v/>
      </c>
    </row>
    <row r="1101" spans="1:17" x14ac:dyDescent="0.35">
      <c r="A1101" s="20">
        <v>1100</v>
      </c>
      <c r="B1101" s="21"/>
      <c r="C1101" s="20"/>
      <c r="D1101" s="20"/>
      <c r="E1101" s="20"/>
      <c r="F1101" s="20"/>
      <c r="G1101" s="22" t="str">
        <f>IF(TRIM(D1101)="","",IFERROR(INDEX('Student Master'!AB:AB,MATCH(D1101,'Student Master'!B:B,0)),"0"))</f>
        <v/>
      </c>
      <c r="H1101" s="22" t="str">
        <f>IF(TRIM(D1101)="","",IFERROR(INDEX('Student Master'!AG:AG,MATCH(D1101,'Student Master'!B:B,0)),"0"))</f>
        <v/>
      </c>
      <c r="I1101" s="22" t="str">
        <f>IF(TRIM(D1101)="","",IFERROR(INDEX('Student Master'!AH:AH,MATCH(D1101,'Student Master'!B:B,0)),"0"))</f>
        <v/>
      </c>
      <c r="J1101" s="22" t="str">
        <f>IF(TRIM(D1101)="","",IFERROR(INDEX('Student Master'!AI:AI,MATCH(D1101,'Student Master'!B:B,0)),"0"))</f>
        <v/>
      </c>
      <c r="K1101" s="23" t="str">
        <f t="shared" ref="K1101:K1164" si="21">IF(TRIM(D1101)="","",E1101/G1101)</f>
        <v/>
      </c>
      <c r="L1101" s="20"/>
      <c r="M1101" s="20" t="str">
        <f>IF(TRIM(D1101)="","",IFERROR(INDEX('Student Master'!C:C,MATCH(D1101,'Student Master'!B:B,0)),"0"))</f>
        <v/>
      </c>
      <c r="N1101" s="20" t="str">
        <f>IF(TRIM(D1101)="","",IFERROR(INDEX('Student Master'!D:D,MATCH(D1101,'Student Master'!B:B,0)),"0"))</f>
        <v/>
      </c>
      <c r="O1101" s="20" t="str">
        <f>IF(TRIM(D1101)="","",IFERROR(INDEX('Student Master'!H:H,MATCH(D1101,'Student Master'!B:B,0)),"0"))</f>
        <v/>
      </c>
      <c r="P1101" s="20" t="str">
        <f>IF(TRIM(D1101)="","",IFERROR(INDEX('Student Master'!N:N,MATCH(D1101,'Student Master'!B:B,0)),"0"))</f>
        <v/>
      </c>
      <c r="Q1101" s="20" t="str">
        <f>IF(TRIM(D1101)="","",IFERROR(INDEX('Student Master'!L:L,MATCH(D1101,'Student Master'!B:B,0)),"0"))</f>
        <v/>
      </c>
    </row>
    <row r="1102" spans="1:17" x14ac:dyDescent="0.35">
      <c r="A1102" s="20">
        <v>1101</v>
      </c>
      <c r="B1102" s="21"/>
      <c r="C1102" s="20"/>
      <c r="D1102" s="20"/>
      <c r="E1102" s="20"/>
      <c r="F1102" s="20"/>
      <c r="G1102" s="22" t="str">
        <f>IF(TRIM(D1102)="","",IFERROR(INDEX('Student Master'!AB:AB,MATCH(D1102,'Student Master'!B:B,0)),"0"))</f>
        <v/>
      </c>
      <c r="H1102" s="22" t="str">
        <f>IF(TRIM(D1102)="","",IFERROR(INDEX('Student Master'!AG:AG,MATCH(D1102,'Student Master'!B:B,0)),"0"))</f>
        <v/>
      </c>
      <c r="I1102" s="22" t="str">
        <f>IF(TRIM(D1102)="","",IFERROR(INDEX('Student Master'!AH:AH,MATCH(D1102,'Student Master'!B:B,0)),"0"))</f>
        <v/>
      </c>
      <c r="J1102" s="22" t="str">
        <f>IF(TRIM(D1102)="","",IFERROR(INDEX('Student Master'!AI:AI,MATCH(D1102,'Student Master'!B:B,0)),"0"))</f>
        <v/>
      </c>
      <c r="K1102" s="23" t="str">
        <f t="shared" si="21"/>
        <v/>
      </c>
      <c r="L1102" s="20"/>
      <c r="M1102" s="20" t="str">
        <f>IF(TRIM(D1102)="","",IFERROR(INDEX('Student Master'!C:C,MATCH(D1102,'Student Master'!B:B,0)),"0"))</f>
        <v/>
      </c>
      <c r="N1102" s="20" t="str">
        <f>IF(TRIM(D1102)="","",IFERROR(INDEX('Student Master'!D:D,MATCH(D1102,'Student Master'!B:B,0)),"0"))</f>
        <v/>
      </c>
      <c r="O1102" s="20" t="str">
        <f>IF(TRIM(D1102)="","",IFERROR(INDEX('Student Master'!H:H,MATCH(D1102,'Student Master'!B:B,0)),"0"))</f>
        <v/>
      </c>
      <c r="P1102" s="20" t="str">
        <f>IF(TRIM(D1102)="","",IFERROR(INDEX('Student Master'!N:N,MATCH(D1102,'Student Master'!B:B,0)),"0"))</f>
        <v/>
      </c>
      <c r="Q1102" s="20" t="str">
        <f>IF(TRIM(D1102)="","",IFERROR(INDEX('Student Master'!L:L,MATCH(D1102,'Student Master'!B:B,0)),"0"))</f>
        <v/>
      </c>
    </row>
    <row r="1103" spans="1:17" x14ac:dyDescent="0.35">
      <c r="A1103" s="20">
        <v>1102</v>
      </c>
      <c r="B1103" s="21"/>
      <c r="C1103" s="20"/>
      <c r="D1103" s="20"/>
      <c r="E1103" s="20"/>
      <c r="F1103" s="20"/>
      <c r="G1103" s="22" t="str">
        <f>IF(TRIM(D1103)="","",IFERROR(INDEX('Student Master'!AB:AB,MATCH(D1103,'Student Master'!B:B,0)),"0"))</f>
        <v/>
      </c>
      <c r="H1103" s="22" t="str">
        <f>IF(TRIM(D1103)="","",IFERROR(INDEX('Student Master'!AG:AG,MATCH(D1103,'Student Master'!B:B,0)),"0"))</f>
        <v/>
      </c>
      <c r="I1103" s="22" t="str">
        <f>IF(TRIM(D1103)="","",IFERROR(INDEX('Student Master'!AH:AH,MATCH(D1103,'Student Master'!B:B,0)),"0"))</f>
        <v/>
      </c>
      <c r="J1103" s="22" t="str">
        <f>IF(TRIM(D1103)="","",IFERROR(INDEX('Student Master'!AI:AI,MATCH(D1103,'Student Master'!B:B,0)),"0"))</f>
        <v/>
      </c>
      <c r="K1103" s="23" t="str">
        <f t="shared" si="21"/>
        <v/>
      </c>
      <c r="L1103" s="20"/>
      <c r="M1103" s="20" t="str">
        <f>IF(TRIM(D1103)="","",IFERROR(INDEX('Student Master'!C:C,MATCH(D1103,'Student Master'!B:B,0)),"0"))</f>
        <v/>
      </c>
      <c r="N1103" s="20" t="str">
        <f>IF(TRIM(D1103)="","",IFERROR(INDEX('Student Master'!D:D,MATCH(D1103,'Student Master'!B:B,0)),"0"))</f>
        <v/>
      </c>
      <c r="O1103" s="20" t="str">
        <f>IF(TRIM(D1103)="","",IFERROR(INDEX('Student Master'!H:H,MATCH(D1103,'Student Master'!B:B,0)),"0"))</f>
        <v/>
      </c>
      <c r="P1103" s="20" t="str">
        <f>IF(TRIM(D1103)="","",IFERROR(INDEX('Student Master'!N:N,MATCH(D1103,'Student Master'!B:B,0)),"0"))</f>
        <v/>
      </c>
      <c r="Q1103" s="20" t="str">
        <f>IF(TRIM(D1103)="","",IFERROR(INDEX('Student Master'!L:L,MATCH(D1103,'Student Master'!B:B,0)),"0"))</f>
        <v/>
      </c>
    </row>
    <row r="1104" spans="1:17" x14ac:dyDescent="0.35">
      <c r="A1104" s="20">
        <v>1103</v>
      </c>
      <c r="B1104" s="21"/>
      <c r="C1104" s="20"/>
      <c r="D1104" s="20"/>
      <c r="E1104" s="20"/>
      <c r="F1104" s="20"/>
      <c r="G1104" s="22" t="str">
        <f>IF(TRIM(D1104)="","",IFERROR(INDEX('Student Master'!AB:AB,MATCH(D1104,'Student Master'!B:B,0)),"0"))</f>
        <v/>
      </c>
      <c r="H1104" s="22" t="str">
        <f>IF(TRIM(D1104)="","",IFERROR(INDEX('Student Master'!AG:AG,MATCH(D1104,'Student Master'!B:B,0)),"0"))</f>
        <v/>
      </c>
      <c r="I1104" s="22" t="str">
        <f>IF(TRIM(D1104)="","",IFERROR(INDEX('Student Master'!AH:AH,MATCH(D1104,'Student Master'!B:B,0)),"0"))</f>
        <v/>
      </c>
      <c r="J1104" s="22" t="str">
        <f>IF(TRIM(D1104)="","",IFERROR(INDEX('Student Master'!AI:AI,MATCH(D1104,'Student Master'!B:B,0)),"0"))</f>
        <v/>
      </c>
      <c r="K1104" s="23" t="str">
        <f t="shared" si="21"/>
        <v/>
      </c>
      <c r="L1104" s="20"/>
      <c r="M1104" s="20" t="str">
        <f>IF(TRIM(D1104)="","",IFERROR(INDEX('Student Master'!C:C,MATCH(D1104,'Student Master'!B:B,0)),"0"))</f>
        <v/>
      </c>
      <c r="N1104" s="20" t="str">
        <f>IF(TRIM(D1104)="","",IFERROR(INDEX('Student Master'!D:D,MATCH(D1104,'Student Master'!B:B,0)),"0"))</f>
        <v/>
      </c>
      <c r="O1104" s="20" t="str">
        <f>IF(TRIM(D1104)="","",IFERROR(INDEX('Student Master'!H:H,MATCH(D1104,'Student Master'!B:B,0)),"0"))</f>
        <v/>
      </c>
      <c r="P1104" s="20" t="str">
        <f>IF(TRIM(D1104)="","",IFERROR(INDEX('Student Master'!N:N,MATCH(D1104,'Student Master'!B:B,0)),"0"))</f>
        <v/>
      </c>
      <c r="Q1104" s="20" t="str">
        <f>IF(TRIM(D1104)="","",IFERROR(INDEX('Student Master'!L:L,MATCH(D1104,'Student Master'!B:B,0)),"0"))</f>
        <v/>
      </c>
    </row>
    <row r="1105" spans="1:17" x14ac:dyDescent="0.35">
      <c r="A1105" s="20">
        <v>1104</v>
      </c>
      <c r="B1105" s="21"/>
      <c r="C1105" s="20"/>
      <c r="D1105" s="20"/>
      <c r="E1105" s="20"/>
      <c r="F1105" s="20"/>
      <c r="G1105" s="22" t="str">
        <f>IF(TRIM(D1105)="","",IFERROR(INDEX('Student Master'!AB:AB,MATCH(D1105,'Student Master'!B:B,0)),"0"))</f>
        <v/>
      </c>
      <c r="H1105" s="22" t="str">
        <f>IF(TRIM(D1105)="","",IFERROR(INDEX('Student Master'!AG:AG,MATCH(D1105,'Student Master'!B:B,0)),"0"))</f>
        <v/>
      </c>
      <c r="I1105" s="22" t="str">
        <f>IF(TRIM(D1105)="","",IFERROR(INDEX('Student Master'!AH:AH,MATCH(D1105,'Student Master'!B:B,0)),"0"))</f>
        <v/>
      </c>
      <c r="J1105" s="22" t="str">
        <f>IF(TRIM(D1105)="","",IFERROR(INDEX('Student Master'!AI:AI,MATCH(D1105,'Student Master'!B:B,0)),"0"))</f>
        <v/>
      </c>
      <c r="K1105" s="23" t="str">
        <f t="shared" si="21"/>
        <v/>
      </c>
      <c r="L1105" s="20"/>
      <c r="M1105" s="20" t="str">
        <f>IF(TRIM(D1105)="","",IFERROR(INDEX('Student Master'!C:C,MATCH(D1105,'Student Master'!B:B,0)),"0"))</f>
        <v/>
      </c>
      <c r="N1105" s="20" t="str">
        <f>IF(TRIM(D1105)="","",IFERROR(INDEX('Student Master'!D:D,MATCH(D1105,'Student Master'!B:B,0)),"0"))</f>
        <v/>
      </c>
      <c r="O1105" s="20" t="str">
        <f>IF(TRIM(D1105)="","",IFERROR(INDEX('Student Master'!H:H,MATCH(D1105,'Student Master'!B:B,0)),"0"))</f>
        <v/>
      </c>
      <c r="P1105" s="20" t="str">
        <f>IF(TRIM(D1105)="","",IFERROR(INDEX('Student Master'!N:N,MATCH(D1105,'Student Master'!B:B,0)),"0"))</f>
        <v/>
      </c>
      <c r="Q1105" s="20" t="str">
        <f>IF(TRIM(D1105)="","",IFERROR(INDEX('Student Master'!L:L,MATCH(D1105,'Student Master'!B:B,0)),"0"))</f>
        <v/>
      </c>
    </row>
    <row r="1106" spans="1:17" x14ac:dyDescent="0.35">
      <c r="A1106" s="20">
        <v>1105</v>
      </c>
      <c r="B1106" s="21"/>
      <c r="C1106" s="20"/>
      <c r="D1106" s="20"/>
      <c r="E1106" s="20"/>
      <c r="F1106" s="20"/>
      <c r="G1106" s="22" t="str">
        <f>IF(TRIM(D1106)="","",IFERROR(INDEX('Student Master'!AB:AB,MATCH(D1106,'Student Master'!B:B,0)),"0"))</f>
        <v/>
      </c>
      <c r="H1106" s="22" t="str">
        <f>IF(TRIM(D1106)="","",IFERROR(INDEX('Student Master'!AG:AG,MATCH(D1106,'Student Master'!B:B,0)),"0"))</f>
        <v/>
      </c>
      <c r="I1106" s="22" t="str">
        <f>IF(TRIM(D1106)="","",IFERROR(INDEX('Student Master'!AH:AH,MATCH(D1106,'Student Master'!B:B,0)),"0"))</f>
        <v/>
      </c>
      <c r="J1106" s="22" t="str">
        <f>IF(TRIM(D1106)="","",IFERROR(INDEX('Student Master'!AI:AI,MATCH(D1106,'Student Master'!B:B,0)),"0"))</f>
        <v/>
      </c>
      <c r="K1106" s="23" t="str">
        <f t="shared" si="21"/>
        <v/>
      </c>
      <c r="L1106" s="20"/>
      <c r="M1106" s="20" t="str">
        <f>IF(TRIM(D1106)="","",IFERROR(INDEX('Student Master'!C:C,MATCH(D1106,'Student Master'!B:B,0)),"0"))</f>
        <v/>
      </c>
      <c r="N1106" s="20" t="str">
        <f>IF(TRIM(D1106)="","",IFERROR(INDEX('Student Master'!D:D,MATCH(D1106,'Student Master'!B:B,0)),"0"))</f>
        <v/>
      </c>
      <c r="O1106" s="20" t="str">
        <f>IF(TRIM(D1106)="","",IFERROR(INDEX('Student Master'!H:H,MATCH(D1106,'Student Master'!B:B,0)),"0"))</f>
        <v/>
      </c>
      <c r="P1106" s="20" t="str">
        <f>IF(TRIM(D1106)="","",IFERROR(INDEX('Student Master'!N:N,MATCH(D1106,'Student Master'!B:B,0)),"0"))</f>
        <v/>
      </c>
      <c r="Q1106" s="20" t="str">
        <f>IF(TRIM(D1106)="","",IFERROR(INDEX('Student Master'!L:L,MATCH(D1106,'Student Master'!B:B,0)),"0"))</f>
        <v/>
      </c>
    </row>
    <row r="1107" spans="1:17" x14ac:dyDescent="0.35">
      <c r="A1107" s="20">
        <v>1106</v>
      </c>
      <c r="B1107" s="21"/>
      <c r="C1107" s="20"/>
      <c r="D1107" s="20"/>
      <c r="E1107" s="20"/>
      <c r="F1107" s="20"/>
      <c r="G1107" s="22" t="str">
        <f>IF(TRIM(D1107)="","",IFERROR(INDEX('Student Master'!AB:AB,MATCH(D1107,'Student Master'!B:B,0)),"0"))</f>
        <v/>
      </c>
      <c r="H1107" s="22" t="str">
        <f>IF(TRIM(D1107)="","",IFERROR(INDEX('Student Master'!AG:AG,MATCH(D1107,'Student Master'!B:B,0)),"0"))</f>
        <v/>
      </c>
      <c r="I1107" s="22" t="str">
        <f>IF(TRIM(D1107)="","",IFERROR(INDEX('Student Master'!AH:AH,MATCH(D1107,'Student Master'!B:B,0)),"0"))</f>
        <v/>
      </c>
      <c r="J1107" s="22" t="str">
        <f>IF(TRIM(D1107)="","",IFERROR(INDEX('Student Master'!AI:AI,MATCH(D1107,'Student Master'!B:B,0)),"0"))</f>
        <v/>
      </c>
      <c r="K1107" s="23" t="str">
        <f t="shared" si="21"/>
        <v/>
      </c>
      <c r="L1107" s="20"/>
      <c r="M1107" s="20" t="str">
        <f>IF(TRIM(D1107)="","",IFERROR(INDEX('Student Master'!C:C,MATCH(D1107,'Student Master'!B:B,0)),"0"))</f>
        <v/>
      </c>
      <c r="N1107" s="20" t="str">
        <f>IF(TRIM(D1107)="","",IFERROR(INDEX('Student Master'!D:D,MATCH(D1107,'Student Master'!B:B,0)),"0"))</f>
        <v/>
      </c>
      <c r="O1107" s="20" t="str">
        <f>IF(TRIM(D1107)="","",IFERROR(INDEX('Student Master'!H:H,MATCH(D1107,'Student Master'!B:B,0)),"0"))</f>
        <v/>
      </c>
      <c r="P1107" s="20" t="str">
        <f>IF(TRIM(D1107)="","",IFERROR(INDEX('Student Master'!N:N,MATCH(D1107,'Student Master'!B:B,0)),"0"))</f>
        <v/>
      </c>
      <c r="Q1107" s="20" t="str">
        <f>IF(TRIM(D1107)="","",IFERROR(INDEX('Student Master'!L:L,MATCH(D1107,'Student Master'!B:B,0)),"0"))</f>
        <v/>
      </c>
    </row>
    <row r="1108" spans="1:17" x14ac:dyDescent="0.35">
      <c r="A1108" s="20">
        <v>1107</v>
      </c>
      <c r="B1108" s="21"/>
      <c r="C1108" s="20"/>
      <c r="D1108" s="20"/>
      <c r="E1108" s="20"/>
      <c r="F1108" s="20"/>
      <c r="G1108" s="22" t="str">
        <f>IF(TRIM(D1108)="","",IFERROR(INDEX('Student Master'!AB:AB,MATCH(D1108,'Student Master'!B:B,0)),"0"))</f>
        <v/>
      </c>
      <c r="H1108" s="22" t="str">
        <f>IF(TRIM(D1108)="","",IFERROR(INDEX('Student Master'!AG:AG,MATCH(D1108,'Student Master'!B:B,0)),"0"))</f>
        <v/>
      </c>
      <c r="I1108" s="22" t="str">
        <f>IF(TRIM(D1108)="","",IFERROR(INDEX('Student Master'!AH:AH,MATCH(D1108,'Student Master'!B:B,0)),"0"))</f>
        <v/>
      </c>
      <c r="J1108" s="22" t="str">
        <f>IF(TRIM(D1108)="","",IFERROR(INDEX('Student Master'!AI:AI,MATCH(D1108,'Student Master'!B:B,0)),"0"))</f>
        <v/>
      </c>
      <c r="K1108" s="23" t="str">
        <f t="shared" si="21"/>
        <v/>
      </c>
      <c r="L1108" s="20"/>
      <c r="M1108" s="20" t="str">
        <f>IF(TRIM(D1108)="","",IFERROR(INDEX('Student Master'!C:C,MATCH(D1108,'Student Master'!B:B,0)),"0"))</f>
        <v/>
      </c>
      <c r="N1108" s="20" t="str">
        <f>IF(TRIM(D1108)="","",IFERROR(INDEX('Student Master'!D:D,MATCH(D1108,'Student Master'!B:B,0)),"0"))</f>
        <v/>
      </c>
      <c r="O1108" s="20" t="str">
        <f>IF(TRIM(D1108)="","",IFERROR(INDEX('Student Master'!H:H,MATCH(D1108,'Student Master'!B:B,0)),"0"))</f>
        <v/>
      </c>
      <c r="P1108" s="20" t="str">
        <f>IF(TRIM(D1108)="","",IFERROR(INDEX('Student Master'!N:N,MATCH(D1108,'Student Master'!B:B,0)),"0"))</f>
        <v/>
      </c>
      <c r="Q1108" s="20" t="str">
        <f>IF(TRIM(D1108)="","",IFERROR(INDEX('Student Master'!L:L,MATCH(D1108,'Student Master'!B:B,0)),"0"))</f>
        <v/>
      </c>
    </row>
    <row r="1109" spans="1:17" x14ac:dyDescent="0.35">
      <c r="A1109" s="20">
        <v>1108</v>
      </c>
      <c r="B1109" s="21"/>
      <c r="C1109" s="20"/>
      <c r="D1109" s="20"/>
      <c r="E1109" s="20"/>
      <c r="F1109" s="20"/>
      <c r="G1109" s="22" t="str">
        <f>IF(TRIM(D1109)="","",IFERROR(INDEX('Student Master'!AB:AB,MATCH(D1109,'Student Master'!B:B,0)),"0"))</f>
        <v/>
      </c>
      <c r="H1109" s="22" t="str">
        <f>IF(TRIM(D1109)="","",IFERROR(INDEX('Student Master'!AG:AG,MATCH(D1109,'Student Master'!B:B,0)),"0"))</f>
        <v/>
      </c>
      <c r="I1109" s="22" t="str">
        <f>IF(TRIM(D1109)="","",IFERROR(INDEX('Student Master'!AH:AH,MATCH(D1109,'Student Master'!B:B,0)),"0"))</f>
        <v/>
      </c>
      <c r="J1109" s="22" t="str">
        <f>IF(TRIM(D1109)="","",IFERROR(INDEX('Student Master'!AI:AI,MATCH(D1109,'Student Master'!B:B,0)),"0"))</f>
        <v/>
      </c>
      <c r="K1109" s="23" t="str">
        <f t="shared" si="21"/>
        <v/>
      </c>
      <c r="L1109" s="20"/>
      <c r="M1109" s="20" t="str">
        <f>IF(TRIM(D1109)="","",IFERROR(INDEX('Student Master'!C:C,MATCH(D1109,'Student Master'!B:B,0)),"0"))</f>
        <v/>
      </c>
      <c r="N1109" s="20" t="str">
        <f>IF(TRIM(D1109)="","",IFERROR(INDEX('Student Master'!D:D,MATCH(D1109,'Student Master'!B:B,0)),"0"))</f>
        <v/>
      </c>
      <c r="O1109" s="20" t="str">
        <f>IF(TRIM(D1109)="","",IFERROR(INDEX('Student Master'!H:H,MATCH(D1109,'Student Master'!B:B,0)),"0"))</f>
        <v/>
      </c>
      <c r="P1109" s="20" t="str">
        <f>IF(TRIM(D1109)="","",IFERROR(INDEX('Student Master'!N:N,MATCH(D1109,'Student Master'!B:B,0)),"0"))</f>
        <v/>
      </c>
      <c r="Q1109" s="20" t="str">
        <f>IF(TRIM(D1109)="","",IFERROR(INDEX('Student Master'!L:L,MATCH(D1109,'Student Master'!B:B,0)),"0"))</f>
        <v/>
      </c>
    </row>
    <row r="1110" spans="1:17" x14ac:dyDescent="0.35">
      <c r="A1110" s="20">
        <v>1109</v>
      </c>
      <c r="B1110" s="21"/>
      <c r="C1110" s="20"/>
      <c r="D1110" s="20"/>
      <c r="E1110" s="20"/>
      <c r="F1110" s="20"/>
      <c r="G1110" s="22" t="str">
        <f>IF(TRIM(D1110)="","",IFERROR(INDEX('Student Master'!AB:AB,MATCH(D1110,'Student Master'!B:B,0)),"0"))</f>
        <v/>
      </c>
      <c r="H1110" s="22" t="str">
        <f>IF(TRIM(D1110)="","",IFERROR(INDEX('Student Master'!AG:AG,MATCH(D1110,'Student Master'!B:B,0)),"0"))</f>
        <v/>
      </c>
      <c r="I1110" s="22" t="str">
        <f>IF(TRIM(D1110)="","",IFERROR(INDEX('Student Master'!AH:AH,MATCH(D1110,'Student Master'!B:B,0)),"0"))</f>
        <v/>
      </c>
      <c r="J1110" s="22" t="str">
        <f>IF(TRIM(D1110)="","",IFERROR(INDEX('Student Master'!AI:AI,MATCH(D1110,'Student Master'!B:B,0)),"0"))</f>
        <v/>
      </c>
      <c r="K1110" s="23" t="str">
        <f t="shared" si="21"/>
        <v/>
      </c>
      <c r="L1110" s="20"/>
      <c r="M1110" s="20" t="str">
        <f>IF(TRIM(D1110)="","",IFERROR(INDEX('Student Master'!C:C,MATCH(D1110,'Student Master'!B:B,0)),"0"))</f>
        <v/>
      </c>
      <c r="N1110" s="20" t="str">
        <f>IF(TRIM(D1110)="","",IFERROR(INDEX('Student Master'!D:D,MATCH(D1110,'Student Master'!B:B,0)),"0"))</f>
        <v/>
      </c>
      <c r="O1110" s="20" t="str">
        <f>IF(TRIM(D1110)="","",IFERROR(INDEX('Student Master'!H:H,MATCH(D1110,'Student Master'!B:B,0)),"0"))</f>
        <v/>
      </c>
      <c r="P1110" s="20" t="str">
        <f>IF(TRIM(D1110)="","",IFERROR(INDEX('Student Master'!N:N,MATCH(D1110,'Student Master'!B:B,0)),"0"))</f>
        <v/>
      </c>
      <c r="Q1110" s="20" t="str">
        <f>IF(TRIM(D1110)="","",IFERROR(INDEX('Student Master'!L:L,MATCH(D1110,'Student Master'!B:B,0)),"0"))</f>
        <v/>
      </c>
    </row>
    <row r="1111" spans="1:17" x14ac:dyDescent="0.35">
      <c r="A1111" s="20">
        <v>1110</v>
      </c>
      <c r="B1111" s="21"/>
      <c r="C1111" s="20"/>
      <c r="D1111" s="20"/>
      <c r="E1111" s="20"/>
      <c r="F1111" s="20"/>
      <c r="G1111" s="22" t="str">
        <f>IF(TRIM(D1111)="","",IFERROR(INDEX('Student Master'!AB:AB,MATCH(D1111,'Student Master'!B:B,0)),"0"))</f>
        <v/>
      </c>
      <c r="H1111" s="22" t="str">
        <f>IF(TRIM(D1111)="","",IFERROR(INDEX('Student Master'!AG:AG,MATCH(D1111,'Student Master'!B:B,0)),"0"))</f>
        <v/>
      </c>
      <c r="I1111" s="22" t="str">
        <f>IF(TRIM(D1111)="","",IFERROR(INDEX('Student Master'!AH:AH,MATCH(D1111,'Student Master'!B:B,0)),"0"))</f>
        <v/>
      </c>
      <c r="J1111" s="22" t="str">
        <f>IF(TRIM(D1111)="","",IFERROR(INDEX('Student Master'!AI:AI,MATCH(D1111,'Student Master'!B:B,0)),"0"))</f>
        <v/>
      </c>
      <c r="K1111" s="23" t="str">
        <f t="shared" si="21"/>
        <v/>
      </c>
      <c r="L1111" s="20"/>
      <c r="M1111" s="20" t="str">
        <f>IF(TRIM(D1111)="","",IFERROR(INDEX('Student Master'!C:C,MATCH(D1111,'Student Master'!B:B,0)),"0"))</f>
        <v/>
      </c>
      <c r="N1111" s="20" t="str">
        <f>IF(TRIM(D1111)="","",IFERROR(INDEX('Student Master'!D:D,MATCH(D1111,'Student Master'!B:B,0)),"0"))</f>
        <v/>
      </c>
      <c r="O1111" s="20" t="str">
        <f>IF(TRIM(D1111)="","",IFERROR(INDEX('Student Master'!H:H,MATCH(D1111,'Student Master'!B:B,0)),"0"))</f>
        <v/>
      </c>
      <c r="P1111" s="20" t="str">
        <f>IF(TRIM(D1111)="","",IFERROR(INDEX('Student Master'!N:N,MATCH(D1111,'Student Master'!B:B,0)),"0"))</f>
        <v/>
      </c>
      <c r="Q1111" s="20" t="str">
        <f>IF(TRIM(D1111)="","",IFERROR(INDEX('Student Master'!L:L,MATCH(D1111,'Student Master'!B:B,0)),"0"))</f>
        <v/>
      </c>
    </row>
    <row r="1112" spans="1:17" x14ac:dyDescent="0.35">
      <c r="A1112" s="20">
        <v>1111</v>
      </c>
      <c r="B1112" s="21"/>
      <c r="C1112" s="20"/>
      <c r="D1112" s="20"/>
      <c r="E1112" s="20"/>
      <c r="F1112" s="20"/>
      <c r="G1112" s="22" t="str">
        <f>IF(TRIM(D1112)="","",IFERROR(INDEX('Student Master'!AB:AB,MATCH(D1112,'Student Master'!B:B,0)),"0"))</f>
        <v/>
      </c>
      <c r="H1112" s="22" t="str">
        <f>IF(TRIM(D1112)="","",IFERROR(INDEX('Student Master'!AG:AG,MATCH(D1112,'Student Master'!B:B,0)),"0"))</f>
        <v/>
      </c>
      <c r="I1112" s="22" t="str">
        <f>IF(TRIM(D1112)="","",IFERROR(INDEX('Student Master'!AH:AH,MATCH(D1112,'Student Master'!B:B,0)),"0"))</f>
        <v/>
      </c>
      <c r="J1112" s="22" t="str">
        <f>IF(TRIM(D1112)="","",IFERROR(INDEX('Student Master'!AI:AI,MATCH(D1112,'Student Master'!B:B,0)),"0"))</f>
        <v/>
      </c>
      <c r="K1112" s="23" t="str">
        <f t="shared" si="21"/>
        <v/>
      </c>
      <c r="L1112" s="20"/>
      <c r="M1112" s="20" t="str">
        <f>IF(TRIM(D1112)="","",IFERROR(INDEX('Student Master'!C:C,MATCH(D1112,'Student Master'!B:B,0)),"0"))</f>
        <v/>
      </c>
      <c r="N1112" s="20" t="str">
        <f>IF(TRIM(D1112)="","",IFERROR(INDEX('Student Master'!D:D,MATCH(D1112,'Student Master'!B:B,0)),"0"))</f>
        <v/>
      </c>
      <c r="O1112" s="20" t="str">
        <f>IF(TRIM(D1112)="","",IFERROR(INDEX('Student Master'!H:H,MATCH(D1112,'Student Master'!B:B,0)),"0"))</f>
        <v/>
      </c>
      <c r="P1112" s="20" t="str">
        <f>IF(TRIM(D1112)="","",IFERROR(INDEX('Student Master'!N:N,MATCH(D1112,'Student Master'!B:B,0)),"0"))</f>
        <v/>
      </c>
      <c r="Q1112" s="20" t="str">
        <f>IF(TRIM(D1112)="","",IFERROR(INDEX('Student Master'!L:L,MATCH(D1112,'Student Master'!B:B,0)),"0"))</f>
        <v/>
      </c>
    </row>
    <row r="1113" spans="1:17" x14ac:dyDescent="0.35">
      <c r="A1113" s="20">
        <v>1112</v>
      </c>
      <c r="B1113" s="21"/>
      <c r="C1113" s="20"/>
      <c r="D1113" s="20"/>
      <c r="E1113" s="20"/>
      <c r="F1113" s="20"/>
      <c r="G1113" s="22" t="str">
        <f>IF(TRIM(D1113)="","",IFERROR(INDEX('Student Master'!AB:AB,MATCH(D1113,'Student Master'!B:B,0)),"0"))</f>
        <v/>
      </c>
      <c r="H1113" s="22" t="str">
        <f>IF(TRIM(D1113)="","",IFERROR(INDEX('Student Master'!AG:AG,MATCH(D1113,'Student Master'!B:B,0)),"0"))</f>
        <v/>
      </c>
      <c r="I1113" s="22" t="str">
        <f>IF(TRIM(D1113)="","",IFERROR(INDEX('Student Master'!AH:AH,MATCH(D1113,'Student Master'!B:B,0)),"0"))</f>
        <v/>
      </c>
      <c r="J1113" s="22" t="str">
        <f>IF(TRIM(D1113)="","",IFERROR(INDEX('Student Master'!AI:AI,MATCH(D1113,'Student Master'!B:B,0)),"0"))</f>
        <v/>
      </c>
      <c r="K1113" s="23" t="str">
        <f t="shared" si="21"/>
        <v/>
      </c>
      <c r="L1113" s="20"/>
      <c r="M1113" s="20" t="str">
        <f>IF(TRIM(D1113)="","",IFERROR(INDEX('Student Master'!C:C,MATCH(D1113,'Student Master'!B:B,0)),"0"))</f>
        <v/>
      </c>
      <c r="N1113" s="20" t="str">
        <f>IF(TRIM(D1113)="","",IFERROR(INDEX('Student Master'!D:D,MATCH(D1113,'Student Master'!B:B,0)),"0"))</f>
        <v/>
      </c>
      <c r="O1113" s="20" t="str">
        <f>IF(TRIM(D1113)="","",IFERROR(INDEX('Student Master'!H:H,MATCH(D1113,'Student Master'!B:B,0)),"0"))</f>
        <v/>
      </c>
      <c r="P1113" s="20" t="str">
        <f>IF(TRIM(D1113)="","",IFERROR(INDEX('Student Master'!N:N,MATCH(D1113,'Student Master'!B:B,0)),"0"))</f>
        <v/>
      </c>
      <c r="Q1113" s="20" t="str">
        <f>IF(TRIM(D1113)="","",IFERROR(INDEX('Student Master'!L:L,MATCH(D1113,'Student Master'!B:B,0)),"0"))</f>
        <v/>
      </c>
    </row>
    <row r="1114" spans="1:17" x14ac:dyDescent="0.35">
      <c r="A1114" s="20">
        <v>1113</v>
      </c>
      <c r="B1114" s="21"/>
      <c r="C1114" s="20"/>
      <c r="D1114" s="20"/>
      <c r="E1114" s="20"/>
      <c r="F1114" s="20"/>
      <c r="G1114" s="22" t="str">
        <f>IF(TRIM(D1114)="","",IFERROR(INDEX('Student Master'!AB:AB,MATCH(D1114,'Student Master'!B:B,0)),"0"))</f>
        <v/>
      </c>
      <c r="H1114" s="22" t="str">
        <f>IF(TRIM(D1114)="","",IFERROR(INDEX('Student Master'!AG:AG,MATCH(D1114,'Student Master'!B:B,0)),"0"))</f>
        <v/>
      </c>
      <c r="I1114" s="22" t="str">
        <f>IF(TRIM(D1114)="","",IFERROR(INDEX('Student Master'!AH:AH,MATCH(D1114,'Student Master'!B:B,0)),"0"))</f>
        <v/>
      </c>
      <c r="J1114" s="22" t="str">
        <f>IF(TRIM(D1114)="","",IFERROR(INDEX('Student Master'!AI:AI,MATCH(D1114,'Student Master'!B:B,0)),"0"))</f>
        <v/>
      </c>
      <c r="K1114" s="23" t="str">
        <f t="shared" si="21"/>
        <v/>
      </c>
      <c r="L1114" s="20"/>
      <c r="M1114" s="20" t="str">
        <f>IF(TRIM(D1114)="","",IFERROR(INDEX('Student Master'!C:C,MATCH(D1114,'Student Master'!B:B,0)),"0"))</f>
        <v/>
      </c>
      <c r="N1114" s="20" t="str">
        <f>IF(TRIM(D1114)="","",IFERROR(INDEX('Student Master'!D:D,MATCH(D1114,'Student Master'!B:B,0)),"0"))</f>
        <v/>
      </c>
      <c r="O1114" s="20" t="str">
        <f>IF(TRIM(D1114)="","",IFERROR(INDEX('Student Master'!H:H,MATCH(D1114,'Student Master'!B:B,0)),"0"))</f>
        <v/>
      </c>
      <c r="P1114" s="20" t="str">
        <f>IF(TRIM(D1114)="","",IFERROR(INDEX('Student Master'!N:N,MATCH(D1114,'Student Master'!B:B,0)),"0"))</f>
        <v/>
      </c>
      <c r="Q1114" s="20" t="str">
        <f>IF(TRIM(D1114)="","",IFERROR(INDEX('Student Master'!L:L,MATCH(D1114,'Student Master'!B:B,0)),"0"))</f>
        <v/>
      </c>
    </row>
    <row r="1115" spans="1:17" x14ac:dyDescent="0.35">
      <c r="A1115" s="20">
        <v>1114</v>
      </c>
      <c r="B1115" s="21"/>
      <c r="C1115" s="20"/>
      <c r="D1115" s="20"/>
      <c r="E1115" s="20"/>
      <c r="F1115" s="20"/>
      <c r="G1115" s="22" t="str">
        <f>IF(TRIM(D1115)="","",IFERROR(INDEX('Student Master'!AB:AB,MATCH(D1115,'Student Master'!B:B,0)),"0"))</f>
        <v/>
      </c>
      <c r="H1115" s="22" t="str">
        <f>IF(TRIM(D1115)="","",IFERROR(INDEX('Student Master'!AG:AG,MATCH(D1115,'Student Master'!B:B,0)),"0"))</f>
        <v/>
      </c>
      <c r="I1115" s="22" t="str">
        <f>IF(TRIM(D1115)="","",IFERROR(INDEX('Student Master'!AH:AH,MATCH(D1115,'Student Master'!B:B,0)),"0"))</f>
        <v/>
      </c>
      <c r="J1115" s="22" t="str">
        <f>IF(TRIM(D1115)="","",IFERROR(INDEX('Student Master'!AI:AI,MATCH(D1115,'Student Master'!B:B,0)),"0"))</f>
        <v/>
      </c>
      <c r="K1115" s="23" t="str">
        <f t="shared" si="21"/>
        <v/>
      </c>
      <c r="L1115" s="20"/>
      <c r="M1115" s="20" t="str">
        <f>IF(TRIM(D1115)="","",IFERROR(INDEX('Student Master'!C:C,MATCH(D1115,'Student Master'!B:B,0)),"0"))</f>
        <v/>
      </c>
      <c r="N1115" s="20" t="str">
        <f>IF(TRIM(D1115)="","",IFERROR(INDEX('Student Master'!D:D,MATCH(D1115,'Student Master'!B:B,0)),"0"))</f>
        <v/>
      </c>
      <c r="O1115" s="20" t="str">
        <f>IF(TRIM(D1115)="","",IFERROR(INDEX('Student Master'!H:H,MATCH(D1115,'Student Master'!B:B,0)),"0"))</f>
        <v/>
      </c>
      <c r="P1115" s="20" t="str">
        <f>IF(TRIM(D1115)="","",IFERROR(INDEX('Student Master'!N:N,MATCH(D1115,'Student Master'!B:B,0)),"0"))</f>
        <v/>
      </c>
      <c r="Q1115" s="20" t="str">
        <f>IF(TRIM(D1115)="","",IFERROR(INDEX('Student Master'!L:L,MATCH(D1115,'Student Master'!B:B,0)),"0"))</f>
        <v/>
      </c>
    </row>
    <row r="1116" spans="1:17" x14ac:dyDescent="0.35">
      <c r="A1116" s="20">
        <v>1115</v>
      </c>
      <c r="B1116" s="21"/>
      <c r="C1116" s="20"/>
      <c r="D1116" s="20"/>
      <c r="E1116" s="20"/>
      <c r="F1116" s="20"/>
      <c r="G1116" s="22" t="str">
        <f>IF(TRIM(D1116)="","",IFERROR(INDEX('Student Master'!AB:AB,MATCH(D1116,'Student Master'!B:B,0)),"0"))</f>
        <v/>
      </c>
      <c r="H1116" s="22" t="str">
        <f>IF(TRIM(D1116)="","",IFERROR(INDEX('Student Master'!AG:AG,MATCH(D1116,'Student Master'!B:B,0)),"0"))</f>
        <v/>
      </c>
      <c r="I1116" s="22" t="str">
        <f>IF(TRIM(D1116)="","",IFERROR(INDEX('Student Master'!AH:AH,MATCH(D1116,'Student Master'!B:B,0)),"0"))</f>
        <v/>
      </c>
      <c r="J1116" s="22" t="str">
        <f>IF(TRIM(D1116)="","",IFERROR(INDEX('Student Master'!AI:AI,MATCH(D1116,'Student Master'!B:B,0)),"0"))</f>
        <v/>
      </c>
      <c r="K1116" s="23" t="str">
        <f t="shared" si="21"/>
        <v/>
      </c>
      <c r="L1116" s="20"/>
      <c r="M1116" s="20" t="str">
        <f>IF(TRIM(D1116)="","",IFERROR(INDEX('Student Master'!C:C,MATCH(D1116,'Student Master'!B:B,0)),"0"))</f>
        <v/>
      </c>
      <c r="N1116" s="20" t="str">
        <f>IF(TRIM(D1116)="","",IFERROR(INDEX('Student Master'!D:D,MATCH(D1116,'Student Master'!B:B,0)),"0"))</f>
        <v/>
      </c>
      <c r="O1116" s="20" t="str">
        <f>IF(TRIM(D1116)="","",IFERROR(INDEX('Student Master'!H:H,MATCH(D1116,'Student Master'!B:B,0)),"0"))</f>
        <v/>
      </c>
      <c r="P1116" s="20" t="str">
        <f>IF(TRIM(D1116)="","",IFERROR(INDEX('Student Master'!N:N,MATCH(D1116,'Student Master'!B:B,0)),"0"))</f>
        <v/>
      </c>
      <c r="Q1116" s="20" t="str">
        <f>IF(TRIM(D1116)="","",IFERROR(INDEX('Student Master'!L:L,MATCH(D1116,'Student Master'!B:B,0)),"0"))</f>
        <v/>
      </c>
    </row>
    <row r="1117" spans="1:17" x14ac:dyDescent="0.35">
      <c r="A1117" s="20">
        <v>1116</v>
      </c>
      <c r="B1117" s="21"/>
      <c r="C1117" s="20"/>
      <c r="D1117" s="20"/>
      <c r="E1117" s="20"/>
      <c r="F1117" s="20"/>
      <c r="G1117" s="22" t="str">
        <f>IF(TRIM(D1117)="","",IFERROR(INDEX('Student Master'!AB:AB,MATCH(D1117,'Student Master'!B:B,0)),"0"))</f>
        <v/>
      </c>
      <c r="H1117" s="22" t="str">
        <f>IF(TRIM(D1117)="","",IFERROR(INDEX('Student Master'!AG:AG,MATCH(D1117,'Student Master'!B:B,0)),"0"))</f>
        <v/>
      </c>
      <c r="I1117" s="22" t="str">
        <f>IF(TRIM(D1117)="","",IFERROR(INDEX('Student Master'!AH:AH,MATCH(D1117,'Student Master'!B:B,0)),"0"))</f>
        <v/>
      </c>
      <c r="J1117" s="22" t="str">
        <f>IF(TRIM(D1117)="","",IFERROR(INDEX('Student Master'!AI:AI,MATCH(D1117,'Student Master'!B:B,0)),"0"))</f>
        <v/>
      </c>
      <c r="K1117" s="23" t="str">
        <f t="shared" si="21"/>
        <v/>
      </c>
      <c r="L1117" s="20"/>
      <c r="M1117" s="20" t="str">
        <f>IF(TRIM(D1117)="","",IFERROR(INDEX('Student Master'!C:C,MATCH(D1117,'Student Master'!B:B,0)),"0"))</f>
        <v/>
      </c>
      <c r="N1117" s="20" t="str">
        <f>IF(TRIM(D1117)="","",IFERROR(INDEX('Student Master'!D:D,MATCH(D1117,'Student Master'!B:B,0)),"0"))</f>
        <v/>
      </c>
      <c r="O1117" s="20" t="str">
        <f>IF(TRIM(D1117)="","",IFERROR(INDEX('Student Master'!H:H,MATCH(D1117,'Student Master'!B:B,0)),"0"))</f>
        <v/>
      </c>
      <c r="P1117" s="20" t="str">
        <f>IF(TRIM(D1117)="","",IFERROR(INDEX('Student Master'!N:N,MATCH(D1117,'Student Master'!B:B,0)),"0"))</f>
        <v/>
      </c>
      <c r="Q1117" s="20" t="str">
        <f>IF(TRIM(D1117)="","",IFERROR(INDEX('Student Master'!L:L,MATCH(D1117,'Student Master'!B:B,0)),"0"))</f>
        <v/>
      </c>
    </row>
    <row r="1118" spans="1:17" x14ac:dyDescent="0.35">
      <c r="A1118" s="20">
        <v>1117</v>
      </c>
      <c r="B1118" s="21"/>
      <c r="C1118" s="20"/>
      <c r="D1118" s="20"/>
      <c r="E1118" s="20"/>
      <c r="F1118" s="20"/>
      <c r="G1118" s="22" t="str">
        <f>IF(TRIM(D1118)="","",IFERROR(INDEX('Student Master'!AB:AB,MATCH(D1118,'Student Master'!B:B,0)),"0"))</f>
        <v/>
      </c>
      <c r="H1118" s="22" t="str">
        <f>IF(TRIM(D1118)="","",IFERROR(INDEX('Student Master'!AG:AG,MATCH(D1118,'Student Master'!B:B,0)),"0"))</f>
        <v/>
      </c>
      <c r="I1118" s="22" t="str">
        <f>IF(TRIM(D1118)="","",IFERROR(INDEX('Student Master'!AH:AH,MATCH(D1118,'Student Master'!B:B,0)),"0"))</f>
        <v/>
      </c>
      <c r="J1118" s="22" t="str">
        <f>IF(TRIM(D1118)="","",IFERROR(INDEX('Student Master'!AI:AI,MATCH(D1118,'Student Master'!B:B,0)),"0"))</f>
        <v/>
      </c>
      <c r="K1118" s="23" t="str">
        <f t="shared" si="21"/>
        <v/>
      </c>
      <c r="L1118" s="20"/>
      <c r="M1118" s="20" t="str">
        <f>IF(TRIM(D1118)="","",IFERROR(INDEX('Student Master'!C:C,MATCH(D1118,'Student Master'!B:B,0)),"0"))</f>
        <v/>
      </c>
      <c r="N1118" s="20" t="str">
        <f>IF(TRIM(D1118)="","",IFERROR(INDEX('Student Master'!D:D,MATCH(D1118,'Student Master'!B:B,0)),"0"))</f>
        <v/>
      </c>
      <c r="O1118" s="20" t="str">
        <f>IF(TRIM(D1118)="","",IFERROR(INDEX('Student Master'!H:H,MATCH(D1118,'Student Master'!B:B,0)),"0"))</f>
        <v/>
      </c>
      <c r="P1118" s="20" t="str">
        <f>IF(TRIM(D1118)="","",IFERROR(INDEX('Student Master'!N:N,MATCH(D1118,'Student Master'!B:B,0)),"0"))</f>
        <v/>
      </c>
      <c r="Q1118" s="20" t="str">
        <f>IF(TRIM(D1118)="","",IFERROR(INDEX('Student Master'!L:L,MATCH(D1118,'Student Master'!B:B,0)),"0"))</f>
        <v/>
      </c>
    </row>
    <row r="1119" spans="1:17" x14ac:dyDescent="0.35">
      <c r="A1119" s="20">
        <v>1118</v>
      </c>
      <c r="B1119" s="21"/>
      <c r="C1119" s="20"/>
      <c r="D1119" s="20"/>
      <c r="E1119" s="20"/>
      <c r="F1119" s="20"/>
      <c r="G1119" s="22" t="str">
        <f>IF(TRIM(D1119)="","",IFERROR(INDEX('Student Master'!AB:AB,MATCH(D1119,'Student Master'!B:B,0)),"0"))</f>
        <v/>
      </c>
      <c r="H1119" s="22" t="str">
        <f>IF(TRIM(D1119)="","",IFERROR(INDEX('Student Master'!AG:AG,MATCH(D1119,'Student Master'!B:B,0)),"0"))</f>
        <v/>
      </c>
      <c r="I1119" s="22" t="str">
        <f>IF(TRIM(D1119)="","",IFERROR(INDEX('Student Master'!AH:AH,MATCH(D1119,'Student Master'!B:B,0)),"0"))</f>
        <v/>
      </c>
      <c r="J1119" s="22" t="str">
        <f>IF(TRIM(D1119)="","",IFERROR(INDEX('Student Master'!AI:AI,MATCH(D1119,'Student Master'!B:B,0)),"0"))</f>
        <v/>
      </c>
      <c r="K1119" s="23" t="str">
        <f t="shared" si="21"/>
        <v/>
      </c>
      <c r="L1119" s="20"/>
      <c r="M1119" s="20" t="str">
        <f>IF(TRIM(D1119)="","",IFERROR(INDEX('Student Master'!C:C,MATCH(D1119,'Student Master'!B:B,0)),"0"))</f>
        <v/>
      </c>
      <c r="N1119" s="20" t="str">
        <f>IF(TRIM(D1119)="","",IFERROR(INDEX('Student Master'!D:D,MATCH(D1119,'Student Master'!B:B,0)),"0"))</f>
        <v/>
      </c>
      <c r="O1119" s="20" t="str">
        <f>IF(TRIM(D1119)="","",IFERROR(INDEX('Student Master'!H:H,MATCH(D1119,'Student Master'!B:B,0)),"0"))</f>
        <v/>
      </c>
      <c r="P1119" s="20" t="str">
        <f>IF(TRIM(D1119)="","",IFERROR(INDEX('Student Master'!N:N,MATCH(D1119,'Student Master'!B:B,0)),"0"))</f>
        <v/>
      </c>
      <c r="Q1119" s="20" t="str">
        <f>IF(TRIM(D1119)="","",IFERROR(INDEX('Student Master'!L:L,MATCH(D1119,'Student Master'!B:B,0)),"0"))</f>
        <v/>
      </c>
    </row>
    <row r="1120" spans="1:17" x14ac:dyDescent="0.35">
      <c r="A1120" s="20">
        <v>1119</v>
      </c>
      <c r="B1120" s="21"/>
      <c r="C1120" s="20"/>
      <c r="D1120" s="20"/>
      <c r="E1120" s="20"/>
      <c r="F1120" s="20"/>
      <c r="G1120" s="22" t="str">
        <f>IF(TRIM(D1120)="","",IFERROR(INDEX('Student Master'!AB:AB,MATCH(D1120,'Student Master'!B:B,0)),"0"))</f>
        <v/>
      </c>
      <c r="H1120" s="22" t="str">
        <f>IF(TRIM(D1120)="","",IFERROR(INDEX('Student Master'!AG:AG,MATCH(D1120,'Student Master'!B:B,0)),"0"))</f>
        <v/>
      </c>
      <c r="I1120" s="22" t="str">
        <f>IF(TRIM(D1120)="","",IFERROR(INDEX('Student Master'!AH:AH,MATCH(D1120,'Student Master'!B:B,0)),"0"))</f>
        <v/>
      </c>
      <c r="J1120" s="22" t="str">
        <f>IF(TRIM(D1120)="","",IFERROR(INDEX('Student Master'!AI:AI,MATCH(D1120,'Student Master'!B:B,0)),"0"))</f>
        <v/>
      </c>
      <c r="K1120" s="23" t="str">
        <f t="shared" si="21"/>
        <v/>
      </c>
      <c r="L1120" s="20"/>
      <c r="M1120" s="20" t="str">
        <f>IF(TRIM(D1120)="","",IFERROR(INDEX('Student Master'!C:C,MATCH(D1120,'Student Master'!B:B,0)),"0"))</f>
        <v/>
      </c>
      <c r="N1120" s="20" t="str">
        <f>IF(TRIM(D1120)="","",IFERROR(INDEX('Student Master'!D:D,MATCH(D1120,'Student Master'!B:B,0)),"0"))</f>
        <v/>
      </c>
      <c r="O1120" s="20" t="str">
        <f>IF(TRIM(D1120)="","",IFERROR(INDEX('Student Master'!H:H,MATCH(D1120,'Student Master'!B:B,0)),"0"))</f>
        <v/>
      </c>
      <c r="P1120" s="20" t="str">
        <f>IF(TRIM(D1120)="","",IFERROR(INDEX('Student Master'!N:N,MATCH(D1120,'Student Master'!B:B,0)),"0"))</f>
        <v/>
      </c>
      <c r="Q1120" s="20" t="str">
        <f>IF(TRIM(D1120)="","",IFERROR(INDEX('Student Master'!L:L,MATCH(D1120,'Student Master'!B:B,0)),"0"))</f>
        <v/>
      </c>
    </row>
    <row r="1121" spans="1:17" x14ac:dyDescent="0.35">
      <c r="A1121" s="20">
        <v>1120</v>
      </c>
      <c r="B1121" s="21"/>
      <c r="C1121" s="20"/>
      <c r="D1121" s="20"/>
      <c r="E1121" s="20"/>
      <c r="F1121" s="20"/>
      <c r="G1121" s="22" t="str">
        <f>IF(TRIM(D1121)="","",IFERROR(INDEX('Student Master'!AB:AB,MATCH(D1121,'Student Master'!B:B,0)),"0"))</f>
        <v/>
      </c>
      <c r="H1121" s="22" t="str">
        <f>IF(TRIM(D1121)="","",IFERROR(INDEX('Student Master'!AG:AG,MATCH(D1121,'Student Master'!B:B,0)),"0"))</f>
        <v/>
      </c>
      <c r="I1121" s="22" t="str">
        <f>IF(TRIM(D1121)="","",IFERROR(INDEX('Student Master'!AH:AH,MATCH(D1121,'Student Master'!B:B,0)),"0"))</f>
        <v/>
      </c>
      <c r="J1121" s="22" t="str">
        <f>IF(TRIM(D1121)="","",IFERROR(INDEX('Student Master'!AI:AI,MATCH(D1121,'Student Master'!B:B,0)),"0"))</f>
        <v/>
      </c>
      <c r="K1121" s="23" t="str">
        <f t="shared" si="21"/>
        <v/>
      </c>
      <c r="L1121" s="20"/>
      <c r="M1121" s="20" t="str">
        <f>IF(TRIM(D1121)="","",IFERROR(INDEX('Student Master'!C:C,MATCH(D1121,'Student Master'!B:B,0)),"0"))</f>
        <v/>
      </c>
      <c r="N1121" s="20" t="str">
        <f>IF(TRIM(D1121)="","",IFERROR(INDEX('Student Master'!D:D,MATCH(D1121,'Student Master'!B:B,0)),"0"))</f>
        <v/>
      </c>
      <c r="O1121" s="20" t="str">
        <f>IF(TRIM(D1121)="","",IFERROR(INDEX('Student Master'!H:H,MATCH(D1121,'Student Master'!B:B,0)),"0"))</f>
        <v/>
      </c>
      <c r="P1121" s="20" t="str">
        <f>IF(TRIM(D1121)="","",IFERROR(INDEX('Student Master'!N:N,MATCH(D1121,'Student Master'!B:B,0)),"0"))</f>
        <v/>
      </c>
      <c r="Q1121" s="20" t="str">
        <f>IF(TRIM(D1121)="","",IFERROR(INDEX('Student Master'!L:L,MATCH(D1121,'Student Master'!B:B,0)),"0"))</f>
        <v/>
      </c>
    </row>
    <row r="1122" spans="1:17" x14ac:dyDescent="0.35">
      <c r="A1122" s="20">
        <v>1121</v>
      </c>
      <c r="B1122" s="21"/>
      <c r="C1122" s="20"/>
      <c r="D1122" s="20"/>
      <c r="E1122" s="20"/>
      <c r="F1122" s="20"/>
      <c r="G1122" s="22" t="str">
        <f>IF(TRIM(D1122)="","",IFERROR(INDEX('Student Master'!AB:AB,MATCH(D1122,'Student Master'!B:B,0)),"0"))</f>
        <v/>
      </c>
      <c r="H1122" s="22" t="str">
        <f>IF(TRIM(D1122)="","",IFERROR(INDEX('Student Master'!AG:AG,MATCH(D1122,'Student Master'!B:B,0)),"0"))</f>
        <v/>
      </c>
      <c r="I1122" s="22" t="str">
        <f>IF(TRIM(D1122)="","",IFERROR(INDEX('Student Master'!AH:AH,MATCH(D1122,'Student Master'!B:B,0)),"0"))</f>
        <v/>
      </c>
      <c r="J1122" s="22" t="str">
        <f>IF(TRIM(D1122)="","",IFERROR(INDEX('Student Master'!AI:AI,MATCH(D1122,'Student Master'!B:B,0)),"0"))</f>
        <v/>
      </c>
      <c r="K1122" s="23" t="str">
        <f t="shared" si="21"/>
        <v/>
      </c>
      <c r="L1122" s="20"/>
      <c r="M1122" s="20" t="str">
        <f>IF(TRIM(D1122)="","",IFERROR(INDEX('Student Master'!C:C,MATCH(D1122,'Student Master'!B:B,0)),"0"))</f>
        <v/>
      </c>
      <c r="N1122" s="20" t="str">
        <f>IF(TRIM(D1122)="","",IFERROR(INDEX('Student Master'!D:D,MATCH(D1122,'Student Master'!B:B,0)),"0"))</f>
        <v/>
      </c>
      <c r="O1122" s="20" t="str">
        <f>IF(TRIM(D1122)="","",IFERROR(INDEX('Student Master'!H:H,MATCH(D1122,'Student Master'!B:B,0)),"0"))</f>
        <v/>
      </c>
      <c r="P1122" s="20" t="str">
        <f>IF(TRIM(D1122)="","",IFERROR(INDEX('Student Master'!N:N,MATCH(D1122,'Student Master'!B:B,0)),"0"))</f>
        <v/>
      </c>
      <c r="Q1122" s="20" t="str">
        <f>IF(TRIM(D1122)="","",IFERROR(INDEX('Student Master'!L:L,MATCH(D1122,'Student Master'!B:B,0)),"0"))</f>
        <v/>
      </c>
    </row>
    <row r="1123" spans="1:17" x14ac:dyDescent="0.35">
      <c r="A1123" s="20">
        <v>1122</v>
      </c>
      <c r="B1123" s="21"/>
      <c r="C1123" s="20"/>
      <c r="D1123" s="20"/>
      <c r="E1123" s="20"/>
      <c r="F1123" s="20"/>
      <c r="G1123" s="22" t="str">
        <f>IF(TRIM(D1123)="","",IFERROR(INDEX('Student Master'!AB:AB,MATCH(D1123,'Student Master'!B:B,0)),"0"))</f>
        <v/>
      </c>
      <c r="H1123" s="22" t="str">
        <f>IF(TRIM(D1123)="","",IFERROR(INDEX('Student Master'!AG:AG,MATCH(D1123,'Student Master'!B:B,0)),"0"))</f>
        <v/>
      </c>
      <c r="I1123" s="22" t="str">
        <f>IF(TRIM(D1123)="","",IFERROR(INDEX('Student Master'!AH:AH,MATCH(D1123,'Student Master'!B:B,0)),"0"))</f>
        <v/>
      </c>
      <c r="J1123" s="22" t="str">
        <f>IF(TRIM(D1123)="","",IFERROR(INDEX('Student Master'!AI:AI,MATCH(D1123,'Student Master'!B:B,0)),"0"))</f>
        <v/>
      </c>
      <c r="K1123" s="23" t="str">
        <f t="shared" si="21"/>
        <v/>
      </c>
      <c r="L1123" s="20"/>
      <c r="M1123" s="20" t="str">
        <f>IF(TRIM(D1123)="","",IFERROR(INDEX('Student Master'!C:C,MATCH(D1123,'Student Master'!B:B,0)),"0"))</f>
        <v/>
      </c>
      <c r="N1123" s="20" t="str">
        <f>IF(TRIM(D1123)="","",IFERROR(INDEX('Student Master'!D:D,MATCH(D1123,'Student Master'!B:B,0)),"0"))</f>
        <v/>
      </c>
      <c r="O1123" s="20" t="str">
        <f>IF(TRIM(D1123)="","",IFERROR(INDEX('Student Master'!H:H,MATCH(D1123,'Student Master'!B:B,0)),"0"))</f>
        <v/>
      </c>
      <c r="P1123" s="20" t="str">
        <f>IF(TRIM(D1123)="","",IFERROR(INDEX('Student Master'!N:N,MATCH(D1123,'Student Master'!B:B,0)),"0"))</f>
        <v/>
      </c>
      <c r="Q1123" s="20" t="str">
        <f>IF(TRIM(D1123)="","",IFERROR(INDEX('Student Master'!L:L,MATCH(D1123,'Student Master'!B:B,0)),"0"))</f>
        <v/>
      </c>
    </row>
    <row r="1124" spans="1:17" x14ac:dyDescent="0.35">
      <c r="A1124" s="20">
        <v>1123</v>
      </c>
      <c r="B1124" s="21"/>
      <c r="C1124" s="20"/>
      <c r="D1124" s="20"/>
      <c r="E1124" s="20"/>
      <c r="F1124" s="20"/>
      <c r="G1124" s="22" t="str">
        <f>IF(TRIM(D1124)="","",IFERROR(INDEX('Student Master'!AB:AB,MATCH(D1124,'Student Master'!B:B,0)),"0"))</f>
        <v/>
      </c>
      <c r="H1124" s="22" t="str">
        <f>IF(TRIM(D1124)="","",IFERROR(INDEX('Student Master'!AG:AG,MATCH(D1124,'Student Master'!B:B,0)),"0"))</f>
        <v/>
      </c>
      <c r="I1124" s="22" t="str">
        <f>IF(TRIM(D1124)="","",IFERROR(INDEX('Student Master'!AH:AH,MATCH(D1124,'Student Master'!B:B,0)),"0"))</f>
        <v/>
      </c>
      <c r="J1124" s="22" t="str">
        <f>IF(TRIM(D1124)="","",IFERROR(INDEX('Student Master'!AI:AI,MATCH(D1124,'Student Master'!B:B,0)),"0"))</f>
        <v/>
      </c>
      <c r="K1124" s="23" t="str">
        <f t="shared" si="21"/>
        <v/>
      </c>
      <c r="L1124" s="20"/>
      <c r="M1124" s="20" t="str">
        <f>IF(TRIM(D1124)="","",IFERROR(INDEX('Student Master'!C:C,MATCH(D1124,'Student Master'!B:B,0)),"0"))</f>
        <v/>
      </c>
      <c r="N1124" s="20" t="str">
        <f>IF(TRIM(D1124)="","",IFERROR(INDEX('Student Master'!D:D,MATCH(D1124,'Student Master'!B:B,0)),"0"))</f>
        <v/>
      </c>
      <c r="O1124" s="20" t="str">
        <f>IF(TRIM(D1124)="","",IFERROR(INDEX('Student Master'!H:H,MATCH(D1124,'Student Master'!B:B,0)),"0"))</f>
        <v/>
      </c>
      <c r="P1124" s="20" t="str">
        <f>IF(TRIM(D1124)="","",IFERROR(INDEX('Student Master'!N:N,MATCH(D1124,'Student Master'!B:B,0)),"0"))</f>
        <v/>
      </c>
      <c r="Q1124" s="20" t="str">
        <f>IF(TRIM(D1124)="","",IFERROR(INDEX('Student Master'!L:L,MATCH(D1124,'Student Master'!B:B,0)),"0"))</f>
        <v/>
      </c>
    </row>
    <row r="1125" spans="1:17" x14ac:dyDescent="0.35">
      <c r="A1125" s="20">
        <v>1124</v>
      </c>
      <c r="B1125" s="21"/>
      <c r="C1125" s="20"/>
      <c r="D1125" s="20"/>
      <c r="E1125" s="20"/>
      <c r="F1125" s="20"/>
      <c r="G1125" s="22" t="str">
        <f>IF(TRIM(D1125)="","",IFERROR(INDEX('Student Master'!AB:AB,MATCH(D1125,'Student Master'!B:B,0)),"0"))</f>
        <v/>
      </c>
      <c r="H1125" s="22" t="str">
        <f>IF(TRIM(D1125)="","",IFERROR(INDEX('Student Master'!AG:AG,MATCH(D1125,'Student Master'!B:B,0)),"0"))</f>
        <v/>
      </c>
      <c r="I1125" s="22" t="str">
        <f>IF(TRIM(D1125)="","",IFERROR(INDEX('Student Master'!AH:AH,MATCH(D1125,'Student Master'!B:B,0)),"0"))</f>
        <v/>
      </c>
      <c r="J1125" s="22" t="str">
        <f>IF(TRIM(D1125)="","",IFERROR(INDEX('Student Master'!AI:AI,MATCH(D1125,'Student Master'!B:B,0)),"0"))</f>
        <v/>
      </c>
      <c r="K1125" s="23" t="str">
        <f t="shared" si="21"/>
        <v/>
      </c>
      <c r="L1125" s="20"/>
      <c r="M1125" s="20" t="str">
        <f>IF(TRIM(D1125)="","",IFERROR(INDEX('Student Master'!C:C,MATCH(D1125,'Student Master'!B:B,0)),"0"))</f>
        <v/>
      </c>
      <c r="N1125" s="20" t="str">
        <f>IF(TRIM(D1125)="","",IFERROR(INDEX('Student Master'!D:D,MATCH(D1125,'Student Master'!B:B,0)),"0"))</f>
        <v/>
      </c>
      <c r="O1125" s="20" t="str">
        <f>IF(TRIM(D1125)="","",IFERROR(INDEX('Student Master'!H:H,MATCH(D1125,'Student Master'!B:B,0)),"0"))</f>
        <v/>
      </c>
      <c r="P1125" s="20" t="str">
        <f>IF(TRIM(D1125)="","",IFERROR(INDEX('Student Master'!N:N,MATCH(D1125,'Student Master'!B:B,0)),"0"))</f>
        <v/>
      </c>
      <c r="Q1125" s="20" t="str">
        <f>IF(TRIM(D1125)="","",IFERROR(INDEX('Student Master'!L:L,MATCH(D1125,'Student Master'!B:B,0)),"0"))</f>
        <v/>
      </c>
    </row>
    <row r="1126" spans="1:17" x14ac:dyDescent="0.35">
      <c r="A1126" s="20">
        <v>1125</v>
      </c>
      <c r="B1126" s="21"/>
      <c r="C1126" s="20"/>
      <c r="D1126" s="20"/>
      <c r="E1126" s="20"/>
      <c r="F1126" s="20"/>
      <c r="G1126" s="22" t="str">
        <f>IF(TRIM(D1126)="","",IFERROR(INDEX('Student Master'!AB:AB,MATCH(D1126,'Student Master'!B:B,0)),"0"))</f>
        <v/>
      </c>
      <c r="H1126" s="22" t="str">
        <f>IF(TRIM(D1126)="","",IFERROR(INDEX('Student Master'!AG:AG,MATCH(D1126,'Student Master'!B:B,0)),"0"))</f>
        <v/>
      </c>
      <c r="I1126" s="22" t="str">
        <f>IF(TRIM(D1126)="","",IFERROR(INDEX('Student Master'!AH:AH,MATCH(D1126,'Student Master'!B:B,0)),"0"))</f>
        <v/>
      </c>
      <c r="J1126" s="22" t="str">
        <f>IF(TRIM(D1126)="","",IFERROR(INDEX('Student Master'!AI:AI,MATCH(D1126,'Student Master'!B:B,0)),"0"))</f>
        <v/>
      </c>
      <c r="K1126" s="23" t="str">
        <f t="shared" si="21"/>
        <v/>
      </c>
      <c r="L1126" s="20"/>
      <c r="M1126" s="20" t="str">
        <f>IF(TRIM(D1126)="","",IFERROR(INDEX('Student Master'!C:C,MATCH(D1126,'Student Master'!B:B,0)),"0"))</f>
        <v/>
      </c>
      <c r="N1126" s="20" t="str">
        <f>IF(TRIM(D1126)="","",IFERROR(INDEX('Student Master'!D:D,MATCH(D1126,'Student Master'!B:B,0)),"0"))</f>
        <v/>
      </c>
      <c r="O1126" s="20" t="str">
        <f>IF(TRIM(D1126)="","",IFERROR(INDEX('Student Master'!H:H,MATCH(D1126,'Student Master'!B:B,0)),"0"))</f>
        <v/>
      </c>
      <c r="P1126" s="20" t="str">
        <f>IF(TRIM(D1126)="","",IFERROR(INDEX('Student Master'!N:N,MATCH(D1126,'Student Master'!B:B,0)),"0"))</f>
        <v/>
      </c>
      <c r="Q1126" s="20" t="str">
        <f>IF(TRIM(D1126)="","",IFERROR(INDEX('Student Master'!L:L,MATCH(D1126,'Student Master'!B:B,0)),"0"))</f>
        <v/>
      </c>
    </row>
    <row r="1127" spans="1:17" x14ac:dyDescent="0.35">
      <c r="A1127" s="20">
        <v>1126</v>
      </c>
      <c r="B1127" s="21"/>
      <c r="C1127" s="20"/>
      <c r="D1127" s="20"/>
      <c r="E1127" s="20"/>
      <c r="F1127" s="20"/>
      <c r="G1127" s="22" t="str">
        <f>IF(TRIM(D1127)="","",IFERROR(INDEX('Student Master'!AB:AB,MATCH(D1127,'Student Master'!B:B,0)),"0"))</f>
        <v/>
      </c>
      <c r="H1127" s="22" t="str">
        <f>IF(TRIM(D1127)="","",IFERROR(INDEX('Student Master'!AG:AG,MATCH(D1127,'Student Master'!B:B,0)),"0"))</f>
        <v/>
      </c>
      <c r="I1127" s="22" t="str">
        <f>IF(TRIM(D1127)="","",IFERROR(INDEX('Student Master'!AH:AH,MATCH(D1127,'Student Master'!B:B,0)),"0"))</f>
        <v/>
      </c>
      <c r="J1127" s="22" t="str">
        <f>IF(TRIM(D1127)="","",IFERROR(INDEX('Student Master'!AI:AI,MATCH(D1127,'Student Master'!B:B,0)),"0"))</f>
        <v/>
      </c>
      <c r="K1127" s="23" t="str">
        <f t="shared" si="21"/>
        <v/>
      </c>
      <c r="L1127" s="20"/>
      <c r="M1127" s="20" t="str">
        <f>IF(TRIM(D1127)="","",IFERROR(INDEX('Student Master'!C:C,MATCH(D1127,'Student Master'!B:B,0)),"0"))</f>
        <v/>
      </c>
      <c r="N1127" s="20" t="str">
        <f>IF(TRIM(D1127)="","",IFERROR(INDEX('Student Master'!D:D,MATCH(D1127,'Student Master'!B:B,0)),"0"))</f>
        <v/>
      </c>
      <c r="O1127" s="20" t="str">
        <f>IF(TRIM(D1127)="","",IFERROR(INDEX('Student Master'!H:H,MATCH(D1127,'Student Master'!B:B,0)),"0"))</f>
        <v/>
      </c>
      <c r="P1127" s="20" t="str">
        <f>IF(TRIM(D1127)="","",IFERROR(INDEX('Student Master'!N:N,MATCH(D1127,'Student Master'!B:B,0)),"0"))</f>
        <v/>
      </c>
      <c r="Q1127" s="20" t="str">
        <f>IF(TRIM(D1127)="","",IFERROR(INDEX('Student Master'!L:L,MATCH(D1127,'Student Master'!B:B,0)),"0"))</f>
        <v/>
      </c>
    </row>
    <row r="1128" spans="1:17" x14ac:dyDescent="0.35">
      <c r="A1128" s="20">
        <v>1127</v>
      </c>
      <c r="B1128" s="21"/>
      <c r="C1128" s="20"/>
      <c r="D1128" s="20"/>
      <c r="E1128" s="20"/>
      <c r="F1128" s="20"/>
      <c r="G1128" s="22" t="str">
        <f>IF(TRIM(D1128)="","",IFERROR(INDEX('Student Master'!AB:AB,MATCH(D1128,'Student Master'!B:B,0)),"0"))</f>
        <v/>
      </c>
      <c r="H1128" s="22" t="str">
        <f>IF(TRIM(D1128)="","",IFERROR(INDEX('Student Master'!AG:AG,MATCH(D1128,'Student Master'!B:B,0)),"0"))</f>
        <v/>
      </c>
      <c r="I1128" s="22" t="str">
        <f>IF(TRIM(D1128)="","",IFERROR(INDEX('Student Master'!AH:AH,MATCH(D1128,'Student Master'!B:B,0)),"0"))</f>
        <v/>
      </c>
      <c r="J1128" s="22" t="str">
        <f>IF(TRIM(D1128)="","",IFERROR(INDEX('Student Master'!AI:AI,MATCH(D1128,'Student Master'!B:B,0)),"0"))</f>
        <v/>
      </c>
      <c r="K1128" s="23" t="str">
        <f t="shared" si="21"/>
        <v/>
      </c>
      <c r="L1128" s="20"/>
      <c r="M1128" s="20" t="str">
        <f>IF(TRIM(D1128)="","",IFERROR(INDEX('Student Master'!C:C,MATCH(D1128,'Student Master'!B:B,0)),"0"))</f>
        <v/>
      </c>
      <c r="N1128" s="20" t="str">
        <f>IF(TRIM(D1128)="","",IFERROR(INDEX('Student Master'!D:D,MATCH(D1128,'Student Master'!B:B,0)),"0"))</f>
        <v/>
      </c>
      <c r="O1128" s="20" t="str">
        <f>IF(TRIM(D1128)="","",IFERROR(INDEX('Student Master'!H:H,MATCH(D1128,'Student Master'!B:B,0)),"0"))</f>
        <v/>
      </c>
      <c r="P1128" s="20" t="str">
        <f>IF(TRIM(D1128)="","",IFERROR(INDEX('Student Master'!N:N,MATCH(D1128,'Student Master'!B:B,0)),"0"))</f>
        <v/>
      </c>
      <c r="Q1128" s="20" t="str">
        <f>IF(TRIM(D1128)="","",IFERROR(INDEX('Student Master'!L:L,MATCH(D1128,'Student Master'!B:B,0)),"0"))</f>
        <v/>
      </c>
    </row>
    <row r="1129" spans="1:17" x14ac:dyDescent="0.35">
      <c r="A1129" s="20">
        <v>1128</v>
      </c>
      <c r="B1129" s="21"/>
      <c r="C1129" s="20"/>
      <c r="D1129" s="20"/>
      <c r="E1129" s="20"/>
      <c r="F1129" s="20"/>
      <c r="G1129" s="22" t="str">
        <f>IF(TRIM(D1129)="","",IFERROR(INDEX('Student Master'!AB:AB,MATCH(D1129,'Student Master'!B:B,0)),"0"))</f>
        <v/>
      </c>
      <c r="H1129" s="22" t="str">
        <f>IF(TRIM(D1129)="","",IFERROR(INDEX('Student Master'!AG:AG,MATCH(D1129,'Student Master'!B:B,0)),"0"))</f>
        <v/>
      </c>
      <c r="I1129" s="22" t="str">
        <f>IF(TRIM(D1129)="","",IFERROR(INDEX('Student Master'!AH:AH,MATCH(D1129,'Student Master'!B:B,0)),"0"))</f>
        <v/>
      </c>
      <c r="J1129" s="22" t="str">
        <f>IF(TRIM(D1129)="","",IFERROR(INDEX('Student Master'!AI:AI,MATCH(D1129,'Student Master'!B:B,0)),"0"))</f>
        <v/>
      </c>
      <c r="K1129" s="23" t="str">
        <f t="shared" si="21"/>
        <v/>
      </c>
      <c r="L1129" s="20"/>
      <c r="M1129" s="20" t="str">
        <f>IF(TRIM(D1129)="","",IFERROR(INDEX('Student Master'!C:C,MATCH(D1129,'Student Master'!B:B,0)),"0"))</f>
        <v/>
      </c>
      <c r="N1129" s="20" t="str">
        <f>IF(TRIM(D1129)="","",IFERROR(INDEX('Student Master'!D:D,MATCH(D1129,'Student Master'!B:B,0)),"0"))</f>
        <v/>
      </c>
      <c r="O1129" s="20" t="str">
        <f>IF(TRIM(D1129)="","",IFERROR(INDEX('Student Master'!H:H,MATCH(D1129,'Student Master'!B:B,0)),"0"))</f>
        <v/>
      </c>
      <c r="P1129" s="20" t="str">
        <f>IF(TRIM(D1129)="","",IFERROR(INDEX('Student Master'!N:N,MATCH(D1129,'Student Master'!B:B,0)),"0"))</f>
        <v/>
      </c>
      <c r="Q1129" s="20" t="str">
        <f>IF(TRIM(D1129)="","",IFERROR(INDEX('Student Master'!L:L,MATCH(D1129,'Student Master'!B:B,0)),"0"))</f>
        <v/>
      </c>
    </row>
    <row r="1130" spans="1:17" x14ac:dyDescent="0.35">
      <c r="A1130" s="20">
        <v>1129</v>
      </c>
      <c r="B1130" s="21"/>
      <c r="C1130" s="20"/>
      <c r="D1130" s="20"/>
      <c r="E1130" s="20"/>
      <c r="F1130" s="20"/>
      <c r="G1130" s="22" t="str">
        <f>IF(TRIM(D1130)="","",IFERROR(INDEX('Student Master'!AB:AB,MATCH(D1130,'Student Master'!B:B,0)),"0"))</f>
        <v/>
      </c>
      <c r="H1130" s="22" t="str">
        <f>IF(TRIM(D1130)="","",IFERROR(INDEX('Student Master'!AG:AG,MATCH(D1130,'Student Master'!B:B,0)),"0"))</f>
        <v/>
      </c>
      <c r="I1130" s="22" t="str">
        <f>IF(TRIM(D1130)="","",IFERROR(INDEX('Student Master'!AH:AH,MATCH(D1130,'Student Master'!B:B,0)),"0"))</f>
        <v/>
      </c>
      <c r="J1130" s="22" t="str">
        <f>IF(TRIM(D1130)="","",IFERROR(INDEX('Student Master'!AI:AI,MATCH(D1130,'Student Master'!B:B,0)),"0"))</f>
        <v/>
      </c>
      <c r="K1130" s="23" t="str">
        <f t="shared" si="21"/>
        <v/>
      </c>
      <c r="L1130" s="20"/>
      <c r="M1130" s="20" t="str">
        <f>IF(TRIM(D1130)="","",IFERROR(INDEX('Student Master'!C:C,MATCH(D1130,'Student Master'!B:B,0)),"0"))</f>
        <v/>
      </c>
      <c r="N1130" s="20" t="str">
        <f>IF(TRIM(D1130)="","",IFERROR(INDEX('Student Master'!D:D,MATCH(D1130,'Student Master'!B:B,0)),"0"))</f>
        <v/>
      </c>
      <c r="O1130" s="20" t="str">
        <f>IF(TRIM(D1130)="","",IFERROR(INDEX('Student Master'!H:H,MATCH(D1130,'Student Master'!B:B,0)),"0"))</f>
        <v/>
      </c>
      <c r="P1130" s="20" t="str">
        <f>IF(TRIM(D1130)="","",IFERROR(INDEX('Student Master'!N:N,MATCH(D1130,'Student Master'!B:B,0)),"0"))</f>
        <v/>
      </c>
      <c r="Q1130" s="20" t="str">
        <f>IF(TRIM(D1130)="","",IFERROR(INDEX('Student Master'!L:L,MATCH(D1130,'Student Master'!B:B,0)),"0"))</f>
        <v/>
      </c>
    </row>
    <row r="1131" spans="1:17" x14ac:dyDescent="0.35">
      <c r="A1131" s="20">
        <v>1130</v>
      </c>
      <c r="B1131" s="21"/>
      <c r="C1131" s="20"/>
      <c r="D1131" s="20"/>
      <c r="E1131" s="20"/>
      <c r="F1131" s="20"/>
      <c r="G1131" s="22" t="str">
        <f>IF(TRIM(D1131)="","",IFERROR(INDEX('Student Master'!AB:AB,MATCH(D1131,'Student Master'!B:B,0)),"0"))</f>
        <v/>
      </c>
      <c r="H1131" s="22" t="str">
        <f>IF(TRIM(D1131)="","",IFERROR(INDEX('Student Master'!AG:AG,MATCH(D1131,'Student Master'!B:B,0)),"0"))</f>
        <v/>
      </c>
      <c r="I1131" s="22" t="str">
        <f>IF(TRIM(D1131)="","",IFERROR(INDEX('Student Master'!AH:AH,MATCH(D1131,'Student Master'!B:B,0)),"0"))</f>
        <v/>
      </c>
      <c r="J1131" s="22" t="str">
        <f>IF(TRIM(D1131)="","",IFERROR(INDEX('Student Master'!AI:AI,MATCH(D1131,'Student Master'!B:B,0)),"0"))</f>
        <v/>
      </c>
      <c r="K1131" s="23" t="str">
        <f t="shared" si="21"/>
        <v/>
      </c>
      <c r="L1131" s="20"/>
      <c r="M1131" s="20" t="str">
        <f>IF(TRIM(D1131)="","",IFERROR(INDEX('Student Master'!C:C,MATCH(D1131,'Student Master'!B:B,0)),"0"))</f>
        <v/>
      </c>
      <c r="N1131" s="20" t="str">
        <f>IF(TRIM(D1131)="","",IFERROR(INDEX('Student Master'!D:D,MATCH(D1131,'Student Master'!B:B,0)),"0"))</f>
        <v/>
      </c>
      <c r="O1131" s="20" t="str">
        <f>IF(TRIM(D1131)="","",IFERROR(INDEX('Student Master'!H:H,MATCH(D1131,'Student Master'!B:B,0)),"0"))</f>
        <v/>
      </c>
      <c r="P1131" s="20" t="str">
        <f>IF(TRIM(D1131)="","",IFERROR(INDEX('Student Master'!N:N,MATCH(D1131,'Student Master'!B:B,0)),"0"))</f>
        <v/>
      </c>
      <c r="Q1131" s="20" t="str">
        <f>IF(TRIM(D1131)="","",IFERROR(INDEX('Student Master'!L:L,MATCH(D1131,'Student Master'!B:B,0)),"0"))</f>
        <v/>
      </c>
    </row>
    <row r="1132" spans="1:17" x14ac:dyDescent="0.35">
      <c r="A1132" s="20">
        <v>1131</v>
      </c>
      <c r="B1132" s="21"/>
      <c r="C1132" s="20"/>
      <c r="D1132" s="20"/>
      <c r="E1132" s="20"/>
      <c r="F1132" s="20"/>
      <c r="G1132" s="22" t="str">
        <f>IF(TRIM(D1132)="","",IFERROR(INDEX('Student Master'!AB:AB,MATCH(D1132,'Student Master'!B:B,0)),"0"))</f>
        <v/>
      </c>
      <c r="H1132" s="22" t="str">
        <f>IF(TRIM(D1132)="","",IFERROR(INDEX('Student Master'!AG:AG,MATCH(D1132,'Student Master'!B:B,0)),"0"))</f>
        <v/>
      </c>
      <c r="I1132" s="22" t="str">
        <f>IF(TRIM(D1132)="","",IFERROR(INDEX('Student Master'!AH:AH,MATCH(D1132,'Student Master'!B:B,0)),"0"))</f>
        <v/>
      </c>
      <c r="J1132" s="22" t="str">
        <f>IF(TRIM(D1132)="","",IFERROR(INDEX('Student Master'!AI:AI,MATCH(D1132,'Student Master'!B:B,0)),"0"))</f>
        <v/>
      </c>
      <c r="K1132" s="23" t="str">
        <f t="shared" si="21"/>
        <v/>
      </c>
      <c r="L1132" s="20"/>
      <c r="M1132" s="20" t="str">
        <f>IF(TRIM(D1132)="","",IFERROR(INDEX('Student Master'!C:C,MATCH(D1132,'Student Master'!B:B,0)),"0"))</f>
        <v/>
      </c>
      <c r="N1132" s="20" t="str">
        <f>IF(TRIM(D1132)="","",IFERROR(INDEX('Student Master'!D:D,MATCH(D1132,'Student Master'!B:B,0)),"0"))</f>
        <v/>
      </c>
      <c r="O1132" s="20" t="str">
        <f>IF(TRIM(D1132)="","",IFERROR(INDEX('Student Master'!H:H,MATCH(D1132,'Student Master'!B:B,0)),"0"))</f>
        <v/>
      </c>
      <c r="P1132" s="20" t="str">
        <f>IF(TRIM(D1132)="","",IFERROR(INDEX('Student Master'!N:N,MATCH(D1132,'Student Master'!B:B,0)),"0"))</f>
        <v/>
      </c>
      <c r="Q1132" s="20" t="str">
        <f>IF(TRIM(D1132)="","",IFERROR(INDEX('Student Master'!L:L,MATCH(D1132,'Student Master'!B:B,0)),"0"))</f>
        <v/>
      </c>
    </row>
    <row r="1133" spans="1:17" x14ac:dyDescent="0.35">
      <c r="A1133" s="20">
        <v>1132</v>
      </c>
      <c r="B1133" s="21"/>
      <c r="C1133" s="20"/>
      <c r="D1133" s="20"/>
      <c r="E1133" s="20"/>
      <c r="F1133" s="20"/>
      <c r="G1133" s="22" t="str">
        <f>IF(TRIM(D1133)="","",IFERROR(INDEX('Student Master'!AB:AB,MATCH(D1133,'Student Master'!B:B,0)),"0"))</f>
        <v/>
      </c>
      <c r="H1133" s="22" t="str">
        <f>IF(TRIM(D1133)="","",IFERROR(INDEX('Student Master'!AG:AG,MATCH(D1133,'Student Master'!B:B,0)),"0"))</f>
        <v/>
      </c>
      <c r="I1133" s="22" t="str">
        <f>IF(TRIM(D1133)="","",IFERROR(INDEX('Student Master'!AH:AH,MATCH(D1133,'Student Master'!B:B,0)),"0"))</f>
        <v/>
      </c>
      <c r="J1133" s="22" t="str">
        <f>IF(TRIM(D1133)="","",IFERROR(INDEX('Student Master'!AI:AI,MATCH(D1133,'Student Master'!B:B,0)),"0"))</f>
        <v/>
      </c>
      <c r="K1133" s="23" t="str">
        <f t="shared" si="21"/>
        <v/>
      </c>
      <c r="L1133" s="20"/>
      <c r="M1133" s="20" t="str">
        <f>IF(TRIM(D1133)="","",IFERROR(INDEX('Student Master'!C:C,MATCH(D1133,'Student Master'!B:B,0)),"0"))</f>
        <v/>
      </c>
      <c r="N1133" s="20" t="str">
        <f>IF(TRIM(D1133)="","",IFERROR(INDEX('Student Master'!D:D,MATCH(D1133,'Student Master'!B:B,0)),"0"))</f>
        <v/>
      </c>
      <c r="O1133" s="20" t="str">
        <f>IF(TRIM(D1133)="","",IFERROR(INDEX('Student Master'!H:H,MATCH(D1133,'Student Master'!B:B,0)),"0"))</f>
        <v/>
      </c>
      <c r="P1133" s="20" t="str">
        <f>IF(TRIM(D1133)="","",IFERROR(INDEX('Student Master'!N:N,MATCH(D1133,'Student Master'!B:B,0)),"0"))</f>
        <v/>
      </c>
      <c r="Q1133" s="20" t="str">
        <f>IF(TRIM(D1133)="","",IFERROR(INDEX('Student Master'!L:L,MATCH(D1133,'Student Master'!B:B,0)),"0"))</f>
        <v/>
      </c>
    </row>
    <row r="1134" spans="1:17" x14ac:dyDescent="0.35">
      <c r="A1134" s="20">
        <v>1133</v>
      </c>
      <c r="B1134" s="21"/>
      <c r="C1134" s="20"/>
      <c r="D1134" s="20"/>
      <c r="E1134" s="20"/>
      <c r="F1134" s="20"/>
      <c r="G1134" s="22" t="str">
        <f>IF(TRIM(D1134)="","",IFERROR(INDEX('Student Master'!AB:AB,MATCH(D1134,'Student Master'!B:B,0)),"0"))</f>
        <v/>
      </c>
      <c r="H1134" s="22" t="str">
        <f>IF(TRIM(D1134)="","",IFERROR(INDEX('Student Master'!AG:AG,MATCH(D1134,'Student Master'!B:B,0)),"0"))</f>
        <v/>
      </c>
      <c r="I1134" s="22" t="str">
        <f>IF(TRIM(D1134)="","",IFERROR(INDEX('Student Master'!AH:AH,MATCH(D1134,'Student Master'!B:B,0)),"0"))</f>
        <v/>
      </c>
      <c r="J1134" s="22" t="str">
        <f>IF(TRIM(D1134)="","",IFERROR(INDEX('Student Master'!AI:AI,MATCH(D1134,'Student Master'!B:B,0)),"0"))</f>
        <v/>
      </c>
      <c r="K1134" s="23" t="str">
        <f t="shared" si="21"/>
        <v/>
      </c>
      <c r="L1134" s="20"/>
      <c r="M1134" s="20" t="str">
        <f>IF(TRIM(D1134)="","",IFERROR(INDEX('Student Master'!C:C,MATCH(D1134,'Student Master'!B:B,0)),"0"))</f>
        <v/>
      </c>
      <c r="N1134" s="20" t="str">
        <f>IF(TRIM(D1134)="","",IFERROR(INDEX('Student Master'!D:D,MATCH(D1134,'Student Master'!B:B,0)),"0"))</f>
        <v/>
      </c>
      <c r="O1134" s="20" t="str">
        <f>IF(TRIM(D1134)="","",IFERROR(INDEX('Student Master'!H:H,MATCH(D1134,'Student Master'!B:B,0)),"0"))</f>
        <v/>
      </c>
      <c r="P1134" s="20" t="str">
        <f>IF(TRIM(D1134)="","",IFERROR(INDEX('Student Master'!N:N,MATCH(D1134,'Student Master'!B:B,0)),"0"))</f>
        <v/>
      </c>
      <c r="Q1134" s="20" t="str">
        <f>IF(TRIM(D1134)="","",IFERROR(INDEX('Student Master'!L:L,MATCH(D1134,'Student Master'!B:B,0)),"0"))</f>
        <v/>
      </c>
    </row>
    <row r="1135" spans="1:17" x14ac:dyDescent="0.35">
      <c r="A1135" s="20">
        <v>1134</v>
      </c>
      <c r="B1135" s="21"/>
      <c r="C1135" s="20"/>
      <c r="D1135" s="20"/>
      <c r="E1135" s="20"/>
      <c r="F1135" s="20"/>
      <c r="G1135" s="22" t="str">
        <f>IF(TRIM(D1135)="","",IFERROR(INDEX('Student Master'!AB:AB,MATCH(D1135,'Student Master'!B:B,0)),"0"))</f>
        <v/>
      </c>
      <c r="H1135" s="22" t="str">
        <f>IF(TRIM(D1135)="","",IFERROR(INDEX('Student Master'!AG:AG,MATCH(D1135,'Student Master'!B:B,0)),"0"))</f>
        <v/>
      </c>
      <c r="I1135" s="22" t="str">
        <f>IF(TRIM(D1135)="","",IFERROR(INDEX('Student Master'!AH:AH,MATCH(D1135,'Student Master'!B:B,0)),"0"))</f>
        <v/>
      </c>
      <c r="J1135" s="22" t="str">
        <f>IF(TRIM(D1135)="","",IFERROR(INDEX('Student Master'!AI:AI,MATCH(D1135,'Student Master'!B:B,0)),"0"))</f>
        <v/>
      </c>
      <c r="K1135" s="23" t="str">
        <f t="shared" si="21"/>
        <v/>
      </c>
      <c r="L1135" s="20"/>
      <c r="M1135" s="20" t="str">
        <f>IF(TRIM(D1135)="","",IFERROR(INDEX('Student Master'!C:C,MATCH(D1135,'Student Master'!B:B,0)),"0"))</f>
        <v/>
      </c>
      <c r="N1135" s="20" t="str">
        <f>IF(TRIM(D1135)="","",IFERROR(INDEX('Student Master'!D:D,MATCH(D1135,'Student Master'!B:B,0)),"0"))</f>
        <v/>
      </c>
      <c r="O1135" s="20" t="str">
        <f>IF(TRIM(D1135)="","",IFERROR(INDEX('Student Master'!H:H,MATCH(D1135,'Student Master'!B:B,0)),"0"))</f>
        <v/>
      </c>
      <c r="P1135" s="20" t="str">
        <f>IF(TRIM(D1135)="","",IFERROR(INDEX('Student Master'!N:N,MATCH(D1135,'Student Master'!B:B,0)),"0"))</f>
        <v/>
      </c>
      <c r="Q1135" s="20" t="str">
        <f>IF(TRIM(D1135)="","",IFERROR(INDEX('Student Master'!L:L,MATCH(D1135,'Student Master'!B:B,0)),"0"))</f>
        <v/>
      </c>
    </row>
    <row r="1136" spans="1:17" x14ac:dyDescent="0.35">
      <c r="A1136" s="20">
        <v>1135</v>
      </c>
      <c r="B1136" s="21"/>
      <c r="C1136" s="20"/>
      <c r="D1136" s="20"/>
      <c r="E1136" s="20"/>
      <c r="F1136" s="20"/>
      <c r="G1136" s="22" t="str">
        <f>IF(TRIM(D1136)="","",IFERROR(INDEX('Student Master'!AB:AB,MATCH(D1136,'Student Master'!B:B,0)),"0"))</f>
        <v/>
      </c>
      <c r="H1136" s="22" t="str">
        <f>IF(TRIM(D1136)="","",IFERROR(INDEX('Student Master'!AG:AG,MATCH(D1136,'Student Master'!B:B,0)),"0"))</f>
        <v/>
      </c>
      <c r="I1136" s="22" t="str">
        <f>IF(TRIM(D1136)="","",IFERROR(INDEX('Student Master'!AH:AH,MATCH(D1136,'Student Master'!B:B,0)),"0"))</f>
        <v/>
      </c>
      <c r="J1136" s="22" t="str">
        <f>IF(TRIM(D1136)="","",IFERROR(INDEX('Student Master'!AI:AI,MATCH(D1136,'Student Master'!B:B,0)),"0"))</f>
        <v/>
      </c>
      <c r="K1136" s="23" t="str">
        <f t="shared" si="21"/>
        <v/>
      </c>
      <c r="L1136" s="20"/>
      <c r="M1136" s="20" t="str">
        <f>IF(TRIM(D1136)="","",IFERROR(INDEX('Student Master'!C:C,MATCH(D1136,'Student Master'!B:B,0)),"0"))</f>
        <v/>
      </c>
      <c r="N1136" s="20" t="str">
        <f>IF(TRIM(D1136)="","",IFERROR(INDEX('Student Master'!D:D,MATCH(D1136,'Student Master'!B:B,0)),"0"))</f>
        <v/>
      </c>
      <c r="O1136" s="20" t="str">
        <f>IF(TRIM(D1136)="","",IFERROR(INDEX('Student Master'!H:H,MATCH(D1136,'Student Master'!B:B,0)),"0"))</f>
        <v/>
      </c>
      <c r="P1136" s="20" t="str">
        <f>IF(TRIM(D1136)="","",IFERROR(INDEX('Student Master'!N:N,MATCH(D1136,'Student Master'!B:B,0)),"0"))</f>
        <v/>
      </c>
      <c r="Q1136" s="20" t="str">
        <f>IF(TRIM(D1136)="","",IFERROR(INDEX('Student Master'!L:L,MATCH(D1136,'Student Master'!B:B,0)),"0"))</f>
        <v/>
      </c>
    </row>
    <row r="1137" spans="1:17" x14ac:dyDescent="0.35">
      <c r="A1137" s="20">
        <v>1136</v>
      </c>
      <c r="B1137" s="21"/>
      <c r="C1137" s="20"/>
      <c r="D1137" s="20"/>
      <c r="E1137" s="20"/>
      <c r="F1137" s="20"/>
      <c r="G1137" s="22" t="str">
        <f>IF(TRIM(D1137)="","",IFERROR(INDEX('Student Master'!AB:AB,MATCH(D1137,'Student Master'!B:B,0)),"0"))</f>
        <v/>
      </c>
      <c r="H1137" s="22" t="str">
        <f>IF(TRIM(D1137)="","",IFERROR(INDEX('Student Master'!AG:AG,MATCH(D1137,'Student Master'!B:B,0)),"0"))</f>
        <v/>
      </c>
      <c r="I1137" s="22" t="str">
        <f>IF(TRIM(D1137)="","",IFERROR(INDEX('Student Master'!AH:AH,MATCH(D1137,'Student Master'!B:B,0)),"0"))</f>
        <v/>
      </c>
      <c r="J1137" s="22" t="str">
        <f>IF(TRIM(D1137)="","",IFERROR(INDEX('Student Master'!AI:AI,MATCH(D1137,'Student Master'!B:B,0)),"0"))</f>
        <v/>
      </c>
      <c r="K1137" s="23" t="str">
        <f t="shared" si="21"/>
        <v/>
      </c>
      <c r="L1137" s="20"/>
      <c r="M1137" s="20" t="str">
        <f>IF(TRIM(D1137)="","",IFERROR(INDEX('Student Master'!C:C,MATCH(D1137,'Student Master'!B:B,0)),"0"))</f>
        <v/>
      </c>
      <c r="N1137" s="20" t="str">
        <f>IF(TRIM(D1137)="","",IFERROR(INDEX('Student Master'!D:D,MATCH(D1137,'Student Master'!B:B,0)),"0"))</f>
        <v/>
      </c>
      <c r="O1137" s="20" t="str">
        <f>IF(TRIM(D1137)="","",IFERROR(INDEX('Student Master'!H:H,MATCH(D1137,'Student Master'!B:B,0)),"0"))</f>
        <v/>
      </c>
      <c r="P1137" s="20" t="str">
        <f>IF(TRIM(D1137)="","",IFERROR(INDEX('Student Master'!N:N,MATCH(D1137,'Student Master'!B:B,0)),"0"))</f>
        <v/>
      </c>
      <c r="Q1137" s="20" t="str">
        <f>IF(TRIM(D1137)="","",IFERROR(INDEX('Student Master'!L:L,MATCH(D1137,'Student Master'!B:B,0)),"0"))</f>
        <v/>
      </c>
    </row>
    <row r="1138" spans="1:17" x14ac:dyDescent="0.35">
      <c r="A1138" s="20">
        <v>1137</v>
      </c>
      <c r="B1138" s="21"/>
      <c r="C1138" s="20"/>
      <c r="D1138" s="20"/>
      <c r="E1138" s="20"/>
      <c r="F1138" s="20"/>
      <c r="G1138" s="22" t="str">
        <f>IF(TRIM(D1138)="","",IFERROR(INDEX('Student Master'!AB:AB,MATCH(D1138,'Student Master'!B:B,0)),"0"))</f>
        <v/>
      </c>
      <c r="H1138" s="22" t="str">
        <f>IF(TRIM(D1138)="","",IFERROR(INDEX('Student Master'!AG:AG,MATCH(D1138,'Student Master'!B:B,0)),"0"))</f>
        <v/>
      </c>
      <c r="I1138" s="22" t="str">
        <f>IF(TRIM(D1138)="","",IFERROR(INDEX('Student Master'!AH:AH,MATCH(D1138,'Student Master'!B:B,0)),"0"))</f>
        <v/>
      </c>
      <c r="J1138" s="22" t="str">
        <f>IF(TRIM(D1138)="","",IFERROR(INDEX('Student Master'!AI:AI,MATCH(D1138,'Student Master'!B:B,0)),"0"))</f>
        <v/>
      </c>
      <c r="K1138" s="23" t="str">
        <f t="shared" si="21"/>
        <v/>
      </c>
      <c r="L1138" s="20"/>
      <c r="M1138" s="20" t="str">
        <f>IF(TRIM(D1138)="","",IFERROR(INDEX('Student Master'!C:C,MATCH(D1138,'Student Master'!B:B,0)),"0"))</f>
        <v/>
      </c>
      <c r="N1138" s="20" t="str">
        <f>IF(TRIM(D1138)="","",IFERROR(INDEX('Student Master'!D:D,MATCH(D1138,'Student Master'!B:B,0)),"0"))</f>
        <v/>
      </c>
      <c r="O1138" s="20" t="str">
        <f>IF(TRIM(D1138)="","",IFERROR(INDEX('Student Master'!H:H,MATCH(D1138,'Student Master'!B:B,0)),"0"))</f>
        <v/>
      </c>
      <c r="P1138" s="20" t="str">
        <f>IF(TRIM(D1138)="","",IFERROR(INDEX('Student Master'!N:N,MATCH(D1138,'Student Master'!B:B,0)),"0"))</f>
        <v/>
      </c>
      <c r="Q1138" s="20" t="str">
        <f>IF(TRIM(D1138)="","",IFERROR(INDEX('Student Master'!L:L,MATCH(D1138,'Student Master'!B:B,0)),"0"))</f>
        <v/>
      </c>
    </row>
    <row r="1139" spans="1:17" x14ac:dyDescent="0.35">
      <c r="A1139" s="20">
        <v>1138</v>
      </c>
      <c r="B1139" s="21"/>
      <c r="C1139" s="20"/>
      <c r="D1139" s="20"/>
      <c r="E1139" s="20"/>
      <c r="F1139" s="20"/>
      <c r="G1139" s="22" t="str">
        <f>IF(TRIM(D1139)="","",IFERROR(INDEX('Student Master'!AB:AB,MATCH(D1139,'Student Master'!B:B,0)),"0"))</f>
        <v/>
      </c>
      <c r="H1139" s="22" t="str">
        <f>IF(TRIM(D1139)="","",IFERROR(INDEX('Student Master'!AG:AG,MATCH(D1139,'Student Master'!B:B,0)),"0"))</f>
        <v/>
      </c>
      <c r="I1139" s="22" t="str">
        <f>IF(TRIM(D1139)="","",IFERROR(INDEX('Student Master'!AH:AH,MATCH(D1139,'Student Master'!B:B,0)),"0"))</f>
        <v/>
      </c>
      <c r="J1139" s="22" t="str">
        <f>IF(TRIM(D1139)="","",IFERROR(INDEX('Student Master'!AI:AI,MATCH(D1139,'Student Master'!B:B,0)),"0"))</f>
        <v/>
      </c>
      <c r="K1139" s="23" t="str">
        <f t="shared" si="21"/>
        <v/>
      </c>
      <c r="L1139" s="20"/>
      <c r="M1139" s="20" t="str">
        <f>IF(TRIM(D1139)="","",IFERROR(INDEX('Student Master'!C:C,MATCH(D1139,'Student Master'!B:B,0)),"0"))</f>
        <v/>
      </c>
      <c r="N1139" s="20" t="str">
        <f>IF(TRIM(D1139)="","",IFERROR(INDEX('Student Master'!D:D,MATCH(D1139,'Student Master'!B:B,0)),"0"))</f>
        <v/>
      </c>
      <c r="O1139" s="20" t="str">
        <f>IF(TRIM(D1139)="","",IFERROR(INDEX('Student Master'!H:H,MATCH(D1139,'Student Master'!B:B,0)),"0"))</f>
        <v/>
      </c>
      <c r="P1139" s="20" t="str">
        <f>IF(TRIM(D1139)="","",IFERROR(INDEX('Student Master'!N:N,MATCH(D1139,'Student Master'!B:B,0)),"0"))</f>
        <v/>
      </c>
      <c r="Q1139" s="20" t="str">
        <f>IF(TRIM(D1139)="","",IFERROR(INDEX('Student Master'!L:L,MATCH(D1139,'Student Master'!B:B,0)),"0"))</f>
        <v/>
      </c>
    </row>
    <row r="1140" spans="1:17" x14ac:dyDescent="0.35">
      <c r="A1140" s="20">
        <v>1139</v>
      </c>
      <c r="B1140" s="21"/>
      <c r="C1140" s="20"/>
      <c r="D1140" s="20"/>
      <c r="E1140" s="20"/>
      <c r="F1140" s="20"/>
      <c r="G1140" s="22" t="str">
        <f>IF(TRIM(D1140)="","",IFERROR(INDEX('Student Master'!AB:AB,MATCH(D1140,'Student Master'!B:B,0)),"0"))</f>
        <v/>
      </c>
      <c r="H1140" s="22" t="str">
        <f>IF(TRIM(D1140)="","",IFERROR(INDEX('Student Master'!AG:AG,MATCH(D1140,'Student Master'!B:B,0)),"0"))</f>
        <v/>
      </c>
      <c r="I1140" s="22" t="str">
        <f>IF(TRIM(D1140)="","",IFERROR(INDEX('Student Master'!AH:AH,MATCH(D1140,'Student Master'!B:B,0)),"0"))</f>
        <v/>
      </c>
      <c r="J1140" s="22" t="str">
        <f>IF(TRIM(D1140)="","",IFERROR(INDEX('Student Master'!AI:AI,MATCH(D1140,'Student Master'!B:B,0)),"0"))</f>
        <v/>
      </c>
      <c r="K1140" s="23" t="str">
        <f t="shared" si="21"/>
        <v/>
      </c>
      <c r="L1140" s="20"/>
      <c r="M1140" s="20" t="str">
        <f>IF(TRIM(D1140)="","",IFERROR(INDEX('Student Master'!C:C,MATCH(D1140,'Student Master'!B:B,0)),"0"))</f>
        <v/>
      </c>
      <c r="N1140" s="20" t="str">
        <f>IF(TRIM(D1140)="","",IFERROR(INDEX('Student Master'!D:D,MATCH(D1140,'Student Master'!B:B,0)),"0"))</f>
        <v/>
      </c>
      <c r="O1140" s="20" t="str">
        <f>IF(TRIM(D1140)="","",IFERROR(INDEX('Student Master'!H:H,MATCH(D1140,'Student Master'!B:B,0)),"0"))</f>
        <v/>
      </c>
      <c r="P1140" s="20" t="str">
        <f>IF(TRIM(D1140)="","",IFERROR(INDEX('Student Master'!N:N,MATCH(D1140,'Student Master'!B:B,0)),"0"))</f>
        <v/>
      </c>
      <c r="Q1140" s="20" t="str">
        <f>IF(TRIM(D1140)="","",IFERROR(INDEX('Student Master'!L:L,MATCH(D1140,'Student Master'!B:B,0)),"0"))</f>
        <v/>
      </c>
    </row>
    <row r="1141" spans="1:17" x14ac:dyDescent="0.35">
      <c r="A1141" s="20">
        <v>1140</v>
      </c>
      <c r="B1141" s="21"/>
      <c r="C1141" s="20"/>
      <c r="D1141" s="20"/>
      <c r="E1141" s="20"/>
      <c r="F1141" s="20"/>
      <c r="G1141" s="22" t="str">
        <f>IF(TRIM(D1141)="","",IFERROR(INDEX('Student Master'!AB:AB,MATCH(D1141,'Student Master'!B:B,0)),"0"))</f>
        <v/>
      </c>
      <c r="H1141" s="22" t="str">
        <f>IF(TRIM(D1141)="","",IFERROR(INDEX('Student Master'!AG:AG,MATCH(D1141,'Student Master'!B:B,0)),"0"))</f>
        <v/>
      </c>
      <c r="I1141" s="22" t="str">
        <f>IF(TRIM(D1141)="","",IFERROR(INDEX('Student Master'!AH:AH,MATCH(D1141,'Student Master'!B:B,0)),"0"))</f>
        <v/>
      </c>
      <c r="J1141" s="22" t="str">
        <f>IF(TRIM(D1141)="","",IFERROR(INDEX('Student Master'!AI:AI,MATCH(D1141,'Student Master'!B:B,0)),"0"))</f>
        <v/>
      </c>
      <c r="K1141" s="23" t="str">
        <f t="shared" si="21"/>
        <v/>
      </c>
      <c r="L1141" s="20"/>
      <c r="M1141" s="20" t="str">
        <f>IF(TRIM(D1141)="","",IFERROR(INDEX('Student Master'!C:C,MATCH(D1141,'Student Master'!B:B,0)),"0"))</f>
        <v/>
      </c>
      <c r="N1141" s="20" t="str">
        <f>IF(TRIM(D1141)="","",IFERROR(INDEX('Student Master'!D:D,MATCH(D1141,'Student Master'!B:B,0)),"0"))</f>
        <v/>
      </c>
      <c r="O1141" s="20" t="str">
        <f>IF(TRIM(D1141)="","",IFERROR(INDEX('Student Master'!H:H,MATCH(D1141,'Student Master'!B:B,0)),"0"))</f>
        <v/>
      </c>
      <c r="P1141" s="20" t="str">
        <f>IF(TRIM(D1141)="","",IFERROR(INDEX('Student Master'!N:N,MATCH(D1141,'Student Master'!B:B,0)),"0"))</f>
        <v/>
      </c>
      <c r="Q1141" s="20" t="str">
        <f>IF(TRIM(D1141)="","",IFERROR(INDEX('Student Master'!L:L,MATCH(D1141,'Student Master'!B:B,0)),"0"))</f>
        <v/>
      </c>
    </row>
    <row r="1142" spans="1:17" x14ac:dyDescent="0.35">
      <c r="A1142" s="20">
        <v>1141</v>
      </c>
      <c r="B1142" s="21"/>
      <c r="C1142" s="20"/>
      <c r="D1142" s="20"/>
      <c r="E1142" s="20"/>
      <c r="F1142" s="20"/>
      <c r="G1142" s="22" t="str">
        <f>IF(TRIM(D1142)="","",IFERROR(INDEX('Student Master'!AB:AB,MATCH(D1142,'Student Master'!B:B,0)),"0"))</f>
        <v/>
      </c>
      <c r="H1142" s="22" t="str">
        <f>IF(TRIM(D1142)="","",IFERROR(INDEX('Student Master'!AG:AG,MATCH(D1142,'Student Master'!B:B,0)),"0"))</f>
        <v/>
      </c>
      <c r="I1142" s="22" t="str">
        <f>IF(TRIM(D1142)="","",IFERROR(INDEX('Student Master'!AH:AH,MATCH(D1142,'Student Master'!B:B,0)),"0"))</f>
        <v/>
      </c>
      <c r="J1142" s="22" t="str">
        <f>IF(TRIM(D1142)="","",IFERROR(INDEX('Student Master'!AI:AI,MATCH(D1142,'Student Master'!B:B,0)),"0"))</f>
        <v/>
      </c>
      <c r="K1142" s="23" t="str">
        <f t="shared" si="21"/>
        <v/>
      </c>
      <c r="L1142" s="20"/>
      <c r="M1142" s="20" t="str">
        <f>IF(TRIM(D1142)="","",IFERROR(INDEX('Student Master'!C:C,MATCH(D1142,'Student Master'!B:B,0)),"0"))</f>
        <v/>
      </c>
      <c r="N1142" s="20" t="str">
        <f>IF(TRIM(D1142)="","",IFERROR(INDEX('Student Master'!D:D,MATCH(D1142,'Student Master'!B:B,0)),"0"))</f>
        <v/>
      </c>
      <c r="O1142" s="20" t="str">
        <f>IF(TRIM(D1142)="","",IFERROR(INDEX('Student Master'!H:H,MATCH(D1142,'Student Master'!B:B,0)),"0"))</f>
        <v/>
      </c>
      <c r="P1142" s="20" t="str">
        <f>IF(TRIM(D1142)="","",IFERROR(INDEX('Student Master'!N:N,MATCH(D1142,'Student Master'!B:B,0)),"0"))</f>
        <v/>
      </c>
      <c r="Q1142" s="20" t="str">
        <f>IF(TRIM(D1142)="","",IFERROR(INDEX('Student Master'!L:L,MATCH(D1142,'Student Master'!B:B,0)),"0"))</f>
        <v/>
      </c>
    </row>
    <row r="1143" spans="1:17" x14ac:dyDescent="0.35">
      <c r="A1143" s="20">
        <v>1142</v>
      </c>
      <c r="B1143" s="21"/>
      <c r="C1143" s="20"/>
      <c r="D1143" s="20"/>
      <c r="E1143" s="20"/>
      <c r="F1143" s="20"/>
      <c r="G1143" s="22" t="str">
        <f>IF(TRIM(D1143)="","",IFERROR(INDEX('Student Master'!AB:AB,MATCH(D1143,'Student Master'!B:B,0)),"0"))</f>
        <v/>
      </c>
      <c r="H1143" s="22" t="str">
        <f>IF(TRIM(D1143)="","",IFERROR(INDEX('Student Master'!AG:AG,MATCH(D1143,'Student Master'!B:B,0)),"0"))</f>
        <v/>
      </c>
      <c r="I1143" s="22" t="str">
        <f>IF(TRIM(D1143)="","",IFERROR(INDEX('Student Master'!AH:AH,MATCH(D1143,'Student Master'!B:B,0)),"0"))</f>
        <v/>
      </c>
      <c r="J1143" s="22" t="str">
        <f>IF(TRIM(D1143)="","",IFERROR(INDEX('Student Master'!AI:AI,MATCH(D1143,'Student Master'!B:B,0)),"0"))</f>
        <v/>
      </c>
      <c r="K1143" s="23" t="str">
        <f t="shared" si="21"/>
        <v/>
      </c>
      <c r="L1143" s="20"/>
      <c r="M1143" s="20" t="str">
        <f>IF(TRIM(D1143)="","",IFERROR(INDEX('Student Master'!C:C,MATCH(D1143,'Student Master'!B:B,0)),"0"))</f>
        <v/>
      </c>
      <c r="N1143" s="20" t="str">
        <f>IF(TRIM(D1143)="","",IFERROR(INDEX('Student Master'!D:D,MATCH(D1143,'Student Master'!B:B,0)),"0"))</f>
        <v/>
      </c>
      <c r="O1143" s="20" t="str">
        <f>IF(TRIM(D1143)="","",IFERROR(INDEX('Student Master'!H:H,MATCH(D1143,'Student Master'!B:B,0)),"0"))</f>
        <v/>
      </c>
      <c r="P1143" s="20" t="str">
        <f>IF(TRIM(D1143)="","",IFERROR(INDEX('Student Master'!N:N,MATCH(D1143,'Student Master'!B:B,0)),"0"))</f>
        <v/>
      </c>
      <c r="Q1143" s="20" t="str">
        <f>IF(TRIM(D1143)="","",IFERROR(INDEX('Student Master'!L:L,MATCH(D1143,'Student Master'!B:B,0)),"0"))</f>
        <v/>
      </c>
    </row>
    <row r="1144" spans="1:17" x14ac:dyDescent="0.35">
      <c r="A1144" s="20">
        <v>1143</v>
      </c>
      <c r="B1144" s="21"/>
      <c r="C1144" s="20"/>
      <c r="D1144" s="20"/>
      <c r="E1144" s="20"/>
      <c r="F1144" s="20"/>
      <c r="G1144" s="22" t="str">
        <f>IF(TRIM(D1144)="","",IFERROR(INDEX('Student Master'!AB:AB,MATCH(D1144,'Student Master'!B:B,0)),"0"))</f>
        <v/>
      </c>
      <c r="H1144" s="22" t="str">
        <f>IF(TRIM(D1144)="","",IFERROR(INDEX('Student Master'!AG:AG,MATCH(D1144,'Student Master'!B:B,0)),"0"))</f>
        <v/>
      </c>
      <c r="I1144" s="22" t="str">
        <f>IF(TRIM(D1144)="","",IFERROR(INDEX('Student Master'!AH:AH,MATCH(D1144,'Student Master'!B:B,0)),"0"))</f>
        <v/>
      </c>
      <c r="J1144" s="22" t="str">
        <f>IF(TRIM(D1144)="","",IFERROR(INDEX('Student Master'!AI:AI,MATCH(D1144,'Student Master'!B:B,0)),"0"))</f>
        <v/>
      </c>
      <c r="K1144" s="23" t="str">
        <f t="shared" si="21"/>
        <v/>
      </c>
      <c r="L1144" s="20"/>
      <c r="M1144" s="20" t="str">
        <f>IF(TRIM(D1144)="","",IFERROR(INDEX('Student Master'!C:C,MATCH(D1144,'Student Master'!B:B,0)),"0"))</f>
        <v/>
      </c>
      <c r="N1144" s="20" t="str">
        <f>IF(TRIM(D1144)="","",IFERROR(INDEX('Student Master'!D:D,MATCH(D1144,'Student Master'!B:B,0)),"0"))</f>
        <v/>
      </c>
      <c r="O1144" s="20" t="str">
        <f>IF(TRIM(D1144)="","",IFERROR(INDEX('Student Master'!H:H,MATCH(D1144,'Student Master'!B:B,0)),"0"))</f>
        <v/>
      </c>
      <c r="P1144" s="20" t="str">
        <f>IF(TRIM(D1144)="","",IFERROR(INDEX('Student Master'!N:N,MATCH(D1144,'Student Master'!B:B,0)),"0"))</f>
        <v/>
      </c>
      <c r="Q1144" s="20" t="str">
        <f>IF(TRIM(D1144)="","",IFERROR(INDEX('Student Master'!L:L,MATCH(D1144,'Student Master'!B:B,0)),"0"))</f>
        <v/>
      </c>
    </row>
    <row r="1145" spans="1:17" x14ac:dyDescent="0.35">
      <c r="A1145" s="20">
        <v>1144</v>
      </c>
      <c r="B1145" s="21"/>
      <c r="C1145" s="20"/>
      <c r="D1145" s="20"/>
      <c r="E1145" s="20"/>
      <c r="F1145" s="20"/>
      <c r="G1145" s="22" t="str">
        <f>IF(TRIM(D1145)="","",IFERROR(INDEX('Student Master'!AB:AB,MATCH(D1145,'Student Master'!B:B,0)),"0"))</f>
        <v/>
      </c>
      <c r="H1145" s="22" t="str">
        <f>IF(TRIM(D1145)="","",IFERROR(INDEX('Student Master'!AG:AG,MATCH(D1145,'Student Master'!B:B,0)),"0"))</f>
        <v/>
      </c>
      <c r="I1145" s="22" t="str">
        <f>IF(TRIM(D1145)="","",IFERROR(INDEX('Student Master'!AH:AH,MATCH(D1145,'Student Master'!B:B,0)),"0"))</f>
        <v/>
      </c>
      <c r="J1145" s="22" t="str">
        <f>IF(TRIM(D1145)="","",IFERROR(INDEX('Student Master'!AI:AI,MATCH(D1145,'Student Master'!B:B,0)),"0"))</f>
        <v/>
      </c>
      <c r="K1145" s="23" t="str">
        <f t="shared" si="21"/>
        <v/>
      </c>
      <c r="L1145" s="20"/>
      <c r="M1145" s="20" t="str">
        <f>IF(TRIM(D1145)="","",IFERROR(INDEX('Student Master'!C:C,MATCH(D1145,'Student Master'!B:B,0)),"0"))</f>
        <v/>
      </c>
      <c r="N1145" s="20" t="str">
        <f>IF(TRIM(D1145)="","",IFERROR(INDEX('Student Master'!D:D,MATCH(D1145,'Student Master'!B:B,0)),"0"))</f>
        <v/>
      </c>
      <c r="O1145" s="20" t="str">
        <f>IF(TRIM(D1145)="","",IFERROR(INDEX('Student Master'!H:H,MATCH(D1145,'Student Master'!B:B,0)),"0"))</f>
        <v/>
      </c>
      <c r="P1145" s="20" t="str">
        <f>IF(TRIM(D1145)="","",IFERROR(INDEX('Student Master'!N:N,MATCH(D1145,'Student Master'!B:B,0)),"0"))</f>
        <v/>
      </c>
      <c r="Q1145" s="20" t="str">
        <f>IF(TRIM(D1145)="","",IFERROR(INDEX('Student Master'!L:L,MATCH(D1145,'Student Master'!B:B,0)),"0"))</f>
        <v/>
      </c>
    </row>
    <row r="1146" spans="1:17" x14ac:dyDescent="0.35">
      <c r="A1146" s="20">
        <v>1145</v>
      </c>
      <c r="B1146" s="21"/>
      <c r="C1146" s="20"/>
      <c r="D1146" s="20"/>
      <c r="E1146" s="20"/>
      <c r="F1146" s="20"/>
      <c r="G1146" s="22" t="str">
        <f>IF(TRIM(D1146)="","",IFERROR(INDEX('Student Master'!AB:AB,MATCH(D1146,'Student Master'!B:B,0)),"0"))</f>
        <v/>
      </c>
      <c r="H1146" s="22" t="str">
        <f>IF(TRIM(D1146)="","",IFERROR(INDEX('Student Master'!AG:AG,MATCH(D1146,'Student Master'!B:B,0)),"0"))</f>
        <v/>
      </c>
      <c r="I1146" s="22" t="str">
        <f>IF(TRIM(D1146)="","",IFERROR(INDEX('Student Master'!AH:AH,MATCH(D1146,'Student Master'!B:B,0)),"0"))</f>
        <v/>
      </c>
      <c r="J1146" s="22" t="str">
        <f>IF(TRIM(D1146)="","",IFERROR(INDEX('Student Master'!AI:AI,MATCH(D1146,'Student Master'!B:B,0)),"0"))</f>
        <v/>
      </c>
      <c r="K1146" s="23" t="str">
        <f t="shared" si="21"/>
        <v/>
      </c>
      <c r="L1146" s="20"/>
      <c r="M1146" s="20" t="str">
        <f>IF(TRIM(D1146)="","",IFERROR(INDEX('Student Master'!C:C,MATCH(D1146,'Student Master'!B:B,0)),"0"))</f>
        <v/>
      </c>
      <c r="N1146" s="20" t="str">
        <f>IF(TRIM(D1146)="","",IFERROR(INDEX('Student Master'!D:D,MATCH(D1146,'Student Master'!B:B,0)),"0"))</f>
        <v/>
      </c>
      <c r="O1146" s="20" t="str">
        <f>IF(TRIM(D1146)="","",IFERROR(INDEX('Student Master'!H:H,MATCH(D1146,'Student Master'!B:B,0)),"0"))</f>
        <v/>
      </c>
      <c r="P1146" s="20" t="str">
        <f>IF(TRIM(D1146)="","",IFERROR(INDEX('Student Master'!N:N,MATCH(D1146,'Student Master'!B:B,0)),"0"))</f>
        <v/>
      </c>
      <c r="Q1146" s="20" t="str">
        <f>IF(TRIM(D1146)="","",IFERROR(INDEX('Student Master'!L:L,MATCH(D1146,'Student Master'!B:B,0)),"0"))</f>
        <v/>
      </c>
    </row>
    <row r="1147" spans="1:17" x14ac:dyDescent="0.35">
      <c r="A1147" s="20">
        <v>1146</v>
      </c>
      <c r="B1147" s="21"/>
      <c r="C1147" s="20"/>
      <c r="D1147" s="20"/>
      <c r="E1147" s="20"/>
      <c r="F1147" s="20"/>
      <c r="G1147" s="22" t="str">
        <f>IF(TRIM(D1147)="","",IFERROR(INDEX('Student Master'!AB:AB,MATCH(D1147,'Student Master'!B:B,0)),"0"))</f>
        <v/>
      </c>
      <c r="H1147" s="22" t="str">
        <f>IF(TRIM(D1147)="","",IFERROR(INDEX('Student Master'!AG:AG,MATCH(D1147,'Student Master'!B:B,0)),"0"))</f>
        <v/>
      </c>
      <c r="I1147" s="22" t="str">
        <f>IF(TRIM(D1147)="","",IFERROR(INDEX('Student Master'!AH:AH,MATCH(D1147,'Student Master'!B:B,0)),"0"))</f>
        <v/>
      </c>
      <c r="J1147" s="22" t="str">
        <f>IF(TRIM(D1147)="","",IFERROR(INDEX('Student Master'!AI:AI,MATCH(D1147,'Student Master'!B:B,0)),"0"))</f>
        <v/>
      </c>
      <c r="K1147" s="23" t="str">
        <f t="shared" si="21"/>
        <v/>
      </c>
      <c r="L1147" s="20"/>
      <c r="M1147" s="20" t="str">
        <f>IF(TRIM(D1147)="","",IFERROR(INDEX('Student Master'!C:C,MATCH(D1147,'Student Master'!B:B,0)),"0"))</f>
        <v/>
      </c>
      <c r="N1147" s="20" t="str">
        <f>IF(TRIM(D1147)="","",IFERROR(INDEX('Student Master'!D:D,MATCH(D1147,'Student Master'!B:B,0)),"0"))</f>
        <v/>
      </c>
      <c r="O1147" s="20" t="str">
        <f>IF(TRIM(D1147)="","",IFERROR(INDEX('Student Master'!H:H,MATCH(D1147,'Student Master'!B:B,0)),"0"))</f>
        <v/>
      </c>
      <c r="P1147" s="20" t="str">
        <f>IF(TRIM(D1147)="","",IFERROR(INDEX('Student Master'!N:N,MATCH(D1147,'Student Master'!B:B,0)),"0"))</f>
        <v/>
      </c>
      <c r="Q1147" s="20" t="str">
        <f>IF(TRIM(D1147)="","",IFERROR(INDEX('Student Master'!L:L,MATCH(D1147,'Student Master'!B:B,0)),"0"))</f>
        <v/>
      </c>
    </row>
    <row r="1148" spans="1:17" x14ac:dyDescent="0.35">
      <c r="A1148" s="20">
        <v>1147</v>
      </c>
      <c r="B1148" s="21"/>
      <c r="C1148" s="20"/>
      <c r="D1148" s="20"/>
      <c r="E1148" s="20"/>
      <c r="F1148" s="20"/>
      <c r="G1148" s="22" t="str">
        <f>IF(TRIM(D1148)="","",IFERROR(INDEX('Student Master'!AB:AB,MATCH(D1148,'Student Master'!B:B,0)),"0"))</f>
        <v/>
      </c>
      <c r="H1148" s="22" t="str">
        <f>IF(TRIM(D1148)="","",IFERROR(INDEX('Student Master'!AG:AG,MATCH(D1148,'Student Master'!B:B,0)),"0"))</f>
        <v/>
      </c>
      <c r="I1148" s="22" t="str">
        <f>IF(TRIM(D1148)="","",IFERROR(INDEX('Student Master'!AH:AH,MATCH(D1148,'Student Master'!B:B,0)),"0"))</f>
        <v/>
      </c>
      <c r="J1148" s="22" t="str">
        <f>IF(TRIM(D1148)="","",IFERROR(INDEX('Student Master'!AI:AI,MATCH(D1148,'Student Master'!B:B,0)),"0"))</f>
        <v/>
      </c>
      <c r="K1148" s="23" t="str">
        <f t="shared" si="21"/>
        <v/>
      </c>
      <c r="L1148" s="20"/>
      <c r="M1148" s="20" t="str">
        <f>IF(TRIM(D1148)="","",IFERROR(INDEX('Student Master'!C:C,MATCH(D1148,'Student Master'!B:B,0)),"0"))</f>
        <v/>
      </c>
      <c r="N1148" s="20" t="str">
        <f>IF(TRIM(D1148)="","",IFERROR(INDEX('Student Master'!D:D,MATCH(D1148,'Student Master'!B:B,0)),"0"))</f>
        <v/>
      </c>
      <c r="O1148" s="20" t="str">
        <f>IF(TRIM(D1148)="","",IFERROR(INDEX('Student Master'!H:H,MATCH(D1148,'Student Master'!B:B,0)),"0"))</f>
        <v/>
      </c>
      <c r="P1148" s="20" t="str">
        <f>IF(TRIM(D1148)="","",IFERROR(INDEX('Student Master'!N:N,MATCH(D1148,'Student Master'!B:B,0)),"0"))</f>
        <v/>
      </c>
      <c r="Q1148" s="20" t="str">
        <f>IF(TRIM(D1148)="","",IFERROR(INDEX('Student Master'!L:L,MATCH(D1148,'Student Master'!B:B,0)),"0"))</f>
        <v/>
      </c>
    </row>
    <row r="1149" spans="1:17" x14ac:dyDescent="0.35">
      <c r="A1149" s="20">
        <v>1148</v>
      </c>
      <c r="B1149" s="21"/>
      <c r="C1149" s="20"/>
      <c r="D1149" s="20"/>
      <c r="E1149" s="20"/>
      <c r="F1149" s="20"/>
      <c r="G1149" s="22" t="str">
        <f>IF(TRIM(D1149)="","",IFERROR(INDEX('Student Master'!AB:AB,MATCH(D1149,'Student Master'!B:B,0)),"0"))</f>
        <v/>
      </c>
      <c r="H1149" s="22" t="str">
        <f>IF(TRIM(D1149)="","",IFERROR(INDEX('Student Master'!AG:AG,MATCH(D1149,'Student Master'!B:B,0)),"0"))</f>
        <v/>
      </c>
      <c r="I1149" s="22" t="str">
        <f>IF(TRIM(D1149)="","",IFERROR(INDEX('Student Master'!AH:AH,MATCH(D1149,'Student Master'!B:B,0)),"0"))</f>
        <v/>
      </c>
      <c r="J1149" s="22" t="str">
        <f>IF(TRIM(D1149)="","",IFERROR(INDEX('Student Master'!AI:AI,MATCH(D1149,'Student Master'!B:B,0)),"0"))</f>
        <v/>
      </c>
      <c r="K1149" s="23" t="str">
        <f t="shared" si="21"/>
        <v/>
      </c>
      <c r="L1149" s="20"/>
      <c r="M1149" s="20" t="str">
        <f>IF(TRIM(D1149)="","",IFERROR(INDEX('Student Master'!C:C,MATCH(D1149,'Student Master'!B:B,0)),"0"))</f>
        <v/>
      </c>
      <c r="N1149" s="20" t="str">
        <f>IF(TRIM(D1149)="","",IFERROR(INDEX('Student Master'!D:D,MATCH(D1149,'Student Master'!B:B,0)),"0"))</f>
        <v/>
      </c>
      <c r="O1149" s="20" t="str">
        <f>IF(TRIM(D1149)="","",IFERROR(INDEX('Student Master'!H:H,MATCH(D1149,'Student Master'!B:B,0)),"0"))</f>
        <v/>
      </c>
      <c r="P1149" s="20" t="str">
        <f>IF(TRIM(D1149)="","",IFERROR(INDEX('Student Master'!N:N,MATCH(D1149,'Student Master'!B:B,0)),"0"))</f>
        <v/>
      </c>
      <c r="Q1149" s="20" t="str">
        <f>IF(TRIM(D1149)="","",IFERROR(INDEX('Student Master'!L:L,MATCH(D1149,'Student Master'!B:B,0)),"0"))</f>
        <v/>
      </c>
    </row>
    <row r="1150" spans="1:17" x14ac:dyDescent="0.35">
      <c r="A1150" s="20">
        <v>1149</v>
      </c>
      <c r="B1150" s="21"/>
      <c r="C1150" s="20"/>
      <c r="D1150" s="20"/>
      <c r="E1150" s="20"/>
      <c r="F1150" s="20"/>
      <c r="G1150" s="22" t="str">
        <f>IF(TRIM(D1150)="","",IFERROR(INDEX('Student Master'!AB:AB,MATCH(D1150,'Student Master'!B:B,0)),"0"))</f>
        <v/>
      </c>
      <c r="H1150" s="22" t="str">
        <f>IF(TRIM(D1150)="","",IFERROR(INDEX('Student Master'!AG:AG,MATCH(D1150,'Student Master'!B:B,0)),"0"))</f>
        <v/>
      </c>
      <c r="I1150" s="22" t="str">
        <f>IF(TRIM(D1150)="","",IFERROR(INDEX('Student Master'!AH:AH,MATCH(D1150,'Student Master'!B:B,0)),"0"))</f>
        <v/>
      </c>
      <c r="J1150" s="22" t="str">
        <f>IF(TRIM(D1150)="","",IFERROR(INDEX('Student Master'!AI:AI,MATCH(D1150,'Student Master'!B:B,0)),"0"))</f>
        <v/>
      </c>
      <c r="K1150" s="23" t="str">
        <f t="shared" si="21"/>
        <v/>
      </c>
      <c r="L1150" s="20"/>
      <c r="M1150" s="20" t="str">
        <f>IF(TRIM(D1150)="","",IFERROR(INDEX('Student Master'!C:C,MATCH(D1150,'Student Master'!B:B,0)),"0"))</f>
        <v/>
      </c>
      <c r="N1150" s="20" t="str">
        <f>IF(TRIM(D1150)="","",IFERROR(INDEX('Student Master'!D:D,MATCH(D1150,'Student Master'!B:B,0)),"0"))</f>
        <v/>
      </c>
      <c r="O1150" s="20" t="str">
        <f>IF(TRIM(D1150)="","",IFERROR(INDEX('Student Master'!H:H,MATCH(D1150,'Student Master'!B:B,0)),"0"))</f>
        <v/>
      </c>
      <c r="P1150" s="20" t="str">
        <f>IF(TRIM(D1150)="","",IFERROR(INDEX('Student Master'!N:N,MATCH(D1150,'Student Master'!B:B,0)),"0"))</f>
        <v/>
      </c>
      <c r="Q1150" s="20" t="str">
        <f>IF(TRIM(D1150)="","",IFERROR(INDEX('Student Master'!L:L,MATCH(D1150,'Student Master'!B:B,0)),"0"))</f>
        <v/>
      </c>
    </row>
    <row r="1151" spans="1:17" x14ac:dyDescent="0.35">
      <c r="A1151" s="20">
        <v>1150</v>
      </c>
      <c r="B1151" s="21"/>
      <c r="C1151" s="20"/>
      <c r="D1151" s="20"/>
      <c r="E1151" s="20"/>
      <c r="F1151" s="20"/>
      <c r="G1151" s="22" t="str">
        <f>IF(TRIM(D1151)="","",IFERROR(INDEX('Student Master'!AB:AB,MATCH(D1151,'Student Master'!B:B,0)),"0"))</f>
        <v/>
      </c>
      <c r="H1151" s="22" t="str">
        <f>IF(TRIM(D1151)="","",IFERROR(INDEX('Student Master'!AG:AG,MATCH(D1151,'Student Master'!B:B,0)),"0"))</f>
        <v/>
      </c>
      <c r="I1151" s="22" t="str">
        <f>IF(TRIM(D1151)="","",IFERROR(INDEX('Student Master'!AH:AH,MATCH(D1151,'Student Master'!B:B,0)),"0"))</f>
        <v/>
      </c>
      <c r="J1151" s="22" t="str">
        <f>IF(TRIM(D1151)="","",IFERROR(INDEX('Student Master'!AI:AI,MATCH(D1151,'Student Master'!B:B,0)),"0"))</f>
        <v/>
      </c>
      <c r="K1151" s="23" t="str">
        <f t="shared" si="21"/>
        <v/>
      </c>
      <c r="L1151" s="20"/>
      <c r="M1151" s="20" t="str">
        <f>IF(TRIM(D1151)="","",IFERROR(INDEX('Student Master'!C:C,MATCH(D1151,'Student Master'!B:B,0)),"0"))</f>
        <v/>
      </c>
      <c r="N1151" s="20" t="str">
        <f>IF(TRIM(D1151)="","",IFERROR(INDEX('Student Master'!D:D,MATCH(D1151,'Student Master'!B:B,0)),"0"))</f>
        <v/>
      </c>
      <c r="O1151" s="20" t="str">
        <f>IF(TRIM(D1151)="","",IFERROR(INDEX('Student Master'!H:H,MATCH(D1151,'Student Master'!B:B,0)),"0"))</f>
        <v/>
      </c>
      <c r="P1151" s="20" t="str">
        <f>IF(TRIM(D1151)="","",IFERROR(INDEX('Student Master'!N:N,MATCH(D1151,'Student Master'!B:B,0)),"0"))</f>
        <v/>
      </c>
      <c r="Q1151" s="20" t="str">
        <f>IF(TRIM(D1151)="","",IFERROR(INDEX('Student Master'!L:L,MATCH(D1151,'Student Master'!B:B,0)),"0"))</f>
        <v/>
      </c>
    </row>
    <row r="1152" spans="1:17" x14ac:dyDescent="0.35">
      <c r="A1152" s="20">
        <v>1151</v>
      </c>
      <c r="B1152" s="21"/>
      <c r="C1152" s="20"/>
      <c r="D1152" s="20"/>
      <c r="E1152" s="20"/>
      <c r="F1152" s="20"/>
      <c r="G1152" s="22" t="str">
        <f>IF(TRIM(D1152)="","",IFERROR(INDEX('Student Master'!AB:AB,MATCH(D1152,'Student Master'!B:B,0)),"0"))</f>
        <v/>
      </c>
      <c r="H1152" s="22" t="str">
        <f>IF(TRIM(D1152)="","",IFERROR(INDEX('Student Master'!AG:AG,MATCH(D1152,'Student Master'!B:B,0)),"0"))</f>
        <v/>
      </c>
      <c r="I1152" s="22" t="str">
        <f>IF(TRIM(D1152)="","",IFERROR(INDEX('Student Master'!AH:AH,MATCH(D1152,'Student Master'!B:B,0)),"0"))</f>
        <v/>
      </c>
      <c r="J1152" s="22" t="str">
        <f>IF(TRIM(D1152)="","",IFERROR(INDEX('Student Master'!AI:AI,MATCH(D1152,'Student Master'!B:B,0)),"0"))</f>
        <v/>
      </c>
      <c r="K1152" s="23" t="str">
        <f t="shared" si="21"/>
        <v/>
      </c>
      <c r="L1152" s="20"/>
      <c r="M1152" s="20" t="str">
        <f>IF(TRIM(D1152)="","",IFERROR(INDEX('Student Master'!C:C,MATCH(D1152,'Student Master'!B:B,0)),"0"))</f>
        <v/>
      </c>
      <c r="N1152" s="20" t="str">
        <f>IF(TRIM(D1152)="","",IFERROR(INDEX('Student Master'!D:D,MATCH(D1152,'Student Master'!B:B,0)),"0"))</f>
        <v/>
      </c>
      <c r="O1152" s="20" t="str">
        <f>IF(TRIM(D1152)="","",IFERROR(INDEX('Student Master'!H:H,MATCH(D1152,'Student Master'!B:B,0)),"0"))</f>
        <v/>
      </c>
      <c r="P1152" s="20" t="str">
        <f>IF(TRIM(D1152)="","",IFERROR(INDEX('Student Master'!N:N,MATCH(D1152,'Student Master'!B:B,0)),"0"))</f>
        <v/>
      </c>
      <c r="Q1152" s="20" t="str">
        <f>IF(TRIM(D1152)="","",IFERROR(INDEX('Student Master'!L:L,MATCH(D1152,'Student Master'!B:B,0)),"0"))</f>
        <v/>
      </c>
    </row>
    <row r="1153" spans="1:17" x14ac:dyDescent="0.35">
      <c r="A1153" s="20">
        <v>1152</v>
      </c>
      <c r="B1153" s="21"/>
      <c r="C1153" s="20"/>
      <c r="D1153" s="20"/>
      <c r="E1153" s="20"/>
      <c r="F1153" s="20"/>
      <c r="G1153" s="22" t="str">
        <f>IF(TRIM(D1153)="","",IFERROR(INDEX('Student Master'!AB:AB,MATCH(D1153,'Student Master'!B:B,0)),"0"))</f>
        <v/>
      </c>
      <c r="H1153" s="22" t="str">
        <f>IF(TRIM(D1153)="","",IFERROR(INDEX('Student Master'!AG:AG,MATCH(D1153,'Student Master'!B:B,0)),"0"))</f>
        <v/>
      </c>
      <c r="I1153" s="22" t="str">
        <f>IF(TRIM(D1153)="","",IFERROR(INDEX('Student Master'!AH:AH,MATCH(D1153,'Student Master'!B:B,0)),"0"))</f>
        <v/>
      </c>
      <c r="J1153" s="22" t="str">
        <f>IF(TRIM(D1153)="","",IFERROR(INDEX('Student Master'!AI:AI,MATCH(D1153,'Student Master'!B:B,0)),"0"))</f>
        <v/>
      </c>
      <c r="K1153" s="23" t="str">
        <f t="shared" si="21"/>
        <v/>
      </c>
      <c r="L1153" s="20"/>
      <c r="M1153" s="20" t="str">
        <f>IF(TRIM(D1153)="","",IFERROR(INDEX('Student Master'!C:C,MATCH(D1153,'Student Master'!B:B,0)),"0"))</f>
        <v/>
      </c>
      <c r="N1153" s="20" t="str">
        <f>IF(TRIM(D1153)="","",IFERROR(INDEX('Student Master'!D:D,MATCH(D1153,'Student Master'!B:B,0)),"0"))</f>
        <v/>
      </c>
      <c r="O1153" s="20" t="str">
        <f>IF(TRIM(D1153)="","",IFERROR(INDEX('Student Master'!H:H,MATCH(D1153,'Student Master'!B:B,0)),"0"))</f>
        <v/>
      </c>
      <c r="P1153" s="20" t="str">
        <f>IF(TRIM(D1153)="","",IFERROR(INDEX('Student Master'!N:N,MATCH(D1153,'Student Master'!B:B,0)),"0"))</f>
        <v/>
      </c>
      <c r="Q1153" s="20" t="str">
        <f>IF(TRIM(D1153)="","",IFERROR(INDEX('Student Master'!L:L,MATCH(D1153,'Student Master'!B:B,0)),"0"))</f>
        <v/>
      </c>
    </row>
    <row r="1154" spans="1:17" x14ac:dyDescent="0.35">
      <c r="A1154" s="20">
        <v>1153</v>
      </c>
      <c r="B1154" s="21"/>
      <c r="C1154" s="20"/>
      <c r="D1154" s="20"/>
      <c r="E1154" s="20"/>
      <c r="F1154" s="20"/>
      <c r="G1154" s="22" t="str">
        <f>IF(TRIM(D1154)="","",IFERROR(INDEX('Student Master'!AB:AB,MATCH(D1154,'Student Master'!B:B,0)),"0"))</f>
        <v/>
      </c>
      <c r="H1154" s="22" t="str">
        <f>IF(TRIM(D1154)="","",IFERROR(INDEX('Student Master'!AG:AG,MATCH(D1154,'Student Master'!B:B,0)),"0"))</f>
        <v/>
      </c>
      <c r="I1154" s="22" t="str">
        <f>IF(TRIM(D1154)="","",IFERROR(INDEX('Student Master'!AH:AH,MATCH(D1154,'Student Master'!B:B,0)),"0"))</f>
        <v/>
      </c>
      <c r="J1154" s="22" t="str">
        <f>IF(TRIM(D1154)="","",IFERROR(INDEX('Student Master'!AI:AI,MATCH(D1154,'Student Master'!B:B,0)),"0"))</f>
        <v/>
      </c>
      <c r="K1154" s="23" t="str">
        <f t="shared" si="21"/>
        <v/>
      </c>
      <c r="L1154" s="20"/>
      <c r="M1154" s="20" t="str">
        <f>IF(TRIM(D1154)="","",IFERROR(INDEX('Student Master'!C:C,MATCH(D1154,'Student Master'!B:B,0)),"0"))</f>
        <v/>
      </c>
      <c r="N1154" s="20" t="str">
        <f>IF(TRIM(D1154)="","",IFERROR(INDEX('Student Master'!D:D,MATCH(D1154,'Student Master'!B:B,0)),"0"))</f>
        <v/>
      </c>
      <c r="O1154" s="20" t="str">
        <f>IF(TRIM(D1154)="","",IFERROR(INDEX('Student Master'!H:H,MATCH(D1154,'Student Master'!B:B,0)),"0"))</f>
        <v/>
      </c>
      <c r="P1154" s="20" t="str">
        <f>IF(TRIM(D1154)="","",IFERROR(INDEX('Student Master'!N:N,MATCH(D1154,'Student Master'!B:B,0)),"0"))</f>
        <v/>
      </c>
      <c r="Q1154" s="20" t="str">
        <f>IF(TRIM(D1154)="","",IFERROR(INDEX('Student Master'!L:L,MATCH(D1154,'Student Master'!B:B,0)),"0"))</f>
        <v/>
      </c>
    </row>
    <row r="1155" spans="1:17" x14ac:dyDescent="0.35">
      <c r="A1155" s="20">
        <v>1154</v>
      </c>
      <c r="B1155" s="21"/>
      <c r="C1155" s="20"/>
      <c r="D1155" s="20"/>
      <c r="E1155" s="20"/>
      <c r="F1155" s="20"/>
      <c r="G1155" s="22" t="str">
        <f>IF(TRIM(D1155)="","",IFERROR(INDEX('Student Master'!AB:AB,MATCH(D1155,'Student Master'!B:B,0)),"0"))</f>
        <v/>
      </c>
      <c r="H1155" s="22" t="str">
        <f>IF(TRIM(D1155)="","",IFERROR(INDEX('Student Master'!AG:AG,MATCH(D1155,'Student Master'!B:B,0)),"0"))</f>
        <v/>
      </c>
      <c r="I1155" s="22" t="str">
        <f>IF(TRIM(D1155)="","",IFERROR(INDEX('Student Master'!AH:AH,MATCH(D1155,'Student Master'!B:B,0)),"0"))</f>
        <v/>
      </c>
      <c r="J1155" s="22" t="str">
        <f>IF(TRIM(D1155)="","",IFERROR(INDEX('Student Master'!AI:AI,MATCH(D1155,'Student Master'!B:B,0)),"0"))</f>
        <v/>
      </c>
      <c r="K1155" s="23" t="str">
        <f t="shared" si="21"/>
        <v/>
      </c>
      <c r="L1155" s="20"/>
      <c r="M1155" s="20" t="str">
        <f>IF(TRIM(D1155)="","",IFERROR(INDEX('Student Master'!C:C,MATCH(D1155,'Student Master'!B:B,0)),"0"))</f>
        <v/>
      </c>
      <c r="N1155" s="20" t="str">
        <f>IF(TRIM(D1155)="","",IFERROR(INDEX('Student Master'!D:D,MATCH(D1155,'Student Master'!B:B,0)),"0"))</f>
        <v/>
      </c>
      <c r="O1155" s="20" t="str">
        <f>IF(TRIM(D1155)="","",IFERROR(INDEX('Student Master'!H:H,MATCH(D1155,'Student Master'!B:B,0)),"0"))</f>
        <v/>
      </c>
      <c r="P1155" s="20" t="str">
        <f>IF(TRIM(D1155)="","",IFERROR(INDEX('Student Master'!N:N,MATCH(D1155,'Student Master'!B:B,0)),"0"))</f>
        <v/>
      </c>
      <c r="Q1155" s="20" t="str">
        <f>IF(TRIM(D1155)="","",IFERROR(INDEX('Student Master'!L:L,MATCH(D1155,'Student Master'!B:B,0)),"0"))</f>
        <v/>
      </c>
    </row>
    <row r="1156" spans="1:17" x14ac:dyDescent="0.35">
      <c r="A1156" s="20">
        <v>1155</v>
      </c>
      <c r="B1156" s="21"/>
      <c r="C1156" s="20"/>
      <c r="D1156" s="20"/>
      <c r="E1156" s="20"/>
      <c r="F1156" s="20"/>
      <c r="G1156" s="22" t="str">
        <f>IF(TRIM(D1156)="","",IFERROR(INDEX('Student Master'!AB:AB,MATCH(D1156,'Student Master'!B:B,0)),"0"))</f>
        <v/>
      </c>
      <c r="H1156" s="22" t="str">
        <f>IF(TRIM(D1156)="","",IFERROR(INDEX('Student Master'!AG:AG,MATCH(D1156,'Student Master'!B:B,0)),"0"))</f>
        <v/>
      </c>
      <c r="I1156" s="22" t="str">
        <f>IF(TRIM(D1156)="","",IFERROR(INDEX('Student Master'!AH:AH,MATCH(D1156,'Student Master'!B:B,0)),"0"))</f>
        <v/>
      </c>
      <c r="J1156" s="22" t="str">
        <f>IF(TRIM(D1156)="","",IFERROR(INDEX('Student Master'!AI:AI,MATCH(D1156,'Student Master'!B:B,0)),"0"))</f>
        <v/>
      </c>
      <c r="K1156" s="23" t="str">
        <f t="shared" si="21"/>
        <v/>
      </c>
      <c r="L1156" s="20"/>
      <c r="M1156" s="20" t="str">
        <f>IF(TRIM(D1156)="","",IFERROR(INDEX('Student Master'!C:C,MATCH(D1156,'Student Master'!B:B,0)),"0"))</f>
        <v/>
      </c>
      <c r="N1156" s="20" t="str">
        <f>IF(TRIM(D1156)="","",IFERROR(INDEX('Student Master'!D:D,MATCH(D1156,'Student Master'!B:B,0)),"0"))</f>
        <v/>
      </c>
      <c r="O1156" s="20" t="str">
        <f>IF(TRIM(D1156)="","",IFERROR(INDEX('Student Master'!H:H,MATCH(D1156,'Student Master'!B:B,0)),"0"))</f>
        <v/>
      </c>
      <c r="P1156" s="20" t="str">
        <f>IF(TRIM(D1156)="","",IFERROR(INDEX('Student Master'!N:N,MATCH(D1156,'Student Master'!B:B,0)),"0"))</f>
        <v/>
      </c>
      <c r="Q1156" s="20" t="str">
        <f>IF(TRIM(D1156)="","",IFERROR(INDEX('Student Master'!L:L,MATCH(D1156,'Student Master'!B:B,0)),"0"))</f>
        <v/>
      </c>
    </row>
    <row r="1157" spans="1:17" x14ac:dyDescent="0.35">
      <c r="A1157" s="20">
        <v>1156</v>
      </c>
      <c r="B1157" s="21"/>
      <c r="C1157" s="20"/>
      <c r="D1157" s="20"/>
      <c r="E1157" s="20"/>
      <c r="F1157" s="20"/>
      <c r="G1157" s="22" t="str">
        <f>IF(TRIM(D1157)="","",IFERROR(INDEX('Student Master'!AB:AB,MATCH(D1157,'Student Master'!B:B,0)),"0"))</f>
        <v/>
      </c>
      <c r="H1157" s="22" t="str">
        <f>IF(TRIM(D1157)="","",IFERROR(INDEX('Student Master'!AG:AG,MATCH(D1157,'Student Master'!B:B,0)),"0"))</f>
        <v/>
      </c>
      <c r="I1157" s="22" t="str">
        <f>IF(TRIM(D1157)="","",IFERROR(INDEX('Student Master'!AH:AH,MATCH(D1157,'Student Master'!B:B,0)),"0"))</f>
        <v/>
      </c>
      <c r="J1157" s="22" t="str">
        <f>IF(TRIM(D1157)="","",IFERROR(INDEX('Student Master'!AI:AI,MATCH(D1157,'Student Master'!B:B,0)),"0"))</f>
        <v/>
      </c>
      <c r="K1157" s="23" t="str">
        <f t="shared" si="21"/>
        <v/>
      </c>
      <c r="L1157" s="20"/>
      <c r="M1157" s="20" t="str">
        <f>IF(TRIM(D1157)="","",IFERROR(INDEX('Student Master'!C:C,MATCH(D1157,'Student Master'!B:B,0)),"0"))</f>
        <v/>
      </c>
      <c r="N1157" s="20" t="str">
        <f>IF(TRIM(D1157)="","",IFERROR(INDEX('Student Master'!D:D,MATCH(D1157,'Student Master'!B:B,0)),"0"))</f>
        <v/>
      </c>
      <c r="O1157" s="20" t="str">
        <f>IF(TRIM(D1157)="","",IFERROR(INDEX('Student Master'!H:H,MATCH(D1157,'Student Master'!B:B,0)),"0"))</f>
        <v/>
      </c>
      <c r="P1157" s="20" t="str">
        <f>IF(TRIM(D1157)="","",IFERROR(INDEX('Student Master'!N:N,MATCH(D1157,'Student Master'!B:B,0)),"0"))</f>
        <v/>
      </c>
      <c r="Q1157" s="20" t="str">
        <f>IF(TRIM(D1157)="","",IFERROR(INDEX('Student Master'!L:L,MATCH(D1157,'Student Master'!B:B,0)),"0"))</f>
        <v/>
      </c>
    </row>
    <row r="1158" spans="1:17" x14ac:dyDescent="0.35">
      <c r="A1158" s="20">
        <v>1157</v>
      </c>
      <c r="B1158" s="21"/>
      <c r="C1158" s="20"/>
      <c r="D1158" s="20"/>
      <c r="E1158" s="20"/>
      <c r="F1158" s="20"/>
      <c r="G1158" s="22" t="str">
        <f>IF(TRIM(D1158)="","",IFERROR(INDEX('Student Master'!AB:AB,MATCH(D1158,'Student Master'!B:B,0)),"0"))</f>
        <v/>
      </c>
      <c r="H1158" s="22" t="str">
        <f>IF(TRIM(D1158)="","",IFERROR(INDEX('Student Master'!AG:AG,MATCH(D1158,'Student Master'!B:B,0)),"0"))</f>
        <v/>
      </c>
      <c r="I1158" s="22" t="str">
        <f>IF(TRIM(D1158)="","",IFERROR(INDEX('Student Master'!AH:AH,MATCH(D1158,'Student Master'!B:B,0)),"0"))</f>
        <v/>
      </c>
      <c r="J1158" s="22" t="str">
        <f>IF(TRIM(D1158)="","",IFERROR(INDEX('Student Master'!AI:AI,MATCH(D1158,'Student Master'!B:B,0)),"0"))</f>
        <v/>
      </c>
      <c r="K1158" s="23" t="str">
        <f t="shared" si="21"/>
        <v/>
      </c>
      <c r="L1158" s="20"/>
      <c r="M1158" s="20" t="str">
        <f>IF(TRIM(D1158)="","",IFERROR(INDEX('Student Master'!C:C,MATCH(D1158,'Student Master'!B:B,0)),"0"))</f>
        <v/>
      </c>
      <c r="N1158" s="20" t="str">
        <f>IF(TRIM(D1158)="","",IFERROR(INDEX('Student Master'!D:D,MATCH(D1158,'Student Master'!B:B,0)),"0"))</f>
        <v/>
      </c>
      <c r="O1158" s="20" t="str">
        <f>IF(TRIM(D1158)="","",IFERROR(INDEX('Student Master'!H:H,MATCH(D1158,'Student Master'!B:B,0)),"0"))</f>
        <v/>
      </c>
      <c r="P1158" s="20" t="str">
        <f>IF(TRIM(D1158)="","",IFERROR(INDEX('Student Master'!N:N,MATCH(D1158,'Student Master'!B:B,0)),"0"))</f>
        <v/>
      </c>
      <c r="Q1158" s="20" t="str">
        <f>IF(TRIM(D1158)="","",IFERROR(INDEX('Student Master'!L:L,MATCH(D1158,'Student Master'!B:B,0)),"0"))</f>
        <v/>
      </c>
    </row>
    <row r="1159" spans="1:17" x14ac:dyDescent="0.35">
      <c r="A1159" s="20">
        <v>1158</v>
      </c>
      <c r="B1159" s="21"/>
      <c r="C1159" s="20"/>
      <c r="D1159" s="20"/>
      <c r="E1159" s="20"/>
      <c r="F1159" s="20"/>
      <c r="G1159" s="22" t="str">
        <f>IF(TRIM(D1159)="","",IFERROR(INDEX('Student Master'!AB:AB,MATCH(D1159,'Student Master'!B:B,0)),"0"))</f>
        <v/>
      </c>
      <c r="H1159" s="22" t="str">
        <f>IF(TRIM(D1159)="","",IFERROR(INDEX('Student Master'!AG:AG,MATCH(D1159,'Student Master'!B:B,0)),"0"))</f>
        <v/>
      </c>
      <c r="I1159" s="22" t="str">
        <f>IF(TRIM(D1159)="","",IFERROR(INDEX('Student Master'!AH:AH,MATCH(D1159,'Student Master'!B:B,0)),"0"))</f>
        <v/>
      </c>
      <c r="J1159" s="22" t="str">
        <f>IF(TRIM(D1159)="","",IFERROR(INDEX('Student Master'!AI:AI,MATCH(D1159,'Student Master'!B:B,0)),"0"))</f>
        <v/>
      </c>
      <c r="K1159" s="23" t="str">
        <f t="shared" si="21"/>
        <v/>
      </c>
      <c r="L1159" s="20"/>
      <c r="M1159" s="20" t="str">
        <f>IF(TRIM(D1159)="","",IFERROR(INDEX('Student Master'!C:C,MATCH(D1159,'Student Master'!B:B,0)),"0"))</f>
        <v/>
      </c>
      <c r="N1159" s="20" t="str">
        <f>IF(TRIM(D1159)="","",IFERROR(INDEX('Student Master'!D:D,MATCH(D1159,'Student Master'!B:B,0)),"0"))</f>
        <v/>
      </c>
      <c r="O1159" s="20" t="str">
        <f>IF(TRIM(D1159)="","",IFERROR(INDEX('Student Master'!H:H,MATCH(D1159,'Student Master'!B:B,0)),"0"))</f>
        <v/>
      </c>
      <c r="P1159" s="20" t="str">
        <f>IF(TRIM(D1159)="","",IFERROR(INDEX('Student Master'!N:N,MATCH(D1159,'Student Master'!B:B,0)),"0"))</f>
        <v/>
      </c>
      <c r="Q1159" s="20" t="str">
        <f>IF(TRIM(D1159)="","",IFERROR(INDEX('Student Master'!L:L,MATCH(D1159,'Student Master'!B:B,0)),"0"))</f>
        <v/>
      </c>
    </row>
    <row r="1160" spans="1:17" x14ac:dyDescent="0.35">
      <c r="A1160" s="20">
        <v>1159</v>
      </c>
      <c r="B1160" s="21"/>
      <c r="C1160" s="20"/>
      <c r="D1160" s="20"/>
      <c r="E1160" s="20"/>
      <c r="F1160" s="20"/>
      <c r="G1160" s="22" t="str">
        <f>IF(TRIM(D1160)="","",IFERROR(INDEX('Student Master'!AB:AB,MATCH(D1160,'Student Master'!B:B,0)),"0"))</f>
        <v/>
      </c>
      <c r="H1160" s="22" t="str">
        <f>IF(TRIM(D1160)="","",IFERROR(INDEX('Student Master'!AG:AG,MATCH(D1160,'Student Master'!B:B,0)),"0"))</f>
        <v/>
      </c>
      <c r="I1160" s="22" t="str">
        <f>IF(TRIM(D1160)="","",IFERROR(INDEX('Student Master'!AH:AH,MATCH(D1160,'Student Master'!B:B,0)),"0"))</f>
        <v/>
      </c>
      <c r="J1160" s="22" t="str">
        <f>IF(TRIM(D1160)="","",IFERROR(INDEX('Student Master'!AI:AI,MATCH(D1160,'Student Master'!B:B,0)),"0"))</f>
        <v/>
      </c>
      <c r="K1160" s="23" t="str">
        <f t="shared" si="21"/>
        <v/>
      </c>
      <c r="L1160" s="20"/>
      <c r="M1160" s="20" t="str">
        <f>IF(TRIM(D1160)="","",IFERROR(INDEX('Student Master'!C:C,MATCH(D1160,'Student Master'!B:B,0)),"0"))</f>
        <v/>
      </c>
      <c r="N1160" s="20" t="str">
        <f>IF(TRIM(D1160)="","",IFERROR(INDEX('Student Master'!D:D,MATCH(D1160,'Student Master'!B:B,0)),"0"))</f>
        <v/>
      </c>
      <c r="O1160" s="20" t="str">
        <f>IF(TRIM(D1160)="","",IFERROR(INDEX('Student Master'!H:H,MATCH(D1160,'Student Master'!B:B,0)),"0"))</f>
        <v/>
      </c>
      <c r="P1160" s="20" t="str">
        <f>IF(TRIM(D1160)="","",IFERROR(INDEX('Student Master'!N:N,MATCH(D1160,'Student Master'!B:B,0)),"0"))</f>
        <v/>
      </c>
      <c r="Q1160" s="20" t="str">
        <f>IF(TRIM(D1160)="","",IFERROR(INDEX('Student Master'!L:L,MATCH(D1160,'Student Master'!B:B,0)),"0"))</f>
        <v/>
      </c>
    </row>
    <row r="1161" spans="1:17" x14ac:dyDescent="0.35">
      <c r="A1161" s="20">
        <v>1160</v>
      </c>
      <c r="B1161" s="21"/>
      <c r="C1161" s="20"/>
      <c r="D1161" s="20"/>
      <c r="E1161" s="20"/>
      <c r="F1161" s="20"/>
      <c r="G1161" s="22" t="str">
        <f>IF(TRIM(D1161)="","",IFERROR(INDEX('Student Master'!AB:AB,MATCH(D1161,'Student Master'!B:B,0)),"0"))</f>
        <v/>
      </c>
      <c r="H1161" s="22" t="str">
        <f>IF(TRIM(D1161)="","",IFERROR(INDEX('Student Master'!AG:AG,MATCH(D1161,'Student Master'!B:B,0)),"0"))</f>
        <v/>
      </c>
      <c r="I1161" s="22" t="str">
        <f>IF(TRIM(D1161)="","",IFERROR(INDEX('Student Master'!AH:AH,MATCH(D1161,'Student Master'!B:B,0)),"0"))</f>
        <v/>
      </c>
      <c r="J1161" s="22" t="str">
        <f>IF(TRIM(D1161)="","",IFERROR(INDEX('Student Master'!AI:AI,MATCH(D1161,'Student Master'!B:B,0)),"0"))</f>
        <v/>
      </c>
      <c r="K1161" s="23" t="str">
        <f t="shared" si="21"/>
        <v/>
      </c>
      <c r="L1161" s="20"/>
      <c r="M1161" s="20" t="str">
        <f>IF(TRIM(D1161)="","",IFERROR(INDEX('Student Master'!C:C,MATCH(D1161,'Student Master'!B:B,0)),"0"))</f>
        <v/>
      </c>
      <c r="N1161" s="20" t="str">
        <f>IF(TRIM(D1161)="","",IFERROR(INDEX('Student Master'!D:D,MATCH(D1161,'Student Master'!B:B,0)),"0"))</f>
        <v/>
      </c>
      <c r="O1161" s="20" t="str">
        <f>IF(TRIM(D1161)="","",IFERROR(INDEX('Student Master'!H:H,MATCH(D1161,'Student Master'!B:B,0)),"0"))</f>
        <v/>
      </c>
      <c r="P1161" s="20" t="str">
        <f>IF(TRIM(D1161)="","",IFERROR(INDEX('Student Master'!N:N,MATCH(D1161,'Student Master'!B:B,0)),"0"))</f>
        <v/>
      </c>
      <c r="Q1161" s="20" t="str">
        <f>IF(TRIM(D1161)="","",IFERROR(INDEX('Student Master'!L:L,MATCH(D1161,'Student Master'!B:B,0)),"0"))</f>
        <v/>
      </c>
    </row>
    <row r="1162" spans="1:17" x14ac:dyDescent="0.35">
      <c r="A1162" s="20">
        <v>1161</v>
      </c>
      <c r="B1162" s="21"/>
      <c r="C1162" s="20"/>
      <c r="D1162" s="20"/>
      <c r="E1162" s="20"/>
      <c r="F1162" s="20"/>
      <c r="G1162" s="22" t="str">
        <f>IF(TRIM(D1162)="","",IFERROR(INDEX('Student Master'!AB:AB,MATCH(D1162,'Student Master'!B:B,0)),"0"))</f>
        <v/>
      </c>
      <c r="H1162" s="22" t="str">
        <f>IF(TRIM(D1162)="","",IFERROR(INDEX('Student Master'!AG:AG,MATCH(D1162,'Student Master'!B:B,0)),"0"))</f>
        <v/>
      </c>
      <c r="I1162" s="22" t="str">
        <f>IF(TRIM(D1162)="","",IFERROR(INDEX('Student Master'!AH:AH,MATCH(D1162,'Student Master'!B:B,0)),"0"))</f>
        <v/>
      </c>
      <c r="J1162" s="22" t="str">
        <f>IF(TRIM(D1162)="","",IFERROR(INDEX('Student Master'!AI:AI,MATCH(D1162,'Student Master'!B:B,0)),"0"))</f>
        <v/>
      </c>
      <c r="K1162" s="23" t="str">
        <f t="shared" si="21"/>
        <v/>
      </c>
      <c r="L1162" s="20"/>
      <c r="M1162" s="20" t="str">
        <f>IF(TRIM(D1162)="","",IFERROR(INDEX('Student Master'!C:C,MATCH(D1162,'Student Master'!B:B,0)),"0"))</f>
        <v/>
      </c>
      <c r="N1162" s="20" t="str">
        <f>IF(TRIM(D1162)="","",IFERROR(INDEX('Student Master'!D:D,MATCH(D1162,'Student Master'!B:B,0)),"0"))</f>
        <v/>
      </c>
      <c r="O1162" s="20" t="str">
        <f>IF(TRIM(D1162)="","",IFERROR(INDEX('Student Master'!H:H,MATCH(D1162,'Student Master'!B:B,0)),"0"))</f>
        <v/>
      </c>
      <c r="P1162" s="20" t="str">
        <f>IF(TRIM(D1162)="","",IFERROR(INDEX('Student Master'!N:N,MATCH(D1162,'Student Master'!B:B,0)),"0"))</f>
        <v/>
      </c>
      <c r="Q1162" s="20" t="str">
        <f>IF(TRIM(D1162)="","",IFERROR(INDEX('Student Master'!L:L,MATCH(D1162,'Student Master'!B:B,0)),"0"))</f>
        <v/>
      </c>
    </row>
    <row r="1163" spans="1:17" x14ac:dyDescent="0.35">
      <c r="A1163" s="20">
        <v>1162</v>
      </c>
      <c r="B1163" s="21"/>
      <c r="C1163" s="20"/>
      <c r="D1163" s="20"/>
      <c r="E1163" s="20"/>
      <c r="F1163" s="20"/>
      <c r="G1163" s="22" t="str">
        <f>IF(TRIM(D1163)="","",IFERROR(INDEX('Student Master'!AB:AB,MATCH(D1163,'Student Master'!B:B,0)),"0"))</f>
        <v/>
      </c>
      <c r="H1163" s="22" t="str">
        <f>IF(TRIM(D1163)="","",IFERROR(INDEX('Student Master'!AG:AG,MATCH(D1163,'Student Master'!B:B,0)),"0"))</f>
        <v/>
      </c>
      <c r="I1163" s="22" t="str">
        <f>IF(TRIM(D1163)="","",IFERROR(INDEX('Student Master'!AH:AH,MATCH(D1163,'Student Master'!B:B,0)),"0"))</f>
        <v/>
      </c>
      <c r="J1163" s="22" t="str">
        <f>IF(TRIM(D1163)="","",IFERROR(INDEX('Student Master'!AI:AI,MATCH(D1163,'Student Master'!B:B,0)),"0"))</f>
        <v/>
      </c>
      <c r="K1163" s="23" t="str">
        <f t="shared" si="21"/>
        <v/>
      </c>
      <c r="L1163" s="20"/>
      <c r="M1163" s="20" t="str">
        <f>IF(TRIM(D1163)="","",IFERROR(INDEX('Student Master'!C:C,MATCH(D1163,'Student Master'!B:B,0)),"0"))</f>
        <v/>
      </c>
      <c r="N1163" s="20" t="str">
        <f>IF(TRIM(D1163)="","",IFERROR(INDEX('Student Master'!D:D,MATCH(D1163,'Student Master'!B:B,0)),"0"))</f>
        <v/>
      </c>
      <c r="O1163" s="20" t="str">
        <f>IF(TRIM(D1163)="","",IFERROR(INDEX('Student Master'!H:H,MATCH(D1163,'Student Master'!B:B,0)),"0"))</f>
        <v/>
      </c>
      <c r="P1163" s="20" t="str">
        <f>IF(TRIM(D1163)="","",IFERROR(INDEX('Student Master'!N:N,MATCH(D1163,'Student Master'!B:B,0)),"0"))</f>
        <v/>
      </c>
      <c r="Q1163" s="20" t="str">
        <f>IF(TRIM(D1163)="","",IFERROR(INDEX('Student Master'!L:L,MATCH(D1163,'Student Master'!B:B,0)),"0"))</f>
        <v/>
      </c>
    </row>
    <row r="1164" spans="1:17" x14ac:dyDescent="0.35">
      <c r="A1164" s="20">
        <v>1163</v>
      </c>
      <c r="B1164" s="21"/>
      <c r="C1164" s="20"/>
      <c r="D1164" s="20"/>
      <c r="E1164" s="20"/>
      <c r="F1164" s="20"/>
      <c r="G1164" s="22" t="str">
        <f>IF(TRIM(D1164)="","",IFERROR(INDEX('Student Master'!AB:AB,MATCH(D1164,'Student Master'!B:B,0)),"0"))</f>
        <v/>
      </c>
      <c r="H1164" s="22" t="str">
        <f>IF(TRIM(D1164)="","",IFERROR(INDEX('Student Master'!AG:AG,MATCH(D1164,'Student Master'!B:B,0)),"0"))</f>
        <v/>
      </c>
      <c r="I1164" s="22" t="str">
        <f>IF(TRIM(D1164)="","",IFERROR(INDEX('Student Master'!AH:AH,MATCH(D1164,'Student Master'!B:B,0)),"0"))</f>
        <v/>
      </c>
      <c r="J1164" s="22" t="str">
        <f>IF(TRIM(D1164)="","",IFERROR(INDEX('Student Master'!AI:AI,MATCH(D1164,'Student Master'!B:B,0)),"0"))</f>
        <v/>
      </c>
      <c r="K1164" s="23" t="str">
        <f t="shared" si="21"/>
        <v/>
      </c>
      <c r="L1164" s="20"/>
      <c r="M1164" s="20" t="str">
        <f>IF(TRIM(D1164)="","",IFERROR(INDEX('Student Master'!C:C,MATCH(D1164,'Student Master'!B:B,0)),"0"))</f>
        <v/>
      </c>
      <c r="N1164" s="20" t="str">
        <f>IF(TRIM(D1164)="","",IFERROR(INDEX('Student Master'!D:D,MATCH(D1164,'Student Master'!B:B,0)),"0"))</f>
        <v/>
      </c>
      <c r="O1164" s="20" t="str">
        <f>IF(TRIM(D1164)="","",IFERROR(INDEX('Student Master'!H:H,MATCH(D1164,'Student Master'!B:B,0)),"0"))</f>
        <v/>
      </c>
      <c r="P1164" s="20" t="str">
        <f>IF(TRIM(D1164)="","",IFERROR(INDEX('Student Master'!N:N,MATCH(D1164,'Student Master'!B:B,0)),"0"))</f>
        <v/>
      </c>
      <c r="Q1164" s="20" t="str">
        <f>IF(TRIM(D1164)="","",IFERROR(INDEX('Student Master'!L:L,MATCH(D1164,'Student Master'!B:B,0)),"0"))</f>
        <v/>
      </c>
    </row>
    <row r="1165" spans="1:17" x14ac:dyDescent="0.35">
      <c r="A1165" s="20">
        <v>1164</v>
      </c>
      <c r="B1165" s="21"/>
      <c r="C1165" s="20"/>
      <c r="D1165" s="20"/>
      <c r="E1165" s="20"/>
      <c r="F1165" s="20"/>
      <c r="G1165" s="22" t="str">
        <f>IF(TRIM(D1165)="","",IFERROR(INDEX('Student Master'!AB:AB,MATCH(D1165,'Student Master'!B:B,0)),"0"))</f>
        <v/>
      </c>
      <c r="H1165" s="22" t="str">
        <f>IF(TRIM(D1165)="","",IFERROR(INDEX('Student Master'!AG:AG,MATCH(D1165,'Student Master'!B:B,0)),"0"))</f>
        <v/>
      </c>
      <c r="I1165" s="22" t="str">
        <f>IF(TRIM(D1165)="","",IFERROR(INDEX('Student Master'!AH:AH,MATCH(D1165,'Student Master'!B:B,0)),"0"))</f>
        <v/>
      </c>
      <c r="J1165" s="22" t="str">
        <f>IF(TRIM(D1165)="","",IFERROR(INDEX('Student Master'!AI:AI,MATCH(D1165,'Student Master'!B:B,0)),"0"))</f>
        <v/>
      </c>
      <c r="K1165" s="23" t="str">
        <f t="shared" ref="K1165:K1228" si="22">IF(TRIM(D1165)="","",E1165/G1165)</f>
        <v/>
      </c>
      <c r="L1165" s="20"/>
      <c r="M1165" s="20" t="str">
        <f>IF(TRIM(D1165)="","",IFERROR(INDEX('Student Master'!C:C,MATCH(D1165,'Student Master'!B:B,0)),"0"))</f>
        <v/>
      </c>
      <c r="N1165" s="20" t="str">
        <f>IF(TRIM(D1165)="","",IFERROR(INDEX('Student Master'!D:D,MATCH(D1165,'Student Master'!B:B,0)),"0"))</f>
        <v/>
      </c>
      <c r="O1165" s="20" t="str">
        <f>IF(TRIM(D1165)="","",IFERROR(INDEX('Student Master'!H:H,MATCH(D1165,'Student Master'!B:B,0)),"0"))</f>
        <v/>
      </c>
      <c r="P1165" s="20" t="str">
        <f>IF(TRIM(D1165)="","",IFERROR(INDEX('Student Master'!N:N,MATCH(D1165,'Student Master'!B:B,0)),"0"))</f>
        <v/>
      </c>
      <c r="Q1165" s="20" t="str">
        <f>IF(TRIM(D1165)="","",IFERROR(INDEX('Student Master'!L:L,MATCH(D1165,'Student Master'!B:B,0)),"0"))</f>
        <v/>
      </c>
    </row>
    <row r="1166" spans="1:17" x14ac:dyDescent="0.35">
      <c r="A1166" s="20">
        <v>1165</v>
      </c>
      <c r="B1166" s="21"/>
      <c r="C1166" s="20"/>
      <c r="D1166" s="20"/>
      <c r="E1166" s="20"/>
      <c r="F1166" s="20"/>
      <c r="G1166" s="22" t="str">
        <f>IF(TRIM(D1166)="","",IFERROR(INDEX('Student Master'!AB:AB,MATCH(D1166,'Student Master'!B:B,0)),"0"))</f>
        <v/>
      </c>
      <c r="H1166" s="22" t="str">
        <f>IF(TRIM(D1166)="","",IFERROR(INDEX('Student Master'!AG:AG,MATCH(D1166,'Student Master'!B:B,0)),"0"))</f>
        <v/>
      </c>
      <c r="I1166" s="22" t="str">
        <f>IF(TRIM(D1166)="","",IFERROR(INDEX('Student Master'!AH:AH,MATCH(D1166,'Student Master'!B:B,0)),"0"))</f>
        <v/>
      </c>
      <c r="J1166" s="22" t="str">
        <f>IF(TRIM(D1166)="","",IFERROR(INDEX('Student Master'!AI:AI,MATCH(D1166,'Student Master'!B:B,0)),"0"))</f>
        <v/>
      </c>
      <c r="K1166" s="23" t="str">
        <f t="shared" si="22"/>
        <v/>
      </c>
      <c r="L1166" s="20"/>
      <c r="M1166" s="20" t="str">
        <f>IF(TRIM(D1166)="","",IFERROR(INDEX('Student Master'!C:C,MATCH(D1166,'Student Master'!B:B,0)),"0"))</f>
        <v/>
      </c>
      <c r="N1166" s="20" t="str">
        <f>IF(TRIM(D1166)="","",IFERROR(INDEX('Student Master'!D:D,MATCH(D1166,'Student Master'!B:B,0)),"0"))</f>
        <v/>
      </c>
      <c r="O1166" s="20" t="str">
        <f>IF(TRIM(D1166)="","",IFERROR(INDEX('Student Master'!H:H,MATCH(D1166,'Student Master'!B:B,0)),"0"))</f>
        <v/>
      </c>
      <c r="P1166" s="20" t="str">
        <f>IF(TRIM(D1166)="","",IFERROR(INDEX('Student Master'!N:N,MATCH(D1166,'Student Master'!B:B,0)),"0"))</f>
        <v/>
      </c>
      <c r="Q1166" s="20" t="str">
        <f>IF(TRIM(D1166)="","",IFERROR(INDEX('Student Master'!L:L,MATCH(D1166,'Student Master'!B:B,0)),"0"))</f>
        <v/>
      </c>
    </row>
    <row r="1167" spans="1:17" x14ac:dyDescent="0.35">
      <c r="A1167" s="20">
        <v>1166</v>
      </c>
      <c r="B1167" s="21"/>
      <c r="C1167" s="20"/>
      <c r="D1167" s="20"/>
      <c r="E1167" s="20"/>
      <c r="F1167" s="20"/>
      <c r="G1167" s="22" t="str">
        <f>IF(TRIM(D1167)="","",IFERROR(INDEX('Student Master'!AB:AB,MATCH(D1167,'Student Master'!B:B,0)),"0"))</f>
        <v/>
      </c>
      <c r="H1167" s="22" t="str">
        <f>IF(TRIM(D1167)="","",IFERROR(INDEX('Student Master'!AG:AG,MATCH(D1167,'Student Master'!B:B,0)),"0"))</f>
        <v/>
      </c>
      <c r="I1167" s="22" t="str">
        <f>IF(TRIM(D1167)="","",IFERROR(INDEX('Student Master'!AH:AH,MATCH(D1167,'Student Master'!B:B,0)),"0"))</f>
        <v/>
      </c>
      <c r="J1167" s="22" t="str">
        <f>IF(TRIM(D1167)="","",IFERROR(INDEX('Student Master'!AI:AI,MATCH(D1167,'Student Master'!B:B,0)),"0"))</f>
        <v/>
      </c>
      <c r="K1167" s="23" t="str">
        <f t="shared" si="22"/>
        <v/>
      </c>
      <c r="L1167" s="20"/>
      <c r="M1167" s="20" t="str">
        <f>IF(TRIM(D1167)="","",IFERROR(INDEX('Student Master'!C:C,MATCH(D1167,'Student Master'!B:B,0)),"0"))</f>
        <v/>
      </c>
      <c r="N1167" s="20" t="str">
        <f>IF(TRIM(D1167)="","",IFERROR(INDEX('Student Master'!D:D,MATCH(D1167,'Student Master'!B:B,0)),"0"))</f>
        <v/>
      </c>
      <c r="O1167" s="20" t="str">
        <f>IF(TRIM(D1167)="","",IFERROR(INDEX('Student Master'!H:H,MATCH(D1167,'Student Master'!B:B,0)),"0"))</f>
        <v/>
      </c>
      <c r="P1167" s="20" t="str">
        <f>IF(TRIM(D1167)="","",IFERROR(INDEX('Student Master'!N:N,MATCH(D1167,'Student Master'!B:B,0)),"0"))</f>
        <v/>
      </c>
      <c r="Q1167" s="20" t="str">
        <f>IF(TRIM(D1167)="","",IFERROR(INDEX('Student Master'!L:L,MATCH(D1167,'Student Master'!B:B,0)),"0"))</f>
        <v/>
      </c>
    </row>
    <row r="1168" spans="1:17" x14ac:dyDescent="0.35">
      <c r="A1168" s="20">
        <v>1167</v>
      </c>
      <c r="B1168" s="21"/>
      <c r="C1168" s="20"/>
      <c r="D1168" s="20"/>
      <c r="E1168" s="20"/>
      <c r="F1168" s="20"/>
      <c r="G1168" s="22" t="str">
        <f>IF(TRIM(D1168)="","",IFERROR(INDEX('Student Master'!AB:AB,MATCH(D1168,'Student Master'!B:B,0)),"0"))</f>
        <v/>
      </c>
      <c r="H1168" s="22" t="str">
        <f>IF(TRIM(D1168)="","",IFERROR(INDEX('Student Master'!AG:AG,MATCH(D1168,'Student Master'!B:B,0)),"0"))</f>
        <v/>
      </c>
      <c r="I1168" s="22" t="str">
        <f>IF(TRIM(D1168)="","",IFERROR(INDEX('Student Master'!AH:AH,MATCH(D1168,'Student Master'!B:B,0)),"0"))</f>
        <v/>
      </c>
      <c r="J1168" s="22" t="str">
        <f>IF(TRIM(D1168)="","",IFERROR(INDEX('Student Master'!AI:AI,MATCH(D1168,'Student Master'!B:B,0)),"0"))</f>
        <v/>
      </c>
      <c r="K1168" s="23" t="str">
        <f t="shared" si="22"/>
        <v/>
      </c>
      <c r="L1168" s="20"/>
      <c r="M1168" s="20" t="str">
        <f>IF(TRIM(D1168)="","",IFERROR(INDEX('Student Master'!C:C,MATCH(D1168,'Student Master'!B:B,0)),"0"))</f>
        <v/>
      </c>
      <c r="N1168" s="20" t="str">
        <f>IF(TRIM(D1168)="","",IFERROR(INDEX('Student Master'!D:D,MATCH(D1168,'Student Master'!B:B,0)),"0"))</f>
        <v/>
      </c>
      <c r="O1168" s="20" t="str">
        <f>IF(TRIM(D1168)="","",IFERROR(INDEX('Student Master'!H:H,MATCH(D1168,'Student Master'!B:B,0)),"0"))</f>
        <v/>
      </c>
      <c r="P1168" s="20" t="str">
        <f>IF(TRIM(D1168)="","",IFERROR(INDEX('Student Master'!N:N,MATCH(D1168,'Student Master'!B:B,0)),"0"))</f>
        <v/>
      </c>
      <c r="Q1168" s="20" t="str">
        <f>IF(TRIM(D1168)="","",IFERROR(INDEX('Student Master'!L:L,MATCH(D1168,'Student Master'!B:B,0)),"0"))</f>
        <v/>
      </c>
    </row>
    <row r="1169" spans="1:17" x14ac:dyDescent="0.35">
      <c r="A1169" s="20">
        <v>1168</v>
      </c>
      <c r="B1169" s="21"/>
      <c r="C1169" s="20"/>
      <c r="D1169" s="20"/>
      <c r="E1169" s="20"/>
      <c r="F1169" s="20"/>
      <c r="G1169" s="22" t="str">
        <f>IF(TRIM(D1169)="","",IFERROR(INDEX('Student Master'!AB:AB,MATCH(D1169,'Student Master'!B:B,0)),"0"))</f>
        <v/>
      </c>
      <c r="H1169" s="22" t="str">
        <f>IF(TRIM(D1169)="","",IFERROR(INDEX('Student Master'!AG:AG,MATCH(D1169,'Student Master'!B:B,0)),"0"))</f>
        <v/>
      </c>
      <c r="I1169" s="22" t="str">
        <f>IF(TRIM(D1169)="","",IFERROR(INDEX('Student Master'!AH:AH,MATCH(D1169,'Student Master'!B:B,0)),"0"))</f>
        <v/>
      </c>
      <c r="J1169" s="22" t="str">
        <f>IF(TRIM(D1169)="","",IFERROR(INDEX('Student Master'!AI:AI,MATCH(D1169,'Student Master'!B:B,0)),"0"))</f>
        <v/>
      </c>
      <c r="K1169" s="23" t="str">
        <f t="shared" si="22"/>
        <v/>
      </c>
      <c r="L1169" s="20"/>
      <c r="M1169" s="20" t="str">
        <f>IF(TRIM(D1169)="","",IFERROR(INDEX('Student Master'!C:C,MATCH(D1169,'Student Master'!B:B,0)),"0"))</f>
        <v/>
      </c>
      <c r="N1169" s="20" t="str">
        <f>IF(TRIM(D1169)="","",IFERROR(INDEX('Student Master'!D:D,MATCH(D1169,'Student Master'!B:B,0)),"0"))</f>
        <v/>
      </c>
      <c r="O1169" s="20" t="str">
        <f>IF(TRIM(D1169)="","",IFERROR(INDEX('Student Master'!H:H,MATCH(D1169,'Student Master'!B:B,0)),"0"))</f>
        <v/>
      </c>
      <c r="P1169" s="20" t="str">
        <f>IF(TRIM(D1169)="","",IFERROR(INDEX('Student Master'!N:N,MATCH(D1169,'Student Master'!B:B,0)),"0"))</f>
        <v/>
      </c>
      <c r="Q1169" s="20" t="str">
        <f>IF(TRIM(D1169)="","",IFERROR(INDEX('Student Master'!L:L,MATCH(D1169,'Student Master'!B:B,0)),"0"))</f>
        <v/>
      </c>
    </row>
    <row r="1170" spans="1:17" x14ac:dyDescent="0.35">
      <c r="A1170" s="20">
        <v>1169</v>
      </c>
      <c r="B1170" s="21"/>
      <c r="C1170" s="20"/>
      <c r="D1170" s="20"/>
      <c r="E1170" s="20"/>
      <c r="F1170" s="20"/>
      <c r="G1170" s="22" t="str">
        <f>IF(TRIM(D1170)="","",IFERROR(INDEX('Student Master'!AB:AB,MATCH(D1170,'Student Master'!B:B,0)),"0"))</f>
        <v/>
      </c>
      <c r="H1170" s="22" t="str">
        <f>IF(TRIM(D1170)="","",IFERROR(INDEX('Student Master'!AG:AG,MATCH(D1170,'Student Master'!B:B,0)),"0"))</f>
        <v/>
      </c>
      <c r="I1170" s="22" t="str">
        <f>IF(TRIM(D1170)="","",IFERROR(INDEX('Student Master'!AH:AH,MATCH(D1170,'Student Master'!B:B,0)),"0"))</f>
        <v/>
      </c>
      <c r="J1170" s="22" t="str">
        <f>IF(TRIM(D1170)="","",IFERROR(INDEX('Student Master'!AI:AI,MATCH(D1170,'Student Master'!B:B,0)),"0"))</f>
        <v/>
      </c>
      <c r="K1170" s="23" t="str">
        <f t="shared" si="22"/>
        <v/>
      </c>
      <c r="L1170" s="20"/>
      <c r="M1170" s="20" t="str">
        <f>IF(TRIM(D1170)="","",IFERROR(INDEX('Student Master'!C:C,MATCH(D1170,'Student Master'!B:B,0)),"0"))</f>
        <v/>
      </c>
      <c r="N1170" s="20" t="str">
        <f>IF(TRIM(D1170)="","",IFERROR(INDEX('Student Master'!D:D,MATCH(D1170,'Student Master'!B:B,0)),"0"))</f>
        <v/>
      </c>
      <c r="O1170" s="20" t="str">
        <f>IF(TRIM(D1170)="","",IFERROR(INDEX('Student Master'!H:H,MATCH(D1170,'Student Master'!B:B,0)),"0"))</f>
        <v/>
      </c>
      <c r="P1170" s="20" t="str">
        <f>IF(TRIM(D1170)="","",IFERROR(INDEX('Student Master'!N:N,MATCH(D1170,'Student Master'!B:B,0)),"0"))</f>
        <v/>
      </c>
      <c r="Q1170" s="20" t="str">
        <f>IF(TRIM(D1170)="","",IFERROR(INDEX('Student Master'!L:L,MATCH(D1170,'Student Master'!B:B,0)),"0"))</f>
        <v/>
      </c>
    </row>
    <row r="1171" spans="1:17" x14ac:dyDescent="0.35">
      <c r="A1171" s="20">
        <v>1170</v>
      </c>
      <c r="B1171" s="21"/>
      <c r="C1171" s="20"/>
      <c r="D1171" s="20"/>
      <c r="E1171" s="20"/>
      <c r="F1171" s="20"/>
      <c r="G1171" s="22" t="str">
        <f>IF(TRIM(D1171)="","",IFERROR(INDEX('Student Master'!AB:AB,MATCH(D1171,'Student Master'!B:B,0)),"0"))</f>
        <v/>
      </c>
      <c r="H1171" s="22" t="str">
        <f>IF(TRIM(D1171)="","",IFERROR(INDEX('Student Master'!AG:AG,MATCH(D1171,'Student Master'!B:B,0)),"0"))</f>
        <v/>
      </c>
      <c r="I1171" s="22" t="str">
        <f>IF(TRIM(D1171)="","",IFERROR(INDEX('Student Master'!AH:AH,MATCH(D1171,'Student Master'!B:B,0)),"0"))</f>
        <v/>
      </c>
      <c r="J1171" s="22" t="str">
        <f>IF(TRIM(D1171)="","",IFERROR(INDEX('Student Master'!AI:AI,MATCH(D1171,'Student Master'!B:B,0)),"0"))</f>
        <v/>
      </c>
      <c r="K1171" s="23" t="str">
        <f t="shared" si="22"/>
        <v/>
      </c>
      <c r="L1171" s="20"/>
      <c r="M1171" s="20" t="str">
        <f>IF(TRIM(D1171)="","",IFERROR(INDEX('Student Master'!C:C,MATCH(D1171,'Student Master'!B:B,0)),"0"))</f>
        <v/>
      </c>
      <c r="N1171" s="20" t="str">
        <f>IF(TRIM(D1171)="","",IFERROR(INDEX('Student Master'!D:D,MATCH(D1171,'Student Master'!B:B,0)),"0"))</f>
        <v/>
      </c>
      <c r="O1171" s="20" t="str">
        <f>IF(TRIM(D1171)="","",IFERROR(INDEX('Student Master'!H:H,MATCH(D1171,'Student Master'!B:B,0)),"0"))</f>
        <v/>
      </c>
      <c r="P1171" s="20" t="str">
        <f>IF(TRIM(D1171)="","",IFERROR(INDEX('Student Master'!N:N,MATCH(D1171,'Student Master'!B:B,0)),"0"))</f>
        <v/>
      </c>
      <c r="Q1171" s="20" t="str">
        <f>IF(TRIM(D1171)="","",IFERROR(INDEX('Student Master'!L:L,MATCH(D1171,'Student Master'!B:B,0)),"0"))</f>
        <v/>
      </c>
    </row>
    <row r="1172" spans="1:17" x14ac:dyDescent="0.35">
      <c r="A1172" s="20">
        <v>1171</v>
      </c>
      <c r="B1172" s="21"/>
      <c r="C1172" s="20"/>
      <c r="D1172" s="20"/>
      <c r="E1172" s="20"/>
      <c r="F1172" s="20"/>
      <c r="G1172" s="22" t="str">
        <f>IF(TRIM(D1172)="","",IFERROR(INDEX('Student Master'!AB:AB,MATCH(D1172,'Student Master'!B:B,0)),"0"))</f>
        <v/>
      </c>
      <c r="H1172" s="22" t="str">
        <f>IF(TRIM(D1172)="","",IFERROR(INDEX('Student Master'!AG:AG,MATCH(D1172,'Student Master'!B:B,0)),"0"))</f>
        <v/>
      </c>
      <c r="I1172" s="22" t="str">
        <f>IF(TRIM(D1172)="","",IFERROR(INDEX('Student Master'!AH:AH,MATCH(D1172,'Student Master'!B:B,0)),"0"))</f>
        <v/>
      </c>
      <c r="J1172" s="22" t="str">
        <f>IF(TRIM(D1172)="","",IFERROR(INDEX('Student Master'!AI:AI,MATCH(D1172,'Student Master'!B:B,0)),"0"))</f>
        <v/>
      </c>
      <c r="K1172" s="23" t="str">
        <f t="shared" si="22"/>
        <v/>
      </c>
      <c r="L1172" s="20"/>
      <c r="M1172" s="20" t="str">
        <f>IF(TRIM(D1172)="","",IFERROR(INDEX('Student Master'!C:C,MATCH(D1172,'Student Master'!B:B,0)),"0"))</f>
        <v/>
      </c>
      <c r="N1172" s="20" t="str">
        <f>IF(TRIM(D1172)="","",IFERROR(INDEX('Student Master'!D:D,MATCH(D1172,'Student Master'!B:B,0)),"0"))</f>
        <v/>
      </c>
      <c r="O1172" s="20" t="str">
        <f>IF(TRIM(D1172)="","",IFERROR(INDEX('Student Master'!H:H,MATCH(D1172,'Student Master'!B:B,0)),"0"))</f>
        <v/>
      </c>
      <c r="P1172" s="20" t="str">
        <f>IF(TRIM(D1172)="","",IFERROR(INDEX('Student Master'!N:N,MATCH(D1172,'Student Master'!B:B,0)),"0"))</f>
        <v/>
      </c>
      <c r="Q1172" s="20" t="str">
        <f>IF(TRIM(D1172)="","",IFERROR(INDEX('Student Master'!L:L,MATCH(D1172,'Student Master'!B:B,0)),"0"))</f>
        <v/>
      </c>
    </row>
    <row r="1173" spans="1:17" x14ac:dyDescent="0.35">
      <c r="A1173" s="20">
        <v>1172</v>
      </c>
      <c r="B1173" s="21"/>
      <c r="C1173" s="20"/>
      <c r="D1173" s="20"/>
      <c r="E1173" s="20"/>
      <c r="F1173" s="20"/>
      <c r="G1173" s="22" t="str">
        <f>IF(TRIM(D1173)="","",IFERROR(INDEX('Student Master'!AB:AB,MATCH(D1173,'Student Master'!B:B,0)),"0"))</f>
        <v/>
      </c>
      <c r="H1173" s="22" t="str">
        <f>IF(TRIM(D1173)="","",IFERROR(INDEX('Student Master'!AG:AG,MATCH(D1173,'Student Master'!B:B,0)),"0"))</f>
        <v/>
      </c>
      <c r="I1173" s="22" t="str">
        <f>IF(TRIM(D1173)="","",IFERROR(INDEX('Student Master'!AH:AH,MATCH(D1173,'Student Master'!B:B,0)),"0"))</f>
        <v/>
      </c>
      <c r="J1173" s="22" t="str">
        <f>IF(TRIM(D1173)="","",IFERROR(INDEX('Student Master'!AI:AI,MATCH(D1173,'Student Master'!B:B,0)),"0"))</f>
        <v/>
      </c>
      <c r="K1173" s="23" t="str">
        <f t="shared" si="22"/>
        <v/>
      </c>
      <c r="L1173" s="20"/>
      <c r="M1173" s="20" t="str">
        <f>IF(TRIM(D1173)="","",IFERROR(INDEX('Student Master'!C:C,MATCH(D1173,'Student Master'!B:B,0)),"0"))</f>
        <v/>
      </c>
      <c r="N1173" s="20" t="str">
        <f>IF(TRIM(D1173)="","",IFERROR(INDEX('Student Master'!D:D,MATCH(D1173,'Student Master'!B:B,0)),"0"))</f>
        <v/>
      </c>
      <c r="O1173" s="20" t="str">
        <f>IF(TRIM(D1173)="","",IFERROR(INDEX('Student Master'!H:H,MATCH(D1173,'Student Master'!B:B,0)),"0"))</f>
        <v/>
      </c>
      <c r="P1173" s="20" t="str">
        <f>IF(TRIM(D1173)="","",IFERROR(INDEX('Student Master'!N:N,MATCH(D1173,'Student Master'!B:B,0)),"0"))</f>
        <v/>
      </c>
      <c r="Q1173" s="20" t="str">
        <f>IF(TRIM(D1173)="","",IFERROR(INDEX('Student Master'!L:L,MATCH(D1173,'Student Master'!B:B,0)),"0"))</f>
        <v/>
      </c>
    </row>
    <row r="1174" spans="1:17" x14ac:dyDescent="0.35">
      <c r="A1174" s="20">
        <v>1173</v>
      </c>
      <c r="B1174" s="21"/>
      <c r="C1174" s="20"/>
      <c r="D1174" s="20"/>
      <c r="E1174" s="20"/>
      <c r="F1174" s="20"/>
      <c r="G1174" s="22" t="str">
        <f>IF(TRIM(D1174)="","",IFERROR(INDEX('Student Master'!AB:AB,MATCH(D1174,'Student Master'!B:B,0)),"0"))</f>
        <v/>
      </c>
      <c r="H1174" s="22" t="str">
        <f>IF(TRIM(D1174)="","",IFERROR(INDEX('Student Master'!AG:AG,MATCH(D1174,'Student Master'!B:B,0)),"0"))</f>
        <v/>
      </c>
      <c r="I1174" s="22" t="str">
        <f>IF(TRIM(D1174)="","",IFERROR(INDEX('Student Master'!AH:AH,MATCH(D1174,'Student Master'!B:B,0)),"0"))</f>
        <v/>
      </c>
      <c r="J1174" s="22" t="str">
        <f>IF(TRIM(D1174)="","",IFERROR(INDEX('Student Master'!AI:AI,MATCH(D1174,'Student Master'!B:B,0)),"0"))</f>
        <v/>
      </c>
      <c r="K1174" s="23" t="str">
        <f t="shared" si="22"/>
        <v/>
      </c>
      <c r="L1174" s="20"/>
      <c r="M1174" s="20" t="str">
        <f>IF(TRIM(D1174)="","",IFERROR(INDEX('Student Master'!C:C,MATCH(D1174,'Student Master'!B:B,0)),"0"))</f>
        <v/>
      </c>
      <c r="N1174" s="20" t="str">
        <f>IF(TRIM(D1174)="","",IFERROR(INDEX('Student Master'!D:D,MATCH(D1174,'Student Master'!B:B,0)),"0"))</f>
        <v/>
      </c>
      <c r="O1174" s="20" t="str">
        <f>IF(TRIM(D1174)="","",IFERROR(INDEX('Student Master'!H:H,MATCH(D1174,'Student Master'!B:B,0)),"0"))</f>
        <v/>
      </c>
      <c r="P1174" s="20" t="str">
        <f>IF(TRIM(D1174)="","",IFERROR(INDEX('Student Master'!N:N,MATCH(D1174,'Student Master'!B:B,0)),"0"))</f>
        <v/>
      </c>
      <c r="Q1174" s="20" t="str">
        <f>IF(TRIM(D1174)="","",IFERROR(INDEX('Student Master'!L:L,MATCH(D1174,'Student Master'!B:B,0)),"0"))</f>
        <v/>
      </c>
    </row>
    <row r="1175" spans="1:17" x14ac:dyDescent="0.35">
      <c r="A1175" s="20">
        <v>1174</v>
      </c>
      <c r="B1175" s="21"/>
      <c r="C1175" s="20"/>
      <c r="D1175" s="20"/>
      <c r="E1175" s="20"/>
      <c r="F1175" s="20"/>
      <c r="G1175" s="22" t="str">
        <f>IF(TRIM(D1175)="","",IFERROR(INDEX('Student Master'!AB:AB,MATCH(D1175,'Student Master'!B:B,0)),"0"))</f>
        <v/>
      </c>
      <c r="H1175" s="22" t="str">
        <f>IF(TRIM(D1175)="","",IFERROR(INDEX('Student Master'!AG:AG,MATCH(D1175,'Student Master'!B:B,0)),"0"))</f>
        <v/>
      </c>
      <c r="I1175" s="22" t="str">
        <f>IF(TRIM(D1175)="","",IFERROR(INDEX('Student Master'!AH:AH,MATCH(D1175,'Student Master'!B:B,0)),"0"))</f>
        <v/>
      </c>
      <c r="J1175" s="22" t="str">
        <f>IF(TRIM(D1175)="","",IFERROR(INDEX('Student Master'!AI:AI,MATCH(D1175,'Student Master'!B:B,0)),"0"))</f>
        <v/>
      </c>
      <c r="K1175" s="23" t="str">
        <f t="shared" si="22"/>
        <v/>
      </c>
      <c r="L1175" s="20"/>
      <c r="M1175" s="20" t="str">
        <f>IF(TRIM(D1175)="","",IFERROR(INDEX('Student Master'!C:C,MATCH(D1175,'Student Master'!B:B,0)),"0"))</f>
        <v/>
      </c>
      <c r="N1175" s="20" t="str">
        <f>IF(TRIM(D1175)="","",IFERROR(INDEX('Student Master'!D:D,MATCH(D1175,'Student Master'!B:B,0)),"0"))</f>
        <v/>
      </c>
      <c r="O1175" s="20" t="str">
        <f>IF(TRIM(D1175)="","",IFERROR(INDEX('Student Master'!H:H,MATCH(D1175,'Student Master'!B:B,0)),"0"))</f>
        <v/>
      </c>
      <c r="P1175" s="20" t="str">
        <f>IF(TRIM(D1175)="","",IFERROR(INDEX('Student Master'!N:N,MATCH(D1175,'Student Master'!B:B,0)),"0"))</f>
        <v/>
      </c>
      <c r="Q1175" s="20" t="str">
        <f>IF(TRIM(D1175)="","",IFERROR(INDEX('Student Master'!L:L,MATCH(D1175,'Student Master'!B:B,0)),"0"))</f>
        <v/>
      </c>
    </row>
    <row r="1176" spans="1:17" x14ac:dyDescent="0.35">
      <c r="A1176" s="20">
        <v>1175</v>
      </c>
      <c r="B1176" s="21"/>
      <c r="C1176" s="20"/>
      <c r="D1176" s="20"/>
      <c r="E1176" s="20"/>
      <c r="F1176" s="20"/>
      <c r="G1176" s="22" t="str">
        <f>IF(TRIM(D1176)="","",IFERROR(INDEX('Student Master'!AB:AB,MATCH(D1176,'Student Master'!B:B,0)),"0"))</f>
        <v/>
      </c>
      <c r="H1176" s="22" t="str">
        <f>IF(TRIM(D1176)="","",IFERROR(INDEX('Student Master'!AG:AG,MATCH(D1176,'Student Master'!B:B,0)),"0"))</f>
        <v/>
      </c>
      <c r="I1176" s="22" t="str">
        <f>IF(TRIM(D1176)="","",IFERROR(INDEX('Student Master'!AH:AH,MATCH(D1176,'Student Master'!B:B,0)),"0"))</f>
        <v/>
      </c>
      <c r="J1176" s="22" t="str">
        <f>IF(TRIM(D1176)="","",IFERROR(INDEX('Student Master'!AI:AI,MATCH(D1176,'Student Master'!B:B,0)),"0"))</f>
        <v/>
      </c>
      <c r="K1176" s="23" t="str">
        <f t="shared" si="22"/>
        <v/>
      </c>
      <c r="L1176" s="20"/>
      <c r="M1176" s="20" t="str">
        <f>IF(TRIM(D1176)="","",IFERROR(INDEX('Student Master'!C:C,MATCH(D1176,'Student Master'!B:B,0)),"0"))</f>
        <v/>
      </c>
      <c r="N1176" s="20" t="str">
        <f>IF(TRIM(D1176)="","",IFERROR(INDEX('Student Master'!D:D,MATCH(D1176,'Student Master'!B:B,0)),"0"))</f>
        <v/>
      </c>
      <c r="O1176" s="20" t="str">
        <f>IF(TRIM(D1176)="","",IFERROR(INDEX('Student Master'!H:H,MATCH(D1176,'Student Master'!B:B,0)),"0"))</f>
        <v/>
      </c>
      <c r="P1176" s="20" t="str">
        <f>IF(TRIM(D1176)="","",IFERROR(INDEX('Student Master'!N:N,MATCH(D1176,'Student Master'!B:B,0)),"0"))</f>
        <v/>
      </c>
      <c r="Q1176" s="20" t="str">
        <f>IF(TRIM(D1176)="","",IFERROR(INDEX('Student Master'!L:L,MATCH(D1176,'Student Master'!B:B,0)),"0"))</f>
        <v/>
      </c>
    </row>
    <row r="1177" spans="1:17" x14ac:dyDescent="0.35">
      <c r="A1177" s="20">
        <v>1176</v>
      </c>
      <c r="B1177" s="21"/>
      <c r="C1177" s="20"/>
      <c r="D1177" s="20"/>
      <c r="E1177" s="20"/>
      <c r="F1177" s="20"/>
      <c r="G1177" s="22" t="str">
        <f>IF(TRIM(D1177)="","",IFERROR(INDEX('Student Master'!AB:AB,MATCH(D1177,'Student Master'!B:B,0)),"0"))</f>
        <v/>
      </c>
      <c r="H1177" s="22" t="str">
        <f>IF(TRIM(D1177)="","",IFERROR(INDEX('Student Master'!AG:AG,MATCH(D1177,'Student Master'!B:B,0)),"0"))</f>
        <v/>
      </c>
      <c r="I1177" s="22" t="str">
        <f>IF(TRIM(D1177)="","",IFERROR(INDEX('Student Master'!AH:AH,MATCH(D1177,'Student Master'!B:B,0)),"0"))</f>
        <v/>
      </c>
      <c r="J1177" s="22" t="str">
        <f>IF(TRIM(D1177)="","",IFERROR(INDEX('Student Master'!AI:AI,MATCH(D1177,'Student Master'!B:B,0)),"0"))</f>
        <v/>
      </c>
      <c r="K1177" s="23" t="str">
        <f t="shared" si="22"/>
        <v/>
      </c>
      <c r="L1177" s="20"/>
      <c r="M1177" s="20" t="str">
        <f>IF(TRIM(D1177)="","",IFERROR(INDEX('Student Master'!C:C,MATCH(D1177,'Student Master'!B:B,0)),"0"))</f>
        <v/>
      </c>
      <c r="N1177" s="20" t="str">
        <f>IF(TRIM(D1177)="","",IFERROR(INDEX('Student Master'!D:D,MATCH(D1177,'Student Master'!B:B,0)),"0"))</f>
        <v/>
      </c>
      <c r="O1177" s="20" t="str">
        <f>IF(TRIM(D1177)="","",IFERROR(INDEX('Student Master'!H:H,MATCH(D1177,'Student Master'!B:B,0)),"0"))</f>
        <v/>
      </c>
      <c r="P1177" s="20" t="str">
        <f>IF(TRIM(D1177)="","",IFERROR(INDEX('Student Master'!N:N,MATCH(D1177,'Student Master'!B:B,0)),"0"))</f>
        <v/>
      </c>
      <c r="Q1177" s="20" t="str">
        <f>IF(TRIM(D1177)="","",IFERROR(INDEX('Student Master'!L:L,MATCH(D1177,'Student Master'!B:B,0)),"0"))</f>
        <v/>
      </c>
    </row>
    <row r="1178" spans="1:17" x14ac:dyDescent="0.35">
      <c r="A1178" s="20">
        <v>1177</v>
      </c>
      <c r="B1178" s="21"/>
      <c r="C1178" s="20"/>
      <c r="D1178" s="20"/>
      <c r="E1178" s="20"/>
      <c r="F1178" s="20"/>
      <c r="G1178" s="22" t="str">
        <f>IF(TRIM(D1178)="","",IFERROR(INDEX('Student Master'!AB:AB,MATCH(D1178,'Student Master'!B:B,0)),"0"))</f>
        <v/>
      </c>
      <c r="H1178" s="22" t="str">
        <f>IF(TRIM(D1178)="","",IFERROR(INDEX('Student Master'!AG:AG,MATCH(D1178,'Student Master'!B:B,0)),"0"))</f>
        <v/>
      </c>
      <c r="I1178" s="22" t="str">
        <f>IF(TRIM(D1178)="","",IFERROR(INDEX('Student Master'!AH:AH,MATCH(D1178,'Student Master'!B:B,0)),"0"))</f>
        <v/>
      </c>
      <c r="J1178" s="22" t="str">
        <f>IF(TRIM(D1178)="","",IFERROR(INDEX('Student Master'!AI:AI,MATCH(D1178,'Student Master'!B:B,0)),"0"))</f>
        <v/>
      </c>
      <c r="K1178" s="23" t="str">
        <f t="shared" si="22"/>
        <v/>
      </c>
      <c r="L1178" s="20"/>
      <c r="M1178" s="20" t="str">
        <f>IF(TRIM(D1178)="","",IFERROR(INDEX('Student Master'!C:C,MATCH(D1178,'Student Master'!B:B,0)),"0"))</f>
        <v/>
      </c>
      <c r="N1178" s="20" t="str">
        <f>IF(TRIM(D1178)="","",IFERROR(INDEX('Student Master'!D:D,MATCH(D1178,'Student Master'!B:B,0)),"0"))</f>
        <v/>
      </c>
      <c r="O1178" s="20" t="str">
        <f>IF(TRIM(D1178)="","",IFERROR(INDEX('Student Master'!H:H,MATCH(D1178,'Student Master'!B:B,0)),"0"))</f>
        <v/>
      </c>
      <c r="P1178" s="20" t="str">
        <f>IF(TRIM(D1178)="","",IFERROR(INDEX('Student Master'!N:N,MATCH(D1178,'Student Master'!B:B,0)),"0"))</f>
        <v/>
      </c>
      <c r="Q1178" s="20" t="str">
        <f>IF(TRIM(D1178)="","",IFERROR(INDEX('Student Master'!L:L,MATCH(D1178,'Student Master'!B:B,0)),"0"))</f>
        <v/>
      </c>
    </row>
    <row r="1179" spans="1:17" x14ac:dyDescent="0.35">
      <c r="A1179" s="20">
        <v>1178</v>
      </c>
      <c r="B1179" s="21"/>
      <c r="C1179" s="20"/>
      <c r="D1179" s="20"/>
      <c r="E1179" s="20"/>
      <c r="F1179" s="20"/>
      <c r="G1179" s="22" t="str">
        <f>IF(TRIM(D1179)="","",IFERROR(INDEX('Student Master'!AB:AB,MATCH(D1179,'Student Master'!B:B,0)),"0"))</f>
        <v/>
      </c>
      <c r="H1179" s="22" t="str">
        <f>IF(TRIM(D1179)="","",IFERROR(INDEX('Student Master'!AG:AG,MATCH(D1179,'Student Master'!B:B,0)),"0"))</f>
        <v/>
      </c>
      <c r="I1179" s="22" t="str">
        <f>IF(TRIM(D1179)="","",IFERROR(INDEX('Student Master'!AH:AH,MATCH(D1179,'Student Master'!B:B,0)),"0"))</f>
        <v/>
      </c>
      <c r="J1179" s="22" t="str">
        <f>IF(TRIM(D1179)="","",IFERROR(INDEX('Student Master'!AI:AI,MATCH(D1179,'Student Master'!B:B,0)),"0"))</f>
        <v/>
      </c>
      <c r="K1179" s="23" t="str">
        <f t="shared" si="22"/>
        <v/>
      </c>
      <c r="L1179" s="20"/>
      <c r="M1179" s="20" t="str">
        <f>IF(TRIM(D1179)="","",IFERROR(INDEX('Student Master'!C:C,MATCH(D1179,'Student Master'!B:B,0)),"0"))</f>
        <v/>
      </c>
      <c r="N1179" s="20" t="str">
        <f>IF(TRIM(D1179)="","",IFERROR(INDEX('Student Master'!D:D,MATCH(D1179,'Student Master'!B:B,0)),"0"))</f>
        <v/>
      </c>
      <c r="O1179" s="20" t="str">
        <f>IF(TRIM(D1179)="","",IFERROR(INDEX('Student Master'!H:H,MATCH(D1179,'Student Master'!B:B,0)),"0"))</f>
        <v/>
      </c>
      <c r="P1179" s="20" t="str">
        <f>IF(TRIM(D1179)="","",IFERROR(INDEX('Student Master'!N:N,MATCH(D1179,'Student Master'!B:B,0)),"0"))</f>
        <v/>
      </c>
      <c r="Q1179" s="20" t="str">
        <f>IF(TRIM(D1179)="","",IFERROR(INDEX('Student Master'!L:L,MATCH(D1179,'Student Master'!B:B,0)),"0"))</f>
        <v/>
      </c>
    </row>
    <row r="1180" spans="1:17" x14ac:dyDescent="0.35">
      <c r="A1180" s="20">
        <v>1179</v>
      </c>
      <c r="B1180" s="21"/>
      <c r="C1180" s="20"/>
      <c r="D1180" s="20"/>
      <c r="E1180" s="20"/>
      <c r="F1180" s="20"/>
      <c r="G1180" s="22" t="str">
        <f>IF(TRIM(D1180)="","",IFERROR(INDEX('Student Master'!AB:AB,MATCH(D1180,'Student Master'!B:B,0)),"0"))</f>
        <v/>
      </c>
      <c r="H1180" s="22" t="str">
        <f>IF(TRIM(D1180)="","",IFERROR(INDEX('Student Master'!AG:AG,MATCH(D1180,'Student Master'!B:B,0)),"0"))</f>
        <v/>
      </c>
      <c r="I1180" s="22" t="str">
        <f>IF(TRIM(D1180)="","",IFERROR(INDEX('Student Master'!AH:AH,MATCH(D1180,'Student Master'!B:B,0)),"0"))</f>
        <v/>
      </c>
      <c r="J1180" s="22" t="str">
        <f>IF(TRIM(D1180)="","",IFERROR(INDEX('Student Master'!AI:AI,MATCH(D1180,'Student Master'!B:B,0)),"0"))</f>
        <v/>
      </c>
      <c r="K1180" s="23" t="str">
        <f t="shared" si="22"/>
        <v/>
      </c>
      <c r="L1180" s="20"/>
      <c r="M1180" s="20" t="str">
        <f>IF(TRIM(D1180)="","",IFERROR(INDEX('Student Master'!C:C,MATCH(D1180,'Student Master'!B:B,0)),"0"))</f>
        <v/>
      </c>
      <c r="N1180" s="20" t="str">
        <f>IF(TRIM(D1180)="","",IFERROR(INDEX('Student Master'!D:D,MATCH(D1180,'Student Master'!B:B,0)),"0"))</f>
        <v/>
      </c>
      <c r="O1180" s="20" t="str">
        <f>IF(TRIM(D1180)="","",IFERROR(INDEX('Student Master'!H:H,MATCH(D1180,'Student Master'!B:B,0)),"0"))</f>
        <v/>
      </c>
      <c r="P1180" s="20" t="str">
        <f>IF(TRIM(D1180)="","",IFERROR(INDEX('Student Master'!N:N,MATCH(D1180,'Student Master'!B:B,0)),"0"))</f>
        <v/>
      </c>
      <c r="Q1180" s="20" t="str">
        <f>IF(TRIM(D1180)="","",IFERROR(INDEX('Student Master'!L:L,MATCH(D1180,'Student Master'!B:B,0)),"0"))</f>
        <v/>
      </c>
    </row>
    <row r="1181" spans="1:17" x14ac:dyDescent="0.35">
      <c r="A1181" s="20">
        <v>1180</v>
      </c>
      <c r="B1181" s="21"/>
      <c r="C1181" s="20"/>
      <c r="D1181" s="20"/>
      <c r="E1181" s="20"/>
      <c r="F1181" s="20"/>
      <c r="G1181" s="22" t="str">
        <f>IF(TRIM(D1181)="","",IFERROR(INDEX('Student Master'!AB:AB,MATCH(D1181,'Student Master'!B:B,0)),"0"))</f>
        <v/>
      </c>
      <c r="H1181" s="22" t="str">
        <f>IF(TRIM(D1181)="","",IFERROR(INDEX('Student Master'!AG:AG,MATCH(D1181,'Student Master'!B:B,0)),"0"))</f>
        <v/>
      </c>
      <c r="I1181" s="22" t="str">
        <f>IF(TRIM(D1181)="","",IFERROR(INDEX('Student Master'!AH:AH,MATCH(D1181,'Student Master'!B:B,0)),"0"))</f>
        <v/>
      </c>
      <c r="J1181" s="22" t="str">
        <f>IF(TRIM(D1181)="","",IFERROR(INDEX('Student Master'!AI:AI,MATCH(D1181,'Student Master'!B:B,0)),"0"))</f>
        <v/>
      </c>
      <c r="K1181" s="23" t="str">
        <f t="shared" si="22"/>
        <v/>
      </c>
      <c r="L1181" s="20"/>
      <c r="M1181" s="20" t="str">
        <f>IF(TRIM(D1181)="","",IFERROR(INDEX('Student Master'!C:C,MATCH(D1181,'Student Master'!B:B,0)),"0"))</f>
        <v/>
      </c>
      <c r="N1181" s="20" t="str">
        <f>IF(TRIM(D1181)="","",IFERROR(INDEX('Student Master'!D:D,MATCH(D1181,'Student Master'!B:B,0)),"0"))</f>
        <v/>
      </c>
      <c r="O1181" s="20" t="str">
        <f>IF(TRIM(D1181)="","",IFERROR(INDEX('Student Master'!H:H,MATCH(D1181,'Student Master'!B:B,0)),"0"))</f>
        <v/>
      </c>
      <c r="P1181" s="20" t="str">
        <f>IF(TRIM(D1181)="","",IFERROR(INDEX('Student Master'!N:N,MATCH(D1181,'Student Master'!B:B,0)),"0"))</f>
        <v/>
      </c>
      <c r="Q1181" s="20" t="str">
        <f>IF(TRIM(D1181)="","",IFERROR(INDEX('Student Master'!L:L,MATCH(D1181,'Student Master'!B:B,0)),"0"))</f>
        <v/>
      </c>
    </row>
    <row r="1182" spans="1:17" x14ac:dyDescent="0.35">
      <c r="A1182" s="20">
        <v>1181</v>
      </c>
      <c r="B1182" s="21"/>
      <c r="C1182" s="20"/>
      <c r="D1182" s="20"/>
      <c r="E1182" s="20"/>
      <c r="F1182" s="20"/>
      <c r="G1182" s="22" t="str">
        <f>IF(TRIM(D1182)="","",IFERROR(INDEX('Student Master'!AB:AB,MATCH(D1182,'Student Master'!B:B,0)),"0"))</f>
        <v/>
      </c>
      <c r="H1182" s="22" t="str">
        <f>IF(TRIM(D1182)="","",IFERROR(INDEX('Student Master'!AG:AG,MATCH(D1182,'Student Master'!B:B,0)),"0"))</f>
        <v/>
      </c>
      <c r="I1182" s="22" t="str">
        <f>IF(TRIM(D1182)="","",IFERROR(INDEX('Student Master'!AH:AH,MATCH(D1182,'Student Master'!B:B,0)),"0"))</f>
        <v/>
      </c>
      <c r="J1182" s="22" t="str">
        <f>IF(TRIM(D1182)="","",IFERROR(INDEX('Student Master'!AI:AI,MATCH(D1182,'Student Master'!B:B,0)),"0"))</f>
        <v/>
      </c>
      <c r="K1182" s="23" t="str">
        <f t="shared" si="22"/>
        <v/>
      </c>
      <c r="L1182" s="20"/>
      <c r="M1182" s="20" t="str">
        <f>IF(TRIM(D1182)="","",IFERROR(INDEX('Student Master'!C:C,MATCH(D1182,'Student Master'!B:B,0)),"0"))</f>
        <v/>
      </c>
      <c r="N1182" s="20" t="str">
        <f>IF(TRIM(D1182)="","",IFERROR(INDEX('Student Master'!D:D,MATCH(D1182,'Student Master'!B:B,0)),"0"))</f>
        <v/>
      </c>
      <c r="O1182" s="20" t="str">
        <f>IF(TRIM(D1182)="","",IFERROR(INDEX('Student Master'!H:H,MATCH(D1182,'Student Master'!B:B,0)),"0"))</f>
        <v/>
      </c>
      <c r="P1182" s="20" t="str">
        <f>IF(TRIM(D1182)="","",IFERROR(INDEX('Student Master'!N:N,MATCH(D1182,'Student Master'!B:B,0)),"0"))</f>
        <v/>
      </c>
      <c r="Q1182" s="20" t="str">
        <f>IF(TRIM(D1182)="","",IFERROR(INDEX('Student Master'!L:L,MATCH(D1182,'Student Master'!B:B,0)),"0"))</f>
        <v/>
      </c>
    </row>
    <row r="1183" spans="1:17" x14ac:dyDescent="0.35">
      <c r="A1183" s="20">
        <v>1182</v>
      </c>
      <c r="B1183" s="21"/>
      <c r="C1183" s="20"/>
      <c r="D1183" s="20"/>
      <c r="E1183" s="20"/>
      <c r="F1183" s="20"/>
      <c r="G1183" s="22" t="str">
        <f>IF(TRIM(D1183)="","",IFERROR(INDEX('Student Master'!AB:AB,MATCH(D1183,'Student Master'!B:B,0)),"0"))</f>
        <v/>
      </c>
      <c r="H1183" s="22" t="str">
        <f>IF(TRIM(D1183)="","",IFERROR(INDEX('Student Master'!AG:AG,MATCH(D1183,'Student Master'!B:B,0)),"0"))</f>
        <v/>
      </c>
      <c r="I1183" s="22" t="str">
        <f>IF(TRIM(D1183)="","",IFERROR(INDEX('Student Master'!AH:AH,MATCH(D1183,'Student Master'!B:B,0)),"0"))</f>
        <v/>
      </c>
      <c r="J1183" s="22" t="str">
        <f>IF(TRIM(D1183)="","",IFERROR(INDEX('Student Master'!AI:AI,MATCH(D1183,'Student Master'!B:B,0)),"0"))</f>
        <v/>
      </c>
      <c r="K1183" s="23" t="str">
        <f t="shared" si="22"/>
        <v/>
      </c>
      <c r="L1183" s="20"/>
      <c r="M1183" s="20" t="str">
        <f>IF(TRIM(D1183)="","",IFERROR(INDEX('Student Master'!C:C,MATCH(D1183,'Student Master'!B:B,0)),"0"))</f>
        <v/>
      </c>
      <c r="N1183" s="20" t="str">
        <f>IF(TRIM(D1183)="","",IFERROR(INDEX('Student Master'!D:D,MATCH(D1183,'Student Master'!B:B,0)),"0"))</f>
        <v/>
      </c>
      <c r="O1183" s="20" t="str">
        <f>IF(TRIM(D1183)="","",IFERROR(INDEX('Student Master'!H:H,MATCH(D1183,'Student Master'!B:B,0)),"0"))</f>
        <v/>
      </c>
      <c r="P1183" s="20" t="str">
        <f>IF(TRIM(D1183)="","",IFERROR(INDEX('Student Master'!N:N,MATCH(D1183,'Student Master'!B:B,0)),"0"))</f>
        <v/>
      </c>
      <c r="Q1183" s="20" t="str">
        <f>IF(TRIM(D1183)="","",IFERROR(INDEX('Student Master'!L:L,MATCH(D1183,'Student Master'!B:B,0)),"0"))</f>
        <v/>
      </c>
    </row>
    <row r="1184" spans="1:17" x14ac:dyDescent="0.35">
      <c r="A1184" s="20">
        <v>1183</v>
      </c>
      <c r="B1184" s="21"/>
      <c r="C1184" s="20"/>
      <c r="D1184" s="20"/>
      <c r="E1184" s="20"/>
      <c r="F1184" s="20"/>
      <c r="G1184" s="22" t="str">
        <f>IF(TRIM(D1184)="","",IFERROR(INDEX('Student Master'!AB:AB,MATCH(D1184,'Student Master'!B:B,0)),"0"))</f>
        <v/>
      </c>
      <c r="H1184" s="22" t="str">
        <f>IF(TRIM(D1184)="","",IFERROR(INDEX('Student Master'!AG:AG,MATCH(D1184,'Student Master'!B:B,0)),"0"))</f>
        <v/>
      </c>
      <c r="I1184" s="22" t="str">
        <f>IF(TRIM(D1184)="","",IFERROR(INDEX('Student Master'!AH:AH,MATCH(D1184,'Student Master'!B:B,0)),"0"))</f>
        <v/>
      </c>
      <c r="J1184" s="22" t="str">
        <f>IF(TRIM(D1184)="","",IFERROR(INDEX('Student Master'!AI:AI,MATCH(D1184,'Student Master'!B:B,0)),"0"))</f>
        <v/>
      </c>
      <c r="K1184" s="23" t="str">
        <f t="shared" si="22"/>
        <v/>
      </c>
      <c r="L1184" s="20"/>
      <c r="M1184" s="20" t="str">
        <f>IF(TRIM(D1184)="","",IFERROR(INDEX('Student Master'!C:C,MATCH(D1184,'Student Master'!B:B,0)),"0"))</f>
        <v/>
      </c>
      <c r="N1184" s="20" t="str">
        <f>IF(TRIM(D1184)="","",IFERROR(INDEX('Student Master'!D:D,MATCH(D1184,'Student Master'!B:B,0)),"0"))</f>
        <v/>
      </c>
      <c r="O1184" s="20" t="str">
        <f>IF(TRIM(D1184)="","",IFERROR(INDEX('Student Master'!H:H,MATCH(D1184,'Student Master'!B:B,0)),"0"))</f>
        <v/>
      </c>
      <c r="P1184" s="20" t="str">
        <f>IF(TRIM(D1184)="","",IFERROR(INDEX('Student Master'!N:N,MATCH(D1184,'Student Master'!B:B,0)),"0"))</f>
        <v/>
      </c>
      <c r="Q1184" s="20" t="str">
        <f>IF(TRIM(D1184)="","",IFERROR(INDEX('Student Master'!L:L,MATCH(D1184,'Student Master'!B:B,0)),"0"))</f>
        <v/>
      </c>
    </row>
    <row r="1185" spans="1:17" x14ac:dyDescent="0.35">
      <c r="A1185" s="20">
        <v>1184</v>
      </c>
      <c r="B1185" s="21"/>
      <c r="C1185" s="20"/>
      <c r="D1185" s="20"/>
      <c r="E1185" s="20"/>
      <c r="F1185" s="20"/>
      <c r="G1185" s="22" t="str">
        <f>IF(TRIM(D1185)="","",IFERROR(INDEX('Student Master'!AB:AB,MATCH(D1185,'Student Master'!B:B,0)),"0"))</f>
        <v/>
      </c>
      <c r="H1185" s="22" t="str">
        <f>IF(TRIM(D1185)="","",IFERROR(INDEX('Student Master'!AG:AG,MATCH(D1185,'Student Master'!B:B,0)),"0"))</f>
        <v/>
      </c>
      <c r="I1185" s="22" t="str">
        <f>IF(TRIM(D1185)="","",IFERROR(INDEX('Student Master'!AH:AH,MATCH(D1185,'Student Master'!B:B,0)),"0"))</f>
        <v/>
      </c>
      <c r="J1185" s="22" t="str">
        <f>IF(TRIM(D1185)="","",IFERROR(INDEX('Student Master'!AI:AI,MATCH(D1185,'Student Master'!B:B,0)),"0"))</f>
        <v/>
      </c>
      <c r="K1185" s="23" t="str">
        <f t="shared" si="22"/>
        <v/>
      </c>
      <c r="L1185" s="20"/>
      <c r="M1185" s="20" t="str">
        <f>IF(TRIM(D1185)="","",IFERROR(INDEX('Student Master'!C:C,MATCH(D1185,'Student Master'!B:B,0)),"0"))</f>
        <v/>
      </c>
      <c r="N1185" s="20" t="str">
        <f>IF(TRIM(D1185)="","",IFERROR(INDEX('Student Master'!D:D,MATCH(D1185,'Student Master'!B:B,0)),"0"))</f>
        <v/>
      </c>
      <c r="O1185" s="20" t="str">
        <f>IF(TRIM(D1185)="","",IFERROR(INDEX('Student Master'!H:H,MATCH(D1185,'Student Master'!B:B,0)),"0"))</f>
        <v/>
      </c>
      <c r="P1185" s="20" t="str">
        <f>IF(TRIM(D1185)="","",IFERROR(INDEX('Student Master'!N:N,MATCH(D1185,'Student Master'!B:B,0)),"0"))</f>
        <v/>
      </c>
      <c r="Q1185" s="20" t="str">
        <f>IF(TRIM(D1185)="","",IFERROR(INDEX('Student Master'!L:L,MATCH(D1185,'Student Master'!B:B,0)),"0"))</f>
        <v/>
      </c>
    </row>
    <row r="1186" spans="1:17" x14ac:dyDescent="0.35">
      <c r="A1186" s="20">
        <v>1185</v>
      </c>
      <c r="B1186" s="21"/>
      <c r="C1186" s="20"/>
      <c r="D1186" s="20"/>
      <c r="E1186" s="20"/>
      <c r="F1186" s="20"/>
      <c r="G1186" s="22" t="str">
        <f>IF(TRIM(D1186)="","",IFERROR(INDEX('Student Master'!AB:AB,MATCH(D1186,'Student Master'!B:B,0)),"0"))</f>
        <v/>
      </c>
      <c r="H1186" s="22" t="str">
        <f>IF(TRIM(D1186)="","",IFERROR(INDEX('Student Master'!AG:AG,MATCH(D1186,'Student Master'!B:B,0)),"0"))</f>
        <v/>
      </c>
      <c r="I1186" s="22" t="str">
        <f>IF(TRIM(D1186)="","",IFERROR(INDEX('Student Master'!AH:AH,MATCH(D1186,'Student Master'!B:B,0)),"0"))</f>
        <v/>
      </c>
      <c r="J1186" s="22" t="str">
        <f>IF(TRIM(D1186)="","",IFERROR(INDEX('Student Master'!AI:AI,MATCH(D1186,'Student Master'!B:B,0)),"0"))</f>
        <v/>
      </c>
      <c r="K1186" s="23" t="str">
        <f t="shared" si="22"/>
        <v/>
      </c>
      <c r="L1186" s="20"/>
      <c r="M1186" s="20" t="str">
        <f>IF(TRIM(D1186)="","",IFERROR(INDEX('Student Master'!C:C,MATCH(D1186,'Student Master'!B:B,0)),"0"))</f>
        <v/>
      </c>
      <c r="N1186" s="20" t="str">
        <f>IF(TRIM(D1186)="","",IFERROR(INDEX('Student Master'!D:D,MATCH(D1186,'Student Master'!B:B,0)),"0"))</f>
        <v/>
      </c>
      <c r="O1186" s="20" t="str">
        <f>IF(TRIM(D1186)="","",IFERROR(INDEX('Student Master'!H:H,MATCH(D1186,'Student Master'!B:B,0)),"0"))</f>
        <v/>
      </c>
      <c r="P1186" s="20" t="str">
        <f>IF(TRIM(D1186)="","",IFERROR(INDEX('Student Master'!N:N,MATCH(D1186,'Student Master'!B:B,0)),"0"))</f>
        <v/>
      </c>
      <c r="Q1186" s="20" t="str">
        <f>IF(TRIM(D1186)="","",IFERROR(INDEX('Student Master'!L:L,MATCH(D1186,'Student Master'!B:B,0)),"0"))</f>
        <v/>
      </c>
    </row>
    <row r="1187" spans="1:17" x14ac:dyDescent="0.35">
      <c r="A1187" s="20">
        <v>1186</v>
      </c>
      <c r="B1187" s="21"/>
      <c r="C1187" s="20"/>
      <c r="D1187" s="20"/>
      <c r="E1187" s="20"/>
      <c r="F1187" s="20"/>
      <c r="G1187" s="22" t="str">
        <f>IF(TRIM(D1187)="","",IFERROR(INDEX('Student Master'!AB:AB,MATCH(D1187,'Student Master'!B:B,0)),"0"))</f>
        <v/>
      </c>
      <c r="H1187" s="22" t="str">
        <f>IF(TRIM(D1187)="","",IFERROR(INDEX('Student Master'!AG:AG,MATCH(D1187,'Student Master'!B:B,0)),"0"))</f>
        <v/>
      </c>
      <c r="I1187" s="22" t="str">
        <f>IF(TRIM(D1187)="","",IFERROR(INDEX('Student Master'!AH:AH,MATCH(D1187,'Student Master'!B:B,0)),"0"))</f>
        <v/>
      </c>
      <c r="J1187" s="22" t="str">
        <f>IF(TRIM(D1187)="","",IFERROR(INDEX('Student Master'!AI:AI,MATCH(D1187,'Student Master'!B:B,0)),"0"))</f>
        <v/>
      </c>
      <c r="K1187" s="23" t="str">
        <f t="shared" si="22"/>
        <v/>
      </c>
      <c r="L1187" s="20"/>
      <c r="M1187" s="20" t="str">
        <f>IF(TRIM(D1187)="","",IFERROR(INDEX('Student Master'!C:C,MATCH(D1187,'Student Master'!B:B,0)),"0"))</f>
        <v/>
      </c>
      <c r="N1187" s="20" t="str">
        <f>IF(TRIM(D1187)="","",IFERROR(INDEX('Student Master'!D:D,MATCH(D1187,'Student Master'!B:B,0)),"0"))</f>
        <v/>
      </c>
      <c r="O1187" s="20" t="str">
        <f>IF(TRIM(D1187)="","",IFERROR(INDEX('Student Master'!H:H,MATCH(D1187,'Student Master'!B:B,0)),"0"))</f>
        <v/>
      </c>
      <c r="P1187" s="20" t="str">
        <f>IF(TRIM(D1187)="","",IFERROR(INDEX('Student Master'!N:N,MATCH(D1187,'Student Master'!B:B,0)),"0"))</f>
        <v/>
      </c>
      <c r="Q1187" s="20" t="str">
        <f>IF(TRIM(D1187)="","",IFERROR(INDEX('Student Master'!L:L,MATCH(D1187,'Student Master'!B:B,0)),"0"))</f>
        <v/>
      </c>
    </row>
    <row r="1188" spans="1:17" x14ac:dyDescent="0.35">
      <c r="A1188" s="20">
        <v>1187</v>
      </c>
      <c r="B1188" s="21"/>
      <c r="C1188" s="20"/>
      <c r="D1188" s="20"/>
      <c r="E1188" s="20"/>
      <c r="F1188" s="20"/>
      <c r="G1188" s="22" t="str">
        <f>IF(TRIM(D1188)="","",IFERROR(INDEX('Student Master'!AB:AB,MATCH(D1188,'Student Master'!B:B,0)),"0"))</f>
        <v/>
      </c>
      <c r="H1188" s="22" t="str">
        <f>IF(TRIM(D1188)="","",IFERROR(INDEX('Student Master'!AG:AG,MATCH(D1188,'Student Master'!B:B,0)),"0"))</f>
        <v/>
      </c>
      <c r="I1188" s="22" t="str">
        <f>IF(TRIM(D1188)="","",IFERROR(INDEX('Student Master'!AH:AH,MATCH(D1188,'Student Master'!B:B,0)),"0"))</f>
        <v/>
      </c>
      <c r="J1188" s="22" t="str">
        <f>IF(TRIM(D1188)="","",IFERROR(INDEX('Student Master'!AI:AI,MATCH(D1188,'Student Master'!B:B,0)),"0"))</f>
        <v/>
      </c>
      <c r="K1188" s="23" t="str">
        <f t="shared" si="22"/>
        <v/>
      </c>
      <c r="L1188" s="20"/>
      <c r="M1188" s="20" t="str">
        <f>IF(TRIM(D1188)="","",IFERROR(INDEX('Student Master'!C:C,MATCH(D1188,'Student Master'!B:B,0)),"0"))</f>
        <v/>
      </c>
      <c r="N1188" s="20" t="str">
        <f>IF(TRIM(D1188)="","",IFERROR(INDEX('Student Master'!D:D,MATCH(D1188,'Student Master'!B:B,0)),"0"))</f>
        <v/>
      </c>
      <c r="O1188" s="20" t="str">
        <f>IF(TRIM(D1188)="","",IFERROR(INDEX('Student Master'!H:H,MATCH(D1188,'Student Master'!B:B,0)),"0"))</f>
        <v/>
      </c>
      <c r="P1188" s="20" t="str">
        <f>IF(TRIM(D1188)="","",IFERROR(INDEX('Student Master'!N:N,MATCH(D1188,'Student Master'!B:B,0)),"0"))</f>
        <v/>
      </c>
      <c r="Q1188" s="20" t="str">
        <f>IF(TRIM(D1188)="","",IFERROR(INDEX('Student Master'!L:L,MATCH(D1188,'Student Master'!B:B,0)),"0"))</f>
        <v/>
      </c>
    </row>
    <row r="1189" spans="1:17" x14ac:dyDescent="0.35">
      <c r="A1189" s="20">
        <v>1188</v>
      </c>
      <c r="B1189" s="21"/>
      <c r="C1189" s="20"/>
      <c r="D1189" s="20"/>
      <c r="E1189" s="20"/>
      <c r="F1189" s="20"/>
      <c r="G1189" s="22" t="str">
        <f>IF(TRIM(D1189)="","",IFERROR(INDEX('Student Master'!AB:AB,MATCH(D1189,'Student Master'!B:B,0)),"0"))</f>
        <v/>
      </c>
      <c r="H1189" s="22" t="str">
        <f>IF(TRIM(D1189)="","",IFERROR(INDEX('Student Master'!AG:AG,MATCH(D1189,'Student Master'!B:B,0)),"0"))</f>
        <v/>
      </c>
      <c r="I1189" s="22" t="str">
        <f>IF(TRIM(D1189)="","",IFERROR(INDEX('Student Master'!AH:AH,MATCH(D1189,'Student Master'!B:B,0)),"0"))</f>
        <v/>
      </c>
      <c r="J1189" s="22" t="str">
        <f>IF(TRIM(D1189)="","",IFERROR(INDEX('Student Master'!AI:AI,MATCH(D1189,'Student Master'!B:B,0)),"0"))</f>
        <v/>
      </c>
      <c r="K1189" s="23" t="str">
        <f t="shared" si="22"/>
        <v/>
      </c>
      <c r="L1189" s="20"/>
      <c r="M1189" s="20" t="str">
        <f>IF(TRIM(D1189)="","",IFERROR(INDEX('Student Master'!C:C,MATCH(D1189,'Student Master'!B:B,0)),"0"))</f>
        <v/>
      </c>
      <c r="N1189" s="20" t="str">
        <f>IF(TRIM(D1189)="","",IFERROR(INDEX('Student Master'!D:D,MATCH(D1189,'Student Master'!B:B,0)),"0"))</f>
        <v/>
      </c>
      <c r="O1189" s="20" t="str">
        <f>IF(TRIM(D1189)="","",IFERROR(INDEX('Student Master'!H:H,MATCH(D1189,'Student Master'!B:B,0)),"0"))</f>
        <v/>
      </c>
      <c r="P1189" s="20" t="str">
        <f>IF(TRIM(D1189)="","",IFERROR(INDEX('Student Master'!N:N,MATCH(D1189,'Student Master'!B:B,0)),"0"))</f>
        <v/>
      </c>
      <c r="Q1189" s="20" t="str">
        <f>IF(TRIM(D1189)="","",IFERROR(INDEX('Student Master'!L:L,MATCH(D1189,'Student Master'!B:B,0)),"0"))</f>
        <v/>
      </c>
    </row>
    <row r="1190" spans="1:17" x14ac:dyDescent="0.35">
      <c r="A1190" s="20">
        <v>1189</v>
      </c>
      <c r="B1190" s="21"/>
      <c r="C1190" s="20"/>
      <c r="D1190" s="20"/>
      <c r="E1190" s="20"/>
      <c r="F1190" s="20"/>
      <c r="G1190" s="22" t="str">
        <f>IF(TRIM(D1190)="","",IFERROR(INDEX('Student Master'!AB:AB,MATCH(D1190,'Student Master'!B:B,0)),"0"))</f>
        <v/>
      </c>
      <c r="H1190" s="22" t="str">
        <f>IF(TRIM(D1190)="","",IFERROR(INDEX('Student Master'!AG:AG,MATCH(D1190,'Student Master'!B:B,0)),"0"))</f>
        <v/>
      </c>
      <c r="I1190" s="22" t="str">
        <f>IF(TRIM(D1190)="","",IFERROR(INDEX('Student Master'!AH:AH,MATCH(D1190,'Student Master'!B:B,0)),"0"))</f>
        <v/>
      </c>
      <c r="J1190" s="22" t="str">
        <f>IF(TRIM(D1190)="","",IFERROR(INDEX('Student Master'!AI:AI,MATCH(D1190,'Student Master'!B:B,0)),"0"))</f>
        <v/>
      </c>
      <c r="K1190" s="23" t="str">
        <f t="shared" si="22"/>
        <v/>
      </c>
      <c r="L1190" s="20"/>
      <c r="M1190" s="20" t="str">
        <f>IF(TRIM(D1190)="","",IFERROR(INDEX('Student Master'!C:C,MATCH(D1190,'Student Master'!B:B,0)),"0"))</f>
        <v/>
      </c>
      <c r="N1190" s="20" t="str">
        <f>IF(TRIM(D1190)="","",IFERROR(INDEX('Student Master'!D:D,MATCH(D1190,'Student Master'!B:B,0)),"0"))</f>
        <v/>
      </c>
      <c r="O1190" s="20" t="str">
        <f>IF(TRIM(D1190)="","",IFERROR(INDEX('Student Master'!H:H,MATCH(D1190,'Student Master'!B:B,0)),"0"))</f>
        <v/>
      </c>
      <c r="P1190" s="20" t="str">
        <f>IF(TRIM(D1190)="","",IFERROR(INDEX('Student Master'!N:N,MATCH(D1190,'Student Master'!B:B,0)),"0"))</f>
        <v/>
      </c>
      <c r="Q1190" s="20" t="str">
        <f>IF(TRIM(D1190)="","",IFERROR(INDEX('Student Master'!L:L,MATCH(D1190,'Student Master'!B:B,0)),"0"))</f>
        <v/>
      </c>
    </row>
    <row r="1191" spans="1:17" x14ac:dyDescent="0.35">
      <c r="A1191" s="20">
        <v>1190</v>
      </c>
      <c r="B1191" s="21"/>
      <c r="C1191" s="20"/>
      <c r="D1191" s="20"/>
      <c r="E1191" s="20"/>
      <c r="F1191" s="20"/>
      <c r="G1191" s="22" t="str">
        <f>IF(TRIM(D1191)="","",IFERROR(INDEX('Student Master'!AB:AB,MATCH(D1191,'Student Master'!B:B,0)),"0"))</f>
        <v/>
      </c>
      <c r="H1191" s="22" t="str">
        <f>IF(TRIM(D1191)="","",IFERROR(INDEX('Student Master'!AG:AG,MATCH(D1191,'Student Master'!B:B,0)),"0"))</f>
        <v/>
      </c>
      <c r="I1191" s="22" t="str">
        <f>IF(TRIM(D1191)="","",IFERROR(INDEX('Student Master'!AH:AH,MATCH(D1191,'Student Master'!B:B,0)),"0"))</f>
        <v/>
      </c>
      <c r="J1191" s="22" t="str">
        <f>IF(TRIM(D1191)="","",IFERROR(INDEX('Student Master'!AI:AI,MATCH(D1191,'Student Master'!B:B,0)),"0"))</f>
        <v/>
      </c>
      <c r="K1191" s="23" t="str">
        <f t="shared" si="22"/>
        <v/>
      </c>
      <c r="L1191" s="20"/>
      <c r="M1191" s="20" t="str">
        <f>IF(TRIM(D1191)="","",IFERROR(INDEX('Student Master'!C:C,MATCH(D1191,'Student Master'!B:B,0)),"0"))</f>
        <v/>
      </c>
      <c r="N1191" s="20" t="str">
        <f>IF(TRIM(D1191)="","",IFERROR(INDEX('Student Master'!D:D,MATCH(D1191,'Student Master'!B:B,0)),"0"))</f>
        <v/>
      </c>
      <c r="O1191" s="20" t="str">
        <f>IF(TRIM(D1191)="","",IFERROR(INDEX('Student Master'!H:H,MATCH(D1191,'Student Master'!B:B,0)),"0"))</f>
        <v/>
      </c>
      <c r="P1191" s="20" t="str">
        <f>IF(TRIM(D1191)="","",IFERROR(INDEX('Student Master'!N:N,MATCH(D1191,'Student Master'!B:B,0)),"0"))</f>
        <v/>
      </c>
      <c r="Q1191" s="20" t="str">
        <f>IF(TRIM(D1191)="","",IFERROR(INDEX('Student Master'!L:L,MATCH(D1191,'Student Master'!B:B,0)),"0"))</f>
        <v/>
      </c>
    </row>
    <row r="1192" spans="1:17" x14ac:dyDescent="0.35">
      <c r="A1192" s="20">
        <v>1191</v>
      </c>
      <c r="B1192" s="21"/>
      <c r="C1192" s="20"/>
      <c r="D1192" s="20"/>
      <c r="E1192" s="20"/>
      <c r="F1192" s="20"/>
      <c r="G1192" s="22" t="str">
        <f>IF(TRIM(D1192)="","",IFERROR(INDEX('Student Master'!AB:AB,MATCH(D1192,'Student Master'!B:B,0)),"0"))</f>
        <v/>
      </c>
      <c r="H1192" s="22" t="str">
        <f>IF(TRIM(D1192)="","",IFERROR(INDEX('Student Master'!AG:AG,MATCH(D1192,'Student Master'!B:B,0)),"0"))</f>
        <v/>
      </c>
      <c r="I1192" s="22" t="str">
        <f>IF(TRIM(D1192)="","",IFERROR(INDEX('Student Master'!AH:AH,MATCH(D1192,'Student Master'!B:B,0)),"0"))</f>
        <v/>
      </c>
      <c r="J1192" s="22" t="str">
        <f>IF(TRIM(D1192)="","",IFERROR(INDEX('Student Master'!AI:AI,MATCH(D1192,'Student Master'!B:B,0)),"0"))</f>
        <v/>
      </c>
      <c r="K1192" s="23" t="str">
        <f t="shared" si="22"/>
        <v/>
      </c>
      <c r="L1192" s="20"/>
      <c r="M1192" s="20" t="str">
        <f>IF(TRIM(D1192)="","",IFERROR(INDEX('Student Master'!C:C,MATCH(D1192,'Student Master'!B:B,0)),"0"))</f>
        <v/>
      </c>
      <c r="N1192" s="20" t="str">
        <f>IF(TRIM(D1192)="","",IFERROR(INDEX('Student Master'!D:D,MATCH(D1192,'Student Master'!B:B,0)),"0"))</f>
        <v/>
      </c>
      <c r="O1192" s="20" t="str">
        <f>IF(TRIM(D1192)="","",IFERROR(INDEX('Student Master'!H:H,MATCH(D1192,'Student Master'!B:B,0)),"0"))</f>
        <v/>
      </c>
      <c r="P1192" s="20" t="str">
        <f>IF(TRIM(D1192)="","",IFERROR(INDEX('Student Master'!N:N,MATCH(D1192,'Student Master'!B:B,0)),"0"))</f>
        <v/>
      </c>
      <c r="Q1192" s="20" t="str">
        <f>IF(TRIM(D1192)="","",IFERROR(INDEX('Student Master'!L:L,MATCH(D1192,'Student Master'!B:B,0)),"0"))</f>
        <v/>
      </c>
    </row>
    <row r="1193" spans="1:17" x14ac:dyDescent="0.35">
      <c r="A1193" s="20">
        <v>1192</v>
      </c>
      <c r="B1193" s="21"/>
      <c r="C1193" s="20"/>
      <c r="D1193" s="20"/>
      <c r="E1193" s="20"/>
      <c r="F1193" s="20"/>
      <c r="G1193" s="22" t="str">
        <f>IF(TRIM(D1193)="","",IFERROR(INDEX('Student Master'!AB:AB,MATCH(D1193,'Student Master'!B:B,0)),"0"))</f>
        <v/>
      </c>
      <c r="H1193" s="22" t="str">
        <f>IF(TRIM(D1193)="","",IFERROR(INDEX('Student Master'!AG:AG,MATCH(D1193,'Student Master'!B:B,0)),"0"))</f>
        <v/>
      </c>
      <c r="I1193" s="22" t="str">
        <f>IF(TRIM(D1193)="","",IFERROR(INDEX('Student Master'!AH:AH,MATCH(D1193,'Student Master'!B:B,0)),"0"))</f>
        <v/>
      </c>
      <c r="J1193" s="22" t="str">
        <f>IF(TRIM(D1193)="","",IFERROR(INDEX('Student Master'!AI:AI,MATCH(D1193,'Student Master'!B:B,0)),"0"))</f>
        <v/>
      </c>
      <c r="K1193" s="23" t="str">
        <f t="shared" si="22"/>
        <v/>
      </c>
      <c r="L1193" s="20"/>
      <c r="M1193" s="20" t="str">
        <f>IF(TRIM(D1193)="","",IFERROR(INDEX('Student Master'!C:C,MATCH(D1193,'Student Master'!B:B,0)),"0"))</f>
        <v/>
      </c>
      <c r="N1193" s="20" t="str">
        <f>IF(TRIM(D1193)="","",IFERROR(INDEX('Student Master'!D:D,MATCH(D1193,'Student Master'!B:B,0)),"0"))</f>
        <v/>
      </c>
      <c r="O1193" s="20" t="str">
        <f>IF(TRIM(D1193)="","",IFERROR(INDEX('Student Master'!H:H,MATCH(D1193,'Student Master'!B:B,0)),"0"))</f>
        <v/>
      </c>
      <c r="P1193" s="20" t="str">
        <f>IF(TRIM(D1193)="","",IFERROR(INDEX('Student Master'!N:N,MATCH(D1193,'Student Master'!B:B,0)),"0"))</f>
        <v/>
      </c>
      <c r="Q1193" s="20" t="str">
        <f>IF(TRIM(D1193)="","",IFERROR(INDEX('Student Master'!L:L,MATCH(D1193,'Student Master'!B:B,0)),"0"))</f>
        <v/>
      </c>
    </row>
    <row r="1194" spans="1:17" x14ac:dyDescent="0.35">
      <c r="A1194" s="20">
        <v>1193</v>
      </c>
      <c r="B1194" s="21"/>
      <c r="C1194" s="20"/>
      <c r="D1194" s="20"/>
      <c r="E1194" s="20"/>
      <c r="F1194" s="20"/>
      <c r="G1194" s="22" t="str">
        <f>IF(TRIM(D1194)="","",IFERROR(INDEX('Student Master'!AB:AB,MATCH(D1194,'Student Master'!B:B,0)),"0"))</f>
        <v/>
      </c>
      <c r="H1194" s="22" t="str">
        <f>IF(TRIM(D1194)="","",IFERROR(INDEX('Student Master'!AG:AG,MATCH(D1194,'Student Master'!B:B,0)),"0"))</f>
        <v/>
      </c>
      <c r="I1194" s="22" t="str">
        <f>IF(TRIM(D1194)="","",IFERROR(INDEX('Student Master'!AH:AH,MATCH(D1194,'Student Master'!B:B,0)),"0"))</f>
        <v/>
      </c>
      <c r="J1194" s="22" t="str">
        <f>IF(TRIM(D1194)="","",IFERROR(INDEX('Student Master'!AI:AI,MATCH(D1194,'Student Master'!B:B,0)),"0"))</f>
        <v/>
      </c>
      <c r="K1194" s="23" t="str">
        <f t="shared" si="22"/>
        <v/>
      </c>
      <c r="L1194" s="20"/>
      <c r="M1194" s="20" t="str">
        <f>IF(TRIM(D1194)="","",IFERROR(INDEX('Student Master'!C:C,MATCH(D1194,'Student Master'!B:B,0)),"0"))</f>
        <v/>
      </c>
      <c r="N1194" s="20" t="str">
        <f>IF(TRIM(D1194)="","",IFERROR(INDEX('Student Master'!D:D,MATCH(D1194,'Student Master'!B:B,0)),"0"))</f>
        <v/>
      </c>
      <c r="O1194" s="20" t="str">
        <f>IF(TRIM(D1194)="","",IFERROR(INDEX('Student Master'!H:H,MATCH(D1194,'Student Master'!B:B,0)),"0"))</f>
        <v/>
      </c>
      <c r="P1194" s="20" t="str">
        <f>IF(TRIM(D1194)="","",IFERROR(INDEX('Student Master'!N:N,MATCH(D1194,'Student Master'!B:B,0)),"0"))</f>
        <v/>
      </c>
      <c r="Q1194" s="20" t="str">
        <f>IF(TRIM(D1194)="","",IFERROR(INDEX('Student Master'!L:L,MATCH(D1194,'Student Master'!B:B,0)),"0"))</f>
        <v/>
      </c>
    </row>
    <row r="1195" spans="1:17" x14ac:dyDescent="0.35">
      <c r="A1195" s="20">
        <v>1194</v>
      </c>
      <c r="B1195" s="21"/>
      <c r="C1195" s="20"/>
      <c r="D1195" s="20"/>
      <c r="E1195" s="20"/>
      <c r="F1195" s="20"/>
      <c r="G1195" s="22" t="str">
        <f>IF(TRIM(D1195)="","",IFERROR(INDEX('Student Master'!AB:AB,MATCH(D1195,'Student Master'!B:B,0)),"0"))</f>
        <v/>
      </c>
      <c r="H1195" s="22" t="str">
        <f>IF(TRIM(D1195)="","",IFERROR(INDEX('Student Master'!AG:AG,MATCH(D1195,'Student Master'!B:B,0)),"0"))</f>
        <v/>
      </c>
      <c r="I1195" s="22" t="str">
        <f>IF(TRIM(D1195)="","",IFERROR(INDEX('Student Master'!AH:AH,MATCH(D1195,'Student Master'!B:B,0)),"0"))</f>
        <v/>
      </c>
      <c r="J1195" s="22" t="str">
        <f>IF(TRIM(D1195)="","",IFERROR(INDEX('Student Master'!AI:AI,MATCH(D1195,'Student Master'!B:B,0)),"0"))</f>
        <v/>
      </c>
      <c r="K1195" s="23" t="str">
        <f t="shared" si="22"/>
        <v/>
      </c>
      <c r="L1195" s="20"/>
      <c r="M1195" s="20" t="str">
        <f>IF(TRIM(D1195)="","",IFERROR(INDEX('Student Master'!C:C,MATCH(D1195,'Student Master'!B:B,0)),"0"))</f>
        <v/>
      </c>
      <c r="N1195" s="20" t="str">
        <f>IF(TRIM(D1195)="","",IFERROR(INDEX('Student Master'!D:D,MATCH(D1195,'Student Master'!B:B,0)),"0"))</f>
        <v/>
      </c>
      <c r="O1195" s="20" t="str">
        <f>IF(TRIM(D1195)="","",IFERROR(INDEX('Student Master'!H:H,MATCH(D1195,'Student Master'!B:B,0)),"0"))</f>
        <v/>
      </c>
      <c r="P1195" s="20" t="str">
        <f>IF(TRIM(D1195)="","",IFERROR(INDEX('Student Master'!N:N,MATCH(D1195,'Student Master'!B:B,0)),"0"))</f>
        <v/>
      </c>
      <c r="Q1195" s="20" t="str">
        <f>IF(TRIM(D1195)="","",IFERROR(INDEX('Student Master'!L:L,MATCH(D1195,'Student Master'!B:B,0)),"0"))</f>
        <v/>
      </c>
    </row>
    <row r="1196" spans="1:17" x14ac:dyDescent="0.35">
      <c r="A1196" s="20">
        <v>1195</v>
      </c>
      <c r="B1196" s="21"/>
      <c r="C1196" s="20"/>
      <c r="D1196" s="20"/>
      <c r="E1196" s="20"/>
      <c r="F1196" s="20"/>
      <c r="G1196" s="22" t="str">
        <f>IF(TRIM(D1196)="","",IFERROR(INDEX('Student Master'!AB:AB,MATCH(D1196,'Student Master'!B:B,0)),"0"))</f>
        <v/>
      </c>
      <c r="H1196" s="22" t="str">
        <f>IF(TRIM(D1196)="","",IFERROR(INDEX('Student Master'!AG:AG,MATCH(D1196,'Student Master'!B:B,0)),"0"))</f>
        <v/>
      </c>
      <c r="I1196" s="22" t="str">
        <f>IF(TRIM(D1196)="","",IFERROR(INDEX('Student Master'!AH:AH,MATCH(D1196,'Student Master'!B:B,0)),"0"))</f>
        <v/>
      </c>
      <c r="J1196" s="22" t="str">
        <f>IF(TRIM(D1196)="","",IFERROR(INDEX('Student Master'!AI:AI,MATCH(D1196,'Student Master'!B:B,0)),"0"))</f>
        <v/>
      </c>
      <c r="K1196" s="23" t="str">
        <f t="shared" si="22"/>
        <v/>
      </c>
      <c r="L1196" s="20"/>
      <c r="M1196" s="20" t="str">
        <f>IF(TRIM(D1196)="","",IFERROR(INDEX('Student Master'!C:C,MATCH(D1196,'Student Master'!B:B,0)),"0"))</f>
        <v/>
      </c>
      <c r="N1196" s="20" t="str">
        <f>IF(TRIM(D1196)="","",IFERROR(INDEX('Student Master'!D:D,MATCH(D1196,'Student Master'!B:B,0)),"0"))</f>
        <v/>
      </c>
      <c r="O1196" s="20" t="str">
        <f>IF(TRIM(D1196)="","",IFERROR(INDEX('Student Master'!H:H,MATCH(D1196,'Student Master'!B:B,0)),"0"))</f>
        <v/>
      </c>
      <c r="P1196" s="20" t="str">
        <f>IF(TRIM(D1196)="","",IFERROR(INDEX('Student Master'!N:N,MATCH(D1196,'Student Master'!B:B,0)),"0"))</f>
        <v/>
      </c>
      <c r="Q1196" s="20" t="str">
        <f>IF(TRIM(D1196)="","",IFERROR(INDEX('Student Master'!L:L,MATCH(D1196,'Student Master'!B:B,0)),"0"))</f>
        <v/>
      </c>
    </row>
    <row r="1197" spans="1:17" x14ac:dyDescent="0.35">
      <c r="A1197" s="20">
        <v>1196</v>
      </c>
      <c r="B1197" s="21"/>
      <c r="C1197" s="20"/>
      <c r="D1197" s="20"/>
      <c r="E1197" s="20"/>
      <c r="F1197" s="20"/>
      <c r="G1197" s="22" t="str">
        <f>IF(TRIM(D1197)="","",IFERROR(INDEX('Student Master'!AB:AB,MATCH(D1197,'Student Master'!B:B,0)),"0"))</f>
        <v/>
      </c>
      <c r="H1197" s="22" t="str">
        <f>IF(TRIM(D1197)="","",IFERROR(INDEX('Student Master'!AG:AG,MATCH(D1197,'Student Master'!B:B,0)),"0"))</f>
        <v/>
      </c>
      <c r="I1197" s="22" t="str">
        <f>IF(TRIM(D1197)="","",IFERROR(INDEX('Student Master'!AH:AH,MATCH(D1197,'Student Master'!B:B,0)),"0"))</f>
        <v/>
      </c>
      <c r="J1197" s="22" t="str">
        <f>IF(TRIM(D1197)="","",IFERROR(INDEX('Student Master'!AI:AI,MATCH(D1197,'Student Master'!B:B,0)),"0"))</f>
        <v/>
      </c>
      <c r="K1197" s="23" t="str">
        <f t="shared" si="22"/>
        <v/>
      </c>
      <c r="L1197" s="20"/>
      <c r="M1197" s="20" t="str">
        <f>IF(TRIM(D1197)="","",IFERROR(INDEX('Student Master'!C:C,MATCH(D1197,'Student Master'!B:B,0)),"0"))</f>
        <v/>
      </c>
      <c r="N1197" s="20" t="str">
        <f>IF(TRIM(D1197)="","",IFERROR(INDEX('Student Master'!D:D,MATCH(D1197,'Student Master'!B:B,0)),"0"))</f>
        <v/>
      </c>
      <c r="O1197" s="20" t="str">
        <f>IF(TRIM(D1197)="","",IFERROR(INDEX('Student Master'!H:H,MATCH(D1197,'Student Master'!B:B,0)),"0"))</f>
        <v/>
      </c>
      <c r="P1197" s="20" t="str">
        <f>IF(TRIM(D1197)="","",IFERROR(INDEX('Student Master'!N:N,MATCH(D1197,'Student Master'!B:B,0)),"0"))</f>
        <v/>
      </c>
      <c r="Q1197" s="20" t="str">
        <f>IF(TRIM(D1197)="","",IFERROR(INDEX('Student Master'!L:L,MATCH(D1197,'Student Master'!B:B,0)),"0"))</f>
        <v/>
      </c>
    </row>
    <row r="1198" spans="1:17" x14ac:dyDescent="0.35">
      <c r="A1198" s="20">
        <v>1197</v>
      </c>
      <c r="B1198" s="21"/>
      <c r="C1198" s="20"/>
      <c r="D1198" s="20"/>
      <c r="E1198" s="20"/>
      <c r="F1198" s="20"/>
      <c r="G1198" s="22" t="str">
        <f>IF(TRIM(D1198)="","",IFERROR(INDEX('Student Master'!AB:AB,MATCH(D1198,'Student Master'!B:B,0)),"0"))</f>
        <v/>
      </c>
      <c r="H1198" s="22" t="str">
        <f>IF(TRIM(D1198)="","",IFERROR(INDEX('Student Master'!AG:AG,MATCH(D1198,'Student Master'!B:B,0)),"0"))</f>
        <v/>
      </c>
      <c r="I1198" s="22" t="str">
        <f>IF(TRIM(D1198)="","",IFERROR(INDEX('Student Master'!AH:AH,MATCH(D1198,'Student Master'!B:B,0)),"0"))</f>
        <v/>
      </c>
      <c r="J1198" s="22" t="str">
        <f>IF(TRIM(D1198)="","",IFERROR(INDEX('Student Master'!AI:AI,MATCH(D1198,'Student Master'!B:B,0)),"0"))</f>
        <v/>
      </c>
      <c r="K1198" s="23" t="str">
        <f t="shared" si="22"/>
        <v/>
      </c>
      <c r="L1198" s="20"/>
      <c r="M1198" s="20" t="str">
        <f>IF(TRIM(D1198)="","",IFERROR(INDEX('Student Master'!C:C,MATCH(D1198,'Student Master'!B:B,0)),"0"))</f>
        <v/>
      </c>
      <c r="N1198" s="20" t="str">
        <f>IF(TRIM(D1198)="","",IFERROR(INDEX('Student Master'!D:D,MATCH(D1198,'Student Master'!B:B,0)),"0"))</f>
        <v/>
      </c>
      <c r="O1198" s="20" t="str">
        <f>IF(TRIM(D1198)="","",IFERROR(INDEX('Student Master'!H:H,MATCH(D1198,'Student Master'!B:B,0)),"0"))</f>
        <v/>
      </c>
      <c r="P1198" s="20" t="str">
        <f>IF(TRIM(D1198)="","",IFERROR(INDEX('Student Master'!N:N,MATCH(D1198,'Student Master'!B:B,0)),"0"))</f>
        <v/>
      </c>
      <c r="Q1198" s="20" t="str">
        <f>IF(TRIM(D1198)="","",IFERROR(INDEX('Student Master'!L:L,MATCH(D1198,'Student Master'!B:B,0)),"0"))</f>
        <v/>
      </c>
    </row>
    <row r="1199" spans="1:17" x14ac:dyDescent="0.35">
      <c r="A1199" s="20">
        <v>1198</v>
      </c>
      <c r="B1199" s="21"/>
      <c r="C1199" s="20"/>
      <c r="D1199" s="20"/>
      <c r="E1199" s="20"/>
      <c r="F1199" s="20"/>
      <c r="G1199" s="22" t="str">
        <f>IF(TRIM(D1199)="","",IFERROR(INDEX('Student Master'!AB:AB,MATCH(D1199,'Student Master'!B:B,0)),"0"))</f>
        <v/>
      </c>
      <c r="H1199" s="22" t="str">
        <f>IF(TRIM(D1199)="","",IFERROR(INDEX('Student Master'!AG:AG,MATCH(D1199,'Student Master'!B:B,0)),"0"))</f>
        <v/>
      </c>
      <c r="I1199" s="22" t="str">
        <f>IF(TRIM(D1199)="","",IFERROR(INDEX('Student Master'!AH:AH,MATCH(D1199,'Student Master'!B:B,0)),"0"))</f>
        <v/>
      </c>
      <c r="J1199" s="22" t="str">
        <f>IF(TRIM(D1199)="","",IFERROR(INDEX('Student Master'!AI:AI,MATCH(D1199,'Student Master'!B:B,0)),"0"))</f>
        <v/>
      </c>
      <c r="K1199" s="23" t="str">
        <f t="shared" si="22"/>
        <v/>
      </c>
      <c r="L1199" s="20"/>
      <c r="M1199" s="20" t="str">
        <f>IF(TRIM(D1199)="","",IFERROR(INDEX('Student Master'!C:C,MATCH(D1199,'Student Master'!B:B,0)),"0"))</f>
        <v/>
      </c>
      <c r="N1199" s="20" t="str">
        <f>IF(TRIM(D1199)="","",IFERROR(INDEX('Student Master'!D:D,MATCH(D1199,'Student Master'!B:B,0)),"0"))</f>
        <v/>
      </c>
      <c r="O1199" s="20" t="str">
        <f>IF(TRIM(D1199)="","",IFERROR(INDEX('Student Master'!H:H,MATCH(D1199,'Student Master'!B:B,0)),"0"))</f>
        <v/>
      </c>
      <c r="P1199" s="20" t="str">
        <f>IF(TRIM(D1199)="","",IFERROR(INDEX('Student Master'!N:N,MATCH(D1199,'Student Master'!B:B,0)),"0"))</f>
        <v/>
      </c>
      <c r="Q1199" s="20" t="str">
        <f>IF(TRIM(D1199)="","",IFERROR(INDEX('Student Master'!L:L,MATCH(D1199,'Student Master'!B:B,0)),"0"))</f>
        <v/>
      </c>
    </row>
    <row r="1200" spans="1:17" x14ac:dyDescent="0.35">
      <c r="A1200" s="20">
        <v>1199</v>
      </c>
      <c r="B1200" s="21"/>
      <c r="C1200" s="20"/>
      <c r="D1200" s="20"/>
      <c r="E1200" s="20"/>
      <c r="F1200" s="20"/>
      <c r="G1200" s="22" t="str">
        <f>IF(TRIM(D1200)="","",IFERROR(INDEX('Student Master'!AB:AB,MATCH(D1200,'Student Master'!B:B,0)),"0"))</f>
        <v/>
      </c>
      <c r="H1200" s="22" t="str">
        <f>IF(TRIM(D1200)="","",IFERROR(INDEX('Student Master'!AG:AG,MATCH(D1200,'Student Master'!B:B,0)),"0"))</f>
        <v/>
      </c>
      <c r="I1200" s="22" t="str">
        <f>IF(TRIM(D1200)="","",IFERROR(INDEX('Student Master'!AH:AH,MATCH(D1200,'Student Master'!B:B,0)),"0"))</f>
        <v/>
      </c>
      <c r="J1200" s="22" t="str">
        <f>IF(TRIM(D1200)="","",IFERROR(INDEX('Student Master'!AI:AI,MATCH(D1200,'Student Master'!B:B,0)),"0"))</f>
        <v/>
      </c>
      <c r="K1200" s="23" t="str">
        <f t="shared" si="22"/>
        <v/>
      </c>
      <c r="L1200" s="20"/>
      <c r="M1200" s="20" t="str">
        <f>IF(TRIM(D1200)="","",IFERROR(INDEX('Student Master'!C:C,MATCH(D1200,'Student Master'!B:B,0)),"0"))</f>
        <v/>
      </c>
      <c r="N1200" s="20" t="str">
        <f>IF(TRIM(D1200)="","",IFERROR(INDEX('Student Master'!D:D,MATCH(D1200,'Student Master'!B:B,0)),"0"))</f>
        <v/>
      </c>
      <c r="O1200" s="20" t="str">
        <f>IF(TRIM(D1200)="","",IFERROR(INDEX('Student Master'!H:H,MATCH(D1200,'Student Master'!B:B,0)),"0"))</f>
        <v/>
      </c>
      <c r="P1200" s="20" t="str">
        <f>IF(TRIM(D1200)="","",IFERROR(INDEX('Student Master'!N:N,MATCH(D1200,'Student Master'!B:B,0)),"0"))</f>
        <v/>
      </c>
      <c r="Q1200" s="20" t="str">
        <f>IF(TRIM(D1200)="","",IFERROR(INDEX('Student Master'!L:L,MATCH(D1200,'Student Master'!B:B,0)),"0"))</f>
        <v/>
      </c>
    </row>
    <row r="1201" spans="1:17" x14ac:dyDescent="0.35">
      <c r="A1201" s="20">
        <v>1200</v>
      </c>
      <c r="B1201" s="21"/>
      <c r="C1201" s="20"/>
      <c r="D1201" s="20"/>
      <c r="E1201" s="20"/>
      <c r="F1201" s="20"/>
      <c r="G1201" s="22" t="str">
        <f>IF(TRIM(D1201)="","",IFERROR(INDEX('Student Master'!AB:AB,MATCH(D1201,'Student Master'!B:B,0)),"0"))</f>
        <v/>
      </c>
      <c r="H1201" s="22" t="str">
        <f>IF(TRIM(D1201)="","",IFERROR(INDEX('Student Master'!AG:AG,MATCH(D1201,'Student Master'!B:B,0)),"0"))</f>
        <v/>
      </c>
      <c r="I1201" s="22" t="str">
        <f>IF(TRIM(D1201)="","",IFERROR(INDEX('Student Master'!AH:AH,MATCH(D1201,'Student Master'!B:B,0)),"0"))</f>
        <v/>
      </c>
      <c r="J1201" s="22" t="str">
        <f>IF(TRIM(D1201)="","",IFERROR(INDEX('Student Master'!AI:AI,MATCH(D1201,'Student Master'!B:B,0)),"0"))</f>
        <v/>
      </c>
      <c r="K1201" s="23" t="str">
        <f t="shared" si="22"/>
        <v/>
      </c>
      <c r="L1201" s="20"/>
      <c r="M1201" s="20" t="str">
        <f>IF(TRIM(D1201)="","",IFERROR(INDEX('Student Master'!C:C,MATCH(D1201,'Student Master'!B:B,0)),"0"))</f>
        <v/>
      </c>
      <c r="N1201" s="20" t="str">
        <f>IF(TRIM(D1201)="","",IFERROR(INDEX('Student Master'!D:D,MATCH(D1201,'Student Master'!B:B,0)),"0"))</f>
        <v/>
      </c>
      <c r="O1201" s="20" t="str">
        <f>IF(TRIM(D1201)="","",IFERROR(INDEX('Student Master'!H:H,MATCH(D1201,'Student Master'!B:B,0)),"0"))</f>
        <v/>
      </c>
      <c r="P1201" s="20" t="str">
        <f>IF(TRIM(D1201)="","",IFERROR(INDEX('Student Master'!N:N,MATCH(D1201,'Student Master'!B:B,0)),"0"))</f>
        <v/>
      </c>
      <c r="Q1201" s="20" t="str">
        <f>IF(TRIM(D1201)="","",IFERROR(INDEX('Student Master'!L:L,MATCH(D1201,'Student Master'!B:B,0)),"0"))</f>
        <v/>
      </c>
    </row>
    <row r="1202" spans="1:17" x14ac:dyDescent="0.35">
      <c r="A1202" s="20">
        <v>1201</v>
      </c>
      <c r="B1202" s="21"/>
      <c r="C1202" s="20"/>
      <c r="D1202" s="20"/>
      <c r="E1202" s="20"/>
      <c r="F1202" s="20"/>
      <c r="G1202" s="22" t="str">
        <f>IF(TRIM(D1202)="","",IFERROR(INDEX('Student Master'!AB:AB,MATCH(D1202,'Student Master'!B:B,0)),"0"))</f>
        <v/>
      </c>
      <c r="H1202" s="22" t="str">
        <f>IF(TRIM(D1202)="","",IFERROR(INDEX('Student Master'!AG:AG,MATCH(D1202,'Student Master'!B:B,0)),"0"))</f>
        <v/>
      </c>
      <c r="I1202" s="22" t="str">
        <f>IF(TRIM(D1202)="","",IFERROR(INDEX('Student Master'!AH:AH,MATCH(D1202,'Student Master'!B:B,0)),"0"))</f>
        <v/>
      </c>
      <c r="J1202" s="22" t="str">
        <f>IF(TRIM(D1202)="","",IFERROR(INDEX('Student Master'!AI:AI,MATCH(D1202,'Student Master'!B:B,0)),"0"))</f>
        <v/>
      </c>
      <c r="K1202" s="23" t="str">
        <f t="shared" si="22"/>
        <v/>
      </c>
      <c r="L1202" s="20"/>
      <c r="M1202" s="20" t="str">
        <f>IF(TRIM(D1202)="","",IFERROR(INDEX('Student Master'!C:C,MATCH(D1202,'Student Master'!B:B,0)),"0"))</f>
        <v/>
      </c>
      <c r="N1202" s="20" t="str">
        <f>IF(TRIM(D1202)="","",IFERROR(INDEX('Student Master'!D:D,MATCH(D1202,'Student Master'!B:B,0)),"0"))</f>
        <v/>
      </c>
      <c r="O1202" s="20" t="str">
        <f>IF(TRIM(D1202)="","",IFERROR(INDEX('Student Master'!H:H,MATCH(D1202,'Student Master'!B:B,0)),"0"))</f>
        <v/>
      </c>
      <c r="P1202" s="20" t="str">
        <f>IF(TRIM(D1202)="","",IFERROR(INDEX('Student Master'!N:N,MATCH(D1202,'Student Master'!B:B,0)),"0"))</f>
        <v/>
      </c>
      <c r="Q1202" s="20" t="str">
        <f>IF(TRIM(D1202)="","",IFERROR(INDEX('Student Master'!L:L,MATCH(D1202,'Student Master'!B:B,0)),"0"))</f>
        <v/>
      </c>
    </row>
    <row r="1203" spans="1:17" x14ac:dyDescent="0.35">
      <c r="A1203" s="20">
        <v>1202</v>
      </c>
      <c r="B1203" s="21"/>
      <c r="C1203" s="20"/>
      <c r="D1203" s="20"/>
      <c r="E1203" s="20"/>
      <c r="F1203" s="20"/>
      <c r="G1203" s="22" t="str">
        <f>IF(TRIM(D1203)="","",IFERROR(INDEX('Student Master'!AB:AB,MATCH(D1203,'Student Master'!B:B,0)),"0"))</f>
        <v/>
      </c>
      <c r="H1203" s="22" t="str">
        <f>IF(TRIM(D1203)="","",IFERROR(INDEX('Student Master'!AG:AG,MATCH(D1203,'Student Master'!B:B,0)),"0"))</f>
        <v/>
      </c>
      <c r="I1203" s="22" t="str">
        <f>IF(TRIM(D1203)="","",IFERROR(INDEX('Student Master'!AH:AH,MATCH(D1203,'Student Master'!B:B,0)),"0"))</f>
        <v/>
      </c>
      <c r="J1203" s="22" t="str">
        <f>IF(TRIM(D1203)="","",IFERROR(INDEX('Student Master'!AI:AI,MATCH(D1203,'Student Master'!B:B,0)),"0"))</f>
        <v/>
      </c>
      <c r="K1203" s="23" t="str">
        <f t="shared" si="22"/>
        <v/>
      </c>
      <c r="L1203" s="20"/>
      <c r="M1203" s="20" t="str">
        <f>IF(TRIM(D1203)="","",IFERROR(INDEX('Student Master'!C:C,MATCH(D1203,'Student Master'!B:B,0)),"0"))</f>
        <v/>
      </c>
      <c r="N1203" s="20" t="str">
        <f>IF(TRIM(D1203)="","",IFERROR(INDEX('Student Master'!D:D,MATCH(D1203,'Student Master'!B:B,0)),"0"))</f>
        <v/>
      </c>
      <c r="O1203" s="20" t="str">
        <f>IF(TRIM(D1203)="","",IFERROR(INDEX('Student Master'!H:H,MATCH(D1203,'Student Master'!B:B,0)),"0"))</f>
        <v/>
      </c>
      <c r="P1203" s="20" t="str">
        <f>IF(TRIM(D1203)="","",IFERROR(INDEX('Student Master'!N:N,MATCH(D1203,'Student Master'!B:B,0)),"0"))</f>
        <v/>
      </c>
      <c r="Q1203" s="20" t="str">
        <f>IF(TRIM(D1203)="","",IFERROR(INDEX('Student Master'!L:L,MATCH(D1203,'Student Master'!B:B,0)),"0"))</f>
        <v/>
      </c>
    </row>
    <row r="1204" spans="1:17" x14ac:dyDescent="0.35">
      <c r="A1204" s="20">
        <v>1203</v>
      </c>
      <c r="B1204" s="21"/>
      <c r="C1204" s="20"/>
      <c r="D1204" s="20"/>
      <c r="E1204" s="20"/>
      <c r="F1204" s="20"/>
      <c r="G1204" s="22" t="str">
        <f>IF(TRIM(D1204)="","",IFERROR(INDEX('Student Master'!AB:AB,MATCH(D1204,'Student Master'!B:B,0)),"0"))</f>
        <v/>
      </c>
      <c r="H1204" s="22" t="str">
        <f>IF(TRIM(D1204)="","",IFERROR(INDEX('Student Master'!AG:AG,MATCH(D1204,'Student Master'!B:B,0)),"0"))</f>
        <v/>
      </c>
      <c r="I1204" s="22" t="str">
        <f>IF(TRIM(D1204)="","",IFERROR(INDEX('Student Master'!AH:AH,MATCH(D1204,'Student Master'!B:B,0)),"0"))</f>
        <v/>
      </c>
      <c r="J1204" s="22" t="str">
        <f>IF(TRIM(D1204)="","",IFERROR(INDEX('Student Master'!AI:AI,MATCH(D1204,'Student Master'!B:B,0)),"0"))</f>
        <v/>
      </c>
      <c r="K1204" s="23" t="str">
        <f t="shared" si="22"/>
        <v/>
      </c>
      <c r="L1204" s="20"/>
      <c r="M1204" s="20" t="str">
        <f>IF(TRIM(D1204)="","",IFERROR(INDEX('Student Master'!C:C,MATCH(D1204,'Student Master'!B:B,0)),"0"))</f>
        <v/>
      </c>
      <c r="N1204" s="20" t="str">
        <f>IF(TRIM(D1204)="","",IFERROR(INDEX('Student Master'!D:D,MATCH(D1204,'Student Master'!B:B,0)),"0"))</f>
        <v/>
      </c>
      <c r="O1204" s="20" t="str">
        <f>IF(TRIM(D1204)="","",IFERROR(INDEX('Student Master'!H:H,MATCH(D1204,'Student Master'!B:B,0)),"0"))</f>
        <v/>
      </c>
      <c r="P1204" s="20" t="str">
        <f>IF(TRIM(D1204)="","",IFERROR(INDEX('Student Master'!N:N,MATCH(D1204,'Student Master'!B:B,0)),"0"))</f>
        <v/>
      </c>
      <c r="Q1204" s="20" t="str">
        <f>IF(TRIM(D1204)="","",IFERROR(INDEX('Student Master'!L:L,MATCH(D1204,'Student Master'!B:B,0)),"0"))</f>
        <v/>
      </c>
    </row>
    <row r="1205" spans="1:17" x14ac:dyDescent="0.35">
      <c r="A1205" s="20">
        <v>1204</v>
      </c>
      <c r="B1205" s="21"/>
      <c r="C1205" s="20"/>
      <c r="D1205" s="20"/>
      <c r="E1205" s="20"/>
      <c r="F1205" s="20"/>
      <c r="G1205" s="22" t="str">
        <f>IF(TRIM(D1205)="","",IFERROR(INDEX('Student Master'!AB:AB,MATCH(D1205,'Student Master'!B:B,0)),"0"))</f>
        <v/>
      </c>
      <c r="H1205" s="22" t="str">
        <f>IF(TRIM(D1205)="","",IFERROR(INDEX('Student Master'!AG:AG,MATCH(D1205,'Student Master'!B:B,0)),"0"))</f>
        <v/>
      </c>
      <c r="I1205" s="22" t="str">
        <f>IF(TRIM(D1205)="","",IFERROR(INDEX('Student Master'!AH:AH,MATCH(D1205,'Student Master'!B:B,0)),"0"))</f>
        <v/>
      </c>
      <c r="J1205" s="22" t="str">
        <f>IF(TRIM(D1205)="","",IFERROR(INDEX('Student Master'!AI:AI,MATCH(D1205,'Student Master'!B:B,0)),"0"))</f>
        <v/>
      </c>
      <c r="K1205" s="23" t="str">
        <f t="shared" si="22"/>
        <v/>
      </c>
      <c r="L1205" s="20"/>
      <c r="M1205" s="20" t="str">
        <f>IF(TRIM(D1205)="","",IFERROR(INDEX('Student Master'!C:C,MATCH(D1205,'Student Master'!B:B,0)),"0"))</f>
        <v/>
      </c>
      <c r="N1205" s="20" t="str">
        <f>IF(TRIM(D1205)="","",IFERROR(INDEX('Student Master'!D:D,MATCH(D1205,'Student Master'!B:B,0)),"0"))</f>
        <v/>
      </c>
      <c r="O1205" s="20" t="str">
        <f>IF(TRIM(D1205)="","",IFERROR(INDEX('Student Master'!H:H,MATCH(D1205,'Student Master'!B:B,0)),"0"))</f>
        <v/>
      </c>
      <c r="P1205" s="20" t="str">
        <f>IF(TRIM(D1205)="","",IFERROR(INDEX('Student Master'!N:N,MATCH(D1205,'Student Master'!B:B,0)),"0"))</f>
        <v/>
      </c>
      <c r="Q1205" s="20" t="str">
        <f>IF(TRIM(D1205)="","",IFERROR(INDEX('Student Master'!L:L,MATCH(D1205,'Student Master'!B:B,0)),"0"))</f>
        <v/>
      </c>
    </row>
    <row r="1206" spans="1:17" x14ac:dyDescent="0.35">
      <c r="A1206" s="20">
        <v>1205</v>
      </c>
      <c r="B1206" s="21"/>
      <c r="C1206" s="20"/>
      <c r="D1206" s="20"/>
      <c r="E1206" s="20"/>
      <c r="F1206" s="20"/>
      <c r="G1206" s="22" t="str">
        <f>IF(TRIM(D1206)="","",IFERROR(INDEX('Student Master'!AB:AB,MATCH(D1206,'Student Master'!B:B,0)),"0"))</f>
        <v/>
      </c>
      <c r="H1206" s="22" t="str">
        <f>IF(TRIM(D1206)="","",IFERROR(INDEX('Student Master'!AG:AG,MATCH(D1206,'Student Master'!B:B,0)),"0"))</f>
        <v/>
      </c>
      <c r="I1206" s="22" t="str">
        <f>IF(TRIM(D1206)="","",IFERROR(INDEX('Student Master'!AH:AH,MATCH(D1206,'Student Master'!B:B,0)),"0"))</f>
        <v/>
      </c>
      <c r="J1206" s="22" t="str">
        <f>IF(TRIM(D1206)="","",IFERROR(INDEX('Student Master'!AI:AI,MATCH(D1206,'Student Master'!B:B,0)),"0"))</f>
        <v/>
      </c>
      <c r="K1206" s="23" t="str">
        <f t="shared" si="22"/>
        <v/>
      </c>
      <c r="L1206" s="20"/>
      <c r="M1206" s="20" t="str">
        <f>IF(TRIM(D1206)="","",IFERROR(INDEX('Student Master'!C:C,MATCH(D1206,'Student Master'!B:B,0)),"0"))</f>
        <v/>
      </c>
      <c r="N1206" s="20" t="str">
        <f>IF(TRIM(D1206)="","",IFERROR(INDEX('Student Master'!D:D,MATCH(D1206,'Student Master'!B:B,0)),"0"))</f>
        <v/>
      </c>
      <c r="O1206" s="20" t="str">
        <f>IF(TRIM(D1206)="","",IFERROR(INDEX('Student Master'!H:H,MATCH(D1206,'Student Master'!B:B,0)),"0"))</f>
        <v/>
      </c>
      <c r="P1206" s="20" t="str">
        <f>IF(TRIM(D1206)="","",IFERROR(INDEX('Student Master'!N:N,MATCH(D1206,'Student Master'!B:B,0)),"0"))</f>
        <v/>
      </c>
      <c r="Q1206" s="20" t="str">
        <f>IF(TRIM(D1206)="","",IFERROR(INDEX('Student Master'!L:L,MATCH(D1206,'Student Master'!B:B,0)),"0"))</f>
        <v/>
      </c>
    </row>
    <row r="1207" spans="1:17" x14ac:dyDescent="0.35">
      <c r="A1207" s="20">
        <v>1206</v>
      </c>
      <c r="B1207" s="21"/>
      <c r="C1207" s="20"/>
      <c r="D1207" s="20"/>
      <c r="E1207" s="20"/>
      <c r="F1207" s="20"/>
      <c r="G1207" s="22" t="str">
        <f>IF(TRIM(D1207)="","",IFERROR(INDEX('Student Master'!AB:AB,MATCH(D1207,'Student Master'!B:B,0)),"0"))</f>
        <v/>
      </c>
      <c r="H1207" s="22" t="str">
        <f>IF(TRIM(D1207)="","",IFERROR(INDEX('Student Master'!AG:AG,MATCH(D1207,'Student Master'!B:B,0)),"0"))</f>
        <v/>
      </c>
      <c r="I1207" s="22" t="str">
        <f>IF(TRIM(D1207)="","",IFERROR(INDEX('Student Master'!AH:AH,MATCH(D1207,'Student Master'!B:B,0)),"0"))</f>
        <v/>
      </c>
      <c r="J1207" s="22" t="str">
        <f>IF(TRIM(D1207)="","",IFERROR(INDEX('Student Master'!AI:AI,MATCH(D1207,'Student Master'!B:B,0)),"0"))</f>
        <v/>
      </c>
      <c r="K1207" s="23" t="str">
        <f t="shared" si="22"/>
        <v/>
      </c>
      <c r="L1207" s="20"/>
      <c r="M1207" s="20" t="str">
        <f>IF(TRIM(D1207)="","",IFERROR(INDEX('Student Master'!C:C,MATCH(D1207,'Student Master'!B:B,0)),"0"))</f>
        <v/>
      </c>
      <c r="N1207" s="20" t="str">
        <f>IF(TRIM(D1207)="","",IFERROR(INDEX('Student Master'!D:D,MATCH(D1207,'Student Master'!B:B,0)),"0"))</f>
        <v/>
      </c>
      <c r="O1207" s="20" t="str">
        <f>IF(TRIM(D1207)="","",IFERROR(INDEX('Student Master'!H:H,MATCH(D1207,'Student Master'!B:B,0)),"0"))</f>
        <v/>
      </c>
      <c r="P1207" s="20" t="str">
        <f>IF(TRIM(D1207)="","",IFERROR(INDEX('Student Master'!N:N,MATCH(D1207,'Student Master'!B:B,0)),"0"))</f>
        <v/>
      </c>
      <c r="Q1207" s="20" t="str">
        <f>IF(TRIM(D1207)="","",IFERROR(INDEX('Student Master'!L:L,MATCH(D1207,'Student Master'!B:B,0)),"0"))</f>
        <v/>
      </c>
    </row>
    <row r="1208" spans="1:17" x14ac:dyDescent="0.35">
      <c r="A1208" s="20">
        <v>1207</v>
      </c>
      <c r="B1208" s="21"/>
      <c r="C1208" s="20"/>
      <c r="D1208" s="20"/>
      <c r="E1208" s="20"/>
      <c r="F1208" s="20"/>
      <c r="G1208" s="22" t="str">
        <f>IF(TRIM(D1208)="","",IFERROR(INDEX('Student Master'!AB:AB,MATCH(D1208,'Student Master'!B:B,0)),"0"))</f>
        <v/>
      </c>
      <c r="H1208" s="22" t="str">
        <f>IF(TRIM(D1208)="","",IFERROR(INDEX('Student Master'!AG:AG,MATCH(D1208,'Student Master'!B:B,0)),"0"))</f>
        <v/>
      </c>
      <c r="I1208" s="22" t="str">
        <f>IF(TRIM(D1208)="","",IFERROR(INDEX('Student Master'!AH:AH,MATCH(D1208,'Student Master'!B:B,0)),"0"))</f>
        <v/>
      </c>
      <c r="J1208" s="22" t="str">
        <f>IF(TRIM(D1208)="","",IFERROR(INDEX('Student Master'!AI:AI,MATCH(D1208,'Student Master'!B:B,0)),"0"))</f>
        <v/>
      </c>
      <c r="K1208" s="23" t="str">
        <f t="shared" si="22"/>
        <v/>
      </c>
      <c r="L1208" s="20"/>
      <c r="M1208" s="20" t="str">
        <f>IF(TRIM(D1208)="","",IFERROR(INDEX('Student Master'!C:C,MATCH(D1208,'Student Master'!B:B,0)),"0"))</f>
        <v/>
      </c>
      <c r="N1208" s="20" t="str">
        <f>IF(TRIM(D1208)="","",IFERROR(INDEX('Student Master'!D:D,MATCH(D1208,'Student Master'!B:B,0)),"0"))</f>
        <v/>
      </c>
      <c r="O1208" s="20" t="str">
        <f>IF(TRIM(D1208)="","",IFERROR(INDEX('Student Master'!H:H,MATCH(D1208,'Student Master'!B:B,0)),"0"))</f>
        <v/>
      </c>
      <c r="P1208" s="20" t="str">
        <f>IF(TRIM(D1208)="","",IFERROR(INDEX('Student Master'!N:N,MATCH(D1208,'Student Master'!B:B,0)),"0"))</f>
        <v/>
      </c>
      <c r="Q1208" s="20" t="str">
        <f>IF(TRIM(D1208)="","",IFERROR(INDEX('Student Master'!L:L,MATCH(D1208,'Student Master'!B:B,0)),"0"))</f>
        <v/>
      </c>
    </row>
    <row r="1209" spans="1:17" x14ac:dyDescent="0.35">
      <c r="A1209" s="20">
        <v>1208</v>
      </c>
      <c r="B1209" s="21"/>
      <c r="C1209" s="20"/>
      <c r="D1209" s="20"/>
      <c r="E1209" s="20"/>
      <c r="F1209" s="20"/>
      <c r="G1209" s="22" t="str">
        <f>IF(TRIM(D1209)="","",IFERROR(INDEX('Student Master'!AB:AB,MATCH(D1209,'Student Master'!B:B,0)),"0"))</f>
        <v/>
      </c>
      <c r="H1209" s="22" t="str">
        <f>IF(TRIM(D1209)="","",IFERROR(INDEX('Student Master'!AG:AG,MATCH(D1209,'Student Master'!B:B,0)),"0"))</f>
        <v/>
      </c>
      <c r="I1209" s="22" t="str">
        <f>IF(TRIM(D1209)="","",IFERROR(INDEX('Student Master'!AH:AH,MATCH(D1209,'Student Master'!B:B,0)),"0"))</f>
        <v/>
      </c>
      <c r="J1209" s="22" t="str">
        <f>IF(TRIM(D1209)="","",IFERROR(INDEX('Student Master'!AI:AI,MATCH(D1209,'Student Master'!B:B,0)),"0"))</f>
        <v/>
      </c>
      <c r="K1209" s="23" t="str">
        <f t="shared" si="22"/>
        <v/>
      </c>
      <c r="L1209" s="20"/>
      <c r="M1209" s="20" t="str">
        <f>IF(TRIM(D1209)="","",IFERROR(INDEX('Student Master'!C:C,MATCH(D1209,'Student Master'!B:B,0)),"0"))</f>
        <v/>
      </c>
      <c r="N1209" s="20" t="str">
        <f>IF(TRIM(D1209)="","",IFERROR(INDEX('Student Master'!D:D,MATCH(D1209,'Student Master'!B:B,0)),"0"))</f>
        <v/>
      </c>
      <c r="O1209" s="20" t="str">
        <f>IF(TRIM(D1209)="","",IFERROR(INDEX('Student Master'!H:H,MATCH(D1209,'Student Master'!B:B,0)),"0"))</f>
        <v/>
      </c>
      <c r="P1209" s="20" t="str">
        <f>IF(TRIM(D1209)="","",IFERROR(INDEX('Student Master'!N:N,MATCH(D1209,'Student Master'!B:B,0)),"0"))</f>
        <v/>
      </c>
      <c r="Q1209" s="20" t="str">
        <f>IF(TRIM(D1209)="","",IFERROR(INDEX('Student Master'!L:L,MATCH(D1209,'Student Master'!B:B,0)),"0"))</f>
        <v/>
      </c>
    </row>
    <row r="1210" spans="1:17" x14ac:dyDescent="0.35">
      <c r="A1210" s="20">
        <v>1209</v>
      </c>
      <c r="B1210" s="21"/>
      <c r="C1210" s="20"/>
      <c r="D1210" s="20"/>
      <c r="E1210" s="20"/>
      <c r="F1210" s="20"/>
      <c r="G1210" s="22" t="str">
        <f>IF(TRIM(D1210)="","",IFERROR(INDEX('Student Master'!AB:AB,MATCH(D1210,'Student Master'!B:B,0)),"0"))</f>
        <v/>
      </c>
      <c r="H1210" s="22" t="str">
        <f>IF(TRIM(D1210)="","",IFERROR(INDEX('Student Master'!AG:AG,MATCH(D1210,'Student Master'!B:B,0)),"0"))</f>
        <v/>
      </c>
      <c r="I1210" s="22" t="str">
        <f>IF(TRIM(D1210)="","",IFERROR(INDEX('Student Master'!AH:AH,MATCH(D1210,'Student Master'!B:B,0)),"0"))</f>
        <v/>
      </c>
      <c r="J1210" s="22" t="str">
        <f>IF(TRIM(D1210)="","",IFERROR(INDEX('Student Master'!AI:AI,MATCH(D1210,'Student Master'!B:B,0)),"0"))</f>
        <v/>
      </c>
      <c r="K1210" s="23" t="str">
        <f t="shared" si="22"/>
        <v/>
      </c>
      <c r="L1210" s="20"/>
      <c r="M1210" s="20" t="str">
        <f>IF(TRIM(D1210)="","",IFERROR(INDEX('Student Master'!C:C,MATCH(D1210,'Student Master'!B:B,0)),"0"))</f>
        <v/>
      </c>
      <c r="N1210" s="20" t="str">
        <f>IF(TRIM(D1210)="","",IFERROR(INDEX('Student Master'!D:D,MATCH(D1210,'Student Master'!B:B,0)),"0"))</f>
        <v/>
      </c>
      <c r="O1210" s="20" t="str">
        <f>IF(TRIM(D1210)="","",IFERROR(INDEX('Student Master'!H:H,MATCH(D1210,'Student Master'!B:B,0)),"0"))</f>
        <v/>
      </c>
      <c r="P1210" s="20" t="str">
        <f>IF(TRIM(D1210)="","",IFERROR(INDEX('Student Master'!N:N,MATCH(D1210,'Student Master'!B:B,0)),"0"))</f>
        <v/>
      </c>
      <c r="Q1210" s="20" t="str">
        <f>IF(TRIM(D1210)="","",IFERROR(INDEX('Student Master'!L:L,MATCH(D1210,'Student Master'!B:B,0)),"0"))</f>
        <v/>
      </c>
    </row>
    <row r="1211" spans="1:17" x14ac:dyDescent="0.35">
      <c r="A1211" s="20">
        <v>1210</v>
      </c>
      <c r="B1211" s="21"/>
      <c r="C1211" s="20"/>
      <c r="D1211" s="20"/>
      <c r="E1211" s="20"/>
      <c r="F1211" s="20"/>
      <c r="G1211" s="22" t="str">
        <f>IF(TRIM(D1211)="","",IFERROR(INDEX('Student Master'!AB:AB,MATCH(D1211,'Student Master'!B:B,0)),"0"))</f>
        <v/>
      </c>
      <c r="H1211" s="22" t="str">
        <f>IF(TRIM(D1211)="","",IFERROR(INDEX('Student Master'!AG:AG,MATCH(D1211,'Student Master'!B:B,0)),"0"))</f>
        <v/>
      </c>
      <c r="I1211" s="22" t="str">
        <f>IF(TRIM(D1211)="","",IFERROR(INDEX('Student Master'!AH:AH,MATCH(D1211,'Student Master'!B:B,0)),"0"))</f>
        <v/>
      </c>
      <c r="J1211" s="22" t="str">
        <f>IF(TRIM(D1211)="","",IFERROR(INDEX('Student Master'!AI:AI,MATCH(D1211,'Student Master'!B:B,0)),"0"))</f>
        <v/>
      </c>
      <c r="K1211" s="23" t="str">
        <f t="shared" si="22"/>
        <v/>
      </c>
      <c r="L1211" s="20"/>
      <c r="M1211" s="20" t="str">
        <f>IF(TRIM(D1211)="","",IFERROR(INDEX('Student Master'!C:C,MATCH(D1211,'Student Master'!B:B,0)),"0"))</f>
        <v/>
      </c>
      <c r="N1211" s="20" t="str">
        <f>IF(TRIM(D1211)="","",IFERROR(INDEX('Student Master'!D:D,MATCH(D1211,'Student Master'!B:B,0)),"0"))</f>
        <v/>
      </c>
      <c r="O1211" s="20" t="str">
        <f>IF(TRIM(D1211)="","",IFERROR(INDEX('Student Master'!H:H,MATCH(D1211,'Student Master'!B:B,0)),"0"))</f>
        <v/>
      </c>
      <c r="P1211" s="20" t="str">
        <f>IF(TRIM(D1211)="","",IFERROR(INDEX('Student Master'!N:N,MATCH(D1211,'Student Master'!B:B,0)),"0"))</f>
        <v/>
      </c>
      <c r="Q1211" s="20" t="str">
        <f>IF(TRIM(D1211)="","",IFERROR(INDEX('Student Master'!L:L,MATCH(D1211,'Student Master'!B:B,0)),"0"))</f>
        <v/>
      </c>
    </row>
    <row r="1212" spans="1:17" x14ac:dyDescent="0.35">
      <c r="A1212" s="20">
        <v>1211</v>
      </c>
      <c r="B1212" s="21"/>
      <c r="C1212" s="20"/>
      <c r="D1212" s="20"/>
      <c r="E1212" s="20"/>
      <c r="F1212" s="20"/>
      <c r="G1212" s="22" t="str">
        <f>IF(TRIM(D1212)="","",IFERROR(INDEX('Student Master'!AB:AB,MATCH(D1212,'Student Master'!B:B,0)),"0"))</f>
        <v/>
      </c>
      <c r="H1212" s="22" t="str">
        <f>IF(TRIM(D1212)="","",IFERROR(INDEX('Student Master'!AG:AG,MATCH(D1212,'Student Master'!B:B,0)),"0"))</f>
        <v/>
      </c>
      <c r="I1212" s="22" t="str">
        <f>IF(TRIM(D1212)="","",IFERROR(INDEX('Student Master'!AH:AH,MATCH(D1212,'Student Master'!B:B,0)),"0"))</f>
        <v/>
      </c>
      <c r="J1212" s="22" t="str">
        <f>IF(TRIM(D1212)="","",IFERROR(INDEX('Student Master'!AI:AI,MATCH(D1212,'Student Master'!B:B,0)),"0"))</f>
        <v/>
      </c>
      <c r="K1212" s="23" t="str">
        <f t="shared" si="22"/>
        <v/>
      </c>
      <c r="L1212" s="20"/>
      <c r="M1212" s="20" t="str">
        <f>IF(TRIM(D1212)="","",IFERROR(INDEX('Student Master'!C:C,MATCH(D1212,'Student Master'!B:B,0)),"0"))</f>
        <v/>
      </c>
      <c r="N1212" s="20" t="str">
        <f>IF(TRIM(D1212)="","",IFERROR(INDEX('Student Master'!D:D,MATCH(D1212,'Student Master'!B:B,0)),"0"))</f>
        <v/>
      </c>
      <c r="O1212" s="20" t="str">
        <f>IF(TRIM(D1212)="","",IFERROR(INDEX('Student Master'!H:H,MATCH(D1212,'Student Master'!B:B,0)),"0"))</f>
        <v/>
      </c>
      <c r="P1212" s="20" t="str">
        <f>IF(TRIM(D1212)="","",IFERROR(INDEX('Student Master'!N:N,MATCH(D1212,'Student Master'!B:B,0)),"0"))</f>
        <v/>
      </c>
      <c r="Q1212" s="20" t="str">
        <f>IF(TRIM(D1212)="","",IFERROR(INDEX('Student Master'!L:L,MATCH(D1212,'Student Master'!B:B,0)),"0"))</f>
        <v/>
      </c>
    </row>
    <row r="1213" spans="1:17" x14ac:dyDescent="0.35">
      <c r="A1213" s="20">
        <v>1212</v>
      </c>
      <c r="B1213" s="21"/>
      <c r="C1213" s="20"/>
      <c r="D1213" s="20"/>
      <c r="E1213" s="20"/>
      <c r="F1213" s="20"/>
      <c r="G1213" s="22" t="str">
        <f>IF(TRIM(D1213)="","",IFERROR(INDEX('Student Master'!AB:AB,MATCH(D1213,'Student Master'!B:B,0)),"0"))</f>
        <v/>
      </c>
      <c r="H1213" s="22" t="str">
        <f>IF(TRIM(D1213)="","",IFERROR(INDEX('Student Master'!AG:AG,MATCH(D1213,'Student Master'!B:B,0)),"0"))</f>
        <v/>
      </c>
      <c r="I1213" s="22" t="str">
        <f>IF(TRIM(D1213)="","",IFERROR(INDEX('Student Master'!AH:AH,MATCH(D1213,'Student Master'!B:B,0)),"0"))</f>
        <v/>
      </c>
      <c r="J1213" s="22" t="str">
        <f>IF(TRIM(D1213)="","",IFERROR(INDEX('Student Master'!AI:AI,MATCH(D1213,'Student Master'!B:B,0)),"0"))</f>
        <v/>
      </c>
      <c r="K1213" s="23" t="str">
        <f t="shared" si="22"/>
        <v/>
      </c>
      <c r="L1213" s="20"/>
      <c r="M1213" s="20" t="str">
        <f>IF(TRIM(D1213)="","",IFERROR(INDEX('Student Master'!C:C,MATCH(D1213,'Student Master'!B:B,0)),"0"))</f>
        <v/>
      </c>
      <c r="N1213" s="20" t="str">
        <f>IF(TRIM(D1213)="","",IFERROR(INDEX('Student Master'!D:D,MATCH(D1213,'Student Master'!B:B,0)),"0"))</f>
        <v/>
      </c>
      <c r="O1213" s="20" t="str">
        <f>IF(TRIM(D1213)="","",IFERROR(INDEX('Student Master'!H:H,MATCH(D1213,'Student Master'!B:B,0)),"0"))</f>
        <v/>
      </c>
      <c r="P1213" s="20" t="str">
        <f>IF(TRIM(D1213)="","",IFERROR(INDEX('Student Master'!N:N,MATCH(D1213,'Student Master'!B:B,0)),"0"))</f>
        <v/>
      </c>
      <c r="Q1213" s="20" t="str">
        <f>IF(TRIM(D1213)="","",IFERROR(INDEX('Student Master'!L:L,MATCH(D1213,'Student Master'!B:B,0)),"0"))</f>
        <v/>
      </c>
    </row>
    <row r="1214" spans="1:17" x14ac:dyDescent="0.35">
      <c r="A1214" s="20">
        <v>1213</v>
      </c>
      <c r="B1214" s="21"/>
      <c r="C1214" s="20"/>
      <c r="D1214" s="20"/>
      <c r="E1214" s="20"/>
      <c r="F1214" s="20"/>
      <c r="G1214" s="22" t="str">
        <f>IF(TRIM(D1214)="","",IFERROR(INDEX('Student Master'!AB:AB,MATCH(D1214,'Student Master'!B:B,0)),"0"))</f>
        <v/>
      </c>
      <c r="H1214" s="22" t="str">
        <f>IF(TRIM(D1214)="","",IFERROR(INDEX('Student Master'!AG:AG,MATCH(D1214,'Student Master'!B:B,0)),"0"))</f>
        <v/>
      </c>
      <c r="I1214" s="22" t="str">
        <f>IF(TRIM(D1214)="","",IFERROR(INDEX('Student Master'!AH:AH,MATCH(D1214,'Student Master'!B:B,0)),"0"))</f>
        <v/>
      </c>
      <c r="J1214" s="22" t="str">
        <f>IF(TRIM(D1214)="","",IFERROR(INDEX('Student Master'!AI:AI,MATCH(D1214,'Student Master'!B:B,0)),"0"))</f>
        <v/>
      </c>
      <c r="K1214" s="23" t="str">
        <f t="shared" si="22"/>
        <v/>
      </c>
      <c r="L1214" s="20"/>
      <c r="M1214" s="20" t="str">
        <f>IF(TRIM(D1214)="","",IFERROR(INDEX('Student Master'!C:C,MATCH(D1214,'Student Master'!B:B,0)),"0"))</f>
        <v/>
      </c>
      <c r="N1214" s="20" t="str">
        <f>IF(TRIM(D1214)="","",IFERROR(INDEX('Student Master'!D:D,MATCH(D1214,'Student Master'!B:B,0)),"0"))</f>
        <v/>
      </c>
      <c r="O1214" s="20" t="str">
        <f>IF(TRIM(D1214)="","",IFERROR(INDEX('Student Master'!H:H,MATCH(D1214,'Student Master'!B:B,0)),"0"))</f>
        <v/>
      </c>
      <c r="P1214" s="20" t="str">
        <f>IF(TRIM(D1214)="","",IFERROR(INDEX('Student Master'!N:N,MATCH(D1214,'Student Master'!B:B,0)),"0"))</f>
        <v/>
      </c>
      <c r="Q1214" s="20" t="str">
        <f>IF(TRIM(D1214)="","",IFERROR(INDEX('Student Master'!L:L,MATCH(D1214,'Student Master'!B:B,0)),"0"))</f>
        <v/>
      </c>
    </row>
    <row r="1215" spans="1:17" x14ac:dyDescent="0.35">
      <c r="A1215" s="20">
        <v>1214</v>
      </c>
      <c r="B1215" s="21"/>
      <c r="C1215" s="20"/>
      <c r="D1215" s="20"/>
      <c r="E1215" s="20"/>
      <c r="F1215" s="20"/>
      <c r="G1215" s="22" t="str">
        <f>IF(TRIM(D1215)="","",IFERROR(INDEX('Student Master'!AB:AB,MATCH(D1215,'Student Master'!B:B,0)),"0"))</f>
        <v/>
      </c>
      <c r="H1215" s="22" t="str">
        <f>IF(TRIM(D1215)="","",IFERROR(INDEX('Student Master'!AG:AG,MATCH(D1215,'Student Master'!B:B,0)),"0"))</f>
        <v/>
      </c>
      <c r="I1215" s="22" t="str">
        <f>IF(TRIM(D1215)="","",IFERROR(INDEX('Student Master'!AH:AH,MATCH(D1215,'Student Master'!B:B,0)),"0"))</f>
        <v/>
      </c>
      <c r="J1215" s="22" t="str">
        <f>IF(TRIM(D1215)="","",IFERROR(INDEX('Student Master'!AI:AI,MATCH(D1215,'Student Master'!B:B,0)),"0"))</f>
        <v/>
      </c>
      <c r="K1215" s="23" t="str">
        <f t="shared" si="22"/>
        <v/>
      </c>
      <c r="L1215" s="20"/>
      <c r="M1215" s="20" t="str">
        <f>IF(TRIM(D1215)="","",IFERROR(INDEX('Student Master'!C:C,MATCH(D1215,'Student Master'!B:B,0)),"0"))</f>
        <v/>
      </c>
      <c r="N1215" s="20" t="str">
        <f>IF(TRIM(D1215)="","",IFERROR(INDEX('Student Master'!D:D,MATCH(D1215,'Student Master'!B:B,0)),"0"))</f>
        <v/>
      </c>
      <c r="O1215" s="20" t="str">
        <f>IF(TRIM(D1215)="","",IFERROR(INDEX('Student Master'!H:H,MATCH(D1215,'Student Master'!B:B,0)),"0"))</f>
        <v/>
      </c>
      <c r="P1215" s="20" t="str">
        <f>IF(TRIM(D1215)="","",IFERROR(INDEX('Student Master'!N:N,MATCH(D1215,'Student Master'!B:B,0)),"0"))</f>
        <v/>
      </c>
      <c r="Q1215" s="20" t="str">
        <f>IF(TRIM(D1215)="","",IFERROR(INDEX('Student Master'!L:L,MATCH(D1215,'Student Master'!B:B,0)),"0"))</f>
        <v/>
      </c>
    </row>
    <row r="1216" spans="1:17" x14ac:dyDescent="0.35">
      <c r="A1216" s="20">
        <v>1215</v>
      </c>
      <c r="B1216" s="21"/>
      <c r="C1216" s="20"/>
      <c r="D1216" s="20"/>
      <c r="E1216" s="20"/>
      <c r="F1216" s="20"/>
      <c r="G1216" s="22" t="str">
        <f>IF(TRIM(D1216)="","",IFERROR(INDEX('Student Master'!AB:AB,MATCH(D1216,'Student Master'!B:B,0)),"0"))</f>
        <v/>
      </c>
      <c r="H1216" s="22" t="str">
        <f>IF(TRIM(D1216)="","",IFERROR(INDEX('Student Master'!AG:AG,MATCH(D1216,'Student Master'!B:B,0)),"0"))</f>
        <v/>
      </c>
      <c r="I1216" s="22" t="str">
        <f>IF(TRIM(D1216)="","",IFERROR(INDEX('Student Master'!AH:AH,MATCH(D1216,'Student Master'!B:B,0)),"0"))</f>
        <v/>
      </c>
      <c r="J1216" s="22" t="str">
        <f>IF(TRIM(D1216)="","",IFERROR(INDEX('Student Master'!AI:AI,MATCH(D1216,'Student Master'!B:B,0)),"0"))</f>
        <v/>
      </c>
      <c r="K1216" s="23" t="str">
        <f t="shared" si="22"/>
        <v/>
      </c>
      <c r="L1216" s="20"/>
      <c r="M1216" s="20" t="str">
        <f>IF(TRIM(D1216)="","",IFERROR(INDEX('Student Master'!C:C,MATCH(D1216,'Student Master'!B:B,0)),"0"))</f>
        <v/>
      </c>
      <c r="N1216" s="20" t="str">
        <f>IF(TRIM(D1216)="","",IFERROR(INDEX('Student Master'!D:D,MATCH(D1216,'Student Master'!B:B,0)),"0"))</f>
        <v/>
      </c>
      <c r="O1216" s="20" t="str">
        <f>IF(TRIM(D1216)="","",IFERROR(INDEX('Student Master'!H:H,MATCH(D1216,'Student Master'!B:B,0)),"0"))</f>
        <v/>
      </c>
      <c r="P1216" s="20" t="str">
        <f>IF(TRIM(D1216)="","",IFERROR(INDEX('Student Master'!N:N,MATCH(D1216,'Student Master'!B:B,0)),"0"))</f>
        <v/>
      </c>
      <c r="Q1216" s="20" t="str">
        <f>IF(TRIM(D1216)="","",IFERROR(INDEX('Student Master'!L:L,MATCH(D1216,'Student Master'!B:B,0)),"0"))</f>
        <v/>
      </c>
    </row>
    <row r="1217" spans="1:17" x14ac:dyDescent="0.35">
      <c r="A1217" s="20">
        <v>1216</v>
      </c>
      <c r="B1217" s="21"/>
      <c r="C1217" s="20"/>
      <c r="D1217" s="20"/>
      <c r="E1217" s="20"/>
      <c r="F1217" s="20"/>
      <c r="G1217" s="22" t="str">
        <f>IF(TRIM(D1217)="","",IFERROR(INDEX('Student Master'!AB:AB,MATCH(D1217,'Student Master'!B:B,0)),"0"))</f>
        <v/>
      </c>
      <c r="H1217" s="22" t="str">
        <f>IF(TRIM(D1217)="","",IFERROR(INDEX('Student Master'!AG:AG,MATCH(D1217,'Student Master'!B:B,0)),"0"))</f>
        <v/>
      </c>
      <c r="I1217" s="22" t="str">
        <f>IF(TRIM(D1217)="","",IFERROR(INDEX('Student Master'!AH:AH,MATCH(D1217,'Student Master'!B:B,0)),"0"))</f>
        <v/>
      </c>
      <c r="J1217" s="22" t="str">
        <f>IF(TRIM(D1217)="","",IFERROR(INDEX('Student Master'!AI:AI,MATCH(D1217,'Student Master'!B:B,0)),"0"))</f>
        <v/>
      </c>
      <c r="K1217" s="23" t="str">
        <f t="shared" si="22"/>
        <v/>
      </c>
      <c r="L1217" s="20"/>
      <c r="M1217" s="20" t="str">
        <f>IF(TRIM(D1217)="","",IFERROR(INDEX('Student Master'!C:C,MATCH(D1217,'Student Master'!B:B,0)),"0"))</f>
        <v/>
      </c>
      <c r="N1217" s="20" t="str">
        <f>IF(TRIM(D1217)="","",IFERROR(INDEX('Student Master'!D:D,MATCH(D1217,'Student Master'!B:B,0)),"0"))</f>
        <v/>
      </c>
      <c r="O1217" s="20" t="str">
        <f>IF(TRIM(D1217)="","",IFERROR(INDEX('Student Master'!H:H,MATCH(D1217,'Student Master'!B:B,0)),"0"))</f>
        <v/>
      </c>
      <c r="P1217" s="20" t="str">
        <f>IF(TRIM(D1217)="","",IFERROR(INDEX('Student Master'!N:N,MATCH(D1217,'Student Master'!B:B,0)),"0"))</f>
        <v/>
      </c>
      <c r="Q1217" s="20" t="str">
        <f>IF(TRIM(D1217)="","",IFERROR(INDEX('Student Master'!L:L,MATCH(D1217,'Student Master'!B:B,0)),"0"))</f>
        <v/>
      </c>
    </row>
    <row r="1218" spans="1:17" x14ac:dyDescent="0.35">
      <c r="A1218" s="20">
        <v>1217</v>
      </c>
      <c r="B1218" s="21"/>
      <c r="C1218" s="20"/>
      <c r="D1218" s="20"/>
      <c r="E1218" s="20"/>
      <c r="F1218" s="20"/>
      <c r="G1218" s="22" t="str">
        <f>IF(TRIM(D1218)="","",IFERROR(INDEX('Student Master'!AB:AB,MATCH(D1218,'Student Master'!B:B,0)),"0"))</f>
        <v/>
      </c>
      <c r="H1218" s="22" t="str">
        <f>IF(TRIM(D1218)="","",IFERROR(INDEX('Student Master'!AG:AG,MATCH(D1218,'Student Master'!B:B,0)),"0"))</f>
        <v/>
      </c>
      <c r="I1218" s="22" t="str">
        <f>IF(TRIM(D1218)="","",IFERROR(INDEX('Student Master'!AH:AH,MATCH(D1218,'Student Master'!B:B,0)),"0"))</f>
        <v/>
      </c>
      <c r="J1218" s="22" t="str">
        <f>IF(TRIM(D1218)="","",IFERROR(INDEX('Student Master'!AI:AI,MATCH(D1218,'Student Master'!B:B,0)),"0"))</f>
        <v/>
      </c>
      <c r="K1218" s="23" t="str">
        <f t="shared" si="22"/>
        <v/>
      </c>
      <c r="L1218" s="20"/>
      <c r="M1218" s="20" t="str">
        <f>IF(TRIM(D1218)="","",IFERROR(INDEX('Student Master'!C:C,MATCH(D1218,'Student Master'!B:B,0)),"0"))</f>
        <v/>
      </c>
      <c r="N1218" s="20" t="str">
        <f>IF(TRIM(D1218)="","",IFERROR(INDEX('Student Master'!D:D,MATCH(D1218,'Student Master'!B:B,0)),"0"))</f>
        <v/>
      </c>
      <c r="O1218" s="20" t="str">
        <f>IF(TRIM(D1218)="","",IFERROR(INDEX('Student Master'!H:H,MATCH(D1218,'Student Master'!B:B,0)),"0"))</f>
        <v/>
      </c>
      <c r="P1218" s="20" t="str">
        <f>IF(TRIM(D1218)="","",IFERROR(INDEX('Student Master'!N:N,MATCH(D1218,'Student Master'!B:B,0)),"0"))</f>
        <v/>
      </c>
      <c r="Q1218" s="20" t="str">
        <f>IF(TRIM(D1218)="","",IFERROR(INDEX('Student Master'!L:L,MATCH(D1218,'Student Master'!B:B,0)),"0"))</f>
        <v/>
      </c>
    </row>
    <row r="1219" spans="1:17" x14ac:dyDescent="0.35">
      <c r="A1219" s="20">
        <v>1218</v>
      </c>
      <c r="B1219" s="21"/>
      <c r="C1219" s="20"/>
      <c r="D1219" s="20"/>
      <c r="E1219" s="20"/>
      <c r="F1219" s="20"/>
      <c r="G1219" s="22" t="str">
        <f>IF(TRIM(D1219)="","",IFERROR(INDEX('Student Master'!AB:AB,MATCH(D1219,'Student Master'!B:B,0)),"0"))</f>
        <v/>
      </c>
      <c r="H1219" s="22" t="str">
        <f>IF(TRIM(D1219)="","",IFERROR(INDEX('Student Master'!AG:AG,MATCH(D1219,'Student Master'!B:B,0)),"0"))</f>
        <v/>
      </c>
      <c r="I1219" s="22" t="str">
        <f>IF(TRIM(D1219)="","",IFERROR(INDEX('Student Master'!AH:AH,MATCH(D1219,'Student Master'!B:B,0)),"0"))</f>
        <v/>
      </c>
      <c r="J1219" s="22" t="str">
        <f>IF(TRIM(D1219)="","",IFERROR(INDEX('Student Master'!AI:AI,MATCH(D1219,'Student Master'!B:B,0)),"0"))</f>
        <v/>
      </c>
      <c r="K1219" s="23" t="str">
        <f t="shared" si="22"/>
        <v/>
      </c>
      <c r="L1219" s="20"/>
      <c r="M1219" s="20" t="str">
        <f>IF(TRIM(D1219)="","",IFERROR(INDEX('Student Master'!C:C,MATCH(D1219,'Student Master'!B:B,0)),"0"))</f>
        <v/>
      </c>
      <c r="N1219" s="20" t="str">
        <f>IF(TRIM(D1219)="","",IFERROR(INDEX('Student Master'!D:D,MATCH(D1219,'Student Master'!B:B,0)),"0"))</f>
        <v/>
      </c>
      <c r="O1219" s="20" t="str">
        <f>IF(TRIM(D1219)="","",IFERROR(INDEX('Student Master'!H:H,MATCH(D1219,'Student Master'!B:B,0)),"0"))</f>
        <v/>
      </c>
      <c r="P1219" s="20" t="str">
        <f>IF(TRIM(D1219)="","",IFERROR(INDEX('Student Master'!N:N,MATCH(D1219,'Student Master'!B:B,0)),"0"))</f>
        <v/>
      </c>
      <c r="Q1219" s="20" t="str">
        <f>IF(TRIM(D1219)="","",IFERROR(INDEX('Student Master'!L:L,MATCH(D1219,'Student Master'!B:B,0)),"0"))</f>
        <v/>
      </c>
    </row>
    <row r="1220" spans="1:17" x14ac:dyDescent="0.35">
      <c r="A1220" s="20">
        <v>1219</v>
      </c>
      <c r="B1220" s="21"/>
      <c r="C1220" s="20"/>
      <c r="D1220" s="20"/>
      <c r="E1220" s="20"/>
      <c r="F1220" s="20"/>
      <c r="G1220" s="22" t="str">
        <f>IF(TRIM(D1220)="","",IFERROR(INDEX('Student Master'!AB:AB,MATCH(D1220,'Student Master'!B:B,0)),"0"))</f>
        <v/>
      </c>
      <c r="H1220" s="22" t="str">
        <f>IF(TRIM(D1220)="","",IFERROR(INDEX('Student Master'!AG:AG,MATCH(D1220,'Student Master'!B:B,0)),"0"))</f>
        <v/>
      </c>
      <c r="I1220" s="22" t="str">
        <f>IF(TRIM(D1220)="","",IFERROR(INDEX('Student Master'!AH:AH,MATCH(D1220,'Student Master'!B:B,0)),"0"))</f>
        <v/>
      </c>
      <c r="J1220" s="22" t="str">
        <f>IF(TRIM(D1220)="","",IFERROR(INDEX('Student Master'!AI:AI,MATCH(D1220,'Student Master'!B:B,0)),"0"))</f>
        <v/>
      </c>
      <c r="K1220" s="23" t="str">
        <f t="shared" si="22"/>
        <v/>
      </c>
      <c r="L1220" s="20"/>
      <c r="M1220" s="20" t="str">
        <f>IF(TRIM(D1220)="","",IFERROR(INDEX('Student Master'!C:C,MATCH(D1220,'Student Master'!B:B,0)),"0"))</f>
        <v/>
      </c>
      <c r="N1220" s="20" t="str">
        <f>IF(TRIM(D1220)="","",IFERROR(INDEX('Student Master'!D:D,MATCH(D1220,'Student Master'!B:B,0)),"0"))</f>
        <v/>
      </c>
      <c r="O1220" s="20" t="str">
        <f>IF(TRIM(D1220)="","",IFERROR(INDEX('Student Master'!H:H,MATCH(D1220,'Student Master'!B:B,0)),"0"))</f>
        <v/>
      </c>
      <c r="P1220" s="20" t="str">
        <f>IF(TRIM(D1220)="","",IFERROR(INDEX('Student Master'!N:N,MATCH(D1220,'Student Master'!B:B,0)),"0"))</f>
        <v/>
      </c>
      <c r="Q1220" s="20" t="str">
        <f>IF(TRIM(D1220)="","",IFERROR(INDEX('Student Master'!L:L,MATCH(D1220,'Student Master'!B:B,0)),"0"))</f>
        <v/>
      </c>
    </row>
    <row r="1221" spans="1:17" x14ac:dyDescent="0.35">
      <c r="A1221" s="20">
        <v>1220</v>
      </c>
      <c r="B1221" s="21"/>
      <c r="C1221" s="20"/>
      <c r="D1221" s="20"/>
      <c r="E1221" s="20"/>
      <c r="F1221" s="20"/>
      <c r="G1221" s="22" t="str">
        <f>IF(TRIM(D1221)="","",IFERROR(INDEX('Student Master'!AB:AB,MATCH(D1221,'Student Master'!B:B,0)),"0"))</f>
        <v/>
      </c>
      <c r="H1221" s="22" t="str">
        <f>IF(TRIM(D1221)="","",IFERROR(INDEX('Student Master'!AG:AG,MATCH(D1221,'Student Master'!B:B,0)),"0"))</f>
        <v/>
      </c>
      <c r="I1221" s="22" t="str">
        <f>IF(TRIM(D1221)="","",IFERROR(INDEX('Student Master'!AH:AH,MATCH(D1221,'Student Master'!B:B,0)),"0"))</f>
        <v/>
      </c>
      <c r="J1221" s="22" t="str">
        <f>IF(TRIM(D1221)="","",IFERROR(INDEX('Student Master'!AI:AI,MATCH(D1221,'Student Master'!B:B,0)),"0"))</f>
        <v/>
      </c>
      <c r="K1221" s="23" t="str">
        <f t="shared" si="22"/>
        <v/>
      </c>
      <c r="L1221" s="20"/>
      <c r="M1221" s="20" t="str">
        <f>IF(TRIM(D1221)="","",IFERROR(INDEX('Student Master'!C:C,MATCH(D1221,'Student Master'!B:B,0)),"0"))</f>
        <v/>
      </c>
      <c r="N1221" s="20" t="str">
        <f>IF(TRIM(D1221)="","",IFERROR(INDEX('Student Master'!D:D,MATCH(D1221,'Student Master'!B:B,0)),"0"))</f>
        <v/>
      </c>
      <c r="O1221" s="20" t="str">
        <f>IF(TRIM(D1221)="","",IFERROR(INDEX('Student Master'!H:H,MATCH(D1221,'Student Master'!B:B,0)),"0"))</f>
        <v/>
      </c>
      <c r="P1221" s="20" t="str">
        <f>IF(TRIM(D1221)="","",IFERROR(INDEX('Student Master'!N:N,MATCH(D1221,'Student Master'!B:B,0)),"0"))</f>
        <v/>
      </c>
      <c r="Q1221" s="20" t="str">
        <f>IF(TRIM(D1221)="","",IFERROR(INDEX('Student Master'!L:L,MATCH(D1221,'Student Master'!B:B,0)),"0"))</f>
        <v/>
      </c>
    </row>
    <row r="1222" spans="1:17" x14ac:dyDescent="0.35">
      <c r="A1222" s="20">
        <v>1221</v>
      </c>
      <c r="B1222" s="21"/>
      <c r="C1222" s="20"/>
      <c r="D1222" s="20"/>
      <c r="E1222" s="20"/>
      <c r="F1222" s="20"/>
      <c r="G1222" s="22" t="str">
        <f>IF(TRIM(D1222)="","",IFERROR(INDEX('Student Master'!AB:AB,MATCH(D1222,'Student Master'!B:B,0)),"0"))</f>
        <v/>
      </c>
      <c r="H1222" s="22" t="str">
        <f>IF(TRIM(D1222)="","",IFERROR(INDEX('Student Master'!AG:AG,MATCH(D1222,'Student Master'!B:B,0)),"0"))</f>
        <v/>
      </c>
      <c r="I1222" s="22" t="str">
        <f>IF(TRIM(D1222)="","",IFERROR(INDEX('Student Master'!AH:AH,MATCH(D1222,'Student Master'!B:B,0)),"0"))</f>
        <v/>
      </c>
      <c r="J1222" s="22" t="str">
        <f>IF(TRIM(D1222)="","",IFERROR(INDEX('Student Master'!AI:AI,MATCH(D1222,'Student Master'!B:B,0)),"0"))</f>
        <v/>
      </c>
      <c r="K1222" s="23" t="str">
        <f t="shared" si="22"/>
        <v/>
      </c>
      <c r="L1222" s="20"/>
      <c r="M1222" s="20" t="str">
        <f>IF(TRIM(D1222)="","",IFERROR(INDEX('Student Master'!C:C,MATCH(D1222,'Student Master'!B:B,0)),"0"))</f>
        <v/>
      </c>
      <c r="N1222" s="20" t="str">
        <f>IF(TRIM(D1222)="","",IFERROR(INDEX('Student Master'!D:D,MATCH(D1222,'Student Master'!B:B,0)),"0"))</f>
        <v/>
      </c>
      <c r="O1222" s="20" t="str">
        <f>IF(TRIM(D1222)="","",IFERROR(INDEX('Student Master'!H:H,MATCH(D1222,'Student Master'!B:B,0)),"0"))</f>
        <v/>
      </c>
      <c r="P1222" s="20" t="str">
        <f>IF(TRIM(D1222)="","",IFERROR(INDEX('Student Master'!N:N,MATCH(D1222,'Student Master'!B:B,0)),"0"))</f>
        <v/>
      </c>
      <c r="Q1222" s="20" t="str">
        <f>IF(TRIM(D1222)="","",IFERROR(INDEX('Student Master'!L:L,MATCH(D1222,'Student Master'!B:B,0)),"0"))</f>
        <v/>
      </c>
    </row>
    <row r="1223" spans="1:17" x14ac:dyDescent="0.35">
      <c r="A1223" s="20">
        <v>1222</v>
      </c>
      <c r="B1223" s="21"/>
      <c r="C1223" s="20"/>
      <c r="D1223" s="20"/>
      <c r="E1223" s="20"/>
      <c r="F1223" s="20"/>
      <c r="G1223" s="22" t="str">
        <f>IF(TRIM(D1223)="","",IFERROR(INDEX('Student Master'!AB:AB,MATCH(D1223,'Student Master'!B:B,0)),"0"))</f>
        <v/>
      </c>
      <c r="H1223" s="22" t="str">
        <f>IF(TRIM(D1223)="","",IFERROR(INDEX('Student Master'!AG:AG,MATCH(D1223,'Student Master'!B:B,0)),"0"))</f>
        <v/>
      </c>
      <c r="I1223" s="22" t="str">
        <f>IF(TRIM(D1223)="","",IFERROR(INDEX('Student Master'!AH:AH,MATCH(D1223,'Student Master'!B:B,0)),"0"))</f>
        <v/>
      </c>
      <c r="J1223" s="22" t="str">
        <f>IF(TRIM(D1223)="","",IFERROR(INDEX('Student Master'!AI:AI,MATCH(D1223,'Student Master'!B:B,0)),"0"))</f>
        <v/>
      </c>
      <c r="K1223" s="23" t="str">
        <f t="shared" si="22"/>
        <v/>
      </c>
      <c r="L1223" s="20"/>
      <c r="M1223" s="20" t="str">
        <f>IF(TRIM(D1223)="","",IFERROR(INDEX('Student Master'!C:C,MATCH(D1223,'Student Master'!B:B,0)),"0"))</f>
        <v/>
      </c>
      <c r="N1223" s="20" t="str">
        <f>IF(TRIM(D1223)="","",IFERROR(INDEX('Student Master'!D:D,MATCH(D1223,'Student Master'!B:B,0)),"0"))</f>
        <v/>
      </c>
      <c r="O1223" s="20" t="str">
        <f>IF(TRIM(D1223)="","",IFERROR(INDEX('Student Master'!H:H,MATCH(D1223,'Student Master'!B:B,0)),"0"))</f>
        <v/>
      </c>
      <c r="P1223" s="20" t="str">
        <f>IF(TRIM(D1223)="","",IFERROR(INDEX('Student Master'!N:N,MATCH(D1223,'Student Master'!B:B,0)),"0"))</f>
        <v/>
      </c>
      <c r="Q1223" s="20" t="str">
        <f>IF(TRIM(D1223)="","",IFERROR(INDEX('Student Master'!L:L,MATCH(D1223,'Student Master'!B:B,0)),"0"))</f>
        <v/>
      </c>
    </row>
    <row r="1224" spans="1:17" x14ac:dyDescent="0.35">
      <c r="A1224" s="20">
        <v>1223</v>
      </c>
      <c r="B1224" s="21"/>
      <c r="C1224" s="20"/>
      <c r="D1224" s="20"/>
      <c r="E1224" s="20"/>
      <c r="F1224" s="20"/>
      <c r="G1224" s="22" t="str">
        <f>IF(TRIM(D1224)="","",IFERROR(INDEX('Student Master'!AB:AB,MATCH(D1224,'Student Master'!B:B,0)),"0"))</f>
        <v/>
      </c>
      <c r="H1224" s="22" t="str">
        <f>IF(TRIM(D1224)="","",IFERROR(INDEX('Student Master'!AG:AG,MATCH(D1224,'Student Master'!B:B,0)),"0"))</f>
        <v/>
      </c>
      <c r="I1224" s="22" t="str">
        <f>IF(TRIM(D1224)="","",IFERROR(INDEX('Student Master'!AH:AH,MATCH(D1224,'Student Master'!B:B,0)),"0"))</f>
        <v/>
      </c>
      <c r="J1224" s="22" t="str">
        <f>IF(TRIM(D1224)="","",IFERROR(INDEX('Student Master'!AI:AI,MATCH(D1224,'Student Master'!B:B,0)),"0"))</f>
        <v/>
      </c>
      <c r="K1224" s="23" t="str">
        <f t="shared" si="22"/>
        <v/>
      </c>
      <c r="L1224" s="20"/>
      <c r="M1224" s="20" t="str">
        <f>IF(TRIM(D1224)="","",IFERROR(INDEX('Student Master'!C:C,MATCH(D1224,'Student Master'!B:B,0)),"0"))</f>
        <v/>
      </c>
      <c r="N1224" s="20" t="str">
        <f>IF(TRIM(D1224)="","",IFERROR(INDEX('Student Master'!D:D,MATCH(D1224,'Student Master'!B:B,0)),"0"))</f>
        <v/>
      </c>
      <c r="O1224" s="20" t="str">
        <f>IF(TRIM(D1224)="","",IFERROR(INDEX('Student Master'!H:H,MATCH(D1224,'Student Master'!B:B,0)),"0"))</f>
        <v/>
      </c>
      <c r="P1224" s="20" t="str">
        <f>IF(TRIM(D1224)="","",IFERROR(INDEX('Student Master'!N:N,MATCH(D1224,'Student Master'!B:B,0)),"0"))</f>
        <v/>
      </c>
      <c r="Q1224" s="20" t="str">
        <f>IF(TRIM(D1224)="","",IFERROR(INDEX('Student Master'!L:L,MATCH(D1224,'Student Master'!B:B,0)),"0"))</f>
        <v/>
      </c>
    </row>
    <row r="1225" spans="1:17" x14ac:dyDescent="0.35">
      <c r="A1225" s="20">
        <v>1224</v>
      </c>
      <c r="B1225" s="21"/>
      <c r="C1225" s="20"/>
      <c r="D1225" s="20"/>
      <c r="E1225" s="20"/>
      <c r="F1225" s="20"/>
      <c r="G1225" s="22" t="str">
        <f>IF(TRIM(D1225)="","",IFERROR(INDEX('Student Master'!AB:AB,MATCH(D1225,'Student Master'!B:B,0)),"0"))</f>
        <v/>
      </c>
      <c r="H1225" s="22" t="str">
        <f>IF(TRIM(D1225)="","",IFERROR(INDEX('Student Master'!AG:AG,MATCH(D1225,'Student Master'!B:B,0)),"0"))</f>
        <v/>
      </c>
      <c r="I1225" s="22" t="str">
        <f>IF(TRIM(D1225)="","",IFERROR(INDEX('Student Master'!AH:AH,MATCH(D1225,'Student Master'!B:B,0)),"0"))</f>
        <v/>
      </c>
      <c r="J1225" s="22" t="str">
        <f>IF(TRIM(D1225)="","",IFERROR(INDEX('Student Master'!AI:AI,MATCH(D1225,'Student Master'!B:B,0)),"0"))</f>
        <v/>
      </c>
      <c r="K1225" s="23" t="str">
        <f t="shared" si="22"/>
        <v/>
      </c>
      <c r="L1225" s="20"/>
      <c r="M1225" s="20" t="str">
        <f>IF(TRIM(D1225)="","",IFERROR(INDEX('Student Master'!C:C,MATCH(D1225,'Student Master'!B:B,0)),"0"))</f>
        <v/>
      </c>
      <c r="N1225" s="20" t="str">
        <f>IF(TRIM(D1225)="","",IFERROR(INDEX('Student Master'!D:D,MATCH(D1225,'Student Master'!B:B,0)),"0"))</f>
        <v/>
      </c>
      <c r="O1225" s="20" t="str">
        <f>IF(TRIM(D1225)="","",IFERROR(INDEX('Student Master'!H:H,MATCH(D1225,'Student Master'!B:B,0)),"0"))</f>
        <v/>
      </c>
      <c r="P1225" s="20" t="str">
        <f>IF(TRIM(D1225)="","",IFERROR(INDEX('Student Master'!N:N,MATCH(D1225,'Student Master'!B:B,0)),"0"))</f>
        <v/>
      </c>
      <c r="Q1225" s="20" t="str">
        <f>IF(TRIM(D1225)="","",IFERROR(INDEX('Student Master'!L:L,MATCH(D1225,'Student Master'!B:B,0)),"0"))</f>
        <v/>
      </c>
    </row>
    <row r="1226" spans="1:17" x14ac:dyDescent="0.35">
      <c r="A1226" s="20">
        <v>1225</v>
      </c>
      <c r="B1226" s="21"/>
      <c r="C1226" s="20"/>
      <c r="D1226" s="20"/>
      <c r="E1226" s="20"/>
      <c r="F1226" s="20"/>
      <c r="G1226" s="22" t="str">
        <f>IF(TRIM(D1226)="","",IFERROR(INDEX('Student Master'!AB:AB,MATCH(D1226,'Student Master'!B:B,0)),"0"))</f>
        <v/>
      </c>
      <c r="H1226" s="22" t="str">
        <f>IF(TRIM(D1226)="","",IFERROR(INDEX('Student Master'!AG:AG,MATCH(D1226,'Student Master'!B:B,0)),"0"))</f>
        <v/>
      </c>
      <c r="I1226" s="22" t="str">
        <f>IF(TRIM(D1226)="","",IFERROR(INDEX('Student Master'!AH:AH,MATCH(D1226,'Student Master'!B:B,0)),"0"))</f>
        <v/>
      </c>
      <c r="J1226" s="22" t="str">
        <f>IF(TRIM(D1226)="","",IFERROR(INDEX('Student Master'!AI:AI,MATCH(D1226,'Student Master'!B:B,0)),"0"))</f>
        <v/>
      </c>
      <c r="K1226" s="23" t="str">
        <f t="shared" si="22"/>
        <v/>
      </c>
      <c r="L1226" s="20"/>
      <c r="M1226" s="20" t="str">
        <f>IF(TRIM(D1226)="","",IFERROR(INDEX('Student Master'!C:C,MATCH(D1226,'Student Master'!B:B,0)),"0"))</f>
        <v/>
      </c>
      <c r="N1226" s="20" t="str">
        <f>IF(TRIM(D1226)="","",IFERROR(INDEX('Student Master'!D:D,MATCH(D1226,'Student Master'!B:B,0)),"0"))</f>
        <v/>
      </c>
      <c r="O1226" s="20" t="str">
        <f>IF(TRIM(D1226)="","",IFERROR(INDEX('Student Master'!H:H,MATCH(D1226,'Student Master'!B:B,0)),"0"))</f>
        <v/>
      </c>
      <c r="P1226" s="20" t="str">
        <f>IF(TRIM(D1226)="","",IFERROR(INDEX('Student Master'!N:N,MATCH(D1226,'Student Master'!B:B,0)),"0"))</f>
        <v/>
      </c>
      <c r="Q1226" s="20" t="str">
        <f>IF(TRIM(D1226)="","",IFERROR(INDEX('Student Master'!L:L,MATCH(D1226,'Student Master'!B:B,0)),"0"))</f>
        <v/>
      </c>
    </row>
    <row r="1227" spans="1:17" x14ac:dyDescent="0.35">
      <c r="A1227" s="20">
        <v>1226</v>
      </c>
      <c r="B1227" s="21"/>
      <c r="C1227" s="20"/>
      <c r="D1227" s="20"/>
      <c r="E1227" s="20"/>
      <c r="F1227" s="20"/>
      <c r="G1227" s="22" t="str">
        <f>IF(TRIM(D1227)="","",IFERROR(INDEX('Student Master'!AB:AB,MATCH(D1227,'Student Master'!B:B,0)),"0"))</f>
        <v/>
      </c>
      <c r="H1227" s="22" t="str">
        <f>IF(TRIM(D1227)="","",IFERROR(INDEX('Student Master'!AG:AG,MATCH(D1227,'Student Master'!B:B,0)),"0"))</f>
        <v/>
      </c>
      <c r="I1227" s="22" t="str">
        <f>IF(TRIM(D1227)="","",IFERROR(INDEX('Student Master'!AH:AH,MATCH(D1227,'Student Master'!B:B,0)),"0"))</f>
        <v/>
      </c>
      <c r="J1227" s="22" t="str">
        <f>IF(TRIM(D1227)="","",IFERROR(INDEX('Student Master'!AI:AI,MATCH(D1227,'Student Master'!B:B,0)),"0"))</f>
        <v/>
      </c>
      <c r="K1227" s="23" t="str">
        <f t="shared" si="22"/>
        <v/>
      </c>
      <c r="L1227" s="20"/>
      <c r="M1227" s="20" t="str">
        <f>IF(TRIM(D1227)="","",IFERROR(INDEX('Student Master'!C:C,MATCH(D1227,'Student Master'!B:B,0)),"0"))</f>
        <v/>
      </c>
      <c r="N1227" s="20" t="str">
        <f>IF(TRIM(D1227)="","",IFERROR(INDEX('Student Master'!D:D,MATCH(D1227,'Student Master'!B:B,0)),"0"))</f>
        <v/>
      </c>
      <c r="O1227" s="20" t="str">
        <f>IF(TRIM(D1227)="","",IFERROR(INDEX('Student Master'!H:H,MATCH(D1227,'Student Master'!B:B,0)),"0"))</f>
        <v/>
      </c>
      <c r="P1227" s="20" t="str">
        <f>IF(TRIM(D1227)="","",IFERROR(INDEX('Student Master'!N:N,MATCH(D1227,'Student Master'!B:B,0)),"0"))</f>
        <v/>
      </c>
      <c r="Q1227" s="20" t="str">
        <f>IF(TRIM(D1227)="","",IFERROR(INDEX('Student Master'!L:L,MATCH(D1227,'Student Master'!B:B,0)),"0"))</f>
        <v/>
      </c>
    </row>
    <row r="1228" spans="1:17" x14ac:dyDescent="0.35">
      <c r="A1228" s="20">
        <v>1227</v>
      </c>
      <c r="B1228" s="21"/>
      <c r="C1228" s="20"/>
      <c r="D1228" s="20"/>
      <c r="E1228" s="20"/>
      <c r="F1228" s="20"/>
      <c r="G1228" s="22" t="str">
        <f>IF(TRIM(D1228)="","",IFERROR(INDEX('Student Master'!AB:AB,MATCH(D1228,'Student Master'!B:B,0)),"0"))</f>
        <v/>
      </c>
      <c r="H1228" s="22" t="str">
        <f>IF(TRIM(D1228)="","",IFERROR(INDEX('Student Master'!AG:AG,MATCH(D1228,'Student Master'!B:B,0)),"0"))</f>
        <v/>
      </c>
      <c r="I1228" s="22" t="str">
        <f>IF(TRIM(D1228)="","",IFERROR(INDEX('Student Master'!AH:AH,MATCH(D1228,'Student Master'!B:B,0)),"0"))</f>
        <v/>
      </c>
      <c r="J1228" s="22" t="str">
        <f>IF(TRIM(D1228)="","",IFERROR(INDEX('Student Master'!AI:AI,MATCH(D1228,'Student Master'!B:B,0)),"0"))</f>
        <v/>
      </c>
      <c r="K1228" s="23" t="str">
        <f t="shared" si="22"/>
        <v/>
      </c>
      <c r="L1228" s="20"/>
      <c r="M1228" s="20" t="str">
        <f>IF(TRIM(D1228)="","",IFERROR(INDEX('Student Master'!C:C,MATCH(D1228,'Student Master'!B:B,0)),"0"))</f>
        <v/>
      </c>
      <c r="N1228" s="20" t="str">
        <f>IF(TRIM(D1228)="","",IFERROR(INDEX('Student Master'!D:D,MATCH(D1228,'Student Master'!B:B,0)),"0"))</f>
        <v/>
      </c>
      <c r="O1228" s="20" t="str">
        <f>IF(TRIM(D1228)="","",IFERROR(INDEX('Student Master'!H:H,MATCH(D1228,'Student Master'!B:B,0)),"0"))</f>
        <v/>
      </c>
      <c r="P1228" s="20" t="str">
        <f>IF(TRIM(D1228)="","",IFERROR(INDEX('Student Master'!N:N,MATCH(D1228,'Student Master'!B:B,0)),"0"))</f>
        <v/>
      </c>
      <c r="Q1228" s="20" t="str">
        <f>IF(TRIM(D1228)="","",IFERROR(INDEX('Student Master'!L:L,MATCH(D1228,'Student Master'!B:B,0)),"0"))</f>
        <v/>
      </c>
    </row>
    <row r="1229" spans="1:17" x14ac:dyDescent="0.35">
      <c r="A1229" s="20">
        <v>1228</v>
      </c>
      <c r="B1229" s="21"/>
      <c r="C1229" s="20"/>
      <c r="D1229" s="20"/>
      <c r="E1229" s="20"/>
      <c r="F1229" s="20"/>
      <c r="G1229" s="22" t="str">
        <f>IF(TRIM(D1229)="","",IFERROR(INDEX('Student Master'!AB:AB,MATCH(D1229,'Student Master'!B:B,0)),"0"))</f>
        <v/>
      </c>
      <c r="H1229" s="22" t="str">
        <f>IF(TRIM(D1229)="","",IFERROR(INDEX('Student Master'!AG:AG,MATCH(D1229,'Student Master'!B:B,0)),"0"))</f>
        <v/>
      </c>
      <c r="I1229" s="22" t="str">
        <f>IF(TRIM(D1229)="","",IFERROR(INDEX('Student Master'!AH:AH,MATCH(D1229,'Student Master'!B:B,0)),"0"))</f>
        <v/>
      </c>
      <c r="J1229" s="22" t="str">
        <f>IF(TRIM(D1229)="","",IFERROR(INDEX('Student Master'!AI:AI,MATCH(D1229,'Student Master'!B:B,0)),"0"))</f>
        <v/>
      </c>
      <c r="K1229" s="23" t="str">
        <f t="shared" ref="K1229:K1292" si="23">IF(TRIM(D1229)="","",E1229/G1229)</f>
        <v/>
      </c>
      <c r="L1229" s="20"/>
      <c r="M1229" s="20" t="str">
        <f>IF(TRIM(D1229)="","",IFERROR(INDEX('Student Master'!C:C,MATCH(D1229,'Student Master'!B:B,0)),"0"))</f>
        <v/>
      </c>
      <c r="N1229" s="20" t="str">
        <f>IF(TRIM(D1229)="","",IFERROR(INDEX('Student Master'!D:D,MATCH(D1229,'Student Master'!B:B,0)),"0"))</f>
        <v/>
      </c>
      <c r="O1229" s="20" t="str">
        <f>IF(TRIM(D1229)="","",IFERROR(INDEX('Student Master'!H:H,MATCH(D1229,'Student Master'!B:B,0)),"0"))</f>
        <v/>
      </c>
      <c r="P1229" s="20" t="str">
        <f>IF(TRIM(D1229)="","",IFERROR(INDEX('Student Master'!N:N,MATCH(D1229,'Student Master'!B:B,0)),"0"))</f>
        <v/>
      </c>
      <c r="Q1229" s="20" t="str">
        <f>IF(TRIM(D1229)="","",IFERROR(INDEX('Student Master'!L:L,MATCH(D1229,'Student Master'!B:B,0)),"0"))</f>
        <v/>
      </c>
    </row>
    <row r="1230" spans="1:17" x14ac:dyDescent="0.35">
      <c r="A1230" s="20">
        <v>1229</v>
      </c>
      <c r="B1230" s="21"/>
      <c r="C1230" s="20"/>
      <c r="D1230" s="20"/>
      <c r="E1230" s="20"/>
      <c r="F1230" s="20"/>
      <c r="G1230" s="22" t="str">
        <f>IF(TRIM(D1230)="","",IFERROR(INDEX('Student Master'!AB:AB,MATCH(D1230,'Student Master'!B:B,0)),"0"))</f>
        <v/>
      </c>
      <c r="H1230" s="22" t="str">
        <f>IF(TRIM(D1230)="","",IFERROR(INDEX('Student Master'!AG:AG,MATCH(D1230,'Student Master'!B:B,0)),"0"))</f>
        <v/>
      </c>
      <c r="I1230" s="22" t="str">
        <f>IF(TRIM(D1230)="","",IFERROR(INDEX('Student Master'!AH:AH,MATCH(D1230,'Student Master'!B:B,0)),"0"))</f>
        <v/>
      </c>
      <c r="J1230" s="22" t="str">
        <f>IF(TRIM(D1230)="","",IFERROR(INDEX('Student Master'!AI:AI,MATCH(D1230,'Student Master'!B:B,0)),"0"))</f>
        <v/>
      </c>
      <c r="K1230" s="23" t="str">
        <f t="shared" si="23"/>
        <v/>
      </c>
      <c r="L1230" s="20"/>
      <c r="M1230" s="20" t="str">
        <f>IF(TRIM(D1230)="","",IFERROR(INDEX('Student Master'!C:C,MATCH(D1230,'Student Master'!B:B,0)),"0"))</f>
        <v/>
      </c>
      <c r="N1230" s="20" t="str">
        <f>IF(TRIM(D1230)="","",IFERROR(INDEX('Student Master'!D:D,MATCH(D1230,'Student Master'!B:B,0)),"0"))</f>
        <v/>
      </c>
      <c r="O1230" s="20" t="str">
        <f>IF(TRIM(D1230)="","",IFERROR(INDEX('Student Master'!H:H,MATCH(D1230,'Student Master'!B:B,0)),"0"))</f>
        <v/>
      </c>
      <c r="P1230" s="20" t="str">
        <f>IF(TRIM(D1230)="","",IFERROR(INDEX('Student Master'!N:N,MATCH(D1230,'Student Master'!B:B,0)),"0"))</f>
        <v/>
      </c>
      <c r="Q1230" s="20" t="str">
        <f>IF(TRIM(D1230)="","",IFERROR(INDEX('Student Master'!L:L,MATCH(D1230,'Student Master'!B:B,0)),"0"))</f>
        <v/>
      </c>
    </row>
    <row r="1231" spans="1:17" x14ac:dyDescent="0.35">
      <c r="A1231" s="20">
        <v>1230</v>
      </c>
      <c r="B1231" s="21"/>
      <c r="C1231" s="20"/>
      <c r="D1231" s="20"/>
      <c r="E1231" s="20"/>
      <c r="F1231" s="20"/>
      <c r="G1231" s="22" t="str">
        <f>IF(TRIM(D1231)="","",IFERROR(INDEX('Student Master'!AB:AB,MATCH(D1231,'Student Master'!B:B,0)),"0"))</f>
        <v/>
      </c>
      <c r="H1231" s="22" t="str">
        <f>IF(TRIM(D1231)="","",IFERROR(INDEX('Student Master'!AG:AG,MATCH(D1231,'Student Master'!B:B,0)),"0"))</f>
        <v/>
      </c>
      <c r="I1231" s="22" t="str">
        <f>IF(TRIM(D1231)="","",IFERROR(INDEX('Student Master'!AH:AH,MATCH(D1231,'Student Master'!B:B,0)),"0"))</f>
        <v/>
      </c>
      <c r="J1231" s="22" t="str">
        <f>IF(TRIM(D1231)="","",IFERROR(INDEX('Student Master'!AI:AI,MATCH(D1231,'Student Master'!B:B,0)),"0"))</f>
        <v/>
      </c>
      <c r="K1231" s="23" t="str">
        <f t="shared" si="23"/>
        <v/>
      </c>
      <c r="L1231" s="20"/>
      <c r="M1231" s="20" t="str">
        <f>IF(TRIM(D1231)="","",IFERROR(INDEX('Student Master'!C:C,MATCH(D1231,'Student Master'!B:B,0)),"0"))</f>
        <v/>
      </c>
      <c r="N1231" s="20" t="str">
        <f>IF(TRIM(D1231)="","",IFERROR(INDEX('Student Master'!D:D,MATCH(D1231,'Student Master'!B:B,0)),"0"))</f>
        <v/>
      </c>
      <c r="O1231" s="20" t="str">
        <f>IF(TRIM(D1231)="","",IFERROR(INDEX('Student Master'!H:H,MATCH(D1231,'Student Master'!B:B,0)),"0"))</f>
        <v/>
      </c>
      <c r="P1231" s="20" t="str">
        <f>IF(TRIM(D1231)="","",IFERROR(INDEX('Student Master'!N:N,MATCH(D1231,'Student Master'!B:B,0)),"0"))</f>
        <v/>
      </c>
      <c r="Q1231" s="20" t="str">
        <f>IF(TRIM(D1231)="","",IFERROR(INDEX('Student Master'!L:L,MATCH(D1231,'Student Master'!B:B,0)),"0"))</f>
        <v/>
      </c>
    </row>
    <row r="1232" spans="1:17" x14ac:dyDescent="0.35">
      <c r="A1232" s="20">
        <v>1231</v>
      </c>
      <c r="B1232" s="21"/>
      <c r="C1232" s="20"/>
      <c r="D1232" s="20"/>
      <c r="E1232" s="20"/>
      <c r="F1232" s="20"/>
      <c r="G1232" s="22" t="str">
        <f>IF(TRIM(D1232)="","",IFERROR(INDEX('Student Master'!AB:AB,MATCH(D1232,'Student Master'!B:B,0)),"0"))</f>
        <v/>
      </c>
      <c r="H1232" s="22" t="str">
        <f>IF(TRIM(D1232)="","",IFERROR(INDEX('Student Master'!AG:AG,MATCH(D1232,'Student Master'!B:B,0)),"0"))</f>
        <v/>
      </c>
      <c r="I1232" s="22" t="str">
        <f>IF(TRIM(D1232)="","",IFERROR(INDEX('Student Master'!AH:AH,MATCH(D1232,'Student Master'!B:B,0)),"0"))</f>
        <v/>
      </c>
      <c r="J1232" s="22" t="str">
        <f>IF(TRIM(D1232)="","",IFERROR(INDEX('Student Master'!AI:AI,MATCH(D1232,'Student Master'!B:B,0)),"0"))</f>
        <v/>
      </c>
      <c r="K1232" s="23" t="str">
        <f t="shared" si="23"/>
        <v/>
      </c>
      <c r="L1232" s="20"/>
      <c r="M1232" s="20" t="str">
        <f>IF(TRIM(D1232)="","",IFERROR(INDEX('Student Master'!C:C,MATCH(D1232,'Student Master'!B:B,0)),"0"))</f>
        <v/>
      </c>
      <c r="N1232" s="20" t="str">
        <f>IF(TRIM(D1232)="","",IFERROR(INDEX('Student Master'!D:D,MATCH(D1232,'Student Master'!B:B,0)),"0"))</f>
        <v/>
      </c>
      <c r="O1232" s="20" t="str">
        <f>IF(TRIM(D1232)="","",IFERROR(INDEX('Student Master'!H:H,MATCH(D1232,'Student Master'!B:B,0)),"0"))</f>
        <v/>
      </c>
      <c r="P1232" s="20" t="str">
        <f>IF(TRIM(D1232)="","",IFERROR(INDEX('Student Master'!N:N,MATCH(D1232,'Student Master'!B:B,0)),"0"))</f>
        <v/>
      </c>
      <c r="Q1232" s="20" t="str">
        <f>IF(TRIM(D1232)="","",IFERROR(INDEX('Student Master'!L:L,MATCH(D1232,'Student Master'!B:B,0)),"0"))</f>
        <v/>
      </c>
    </row>
    <row r="1233" spans="1:17" x14ac:dyDescent="0.35">
      <c r="A1233" s="20">
        <v>1232</v>
      </c>
      <c r="B1233" s="21"/>
      <c r="C1233" s="20"/>
      <c r="D1233" s="20"/>
      <c r="E1233" s="20"/>
      <c r="F1233" s="20"/>
      <c r="G1233" s="22" t="str">
        <f>IF(TRIM(D1233)="","",IFERROR(INDEX('Student Master'!AB:AB,MATCH(D1233,'Student Master'!B:B,0)),"0"))</f>
        <v/>
      </c>
      <c r="H1233" s="22" t="str">
        <f>IF(TRIM(D1233)="","",IFERROR(INDEX('Student Master'!AG:AG,MATCH(D1233,'Student Master'!B:B,0)),"0"))</f>
        <v/>
      </c>
      <c r="I1233" s="22" t="str">
        <f>IF(TRIM(D1233)="","",IFERROR(INDEX('Student Master'!AH:AH,MATCH(D1233,'Student Master'!B:B,0)),"0"))</f>
        <v/>
      </c>
      <c r="J1233" s="22" t="str">
        <f>IF(TRIM(D1233)="","",IFERROR(INDEX('Student Master'!AI:AI,MATCH(D1233,'Student Master'!B:B,0)),"0"))</f>
        <v/>
      </c>
      <c r="K1233" s="23" t="str">
        <f t="shared" si="23"/>
        <v/>
      </c>
      <c r="L1233" s="20"/>
      <c r="M1233" s="20" t="str">
        <f>IF(TRIM(D1233)="","",IFERROR(INDEX('Student Master'!C:C,MATCH(D1233,'Student Master'!B:B,0)),"0"))</f>
        <v/>
      </c>
      <c r="N1233" s="20" t="str">
        <f>IF(TRIM(D1233)="","",IFERROR(INDEX('Student Master'!D:D,MATCH(D1233,'Student Master'!B:B,0)),"0"))</f>
        <v/>
      </c>
      <c r="O1233" s="20" t="str">
        <f>IF(TRIM(D1233)="","",IFERROR(INDEX('Student Master'!H:H,MATCH(D1233,'Student Master'!B:B,0)),"0"))</f>
        <v/>
      </c>
      <c r="P1233" s="20" t="str">
        <f>IF(TRIM(D1233)="","",IFERROR(INDEX('Student Master'!N:N,MATCH(D1233,'Student Master'!B:B,0)),"0"))</f>
        <v/>
      </c>
      <c r="Q1233" s="20" t="str">
        <f>IF(TRIM(D1233)="","",IFERROR(INDEX('Student Master'!L:L,MATCH(D1233,'Student Master'!B:B,0)),"0"))</f>
        <v/>
      </c>
    </row>
    <row r="1234" spans="1:17" x14ac:dyDescent="0.35">
      <c r="A1234" s="20">
        <v>1233</v>
      </c>
      <c r="B1234" s="21"/>
      <c r="C1234" s="20"/>
      <c r="D1234" s="20"/>
      <c r="E1234" s="20"/>
      <c r="F1234" s="20"/>
      <c r="G1234" s="22" t="str">
        <f>IF(TRIM(D1234)="","",IFERROR(INDEX('Student Master'!AB:AB,MATCH(D1234,'Student Master'!B:B,0)),"0"))</f>
        <v/>
      </c>
      <c r="H1234" s="22" t="str">
        <f>IF(TRIM(D1234)="","",IFERROR(INDEX('Student Master'!AG:AG,MATCH(D1234,'Student Master'!B:B,0)),"0"))</f>
        <v/>
      </c>
      <c r="I1234" s="22" t="str">
        <f>IF(TRIM(D1234)="","",IFERROR(INDEX('Student Master'!AH:AH,MATCH(D1234,'Student Master'!B:B,0)),"0"))</f>
        <v/>
      </c>
      <c r="J1234" s="22" t="str">
        <f>IF(TRIM(D1234)="","",IFERROR(INDEX('Student Master'!AI:AI,MATCH(D1234,'Student Master'!B:B,0)),"0"))</f>
        <v/>
      </c>
      <c r="K1234" s="23" t="str">
        <f t="shared" si="23"/>
        <v/>
      </c>
      <c r="L1234" s="20"/>
      <c r="M1234" s="20" t="str">
        <f>IF(TRIM(D1234)="","",IFERROR(INDEX('Student Master'!C:C,MATCH(D1234,'Student Master'!B:B,0)),"0"))</f>
        <v/>
      </c>
      <c r="N1234" s="20" t="str">
        <f>IF(TRIM(D1234)="","",IFERROR(INDEX('Student Master'!D:D,MATCH(D1234,'Student Master'!B:B,0)),"0"))</f>
        <v/>
      </c>
      <c r="O1234" s="20" t="str">
        <f>IF(TRIM(D1234)="","",IFERROR(INDEX('Student Master'!H:H,MATCH(D1234,'Student Master'!B:B,0)),"0"))</f>
        <v/>
      </c>
      <c r="P1234" s="20" t="str">
        <f>IF(TRIM(D1234)="","",IFERROR(INDEX('Student Master'!N:N,MATCH(D1234,'Student Master'!B:B,0)),"0"))</f>
        <v/>
      </c>
      <c r="Q1234" s="20" t="str">
        <f>IF(TRIM(D1234)="","",IFERROR(INDEX('Student Master'!L:L,MATCH(D1234,'Student Master'!B:B,0)),"0"))</f>
        <v/>
      </c>
    </row>
    <row r="1235" spans="1:17" x14ac:dyDescent="0.35">
      <c r="A1235" s="20">
        <v>1234</v>
      </c>
      <c r="B1235" s="21"/>
      <c r="C1235" s="20"/>
      <c r="D1235" s="20"/>
      <c r="E1235" s="20"/>
      <c r="F1235" s="20"/>
      <c r="G1235" s="22" t="str">
        <f>IF(TRIM(D1235)="","",IFERROR(INDEX('Student Master'!AB:AB,MATCH(D1235,'Student Master'!B:B,0)),"0"))</f>
        <v/>
      </c>
      <c r="H1235" s="22" t="str">
        <f>IF(TRIM(D1235)="","",IFERROR(INDEX('Student Master'!AG:AG,MATCH(D1235,'Student Master'!B:B,0)),"0"))</f>
        <v/>
      </c>
      <c r="I1235" s="22" t="str">
        <f>IF(TRIM(D1235)="","",IFERROR(INDEX('Student Master'!AH:AH,MATCH(D1235,'Student Master'!B:B,0)),"0"))</f>
        <v/>
      </c>
      <c r="J1235" s="22" t="str">
        <f>IF(TRIM(D1235)="","",IFERROR(INDEX('Student Master'!AI:AI,MATCH(D1235,'Student Master'!B:B,0)),"0"))</f>
        <v/>
      </c>
      <c r="K1235" s="23" t="str">
        <f t="shared" si="23"/>
        <v/>
      </c>
      <c r="L1235" s="20"/>
      <c r="M1235" s="20" t="str">
        <f>IF(TRIM(D1235)="","",IFERROR(INDEX('Student Master'!C:C,MATCH(D1235,'Student Master'!B:B,0)),"0"))</f>
        <v/>
      </c>
      <c r="N1235" s="20" t="str">
        <f>IF(TRIM(D1235)="","",IFERROR(INDEX('Student Master'!D:D,MATCH(D1235,'Student Master'!B:B,0)),"0"))</f>
        <v/>
      </c>
      <c r="O1235" s="20" t="str">
        <f>IF(TRIM(D1235)="","",IFERROR(INDEX('Student Master'!H:H,MATCH(D1235,'Student Master'!B:B,0)),"0"))</f>
        <v/>
      </c>
      <c r="P1235" s="20" t="str">
        <f>IF(TRIM(D1235)="","",IFERROR(INDEX('Student Master'!N:N,MATCH(D1235,'Student Master'!B:B,0)),"0"))</f>
        <v/>
      </c>
      <c r="Q1235" s="20" t="str">
        <f>IF(TRIM(D1235)="","",IFERROR(INDEX('Student Master'!L:L,MATCH(D1235,'Student Master'!B:B,0)),"0"))</f>
        <v/>
      </c>
    </row>
    <row r="1236" spans="1:17" x14ac:dyDescent="0.35">
      <c r="A1236" s="20">
        <v>1235</v>
      </c>
      <c r="B1236" s="21"/>
      <c r="C1236" s="20"/>
      <c r="D1236" s="20"/>
      <c r="E1236" s="20"/>
      <c r="F1236" s="20"/>
      <c r="G1236" s="22" t="str">
        <f>IF(TRIM(D1236)="","",IFERROR(INDEX('Student Master'!AB:AB,MATCH(D1236,'Student Master'!B:B,0)),"0"))</f>
        <v/>
      </c>
      <c r="H1236" s="22" t="str">
        <f>IF(TRIM(D1236)="","",IFERROR(INDEX('Student Master'!AG:AG,MATCH(D1236,'Student Master'!B:B,0)),"0"))</f>
        <v/>
      </c>
      <c r="I1236" s="22" t="str">
        <f>IF(TRIM(D1236)="","",IFERROR(INDEX('Student Master'!AH:AH,MATCH(D1236,'Student Master'!B:B,0)),"0"))</f>
        <v/>
      </c>
      <c r="J1236" s="22" t="str">
        <f>IF(TRIM(D1236)="","",IFERROR(INDEX('Student Master'!AI:AI,MATCH(D1236,'Student Master'!B:B,0)),"0"))</f>
        <v/>
      </c>
      <c r="K1236" s="23" t="str">
        <f t="shared" si="23"/>
        <v/>
      </c>
      <c r="L1236" s="20"/>
      <c r="M1236" s="20" t="str">
        <f>IF(TRIM(D1236)="","",IFERROR(INDEX('Student Master'!C:C,MATCH(D1236,'Student Master'!B:B,0)),"0"))</f>
        <v/>
      </c>
      <c r="N1236" s="20" t="str">
        <f>IF(TRIM(D1236)="","",IFERROR(INDEX('Student Master'!D:D,MATCH(D1236,'Student Master'!B:B,0)),"0"))</f>
        <v/>
      </c>
      <c r="O1236" s="20" t="str">
        <f>IF(TRIM(D1236)="","",IFERROR(INDEX('Student Master'!H:H,MATCH(D1236,'Student Master'!B:B,0)),"0"))</f>
        <v/>
      </c>
      <c r="P1236" s="20" t="str">
        <f>IF(TRIM(D1236)="","",IFERROR(INDEX('Student Master'!N:N,MATCH(D1236,'Student Master'!B:B,0)),"0"))</f>
        <v/>
      </c>
      <c r="Q1236" s="20" t="str">
        <f>IF(TRIM(D1236)="","",IFERROR(INDEX('Student Master'!L:L,MATCH(D1236,'Student Master'!B:B,0)),"0"))</f>
        <v/>
      </c>
    </row>
    <row r="1237" spans="1:17" x14ac:dyDescent="0.35">
      <c r="A1237" s="20">
        <v>1236</v>
      </c>
      <c r="B1237" s="21"/>
      <c r="C1237" s="20"/>
      <c r="D1237" s="20"/>
      <c r="E1237" s="20"/>
      <c r="F1237" s="20"/>
      <c r="G1237" s="22" t="str">
        <f>IF(TRIM(D1237)="","",IFERROR(INDEX('Student Master'!AB:AB,MATCH(D1237,'Student Master'!B:B,0)),"0"))</f>
        <v/>
      </c>
      <c r="H1237" s="22" t="str">
        <f>IF(TRIM(D1237)="","",IFERROR(INDEX('Student Master'!AG:AG,MATCH(D1237,'Student Master'!B:B,0)),"0"))</f>
        <v/>
      </c>
      <c r="I1237" s="22" t="str">
        <f>IF(TRIM(D1237)="","",IFERROR(INDEX('Student Master'!AH:AH,MATCH(D1237,'Student Master'!B:B,0)),"0"))</f>
        <v/>
      </c>
      <c r="J1237" s="22" t="str">
        <f>IF(TRIM(D1237)="","",IFERROR(INDEX('Student Master'!AI:AI,MATCH(D1237,'Student Master'!B:B,0)),"0"))</f>
        <v/>
      </c>
      <c r="K1237" s="23" t="str">
        <f t="shared" si="23"/>
        <v/>
      </c>
      <c r="L1237" s="20"/>
      <c r="M1237" s="20" t="str">
        <f>IF(TRIM(D1237)="","",IFERROR(INDEX('Student Master'!C:C,MATCH(D1237,'Student Master'!B:B,0)),"0"))</f>
        <v/>
      </c>
      <c r="N1237" s="20" t="str">
        <f>IF(TRIM(D1237)="","",IFERROR(INDEX('Student Master'!D:D,MATCH(D1237,'Student Master'!B:B,0)),"0"))</f>
        <v/>
      </c>
      <c r="O1237" s="20" t="str">
        <f>IF(TRIM(D1237)="","",IFERROR(INDEX('Student Master'!H:H,MATCH(D1237,'Student Master'!B:B,0)),"0"))</f>
        <v/>
      </c>
      <c r="P1237" s="20" t="str">
        <f>IF(TRIM(D1237)="","",IFERROR(INDEX('Student Master'!N:N,MATCH(D1237,'Student Master'!B:B,0)),"0"))</f>
        <v/>
      </c>
      <c r="Q1237" s="20" t="str">
        <f>IF(TRIM(D1237)="","",IFERROR(INDEX('Student Master'!L:L,MATCH(D1237,'Student Master'!B:B,0)),"0"))</f>
        <v/>
      </c>
    </row>
    <row r="1238" spans="1:17" x14ac:dyDescent="0.35">
      <c r="A1238" s="20">
        <v>1237</v>
      </c>
      <c r="B1238" s="21"/>
      <c r="C1238" s="20"/>
      <c r="D1238" s="20"/>
      <c r="E1238" s="20"/>
      <c r="F1238" s="20"/>
      <c r="G1238" s="22" t="str">
        <f>IF(TRIM(D1238)="","",IFERROR(INDEX('Student Master'!AB:AB,MATCH(D1238,'Student Master'!B:B,0)),"0"))</f>
        <v/>
      </c>
      <c r="H1238" s="22" t="str">
        <f>IF(TRIM(D1238)="","",IFERROR(INDEX('Student Master'!AG:AG,MATCH(D1238,'Student Master'!B:B,0)),"0"))</f>
        <v/>
      </c>
      <c r="I1238" s="22" t="str">
        <f>IF(TRIM(D1238)="","",IFERROR(INDEX('Student Master'!AH:AH,MATCH(D1238,'Student Master'!B:B,0)),"0"))</f>
        <v/>
      </c>
      <c r="J1238" s="22" t="str">
        <f>IF(TRIM(D1238)="","",IFERROR(INDEX('Student Master'!AI:AI,MATCH(D1238,'Student Master'!B:B,0)),"0"))</f>
        <v/>
      </c>
      <c r="K1238" s="23" t="str">
        <f t="shared" si="23"/>
        <v/>
      </c>
      <c r="L1238" s="20"/>
      <c r="M1238" s="20" t="str">
        <f>IF(TRIM(D1238)="","",IFERROR(INDEX('Student Master'!C:C,MATCH(D1238,'Student Master'!B:B,0)),"0"))</f>
        <v/>
      </c>
      <c r="N1238" s="20" t="str">
        <f>IF(TRIM(D1238)="","",IFERROR(INDEX('Student Master'!D:D,MATCH(D1238,'Student Master'!B:B,0)),"0"))</f>
        <v/>
      </c>
      <c r="O1238" s="20" t="str">
        <f>IF(TRIM(D1238)="","",IFERROR(INDEX('Student Master'!H:H,MATCH(D1238,'Student Master'!B:B,0)),"0"))</f>
        <v/>
      </c>
      <c r="P1238" s="20" t="str">
        <f>IF(TRIM(D1238)="","",IFERROR(INDEX('Student Master'!N:N,MATCH(D1238,'Student Master'!B:B,0)),"0"))</f>
        <v/>
      </c>
      <c r="Q1238" s="20" t="str">
        <f>IF(TRIM(D1238)="","",IFERROR(INDEX('Student Master'!L:L,MATCH(D1238,'Student Master'!B:B,0)),"0"))</f>
        <v/>
      </c>
    </row>
    <row r="1239" spans="1:17" x14ac:dyDescent="0.35">
      <c r="A1239" s="20">
        <v>1238</v>
      </c>
      <c r="B1239" s="21"/>
      <c r="C1239" s="20"/>
      <c r="D1239" s="20"/>
      <c r="E1239" s="20"/>
      <c r="F1239" s="20"/>
      <c r="G1239" s="22" t="str">
        <f>IF(TRIM(D1239)="","",IFERROR(INDEX('Student Master'!AB:AB,MATCH(D1239,'Student Master'!B:B,0)),"0"))</f>
        <v/>
      </c>
      <c r="H1239" s="22" t="str">
        <f>IF(TRIM(D1239)="","",IFERROR(INDEX('Student Master'!AG:AG,MATCH(D1239,'Student Master'!B:B,0)),"0"))</f>
        <v/>
      </c>
      <c r="I1239" s="22" t="str">
        <f>IF(TRIM(D1239)="","",IFERROR(INDEX('Student Master'!AH:AH,MATCH(D1239,'Student Master'!B:B,0)),"0"))</f>
        <v/>
      </c>
      <c r="J1239" s="22" t="str">
        <f>IF(TRIM(D1239)="","",IFERROR(INDEX('Student Master'!AI:AI,MATCH(D1239,'Student Master'!B:B,0)),"0"))</f>
        <v/>
      </c>
      <c r="K1239" s="23" t="str">
        <f t="shared" si="23"/>
        <v/>
      </c>
      <c r="L1239" s="20"/>
      <c r="M1239" s="20" t="str">
        <f>IF(TRIM(D1239)="","",IFERROR(INDEX('Student Master'!C:C,MATCH(D1239,'Student Master'!B:B,0)),"0"))</f>
        <v/>
      </c>
      <c r="N1239" s="20" t="str">
        <f>IF(TRIM(D1239)="","",IFERROR(INDEX('Student Master'!D:D,MATCH(D1239,'Student Master'!B:B,0)),"0"))</f>
        <v/>
      </c>
      <c r="O1239" s="20" t="str">
        <f>IF(TRIM(D1239)="","",IFERROR(INDEX('Student Master'!H:H,MATCH(D1239,'Student Master'!B:B,0)),"0"))</f>
        <v/>
      </c>
      <c r="P1239" s="20" t="str">
        <f>IF(TRIM(D1239)="","",IFERROR(INDEX('Student Master'!N:N,MATCH(D1239,'Student Master'!B:B,0)),"0"))</f>
        <v/>
      </c>
      <c r="Q1239" s="20" t="str">
        <f>IF(TRIM(D1239)="","",IFERROR(INDEX('Student Master'!L:L,MATCH(D1239,'Student Master'!B:B,0)),"0"))</f>
        <v/>
      </c>
    </row>
    <row r="1240" spans="1:17" x14ac:dyDescent="0.35">
      <c r="A1240" s="20">
        <v>1239</v>
      </c>
      <c r="B1240" s="21"/>
      <c r="C1240" s="20"/>
      <c r="D1240" s="20"/>
      <c r="E1240" s="20"/>
      <c r="F1240" s="20"/>
      <c r="G1240" s="22" t="str">
        <f>IF(TRIM(D1240)="","",IFERROR(INDEX('Student Master'!AB:AB,MATCH(D1240,'Student Master'!B:B,0)),"0"))</f>
        <v/>
      </c>
      <c r="H1240" s="22" t="str">
        <f>IF(TRIM(D1240)="","",IFERROR(INDEX('Student Master'!AG:AG,MATCH(D1240,'Student Master'!B:B,0)),"0"))</f>
        <v/>
      </c>
      <c r="I1240" s="22" t="str">
        <f>IF(TRIM(D1240)="","",IFERROR(INDEX('Student Master'!AH:AH,MATCH(D1240,'Student Master'!B:B,0)),"0"))</f>
        <v/>
      </c>
      <c r="J1240" s="22" t="str">
        <f>IF(TRIM(D1240)="","",IFERROR(INDEX('Student Master'!AI:AI,MATCH(D1240,'Student Master'!B:B,0)),"0"))</f>
        <v/>
      </c>
      <c r="K1240" s="23" t="str">
        <f t="shared" si="23"/>
        <v/>
      </c>
      <c r="L1240" s="20"/>
      <c r="M1240" s="20" t="str">
        <f>IF(TRIM(D1240)="","",IFERROR(INDEX('Student Master'!C:C,MATCH(D1240,'Student Master'!B:B,0)),"0"))</f>
        <v/>
      </c>
      <c r="N1240" s="20" t="str">
        <f>IF(TRIM(D1240)="","",IFERROR(INDEX('Student Master'!D:D,MATCH(D1240,'Student Master'!B:B,0)),"0"))</f>
        <v/>
      </c>
      <c r="O1240" s="20" t="str">
        <f>IF(TRIM(D1240)="","",IFERROR(INDEX('Student Master'!H:H,MATCH(D1240,'Student Master'!B:B,0)),"0"))</f>
        <v/>
      </c>
      <c r="P1240" s="20" t="str">
        <f>IF(TRIM(D1240)="","",IFERROR(INDEX('Student Master'!N:N,MATCH(D1240,'Student Master'!B:B,0)),"0"))</f>
        <v/>
      </c>
      <c r="Q1240" s="20" t="str">
        <f>IF(TRIM(D1240)="","",IFERROR(INDEX('Student Master'!L:L,MATCH(D1240,'Student Master'!B:B,0)),"0"))</f>
        <v/>
      </c>
    </row>
    <row r="1241" spans="1:17" x14ac:dyDescent="0.35">
      <c r="A1241" s="20">
        <v>1240</v>
      </c>
      <c r="B1241" s="21"/>
      <c r="C1241" s="20"/>
      <c r="D1241" s="20"/>
      <c r="E1241" s="20"/>
      <c r="F1241" s="20"/>
      <c r="G1241" s="22" t="str">
        <f>IF(TRIM(D1241)="","",IFERROR(INDEX('Student Master'!AB:AB,MATCH(D1241,'Student Master'!B:B,0)),"0"))</f>
        <v/>
      </c>
      <c r="H1241" s="22" t="str">
        <f>IF(TRIM(D1241)="","",IFERROR(INDEX('Student Master'!AG:AG,MATCH(D1241,'Student Master'!B:B,0)),"0"))</f>
        <v/>
      </c>
      <c r="I1241" s="22" t="str">
        <f>IF(TRIM(D1241)="","",IFERROR(INDEX('Student Master'!AH:AH,MATCH(D1241,'Student Master'!B:B,0)),"0"))</f>
        <v/>
      </c>
      <c r="J1241" s="22" t="str">
        <f>IF(TRIM(D1241)="","",IFERROR(INDEX('Student Master'!AI:AI,MATCH(D1241,'Student Master'!B:B,0)),"0"))</f>
        <v/>
      </c>
      <c r="K1241" s="23" t="str">
        <f t="shared" si="23"/>
        <v/>
      </c>
      <c r="L1241" s="20"/>
      <c r="M1241" s="20" t="str">
        <f>IF(TRIM(D1241)="","",IFERROR(INDEX('Student Master'!C:C,MATCH(D1241,'Student Master'!B:B,0)),"0"))</f>
        <v/>
      </c>
      <c r="N1241" s="20" t="str">
        <f>IF(TRIM(D1241)="","",IFERROR(INDEX('Student Master'!D:D,MATCH(D1241,'Student Master'!B:B,0)),"0"))</f>
        <v/>
      </c>
      <c r="O1241" s="20" t="str">
        <f>IF(TRIM(D1241)="","",IFERROR(INDEX('Student Master'!H:H,MATCH(D1241,'Student Master'!B:B,0)),"0"))</f>
        <v/>
      </c>
      <c r="P1241" s="20" t="str">
        <f>IF(TRIM(D1241)="","",IFERROR(INDEX('Student Master'!N:N,MATCH(D1241,'Student Master'!B:B,0)),"0"))</f>
        <v/>
      </c>
      <c r="Q1241" s="20" t="str">
        <f>IF(TRIM(D1241)="","",IFERROR(INDEX('Student Master'!L:L,MATCH(D1241,'Student Master'!B:B,0)),"0"))</f>
        <v/>
      </c>
    </row>
    <row r="1242" spans="1:17" x14ac:dyDescent="0.35">
      <c r="A1242" s="20">
        <v>1241</v>
      </c>
      <c r="B1242" s="21"/>
      <c r="C1242" s="20"/>
      <c r="D1242" s="20"/>
      <c r="E1242" s="20"/>
      <c r="F1242" s="20"/>
      <c r="G1242" s="22" t="str">
        <f>IF(TRIM(D1242)="","",IFERROR(INDEX('Student Master'!AB:AB,MATCH(D1242,'Student Master'!B:B,0)),"0"))</f>
        <v/>
      </c>
      <c r="H1242" s="22" t="str">
        <f>IF(TRIM(D1242)="","",IFERROR(INDEX('Student Master'!AG:AG,MATCH(D1242,'Student Master'!B:B,0)),"0"))</f>
        <v/>
      </c>
      <c r="I1242" s="22" t="str">
        <f>IF(TRIM(D1242)="","",IFERROR(INDEX('Student Master'!AH:AH,MATCH(D1242,'Student Master'!B:B,0)),"0"))</f>
        <v/>
      </c>
      <c r="J1242" s="22" t="str">
        <f>IF(TRIM(D1242)="","",IFERROR(INDEX('Student Master'!AI:AI,MATCH(D1242,'Student Master'!B:B,0)),"0"))</f>
        <v/>
      </c>
      <c r="K1242" s="23" t="str">
        <f t="shared" si="23"/>
        <v/>
      </c>
      <c r="L1242" s="20"/>
      <c r="M1242" s="20" t="str">
        <f>IF(TRIM(D1242)="","",IFERROR(INDEX('Student Master'!C:C,MATCH(D1242,'Student Master'!B:B,0)),"0"))</f>
        <v/>
      </c>
      <c r="N1242" s="20" t="str">
        <f>IF(TRIM(D1242)="","",IFERROR(INDEX('Student Master'!D:D,MATCH(D1242,'Student Master'!B:B,0)),"0"))</f>
        <v/>
      </c>
      <c r="O1242" s="20" t="str">
        <f>IF(TRIM(D1242)="","",IFERROR(INDEX('Student Master'!H:H,MATCH(D1242,'Student Master'!B:B,0)),"0"))</f>
        <v/>
      </c>
      <c r="P1242" s="20" t="str">
        <f>IF(TRIM(D1242)="","",IFERROR(INDEX('Student Master'!N:N,MATCH(D1242,'Student Master'!B:B,0)),"0"))</f>
        <v/>
      </c>
      <c r="Q1242" s="20" t="str">
        <f>IF(TRIM(D1242)="","",IFERROR(INDEX('Student Master'!L:L,MATCH(D1242,'Student Master'!B:B,0)),"0"))</f>
        <v/>
      </c>
    </row>
    <row r="1243" spans="1:17" x14ac:dyDescent="0.35">
      <c r="A1243" s="20">
        <v>1242</v>
      </c>
      <c r="B1243" s="21"/>
      <c r="C1243" s="20"/>
      <c r="D1243" s="20"/>
      <c r="E1243" s="20"/>
      <c r="F1243" s="20"/>
      <c r="G1243" s="22" t="str">
        <f>IF(TRIM(D1243)="","",IFERROR(INDEX('Student Master'!AB:AB,MATCH(D1243,'Student Master'!B:B,0)),"0"))</f>
        <v/>
      </c>
      <c r="H1243" s="22" t="str">
        <f>IF(TRIM(D1243)="","",IFERROR(INDEX('Student Master'!AG:AG,MATCH(D1243,'Student Master'!B:B,0)),"0"))</f>
        <v/>
      </c>
      <c r="I1243" s="22" t="str">
        <f>IF(TRIM(D1243)="","",IFERROR(INDEX('Student Master'!AH:AH,MATCH(D1243,'Student Master'!B:B,0)),"0"))</f>
        <v/>
      </c>
      <c r="J1243" s="22" t="str">
        <f>IF(TRIM(D1243)="","",IFERROR(INDEX('Student Master'!AI:AI,MATCH(D1243,'Student Master'!B:B,0)),"0"))</f>
        <v/>
      </c>
      <c r="K1243" s="23" t="str">
        <f t="shared" si="23"/>
        <v/>
      </c>
      <c r="L1243" s="20"/>
      <c r="M1243" s="20" t="str">
        <f>IF(TRIM(D1243)="","",IFERROR(INDEX('Student Master'!C:C,MATCH(D1243,'Student Master'!B:B,0)),"0"))</f>
        <v/>
      </c>
      <c r="N1243" s="20" t="str">
        <f>IF(TRIM(D1243)="","",IFERROR(INDEX('Student Master'!D:D,MATCH(D1243,'Student Master'!B:B,0)),"0"))</f>
        <v/>
      </c>
      <c r="O1243" s="20" t="str">
        <f>IF(TRIM(D1243)="","",IFERROR(INDEX('Student Master'!H:H,MATCH(D1243,'Student Master'!B:B,0)),"0"))</f>
        <v/>
      </c>
      <c r="P1243" s="20" t="str">
        <f>IF(TRIM(D1243)="","",IFERROR(INDEX('Student Master'!N:N,MATCH(D1243,'Student Master'!B:B,0)),"0"))</f>
        <v/>
      </c>
      <c r="Q1243" s="20" t="str">
        <f>IF(TRIM(D1243)="","",IFERROR(INDEX('Student Master'!L:L,MATCH(D1243,'Student Master'!B:B,0)),"0"))</f>
        <v/>
      </c>
    </row>
    <row r="1244" spans="1:17" x14ac:dyDescent="0.35">
      <c r="A1244" s="20">
        <v>1243</v>
      </c>
      <c r="B1244" s="21"/>
      <c r="C1244" s="20"/>
      <c r="D1244" s="20"/>
      <c r="E1244" s="20"/>
      <c r="F1244" s="20"/>
      <c r="G1244" s="22" t="str">
        <f>IF(TRIM(D1244)="","",IFERROR(INDEX('Student Master'!AB:AB,MATCH(D1244,'Student Master'!B:B,0)),"0"))</f>
        <v/>
      </c>
      <c r="H1244" s="22" t="str">
        <f>IF(TRIM(D1244)="","",IFERROR(INDEX('Student Master'!AG:AG,MATCH(D1244,'Student Master'!B:B,0)),"0"))</f>
        <v/>
      </c>
      <c r="I1244" s="22" t="str">
        <f>IF(TRIM(D1244)="","",IFERROR(INDEX('Student Master'!AH:AH,MATCH(D1244,'Student Master'!B:B,0)),"0"))</f>
        <v/>
      </c>
      <c r="J1244" s="22" t="str">
        <f>IF(TRIM(D1244)="","",IFERROR(INDEX('Student Master'!AI:AI,MATCH(D1244,'Student Master'!B:B,0)),"0"))</f>
        <v/>
      </c>
      <c r="K1244" s="23" t="str">
        <f t="shared" si="23"/>
        <v/>
      </c>
      <c r="L1244" s="20"/>
      <c r="M1244" s="20" t="str">
        <f>IF(TRIM(D1244)="","",IFERROR(INDEX('Student Master'!C:C,MATCH(D1244,'Student Master'!B:B,0)),"0"))</f>
        <v/>
      </c>
      <c r="N1244" s="20" t="str">
        <f>IF(TRIM(D1244)="","",IFERROR(INDEX('Student Master'!D:D,MATCH(D1244,'Student Master'!B:B,0)),"0"))</f>
        <v/>
      </c>
      <c r="O1244" s="20" t="str">
        <f>IF(TRIM(D1244)="","",IFERROR(INDEX('Student Master'!H:H,MATCH(D1244,'Student Master'!B:B,0)),"0"))</f>
        <v/>
      </c>
      <c r="P1244" s="20" t="str">
        <f>IF(TRIM(D1244)="","",IFERROR(INDEX('Student Master'!N:N,MATCH(D1244,'Student Master'!B:B,0)),"0"))</f>
        <v/>
      </c>
      <c r="Q1244" s="20" t="str">
        <f>IF(TRIM(D1244)="","",IFERROR(INDEX('Student Master'!L:L,MATCH(D1244,'Student Master'!B:B,0)),"0"))</f>
        <v/>
      </c>
    </row>
    <row r="1245" spans="1:17" x14ac:dyDescent="0.35">
      <c r="A1245" s="20">
        <v>1244</v>
      </c>
      <c r="B1245" s="21"/>
      <c r="C1245" s="20"/>
      <c r="D1245" s="20"/>
      <c r="E1245" s="20"/>
      <c r="F1245" s="20"/>
      <c r="G1245" s="22" t="str">
        <f>IF(TRIM(D1245)="","",IFERROR(INDEX('Student Master'!AB:AB,MATCH(D1245,'Student Master'!B:B,0)),"0"))</f>
        <v/>
      </c>
      <c r="H1245" s="22" t="str">
        <f>IF(TRIM(D1245)="","",IFERROR(INDEX('Student Master'!AG:AG,MATCH(D1245,'Student Master'!B:B,0)),"0"))</f>
        <v/>
      </c>
      <c r="I1245" s="22" t="str">
        <f>IF(TRIM(D1245)="","",IFERROR(INDEX('Student Master'!AH:AH,MATCH(D1245,'Student Master'!B:B,0)),"0"))</f>
        <v/>
      </c>
      <c r="J1245" s="22" t="str">
        <f>IF(TRIM(D1245)="","",IFERROR(INDEX('Student Master'!AI:AI,MATCH(D1245,'Student Master'!B:B,0)),"0"))</f>
        <v/>
      </c>
      <c r="K1245" s="23" t="str">
        <f t="shared" si="23"/>
        <v/>
      </c>
      <c r="L1245" s="20"/>
      <c r="M1245" s="20" t="str">
        <f>IF(TRIM(D1245)="","",IFERROR(INDEX('Student Master'!C:C,MATCH(D1245,'Student Master'!B:B,0)),"0"))</f>
        <v/>
      </c>
      <c r="N1245" s="20" t="str">
        <f>IF(TRIM(D1245)="","",IFERROR(INDEX('Student Master'!D:D,MATCH(D1245,'Student Master'!B:B,0)),"0"))</f>
        <v/>
      </c>
      <c r="O1245" s="20" t="str">
        <f>IF(TRIM(D1245)="","",IFERROR(INDEX('Student Master'!H:H,MATCH(D1245,'Student Master'!B:B,0)),"0"))</f>
        <v/>
      </c>
      <c r="P1245" s="20" t="str">
        <f>IF(TRIM(D1245)="","",IFERROR(INDEX('Student Master'!N:N,MATCH(D1245,'Student Master'!B:B,0)),"0"))</f>
        <v/>
      </c>
      <c r="Q1245" s="20" t="str">
        <f>IF(TRIM(D1245)="","",IFERROR(INDEX('Student Master'!L:L,MATCH(D1245,'Student Master'!B:B,0)),"0"))</f>
        <v/>
      </c>
    </row>
    <row r="1246" spans="1:17" x14ac:dyDescent="0.35">
      <c r="A1246" s="20">
        <v>1245</v>
      </c>
      <c r="B1246" s="21"/>
      <c r="C1246" s="20"/>
      <c r="D1246" s="20"/>
      <c r="E1246" s="20"/>
      <c r="F1246" s="20"/>
      <c r="G1246" s="22" t="str">
        <f>IF(TRIM(D1246)="","",IFERROR(INDEX('Student Master'!AB:AB,MATCH(D1246,'Student Master'!B:B,0)),"0"))</f>
        <v/>
      </c>
      <c r="H1246" s="22" t="str">
        <f>IF(TRIM(D1246)="","",IFERROR(INDEX('Student Master'!AG:AG,MATCH(D1246,'Student Master'!B:B,0)),"0"))</f>
        <v/>
      </c>
      <c r="I1246" s="22" t="str">
        <f>IF(TRIM(D1246)="","",IFERROR(INDEX('Student Master'!AH:AH,MATCH(D1246,'Student Master'!B:B,0)),"0"))</f>
        <v/>
      </c>
      <c r="J1246" s="22" t="str">
        <f>IF(TRIM(D1246)="","",IFERROR(INDEX('Student Master'!AI:AI,MATCH(D1246,'Student Master'!B:B,0)),"0"))</f>
        <v/>
      </c>
      <c r="K1246" s="23" t="str">
        <f t="shared" si="23"/>
        <v/>
      </c>
      <c r="L1246" s="20"/>
      <c r="M1246" s="20" t="str">
        <f>IF(TRIM(D1246)="","",IFERROR(INDEX('Student Master'!C:C,MATCH(D1246,'Student Master'!B:B,0)),"0"))</f>
        <v/>
      </c>
      <c r="N1246" s="20" t="str">
        <f>IF(TRIM(D1246)="","",IFERROR(INDEX('Student Master'!D:D,MATCH(D1246,'Student Master'!B:B,0)),"0"))</f>
        <v/>
      </c>
      <c r="O1246" s="20" t="str">
        <f>IF(TRIM(D1246)="","",IFERROR(INDEX('Student Master'!H:H,MATCH(D1246,'Student Master'!B:B,0)),"0"))</f>
        <v/>
      </c>
      <c r="P1246" s="20" t="str">
        <f>IF(TRIM(D1246)="","",IFERROR(INDEX('Student Master'!N:N,MATCH(D1246,'Student Master'!B:B,0)),"0"))</f>
        <v/>
      </c>
      <c r="Q1246" s="20" t="str">
        <f>IF(TRIM(D1246)="","",IFERROR(INDEX('Student Master'!L:L,MATCH(D1246,'Student Master'!B:B,0)),"0"))</f>
        <v/>
      </c>
    </row>
    <row r="1247" spans="1:17" x14ac:dyDescent="0.35">
      <c r="A1247" s="20">
        <v>1246</v>
      </c>
      <c r="B1247" s="21"/>
      <c r="C1247" s="20"/>
      <c r="D1247" s="20"/>
      <c r="E1247" s="20"/>
      <c r="F1247" s="20"/>
      <c r="G1247" s="22" t="str">
        <f>IF(TRIM(D1247)="","",IFERROR(INDEX('Student Master'!AB:AB,MATCH(D1247,'Student Master'!B:B,0)),"0"))</f>
        <v/>
      </c>
      <c r="H1247" s="22" t="str">
        <f>IF(TRIM(D1247)="","",IFERROR(INDEX('Student Master'!AG:AG,MATCH(D1247,'Student Master'!B:B,0)),"0"))</f>
        <v/>
      </c>
      <c r="I1247" s="22" t="str">
        <f>IF(TRIM(D1247)="","",IFERROR(INDEX('Student Master'!AH:AH,MATCH(D1247,'Student Master'!B:B,0)),"0"))</f>
        <v/>
      </c>
      <c r="J1247" s="22" t="str">
        <f>IF(TRIM(D1247)="","",IFERROR(INDEX('Student Master'!AI:AI,MATCH(D1247,'Student Master'!B:B,0)),"0"))</f>
        <v/>
      </c>
      <c r="K1247" s="23" t="str">
        <f t="shared" si="23"/>
        <v/>
      </c>
      <c r="L1247" s="20"/>
      <c r="M1247" s="20" t="str">
        <f>IF(TRIM(D1247)="","",IFERROR(INDEX('Student Master'!C:C,MATCH(D1247,'Student Master'!B:B,0)),"0"))</f>
        <v/>
      </c>
      <c r="N1247" s="20" t="str">
        <f>IF(TRIM(D1247)="","",IFERROR(INDEX('Student Master'!D:D,MATCH(D1247,'Student Master'!B:B,0)),"0"))</f>
        <v/>
      </c>
      <c r="O1247" s="20" t="str">
        <f>IF(TRIM(D1247)="","",IFERROR(INDEX('Student Master'!H:H,MATCH(D1247,'Student Master'!B:B,0)),"0"))</f>
        <v/>
      </c>
      <c r="P1247" s="20" t="str">
        <f>IF(TRIM(D1247)="","",IFERROR(INDEX('Student Master'!N:N,MATCH(D1247,'Student Master'!B:B,0)),"0"))</f>
        <v/>
      </c>
      <c r="Q1247" s="20" t="str">
        <f>IF(TRIM(D1247)="","",IFERROR(INDEX('Student Master'!L:L,MATCH(D1247,'Student Master'!B:B,0)),"0"))</f>
        <v/>
      </c>
    </row>
    <row r="1248" spans="1:17" x14ac:dyDescent="0.35">
      <c r="A1248" s="20">
        <v>1247</v>
      </c>
      <c r="B1248" s="21"/>
      <c r="C1248" s="20"/>
      <c r="D1248" s="20"/>
      <c r="E1248" s="20"/>
      <c r="F1248" s="20"/>
      <c r="G1248" s="22" t="str">
        <f>IF(TRIM(D1248)="","",IFERROR(INDEX('Student Master'!AB:AB,MATCH(D1248,'Student Master'!B:B,0)),"0"))</f>
        <v/>
      </c>
      <c r="H1248" s="22" t="str">
        <f>IF(TRIM(D1248)="","",IFERROR(INDEX('Student Master'!AG:AG,MATCH(D1248,'Student Master'!B:B,0)),"0"))</f>
        <v/>
      </c>
      <c r="I1248" s="22" t="str">
        <f>IF(TRIM(D1248)="","",IFERROR(INDEX('Student Master'!AH:AH,MATCH(D1248,'Student Master'!B:B,0)),"0"))</f>
        <v/>
      </c>
      <c r="J1248" s="22" t="str">
        <f>IF(TRIM(D1248)="","",IFERROR(INDEX('Student Master'!AI:AI,MATCH(D1248,'Student Master'!B:B,0)),"0"))</f>
        <v/>
      </c>
      <c r="K1248" s="23" t="str">
        <f t="shared" si="23"/>
        <v/>
      </c>
      <c r="L1248" s="20"/>
      <c r="M1248" s="20" t="str">
        <f>IF(TRIM(D1248)="","",IFERROR(INDEX('Student Master'!C:C,MATCH(D1248,'Student Master'!B:B,0)),"0"))</f>
        <v/>
      </c>
      <c r="N1248" s="20" t="str">
        <f>IF(TRIM(D1248)="","",IFERROR(INDEX('Student Master'!D:D,MATCH(D1248,'Student Master'!B:B,0)),"0"))</f>
        <v/>
      </c>
      <c r="O1248" s="20" t="str">
        <f>IF(TRIM(D1248)="","",IFERROR(INDEX('Student Master'!H:H,MATCH(D1248,'Student Master'!B:B,0)),"0"))</f>
        <v/>
      </c>
      <c r="P1248" s="20" t="str">
        <f>IF(TRIM(D1248)="","",IFERROR(INDEX('Student Master'!N:N,MATCH(D1248,'Student Master'!B:B,0)),"0"))</f>
        <v/>
      </c>
      <c r="Q1248" s="20" t="str">
        <f>IF(TRIM(D1248)="","",IFERROR(INDEX('Student Master'!L:L,MATCH(D1248,'Student Master'!B:B,0)),"0"))</f>
        <v/>
      </c>
    </row>
    <row r="1249" spans="1:17" x14ac:dyDescent="0.35">
      <c r="A1249" s="20">
        <v>1248</v>
      </c>
      <c r="B1249" s="21"/>
      <c r="C1249" s="20"/>
      <c r="D1249" s="20"/>
      <c r="E1249" s="20"/>
      <c r="F1249" s="20"/>
      <c r="G1249" s="22" t="str">
        <f>IF(TRIM(D1249)="","",IFERROR(INDEX('Student Master'!AB:AB,MATCH(D1249,'Student Master'!B:B,0)),"0"))</f>
        <v/>
      </c>
      <c r="H1249" s="22" t="str">
        <f>IF(TRIM(D1249)="","",IFERROR(INDEX('Student Master'!AG:AG,MATCH(D1249,'Student Master'!B:B,0)),"0"))</f>
        <v/>
      </c>
      <c r="I1249" s="22" t="str">
        <f>IF(TRIM(D1249)="","",IFERROR(INDEX('Student Master'!AH:AH,MATCH(D1249,'Student Master'!B:B,0)),"0"))</f>
        <v/>
      </c>
      <c r="J1249" s="22" t="str">
        <f>IF(TRIM(D1249)="","",IFERROR(INDEX('Student Master'!AI:AI,MATCH(D1249,'Student Master'!B:B,0)),"0"))</f>
        <v/>
      </c>
      <c r="K1249" s="23" t="str">
        <f t="shared" si="23"/>
        <v/>
      </c>
      <c r="L1249" s="20"/>
      <c r="M1249" s="20" t="str">
        <f>IF(TRIM(D1249)="","",IFERROR(INDEX('Student Master'!C:C,MATCH(D1249,'Student Master'!B:B,0)),"0"))</f>
        <v/>
      </c>
      <c r="N1249" s="20" t="str">
        <f>IF(TRIM(D1249)="","",IFERROR(INDEX('Student Master'!D:D,MATCH(D1249,'Student Master'!B:B,0)),"0"))</f>
        <v/>
      </c>
      <c r="O1249" s="20" t="str">
        <f>IF(TRIM(D1249)="","",IFERROR(INDEX('Student Master'!H:H,MATCH(D1249,'Student Master'!B:B,0)),"0"))</f>
        <v/>
      </c>
      <c r="P1249" s="20" t="str">
        <f>IF(TRIM(D1249)="","",IFERROR(INDEX('Student Master'!N:N,MATCH(D1249,'Student Master'!B:B,0)),"0"))</f>
        <v/>
      </c>
      <c r="Q1249" s="20" t="str">
        <f>IF(TRIM(D1249)="","",IFERROR(INDEX('Student Master'!L:L,MATCH(D1249,'Student Master'!B:B,0)),"0"))</f>
        <v/>
      </c>
    </row>
    <row r="1250" spans="1:17" x14ac:dyDescent="0.35">
      <c r="A1250" s="20">
        <v>1249</v>
      </c>
      <c r="B1250" s="21"/>
      <c r="C1250" s="20"/>
      <c r="D1250" s="20"/>
      <c r="E1250" s="20"/>
      <c r="F1250" s="20"/>
      <c r="G1250" s="22" t="str">
        <f>IF(TRIM(D1250)="","",IFERROR(INDEX('Student Master'!AB:AB,MATCH(D1250,'Student Master'!B:B,0)),"0"))</f>
        <v/>
      </c>
      <c r="H1250" s="22" t="str">
        <f>IF(TRIM(D1250)="","",IFERROR(INDEX('Student Master'!AG:AG,MATCH(D1250,'Student Master'!B:B,0)),"0"))</f>
        <v/>
      </c>
      <c r="I1250" s="22" t="str">
        <f>IF(TRIM(D1250)="","",IFERROR(INDEX('Student Master'!AH:AH,MATCH(D1250,'Student Master'!B:B,0)),"0"))</f>
        <v/>
      </c>
      <c r="J1250" s="22" t="str">
        <f>IF(TRIM(D1250)="","",IFERROR(INDEX('Student Master'!AI:AI,MATCH(D1250,'Student Master'!B:B,0)),"0"))</f>
        <v/>
      </c>
      <c r="K1250" s="23" t="str">
        <f t="shared" si="23"/>
        <v/>
      </c>
      <c r="L1250" s="20"/>
      <c r="M1250" s="20" t="str">
        <f>IF(TRIM(D1250)="","",IFERROR(INDEX('Student Master'!C:C,MATCH(D1250,'Student Master'!B:B,0)),"0"))</f>
        <v/>
      </c>
      <c r="N1250" s="20" t="str">
        <f>IF(TRIM(D1250)="","",IFERROR(INDEX('Student Master'!D:D,MATCH(D1250,'Student Master'!B:B,0)),"0"))</f>
        <v/>
      </c>
      <c r="O1250" s="20" t="str">
        <f>IF(TRIM(D1250)="","",IFERROR(INDEX('Student Master'!H:H,MATCH(D1250,'Student Master'!B:B,0)),"0"))</f>
        <v/>
      </c>
      <c r="P1250" s="20" t="str">
        <f>IF(TRIM(D1250)="","",IFERROR(INDEX('Student Master'!N:N,MATCH(D1250,'Student Master'!B:B,0)),"0"))</f>
        <v/>
      </c>
      <c r="Q1250" s="20" t="str">
        <f>IF(TRIM(D1250)="","",IFERROR(INDEX('Student Master'!L:L,MATCH(D1250,'Student Master'!B:B,0)),"0"))</f>
        <v/>
      </c>
    </row>
    <row r="1251" spans="1:17" x14ac:dyDescent="0.35">
      <c r="A1251" s="20">
        <v>1250</v>
      </c>
      <c r="B1251" s="21"/>
      <c r="C1251" s="20"/>
      <c r="D1251" s="20"/>
      <c r="E1251" s="20"/>
      <c r="F1251" s="20"/>
      <c r="G1251" s="22" t="str">
        <f>IF(TRIM(D1251)="","",IFERROR(INDEX('Student Master'!AB:AB,MATCH(D1251,'Student Master'!B:B,0)),"0"))</f>
        <v/>
      </c>
      <c r="H1251" s="22" t="str">
        <f>IF(TRIM(D1251)="","",IFERROR(INDEX('Student Master'!AG:AG,MATCH(D1251,'Student Master'!B:B,0)),"0"))</f>
        <v/>
      </c>
      <c r="I1251" s="22" t="str">
        <f>IF(TRIM(D1251)="","",IFERROR(INDEX('Student Master'!AH:AH,MATCH(D1251,'Student Master'!B:B,0)),"0"))</f>
        <v/>
      </c>
      <c r="J1251" s="22" t="str">
        <f>IF(TRIM(D1251)="","",IFERROR(INDEX('Student Master'!AI:AI,MATCH(D1251,'Student Master'!B:B,0)),"0"))</f>
        <v/>
      </c>
      <c r="K1251" s="23" t="str">
        <f t="shared" si="23"/>
        <v/>
      </c>
      <c r="L1251" s="20"/>
      <c r="M1251" s="20" t="str">
        <f>IF(TRIM(D1251)="","",IFERROR(INDEX('Student Master'!C:C,MATCH(D1251,'Student Master'!B:B,0)),"0"))</f>
        <v/>
      </c>
      <c r="N1251" s="20" t="str">
        <f>IF(TRIM(D1251)="","",IFERROR(INDEX('Student Master'!D:D,MATCH(D1251,'Student Master'!B:B,0)),"0"))</f>
        <v/>
      </c>
      <c r="O1251" s="20" t="str">
        <f>IF(TRIM(D1251)="","",IFERROR(INDEX('Student Master'!H:H,MATCH(D1251,'Student Master'!B:B,0)),"0"))</f>
        <v/>
      </c>
      <c r="P1251" s="20" t="str">
        <f>IF(TRIM(D1251)="","",IFERROR(INDEX('Student Master'!N:N,MATCH(D1251,'Student Master'!B:B,0)),"0"))</f>
        <v/>
      </c>
      <c r="Q1251" s="20" t="str">
        <f>IF(TRIM(D1251)="","",IFERROR(INDEX('Student Master'!L:L,MATCH(D1251,'Student Master'!B:B,0)),"0"))</f>
        <v/>
      </c>
    </row>
    <row r="1252" spans="1:17" x14ac:dyDescent="0.35">
      <c r="A1252" s="20">
        <v>1251</v>
      </c>
      <c r="B1252" s="21"/>
      <c r="C1252" s="20"/>
      <c r="D1252" s="20"/>
      <c r="E1252" s="20"/>
      <c r="F1252" s="20"/>
      <c r="G1252" s="22" t="str">
        <f>IF(TRIM(D1252)="","",IFERROR(INDEX('Student Master'!AB:AB,MATCH(D1252,'Student Master'!B:B,0)),"0"))</f>
        <v/>
      </c>
      <c r="H1252" s="22" t="str">
        <f>IF(TRIM(D1252)="","",IFERROR(INDEX('Student Master'!AG:AG,MATCH(D1252,'Student Master'!B:B,0)),"0"))</f>
        <v/>
      </c>
      <c r="I1252" s="22" t="str">
        <f>IF(TRIM(D1252)="","",IFERROR(INDEX('Student Master'!AH:AH,MATCH(D1252,'Student Master'!B:B,0)),"0"))</f>
        <v/>
      </c>
      <c r="J1252" s="22" t="str">
        <f>IF(TRIM(D1252)="","",IFERROR(INDEX('Student Master'!AI:AI,MATCH(D1252,'Student Master'!B:B,0)),"0"))</f>
        <v/>
      </c>
      <c r="K1252" s="23" t="str">
        <f t="shared" si="23"/>
        <v/>
      </c>
      <c r="L1252" s="20"/>
      <c r="M1252" s="20" t="str">
        <f>IF(TRIM(D1252)="","",IFERROR(INDEX('Student Master'!C:C,MATCH(D1252,'Student Master'!B:B,0)),"0"))</f>
        <v/>
      </c>
      <c r="N1252" s="20" t="str">
        <f>IF(TRIM(D1252)="","",IFERROR(INDEX('Student Master'!D:D,MATCH(D1252,'Student Master'!B:B,0)),"0"))</f>
        <v/>
      </c>
      <c r="O1252" s="20" t="str">
        <f>IF(TRIM(D1252)="","",IFERROR(INDEX('Student Master'!H:H,MATCH(D1252,'Student Master'!B:B,0)),"0"))</f>
        <v/>
      </c>
      <c r="P1252" s="20" t="str">
        <f>IF(TRIM(D1252)="","",IFERROR(INDEX('Student Master'!N:N,MATCH(D1252,'Student Master'!B:B,0)),"0"))</f>
        <v/>
      </c>
      <c r="Q1252" s="20" t="str">
        <f>IF(TRIM(D1252)="","",IFERROR(INDEX('Student Master'!L:L,MATCH(D1252,'Student Master'!B:B,0)),"0"))</f>
        <v/>
      </c>
    </row>
    <row r="1253" spans="1:17" x14ac:dyDescent="0.35">
      <c r="A1253" s="20">
        <v>1252</v>
      </c>
      <c r="B1253" s="21"/>
      <c r="C1253" s="20"/>
      <c r="D1253" s="20"/>
      <c r="E1253" s="20"/>
      <c r="F1253" s="20"/>
      <c r="G1253" s="22" t="str">
        <f>IF(TRIM(D1253)="","",IFERROR(INDEX('Student Master'!AB:AB,MATCH(D1253,'Student Master'!B:B,0)),"0"))</f>
        <v/>
      </c>
      <c r="H1253" s="22" t="str">
        <f>IF(TRIM(D1253)="","",IFERROR(INDEX('Student Master'!AG:AG,MATCH(D1253,'Student Master'!B:B,0)),"0"))</f>
        <v/>
      </c>
      <c r="I1253" s="22" t="str">
        <f>IF(TRIM(D1253)="","",IFERROR(INDEX('Student Master'!AH:AH,MATCH(D1253,'Student Master'!B:B,0)),"0"))</f>
        <v/>
      </c>
      <c r="J1253" s="22" t="str">
        <f>IF(TRIM(D1253)="","",IFERROR(INDEX('Student Master'!AI:AI,MATCH(D1253,'Student Master'!B:B,0)),"0"))</f>
        <v/>
      </c>
      <c r="K1253" s="23" t="str">
        <f t="shared" si="23"/>
        <v/>
      </c>
      <c r="L1253" s="20"/>
      <c r="M1253" s="20" t="str">
        <f>IF(TRIM(D1253)="","",IFERROR(INDEX('Student Master'!C:C,MATCH(D1253,'Student Master'!B:B,0)),"0"))</f>
        <v/>
      </c>
      <c r="N1253" s="20" t="str">
        <f>IF(TRIM(D1253)="","",IFERROR(INDEX('Student Master'!D:D,MATCH(D1253,'Student Master'!B:B,0)),"0"))</f>
        <v/>
      </c>
      <c r="O1253" s="20" t="str">
        <f>IF(TRIM(D1253)="","",IFERROR(INDEX('Student Master'!H:H,MATCH(D1253,'Student Master'!B:B,0)),"0"))</f>
        <v/>
      </c>
      <c r="P1253" s="20" t="str">
        <f>IF(TRIM(D1253)="","",IFERROR(INDEX('Student Master'!N:N,MATCH(D1253,'Student Master'!B:B,0)),"0"))</f>
        <v/>
      </c>
      <c r="Q1253" s="20" t="str">
        <f>IF(TRIM(D1253)="","",IFERROR(INDEX('Student Master'!L:L,MATCH(D1253,'Student Master'!B:B,0)),"0"))</f>
        <v/>
      </c>
    </row>
    <row r="1254" spans="1:17" x14ac:dyDescent="0.35">
      <c r="A1254" s="20">
        <v>1253</v>
      </c>
      <c r="B1254" s="21"/>
      <c r="C1254" s="20"/>
      <c r="D1254" s="20"/>
      <c r="E1254" s="20"/>
      <c r="F1254" s="20"/>
      <c r="G1254" s="22" t="str">
        <f>IF(TRIM(D1254)="","",IFERROR(INDEX('Student Master'!AB:AB,MATCH(D1254,'Student Master'!B:B,0)),"0"))</f>
        <v/>
      </c>
      <c r="H1254" s="22" t="str">
        <f>IF(TRIM(D1254)="","",IFERROR(INDEX('Student Master'!AG:AG,MATCH(D1254,'Student Master'!B:B,0)),"0"))</f>
        <v/>
      </c>
      <c r="I1254" s="22" t="str">
        <f>IF(TRIM(D1254)="","",IFERROR(INDEX('Student Master'!AH:AH,MATCH(D1254,'Student Master'!B:B,0)),"0"))</f>
        <v/>
      </c>
      <c r="J1254" s="22" t="str">
        <f>IF(TRIM(D1254)="","",IFERROR(INDEX('Student Master'!AI:AI,MATCH(D1254,'Student Master'!B:B,0)),"0"))</f>
        <v/>
      </c>
      <c r="K1254" s="23" t="str">
        <f t="shared" si="23"/>
        <v/>
      </c>
      <c r="L1254" s="20"/>
      <c r="M1254" s="20" t="str">
        <f>IF(TRIM(D1254)="","",IFERROR(INDEX('Student Master'!C:C,MATCH(D1254,'Student Master'!B:B,0)),"0"))</f>
        <v/>
      </c>
      <c r="N1254" s="20" t="str">
        <f>IF(TRIM(D1254)="","",IFERROR(INDEX('Student Master'!D:D,MATCH(D1254,'Student Master'!B:B,0)),"0"))</f>
        <v/>
      </c>
      <c r="O1254" s="20" t="str">
        <f>IF(TRIM(D1254)="","",IFERROR(INDEX('Student Master'!H:H,MATCH(D1254,'Student Master'!B:B,0)),"0"))</f>
        <v/>
      </c>
      <c r="P1254" s="20" t="str">
        <f>IF(TRIM(D1254)="","",IFERROR(INDEX('Student Master'!N:N,MATCH(D1254,'Student Master'!B:B,0)),"0"))</f>
        <v/>
      </c>
      <c r="Q1254" s="20" t="str">
        <f>IF(TRIM(D1254)="","",IFERROR(INDEX('Student Master'!L:L,MATCH(D1254,'Student Master'!B:B,0)),"0"))</f>
        <v/>
      </c>
    </row>
    <row r="1255" spans="1:17" x14ac:dyDescent="0.35">
      <c r="A1255" s="20">
        <v>1254</v>
      </c>
      <c r="B1255" s="21"/>
      <c r="C1255" s="20"/>
      <c r="D1255" s="20"/>
      <c r="E1255" s="20"/>
      <c r="F1255" s="20"/>
      <c r="G1255" s="22" t="str">
        <f>IF(TRIM(D1255)="","",IFERROR(INDEX('Student Master'!AB:AB,MATCH(D1255,'Student Master'!B:B,0)),"0"))</f>
        <v/>
      </c>
      <c r="H1255" s="22" t="str">
        <f>IF(TRIM(D1255)="","",IFERROR(INDEX('Student Master'!AG:AG,MATCH(D1255,'Student Master'!B:B,0)),"0"))</f>
        <v/>
      </c>
      <c r="I1255" s="22" t="str">
        <f>IF(TRIM(D1255)="","",IFERROR(INDEX('Student Master'!AH:AH,MATCH(D1255,'Student Master'!B:B,0)),"0"))</f>
        <v/>
      </c>
      <c r="J1255" s="22" t="str">
        <f>IF(TRIM(D1255)="","",IFERROR(INDEX('Student Master'!AI:AI,MATCH(D1255,'Student Master'!B:B,0)),"0"))</f>
        <v/>
      </c>
      <c r="K1255" s="23" t="str">
        <f t="shared" si="23"/>
        <v/>
      </c>
      <c r="L1255" s="20"/>
      <c r="M1255" s="20" t="str">
        <f>IF(TRIM(D1255)="","",IFERROR(INDEX('Student Master'!C:C,MATCH(D1255,'Student Master'!B:B,0)),"0"))</f>
        <v/>
      </c>
      <c r="N1255" s="20" t="str">
        <f>IF(TRIM(D1255)="","",IFERROR(INDEX('Student Master'!D:D,MATCH(D1255,'Student Master'!B:B,0)),"0"))</f>
        <v/>
      </c>
      <c r="O1255" s="20" t="str">
        <f>IF(TRIM(D1255)="","",IFERROR(INDEX('Student Master'!H:H,MATCH(D1255,'Student Master'!B:B,0)),"0"))</f>
        <v/>
      </c>
      <c r="P1255" s="20" t="str">
        <f>IF(TRIM(D1255)="","",IFERROR(INDEX('Student Master'!N:N,MATCH(D1255,'Student Master'!B:B,0)),"0"))</f>
        <v/>
      </c>
      <c r="Q1255" s="20" t="str">
        <f>IF(TRIM(D1255)="","",IFERROR(INDEX('Student Master'!L:L,MATCH(D1255,'Student Master'!B:B,0)),"0"))</f>
        <v/>
      </c>
    </row>
    <row r="1256" spans="1:17" x14ac:dyDescent="0.35">
      <c r="A1256" s="20">
        <v>1255</v>
      </c>
      <c r="B1256" s="21"/>
      <c r="C1256" s="20"/>
      <c r="D1256" s="20"/>
      <c r="E1256" s="20"/>
      <c r="F1256" s="20"/>
      <c r="G1256" s="22" t="str">
        <f>IF(TRIM(D1256)="","",IFERROR(INDEX('Student Master'!AB:AB,MATCH(D1256,'Student Master'!B:B,0)),"0"))</f>
        <v/>
      </c>
      <c r="H1256" s="22" t="str">
        <f>IF(TRIM(D1256)="","",IFERROR(INDEX('Student Master'!AG:AG,MATCH(D1256,'Student Master'!B:B,0)),"0"))</f>
        <v/>
      </c>
      <c r="I1256" s="22" t="str">
        <f>IF(TRIM(D1256)="","",IFERROR(INDEX('Student Master'!AH:AH,MATCH(D1256,'Student Master'!B:B,0)),"0"))</f>
        <v/>
      </c>
      <c r="J1256" s="22" t="str">
        <f>IF(TRIM(D1256)="","",IFERROR(INDEX('Student Master'!AI:AI,MATCH(D1256,'Student Master'!B:B,0)),"0"))</f>
        <v/>
      </c>
      <c r="K1256" s="23" t="str">
        <f t="shared" si="23"/>
        <v/>
      </c>
      <c r="L1256" s="20"/>
      <c r="M1256" s="20" t="str">
        <f>IF(TRIM(D1256)="","",IFERROR(INDEX('Student Master'!C:C,MATCH(D1256,'Student Master'!B:B,0)),"0"))</f>
        <v/>
      </c>
      <c r="N1256" s="20" t="str">
        <f>IF(TRIM(D1256)="","",IFERROR(INDEX('Student Master'!D:D,MATCH(D1256,'Student Master'!B:B,0)),"0"))</f>
        <v/>
      </c>
      <c r="O1256" s="20" t="str">
        <f>IF(TRIM(D1256)="","",IFERROR(INDEX('Student Master'!H:H,MATCH(D1256,'Student Master'!B:B,0)),"0"))</f>
        <v/>
      </c>
      <c r="P1256" s="20" t="str">
        <f>IF(TRIM(D1256)="","",IFERROR(INDEX('Student Master'!N:N,MATCH(D1256,'Student Master'!B:B,0)),"0"))</f>
        <v/>
      </c>
      <c r="Q1256" s="20" t="str">
        <f>IF(TRIM(D1256)="","",IFERROR(INDEX('Student Master'!L:L,MATCH(D1256,'Student Master'!B:B,0)),"0"))</f>
        <v/>
      </c>
    </row>
    <row r="1257" spans="1:17" x14ac:dyDescent="0.35">
      <c r="A1257" s="20">
        <v>1256</v>
      </c>
      <c r="B1257" s="21"/>
      <c r="C1257" s="20"/>
      <c r="D1257" s="20"/>
      <c r="E1257" s="20"/>
      <c r="F1257" s="20"/>
      <c r="G1257" s="22" t="str">
        <f>IF(TRIM(D1257)="","",IFERROR(INDEX('Student Master'!AB:AB,MATCH(D1257,'Student Master'!B:B,0)),"0"))</f>
        <v/>
      </c>
      <c r="H1257" s="22" t="str">
        <f>IF(TRIM(D1257)="","",IFERROR(INDEX('Student Master'!AG:AG,MATCH(D1257,'Student Master'!B:B,0)),"0"))</f>
        <v/>
      </c>
      <c r="I1257" s="22" t="str">
        <f>IF(TRIM(D1257)="","",IFERROR(INDEX('Student Master'!AH:AH,MATCH(D1257,'Student Master'!B:B,0)),"0"))</f>
        <v/>
      </c>
      <c r="J1257" s="22" t="str">
        <f>IF(TRIM(D1257)="","",IFERROR(INDEX('Student Master'!AI:AI,MATCH(D1257,'Student Master'!B:B,0)),"0"))</f>
        <v/>
      </c>
      <c r="K1257" s="23" t="str">
        <f t="shared" si="23"/>
        <v/>
      </c>
      <c r="L1257" s="20"/>
      <c r="M1257" s="20" t="str">
        <f>IF(TRIM(D1257)="","",IFERROR(INDEX('Student Master'!C:C,MATCH(D1257,'Student Master'!B:B,0)),"0"))</f>
        <v/>
      </c>
      <c r="N1257" s="20" t="str">
        <f>IF(TRIM(D1257)="","",IFERROR(INDEX('Student Master'!D:D,MATCH(D1257,'Student Master'!B:B,0)),"0"))</f>
        <v/>
      </c>
      <c r="O1257" s="20" t="str">
        <f>IF(TRIM(D1257)="","",IFERROR(INDEX('Student Master'!H:H,MATCH(D1257,'Student Master'!B:B,0)),"0"))</f>
        <v/>
      </c>
      <c r="P1257" s="20" t="str">
        <f>IF(TRIM(D1257)="","",IFERROR(INDEX('Student Master'!N:N,MATCH(D1257,'Student Master'!B:B,0)),"0"))</f>
        <v/>
      </c>
      <c r="Q1257" s="20" t="str">
        <f>IF(TRIM(D1257)="","",IFERROR(INDEX('Student Master'!L:L,MATCH(D1257,'Student Master'!B:B,0)),"0"))</f>
        <v/>
      </c>
    </row>
    <row r="1258" spans="1:17" x14ac:dyDescent="0.35">
      <c r="A1258" s="20">
        <v>1257</v>
      </c>
      <c r="B1258" s="21"/>
      <c r="C1258" s="20"/>
      <c r="D1258" s="20"/>
      <c r="E1258" s="20"/>
      <c r="F1258" s="20"/>
      <c r="G1258" s="22" t="str">
        <f>IF(TRIM(D1258)="","",IFERROR(INDEX('Student Master'!AB:AB,MATCH(D1258,'Student Master'!B:B,0)),"0"))</f>
        <v/>
      </c>
      <c r="H1258" s="22" t="str">
        <f>IF(TRIM(D1258)="","",IFERROR(INDEX('Student Master'!AG:AG,MATCH(D1258,'Student Master'!B:B,0)),"0"))</f>
        <v/>
      </c>
      <c r="I1258" s="22" t="str">
        <f>IF(TRIM(D1258)="","",IFERROR(INDEX('Student Master'!AH:AH,MATCH(D1258,'Student Master'!B:B,0)),"0"))</f>
        <v/>
      </c>
      <c r="J1258" s="22" t="str">
        <f>IF(TRIM(D1258)="","",IFERROR(INDEX('Student Master'!AI:AI,MATCH(D1258,'Student Master'!B:B,0)),"0"))</f>
        <v/>
      </c>
      <c r="K1258" s="23" t="str">
        <f t="shared" si="23"/>
        <v/>
      </c>
      <c r="L1258" s="20"/>
      <c r="M1258" s="20" t="str">
        <f>IF(TRIM(D1258)="","",IFERROR(INDEX('Student Master'!C:C,MATCH(D1258,'Student Master'!B:B,0)),"0"))</f>
        <v/>
      </c>
      <c r="N1258" s="20" t="str">
        <f>IF(TRIM(D1258)="","",IFERROR(INDEX('Student Master'!D:D,MATCH(D1258,'Student Master'!B:B,0)),"0"))</f>
        <v/>
      </c>
      <c r="O1258" s="20" t="str">
        <f>IF(TRIM(D1258)="","",IFERROR(INDEX('Student Master'!H:H,MATCH(D1258,'Student Master'!B:B,0)),"0"))</f>
        <v/>
      </c>
      <c r="P1258" s="20" t="str">
        <f>IF(TRIM(D1258)="","",IFERROR(INDEX('Student Master'!N:N,MATCH(D1258,'Student Master'!B:B,0)),"0"))</f>
        <v/>
      </c>
      <c r="Q1258" s="20" t="str">
        <f>IF(TRIM(D1258)="","",IFERROR(INDEX('Student Master'!L:L,MATCH(D1258,'Student Master'!B:B,0)),"0"))</f>
        <v/>
      </c>
    </row>
    <row r="1259" spans="1:17" x14ac:dyDescent="0.35">
      <c r="A1259" s="20">
        <v>1258</v>
      </c>
      <c r="B1259" s="21"/>
      <c r="C1259" s="20"/>
      <c r="D1259" s="20"/>
      <c r="E1259" s="20"/>
      <c r="F1259" s="20"/>
      <c r="G1259" s="22" t="str">
        <f>IF(TRIM(D1259)="","",IFERROR(INDEX('Student Master'!AB:AB,MATCH(D1259,'Student Master'!B:B,0)),"0"))</f>
        <v/>
      </c>
      <c r="H1259" s="22" t="str">
        <f>IF(TRIM(D1259)="","",IFERROR(INDEX('Student Master'!AG:AG,MATCH(D1259,'Student Master'!B:B,0)),"0"))</f>
        <v/>
      </c>
      <c r="I1259" s="22" t="str">
        <f>IF(TRIM(D1259)="","",IFERROR(INDEX('Student Master'!AH:AH,MATCH(D1259,'Student Master'!B:B,0)),"0"))</f>
        <v/>
      </c>
      <c r="J1259" s="22" t="str">
        <f>IF(TRIM(D1259)="","",IFERROR(INDEX('Student Master'!AI:AI,MATCH(D1259,'Student Master'!B:B,0)),"0"))</f>
        <v/>
      </c>
      <c r="K1259" s="23" t="str">
        <f t="shared" si="23"/>
        <v/>
      </c>
      <c r="L1259" s="20"/>
      <c r="M1259" s="20" t="str">
        <f>IF(TRIM(D1259)="","",IFERROR(INDEX('Student Master'!C:C,MATCH(D1259,'Student Master'!B:B,0)),"0"))</f>
        <v/>
      </c>
      <c r="N1259" s="20" t="str">
        <f>IF(TRIM(D1259)="","",IFERROR(INDEX('Student Master'!D:D,MATCH(D1259,'Student Master'!B:B,0)),"0"))</f>
        <v/>
      </c>
      <c r="O1259" s="20" t="str">
        <f>IF(TRIM(D1259)="","",IFERROR(INDEX('Student Master'!H:H,MATCH(D1259,'Student Master'!B:B,0)),"0"))</f>
        <v/>
      </c>
      <c r="P1259" s="20" t="str">
        <f>IF(TRIM(D1259)="","",IFERROR(INDEX('Student Master'!N:N,MATCH(D1259,'Student Master'!B:B,0)),"0"))</f>
        <v/>
      </c>
      <c r="Q1259" s="20" t="str">
        <f>IF(TRIM(D1259)="","",IFERROR(INDEX('Student Master'!L:L,MATCH(D1259,'Student Master'!B:B,0)),"0"))</f>
        <v/>
      </c>
    </row>
    <row r="1260" spans="1:17" x14ac:dyDescent="0.35">
      <c r="A1260" s="20">
        <v>1259</v>
      </c>
      <c r="B1260" s="21"/>
      <c r="C1260" s="20"/>
      <c r="D1260" s="20"/>
      <c r="E1260" s="20"/>
      <c r="F1260" s="20"/>
      <c r="G1260" s="22" t="str">
        <f>IF(TRIM(D1260)="","",IFERROR(INDEX('Student Master'!AB:AB,MATCH(D1260,'Student Master'!B:B,0)),"0"))</f>
        <v/>
      </c>
      <c r="H1260" s="22" t="str">
        <f>IF(TRIM(D1260)="","",IFERROR(INDEX('Student Master'!AG:AG,MATCH(D1260,'Student Master'!B:B,0)),"0"))</f>
        <v/>
      </c>
      <c r="I1260" s="22" t="str">
        <f>IF(TRIM(D1260)="","",IFERROR(INDEX('Student Master'!AH:AH,MATCH(D1260,'Student Master'!B:B,0)),"0"))</f>
        <v/>
      </c>
      <c r="J1260" s="22" t="str">
        <f>IF(TRIM(D1260)="","",IFERROR(INDEX('Student Master'!AI:AI,MATCH(D1260,'Student Master'!B:B,0)),"0"))</f>
        <v/>
      </c>
      <c r="K1260" s="23" t="str">
        <f t="shared" si="23"/>
        <v/>
      </c>
      <c r="L1260" s="20"/>
      <c r="M1260" s="20" t="str">
        <f>IF(TRIM(D1260)="","",IFERROR(INDEX('Student Master'!C:C,MATCH(D1260,'Student Master'!B:B,0)),"0"))</f>
        <v/>
      </c>
      <c r="N1260" s="20" t="str">
        <f>IF(TRIM(D1260)="","",IFERROR(INDEX('Student Master'!D:D,MATCH(D1260,'Student Master'!B:B,0)),"0"))</f>
        <v/>
      </c>
      <c r="O1260" s="20" t="str">
        <f>IF(TRIM(D1260)="","",IFERROR(INDEX('Student Master'!H:H,MATCH(D1260,'Student Master'!B:B,0)),"0"))</f>
        <v/>
      </c>
      <c r="P1260" s="20" t="str">
        <f>IF(TRIM(D1260)="","",IFERROR(INDEX('Student Master'!N:N,MATCH(D1260,'Student Master'!B:B,0)),"0"))</f>
        <v/>
      </c>
      <c r="Q1260" s="20" t="str">
        <f>IF(TRIM(D1260)="","",IFERROR(INDEX('Student Master'!L:L,MATCH(D1260,'Student Master'!B:B,0)),"0"))</f>
        <v/>
      </c>
    </row>
    <row r="1261" spans="1:17" x14ac:dyDescent="0.35">
      <c r="A1261" s="20">
        <v>1260</v>
      </c>
      <c r="B1261" s="21"/>
      <c r="C1261" s="20"/>
      <c r="D1261" s="20"/>
      <c r="E1261" s="20"/>
      <c r="F1261" s="20"/>
      <c r="G1261" s="22" t="str">
        <f>IF(TRIM(D1261)="","",IFERROR(INDEX('Student Master'!AB:AB,MATCH(D1261,'Student Master'!B:B,0)),"0"))</f>
        <v/>
      </c>
      <c r="H1261" s="22" t="str">
        <f>IF(TRIM(D1261)="","",IFERROR(INDEX('Student Master'!AG:AG,MATCH(D1261,'Student Master'!B:B,0)),"0"))</f>
        <v/>
      </c>
      <c r="I1261" s="22" t="str">
        <f>IF(TRIM(D1261)="","",IFERROR(INDEX('Student Master'!AH:AH,MATCH(D1261,'Student Master'!B:B,0)),"0"))</f>
        <v/>
      </c>
      <c r="J1261" s="22" t="str">
        <f>IF(TRIM(D1261)="","",IFERROR(INDEX('Student Master'!AI:AI,MATCH(D1261,'Student Master'!B:B,0)),"0"))</f>
        <v/>
      </c>
      <c r="K1261" s="23" t="str">
        <f t="shared" si="23"/>
        <v/>
      </c>
      <c r="L1261" s="20"/>
      <c r="M1261" s="20" t="str">
        <f>IF(TRIM(D1261)="","",IFERROR(INDEX('Student Master'!C:C,MATCH(D1261,'Student Master'!B:B,0)),"0"))</f>
        <v/>
      </c>
      <c r="N1261" s="20" t="str">
        <f>IF(TRIM(D1261)="","",IFERROR(INDEX('Student Master'!D:D,MATCH(D1261,'Student Master'!B:B,0)),"0"))</f>
        <v/>
      </c>
      <c r="O1261" s="20" t="str">
        <f>IF(TRIM(D1261)="","",IFERROR(INDEX('Student Master'!H:H,MATCH(D1261,'Student Master'!B:B,0)),"0"))</f>
        <v/>
      </c>
      <c r="P1261" s="20" t="str">
        <f>IF(TRIM(D1261)="","",IFERROR(INDEX('Student Master'!N:N,MATCH(D1261,'Student Master'!B:B,0)),"0"))</f>
        <v/>
      </c>
      <c r="Q1261" s="20" t="str">
        <f>IF(TRIM(D1261)="","",IFERROR(INDEX('Student Master'!L:L,MATCH(D1261,'Student Master'!B:B,0)),"0"))</f>
        <v/>
      </c>
    </row>
    <row r="1262" spans="1:17" x14ac:dyDescent="0.35">
      <c r="A1262" s="20">
        <v>1261</v>
      </c>
      <c r="B1262" s="21"/>
      <c r="C1262" s="20"/>
      <c r="D1262" s="20"/>
      <c r="E1262" s="20"/>
      <c r="F1262" s="20"/>
      <c r="G1262" s="22" t="str">
        <f>IF(TRIM(D1262)="","",IFERROR(INDEX('Student Master'!AB:AB,MATCH(D1262,'Student Master'!B:B,0)),"0"))</f>
        <v/>
      </c>
      <c r="H1262" s="22" t="str">
        <f>IF(TRIM(D1262)="","",IFERROR(INDEX('Student Master'!AG:AG,MATCH(D1262,'Student Master'!B:B,0)),"0"))</f>
        <v/>
      </c>
      <c r="I1262" s="22" t="str">
        <f>IF(TRIM(D1262)="","",IFERROR(INDEX('Student Master'!AH:AH,MATCH(D1262,'Student Master'!B:B,0)),"0"))</f>
        <v/>
      </c>
      <c r="J1262" s="22" t="str">
        <f>IF(TRIM(D1262)="","",IFERROR(INDEX('Student Master'!AI:AI,MATCH(D1262,'Student Master'!B:B,0)),"0"))</f>
        <v/>
      </c>
      <c r="K1262" s="23" t="str">
        <f t="shared" si="23"/>
        <v/>
      </c>
      <c r="L1262" s="20"/>
      <c r="M1262" s="20" t="str">
        <f>IF(TRIM(D1262)="","",IFERROR(INDEX('Student Master'!C:C,MATCH(D1262,'Student Master'!B:B,0)),"0"))</f>
        <v/>
      </c>
      <c r="N1262" s="20" t="str">
        <f>IF(TRIM(D1262)="","",IFERROR(INDEX('Student Master'!D:D,MATCH(D1262,'Student Master'!B:B,0)),"0"))</f>
        <v/>
      </c>
      <c r="O1262" s="20" t="str">
        <f>IF(TRIM(D1262)="","",IFERROR(INDEX('Student Master'!H:H,MATCH(D1262,'Student Master'!B:B,0)),"0"))</f>
        <v/>
      </c>
      <c r="P1262" s="20" t="str">
        <f>IF(TRIM(D1262)="","",IFERROR(INDEX('Student Master'!N:N,MATCH(D1262,'Student Master'!B:B,0)),"0"))</f>
        <v/>
      </c>
      <c r="Q1262" s="20" t="str">
        <f>IF(TRIM(D1262)="","",IFERROR(INDEX('Student Master'!L:L,MATCH(D1262,'Student Master'!B:B,0)),"0"))</f>
        <v/>
      </c>
    </row>
    <row r="1263" spans="1:17" x14ac:dyDescent="0.35">
      <c r="A1263" s="20">
        <v>1262</v>
      </c>
      <c r="B1263" s="21"/>
      <c r="C1263" s="20"/>
      <c r="D1263" s="20"/>
      <c r="E1263" s="20"/>
      <c r="F1263" s="20"/>
      <c r="G1263" s="22" t="str">
        <f>IF(TRIM(D1263)="","",IFERROR(INDEX('Student Master'!AB:AB,MATCH(D1263,'Student Master'!B:B,0)),"0"))</f>
        <v/>
      </c>
      <c r="H1263" s="22" t="str">
        <f>IF(TRIM(D1263)="","",IFERROR(INDEX('Student Master'!AG:AG,MATCH(D1263,'Student Master'!B:B,0)),"0"))</f>
        <v/>
      </c>
      <c r="I1263" s="22" t="str">
        <f>IF(TRIM(D1263)="","",IFERROR(INDEX('Student Master'!AH:AH,MATCH(D1263,'Student Master'!B:B,0)),"0"))</f>
        <v/>
      </c>
      <c r="J1263" s="22" t="str">
        <f>IF(TRIM(D1263)="","",IFERROR(INDEX('Student Master'!AI:AI,MATCH(D1263,'Student Master'!B:B,0)),"0"))</f>
        <v/>
      </c>
      <c r="K1263" s="23" t="str">
        <f t="shared" si="23"/>
        <v/>
      </c>
      <c r="L1263" s="20"/>
      <c r="M1263" s="20" t="str">
        <f>IF(TRIM(D1263)="","",IFERROR(INDEX('Student Master'!C:C,MATCH(D1263,'Student Master'!B:B,0)),"0"))</f>
        <v/>
      </c>
      <c r="N1263" s="20" t="str">
        <f>IF(TRIM(D1263)="","",IFERROR(INDEX('Student Master'!D:D,MATCH(D1263,'Student Master'!B:B,0)),"0"))</f>
        <v/>
      </c>
      <c r="O1263" s="20" t="str">
        <f>IF(TRIM(D1263)="","",IFERROR(INDEX('Student Master'!H:H,MATCH(D1263,'Student Master'!B:B,0)),"0"))</f>
        <v/>
      </c>
      <c r="P1263" s="20" t="str">
        <f>IF(TRIM(D1263)="","",IFERROR(INDEX('Student Master'!N:N,MATCH(D1263,'Student Master'!B:B,0)),"0"))</f>
        <v/>
      </c>
      <c r="Q1263" s="20" t="str">
        <f>IF(TRIM(D1263)="","",IFERROR(INDEX('Student Master'!L:L,MATCH(D1263,'Student Master'!B:B,0)),"0"))</f>
        <v/>
      </c>
    </row>
    <row r="1264" spans="1:17" x14ac:dyDescent="0.35">
      <c r="A1264" s="20">
        <v>1263</v>
      </c>
      <c r="B1264" s="21"/>
      <c r="C1264" s="20"/>
      <c r="D1264" s="20"/>
      <c r="E1264" s="20"/>
      <c r="F1264" s="20"/>
      <c r="G1264" s="22" t="str">
        <f>IF(TRIM(D1264)="","",IFERROR(INDEX('Student Master'!AB:AB,MATCH(D1264,'Student Master'!B:B,0)),"0"))</f>
        <v/>
      </c>
      <c r="H1264" s="22" t="str">
        <f>IF(TRIM(D1264)="","",IFERROR(INDEX('Student Master'!AG:AG,MATCH(D1264,'Student Master'!B:B,0)),"0"))</f>
        <v/>
      </c>
      <c r="I1264" s="22" t="str">
        <f>IF(TRIM(D1264)="","",IFERROR(INDEX('Student Master'!AH:AH,MATCH(D1264,'Student Master'!B:B,0)),"0"))</f>
        <v/>
      </c>
      <c r="J1264" s="22" t="str">
        <f>IF(TRIM(D1264)="","",IFERROR(INDEX('Student Master'!AI:AI,MATCH(D1264,'Student Master'!B:B,0)),"0"))</f>
        <v/>
      </c>
      <c r="K1264" s="23" t="str">
        <f t="shared" si="23"/>
        <v/>
      </c>
      <c r="L1264" s="20"/>
      <c r="M1264" s="20" t="str">
        <f>IF(TRIM(D1264)="","",IFERROR(INDEX('Student Master'!C:C,MATCH(D1264,'Student Master'!B:B,0)),"0"))</f>
        <v/>
      </c>
      <c r="N1264" s="20" t="str">
        <f>IF(TRIM(D1264)="","",IFERROR(INDEX('Student Master'!D:D,MATCH(D1264,'Student Master'!B:B,0)),"0"))</f>
        <v/>
      </c>
      <c r="O1264" s="20" t="str">
        <f>IF(TRIM(D1264)="","",IFERROR(INDEX('Student Master'!H:H,MATCH(D1264,'Student Master'!B:B,0)),"0"))</f>
        <v/>
      </c>
      <c r="P1264" s="20" t="str">
        <f>IF(TRIM(D1264)="","",IFERROR(INDEX('Student Master'!N:N,MATCH(D1264,'Student Master'!B:B,0)),"0"))</f>
        <v/>
      </c>
      <c r="Q1264" s="20" t="str">
        <f>IF(TRIM(D1264)="","",IFERROR(INDEX('Student Master'!L:L,MATCH(D1264,'Student Master'!B:B,0)),"0"))</f>
        <v/>
      </c>
    </row>
    <row r="1265" spans="1:17" x14ac:dyDescent="0.35">
      <c r="A1265" s="20">
        <v>1264</v>
      </c>
      <c r="B1265" s="21"/>
      <c r="C1265" s="20"/>
      <c r="D1265" s="20"/>
      <c r="E1265" s="20"/>
      <c r="F1265" s="20"/>
      <c r="G1265" s="22" t="str">
        <f>IF(TRIM(D1265)="","",IFERROR(INDEX('Student Master'!AB:AB,MATCH(D1265,'Student Master'!B:B,0)),"0"))</f>
        <v/>
      </c>
      <c r="H1265" s="22" t="str">
        <f>IF(TRIM(D1265)="","",IFERROR(INDEX('Student Master'!AG:AG,MATCH(D1265,'Student Master'!B:B,0)),"0"))</f>
        <v/>
      </c>
      <c r="I1265" s="22" t="str">
        <f>IF(TRIM(D1265)="","",IFERROR(INDEX('Student Master'!AH:AH,MATCH(D1265,'Student Master'!B:B,0)),"0"))</f>
        <v/>
      </c>
      <c r="J1265" s="22" t="str">
        <f>IF(TRIM(D1265)="","",IFERROR(INDEX('Student Master'!AI:AI,MATCH(D1265,'Student Master'!B:B,0)),"0"))</f>
        <v/>
      </c>
      <c r="K1265" s="23" t="str">
        <f t="shared" si="23"/>
        <v/>
      </c>
      <c r="L1265" s="20"/>
      <c r="M1265" s="20" t="str">
        <f>IF(TRIM(D1265)="","",IFERROR(INDEX('Student Master'!C:C,MATCH(D1265,'Student Master'!B:B,0)),"0"))</f>
        <v/>
      </c>
      <c r="N1265" s="20" t="str">
        <f>IF(TRIM(D1265)="","",IFERROR(INDEX('Student Master'!D:D,MATCH(D1265,'Student Master'!B:B,0)),"0"))</f>
        <v/>
      </c>
      <c r="O1265" s="20" t="str">
        <f>IF(TRIM(D1265)="","",IFERROR(INDEX('Student Master'!H:H,MATCH(D1265,'Student Master'!B:B,0)),"0"))</f>
        <v/>
      </c>
      <c r="P1265" s="20" t="str">
        <f>IF(TRIM(D1265)="","",IFERROR(INDEX('Student Master'!N:N,MATCH(D1265,'Student Master'!B:B,0)),"0"))</f>
        <v/>
      </c>
      <c r="Q1265" s="20" t="str">
        <f>IF(TRIM(D1265)="","",IFERROR(INDEX('Student Master'!L:L,MATCH(D1265,'Student Master'!B:B,0)),"0"))</f>
        <v/>
      </c>
    </row>
    <row r="1266" spans="1:17" x14ac:dyDescent="0.35">
      <c r="A1266" s="20">
        <v>1265</v>
      </c>
      <c r="B1266" s="21"/>
      <c r="C1266" s="20"/>
      <c r="D1266" s="20"/>
      <c r="E1266" s="20"/>
      <c r="F1266" s="20"/>
      <c r="G1266" s="22" t="str">
        <f>IF(TRIM(D1266)="","",IFERROR(INDEX('Student Master'!AB:AB,MATCH(D1266,'Student Master'!B:B,0)),"0"))</f>
        <v/>
      </c>
      <c r="H1266" s="22" t="str">
        <f>IF(TRIM(D1266)="","",IFERROR(INDEX('Student Master'!AG:AG,MATCH(D1266,'Student Master'!B:B,0)),"0"))</f>
        <v/>
      </c>
      <c r="I1266" s="22" t="str">
        <f>IF(TRIM(D1266)="","",IFERROR(INDEX('Student Master'!AH:AH,MATCH(D1266,'Student Master'!B:B,0)),"0"))</f>
        <v/>
      </c>
      <c r="J1266" s="22" t="str">
        <f>IF(TRIM(D1266)="","",IFERROR(INDEX('Student Master'!AI:AI,MATCH(D1266,'Student Master'!B:B,0)),"0"))</f>
        <v/>
      </c>
      <c r="K1266" s="23" t="str">
        <f t="shared" si="23"/>
        <v/>
      </c>
      <c r="L1266" s="20"/>
      <c r="M1266" s="20" t="str">
        <f>IF(TRIM(D1266)="","",IFERROR(INDEX('Student Master'!C:C,MATCH(D1266,'Student Master'!B:B,0)),"0"))</f>
        <v/>
      </c>
      <c r="N1266" s="20" t="str">
        <f>IF(TRIM(D1266)="","",IFERROR(INDEX('Student Master'!D:D,MATCH(D1266,'Student Master'!B:B,0)),"0"))</f>
        <v/>
      </c>
      <c r="O1266" s="20" t="str">
        <f>IF(TRIM(D1266)="","",IFERROR(INDEX('Student Master'!H:H,MATCH(D1266,'Student Master'!B:B,0)),"0"))</f>
        <v/>
      </c>
      <c r="P1266" s="20" t="str">
        <f>IF(TRIM(D1266)="","",IFERROR(INDEX('Student Master'!N:N,MATCH(D1266,'Student Master'!B:B,0)),"0"))</f>
        <v/>
      </c>
      <c r="Q1266" s="20" t="str">
        <f>IF(TRIM(D1266)="","",IFERROR(INDEX('Student Master'!L:L,MATCH(D1266,'Student Master'!B:B,0)),"0"))</f>
        <v/>
      </c>
    </row>
    <row r="1267" spans="1:17" x14ac:dyDescent="0.35">
      <c r="A1267" s="20">
        <v>1266</v>
      </c>
      <c r="B1267" s="21"/>
      <c r="C1267" s="20"/>
      <c r="D1267" s="20"/>
      <c r="E1267" s="20"/>
      <c r="F1267" s="20"/>
      <c r="G1267" s="22" t="str">
        <f>IF(TRIM(D1267)="","",IFERROR(INDEX('Student Master'!AB:AB,MATCH(D1267,'Student Master'!B:B,0)),"0"))</f>
        <v/>
      </c>
      <c r="H1267" s="22" t="str">
        <f>IF(TRIM(D1267)="","",IFERROR(INDEX('Student Master'!AG:AG,MATCH(D1267,'Student Master'!B:B,0)),"0"))</f>
        <v/>
      </c>
      <c r="I1267" s="22" t="str">
        <f>IF(TRIM(D1267)="","",IFERROR(INDEX('Student Master'!AH:AH,MATCH(D1267,'Student Master'!B:B,0)),"0"))</f>
        <v/>
      </c>
      <c r="J1267" s="22" t="str">
        <f>IF(TRIM(D1267)="","",IFERROR(INDEX('Student Master'!AI:AI,MATCH(D1267,'Student Master'!B:B,0)),"0"))</f>
        <v/>
      </c>
      <c r="K1267" s="23" t="str">
        <f t="shared" si="23"/>
        <v/>
      </c>
      <c r="L1267" s="20"/>
      <c r="M1267" s="20" t="str">
        <f>IF(TRIM(D1267)="","",IFERROR(INDEX('Student Master'!C:C,MATCH(D1267,'Student Master'!B:B,0)),"0"))</f>
        <v/>
      </c>
      <c r="N1267" s="20" t="str">
        <f>IF(TRIM(D1267)="","",IFERROR(INDEX('Student Master'!D:D,MATCH(D1267,'Student Master'!B:B,0)),"0"))</f>
        <v/>
      </c>
      <c r="O1267" s="20" t="str">
        <f>IF(TRIM(D1267)="","",IFERROR(INDEX('Student Master'!H:H,MATCH(D1267,'Student Master'!B:B,0)),"0"))</f>
        <v/>
      </c>
      <c r="P1267" s="20" t="str">
        <f>IF(TRIM(D1267)="","",IFERROR(INDEX('Student Master'!N:N,MATCH(D1267,'Student Master'!B:B,0)),"0"))</f>
        <v/>
      </c>
      <c r="Q1267" s="20" t="str">
        <f>IF(TRIM(D1267)="","",IFERROR(INDEX('Student Master'!L:L,MATCH(D1267,'Student Master'!B:B,0)),"0"))</f>
        <v/>
      </c>
    </row>
    <row r="1268" spans="1:17" x14ac:dyDescent="0.35">
      <c r="A1268" s="20">
        <v>1267</v>
      </c>
      <c r="B1268" s="21"/>
      <c r="C1268" s="20"/>
      <c r="D1268" s="20"/>
      <c r="E1268" s="20"/>
      <c r="F1268" s="20"/>
      <c r="G1268" s="22" t="str">
        <f>IF(TRIM(D1268)="","",IFERROR(INDEX('Student Master'!AB:AB,MATCH(D1268,'Student Master'!B:B,0)),"0"))</f>
        <v/>
      </c>
      <c r="H1268" s="22" t="str">
        <f>IF(TRIM(D1268)="","",IFERROR(INDEX('Student Master'!AG:AG,MATCH(D1268,'Student Master'!B:B,0)),"0"))</f>
        <v/>
      </c>
      <c r="I1268" s="22" t="str">
        <f>IF(TRIM(D1268)="","",IFERROR(INDEX('Student Master'!AH:AH,MATCH(D1268,'Student Master'!B:B,0)),"0"))</f>
        <v/>
      </c>
      <c r="J1268" s="22" t="str">
        <f>IF(TRIM(D1268)="","",IFERROR(INDEX('Student Master'!AI:AI,MATCH(D1268,'Student Master'!B:B,0)),"0"))</f>
        <v/>
      </c>
      <c r="K1268" s="23" t="str">
        <f t="shared" si="23"/>
        <v/>
      </c>
      <c r="L1268" s="20"/>
      <c r="M1268" s="20" t="str">
        <f>IF(TRIM(D1268)="","",IFERROR(INDEX('Student Master'!C:C,MATCH(D1268,'Student Master'!B:B,0)),"0"))</f>
        <v/>
      </c>
      <c r="N1268" s="20" t="str">
        <f>IF(TRIM(D1268)="","",IFERROR(INDEX('Student Master'!D:D,MATCH(D1268,'Student Master'!B:B,0)),"0"))</f>
        <v/>
      </c>
      <c r="O1268" s="20" t="str">
        <f>IF(TRIM(D1268)="","",IFERROR(INDEX('Student Master'!H:H,MATCH(D1268,'Student Master'!B:B,0)),"0"))</f>
        <v/>
      </c>
      <c r="P1268" s="20" t="str">
        <f>IF(TRIM(D1268)="","",IFERROR(INDEX('Student Master'!N:N,MATCH(D1268,'Student Master'!B:B,0)),"0"))</f>
        <v/>
      </c>
      <c r="Q1268" s="20" t="str">
        <f>IF(TRIM(D1268)="","",IFERROR(INDEX('Student Master'!L:L,MATCH(D1268,'Student Master'!B:B,0)),"0"))</f>
        <v/>
      </c>
    </row>
    <row r="1269" spans="1:17" x14ac:dyDescent="0.35">
      <c r="A1269" s="20">
        <v>1268</v>
      </c>
      <c r="B1269" s="21"/>
      <c r="C1269" s="20"/>
      <c r="D1269" s="20"/>
      <c r="E1269" s="20"/>
      <c r="F1269" s="20"/>
      <c r="G1269" s="22" t="str">
        <f>IF(TRIM(D1269)="","",IFERROR(INDEX('Student Master'!AB:AB,MATCH(D1269,'Student Master'!B:B,0)),"0"))</f>
        <v/>
      </c>
      <c r="H1269" s="22" t="str">
        <f>IF(TRIM(D1269)="","",IFERROR(INDEX('Student Master'!AG:AG,MATCH(D1269,'Student Master'!B:B,0)),"0"))</f>
        <v/>
      </c>
      <c r="I1269" s="22" t="str">
        <f>IF(TRIM(D1269)="","",IFERROR(INDEX('Student Master'!AH:AH,MATCH(D1269,'Student Master'!B:B,0)),"0"))</f>
        <v/>
      </c>
      <c r="J1269" s="22" t="str">
        <f>IF(TRIM(D1269)="","",IFERROR(INDEX('Student Master'!AI:AI,MATCH(D1269,'Student Master'!B:B,0)),"0"))</f>
        <v/>
      </c>
      <c r="K1269" s="23" t="str">
        <f t="shared" si="23"/>
        <v/>
      </c>
      <c r="L1269" s="20"/>
      <c r="M1269" s="20" t="str">
        <f>IF(TRIM(D1269)="","",IFERROR(INDEX('Student Master'!C:C,MATCH(D1269,'Student Master'!B:B,0)),"0"))</f>
        <v/>
      </c>
      <c r="N1269" s="20" t="str">
        <f>IF(TRIM(D1269)="","",IFERROR(INDEX('Student Master'!D:D,MATCH(D1269,'Student Master'!B:B,0)),"0"))</f>
        <v/>
      </c>
      <c r="O1269" s="20" t="str">
        <f>IF(TRIM(D1269)="","",IFERROR(INDEX('Student Master'!H:H,MATCH(D1269,'Student Master'!B:B,0)),"0"))</f>
        <v/>
      </c>
      <c r="P1269" s="20" t="str">
        <f>IF(TRIM(D1269)="","",IFERROR(INDEX('Student Master'!N:N,MATCH(D1269,'Student Master'!B:B,0)),"0"))</f>
        <v/>
      </c>
      <c r="Q1269" s="20" t="str">
        <f>IF(TRIM(D1269)="","",IFERROR(INDEX('Student Master'!L:L,MATCH(D1269,'Student Master'!B:B,0)),"0"))</f>
        <v/>
      </c>
    </row>
    <row r="1270" spans="1:17" x14ac:dyDescent="0.35">
      <c r="A1270" s="20">
        <v>1269</v>
      </c>
      <c r="B1270" s="21"/>
      <c r="C1270" s="20"/>
      <c r="D1270" s="20"/>
      <c r="E1270" s="20"/>
      <c r="F1270" s="20"/>
      <c r="G1270" s="22" t="str">
        <f>IF(TRIM(D1270)="","",IFERROR(INDEX('Student Master'!AB:AB,MATCH(D1270,'Student Master'!B:B,0)),"0"))</f>
        <v/>
      </c>
      <c r="H1270" s="22" t="str">
        <f>IF(TRIM(D1270)="","",IFERROR(INDEX('Student Master'!AG:AG,MATCH(D1270,'Student Master'!B:B,0)),"0"))</f>
        <v/>
      </c>
      <c r="I1270" s="22" t="str">
        <f>IF(TRIM(D1270)="","",IFERROR(INDEX('Student Master'!AH:AH,MATCH(D1270,'Student Master'!B:B,0)),"0"))</f>
        <v/>
      </c>
      <c r="J1270" s="22" t="str">
        <f>IF(TRIM(D1270)="","",IFERROR(INDEX('Student Master'!AI:AI,MATCH(D1270,'Student Master'!B:B,0)),"0"))</f>
        <v/>
      </c>
      <c r="K1270" s="23" t="str">
        <f t="shared" si="23"/>
        <v/>
      </c>
      <c r="L1270" s="20"/>
      <c r="M1270" s="20" t="str">
        <f>IF(TRIM(D1270)="","",IFERROR(INDEX('Student Master'!C:C,MATCH(D1270,'Student Master'!B:B,0)),"0"))</f>
        <v/>
      </c>
      <c r="N1270" s="20" t="str">
        <f>IF(TRIM(D1270)="","",IFERROR(INDEX('Student Master'!D:D,MATCH(D1270,'Student Master'!B:B,0)),"0"))</f>
        <v/>
      </c>
      <c r="O1270" s="20" t="str">
        <f>IF(TRIM(D1270)="","",IFERROR(INDEX('Student Master'!H:H,MATCH(D1270,'Student Master'!B:B,0)),"0"))</f>
        <v/>
      </c>
      <c r="P1270" s="20" t="str">
        <f>IF(TRIM(D1270)="","",IFERROR(INDEX('Student Master'!N:N,MATCH(D1270,'Student Master'!B:B,0)),"0"))</f>
        <v/>
      </c>
      <c r="Q1270" s="20" t="str">
        <f>IF(TRIM(D1270)="","",IFERROR(INDEX('Student Master'!L:L,MATCH(D1270,'Student Master'!B:B,0)),"0"))</f>
        <v/>
      </c>
    </row>
    <row r="1271" spans="1:17" x14ac:dyDescent="0.35">
      <c r="A1271" s="20">
        <v>1270</v>
      </c>
      <c r="B1271" s="21"/>
      <c r="C1271" s="20"/>
      <c r="D1271" s="20"/>
      <c r="E1271" s="20"/>
      <c r="F1271" s="20"/>
      <c r="G1271" s="22" t="str">
        <f>IF(TRIM(D1271)="","",IFERROR(INDEX('Student Master'!AB:AB,MATCH(D1271,'Student Master'!B:B,0)),"0"))</f>
        <v/>
      </c>
      <c r="H1271" s="22" t="str">
        <f>IF(TRIM(D1271)="","",IFERROR(INDEX('Student Master'!AG:AG,MATCH(D1271,'Student Master'!B:B,0)),"0"))</f>
        <v/>
      </c>
      <c r="I1271" s="22" t="str">
        <f>IF(TRIM(D1271)="","",IFERROR(INDEX('Student Master'!AH:AH,MATCH(D1271,'Student Master'!B:B,0)),"0"))</f>
        <v/>
      </c>
      <c r="J1271" s="22" t="str">
        <f>IF(TRIM(D1271)="","",IFERROR(INDEX('Student Master'!AI:AI,MATCH(D1271,'Student Master'!B:B,0)),"0"))</f>
        <v/>
      </c>
      <c r="K1271" s="23" t="str">
        <f t="shared" si="23"/>
        <v/>
      </c>
      <c r="L1271" s="20"/>
      <c r="M1271" s="20" t="str">
        <f>IF(TRIM(D1271)="","",IFERROR(INDEX('Student Master'!C:C,MATCH(D1271,'Student Master'!B:B,0)),"0"))</f>
        <v/>
      </c>
      <c r="N1271" s="20" t="str">
        <f>IF(TRIM(D1271)="","",IFERROR(INDEX('Student Master'!D:D,MATCH(D1271,'Student Master'!B:B,0)),"0"))</f>
        <v/>
      </c>
      <c r="O1271" s="20" t="str">
        <f>IF(TRIM(D1271)="","",IFERROR(INDEX('Student Master'!H:H,MATCH(D1271,'Student Master'!B:B,0)),"0"))</f>
        <v/>
      </c>
      <c r="P1271" s="20" t="str">
        <f>IF(TRIM(D1271)="","",IFERROR(INDEX('Student Master'!N:N,MATCH(D1271,'Student Master'!B:B,0)),"0"))</f>
        <v/>
      </c>
      <c r="Q1271" s="20" t="str">
        <f>IF(TRIM(D1271)="","",IFERROR(INDEX('Student Master'!L:L,MATCH(D1271,'Student Master'!B:B,0)),"0"))</f>
        <v/>
      </c>
    </row>
    <row r="1272" spans="1:17" x14ac:dyDescent="0.35">
      <c r="A1272" s="20">
        <v>1271</v>
      </c>
      <c r="B1272" s="21"/>
      <c r="C1272" s="20"/>
      <c r="D1272" s="20"/>
      <c r="E1272" s="20"/>
      <c r="F1272" s="20"/>
      <c r="G1272" s="22" t="str">
        <f>IF(TRIM(D1272)="","",IFERROR(INDEX('Student Master'!AB:AB,MATCH(D1272,'Student Master'!B:B,0)),"0"))</f>
        <v/>
      </c>
      <c r="H1272" s="22" t="str">
        <f>IF(TRIM(D1272)="","",IFERROR(INDEX('Student Master'!AG:AG,MATCH(D1272,'Student Master'!B:B,0)),"0"))</f>
        <v/>
      </c>
      <c r="I1272" s="22" t="str">
        <f>IF(TRIM(D1272)="","",IFERROR(INDEX('Student Master'!AH:AH,MATCH(D1272,'Student Master'!B:B,0)),"0"))</f>
        <v/>
      </c>
      <c r="J1272" s="22" t="str">
        <f>IF(TRIM(D1272)="","",IFERROR(INDEX('Student Master'!AI:AI,MATCH(D1272,'Student Master'!B:B,0)),"0"))</f>
        <v/>
      </c>
      <c r="K1272" s="23" t="str">
        <f t="shared" si="23"/>
        <v/>
      </c>
      <c r="L1272" s="20"/>
      <c r="M1272" s="20" t="str">
        <f>IF(TRIM(D1272)="","",IFERROR(INDEX('Student Master'!C:C,MATCH(D1272,'Student Master'!B:B,0)),"0"))</f>
        <v/>
      </c>
      <c r="N1272" s="20" t="str">
        <f>IF(TRIM(D1272)="","",IFERROR(INDEX('Student Master'!D:D,MATCH(D1272,'Student Master'!B:B,0)),"0"))</f>
        <v/>
      </c>
      <c r="O1272" s="20" t="str">
        <f>IF(TRIM(D1272)="","",IFERROR(INDEX('Student Master'!H:H,MATCH(D1272,'Student Master'!B:B,0)),"0"))</f>
        <v/>
      </c>
      <c r="P1272" s="20" t="str">
        <f>IF(TRIM(D1272)="","",IFERROR(INDEX('Student Master'!N:N,MATCH(D1272,'Student Master'!B:B,0)),"0"))</f>
        <v/>
      </c>
      <c r="Q1272" s="20" t="str">
        <f>IF(TRIM(D1272)="","",IFERROR(INDEX('Student Master'!L:L,MATCH(D1272,'Student Master'!B:B,0)),"0"))</f>
        <v/>
      </c>
    </row>
    <row r="1273" spans="1:17" x14ac:dyDescent="0.35">
      <c r="A1273" s="20">
        <v>1272</v>
      </c>
      <c r="B1273" s="21"/>
      <c r="C1273" s="20"/>
      <c r="D1273" s="20"/>
      <c r="E1273" s="20"/>
      <c r="F1273" s="20"/>
      <c r="G1273" s="22" t="str">
        <f>IF(TRIM(D1273)="","",IFERROR(INDEX('Student Master'!AB:AB,MATCH(D1273,'Student Master'!B:B,0)),"0"))</f>
        <v/>
      </c>
      <c r="H1273" s="22" t="str">
        <f>IF(TRIM(D1273)="","",IFERROR(INDEX('Student Master'!AG:AG,MATCH(D1273,'Student Master'!B:B,0)),"0"))</f>
        <v/>
      </c>
      <c r="I1273" s="22" t="str">
        <f>IF(TRIM(D1273)="","",IFERROR(INDEX('Student Master'!AH:AH,MATCH(D1273,'Student Master'!B:B,0)),"0"))</f>
        <v/>
      </c>
      <c r="J1273" s="22" t="str">
        <f>IF(TRIM(D1273)="","",IFERROR(INDEX('Student Master'!AI:AI,MATCH(D1273,'Student Master'!B:B,0)),"0"))</f>
        <v/>
      </c>
      <c r="K1273" s="23" t="str">
        <f t="shared" si="23"/>
        <v/>
      </c>
      <c r="L1273" s="20"/>
      <c r="M1273" s="20" t="str">
        <f>IF(TRIM(D1273)="","",IFERROR(INDEX('Student Master'!C:C,MATCH(D1273,'Student Master'!B:B,0)),"0"))</f>
        <v/>
      </c>
      <c r="N1273" s="20" t="str">
        <f>IF(TRIM(D1273)="","",IFERROR(INDEX('Student Master'!D:D,MATCH(D1273,'Student Master'!B:B,0)),"0"))</f>
        <v/>
      </c>
      <c r="O1273" s="20" t="str">
        <f>IF(TRIM(D1273)="","",IFERROR(INDEX('Student Master'!H:H,MATCH(D1273,'Student Master'!B:B,0)),"0"))</f>
        <v/>
      </c>
      <c r="P1273" s="20" t="str">
        <f>IF(TRIM(D1273)="","",IFERROR(INDEX('Student Master'!N:N,MATCH(D1273,'Student Master'!B:B,0)),"0"))</f>
        <v/>
      </c>
      <c r="Q1273" s="20" t="str">
        <f>IF(TRIM(D1273)="","",IFERROR(INDEX('Student Master'!L:L,MATCH(D1273,'Student Master'!B:B,0)),"0"))</f>
        <v/>
      </c>
    </row>
    <row r="1274" spans="1:17" x14ac:dyDescent="0.35">
      <c r="A1274" s="20">
        <v>1273</v>
      </c>
      <c r="B1274" s="21"/>
      <c r="C1274" s="20"/>
      <c r="D1274" s="20"/>
      <c r="E1274" s="20"/>
      <c r="F1274" s="20"/>
      <c r="G1274" s="22" t="str">
        <f>IF(TRIM(D1274)="","",IFERROR(INDEX('Student Master'!AB:AB,MATCH(D1274,'Student Master'!B:B,0)),"0"))</f>
        <v/>
      </c>
      <c r="H1274" s="22" t="str">
        <f>IF(TRIM(D1274)="","",IFERROR(INDEX('Student Master'!AG:AG,MATCH(D1274,'Student Master'!B:B,0)),"0"))</f>
        <v/>
      </c>
      <c r="I1274" s="22" t="str">
        <f>IF(TRIM(D1274)="","",IFERROR(INDEX('Student Master'!AH:AH,MATCH(D1274,'Student Master'!B:B,0)),"0"))</f>
        <v/>
      </c>
      <c r="J1274" s="22" t="str">
        <f>IF(TRIM(D1274)="","",IFERROR(INDEX('Student Master'!AI:AI,MATCH(D1274,'Student Master'!B:B,0)),"0"))</f>
        <v/>
      </c>
      <c r="K1274" s="23" t="str">
        <f t="shared" si="23"/>
        <v/>
      </c>
      <c r="L1274" s="20"/>
      <c r="M1274" s="20" t="str">
        <f>IF(TRIM(D1274)="","",IFERROR(INDEX('Student Master'!C:C,MATCH(D1274,'Student Master'!B:B,0)),"0"))</f>
        <v/>
      </c>
      <c r="N1274" s="20" t="str">
        <f>IF(TRIM(D1274)="","",IFERROR(INDEX('Student Master'!D:D,MATCH(D1274,'Student Master'!B:B,0)),"0"))</f>
        <v/>
      </c>
      <c r="O1274" s="20" t="str">
        <f>IF(TRIM(D1274)="","",IFERROR(INDEX('Student Master'!H:H,MATCH(D1274,'Student Master'!B:B,0)),"0"))</f>
        <v/>
      </c>
      <c r="P1274" s="20" t="str">
        <f>IF(TRIM(D1274)="","",IFERROR(INDEX('Student Master'!N:N,MATCH(D1274,'Student Master'!B:B,0)),"0"))</f>
        <v/>
      </c>
      <c r="Q1274" s="20" t="str">
        <f>IF(TRIM(D1274)="","",IFERROR(INDEX('Student Master'!L:L,MATCH(D1274,'Student Master'!B:B,0)),"0"))</f>
        <v/>
      </c>
    </row>
    <row r="1275" spans="1:17" x14ac:dyDescent="0.35">
      <c r="A1275" s="20">
        <v>1274</v>
      </c>
      <c r="B1275" s="21"/>
      <c r="C1275" s="20"/>
      <c r="D1275" s="20"/>
      <c r="E1275" s="20"/>
      <c r="F1275" s="20"/>
      <c r="G1275" s="22" t="str">
        <f>IF(TRIM(D1275)="","",IFERROR(INDEX('Student Master'!AB:AB,MATCH(D1275,'Student Master'!B:B,0)),"0"))</f>
        <v/>
      </c>
      <c r="H1275" s="22" t="str">
        <f>IF(TRIM(D1275)="","",IFERROR(INDEX('Student Master'!AG:AG,MATCH(D1275,'Student Master'!B:B,0)),"0"))</f>
        <v/>
      </c>
      <c r="I1275" s="22" t="str">
        <f>IF(TRIM(D1275)="","",IFERROR(INDEX('Student Master'!AH:AH,MATCH(D1275,'Student Master'!B:B,0)),"0"))</f>
        <v/>
      </c>
      <c r="J1275" s="22" t="str">
        <f>IF(TRIM(D1275)="","",IFERROR(INDEX('Student Master'!AI:AI,MATCH(D1275,'Student Master'!B:B,0)),"0"))</f>
        <v/>
      </c>
      <c r="K1275" s="23" t="str">
        <f t="shared" si="23"/>
        <v/>
      </c>
      <c r="L1275" s="20"/>
      <c r="M1275" s="20" t="str">
        <f>IF(TRIM(D1275)="","",IFERROR(INDEX('Student Master'!C:C,MATCH(D1275,'Student Master'!B:B,0)),"0"))</f>
        <v/>
      </c>
      <c r="N1275" s="20" t="str">
        <f>IF(TRIM(D1275)="","",IFERROR(INDEX('Student Master'!D:D,MATCH(D1275,'Student Master'!B:B,0)),"0"))</f>
        <v/>
      </c>
      <c r="O1275" s="20" t="str">
        <f>IF(TRIM(D1275)="","",IFERROR(INDEX('Student Master'!H:H,MATCH(D1275,'Student Master'!B:B,0)),"0"))</f>
        <v/>
      </c>
      <c r="P1275" s="20" t="str">
        <f>IF(TRIM(D1275)="","",IFERROR(INDEX('Student Master'!N:N,MATCH(D1275,'Student Master'!B:B,0)),"0"))</f>
        <v/>
      </c>
      <c r="Q1275" s="20" t="str">
        <f>IF(TRIM(D1275)="","",IFERROR(INDEX('Student Master'!L:L,MATCH(D1275,'Student Master'!B:B,0)),"0"))</f>
        <v/>
      </c>
    </row>
    <row r="1276" spans="1:17" x14ac:dyDescent="0.35">
      <c r="A1276" s="20">
        <v>1275</v>
      </c>
      <c r="B1276" s="21"/>
      <c r="C1276" s="20"/>
      <c r="D1276" s="20"/>
      <c r="E1276" s="20"/>
      <c r="F1276" s="20"/>
      <c r="G1276" s="22" t="str">
        <f>IF(TRIM(D1276)="","",IFERROR(INDEX('Student Master'!AB:AB,MATCH(D1276,'Student Master'!B:B,0)),"0"))</f>
        <v/>
      </c>
      <c r="H1276" s="22" t="str">
        <f>IF(TRIM(D1276)="","",IFERROR(INDEX('Student Master'!AG:AG,MATCH(D1276,'Student Master'!B:B,0)),"0"))</f>
        <v/>
      </c>
      <c r="I1276" s="22" t="str">
        <f>IF(TRIM(D1276)="","",IFERROR(INDEX('Student Master'!AH:AH,MATCH(D1276,'Student Master'!B:B,0)),"0"))</f>
        <v/>
      </c>
      <c r="J1276" s="22" t="str">
        <f>IF(TRIM(D1276)="","",IFERROR(INDEX('Student Master'!AI:AI,MATCH(D1276,'Student Master'!B:B,0)),"0"))</f>
        <v/>
      </c>
      <c r="K1276" s="23" t="str">
        <f t="shared" si="23"/>
        <v/>
      </c>
      <c r="L1276" s="20"/>
      <c r="M1276" s="20" t="str">
        <f>IF(TRIM(D1276)="","",IFERROR(INDEX('Student Master'!C:C,MATCH(D1276,'Student Master'!B:B,0)),"0"))</f>
        <v/>
      </c>
      <c r="N1276" s="20" t="str">
        <f>IF(TRIM(D1276)="","",IFERROR(INDEX('Student Master'!D:D,MATCH(D1276,'Student Master'!B:B,0)),"0"))</f>
        <v/>
      </c>
      <c r="O1276" s="20" t="str">
        <f>IF(TRIM(D1276)="","",IFERROR(INDEX('Student Master'!H:H,MATCH(D1276,'Student Master'!B:B,0)),"0"))</f>
        <v/>
      </c>
      <c r="P1276" s="20" t="str">
        <f>IF(TRIM(D1276)="","",IFERROR(INDEX('Student Master'!N:N,MATCH(D1276,'Student Master'!B:B,0)),"0"))</f>
        <v/>
      </c>
      <c r="Q1276" s="20" t="str">
        <f>IF(TRIM(D1276)="","",IFERROR(INDEX('Student Master'!L:L,MATCH(D1276,'Student Master'!B:B,0)),"0"))</f>
        <v/>
      </c>
    </row>
    <row r="1277" spans="1:17" x14ac:dyDescent="0.35">
      <c r="A1277" s="20">
        <v>1276</v>
      </c>
      <c r="B1277" s="21"/>
      <c r="C1277" s="20"/>
      <c r="D1277" s="20"/>
      <c r="E1277" s="20"/>
      <c r="F1277" s="20"/>
      <c r="G1277" s="22" t="str">
        <f>IF(TRIM(D1277)="","",IFERROR(INDEX('Student Master'!AB:AB,MATCH(D1277,'Student Master'!B:B,0)),"0"))</f>
        <v/>
      </c>
      <c r="H1277" s="22" t="str">
        <f>IF(TRIM(D1277)="","",IFERROR(INDEX('Student Master'!AG:AG,MATCH(D1277,'Student Master'!B:B,0)),"0"))</f>
        <v/>
      </c>
      <c r="I1277" s="22" t="str">
        <f>IF(TRIM(D1277)="","",IFERROR(INDEX('Student Master'!AH:AH,MATCH(D1277,'Student Master'!B:B,0)),"0"))</f>
        <v/>
      </c>
      <c r="J1277" s="22" t="str">
        <f>IF(TRIM(D1277)="","",IFERROR(INDEX('Student Master'!AI:AI,MATCH(D1277,'Student Master'!B:B,0)),"0"))</f>
        <v/>
      </c>
      <c r="K1277" s="23" t="str">
        <f t="shared" si="23"/>
        <v/>
      </c>
      <c r="L1277" s="20"/>
      <c r="M1277" s="20" t="str">
        <f>IF(TRIM(D1277)="","",IFERROR(INDEX('Student Master'!C:C,MATCH(D1277,'Student Master'!B:B,0)),"0"))</f>
        <v/>
      </c>
      <c r="N1277" s="20" t="str">
        <f>IF(TRIM(D1277)="","",IFERROR(INDEX('Student Master'!D:D,MATCH(D1277,'Student Master'!B:B,0)),"0"))</f>
        <v/>
      </c>
      <c r="O1277" s="20" t="str">
        <f>IF(TRIM(D1277)="","",IFERROR(INDEX('Student Master'!H:H,MATCH(D1277,'Student Master'!B:B,0)),"0"))</f>
        <v/>
      </c>
      <c r="P1277" s="20" t="str">
        <f>IF(TRIM(D1277)="","",IFERROR(INDEX('Student Master'!N:N,MATCH(D1277,'Student Master'!B:B,0)),"0"))</f>
        <v/>
      </c>
      <c r="Q1277" s="20" t="str">
        <f>IF(TRIM(D1277)="","",IFERROR(INDEX('Student Master'!L:L,MATCH(D1277,'Student Master'!B:B,0)),"0"))</f>
        <v/>
      </c>
    </row>
    <row r="1278" spans="1:17" x14ac:dyDescent="0.35">
      <c r="A1278" s="20">
        <v>1277</v>
      </c>
      <c r="B1278" s="21"/>
      <c r="C1278" s="20"/>
      <c r="D1278" s="20"/>
      <c r="E1278" s="20"/>
      <c r="F1278" s="20"/>
      <c r="G1278" s="22" t="str">
        <f>IF(TRIM(D1278)="","",IFERROR(INDEX('Student Master'!AB:AB,MATCH(D1278,'Student Master'!B:B,0)),"0"))</f>
        <v/>
      </c>
      <c r="H1278" s="22" t="str">
        <f>IF(TRIM(D1278)="","",IFERROR(INDEX('Student Master'!AG:AG,MATCH(D1278,'Student Master'!B:B,0)),"0"))</f>
        <v/>
      </c>
      <c r="I1278" s="22" t="str">
        <f>IF(TRIM(D1278)="","",IFERROR(INDEX('Student Master'!AH:AH,MATCH(D1278,'Student Master'!B:B,0)),"0"))</f>
        <v/>
      </c>
      <c r="J1278" s="22" t="str">
        <f>IF(TRIM(D1278)="","",IFERROR(INDEX('Student Master'!AI:AI,MATCH(D1278,'Student Master'!B:B,0)),"0"))</f>
        <v/>
      </c>
      <c r="K1278" s="23" t="str">
        <f t="shared" si="23"/>
        <v/>
      </c>
      <c r="L1278" s="20"/>
      <c r="M1278" s="20" t="str">
        <f>IF(TRIM(D1278)="","",IFERROR(INDEX('Student Master'!C:C,MATCH(D1278,'Student Master'!B:B,0)),"0"))</f>
        <v/>
      </c>
      <c r="N1278" s="20" t="str">
        <f>IF(TRIM(D1278)="","",IFERROR(INDEX('Student Master'!D:D,MATCH(D1278,'Student Master'!B:B,0)),"0"))</f>
        <v/>
      </c>
      <c r="O1278" s="20" t="str">
        <f>IF(TRIM(D1278)="","",IFERROR(INDEX('Student Master'!H:H,MATCH(D1278,'Student Master'!B:B,0)),"0"))</f>
        <v/>
      </c>
      <c r="P1278" s="20" t="str">
        <f>IF(TRIM(D1278)="","",IFERROR(INDEX('Student Master'!N:N,MATCH(D1278,'Student Master'!B:B,0)),"0"))</f>
        <v/>
      </c>
      <c r="Q1278" s="20" t="str">
        <f>IF(TRIM(D1278)="","",IFERROR(INDEX('Student Master'!L:L,MATCH(D1278,'Student Master'!B:B,0)),"0"))</f>
        <v/>
      </c>
    </row>
    <row r="1279" spans="1:17" x14ac:dyDescent="0.35">
      <c r="A1279" s="20">
        <v>1278</v>
      </c>
      <c r="B1279" s="21"/>
      <c r="C1279" s="20"/>
      <c r="D1279" s="20"/>
      <c r="E1279" s="20"/>
      <c r="F1279" s="20"/>
      <c r="G1279" s="22" t="str">
        <f>IF(TRIM(D1279)="","",IFERROR(INDEX('Student Master'!AB:AB,MATCH(D1279,'Student Master'!B:B,0)),"0"))</f>
        <v/>
      </c>
      <c r="H1279" s="22" t="str">
        <f>IF(TRIM(D1279)="","",IFERROR(INDEX('Student Master'!AG:AG,MATCH(D1279,'Student Master'!B:B,0)),"0"))</f>
        <v/>
      </c>
      <c r="I1279" s="22" t="str">
        <f>IF(TRIM(D1279)="","",IFERROR(INDEX('Student Master'!AH:AH,MATCH(D1279,'Student Master'!B:B,0)),"0"))</f>
        <v/>
      </c>
      <c r="J1279" s="22" t="str">
        <f>IF(TRIM(D1279)="","",IFERROR(INDEX('Student Master'!AI:AI,MATCH(D1279,'Student Master'!B:B,0)),"0"))</f>
        <v/>
      </c>
      <c r="K1279" s="23" t="str">
        <f t="shared" si="23"/>
        <v/>
      </c>
      <c r="L1279" s="20"/>
      <c r="M1279" s="20" t="str">
        <f>IF(TRIM(D1279)="","",IFERROR(INDEX('Student Master'!C:C,MATCH(D1279,'Student Master'!B:B,0)),"0"))</f>
        <v/>
      </c>
      <c r="N1279" s="20" t="str">
        <f>IF(TRIM(D1279)="","",IFERROR(INDEX('Student Master'!D:D,MATCH(D1279,'Student Master'!B:B,0)),"0"))</f>
        <v/>
      </c>
      <c r="O1279" s="20" t="str">
        <f>IF(TRIM(D1279)="","",IFERROR(INDEX('Student Master'!H:H,MATCH(D1279,'Student Master'!B:B,0)),"0"))</f>
        <v/>
      </c>
      <c r="P1279" s="20" t="str">
        <f>IF(TRIM(D1279)="","",IFERROR(INDEX('Student Master'!N:N,MATCH(D1279,'Student Master'!B:B,0)),"0"))</f>
        <v/>
      </c>
      <c r="Q1279" s="20" t="str">
        <f>IF(TRIM(D1279)="","",IFERROR(INDEX('Student Master'!L:L,MATCH(D1279,'Student Master'!B:B,0)),"0"))</f>
        <v/>
      </c>
    </row>
    <row r="1280" spans="1:17" x14ac:dyDescent="0.35">
      <c r="A1280" s="20">
        <v>1279</v>
      </c>
      <c r="B1280" s="21"/>
      <c r="C1280" s="20"/>
      <c r="D1280" s="20"/>
      <c r="E1280" s="20"/>
      <c r="F1280" s="20"/>
      <c r="G1280" s="22" t="str">
        <f>IF(TRIM(D1280)="","",IFERROR(INDEX('Student Master'!AB:AB,MATCH(D1280,'Student Master'!B:B,0)),"0"))</f>
        <v/>
      </c>
      <c r="H1280" s="22" t="str">
        <f>IF(TRIM(D1280)="","",IFERROR(INDEX('Student Master'!AG:AG,MATCH(D1280,'Student Master'!B:B,0)),"0"))</f>
        <v/>
      </c>
      <c r="I1280" s="22" t="str">
        <f>IF(TRIM(D1280)="","",IFERROR(INDEX('Student Master'!AH:AH,MATCH(D1280,'Student Master'!B:B,0)),"0"))</f>
        <v/>
      </c>
      <c r="J1280" s="22" t="str">
        <f>IF(TRIM(D1280)="","",IFERROR(INDEX('Student Master'!AI:AI,MATCH(D1280,'Student Master'!B:B,0)),"0"))</f>
        <v/>
      </c>
      <c r="K1280" s="23" t="str">
        <f t="shared" si="23"/>
        <v/>
      </c>
      <c r="L1280" s="20"/>
      <c r="M1280" s="20" t="str">
        <f>IF(TRIM(D1280)="","",IFERROR(INDEX('Student Master'!C:C,MATCH(D1280,'Student Master'!B:B,0)),"0"))</f>
        <v/>
      </c>
      <c r="N1280" s="20" t="str">
        <f>IF(TRIM(D1280)="","",IFERROR(INDEX('Student Master'!D:D,MATCH(D1280,'Student Master'!B:B,0)),"0"))</f>
        <v/>
      </c>
      <c r="O1280" s="20" t="str">
        <f>IF(TRIM(D1280)="","",IFERROR(INDEX('Student Master'!H:H,MATCH(D1280,'Student Master'!B:B,0)),"0"))</f>
        <v/>
      </c>
      <c r="P1280" s="20" t="str">
        <f>IF(TRIM(D1280)="","",IFERROR(INDEX('Student Master'!N:N,MATCH(D1280,'Student Master'!B:B,0)),"0"))</f>
        <v/>
      </c>
      <c r="Q1280" s="20" t="str">
        <f>IF(TRIM(D1280)="","",IFERROR(INDEX('Student Master'!L:L,MATCH(D1280,'Student Master'!B:B,0)),"0"))</f>
        <v/>
      </c>
    </row>
    <row r="1281" spans="1:17" x14ac:dyDescent="0.35">
      <c r="A1281" s="20">
        <v>1280</v>
      </c>
      <c r="B1281" s="21"/>
      <c r="C1281" s="20"/>
      <c r="D1281" s="20"/>
      <c r="E1281" s="20"/>
      <c r="F1281" s="20"/>
      <c r="G1281" s="22" t="str">
        <f>IF(TRIM(D1281)="","",IFERROR(INDEX('Student Master'!AB:AB,MATCH(D1281,'Student Master'!B:B,0)),"0"))</f>
        <v/>
      </c>
      <c r="H1281" s="22" t="str">
        <f>IF(TRIM(D1281)="","",IFERROR(INDEX('Student Master'!AG:AG,MATCH(D1281,'Student Master'!B:B,0)),"0"))</f>
        <v/>
      </c>
      <c r="I1281" s="22" t="str">
        <f>IF(TRIM(D1281)="","",IFERROR(INDEX('Student Master'!AH:AH,MATCH(D1281,'Student Master'!B:B,0)),"0"))</f>
        <v/>
      </c>
      <c r="J1281" s="22" t="str">
        <f>IF(TRIM(D1281)="","",IFERROR(INDEX('Student Master'!AI:AI,MATCH(D1281,'Student Master'!B:B,0)),"0"))</f>
        <v/>
      </c>
      <c r="K1281" s="23" t="str">
        <f t="shared" si="23"/>
        <v/>
      </c>
      <c r="L1281" s="20"/>
      <c r="M1281" s="20" t="str">
        <f>IF(TRIM(D1281)="","",IFERROR(INDEX('Student Master'!C:C,MATCH(D1281,'Student Master'!B:B,0)),"0"))</f>
        <v/>
      </c>
      <c r="N1281" s="20" t="str">
        <f>IF(TRIM(D1281)="","",IFERROR(INDEX('Student Master'!D:D,MATCH(D1281,'Student Master'!B:B,0)),"0"))</f>
        <v/>
      </c>
      <c r="O1281" s="20" t="str">
        <f>IF(TRIM(D1281)="","",IFERROR(INDEX('Student Master'!H:H,MATCH(D1281,'Student Master'!B:B,0)),"0"))</f>
        <v/>
      </c>
      <c r="P1281" s="20" t="str">
        <f>IF(TRIM(D1281)="","",IFERROR(INDEX('Student Master'!N:N,MATCH(D1281,'Student Master'!B:B,0)),"0"))</f>
        <v/>
      </c>
      <c r="Q1281" s="20" t="str">
        <f>IF(TRIM(D1281)="","",IFERROR(INDEX('Student Master'!L:L,MATCH(D1281,'Student Master'!B:B,0)),"0"))</f>
        <v/>
      </c>
    </row>
    <row r="1282" spans="1:17" x14ac:dyDescent="0.35">
      <c r="A1282" s="20">
        <v>1281</v>
      </c>
      <c r="B1282" s="21"/>
      <c r="C1282" s="20"/>
      <c r="D1282" s="20"/>
      <c r="E1282" s="20"/>
      <c r="F1282" s="20"/>
      <c r="G1282" s="22" t="str">
        <f>IF(TRIM(D1282)="","",IFERROR(INDEX('Student Master'!AB:AB,MATCH(D1282,'Student Master'!B:B,0)),"0"))</f>
        <v/>
      </c>
      <c r="H1282" s="22" t="str">
        <f>IF(TRIM(D1282)="","",IFERROR(INDEX('Student Master'!AG:AG,MATCH(D1282,'Student Master'!B:B,0)),"0"))</f>
        <v/>
      </c>
      <c r="I1282" s="22" t="str">
        <f>IF(TRIM(D1282)="","",IFERROR(INDEX('Student Master'!AH:AH,MATCH(D1282,'Student Master'!B:B,0)),"0"))</f>
        <v/>
      </c>
      <c r="J1282" s="22" t="str">
        <f>IF(TRIM(D1282)="","",IFERROR(INDEX('Student Master'!AI:AI,MATCH(D1282,'Student Master'!B:B,0)),"0"))</f>
        <v/>
      </c>
      <c r="K1282" s="23" t="str">
        <f t="shared" si="23"/>
        <v/>
      </c>
      <c r="L1282" s="20"/>
      <c r="M1282" s="20" t="str">
        <f>IF(TRIM(D1282)="","",IFERROR(INDEX('Student Master'!C:C,MATCH(D1282,'Student Master'!B:B,0)),"0"))</f>
        <v/>
      </c>
      <c r="N1282" s="20" t="str">
        <f>IF(TRIM(D1282)="","",IFERROR(INDEX('Student Master'!D:D,MATCH(D1282,'Student Master'!B:B,0)),"0"))</f>
        <v/>
      </c>
      <c r="O1282" s="20" t="str">
        <f>IF(TRIM(D1282)="","",IFERROR(INDEX('Student Master'!H:H,MATCH(D1282,'Student Master'!B:B,0)),"0"))</f>
        <v/>
      </c>
      <c r="P1282" s="20" t="str">
        <f>IF(TRIM(D1282)="","",IFERROR(INDEX('Student Master'!N:N,MATCH(D1282,'Student Master'!B:B,0)),"0"))</f>
        <v/>
      </c>
      <c r="Q1282" s="20" t="str">
        <f>IF(TRIM(D1282)="","",IFERROR(INDEX('Student Master'!L:L,MATCH(D1282,'Student Master'!B:B,0)),"0"))</f>
        <v/>
      </c>
    </row>
    <row r="1283" spans="1:17" x14ac:dyDescent="0.35">
      <c r="A1283" s="20">
        <v>1282</v>
      </c>
      <c r="B1283" s="21"/>
      <c r="C1283" s="20"/>
      <c r="D1283" s="20"/>
      <c r="E1283" s="20"/>
      <c r="F1283" s="20"/>
      <c r="G1283" s="22" t="str">
        <f>IF(TRIM(D1283)="","",IFERROR(INDEX('Student Master'!AB:AB,MATCH(D1283,'Student Master'!B:B,0)),"0"))</f>
        <v/>
      </c>
      <c r="H1283" s="22" t="str">
        <f>IF(TRIM(D1283)="","",IFERROR(INDEX('Student Master'!AG:AG,MATCH(D1283,'Student Master'!B:B,0)),"0"))</f>
        <v/>
      </c>
      <c r="I1283" s="22" t="str">
        <f>IF(TRIM(D1283)="","",IFERROR(INDEX('Student Master'!AH:AH,MATCH(D1283,'Student Master'!B:B,0)),"0"))</f>
        <v/>
      </c>
      <c r="J1283" s="22" t="str">
        <f>IF(TRIM(D1283)="","",IFERROR(INDEX('Student Master'!AI:AI,MATCH(D1283,'Student Master'!B:B,0)),"0"))</f>
        <v/>
      </c>
      <c r="K1283" s="23" t="str">
        <f t="shared" si="23"/>
        <v/>
      </c>
      <c r="L1283" s="20"/>
      <c r="M1283" s="20" t="str">
        <f>IF(TRIM(D1283)="","",IFERROR(INDEX('Student Master'!C:C,MATCH(D1283,'Student Master'!B:B,0)),"0"))</f>
        <v/>
      </c>
      <c r="N1283" s="20" t="str">
        <f>IF(TRIM(D1283)="","",IFERROR(INDEX('Student Master'!D:D,MATCH(D1283,'Student Master'!B:B,0)),"0"))</f>
        <v/>
      </c>
      <c r="O1283" s="20" t="str">
        <f>IF(TRIM(D1283)="","",IFERROR(INDEX('Student Master'!H:H,MATCH(D1283,'Student Master'!B:B,0)),"0"))</f>
        <v/>
      </c>
      <c r="P1283" s="20" t="str">
        <f>IF(TRIM(D1283)="","",IFERROR(INDEX('Student Master'!N:N,MATCH(D1283,'Student Master'!B:B,0)),"0"))</f>
        <v/>
      </c>
      <c r="Q1283" s="20" t="str">
        <f>IF(TRIM(D1283)="","",IFERROR(INDEX('Student Master'!L:L,MATCH(D1283,'Student Master'!B:B,0)),"0"))</f>
        <v/>
      </c>
    </row>
    <row r="1284" spans="1:17" x14ac:dyDescent="0.35">
      <c r="A1284" s="20">
        <v>1283</v>
      </c>
      <c r="B1284" s="21"/>
      <c r="C1284" s="20"/>
      <c r="D1284" s="20"/>
      <c r="E1284" s="20"/>
      <c r="F1284" s="20"/>
      <c r="G1284" s="22" t="str">
        <f>IF(TRIM(D1284)="","",IFERROR(INDEX('Student Master'!AB:AB,MATCH(D1284,'Student Master'!B:B,0)),"0"))</f>
        <v/>
      </c>
      <c r="H1284" s="22" t="str">
        <f>IF(TRIM(D1284)="","",IFERROR(INDEX('Student Master'!AG:AG,MATCH(D1284,'Student Master'!B:B,0)),"0"))</f>
        <v/>
      </c>
      <c r="I1284" s="22" t="str">
        <f>IF(TRIM(D1284)="","",IFERROR(INDEX('Student Master'!AH:AH,MATCH(D1284,'Student Master'!B:B,0)),"0"))</f>
        <v/>
      </c>
      <c r="J1284" s="22" t="str">
        <f>IF(TRIM(D1284)="","",IFERROR(INDEX('Student Master'!AI:AI,MATCH(D1284,'Student Master'!B:B,0)),"0"))</f>
        <v/>
      </c>
      <c r="K1284" s="23" t="str">
        <f t="shared" si="23"/>
        <v/>
      </c>
      <c r="L1284" s="20"/>
      <c r="M1284" s="20" t="str">
        <f>IF(TRIM(D1284)="","",IFERROR(INDEX('Student Master'!C:C,MATCH(D1284,'Student Master'!B:B,0)),"0"))</f>
        <v/>
      </c>
      <c r="N1284" s="20" t="str">
        <f>IF(TRIM(D1284)="","",IFERROR(INDEX('Student Master'!D:D,MATCH(D1284,'Student Master'!B:B,0)),"0"))</f>
        <v/>
      </c>
      <c r="O1284" s="20" t="str">
        <f>IF(TRIM(D1284)="","",IFERROR(INDEX('Student Master'!H:H,MATCH(D1284,'Student Master'!B:B,0)),"0"))</f>
        <v/>
      </c>
      <c r="P1284" s="20" t="str">
        <f>IF(TRIM(D1284)="","",IFERROR(INDEX('Student Master'!N:N,MATCH(D1284,'Student Master'!B:B,0)),"0"))</f>
        <v/>
      </c>
      <c r="Q1284" s="20" t="str">
        <f>IF(TRIM(D1284)="","",IFERROR(INDEX('Student Master'!L:L,MATCH(D1284,'Student Master'!B:B,0)),"0"))</f>
        <v/>
      </c>
    </row>
    <row r="1285" spans="1:17" x14ac:dyDescent="0.35">
      <c r="A1285" s="20">
        <v>1284</v>
      </c>
      <c r="B1285" s="21"/>
      <c r="C1285" s="20"/>
      <c r="D1285" s="20"/>
      <c r="E1285" s="20"/>
      <c r="F1285" s="20"/>
      <c r="G1285" s="22" t="str">
        <f>IF(TRIM(D1285)="","",IFERROR(INDEX('Student Master'!AB:AB,MATCH(D1285,'Student Master'!B:B,0)),"0"))</f>
        <v/>
      </c>
      <c r="H1285" s="22" t="str">
        <f>IF(TRIM(D1285)="","",IFERROR(INDEX('Student Master'!AG:AG,MATCH(D1285,'Student Master'!B:B,0)),"0"))</f>
        <v/>
      </c>
      <c r="I1285" s="22" t="str">
        <f>IF(TRIM(D1285)="","",IFERROR(INDEX('Student Master'!AH:AH,MATCH(D1285,'Student Master'!B:B,0)),"0"))</f>
        <v/>
      </c>
      <c r="J1285" s="22" t="str">
        <f>IF(TRIM(D1285)="","",IFERROR(INDEX('Student Master'!AI:AI,MATCH(D1285,'Student Master'!B:B,0)),"0"))</f>
        <v/>
      </c>
      <c r="K1285" s="23" t="str">
        <f t="shared" si="23"/>
        <v/>
      </c>
      <c r="L1285" s="20"/>
      <c r="M1285" s="20" t="str">
        <f>IF(TRIM(D1285)="","",IFERROR(INDEX('Student Master'!C:C,MATCH(D1285,'Student Master'!B:B,0)),"0"))</f>
        <v/>
      </c>
      <c r="N1285" s="20" t="str">
        <f>IF(TRIM(D1285)="","",IFERROR(INDEX('Student Master'!D:D,MATCH(D1285,'Student Master'!B:B,0)),"0"))</f>
        <v/>
      </c>
      <c r="O1285" s="20" t="str">
        <f>IF(TRIM(D1285)="","",IFERROR(INDEX('Student Master'!H:H,MATCH(D1285,'Student Master'!B:B,0)),"0"))</f>
        <v/>
      </c>
      <c r="P1285" s="20" t="str">
        <f>IF(TRIM(D1285)="","",IFERROR(INDEX('Student Master'!N:N,MATCH(D1285,'Student Master'!B:B,0)),"0"))</f>
        <v/>
      </c>
      <c r="Q1285" s="20" t="str">
        <f>IF(TRIM(D1285)="","",IFERROR(INDEX('Student Master'!L:L,MATCH(D1285,'Student Master'!B:B,0)),"0"))</f>
        <v/>
      </c>
    </row>
    <row r="1286" spans="1:17" x14ac:dyDescent="0.35">
      <c r="A1286" s="20">
        <v>1285</v>
      </c>
      <c r="B1286" s="21"/>
      <c r="C1286" s="20"/>
      <c r="D1286" s="20"/>
      <c r="E1286" s="20"/>
      <c r="F1286" s="20"/>
      <c r="G1286" s="22" t="str">
        <f>IF(TRIM(D1286)="","",IFERROR(INDEX('Student Master'!AB:AB,MATCH(D1286,'Student Master'!B:B,0)),"0"))</f>
        <v/>
      </c>
      <c r="H1286" s="22" t="str">
        <f>IF(TRIM(D1286)="","",IFERROR(INDEX('Student Master'!AG:AG,MATCH(D1286,'Student Master'!B:B,0)),"0"))</f>
        <v/>
      </c>
      <c r="I1286" s="22" t="str">
        <f>IF(TRIM(D1286)="","",IFERROR(INDEX('Student Master'!AH:AH,MATCH(D1286,'Student Master'!B:B,0)),"0"))</f>
        <v/>
      </c>
      <c r="J1286" s="22" t="str">
        <f>IF(TRIM(D1286)="","",IFERROR(INDEX('Student Master'!AI:AI,MATCH(D1286,'Student Master'!B:B,0)),"0"))</f>
        <v/>
      </c>
      <c r="K1286" s="23" t="str">
        <f t="shared" si="23"/>
        <v/>
      </c>
      <c r="L1286" s="20"/>
      <c r="M1286" s="20" t="str">
        <f>IF(TRIM(D1286)="","",IFERROR(INDEX('Student Master'!C:C,MATCH(D1286,'Student Master'!B:B,0)),"0"))</f>
        <v/>
      </c>
      <c r="N1286" s="20" t="str">
        <f>IF(TRIM(D1286)="","",IFERROR(INDEX('Student Master'!D:D,MATCH(D1286,'Student Master'!B:B,0)),"0"))</f>
        <v/>
      </c>
      <c r="O1286" s="20" t="str">
        <f>IF(TRIM(D1286)="","",IFERROR(INDEX('Student Master'!H:H,MATCH(D1286,'Student Master'!B:B,0)),"0"))</f>
        <v/>
      </c>
      <c r="P1286" s="20" t="str">
        <f>IF(TRIM(D1286)="","",IFERROR(INDEX('Student Master'!N:N,MATCH(D1286,'Student Master'!B:B,0)),"0"))</f>
        <v/>
      </c>
      <c r="Q1286" s="20" t="str">
        <f>IF(TRIM(D1286)="","",IFERROR(INDEX('Student Master'!L:L,MATCH(D1286,'Student Master'!B:B,0)),"0"))</f>
        <v/>
      </c>
    </row>
    <row r="1287" spans="1:17" x14ac:dyDescent="0.35">
      <c r="A1287" s="20">
        <v>1286</v>
      </c>
      <c r="B1287" s="21"/>
      <c r="C1287" s="20"/>
      <c r="D1287" s="20"/>
      <c r="E1287" s="20"/>
      <c r="F1287" s="20"/>
      <c r="G1287" s="22" t="str">
        <f>IF(TRIM(D1287)="","",IFERROR(INDEX('Student Master'!AB:AB,MATCH(D1287,'Student Master'!B:B,0)),"0"))</f>
        <v/>
      </c>
      <c r="H1287" s="22" t="str">
        <f>IF(TRIM(D1287)="","",IFERROR(INDEX('Student Master'!AG:AG,MATCH(D1287,'Student Master'!B:B,0)),"0"))</f>
        <v/>
      </c>
      <c r="I1287" s="22" t="str">
        <f>IF(TRIM(D1287)="","",IFERROR(INDEX('Student Master'!AH:AH,MATCH(D1287,'Student Master'!B:B,0)),"0"))</f>
        <v/>
      </c>
      <c r="J1287" s="22" t="str">
        <f>IF(TRIM(D1287)="","",IFERROR(INDEX('Student Master'!AI:AI,MATCH(D1287,'Student Master'!B:B,0)),"0"))</f>
        <v/>
      </c>
      <c r="K1287" s="23" t="str">
        <f t="shared" si="23"/>
        <v/>
      </c>
      <c r="L1287" s="20"/>
      <c r="M1287" s="20" t="str">
        <f>IF(TRIM(D1287)="","",IFERROR(INDEX('Student Master'!C:C,MATCH(D1287,'Student Master'!B:B,0)),"0"))</f>
        <v/>
      </c>
      <c r="N1287" s="20" t="str">
        <f>IF(TRIM(D1287)="","",IFERROR(INDEX('Student Master'!D:D,MATCH(D1287,'Student Master'!B:B,0)),"0"))</f>
        <v/>
      </c>
      <c r="O1287" s="20" t="str">
        <f>IF(TRIM(D1287)="","",IFERROR(INDEX('Student Master'!H:H,MATCH(D1287,'Student Master'!B:B,0)),"0"))</f>
        <v/>
      </c>
      <c r="P1287" s="20" t="str">
        <f>IF(TRIM(D1287)="","",IFERROR(INDEX('Student Master'!N:N,MATCH(D1287,'Student Master'!B:B,0)),"0"))</f>
        <v/>
      </c>
      <c r="Q1287" s="20" t="str">
        <f>IF(TRIM(D1287)="","",IFERROR(INDEX('Student Master'!L:L,MATCH(D1287,'Student Master'!B:B,0)),"0"))</f>
        <v/>
      </c>
    </row>
    <row r="1288" spans="1:17" x14ac:dyDescent="0.35">
      <c r="A1288" s="20">
        <v>1287</v>
      </c>
      <c r="B1288" s="21"/>
      <c r="C1288" s="20"/>
      <c r="D1288" s="20"/>
      <c r="E1288" s="20"/>
      <c r="F1288" s="20"/>
      <c r="G1288" s="22" t="str">
        <f>IF(TRIM(D1288)="","",IFERROR(INDEX('Student Master'!AB:AB,MATCH(D1288,'Student Master'!B:B,0)),"0"))</f>
        <v/>
      </c>
      <c r="H1288" s="22" t="str">
        <f>IF(TRIM(D1288)="","",IFERROR(INDEX('Student Master'!AG:AG,MATCH(D1288,'Student Master'!B:B,0)),"0"))</f>
        <v/>
      </c>
      <c r="I1288" s="22" t="str">
        <f>IF(TRIM(D1288)="","",IFERROR(INDEX('Student Master'!AH:AH,MATCH(D1288,'Student Master'!B:B,0)),"0"))</f>
        <v/>
      </c>
      <c r="J1288" s="22" t="str">
        <f>IF(TRIM(D1288)="","",IFERROR(INDEX('Student Master'!AI:AI,MATCH(D1288,'Student Master'!B:B,0)),"0"))</f>
        <v/>
      </c>
      <c r="K1288" s="23" t="str">
        <f t="shared" si="23"/>
        <v/>
      </c>
      <c r="L1288" s="20"/>
      <c r="M1288" s="20" t="str">
        <f>IF(TRIM(D1288)="","",IFERROR(INDEX('Student Master'!C:C,MATCH(D1288,'Student Master'!B:B,0)),"0"))</f>
        <v/>
      </c>
      <c r="N1288" s="20" t="str">
        <f>IF(TRIM(D1288)="","",IFERROR(INDEX('Student Master'!D:D,MATCH(D1288,'Student Master'!B:B,0)),"0"))</f>
        <v/>
      </c>
      <c r="O1288" s="20" t="str">
        <f>IF(TRIM(D1288)="","",IFERROR(INDEX('Student Master'!H:H,MATCH(D1288,'Student Master'!B:B,0)),"0"))</f>
        <v/>
      </c>
      <c r="P1288" s="20" t="str">
        <f>IF(TRIM(D1288)="","",IFERROR(INDEX('Student Master'!N:N,MATCH(D1288,'Student Master'!B:B,0)),"0"))</f>
        <v/>
      </c>
      <c r="Q1288" s="20" t="str">
        <f>IF(TRIM(D1288)="","",IFERROR(INDEX('Student Master'!L:L,MATCH(D1288,'Student Master'!B:B,0)),"0"))</f>
        <v/>
      </c>
    </row>
    <row r="1289" spans="1:17" x14ac:dyDescent="0.35">
      <c r="A1289" s="20">
        <v>1288</v>
      </c>
      <c r="B1289" s="21"/>
      <c r="C1289" s="20"/>
      <c r="D1289" s="20"/>
      <c r="E1289" s="20"/>
      <c r="F1289" s="20"/>
      <c r="G1289" s="22" t="str">
        <f>IF(TRIM(D1289)="","",IFERROR(INDEX('Student Master'!AB:AB,MATCH(D1289,'Student Master'!B:B,0)),"0"))</f>
        <v/>
      </c>
      <c r="H1289" s="22" t="str">
        <f>IF(TRIM(D1289)="","",IFERROR(INDEX('Student Master'!AG:AG,MATCH(D1289,'Student Master'!B:B,0)),"0"))</f>
        <v/>
      </c>
      <c r="I1289" s="22" t="str">
        <f>IF(TRIM(D1289)="","",IFERROR(INDEX('Student Master'!AH:AH,MATCH(D1289,'Student Master'!B:B,0)),"0"))</f>
        <v/>
      </c>
      <c r="J1289" s="22" t="str">
        <f>IF(TRIM(D1289)="","",IFERROR(INDEX('Student Master'!AI:AI,MATCH(D1289,'Student Master'!B:B,0)),"0"))</f>
        <v/>
      </c>
      <c r="K1289" s="23" t="str">
        <f t="shared" si="23"/>
        <v/>
      </c>
      <c r="L1289" s="20"/>
      <c r="M1289" s="20" t="str">
        <f>IF(TRIM(D1289)="","",IFERROR(INDEX('Student Master'!C:C,MATCH(D1289,'Student Master'!B:B,0)),"0"))</f>
        <v/>
      </c>
      <c r="N1289" s="20" t="str">
        <f>IF(TRIM(D1289)="","",IFERROR(INDEX('Student Master'!D:D,MATCH(D1289,'Student Master'!B:B,0)),"0"))</f>
        <v/>
      </c>
      <c r="O1289" s="20" t="str">
        <f>IF(TRIM(D1289)="","",IFERROR(INDEX('Student Master'!H:H,MATCH(D1289,'Student Master'!B:B,0)),"0"))</f>
        <v/>
      </c>
      <c r="P1289" s="20" t="str">
        <f>IF(TRIM(D1289)="","",IFERROR(INDEX('Student Master'!N:N,MATCH(D1289,'Student Master'!B:B,0)),"0"))</f>
        <v/>
      </c>
      <c r="Q1289" s="20" t="str">
        <f>IF(TRIM(D1289)="","",IFERROR(INDEX('Student Master'!L:L,MATCH(D1289,'Student Master'!B:B,0)),"0"))</f>
        <v/>
      </c>
    </row>
    <row r="1290" spans="1:17" x14ac:dyDescent="0.35">
      <c r="A1290" s="20">
        <v>1289</v>
      </c>
      <c r="B1290" s="21"/>
      <c r="C1290" s="20"/>
      <c r="D1290" s="20"/>
      <c r="E1290" s="20"/>
      <c r="F1290" s="20"/>
      <c r="G1290" s="22" t="str">
        <f>IF(TRIM(D1290)="","",IFERROR(INDEX('Student Master'!AB:AB,MATCH(D1290,'Student Master'!B:B,0)),"0"))</f>
        <v/>
      </c>
      <c r="H1290" s="22" t="str">
        <f>IF(TRIM(D1290)="","",IFERROR(INDEX('Student Master'!AG:AG,MATCH(D1290,'Student Master'!B:B,0)),"0"))</f>
        <v/>
      </c>
      <c r="I1290" s="22" t="str">
        <f>IF(TRIM(D1290)="","",IFERROR(INDEX('Student Master'!AH:AH,MATCH(D1290,'Student Master'!B:B,0)),"0"))</f>
        <v/>
      </c>
      <c r="J1290" s="22" t="str">
        <f>IF(TRIM(D1290)="","",IFERROR(INDEX('Student Master'!AI:AI,MATCH(D1290,'Student Master'!B:B,0)),"0"))</f>
        <v/>
      </c>
      <c r="K1290" s="23" t="str">
        <f t="shared" si="23"/>
        <v/>
      </c>
      <c r="L1290" s="20"/>
      <c r="M1290" s="20" t="str">
        <f>IF(TRIM(D1290)="","",IFERROR(INDEX('Student Master'!C:C,MATCH(D1290,'Student Master'!B:B,0)),"0"))</f>
        <v/>
      </c>
      <c r="N1290" s="20" t="str">
        <f>IF(TRIM(D1290)="","",IFERROR(INDEX('Student Master'!D:D,MATCH(D1290,'Student Master'!B:B,0)),"0"))</f>
        <v/>
      </c>
      <c r="O1290" s="20" t="str">
        <f>IF(TRIM(D1290)="","",IFERROR(INDEX('Student Master'!H:H,MATCH(D1290,'Student Master'!B:B,0)),"0"))</f>
        <v/>
      </c>
      <c r="P1290" s="20" t="str">
        <f>IF(TRIM(D1290)="","",IFERROR(INDEX('Student Master'!N:N,MATCH(D1290,'Student Master'!B:B,0)),"0"))</f>
        <v/>
      </c>
      <c r="Q1290" s="20" t="str">
        <f>IF(TRIM(D1290)="","",IFERROR(INDEX('Student Master'!L:L,MATCH(D1290,'Student Master'!B:B,0)),"0"))</f>
        <v/>
      </c>
    </row>
    <row r="1291" spans="1:17" x14ac:dyDescent="0.35">
      <c r="A1291" s="20">
        <v>1290</v>
      </c>
      <c r="B1291" s="21"/>
      <c r="C1291" s="20"/>
      <c r="D1291" s="20"/>
      <c r="E1291" s="20"/>
      <c r="F1291" s="20"/>
      <c r="G1291" s="22" t="str">
        <f>IF(TRIM(D1291)="","",IFERROR(INDEX('Student Master'!AB:AB,MATCH(D1291,'Student Master'!B:B,0)),"0"))</f>
        <v/>
      </c>
      <c r="H1291" s="22" t="str">
        <f>IF(TRIM(D1291)="","",IFERROR(INDEX('Student Master'!AG:AG,MATCH(D1291,'Student Master'!B:B,0)),"0"))</f>
        <v/>
      </c>
      <c r="I1291" s="22" t="str">
        <f>IF(TRIM(D1291)="","",IFERROR(INDEX('Student Master'!AH:AH,MATCH(D1291,'Student Master'!B:B,0)),"0"))</f>
        <v/>
      </c>
      <c r="J1291" s="22" t="str">
        <f>IF(TRIM(D1291)="","",IFERROR(INDEX('Student Master'!AI:AI,MATCH(D1291,'Student Master'!B:B,0)),"0"))</f>
        <v/>
      </c>
      <c r="K1291" s="23" t="str">
        <f t="shared" si="23"/>
        <v/>
      </c>
      <c r="L1291" s="20"/>
      <c r="M1291" s="20" t="str">
        <f>IF(TRIM(D1291)="","",IFERROR(INDEX('Student Master'!C:C,MATCH(D1291,'Student Master'!B:B,0)),"0"))</f>
        <v/>
      </c>
      <c r="N1291" s="20" t="str">
        <f>IF(TRIM(D1291)="","",IFERROR(INDEX('Student Master'!D:D,MATCH(D1291,'Student Master'!B:B,0)),"0"))</f>
        <v/>
      </c>
      <c r="O1291" s="20" t="str">
        <f>IF(TRIM(D1291)="","",IFERROR(INDEX('Student Master'!H:H,MATCH(D1291,'Student Master'!B:B,0)),"0"))</f>
        <v/>
      </c>
      <c r="P1291" s="20" t="str">
        <f>IF(TRIM(D1291)="","",IFERROR(INDEX('Student Master'!N:N,MATCH(D1291,'Student Master'!B:B,0)),"0"))</f>
        <v/>
      </c>
      <c r="Q1291" s="20" t="str">
        <f>IF(TRIM(D1291)="","",IFERROR(INDEX('Student Master'!L:L,MATCH(D1291,'Student Master'!B:B,0)),"0"))</f>
        <v/>
      </c>
    </row>
    <row r="1292" spans="1:17" x14ac:dyDescent="0.35">
      <c r="A1292" s="20">
        <v>1291</v>
      </c>
      <c r="B1292" s="21"/>
      <c r="C1292" s="20"/>
      <c r="D1292" s="20"/>
      <c r="E1292" s="20"/>
      <c r="F1292" s="20"/>
      <c r="G1292" s="22" t="str">
        <f>IF(TRIM(D1292)="","",IFERROR(INDEX('Student Master'!AB:AB,MATCH(D1292,'Student Master'!B:B,0)),"0"))</f>
        <v/>
      </c>
      <c r="H1292" s="22" t="str">
        <f>IF(TRIM(D1292)="","",IFERROR(INDEX('Student Master'!AG:AG,MATCH(D1292,'Student Master'!B:B,0)),"0"))</f>
        <v/>
      </c>
      <c r="I1292" s="22" t="str">
        <f>IF(TRIM(D1292)="","",IFERROR(INDEX('Student Master'!AH:AH,MATCH(D1292,'Student Master'!B:B,0)),"0"))</f>
        <v/>
      </c>
      <c r="J1292" s="22" t="str">
        <f>IF(TRIM(D1292)="","",IFERROR(INDEX('Student Master'!AI:AI,MATCH(D1292,'Student Master'!B:B,0)),"0"))</f>
        <v/>
      </c>
      <c r="K1292" s="23" t="str">
        <f t="shared" si="23"/>
        <v/>
      </c>
      <c r="L1292" s="20"/>
      <c r="M1292" s="20" t="str">
        <f>IF(TRIM(D1292)="","",IFERROR(INDEX('Student Master'!C:C,MATCH(D1292,'Student Master'!B:B,0)),"0"))</f>
        <v/>
      </c>
      <c r="N1292" s="20" t="str">
        <f>IF(TRIM(D1292)="","",IFERROR(INDEX('Student Master'!D:D,MATCH(D1292,'Student Master'!B:B,0)),"0"))</f>
        <v/>
      </c>
      <c r="O1292" s="20" t="str">
        <f>IF(TRIM(D1292)="","",IFERROR(INDEX('Student Master'!H:H,MATCH(D1292,'Student Master'!B:B,0)),"0"))</f>
        <v/>
      </c>
      <c r="P1292" s="20" t="str">
        <f>IF(TRIM(D1292)="","",IFERROR(INDEX('Student Master'!N:N,MATCH(D1292,'Student Master'!B:B,0)),"0"))</f>
        <v/>
      </c>
      <c r="Q1292" s="20" t="str">
        <f>IF(TRIM(D1292)="","",IFERROR(INDEX('Student Master'!L:L,MATCH(D1292,'Student Master'!B:B,0)),"0"))</f>
        <v/>
      </c>
    </row>
    <row r="1293" spans="1:17" x14ac:dyDescent="0.35">
      <c r="A1293" s="20">
        <v>1292</v>
      </c>
      <c r="B1293" s="21"/>
      <c r="C1293" s="20"/>
      <c r="D1293" s="20"/>
      <c r="E1293" s="20"/>
      <c r="F1293" s="20"/>
      <c r="G1293" s="22" t="str">
        <f>IF(TRIM(D1293)="","",IFERROR(INDEX('Student Master'!AB:AB,MATCH(D1293,'Student Master'!B:B,0)),"0"))</f>
        <v/>
      </c>
      <c r="H1293" s="22" t="str">
        <f>IF(TRIM(D1293)="","",IFERROR(INDEX('Student Master'!AG:AG,MATCH(D1293,'Student Master'!B:B,0)),"0"))</f>
        <v/>
      </c>
      <c r="I1293" s="22" t="str">
        <f>IF(TRIM(D1293)="","",IFERROR(INDEX('Student Master'!AH:AH,MATCH(D1293,'Student Master'!B:B,0)),"0"))</f>
        <v/>
      </c>
      <c r="J1293" s="22" t="str">
        <f>IF(TRIM(D1293)="","",IFERROR(INDEX('Student Master'!AI:AI,MATCH(D1293,'Student Master'!B:B,0)),"0"))</f>
        <v/>
      </c>
      <c r="K1293" s="23" t="str">
        <f t="shared" ref="K1293:K1356" si="24">IF(TRIM(D1293)="","",E1293/G1293)</f>
        <v/>
      </c>
      <c r="L1293" s="20"/>
      <c r="M1293" s="20" t="str">
        <f>IF(TRIM(D1293)="","",IFERROR(INDEX('Student Master'!C:C,MATCH(D1293,'Student Master'!B:B,0)),"0"))</f>
        <v/>
      </c>
      <c r="N1293" s="20" t="str">
        <f>IF(TRIM(D1293)="","",IFERROR(INDEX('Student Master'!D:D,MATCH(D1293,'Student Master'!B:B,0)),"0"))</f>
        <v/>
      </c>
      <c r="O1293" s="20" t="str">
        <f>IF(TRIM(D1293)="","",IFERROR(INDEX('Student Master'!H:H,MATCH(D1293,'Student Master'!B:B,0)),"0"))</f>
        <v/>
      </c>
      <c r="P1293" s="20" t="str">
        <f>IF(TRIM(D1293)="","",IFERROR(INDEX('Student Master'!N:N,MATCH(D1293,'Student Master'!B:B,0)),"0"))</f>
        <v/>
      </c>
      <c r="Q1293" s="20" t="str">
        <f>IF(TRIM(D1293)="","",IFERROR(INDEX('Student Master'!L:L,MATCH(D1293,'Student Master'!B:B,0)),"0"))</f>
        <v/>
      </c>
    </row>
    <row r="1294" spans="1:17" x14ac:dyDescent="0.35">
      <c r="A1294" s="20">
        <v>1293</v>
      </c>
      <c r="B1294" s="21"/>
      <c r="C1294" s="20"/>
      <c r="D1294" s="20"/>
      <c r="E1294" s="20"/>
      <c r="F1294" s="20"/>
      <c r="G1294" s="22" t="str">
        <f>IF(TRIM(D1294)="","",IFERROR(INDEX('Student Master'!AB:AB,MATCH(D1294,'Student Master'!B:B,0)),"0"))</f>
        <v/>
      </c>
      <c r="H1294" s="22" t="str">
        <f>IF(TRIM(D1294)="","",IFERROR(INDEX('Student Master'!AG:AG,MATCH(D1294,'Student Master'!B:B,0)),"0"))</f>
        <v/>
      </c>
      <c r="I1294" s="22" t="str">
        <f>IF(TRIM(D1294)="","",IFERROR(INDEX('Student Master'!AH:AH,MATCH(D1294,'Student Master'!B:B,0)),"0"))</f>
        <v/>
      </c>
      <c r="J1294" s="22" t="str">
        <f>IF(TRIM(D1294)="","",IFERROR(INDEX('Student Master'!AI:AI,MATCH(D1294,'Student Master'!B:B,0)),"0"))</f>
        <v/>
      </c>
      <c r="K1294" s="23" t="str">
        <f t="shared" si="24"/>
        <v/>
      </c>
      <c r="L1294" s="20"/>
      <c r="M1294" s="20" t="str">
        <f>IF(TRIM(D1294)="","",IFERROR(INDEX('Student Master'!C:C,MATCH(D1294,'Student Master'!B:B,0)),"0"))</f>
        <v/>
      </c>
      <c r="N1294" s="20" t="str">
        <f>IF(TRIM(D1294)="","",IFERROR(INDEX('Student Master'!D:D,MATCH(D1294,'Student Master'!B:B,0)),"0"))</f>
        <v/>
      </c>
      <c r="O1294" s="20" t="str">
        <f>IF(TRIM(D1294)="","",IFERROR(INDEX('Student Master'!H:H,MATCH(D1294,'Student Master'!B:B,0)),"0"))</f>
        <v/>
      </c>
      <c r="P1294" s="20" t="str">
        <f>IF(TRIM(D1294)="","",IFERROR(INDEX('Student Master'!N:N,MATCH(D1294,'Student Master'!B:B,0)),"0"))</f>
        <v/>
      </c>
      <c r="Q1294" s="20" t="str">
        <f>IF(TRIM(D1294)="","",IFERROR(INDEX('Student Master'!L:L,MATCH(D1294,'Student Master'!B:B,0)),"0"))</f>
        <v/>
      </c>
    </row>
    <row r="1295" spans="1:17" x14ac:dyDescent="0.35">
      <c r="A1295" s="20">
        <v>1294</v>
      </c>
      <c r="B1295" s="21"/>
      <c r="C1295" s="20"/>
      <c r="D1295" s="20"/>
      <c r="E1295" s="20"/>
      <c r="F1295" s="20"/>
      <c r="G1295" s="22" t="str">
        <f>IF(TRIM(D1295)="","",IFERROR(INDEX('Student Master'!AB:AB,MATCH(D1295,'Student Master'!B:B,0)),"0"))</f>
        <v/>
      </c>
      <c r="H1295" s="22" t="str">
        <f>IF(TRIM(D1295)="","",IFERROR(INDEX('Student Master'!AG:AG,MATCH(D1295,'Student Master'!B:B,0)),"0"))</f>
        <v/>
      </c>
      <c r="I1295" s="22" t="str">
        <f>IF(TRIM(D1295)="","",IFERROR(INDEX('Student Master'!AH:AH,MATCH(D1295,'Student Master'!B:B,0)),"0"))</f>
        <v/>
      </c>
      <c r="J1295" s="22" t="str">
        <f>IF(TRIM(D1295)="","",IFERROR(INDEX('Student Master'!AI:AI,MATCH(D1295,'Student Master'!B:B,0)),"0"))</f>
        <v/>
      </c>
      <c r="K1295" s="23" t="str">
        <f t="shared" si="24"/>
        <v/>
      </c>
      <c r="L1295" s="20"/>
      <c r="M1295" s="20" t="str">
        <f>IF(TRIM(D1295)="","",IFERROR(INDEX('Student Master'!C:C,MATCH(D1295,'Student Master'!B:B,0)),"0"))</f>
        <v/>
      </c>
      <c r="N1295" s="20" t="str">
        <f>IF(TRIM(D1295)="","",IFERROR(INDEX('Student Master'!D:D,MATCH(D1295,'Student Master'!B:B,0)),"0"))</f>
        <v/>
      </c>
      <c r="O1295" s="20" t="str">
        <f>IF(TRIM(D1295)="","",IFERROR(INDEX('Student Master'!H:H,MATCH(D1295,'Student Master'!B:B,0)),"0"))</f>
        <v/>
      </c>
      <c r="P1295" s="20" t="str">
        <f>IF(TRIM(D1295)="","",IFERROR(INDEX('Student Master'!N:N,MATCH(D1295,'Student Master'!B:B,0)),"0"))</f>
        <v/>
      </c>
      <c r="Q1295" s="20" t="str">
        <f>IF(TRIM(D1295)="","",IFERROR(INDEX('Student Master'!L:L,MATCH(D1295,'Student Master'!B:B,0)),"0"))</f>
        <v/>
      </c>
    </row>
    <row r="1296" spans="1:17" x14ac:dyDescent="0.35">
      <c r="A1296" s="20">
        <v>1295</v>
      </c>
      <c r="B1296" s="21"/>
      <c r="C1296" s="20"/>
      <c r="D1296" s="20"/>
      <c r="E1296" s="20"/>
      <c r="F1296" s="20"/>
      <c r="G1296" s="22" t="str">
        <f>IF(TRIM(D1296)="","",IFERROR(INDEX('Student Master'!AB:AB,MATCH(D1296,'Student Master'!B:B,0)),"0"))</f>
        <v/>
      </c>
      <c r="H1296" s="22" t="str">
        <f>IF(TRIM(D1296)="","",IFERROR(INDEX('Student Master'!AG:AG,MATCH(D1296,'Student Master'!B:B,0)),"0"))</f>
        <v/>
      </c>
      <c r="I1296" s="22" t="str">
        <f>IF(TRIM(D1296)="","",IFERROR(INDEX('Student Master'!AH:AH,MATCH(D1296,'Student Master'!B:B,0)),"0"))</f>
        <v/>
      </c>
      <c r="J1296" s="22" t="str">
        <f>IF(TRIM(D1296)="","",IFERROR(INDEX('Student Master'!AI:AI,MATCH(D1296,'Student Master'!B:B,0)),"0"))</f>
        <v/>
      </c>
      <c r="K1296" s="23" t="str">
        <f t="shared" si="24"/>
        <v/>
      </c>
      <c r="L1296" s="20"/>
      <c r="M1296" s="20" t="str">
        <f>IF(TRIM(D1296)="","",IFERROR(INDEX('Student Master'!C:C,MATCH(D1296,'Student Master'!B:B,0)),"0"))</f>
        <v/>
      </c>
      <c r="N1296" s="20" t="str">
        <f>IF(TRIM(D1296)="","",IFERROR(INDEX('Student Master'!D:D,MATCH(D1296,'Student Master'!B:B,0)),"0"))</f>
        <v/>
      </c>
      <c r="O1296" s="20" t="str">
        <f>IF(TRIM(D1296)="","",IFERROR(INDEX('Student Master'!H:H,MATCH(D1296,'Student Master'!B:B,0)),"0"))</f>
        <v/>
      </c>
      <c r="P1296" s="20" t="str">
        <f>IF(TRIM(D1296)="","",IFERROR(INDEX('Student Master'!N:N,MATCH(D1296,'Student Master'!B:B,0)),"0"))</f>
        <v/>
      </c>
      <c r="Q1296" s="20" t="str">
        <f>IF(TRIM(D1296)="","",IFERROR(INDEX('Student Master'!L:L,MATCH(D1296,'Student Master'!B:B,0)),"0"))</f>
        <v/>
      </c>
    </row>
    <row r="1297" spans="1:17" x14ac:dyDescent="0.35">
      <c r="A1297" s="20">
        <v>1296</v>
      </c>
      <c r="B1297" s="21"/>
      <c r="C1297" s="20"/>
      <c r="D1297" s="20"/>
      <c r="E1297" s="20"/>
      <c r="F1297" s="20"/>
      <c r="G1297" s="22" t="str">
        <f>IF(TRIM(D1297)="","",IFERROR(INDEX('Student Master'!AB:AB,MATCH(D1297,'Student Master'!B:B,0)),"0"))</f>
        <v/>
      </c>
      <c r="H1297" s="22" t="str">
        <f>IF(TRIM(D1297)="","",IFERROR(INDEX('Student Master'!AG:AG,MATCH(D1297,'Student Master'!B:B,0)),"0"))</f>
        <v/>
      </c>
      <c r="I1297" s="22" t="str">
        <f>IF(TRIM(D1297)="","",IFERROR(INDEX('Student Master'!AH:AH,MATCH(D1297,'Student Master'!B:B,0)),"0"))</f>
        <v/>
      </c>
      <c r="J1297" s="22" t="str">
        <f>IF(TRIM(D1297)="","",IFERROR(INDEX('Student Master'!AI:AI,MATCH(D1297,'Student Master'!B:B,0)),"0"))</f>
        <v/>
      </c>
      <c r="K1297" s="23" t="str">
        <f t="shared" si="24"/>
        <v/>
      </c>
      <c r="L1297" s="20"/>
      <c r="M1297" s="20" t="str">
        <f>IF(TRIM(D1297)="","",IFERROR(INDEX('Student Master'!C:C,MATCH(D1297,'Student Master'!B:B,0)),"0"))</f>
        <v/>
      </c>
      <c r="N1297" s="20" t="str">
        <f>IF(TRIM(D1297)="","",IFERROR(INDEX('Student Master'!D:D,MATCH(D1297,'Student Master'!B:B,0)),"0"))</f>
        <v/>
      </c>
      <c r="O1297" s="20" t="str">
        <f>IF(TRIM(D1297)="","",IFERROR(INDEX('Student Master'!H:H,MATCH(D1297,'Student Master'!B:B,0)),"0"))</f>
        <v/>
      </c>
      <c r="P1297" s="20" t="str">
        <f>IF(TRIM(D1297)="","",IFERROR(INDEX('Student Master'!N:N,MATCH(D1297,'Student Master'!B:B,0)),"0"))</f>
        <v/>
      </c>
      <c r="Q1297" s="20" t="str">
        <f>IF(TRIM(D1297)="","",IFERROR(INDEX('Student Master'!L:L,MATCH(D1297,'Student Master'!B:B,0)),"0"))</f>
        <v/>
      </c>
    </row>
    <row r="1298" spans="1:17" x14ac:dyDescent="0.35">
      <c r="A1298" s="20">
        <v>1297</v>
      </c>
      <c r="B1298" s="21"/>
      <c r="C1298" s="20"/>
      <c r="D1298" s="20"/>
      <c r="E1298" s="20"/>
      <c r="F1298" s="20"/>
      <c r="G1298" s="22" t="str">
        <f>IF(TRIM(D1298)="","",IFERROR(INDEX('Student Master'!AB:AB,MATCH(D1298,'Student Master'!B:B,0)),"0"))</f>
        <v/>
      </c>
      <c r="H1298" s="22" t="str">
        <f>IF(TRIM(D1298)="","",IFERROR(INDEX('Student Master'!AG:AG,MATCH(D1298,'Student Master'!B:B,0)),"0"))</f>
        <v/>
      </c>
      <c r="I1298" s="22" t="str">
        <f>IF(TRIM(D1298)="","",IFERROR(INDEX('Student Master'!AH:AH,MATCH(D1298,'Student Master'!B:B,0)),"0"))</f>
        <v/>
      </c>
      <c r="J1298" s="22" t="str">
        <f>IF(TRIM(D1298)="","",IFERROR(INDEX('Student Master'!AI:AI,MATCH(D1298,'Student Master'!B:B,0)),"0"))</f>
        <v/>
      </c>
      <c r="K1298" s="23" t="str">
        <f t="shared" si="24"/>
        <v/>
      </c>
      <c r="L1298" s="20"/>
      <c r="M1298" s="20" t="str">
        <f>IF(TRIM(D1298)="","",IFERROR(INDEX('Student Master'!C:C,MATCH(D1298,'Student Master'!B:B,0)),"0"))</f>
        <v/>
      </c>
      <c r="N1298" s="20" t="str">
        <f>IF(TRIM(D1298)="","",IFERROR(INDEX('Student Master'!D:D,MATCH(D1298,'Student Master'!B:B,0)),"0"))</f>
        <v/>
      </c>
      <c r="O1298" s="20" t="str">
        <f>IF(TRIM(D1298)="","",IFERROR(INDEX('Student Master'!H:H,MATCH(D1298,'Student Master'!B:B,0)),"0"))</f>
        <v/>
      </c>
      <c r="P1298" s="20" t="str">
        <f>IF(TRIM(D1298)="","",IFERROR(INDEX('Student Master'!N:N,MATCH(D1298,'Student Master'!B:B,0)),"0"))</f>
        <v/>
      </c>
      <c r="Q1298" s="20" t="str">
        <f>IF(TRIM(D1298)="","",IFERROR(INDEX('Student Master'!L:L,MATCH(D1298,'Student Master'!B:B,0)),"0"))</f>
        <v/>
      </c>
    </row>
    <row r="1299" spans="1:17" x14ac:dyDescent="0.35">
      <c r="A1299" s="20">
        <v>1298</v>
      </c>
      <c r="B1299" s="21"/>
      <c r="C1299" s="20"/>
      <c r="D1299" s="20"/>
      <c r="E1299" s="20"/>
      <c r="F1299" s="20"/>
      <c r="G1299" s="22" t="str">
        <f>IF(TRIM(D1299)="","",IFERROR(INDEX('Student Master'!AB:AB,MATCH(D1299,'Student Master'!B:B,0)),"0"))</f>
        <v/>
      </c>
      <c r="H1299" s="22" t="str">
        <f>IF(TRIM(D1299)="","",IFERROR(INDEX('Student Master'!AG:AG,MATCH(D1299,'Student Master'!B:B,0)),"0"))</f>
        <v/>
      </c>
      <c r="I1299" s="22" t="str">
        <f>IF(TRIM(D1299)="","",IFERROR(INDEX('Student Master'!AH:AH,MATCH(D1299,'Student Master'!B:B,0)),"0"))</f>
        <v/>
      </c>
      <c r="J1299" s="22" t="str">
        <f>IF(TRIM(D1299)="","",IFERROR(INDEX('Student Master'!AI:AI,MATCH(D1299,'Student Master'!B:B,0)),"0"))</f>
        <v/>
      </c>
      <c r="K1299" s="23" t="str">
        <f t="shared" si="24"/>
        <v/>
      </c>
      <c r="L1299" s="20"/>
      <c r="M1299" s="20" t="str">
        <f>IF(TRIM(D1299)="","",IFERROR(INDEX('Student Master'!C:C,MATCH(D1299,'Student Master'!B:B,0)),"0"))</f>
        <v/>
      </c>
      <c r="N1299" s="20" t="str">
        <f>IF(TRIM(D1299)="","",IFERROR(INDEX('Student Master'!D:D,MATCH(D1299,'Student Master'!B:B,0)),"0"))</f>
        <v/>
      </c>
      <c r="O1299" s="20" t="str">
        <f>IF(TRIM(D1299)="","",IFERROR(INDEX('Student Master'!H:H,MATCH(D1299,'Student Master'!B:B,0)),"0"))</f>
        <v/>
      </c>
      <c r="P1299" s="20" t="str">
        <f>IF(TRIM(D1299)="","",IFERROR(INDEX('Student Master'!N:N,MATCH(D1299,'Student Master'!B:B,0)),"0"))</f>
        <v/>
      </c>
      <c r="Q1299" s="20" t="str">
        <f>IF(TRIM(D1299)="","",IFERROR(INDEX('Student Master'!L:L,MATCH(D1299,'Student Master'!B:B,0)),"0"))</f>
        <v/>
      </c>
    </row>
    <row r="1300" spans="1:17" x14ac:dyDescent="0.35">
      <c r="A1300" s="20">
        <v>1299</v>
      </c>
      <c r="B1300" s="21"/>
      <c r="C1300" s="20"/>
      <c r="D1300" s="20"/>
      <c r="E1300" s="20"/>
      <c r="F1300" s="20"/>
      <c r="G1300" s="22" t="str">
        <f>IF(TRIM(D1300)="","",IFERROR(INDEX('Student Master'!AB:AB,MATCH(D1300,'Student Master'!B:B,0)),"0"))</f>
        <v/>
      </c>
      <c r="H1300" s="22" t="str">
        <f>IF(TRIM(D1300)="","",IFERROR(INDEX('Student Master'!AG:AG,MATCH(D1300,'Student Master'!B:B,0)),"0"))</f>
        <v/>
      </c>
      <c r="I1300" s="22" t="str">
        <f>IF(TRIM(D1300)="","",IFERROR(INDEX('Student Master'!AH:AH,MATCH(D1300,'Student Master'!B:B,0)),"0"))</f>
        <v/>
      </c>
      <c r="J1300" s="22" t="str">
        <f>IF(TRIM(D1300)="","",IFERROR(INDEX('Student Master'!AI:AI,MATCH(D1300,'Student Master'!B:B,0)),"0"))</f>
        <v/>
      </c>
      <c r="K1300" s="23" t="str">
        <f t="shared" si="24"/>
        <v/>
      </c>
      <c r="L1300" s="20"/>
      <c r="M1300" s="20" t="str">
        <f>IF(TRIM(D1300)="","",IFERROR(INDEX('Student Master'!C:C,MATCH(D1300,'Student Master'!B:B,0)),"0"))</f>
        <v/>
      </c>
      <c r="N1300" s="20" t="str">
        <f>IF(TRIM(D1300)="","",IFERROR(INDEX('Student Master'!D:D,MATCH(D1300,'Student Master'!B:B,0)),"0"))</f>
        <v/>
      </c>
      <c r="O1300" s="20" t="str">
        <f>IF(TRIM(D1300)="","",IFERROR(INDEX('Student Master'!H:H,MATCH(D1300,'Student Master'!B:B,0)),"0"))</f>
        <v/>
      </c>
      <c r="P1300" s="20" t="str">
        <f>IF(TRIM(D1300)="","",IFERROR(INDEX('Student Master'!N:N,MATCH(D1300,'Student Master'!B:B,0)),"0"))</f>
        <v/>
      </c>
      <c r="Q1300" s="20" t="str">
        <f>IF(TRIM(D1300)="","",IFERROR(INDEX('Student Master'!L:L,MATCH(D1300,'Student Master'!B:B,0)),"0"))</f>
        <v/>
      </c>
    </row>
    <row r="1301" spans="1:17" x14ac:dyDescent="0.35">
      <c r="A1301" s="20">
        <v>1300</v>
      </c>
      <c r="B1301" s="21"/>
      <c r="C1301" s="20"/>
      <c r="D1301" s="20"/>
      <c r="E1301" s="20"/>
      <c r="F1301" s="20"/>
      <c r="G1301" s="22" t="str">
        <f>IF(TRIM(D1301)="","",IFERROR(INDEX('Student Master'!AB:AB,MATCH(D1301,'Student Master'!B:B,0)),"0"))</f>
        <v/>
      </c>
      <c r="H1301" s="22" t="str">
        <f>IF(TRIM(D1301)="","",IFERROR(INDEX('Student Master'!AG:AG,MATCH(D1301,'Student Master'!B:B,0)),"0"))</f>
        <v/>
      </c>
      <c r="I1301" s="22" t="str">
        <f>IF(TRIM(D1301)="","",IFERROR(INDEX('Student Master'!AH:AH,MATCH(D1301,'Student Master'!B:B,0)),"0"))</f>
        <v/>
      </c>
      <c r="J1301" s="22" t="str">
        <f>IF(TRIM(D1301)="","",IFERROR(INDEX('Student Master'!AI:AI,MATCH(D1301,'Student Master'!B:B,0)),"0"))</f>
        <v/>
      </c>
      <c r="K1301" s="23" t="str">
        <f t="shared" si="24"/>
        <v/>
      </c>
      <c r="L1301" s="20"/>
      <c r="M1301" s="20" t="str">
        <f>IF(TRIM(D1301)="","",IFERROR(INDEX('Student Master'!C:C,MATCH(D1301,'Student Master'!B:B,0)),"0"))</f>
        <v/>
      </c>
      <c r="N1301" s="20" t="str">
        <f>IF(TRIM(D1301)="","",IFERROR(INDEX('Student Master'!D:D,MATCH(D1301,'Student Master'!B:B,0)),"0"))</f>
        <v/>
      </c>
      <c r="O1301" s="20" t="str">
        <f>IF(TRIM(D1301)="","",IFERROR(INDEX('Student Master'!H:H,MATCH(D1301,'Student Master'!B:B,0)),"0"))</f>
        <v/>
      </c>
      <c r="P1301" s="20" t="str">
        <f>IF(TRIM(D1301)="","",IFERROR(INDEX('Student Master'!N:N,MATCH(D1301,'Student Master'!B:B,0)),"0"))</f>
        <v/>
      </c>
      <c r="Q1301" s="20" t="str">
        <f>IF(TRIM(D1301)="","",IFERROR(INDEX('Student Master'!L:L,MATCH(D1301,'Student Master'!B:B,0)),"0"))</f>
        <v/>
      </c>
    </row>
    <row r="1302" spans="1:17" x14ac:dyDescent="0.35">
      <c r="A1302" s="20">
        <v>1301</v>
      </c>
      <c r="B1302" s="21"/>
      <c r="C1302" s="20"/>
      <c r="D1302" s="20"/>
      <c r="E1302" s="20"/>
      <c r="F1302" s="20"/>
      <c r="G1302" s="22" t="str">
        <f>IF(TRIM(D1302)="","",IFERROR(INDEX('Student Master'!AB:AB,MATCH(D1302,'Student Master'!B:B,0)),"0"))</f>
        <v/>
      </c>
      <c r="H1302" s="22" t="str">
        <f>IF(TRIM(D1302)="","",IFERROR(INDEX('Student Master'!AG:AG,MATCH(D1302,'Student Master'!B:B,0)),"0"))</f>
        <v/>
      </c>
      <c r="I1302" s="22" t="str">
        <f>IF(TRIM(D1302)="","",IFERROR(INDEX('Student Master'!AH:AH,MATCH(D1302,'Student Master'!B:B,0)),"0"))</f>
        <v/>
      </c>
      <c r="J1302" s="22" t="str">
        <f>IF(TRIM(D1302)="","",IFERROR(INDEX('Student Master'!AI:AI,MATCH(D1302,'Student Master'!B:B,0)),"0"))</f>
        <v/>
      </c>
      <c r="K1302" s="23" t="str">
        <f t="shared" si="24"/>
        <v/>
      </c>
      <c r="L1302" s="20"/>
      <c r="M1302" s="20" t="str">
        <f>IF(TRIM(D1302)="","",IFERROR(INDEX('Student Master'!C:C,MATCH(D1302,'Student Master'!B:B,0)),"0"))</f>
        <v/>
      </c>
      <c r="N1302" s="20" t="str">
        <f>IF(TRIM(D1302)="","",IFERROR(INDEX('Student Master'!D:D,MATCH(D1302,'Student Master'!B:B,0)),"0"))</f>
        <v/>
      </c>
      <c r="O1302" s="20" t="str">
        <f>IF(TRIM(D1302)="","",IFERROR(INDEX('Student Master'!H:H,MATCH(D1302,'Student Master'!B:B,0)),"0"))</f>
        <v/>
      </c>
      <c r="P1302" s="20" t="str">
        <f>IF(TRIM(D1302)="","",IFERROR(INDEX('Student Master'!N:N,MATCH(D1302,'Student Master'!B:B,0)),"0"))</f>
        <v/>
      </c>
      <c r="Q1302" s="20" t="str">
        <f>IF(TRIM(D1302)="","",IFERROR(INDEX('Student Master'!L:L,MATCH(D1302,'Student Master'!B:B,0)),"0"))</f>
        <v/>
      </c>
    </row>
    <row r="1303" spans="1:17" x14ac:dyDescent="0.35">
      <c r="A1303" s="20">
        <v>1302</v>
      </c>
      <c r="B1303" s="21"/>
      <c r="C1303" s="20"/>
      <c r="D1303" s="20"/>
      <c r="E1303" s="20"/>
      <c r="F1303" s="20"/>
      <c r="G1303" s="22" t="str">
        <f>IF(TRIM(D1303)="","",IFERROR(INDEX('Student Master'!AB:AB,MATCH(D1303,'Student Master'!B:B,0)),"0"))</f>
        <v/>
      </c>
      <c r="H1303" s="22" t="str">
        <f>IF(TRIM(D1303)="","",IFERROR(INDEX('Student Master'!AG:AG,MATCH(D1303,'Student Master'!B:B,0)),"0"))</f>
        <v/>
      </c>
      <c r="I1303" s="22" t="str">
        <f>IF(TRIM(D1303)="","",IFERROR(INDEX('Student Master'!AH:AH,MATCH(D1303,'Student Master'!B:B,0)),"0"))</f>
        <v/>
      </c>
      <c r="J1303" s="22" t="str">
        <f>IF(TRIM(D1303)="","",IFERROR(INDEX('Student Master'!AI:AI,MATCH(D1303,'Student Master'!B:B,0)),"0"))</f>
        <v/>
      </c>
      <c r="K1303" s="23" t="str">
        <f t="shared" si="24"/>
        <v/>
      </c>
      <c r="L1303" s="20"/>
      <c r="M1303" s="20" t="str">
        <f>IF(TRIM(D1303)="","",IFERROR(INDEX('Student Master'!C:C,MATCH(D1303,'Student Master'!B:B,0)),"0"))</f>
        <v/>
      </c>
      <c r="N1303" s="20" t="str">
        <f>IF(TRIM(D1303)="","",IFERROR(INDEX('Student Master'!D:D,MATCH(D1303,'Student Master'!B:B,0)),"0"))</f>
        <v/>
      </c>
      <c r="O1303" s="20" t="str">
        <f>IF(TRIM(D1303)="","",IFERROR(INDEX('Student Master'!H:H,MATCH(D1303,'Student Master'!B:B,0)),"0"))</f>
        <v/>
      </c>
      <c r="P1303" s="20" t="str">
        <f>IF(TRIM(D1303)="","",IFERROR(INDEX('Student Master'!N:N,MATCH(D1303,'Student Master'!B:B,0)),"0"))</f>
        <v/>
      </c>
      <c r="Q1303" s="20" t="str">
        <f>IF(TRIM(D1303)="","",IFERROR(INDEX('Student Master'!L:L,MATCH(D1303,'Student Master'!B:B,0)),"0"))</f>
        <v/>
      </c>
    </row>
    <row r="1304" spans="1:17" x14ac:dyDescent="0.35">
      <c r="A1304" s="20">
        <v>1303</v>
      </c>
      <c r="B1304" s="21"/>
      <c r="C1304" s="20"/>
      <c r="D1304" s="20"/>
      <c r="E1304" s="20"/>
      <c r="F1304" s="20"/>
      <c r="G1304" s="22" t="str">
        <f>IF(TRIM(D1304)="","",IFERROR(INDEX('Student Master'!AB:AB,MATCH(D1304,'Student Master'!B:B,0)),"0"))</f>
        <v/>
      </c>
      <c r="H1304" s="22" t="str">
        <f>IF(TRIM(D1304)="","",IFERROR(INDEX('Student Master'!AG:AG,MATCH(D1304,'Student Master'!B:B,0)),"0"))</f>
        <v/>
      </c>
      <c r="I1304" s="22" t="str">
        <f>IF(TRIM(D1304)="","",IFERROR(INDEX('Student Master'!AH:AH,MATCH(D1304,'Student Master'!B:B,0)),"0"))</f>
        <v/>
      </c>
      <c r="J1304" s="22" t="str">
        <f>IF(TRIM(D1304)="","",IFERROR(INDEX('Student Master'!AI:AI,MATCH(D1304,'Student Master'!B:B,0)),"0"))</f>
        <v/>
      </c>
      <c r="K1304" s="23" t="str">
        <f t="shared" si="24"/>
        <v/>
      </c>
      <c r="L1304" s="20"/>
      <c r="M1304" s="20" t="str">
        <f>IF(TRIM(D1304)="","",IFERROR(INDEX('Student Master'!C:C,MATCH(D1304,'Student Master'!B:B,0)),"0"))</f>
        <v/>
      </c>
      <c r="N1304" s="20" t="str">
        <f>IF(TRIM(D1304)="","",IFERROR(INDEX('Student Master'!D:D,MATCH(D1304,'Student Master'!B:B,0)),"0"))</f>
        <v/>
      </c>
      <c r="O1304" s="20" t="str">
        <f>IF(TRIM(D1304)="","",IFERROR(INDEX('Student Master'!H:H,MATCH(D1304,'Student Master'!B:B,0)),"0"))</f>
        <v/>
      </c>
      <c r="P1304" s="20" t="str">
        <f>IF(TRIM(D1304)="","",IFERROR(INDEX('Student Master'!N:N,MATCH(D1304,'Student Master'!B:B,0)),"0"))</f>
        <v/>
      </c>
      <c r="Q1304" s="20" t="str">
        <f>IF(TRIM(D1304)="","",IFERROR(INDEX('Student Master'!L:L,MATCH(D1304,'Student Master'!B:B,0)),"0"))</f>
        <v/>
      </c>
    </row>
    <row r="1305" spans="1:17" x14ac:dyDescent="0.35">
      <c r="A1305" s="20">
        <v>1304</v>
      </c>
      <c r="B1305" s="21"/>
      <c r="C1305" s="20"/>
      <c r="D1305" s="20"/>
      <c r="E1305" s="20"/>
      <c r="F1305" s="20"/>
      <c r="G1305" s="22" t="str">
        <f>IF(TRIM(D1305)="","",IFERROR(INDEX('Student Master'!AB:AB,MATCH(D1305,'Student Master'!B:B,0)),"0"))</f>
        <v/>
      </c>
      <c r="H1305" s="22" t="str">
        <f>IF(TRIM(D1305)="","",IFERROR(INDEX('Student Master'!AG:AG,MATCH(D1305,'Student Master'!B:B,0)),"0"))</f>
        <v/>
      </c>
      <c r="I1305" s="22" t="str">
        <f>IF(TRIM(D1305)="","",IFERROR(INDEX('Student Master'!AH:AH,MATCH(D1305,'Student Master'!B:B,0)),"0"))</f>
        <v/>
      </c>
      <c r="J1305" s="22" t="str">
        <f>IF(TRIM(D1305)="","",IFERROR(INDEX('Student Master'!AI:AI,MATCH(D1305,'Student Master'!B:B,0)),"0"))</f>
        <v/>
      </c>
      <c r="K1305" s="23" t="str">
        <f t="shared" si="24"/>
        <v/>
      </c>
      <c r="L1305" s="20"/>
      <c r="M1305" s="20" t="str">
        <f>IF(TRIM(D1305)="","",IFERROR(INDEX('Student Master'!C:C,MATCH(D1305,'Student Master'!B:B,0)),"0"))</f>
        <v/>
      </c>
      <c r="N1305" s="20" t="str">
        <f>IF(TRIM(D1305)="","",IFERROR(INDEX('Student Master'!D:D,MATCH(D1305,'Student Master'!B:B,0)),"0"))</f>
        <v/>
      </c>
      <c r="O1305" s="20" t="str">
        <f>IF(TRIM(D1305)="","",IFERROR(INDEX('Student Master'!H:H,MATCH(D1305,'Student Master'!B:B,0)),"0"))</f>
        <v/>
      </c>
      <c r="P1305" s="20" t="str">
        <f>IF(TRIM(D1305)="","",IFERROR(INDEX('Student Master'!N:N,MATCH(D1305,'Student Master'!B:B,0)),"0"))</f>
        <v/>
      </c>
      <c r="Q1305" s="20" t="str">
        <f>IF(TRIM(D1305)="","",IFERROR(INDEX('Student Master'!L:L,MATCH(D1305,'Student Master'!B:B,0)),"0"))</f>
        <v/>
      </c>
    </row>
    <row r="1306" spans="1:17" x14ac:dyDescent="0.35">
      <c r="A1306" s="20">
        <v>1305</v>
      </c>
      <c r="B1306" s="21"/>
      <c r="C1306" s="20"/>
      <c r="D1306" s="20"/>
      <c r="E1306" s="20"/>
      <c r="F1306" s="20"/>
      <c r="G1306" s="22" t="str">
        <f>IF(TRIM(D1306)="","",IFERROR(INDEX('Student Master'!AB:AB,MATCH(D1306,'Student Master'!B:B,0)),"0"))</f>
        <v/>
      </c>
      <c r="H1306" s="22" t="str">
        <f>IF(TRIM(D1306)="","",IFERROR(INDEX('Student Master'!AG:AG,MATCH(D1306,'Student Master'!B:B,0)),"0"))</f>
        <v/>
      </c>
      <c r="I1306" s="22" t="str">
        <f>IF(TRIM(D1306)="","",IFERROR(INDEX('Student Master'!AH:AH,MATCH(D1306,'Student Master'!B:B,0)),"0"))</f>
        <v/>
      </c>
      <c r="J1306" s="22" t="str">
        <f>IF(TRIM(D1306)="","",IFERROR(INDEX('Student Master'!AI:AI,MATCH(D1306,'Student Master'!B:B,0)),"0"))</f>
        <v/>
      </c>
      <c r="K1306" s="23" t="str">
        <f t="shared" si="24"/>
        <v/>
      </c>
      <c r="L1306" s="20"/>
      <c r="M1306" s="20" t="str">
        <f>IF(TRIM(D1306)="","",IFERROR(INDEX('Student Master'!C:C,MATCH(D1306,'Student Master'!B:B,0)),"0"))</f>
        <v/>
      </c>
      <c r="N1306" s="20" t="str">
        <f>IF(TRIM(D1306)="","",IFERROR(INDEX('Student Master'!D:D,MATCH(D1306,'Student Master'!B:B,0)),"0"))</f>
        <v/>
      </c>
      <c r="O1306" s="20" t="str">
        <f>IF(TRIM(D1306)="","",IFERROR(INDEX('Student Master'!H:H,MATCH(D1306,'Student Master'!B:B,0)),"0"))</f>
        <v/>
      </c>
      <c r="P1306" s="20" t="str">
        <f>IF(TRIM(D1306)="","",IFERROR(INDEX('Student Master'!N:N,MATCH(D1306,'Student Master'!B:B,0)),"0"))</f>
        <v/>
      </c>
      <c r="Q1306" s="20" t="str">
        <f>IF(TRIM(D1306)="","",IFERROR(INDEX('Student Master'!L:L,MATCH(D1306,'Student Master'!B:B,0)),"0"))</f>
        <v/>
      </c>
    </row>
    <row r="1307" spans="1:17" x14ac:dyDescent="0.35">
      <c r="A1307" s="20">
        <v>1306</v>
      </c>
      <c r="B1307" s="21"/>
      <c r="C1307" s="20"/>
      <c r="D1307" s="20"/>
      <c r="E1307" s="20"/>
      <c r="F1307" s="20"/>
      <c r="G1307" s="22" t="str">
        <f>IF(TRIM(D1307)="","",IFERROR(INDEX('Student Master'!AB:AB,MATCH(D1307,'Student Master'!B:B,0)),"0"))</f>
        <v/>
      </c>
      <c r="H1307" s="22" t="str">
        <f>IF(TRIM(D1307)="","",IFERROR(INDEX('Student Master'!AG:AG,MATCH(D1307,'Student Master'!B:B,0)),"0"))</f>
        <v/>
      </c>
      <c r="I1307" s="22" t="str">
        <f>IF(TRIM(D1307)="","",IFERROR(INDEX('Student Master'!AH:AH,MATCH(D1307,'Student Master'!B:B,0)),"0"))</f>
        <v/>
      </c>
      <c r="J1307" s="22" t="str">
        <f>IF(TRIM(D1307)="","",IFERROR(INDEX('Student Master'!AI:AI,MATCH(D1307,'Student Master'!B:B,0)),"0"))</f>
        <v/>
      </c>
      <c r="K1307" s="23" t="str">
        <f t="shared" si="24"/>
        <v/>
      </c>
      <c r="L1307" s="20"/>
      <c r="M1307" s="20" t="str">
        <f>IF(TRIM(D1307)="","",IFERROR(INDEX('Student Master'!C:C,MATCH(D1307,'Student Master'!B:B,0)),"0"))</f>
        <v/>
      </c>
      <c r="N1307" s="20" t="str">
        <f>IF(TRIM(D1307)="","",IFERROR(INDEX('Student Master'!D:D,MATCH(D1307,'Student Master'!B:B,0)),"0"))</f>
        <v/>
      </c>
      <c r="O1307" s="20" t="str">
        <f>IF(TRIM(D1307)="","",IFERROR(INDEX('Student Master'!H:H,MATCH(D1307,'Student Master'!B:B,0)),"0"))</f>
        <v/>
      </c>
      <c r="P1307" s="20" t="str">
        <f>IF(TRIM(D1307)="","",IFERROR(INDEX('Student Master'!N:N,MATCH(D1307,'Student Master'!B:B,0)),"0"))</f>
        <v/>
      </c>
      <c r="Q1307" s="20" t="str">
        <f>IF(TRIM(D1307)="","",IFERROR(INDEX('Student Master'!L:L,MATCH(D1307,'Student Master'!B:B,0)),"0"))</f>
        <v/>
      </c>
    </row>
    <row r="1308" spans="1:17" x14ac:dyDescent="0.35">
      <c r="A1308" s="20">
        <v>1307</v>
      </c>
      <c r="B1308" s="21"/>
      <c r="C1308" s="20"/>
      <c r="D1308" s="20"/>
      <c r="E1308" s="20"/>
      <c r="F1308" s="20"/>
      <c r="G1308" s="22" t="str">
        <f>IF(TRIM(D1308)="","",IFERROR(INDEX('Student Master'!AB:AB,MATCH(D1308,'Student Master'!B:B,0)),"0"))</f>
        <v/>
      </c>
      <c r="H1308" s="22" t="str">
        <f>IF(TRIM(D1308)="","",IFERROR(INDEX('Student Master'!AG:AG,MATCH(D1308,'Student Master'!B:B,0)),"0"))</f>
        <v/>
      </c>
      <c r="I1308" s="22" t="str">
        <f>IF(TRIM(D1308)="","",IFERROR(INDEX('Student Master'!AH:AH,MATCH(D1308,'Student Master'!B:B,0)),"0"))</f>
        <v/>
      </c>
      <c r="J1308" s="22" t="str">
        <f>IF(TRIM(D1308)="","",IFERROR(INDEX('Student Master'!AI:AI,MATCH(D1308,'Student Master'!B:B,0)),"0"))</f>
        <v/>
      </c>
      <c r="K1308" s="23" t="str">
        <f t="shared" si="24"/>
        <v/>
      </c>
      <c r="L1308" s="20"/>
      <c r="M1308" s="20" t="str">
        <f>IF(TRIM(D1308)="","",IFERROR(INDEX('Student Master'!C:C,MATCH(D1308,'Student Master'!B:B,0)),"0"))</f>
        <v/>
      </c>
      <c r="N1308" s="20" t="str">
        <f>IF(TRIM(D1308)="","",IFERROR(INDEX('Student Master'!D:D,MATCH(D1308,'Student Master'!B:B,0)),"0"))</f>
        <v/>
      </c>
      <c r="O1308" s="20" t="str">
        <f>IF(TRIM(D1308)="","",IFERROR(INDEX('Student Master'!H:H,MATCH(D1308,'Student Master'!B:B,0)),"0"))</f>
        <v/>
      </c>
      <c r="P1308" s="20" t="str">
        <f>IF(TRIM(D1308)="","",IFERROR(INDEX('Student Master'!N:N,MATCH(D1308,'Student Master'!B:B,0)),"0"))</f>
        <v/>
      </c>
      <c r="Q1308" s="20" t="str">
        <f>IF(TRIM(D1308)="","",IFERROR(INDEX('Student Master'!L:L,MATCH(D1308,'Student Master'!B:B,0)),"0"))</f>
        <v/>
      </c>
    </row>
    <row r="1309" spans="1:17" x14ac:dyDescent="0.35">
      <c r="A1309" s="20">
        <v>1308</v>
      </c>
      <c r="B1309" s="21"/>
      <c r="C1309" s="20"/>
      <c r="D1309" s="20"/>
      <c r="E1309" s="20"/>
      <c r="F1309" s="20"/>
      <c r="G1309" s="22" t="str">
        <f>IF(TRIM(D1309)="","",IFERROR(INDEX('Student Master'!AB:AB,MATCH(D1309,'Student Master'!B:B,0)),"0"))</f>
        <v/>
      </c>
      <c r="H1309" s="22" t="str">
        <f>IF(TRIM(D1309)="","",IFERROR(INDEX('Student Master'!AG:AG,MATCH(D1309,'Student Master'!B:B,0)),"0"))</f>
        <v/>
      </c>
      <c r="I1309" s="22" t="str">
        <f>IF(TRIM(D1309)="","",IFERROR(INDEX('Student Master'!AH:AH,MATCH(D1309,'Student Master'!B:B,0)),"0"))</f>
        <v/>
      </c>
      <c r="J1309" s="22" t="str">
        <f>IF(TRIM(D1309)="","",IFERROR(INDEX('Student Master'!AI:AI,MATCH(D1309,'Student Master'!B:B,0)),"0"))</f>
        <v/>
      </c>
      <c r="K1309" s="23" t="str">
        <f t="shared" si="24"/>
        <v/>
      </c>
      <c r="L1309" s="20"/>
      <c r="M1309" s="20" t="str">
        <f>IF(TRIM(D1309)="","",IFERROR(INDEX('Student Master'!C:C,MATCH(D1309,'Student Master'!B:B,0)),"0"))</f>
        <v/>
      </c>
      <c r="N1309" s="20" t="str">
        <f>IF(TRIM(D1309)="","",IFERROR(INDEX('Student Master'!D:D,MATCH(D1309,'Student Master'!B:B,0)),"0"))</f>
        <v/>
      </c>
      <c r="O1309" s="20" t="str">
        <f>IF(TRIM(D1309)="","",IFERROR(INDEX('Student Master'!H:H,MATCH(D1309,'Student Master'!B:B,0)),"0"))</f>
        <v/>
      </c>
      <c r="P1309" s="20" t="str">
        <f>IF(TRIM(D1309)="","",IFERROR(INDEX('Student Master'!N:N,MATCH(D1309,'Student Master'!B:B,0)),"0"))</f>
        <v/>
      </c>
      <c r="Q1309" s="20" t="str">
        <f>IF(TRIM(D1309)="","",IFERROR(INDEX('Student Master'!L:L,MATCH(D1309,'Student Master'!B:B,0)),"0"))</f>
        <v/>
      </c>
    </row>
    <row r="1310" spans="1:17" x14ac:dyDescent="0.35">
      <c r="A1310" s="20">
        <v>1309</v>
      </c>
      <c r="B1310" s="21"/>
      <c r="C1310" s="20"/>
      <c r="D1310" s="20"/>
      <c r="E1310" s="20"/>
      <c r="F1310" s="20"/>
      <c r="G1310" s="22" t="str">
        <f>IF(TRIM(D1310)="","",IFERROR(INDEX('Student Master'!AB:AB,MATCH(D1310,'Student Master'!B:B,0)),"0"))</f>
        <v/>
      </c>
      <c r="H1310" s="22" t="str">
        <f>IF(TRIM(D1310)="","",IFERROR(INDEX('Student Master'!AG:AG,MATCH(D1310,'Student Master'!B:B,0)),"0"))</f>
        <v/>
      </c>
      <c r="I1310" s="22" t="str">
        <f>IF(TRIM(D1310)="","",IFERROR(INDEX('Student Master'!AH:AH,MATCH(D1310,'Student Master'!B:B,0)),"0"))</f>
        <v/>
      </c>
      <c r="J1310" s="22" t="str">
        <f>IF(TRIM(D1310)="","",IFERROR(INDEX('Student Master'!AI:AI,MATCH(D1310,'Student Master'!B:B,0)),"0"))</f>
        <v/>
      </c>
      <c r="K1310" s="23" t="str">
        <f t="shared" si="24"/>
        <v/>
      </c>
      <c r="L1310" s="20"/>
      <c r="M1310" s="20" t="str">
        <f>IF(TRIM(D1310)="","",IFERROR(INDEX('Student Master'!C:C,MATCH(D1310,'Student Master'!B:B,0)),"0"))</f>
        <v/>
      </c>
      <c r="N1310" s="20" t="str">
        <f>IF(TRIM(D1310)="","",IFERROR(INDEX('Student Master'!D:D,MATCH(D1310,'Student Master'!B:B,0)),"0"))</f>
        <v/>
      </c>
      <c r="O1310" s="20" t="str">
        <f>IF(TRIM(D1310)="","",IFERROR(INDEX('Student Master'!H:H,MATCH(D1310,'Student Master'!B:B,0)),"0"))</f>
        <v/>
      </c>
      <c r="P1310" s="20" t="str">
        <f>IF(TRIM(D1310)="","",IFERROR(INDEX('Student Master'!N:N,MATCH(D1310,'Student Master'!B:B,0)),"0"))</f>
        <v/>
      </c>
      <c r="Q1310" s="20" t="str">
        <f>IF(TRIM(D1310)="","",IFERROR(INDEX('Student Master'!L:L,MATCH(D1310,'Student Master'!B:B,0)),"0"))</f>
        <v/>
      </c>
    </row>
    <row r="1311" spans="1:17" x14ac:dyDescent="0.35">
      <c r="A1311" s="20">
        <v>1310</v>
      </c>
      <c r="B1311" s="21"/>
      <c r="C1311" s="20"/>
      <c r="D1311" s="20"/>
      <c r="E1311" s="20"/>
      <c r="F1311" s="20"/>
      <c r="G1311" s="22" t="str">
        <f>IF(TRIM(D1311)="","",IFERROR(INDEX('Student Master'!AB:AB,MATCH(D1311,'Student Master'!B:B,0)),"0"))</f>
        <v/>
      </c>
      <c r="H1311" s="22" t="str">
        <f>IF(TRIM(D1311)="","",IFERROR(INDEX('Student Master'!AG:AG,MATCH(D1311,'Student Master'!B:B,0)),"0"))</f>
        <v/>
      </c>
      <c r="I1311" s="22" t="str">
        <f>IF(TRIM(D1311)="","",IFERROR(INDEX('Student Master'!AH:AH,MATCH(D1311,'Student Master'!B:B,0)),"0"))</f>
        <v/>
      </c>
      <c r="J1311" s="22" t="str">
        <f>IF(TRIM(D1311)="","",IFERROR(INDEX('Student Master'!AI:AI,MATCH(D1311,'Student Master'!B:B,0)),"0"))</f>
        <v/>
      </c>
      <c r="K1311" s="23" t="str">
        <f t="shared" si="24"/>
        <v/>
      </c>
      <c r="L1311" s="20"/>
      <c r="M1311" s="20" t="str">
        <f>IF(TRIM(D1311)="","",IFERROR(INDEX('Student Master'!C:C,MATCH(D1311,'Student Master'!B:B,0)),"0"))</f>
        <v/>
      </c>
      <c r="N1311" s="20" t="str">
        <f>IF(TRIM(D1311)="","",IFERROR(INDEX('Student Master'!D:D,MATCH(D1311,'Student Master'!B:B,0)),"0"))</f>
        <v/>
      </c>
      <c r="O1311" s="20" t="str">
        <f>IF(TRIM(D1311)="","",IFERROR(INDEX('Student Master'!H:H,MATCH(D1311,'Student Master'!B:B,0)),"0"))</f>
        <v/>
      </c>
      <c r="P1311" s="20" t="str">
        <f>IF(TRIM(D1311)="","",IFERROR(INDEX('Student Master'!N:N,MATCH(D1311,'Student Master'!B:B,0)),"0"))</f>
        <v/>
      </c>
      <c r="Q1311" s="20" t="str">
        <f>IF(TRIM(D1311)="","",IFERROR(INDEX('Student Master'!L:L,MATCH(D1311,'Student Master'!B:B,0)),"0"))</f>
        <v/>
      </c>
    </row>
    <row r="1312" spans="1:17" x14ac:dyDescent="0.35">
      <c r="A1312" s="20">
        <v>1311</v>
      </c>
      <c r="B1312" s="21"/>
      <c r="C1312" s="20"/>
      <c r="D1312" s="20"/>
      <c r="E1312" s="20"/>
      <c r="F1312" s="20"/>
      <c r="G1312" s="22" t="str">
        <f>IF(TRIM(D1312)="","",IFERROR(INDEX('Student Master'!AB:AB,MATCH(D1312,'Student Master'!B:B,0)),"0"))</f>
        <v/>
      </c>
      <c r="H1312" s="22" t="str">
        <f>IF(TRIM(D1312)="","",IFERROR(INDEX('Student Master'!AG:AG,MATCH(D1312,'Student Master'!B:B,0)),"0"))</f>
        <v/>
      </c>
      <c r="I1312" s="22" t="str">
        <f>IF(TRIM(D1312)="","",IFERROR(INDEX('Student Master'!AH:AH,MATCH(D1312,'Student Master'!B:B,0)),"0"))</f>
        <v/>
      </c>
      <c r="J1312" s="22" t="str">
        <f>IF(TRIM(D1312)="","",IFERROR(INDEX('Student Master'!AI:AI,MATCH(D1312,'Student Master'!B:B,0)),"0"))</f>
        <v/>
      </c>
      <c r="K1312" s="23" t="str">
        <f t="shared" si="24"/>
        <v/>
      </c>
      <c r="L1312" s="20"/>
      <c r="M1312" s="20" t="str">
        <f>IF(TRIM(D1312)="","",IFERROR(INDEX('Student Master'!C:C,MATCH(D1312,'Student Master'!B:B,0)),"0"))</f>
        <v/>
      </c>
      <c r="N1312" s="20" t="str">
        <f>IF(TRIM(D1312)="","",IFERROR(INDEX('Student Master'!D:D,MATCH(D1312,'Student Master'!B:B,0)),"0"))</f>
        <v/>
      </c>
      <c r="O1312" s="20" t="str">
        <f>IF(TRIM(D1312)="","",IFERROR(INDEX('Student Master'!H:H,MATCH(D1312,'Student Master'!B:B,0)),"0"))</f>
        <v/>
      </c>
      <c r="P1312" s="20" t="str">
        <f>IF(TRIM(D1312)="","",IFERROR(INDEX('Student Master'!N:N,MATCH(D1312,'Student Master'!B:B,0)),"0"))</f>
        <v/>
      </c>
      <c r="Q1312" s="20" t="str">
        <f>IF(TRIM(D1312)="","",IFERROR(INDEX('Student Master'!L:L,MATCH(D1312,'Student Master'!B:B,0)),"0"))</f>
        <v/>
      </c>
    </row>
    <row r="1313" spans="1:17" x14ac:dyDescent="0.35">
      <c r="A1313" s="20">
        <v>1312</v>
      </c>
      <c r="B1313" s="21"/>
      <c r="C1313" s="20"/>
      <c r="D1313" s="20"/>
      <c r="E1313" s="20"/>
      <c r="F1313" s="20"/>
      <c r="G1313" s="22" t="str">
        <f>IF(TRIM(D1313)="","",IFERROR(INDEX('Student Master'!AB:AB,MATCH(D1313,'Student Master'!B:B,0)),"0"))</f>
        <v/>
      </c>
      <c r="H1313" s="22" t="str">
        <f>IF(TRIM(D1313)="","",IFERROR(INDEX('Student Master'!AG:AG,MATCH(D1313,'Student Master'!B:B,0)),"0"))</f>
        <v/>
      </c>
      <c r="I1313" s="22" t="str">
        <f>IF(TRIM(D1313)="","",IFERROR(INDEX('Student Master'!AH:AH,MATCH(D1313,'Student Master'!B:B,0)),"0"))</f>
        <v/>
      </c>
      <c r="J1313" s="22" t="str">
        <f>IF(TRIM(D1313)="","",IFERROR(INDEX('Student Master'!AI:AI,MATCH(D1313,'Student Master'!B:B,0)),"0"))</f>
        <v/>
      </c>
      <c r="K1313" s="23" t="str">
        <f t="shared" si="24"/>
        <v/>
      </c>
      <c r="L1313" s="20"/>
      <c r="M1313" s="20" t="str">
        <f>IF(TRIM(D1313)="","",IFERROR(INDEX('Student Master'!C:C,MATCH(D1313,'Student Master'!B:B,0)),"0"))</f>
        <v/>
      </c>
      <c r="N1313" s="20" t="str">
        <f>IF(TRIM(D1313)="","",IFERROR(INDEX('Student Master'!D:D,MATCH(D1313,'Student Master'!B:B,0)),"0"))</f>
        <v/>
      </c>
      <c r="O1313" s="20" t="str">
        <f>IF(TRIM(D1313)="","",IFERROR(INDEX('Student Master'!H:H,MATCH(D1313,'Student Master'!B:B,0)),"0"))</f>
        <v/>
      </c>
      <c r="P1313" s="20" t="str">
        <f>IF(TRIM(D1313)="","",IFERROR(INDEX('Student Master'!N:N,MATCH(D1313,'Student Master'!B:B,0)),"0"))</f>
        <v/>
      </c>
      <c r="Q1313" s="20" t="str">
        <f>IF(TRIM(D1313)="","",IFERROR(INDEX('Student Master'!L:L,MATCH(D1313,'Student Master'!B:B,0)),"0"))</f>
        <v/>
      </c>
    </row>
    <row r="1314" spans="1:17" x14ac:dyDescent="0.35">
      <c r="A1314" s="20">
        <v>1313</v>
      </c>
      <c r="B1314" s="21"/>
      <c r="C1314" s="20"/>
      <c r="D1314" s="20"/>
      <c r="E1314" s="20"/>
      <c r="F1314" s="20"/>
      <c r="G1314" s="22" t="str">
        <f>IF(TRIM(D1314)="","",IFERROR(INDEX('Student Master'!AB:AB,MATCH(D1314,'Student Master'!B:B,0)),"0"))</f>
        <v/>
      </c>
      <c r="H1314" s="22" t="str">
        <f>IF(TRIM(D1314)="","",IFERROR(INDEX('Student Master'!AG:AG,MATCH(D1314,'Student Master'!B:B,0)),"0"))</f>
        <v/>
      </c>
      <c r="I1314" s="22" t="str">
        <f>IF(TRIM(D1314)="","",IFERROR(INDEX('Student Master'!AH:AH,MATCH(D1314,'Student Master'!B:B,0)),"0"))</f>
        <v/>
      </c>
      <c r="J1314" s="22" t="str">
        <f>IF(TRIM(D1314)="","",IFERROR(INDEX('Student Master'!AI:AI,MATCH(D1314,'Student Master'!B:B,0)),"0"))</f>
        <v/>
      </c>
      <c r="K1314" s="23" t="str">
        <f t="shared" si="24"/>
        <v/>
      </c>
      <c r="L1314" s="20"/>
      <c r="M1314" s="20" t="str">
        <f>IF(TRIM(D1314)="","",IFERROR(INDEX('Student Master'!C:C,MATCH(D1314,'Student Master'!B:B,0)),"0"))</f>
        <v/>
      </c>
      <c r="N1314" s="20" t="str">
        <f>IF(TRIM(D1314)="","",IFERROR(INDEX('Student Master'!D:D,MATCH(D1314,'Student Master'!B:B,0)),"0"))</f>
        <v/>
      </c>
      <c r="O1314" s="20" t="str">
        <f>IF(TRIM(D1314)="","",IFERROR(INDEX('Student Master'!H:H,MATCH(D1314,'Student Master'!B:B,0)),"0"))</f>
        <v/>
      </c>
      <c r="P1314" s="20" t="str">
        <f>IF(TRIM(D1314)="","",IFERROR(INDEX('Student Master'!N:N,MATCH(D1314,'Student Master'!B:B,0)),"0"))</f>
        <v/>
      </c>
      <c r="Q1314" s="20" t="str">
        <f>IF(TRIM(D1314)="","",IFERROR(INDEX('Student Master'!L:L,MATCH(D1314,'Student Master'!B:B,0)),"0"))</f>
        <v/>
      </c>
    </row>
    <row r="1315" spans="1:17" x14ac:dyDescent="0.35">
      <c r="A1315" s="20">
        <v>1314</v>
      </c>
      <c r="B1315" s="21"/>
      <c r="C1315" s="20"/>
      <c r="D1315" s="20"/>
      <c r="E1315" s="20"/>
      <c r="F1315" s="20"/>
      <c r="G1315" s="22" t="str">
        <f>IF(TRIM(D1315)="","",IFERROR(INDEX('Student Master'!AB:AB,MATCH(D1315,'Student Master'!B:B,0)),"0"))</f>
        <v/>
      </c>
      <c r="H1315" s="22" t="str">
        <f>IF(TRIM(D1315)="","",IFERROR(INDEX('Student Master'!AG:AG,MATCH(D1315,'Student Master'!B:B,0)),"0"))</f>
        <v/>
      </c>
      <c r="I1315" s="22" t="str">
        <f>IF(TRIM(D1315)="","",IFERROR(INDEX('Student Master'!AH:AH,MATCH(D1315,'Student Master'!B:B,0)),"0"))</f>
        <v/>
      </c>
      <c r="J1315" s="22" t="str">
        <f>IF(TRIM(D1315)="","",IFERROR(INDEX('Student Master'!AI:AI,MATCH(D1315,'Student Master'!B:B,0)),"0"))</f>
        <v/>
      </c>
      <c r="K1315" s="23" t="str">
        <f t="shared" si="24"/>
        <v/>
      </c>
      <c r="L1315" s="20"/>
      <c r="M1315" s="20" t="str">
        <f>IF(TRIM(D1315)="","",IFERROR(INDEX('Student Master'!C:C,MATCH(D1315,'Student Master'!B:B,0)),"0"))</f>
        <v/>
      </c>
      <c r="N1315" s="20" t="str">
        <f>IF(TRIM(D1315)="","",IFERROR(INDEX('Student Master'!D:D,MATCH(D1315,'Student Master'!B:B,0)),"0"))</f>
        <v/>
      </c>
      <c r="O1315" s="20" t="str">
        <f>IF(TRIM(D1315)="","",IFERROR(INDEX('Student Master'!H:H,MATCH(D1315,'Student Master'!B:B,0)),"0"))</f>
        <v/>
      </c>
      <c r="P1315" s="20" t="str">
        <f>IF(TRIM(D1315)="","",IFERROR(INDEX('Student Master'!N:N,MATCH(D1315,'Student Master'!B:B,0)),"0"))</f>
        <v/>
      </c>
      <c r="Q1315" s="20" t="str">
        <f>IF(TRIM(D1315)="","",IFERROR(INDEX('Student Master'!L:L,MATCH(D1315,'Student Master'!B:B,0)),"0"))</f>
        <v/>
      </c>
    </row>
    <row r="1316" spans="1:17" x14ac:dyDescent="0.35">
      <c r="A1316" s="20">
        <v>1315</v>
      </c>
      <c r="B1316" s="21"/>
      <c r="C1316" s="20"/>
      <c r="D1316" s="20"/>
      <c r="E1316" s="20"/>
      <c r="F1316" s="20"/>
      <c r="G1316" s="22" t="str">
        <f>IF(TRIM(D1316)="","",IFERROR(INDEX('Student Master'!AB:AB,MATCH(D1316,'Student Master'!B:B,0)),"0"))</f>
        <v/>
      </c>
      <c r="H1316" s="22" t="str">
        <f>IF(TRIM(D1316)="","",IFERROR(INDEX('Student Master'!AG:AG,MATCH(D1316,'Student Master'!B:B,0)),"0"))</f>
        <v/>
      </c>
      <c r="I1316" s="22" t="str">
        <f>IF(TRIM(D1316)="","",IFERROR(INDEX('Student Master'!AH:AH,MATCH(D1316,'Student Master'!B:B,0)),"0"))</f>
        <v/>
      </c>
      <c r="J1316" s="22" t="str">
        <f>IF(TRIM(D1316)="","",IFERROR(INDEX('Student Master'!AI:AI,MATCH(D1316,'Student Master'!B:B,0)),"0"))</f>
        <v/>
      </c>
      <c r="K1316" s="23" t="str">
        <f t="shared" si="24"/>
        <v/>
      </c>
      <c r="L1316" s="20"/>
      <c r="M1316" s="20" t="str">
        <f>IF(TRIM(D1316)="","",IFERROR(INDEX('Student Master'!C:C,MATCH(D1316,'Student Master'!B:B,0)),"0"))</f>
        <v/>
      </c>
      <c r="N1316" s="20" t="str">
        <f>IF(TRIM(D1316)="","",IFERROR(INDEX('Student Master'!D:D,MATCH(D1316,'Student Master'!B:B,0)),"0"))</f>
        <v/>
      </c>
      <c r="O1316" s="20" t="str">
        <f>IF(TRIM(D1316)="","",IFERROR(INDEX('Student Master'!H:H,MATCH(D1316,'Student Master'!B:B,0)),"0"))</f>
        <v/>
      </c>
      <c r="P1316" s="20" t="str">
        <f>IF(TRIM(D1316)="","",IFERROR(INDEX('Student Master'!N:N,MATCH(D1316,'Student Master'!B:B,0)),"0"))</f>
        <v/>
      </c>
      <c r="Q1316" s="20" t="str">
        <f>IF(TRIM(D1316)="","",IFERROR(INDEX('Student Master'!L:L,MATCH(D1316,'Student Master'!B:B,0)),"0"))</f>
        <v/>
      </c>
    </row>
    <row r="1317" spans="1:17" x14ac:dyDescent="0.35">
      <c r="A1317" s="20">
        <v>1316</v>
      </c>
      <c r="B1317" s="21"/>
      <c r="C1317" s="20"/>
      <c r="D1317" s="20"/>
      <c r="E1317" s="20"/>
      <c r="F1317" s="20"/>
      <c r="G1317" s="22" t="str">
        <f>IF(TRIM(D1317)="","",IFERROR(INDEX('Student Master'!AB:AB,MATCH(D1317,'Student Master'!B:B,0)),"0"))</f>
        <v/>
      </c>
      <c r="H1317" s="22" t="str">
        <f>IF(TRIM(D1317)="","",IFERROR(INDEX('Student Master'!AG:AG,MATCH(D1317,'Student Master'!B:B,0)),"0"))</f>
        <v/>
      </c>
      <c r="I1317" s="22" t="str">
        <f>IF(TRIM(D1317)="","",IFERROR(INDEX('Student Master'!AH:AH,MATCH(D1317,'Student Master'!B:B,0)),"0"))</f>
        <v/>
      </c>
      <c r="J1317" s="22" t="str">
        <f>IF(TRIM(D1317)="","",IFERROR(INDEX('Student Master'!AI:AI,MATCH(D1317,'Student Master'!B:B,0)),"0"))</f>
        <v/>
      </c>
      <c r="K1317" s="23" t="str">
        <f t="shared" si="24"/>
        <v/>
      </c>
      <c r="L1317" s="20"/>
      <c r="M1317" s="20" t="str">
        <f>IF(TRIM(D1317)="","",IFERROR(INDEX('Student Master'!C:C,MATCH(D1317,'Student Master'!B:B,0)),"0"))</f>
        <v/>
      </c>
      <c r="N1317" s="20" t="str">
        <f>IF(TRIM(D1317)="","",IFERROR(INDEX('Student Master'!D:D,MATCH(D1317,'Student Master'!B:B,0)),"0"))</f>
        <v/>
      </c>
      <c r="O1317" s="20" t="str">
        <f>IF(TRIM(D1317)="","",IFERROR(INDEX('Student Master'!H:H,MATCH(D1317,'Student Master'!B:B,0)),"0"))</f>
        <v/>
      </c>
      <c r="P1317" s="20" t="str">
        <f>IF(TRIM(D1317)="","",IFERROR(INDEX('Student Master'!N:N,MATCH(D1317,'Student Master'!B:B,0)),"0"))</f>
        <v/>
      </c>
      <c r="Q1317" s="20" t="str">
        <f>IF(TRIM(D1317)="","",IFERROR(INDEX('Student Master'!L:L,MATCH(D1317,'Student Master'!B:B,0)),"0"))</f>
        <v/>
      </c>
    </row>
    <row r="1318" spans="1:17" x14ac:dyDescent="0.35">
      <c r="A1318" s="20">
        <v>1317</v>
      </c>
      <c r="B1318" s="21"/>
      <c r="C1318" s="20"/>
      <c r="D1318" s="20"/>
      <c r="E1318" s="20"/>
      <c r="F1318" s="20"/>
      <c r="G1318" s="22" t="str">
        <f>IF(TRIM(D1318)="","",IFERROR(INDEX('Student Master'!AB:AB,MATCH(D1318,'Student Master'!B:B,0)),"0"))</f>
        <v/>
      </c>
      <c r="H1318" s="22" t="str">
        <f>IF(TRIM(D1318)="","",IFERROR(INDEX('Student Master'!AG:AG,MATCH(D1318,'Student Master'!B:B,0)),"0"))</f>
        <v/>
      </c>
      <c r="I1318" s="22" t="str">
        <f>IF(TRIM(D1318)="","",IFERROR(INDEX('Student Master'!AH:AH,MATCH(D1318,'Student Master'!B:B,0)),"0"))</f>
        <v/>
      </c>
      <c r="J1318" s="22" t="str">
        <f>IF(TRIM(D1318)="","",IFERROR(INDEX('Student Master'!AI:AI,MATCH(D1318,'Student Master'!B:B,0)),"0"))</f>
        <v/>
      </c>
      <c r="K1318" s="23" t="str">
        <f t="shared" si="24"/>
        <v/>
      </c>
      <c r="L1318" s="20"/>
      <c r="M1318" s="20" t="str">
        <f>IF(TRIM(D1318)="","",IFERROR(INDEX('Student Master'!C:C,MATCH(D1318,'Student Master'!B:B,0)),"0"))</f>
        <v/>
      </c>
      <c r="N1318" s="20" t="str">
        <f>IF(TRIM(D1318)="","",IFERROR(INDEX('Student Master'!D:D,MATCH(D1318,'Student Master'!B:B,0)),"0"))</f>
        <v/>
      </c>
      <c r="O1318" s="20" t="str">
        <f>IF(TRIM(D1318)="","",IFERROR(INDEX('Student Master'!H:H,MATCH(D1318,'Student Master'!B:B,0)),"0"))</f>
        <v/>
      </c>
      <c r="P1318" s="20" t="str">
        <f>IF(TRIM(D1318)="","",IFERROR(INDEX('Student Master'!N:N,MATCH(D1318,'Student Master'!B:B,0)),"0"))</f>
        <v/>
      </c>
      <c r="Q1318" s="20" t="str">
        <f>IF(TRIM(D1318)="","",IFERROR(INDEX('Student Master'!L:L,MATCH(D1318,'Student Master'!B:B,0)),"0"))</f>
        <v/>
      </c>
    </row>
    <row r="1319" spans="1:17" x14ac:dyDescent="0.35">
      <c r="A1319" s="20">
        <v>1318</v>
      </c>
      <c r="B1319" s="21"/>
      <c r="C1319" s="20"/>
      <c r="D1319" s="20"/>
      <c r="E1319" s="20"/>
      <c r="F1319" s="20"/>
      <c r="G1319" s="22" t="str">
        <f>IF(TRIM(D1319)="","",IFERROR(INDEX('Student Master'!AB:AB,MATCH(D1319,'Student Master'!B:B,0)),"0"))</f>
        <v/>
      </c>
      <c r="H1319" s="22" t="str">
        <f>IF(TRIM(D1319)="","",IFERROR(INDEX('Student Master'!AG:AG,MATCH(D1319,'Student Master'!B:B,0)),"0"))</f>
        <v/>
      </c>
      <c r="I1319" s="22" t="str">
        <f>IF(TRIM(D1319)="","",IFERROR(INDEX('Student Master'!AH:AH,MATCH(D1319,'Student Master'!B:B,0)),"0"))</f>
        <v/>
      </c>
      <c r="J1319" s="22" t="str">
        <f>IF(TRIM(D1319)="","",IFERROR(INDEX('Student Master'!AI:AI,MATCH(D1319,'Student Master'!B:B,0)),"0"))</f>
        <v/>
      </c>
      <c r="K1319" s="23" t="str">
        <f t="shared" si="24"/>
        <v/>
      </c>
      <c r="L1319" s="20"/>
      <c r="M1319" s="20" t="str">
        <f>IF(TRIM(D1319)="","",IFERROR(INDEX('Student Master'!C:C,MATCH(D1319,'Student Master'!B:B,0)),"0"))</f>
        <v/>
      </c>
      <c r="N1319" s="20" t="str">
        <f>IF(TRIM(D1319)="","",IFERROR(INDEX('Student Master'!D:D,MATCH(D1319,'Student Master'!B:B,0)),"0"))</f>
        <v/>
      </c>
      <c r="O1319" s="20" t="str">
        <f>IF(TRIM(D1319)="","",IFERROR(INDEX('Student Master'!H:H,MATCH(D1319,'Student Master'!B:B,0)),"0"))</f>
        <v/>
      </c>
      <c r="P1319" s="20" t="str">
        <f>IF(TRIM(D1319)="","",IFERROR(INDEX('Student Master'!N:N,MATCH(D1319,'Student Master'!B:B,0)),"0"))</f>
        <v/>
      </c>
      <c r="Q1319" s="20" t="str">
        <f>IF(TRIM(D1319)="","",IFERROR(INDEX('Student Master'!L:L,MATCH(D1319,'Student Master'!B:B,0)),"0"))</f>
        <v/>
      </c>
    </row>
    <row r="1320" spans="1:17" x14ac:dyDescent="0.35">
      <c r="A1320" s="20">
        <v>1319</v>
      </c>
      <c r="B1320" s="21"/>
      <c r="C1320" s="20"/>
      <c r="D1320" s="20"/>
      <c r="E1320" s="20"/>
      <c r="F1320" s="20"/>
      <c r="G1320" s="22" t="str">
        <f>IF(TRIM(D1320)="","",IFERROR(INDEX('Student Master'!AB:AB,MATCH(D1320,'Student Master'!B:B,0)),"0"))</f>
        <v/>
      </c>
      <c r="H1320" s="22" t="str">
        <f>IF(TRIM(D1320)="","",IFERROR(INDEX('Student Master'!AG:AG,MATCH(D1320,'Student Master'!B:B,0)),"0"))</f>
        <v/>
      </c>
      <c r="I1320" s="22" t="str">
        <f>IF(TRIM(D1320)="","",IFERROR(INDEX('Student Master'!AH:AH,MATCH(D1320,'Student Master'!B:B,0)),"0"))</f>
        <v/>
      </c>
      <c r="J1320" s="22" t="str">
        <f>IF(TRIM(D1320)="","",IFERROR(INDEX('Student Master'!AI:AI,MATCH(D1320,'Student Master'!B:B,0)),"0"))</f>
        <v/>
      </c>
      <c r="K1320" s="23" t="str">
        <f t="shared" si="24"/>
        <v/>
      </c>
      <c r="L1320" s="20"/>
      <c r="M1320" s="20" t="str">
        <f>IF(TRIM(D1320)="","",IFERROR(INDEX('Student Master'!C:C,MATCH(D1320,'Student Master'!B:B,0)),"0"))</f>
        <v/>
      </c>
      <c r="N1320" s="20" t="str">
        <f>IF(TRIM(D1320)="","",IFERROR(INDEX('Student Master'!D:D,MATCH(D1320,'Student Master'!B:B,0)),"0"))</f>
        <v/>
      </c>
      <c r="O1320" s="20" t="str">
        <f>IF(TRIM(D1320)="","",IFERROR(INDEX('Student Master'!H:H,MATCH(D1320,'Student Master'!B:B,0)),"0"))</f>
        <v/>
      </c>
      <c r="P1320" s="20" t="str">
        <f>IF(TRIM(D1320)="","",IFERROR(INDEX('Student Master'!N:N,MATCH(D1320,'Student Master'!B:B,0)),"0"))</f>
        <v/>
      </c>
      <c r="Q1320" s="20" t="str">
        <f>IF(TRIM(D1320)="","",IFERROR(INDEX('Student Master'!L:L,MATCH(D1320,'Student Master'!B:B,0)),"0"))</f>
        <v/>
      </c>
    </row>
    <row r="1321" spans="1:17" x14ac:dyDescent="0.35">
      <c r="A1321" s="20">
        <v>1320</v>
      </c>
      <c r="B1321" s="21"/>
      <c r="C1321" s="20"/>
      <c r="D1321" s="20"/>
      <c r="E1321" s="20"/>
      <c r="F1321" s="20"/>
      <c r="G1321" s="22" t="str">
        <f>IF(TRIM(D1321)="","",IFERROR(INDEX('Student Master'!AB:AB,MATCH(D1321,'Student Master'!B:B,0)),"0"))</f>
        <v/>
      </c>
      <c r="H1321" s="22" t="str">
        <f>IF(TRIM(D1321)="","",IFERROR(INDEX('Student Master'!AG:AG,MATCH(D1321,'Student Master'!B:B,0)),"0"))</f>
        <v/>
      </c>
      <c r="I1321" s="22" t="str">
        <f>IF(TRIM(D1321)="","",IFERROR(INDEX('Student Master'!AH:AH,MATCH(D1321,'Student Master'!B:B,0)),"0"))</f>
        <v/>
      </c>
      <c r="J1321" s="22" t="str">
        <f>IF(TRIM(D1321)="","",IFERROR(INDEX('Student Master'!AI:AI,MATCH(D1321,'Student Master'!B:B,0)),"0"))</f>
        <v/>
      </c>
      <c r="K1321" s="23" t="str">
        <f t="shared" si="24"/>
        <v/>
      </c>
      <c r="L1321" s="20"/>
      <c r="M1321" s="20" t="str">
        <f>IF(TRIM(D1321)="","",IFERROR(INDEX('Student Master'!C:C,MATCH(D1321,'Student Master'!B:B,0)),"0"))</f>
        <v/>
      </c>
      <c r="N1321" s="20" t="str">
        <f>IF(TRIM(D1321)="","",IFERROR(INDEX('Student Master'!D:D,MATCH(D1321,'Student Master'!B:B,0)),"0"))</f>
        <v/>
      </c>
      <c r="O1321" s="20" t="str">
        <f>IF(TRIM(D1321)="","",IFERROR(INDEX('Student Master'!H:H,MATCH(D1321,'Student Master'!B:B,0)),"0"))</f>
        <v/>
      </c>
      <c r="P1321" s="20" t="str">
        <f>IF(TRIM(D1321)="","",IFERROR(INDEX('Student Master'!N:N,MATCH(D1321,'Student Master'!B:B,0)),"0"))</f>
        <v/>
      </c>
      <c r="Q1321" s="20" t="str">
        <f>IF(TRIM(D1321)="","",IFERROR(INDEX('Student Master'!L:L,MATCH(D1321,'Student Master'!B:B,0)),"0"))</f>
        <v/>
      </c>
    </row>
    <row r="1322" spans="1:17" x14ac:dyDescent="0.35">
      <c r="A1322" s="20">
        <v>1321</v>
      </c>
      <c r="B1322" s="21"/>
      <c r="C1322" s="20"/>
      <c r="D1322" s="20"/>
      <c r="E1322" s="20"/>
      <c r="F1322" s="20"/>
      <c r="G1322" s="22" t="str">
        <f>IF(TRIM(D1322)="","",IFERROR(INDEX('Student Master'!AB:AB,MATCH(D1322,'Student Master'!B:B,0)),"0"))</f>
        <v/>
      </c>
      <c r="H1322" s="22" t="str">
        <f>IF(TRIM(D1322)="","",IFERROR(INDEX('Student Master'!AG:AG,MATCH(D1322,'Student Master'!B:B,0)),"0"))</f>
        <v/>
      </c>
      <c r="I1322" s="22" t="str">
        <f>IF(TRIM(D1322)="","",IFERROR(INDEX('Student Master'!AH:AH,MATCH(D1322,'Student Master'!B:B,0)),"0"))</f>
        <v/>
      </c>
      <c r="J1322" s="22" t="str">
        <f>IF(TRIM(D1322)="","",IFERROR(INDEX('Student Master'!AI:AI,MATCH(D1322,'Student Master'!B:B,0)),"0"))</f>
        <v/>
      </c>
      <c r="K1322" s="23" t="str">
        <f t="shared" si="24"/>
        <v/>
      </c>
      <c r="L1322" s="20"/>
      <c r="M1322" s="20" t="str">
        <f>IF(TRIM(D1322)="","",IFERROR(INDEX('Student Master'!C:C,MATCH(D1322,'Student Master'!B:B,0)),"0"))</f>
        <v/>
      </c>
      <c r="N1322" s="20" t="str">
        <f>IF(TRIM(D1322)="","",IFERROR(INDEX('Student Master'!D:D,MATCH(D1322,'Student Master'!B:B,0)),"0"))</f>
        <v/>
      </c>
      <c r="O1322" s="20" t="str">
        <f>IF(TRIM(D1322)="","",IFERROR(INDEX('Student Master'!H:H,MATCH(D1322,'Student Master'!B:B,0)),"0"))</f>
        <v/>
      </c>
      <c r="P1322" s="20" t="str">
        <f>IF(TRIM(D1322)="","",IFERROR(INDEX('Student Master'!N:N,MATCH(D1322,'Student Master'!B:B,0)),"0"))</f>
        <v/>
      </c>
      <c r="Q1322" s="20" t="str">
        <f>IF(TRIM(D1322)="","",IFERROR(INDEX('Student Master'!L:L,MATCH(D1322,'Student Master'!B:B,0)),"0"))</f>
        <v/>
      </c>
    </row>
    <row r="1323" spans="1:17" x14ac:dyDescent="0.35">
      <c r="A1323" s="20">
        <v>1322</v>
      </c>
      <c r="B1323" s="21"/>
      <c r="C1323" s="20"/>
      <c r="D1323" s="20"/>
      <c r="E1323" s="20"/>
      <c r="F1323" s="20"/>
      <c r="G1323" s="22" t="str">
        <f>IF(TRIM(D1323)="","",IFERROR(INDEX('Student Master'!AB:AB,MATCH(D1323,'Student Master'!B:B,0)),"0"))</f>
        <v/>
      </c>
      <c r="H1323" s="22" t="str">
        <f>IF(TRIM(D1323)="","",IFERROR(INDEX('Student Master'!AG:AG,MATCH(D1323,'Student Master'!B:B,0)),"0"))</f>
        <v/>
      </c>
      <c r="I1323" s="22" t="str">
        <f>IF(TRIM(D1323)="","",IFERROR(INDEX('Student Master'!AH:AH,MATCH(D1323,'Student Master'!B:B,0)),"0"))</f>
        <v/>
      </c>
      <c r="J1323" s="22" t="str">
        <f>IF(TRIM(D1323)="","",IFERROR(INDEX('Student Master'!AI:AI,MATCH(D1323,'Student Master'!B:B,0)),"0"))</f>
        <v/>
      </c>
      <c r="K1323" s="23" t="str">
        <f t="shared" si="24"/>
        <v/>
      </c>
      <c r="L1323" s="20"/>
      <c r="M1323" s="20" t="str">
        <f>IF(TRIM(D1323)="","",IFERROR(INDEX('Student Master'!C:C,MATCH(D1323,'Student Master'!B:B,0)),"0"))</f>
        <v/>
      </c>
      <c r="N1323" s="20" t="str">
        <f>IF(TRIM(D1323)="","",IFERROR(INDEX('Student Master'!D:D,MATCH(D1323,'Student Master'!B:B,0)),"0"))</f>
        <v/>
      </c>
      <c r="O1323" s="20" t="str">
        <f>IF(TRIM(D1323)="","",IFERROR(INDEX('Student Master'!H:H,MATCH(D1323,'Student Master'!B:B,0)),"0"))</f>
        <v/>
      </c>
      <c r="P1323" s="20" t="str">
        <f>IF(TRIM(D1323)="","",IFERROR(INDEX('Student Master'!N:N,MATCH(D1323,'Student Master'!B:B,0)),"0"))</f>
        <v/>
      </c>
      <c r="Q1323" s="20" t="str">
        <f>IF(TRIM(D1323)="","",IFERROR(INDEX('Student Master'!L:L,MATCH(D1323,'Student Master'!B:B,0)),"0"))</f>
        <v/>
      </c>
    </row>
    <row r="1324" spans="1:17" x14ac:dyDescent="0.35">
      <c r="A1324" s="20">
        <v>1323</v>
      </c>
      <c r="B1324" s="21"/>
      <c r="C1324" s="20"/>
      <c r="D1324" s="20"/>
      <c r="E1324" s="20"/>
      <c r="F1324" s="20"/>
      <c r="G1324" s="22" t="str">
        <f>IF(TRIM(D1324)="","",IFERROR(INDEX('Student Master'!AB:AB,MATCH(D1324,'Student Master'!B:B,0)),"0"))</f>
        <v/>
      </c>
      <c r="H1324" s="22" t="str">
        <f>IF(TRIM(D1324)="","",IFERROR(INDEX('Student Master'!AG:AG,MATCH(D1324,'Student Master'!B:B,0)),"0"))</f>
        <v/>
      </c>
      <c r="I1324" s="22" t="str">
        <f>IF(TRIM(D1324)="","",IFERROR(INDEX('Student Master'!AH:AH,MATCH(D1324,'Student Master'!B:B,0)),"0"))</f>
        <v/>
      </c>
      <c r="J1324" s="22" t="str">
        <f>IF(TRIM(D1324)="","",IFERROR(INDEX('Student Master'!AI:AI,MATCH(D1324,'Student Master'!B:B,0)),"0"))</f>
        <v/>
      </c>
      <c r="K1324" s="23" t="str">
        <f t="shared" si="24"/>
        <v/>
      </c>
      <c r="L1324" s="20"/>
      <c r="M1324" s="20" t="str">
        <f>IF(TRIM(D1324)="","",IFERROR(INDEX('Student Master'!C:C,MATCH(D1324,'Student Master'!B:B,0)),"0"))</f>
        <v/>
      </c>
      <c r="N1324" s="20" t="str">
        <f>IF(TRIM(D1324)="","",IFERROR(INDEX('Student Master'!D:D,MATCH(D1324,'Student Master'!B:B,0)),"0"))</f>
        <v/>
      </c>
      <c r="O1324" s="20" t="str">
        <f>IF(TRIM(D1324)="","",IFERROR(INDEX('Student Master'!H:H,MATCH(D1324,'Student Master'!B:B,0)),"0"))</f>
        <v/>
      </c>
      <c r="P1324" s="20" t="str">
        <f>IF(TRIM(D1324)="","",IFERROR(INDEX('Student Master'!N:N,MATCH(D1324,'Student Master'!B:B,0)),"0"))</f>
        <v/>
      </c>
      <c r="Q1324" s="20" t="str">
        <f>IF(TRIM(D1324)="","",IFERROR(INDEX('Student Master'!L:L,MATCH(D1324,'Student Master'!B:B,0)),"0"))</f>
        <v/>
      </c>
    </row>
    <row r="1325" spans="1:17" x14ac:dyDescent="0.35">
      <c r="A1325" s="20">
        <v>1324</v>
      </c>
      <c r="B1325" s="21"/>
      <c r="C1325" s="20"/>
      <c r="D1325" s="20"/>
      <c r="E1325" s="20"/>
      <c r="F1325" s="20"/>
      <c r="G1325" s="22" t="str">
        <f>IF(TRIM(D1325)="","",IFERROR(INDEX('Student Master'!AB:AB,MATCH(D1325,'Student Master'!B:B,0)),"0"))</f>
        <v/>
      </c>
      <c r="H1325" s="22" t="str">
        <f>IF(TRIM(D1325)="","",IFERROR(INDEX('Student Master'!AG:AG,MATCH(D1325,'Student Master'!B:B,0)),"0"))</f>
        <v/>
      </c>
      <c r="I1325" s="22" t="str">
        <f>IF(TRIM(D1325)="","",IFERROR(INDEX('Student Master'!AH:AH,MATCH(D1325,'Student Master'!B:B,0)),"0"))</f>
        <v/>
      </c>
      <c r="J1325" s="22" t="str">
        <f>IF(TRIM(D1325)="","",IFERROR(INDEX('Student Master'!AI:AI,MATCH(D1325,'Student Master'!B:B,0)),"0"))</f>
        <v/>
      </c>
      <c r="K1325" s="23" t="str">
        <f t="shared" si="24"/>
        <v/>
      </c>
      <c r="L1325" s="20"/>
      <c r="M1325" s="20" t="str">
        <f>IF(TRIM(D1325)="","",IFERROR(INDEX('Student Master'!C:C,MATCH(D1325,'Student Master'!B:B,0)),"0"))</f>
        <v/>
      </c>
      <c r="N1325" s="20" t="str">
        <f>IF(TRIM(D1325)="","",IFERROR(INDEX('Student Master'!D:D,MATCH(D1325,'Student Master'!B:B,0)),"0"))</f>
        <v/>
      </c>
      <c r="O1325" s="20" t="str">
        <f>IF(TRIM(D1325)="","",IFERROR(INDEX('Student Master'!H:H,MATCH(D1325,'Student Master'!B:B,0)),"0"))</f>
        <v/>
      </c>
      <c r="P1325" s="20" t="str">
        <f>IF(TRIM(D1325)="","",IFERROR(INDEX('Student Master'!N:N,MATCH(D1325,'Student Master'!B:B,0)),"0"))</f>
        <v/>
      </c>
      <c r="Q1325" s="20" t="str">
        <f>IF(TRIM(D1325)="","",IFERROR(INDEX('Student Master'!L:L,MATCH(D1325,'Student Master'!B:B,0)),"0"))</f>
        <v/>
      </c>
    </row>
    <row r="1326" spans="1:17" x14ac:dyDescent="0.35">
      <c r="A1326" s="20">
        <v>1325</v>
      </c>
      <c r="B1326" s="21"/>
      <c r="C1326" s="20"/>
      <c r="D1326" s="20"/>
      <c r="E1326" s="20"/>
      <c r="F1326" s="20"/>
      <c r="G1326" s="22" t="str">
        <f>IF(TRIM(D1326)="","",IFERROR(INDEX('Student Master'!AB:AB,MATCH(D1326,'Student Master'!B:B,0)),"0"))</f>
        <v/>
      </c>
      <c r="H1326" s="22" t="str">
        <f>IF(TRIM(D1326)="","",IFERROR(INDEX('Student Master'!AG:AG,MATCH(D1326,'Student Master'!B:B,0)),"0"))</f>
        <v/>
      </c>
      <c r="I1326" s="22" t="str">
        <f>IF(TRIM(D1326)="","",IFERROR(INDEX('Student Master'!AH:AH,MATCH(D1326,'Student Master'!B:B,0)),"0"))</f>
        <v/>
      </c>
      <c r="J1326" s="22" t="str">
        <f>IF(TRIM(D1326)="","",IFERROR(INDEX('Student Master'!AI:AI,MATCH(D1326,'Student Master'!B:B,0)),"0"))</f>
        <v/>
      </c>
      <c r="K1326" s="23" t="str">
        <f t="shared" si="24"/>
        <v/>
      </c>
      <c r="L1326" s="20"/>
      <c r="M1326" s="20" t="str">
        <f>IF(TRIM(D1326)="","",IFERROR(INDEX('Student Master'!C:C,MATCH(D1326,'Student Master'!B:B,0)),"0"))</f>
        <v/>
      </c>
      <c r="N1326" s="20" t="str">
        <f>IF(TRIM(D1326)="","",IFERROR(INDEX('Student Master'!D:D,MATCH(D1326,'Student Master'!B:B,0)),"0"))</f>
        <v/>
      </c>
      <c r="O1326" s="20" t="str">
        <f>IF(TRIM(D1326)="","",IFERROR(INDEX('Student Master'!H:H,MATCH(D1326,'Student Master'!B:B,0)),"0"))</f>
        <v/>
      </c>
      <c r="P1326" s="20" t="str">
        <f>IF(TRIM(D1326)="","",IFERROR(INDEX('Student Master'!N:N,MATCH(D1326,'Student Master'!B:B,0)),"0"))</f>
        <v/>
      </c>
      <c r="Q1326" s="20" t="str">
        <f>IF(TRIM(D1326)="","",IFERROR(INDEX('Student Master'!L:L,MATCH(D1326,'Student Master'!B:B,0)),"0"))</f>
        <v/>
      </c>
    </row>
    <row r="1327" spans="1:17" x14ac:dyDescent="0.35">
      <c r="A1327" s="20">
        <v>1326</v>
      </c>
      <c r="B1327" s="21"/>
      <c r="C1327" s="20"/>
      <c r="D1327" s="20"/>
      <c r="E1327" s="20"/>
      <c r="F1327" s="20"/>
      <c r="G1327" s="22" t="str">
        <f>IF(TRIM(D1327)="","",IFERROR(INDEX('Student Master'!AB:AB,MATCH(D1327,'Student Master'!B:B,0)),"0"))</f>
        <v/>
      </c>
      <c r="H1327" s="22" t="str">
        <f>IF(TRIM(D1327)="","",IFERROR(INDEX('Student Master'!AG:AG,MATCH(D1327,'Student Master'!B:B,0)),"0"))</f>
        <v/>
      </c>
      <c r="I1327" s="22" t="str">
        <f>IF(TRIM(D1327)="","",IFERROR(INDEX('Student Master'!AH:AH,MATCH(D1327,'Student Master'!B:B,0)),"0"))</f>
        <v/>
      </c>
      <c r="J1327" s="22" t="str">
        <f>IF(TRIM(D1327)="","",IFERROR(INDEX('Student Master'!AI:AI,MATCH(D1327,'Student Master'!B:B,0)),"0"))</f>
        <v/>
      </c>
      <c r="K1327" s="23" t="str">
        <f t="shared" si="24"/>
        <v/>
      </c>
      <c r="L1327" s="20"/>
      <c r="M1327" s="20" t="str">
        <f>IF(TRIM(D1327)="","",IFERROR(INDEX('Student Master'!C:C,MATCH(D1327,'Student Master'!B:B,0)),"0"))</f>
        <v/>
      </c>
      <c r="N1327" s="20" t="str">
        <f>IF(TRIM(D1327)="","",IFERROR(INDEX('Student Master'!D:D,MATCH(D1327,'Student Master'!B:B,0)),"0"))</f>
        <v/>
      </c>
      <c r="O1327" s="20" t="str">
        <f>IF(TRIM(D1327)="","",IFERROR(INDEX('Student Master'!H:H,MATCH(D1327,'Student Master'!B:B,0)),"0"))</f>
        <v/>
      </c>
      <c r="P1327" s="20" t="str">
        <f>IF(TRIM(D1327)="","",IFERROR(INDEX('Student Master'!N:N,MATCH(D1327,'Student Master'!B:B,0)),"0"))</f>
        <v/>
      </c>
      <c r="Q1327" s="20" t="str">
        <f>IF(TRIM(D1327)="","",IFERROR(INDEX('Student Master'!L:L,MATCH(D1327,'Student Master'!B:B,0)),"0"))</f>
        <v/>
      </c>
    </row>
    <row r="1328" spans="1:17" x14ac:dyDescent="0.35">
      <c r="A1328" s="20">
        <v>1327</v>
      </c>
      <c r="B1328" s="21"/>
      <c r="C1328" s="20"/>
      <c r="D1328" s="20"/>
      <c r="E1328" s="20"/>
      <c r="F1328" s="20"/>
      <c r="G1328" s="22" t="str">
        <f>IF(TRIM(D1328)="","",IFERROR(INDEX('Student Master'!AB:AB,MATCH(D1328,'Student Master'!B:B,0)),"0"))</f>
        <v/>
      </c>
      <c r="H1328" s="22" t="str">
        <f>IF(TRIM(D1328)="","",IFERROR(INDEX('Student Master'!AG:AG,MATCH(D1328,'Student Master'!B:B,0)),"0"))</f>
        <v/>
      </c>
      <c r="I1328" s="22" t="str">
        <f>IF(TRIM(D1328)="","",IFERROR(INDEX('Student Master'!AH:AH,MATCH(D1328,'Student Master'!B:B,0)),"0"))</f>
        <v/>
      </c>
      <c r="J1328" s="22" t="str">
        <f>IF(TRIM(D1328)="","",IFERROR(INDEX('Student Master'!AI:AI,MATCH(D1328,'Student Master'!B:B,0)),"0"))</f>
        <v/>
      </c>
      <c r="K1328" s="23" t="str">
        <f t="shared" si="24"/>
        <v/>
      </c>
      <c r="L1328" s="20"/>
      <c r="M1328" s="20" t="str">
        <f>IF(TRIM(D1328)="","",IFERROR(INDEX('Student Master'!C:C,MATCH(D1328,'Student Master'!B:B,0)),"0"))</f>
        <v/>
      </c>
      <c r="N1328" s="20" t="str">
        <f>IF(TRIM(D1328)="","",IFERROR(INDEX('Student Master'!D:D,MATCH(D1328,'Student Master'!B:B,0)),"0"))</f>
        <v/>
      </c>
      <c r="O1328" s="20" t="str">
        <f>IF(TRIM(D1328)="","",IFERROR(INDEX('Student Master'!H:H,MATCH(D1328,'Student Master'!B:B,0)),"0"))</f>
        <v/>
      </c>
      <c r="P1328" s="20" t="str">
        <f>IF(TRIM(D1328)="","",IFERROR(INDEX('Student Master'!N:N,MATCH(D1328,'Student Master'!B:B,0)),"0"))</f>
        <v/>
      </c>
      <c r="Q1328" s="20" t="str">
        <f>IF(TRIM(D1328)="","",IFERROR(INDEX('Student Master'!L:L,MATCH(D1328,'Student Master'!B:B,0)),"0"))</f>
        <v/>
      </c>
    </row>
    <row r="1329" spans="1:17" x14ac:dyDescent="0.35">
      <c r="A1329" s="20">
        <v>1328</v>
      </c>
      <c r="B1329" s="21"/>
      <c r="C1329" s="20"/>
      <c r="D1329" s="20"/>
      <c r="E1329" s="20"/>
      <c r="F1329" s="20"/>
      <c r="G1329" s="22" t="str">
        <f>IF(TRIM(D1329)="","",IFERROR(INDEX('Student Master'!AB:AB,MATCH(D1329,'Student Master'!B:B,0)),"0"))</f>
        <v/>
      </c>
      <c r="H1329" s="22" t="str">
        <f>IF(TRIM(D1329)="","",IFERROR(INDEX('Student Master'!AG:AG,MATCH(D1329,'Student Master'!B:B,0)),"0"))</f>
        <v/>
      </c>
      <c r="I1329" s="22" t="str">
        <f>IF(TRIM(D1329)="","",IFERROR(INDEX('Student Master'!AH:AH,MATCH(D1329,'Student Master'!B:B,0)),"0"))</f>
        <v/>
      </c>
      <c r="J1329" s="22" t="str">
        <f>IF(TRIM(D1329)="","",IFERROR(INDEX('Student Master'!AI:AI,MATCH(D1329,'Student Master'!B:B,0)),"0"))</f>
        <v/>
      </c>
      <c r="K1329" s="23" t="str">
        <f t="shared" si="24"/>
        <v/>
      </c>
      <c r="L1329" s="20"/>
      <c r="M1329" s="20" t="str">
        <f>IF(TRIM(D1329)="","",IFERROR(INDEX('Student Master'!C:C,MATCH(D1329,'Student Master'!B:B,0)),"0"))</f>
        <v/>
      </c>
      <c r="N1329" s="20" t="str">
        <f>IF(TRIM(D1329)="","",IFERROR(INDEX('Student Master'!D:D,MATCH(D1329,'Student Master'!B:B,0)),"0"))</f>
        <v/>
      </c>
      <c r="O1329" s="20" t="str">
        <f>IF(TRIM(D1329)="","",IFERROR(INDEX('Student Master'!H:H,MATCH(D1329,'Student Master'!B:B,0)),"0"))</f>
        <v/>
      </c>
      <c r="P1329" s="20" t="str">
        <f>IF(TRIM(D1329)="","",IFERROR(INDEX('Student Master'!N:N,MATCH(D1329,'Student Master'!B:B,0)),"0"))</f>
        <v/>
      </c>
      <c r="Q1329" s="20" t="str">
        <f>IF(TRIM(D1329)="","",IFERROR(INDEX('Student Master'!L:L,MATCH(D1329,'Student Master'!B:B,0)),"0"))</f>
        <v/>
      </c>
    </row>
    <row r="1330" spans="1:17" x14ac:dyDescent="0.35">
      <c r="A1330" s="20">
        <v>1329</v>
      </c>
      <c r="B1330" s="21"/>
      <c r="C1330" s="20"/>
      <c r="D1330" s="20"/>
      <c r="E1330" s="20"/>
      <c r="F1330" s="20"/>
      <c r="G1330" s="22" t="str">
        <f>IF(TRIM(D1330)="","",IFERROR(INDEX('Student Master'!AB:AB,MATCH(D1330,'Student Master'!B:B,0)),"0"))</f>
        <v/>
      </c>
      <c r="H1330" s="22" t="str">
        <f>IF(TRIM(D1330)="","",IFERROR(INDEX('Student Master'!AG:AG,MATCH(D1330,'Student Master'!B:B,0)),"0"))</f>
        <v/>
      </c>
      <c r="I1330" s="22" t="str">
        <f>IF(TRIM(D1330)="","",IFERROR(INDEX('Student Master'!AH:AH,MATCH(D1330,'Student Master'!B:B,0)),"0"))</f>
        <v/>
      </c>
      <c r="J1330" s="22" t="str">
        <f>IF(TRIM(D1330)="","",IFERROR(INDEX('Student Master'!AI:AI,MATCH(D1330,'Student Master'!B:B,0)),"0"))</f>
        <v/>
      </c>
      <c r="K1330" s="23" t="str">
        <f t="shared" si="24"/>
        <v/>
      </c>
      <c r="L1330" s="20"/>
      <c r="M1330" s="20" t="str">
        <f>IF(TRIM(D1330)="","",IFERROR(INDEX('Student Master'!C:C,MATCH(D1330,'Student Master'!B:B,0)),"0"))</f>
        <v/>
      </c>
      <c r="N1330" s="20" t="str">
        <f>IF(TRIM(D1330)="","",IFERROR(INDEX('Student Master'!D:D,MATCH(D1330,'Student Master'!B:B,0)),"0"))</f>
        <v/>
      </c>
      <c r="O1330" s="20" t="str">
        <f>IF(TRIM(D1330)="","",IFERROR(INDEX('Student Master'!H:H,MATCH(D1330,'Student Master'!B:B,0)),"0"))</f>
        <v/>
      </c>
      <c r="P1330" s="20" t="str">
        <f>IF(TRIM(D1330)="","",IFERROR(INDEX('Student Master'!N:N,MATCH(D1330,'Student Master'!B:B,0)),"0"))</f>
        <v/>
      </c>
      <c r="Q1330" s="20" t="str">
        <f>IF(TRIM(D1330)="","",IFERROR(INDEX('Student Master'!L:L,MATCH(D1330,'Student Master'!B:B,0)),"0"))</f>
        <v/>
      </c>
    </row>
    <row r="1331" spans="1:17" x14ac:dyDescent="0.35">
      <c r="A1331" s="20">
        <v>1330</v>
      </c>
      <c r="B1331" s="21"/>
      <c r="C1331" s="20"/>
      <c r="D1331" s="20"/>
      <c r="E1331" s="20"/>
      <c r="F1331" s="20"/>
      <c r="G1331" s="22" t="str">
        <f>IF(TRIM(D1331)="","",IFERROR(INDEX('Student Master'!AB:AB,MATCH(D1331,'Student Master'!B:B,0)),"0"))</f>
        <v/>
      </c>
      <c r="H1331" s="22" t="str">
        <f>IF(TRIM(D1331)="","",IFERROR(INDEX('Student Master'!AG:AG,MATCH(D1331,'Student Master'!B:B,0)),"0"))</f>
        <v/>
      </c>
      <c r="I1331" s="22" t="str">
        <f>IF(TRIM(D1331)="","",IFERROR(INDEX('Student Master'!AH:AH,MATCH(D1331,'Student Master'!B:B,0)),"0"))</f>
        <v/>
      </c>
      <c r="J1331" s="22" t="str">
        <f>IF(TRIM(D1331)="","",IFERROR(INDEX('Student Master'!AI:AI,MATCH(D1331,'Student Master'!B:B,0)),"0"))</f>
        <v/>
      </c>
      <c r="K1331" s="23" t="str">
        <f t="shared" si="24"/>
        <v/>
      </c>
      <c r="L1331" s="20"/>
      <c r="M1331" s="20" t="str">
        <f>IF(TRIM(D1331)="","",IFERROR(INDEX('Student Master'!C:C,MATCH(D1331,'Student Master'!B:B,0)),"0"))</f>
        <v/>
      </c>
      <c r="N1331" s="20" t="str">
        <f>IF(TRIM(D1331)="","",IFERROR(INDEX('Student Master'!D:D,MATCH(D1331,'Student Master'!B:B,0)),"0"))</f>
        <v/>
      </c>
      <c r="O1331" s="20" t="str">
        <f>IF(TRIM(D1331)="","",IFERROR(INDEX('Student Master'!H:H,MATCH(D1331,'Student Master'!B:B,0)),"0"))</f>
        <v/>
      </c>
      <c r="P1331" s="20" t="str">
        <f>IF(TRIM(D1331)="","",IFERROR(INDEX('Student Master'!N:N,MATCH(D1331,'Student Master'!B:B,0)),"0"))</f>
        <v/>
      </c>
      <c r="Q1331" s="20" t="str">
        <f>IF(TRIM(D1331)="","",IFERROR(INDEX('Student Master'!L:L,MATCH(D1331,'Student Master'!B:B,0)),"0"))</f>
        <v/>
      </c>
    </row>
    <row r="1332" spans="1:17" x14ac:dyDescent="0.35">
      <c r="A1332" s="20">
        <v>1331</v>
      </c>
      <c r="B1332" s="21"/>
      <c r="C1332" s="20"/>
      <c r="D1332" s="20"/>
      <c r="E1332" s="20"/>
      <c r="F1332" s="20"/>
      <c r="G1332" s="22" t="str">
        <f>IF(TRIM(D1332)="","",IFERROR(INDEX('Student Master'!AB:AB,MATCH(D1332,'Student Master'!B:B,0)),"0"))</f>
        <v/>
      </c>
      <c r="H1332" s="22" t="str">
        <f>IF(TRIM(D1332)="","",IFERROR(INDEX('Student Master'!AG:AG,MATCH(D1332,'Student Master'!B:B,0)),"0"))</f>
        <v/>
      </c>
      <c r="I1332" s="22" t="str">
        <f>IF(TRIM(D1332)="","",IFERROR(INDEX('Student Master'!AH:AH,MATCH(D1332,'Student Master'!B:B,0)),"0"))</f>
        <v/>
      </c>
      <c r="J1332" s="22" t="str">
        <f>IF(TRIM(D1332)="","",IFERROR(INDEX('Student Master'!AI:AI,MATCH(D1332,'Student Master'!B:B,0)),"0"))</f>
        <v/>
      </c>
      <c r="K1332" s="23" t="str">
        <f t="shared" si="24"/>
        <v/>
      </c>
      <c r="L1332" s="20"/>
      <c r="M1332" s="20" t="str">
        <f>IF(TRIM(D1332)="","",IFERROR(INDEX('Student Master'!C:C,MATCH(D1332,'Student Master'!B:B,0)),"0"))</f>
        <v/>
      </c>
      <c r="N1332" s="20" t="str">
        <f>IF(TRIM(D1332)="","",IFERROR(INDEX('Student Master'!D:D,MATCH(D1332,'Student Master'!B:B,0)),"0"))</f>
        <v/>
      </c>
      <c r="O1332" s="20" t="str">
        <f>IF(TRIM(D1332)="","",IFERROR(INDEX('Student Master'!H:H,MATCH(D1332,'Student Master'!B:B,0)),"0"))</f>
        <v/>
      </c>
      <c r="P1332" s="20" t="str">
        <f>IF(TRIM(D1332)="","",IFERROR(INDEX('Student Master'!N:N,MATCH(D1332,'Student Master'!B:B,0)),"0"))</f>
        <v/>
      </c>
      <c r="Q1332" s="20" t="str">
        <f>IF(TRIM(D1332)="","",IFERROR(INDEX('Student Master'!L:L,MATCH(D1332,'Student Master'!B:B,0)),"0"))</f>
        <v/>
      </c>
    </row>
    <row r="1333" spans="1:17" x14ac:dyDescent="0.35">
      <c r="A1333" s="20">
        <v>1332</v>
      </c>
      <c r="B1333" s="21"/>
      <c r="C1333" s="20"/>
      <c r="D1333" s="20"/>
      <c r="E1333" s="20"/>
      <c r="F1333" s="20"/>
      <c r="G1333" s="22" t="str">
        <f>IF(TRIM(D1333)="","",IFERROR(INDEX('Student Master'!AB:AB,MATCH(D1333,'Student Master'!B:B,0)),"0"))</f>
        <v/>
      </c>
      <c r="H1333" s="22" t="str">
        <f>IF(TRIM(D1333)="","",IFERROR(INDEX('Student Master'!AG:AG,MATCH(D1333,'Student Master'!B:B,0)),"0"))</f>
        <v/>
      </c>
      <c r="I1333" s="22" t="str">
        <f>IF(TRIM(D1333)="","",IFERROR(INDEX('Student Master'!AH:AH,MATCH(D1333,'Student Master'!B:B,0)),"0"))</f>
        <v/>
      </c>
      <c r="J1333" s="22" t="str">
        <f>IF(TRIM(D1333)="","",IFERROR(INDEX('Student Master'!AI:AI,MATCH(D1333,'Student Master'!B:B,0)),"0"))</f>
        <v/>
      </c>
      <c r="K1333" s="23" t="str">
        <f t="shared" si="24"/>
        <v/>
      </c>
      <c r="L1333" s="20"/>
      <c r="M1333" s="20" t="str">
        <f>IF(TRIM(D1333)="","",IFERROR(INDEX('Student Master'!C:C,MATCH(D1333,'Student Master'!B:B,0)),"0"))</f>
        <v/>
      </c>
      <c r="N1333" s="20" t="str">
        <f>IF(TRIM(D1333)="","",IFERROR(INDEX('Student Master'!D:D,MATCH(D1333,'Student Master'!B:B,0)),"0"))</f>
        <v/>
      </c>
      <c r="O1333" s="20" t="str">
        <f>IF(TRIM(D1333)="","",IFERROR(INDEX('Student Master'!H:H,MATCH(D1333,'Student Master'!B:B,0)),"0"))</f>
        <v/>
      </c>
      <c r="P1333" s="20" t="str">
        <f>IF(TRIM(D1333)="","",IFERROR(INDEX('Student Master'!N:N,MATCH(D1333,'Student Master'!B:B,0)),"0"))</f>
        <v/>
      </c>
      <c r="Q1333" s="20" t="str">
        <f>IF(TRIM(D1333)="","",IFERROR(INDEX('Student Master'!L:L,MATCH(D1333,'Student Master'!B:B,0)),"0"))</f>
        <v/>
      </c>
    </row>
    <row r="1334" spans="1:17" x14ac:dyDescent="0.35">
      <c r="A1334" s="20">
        <v>1333</v>
      </c>
      <c r="B1334" s="21"/>
      <c r="C1334" s="20"/>
      <c r="D1334" s="20"/>
      <c r="E1334" s="20"/>
      <c r="F1334" s="20"/>
      <c r="G1334" s="22" t="str">
        <f>IF(TRIM(D1334)="","",IFERROR(INDEX('Student Master'!AB:AB,MATCH(D1334,'Student Master'!B:B,0)),"0"))</f>
        <v/>
      </c>
      <c r="H1334" s="22" t="str">
        <f>IF(TRIM(D1334)="","",IFERROR(INDEX('Student Master'!AG:AG,MATCH(D1334,'Student Master'!B:B,0)),"0"))</f>
        <v/>
      </c>
      <c r="I1334" s="22" t="str">
        <f>IF(TRIM(D1334)="","",IFERROR(INDEX('Student Master'!AH:AH,MATCH(D1334,'Student Master'!B:B,0)),"0"))</f>
        <v/>
      </c>
      <c r="J1334" s="22" t="str">
        <f>IF(TRIM(D1334)="","",IFERROR(INDEX('Student Master'!AI:AI,MATCH(D1334,'Student Master'!B:B,0)),"0"))</f>
        <v/>
      </c>
      <c r="K1334" s="23" t="str">
        <f t="shared" si="24"/>
        <v/>
      </c>
      <c r="L1334" s="20"/>
      <c r="M1334" s="20" t="str">
        <f>IF(TRIM(D1334)="","",IFERROR(INDEX('Student Master'!C:C,MATCH(D1334,'Student Master'!B:B,0)),"0"))</f>
        <v/>
      </c>
      <c r="N1334" s="20" t="str">
        <f>IF(TRIM(D1334)="","",IFERROR(INDEX('Student Master'!D:D,MATCH(D1334,'Student Master'!B:B,0)),"0"))</f>
        <v/>
      </c>
      <c r="O1334" s="20" t="str">
        <f>IF(TRIM(D1334)="","",IFERROR(INDEX('Student Master'!H:H,MATCH(D1334,'Student Master'!B:B,0)),"0"))</f>
        <v/>
      </c>
      <c r="P1334" s="20" t="str">
        <f>IF(TRIM(D1334)="","",IFERROR(INDEX('Student Master'!N:N,MATCH(D1334,'Student Master'!B:B,0)),"0"))</f>
        <v/>
      </c>
      <c r="Q1334" s="20" t="str">
        <f>IF(TRIM(D1334)="","",IFERROR(INDEX('Student Master'!L:L,MATCH(D1334,'Student Master'!B:B,0)),"0"))</f>
        <v/>
      </c>
    </row>
    <row r="1335" spans="1:17" x14ac:dyDescent="0.35">
      <c r="A1335" s="20">
        <v>1334</v>
      </c>
      <c r="B1335" s="21"/>
      <c r="C1335" s="20"/>
      <c r="D1335" s="20"/>
      <c r="E1335" s="20"/>
      <c r="F1335" s="20"/>
      <c r="G1335" s="22" t="str">
        <f>IF(TRIM(D1335)="","",IFERROR(INDEX('Student Master'!AB:AB,MATCH(D1335,'Student Master'!B:B,0)),"0"))</f>
        <v/>
      </c>
      <c r="H1335" s="22" t="str">
        <f>IF(TRIM(D1335)="","",IFERROR(INDEX('Student Master'!AG:AG,MATCH(D1335,'Student Master'!B:B,0)),"0"))</f>
        <v/>
      </c>
      <c r="I1335" s="22" t="str">
        <f>IF(TRIM(D1335)="","",IFERROR(INDEX('Student Master'!AH:AH,MATCH(D1335,'Student Master'!B:B,0)),"0"))</f>
        <v/>
      </c>
      <c r="J1335" s="22" t="str">
        <f>IF(TRIM(D1335)="","",IFERROR(INDEX('Student Master'!AI:AI,MATCH(D1335,'Student Master'!B:B,0)),"0"))</f>
        <v/>
      </c>
      <c r="K1335" s="23" t="str">
        <f t="shared" si="24"/>
        <v/>
      </c>
      <c r="L1335" s="20"/>
      <c r="M1335" s="20" t="str">
        <f>IF(TRIM(D1335)="","",IFERROR(INDEX('Student Master'!C:C,MATCH(D1335,'Student Master'!B:B,0)),"0"))</f>
        <v/>
      </c>
      <c r="N1335" s="20" t="str">
        <f>IF(TRIM(D1335)="","",IFERROR(INDEX('Student Master'!D:D,MATCH(D1335,'Student Master'!B:B,0)),"0"))</f>
        <v/>
      </c>
      <c r="O1335" s="20" t="str">
        <f>IF(TRIM(D1335)="","",IFERROR(INDEX('Student Master'!H:H,MATCH(D1335,'Student Master'!B:B,0)),"0"))</f>
        <v/>
      </c>
      <c r="P1335" s="20" t="str">
        <f>IF(TRIM(D1335)="","",IFERROR(INDEX('Student Master'!N:N,MATCH(D1335,'Student Master'!B:B,0)),"0"))</f>
        <v/>
      </c>
      <c r="Q1335" s="20" t="str">
        <f>IF(TRIM(D1335)="","",IFERROR(INDEX('Student Master'!L:L,MATCH(D1335,'Student Master'!B:B,0)),"0"))</f>
        <v/>
      </c>
    </row>
    <row r="1336" spans="1:17" x14ac:dyDescent="0.35">
      <c r="A1336" s="20">
        <v>1335</v>
      </c>
      <c r="B1336" s="21"/>
      <c r="C1336" s="20"/>
      <c r="D1336" s="20"/>
      <c r="E1336" s="20"/>
      <c r="F1336" s="20"/>
      <c r="G1336" s="22" t="str">
        <f>IF(TRIM(D1336)="","",IFERROR(INDEX('Student Master'!AB:AB,MATCH(D1336,'Student Master'!B:B,0)),"0"))</f>
        <v/>
      </c>
      <c r="H1336" s="22" t="str">
        <f>IF(TRIM(D1336)="","",IFERROR(INDEX('Student Master'!AG:AG,MATCH(D1336,'Student Master'!B:B,0)),"0"))</f>
        <v/>
      </c>
      <c r="I1336" s="22" t="str">
        <f>IF(TRIM(D1336)="","",IFERROR(INDEX('Student Master'!AH:AH,MATCH(D1336,'Student Master'!B:B,0)),"0"))</f>
        <v/>
      </c>
      <c r="J1336" s="22" t="str">
        <f>IF(TRIM(D1336)="","",IFERROR(INDEX('Student Master'!AI:AI,MATCH(D1336,'Student Master'!B:B,0)),"0"))</f>
        <v/>
      </c>
      <c r="K1336" s="23" t="str">
        <f t="shared" si="24"/>
        <v/>
      </c>
      <c r="L1336" s="20"/>
      <c r="M1336" s="20" t="str">
        <f>IF(TRIM(D1336)="","",IFERROR(INDEX('Student Master'!C:C,MATCH(D1336,'Student Master'!B:B,0)),"0"))</f>
        <v/>
      </c>
      <c r="N1336" s="20" t="str">
        <f>IF(TRIM(D1336)="","",IFERROR(INDEX('Student Master'!D:D,MATCH(D1336,'Student Master'!B:B,0)),"0"))</f>
        <v/>
      </c>
      <c r="O1336" s="20" t="str">
        <f>IF(TRIM(D1336)="","",IFERROR(INDEX('Student Master'!H:H,MATCH(D1336,'Student Master'!B:B,0)),"0"))</f>
        <v/>
      </c>
      <c r="P1336" s="20" t="str">
        <f>IF(TRIM(D1336)="","",IFERROR(INDEX('Student Master'!N:N,MATCH(D1336,'Student Master'!B:B,0)),"0"))</f>
        <v/>
      </c>
      <c r="Q1336" s="20" t="str">
        <f>IF(TRIM(D1336)="","",IFERROR(INDEX('Student Master'!L:L,MATCH(D1336,'Student Master'!B:B,0)),"0"))</f>
        <v/>
      </c>
    </row>
    <row r="1337" spans="1:17" x14ac:dyDescent="0.35">
      <c r="A1337" s="20">
        <v>1336</v>
      </c>
      <c r="B1337" s="21"/>
      <c r="C1337" s="20"/>
      <c r="D1337" s="20"/>
      <c r="E1337" s="20"/>
      <c r="F1337" s="20"/>
      <c r="G1337" s="22" t="str">
        <f>IF(TRIM(D1337)="","",IFERROR(INDEX('Student Master'!AB:AB,MATCH(D1337,'Student Master'!B:B,0)),"0"))</f>
        <v/>
      </c>
      <c r="H1337" s="22" t="str">
        <f>IF(TRIM(D1337)="","",IFERROR(INDEX('Student Master'!AG:AG,MATCH(D1337,'Student Master'!B:B,0)),"0"))</f>
        <v/>
      </c>
      <c r="I1337" s="22" t="str">
        <f>IF(TRIM(D1337)="","",IFERROR(INDEX('Student Master'!AH:AH,MATCH(D1337,'Student Master'!B:B,0)),"0"))</f>
        <v/>
      </c>
      <c r="J1337" s="22" t="str">
        <f>IF(TRIM(D1337)="","",IFERROR(INDEX('Student Master'!AI:AI,MATCH(D1337,'Student Master'!B:B,0)),"0"))</f>
        <v/>
      </c>
      <c r="K1337" s="23" t="str">
        <f t="shared" si="24"/>
        <v/>
      </c>
      <c r="L1337" s="20"/>
      <c r="M1337" s="20" t="str">
        <f>IF(TRIM(D1337)="","",IFERROR(INDEX('Student Master'!C:C,MATCH(D1337,'Student Master'!B:B,0)),"0"))</f>
        <v/>
      </c>
      <c r="N1337" s="20" t="str">
        <f>IF(TRIM(D1337)="","",IFERROR(INDEX('Student Master'!D:D,MATCH(D1337,'Student Master'!B:B,0)),"0"))</f>
        <v/>
      </c>
      <c r="O1337" s="20" t="str">
        <f>IF(TRIM(D1337)="","",IFERROR(INDEX('Student Master'!H:H,MATCH(D1337,'Student Master'!B:B,0)),"0"))</f>
        <v/>
      </c>
      <c r="P1337" s="20" t="str">
        <f>IF(TRIM(D1337)="","",IFERROR(INDEX('Student Master'!N:N,MATCH(D1337,'Student Master'!B:B,0)),"0"))</f>
        <v/>
      </c>
      <c r="Q1337" s="20" t="str">
        <f>IF(TRIM(D1337)="","",IFERROR(INDEX('Student Master'!L:L,MATCH(D1337,'Student Master'!B:B,0)),"0"))</f>
        <v/>
      </c>
    </row>
    <row r="1338" spans="1:17" x14ac:dyDescent="0.35">
      <c r="A1338" s="20">
        <v>1337</v>
      </c>
      <c r="B1338" s="21"/>
      <c r="C1338" s="20"/>
      <c r="D1338" s="20"/>
      <c r="E1338" s="20"/>
      <c r="F1338" s="20"/>
      <c r="G1338" s="22" t="str">
        <f>IF(TRIM(D1338)="","",IFERROR(INDEX('Student Master'!AB:AB,MATCH(D1338,'Student Master'!B:B,0)),"0"))</f>
        <v/>
      </c>
      <c r="H1338" s="22" t="str">
        <f>IF(TRIM(D1338)="","",IFERROR(INDEX('Student Master'!AG:AG,MATCH(D1338,'Student Master'!B:B,0)),"0"))</f>
        <v/>
      </c>
      <c r="I1338" s="22" t="str">
        <f>IF(TRIM(D1338)="","",IFERROR(INDEX('Student Master'!AH:AH,MATCH(D1338,'Student Master'!B:B,0)),"0"))</f>
        <v/>
      </c>
      <c r="J1338" s="22" t="str">
        <f>IF(TRIM(D1338)="","",IFERROR(INDEX('Student Master'!AI:AI,MATCH(D1338,'Student Master'!B:B,0)),"0"))</f>
        <v/>
      </c>
      <c r="K1338" s="23" t="str">
        <f t="shared" si="24"/>
        <v/>
      </c>
      <c r="L1338" s="20"/>
      <c r="M1338" s="20" t="str">
        <f>IF(TRIM(D1338)="","",IFERROR(INDEX('Student Master'!C:C,MATCH(D1338,'Student Master'!B:B,0)),"0"))</f>
        <v/>
      </c>
      <c r="N1338" s="20" t="str">
        <f>IF(TRIM(D1338)="","",IFERROR(INDEX('Student Master'!D:D,MATCH(D1338,'Student Master'!B:B,0)),"0"))</f>
        <v/>
      </c>
      <c r="O1338" s="20" t="str">
        <f>IF(TRIM(D1338)="","",IFERROR(INDEX('Student Master'!H:H,MATCH(D1338,'Student Master'!B:B,0)),"0"))</f>
        <v/>
      </c>
      <c r="P1338" s="20" t="str">
        <f>IF(TRIM(D1338)="","",IFERROR(INDEX('Student Master'!N:N,MATCH(D1338,'Student Master'!B:B,0)),"0"))</f>
        <v/>
      </c>
      <c r="Q1338" s="20" t="str">
        <f>IF(TRIM(D1338)="","",IFERROR(INDEX('Student Master'!L:L,MATCH(D1338,'Student Master'!B:B,0)),"0"))</f>
        <v/>
      </c>
    </row>
    <row r="1339" spans="1:17" x14ac:dyDescent="0.35">
      <c r="A1339" s="20">
        <v>1338</v>
      </c>
      <c r="B1339" s="21"/>
      <c r="C1339" s="20"/>
      <c r="D1339" s="20"/>
      <c r="E1339" s="20"/>
      <c r="F1339" s="20"/>
      <c r="G1339" s="22" t="str">
        <f>IF(TRIM(D1339)="","",IFERROR(INDEX('Student Master'!AB:AB,MATCH(D1339,'Student Master'!B:B,0)),"0"))</f>
        <v/>
      </c>
      <c r="H1339" s="22" t="str">
        <f>IF(TRIM(D1339)="","",IFERROR(INDEX('Student Master'!AG:AG,MATCH(D1339,'Student Master'!B:B,0)),"0"))</f>
        <v/>
      </c>
      <c r="I1339" s="22" t="str">
        <f>IF(TRIM(D1339)="","",IFERROR(INDEX('Student Master'!AH:AH,MATCH(D1339,'Student Master'!B:B,0)),"0"))</f>
        <v/>
      </c>
      <c r="J1339" s="22" t="str">
        <f>IF(TRIM(D1339)="","",IFERROR(INDEX('Student Master'!AI:AI,MATCH(D1339,'Student Master'!B:B,0)),"0"))</f>
        <v/>
      </c>
      <c r="K1339" s="23" t="str">
        <f t="shared" si="24"/>
        <v/>
      </c>
      <c r="L1339" s="20"/>
      <c r="M1339" s="20" t="str">
        <f>IF(TRIM(D1339)="","",IFERROR(INDEX('Student Master'!C:C,MATCH(D1339,'Student Master'!B:B,0)),"0"))</f>
        <v/>
      </c>
      <c r="N1339" s="20" t="str">
        <f>IF(TRIM(D1339)="","",IFERROR(INDEX('Student Master'!D:D,MATCH(D1339,'Student Master'!B:B,0)),"0"))</f>
        <v/>
      </c>
      <c r="O1339" s="20" t="str">
        <f>IF(TRIM(D1339)="","",IFERROR(INDEX('Student Master'!H:H,MATCH(D1339,'Student Master'!B:B,0)),"0"))</f>
        <v/>
      </c>
      <c r="P1339" s="20" t="str">
        <f>IF(TRIM(D1339)="","",IFERROR(INDEX('Student Master'!N:N,MATCH(D1339,'Student Master'!B:B,0)),"0"))</f>
        <v/>
      </c>
      <c r="Q1339" s="20" t="str">
        <f>IF(TRIM(D1339)="","",IFERROR(INDEX('Student Master'!L:L,MATCH(D1339,'Student Master'!B:B,0)),"0"))</f>
        <v/>
      </c>
    </row>
    <row r="1340" spans="1:17" x14ac:dyDescent="0.35">
      <c r="A1340" s="20">
        <v>1339</v>
      </c>
      <c r="B1340" s="21"/>
      <c r="C1340" s="20"/>
      <c r="D1340" s="20"/>
      <c r="E1340" s="20"/>
      <c r="F1340" s="20"/>
      <c r="G1340" s="22" t="str">
        <f>IF(TRIM(D1340)="","",IFERROR(INDEX('Student Master'!AB:AB,MATCH(D1340,'Student Master'!B:B,0)),"0"))</f>
        <v/>
      </c>
      <c r="H1340" s="22" t="str">
        <f>IF(TRIM(D1340)="","",IFERROR(INDEX('Student Master'!AG:AG,MATCH(D1340,'Student Master'!B:B,0)),"0"))</f>
        <v/>
      </c>
      <c r="I1340" s="22" t="str">
        <f>IF(TRIM(D1340)="","",IFERROR(INDEX('Student Master'!AH:AH,MATCH(D1340,'Student Master'!B:B,0)),"0"))</f>
        <v/>
      </c>
      <c r="J1340" s="22" t="str">
        <f>IF(TRIM(D1340)="","",IFERROR(INDEX('Student Master'!AI:AI,MATCH(D1340,'Student Master'!B:B,0)),"0"))</f>
        <v/>
      </c>
      <c r="K1340" s="23" t="str">
        <f t="shared" si="24"/>
        <v/>
      </c>
      <c r="L1340" s="20"/>
      <c r="M1340" s="20" t="str">
        <f>IF(TRIM(D1340)="","",IFERROR(INDEX('Student Master'!C:C,MATCH(D1340,'Student Master'!B:B,0)),"0"))</f>
        <v/>
      </c>
      <c r="N1340" s="20" t="str">
        <f>IF(TRIM(D1340)="","",IFERROR(INDEX('Student Master'!D:D,MATCH(D1340,'Student Master'!B:B,0)),"0"))</f>
        <v/>
      </c>
      <c r="O1340" s="20" t="str">
        <f>IF(TRIM(D1340)="","",IFERROR(INDEX('Student Master'!H:H,MATCH(D1340,'Student Master'!B:B,0)),"0"))</f>
        <v/>
      </c>
      <c r="P1340" s="20" t="str">
        <f>IF(TRIM(D1340)="","",IFERROR(INDEX('Student Master'!N:N,MATCH(D1340,'Student Master'!B:B,0)),"0"))</f>
        <v/>
      </c>
      <c r="Q1340" s="20" t="str">
        <f>IF(TRIM(D1340)="","",IFERROR(INDEX('Student Master'!L:L,MATCH(D1340,'Student Master'!B:B,0)),"0"))</f>
        <v/>
      </c>
    </row>
    <row r="1341" spans="1:17" x14ac:dyDescent="0.35">
      <c r="A1341" s="20">
        <v>1340</v>
      </c>
      <c r="B1341" s="21"/>
      <c r="C1341" s="20"/>
      <c r="D1341" s="20"/>
      <c r="E1341" s="20"/>
      <c r="F1341" s="20"/>
      <c r="G1341" s="22" t="str">
        <f>IF(TRIM(D1341)="","",IFERROR(INDEX('Student Master'!AB:AB,MATCH(D1341,'Student Master'!B:B,0)),"0"))</f>
        <v/>
      </c>
      <c r="H1341" s="22" t="str">
        <f>IF(TRIM(D1341)="","",IFERROR(INDEX('Student Master'!AG:AG,MATCH(D1341,'Student Master'!B:B,0)),"0"))</f>
        <v/>
      </c>
      <c r="I1341" s="22" t="str">
        <f>IF(TRIM(D1341)="","",IFERROR(INDEX('Student Master'!AH:AH,MATCH(D1341,'Student Master'!B:B,0)),"0"))</f>
        <v/>
      </c>
      <c r="J1341" s="22" t="str">
        <f>IF(TRIM(D1341)="","",IFERROR(INDEX('Student Master'!AI:AI,MATCH(D1341,'Student Master'!B:B,0)),"0"))</f>
        <v/>
      </c>
      <c r="K1341" s="23" t="str">
        <f t="shared" si="24"/>
        <v/>
      </c>
      <c r="L1341" s="20"/>
      <c r="M1341" s="20" t="str">
        <f>IF(TRIM(D1341)="","",IFERROR(INDEX('Student Master'!C:C,MATCH(D1341,'Student Master'!B:B,0)),"0"))</f>
        <v/>
      </c>
      <c r="N1341" s="20" t="str">
        <f>IF(TRIM(D1341)="","",IFERROR(INDEX('Student Master'!D:D,MATCH(D1341,'Student Master'!B:B,0)),"0"))</f>
        <v/>
      </c>
      <c r="O1341" s="20" t="str">
        <f>IF(TRIM(D1341)="","",IFERROR(INDEX('Student Master'!H:H,MATCH(D1341,'Student Master'!B:B,0)),"0"))</f>
        <v/>
      </c>
      <c r="P1341" s="20" t="str">
        <f>IF(TRIM(D1341)="","",IFERROR(INDEX('Student Master'!N:N,MATCH(D1341,'Student Master'!B:B,0)),"0"))</f>
        <v/>
      </c>
      <c r="Q1341" s="20" t="str">
        <f>IF(TRIM(D1341)="","",IFERROR(INDEX('Student Master'!L:L,MATCH(D1341,'Student Master'!B:B,0)),"0"))</f>
        <v/>
      </c>
    </row>
    <row r="1342" spans="1:17" x14ac:dyDescent="0.35">
      <c r="A1342" s="20">
        <v>1341</v>
      </c>
      <c r="B1342" s="21"/>
      <c r="C1342" s="20"/>
      <c r="D1342" s="20"/>
      <c r="E1342" s="20"/>
      <c r="F1342" s="20"/>
      <c r="G1342" s="22" t="str">
        <f>IF(TRIM(D1342)="","",IFERROR(INDEX('Student Master'!AB:AB,MATCH(D1342,'Student Master'!B:B,0)),"0"))</f>
        <v/>
      </c>
      <c r="H1342" s="22" t="str">
        <f>IF(TRIM(D1342)="","",IFERROR(INDEX('Student Master'!AG:AG,MATCH(D1342,'Student Master'!B:B,0)),"0"))</f>
        <v/>
      </c>
      <c r="I1342" s="22" t="str">
        <f>IF(TRIM(D1342)="","",IFERROR(INDEX('Student Master'!AH:AH,MATCH(D1342,'Student Master'!B:B,0)),"0"))</f>
        <v/>
      </c>
      <c r="J1342" s="22" t="str">
        <f>IF(TRIM(D1342)="","",IFERROR(INDEX('Student Master'!AI:AI,MATCH(D1342,'Student Master'!B:B,0)),"0"))</f>
        <v/>
      </c>
      <c r="K1342" s="23" t="str">
        <f t="shared" si="24"/>
        <v/>
      </c>
      <c r="L1342" s="20"/>
      <c r="M1342" s="20" t="str">
        <f>IF(TRIM(D1342)="","",IFERROR(INDEX('Student Master'!C:C,MATCH(D1342,'Student Master'!B:B,0)),"0"))</f>
        <v/>
      </c>
      <c r="N1342" s="20" t="str">
        <f>IF(TRIM(D1342)="","",IFERROR(INDEX('Student Master'!D:D,MATCH(D1342,'Student Master'!B:B,0)),"0"))</f>
        <v/>
      </c>
      <c r="O1342" s="20" t="str">
        <f>IF(TRIM(D1342)="","",IFERROR(INDEX('Student Master'!H:H,MATCH(D1342,'Student Master'!B:B,0)),"0"))</f>
        <v/>
      </c>
      <c r="P1342" s="20" t="str">
        <f>IF(TRIM(D1342)="","",IFERROR(INDEX('Student Master'!N:N,MATCH(D1342,'Student Master'!B:B,0)),"0"))</f>
        <v/>
      </c>
      <c r="Q1342" s="20" t="str">
        <f>IF(TRIM(D1342)="","",IFERROR(INDEX('Student Master'!L:L,MATCH(D1342,'Student Master'!B:B,0)),"0"))</f>
        <v/>
      </c>
    </row>
    <row r="1343" spans="1:17" x14ac:dyDescent="0.35">
      <c r="A1343" s="20">
        <v>1342</v>
      </c>
      <c r="B1343" s="21"/>
      <c r="C1343" s="20"/>
      <c r="D1343" s="20"/>
      <c r="E1343" s="20"/>
      <c r="F1343" s="20"/>
      <c r="G1343" s="22" t="str">
        <f>IF(TRIM(D1343)="","",IFERROR(INDEX('Student Master'!AB:AB,MATCH(D1343,'Student Master'!B:B,0)),"0"))</f>
        <v/>
      </c>
      <c r="H1343" s="22" t="str">
        <f>IF(TRIM(D1343)="","",IFERROR(INDEX('Student Master'!AG:AG,MATCH(D1343,'Student Master'!B:B,0)),"0"))</f>
        <v/>
      </c>
      <c r="I1343" s="22" t="str">
        <f>IF(TRIM(D1343)="","",IFERROR(INDEX('Student Master'!AH:AH,MATCH(D1343,'Student Master'!B:B,0)),"0"))</f>
        <v/>
      </c>
      <c r="J1343" s="22" t="str">
        <f>IF(TRIM(D1343)="","",IFERROR(INDEX('Student Master'!AI:AI,MATCH(D1343,'Student Master'!B:B,0)),"0"))</f>
        <v/>
      </c>
      <c r="K1343" s="23" t="str">
        <f t="shared" si="24"/>
        <v/>
      </c>
      <c r="L1343" s="20"/>
      <c r="M1343" s="20" t="str">
        <f>IF(TRIM(D1343)="","",IFERROR(INDEX('Student Master'!C:C,MATCH(D1343,'Student Master'!B:B,0)),"0"))</f>
        <v/>
      </c>
      <c r="N1343" s="20" t="str">
        <f>IF(TRIM(D1343)="","",IFERROR(INDEX('Student Master'!D:D,MATCH(D1343,'Student Master'!B:B,0)),"0"))</f>
        <v/>
      </c>
      <c r="O1343" s="20" t="str">
        <f>IF(TRIM(D1343)="","",IFERROR(INDEX('Student Master'!H:H,MATCH(D1343,'Student Master'!B:B,0)),"0"))</f>
        <v/>
      </c>
      <c r="P1343" s="20" t="str">
        <f>IF(TRIM(D1343)="","",IFERROR(INDEX('Student Master'!N:N,MATCH(D1343,'Student Master'!B:B,0)),"0"))</f>
        <v/>
      </c>
      <c r="Q1343" s="20" t="str">
        <f>IF(TRIM(D1343)="","",IFERROR(INDEX('Student Master'!L:L,MATCH(D1343,'Student Master'!B:B,0)),"0"))</f>
        <v/>
      </c>
    </row>
    <row r="1344" spans="1:17" x14ac:dyDescent="0.35">
      <c r="A1344" s="20">
        <v>1343</v>
      </c>
      <c r="B1344" s="21"/>
      <c r="C1344" s="20"/>
      <c r="D1344" s="20"/>
      <c r="E1344" s="20"/>
      <c r="F1344" s="20"/>
      <c r="G1344" s="22" t="str">
        <f>IF(TRIM(D1344)="","",IFERROR(INDEX('Student Master'!AB:AB,MATCH(D1344,'Student Master'!B:B,0)),"0"))</f>
        <v/>
      </c>
      <c r="H1344" s="22" t="str">
        <f>IF(TRIM(D1344)="","",IFERROR(INDEX('Student Master'!AG:AG,MATCH(D1344,'Student Master'!B:B,0)),"0"))</f>
        <v/>
      </c>
      <c r="I1344" s="22" t="str">
        <f>IF(TRIM(D1344)="","",IFERROR(INDEX('Student Master'!AH:AH,MATCH(D1344,'Student Master'!B:B,0)),"0"))</f>
        <v/>
      </c>
      <c r="J1344" s="22" t="str">
        <f>IF(TRIM(D1344)="","",IFERROR(INDEX('Student Master'!AI:AI,MATCH(D1344,'Student Master'!B:B,0)),"0"))</f>
        <v/>
      </c>
      <c r="K1344" s="23" t="str">
        <f t="shared" si="24"/>
        <v/>
      </c>
      <c r="L1344" s="20"/>
      <c r="M1344" s="20" t="str">
        <f>IF(TRIM(D1344)="","",IFERROR(INDEX('Student Master'!C:C,MATCH(D1344,'Student Master'!B:B,0)),"0"))</f>
        <v/>
      </c>
      <c r="N1344" s="20" t="str">
        <f>IF(TRIM(D1344)="","",IFERROR(INDEX('Student Master'!D:D,MATCH(D1344,'Student Master'!B:B,0)),"0"))</f>
        <v/>
      </c>
      <c r="O1344" s="20" t="str">
        <f>IF(TRIM(D1344)="","",IFERROR(INDEX('Student Master'!H:H,MATCH(D1344,'Student Master'!B:B,0)),"0"))</f>
        <v/>
      </c>
      <c r="P1344" s="20" t="str">
        <f>IF(TRIM(D1344)="","",IFERROR(INDEX('Student Master'!N:N,MATCH(D1344,'Student Master'!B:B,0)),"0"))</f>
        <v/>
      </c>
      <c r="Q1344" s="20" t="str">
        <f>IF(TRIM(D1344)="","",IFERROR(INDEX('Student Master'!L:L,MATCH(D1344,'Student Master'!B:B,0)),"0"))</f>
        <v/>
      </c>
    </row>
    <row r="1345" spans="1:17" x14ac:dyDescent="0.35">
      <c r="A1345" s="20">
        <v>1344</v>
      </c>
      <c r="B1345" s="21"/>
      <c r="C1345" s="20"/>
      <c r="D1345" s="20"/>
      <c r="E1345" s="20"/>
      <c r="F1345" s="20"/>
      <c r="G1345" s="22" t="str">
        <f>IF(TRIM(D1345)="","",IFERROR(INDEX('Student Master'!AB:AB,MATCH(D1345,'Student Master'!B:B,0)),"0"))</f>
        <v/>
      </c>
      <c r="H1345" s="22" t="str">
        <f>IF(TRIM(D1345)="","",IFERROR(INDEX('Student Master'!AG:AG,MATCH(D1345,'Student Master'!B:B,0)),"0"))</f>
        <v/>
      </c>
      <c r="I1345" s="22" t="str">
        <f>IF(TRIM(D1345)="","",IFERROR(INDEX('Student Master'!AH:AH,MATCH(D1345,'Student Master'!B:B,0)),"0"))</f>
        <v/>
      </c>
      <c r="J1345" s="22" t="str">
        <f>IF(TRIM(D1345)="","",IFERROR(INDEX('Student Master'!AI:AI,MATCH(D1345,'Student Master'!B:B,0)),"0"))</f>
        <v/>
      </c>
      <c r="K1345" s="23" t="str">
        <f t="shared" si="24"/>
        <v/>
      </c>
      <c r="L1345" s="20"/>
      <c r="M1345" s="20" t="str">
        <f>IF(TRIM(D1345)="","",IFERROR(INDEX('Student Master'!C:C,MATCH(D1345,'Student Master'!B:B,0)),"0"))</f>
        <v/>
      </c>
      <c r="N1345" s="20" t="str">
        <f>IF(TRIM(D1345)="","",IFERROR(INDEX('Student Master'!D:D,MATCH(D1345,'Student Master'!B:B,0)),"0"))</f>
        <v/>
      </c>
      <c r="O1345" s="20" t="str">
        <f>IF(TRIM(D1345)="","",IFERROR(INDEX('Student Master'!H:H,MATCH(D1345,'Student Master'!B:B,0)),"0"))</f>
        <v/>
      </c>
      <c r="P1345" s="20" t="str">
        <f>IF(TRIM(D1345)="","",IFERROR(INDEX('Student Master'!N:N,MATCH(D1345,'Student Master'!B:B,0)),"0"))</f>
        <v/>
      </c>
      <c r="Q1345" s="20" t="str">
        <f>IF(TRIM(D1345)="","",IFERROR(INDEX('Student Master'!L:L,MATCH(D1345,'Student Master'!B:B,0)),"0"))</f>
        <v/>
      </c>
    </row>
    <row r="1346" spans="1:17" x14ac:dyDescent="0.35">
      <c r="A1346" s="20">
        <v>1345</v>
      </c>
      <c r="B1346" s="21"/>
      <c r="C1346" s="20"/>
      <c r="D1346" s="20"/>
      <c r="E1346" s="20"/>
      <c r="F1346" s="20"/>
      <c r="G1346" s="22" t="str">
        <f>IF(TRIM(D1346)="","",IFERROR(INDEX('Student Master'!AB:AB,MATCH(D1346,'Student Master'!B:B,0)),"0"))</f>
        <v/>
      </c>
      <c r="H1346" s="22" t="str">
        <f>IF(TRIM(D1346)="","",IFERROR(INDEX('Student Master'!AG:AG,MATCH(D1346,'Student Master'!B:B,0)),"0"))</f>
        <v/>
      </c>
      <c r="I1346" s="22" t="str">
        <f>IF(TRIM(D1346)="","",IFERROR(INDEX('Student Master'!AH:AH,MATCH(D1346,'Student Master'!B:B,0)),"0"))</f>
        <v/>
      </c>
      <c r="J1346" s="22" t="str">
        <f>IF(TRIM(D1346)="","",IFERROR(INDEX('Student Master'!AI:AI,MATCH(D1346,'Student Master'!B:B,0)),"0"))</f>
        <v/>
      </c>
      <c r="K1346" s="23" t="str">
        <f t="shared" si="24"/>
        <v/>
      </c>
      <c r="L1346" s="20"/>
      <c r="M1346" s="20" t="str">
        <f>IF(TRIM(D1346)="","",IFERROR(INDEX('Student Master'!C:C,MATCH(D1346,'Student Master'!B:B,0)),"0"))</f>
        <v/>
      </c>
      <c r="N1346" s="20" t="str">
        <f>IF(TRIM(D1346)="","",IFERROR(INDEX('Student Master'!D:D,MATCH(D1346,'Student Master'!B:B,0)),"0"))</f>
        <v/>
      </c>
      <c r="O1346" s="20" t="str">
        <f>IF(TRIM(D1346)="","",IFERROR(INDEX('Student Master'!H:H,MATCH(D1346,'Student Master'!B:B,0)),"0"))</f>
        <v/>
      </c>
      <c r="P1346" s="20" t="str">
        <f>IF(TRIM(D1346)="","",IFERROR(INDEX('Student Master'!N:N,MATCH(D1346,'Student Master'!B:B,0)),"0"))</f>
        <v/>
      </c>
      <c r="Q1346" s="20" t="str">
        <f>IF(TRIM(D1346)="","",IFERROR(INDEX('Student Master'!L:L,MATCH(D1346,'Student Master'!B:B,0)),"0"))</f>
        <v/>
      </c>
    </row>
    <row r="1347" spans="1:17" x14ac:dyDescent="0.35">
      <c r="A1347" s="20">
        <v>1346</v>
      </c>
      <c r="B1347" s="21"/>
      <c r="C1347" s="20"/>
      <c r="D1347" s="20"/>
      <c r="E1347" s="20"/>
      <c r="F1347" s="20"/>
      <c r="G1347" s="22" t="str">
        <f>IF(TRIM(D1347)="","",IFERROR(INDEX('Student Master'!AB:AB,MATCH(D1347,'Student Master'!B:B,0)),"0"))</f>
        <v/>
      </c>
      <c r="H1347" s="22" t="str">
        <f>IF(TRIM(D1347)="","",IFERROR(INDEX('Student Master'!AG:AG,MATCH(D1347,'Student Master'!B:B,0)),"0"))</f>
        <v/>
      </c>
      <c r="I1347" s="22" t="str">
        <f>IF(TRIM(D1347)="","",IFERROR(INDEX('Student Master'!AH:AH,MATCH(D1347,'Student Master'!B:B,0)),"0"))</f>
        <v/>
      </c>
      <c r="J1347" s="22" t="str">
        <f>IF(TRIM(D1347)="","",IFERROR(INDEX('Student Master'!AI:AI,MATCH(D1347,'Student Master'!B:B,0)),"0"))</f>
        <v/>
      </c>
      <c r="K1347" s="23" t="str">
        <f t="shared" si="24"/>
        <v/>
      </c>
      <c r="L1347" s="20"/>
      <c r="M1347" s="20" t="str">
        <f>IF(TRIM(D1347)="","",IFERROR(INDEX('Student Master'!C:C,MATCH(D1347,'Student Master'!B:B,0)),"0"))</f>
        <v/>
      </c>
      <c r="N1347" s="20" t="str">
        <f>IF(TRIM(D1347)="","",IFERROR(INDEX('Student Master'!D:D,MATCH(D1347,'Student Master'!B:B,0)),"0"))</f>
        <v/>
      </c>
      <c r="O1347" s="20" t="str">
        <f>IF(TRIM(D1347)="","",IFERROR(INDEX('Student Master'!H:H,MATCH(D1347,'Student Master'!B:B,0)),"0"))</f>
        <v/>
      </c>
      <c r="P1347" s="20" t="str">
        <f>IF(TRIM(D1347)="","",IFERROR(INDEX('Student Master'!N:N,MATCH(D1347,'Student Master'!B:B,0)),"0"))</f>
        <v/>
      </c>
      <c r="Q1347" s="20" t="str">
        <f>IF(TRIM(D1347)="","",IFERROR(INDEX('Student Master'!L:L,MATCH(D1347,'Student Master'!B:B,0)),"0"))</f>
        <v/>
      </c>
    </row>
    <row r="1348" spans="1:17" x14ac:dyDescent="0.35">
      <c r="A1348" s="20">
        <v>1347</v>
      </c>
      <c r="B1348" s="21"/>
      <c r="C1348" s="20"/>
      <c r="D1348" s="20"/>
      <c r="E1348" s="20"/>
      <c r="F1348" s="20"/>
      <c r="G1348" s="22" t="str">
        <f>IF(TRIM(D1348)="","",IFERROR(INDEX('Student Master'!AB:AB,MATCH(D1348,'Student Master'!B:B,0)),"0"))</f>
        <v/>
      </c>
      <c r="H1348" s="22" t="str">
        <f>IF(TRIM(D1348)="","",IFERROR(INDEX('Student Master'!AG:AG,MATCH(D1348,'Student Master'!B:B,0)),"0"))</f>
        <v/>
      </c>
      <c r="I1348" s="22" t="str">
        <f>IF(TRIM(D1348)="","",IFERROR(INDEX('Student Master'!AH:AH,MATCH(D1348,'Student Master'!B:B,0)),"0"))</f>
        <v/>
      </c>
      <c r="J1348" s="22" t="str">
        <f>IF(TRIM(D1348)="","",IFERROR(INDEX('Student Master'!AI:AI,MATCH(D1348,'Student Master'!B:B,0)),"0"))</f>
        <v/>
      </c>
      <c r="K1348" s="23" t="str">
        <f t="shared" si="24"/>
        <v/>
      </c>
      <c r="L1348" s="20"/>
      <c r="M1348" s="20" t="str">
        <f>IF(TRIM(D1348)="","",IFERROR(INDEX('Student Master'!C:C,MATCH(D1348,'Student Master'!B:B,0)),"0"))</f>
        <v/>
      </c>
      <c r="N1348" s="20" t="str">
        <f>IF(TRIM(D1348)="","",IFERROR(INDEX('Student Master'!D:D,MATCH(D1348,'Student Master'!B:B,0)),"0"))</f>
        <v/>
      </c>
      <c r="O1348" s="20" t="str">
        <f>IF(TRIM(D1348)="","",IFERROR(INDEX('Student Master'!H:H,MATCH(D1348,'Student Master'!B:B,0)),"0"))</f>
        <v/>
      </c>
      <c r="P1348" s="20" t="str">
        <f>IF(TRIM(D1348)="","",IFERROR(INDEX('Student Master'!N:N,MATCH(D1348,'Student Master'!B:B,0)),"0"))</f>
        <v/>
      </c>
      <c r="Q1348" s="20" t="str">
        <f>IF(TRIM(D1348)="","",IFERROR(INDEX('Student Master'!L:L,MATCH(D1348,'Student Master'!B:B,0)),"0"))</f>
        <v/>
      </c>
    </row>
    <row r="1349" spans="1:17" x14ac:dyDescent="0.35">
      <c r="A1349" s="20">
        <v>1348</v>
      </c>
      <c r="B1349" s="21"/>
      <c r="C1349" s="20"/>
      <c r="D1349" s="20"/>
      <c r="E1349" s="20"/>
      <c r="F1349" s="20"/>
      <c r="G1349" s="22" t="str">
        <f>IF(TRIM(D1349)="","",IFERROR(INDEX('Student Master'!AB:AB,MATCH(D1349,'Student Master'!B:B,0)),"0"))</f>
        <v/>
      </c>
      <c r="H1349" s="22" t="str">
        <f>IF(TRIM(D1349)="","",IFERROR(INDEX('Student Master'!AG:AG,MATCH(D1349,'Student Master'!B:B,0)),"0"))</f>
        <v/>
      </c>
      <c r="I1349" s="22" t="str">
        <f>IF(TRIM(D1349)="","",IFERROR(INDEX('Student Master'!AH:AH,MATCH(D1349,'Student Master'!B:B,0)),"0"))</f>
        <v/>
      </c>
      <c r="J1349" s="22" t="str">
        <f>IF(TRIM(D1349)="","",IFERROR(INDEX('Student Master'!AI:AI,MATCH(D1349,'Student Master'!B:B,0)),"0"))</f>
        <v/>
      </c>
      <c r="K1349" s="23" t="str">
        <f t="shared" si="24"/>
        <v/>
      </c>
      <c r="L1349" s="20"/>
      <c r="M1349" s="20" t="str">
        <f>IF(TRIM(D1349)="","",IFERROR(INDEX('Student Master'!C:C,MATCH(D1349,'Student Master'!B:B,0)),"0"))</f>
        <v/>
      </c>
      <c r="N1349" s="20" t="str">
        <f>IF(TRIM(D1349)="","",IFERROR(INDEX('Student Master'!D:D,MATCH(D1349,'Student Master'!B:B,0)),"0"))</f>
        <v/>
      </c>
      <c r="O1349" s="20" t="str">
        <f>IF(TRIM(D1349)="","",IFERROR(INDEX('Student Master'!H:H,MATCH(D1349,'Student Master'!B:B,0)),"0"))</f>
        <v/>
      </c>
      <c r="P1349" s="20" t="str">
        <f>IF(TRIM(D1349)="","",IFERROR(INDEX('Student Master'!N:N,MATCH(D1349,'Student Master'!B:B,0)),"0"))</f>
        <v/>
      </c>
      <c r="Q1349" s="20" t="str">
        <f>IF(TRIM(D1349)="","",IFERROR(INDEX('Student Master'!L:L,MATCH(D1349,'Student Master'!B:B,0)),"0"))</f>
        <v/>
      </c>
    </row>
    <row r="1350" spans="1:17" x14ac:dyDescent="0.35">
      <c r="A1350" s="20">
        <v>1349</v>
      </c>
      <c r="B1350" s="21"/>
      <c r="C1350" s="20"/>
      <c r="D1350" s="20"/>
      <c r="E1350" s="20"/>
      <c r="F1350" s="20"/>
      <c r="G1350" s="22" t="str">
        <f>IF(TRIM(D1350)="","",IFERROR(INDEX('Student Master'!AB:AB,MATCH(D1350,'Student Master'!B:B,0)),"0"))</f>
        <v/>
      </c>
      <c r="H1350" s="22" t="str">
        <f>IF(TRIM(D1350)="","",IFERROR(INDEX('Student Master'!AG:AG,MATCH(D1350,'Student Master'!B:B,0)),"0"))</f>
        <v/>
      </c>
      <c r="I1350" s="22" t="str">
        <f>IF(TRIM(D1350)="","",IFERROR(INDEX('Student Master'!AH:AH,MATCH(D1350,'Student Master'!B:B,0)),"0"))</f>
        <v/>
      </c>
      <c r="J1350" s="22" t="str">
        <f>IF(TRIM(D1350)="","",IFERROR(INDEX('Student Master'!AI:AI,MATCH(D1350,'Student Master'!B:B,0)),"0"))</f>
        <v/>
      </c>
      <c r="K1350" s="23" t="str">
        <f t="shared" si="24"/>
        <v/>
      </c>
      <c r="L1350" s="20"/>
      <c r="M1350" s="20" t="str">
        <f>IF(TRIM(D1350)="","",IFERROR(INDEX('Student Master'!C:C,MATCH(D1350,'Student Master'!B:B,0)),"0"))</f>
        <v/>
      </c>
      <c r="N1350" s="20" t="str">
        <f>IF(TRIM(D1350)="","",IFERROR(INDEX('Student Master'!D:D,MATCH(D1350,'Student Master'!B:B,0)),"0"))</f>
        <v/>
      </c>
      <c r="O1350" s="20" t="str">
        <f>IF(TRIM(D1350)="","",IFERROR(INDEX('Student Master'!H:H,MATCH(D1350,'Student Master'!B:B,0)),"0"))</f>
        <v/>
      </c>
      <c r="P1350" s="20" t="str">
        <f>IF(TRIM(D1350)="","",IFERROR(INDEX('Student Master'!N:N,MATCH(D1350,'Student Master'!B:B,0)),"0"))</f>
        <v/>
      </c>
      <c r="Q1350" s="20" t="str">
        <f>IF(TRIM(D1350)="","",IFERROR(INDEX('Student Master'!L:L,MATCH(D1350,'Student Master'!B:B,0)),"0"))</f>
        <v/>
      </c>
    </row>
    <row r="1351" spans="1:17" x14ac:dyDescent="0.35">
      <c r="A1351" s="20">
        <v>1350</v>
      </c>
      <c r="B1351" s="21"/>
      <c r="C1351" s="20"/>
      <c r="D1351" s="20"/>
      <c r="E1351" s="20"/>
      <c r="F1351" s="20"/>
      <c r="G1351" s="22" t="str">
        <f>IF(TRIM(D1351)="","",IFERROR(INDEX('Student Master'!AB:AB,MATCH(D1351,'Student Master'!B:B,0)),"0"))</f>
        <v/>
      </c>
      <c r="H1351" s="22" t="str">
        <f>IF(TRIM(D1351)="","",IFERROR(INDEX('Student Master'!AG:AG,MATCH(D1351,'Student Master'!B:B,0)),"0"))</f>
        <v/>
      </c>
      <c r="I1351" s="22" t="str">
        <f>IF(TRIM(D1351)="","",IFERROR(INDEX('Student Master'!AH:AH,MATCH(D1351,'Student Master'!B:B,0)),"0"))</f>
        <v/>
      </c>
      <c r="J1351" s="22" t="str">
        <f>IF(TRIM(D1351)="","",IFERROR(INDEX('Student Master'!AI:AI,MATCH(D1351,'Student Master'!B:B,0)),"0"))</f>
        <v/>
      </c>
      <c r="K1351" s="23" t="str">
        <f t="shared" si="24"/>
        <v/>
      </c>
      <c r="L1351" s="20"/>
      <c r="M1351" s="20" t="str">
        <f>IF(TRIM(D1351)="","",IFERROR(INDEX('Student Master'!C:C,MATCH(D1351,'Student Master'!B:B,0)),"0"))</f>
        <v/>
      </c>
      <c r="N1351" s="20" t="str">
        <f>IF(TRIM(D1351)="","",IFERROR(INDEX('Student Master'!D:D,MATCH(D1351,'Student Master'!B:B,0)),"0"))</f>
        <v/>
      </c>
      <c r="O1351" s="20" t="str">
        <f>IF(TRIM(D1351)="","",IFERROR(INDEX('Student Master'!H:H,MATCH(D1351,'Student Master'!B:B,0)),"0"))</f>
        <v/>
      </c>
      <c r="P1351" s="20" t="str">
        <f>IF(TRIM(D1351)="","",IFERROR(INDEX('Student Master'!N:N,MATCH(D1351,'Student Master'!B:B,0)),"0"))</f>
        <v/>
      </c>
      <c r="Q1351" s="20" t="str">
        <f>IF(TRIM(D1351)="","",IFERROR(INDEX('Student Master'!L:L,MATCH(D1351,'Student Master'!B:B,0)),"0"))</f>
        <v/>
      </c>
    </row>
    <row r="1352" spans="1:17" x14ac:dyDescent="0.35">
      <c r="A1352" s="20">
        <v>1351</v>
      </c>
      <c r="B1352" s="21"/>
      <c r="C1352" s="20"/>
      <c r="D1352" s="20"/>
      <c r="E1352" s="20"/>
      <c r="F1352" s="20"/>
      <c r="G1352" s="22" t="str">
        <f>IF(TRIM(D1352)="","",IFERROR(INDEX('Student Master'!AB:AB,MATCH(D1352,'Student Master'!B:B,0)),"0"))</f>
        <v/>
      </c>
      <c r="H1352" s="22" t="str">
        <f>IF(TRIM(D1352)="","",IFERROR(INDEX('Student Master'!AG:AG,MATCH(D1352,'Student Master'!B:B,0)),"0"))</f>
        <v/>
      </c>
      <c r="I1352" s="22" t="str">
        <f>IF(TRIM(D1352)="","",IFERROR(INDEX('Student Master'!AH:AH,MATCH(D1352,'Student Master'!B:B,0)),"0"))</f>
        <v/>
      </c>
      <c r="J1352" s="22" t="str">
        <f>IF(TRIM(D1352)="","",IFERROR(INDEX('Student Master'!AI:AI,MATCH(D1352,'Student Master'!B:B,0)),"0"))</f>
        <v/>
      </c>
      <c r="K1352" s="23" t="str">
        <f t="shared" si="24"/>
        <v/>
      </c>
      <c r="L1352" s="20"/>
      <c r="M1352" s="20" t="str">
        <f>IF(TRIM(D1352)="","",IFERROR(INDEX('Student Master'!C:C,MATCH(D1352,'Student Master'!B:B,0)),"0"))</f>
        <v/>
      </c>
      <c r="N1352" s="20" t="str">
        <f>IF(TRIM(D1352)="","",IFERROR(INDEX('Student Master'!D:D,MATCH(D1352,'Student Master'!B:B,0)),"0"))</f>
        <v/>
      </c>
      <c r="O1352" s="20" t="str">
        <f>IF(TRIM(D1352)="","",IFERROR(INDEX('Student Master'!H:H,MATCH(D1352,'Student Master'!B:B,0)),"0"))</f>
        <v/>
      </c>
      <c r="P1352" s="20" t="str">
        <f>IF(TRIM(D1352)="","",IFERROR(INDEX('Student Master'!N:N,MATCH(D1352,'Student Master'!B:B,0)),"0"))</f>
        <v/>
      </c>
      <c r="Q1352" s="20" t="str">
        <f>IF(TRIM(D1352)="","",IFERROR(INDEX('Student Master'!L:L,MATCH(D1352,'Student Master'!B:B,0)),"0"))</f>
        <v/>
      </c>
    </row>
    <row r="1353" spans="1:17" x14ac:dyDescent="0.35">
      <c r="A1353" s="20">
        <v>1352</v>
      </c>
      <c r="B1353" s="21"/>
      <c r="C1353" s="20"/>
      <c r="D1353" s="20"/>
      <c r="E1353" s="20"/>
      <c r="F1353" s="20"/>
      <c r="G1353" s="22" t="str">
        <f>IF(TRIM(D1353)="","",IFERROR(INDEX('Student Master'!AB:AB,MATCH(D1353,'Student Master'!B:B,0)),"0"))</f>
        <v/>
      </c>
      <c r="H1353" s="22" t="str">
        <f>IF(TRIM(D1353)="","",IFERROR(INDEX('Student Master'!AG:AG,MATCH(D1353,'Student Master'!B:B,0)),"0"))</f>
        <v/>
      </c>
      <c r="I1353" s="22" t="str">
        <f>IF(TRIM(D1353)="","",IFERROR(INDEX('Student Master'!AH:AH,MATCH(D1353,'Student Master'!B:B,0)),"0"))</f>
        <v/>
      </c>
      <c r="J1353" s="22" t="str">
        <f>IF(TRIM(D1353)="","",IFERROR(INDEX('Student Master'!AI:AI,MATCH(D1353,'Student Master'!B:B,0)),"0"))</f>
        <v/>
      </c>
      <c r="K1353" s="23" t="str">
        <f t="shared" si="24"/>
        <v/>
      </c>
      <c r="L1353" s="20"/>
      <c r="M1353" s="20" t="str">
        <f>IF(TRIM(D1353)="","",IFERROR(INDEX('Student Master'!C:C,MATCH(D1353,'Student Master'!B:B,0)),"0"))</f>
        <v/>
      </c>
      <c r="N1353" s="20" t="str">
        <f>IF(TRIM(D1353)="","",IFERROR(INDEX('Student Master'!D:D,MATCH(D1353,'Student Master'!B:B,0)),"0"))</f>
        <v/>
      </c>
      <c r="O1353" s="20" t="str">
        <f>IF(TRIM(D1353)="","",IFERROR(INDEX('Student Master'!H:H,MATCH(D1353,'Student Master'!B:B,0)),"0"))</f>
        <v/>
      </c>
      <c r="P1353" s="20" t="str">
        <f>IF(TRIM(D1353)="","",IFERROR(INDEX('Student Master'!N:N,MATCH(D1353,'Student Master'!B:B,0)),"0"))</f>
        <v/>
      </c>
      <c r="Q1353" s="20" t="str">
        <f>IF(TRIM(D1353)="","",IFERROR(INDEX('Student Master'!L:L,MATCH(D1353,'Student Master'!B:B,0)),"0"))</f>
        <v/>
      </c>
    </row>
    <row r="1354" spans="1:17" x14ac:dyDescent="0.35">
      <c r="A1354" s="20">
        <v>1353</v>
      </c>
      <c r="B1354" s="21"/>
      <c r="C1354" s="20"/>
      <c r="D1354" s="20"/>
      <c r="E1354" s="20"/>
      <c r="F1354" s="20"/>
      <c r="G1354" s="22" t="str">
        <f>IF(TRIM(D1354)="","",IFERROR(INDEX('Student Master'!AB:AB,MATCH(D1354,'Student Master'!B:B,0)),"0"))</f>
        <v/>
      </c>
      <c r="H1354" s="22" t="str">
        <f>IF(TRIM(D1354)="","",IFERROR(INDEX('Student Master'!AG:AG,MATCH(D1354,'Student Master'!B:B,0)),"0"))</f>
        <v/>
      </c>
      <c r="I1354" s="22" t="str">
        <f>IF(TRIM(D1354)="","",IFERROR(INDEX('Student Master'!AH:AH,MATCH(D1354,'Student Master'!B:B,0)),"0"))</f>
        <v/>
      </c>
      <c r="J1354" s="22" t="str">
        <f>IF(TRIM(D1354)="","",IFERROR(INDEX('Student Master'!AI:AI,MATCH(D1354,'Student Master'!B:B,0)),"0"))</f>
        <v/>
      </c>
      <c r="K1354" s="23" t="str">
        <f t="shared" si="24"/>
        <v/>
      </c>
      <c r="L1354" s="20"/>
      <c r="M1354" s="20" t="str">
        <f>IF(TRIM(D1354)="","",IFERROR(INDEX('Student Master'!C:C,MATCH(D1354,'Student Master'!B:B,0)),"0"))</f>
        <v/>
      </c>
      <c r="N1354" s="20" t="str">
        <f>IF(TRIM(D1354)="","",IFERROR(INDEX('Student Master'!D:D,MATCH(D1354,'Student Master'!B:B,0)),"0"))</f>
        <v/>
      </c>
      <c r="O1354" s="20" t="str">
        <f>IF(TRIM(D1354)="","",IFERROR(INDEX('Student Master'!H:H,MATCH(D1354,'Student Master'!B:B,0)),"0"))</f>
        <v/>
      </c>
      <c r="P1354" s="20" t="str">
        <f>IF(TRIM(D1354)="","",IFERROR(INDEX('Student Master'!N:N,MATCH(D1354,'Student Master'!B:B,0)),"0"))</f>
        <v/>
      </c>
      <c r="Q1354" s="20" t="str">
        <f>IF(TRIM(D1354)="","",IFERROR(INDEX('Student Master'!L:L,MATCH(D1354,'Student Master'!B:B,0)),"0"))</f>
        <v/>
      </c>
    </row>
    <row r="1355" spans="1:17" x14ac:dyDescent="0.35">
      <c r="A1355" s="20">
        <v>1354</v>
      </c>
      <c r="B1355" s="21"/>
      <c r="C1355" s="20"/>
      <c r="D1355" s="20"/>
      <c r="E1355" s="20"/>
      <c r="F1355" s="20"/>
      <c r="G1355" s="22" t="str">
        <f>IF(TRIM(D1355)="","",IFERROR(INDEX('Student Master'!AB:AB,MATCH(D1355,'Student Master'!B:B,0)),"0"))</f>
        <v/>
      </c>
      <c r="H1355" s="22" t="str">
        <f>IF(TRIM(D1355)="","",IFERROR(INDEX('Student Master'!AG:AG,MATCH(D1355,'Student Master'!B:B,0)),"0"))</f>
        <v/>
      </c>
      <c r="I1355" s="22" t="str">
        <f>IF(TRIM(D1355)="","",IFERROR(INDEX('Student Master'!AH:AH,MATCH(D1355,'Student Master'!B:B,0)),"0"))</f>
        <v/>
      </c>
      <c r="J1355" s="22" t="str">
        <f>IF(TRIM(D1355)="","",IFERROR(INDEX('Student Master'!AI:AI,MATCH(D1355,'Student Master'!B:B,0)),"0"))</f>
        <v/>
      </c>
      <c r="K1355" s="23" t="str">
        <f t="shared" si="24"/>
        <v/>
      </c>
      <c r="L1355" s="20"/>
      <c r="M1355" s="20" t="str">
        <f>IF(TRIM(D1355)="","",IFERROR(INDEX('Student Master'!C:C,MATCH(D1355,'Student Master'!B:B,0)),"0"))</f>
        <v/>
      </c>
      <c r="N1355" s="20" t="str">
        <f>IF(TRIM(D1355)="","",IFERROR(INDEX('Student Master'!D:D,MATCH(D1355,'Student Master'!B:B,0)),"0"))</f>
        <v/>
      </c>
      <c r="O1355" s="20" t="str">
        <f>IF(TRIM(D1355)="","",IFERROR(INDEX('Student Master'!H:H,MATCH(D1355,'Student Master'!B:B,0)),"0"))</f>
        <v/>
      </c>
      <c r="P1355" s="20" t="str">
        <f>IF(TRIM(D1355)="","",IFERROR(INDEX('Student Master'!N:N,MATCH(D1355,'Student Master'!B:B,0)),"0"))</f>
        <v/>
      </c>
      <c r="Q1355" s="20" t="str">
        <f>IF(TRIM(D1355)="","",IFERROR(INDEX('Student Master'!L:L,MATCH(D1355,'Student Master'!B:B,0)),"0"))</f>
        <v/>
      </c>
    </row>
    <row r="1356" spans="1:17" x14ac:dyDescent="0.35">
      <c r="A1356" s="20">
        <v>1355</v>
      </c>
      <c r="B1356" s="21"/>
      <c r="C1356" s="20"/>
      <c r="D1356" s="20"/>
      <c r="E1356" s="20"/>
      <c r="F1356" s="20"/>
      <c r="G1356" s="22" t="str">
        <f>IF(TRIM(D1356)="","",IFERROR(INDEX('Student Master'!AB:AB,MATCH(D1356,'Student Master'!B:B,0)),"0"))</f>
        <v/>
      </c>
      <c r="H1356" s="22" t="str">
        <f>IF(TRIM(D1356)="","",IFERROR(INDEX('Student Master'!AG:AG,MATCH(D1356,'Student Master'!B:B,0)),"0"))</f>
        <v/>
      </c>
      <c r="I1356" s="22" t="str">
        <f>IF(TRIM(D1356)="","",IFERROR(INDEX('Student Master'!AH:AH,MATCH(D1356,'Student Master'!B:B,0)),"0"))</f>
        <v/>
      </c>
      <c r="J1356" s="22" t="str">
        <f>IF(TRIM(D1356)="","",IFERROR(INDEX('Student Master'!AI:AI,MATCH(D1356,'Student Master'!B:B,0)),"0"))</f>
        <v/>
      </c>
      <c r="K1356" s="23" t="str">
        <f t="shared" si="24"/>
        <v/>
      </c>
      <c r="L1356" s="20"/>
      <c r="M1356" s="20" t="str">
        <f>IF(TRIM(D1356)="","",IFERROR(INDEX('Student Master'!C:C,MATCH(D1356,'Student Master'!B:B,0)),"0"))</f>
        <v/>
      </c>
      <c r="N1356" s="20" t="str">
        <f>IF(TRIM(D1356)="","",IFERROR(INDEX('Student Master'!D:D,MATCH(D1356,'Student Master'!B:B,0)),"0"))</f>
        <v/>
      </c>
      <c r="O1356" s="20" t="str">
        <f>IF(TRIM(D1356)="","",IFERROR(INDEX('Student Master'!H:H,MATCH(D1356,'Student Master'!B:B,0)),"0"))</f>
        <v/>
      </c>
      <c r="P1356" s="20" t="str">
        <f>IF(TRIM(D1356)="","",IFERROR(INDEX('Student Master'!N:N,MATCH(D1356,'Student Master'!B:B,0)),"0"))</f>
        <v/>
      </c>
      <c r="Q1356" s="20" t="str">
        <f>IF(TRIM(D1356)="","",IFERROR(INDEX('Student Master'!L:L,MATCH(D1356,'Student Master'!B:B,0)),"0"))</f>
        <v/>
      </c>
    </row>
    <row r="1357" spans="1:17" x14ac:dyDescent="0.35">
      <c r="A1357" s="20">
        <v>1356</v>
      </c>
      <c r="B1357" s="21"/>
      <c r="C1357" s="20"/>
      <c r="D1357" s="20"/>
      <c r="E1357" s="20"/>
      <c r="F1357" s="20"/>
      <c r="G1357" s="22" t="str">
        <f>IF(TRIM(D1357)="","",IFERROR(INDEX('Student Master'!AB:AB,MATCH(D1357,'Student Master'!B:B,0)),"0"))</f>
        <v/>
      </c>
      <c r="H1357" s="22" t="str">
        <f>IF(TRIM(D1357)="","",IFERROR(INDEX('Student Master'!AG:AG,MATCH(D1357,'Student Master'!B:B,0)),"0"))</f>
        <v/>
      </c>
      <c r="I1357" s="22" t="str">
        <f>IF(TRIM(D1357)="","",IFERROR(INDEX('Student Master'!AH:AH,MATCH(D1357,'Student Master'!B:B,0)),"0"))</f>
        <v/>
      </c>
      <c r="J1357" s="22" t="str">
        <f>IF(TRIM(D1357)="","",IFERROR(INDEX('Student Master'!AI:AI,MATCH(D1357,'Student Master'!B:B,0)),"0"))</f>
        <v/>
      </c>
      <c r="K1357" s="23" t="str">
        <f t="shared" ref="K1357:K1391" si="25">IF(TRIM(D1357)="","",E1357/G1357)</f>
        <v/>
      </c>
      <c r="L1357" s="20"/>
      <c r="M1357" s="20" t="str">
        <f>IF(TRIM(D1357)="","",IFERROR(INDEX('Student Master'!C:C,MATCH(D1357,'Student Master'!B:B,0)),"0"))</f>
        <v/>
      </c>
      <c r="N1357" s="20" t="str">
        <f>IF(TRIM(D1357)="","",IFERROR(INDEX('Student Master'!D:D,MATCH(D1357,'Student Master'!B:B,0)),"0"))</f>
        <v/>
      </c>
      <c r="O1357" s="20" t="str">
        <f>IF(TRIM(D1357)="","",IFERROR(INDEX('Student Master'!H:H,MATCH(D1357,'Student Master'!B:B,0)),"0"))</f>
        <v/>
      </c>
      <c r="P1357" s="20" t="str">
        <f>IF(TRIM(D1357)="","",IFERROR(INDEX('Student Master'!N:N,MATCH(D1357,'Student Master'!B:B,0)),"0"))</f>
        <v/>
      </c>
      <c r="Q1357" s="20" t="str">
        <f>IF(TRIM(D1357)="","",IFERROR(INDEX('Student Master'!L:L,MATCH(D1357,'Student Master'!B:B,0)),"0"))</f>
        <v/>
      </c>
    </row>
    <row r="1358" spans="1:17" x14ac:dyDescent="0.35">
      <c r="A1358" s="20">
        <v>1357</v>
      </c>
      <c r="B1358" s="21"/>
      <c r="C1358" s="20"/>
      <c r="D1358" s="20"/>
      <c r="E1358" s="20"/>
      <c r="F1358" s="20"/>
      <c r="G1358" s="22" t="str">
        <f>IF(TRIM(D1358)="","",IFERROR(INDEX('Student Master'!AB:AB,MATCH(D1358,'Student Master'!B:B,0)),"0"))</f>
        <v/>
      </c>
      <c r="H1358" s="22" t="str">
        <f>IF(TRIM(D1358)="","",IFERROR(INDEX('Student Master'!AG:AG,MATCH(D1358,'Student Master'!B:B,0)),"0"))</f>
        <v/>
      </c>
      <c r="I1358" s="22" t="str">
        <f>IF(TRIM(D1358)="","",IFERROR(INDEX('Student Master'!AH:AH,MATCH(D1358,'Student Master'!B:B,0)),"0"))</f>
        <v/>
      </c>
      <c r="J1358" s="22" t="str">
        <f>IF(TRIM(D1358)="","",IFERROR(INDEX('Student Master'!AI:AI,MATCH(D1358,'Student Master'!B:B,0)),"0"))</f>
        <v/>
      </c>
      <c r="K1358" s="23" t="str">
        <f t="shared" si="25"/>
        <v/>
      </c>
      <c r="L1358" s="20"/>
      <c r="M1358" s="20" t="str">
        <f>IF(TRIM(D1358)="","",IFERROR(INDEX('Student Master'!C:C,MATCH(D1358,'Student Master'!B:B,0)),"0"))</f>
        <v/>
      </c>
      <c r="N1358" s="20" t="str">
        <f>IF(TRIM(D1358)="","",IFERROR(INDEX('Student Master'!D:D,MATCH(D1358,'Student Master'!B:B,0)),"0"))</f>
        <v/>
      </c>
      <c r="O1358" s="20" t="str">
        <f>IF(TRIM(D1358)="","",IFERROR(INDEX('Student Master'!H:H,MATCH(D1358,'Student Master'!B:B,0)),"0"))</f>
        <v/>
      </c>
      <c r="P1358" s="20" t="str">
        <f>IF(TRIM(D1358)="","",IFERROR(INDEX('Student Master'!N:N,MATCH(D1358,'Student Master'!B:B,0)),"0"))</f>
        <v/>
      </c>
      <c r="Q1358" s="20" t="str">
        <f>IF(TRIM(D1358)="","",IFERROR(INDEX('Student Master'!L:L,MATCH(D1358,'Student Master'!B:B,0)),"0"))</f>
        <v/>
      </c>
    </row>
    <row r="1359" spans="1:17" x14ac:dyDescent="0.35">
      <c r="A1359" s="20">
        <v>1358</v>
      </c>
      <c r="B1359" s="21"/>
      <c r="C1359" s="20"/>
      <c r="D1359" s="20"/>
      <c r="E1359" s="20"/>
      <c r="F1359" s="20"/>
      <c r="G1359" s="22" t="str">
        <f>IF(TRIM(D1359)="","",IFERROR(INDEX('Student Master'!AB:AB,MATCH(D1359,'Student Master'!B:B,0)),"0"))</f>
        <v/>
      </c>
      <c r="H1359" s="22" t="str">
        <f>IF(TRIM(D1359)="","",IFERROR(INDEX('Student Master'!AG:AG,MATCH(D1359,'Student Master'!B:B,0)),"0"))</f>
        <v/>
      </c>
      <c r="I1359" s="22" t="str">
        <f>IF(TRIM(D1359)="","",IFERROR(INDEX('Student Master'!AH:AH,MATCH(D1359,'Student Master'!B:B,0)),"0"))</f>
        <v/>
      </c>
      <c r="J1359" s="22" t="str">
        <f>IF(TRIM(D1359)="","",IFERROR(INDEX('Student Master'!AI:AI,MATCH(D1359,'Student Master'!B:B,0)),"0"))</f>
        <v/>
      </c>
      <c r="K1359" s="23" t="str">
        <f t="shared" si="25"/>
        <v/>
      </c>
      <c r="L1359" s="20"/>
      <c r="M1359" s="20" t="str">
        <f>IF(TRIM(D1359)="","",IFERROR(INDEX('Student Master'!C:C,MATCH(D1359,'Student Master'!B:B,0)),"0"))</f>
        <v/>
      </c>
      <c r="N1359" s="20" t="str">
        <f>IF(TRIM(D1359)="","",IFERROR(INDEX('Student Master'!D:D,MATCH(D1359,'Student Master'!B:B,0)),"0"))</f>
        <v/>
      </c>
      <c r="O1359" s="20" t="str">
        <f>IF(TRIM(D1359)="","",IFERROR(INDEX('Student Master'!H:H,MATCH(D1359,'Student Master'!B:B,0)),"0"))</f>
        <v/>
      </c>
      <c r="P1359" s="20" t="str">
        <f>IF(TRIM(D1359)="","",IFERROR(INDEX('Student Master'!N:N,MATCH(D1359,'Student Master'!B:B,0)),"0"))</f>
        <v/>
      </c>
      <c r="Q1359" s="20" t="str">
        <f>IF(TRIM(D1359)="","",IFERROR(INDEX('Student Master'!L:L,MATCH(D1359,'Student Master'!B:B,0)),"0"))</f>
        <v/>
      </c>
    </row>
    <row r="1360" spans="1:17" x14ac:dyDescent="0.35">
      <c r="A1360" s="20">
        <v>1359</v>
      </c>
      <c r="B1360" s="21"/>
      <c r="C1360" s="20"/>
      <c r="D1360" s="20"/>
      <c r="E1360" s="20"/>
      <c r="F1360" s="20"/>
      <c r="G1360" s="22" t="str">
        <f>IF(TRIM(D1360)="","",IFERROR(INDEX('Student Master'!AB:AB,MATCH(D1360,'Student Master'!B:B,0)),"0"))</f>
        <v/>
      </c>
      <c r="H1360" s="22" t="str">
        <f>IF(TRIM(D1360)="","",IFERROR(INDEX('Student Master'!AG:AG,MATCH(D1360,'Student Master'!B:B,0)),"0"))</f>
        <v/>
      </c>
      <c r="I1360" s="22" t="str">
        <f>IF(TRIM(D1360)="","",IFERROR(INDEX('Student Master'!AH:AH,MATCH(D1360,'Student Master'!B:B,0)),"0"))</f>
        <v/>
      </c>
      <c r="J1360" s="22" t="str">
        <f>IF(TRIM(D1360)="","",IFERROR(INDEX('Student Master'!AI:AI,MATCH(D1360,'Student Master'!B:B,0)),"0"))</f>
        <v/>
      </c>
      <c r="K1360" s="23" t="str">
        <f t="shared" si="25"/>
        <v/>
      </c>
      <c r="L1360" s="20"/>
      <c r="M1360" s="20" t="str">
        <f>IF(TRIM(D1360)="","",IFERROR(INDEX('Student Master'!C:C,MATCH(D1360,'Student Master'!B:B,0)),"0"))</f>
        <v/>
      </c>
      <c r="N1360" s="20" t="str">
        <f>IF(TRIM(D1360)="","",IFERROR(INDEX('Student Master'!D:D,MATCH(D1360,'Student Master'!B:B,0)),"0"))</f>
        <v/>
      </c>
      <c r="O1360" s="20" t="str">
        <f>IF(TRIM(D1360)="","",IFERROR(INDEX('Student Master'!H:H,MATCH(D1360,'Student Master'!B:B,0)),"0"))</f>
        <v/>
      </c>
      <c r="P1360" s="20" t="str">
        <f>IF(TRIM(D1360)="","",IFERROR(INDEX('Student Master'!N:N,MATCH(D1360,'Student Master'!B:B,0)),"0"))</f>
        <v/>
      </c>
      <c r="Q1360" s="20" t="str">
        <f>IF(TRIM(D1360)="","",IFERROR(INDEX('Student Master'!L:L,MATCH(D1360,'Student Master'!B:B,0)),"0"))</f>
        <v/>
      </c>
    </row>
    <row r="1361" spans="1:17" x14ac:dyDescent="0.35">
      <c r="A1361" s="20">
        <v>1360</v>
      </c>
      <c r="B1361" s="21"/>
      <c r="C1361" s="20"/>
      <c r="D1361" s="20"/>
      <c r="E1361" s="20"/>
      <c r="F1361" s="20"/>
      <c r="G1361" s="22" t="str">
        <f>IF(TRIM(D1361)="","",IFERROR(INDEX('Student Master'!AB:AB,MATCH(D1361,'Student Master'!B:B,0)),"0"))</f>
        <v/>
      </c>
      <c r="H1361" s="22" t="str">
        <f>IF(TRIM(D1361)="","",IFERROR(INDEX('Student Master'!AG:AG,MATCH(D1361,'Student Master'!B:B,0)),"0"))</f>
        <v/>
      </c>
      <c r="I1361" s="22" t="str">
        <f>IF(TRIM(D1361)="","",IFERROR(INDEX('Student Master'!AH:AH,MATCH(D1361,'Student Master'!B:B,0)),"0"))</f>
        <v/>
      </c>
      <c r="J1361" s="22" t="str">
        <f>IF(TRIM(D1361)="","",IFERROR(INDEX('Student Master'!AI:AI,MATCH(D1361,'Student Master'!B:B,0)),"0"))</f>
        <v/>
      </c>
      <c r="K1361" s="23" t="str">
        <f t="shared" si="25"/>
        <v/>
      </c>
      <c r="L1361" s="20"/>
      <c r="M1361" s="20" t="str">
        <f>IF(TRIM(D1361)="","",IFERROR(INDEX('Student Master'!C:C,MATCH(D1361,'Student Master'!B:B,0)),"0"))</f>
        <v/>
      </c>
      <c r="N1361" s="20" t="str">
        <f>IF(TRIM(D1361)="","",IFERROR(INDEX('Student Master'!D:D,MATCH(D1361,'Student Master'!B:B,0)),"0"))</f>
        <v/>
      </c>
      <c r="O1361" s="20" t="str">
        <f>IF(TRIM(D1361)="","",IFERROR(INDEX('Student Master'!H:H,MATCH(D1361,'Student Master'!B:B,0)),"0"))</f>
        <v/>
      </c>
      <c r="P1361" s="20" t="str">
        <f>IF(TRIM(D1361)="","",IFERROR(INDEX('Student Master'!N:N,MATCH(D1361,'Student Master'!B:B,0)),"0"))</f>
        <v/>
      </c>
      <c r="Q1361" s="20" t="str">
        <f>IF(TRIM(D1361)="","",IFERROR(INDEX('Student Master'!L:L,MATCH(D1361,'Student Master'!B:B,0)),"0"))</f>
        <v/>
      </c>
    </row>
    <row r="1362" spans="1:17" x14ac:dyDescent="0.35">
      <c r="A1362" s="20">
        <v>1361</v>
      </c>
      <c r="B1362" s="21"/>
      <c r="C1362" s="20"/>
      <c r="D1362" s="20"/>
      <c r="E1362" s="20"/>
      <c r="F1362" s="20"/>
      <c r="G1362" s="22" t="str">
        <f>IF(TRIM(D1362)="","",IFERROR(INDEX('Student Master'!AB:AB,MATCH(D1362,'Student Master'!B:B,0)),"0"))</f>
        <v/>
      </c>
      <c r="H1362" s="22" t="str">
        <f>IF(TRIM(D1362)="","",IFERROR(INDEX('Student Master'!AG:AG,MATCH(D1362,'Student Master'!B:B,0)),"0"))</f>
        <v/>
      </c>
      <c r="I1362" s="22" t="str">
        <f>IF(TRIM(D1362)="","",IFERROR(INDEX('Student Master'!AH:AH,MATCH(D1362,'Student Master'!B:B,0)),"0"))</f>
        <v/>
      </c>
      <c r="J1362" s="22" t="str">
        <f>IF(TRIM(D1362)="","",IFERROR(INDEX('Student Master'!AI:AI,MATCH(D1362,'Student Master'!B:B,0)),"0"))</f>
        <v/>
      </c>
      <c r="K1362" s="23" t="str">
        <f t="shared" si="25"/>
        <v/>
      </c>
      <c r="L1362" s="20"/>
      <c r="M1362" s="20" t="str">
        <f>IF(TRIM(D1362)="","",IFERROR(INDEX('Student Master'!C:C,MATCH(D1362,'Student Master'!B:B,0)),"0"))</f>
        <v/>
      </c>
      <c r="N1362" s="20" t="str">
        <f>IF(TRIM(D1362)="","",IFERROR(INDEX('Student Master'!D:D,MATCH(D1362,'Student Master'!B:B,0)),"0"))</f>
        <v/>
      </c>
      <c r="O1362" s="20" t="str">
        <f>IF(TRIM(D1362)="","",IFERROR(INDEX('Student Master'!H:H,MATCH(D1362,'Student Master'!B:B,0)),"0"))</f>
        <v/>
      </c>
      <c r="P1362" s="20" t="str">
        <f>IF(TRIM(D1362)="","",IFERROR(INDEX('Student Master'!N:N,MATCH(D1362,'Student Master'!B:B,0)),"0"))</f>
        <v/>
      </c>
      <c r="Q1362" s="20" t="str">
        <f>IF(TRIM(D1362)="","",IFERROR(INDEX('Student Master'!L:L,MATCH(D1362,'Student Master'!B:B,0)),"0"))</f>
        <v/>
      </c>
    </row>
    <row r="1363" spans="1:17" x14ac:dyDescent="0.35">
      <c r="A1363" s="20">
        <v>1362</v>
      </c>
      <c r="B1363" s="21"/>
      <c r="C1363" s="20"/>
      <c r="D1363" s="20"/>
      <c r="E1363" s="20"/>
      <c r="F1363" s="20"/>
      <c r="G1363" s="22" t="str">
        <f>IF(TRIM(D1363)="","",IFERROR(INDEX('Student Master'!AB:AB,MATCH(D1363,'Student Master'!B:B,0)),"0"))</f>
        <v/>
      </c>
      <c r="H1363" s="22" t="str">
        <f>IF(TRIM(D1363)="","",IFERROR(INDEX('Student Master'!AG:AG,MATCH(D1363,'Student Master'!B:B,0)),"0"))</f>
        <v/>
      </c>
      <c r="I1363" s="22" t="str">
        <f>IF(TRIM(D1363)="","",IFERROR(INDEX('Student Master'!AH:AH,MATCH(D1363,'Student Master'!B:B,0)),"0"))</f>
        <v/>
      </c>
      <c r="J1363" s="22" t="str">
        <f>IF(TRIM(D1363)="","",IFERROR(INDEX('Student Master'!AI:AI,MATCH(D1363,'Student Master'!B:B,0)),"0"))</f>
        <v/>
      </c>
      <c r="K1363" s="23" t="str">
        <f t="shared" si="25"/>
        <v/>
      </c>
      <c r="L1363" s="20"/>
      <c r="M1363" s="20" t="str">
        <f>IF(TRIM(D1363)="","",IFERROR(INDEX('Student Master'!C:C,MATCH(D1363,'Student Master'!B:B,0)),"0"))</f>
        <v/>
      </c>
      <c r="N1363" s="20" t="str">
        <f>IF(TRIM(D1363)="","",IFERROR(INDEX('Student Master'!D:D,MATCH(D1363,'Student Master'!B:B,0)),"0"))</f>
        <v/>
      </c>
      <c r="O1363" s="20" t="str">
        <f>IF(TRIM(D1363)="","",IFERROR(INDEX('Student Master'!H:H,MATCH(D1363,'Student Master'!B:B,0)),"0"))</f>
        <v/>
      </c>
      <c r="P1363" s="20" t="str">
        <f>IF(TRIM(D1363)="","",IFERROR(INDEX('Student Master'!N:N,MATCH(D1363,'Student Master'!B:B,0)),"0"))</f>
        <v/>
      </c>
      <c r="Q1363" s="20" t="str">
        <f>IF(TRIM(D1363)="","",IFERROR(INDEX('Student Master'!L:L,MATCH(D1363,'Student Master'!B:B,0)),"0"))</f>
        <v/>
      </c>
    </row>
    <row r="1364" spans="1:17" x14ac:dyDescent="0.35">
      <c r="A1364" s="20">
        <v>1363</v>
      </c>
      <c r="B1364" s="21"/>
      <c r="C1364" s="20"/>
      <c r="D1364" s="20"/>
      <c r="E1364" s="20"/>
      <c r="F1364" s="20"/>
      <c r="G1364" s="22" t="str">
        <f>IF(TRIM(D1364)="","",IFERROR(INDEX('Student Master'!AB:AB,MATCH(D1364,'Student Master'!B:B,0)),"0"))</f>
        <v/>
      </c>
      <c r="H1364" s="22" t="str">
        <f>IF(TRIM(D1364)="","",IFERROR(INDEX('Student Master'!AG:AG,MATCH(D1364,'Student Master'!B:B,0)),"0"))</f>
        <v/>
      </c>
      <c r="I1364" s="22" t="str">
        <f>IF(TRIM(D1364)="","",IFERROR(INDEX('Student Master'!AH:AH,MATCH(D1364,'Student Master'!B:B,0)),"0"))</f>
        <v/>
      </c>
      <c r="J1364" s="22" t="str">
        <f>IF(TRIM(D1364)="","",IFERROR(INDEX('Student Master'!AI:AI,MATCH(D1364,'Student Master'!B:B,0)),"0"))</f>
        <v/>
      </c>
      <c r="K1364" s="23" t="str">
        <f t="shared" si="25"/>
        <v/>
      </c>
      <c r="L1364" s="20"/>
      <c r="M1364" s="20" t="str">
        <f>IF(TRIM(D1364)="","",IFERROR(INDEX('Student Master'!C:C,MATCH(D1364,'Student Master'!B:B,0)),"0"))</f>
        <v/>
      </c>
      <c r="N1364" s="20" t="str">
        <f>IF(TRIM(D1364)="","",IFERROR(INDEX('Student Master'!D:D,MATCH(D1364,'Student Master'!B:B,0)),"0"))</f>
        <v/>
      </c>
      <c r="O1364" s="20" t="str">
        <f>IF(TRIM(D1364)="","",IFERROR(INDEX('Student Master'!H:H,MATCH(D1364,'Student Master'!B:B,0)),"0"))</f>
        <v/>
      </c>
      <c r="P1364" s="20" t="str">
        <f>IF(TRIM(D1364)="","",IFERROR(INDEX('Student Master'!N:N,MATCH(D1364,'Student Master'!B:B,0)),"0"))</f>
        <v/>
      </c>
      <c r="Q1364" s="20" t="str">
        <f>IF(TRIM(D1364)="","",IFERROR(INDEX('Student Master'!L:L,MATCH(D1364,'Student Master'!B:B,0)),"0"))</f>
        <v/>
      </c>
    </row>
    <row r="1365" spans="1:17" x14ac:dyDescent="0.35">
      <c r="A1365" s="20">
        <v>1364</v>
      </c>
      <c r="B1365" s="21"/>
      <c r="C1365" s="20"/>
      <c r="D1365" s="20"/>
      <c r="E1365" s="20"/>
      <c r="F1365" s="20"/>
      <c r="G1365" s="22" t="str">
        <f>IF(TRIM(D1365)="","",IFERROR(INDEX('Student Master'!AB:AB,MATCH(D1365,'Student Master'!B:B,0)),"0"))</f>
        <v/>
      </c>
      <c r="H1365" s="22" t="str">
        <f>IF(TRIM(D1365)="","",IFERROR(INDEX('Student Master'!AG:AG,MATCH(D1365,'Student Master'!B:B,0)),"0"))</f>
        <v/>
      </c>
      <c r="I1365" s="22" t="str">
        <f>IF(TRIM(D1365)="","",IFERROR(INDEX('Student Master'!AH:AH,MATCH(D1365,'Student Master'!B:B,0)),"0"))</f>
        <v/>
      </c>
      <c r="J1365" s="22" t="str">
        <f>IF(TRIM(D1365)="","",IFERROR(INDEX('Student Master'!AI:AI,MATCH(D1365,'Student Master'!B:B,0)),"0"))</f>
        <v/>
      </c>
      <c r="K1365" s="23" t="str">
        <f t="shared" si="25"/>
        <v/>
      </c>
      <c r="L1365" s="20"/>
      <c r="M1365" s="20" t="str">
        <f>IF(TRIM(D1365)="","",IFERROR(INDEX('Student Master'!C:C,MATCH(D1365,'Student Master'!B:B,0)),"0"))</f>
        <v/>
      </c>
      <c r="N1365" s="20" t="str">
        <f>IF(TRIM(D1365)="","",IFERROR(INDEX('Student Master'!D:D,MATCH(D1365,'Student Master'!B:B,0)),"0"))</f>
        <v/>
      </c>
      <c r="O1365" s="20" t="str">
        <f>IF(TRIM(D1365)="","",IFERROR(INDEX('Student Master'!H:H,MATCH(D1365,'Student Master'!B:B,0)),"0"))</f>
        <v/>
      </c>
      <c r="P1365" s="20" t="str">
        <f>IF(TRIM(D1365)="","",IFERROR(INDEX('Student Master'!N:N,MATCH(D1365,'Student Master'!B:B,0)),"0"))</f>
        <v/>
      </c>
      <c r="Q1365" s="20" t="str">
        <f>IF(TRIM(D1365)="","",IFERROR(INDEX('Student Master'!L:L,MATCH(D1365,'Student Master'!B:B,0)),"0"))</f>
        <v/>
      </c>
    </row>
    <row r="1366" spans="1:17" x14ac:dyDescent="0.35">
      <c r="A1366" s="20">
        <v>1365</v>
      </c>
      <c r="B1366" s="21"/>
      <c r="C1366" s="20"/>
      <c r="D1366" s="20"/>
      <c r="E1366" s="20"/>
      <c r="F1366" s="20"/>
      <c r="G1366" s="22" t="str">
        <f>IF(TRIM(D1366)="","",IFERROR(INDEX('Student Master'!AB:AB,MATCH(D1366,'Student Master'!B:B,0)),"0"))</f>
        <v/>
      </c>
      <c r="H1366" s="22" t="str">
        <f>IF(TRIM(D1366)="","",IFERROR(INDEX('Student Master'!AG:AG,MATCH(D1366,'Student Master'!B:B,0)),"0"))</f>
        <v/>
      </c>
      <c r="I1366" s="22" t="str">
        <f>IF(TRIM(D1366)="","",IFERROR(INDEX('Student Master'!AH:AH,MATCH(D1366,'Student Master'!B:B,0)),"0"))</f>
        <v/>
      </c>
      <c r="J1366" s="22" t="str">
        <f>IF(TRIM(D1366)="","",IFERROR(INDEX('Student Master'!AI:AI,MATCH(D1366,'Student Master'!B:B,0)),"0"))</f>
        <v/>
      </c>
      <c r="K1366" s="23" t="str">
        <f t="shared" si="25"/>
        <v/>
      </c>
      <c r="L1366" s="20"/>
      <c r="M1366" s="20" t="str">
        <f>IF(TRIM(D1366)="","",IFERROR(INDEX('Student Master'!C:C,MATCH(D1366,'Student Master'!B:B,0)),"0"))</f>
        <v/>
      </c>
      <c r="N1366" s="20" t="str">
        <f>IF(TRIM(D1366)="","",IFERROR(INDEX('Student Master'!D:D,MATCH(D1366,'Student Master'!B:B,0)),"0"))</f>
        <v/>
      </c>
      <c r="O1366" s="20" t="str">
        <f>IF(TRIM(D1366)="","",IFERROR(INDEX('Student Master'!H:H,MATCH(D1366,'Student Master'!B:B,0)),"0"))</f>
        <v/>
      </c>
      <c r="P1366" s="20" t="str">
        <f>IF(TRIM(D1366)="","",IFERROR(INDEX('Student Master'!N:N,MATCH(D1366,'Student Master'!B:B,0)),"0"))</f>
        <v/>
      </c>
      <c r="Q1366" s="20" t="str">
        <f>IF(TRIM(D1366)="","",IFERROR(INDEX('Student Master'!L:L,MATCH(D1366,'Student Master'!B:B,0)),"0"))</f>
        <v/>
      </c>
    </row>
    <row r="1367" spans="1:17" x14ac:dyDescent="0.35">
      <c r="A1367" s="20">
        <v>1366</v>
      </c>
      <c r="B1367" s="21"/>
      <c r="C1367" s="20"/>
      <c r="D1367" s="20"/>
      <c r="E1367" s="20"/>
      <c r="F1367" s="20"/>
      <c r="G1367" s="22" t="str">
        <f>IF(TRIM(D1367)="","",IFERROR(INDEX('Student Master'!AB:AB,MATCH(D1367,'Student Master'!B:B,0)),"0"))</f>
        <v/>
      </c>
      <c r="H1367" s="22" t="str">
        <f>IF(TRIM(D1367)="","",IFERROR(INDEX('Student Master'!AG:AG,MATCH(D1367,'Student Master'!B:B,0)),"0"))</f>
        <v/>
      </c>
      <c r="I1367" s="22" t="str">
        <f>IF(TRIM(D1367)="","",IFERROR(INDEX('Student Master'!AH:AH,MATCH(D1367,'Student Master'!B:B,0)),"0"))</f>
        <v/>
      </c>
      <c r="J1367" s="22" t="str">
        <f>IF(TRIM(D1367)="","",IFERROR(INDEX('Student Master'!AI:AI,MATCH(D1367,'Student Master'!B:B,0)),"0"))</f>
        <v/>
      </c>
      <c r="K1367" s="23" t="str">
        <f t="shared" si="25"/>
        <v/>
      </c>
      <c r="L1367" s="20"/>
      <c r="M1367" s="20" t="str">
        <f>IF(TRIM(D1367)="","",IFERROR(INDEX('Student Master'!C:C,MATCH(D1367,'Student Master'!B:B,0)),"0"))</f>
        <v/>
      </c>
      <c r="N1367" s="20" t="str">
        <f>IF(TRIM(D1367)="","",IFERROR(INDEX('Student Master'!D:D,MATCH(D1367,'Student Master'!B:B,0)),"0"))</f>
        <v/>
      </c>
      <c r="O1367" s="20" t="str">
        <f>IF(TRIM(D1367)="","",IFERROR(INDEX('Student Master'!H:H,MATCH(D1367,'Student Master'!B:B,0)),"0"))</f>
        <v/>
      </c>
      <c r="P1367" s="20" t="str">
        <f>IF(TRIM(D1367)="","",IFERROR(INDEX('Student Master'!N:N,MATCH(D1367,'Student Master'!B:B,0)),"0"))</f>
        <v/>
      </c>
      <c r="Q1367" s="20" t="str">
        <f>IF(TRIM(D1367)="","",IFERROR(INDEX('Student Master'!L:L,MATCH(D1367,'Student Master'!B:B,0)),"0"))</f>
        <v/>
      </c>
    </row>
    <row r="1368" spans="1:17" x14ac:dyDescent="0.35">
      <c r="A1368" s="20">
        <v>1367</v>
      </c>
      <c r="B1368" s="21"/>
      <c r="C1368" s="20"/>
      <c r="D1368" s="20"/>
      <c r="E1368" s="20"/>
      <c r="F1368" s="20"/>
      <c r="G1368" s="22" t="str">
        <f>IF(TRIM(D1368)="","",IFERROR(INDEX('Student Master'!AB:AB,MATCH(D1368,'Student Master'!B:B,0)),"0"))</f>
        <v/>
      </c>
      <c r="H1368" s="22" t="str">
        <f>IF(TRIM(D1368)="","",IFERROR(INDEX('Student Master'!AG:AG,MATCH(D1368,'Student Master'!B:B,0)),"0"))</f>
        <v/>
      </c>
      <c r="I1368" s="22" t="str">
        <f>IF(TRIM(D1368)="","",IFERROR(INDEX('Student Master'!AH:AH,MATCH(D1368,'Student Master'!B:B,0)),"0"))</f>
        <v/>
      </c>
      <c r="J1368" s="22" t="str">
        <f>IF(TRIM(D1368)="","",IFERROR(INDEX('Student Master'!AI:AI,MATCH(D1368,'Student Master'!B:B,0)),"0"))</f>
        <v/>
      </c>
      <c r="K1368" s="23" t="str">
        <f t="shared" si="25"/>
        <v/>
      </c>
      <c r="L1368" s="20"/>
      <c r="M1368" s="20" t="str">
        <f>IF(TRIM(D1368)="","",IFERROR(INDEX('Student Master'!C:C,MATCH(D1368,'Student Master'!B:B,0)),"0"))</f>
        <v/>
      </c>
      <c r="N1368" s="20" t="str">
        <f>IF(TRIM(D1368)="","",IFERROR(INDEX('Student Master'!D:D,MATCH(D1368,'Student Master'!B:B,0)),"0"))</f>
        <v/>
      </c>
      <c r="O1368" s="20" t="str">
        <f>IF(TRIM(D1368)="","",IFERROR(INDEX('Student Master'!H:H,MATCH(D1368,'Student Master'!B:B,0)),"0"))</f>
        <v/>
      </c>
      <c r="P1368" s="20" t="str">
        <f>IF(TRIM(D1368)="","",IFERROR(INDEX('Student Master'!N:N,MATCH(D1368,'Student Master'!B:B,0)),"0"))</f>
        <v/>
      </c>
      <c r="Q1368" s="20" t="str">
        <f>IF(TRIM(D1368)="","",IFERROR(INDEX('Student Master'!L:L,MATCH(D1368,'Student Master'!B:B,0)),"0"))</f>
        <v/>
      </c>
    </row>
    <row r="1369" spans="1:17" x14ac:dyDescent="0.35">
      <c r="A1369" s="20">
        <v>1368</v>
      </c>
      <c r="B1369" s="21"/>
      <c r="C1369" s="20"/>
      <c r="D1369" s="20"/>
      <c r="E1369" s="20"/>
      <c r="F1369" s="20"/>
      <c r="G1369" s="22" t="str">
        <f>IF(TRIM(D1369)="","",IFERROR(INDEX('Student Master'!AB:AB,MATCH(D1369,'Student Master'!B:B,0)),"0"))</f>
        <v/>
      </c>
      <c r="H1369" s="22" t="str">
        <f>IF(TRIM(D1369)="","",IFERROR(INDEX('Student Master'!AG:AG,MATCH(D1369,'Student Master'!B:B,0)),"0"))</f>
        <v/>
      </c>
      <c r="I1369" s="22" t="str">
        <f>IF(TRIM(D1369)="","",IFERROR(INDEX('Student Master'!AH:AH,MATCH(D1369,'Student Master'!B:B,0)),"0"))</f>
        <v/>
      </c>
      <c r="J1369" s="22" t="str">
        <f>IF(TRIM(D1369)="","",IFERROR(INDEX('Student Master'!AI:AI,MATCH(D1369,'Student Master'!B:B,0)),"0"))</f>
        <v/>
      </c>
      <c r="K1369" s="23" t="str">
        <f t="shared" si="25"/>
        <v/>
      </c>
      <c r="L1369" s="20"/>
      <c r="M1369" s="20" t="str">
        <f>IF(TRIM(D1369)="","",IFERROR(INDEX('Student Master'!C:C,MATCH(D1369,'Student Master'!B:B,0)),"0"))</f>
        <v/>
      </c>
      <c r="N1369" s="20" t="str">
        <f>IF(TRIM(D1369)="","",IFERROR(INDEX('Student Master'!D:D,MATCH(D1369,'Student Master'!B:B,0)),"0"))</f>
        <v/>
      </c>
      <c r="O1369" s="20" t="str">
        <f>IF(TRIM(D1369)="","",IFERROR(INDEX('Student Master'!H:H,MATCH(D1369,'Student Master'!B:B,0)),"0"))</f>
        <v/>
      </c>
      <c r="P1369" s="20" t="str">
        <f>IF(TRIM(D1369)="","",IFERROR(INDEX('Student Master'!N:N,MATCH(D1369,'Student Master'!B:B,0)),"0"))</f>
        <v/>
      </c>
      <c r="Q1369" s="20" t="str">
        <f>IF(TRIM(D1369)="","",IFERROR(INDEX('Student Master'!L:L,MATCH(D1369,'Student Master'!B:B,0)),"0"))</f>
        <v/>
      </c>
    </row>
    <row r="1370" spans="1:17" x14ac:dyDescent="0.35">
      <c r="A1370" s="20">
        <v>1369</v>
      </c>
      <c r="B1370" s="21"/>
      <c r="C1370" s="20"/>
      <c r="D1370" s="20"/>
      <c r="E1370" s="20"/>
      <c r="F1370" s="20"/>
      <c r="G1370" s="22" t="str">
        <f>IF(TRIM(D1370)="","",IFERROR(INDEX('Student Master'!AB:AB,MATCH(D1370,'Student Master'!B:B,0)),"0"))</f>
        <v/>
      </c>
      <c r="H1370" s="22" t="str">
        <f>IF(TRIM(D1370)="","",IFERROR(INDEX('Student Master'!AG:AG,MATCH(D1370,'Student Master'!B:B,0)),"0"))</f>
        <v/>
      </c>
      <c r="I1370" s="22" t="str">
        <f>IF(TRIM(D1370)="","",IFERROR(INDEX('Student Master'!AH:AH,MATCH(D1370,'Student Master'!B:B,0)),"0"))</f>
        <v/>
      </c>
      <c r="J1370" s="22" t="str">
        <f>IF(TRIM(D1370)="","",IFERROR(INDEX('Student Master'!AI:AI,MATCH(D1370,'Student Master'!B:B,0)),"0"))</f>
        <v/>
      </c>
      <c r="K1370" s="23" t="str">
        <f t="shared" si="25"/>
        <v/>
      </c>
      <c r="L1370" s="20"/>
      <c r="M1370" s="20" t="str">
        <f>IF(TRIM(D1370)="","",IFERROR(INDEX('Student Master'!C:C,MATCH(D1370,'Student Master'!B:B,0)),"0"))</f>
        <v/>
      </c>
      <c r="N1370" s="20" t="str">
        <f>IF(TRIM(D1370)="","",IFERROR(INDEX('Student Master'!D:D,MATCH(D1370,'Student Master'!B:B,0)),"0"))</f>
        <v/>
      </c>
      <c r="O1370" s="20" t="str">
        <f>IF(TRIM(D1370)="","",IFERROR(INDEX('Student Master'!H:H,MATCH(D1370,'Student Master'!B:B,0)),"0"))</f>
        <v/>
      </c>
      <c r="P1370" s="20" t="str">
        <f>IF(TRIM(D1370)="","",IFERROR(INDEX('Student Master'!N:N,MATCH(D1370,'Student Master'!B:B,0)),"0"))</f>
        <v/>
      </c>
      <c r="Q1370" s="20" t="str">
        <f>IF(TRIM(D1370)="","",IFERROR(INDEX('Student Master'!L:L,MATCH(D1370,'Student Master'!B:B,0)),"0"))</f>
        <v/>
      </c>
    </row>
    <row r="1371" spans="1:17" x14ac:dyDescent="0.35">
      <c r="A1371" s="20">
        <v>1370</v>
      </c>
      <c r="B1371" s="21"/>
      <c r="C1371" s="20"/>
      <c r="D1371" s="20"/>
      <c r="E1371" s="20"/>
      <c r="F1371" s="20"/>
      <c r="G1371" s="22" t="str">
        <f>IF(TRIM(D1371)="","",IFERROR(INDEX('Student Master'!AB:AB,MATCH(D1371,'Student Master'!B:B,0)),"0"))</f>
        <v/>
      </c>
      <c r="H1371" s="22" t="str">
        <f>IF(TRIM(D1371)="","",IFERROR(INDEX('Student Master'!AG:AG,MATCH(D1371,'Student Master'!B:B,0)),"0"))</f>
        <v/>
      </c>
      <c r="I1371" s="22" t="str">
        <f>IF(TRIM(D1371)="","",IFERROR(INDEX('Student Master'!AH:AH,MATCH(D1371,'Student Master'!B:B,0)),"0"))</f>
        <v/>
      </c>
      <c r="J1371" s="22" t="str">
        <f>IF(TRIM(D1371)="","",IFERROR(INDEX('Student Master'!AI:AI,MATCH(D1371,'Student Master'!B:B,0)),"0"))</f>
        <v/>
      </c>
      <c r="K1371" s="23" t="str">
        <f t="shared" si="25"/>
        <v/>
      </c>
      <c r="L1371" s="20"/>
      <c r="M1371" s="20" t="str">
        <f>IF(TRIM(D1371)="","",IFERROR(INDEX('Student Master'!C:C,MATCH(D1371,'Student Master'!B:B,0)),"0"))</f>
        <v/>
      </c>
      <c r="N1371" s="20" t="str">
        <f>IF(TRIM(D1371)="","",IFERROR(INDEX('Student Master'!D:D,MATCH(D1371,'Student Master'!B:B,0)),"0"))</f>
        <v/>
      </c>
      <c r="O1371" s="20" t="str">
        <f>IF(TRIM(D1371)="","",IFERROR(INDEX('Student Master'!H:H,MATCH(D1371,'Student Master'!B:B,0)),"0"))</f>
        <v/>
      </c>
      <c r="P1371" s="20" t="str">
        <f>IF(TRIM(D1371)="","",IFERROR(INDEX('Student Master'!N:N,MATCH(D1371,'Student Master'!B:B,0)),"0"))</f>
        <v/>
      </c>
      <c r="Q1371" s="20" t="str">
        <f>IF(TRIM(D1371)="","",IFERROR(INDEX('Student Master'!L:L,MATCH(D1371,'Student Master'!B:B,0)),"0"))</f>
        <v/>
      </c>
    </row>
    <row r="1372" spans="1:17" x14ac:dyDescent="0.35">
      <c r="A1372" s="20">
        <v>1371</v>
      </c>
      <c r="B1372" s="21"/>
      <c r="C1372" s="20"/>
      <c r="D1372" s="20"/>
      <c r="E1372" s="20"/>
      <c r="F1372" s="20"/>
      <c r="G1372" s="22" t="str">
        <f>IF(TRIM(D1372)="","",IFERROR(INDEX('Student Master'!AB:AB,MATCH(D1372,'Student Master'!B:B,0)),"0"))</f>
        <v/>
      </c>
      <c r="H1372" s="22" t="str">
        <f>IF(TRIM(D1372)="","",IFERROR(INDEX('Student Master'!AG:AG,MATCH(D1372,'Student Master'!B:B,0)),"0"))</f>
        <v/>
      </c>
      <c r="I1372" s="22" t="str">
        <f>IF(TRIM(D1372)="","",IFERROR(INDEX('Student Master'!AH:AH,MATCH(D1372,'Student Master'!B:B,0)),"0"))</f>
        <v/>
      </c>
      <c r="J1372" s="22" t="str">
        <f>IF(TRIM(D1372)="","",IFERROR(INDEX('Student Master'!AI:AI,MATCH(D1372,'Student Master'!B:B,0)),"0"))</f>
        <v/>
      </c>
      <c r="K1372" s="23" t="str">
        <f t="shared" si="25"/>
        <v/>
      </c>
      <c r="L1372" s="20"/>
      <c r="M1372" s="20" t="str">
        <f>IF(TRIM(D1372)="","",IFERROR(INDEX('Student Master'!C:C,MATCH(D1372,'Student Master'!B:B,0)),"0"))</f>
        <v/>
      </c>
      <c r="N1372" s="20" t="str">
        <f>IF(TRIM(D1372)="","",IFERROR(INDEX('Student Master'!D:D,MATCH(D1372,'Student Master'!B:B,0)),"0"))</f>
        <v/>
      </c>
      <c r="O1372" s="20" t="str">
        <f>IF(TRIM(D1372)="","",IFERROR(INDEX('Student Master'!H:H,MATCH(D1372,'Student Master'!B:B,0)),"0"))</f>
        <v/>
      </c>
      <c r="P1372" s="20" t="str">
        <f>IF(TRIM(D1372)="","",IFERROR(INDEX('Student Master'!N:N,MATCH(D1372,'Student Master'!B:B,0)),"0"))</f>
        <v/>
      </c>
      <c r="Q1372" s="20" t="str">
        <f>IF(TRIM(D1372)="","",IFERROR(INDEX('Student Master'!L:L,MATCH(D1372,'Student Master'!B:B,0)),"0"))</f>
        <v/>
      </c>
    </row>
    <row r="1373" spans="1:17" x14ac:dyDescent="0.35">
      <c r="A1373" s="20">
        <v>1372</v>
      </c>
      <c r="B1373" s="21"/>
      <c r="C1373" s="20"/>
      <c r="D1373" s="20"/>
      <c r="E1373" s="20"/>
      <c r="F1373" s="20"/>
      <c r="G1373" s="22" t="str">
        <f>IF(TRIM(D1373)="","",IFERROR(INDEX('Student Master'!AB:AB,MATCH(D1373,'Student Master'!B:B,0)),"0"))</f>
        <v/>
      </c>
      <c r="H1373" s="22" t="str">
        <f>IF(TRIM(D1373)="","",IFERROR(INDEX('Student Master'!AG:AG,MATCH(D1373,'Student Master'!B:B,0)),"0"))</f>
        <v/>
      </c>
      <c r="I1373" s="22" t="str">
        <f>IF(TRIM(D1373)="","",IFERROR(INDEX('Student Master'!AH:AH,MATCH(D1373,'Student Master'!B:B,0)),"0"))</f>
        <v/>
      </c>
      <c r="J1373" s="22" t="str">
        <f>IF(TRIM(D1373)="","",IFERROR(INDEX('Student Master'!AI:AI,MATCH(D1373,'Student Master'!B:B,0)),"0"))</f>
        <v/>
      </c>
      <c r="K1373" s="23" t="str">
        <f t="shared" si="25"/>
        <v/>
      </c>
      <c r="L1373" s="20"/>
      <c r="M1373" s="20" t="str">
        <f>IF(TRIM(D1373)="","",IFERROR(INDEX('Student Master'!C:C,MATCH(D1373,'Student Master'!B:B,0)),"0"))</f>
        <v/>
      </c>
      <c r="N1373" s="20" t="str">
        <f>IF(TRIM(D1373)="","",IFERROR(INDEX('Student Master'!D:D,MATCH(D1373,'Student Master'!B:B,0)),"0"))</f>
        <v/>
      </c>
      <c r="O1373" s="20" t="str">
        <f>IF(TRIM(D1373)="","",IFERROR(INDEX('Student Master'!H:H,MATCH(D1373,'Student Master'!B:B,0)),"0"))</f>
        <v/>
      </c>
      <c r="P1373" s="20" t="str">
        <f>IF(TRIM(D1373)="","",IFERROR(INDEX('Student Master'!N:N,MATCH(D1373,'Student Master'!B:B,0)),"0"))</f>
        <v/>
      </c>
      <c r="Q1373" s="20" t="str">
        <f>IF(TRIM(D1373)="","",IFERROR(INDEX('Student Master'!L:L,MATCH(D1373,'Student Master'!B:B,0)),"0"))</f>
        <v/>
      </c>
    </row>
    <row r="1374" spans="1:17" x14ac:dyDescent="0.35">
      <c r="A1374" s="20">
        <v>1373</v>
      </c>
      <c r="B1374" s="21"/>
      <c r="C1374" s="20"/>
      <c r="D1374" s="20"/>
      <c r="E1374" s="20"/>
      <c r="F1374" s="20"/>
      <c r="G1374" s="22" t="str">
        <f>IF(TRIM(D1374)="","",IFERROR(INDEX('Student Master'!AB:AB,MATCH(D1374,'Student Master'!B:B,0)),"0"))</f>
        <v/>
      </c>
      <c r="H1374" s="22" t="str">
        <f>IF(TRIM(D1374)="","",IFERROR(INDEX('Student Master'!AG:AG,MATCH(D1374,'Student Master'!B:B,0)),"0"))</f>
        <v/>
      </c>
      <c r="I1374" s="22" t="str">
        <f>IF(TRIM(D1374)="","",IFERROR(INDEX('Student Master'!AH:AH,MATCH(D1374,'Student Master'!B:B,0)),"0"))</f>
        <v/>
      </c>
      <c r="J1374" s="22" t="str">
        <f>IF(TRIM(D1374)="","",IFERROR(INDEX('Student Master'!AI:AI,MATCH(D1374,'Student Master'!B:B,0)),"0"))</f>
        <v/>
      </c>
      <c r="K1374" s="23" t="str">
        <f t="shared" si="25"/>
        <v/>
      </c>
      <c r="L1374" s="20"/>
      <c r="M1374" s="20" t="str">
        <f>IF(TRIM(D1374)="","",IFERROR(INDEX('Student Master'!C:C,MATCH(D1374,'Student Master'!B:B,0)),"0"))</f>
        <v/>
      </c>
      <c r="N1374" s="20" t="str">
        <f>IF(TRIM(D1374)="","",IFERROR(INDEX('Student Master'!D:D,MATCH(D1374,'Student Master'!B:B,0)),"0"))</f>
        <v/>
      </c>
      <c r="O1374" s="20" t="str">
        <f>IF(TRIM(D1374)="","",IFERROR(INDEX('Student Master'!H:H,MATCH(D1374,'Student Master'!B:B,0)),"0"))</f>
        <v/>
      </c>
      <c r="P1374" s="20" t="str">
        <f>IF(TRIM(D1374)="","",IFERROR(INDEX('Student Master'!N:N,MATCH(D1374,'Student Master'!B:B,0)),"0"))</f>
        <v/>
      </c>
      <c r="Q1374" s="20" t="str">
        <f>IF(TRIM(D1374)="","",IFERROR(INDEX('Student Master'!L:L,MATCH(D1374,'Student Master'!B:B,0)),"0"))</f>
        <v/>
      </c>
    </row>
    <row r="1375" spans="1:17" x14ac:dyDescent="0.35">
      <c r="A1375" s="20">
        <v>1374</v>
      </c>
      <c r="B1375" s="21"/>
      <c r="C1375" s="20"/>
      <c r="D1375" s="20"/>
      <c r="E1375" s="20"/>
      <c r="F1375" s="20"/>
      <c r="G1375" s="22" t="str">
        <f>IF(TRIM(D1375)="","",IFERROR(INDEX('Student Master'!AB:AB,MATCH(D1375,'Student Master'!B:B,0)),"0"))</f>
        <v/>
      </c>
      <c r="H1375" s="22" t="str">
        <f>IF(TRIM(D1375)="","",IFERROR(INDEX('Student Master'!AG:AG,MATCH(D1375,'Student Master'!B:B,0)),"0"))</f>
        <v/>
      </c>
      <c r="I1375" s="22" t="str">
        <f>IF(TRIM(D1375)="","",IFERROR(INDEX('Student Master'!AH:AH,MATCH(D1375,'Student Master'!B:B,0)),"0"))</f>
        <v/>
      </c>
      <c r="J1375" s="22" t="str">
        <f>IF(TRIM(D1375)="","",IFERROR(INDEX('Student Master'!AI:AI,MATCH(D1375,'Student Master'!B:B,0)),"0"))</f>
        <v/>
      </c>
      <c r="K1375" s="23" t="str">
        <f t="shared" si="25"/>
        <v/>
      </c>
      <c r="L1375" s="20"/>
      <c r="M1375" s="20" t="str">
        <f>IF(TRIM(D1375)="","",IFERROR(INDEX('Student Master'!C:C,MATCH(D1375,'Student Master'!B:B,0)),"0"))</f>
        <v/>
      </c>
      <c r="N1375" s="20" t="str">
        <f>IF(TRIM(D1375)="","",IFERROR(INDEX('Student Master'!D:D,MATCH(D1375,'Student Master'!B:B,0)),"0"))</f>
        <v/>
      </c>
      <c r="O1375" s="20" t="str">
        <f>IF(TRIM(D1375)="","",IFERROR(INDEX('Student Master'!H:H,MATCH(D1375,'Student Master'!B:B,0)),"0"))</f>
        <v/>
      </c>
      <c r="P1375" s="20" t="str">
        <f>IF(TRIM(D1375)="","",IFERROR(INDEX('Student Master'!N:N,MATCH(D1375,'Student Master'!B:B,0)),"0"))</f>
        <v/>
      </c>
      <c r="Q1375" s="20" t="str">
        <f>IF(TRIM(D1375)="","",IFERROR(INDEX('Student Master'!L:L,MATCH(D1375,'Student Master'!B:B,0)),"0"))</f>
        <v/>
      </c>
    </row>
    <row r="1376" spans="1:17" x14ac:dyDescent="0.35">
      <c r="A1376" s="20">
        <v>1375</v>
      </c>
      <c r="B1376" s="21"/>
      <c r="C1376" s="20"/>
      <c r="D1376" s="20"/>
      <c r="E1376" s="20"/>
      <c r="F1376" s="20"/>
      <c r="G1376" s="22" t="str">
        <f>IF(TRIM(D1376)="","",IFERROR(INDEX('Student Master'!AB:AB,MATCH(D1376,'Student Master'!B:B,0)),"0"))</f>
        <v/>
      </c>
      <c r="H1376" s="22" t="str">
        <f>IF(TRIM(D1376)="","",IFERROR(INDEX('Student Master'!AG:AG,MATCH(D1376,'Student Master'!B:B,0)),"0"))</f>
        <v/>
      </c>
      <c r="I1376" s="22" t="str">
        <f>IF(TRIM(D1376)="","",IFERROR(INDEX('Student Master'!AH:AH,MATCH(D1376,'Student Master'!B:B,0)),"0"))</f>
        <v/>
      </c>
      <c r="J1376" s="22" t="str">
        <f>IF(TRIM(D1376)="","",IFERROR(INDEX('Student Master'!AI:AI,MATCH(D1376,'Student Master'!B:B,0)),"0"))</f>
        <v/>
      </c>
      <c r="K1376" s="23" t="str">
        <f t="shared" si="25"/>
        <v/>
      </c>
      <c r="L1376" s="20"/>
      <c r="M1376" s="20" t="str">
        <f>IF(TRIM(D1376)="","",IFERROR(INDEX('Student Master'!C:C,MATCH(D1376,'Student Master'!B:B,0)),"0"))</f>
        <v/>
      </c>
      <c r="N1376" s="20" t="str">
        <f>IF(TRIM(D1376)="","",IFERROR(INDEX('Student Master'!D:D,MATCH(D1376,'Student Master'!B:B,0)),"0"))</f>
        <v/>
      </c>
      <c r="O1376" s="20" t="str">
        <f>IF(TRIM(D1376)="","",IFERROR(INDEX('Student Master'!H:H,MATCH(D1376,'Student Master'!B:B,0)),"0"))</f>
        <v/>
      </c>
      <c r="P1376" s="20" t="str">
        <f>IF(TRIM(D1376)="","",IFERROR(INDEX('Student Master'!N:N,MATCH(D1376,'Student Master'!B:B,0)),"0"))</f>
        <v/>
      </c>
      <c r="Q1376" s="20" t="str">
        <f>IF(TRIM(D1376)="","",IFERROR(INDEX('Student Master'!L:L,MATCH(D1376,'Student Master'!B:B,0)),"0"))</f>
        <v/>
      </c>
    </row>
    <row r="1377" spans="1:17" x14ac:dyDescent="0.35">
      <c r="A1377" s="20">
        <v>1376</v>
      </c>
      <c r="B1377" s="21"/>
      <c r="C1377" s="20"/>
      <c r="D1377" s="20"/>
      <c r="E1377" s="20"/>
      <c r="F1377" s="20"/>
      <c r="G1377" s="22" t="str">
        <f>IF(TRIM(D1377)="","",IFERROR(INDEX('Student Master'!AB:AB,MATCH(D1377,'Student Master'!B:B,0)),"0"))</f>
        <v/>
      </c>
      <c r="H1377" s="22" t="str">
        <f>IF(TRIM(D1377)="","",IFERROR(INDEX('Student Master'!AG:AG,MATCH(D1377,'Student Master'!B:B,0)),"0"))</f>
        <v/>
      </c>
      <c r="I1377" s="22" t="str">
        <f>IF(TRIM(D1377)="","",IFERROR(INDEX('Student Master'!AH:AH,MATCH(D1377,'Student Master'!B:B,0)),"0"))</f>
        <v/>
      </c>
      <c r="J1377" s="22" t="str">
        <f>IF(TRIM(D1377)="","",IFERROR(INDEX('Student Master'!AI:AI,MATCH(D1377,'Student Master'!B:B,0)),"0"))</f>
        <v/>
      </c>
      <c r="K1377" s="23" t="str">
        <f t="shared" si="25"/>
        <v/>
      </c>
      <c r="L1377" s="20"/>
      <c r="M1377" s="20" t="str">
        <f>IF(TRIM(D1377)="","",IFERROR(INDEX('Student Master'!C:C,MATCH(D1377,'Student Master'!B:B,0)),"0"))</f>
        <v/>
      </c>
      <c r="N1377" s="20" t="str">
        <f>IF(TRIM(D1377)="","",IFERROR(INDEX('Student Master'!D:D,MATCH(D1377,'Student Master'!B:B,0)),"0"))</f>
        <v/>
      </c>
      <c r="O1377" s="20" t="str">
        <f>IF(TRIM(D1377)="","",IFERROR(INDEX('Student Master'!H:H,MATCH(D1377,'Student Master'!B:B,0)),"0"))</f>
        <v/>
      </c>
      <c r="P1377" s="20" t="str">
        <f>IF(TRIM(D1377)="","",IFERROR(INDEX('Student Master'!N:N,MATCH(D1377,'Student Master'!B:B,0)),"0"))</f>
        <v/>
      </c>
      <c r="Q1377" s="20" t="str">
        <f>IF(TRIM(D1377)="","",IFERROR(INDEX('Student Master'!L:L,MATCH(D1377,'Student Master'!B:B,0)),"0"))</f>
        <v/>
      </c>
    </row>
    <row r="1378" spans="1:17" x14ac:dyDescent="0.35">
      <c r="A1378" s="20">
        <v>1377</v>
      </c>
      <c r="B1378" s="21"/>
      <c r="C1378" s="20"/>
      <c r="D1378" s="20"/>
      <c r="E1378" s="20"/>
      <c r="F1378" s="20"/>
      <c r="G1378" s="22" t="str">
        <f>IF(TRIM(D1378)="","",IFERROR(INDEX('Student Master'!AB:AB,MATCH(D1378,'Student Master'!B:B,0)),"0"))</f>
        <v/>
      </c>
      <c r="H1378" s="22" t="str">
        <f>IF(TRIM(D1378)="","",IFERROR(INDEX('Student Master'!AG:AG,MATCH(D1378,'Student Master'!B:B,0)),"0"))</f>
        <v/>
      </c>
      <c r="I1378" s="22" t="str">
        <f>IF(TRIM(D1378)="","",IFERROR(INDEX('Student Master'!AH:AH,MATCH(D1378,'Student Master'!B:B,0)),"0"))</f>
        <v/>
      </c>
      <c r="J1378" s="22" t="str">
        <f>IF(TRIM(D1378)="","",IFERROR(INDEX('Student Master'!AI:AI,MATCH(D1378,'Student Master'!B:B,0)),"0"))</f>
        <v/>
      </c>
      <c r="K1378" s="23" t="str">
        <f t="shared" si="25"/>
        <v/>
      </c>
      <c r="L1378" s="20"/>
      <c r="M1378" s="20" t="str">
        <f>IF(TRIM(D1378)="","",IFERROR(INDEX('Student Master'!C:C,MATCH(D1378,'Student Master'!B:B,0)),"0"))</f>
        <v/>
      </c>
      <c r="N1378" s="20" t="str">
        <f>IF(TRIM(D1378)="","",IFERROR(INDEX('Student Master'!D:D,MATCH(D1378,'Student Master'!B:B,0)),"0"))</f>
        <v/>
      </c>
      <c r="O1378" s="20" t="str">
        <f>IF(TRIM(D1378)="","",IFERROR(INDEX('Student Master'!H:H,MATCH(D1378,'Student Master'!B:B,0)),"0"))</f>
        <v/>
      </c>
      <c r="P1378" s="20" t="str">
        <f>IF(TRIM(D1378)="","",IFERROR(INDEX('Student Master'!N:N,MATCH(D1378,'Student Master'!B:B,0)),"0"))</f>
        <v/>
      </c>
      <c r="Q1378" s="20" t="str">
        <f>IF(TRIM(D1378)="","",IFERROR(INDEX('Student Master'!L:L,MATCH(D1378,'Student Master'!B:B,0)),"0"))</f>
        <v/>
      </c>
    </row>
    <row r="1379" spans="1:17" x14ac:dyDescent="0.35">
      <c r="A1379" s="20">
        <v>1378</v>
      </c>
      <c r="B1379" s="21"/>
      <c r="C1379" s="20"/>
      <c r="D1379" s="20"/>
      <c r="E1379" s="20"/>
      <c r="F1379" s="20"/>
      <c r="G1379" s="22" t="str">
        <f>IF(TRIM(D1379)="","",IFERROR(INDEX('Student Master'!AB:AB,MATCH(D1379,'Student Master'!B:B,0)),"0"))</f>
        <v/>
      </c>
      <c r="H1379" s="22" t="str">
        <f>IF(TRIM(D1379)="","",IFERROR(INDEX('Student Master'!AG:AG,MATCH(D1379,'Student Master'!B:B,0)),"0"))</f>
        <v/>
      </c>
      <c r="I1379" s="22" t="str">
        <f>IF(TRIM(D1379)="","",IFERROR(INDEX('Student Master'!AH:AH,MATCH(D1379,'Student Master'!B:B,0)),"0"))</f>
        <v/>
      </c>
      <c r="J1379" s="22" t="str">
        <f>IF(TRIM(D1379)="","",IFERROR(INDEX('Student Master'!AI:AI,MATCH(D1379,'Student Master'!B:B,0)),"0"))</f>
        <v/>
      </c>
      <c r="K1379" s="23" t="str">
        <f t="shared" si="25"/>
        <v/>
      </c>
      <c r="L1379" s="20"/>
      <c r="M1379" s="20" t="str">
        <f>IF(TRIM(D1379)="","",IFERROR(INDEX('Student Master'!C:C,MATCH(D1379,'Student Master'!B:B,0)),"0"))</f>
        <v/>
      </c>
      <c r="N1379" s="20" t="str">
        <f>IF(TRIM(D1379)="","",IFERROR(INDEX('Student Master'!D:D,MATCH(D1379,'Student Master'!B:B,0)),"0"))</f>
        <v/>
      </c>
      <c r="O1379" s="20" t="str">
        <f>IF(TRIM(D1379)="","",IFERROR(INDEX('Student Master'!H:H,MATCH(D1379,'Student Master'!B:B,0)),"0"))</f>
        <v/>
      </c>
      <c r="P1379" s="20" t="str">
        <f>IF(TRIM(D1379)="","",IFERROR(INDEX('Student Master'!N:N,MATCH(D1379,'Student Master'!B:B,0)),"0"))</f>
        <v/>
      </c>
      <c r="Q1379" s="20" t="str">
        <f>IF(TRIM(D1379)="","",IFERROR(INDEX('Student Master'!L:L,MATCH(D1379,'Student Master'!B:B,0)),"0"))</f>
        <v/>
      </c>
    </row>
    <row r="1380" spans="1:17" x14ac:dyDescent="0.35">
      <c r="A1380" s="20">
        <v>1379</v>
      </c>
      <c r="B1380" s="21"/>
      <c r="C1380" s="20"/>
      <c r="D1380" s="20"/>
      <c r="E1380" s="20"/>
      <c r="F1380" s="20"/>
      <c r="G1380" s="22" t="str">
        <f>IF(TRIM(D1380)="","",IFERROR(INDEX('Student Master'!AB:AB,MATCH(D1380,'Student Master'!B:B,0)),"0"))</f>
        <v/>
      </c>
      <c r="H1380" s="22" t="str">
        <f>IF(TRIM(D1380)="","",IFERROR(INDEX('Student Master'!AG:AG,MATCH(D1380,'Student Master'!B:B,0)),"0"))</f>
        <v/>
      </c>
      <c r="I1380" s="22" t="str">
        <f>IF(TRIM(D1380)="","",IFERROR(INDEX('Student Master'!AH:AH,MATCH(D1380,'Student Master'!B:B,0)),"0"))</f>
        <v/>
      </c>
      <c r="J1380" s="22" t="str">
        <f>IF(TRIM(D1380)="","",IFERROR(INDEX('Student Master'!AI:AI,MATCH(D1380,'Student Master'!B:B,0)),"0"))</f>
        <v/>
      </c>
      <c r="K1380" s="23" t="str">
        <f t="shared" si="25"/>
        <v/>
      </c>
      <c r="L1380" s="20"/>
      <c r="M1380" s="20" t="str">
        <f>IF(TRIM(D1380)="","",IFERROR(INDEX('Student Master'!C:C,MATCH(D1380,'Student Master'!B:B,0)),"0"))</f>
        <v/>
      </c>
      <c r="N1380" s="20" t="str">
        <f>IF(TRIM(D1380)="","",IFERROR(INDEX('Student Master'!D:D,MATCH(D1380,'Student Master'!B:B,0)),"0"))</f>
        <v/>
      </c>
      <c r="O1380" s="20" t="str">
        <f>IF(TRIM(D1380)="","",IFERROR(INDEX('Student Master'!H:H,MATCH(D1380,'Student Master'!B:B,0)),"0"))</f>
        <v/>
      </c>
      <c r="P1380" s="20" t="str">
        <f>IF(TRIM(D1380)="","",IFERROR(INDEX('Student Master'!N:N,MATCH(D1380,'Student Master'!B:B,0)),"0"))</f>
        <v/>
      </c>
      <c r="Q1380" s="20" t="str">
        <f>IF(TRIM(D1380)="","",IFERROR(INDEX('Student Master'!L:L,MATCH(D1380,'Student Master'!B:B,0)),"0"))</f>
        <v/>
      </c>
    </row>
    <row r="1381" spans="1:17" x14ac:dyDescent="0.35">
      <c r="A1381" s="20">
        <v>1380</v>
      </c>
      <c r="B1381" s="21"/>
      <c r="C1381" s="20"/>
      <c r="D1381" s="20"/>
      <c r="E1381" s="20"/>
      <c r="F1381" s="20"/>
      <c r="G1381" s="22" t="str">
        <f>IF(TRIM(D1381)="","",IFERROR(INDEX('Student Master'!AB:AB,MATCH(D1381,'Student Master'!B:B,0)),"0"))</f>
        <v/>
      </c>
      <c r="H1381" s="22" t="str">
        <f>IF(TRIM(D1381)="","",IFERROR(INDEX('Student Master'!AG:AG,MATCH(D1381,'Student Master'!B:B,0)),"0"))</f>
        <v/>
      </c>
      <c r="I1381" s="22" t="str">
        <f>IF(TRIM(D1381)="","",IFERROR(INDEX('Student Master'!AH:AH,MATCH(D1381,'Student Master'!B:B,0)),"0"))</f>
        <v/>
      </c>
      <c r="J1381" s="22" t="str">
        <f>IF(TRIM(D1381)="","",IFERROR(INDEX('Student Master'!AI:AI,MATCH(D1381,'Student Master'!B:B,0)),"0"))</f>
        <v/>
      </c>
      <c r="K1381" s="23" t="str">
        <f t="shared" si="25"/>
        <v/>
      </c>
      <c r="L1381" s="20"/>
      <c r="M1381" s="20" t="str">
        <f>IF(TRIM(D1381)="","",IFERROR(INDEX('Student Master'!C:C,MATCH(D1381,'Student Master'!B:B,0)),"0"))</f>
        <v/>
      </c>
      <c r="N1381" s="20" t="str">
        <f>IF(TRIM(D1381)="","",IFERROR(INDEX('Student Master'!D:D,MATCH(D1381,'Student Master'!B:B,0)),"0"))</f>
        <v/>
      </c>
      <c r="O1381" s="20" t="str">
        <f>IF(TRIM(D1381)="","",IFERROR(INDEX('Student Master'!H:H,MATCH(D1381,'Student Master'!B:B,0)),"0"))</f>
        <v/>
      </c>
      <c r="P1381" s="20" t="str">
        <f>IF(TRIM(D1381)="","",IFERROR(INDEX('Student Master'!N:N,MATCH(D1381,'Student Master'!B:B,0)),"0"))</f>
        <v/>
      </c>
      <c r="Q1381" s="20" t="str">
        <f>IF(TRIM(D1381)="","",IFERROR(INDEX('Student Master'!L:L,MATCH(D1381,'Student Master'!B:B,0)),"0"))</f>
        <v/>
      </c>
    </row>
    <row r="1382" spans="1:17" x14ac:dyDescent="0.35">
      <c r="A1382" s="20">
        <v>1381</v>
      </c>
      <c r="B1382" s="21"/>
      <c r="C1382" s="20"/>
      <c r="D1382" s="20"/>
      <c r="E1382" s="20"/>
      <c r="F1382" s="20"/>
      <c r="G1382" s="22" t="str">
        <f>IF(TRIM(D1382)="","",IFERROR(INDEX('Student Master'!AB:AB,MATCH(D1382,'Student Master'!B:B,0)),"0"))</f>
        <v/>
      </c>
      <c r="H1382" s="22" t="str">
        <f>IF(TRIM(D1382)="","",IFERROR(INDEX('Student Master'!AG:AG,MATCH(D1382,'Student Master'!B:B,0)),"0"))</f>
        <v/>
      </c>
      <c r="I1382" s="22" t="str">
        <f>IF(TRIM(D1382)="","",IFERROR(INDEX('Student Master'!AH:AH,MATCH(D1382,'Student Master'!B:B,0)),"0"))</f>
        <v/>
      </c>
      <c r="J1382" s="22" t="str">
        <f>IF(TRIM(D1382)="","",IFERROR(INDEX('Student Master'!AI:AI,MATCH(D1382,'Student Master'!B:B,0)),"0"))</f>
        <v/>
      </c>
      <c r="K1382" s="23" t="str">
        <f t="shared" si="25"/>
        <v/>
      </c>
      <c r="L1382" s="20"/>
      <c r="M1382" s="20" t="str">
        <f>IF(TRIM(D1382)="","",IFERROR(INDEX('Student Master'!C:C,MATCH(D1382,'Student Master'!B:B,0)),"0"))</f>
        <v/>
      </c>
      <c r="N1382" s="20" t="str">
        <f>IF(TRIM(D1382)="","",IFERROR(INDEX('Student Master'!D:D,MATCH(D1382,'Student Master'!B:B,0)),"0"))</f>
        <v/>
      </c>
      <c r="O1382" s="20" t="str">
        <f>IF(TRIM(D1382)="","",IFERROR(INDEX('Student Master'!H:H,MATCH(D1382,'Student Master'!B:B,0)),"0"))</f>
        <v/>
      </c>
      <c r="P1382" s="20" t="str">
        <f>IF(TRIM(D1382)="","",IFERROR(INDEX('Student Master'!N:N,MATCH(D1382,'Student Master'!B:B,0)),"0"))</f>
        <v/>
      </c>
      <c r="Q1382" s="20" t="str">
        <f>IF(TRIM(D1382)="","",IFERROR(INDEX('Student Master'!L:L,MATCH(D1382,'Student Master'!B:B,0)),"0"))</f>
        <v/>
      </c>
    </row>
    <row r="1383" spans="1:17" x14ac:dyDescent="0.35">
      <c r="A1383" s="20">
        <v>1382</v>
      </c>
      <c r="B1383" s="21"/>
      <c r="C1383" s="20"/>
      <c r="D1383" s="20"/>
      <c r="E1383" s="20"/>
      <c r="F1383" s="20"/>
      <c r="G1383" s="22" t="str">
        <f>IF(TRIM(D1383)="","",IFERROR(INDEX('Student Master'!AB:AB,MATCH(D1383,'Student Master'!B:B,0)),"0"))</f>
        <v/>
      </c>
      <c r="H1383" s="22" t="str">
        <f>IF(TRIM(D1383)="","",IFERROR(INDEX('Student Master'!AG:AG,MATCH(D1383,'Student Master'!B:B,0)),"0"))</f>
        <v/>
      </c>
      <c r="I1383" s="22" t="str">
        <f>IF(TRIM(D1383)="","",IFERROR(INDEX('Student Master'!AH:AH,MATCH(D1383,'Student Master'!B:B,0)),"0"))</f>
        <v/>
      </c>
      <c r="J1383" s="22" t="str">
        <f>IF(TRIM(D1383)="","",IFERROR(INDEX('Student Master'!AI:AI,MATCH(D1383,'Student Master'!B:B,0)),"0"))</f>
        <v/>
      </c>
      <c r="K1383" s="23" t="str">
        <f t="shared" si="25"/>
        <v/>
      </c>
      <c r="L1383" s="20"/>
      <c r="M1383" s="20" t="str">
        <f>IF(TRIM(D1383)="","",IFERROR(INDEX('Student Master'!C:C,MATCH(D1383,'Student Master'!B:B,0)),"0"))</f>
        <v/>
      </c>
      <c r="N1383" s="20" t="str">
        <f>IF(TRIM(D1383)="","",IFERROR(INDEX('Student Master'!D:D,MATCH(D1383,'Student Master'!B:B,0)),"0"))</f>
        <v/>
      </c>
      <c r="O1383" s="20" t="str">
        <f>IF(TRIM(D1383)="","",IFERROR(INDEX('Student Master'!H:H,MATCH(D1383,'Student Master'!B:B,0)),"0"))</f>
        <v/>
      </c>
      <c r="P1383" s="20" t="str">
        <f>IF(TRIM(D1383)="","",IFERROR(INDEX('Student Master'!N:N,MATCH(D1383,'Student Master'!B:B,0)),"0"))</f>
        <v/>
      </c>
      <c r="Q1383" s="20" t="str">
        <f>IF(TRIM(D1383)="","",IFERROR(INDEX('Student Master'!L:L,MATCH(D1383,'Student Master'!B:B,0)),"0"))</f>
        <v/>
      </c>
    </row>
    <row r="1384" spans="1:17" x14ac:dyDescent="0.35">
      <c r="A1384" s="20">
        <v>1383</v>
      </c>
      <c r="B1384" s="21"/>
      <c r="C1384" s="20"/>
      <c r="D1384" s="20"/>
      <c r="E1384" s="20"/>
      <c r="F1384" s="20"/>
      <c r="G1384" s="22" t="str">
        <f>IF(TRIM(D1384)="","",IFERROR(INDEX('Student Master'!AB:AB,MATCH(D1384,'Student Master'!B:B,0)),"0"))</f>
        <v/>
      </c>
      <c r="H1384" s="22" t="str">
        <f>IF(TRIM(D1384)="","",IFERROR(INDEX('Student Master'!AG:AG,MATCH(D1384,'Student Master'!B:B,0)),"0"))</f>
        <v/>
      </c>
      <c r="I1384" s="22" t="str">
        <f>IF(TRIM(D1384)="","",IFERROR(INDEX('Student Master'!AH:AH,MATCH(D1384,'Student Master'!B:B,0)),"0"))</f>
        <v/>
      </c>
      <c r="J1384" s="22" t="str">
        <f>IF(TRIM(D1384)="","",IFERROR(INDEX('Student Master'!AI:AI,MATCH(D1384,'Student Master'!B:B,0)),"0"))</f>
        <v/>
      </c>
      <c r="K1384" s="23" t="str">
        <f t="shared" si="25"/>
        <v/>
      </c>
      <c r="L1384" s="20"/>
      <c r="M1384" s="20" t="str">
        <f>IF(TRIM(D1384)="","",IFERROR(INDEX('Student Master'!C:C,MATCH(D1384,'Student Master'!B:B,0)),"0"))</f>
        <v/>
      </c>
      <c r="N1384" s="20" t="str">
        <f>IF(TRIM(D1384)="","",IFERROR(INDEX('Student Master'!D:D,MATCH(D1384,'Student Master'!B:B,0)),"0"))</f>
        <v/>
      </c>
      <c r="O1384" s="20" t="str">
        <f>IF(TRIM(D1384)="","",IFERROR(INDEX('Student Master'!H:H,MATCH(D1384,'Student Master'!B:B,0)),"0"))</f>
        <v/>
      </c>
      <c r="P1384" s="20" t="str">
        <f>IF(TRIM(D1384)="","",IFERROR(INDEX('Student Master'!N:N,MATCH(D1384,'Student Master'!B:B,0)),"0"))</f>
        <v/>
      </c>
      <c r="Q1384" s="20" t="str">
        <f>IF(TRIM(D1384)="","",IFERROR(INDEX('Student Master'!L:L,MATCH(D1384,'Student Master'!B:B,0)),"0"))</f>
        <v/>
      </c>
    </row>
    <row r="1385" spans="1:17" x14ac:dyDescent="0.35">
      <c r="A1385" s="20">
        <v>1384</v>
      </c>
      <c r="B1385" s="21"/>
      <c r="C1385" s="20"/>
      <c r="D1385" s="20"/>
      <c r="E1385" s="20"/>
      <c r="F1385" s="20"/>
      <c r="G1385" s="22" t="str">
        <f>IF(TRIM(D1385)="","",IFERROR(INDEX('Student Master'!AB:AB,MATCH(D1385,'Student Master'!B:B,0)),"0"))</f>
        <v/>
      </c>
      <c r="H1385" s="22" t="str">
        <f>IF(TRIM(D1385)="","",IFERROR(INDEX('Student Master'!AG:AG,MATCH(D1385,'Student Master'!B:B,0)),"0"))</f>
        <v/>
      </c>
      <c r="I1385" s="22" t="str">
        <f>IF(TRIM(D1385)="","",IFERROR(INDEX('Student Master'!AH:AH,MATCH(D1385,'Student Master'!B:B,0)),"0"))</f>
        <v/>
      </c>
      <c r="J1385" s="22" t="str">
        <f>IF(TRIM(D1385)="","",IFERROR(INDEX('Student Master'!AI:AI,MATCH(D1385,'Student Master'!B:B,0)),"0"))</f>
        <v/>
      </c>
      <c r="K1385" s="23" t="str">
        <f t="shared" si="25"/>
        <v/>
      </c>
      <c r="L1385" s="20"/>
      <c r="M1385" s="20" t="str">
        <f>IF(TRIM(D1385)="","",IFERROR(INDEX('Student Master'!C:C,MATCH(D1385,'Student Master'!B:B,0)),"0"))</f>
        <v/>
      </c>
      <c r="N1385" s="20" t="str">
        <f>IF(TRIM(D1385)="","",IFERROR(INDEX('Student Master'!D:D,MATCH(D1385,'Student Master'!B:B,0)),"0"))</f>
        <v/>
      </c>
      <c r="O1385" s="20" t="str">
        <f>IF(TRIM(D1385)="","",IFERROR(INDEX('Student Master'!H:H,MATCH(D1385,'Student Master'!B:B,0)),"0"))</f>
        <v/>
      </c>
      <c r="P1385" s="20" t="str">
        <f>IF(TRIM(D1385)="","",IFERROR(INDEX('Student Master'!N:N,MATCH(D1385,'Student Master'!B:B,0)),"0"))</f>
        <v/>
      </c>
      <c r="Q1385" s="20" t="str">
        <f>IF(TRIM(D1385)="","",IFERROR(INDEX('Student Master'!L:L,MATCH(D1385,'Student Master'!B:B,0)),"0"))</f>
        <v/>
      </c>
    </row>
    <row r="1386" spans="1:17" x14ac:dyDescent="0.35">
      <c r="A1386" s="20">
        <v>1385</v>
      </c>
      <c r="B1386" s="21"/>
      <c r="C1386" s="20"/>
      <c r="D1386" s="20"/>
      <c r="E1386" s="20"/>
      <c r="F1386" s="20"/>
      <c r="G1386" s="22" t="str">
        <f>IF(TRIM(D1386)="","",IFERROR(INDEX('Student Master'!AB:AB,MATCH(D1386,'Student Master'!B:B,0)),"0"))</f>
        <v/>
      </c>
      <c r="H1386" s="22" t="str">
        <f>IF(TRIM(D1386)="","",IFERROR(INDEX('Student Master'!AG:AG,MATCH(D1386,'Student Master'!B:B,0)),"0"))</f>
        <v/>
      </c>
      <c r="I1386" s="22" t="str">
        <f>IF(TRIM(D1386)="","",IFERROR(INDEX('Student Master'!AH:AH,MATCH(D1386,'Student Master'!B:B,0)),"0"))</f>
        <v/>
      </c>
      <c r="J1386" s="22" t="str">
        <f>IF(TRIM(D1386)="","",IFERROR(INDEX('Student Master'!AI:AI,MATCH(D1386,'Student Master'!B:B,0)),"0"))</f>
        <v/>
      </c>
      <c r="K1386" s="23" t="str">
        <f t="shared" si="25"/>
        <v/>
      </c>
      <c r="L1386" s="20"/>
      <c r="M1386" s="20" t="str">
        <f>IF(TRIM(D1386)="","",IFERROR(INDEX('Student Master'!C:C,MATCH(D1386,'Student Master'!B:B,0)),"0"))</f>
        <v/>
      </c>
      <c r="N1386" s="20" t="str">
        <f>IF(TRIM(D1386)="","",IFERROR(INDEX('Student Master'!D:D,MATCH(D1386,'Student Master'!B:B,0)),"0"))</f>
        <v/>
      </c>
      <c r="O1386" s="20" t="str">
        <f>IF(TRIM(D1386)="","",IFERROR(INDEX('Student Master'!H:H,MATCH(D1386,'Student Master'!B:B,0)),"0"))</f>
        <v/>
      </c>
      <c r="P1386" s="20" t="str">
        <f>IF(TRIM(D1386)="","",IFERROR(INDEX('Student Master'!N:N,MATCH(D1386,'Student Master'!B:B,0)),"0"))</f>
        <v/>
      </c>
      <c r="Q1386" s="20" t="str">
        <f>IF(TRIM(D1386)="","",IFERROR(INDEX('Student Master'!L:L,MATCH(D1386,'Student Master'!B:B,0)),"0"))</f>
        <v/>
      </c>
    </row>
    <row r="1387" spans="1:17" x14ac:dyDescent="0.35">
      <c r="A1387" s="20">
        <v>1386</v>
      </c>
      <c r="B1387" s="21"/>
      <c r="C1387" s="20"/>
      <c r="D1387" s="20"/>
      <c r="E1387" s="20"/>
      <c r="F1387" s="20"/>
      <c r="G1387" s="22" t="str">
        <f>IF(TRIM(D1387)="","",IFERROR(INDEX('Student Master'!AB:AB,MATCH(D1387,'Student Master'!B:B,0)),"0"))</f>
        <v/>
      </c>
      <c r="H1387" s="22" t="str">
        <f>IF(TRIM(D1387)="","",IFERROR(INDEX('Student Master'!AG:AG,MATCH(D1387,'Student Master'!B:B,0)),"0"))</f>
        <v/>
      </c>
      <c r="I1387" s="22" t="str">
        <f>IF(TRIM(D1387)="","",IFERROR(INDEX('Student Master'!AH:AH,MATCH(D1387,'Student Master'!B:B,0)),"0"))</f>
        <v/>
      </c>
      <c r="J1387" s="22" t="str">
        <f>IF(TRIM(D1387)="","",IFERROR(INDEX('Student Master'!AI:AI,MATCH(D1387,'Student Master'!B:B,0)),"0"))</f>
        <v/>
      </c>
      <c r="K1387" s="23" t="str">
        <f t="shared" si="25"/>
        <v/>
      </c>
      <c r="L1387" s="20"/>
      <c r="M1387" s="20" t="str">
        <f>IF(TRIM(D1387)="","",IFERROR(INDEX('Student Master'!C:C,MATCH(D1387,'Student Master'!B:B,0)),"0"))</f>
        <v/>
      </c>
      <c r="N1387" s="20" t="str">
        <f>IF(TRIM(D1387)="","",IFERROR(INDEX('Student Master'!D:D,MATCH(D1387,'Student Master'!B:B,0)),"0"))</f>
        <v/>
      </c>
      <c r="O1387" s="20" t="str">
        <f>IF(TRIM(D1387)="","",IFERROR(INDEX('Student Master'!H:H,MATCH(D1387,'Student Master'!B:B,0)),"0"))</f>
        <v/>
      </c>
      <c r="P1387" s="20" t="str">
        <f>IF(TRIM(D1387)="","",IFERROR(INDEX('Student Master'!N:N,MATCH(D1387,'Student Master'!B:B,0)),"0"))</f>
        <v/>
      </c>
      <c r="Q1387" s="20" t="str">
        <f>IF(TRIM(D1387)="","",IFERROR(INDEX('Student Master'!L:L,MATCH(D1387,'Student Master'!B:B,0)),"0"))</f>
        <v/>
      </c>
    </row>
    <row r="1388" spans="1:17" x14ac:dyDescent="0.35">
      <c r="A1388" s="20">
        <v>1387</v>
      </c>
      <c r="B1388" s="21"/>
      <c r="C1388" s="20"/>
      <c r="D1388" s="20"/>
      <c r="E1388" s="20"/>
      <c r="F1388" s="20"/>
      <c r="G1388" s="22" t="str">
        <f>IF(TRIM(D1388)="","",IFERROR(INDEX('Student Master'!AB:AB,MATCH(D1388,'Student Master'!B:B,0)),"0"))</f>
        <v/>
      </c>
      <c r="H1388" s="22" t="str">
        <f>IF(TRIM(D1388)="","",IFERROR(INDEX('Student Master'!AG:AG,MATCH(D1388,'Student Master'!B:B,0)),"0"))</f>
        <v/>
      </c>
      <c r="I1388" s="22" t="str">
        <f>IF(TRIM(D1388)="","",IFERROR(INDEX('Student Master'!AH:AH,MATCH(D1388,'Student Master'!B:B,0)),"0"))</f>
        <v/>
      </c>
      <c r="J1388" s="22" t="str">
        <f>IF(TRIM(D1388)="","",IFERROR(INDEX('Student Master'!AI:AI,MATCH(D1388,'Student Master'!B:B,0)),"0"))</f>
        <v/>
      </c>
      <c r="K1388" s="23" t="str">
        <f t="shared" si="25"/>
        <v/>
      </c>
      <c r="L1388" s="20"/>
      <c r="M1388" s="20" t="str">
        <f>IF(TRIM(D1388)="","",IFERROR(INDEX('Student Master'!C:C,MATCH(D1388,'Student Master'!B:B,0)),"0"))</f>
        <v/>
      </c>
      <c r="N1388" s="20" t="str">
        <f>IF(TRIM(D1388)="","",IFERROR(INDEX('Student Master'!D:D,MATCH(D1388,'Student Master'!B:B,0)),"0"))</f>
        <v/>
      </c>
      <c r="O1388" s="20" t="str">
        <f>IF(TRIM(D1388)="","",IFERROR(INDEX('Student Master'!H:H,MATCH(D1388,'Student Master'!B:B,0)),"0"))</f>
        <v/>
      </c>
      <c r="P1388" s="20" t="str">
        <f>IF(TRIM(D1388)="","",IFERROR(INDEX('Student Master'!N:N,MATCH(D1388,'Student Master'!B:B,0)),"0"))</f>
        <v/>
      </c>
      <c r="Q1388" s="20" t="str">
        <f>IF(TRIM(D1388)="","",IFERROR(INDEX('Student Master'!L:L,MATCH(D1388,'Student Master'!B:B,0)),"0"))</f>
        <v/>
      </c>
    </row>
    <row r="1389" spans="1:17" x14ac:dyDescent="0.35">
      <c r="A1389" s="20">
        <v>1388</v>
      </c>
      <c r="B1389" s="24"/>
      <c r="C1389" s="20"/>
      <c r="D1389" s="20"/>
      <c r="E1389" s="20"/>
      <c r="F1389" s="20"/>
      <c r="G1389" s="22" t="str">
        <f>IF(TRIM(D1389)="","",IFERROR(INDEX('Student Master'!AB:AB,MATCH(D1389,'Student Master'!B:B,0)),"0"))</f>
        <v/>
      </c>
      <c r="H1389" s="22" t="str">
        <f>IF(TRIM(D1389)="","",IFERROR(INDEX('Student Master'!AG:AG,MATCH(D1389,'Student Master'!B:B,0)),"0"))</f>
        <v/>
      </c>
      <c r="I1389" s="22" t="str">
        <f>IF(TRIM(D1389)="","",IFERROR(INDEX('Student Master'!AH:AH,MATCH(D1389,'Student Master'!B:B,0)),"0"))</f>
        <v/>
      </c>
      <c r="J1389" s="22" t="str">
        <f>IF(TRIM(D1389)="","",IFERROR(INDEX('Student Master'!AI:AI,MATCH(D1389,'Student Master'!B:B,0)),"0"))</f>
        <v/>
      </c>
      <c r="K1389" s="23" t="str">
        <f t="shared" si="25"/>
        <v/>
      </c>
      <c r="L1389" s="20"/>
      <c r="M1389" s="20" t="str">
        <f>IF(TRIM(D1389)="","",IFERROR(INDEX('Student Master'!C:C,MATCH(D1389,'Student Master'!B:B,0)),"0"))</f>
        <v/>
      </c>
      <c r="N1389" s="20" t="str">
        <f>IF(TRIM(D1389)="","",IFERROR(INDEX('Student Master'!D:D,MATCH(D1389,'Student Master'!B:B,0)),"0"))</f>
        <v/>
      </c>
      <c r="O1389" s="20" t="str">
        <f>IF(TRIM(D1389)="","",IFERROR(INDEX('Student Master'!H:H,MATCH(D1389,'Student Master'!B:B,0)),"0"))</f>
        <v/>
      </c>
      <c r="P1389" s="20" t="str">
        <f>IF(TRIM(D1389)="","",IFERROR(INDEX('Student Master'!N:N,MATCH(D1389,'Student Master'!B:B,0)),"0"))</f>
        <v/>
      </c>
      <c r="Q1389" s="20" t="str">
        <f>IF(TRIM(D1389)="","",IFERROR(INDEX('Student Master'!L:L,MATCH(D1389,'Student Master'!B:B,0)),"0"))</f>
        <v/>
      </c>
    </row>
    <row r="1390" spans="1:17" x14ac:dyDescent="0.35">
      <c r="A1390" s="20">
        <v>1389</v>
      </c>
      <c r="B1390" s="24"/>
      <c r="C1390" s="20"/>
      <c r="D1390" s="20"/>
      <c r="E1390" s="20"/>
      <c r="F1390" s="20"/>
      <c r="G1390" s="22" t="str">
        <f>IF(TRIM(D1390)="","",IFERROR(INDEX('Student Master'!AB:AB,MATCH(D1390,'Student Master'!B:B,0)),"0"))</f>
        <v/>
      </c>
      <c r="H1390" s="22" t="str">
        <f>IF(TRIM(D1390)="","",IFERROR(INDEX('Student Master'!AG:AG,MATCH(D1390,'Student Master'!B:B,0)),"0"))</f>
        <v/>
      </c>
      <c r="I1390" s="22" t="str">
        <f>IF(TRIM(D1390)="","",IFERROR(INDEX('Student Master'!AH:AH,MATCH(D1390,'Student Master'!B:B,0)),"0"))</f>
        <v/>
      </c>
      <c r="J1390" s="22" t="str">
        <f>IF(TRIM(D1390)="","",IFERROR(INDEX('Student Master'!AI:AI,MATCH(D1390,'Student Master'!B:B,0)),"0"))</f>
        <v/>
      </c>
      <c r="K1390" s="23" t="str">
        <f t="shared" si="25"/>
        <v/>
      </c>
      <c r="L1390" s="20"/>
      <c r="M1390" s="20" t="str">
        <f>IF(TRIM(D1390)="","",IFERROR(INDEX('Student Master'!C:C,MATCH(D1390,'Student Master'!B:B,0)),"0"))</f>
        <v/>
      </c>
      <c r="N1390" s="20" t="str">
        <f>IF(TRIM(D1390)="","",IFERROR(INDEX('Student Master'!D:D,MATCH(D1390,'Student Master'!B:B,0)),"0"))</f>
        <v/>
      </c>
      <c r="O1390" s="20" t="str">
        <f>IF(TRIM(D1390)="","",IFERROR(INDEX('Student Master'!H:H,MATCH(D1390,'Student Master'!B:B,0)),"0"))</f>
        <v/>
      </c>
      <c r="P1390" s="20" t="str">
        <f>IF(TRIM(D1390)="","",IFERROR(INDEX('Student Master'!N:N,MATCH(D1390,'Student Master'!B:B,0)),"0"))</f>
        <v/>
      </c>
      <c r="Q1390" s="20" t="str">
        <f>IF(TRIM(D1390)="","",IFERROR(INDEX('Student Master'!L:L,MATCH(D1390,'Student Master'!B:B,0)),"0"))</f>
        <v/>
      </c>
    </row>
    <row r="1391" spans="1:17" x14ac:dyDescent="0.35">
      <c r="A1391" s="20">
        <v>1390</v>
      </c>
      <c r="B1391" s="24"/>
      <c r="C1391" s="20"/>
      <c r="D1391" s="20"/>
      <c r="E1391" s="20"/>
      <c r="F1391" s="20"/>
      <c r="G1391" s="22" t="str">
        <f>IF(TRIM(D1391)="","",IFERROR(INDEX('Student Master'!AB:AB,MATCH(D1391,'Student Master'!B:B,0)),"0"))</f>
        <v/>
      </c>
      <c r="H1391" s="22" t="str">
        <f>IF(TRIM(D1391)="","",IFERROR(INDEX('Student Master'!AG:AG,MATCH(D1391,'Student Master'!B:B,0)),"0"))</f>
        <v/>
      </c>
      <c r="I1391" s="22" t="str">
        <f>IF(TRIM(D1391)="","",IFERROR(INDEX('Student Master'!AH:AH,MATCH(D1391,'Student Master'!B:B,0)),"0"))</f>
        <v/>
      </c>
      <c r="J1391" s="22" t="str">
        <f>IF(TRIM(D1391)="","",IFERROR(INDEX('Student Master'!AI:AI,MATCH(D1391,'Student Master'!B:B,0)),"0"))</f>
        <v/>
      </c>
      <c r="K1391" s="23" t="str">
        <f t="shared" si="25"/>
        <v/>
      </c>
      <c r="L1391" s="20"/>
      <c r="M1391" s="20" t="str">
        <f>IF(TRIM(D1391)="","",IFERROR(INDEX('Student Master'!C:C,MATCH(D1391,'Student Master'!B:B,0)),"0"))</f>
        <v/>
      </c>
      <c r="N1391" s="20" t="str">
        <f>IF(TRIM(D1391)="","",IFERROR(INDEX('Student Master'!D:D,MATCH(D1391,'Student Master'!B:B,0)),"0"))</f>
        <v/>
      </c>
      <c r="O1391" s="20" t="str">
        <f>IF(TRIM(D1391)="","",IFERROR(INDEX('Student Master'!H:H,MATCH(D1391,'Student Master'!B:B,0)),"0"))</f>
        <v/>
      </c>
      <c r="P1391" s="20" t="str">
        <f>IF(TRIM(D1391)="","",IFERROR(INDEX('Student Master'!N:N,MATCH(D1391,'Student Master'!B:B,0)),"0"))</f>
        <v/>
      </c>
      <c r="Q1391" s="20" t="str">
        <f>IF(TRIM(D1391)="","",IFERROR(INDEX('Student Master'!L:L,MATCH(D1391,'Student Master'!B:B,0)),"0"))</f>
        <v/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O1002"/>
  <sheetViews>
    <sheetView workbookViewId="0">
      <pane ySplit="1" topLeftCell="A57" activePane="bottomLeft" state="frozen"/>
      <selection activeCell="E294" sqref="E294"/>
      <selection pane="bottomLeft" activeCell="B80" sqref="B80:B84"/>
    </sheetView>
  </sheetViews>
  <sheetFormatPr defaultRowHeight="14.5" x14ac:dyDescent="0.35"/>
  <cols>
    <col min="1" max="1" width="5.08984375" bestFit="1" customWidth="1"/>
    <col min="2" max="2" width="10.08984375" bestFit="1" customWidth="1"/>
    <col min="3" max="3" width="11" bestFit="1" customWidth="1"/>
    <col min="4" max="4" width="10.36328125" bestFit="1" customWidth="1"/>
    <col min="5" max="5" width="11" bestFit="1" customWidth="1"/>
    <col min="6" max="6" width="0.90625" customWidth="1"/>
    <col min="7" max="7" width="6.08984375" bestFit="1" customWidth="1"/>
    <col min="8" max="8" width="8.08984375" bestFit="1" customWidth="1"/>
    <col min="9" max="9" width="0.90625" customWidth="1"/>
    <col min="10" max="10" width="20.26953125" bestFit="1" customWidth="1"/>
    <col min="11" max="11" width="6.7265625" bestFit="1" customWidth="1"/>
    <col min="12" max="12" width="20" bestFit="1" customWidth="1"/>
    <col min="13" max="13" width="17.36328125" bestFit="1" customWidth="1"/>
    <col min="14" max="14" width="11" bestFit="1" customWidth="1"/>
  </cols>
  <sheetData>
    <row r="1" spans="1:14" ht="29" x14ac:dyDescent="0.35">
      <c r="A1" s="7" t="s">
        <v>0</v>
      </c>
      <c r="B1" s="7" t="s">
        <v>112</v>
      </c>
      <c r="C1" s="7" t="s">
        <v>149</v>
      </c>
      <c r="D1" s="7" t="s">
        <v>109</v>
      </c>
      <c r="E1" s="7" t="s">
        <v>160</v>
      </c>
      <c r="F1" s="6" t="s">
        <v>148</v>
      </c>
      <c r="G1" s="5" t="s">
        <v>153</v>
      </c>
      <c r="H1" s="12" t="s">
        <v>162</v>
      </c>
      <c r="I1" s="6" t="s">
        <v>148</v>
      </c>
      <c r="J1" s="4" t="s">
        <v>114</v>
      </c>
      <c r="K1" s="4" t="s">
        <v>31</v>
      </c>
      <c r="L1" s="4" t="s">
        <v>115</v>
      </c>
      <c r="M1" s="4" t="s">
        <v>120</v>
      </c>
      <c r="N1" s="4" t="s">
        <v>119</v>
      </c>
    </row>
    <row r="2" spans="1:14" x14ac:dyDescent="0.35">
      <c r="A2" s="1">
        <v>1</v>
      </c>
      <c r="B2" s="9"/>
      <c r="C2" s="1">
        <v>5</v>
      </c>
      <c r="D2" s="1">
        <v>3408</v>
      </c>
      <c r="E2" s="1">
        <v>17500</v>
      </c>
      <c r="F2" s="10"/>
      <c r="G2" s="8">
        <f>IF(TRIM(D2)="","",IFERROR(INDEX('Student Master'!W:W,MATCH(D2,'Student Master'!B:B,0)),"0"))</f>
        <v>32500</v>
      </c>
      <c r="H2" s="11">
        <f t="shared" ref="H2" si="0">IF(TRIM(D2)="","",E2/G2)</f>
        <v>0.53846153846153844</v>
      </c>
      <c r="I2" s="10"/>
      <c r="J2" s="1" t="str">
        <f>IF(TRIM(D2)="","",IFERROR(INDEX('Student Master'!C:C,MATCH(D2,'Student Master'!B:B,0)),"0"))</f>
        <v>S. SHARATH KUMAR</v>
      </c>
      <c r="K2" s="1" t="str">
        <f>IF(TRIM(D2)="","",IFERROR(INDEX('Student Master'!D:D,MATCH(D2,'Student Master'!B:B,0)),"0"))</f>
        <v>7 - AM</v>
      </c>
      <c r="L2" s="1" t="str">
        <f>IF(TRIM(D2)="","",IFERROR(INDEX('Student Master'!H:H,MATCH(D2,'Student Master'!B:B,0)),"0"))</f>
        <v>SURESH</v>
      </c>
      <c r="M2" s="1" t="str">
        <f>IF(TRIM(D2)="","",IFERROR(INDEX('Student Master'!N:N,MATCH(D2,'Student Master'!B:B,0)),"0"))</f>
        <v>HANGARGA</v>
      </c>
      <c r="N2" s="1">
        <f>IF(TRIM(D2)="","",IFERROR(INDEX('Student Master'!L:L,MATCH(D2,'Student Master'!B:B,0)),"0"))</f>
        <v>9618252975</v>
      </c>
    </row>
    <row r="3" spans="1:14" x14ac:dyDescent="0.35">
      <c r="A3" s="1">
        <v>2</v>
      </c>
      <c r="B3" s="9"/>
      <c r="C3" s="1">
        <v>5</v>
      </c>
      <c r="D3" s="1">
        <v>4211</v>
      </c>
      <c r="E3" s="1">
        <v>3500</v>
      </c>
      <c r="F3" s="10"/>
      <c r="G3" s="8">
        <f>IF(TRIM(D3)="","",IFERROR(INDEX('Student Master'!W:W,MATCH(D3,'Student Master'!B:B,0)),"0"))</f>
        <v>20500</v>
      </c>
      <c r="H3" s="11">
        <f t="shared" ref="H3:H67" si="1">IF(TRIM(D3)="","",E3/G3)</f>
        <v>0.17073170731707318</v>
      </c>
      <c r="I3" s="10"/>
      <c r="J3" s="1" t="str">
        <f>IF(TRIM(D3)="","",IFERROR(INDEX('Student Master'!C:C,MATCH(D3,'Student Master'!B:B,0)),"0"))</f>
        <v>S. SIDDHANTH KUMAR</v>
      </c>
      <c r="K3" s="1" t="str">
        <f>IF(TRIM(D3)="","",IFERROR(INDEX('Student Master'!D:D,MATCH(D3,'Student Master'!B:B,0)),"0"))</f>
        <v>2 - AM</v>
      </c>
      <c r="L3" s="1" t="str">
        <f>IF(TRIM(D3)="","",IFERROR(INDEX('Student Master'!H:H,MATCH(D3,'Student Master'!B:B,0)),"0"))</f>
        <v>S. SURESH</v>
      </c>
      <c r="M3" s="1" t="str">
        <f>IF(TRIM(D3)="","",IFERROR(INDEX('Student Master'!N:N,MATCH(D3,'Student Master'!B:B,0)),"0"))</f>
        <v>HANGARGA</v>
      </c>
      <c r="N3" s="1">
        <f>IF(TRIM(D3)="","",IFERROR(INDEX('Student Master'!L:L,MATCH(D3,'Student Master'!B:B,0)),"0"))</f>
        <v>9618252975</v>
      </c>
    </row>
    <row r="4" spans="1:14" x14ac:dyDescent="0.35">
      <c r="A4" s="1">
        <v>3</v>
      </c>
      <c r="B4" s="9"/>
      <c r="C4" s="1">
        <v>6</v>
      </c>
      <c r="D4" s="1">
        <v>3936</v>
      </c>
      <c r="E4" s="1">
        <v>25000</v>
      </c>
      <c r="F4" s="10"/>
      <c r="G4" s="8">
        <f>IF(TRIM(D4)="","",IFERROR(INDEX('Student Master'!W:W,MATCH(D4,'Student Master'!B:B,0)),"0"))</f>
        <v>50000</v>
      </c>
      <c r="H4" s="11">
        <f t="shared" si="1"/>
        <v>0.5</v>
      </c>
      <c r="I4" s="10"/>
      <c r="J4" s="1" t="str">
        <f>IF(TRIM(D4)="","",IFERROR(INDEX('Student Master'!C:C,MATCH(D4,'Student Master'!B:B,0)),"0"))</f>
        <v>A. AKSHITHA</v>
      </c>
      <c r="K4" s="1" t="str">
        <f>IF(TRIM(D4)="","",IFERROR(INDEX('Student Master'!D:D,MATCH(D4,'Student Master'!B:B,0)),"0"))</f>
        <v>9 - AM</v>
      </c>
      <c r="L4" s="1" t="str">
        <f>IF(TRIM(D4)="","",IFERROR(INDEX('Student Master'!H:H,MATCH(D4,'Student Master'!B:B,0)),"0"))</f>
        <v>A. CHANDRAKANTH</v>
      </c>
      <c r="M4" s="1" t="str">
        <f>IF(TRIM(D4)="","",IFERROR(INDEX('Student Master'!N:N,MATCH(D4,'Student Master'!B:B,0)),"0"))</f>
        <v>KUMMANPALLY</v>
      </c>
      <c r="N4" s="1">
        <f>IF(TRIM(D4)="","",IFERROR(INDEX('Student Master'!L:L,MATCH(D4,'Student Master'!B:B,0)),"0"))</f>
        <v>9666495881</v>
      </c>
    </row>
    <row r="5" spans="1:14" x14ac:dyDescent="0.35">
      <c r="A5" s="1">
        <v>4</v>
      </c>
      <c r="B5" s="9"/>
      <c r="C5" s="1">
        <v>10</v>
      </c>
      <c r="D5" s="1">
        <v>3819</v>
      </c>
      <c r="E5" s="1">
        <v>4500</v>
      </c>
      <c r="F5" s="10"/>
      <c r="G5" s="8">
        <f>IF(TRIM(D5)="","",IFERROR(INDEX('Student Master'!W:W,MATCH(D5,'Student Master'!B:B,0)),"0"))</f>
        <v>2500</v>
      </c>
      <c r="H5" s="11">
        <f t="shared" si="1"/>
        <v>1.8</v>
      </c>
      <c r="I5" s="10"/>
      <c r="J5" s="1" t="str">
        <f>IF(TRIM(D5)="","",IFERROR(INDEX('Student Master'!C:C,MATCH(D5,'Student Master'!B:B,0)),"0"))</f>
        <v>SK. ABDUL MALIK</v>
      </c>
      <c r="K5" s="1" t="str">
        <f>IF(TRIM(D5)="","",IFERROR(INDEX('Student Master'!D:D,MATCH(D5,'Student Master'!B:B,0)),"0"))</f>
        <v>4 - BM</v>
      </c>
      <c r="L5" s="1" t="str">
        <f>IF(TRIM(D5)="","",IFERROR(INDEX('Student Master'!H:H,MATCH(D5,'Student Master'!B:B,0)),"0"))</f>
        <v>ABDUL WAJID</v>
      </c>
      <c r="M5" s="1" t="str">
        <f>IF(TRIM(D5)="","",IFERROR(INDEX('Student Master'!N:N,MATCH(D5,'Student Master'!B:B,0)),"0"))</f>
        <v>RAKASIPET</v>
      </c>
      <c r="N5" s="1">
        <f>IF(TRIM(D5)="","",IFERROR(INDEX('Student Master'!L:L,MATCH(D5,'Student Master'!B:B,0)),"0"))</f>
        <v>7729803720</v>
      </c>
    </row>
    <row r="6" spans="1:14" x14ac:dyDescent="0.35">
      <c r="A6" s="1">
        <v>5</v>
      </c>
      <c r="B6" s="9"/>
      <c r="C6" s="1">
        <v>10</v>
      </c>
      <c r="D6" s="1">
        <v>4333</v>
      </c>
      <c r="E6" s="1">
        <v>2500</v>
      </c>
      <c r="F6" s="10"/>
      <c r="G6" s="8">
        <f>IF(TRIM(D6)="","",IFERROR(INDEX('Student Master'!W:W,MATCH(D6,'Student Master'!B:B,0)),"0"))</f>
        <v>4500</v>
      </c>
      <c r="H6" s="11">
        <f t="shared" si="1"/>
        <v>0.55555555555555558</v>
      </c>
      <c r="I6" s="10"/>
      <c r="J6" s="1" t="str">
        <f>IF(TRIM(D6)="","",IFERROR(INDEX('Student Master'!C:C,MATCH(D6,'Student Master'!B:B,0)),"0"))</f>
        <v>SUBIYA FATHIMA</v>
      </c>
      <c r="K6" s="1" t="str">
        <f>IF(TRIM(D6)="","",IFERROR(INDEX('Student Master'!D:D,MATCH(D6,'Student Master'!B:B,0)),"0"))</f>
        <v>1 - BM</v>
      </c>
      <c r="L6" s="1" t="str">
        <f>IF(TRIM(D6)="","",IFERROR(INDEX('Student Master'!H:H,MATCH(D6,'Student Master'!B:B,0)),"0"))</f>
        <v>ABDUL WAJID</v>
      </c>
      <c r="M6" s="1" t="str">
        <f>IF(TRIM(D6)="","",IFERROR(INDEX('Student Master'!N:N,MATCH(D6,'Student Master'!B:B,0)),"0"))</f>
        <v>RAKASIPET</v>
      </c>
      <c r="N6" s="1">
        <f>IF(TRIM(D6)="","",IFERROR(INDEX('Student Master'!L:L,MATCH(D6,'Student Master'!B:B,0)),"0"))</f>
        <v>7729803720</v>
      </c>
    </row>
    <row r="7" spans="1:14" x14ac:dyDescent="0.35">
      <c r="A7" s="1">
        <v>6</v>
      </c>
      <c r="B7" s="9"/>
      <c r="C7" s="1">
        <v>12</v>
      </c>
      <c r="D7" s="1">
        <v>4488</v>
      </c>
      <c r="E7" s="1">
        <v>2800</v>
      </c>
      <c r="F7" s="10"/>
      <c r="G7" s="8">
        <f>IF(TRIM(D7)="","",IFERROR(INDEX('Student Master'!W:W,MATCH(D7,'Student Master'!B:B,0)),"0"))</f>
        <v>6400</v>
      </c>
      <c r="H7" s="11">
        <f t="shared" ref="H7" si="2">IF(TRIM(D7)="","",E7/G7)</f>
        <v>0.4375</v>
      </c>
      <c r="I7" s="10"/>
      <c r="J7" s="1" t="str">
        <f>IF(TRIM(D7)="","",IFERROR(INDEX('Student Master'!C:C,MATCH(D7,'Student Master'!B:B,0)),"0"))</f>
        <v>K. NAMRATHA</v>
      </c>
      <c r="K7" s="1" t="str">
        <f>IF(TRIM(D7)="","",IFERROR(INDEX('Student Master'!D:D,MATCH(D7,'Student Master'!B:B,0)),"0"))</f>
        <v>3 - BM</v>
      </c>
      <c r="L7" s="1" t="str">
        <f>IF(TRIM(D7)="","",IFERROR(INDEX('Student Master'!H:H,MATCH(D7,'Student Master'!B:B,0)),"0"))</f>
        <v>K. BALAJI</v>
      </c>
      <c r="M7" s="1" t="str">
        <f>IF(TRIM(D7)="","",IFERROR(INDEX('Student Master'!N:N,MATCH(D7,'Student Master'!B:B,0)),"0"))</f>
        <v>NAGANPALLY</v>
      </c>
      <c r="N7" s="1">
        <f>IF(TRIM(D7)="","",IFERROR(INDEX('Student Master'!L:L,MATCH(D7,'Student Master'!B:B,0)),"0"))</f>
        <v>7893311870</v>
      </c>
    </row>
    <row r="8" spans="1:14" x14ac:dyDescent="0.35">
      <c r="A8" s="1">
        <v>7</v>
      </c>
      <c r="B8" s="9"/>
      <c r="C8" s="1">
        <v>14</v>
      </c>
      <c r="D8" s="1">
        <v>4501</v>
      </c>
      <c r="E8" s="1">
        <v>0</v>
      </c>
      <c r="F8" s="10"/>
      <c r="G8" s="8">
        <f>IF(TRIM(D8)="","",IFERROR(INDEX('Student Master'!W:W,MATCH(D8,'Student Master'!B:B,0)),"0"))</f>
        <v>7700</v>
      </c>
      <c r="H8" s="11">
        <f t="shared" si="1"/>
        <v>0</v>
      </c>
      <c r="I8" s="10"/>
      <c r="J8" s="1" t="str">
        <f>IF(TRIM(D8)="","",IFERROR(INDEX('Student Master'!C:C,MATCH(D8,'Student Master'!B:B,0)),"0"))</f>
        <v>CH. AARTHI NAGA SAI</v>
      </c>
      <c r="K8" s="1" t="str">
        <f>IF(TRIM(D8)="","",IFERROR(INDEX('Student Master'!D:D,MATCH(D8,'Student Master'!B:B,0)),"0"))</f>
        <v>U - BM</v>
      </c>
      <c r="L8" s="1" t="str">
        <f>IF(TRIM(D8)="","",IFERROR(INDEX('Student Master'!H:H,MATCH(D8,'Student Master'!B:B,0)),"0"))</f>
        <v>ANAND</v>
      </c>
      <c r="M8" s="1" t="str">
        <f>IF(TRIM(D8)="","",IFERROR(INDEX('Student Master'!N:N,MATCH(D8,'Student Master'!B:B,0)),"0"))</f>
        <v>PANTAKHURD OLD</v>
      </c>
      <c r="N8" s="1">
        <f>IF(TRIM(D8)="","",IFERROR(INDEX('Student Master'!L:L,MATCH(D8,'Student Master'!B:B,0)),"0"))</f>
        <v>9866673755</v>
      </c>
    </row>
    <row r="9" spans="1:14" x14ac:dyDescent="0.35">
      <c r="A9" s="1">
        <v>8</v>
      </c>
      <c r="B9" s="9"/>
      <c r="C9" s="1">
        <v>14</v>
      </c>
      <c r="D9" s="1">
        <v>4195</v>
      </c>
      <c r="E9" s="1">
        <v>0</v>
      </c>
      <c r="F9" s="10"/>
      <c r="G9" s="8">
        <f>IF(TRIM(D9)="","",IFERROR(INDEX('Student Master'!W:W,MATCH(D9,'Student Master'!B:B,0)),"0"))</f>
        <v>600</v>
      </c>
      <c r="H9" s="11">
        <f t="shared" si="1"/>
        <v>0</v>
      </c>
      <c r="I9" s="10"/>
      <c r="J9" s="1" t="str">
        <f>IF(TRIM(D9)="","",IFERROR(INDEX('Student Master'!C:C,MATCH(D9,'Student Master'!B:B,0)),"0"))</f>
        <v>CH. TEJASVI</v>
      </c>
      <c r="K9" s="1" t="str">
        <f>IF(TRIM(D9)="","",IFERROR(INDEX('Student Master'!D:D,MATCH(D9,'Student Master'!B:B,0)),"0"))</f>
        <v>2 - BM</v>
      </c>
      <c r="L9" s="1" t="str">
        <f>IF(TRIM(D9)="","",IFERROR(INDEX('Student Master'!H:H,MATCH(D9,'Student Master'!B:B,0)),"0"))</f>
        <v>CH. ANAND</v>
      </c>
      <c r="M9" s="1" t="str">
        <f>IF(TRIM(D9)="","",IFERROR(INDEX('Student Master'!N:N,MATCH(D9,'Student Master'!B:B,0)),"0"))</f>
        <v>PANTA CAMP</v>
      </c>
      <c r="N9" s="1">
        <f>IF(TRIM(D9)="","",IFERROR(INDEX('Student Master'!L:L,MATCH(D9,'Student Master'!B:B,0)),"0"))</f>
        <v>9866673755</v>
      </c>
    </row>
    <row r="10" spans="1:14" x14ac:dyDescent="0.35">
      <c r="A10" s="1">
        <v>9</v>
      </c>
      <c r="B10" s="9"/>
      <c r="C10" s="1">
        <v>16</v>
      </c>
      <c r="D10" s="1">
        <v>3082</v>
      </c>
      <c r="E10" s="1">
        <v>7000</v>
      </c>
      <c r="F10" s="10"/>
      <c r="G10" s="8">
        <f>IF(TRIM(D10)="","",IFERROR(INDEX('Student Master'!W:W,MATCH(D10,'Student Master'!B:B,0)),"0"))</f>
        <v>15000</v>
      </c>
      <c r="H10" s="11">
        <f t="shared" si="1"/>
        <v>0.46666666666666667</v>
      </c>
      <c r="I10" s="10"/>
      <c r="J10" s="1" t="str">
        <f>IF(TRIM(D10)="","",IFERROR(INDEX('Student Master'!C:C,MATCH(D10,'Student Master'!B:B,0)),"0"))</f>
        <v>S. ARUN</v>
      </c>
      <c r="K10" s="1" t="str">
        <f>IF(TRIM(D10)="","",IFERROR(INDEX('Student Master'!D:D,MATCH(D10,'Student Master'!B:B,0)),"0"))</f>
        <v>10 - AS</v>
      </c>
      <c r="L10" s="1" t="str">
        <f>IF(TRIM(D10)="","",IFERROR(INDEX('Student Master'!H:H,MATCH(D10,'Student Master'!B:B,0)),"0"))</f>
        <v>GANGARAM</v>
      </c>
      <c r="M10" s="1" t="str">
        <f>IF(TRIM(D10)="","",IFERROR(INDEX('Student Master'!N:N,MATCH(D10,'Student Master'!B:B,0)),"0"))</f>
        <v>BARDIPUR</v>
      </c>
      <c r="N10" s="1">
        <f>IF(TRIM(D10)="","",IFERROR(INDEX('Student Master'!L:L,MATCH(D10,'Student Master'!B:B,0)),"0"))</f>
        <v>9133894901</v>
      </c>
    </row>
    <row r="11" spans="1:14" x14ac:dyDescent="0.35">
      <c r="A11" s="1">
        <v>10</v>
      </c>
      <c r="B11" s="9"/>
      <c r="C11" s="1">
        <v>17</v>
      </c>
      <c r="D11" s="1">
        <v>3788</v>
      </c>
      <c r="E11" s="1">
        <v>6500</v>
      </c>
      <c r="F11" s="10"/>
      <c r="G11" s="8">
        <f>IF(TRIM(D11)="","",IFERROR(INDEX('Student Master'!W:W,MATCH(D11,'Student Master'!B:B,0)),"0"))</f>
        <v>22500</v>
      </c>
      <c r="H11" s="11">
        <f t="shared" si="1"/>
        <v>0.28888888888888886</v>
      </c>
      <c r="I11" s="10"/>
      <c r="J11" s="1" t="str">
        <f>IF(TRIM(D11)="","",IFERROR(INDEX('Student Master'!C:C,MATCH(D11,'Student Master'!B:B,0)),"0"))</f>
        <v>D. PRIYANS</v>
      </c>
      <c r="K11" s="1" t="str">
        <f>IF(TRIM(D11)="","",IFERROR(INDEX('Student Master'!D:D,MATCH(D11,'Student Master'!B:B,0)),"0"))</f>
        <v>4 - BM</v>
      </c>
      <c r="L11" s="1" t="str">
        <f>IF(TRIM(D11)="","",IFERROR(INDEX('Student Master'!H:H,MATCH(D11,'Student Master'!B:B,0)),"0"))</f>
        <v>D. SRINIVAS</v>
      </c>
      <c r="M11" s="1" t="str">
        <f>IF(TRIM(D11)="","",IFERROR(INDEX('Student Master'!N:N,MATCH(D11,'Student Master'!B:B,0)),"0"))</f>
        <v>YEDAPALLY</v>
      </c>
      <c r="N11" s="1">
        <f>IF(TRIM(D11)="","",IFERROR(INDEX('Student Master'!L:L,MATCH(D11,'Student Master'!B:B,0)),"0"))</f>
        <v>9951339582</v>
      </c>
    </row>
    <row r="12" spans="1:14" x14ac:dyDescent="0.35">
      <c r="A12" s="1">
        <v>11</v>
      </c>
      <c r="B12" s="9"/>
      <c r="C12" s="1">
        <v>32</v>
      </c>
      <c r="D12" s="1">
        <v>3072</v>
      </c>
      <c r="E12" s="1">
        <v>25000</v>
      </c>
      <c r="F12" s="10"/>
      <c r="G12" s="8">
        <f>IF(TRIM(D12)="","",IFERROR(INDEX('Student Master'!W:W,MATCH(D12,'Student Master'!B:B,0)),"0"))</f>
        <v>46000</v>
      </c>
      <c r="H12" s="11">
        <f t="shared" si="1"/>
        <v>0.54347826086956519</v>
      </c>
      <c r="I12" s="10"/>
      <c r="J12" s="1" t="str">
        <f>IF(TRIM(D12)="","",IFERROR(INDEX('Student Master'!C:C,MATCH(D12,'Student Master'!B:B,0)),"0"))</f>
        <v>K. BHANU KIRAN</v>
      </c>
      <c r="K12" s="1" t="str">
        <f>IF(TRIM(D12)="","",IFERROR(INDEX('Student Master'!D:D,MATCH(D12,'Student Master'!B:B,0)),"0"))</f>
        <v>9 - AM</v>
      </c>
      <c r="L12" s="1" t="str">
        <f>IF(TRIM(D12)="","",IFERROR(INDEX('Student Master'!H:H,MATCH(D12,'Student Master'!B:B,0)),"0"))</f>
        <v>DARGAIAH</v>
      </c>
      <c r="M12" s="1" t="str">
        <f>IF(TRIM(D12)="","",IFERROR(INDEX('Student Master'!N:N,MATCH(D12,'Student Master'!B:B,0)),"0"))</f>
        <v>JAITHAPUR</v>
      </c>
      <c r="N12" s="1">
        <f>IF(TRIM(D12)="","",IFERROR(INDEX('Student Master'!L:L,MATCH(D12,'Student Master'!B:B,0)),"0"))</f>
        <v>9849930717</v>
      </c>
    </row>
    <row r="13" spans="1:14" x14ac:dyDescent="0.35">
      <c r="A13" s="1">
        <v>12</v>
      </c>
      <c r="B13" s="9"/>
      <c r="C13" s="1">
        <v>34</v>
      </c>
      <c r="D13" s="1">
        <v>3763</v>
      </c>
      <c r="E13" s="1">
        <v>14000</v>
      </c>
      <c r="F13" s="10"/>
      <c r="G13" s="8">
        <f>IF(TRIM(D13)="","",IFERROR(INDEX('Student Master'!W:W,MATCH(D13,'Student Master'!B:B,0)),"0"))</f>
        <v>29000</v>
      </c>
      <c r="H13" s="11">
        <f t="shared" si="1"/>
        <v>0.48275862068965519</v>
      </c>
      <c r="I13" s="10"/>
      <c r="J13" s="1" t="str">
        <f>IF(TRIM(D13)="","",IFERROR(INDEX('Student Master'!C:C,MATCH(D13,'Student Master'!B:B,0)),"0"))</f>
        <v>K. LOKESH</v>
      </c>
      <c r="K13" s="1" t="str">
        <f>IF(TRIM(D13)="","",IFERROR(INDEX('Student Master'!D:D,MATCH(D13,'Student Master'!B:B,0)),"0"))</f>
        <v>4 - AM</v>
      </c>
      <c r="L13" s="1" t="str">
        <f>IF(TRIM(D13)="","",IFERROR(INDEX('Student Master'!H:H,MATCH(D13,'Student Master'!B:B,0)),"0"))</f>
        <v>LASMAIAH</v>
      </c>
      <c r="M13" s="1" t="str">
        <f>IF(TRIM(D13)="","",IFERROR(INDEX('Student Master'!N:N,MATCH(D13,'Student Master'!B:B,0)),"0"))</f>
        <v>PENTAKALAN</v>
      </c>
      <c r="N13" s="1">
        <f>IF(TRIM(D13)="","",IFERROR(INDEX('Student Master'!L:L,MATCH(D13,'Student Master'!B:B,0)),"0"))</f>
        <v>6305716847</v>
      </c>
    </row>
    <row r="14" spans="1:14" x14ac:dyDescent="0.35">
      <c r="A14" s="1">
        <v>13</v>
      </c>
      <c r="B14" s="9"/>
      <c r="C14" s="20">
        <v>34</v>
      </c>
      <c r="D14" s="20">
        <v>4284</v>
      </c>
      <c r="E14" s="20">
        <v>12000</v>
      </c>
      <c r="F14" s="10"/>
      <c r="G14" s="8">
        <f>IF(TRIM(D14)="","",IFERROR(INDEX('Student Master'!W:W,MATCH(D14,'Student Master'!B:B,0)),"0"))</f>
        <v>19800</v>
      </c>
      <c r="H14" s="11">
        <f t="shared" si="1"/>
        <v>0.60606060606060608</v>
      </c>
      <c r="I14" s="10"/>
      <c r="J14" s="1" t="str">
        <f>IF(TRIM(D14)="","",IFERROR(INDEX('Student Master'!C:C,MATCH(D14,'Student Master'!B:B,0)),"0"))</f>
        <v>K. AKASH</v>
      </c>
      <c r="K14" s="1" t="str">
        <f>IF(TRIM(D14)="","",IFERROR(INDEX('Student Master'!D:D,MATCH(D14,'Student Master'!B:B,0)),"0"))</f>
        <v>2 - BM</v>
      </c>
      <c r="L14" s="1" t="str">
        <f>IF(TRIM(D14)="","",IFERROR(INDEX('Student Master'!H:H,MATCH(D14,'Student Master'!B:B,0)),"0"))</f>
        <v>K. LAXMAIAH</v>
      </c>
      <c r="M14" s="1" t="str">
        <f>IF(TRIM(D14)="","",IFERROR(INDEX('Student Master'!N:N,MATCH(D14,'Student Master'!B:B,0)),"0"))</f>
        <v>PENTAKALAN</v>
      </c>
      <c r="N14" s="1">
        <f>IF(TRIM(D14)="","",IFERROR(INDEX('Student Master'!L:L,MATCH(D14,'Student Master'!B:B,0)),"0"))</f>
        <v>6305716847</v>
      </c>
    </row>
    <row r="15" spans="1:14" x14ac:dyDescent="0.35">
      <c r="A15" s="1">
        <v>14</v>
      </c>
      <c r="B15" s="9"/>
      <c r="C15" s="20">
        <v>39</v>
      </c>
      <c r="D15" s="20">
        <v>4076</v>
      </c>
      <c r="E15" s="20">
        <v>12000</v>
      </c>
      <c r="F15" s="10"/>
      <c r="G15" s="8">
        <f>IF(TRIM(D15)="","",IFERROR(INDEX('Student Master'!W:W,MATCH(D15,'Student Master'!B:B,0)),"0"))</f>
        <v>17500</v>
      </c>
      <c r="H15" s="11">
        <f t="shared" si="1"/>
        <v>0.68571428571428572</v>
      </c>
      <c r="I15" s="10"/>
      <c r="J15" s="1" t="str">
        <f>IF(TRIM(D15)="","",IFERROR(INDEX('Student Master'!C:C,MATCH(D15,'Student Master'!B:B,0)),"0"))</f>
        <v>SD. FAYAZ</v>
      </c>
      <c r="K15" s="1" t="str">
        <f>IF(TRIM(D15)="","",IFERROR(INDEX('Student Master'!D:D,MATCH(D15,'Student Master'!B:B,0)),"0"))</f>
        <v>3 - AM</v>
      </c>
      <c r="L15" s="1" t="str">
        <f>IF(TRIM(D15)="","",IFERROR(INDEX('Student Master'!H:H,MATCH(D15,'Student Master'!B:B,0)),"0"))</f>
        <v>SD. SALEEM</v>
      </c>
      <c r="M15" s="1" t="str">
        <f>IF(TRIM(D15)="","",IFERROR(INDEX('Student Master'!N:N,MATCH(D15,'Student Master'!B:B,0)),"0"))</f>
        <v>KOPPARGA</v>
      </c>
      <c r="N15" s="1">
        <f>IF(TRIM(D15)="","",IFERROR(INDEX('Student Master'!L:L,MATCH(D15,'Student Master'!B:B,0)),"0"))</f>
        <v>9948810342</v>
      </c>
    </row>
    <row r="16" spans="1:14" x14ac:dyDescent="0.35">
      <c r="A16" s="1">
        <v>15</v>
      </c>
      <c r="B16" s="9"/>
      <c r="C16" s="20">
        <v>42</v>
      </c>
      <c r="D16" s="20">
        <v>3404</v>
      </c>
      <c r="E16" s="20">
        <v>7000</v>
      </c>
      <c r="F16" s="10"/>
      <c r="G16" s="8">
        <f>IF(TRIM(D16)="","",IFERROR(INDEX('Student Master'!W:W,MATCH(D16,'Student Master'!B:B,0)),"0"))</f>
        <v>24000</v>
      </c>
      <c r="H16" s="11">
        <f t="shared" si="1"/>
        <v>0.29166666666666669</v>
      </c>
      <c r="I16" s="10"/>
      <c r="J16" s="1" t="str">
        <f>IF(TRIM(D16)="","",IFERROR(INDEX('Student Master'!C:C,MATCH(D16,'Student Master'!B:B,0)),"0"))</f>
        <v>A. PRAVEEN KUMAR</v>
      </c>
      <c r="K16" s="1" t="str">
        <f>IF(TRIM(D16)="","",IFERROR(INDEX('Student Master'!D:D,MATCH(D16,'Student Master'!B:B,0)),"0"))</f>
        <v>7 - AM</v>
      </c>
      <c r="L16" s="1" t="str">
        <f>IF(TRIM(D16)="","",IFERROR(INDEX('Student Master'!H:H,MATCH(D16,'Student Master'!B:B,0)),"0"))</f>
        <v>LALU</v>
      </c>
      <c r="M16" s="1" t="str">
        <f>IF(TRIM(D16)="","",IFERROR(INDEX('Student Master'!N:N,MATCH(D16,'Student Master'!B:B,0)),"0"))</f>
        <v>HANGARGA</v>
      </c>
      <c r="N16" s="1">
        <f>IF(TRIM(D16)="","",IFERROR(INDEX('Student Master'!L:L,MATCH(D16,'Student Master'!B:B,0)),"0"))</f>
        <v>7013082412</v>
      </c>
    </row>
    <row r="17" spans="1:15" x14ac:dyDescent="0.35">
      <c r="A17" s="1">
        <v>16</v>
      </c>
      <c r="B17" s="9"/>
      <c r="C17" s="20">
        <v>42</v>
      </c>
      <c r="D17" s="20">
        <v>3403</v>
      </c>
      <c r="E17" s="20">
        <v>8000</v>
      </c>
      <c r="F17" s="10"/>
      <c r="G17" s="8">
        <f>IF(TRIM(D17)="","",IFERROR(INDEX('Student Master'!W:W,MATCH(D17,'Student Master'!B:B,0)),"0"))</f>
        <v>26000</v>
      </c>
      <c r="H17" s="11">
        <f t="shared" si="1"/>
        <v>0.30769230769230771</v>
      </c>
      <c r="I17" s="10"/>
      <c r="J17" s="1" t="str">
        <f>IF(TRIM(D17)="","",IFERROR(INDEX('Student Master'!C:C,MATCH(D17,'Student Master'!B:B,0)),"0"))</f>
        <v>A. SAI KUMAR</v>
      </c>
      <c r="K17" s="1" t="str">
        <f>IF(TRIM(D17)="","",IFERROR(INDEX('Student Master'!D:D,MATCH(D17,'Student Master'!B:B,0)),"0"))</f>
        <v>8 - AM</v>
      </c>
      <c r="L17" s="1" t="str">
        <f>IF(TRIM(D17)="","",IFERROR(INDEX('Student Master'!H:H,MATCH(D17,'Student Master'!B:B,0)),"0"))</f>
        <v>A. LALU</v>
      </c>
      <c r="M17" s="1" t="str">
        <f>IF(TRIM(D17)="","",IFERROR(INDEX('Student Master'!N:N,MATCH(D17,'Student Master'!B:B,0)),"0"))</f>
        <v>HANGARGA</v>
      </c>
      <c r="N17" s="1">
        <f>IF(TRIM(D17)="","",IFERROR(INDEX('Student Master'!L:L,MATCH(D17,'Student Master'!B:B,0)),"0"))</f>
        <v>7013082412</v>
      </c>
    </row>
    <row r="18" spans="1:15" x14ac:dyDescent="0.35">
      <c r="A18" s="1">
        <v>17</v>
      </c>
      <c r="B18" s="9"/>
      <c r="C18" s="20">
        <v>47</v>
      </c>
      <c r="D18" s="20">
        <v>3816</v>
      </c>
      <c r="E18" s="20">
        <v>12000</v>
      </c>
      <c r="F18" s="10"/>
      <c r="G18" s="8">
        <f>IF(TRIM(D18)="","",IFERROR(INDEX('Student Master'!W:W,MATCH(D18,'Student Master'!B:B,0)),"0"))</f>
        <v>24800</v>
      </c>
      <c r="H18" s="11">
        <f t="shared" si="1"/>
        <v>0.4838709677419355</v>
      </c>
      <c r="I18" s="10"/>
      <c r="J18" s="1" t="str">
        <f>IF(TRIM(D18)="","",IFERROR(INDEX('Student Master'!C:C,MATCH(D18,'Student Master'!B:B,0)),"0"))</f>
        <v>JAVERIYA BEGUM</v>
      </c>
      <c r="K18" s="1" t="str">
        <f>IF(TRIM(D18)="","",IFERROR(INDEX('Student Master'!D:D,MATCH(D18,'Student Master'!B:B,0)),"0"))</f>
        <v>4 - AM</v>
      </c>
      <c r="L18" s="1" t="str">
        <f>IF(TRIM(D18)="","",IFERROR(INDEX('Student Master'!H:H,MATCH(D18,'Student Master'!B:B,0)),"0"))</f>
        <v>SHADULLA KHAN</v>
      </c>
      <c r="M18" s="1" t="str">
        <f>IF(TRIM(D18)="","",IFERROR(INDEX('Student Master'!N:N,MATCH(D18,'Student Master'!B:B,0)),"0"))</f>
        <v>PENTAKALAN</v>
      </c>
      <c r="N18" s="1">
        <f>IF(TRIM(D18)="","",IFERROR(INDEX('Student Master'!L:L,MATCH(D18,'Student Master'!B:B,0)),"0"))</f>
        <v>9951386052</v>
      </c>
    </row>
    <row r="19" spans="1:15" x14ac:dyDescent="0.35">
      <c r="A19" s="1">
        <v>18</v>
      </c>
      <c r="B19" s="9"/>
      <c r="C19" s="20">
        <v>54</v>
      </c>
      <c r="D19" s="20">
        <v>2295</v>
      </c>
      <c r="E19" s="20">
        <v>18000</v>
      </c>
      <c r="F19" s="10"/>
      <c r="G19" s="8">
        <f>IF(TRIM(D19)="","",IFERROR(INDEX('Student Master'!W:W,MATCH(D19,'Student Master'!B:B,0)),"0"))</f>
        <v>49000</v>
      </c>
      <c r="H19" s="11">
        <f t="shared" si="1"/>
        <v>0.36734693877551022</v>
      </c>
      <c r="I19" s="10"/>
      <c r="J19" s="1" t="str">
        <f>IF(TRIM(D19)="","",IFERROR(INDEX('Student Master'!C:C,MATCH(D19,'Student Master'!B:B,0)),"0"))</f>
        <v>S. DHANUSH KUMAR</v>
      </c>
      <c r="K19" s="1" t="str">
        <f>IF(TRIM(D19)="","",IFERROR(INDEX('Student Master'!D:D,MATCH(D19,'Student Master'!B:B,0)),"0"))</f>
        <v>10 - AS</v>
      </c>
      <c r="L19" s="1" t="str">
        <f>IF(TRIM(D19)="","",IFERROR(INDEX('Student Master'!H:H,MATCH(D19,'Student Master'!B:B,0)),"0"))</f>
        <v>S. KRUSHNA</v>
      </c>
      <c r="M19" s="1" t="str">
        <f>IF(TRIM(D19)="","",IFERROR(INDEX('Student Master'!N:N,MATCH(D19,'Student Master'!B:B,0)),"0"))</f>
        <v>PANTA CAMP</v>
      </c>
      <c r="N19" s="1">
        <f>IF(TRIM(D19)="","",IFERROR(INDEX('Student Master'!L:L,MATCH(D19,'Student Master'!B:B,0)),"0"))</f>
        <v>9640924346</v>
      </c>
    </row>
    <row r="20" spans="1:15" x14ac:dyDescent="0.35">
      <c r="A20" s="1">
        <v>19</v>
      </c>
      <c r="B20" s="9"/>
      <c r="C20" s="20">
        <v>54</v>
      </c>
      <c r="D20" s="20">
        <v>2495</v>
      </c>
      <c r="E20" s="20">
        <v>14000</v>
      </c>
      <c r="F20" s="10"/>
      <c r="G20" s="8">
        <f>IF(TRIM(D20)="","",IFERROR(INDEX('Student Master'!W:W,MATCH(D20,'Student Master'!B:B,0)),"0"))</f>
        <v>45000</v>
      </c>
      <c r="H20" s="11">
        <f t="shared" si="1"/>
        <v>0.31111111111111112</v>
      </c>
      <c r="I20" s="10"/>
      <c r="J20" s="1" t="str">
        <f>IF(TRIM(D20)="","",IFERROR(INDEX('Student Master'!C:C,MATCH(D20,'Student Master'!B:B,0)),"0"))</f>
        <v>S. LAXMAN KUMAR</v>
      </c>
      <c r="K20" s="1" t="str">
        <f>IF(TRIM(D20)="","",IFERROR(INDEX('Student Master'!D:D,MATCH(D20,'Student Master'!B:B,0)),"0"))</f>
        <v>9 - AM</v>
      </c>
      <c r="L20" s="1" t="str">
        <f>IF(TRIM(D20)="","",IFERROR(INDEX('Student Master'!H:H,MATCH(D20,'Student Master'!B:B,0)),"0"))</f>
        <v>S. KRUSHNA</v>
      </c>
      <c r="M20" s="1" t="str">
        <f>IF(TRIM(D20)="","",IFERROR(INDEX('Student Master'!N:N,MATCH(D20,'Student Master'!B:B,0)),"0"))</f>
        <v>PANTA CAMP</v>
      </c>
      <c r="N20" s="1">
        <f>IF(TRIM(D20)="","",IFERROR(INDEX('Student Master'!L:L,MATCH(D20,'Student Master'!B:B,0)),"0"))</f>
        <v>9640924346</v>
      </c>
    </row>
    <row r="21" spans="1:15" x14ac:dyDescent="0.35">
      <c r="A21" s="1">
        <v>20</v>
      </c>
      <c r="B21" s="9"/>
      <c r="C21" s="20">
        <v>55</v>
      </c>
      <c r="D21" s="20">
        <v>3733</v>
      </c>
      <c r="E21" s="20">
        <v>11500</v>
      </c>
      <c r="F21" s="10"/>
      <c r="G21" s="8">
        <f>IF(TRIM(D21)="","",IFERROR(INDEX('Student Master'!W:W,MATCH(D21,'Student Master'!B:B,0)),"0"))</f>
        <v>21500</v>
      </c>
      <c r="H21" s="11">
        <f t="shared" si="1"/>
        <v>0.53488372093023251</v>
      </c>
      <c r="I21" s="10"/>
      <c r="J21" s="1" t="str">
        <f>IF(TRIM(D21)="","",IFERROR(INDEX('Student Master'!C:C,MATCH(D21,'Student Master'!B:B,0)),"0"))</f>
        <v>D. AKHILESH</v>
      </c>
      <c r="K21" s="1" t="str">
        <f>IF(TRIM(D21)="","",IFERROR(INDEX('Student Master'!D:D,MATCH(D21,'Student Master'!B:B,0)),"0"))</f>
        <v>4 - AM</v>
      </c>
      <c r="L21" s="1" t="str">
        <f>IF(TRIM(D21)="","",IFERROR(INDEX('Student Master'!H:H,MATCH(D21,'Student Master'!B:B,0)),"0"))</f>
        <v>NARENDER</v>
      </c>
      <c r="M21" s="1" t="str">
        <f>IF(TRIM(D21)="","",IFERROR(INDEX('Student Master'!N:N,MATCH(D21,'Student Master'!B:B,0)),"0"))</f>
        <v>YEDAPALLY</v>
      </c>
      <c r="N21" s="1">
        <f>IF(TRIM(D21)="","",IFERROR(INDEX('Student Master'!L:L,MATCH(D21,'Student Master'!B:B,0)),"0"))</f>
        <v>9010191358</v>
      </c>
    </row>
    <row r="22" spans="1:15" x14ac:dyDescent="0.35">
      <c r="A22" s="1">
        <v>21</v>
      </c>
      <c r="B22" s="9"/>
      <c r="C22" s="20">
        <v>57</v>
      </c>
      <c r="D22" s="20">
        <v>2527</v>
      </c>
      <c r="E22" s="20">
        <v>22000</v>
      </c>
      <c r="F22" s="10"/>
      <c r="G22" s="8">
        <f>IF(TRIM(D22)="","",IFERROR(INDEX('Student Master'!W:W,MATCH(D22,'Student Master'!B:B,0)),"0"))</f>
        <v>48000</v>
      </c>
      <c r="H22" s="11">
        <f t="shared" si="1"/>
        <v>0.45833333333333331</v>
      </c>
      <c r="I22" s="10"/>
      <c r="J22" s="1" t="str">
        <f>IF(TRIM(D22)="","",IFERROR(INDEX('Student Master'!C:C,MATCH(D22,'Student Master'!B:B,0)),"0"))</f>
        <v>K. GNANESHWAR</v>
      </c>
      <c r="K22" s="1" t="str">
        <f>IF(TRIM(D22)="","",IFERROR(INDEX('Student Master'!D:D,MATCH(D22,'Student Master'!B:B,0)),"0"))</f>
        <v>9 - AM</v>
      </c>
      <c r="L22" s="1" t="str">
        <f>IF(TRIM(D22)="","",IFERROR(INDEX('Student Master'!H:H,MATCH(D22,'Student Master'!B:B,0)),"0"))</f>
        <v>K. BAL RAJ</v>
      </c>
      <c r="M22" s="1" t="str">
        <f>IF(TRIM(D22)="","",IFERROR(INDEX('Student Master'!N:N,MATCH(D22,'Student Master'!B:B,0)),"0"))</f>
        <v>RAMPUR(K)</v>
      </c>
      <c r="N22" s="1">
        <f>IF(TRIM(D22)="","",IFERROR(INDEX('Student Master'!L:L,MATCH(D22,'Student Master'!B:B,0)),"0"))</f>
        <v>9908932337</v>
      </c>
    </row>
    <row r="23" spans="1:15" x14ac:dyDescent="0.35">
      <c r="A23" s="1">
        <v>22</v>
      </c>
      <c r="B23" s="9"/>
      <c r="C23" s="20">
        <v>62</v>
      </c>
      <c r="D23" s="20">
        <v>3568</v>
      </c>
      <c r="E23" s="20">
        <v>31000</v>
      </c>
      <c r="F23" s="10"/>
      <c r="G23" s="8" t="str">
        <f>IF(TRIM(D23)="","",IFERROR(INDEX('Student Master'!W:W,MATCH(D23,'Student Master'!B:B,0)),"0"))</f>
        <v>0</v>
      </c>
      <c r="H23" s="11" t="e">
        <f t="shared" si="1"/>
        <v>#DIV/0!</v>
      </c>
      <c r="I23" s="10"/>
      <c r="J23" s="1" t="str">
        <f>IF(TRIM(D23)="","",IFERROR(INDEX('Student Master'!C:C,MATCH(D23,'Student Master'!B:B,0)),"0"))</f>
        <v>0</v>
      </c>
      <c r="K23" s="1" t="str">
        <f>IF(TRIM(D23)="","",IFERROR(INDEX('Student Master'!D:D,MATCH(D23,'Student Master'!B:B,0)),"0"))</f>
        <v>0</v>
      </c>
      <c r="L23" s="1" t="str">
        <f>IF(TRIM(D23)="","",IFERROR(INDEX('Student Master'!H:H,MATCH(D23,'Student Master'!B:B,0)),"0"))</f>
        <v>0</v>
      </c>
      <c r="M23" s="1" t="str">
        <f>IF(TRIM(D23)="","",IFERROR(INDEX('Student Master'!N:N,MATCH(D23,'Student Master'!B:B,0)),"0"))</f>
        <v>0</v>
      </c>
      <c r="N23" s="1" t="str">
        <f>IF(TRIM(D23)="","",IFERROR(INDEX('Student Master'!L:L,MATCH(D23,'Student Master'!B:B,0)),"0"))</f>
        <v>0</v>
      </c>
      <c r="O23" t="s">
        <v>1142</v>
      </c>
    </row>
    <row r="24" spans="1:15" x14ac:dyDescent="0.35">
      <c r="A24" s="1">
        <v>23</v>
      </c>
      <c r="B24" s="9"/>
      <c r="C24" s="20">
        <v>67</v>
      </c>
      <c r="D24" s="20">
        <v>3505</v>
      </c>
      <c r="E24" s="20">
        <v>10500</v>
      </c>
      <c r="F24" s="10"/>
      <c r="G24" s="8">
        <f>IF(TRIM(D24)="","",IFERROR(INDEX('Student Master'!W:W,MATCH(D24,'Student Master'!B:B,0)),"0"))</f>
        <v>17500</v>
      </c>
      <c r="H24" s="11">
        <f t="shared" si="1"/>
        <v>0.6</v>
      </c>
      <c r="I24" s="10"/>
      <c r="J24" s="1" t="str">
        <f>IF(TRIM(D24)="","",IFERROR(INDEX('Student Master'!C:C,MATCH(D24,'Student Master'!B:B,0)),"0"))</f>
        <v>K. SHIVA KUMAR GOUD</v>
      </c>
      <c r="K24" s="1" t="str">
        <f>IF(TRIM(D24)="","",IFERROR(INDEX('Student Master'!D:D,MATCH(D24,'Student Master'!B:B,0)),"0"))</f>
        <v>5 - AM</v>
      </c>
      <c r="L24" s="1" t="str">
        <f>IF(TRIM(D24)="","",IFERROR(INDEX('Student Master'!H:H,MATCH(D24,'Student Master'!B:B,0)),"0"))</f>
        <v>SATISH GOUD</v>
      </c>
      <c r="M24" s="1" t="str">
        <f>IF(TRIM(D24)="","",IFERROR(INDEX('Student Master'!N:N,MATCH(D24,'Student Master'!B:B,0)),"0"))</f>
        <v>YEDAPALLY</v>
      </c>
      <c r="N24" s="1">
        <f>IF(TRIM(D24)="","",IFERROR(INDEX('Student Master'!L:L,MATCH(D24,'Student Master'!B:B,0)),"0"))</f>
        <v>9948829416</v>
      </c>
    </row>
    <row r="25" spans="1:15" x14ac:dyDescent="0.35">
      <c r="A25" s="1">
        <v>24</v>
      </c>
      <c r="B25" s="9"/>
      <c r="C25" s="20">
        <v>68</v>
      </c>
      <c r="D25" s="20">
        <v>3618</v>
      </c>
      <c r="E25" s="20">
        <v>12500</v>
      </c>
      <c r="F25" s="10"/>
      <c r="G25" s="8" t="str">
        <f>IF(TRIM(D25)="","",IFERROR(INDEX('Student Master'!W:W,MATCH(D25,'Student Master'!B:B,0)),"0"))</f>
        <v>0</v>
      </c>
      <c r="H25" s="11" t="e">
        <f t="shared" si="1"/>
        <v>#DIV/0!</v>
      </c>
      <c r="I25" s="10"/>
      <c r="J25" s="1" t="str">
        <f>IF(TRIM(D25)="","",IFERROR(INDEX('Student Master'!C:C,MATCH(D25,'Student Master'!B:B,0)),"0"))</f>
        <v>0</v>
      </c>
      <c r="K25" s="1" t="str">
        <f>IF(TRIM(D25)="","",IFERROR(INDEX('Student Master'!D:D,MATCH(D25,'Student Master'!B:B,0)),"0"))</f>
        <v>0</v>
      </c>
      <c r="L25" s="1" t="str">
        <f>IF(TRIM(D25)="","",IFERROR(INDEX('Student Master'!H:H,MATCH(D25,'Student Master'!B:B,0)),"0"))</f>
        <v>0</v>
      </c>
      <c r="M25" s="1" t="str">
        <f>IF(TRIM(D25)="","",IFERROR(INDEX('Student Master'!N:N,MATCH(D25,'Student Master'!B:B,0)),"0"))</f>
        <v>0</v>
      </c>
      <c r="N25" s="1" t="str">
        <f>IF(TRIM(D25)="","",IFERROR(INDEX('Student Master'!L:L,MATCH(D25,'Student Master'!B:B,0)),"0"))</f>
        <v>0</v>
      </c>
      <c r="O25" t="s">
        <v>1446</v>
      </c>
    </row>
    <row r="26" spans="1:15" x14ac:dyDescent="0.35">
      <c r="A26" s="1">
        <v>25</v>
      </c>
      <c r="B26" s="9"/>
      <c r="C26" s="20">
        <v>69</v>
      </c>
      <c r="D26" s="20">
        <v>3753</v>
      </c>
      <c r="E26" s="20">
        <v>11500</v>
      </c>
      <c r="F26" s="10"/>
      <c r="G26" s="8">
        <f>IF(TRIM(D26)="","",IFERROR(INDEX('Student Master'!W:W,MATCH(D26,'Student Master'!B:B,0)),"0"))</f>
        <v>25500</v>
      </c>
      <c r="H26" s="11">
        <f t="shared" si="1"/>
        <v>0.45098039215686275</v>
      </c>
      <c r="I26" s="10"/>
      <c r="J26" s="1" t="str">
        <f>IF(TRIM(D26)="","",IFERROR(INDEX('Student Master'!C:C,MATCH(D26,'Student Master'!B:B,0)),"0"))</f>
        <v>G. PRANUJA</v>
      </c>
      <c r="K26" s="1" t="str">
        <f>IF(TRIM(D26)="","",IFERROR(INDEX('Student Master'!D:D,MATCH(D26,'Student Master'!B:B,0)),"0"))</f>
        <v>4 - BM</v>
      </c>
      <c r="L26" s="1" t="str">
        <f>IF(TRIM(D26)="","",IFERROR(INDEX('Student Master'!H:H,MATCH(D26,'Student Master'!B:B,0)),"0"))</f>
        <v>G. ABBAIAH</v>
      </c>
      <c r="M26" s="1" t="str">
        <f>IF(TRIM(D26)="","",IFERROR(INDEX('Student Master'!N:N,MATCH(D26,'Student Master'!B:B,0)),"0"))</f>
        <v>YEDAPALLY</v>
      </c>
      <c r="N26" s="1">
        <f>IF(TRIM(D26)="","",IFERROR(INDEX('Student Master'!L:L,MATCH(D26,'Student Master'!B:B,0)),"0"))</f>
        <v>9866828994</v>
      </c>
    </row>
    <row r="27" spans="1:15" x14ac:dyDescent="0.35">
      <c r="A27" s="1">
        <v>26</v>
      </c>
      <c r="B27" s="9"/>
      <c r="C27" s="20">
        <v>75</v>
      </c>
      <c r="D27" s="20">
        <v>2816</v>
      </c>
      <c r="E27" s="20">
        <v>24000</v>
      </c>
      <c r="F27" s="10"/>
      <c r="G27" s="8">
        <f>IF(TRIM(D27)="","",IFERROR(INDEX('Student Master'!W:W,MATCH(D27,'Student Master'!B:B,0)),"0"))</f>
        <v>36000</v>
      </c>
      <c r="H27" s="11">
        <f t="shared" si="1"/>
        <v>0.66666666666666663</v>
      </c>
      <c r="I27" s="10"/>
      <c r="J27" s="1" t="str">
        <f>IF(TRIM(D27)="","",IFERROR(INDEX('Student Master'!C:C,MATCH(D27,'Student Master'!B:B,0)),"0"))</f>
        <v>B. RUPESH</v>
      </c>
      <c r="K27" s="1" t="str">
        <f>IF(TRIM(D27)="","",IFERROR(INDEX('Student Master'!D:D,MATCH(D27,'Student Master'!B:B,0)),"0"))</f>
        <v>8 - AM</v>
      </c>
      <c r="L27" s="1" t="str">
        <f>IF(TRIM(D27)="","",IFERROR(INDEX('Student Master'!H:H,MATCH(D27,'Student Master'!B:B,0)),"0"))</f>
        <v>RAJU</v>
      </c>
      <c r="M27" s="1" t="str">
        <f>IF(TRIM(D27)="","",IFERROR(INDEX('Student Master'!N:N,MATCH(D27,'Student Master'!B:B,0)),"0"))</f>
        <v>YEDAPALLY</v>
      </c>
      <c r="N27" s="1">
        <f>IF(TRIM(D27)="","",IFERROR(INDEX('Student Master'!L:L,MATCH(D27,'Student Master'!B:B,0)),"0"))</f>
        <v>9949689478</v>
      </c>
    </row>
    <row r="28" spans="1:15" x14ac:dyDescent="0.35">
      <c r="A28" s="1">
        <v>27</v>
      </c>
      <c r="B28" s="9"/>
      <c r="C28" s="20">
        <v>78</v>
      </c>
      <c r="D28" s="20">
        <v>4455</v>
      </c>
      <c r="E28" s="20">
        <v>12000</v>
      </c>
      <c r="F28" s="10"/>
      <c r="G28" s="8">
        <f>IF(TRIM(D28)="","",IFERROR(INDEX('Student Master'!W:W,MATCH(D28,'Student Master'!B:B,0)),"0"))</f>
        <v>12500</v>
      </c>
      <c r="H28" s="11">
        <f t="shared" si="1"/>
        <v>0.96</v>
      </c>
      <c r="I28" s="10"/>
      <c r="J28" s="1" t="str">
        <f>IF(TRIM(D28)="","",IFERROR(INDEX('Student Master'!C:C,MATCH(D28,'Student Master'!B:B,0)),"0"))</f>
        <v>N. UDAYA SRI</v>
      </c>
      <c r="K28" s="1" t="str">
        <f>IF(TRIM(D28)="","",IFERROR(INDEX('Student Master'!D:D,MATCH(D28,'Student Master'!B:B,0)),"0"))</f>
        <v>3 - AM</v>
      </c>
      <c r="L28" s="1" t="str">
        <f>IF(TRIM(D28)="","",IFERROR(INDEX('Student Master'!H:H,MATCH(D28,'Student Master'!B:B,0)),"0"))</f>
        <v>N. ASHOK</v>
      </c>
      <c r="M28" s="1" t="str">
        <f>IF(TRIM(D28)="","",IFERROR(INDEX('Student Master'!N:N,MATCH(D28,'Student Master'!B:B,0)),"0"))</f>
        <v>PENTAKALAN</v>
      </c>
      <c r="N28" s="1">
        <f>IF(TRIM(D28)="","",IFERROR(INDEX('Student Master'!L:L,MATCH(D28,'Student Master'!B:B,0)),"0"))</f>
        <v>9381132235</v>
      </c>
    </row>
    <row r="29" spans="1:15" x14ac:dyDescent="0.35">
      <c r="A29" s="1">
        <v>28</v>
      </c>
      <c r="B29" s="9"/>
      <c r="C29" s="20">
        <v>95</v>
      </c>
      <c r="D29" s="20">
        <v>2649</v>
      </c>
      <c r="E29" s="20">
        <v>35000</v>
      </c>
      <c r="F29" s="10"/>
      <c r="G29" s="8">
        <f>IF(TRIM(D29)="","",IFERROR(INDEX('Student Master'!W:W,MATCH(D29,'Student Master'!B:B,0)),"0"))</f>
        <v>51500</v>
      </c>
      <c r="H29" s="11">
        <f t="shared" si="1"/>
        <v>0.67961165048543692</v>
      </c>
      <c r="I29" s="10"/>
      <c r="J29" s="1" t="str">
        <f>IF(TRIM(D29)="","",IFERROR(INDEX('Student Master'!C:C,MATCH(D29,'Student Master'!B:B,0)),"0"))</f>
        <v>K. MANI VARMA</v>
      </c>
      <c r="K29" s="1" t="str">
        <f>IF(TRIM(D29)="","",IFERROR(INDEX('Student Master'!D:D,MATCH(D29,'Student Master'!B:B,0)),"0"))</f>
        <v>10 - AS</v>
      </c>
      <c r="L29" s="1" t="str">
        <f>IF(TRIM(D29)="","",IFERROR(INDEX('Student Master'!H:H,MATCH(D29,'Student Master'!B:B,0)),"0"))</f>
        <v>CHINNA SAILU</v>
      </c>
      <c r="M29" s="1" t="str">
        <f>IF(TRIM(D29)="","",IFERROR(INDEX('Student Master'!N:N,MATCH(D29,'Student Master'!B:B,0)),"0"))</f>
        <v>KUMMANPALLY</v>
      </c>
      <c r="N29" s="1">
        <f>IF(TRIM(D29)="","",IFERROR(INDEX('Student Master'!L:L,MATCH(D29,'Student Master'!B:B,0)),"0"))</f>
        <v>9912319661</v>
      </c>
    </row>
    <row r="30" spans="1:15" x14ac:dyDescent="0.35">
      <c r="A30" s="1">
        <v>29</v>
      </c>
      <c r="B30" s="9"/>
      <c r="C30" s="20">
        <v>98</v>
      </c>
      <c r="D30" s="20">
        <v>3306</v>
      </c>
      <c r="E30" s="20">
        <v>20000</v>
      </c>
      <c r="F30" s="10"/>
      <c r="G30" s="8">
        <f>IF(TRIM(D30)="","",IFERROR(INDEX('Student Master'!W:W,MATCH(D30,'Student Master'!B:B,0)),"0"))</f>
        <v>30500</v>
      </c>
      <c r="H30" s="11">
        <f t="shared" si="1"/>
        <v>0.65573770491803274</v>
      </c>
      <c r="I30" s="10"/>
      <c r="J30" s="1" t="str">
        <f>IF(TRIM(D30)="","",IFERROR(INDEX('Student Master'!C:C,MATCH(D30,'Student Master'!B:B,0)),"0"))</f>
        <v>J. SAI CHARAN</v>
      </c>
      <c r="K30" s="1" t="str">
        <f>IF(TRIM(D30)="","",IFERROR(INDEX('Student Master'!D:D,MATCH(D30,'Student Master'!B:B,0)),"0"))</f>
        <v>6 - BM</v>
      </c>
      <c r="L30" s="1" t="str">
        <f>IF(TRIM(D30)="","",IFERROR(INDEX('Student Master'!H:H,MATCH(D30,'Student Master'!B:B,0)),"0"))</f>
        <v>GANGADHAR</v>
      </c>
      <c r="M30" s="1" t="str">
        <f>IF(TRIM(D30)="","",IFERROR(INDEX('Student Master'!N:N,MATCH(D30,'Student Master'!B:B,0)),"0"))</f>
        <v>KALDURKI</v>
      </c>
      <c r="N30" s="1">
        <f>IF(TRIM(D30)="","",IFERROR(INDEX('Student Master'!L:L,MATCH(D30,'Student Master'!B:B,0)),"0"))</f>
        <v>9393407777</v>
      </c>
    </row>
    <row r="31" spans="1:15" x14ac:dyDescent="0.35">
      <c r="A31" s="1">
        <v>30</v>
      </c>
      <c r="B31" s="9"/>
      <c r="C31" s="20">
        <v>104</v>
      </c>
      <c r="D31" s="20">
        <v>4156</v>
      </c>
      <c r="E31" s="20">
        <v>6000</v>
      </c>
      <c r="F31" s="10"/>
      <c r="G31" s="8">
        <f>IF(TRIM(D31)="","",IFERROR(INDEX('Student Master'!W:W,MATCH(D31,'Student Master'!B:B,0)),"0"))</f>
        <v>12300</v>
      </c>
      <c r="H31" s="11">
        <f t="shared" si="1"/>
        <v>0.48780487804878048</v>
      </c>
      <c r="I31" s="10"/>
      <c r="J31" s="1" t="str">
        <f>IF(TRIM(D31)="","",IFERROR(INDEX('Student Master'!C:C,MATCH(D31,'Student Master'!B:B,0)),"0"))</f>
        <v>N. POOJA</v>
      </c>
      <c r="K31" s="1" t="str">
        <f>IF(TRIM(D31)="","",IFERROR(INDEX('Student Master'!D:D,MATCH(D31,'Student Master'!B:B,0)),"0"))</f>
        <v>2 - AM</v>
      </c>
      <c r="L31" s="1" t="str">
        <f>IF(TRIM(D31)="","",IFERROR(INDEX('Student Master'!H:H,MATCH(D31,'Student Master'!B:B,0)),"0"))</f>
        <v>N. POSHETTY</v>
      </c>
      <c r="M31" s="1" t="str">
        <f>IF(TRIM(D31)="","",IFERROR(INDEX('Student Master'!N:N,MATCH(D31,'Student Master'!B:B,0)),"0"))</f>
        <v>KUMMANPALLY</v>
      </c>
      <c r="N31" s="1">
        <f>IF(TRIM(D31)="","",IFERROR(INDEX('Student Master'!L:L,MATCH(D31,'Student Master'!B:B,0)),"0"))</f>
        <v>9951138284</v>
      </c>
    </row>
    <row r="32" spans="1:15" x14ac:dyDescent="0.35">
      <c r="A32" s="1">
        <v>31</v>
      </c>
      <c r="B32" s="9"/>
      <c r="C32" s="20">
        <v>104</v>
      </c>
      <c r="D32" s="20">
        <v>3776</v>
      </c>
      <c r="E32" s="20">
        <v>10000</v>
      </c>
      <c r="F32" s="10"/>
      <c r="G32" s="8">
        <f>IF(TRIM(D32)="","",IFERROR(INDEX('Student Master'!W:W,MATCH(D32,'Student Master'!B:B,0)),"0"))</f>
        <v>22400</v>
      </c>
      <c r="H32" s="11">
        <f t="shared" si="1"/>
        <v>0.44642857142857145</v>
      </c>
      <c r="I32" s="10"/>
      <c r="J32" s="1" t="str">
        <f>IF(TRIM(D32)="","",IFERROR(INDEX('Student Master'!C:C,MATCH(D32,'Student Master'!B:B,0)),"0"))</f>
        <v>N. AKSHITH KHANNA</v>
      </c>
      <c r="K32" s="1" t="str">
        <f>IF(TRIM(D32)="","",IFERROR(INDEX('Student Master'!D:D,MATCH(D32,'Student Master'!B:B,0)),"0"))</f>
        <v>4 - BM</v>
      </c>
      <c r="L32" s="1" t="str">
        <f>IF(TRIM(D32)="","",IFERROR(INDEX('Student Master'!H:H,MATCH(D32,'Student Master'!B:B,0)),"0"))</f>
        <v>N. POSHETTY</v>
      </c>
      <c r="M32" s="1" t="str">
        <f>IF(TRIM(D32)="","",IFERROR(INDEX('Student Master'!N:N,MATCH(D32,'Student Master'!B:B,0)),"0"))</f>
        <v>KUMMANPALLY</v>
      </c>
      <c r="N32" s="1">
        <f>IF(TRIM(D32)="","",IFERROR(INDEX('Student Master'!L:L,MATCH(D32,'Student Master'!B:B,0)),"0"))</f>
        <v>9951138284</v>
      </c>
    </row>
    <row r="33" spans="1:15" x14ac:dyDescent="0.35">
      <c r="A33" s="1">
        <v>32</v>
      </c>
      <c r="B33" s="9"/>
      <c r="C33" s="20">
        <v>106</v>
      </c>
      <c r="D33" s="20">
        <v>3641</v>
      </c>
      <c r="E33" s="20">
        <v>4000</v>
      </c>
      <c r="F33" s="10"/>
      <c r="G33" s="8">
        <f>IF(TRIM(D33)="","",IFERROR(INDEX('Student Master'!W:W,MATCH(D33,'Student Master'!B:B,0)),"0"))</f>
        <v>24000</v>
      </c>
      <c r="H33" s="11">
        <f t="shared" si="1"/>
        <v>0.16666666666666666</v>
      </c>
      <c r="I33" s="10"/>
      <c r="J33" s="1" t="str">
        <f>IF(TRIM(D33)="","",IFERROR(INDEX('Student Master'!C:C,MATCH(D33,'Student Master'!B:B,0)),"0"))</f>
        <v>O. SANJANA</v>
      </c>
      <c r="K33" s="1" t="str">
        <f>IF(TRIM(D33)="","",IFERROR(INDEX('Student Master'!D:D,MATCH(D33,'Student Master'!B:B,0)),"0"))</f>
        <v>5 - AM</v>
      </c>
      <c r="L33" s="1" t="str">
        <f>IF(TRIM(D33)="","",IFERROR(INDEX('Student Master'!H:H,MATCH(D33,'Student Master'!B:B,0)),"0"))</f>
        <v>DHARMAIAH</v>
      </c>
      <c r="M33" s="1" t="str">
        <f>IF(TRIM(D33)="","",IFERROR(INDEX('Student Master'!N:N,MATCH(D33,'Student Master'!B:B,0)),"0"))</f>
        <v>NEAR H.P.O.</v>
      </c>
      <c r="N33" s="1">
        <f>IF(TRIM(D33)="","",IFERROR(INDEX('Student Master'!L:L,MATCH(D33,'Student Master'!B:B,0)),"0"))</f>
        <v>9542968366</v>
      </c>
    </row>
    <row r="34" spans="1:15" x14ac:dyDescent="0.35">
      <c r="A34" s="1">
        <v>33</v>
      </c>
      <c r="B34" s="9"/>
      <c r="C34" s="20">
        <v>107</v>
      </c>
      <c r="D34" s="20">
        <v>2718</v>
      </c>
      <c r="E34" s="20">
        <v>15000</v>
      </c>
      <c r="F34" s="10"/>
      <c r="G34" s="8">
        <f>IF(TRIM(D34)="","",IFERROR(INDEX('Student Master'!W:W,MATCH(D34,'Student Master'!B:B,0)),"0"))</f>
        <v>28500</v>
      </c>
      <c r="H34" s="11">
        <f t="shared" si="1"/>
        <v>0.52631578947368418</v>
      </c>
      <c r="I34" s="10"/>
      <c r="J34" s="1" t="str">
        <f>IF(TRIM(D34)="","",IFERROR(INDEX('Student Master'!C:C,MATCH(D34,'Student Master'!B:B,0)),"0"))</f>
        <v>M. AJAY</v>
      </c>
      <c r="K34" s="1" t="str">
        <f>IF(TRIM(D34)="","",IFERROR(INDEX('Student Master'!D:D,MATCH(D34,'Student Master'!B:B,0)),"0"))</f>
        <v>8 - AM</v>
      </c>
      <c r="L34" s="1" t="str">
        <f>IF(TRIM(D34)="","",IFERROR(INDEX('Student Master'!H:H,MATCH(D34,'Student Master'!B:B,0)),"0"))</f>
        <v>VITTAL</v>
      </c>
      <c r="M34" s="1" t="str">
        <f>IF(TRIM(D34)="","",IFERROR(INDEX('Student Master'!N:N,MATCH(D34,'Student Master'!B:B,0)),"0"))</f>
        <v>NAGANPALLY</v>
      </c>
      <c r="N34" s="1">
        <f>IF(TRIM(D34)="","",IFERROR(INDEX('Student Master'!L:L,MATCH(D34,'Student Master'!B:B,0)),"0"))</f>
        <v>8179684778</v>
      </c>
    </row>
    <row r="35" spans="1:15" x14ac:dyDescent="0.35">
      <c r="A35" s="1">
        <v>34</v>
      </c>
      <c r="B35" s="9"/>
      <c r="C35" s="20">
        <v>107</v>
      </c>
      <c r="D35" s="20">
        <v>2155</v>
      </c>
      <c r="E35" s="20">
        <v>32000</v>
      </c>
      <c r="F35" s="10"/>
      <c r="G35" s="8" t="str">
        <f>IF(TRIM(D35)="","",IFERROR(INDEX('Student Master'!W:W,MATCH(D35,'Student Master'!B:B,0)),"0"))</f>
        <v>0</v>
      </c>
      <c r="H35" s="11" t="e">
        <f t="shared" si="1"/>
        <v>#DIV/0!</v>
      </c>
      <c r="I35" s="10"/>
      <c r="J35" s="1" t="str">
        <f>IF(TRIM(D35)="","",IFERROR(INDEX('Student Master'!C:C,MATCH(D35,'Student Master'!B:B,0)),"0"))</f>
        <v>0</v>
      </c>
      <c r="K35" s="1" t="str">
        <f>IF(TRIM(D35)="","",IFERROR(INDEX('Student Master'!D:D,MATCH(D35,'Student Master'!B:B,0)),"0"))</f>
        <v>0</v>
      </c>
      <c r="L35" s="1" t="str">
        <f>IF(TRIM(D35)="","",IFERROR(INDEX('Student Master'!H:H,MATCH(D35,'Student Master'!B:B,0)),"0"))</f>
        <v>0</v>
      </c>
      <c r="M35" s="1" t="str">
        <f>IF(TRIM(D35)="","",IFERROR(INDEX('Student Master'!N:N,MATCH(D35,'Student Master'!B:B,0)),"0"))</f>
        <v>0</v>
      </c>
      <c r="N35" s="1" t="str">
        <f>IF(TRIM(D35)="","",IFERROR(INDEX('Student Master'!L:L,MATCH(D35,'Student Master'!B:B,0)),"0"))</f>
        <v>0</v>
      </c>
      <c r="O35" t="s">
        <v>6211</v>
      </c>
    </row>
    <row r="36" spans="1:15" x14ac:dyDescent="0.35">
      <c r="A36" s="1">
        <v>35</v>
      </c>
      <c r="B36" s="9"/>
      <c r="C36" s="20">
        <v>108</v>
      </c>
      <c r="D36" s="20">
        <v>3455</v>
      </c>
      <c r="E36" s="20">
        <v>10000</v>
      </c>
      <c r="F36" s="10"/>
      <c r="G36" s="8">
        <f>IF(TRIM(D36)="","",IFERROR(INDEX('Student Master'!W:W,MATCH(D36,'Student Master'!B:B,0)),"0"))</f>
        <v>0</v>
      </c>
      <c r="H36" s="11" t="e">
        <f t="shared" si="1"/>
        <v>#DIV/0!</v>
      </c>
      <c r="I36" s="10"/>
      <c r="J36" s="1" t="str">
        <f>IF(TRIM(D36)="","",IFERROR(INDEX('Student Master'!C:C,MATCH(D36,'Student Master'!B:B,0)),"0"))</f>
        <v>SK.SAILANI</v>
      </c>
      <c r="K36" s="1" t="str">
        <f>IF(TRIM(D36)="","",IFERROR(INDEX('Student Master'!D:D,MATCH(D36,'Student Master'!B:B,0)),"0"))</f>
        <v>6 - AM</v>
      </c>
      <c r="L36" s="1" t="str">
        <f>IF(TRIM(D36)="","",IFERROR(INDEX('Student Master'!H:H,MATCH(D36,'Student Master'!B:B,0)),"0"))</f>
        <v>ZIYAUDDIN</v>
      </c>
      <c r="M36" s="1" t="str">
        <f>IF(TRIM(D36)="","",IFERROR(INDEX('Student Master'!N:N,MATCH(D36,'Student Master'!B:B,0)),"0"))</f>
        <v>GOSHALA ROAD</v>
      </c>
      <c r="N36" s="1">
        <f>IF(TRIM(D36)="","",IFERROR(INDEX('Student Master'!L:L,MATCH(D36,'Student Master'!B:B,0)),"0"))</f>
        <v>9542914511</v>
      </c>
    </row>
    <row r="37" spans="1:15" x14ac:dyDescent="0.35">
      <c r="A37" s="1">
        <v>36</v>
      </c>
      <c r="B37" s="9"/>
      <c r="C37" s="20">
        <v>111</v>
      </c>
      <c r="D37" s="20">
        <v>2315</v>
      </c>
      <c r="E37" s="20">
        <v>20000</v>
      </c>
      <c r="F37" s="10"/>
      <c r="G37" s="8">
        <f>IF(TRIM(D37)="","",IFERROR(INDEX('Student Master'!W:W,MATCH(D37,'Student Master'!B:B,0)),"0"))</f>
        <v>40000</v>
      </c>
      <c r="H37" s="11">
        <f t="shared" si="1"/>
        <v>0.5</v>
      </c>
      <c r="I37" s="10"/>
      <c r="J37" s="1" t="str">
        <f>IF(TRIM(D37)="","",IFERROR(INDEX('Student Master'!C:C,MATCH(D37,'Student Master'!B:B,0)),"0"))</f>
        <v>M. MADHAV RAO</v>
      </c>
      <c r="K37" s="1" t="str">
        <f>IF(TRIM(D37)="","",IFERROR(INDEX('Student Master'!D:D,MATCH(D37,'Student Master'!B:B,0)),"0"))</f>
        <v>10 - AS</v>
      </c>
      <c r="L37" s="1" t="str">
        <f>IF(TRIM(D37)="","",IFERROR(INDEX('Student Master'!H:H,MATCH(D37,'Student Master'!B:B,0)),"0"))</f>
        <v>GANGADHAR</v>
      </c>
      <c r="M37" s="1" t="str">
        <f>IF(TRIM(D37)="","",IFERROR(INDEX('Student Master'!N:N,MATCH(D37,'Student Master'!B:B,0)),"0"))</f>
        <v>KALDURKI</v>
      </c>
      <c r="N37" s="1">
        <f>IF(TRIM(D37)="","",IFERROR(INDEX('Student Master'!L:L,MATCH(D37,'Student Master'!B:B,0)),"0"))</f>
        <v>9346945718</v>
      </c>
    </row>
    <row r="38" spans="1:15" x14ac:dyDescent="0.35">
      <c r="A38" s="1">
        <v>37</v>
      </c>
      <c r="B38" s="9"/>
      <c r="C38" s="20">
        <v>112</v>
      </c>
      <c r="D38" s="20">
        <v>3276</v>
      </c>
      <c r="E38" s="20">
        <v>15000</v>
      </c>
      <c r="F38" s="10"/>
      <c r="G38" s="8">
        <f>IF(TRIM(D38)="","",IFERROR(INDEX('Student Master'!W:W,MATCH(D38,'Student Master'!B:B,0)),"0"))</f>
        <v>27000</v>
      </c>
      <c r="H38" s="11">
        <f t="shared" si="1"/>
        <v>0.55555555555555558</v>
      </c>
      <c r="I38" s="10"/>
      <c r="J38" s="1" t="str">
        <f>IF(TRIM(D38)="","",IFERROR(INDEX('Student Master'!C:C,MATCH(D38,'Student Master'!B:B,0)),"0"))</f>
        <v>M. VENKATESH</v>
      </c>
      <c r="K38" s="1" t="str">
        <f>IF(TRIM(D38)="","",IFERROR(INDEX('Student Master'!D:D,MATCH(D38,'Student Master'!B:B,0)),"0"))</f>
        <v>6 - AM</v>
      </c>
      <c r="L38" s="1" t="str">
        <f>IF(TRIM(D38)="","",IFERROR(INDEX('Student Master'!H:H,MATCH(D38,'Student Master'!B:B,0)),"0"))</f>
        <v>SHIVA KUMAR</v>
      </c>
      <c r="M38" s="1" t="str">
        <f>IF(TRIM(D38)="","",IFERROR(INDEX('Student Master'!N:N,MATCH(D38,'Student Master'!B:B,0)),"0"))</f>
        <v>KALDURKI</v>
      </c>
      <c r="N38" s="1">
        <f>IF(TRIM(D38)="","",IFERROR(INDEX('Student Master'!L:L,MATCH(D38,'Student Master'!B:B,0)),"0"))</f>
        <v>8374774777</v>
      </c>
    </row>
    <row r="39" spans="1:15" x14ac:dyDescent="0.35">
      <c r="A39" s="1">
        <v>38</v>
      </c>
      <c r="B39" s="9"/>
      <c r="C39" s="20">
        <v>112</v>
      </c>
      <c r="D39" s="20">
        <v>4347</v>
      </c>
      <c r="E39" s="20">
        <v>10000</v>
      </c>
      <c r="F39" s="10"/>
      <c r="G39" s="8">
        <f>IF(TRIM(D39)="","",IFERROR(INDEX('Student Master'!W:W,MATCH(D39,'Student Master'!B:B,0)),"0"))</f>
        <v>16000</v>
      </c>
      <c r="H39" s="11">
        <f t="shared" si="1"/>
        <v>0.625</v>
      </c>
      <c r="I39" s="10"/>
      <c r="J39" s="1" t="str">
        <f>IF(TRIM(D39)="","",IFERROR(INDEX('Student Master'!C:C,MATCH(D39,'Student Master'!B:B,0)),"0"))</f>
        <v>M. MANMATH</v>
      </c>
      <c r="K39" s="1" t="str">
        <f>IF(TRIM(D39)="","",IFERROR(INDEX('Student Master'!D:D,MATCH(D39,'Student Master'!B:B,0)),"0"))</f>
        <v>1 - AM</v>
      </c>
      <c r="L39" s="1" t="str">
        <f>IF(TRIM(D39)="","",IFERROR(INDEX('Student Master'!H:H,MATCH(D39,'Student Master'!B:B,0)),"0"))</f>
        <v>M. SHIVA KUMAR</v>
      </c>
      <c r="M39" s="1" t="str">
        <f>IF(TRIM(D39)="","",IFERROR(INDEX('Student Master'!N:N,MATCH(D39,'Student Master'!B:B,0)),"0"))</f>
        <v>KALDURKI</v>
      </c>
      <c r="N39" s="1">
        <f>IF(TRIM(D39)="","",IFERROR(INDEX('Student Master'!L:L,MATCH(D39,'Student Master'!B:B,0)),"0"))</f>
        <v>8374774777</v>
      </c>
    </row>
    <row r="40" spans="1:15" x14ac:dyDescent="0.35">
      <c r="A40" s="1">
        <v>39</v>
      </c>
      <c r="B40" s="9"/>
      <c r="C40" s="20">
        <v>114</v>
      </c>
      <c r="D40" s="20">
        <v>3867</v>
      </c>
      <c r="E40" s="20">
        <v>15000</v>
      </c>
      <c r="F40" s="10"/>
      <c r="G40" s="8">
        <f>IF(TRIM(D40)="","",IFERROR(INDEX('Student Master'!W:W,MATCH(D40,'Student Master'!B:B,0)),"0"))</f>
        <v>45300</v>
      </c>
      <c r="H40" s="11">
        <f t="shared" si="1"/>
        <v>0.33112582781456956</v>
      </c>
      <c r="I40" s="10"/>
      <c r="J40" s="1" t="str">
        <f>IF(TRIM(D40)="","",IFERROR(INDEX('Student Master'!C:C,MATCH(D40,'Student Master'!B:B,0)),"0"))</f>
        <v>MAHEVEESH</v>
      </c>
      <c r="K40" s="1" t="str">
        <f>IF(TRIM(D40)="","",IFERROR(INDEX('Student Master'!D:D,MATCH(D40,'Student Master'!B:B,0)),"0"))</f>
        <v>9 - AM</v>
      </c>
      <c r="L40" s="1" t="str">
        <f>IF(TRIM(D40)="","",IFERROR(INDEX('Student Master'!H:H,MATCH(D40,'Student Master'!B:B,0)),"0"))</f>
        <v>SK. ALIULLA</v>
      </c>
      <c r="M40" s="1" t="str">
        <f>IF(TRIM(D40)="","",IFERROR(INDEX('Student Master'!N:N,MATCH(D40,'Student Master'!B:B,0)),"0"))</f>
        <v>RENJAL</v>
      </c>
      <c r="N40" s="1">
        <f>IF(TRIM(D40)="","",IFERROR(INDEX('Student Master'!L:L,MATCH(D40,'Student Master'!B:B,0)),"0"))</f>
        <v>9704798268</v>
      </c>
    </row>
    <row r="41" spans="1:15" x14ac:dyDescent="0.35">
      <c r="A41" s="1">
        <v>40</v>
      </c>
      <c r="B41" s="9"/>
      <c r="C41" s="20">
        <v>115</v>
      </c>
      <c r="D41" s="20" t="s">
        <v>6212</v>
      </c>
      <c r="E41" s="20">
        <v>12000</v>
      </c>
      <c r="F41" s="10"/>
      <c r="G41" s="8">
        <f>IF(TRIM(D41)="","",IFERROR(INDEX('Student Master'!W:W,MATCH(D41,'Student Master'!B:B,0)),"0"))</f>
        <v>34500</v>
      </c>
      <c r="H41" s="11">
        <f t="shared" si="1"/>
        <v>0.34782608695652173</v>
      </c>
      <c r="I41" s="10"/>
      <c r="J41" s="1" t="str">
        <f>IF(TRIM(D41)="","",IFERROR(INDEX('Student Master'!C:C,MATCH(D41,'Student Master'!B:B,0)),"0"))</f>
        <v>K. ANJALI</v>
      </c>
      <c r="K41" s="1" t="str">
        <f>IF(TRIM(D41)="","",IFERROR(INDEX('Student Master'!D:D,MATCH(D41,'Student Master'!B:B,0)),"0"))</f>
        <v>3 - BM</v>
      </c>
      <c r="L41" s="1" t="str">
        <f>IF(TRIM(D41)="","",IFERROR(INDEX('Student Master'!H:H,MATCH(D41,'Student Master'!B:B,0)),"0"))</f>
        <v>K. MANGESH</v>
      </c>
      <c r="M41" s="1" t="str">
        <f>IF(TRIM(D41)="","",IFERROR(INDEX('Student Master'!N:N,MATCH(D41,'Student Master'!B:B,0)),"0"))</f>
        <v>JADI JAMALPUR</v>
      </c>
      <c r="N41" s="1">
        <f>IF(TRIM(D41)="","",IFERROR(INDEX('Student Master'!L:L,MATCH(D41,'Student Master'!B:B,0)),"0"))</f>
        <v>9705957768</v>
      </c>
    </row>
    <row r="42" spans="1:15" x14ac:dyDescent="0.35">
      <c r="A42" s="1">
        <v>41</v>
      </c>
      <c r="B42" s="9"/>
      <c r="C42" s="20">
        <v>115</v>
      </c>
      <c r="D42" s="20" t="s">
        <v>6213</v>
      </c>
      <c r="E42" s="20">
        <v>12000</v>
      </c>
      <c r="F42" s="10"/>
      <c r="G42" s="8">
        <f>IF(TRIM(D42)="","",IFERROR(INDEX('Student Master'!W:W,MATCH(D42,'Student Master'!B:B,0)),"0"))</f>
        <v>42000</v>
      </c>
      <c r="H42" s="11">
        <f t="shared" si="1"/>
        <v>0.2857142857142857</v>
      </c>
      <c r="I42" s="10"/>
      <c r="J42" s="1" t="str">
        <f>IF(TRIM(D42)="","",IFERROR(INDEX('Student Master'!C:C,MATCH(D42,'Student Master'!B:B,0)),"0"))</f>
        <v>K. MADHULIKA</v>
      </c>
      <c r="K42" s="1" t="str">
        <f>IF(TRIM(D42)="","",IFERROR(INDEX('Student Master'!D:D,MATCH(D42,'Student Master'!B:B,0)),"0"))</f>
        <v>4 - BM</v>
      </c>
      <c r="L42" s="1" t="str">
        <f>IF(TRIM(D42)="","",IFERROR(INDEX('Student Master'!H:H,MATCH(D42,'Student Master'!B:B,0)),"0"))</f>
        <v>MALLESH</v>
      </c>
      <c r="M42" s="1" t="str">
        <f>IF(TRIM(D42)="","",IFERROR(INDEX('Student Master'!N:N,MATCH(D42,'Student Master'!B:B,0)),"0"))</f>
        <v>JADI JAMALPUR</v>
      </c>
      <c r="N42" s="1">
        <f>IF(TRIM(D42)="","",IFERROR(INDEX('Student Master'!L:L,MATCH(D42,'Student Master'!B:B,0)),"0"))</f>
        <v>9705957768</v>
      </c>
    </row>
    <row r="43" spans="1:15" x14ac:dyDescent="0.35">
      <c r="A43" s="1">
        <v>42</v>
      </c>
      <c r="B43" s="9"/>
      <c r="C43" s="20">
        <v>117</v>
      </c>
      <c r="D43" s="20">
        <v>2671</v>
      </c>
      <c r="E43" s="20">
        <v>22000</v>
      </c>
      <c r="F43" s="10"/>
      <c r="G43" s="8">
        <f>IF(TRIM(D43)="","",IFERROR(INDEX('Student Master'!W:W,MATCH(D43,'Student Master'!B:B,0)),"0"))</f>
        <v>36500</v>
      </c>
      <c r="H43" s="11">
        <f t="shared" si="1"/>
        <v>0.60273972602739723</v>
      </c>
      <c r="I43" s="10"/>
      <c r="J43" s="1" t="str">
        <f>IF(TRIM(D43)="","",IFERROR(INDEX('Student Master'!C:C,MATCH(D43,'Student Master'!B:B,0)),"0"))</f>
        <v>G. RAJESH</v>
      </c>
      <c r="K43" s="1" t="str">
        <f>IF(TRIM(D43)="","",IFERROR(INDEX('Student Master'!D:D,MATCH(D43,'Student Master'!B:B,0)),"0"))</f>
        <v>10 - AS</v>
      </c>
      <c r="L43" s="1" t="str">
        <f>IF(TRIM(D43)="","",IFERROR(INDEX('Student Master'!H:H,MATCH(D43,'Student Master'!B:B,0)),"0"))</f>
        <v>GANGADHAR</v>
      </c>
      <c r="M43" s="1" t="str">
        <f>IF(TRIM(D43)="","",IFERROR(INDEX('Student Master'!N:N,MATCH(D43,'Student Master'!B:B,0)),"0"))</f>
        <v>KANDAKURTHI</v>
      </c>
      <c r="N43" s="1">
        <f>IF(TRIM(D43)="","",IFERROR(INDEX('Student Master'!L:L,MATCH(D43,'Student Master'!B:B,0)),"0"))</f>
        <v>9701896241</v>
      </c>
    </row>
    <row r="44" spans="1:15" x14ac:dyDescent="0.35">
      <c r="A44" s="1">
        <v>43</v>
      </c>
      <c r="B44" s="9"/>
      <c r="C44" s="20">
        <v>117</v>
      </c>
      <c r="D44" s="20">
        <v>2806</v>
      </c>
      <c r="E44" s="20">
        <v>13000</v>
      </c>
      <c r="F44" s="10"/>
      <c r="G44" s="8">
        <f>IF(TRIM(D44)="","",IFERROR(INDEX('Student Master'!W:W,MATCH(D44,'Student Master'!B:B,0)),"0"))</f>
        <v>26500</v>
      </c>
      <c r="H44" s="11">
        <f t="shared" si="1"/>
        <v>0.49056603773584906</v>
      </c>
      <c r="I44" s="10"/>
      <c r="J44" s="1" t="str">
        <f>IF(TRIM(D44)="","",IFERROR(INDEX('Student Master'!C:C,MATCH(D44,'Student Master'!B:B,0)),"0"))</f>
        <v>G. SAMEEKSHA</v>
      </c>
      <c r="K44" s="1" t="str">
        <f>IF(TRIM(D44)="","",IFERROR(INDEX('Student Master'!D:D,MATCH(D44,'Student Master'!B:B,0)),"0"))</f>
        <v>8 - AS</v>
      </c>
      <c r="L44" s="1" t="str">
        <f>IF(TRIM(D44)="","",IFERROR(INDEX('Student Master'!H:H,MATCH(D44,'Student Master'!B:B,0)),"0"))</f>
        <v>GANGADHAR</v>
      </c>
      <c r="M44" s="1" t="str">
        <f>IF(TRIM(D44)="","",IFERROR(INDEX('Student Master'!N:N,MATCH(D44,'Student Master'!B:B,0)),"0"))</f>
        <v>KANDAKURTHI</v>
      </c>
      <c r="N44" s="1">
        <f>IF(TRIM(D44)="","",IFERROR(INDEX('Student Master'!L:L,MATCH(D44,'Student Master'!B:B,0)),"0"))</f>
        <v>9701896241</v>
      </c>
    </row>
    <row r="45" spans="1:15" x14ac:dyDescent="0.35">
      <c r="A45" s="1">
        <v>44</v>
      </c>
      <c r="B45" s="9"/>
      <c r="C45" s="20">
        <v>130</v>
      </c>
      <c r="D45" s="20">
        <v>2464</v>
      </c>
      <c r="E45" s="20">
        <v>7000</v>
      </c>
      <c r="F45" s="10"/>
      <c r="G45" s="8">
        <f>IF(TRIM(D45)="","",IFERROR(INDEX('Student Master'!W:W,MATCH(D45,'Student Master'!B:B,0)),"0"))</f>
        <v>8600</v>
      </c>
      <c r="H45" s="11">
        <f t="shared" si="1"/>
        <v>0.81395348837209303</v>
      </c>
      <c r="I45" s="10"/>
      <c r="J45" s="1" t="str">
        <f>IF(TRIM(D45)="","",IFERROR(INDEX('Student Master'!C:C,MATCH(D45,'Student Master'!B:B,0)),"0"))</f>
        <v>ALEENA MAHEEN</v>
      </c>
      <c r="K45" s="1" t="str">
        <f>IF(TRIM(D45)="","",IFERROR(INDEX('Student Master'!D:D,MATCH(D45,'Student Master'!B:B,0)),"0"))</f>
        <v>9 - AS</v>
      </c>
      <c r="L45" s="1" t="str">
        <f>IF(TRIM(D45)="","",IFERROR(INDEX('Student Master'!H:H,MATCH(D45,'Student Master'!B:B,0)),"0"))</f>
        <v>SHAIK SHADUL</v>
      </c>
      <c r="M45" s="1" t="str">
        <f>IF(TRIM(D45)="","",IFERROR(INDEX('Student Master'!N:N,MATCH(D45,'Student Master'!B:B,0)),"0"))</f>
        <v>AZAM GUNJ</v>
      </c>
      <c r="N45" s="1">
        <f>IF(TRIM(D45)="","",IFERROR(INDEX('Student Master'!L:L,MATCH(D45,'Student Master'!B:B,0)),"0"))</f>
        <v>9140241944</v>
      </c>
    </row>
    <row r="46" spans="1:15" x14ac:dyDescent="0.35">
      <c r="A46" s="1">
        <v>45</v>
      </c>
      <c r="B46" s="9"/>
      <c r="C46" s="20">
        <v>130</v>
      </c>
      <c r="D46" s="20">
        <v>2985</v>
      </c>
      <c r="E46" s="20">
        <v>6500</v>
      </c>
      <c r="F46" s="10"/>
      <c r="G46" s="8" t="str">
        <f>IF(TRIM(D46)="","",IFERROR(INDEX('Student Master'!W:W,MATCH(D46,'Student Master'!B:B,0)),"0"))</f>
        <v>0</v>
      </c>
      <c r="H46" s="11" t="e">
        <f t="shared" si="1"/>
        <v>#DIV/0!</v>
      </c>
      <c r="I46" s="10"/>
      <c r="J46" s="1" t="str">
        <f>IF(TRIM(D46)="","",IFERROR(INDEX('Student Master'!C:C,MATCH(D46,'Student Master'!B:B,0)),"0"))</f>
        <v>0</v>
      </c>
      <c r="K46" s="1" t="str">
        <f>IF(TRIM(D46)="","",IFERROR(INDEX('Student Master'!D:D,MATCH(D46,'Student Master'!B:B,0)),"0"))</f>
        <v>0</v>
      </c>
      <c r="L46" s="1" t="str">
        <f>IF(TRIM(D46)="","",IFERROR(INDEX('Student Master'!H:H,MATCH(D46,'Student Master'!B:B,0)),"0"))</f>
        <v>0</v>
      </c>
      <c r="M46" s="1" t="str">
        <f>IF(TRIM(D46)="","",IFERROR(INDEX('Student Master'!N:N,MATCH(D46,'Student Master'!B:B,0)),"0"))</f>
        <v>0</v>
      </c>
      <c r="N46" s="1" t="str">
        <f>IF(TRIM(D46)="","",IFERROR(INDEX('Student Master'!L:L,MATCH(D46,'Student Master'!B:B,0)),"0"))</f>
        <v>0</v>
      </c>
      <c r="O46" t="s">
        <v>6215</v>
      </c>
    </row>
    <row r="47" spans="1:15" x14ac:dyDescent="0.35">
      <c r="A47" s="1">
        <v>46</v>
      </c>
      <c r="B47" s="9"/>
      <c r="C47" s="20">
        <v>131</v>
      </c>
      <c r="D47" s="20">
        <v>4295</v>
      </c>
      <c r="E47" s="20">
        <v>11000</v>
      </c>
      <c r="F47" s="10"/>
      <c r="G47" s="8">
        <f>IF(TRIM(D47)="","",IFERROR(INDEX('Student Master'!W:W,MATCH(D47,'Student Master'!B:B,0)),"0"))</f>
        <v>17000</v>
      </c>
      <c r="H47" s="11">
        <f t="shared" si="1"/>
        <v>0.6470588235294118</v>
      </c>
      <c r="I47" s="10"/>
      <c r="J47" s="1" t="str">
        <f>IF(TRIM(D47)="","",IFERROR(INDEX('Student Master'!C:C,MATCH(D47,'Student Master'!B:B,0)),"0"))</f>
        <v>HAMMAD</v>
      </c>
      <c r="K47" s="1" t="str">
        <f>IF(TRIM(D47)="","",IFERROR(INDEX('Student Master'!D:D,MATCH(D47,'Student Master'!B:B,0)),"0"))</f>
        <v>2 - BM</v>
      </c>
      <c r="L47" s="1" t="str">
        <f>IF(TRIM(D47)="","",IFERROR(INDEX('Student Master'!H:H,MATCH(D47,'Student Master'!B:B,0)),"0"))</f>
        <v>HANZALA</v>
      </c>
      <c r="M47" s="1" t="str">
        <f>IF(TRIM(D47)="","",IFERROR(INDEX('Student Master'!N:N,MATCH(D47,'Student Master'!B:B,0)),"0"))</f>
        <v>HANGARGA</v>
      </c>
      <c r="N47" s="1">
        <f>IF(TRIM(D47)="","",IFERROR(INDEX('Student Master'!L:L,MATCH(D47,'Student Master'!B:B,0)),"0"))</f>
        <v>9951666197</v>
      </c>
    </row>
    <row r="48" spans="1:15" x14ac:dyDescent="0.35">
      <c r="A48" s="1">
        <v>47</v>
      </c>
      <c r="B48" s="9"/>
      <c r="C48" s="20">
        <v>131</v>
      </c>
      <c r="D48" s="20">
        <v>4213</v>
      </c>
      <c r="E48" s="20">
        <v>11000</v>
      </c>
      <c r="F48" s="10"/>
      <c r="G48" s="8">
        <f>IF(TRIM(D48)="","",IFERROR(INDEX('Student Master'!W:W,MATCH(D48,'Student Master'!B:B,0)),"0"))</f>
        <v>17000</v>
      </c>
      <c r="H48" s="11">
        <f t="shared" si="1"/>
        <v>0.6470588235294118</v>
      </c>
      <c r="I48" s="10"/>
      <c r="J48" s="1" t="str">
        <f>IF(TRIM(D48)="","",IFERROR(INDEX('Student Master'!C:C,MATCH(D48,'Student Master'!B:B,0)),"0"))</f>
        <v>HASSAN</v>
      </c>
      <c r="K48" s="1" t="str">
        <f>IF(TRIM(D48)="","",IFERROR(INDEX('Student Master'!D:D,MATCH(D48,'Student Master'!B:B,0)),"0"))</f>
        <v>2 - BM</v>
      </c>
      <c r="L48" s="1" t="str">
        <f>IF(TRIM(D48)="","",IFERROR(INDEX('Student Master'!H:H,MATCH(D48,'Student Master'!B:B,0)),"0"))</f>
        <v>HANZALA</v>
      </c>
      <c r="M48" s="1" t="str">
        <f>IF(TRIM(D48)="","",IFERROR(INDEX('Student Master'!N:N,MATCH(D48,'Student Master'!B:B,0)),"0"))</f>
        <v>HANGARGA</v>
      </c>
      <c r="N48" s="1">
        <f>IF(TRIM(D48)="","",IFERROR(INDEX('Student Master'!L:L,MATCH(D48,'Student Master'!B:B,0)),"0"))</f>
        <v>9951666197</v>
      </c>
    </row>
    <row r="49" spans="1:15" x14ac:dyDescent="0.35">
      <c r="A49" s="1">
        <v>48</v>
      </c>
      <c r="B49" s="9"/>
      <c r="C49" s="20">
        <v>134</v>
      </c>
      <c r="D49" s="20">
        <v>3393</v>
      </c>
      <c r="E49" s="20">
        <v>14000</v>
      </c>
      <c r="F49" s="10"/>
      <c r="G49" s="8">
        <f>IF(TRIM(D49)="","",IFERROR(INDEX('Student Master'!W:W,MATCH(D49,'Student Master'!B:B,0)),"0"))</f>
        <v>25000</v>
      </c>
      <c r="H49" s="11">
        <f t="shared" si="1"/>
        <v>0.56000000000000005</v>
      </c>
      <c r="I49" s="10"/>
      <c r="J49" s="1" t="str">
        <f>IF(TRIM(D49)="","",IFERROR(INDEX('Student Master'!C:C,MATCH(D49,'Student Master'!B:B,0)),"0"))</f>
        <v>K. ROHITH</v>
      </c>
      <c r="K49" s="1" t="str">
        <f>IF(TRIM(D49)="","",IFERROR(INDEX('Student Master'!D:D,MATCH(D49,'Student Master'!B:B,0)),"0"))</f>
        <v>6 - AM</v>
      </c>
      <c r="L49" s="1" t="str">
        <f>IF(TRIM(D49)="","",IFERROR(INDEX('Student Master'!H:H,MATCH(D49,'Student Master'!B:B,0)),"0"))</f>
        <v>RAJU</v>
      </c>
      <c r="M49" s="1" t="str">
        <f>IF(TRIM(D49)="","",IFERROR(INDEX('Student Master'!N:N,MATCH(D49,'Student Master'!B:B,0)),"0"))</f>
        <v>HANGARGA</v>
      </c>
      <c r="N49" s="1">
        <f>IF(TRIM(D49)="","",IFERROR(INDEX('Student Master'!L:L,MATCH(D49,'Student Master'!B:B,0)),"0"))</f>
        <v>9666415857</v>
      </c>
    </row>
    <row r="50" spans="1:15" x14ac:dyDescent="0.35">
      <c r="A50" s="1">
        <v>49</v>
      </c>
      <c r="B50" s="9"/>
      <c r="C50" s="20">
        <v>135</v>
      </c>
      <c r="D50" s="20">
        <v>3419</v>
      </c>
      <c r="E50" s="20">
        <v>16000</v>
      </c>
      <c r="F50" s="10"/>
      <c r="G50" s="8">
        <f>IF(TRIM(D50)="","",IFERROR(INDEX('Student Master'!W:W,MATCH(D50,'Student Master'!B:B,0)),"0"))</f>
        <v>47000</v>
      </c>
      <c r="H50" s="11">
        <f t="shared" si="1"/>
        <v>0.34042553191489361</v>
      </c>
      <c r="I50" s="10"/>
      <c r="J50" s="1" t="str">
        <f>IF(TRIM(D50)="","",IFERROR(INDEX('Student Master'!C:C,MATCH(D50,'Student Master'!B:B,0)),"0"))</f>
        <v>R. SAI CHARAN</v>
      </c>
      <c r="K50" s="1" t="str">
        <f>IF(TRIM(D50)="","",IFERROR(INDEX('Student Master'!D:D,MATCH(D50,'Student Master'!B:B,0)),"0"))</f>
        <v>6 - AS</v>
      </c>
      <c r="L50" s="1" t="str">
        <f>IF(TRIM(D50)="","",IFERROR(INDEX('Student Master'!H:H,MATCH(D50,'Student Master'!B:B,0)),"0"))</f>
        <v>SAILU</v>
      </c>
      <c r="M50" s="1" t="str">
        <f>IF(TRIM(D50)="","",IFERROR(INDEX('Student Master'!N:N,MATCH(D50,'Student Master'!B:B,0)),"0"))</f>
        <v>BANDARPALLY</v>
      </c>
      <c r="N50" s="1">
        <f>IF(TRIM(D50)="","",IFERROR(INDEX('Student Master'!L:L,MATCH(D50,'Student Master'!B:B,0)),"0"))</f>
        <v>9948083189</v>
      </c>
    </row>
    <row r="51" spans="1:15" x14ac:dyDescent="0.35">
      <c r="A51" s="1">
        <v>50</v>
      </c>
      <c r="B51" s="9"/>
      <c r="C51" s="20">
        <v>135</v>
      </c>
      <c r="D51" s="20">
        <v>3593</v>
      </c>
      <c r="E51" s="20">
        <v>14000</v>
      </c>
      <c r="F51" s="10"/>
      <c r="G51" s="8">
        <f>IF(TRIM(D51)="","",IFERROR(INDEX('Student Master'!W:W,MATCH(D51,'Student Master'!B:B,0)),"0"))</f>
        <v>38500</v>
      </c>
      <c r="H51" s="11">
        <f t="shared" si="1"/>
        <v>0.36363636363636365</v>
      </c>
      <c r="I51" s="10"/>
      <c r="J51" s="1" t="str">
        <f>IF(TRIM(D51)="","",IFERROR(INDEX('Student Master'!C:C,MATCH(D51,'Student Master'!B:B,0)),"0"))</f>
        <v>R. PRAMOD</v>
      </c>
      <c r="K51" s="1" t="str">
        <f>IF(TRIM(D51)="","",IFERROR(INDEX('Student Master'!D:D,MATCH(D51,'Student Master'!B:B,0)),"0"))</f>
        <v>5 - AS</v>
      </c>
      <c r="L51" s="1" t="str">
        <f>IF(TRIM(D51)="","",IFERROR(INDEX('Student Master'!H:H,MATCH(D51,'Student Master'!B:B,0)),"0"))</f>
        <v>SAILU</v>
      </c>
      <c r="M51" s="1" t="str">
        <f>IF(TRIM(D51)="","",IFERROR(INDEX('Student Master'!N:N,MATCH(D51,'Student Master'!B:B,0)),"0"))</f>
        <v>BANDARPALLY</v>
      </c>
      <c r="N51" s="1">
        <f>IF(TRIM(D51)="","",IFERROR(INDEX('Student Master'!L:L,MATCH(D51,'Student Master'!B:B,0)),"0"))</f>
        <v>9948083189</v>
      </c>
    </row>
    <row r="52" spans="1:15" x14ac:dyDescent="0.35">
      <c r="A52" s="1">
        <v>51</v>
      </c>
      <c r="B52" s="9"/>
      <c r="C52" s="20">
        <v>143</v>
      </c>
      <c r="D52" s="20">
        <v>4369</v>
      </c>
      <c r="E52" s="20">
        <v>6000</v>
      </c>
      <c r="F52" s="10"/>
      <c r="G52" s="8">
        <f>IF(TRIM(D52)="","",IFERROR(INDEX('Student Master'!W:W,MATCH(D52,'Student Master'!B:B,0)),"0"))</f>
        <v>11000</v>
      </c>
      <c r="H52" s="11">
        <f t="shared" si="1"/>
        <v>0.54545454545454541</v>
      </c>
      <c r="I52" s="10"/>
      <c r="J52" s="1" t="str">
        <f>IF(TRIM(D52)="","",IFERROR(INDEX('Student Master'!C:C,MATCH(D52,'Student Master'!B:B,0)),"0"))</f>
        <v>M. SATHWIK</v>
      </c>
      <c r="K52" s="1" t="str">
        <f>IF(TRIM(D52)="","",IFERROR(INDEX('Student Master'!D:D,MATCH(D52,'Student Master'!B:B,0)),"0"))</f>
        <v>1 - AS</v>
      </c>
      <c r="L52" s="1" t="str">
        <f>IF(TRIM(D52)="","",IFERROR(INDEX('Student Master'!H:H,MATCH(D52,'Student Master'!B:B,0)),"0"))</f>
        <v>M. LAXMAN</v>
      </c>
      <c r="M52" s="1" t="str">
        <f>IF(TRIM(D52)="","",IFERROR(INDEX('Student Master'!N:N,MATCH(D52,'Student Master'!B:B,0)),"0"))</f>
        <v>PEGADAPALLY</v>
      </c>
      <c r="N52" s="1">
        <f>IF(TRIM(D52)="","",IFERROR(INDEX('Student Master'!L:L,MATCH(D52,'Student Master'!B:B,0)),"0"))</f>
        <v>8897207103</v>
      </c>
    </row>
    <row r="53" spans="1:15" x14ac:dyDescent="0.35">
      <c r="A53" s="1">
        <v>52</v>
      </c>
      <c r="B53" s="9"/>
      <c r="C53" s="20">
        <v>143</v>
      </c>
      <c r="D53" s="20">
        <v>3802</v>
      </c>
      <c r="E53" s="20">
        <v>11000</v>
      </c>
      <c r="F53" s="10"/>
      <c r="G53" s="8">
        <f>IF(TRIM(D53)="","",IFERROR(INDEX('Student Master'!W:W,MATCH(D53,'Student Master'!B:B,0)),"0"))</f>
        <v>21000</v>
      </c>
      <c r="H53" s="11">
        <f t="shared" si="1"/>
        <v>0.52380952380952384</v>
      </c>
      <c r="I53" s="10"/>
      <c r="J53" s="1" t="str">
        <f>IF(TRIM(D53)="","",IFERROR(INDEX('Student Master'!C:C,MATCH(D53,'Student Master'!B:B,0)),"0"))</f>
        <v>M. PRANAY</v>
      </c>
      <c r="K53" s="1" t="str">
        <f>IF(TRIM(D53)="","",IFERROR(INDEX('Student Master'!D:D,MATCH(D53,'Student Master'!B:B,0)),"0"))</f>
        <v>4 - AS</v>
      </c>
      <c r="L53" s="1" t="str">
        <f>IF(TRIM(D53)="","",IFERROR(INDEX('Student Master'!H:H,MATCH(D53,'Student Master'!B:B,0)),"0"))</f>
        <v>LAXMAN</v>
      </c>
      <c r="M53" s="1" t="str">
        <f>IF(TRIM(D53)="","",IFERROR(INDEX('Student Master'!N:N,MATCH(D53,'Student Master'!B:B,0)),"0"))</f>
        <v>PEGADAPALLY</v>
      </c>
      <c r="N53" s="1">
        <f>IF(TRIM(D53)="","",IFERROR(INDEX('Student Master'!L:L,MATCH(D53,'Student Master'!B:B,0)),"0"))</f>
        <v>8897207103</v>
      </c>
    </row>
    <row r="54" spans="1:15" x14ac:dyDescent="0.35">
      <c r="A54" s="1">
        <v>53</v>
      </c>
      <c r="B54" s="9"/>
      <c r="C54" s="20">
        <v>201</v>
      </c>
      <c r="D54" s="20">
        <v>2918</v>
      </c>
      <c r="E54" s="20">
        <v>10000</v>
      </c>
      <c r="F54" s="10"/>
      <c r="G54" s="8">
        <f>IF(TRIM(D54)="","",IFERROR(INDEX('Student Master'!W:W,MATCH(D54,'Student Master'!B:B,0)),"0"))</f>
        <v>55000</v>
      </c>
      <c r="H54" s="11">
        <f t="shared" si="1"/>
        <v>0.18181818181818182</v>
      </c>
      <c r="I54" s="10"/>
      <c r="J54" s="1" t="str">
        <f>IF(TRIM(D54)="","",IFERROR(INDEX('Student Master'!C:C,MATCH(D54,'Student Master'!B:B,0)),"0"))</f>
        <v>B. SNEHITH REDDY</v>
      </c>
      <c r="K54" s="1" t="str">
        <f>IF(TRIM(D54)="","",IFERROR(INDEX('Student Master'!D:D,MATCH(D54,'Student Master'!B:B,0)),"0"))</f>
        <v>10 - AS</v>
      </c>
      <c r="L54" s="1" t="str">
        <f>IF(TRIM(D54)="","",IFERROR(INDEX('Student Master'!H:H,MATCH(D54,'Student Master'!B:B,0)),"0"))</f>
        <v>GOVIND REDDY</v>
      </c>
      <c r="M54" s="1" t="str">
        <f>IF(TRIM(D54)="","",IFERROR(INDEX('Student Master'!N:N,MATCH(D54,'Student Master'!B:B,0)),"0"))</f>
        <v>KALDURKI</v>
      </c>
      <c r="N54" s="1">
        <f>IF(TRIM(D54)="","",IFERROR(INDEX('Student Master'!L:L,MATCH(D54,'Student Master'!B:B,0)),"0"))</f>
        <v>9356574378</v>
      </c>
    </row>
    <row r="55" spans="1:15" x14ac:dyDescent="0.35">
      <c r="A55" s="1">
        <v>54</v>
      </c>
      <c r="B55" s="9">
        <v>44807</v>
      </c>
      <c r="C55" s="20">
        <v>205</v>
      </c>
      <c r="D55" s="20">
        <v>4452</v>
      </c>
      <c r="E55" s="20">
        <v>0</v>
      </c>
      <c r="F55" s="10"/>
      <c r="G55" s="8">
        <f>IF(TRIM(D55)="","",IFERROR(INDEX('Student Master'!W:W,MATCH(D55,'Student Master'!B:B,0)),"0"))</f>
        <v>3000</v>
      </c>
      <c r="H55" s="11">
        <f t="shared" si="1"/>
        <v>0</v>
      </c>
      <c r="I55" s="10"/>
      <c r="J55" s="1" t="str">
        <f>IF(TRIM(D55)="","",IFERROR(INDEX('Student Master'!C:C,MATCH(D55,'Student Master'!B:B,0)),"0"))</f>
        <v>K. SWATHI</v>
      </c>
      <c r="K55" s="1" t="str">
        <f>IF(TRIM(D55)="","",IFERROR(INDEX('Student Master'!D:D,MATCH(D55,'Student Master'!B:B,0)),"0"))</f>
        <v>U - AM</v>
      </c>
      <c r="L55" s="1" t="str">
        <f>IF(TRIM(D55)="","",IFERROR(INDEX('Student Master'!H:H,MATCH(D55,'Student Master'!B:B,0)),"0"))</f>
        <v>CHINNA GANGARAM</v>
      </c>
      <c r="M55" s="1" t="str">
        <f>IF(TRIM(D55)="","",IFERROR(INDEX('Student Master'!N:N,MATCH(D55,'Student Master'!B:B,0)),"0"))</f>
        <v>KUMMANPALLY</v>
      </c>
      <c r="N55" s="1">
        <f>IF(TRIM(D55)="","",IFERROR(INDEX('Student Master'!L:L,MATCH(D55,'Student Master'!B:B,0)),"0"))</f>
        <v>9640614462</v>
      </c>
      <c r="O55" t="s">
        <v>6244</v>
      </c>
    </row>
    <row r="56" spans="1:15" x14ac:dyDescent="0.35">
      <c r="A56" s="1">
        <v>55</v>
      </c>
      <c r="B56" s="9">
        <v>44811</v>
      </c>
      <c r="C56" s="20">
        <v>207</v>
      </c>
      <c r="D56" s="20">
        <v>3584</v>
      </c>
      <c r="E56" s="20">
        <v>2000</v>
      </c>
      <c r="F56" s="10"/>
      <c r="G56" s="8">
        <f>IF(TRIM(D56)="","",IFERROR(INDEX('Student Master'!W:W,MATCH(D56,'Student Master'!B:B,0)),"0"))</f>
        <v>14000</v>
      </c>
      <c r="H56" s="11">
        <f t="shared" si="1"/>
        <v>0.14285714285714285</v>
      </c>
      <c r="I56" s="10"/>
      <c r="J56" s="1" t="str">
        <f>IF(TRIM(D56)="","",IFERROR(INDEX('Student Master'!C:C,MATCH(D56,'Student Master'!B:B,0)),"0"))</f>
        <v>SD. HUSSAIN MOHIUDDIN</v>
      </c>
      <c r="K56" s="1" t="str">
        <f>IF(TRIM(D56)="","",IFERROR(INDEX('Student Master'!D:D,MATCH(D56,'Student Master'!B:B,0)),"0"))</f>
        <v>5 - AS</v>
      </c>
      <c r="L56" s="1" t="str">
        <f>IF(TRIM(D56)="","",IFERROR(INDEX('Student Master'!H:H,MATCH(D56,'Student Master'!B:B,0)),"0"))</f>
        <v>SD. AMEER</v>
      </c>
      <c r="M56" s="1" t="str">
        <f>IF(TRIM(D56)="","",IFERROR(INDEX('Student Master'!N:N,MATCH(D56,'Student Master'!B:B,0)),"0"))</f>
        <v>NEAR H.P.O.</v>
      </c>
      <c r="N56" s="1">
        <f>IF(TRIM(D56)="","",IFERROR(INDEX('Student Master'!L:L,MATCH(D56,'Student Master'!B:B,0)),"0"))</f>
        <v>9948980535</v>
      </c>
    </row>
    <row r="57" spans="1:15" x14ac:dyDescent="0.35">
      <c r="A57" s="1">
        <v>56</v>
      </c>
      <c r="B57" s="9">
        <v>44811</v>
      </c>
      <c r="C57" s="20">
        <v>209</v>
      </c>
      <c r="D57" s="20">
        <v>3476</v>
      </c>
      <c r="E57" s="20">
        <v>15000</v>
      </c>
      <c r="F57" s="10"/>
      <c r="G57" s="8">
        <f>IF(TRIM(D57)="","",IFERROR(INDEX('Student Master'!W:W,MATCH(D57,'Student Master'!B:B,0)),"0"))</f>
        <v>27500</v>
      </c>
      <c r="H57" s="11">
        <f t="shared" si="1"/>
        <v>0.54545454545454541</v>
      </c>
      <c r="I57" s="10"/>
      <c r="J57" s="1" t="str">
        <f>IF(TRIM(D57)="","",IFERROR(INDEX('Student Master'!C:C,MATCH(D57,'Student Master'!B:B,0)),"0"))</f>
        <v>B. RAMYASRI</v>
      </c>
      <c r="K57" s="1" t="str">
        <f>IF(TRIM(D57)="","",IFERROR(INDEX('Student Master'!D:D,MATCH(D57,'Student Master'!B:B,0)),"0"))</f>
        <v>5 - AM</v>
      </c>
      <c r="L57" s="1" t="str">
        <f>IF(TRIM(D57)="","",IFERROR(INDEX('Student Master'!H:H,MATCH(D57,'Student Master'!B:B,0)),"0"))</f>
        <v>PRABHAKAR REDDY</v>
      </c>
      <c r="M57" s="1" t="str">
        <f>IF(TRIM(D57)="","",IFERROR(INDEX('Student Master'!N:N,MATCH(D57,'Student Master'!B:B,0)),"0"))</f>
        <v>KUMMANPALLY</v>
      </c>
      <c r="N57" s="1">
        <f>IF(TRIM(D57)="","",IFERROR(INDEX('Student Master'!L:L,MATCH(D57,'Student Master'!B:B,0)),"0"))</f>
        <v>9912834716</v>
      </c>
    </row>
    <row r="58" spans="1:15" x14ac:dyDescent="0.35">
      <c r="A58" s="1">
        <v>57</v>
      </c>
      <c r="B58" s="9">
        <v>44811</v>
      </c>
      <c r="C58" s="20">
        <v>209</v>
      </c>
      <c r="D58" s="20">
        <v>3976</v>
      </c>
      <c r="E58" s="20">
        <v>10000</v>
      </c>
      <c r="F58" s="10"/>
      <c r="G58" s="8">
        <f>IF(TRIM(D58)="","",IFERROR(INDEX('Student Master'!W:W,MATCH(D58,'Student Master'!B:B,0)),"0"))</f>
        <v>17000</v>
      </c>
      <c r="H58" s="11">
        <f t="shared" si="1"/>
        <v>0.58823529411764708</v>
      </c>
      <c r="I58" s="10"/>
      <c r="J58" s="1" t="str">
        <f>IF(TRIM(D58)="","",IFERROR(INDEX('Student Master'!C:C,MATCH(D58,'Student Master'!B:B,0)),"0"))</f>
        <v>B. AKRUTHI</v>
      </c>
      <c r="K58" s="1" t="str">
        <f>IF(TRIM(D58)="","",IFERROR(INDEX('Student Master'!D:D,MATCH(D58,'Student Master'!B:B,0)),"0"))</f>
        <v>3 - AM</v>
      </c>
      <c r="L58" s="1" t="str">
        <f>IF(TRIM(D58)="","",IFERROR(INDEX('Student Master'!H:H,MATCH(D58,'Student Master'!B:B,0)),"0"))</f>
        <v>B. PRABHAKAR REDDY</v>
      </c>
      <c r="M58" s="1" t="str">
        <f>IF(TRIM(D58)="","",IFERROR(INDEX('Student Master'!N:N,MATCH(D58,'Student Master'!B:B,0)),"0"))</f>
        <v>KUMMANPALLY</v>
      </c>
      <c r="N58" s="1">
        <f>IF(TRIM(D58)="","",IFERROR(INDEX('Student Master'!L:L,MATCH(D58,'Student Master'!B:B,0)),"0"))</f>
        <v>9912834716</v>
      </c>
    </row>
    <row r="59" spans="1:15" x14ac:dyDescent="0.35">
      <c r="A59" s="1">
        <v>58</v>
      </c>
      <c r="B59" s="9">
        <v>44811</v>
      </c>
      <c r="C59" s="20">
        <v>210</v>
      </c>
      <c r="D59" s="20">
        <v>2468</v>
      </c>
      <c r="E59" s="20">
        <v>21000</v>
      </c>
      <c r="F59" s="10"/>
      <c r="G59" s="8">
        <f>IF(TRIM(D59)="","",IFERROR(INDEX('Student Master'!W:W,MATCH(D59,'Student Master'!B:B,0)),"0"))</f>
        <v>30000</v>
      </c>
      <c r="H59" s="11">
        <f t="shared" si="1"/>
        <v>0.7</v>
      </c>
      <c r="I59" s="10"/>
      <c r="J59" s="1" t="str">
        <f>IF(TRIM(D59)="","",IFERROR(INDEX('Student Master'!C:C,MATCH(D59,'Student Master'!B:B,0)),"0"))</f>
        <v>SD. ADIL</v>
      </c>
      <c r="K59" s="1" t="str">
        <f>IF(TRIM(D59)="","",IFERROR(INDEX('Student Master'!D:D,MATCH(D59,'Student Master'!B:B,0)),"0"))</f>
        <v>9 - AS</v>
      </c>
      <c r="L59" s="1" t="str">
        <f>IF(TRIM(D59)="","",IFERROR(INDEX('Student Master'!H:H,MATCH(D59,'Student Master'!B:B,0)),"0"))</f>
        <v>KHALEEL</v>
      </c>
      <c r="M59" s="1" t="str">
        <f>IF(TRIM(D59)="","",IFERROR(INDEX('Student Master'!N:N,MATCH(D59,'Student Master'!B:B,0)),"0"))</f>
        <v>SHARBATHI CANAL</v>
      </c>
      <c r="N59" s="1">
        <f>IF(TRIM(D59)="","",IFERROR(INDEX('Student Master'!L:L,MATCH(D59,'Student Master'!B:B,0)),"0"))</f>
        <v>8096391951</v>
      </c>
    </row>
    <row r="60" spans="1:15" x14ac:dyDescent="0.35">
      <c r="A60" s="1">
        <v>59</v>
      </c>
      <c r="B60" s="9">
        <v>44811</v>
      </c>
      <c r="C60" s="20">
        <v>211</v>
      </c>
      <c r="D60" s="20">
        <v>3897</v>
      </c>
      <c r="E60" s="20">
        <v>2500</v>
      </c>
      <c r="F60" s="10"/>
      <c r="G60" s="8">
        <f>IF(TRIM(D60)="","",IFERROR(INDEX('Student Master'!W:W,MATCH(D60,'Student Master'!B:B,0)),"0"))</f>
        <v>28500</v>
      </c>
      <c r="H60" s="11">
        <f t="shared" si="1"/>
        <v>8.771929824561403E-2</v>
      </c>
      <c r="I60" s="10"/>
      <c r="J60" s="1" t="str">
        <f>IF(TRIM(D60)="","",IFERROR(INDEX('Student Master'!C:C,MATCH(D60,'Student Master'!B:B,0)),"0"))</f>
        <v>SK. ANAS</v>
      </c>
      <c r="K60" s="1" t="str">
        <f>IF(TRIM(D60)="","",IFERROR(INDEX('Student Master'!D:D,MATCH(D60,'Student Master'!B:B,0)),"0"))</f>
        <v>5 - AM</v>
      </c>
      <c r="L60" s="1" t="str">
        <f>IF(TRIM(D60)="","",IFERROR(INDEX('Student Master'!H:H,MATCH(D60,'Student Master'!B:B,0)),"0"))</f>
        <v>SK. EZAS</v>
      </c>
      <c r="M60" s="1" t="str">
        <f>IF(TRIM(D60)="","",IFERROR(INDEX('Student Master'!N:N,MATCH(D60,'Student Master'!B:B,0)),"0"))</f>
        <v>PANTAKHURD OLD</v>
      </c>
      <c r="N60" s="1">
        <f>IF(TRIM(D60)="","",IFERROR(INDEX('Student Master'!L:L,MATCH(D60,'Student Master'!B:B,0)),"0"))</f>
        <v>9010712179</v>
      </c>
    </row>
    <row r="61" spans="1:15" x14ac:dyDescent="0.35">
      <c r="A61" s="1">
        <v>60</v>
      </c>
      <c r="B61" s="9">
        <v>44811</v>
      </c>
      <c r="C61" s="20">
        <v>212</v>
      </c>
      <c r="D61" s="20">
        <v>3317</v>
      </c>
      <c r="E61" s="20">
        <v>9000</v>
      </c>
      <c r="F61" s="10"/>
      <c r="G61" s="8">
        <f>IF(TRIM(D61)="","",IFERROR(INDEX('Student Master'!W:W,MATCH(D61,'Student Master'!B:B,0)),"0"))</f>
        <v>18000</v>
      </c>
      <c r="H61" s="11">
        <f t="shared" si="1"/>
        <v>0.5</v>
      </c>
      <c r="I61" s="10"/>
      <c r="J61" s="1" t="str">
        <f>IF(TRIM(D61)="","",IFERROR(INDEX('Student Master'!C:C,MATCH(D61,'Student Master'!B:B,0)),"0"))</f>
        <v>M. MOKSITHA</v>
      </c>
      <c r="K61" s="1" t="str">
        <f>IF(TRIM(D61)="","",IFERROR(INDEX('Student Master'!D:D,MATCH(D61,'Student Master'!B:B,0)),"0"))</f>
        <v>6 - AM</v>
      </c>
      <c r="L61" s="1" t="str">
        <f>IF(TRIM(D61)="","",IFERROR(INDEX('Student Master'!H:H,MATCH(D61,'Student Master'!B:B,0)),"0"))</f>
        <v>VENKATESHWAR REDDY</v>
      </c>
      <c r="M61" s="1" t="str">
        <f>IF(TRIM(D61)="","",IFERROR(INDEX('Student Master'!N:N,MATCH(D61,'Student Master'!B:B,0)),"0"))</f>
        <v>BHULAXMI CAMP</v>
      </c>
      <c r="N61" s="1">
        <f>IF(TRIM(D61)="","",IFERROR(INDEX('Student Master'!L:L,MATCH(D61,'Student Master'!B:B,0)),"0"))</f>
        <v>9959705657</v>
      </c>
    </row>
    <row r="62" spans="1:15" x14ac:dyDescent="0.35">
      <c r="A62" s="1">
        <v>61</v>
      </c>
      <c r="B62" s="9">
        <v>44811</v>
      </c>
      <c r="C62" s="20">
        <v>212</v>
      </c>
      <c r="D62" s="20">
        <v>2798</v>
      </c>
      <c r="E62" s="20">
        <v>14000</v>
      </c>
      <c r="F62" s="10"/>
      <c r="G62" s="8">
        <f>IF(TRIM(D62)="","",IFERROR(INDEX('Student Master'!W:W,MATCH(D62,'Student Master'!B:B,0)),"0"))</f>
        <v>26000</v>
      </c>
      <c r="H62" s="11">
        <f t="shared" si="1"/>
        <v>0.53846153846153844</v>
      </c>
      <c r="I62" s="10"/>
      <c r="J62" s="1" t="str">
        <f>IF(TRIM(D62)="","",IFERROR(INDEX('Student Master'!C:C,MATCH(D62,'Student Master'!B:B,0)),"0"))</f>
        <v>M. KEERTHI SREE</v>
      </c>
      <c r="K62" s="1" t="str">
        <f>IF(TRIM(D62)="","",IFERROR(INDEX('Student Master'!D:D,MATCH(D62,'Student Master'!B:B,0)),"0"))</f>
        <v>8 - AM</v>
      </c>
      <c r="L62" s="1" t="str">
        <f>IF(TRIM(D62)="","",IFERROR(INDEX('Student Master'!H:H,MATCH(D62,'Student Master'!B:B,0)),"0"))</f>
        <v>VENKATESHWAR REDDY</v>
      </c>
      <c r="M62" s="1" t="str">
        <f>IF(TRIM(D62)="","",IFERROR(INDEX('Student Master'!N:N,MATCH(D62,'Student Master'!B:B,0)),"0"))</f>
        <v>BHULAXMI CAMP</v>
      </c>
      <c r="N62" s="1">
        <f>IF(TRIM(D62)="","",IFERROR(INDEX('Student Master'!L:L,MATCH(D62,'Student Master'!B:B,0)),"0"))</f>
        <v>9959705657</v>
      </c>
    </row>
    <row r="63" spans="1:15" x14ac:dyDescent="0.35">
      <c r="A63" s="1">
        <v>62</v>
      </c>
      <c r="B63" s="9">
        <v>44812</v>
      </c>
      <c r="C63" s="20">
        <v>213</v>
      </c>
      <c r="D63" s="20">
        <v>3880</v>
      </c>
      <c r="E63" s="20">
        <v>13000</v>
      </c>
      <c r="F63" s="10"/>
      <c r="G63" s="8">
        <f>IF(TRIM(D63)="","",IFERROR(INDEX('Student Master'!W:W,MATCH(D63,'Student Master'!B:B,0)),"0"))</f>
        <v>17500</v>
      </c>
      <c r="H63" s="11">
        <f t="shared" si="1"/>
        <v>0.74285714285714288</v>
      </c>
      <c r="I63" s="10"/>
      <c r="J63" s="1" t="str">
        <f>IF(TRIM(D63)="","",IFERROR(INDEX('Student Master'!C:C,MATCH(D63,'Student Master'!B:B,0)),"0"))</f>
        <v>H. MANIKANTA</v>
      </c>
      <c r="K63" s="1" t="str">
        <f>IF(TRIM(D63)="","",IFERROR(INDEX('Student Master'!D:D,MATCH(D63,'Student Master'!B:B,0)),"0"))</f>
        <v>6 - BM</v>
      </c>
      <c r="L63" s="1" t="str">
        <f>IF(TRIM(D63)="","",IFERROR(INDEX('Student Master'!H:H,MATCH(D63,'Student Master'!B:B,0)),"0"))</f>
        <v>H. SHANKAR</v>
      </c>
      <c r="M63" s="1" t="str">
        <f>IF(TRIM(D63)="","",IFERROR(INDEX('Student Master'!N:N,MATCH(D63,'Student Master'!B:B,0)),"0"))</f>
        <v>SHARBATHI CANAL</v>
      </c>
      <c r="N63" s="1">
        <f>IF(TRIM(D63)="","",IFERROR(INDEX('Student Master'!L:L,MATCH(D63,'Student Master'!B:B,0)),"0"))</f>
        <v>9490603126</v>
      </c>
    </row>
    <row r="64" spans="1:15" x14ac:dyDescent="0.35">
      <c r="A64" s="1">
        <v>63</v>
      </c>
      <c r="B64" s="9">
        <v>44812</v>
      </c>
      <c r="C64" s="20">
        <v>215</v>
      </c>
      <c r="D64" s="20">
        <v>4184</v>
      </c>
      <c r="E64" s="20">
        <v>13000</v>
      </c>
      <c r="F64" s="10"/>
      <c r="G64" s="8">
        <f>IF(TRIM(D64)="","",IFERROR(INDEX('Student Master'!W:W,MATCH(D64,'Student Master'!B:B,0)),"0"))</f>
        <v>14000</v>
      </c>
      <c r="H64" s="11">
        <f t="shared" si="1"/>
        <v>0.9285714285714286</v>
      </c>
      <c r="I64" s="10"/>
      <c r="J64" s="1" t="str">
        <f>IF(TRIM(D64)="","",IFERROR(INDEX('Student Master'!C:C,MATCH(D64,'Student Master'!B:B,0)),"0"))</f>
        <v>SD. HANEEF</v>
      </c>
      <c r="K64" s="1" t="str">
        <f>IF(TRIM(D64)="","",IFERROR(INDEX('Student Master'!D:D,MATCH(D64,'Student Master'!B:B,0)),"0"))</f>
        <v>2 - BM</v>
      </c>
      <c r="L64" s="1" t="str">
        <f>IF(TRIM(D64)="","",IFERROR(INDEX('Student Master'!H:H,MATCH(D64,'Student Master'!B:B,0)),"0"))</f>
        <v>SD. SAMAD</v>
      </c>
      <c r="M64" s="1" t="str">
        <f>IF(TRIM(D64)="","",IFERROR(INDEX('Student Master'!N:N,MATCH(D64,'Student Master'!B:B,0)),"0"))</f>
        <v>RENJAL BASE</v>
      </c>
      <c r="N64" s="1">
        <f>IF(TRIM(D64)="","",IFERROR(INDEX('Student Master'!L:L,MATCH(D64,'Student Master'!B:B,0)),"0"))</f>
        <v>9573677760</v>
      </c>
    </row>
    <row r="65" spans="1:14" x14ac:dyDescent="0.35">
      <c r="A65" s="1">
        <v>64</v>
      </c>
      <c r="B65" s="9">
        <v>44817</v>
      </c>
      <c r="C65" s="20">
        <v>215</v>
      </c>
      <c r="D65" s="20">
        <v>3573</v>
      </c>
      <c r="E65" s="20">
        <v>15000</v>
      </c>
      <c r="F65" s="10"/>
      <c r="G65" s="8">
        <f>IF(TRIM(D65)="","",IFERROR(INDEX('Student Master'!W:W,MATCH(D65,'Student Master'!B:B,0)),"0"))</f>
        <v>24500</v>
      </c>
      <c r="H65" s="11">
        <f t="shared" si="1"/>
        <v>0.61224489795918369</v>
      </c>
      <c r="I65" s="10"/>
      <c r="J65" s="1" t="str">
        <f>IF(TRIM(D65)="","",IFERROR(INDEX('Student Master'!C:C,MATCH(D65,'Student Master'!B:B,0)),"0"))</f>
        <v>ZAME FATHIMA</v>
      </c>
      <c r="K65" s="1" t="str">
        <f>IF(TRIM(D65)="","",IFERROR(INDEX('Student Master'!D:D,MATCH(D65,'Student Master'!B:B,0)),"0"))</f>
        <v>5 - BM</v>
      </c>
      <c r="L65" s="1" t="str">
        <f>IF(TRIM(D65)="","",IFERROR(INDEX('Student Master'!H:H,MATCH(D65,'Student Master'!B:B,0)),"0"))</f>
        <v>SYED SAMAD</v>
      </c>
      <c r="M65" s="1" t="str">
        <f>IF(TRIM(D65)="","",IFERROR(INDEX('Student Master'!N:N,MATCH(D65,'Student Master'!B:B,0)),"0"))</f>
        <v>RENJAL BASE</v>
      </c>
      <c r="N65" s="1">
        <f>IF(TRIM(D65)="","",IFERROR(INDEX('Student Master'!L:L,MATCH(D65,'Student Master'!B:B,0)),"0"))</f>
        <v>9573677760</v>
      </c>
    </row>
    <row r="66" spans="1:14" x14ac:dyDescent="0.35">
      <c r="A66" s="1">
        <v>65</v>
      </c>
      <c r="B66" s="9">
        <v>44817</v>
      </c>
      <c r="C66" s="20">
        <v>222</v>
      </c>
      <c r="D66" s="20">
        <v>2507</v>
      </c>
      <c r="E66" s="20">
        <v>13000</v>
      </c>
      <c r="F66" s="10"/>
      <c r="G66" s="8">
        <f>IF(TRIM(D66)="","",IFERROR(INDEX('Student Master'!W:W,MATCH(D66,'Student Master'!B:B,0)),"0"))</f>
        <v>16500</v>
      </c>
      <c r="H66" s="11">
        <f t="shared" si="1"/>
        <v>0.78787878787878785</v>
      </c>
      <c r="I66" s="10"/>
      <c r="J66" s="1" t="str">
        <f>IF(TRIM(D66)="","",IFERROR(INDEX('Student Master'!C:C,MATCH(D66,'Student Master'!B:B,0)),"0"))</f>
        <v>A. VISHWA RAJ</v>
      </c>
      <c r="K66" s="1" t="str">
        <f>IF(TRIM(D66)="","",IFERROR(INDEX('Student Master'!D:D,MATCH(D66,'Student Master'!B:B,0)),"0"))</f>
        <v>9 - AM</v>
      </c>
      <c r="L66" s="1" t="str">
        <f>IF(TRIM(D66)="","",IFERROR(INDEX('Student Master'!H:H,MATCH(D66,'Student Master'!B:B,0)),"0"))</f>
        <v>KRISHNA</v>
      </c>
      <c r="M66" s="1" t="str">
        <f>IF(TRIM(D66)="","",IFERROR(INDEX('Student Master'!N:N,MATCH(D66,'Student Master'!B:B,0)),"0"))</f>
        <v>MAIN ROAD</v>
      </c>
      <c r="N66" s="1">
        <f>IF(TRIM(D66)="","",IFERROR(INDEX('Student Master'!L:L,MATCH(D66,'Student Master'!B:B,0)),"0"))</f>
        <v>9848890624</v>
      </c>
    </row>
    <row r="67" spans="1:14" x14ac:dyDescent="0.35">
      <c r="A67" s="1">
        <v>66</v>
      </c>
      <c r="B67" s="9">
        <v>44817</v>
      </c>
      <c r="C67" s="20">
        <v>223</v>
      </c>
      <c r="D67" s="20">
        <v>3443</v>
      </c>
      <c r="E67" s="20">
        <v>0</v>
      </c>
      <c r="F67" s="10"/>
      <c r="G67" s="8">
        <f>IF(TRIM(D67)="","",IFERROR(INDEX('Student Master'!W:W,MATCH(D67,'Student Master'!B:B,0)),"0"))</f>
        <v>29000</v>
      </c>
      <c r="H67" s="11">
        <f t="shared" si="1"/>
        <v>0</v>
      </c>
      <c r="I67" s="10"/>
      <c r="J67" s="1" t="str">
        <f>IF(TRIM(D67)="","",IFERROR(INDEX('Student Master'!C:C,MATCH(D67,'Student Master'!B:B,0)),"0"))</f>
        <v>MIRZA ABDULLA BAIG</v>
      </c>
      <c r="K67" s="1" t="str">
        <f>IF(TRIM(D67)="","",IFERROR(INDEX('Student Master'!D:D,MATCH(D67,'Student Master'!B:B,0)),"0"))</f>
        <v>7 - AM</v>
      </c>
      <c r="L67" s="1" t="str">
        <f>IF(TRIM(D67)="","",IFERROR(INDEX('Student Master'!H:H,MATCH(D67,'Student Master'!B:B,0)),"0"))</f>
        <v>MIRZA VAREESH BAIG</v>
      </c>
      <c r="M67" s="1" t="str">
        <f>IF(TRIM(D67)="","",IFERROR(INDEX('Student Master'!N:N,MATCH(D67,'Student Master'!B:B,0)),"0"))</f>
        <v>KOPPARGA</v>
      </c>
      <c r="N67" s="1">
        <f>IF(TRIM(D67)="","",IFERROR(INDEX('Student Master'!L:L,MATCH(D67,'Student Master'!B:B,0)),"0"))</f>
        <v>9963075473</v>
      </c>
    </row>
    <row r="68" spans="1:14" x14ac:dyDescent="0.35">
      <c r="A68" s="1">
        <v>67</v>
      </c>
      <c r="B68" s="9">
        <v>44817</v>
      </c>
      <c r="C68" s="20">
        <v>223</v>
      </c>
      <c r="D68" s="20">
        <v>3442</v>
      </c>
      <c r="E68" s="20">
        <v>0</v>
      </c>
      <c r="F68" s="10"/>
      <c r="G68" s="8">
        <f>IF(TRIM(D68)="","",IFERROR(INDEX('Student Master'!W:W,MATCH(D68,'Student Master'!B:B,0)),"0"))</f>
        <v>29000</v>
      </c>
      <c r="H68" s="11">
        <f t="shared" ref="H68:H131" si="3">IF(TRIM(D68)="","",E68/G68)</f>
        <v>0</v>
      </c>
      <c r="I68" s="10"/>
      <c r="J68" s="1" t="str">
        <f>IF(TRIM(D68)="","",IFERROR(INDEX('Student Master'!C:C,MATCH(D68,'Student Master'!B:B,0)),"0"))</f>
        <v>MIRZA AMANULLA BAIG</v>
      </c>
      <c r="K68" s="1" t="str">
        <f>IF(TRIM(D68)="","",IFERROR(INDEX('Student Master'!D:D,MATCH(D68,'Student Master'!B:B,0)),"0"))</f>
        <v>7 - AM</v>
      </c>
      <c r="L68" s="1" t="str">
        <f>IF(TRIM(D68)="","",IFERROR(INDEX('Student Master'!H:H,MATCH(D68,'Student Master'!B:B,0)),"0"))</f>
        <v>MIRZA VAREESH BAIG</v>
      </c>
      <c r="M68" s="1" t="str">
        <f>IF(TRIM(D68)="","",IFERROR(INDEX('Student Master'!N:N,MATCH(D68,'Student Master'!B:B,0)),"0"))</f>
        <v>KOPPARGA</v>
      </c>
      <c r="N68" s="1">
        <f>IF(TRIM(D68)="","",IFERROR(INDEX('Student Master'!L:L,MATCH(D68,'Student Master'!B:B,0)),"0"))</f>
        <v>9963075473</v>
      </c>
    </row>
    <row r="69" spans="1:14" x14ac:dyDescent="0.35">
      <c r="A69" s="1">
        <v>68</v>
      </c>
      <c r="B69" s="9">
        <v>44817</v>
      </c>
      <c r="C69" s="20">
        <v>229</v>
      </c>
      <c r="D69" s="20">
        <v>7006</v>
      </c>
      <c r="E69" s="20">
        <v>0</v>
      </c>
      <c r="F69" s="10"/>
      <c r="G69" s="8">
        <f>IF(TRIM(D69)="","",IFERROR(INDEX('Student Master'!W:W,MATCH(D69,'Student Master'!B:B,0)),"0"))</f>
        <v>2000</v>
      </c>
      <c r="H69" s="11">
        <f t="shared" si="3"/>
        <v>0</v>
      </c>
      <c r="I69" s="10"/>
      <c r="J69" s="1" t="str">
        <f>IF(TRIM(D69)="","",IFERROR(INDEX('Student Master'!C:C,MATCH(D69,'Student Master'!B:B,0)),"0"))</f>
        <v>P. YASHWANTH REDDY</v>
      </c>
      <c r="K69" s="1" t="str">
        <f>IF(TRIM(D69)="","",IFERROR(INDEX('Student Master'!D:D,MATCH(D69,'Student Master'!B:B,0)),"0"))</f>
        <v>4 - BM</v>
      </c>
      <c r="L69" s="1" t="str">
        <f>IF(TRIM(D69)="","",IFERROR(INDEX('Student Master'!H:H,MATCH(D69,'Student Master'!B:B,0)),"0"))</f>
        <v>SUDHAKAR REDDY</v>
      </c>
      <c r="M69" s="1" t="str">
        <f>IF(TRIM(D69)="","",IFERROR(INDEX('Student Master'!N:N,MATCH(D69,'Student Master'!B:B,0)),"0"))</f>
        <v>JAITHAPUR</v>
      </c>
      <c r="N69" s="1">
        <f>IF(TRIM(D69)="","",IFERROR(INDEX('Student Master'!L:L,MATCH(D69,'Student Master'!B:B,0)),"0"))</f>
        <v>9849362166</v>
      </c>
    </row>
    <row r="70" spans="1:14" x14ac:dyDescent="0.35">
      <c r="A70" s="1">
        <v>69</v>
      </c>
      <c r="B70" s="9">
        <v>44817</v>
      </c>
      <c r="C70" s="20">
        <v>230</v>
      </c>
      <c r="D70" s="20">
        <v>3337</v>
      </c>
      <c r="E70" s="20">
        <v>4500</v>
      </c>
      <c r="F70" s="10"/>
      <c r="G70" s="8">
        <f>IF(TRIM(D70)="","",IFERROR(INDEX('Student Master'!W:W,MATCH(D70,'Student Master'!B:B,0)),"0"))</f>
        <v>14500</v>
      </c>
      <c r="H70" s="11">
        <f t="shared" si="3"/>
        <v>0.31034482758620691</v>
      </c>
      <c r="I70" s="10"/>
      <c r="J70" s="1" t="str">
        <f>IF(TRIM(D70)="","",IFERROR(INDEX('Student Master'!C:C,MATCH(D70,'Student Master'!B:B,0)),"0"))</f>
        <v>G. NARENDRA VARMA</v>
      </c>
      <c r="K70" s="1" t="str">
        <f>IF(TRIM(D70)="","",IFERROR(INDEX('Student Master'!D:D,MATCH(D70,'Student Master'!B:B,0)),"0"))</f>
        <v>6 - AM</v>
      </c>
      <c r="L70" s="1" t="str">
        <f>IF(TRIM(D70)="","",IFERROR(INDEX('Student Master'!H:H,MATCH(D70,'Student Master'!B:B,0)),"0"))</f>
        <v>SRINIVAS</v>
      </c>
      <c r="M70" s="1" t="str">
        <f>IF(TRIM(D70)="","",IFERROR(INDEX('Student Master'!N:N,MATCH(D70,'Student Master'!B:B,0)),"0"))</f>
        <v>S.V. COLONY</v>
      </c>
      <c r="N70" s="1">
        <f>IF(TRIM(D70)="","",IFERROR(INDEX('Student Master'!L:L,MATCH(D70,'Student Master'!B:B,0)),"0"))</f>
        <v>9848521123</v>
      </c>
    </row>
    <row r="71" spans="1:14" x14ac:dyDescent="0.35">
      <c r="A71" s="1">
        <v>70</v>
      </c>
      <c r="B71" s="9">
        <v>44817</v>
      </c>
      <c r="C71" s="20">
        <v>232</v>
      </c>
      <c r="D71" s="20">
        <v>3825</v>
      </c>
      <c r="E71" s="20">
        <v>0</v>
      </c>
      <c r="F71" s="10"/>
      <c r="G71" s="8">
        <f>IF(TRIM(D71)="","",IFERROR(INDEX('Student Master'!W:W,MATCH(D71,'Student Master'!B:B,0)),"0"))</f>
        <v>1500</v>
      </c>
      <c r="H71" s="11">
        <f t="shared" si="3"/>
        <v>0</v>
      </c>
      <c r="I71" s="10"/>
      <c r="J71" s="1" t="str">
        <f>IF(TRIM(D71)="","",IFERROR(INDEX('Student Master'!C:C,MATCH(D71,'Student Master'!B:B,0)),"0"))</f>
        <v>T. VINESH SINGH</v>
      </c>
      <c r="K71" s="1" t="str">
        <f>IF(TRIM(D71)="","",IFERROR(INDEX('Student Master'!D:D,MATCH(D71,'Student Master'!B:B,0)),"0"))</f>
        <v>4 - AM</v>
      </c>
      <c r="L71" s="1" t="str">
        <f>IF(TRIM(D71)="","",IFERROR(INDEX('Student Master'!H:H,MATCH(D71,'Student Master'!B:B,0)),"0"))</f>
        <v>GANESH SINGH</v>
      </c>
      <c r="M71" s="1" t="str">
        <f>IF(TRIM(D71)="","",IFERROR(INDEX('Student Master'!N:N,MATCH(D71,'Student Master'!B:B,0)),"0"))</f>
        <v>NEAR H.P.O.</v>
      </c>
      <c r="N71" s="1">
        <f>IF(TRIM(D71)="","",IFERROR(INDEX('Student Master'!L:L,MATCH(D71,'Student Master'!B:B,0)),"0"))</f>
        <v>9908369126</v>
      </c>
    </row>
    <row r="72" spans="1:14" x14ac:dyDescent="0.35">
      <c r="A72" s="1">
        <v>71</v>
      </c>
      <c r="B72" s="9">
        <v>44817</v>
      </c>
      <c r="C72" s="20">
        <v>233</v>
      </c>
      <c r="D72" s="20">
        <v>4479</v>
      </c>
      <c r="E72" s="20">
        <v>0</v>
      </c>
      <c r="F72" s="10"/>
      <c r="G72" s="8">
        <f>IF(TRIM(D72)="","",IFERROR(INDEX('Student Master'!W:W,MATCH(D72,'Student Master'!B:B,0)),"0"))</f>
        <v>8500</v>
      </c>
      <c r="H72" s="11">
        <f t="shared" si="3"/>
        <v>0</v>
      </c>
      <c r="I72" s="10"/>
      <c r="J72" s="1" t="str">
        <f>IF(TRIM(D72)="","",IFERROR(INDEX('Student Master'!C:C,MATCH(D72,'Student Master'!B:B,0)),"0"))</f>
        <v>P. LAXMI SADWIKA</v>
      </c>
      <c r="K72" s="1" t="str">
        <f>IF(TRIM(D72)="","",IFERROR(INDEX('Student Master'!D:D,MATCH(D72,'Student Master'!B:B,0)),"0"))</f>
        <v>5 - BM</v>
      </c>
      <c r="L72" s="1" t="str">
        <f>IF(TRIM(D72)="","",IFERROR(INDEX('Student Master'!H:H,MATCH(D72,'Student Master'!B:B,0)),"0"))</f>
        <v>NAVEEN REDDY</v>
      </c>
      <c r="M72" s="1" t="str">
        <f>IF(TRIM(D72)="","",IFERROR(INDEX('Student Master'!N:N,MATCH(D72,'Student Master'!B:B,0)),"0"))</f>
        <v>JAITHAPUR</v>
      </c>
      <c r="N72" s="1">
        <f>IF(TRIM(D72)="","",IFERROR(INDEX('Student Master'!L:L,MATCH(D72,'Student Master'!B:B,0)),"0"))</f>
        <v>9666857210</v>
      </c>
    </row>
    <row r="73" spans="1:14" x14ac:dyDescent="0.35">
      <c r="A73" s="1">
        <v>72</v>
      </c>
      <c r="B73" s="9">
        <v>44817</v>
      </c>
      <c r="C73" s="20">
        <v>233</v>
      </c>
      <c r="D73" s="20">
        <v>4480</v>
      </c>
      <c r="E73" s="20">
        <v>0</v>
      </c>
      <c r="F73" s="10"/>
      <c r="G73" s="8">
        <f>IF(TRIM(D73)="","",IFERROR(INDEX('Student Master'!W:W,MATCH(D73,'Student Master'!B:B,0)),"0"))</f>
        <v>5500</v>
      </c>
      <c r="H73" s="11">
        <f t="shared" si="3"/>
        <v>0</v>
      </c>
      <c r="I73" s="10"/>
      <c r="J73" s="1" t="str">
        <f>IF(TRIM(D73)="","",IFERROR(INDEX('Student Master'!C:C,MATCH(D73,'Student Master'!B:B,0)),"0"))</f>
        <v>P. NAGA PRANITH REDDY</v>
      </c>
      <c r="K73" s="1" t="str">
        <f>IF(TRIM(D73)="","",IFERROR(INDEX('Student Master'!D:D,MATCH(D73,'Student Master'!B:B,0)),"0"))</f>
        <v>6 - AM</v>
      </c>
      <c r="L73" s="1" t="str">
        <f>IF(TRIM(D73)="","",IFERROR(INDEX('Student Master'!H:H,MATCH(D73,'Student Master'!B:B,0)),"0"))</f>
        <v>NAVEEN REDDY</v>
      </c>
      <c r="M73" s="1" t="str">
        <f>IF(TRIM(D73)="","",IFERROR(INDEX('Student Master'!N:N,MATCH(D73,'Student Master'!B:B,0)),"0"))</f>
        <v>JAITHAPUR</v>
      </c>
      <c r="N73" s="1">
        <f>IF(TRIM(D73)="","",IFERROR(INDEX('Student Master'!L:L,MATCH(D73,'Student Master'!B:B,0)),"0"))</f>
        <v>9666857210</v>
      </c>
    </row>
    <row r="74" spans="1:14" x14ac:dyDescent="0.35">
      <c r="A74" s="1">
        <v>73</v>
      </c>
      <c r="B74" s="9"/>
      <c r="C74" s="20">
        <v>30</v>
      </c>
      <c r="D74" s="20">
        <v>2875</v>
      </c>
      <c r="E74" s="20">
        <v>5000</v>
      </c>
      <c r="F74" s="10"/>
      <c r="G74" s="8">
        <f>IF(TRIM(D74)="","",IFERROR(INDEX('Student Master'!W:W,MATCH(D74,'Student Master'!B:B,0)),"0"))</f>
        <v>6000</v>
      </c>
      <c r="H74" s="11">
        <f t="shared" si="3"/>
        <v>0.83333333333333337</v>
      </c>
      <c r="I74" s="10"/>
      <c r="J74" s="1" t="str">
        <f>IF(TRIM(D74)="","",IFERROR(INDEX('Student Master'!C:C,MATCH(D74,'Student Master'!B:B,0)),"0"))</f>
        <v>D. KEERTHANA</v>
      </c>
      <c r="K74" s="1" t="str">
        <f>IF(TRIM(D74)="","",IFERROR(INDEX('Student Master'!D:D,MATCH(D74,'Student Master'!B:B,0)),"0"))</f>
        <v>8 - AM</v>
      </c>
      <c r="L74" s="1" t="str">
        <f>IF(TRIM(D74)="","",IFERROR(INDEX('Student Master'!H:H,MATCH(D74,'Student Master'!B:B,0)),"0"))</f>
        <v>D. BHEEM SHANKAR</v>
      </c>
      <c r="M74" s="1" t="str">
        <f>IF(TRIM(D74)="","",IFERROR(INDEX('Student Master'!N:N,MATCH(D74,'Student Master'!B:B,0)),"0"))</f>
        <v>NAGANPALLY</v>
      </c>
      <c r="N74" s="1">
        <f>IF(TRIM(D74)="","",IFERROR(INDEX('Student Master'!L:L,MATCH(D74,'Student Master'!B:B,0)),"0"))</f>
        <v>7702752667</v>
      </c>
    </row>
    <row r="75" spans="1:14" x14ac:dyDescent="0.35">
      <c r="A75" s="1">
        <v>74</v>
      </c>
      <c r="B75" s="9"/>
      <c r="C75" s="20">
        <v>30</v>
      </c>
      <c r="D75" s="20">
        <v>4069</v>
      </c>
      <c r="E75" s="20">
        <v>3000</v>
      </c>
      <c r="F75" s="10"/>
      <c r="G75" s="8">
        <f>IF(TRIM(D75)="","",IFERROR(INDEX('Student Master'!W:W,MATCH(D75,'Student Master'!B:B,0)),"0"))</f>
        <v>4000</v>
      </c>
      <c r="H75" s="11">
        <f t="shared" si="3"/>
        <v>0.75</v>
      </c>
      <c r="I75" s="10"/>
      <c r="J75" s="1" t="str">
        <f>IF(TRIM(D75)="","",IFERROR(INDEX('Student Master'!C:C,MATCH(D75,'Student Master'!B:B,0)),"0"))</f>
        <v>D. NIKITHA</v>
      </c>
      <c r="K75" s="1" t="str">
        <f>IF(TRIM(D75)="","",IFERROR(INDEX('Student Master'!D:D,MATCH(D75,'Student Master'!B:B,0)),"0"))</f>
        <v>3 - AM</v>
      </c>
      <c r="L75" s="1" t="str">
        <f>IF(TRIM(D75)="","",IFERROR(INDEX('Student Master'!H:H,MATCH(D75,'Student Master'!B:B,0)),"0"))</f>
        <v>D. BHEEM SHANKAR</v>
      </c>
      <c r="M75" s="1" t="str">
        <f>IF(TRIM(D75)="","",IFERROR(INDEX('Student Master'!N:N,MATCH(D75,'Student Master'!B:B,0)),"0"))</f>
        <v>NAGANPALLY</v>
      </c>
      <c r="N75" s="1">
        <f>IF(TRIM(D75)="","",IFERROR(INDEX('Student Master'!L:L,MATCH(D75,'Student Master'!B:B,0)),"0"))</f>
        <v>7702752667</v>
      </c>
    </row>
    <row r="76" spans="1:14" x14ac:dyDescent="0.35">
      <c r="A76" s="1">
        <v>75</v>
      </c>
      <c r="B76" s="9">
        <v>44818</v>
      </c>
      <c r="C76" s="20">
        <v>235</v>
      </c>
      <c r="D76" s="20">
        <v>3473</v>
      </c>
      <c r="E76" s="20">
        <v>0</v>
      </c>
      <c r="F76" s="10"/>
      <c r="G76" s="8">
        <f>IF(TRIM(D76)="","",IFERROR(INDEX('Student Master'!W:W,MATCH(D76,'Student Master'!B:B,0)),"0"))</f>
        <v>4000</v>
      </c>
      <c r="H76" s="11">
        <f t="shared" si="3"/>
        <v>0</v>
      </c>
      <c r="I76" s="10"/>
      <c r="J76" s="1" t="str">
        <f>IF(TRIM(D76)="","",IFERROR(INDEX('Student Master'!C:C,MATCH(D76,'Student Master'!B:B,0)),"0"))</f>
        <v>K. MOKSHITHA</v>
      </c>
      <c r="K76" s="1" t="str">
        <f>IF(TRIM(D76)="","",IFERROR(INDEX('Student Master'!D:D,MATCH(D76,'Student Master'!B:B,0)),"0"))</f>
        <v>5 - AM</v>
      </c>
      <c r="L76" s="1" t="str">
        <f>IF(TRIM(D76)="","",IFERROR(INDEX('Student Master'!H:H,MATCH(D76,'Student Master'!B:B,0)),"0"))</f>
        <v>SRINIVAS REDDY</v>
      </c>
      <c r="M76" s="1" t="str">
        <f>IF(TRIM(D76)="","",IFERROR(INDEX('Student Master'!N:N,MATCH(D76,'Student Master'!B:B,0)),"0"))</f>
        <v>BHULAXMI CAMP</v>
      </c>
      <c r="N76" s="1">
        <f>IF(TRIM(D76)="","",IFERROR(INDEX('Student Master'!L:L,MATCH(D76,'Student Master'!B:B,0)),"0"))</f>
        <v>9502279751</v>
      </c>
    </row>
    <row r="77" spans="1:14" x14ac:dyDescent="0.35">
      <c r="A77" s="1">
        <v>76</v>
      </c>
      <c r="B77" s="9">
        <v>44818</v>
      </c>
      <c r="C77" s="20">
        <v>236</v>
      </c>
      <c r="D77" s="20">
        <v>2464</v>
      </c>
      <c r="E77" s="20">
        <v>7000</v>
      </c>
      <c r="F77" s="10"/>
      <c r="G77" s="8">
        <f>IF(TRIM(D77)="","",IFERROR(INDEX('Student Master'!W:W,MATCH(D77,'Student Master'!B:B,0)),"0"))</f>
        <v>8600</v>
      </c>
      <c r="H77" s="11">
        <f t="shared" si="3"/>
        <v>0.81395348837209303</v>
      </c>
      <c r="I77" s="10"/>
      <c r="J77" s="1" t="str">
        <f>IF(TRIM(D77)="","",IFERROR(INDEX('Student Master'!C:C,MATCH(D77,'Student Master'!B:B,0)),"0"))</f>
        <v>ALEENA MAHEEN</v>
      </c>
      <c r="K77" s="1" t="str">
        <f>IF(TRIM(D77)="","",IFERROR(INDEX('Student Master'!D:D,MATCH(D77,'Student Master'!B:B,0)),"0"))</f>
        <v>9 - AS</v>
      </c>
      <c r="L77" s="1" t="str">
        <f>IF(TRIM(D77)="","",IFERROR(INDEX('Student Master'!H:H,MATCH(D77,'Student Master'!B:B,0)),"0"))</f>
        <v>SHAIK SHADUL</v>
      </c>
      <c r="M77" s="1" t="str">
        <f>IF(TRIM(D77)="","",IFERROR(INDEX('Student Master'!N:N,MATCH(D77,'Student Master'!B:B,0)),"0"))</f>
        <v>AZAM GUNJ</v>
      </c>
      <c r="N77" s="1">
        <f>IF(TRIM(D77)="","",IFERROR(INDEX('Student Master'!L:L,MATCH(D77,'Student Master'!B:B,0)),"0"))</f>
        <v>9140241944</v>
      </c>
    </row>
    <row r="78" spans="1:14" x14ac:dyDescent="0.35">
      <c r="A78" s="1">
        <v>77</v>
      </c>
      <c r="B78" s="21">
        <v>44819</v>
      </c>
      <c r="C78" s="20">
        <v>237</v>
      </c>
      <c r="D78" s="20">
        <v>4503</v>
      </c>
      <c r="E78" s="20">
        <v>0</v>
      </c>
      <c r="F78" s="10"/>
      <c r="G78" s="8">
        <f>IF(TRIM(D78)="","",IFERROR(INDEX('Student Master'!W:W,MATCH(D78,'Student Master'!B:B,0)),"0"))</f>
        <v>12200</v>
      </c>
      <c r="H78" s="11">
        <f t="shared" si="3"/>
        <v>0</v>
      </c>
      <c r="I78" s="10"/>
      <c r="J78" s="1" t="str">
        <f>IF(TRIM(D78)="","",IFERROR(INDEX('Student Master'!C:C,MATCH(D78,'Student Master'!B:B,0)),"0"))</f>
        <v>G. SHARATH CHANDRA</v>
      </c>
      <c r="K78" s="1" t="str">
        <f>IF(TRIM(D78)="","",IFERROR(INDEX('Student Master'!D:D,MATCH(D78,'Student Master'!B:B,0)),"0"))</f>
        <v>L - BM</v>
      </c>
      <c r="L78" s="1" t="str">
        <f>IF(TRIM(D78)="","",IFERROR(INDEX('Student Master'!H:H,MATCH(D78,'Student Master'!B:B,0)),"0"))</f>
        <v>LAXMAN</v>
      </c>
      <c r="M78" s="1" t="str">
        <f>IF(TRIM(D78)="","",IFERROR(INDEX('Student Master'!N:N,MATCH(D78,'Student Master'!B:B,0)),"0"))</f>
        <v>PENTAKALAN</v>
      </c>
      <c r="N78" s="1">
        <f>IF(TRIM(D78)="","",IFERROR(INDEX('Student Master'!L:L,MATCH(D78,'Student Master'!B:B,0)),"0"))</f>
        <v>8985331044</v>
      </c>
    </row>
    <row r="79" spans="1:14" x14ac:dyDescent="0.35">
      <c r="A79" s="1">
        <v>78</v>
      </c>
      <c r="B79" s="21">
        <v>44819</v>
      </c>
      <c r="C79" s="20">
        <v>239</v>
      </c>
      <c r="D79" s="20">
        <v>4045</v>
      </c>
      <c r="E79" s="20">
        <v>1000</v>
      </c>
      <c r="F79" s="10"/>
      <c r="G79" s="8">
        <f>IF(TRIM(D79)="","",IFERROR(INDEX('Student Master'!W:W,MATCH(D79,'Student Master'!B:B,0)),"0"))</f>
        <v>2000</v>
      </c>
      <c r="H79" s="11">
        <f t="shared" si="3"/>
        <v>0.5</v>
      </c>
      <c r="I79" s="10"/>
      <c r="J79" s="1" t="str">
        <f>IF(TRIM(D79)="","",IFERROR(INDEX('Student Master'!C:C,MATCH(D79,'Student Master'!B:B,0)),"0"))</f>
        <v>K. NANDA KISHORE</v>
      </c>
      <c r="K79" s="1" t="str">
        <f>IF(TRIM(D79)="","",IFERROR(INDEX('Student Master'!D:D,MATCH(D79,'Student Master'!B:B,0)),"0"))</f>
        <v>3 - BM</v>
      </c>
      <c r="L79" s="1" t="str">
        <f>IF(TRIM(D79)="","",IFERROR(INDEX('Student Master'!H:H,MATCH(D79,'Student Master'!B:B,0)),"0"))</f>
        <v>K. GANGARAM</v>
      </c>
      <c r="M79" s="1" t="str">
        <f>IF(TRIM(D79)="","",IFERROR(INDEX('Student Master'!N:N,MATCH(D79,'Student Master'!B:B,0)),"0"))</f>
        <v>KUMMANPALLY</v>
      </c>
      <c r="N79" s="1">
        <f>IF(TRIM(D79)="","",IFERROR(INDEX('Student Master'!L:L,MATCH(D79,'Student Master'!B:B,0)),"0"))</f>
        <v>9573930842</v>
      </c>
    </row>
    <row r="80" spans="1:14" x14ac:dyDescent="0.35">
      <c r="A80" s="1">
        <v>79</v>
      </c>
      <c r="B80" s="21">
        <v>44820</v>
      </c>
      <c r="C80" s="20">
        <v>241</v>
      </c>
      <c r="D80" s="20">
        <v>4441</v>
      </c>
      <c r="E80" s="20">
        <v>8000</v>
      </c>
      <c r="F80" s="10"/>
      <c r="G80" s="8">
        <f>IF(TRIM(D80)="","",IFERROR(INDEX('Student Master'!W:W,MATCH(D80,'Student Master'!B:B,0)),"0"))</f>
        <v>12000</v>
      </c>
      <c r="H80" s="11">
        <f t="shared" si="3"/>
        <v>0.66666666666666663</v>
      </c>
      <c r="I80" s="10"/>
      <c r="J80" s="1" t="str">
        <f>IF(TRIM(D80)="","",IFERROR(INDEX('Student Master'!C:C,MATCH(D80,'Student Master'!B:B,0)),"0"))</f>
        <v>K. SAI MOKSHITH GOUD</v>
      </c>
      <c r="K80" s="1" t="str">
        <f>IF(TRIM(D80)="","",IFERROR(INDEX('Student Master'!D:D,MATCH(D80,'Student Master'!B:B,0)),"0"))</f>
        <v>L - AM</v>
      </c>
      <c r="L80" s="1" t="str">
        <f>IF(TRIM(D80)="","",IFERROR(INDEX('Student Master'!H:H,MATCH(D80,'Student Master'!B:B,0)),"0"))</f>
        <v>MADHUSUDHAN GOUD</v>
      </c>
      <c r="M80" s="1" t="str">
        <f>IF(TRIM(D80)="","",IFERROR(INDEX('Student Master'!N:N,MATCH(D80,'Student Master'!B:B,0)),"0"))</f>
        <v>YEDAPALLY</v>
      </c>
      <c r="N80" s="1">
        <f>IF(TRIM(D80)="","",IFERROR(INDEX('Student Master'!L:L,MATCH(D80,'Student Master'!B:B,0)),"0"))</f>
        <v>9010004233</v>
      </c>
    </row>
    <row r="81" spans="1:14" x14ac:dyDescent="0.35">
      <c r="A81" s="1">
        <v>80</v>
      </c>
      <c r="B81" s="21">
        <v>44820</v>
      </c>
      <c r="C81" s="20">
        <v>241</v>
      </c>
      <c r="D81" s="20">
        <v>4261</v>
      </c>
      <c r="E81" s="20">
        <v>7000</v>
      </c>
      <c r="F81" s="10"/>
      <c r="G81" s="8">
        <f>IF(TRIM(D81)="","",IFERROR(INDEX('Student Master'!W:W,MATCH(D81,'Student Master'!B:B,0)),"0"))</f>
        <v>11000</v>
      </c>
      <c r="H81" s="11">
        <f t="shared" si="3"/>
        <v>0.63636363636363635</v>
      </c>
      <c r="I81" s="10"/>
      <c r="J81" s="1" t="str">
        <f>IF(TRIM(D81)="","",IFERROR(INDEX('Student Master'!C:C,MATCH(D81,'Student Master'!B:B,0)),"0"))</f>
        <v>K. MAHITHA</v>
      </c>
      <c r="K81" s="1" t="str">
        <f>IF(TRIM(D81)="","",IFERROR(INDEX('Student Master'!D:D,MATCH(D81,'Student Master'!B:B,0)),"0"))</f>
        <v>2 - BM</v>
      </c>
      <c r="L81" s="1" t="str">
        <f>IF(TRIM(D81)="","",IFERROR(INDEX('Student Master'!H:H,MATCH(D81,'Student Master'!B:B,0)),"0"))</f>
        <v>K. MADHU SUDAN GOUD</v>
      </c>
      <c r="M81" s="1" t="str">
        <f>IF(TRIM(D81)="","",IFERROR(INDEX('Student Master'!N:N,MATCH(D81,'Student Master'!B:B,0)),"0"))</f>
        <v>YEDAPALLY</v>
      </c>
      <c r="N81" s="1">
        <f>IF(TRIM(D81)="","",IFERROR(INDEX('Student Master'!L:L,MATCH(D81,'Student Master'!B:B,0)),"0"))</f>
        <v>9010004233</v>
      </c>
    </row>
    <row r="82" spans="1:14" x14ac:dyDescent="0.35">
      <c r="A82" s="1">
        <v>81</v>
      </c>
      <c r="B82" s="21">
        <v>44820</v>
      </c>
      <c r="C82" s="20">
        <v>244</v>
      </c>
      <c r="D82" s="20">
        <v>3884</v>
      </c>
      <c r="E82" s="20">
        <v>10000</v>
      </c>
      <c r="F82" s="10"/>
      <c r="G82" s="8">
        <f>IF(TRIM(D82)="","",IFERROR(INDEX('Student Master'!W:W,MATCH(D82,'Student Master'!B:B,0)),"0"))</f>
        <v>18000</v>
      </c>
      <c r="H82" s="11">
        <f t="shared" si="3"/>
        <v>0.55555555555555558</v>
      </c>
      <c r="I82" s="10"/>
      <c r="J82" s="1" t="str">
        <f>IF(TRIM(D82)="","",IFERROR(INDEX('Student Master'!C:C,MATCH(D82,'Student Master'!B:B,0)),"0"))</f>
        <v>G. AMOL</v>
      </c>
      <c r="K82" s="1" t="str">
        <f>IF(TRIM(D82)="","",IFERROR(INDEX('Student Master'!D:D,MATCH(D82,'Student Master'!B:B,0)),"0"))</f>
        <v>7 - AS</v>
      </c>
      <c r="L82" s="1" t="str">
        <f>IF(TRIM(D82)="","",IFERROR(INDEX('Student Master'!H:H,MATCH(D82,'Student Master'!B:B,0)),"0"))</f>
        <v>G. ASHOK</v>
      </c>
      <c r="M82" s="1" t="str">
        <f>IF(TRIM(D82)="","",IFERROR(INDEX('Student Master'!N:N,MATCH(D82,'Student Master'!B:B,0)),"0"))</f>
        <v>KOPPARGA</v>
      </c>
      <c r="N82" s="1">
        <f>IF(TRIM(D82)="","",IFERROR(INDEX('Student Master'!L:L,MATCH(D82,'Student Master'!B:B,0)),"0"))</f>
        <v>9908150536</v>
      </c>
    </row>
    <row r="83" spans="1:14" x14ac:dyDescent="0.35">
      <c r="A83" s="1">
        <v>82</v>
      </c>
      <c r="B83" s="21">
        <v>44820</v>
      </c>
      <c r="C83" s="20">
        <v>245</v>
      </c>
      <c r="D83" s="20">
        <v>3847</v>
      </c>
      <c r="E83" s="20">
        <v>5000</v>
      </c>
      <c r="F83" s="10"/>
      <c r="G83" s="8">
        <f>IF(TRIM(D83)="","",IFERROR(INDEX('Student Master'!W:W,MATCH(D83,'Student Master'!B:B,0)),"0"))</f>
        <v>18000</v>
      </c>
      <c r="H83" s="11">
        <f t="shared" si="3"/>
        <v>0.27777777777777779</v>
      </c>
      <c r="I83" s="10"/>
      <c r="J83" s="1" t="str">
        <f>IF(TRIM(D83)="","",IFERROR(INDEX('Student Master'!C:C,MATCH(D83,'Student Master'!B:B,0)),"0"))</f>
        <v>A. SRIVALLI</v>
      </c>
      <c r="K83" s="1" t="str">
        <f>IF(TRIM(D83)="","",IFERROR(INDEX('Student Master'!D:D,MATCH(D83,'Student Master'!B:B,0)),"0"))</f>
        <v>4 - BM</v>
      </c>
      <c r="L83" s="1" t="str">
        <f>IF(TRIM(D83)="","",IFERROR(INDEX('Student Master'!H:H,MATCH(D83,'Student Master'!B:B,0)),"0"))</f>
        <v>SAI BABA</v>
      </c>
      <c r="M83" s="1" t="str">
        <f>IF(TRIM(D83)="","",IFERROR(INDEX('Student Master'!N:N,MATCH(D83,'Student Master'!B:B,0)),"0"))</f>
        <v>PANTAKHURD OLD</v>
      </c>
      <c r="N83" s="1">
        <f>IF(TRIM(D83)="","",IFERROR(INDEX('Student Master'!L:L,MATCH(D83,'Student Master'!B:B,0)),"0"))</f>
        <v>9963164880</v>
      </c>
    </row>
    <row r="84" spans="1:14" x14ac:dyDescent="0.35">
      <c r="A84" s="1">
        <v>83</v>
      </c>
      <c r="B84" s="21">
        <v>44820</v>
      </c>
      <c r="C84" s="20">
        <v>245</v>
      </c>
      <c r="D84" s="20">
        <v>3700</v>
      </c>
      <c r="E84" s="20">
        <v>6000</v>
      </c>
      <c r="F84" s="10"/>
      <c r="G84" s="8">
        <f>IF(TRIM(D84)="","",IFERROR(INDEX('Student Master'!W:W,MATCH(D84,'Student Master'!B:B,0)),"0"))</f>
        <v>19000</v>
      </c>
      <c r="H84" s="11">
        <f t="shared" si="3"/>
        <v>0.31578947368421051</v>
      </c>
      <c r="I84" s="10"/>
      <c r="J84" s="1" t="str">
        <f>IF(TRIM(D84)="","",IFERROR(INDEX('Student Master'!C:C,MATCH(D84,'Student Master'!B:B,0)),"0"))</f>
        <v>A. SAHITHI</v>
      </c>
      <c r="K84" s="1" t="str">
        <f>IF(TRIM(D84)="","",IFERROR(INDEX('Student Master'!D:D,MATCH(D84,'Student Master'!B:B,0)),"0"))</f>
        <v>5 - AM</v>
      </c>
      <c r="L84" s="1" t="str">
        <f>IF(TRIM(D84)="","",IFERROR(INDEX('Student Master'!H:H,MATCH(D84,'Student Master'!B:B,0)),"0"))</f>
        <v>SAI BABA</v>
      </c>
      <c r="M84" s="1" t="str">
        <f>IF(TRIM(D84)="","",IFERROR(INDEX('Student Master'!N:N,MATCH(D84,'Student Master'!B:B,0)),"0"))</f>
        <v>PANTAKHURD OLD</v>
      </c>
      <c r="N84" s="1">
        <f>IF(TRIM(D84)="","",IFERROR(INDEX('Student Master'!L:L,MATCH(D84,'Student Master'!B:B,0)),"0"))</f>
        <v>9963164880</v>
      </c>
    </row>
    <row r="85" spans="1:14" x14ac:dyDescent="0.35">
      <c r="A85" s="1">
        <v>84</v>
      </c>
      <c r="B85" s="9"/>
      <c r="C85" s="20"/>
      <c r="D85" s="20"/>
      <c r="E85" s="20"/>
      <c r="F85" s="10"/>
      <c r="G85" s="8" t="str">
        <f>IF(TRIM(D85)="","",IFERROR(INDEX('Student Master'!W:W,MATCH(D85,'Student Master'!B:B,0)),"0"))</f>
        <v/>
      </c>
      <c r="H85" s="11" t="str">
        <f t="shared" si="3"/>
        <v/>
      </c>
      <c r="I85" s="10"/>
      <c r="J85" s="1" t="str">
        <f>IF(TRIM(D85)="","",IFERROR(INDEX('Student Master'!C:C,MATCH(D85,'Student Master'!B:B,0)),"0"))</f>
        <v/>
      </c>
      <c r="K85" s="1" t="str">
        <f>IF(TRIM(D85)="","",IFERROR(INDEX('Student Master'!D:D,MATCH(D85,'Student Master'!B:B,0)),"0"))</f>
        <v/>
      </c>
      <c r="L85" s="1" t="str">
        <f>IF(TRIM(D85)="","",IFERROR(INDEX('Student Master'!H:H,MATCH(D85,'Student Master'!B:B,0)),"0"))</f>
        <v/>
      </c>
      <c r="M85" s="1" t="str">
        <f>IF(TRIM(D85)="","",IFERROR(INDEX('Student Master'!N:N,MATCH(D85,'Student Master'!B:B,0)),"0"))</f>
        <v/>
      </c>
      <c r="N85" s="1" t="str">
        <f>IF(TRIM(D85)="","",IFERROR(INDEX('Student Master'!L:L,MATCH(D85,'Student Master'!B:B,0)),"0"))</f>
        <v/>
      </c>
    </row>
    <row r="86" spans="1:14" x14ac:dyDescent="0.35">
      <c r="A86" s="1">
        <v>85</v>
      </c>
      <c r="B86" s="9"/>
      <c r="C86" s="20"/>
      <c r="D86" s="20"/>
      <c r="E86" s="20"/>
      <c r="F86" s="10"/>
      <c r="G86" s="8" t="str">
        <f>IF(TRIM(D86)="","",IFERROR(INDEX('Student Master'!W:W,MATCH(D86,'Student Master'!B:B,0)),"0"))</f>
        <v/>
      </c>
      <c r="H86" s="11" t="str">
        <f t="shared" si="3"/>
        <v/>
      </c>
      <c r="I86" s="10"/>
      <c r="J86" s="1" t="str">
        <f>IF(TRIM(D86)="","",IFERROR(INDEX('Student Master'!C:C,MATCH(D86,'Student Master'!B:B,0)),"0"))</f>
        <v/>
      </c>
      <c r="K86" s="1" t="str">
        <f>IF(TRIM(D86)="","",IFERROR(INDEX('Student Master'!D:D,MATCH(D86,'Student Master'!B:B,0)),"0"))</f>
        <v/>
      </c>
      <c r="L86" s="1" t="str">
        <f>IF(TRIM(D86)="","",IFERROR(INDEX('Student Master'!H:H,MATCH(D86,'Student Master'!B:B,0)),"0"))</f>
        <v/>
      </c>
      <c r="M86" s="1" t="str">
        <f>IF(TRIM(D86)="","",IFERROR(INDEX('Student Master'!N:N,MATCH(D86,'Student Master'!B:B,0)),"0"))</f>
        <v/>
      </c>
      <c r="N86" s="1" t="str">
        <f>IF(TRIM(D86)="","",IFERROR(INDEX('Student Master'!L:L,MATCH(D86,'Student Master'!B:B,0)),"0"))</f>
        <v/>
      </c>
    </row>
    <row r="87" spans="1:14" x14ac:dyDescent="0.35">
      <c r="A87" s="1">
        <v>86</v>
      </c>
      <c r="B87" s="9"/>
      <c r="C87" s="20"/>
      <c r="D87" s="20"/>
      <c r="E87" s="20"/>
      <c r="F87" s="10"/>
      <c r="G87" s="8" t="str">
        <f>IF(TRIM(D87)="","",IFERROR(INDEX('Student Master'!W:W,MATCH(D87,'Student Master'!B:B,0)),"0"))</f>
        <v/>
      </c>
      <c r="H87" s="11" t="str">
        <f t="shared" si="3"/>
        <v/>
      </c>
      <c r="I87" s="10"/>
      <c r="J87" s="1" t="str">
        <f>IF(TRIM(D87)="","",IFERROR(INDEX('Student Master'!C:C,MATCH(D87,'Student Master'!B:B,0)),"0"))</f>
        <v/>
      </c>
      <c r="K87" s="1" t="str">
        <f>IF(TRIM(D87)="","",IFERROR(INDEX('Student Master'!D:D,MATCH(D87,'Student Master'!B:B,0)),"0"))</f>
        <v/>
      </c>
      <c r="L87" s="1" t="str">
        <f>IF(TRIM(D87)="","",IFERROR(INDEX('Student Master'!H:H,MATCH(D87,'Student Master'!B:B,0)),"0"))</f>
        <v/>
      </c>
      <c r="M87" s="1" t="str">
        <f>IF(TRIM(D87)="","",IFERROR(INDEX('Student Master'!N:N,MATCH(D87,'Student Master'!B:B,0)),"0"))</f>
        <v/>
      </c>
      <c r="N87" s="1" t="str">
        <f>IF(TRIM(D87)="","",IFERROR(INDEX('Student Master'!L:L,MATCH(D87,'Student Master'!B:B,0)),"0"))</f>
        <v/>
      </c>
    </row>
    <row r="88" spans="1:14" x14ac:dyDescent="0.35">
      <c r="A88" s="1">
        <v>87</v>
      </c>
      <c r="B88" s="9"/>
      <c r="C88" s="20"/>
      <c r="D88" s="20"/>
      <c r="E88" s="20"/>
      <c r="F88" s="10"/>
      <c r="G88" s="8" t="str">
        <f>IF(TRIM(D88)="","",IFERROR(INDEX('Student Master'!W:W,MATCH(D88,'Student Master'!B:B,0)),"0"))</f>
        <v/>
      </c>
      <c r="H88" s="11" t="str">
        <f t="shared" si="3"/>
        <v/>
      </c>
      <c r="I88" s="10"/>
      <c r="J88" s="1" t="str">
        <f>IF(TRIM(D88)="","",IFERROR(INDEX('Student Master'!C:C,MATCH(D88,'Student Master'!B:B,0)),"0"))</f>
        <v/>
      </c>
      <c r="K88" s="1" t="str">
        <f>IF(TRIM(D88)="","",IFERROR(INDEX('Student Master'!D:D,MATCH(D88,'Student Master'!B:B,0)),"0"))</f>
        <v/>
      </c>
      <c r="L88" s="1" t="str">
        <f>IF(TRIM(D88)="","",IFERROR(INDEX('Student Master'!H:H,MATCH(D88,'Student Master'!B:B,0)),"0"))</f>
        <v/>
      </c>
      <c r="M88" s="1" t="str">
        <f>IF(TRIM(D88)="","",IFERROR(INDEX('Student Master'!N:N,MATCH(D88,'Student Master'!B:B,0)),"0"))</f>
        <v/>
      </c>
      <c r="N88" s="1" t="str">
        <f>IF(TRIM(D88)="","",IFERROR(INDEX('Student Master'!L:L,MATCH(D88,'Student Master'!B:B,0)),"0"))</f>
        <v/>
      </c>
    </row>
    <row r="89" spans="1:14" x14ac:dyDescent="0.35">
      <c r="A89" s="1">
        <v>88</v>
      </c>
      <c r="B89" s="9"/>
      <c r="C89" s="20"/>
      <c r="D89" s="20"/>
      <c r="E89" s="20"/>
      <c r="F89" s="10"/>
      <c r="G89" s="8" t="str">
        <f>IF(TRIM(D89)="","",IFERROR(INDEX('Student Master'!W:W,MATCH(D89,'Student Master'!B:B,0)),"0"))</f>
        <v/>
      </c>
      <c r="H89" s="11" t="str">
        <f t="shared" si="3"/>
        <v/>
      </c>
      <c r="I89" s="10"/>
      <c r="J89" s="1" t="str">
        <f>IF(TRIM(D89)="","",IFERROR(INDEX('Student Master'!C:C,MATCH(D89,'Student Master'!B:B,0)),"0"))</f>
        <v/>
      </c>
      <c r="K89" s="1" t="str">
        <f>IF(TRIM(D89)="","",IFERROR(INDEX('Student Master'!D:D,MATCH(D89,'Student Master'!B:B,0)),"0"))</f>
        <v/>
      </c>
      <c r="L89" s="1" t="str">
        <f>IF(TRIM(D89)="","",IFERROR(INDEX('Student Master'!H:H,MATCH(D89,'Student Master'!B:B,0)),"0"))</f>
        <v/>
      </c>
      <c r="M89" s="1" t="str">
        <f>IF(TRIM(D89)="","",IFERROR(INDEX('Student Master'!N:N,MATCH(D89,'Student Master'!B:B,0)),"0"))</f>
        <v/>
      </c>
      <c r="N89" s="1" t="str">
        <f>IF(TRIM(D89)="","",IFERROR(INDEX('Student Master'!L:L,MATCH(D89,'Student Master'!B:B,0)),"0"))</f>
        <v/>
      </c>
    </row>
    <row r="90" spans="1:14" x14ac:dyDescent="0.35">
      <c r="A90" s="1">
        <v>89</v>
      </c>
      <c r="B90" s="9"/>
      <c r="C90" s="20"/>
      <c r="D90" s="20"/>
      <c r="E90" s="20"/>
      <c r="F90" s="10"/>
      <c r="G90" s="8" t="str">
        <f>IF(TRIM(D90)="","",IFERROR(INDEX('Student Master'!W:W,MATCH(D90,'Student Master'!B:B,0)),"0"))</f>
        <v/>
      </c>
      <c r="H90" s="11" t="str">
        <f t="shared" si="3"/>
        <v/>
      </c>
      <c r="I90" s="10"/>
      <c r="J90" s="1" t="str">
        <f>IF(TRIM(D90)="","",IFERROR(INDEX('Student Master'!C:C,MATCH(D90,'Student Master'!B:B,0)),"0"))</f>
        <v/>
      </c>
      <c r="K90" s="1" t="str">
        <f>IF(TRIM(D90)="","",IFERROR(INDEX('Student Master'!D:D,MATCH(D90,'Student Master'!B:B,0)),"0"))</f>
        <v/>
      </c>
      <c r="L90" s="1" t="str">
        <f>IF(TRIM(D90)="","",IFERROR(INDEX('Student Master'!H:H,MATCH(D90,'Student Master'!B:B,0)),"0"))</f>
        <v/>
      </c>
      <c r="M90" s="1" t="str">
        <f>IF(TRIM(D90)="","",IFERROR(INDEX('Student Master'!N:N,MATCH(D90,'Student Master'!B:B,0)),"0"))</f>
        <v/>
      </c>
      <c r="N90" s="1" t="str">
        <f>IF(TRIM(D90)="","",IFERROR(INDEX('Student Master'!L:L,MATCH(D90,'Student Master'!B:B,0)),"0"))</f>
        <v/>
      </c>
    </row>
    <row r="91" spans="1:14" x14ac:dyDescent="0.35">
      <c r="A91" s="1">
        <v>90</v>
      </c>
      <c r="B91" s="9"/>
      <c r="C91" s="20"/>
      <c r="D91" s="20"/>
      <c r="E91" s="20"/>
      <c r="F91" s="10"/>
      <c r="G91" s="8" t="str">
        <f>IF(TRIM(D91)="","",IFERROR(INDEX('Student Master'!W:W,MATCH(D91,'Student Master'!B:B,0)),"0"))</f>
        <v/>
      </c>
      <c r="H91" s="11" t="str">
        <f t="shared" si="3"/>
        <v/>
      </c>
      <c r="I91" s="10"/>
      <c r="J91" s="1" t="str">
        <f>IF(TRIM(D91)="","",IFERROR(INDEX('Student Master'!C:C,MATCH(D91,'Student Master'!B:B,0)),"0"))</f>
        <v/>
      </c>
      <c r="K91" s="1" t="str">
        <f>IF(TRIM(D91)="","",IFERROR(INDEX('Student Master'!D:D,MATCH(D91,'Student Master'!B:B,0)),"0"))</f>
        <v/>
      </c>
      <c r="L91" s="1" t="str">
        <f>IF(TRIM(D91)="","",IFERROR(INDEX('Student Master'!H:H,MATCH(D91,'Student Master'!B:B,0)),"0"))</f>
        <v/>
      </c>
      <c r="M91" s="1" t="str">
        <f>IF(TRIM(D91)="","",IFERROR(INDEX('Student Master'!N:N,MATCH(D91,'Student Master'!B:B,0)),"0"))</f>
        <v/>
      </c>
      <c r="N91" s="1" t="str">
        <f>IF(TRIM(D91)="","",IFERROR(INDEX('Student Master'!L:L,MATCH(D91,'Student Master'!B:B,0)),"0"))</f>
        <v/>
      </c>
    </row>
    <row r="92" spans="1:14" x14ac:dyDescent="0.35">
      <c r="A92" s="1">
        <v>91</v>
      </c>
      <c r="B92" s="9"/>
      <c r="C92" s="20"/>
      <c r="D92" s="20"/>
      <c r="E92" s="20"/>
      <c r="F92" s="10"/>
      <c r="G92" s="8" t="str">
        <f>IF(TRIM(D92)="","",IFERROR(INDEX('Student Master'!W:W,MATCH(D92,'Student Master'!B:B,0)),"0"))</f>
        <v/>
      </c>
      <c r="H92" s="11" t="str">
        <f t="shared" si="3"/>
        <v/>
      </c>
      <c r="I92" s="10"/>
      <c r="J92" s="1" t="str">
        <f>IF(TRIM(D92)="","",IFERROR(INDEX('Student Master'!C:C,MATCH(D92,'Student Master'!B:B,0)),"0"))</f>
        <v/>
      </c>
      <c r="K92" s="1" t="str">
        <f>IF(TRIM(D92)="","",IFERROR(INDEX('Student Master'!D:D,MATCH(D92,'Student Master'!B:B,0)),"0"))</f>
        <v/>
      </c>
      <c r="L92" s="1" t="str">
        <f>IF(TRIM(D92)="","",IFERROR(INDEX('Student Master'!H:H,MATCH(D92,'Student Master'!B:B,0)),"0"))</f>
        <v/>
      </c>
      <c r="M92" s="1" t="str">
        <f>IF(TRIM(D92)="","",IFERROR(INDEX('Student Master'!N:N,MATCH(D92,'Student Master'!B:B,0)),"0"))</f>
        <v/>
      </c>
      <c r="N92" s="1" t="str">
        <f>IF(TRIM(D92)="","",IFERROR(INDEX('Student Master'!L:L,MATCH(D92,'Student Master'!B:B,0)),"0"))</f>
        <v/>
      </c>
    </row>
    <row r="93" spans="1:14" x14ac:dyDescent="0.35">
      <c r="A93" s="1">
        <v>92</v>
      </c>
      <c r="B93" s="9"/>
      <c r="C93" s="20"/>
      <c r="D93" s="20"/>
      <c r="E93" s="20"/>
      <c r="F93" s="10"/>
      <c r="G93" s="8" t="str">
        <f>IF(TRIM(D93)="","",IFERROR(INDEX('Student Master'!W:W,MATCH(D93,'Student Master'!B:B,0)),"0"))</f>
        <v/>
      </c>
      <c r="H93" s="11" t="str">
        <f t="shared" si="3"/>
        <v/>
      </c>
      <c r="I93" s="10"/>
      <c r="J93" s="1" t="str">
        <f>IF(TRIM(D93)="","",IFERROR(INDEX('Student Master'!C:C,MATCH(D93,'Student Master'!B:B,0)),"0"))</f>
        <v/>
      </c>
      <c r="K93" s="1" t="str">
        <f>IF(TRIM(D93)="","",IFERROR(INDEX('Student Master'!D:D,MATCH(D93,'Student Master'!B:B,0)),"0"))</f>
        <v/>
      </c>
      <c r="L93" s="1" t="str">
        <f>IF(TRIM(D93)="","",IFERROR(INDEX('Student Master'!H:H,MATCH(D93,'Student Master'!B:B,0)),"0"))</f>
        <v/>
      </c>
      <c r="M93" s="1" t="str">
        <f>IF(TRIM(D93)="","",IFERROR(INDEX('Student Master'!N:N,MATCH(D93,'Student Master'!B:B,0)),"0"))</f>
        <v/>
      </c>
      <c r="N93" s="1" t="str">
        <f>IF(TRIM(D93)="","",IFERROR(INDEX('Student Master'!L:L,MATCH(D93,'Student Master'!B:B,0)),"0"))</f>
        <v/>
      </c>
    </row>
    <row r="94" spans="1:14" x14ac:dyDescent="0.35">
      <c r="A94" s="1">
        <v>93</v>
      </c>
      <c r="B94" s="9"/>
      <c r="C94" s="20"/>
      <c r="D94" s="20"/>
      <c r="E94" s="20"/>
      <c r="F94" s="10"/>
      <c r="G94" s="8" t="str">
        <f>IF(TRIM(D94)="","",IFERROR(INDEX('Student Master'!W:W,MATCH(D94,'Student Master'!B:B,0)),"0"))</f>
        <v/>
      </c>
      <c r="H94" s="11" t="str">
        <f t="shared" si="3"/>
        <v/>
      </c>
      <c r="I94" s="10"/>
      <c r="J94" s="1" t="str">
        <f>IF(TRIM(D94)="","",IFERROR(INDEX('Student Master'!C:C,MATCH(D94,'Student Master'!B:B,0)),"0"))</f>
        <v/>
      </c>
      <c r="K94" s="1" t="str">
        <f>IF(TRIM(D94)="","",IFERROR(INDEX('Student Master'!D:D,MATCH(D94,'Student Master'!B:B,0)),"0"))</f>
        <v/>
      </c>
      <c r="L94" s="1" t="str">
        <f>IF(TRIM(D94)="","",IFERROR(INDEX('Student Master'!H:H,MATCH(D94,'Student Master'!B:B,0)),"0"))</f>
        <v/>
      </c>
      <c r="M94" s="1" t="str">
        <f>IF(TRIM(D94)="","",IFERROR(INDEX('Student Master'!N:N,MATCH(D94,'Student Master'!B:B,0)),"0"))</f>
        <v/>
      </c>
      <c r="N94" s="1" t="str">
        <f>IF(TRIM(D94)="","",IFERROR(INDEX('Student Master'!L:L,MATCH(D94,'Student Master'!B:B,0)),"0"))</f>
        <v/>
      </c>
    </row>
    <row r="95" spans="1:14" x14ac:dyDescent="0.35">
      <c r="A95" s="1">
        <v>94</v>
      </c>
      <c r="B95" s="9"/>
      <c r="C95" s="20"/>
      <c r="D95" s="20"/>
      <c r="E95" s="20"/>
      <c r="F95" s="10"/>
      <c r="G95" s="8" t="str">
        <f>IF(TRIM(D95)="","",IFERROR(INDEX('Student Master'!W:W,MATCH(D95,'Student Master'!B:B,0)),"0"))</f>
        <v/>
      </c>
      <c r="H95" s="11" t="str">
        <f t="shared" si="3"/>
        <v/>
      </c>
      <c r="I95" s="10"/>
      <c r="J95" s="1" t="str">
        <f>IF(TRIM(D95)="","",IFERROR(INDEX('Student Master'!C:C,MATCH(D95,'Student Master'!B:B,0)),"0"))</f>
        <v/>
      </c>
      <c r="K95" s="1" t="str">
        <f>IF(TRIM(D95)="","",IFERROR(INDEX('Student Master'!D:D,MATCH(D95,'Student Master'!B:B,0)),"0"))</f>
        <v/>
      </c>
      <c r="L95" s="1" t="str">
        <f>IF(TRIM(D95)="","",IFERROR(INDEX('Student Master'!H:H,MATCH(D95,'Student Master'!B:B,0)),"0"))</f>
        <v/>
      </c>
      <c r="M95" s="1" t="str">
        <f>IF(TRIM(D95)="","",IFERROR(INDEX('Student Master'!N:N,MATCH(D95,'Student Master'!B:B,0)),"0"))</f>
        <v/>
      </c>
      <c r="N95" s="1" t="str">
        <f>IF(TRIM(D95)="","",IFERROR(INDEX('Student Master'!L:L,MATCH(D95,'Student Master'!B:B,0)),"0"))</f>
        <v/>
      </c>
    </row>
    <row r="96" spans="1:14" x14ac:dyDescent="0.35">
      <c r="A96" s="1">
        <v>95</v>
      </c>
      <c r="B96" s="9"/>
      <c r="C96" s="20"/>
      <c r="D96" s="20"/>
      <c r="E96" s="20"/>
      <c r="F96" s="10"/>
      <c r="G96" s="8" t="str">
        <f>IF(TRIM(D96)="","",IFERROR(INDEX('Student Master'!W:W,MATCH(D96,'Student Master'!B:B,0)),"0"))</f>
        <v/>
      </c>
      <c r="H96" s="11" t="str">
        <f t="shared" si="3"/>
        <v/>
      </c>
      <c r="I96" s="10"/>
      <c r="J96" s="1" t="str">
        <f>IF(TRIM(D96)="","",IFERROR(INDEX('Student Master'!C:C,MATCH(D96,'Student Master'!B:B,0)),"0"))</f>
        <v/>
      </c>
      <c r="K96" s="1" t="str">
        <f>IF(TRIM(D96)="","",IFERROR(INDEX('Student Master'!D:D,MATCH(D96,'Student Master'!B:B,0)),"0"))</f>
        <v/>
      </c>
      <c r="L96" s="1" t="str">
        <f>IF(TRIM(D96)="","",IFERROR(INDEX('Student Master'!H:H,MATCH(D96,'Student Master'!B:B,0)),"0"))</f>
        <v/>
      </c>
      <c r="M96" s="1" t="str">
        <f>IF(TRIM(D96)="","",IFERROR(INDEX('Student Master'!N:N,MATCH(D96,'Student Master'!B:B,0)),"0"))</f>
        <v/>
      </c>
      <c r="N96" s="1" t="str">
        <f>IF(TRIM(D96)="","",IFERROR(INDEX('Student Master'!L:L,MATCH(D96,'Student Master'!B:B,0)),"0"))</f>
        <v/>
      </c>
    </row>
    <row r="97" spans="1:14" x14ac:dyDescent="0.35">
      <c r="A97" s="1">
        <v>96</v>
      </c>
      <c r="B97" s="9"/>
      <c r="C97" s="20"/>
      <c r="D97" s="20"/>
      <c r="E97" s="20"/>
      <c r="F97" s="10"/>
      <c r="G97" s="8" t="str">
        <f>IF(TRIM(D97)="","",IFERROR(INDEX('Student Master'!W:W,MATCH(D97,'Student Master'!B:B,0)),"0"))</f>
        <v/>
      </c>
      <c r="H97" s="11" t="str">
        <f t="shared" si="3"/>
        <v/>
      </c>
      <c r="I97" s="10"/>
      <c r="J97" s="1" t="str">
        <f>IF(TRIM(D97)="","",IFERROR(INDEX('Student Master'!C:C,MATCH(D97,'Student Master'!B:B,0)),"0"))</f>
        <v/>
      </c>
      <c r="K97" s="1" t="str">
        <f>IF(TRIM(D97)="","",IFERROR(INDEX('Student Master'!D:D,MATCH(D97,'Student Master'!B:B,0)),"0"))</f>
        <v/>
      </c>
      <c r="L97" s="1" t="str">
        <f>IF(TRIM(D97)="","",IFERROR(INDEX('Student Master'!H:H,MATCH(D97,'Student Master'!B:B,0)),"0"))</f>
        <v/>
      </c>
      <c r="M97" s="1" t="str">
        <f>IF(TRIM(D97)="","",IFERROR(INDEX('Student Master'!N:N,MATCH(D97,'Student Master'!B:B,0)),"0"))</f>
        <v/>
      </c>
      <c r="N97" s="1" t="str">
        <f>IF(TRIM(D97)="","",IFERROR(INDEX('Student Master'!L:L,MATCH(D97,'Student Master'!B:B,0)),"0"))</f>
        <v/>
      </c>
    </row>
    <row r="98" spans="1:14" x14ac:dyDescent="0.35">
      <c r="A98" s="1">
        <v>97</v>
      </c>
      <c r="B98" s="9"/>
      <c r="C98" s="20"/>
      <c r="D98" s="20"/>
      <c r="E98" s="20"/>
      <c r="F98" s="10"/>
      <c r="G98" s="8" t="str">
        <f>IF(TRIM(D98)="","",IFERROR(INDEX('Student Master'!W:W,MATCH(D98,'Student Master'!B:B,0)),"0"))</f>
        <v/>
      </c>
      <c r="H98" s="11" t="str">
        <f t="shared" si="3"/>
        <v/>
      </c>
      <c r="I98" s="10"/>
      <c r="J98" s="1" t="str">
        <f>IF(TRIM(D98)="","",IFERROR(INDEX('Student Master'!C:C,MATCH(D98,'Student Master'!B:B,0)),"0"))</f>
        <v/>
      </c>
      <c r="K98" s="1" t="str">
        <f>IF(TRIM(D98)="","",IFERROR(INDEX('Student Master'!D:D,MATCH(D98,'Student Master'!B:B,0)),"0"))</f>
        <v/>
      </c>
      <c r="L98" s="1" t="str">
        <f>IF(TRIM(D98)="","",IFERROR(INDEX('Student Master'!H:H,MATCH(D98,'Student Master'!B:B,0)),"0"))</f>
        <v/>
      </c>
      <c r="M98" s="1" t="str">
        <f>IF(TRIM(D98)="","",IFERROR(INDEX('Student Master'!N:N,MATCH(D98,'Student Master'!B:B,0)),"0"))</f>
        <v/>
      </c>
      <c r="N98" s="1" t="str">
        <f>IF(TRIM(D98)="","",IFERROR(INDEX('Student Master'!L:L,MATCH(D98,'Student Master'!B:B,0)),"0"))</f>
        <v/>
      </c>
    </row>
    <row r="99" spans="1:14" x14ac:dyDescent="0.35">
      <c r="A99" s="1">
        <v>98</v>
      </c>
      <c r="B99" s="9"/>
      <c r="C99" s="20"/>
      <c r="D99" s="20"/>
      <c r="E99" s="20"/>
      <c r="F99" s="10"/>
      <c r="G99" s="8" t="str">
        <f>IF(TRIM(D99)="","",IFERROR(INDEX('Student Master'!W:W,MATCH(D99,'Student Master'!B:B,0)),"0"))</f>
        <v/>
      </c>
      <c r="H99" s="11" t="str">
        <f t="shared" si="3"/>
        <v/>
      </c>
      <c r="I99" s="10"/>
      <c r="J99" s="1" t="str">
        <f>IF(TRIM(D99)="","",IFERROR(INDEX('Student Master'!C:C,MATCH(D99,'Student Master'!B:B,0)),"0"))</f>
        <v/>
      </c>
      <c r="K99" s="1" t="str">
        <f>IF(TRIM(D99)="","",IFERROR(INDEX('Student Master'!D:D,MATCH(D99,'Student Master'!B:B,0)),"0"))</f>
        <v/>
      </c>
      <c r="L99" s="1" t="str">
        <f>IF(TRIM(D99)="","",IFERROR(INDEX('Student Master'!H:H,MATCH(D99,'Student Master'!B:B,0)),"0"))</f>
        <v/>
      </c>
      <c r="M99" s="1" t="str">
        <f>IF(TRIM(D99)="","",IFERROR(INDEX('Student Master'!N:N,MATCH(D99,'Student Master'!B:B,0)),"0"))</f>
        <v/>
      </c>
      <c r="N99" s="1" t="str">
        <f>IF(TRIM(D99)="","",IFERROR(INDEX('Student Master'!L:L,MATCH(D99,'Student Master'!B:B,0)),"0"))</f>
        <v/>
      </c>
    </row>
    <row r="100" spans="1:14" x14ac:dyDescent="0.35">
      <c r="A100" s="1">
        <v>99</v>
      </c>
      <c r="B100" s="9"/>
      <c r="C100" s="20"/>
      <c r="D100" s="20"/>
      <c r="E100" s="20"/>
      <c r="F100" s="10"/>
      <c r="G100" s="8" t="str">
        <f>IF(TRIM(D100)="","",IFERROR(INDEX('Student Master'!W:W,MATCH(D100,'Student Master'!B:B,0)),"0"))</f>
        <v/>
      </c>
      <c r="H100" s="11" t="str">
        <f t="shared" si="3"/>
        <v/>
      </c>
      <c r="I100" s="10"/>
      <c r="J100" s="1" t="str">
        <f>IF(TRIM(D100)="","",IFERROR(INDEX('Student Master'!C:C,MATCH(D100,'Student Master'!B:B,0)),"0"))</f>
        <v/>
      </c>
      <c r="K100" s="1" t="str">
        <f>IF(TRIM(D100)="","",IFERROR(INDEX('Student Master'!D:D,MATCH(D100,'Student Master'!B:B,0)),"0"))</f>
        <v/>
      </c>
      <c r="L100" s="1" t="str">
        <f>IF(TRIM(D100)="","",IFERROR(INDEX('Student Master'!H:H,MATCH(D100,'Student Master'!B:B,0)),"0"))</f>
        <v/>
      </c>
      <c r="M100" s="1" t="str">
        <f>IF(TRIM(D100)="","",IFERROR(INDEX('Student Master'!N:N,MATCH(D100,'Student Master'!B:B,0)),"0"))</f>
        <v/>
      </c>
      <c r="N100" s="1" t="str">
        <f>IF(TRIM(D100)="","",IFERROR(INDEX('Student Master'!L:L,MATCH(D100,'Student Master'!B:B,0)),"0"))</f>
        <v/>
      </c>
    </row>
    <row r="101" spans="1:14" x14ac:dyDescent="0.35">
      <c r="A101" s="1">
        <v>100</v>
      </c>
      <c r="B101" s="9"/>
      <c r="C101" s="20"/>
      <c r="D101" s="20"/>
      <c r="E101" s="20"/>
      <c r="F101" s="10"/>
      <c r="G101" s="8" t="str">
        <f>IF(TRIM(D101)="","",IFERROR(INDEX('Student Master'!W:W,MATCH(D101,'Student Master'!B:B,0)),"0"))</f>
        <v/>
      </c>
      <c r="H101" s="11" t="str">
        <f t="shared" si="3"/>
        <v/>
      </c>
      <c r="I101" s="10"/>
      <c r="J101" s="1" t="str">
        <f>IF(TRIM(D101)="","",IFERROR(INDEX('Student Master'!C:C,MATCH(D101,'Student Master'!B:B,0)),"0"))</f>
        <v/>
      </c>
      <c r="K101" s="1" t="str">
        <f>IF(TRIM(D101)="","",IFERROR(INDEX('Student Master'!D:D,MATCH(D101,'Student Master'!B:B,0)),"0"))</f>
        <v/>
      </c>
      <c r="L101" s="1" t="str">
        <f>IF(TRIM(D101)="","",IFERROR(INDEX('Student Master'!H:H,MATCH(D101,'Student Master'!B:B,0)),"0"))</f>
        <v/>
      </c>
      <c r="M101" s="1" t="str">
        <f>IF(TRIM(D101)="","",IFERROR(INDEX('Student Master'!N:N,MATCH(D101,'Student Master'!B:B,0)),"0"))</f>
        <v/>
      </c>
      <c r="N101" s="1" t="str">
        <f>IF(TRIM(D101)="","",IFERROR(INDEX('Student Master'!L:L,MATCH(D101,'Student Master'!B:B,0)),"0"))</f>
        <v/>
      </c>
    </row>
    <row r="102" spans="1:14" x14ac:dyDescent="0.35">
      <c r="A102" s="1">
        <v>101</v>
      </c>
      <c r="B102" s="9"/>
      <c r="C102" s="20"/>
      <c r="D102" s="20"/>
      <c r="E102" s="20"/>
      <c r="F102" s="10"/>
      <c r="G102" s="8" t="str">
        <f>IF(TRIM(D102)="","",IFERROR(INDEX('Student Master'!W:W,MATCH(D102,'Student Master'!B:B,0)),"0"))</f>
        <v/>
      </c>
      <c r="H102" s="11" t="str">
        <f t="shared" si="3"/>
        <v/>
      </c>
      <c r="I102" s="10"/>
      <c r="J102" s="1" t="str">
        <f>IF(TRIM(D102)="","",IFERROR(INDEX('Student Master'!C:C,MATCH(D102,'Student Master'!B:B,0)),"0"))</f>
        <v/>
      </c>
      <c r="K102" s="1" t="str">
        <f>IF(TRIM(D102)="","",IFERROR(INDEX('Student Master'!D:D,MATCH(D102,'Student Master'!B:B,0)),"0"))</f>
        <v/>
      </c>
      <c r="L102" s="1" t="str">
        <f>IF(TRIM(D102)="","",IFERROR(INDEX('Student Master'!H:H,MATCH(D102,'Student Master'!B:B,0)),"0"))</f>
        <v/>
      </c>
      <c r="M102" s="1" t="str">
        <f>IF(TRIM(D102)="","",IFERROR(INDEX('Student Master'!N:N,MATCH(D102,'Student Master'!B:B,0)),"0"))</f>
        <v/>
      </c>
      <c r="N102" s="1" t="str">
        <f>IF(TRIM(D102)="","",IFERROR(INDEX('Student Master'!L:L,MATCH(D102,'Student Master'!B:B,0)),"0"))</f>
        <v/>
      </c>
    </row>
    <row r="103" spans="1:14" x14ac:dyDescent="0.35">
      <c r="A103" s="1">
        <v>102</v>
      </c>
      <c r="B103" s="9"/>
      <c r="C103" s="20"/>
      <c r="D103" s="20"/>
      <c r="E103" s="20"/>
      <c r="F103" s="10"/>
      <c r="G103" s="8" t="str">
        <f>IF(TRIM(D103)="","",IFERROR(INDEX('Student Master'!W:W,MATCH(D103,'Student Master'!B:B,0)),"0"))</f>
        <v/>
      </c>
      <c r="H103" s="11" t="str">
        <f t="shared" si="3"/>
        <v/>
      </c>
      <c r="I103" s="10"/>
      <c r="J103" s="1" t="str">
        <f>IF(TRIM(D103)="","",IFERROR(INDEX('Student Master'!C:C,MATCH(D103,'Student Master'!B:B,0)),"0"))</f>
        <v/>
      </c>
      <c r="K103" s="1" t="str">
        <f>IF(TRIM(D103)="","",IFERROR(INDEX('Student Master'!D:D,MATCH(D103,'Student Master'!B:B,0)),"0"))</f>
        <v/>
      </c>
      <c r="L103" s="1" t="str">
        <f>IF(TRIM(D103)="","",IFERROR(INDEX('Student Master'!H:H,MATCH(D103,'Student Master'!B:B,0)),"0"))</f>
        <v/>
      </c>
      <c r="M103" s="1" t="str">
        <f>IF(TRIM(D103)="","",IFERROR(INDEX('Student Master'!N:N,MATCH(D103,'Student Master'!B:B,0)),"0"))</f>
        <v/>
      </c>
      <c r="N103" s="1" t="str">
        <f>IF(TRIM(D103)="","",IFERROR(INDEX('Student Master'!L:L,MATCH(D103,'Student Master'!B:B,0)),"0"))</f>
        <v/>
      </c>
    </row>
    <row r="104" spans="1:14" x14ac:dyDescent="0.35">
      <c r="A104" s="1">
        <v>103</v>
      </c>
      <c r="B104" s="9"/>
      <c r="C104" s="20"/>
      <c r="D104" s="20"/>
      <c r="E104" s="20"/>
      <c r="F104" s="10"/>
      <c r="G104" s="8" t="str">
        <f>IF(TRIM(D104)="","",IFERROR(INDEX('Student Master'!W:W,MATCH(D104,'Student Master'!B:B,0)),"0"))</f>
        <v/>
      </c>
      <c r="H104" s="11" t="str">
        <f t="shared" si="3"/>
        <v/>
      </c>
      <c r="I104" s="10"/>
      <c r="J104" s="1" t="str">
        <f>IF(TRIM(D104)="","",IFERROR(INDEX('Student Master'!C:C,MATCH(D104,'Student Master'!B:B,0)),"0"))</f>
        <v/>
      </c>
      <c r="K104" s="1" t="str">
        <f>IF(TRIM(D104)="","",IFERROR(INDEX('Student Master'!D:D,MATCH(D104,'Student Master'!B:B,0)),"0"))</f>
        <v/>
      </c>
      <c r="L104" s="1" t="str">
        <f>IF(TRIM(D104)="","",IFERROR(INDEX('Student Master'!H:H,MATCH(D104,'Student Master'!B:B,0)),"0"))</f>
        <v/>
      </c>
      <c r="M104" s="1" t="str">
        <f>IF(TRIM(D104)="","",IFERROR(INDEX('Student Master'!N:N,MATCH(D104,'Student Master'!B:B,0)),"0"))</f>
        <v/>
      </c>
      <c r="N104" s="1" t="str">
        <f>IF(TRIM(D104)="","",IFERROR(INDEX('Student Master'!L:L,MATCH(D104,'Student Master'!B:B,0)),"0"))</f>
        <v/>
      </c>
    </row>
    <row r="105" spans="1:14" x14ac:dyDescent="0.35">
      <c r="A105" s="1">
        <v>104</v>
      </c>
      <c r="B105" s="9"/>
      <c r="C105" s="20"/>
      <c r="D105" s="20"/>
      <c r="E105" s="20"/>
      <c r="F105" s="10"/>
      <c r="G105" s="8" t="str">
        <f>IF(TRIM(D105)="","",IFERROR(INDEX('Student Master'!W:W,MATCH(D105,'Student Master'!B:B,0)),"0"))</f>
        <v/>
      </c>
      <c r="H105" s="11" t="str">
        <f t="shared" si="3"/>
        <v/>
      </c>
      <c r="I105" s="10"/>
      <c r="J105" s="1" t="str">
        <f>IF(TRIM(D105)="","",IFERROR(INDEX('Student Master'!C:C,MATCH(D105,'Student Master'!B:B,0)),"0"))</f>
        <v/>
      </c>
      <c r="K105" s="1" t="str">
        <f>IF(TRIM(D105)="","",IFERROR(INDEX('Student Master'!D:D,MATCH(D105,'Student Master'!B:B,0)),"0"))</f>
        <v/>
      </c>
      <c r="L105" s="1" t="str">
        <f>IF(TRIM(D105)="","",IFERROR(INDEX('Student Master'!H:H,MATCH(D105,'Student Master'!B:B,0)),"0"))</f>
        <v/>
      </c>
      <c r="M105" s="1" t="str">
        <f>IF(TRIM(D105)="","",IFERROR(INDEX('Student Master'!N:N,MATCH(D105,'Student Master'!B:B,0)),"0"))</f>
        <v/>
      </c>
      <c r="N105" s="1" t="str">
        <f>IF(TRIM(D105)="","",IFERROR(INDEX('Student Master'!L:L,MATCH(D105,'Student Master'!B:B,0)),"0"))</f>
        <v/>
      </c>
    </row>
    <row r="106" spans="1:14" x14ac:dyDescent="0.35">
      <c r="A106" s="1">
        <v>105</v>
      </c>
      <c r="B106" s="9"/>
      <c r="C106" s="20"/>
      <c r="D106" s="20"/>
      <c r="E106" s="20"/>
      <c r="F106" s="10"/>
      <c r="G106" s="8" t="str">
        <f>IF(TRIM(D106)="","",IFERROR(INDEX('Student Master'!W:W,MATCH(D106,'Student Master'!B:B,0)),"0"))</f>
        <v/>
      </c>
      <c r="H106" s="11" t="str">
        <f t="shared" si="3"/>
        <v/>
      </c>
      <c r="I106" s="10"/>
      <c r="J106" s="1" t="str">
        <f>IF(TRIM(D106)="","",IFERROR(INDEX('Student Master'!C:C,MATCH(D106,'Student Master'!B:B,0)),"0"))</f>
        <v/>
      </c>
      <c r="K106" s="1" t="str">
        <f>IF(TRIM(D106)="","",IFERROR(INDEX('Student Master'!D:D,MATCH(D106,'Student Master'!B:B,0)),"0"))</f>
        <v/>
      </c>
      <c r="L106" s="1" t="str">
        <f>IF(TRIM(D106)="","",IFERROR(INDEX('Student Master'!H:H,MATCH(D106,'Student Master'!B:B,0)),"0"))</f>
        <v/>
      </c>
      <c r="M106" s="1" t="str">
        <f>IF(TRIM(D106)="","",IFERROR(INDEX('Student Master'!N:N,MATCH(D106,'Student Master'!B:B,0)),"0"))</f>
        <v/>
      </c>
      <c r="N106" s="1" t="str">
        <f>IF(TRIM(D106)="","",IFERROR(INDEX('Student Master'!L:L,MATCH(D106,'Student Master'!B:B,0)),"0"))</f>
        <v/>
      </c>
    </row>
    <row r="107" spans="1:14" x14ac:dyDescent="0.35">
      <c r="A107" s="1">
        <v>106</v>
      </c>
      <c r="B107" s="9"/>
      <c r="C107" s="20"/>
      <c r="D107" s="20"/>
      <c r="E107" s="20"/>
      <c r="F107" s="10"/>
      <c r="G107" s="8" t="str">
        <f>IF(TRIM(D107)="","",IFERROR(INDEX('Student Master'!W:W,MATCH(D107,'Student Master'!B:B,0)),"0"))</f>
        <v/>
      </c>
      <c r="H107" s="11" t="str">
        <f t="shared" si="3"/>
        <v/>
      </c>
      <c r="I107" s="10"/>
      <c r="J107" s="1" t="str">
        <f>IF(TRIM(D107)="","",IFERROR(INDEX('Student Master'!C:C,MATCH(D107,'Student Master'!B:B,0)),"0"))</f>
        <v/>
      </c>
      <c r="K107" s="1" t="str">
        <f>IF(TRIM(D107)="","",IFERROR(INDEX('Student Master'!D:D,MATCH(D107,'Student Master'!B:B,0)),"0"))</f>
        <v/>
      </c>
      <c r="L107" s="1" t="str">
        <f>IF(TRIM(D107)="","",IFERROR(INDEX('Student Master'!H:H,MATCH(D107,'Student Master'!B:B,0)),"0"))</f>
        <v/>
      </c>
      <c r="M107" s="1" t="str">
        <f>IF(TRIM(D107)="","",IFERROR(INDEX('Student Master'!N:N,MATCH(D107,'Student Master'!B:B,0)),"0"))</f>
        <v/>
      </c>
      <c r="N107" s="1" t="str">
        <f>IF(TRIM(D107)="","",IFERROR(INDEX('Student Master'!L:L,MATCH(D107,'Student Master'!B:B,0)),"0"))</f>
        <v/>
      </c>
    </row>
    <row r="108" spans="1:14" x14ac:dyDescent="0.35">
      <c r="A108" s="1">
        <v>107</v>
      </c>
      <c r="B108" s="9"/>
      <c r="C108" s="20"/>
      <c r="D108" s="20"/>
      <c r="E108" s="20"/>
      <c r="F108" s="10"/>
      <c r="G108" s="8" t="str">
        <f>IF(TRIM(D108)="","",IFERROR(INDEX('Student Master'!W:W,MATCH(D108,'Student Master'!B:B,0)),"0"))</f>
        <v/>
      </c>
      <c r="H108" s="11" t="str">
        <f t="shared" si="3"/>
        <v/>
      </c>
      <c r="I108" s="10"/>
      <c r="J108" s="1" t="str">
        <f>IF(TRIM(D108)="","",IFERROR(INDEX('Student Master'!C:C,MATCH(D108,'Student Master'!B:B,0)),"0"))</f>
        <v/>
      </c>
      <c r="K108" s="1" t="str">
        <f>IF(TRIM(D108)="","",IFERROR(INDEX('Student Master'!D:D,MATCH(D108,'Student Master'!B:B,0)),"0"))</f>
        <v/>
      </c>
      <c r="L108" s="1" t="str">
        <f>IF(TRIM(D108)="","",IFERROR(INDEX('Student Master'!H:H,MATCH(D108,'Student Master'!B:B,0)),"0"))</f>
        <v/>
      </c>
      <c r="M108" s="1" t="str">
        <f>IF(TRIM(D108)="","",IFERROR(INDEX('Student Master'!N:N,MATCH(D108,'Student Master'!B:B,0)),"0"))</f>
        <v/>
      </c>
      <c r="N108" s="1" t="str">
        <f>IF(TRIM(D108)="","",IFERROR(INDEX('Student Master'!L:L,MATCH(D108,'Student Master'!B:B,0)),"0"))</f>
        <v/>
      </c>
    </row>
    <row r="109" spans="1:14" x14ac:dyDescent="0.35">
      <c r="A109" s="1">
        <v>108</v>
      </c>
      <c r="B109" s="9"/>
      <c r="C109" s="20"/>
      <c r="D109" s="20"/>
      <c r="E109" s="20"/>
      <c r="F109" s="10"/>
      <c r="G109" s="8" t="str">
        <f>IF(TRIM(D109)="","",IFERROR(INDEX('Student Master'!W:W,MATCH(D109,'Student Master'!B:B,0)),"0"))</f>
        <v/>
      </c>
      <c r="H109" s="11" t="str">
        <f t="shared" si="3"/>
        <v/>
      </c>
      <c r="I109" s="10"/>
      <c r="J109" s="1" t="str">
        <f>IF(TRIM(D109)="","",IFERROR(INDEX('Student Master'!C:C,MATCH(D109,'Student Master'!B:B,0)),"0"))</f>
        <v/>
      </c>
      <c r="K109" s="1" t="str">
        <f>IF(TRIM(D109)="","",IFERROR(INDEX('Student Master'!D:D,MATCH(D109,'Student Master'!B:B,0)),"0"))</f>
        <v/>
      </c>
      <c r="L109" s="1" t="str">
        <f>IF(TRIM(D109)="","",IFERROR(INDEX('Student Master'!H:H,MATCH(D109,'Student Master'!B:B,0)),"0"))</f>
        <v/>
      </c>
      <c r="M109" s="1" t="str">
        <f>IF(TRIM(D109)="","",IFERROR(INDEX('Student Master'!N:N,MATCH(D109,'Student Master'!B:B,0)),"0"))</f>
        <v/>
      </c>
      <c r="N109" s="1" t="str">
        <f>IF(TRIM(D109)="","",IFERROR(INDEX('Student Master'!L:L,MATCH(D109,'Student Master'!B:B,0)),"0"))</f>
        <v/>
      </c>
    </row>
    <row r="110" spans="1:14" x14ac:dyDescent="0.35">
      <c r="A110" s="1">
        <v>109</v>
      </c>
      <c r="B110" s="9"/>
      <c r="C110" s="20"/>
      <c r="D110" s="20"/>
      <c r="E110" s="20"/>
      <c r="F110" s="10"/>
      <c r="G110" s="8" t="str">
        <f>IF(TRIM(D110)="","",IFERROR(INDEX('Student Master'!W:W,MATCH(D110,'Student Master'!B:B,0)),"0"))</f>
        <v/>
      </c>
      <c r="H110" s="11" t="str">
        <f t="shared" si="3"/>
        <v/>
      </c>
      <c r="I110" s="10"/>
      <c r="J110" s="1" t="str">
        <f>IF(TRIM(D110)="","",IFERROR(INDEX('Student Master'!C:C,MATCH(D110,'Student Master'!B:B,0)),"0"))</f>
        <v/>
      </c>
      <c r="K110" s="1" t="str">
        <f>IF(TRIM(D110)="","",IFERROR(INDEX('Student Master'!D:D,MATCH(D110,'Student Master'!B:B,0)),"0"))</f>
        <v/>
      </c>
      <c r="L110" s="1" t="str">
        <f>IF(TRIM(D110)="","",IFERROR(INDEX('Student Master'!H:H,MATCH(D110,'Student Master'!B:B,0)),"0"))</f>
        <v/>
      </c>
      <c r="M110" s="1" t="str">
        <f>IF(TRIM(D110)="","",IFERROR(INDEX('Student Master'!N:N,MATCH(D110,'Student Master'!B:B,0)),"0"))</f>
        <v/>
      </c>
      <c r="N110" s="1" t="str">
        <f>IF(TRIM(D110)="","",IFERROR(INDEX('Student Master'!L:L,MATCH(D110,'Student Master'!B:B,0)),"0"))</f>
        <v/>
      </c>
    </row>
    <row r="111" spans="1:14" x14ac:dyDescent="0.35">
      <c r="A111" s="1">
        <v>110</v>
      </c>
      <c r="B111" s="9"/>
      <c r="C111" s="20"/>
      <c r="D111" s="20"/>
      <c r="E111" s="20"/>
      <c r="F111" s="10"/>
      <c r="G111" s="8" t="str">
        <f>IF(TRIM(D111)="","",IFERROR(INDEX('Student Master'!W:W,MATCH(D111,'Student Master'!B:B,0)),"0"))</f>
        <v/>
      </c>
      <c r="H111" s="11" t="str">
        <f t="shared" si="3"/>
        <v/>
      </c>
      <c r="I111" s="10"/>
      <c r="J111" s="1" t="str">
        <f>IF(TRIM(D111)="","",IFERROR(INDEX('Student Master'!C:C,MATCH(D111,'Student Master'!B:B,0)),"0"))</f>
        <v/>
      </c>
      <c r="K111" s="1" t="str">
        <f>IF(TRIM(D111)="","",IFERROR(INDEX('Student Master'!D:D,MATCH(D111,'Student Master'!B:B,0)),"0"))</f>
        <v/>
      </c>
      <c r="L111" s="1" t="str">
        <f>IF(TRIM(D111)="","",IFERROR(INDEX('Student Master'!H:H,MATCH(D111,'Student Master'!B:B,0)),"0"))</f>
        <v/>
      </c>
      <c r="M111" s="1" t="str">
        <f>IF(TRIM(D111)="","",IFERROR(INDEX('Student Master'!N:N,MATCH(D111,'Student Master'!B:B,0)),"0"))</f>
        <v/>
      </c>
      <c r="N111" s="1" t="str">
        <f>IF(TRIM(D111)="","",IFERROR(INDEX('Student Master'!L:L,MATCH(D111,'Student Master'!B:B,0)),"0"))</f>
        <v/>
      </c>
    </row>
    <row r="112" spans="1:14" x14ac:dyDescent="0.35">
      <c r="A112" s="1">
        <v>111</v>
      </c>
      <c r="B112" s="9"/>
      <c r="C112" s="20"/>
      <c r="D112" s="20"/>
      <c r="E112" s="20"/>
      <c r="F112" s="10"/>
      <c r="G112" s="8" t="str">
        <f>IF(TRIM(D112)="","",IFERROR(INDEX('Student Master'!W:W,MATCH(D112,'Student Master'!B:B,0)),"0"))</f>
        <v/>
      </c>
      <c r="H112" s="11" t="str">
        <f t="shared" si="3"/>
        <v/>
      </c>
      <c r="I112" s="10"/>
      <c r="J112" s="1" t="str">
        <f>IF(TRIM(D112)="","",IFERROR(INDEX('Student Master'!C:C,MATCH(D112,'Student Master'!B:B,0)),"0"))</f>
        <v/>
      </c>
      <c r="K112" s="1" t="str">
        <f>IF(TRIM(D112)="","",IFERROR(INDEX('Student Master'!D:D,MATCH(D112,'Student Master'!B:B,0)),"0"))</f>
        <v/>
      </c>
      <c r="L112" s="1" t="str">
        <f>IF(TRIM(D112)="","",IFERROR(INDEX('Student Master'!H:H,MATCH(D112,'Student Master'!B:B,0)),"0"))</f>
        <v/>
      </c>
      <c r="M112" s="1" t="str">
        <f>IF(TRIM(D112)="","",IFERROR(INDEX('Student Master'!N:N,MATCH(D112,'Student Master'!B:B,0)),"0"))</f>
        <v/>
      </c>
      <c r="N112" s="1" t="str">
        <f>IF(TRIM(D112)="","",IFERROR(INDEX('Student Master'!L:L,MATCH(D112,'Student Master'!B:B,0)),"0"))</f>
        <v/>
      </c>
    </row>
    <row r="113" spans="1:14" x14ac:dyDescent="0.35">
      <c r="A113" s="1">
        <v>112</v>
      </c>
      <c r="B113" s="9"/>
      <c r="C113" s="20"/>
      <c r="D113" s="20"/>
      <c r="E113" s="20"/>
      <c r="F113" s="10"/>
      <c r="G113" s="8" t="str">
        <f>IF(TRIM(D113)="","",IFERROR(INDEX('Student Master'!W:W,MATCH(D113,'Student Master'!B:B,0)),"0"))</f>
        <v/>
      </c>
      <c r="H113" s="11" t="str">
        <f t="shared" si="3"/>
        <v/>
      </c>
      <c r="I113" s="10"/>
      <c r="J113" s="1" t="str">
        <f>IF(TRIM(D113)="","",IFERROR(INDEX('Student Master'!C:C,MATCH(D113,'Student Master'!B:B,0)),"0"))</f>
        <v/>
      </c>
      <c r="K113" s="1" t="str">
        <f>IF(TRIM(D113)="","",IFERROR(INDEX('Student Master'!D:D,MATCH(D113,'Student Master'!B:B,0)),"0"))</f>
        <v/>
      </c>
      <c r="L113" s="1" t="str">
        <f>IF(TRIM(D113)="","",IFERROR(INDEX('Student Master'!H:H,MATCH(D113,'Student Master'!B:B,0)),"0"))</f>
        <v/>
      </c>
      <c r="M113" s="1" t="str">
        <f>IF(TRIM(D113)="","",IFERROR(INDEX('Student Master'!N:N,MATCH(D113,'Student Master'!B:B,0)),"0"))</f>
        <v/>
      </c>
      <c r="N113" s="1" t="str">
        <f>IF(TRIM(D113)="","",IFERROR(INDEX('Student Master'!L:L,MATCH(D113,'Student Master'!B:B,0)),"0"))</f>
        <v/>
      </c>
    </row>
    <row r="114" spans="1:14" x14ac:dyDescent="0.35">
      <c r="A114" s="1">
        <v>113</v>
      </c>
      <c r="B114" s="9"/>
      <c r="C114" s="20"/>
      <c r="D114" s="20"/>
      <c r="E114" s="20"/>
      <c r="F114" s="10"/>
      <c r="G114" s="8" t="str">
        <f>IF(TRIM(D114)="","",IFERROR(INDEX('Student Master'!W:W,MATCH(D114,'Student Master'!B:B,0)),"0"))</f>
        <v/>
      </c>
      <c r="H114" s="11" t="str">
        <f t="shared" si="3"/>
        <v/>
      </c>
      <c r="I114" s="10"/>
      <c r="J114" s="1" t="str">
        <f>IF(TRIM(D114)="","",IFERROR(INDEX('Student Master'!C:C,MATCH(D114,'Student Master'!B:B,0)),"0"))</f>
        <v/>
      </c>
      <c r="K114" s="1" t="str">
        <f>IF(TRIM(D114)="","",IFERROR(INDEX('Student Master'!D:D,MATCH(D114,'Student Master'!B:B,0)),"0"))</f>
        <v/>
      </c>
      <c r="L114" s="1" t="str">
        <f>IF(TRIM(D114)="","",IFERROR(INDEX('Student Master'!H:H,MATCH(D114,'Student Master'!B:B,0)),"0"))</f>
        <v/>
      </c>
      <c r="M114" s="1" t="str">
        <f>IF(TRIM(D114)="","",IFERROR(INDEX('Student Master'!N:N,MATCH(D114,'Student Master'!B:B,0)),"0"))</f>
        <v/>
      </c>
      <c r="N114" s="1" t="str">
        <f>IF(TRIM(D114)="","",IFERROR(INDEX('Student Master'!L:L,MATCH(D114,'Student Master'!B:B,0)),"0"))</f>
        <v/>
      </c>
    </row>
    <row r="115" spans="1:14" x14ac:dyDescent="0.35">
      <c r="A115" s="1">
        <v>114</v>
      </c>
      <c r="B115" s="9"/>
      <c r="C115" s="20"/>
      <c r="D115" s="20"/>
      <c r="E115" s="20"/>
      <c r="F115" s="10"/>
      <c r="G115" s="8" t="str">
        <f>IF(TRIM(D115)="","",IFERROR(INDEX('Student Master'!W:W,MATCH(D115,'Student Master'!B:B,0)),"0"))</f>
        <v/>
      </c>
      <c r="H115" s="11" t="str">
        <f t="shared" si="3"/>
        <v/>
      </c>
      <c r="I115" s="10"/>
      <c r="J115" s="1" t="str">
        <f>IF(TRIM(D115)="","",IFERROR(INDEX('Student Master'!C:C,MATCH(D115,'Student Master'!B:B,0)),"0"))</f>
        <v/>
      </c>
      <c r="K115" s="1" t="str">
        <f>IF(TRIM(D115)="","",IFERROR(INDEX('Student Master'!D:D,MATCH(D115,'Student Master'!B:B,0)),"0"))</f>
        <v/>
      </c>
      <c r="L115" s="1" t="str">
        <f>IF(TRIM(D115)="","",IFERROR(INDEX('Student Master'!H:H,MATCH(D115,'Student Master'!B:B,0)),"0"))</f>
        <v/>
      </c>
      <c r="M115" s="1" t="str">
        <f>IF(TRIM(D115)="","",IFERROR(INDEX('Student Master'!N:N,MATCH(D115,'Student Master'!B:B,0)),"0"))</f>
        <v/>
      </c>
      <c r="N115" s="1" t="str">
        <f>IF(TRIM(D115)="","",IFERROR(INDEX('Student Master'!L:L,MATCH(D115,'Student Master'!B:B,0)),"0"))</f>
        <v/>
      </c>
    </row>
    <row r="116" spans="1:14" x14ac:dyDescent="0.35">
      <c r="A116" s="1">
        <v>115</v>
      </c>
      <c r="B116" s="9"/>
      <c r="C116" s="20"/>
      <c r="D116" s="20"/>
      <c r="E116" s="20"/>
      <c r="F116" s="10"/>
      <c r="G116" s="8" t="str">
        <f>IF(TRIM(D116)="","",IFERROR(INDEX('Student Master'!W:W,MATCH(D116,'Student Master'!B:B,0)),"0"))</f>
        <v/>
      </c>
      <c r="H116" s="11" t="str">
        <f t="shared" si="3"/>
        <v/>
      </c>
      <c r="I116" s="10"/>
      <c r="J116" s="1" t="str">
        <f>IF(TRIM(D116)="","",IFERROR(INDEX('Student Master'!C:C,MATCH(D116,'Student Master'!B:B,0)),"0"))</f>
        <v/>
      </c>
      <c r="K116" s="1" t="str">
        <f>IF(TRIM(D116)="","",IFERROR(INDEX('Student Master'!D:D,MATCH(D116,'Student Master'!B:B,0)),"0"))</f>
        <v/>
      </c>
      <c r="L116" s="1" t="str">
        <f>IF(TRIM(D116)="","",IFERROR(INDEX('Student Master'!H:H,MATCH(D116,'Student Master'!B:B,0)),"0"))</f>
        <v/>
      </c>
      <c r="M116" s="1" t="str">
        <f>IF(TRIM(D116)="","",IFERROR(INDEX('Student Master'!N:N,MATCH(D116,'Student Master'!B:B,0)),"0"))</f>
        <v/>
      </c>
      <c r="N116" s="1" t="str">
        <f>IF(TRIM(D116)="","",IFERROR(INDEX('Student Master'!L:L,MATCH(D116,'Student Master'!B:B,0)),"0"))</f>
        <v/>
      </c>
    </row>
    <row r="117" spans="1:14" x14ac:dyDescent="0.35">
      <c r="A117" s="1">
        <v>116</v>
      </c>
      <c r="B117" s="9"/>
      <c r="C117" s="20"/>
      <c r="D117" s="20"/>
      <c r="E117" s="20"/>
      <c r="F117" s="10"/>
      <c r="G117" s="8" t="str">
        <f>IF(TRIM(D117)="","",IFERROR(INDEX('Student Master'!W:W,MATCH(D117,'Student Master'!B:B,0)),"0"))</f>
        <v/>
      </c>
      <c r="H117" s="11" t="str">
        <f t="shared" si="3"/>
        <v/>
      </c>
      <c r="I117" s="10"/>
      <c r="J117" s="1" t="str">
        <f>IF(TRIM(D117)="","",IFERROR(INDEX('Student Master'!C:C,MATCH(D117,'Student Master'!B:B,0)),"0"))</f>
        <v/>
      </c>
      <c r="K117" s="1" t="str">
        <f>IF(TRIM(D117)="","",IFERROR(INDEX('Student Master'!D:D,MATCH(D117,'Student Master'!B:B,0)),"0"))</f>
        <v/>
      </c>
      <c r="L117" s="1" t="str">
        <f>IF(TRIM(D117)="","",IFERROR(INDEX('Student Master'!H:H,MATCH(D117,'Student Master'!B:B,0)),"0"))</f>
        <v/>
      </c>
      <c r="M117" s="1" t="str">
        <f>IF(TRIM(D117)="","",IFERROR(INDEX('Student Master'!N:N,MATCH(D117,'Student Master'!B:B,0)),"0"))</f>
        <v/>
      </c>
      <c r="N117" s="1" t="str">
        <f>IF(TRIM(D117)="","",IFERROR(INDEX('Student Master'!L:L,MATCH(D117,'Student Master'!B:B,0)),"0"))</f>
        <v/>
      </c>
    </row>
    <row r="118" spans="1:14" x14ac:dyDescent="0.35">
      <c r="A118" s="1">
        <v>117</v>
      </c>
      <c r="B118" s="9"/>
      <c r="C118" s="20"/>
      <c r="D118" s="20"/>
      <c r="E118" s="20"/>
      <c r="F118" s="10"/>
      <c r="G118" s="8" t="str">
        <f>IF(TRIM(D118)="","",IFERROR(INDEX('Student Master'!W:W,MATCH(D118,'Student Master'!B:B,0)),"0"))</f>
        <v/>
      </c>
      <c r="H118" s="11" t="str">
        <f t="shared" si="3"/>
        <v/>
      </c>
      <c r="I118" s="10"/>
      <c r="J118" s="1" t="str">
        <f>IF(TRIM(D118)="","",IFERROR(INDEX('Student Master'!C:C,MATCH(D118,'Student Master'!B:B,0)),"0"))</f>
        <v/>
      </c>
      <c r="K118" s="1" t="str">
        <f>IF(TRIM(D118)="","",IFERROR(INDEX('Student Master'!D:D,MATCH(D118,'Student Master'!B:B,0)),"0"))</f>
        <v/>
      </c>
      <c r="L118" s="1" t="str">
        <f>IF(TRIM(D118)="","",IFERROR(INDEX('Student Master'!H:H,MATCH(D118,'Student Master'!B:B,0)),"0"))</f>
        <v/>
      </c>
      <c r="M118" s="1" t="str">
        <f>IF(TRIM(D118)="","",IFERROR(INDEX('Student Master'!N:N,MATCH(D118,'Student Master'!B:B,0)),"0"))</f>
        <v/>
      </c>
      <c r="N118" s="1" t="str">
        <f>IF(TRIM(D118)="","",IFERROR(INDEX('Student Master'!L:L,MATCH(D118,'Student Master'!B:B,0)),"0"))</f>
        <v/>
      </c>
    </row>
    <row r="119" spans="1:14" x14ac:dyDescent="0.35">
      <c r="A119" s="1">
        <v>118</v>
      </c>
      <c r="B119" s="9"/>
      <c r="C119" s="20"/>
      <c r="D119" s="20"/>
      <c r="E119" s="20"/>
      <c r="F119" s="10"/>
      <c r="G119" s="8" t="str">
        <f>IF(TRIM(D119)="","",IFERROR(INDEX('Student Master'!W:W,MATCH(D119,'Student Master'!B:B,0)),"0"))</f>
        <v/>
      </c>
      <c r="H119" s="11" t="str">
        <f t="shared" si="3"/>
        <v/>
      </c>
      <c r="I119" s="10"/>
      <c r="J119" s="1" t="str">
        <f>IF(TRIM(D119)="","",IFERROR(INDEX('Student Master'!C:C,MATCH(D119,'Student Master'!B:B,0)),"0"))</f>
        <v/>
      </c>
      <c r="K119" s="1" t="str">
        <f>IF(TRIM(D119)="","",IFERROR(INDEX('Student Master'!D:D,MATCH(D119,'Student Master'!B:B,0)),"0"))</f>
        <v/>
      </c>
      <c r="L119" s="1" t="str">
        <f>IF(TRIM(D119)="","",IFERROR(INDEX('Student Master'!H:H,MATCH(D119,'Student Master'!B:B,0)),"0"))</f>
        <v/>
      </c>
      <c r="M119" s="1" t="str">
        <f>IF(TRIM(D119)="","",IFERROR(INDEX('Student Master'!N:N,MATCH(D119,'Student Master'!B:B,0)),"0"))</f>
        <v/>
      </c>
      <c r="N119" s="1" t="str">
        <f>IF(TRIM(D119)="","",IFERROR(INDEX('Student Master'!L:L,MATCH(D119,'Student Master'!B:B,0)),"0"))</f>
        <v/>
      </c>
    </row>
    <row r="120" spans="1:14" x14ac:dyDescent="0.35">
      <c r="A120" s="1">
        <v>119</v>
      </c>
      <c r="B120" s="9"/>
      <c r="C120" s="20"/>
      <c r="D120" s="20"/>
      <c r="E120" s="20"/>
      <c r="F120" s="10"/>
      <c r="G120" s="8" t="str">
        <f>IF(TRIM(D120)="","",IFERROR(INDEX('Student Master'!W:W,MATCH(D120,'Student Master'!B:B,0)),"0"))</f>
        <v/>
      </c>
      <c r="H120" s="11" t="str">
        <f t="shared" si="3"/>
        <v/>
      </c>
      <c r="I120" s="10"/>
      <c r="J120" s="1" t="str">
        <f>IF(TRIM(D120)="","",IFERROR(INDEX('Student Master'!C:C,MATCH(D120,'Student Master'!B:B,0)),"0"))</f>
        <v/>
      </c>
      <c r="K120" s="1" t="str">
        <f>IF(TRIM(D120)="","",IFERROR(INDEX('Student Master'!D:D,MATCH(D120,'Student Master'!B:B,0)),"0"))</f>
        <v/>
      </c>
      <c r="L120" s="1" t="str">
        <f>IF(TRIM(D120)="","",IFERROR(INDEX('Student Master'!H:H,MATCH(D120,'Student Master'!B:B,0)),"0"))</f>
        <v/>
      </c>
      <c r="M120" s="1" t="str">
        <f>IF(TRIM(D120)="","",IFERROR(INDEX('Student Master'!N:N,MATCH(D120,'Student Master'!B:B,0)),"0"))</f>
        <v/>
      </c>
      <c r="N120" s="1" t="str">
        <f>IF(TRIM(D120)="","",IFERROR(INDEX('Student Master'!L:L,MATCH(D120,'Student Master'!B:B,0)),"0"))</f>
        <v/>
      </c>
    </row>
    <row r="121" spans="1:14" x14ac:dyDescent="0.35">
      <c r="A121" s="1">
        <v>120</v>
      </c>
      <c r="B121" s="9"/>
      <c r="C121" s="20"/>
      <c r="D121" s="20"/>
      <c r="E121" s="20"/>
      <c r="F121" s="10"/>
      <c r="G121" s="8" t="str">
        <f>IF(TRIM(D121)="","",IFERROR(INDEX('Student Master'!W:W,MATCH(D121,'Student Master'!B:B,0)),"0"))</f>
        <v/>
      </c>
      <c r="H121" s="11" t="str">
        <f t="shared" si="3"/>
        <v/>
      </c>
      <c r="I121" s="10"/>
      <c r="J121" s="1" t="str">
        <f>IF(TRIM(D121)="","",IFERROR(INDEX('Student Master'!C:C,MATCH(D121,'Student Master'!B:B,0)),"0"))</f>
        <v/>
      </c>
      <c r="K121" s="1" t="str">
        <f>IF(TRIM(D121)="","",IFERROR(INDEX('Student Master'!D:D,MATCH(D121,'Student Master'!B:B,0)),"0"))</f>
        <v/>
      </c>
      <c r="L121" s="1" t="str">
        <f>IF(TRIM(D121)="","",IFERROR(INDEX('Student Master'!H:H,MATCH(D121,'Student Master'!B:B,0)),"0"))</f>
        <v/>
      </c>
      <c r="M121" s="1" t="str">
        <f>IF(TRIM(D121)="","",IFERROR(INDEX('Student Master'!N:N,MATCH(D121,'Student Master'!B:B,0)),"0"))</f>
        <v/>
      </c>
      <c r="N121" s="1" t="str">
        <f>IF(TRIM(D121)="","",IFERROR(INDEX('Student Master'!L:L,MATCH(D121,'Student Master'!B:B,0)),"0"))</f>
        <v/>
      </c>
    </row>
    <row r="122" spans="1:14" x14ac:dyDescent="0.35">
      <c r="A122" s="1">
        <v>121</v>
      </c>
      <c r="B122" s="9"/>
      <c r="C122" s="20"/>
      <c r="D122" s="20"/>
      <c r="E122" s="20"/>
      <c r="F122" s="10"/>
      <c r="G122" s="8" t="str">
        <f>IF(TRIM(D122)="","",IFERROR(INDEX('Student Master'!W:W,MATCH(D122,'Student Master'!B:B,0)),"0"))</f>
        <v/>
      </c>
      <c r="H122" s="11" t="str">
        <f t="shared" si="3"/>
        <v/>
      </c>
      <c r="I122" s="10"/>
      <c r="J122" s="1" t="str">
        <f>IF(TRIM(D122)="","",IFERROR(INDEX('Student Master'!C:C,MATCH(D122,'Student Master'!B:B,0)),"0"))</f>
        <v/>
      </c>
      <c r="K122" s="1" t="str">
        <f>IF(TRIM(D122)="","",IFERROR(INDEX('Student Master'!D:D,MATCH(D122,'Student Master'!B:B,0)),"0"))</f>
        <v/>
      </c>
      <c r="L122" s="1" t="str">
        <f>IF(TRIM(D122)="","",IFERROR(INDEX('Student Master'!H:H,MATCH(D122,'Student Master'!B:B,0)),"0"))</f>
        <v/>
      </c>
      <c r="M122" s="1" t="str">
        <f>IF(TRIM(D122)="","",IFERROR(INDEX('Student Master'!N:N,MATCH(D122,'Student Master'!B:B,0)),"0"))</f>
        <v/>
      </c>
      <c r="N122" s="1" t="str">
        <f>IF(TRIM(D122)="","",IFERROR(INDEX('Student Master'!L:L,MATCH(D122,'Student Master'!B:B,0)),"0"))</f>
        <v/>
      </c>
    </row>
    <row r="123" spans="1:14" x14ac:dyDescent="0.35">
      <c r="A123" s="1">
        <v>122</v>
      </c>
      <c r="B123" s="9"/>
      <c r="C123" s="1"/>
      <c r="D123" s="1"/>
      <c r="E123" s="1"/>
      <c r="F123" s="10"/>
      <c r="G123" s="8" t="str">
        <f>IF(TRIM(D123)="","",IFERROR(INDEX('Student Master'!W:W,MATCH(D123,'Student Master'!B:B,0)),"0"))</f>
        <v/>
      </c>
      <c r="H123" s="11" t="str">
        <f t="shared" si="3"/>
        <v/>
      </c>
      <c r="I123" s="10"/>
      <c r="J123" s="1" t="str">
        <f>IF(TRIM(D123)="","",IFERROR(INDEX('Student Master'!C:C,MATCH(D123,'Student Master'!B:B,0)),"0"))</f>
        <v/>
      </c>
      <c r="K123" s="1" t="str">
        <f>IF(TRIM(D123)="","",IFERROR(INDEX('Student Master'!D:D,MATCH(D123,'Student Master'!B:B,0)),"0"))</f>
        <v/>
      </c>
      <c r="L123" s="1" t="str">
        <f>IF(TRIM(D123)="","",IFERROR(INDEX('Student Master'!H:H,MATCH(D123,'Student Master'!B:B,0)),"0"))</f>
        <v/>
      </c>
      <c r="M123" s="1" t="str">
        <f>IF(TRIM(D123)="","",IFERROR(INDEX('Student Master'!N:N,MATCH(D123,'Student Master'!B:B,0)),"0"))</f>
        <v/>
      </c>
      <c r="N123" s="1" t="str">
        <f>IF(TRIM(D123)="","",IFERROR(INDEX('Student Master'!L:L,MATCH(D123,'Student Master'!B:B,0)),"0"))</f>
        <v/>
      </c>
    </row>
    <row r="124" spans="1:14" x14ac:dyDescent="0.35">
      <c r="A124" s="1">
        <v>123</v>
      </c>
      <c r="B124" s="9"/>
      <c r="C124" s="20"/>
      <c r="D124" s="20"/>
      <c r="E124" s="20"/>
      <c r="F124" s="10"/>
      <c r="G124" s="8" t="str">
        <f>IF(TRIM(D124)="","",IFERROR(INDEX('Student Master'!W:W,MATCH(D124,'Student Master'!B:B,0)),"0"))</f>
        <v/>
      </c>
      <c r="H124" s="11" t="str">
        <f t="shared" si="3"/>
        <v/>
      </c>
      <c r="I124" s="10"/>
      <c r="J124" s="1" t="str">
        <f>IF(TRIM(D124)="","",IFERROR(INDEX('Student Master'!C:C,MATCH(D124,'Student Master'!B:B,0)),"0"))</f>
        <v/>
      </c>
      <c r="K124" s="1" t="str">
        <f>IF(TRIM(D124)="","",IFERROR(INDEX('Student Master'!D:D,MATCH(D124,'Student Master'!B:B,0)),"0"))</f>
        <v/>
      </c>
      <c r="L124" s="1" t="str">
        <f>IF(TRIM(D124)="","",IFERROR(INDEX('Student Master'!H:H,MATCH(D124,'Student Master'!B:B,0)),"0"))</f>
        <v/>
      </c>
      <c r="M124" s="1" t="str">
        <f>IF(TRIM(D124)="","",IFERROR(INDEX('Student Master'!N:N,MATCH(D124,'Student Master'!B:B,0)),"0"))</f>
        <v/>
      </c>
      <c r="N124" s="1" t="str">
        <f>IF(TRIM(D124)="","",IFERROR(INDEX('Student Master'!L:L,MATCH(D124,'Student Master'!B:B,0)),"0"))</f>
        <v/>
      </c>
    </row>
    <row r="125" spans="1:14" x14ac:dyDescent="0.35">
      <c r="A125" s="1">
        <v>124</v>
      </c>
      <c r="B125" s="9"/>
      <c r="C125" s="20"/>
      <c r="D125" s="20"/>
      <c r="E125" s="20"/>
      <c r="F125" s="10"/>
      <c r="G125" s="8" t="str">
        <f>IF(TRIM(D125)="","",IFERROR(INDEX('Student Master'!W:W,MATCH(D125,'Student Master'!B:B,0)),"0"))</f>
        <v/>
      </c>
      <c r="H125" s="11" t="str">
        <f t="shared" si="3"/>
        <v/>
      </c>
      <c r="I125" s="10"/>
      <c r="J125" s="1" t="str">
        <f>IF(TRIM(D125)="","",IFERROR(INDEX('Student Master'!C:C,MATCH(D125,'Student Master'!B:B,0)),"0"))</f>
        <v/>
      </c>
      <c r="K125" s="1" t="str">
        <f>IF(TRIM(D125)="","",IFERROR(INDEX('Student Master'!D:D,MATCH(D125,'Student Master'!B:B,0)),"0"))</f>
        <v/>
      </c>
      <c r="L125" s="1" t="str">
        <f>IF(TRIM(D125)="","",IFERROR(INDEX('Student Master'!H:H,MATCH(D125,'Student Master'!B:B,0)),"0"))</f>
        <v/>
      </c>
      <c r="M125" s="1" t="str">
        <f>IF(TRIM(D125)="","",IFERROR(INDEX('Student Master'!N:N,MATCH(D125,'Student Master'!B:B,0)),"0"))</f>
        <v/>
      </c>
      <c r="N125" s="1" t="str">
        <f>IF(TRIM(D125)="","",IFERROR(INDEX('Student Master'!L:L,MATCH(D125,'Student Master'!B:B,0)),"0"))</f>
        <v/>
      </c>
    </row>
    <row r="126" spans="1:14" x14ac:dyDescent="0.35">
      <c r="A126" s="1">
        <v>125</v>
      </c>
      <c r="B126" s="9"/>
      <c r="C126" s="20"/>
      <c r="D126" s="20"/>
      <c r="E126" s="20"/>
      <c r="F126" s="10"/>
      <c r="G126" s="8" t="str">
        <f>IF(TRIM(D126)="","",IFERROR(INDEX('Student Master'!W:W,MATCH(D126,'Student Master'!B:B,0)),"0"))</f>
        <v/>
      </c>
      <c r="H126" s="11" t="str">
        <f t="shared" si="3"/>
        <v/>
      </c>
      <c r="I126" s="10"/>
      <c r="J126" s="1" t="str">
        <f>IF(TRIM(D126)="","",IFERROR(INDEX('Student Master'!C:C,MATCH(D126,'Student Master'!B:B,0)),"0"))</f>
        <v/>
      </c>
      <c r="K126" s="1" t="str">
        <f>IF(TRIM(D126)="","",IFERROR(INDEX('Student Master'!D:D,MATCH(D126,'Student Master'!B:B,0)),"0"))</f>
        <v/>
      </c>
      <c r="L126" s="1" t="str">
        <f>IF(TRIM(D126)="","",IFERROR(INDEX('Student Master'!H:H,MATCH(D126,'Student Master'!B:B,0)),"0"))</f>
        <v/>
      </c>
      <c r="M126" s="1" t="str">
        <f>IF(TRIM(D126)="","",IFERROR(INDEX('Student Master'!N:N,MATCH(D126,'Student Master'!B:B,0)),"0"))</f>
        <v/>
      </c>
      <c r="N126" s="1" t="str">
        <f>IF(TRIM(D126)="","",IFERROR(INDEX('Student Master'!L:L,MATCH(D126,'Student Master'!B:B,0)),"0"))</f>
        <v/>
      </c>
    </row>
    <row r="127" spans="1:14" x14ac:dyDescent="0.35">
      <c r="A127" s="1">
        <v>126</v>
      </c>
      <c r="B127" s="9"/>
      <c r="C127" s="20"/>
      <c r="D127" s="20"/>
      <c r="E127" s="20"/>
      <c r="F127" s="10"/>
      <c r="G127" s="8" t="str">
        <f>IF(TRIM(D127)="","",IFERROR(INDEX('Student Master'!W:W,MATCH(D127,'Student Master'!B:B,0)),"0"))</f>
        <v/>
      </c>
      <c r="H127" s="11" t="str">
        <f t="shared" si="3"/>
        <v/>
      </c>
      <c r="I127" s="10"/>
      <c r="J127" s="1" t="str">
        <f>IF(TRIM(D127)="","",IFERROR(INDEX('Student Master'!C:C,MATCH(D127,'Student Master'!B:B,0)),"0"))</f>
        <v/>
      </c>
      <c r="K127" s="1" t="str">
        <f>IF(TRIM(D127)="","",IFERROR(INDEX('Student Master'!D:D,MATCH(D127,'Student Master'!B:B,0)),"0"))</f>
        <v/>
      </c>
      <c r="L127" s="1" t="str">
        <f>IF(TRIM(D127)="","",IFERROR(INDEX('Student Master'!H:H,MATCH(D127,'Student Master'!B:B,0)),"0"))</f>
        <v/>
      </c>
      <c r="M127" s="1" t="str">
        <f>IF(TRIM(D127)="","",IFERROR(INDEX('Student Master'!N:N,MATCH(D127,'Student Master'!B:B,0)),"0"))</f>
        <v/>
      </c>
      <c r="N127" s="1" t="str">
        <f>IF(TRIM(D127)="","",IFERROR(INDEX('Student Master'!L:L,MATCH(D127,'Student Master'!B:B,0)),"0"))</f>
        <v/>
      </c>
    </row>
    <row r="128" spans="1:14" x14ac:dyDescent="0.35">
      <c r="A128" s="1">
        <v>127</v>
      </c>
      <c r="B128" s="9"/>
      <c r="C128" s="20"/>
      <c r="D128" s="20"/>
      <c r="E128" s="20"/>
      <c r="F128" s="10"/>
      <c r="G128" s="8" t="str">
        <f>IF(TRIM(D128)="","",IFERROR(INDEX('Student Master'!W:W,MATCH(D128,'Student Master'!B:B,0)),"0"))</f>
        <v/>
      </c>
      <c r="H128" s="11" t="str">
        <f t="shared" si="3"/>
        <v/>
      </c>
      <c r="I128" s="10"/>
      <c r="J128" s="1" t="str">
        <f>IF(TRIM(D128)="","",IFERROR(INDEX('Student Master'!C:C,MATCH(D128,'Student Master'!B:B,0)),"0"))</f>
        <v/>
      </c>
      <c r="K128" s="1" t="str">
        <f>IF(TRIM(D128)="","",IFERROR(INDEX('Student Master'!D:D,MATCH(D128,'Student Master'!B:B,0)),"0"))</f>
        <v/>
      </c>
      <c r="L128" s="1" t="str">
        <f>IF(TRIM(D128)="","",IFERROR(INDEX('Student Master'!H:H,MATCH(D128,'Student Master'!B:B,0)),"0"))</f>
        <v/>
      </c>
      <c r="M128" s="1" t="str">
        <f>IF(TRIM(D128)="","",IFERROR(INDEX('Student Master'!N:N,MATCH(D128,'Student Master'!B:B,0)),"0"))</f>
        <v/>
      </c>
      <c r="N128" s="1" t="str">
        <f>IF(TRIM(D128)="","",IFERROR(INDEX('Student Master'!L:L,MATCH(D128,'Student Master'!B:B,0)),"0"))</f>
        <v/>
      </c>
    </row>
    <row r="129" spans="1:14" x14ac:dyDescent="0.35">
      <c r="A129" s="1">
        <v>128</v>
      </c>
      <c r="B129" s="9"/>
      <c r="C129" s="20"/>
      <c r="D129" s="20"/>
      <c r="E129" s="20"/>
      <c r="F129" s="10"/>
      <c r="G129" s="8" t="str">
        <f>IF(TRIM(D129)="","",IFERROR(INDEX('Student Master'!W:W,MATCH(D129,'Student Master'!B:B,0)),"0"))</f>
        <v/>
      </c>
      <c r="H129" s="11" t="str">
        <f t="shared" si="3"/>
        <v/>
      </c>
      <c r="I129" s="10"/>
      <c r="J129" s="1" t="str">
        <f>IF(TRIM(D129)="","",IFERROR(INDEX('Student Master'!C:C,MATCH(D129,'Student Master'!B:B,0)),"0"))</f>
        <v/>
      </c>
      <c r="K129" s="1" t="str">
        <f>IF(TRIM(D129)="","",IFERROR(INDEX('Student Master'!D:D,MATCH(D129,'Student Master'!B:B,0)),"0"))</f>
        <v/>
      </c>
      <c r="L129" s="1" t="str">
        <f>IF(TRIM(D129)="","",IFERROR(INDEX('Student Master'!H:H,MATCH(D129,'Student Master'!B:B,0)),"0"))</f>
        <v/>
      </c>
      <c r="M129" s="1" t="str">
        <f>IF(TRIM(D129)="","",IFERROR(INDEX('Student Master'!N:N,MATCH(D129,'Student Master'!B:B,0)),"0"))</f>
        <v/>
      </c>
      <c r="N129" s="1" t="str">
        <f>IF(TRIM(D129)="","",IFERROR(INDEX('Student Master'!L:L,MATCH(D129,'Student Master'!B:B,0)),"0"))</f>
        <v/>
      </c>
    </row>
    <row r="130" spans="1:14" x14ac:dyDescent="0.35">
      <c r="A130" s="1">
        <v>129</v>
      </c>
      <c r="B130" s="9"/>
      <c r="C130" s="20"/>
      <c r="D130" s="20"/>
      <c r="E130" s="20"/>
      <c r="F130" s="10"/>
      <c r="G130" s="8" t="str">
        <f>IF(TRIM(D130)="","",IFERROR(INDEX('Student Master'!W:W,MATCH(D130,'Student Master'!B:B,0)),"0"))</f>
        <v/>
      </c>
      <c r="H130" s="11" t="str">
        <f t="shared" si="3"/>
        <v/>
      </c>
      <c r="I130" s="10"/>
      <c r="J130" s="1" t="str">
        <f>IF(TRIM(D130)="","",IFERROR(INDEX('Student Master'!C:C,MATCH(D130,'Student Master'!B:B,0)),"0"))</f>
        <v/>
      </c>
      <c r="K130" s="1" t="str">
        <f>IF(TRIM(D130)="","",IFERROR(INDEX('Student Master'!D:D,MATCH(D130,'Student Master'!B:B,0)),"0"))</f>
        <v/>
      </c>
      <c r="L130" s="1" t="str">
        <f>IF(TRIM(D130)="","",IFERROR(INDEX('Student Master'!H:H,MATCH(D130,'Student Master'!B:B,0)),"0"))</f>
        <v/>
      </c>
      <c r="M130" s="1" t="str">
        <f>IF(TRIM(D130)="","",IFERROR(INDEX('Student Master'!N:N,MATCH(D130,'Student Master'!B:B,0)),"0"))</f>
        <v/>
      </c>
      <c r="N130" s="1" t="str">
        <f>IF(TRIM(D130)="","",IFERROR(INDEX('Student Master'!L:L,MATCH(D130,'Student Master'!B:B,0)),"0"))</f>
        <v/>
      </c>
    </row>
    <row r="131" spans="1:14" x14ac:dyDescent="0.35">
      <c r="A131" s="1">
        <v>130</v>
      </c>
      <c r="B131" s="9"/>
      <c r="C131" s="20"/>
      <c r="D131" s="20"/>
      <c r="E131" s="20"/>
      <c r="F131" s="10"/>
      <c r="G131" s="8" t="str">
        <f>IF(TRIM(D131)="","",IFERROR(INDEX('Student Master'!W:W,MATCH(D131,'Student Master'!B:B,0)),"0"))</f>
        <v/>
      </c>
      <c r="H131" s="11" t="str">
        <f t="shared" si="3"/>
        <v/>
      </c>
      <c r="I131" s="10"/>
      <c r="J131" s="1" t="str">
        <f>IF(TRIM(D131)="","",IFERROR(INDEX('Student Master'!C:C,MATCH(D131,'Student Master'!B:B,0)),"0"))</f>
        <v/>
      </c>
      <c r="K131" s="1" t="str">
        <f>IF(TRIM(D131)="","",IFERROR(INDEX('Student Master'!D:D,MATCH(D131,'Student Master'!B:B,0)),"0"))</f>
        <v/>
      </c>
      <c r="L131" s="1" t="str">
        <f>IF(TRIM(D131)="","",IFERROR(INDEX('Student Master'!H:H,MATCH(D131,'Student Master'!B:B,0)),"0"))</f>
        <v/>
      </c>
      <c r="M131" s="1" t="str">
        <f>IF(TRIM(D131)="","",IFERROR(INDEX('Student Master'!N:N,MATCH(D131,'Student Master'!B:B,0)),"0"))</f>
        <v/>
      </c>
      <c r="N131" s="1" t="str">
        <f>IF(TRIM(D131)="","",IFERROR(INDEX('Student Master'!L:L,MATCH(D131,'Student Master'!B:B,0)),"0"))</f>
        <v/>
      </c>
    </row>
    <row r="132" spans="1:14" x14ac:dyDescent="0.35">
      <c r="A132" s="1">
        <v>131</v>
      </c>
      <c r="B132" s="9"/>
      <c r="C132" s="20"/>
      <c r="D132" s="20"/>
      <c r="E132" s="20"/>
      <c r="F132" s="10"/>
      <c r="G132" s="8" t="str">
        <f>IF(TRIM(D132)="","",IFERROR(INDEX('Student Master'!W:W,MATCH(D132,'Student Master'!B:B,0)),"0"))</f>
        <v/>
      </c>
      <c r="H132" s="11" t="str">
        <f t="shared" ref="H132:H195" si="4">IF(TRIM(D132)="","",E132/G132)</f>
        <v/>
      </c>
      <c r="I132" s="10"/>
      <c r="J132" s="1" t="str">
        <f>IF(TRIM(D132)="","",IFERROR(INDEX('Student Master'!C:C,MATCH(D132,'Student Master'!B:B,0)),"0"))</f>
        <v/>
      </c>
      <c r="K132" s="1" t="str">
        <f>IF(TRIM(D132)="","",IFERROR(INDEX('Student Master'!D:D,MATCH(D132,'Student Master'!B:B,0)),"0"))</f>
        <v/>
      </c>
      <c r="L132" s="1" t="str">
        <f>IF(TRIM(D132)="","",IFERROR(INDEX('Student Master'!H:H,MATCH(D132,'Student Master'!B:B,0)),"0"))</f>
        <v/>
      </c>
      <c r="M132" s="1" t="str">
        <f>IF(TRIM(D132)="","",IFERROR(INDEX('Student Master'!N:N,MATCH(D132,'Student Master'!B:B,0)),"0"))</f>
        <v/>
      </c>
      <c r="N132" s="1" t="str">
        <f>IF(TRIM(D132)="","",IFERROR(INDEX('Student Master'!L:L,MATCH(D132,'Student Master'!B:B,0)),"0"))</f>
        <v/>
      </c>
    </row>
    <row r="133" spans="1:14" x14ac:dyDescent="0.35">
      <c r="A133" s="1">
        <v>132</v>
      </c>
      <c r="B133" s="9"/>
      <c r="C133" s="20"/>
      <c r="D133" s="20"/>
      <c r="E133" s="20"/>
      <c r="F133" s="10"/>
      <c r="G133" s="8" t="str">
        <f>IF(TRIM(D133)="","",IFERROR(INDEX('Student Master'!W:W,MATCH(D133,'Student Master'!B:B,0)),"0"))</f>
        <v/>
      </c>
      <c r="H133" s="11" t="str">
        <f t="shared" si="4"/>
        <v/>
      </c>
      <c r="I133" s="10"/>
      <c r="J133" s="1" t="str">
        <f>IF(TRIM(D133)="","",IFERROR(INDEX('Student Master'!C:C,MATCH(D133,'Student Master'!B:B,0)),"0"))</f>
        <v/>
      </c>
      <c r="K133" s="1" t="str">
        <f>IF(TRIM(D133)="","",IFERROR(INDEX('Student Master'!D:D,MATCH(D133,'Student Master'!B:B,0)),"0"))</f>
        <v/>
      </c>
      <c r="L133" s="1" t="str">
        <f>IF(TRIM(D133)="","",IFERROR(INDEX('Student Master'!H:H,MATCH(D133,'Student Master'!B:B,0)),"0"))</f>
        <v/>
      </c>
      <c r="M133" s="1" t="str">
        <f>IF(TRIM(D133)="","",IFERROR(INDEX('Student Master'!N:N,MATCH(D133,'Student Master'!B:B,0)),"0"))</f>
        <v/>
      </c>
      <c r="N133" s="1" t="str">
        <f>IF(TRIM(D133)="","",IFERROR(INDEX('Student Master'!L:L,MATCH(D133,'Student Master'!B:B,0)),"0"))</f>
        <v/>
      </c>
    </row>
    <row r="134" spans="1:14" x14ac:dyDescent="0.35">
      <c r="A134" s="1">
        <v>133</v>
      </c>
      <c r="B134" s="9"/>
      <c r="C134" s="20"/>
      <c r="D134" s="20"/>
      <c r="E134" s="20"/>
      <c r="F134" s="10"/>
      <c r="G134" s="8" t="str">
        <f>IF(TRIM(D134)="","",IFERROR(INDEX('Student Master'!W:W,MATCH(D134,'Student Master'!B:B,0)),"0"))</f>
        <v/>
      </c>
      <c r="H134" s="11" t="str">
        <f t="shared" si="4"/>
        <v/>
      </c>
      <c r="I134" s="10"/>
      <c r="J134" s="1" t="str">
        <f>IF(TRIM(D134)="","",IFERROR(INDEX('Student Master'!C:C,MATCH(D134,'Student Master'!B:B,0)),"0"))</f>
        <v/>
      </c>
      <c r="K134" s="1" t="str">
        <f>IF(TRIM(D134)="","",IFERROR(INDEX('Student Master'!D:D,MATCH(D134,'Student Master'!B:B,0)),"0"))</f>
        <v/>
      </c>
      <c r="L134" s="1" t="str">
        <f>IF(TRIM(D134)="","",IFERROR(INDEX('Student Master'!H:H,MATCH(D134,'Student Master'!B:B,0)),"0"))</f>
        <v/>
      </c>
      <c r="M134" s="1" t="str">
        <f>IF(TRIM(D134)="","",IFERROR(INDEX('Student Master'!N:N,MATCH(D134,'Student Master'!B:B,0)),"0"))</f>
        <v/>
      </c>
      <c r="N134" s="1" t="str">
        <f>IF(TRIM(D134)="","",IFERROR(INDEX('Student Master'!L:L,MATCH(D134,'Student Master'!B:B,0)),"0"))</f>
        <v/>
      </c>
    </row>
    <row r="135" spans="1:14" x14ac:dyDescent="0.35">
      <c r="A135" s="1">
        <v>134</v>
      </c>
      <c r="B135" s="9"/>
      <c r="C135" s="20"/>
      <c r="D135" s="20"/>
      <c r="E135" s="20"/>
      <c r="F135" s="10"/>
      <c r="G135" s="8" t="str">
        <f>IF(TRIM(D135)="","",IFERROR(INDEX('Student Master'!W:W,MATCH(D135,'Student Master'!B:B,0)),"0"))</f>
        <v/>
      </c>
      <c r="H135" s="11" t="str">
        <f t="shared" si="4"/>
        <v/>
      </c>
      <c r="I135" s="10"/>
      <c r="J135" s="1" t="str">
        <f>IF(TRIM(D135)="","",IFERROR(INDEX('Student Master'!C:C,MATCH(D135,'Student Master'!B:B,0)),"0"))</f>
        <v/>
      </c>
      <c r="K135" s="1" t="str">
        <f>IF(TRIM(D135)="","",IFERROR(INDEX('Student Master'!D:D,MATCH(D135,'Student Master'!B:B,0)),"0"))</f>
        <v/>
      </c>
      <c r="L135" s="1" t="str">
        <f>IF(TRIM(D135)="","",IFERROR(INDEX('Student Master'!H:H,MATCH(D135,'Student Master'!B:B,0)),"0"))</f>
        <v/>
      </c>
      <c r="M135" s="1" t="str">
        <f>IF(TRIM(D135)="","",IFERROR(INDEX('Student Master'!N:N,MATCH(D135,'Student Master'!B:B,0)),"0"))</f>
        <v/>
      </c>
      <c r="N135" s="1" t="str">
        <f>IF(TRIM(D135)="","",IFERROR(INDEX('Student Master'!L:L,MATCH(D135,'Student Master'!B:B,0)),"0"))</f>
        <v/>
      </c>
    </row>
    <row r="136" spans="1:14" x14ac:dyDescent="0.35">
      <c r="A136" s="1">
        <v>135</v>
      </c>
      <c r="B136" s="9"/>
      <c r="C136" s="20"/>
      <c r="D136" s="20"/>
      <c r="E136" s="20"/>
      <c r="F136" s="10"/>
      <c r="G136" s="8" t="str">
        <f>IF(TRIM(D136)="","",IFERROR(INDEX('Student Master'!W:W,MATCH(D136,'Student Master'!B:B,0)),"0"))</f>
        <v/>
      </c>
      <c r="H136" s="11" t="str">
        <f t="shared" si="4"/>
        <v/>
      </c>
      <c r="I136" s="10"/>
      <c r="J136" s="1" t="str">
        <f>IF(TRIM(D136)="","",IFERROR(INDEX('Student Master'!C:C,MATCH(D136,'Student Master'!B:B,0)),"0"))</f>
        <v/>
      </c>
      <c r="K136" s="1" t="str">
        <f>IF(TRIM(D136)="","",IFERROR(INDEX('Student Master'!D:D,MATCH(D136,'Student Master'!B:B,0)),"0"))</f>
        <v/>
      </c>
      <c r="L136" s="1" t="str">
        <f>IF(TRIM(D136)="","",IFERROR(INDEX('Student Master'!H:H,MATCH(D136,'Student Master'!B:B,0)),"0"))</f>
        <v/>
      </c>
      <c r="M136" s="1" t="str">
        <f>IF(TRIM(D136)="","",IFERROR(INDEX('Student Master'!N:N,MATCH(D136,'Student Master'!B:B,0)),"0"))</f>
        <v/>
      </c>
      <c r="N136" s="1" t="str">
        <f>IF(TRIM(D136)="","",IFERROR(INDEX('Student Master'!L:L,MATCH(D136,'Student Master'!B:B,0)),"0"))</f>
        <v/>
      </c>
    </row>
    <row r="137" spans="1:14" x14ac:dyDescent="0.35">
      <c r="A137" s="1">
        <v>136</v>
      </c>
      <c r="B137" s="9"/>
      <c r="C137" s="20"/>
      <c r="D137" s="20"/>
      <c r="E137" s="20"/>
      <c r="F137" s="10"/>
      <c r="G137" s="8" t="str">
        <f>IF(TRIM(D137)="","",IFERROR(INDEX('Student Master'!W:W,MATCH(D137,'Student Master'!B:B,0)),"0"))</f>
        <v/>
      </c>
      <c r="H137" s="11" t="str">
        <f t="shared" si="4"/>
        <v/>
      </c>
      <c r="I137" s="10"/>
      <c r="J137" s="1" t="str">
        <f>IF(TRIM(D137)="","",IFERROR(INDEX('Student Master'!C:C,MATCH(D137,'Student Master'!B:B,0)),"0"))</f>
        <v/>
      </c>
      <c r="K137" s="1" t="str">
        <f>IF(TRIM(D137)="","",IFERROR(INDEX('Student Master'!D:D,MATCH(D137,'Student Master'!B:B,0)),"0"))</f>
        <v/>
      </c>
      <c r="L137" s="1" t="str">
        <f>IF(TRIM(D137)="","",IFERROR(INDEX('Student Master'!H:H,MATCH(D137,'Student Master'!B:B,0)),"0"))</f>
        <v/>
      </c>
      <c r="M137" s="1" t="str">
        <f>IF(TRIM(D137)="","",IFERROR(INDEX('Student Master'!N:N,MATCH(D137,'Student Master'!B:B,0)),"0"))</f>
        <v/>
      </c>
      <c r="N137" s="1" t="str">
        <f>IF(TRIM(D137)="","",IFERROR(INDEX('Student Master'!L:L,MATCH(D137,'Student Master'!B:B,0)),"0"))</f>
        <v/>
      </c>
    </row>
    <row r="138" spans="1:14" x14ac:dyDescent="0.35">
      <c r="A138" s="1">
        <v>137</v>
      </c>
      <c r="B138" s="9"/>
      <c r="C138" s="20"/>
      <c r="D138" s="20"/>
      <c r="E138" s="20"/>
      <c r="F138" s="10"/>
      <c r="G138" s="8" t="str">
        <f>IF(TRIM(D138)="","",IFERROR(INDEX('Student Master'!W:W,MATCH(D138,'Student Master'!B:B,0)),"0"))</f>
        <v/>
      </c>
      <c r="H138" s="11" t="str">
        <f t="shared" si="4"/>
        <v/>
      </c>
      <c r="I138" s="10"/>
      <c r="J138" s="1" t="str">
        <f>IF(TRIM(D138)="","",IFERROR(INDEX('Student Master'!C:C,MATCH(D138,'Student Master'!B:B,0)),"0"))</f>
        <v/>
      </c>
      <c r="K138" s="1" t="str">
        <f>IF(TRIM(D138)="","",IFERROR(INDEX('Student Master'!D:D,MATCH(D138,'Student Master'!B:B,0)),"0"))</f>
        <v/>
      </c>
      <c r="L138" s="1" t="str">
        <f>IF(TRIM(D138)="","",IFERROR(INDEX('Student Master'!H:H,MATCH(D138,'Student Master'!B:B,0)),"0"))</f>
        <v/>
      </c>
      <c r="M138" s="1" t="str">
        <f>IF(TRIM(D138)="","",IFERROR(INDEX('Student Master'!N:N,MATCH(D138,'Student Master'!B:B,0)),"0"))</f>
        <v/>
      </c>
      <c r="N138" s="1" t="str">
        <f>IF(TRIM(D138)="","",IFERROR(INDEX('Student Master'!L:L,MATCH(D138,'Student Master'!B:B,0)),"0"))</f>
        <v/>
      </c>
    </row>
    <row r="139" spans="1:14" x14ac:dyDescent="0.35">
      <c r="A139" s="1">
        <v>138</v>
      </c>
      <c r="B139" s="9"/>
      <c r="C139" s="20"/>
      <c r="D139" s="20"/>
      <c r="E139" s="20"/>
      <c r="F139" s="10"/>
      <c r="G139" s="8" t="str">
        <f>IF(TRIM(D139)="","",IFERROR(INDEX('Student Master'!W:W,MATCH(D139,'Student Master'!B:B,0)),"0"))</f>
        <v/>
      </c>
      <c r="H139" s="11" t="str">
        <f t="shared" si="4"/>
        <v/>
      </c>
      <c r="I139" s="10"/>
      <c r="J139" s="1" t="str">
        <f>IF(TRIM(D139)="","",IFERROR(INDEX('Student Master'!C:C,MATCH(D139,'Student Master'!B:B,0)),"0"))</f>
        <v/>
      </c>
      <c r="K139" s="1" t="str">
        <f>IF(TRIM(D139)="","",IFERROR(INDEX('Student Master'!D:D,MATCH(D139,'Student Master'!B:B,0)),"0"))</f>
        <v/>
      </c>
      <c r="L139" s="1" t="str">
        <f>IF(TRIM(D139)="","",IFERROR(INDEX('Student Master'!H:H,MATCH(D139,'Student Master'!B:B,0)),"0"))</f>
        <v/>
      </c>
      <c r="M139" s="1" t="str">
        <f>IF(TRIM(D139)="","",IFERROR(INDEX('Student Master'!N:N,MATCH(D139,'Student Master'!B:B,0)),"0"))</f>
        <v/>
      </c>
      <c r="N139" s="1" t="str">
        <f>IF(TRIM(D139)="","",IFERROR(INDEX('Student Master'!L:L,MATCH(D139,'Student Master'!B:B,0)),"0"))</f>
        <v/>
      </c>
    </row>
    <row r="140" spans="1:14" x14ac:dyDescent="0.35">
      <c r="A140" s="1">
        <v>139</v>
      </c>
      <c r="B140" s="9"/>
      <c r="C140" s="20"/>
      <c r="D140" s="20"/>
      <c r="E140" s="20"/>
      <c r="F140" s="10"/>
      <c r="G140" s="8" t="str">
        <f>IF(TRIM(D140)="","",IFERROR(INDEX('Student Master'!W:W,MATCH(D140,'Student Master'!B:B,0)),"0"))</f>
        <v/>
      </c>
      <c r="H140" s="11" t="str">
        <f t="shared" si="4"/>
        <v/>
      </c>
      <c r="I140" s="10"/>
      <c r="J140" s="1" t="str">
        <f>IF(TRIM(D140)="","",IFERROR(INDEX('Student Master'!C:C,MATCH(D140,'Student Master'!B:B,0)),"0"))</f>
        <v/>
      </c>
      <c r="K140" s="1" t="str">
        <f>IF(TRIM(D140)="","",IFERROR(INDEX('Student Master'!D:D,MATCH(D140,'Student Master'!B:B,0)),"0"))</f>
        <v/>
      </c>
      <c r="L140" s="1" t="str">
        <f>IF(TRIM(D140)="","",IFERROR(INDEX('Student Master'!H:H,MATCH(D140,'Student Master'!B:B,0)),"0"))</f>
        <v/>
      </c>
      <c r="M140" s="1" t="str">
        <f>IF(TRIM(D140)="","",IFERROR(INDEX('Student Master'!N:N,MATCH(D140,'Student Master'!B:B,0)),"0"))</f>
        <v/>
      </c>
      <c r="N140" s="1" t="str">
        <f>IF(TRIM(D140)="","",IFERROR(INDEX('Student Master'!L:L,MATCH(D140,'Student Master'!B:B,0)),"0"))</f>
        <v/>
      </c>
    </row>
    <row r="141" spans="1:14" x14ac:dyDescent="0.35">
      <c r="A141" s="1">
        <v>140</v>
      </c>
      <c r="B141" s="9"/>
      <c r="C141" s="20"/>
      <c r="D141" s="20"/>
      <c r="E141" s="20"/>
      <c r="F141" s="10"/>
      <c r="G141" s="8" t="str">
        <f>IF(TRIM(D141)="","",IFERROR(INDEX('Student Master'!W:W,MATCH(D141,'Student Master'!B:B,0)),"0"))</f>
        <v/>
      </c>
      <c r="H141" s="11" t="str">
        <f t="shared" si="4"/>
        <v/>
      </c>
      <c r="I141" s="10"/>
      <c r="J141" s="1" t="str">
        <f>IF(TRIM(D141)="","",IFERROR(INDEX('Student Master'!C:C,MATCH(D141,'Student Master'!B:B,0)),"0"))</f>
        <v/>
      </c>
      <c r="K141" s="1" t="str">
        <f>IF(TRIM(D141)="","",IFERROR(INDEX('Student Master'!D:D,MATCH(D141,'Student Master'!B:B,0)),"0"))</f>
        <v/>
      </c>
      <c r="L141" s="1" t="str">
        <f>IF(TRIM(D141)="","",IFERROR(INDEX('Student Master'!H:H,MATCH(D141,'Student Master'!B:B,0)),"0"))</f>
        <v/>
      </c>
      <c r="M141" s="1" t="str">
        <f>IF(TRIM(D141)="","",IFERROR(INDEX('Student Master'!N:N,MATCH(D141,'Student Master'!B:B,0)),"0"))</f>
        <v/>
      </c>
      <c r="N141" s="1" t="str">
        <f>IF(TRIM(D141)="","",IFERROR(INDEX('Student Master'!L:L,MATCH(D141,'Student Master'!B:B,0)),"0"))</f>
        <v/>
      </c>
    </row>
    <row r="142" spans="1:14" x14ac:dyDescent="0.35">
      <c r="A142" s="1">
        <v>141</v>
      </c>
      <c r="B142" s="9"/>
      <c r="C142" s="20"/>
      <c r="D142" s="20"/>
      <c r="E142" s="20"/>
      <c r="F142" s="10"/>
      <c r="G142" s="8" t="str">
        <f>IF(TRIM(D142)="","",IFERROR(INDEX('Student Master'!W:W,MATCH(D142,'Student Master'!B:B,0)),"0"))</f>
        <v/>
      </c>
      <c r="H142" s="11" t="str">
        <f t="shared" si="4"/>
        <v/>
      </c>
      <c r="I142" s="10"/>
      <c r="J142" s="1" t="str">
        <f>IF(TRIM(D142)="","",IFERROR(INDEX('Student Master'!C:C,MATCH(D142,'Student Master'!B:B,0)),"0"))</f>
        <v/>
      </c>
      <c r="K142" s="1" t="str">
        <f>IF(TRIM(D142)="","",IFERROR(INDEX('Student Master'!D:D,MATCH(D142,'Student Master'!B:B,0)),"0"))</f>
        <v/>
      </c>
      <c r="L142" s="1" t="str">
        <f>IF(TRIM(D142)="","",IFERROR(INDEX('Student Master'!H:H,MATCH(D142,'Student Master'!B:B,0)),"0"))</f>
        <v/>
      </c>
      <c r="M142" s="1" t="str">
        <f>IF(TRIM(D142)="","",IFERROR(INDEX('Student Master'!N:N,MATCH(D142,'Student Master'!B:B,0)),"0"))</f>
        <v/>
      </c>
      <c r="N142" s="1" t="str">
        <f>IF(TRIM(D142)="","",IFERROR(INDEX('Student Master'!L:L,MATCH(D142,'Student Master'!B:B,0)),"0"))</f>
        <v/>
      </c>
    </row>
    <row r="143" spans="1:14" x14ac:dyDescent="0.35">
      <c r="A143" s="1">
        <v>142</v>
      </c>
      <c r="B143" s="9"/>
      <c r="C143" s="20"/>
      <c r="D143" s="20"/>
      <c r="E143" s="20"/>
      <c r="F143" s="10"/>
      <c r="G143" s="8" t="str">
        <f>IF(TRIM(D143)="","",IFERROR(INDEX('Student Master'!W:W,MATCH(D143,'Student Master'!B:B,0)),"0"))</f>
        <v/>
      </c>
      <c r="H143" s="11" t="str">
        <f t="shared" si="4"/>
        <v/>
      </c>
      <c r="I143" s="10"/>
      <c r="J143" s="1" t="str">
        <f>IF(TRIM(D143)="","",IFERROR(INDEX('Student Master'!C:C,MATCH(D143,'Student Master'!B:B,0)),"0"))</f>
        <v/>
      </c>
      <c r="K143" s="1" t="str">
        <f>IF(TRIM(D143)="","",IFERROR(INDEX('Student Master'!D:D,MATCH(D143,'Student Master'!B:B,0)),"0"))</f>
        <v/>
      </c>
      <c r="L143" s="1" t="str">
        <f>IF(TRIM(D143)="","",IFERROR(INDEX('Student Master'!H:H,MATCH(D143,'Student Master'!B:B,0)),"0"))</f>
        <v/>
      </c>
      <c r="M143" s="1" t="str">
        <f>IF(TRIM(D143)="","",IFERROR(INDEX('Student Master'!N:N,MATCH(D143,'Student Master'!B:B,0)),"0"))</f>
        <v/>
      </c>
      <c r="N143" s="1" t="str">
        <f>IF(TRIM(D143)="","",IFERROR(INDEX('Student Master'!L:L,MATCH(D143,'Student Master'!B:B,0)),"0"))</f>
        <v/>
      </c>
    </row>
    <row r="144" spans="1:14" x14ac:dyDescent="0.35">
      <c r="A144" s="1">
        <v>143</v>
      </c>
      <c r="B144" s="9"/>
      <c r="C144" s="20"/>
      <c r="D144" s="20"/>
      <c r="E144" s="20"/>
      <c r="F144" s="10"/>
      <c r="G144" s="8" t="str">
        <f>IF(TRIM(D144)="","",IFERROR(INDEX('Student Master'!W:W,MATCH(D144,'Student Master'!B:B,0)),"0"))</f>
        <v/>
      </c>
      <c r="H144" s="11" t="str">
        <f t="shared" si="4"/>
        <v/>
      </c>
      <c r="I144" s="10"/>
      <c r="J144" s="1" t="str">
        <f>IF(TRIM(D144)="","",IFERROR(INDEX('Student Master'!C:C,MATCH(D144,'Student Master'!B:B,0)),"0"))</f>
        <v/>
      </c>
      <c r="K144" s="1" t="str">
        <f>IF(TRIM(D144)="","",IFERROR(INDEX('Student Master'!D:D,MATCH(D144,'Student Master'!B:B,0)),"0"))</f>
        <v/>
      </c>
      <c r="L144" s="1" t="str">
        <f>IF(TRIM(D144)="","",IFERROR(INDEX('Student Master'!H:H,MATCH(D144,'Student Master'!B:B,0)),"0"))</f>
        <v/>
      </c>
      <c r="M144" s="1" t="str">
        <f>IF(TRIM(D144)="","",IFERROR(INDEX('Student Master'!N:N,MATCH(D144,'Student Master'!B:B,0)),"0"))</f>
        <v/>
      </c>
      <c r="N144" s="1" t="str">
        <f>IF(TRIM(D144)="","",IFERROR(INDEX('Student Master'!L:L,MATCH(D144,'Student Master'!B:B,0)),"0"))</f>
        <v/>
      </c>
    </row>
    <row r="145" spans="1:14" x14ac:dyDescent="0.35">
      <c r="A145" s="1">
        <v>144</v>
      </c>
      <c r="B145" s="9"/>
      <c r="C145" s="20"/>
      <c r="D145" s="20"/>
      <c r="E145" s="20"/>
      <c r="F145" s="10"/>
      <c r="G145" s="8" t="str">
        <f>IF(TRIM(D145)="","",IFERROR(INDEX('Student Master'!W:W,MATCH(D145,'Student Master'!B:B,0)),"0"))</f>
        <v/>
      </c>
      <c r="H145" s="11" t="str">
        <f t="shared" si="4"/>
        <v/>
      </c>
      <c r="I145" s="10"/>
      <c r="J145" s="1" t="str">
        <f>IF(TRIM(D145)="","",IFERROR(INDEX('Student Master'!C:C,MATCH(D145,'Student Master'!B:B,0)),"0"))</f>
        <v/>
      </c>
      <c r="K145" s="1" t="str">
        <f>IF(TRIM(D145)="","",IFERROR(INDEX('Student Master'!D:D,MATCH(D145,'Student Master'!B:B,0)),"0"))</f>
        <v/>
      </c>
      <c r="L145" s="1" t="str">
        <f>IF(TRIM(D145)="","",IFERROR(INDEX('Student Master'!H:H,MATCH(D145,'Student Master'!B:B,0)),"0"))</f>
        <v/>
      </c>
      <c r="M145" s="1" t="str">
        <f>IF(TRIM(D145)="","",IFERROR(INDEX('Student Master'!N:N,MATCH(D145,'Student Master'!B:B,0)),"0"))</f>
        <v/>
      </c>
      <c r="N145" s="1" t="str">
        <f>IF(TRIM(D145)="","",IFERROR(INDEX('Student Master'!L:L,MATCH(D145,'Student Master'!B:B,0)),"0"))</f>
        <v/>
      </c>
    </row>
    <row r="146" spans="1:14" x14ac:dyDescent="0.35">
      <c r="A146" s="1">
        <v>145</v>
      </c>
      <c r="B146" s="9"/>
      <c r="C146" s="20"/>
      <c r="D146" s="20"/>
      <c r="E146" s="20"/>
      <c r="F146" s="10"/>
      <c r="G146" s="8" t="str">
        <f>IF(TRIM(D146)="","",IFERROR(INDEX('Student Master'!W:W,MATCH(D146,'Student Master'!B:B,0)),"0"))</f>
        <v/>
      </c>
      <c r="H146" s="11" t="str">
        <f t="shared" si="4"/>
        <v/>
      </c>
      <c r="I146" s="10"/>
      <c r="J146" s="1" t="str">
        <f>IF(TRIM(D146)="","",IFERROR(INDEX('Student Master'!C:C,MATCH(D146,'Student Master'!B:B,0)),"0"))</f>
        <v/>
      </c>
      <c r="K146" s="1" t="str">
        <f>IF(TRIM(D146)="","",IFERROR(INDEX('Student Master'!D:D,MATCH(D146,'Student Master'!B:B,0)),"0"))</f>
        <v/>
      </c>
      <c r="L146" s="1" t="str">
        <f>IF(TRIM(D146)="","",IFERROR(INDEX('Student Master'!H:H,MATCH(D146,'Student Master'!B:B,0)),"0"))</f>
        <v/>
      </c>
      <c r="M146" s="1" t="str">
        <f>IF(TRIM(D146)="","",IFERROR(INDEX('Student Master'!N:N,MATCH(D146,'Student Master'!B:B,0)),"0"))</f>
        <v/>
      </c>
      <c r="N146" s="1" t="str">
        <f>IF(TRIM(D146)="","",IFERROR(INDEX('Student Master'!L:L,MATCH(D146,'Student Master'!B:B,0)),"0"))</f>
        <v/>
      </c>
    </row>
    <row r="147" spans="1:14" x14ac:dyDescent="0.35">
      <c r="A147" s="1">
        <v>146</v>
      </c>
      <c r="B147" s="9"/>
      <c r="C147" s="20"/>
      <c r="D147" s="20"/>
      <c r="E147" s="20"/>
      <c r="F147" s="10"/>
      <c r="G147" s="8" t="str">
        <f>IF(TRIM(D147)="","",IFERROR(INDEX('Student Master'!W:W,MATCH(D147,'Student Master'!B:B,0)),"0"))</f>
        <v/>
      </c>
      <c r="H147" s="11" t="str">
        <f t="shared" si="4"/>
        <v/>
      </c>
      <c r="I147" s="10"/>
      <c r="J147" s="1" t="str">
        <f>IF(TRIM(D147)="","",IFERROR(INDEX('Student Master'!C:C,MATCH(D147,'Student Master'!B:B,0)),"0"))</f>
        <v/>
      </c>
      <c r="K147" s="1" t="str">
        <f>IF(TRIM(D147)="","",IFERROR(INDEX('Student Master'!D:D,MATCH(D147,'Student Master'!B:B,0)),"0"))</f>
        <v/>
      </c>
      <c r="L147" s="1" t="str">
        <f>IF(TRIM(D147)="","",IFERROR(INDEX('Student Master'!H:H,MATCH(D147,'Student Master'!B:B,0)),"0"))</f>
        <v/>
      </c>
      <c r="M147" s="1" t="str">
        <f>IF(TRIM(D147)="","",IFERROR(INDEX('Student Master'!N:N,MATCH(D147,'Student Master'!B:B,0)),"0"))</f>
        <v/>
      </c>
      <c r="N147" s="1" t="str">
        <f>IF(TRIM(D147)="","",IFERROR(INDEX('Student Master'!L:L,MATCH(D147,'Student Master'!B:B,0)),"0"))</f>
        <v/>
      </c>
    </row>
    <row r="148" spans="1:14" x14ac:dyDescent="0.35">
      <c r="A148" s="1">
        <v>147</v>
      </c>
      <c r="B148" s="9"/>
      <c r="C148" s="20"/>
      <c r="D148" s="20"/>
      <c r="E148" s="20"/>
      <c r="F148" s="10"/>
      <c r="G148" s="8" t="str">
        <f>IF(TRIM(D148)="","",IFERROR(INDEX('Student Master'!W:W,MATCH(D148,'Student Master'!B:B,0)),"0"))</f>
        <v/>
      </c>
      <c r="H148" s="11" t="str">
        <f t="shared" si="4"/>
        <v/>
      </c>
      <c r="I148" s="10"/>
      <c r="J148" s="1" t="str">
        <f>IF(TRIM(D148)="","",IFERROR(INDEX('Student Master'!C:C,MATCH(D148,'Student Master'!B:B,0)),"0"))</f>
        <v/>
      </c>
      <c r="K148" s="1" t="str">
        <f>IF(TRIM(D148)="","",IFERROR(INDEX('Student Master'!D:D,MATCH(D148,'Student Master'!B:B,0)),"0"))</f>
        <v/>
      </c>
      <c r="L148" s="1" t="str">
        <f>IF(TRIM(D148)="","",IFERROR(INDEX('Student Master'!H:H,MATCH(D148,'Student Master'!B:B,0)),"0"))</f>
        <v/>
      </c>
      <c r="M148" s="1" t="str">
        <f>IF(TRIM(D148)="","",IFERROR(INDEX('Student Master'!N:N,MATCH(D148,'Student Master'!B:B,0)),"0"))</f>
        <v/>
      </c>
      <c r="N148" s="1" t="str">
        <f>IF(TRIM(D148)="","",IFERROR(INDEX('Student Master'!L:L,MATCH(D148,'Student Master'!B:B,0)),"0"))</f>
        <v/>
      </c>
    </row>
    <row r="149" spans="1:14" x14ac:dyDescent="0.35">
      <c r="A149" s="1">
        <v>148</v>
      </c>
      <c r="B149" s="9"/>
      <c r="C149" s="20"/>
      <c r="D149" s="20"/>
      <c r="E149" s="20"/>
      <c r="F149" s="10"/>
      <c r="G149" s="8" t="str">
        <f>IF(TRIM(D149)="","",IFERROR(INDEX('Student Master'!W:W,MATCH(D149,'Student Master'!B:B,0)),"0"))</f>
        <v/>
      </c>
      <c r="H149" s="11" t="str">
        <f t="shared" si="4"/>
        <v/>
      </c>
      <c r="I149" s="10"/>
      <c r="J149" s="1" t="str">
        <f>IF(TRIM(D149)="","",IFERROR(INDEX('Student Master'!C:C,MATCH(D149,'Student Master'!B:B,0)),"0"))</f>
        <v/>
      </c>
      <c r="K149" s="1" t="str">
        <f>IF(TRIM(D149)="","",IFERROR(INDEX('Student Master'!D:D,MATCH(D149,'Student Master'!B:B,0)),"0"))</f>
        <v/>
      </c>
      <c r="L149" s="1" t="str">
        <f>IF(TRIM(D149)="","",IFERROR(INDEX('Student Master'!H:H,MATCH(D149,'Student Master'!B:B,0)),"0"))</f>
        <v/>
      </c>
      <c r="M149" s="1" t="str">
        <f>IF(TRIM(D149)="","",IFERROR(INDEX('Student Master'!N:N,MATCH(D149,'Student Master'!B:B,0)),"0"))</f>
        <v/>
      </c>
      <c r="N149" s="1" t="str">
        <f>IF(TRIM(D149)="","",IFERROR(INDEX('Student Master'!L:L,MATCH(D149,'Student Master'!B:B,0)),"0"))</f>
        <v/>
      </c>
    </row>
    <row r="150" spans="1:14" x14ac:dyDescent="0.35">
      <c r="A150" s="1">
        <v>149</v>
      </c>
      <c r="B150" s="9"/>
      <c r="C150" s="20"/>
      <c r="D150" s="20"/>
      <c r="E150" s="20"/>
      <c r="F150" s="10"/>
      <c r="G150" s="8" t="str">
        <f>IF(TRIM(D150)="","",IFERROR(INDEX('Student Master'!W:W,MATCH(D150,'Student Master'!B:B,0)),"0"))</f>
        <v/>
      </c>
      <c r="H150" s="11" t="str">
        <f t="shared" si="4"/>
        <v/>
      </c>
      <c r="I150" s="10"/>
      <c r="J150" s="1" t="str">
        <f>IF(TRIM(D150)="","",IFERROR(INDEX('Student Master'!C:C,MATCH(D150,'Student Master'!B:B,0)),"0"))</f>
        <v/>
      </c>
      <c r="K150" s="1" t="str">
        <f>IF(TRIM(D150)="","",IFERROR(INDEX('Student Master'!D:D,MATCH(D150,'Student Master'!B:B,0)),"0"))</f>
        <v/>
      </c>
      <c r="L150" s="1" t="str">
        <f>IF(TRIM(D150)="","",IFERROR(INDEX('Student Master'!H:H,MATCH(D150,'Student Master'!B:B,0)),"0"))</f>
        <v/>
      </c>
      <c r="M150" s="1" t="str">
        <f>IF(TRIM(D150)="","",IFERROR(INDEX('Student Master'!N:N,MATCH(D150,'Student Master'!B:B,0)),"0"))</f>
        <v/>
      </c>
      <c r="N150" s="1" t="str">
        <f>IF(TRIM(D150)="","",IFERROR(INDEX('Student Master'!L:L,MATCH(D150,'Student Master'!B:B,0)),"0"))</f>
        <v/>
      </c>
    </row>
    <row r="151" spans="1:14" x14ac:dyDescent="0.35">
      <c r="A151" s="1">
        <v>150</v>
      </c>
      <c r="B151" s="9"/>
      <c r="C151" s="20"/>
      <c r="D151" s="20"/>
      <c r="E151" s="20"/>
      <c r="F151" s="10"/>
      <c r="G151" s="8" t="str">
        <f>IF(TRIM(D151)="","",IFERROR(INDEX('Student Master'!W:W,MATCH(D151,'Student Master'!B:B,0)),"0"))</f>
        <v/>
      </c>
      <c r="H151" s="11" t="str">
        <f t="shared" si="4"/>
        <v/>
      </c>
      <c r="I151" s="10"/>
      <c r="J151" s="1" t="str">
        <f>IF(TRIM(D151)="","",IFERROR(INDEX('Student Master'!C:C,MATCH(D151,'Student Master'!B:B,0)),"0"))</f>
        <v/>
      </c>
      <c r="K151" s="1" t="str">
        <f>IF(TRIM(D151)="","",IFERROR(INDEX('Student Master'!D:D,MATCH(D151,'Student Master'!B:B,0)),"0"))</f>
        <v/>
      </c>
      <c r="L151" s="1" t="str">
        <f>IF(TRIM(D151)="","",IFERROR(INDEX('Student Master'!H:H,MATCH(D151,'Student Master'!B:B,0)),"0"))</f>
        <v/>
      </c>
      <c r="M151" s="1" t="str">
        <f>IF(TRIM(D151)="","",IFERROR(INDEX('Student Master'!N:N,MATCH(D151,'Student Master'!B:B,0)),"0"))</f>
        <v/>
      </c>
      <c r="N151" s="1" t="str">
        <f>IF(TRIM(D151)="","",IFERROR(INDEX('Student Master'!L:L,MATCH(D151,'Student Master'!B:B,0)),"0"))</f>
        <v/>
      </c>
    </row>
    <row r="152" spans="1:14" x14ac:dyDescent="0.35">
      <c r="A152" s="1">
        <v>151</v>
      </c>
      <c r="B152" s="9"/>
      <c r="C152" s="20"/>
      <c r="D152" s="20"/>
      <c r="E152" s="20"/>
      <c r="F152" s="10"/>
      <c r="G152" s="8" t="str">
        <f>IF(TRIM(D152)="","",IFERROR(INDEX('Student Master'!W:W,MATCH(D152,'Student Master'!B:B,0)),"0"))</f>
        <v/>
      </c>
      <c r="H152" s="11" t="str">
        <f t="shared" si="4"/>
        <v/>
      </c>
      <c r="I152" s="10"/>
      <c r="J152" s="1" t="str">
        <f>IF(TRIM(D152)="","",IFERROR(INDEX('Student Master'!C:C,MATCH(D152,'Student Master'!B:B,0)),"0"))</f>
        <v/>
      </c>
      <c r="K152" s="1" t="str">
        <f>IF(TRIM(D152)="","",IFERROR(INDEX('Student Master'!D:D,MATCH(D152,'Student Master'!B:B,0)),"0"))</f>
        <v/>
      </c>
      <c r="L152" s="1" t="str">
        <f>IF(TRIM(D152)="","",IFERROR(INDEX('Student Master'!H:H,MATCH(D152,'Student Master'!B:B,0)),"0"))</f>
        <v/>
      </c>
      <c r="M152" s="1" t="str">
        <f>IF(TRIM(D152)="","",IFERROR(INDEX('Student Master'!N:N,MATCH(D152,'Student Master'!B:B,0)),"0"))</f>
        <v/>
      </c>
      <c r="N152" s="1" t="str">
        <f>IF(TRIM(D152)="","",IFERROR(INDEX('Student Master'!L:L,MATCH(D152,'Student Master'!B:B,0)),"0"))</f>
        <v/>
      </c>
    </row>
    <row r="153" spans="1:14" x14ac:dyDescent="0.35">
      <c r="A153" s="1">
        <v>152</v>
      </c>
      <c r="B153" s="9"/>
      <c r="C153" s="20"/>
      <c r="D153" s="20"/>
      <c r="E153" s="20"/>
      <c r="F153" s="10"/>
      <c r="G153" s="8" t="str">
        <f>IF(TRIM(D153)="","",IFERROR(INDEX('Student Master'!W:W,MATCH(D153,'Student Master'!B:B,0)),"0"))</f>
        <v/>
      </c>
      <c r="H153" s="11" t="str">
        <f t="shared" si="4"/>
        <v/>
      </c>
      <c r="I153" s="10"/>
      <c r="J153" s="1" t="str">
        <f>IF(TRIM(D153)="","",IFERROR(INDEX('Student Master'!C:C,MATCH(D153,'Student Master'!B:B,0)),"0"))</f>
        <v/>
      </c>
      <c r="K153" s="1" t="str">
        <f>IF(TRIM(D153)="","",IFERROR(INDEX('Student Master'!D:D,MATCH(D153,'Student Master'!B:B,0)),"0"))</f>
        <v/>
      </c>
      <c r="L153" s="1" t="str">
        <f>IF(TRIM(D153)="","",IFERROR(INDEX('Student Master'!H:H,MATCH(D153,'Student Master'!B:B,0)),"0"))</f>
        <v/>
      </c>
      <c r="M153" s="1" t="str">
        <f>IF(TRIM(D153)="","",IFERROR(INDEX('Student Master'!N:N,MATCH(D153,'Student Master'!B:B,0)),"0"))</f>
        <v/>
      </c>
      <c r="N153" s="1" t="str">
        <f>IF(TRIM(D153)="","",IFERROR(INDEX('Student Master'!L:L,MATCH(D153,'Student Master'!B:B,0)),"0"))</f>
        <v/>
      </c>
    </row>
    <row r="154" spans="1:14" x14ac:dyDescent="0.35">
      <c r="A154" s="1">
        <v>153</v>
      </c>
      <c r="B154" s="9"/>
      <c r="C154" s="20"/>
      <c r="D154" s="20"/>
      <c r="E154" s="20"/>
      <c r="F154" s="10"/>
      <c r="G154" s="8" t="str">
        <f>IF(TRIM(D154)="","",IFERROR(INDEX('Student Master'!W:W,MATCH(D154,'Student Master'!B:B,0)),"0"))</f>
        <v/>
      </c>
      <c r="H154" s="11" t="str">
        <f t="shared" si="4"/>
        <v/>
      </c>
      <c r="I154" s="10"/>
      <c r="J154" s="1" t="str">
        <f>IF(TRIM(D154)="","",IFERROR(INDEX('Student Master'!C:C,MATCH(D154,'Student Master'!B:B,0)),"0"))</f>
        <v/>
      </c>
      <c r="K154" s="1" t="str">
        <f>IF(TRIM(D154)="","",IFERROR(INDEX('Student Master'!D:D,MATCH(D154,'Student Master'!B:B,0)),"0"))</f>
        <v/>
      </c>
      <c r="L154" s="1" t="str">
        <f>IF(TRIM(D154)="","",IFERROR(INDEX('Student Master'!H:H,MATCH(D154,'Student Master'!B:B,0)),"0"))</f>
        <v/>
      </c>
      <c r="M154" s="1" t="str">
        <f>IF(TRIM(D154)="","",IFERROR(INDEX('Student Master'!N:N,MATCH(D154,'Student Master'!B:B,0)),"0"))</f>
        <v/>
      </c>
      <c r="N154" s="1" t="str">
        <f>IF(TRIM(D154)="","",IFERROR(INDEX('Student Master'!L:L,MATCH(D154,'Student Master'!B:B,0)),"0"))</f>
        <v/>
      </c>
    </row>
    <row r="155" spans="1:14" x14ac:dyDescent="0.35">
      <c r="A155" s="1">
        <v>154</v>
      </c>
      <c r="B155" s="9"/>
      <c r="C155" s="20"/>
      <c r="D155" s="20"/>
      <c r="E155" s="20"/>
      <c r="F155" s="10"/>
      <c r="G155" s="8" t="str">
        <f>IF(TRIM(D155)="","",IFERROR(INDEX('Student Master'!W:W,MATCH(D155,'Student Master'!B:B,0)),"0"))</f>
        <v/>
      </c>
      <c r="H155" s="11" t="str">
        <f t="shared" si="4"/>
        <v/>
      </c>
      <c r="I155" s="10"/>
      <c r="J155" s="1" t="str">
        <f>IF(TRIM(D155)="","",IFERROR(INDEX('Student Master'!C:C,MATCH(D155,'Student Master'!B:B,0)),"0"))</f>
        <v/>
      </c>
      <c r="K155" s="1" t="str">
        <f>IF(TRIM(D155)="","",IFERROR(INDEX('Student Master'!D:D,MATCH(D155,'Student Master'!B:B,0)),"0"))</f>
        <v/>
      </c>
      <c r="L155" s="1" t="str">
        <f>IF(TRIM(D155)="","",IFERROR(INDEX('Student Master'!H:H,MATCH(D155,'Student Master'!B:B,0)),"0"))</f>
        <v/>
      </c>
      <c r="M155" s="1" t="str">
        <f>IF(TRIM(D155)="","",IFERROR(INDEX('Student Master'!N:N,MATCH(D155,'Student Master'!B:B,0)),"0"))</f>
        <v/>
      </c>
      <c r="N155" s="1" t="str">
        <f>IF(TRIM(D155)="","",IFERROR(INDEX('Student Master'!L:L,MATCH(D155,'Student Master'!B:B,0)),"0"))</f>
        <v/>
      </c>
    </row>
    <row r="156" spans="1:14" x14ac:dyDescent="0.35">
      <c r="A156" s="1">
        <v>155</v>
      </c>
      <c r="B156" s="9"/>
      <c r="C156" s="20"/>
      <c r="D156" s="20"/>
      <c r="E156" s="20"/>
      <c r="F156" s="10"/>
      <c r="G156" s="8" t="str">
        <f>IF(TRIM(D156)="","",IFERROR(INDEX('Student Master'!W:W,MATCH(D156,'Student Master'!B:B,0)),"0"))</f>
        <v/>
      </c>
      <c r="H156" s="11" t="str">
        <f t="shared" si="4"/>
        <v/>
      </c>
      <c r="I156" s="10"/>
      <c r="J156" s="1" t="str">
        <f>IF(TRIM(D156)="","",IFERROR(INDEX('Student Master'!C:C,MATCH(D156,'Student Master'!B:B,0)),"0"))</f>
        <v/>
      </c>
      <c r="K156" s="1" t="str">
        <f>IF(TRIM(D156)="","",IFERROR(INDEX('Student Master'!D:D,MATCH(D156,'Student Master'!B:B,0)),"0"))</f>
        <v/>
      </c>
      <c r="L156" s="1" t="str">
        <f>IF(TRIM(D156)="","",IFERROR(INDEX('Student Master'!H:H,MATCH(D156,'Student Master'!B:B,0)),"0"))</f>
        <v/>
      </c>
      <c r="M156" s="1" t="str">
        <f>IF(TRIM(D156)="","",IFERROR(INDEX('Student Master'!N:N,MATCH(D156,'Student Master'!B:B,0)),"0"))</f>
        <v/>
      </c>
      <c r="N156" s="1" t="str">
        <f>IF(TRIM(D156)="","",IFERROR(INDEX('Student Master'!L:L,MATCH(D156,'Student Master'!B:B,0)),"0"))</f>
        <v/>
      </c>
    </row>
    <row r="157" spans="1:14" x14ac:dyDescent="0.35">
      <c r="A157" s="1">
        <v>156</v>
      </c>
      <c r="B157" s="9"/>
      <c r="C157" s="20"/>
      <c r="D157" s="20"/>
      <c r="E157" s="20"/>
      <c r="F157" s="10"/>
      <c r="G157" s="8" t="str">
        <f>IF(TRIM(D157)="","",IFERROR(INDEX('Student Master'!W:W,MATCH(D157,'Student Master'!B:B,0)),"0"))</f>
        <v/>
      </c>
      <c r="H157" s="11" t="str">
        <f t="shared" si="4"/>
        <v/>
      </c>
      <c r="I157" s="10"/>
      <c r="J157" s="1" t="str">
        <f>IF(TRIM(D157)="","",IFERROR(INDEX('Student Master'!C:C,MATCH(D157,'Student Master'!B:B,0)),"0"))</f>
        <v/>
      </c>
      <c r="K157" s="1" t="str">
        <f>IF(TRIM(D157)="","",IFERROR(INDEX('Student Master'!D:D,MATCH(D157,'Student Master'!B:B,0)),"0"))</f>
        <v/>
      </c>
      <c r="L157" s="1" t="str">
        <f>IF(TRIM(D157)="","",IFERROR(INDEX('Student Master'!H:H,MATCH(D157,'Student Master'!B:B,0)),"0"))</f>
        <v/>
      </c>
      <c r="M157" s="1" t="str">
        <f>IF(TRIM(D157)="","",IFERROR(INDEX('Student Master'!N:N,MATCH(D157,'Student Master'!B:B,0)),"0"))</f>
        <v/>
      </c>
      <c r="N157" s="1" t="str">
        <f>IF(TRIM(D157)="","",IFERROR(INDEX('Student Master'!L:L,MATCH(D157,'Student Master'!B:B,0)),"0"))</f>
        <v/>
      </c>
    </row>
    <row r="158" spans="1:14" x14ac:dyDescent="0.35">
      <c r="A158" s="1">
        <v>157</v>
      </c>
      <c r="B158" s="9"/>
      <c r="C158" s="1"/>
      <c r="D158" s="1"/>
      <c r="E158" s="1"/>
      <c r="F158" s="10"/>
      <c r="G158" s="8" t="str">
        <f>IF(TRIM(D158)="","",IFERROR(INDEX('Student Master'!W:W,MATCH(D158,'Student Master'!B:B,0)),"0"))</f>
        <v/>
      </c>
      <c r="H158" s="11" t="str">
        <f t="shared" si="4"/>
        <v/>
      </c>
      <c r="I158" s="10"/>
      <c r="J158" s="1" t="str">
        <f>IF(TRIM(D158)="","",IFERROR(INDEX('Student Master'!C:C,MATCH(D158,'Student Master'!B:B,0)),"0"))</f>
        <v/>
      </c>
      <c r="K158" s="1" t="str">
        <f>IF(TRIM(D158)="","",IFERROR(INDEX('Student Master'!D:D,MATCH(D158,'Student Master'!B:B,0)),"0"))</f>
        <v/>
      </c>
      <c r="L158" s="1" t="str">
        <f>IF(TRIM(D158)="","",IFERROR(INDEX('Student Master'!H:H,MATCH(D158,'Student Master'!B:B,0)),"0"))</f>
        <v/>
      </c>
      <c r="M158" s="1" t="str">
        <f>IF(TRIM(D158)="","",IFERROR(INDEX('Student Master'!N:N,MATCH(D158,'Student Master'!B:B,0)),"0"))</f>
        <v/>
      </c>
      <c r="N158" s="1" t="str">
        <f>IF(TRIM(D158)="","",IFERROR(INDEX('Student Master'!L:L,MATCH(D158,'Student Master'!B:B,0)),"0"))</f>
        <v/>
      </c>
    </row>
    <row r="159" spans="1:14" x14ac:dyDescent="0.35">
      <c r="A159" s="1">
        <v>158</v>
      </c>
      <c r="B159" s="9"/>
      <c r="C159" s="20"/>
      <c r="D159" s="20"/>
      <c r="E159" s="20"/>
      <c r="F159" s="10"/>
      <c r="G159" s="8" t="str">
        <f>IF(TRIM(D159)="","",IFERROR(INDEX('Student Master'!W:W,MATCH(D159,'Student Master'!B:B,0)),"0"))</f>
        <v/>
      </c>
      <c r="H159" s="11" t="str">
        <f t="shared" si="4"/>
        <v/>
      </c>
      <c r="I159" s="10"/>
      <c r="J159" s="1" t="str">
        <f>IF(TRIM(D159)="","",IFERROR(INDEX('Student Master'!C:C,MATCH(D159,'Student Master'!B:B,0)),"0"))</f>
        <v/>
      </c>
      <c r="K159" s="1" t="str">
        <f>IF(TRIM(D159)="","",IFERROR(INDEX('Student Master'!D:D,MATCH(D159,'Student Master'!B:B,0)),"0"))</f>
        <v/>
      </c>
      <c r="L159" s="1" t="str">
        <f>IF(TRIM(D159)="","",IFERROR(INDEX('Student Master'!H:H,MATCH(D159,'Student Master'!B:B,0)),"0"))</f>
        <v/>
      </c>
      <c r="M159" s="1" t="str">
        <f>IF(TRIM(D159)="","",IFERROR(INDEX('Student Master'!N:N,MATCH(D159,'Student Master'!B:B,0)),"0"))</f>
        <v/>
      </c>
      <c r="N159" s="1" t="str">
        <f>IF(TRIM(D159)="","",IFERROR(INDEX('Student Master'!L:L,MATCH(D159,'Student Master'!B:B,0)),"0"))</f>
        <v/>
      </c>
    </row>
    <row r="160" spans="1:14" x14ac:dyDescent="0.35">
      <c r="A160" s="1">
        <v>159</v>
      </c>
      <c r="B160" s="9"/>
      <c r="C160" s="20"/>
      <c r="D160" s="20"/>
      <c r="E160" s="20"/>
      <c r="F160" s="10"/>
      <c r="G160" s="8" t="str">
        <f>IF(TRIM(D160)="","",IFERROR(INDEX('Student Master'!W:W,MATCH(D160,'Student Master'!B:B,0)),"0"))</f>
        <v/>
      </c>
      <c r="H160" s="11" t="str">
        <f t="shared" si="4"/>
        <v/>
      </c>
      <c r="I160" s="10"/>
      <c r="J160" s="1" t="str">
        <f>IF(TRIM(D160)="","",IFERROR(INDEX('Student Master'!C:C,MATCH(D160,'Student Master'!B:B,0)),"0"))</f>
        <v/>
      </c>
      <c r="K160" s="1" t="str">
        <f>IF(TRIM(D160)="","",IFERROR(INDEX('Student Master'!D:D,MATCH(D160,'Student Master'!B:B,0)),"0"))</f>
        <v/>
      </c>
      <c r="L160" s="1" t="str">
        <f>IF(TRIM(D160)="","",IFERROR(INDEX('Student Master'!H:H,MATCH(D160,'Student Master'!B:B,0)),"0"))</f>
        <v/>
      </c>
      <c r="M160" s="1" t="str">
        <f>IF(TRIM(D160)="","",IFERROR(INDEX('Student Master'!N:N,MATCH(D160,'Student Master'!B:B,0)),"0"))</f>
        <v/>
      </c>
      <c r="N160" s="1" t="str">
        <f>IF(TRIM(D160)="","",IFERROR(INDEX('Student Master'!L:L,MATCH(D160,'Student Master'!B:B,0)),"0"))</f>
        <v/>
      </c>
    </row>
    <row r="161" spans="1:14" x14ac:dyDescent="0.35">
      <c r="A161" s="1">
        <v>160</v>
      </c>
      <c r="B161" s="9"/>
      <c r="C161" s="20"/>
      <c r="D161" s="20"/>
      <c r="E161" s="20"/>
      <c r="F161" s="10"/>
      <c r="G161" s="8" t="str">
        <f>IF(TRIM(D161)="","",IFERROR(INDEX('Student Master'!W:W,MATCH(D161,'Student Master'!B:B,0)),"0"))</f>
        <v/>
      </c>
      <c r="H161" s="11" t="str">
        <f t="shared" si="4"/>
        <v/>
      </c>
      <c r="I161" s="10"/>
      <c r="J161" s="1" t="str">
        <f>IF(TRIM(D161)="","",IFERROR(INDEX('Student Master'!C:C,MATCH(D161,'Student Master'!B:B,0)),"0"))</f>
        <v/>
      </c>
      <c r="K161" s="1" t="str">
        <f>IF(TRIM(D161)="","",IFERROR(INDEX('Student Master'!D:D,MATCH(D161,'Student Master'!B:B,0)),"0"))</f>
        <v/>
      </c>
      <c r="L161" s="1" t="str">
        <f>IF(TRIM(D161)="","",IFERROR(INDEX('Student Master'!H:H,MATCH(D161,'Student Master'!B:B,0)),"0"))</f>
        <v/>
      </c>
      <c r="M161" s="1" t="str">
        <f>IF(TRIM(D161)="","",IFERROR(INDEX('Student Master'!N:N,MATCH(D161,'Student Master'!B:B,0)),"0"))</f>
        <v/>
      </c>
      <c r="N161" s="1" t="str">
        <f>IF(TRIM(D161)="","",IFERROR(INDEX('Student Master'!L:L,MATCH(D161,'Student Master'!B:B,0)),"0"))</f>
        <v/>
      </c>
    </row>
    <row r="162" spans="1:14" x14ac:dyDescent="0.35">
      <c r="A162" s="1">
        <v>161</v>
      </c>
      <c r="B162" s="9"/>
      <c r="C162" s="20"/>
      <c r="D162" s="20"/>
      <c r="E162" s="20"/>
      <c r="F162" s="10"/>
      <c r="G162" s="8" t="str">
        <f>IF(TRIM(D162)="","",IFERROR(INDEX('Student Master'!W:W,MATCH(D162,'Student Master'!B:B,0)),"0"))</f>
        <v/>
      </c>
      <c r="H162" s="11" t="str">
        <f t="shared" si="4"/>
        <v/>
      </c>
      <c r="I162" s="10"/>
      <c r="J162" s="1" t="str">
        <f>IF(TRIM(D162)="","",IFERROR(INDEX('Student Master'!C:C,MATCH(D162,'Student Master'!B:B,0)),"0"))</f>
        <v/>
      </c>
      <c r="K162" s="1" t="str">
        <f>IF(TRIM(D162)="","",IFERROR(INDEX('Student Master'!D:D,MATCH(D162,'Student Master'!B:B,0)),"0"))</f>
        <v/>
      </c>
      <c r="L162" s="1" t="str">
        <f>IF(TRIM(D162)="","",IFERROR(INDEX('Student Master'!H:H,MATCH(D162,'Student Master'!B:B,0)),"0"))</f>
        <v/>
      </c>
      <c r="M162" s="1" t="str">
        <f>IF(TRIM(D162)="","",IFERROR(INDEX('Student Master'!N:N,MATCH(D162,'Student Master'!B:B,0)),"0"))</f>
        <v/>
      </c>
      <c r="N162" s="1" t="str">
        <f>IF(TRIM(D162)="","",IFERROR(INDEX('Student Master'!L:L,MATCH(D162,'Student Master'!B:B,0)),"0"))</f>
        <v/>
      </c>
    </row>
    <row r="163" spans="1:14" x14ac:dyDescent="0.35">
      <c r="A163" s="1">
        <v>162</v>
      </c>
      <c r="B163" s="9"/>
      <c r="C163" s="20"/>
      <c r="D163" s="20"/>
      <c r="E163" s="20"/>
      <c r="F163" s="10"/>
      <c r="G163" s="8" t="str">
        <f>IF(TRIM(D163)="","",IFERROR(INDEX('Student Master'!W:W,MATCH(D163,'Student Master'!B:B,0)),"0"))</f>
        <v/>
      </c>
      <c r="H163" s="11" t="str">
        <f t="shared" si="4"/>
        <v/>
      </c>
      <c r="I163" s="10"/>
      <c r="J163" s="1" t="str">
        <f>IF(TRIM(D163)="","",IFERROR(INDEX('Student Master'!C:C,MATCH(D163,'Student Master'!B:B,0)),"0"))</f>
        <v/>
      </c>
      <c r="K163" s="1" t="str">
        <f>IF(TRIM(D163)="","",IFERROR(INDEX('Student Master'!D:D,MATCH(D163,'Student Master'!B:B,0)),"0"))</f>
        <v/>
      </c>
      <c r="L163" s="1" t="str">
        <f>IF(TRIM(D163)="","",IFERROR(INDEX('Student Master'!H:H,MATCH(D163,'Student Master'!B:B,0)),"0"))</f>
        <v/>
      </c>
      <c r="M163" s="1" t="str">
        <f>IF(TRIM(D163)="","",IFERROR(INDEX('Student Master'!N:N,MATCH(D163,'Student Master'!B:B,0)),"0"))</f>
        <v/>
      </c>
      <c r="N163" s="1" t="str">
        <f>IF(TRIM(D163)="","",IFERROR(INDEX('Student Master'!L:L,MATCH(D163,'Student Master'!B:B,0)),"0"))</f>
        <v/>
      </c>
    </row>
    <row r="164" spans="1:14" x14ac:dyDescent="0.35">
      <c r="A164" s="1">
        <v>163</v>
      </c>
      <c r="B164" s="9"/>
      <c r="C164" s="20"/>
      <c r="D164" s="20"/>
      <c r="E164" s="20"/>
      <c r="F164" s="10"/>
      <c r="G164" s="8" t="str">
        <f>IF(TRIM(D164)="","",IFERROR(INDEX('Student Master'!W:W,MATCH(D164,'Student Master'!B:B,0)),"0"))</f>
        <v/>
      </c>
      <c r="H164" s="11" t="str">
        <f t="shared" si="4"/>
        <v/>
      </c>
      <c r="I164" s="10"/>
      <c r="J164" s="1" t="str">
        <f>IF(TRIM(D164)="","",IFERROR(INDEX('Student Master'!C:C,MATCH(D164,'Student Master'!B:B,0)),"0"))</f>
        <v/>
      </c>
      <c r="K164" s="1" t="str">
        <f>IF(TRIM(D164)="","",IFERROR(INDEX('Student Master'!D:D,MATCH(D164,'Student Master'!B:B,0)),"0"))</f>
        <v/>
      </c>
      <c r="L164" s="1" t="str">
        <f>IF(TRIM(D164)="","",IFERROR(INDEX('Student Master'!H:H,MATCH(D164,'Student Master'!B:B,0)),"0"))</f>
        <v/>
      </c>
      <c r="M164" s="1" t="str">
        <f>IF(TRIM(D164)="","",IFERROR(INDEX('Student Master'!N:N,MATCH(D164,'Student Master'!B:B,0)),"0"))</f>
        <v/>
      </c>
      <c r="N164" s="1" t="str">
        <f>IF(TRIM(D164)="","",IFERROR(INDEX('Student Master'!L:L,MATCH(D164,'Student Master'!B:B,0)),"0"))</f>
        <v/>
      </c>
    </row>
    <row r="165" spans="1:14" x14ac:dyDescent="0.35">
      <c r="A165" s="1">
        <v>164</v>
      </c>
      <c r="B165" s="9"/>
      <c r="C165" s="20"/>
      <c r="D165" s="20"/>
      <c r="E165" s="20"/>
      <c r="F165" s="10"/>
      <c r="G165" s="8" t="str">
        <f>IF(TRIM(D165)="","",IFERROR(INDEX('Student Master'!W:W,MATCH(D165,'Student Master'!B:B,0)),"0"))</f>
        <v/>
      </c>
      <c r="H165" s="11" t="str">
        <f t="shared" si="4"/>
        <v/>
      </c>
      <c r="I165" s="10"/>
      <c r="J165" s="1" t="str">
        <f>IF(TRIM(D165)="","",IFERROR(INDEX('Student Master'!C:C,MATCH(D165,'Student Master'!B:B,0)),"0"))</f>
        <v/>
      </c>
      <c r="K165" s="1" t="str">
        <f>IF(TRIM(D165)="","",IFERROR(INDEX('Student Master'!D:D,MATCH(D165,'Student Master'!B:B,0)),"0"))</f>
        <v/>
      </c>
      <c r="L165" s="1" t="str">
        <f>IF(TRIM(D165)="","",IFERROR(INDEX('Student Master'!H:H,MATCH(D165,'Student Master'!B:B,0)),"0"))</f>
        <v/>
      </c>
      <c r="M165" s="1" t="str">
        <f>IF(TRIM(D165)="","",IFERROR(INDEX('Student Master'!N:N,MATCH(D165,'Student Master'!B:B,0)),"0"))</f>
        <v/>
      </c>
      <c r="N165" s="1" t="str">
        <f>IF(TRIM(D165)="","",IFERROR(INDEX('Student Master'!L:L,MATCH(D165,'Student Master'!B:B,0)),"0"))</f>
        <v/>
      </c>
    </row>
    <row r="166" spans="1:14" x14ac:dyDescent="0.35">
      <c r="A166" s="1">
        <v>165</v>
      </c>
      <c r="B166" s="9"/>
      <c r="C166" s="20"/>
      <c r="D166" s="20"/>
      <c r="E166" s="20"/>
      <c r="F166" s="10"/>
      <c r="G166" s="8" t="str">
        <f>IF(TRIM(D166)="","",IFERROR(INDEX('Student Master'!W:W,MATCH(D166,'Student Master'!B:B,0)),"0"))</f>
        <v/>
      </c>
      <c r="H166" s="11" t="str">
        <f t="shared" si="4"/>
        <v/>
      </c>
      <c r="I166" s="10"/>
      <c r="J166" s="1" t="str">
        <f>IF(TRIM(D166)="","",IFERROR(INDEX('Student Master'!C:C,MATCH(D166,'Student Master'!B:B,0)),"0"))</f>
        <v/>
      </c>
      <c r="K166" s="1" t="str">
        <f>IF(TRIM(D166)="","",IFERROR(INDEX('Student Master'!D:D,MATCH(D166,'Student Master'!B:B,0)),"0"))</f>
        <v/>
      </c>
      <c r="L166" s="1" t="str">
        <f>IF(TRIM(D166)="","",IFERROR(INDEX('Student Master'!H:H,MATCH(D166,'Student Master'!B:B,0)),"0"))</f>
        <v/>
      </c>
      <c r="M166" s="1" t="str">
        <f>IF(TRIM(D166)="","",IFERROR(INDEX('Student Master'!N:N,MATCH(D166,'Student Master'!B:B,0)),"0"))</f>
        <v/>
      </c>
      <c r="N166" s="1" t="str">
        <f>IF(TRIM(D166)="","",IFERROR(INDEX('Student Master'!L:L,MATCH(D166,'Student Master'!B:B,0)),"0"))</f>
        <v/>
      </c>
    </row>
    <row r="167" spans="1:14" x14ac:dyDescent="0.35">
      <c r="A167" s="1">
        <v>166</v>
      </c>
      <c r="B167" s="9"/>
      <c r="C167" s="20"/>
      <c r="D167" s="20"/>
      <c r="E167" s="20"/>
      <c r="F167" s="10"/>
      <c r="G167" s="8" t="str">
        <f>IF(TRIM(D167)="","",IFERROR(INDEX('Student Master'!W:W,MATCH(D167,'Student Master'!B:B,0)),"0"))</f>
        <v/>
      </c>
      <c r="H167" s="11" t="str">
        <f t="shared" si="4"/>
        <v/>
      </c>
      <c r="I167" s="10"/>
      <c r="J167" s="1" t="str">
        <f>IF(TRIM(D167)="","",IFERROR(INDEX('Student Master'!C:C,MATCH(D167,'Student Master'!B:B,0)),"0"))</f>
        <v/>
      </c>
      <c r="K167" s="1" t="str">
        <f>IF(TRIM(D167)="","",IFERROR(INDEX('Student Master'!D:D,MATCH(D167,'Student Master'!B:B,0)),"0"))</f>
        <v/>
      </c>
      <c r="L167" s="1" t="str">
        <f>IF(TRIM(D167)="","",IFERROR(INDEX('Student Master'!H:H,MATCH(D167,'Student Master'!B:B,0)),"0"))</f>
        <v/>
      </c>
      <c r="M167" s="1" t="str">
        <f>IF(TRIM(D167)="","",IFERROR(INDEX('Student Master'!N:N,MATCH(D167,'Student Master'!B:B,0)),"0"))</f>
        <v/>
      </c>
      <c r="N167" s="1" t="str">
        <f>IF(TRIM(D167)="","",IFERROR(INDEX('Student Master'!L:L,MATCH(D167,'Student Master'!B:B,0)),"0"))</f>
        <v/>
      </c>
    </row>
    <row r="168" spans="1:14" x14ac:dyDescent="0.35">
      <c r="A168" s="1">
        <v>167</v>
      </c>
      <c r="B168" s="9"/>
      <c r="C168" s="20"/>
      <c r="D168" s="20"/>
      <c r="E168" s="20"/>
      <c r="F168" s="10"/>
      <c r="G168" s="8" t="str">
        <f>IF(TRIM(D168)="","",IFERROR(INDEX('Student Master'!W:W,MATCH(D168,'Student Master'!B:B,0)),"0"))</f>
        <v/>
      </c>
      <c r="H168" s="11" t="str">
        <f t="shared" si="4"/>
        <v/>
      </c>
      <c r="I168" s="10"/>
      <c r="J168" s="1" t="str">
        <f>IF(TRIM(D168)="","",IFERROR(INDEX('Student Master'!C:C,MATCH(D168,'Student Master'!B:B,0)),"0"))</f>
        <v/>
      </c>
      <c r="K168" s="1" t="str">
        <f>IF(TRIM(D168)="","",IFERROR(INDEX('Student Master'!D:D,MATCH(D168,'Student Master'!B:B,0)),"0"))</f>
        <v/>
      </c>
      <c r="L168" s="1" t="str">
        <f>IF(TRIM(D168)="","",IFERROR(INDEX('Student Master'!H:H,MATCH(D168,'Student Master'!B:B,0)),"0"))</f>
        <v/>
      </c>
      <c r="M168" s="1" t="str">
        <f>IF(TRIM(D168)="","",IFERROR(INDEX('Student Master'!N:N,MATCH(D168,'Student Master'!B:B,0)),"0"))</f>
        <v/>
      </c>
      <c r="N168" s="1" t="str">
        <f>IF(TRIM(D168)="","",IFERROR(INDEX('Student Master'!L:L,MATCH(D168,'Student Master'!B:B,0)),"0"))</f>
        <v/>
      </c>
    </row>
    <row r="169" spans="1:14" x14ac:dyDescent="0.35">
      <c r="A169" s="1">
        <v>168</v>
      </c>
      <c r="B169" s="9"/>
      <c r="C169" s="20"/>
      <c r="D169" s="20"/>
      <c r="E169" s="20"/>
      <c r="F169" s="10"/>
      <c r="G169" s="8" t="str">
        <f>IF(TRIM(D169)="","",IFERROR(INDEX('Student Master'!W:W,MATCH(D169,'Student Master'!B:B,0)),"0"))</f>
        <v/>
      </c>
      <c r="H169" s="11" t="str">
        <f t="shared" si="4"/>
        <v/>
      </c>
      <c r="I169" s="10"/>
      <c r="J169" s="1" t="str">
        <f>IF(TRIM(D169)="","",IFERROR(INDEX('Student Master'!C:C,MATCH(D169,'Student Master'!B:B,0)),"0"))</f>
        <v/>
      </c>
      <c r="K169" s="1" t="str">
        <f>IF(TRIM(D169)="","",IFERROR(INDEX('Student Master'!D:D,MATCH(D169,'Student Master'!B:B,0)),"0"))</f>
        <v/>
      </c>
      <c r="L169" s="1" t="str">
        <f>IF(TRIM(D169)="","",IFERROR(INDEX('Student Master'!H:H,MATCH(D169,'Student Master'!B:B,0)),"0"))</f>
        <v/>
      </c>
      <c r="M169" s="1" t="str">
        <f>IF(TRIM(D169)="","",IFERROR(INDEX('Student Master'!N:N,MATCH(D169,'Student Master'!B:B,0)),"0"))</f>
        <v/>
      </c>
      <c r="N169" s="1" t="str">
        <f>IF(TRIM(D169)="","",IFERROR(INDEX('Student Master'!L:L,MATCH(D169,'Student Master'!B:B,0)),"0"))</f>
        <v/>
      </c>
    </row>
    <row r="170" spans="1:14" x14ac:dyDescent="0.35">
      <c r="A170" s="1">
        <v>169</v>
      </c>
      <c r="B170" s="9"/>
      <c r="C170" s="1"/>
      <c r="D170" s="1"/>
      <c r="E170" s="1"/>
      <c r="F170" s="10"/>
      <c r="G170" s="8" t="str">
        <f>IF(TRIM(D170)="","",IFERROR(INDEX('Student Master'!W:W,MATCH(D170,'Student Master'!B:B,0)),"0"))</f>
        <v/>
      </c>
      <c r="H170" s="11" t="str">
        <f t="shared" si="4"/>
        <v/>
      </c>
      <c r="I170" s="10"/>
      <c r="J170" s="1" t="str">
        <f>IF(TRIM(D170)="","",IFERROR(INDEX('Student Master'!C:C,MATCH(D170,'Student Master'!B:B,0)),"0"))</f>
        <v/>
      </c>
      <c r="K170" s="1" t="str">
        <f>IF(TRIM(D170)="","",IFERROR(INDEX('Student Master'!D:D,MATCH(D170,'Student Master'!B:B,0)),"0"))</f>
        <v/>
      </c>
      <c r="L170" s="1" t="str">
        <f>IF(TRIM(D170)="","",IFERROR(INDEX('Student Master'!H:H,MATCH(D170,'Student Master'!B:B,0)),"0"))</f>
        <v/>
      </c>
      <c r="M170" s="1" t="str">
        <f>IF(TRIM(D170)="","",IFERROR(INDEX('Student Master'!N:N,MATCH(D170,'Student Master'!B:B,0)),"0"))</f>
        <v/>
      </c>
      <c r="N170" s="1" t="str">
        <f>IF(TRIM(D170)="","",IFERROR(INDEX('Student Master'!L:L,MATCH(D170,'Student Master'!B:B,0)),"0"))</f>
        <v/>
      </c>
    </row>
    <row r="171" spans="1:14" x14ac:dyDescent="0.35">
      <c r="A171" s="1">
        <v>170</v>
      </c>
      <c r="B171" s="9"/>
      <c r="C171" s="20"/>
      <c r="D171" s="20"/>
      <c r="E171" s="20"/>
      <c r="F171" s="10"/>
      <c r="G171" s="8" t="str">
        <f>IF(TRIM(D171)="","",IFERROR(INDEX('Student Master'!W:W,MATCH(D171,'Student Master'!B:B,0)),"0"))</f>
        <v/>
      </c>
      <c r="H171" s="11" t="str">
        <f t="shared" si="4"/>
        <v/>
      </c>
      <c r="I171" s="10"/>
      <c r="J171" s="1" t="str">
        <f>IF(TRIM(D171)="","",IFERROR(INDEX('Student Master'!C:C,MATCH(D171,'Student Master'!B:B,0)),"0"))</f>
        <v/>
      </c>
      <c r="K171" s="1" t="str">
        <f>IF(TRIM(D171)="","",IFERROR(INDEX('Student Master'!D:D,MATCH(D171,'Student Master'!B:B,0)),"0"))</f>
        <v/>
      </c>
      <c r="L171" s="1" t="str">
        <f>IF(TRIM(D171)="","",IFERROR(INDEX('Student Master'!H:H,MATCH(D171,'Student Master'!B:B,0)),"0"))</f>
        <v/>
      </c>
      <c r="M171" s="1" t="str">
        <f>IF(TRIM(D171)="","",IFERROR(INDEX('Student Master'!N:N,MATCH(D171,'Student Master'!B:B,0)),"0"))</f>
        <v/>
      </c>
      <c r="N171" s="1" t="str">
        <f>IF(TRIM(D171)="","",IFERROR(INDEX('Student Master'!L:L,MATCH(D171,'Student Master'!B:B,0)),"0"))</f>
        <v/>
      </c>
    </row>
    <row r="172" spans="1:14" x14ac:dyDescent="0.35">
      <c r="A172" s="1">
        <v>171</v>
      </c>
      <c r="B172" s="9"/>
      <c r="C172" s="20"/>
      <c r="D172" s="20"/>
      <c r="E172" s="20"/>
      <c r="F172" s="10"/>
      <c r="G172" s="8" t="str">
        <f>IF(TRIM(D172)="","",IFERROR(INDEX('Student Master'!W:W,MATCH(D172,'Student Master'!B:B,0)),"0"))</f>
        <v/>
      </c>
      <c r="H172" s="11" t="str">
        <f t="shared" si="4"/>
        <v/>
      </c>
      <c r="I172" s="10"/>
      <c r="J172" s="1" t="str">
        <f>IF(TRIM(D172)="","",IFERROR(INDEX('Student Master'!C:C,MATCH(D172,'Student Master'!B:B,0)),"0"))</f>
        <v/>
      </c>
      <c r="K172" s="1" t="str">
        <f>IF(TRIM(D172)="","",IFERROR(INDEX('Student Master'!D:D,MATCH(D172,'Student Master'!B:B,0)),"0"))</f>
        <v/>
      </c>
      <c r="L172" s="1" t="str">
        <f>IF(TRIM(D172)="","",IFERROR(INDEX('Student Master'!H:H,MATCH(D172,'Student Master'!B:B,0)),"0"))</f>
        <v/>
      </c>
      <c r="M172" s="1" t="str">
        <f>IF(TRIM(D172)="","",IFERROR(INDEX('Student Master'!N:N,MATCH(D172,'Student Master'!B:B,0)),"0"))</f>
        <v/>
      </c>
      <c r="N172" s="1" t="str">
        <f>IF(TRIM(D172)="","",IFERROR(INDEX('Student Master'!L:L,MATCH(D172,'Student Master'!B:B,0)),"0"))</f>
        <v/>
      </c>
    </row>
    <row r="173" spans="1:14" x14ac:dyDescent="0.35">
      <c r="A173" s="1">
        <v>172</v>
      </c>
      <c r="B173" s="9"/>
      <c r="C173" s="20"/>
      <c r="D173" s="20"/>
      <c r="E173" s="20"/>
      <c r="F173" s="10"/>
      <c r="G173" s="8" t="str">
        <f>IF(TRIM(D173)="","",IFERROR(INDEX('Student Master'!W:W,MATCH(D173,'Student Master'!B:B,0)),"0"))</f>
        <v/>
      </c>
      <c r="H173" s="11" t="str">
        <f t="shared" si="4"/>
        <v/>
      </c>
      <c r="I173" s="10"/>
      <c r="J173" s="1" t="str">
        <f>IF(TRIM(D173)="","",IFERROR(INDEX('Student Master'!C:C,MATCH(D173,'Student Master'!B:B,0)),"0"))</f>
        <v/>
      </c>
      <c r="K173" s="1" t="str">
        <f>IF(TRIM(D173)="","",IFERROR(INDEX('Student Master'!D:D,MATCH(D173,'Student Master'!B:B,0)),"0"))</f>
        <v/>
      </c>
      <c r="L173" s="1" t="str">
        <f>IF(TRIM(D173)="","",IFERROR(INDEX('Student Master'!H:H,MATCH(D173,'Student Master'!B:B,0)),"0"))</f>
        <v/>
      </c>
      <c r="M173" s="1" t="str">
        <f>IF(TRIM(D173)="","",IFERROR(INDEX('Student Master'!N:N,MATCH(D173,'Student Master'!B:B,0)),"0"))</f>
        <v/>
      </c>
      <c r="N173" s="1" t="str">
        <f>IF(TRIM(D173)="","",IFERROR(INDEX('Student Master'!L:L,MATCH(D173,'Student Master'!B:B,0)),"0"))</f>
        <v/>
      </c>
    </row>
    <row r="174" spans="1:14" x14ac:dyDescent="0.35">
      <c r="A174" s="1">
        <v>173</v>
      </c>
      <c r="B174" s="9"/>
      <c r="C174" s="1"/>
      <c r="D174" s="1"/>
      <c r="E174" s="1"/>
      <c r="F174" s="10"/>
      <c r="G174" s="8" t="str">
        <f>IF(TRIM(D174)="","",IFERROR(INDEX('Student Master'!W:W,MATCH(D174,'Student Master'!B:B,0)),"0"))</f>
        <v/>
      </c>
      <c r="H174" s="11" t="str">
        <f t="shared" si="4"/>
        <v/>
      </c>
      <c r="I174" s="10"/>
      <c r="J174" s="1" t="str">
        <f>IF(TRIM(D174)="","",IFERROR(INDEX('Student Master'!C:C,MATCH(D174,'Student Master'!B:B,0)),"0"))</f>
        <v/>
      </c>
      <c r="K174" s="1" t="str">
        <f>IF(TRIM(D174)="","",IFERROR(INDEX('Student Master'!D:D,MATCH(D174,'Student Master'!B:B,0)),"0"))</f>
        <v/>
      </c>
      <c r="L174" s="1" t="str">
        <f>IF(TRIM(D174)="","",IFERROR(INDEX('Student Master'!H:H,MATCH(D174,'Student Master'!B:B,0)),"0"))</f>
        <v/>
      </c>
      <c r="M174" s="1" t="str">
        <f>IF(TRIM(D174)="","",IFERROR(INDEX('Student Master'!N:N,MATCH(D174,'Student Master'!B:B,0)),"0"))</f>
        <v/>
      </c>
      <c r="N174" s="1" t="str">
        <f>IF(TRIM(D174)="","",IFERROR(INDEX('Student Master'!L:L,MATCH(D174,'Student Master'!B:B,0)),"0"))</f>
        <v/>
      </c>
    </row>
    <row r="175" spans="1:14" x14ac:dyDescent="0.35">
      <c r="A175" s="1">
        <v>174</v>
      </c>
      <c r="B175" s="9"/>
      <c r="C175" s="1"/>
      <c r="D175" s="1"/>
      <c r="E175" s="1"/>
      <c r="F175" s="10"/>
      <c r="G175" s="8" t="str">
        <f>IF(TRIM(D175)="","",IFERROR(INDEX('Student Master'!W:W,MATCH(D175,'Student Master'!B:B,0)),"0"))</f>
        <v/>
      </c>
      <c r="H175" s="11" t="str">
        <f t="shared" si="4"/>
        <v/>
      </c>
      <c r="I175" s="10"/>
      <c r="J175" s="1" t="str">
        <f>IF(TRIM(D175)="","",IFERROR(INDEX('Student Master'!C:C,MATCH(D175,'Student Master'!B:B,0)),"0"))</f>
        <v/>
      </c>
      <c r="K175" s="1" t="str">
        <f>IF(TRIM(D175)="","",IFERROR(INDEX('Student Master'!D:D,MATCH(D175,'Student Master'!B:B,0)),"0"))</f>
        <v/>
      </c>
      <c r="L175" s="1" t="str">
        <f>IF(TRIM(D175)="","",IFERROR(INDEX('Student Master'!H:H,MATCH(D175,'Student Master'!B:B,0)),"0"))</f>
        <v/>
      </c>
      <c r="M175" s="1" t="str">
        <f>IF(TRIM(D175)="","",IFERROR(INDEX('Student Master'!N:N,MATCH(D175,'Student Master'!B:B,0)),"0"))</f>
        <v/>
      </c>
      <c r="N175" s="1" t="str">
        <f>IF(TRIM(D175)="","",IFERROR(INDEX('Student Master'!L:L,MATCH(D175,'Student Master'!B:B,0)),"0"))</f>
        <v/>
      </c>
    </row>
    <row r="176" spans="1:14" x14ac:dyDescent="0.35">
      <c r="A176" s="1">
        <v>175</v>
      </c>
      <c r="B176" s="9"/>
      <c r="C176" s="1"/>
      <c r="D176" s="1"/>
      <c r="E176" s="1"/>
      <c r="F176" s="10"/>
      <c r="G176" s="8" t="str">
        <f>IF(TRIM(D176)="","",IFERROR(INDEX('Student Master'!W:W,MATCH(D176,'Student Master'!B:B,0)),"0"))</f>
        <v/>
      </c>
      <c r="H176" s="11" t="str">
        <f t="shared" si="4"/>
        <v/>
      </c>
      <c r="I176" s="10"/>
      <c r="J176" s="1" t="str">
        <f>IF(TRIM(D176)="","",IFERROR(INDEX('Student Master'!C:C,MATCH(D176,'Student Master'!B:B,0)),"0"))</f>
        <v/>
      </c>
      <c r="K176" s="1" t="str">
        <f>IF(TRIM(D176)="","",IFERROR(INDEX('Student Master'!D:D,MATCH(D176,'Student Master'!B:B,0)),"0"))</f>
        <v/>
      </c>
      <c r="L176" s="1" t="str">
        <f>IF(TRIM(D176)="","",IFERROR(INDEX('Student Master'!H:H,MATCH(D176,'Student Master'!B:B,0)),"0"))</f>
        <v/>
      </c>
      <c r="M176" s="1" t="str">
        <f>IF(TRIM(D176)="","",IFERROR(INDEX('Student Master'!N:N,MATCH(D176,'Student Master'!B:B,0)),"0"))</f>
        <v/>
      </c>
      <c r="N176" s="1" t="str">
        <f>IF(TRIM(D176)="","",IFERROR(INDEX('Student Master'!L:L,MATCH(D176,'Student Master'!B:B,0)),"0"))</f>
        <v/>
      </c>
    </row>
    <row r="177" spans="1:14" x14ac:dyDescent="0.35">
      <c r="A177" s="1">
        <v>176</v>
      </c>
      <c r="B177" s="9"/>
      <c r="C177" s="1"/>
      <c r="D177" s="1"/>
      <c r="E177" s="1"/>
      <c r="F177" s="10"/>
      <c r="G177" s="8" t="str">
        <f>IF(TRIM(D177)="","",IFERROR(INDEX('Student Master'!W:W,MATCH(D177,'Student Master'!B:B,0)),"0"))</f>
        <v/>
      </c>
      <c r="H177" s="11" t="str">
        <f t="shared" si="4"/>
        <v/>
      </c>
      <c r="I177" s="10"/>
      <c r="J177" s="1" t="str">
        <f>IF(TRIM(D177)="","",IFERROR(INDEX('Student Master'!C:C,MATCH(D177,'Student Master'!B:B,0)),"0"))</f>
        <v/>
      </c>
      <c r="K177" s="1" t="str">
        <f>IF(TRIM(D177)="","",IFERROR(INDEX('Student Master'!D:D,MATCH(D177,'Student Master'!B:B,0)),"0"))</f>
        <v/>
      </c>
      <c r="L177" s="1" t="str">
        <f>IF(TRIM(D177)="","",IFERROR(INDEX('Student Master'!H:H,MATCH(D177,'Student Master'!B:B,0)),"0"))</f>
        <v/>
      </c>
      <c r="M177" s="1" t="str">
        <f>IF(TRIM(D177)="","",IFERROR(INDEX('Student Master'!N:N,MATCH(D177,'Student Master'!B:B,0)),"0"))</f>
        <v/>
      </c>
      <c r="N177" s="1" t="str">
        <f>IF(TRIM(D177)="","",IFERROR(INDEX('Student Master'!L:L,MATCH(D177,'Student Master'!B:B,0)),"0"))</f>
        <v/>
      </c>
    </row>
    <row r="178" spans="1:14" x14ac:dyDescent="0.35">
      <c r="A178" s="1">
        <v>177</v>
      </c>
      <c r="B178" s="9"/>
      <c r="C178" s="1"/>
      <c r="D178" s="1"/>
      <c r="E178" s="1"/>
      <c r="F178" s="10"/>
      <c r="G178" s="8" t="str">
        <f>IF(TRIM(D178)="","",IFERROR(INDEX('Student Master'!W:W,MATCH(D178,'Student Master'!B:B,0)),"0"))</f>
        <v/>
      </c>
      <c r="H178" s="11" t="str">
        <f t="shared" si="4"/>
        <v/>
      </c>
      <c r="I178" s="10"/>
      <c r="J178" s="1" t="str">
        <f>IF(TRIM(D178)="","",IFERROR(INDEX('Student Master'!C:C,MATCH(D178,'Student Master'!B:B,0)),"0"))</f>
        <v/>
      </c>
      <c r="K178" s="1" t="str">
        <f>IF(TRIM(D178)="","",IFERROR(INDEX('Student Master'!D:D,MATCH(D178,'Student Master'!B:B,0)),"0"))</f>
        <v/>
      </c>
      <c r="L178" s="1" t="str">
        <f>IF(TRIM(D178)="","",IFERROR(INDEX('Student Master'!H:H,MATCH(D178,'Student Master'!B:B,0)),"0"))</f>
        <v/>
      </c>
      <c r="M178" s="1" t="str">
        <f>IF(TRIM(D178)="","",IFERROR(INDEX('Student Master'!N:N,MATCH(D178,'Student Master'!B:B,0)),"0"))</f>
        <v/>
      </c>
      <c r="N178" s="1" t="str">
        <f>IF(TRIM(D178)="","",IFERROR(INDEX('Student Master'!L:L,MATCH(D178,'Student Master'!B:B,0)),"0"))</f>
        <v/>
      </c>
    </row>
    <row r="179" spans="1:14" x14ac:dyDescent="0.35">
      <c r="A179" s="1">
        <v>178</v>
      </c>
      <c r="B179" s="9"/>
      <c r="C179" s="20"/>
      <c r="D179" s="20"/>
      <c r="E179" s="20"/>
      <c r="F179" s="10"/>
      <c r="G179" s="8" t="str">
        <f>IF(TRIM(D179)="","",IFERROR(INDEX('Student Master'!W:W,MATCH(D179,'Student Master'!B:B,0)),"0"))</f>
        <v/>
      </c>
      <c r="H179" s="11" t="str">
        <f t="shared" si="4"/>
        <v/>
      </c>
      <c r="I179" s="10"/>
      <c r="J179" s="1" t="str">
        <f>IF(TRIM(D179)="","",IFERROR(INDEX('Student Master'!C:C,MATCH(D179,'Student Master'!B:B,0)),"0"))</f>
        <v/>
      </c>
      <c r="K179" s="1" t="str">
        <f>IF(TRIM(D179)="","",IFERROR(INDEX('Student Master'!D:D,MATCH(D179,'Student Master'!B:B,0)),"0"))</f>
        <v/>
      </c>
      <c r="L179" s="1" t="str">
        <f>IF(TRIM(D179)="","",IFERROR(INDEX('Student Master'!H:H,MATCH(D179,'Student Master'!B:B,0)),"0"))</f>
        <v/>
      </c>
      <c r="M179" s="1" t="str">
        <f>IF(TRIM(D179)="","",IFERROR(INDEX('Student Master'!N:N,MATCH(D179,'Student Master'!B:B,0)),"0"))</f>
        <v/>
      </c>
      <c r="N179" s="1" t="str">
        <f>IF(TRIM(D179)="","",IFERROR(INDEX('Student Master'!L:L,MATCH(D179,'Student Master'!B:B,0)),"0"))</f>
        <v/>
      </c>
    </row>
    <row r="180" spans="1:14" x14ac:dyDescent="0.35">
      <c r="A180" s="1">
        <v>179</v>
      </c>
      <c r="B180" s="9"/>
      <c r="C180" s="20"/>
      <c r="D180" s="20"/>
      <c r="E180" s="20"/>
      <c r="F180" s="10"/>
      <c r="G180" s="8" t="str">
        <f>IF(TRIM(D180)="","",IFERROR(INDEX('Student Master'!W:W,MATCH(D180,'Student Master'!B:B,0)),"0"))</f>
        <v/>
      </c>
      <c r="H180" s="11" t="str">
        <f t="shared" si="4"/>
        <v/>
      </c>
      <c r="I180" s="10"/>
      <c r="J180" s="1" t="str">
        <f>IF(TRIM(D180)="","",IFERROR(INDEX('Student Master'!C:C,MATCH(D180,'Student Master'!B:B,0)),"0"))</f>
        <v/>
      </c>
      <c r="K180" s="1" t="str">
        <f>IF(TRIM(D180)="","",IFERROR(INDEX('Student Master'!D:D,MATCH(D180,'Student Master'!B:B,0)),"0"))</f>
        <v/>
      </c>
      <c r="L180" s="1" t="str">
        <f>IF(TRIM(D180)="","",IFERROR(INDEX('Student Master'!H:H,MATCH(D180,'Student Master'!B:B,0)),"0"))</f>
        <v/>
      </c>
      <c r="M180" s="1" t="str">
        <f>IF(TRIM(D180)="","",IFERROR(INDEX('Student Master'!N:N,MATCH(D180,'Student Master'!B:B,0)),"0"))</f>
        <v/>
      </c>
      <c r="N180" s="1" t="str">
        <f>IF(TRIM(D180)="","",IFERROR(INDEX('Student Master'!L:L,MATCH(D180,'Student Master'!B:B,0)),"0"))</f>
        <v/>
      </c>
    </row>
    <row r="181" spans="1:14" x14ac:dyDescent="0.35">
      <c r="A181" s="1">
        <v>180</v>
      </c>
      <c r="B181" s="9"/>
      <c r="C181" s="20"/>
      <c r="D181" s="20"/>
      <c r="E181" s="20"/>
      <c r="F181" s="10"/>
      <c r="G181" s="8" t="str">
        <f>IF(TRIM(D181)="","",IFERROR(INDEX('Student Master'!W:W,MATCH(D181,'Student Master'!B:B,0)),"0"))</f>
        <v/>
      </c>
      <c r="H181" s="11" t="str">
        <f t="shared" si="4"/>
        <v/>
      </c>
      <c r="I181" s="10"/>
      <c r="J181" s="1" t="str">
        <f>IF(TRIM(D181)="","",IFERROR(INDEX('Student Master'!C:C,MATCH(D181,'Student Master'!B:B,0)),"0"))</f>
        <v/>
      </c>
      <c r="K181" s="1" t="str">
        <f>IF(TRIM(D181)="","",IFERROR(INDEX('Student Master'!D:D,MATCH(D181,'Student Master'!B:B,0)),"0"))</f>
        <v/>
      </c>
      <c r="L181" s="1" t="str">
        <f>IF(TRIM(D181)="","",IFERROR(INDEX('Student Master'!H:H,MATCH(D181,'Student Master'!B:B,0)),"0"))</f>
        <v/>
      </c>
      <c r="M181" s="1" t="str">
        <f>IF(TRIM(D181)="","",IFERROR(INDEX('Student Master'!N:N,MATCH(D181,'Student Master'!B:B,0)),"0"))</f>
        <v/>
      </c>
      <c r="N181" s="1" t="str">
        <f>IF(TRIM(D181)="","",IFERROR(INDEX('Student Master'!L:L,MATCH(D181,'Student Master'!B:B,0)),"0"))</f>
        <v/>
      </c>
    </row>
    <row r="182" spans="1:14" x14ac:dyDescent="0.35">
      <c r="A182" s="1">
        <v>181</v>
      </c>
      <c r="B182" s="9"/>
      <c r="C182" s="20"/>
      <c r="D182" s="20"/>
      <c r="E182" s="20"/>
      <c r="F182" s="10"/>
      <c r="G182" s="8" t="str">
        <f>IF(TRIM(D182)="","",IFERROR(INDEX('Student Master'!W:W,MATCH(D182,'Student Master'!B:B,0)),"0"))</f>
        <v/>
      </c>
      <c r="H182" s="11" t="str">
        <f t="shared" si="4"/>
        <v/>
      </c>
      <c r="I182" s="10"/>
      <c r="J182" s="1" t="str">
        <f>IF(TRIM(D182)="","",IFERROR(INDEX('Student Master'!C:C,MATCH(D182,'Student Master'!B:B,0)),"0"))</f>
        <v/>
      </c>
      <c r="K182" s="1" t="str">
        <f>IF(TRIM(D182)="","",IFERROR(INDEX('Student Master'!D:D,MATCH(D182,'Student Master'!B:B,0)),"0"))</f>
        <v/>
      </c>
      <c r="L182" s="1" t="str">
        <f>IF(TRIM(D182)="","",IFERROR(INDEX('Student Master'!H:H,MATCH(D182,'Student Master'!B:B,0)),"0"))</f>
        <v/>
      </c>
      <c r="M182" s="1" t="str">
        <f>IF(TRIM(D182)="","",IFERROR(INDEX('Student Master'!N:N,MATCH(D182,'Student Master'!B:B,0)),"0"))</f>
        <v/>
      </c>
      <c r="N182" s="1" t="str">
        <f>IF(TRIM(D182)="","",IFERROR(INDEX('Student Master'!L:L,MATCH(D182,'Student Master'!B:B,0)),"0"))</f>
        <v/>
      </c>
    </row>
    <row r="183" spans="1:14" x14ac:dyDescent="0.35">
      <c r="A183" s="1">
        <v>182</v>
      </c>
      <c r="B183" s="9"/>
      <c r="C183" s="20"/>
      <c r="D183" s="20"/>
      <c r="E183" s="20"/>
      <c r="F183" s="10"/>
      <c r="G183" s="8" t="str">
        <f>IF(TRIM(D183)="","",IFERROR(INDEX('Student Master'!W:W,MATCH(D183,'Student Master'!B:B,0)),"0"))</f>
        <v/>
      </c>
      <c r="H183" s="11" t="str">
        <f t="shared" si="4"/>
        <v/>
      </c>
      <c r="I183" s="10"/>
      <c r="J183" s="1" t="str">
        <f>IF(TRIM(D183)="","",IFERROR(INDEX('Student Master'!C:C,MATCH(D183,'Student Master'!B:B,0)),"0"))</f>
        <v/>
      </c>
      <c r="K183" s="1" t="str">
        <f>IF(TRIM(D183)="","",IFERROR(INDEX('Student Master'!D:D,MATCH(D183,'Student Master'!B:B,0)),"0"))</f>
        <v/>
      </c>
      <c r="L183" s="1" t="str">
        <f>IF(TRIM(D183)="","",IFERROR(INDEX('Student Master'!H:H,MATCH(D183,'Student Master'!B:B,0)),"0"))</f>
        <v/>
      </c>
      <c r="M183" s="1" t="str">
        <f>IF(TRIM(D183)="","",IFERROR(INDEX('Student Master'!N:N,MATCH(D183,'Student Master'!B:B,0)),"0"))</f>
        <v/>
      </c>
      <c r="N183" s="1" t="str">
        <f>IF(TRIM(D183)="","",IFERROR(INDEX('Student Master'!L:L,MATCH(D183,'Student Master'!B:B,0)),"0"))</f>
        <v/>
      </c>
    </row>
    <row r="184" spans="1:14" x14ac:dyDescent="0.35">
      <c r="A184" s="1">
        <v>183</v>
      </c>
      <c r="B184" s="9"/>
      <c r="C184" s="20"/>
      <c r="D184" s="20"/>
      <c r="E184" s="20"/>
      <c r="F184" s="10"/>
      <c r="G184" s="8" t="str">
        <f>IF(TRIM(D184)="","",IFERROR(INDEX('Student Master'!W:W,MATCH(D184,'Student Master'!B:B,0)),"0"))</f>
        <v/>
      </c>
      <c r="H184" s="11" t="str">
        <f t="shared" si="4"/>
        <v/>
      </c>
      <c r="I184" s="10"/>
      <c r="J184" s="1" t="str">
        <f>IF(TRIM(D184)="","",IFERROR(INDEX('Student Master'!C:C,MATCH(D184,'Student Master'!B:B,0)),"0"))</f>
        <v/>
      </c>
      <c r="K184" s="1" t="str">
        <f>IF(TRIM(D184)="","",IFERROR(INDEX('Student Master'!D:D,MATCH(D184,'Student Master'!B:B,0)),"0"))</f>
        <v/>
      </c>
      <c r="L184" s="1" t="str">
        <f>IF(TRIM(D184)="","",IFERROR(INDEX('Student Master'!H:H,MATCH(D184,'Student Master'!B:B,0)),"0"))</f>
        <v/>
      </c>
      <c r="M184" s="1" t="str">
        <f>IF(TRIM(D184)="","",IFERROR(INDEX('Student Master'!N:N,MATCH(D184,'Student Master'!B:B,0)),"0"))</f>
        <v/>
      </c>
      <c r="N184" s="1" t="str">
        <f>IF(TRIM(D184)="","",IFERROR(INDEX('Student Master'!L:L,MATCH(D184,'Student Master'!B:B,0)),"0"))</f>
        <v/>
      </c>
    </row>
    <row r="185" spans="1:14" x14ac:dyDescent="0.35">
      <c r="A185" s="1">
        <v>184</v>
      </c>
      <c r="B185" s="9"/>
      <c r="C185" s="20"/>
      <c r="D185" s="20"/>
      <c r="E185" s="20"/>
      <c r="F185" s="10"/>
      <c r="G185" s="8" t="str">
        <f>IF(TRIM(D185)="","",IFERROR(INDEX('Student Master'!W:W,MATCH(D185,'Student Master'!B:B,0)),"0"))</f>
        <v/>
      </c>
      <c r="H185" s="11" t="str">
        <f t="shared" si="4"/>
        <v/>
      </c>
      <c r="I185" s="10"/>
      <c r="J185" s="1" t="str">
        <f>IF(TRIM(D185)="","",IFERROR(INDEX('Student Master'!C:C,MATCH(D185,'Student Master'!B:B,0)),"0"))</f>
        <v/>
      </c>
      <c r="K185" s="1" t="str">
        <f>IF(TRIM(D185)="","",IFERROR(INDEX('Student Master'!D:D,MATCH(D185,'Student Master'!B:B,0)),"0"))</f>
        <v/>
      </c>
      <c r="L185" s="1" t="str">
        <f>IF(TRIM(D185)="","",IFERROR(INDEX('Student Master'!H:H,MATCH(D185,'Student Master'!B:B,0)),"0"))</f>
        <v/>
      </c>
      <c r="M185" s="1" t="str">
        <f>IF(TRIM(D185)="","",IFERROR(INDEX('Student Master'!N:N,MATCH(D185,'Student Master'!B:B,0)),"0"))</f>
        <v/>
      </c>
      <c r="N185" s="1" t="str">
        <f>IF(TRIM(D185)="","",IFERROR(INDEX('Student Master'!L:L,MATCH(D185,'Student Master'!B:B,0)),"0"))</f>
        <v/>
      </c>
    </row>
    <row r="186" spans="1:14" x14ac:dyDescent="0.35">
      <c r="A186" s="1">
        <v>185</v>
      </c>
      <c r="B186" s="9"/>
      <c r="C186" s="20"/>
      <c r="D186" s="20"/>
      <c r="E186" s="20"/>
      <c r="F186" s="10"/>
      <c r="G186" s="8" t="str">
        <f>IF(TRIM(D186)="","",IFERROR(INDEX('Student Master'!W:W,MATCH(D186,'Student Master'!B:B,0)),"0"))</f>
        <v/>
      </c>
      <c r="H186" s="11" t="str">
        <f t="shared" si="4"/>
        <v/>
      </c>
      <c r="I186" s="10"/>
      <c r="J186" s="1" t="str">
        <f>IF(TRIM(D186)="","",IFERROR(INDEX('Student Master'!C:C,MATCH(D186,'Student Master'!B:B,0)),"0"))</f>
        <v/>
      </c>
      <c r="K186" s="1" t="str">
        <f>IF(TRIM(D186)="","",IFERROR(INDEX('Student Master'!D:D,MATCH(D186,'Student Master'!B:B,0)),"0"))</f>
        <v/>
      </c>
      <c r="L186" s="1" t="str">
        <f>IF(TRIM(D186)="","",IFERROR(INDEX('Student Master'!H:H,MATCH(D186,'Student Master'!B:B,0)),"0"))</f>
        <v/>
      </c>
      <c r="M186" s="1" t="str">
        <f>IF(TRIM(D186)="","",IFERROR(INDEX('Student Master'!N:N,MATCH(D186,'Student Master'!B:B,0)),"0"))</f>
        <v/>
      </c>
      <c r="N186" s="1" t="str">
        <f>IF(TRIM(D186)="","",IFERROR(INDEX('Student Master'!L:L,MATCH(D186,'Student Master'!B:B,0)),"0"))</f>
        <v/>
      </c>
    </row>
    <row r="187" spans="1:14" x14ac:dyDescent="0.35">
      <c r="A187" s="1">
        <v>186</v>
      </c>
      <c r="B187" s="9"/>
      <c r="C187" s="20"/>
      <c r="D187" s="20"/>
      <c r="E187" s="20"/>
      <c r="F187" s="10"/>
      <c r="G187" s="8" t="str">
        <f>IF(TRIM(D187)="","",IFERROR(INDEX('Student Master'!W:W,MATCH(D187,'Student Master'!B:B,0)),"0"))</f>
        <v/>
      </c>
      <c r="H187" s="11" t="str">
        <f t="shared" si="4"/>
        <v/>
      </c>
      <c r="I187" s="10"/>
      <c r="J187" s="1" t="str">
        <f>IF(TRIM(D187)="","",IFERROR(INDEX('Student Master'!C:C,MATCH(D187,'Student Master'!B:B,0)),"0"))</f>
        <v/>
      </c>
      <c r="K187" s="1" t="str">
        <f>IF(TRIM(D187)="","",IFERROR(INDEX('Student Master'!D:D,MATCH(D187,'Student Master'!B:B,0)),"0"))</f>
        <v/>
      </c>
      <c r="L187" s="1" t="str">
        <f>IF(TRIM(D187)="","",IFERROR(INDEX('Student Master'!H:H,MATCH(D187,'Student Master'!B:B,0)),"0"))</f>
        <v/>
      </c>
      <c r="M187" s="1" t="str">
        <f>IF(TRIM(D187)="","",IFERROR(INDEX('Student Master'!N:N,MATCH(D187,'Student Master'!B:B,0)),"0"))</f>
        <v/>
      </c>
      <c r="N187" s="1" t="str">
        <f>IF(TRIM(D187)="","",IFERROR(INDEX('Student Master'!L:L,MATCH(D187,'Student Master'!B:B,0)),"0"))</f>
        <v/>
      </c>
    </row>
    <row r="188" spans="1:14" x14ac:dyDescent="0.35">
      <c r="A188" s="1">
        <v>187</v>
      </c>
      <c r="B188" s="9"/>
      <c r="C188" s="20"/>
      <c r="D188" s="20"/>
      <c r="E188" s="20"/>
      <c r="F188" s="10"/>
      <c r="G188" s="8" t="str">
        <f>IF(TRIM(D188)="","",IFERROR(INDEX('Student Master'!W:W,MATCH(D188,'Student Master'!B:B,0)),"0"))</f>
        <v/>
      </c>
      <c r="H188" s="11" t="str">
        <f t="shared" si="4"/>
        <v/>
      </c>
      <c r="I188" s="10"/>
      <c r="J188" s="1" t="str">
        <f>IF(TRIM(D188)="","",IFERROR(INDEX('Student Master'!C:C,MATCH(D188,'Student Master'!B:B,0)),"0"))</f>
        <v/>
      </c>
      <c r="K188" s="1" t="str">
        <f>IF(TRIM(D188)="","",IFERROR(INDEX('Student Master'!D:D,MATCH(D188,'Student Master'!B:B,0)),"0"))</f>
        <v/>
      </c>
      <c r="L188" s="1" t="str">
        <f>IF(TRIM(D188)="","",IFERROR(INDEX('Student Master'!H:H,MATCH(D188,'Student Master'!B:B,0)),"0"))</f>
        <v/>
      </c>
      <c r="M188" s="1" t="str">
        <f>IF(TRIM(D188)="","",IFERROR(INDEX('Student Master'!N:N,MATCH(D188,'Student Master'!B:B,0)),"0"))</f>
        <v/>
      </c>
      <c r="N188" s="1" t="str">
        <f>IF(TRIM(D188)="","",IFERROR(INDEX('Student Master'!L:L,MATCH(D188,'Student Master'!B:B,0)),"0"))</f>
        <v/>
      </c>
    </row>
    <row r="189" spans="1:14" x14ac:dyDescent="0.35">
      <c r="A189" s="1">
        <v>188</v>
      </c>
      <c r="B189" s="9"/>
      <c r="C189" s="20"/>
      <c r="D189" s="20"/>
      <c r="E189" s="20"/>
      <c r="F189" s="10"/>
      <c r="G189" s="8" t="str">
        <f>IF(TRIM(D189)="","",IFERROR(INDEX('Student Master'!W:W,MATCH(D189,'Student Master'!B:B,0)),"0"))</f>
        <v/>
      </c>
      <c r="H189" s="11" t="str">
        <f t="shared" si="4"/>
        <v/>
      </c>
      <c r="I189" s="10"/>
      <c r="J189" s="1" t="str">
        <f>IF(TRIM(D189)="","",IFERROR(INDEX('Student Master'!C:C,MATCH(D189,'Student Master'!B:B,0)),"0"))</f>
        <v/>
      </c>
      <c r="K189" s="1" t="str">
        <f>IF(TRIM(D189)="","",IFERROR(INDEX('Student Master'!D:D,MATCH(D189,'Student Master'!B:B,0)),"0"))</f>
        <v/>
      </c>
      <c r="L189" s="1" t="str">
        <f>IF(TRIM(D189)="","",IFERROR(INDEX('Student Master'!H:H,MATCH(D189,'Student Master'!B:B,0)),"0"))</f>
        <v/>
      </c>
      <c r="M189" s="1" t="str">
        <f>IF(TRIM(D189)="","",IFERROR(INDEX('Student Master'!N:N,MATCH(D189,'Student Master'!B:B,0)),"0"))</f>
        <v/>
      </c>
      <c r="N189" s="1" t="str">
        <f>IF(TRIM(D189)="","",IFERROR(INDEX('Student Master'!L:L,MATCH(D189,'Student Master'!B:B,0)),"0"))</f>
        <v/>
      </c>
    </row>
    <row r="190" spans="1:14" x14ac:dyDescent="0.35">
      <c r="A190" s="1">
        <v>189</v>
      </c>
      <c r="B190" s="9"/>
      <c r="C190" s="20"/>
      <c r="D190" s="20"/>
      <c r="E190" s="20"/>
      <c r="F190" s="10"/>
      <c r="G190" s="8" t="str">
        <f>IF(TRIM(D190)="","",IFERROR(INDEX('Student Master'!W:W,MATCH(D190,'Student Master'!B:B,0)),"0"))</f>
        <v/>
      </c>
      <c r="H190" s="11" t="str">
        <f t="shared" si="4"/>
        <v/>
      </c>
      <c r="I190" s="10"/>
      <c r="J190" s="1" t="str">
        <f>IF(TRIM(D190)="","",IFERROR(INDEX('Student Master'!C:C,MATCH(D190,'Student Master'!B:B,0)),"0"))</f>
        <v/>
      </c>
      <c r="K190" s="1" t="str">
        <f>IF(TRIM(D190)="","",IFERROR(INDEX('Student Master'!D:D,MATCH(D190,'Student Master'!B:B,0)),"0"))</f>
        <v/>
      </c>
      <c r="L190" s="1" t="str">
        <f>IF(TRIM(D190)="","",IFERROR(INDEX('Student Master'!H:H,MATCH(D190,'Student Master'!B:B,0)),"0"))</f>
        <v/>
      </c>
      <c r="M190" s="1" t="str">
        <f>IF(TRIM(D190)="","",IFERROR(INDEX('Student Master'!N:N,MATCH(D190,'Student Master'!B:B,0)),"0"))</f>
        <v/>
      </c>
      <c r="N190" s="1" t="str">
        <f>IF(TRIM(D190)="","",IFERROR(INDEX('Student Master'!L:L,MATCH(D190,'Student Master'!B:B,0)),"0"))</f>
        <v/>
      </c>
    </row>
    <row r="191" spans="1:14" x14ac:dyDescent="0.35">
      <c r="A191" s="1">
        <v>190</v>
      </c>
      <c r="B191" s="9"/>
      <c r="C191" s="20"/>
      <c r="D191" s="20"/>
      <c r="E191" s="20"/>
      <c r="F191" s="10"/>
      <c r="G191" s="8" t="str">
        <f>IF(TRIM(D191)="","",IFERROR(INDEX('Student Master'!W:W,MATCH(D191,'Student Master'!B:B,0)),"0"))</f>
        <v/>
      </c>
      <c r="H191" s="11" t="str">
        <f t="shared" si="4"/>
        <v/>
      </c>
      <c r="I191" s="10"/>
      <c r="J191" s="1" t="str">
        <f>IF(TRIM(D191)="","",IFERROR(INDEX('Student Master'!C:C,MATCH(D191,'Student Master'!B:B,0)),"0"))</f>
        <v/>
      </c>
      <c r="K191" s="1" t="str">
        <f>IF(TRIM(D191)="","",IFERROR(INDEX('Student Master'!D:D,MATCH(D191,'Student Master'!B:B,0)),"0"))</f>
        <v/>
      </c>
      <c r="L191" s="1" t="str">
        <f>IF(TRIM(D191)="","",IFERROR(INDEX('Student Master'!H:H,MATCH(D191,'Student Master'!B:B,0)),"0"))</f>
        <v/>
      </c>
      <c r="M191" s="1" t="str">
        <f>IF(TRIM(D191)="","",IFERROR(INDEX('Student Master'!N:N,MATCH(D191,'Student Master'!B:B,0)),"0"))</f>
        <v/>
      </c>
      <c r="N191" s="1" t="str">
        <f>IF(TRIM(D191)="","",IFERROR(INDEX('Student Master'!L:L,MATCH(D191,'Student Master'!B:B,0)),"0"))</f>
        <v/>
      </c>
    </row>
    <row r="192" spans="1:14" x14ac:dyDescent="0.35">
      <c r="A192" s="1">
        <v>191</v>
      </c>
      <c r="B192" s="9"/>
      <c r="C192" s="20"/>
      <c r="D192" s="20"/>
      <c r="E192" s="20"/>
      <c r="F192" s="10"/>
      <c r="G192" s="8" t="str">
        <f>IF(TRIM(D192)="","",IFERROR(INDEX('Student Master'!W:W,MATCH(D192,'Student Master'!B:B,0)),"0"))</f>
        <v/>
      </c>
      <c r="H192" s="11" t="str">
        <f t="shared" si="4"/>
        <v/>
      </c>
      <c r="I192" s="10"/>
      <c r="J192" s="1" t="str">
        <f>IF(TRIM(D192)="","",IFERROR(INDEX('Student Master'!C:C,MATCH(D192,'Student Master'!B:B,0)),"0"))</f>
        <v/>
      </c>
      <c r="K192" s="1" t="str">
        <f>IF(TRIM(D192)="","",IFERROR(INDEX('Student Master'!D:D,MATCH(D192,'Student Master'!B:B,0)),"0"))</f>
        <v/>
      </c>
      <c r="L192" s="1" t="str">
        <f>IF(TRIM(D192)="","",IFERROR(INDEX('Student Master'!H:H,MATCH(D192,'Student Master'!B:B,0)),"0"))</f>
        <v/>
      </c>
      <c r="M192" s="1" t="str">
        <f>IF(TRIM(D192)="","",IFERROR(INDEX('Student Master'!N:N,MATCH(D192,'Student Master'!B:B,0)),"0"))</f>
        <v/>
      </c>
      <c r="N192" s="1" t="str">
        <f>IF(TRIM(D192)="","",IFERROR(INDEX('Student Master'!L:L,MATCH(D192,'Student Master'!B:B,0)),"0"))</f>
        <v/>
      </c>
    </row>
    <row r="193" spans="1:14" x14ac:dyDescent="0.35">
      <c r="A193" s="1">
        <v>192</v>
      </c>
      <c r="B193" s="9"/>
      <c r="C193" s="20"/>
      <c r="D193" s="20"/>
      <c r="E193" s="20"/>
      <c r="F193" s="10"/>
      <c r="G193" s="8" t="str">
        <f>IF(TRIM(D193)="","",IFERROR(INDEX('Student Master'!W:W,MATCH(D193,'Student Master'!B:B,0)),"0"))</f>
        <v/>
      </c>
      <c r="H193" s="11" t="str">
        <f t="shared" si="4"/>
        <v/>
      </c>
      <c r="I193" s="10"/>
      <c r="J193" s="1" t="str">
        <f>IF(TRIM(D193)="","",IFERROR(INDEX('Student Master'!C:C,MATCH(D193,'Student Master'!B:B,0)),"0"))</f>
        <v/>
      </c>
      <c r="K193" s="1" t="str">
        <f>IF(TRIM(D193)="","",IFERROR(INDEX('Student Master'!D:D,MATCH(D193,'Student Master'!B:B,0)),"0"))</f>
        <v/>
      </c>
      <c r="L193" s="1" t="str">
        <f>IF(TRIM(D193)="","",IFERROR(INDEX('Student Master'!H:H,MATCH(D193,'Student Master'!B:B,0)),"0"))</f>
        <v/>
      </c>
      <c r="M193" s="1" t="str">
        <f>IF(TRIM(D193)="","",IFERROR(INDEX('Student Master'!N:N,MATCH(D193,'Student Master'!B:B,0)),"0"))</f>
        <v/>
      </c>
      <c r="N193" s="1" t="str">
        <f>IF(TRIM(D193)="","",IFERROR(INDEX('Student Master'!L:L,MATCH(D193,'Student Master'!B:B,0)),"0"))</f>
        <v/>
      </c>
    </row>
    <row r="194" spans="1:14" x14ac:dyDescent="0.35">
      <c r="A194" s="1">
        <v>193</v>
      </c>
      <c r="B194" s="9"/>
      <c r="C194" s="20"/>
      <c r="D194" s="20"/>
      <c r="E194" s="20"/>
      <c r="F194" s="10"/>
      <c r="G194" s="8" t="str">
        <f>IF(TRIM(D194)="","",IFERROR(INDEX('Student Master'!W:W,MATCH(D194,'Student Master'!B:B,0)),"0"))</f>
        <v/>
      </c>
      <c r="H194" s="11" t="str">
        <f t="shared" si="4"/>
        <v/>
      </c>
      <c r="I194" s="10"/>
      <c r="J194" s="1" t="str">
        <f>IF(TRIM(D194)="","",IFERROR(INDEX('Student Master'!C:C,MATCH(D194,'Student Master'!B:B,0)),"0"))</f>
        <v/>
      </c>
      <c r="K194" s="1" t="str">
        <f>IF(TRIM(D194)="","",IFERROR(INDEX('Student Master'!D:D,MATCH(D194,'Student Master'!B:B,0)),"0"))</f>
        <v/>
      </c>
      <c r="L194" s="1" t="str">
        <f>IF(TRIM(D194)="","",IFERROR(INDEX('Student Master'!H:H,MATCH(D194,'Student Master'!B:B,0)),"0"))</f>
        <v/>
      </c>
      <c r="M194" s="1" t="str">
        <f>IF(TRIM(D194)="","",IFERROR(INDEX('Student Master'!N:N,MATCH(D194,'Student Master'!B:B,0)),"0"))</f>
        <v/>
      </c>
      <c r="N194" s="1" t="str">
        <f>IF(TRIM(D194)="","",IFERROR(INDEX('Student Master'!L:L,MATCH(D194,'Student Master'!B:B,0)),"0"))</f>
        <v/>
      </c>
    </row>
    <row r="195" spans="1:14" x14ac:dyDescent="0.35">
      <c r="A195" s="1">
        <v>194</v>
      </c>
      <c r="B195" s="9"/>
      <c r="C195" s="20"/>
      <c r="D195" s="20"/>
      <c r="E195" s="20"/>
      <c r="F195" s="10"/>
      <c r="G195" s="8" t="str">
        <f>IF(TRIM(D195)="","",IFERROR(INDEX('Student Master'!W:W,MATCH(D195,'Student Master'!B:B,0)),"0"))</f>
        <v/>
      </c>
      <c r="H195" s="11" t="str">
        <f t="shared" si="4"/>
        <v/>
      </c>
      <c r="I195" s="10"/>
      <c r="J195" s="1" t="str">
        <f>IF(TRIM(D195)="","",IFERROR(INDEX('Student Master'!C:C,MATCH(D195,'Student Master'!B:B,0)),"0"))</f>
        <v/>
      </c>
      <c r="K195" s="1" t="str">
        <f>IF(TRIM(D195)="","",IFERROR(INDEX('Student Master'!D:D,MATCH(D195,'Student Master'!B:B,0)),"0"))</f>
        <v/>
      </c>
      <c r="L195" s="1" t="str">
        <f>IF(TRIM(D195)="","",IFERROR(INDEX('Student Master'!H:H,MATCH(D195,'Student Master'!B:B,0)),"0"))</f>
        <v/>
      </c>
      <c r="M195" s="1" t="str">
        <f>IF(TRIM(D195)="","",IFERROR(INDEX('Student Master'!N:N,MATCH(D195,'Student Master'!B:B,0)),"0"))</f>
        <v/>
      </c>
      <c r="N195" s="1" t="str">
        <f>IF(TRIM(D195)="","",IFERROR(INDEX('Student Master'!L:L,MATCH(D195,'Student Master'!B:B,0)),"0"))</f>
        <v/>
      </c>
    </row>
    <row r="196" spans="1:14" x14ac:dyDescent="0.35">
      <c r="A196" s="1">
        <v>195</v>
      </c>
      <c r="B196" s="9"/>
      <c r="C196" s="20"/>
      <c r="D196" s="20"/>
      <c r="E196" s="20"/>
      <c r="F196" s="10"/>
      <c r="G196" s="8" t="str">
        <f>IF(TRIM(D196)="","",IFERROR(INDEX('Student Master'!W:W,MATCH(D196,'Student Master'!B:B,0)),"0"))</f>
        <v/>
      </c>
      <c r="H196" s="11" t="str">
        <f t="shared" ref="H196:H259" si="5">IF(TRIM(D196)="","",E196/G196)</f>
        <v/>
      </c>
      <c r="I196" s="10"/>
      <c r="J196" s="1" t="str">
        <f>IF(TRIM(D196)="","",IFERROR(INDEX('Student Master'!C:C,MATCH(D196,'Student Master'!B:B,0)),"0"))</f>
        <v/>
      </c>
      <c r="K196" s="1" t="str">
        <f>IF(TRIM(D196)="","",IFERROR(INDEX('Student Master'!D:D,MATCH(D196,'Student Master'!B:B,0)),"0"))</f>
        <v/>
      </c>
      <c r="L196" s="1" t="str">
        <f>IF(TRIM(D196)="","",IFERROR(INDEX('Student Master'!H:H,MATCH(D196,'Student Master'!B:B,0)),"0"))</f>
        <v/>
      </c>
      <c r="M196" s="1" t="str">
        <f>IF(TRIM(D196)="","",IFERROR(INDEX('Student Master'!N:N,MATCH(D196,'Student Master'!B:B,0)),"0"))</f>
        <v/>
      </c>
      <c r="N196" s="1" t="str">
        <f>IF(TRIM(D196)="","",IFERROR(INDEX('Student Master'!L:L,MATCH(D196,'Student Master'!B:B,0)),"0"))</f>
        <v/>
      </c>
    </row>
    <row r="197" spans="1:14" x14ac:dyDescent="0.35">
      <c r="A197" s="1">
        <v>196</v>
      </c>
      <c r="B197" s="9"/>
      <c r="C197" s="20"/>
      <c r="D197" s="20"/>
      <c r="E197" s="20"/>
      <c r="F197" s="10"/>
      <c r="G197" s="8" t="str">
        <f>IF(TRIM(D197)="","",IFERROR(INDEX('Student Master'!W:W,MATCH(D197,'Student Master'!B:B,0)),"0"))</f>
        <v/>
      </c>
      <c r="H197" s="11" t="str">
        <f t="shared" si="5"/>
        <v/>
      </c>
      <c r="I197" s="10"/>
      <c r="J197" s="1" t="str">
        <f>IF(TRIM(D197)="","",IFERROR(INDEX('Student Master'!C:C,MATCH(D197,'Student Master'!B:B,0)),"0"))</f>
        <v/>
      </c>
      <c r="K197" s="1" t="str">
        <f>IF(TRIM(D197)="","",IFERROR(INDEX('Student Master'!D:D,MATCH(D197,'Student Master'!B:B,0)),"0"))</f>
        <v/>
      </c>
      <c r="L197" s="1" t="str">
        <f>IF(TRIM(D197)="","",IFERROR(INDEX('Student Master'!H:H,MATCH(D197,'Student Master'!B:B,0)),"0"))</f>
        <v/>
      </c>
      <c r="M197" s="1" t="str">
        <f>IF(TRIM(D197)="","",IFERROR(INDEX('Student Master'!N:N,MATCH(D197,'Student Master'!B:B,0)),"0"))</f>
        <v/>
      </c>
      <c r="N197" s="1" t="str">
        <f>IF(TRIM(D197)="","",IFERROR(INDEX('Student Master'!L:L,MATCH(D197,'Student Master'!B:B,0)),"0"))</f>
        <v/>
      </c>
    </row>
    <row r="198" spans="1:14" x14ac:dyDescent="0.35">
      <c r="A198" s="1">
        <v>197</v>
      </c>
      <c r="B198" s="9"/>
      <c r="C198" s="20"/>
      <c r="D198" s="20"/>
      <c r="E198" s="20"/>
      <c r="F198" s="10"/>
      <c r="G198" s="8" t="str">
        <f>IF(TRIM(D198)="","",IFERROR(INDEX('Student Master'!W:W,MATCH(D198,'Student Master'!B:B,0)),"0"))</f>
        <v/>
      </c>
      <c r="H198" s="11" t="str">
        <f t="shared" si="5"/>
        <v/>
      </c>
      <c r="I198" s="10"/>
      <c r="J198" s="1" t="str">
        <f>IF(TRIM(D198)="","",IFERROR(INDEX('Student Master'!C:C,MATCH(D198,'Student Master'!B:B,0)),"0"))</f>
        <v/>
      </c>
      <c r="K198" s="1" t="str">
        <f>IF(TRIM(D198)="","",IFERROR(INDEX('Student Master'!D:D,MATCH(D198,'Student Master'!B:B,0)),"0"))</f>
        <v/>
      </c>
      <c r="L198" s="1" t="str">
        <f>IF(TRIM(D198)="","",IFERROR(INDEX('Student Master'!H:H,MATCH(D198,'Student Master'!B:B,0)),"0"))</f>
        <v/>
      </c>
      <c r="M198" s="1" t="str">
        <f>IF(TRIM(D198)="","",IFERROR(INDEX('Student Master'!N:N,MATCH(D198,'Student Master'!B:B,0)),"0"))</f>
        <v/>
      </c>
      <c r="N198" s="1" t="str">
        <f>IF(TRIM(D198)="","",IFERROR(INDEX('Student Master'!L:L,MATCH(D198,'Student Master'!B:B,0)),"0"))</f>
        <v/>
      </c>
    </row>
    <row r="199" spans="1:14" x14ac:dyDescent="0.35">
      <c r="A199" s="1">
        <v>198</v>
      </c>
      <c r="B199" s="9"/>
      <c r="C199" s="20"/>
      <c r="D199" s="20"/>
      <c r="E199" s="20"/>
      <c r="F199" s="10"/>
      <c r="G199" s="8" t="str">
        <f>IF(TRIM(D199)="","",IFERROR(INDEX('Student Master'!W:W,MATCH(D199,'Student Master'!B:B,0)),"0"))</f>
        <v/>
      </c>
      <c r="H199" s="11" t="str">
        <f t="shared" si="5"/>
        <v/>
      </c>
      <c r="I199" s="10"/>
      <c r="J199" s="1" t="str">
        <f>IF(TRIM(D199)="","",IFERROR(INDEX('Student Master'!C:C,MATCH(D199,'Student Master'!B:B,0)),"0"))</f>
        <v/>
      </c>
      <c r="K199" s="1" t="str">
        <f>IF(TRIM(D199)="","",IFERROR(INDEX('Student Master'!D:D,MATCH(D199,'Student Master'!B:B,0)),"0"))</f>
        <v/>
      </c>
      <c r="L199" s="1" t="str">
        <f>IF(TRIM(D199)="","",IFERROR(INDEX('Student Master'!H:H,MATCH(D199,'Student Master'!B:B,0)),"0"))</f>
        <v/>
      </c>
      <c r="M199" s="1" t="str">
        <f>IF(TRIM(D199)="","",IFERROR(INDEX('Student Master'!N:N,MATCH(D199,'Student Master'!B:B,0)),"0"))</f>
        <v/>
      </c>
      <c r="N199" s="1" t="str">
        <f>IF(TRIM(D199)="","",IFERROR(INDEX('Student Master'!L:L,MATCH(D199,'Student Master'!B:B,0)),"0"))</f>
        <v/>
      </c>
    </row>
    <row r="200" spans="1:14" x14ac:dyDescent="0.35">
      <c r="A200" s="1">
        <v>199</v>
      </c>
      <c r="B200" s="9"/>
      <c r="C200" s="20"/>
      <c r="D200" s="20"/>
      <c r="E200" s="20"/>
      <c r="F200" s="10"/>
      <c r="G200" s="8" t="str">
        <f>IF(TRIM(D200)="","",IFERROR(INDEX('Student Master'!W:W,MATCH(D200,'Student Master'!B:B,0)),"0"))</f>
        <v/>
      </c>
      <c r="H200" s="11" t="str">
        <f t="shared" si="5"/>
        <v/>
      </c>
      <c r="I200" s="10"/>
      <c r="J200" s="1" t="str">
        <f>IF(TRIM(D200)="","",IFERROR(INDEX('Student Master'!C:C,MATCH(D200,'Student Master'!B:B,0)),"0"))</f>
        <v/>
      </c>
      <c r="K200" s="1" t="str">
        <f>IF(TRIM(D200)="","",IFERROR(INDEX('Student Master'!D:D,MATCH(D200,'Student Master'!B:B,0)),"0"))</f>
        <v/>
      </c>
      <c r="L200" s="1" t="str">
        <f>IF(TRIM(D200)="","",IFERROR(INDEX('Student Master'!H:H,MATCH(D200,'Student Master'!B:B,0)),"0"))</f>
        <v/>
      </c>
      <c r="M200" s="1" t="str">
        <f>IF(TRIM(D200)="","",IFERROR(INDEX('Student Master'!N:N,MATCH(D200,'Student Master'!B:B,0)),"0"))</f>
        <v/>
      </c>
      <c r="N200" s="1" t="str">
        <f>IF(TRIM(D200)="","",IFERROR(INDEX('Student Master'!L:L,MATCH(D200,'Student Master'!B:B,0)),"0"))</f>
        <v/>
      </c>
    </row>
    <row r="201" spans="1:14" x14ac:dyDescent="0.35">
      <c r="A201" s="1">
        <v>200</v>
      </c>
      <c r="B201" s="9"/>
      <c r="C201" s="20"/>
      <c r="D201" s="20"/>
      <c r="E201" s="20"/>
      <c r="F201" s="10"/>
      <c r="G201" s="8" t="str">
        <f>IF(TRIM(D201)="","",IFERROR(INDEX('Student Master'!W:W,MATCH(D201,'Student Master'!B:B,0)),"0"))</f>
        <v/>
      </c>
      <c r="H201" s="11" t="str">
        <f t="shared" si="5"/>
        <v/>
      </c>
      <c r="I201" s="10"/>
      <c r="J201" s="1" t="str">
        <f>IF(TRIM(D201)="","",IFERROR(INDEX('Student Master'!C:C,MATCH(D201,'Student Master'!B:B,0)),"0"))</f>
        <v/>
      </c>
      <c r="K201" s="1" t="str">
        <f>IF(TRIM(D201)="","",IFERROR(INDEX('Student Master'!D:D,MATCH(D201,'Student Master'!B:B,0)),"0"))</f>
        <v/>
      </c>
      <c r="L201" s="1" t="str">
        <f>IF(TRIM(D201)="","",IFERROR(INDEX('Student Master'!H:H,MATCH(D201,'Student Master'!B:B,0)),"0"))</f>
        <v/>
      </c>
      <c r="M201" s="1" t="str">
        <f>IF(TRIM(D201)="","",IFERROR(INDEX('Student Master'!N:N,MATCH(D201,'Student Master'!B:B,0)),"0"))</f>
        <v/>
      </c>
      <c r="N201" s="1" t="str">
        <f>IF(TRIM(D201)="","",IFERROR(INDEX('Student Master'!L:L,MATCH(D201,'Student Master'!B:B,0)),"0"))</f>
        <v/>
      </c>
    </row>
    <row r="202" spans="1:14" x14ac:dyDescent="0.35">
      <c r="A202" s="1">
        <v>201</v>
      </c>
      <c r="B202" s="9"/>
      <c r="C202" s="20"/>
      <c r="D202" s="20"/>
      <c r="E202" s="20"/>
      <c r="F202" s="10"/>
      <c r="G202" s="8" t="str">
        <f>IF(TRIM(D202)="","",IFERROR(INDEX('Student Master'!W:W,MATCH(D202,'Student Master'!B:B,0)),"0"))</f>
        <v/>
      </c>
      <c r="H202" s="11" t="str">
        <f t="shared" si="5"/>
        <v/>
      </c>
      <c r="I202" s="10"/>
      <c r="J202" s="1" t="str">
        <f>IF(TRIM(D202)="","",IFERROR(INDEX('Student Master'!C:C,MATCH(D202,'Student Master'!B:B,0)),"0"))</f>
        <v/>
      </c>
      <c r="K202" s="1" t="str">
        <f>IF(TRIM(D202)="","",IFERROR(INDEX('Student Master'!D:D,MATCH(D202,'Student Master'!B:B,0)),"0"))</f>
        <v/>
      </c>
      <c r="L202" s="1" t="str">
        <f>IF(TRIM(D202)="","",IFERROR(INDEX('Student Master'!H:H,MATCH(D202,'Student Master'!B:B,0)),"0"))</f>
        <v/>
      </c>
      <c r="M202" s="1" t="str">
        <f>IF(TRIM(D202)="","",IFERROR(INDEX('Student Master'!N:N,MATCH(D202,'Student Master'!B:B,0)),"0"))</f>
        <v/>
      </c>
      <c r="N202" s="1" t="str">
        <f>IF(TRIM(D202)="","",IFERROR(INDEX('Student Master'!L:L,MATCH(D202,'Student Master'!B:B,0)),"0"))</f>
        <v/>
      </c>
    </row>
    <row r="203" spans="1:14" x14ac:dyDescent="0.35">
      <c r="A203" s="1">
        <v>202</v>
      </c>
      <c r="B203" s="9"/>
      <c r="C203" s="20"/>
      <c r="D203" s="20"/>
      <c r="E203" s="20"/>
      <c r="F203" s="10"/>
      <c r="G203" s="8" t="str">
        <f>IF(TRIM(D203)="","",IFERROR(INDEX('Student Master'!W:W,MATCH(D203,'Student Master'!B:B,0)),"0"))</f>
        <v/>
      </c>
      <c r="H203" s="11" t="str">
        <f t="shared" si="5"/>
        <v/>
      </c>
      <c r="I203" s="10"/>
      <c r="J203" s="1" t="str">
        <f>IF(TRIM(D203)="","",IFERROR(INDEX('Student Master'!C:C,MATCH(D203,'Student Master'!B:B,0)),"0"))</f>
        <v/>
      </c>
      <c r="K203" s="1" t="str">
        <f>IF(TRIM(D203)="","",IFERROR(INDEX('Student Master'!D:D,MATCH(D203,'Student Master'!B:B,0)),"0"))</f>
        <v/>
      </c>
      <c r="L203" s="1" t="str">
        <f>IF(TRIM(D203)="","",IFERROR(INDEX('Student Master'!H:H,MATCH(D203,'Student Master'!B:B,0)),"0"))</f>
        <v/>
      </c>
      <c r="M203" s="1" t="str">
        <f>IF(TRIM(D203)="","",IFERROR(INDEX('Student Master'!N:N,MATCH(D203,'Student Master'!B:B,0)),"0"))</f>
        <v/>
      </c>
      <c r="N203" s="1" t="str">
        <f>IF(TRIM(D203)="","",IFERROR(INDEX('Student Master'!L:L,MATCH(D203,'Student Master'!B:B,0)),"0"))</f>
        <v/>
      </c>
    </row>
    <row r="204" spans="1:14" x14ac:dyDescent="0.35">
      <c r="A204" s="1">
        <v>203</v>
      </c>
      <c r="B204" s="9"/>
      <c r="C204" s="20"/>
      <c r="D204" s="20"/>
      <c r="E204" s="20"/>
      <c r="F204" s="10"/>
      <c r="G204" s="8" t="str">
        <f>IF(TRIM(D204)="","",IFERROR(INDEX('Student Master'!W:W,MATCH(D204,'Student Master'!B:B,0)),"0"))</f>
        <v/>
      </c>
      <c r="H204" s="11" t="str">
        <f t="shared" si="5"/>
        <v/>
      </c>
      <c r="I204" s="10"/>
      <c r="J204" s="1" t="str">
        <f>IF(TRIM(D204)="","",IFERROR(INDEX('Student Master'!C:C,MATCH(D204,'Student Master'!B:B,0)),"0"))</f>
        <v/>
      </c>
      <c r="K204" s="1" t="str">
        <f>IF(TRIM(D204)="","",IFERROR(INDEX('Student Master'!D:D,MATCH(D204,'Student Master'!B:B,0)),"0"))</f>
        <v/>
      </c>
      <c r="L204" s="1" t="str">
        <f>IF(TRIM(D204)="","",IFERROR(INDEX('Student Master'!H:H,MATCH(D204,'Student Master'!B:B,0)),"0"))</f>
        <v/>
      </c>
      <c r="M204" s="1" t="str">
        <f>IF(TRIM(D204)="","",IFERROR(INDEX('Student Master'!N:N,MATCH(D204,'Student Master'!B:B,0)),"0"))</f>
        <v/>
      </c>
      <c r="N204" s="1" t="str">
        <f>IF(TRIM(D204)="","",IFERROR(INDEX('Student Master'!L:L,MATCH(D204,'Student Master'!B:B,0)),"0"))</f>
        <v/>
      </c>
    </row>
    <row r="205" spans="1:14" x14ac:dyDescent="0.35">
      <c r="A205" s="1">
        <v>204</v>
      </c>
      <c r="B205" s="9"/>
      <c r="C205" s="20"/>
      <c r="D205" s="20"/>
      <c r="E205" s="20"/>
      <c r="F205" s="10"/>
      <c r="G205" s="8" t="str">
        <f>IF(TRIM(D205)="","",IFERROR(INDEX('Student Master'!W:W,MATCH(D205,'Student Master'!B:B,0)),"0"))</f>
        <v/>
      </c>
      <c r="H205" s="11" t="str">
        <f t="shared" si="5"/>
        <v/>
      </c>
      <c r="I205" s="10"/>
      <c r="J205" s="1" t="str">
        <f>IF(TRIM(D205)="","",IFERROR(INDEX('Student Master'!C:C,MATCH(D205,'Student Master'!B:B,0)),"0"))</f>
        <v/>
      </c>
      <c r="K205" s="1" t="str">
        <f>IF(TRIM(D205)="","",IFERROR(INDEX('Student Master'!D:D,MATCH(D205,'Student Master'!B:B,0)),"0"))</f>
        <v/>
      </c>
      <c r="L205" s="1" t="str">
        <f>IF(TRIM(D205)="","",IFERROR(INDEX('Student Master'!H:H,MATCH(D205,'Student Master'!B:B,0)),"0"))</f>
        <v/>
      </c>
      <c r="M205" s="1" t="str">
        <f>IF(TRIM(D205)="","",IFERROR(INDEX('Student Master'!N:N,MATCH(D205,'Student Master'!B:B,0)),"0"))</f>
        <v/>
      </c>
      <c r="N205" s="1" t="str">
        <f>IF(TRIM(D205)="","",IFERROR(INDEX('Student Master'!L:L,MATCH(D205,'Student Master'!B:B,0)),"0"))</f>
        <v/>
      </c>
    </row>
    <row r="206" spans="1:14" x14ac:dyDescent="0.35">
      <c r="A206" s="1">
        <v>205</v>
      </c>
      <c r="B206" s="9"/>
      <c r="C206" s="20"/>
      <c r="D206" s="20"/>
      <c r="E206" s="20"/>
      <c r="F206" s="10"/>
      <c r="G206" s="8" t="str">
        <f>IF(TRIM(D206)="","",IFERROR(INDEX('Student Master'!W:W,MATCH(D206,'Student Master'!B:B,0)),"0"))</f>
        <v/>
      </c>
      <c r="H206" s="11" t="str">
        <f t="shared" si="5"/>
        <v/>
      </c>
      <c r="I206" s="10"/>
      <c r="J206" s="1" t="str">
        <f>IF(TRIM(D206)="","",IFERROR(INDEX('Student Master'!C:C,MATCH(D206,'Student Master'!B:B,0)),"0"))</f>
        <v/>
      </c>
      <c r="K206" s="1" t="str">
        <f>IF(TRIM(D206)="","",IFERROR(INDEX('Student Master'!D:D,MATCH(D206,'Student Master'!B:B,0)),"0"))</f>
        <v/>
      </c>
      <c r="L206" s="1" t="str">
        <f>IF(TRIM(D206)="","",IFERROR(INDEX('Student Master'!H:H,MATCH(D206,'Student Master'!B:B,0)),"0"))</f>
        <v/>
      </c>
      <c r="M206" s="1" t="str">
        <f>IF(TRIM(D206)="","",IFERROR(INDEX('Student Master'!N:N,MATCH(D206,'Student Master'!B:B,0)),"0"))</f>
        <v/>
      </c>
      <c r="N206" s="1" t="str">
        <f>IF(TRIM(D206)="","",IFERROR(INDEX('Student Master'!L:L,MATCH(D206,'Student Master'!B:B,0)),"0"))</f>
        <v/>
      </c>
    </row>
    <row r="207" spans="1:14" x14ac:dyDescent="0.35">
      <c r="A207" s="1">
        <v>206</v>
      </c>
      <c r="B207" s="9"/>
      <c r="C207" s="20"/>
      <c r="D207" s="20"/>
      <c r="E207" s="20"/>
      <c r="F207" s="10"/>
      <c r="G207" s="8" t="str">
        <f>IF(TRIM(D207)="","",IFERROR(INDEX('Student Master'!W:W,MATCH(D207,'Student Master'!B:B,0)),"0"))</f>
        <v/>
      </c>
      <c r="H207" s="11" t="str">
        <f t="shared" si="5"/>
        <v/>
      </c>
      <c r="I207" s="10"/>
      <c r="J207" s="1" t="str">
        <f>IF(TRIM(D207)="","",IFERROR(INDEX('Student Master'!C:C,MATCH(D207,'Student Master'!B:B,0)),"0"))</f>
        <v/>
      </c>
      <c r="K207" s="1" t="str">
        <f>IF(TRIM(D207)="","",IFERROR(INDEX('Student Master'!D:D,MATCH(D207,'Student Master'!B:B,0)),"0"))</f>
        <v/>
      </c>
      <c r="L207" s="1" t="str">
        <f>IF(TRIM(D207)="","",IFERROR(INDEX('Student Master'!H:H,MATCH(D207,'Student Master'!B:B,0)),"0"))</f>
        <v/>
      </c>
      <c r="M207" s="1" t="str">
        <f>IF(TRIM(D207)="","",IFERROR(INDEX('Student Master'!N:N,MATCH(D207,'Student Master'!B:B,0)),"0"))</f>
        <v/>
      </c>
      <c r="N207" s="1" t="str">
        <f>IF(TRIM(D207)="","",IFERROR(INDEX('Student Master'!L:L,MATCH(D207,'Student Master'!B:B,0)),"0"))</f>
        <v/>
      </c>
    </row>
    <row r="208" spans="1:14" x14ac:dyDescent="0.35">
      <c r="A208" s="1">
        <v>207</v>
      </c>
      <c r="B208" s="9"/>
      <c r="C208" s="20"/>
      <c r="D208" s="20"/>
      <c r="E208" s="20"/>
      <c r="F208" s="10"/>
      <c r="G208" s="8" t="str">
        <f>IF(TRIM(D208)="","",IFERROR(INDEX('Student Master'!W:W,MATCH(D208,'Student Master'!B:B,0)),"0"))</f>
        <v/>
      </c>
      <c r="H208" s="11" t="str">
        <f t="shared" si="5"/>
        <v/>
      </c>
      <c r="I208" s="10"/>
      <c r="J208" s="1" t="str">
        <f>IF(TRIM(D208)="","",IFERROR(INDEX('Student Master'!C:C,MATCH(D208,'Student Master'!B:B,0)),"0"))</f>
        <v/>
      </c>
      <c r="K208" s="1" t="str">
        <f>IF(TRIM(D208)="","",IFERROR(INDEX('Student Master'!D:D,MATCH(D208,'Student Master'!B:B,0)),"0"))</f>
        <v/>
      </c>
      <c r="L208" s="1" t="str">
        <f>IF(TRIM(D208)="","",IFERROR(INDEX('Student Master'!H:H,MATCH(D208,'Student Master'!B:B,0)),"0"))</f>
        <v/>
      </c>
      <c r="M208" s="1" t="str">
        <f>IF(TRIM(D208)="","",IFERROR(INDEX('Student Master'!N:N,MATCH(D208,'Student Master'!B:B,0)),"0"))</f>
        <v/>
      </c>
      <c r="N208" s="1" t="str">
        <f>IF(TRIM(D208)="","",IFERROR(INDEX('Student Master'!L:L,MATCH(D208,'Student Master'!B:B,0)),"0"))</f>
        <v/>
      </c>
    </row>
    <row r="209" spans="1:14" x14ac:dyDescent="0.35">
      <c r="A209" s="1">
        <v>208</v>
      </c>
      <c r="B209" s="9"/>
      <c r="C209" s="20"/>
      <c r="D209" s="20"/>
      <c r="E209" s="20"/>
      <c r="F209" s="10"/>
      <c r="G209" s="8" t="str">
        <f>IF(TRIM(D209)="","",IFERROR(INDEX('Student Master'!W:W,MATCH(D209,'Student Master'!B:B,0)),"0"))</f>
        <v/>
      </c>
      <c r="H209" s="11" t="str">
        <f t="shared" si="5"/>
        <v/>
      </c>
      <c r="I209" s="10"/>
      <c r="J209" s="1" t="str">
        <f>IF(TRIM(D209)="","",IFERROR(INDEX('Student Master'!C:C,MATCH(D209,'Student Master'!B:B,0)),"0"))</f>
        <v/>
      </c>
      <c r="K209" s="1" t="str">
        <f>IF(TRIM(D209)="","",IFERROR(INDEX('Student Master'!D:D,MATCH(D209,'Student Master'!B:B,0)),"0"))</f>
        <v/>
      </c>
      <c r="L209" s="1" t="str">
        <f>IF(TRIM(D209)="","",IFERROR(INDEX('Student Master'!H:H,MATCH(D209,'Student Master'!B:B,0)),"0"))</f>
        <v/>
      </c>
      <c r="M209" s="1" t="str">
        <f>IF(TRIM(D209)="","",IFERROR(INDEX('Student Master'!N:N,MATCH(D209,'Student Master'!B:B,0)),"0"))</f>
        <v/>
      </c>
      <c r="N209" s="1" t="str">
        <f>IF(TRIM(D209)="","",IFERROR(INDEX('Student Master'!L:L,MATCH(D209,'Student Master'!B:B,0)),"0"))</f>
        <v/>
      </c>
    </row>
    <row r="210" spans="1:14" x14ac:dyDescent="0.35">
      <c r="A210" s="1">
        <v>209</v>
      </c>
      <c r="B210" s="9"/>
      <c r="C210" s="20"/>
      <c r="D210" s="20"/>
      <c r="E210" s="20"/>
      <c r="F210" s="10"/>
      <c r="G210" s="8" t="str">
        <f>IF(TRIM(D210)="","",IFERROR(INDEX('Student Master'!W:W,MATCH(D210,'Student Master'!B:B,0)),"0"))</f>
        <v/>
      </c>
      <c r="H210" s="11" t="str">
        <f t="shared" si="5"/>
        <v/>
      </c>
      <c r="I210" s="10"/>
      <c r="J210" s="1" t="str">
        <f>IF(TRIM(D210)="","",IFERROR(INDEX('Student Master'!C:C,MATCH(D210,'Student Master'!B:B,0)),"0"))</f>
        <v/>
      </c>
      <c r="K210" s="1" t="str">
        <f>IF(TRIM(D210)="","",IFERROR(INDEX('Student Master'!D:D,MATCH(D210,'Student Master'!B:B,0)),"0"))</f>
        <v/>
      </c>
      <c r="L210" s="1" t="str">
        <f>IF(TRIM(D210)="","",IFERROR(INDEX('Student Master'!H:H,MATCH(D210,'Student Master'!B:B,0)),"0"))</f>
        <v/>
      </c>
      <c r="M210" s="1" t="str">
        <f>IF(TRIM(D210)="","",IFERROR(INDEX('Student Master'!N:N,MATCH(D210,'Student Master'!B:B,0)),"0"))</f>
        <v/>
      </c>
      <c r="N210" s="1" t="str">
        <f>IF(TRIM(D210)="","",IFERROR(INDEX('Student Master'!L:L,MATCH(D210,'Student Master'!B:B,0)),"0"))</f>
        <v/>
      </c>
    </row>
    <row r="211" spans="1:14" x14ac:dyDescent="0.35">
      <c r="A211" s="1">
        <v>210</v>
      </c>
      <c r="B211" s="9"/>
      <c r="C211" s="20"/>
      <c r="D211" s="20"/>
      <c r="E211" s="20"/>
      <c r="F211" s="10"/>
      <c r="G211" s="8" t="str">
        <f>IF(TRIM(D211)="","",IFERROR(INDEX('Student Master'!W:W,MATCH(D211,'Student Master'!B:B,0)),"0"))</f>
        <v/>
      </c>
      <c r="H211" s="11" t="str">
        <f t="shared" si="5"/>
        <v/>
      </c>
      <c r="I211" s="10"/>
      <c r="J211" s="1" t="str">
        <f>IF(TRIM(D211)="","",IFERROR(INDEX('Student Master'!C:C,MATCH(D211,'Student Master'!B:B,0)),"0"))</f>
        <v/>
      </c>
      <c r="K211" s="1" t="str">
        <f>IF(TRIM(D211)="","",IFERROR(INDEX('Student Master'!D:D,MATCH(D211,'Student Master'!B:B,0)),"0"))</f>
        <v/>
      </c>
      <c r="L211" s="1" t="str">
        <f>IF(TRIM(D211)="","",IFERROR(INDEX('Student Master'!H:H,MATCH(D211,'Student Master'!B:B,0)),"0"))</f>
        <v/>
      </c>
      <c r="M211" s="1" t="str">
        <f>IF(TRIM(D211)="","",IFERROR(INDEX('Student Master'!N:N,MATCH(D211,'Student Master'!B:B,0)),"0"))</f>
        <v/>
      </c>
      <c r="N211" s="1" t="str">
        <f>IF(TRIM(D211)="","",IFERROR(INDEX('Student Master'!L:L,MATCH(D211,'Student Master'!B:B,0)),"0"))</f>
        <v/>
      </c>
    </row>
    <row r="212" spans="1:14" x14ac:dyDescent="0.35">
      <c r="A212" s="1">
        <v>211</v>
      </c>
      <c r="B212" s="9"/>
      <c r="C212" s="20"/>
      <c r="D212" s="20"/>
      <c r="E212" s="20"/>
      <c r="F212" s="10"/>
      <c r="G212" s="8" t="str">
        <f>IF(TRIM(D212)="","",IFERROR(INDEX('Student Master'!W:W,MATCH(D212,'Student Master'!B:B,0)),"0"))</f>
        <v/>
      </c>
      <c r="H212" s="11" t="str">
        <f t="shared" si="5"/>
        <v/>
      </c>
      <c r="I212" s="10"/>
      <c r="J212" s="1" t="str">
        <f>IF(TRIM(D212)="","",IFERROR(INDEX('Student Master'!C:C,MATCH(D212,'Student Master'!B:B,0)),"0"))</f>
        <v/>
      </c>
      <c r="K212" s="1" t="str">
        <f>IF(TRIM(D212)="","",IFERROR(INDEX('Student Master'!D:D,MATCH(D212,'Student Master'!B:B,0)),"0"))</f>
        <v/>
      </c>
      <c r="L212" s="1" t="str">
        <f>IF(TRIM(D212)="","",IFERROR(INDEX('Student Master'!H:H,MATCH(D212,'Student Master'!B:B,0)),"0"))</f>
        <v/>
      </c>
      <c r="M212" s="1" t="str">
        <f>IF(TRIM(D212)="","",IFERROR(INDEX('Student Master'!N:N,MATCH(D212,'Student Master'!B:B,0)),"0"))</f>
        <v/>
      </c>
      <c r="N212" s="1" t="str">
        <f>IF(TRIM(D212)="","",IFERROR(INDEX('Student Master'!L:L,MATCH(D212,'Student Master'!B:B,0)),"0"))</f>
        <v/>
      </c>
    </row>
    <row r="213" spans="1:14" x14ac:dyDescent="0.35">
      <c r="A213" s="1">
        <v>212</v>
      </c>
      <c r="B213" s="9"/>
      <c r="C213" s="20"/>
      <c r="D213" s="20"/>
      <c r="E213" s="20"/>
      <c r="F213" s="10"/>
      <c r="G213" s="8" t="str">
        <f>IF(TRIM(D213)="","",IFERROR(INDEX('Student Master'!W:W,MATCH(D213,'Student Master'!B:B,0)),"0"))</f>
        <v/>
      </c>
      <c r="H213" s="11" t="str">
        <f t="shared" si="5"/>
        <v/>
      </c>
      <c r="I213" s="10"/>
      <c r="J213" s="1" t="str">
        <f>IF(TRIM(D213)="","",IFERROR(INDEX('Student Master'!C:C,MATCH(D213,'Student Master'!B:B,0)),"0"))</f>
        <v/>
      </c>
      <c r="K213" s="1" t="str">
        <f>IF(TRIM(D213)="","",IFERROR(INDEX('Student Master'!D:D,MATCH(D213,'Student Master'!B:B,0)),"0"))</f>
        <v/>
      </c>
      <c r="L213" s="1" t="str">
        <f>IF(TRIM(D213)="","",IFERROR(INDEX('Student Master'!H:H,MATCH(D213,'Student Master'!B:B,0)),"0"))</f>
        <v/>
      </c>
      <c r="M213" s="1" t="str">
        <f>IF(TRIM(D213)="","",IFERROR(INDEX('Student Master'!N:N,MATCH(D213,'Student Master'!B:B,0)),"0"))</f>
        <v/>
      </c>
      <c r="N213" s="1" t="str">
        <f>IF(TRIM(D213)="","",IFERROR(INDEX('Student Master'!L:L,MATCH(D213,'Student Master'!B:B,0)),"0"))</f>
        <v/>
      </c>
    </row>
    <row r="214" spans="1:14" x14ac:dyDescent="0.35">
      <c r="A214" s="1">
        <v>213</v>
      </c>
      <c r="B214" s="9"/>
      <c r="C214" s="20"/>
      <c r="D214" s="20"/>
      <c r="E214" s="20"/>
      <c r="F214" s="10"/>
      <c r="G214" s="8" t="str">
        <f>IF(TRIM(D214)="","",IFERROR(INDEX('Student Master'!W:W,MATCH(D214,'Student Master'!B:B,0)),"0"))</f>
        <v/>
      </c>
      <c r="H214" s="11" t="str">
        <f t="shared" si="5"/>
        <v/>
      </c>
      <c r="I214" s="10"/>
      <c r="J214" s="1" t="str">
        <f>IF(TRIM(D214)="","",IFERROR(INDEX('Student Master'!C:C,MATCH(D214,'Student Master'!B:B,0)),"0"))</f>
        <v/>
      </c>
      <c r="K214" s="1" t="str">
        <f>IF(TRIM(D214)="","",IFERROR(INDEX('Student Master'!D:D,MATCH(D214,'Student Master'!B:B,0)),"0"))</f>
        <v/>
      </c>
      <c r="L214" s="1" t="str">
        <f>IF(TRIM(D214)="","",IFERROR(INDEX('Student Master'!H:H,MATCH(D214,'Student Master'!B:B,0)),"0"))</f>
        <v/>
      </c>
      <c r="M214" s="1" t="str">
        <f>IF(TRIM(D214)="","",IFERROR(INDEX('Student Master'!N:N,MATCH(D214,'Student Master'!B:B,0)),"0"))</f>
        <v/>
      </c>
      <c r="N214" s="1" t="str">
        <f>IF(TRIM(D214)="","",IFERROR(INDEX('Student Master'!L:L,MATCH(D214,'Student Master'!B:B,0)),"0"))</f>
        <v/>
      </c>
    </row>
    <row r="215" spans="1:14" x14ac:dyDescent="0.35">
      <c r="A215" s="1">
        <v>214</v>
      </c>
      <c r="B215" s="9"/>
      <c r="C215" s="20"/>
      <c r="D215" s="20"/>
      <c r="E215" s="20"/>
      <c r="F215" s="10"/>
      <c r="G215" s="8" t="str">
        <f>IF(TRIM(D215)="","",IFERROR(INDEX('Student Master'!W:W,MATCH(D215,'Student Master'!B:B,0)),"0"))</f>
        <v/>
      </c>
      <c r="H215" s="11" t="str">
        <f t="shared" si="5"/>
        <v/>
      </c>
      <c r="I215" s="10"/>
      <c r="J215" s="1" t="str">
        <f>IF(TRIM(D215)="","",IFERROR(INDEX('Student Master'!C:C,MATCH(D215,'Student Master'!B:B,0)),"0"))</f>
        <v/>
      </c>
      <c r="K215" s="1" t="str">
        <f>IF(TRIM(D215)="","",IFERROR(INDEX('Student Master'!D:D,MATCH(D215,'Student Master'!B:B,0)),"0"))</f>
        <v/>
      </c>
      <c r="L215" s="1" t="str">
        <f>IF(TRIM(D215)="","",IFERROR(INDEX('Student Master'!H:H,MATCH(D215,'Student Master'!B:B,0)),"0"))</f>
        <v/>
      </c>
      <c r="M215" s="1" t="str">
        <f>IF(TRIM(D215)="","",IFERROR(INDEX('Student Master'!N:N,MATCH(D215,'Student Master'!B:B,0)),"0"))</f>
        <v/>
      </c>
      <c r="N215" s="1" t="str">
        <f>IF(TRIM(D215)="","",IFERROR(INDEX('Student Master'!L:L,MATCH(D215,'Student Master'!B:B,0)),"0"))</f>
        <v/>
      </c>
    </row>
    <row r="216" spans="1:14" x14ac:dyDescent="0.35">
      <c r="A216" s="1">
        <v>215</v>
      </c>
      <c r="B216" s="9"/>
      <c r="C216" s="1"/>
      <c r="D216" s="1"/>
      <c r="E216" s="1"/>
      <c r="F216" s="10"/>
      <c r="G216" s="8" t="str">
        <f>IF(TRIM(D216)="","",IFERROR(INDEX('Student Master'!W:W,MATCH(D216,'Student Master'!B:B,0)),"0"))</f>
        <v/>
      </c>
      <c r="H216" s="11" t="str">
        <f t="shared" si="5"/>
        <v/>
      </c>
      <c r="I216" s="10"/>
      <c r="J216" s="1" t="str">
        <f>IF(TRIM(D216)="","",IFERROR(INDEX('Student Master'!C:C,MATCH(D216,'Student Master'!B:B,0)),"0"))</f>
        <v/>
      </c>
      <c r="K216" s="1" t="str">
        <f>IF(TRIM(D216)="","",IFERROR(INDEX('Student Master'!D:D,MATCH(D216,'Student Master'!B:B,0)),"0"))</f>
        <v/>
      </c>
      <c r="L216" s="1" t="str">
        <f>IF(TRIM(D216)="","",IFERROR(INDEX('Student Master'!H:H,MATCH(D216,'Student Master'!B:B,0)),"0"))</f>
        <v/>
      </c>
      <c r="M216" s="1" t="str">
        <f>IF(TRIM(D216)="","",IFERROR(INDEX('Student Master'!N:N,MATCH(D216,'Student Master'!B:B,0)),"0"))</f>
        <v/>
      </c>
      <c r="N216" s="1" t="str">
        <f>IF(TRIM(D216)="","",IFERROR(INDEX('Student Master'!L:L,MATCH(D216,'Student Master'!B:B,0)),"0"))</f>
        <v/>
      </c>
    </row>
    <row r="217" spans="1:14" x14ac:dyDescent="0.35">
      <c r="A217" s="1">
        <v>216</v>
      </c>
      <c r="B217" s="9"/>
      <c r="C217" s="1"/>
      <c r="D217" s="1"/>
      <c r="E217" s="1"/>
      <c r="F217" s="10"/>
      <c r="G217" s="8" t="str">
        <f>IF(TRIM(D217)="","",IFERROR(INDEX('Student Master'!W:W,MATCH(D217,'Student Master'!B:B,0)),"0"))</f>
        <v/>
      </c>
      <c r="H217" s="11" t="str">
        <f t="shared" si="5"/>
        <v/>
      </c>
      <c r="I217" s="10"/>
      <c r="J217" s="1" t="str">
        <f>IF(TRIM(D217)="","",IFERROR(INDEX('Student Master'!C:C,MATCH(D217,'Student Master'!B:B,0)),"0"))</f>
        <v/>
      </c>
      <c r="K217" s="1" t="str">
        <f>IF(TRIM(D217)="","",IFERROR(INDEX('Student Master'!D:D,MATCH(D217,'Student Master'!B:B,0)),"0"))</f>
        <v/>
      </c>
      <c r="L217" s="1" t="str">
        <f>IF(TRIM(D217)="","",IFERROR(INDEX('Student Master'!H:H,MATCH(D217,'Student Master'!B:B,0)),"0"))</f>
        <v/>
      </c>
      <c r="M217" s="1" t="str">
        <f>IF(TRIM(D217)="","",IFERROR(INDEX('Student Master'!N:N,MATCH(D217,'Student Master'!B:B,0)),"0"))</f>
        <v/>
      </c>
      <c r="N217" s="1" t="str">
        <f>IF(TRIM(D217)="","",IFERROR(INDEX('Student Master'!L:L,MATCH(D217,'Student Master'!B:B,0)),"0"))</f>
        <v/>
      </c>
    </row>
    <row r="218" spans="1:14" x14ac:dyDescent="0.35">
      <c r="A218" s="1">
        <v>217</v>
      </c>
      <c r="B218" s="9"/>
      <c r="C218" s="20"/>
      <c r="D218" s="20"/>
      <c r="E218" s="20"/>
      <c r="F218" s="10"/>
      <c r="G218" s="8" t="str">
        <f>IF(TRIM(D218)="","",IFERROR(INDEX('Student Master'!W:W,MATCH(D218,'Student Master'!B:B,0)),"0"))</f>
        <v/>
      </c>
      <c r="H218" s="11" t="str">
        <f t="shared" si="5"/>
        <v/>
      </c>
      <c r="I218" s="10"/>
      <c r="J218" s="1" t="str">
        <f>IF(TRIM(D218)="","",IFERROR(INDEX('Student Master'!C:C,MATCH(D218,'Student Master'!B:B,0)),"0"))</f>
        <v/>
      </c>
      <c r="K218" s="1" t="str">
        <f>IF(TRIM(D218)="","",IFERROR(INDEX('Student Master'!D:D,MATCH(D218,'Student Master'!B:B,0)),"0"))</f>
        <v/>
      </c>
      <c r="L218" s="1" t="str">
        <f>IF(TRIM(D218)="","",IFERROR(INDEX('Student Master'!H:H,MATCH(D218,'Student Master'!B:B,0)),"0"))</f>
        <v/>
      </c>
      <c r="M218" s="1" t="str">
        <f>IF(TRIM(D218)="","",IFERROR(INDEX('Student Master'!N:N,MATCH(D218,'Student Master'!B:B,0)),"0"))</f>
        <v/>
      </c>
      <c r="N218" s="1" t="str">
        <f>IF(TRIM(D218)="","",IFERROR(INDEX('Student Master'!L:L,MATCH(D218,'Student Master'!B:B,0)),"0"))</f>
        <v/>
      </c>
    </row>
    <row r="219" spans="1:14" x14ac:dyDescent="0.35">
      <c r="A219" s="1">
        <v>218</v>
      </c>
      <c r="B219" s="9"/>
      <c r="C219" s="20"/>
      <c r="D219" s="20"/>
      <c r="E219" s="20"/>
      <c r="F219" s="10"/>
      <c r="G219" s="8" t="str">
        <f>IF(TRIM(D219)="","",IFERROR(INDEX('Student Master'!W:W,MATCH(D219,'Student Master'!B:B,0)),"0"))</f>
        <v/>
      </c>
      <c r="H219" s="11" t="str">
        <f t="shared" si="5"/>
        <v/>
      </c>
      <c r="I219" s="10"/>
      <c r="J219" s="1" t="str">
        <f>IF(TRIM(D219)="","",IFERROR(INDEX('Student Master'!C:C,MATCH(D219,'Student Master'!B:B,0)),"0"))</f>
        <v/>
      </c>
      <c r="K219" s="1" t="str">
        <f>IF(TRIM(D219)="","",IFERROR(INDEX('Student Master'!D:D,MATCH(D219,'Student Master'!B:B,0)),"0"))</f>
        <v/>
      </c>
      <c r="L219" s="1" t="str">
        <f>IF(TRIM(D219)="","",IFERROR(INDEX('Student Master'!H:H,MATCH(D219,'Student Master'!B:B,0)),"0"))</f>
        <v/>
      </c>
      <c r="M219" s="1" t="str">
        <f>IF(TRIM(D219)="","",IFERROR(INDEX('Student Master'!N:N,MATCH(D219,'Student Master'!B:B,0)),"0"))</f>
        <v/>
      </c>
      <c r="N219" s="1" t="str">
        <f>IF(TRIM(D219)="","",IFERROR(INDEX('Student Master'!L:L,MATCH(D219,'Student Master'!B:B,0)),"0"))</f>
        <v/>
      </c>
    </row>
    <row r="220" spans="1:14" x14ac:dyDescent="0.35">
      <c r="A220" s="1">
        <v>219</v>
      </c>
      <c r="B220" s="9"/>
      <c r="C220" s="20"/>
      <c r="D220" s="20"/>
      <c r="E220" s="20"/>
      <c r="F220" s="10"/>
      <c r="G220" s="8" t="str">
        <f>IF(TRIM(D220)="","",IFERROR(INDEX('Student Master'!W:W,MATCH(D220,'Student Master'!B:B,0)),"0"))</f>
        <v/>
      </c>
      <c r="H220" s="11" t="str">
        <f t="shared" si="5"/>
        <v/>
      </c>
      <c r="I220" s="10"/>
      <c r="J220" s="1" t="str">
        <f>IF(TRIM(D220)="","",IFERROR(INDEX('Student Master'!C:C,MATCH(D220,'Student Master'!B:B,0)),"0"))</f>
        <v/>
      </c>
      <c r="K220" s="1" t="str">
        <f>IF(TRIM(D220)="","",IFERROR(INDEX('Student Master'!D:D,MATCH(D220,'Student Master'!B:B,0)),"0"))</f>
        <v/>
      </c>
      <c r="L220" s="1" t="str">
        <f>IF(TRIM(D220)="","",IFERROR(INDEX('Student Master'!H:H,MATCH(D220,'Student Master'!B:B,0)),"0"))</f>
        <v/>
      </c>
      <c r="M220" s="1" t="str">
        <f>IF(TRIM(D220)="","",IFERROR(INDEX('Student Master'!N:N,MATCH(D220,'Student Master'!B:B,0)),"0"))</f>
        <v/>
      </c>
      <c r="N220" s="1" t="str">
        <f>IF(TRIM(D220)="","",IFERROR(INDEX('Student Master'!L:L,MATCH(D220,'Student Master'!B:B,0)),"0"))</f>
        <v/>
      </c>
    </row>
    <row r="221" spans="1:14" x14ac:dyDescent="0.35">
      <c r="A221" s="1">
        <v>220</v>
      </c>
      <c r="B221" s="9"/>
      <c r="C221" s="20"/>
      <c r="D221" s="20"/>
      <c r="E221" s="20"/>
      <c r="F221" s="10"/>
      <c r="G221" s="8" t="str">
        <f>IF(TRIM(D221)="","",IFERROR(INDEX('Student Master'!W:W,MATCH(D221,'Student Master'!B:B,0)),"0"))</f>
        <v/>
      </c>
      <c r="H221" s="11" t="str">
        <f t="shared" si="5"/>
        <v/>
      </c>
      <c r="I221" s="10"/>
      <c r="J221" s="1" t="str">
        <f>IF(TRIM(D221)="","",IFERROR(INDEX('Student Master'!C:C,MATCH(D221,'Student Master'!B:B,0)),"0"))</f>
        <v/>
      </c>
      <c r="K221" s="1" t="str">
        <f>IF(TRIM(D221)="","",IFERROR(INDEX('Student Master'!D:D,MATCH(D221,'Student Master'!B:B,0)),"0"))</f>
        <v/>
      </c>
      <c r="L221" s="1" t="str">
        <f>IF(TRIM(D221)="","",IFERROR(INDEX('Student Master'!H:H,MATCH(D221,'Student Master'!B:B,0)),"0"))</f>
        <v/>
      </c>
      <c r="M221" s="1" t="str">
        <f>IF(TRIM(D221)="","",IFERROR(INDEX('Student Master'!N:N,MATCH(D221,'Student Master'!B:B,0)),"0"))</f>
        <v/>
      </c>
      <c r="N221" s="1" t="str">
        <f>IF(TRIM(D221)="","",IFERROR(INDEX('Student Master'!L:L,MATCH(D221,'Student Master'!B:B,0)),"0"))</f>
        <v/>
      </c>
    </row>
    <row r="222" spans="1:14" x14ac:dyDescent="0.35">
      <c r="A222" s="1">
        <v>221</v>
      </c>
      <c r="B222" s="9"/>
      <c r="C222" s="20"/>
      <c r="D222" s="20"/>
      <c r="E222" s="20"/>
      <c r="F222" s="10"/>
      <c r="G222" s="8" t="str">
        <f>IF(TRIM(D222)="","",IFERROR(INDEX('Student Master'!W:W,MATCH(D222,'Student Master'!B:B,0)),"0"))</f>
        <v/>
      </c>
      <c r="H222" s="11" t="str">
        <f t="shared" si="5"/>
        <v/>
      </c>
      <c r="I222" s="10"/>
      <c r="J222" s="1" t="str">
        <f>IF(TRIM(D222)="","",IFERROR(INDEX('Student Master'!C:C,MATCH(D222,'Student Master'!B:B,0)),"0"))</f>
        <v/>
      </c>
      <c r="K222" s="1" t="str">
        <f>IF(TRIM(D222)="","",IFERROR(INDEX('Student Master'!D:D,MATCH(D222,'Student Master'!B:B,0)),"0"))</f>
        <v/>
      </c>
      <c r="L222" s="1" t="str">
        <f>IF(TRIM(D222)="","",IFERROR(INDEX('Student Master'!H:H,MATCH(D222,'Student Master'!B:B,0)),"0"))</f>
        <v/>
      </c>
      <c r="M222" s="1" t="str">
        <f>IF(TRIM(D222)="","",IFERROR(INDEX('Student Master'!N:N,MATCH(D222,'Student Master'!B:B,0)),"0"))</f>
        <v/>
      </c>
      <c r="N222" s="1" t="str">
        <f>IF(TRIM(D222)="","",IFERROR(INDEX('Student Master'!L:L,MATCH(D222,'Student Master'!B:B,0)),"0"))</f>
        <v/>
      </c>
    </row>
    <row r="223" spans="1:14" x14ac:dyDescent="0.35">
      <c r="A223" s="1">
        <v>222</v>
      </c>
      <c r="B223" s="9"/>
      <c r="C223" s="20"/>
      <c r="D223" s="20"/>
      <c r="E223" s="20"/>
      <c r="F223" s="10"/>
      <c r="G223" s="8" t="str">
        <f>IF(TRIM(D223)="","",IFERROR(INDEX('Student Master'!W:W,MATCH(D223,'Student Master'!B:B,0)),"0"))</f>
        <v/>
      </c>
      <c r="H223" s="11" t="str">
        <f t="shared" si="5"/>
        <v/>
      </c>
      <c r="I223" s="10"/>
      <c r="J223" s="1" t="str">
        <f>IF(TRIM(D223)="","",IFERROR(INDEX('Student Master'!C:C,MATCH(D223,'Student Master'!B:B,0)),"0"))</f>
        <v/>
      </c>
      <c r="K223" s="1" t="str">
        <f>IF(TRIM(D223)="","",IFERROR(INDEX('Student Master'!D:D,MATCH(D223,'Student Master'!B:B,0)),"0"))</f>
        <v/>
      </c>
      <c r="L223" s="1" t="str">
        <f>IF(TRIM(D223)="","",IFERROR(INDEX('Student Master'!H:H,MATCH(D223,'Student Master'!B:B,0)),"0"))</f>
        <v/>
      </c>
      <c r="M223" s="1" t="str">
        <f>IF(TRIM(D223)="","",IFERROR(INDEX('Student Master'!N:N,MATCH(D223,'Student Master'!B:B,0)),"0"))</f>
        <v/>
      </c>
      <c r="N223" s="1" t="str">
        <f>IF(TRIM(D223)="","",IFERROR(INDEX('Student Master'!L:L,MATCH(D223,'Student Master'!B:B,0)),"0"))</f>
        <v/>
      </c>
    </row>
    <row r="224" spans="1:14" x14ac:dyDescent="0.35">
      <c r="A224" s="1">
        <v>223</v>
      </c>
      <c r="B224" s="9"/>
      <c r="C224" s="20"/>
      <c r="D224" s="20"/>
      <c r="E224" s="20"/>
      <c r="F224" s="10"/>
      <c r="G224" s="8" t="str">
        <f>IF(TRIM(D224)="","",IFERROR(INDEX('Student Master'!W:W,MATCH(D224,'Student Master'!B:B,0)),"0"))</f>
        <v/>
      </c>
      <c r="H224" s="11" t="str">
        <f t="shared" si="5"/>
        <v/>
      </c>
      <c r="I224" s="10"/>
      <c r="J224" s="1" t="str">
        <f>IF(TRIM(D224)="","",IFERROR(INDEX('Student Master'!C:C,MATCH(D224,'Student Master'!B:B,0)),"0"))</f>
        <v/>
      </c>
      <c r="K224" s="1" t="str">
        <f>IF(TRIM(D224)="","",IFERROR(INDEX('Student Master'!D:D,MATCH(D224,'Student Master'!B:B,0)),"0"))</f>
        <v/>
      </c>
      <c r="L224" s="1" t="str">
        <f>IF(TRIM(D224)="","",IFERROR(INDEX('Student Master'!H:H,MATCH(D224,'Student Master'!B:B,0)),"0"))</f>
        <v/>
      </c>
      <c r="M224" s="1" t="str">
        <f>IF(TRIM(D224)="","",IFERROR(INDEX('Student Master'!N:N,MATCH(D224,'Student Master'!B:B,0)),"0"))</f>
        <v/>
      </c>
      <c r="N224" s="1" t="str">
        <f>IF(TRIM(D224)="","",IFERROR(INDEX('Student Master'!L:L,MATCH(D224,'Student Master'!B:B,0)),"0"))</f>
        <v/>
      </c>
    </row>
    <row r="225" spans="1:14" x14ac:dyDescent="0.35">
      <c r="A225" s="1">
        <v>224</v>
      </c>
      <c r="B225" s="9"/>
      <c r="C225" s="20"/>
      <c r="D225" s="20"/>
      <c r="E225" s="20"/>
      <c r="F225" s="10"/>
      <c r="G225" s="8" t="str">
        <f>IF(TRIM(D225)="","",IFERROR(INDEX('Student Master'!W:W,MATCH(D225,'Student Master'!B:B,0)),"0"))</f>
        <v/>
      </c>
      <c r="H225" s="11" t="str">
        <f t="shared" si="5"/>
        <v/>
      </c>
      <c r="I225" s="10"/>
      <c r="J225" s="1" t="str">
        <f>IF(TRIM(D225)="","",IFERROR(INDEX('Student Master'!C:C,MATCH(D225,'Student Master'!B:B,0)),"0"))</f>
        <v/>
      </c>
      <c r="K225" s="1" t="str">
        <f>IF(TRIM(D225)="","",IFERROR(INDEX('Student Master'!D:D,MATCH(D225,'Student Master'!B:B,0)),"0"))</f>
        <v/>
      </c>
      <c r="L225" s="1" t="str">
        <f>IF(TRIM(D225)="","",IFERROR(INDEX('Student Master'!H:H,MATCH(D225,'Student Master'!B:B,0)),"0"))</f>
        <v/>
      </c>
      <c r="M225" s="1" t="str">
        <f>IF(TRIM(D225)="","",IFERROR(INDEX('Student Master'!N:N,MATCH(D225,'Student Master'!B:B,0)),"0"))</f>
        <v/>
      </c>
      <c r="N225" s="1" t="str">
        <f>IF(TRIM(D225)="","",IFERROR(INDEX('Student Master'!L:L,MATCH(D225,'Student Master'!B:B,0)),"0"))</f>
        <v/>
      </c>
    </row>
    <row r="226" spans="1:14" x14ac:dyDescent="0.35">
      <c r="A226" s="1">
        <v>225</v>
      </c>
      <c r="B226" s="9"/>
      <c r="C226" s="20"/>
      <c r="D226" s="20"/>
      <c r="E226" s="20"/>
      <c r="F226" s="10"/>
      <c r="G226" s="8" t="str">
        <f>IF(TRIM(D226)="","",IFERROR(INDEX('Student Master'!W:W,MATCH(D226,'Student Master'!B:B,0)),"0"))</f>
        <v/>
      </c>
      <c r="H226" s="11" t="str">
        <f t="shared" si="5"/>
        <v/>
      </c>
      <c r="I226" s="10"/>
      <c r="J226" s="1" t="str">
        <f>IF(TRIM(D226)="","",IFERROR(INDEX('Student Master'!C:C,MATCH(D226,'Student Master'!B:B,0)),"0"))</f>
        <v/>
      </c>
      <c r="K226" s="1" t="str">
        <f>IF(TRIM(D226)="","",IFERROR(INDEX('Student Master'!D:D,MATCH(D226,'Student Master'!B:B,0)),"0"))</f>
        <v/>
      </c>
      <c r="L226" s="1" t="str">
        <f>IF(TRIM(D226)="","",IFERROR(INDEX('Student Master'!H:H,MATCH(D226,'Student Master'!B:B,0)),"0"))</f>
        <v/>
      </c>
      <c r="M226" s="1" t="str">
        <f>IF(TRIM(D226)="","",IFERROR(INDEX('Student Master'!N:N,MATCH(D226,'Student Master'!B:B,0)),"0"))</f>
        <v/>
      </c>
      <c r="N226" s="1" t="str">
        <f>IF(TRIM(D226)="","",IFERROR(INDEX('Student Master'!L:L,MATCH(D226,'Student Master'!B:B,0)),"0"))</f>
        <v/>
      </c>
    </row>
    <row r="227" spans="1:14" x14ac:dyDescent="0.35">
      <c r="A227" s="1">
        <v>226</v>
      </c>
      <c r="B227" s="9"/>
      <c r="C227" s="20"/>
      <c r="D227" s="20"/>
      <c r="E227" s="20"/>
      <c r="F227" s="10"/>
      <c r="G227" s="8" t="str">
        <f>IF(TRIM(D227)="","",IFERROR(INDEX('Student Master'!W:W,MATCH(D227,'Student Master'!B:B,0)),"0"))</f>
        <v/>
      </c>
      <c r="H227" s="11" t="str">
        <f t="shared" si="5"/>
        <v/>
      </c>
      <c r="I227" s="10"/>
      <c r="J227" s="1" t="str">
        <f>IF(TRIM(D227)="","",IFERROR(INDEX('Student Master'!C:C,MATCH(D227,'Student Master'!B:B,0)),"0"))</f>
        <v/>
      </c>
      <c r="K227" s="1" t="str">
        <f>IF(TRIM(D227)="","",IFERROR(INDEX('Student Master'!D:D,MATCH(D227,'Student Master'!B:B,0)),"0"))</f>
        <v/>
      </c>
      <c r="L227" s="1" t="str">
        <f>IF(TRIM(D227)="","",IFERROR(INDEX('Student Master'!H:H,MATCH(D227,'Student Master'!B:B,0)),"0"))</f>
        <v/>
      </c>
      <c r="M227" s="1" t="str">
        <f>IF(TRIM(D227)="","",IFERROR(INDEX('Student Master'!N:N,MATCH(D227,'Student Master'!B:B,0)),"0"))</f>
        <v/>
      </c>
      <c r="N227" s="1" t="str">
        <f>IF(TRIM(D227)="","",IFERROR(INDEX('Student Master'!L:L,MATCH(D227,'Student Master'!B:B,0)),"0"))</f>
        <v/>
      </c>
    </row>
    <row r="228" spans="1:14" x14ac:dyDescent="0.35">
      <c r="A228" s="1">
        <v>227</v>
      </c>
      <c r="B228" s="9"/>
      <c r="C228" s="20"/>
      <c r="D228" s="20"/>
      <c r="E228" s="20"/>
      <c r="F228" s="10"/>
      <c r="G228" s="8" t="str">
        <f>IF(TRIM(D228)="","",IFERROR(INDEX('Student Master'!W:W,MATCH(D228,'Student Master'!B:B,0)),"0"))</f>
        <v/>
      </c>
      <c r="H228" s="11" t="str">
        <f t="shared" si="5"/>
        <v/>
      </c>
      <c r="I228" s="10"/>
      <c r="J228" s="1" t="str">
        <f>IF(TRIM(D228)="","",IFERROR(INDEX('Student Master'!C:C,MATCH(D228,'Student Master'!B:B,0)),"0"))</f>
        <v/>
      </c>
      <c r="K228" s="1" t="str">
        <f>IF(TRIM(D228)="","",IFERROR(INDEX('Student Master'!D:D,MATCH(D228,'Student Master'!B:B,0)),"0"))</f>
        <v/>
      </c>
      <c r="L228" s="1" t="str">
        <f>IF(TRIM(D228)="","",IFERROR(INDEX('Student Master'!H:H,MATCH(D228,'Student Master'!B:B,0)),"0"))</f>
        <v/>
      </c>
      <c r="M228" s="1" t="str">
        <f>IF(TRIM(D228)="","",IFERROR(INDEX('Student Master'!N:N,MATCH(D228,'Student Master'!B:B,0)),"0"))</f>
        <v/>
      </c>
      <c r="N228" s="1" t="str">
        <f>IF(TRIM(D228)="","",IFERROR(INDEX('Student Master'!L:L,MATCH(D228,'Student Master'!B:B,0)),"0"))</f>
        <v/>
      </c>
    </row>
    <row r="229" spans="1:14" x14ac:dyDescent="0.35">
      <c r="A229" s="1">
        <v>228</v>
      </c>
      <c r="B229" s="9"/>
      <c r="C229" s="20"/>
      <c r="D229" s="20"/>
      <c r="E229" s="20"/>
      <c r="F229" s="10"/>
      <c r="G229" s="8" t="str">
        <f>IF(TRIM(D229)="","",IFERROR(INDEX('Student Master'!W:W,MATCH(D229,'Student Master'!B:B,0)),"0"))</f>
        <v/>
      </c>
      <c r="H229" s="11" t="str">
        <f t="shared" si="5"/>
        <v/>
      </c>
      <c r="I229" s="10"/>
      <c r="J229" s="1" t="str">
        <f>IF(TRIM(D229)="","",IFERROR(INDEX('Student Master'!C:C,MATCH(D229,'Student Master'!B:B,0)),"0"))</f>
        <v/>
      </c>
      <c r="K229" s="1" t="str">
        <f>IF(TRIM(D229)="","",IFERROR(INDEX('Student Master'!D:D,MATCH(D229,'Student Master'!B:B,0)),"0"))</f>
        <v/>
      </c>
      <c r="L229" s="1" t="str">
        <f>IF(TRIM(D229)="","",IFERROR(INDEX('Student Master'!H:H,MATCH(D229,'Student Master'!B:B,0)),"0"))</f>
        <v/>
      </c>
      <c r="M229" s="1" t="str">
        <f>IF(TRIM(D229)="","",IFERROR(INDEX('Student Master'!N:N,MATCH(D229,'Student Master'!B:B,0)),"0"))</f>
        <v/>
      </c>
      <c r="N229" s="1" t="str">
        <f>IF(TRIM(D229)="","",IFERROR(INDEX('Student Master'!L:L,MATCH(D229,'Student Master'!B:B,0)),"0"))</f>
        <v/>
      </c>
    </row>
    <row r="230" spans="1:14" x14ac:dyDescent="0.35">
      <c r="A230" s="1">
        <v>229</v>
      </c>
      <c r="B230" s="9"/>
      <c r="C230" s="20"/>
      <c r="D230" s="20"/>
      <c r="E230" s="20"/>
      <c r="F230" s="10"/>
      <c r="G230" s="8" t="str">
        <f>IF(TRIM(D230)="","",IFERROR(INDEX('Student Master'!W:W,MATCH(D230,'Student Master'!B:B,0)),"0"))</f>
        <v/>
      </c>
      <c r="H230" s="11" t="str">
        <f t="shared" si="5"/>
        <v/>
      </c>
      <c r="I230" s="10"/>
      <c r="J230" s="1" t="str">
        <f>IF(TRIM(D230)="","",IFERROR(INDEX('Student Master'!C:C,MATCH(D230,'Student Master'!B:B,0)),"0"))</f>
        <v/>
      </c>
      <c r="K230" s="1" t="str">
        <f>IF(TRIM(D230)="","",IFERROR(INDEX('Student Master'!D:D,MATCH(D230,'Student Master'!B:B,0)),"0"))</f>
        <v/>
      </c>
      <c r="L230" s="1" t="str">
        <f>IF(TRIM(D230)="","",IFERROR(INDEX('Student Master'!H:H,MATCH(D230,'Student Master'!B:B,0)),"0"))</f>
        <v/>
      </c>
      <c r="M230" s="1" t="str">
        <f>IF(TRIM(D230)="","",IFERROR(INDEX('Student Master'!N:N,MATCH(D230,'Student Master'!B:B,0)),"0"))</f>
        <v/>
      </c>
      <c r="N230" s="1" t="str">
        <f>IF(TRIM(D230)="","",IFERROR(INDEX('Student Master'!L:L,MATCH(D230,'Student Master'!B:B,0)),"0"))</f>
        <v/>
      </c>
    </row>
    <row r="231" spans="1:14" x14ac:dyDescent="0.35">
      <c r="A231" s="1">
        <v>230</v>
      </c>
      <c r="B231" s="9"/>
      <c r="C231" s="20"/>
      <c r="D231" s="20"/>
      <c r="E231" s="20"/>
      <c r="F231" s="10"/>
      <c r="G231" s="8" t="str">
        <f>IF(TRIM(D231)="","",IFERROR(INDEX('Student Master'!W:W,MATCH(D231,'Student Master'!B:B,0)),"0"))</f>
        <v/>
      </c>
      <c r="H231" s="11" t="str">
        <f t="shared" si="5"/>
        <v/>
      </c>
      <c r="I231" s="10"/>
      <c r="J231" s="1" t="str">
        <f>IF(TRIM(D231)="","",IFERROR(INDEX('Student Master'!C:C,MATCH(D231,'Student Master'!B:B,0)),"0"))</f>
        <v/>
      </c>
      <c r="K231" s="1" t="str">
        <f>IF(TRIM(D231)="","",IFERROR(INDEX('Student Master'!D:D,MATCH(D231,'Student Master'!B:B,0)),"0"))</f>
        <v/>
      </c>
      <c r="L231" s="1" t="str">
        <f>IF(TRIM(D231)="","",IFERROR(INDEX('Student Master'!H:H,MATCH(D231,'Student Master'!B:B,0)),"0"))</f>
        <v/>
      </c>
      <c r="M231" s="1" t="str">
        <f>IF(TRIM(D231)="","",IFERROR(INDEX('Student Master'!N:N,MATCH(D231,'Student Master'!B:B,0)),"0"))</f>
        <v/>
      </c>
      <c r="N231" s="1" t="str">
        <f>IF(TRIM(D231)="","",IFERROR(INDEX('Student Master'!L:L,MATCH(D231,'Student Master'!B:B,0)),"0"))</f>
        <v/>
      </c>
    </row>
    <row r="232" spans="1:14" x14ac:dyDescent="0.35">
      <c r="A232" s="1">
        <v>231</v>
      </c>
      <c r="B232" s="9"/>
      <c r="C232" s="20"/>
      <c r="D232" s="20"/>
      <c r="E232" s="20"/>
      <c r="F232" s="10"/>
      <c r="G232" s="8" t="str">
        <f>IF(TRIM(D232)="","",IFERROR(INDEX('Student Master'!W:W,MATCH(D232,'Student Master'!B:B,0)),"0"))</f>
        <v/>
      </c>
      <c r="H232" s="11" t="str">
        <f t="shared" si="5"/>
        <v/>
      </c>
      <c r="I232" s="10"/>
      <c r="J232" s="1" t="str">
        <f>IF(TRIM(D232)="","",IFERROR(INDEX('Student Master'!C:C,MATCH(D232,'Student Master'!B:B,0)),"0"))</f>
        <v/>
      </c>
      <c r="K232" s="1" t="str">
        <f>IF(TRIM(D232)="","",IFERROR(INDEX('Student Master'!D:D,MATCH(D232,'Student Master'!B:B,0)),"0"))</f>
        <v/>
      </c>
      <c r="L232" s="1" t="str">
        <f>IF(TRIM(D232)="","",IFERROR(INDEX('Student Master'!H:H,MATCH(D232,'Student Master'!B:B,0)),"0"))</f>
        <v/>
      </c>
      <c r="M232" s="1" t="str">
        <f>IF(TRIM(D232)="","",IFERROR(INDEX('Student Master'!N:N,MATCH(D232,'Student Master'!B:B,0)),"0"))</f>
        <v/>
      </c>
      <c r="N232" s="1" t="str">
        <f>IF(TRIM(D232)="","",IFERROR(INDEX('Student Master'!L:L,MATCH(D232,'Student Master'!B:B,0)),"0"))</f>
        <v/>
      </c>
    </row>
    <row r="233" spans="1:14" x14ac:dyDescent="0.35">
      <c r="A233" s="1">
        <v>232</v>
      </c>
      <c r="B233" s="9"/>
      <c r="C233" s="20"/>
      <c r="D233" s="20"/>
      <c r="E233" s="20"/>
      <c r="F233" s="10"/>
      <c r="G233" s="8" t="str">
        <f>IF(TRIM(D233)="","",IFERROR(INDEX('Student Master'!W:W,MATCH(D233,'Student Master'!B:B,0)),"0"))</f>
        <v/>
      </c>
      <c r="H233" s="11" t="str">
        <f t="shared" si="5"/>
        <v/>
      </c>
      <c r="I233" s="10"/>
      <c r="J233" s="1" t="str">
        <f>IF(TRIM(D233)="","",IFERROR(INDEX('Student Master'!C:C,MATCH(D233,'Student Master'!B:B,0)),"0"))</f>
        <v/>
      </c>
      <c r="K233" s="1" t="str">
        <f>IF(TRIM(D233)="","",IFERROR(INDEX('Student Master'!D:D,MATCH(D233,'Student Master'!B:B,0)),"0"))</f>
        <v/>
      </c>
      <c r="L233" s="1" t="str">
        <f>IF(TRIM(D233)="","",IFERROR(INDEX('Student Master'!H:H,MATCH(D233,'Student Master'!B:B,0)),"0"))</f>
        <v/>
      </c>
      <c r="M233" s="1" t="str">
        <f>IF(TRIM(D233)="","",IFERROR(INDEX('Student Master'!N:N,MATCH(D233,'Student Master'!B:B,0)),"0"))</f>
        <v/>
      </c>
      <c r="N233" s="1" t="str">
        <f>IF(TRIM(D233)="","",IFERROR(INDEX('Student Master'!L:L,MATCH(D233,'Student Master'!B:B,0)),"0"))</f>
        <v/>
      </c>
    </row>
    <row r="234" spans="1:14" x14ac:dyDescent="0.35">
      <c r="A234" s="1">
        <v>233</v>
      </c>
      <c r="B234" s="9"/>
      <c r="C234" s="20"/>
      <c r="D234" s="20"/>
      <c r="E234" s="20"/>
      <c r="F234" s="10"/>
      <c r="G234" s="8" t="str">
        <f>IF(TRIM(D234)="","",IFERROR(INDEX('Student Master'!W:W,MATCH(D234,'Student Master'!B:B,0)),"0"))</f>
        <v/>
      </c>
      <c r="H234" s="11" t="str">
        <f t="shared" si="5"/>
        <v/>
      </c>
      <c r="I234" s="10"/>
      <c r="J234" s="1" t="str">
        <f>IF(TRIM(D234)="","",IFERROR(INDEX('Student Master'!C:C,MATCH(D234,'Student Master'!B:B,0)),"0"))</f>
        <v/>
      </c>
      <c r="K234" s="1" t="str">
        <f>IF(TRIM(D234)="","",IFERROR(INDEX('Student Master'!D:D,MATCH(D234,'Student Master'!B:B,0)),"0"))</f>
        <v/>
      </c>
      <c r="L234" s="1" t="str">
        <f>IF(TRIM(D234)="","",IFERROR(INDEX('Student Master'!H:H,MATCH(D234,'Student Master'!B:B,0)),"0"))</f>
        <v/>
      </c>
      <c r="M234" s="1" t="str">
        <f>IF(TRIM(D234)="","",IFERROR(INDEX('Student Master'!N:N,MATCH(D234,'Student Master'!B:B,0)),"0"))</f>
        <v/>
      </c>
      <c r="N234" s="1" t="str">
        <f>IF(TRIM(D234)="","",IFERROR(INDEX('Student Master'!L:L,MATCH(D234,'Student Master'!B:B,0)),"0"))</f>
        <v/>
      </c>
    </row>
    <row r="235" spans="1:14" x14ac:dyDescent="0.35">
      <c r="A235" s="1">
        <v>234</v>
      </c>
      <c r="B235" s="9"/>
      <c r="C235" s="20"/>
      <c r="D235" s="20"/>
      <c r="E235" s="20"/>
      <c r="F235" s="10"/>
      <c r="G235" s="8" t="str">
        <f>IF(TRIM(D235)="","",IFERROR(INDEX('Student Master'!W:W,MATCH(D235,'Student Master'!B:B,0)),"0"))</f>
        <v/>
      </c>
      <c r="H235" s="11" t="str">
        <f t="shared" si="5"/>
        <v/>
      </c>
      <c r="I235" s="10"/>
      <c r="J235" s="1" t="str">
        <f>IF(TRIM(D235)="","",IFERROR(INDEX('Student Master'!C:C,MATCH(D235,'Student Master'!B:B,0)),"0"))</f>
        <v/>
      </c>
      <c r="K235" s="1" t="str">
        <f>IF(TRIM(D235)="","",IFERROR(INDEX('Student Master'!D:D,MATCH(D235,'Student Master'!B:B,0)),"0"))</f>
        <v/>
      </c>
      <c r="L235" s="1" t="str">
        <f>IF(TRIM(D235)="","",IFERROR(INDEX('Student Master'!H:H,MATCH(D235,'Student Master'!B:B,0)),"0"))</f>
        <v/>
      </c>
      <c r="M235" s="1" t="str">
        <f>IF(TRIM(D235)="","",IFERROR(INDEX('Student Master'!N:N,MATCH(D235,'Student Master'!B:B,0)),"0"))</f>
        <v/>
      </c>
      <c r="N235" s="1" t="str">
        <f>IF(TRIM(D235)="","",IFERROR(INDEX('Student Master'!L:L,MATCH(D235,'Student Master'!B:B,0)),"0"))</f>
        <v/>
      </c>
    </row>
    <row r="236" spans="1:14" x14ac:dyDescent="0.35">
      <c r="A236" s="1">
        <v>235</v>
      </c>
      <c r="B236" s="9"/>
      <c r="C236" s="20"/>
      <c r="D236" s="20"/>
      <c r="E236" s="20"/>
      <c r="F236" s="10"/>
      <c r="G236" s="8" t="str">
        <f>IF(TRIM(D236)="","",IFERROR(INDEX('Student Master'!W:W,MATCH(D236,'Student Master'!B:B,0)),"0"))</f>
        <v/>
      </c>
      <c r="H236" s="11" t="str">
        <f t="shared" si="5"/>
        <v/>
      </c>
      <c r="I236" s="10"/>
      <c r="J236" s="1" t="str">
        <f>IF(TRIM(D236)="","",IFERROR(INDEX('Student Master'!C:C,MATCH(D236,'Student Master'!B:B,0)),"0"))</f>
        <v/>
      </c>
      <c r="K236" s="1" t="str">
        <f>IF(TRIM(D236)="","",IFERROR(INDEX('Student Master'!D:D,MATCH(D236,'Student Master'!B:B,0)),"0"))</f>
        <v/>
      </c>
      <c r="L236" s="1" t="str">
        <f>IF(TRIM(D236)="","",IFERROR(INDEX('Student Master'!H:H,MATCH(D236,'Student Master'!B:B,0)),"0"))</f>
        <v/>
      </c>
      <c r="M236" s="1" t="str">
        <f>IF(TRIM(D236)="","",IFERROR(INDEX('Student Master'!N:N,MATCH(D236,'Student Master'!B:B,0)),"0"))</f>
        <v/>
      </c>
      <c r="N236" s="1" t="str">
        <f>IF(TRIM(D236)="","",IFERROR(INDEX('Student Master'!L:L,MATCH(D236,'Student Master'!B:B,0)),"0"))</f>
        <v/>
      </c>
    </row>
    <row r="237" spans="1:14" x14ac:dyDescent="0.35">
      <c r="A237" s="1">
        <v>236</v>
      </c>
      <c r="B237" s="9"/>
      <c r="C237" s="20"/>
      <c r="D237" s="20"/>
      <c r="E237" s="20"/>
      <c r="F237" s="10"/>
      <c r="G237" s="8" t="str">
        <f>IF(TRIM(D237)="","",IFERROR(INDEX('Student Master'!W:W,MATCH(D237,'Student Master'!B:B,0)),"0"))</f>
        <v/>
      </c>
      <c r="H237" s="11" t="str">
        <f t="shared" si="5"/>
        <v/>
      </c>
      <c r="I237" s="10"/>
      <c r="J237" s="1" t="str">
        <f>IF(TRIM(D237)="","",IFERROR(INDEX('Student Master'!C:C,MATCH(D237,'Student Master'!B:B,0)),"0"))</f>
        <v/>
      </c>
      <c r="K237" s="1" t="str">
        <f>IF(TRIM(D237)="","",IFERROR(INDEX('Student Master'!D:D,MATCH(D237,'Student Master'!B:B,0)),"0"))</f>
        <v/>
      </c>
      <c r="L237" s="1" t="str">
        <f>IF(TRIM(D237)="","",IFERROR(INDEX('Student Master'!H:H,MATCH(D237,'Student Master'!B:B,0)),"0"))</f>
        <v/>
      </c>
      <c r="M237" s="1" t="str">
        <f>IF(TRIM(D237)="","",IFERROR(INDEX('Student Master'!N:N,MATCH(D237,'Student Master'!B:B,0)),"0"))</f>
        <v/>
      </c>
      <c r="N237" s="1" t="str">
        <f>IF(TRIM(D237)="","",IFERROR(INDEX('Student Master'!L:L,MATCH(D237,'Student Master'!B:B,0)),"0"))</f>
        <v/>
      </c>
    </row>
    <row r="238" spans="1:14" x14ac:dyDescent="0.35">
      <c r="A238" s="1">
        <v>237</v>
      </c>
      <c r="B238" s="9"/>
      <c r="C238" s="20"/>
      <c r="D238" s="20"/>
      <c r="E238" s="20"/>
      <c r="F238" s="10"/>
      <c r="G238" s="8" t="str">
        <f>IF(TRIM(D238)="","",IFERROR(INDEX('Student Master'!W:W,MATCH(D238,'Student Master'!B:B,0)),"0"))</f>
        <v/>
      </c>
      <c r="H238" s="11" t="str">
        <f t="shared" si="5"/>
        <v/>
      </c>
      <c r="I238" s="10"/>
      <c r="J238" s="1" t="str">
        <f>IF(TRIM(D238)="","",IFERROR(INDEX('Student Master'!C:C,MATCH(D238,'Student Master'!B:B,0)),"0"))</f>
        <v/>
      </c>
      <c r="K238" s="1" t="str">
        <f>IF(TRIM(D238)="","",IFERROR(INDEX('Student Master'!D:D,MATCH(D238,'Student Master'!B:B,0)),"0"))</f>
        <v/>
      </c>
      <c r="L238" s="1" t="str">
        <f>IF(TRIM(D238)="","",IFERROR(INDEX('Student Master'!H:H,MATCH(D238,'Student Master'!B:B,0)),"0"))</f>
        <v/>
      </c>
      <c r="M238" s="1" t="str">
        <f>IF(TRIM(D238)="","",IFERROR(INDEX('Student Master'!N:N,MATCH(D238,'Student Master'!B:B,0)),"0"))</f>
        <v/>
      </c>
      <c r="N238" s="1" t="str">
        <f>IF(TRIM(D238)="","",IFERROR(INDEX('Student Master'!L:L,MATCH(D238,'Student Master'!B:B,0)),"0"))</f>
        <v/>
      </c>
    </row>
    <row r="239" spans="1:14" x14ac:dyDescent="0.35">
      <c r="A239" s="1">
        <v>238</v>
      </c>
      <c r="B239" s="9"/>
      <c r="C239" s="20"/>
      <c r="D239" s="20"/>
      <c r="E239" s="20"/>
      <c r="F239" s="10"/>
      <c r="G239" s="8" t="str">
        <f>IF(TRIM(D239)="","",IFERROR(INDEX('Student Master'!W:W,MATCH(D239,'Student Master'!B:B,0)),"0"))</f>
        <v/>
      </c>
      <c r="H239" s="11" t="str">
        <f t="shared" si="5"/>
        <v/>
      </c>
      <c r="I239" s="10"/>
      <c r="J239" s="1" t="str">
        <f>IF(TRIM(D239)="","",IFERROR(INDEX('Student Master'!C:C,MATCH(D239,'Student Master'!B:B,0)),"0"))</f>
        <v/>
      </c>
      <c r="K239" s="1" t="str">
        <f>IF(TRIM(D239)="","",IFERROR(INDEX('Student Master'!D:D,MATCH(D239,'Student Master'!B:B,0)),"0"))</f>
        <v/>
      </c>
      <c r="L239" s="1" t="str">
        <f>IF(TRIM(D239)="","",IFERROR(INDEX('Student Master'!H:H,MATCH(D239,'Student Master'!B:B,0)),"0"))</f>
        <v/>
      </c>
      <c r="M239" s="1" t="str">
        <f>IF(TRIM(D239)="","",IFERROR(INDEX('Student Master'!N:N,MATCH(D239,'Student Master'!B:B,0)),"0"))</f>
        <v/>
      </c>
      <c r="N239" s="1" t="str">
        <f>IF(TRIM(D239)="","",IFERROR(INDEX('Student Master'!L:L,MATCH(D239,'Student Master'!B:B,0)),"0"))</f>
        <v/>
      </c>
    </row>
    <row r="240" spans="1:14" x14ac:dyDescent="0.35">
      <c r="A240" s="1">
        <v>239</v>
      </c>
      <c r="B240" s="9"/>
      <c r="C240" s="20"/>
      <c r="D240" s="20"/>
      <c r="E240" s="20"/>
      <c r="F240" s="10"/>
      <c r="G240" s="8" t="str">
        <f>IF(TRIM(D240)="","",IFERROR(INDEX('Student Master'!W:W,MATCH(D240,'Student Master'!B:B,0)),"0"))</f>
        <v/>
      </c>
      <c r="H240" s="11" t="str">
        <f t="shared" si="5"/>
        <v/>
      </c>
      <c r="I240" s="10"/>
      <c r="J240" s="1" t="str">
        <f>IF(TRIM(D240)="","",IFERROR(INDEX('Student Master'!C:C,MATCH(D240,'Student Master'!B:B,0)),"0"))</f>
        <v/>
      </c>
      <c r="K240" s="1" t="str">
        <f>IF(TRIM(D240)="","",IFERROR(INDEX('Student Master'!D:D,MATCH(D240,'Student Master'!B:B,0)),"0"))</f>
        <v/>
      </c>
      <c r="L240" s="1" t="str">
        <f>IF(TRIM(D240)="","",IFERROR(INDEX('Student Master'!H:H,MATCH(D240,'Student Master'!B:B,0)),"0"))</f>
        <v/>
      </c>
      <c r="M240" s="1" t="str">
        <f>IF(TRIM(D240)="","",IFERROR(INDEX('Student Master'!N:N,MATCH(D240,'Student Master'!B:B,0)),"0"))</f>
        <v/>
      </c>
      <c r="N240" s="1" t="str">
        <f>IF(TRIM(D240)="","",IFERROR(INDEX('Student Master'!L:L,MATCH(D240,'Student Master'!B:B,0)),"0"))</f>
        <v/>
      </c>
    </row>
    <row r="241" spans="1:14" x14ac:dyDescent="0.35">
      <c r="A241" s="1">
        <v>240</v>
      </c>
      <c r="B241" s="9"/>
      <c r="C241" s="20"/>
      <c r="D241" s="20"/>
      <c r="E241" s="20"/>
      <c r="F241" s="10"/>
      <c r="G241" s="8" t="str">
        <f>IF(TRIM(D241)="","",IFERROR(INDEX('Student Master'!W:W,MATCH(D241,'Student Master'!B:B,0)),"0"))</f>
        <v/>
      </c>
      <c r="H241" s="11" t="str">
        <f t="shared" si="5"/>
        <v/>
      </c>
      <c r="I241" s="10"/>
      <c r="J241" s="1" t="str">
        <f>IF(TRIM(D241)="","",IFERROR(INDEX('Student Master'!C:C,MATCH(D241,'Student Master'!B:B,0)),"0"))</f>
        <v/>
      </c>
      <c r="K241" s="1" t="str">
        <f>IF(TRIM(D241)="","",IFERROR(INDEX('Student Master'!D:D,MATCH(D241,'Student Master'!B:B,0)),"0"))</f>
        <v/>
      </c>
      <c r="L241" s="1" t="str">
        <f>IF(TRIM(D241)="","",IFERROR(INDEX('Student Master'!H:H,MATCH(D241,'Student Master'!B:B,0)),"0"))</f>
        <v/>
      </c>
      <c r="M241" s="1" t="str">
        <f>IF(TRIM(D241)="","",IFERROR(INDEX('Student Master'!N:N,MATCH(D241,'Student Master'!B:B,0)),"0"))</f>
        <v/>
      </c>
      <c r="N241" s="1" t="str">
        <f>IF(TRIM(D241)="","",IFERROR(INDEX('Student Master'!L:L,MATCH(D241,'Student Master'!B:B,0)),"0"))</f>
        <v/>
      </c>
    </row>
    <row r="242" spans="1:14" x14ac:dyDescent="0.35">
      <c r="A242" s="1">
        <v>241</v>
      </c>
      <c r="B242" s="9"/>
      <c r="C242" s="20"/>
      <c r="D242" s="20"/>
      <c r="E242" s="20"/>
      <c r="F242" s="10"/>
      <c r="G242" s="8" t="str">
        <f>IF(TRIM(D242)="","",IFERROR(INDEX('Student Master'!W:W,MATCH(D242,'Student Master'!B:B,0)),"0"))</f>
        <v/>
      </c>
      <c r="H242" s="11" t="str">
        <f t="shared" si="5"/>
        <v/>
      </c>
      <c r="I242" s="10"/>
      <c r="J242" s="1" t="str">
        <f>IF(TRIM(D242)="","",IFERROR(INDEX('Student Master'!C:C,MATCH(D242,'Student Master'!B:B,0)),"0"))</f>
        <v/>
      </c>
      <c r="K242" s="1" t="str">
        <f>IF(TRIM(D242)="","",IFERROR(INDEX('Student Master'!D:D,MATCH(D242,'Student Master'!B:B,0)),"0"))</f>
        <v/>
      </c>
      <c r="L242" s="1" t="str">
        <f>IF(TRIM(D242)="","",IFERROR(INDEX('Student Master'!H:H,MATCH(D242,'Student Master'!B:B,0)),"0"))</f>
        <v/>
      </c>
      <c r="M242" s="1" t="str">
        <f>IF(TRIM(D242)="","",IFERROR(INDEX('Student Master'!N:N,MATCH(D242,'Student Master'!B:B,0)),"0"))</f>
        <v/>
      </c>
      <c r="N242" s="1" t="str">
        <f>IF(TRIM(D242)="","",IFERROR(INDEX('Student Master'!L:L,MATCH(D242,'Student Master'!B:B,0)),"0"))</f>
        <v/>
      </c>
    </row>
    <row r="243" spans="1:14" x14ac:dyDescent="0.35">
      <c r="A243" s="1">
        <v>242</v>
      </c>
      <c r="B243" s="9"/>
      <c r="C243" s="20"/>
      <c r="D243" s="20"/>
      <c r="E243" s="20"/>
      <c r="F243" s="10"/>
      <c r="G243" s="8" t="str">
        <f>IF(TRIM(D243)="","",IFERROR(INDEX('Student Master'!W:W,MATCH(D243,'Student Master'!B:B,0)),"0"))</f>
        <v/>
      </c>
      <c r="H243" s="11" t="str">
        <f t="shared" si="5"/>
        <v/>
      </c>
      <c r="I243" s="10"/>
      <c r="J243" s="1" t="str">
        <f>IF(TRIM(D243)="","",IFERROR(INDEX('Student Master'!C:C,MATCH(D243,'Student Master'!B:B,0)),"0"))</f>
        <v/>
      </c>
      <c r="K243" s="1" t="str">
        <f>IF(TRIM(D243)="","",IFERROR(INDEX('Student Master'!D:D,MATCH(D243,'Student Master'!B:B,0)),"0"))</f>
        <v/>
      </c>
      <c r="L243" s="1" t="str">
        <f>IF(TRIM(D243)="","",IFERROR(INDEX('Student Master'!H:H,MATCH(D243,'Student Master'!B:B,0)),"0"))</f>
        <v/>
      </c>
      <c r="M243" s="1" t="str">
        <f>IF(TRIM(D243)="","",IFERROR(INDEX('Student Master'!N:N,MATCH(D243,'Student Master'!B:B,0)),"0"))</f>
        <v/>
      </c>
      <c r="N243" s="1" t="str">
        <f>IF(TRIM(D243)="","",IFERROR(INDEX('Student Master'!L:L,MATCH(D243,'Student Master'!B:B,0)),"0"))</f>
        <v/>
      </c>
    </row>
    <row r="244" spans="1:14" x14ac:dyDescent="0.35">
      <c r="A244" s="1">
        <v>243</v>
      </c>
      <c r="B244" s="9"/>
      <c r="C244" s="20"/>
      <c r="D244" s="20"/>
      <c r="E244" s="20"/>
      <c r="F244" s="10"/>
      <c r="G244" s="8" t="str">
        <f>IF(TRIM(D244)="","",IFERROR(INDEX('Student Master'!W:W,MATCH(D244,'Student Master'!B:B,0)),"0"))</f>
        <v/>
      </c>
      <c r="H244" s="11" t="str">
        <f t="shared" si="5"/>
        <v/>
      </c>
      <c r="I244" s="10"/>
      <c r="J244" s="1" t="str">
        <f>IF(TRIM(D244)="","",IFERROR(INDEX('Student Master'!C:C,MATCH(D244,'Student Master'!B:B,0)),"0"))</f>
        <v/>
      </c>
      <c r="K244" s="1" t="str">
        <f>IF(TRIM(D244)="","",IFERROR(INDEX('Student Master'!D:D,MATCH(D244,'Student Master'!B:B,0)),"0"))</f>
        <v/>
      </c>
      <c r="L244" s="1" t="str">
        <f>IF(TRIM(D244)="","",IFERROR(INDEX('Student Master'!H:H,MATCH(D244,'Student Master'!B:B,0)),"0"))</f>
        <v/>
      </c>
      <c r="M244" s="1" t="str">
        <f>IF(TRIM(D244)="","",IFERROR(INDEX('Student Master'!N:N,MATCH(D244,'Student Master'!B:B,0)),"0"))</f>
        <v/>
      </c>
      <c r="N244" s="1" t="str">
        <f>IF(TRIM(D244)="","",IFERROR(INDEX('Student Master'!L:L,MATCH(D244,'Student Master'!B:B,0)),"0"))</f>
        <v/>
      </c>
    </row>
    <row r="245" spans="1:14" x14ac:dyDescent="0.35">
      <c r="A245" s="1">
        <v>244</v>
      </c>
      <c r="B245" s="9"/>
      <c r="C245" s="20"/>
      <c r="D245" s="20"/>
      <c r="E245" s="20"/>
      <c r="F245" s="10"/>
      <c r="G245" s="8" t="str">
        <f>IF(TRIM(D245)="","",IFERROR(INDEX('Student Master'!W:W,MATCH(D245,'Student Master'!B:B,0)),"0"))</f>
        <v/>
      </c>
      <c r="H245" s="11" t="str">
        <f t="shared" si="5"/>
        <v/>
      </c>
      <c r="I245" s="10"/>
      <c r="J245" s="1" t="str">
        <f>IF(TRIM(D245)="","",IFERROR(INDEX('Student Master'!C:C,MATCH(D245,'Student Master'!B:B,0)),"0"))</f>
        <v/>
      </c>
      <c r="K245" s="1" t="str">
        <f>IF(TRIM(D245)="","",IFERROR(INDEX('Student Master'!D:D,MATCH(D245,'Student Master'!B:B,0)),"0"))</f>
        <v/>
      </c>
      <c r="L245" s="1" t="str">
        <f>IF(TRIM(D245)="","",IFERROR(INDEX('Student Master'!H:H,MATCH(D245,'Student Master'!B:B,0)),"0"))</f>
        <v/>
      </c>
      <c r="M245" s="1" t="str">
        <f>IF(TRIM(D245)="","",IFERROR(INDEX('Student Master'!N:N,MATCH(D245,'Student Master'!B:B,0)),"0"))</f>
        <v/>
      </c>
      <c r="N245" s="1" t="str">
        <f>IF(TRIM(D245)="","",IFERROR(INDEX('Student Master'!L:L,MATCH(D245,'Student Master'!B:B,0)),"0"))</f>
        <v/>
      </c>
    </row>
    <row r="246" spans="1:14" x14ac:dyDescent="0.35">
      <c r="A246" s="1">
        <v>245</v>
      </c>
      <c r="B246" s="9"/>
      <c r="C246" s="20"/>
      <c r="D246" s="20"/>
      <c r="E246" s="20"/>
      <c r="F246" s="10"/>
      <c r="G246" s="8" t="str">
        <f>IF(TRIM(D246)="","",IFERROR(INDEX('Student Master'!W:W,MATCH(D246,'Student Master'!B:B,0)),"0"))</f>
        <v/>
      </c>
      <c r="H246" s="11" t="str">
        <f t="shared" si="5"/>
        <v/>
      </c>
      <c r="I246" s="10"/>
      <c r="J246" s="1" t="str">
        <f>IF(TRIM(D246)="","",IFERROR(INDEX('Student Master'!C:C,MATCH(D246,'Student Master'!B:B,0)),"0"))</f>
        <v/>
      </c>
      <c r="K246" s="1" t="str">
        <f>IF(TRIM(D246)="","",IFERROR(INDEX('Student Master'!D:D,MATCH(D246,'Student Master'!B:B,0)),"0"))</f>
        <v/>
      </c>
      <c r="L246" s="1" t="str">
        <f>IF(TRIM(D246)="","",IFERROR(INDEX('Student Master'!H:H,MATCH(D246,'Student Master'!B:B,0)),"0"))</f>
        <v/>
      </c>
      <c r="M246" s="1" t="str">
        <f>IF(TRIM(D246)="","",IFERROR(INDEX('Student Master'!N:N,MATCH(D246,'Student Master'!B:B,0)),"0"))</f>
        <v/>
      </c>
      <c r="N246" s="1" t="str">
        <f>IF(TRIM(D246)="","",IFERROR(INDEX('Student Master'!L:L,MATCH(D246,'Student Master'!B:B,0)),"0"))</f>
        <v/>
      </c>
    </row>
    <row r="247" spans="1:14" x14ac:dyDescent="0.35">
      <c r="A247" s="1">
        <v>246</v>
      </c>
      <c r="B247" s="9"/>
      <c r="C247" s="20"/>
      <c r="D247" s="20"/>
      <c r="E247" s="20"/>
      <c r="F247" s="10"/>
      <c r="G247" s="8" t="str">
        <f>IF(TRIM(D247)="","",IFERROR(INDEX('Student Master'!W:W,MATCH(D247,'Student Master'!B:B,0)),"0"))</f>
        <v/>
      </c>
      <c r="H247" s="11" t="str">
        <f t="shared" si="5"/>
        <v/>
      </c>
      <c r="I247" s="10"/>
      <c r="J247" s="1" t="str">
        <f>IF(TRIM(D247)="","",IFERROR(INDEX('Student Master'!C:C,MATCH(D247,'Student Master'!B:B,0)),"0"))</f>
        <v/>
      </c>
      <c r="K247" s="1" t="str">
        <f>IF(TRIM(D247)="","",IFERROR(INDEX('Student Master'!D:D,MATCH(D247,'Student Master'!B:B,0)),"0"))</f>
        <v/>
      </c>
      <c r="L247" s="1" t="str">
        <f>IF(TRIM(D247)="","",IFERROR(INDEX('Student Master'!H:H,MATCH(D247,'Student Master'!B:B,0)),"0"))</f>
        <v/>
      </c>
      <c r="M247" s="1" t="str">
        <f>IF(TRIM(D247)="","",IFERROR(INDEX('Student Master'!N:N,MATCH(D247,'Student Master'!B:B,0)),"0"))</f>
        <v/>
      </c>
      <c r="N247" s="1" t="str">
        <f>IF(TRIM(D247)="","",IFERROR(INDEX('Student Master'!L:L,MATCH(D247,'Student Master'!B:B,0)),"0"))</f>
        <v/>
      </c>
    </row>
    <row r="248" spans="1:14" x14ac:dyDescent="0.35">
      <c r="A248" s="1">
        <v>247</v>
      </c>
      <c r="B248" s="9"/>
      <c r="C248" s="20"/>
      <c r="D248" s="20"/>
      <c r="E248" s="20"/>
      <c r="F248" s="10"/>
      <c r="G248" s="8" t="str">
        <f>IF(TRIM(D248)="","",IFERROR(INDEX('Student Master'!W:W,MATCH(D248,'Student Master'!B:B,0)),"0"))</f>
        <v/>
      </c>
      <c r="H248" s="11" t="str">
        <f t="shared" si="5"/>
        <v/>
      </c>
      <c r="I248" s="10"/>
      <c r="J248" s="1" t="str">
        <f>IF(TRIM(D248)="","",IFERROR(INDEX('Student Master'!C:C,MATCH(D248,'Student Master'!B:B,0)),"0"))</f>
        <v/>
      </c>
      <c r="K248" s="1" t="str">
        <f>IF(TRIM(D248)="","",IFERROR(INDEX('Student Master'!D:D,MATCH(D248,'Student Master'!B:B,0)),"0"))</f>
        <v/>
      </c>
      <c r="L248" s="1" t="str">
        <f>IF(TRIM(D248)="","",IFERROR(INDEX('Student Master'!H:H,MATCH(D248,'Student Master'!B:B,0)),"0"))</f>
        <v/>
      </c>
      <c r="M248" s="1" t="str">
        <f>IF(TRIM(D248)="","",IFERROR(INDEX('Student Master'!N:N,MATCH(D248,'Student Master'!B:B,0)),"0"))</f>
        <v/>
      </c>
      <c r="N248" s="1" t="str">
        <f>IF(TRIM(D248)="","",IFERROR(INDEX('Student Master'!L:L,MATCH(D248,'Student Master'!B:B,0)),"0"))</f>
        <v/>
      </c>
    </row>
    <row r="249" spans="1:14" x14ac:dyDescent="0.35">
      <c r="A249" s="1">
        <v>248</v>
      </c>
      <c r="B249" s="9"/>
      <c r="C249" s="20"/>
      <c r="D249" s="20"/>
      <c r="E249" s="20"/>
      <c r="F249" s="10"/>
      <c r="G249" s="8" t="str">
        <f>IF(TRIM(D249)="","",IFERROR(INDEX('Student Master'!W:W,MATCH(D249,'Student Master'!B:B,0)),"0"))</f>
        <v/>
      </c>
      <c r="H249" s="11" t="str">
        <f t="shared" si="5"/>
        <v/>
      </c>
      <c r="I249" s="10"/>
      <c r="J249" s="1" t="str">
        <f>IF(TRIM(D249)="","",IFERROR(INDEX('Student Master'!C:C,MATCH(D249,'Student Master'!B:B,0)),"0"))</f>
        <v/>
      </c>
      <c r="K249" s="1" t="str">
        <f>IF(TRIM(D249)="","",IFERROR(INDEX('Student Master'!D:D,MATCH(D249,'Student Master'!B:B,0)),"0"))</f>
        <v/>
      </c>
      <c r="L249" s="1" t="str">
        <f>IF(TRIM(D249)="","",IFERROR(INDEX('Student Master'!H:H,MATCH(D249,'Student Master'!B:B,0)),"0"))</f>
        <v/>
      </c>
      <c r="M249" s="1" t="str">
        <f>IF(TRIM(D249)="","",IFERROR(INDEX('Student Master'!N:N,MATCH(D249,'Student Master'!B:B,0)),"0"))</f>
        <v/>
      </c>
      <c r="N249" s="1" t="str">
        <f>IF(TRIM(D249)="","",IFERROR(INDEX('Student Master'!L:L,MATCH(D249,'Student Master'!B:B,0)),"0"))</f>
        <v/>
      </c>
    </row>
    <row r="250" spans="1:14" x14ac:dyDescent="0.35">
      <c r="A250" s="1">
        <v>249</v>
      </c>
      <c r="B250" s="9"/>
      <c r="C250" s="20"/>
      <c r="D250" s="20"/>
      <c r="E250" s="20"/>
      <c r="F250" s="10"/>
      <c r="G250" s="8" t="str">
        <f>IF(TRIM(D250)="","",IFERROR(INDEX('Student Master'!W:W,MATCH(D250,'Student Master'!B:B,0)),"0"))</f>
        <v/>
      </c>
      <c r="H250" s="11" t="str">
        <f t="shared" si="5"/>
        <v/>
      </c>
      <c r="I250" s="10"/>
      <c r="J250" s="1" t="str">
        <f>IF(TRIM(D250)="","",IFERROR(INDEX('Student Master'!C:C,MATCH(D250,'Student Master'!B:B,0)),"0"))</f>
        <v/>
      </c>
      <c r="K250" s="1" t="str">
        <f>IF(TRIM(D250)="","",IFERROR(INDEX('Student Master'!D:D,MATCH(D250,'Student Master'!B:B,0)),"0"))</f>
        <v/>
      </c>
      <c r="L250" s="1" t="str">
        <f>IF(TRIM(D250)="","",IFERROR(INDEX('Student Master'!H:H,MATCH(D250,'Student Master'!B:B,0)),"0"))</f>
        <v/>
      </c>
      <c r="M250" s="1" t="str">
        <f>IF(TRIM(D250)="","",IFERROR(INDEX('Student Master'!N:N,MATCH(D250,'Student Master'!B:B,0)),"0"))</f>
        <v/>
      </c>
      <c r="N250" s="1" t="str">
        <f>IF(TRIM(D250)="","",IFERROR(INDEX('Student Master'!L:L,MATCH(D250,'Student Master'!B:B,0)),"0"))</f>
        <v/>
      </c>
    </row>
    <row r="251" spans="1:14" x14ac:dyDescent="0.35">
      <c r="A251" s="1">
        <v>250</v>
      </c>
      <c r="B251" s="9"/>
      <c r="C251" s="20"/>
      <c r="D251" s="20"/>
      <c r="E251" s="20"/>
      <c r="F251" s="10"/>
      <c r="G251" s="8" t="str">
        <f>IF(TRIM(D251)="","",IFERROR(INDEX('Student Master'!W:W,MATCH(D251,'Student Master'!B:B,0)),"0"))</f>
        <v/>
      </c>
      <c r="H251" s="11" t="str">
        <f t="shared" si="5"/>
        <v/>
      </c>
      <c r="I251" s="10"/>
      <c r="J251" s="1" t="str">
        <f>IF(TRIM(D251)="","",IFERROR(INDEX('Student Master'!C:C,MATCH(D251,'Student Master'!B:B,0)),"0"))</f>
        <v/>
      </c>
      <c r="K251" s="1" t="str">
        <f>IF(TRIM(D251)="","",IFERROR(INDEX('Student Master'!D:D,MATCH(D251,'Student Master'!B:B,0)),"0"))</f>
        <v/>
      </c>
      <c r="L251" s="1" t="str">
        <f>IF(TRIM(D251)="","",IFERROR(INDEX('Student Master'!H:H,MATCH(D251,'Student Master'!B:B,0)),"0"))</f>
        <v/>
      </c>
      <c r="M251" s="1" t="str">
        <f>IF(TRIM(D251)="","",IFERROR(INDEX('Student Master'!N:N,MATCH(D251,'Student Master'!B:B,0)),"0"))</f>
        <v/>
      </c>
      <c r="N251" s="1" t="str">
        <f>IF(TRIM(D251)="","",IFERROR(INDEX('Student Master'!L:L,MATCH(D251,'Student Master'!B:B,0)),"0"))</f>
        <v/>
      </c>
    </row>
    <row r="252" spans="1:14" x14ac:dyDescent="0.35">
      <c r="A252" s="1">
        <v>251</v>
      </c>
      <c r="B252" s="9"/>
      <c r="C252" s="20"/>
      <c r="D252" s="20"/>
      <c r="E252" s="20"/>
      <c r="F252" s="10"/>
      <c r="G252" s="8" t="str">
        <f>IF(TRIM(D252)="","",IFERROR(INDEX('Student Master'!W:W,MATCH(D252,'Student Master'!B:B,0)),"0"))</f>
        <v/>
      </c>
      <c r="H252" s="11" t="str">
        <f t="shared" si="5"/>
        <v/>
      </c>
      <c r="I252" s="10"/>
      <c r="J252" s="1" t="str">
        <f>IF(TRIM(D252)="","",IFERROR(INDEX('Student Master'!C:C,MATCH(D252,'Student Master'!B:B,0)),"0"))</f>
        <v/>
      </c>
      <c r="K252" s="1" t="str">
        <f>IF(TRIM(D252)="","",IFERROR(INDEX('Student Master'!D:D,MATCH(D252,'Student Master'!B:B,0)),"0"))</f>
        <v/>
      </c>
      <c r="L252" s="1" t="str">
        <f>IF(TRIM(D252)="","",IFERROR(INDEX('Student Master'!H:H,MATCH(D252,'Student Master'!B:B,0)),"0"))</f>
        <v/>
      </c>
      <c r="M252" s="1" t="str">
        <f>IF(TRIM(D252)="","",IFERROR(INDEX('Student Master'!N:N,MATCH(D252,'Student Master'!B:B,0)),"0"))</f>
        <v/>
      </c>
      <c r="N252" s="1" t="str">
        <f>IF(TRIM(D252)="","",IFERROR(INDEX('Student Master'!L:L,MATCH(D252,'Student Master'!B:B,0)),"0"))</f>
        <v/>
      </c>
    </row>
    <row r="253" spans="1:14" x14ac:dyDescent="0.35">
      <c r="A253" s="1">
        <v>252</v>
      </c>
      <c r="B253" s="9"/>
      <c r="C253" s="20"/>
      <c r="D253" s="20"/>
      <c r="E253" s="20"/>
      <c r="F253" s="10"/>
      <c r="G253" s="8" t="str">
        <f>IF(TRIM(D253)="","",IFERROR(INDEX('Student Master'!W:W,MATCH(D253,'Student Master'!B:B,0)),"0"))</f>
        <v/>
      </c>
      <c r="H253" s="11" t="str">
        <f t="shared" si="5"/>
        <v/>
      </c>
      <c r="I253" s="10"/>
      <c r="J253" s="1" t="str">
        <f>IF(TRIM(D253)="","",IFERROR(INDEX('Student Master'!C:C,MATCH(D253,'Student Master'!B:B,0)),"0"))</f>
        <v/>
      </c>
      <c r="K253" s="1" t="str">
        <f>IF(TRIM(D253)="","",IFERROR(INDEX('Student Master'!D:D,MATCH(D253,'Student Master'!B:B,0)),"0"))</f>
        <v/>
      </c>
      <c r="L253" s="1" t="str">
        <f>IF(TRIM(D253)="","",IFERROR(INDEX('Student Master'!H:H,MATCH(D253,'Student Master'!B:B,0)),"0"))</f>
        <v/>
      </c>
      <c r="M253" s="1" t="str">
        <f>IF(TRIM(D253)="","",IFERROR(INDEX('Student Master'!N:N,MATCH(D253,'Student Master'!B:B,0)),"0"))</f>
        <v/>
      </c>
      <c r="N253" s="1" t="str">
        <f>IF(TRIM(D253)="","",IFERROR(INDEX('Student Master'!L:L,MATCH(D253,'Student Master'!B:B,0)),"0"))</f>
        <v/>
      </c>
    </row>
    <row r="254" spans="1:14" x14ac:dyDescent="0.35">
      <c r="A254" s="1">
        <v>253</v>
      </c>
      <c r="B254" s="9"/>
      <c r="C254" s="20"/>
      <c r="D254" s="20"/>
      <c r="E254" s="20"/>
      <c r="F254" s="10"/>
      <c r="G254" s="8" t="str">
        <f>IF(TRIM(D254)="","",IFERROR(INDEX('Student Master'!W:W,MATCH(D254,'Student Master'!B:B,0)),"0"))</f>
        <v/>
      </c>
      <c r="H254" s="11" t="str">
        <f t="shared" si="5"/>
        <v/>
      </c>
      <c r="I254" s="10"/>
      <c r="J254" s="1" t="str">
        <f>IF(TRIM(D254)="","",IFERROR(INDEX('Student Master'!C:C,MATCH(D254,'Student Master'!B:B,0)),"0"))</f>
        <v/>
      </c>
      <c r="K254" s="1" t="str">
        <f>IF(TRIM(D254)="","",IFERROR(INDEX('Student Master'!D:D,MATCH(D254,'Student Master'!B:B,0)),"0"))</f>
        <v/>
      </c>
      <c r="L254" s="1" t="str">
        <f>IF(TRIM(D254)="","",IFERROR(INDEX('Student Master'!H:H,MATCH(D254,'Student Master'!B:B,0)),"0"))</f>
        <v/>
      </c>
      <c r="M254" s="1" t="str">
        <f>IF(TRIM(D254)="","",IFERROR(INDEX('Student Master'!N:N,MATCH(D254,'Student Master'!B:B,0)),"0"))</f>
        <v/>
      </c>
      <c r="N254" s="1" t="str">
        <f>IF(TRIM(D254)="","",IFERROR(INDEX('Student Master'!L:L,MATCH(D254,'Student Master'!B:B,0)),"0"))</f>
        <v/>
      </c>
    </row>
    <row r="255" spans="1:14" x14ac:dyDescent="0.35">
      <c r="A255" s="1">
        <v>254</v>
      </c>
      <c r="B255" s="9"/>
      <c r="C255" s="20"/>
      <c r="D255" s="20"/>
      <c r="E255" s="20"/>
      <c r="F255" s="10"/>
      <c r="G255" s="8" t="str">
        <f>IF(TRIM(D255)="","",IFERROR(INDEX('Student Master'!W:W,MATCH(D255,'Student Master'!B:B,0)),"0"))</f>
        <v/>
      </c>
      <c r="H255" s="11" t="str">
        <f t="shared" si="5"/>
        <v/>
      </c>
      <c r="I255" s="10"/>
      <c r="J255" s="1" t="str">
        <f>IF(TRIM(D255)="","",IFERROR(INDEX('Student Master'!C:C,MATCH(D255,'Student Master'!B:B,0)),"0"))</f>
        <v/>
      </c>
      <c r="K255" s="1" t="str">
        <f>IF(TRIM(D255)="","",IFERROR(INDEX('Student Master'!D:D,MATCH(D255,'Student Master'!B:B,0)),"0"))</f>
        <v/>
      </c>
      <c r="L255" s="1" t="str">
        <f>IF(TRIM(D255)="","",IFERROR(INDEX('Student Master'!H:H,MATCH(D255,'Student Master'!B:B,0)),"0"))</f>
        <v/>
      </c>
      <c r="M255" s="1" t="str">
        <f>IF(TRIM(D255)="","",IFERROR(INDEX('Student Master'!N:N,MATCH(D255,'Student Master'!B:B,0)),"0"))</f>
        <v/>
      </c>
      <c r="N255" s="1" t="str">
        <f>IF(TRIM(D255)="","",IFERROR(INDEX('Student Master'!L:L,MATCH(D255,'Student Master'!B:B,0)),"0"))</f>
        <v/>
      </c>
    </row>
    <row r="256" spans="1:14" x14ac:dyDescent="0.35">
      <c r="A256" s="1">
        <v>255</v>
      </c>
      <c r="B256" s="9"/>
      <c r="C256" s="20"/>
      <c r="D256" s="20"/>
      <c r="E256" s="20"/>
      <c r="F256" s="10"/>
      <c r="G256" s="8" t="str">
        <f>IF(TRIM(D256)="","",IFERROR(INDEX('Student Master'!W:W,MATCH(D256,'Student Master'!B:B,0)),"0"))</f>
        <v/>
      </c>
      <c r="H256" s="11" t="str">
        <f t="shared" si="5"/>
        <v/>
      </c>
      <c r="I256" s="10"/>
      <c r="J256" s="1" t="str">
        <f>IF(TRIM(D256)="","",IFERROR(INDEX('Student Master'!C:C,MATCH(D256,'Student Master'!B:B,0)),"0"))</f>
        <v/>
      </c>
      <c r="K256" s="1" t="str">
        <f>IF(TRIM(D256)="","",IFERROR(INDEX('Student Master'!D:D,MATCH(D256,'Student Master'!B:B,0)),"0"))</f>
        <v/>
      </c>
      <c r="L256" s="1" t="str">
        <f>IF(TRIM(D256)="","",IFERROR(INDEX('Student Master'!H:H,MATCH(D256,'Student Master'!B:B,0)),"0"))</f>
        <v/>
      </c>
      <c r="M256" s="1" t="str">
        <f>IF(TRIM(D256)="","",IFERROR(INDEX('Student Master'!N:N,MATCH(D256,'Student Master'!B:B,0)),"0"))</f>
        <v/>
      </c>
      <c r="N256" s="1" t="str">
        <f>IF(TRIM(D256)="","",IFERROR(INDEX('Student Master'!L:L,MATCH(D256,'Student Master'!B:B,0)),"0"))</f>
        <v/>
      </c>
    </row>
    <row r="257" spans="1:14" x14ac:dyDescent="0.35">
      <c r="A257" s="1">
        <v>256</v>
      </c>
      <c r="B257" s="9"/>
      <c r="C257" s="20"/>
      <c r="D257" s="20"/>
      <c r="E257" s="20"/>
      <c r="F257" s="10"/>
      <c r="G257" s="8" t="str">
        <f>IF(TRIM(D257)="","",IFERROR(INDEX('Student Master'!W:W,MATCH(D257,'Student Master'!B:B,0)),"0"))</f>
        <v/>
      </c>
      <c r="H257" s="11" t="str">
        <f t="shared" si="5"/>
        <v/>
      </c>
      <c r="I257" s="10"/>
      <c r="J257" s="1" t="str">
        <f>IF(TRIM(D257)="","",IFERROR(INDEX('Student Master'!C:C,MATCH(D257,'Student Master'!B:B,0)),"0"))</f>
        <v/>
      </c>
      <c r="K257" s="1" t="str">
        <f>IF(TRIM(D257)="","",IFERROR(INDEX('Student Master'!D:D,MATCH(D257,'Student Master'!B:B,0)),"0"))</f>
        <v/>
      </c>
      <c r="L257" s="1" t="str">
        <f>IF(TRIM(D257)="","",IFERROR(INDEX('Student Master'!H:H,MATCH(D257,'Student Master'!B:B,0)),"0"))</f>
        <v/>
      </c>
      <c r="M257" s="1" t="str">
        <f>IF(TRIM(D257)="","",IFERROR(INDEX('Student Master'!N:N,MATCH(D257,'Student Master'!B:B,0)),"0"))</f>
        <v/>
      </c>
      <c r="N257" s="1" t="str">
        <f>IF(TRIM(D257)="","",IFERROR(INDEX('Student Master'!L:L,MATCH(D257,'Student Master'!B:B,0)),"0"))</f>
        <v/>
      </c>
    </row>
    <row r="258" spans="1:14" x14ac:dyDescent="0.35">
      <c r="A258" s="1">
        <v>257</v>
      </c>
      <c r="B258" s="9"/>
      <c r="C258" s="20"/>
      <c r="D258" s="20"/>
      <c r="E258" s="20"/>
      <c r="F258" s="10"/>
      <c r="G258" s="8" t="str">
        <f>IF(TRIM(D258)="","",IFERROR(INDEX('Student Master'!W:W,MATCH(D258,'Student Master'!B:B,0)),"0"))</f>
        <v/>
      </c>
      <c r="H258" s="11" t="str">
        <f t="shared" si="5"/>
        <v/>
      </c>
      <c r="I258" s="10"/>
      <c r="J258" s="1" t="str">
        <f>IF(TRIM(D258)="","",IFERROR(INDEX('Student Master'!C:C,MATCH(D258,'Student Master'!B:B,0)),"0"))</f>
        <v/>
      </c>
      <c r="K258" s="1" t="str">
        <f>IF(TRIM(D258)="","",IFERROR(INDEX('Student Master'!D:D,MATCH(D258,'Student Master'!B:B,0)),"0"))</f>
        <v/>
      </c>
      <c r="L258" s="1" t="str">
        <f>IF(TRIM(D258)="","",IFERROR(INDEX('Student Master'!H:H,MATCH(D258,'Student Master'!B:B,0)),"0"))</f>
        <v/>
      </c>
      <c r="M258" s="1" t="str">
        <f>IF(TRIM(D258)="","",IFERROR(INDEX('Student Master'!N:N,MATCH(D258,'Student Master'!B:B,0)),"0"))</f>
        <v/>
      </c>
      <c r="N258" s="1" t="str">
        <f>IF(TRIM(D258)="","",IFERROR(INDEX('Student Master'!L:L,MATCH(D258,'Student Master'!B:B,0)),"0"))</f>
        <v/>
      </c>
    </row>
    <row r="259" spans="1:14" x14ac:dyDescent="0.35">
      <c r="A259" s="1">
        <v>258</v>
      </c>
      <c r="B259" s="9"/>
      <c r="C259" s="20"/>
      <c r="D259" s="20"/>
      <c r="E259" s="20"/>
      <c r="F259" s="10"/>
      <c r="G259" s="8" t="str">
        <f>IF(TRIM(D259)="","",IFERROR(INDEX('Student Master'!W:W,MATCH(D259,'Student Master'!B:B,0)),"0"))</f>
        <v/>
      </c>
      <c r="H259" s="11" t="str">
        <f t="shared" si="5"/>
        <v/>
      </c>
      <c r="I259" s="10"/>
      <c r="J259" s="1" t="str">
        <f>IF(TRIM(D259)="","",IFERROR(INDEX('Student Master'!C:C,MATCH(D259,'Student Master'!B:B,0)),"0"))</f>
        <v/>
      </c>
      <c r="K259" s="1" t="str">
        <f>IF(TRIM(D259)="","",IFERROR(INDEX('Student Master'!D:D,MATCH(D259,'Student Master'!B:B,0)),"0"))</f>
        <v/>
      </c>
      <c r="L259" s="1" t="str">
        <f>IF(TRIM(D259)="","",IFERROR(INDEX('Student Master'!H:H,MATCH(D259,'Student Master'!B:B,0)),"0"))</f>
        <v/>
      </c>
      <c r="M259" s="1" t="str">
        <f>IF(TRIM(D259)="","",IFERROR(INDEX('Student Master'!N:N,MATCH(D259,'Student Master'!B:B,0)),"0"))</f>
        <v/>
      </c>
      <c r="N259" s="1" t="str">
        <f>IF(TRIM(D259)="","",IFERROR(INDEX('Student Master'!L:L,MATCH(D259,'Student Master'!B:B,0)),"0"))</f>
        <v/>
      </c>
    </row>
    <row r="260" spans="1:14" x14ac:dyDescent="0.35">
      <c r="A260" s="1">
        <v>259</v>
      </c>
      <c r="B260" s="9"/>
      <c r="C260" s="20"/>
      <c r="D260" s="20"/>
      <c r="E260" s="20"/>
      <c r="F260" s="10"/>
      <c r="G260" s="8" t="str">
        <f>IF(TRIM(D260)="","",IFERROR(INDEX('Student Master'!W:W,MATCH(D260,'Student Master'!B:B,0)),"0"))</f>
        <v/>
      </c>
      <c r="H260" s="11" t="str">
        <f t="shared" ref="H260:H323" si="6">IF(TRIM(D260)="","",E260/G260)</f>
        <v/>
      </c>
      <c r="I260" s="10"/>
      <c r="J260" s="1" t="str">
        <f>IF(TRIM(D260)="","",IFERROR(INDEX('Student Master'!C:C,MATCH(D260,'Student Master'!B:B,0)),"0"))</f>
        <v/>
      </c>
      <c r="K260" s="1" t="str">
        <f>IF(TRIM(D260)="","",IFERROR(INDEX('Student Master'!D:D,MATCH(D260,'Student Master'!B:B,0)),"0"))</f>
        <v/>
      </c>
      <c r="L260" s="1" t="str">
        <f>IF(TRIM(D260)="","",IFERROR(INDEX('Student Master'!H:H,MATCH(D260,'Student Master'!B:B,0)),"0"))</f>
        <v/>
      </c>
      <c r="M260" s="1" t="str">
        <f>IF(TRIM(D260)="","",IFERROR(INDEX('Student Master'!N:N,MATCH(D260,'Student Master'!B:B,0)),"0"))</f>
        <v/>
      </c>
      <c r="N260" s="1" t="str">
        <f>IF(TRIM(D260)="","",IFERROR(INDEX('Student Master'!L:L,MATCH(D260,'Student Master'!B:B,0)),"0"))</f>
        <v/>
      </c>
    </row>
    <row r="261" spans="1:14" x14ac:dyDescent="0.35">
      <c r="A261" s="1">
        <v>260</v>
      </c>
      <c r="B261" s="9"/>
      <c r="C261" s="20"/>
      <c r="D261" s="20"/>
      <c r="E261" s="20"/>
      <c r="F261" s="10"/>
      <c r="G261" s="8" t="str">
        <f>IF(TRIM(D261)="","",IFERROR(INDEX('Student Master'!W:W,MATCH(D261,'Student Master'!B:B,0)),"0"))</f>
        <v/>
      </c>
      <c r="H261" s="11" t="str">
        <f t="shared" si="6"/>
        <v/>
      </c>
      <c r="I261" s="10"/>
      <c r="J261" s="1" t="str">
        <f>IF(TRIM(D261)="","",IFERROR(INDEX('Student Master'!C:C,MATCH(D261,'Student Master'!B:B,0)),"0"))</f>
        <v/>
      </c>
      <c r="K261" s="1" t="str">
        <f>IF(TRIM(D261)="","",IFERROR(INDEX('Student Master'!D:D,MATCH(D261,'Student Master'!B:B,0)),"0"))</f>
        <v/>
      </c>
      <c r="L261" s="1" t="str">
        <f>IF(TRIM(D261)="","",IFERROR(INDEX('Student Master'!H:H,MATCH(D261,'Student Master'!B:B,0)),"0"))</f>
        <v/>
      </c>
      <c r="M261" s="1" t="str">
        <f>IF(TRIM(D261)="","",IFERROR(INDEX('Student Master'!N:N,MATCH(D261,'Student Master'!B:B,0)),"0"))</f>
        <v/>
      </c>
      <c r="N261" s="1" t="str">
        <f>IF(TRIM(D261)="","",IFERROR(INDEX('Student Master'!L:L,MATCH(D261,'Student Master'!B:B,0)),"0"))</f>
        <v/>
      </c>
    </row>
    <row r="262" spans="1:14" x14ac:dyDescent="0.35">
      <c r="A262" s="1">
        <v>261</v>
      </c>
      <c r="B262" s="9"/>
      <c r="C262" s="20"/>
      <c r="D262" s="20"/>
      <c r="E262" s="20"/>
      <c r="F262" s="10"/>
      <c r="G262" s="8" t="str">
        <f>IF(TRIM(D262)="","",IFERROR(INDEX('Student Master'!W:W,MATCH(D262,'Student Master'!B:B,0)),"0"))</f>
        <v/>
      </c>
      <c r="H262" s="11" t="str">
        <f t="shared" si="6"/>
        <v/>
      </c>
      <c r="I262" s="10"/>
      <c r="J262" s="1" t="str">
        <f>IF(TRIM(D262)="","",IFERROR(INDEX('Student Master'!C:C,MATCH(D262,'Student Master'!B:B,0)),"0"))</f>
        <v/>
      </c>
      <c r="K262" s="1" t="str">
        <f>IF(TRIM(D262)="","",IFERROR(INDEX('Student Master'!D:D,MATCH(D262,'Student Master'!B:B,0)),"0"))</f>
        <v/>
      </c>
      <c r="L262" s="1" t="str">
        <f>IF(TRIM(D262)="","",IFERROR(INDEX('Student Master'!H:H,MATCH(D262,'Student Master'!B:B,0)),"0"))</f>
        <v/>
      </c>
      <c r="M262" s="1" t="str">
        <f>IF(TRIM(D262)="","",IFERROR(INDEX('Student Master'!N:N,MATCH(D262,'Student Master'!B:B,0)),"0"))</f>
        <v/>
      </c>
      <c r="N262" s="1" t="str">
        <f>IF(TRIM(D262)="","",IFERROR(INDEX('Student Master'!L:L,MATCH(D262,'Student Master'!B:B,0)),"0"))</f>
        <v/>
      </c>
    </row>
    <row r="263" spans="1:14" x14ac:dyDescent="0.35">
      <c r="A263" s="1">
        <v>262</v>
      </c>
      <c r="B263" s="9"/>
      <c r="C263" s="20"/>
      <c r="D263" s="20"/>
      <c r="E263" s="20"/>
      <c r="F263" s="10"/>
      <c r="G263" s="8" t="str">
        <f>IF(TRIM(D263)="","",IFERROR(INDEX('Student Master'!W:W,MATCH(D263,'Student Master'!B:B,0)),"0"))</f>
        <v/>
      </c>
      <c r="H263" s="11" t="str">
        <f t="shared" si="6"/>
        <v/>
      </c>
      <c r="I263" s="10"/>
      <c r="J263" s="1" t="str">
        <f>IF(TRIM(D263)="","",IFERROR(INDEX('Student Master'!C:C,MATCH(D263,'Student Master'!B:B,0)),"0"))</f>
        <v/>
      </c>
      <c r="K263" s="1" t="str">
        <f>IF(TRIM(D263)="","",IFERROR(INDEX('Student Master'!D:D,MATCH(D263,'Student Master'!B:B,0)),"0"))</f>
        <v/>
      </c>
      <c r="L263" s="1" t="str">
        <f>IF(TRIM(D263)="","",IFERROR(INDEX('Student Master'!H:H,MATCH(D263,'Student Master'!B:B,0)),"0"))</f>
        <v/>
      </c>
      <c r="M263" s="1" t="str">
        <f>IF(TRIM(D263)="","",IFERROR(INDEX('Student Master'!N:N,MATCH(D263,'Student Master'!B:B,0)),"0"))</f>
        <v/>
      </c>
      <c r="N263" s="1" t="str">
        <f>IF(TRIM(D263)="","",IFERROR(INDEX('Student Master'!L:L,MATCH(D263,'Student Master'!B:B,0)),"0"))</f>
        <v/>
      </c>
    </row>
    <row r="264" spans="1:14" x14ac:dyDescent="0.35">
      <c r="A264" s="1">
        <v>263</v>
      </c>
      <c r="B264" s="9"/>
      <c r="C264" s="20"/>
      <c r="D264" s="20"/>
      <c r="E264" s="20"/>
      <c r="F264" s="10"/>
      <c r="G264" s="8" t="str">
        <f>IF(TRIM(D264)="","",IFERROR(INDEX('Student Master'!W:W,MATCH(D264,'Student Master'!B:B,0)),"0"))</f>
        <v/>
      </c>
      <c r="H264" s="11" t="str">
        <f t="shared" si="6"/>
        <v/>
      </c>
      <c r="I264" s="10"/>
      <c r="J264" s="1" t="str">
        <f>IF(TRIM(D264)="","",IFERROR(INDEX('Student Master'!C:C,MATCH(D264,'Student Master'!B:B,0)),"0"))</f>
        <v/>
      </c>
      <c r="K264" s="1" t="str">
        <f>IF(TRIM(D264)="","",IFERROR(INDEX('Student Master'!D:D,MATCH(D264,'Student Master'!B:B,0)),"0"))</f>
        <v/>
      </c>
      <c r="L264" s="1" t="str">
        <f>IF(TRIM(D264)="","",IFERROR(INDEX('Student Master'!H:H,MATCH(D264,'Student Master'!B:B,0)),"0"))</f>
        <v/>
      </c>
      <c r="M264" s="1" t="str">
        <f>IF(TRIM(D264)="","",IFERROR(INDEX('Student Master'!N:N,MATCH(D264,'Student Master'!B:B,0)),"0"))</f>
        <v/>
      </c>
      <c r="N264" s="1" t="str">
        <f>IF(TRIM(D264)="","",IFERROR(INDEX('Student Master'!L:L,MATCH(D264,'Student Master'!B:B,0)),"0"))</f>
        <v/>
      </c>
    </row>
    <row r="265" spans="1:14" x14ac:dyDescent="0.35">
      <c r="A265" s="1">
        <v>264</v>
      </c>
      <c r="B265" s="9"/>
      <c r="C265" s="20"/>
      <c r="D265" s="20"/>
      <c r="E265" s="20"/>
      <c r="F265" s="10"/>
      <c r="G265" s="8" t="str">
        <f>IF(TRIM(D265)="","",IFERROR(INDEX('Student Master'!W:W,MATCH(D265,'Student Master'!B:B,0)),"0"))</f>
        <v/>
      </c>
      <c r="H265" s="11" t="str">
        <f t="shared" si="6"/>
        <v/>
      </c>
      <c r="I265" s="10"/>
      <c r="J265" s="1" t="str">
        <f>IF(TRIM(D265)="","",IFERROR(INDEX('Student Master'!C:C,MATCH(D265,'Student Master'!B:B,0)),"0"))</f>
        <v/>
      </c>
      <c r="K265" s="1" t="str">
        <f>IF(TRIM(D265)="","",IFERROR(INDEX('Student Master'!D:D,MATCH(D265,'Student Master'!B:B,0)),"0"))</f>
        <v/>
      </c>
      <c r="L265" s="1" t="str">
        <f>IF(TRIM(D265)="","",IFERROR(INDEX('Student Master'!H:H,MATCH(D265,'Student Master'!B:B,0)),"0"))</f>
        <v/>
      </c>
      <c r="M265" s="1" t="str">
        <f>IF(TRIM(D265)="","",IFERROR(INDEX('Student Master'!N:N,MATCH(D265,'Student Master'!B:B,0)),"0"))</f>
        <v/>
      </c>
      <c r="N265" s="1" t="str">
        <f>IF(TRIM(D265)="","",IFERROR(INDEX('Student Master'!L:L,MATCH(D265,'Student Master'!B:B,0)),"0"))</f>
        <v/>
      </c>
    </row>
    <row r="266" spans="1:14" x14ac:dyDescent="0.35">
      <c r="A266" s="1">
        <v>265</v>
      </c>
      <c r="B266" s="9"/>
      <c r="C266" s="20"/>
      <c r="D266" s="20"/>
      <c r="E266" s="20"/>
      <c r="F266" s="10"/>
      <c r="G266" s="8" t="str">
        <f>IF(TRIM(D266)="","",IFERROR(INDEX('Student Master'!W:W,MATCH(D266,'Student Master'!B:B,0)),"0"))</f>
        <v/>
      </c>
      <c r="H266" s="11" t="str">
        <f t="shared" si="6"/>
        <v/>
      </c>
      <c r="I266" s="10"/>
      <c r="J266" s="1" t="str">
        <f>IF(TRIM(D266)="","",IFERROR(INDEX('Student Master'!C:C,MATCH(D266,'Student Master'!B:B,0)),"0"))</f>
        <v/>
      </c>
      <c r="K266" s="1" t="str">
        <f>IF(TRIM(D266)="","",IFERROR(INDEX('Student Master'!D:D,MATCH(D266,'Student Master'!B:B,0)),"0"))</f>
        <v/>
      </c>
      <c r="L266" s="1" t="str">
        <f>IF(TRIM(D266)="","",IFERROR(INDEX('Student Master'!H:H,MATCH(D266,'Student Master'!B:B,0)),"0"))</f>
        <v/>
      </c>
      <c r="M266" s="1" t="str">
        <f>IF(TRIM(D266)="","",IFERROR(INDEX('Student Master'!N:N,MATCH(D266,'Student Master'!B:B,0)),"0"))</f>
        <v/>
      </c>
      <c r="N266" s="1" t="str">
        <f>IF(TRIM(D266)="","",IFERROR(INDEX('Student Master'!L:L,MATCH(D266,'Student Master'!B:B,0)),"0"))</f>
        <v/>
      </c>
    </row>
    <row r="267" spans="1:14" x14ac:dyDescent="0.35">
      <c r="A267" s="1">
        <v>266</v>
      </c>
      <c r="B267" s="9"/>
      <c r="C267" s="20"/>
      <c r="D267" s="20"/>
      <c r="E267" s="20"/>
      <c r="F267" s="10"/>
      <c r="G267" s="8" t="str">
        <f>IF(TRIM(D267)="","",IFERROR(INDEX('Student Master'!W:W,MATCH(D267,'Student Master'!B:B,0)),"0"))</f>
        <v/>
      </c>
      <c r="H267" s="11" t="str">
        <f t="shared" si="6"/>
        <v/>
      </c>
      <c r="I267" s="10"/>
      <c r="J267" s="1" t="str">
        <f>IF(TRIM(D267)="","",IFERROR(INDEX('Student Master'!C:C,MATCH(D267,'Student Master'!B:B,0)),"0"))</f>
        <v/>
      </c>
      <c r="K267" s="1" t="str">
        <f>IF(TRIM(D267)="","",IFERROR(INDEX('Student Master'!D:D,MATCH(D267,'Student Master'!B:B,0)),"0"))</f>
        <v/>
      </c>
      <c r="L267" s="1" t="str">
        <f>IF(TRIM(D267)="","",IFERROR(INDEX('Student Master'!H:H,MATCH(D267,'Student Master'!B:B,0)),"0"))</f>
        <v/>
      </c>
      <c r="M267" s="1" t="str">
        <f>IF(TRIM(D267)="","",IFERROR(INDEX('Student Master'!N:N,MATCH(D267,'Student Master'!B:B,0)),"0"))</f>
        <v/>
      </c>
      <c r="N267" s="1" t="str">
        <f>IF(TRIM(D267)="","",IFERROR(INDEX('Student Master'!L:L,MATCH(D267,'Student Master'!B:B,0)),"0"))</f>
        <v/>
      </c>
    </row>
    <row r="268" spans="1:14" x14ac:dyDescent="0.35">
      <c r="A268" s="1">
        <v>267</v>
      </c>
      <c r="B268" s="9"/>
      <c r="C268" s="20"/>
      <c r="D268" s="20"/>
      <c r="E268" s="20"/>
      <c r="F268" s="10"/>
      <c r="G268" s="8" t="str">
        <f>IF(TRIM(D268)="","",IFERROR(INDEX('Student Master'!W:W,MATCH(D268,'Student Master'!B:B,0)),"0"))</f>
        <v/>
      </c>
      <c r="H268" s="11" t="str">
        <f t="shared" si="6"/>
        <v/>
      </c>
      <c r="I268" s="10"/>
      <c r="J268" s="1" t="str">
        <f>IF(TRIM(D268)="","",IFERROR(INDEX('Student Master'!C:C,MATCH(D268,'Student Master'!B:B,0)),"0"))</f>
        <v/>
      </c>
      <c r="K268" s="1" t="str">
        <f>IF(TRIM(D268)="","",IFERROR(INDEX('Student Master'!D:D,MATCH(D268,'Student Master'!B:B,0)),"0"))</f>
        <v/>
      </c>
      <c r="L268" s="1" t="str">
        <f>IF(TRIM(D268)="","",IFERROR(INDEX('Student Master'!H:H,MATCH(D268,'Student Master'!B:B,0)),"0"))</f>
        <v/>
      </c>
      <c r="M268" s="1" t="str">
        <f>IF(TRIM(D268)="","",IFERROR(INDEX('Student Master'!N:N,MATCH(D268,'Student Master'!B:B,0)),"0"))</f>
        <v/>
      </c>
      <c r="N268" s="1" t="str">
        <f>IF(TRIM(D268)="","",IFERROR(INDEX('Student Master'!L:L,MATCH(D268,'Student Master'!B:B,0)),"0"))</f>
        <v/>
      </c>
    </row>
    <row r="269" spans="1:14" x14ac:dyDescent="0.35">
      <c r="A269" s="1">
        <v>268</v>
      </c>
      <c r="B269" s="9"/>
      <c r="C269" s="20"/>
      <c r="D269" s="20"/>
      <c r="E269" s="20"/>
      <c r="F269" s="10"/>
      <c r="G269" s="8" t="str">
        <f>IF(TRIM(D269)="","",IFERROR(INDEX('Student Master'!W:W,MATCH(D269,'Student Master'!B:B,0)),"0"))</f>
        <v/>
      </c>
      <c r="H269" s="11" t="str">
        <f t="shared" si="6"/>
        <v/>
      </c>
      <c r="I269" s="10"/>
      <c r="J269" s="1" t="str">
        <f>IF(TRIM(D269)="","",IFERROR(INDEX('Student Master'!C:C,MATCH(D269,'Student Master'!B:B,0)),"0"))</f>
        <v/>
      </c>
      <c r="K269" s="1" t="str">
        <f>IF(TRIM(D269)="","",IFERROR(INDEX('Student Master'!D:D,MATCH(D269,'Student Master'!B:B,0)),"0"))</f>
        <v/>
      </c>
      <c r="L269" s="1" t="str">
        <f>IF(TRIM(D269)="","",IFERROR(INDEX('Student Master'!H:H,MATCH(D269,'Student Master'!B:B,0)),"0"))</f>
        <v/>
      </c>
      <c r="M269" s="1" t="str">
        <f>IF(TRIM(D269)="","",IFERROR(INDEX('Student Master'!N:N,MATCH(D269,'Student Master'!B:B,0)),"0"))</f>
        <v/>
      </c>
      <c r="N269" s="1" t="str">
        <f>IF(TRIM(D269)="","",IFERROR(INDEX('Student Master'!L:L,MATCH(D269,'Student Master'!B:B,0)),"0"))</f>
        <v/>
      </c>
    </row>
    <row r="270" spans="1:14" x14ac:dyDescent="0.35">
      <c r="A270" s="1">
        <v>269</v>
      </c>
      <c r="B270" s="9"/>
      <c r="C270" s="20"/>
      <c r="D270" s="20"/>
      <c r="E270" s="20"/>
      <c r="F270" s="10"/>
      <c r="G270" s="8" t="str">
        <f>IF(TRIM(D270)="","",IFERROR(INDEX('Student Master'!W:W,MATCH(D270,'Student Master'!B:B,0)),"0"))</f>
        <v/>
      </c>
      <c r="H270" s="11" t="str">
        <f t="shared" si="6"/>
        <v/>
      </c>
      <c r="I270" s="10"/>
      <c r="J270" s="1" t="str">
        <f>IF(TRIM(D270)="","",IFERROR(INDEX('Student Master'!C:C,MATCH(D270,'Student Master'!B:B,0)),"0"))</f>
        <v/>
      </c>
      <c r="K270" s="1" t="str">
        <f>IF(TRIM(D270)="","",IFERROR(INDEX('Student Master'!D:D,MATCH(D270,'Student Master'!B:B,0)),"0"))</f>
        <v/>
      </c>
      <c r="L270" s="1" t="str">
        <f>IF(TRIM(D270)="","",IFERROR(INDEX('Student Master'!H:H,MATCH(D270,'Student Master'!B:B,0)),"0"))</f>
        <v/>
      </c>
      <c r="M270" s="1" t="str">
        <f>IF(TRIM(D270)="","",IFERROR(INDEX('Student Master'!N:N,MATCH(D270,'Student Master'!B:B,0)),"0"))</f>
        <v/>
      </c>
      <c r="N270" s="1" t="str">
        <f>IF(TRIM(D270)="","",IFERROR(INDEX('Student Master'!L:L,MATCH(D270,'Student Master'!B:B,0)),"0"))</f>
        <v/>
      </c>
    </row>
    <row r="271" spans="1:14" x14ac:dyDescent="0.35">
      <c r="A271" s="1">
        <v>270</v>
      </c>
      <c r="B271" s="9"/>
      <c r="C271" s="20"/>
      <c r="D271" s="20"/>
      <c r="E271" s="20"/>
      <c r="F271" s="10"/>
      <c r="G271" s="8" t="str">
        <f>IF(TRIM(D271)="","",IFERROR(INDEX('Student Master'!W:W,MATCH(D271,'Student Master'!B:B,0)),"0"))</f>
        <v/>
      </c>
      <c r="H271" s="11" t="str">
        <f t="shared" si="6"/>
        <v/>
      </c>
      <c r="I271" s="10"/>
      <c r="J271" s="1" t="str">
        <f>IF(TRIM(D271)="","",IFERROR(INDEX('Student Master'!C:C,MATCH(D271,'Student Master'!B:B,0)),"0"))</f>
        <v/>
      </c>
      <c r="K271" s="1" t="str">
        <f>IF(TRIM(D271)="","",IFERROR(INDEX('Student Master'!D:D,MATCH(D271,'Student Master'!B:B,0)),"0"))</f>
        <v/>
      </c>
      <c r="L271" s="1" t="str">
        <f>IF(TRIM(D271)="","",IFERROR(INDEX('Student Master'!H:H,MATCH(D271,'Student Master'!B:B,0)),"0"))</f>
        <v/>
      </c>
      <c r="M271" s="1" t="str">
        <f>IF(TRIM(D271)="","",IFERROR(INDEX('Student Master'!N:N,MATCH(D271,'Student Master'!B:B,0)),"0"))</f>
        <v/>
      </c>
      <c r="N271" s="1" t="str">
        <f>IF(TRIM(D271)="","",IFERROR(INDEX('Student Master'!L:L,MATCH(D271,'Student Master'!B:B,0)),"0"))</f>
        <v/>
      </c>
    </row>
    <row r="272" spans="1:14" x14ac:dyDescent="0.35">
      <c r="A272" s="1">
        <v>271</v>
      </c>
      <c r="B272" s="9"/>
      <c r="C272" s="20"/>
      <c r="D272" s="20"/>
      <c r="E272" s="20"/>
      <c r="F272" s="10"/>
      <c r="G272" s="8" t="str">
        <f>IF(TRIM(D272)="","",IFERROR(INDEX('Student Master'!W:W,MATCH(D272,'Student Master'!B:B,0)),"0"))</f>
        <v/>
      </c>
      <c r="H272" s="11" t="str">
        <f t="shared" si="6"/>
        <v/>
      </c>
      <c r="I272" s="10"/>
      <c r="J272" s="1" t="str">
        <f>IF(TRIM(D272)="","",IFERROR(INDEX('Student Master'!C:C,MATCH(D272,'Student Master'!B:B,0)),"0"))</f>
        <v/>
      </c>
      <c r="K272" s="1" t="str">
        <f>IF(TRIM(D272)="","",IFERROR(INDEX('Student Master'!D:D,MATCH(D272,'Student Master'!B:B,0)),"0"))</f>
        <v/>
      </c>
      <c r="L272" s="1" t="str">
        <f>IF(TRIM(D272)="","",IFERROR(INDEX('Student Master'!H:H,MATCH(D272,'Student Master'!B:B,0)),"0"))</f>
        <v/>
      </c>
      <c r="M272" s="1" t="str">
        <f>IF(TRIM(D272)="","",IFERROR(INDEX('Student Master'!N:N,MATCH(D272,'Student Master'!B:B,0)),"0"))</f>
        <v/>
      </c>
      <c r="N272" s="1" t="str">
        <f>IF(TRIM(D272)="","",IFERROR(INDEX('Student Master'!L:L,MATCH(D272,'Student Master'!B:B,0)),"0"))</f>
        <v/>
      </c>
    </row>
    <row r="273" spans="1:14" x14ac:dyDescent="0.35">
      <c r="A273" s="1">
        <v>272</v>
      </c>
      <c r="B273" s="9"/>
      <c r="C273" s="20"/>
      <c r="D273" s="20"/>
      <c r="E273" s="20"/>
      <c r="F273" s="10"/>
      <c r="G273" s="8" t="str">
        <f>IF(TRIM(D273)="","",IFERROR(INDEX('Student Master'!W:W,MATCH(D273,'Student Master'!B:B,0)),"0"))</f>
        <v/>
      </c>
      <c r="H273" s="11" t="str">
        <f t="shared" si="6"/>
        <v/>
      </c>
      <c r="I273" s="10"/>
      <c r="J273" s="1" t="str">
        <f>IF(TRIM(D273)="","",IFERROR(INDEX('Student Master'!C:C,MATCH(D273,'Student Master'!B:B,0)),"0"))</f>
        <v/>
      </c>
      <c r="K273" s="1" t="str">
        <f>IF(TRIM(D273)="","",IFERROR(INDEX('Student Master'!D:D,MATCH(D273,'Student Master'!B:B,0)),"0"))</f>
        <v/>
      </c>
      <c r="L273" s="1" t="str">
        <f>IF(TRIM(D273)="","",IFERROR(INDEX('Student Master'!H:H,MATCH(D273,'Student Master'!B:B,0)),"0"))</f>
        <v/>
      </c>
      <c r="M273" s="1" t="str">
        <f>IF(TRIM(D273)="","",IFERROR(INDEX('Student Master'!N:N,MATCH(D273,'Student Master'!B:B,0)),"0"))</f>
        <v/>
      </c>
      <c r="N273" s="1" t="str">
        <f>IF(TRIM(D273)="","",IFERROR(INDEX('Student Master'!L:L,MATCH(D273,'Student Master'!B:B,0)),"0"))</f>
        <v/>
      </c>
    </row>
    <row r="274" spans="1:14" x14ac:dyDescent="0.35">
      <c r="A274" s="1">
        <v>273</v>
      </c>
      <c r="B274" s="9"/>
      <c r="C274" s="20"/>
      <c r="D274" s="20"/>
      <c r="E274" s="20"/>
      <c r="F274" s="10"/>
      <c r="G274" s="8" t="str">
        <f>IF(TRIM(D274)="","",IFERROR(INDEX('Student Master'!W:W,MATCH(D274,'Student Master'!B:B,0)),"0"))</f>
        <v/>
      </c>
      <c r="H274" s="11" t="str">
        <f t="shared" si="6"/>
        <v/>
      </c>
      <c r="I274" s="10"/>
      <c r="J274" s="1" t="str">
        <f>IF(TRIM(D274)="","",IFERROR(INDEX('Student Master'!C:C,MATCH(D274,'Student Master'!B:B,0)),"0"))</f>
        <v/>
      </c>
      <c r="K274" s="1" t="str">
        <f>IF(TRIM(D274)="","",IFERROR(INDEX('Student Master'!D:D,MATCH(D274,'Student Master'!B:B,0)),"0"))</f>
        <v/>
      </c>
      <c r="L274" s="1" t="str">
        <f>IF(TRIM(D274)="","",IFERROR(INDEX('Student Master'!H:H,MATCH(D274,'Student Master'!B:B,0)),"0"))</f>
        <v/>
      </c>
      <c r="M274" s="1" t="str">
        <f>IF(TRIM(D274)="","",IFERROR(INDEX('Student Master'!N:N,MATCH(D274,'Student Master'!B:B,0)),"0"))</f>
        <v/>
      </c>
      <c r="N274" s="1" t="str">
        <f>IF(TRIM(D274)="","",IFERROR(INDEX('Student Master'!L:L,MATCH(D274,'Student Master'!B:B,0)),"0"))</f>
        <v/>
      </c>
    </row>
    <row r="275" spans="1:14" x14ac:dyDescent="0.35">
      <c r="A275" s="1">
        <v>274</v>
      </c>
      <c r="B275" s="9"/>
      <c r="C275" s="20"/>
      <c r="D275" s="20"/>
      <c r="E275" s="20"/>
      <c r="F275" s="10"/>
      <c r="G275" s="8" t="str">
        <f>IF(TRIM(D275)="","",IFERROR(INDEX('Student Master'!W:W,MATCH(D275,'Student Master'!B:B,0)),"0"))</f>
        <v/>
      </c>
      <c r="H275" s="11" t="str">
        <f t="shared" si="6"/>
        <v/>
      </c>
      <c r="I275" s="10"/>
      <c r="J275" s="1" t="str">
        <f>IF(TRIM(D275)="","",IFERROR(INDEX('Student Master'!C:C,MATCH(D275,'Student Master'!B:B,0)),"0"))</f>
        <v/>
      </c>
      <c r="K275" s="1" t="str">
        <f>IF(TRIM(D275)="","",IFERROR(INDEX('Student Master'!D:D,MATCH(D275,'Student Master'!B:B,0)),"0"))</f>
        <v/>
      </c>
      <c r="L275" s="1" t="str">
        <f>IF(TRIM(D275)="","",IFERROR(INDEX('Student Master'!H:H,MATCH(D275,'Student Master'!B:B,0)),"0"))</f>
        <v/>
      </c>
      <c r="M275" s="1" t="str">
        <f>IF(TRIM(D275)="","",IFERROR(INDEX('Student Master'!N:N,MATCH(D275,'Student Master'!B:B,0)),"0"))</f>
        <v/>
      </c>
      <c r="N275" s="1" t="str">
        <f>IF(TRIM(D275)="","",IFERROR(INDEX('Student Master'!L:L,MATCH(D275,'Student Master'!B:B,0)),"0"))</f>
        <v/>
      </c>
    </row>
    <row r="276" spans="1:14" x14ac:dyDescent="0.35">
      <c r="A276" s="1">
        <v>275</v>
      </c>
      <c r="B276" s="9"/>
      <c r="C276" s="20"/>
      <c r="D276" s="20"/>
      <c r="E276" s="20"/>
      <c r="F276" s="10"/>
      <c r="G276" s="8" t="str">
        <f>IF(TRIM(D276)="","",IFERROR(INDEX('Student Master'!W:W,MATCH(D276,'Student Master'!B:B,0)),"0"))</f>
        <v/>
      </c>
      <c r="H276" s="11" t="str">
        <f t="shared" si="6"/>
        <v/>
      </c>
      <c r="I276" s="10"/>
      <c r="J276" s="1" t="str">
        <f>IF(TRIM(D276)="","",IFERROR(INDEX('Student Master'!C:C,MATCH(D276,'Student Master'!B:B,0)),"0"))</f>
        <v/>
      </c>
      <c r="K276" s="1" t="str">
        <f>IF(TRIM(D276)="","",IFERROR(INDEX('Student Master'!D:D,MATCH(D276,'Student Master'!B:B,0)),"0"))</f>
        <v/>
      </c>
      <c r="L276" s="1" t="str">
        <f>IF(TRIM(D276)="","",IFERROR(INDEX('Student Master'!H:H,MATCH(D276,'Student Master'!B:B,0)),"0"))</f>
        <v/>
      </c>
      <c r="M276" s="1" t="str">
        <f>IF(TRIM(D276)="","",IFERROR(INDEX('Student Master'!N:N,MATCH(D276,'Student Master'!B:B,0)),"0"))</f>
        <v/>
      </c>
      <c r="N276" s="1" t="str">
        <f>IF(TRIM(D276)="","",IFERROR(INDEX('Student Master'!L:L,MATCH(D276,'Student Master'!B:B,0)),"0"))</f>
        <v/>
      </c>
    </row>
    <row r="277" spans="1:14" x14ac:dyDescent="0.35">
      <c r="A277" s="1">
        <v>276</v>
      </c>
      <c r="B277" s="9"/>
      <c r="C277" s="20"/>
      <c r="D277" s="20"/>
      <c r="E277" s="20"/>
      <c r="F277" s="10"/>
      <c r="G277" s="8" t="str">
        <f>IF(TRIM(D277)="","",IFERROR(INDEX('Student Master'!W:W,MATCH(D277,'Student Master'!B:B,0)),"0"))</f>
        <v/>
      </c>
      <c r="H277" s="11" t="str">
        <f t="shared" si="6"/>
        <v/>
      </c>
      <c r="I277" s="10"/>
      <c r="J277" s="1" t="str">
        <f>IF(TRIM(D277)="","",IFERROR(INDEX('Student Master'!C:C,MATCH(D277,'Student Master'!B:B,0)),"0"))</f>
        <v/>
      </c>
      <c r="K277" s="1" t="str">
        <f>IF(TRIM(D277)="","",IFERROR(INDEX('Student Master'!D:D,MATCH(D277,'Student Master'!B:B,0)),"0"))</f>
        <v/>
      </c>
      <c r="L277" s="1" t="str">
        <f>IF(TRIM(D277)="","",IFERROR(INDEX('Student Master'!H:H,MATCH(D277,'Student Master'!B:B,0)),"0"))</f>
        <v/>
      </c>
      <c r="M277" s="1" t="str">
        <f>IF(TRIM(D277)="","",IFERROR(INDEX('Student Master'!N:N,MATCH(D277,'Student Master'!B:B,0)),"0"))</f>
        <v/>
      </c>
      <c r="N277" s="1" t="str">
        <f>IF(TRIM(D277)="","",IFERROR(INDEX('Student Master'!L:L,MATCH(D277,'Student Master'!B:B,0)),"0"))</f>
        <v/>
      </c>
    </row>
    <row r="278" spans="1:14" x14ac:dyDescent="0.35">
      <c r="A278" s="1">
        <v>277</v>
      </c>
      <c r="B278" s="9"/>
      <c r="C278" s="20"/>
      <c r="D278" s="20"/>
      <c r="E278" s="20"/>
      <c r="F278" s="10"/>
      <c r="G278" s="8" t="str">
        <f>IF(TRIM(D278)="","",IFERROR(INDEX('Student Master'!W:W,MATCH(D278,'Student Master'!B:B,0)),"0"))</f>
        <v/>
      </c>
      <c r="H278" s="11" t="str">
        <f t="shared" si="6"/>
        <v/>
      </c>
      <c r="I278" s="10"/>
      <c r="J278" s="1" t="str">
        <f>IF(TRIM(D278)="","",IFERROR(INDEX('Student Master'!C:C,MATCH(D278,'Student Master'!B:B,0)),"0"))</f>
        <v/>
      </c>
      <c r="K278" s="1" t="str">
        <f>IF(TRIM(D278)="","",IFERROR(INDEX('Student Master'!D:D,MATCH(D278,'Student Master'!B:B,0)),"0"))</f>
        <v/>
      </c>
      <c r="L278" s="1" t="str">
        <f>IF(TRIM(D278)="","",IFERROR(INDEX('Student Master'!H:H,MATCH(D278,'Student Master'!B:B,0)),"0"))</f>
        <v/>
      </c>
      <c r="M278" s="1" t="str">
        <f>IF(TRIM(D278)="","",IFERROR(INDEX('Student Master'!N:N,MATCH(D278,'Student Master'!B:B,0)),"0"))</f>
        <v/>
      </c>
      <c r="N278" s="1" t="str">
        <f>IF(TRIM(D278)="","",IFERROR(INDEX('Student Master'!L:L,MATCH(D278,'Student Master'!B:B,0)),"0"))</f>
        <v/>
      </c>
    </row>
    <row r="279" spans="1:14" x14ac:dyDescent="0.35">
      <c r="A279" s="1">
        <v>278</v>
      </c>
      <c r="B279" s="9"/>
      <c r="C279" s="20"/>
      <c r="D279" s="20"/>
      <c r="E279" s="20"/>
      <c r="F279" s="10"/>
      <c r="G279" s="8" t="str">
        <f>IF(TRIM(D279)="","",IFERROR(INDEX('Student Master'!W:W,MATCH(D279,'Student Master'!B:B,0)),"0"))</f>
        <v/>
      </c>
      <c r="H279" s="11" t="str">
        <f t="shared" si="6"/>
        <v/>
      </c>
      <c r="I279" s="10"/>
      <c r="J279" s="1" t="str">
        <f>IF(TRIM(D279)="","",IFERROR(INDEX('Student Master'!C:C,MATCH(D279,'Student Master'!B:B,0)),"0"))</f>
        <v/>
      </c>
      <c r="K279" s="1" t="str">
        <f>IF(TRIM(D279)="","",IFERROR(INDEX('Student Master'!D:D,MATCH(D279,'Student Master'!B:B,0)),"0"))</f>
        <v/>
      </c>
      <c r="L279" s="1" t="str">
        <f>IF(TRIM(D279)="","",IFERROR(INDEX('Student Master'!H:H,MATCH(D279,'Student Master'!B:B,0)),"0"))</f>
        <v/>
      </c>
      <c r="M279" s="1" t="str">
        <f>IF(TRIM(D279)="","",IFERROR(INDEX('Student Master'!N:N,MATCH(D279,'Student Master'!B:B,0)),"0"))</f>
        <v/>
      </c>
      <c r="N279" s="1" t="str">
        <f>IF(TRIM(D279)="","",IFERROR(INDEX('Student Master'!L:L,MATCH(D279,'Student Master'!B:B,0)),"0"))</f>
        <v/>
      </c>
    </row>
    <row r="280" spans="1:14" x14ac:dyDescent="0.35">
      <c r="A280" s="1">
        <v>279</v>
      </c>
      <c r="B280" s="9"/>
      <c r="C280" s="20"/>
      <c r="D280" s="20"/>
      <c r="E280" s="20"/>
      <c r="F280" s="10"/>
      <c r="G280" s="8" t="str">
        <f>IF(TRIM(D280)="","",IFERROR(INDEX('Student Master'!W:W,MATCH(D280,'Student Master'!B:B,0)),"0"))</f>
        <v/>
      </c>
      <c r="H280" s="11" t="str">
        <f t="shared" si="6"/>
        <v/>
      </c>
      <c r="I280" s="10"/>
      <c r="J280" s="1" t="str">
        <f>IF(TRIM(D280)="","",IFERROR(INDEX('Student Master'!C:C,MATCH(D280,'Student Master'!B:B,0)),"0"))</f>
        <v/>
      </c>
      <c r="K280" s="1" t="str">
        <f>IF(TRIM(D280)="","",IFERROR(INDEX('Student Master'!D:D,MATCH(D280,'Student Master'!B:B,0)),"0"))</f>
        <v/>
      </c>
      <c r="L280" s="1" t="str">
        <f>IF(TRIM(D280)="","",IFERROR(INDEX('Student Master'!H:H,MATCH(D280,'Student Master'!B:B,0)),"0"))</f>
        <v/>
      </c>
      <c r="M280" s="1" t="str">
        <f>IF(TRIM(D280)="","",IFERROR(INDEX('Student Master'!N:N,MATCH(D280,'Student Master'!B:B,0)),"0"))</f>
        <v/>
      </c>
      <c r="N280" s="1" t="str">
        <f>IF(TRIM(D280)="","",IFERROR(INDEX('Student Master'!L:L,MATCH(D280,'Student Master'!B:B,0)),"0"))</f>
        <v/>
      </c>
    </row>
    <row r="281" spans="1:14" x14ac:dyDescent="0.35">
      <c r="A281" s="1">
        <v>280</v>
      </c>
      <c r="B281" s="9"/>
      <c r="C281" s="20"/>
      <c r="D281" s="20"/>
      <c r="E281" s="20"/>
      <c r="F281" s="10"/>
      <c r="G281" s="8" t="str">
        <f>IF(TRIM(D281)="","",IFERROR(INDEX('Student Master'!W:W,MATCH(D281,'Student Master'!B:B,0)),"0"))</f>
        <v/>
      </c>
      <c r="H281" s="11" t="str">
        <f t="shared" si="6"/>
        <v/>
      </c>
      <c r="I281" s="10"/>
      <c r="J281" s="1" t="str">
        <f>IF(TRIM(D281)="","",IFERROR(INDEX('Student Master'!C:C,MATCH(D281,'Student Master'!B:B,0)),"0"))</f>
        <v/>
      </c>
      <c r="K281" s="1" t="str">
        <f>IF(TRIM(D281)="","",IFERROR(INDEX('Student Master'!D:D,MATCH(D281,'Student Master'!B:B,0)),"0"))</f>
        <v/>
      </c>
      <c r="L281" s="1" t="str">
        <f>IF(TRIM(D281)="","",IFERROR(INDEX('Student Master'!H:H,MATCH(D281,'Student Master'!B:B,0)),"0"))</f>
        <v/>
      </c>
      <c r="M281" s="1" t="str">
        <f>IF(TRIM(D281)="","",IFERROR(INDEX('Student Master'!N:N,MATCH(D281,'Student Master'!B:B,0)),"0"))</f>
        <v/>
      </c>
      <c r="N281" s="1" t="str">
        <f>IF(TRIM(D281)="","",IFERROR(INDEX('Student Master'!L:L,MATCH(D281,'Student Master'!B:B,0)),"0"))</f>
        <v/>
      </c>
    </row>
    <row r="282" spans="1:14" x14ac:dyDescent="0.35">
      <c r="A282" s="1">
        <v>281</v>
      </c>
      <c r="B282" s="9"/>
      <c r="C282" s="20"/>
      <c r="D282" s="20"/>
      <c r="E282" s="20"/>
      <c r="F282" s="10"/>
      <c r="G282" s="8" t="str">
        <f>IF(TRIM(D282)="","",IFERROR(INDEX('Student Master'!W:W,MATCH(D282,'Student Master'!B:B,0)),"0"))</f>
        <v/>
      </c>
      <c r="H282" s="11" t="str">
        <f t="shared" si="6"/>
        <v/>
      </c>
      <c r="I282" s="10"/>
      <c r="J282" s="1" t="str">
        <f>IF(TRIM(D282)="","",IFERROR(INDEX('Student Master'!C:C,MATCH(D282,'Student Master'!B:B,0)),"0"))</f>
        <v/>
      </c>
      <c r="K282" s="1" t="str">
        <f>IF(TRIM(D282)="","",IFERROR(INDEX('Student Master'!D:D,MATCH(D282,'Student Master'!B:B,0)),"0"))</f>
        <v/>
      </c>
      <c r="L282" s="1" t="str">
        <f>IF(TRIM(D282)="","",IFERROR(INDEX('Student Master'!H:H,MATCH(D282,'Student Master'!B:B,0)),"0"))</f>
        <v/>
      </c>
      <c r="M282" s="1" t="str">
        <f>IF(TRIM(D282)="","",IFERROR(INDEX('Student Master'!N:N,MATCH(D282,'Student Master'!B:B,0)),"0"))</f>
        <v/>
      </c>
      <c r="N282" s="1" t="str">
        <f>IF(TRIM(D282)="","",IFERROR(INDEX('Student Master'!L:L,MATCH(D282,'Student Master'!B:B,0)),"0"))</f>
        <v/>
      </c>
    </row>
    <row r="283" spans="1:14" x14ac:dyDescent="0.35">
      <c r="A283" s="1">
        <v>282</v>
      </c>
      <c r="B283" s="9"/>
      <c r="C283" s="20"/>
      <c r="D283" s="20"/>
      <c r="E283" s="20"/>
      <c r="F283" s="10"/>
      <c r="G283" s="8" t="str">
        <f>IF(TRIM(D283)="","",IFERROR(INDEX('Student Master'!W:W,MATCH(D283,'Student Master'!B:B,0)),"0"))</f>
        <v/>
      </c>
      <c r="H283" s="11" t="str">
        <f t="shared" si="6"/>
        <v/>
      </c>
      <c r="I283" s="10"/>
      <c r="J283" s="1" t="str">
        <f>IF(TRIM(D283)="","",IFERROR(INDEX('Student Master'!C:C,MATCH(D283,'Student Master'!B:B,0)),"0"))</f>
        <v/>
      </c>
      <c r="K283" s="1" t="str">
        <f>IF(TRIM(D283)="","",IFERROR(INDEX('Student Master'!D:D,MATCH(D283,'Student Master'!B:B,0)),"0"))</f>
        <v/>
      </c>
      <c r="L283" s="1" t="str">
        <f>IF(TRIM(D283)="","",IFERROR(INDEX('Student Master'!H:H,MATCH(D283,'Student Master'!B:B,0)),"0"))</f>
        <v/>
      </c>
      <c r="M283" s="1" t="str">
        <f>IF(TRIM(D283)="","",IFERROR(INDEX('Student Master'!N:N,MATCH(D283,'Student Master'!B:B,0)),"0"))</f>
        <v/>
      </c>
      <c r="N283" s="1" t="str">
        <f>IF(TRIM(D283)="","",IFERROR(INDEX('Student Master'!L:L,MATCH(D283,'Student Master'!B:B,0)),"0"))</f>
        <v/>
      </c>
    </row>
    <row r="284" spans="1:14" x14ac:dyDescent="0.35">
      <c r="A284" s="1">
        <v>283</v>
      </c>
      <c r="B284" s="9"/>
      <c r="C284" s="20"/>
      <c r="D284" s="20"/>
      <c r="E284" s="20"/>
      <c r="F284" s="10"/>
      <c r="G284" s="8" t="str">
        <f>IF(TRIM(D284)="","",IFERROR(INDEX('Student Master'!W:W,MATCH(D284,'Student Master'!B:B,0)),"0"))</f>
        <v/>
      </c>
      <c r="H284" s="11" t="str">
        <f t="shared" si="6"/>
        <v/>
      </c>
      <c r="I284" s="10"/>
      <c r="J284" s="1" t="str">
        <f>IF(TRIM(D284)="","",IFERROR(INDEX('Student Master'!C:C,MATCH(D284,'Student Master'!B:B,0)),"0"))</f>
        <v/>
      </c>
      <c r="K284" s="1" t="str">
        <f>IF(TRIM(D284)="","",IFERROR(INDEX('Student Master'!D:D,MATCH(D284,'Student Master'!B:B,0)),"0"))</f>
        <v/>
      </c>
      <c r="L284" s="1" t="str">
        <f>IF(TRIM(D284)="","",IFERROR(INDEX('Student Master'!H:H,MATCH(D284,'Student Master'!B:B,0)),"0"))</f>
        <v/>
      </c>
      <c r="M284" s="1" t="str">
        <f>IF(TRIM(D284)="","",IFERROR(INDEX('Student Master'!N:N,MATCH(D284,'Student Master'!B:B,0)),"0"))</f>
        <v/>
      </c>
      <c r="N284" s="1" t="str">
        <f>IF(TRIM(D284)="","",IFERROR(INDEX('Student Master'!L:L,MATCH(D284,'Student Master'!B:B,0)),"0"))</f>
        <v/>
      </c>
    </row>
    <row r="285" spans="1:14" x14ac:dyDescent="0.35">
      <c r="A285" s="1">
        <v>284</v>
      </c>
      <c r="B285" s="9"/>
      <c r="C285" s="20"/>
      <c r="D285" s="20"/>
      <c r="E285" s="20"/>
      <c r="F285" s="10"/>
      <c r="G285" s="8" t="str">
        <f>IF(TRIM(D285)="","",IFERROR(INDEX('Student Master'!W:W,MATCH(D285,'Student Master'!B:B,0)),"0"))</f>
        <v/>
      </c>
      <c r="H285" s="11" t="str">
        <f t="shared" si="6"/>
        <v/>
      </c>
      <c r="I285" s="10"/>
      <c r="J285" s="1" t="str">
        <f>IF(TRIM(D285)="","",IFERROR(INDEX('Student Master'!C:C,MATCH(D285,'Student Master'!B:B,0)),"0"))</f>
        <v/>
      </c>
      <c r="K285" s="1" t="str">
        <f>IF(TRIM(D285)="","",IFERROR(INDEX('Student Master'!D:D,MATCH(D285,'Student Master'!B:B,0)),"0"))</f>
        <v/>
      </c>
      <c r="L285" s="1" t="str">
        <f>IF(TRIM(D285)="","",IFERROR(INDEX('Student Master'!H:H,MATCH(D285,'Student Master'!B:B,0)),"0"))</f>
        <v/>
      </c>
      <c r="M285" s="1" t="str">
        <f>IF(TRIM(D285)="","",IFERROR(INDEX('Student Master'!N:N,MATCH(D285,'Student Master'!B:B,0)),"0"))</f>
        <v/>
      </c>
      <c r="N285" s="1" t="str">
        <f>IF(TRIM(D285)="","",IFERROR(INDEX('Student Master'!L:L,MATCH(D285,'Student Master'!B:B,0)),"0"))</f>
        <v/>
      </c>
    </row>
    <row r="286" spans="1:14" x14ac:dyDescent="0.35">
      <c r="A286" s="1">
        <v>285</v>
      </c>
      <c r="B286" s="9"/>
      <c r="C286" s="20"/>
      <c r="D286" s="20"/>
      <c r="E286" s="20"/>
      <c r="F286" s="10"/>
      <c r="G286" s="8" t="str">
        <f>IF(TRIM(D286)="","",IFERROR(INDEX('Student Master'!W:W,MATCH(D286,'Student Master'!B:B,0)),"0"))</f>
        <v/>
      </c>
      <c r="H286" s="11" t="str">
        <f t="shared" si="6"/>
        <v/>
      </c>
      <c r="I286" s="10"/>
      <c r="J286" s="1" t="str">
        <f>IF(TRIM(D286)="","",IFERROR(INDEX('Student Master'!C:C,MATCH(D286,'Student Master'!B:B,0)),"0"))</f>
        <v/>
      </c>
      <c r="K286" s="1" t="str">
        <f>IF(TRIM(D286)="","",IFERROR(INDEX('Student Master'!D:D,MATCH(D286,'Student Master'!B:B,0)),"0"))</f>
        <v/>
      </c>
      <c r="L286" s="1" t="str">
        <f>IF(TRIM(D286)="","",IFERROR(INDEX('Student Master'!H:H,MATCH(D286,'Student Master'!B:B,0)),"0"))</f>
        <v/>
      </c>
      <c r="M286" s="1" t="str">
        <f>IF(TRIM(D286)="","",IFERROR(INDEX('Student Master'!N:N,MATCH(D286,'Student Master'!B:B,0)),"0"))</f>
        <v/>
      </c>
      <c r="N286" s="1" t="str">
        <f>IF(TRIM(D286)="","",IFERROR(INDEX('Student Master'!L:L,MATCH(D286,'Student Master'!B:B,0)),"0"))</f>
        <v/>
      </c>
    </row>
    <row r="287" spans="1:14" x14ac:dyDescent="0.35">
      <c r="A287" s="1">
        <v>286</v>
      </c>
      <c r="B287" s="9"/>
      <c r="C287" s="20"/>
      <c r="D287" s="20"/>
      <c r="E287" s="20"/>
      <c r="F287" s="10"/>
      <c r="G287" s="8" t="str">
        <f>IF(TRIM(D287)="","",IFERROR(INDEX('Student Master'!W:W,MATCH(D287,'Student Master'!B:B,0)),"0"))</f>
        <v/>
      </c>
      <c r="H287" s="11" t="str">
        <f t="shared" si="6"/>
        <v/>
      </c>
      <c r="I287" s="10"/>
      <c r="J287" s="1" t="str">
        <f>IF(TRIM(D287)="","",IFERROR(INDEX('Student Master'!C:C,MATCH(D287,'Student Master'!B:B,0)),"0"))</f>
        <v/>
      </c>
      <c r="K287" s="1" t="str">
        <f>IF(TRIM(D287)="","",IFERROR(INDEX('Student Master'!D:D,MATCH(D287,'Student Master'!B:B,0)),"0"))</f>
        <v/>
      </c>
      <c r="L287" s="1" t="str">
        <f>IF(TRIM(D287)="","",IFERROR(INDEX('Student Master'!H:H,MATCH(D287,'Student Master'!B:B,0)),"0"))</f>
        <v/>
      </c>
      <c r="M287" s="1" t="str">
        <f>IF(TRIM(D287)="","",IFERROR(INDEX('Student Master'!N:N,MATCH(D287,'Student Master'!B:B,0)),"0"))</f>
        <v/>
      </c>
      <c r="N287" s="1" t="str">
        <f>IF(TRIM(D287)="","",IFERROR(INDEX('Student Master'!L:L,MATCH(D287,'Student Master'!B:B,0)),"0"))</f>
        <v/>
      </c>
    </row>
    <row r="288" spans="1:14" x14ac:dyDescent="0.35">
      <c r="A288" s="1">
        <v>287</v>
      </c>
      <c r="B288" s="9"/>
      <c r="C288" s="20"/>
      <c r="D288" s="20"/>
      <c r="E288" s="20"/>
      <c r="F288" s="10"/>
      <c r="G288" s="8" t="str">
        <f>IF(TRIM(D288)="","",IFERROR(INDEX('Student Master'!W:W,MATCH(D288,'Student Master'!B:B,0)),"0"))</f>
        <v/>
      </c>
      <c r="H288" s="11" t="str">
        <f t="shared" si="6"/>
        <v/>
      </c>
      <c r="I288" s="10"/>
      <c r="J288" s="1" t="str">
        <f>IF(TRIM(D288)="","",IFERROR(INDEX('Student Master'!C:C,MATCH(D288,'Student Master'!B:B,0)),"0"))</f>
        <v/>
      </c>
      <c r="K288" s="1" t="str">
        <f>IF(TRIM(D288)="","",IFERROR(INDEX('Student Master'!D:D,MATCH(D288,'Student Master'!B:B,0)),"0"))</f>
        <v/>
      </c>
      <c r="L288" s="1" t="str">
        <f>IF(TRIM(D288)="","",IFERROR(INDEX('Student Master'!H:H,MATCH(D288,'Student Master'!B:B,0)),"0"))</f>
        <v/>
      </c>
      <c r="M288" s="1" t="str">
        <f>IF(TRIM(D288)="","",IFERROR(INDEX('Student Master'!N:N,MATCH(D288,'Student Master'!B:B,0)),"0"))</f>
        <v/>
      </c>
      <c r="N288" s="1" t="str">
        <f>IF(TRIM(D288)="","",IFERROR(INDEX('Student Master'!L:L,MATCH(D288,'Student Master'!B:B,0)),"0"))</f>
        <v/>
      </c>
    </row>
    <row r="289" spans="1:14" x14ac:dyDescent="0.35">
      <c r="A289" s="1">
        <v>288</v>
      </c>
      <c r="B289" s="9"/>
      <c r="C289" s="20"/>
      <c r="D289" s="20"/>
      <c r="E289" s="20"/>
      <c r="F289" s="10"/>
      <c r="G289" s="8" t="str">
        <f>IF(TRIM(D289)="","",IFERROR(INDEX('Student Master'!W:W,MATCH(D289,'Student Master'!B:B,0)),"0"))</f>
        <v/>
      </c>
      <c r="H289" s="11" t="str">
        <f t="shared" si="6"/>
        <v/>
      </c>
      <c r="I289" s="10"/>
      <c r="J289" s="1" t="str">
        <f>IF(TRIM(D289)="","",IFERROR(INDEX('Student Master'!C:C,MATCH(D289,'Student Master'!B:B,0)),"0"))</f>
        <v/>
      </c>
      <c r="K289" s="1" t="str">
        <f>IF(TRIM(D289)="","",IFERROR(INDEX('Student Master'!D:D,MATCH(D289,'Student Master'!B:B,0)),"0"))</f>
        <v/>
      </c>
      <c r="L289" s="1" t="str">
        <f>IF(TRIM(D289)="","",IFERROR(INDEX('Student Master'!H:H,MATCH(D289,'Student Master'!B:B,0)),"0"))</f>
        <v/>
      </c>
      <c r="M289" s="1" t="str">
        <f>IF(TRIM(D289)="","",IFERROR(INDEX('Student Master'!N:N,MATCH(D289,'Student Master'!B:B,0)),"0"))</f>
        <v/>
      </c>
      <c r="N289" s="1" t="str">
        <f>IF(TRIM(D289)="","",IFERROR(INDEX('Student Master'!L:L,MATCH(D289,'Student Master'!B:B,0)),"0"))</f>
        <v/>
      </c>
    </row>
    <row r="290" spans="1:14" x14ac:dyDescent="0.35">
      <c r="A290" s="1">
        <v>289</v>
      </c>
      <c r="B290" s="9"/>
      <c r="C290" s="20"/>
      <c r="D290" s="20"/>
      <c r="E290" s="20"/>
      <c r="F290" s="10"/>
      <c r="G290" s="8" t="str">
        <f>IF(TRIM(D290)="","",IFERROR(INDEX('Student Master'!W:W,MATCH(D290,'Student Master'!B:B,0)),"0"))</f>
        <v/>
      </c>
      <c r="H290" s="11" t="str">
        <f t="shared" si="6"/>
        <v/>
      </c>
      <c r="I290" s="10"/>
      <c r="J290" s="1" t="str">
        <f>IF(TRIM(D290)="","",IFERROR(INDEX('Student Master'!C:C,MATCH(D290,'Student Master'!B:B,0)),"0"))</f>
        <v/>
      </c>
      <c r="K290" s="1" t="str">
        <f>IF(TRIM(D290)="","",IFERROR(INDEX('Student Master'!D:D,MATCH(D290,'Student Master'!B:B,0)),"0"))</f>
        <v/>
      </c>
      <c r="L290" s="1" t="str">
        <f>IF(TRIM(D290)="","",IFERROR(INDEX('Student Master'!H:H,MATCH(D290,'Student Master'!B:B,0)),"0"))</f>
        <v/>
      </c>
      <c r="M290" s="1" t="str">
        <f>IF(TRIM(D290)="","",IFERROR(INDEX('Student Master'!N:N,MATCH(D290,'Student Master'!B:B,0)),"0"))</f>
        <v/>
      </c>
      <c r="N290" s="1" t="str">
        <f>IF(TRIM(D290)="","",IFERROR(INDEX('Student Master'!L:L,MATCH(D290,'Student Master'!B:B,0)),"0"))</f>
        <v/>
      </c>
    </row>
    <row r="291" spans="1:14" x14ac:dyDescent="0.35">
      <c r="A291" s="1">
        <v>290</v>
      </c>
      <c r="B291" s="9"/>
      <c r="C291" s="20"/>
      <c r="D291" s="20"/>
      <c r="E291" s="20"/>
      <c r="F291" s="10"/>
      <c r="G291" s="8" t="str">
        <f>IF(TRIM(D291)="","",IFERROR(INDEX('Student Master'!W:W,MATCH(D291,'Student Master'!B:B,0)),"0"))</f>
        <v/>
      </c>
      <c r="H291" s="11" t="str">
        <f t="shared" si="6"/>
        <v/>
      </c>
      <c r="I291" s="10"/>
      <c r="J291" s="1" t="str">
        <f>IF(TRIM(D291)="","",IFERROR(INDEX('Student Master'!C:C,MATCH(D291,'Student Master'!B:B,0)),"0"))</f>
        <v/>
      </c>
      <c r="K291" s="1" t="str">
        <f>IF(TRIM(D291)="","",IFERROR(INDEX('Student Master'!D:D,MATCH(D291,'Student Master'!B:B,0)),"0"))</f>
        <v/>
      </c>
      <c r="L291" s="1" t="str">
        <f>IF(TRIM(D291)="","",IFERROR(INDEX('Student Master'!H:H,MATCH(D291,'Student Master'!B:B,0)),"0"))</f>
        <v/>
      </c>
      <c r="M291" s="1" t="str">
        <f>IF(TRIM(D291)="","",IFERROR(INDEX('Student Master'!N:N,MATCH(D291,'Student Master'!B:B,0)),"0"))</f>
        <v/>
      </c>
      <c r="N291" s="1" t="str">
        <f>IF(TRIM(D291)="","",IFERROR(INDEX('Student Master'!L:L,MATCH(D291,'Student Master'!B:B,0)),"0"))</f>
        <v/>
      </c>
    </row>
    <row r="292" spans="1:14" x14ac:dyDescent="0.35">
      <c r="A292" s="1">
        <v>291</v>
      </c>
      <c r="B292" s="9"/>
      <c r="C292" s="20"/>
      <c r="D292" s="20"/>
      <c r="E292" s="20"/>
      <c r="F292" s="10"/>
      <c r="G292" s="8" t="str">
        <f>IF(TRIM(D292)="","",IFERROR(INDEX('Student Master'!W:W,MATCH(D292,'Student Master'!B:B,0)),"0"))</f>
        <v/>
      </c>
      <c r="H292" s="11" t="str">
        <f t="shared" si="6"/>
        <v/>
      </c>
      <c r="I292" s="10"/>
      <c r="J292" s="1" t="str">
        <f>IF(TRIM(D292)="","",IFERROR(INDEX('Student Master'!C:C,MATCH(D292,'Student Master'!B:B,0)),"0"))</f>
        <v/>
      </c>
      <c r="K292" s="1" t="str">
        <f>IF(TRIM(D292)="","",IFERROR(INDEX('Student Master'!D:D,MATCH(D292,'Student Master'!B:B,0)),"0"))</f>
        <v/>
      </c>
      <c r="L292" s="1" t="str">
        <f>IF(TRIM(D292)="","",IFERROR(INDEX('Student Master'!H:H,MATCH(D292,'Student Master'!B:B,0)),"0"))</f>
        <v/>
      </c>
      <c r="M292" s="1" t="str">
        <f>IF(TRIM(D292)="","",IFERROR(INDEX('Student Master'!N:N,MATCH(D292,'Student Master'!B:B,0)),"0"))</f>
        <v/>
      </c>
      <c r="N292" s="1" t="str">
        <f>IF(TRIM(D292)="","",IFERROR(INDEX('Student Master'!L:L,MATCH(D292,'Student Master'!B:B,0)),"0"))</f>
        <v/>
      </c>
    </row>
    <row r="293" spans="1:14" x14ac:dyDescent="0.35">
      <c r="A293" s="1">
        <v>292</v>
      </c>
      <c r="B293" s="9"/>
      <c r="C293" s="20"/>
      <c r="D293" s="20"/>
      <c r="E293" s="20"/>
      <c r="F293" s="10"/>
      <c r="G293" s="8" t="str">
        <f>IF(TRIM(D293)="","",IFERROR(INDEX('Student Master'!W:W,MATCH(D293,'Student Master'!B:B,0)),"0"))</f>
        <v/>
      </c>
      <c r="H293" s="11" t="str">
        <f t="shared" si="6"/>
        <v/>
      </c>
      <c r="I293" s="10"/>
      <c r="J293" s="1" t="str">
        <f>IF(TRIM(D293)="","",IFERROR(INDEX('Student Master'!C:C,MATCH(D293,'Student Master'!B:B,0)),"0"))</f>
        <v/>
      </c>
      <c r="K293" s="1" t="str">
        <f>IF(TRIM(D293)="","",IFERROR(INDEX('Student Master'!D:D,MATCH(D293,'Student Master'!B:B,0)),"0"))</f>
        <v/>
      </c>
      <c r="L293" s="1" t="str">
        <f>IF(TRIM(D293)="","",IFERROR(INDEX('Student Master'!H:H,MATCH(D293,'Student Master'!B:B,0)),"0"))</f>
        <v/>
      </c>
      <c r="M293" s="1" t="str">
        <f>IF(TRIM(D293)="","",IFERROR(INDEX('Student Master'!N:N,MATCH(D293,'Student Master'!B:B,0)),"0"))</f>
        <v/>
      </c>
      <c r="N293" s="1" t="str">
        <f>IF(TRIM(D293)="","",IFERROR(INDEX('Student Master'!L:L,MATCH(D293,'Student Master'!B:B,0)),"0"))</f>
        <v/>
      </c>
    </row>
    <row r="294" spans="1:14" x14ac:dyDescent="0.35">
      <c r="A294" s="1">
        <v>293</v>
      </c>
      <c r="B294" s="9"/>
      <c r="C294" s="20"/>
      <c r="D294" s="20"/>
      <c r="E294" s="20"/>
      <c r="F294" s="10"/>
      <c r="G294" s="8" t="str">
        <f>IF(TRIM(D294)="","",IFERROR(INDEX('Student Master'!W:W,MATCH(D294,'Student Master'!B:B,0)),"0"))</f>
        <v/>
      </c>
      <c r="H294" s="11" t="str">
        <f t="shared" si="6"/>
        <v/>
      </c>
      <c r="I294" s="10"/>
      <c r="J294" s="1" t="str">
        <f>IF(TRIM(D294)="","",IFERROR(INDEX('Student Master'!C:C,MATCH(D294,'Student Master'!B:B,0)),"0"))</f>
        <v/>
      </c>
      <c r="K294" s="1" t="str">
        <f>IF(TRIM(D294)="","",IFERROR(INDEX('Student Master'!D:D,MATCH(D294,'Student Master'!B:B,0)),"0"))</f>
        <v/>
      </c>
      <c r="L294" s="1" t="str">
        <f>IF(TRIM(D294)="","",IFERROR(INDEX('Student Master'!H:H,MATCH(D294,'Student Master'!B:B,0)),"0"))</f>
        <v/>
      </c>
      <c r="M294" s="1" t="str">
        <f>IF(TRIM(D294)="","",IFERROR(INDEX('Student Master'!N:N,MATCH(D294,'Student Master'!B:B,0)),"0"))</f>
        <v/>
      </c>
      <c r="N294" s="1" t="str">
        <f>IF(TRIM(D294)="","",IFERROR(INDEX('Student Master'!L:L,MATCH(D294,'Student Master'!B:B,0)),"0"))</f>
        <v/>
      </c>
    </row>
    <row r="295" spans="1:14" x14ac:dyDescent="0.35">
      <c r="A295" s="1">
        <v>294</v>
      </c>
      <c r="B295" s="9"/>
      <c r="C295" s="20"/>
      <c r="D295" s="20"/>
      <c r="E295" s="20"/>
      <c r="F295" s="10"/>
      <c r="G295" s="8" t="str">
        <f>IF(TRIM(D295)="","",IFERROR(INDEX('Student Master'!W:W,MATCH(D295,'Student Master'!B:B,0)),"0"))</f>
        <v/>
      </c>
      <c r="H295" s="11" t="str">
        <f t="shared" si="6"/>
        <v/>
      </c>
      <c r="I295" s="10"/>
      <c r="J295" s="1" t="str">
        <f>IF(TRIM(D295)="","",IFERROR(INDEX('Student Master'!C:C,MATCH(D295,'Student Master'!B:B,0)),"0"))</f>
        <v/>
      </c>
      <c r="K295" s="1" t="str">
        <f>IF(TRIM(D295)="","",IFERROR(INDEX('Student Master'!D:D,MATCH(D295,'Student Master'!B:B,0)),"0"))</f>
        <v/>
      </c>
      <c r="L295" s="1" t="str">
        <f>IF(TRIM(D295)="","",IFERROR(INDEX('Student Master'!H:H,MATCH(D295,'Student Master'!B:B,0)),"0"))</f>
        <v/>
      </c>
      <c r="M295" s="1" t="str">
        <f>IF(TRIM(D295)="","",IFERROR(INDEX('Student Master'!N:N,MATCH(D295,'Student Master'!B:B,0)),"0"))</f>
        <v/>
      </c>
      <c r="N295" s="1" t="str">
        <f>IF(TRIM(D295)="","",IFERROR(INDEX('Student Master'!L:L,MATCH(D295,'Student Master'!B:B,0)),"0"))</f>
        <v/>
      </c>
    </row>
    <row r="296" spans="1:14" x14ac:dyDescent="0.35">
      <c r="A296" s="1">
        <v>295</v>
      </c>
      <c r="B296" s="9"/>
      <c r="C296" s="20"/>
      <c r="D296" s="20"/>
      <c r="E296" s="20"/>
      <c r="F296" s="10"/>
      <c r="G296" s="8" t="str">
        <f>IF(TRIM(D296)="","",IFERROR(INDEX('Student Master'!W:W,MATCH(D296,'Student Master'!B:B,0)),"0"))</f>
        <v/>
      </c>
      <c r="H296" s="11" t="str">
        <f t="shared" si="6"/>
        <v/>
      </c>
      <c r="I296" s="10"/>
      <c r="J296" s="1" t="str">
        <f>IF(TRIM(D296)="","",IFERROR(INDEX('Student Master'!C:C,MATCH(D296,'Student Master'!B:B,0)),"0"))</f>
        <v/>
      </c>
      <c r="K296" s="1" t="str">
        <f>IF(TRIM(D296)="","",IFERROR(INDEX('Student Master'!D:D,MATCH(D296,'Student Master'!B:B,0)),"0"))</f>
        <v/>
      </c>
      <c r="L296" s="1" t="str">
        <f>IF(TRIM(D296)="","",IFERROR(INDEX('Student Master'!H:H,MATCH(D296,'Student Master'!B:B,0)),"0"))</f>
        <v/>
      </c>
      <c r="M296" s="1" t="str">
        <f>IF(TRIM(D296)="","",IFERROR(INDEX('Student Master'!N:N,MATCH(D296,'Student Master'!B:B,0)),"0"))</f>
        <v/>
      </c>
      <c r="N296" s="1" t="str">
        <f>IF(TRIM(D296)="","",IFERROR(INDEX('Student Master'!L:L,MATCH(D296,'Student Master'!B:B,0)),"0"))</f>
        <v/>
      </c>
    </row>
    <row r="297" spans="1:14" x14ac:dyDescent="0.35">
      <c r="A297" s="1">
        <v>296</v>
      </c>
      <c r="B297" s="9"/>
      <c r="C297" s="20"/>
      <c r="D297" s="20"/>
      <c r="E297" s="20"/>
      <c r="F297" s="10"/>
      <c r="G297" s="8" t="str">
        <f>IF(TRIM(D297)="","",IFERROR(INDEX('Student Master'!W:W,MATCH(D297,'Student Master'!B:B,0)),"0"))</f>
        <v/>
      </c>
      <c r="H297" s="11" t="str">
        <f t="shared" si="6"/>
        <v/>
      </c>
      <c r="I297" s="10"/>
      <c r="J297" s="1" t="str">
        <f>IF(TRIM(D297)="","",IFERROR(INDEX('Student Master'!C:C,MATCH(D297,'Student Master'!B:B,0)),"0"))</f>
        <v/>
      </c>
      <c r="K297" s="1" t="str">
        <f>IF(TRIM(D297)="","",IFERROR(INDEX('Student Master'!D:D,MATCH(D297,'Student Master'!B:B,0)),"0"))</f>
        <v/>
      </c>
      <c r="L297" s="1" t="str">
        <f>IF(TRIM(D297)="","",IFERROR(INDEX('Student Master'!H:H,MATCH(D297,'Student Master'!B:B,0)),"0"))</f>
        <v/>
      </c>
      <c r="M297" s="1" t="str">
        <f>IF(TRIM(D297)="","",IFERROR(INDEX('Student Master'!N:N,MATCH(D297,'Student Master'!B:B,0)),"0"))</f>
        <v/>
      </c>
      <c r="N297" s="1" t="str">
        <f>IF(TRIM(D297)="","",IFERROR(INDEX('Student Master'!L:L,MATCH(D297,'Student Master'!B:B,0)),"0"))</f>
        <v/>
      </c>
    </row>
    <row r="298" spans="1:14" x14ac:dyDescent="0.35">
      <c r="A298" s="1">
        <v>297</v>
      </c>
      <c r="B298" s="9"/>
      <c r="C298" s="20"/>
      <c r="D298" s="20"/>
      <c r="E298" s="20"/>
      <c r="F298" s="10"/>
      <c r="G298" s="8" t="str">
        <f>IF(TRIM(D298)="","",IFERROR(INDEX('Student Master'!W:W,MATCH(D298,'Student Master'!B:B,0)),"0"))</f>
        <v/>
      </c>
      <c r="H298" s="11" t="str">
        <f t="shared" si="6"/>
        <v/>
      </c>
      <c r="I298" s="10"/>
      <c r="J298" s="1" t="str">
        <f>IF(TRIM(D298)="","",IFERROR(INDEX('Student Master'!C:C,MATCH(D298,'Student Master'!B:B,0)),"0"))</f>
        <v/>
      </c>
      <c r="K298" s="1" t="str">
        <f>IF(TRIM(D298)="","",IFERROR(INDEX('Student Master'!D:D,MATCH(D298,'Student Master'!B:B,0)),"0"))</f>
        <v/>
      </c>
      <c r="L298" s="1" t="str">
        <f>IF(TRIM(D298)="","",IFERROR(INDEX('Student Master'!H:H,MATCH(D298,'Student Master'!B:B,0)),"0"))</f>
        <v/>
      </c>
      <c r="M298" s="1" t="str">
        <f>IF(TRIM(D298)="","",IFERROR(INDEX('Student Master'!N:N,MATCH(D298,'Student Master'!B:B,0)),"0"))</f>
        <v/>
      </c>
      <c r="N298" s="1" t="str">
        <f>IF(TRIM(D298)="","",IFERROR(INDEX('Student Master'!L:L,MATCH(D298,'Student Master'!B:B,0)),"0"))</f>
        <v/>
      </c>
    </row>
    <row r="299" spans="1:14" x14ac:dyDescent="0.35">
      <c r="A299" s="1">
        <v>298</v>
      </c>
      <c r="B299" s="9"/>
      <c r="C299" s="20"/>
      <c r="D299" s="20"/>
      <c r="E299" s="20"/>
      <c r="F299" s="10"/>
      <c r="G299" s="8" t="str">
        <f>IF(TRIM(D299)="","",IFERROR(INDEX('Student Master'!W:W,MATCH(D299,'Student Master'!B:B,0)),"0"))</f>
        <v/>
      </c>
      <c r="H299" s="11" t="str">
        <f t="shared" si="6"/>
        <v/>
      </c>
      <c r="I299" s="10"/>
      <c r="J299" s="1" t="str">
        <f>IF(TRIM(D299)="","",IFERROR(INDEX('Student Master'!C:C,MATCH(D299,'Student Master'!B:B,0)),"0"))</f>
        <v/>
      </c>
      <c r="K299" s="1" t="str">
        <f>IF(TRIM(D299)="","",IFERROR(INDEX('Student Master'!D:D,MATCH(D299,'Student Master'!B:B,0)),"0"))</f>
        <v/>
      </c>
      <c r="L299" s="1" t="str">
        <f>IF(TRIM(D299)="","",IFERROR(INDEX('Student Master'!H:H,MATCH(D299,'Student Master'!B:B,0)),"0"))</f>
        <v/>
      </c>
      <c r="M299" s="1" t="str">
        <f>IF(TRIM(D299)="","",IFERROR(INDEX('Student Master'!N:N,MATCH(D299,'Student Master'!B:B,0)),"0"))</f>
        <v/>
      </c>
      <c r="N299" s="1" t="str">
        <f>IF(TRIM(D299)="","",IFERROR(INDEX('Student Master'!L:L,MATCH(D299,'Student Master'!B:B,0)),"0"))</f>
        <v/>
      </c>
    </row>
    <row r="300" spans="1:14" x14ac:dyDescent="0.35">
      <c r="A300" s="1">
        <v>299</v>
      </c>
      <c r="B300" s="9"/>
      <c r="C300" s="20"/>
      <c r="D300" s="20"/>
      <c r="E300" s="20"/>
      <c r="F300" s="10"/>
      <c r="G300" s="8" t="str">
        <f>IF(TRIM(D300)="","",IFERROR(INDEX('Student Master'!W:W,MATCH(D300,'Student Master'!B:B,0)),"0"))</f>
        <v/>
      </c>
      <c r="H300" s="11" t="str">
        <f t="shared" si="6"/>
        <v/>
      </c>
      <c r="I300" s="10"/>
      <c r="J300" s="1" t="str">
        <f>IF(TRIM(D300)="","",IFERROR(INDEX('Student Master'!C:C,MATCH(D300,'Student Master'!B:B,0)),"0"))</f>
        <v/>
      </c>
      <c r="K300" s="1" t="str">
        <f>IF(TRIM(D300)="","",IFERROR(INDEX('Student Master'!D:D,MATCH(D300,'Student Master'!B:B,0)),"0"))</f>
        <v/>
      </c>
      <c r="L300" s="1" t="str">
        <f>IF(TRIM(D300)="","",IFERROR(INDEX('Student Master'!H:H,MATCH(D300,'Student Master'!B:B,0)),"0"))</f>
        <v/>
      </c>
      <c r="M300" s="1" t="str">
        <f>IF(TRIM(D300)="","",IFERROR(INDEX('Student Master'!N:N,MATCH(D300,'Student Master'!B:B,0)),"0"))</f>
        <v/>
      </c>
      <c r="N300" s="1" t="str">
        <f>IF(TRIM(D300)="","",IFERROR(INDEX('Student Master'!L:L,MATCH(D300,'Student Master'!B:B,0)),"0"))</f>
        <v/>
      </c>
    </row>
    <row r="301" spans="1:14" x14ac:dyDescent="0.35">
      <c r="A301" s="1">
        <v>300</v>
      </c>
      <c r="B301" s="9"/>
      <c r="C301" s="20"/>
      <c r="D301" s="20"/>
      <c r="E301" s="20"/>
      <c r="F301" s="10"/>
      <c r="G301" s="8" t="str">
        <f>IF(TRIM(D301)="","",IFERROR(INDEX('Student Master'!W:W,MATCH(D301,'Student Master'!B:B,0)),"0"))</f>
        <v/>
      </c>
      <c r="H301" s="11" t="str">
        <f t="shared" si="6"/>
        <v/>
      </c>
      <c r="I301" s="10"/>
      <c r="J301" s="1" t="str">
        <f>IF(TRIM(D301)="","",IFERROR(INDEX('Student Master'!C:C,MATCH(D301,'Student Master'!B:B,0)),"0"))</f>
        <v/>
      </c>
      <c r="K301" s="1" t="str">
        <f>IF(TRIM(D301)="","",IFERROR(INDEX('Student Master'!D:D,MATCH(D301,'Student Master'!B:B,0)),"0"))</f>
        <v/>
      </c>
      <c r="L301" s="1" t="str">
        <f>IF(TRIM(D301)="","",IFERROR(INDEX('Student Master'!H:H,MATCH(D301,'Student Master'!B:B,0)),"0"))</f>
        <v/>
      </c>
      <c r="M301" s="1" t="str">
        <f>IF(TRIM(D301)="","",IFERROR(INDEX('Student Master'!N:N,MATCH(D301,'Student Master'!B:B,0)),"0"))</f>
        <v/>
      </c>
      <c r="N301" s="1" t="str">
        <f>IF(TRIM(D301)="","",IFERROR(INDEX('Student Master'!L:L,MATCH(D301,'Student Master'!B:B,0)),"0"))</f>
        <v/>
      </c>
    </row>
    <row r="302" spans="1:14" x14ac:dyDescent="0.35">
      <c r="A302" s="1">
        <v>301</v>
      </c>
      <c r="B302" s="9"/>
      <c r="C302" s="20"/>
      <c r="D302" s="20"/>
      <c r="E302" s="20"/>
      <c r="F302" s="10"/>
      <c r="G302" s="8" t="str">
        <f>IF(TRIM(D302)="","",IFERROR(INDEX('Student Master'!W:W,MATCH(D302,'Student Master'!B:B,0)),"0"))</f>
        <v/>
      </c>
      <c r="H302" s="11" t="str">
        <f t="shared" si="6"/>
        <v/>
      </c>
      <c r="I302" s="10"/>
      <c r="J302" s="1" t="str">
        <f>IF(TRIM(D302)="","",IFERROR(INDEX('Student Master'!C:C,MATCH(D302,'Student Master'!B:B,0)),"0"))</f>
        <v/>
      </c>
      <c r="K302" s="1" t="str">
        <f>IF(TRIM(D302)="","",IFERROR(INDEX('Student Master'!D:D,MATCH(D302,'Student Master'!B:B,0)),"0"))</f>
        <v/>
      </c>
      <c r="L302" s="1" t="str">
        <f>IF(TRIM(D302)="","",IFERROR(INDEX('Student Master'!H:H,MATCH(D302,'Student Master'!B:B,0)),"0"))</f>
        <v/>
      </c>
      <c r="M302" s="1" t="str">
        <f>IF(TRIM(D302)="","",IFERROR(INDEX('Student Master'!N:N,MATCH(D302,'Student Master'!B:B,0)),"0"))</f>
        <v/>
      </c>
      <c r="N302" s="1" t="str">
        <f>IF(TRIM(D302)="","",IFERROR(INDEX('Student Master'!L:L,MATCH(D302,'Student Master'!B:B,0)),"0"))</f>
        <v/>
      </c>
    </row>
    <row r="303" spans="1:14" x14ac:dyDescent="0.35">
      <c r="A303" s="1">
        <v>302</v>
      </c>
      <c r="B303" s="9"/>
      <c r="C303" s="20"/>
      <c r="D303" s="20"/>
      <c r="E303" s="20"/>
      <c r="F303" s="10"/>
      <c r="G303" s="8" t="str">
        <f>IF(TRIM(D303)="","",IFERROR(INDEX('Student Master'!W:W,MATCH(D303,'Student Master'!B:B,0)),"0"))</f>
        <v/>
      </c>
      <c r="H303" s="11" t="str">
        <f t="shared" si="6"/>
        <v/>
      </c>
      <c r="I303" s="10"/>
      <c r="J303" s="1" t="str">
        <f>IF(TRIM(D303)="","",IFERROR(INDEX('Student Master'!C:C,MATCH(D303,'Student Master'!B:B,0)),"0"))</f>
        <v/>
      </c>
      <c r="K303" s="1" t="str">
        <f>IF(TRIM(D303)="","",IFERROR(INDEX('Student Master'!D:D,MATCH(D303,'Student Master'!B:B,0)),"0"))</f>
        <v/>
      </c>
      <c r="L303" s="1" t="str">
        <f>IF(TRIM(D303)="","",IFERROR(INDEX('Student Master'!H:H,MATCH(D303,'Student Master'!B:B,0)),"0"))</f>
        <v/>
      </c>
      <c r="M303" s="1" t="str">
        <f>IF(TRIM(D303)="","",IFERROR(INDEX('Student Master'!N:N,MATCH(D303,'Student Master'!B:B,0)),"0"))</f>
        <v/>
      </c>
      <c r="N303" s="1" t="str">
        <f>IF(TRIM(D303)="","",IFERROR(INDEX('Student Master'!L:L,MATCH(D303,'Student Master'!B:B,0)),"0"))</f>
        <v/>
      </c>
    </row>
    <row r="304" spans="1:14" x14ac:dyDescent="0.35">
      <c r="A304" s="1">
        <v>303</v>
      </c>
      <c r="B304" s="9"/>
      <c r="C304" s="20"/>
      <c r="D304" s="20"/>
      <c r="E304" s="20"/>
      <c r="F304" s="10"/>
      <c r="G304" s="8" t="str">
        <f>IF(TRIM(D304)="","",IFERROR(INDEX('Student Master'!W:W,MATCH(D304,'Student Master'!B:B,0)),"0"))</f>
        <v/>
      </c>
      <c r="H304" s="11" t="str">
        <f t="shared" si="6"/>
        <v/>
      </c>
      <c r="I304" s="10"/>
      <c r="J304" s="1" t="str">
        <f>IF(TRIM(D304)="","",IFERROR(INDEX('Student Master'!C:C,MATCH(D304,'Student Master'!B:B,0)),"0"))</f>
        <v/>
      </c>
      <c r="K304" s="1" t="str">
        <f>IF(TRIM(D304)="","",IFERROR(INDEX('Student Master'!D:D,MATCH(D304,'Student Master'!B:B,0)),"0"))</f>
        <v/>
      </c>
      <c r="L304" s="1" t="str">
        <f>IF(TRIM(D304)="","",IFERROR(INDEX('Student Master'!H:H,MATCH(D304,'Student Master'!B:B,0)),"0"))</f>
        <v/>
      </c>
      <c r="M304" s="1" t="str">
        <f>IF(TRIM(D304)="","",IFERROR(INDEX('Student Master'!N:N,MATCH(D304,'Student Master'!B:B,0)),"0"))</f>
        <v/>
      </c>
      <c r="N304" s="1" t="str">
        <f>IF(TRIM(D304)="","",IFERROR(INDEX('Student Master'!L:L,MATCH(D304,'Student Master'!B:B,0)),"0"))</f>
        <v/>
      </c>
    </row>
    <row r="305" spans="1:14" x14ac:dyDescent="0.35">
      <c r="A305" s="1">
        <v>304</v>
      </c>
      <c r="B305" s="9"/>
      <c r="C305" s="20"/>
      <c r="D305" s="20"/>
      <c r="E305" s="20"/>
      <c r="F305" s="10"/>
      <c r="G305" s="8" t="str">
        <f>IF(TRIM(D305)="","",IFERROR(INDEX('Student Master'!W:W,MATCH(D305,'Student Master'!B:B,0)),"0"))</f>
        <v/>
      </c>
      <c r="H305" s="11" t="str">
        <f t="shared" si="6"/>
        <v/>
      </c>
      <c r="I305" s="10"/>
      <c r="J305" s="1" t="str">
        <f>IF(TRIM(D305)="","",IFERROR(INDEX('Student Master'!C:C,MATCH(D305,'Student Master'!B:B,0)),"0"))</f>
        <v/>
      </c>
      <c r="K305" s="1" t="str">
        <f>IF(TRIM(D305)="","",IFERROR(INDEX('Student Master'!D:D,MATCH(D305,'Student Master'!B:B,0)),"0"))</f>
        <v/>
      </c>
      <c r="L305" s="1" t="str">
        <f>IF(TRIM(D305)="","",IFERROR(INDEX('Student Master'!H:H,MATCH(D305,'Student Master'!B:B,0)),"0"))</f>
        <v/>
      </c>
      <c r="M305" s="1" t="str">
        <f>IF(TRIM(D305)="","",IFERROR(INDEX('Student Master'!N:N,MATCH(D305,'Student Master'!B:B,0)),"0"))</f>
        <v/>
      </c>
      <c r="N305" s="1" t="str">
        <f>IF(TRIM(D305)="","",IFERROR(INDEX('Student Master'!L:L,MATCH(D305,'Student Master'!B:B,0)),"0"))</f>
        <v/>
      </c>
    </row>
    <row r="306" spans="1:14" x14ac:dyDescent="0.35">
      <c r="A306" s="1">
        <v>305</v>
      </c>
      <c r="B306" s="9"/>
      <c r="C306" s="20"/>
      <c r="D306" s="20"/>
      <c r="E306" s="20"/>
      <c r="F306" s="10"/>
      <c r="G306" s="8" t="str">
        <f>IF(TRIM(D306)="","",IFERROR(INDEX('Student Master'!W:W,MATCH(D306,'Student Master'!B:B,0)),"0"))</f>
        <v/>
      </c>
      <c r="H306" s="11" t="str">
        <f t="shared" si="6"/>
        <v/>
      </c>
      <c r="I306" s="10"/>
      <c r="J306" s="1" t="str">
        <f>IF(TRIM(D306)="","",IFERROR(INDEX('Student Master'!C:C,MATCH(D306,'Student Master'!B:B,0)),"0"))</f>
        <v/>
      </c>
      <c r="K306" s="1" t="str">
        <f>IF(TRIM(D306)="","",IFERROR(INDEX('Student Master'!D:D,MATCH(D306,'Student Master'!B:B,0)),"0"))</f>
        <v/>
      </c>
      <c r="L306" s="1" t="str">
        <f>IF(TRIM(D306)="","",IFERROR(INDEX('Student Master'!H:H,MATCH(D306,'Student Master'!B:B,0)),"0"))</f>
        <v/>
      </c>
      <c r="M306" s="1" t="str">
        <f>IF(TRIM(D306)="","",IFERROR(INDEX('Student Master'!N:N,MATCH(D306,'Student Master'!B:B,0)),"0"))</f>
        <v/>
      </c>
      <c r="N306" s="1" t="str">
        <f>IF(TRIM(D306)="","",IFERROR(INDEX('Student Master'!L:L,MATCH(D306,'Student Master'!B:B,0)),"0"))</f>
        <v/>
      </c>
    </row>
    <row r="307" spans="1:14" x14ac:dyDescent="0.35">
      <c r="A307" s="1">
        <v>306</v>
      </c>
      <c r="B307" s="9"/>
      <c r="C307" s="20"/>
      <c r="D307" s="20"/>
      <c r="E307" s="20"/>
      <c r="F307" s="10"/>
      <c r="G307" s="8" t="str">
        <f>IF(TRIM(D307)="","",IFERROR(INDEX('Student Master'!W:W,MATCH(D307,'Student Master'!B:B,0)),"0"))</f>
        <v/>
      </c>
      <c r="H307" s="11" t="str">
        <f t="shared" si="6"/>
        <v/>
      </c>
      <c r="I307" s="10"/>
      <c r="J307" s="1" t="str">
        <f>IF(TRIM(D307)="","",IFERROR(INDEX('Student Master'!C:C,MATCH(D307,'Student Master'!B:B,0)),"0"))</f>
        <v/>
      </c>
      <c r="K307" s="1" t="str">
        <f>IF(TRIM(D307)="","",IFERROR(INDEX('Student Master'!D:D,MATCH(D307,'Student Master'!B:B,0)),"0"))</f>
        <v/>
      </c>
      <c r="L307" s="1" t="str">
        <f>IF(TRIM(D307)="","",IFERROR(INDEX('Student Master'!H:H,MATCH(D307,'Student Master'!B:B,0)),"0"))</f>
        <v/>
      </c>
      <c r="M307" s="1" t="str">
        <f>IF(TRIM(D307)="","",IFERROR(INDEX('Student Master'!N:N,MATCH(D307,'Student Master'!B:B,0)),"0"))</f>
        <v/>
      </c>
      <c r="N307" s="1" t="str">
        <f>IF(TRIM(D307)="","",IFERROR(INDEX('Student Master'!L:L,MATCH(D307,'Student Master'!B:B,0)),"0"))</f>
        <v/>
      </c>
    </row>
    <row r="308" spans="1:14" x14ac:dyDescent="0.35">
      <c r="A308" s="1">
        <v>307</v>
      </c>
      <c r="B308" s="9"/>
      <c r="C308" s="20"/>
      <c r="D308" s="20"/>
      <c r="E308" s="20"/>
      <c r="F308" s="10"/>
      <c r="G308" s="8" t="str">
        <f>IF(TRIM(D308)="","",IFERROR(INDEX('Student Master'!W:W,MATCH(D308,'Student Master'!B:B,0)),"0"))</f>
        <v/>
      </c>
      <c r="H308" s="11" t="str">
        <f t="shared" si="6"/>
        <v/>
      </c>
      <c r="I308" s="10"/>
      <c r="J308" s="1" t="str">
        <f>IF(TRIM(D308)="","",IFERROR(INDEX('Student Master'!C:C,MATCH(D308,'Student Master'!B:B,0)),"0"))</f>
        <v/>
      </c>
      <c r="K308" s="1" t="str">
        <f>IF(TRIM(D308)="","",IFERROR(INDEX('Student Master'!D:D,MATCH(D308,'Student Master'!B:B,0)),"0"))</f>
        <v/>
      </c>
      <c r="L308" s="1" t="str">
        <f>IF(TRIM(D308)="","",IFERROR(INDEX('Student Master'!H:H,MATCH(D308,'Student Master'!B:B,0)),"0"))</f>
        <v/>
      </c>
      <c r="M308" s="1" t="str">
        <f>IF(TRIM(D308)="","",IFERROR(INDEX('Student Master'!N:N,MATCH(D308,'Student Master'!B:B,0)),"0"))</f>
        <v/>
      </c>
      <c r="N308" s="1" t="str">
        <f>IF(TRIM(D308)="","",IFERROR(INDEX('Student Master'!L:L,MATCH(D308,'Student Master'!B:B,0)),"0"))</f>
        <v/>
      </c>
    </row>
    <row r="309" spans="1:14" x14ac:dyDescent="0.35">
      <c r="A309" s="1">
        <v>308</v>
      </c>
      <c r="B309" s="9"/>
      <c r="C309" s="20"/>
      <c r="D309" s="20"/>
      <c r="E309" s="20"/>
      <c r="F309" s="10"/>
      <c r="G309" s="8" t="str">
        <f>IF(TRIM(D309)="","",IFERROR(INDEX('Student Master'!W:W,MATCH(D309,'Student Master'!B:B,0)),"0"))</f>
        <v/>
      </c>
      <c r="H309" s="11" t="str">
        <f t="shared" si="6"/>
        <v/>
      </c>
      <c r="I309" s="10"/>
      <c r="J309" s="1" t="str">
        <f>IF(TRIM(D309)="","",IFERROR(INDEX('Student Master'!C:C,MATCH(D309,'Student Master'!B:B,0)),"0"))</f>
        <v/>
      </c>
      <c r="K309" s="1" t="str">
        <f>IF(TRIM(D309)="","",IFERROR(INDEX('Student Master'!D:D,MATCH(D309,'Student Master'!B:B,0)),"0"))</f>
        <v/>
      </c>
      <c r="L309" s="1" t="str">
        <f>IF(TRIM(D309)="","",IFERROR(INDEX('Student Master'!H:H,MATCH(D309,'Student Master'!B:B,0)),"0"))</f>
        <v/>
      </c>
      <c r="M309" s="1" t="str">
        <f>IF(TRIM(D309)="","",IFERROR(INDEX('Student Master'!N:N,MATCH(D309,'Student Master'!B:B,0)),"0"))</f>
        <v/>
      </c>
      <c r="N309" s="1" t="str">
        <f>IF(TRIM(D309)="","",IFERROR(INDEX('Student Master'!L:L,MATCH(D309,'Student Master'!B:B,0)),"0"))</f>
        <v/>
      </c>
    </row>
    <row r="310" spans="1:14" x14ac:dyDescent="0.35">
      <c r="A310" s="1">
        <v>309</v>
      </c>
      <c r="B310" s="9"/>
      <c r="C310" s="20"/>
      <c r="D310" s="20"/>
      <c r="E310" s="20"/>
      <c r="F310" s="10"/>
      <c r="G310" s="8" t="str">
        <f>IF(TRIM(D310)="","",IFERROR(INDEX('Student Master'!W:W,MATCH(D310,'Student Master'!B:B,0)),"0"))</f>
        <v/>
      </c>
      <c r="H310" s="11" t="str">
        <f t="shared" si="6"/>
        <v/>
      </c>
      <c r="I310" s="10"/>
      <c r="J310" s="1" t="str">
        <f>IF(TRIM(D310)="","",IFERROR(INDEX('Student Master'!C:C,MATCH(D310,'Student Master'!B:B,0)),"0"))</f>
        <v/>
      </c>
      <c r="K310" s="1" t="str">
        <f>IF(TRIM(D310)="","",IFERROR(INDEX('Student Master'!D:D,MATCH(D310,'Student Master'!B:B,0)),"0"))</f>
        <v/>
      </c>
      <c r="L310" s="1" t="str">
        <f>IF(TRIM(D310)="","",IFERROR(INDEX('Student Master'!H:H,MATCH(D310,'Student Master'!B:B,0)),"0"))</f>
        <v/>
      </c>
      <c r="M310" s="1" t="str">
        <f>IF(TRIM(D310)="","",IFERROR(INDEX('Student Master'!N:N,MATCH(D310,'Student Master'!B:B,0)),"0"))</f>
        <v/>
      </c>
      <c r="N310" s="1" t="str">
        <f>IF(TRIM(D310)="","",IFERROR(INDEX('Student Master'!L:L,MATCH(D310,'Student Master'!B:B,0)),"0"))</f>
        <v/>
      </c>
    </row>
    <row r="311" spans="1:14" x14ac:dyDescent="0.35">
      <c r="A311" s="1">
        <v>310</v>
      </c>
      <c r="B311" s="9"/>
      <c r="C311" s="20"/>
      <c r="D311" s="20"/>
      <c r="E311" s="20"/>
      <c r="F311" s="10"/>
      <c r="G311" s="8" t="str">
        <f>IF(TRIM(D311)="","",IFERROR(INDEX('Student Master'!W:W,MATCH(D311,'Student Master'!B:B,0)),"0"))</f>
        <v/>
      </c>
      <c r="H311" s="11" t="str">
        <f t="shared" si="6"/>
        <v/>
      </c>
      <c r="I311" s="10"/>
      <c r="J311" s="1" t="str">
        <f>IF(TRIM(D311)="","",IFERROR(INDEX('Student Master'!C:C,MATCH(D311,'Student Master'!B:B,0)),"0"))</f>
        <v/>
      </c>
      <c r="K311" s="1" t="str">
        <f>IF(TRIM(D311)="","",IFERROR(INDEX('Student Master'!D:D,MATCH(D311,'Student Master'!B:B,0)),"0"))</f>
        <v/>
      </c>
      <c r="L311" s="1" t="str">
        <f>IF(TRIM(D311)="","",IFERROR(INDEX('Student Master'!H:H,MATCH(D311,'Student Master'!B:B,0)),"0"))</f>
        <v/>
      </c>
      <c r="M311" s="1" t="str">
        <f>IF(TRIM(D311)="","",IFERROR(INDEX('Student Master'!N:N,MATCH(D311,'Student Master'!B:B,0)),"0"))</f>
        <v/>
      </c>
      <c r="N311" s="1" t="str">
        <f>IF(TRIM(D311)="","",IFERROR(INDEX('Student Master'!L:L,MATCH(D311,'Student Master'!B:B,0)),"0"))</f>
        <v/>
      </c>
    </row>
    <row r="312" spans="1:14" x14ac:dyDescent="0.35">
      <c r="A312" s="1">
        <v>311</v>
      </c>
      <c r="B312" s="9"/>
      <c r="C312" s="20"/>
      <c r="D312" s="20"/>
      <c r="E312" s="20"/>
      <c r="F312" s="10"/>
      <c r="G312" s="8" t="str">
        <f>IF(TRIM(D312)="","",IFERROR(INDEX('Student Master'!W:W,MATCH(D312,'Student Master'!B:B,0)),"0"))</f>
        <v/>
      </c>
      <c r="H312" s="11" t="str">
        <f t="shared" si="6"/>
        <v/>
      </c>
      <c r="I312" s="10"/>
      <c r="J312" s="1" t="str">
        <f>IF(TRIM(D312)="","",IFERROR(INDEX('Student Master'!C:C,MATCH(D312,'Student Master'!B:B,0)),"0"))</f>
        <v/>
      </c>
      <c r="K312" s="1" t="str">
        <f>IF(TRIM(D312)="","",IFERROR(INDEX('Student Master'!D:D,MATCH(D312,'Student Master'!B:B,0)),"0"))</f>
        <v/>
      </c>
      <c r="L312" s="1" t="str">
        <f>IF(TRIM(D312)="","",IFERROR(INDEX('Student Master'!H:H,MATCH(D312,'Student Master'!B:B,0)),"0"))</f>
        <v/>
      </c>
      <c r="M312" s="1" t="str">
        <f>IF(TRIM(D312)="","",IFERROR(INDEX('Student Master'!N:N,MATCH(D312,'Student Master'!B:B,0)),"0"))</f>
        <v/>
      </c>
      <c r="N312" s="1" t="str">
        <f>IF(TRIM(D312)="","",IFERROR(INDEX('Student Master'!L:L,MATCH(D312,'Student Master'!B:B,0)),"0"))</f>
        <v/>
      </c>
    </row>
    <row r="313" spans="1:14" x14ac:dyDescent="0.35">
      <c r="A313" s="1">
        <v>312</v>
      </c>
      <c r="B313" s="9"/>
      <c r="C313" s="20"/>
      <c r="D313" s="20"/>
      <c r="E313" s="20"/>
      <c r="F313" s="10"/>
      <c r="G313" s="8" t="str">
        <f>IF(TRIM(D313)="","",IFERROR(INDEX('Student Master'!W:W,MATCH(D313,'Student Master'!B:B,0)),"0"))</f>
        <v/>
      </c>
      <c r="H313" s="11" t="str">
        <f t="shared" si="6"/>
        <v/>
      </c>
      <c r="I313" s="10"/>
      <c r="J313" s="1" t="str">
        <f>IF(TRIM(D313)="","",IFERROR(INDEX('Student Master'!C:C,MATCH(D313,'Student Master'!B:B,0)),"0"))</f>
        <v/>
      </c>
      <c r="K313" s="1" t="str">
        <f>IF(TRIM(D313)="","",IFERROR(INDEX('Student Master'!D:D,MATCH(D313,'Student Master'!B:B,0)),"0"))</f>
        <v/>
      </c>
      <c r="L313" s="1" t="str">
        <f>IF(TRIM(D313)="","",IFERROR(INDEX('Student Master'!H:H,MATCH(D313,'Student Master'!B:B,0)),"0"))</f>
        <v/>
      </c>
      <c r="M313" s="1" t="str">
        <f>IF(TRIM(D313)="","",IFERROR(INDEX('Student Master'!N:N,MATCH(D313,'Student Master'!B:B,0)),"0"))</f>
        <v/>
      </c>
      <c r="N313" s="1" t="str">
        <f>IF(TRIM(D313)="","",IFERROR(INDEX('Student Master'!L:L,MATCH(D313,'Student Master'!B:B,0)),"0"))</f>
        <v/>
      </c>
    </row>
    <row r="314" spans="1:14" x14ac:dyDescent="0.35">
      <c r="A314" s="1">
        <v>313</v>
      </c>
      <c r="B314" s="9"/>
      <c r="C314" s="20"/>
      <c r="D314" s="20"/>
      <c r="E314" s="20"/>
      <c r="F314" s="10"/>
      <c r="G314" s="8" t="str">
        <f>IF(TRIM(D314)="","",IFERROR(INDEX('Student Master'!W:W,MATCH(D314,'Student Master'!B:B,0)),"0"))</f>
        <v/>
      </c>
      <c r="H314" s="11" t="str">
        <f t="shared" si="6"/>
        <v/>
      </c>
      <c r="I314" s="10"/>
      <c r="J314" s="1" t="str">
        <f>IF(TRIM(D314)="","",IFERROR(INDEX('Student Master'!C:C,MATCH(D314,'Student Master'!B:B,0)),"0"))</f>
        <v/>
      </c>
      <c r="K314" s="1" t="str">
        <f>IF(TRIM(D314)="","",IFERROR(INDEX('Student Master'!D:D,MATCH(D314,'Student Master'!B:B,0)),"0"))</f>
        <v/>
      </c>
      <c r="L314" s="1" t="str">
        <f>IF(TRIM(D314)="","",IFERROR(INDEX('Student Master'!H:H,MATCH(D314,'Student Master'!B:B,0)),"0"))</f>
        <v/>
      </c>
      <c r="M314" s="1" t="str">
        <f>IF(TRIM(D314)="","",IFERROR(INDEX('Student Master'!N:N,MATCH(D314,'Student Master'!B:B,0)),"0"))</f>
        <v/>
      </c>
      <c r="N314" s="1" t="str">
        <f>IF(TRIM(D314)="","",IFERROR(INDEX('Student Master'!L:L,MATCH(D314,'Student Master'!B:B,0)),"0"))</f>
        <v/>
      </c>
    </row>
    <row r="315" spans="1:14" x14ac:dyDescent="0.35">
      <c r="A315" s="1">
        <v>314</v>
      </c>
      <c r="B315" s="9"/>
      <c r="C315" s="20"/>
      <c r="D315" s="20"/>
      <c r="E315" s="20"/>
      <c r="F315" s="10"/>
      <c r="G315" s="8" t="str">
        <f>IF(TRIM(D315)="","",IFERROR(INDEX('Student Master'!W:W,MATCH(D315,'Student Master'!B:B,0)),"0"))</f>
        <v/>
      </c>
      <c r="H315" s="11" t="str">
        <f t="shared" si="6"/>
        <v/>
      </c>
      <c r="I315" s="10"/>
      <c r="J315" s="1" t="str">
        <f>IF(TRIM(D315)="","",IFERROR(INDEX('Student Master'!C:C,MATCH(D315,'Student Master'!B:B,0)),"0"))</f>
        <v/>
      </c>
      <c r="K315" s="1" t="str">
        <f>IF(TRIM(D315)="","",IFERROR(INDEX('Student Master'!D:D,MATCH(D315,'Student Master'!B:B,0)),"0"))</f>
        <v/>
      </c>
      <c r="L315" s="1" t="str">
        <f>IF(TRIM(D315)="","",IFERROR(INDEX('Student Master'!H:H,MATCH(D315,'Student Master'!B:B,0)),"0"))</f>
        <v/>
      </c>
      <c r="M315" s="1" t="str">
        <f>IF(TRIM(D315)="","",IFERROR(INDEX('Student Master'!N:N,MATCH(D315,'Student Master'!B:B,0)),"0"))</f>
        <v/>
      </c>
      <c r="N315" s="1" t="str">
        <f>IF(TRIM(D315)="","",IFERROR(INDEX('Student Master'!L:L,MATCH(D315,'Student Master'!B:B,0)),"0"))</f>
        <v/>
      </c>
    </row>
    <row r="316" spans="1:14" x14ac:dyDescent="0.35">
      <c r="A316" s="1">
        <v>315</v>
      </c>
      <c r="B316" s="9"/>
      <c r="C316" s="20"/>
      <c r="D316" s="20"/>
      <c r="E316" s="20"/>
      <c r="F316" s="10"/>
      <c r="G316" s="8" t="str">
        <f>IF(TRIM(D316)="","",IFERROR(INDEX('Student Master'!W:W,MATCH(D316,'Student Master'!B:B,0)),"0"))</f>
        <v/>
      </c>
      <c r="H316" s="11" t="str">
        <f t="shared" si="6"/>
        <v/>
      </c>
      <c r="I316" s="10"/>
      <c r="J316" s="1" t="str">
        <f>IF(TRIM(D316)="","",IFERROR(INDEX('Student Master'!C:C,MATCH(D316,'Student Master'!B:B,0)),"0"))</f>
        <v/>
      </c>
      <c r="K316" s="1" t="str">
        <f>IF(TRIM(D316)="","",IFERROR(INDEX('Student Master'!D:D,MATCH(D316,'Student Master'!B:B,0)),"0"))</f>
        <v/>
      </c>
      <c r="L316" s="1" t="str">
        <f>IF(TRIM(D316)="","",IFERROR(INDEX('Student Master'!H:H,MATCH(D316,'Student Master'!B:B,0)),"0"))</f>
        <v/>
      </c>
      <c r="M316" s="1" t="str">
        <f>IF(TRIM(D316)="","",IFERROR(INDEX('Student Master'!N:N,MATCH(D316,'Student Master'!B:B,0)),"0"))</f>
        <v/>
      </c>
      <c r="N316" s="1" t="str">
        <f>IF(TRIM(D316)="","",IFERROR(INDEX('Student Master'!L:L,MATCH(D316,'Student Master'!B:B,0)),"0"))</f>
        <v/>
      </c>
    </row>
    <row r="317" spans="1:14" x14ac:dyDescent="0.35">
      <c r="A317" s="1">
        <v>316</v>
      </c>
      <c r="B317" s="9"/>
      <c r="C317" s="20"/>
      <c r="D317" s="20"/>
      <c r="E317" s="20"/>
      <c r="F317" s="10"/>
      <c r="G317" s="8" t="str">
        <f>IF(TRIM(D317)="","",IFERROR(INDEX('Student Master'!W:W,MATCH(D317,'Student Master'!B:B,0)),"0"))</f>
        <v/>
      </c>
      <c r="H317" s="11" t="str">
        <f t="shared" si="6"/>
        <v/>
      </c>
      <c r="I317" s="10"/>
      <c r="J317" s="1" t="str">
        <f>IF(TRIM(D317)="","",IFERROR(INDEX('Student Master'!C:C,MATCH(D317,'Student Master'!B:B,0)),"0"))</f>
        <v/>
      </c>
      <c r="K317" s="1" t="str">
        <f>IF(TRIM(D317)="","",IFERROR(INDEX('Student Master'!D:D,MATCH(D317,'Student Master'!B:B,0)),"0"))</f>
        <v/>
      </c>
      <c r="L317" s="1" t="str">
        <f>IF(TRIM(D317)="","",IFERROR(INDEX('Student Master'!H:H,MATCH(D317,'Student Master'!B:B,0)),"0"))</f>
        <v/>
      </c>
      <c r="M317" s="1" t="str">
        <f>IF(TRIM(D317)="","",IFERROR(INDEX('Student Master'!N:N,MATCH(D317,'Student Master'!B:B,0)),"0"))</f>
        <v/>
      </c>
      <c r="N317" s="1" t="str">
        <f>IF(TRIM(D317)="","",IFERROR(INDEX('Student Master'!L:L,MATCH(D317,'Student Master'!B:B,0)),"0"))</f>
        <v/>
      </c>
    </row>
    <row r="318" spans="1:14" x14ac:dyDescent="0.35">
      <c r="A318" s="1">
        <v>317</v>
      </c>
      <c r="B318" s="9"/>
      <c r="C318" s="20"/>
      <c r="D318" s="20"/>
      <c r="E318" s="20"/>
      <c r="F318" s="10"/>
      <c r="G318" s="8" t="str">
        <f>IF(TRIM(D318)="","",IFERROR(INDEX('Student Master'!W:W,MATCH(D318,'Student Master'!B:B,0)),"0"))</f>
        <v/>
      </c>
      <c r="H318" s="11" t="str">
        <f t="shared" si="6"/>
        <v/>
      </c>
      <c r="I318" s="10"/>
      <c r="J318" s="1" t="str">
        <f>IF(TRIM(D318)="","",IFERROR(INDEX('Student Master'!C:C,MATCH(D318,'Student Master'!B:B,0)),"0"))</f>
        <v/>
      </c>
      <c r="K318" s="1" t="str">
        <f>IF(TRIM(D318)="","",IFERROR(INDEX('Student Master'!D:D,MATCH(D318,'Student Master'!B:B,0)),"0"))</f>
        <v/>
      </c>
      <c r="L318" s="1" t="str">
        <f>IF(TRIM(D318)="","",IFERROR(INDEX('Student Master'!H:H,MATCH(D318,'Student Master'!B:B,0)),"0"))</f>
        <v/>
      </c>
      <c r="M318" s="1" t="str">
        <f>IF(TRIM(D318)="","",IFERROR(INDEX('Student Master'!N:N,MATCH(D318,'Student Master'!B:B,0)),"0"))</f>
        <v/>
      </c>
      <c r="N318" s="1" t="str">
        <f>IF(TRIM(D318)="","",IFERROR(INDEX('Student Master'!L:L,MATCH(D318,'Student Master'!B:B,0)),"0"))</f>
        <v/>
      </c>
    </row>
    <row r="319" spans="1:14" x14ac:dyDescent="0.35">
      <c r="A319" s="1">
        <v>318</v>
      </c>
      <c r="B319" s="9"/>
      <c r="C319" s="20"/>
      <c r="D319" s="20"/>
      <c r="E319" s="20"/>
      <c r="F319" s="10"/>
      <c r="G319" s="8" t="str">
        <f>IF(TRIM(D319)="","",IFERROR(INDEX('Student Master'!W:W,MATCH(D319,'Student Master'!B:B,0)),"0"))</f>
        <v/>
      </c>
      <c r="H319" s="11" t="str">
        <f t="shared" si="6"/>
        <v/>
      </c>
      <c r="I319" s="10"/>
      <c r="J319" s="1" t="str">
        <f>IF(TRIM(D319)="","",IFERROR(INDEX('Student Master'!C:C,MATCH(D319,'Student Master'!B:B,0)),"0"))</f>
        <v/>
      </c>
      <c r="K319" s="1" t="str">
        <f>IF(TRIM(D319)="","",IFERROR(INDEX('Student Master'!D:D,MATCH(D319,'Student Master'!B:B,0)),"0"))</f>
        <v/>
      </c>
      <c r="L319" s="1" t="str">
        <f>IF(TRIM(D319)="","",IFERROR(INDEX('Student Master'!H:H,MATCH(D319,'Student Master'!B:B,0)),"0"))</f>
        <v/>
      </c>
      <c r="M319" s="1" t="str">
        <f>IF(TRIM(D319)="","",IFERROR(INDEX('Student Master'!N:N,MATCH(D319,'Student Master'!B:B,0)),"0"))</f>
        <v/>
      </c>
      <c r="N319" s="1" t="str">
        <f>IF(TRIM(D319)="","",IFERROR(INDEX('Student Master'!L:L,MATCH(D319,'Student Master'!B:B,0)),"0"))</f>
        <v/>
      </c>
    </row>
    <row r="320" spans="1:14" x14ac:dyDescent="0.35">
      <c r="A320" s="1">
        <v>319</v>
      </c>
      <c r="B320" s="9"/>
      <c r="C320" s="20"/>
      <c r="D320" s="20"/>
      <c r="E320" s="20"/>
      <c r="F320" s="10"/>
      <c r="G320" s="8" t="str">
        <f>IF(TRIM(D320)="","",IFERROR(INDEX('Student Master'!W:W,MATCH(D320,'Student Master'!B:B,0)),"0"))</f>
        <v/>
      </c>
      <c r="H320" s="11" t="str">
        <f t="shared" si="6"/>
        <v/>
      </c>
      <c r="I320" s="10"/>
      <c r="J320" s="1" t="str">
        <f>IF(TRIM(D320)="","",IFERROR(INDEX('Student Master'!C:C,MATCH(D320,'Student Master'!B:B,0)),"0"))</f>
        <v/>
      </c>
      <c r="K320" s="1" t="str">
        <f>IF(TRIM(D320)="","",IFERROR(INDEX('Student Master'!D:D,MATCH(D320,'Student Master'!B:B,0)),"0"))</f>
        <v/>
      </c>
      <c r="L320" s="1" t="str">
        <f>IF(TRIM(D320)="","",IFERROR(INDEX('Student Master'!H:H,MATCH(D320,'Student Master'!B:B,0)),"0"))</f>
        <v/>
      </c>
      <c r="M320" s="1" t="str">
        <f>IF(TRIM(D320)="","",IFERROR(INDEX('Student Master'!N:N,MATCH(D320,'Student Master'!B:B,0)),"0"))</f>
        <v/>
      </c>
      <c r="N320" s="1" t="str">
        <f>IF(TRIM(D320)="","",IFERROR(INDEX('Student Master'!L:L,MATCH(D320,'Student Master'!B:B,0)),"0"))</f>
        <v/>
      </c>
    </row>
    <row r="321" spans="1:14" x14ac:dyDescent="0.35">
      <c r="A321" s="1">
        <v>320</v>
      </c>
      <c r="B321" s="9"/>
      <c r="C321" s="20"/>
      <c r="D321" s="20"/>
      <c r="E321" s="20"/>
      <c r="F321" s="10"/>
      <c r="G321" s="8" t="str">
        <f>IF(TRIM(D321)="","",IFERROR(INDEX('Student Master'!W:W,MATCH(D321,'Student Master'!B:B,0)),"0"))</f>
        <v/>
      </c>
      <c r="H321" s="11" t="str">
        <f t="shared" si="6"/>
        <v/>
      </c>
      <c r="I321" s="10"/>
      <c r="J321" s="1" t="str">
        <f>IF(TRIM(D321)="","",IFERROR(INDEX('Student Master'!C:C,MATCH(D321,'Student Master'!B:B,0)),"0"))</f>
        <v/>
      </c>
      <c r="K321" s="1" t="str">
        <f>IF(TRIM(D321)="","",IFERROR(INDEX('Student Master'!D:D,MATCH(D321,'Student Master'!B:B,0)),"0"))</f>
        <v/>
      </c>
      <c r="L321" s="1" t="str">
        <f>IF(TRIM(D321)="","",IFERROR(INDEX('Student Master'!H:H,MATCH(D321,'Student Master'!B:B,0)),"0"))</f>
        <v/>
      </c>
      <c r="M321" s="1" t="str">
        <f>IF(TRIM(D321)="","",IFERROR(INDEX('Student Master'!N:N,MATCH(D321,'Student Master'!B:B,0)),"0"))</f>
        <v/>
      </c>
      <c r="N321" s="1" t="str">
        <f>IF(TRIM(D321)="","",IFERROR(INDEX('Student Master'!L:L,MATCH(D321,'Student Master'!B:B,0)),"0"))</f>
        <v/>
      </c>
    </row>
    <row r="322" spans="1:14" x14ac:dyDescent="0.35">
      <c r="A322" s="1">
        <v>321</v>
      </c>
      <c r="B322" s="9"/>
      <c r="C322" s="20"/>
      <c r="D322" s="20"/>
      <c r="E322" s="20"/>
      <c r="F322" s="10"/>
      <c r="G322" s="8" t="str">
        <f>IF(TRIM(D322)="","",IFERROR(INDEX('Student Master'!W:W,MATCH(D322,'Student Master'!B:B,0)),"0"))</f>
        <v/>
      </c>
      <c r="H322" s="11" t="str">
        <f t="shared" si="6"/>
        <v/>
      </c>
      <c r="I322" s="10"/>
      <c r="J322" s="1" t="str">
        <f>IF(TRIM(D322)="","",IFERROR(INDEX('Student Master'!C:C,MATCH(D322,'Student Master'!B:B,0)),"0"))</f>
        <v/>
      </c>
      <c r="K322" s="1" t="str">
        <f>IF(TRIM(D322)="","",IFERROR(INDEX('Student Master'!D:D,MATCH(D322,'Student Master'!B:B,0)),"0"))</f>
        <v/>
      </c>
      <c r="L322" s="1" t="str">
        <f>IF(TRIM(D322)="","",IFERROR(INDEX('Student Master'!H:H,MATCH(D322,'Student Master'!B:B,0)),"0"))</f>
        <v/>
      </c>
      <c r="M322" s="1" t="str">
        <f>IF(TRIM(D322)="","",IFERROR(INDEX('Student Master'!N:N,MATCH(D322,'Student Master'!B:B,0)),"0"))</f>
        <v/>
      </c>
      <c r="N322" s="1" t="str">
        <f>IF(TRIM(D322)="","",IFERROR(INDEX('Student Master'!L:L,MATCH(D322,'Student Master'!B:B,0)),"0"))</f>
        <v/>
      </c>
    </row>
    <row r="323" spans="1:14" x14ac:dyDescent="0.35">
      <c r="A323" s="1">
        <v>322</v>
      </c>
      <c r="B323" s="9"/>
      <c r="C323" s="20"/>
      <c r="D323" s="20"/>
      <c r="E323" s="20"/>
      <c r="F323" s="10"/>
      <c r="G323" s="8" t="str">
        <f>IF(TRIM(D323)="","",IFERROR(INDEX('Student Master'!W:W,MATCH(D323,'Student Master'!B:B,0)),"0"))</f>
        <v/>
      </c>
      <c r="H323" s="11" t="str">
        <f t="shared" si="6"/>
        <v/>
      </c>
      <c r="I323" s="10"/>
      <c r="J323" s="1" t="str">
        <f>IF(TRIM(D323)="","",IFERROR(INDEX('Student Master'!C:C,MATCH(D323,'Student Master'!B:B,0)),"0"))</f>
        <v/>
      </c>
      <c r="K323" s="1" t="str">
        <f>IF(TRIM(D323)="","",IFERROR(INDEX('Student Master'!D:D,MATCH(D323,'Student Master'!B:B,0)),"0"))</f>
        <v/>
      </c>
      <c r="L323" s="1" t="str">
        <f>IF(TRIM(D323)="","",IFERROR(INDEX('Student Master'!H:H,MATCH(D323,'Student Master'!B:B,0)),"0"))</f>
        <v/>
      </c>
      <c r="M323" s="1" t="str">
        <f>IF(TRIM(D323)="","",IFERROR(INDEX('Student Master'!N:N,MATCH(D323,'Student Master'!B:B,0)),"0"))</f>
        <v/>
      </c>
      <c r="N323" s="1" t="str">
        <f>IF(TRIM(D323)="","",IFERROR(INDEX('Student Master'!L:L,MATCH(D323,'Student Master'!B:B,0)),"0"))</f>
        <v/>
      </c>
    </row>
    <row r="324" spans="1:14" x14ac:dyDescent="0.35">
      <c r="A324" s="1">
        <v>323</v>
      </c>
      <c r="B324" s="9"/>
      <c r="C324" s="20"/>
      <c r="D324" s="20"/>
      <c r="E324" s="20"/>
      <c r="F324" s="10"/>
      <c r="G324" s="8" t="str">
        <f>IF(TRIM(D324)="","",IFERROR(INDEX('Student Master'!W:W,MATCH(D324,'Student Master'!B:B,0)),"0"))</f>
        <v/>
      </c>
      <c r="H324" s="11" t="str">
        <f t="shared" ref="H324:H387" si="7">IF(TRIM(D324)="","",E324/G324)</f>
        <v/>
      </c>
      <c r="I324" s="10"/>
      <c r="J324" s="1" t="str">
        <f>IF(TRIM(D324)="","",IFERROR(INDEX('Student Master'!C:C,MATCH(D324,'Student Master'!B:B,0)),"0"))</f>
        <v/>
      </c>
      <c r="K324" s="1" t="str">
        <f>IF(TRIM(D324)="","",IFERROR(INDEX('Student Master'!D:D,MATCH(D324,'Student Master'!B:B,0)),"0"))</f>
        <v/>
      </c>
      <c r="L324" s="1" t="str">
        <f>IF(TRIM(D324)="","",IFERROR(INDEX('Student Master'!H:H,MATCH(D324,'Student Master'!B:B,0)),"0"))</f>
        <v/>
      </c>
      <c r="M324" s="1" t="str">
        <f>IF(TRIM(D324)="","",IFERROR(INDEX('Student Master'!N:N,MATCH(D324,'Student Master'!B:B,0)),"0"))</f>
        <v/>
      </c>
      <c r="N324" s="1" t="str">
        <f>IF(TRIM(D324)="","",IFERROR(INDEX('Student Master'!L:L,MATCH(D324,'Student Master'!B:B,0)),"0"))</f>
        <v/>
      </c>
    </row>
    <row r="325" spans="1:14" x14ac:dyDescent="0.35">
      <c r="A325" s="1">
        <v>324</v>
      </c>
      <c r="B325" s="9"/>
      <c r="C325" s="20"/>
      <c r="D325" s="20"/>
      <c r="E325" s="20"/>
      <c r="F325" s="10"/>
      <c r="G325" s="8" t="str">
        <f>IF(TRIM(D325)="","",IFERROR(INDEX('Student Master'!W:W,MATCH(D325,'Student Master'!B:B,0)),"0"))</f>
        <v/>
      </c>
      <c r="H325" s="11" t="str">
        <f t="shared" si="7"/>
        <v/>
      </c>
      <c r="I325" s="10"/>
      <c r="J325" s="1" t="str">
        <f>IF(TRIM(D325)="","",IFERROR(INDEX('Student Master'!C:C,MATCH(D325,'Student Master'!B:B,0)),"0"))</f>
        <v/>
      </c>
      <c r="K325" s="1" t="str">
        <f>IF(TRIM(D325)="","",IFERROR(INDEX('Student Master'!D:D,MATCH(D325,'Student Master'!B:B,0)),"0"))</f>
        <v/>
      </c>
      <c r="L325" s="1" t="str">
        <f>IF(TRIM(D325)="","",IFERROR(INDEX('Student Master'!H:H,MATCH(D325,'Student Master'!B:B,0)),"0"))</f>
        <v/>
      </c>
      <c r="M325" s="1" t="str">
        <f>IF(TRIM(D325)="","",IFERROR(INDEX('Student Master'!N:N,MATCH(D325,'Student Master'!B:B,0)),"0"))</f>
        <v/>
      </c>
      <c r="N325" s="1" t="str">
        <f>IF(TRIM(D325)="","",IFERROR(INDEX('Student Master'!L:L,MATCH(D325,'Student Master'!B:B,0)),"0"))</f>
        <v/>
      </c>
    </row>
    <row r="326" spans="1:14" x14ac:dyDescent="0.35">
      <c r="A326" s="1">
        <v>325</v>
      </c>
      <c r="B326" s="9"/>
      <c r="C326" s="20"/>
      <c r="D326" s="20"/>
      <c r="E326" s="20"/>
      <c r="F326" s="10"/>
      <c r="G326" s="8" t="str">
        <f>IF(TRIM(D326)="","",IFERROR(INDEX('Student Master'!W:W,MATCH(D326,'Student Master'!B:B,0)),"0"))</f>
        <v/>
      </c>
      <c r="H326" s="11" t="str">
        <f t="shared" si="7"/>
        <v/>
      </c>
      <c r="I326" s="10"/>
      <c r="J326" s="1" t="str">
        <f>IF(TRIM(D326)="","",IFERROR(INDEX('Student Master'!C:C,MATCH(D326,'Student Master'!B:B,0)),"0"))</f>
        <v/>
      </c>
      <c r="K326" s="1" t="str">
        <f>IF(TRIM(D326)="","",IFERROR(INDEX('Student Master'!D:D,MATCH(D326,'Student Master'!B:B,0)),"0"))</f>
        <v/>
      </c>
      <c r="L326" s="1" t="str">
        <f>IF(TRIM(D326)="","",IFERROR(INDEX('Student Master'!H:H,MATCH(D326,'Student Master'!B:B,0)),"0"))</f>
        <v/>
      </c>
      <c r="M326" s="1" t="str">
        <f>IF(TRIM(D326)="","",IFERROR(INDEX('Student Master'!N:N,MATCH(D326,'Student Master'!B:B,0)),"0"))</f>
        <v/>
      </c>
      <c r="N326" s="1" t="str">
        <f>IF(TRIM(D326)="","",IFERROR(INDEX('Student Master'!L:L,MATCH(D326,'Student Master'!B:B,0)),"0"))</f>
        <v/>
      </c>
    </row>
    <row r="327" spans="1:14" x14ac:dyDescent="0.35">
      <c r="A327" s="1">
        <v>326</v>
      </c>
      <c r="B327" s="9"/>
      <c r="C327" s="20"/>
      <c r="D327" s="20"/>
      <c r="E327" s="20"/>
      <c r="F327" s="10"/>
      <c r="G327" s="8" t="str">
        <f>IF(TRIM(D327)="","",IFERROR(INDEX('Student Master'!W:W,MATCH(D327,'Student Master'!B:B,0)),"0"))</f>
        <v/>
      </c>
      <c r="H327" s="11" t="str">
        <f t="shared" si="7"/>
        <v/>
      </c>
      <c r="I327" s="10"/>
      <c r="J327" s="1" t="str">
        <f>IF(TRIM(D327)="","",IFERROR(INDEX('Student Master'!C:C,MATCH(D327,'Student Master'!B:B,0)),"0"))</f>
        <v/>
      </c>
      <c r="K327" s="1" t="str">
        <f>IF(TRIM(D327)="","",IFERROR(INDEX('Student Master'!D:D,MATCH(D327,'Student Master'!B:B,0)),"0"))</f>
        <v/>
      </c>
      <c r="L327" s="1" t="str">
        <f>IF(TRIM(D327)="","",IFERROR(INDEX('Student Master'!H:H,MATCH(D327,'Student Master'!B:B,0)),"0"))</f>
        <v/>
      </c>
      <c r="M327" s="1" t="str">
        <f>IF(TRIM(D327)="","",IFERROR(INDEX('Student Master'!N:N,MATCH(D327,'Student Master'!B:B,0)),"0"))</f>
        <v/>
      </c>
      <c r="N327" s="1" t="str">
        <f>IF(TRIM(D327)="","",IFERROR(INDEX('Student Master'!L:L,MATCH(D327,'Student Master'!B:B,0)),"0"))</f>
        <v/>
      </c>
    </row>
    <row r="328" spans="1:14" x14ac:dyDescent="0.35">
      <c r="A328" s="1">
        <v>327</v>
      </c>
      <c r="B328" s="9"/>
      <c r="C328" s="20"/>
      <c r="D328" s="20"/>
      <c r="E328" s="20"/>
      <c r="F328" s="10"/>
      <c r="G328" s="8" t="str">
        <f>IF(TRIM(D328)="","",IFERROR(INDEX('Student Master'!W:W,MATCH(D328,'Student Master'!B:B,0)),"0"))</f>
        <v/>
      </c>
      <c r="H328" s="11" t="str">
        <f t="shared" si="7"/>
        <v/>
      </c>
      <c r="I328" s="10"/>
      <c r="J328" s="1" t="str">
        <f>IF(TRIM(D328)="","",IFERROR(INDEX('Student Master'!C:C,MATCH(D328,'Student Master'!B:B,0)),"0"))</f>
        <v/>
      </c>
      <c r="K328" s="1" t="str">
        <f>IF(TRIM(D328)="","",IFERROR(INDEX('Student Master'!D:D,MATCH(D328,'Student Master'!B:B,0)),"0"))</f>
        <v/>
      </c>
      <c r="L328" s="1" t="str">
        <f>IF(TRIM(D328)="","",IFERROR(INDEX('Student Master'!H:H,MATCH(D328,'Student Master'!B:B,0)),"0"))</f>
        <v/>
      </c>
      <c r="M328" s="1" t="str">
        <f>IF(TRIM(D328)="","",IFERROR(INDEX('Student Master'!N:N,MATCH(D328,'Student Master'!B:B,0)),"0"))</f>
        <v/>
      </c>
      <c r="N328" s="1" t="str">
        <f>IF(TRIM(D328)="","",IFERROR(INDEX('Student Master'!L:L,MATCH(D328,'Student Master'!B:B,0)),"0"))</f>
        <v/>
      </c>
    </row>
    <row r="329" spans="1:14" x14ac:dyDescent="0.35">
      <c r="A329" s="1">
        <v>328</v>
      </c>
      <c r="B329" s="9"/>
      <c r="C329" s="20"/>
      <c r="D329" s="20"/>
      <c r="E329" s="20"/>
      <c r="F329" s="10"/>
      <c r="G329" s="8" t="str">
        <f>IF(TRIM(D329)="","",IFERROR(INDEX('Student Master'!W:W,MATCH(D329,'Student Master'!B:B,0)),"0"))</f>
        <v/>
      </c>
      <c r="H329" s="11" t="str">
        <f t="shared" si="7"/>
        <v/>
      </c>
      <c r="I329" s="10"/>
      <c r="J329" s="1" t="str">
        <f>IF(TRIM(D329)="","",IFERROR(INDEX('Student Master'!C:C,MATCH(D329,'Student Master'!B:B,0)),"0"))</f>
        <v/>
      </c>
      <c r="K329" s="1" t="str">
        <f>IF(TRIM(D329)="","",IFERROR(INDEX('Student Master'!D:D,MATCH(D329,'Student Master'!B:B,0)),"0"))</f>
        <v/>
      </c>
      <c r="L329" s="1" t="str">
        <f>IF(TRIM(D329)="","",IFERROR(INDEX('Student Master'!H:H,MATCH(D329,'Student Master'!B:B,0)),"0"))</f>
        <v/>
      </c>
      <c r="M329" s="1" t="str">
        <f>IF(TRIM(D329)="","",IFERROR(INDEX('Student Master'!N:N,MATCH(D329,'Student Master'!B:B,0)),"0"))</f>
        <v/>
      </c>
      <c r="N329" s="1" t="str">
        <f>IF(TRIM(D329)="","",IFERROR(INDEX('Student Master'!L:L,MATCH(D329,'Student Master'!B:B,0)),"0"))</f>
        <v/>
      </c>
    </row>
    <row r="330" spans="1:14" x14ac:dyDescent="0.35">
      <c r="A330" s="1">
        <v>329</v>
      </c>
      <c r="B330" s="9"/>
      <c r="C330" s="20"/>
      <c r="D330" s="20"/>
      <c r="E330" s="20"/>
      <c r="F330" s="10"/>
      <c r="G330" s="8" t="str">
        <f>IF(TRIM(D330)="","",IFERROR(INDEX('Student Master'!W:W,MATCH(D330,'Student Master'!B:B,0)),"0"))</f>
        <v/>
      </c>
      <c r="H330" s="11" t="str">
        <f t="shared" si="7"/>
        <v/>
      </c>
      <c r="I330" s="10"/>
      <c r="J330" s="1" t="str">
        <f>IF(TRIM(D330)="","",IFERROR(INDEX('Student Master'!C:C,MATCH(D330,'Student Master'!B:B,0)),"0"))</f>
        <v/>
      </c>
      <c r="K330" s="1" t="str">
        <f>IF(TRIM(D330)="","",IFERROR(INDEX('Student Master'!D:D,MATCH(D330,'Student Master'!B:B,0)),"0"))</f>
        <v/>
      </c>
      <c r="L330" s="1" t="str">
        <f>IF(TRIM(D330)="","",IFERROR(INDEX('Student Master'!H:H,MATCH(D330,'Student Master'!B:B,0)),"0"))</f>
        <v/>
      </c>
      <c r="M330" s="1" t="str">
        <f>IF(TRIM(D330)="","",IFERROR(INDEX('Student Master'!N:N,MATCH(D330,'Student Master'!B:B,0)),"0"))</f>
        <v/>
      </c>
      <c r="N330" s="1" t="str">
        <f>IF(TRIM(D330)="","",IFERROR(INDEX('Student Master'!L:L,MATCH(D330,'Student Master'!B:B,0)),"0"))</f>
        <v/>
      </c>
    </row>
    <row r="331" spans="1:14" x14ac:dyDescent="0.35">
      <c r="A331" s="1">
        <v>330</v>
      </c>
      <c r="B331" s="9"/>
      <c r="C331" s="20"/>
      <c r="D331" s="20"/>
      <c r="E331" s="20"/>
      <c r="F331" s="10"/>
      <c r="G331" s="8" t="str">
        <f>IF(TRIM(D331)="","",IFERROR(INDEX('Student Master'!W:W,MATCH(D331,'Student Master'!B:B,0)),"0"))</f>
        <v/>
      </c>
      <c r="H331" s="11" t="str">
        <f t="shared" si="7"/>
        <v/>
      </c>
      <c r="I331" s="10"/>
      <c r="J331" s="1" t="str">
        <f>IF(TRIM(D331)="","",IFERROR(INDEX('Student Master'!C:C,MATCH(D331,'Student Master'!B:B,0)),"0"))</f>
        <v/>
      </c>
      <c r="K331" s="1" t="str">
        <f>IF(TRIM(D331)="","",IFERROR(INDEX('Student Master'!D:D,MATCH(D331,'Student Master'!B:B,0)),"0"))</f>
        <v/>
      </c>
      <c r="L331" s="1" t="str">
        <f>IF(TRIM(D331)="","",IFERROR(INDEX('Student Master'!H:H,MATCH(D331,'Student Master'!B:B,0)),"0"))</f>
        <v/>
      </c>
      <c r="M331" s="1" t="str">
        <f>IF(TRIM(D331)="","",IFERROR(INDEX('Student Master'!N:N,MATCH(D331,'Student Master'!B:B,0)),"0"))</f>
        <v/>
      </c>
      <c r="N331" s="1" t="str">
        <f>IF(TRIM(D331)="","",IFERROR(INDEX('Student Master'!L:L,MATCH(D331,'Student Master'!B:B,0)),"0"))</f>
        <v/>
      </c>
    </row>
    <row r="332" spans="1:14" x14ac:dyDescent="0.35">
      <c r="A332" s="1">
        <v>331</v>
      </c>
      <c r="B332" s="9"/>
      <c r="C332" s="20"/>
      <c r="D332" s="20"/>
      <c r="E332" s="20"/>
      <c r="F332" s="10"/>
      <c r="G332" s="8" t="str">
        <f>IF(TRIM(D332)="","",IFERROR(INDEX('Student Master'!W:W,MATCH(D332,'Student Master'!B:B,0)),"0"))</f>
        <v/>
      </c>
      <c r="H332" s="11" t="str">
        <f t="shared" si="7"/>
        <v/>
      </c>
      <c r="I332" s="10"/>
      <c r="J332" s="1" t="str">
        <f>IF(TRIM(D332)="","",IFERROR(INDEX('Student Master'!C:C,MATCH(D332,'Student Master'!B:B,0)),"0"))</f>
        <v/>
      </c>
      <c r="K332" s="1" t="str">
        <f>IF(TRIM(D332)="","",IFERROR(INDEX('Student Master'!D:D,MATCH(D332,'Student Master'!B:B,0)),"0"))</f>
        <v/>
      </c>
      <c r="L332" s="1" t="str">
        <f>IF(TRIM(D332)="","",IFERROR(INDEX('Student Master'!H:H,MATCH(D332,'Student Master'!B:B,0)),"0"))</f>
        <v/>
      </c>
      <c r="M332" s="1" t="str">
        <f>IF(TRIM(D332)="","",IFERROR(INDEX('Student Master'!N:N,MATCH(D332,'Student Master'!B:B,0)),"0"))</f>
        <v/>
      </c>
      <c r="N332" s="1" t="str">
        <f>IF(TRIM(D332)="","",IFERROR(INDEX('Student Master'!L:L,MATCH(D332,'Student Master'!B:B,0)),"0"))</f>
        <v/>
      </c>
    </row>
    <row r="333" spans="1:14" x14ac:dyDescent="0.35">
      <c r="A333" s="1">
        <v>332</v>
      </c>
      <c r="B333" s="9"/>
      <c r="C333" s="20"/>
      <c r="D333" s="20"/>
      <c r="E333" s="20"/>
      <c r="F333" s="10"/>
      <c r="G333" s="8" t="str">
        <f>IF(TRIM(D333)="","",IFERROR(INDEX('Student Master'!W:W,MATCH(D333,'Student Master'!B:B,0)),"0"))</f>
        <v/>
      </c>
      <c r="H333" s="11" t="str">
        <f t="shared" si="7"/>
        <v/>
      </c>
      <c r="I333" s="10"/>
      <c r="J333" s="1" t="str">
        <f>IF(TRIM(D333)="","",IFERROR(INDEX('Student Master'!C:C,MATCH(D333,'Student Master'!B:B,0)),"0"))</f>
        <v/>
      </c>
      <c r="K333" s="1" t="str">
        <f>IF(TRIM(D333)="","",IFERROR(INDEX('Student Master'!D:D,MATCH(D333,'Student Master'!B:B,0)),"0"))</f>
        <v/>
      </c>
      <c r="L333" s="1" t="str">
        <f>IF(TRIM(D333)="","",IFERROR(INDEX('Student Master'!H:H,MATCH(D333,'Student Master'!B:B,0)),"0"))</f>
        <v/>
      </c>
      <c r="M333" s="1" t="str">
        <f>IF(TRIM(D333)="","",IFERROR(INDEX('Student Master'!N:N,MATCH(D333,'Student Master'!B:B,0)),"0"))</f>
        <v/>
      </c>
      <c r="N333" s="1" t="str">
        <f>IF(TRIM(D333)="","",IFERROR(INDEX('Student Master'!L:L,MATCH(D333,'Student Master'!B:B,0)),"0"))</f>
        <v/>
      </c>
    </row>
    <row r="334" spans="1:14" x14ac:dyDescent="0.35">
      <c r="A334" s="1">
        <v>333</v>
      </c>
      <c r="B334" s="9"/>
      <c r="C334" s="20"/>
      <c r="D334" s="20"/>
      <c r="E334" s="20"/>
      <c r="F334" s="10"/>
      <c r="G334" s="8" t="str">
        <f>IF(TRIM(D334)="","",IFERROR(INDEX('Student Master'!W:W,MATCH(D334,'Student Master'!B:B,0)),"0"))</f>
        <v/>
      </c>
      <c r="H334" s="11" t="str">
        <f t="shared" si="7"/>
        <v/>
      </c>
      <c r="I334" s="10"/>
      <c r="J334" s="1" t="str">
        <f>IF(TRIM(D334)="","",IFERROR(INDEX('Student Master'!C:C,MATCH(D334,'Student Master'!B:B,0)),"0"))</f>
        <v/>
      </c>
      <c r="K334" s="1" t="str">
        <f>IF(TRIM(D334)="","",IFERROR(INDEX('Student Master'!D:D,MATCH(D334,'Student Master'!B:B,0)),"0"))</f>
        <v/>
      </c>
      <c r="L334" s="1" t="str">
        <f>IF(TRIM(D334)="","",IFERROR(INDEX('Student Master'!H:H,MATCH(D334,'Student Master'!B:B,0)),"0"))</f>
        <v/>
      </c>
      <c r="M334" s="1" t="str">
        <f>IF(TRIM(D334)="","",IFERROR(INDEX('Student Master'!N:N,MATCH(D334,'Student Master'!B:B,0)),"0"))</f>
        <v/>
      </c>
      <c r="N334" s="1" t="str">
        <f>IF(TRIM(D334)="","",IFERROR(INDEX('Student Master'!L:L,MATCH(D334,'Student Master'!B:B,0)),"0"))</f>
        <v/>
      </c>
    </row>
    <row r="335" spans="1:14" x14ac:dyDescent="0.35">
      <c r="A335" s="1">
        <v>334</v>
      </c>
      <c r="B335" s="9"/>
      <c r="C335" s="20"/>
      <c r="D335" s="20"/>
      <c r="E335" s="20"/>
      <c r="F335" s="10"/>
      <c r="G335" s="8" t="str">
        <f>IF(TRIM(D335)="","",IFERROR(INDEX('Student Master'!W:W,MATCH(D335,'Student Master'!B:B,0)),"0"))</f>
        <v/>
      </c>
      <c r="H335" s="11" t="str">
        <f t="shared" si="7"/>
        <v/>
      </c>
      <c r="I335" s="10"/>
      <c r="J335" s="1" t="str">
        <f>IF(TRIM(D335)="","",IFERROR(INDEX('Student Master'!C:C,MATCH(D335,'Student Master'!B:B,0)),"0"))</f>
        <v/>
      </c>
      <c r="K335" s="1" t="str">
        <f>IF(TRIM(D335)="","",IFERROR(INDEX('Student Master'!D:D,MATCH(D335,'Student Master'!B:B,0)),"0"))</f>
        <v/>
      </c>
      <c r="L335" s="1" t="str">
        <f>IF(TRIM(D335)="","",IFERROR(INDEX('Student Master'!H:H,MATCH(D335,'Student Master'!B:B,0)),"0"))</f>
        <v/>
      </c>
      <c r="M335" s="1" t="str">
        <f>IF(TRIM(D335)="","",IFERROR(INDEX('Student Master'!N:N,MATCH(D335,'Student Master'!B:B,0)),"0"))</f>
        <v/>
      </c>
      <c r="N335" s="1" t="str">
        <f>IF(TRIM(D335)="","",IFERROR(INDEX('Student Master'!L:L,MATCH(D335,'Student Master'!B:B,0)),"0"))</f>
        <v/>
      </c>
    </row>
    <row r="336" spans="1:14" x14ac:dyDescent="0.35">
      <c r="A336" s="1">
        <v>335</v>
      </c>
      <c r="B336" s="9"/>
      <c r="C336" s="20"/>
      <c r="D336" s="20"/>
      <c r="E336" s="20"/>
      <c r="F336" s="10"/>
      <c r="G336" s="8" t="str">
        <f>IF(TRIM(D336)="","",IFERROR(INDEX('Student Master'!W:W,MATCH(D336,'Student Master'!B:B,0)),"0"))</f>
        <v/>
      </c>
      <c r="H336" s="11" t="str">
        <f t="shared" si="7"/>
        <v/>
      </c>
      <c r="I336" s="10"/>
      <c r="J336" s="1" t="str">
        <f>IF(TRIM(D336)="","",IFERROR(INDEX('Student Master'!C:C,MATCH(D336,'Student Master'!B:B,0)),"0"))</f>
        <v/>
      </c>
      <c r="K336" s="1" t="str">
        <f>IF(TRIM(D336)="","",IFERROR(INDEX('Student Master'!D:D,MATCH(D336,'Student Master'!B:B,0)),"0"))</f>
        <v/>
      </c>
      <c r="L336" s="1" t="str">
        <f>IF(TRIM(D336)="","",IFERROR(INDEX('Student Master'!H:H,MATCH(D336,'Student Master'!B:B,0)),"0"))</f>
        <v/>
      </c>
      <c r="M336" s="1" t="str">
        <f>IF(TRIM(D336)="","",IFERROR(INDEX('Student Master'!N:N,MATCH(D336,'Student Master'!B:B,0)),"0"))</f>
        <v/>
      </c>
      <c r="N336" s="1" t="str">
        <f>IF(TRIM(D336)="","",IFERROR(INDEX('Student Master'!L:L,MATCH(D336,'Student Master'!B:B,0)),"0"))</f>
        <v/>
      </c>
    </row>
    <row r="337" spans="1:14" x14ac:dyDescent="0.35">
      <c r="A337" s="1">
        <v>336</v>
      </c>
      <c r="B337" s="9"/>
      <c r="C337" s="20"/>
      <c r="D337" s="20"/>
      <c r="E337" s="20"/>
      <c r="F337" s="10"/>
      <c r="G337" s="8" t="str">
        <f>IF(TRIM(D337)="","",IFERROR(INDEX('Student Master'!W:W,MATCH(D337,'Student Master'!B:B,0)),"0"))</f>
        <v/>
      </c>
      <c r="H337" s="11" t="str">
        <f t="shared" si="7"/>
        <v/>
      </c>
      <c r="I337" s="10"/>
      <c r="J337" s="1" t="str">
        <f>IF(TRIM(D337)="","",IFERROR(INDEX('Student Master'!C:C,MATCH(D337,'Student Master'!B:B,0)),"0"))</f>
        <v/>
      </c>
      <c r="K337" s="1" t="str">
        <f>IF(TRIM(D337)="","",IFERROR(INDEX('Student Master'!D:D,MATCH(D337,'Student Master'!B:B,0)),"0"))</f>
        <v/>
      </c>
      <c r="L337" s="1" t="str">
        <f>IF(TRIM(D337)="","",IFERROR(INDEX('Student Master'!H:H,MATCH(D337,'Student Master'!B:B,0)),"0"))</f>
        <v/>
      </c>
      <c r="M337" s="1" t="str">
        <f>IF(TRIM(D337)="","",IFERROR(INDEX('Student Master'!N:N,MATCH(D337,'Student Master'!B:B,0)),"0"))</f>
        <v/>
      </c>
      <c r="N337" s="1" t="str">
        <f>IF(TRIM(D337)="","",IFERROR(INDEX('Student Master'!L:L,MATCH(D337,'Student Master'!B:B,0)),"0"))</f>
        <v/>
      </c>
    </row>
    <row r="338" spans="1:14" x14ac:dyDescent="0.35">
      <c r="A338" s="1">
        <v>337</v>
      </c>
      <c r="B338" s="9"/>
      <c r="C338" s="20"/>
      <c r="D338" s="20"/>
      <c r="E338" s="20"/>
      <c r="F338" s="10"/>
      <c r="G338" s="8" t="str">
        <f>IF(TRIM(D338)="","",IFERROR(INDEX('Student Master'!W:W,MATCH(D338,'Student Master'!B:B,0)),"0"))</f>
        <v/>
      </c>
      <c r="H338" s="11" t="str">
        <f t="shared" si="7"/>
        <v/>
      </c>
      <c r="I338" s="10"/>
      <c r="J338" s="1" t="str">
        <f>IF(TRIM(D338)="","",IFERROR(INDEX('Student Master'!C:C,MATCH(D338,'Student Master'!B:B,0)),"0"))</f>
        <v/>
      </c>
      <c r="K338" s="1" t="str">
        <f>IF(TRIM(D338)="","",IFERROR(INDEX('Student Master'!D:D,MATCH(D338,'Student Master'!B:B,0)),"0"))</f>
        <v/>
      </c>
      <c r="L338" s="1" t="str">
        <f>IF(TRIM(D338)="","",IFERROR(INDEX('Student Master'!H:H,MATCH(D338,'Student Master'!B:B,0)),"0"))</f>
        <v/>
      </c>
      <c r="M338" s="1" t="str">
        <f>IF(TRIM(D338)="","",IFERROR(INDEX('Student Master'!N:N,MATCH(D338,'Student Master'!B:B,0)),"0"))</f>
        <v/>
      </c>
      <c r="N338" s="1" t="str">
        <f>IF(TRIM(D338)="","",IFERROR(INDEX('Student Master'!L:L,MATCH(D338,'Student Master'!B:B,0)),"0"))</f>
        <v/>
      </c>
    </row>
    <row r="339" spans="1:14" x14ac:dyDescent="0.35">
      <c r="A339" s="1">
        <v>338</v>
      </c>
      <c r="B339" s="9"/>
      <c r="C339" s="20"/>
      <c r="D339" s="20"/>
      <c r="E339" s="20"/>
      <c r="F339" s="10"/>
      <c r="G339" s="8" t="str">
        <f>IF(TRIM(D339)="","",IFERROR(INDEX('Student Master'!W:W,MATCH(D339,'Student Master'!B:B,0)),"0"))</f>
        <v/>
      </c>
      <c r="H339" s="11" t="str">
        <f t="shared" si="7"/>
        <v/>
      </c>
      <c r="I339" s="10"/>
      <c r="J339" s="1" t="str">
        <f>IF(TRIM(D339)="","",IFERROR(INDEX('Student Master'!C:C,MATCH(D339,'Student Master'!B:B,0)),"0"))</f>
        <v/>
      </c>
      <c r="K339" s="1" t="str">
        <f>IF(TRIM(D339)="","",IFERROR(INDEX('Student Master'!D:D,MATCH(D339,'Student Master'!B:B,0)),"0"))</f>
        <v/>
      </c>
      <c r="L339" s="1" t="str">
        <f>IF(TRIM(D339)="","",IFERROR(INDEX('Student Master'!H:H,MATCH(D339,'Student Master'!B:B,0)),"0"))</f>
        <v/>
      </c>
      <c r="M339" s="1" t="str">
        <f>IF(TRIM(D339)="","",IFERROR(INDEX('Student Master'!N:N,MATCH(D339,'Student Master'!B:B,0)),"0"))</f>
        <v/>
      </c>
      <c r="N339" s="1" t="str">
        <f>IF(TRIM(D339)="","",IFERROR(INDEX('Student Master'!L:L,MATCH(D339,'Student Master'!B:B,0)),"0"))</f>
        <v/>
      </c>
    </row>
    <row r="340" spans="1:14" x14ac:dyDescent="0.35">
      <c r="A340" s="1">
        <v>339</v>
      </c>
      <c r="B340" s="9"/>
      <c r="C340" s="20"/>
      <c r="D340" s="20"/>
      <c r="E340" s="20"/>
      <c r="F340" s="10"/>
      <c r="G340" s="8" t="str">
        <f>IF(TRIM(D340)="","",IFERROR(INDEX('Student Master'!W:W,MATCH(D340,'Student Master'!B:B,0)),"0"))</f>
        <v/>
      </c>
      <c r="H340" s="11" t="str">
        <f t="shared" si="7"/>
        <v/>
      </c>
      <c r="I340" s="10"/>
      <c r="J340" s="1" t="str">
        <f>IF(TRIM(D340)="","",IFERROR(INDEX('Student Master'!C:C,MATCH(D340,'Student Master'!B:B,0)),"0"))</f>
        <v/>
      </c>
      <c r="K340" s="1" t="str">
        <f>IF(TRIM(D340)="","",IFERROR(INDEX('Student Master'!D:D,MATCH(D340,'Student Master'!B:B,0)),"0"))</f>
        <v/>
      </c>
      <c r="L340" s="1" t="str">
        <f>IF(TRIM(D340)="","",IFERROR(INDEX('Student Master'!H:H,MATCH(D340,'Student Master'!B:B,0)),"0"))</f>
        <v/>
      </c>
      <c r="M340" s="1" t="str">
        <f>IF(TRIM(D340)="","",IFERROR(INDEX('Student Master'!N:N,MATCH(D340,'Student Master'!B:B,0)),"0"))</f>
        <v/>
      </c>
      <c r="N340" s="1" t="str">
        <f>IF(TRIM(D340)="","",IFERROR(INDEX('Student Master'!L:L,MATCH(D340,'Student Master'!B:B,0)),"0"))</f>
        <v/>
      </c>
    </row>
    <row r="341" spans="1:14" x14ac:dyDescent="0.35">
      <c r="A341" s="1">
        <v>340</v>
      </c>
      <c r="B341" s="9"/>
      <c r="C341" s="20"/>
      <c r="D341" s="20"/>
      <c r="E341" s="20"/>
      <c r="F341" s="10"/>
      <c r="G341" s="8" t="str">
        <f>IF(TRIM(D341)="","",IFERROR(INDEX('Student Master'!W:W,MATCH(D341,'Student Master'!B:B,0)),"0"))</f>
        <v/>
      </c>
      <c r="H341" s="11" t="str">
        <f t="shared" si="7"/>
        <v/>
      </c>
      <c r="I341" s="10"/>
      <c r="J341" s="1" t="str">
        <f>IF(TRIM(D341)="","",IFERROR(INDEX('Student Master'!C:C,MATCH(D341,'Student Master'!B:B,0)),"0"))</f>
        <v/>
      </c>
      <c r="K341" s="1" t="str">
        <f>IF(TRIM(D341)="","",IFERROR(INDEX('Student Master'!D:D,MATCH(D341,'Student Master'!B:B,0)),"0"))</f>
        <v/>
      </c>
      <c r="L341" s="1" t="str">
        <f>IF(TRIM(D341)="","",IFERROR(INDEX('Student Master'!H:H,MATCH(D341,'Student Master'!B:B,0)),"0"))</f>
        <v/>
      </c>
      <c r="M341" s="1" t="str">
        <f>IF(TRIM(D341)="","",IFERROR(INDEX('Student Master'!N:N,MATCH(D341,'Student Master'!B:B,0)),"0"))</f>
        <v/>
      </c>
      <c r="N341" s="1" t="str">
        <f>IF(TRIM(D341)="","",IFERROR(INDEX('Student Master'!L:L,MATCH(D341,'Student Master'!B:B,0)),"0"))</f>
        <v/>
      </c>
    </row>
    <row r="342" spans="1:14" x14ac:dyDescent="0.35">
      <c r="A342" s="1">
        <v>341</v>
      </c>
      <c r="B342" s="9"/>
      <c r="C342" s="20"/>
      <c r="D342" s="20"/>
      <c r="E342" s="20"/>
      <c r="F342" s="10"/>
      <c r="G342" s="8" t="str">
        <f>IF(TRIM(D342)="","",IFERROR(INDEX('Student Master'!W:W,MATCH(D342,'Student Master'!B:B,0)),"0"))</f>
        <v/>
      </c>
      <c r="H342" s="11" t="str">
        <f t="shared" si="7"/>
        <v/>
      </c>
      <c r="I342" s="10"/>
      <c r="J342" s="1" t="str">
        <f>IF(TRIM(D342)="","",IFERROR(INDEX('Student Master'!C:C,MATCH(D342,'Student Master'!B:B,0)),"0"))</f>
        <v/>
      </c>
      <c r="K342" s="1" t="str">
        <f>IF(TRIM(D342)="","",IFERROR(INDEX('Student Master'!D:D,MATCH(D342,'Student Master'!B:B,0)),"0"))</f>
        <v/>
      </c>
      <c r="L342" s="1" t="str">
        <f>IF(TRIM(D342)="","",IFERROR(INDEX('Student Master'!H:H,MATCH(D342,'Student Master'!B:B,0)),"0"))</f>
        <v/>
      </c>
      <c r="M342" s="1" t="str">
        <f>IF(TRIM(D342)="","",IFERROR(INDEX('Student Master'!N:N,MATCH(D342,'Student Master'!B:B,0)),"0"))</f>
        <v/>
      </c>
      <c r="N342" s="1" t="str">
        <f>IF(TRIM(D342)="","",IFERROR(INDEX('Student Master'!L:L,MATCH(D342,'Student Master'!B:B,0)),"0"))</f>
        <v/>
      </c>
    </row>
    <row r="343" spans="1:14" x14ac:dyDescent="0.35">
      <c r="A343" s="1">
        <v>342</v>
      </c>
      <c r="B343" s="9"/>
      <c r="C343" s="20"/>
      <c r="D343" s="20"/>
      <c r="E343" s="20"/>
      <c r="F343" s="10"/>
      <c r="G343" s="8" t="str">
        <f>IF(TRIM(D343)="","",IFERROR(INDEX('Student Master'!W:W,MATCH(D343,'Student Master'!B:B,0)),"0"))</f>
        <v/>
      </c>
      <c r="H343" s="11" t="str">
        <f t="shared" si="7"/>
        <v/>
      </c>
      <c r="I343" s="10"/>
      <c r="J343" s="1" t="str">
        <f>IF(TRIM(D343)="","",IFERROR(INDEX('Student Master'!C:C,MATCH(D343,'Student Master'!B:B,0)),"0"))</f>
        <v/>
      </c>
      <c r="K343" s="1" t="str">
        <f>IF(TRIM(D343)="","",IFERROR(INDEX('Student Master'!D:D,MATCH(D343,'Student Master'!B:B,0)),"0"))</f>
        <v/>
      </c>
      <c r="L343" s="1" t="str">
        <f>IF(TRIM(D343)="","",IFERROR(INDEX('Student Master'!H:H,MATCH(D343,'Student Master'!B:B,0)),"0"))</f>
        <v/>
      </c>
      <c r="M343" s="1" t="str">
        <f>IF(TRIM(D343)="","",IFERROR(INDEX('Student Master'!N:N,MATCH(D343,'Student Master'!B:B,0)),"0"))</f>
        <v/>
      </c>
      <c r="N343" s="1" t="str">
        <f>IF(TRIM(D343)="","",IFERROR(INDEX('Student Master'!L:L,MATCH(D343,'Student Master'!B:B,0)),"0"))</f>
        <v/>
      </c>
    </row>
    <row r="344" spans="1:14" x14ac:dyDescent="0.35">
      <c r="A344" s="1">
        <v>343</v>
      </c>
      <c r="B344" s="9"/>
      <c r="C344" s="20"/>
      <c r="D344" s="20"/>
      <c r="E344" s="20"/>
      <c r="F344" s="10"/>
      <c r="G344" s="8" t="str">
        <f>IF(TRIM(D344)="","",IFERROR(INDEX('Student Master'!W:W,MATCH(D344,'Student Master'!B:B,0)),"0"))</f>
        <v/>
      </c>
      <c r="H344" s="11" t="str">
        <f t="shared" si="7"/>
        <v/>
      </c>
      <c r="I344" s="10"/>
      <c r="J344" s="1" t="str">
        <f>IF(TRIM(D344)="","",IFERROR(INDEX('Student Master'!C:C,MATCH(D344,'Student Master'!B:B,0)),"0"))</f>
        <v/>
      </c>
      <c r="K344" s="1" t="str">
        <f>IF(TRIM(D344)="","",IFERROR(INDEX('Student Master'!D:D,MATCH(D344,'Student Master'!B:B,0)),"0"))</f>
        <v/>
      </c>
      <c r="L344" s="1" t="str">
        <f>IF(TRIM(D344)="","",IFERROR(INDEX('Student Master'!H:H,MATCH(D344,'Student Master'!B:B,0)),"0"))</f>
        <v/>
      </c>
      <c r="M344" s="1" t="str">
        <f>IF(TRIM(D344)="","",IFERROR(INDEX('Student Master'!N:N,MATCH(D344,'Student Master'!B:B,0)),"0"))</f>
        <v/>
      </c>
      <c r="N344" s="1" t="str">
        <f>IF(TRIM(D344)="","",IFERROR(INDEX('Student Master'!L:L,MATCH(D344,'Student Master'!B:B,0)),"0"))</f>
        <v/>
      </c>
    </row>
    <row r="345" spans="1:14" x14ac:dyDescent="0.35">
      <c r="A345" s="1">
        <v>344</v>
      </c>
      <c r="B345" s="9"/>
      <c r="C345" s="20"/>
      <c r="D345" s="20"/>
      <c r="E345" s="20"/>
      <c r="F345" s="10"/>
      <c r="G345" s="8" t="str">
        <f>IF(TRIM(D345)="","",IFERROR(INDEX('Student Master'!W:W,MATCH(D345,'Student Master'!B:B,0)),"0"))</f>
        <v/>
      </c>
      <c r="H345" s="11" t="str">
        <f t="shared" si="7"/>
        <v/>
      </c>
      <c r="I345" s="10"/>
      <c r="J345" s="1" t="str">
        <f>IF(TRIM(D345)="","",IFERROR(INDEX('Student Master'!C:C,MATCH(D345,'Student Master'!B:B,0)),"0"))</f>
        <v/>
      </c>
      <c r="K345" s="1" t="str">
        <f>IF(TRIM(D345)="","",IFERROR(INDEX('Student Master'!D:D,MATCH(D345,'Student Master'!B:B,0)),"0"))</f>
        <v/>
      </c>
      <c r="L345" s="1" t="str">
        <f>IF(TRIM(D345)="","",IFERROR(INDEX('Student Master'!H:H,MATCH(D345,'Student Master'!B:B,0)),"0"))</f>
        <v/>
      </c>
      <c r="M345" s="1" t="str">
        <f>IF(TRIM(D345)="","",IFERROR(INDEX('Student Master'!N:N,MATCH(D345,'Student Master'!B:B,0)),"0"))</f>
        <v/>
      </c>
      <c r="N345" s="1" t="str">
        <f>IF(TRIM(D345)="","",IFERROR(INDEX('Student Master'!L:L,MATCH(D345,'Student Master'!B:B,0)),"0"))</f>
        <v/>
      </c>
    </row>
    <row r="346" spans="1:14" x14ac:dyDescent="0.35">
      <c r="A346" s="1">
        <v>345</v>
      </c>
      <c r="B346" s="9"/>
      <c r="C346" s="20"/>
      <c r="D346" s="20"/>
      <c r="E346" s="20"/>
      <c r="F346" s="10"/>
      <c r="G346" s="8" t="str">
        <f>IF(TRIM(D346)="","",IFERROR(INDEX('Student Master'!W:W,MATCH(D346,'Student Master'!B:B,0)),"0"))</f>
        <v/>
      </c>
      <c r="H346" s="11" t="str">
        <f t="shared" si="7"/>
        <v/>
      </c>
      <c r="I346" s="10"/>
      <c r="J346" s="1" t="str">
        <f>IF(TRIM(D346)="","",IFERROR(INDEX('Student Master'!C:C,MATCH(D346,'Student Master'!B:B,0)),"0"))</f>
        <v/>
      </c>
      <c r="K346" s="1" t="str">
        <f>IF(TRIM(D346)="","",IFERROR(INDEX('Student Master'!D:D,MATCH(D346,'Student Master'!B:B,0)),"0"))</f>
        <v/>
      </c>
      <c r="L346" s="1" t="str">
        <f>IF(TRIM(D346)="","",IFERROR(INDEX('Student Master'!H:H,MATCH(D346,'Student Master'!B:B,0)),"0"))</f>
        <v/>
      </c>
      <c r="M346" s="1" t="str">
        <f>IF(TRIM(D346)="","",IFERROR(INDEX('Student Master'!N:N,MATCH(D346,'Student Master'!B:B,0)),"0"))</f>
        <v/>
      </c>
      <c r="N346" s="1" t="str">
        <f>IF(TRIM(D346)="","",IFERROR(INDEX('Student Master'!L:L,MATCH(D346,'Student Master'!B:B,0)),"0"))</f>
        <v/>
      </c>
    </row>
    <row r="347" spans="1:14" x14ac:dyDescent="0.35">
      <c r="A347" s="1">
        <v>346</v>
      </c>
      <c r="B347" s="9"/>
      <c r="C347" s="20"/>
      <c r="D347" s="20"/>
      <c r="E347" s="20"/>
      <c r="F347" s="10"/>
      <c r="G347" s="8" t="str">
        <f>IF(TRIM(D347)="","",IFERROR(INDEX('Student Master'!W:W,MATCH(D347,'Student Master'!B:B,0)),"0"))</f>
        <v/>
      </c>
      <c r="H347" s="11" t="str">
        <f t="shared" si="7"/>
        <v/>
      </c>
      <c r="I347" s="10"/>
      <c r="J347" s="1" t="str">
        <f>IF(TRIM(D347)="","",IFERROR(INDEX('Student Master'!C:C,MATCH(D347,'Student Master'!B:B,0)),"0"))</f>
        <v/>
      </c>
      <c r="K347" s="1" t="str">
        <f>IF(TRIM(D347)="","",IFERROR(INDEX('Student Master'!D:D,MATCH(D347,'Student Master'!B:B,0)),"0"))</f>
        <v/>
      </c>
      <c r="L347" s="1" t="str">
        <f>IF(TRIM(D347)="","",IFERROR(INDEX('Student Master'!H:H,MATCH(D347,'Student Master'!B:B,0)),"0"))</f>
        <v/>
      </c>
      <c r="M347" s="1" t="str">
        <f>IF(TRIM(D347)="","",IFERROR(INDEX('Student Master'!N:N,MATCH(D347,'Student Master'!B:B,0)),"0"))</f>
        <v/>
      </c>
      <c r="N347" s="1" t="str">
        <f>IF(TRIM(D347)="","",IFERROR(INDEX('Student Master'!L:L,MATCH(D347,'Student Master'!B:B,0)),"0"))</f>
        <v/>
      </c>
    </row>
    <row r="348" spans="1:14" x14ac:dyDescent="0.35">
      <c r="A348" s="1">
        <v>347</v>
      </c>
      <c r="B348" s="9"/>
      <c r="C348" s="20"/>
      <c r="D348" s="20"/>
      <c r="E348" s="20"/>
      <c r="F348" s="10"/>
      <c r="G348" s="8" t="str">
        <f>IF(TRIM(D348)="","",IFERROR(INDEX('Student Master'!W:W,MATCH(D348,'Student Master'!B:B,0)),"0"))</f>
        <v/>
      </c>
      <c r="H348" s="11" t="str">
        <f t="shared" si="7"/>
        <v/>
      </c>
      <c r="I348" s="10"/>
      <c r="J348" s="1" t="str">
        <f>IF(TRIM(D348)="","",IFERROR(INDEX('Student Master'!C:C,MATCH(D348,'Student Master'!B:B,0)),"0"))</f>
        <v/>
      </c>
      <c r="K348" s="1" t="str">
        <f>IF(TRIM(D348)="","",IFERROR(INDEX('Student Master'!D:D,MATCH(D348,'Student Master'!B:B,0)),"0"))</f>
        <v/>
      </c>
      <c r="L348" s="1" t="str">
        <f>IF(TRIM(D348)="","",IFERROR(INDEX('Student Master'!H:H,MATCH(D348,'Student Master'!B:B,0)),"0"))</f>
        <v/>
      </c>
      <c r="M348" s="1" t="str">
        <f>IF(TRIM(D348)="","",IFERROR(INDEX('Student Master'!N:N,MATCH(D348,'Student Master'!B:B,0)),"0"))</f>
        <v/>
      </c>
      <c r="N348" s="1" t="str">
        <f>IF(TRIM(D348)="","",IFERROR(INDEX('Student Master'!L:L,MATCH(D348,'Student Master'!B:B,0)),"0"))</f>
        <v/>
      </c>
    </row>
    <row r="349" spans="1:14" x14ac:dyDescent="0.35">
      <c r="A349" s="1">
        <v>348</v>
      </c>
      <c r="B349" s="9"/>
      <c r="C349" s="20"/>
      <c r="D349" s="20"/>
      <c r="E349" s="20"/>
      <c r="F349" s="10"/>
      <c r="G349" s="8" t="str">
        <f>IF(TRIM(D349)="","",IFERROR(INDEX('Student Master'!W:W,MATCH(D349,'Student Master'!B:B,0)),"0"))</f>
        <v/>
      </c>
      <c r="H349" s="11" t="str">
        <f t="shared" si="7"/>
        <v/>
      </c>
      <c r="I349" s="10"/>
      <c r="J349" s="1" t="str">
        <f>IF(TRIM(D349)="","",IFERROR(INDEX('Student Master'!C:C,MATCH(D349,'Student Master'!B:B,0)),"0"))</f>
        <v/>
      </c>
      <c r="K349" s="1" t="str">
        <f>IF(TRIM(D349)="","",IFERROR(INDEX('Student Master'!D:D,MATCH(D349,'Student Master'!B:B,0)),"0"))</f>
        <v/>
      </c>
      <c r="L349" s="1" t="str">
        <f>IF(TRIM(D349)="","",IFERROR(INDEX('Student Master'!H:H,MATCH(D349,'Student Master'!B:B,0)),"0"))</f>
        <v/>
      </c>
      <c r="M349" s="1" t="str">
        <f>IF(TRIM(D349)="","",IFERROR(INDEX('Student Master'!N:N,MATCH(D349,'Student Master'!B:B,0)),"0"))</f>
        <v/>
      </c>
      <c r="N349" s="1" t="str">
        <f>IF(TRIM(D349)="","",IFERROR(INDEX('Student Master'!L:L,MATCH(D349,'Student Master'!B:B,0)),"0"))</f>
        <v/>
      </c>
    </row>
    <row r="350" spans="1:14" x14ac:dyDescent="0.35">
      <c r="A350" s="1">
        <v>349</v>
      </c>
      <c r="B350" s="9"/>
      <c r="C350" s="20"/>
      <c r="D350" s="20"/>
      <c r="E350" s="20"/>
      <c r="F350" s="10"/>
      <c r="G350" s="8" t="str">
        <f>IF(TRIM(D350)="","",IFERROR(INDEX('Student Master'!W:W,MATCH(D350,'Student Master'!B:B,0)),"0"))</f>
        <v/>
      </c>
      <c r="H350" s="11" t="str">
        <f t="shared" si="7"/>
        <v/>
      </c>
      <c r="I350" s="10"/>
      <c r="J350" s="1" t="str">
        <f>IF(TRIM(D350)="","",IFERROR(INDEX('Student Master'!C:C,MATCH(D350,'Student Master'!B:B,0)),"0"))</f>
        <v/>
      </c>
      <c r="K350" s="1" t="str">
        <f>IF(TRIM(D350)="","",IFERROR(INDEX('Student Master'!D:D,MATCH(D350,'Student Master'!B:B,0)),"0"))</f>
        <v/>
      </c>
      <c r="L350" s="1" t="str">
        <f>IF(TRIM(D350)="","",IFERROR(INDEX('Student Master'!H:H,MATCH(D350,'Student Master'!B:B,0)),"0"))</f>
        <v/>
      </c>
      <c r="M350" s="1" t="str">
        <f>IF(TRIM(D350)="","",IFERROR(INDEX('Student Master'!N:N,MATCH(D350,'Student Master'!B:B,0)),"0"))</f>
        <v/>
      </c>
      <c r="N350" s="1" t="str">
        <f>IF(TRIM(D350)="","",IFERROR(INDEX('Student Master'!L:L,MATCH(D350,'Student Master'!B:B,0)),"0"))</f>
        <v/>
      </c>
    </row>
    <row r="351" spans="1:14" x14ac:dyDescent="0.35">
      <c r="A351" s="1">
        <v>350</v>
      </c>
      <c r="B351" s="9"/>
      <c r="C351" s="20"/>
      <c r="D351" s="20"/>
      <c r="E351" s="20"/>
      <c r="F351" s="10"/>
      <c r="G351" s="8" t="str">
        <f>IF(TRIM(D351)="","",IFERROR(INDEX('Student Master'!W:W,MATCH(D351,'Student Master'!B:B,0)),"0"))</f>
        <v/>
      </c>
      <c r="H351" s="11" t="str">
        <f t="shared" si="7"/>
        <v/>
      </c>
      <c r="I351" s="10"/>
      <c r="J351" s="1" t="str">
        <f>IF(TRIM(D351)="","",IFERROR(INDEX('Student Master'!C:C,MATCH(D351,'Student Master'!B:B,0)),"0"))</f>
        <v/>
      </c>
      <c r="K351" s="1" t="str">
        <f>IF(TRIM(D351)="","",IFERROR(INDEX('Student Master'!D:D,MATCH(D351,'Student Master'!B:B,0)),"0"))</f>
        <v/>
      </c>
      <c r="L351" s="1" t="str">
        <f>IF(TRIM(D351)="","",IFERROR(INDEX('Student Master'!H:H,MATCH(D351,'Student Master'!B:B,0)),"0"))</f>
        <v/>
      </c>
      <c r="M351" s="1" t="str">
        <f>IF(TRIM(D351)="","",IFERROR(INDEX('Student Master'!N:N,MATCH(D351,'Student Master'!B:B,0)),"0"))</f>
        <v/>
      </c>
      <c r="N351" s="1" t="str">
        <f>IF(TRIM(D351)="","",IFERROR(INDEX('Student Master'!L:L,MATCH(D351,'Student Master'!B:B,0)),"0"))</f>
        <v/>
      </c>
    </row>
    <row r="352" spans="1:14" x14ac:dyDescent="0.35">
      <c r="A352" s="1">
        <v>351</v>
      </c>
      <c r="B352" s="9"/>
      <c r="C352" s="20"/>
      <c r="D352" s="20"/>
      <c r="E352" s="20"/>
      <c r="F352" s="10"/>
      <c r="G352" s="8" t="str">
        <f>IF(TRIM(D352)="","",IFERROR(INDEX('Student Master'!W:W,MATCH(D352,'Student Master'!B:B,0)),"0"))</f>
        <v/>
      </c>
      <c r="H352" s="11" t="str">
        <f t="shared" si="7"/>
        <v/>
      </c>
      <c r="I352" s="10"/>
      <c r="J352" s="1" t="str">
        <f>IF(TRIM(D352)="","",IFERROR(INDEX('Student Master'!C:C,MATCH(D352,'Student Master'!B:B,0)),"0"))</f>
        <v/>
      </c>
      <c r="K352" s="1" t="str">
        <f>IF(TRIM(D352)="","",IFERROR(INDEX('Student Master'!D:D,MATCH(D352,'Student Master'!B:B,0)),"0"))</f>
        <v/>
      </c>
      <c r="L352" s="1" t="str">
        <f>IF(TRIM(D352)="","",IFERROR(INDEX('Student Master'!H:H,MATCH(D352,'Student Master'!B:B,0)),"0"))</f>
        <v/>
      </c>
      <c r="M352" s="1" t="str">
        <f>IF(TRIM(D352)="","",IFERROR(INDEX('Student Master'!N:N,MATCH(D352,'Student Master'!B:B,0)),"0"))</f>
        <v/>
      </c>
      <c r="N352" s="1" t="str">
        <f>IF(TRIM(D352)="","",IFERROR(INDEX('Student Master'!L:L,MATCH(D352,'Student Master'!B:B,0)),"0"))</f>
        <v/>
      </c>
    </row>
    <row r="353" spans="1:14" x14ac:dyDescent="0.35">
      <c r="A353" s="1">
        <v>352</v>
      </c>
      <c r="B353" s="9"/>
      <c r="C353" s="20"/>
      <c r="D353" s="20"/>
      <c r="E353" s="20"/>
      <c r="F353" s="10"/>
      <c r="G353" s="8" t="str">
        <f>IF(TRIM(D353)="","",IFERROR(INDEX('Student Master'!W:W,MATCH(D353,'Student Master'!B:B,0)),"0"))</f>
        <v/>
      </c>
      <c r="H353" s="11" t="str">
        <f t="shared" si="7"/>
        <v/>
      </c>
      <c r="I353" s="10"/>
      <c r="J353" s="1" t="str">
        <f>IF(TRIM(D353)="","",IFERROR(INDEX('Student Master'!C:C,MATCH(D353,'Student Master'!B:B,0)),"0"))</f>
        <v/>
      </c>
      <c r="K353" s="1" t="str">
        <f>IF(TRIM(D353)="","",IFERROR(INDEX('Student Master'!D:D,MATCH(D353,'Student Master'!B:B,0)),"0"))</f>
        <v/>
      </c>
      <c r="L353" s="1" t="str">
        <f>IF(TRIM(D353)="","",IFERROR(INDEX('Student Master'!H:H,MATCH(D353,'Student Master'!B:B,0)),"0"))</f>
        <v/>
      </c>
      <c r="M353" s="1" t="str">
        <f>IF(TRIM(D353)="","",IFERROR(INDEX('Student Master'!N:N,MATCH(D353,'Student Master'!B:B,0)),"0"))</f>
        <v/>
      </c>
      <c r="N353" s="1" t="str">
        <f>IF(TRIM(D353)="","",IFERROR(INDEX('Student Master'!L:L,MATCH(D353,'Student Master'!B:B,0)),"0"))</f>
        <v/>
      </c>
    </row>
    <row r="354" spans="1:14" x14ac:dyDescent="0.35">
      <c r="A354" s="1">
        <v>353</v>
      </c>
      <c r="B354" s="9"/>
      <c r="C354" s="20"/>
      <c r="D354" s="20"/>
      <c r="E354" s="20"/>
      <c r="F354" s="10"/>
      <c r="G354" s="8" t="str">
        <f>IF(TRIM(D354)="","",IFERROR(INDEX('Student Master'!W:W,MATCH(D354,'Student Master'!B:B,0)),"0"))</f>
        <v/>
      </c>
      <c r="H354" s="11" t="str">
        <f t="shared" si="7"/>
        <v/>
      </c>
      <c r="I354" s="10"/>
      <c r="J354" s="1" t="str">
        <f>IF(TRIM(D354)="","",IFERROR(INDEX('Student Master'!C:C,MATCH(D354,'Student Master'!B:B,0)),"0"))</f>
        <v/>
      </c>
      <c r="K354" s="1" t="str">
        <f>IF(TRIM(D354)="","",IFERROR(INDEX('Student Master'!D:D,MATCH(D354,'Student Master'!B:B,0)),"0"))</f>
        <v/>
      </c>
      <c r="L354" s="1" t="str">
        <f>IF(TRIM(D354)="","",IFERROR(INDEX('Student Master'!H:H,MATCH(D354,'Student Master'!B:B,0)),"0"))</f>
        <v/>
      </c>
      <c r="M354" s="1" t="str">
        <f>IF(TRIM(D354)="","",IFERROR(INDEX('Student Master'!N:N,MATCH(D354,'Student Master'!B:B,0)),"0"))</f>
        <v/>
      </c>
      <c r="N354" s="1" t="str">
        <f>IF(TRIM(D354)="","",IFERROR(INDEX('Student Master'!L:L,MATCH(D354,'Student Master'!B:B,0)),"0"))</f>
        <v/>
      </c>
    </row>
    <row r="355" spans="1:14" x14ac:dyDescent="0.35">
      <c r="A355" s="1">
        <v>354</v>
      </c>
      <c r="B355" s="9"/>
      <c r="C355" s="20"/>
      <c r="D355" s="20"/>
      <c r="E355" s="20"/>
      <c r="F355" s="10"/>
      <c r="G355" s="8" t="str">
        <f>IF(TRIM(D355)="","",IFERROR(INDEX('Student Master'!W:W,MATCH(D355,'Student Master'!B:B,0)),"0"))</f>
        <v/>
      </c>
      <c r="H355" s="11" t="str">
        <f t="shared" si="7"/>
        <v/>
      </c>
      <c r="I355" s="10"/>
      <c r="J355" s="1" t="str">
        <f>IF(TRIM(D355)="","",IFERROR(INDEX('Student Master'!C:C,MATCH(D355,'Student Master'!B:B,0)),"0"))</f>
        <v/>
      </c>
      <c r="K355" s="1" t="str">
        <f>IF(TRIM(D355)="","",IFERROR(INDEX('Student Master'!D:D,MATCH(D355,'Student Master'!B:B,0)),"0"))</f>
        <v/>
      </c>
      <c r="L355" s="1" t="str">
        <f>IF(TRIM(D355)="","",IFERROR(INDEX('Student Master'!H:H,MATCH(D355,'Student Master'!B:B,0)),"0"))</f>
        <v/>
      </c>
      <c r="M355" s="1" t="str">
        <f>IF(TRIM(D355)="","",IFERROR(INDEX('Student Master'!N:N,MATCH(D355,'Student Master'!B:B,0)),"0"))</f>
        <v/>
      </c>
      <c r="N355" s="1" t="str">
        <f>IF(TRIM(D355)="","",IFERROR(INDEX('Student Master'!L:L,MATCH(D355,'Student Master'!B:B,0)),"0"))</f>
        <v/>
      </c>
    </row>
    <row r="356" spans="1:14" x14ac:dyDescent="0.35">
      <c r="A356" s="1">
        <v>355</v>
      </c>
      <c r="B356" s="9"/>
      <c r="C356" s="20"/>
      <c r="D356" s="20"/>
      <c r="E356" s="20"/>
      <c r="F356" s="10"/>
      <c r="G356" s="8" t="str">
        <f>IF(TRIM(D356)="","",IFERROR(INDEX('Student Master'!W:W,MATCH(D356,'Student Master'!B:B,0)),"0"))</f>
        <v/>
      </c>
      <c r="H356" s="11" t="str">
        <f t="shared" si="7"/>
        <v/>
      </c>
      <c r="I356" s="10"/>
      <c r="J356" s="1" t="str">
        <f>IF(TRIM(D356)="","",IFERROR(INDEX('Student Master'!C:C,MATCH(D356,'Student Master'!B:B,0)),"0"))</f>
        <v/>
      </c>
      <c r="K356" s="1" t="str">
        <f>IF(TRIM(D356)="","",IFERROR(INDEX('Student Master'!D:D,MATCH(D356,'Student Master'!B:B,0)),"0"))</f>
        <v/>
      </c>
      <c r="L356" s="1" t="str">
        <f>IF(TRIM(D356)="","",IFERROR(INDEX('Student Master'!H:H,MATCH(D356,'Student Master'!B:B,0)),"0"))</f>
        <v/>
      </c>
      <c r="M356" s="1" t="str">
        <f>IF(TRIM(D356)="","",IFERROR(INDEX('Student Master'!N:N,MATCH(D356,'Student Master'!B:B,0)),"0"))</f>
        <v/>
      </c>
      <c r="N356" s="1" t="str">
        <f>IF(TRIM(D356)="","",IFERROR(INDEX('Student Master'!L:L,MATCH(D356,'Student Master'!B:B,0)),"0"))</f>
        <v/>
      </c>
    </row>
    <row r="357" spans="1:14" x14ac:dyDescent="0.35">
      <c r="A357" s="1">
        <v>356</v>
      </c>
      <c r="B357" s="9"/>
      <c r="C357" s="20"/>
      <c r="D357" s="20"/>
      <c r="E357" s="20"/>
      <c r="F357" s="10"/>
      <c r="G357" s="8" t="str">
        <f>IF(TRIM(D357)="","",IFERROR(INDEX('Student Master'!W:W,MATCH(D357,'Student Master'!B:B,0)),"0"))</f>
        <v/>
      </c>
      <c r="H357" s="11" t="str">
        <f t="shared" si="7"/>
        <v/>
      </c>
      <c r="I357" s="10"/>
      <c r="J357" s="1" t="str">
        <f>IF(TRIM(D357)="","",IFERROR(INDEX('Student Master'!C:C,MATCH(D357,'Student Master'!B:B,0)),"0"))</f>
        <v/>
      </c>
      <c r="K357" s="1" t="str">
        <f>IF(TRIM(D357)="","",IFERROR(INDEX('Student Master'!D:D,MATCH(D357,'Student Master'!B:B,0)),"0"))</f>
        <v/>
      </c>
      <c r="L357" s="1" t="str">
        <f>IF(TRIM(D357)="","",IFERROR(INDEX('Student Master'!H:H,MATCH(D357,'Student Master'!B:B,0)),"0"))</f>
        <v/>
      </c>
      <c r="M357" s="1" t="str">
        <f>IF(TRIM(D357)="","",IFERROR(INDEX('Student Master'!N:N,MATCH(D357,'Student Master'!B:B,0)),"0"))</f>
        <v/>
      </c>
      <c r="N357" s="1" t="str">
        <f>IF(TRIM(D357)="","",IFERROR(INDEX('Student Master'!L:L,MATCH(D357,'Student Master'!B:B,0)),"0"))</f>
        <v/>
      </c>
    </row>
    <row r="358" spans="1:14" x14ac:dyDescent="0.35">
      <c r="A358" s="1">
        <v>357</v>
      </c>
      <c r="B358" s="9"/>
      <c r="C358" s="20"/>
      <c r="D358" s="20"/>
      <c r="E358" s="20"/>
      <c r="F358" s="10"/>
      <c r="G358" s="8" t="str">
        <f>IF(TRIM(D358)="","",IFERROR(INDEX('Student Master'!W:W,MATCH(D358,'Student Master'!B:B,0)),"0"))</f>
        <v/>
      </c>
      <c r="H358" s="11" t="str">
        <f t="shared" si="7"/>
        <v/>
      </c>
      <c r="I358" s="10"/>
      <c r="J358" s="1" t="str">
        <f>IF(TRIM(D358)="","",IFERROR(INDEX('Student Master'!C:C,MATCH(D358,'Student Master'!B:B,0)),"0"))</f>
        <v/>
      </c>
      <c r="K358" s="1" t="str">
        <f>IF(TRIM(D358)="","",IFERROR(INDEX('Student Master'!D:D,MATCH(D358,'Student Master'!B:B,0)),"0"))</f>
        <v/>
      </c>
      <c r="L358" s="1" t="str">
        <f>IF(TRIM(D358)="","",IFERROR(INDEX('Student Master'!H:H,MATCH(D358,'Student Master'!B:B,0)),"0"))</f>
        <v/>
      </c>
      <c r="M358" s="1" t="str">
        <f>IF(TRIM(D358)="","",IFERROR(INDEX('Student Master'!N:N,MATCH(D358,'Student Master'!B:B,0)),"0"))</f>
        <v/>
      </c>
      <c r="N358" s="1" t="str">
        <f>IF(TRIM(D358)="","",IFERROR(INDEX('Student Master'!L:L,MATCH(D358,'Student Master'!B:B,0)),"0"))</f>
        <v/>
      </c>
    </row>
    <row r="359" spans="1:14" x14ac:dyDescent="0.35">
      <c r="A359" s="1">
        <v>358</v>
      </c>
      <c r="B359" s="9"/>
      <c r="C359" s="20"/>
      <c r="D359" s="20"/>
      <c r="E359" s="20"/>
      <c r="F359" s="10"/>
      <c r="G359" s="8" t="str">
        <f>IF(TRIM(D359)="","",IFERROR(INDEX('Student Master'!W:W,MATCH(D359,'Student Master'!B:B,0)),"0"))</f>
        <v/>
      </c>
      <c r="H359" s="11" t="str">
        <f t="shared" si="7"/>
        <v/>
      </c>
      <c r="I359" s="10"/>
      <c r="J359" s="1" t="str">
        <f>IF(TRIM(D359)="","",IFERROR(INDEX('Student Master'!C:C,MATCH(D359,'Student Master'!B:B,0)),"0"))</f>
        <v/>
      </c>
      <c r="K359" s="1" t="str">
        <f>IF(TRIM(D359)="","",IFERROR(INDEX('Student Master'!D:D,MATCH(D359,'Student Master'!B:B,0)),"0"))</f>
        <v/>
      </c>
      <c r="L359" s="1" t="str">
        <f>IF(TRIM(D359)="","",IFERROR(INDEX('Student Master'!H:H,MATCH(D359,'Student Master'!B:B,0)),"0"))</f>
        <v/>
      </c>
      <c r="M359" s="1" t="str">
        <f>IF(TRIM(D359)="","",IFERROR(INDEX('Student Master'!N:N,MATCH(D359,'Student Master'!B:B,0)),"0"))</f>
        <v/>
      </c>
      <c r="N359" s="1" t="str">
        <f>IF(TRIM(D359)="","",IFERROR(INDEX('Student Master'!L:L,MATCH(D359,'Student Master'!B:B,0)),"0"))</f>
        <v/>
      </c>
    </row>
    <row r="360" spans="1:14" x14ac:dyDescent="0.35">
      <c r="A360" s="1">
        <v>359</v>
      </c>
      <c r="B360" s="9"/>
      <c r="C360" s="20"/>
      <c r="D360" s="20"/>
      <c r="E360" s="20"/>
      <c r="F360" s="10"/>
      <c r="G360" s="8" t="str">
        <f>IF(TRIM(D360)="","",IFERROR(INDEX('Student Master'!W:W,MATCH(D360,'Student Master'!B:B,0)),"0"))</f>
        <v/>
      </c>
      <c r="H360" s="11" t="str">
        <f t="shared" si="7"/>
        <v/>
      </c>
      <c r="I360" s="10"/>
      <c r="J360" s="1" t="str">
        <f>IF(TRIM(D360)="","",IFERROR(INDEX('Student Master'!C:C,MATCH(D360,'Student Master'!B:B,0)),"0"))</f>
        <v/>
      </c>
      <c r="K360" s="1" t="str">
        <f>IF(TRIM(D360)="","",IFERROR(INDEX('Student Master'!D:D,MATCH(D360,'Student Master'!B:B,0)),"0"))</f>
        <v/>
      </c>
      <c r="L360" s="1" t="str">
        <f>IF(TRIM(D360)="","",IFERROR(INDEX('Student Master'!H:H,MATCH(D360,'Student Master'!B:B,0)),"0"))</f>
        <v/>
      </c>
      <c r="M360" s="1" t="str">
        <f>IF(TRIM(D360)="","",IFERROR(INDEX('Student Master'!N:N,MATCH(D360,'Student Master'!B:B,0)),"0"))</f>
        <v/>
      </c>
      <c r="N360" s="1" t="str">
        <f>IF(TRIM(D360)="","",IFERROR(INDEX('Student Master'!L:L,MATCH(D360,'Student Master'!B:B,0)),"0"))</f>
        <v/>
      </c>
    </row>
    <row r="361" spans="1:14" x14ac:dyDescent="0.35">
      <c r="A361" s="1">
        <v>360</v>
      </c>
      <c r="B361" s="9"/>
      <c r="C361" s="20"/>
      <c r="D361" s="20"/>
      <c r="E361" s="20"/>
      <c r="F361" s="10"/>
      <c r="G361" s="8" t="str">
        <f>IF(TRIM(D361)="","",IFERROR(INDEX('Student Master'!W:W,MATCH(D361,'Student Master'!B:B,0)),"0"))</f>
        <v/>
      </c>
      <c r="H361" s="11" t="str">
        <f t="shared" si="7"/>
        <v/>
      </c>
      <c r="I361" s="10"/>
      <c r="J361" s="1" t="str">
        <f>IF(TRIM(D361)="","",IFERROR(INDEX('Student Master'!C:C,MATCH(D361,'Student Master'!B:B,0)),"0"))</f>
        <v/>
      </c>
      <c r="K361" s="1" t="str">
        <f>IF(TRIM(D361)="","",IFERROR(INDEX('Student Master'!D:D,MATCH(D361,'Student Master'!B:B,0)),"0"))</f>
        <v/>
      </c>
      <c r="L361" s="1" t="str">
        <f>IF(TRIM(D361)="","",IFERROR(INDEX('Student Master'!H:H,MATCH(D361,'Student Master'!B:B,0)),"0"))</f>
        <v/>
      </c>
      <c r="M361" s="1" t="str">
        <f>IF(TRIM(D361)="","",IFERROR(INDEX('Student Master'!N:N,MATCH(D361,'Student Master'!B:B,0)),"0"))</f>
        <v/>
      </c>
      <c r="N361" s="1" t="str">
        <f>IF(TRIM(D361)="","",IFERROR(INDEX('Student Master'!L:L,MATCH(D361,'Student Master'!B:B,0)),"0"))</f>
        <v/>
      </c>
    </row>
    <row r="362" spans="1:14" x14ac:dyDescent="0.35">
      <c r="A362" s="1">
        <v>361</v>
      </c>
      <c r="B362" s="9"/>
      <c r="C362" s="20"/>
      <c r="D362" s="20"/>
      <c r="E362" s="20"/>
      <c r="F362" s="10"/>
      <c r="G362" s="8" t="str">
        <f>IF(TRIM(D362)="","",IFERROR(INDEX('Student Master'!W:W,MATCH(D362,'Student Master'!B:B,0)),"0"))</f>
        <v/>
      </c>
      <c r="H362" s="11" t="str">
        <f t="shared" si="7"/>
        <v/>
      </c>
      <c r="I362" s="10"/>
      <c r="J362" s="1" t="str">
        <f>IF(TRIM(D362)="","",IFERROR(INDEX('Student Master'!C:C,MATCH(D362,'Student Master'!B:B,0)),"0"))</f>
        <v/>
      </c>
      <c r="K362" s="1" t="str">
        <f>IF(TRIM(D362)="","",IFERROR(INDEX('Student Master'!D:D,MATCH(D362,'Student Master'!B:B,0)),"0"))</f>
        <v/>
      </c>
      <c r="L362" s="1" t="str">
        <f>IF(TRIM(D362)="","",IFERROR(INDEX('Student Master'!H:H,MATCH(D362,'Student Master'!B:B,0)),"0"))</f>
        <v/>
      </c>
      <c r="M362" s="1" t="str">
        <f>IF(TRIM(D362)="","",IFERROR(INDEX('Student Master'!N:N,MATCH(D362,'Student Master'!B:B,0)),"0"))</f>
        <v/>
      </c>
      <c r="N362" s="1" t="str">
        <f>IF(TRIM(D362)="","",IFERROR(INDEX('Student Master'!L:L,MATCH(D362,'Student Master'!B:B,0)),"0"))</f>
        <v/>
      </c>
    </row>
    <row r="363" spans="1:14" x14ac:dyDescent="0.35">
      <c r="A363" s="1">
        <v>362</v>
      </c>
      <c r="B363" s="9"/>
      <c r="C363" s="20"/>
      <c r="D363" s="20"/>
      <c r="E363" s="20"/>
      <c r="F363" s="10"/>
      <c r="G363" s="8" t="str">
        <f>IF(TRIM(D363)="","",IFERROR(INDEX('Student Master'!W:W,MATCH(D363,'Student Master'!B:B,0)),"0"))</f>
        <v/>
      </c>
      <c r="H363" s="11" t="str">
        <f t="shared" si="7"/>
        <v/>
      </c>
      <c r="I363" s="10"/>
      <c r="J363" s="1" t="str">
        <f>IF(TRIM(D363)="","",IFERROR(INDEX('Student Master'!C:C,MATCH(D363,'Student Master'!B:B,0)),"0"))</f>
        <v/>
      </c>
      <c r="K363" s="1" t="str">
        <f>IF(TRIM(D363)="","",IFERROR(INDEX('Student Master'!D:D,MATCH(D363,'Student Master'!B:B,0)),"0"))</f>
        <v/>
      </c>
      <c r="L363" s="1" t="str">
        <f>IF(TRIM(D363)="","",IFERROR(INDEX('Student Master'!H:H,MATCH(D363,'Student Master'!B:B,0)),"0"))</f>
        <v/>
      </c>
      <c r="M363" s="1" t="str">
        <f>IF(TRIM(D363)="","",IFERROR(INDEX('Student Master'!N:N,MATCH(D363,'Student Master'!B:B,0)),"0"))</f>
        <v/>
      </c>
      <c r="N363" s="1" t="str">
        <f>IF(TRIM(D363)="","",IFERROR(INDEX('Student Master'!L:L,MATCH(D363,'Student Master'!B:B,0)),"0"))</f>
        <v/>
      </c>
    </row>
    <row r="364" spans="1:14" x14ac:dyDescent="0.35">
      <c r="A364" s="1">
        <v>363</v>
      </c>
      <c r="B364" s="9"/>
      <c r="C364" s="20"/>
      <c r="D364" s="20"/>
      <c r="E364" s="20"/>
      <c r="F364" s="10"/>
      <c r="G364" s="8" t="str">
        <f>IF(TRIM(D364)="","",IFERROR(INDEX('Student Master'!W:W,MATCH(D364,'Student Master'!B:B,0)),"0"))</f>
        <v/>
      </c>
      <c r="H364" s="11" t="str">
        <f t="shared" si="7"/>
        <v/>
      </c>
      <c r="I364" s="10"/>
      <c r="J364" s="1" t="str">
        <f>IF(TRIM(D364)="","",IFERROR(INDEX('Student Master'!C:C,MATCH(D364,'Student Master'!B:B,0)),"0"))</f>
        <v/>
      </c>
      <c r="K364" s="1" t="str">
        <f>IF(TRIM(D364)="","",IFERROR(INDEX('Student Master'!D:D,MATCH(D364,'Student Master'!B:B,0)),"0"))</f>
        <v/>
      </c>
      <c r="L364" s="1" t="str">
        <f>IF(TRIM(D364)="","",IFERROR(INDEX('Student Master'!H:H,MATCH(D364,'Student Master'!B:B,0)),"0"))</f>
        <v/>
      </c>
      <c r="M364" s="1" t="str">
        <f>IF(TRIM(D364)="","",IFERROR(INDEX('Student Master'!N:N,MATCH(D364,'Student Master'!B:B,0)),"0"))</f>
        <v/>
      </c>
      <c r="N364" s="1" t="str">
        <f>IF(TRIM(D364)="","",IFERROR(INDEX('Student Master'!L:L,MATCH(D364,'Student Master'!B:B,0)),"0"))</f>
        <v/>
      </c>
    </row>
    <row r="365" spans="1:14" x14ac:dyDescent="0.35">
      <c r="A365" s="1">
        <v>364</v>
      </c>
      <c r="B365" s="9"/>
      <c r="C365" s="20"/>
      <c r="D365" s="20"/>
      <c r="E365" s="20"/>
      <c r="F365" s="10"/>
      <c r="G365" s="8" t="str">
        <f>IF(TRIM(D365)="","",IFERROR(INDEX('Student Master'!W:W,MATCH(D365,'Student Master'!B:B,0)),"0"))</f>
        <v/>
      </c>
      <c r="H365" s="11" t="str">
        <f t="shared" si="7"/>
        <v/>
      </c>
      <c r="I365" s="10"/>
      <c r="J365" s="1" t="str">
        <f>IF(TRIM(D365)="","",IFERROR(INDEX('Student Master'!C:C,MATCH(D365,'Student Master'!B:B,0)),"0"))</f>
        <v/>
      </c>
      <c r="K365" s="1" t="str">
        <f>IF(TRIM(D365)="","",IFERROR(INDEX('Student Master'!D:D,MATCH(D365,'Student Master'!B:B,0)),"0"))</f>
        <v/>
      </c>
      <c r="L365" s="1" t="str">
        <f>IF(TRIM(D365)="","",IFERROR(INDEX('Student Master'!H:H,MATCH(D365,'Student Master'!B:B,0)),"0"))</f>
        <v/>
      </c>
      <c r="M365" s="1" t="str">
        <f>IF(TRIM(D365)="","",IFERROR(INDEX('Student Master'!N:N,MATCH(D365,'Student Master'!B:B,0)),"0"))</f>
        <v/>
      </c>
      <c r="N365" s="1" t="str">
        <f>IF(TRIM(D365)="","",IFERROR(INDEX('Student Master'!L:L,MATCH(D365,'Student Master'!B:B,0)),"0"))</f>
        <v/>
      </c>
    </row>
    <row r="366" spans="1:14" x14ac:dyDescent="0.35">
      <c r="A366" s="1">
        <v>365</v>
      </c>
      <c r="B366" s="9"/>
      <c r="C366" s="20"/>
      <c r="D366" s="20"/>
      <c r="E366" s="20"/>
      <c r="F366" s="10"/>
      <c r="G366" s="8" t="str">
        <f>IF(TRIM(D366)="","",IFERROR(INDEX('Student Master'!W:W,MATCH(D366,'Student Master'!B:B,0)),"0"))</f>
        <v/>
      </c>
      <c r="H366" s="11" t="str">
        <f t="shared" si="7"/>
        <v/>
      </c>
      <c r="I366" s="10"/>
      <c r="J366" s="1" t="str">
        <f>IF(TRIM(D366)="","",IFERROR(INDEX('Student Master'!C:C,MATCH(D366,'Student Master'!B:B,0)),"0"))</f>
        <v/>
      </c>
      <c r="K366" s="1" t="str">
        <f>IF(TRIM(D366)="","",IFERROR(INDEX('Student Master'!D:D,MATCH(D366,'Student Master'!B:B,0)),"0"))</f>
        <v/>
      </c>
      <c r="L366" s="1" t="str">
        <f>IF(TRIM(D366)="","",IFERROR(INDEX('Student Master'!H:H,MATCH(D366,'Student Master'!B:B,0)),"0"))</f>
        <v/>
      </c>
      <c r="M366" s="1" t="str">
        <f>IF(TRIM(D366)="","",IFERROR(INDEX('Student Master'!N:N,MATCH(D366,'Student Master'!B:B,0)),"0"))</f>
        <v/>
      </c>
      <c r="N366" s="1" t="str">
        <f>IF(TRIM(D366)="","",IFERROR(INDEX('Student Master'!L:L,MATCH(D366,'Student Master'!B:B,0)),"0"))</f>
        <v/>
      </c>
    </row>
    <row r="367" spans="1:14" x14ac:dyDescent="0.35">
      <c r="A367" s="1">
        <v>366</v>
      </c>
      <c r="B367" s="9"/>
      <c r="C367" s="20"/>
      <c r="D367" s="20"/>
      <c r="E367" s="20"/>
      <c r="F367" s="10"/>
      <c r="G367" s="8" t="str">
        <f>IF(TRIM(D367)="","",IFERROR(INDEX('Student Master'!W:W,MATCH(D367,'Student Master'!B:B,0)),"0"))</f>
        <v/>
      </c>
      <c r="H367" s="11" t="str">
        <f t="shared" si="7"/>
        <v/>
      </c>
      <c r="I367" s="10"/>
      <c r="J367" s="1" t="str">
        <f>IF(TRIM(D367)="","",IFERROR(INDEX('Student Master'!C:C,MATCH(D367,'Student Master'!B:B,0)),"0"))</f>
        <v/>
      </c>
      <c r="K367" s="1" t="str">
        <f>IF(TRIM(D367)="","",IFERROR(INDEX('Student Master'!D:D,MATCH(D367,'Student Master'!B:B,0)),"0"))</f>
        <v/>
      </c>
      <c r="L367" s="1" t="str">
        <f>IF(TRIM(D367)="","",IFERROR(INDEX('Student Master'!H:H,MATCH(D367,'Student Master'!B:B,0)),"0"))</f>
        <v/>
      </c>
      <c r="M367" s="1" t="str">
        <f>IF(TRIM(D367)="","",IFERROR(INDEX('Student Master'!N:N,MATCH(D367,'Student Master'!B:B,0)),"0"))</f>
        <v/>
      </c>
      <c r="N367" s="1" t="str">
        <f>IF(TRIM(D367)="","",IFERROR(INDEX('Student Master'!L:L,MATCH(D367,'Student Master'!B:B,0)),"0"))</f>
        <v/>
      </c>
    </row>
    <row r="368" spans="1:14" x14ac:dyDescent="0.35">
      <c r="A368" s="1">
        <v>367</v>
      </c>
      <c r="B368" s="9"/>
      <c r="C368" s="20"/>
      <c r="D368" s="20"/>
      <c r="E368" s="20"/>
      <c r="F368" s="10"/>
      <c r="G368" s="8" t="str">
        <f>IF(TRIM(D368)="","",IFERROR(INDEX('Student Master'!W:W,MATCH(D368,'Student Master'!B:B,0)),"0"))</f>
        <v/>
      </c>
      <c r="H368" s="11" t="str">
        <f t="shared" si="7"/>
        <v/>
      </c>
      <c r="I368" s="10"/>
      <c r="J368" s="1" t="str">
        <f>IF(TRIM(D368)="","",IFERROR(INDEX('Student Master'!C:C,MATCH(D368,'Student Master'!B:B,0)),"0"))</f>
        <v/>
      </c>
      <c r="K368" s="1" t="str">
        <f>IF(TRIM(D368)="","",IFERROR(INDEX('Student Master'!D:D,MATCH(D368,'Student Master'!B:B,0)),"0"))</f>
        <v/>
      </c>
      <c r="L368" s="1" t="str">
        <f>IF(TRIM(D368)="","",IFERROR(INDEX('Student Master'!H:H,MATCH(D368,'Student Master'!B:B,0)),"0"))</f>
        <v/>
      </c>
      <c r="M368" s="1" t="str">
        <f>IF(TRIM(D368)="","",IFERROR(INDEX('Student Master'!N:N,MATCH(D368,'Student Master'!B:B,0)),"0"))</f>
        <v/>
      </c>
      <c r="N368" s="1" t="str">
        <f>IF(TRIM(D368)="","",IFERROR(INDEX('Student Master'!L:L,MATCH(D368,'Student Master'!B:B,0)),"0"))</f>
        <v/>
      </c>
    </row>
    <row r="369" spans="1:14" x14ac:dyDescent="0.35">
      <c r="A369" s="1">
        <v>368</v>
      </c>
      <c r="B369" s="9"/>
      <c r="C369" s="20"/>
      <c r="D369" s="20"/>
      <c r="E369" s="20"/>
      <c r="F369" s="10"/>
      <c r="G369" s="8" t="str">
        <f>IF(TRIM(D369)="","",IFERROR(INDEX('Student Master'!W:W,MATCH(D369,'Student Master'!B:B,0)),"0"))</f>
        <v/>
      </c>
      <c r="H369" s="11" t="str">
        <f t="shared" si="7"/>
        <v/>
      </c>
      <c r="I369" s="10"/>
      <c r="J369" s="1" t="str">
        <f>IF(TRIM(D369)="","",IFERROR(INDEX('Student Master'!C:C,MATCH(D369,'Student Master'!B:B,0)),"0"))</f>
        <v/>
      </c>
      <c r="K369" s="1" t="str">
        <f>IF(TRIM(D369)="","",IFERROR(INDEX('Student Master'!D:D,MATCH(D369,'Student Master'!B:B,0)),"0"))</f>
        <v/>
      </c>
      <c r="L369" s="1" t="str">
        <f>IF(TRIM(D369)="","",IFERROR(INDEX('Student Master'!H:H,MATCH(D369,'Student Master'!B:B,0)),"0"))</f>
        <v/>
      </c>
      <c r="M369" s="1" t="str">
        <f>IF(TRIM(D369)="","",IFERROR(INDEX('Student Master'!N:N,MATCH(D369,'Student Master'!B:B,0)),"0"))</f>
        <v/>
      </c>
      <c r="N369" s="1" t="str">
        <f>IF(TRIM(D369)="","",IFERROR(INDEX('Student Master'!L:L,MATCH(D369,'Student Master'!B:B,0)),"0"))</f>
        <v/>
      </c>
    </row>
    <row r="370" spans="1:14" x14ac:dyDescent="0.35">
      <c r="A370" s="1">
        <v>369</v>
      </c>
      <c r="B370" s="9"/>
      <c r="C370" s="20"/>
      <c r="D370" s="20"/>
      <c r="E370" s="20"/>
      <c r="F370" s="10"/>
      <c r="G370" s="8" t="str">
        <f>IF(TRIM(D370)="","",IFERROR(INDEX('Student Master'!W:W,MATCH(D370,'Student Master'!B:B,0)),"0"))</f>
        <v/>
      </c>
      <c r="H370" s="11" t="str">
        <f t="shared" si="7"/>
        <v/>
      </c>
      <c r="I370" s="10"/>
      <c r="J370" s="1" t="str">
        <f>IF(TRIM(D370)="","",IFERROR(INDEX('Student Master'!C:C,MATCH(D370,'Student Master'!B:B,0)),"0"))</f>
        <v/>
      </c>
      <c r="K370" s="1" t="str">
        <f>IF(TRIM(D370)="","",IFERROR(INDEX('Student Master'!D:D,MATCH(D370,'Student Master'!B:B,0)),"0"))</f>
        <v/>
      </c>
      <c r="L370" s="1" t="str">
        <f>IF(TRIM(D370)="","",IFERROR(INDEX('Student Master'!H:H,MATCH(D370,'Student Master'!B:B,0)),"0"))</f>
        <v/>
      </c>
      <c r="M370" s="1" t="str">
        <f>IF(TRIM(D370)="","",IFERROR(INDEX('Student Master'!N:N,MATCH(D370,'Student Master'!B:B,0)),"0"))</f>
        <v/>
      </c>
      <c r="N370" s="1" t="str">
        <f>IF(TRIM(D370)="","",IFERROR(INDEX('Student Master'!L:L,MATCH(D370,'Student Master'!B:B,0)),"0"))</f>
        <v/>
      </c>
    </row>
    <row r="371" spans="1:14" x14ac:dyDescent="0.35">
      <c r="A371" s="1">
        <v>370</v>
      </c>
      <c r="B371" s="9"/>
      <c r="C371" s="20"/>
      <c r="D371" s="20"/>
      <c r="E371" s="20"/>
      <c r="F371" s="10"/>
      <c r="G371" s="8" t="str">
        <f>IF(TRIM(D371)="","",IFERROR(INDEX('Student Master'!W:W,MATCH(D371,'Student Master'!B:B,0)),"0"))</f>
        <v/>
      </c>
      <c r="H371" s="11" t="str">
        <f t="shared" si="7"/>
        <v/>
      </c>
      <c r="I371" s="10"/>
      <c r="J371" s="1" t="str">
        <f>IF(TRIM(D371)="","",IFERROR(INDEX('Student Master'!C:C,MATCH(D371,'Student Master'!B:B,0)),"0"))</f>
        <v/>
      </c>
      <c r="K371" s="1" t="str">
        <f>IF(TRIM(D371)="","",IFERROR(INDEX('Student Master'!D:D,MATCH(D371,'Student Master'!B:B,0)),"0"))</f>
        <v/>
      </c>
      <c r="L371" s="1" t="str">
        <f>IF(TRIM(D371)="","",IFERROR(INDEX('Student Master'!H:H,MATCH(D371,'Student Master'!B:B,0)),"0"))</f>
        <v/>
      </c>
      <c r="M371" s="1" t="str">
        <f>IF(TRIM(D371)="","",IFERROR(INDEX('Student Master'!N:N,MATCH(D371,'Student Master'!B:B,0)),"0"))</f>
        <v/>
      </c>
      <c r="N371" s="1" t="str">
        <f>IF(TRIM(D371)="","",IFERROR(INDEX('Student Master'!L:L,MATCH(D371,'Student Master'!B:B,0)),"0"))</f>
        <v/>
      </c>
    </row>
    <row r="372" spans="1:14" x14ac:dyDescent="0.35">
      <c r="A372" s="1">
        <v>371</v>
      </c>
      <c r="B372" s="9"/>
      <c r="C372" s="20"/>
      <c r="D372" s="20"/>
      <c r="E372" s="20"/>
      <c r="F372" s="10"/>
      <c r="G372" s="8" t="str">
        <f>IF(TRIM(D372)="","",IFERROR(INDEX('Student Master'!W:W,MATCH(D372,'Student Master'!B:B,0)),"0"))</f>
        <v/>
      </c>
      <c r="H372" s="11" t="str">
        <f t="shared" si="7"/>
        <v/>
      </c>
      <c r="I372" s="10"/>
      <c r="J372" s="1" t="str">
        <f>IF(TRIM(D372)="","",IFERROR(INDEX('Student Master'!C:C,MATCH(D372,'Student Master'!B:B,0)),"0"))</f>
        <v/>
      </c>
      <c r="K372" s="1" t="str">
        <f>IF(TRIM(D372)="","",IFERROR(INDEX('Student Master'!D:D,MATCH(D372,'Student Master'!B:B,0)),"0"))</f>
        <v/>
      </c>
      <c r="L372" s="1" t="str">
        <f>IF(TRIM(D372)="","",IFERROR(INDEX('Student Master'!H:H,MATCH(D372,'Student Master'!B:B,0)),"0"))</f>
        <v/>
      </c>
      <c r="M372" s="1" t="str">
        <f>IF(TRIM(D372)="","",IFERROR(INDEX('Student Master'!N:N,MATCH(D372,'Student Master'!B:B,0)),"0"))</f>
        <v/>
      </c>
      <c r="N372" s="1" t="str">
        <f>IF(TRIM(D372)="","",IFERROR(INDEX('Student Master'!L:L,MATCH(D372,'Student Master'!B:B,0)),"0"))</f>
        <v/>
      </c>
    </row>
    <row r="373" spans="1:14" x14ac:dyDescent="0.35">
      <c r="A373" s="1">
        <v>372</v>
      </c>
      <c r="B373" s="9"/>
      <c r="C373" s="20"/>
      <c r="D373" s="20"/>
      <c r="E373" s="20"/>
      <c r="F373" s="10"/>
      <c r="G373" s="8" t="str">
        <f>IF(TRIM(D373)="","",IFERROR(INDEX('Student Master'!W:W,MATCH(D373,'Student Master'!B:B,0)),"0"))</f>
        <v/>
      </c>
      <c r="H373" s="11" t="str">
        <f t="shared" si="7"/>
        <v/>
      </c>
      <c r="I373" s="10"/>
      <c r="J373" s="1" t="str">
        <f>IF(TRIM(D373)="","",IFERROR(INDEX('Student Master'!C:C,MATCH(D373,'Student Master'!B:B,0)),"0"))</f>
        <v/>
      </c>
      <c r="K373" s="1" t="str">
        <f>IF(TRIM(D373)="","",IFERROR(INDEX('Student Master'!D:D,MATCH(D373,'Student Master'!B:B,0)),"0"))</f>
        <v/>
      </c>
      <c r="L373" s="1" t="str">
        <f>IF(TRIM(D373)="","",IFERROR(INDEX('Student Master'!H:H,MATCH(D373,'Student Master'!B:B,0)),"0"))</f>
        <v/>
      </c>
      <c r="M373" s="1" t="str">
        <f>IF(TRIM(D373)="","",IFERROR(INDEX('Student Master'!N:N,MATCH(D373,'Student Master'!B:B,0)),"0"))</f>
        <v/>
      </c>
      <c r="N373" s="1" t="str">
        <f>IF(TRIM(D373)="","",IFERROR(INDEX('Student Master'!L:L,MATCH(D373,'Student Master'!B:B,0)),"0"))</f>
        <v/>
      </c>
    </row>
    <row r="374" spans="1:14" x14ac:dyDescent="0.35">
      <c r="A374" s="1">
        <v>373</v>
      </c>
      <c r="B374" s="9"/>
      <c r="C374" s="20"/>
      <c r="D374" s="20"/>
      <c r="E374" s="20"/>
      <c r="F374" s="10"/>
      <c r="G374" s="8" t="str">
        <f>IF(TRIM(D374)="","",IFERROR(INDEX('Student Master'!W:W,MATCH(D374,'Student Master'!B:B,0)),"0"))</f>
        <v/>
      </c>
      <c r="H374" s="11" t="str">
        <f t="shared" si="7"/>
        <v/>
      </c>
      <c r="I374" s="10"/>
      <c r="J374" s="1" t="str">
        <f>IF(TRIM(D374)="","",IFERROR(INDEX('Student Master'!C:C,MATCH(D374,'Student Master'!B:B,0)),"0"))</f>
        <v/>
      </c>
      <c r="K374" s="1" t="str">
        <f>IF(TRIM(D374)="","",IFERROR(INDEX('Student Master'!D:D,MATCH(D374,'Student Master'!B:B,0)),"0"))</f>
        <v/>
      </c>
      <c r="L374" s="1" t="str">
        <f>IF(TRIM(D374)="","",IFERROR(INDEX('Student Master'!H:H,MATCH(D374,'Student Master'!B:B,0)),"0"))</f>
        <v/>
      </c>
      <c r="M374" s="1" t="str">
        <f>IF(TRIM(D374)="","",IFERROR(INDEX('Student Master'!N:N,MATCH(D374,'Student Master'!B:B,0)),"0"))</f>
        <v/>
      </c>
      <c r="N374" s="1" t="str">
        <f>IF(TRIM(D374)="","",IFERROR(INDEX('Student Master'!L:L,MATCH(D374,'Student Master'!B:B,0)),"0"))</f>
        <v/>
      </c>
    </row>
    <row r="375" spans="1:14" x14ac:dyDescent="0.35">
      <c r="A375" s="1">
        <v>374</v>
      </c>
      <c r="B375" s="9"/>
      <c r="C375" s="20"/>
      <c r="D375" s="20"/>
      <c r="E375" s="20"/>
      <c r="F375" s="10"/>
      <c r="G375" s="8" t="str">
        <f>IF(TRIM(D375)="","",IFERROR(INDEX('Student Master'!W:W,MATCH(D375,'Student Master'!B:B,0)),"0"))</f>
        <v/>
      </c>
      <c r="H375" s="11" t="str">
        <f t="shared" si="7"/>
        <v/>
      </c>
      <c r="I375" s="10"/>
      <c r="J375" s="1" t="str">
        <f>IF(TRIM(D375)="","",IFERROR(INDEX('Student Master'!C:C,MATCH(D375,'Student Master'!B:B,0)),"0"))</f>
        <v/>
      </c>
      <c r="K375" s="1" t="str">
        <f>IF(TRIM(D375)="","",IFERROR(INDEX('Student Master'!D:D,MATCH(D375,'Student Master'!B:B,0)),"0"))</f>
        <v/>
      </c>
      <c r="L375" s="1" t="str">
        <f>IF(TRIM(D375)="","",IFERROR(INDEX('Student Master'!H:H,MATCH(D375,'Student Master'!B:B,0)),"0"))</f>
        <v/>
      </c>
      <c r="M375" s="1" t="str">
        <f>IF(TRIM(D375)="","",IFERROR(INDEX('Student Master'!N:N,MATCH(D375,'Student Master'!B:B,0)),"0"))</f>
        <v/>
      </c>
      <c r="N375" s="1" t="str">
        <f>IF(TRIM(D375)="","",IFERROR(INDEX('Student Master'!L:L,MATCH(D375,'Student Master'!B:B,0)),"0"))</f>
        <v/>
      </c>
    </row>
    <row r="376" spans="1:14" x14ac:dyDescent="0.35">
      <c r="A376" s="1">
        <v>375</v>
      </c>
      <c r="B376" s="9"/>
      <c r="C376" s="20"/>
      <c r="D376" s="20"/>
      <c r="E376" s="20"/>
      <c r="F376" s="10"/>
      <c r="G376" s="8" t="str">
        <f>IF(TRIM(D376)="","",IFERROR(INDEX('Student Master'!W:W,MATCH(D376,'Student Master'!B:B,0)),"0"))</f>
        <v/>
      </c>
      <c r="H376" s="11" t="str">
        <f t="shared" si="7"/>
        <v/>
      </c>
      <c r="I376" s="10"/>
      <c r="J376" s="1" t="str">
        <f>IF(TRIM(D376)="","",IFERROR(INDEX('Student Master'!C:C,MATCH(D376,'Student Master'!B:B,0)),"0"))</f>
        <v/>
      </c>
      <c r="K376" s="1" t="str">
        <f>IF(TRIM(D376)="","",IFERROR(INDEX('Student Master'!D:D,MATCH(D376,'Student Master'!B:B,0)),"0"))</f>
        <v/>
      </c>
      <c r="L376" s="1" t="str">
        <f>IF(TRIM(D376)="","",IFERROR(INDEX('Student Master'!H:H,MATCH(D376,'Student Master'!B:B,0)),"0"))</f>
        <v/>
      </c>
      <c r="M376" s="1" t="str">
        <f>IF(TRIM(D376)="","",IFERROR(INDEX('Student Master'!N:N,MATCH(D376,'Student Master'!B:B,0)),"0"))</f>
        <v/>
      </c>
      <c r="N376" s="1" t="str">
        <f>IF(TRIM(D376)="","",IFERROR(INDEX('Student Master'!L:L,MATCH(D376,'Student Master'!B:B,0)),"0"))</f>
        <v/>
      </c>
    </row>
    <row r="377" spans="1:14" x14ac:dyDescent="0.35">
      <c r="A377" s="1">
        <v>376</v>
      </c>
      <c r="B377" s="9"/>
      <c r="C377" s="20"/>
      <c r="D377" s="20"/>
      <c r="E377" s="20"/>
      <c r="F377" s="10"/>
      <c r="G377" s="8" t="str">
        <f>IF(TRIM(D377)="","",IFERROR(INDEX('Student Master'!W:W,MATCH(D377,'Student Master'!B:B,0)),"0"))</f>
        <v/>
      </c>
      <c r="H377" s="11" t="str">
        <f t="shared" si="7"/>
        <v/>
      </c>
      <c r="I377" s="10"/>
      <c r="J377" s="1" t="str">
        <f>IF(TRIM(D377)="","",IFERROR(INDEX('Student Master'!C:C,MATCH(D377,'Student Master'!B:B,0)),"0"))</f>
        <v/>
      </c>
      <c r="K377" s="1" t="str">
        <f>IF(TRIM(D377)="","",IFERROR(INDEX('Student Master'!D:D,MATCH(D377,'Student Master'!B:B,0)),"0"))</f>
        <v/>
      </c>
      <c r="L377" s="1" t="str">
        <f>IF(TRIM(D377)="","",IFERROR(INDEX('Student Master'!H:H,MATCH(D377,'Student Master'!B:B,0)),"0"))</f>
        <v/>
      </c>
      <c r="M377" s="1" t="str">
        <f>IF(TRIM(D377)="","",IFERROR(INDEX('Student Master'!N:N,MATCH(D377,'Student Master'!B:B,0)),"0"))</f>
        <v/>
      </c>
      <c r="N377" s="1" t="str">
        <f>IF(TRIM(D377)="","",IFERROR(INDEX('Student Master'!L:L,MATCH(D377,'Student Master'!B:B,0)),"0"))</f>
        <v/>
      </c>
    </row>
    <row r="378" spans="1:14" x14ac:dyDescent="0.35">
      <c r="A378" s="1">
        <v>377</v>
      </c>
      <c r="B378" s="9"/>
      <c r="C378" s="20"/>
      <c r="D378" s="20"/>
      <c r="E378" s="20"/>
      <c r="F378" s="10"/>
      <c r="G378" s="8" t="str">
        <f>IF(TRIM(D378)="","",IFERROR(INDEX('Student Master'!W:W,MATCH(D378,'Student Master'!B:B,0)),"0"))</f>
        <v/>
      </c>
      <c r="H378" s="11" t="str">
        <f t="shared" si="7"/>
        <v/>
      </c>
      <c r="I378" s="10"/>
      <c r="J378" s="1" t="str">
        <f>IF(TRIM(D378)="","",IFERROR(INDEX('Student Master'!C:C,MATCH(D378,'Student Master'!B:B,0)),"0"))</f>
        <v/>
      </c>
      <c r="K378" s="1" t="str">
        <f>IF(TRIM(D378)="","",IFERROR(INDEX('Student Master'!D:D,MATCH(D378,'Student Master'!B:B,0)),"0"))</f>
        <v/>
      </c>
      <c r="L378" s="1" t="str">
        <f>IF(TRIM(D378)="","",IFERROR(INDEX('Student Master'!H:H,MATCH(D378,'Student Master'!B:B,0)),"0"))</f>
        <v/>
      </c>
      <c r="M378" s="1" t="str">
        <f>IF(TRIM(D378)="","",IFERROR(INDEX('Student Master'!N:N,MATCH(D378,'Student Master'!B:B,0)),"0"))</f>
        <v/>
      </c>
      <c r="N378" s="1" t="str">
        <f>IF(TRIM(D378)="","",IFERROR(INDEX('Student Master'!L:L,MATCH(D378,'Student Master'!B:B,0)),"0"))</f>
        <v/>
      </c>
    </row>
    <row r="379" spans="1:14" x14ac:dyDescent="0.35">
      <c r="A379" s="1">
        <v>378</v>
      </c>
      <c r="B379" s="9"/>
      <c r="C379" s="20"/>
      <c r="D379" s="20"/>
      <c r="E379" s="20"/>
      <c r="F379" s="10"/>
      <c r="G379" s="8" t="str">
        <f>IF(TRIM(D379)="","",IFERROR(INDEX('Student Master'!W:W,MATCH(D379,'Student Master'!B:B,0)),"0"))</f>
        <v/>
      </c>
      <c r="H379" s="11" t="str">
        <f t="shared" si="7"/>
        <v/>
      </c>
      <c r="I379" s="10"/>
      <c r="J379" s="1" t="str">
        <f>IF(TRIM(D379)="","",IFERROR(INDEX('Student Master'!C:C,MATCH(D379,'Student Master'!B:B,0)),"0"))</f>
        <v/>
      </c>
      <c r="K379" s="1" t="str">
        <f>IF(TRIM(D379)="","",IFERROR(INDEX('Student Master'!D:D,MATCH(D379,'Student Master'!B:B,0)),"0"))</f>
        <v/>
      </c>
      <c r="L379" s="1" t="str">
        <f>IF(TRIM(D379)="","",IFERROR(INDEX('Student Master'!H:H,MATCH(D379,'Student Master'!B:B,0)),"0"))</f>
        <v/>
      </c>
      <c r="M379" s="1" t="str">
        <f>IF(TRIM(D379)="","",IFERROR(INDEX('Student Master'!N:N,MATCH(D379,'Student Master'!B:B,0)),"0"))</f>
        <v/>
      </c>
      <c r="N379" s="1" t="str">
        <f>IF(TRIM(D379)="","",IFERROR(INDEX('Student Master'!L:L,MATCH(D379,'Student Master'!B:B,0)),"0"))</f>
        <v/>
      </c>
    </row>
    <row r="380" spans="1:14" x14ac:dyDescent="0.35">
      <c r="A380" s="1">
        <v>379</v>
      </c>
      <c r="B380" s="9"/>
      <c r="C380" s="20"/>
      <c r="D380" s="20"/>
      <c r="E380" s="20"/>
      <c r="F380" s="10"/>
      <c r="G380" s="8" t="str">
        <f>IF(TRIM(D380)="","",IFERROR(INDEX('Student Master'!W:W,MATCH(D380,'Student Master'!B:B,0)),"0"))</f>
        <v/>
      </c>
      <c r="H380" s="11" t="str">
        <f t="shared" si="7"/>
        <v/>
      </c>
      <c r="I380" s="10"/>
      <c r="J380" s="1" t="str">
        <f>IF(TRIM(D380)="","",IFERROR(INDEX('Student Master'!C:C,MATCH(D380,'Student Master'!B:B,0)),"0"))</f>
        <v/>
      </c>
      <c r="K380" s="1" t="str">
        <f>IF(TRIM(D380)="","",IFERROR(INDEX('Student Master'!D:D,MATCH(D380,'Student Master'!B:B,0)),"0"))</f>
        <v/>
      </c>
      <c r="L380" s="1" t="str">
        <f>IF(TRIM(D380)="","",IFERROR(INDEX('Student Master'!H:H,MATCH(D380,'Student Master'!B:B,0)),"0"))</f>
        <v/>
      </c>
      <c r="M380" s="1" t="str">
        <f>IF(TRIM(D380)="","",IFERROR(INDEX('Student Master'!N:N,MATCH(D380,'Student Master'!B:B,0)),"0"))</f>
        <v/>
      </c>
      <c r="N380" s="1" t="str">
        <f>IF(TRIM(D380)="","",IFERROR(INDEX('Student Master'!L:L,MATCH(D380,'Student Master'!B:B,0)),"0"))</f>
        <v/>
      </c>
    </row>
    <row r="381" spans="1:14" x14ac:dyDescent="0.35">
      <c r="A381" s="1">
        <v>380</v>
      </c>
      <c r="B381" s="9"/>
      <c r="C381" s="20"/>
      <c r="D381" s="20"/>
      <c r="E381" s="20"/>
      <c r="F381" s="10"/>
      <c r="G381" s="8" t="str">
        <f>IF(TRIM(D381)="","",IFERROR(INDEX('Student Master'!W:W,MATCH(D381,'Student Master'!B:B,0)),"0"))</f>
        <v/>
      </c>
      <c r="H381" s="11" t="str">
        <f t="shared" si="7"/>
        <v/>
      </c>
      <c r="I381" s="10"/>
      <c r="J381" s="1" t="str">
        <f>IF(TRIM(D381)="","",IFERROR(INDEX('Student Master'!C:C,MATCH(D381,'Student Master'!B:B,0)),"0"))</f>
        <v/>
      </c>
      <c r="K381" s="1" t="str">
        <f>IF(TRIM(D381)="","",IFERROR(INDEX('Student Master'!D:D,MATCH(D381,'Student Master'!B:B,0)),"0"))</f>
        <v/>
      </c>
      <c r="L381" s="1" t="str">
        <f>IF(TRIM(D381)="","",IFERROR(INDEX('Student Master'!H:H,MATCH(D381,'Student Master'!B:B,0)),"0"))</f>
        <v/>
      </c>
      <c r="M381" s="1" t="str">
        <f>IF(TRIM(D381)="","",IFERROR(INDEX('Student Master'!N:N,MATCH(D381,'Student Master'!B:B,0)),"0"))</f>
        <v/>
      </c>
      <c r="N381" s="1" t="str">
        <f>IF(TRIM(D381)="","",IFERROR(INDEX('Student Master'!L:L,MATCH(D381,'Student Master'!B:B,0)),"0"))</f>
        <v/>
      </c>
    </row>
    <row r="382" spans="1:14" x14ac:dyDescent="0.35">
      <c r="A382" s="1">
        <v>381</v>
      </c>
      <c r="B382" s="9"/>
      <c r="C382" s="20"/>
      <c r="D382" s="20"/>
      <c r="E382" s="20"/>
      <c r="F382" s="10"/>
      <c r="G382" s="8" t="str">
        <f>IF(TRIM(D382)="","",IFERROR(INDEX('Student Master'!W:W,MATCH(D382,'Student Master'!B:B,0)),"0"))</f>
        <v/>
      </c>
      <c r="H382" s="11" t="str">
        <f t="shared" si="7"/>
        <v/>
      </c>
      <c r="I382" s="10"/>
      <c r="J382" s="1" t="str">
        <f>IF(TRIM(D382)="","",IFERROR(INDEX('Student Master'!C:C,MATCH(D382,'Student Master'!B:B,0)),"0"))</f>
        <v/>
      </c>
      <c r="K382" s="1" t="str">
        <f>IF(TRIM(D382)="","",IFERROR(INDEX('Student Master'!D:D,MATCH(D382,'Student Master'!B:B,0)),"0"))</f>
        <v/>
      </c>
      <c r="L382" s="1" t="str">
        <f>IF(TRIM(D382)="","",IFERROR(INDEX('Student Master'!H:H,MATCH(D382,'Student Master'!B:B,0)),"0"))</f>
        <v/>
      </c>
      <c r="M382" s="1" t="str">
        <f>IF(TRIM(D382)="","",IFERROR(INDEX('Student Master'!N:N,MATCH(D382,'Student Master'!B:B,0)),"0"))</f>
        <v/>
      </c>
      <c r="N382" s="1" t="str">
        <f>IF(TRIM(D382)="","",IFERROR(INDEX('Student Master'!L:L,MATCH(D382,'Student Master'!B:B,0)),"0"))</f>
        <v/>
      </c>
    </row>
    <row r="383" spans="1:14" x14ac:dyDescent="0.35">
      <c r="A383" s="1">
        <v>382</v>
      </c>
      <c r="B383" s="9"/>
      <c r="C383" s="20"/>
      <c r="D383" s="20"/>
      <c r="E383" s="20"/>
      <c r="F383" s="10"/>
      <c r="G383" s="8" t="str">
        <f>IF(TRIM(D383)="","",IFERROR(INDEX('Student Master'!W:W,MATCH(D383,'Student Master'!B:B,0)),"0"))</f>
        <v/>
      </c>
      <c r="H383" s="11" t="str">
        <f t="shared" si="7"/>
        <v/>
      </c>
      <c r="I383" s="10"/>
      <c r="J383" s="1" t="str">
        <f>IF(TRIM(D383)="","",IFERROR(INDEX('Student Master'!C:C,MATCH(D383,'Student Master'!B:B,0)),"0"))</f>
        <v/>
      </c>
      <c r="K383" s="1" t="str">
        <f>IF(TRIM(D383)="","",IFERROR(INDEX('Student Master'!D:D,MATCH(D383,'Student Master'!B:B,0)),"0"))</f>
        <v/>
      </c>
      <c r="L383" s="1" t="str">
        <f>IF(TRIM(D383)="","",IFERROR(INDEX('Student Master'!H:H,MATCH(D383,'Student Master'!B:B,0)),"0"))</f>
        <v/>
      </c>
      <c r="M383" s="1" t="str">
        <f>IF(TRIM(D383)="","",IFERROR(INDEX('Student Master'!N:N,MATCH(D383,'Student Master'!B:B,0)),"0"))</f>
        <v/>
      </c>
      <c r="N383" s="1" t="str">
        <f>IF(TRIM(D383)="","",IFERROR(INDEX('Student Master'!L:L,MATCH(D383,'Student Master'!B:B,0)),"0"))</f>
        <v/>
      </c>
    </row>
    <row r="384" spans="1:14" x14ac:dyDescent="0.35">
      <c r="A384" s="1">
        <v>383</v>
      </c>
      <c r="B384" s="9"/>
      <c r="C384" s="20"/>
      <c r="D384" s="20"/>
      <c r="E384" s="20"/>
      <c r="F384" s="10"/>
      <c r="G384" s="8" t="str">
        <f>IF(TRIM(D384)="","",IFERROR(INDEX('Student Master'!W:W,MATCH(D384,'Student Master'!B:B,0)),"0"))</f>
        <v/>
      </c>
      <c r="H384" s="11" t="str">
        <f t="shared" si="7"/>
        <v/>
      </c>
      <c r="I384" s="10"/>
      <c r="J384" s="1" t="str">
        <f>IF(TRIM(D384)="","",IFERROR(INDEX('Student Master'!C:C,MATCH(D384,'Student Master'!B:B,0)),"0"))</f>
        <v/>
      </c>
      <c r="K384" s="1" t="str">
        <f>IF(TRIM(D384)="","",IFERROR(INDEX('Student Master'!D:D,MATCH(D384,'Student Master'!B:B,0)),"0"))</f>
        <v/>
      </c>
      <c r="L384" s="1" t="str">
        <f>IF(TRIM(D384)="","",IFERROR(INDEX('Student Master'!H:H,MATCH(D384,'Student Master'!B:B,0)),"0"))</f>
        <v/>
      </c>
      <c r="M384" s="1" t="str">
        <f>IF(TRIM(D384)="","",IFERROR(INDEX('Student Master'!N:N,MATCH(D384,'Student Master'!B:B,0)),"0"))</f>
        <v/>
      </c>
      <c r="N384" s="1" t="str">
        <f>IF(TRIM(D384)="","",IFERROR(INDEX('Student Master'!L:L,MATCH(D384,'Student Master'!B:B,0)),"0"))</f>
        <v/>
      </c>
    </row>
    <row r="385" spans="1:14" x14ac:dyDescent="0.35">
      <c r="A385" s="1">
        <v>384</v>
      </c>
      <c r="B385" s="9"/>
      <c r="C385" s="20"/>
      <c r="D385" s="20"/>
      <c r="E385" s="20"/>
      <c r="F385" s="10"/>
      <c r="G385" s="8" t="str">
        <f>IF(TRIM(D385)="","",IFERROR(INDEX('Student Master'!W:W,MATCH(D385,'Student Master'!B:B,0)),"0"))</f>
        <v/>
      </c>
      <c r="H385" s="11" t="str">
        <f t="shared" si="7"/>
        <v/>
      </c>
      <c r="I385" s="10"/>
      <c r="J385" s="1" t="str">
        <f>IF(TRIM(D385)="","",IFERROR(INDEX('Student Master'!C:C,MATCH(D385,'Student Master'!B:B,0)),"0"))</f>
        <v/>
      </c>
      <c r="K385" s="1" t="str">
        <f>IF(TRIM(D385)="","",IFERROR(INDEX('Student Master'!D:D,MATCH(D385,'Student Master'!B:B,0)),"0"))</f>
        <v/>
      </c>
      <c r="L385" s="1" t="str">
        <f>IF(TRIM(D385)="","",IFERROR(INDEX('Student Master'!H:H,MATCH(D385,'Student Master'!B:B,0)),"0"))</f>
        <v/>
      </c>
      <c r="M385" s="1" t="str">
        <f>IF(TRIM(D385)="","",IFERROR(INDEX('Student Master'!N:N,MATCH(D385,'Student Master'!B:B,0)),"0"))</f>
        <v/>
      </c>
      <c r="N385" s="1" t="str">
        <f>IF(TRIM(D385)="","",IFERROR(INDEX('Student Master'!L:L,MATCH(D385,'Student Master'!B:B,0)),"0"))</f>
        <v/>
      </c>
    </row>
    <row r="386" spans="1:14" x14ac:dyDescent="0.35">
      <c r="A386" s="1">
        <v>385</v>
      </c>
      <c r="B386" s="9"/>
      <c r="C386" s="20"/>
      <c r="D386" s="20"/>
      <c r="E386" s="20"/>
      <c r="F386" s="10"/>
      <c r="G386" s="8" t="str">
        <f>IF(TRIM(D386)="","",IFERROR(INDEX('Student Master'!W:W,MATCH(D386,'Student Master'!B:B,0)),"0"))</f>
        <v/>
      </c>
      <c r="H386" s="11" t="str">
        <f t="shared" si="7"/>
        <v/>
      </c>
      <c r="I386" s="10"/>
      <c r="J386" s="1" t="str">
        <f>IF(TRIM(D386)="","",IFERROR(INDEX('Student Master'!C:C,MATCH(D386,'Student Master'!B:B,0)),"0"))</f>
        <v/>
      </c>
      <c r="K386" s="1" t="str">
        <f>IF(TRIM(D386)="","",IFERROR(INDEX('Student Master'!D:D,MATCH(D386,'Student Master'!B:B,0)),"0"))</f>
        <v/>
      </c>
      <c r="L386" s="1" t="str">
        <f>IF(TRIM(D386)="","",IFERROR(INDEX('Student Master'!H:H,MATCH(D386,'Student Master'!B:B,0)),"0"))</f>
        <v/>
      </c>
      <c r="M386" s="1" t="str">
        <f>IF(TRIM(D386)="","",IFERROR(INDEX('Student Master'!N:N,MATCH(D386,'Student Master'!B:B,0)),"0"))</f>
        <v/>
      </c>
      <c r="N386" s="1" t="str">
        <f>IF(TRIM(D386)="","",IFERROR(INDEX('Student Master'!L:L,MATCH(D386,'Student Master'!B:B,0)),"0"))</f>
        <v/>
      </c>
    </row>
    <row r="387" spans="1:14" x14ac:dyDescent="0.35">
      <c r="A387" s="1">
        <v>386</v>
      </c>
      <c r="B387" s="9"/>
      <c r="C387" s="20"/>
      <c r="D387" s="20"/>
      <c r="E387" s="20"/>
      <c r="F387" s="10"/>
      <c r="G387" s="8" t="str">
        <f>IF(TRIM(D387)="","",IFERROR(INDEX('Student Master'!W:W,MATCH(D387,'Student Master'!B:B,0)),"0"))</f>
        <v/>
      </c>
      <c r="H387" s="11" t="str">
        <f t="shared" si="7"/>
        <v/>
      </c>
      <c r="I387" s="10"/>
      <c r="J387" s="1" t="str">
        <f>IF(TRIM(D387)="","",IFERROR(INDEX('Student Master'!C:C,MATCH(D387,'Student Master'!B:B,0)),"0"))</f>
        <v/>
      </c>
      <c r="K387" s="1" t="str">
        <f>IF(TRIM(D387)="","",IFERROR(INDEX('Student Master'!D:D,MATCH(D387,'Student Master'!B:B,0)),"0"))</f>
        <v/>
      </c>
      <c r="L387" s="1" t="str">
        <f>IF(TRIM(D387)="","",IFERROR(INDEX('Student Master'!H:H,MATCH(D387,'Student Master'!B:B,0)),"0"))</f>
        <v/>
      </c>
      <c r="M387" s="1" t="str">
        <f>IF(TRIM(D387)="","",IFERROR(INDEX('Student Master'!N:N,MATCH(D387,'Student Master'!B:B,0)),"0"))</f>
        <v/>
      </c>
      <c r="N387" s="1" t="str">
        <f>IF(TRIM(D387)="","",IFERROR(INDEX('Student Master'!L:L,MATCH(D387,'Student Master'!B:B,0)),"0"))</f>
        <v/>
      </c>
    </row>
    <row r="388" spans="1:14" x14ac:dyDescent="0.35">
      <c r="A388" s="1">
        <v>387</v>
      </c>
      <c r="B388" s="9"/>
      <c r="C388" s="20"/>
      <c r="D388" s="20"/>
      <c r="E388" s="20"/>
      <c r="F388" s="10"/>
      <c r="G388" s="8" t="str">
        <f>IF(TRIM(D388)="","",IFERROR(INDEX('Student Master'!W:W,MATCH(D388,'Student Master'!B:B,0)),"0"))</f>
        <v/>
      </c>
      <c r="H388" s="11" t="str">
        <f t="shared" ref="H388:H451" si="8">IF(TRIM(D388)="","",E388/G388)</f>
        <v/>
      </c>
      <c r="I388" s="10"/>
      <c r="J388" s="1" t="str">
        <f>IF(TRIM(D388)="","",IFERROR(INDEX('Student Master'!C:C,MATCH(D388,'Student Master'!B:B,0)),"0"))</f>
        <v/>
      </c>
      <c r="K388" s="1" t="str">
        <f>IF(TRIM(D388)="","",IFERROR(INDEX('Student Master'!D:D,MATCH(D388,'Student Master'!B:B,0)),"0"))</f>
        <v/>
      </c>
      <c r="L388" s="1" t="str">
        <f>IF(TRIM(D388)="","",IFERROR(INDEX('Student Master'!H:H,MATCH(D388,'Student Master'!B:B,0)),"0"))</f>
        <v/>
      </c>
      <c r="M388" s="1" t="str">
        <f>IF(TRIM(D388)="","",IFERROR(INDEX('Student Master'!N:N,MATCH(D388,'Student Master'!B:B,0)),"0"))</f>
        <v/>
      </c>
      <c r="N388" s="1" t="str">
        <f>IF(TRIM(D388)="","",IFERROR(INDEX('Student Master'!L:L,MATCH(D388,'Student Master'!B:B,0)),"0"))</f>
        <v/>
      </c>
    </row>
    <row r="389" spans="1:14" x14ac:dyDescent="0.35">
      <c r="A389" s="1">
        <v>388</v>
      </c>
      <c r="B389" s="9"/>
      <c r="C389" s="20"/>
      <c r="D389" s="20"/>
      <c r="E389" s="20"/>
      <c r="F389" s="10"/>
      <c r="G389" s="8" t="str">
        <f>IF(TRIM(D389)="","",IFERROR(INDEX('Student Master'!W:W,MATCH(D389,'Student Master'!B:B,0)),"0"))</f>
        <v/>
      </c>
      <c r="H389" s="11" t="str">
        <f t="shared" si="8"/>
        <v/>
      </c>
      <c r="I389" s="10"/>
      <c r="J389" s="1" t="str">
        <f>IF(TRIM(D389)="","",IFERROR(INDEX('Student Master'!C:C,MATCH(D389,'Student Master'!B:B,0)),"0"))</f>
        <v/>
      </c>
      <c r="K389" s="1" t="str">
        <f>IF(TRIM(D389)="","",IFERROR(INDEX('Student Master'!D:D,MATCH(D389,'Student Master'!B:B,0)),"0"))</f>
        <v/>
      </c>
      <c r="L389" s="1" t="str">
        <f>IF(TRIM(D389)="","",IFERROR(INDEX('Student Master'!H:H,MATCH(D389,'Student Master'!B:B,0)),"0"))</f>
        <v/>
      </c>
      <c r="M389" s="1" t="str">
        <f>IF(TRIM(D389)="","",IFERROR(INDEX('Student Master'!N:N,MATCH(D389,'Student Master'!B:B,0)),"0"))</f>
        <v/>
      </c>
      <c r="N389" s="1" t="str">
        <f>IF(TRIM(D389)="","",IFERROR(INDEX('Student Master'!L:L,MATCH(D389,'Student Master'!B:B,0)),"0"))</f>
        <v/>
      </c>
    </row>
    <row r="390" spans="1:14" x14ac:dyDescent="0.35">
      <c r="A390" s="1">
        <v>389</v>
      </c>
      <c r="B390" s="9"/>
      <c r="C390" s="20"/>
      <c r="D390" s="20"/>
      <c r="E390" s="20"/>
      <c r="F390" s="10"/>
      <c r="G390" s="8" t="str">
        <f>IF(TRIM(D390)="","",IFERROR(INDEX('Student Master'!W:W,MATCH(D390,'Student Master'!B:B,0)),"0"))</f>
        <v/>
      </c>
      <c r="H390" s="11" t="str">
        <f t="shared" si="8"/>
        <v/>
      </c>
      <c r="I390" s="10"/>
      <c r="J390" s="1" t="str">
        <f>IF(TRIM(D390)="","",IFERROR(INDEX('Student Master'!C:C,MATCH(D390,'Student Master'!B:B,0)),"0"))</f>
        <v/>
      </c>
      <c r="K390" s="1" t="str">
        <f>IF(TRIM(D390)="","",IFERROR(INDEX('Student Master'!D:D,MATCH(D390,'Student Master'!B:B,0)),"0"))</f>
        <v/>
      </c>
      <c r="L390" s="1" t="str">
        <f>IF(TRIM(D390)="","",IFERROR(INDEX('Student Master'!H:H,MATCH(D390,'Student Master'!B:B,0)),"0"))</f>
        <v/>
      </c>
      <c r="M390" s="1" t="str">
        <f>IF(TRIM(D390)="","",IFERROR(INDEX('Student Master'!N:N,MATCH(D390,'Student Master'!B:B,0)),"0"))</f>
        <v/>
      </c>
      <c r="N390" s="1" t="str">
        <f>IF(TRIM(D390)="","",IFERROR(INDEX('Student Master'!L:L,MATCH(D390,'Student Master'!B:B,0)),"0"))</f>
        <v/>
      </c>
    </row>
    <row r="391" spans="1:14" x14ac:dyDescent="0.35">
      <c r="A391" s="1">
        <v>390</v>
      </c>
      <c r="B391" s="9"/>
      <c r="C391" s="20"/>
      <c r="D391" s="20"/>
      <c r="E391" s="20"/>
      <c r="F391" s="10"/>
      <c r="G391" s="8" t="str">
        <f>IF(TRIM(D391)="","",IFERROR(INDEX('Student Master'!W:W,MATCH(D391,'Student Master'!B:B,0)),"0"))</f>
        <v/>
      </c>
      <c r="H391" s="11" t="str">
        <f t="shared" si="8"/>
        <v/>
      </c>
      <c r="I391" s="10"/>
      <c r="J391" s="1" t="str">
        <f>IF(TRIM(D391)="","",IFERROR(INDEX('Student Master'!C:C,MATCH(D391,'Student Master'!B:B,0)),"0"))</f>
        <v/>
      </c>
      <c r="K391" s="1" t="str">
        <f>IF(TRIM(D391)="","",IFERROR(INDEX('Student Master'!D:D,MATCH(D391,'Student Master'!B:B,0)),"0"))</f>
        <v/>
      </c>
      <c r="L391" s="1" t="str">
        <f>IF(TRIM(D391)="","",IFERROR(INDEX('Student Master'!H:H,MATCH(D391,'Student Master'!B:B,0)),"0"))</f>
        <v/>
      </c>
      <c r="M391" s="1" t="str">
        <f>IF(TRIM(D391)="","",IFERROR(INDEX('Student Master'!N:N,MATCH(D391,'Student Master'!B:B,0)),"0"))</f>
        <v/>
      </c>
      <c r="N391" s="1" t="str">
        <f>IF(TRIM(D391)="","",IFERROR(INDEX('Student Master'!L:L,MATCH(D391,'Student Master'!B:B,0)),"0"))</f>
        <v/>
      </c>
    </row>
    <row r="392" spans="1:14" x14ac:dyDescent="0.35">
      <c r="A392" s="1">
        <v>391</v>
      </c>
      <c r="B392" s="9"/>
      <c r="C392" s="20"/>
      <c r="D392" s="20"/>
      <c r="E392" s="20"/>
      <c r="F392" s="10"/>
      <c r="G392" s="8" t="str">
        <f>IF(TRIM(D392)="","",IFERROR(INDEX('Student Master'!W:W,MATCH(D392,'Student Master'!B:B,0)),"0"))</f>
        <v/>
      </c>
      <c r="H392" s="11" t="str">
        <f t="shared" si="8"/>
        <v/>
      </c>
      <c r="I392" s="10"/>
      <c r="J392" s="1" t="str">
        <f>IF(TRIM(D392)="","",IFERROR(INDEX('Student Master'!C:C,MATCH(D392,'Student Master'!B:B,0)),"0"))</f>
        <v/>
      </c>
      <c r="K392" s="1" t="str">
        <f>IF(TRIM(D392)="","",IFERROR(INDEX('Student Master'!D:D,MATCH(D392,'Student Master'!B:B,0)),"0"))</f>
        <v/>
      </c>
      <c r="L392" s="1" t="str">
        <f>IF(TRIM(D392)="","",IFERROR(INDEX('Student Master'!H:H,MATCH(D392,'Student Master'!B:B,0)),"0"))</f>
        <v/>
      </c>
      <c r="M392" s="1" t="str">
        <f>IF(TRIM(D392)="","",IFERROR(INDEX('Student Master'!N:N,MATCH(D392,'Student Master'!B:B,0)),"0"))</f>
        <v/>
      </c>
      <c r="N392" s="1" t="str">
        <f>IF(TRIM(D392)="","",IFERROR(INDEX('Student Master'!L:L,MATCH(D392,'Student Master'!B:B,0)),"0"))</f>
        <v/>
      </c>
    </row>
    <row r="393" spans="1:14" x14ac:dyDescent="0.35">
      <c r="A393" s="1">
        <v>392</v>
      </c>
      <c r="B393" s="9"/>
      <c r="C393" s="20"/>
      <c r="D393" s="20"/>
      <c r="E393" s="20"/>
      <c r="F393" s="10"/>
      <c r="G393" s="8" t="str">
        <f>IF(TRIM(D393)="","",IFERROR(INDEX('Student Master'!W:W,MATCH(D393,'Student Master'!B:B,0)),"0"))</f>
        <v/>
      </c>
      <c r="H393" s="11" t="str">
        <f t="shared" si="8"/>
        <v/>
      </c>
      <c r="I393" s="10"/>
      <c r="J393" s="1" t="str">
        <f>IF(TRIM(D393)="","",IFERROR(INDEX('Student Master'!C:C,MATCH(D393,'Student Master'!B:B,0)),"0"))</f>
        <v/>
      </c>
      <c r="K393" s="1" t="str">
        <f>IF(TRIM(D393)="","",IFERROR(INDEX('Student Master'!D:D,MATCH(D393,'Student Master'!B:B,0)),"0"))</f>
        <v/>
      </c>
      <c r="L393" s="1" t="str">
        <f>IF(TRIM(D393)="","",IFERROR(INDEX('Student Master'!H:H,MATCH(D393,'Student Master'!B:B,0)),"0"))</f>
        <v/>
      </c>
      <c r="M393" s="1" t="str">
        <f>IF(TRIM(D393)="","",IFERROR(INDEX('Student Master'!N:N,MATCH(D393,'Student Master'!B:B,0)),"0"))</f>
        <v/>
      </c>
      <c r="N393" s="1" t="str">
        <f>IF(TRIM(D393)="","",IFERROR(INDEX('Student Master'!L:L,MATCH(D393,'Student Master'!B:B,0)),"0"))</f>
        <v/>
      </c>
    </row>
    <row r="394" spans="1:14" x14ac:dyDescent="0.35">
      <c r="A394" s="1">
        <v>393</v>
      </c>
      <c r="B394" s="9"/>
      <c r="C394" s="20"/>
      <c r="D394" s="20"/>
      <c r="E394" s="20"/>
      <c r="F394" s="10"/>
      <c r="G394" s="8" t="str">
        <f>IF(TRIM(D394)="","",IFERROR(INDEX('Student Master'!W:W,MATCH(D394,'Student Master'!B:B,0)),"0"))</f>
        <v/>
      </c>
      <c r="H394" s="11" t="str">
        <f t="shared" si="8"/>
        <v/>
      </c>
      <c r="I394" s="10"/>
      <c r="J394" s="1" t="str">
        <f>IF(TRIM(D394)="","",IFERROR(INDEX('Student Master'!C:C,MATCH(D394,'Student Master'!B:B,0)),"0"))</f>
        <v/>
      </c>
      <c r="K394" s="1" t="str">
        <f>IF(TRIM(D394)="","",IFERROR(INDEX('Student Master'!D:D,MATCH(D394,'Student Master'!B:B,0)),"0"))</f>
        <v/>
      </c>
      <c r="L394" s="1" t="str">
        <f>IF(TRIM(D394)="","",IFERROR(INDEX('Student Master'!H:H,MATCH(D394,'Student Master'!B:B,0)),"0"))</f>
        <v/>
      </c>
      <c r="M394" s="1" t="str">
        <f>IF(TRIM(D394)="","",IFERROR(INDEX('Student Master'!N:N,MATCH(D394,'Student Master'!B:B,0)),"0"))</f>
        <v/>
      </c>
      <c r="N394" s="1" t="str">
        <f>IF(TRIM(D394)="","",IFERROR(INDEX('Student Master'!L:L,MATCH(D394,'Student Master'!B:B,0)),"0"))</f>
        <v/>
      </c>
    </row>
    <row r="395" spans="1:14" x14ac:dyDescent="0.35">
      <c r="A395" s="1">
        <v>394</v>
      </c>
      <c r="B395" s="9"/>
      <c r="C395" s="20"/>
      <c r="D395" s="20"/>
      <c r="E395" s="20"/>
      <c r="F395" s="10"/>
      <c r="G395" s="8" t="str">
        <f>IF(TRIM(D395)="","",IFERROR(INDEX('Student Master'!W:W,MATCH(D395,'Student Master'!B:B,0)),"0"))</f>
        <v/>
      </c>
      <c r="H395" s="11" t="str">
        <f t="shared" si="8"/>
        <v/>
      </c>
      <c r="I395" s="10"/>
      <c r="J395" s="1" t="str">
        <f>IF(TRIM(D395)="","",IFERROR(INDEX('Student Master'!C:C,MATCH(D395,'Student Master'!B:B,0)),"0"))</f>
        <v/>
      </c>
      <c r="K395" s="1" t="str">
        <f>IF(TRIM(D395)="","",IFERROR(INDEX('Student Master'!D:D,MATCH(D395,'Student Master'!B:B,0)),"0"))</f>
        <v/>
      </c>
      <c r="L395" s="1" t="str">
        <f>IF(TRIM(D395)="","",IFERROR(INDEX('Student Master'!H:H,MATCH(D395,'Student Master'!B:B,0)),"0"))</f>
        <v/>
      </c>
      <c r="M395" s="1" t="str">
        <f>IF(TRIM(D395)="","",IFERROR(INDEX('Student Master'!N:N,MATCH(D395,'Student Master'!B:B,0)),"0"))</f>
        <v/>
      </c>
      <c r="N395" s="1" t="str">
        <f>IF(TRIM(D395)="","",IFERROR(INDEX('Student Master'!L:L,MATCH(D395,'Student Master'!B:B,0)),"0"))</f>
        <v/>
      </c>
    </row>
    <row r="396" spans="1:14" x14ac:dyDescent="0.35">
      <c r="A396" s="1">
        <v>395</v>
      </c>
      <c r="B396" s="9"/>
      <c r="C396" s="20"/>
      <c r="D396" s="20"/>
      <c r="E396" s="20"/>
      <c r="F396" s="10"/>
      <c r="G396" s="8" t="str">
        <f>IF(TRIM(D396)="","",IFERROR(INDEX('Student Master'!W:W,MATCH(D396,'Student Master'!B:B,0)),"0"))</f>
        <v/>
      </c>
      <c r="H396" s="11" t="str">
        <f t="shared" si="8"/>
        <v/>
      </c>
      <c r="I396" s="10"/>
      <c r="J396" s="1" t="str">
        <f>IF(TRIM(D396)="","",IFERROR(INDEX('Student Master'!C:C,MATCH(D396,'Student Master'!B:B,0)),"0"))</f>
        <v/>
      </c>
      <c r="K396" s="1" t="str">
        <f>IF(TRIM(D396)="","",IFERROR(INDEX('Student Master'!D:D,MATCH(D396,'Student Master'!B:B,0)),"0"))</f>
        <v/>
      </c>
      <c r="L396" s="1" t="str">
        <f>IF(TRIM(D396)="","",IFERROR(INDEX('Student Master'!H:H,MATCH(D396,'Student Master'!B:B,0)),"0"))</f>
        <v/>
      </c>
      <c r="M396" s="1" t="str">
        <f>IF(TRIM(D396)="","",IFERROR(INDEX('Student Master'!N:N,MATCH(D396,'Student Master'!B:B,0)),"0"))</f>
        <v/>
      </c>
      <c r="N396" s="1" t="str">
        <f>IF(TRIM(D396)="","",IFERROR(INDEX('Student Master'!L:L,MATCH(D396,'Student Master'!B:B,0)),"0"))</f>
        <v/>
      </c>
    </row>
    <row r="397" spans="1:14" x14ac:dyDescent="0.35">
      <c r="A397" s="1">
        <v>396</v>
      </c>
      <c r="B397" s="9"/>
      <c r="C397" s="20"/>
      <c r="D397" s="20"/>
      <c r="E397" s="20"/>
      <c r="F397" s="10"/>
      <c r="G397" s="8" t="str">
        <f>IF(TRIM(D397)="","",IFERROR(INDEX('Student Master'!W:W,MATCH(D397,'Student Master'!B:B,0)),"0"))</f>
        <v/>
      </c>
      <c r="H397" s="11" t="str">
        <f t="shared" si="8"/>
        <v/>
      </c>
      <c r="I397" s="10"/>
      <c r="J397" s="1" t="str">
        <f>IF(TRIM(D397)="","",IFERROR(INDEX('Student Master'!C:C,MATCH(D397,'Student Master'!B:B,0)),"0"))</f>
        <v/>
      </c>
      <c r="K397" s="1" t="str">
        <f>IF(TRIM(D397)="","",IFERROR(INDEX('Student Master'!D:D,MATCH(D397,'Student Master'!B:B,0)),"0"))</f>
        <v/>
      </c>
      <c r="L397" s="1" t="str">
        <f>IF(TRIM(D397)="","",IFERROR(INDEX('Student Master'!H:H,MATCH(D397,'Student Master'!B:B,0)),"0"))</f>
        <v/>
      </c>
      <c r="M397" s="1" t="str">
        <f>IF(TRIM(D397)="","",IFERROR(INDEX('Student Master'!N:N,MATCH(D397,'Student Master'!B:B,0)),"0"))</f>
        <v/>
      </c>
      <c r="N397" s="1" t="str">
        <f>IF(TRIM(D397)="","",IFERROR(INDEX('Student Master'!L:L,MATCH(D397,'Student Master'!B:B,0)),"0"))</f>
        <v/>
      </c>
    </row>
    <row r="398" spans="1:14" x14ac:dyDescent="0.35">
      <c r="A398" s="1">
        <v>397</v>
      </c>
      <c r="B398" s="9"/>
      <c r="C398" s="20"/>
      <c r="D398" s="20"/>
      <c r="E398" s="20"/>
      <c r="F398" s="10"/>
      <c r="G398" s="8" t="str">
        <f>IF(TRIM(D398)="","",IFERROR(INDEX('Student Master'!W:W,MATCH(D398,'Student Master'!B:B,0)),"0"))</f>
        <v/>
      </c>
      <c r="H398" s="11" t="str">
        <f t="shared" si="8"/>
        <v/>
      </c>
      <c r="I398" s="10"/>
      <c r="J398" s="1" t="str">
        <f>IF(TRIM(D398)="","",IFERROR(INDEX('Student Master'!C:C,MATCH(D398,'Student Master'!B:B,0)),"0"))</f>
        <v/>
      </c>
      <c r="K398" s="1" t="str">
        <f>IF(TRIM(D398)="","",IFERROR(INDEX('Student Master'!D:D,MATCH(D398,'Student Master'!B:B,0)),"0"))</f>
        <v/>
      </c>
      <c r="L398" s="1" t="str">
        <f>IF(TRIM(D398)="","",IFERROR(INDEX('Student Master'!H:H,MATCH(D398,'Student Master'!B:B,0)),"0"))</f>
        <v/>
      </c>
      <c r="M398" s="1" t="str">
        <f>IF(TRIM(D398)="","",IFERROR(INDEX('Student Master'!N:N,MATCH(D398,'Student Master'!B:B,0)),"0"))</f>
        <v/>
      </c>
      <c r="N398" s="1" t="str">
        <f>IF(TRIM(D398)="","",IFERROR(INDEX('Student Master'!L:L,MATCH(D398,'Student Master'!B:B,0)),"0"))</f>
        <v/>
      </c>
    </row>
    <row r="399" spans="1:14" x14ac:dyDescent="0.35">
      <c r="A399" s="1">
        <v>398</v>
      </c>
      <c r="B399" s="9"/>
      <c r="C399" s="20"/>
      <c r="D399" s="20"/>
      <c r="E399" s="20"/>
      <c r="F399" s="10"/>
      <c r="G399" s="8" t="str">
        <f>IF(TRIM(D399)="","",IFERROR(INDEX('Student Master'!W:W,MATCH(D399,'Student Master'!B:B,0)),"0"))</f>
        <v/>
      </c>
      <c r="H399" s="11" t="str">
        <f t="shared" si="8"/>
        <v/>
      </c>
      <c r="I399" s="10"/>
      <c r="J399" s="1" t="str">
        <f>IF(TRIM(D399)="","",IFERROR(INDEX('Student Master'!C:C,MATCH(D399,'Student Master'!B:B,0)),"0"))</f>
        <v/>
      </c>
      <c r="K399" s="1" t="str">
        <f>IF(TRIM(D399)="","",IFERROR(INDEX('Student Master'!D:D,MATCH(D399,'Student Master'!B:B,0)),"0"))</f>
        <v/>
      </c>
      <c r="L399" s="1" t="str">
        <f>IF(TRIM(D399)="","",IFERROR(INDEX('Student Master'!H:H,MATCH(D399,'Student Master'!B:B,0)),"0"))</f>
        <v/>
      </c>
      <c r="M399" s="1" t="str">
        <f>IF(TRIM(D399)="","",IFERROR(INDEX('Student Master'!N:N,MATCH(D399,'Student Master'!B:B,0)),"0"))</f>
        <v/>
      </c>
      <c r="N399" s="1" t="str">
        <f>IF(TRIM(D399)="","",IFERROR(INDEX('Student Master'!L:L,MATCH(D399,'Student Master'!B:B,0)),"0"))</f>
        <v/>
      </c>
    </row>
    <row r="400" spans="1:14" x14ac:dyDescent="0.35">
      <c r="A400" s="1">
        <v>399</v>
      </c>
      <c r="B400" s="9"/>
      <c r="C400" s="20"/>
      <c r="D400" s="20"/>
      <c r="E400" s="20"/>
      <c r="F400" s="10"/>
      <c r="G400" s="8" t="str">
        <f>IF(TRIM(D400)="","",IFERROR(INDEX('Student Master'!W:W,MATCH(D400,'Student Master'!B:B,0)),"0"))</f>
        <v/>
      </c>
      <c r="H400" s="11" t="str">
        <f t="shared" si="8"/>
        <v/>
      </c>
      <c r="I400" s="10"/>
      <c r="J400" s="1" t="str">
        <f>IF(TRIM(D400)="","",IFERROR(INDEX('Student Master'!C:C,MATCH(D400,'Student Master'!B:B,0)),"0"))</f>
        <v/>
      </c>
      <c r="K400" s="1" t="str">
        <f>IF(TRIM(D400)="","",IFERROR(INDEX('Student Master'!D:D,MATCH(D400,'Student Master'!B:B,0)),"0"))</f>
        <v/>
      </c>
      <c r="L400" s="1" t="str">
        <f>IF(TRIM(D400)="","",IFERROR(INDEX('Student Master'!H:H,MATCH(D400,'Student Master'!B:B,0)),"0"))</f>
        <v/>
      </c>
      <c r="M400" s="1" t="str">
        <f>IF(TRIM(D400)="","",IFERROR(INDEX('Student Master'!N:N,MATCH(D400,'Student Master'!B:B,0)),"0"))</f>
        <v/>
      </c>
      <c r="N400" s="1" t="str">
        <f>IF(TRIM(D400)="","",IFERROR(INDEX('Student Master'!L:L,MATCH(D400,'Student Master'!B:B,0)),"0"))</f>
        <v/>
      </c>
    </row>
    <row r="401" spans="1:14" x14ac:dyDescent="0.35">
      <c r="A401" s="1">
        <v>400</v>
      </c>
      <c r="B401" s="9"/>
      <c r="C401" s="20"/>
      <c r="D401" s="20"/>
      <c r="E401" s="20"/>
      <c r="F401" s="10"/>
      <c r="G401" s="8" t="str">
        <f>IF(TRIM(D401)="","",IFERROR(INDEX('Student Master'!W:W,MATCH(D401,'Student Master'!B:B,0)),"0"))</f>
        <v/>
      </c>
      <c r="H401" s="11" t="str">
        <f t="shared" si="8"/>
        <v/>
      </c>
      <c r="I401" s="10"/>
      <c r="J401" s="1" t="str">
        <f>IF(TRIM(D401)="","",IFERROR(INDEX('Student Master'!C:C,MATCH(D401,'Student Master'!B:B,0)),"0"))</f>
        <v/>
      </c>
      <c r="K401" s="1" t="str">
        <f>IF(TRIM(D401)="","",IFERROR(INDEX('Student Master'!D:D,MATCH(D401,'Student Master'!B:B,0)),"0"))</f>
        <v/>
      </c>
      <c r="L401" s="1" t="str">
        <f>IF(TRIM(D401)="","",IFERROR(INDEX('Student Master'!H:H,MATCH(D401,'Student Master'!B:B,0)),"0"))</f>
        <v/>
      </c>
      <c r="M401" s="1" t="str">
        <f>IF(TRIM(D401)="","",IFERROR(INDEX('Student Master'!N:N,MATCH(D401,'Student Master'!B:B,0)),"0"))</f>
        <v/>
      </c>
      <c r="N401" s="1" t="str">
        <f>IF(TRIM(D401)="","",IFERROR(INDEX('Student Master'!L:L,MATCH(D401,'Student Master'!B:B,0)),"0"))</f>
        <v/>
      </c>
    </row>
    <row r="402" spans="1:14" x14ac:dyDescent="0.35">
      <c r="A402" s="1">
        <v>401</v>
      </c>
      <c r="B402" s="9"/>
      <c r="C402" s="20"/>
      <c r="D402" s="20"/>
      <c r="E402" s="20"/>
      <c r="F402" s="10"/>
      <c r="G402" s="8" t="str">
        <f>IF(TRIM(D402)="","",IFERROR(INDEX('Student Master'!W:W,MATCH(D402,'Student Master'!B:B,0)),"0"))</f>
        <v/>
      </c>
      <c r="H402" s="11" t="str">
        <f t="shared" si="8"/>
        <v/>
      </c>
      <c r="I402" s="10"/>
      <c r="J402" s="1" t="str">
        <f>IF(TRIM(D402)="","",IFERROR(INDEX('Student Master'!C:C,MATCH(D402,'Student Master'!B:B,0)),"0"))</f>
        <v/>
      </c>
      <c r="K402" s="1" t="str">
        <f>IF(TRIM(D402)="","",IFERROR(INDEX('Student Master'!D:D,MATCH(D402,'Student Master'!B:B,0)),"0"))</f>
        <v/>
      </c>
      <c r="L402" s="1" t="str">
        <f>IF(TRIM(D402)="","",IFERROR(INDEX('Student Master'!H:H,MATCH(D402,'Student Master'!B:B,0)),"0"))</f>
        <v/>
      </c>
      <c r="M402" s="1" t="str">
        <f>IF(TRIM(D402)="","",IFERROR(INDEX('Student Master'!N:N,MATCH(D402,'Student Master'!B:B,0)),"0"))</f>
        <v/>
      </c>
      <c r="N402" s="1" t="str">
        <f>IF(TRIM(D402)="","",IFERROR(INDEX('Student Master'!L:L,MATCH(D402,'Student Master'!B:B,0)),"0"))</f>
        <v/>
      </c>
    </row>
    <row r="403" spans="1:14" x14ac:dyDescent="0.35">
      <c r="A403" s="1">
        <v>402</v>
      </c>
      <c r="B403" s="9"/>
      <c r="C403" s="20"/>
      <c r="D403" s="20"/>
      <c r="E403" s="20"/>
      <c r="F403" s="10"/>
      <c r="G403" s="8" t="str">
        <f>IF(TRIM(D403)="","",IFERROR(INDEX('Student Master'!W:W,MATCH(D403,'Student Master'!B:B,0)),"0"))</f>
        <v/>
      </c>
      <c r="H403" s="11" t="str">
        <f t="shared" si="8"/>
        <v/>
      </c>
      <c r="I403" s="10"/>
      <c r="J403" s="1" t="str">
        <f>IF(TRIM(D403)="","",IFERROR(INDEX('Student Master'!C:C,MATCH(D403,'Student Master'!B:B,0)),"0"))</f>
        <v/>
      </c>
      <c r="K403" s="1" t="str">
        <f>IF(TRIM(D403)="","",IFERROR(INDEX('Student Master'!D:D,MATCH(D403,'Student Master'!B:B,0)),"0"))</f>
        <v/>
      </c>
      <c r="L403" s="1" t="str">
        <f>IF(TRIM(D403)="","",IFERROR(INDEX('Student Master'!H:H,MATCH(D403,'Student Master'!B:B,0)),"0"))</f>
        <v/>
      </c>
      <c r="M403" s="1" t="str">
        <f>IF(TRIM(D403)="","",IFERROR(INDEX('Student Master'!N:N,MATCH(D403,'Student Master'!B:B,0)),"0"))</f>
        <v/>
      </c>
      <c r="N403" s="1" t="str">
        <f>IF(TRIM(D403)="","",IFERROR(INDEX('Student Master'!L:L,MATCH(D403,'Student Master'!B:B,0)),"0"))</f>
        <v/>
      </c>
    </row>
    <row r="404" spans="1:14" x14ac:dyDescent="0.35">
      <c r="A404" s="1">
        <v>403</v>
      </c>
      <c r="B404" s="9"/>
      <c r="C404" s="20"/>
      <c r="D404" s="20"/>
      <c r="E404" s="20"/>
      <c r="F404" s="10"/>
      <c r="G404" s="8" t="str">
        <f>IF(TRIM(D404)="","",IFERROR(INDEX('Student Master'!W:W,MATCH(D404,'Student Master'!B:B,0)),"0"))</f>
        <v/>
      </c>
      <c r="H404" s="11" t="str">
        <f t="shared" si="8"/>
        <v/>
      </c>
      <c r="I404" s="10"/>
      <c r="J404" s="1" t="str">
        <f>IF(TRIM(D404)="","",IFERROR(INDEX('Student Master'!C:C,MATCH(D404,'Student Master'!B:B,0)),"0"))</f>
        <v/>
      </c>
      <c r="K404" s="1" t="str">
        <f>IF(TRIM(D404)="","",IFERROR(INDEX('Student Master'!D:D,MATCH(D404,'Student Master'!B:B,0)),"0"))</f>
        <v/>
      </c>
      <c r="L404" s="1" t="str">
        <f>IF(TRIM(D404)="","",IFERROR(INDEX('Student Master'!H:H,MATCH(D404,'Student Master'!B:B,0)),"0"))</f>
        <v/>
      </c>
      <c r="M404" s="1" t="str">
        <f>IF(TRIM(D404)="","",IFERROR(INDEX('Student Master'!N:N,MATCH(D404,'Student Master'!B:B,0)),"0"))</f>
        <v/>
      </c>
      <c r="N404" s="1" t="str">
        <f>IF(TRIM(D404)="","",IFERROR(INDEX('Student Master'!L:L,MATCH(D404,'Student Master'!B:B,0)),"0"))</f>
        <v/>
      </c>
    </row>
    <row r="405" spans="1:14" x14ac:dyDescent="0.35">
      <c r="A405" s="1">
        <v>404</v>
      </c>
      <c r="B405" s="9"/>
      <c r="C405" s="20"/>
      <c r="D405" s="20"/>
      <c r="E405" s="20"/>
      <c r="F405" s="10"/>
      <c r="G405" s="8" t="str">
        <f>IF(TRIM(D405)="","",IFERROR(INDEX('Student Master'!W:W,MATCH(D405,'Student Master'!B:B,0)),"0"))</f>
        <v/>
      </c>
      <c r="H405" s="11" t="str">
        <f t="shared" si="8"/>
        <v/>
      </c>
      <c r="I405" s="10"/>
      <c r="J405" s="1" t="str">
        <f>IF(TRIM(D405)="","",IFERROR(INDEX('Student Master'!C:C,MATCH(D405,'Student Master'!B:B,0)),"0"))</f>
        <v/>
      </c>
      <c r="K405" s="1" t="str">
        <f>IF(TRIM(D405)="","",IFERROR(INDEX('Student Master'!D:D,MATCH(D405,'Student Master'!B:B,0)),"0"))</f>
        <v/>
      </c>
      <c r="L405" s="1" t="str">
        <f>IF(TRIM(D405)="","",IFERROR(INDEX('Student Master'!H:H,MATCH(D405,'Student Master'!B:B,0)),"0"))</f>
        <v/>
      </c>
      <c r="M405" s="1" t="str">
        <f>IF(TRIM(D405)="","",IFERROR(INDEX('Student Master'!N:N,MATCH(D405,'Student Master'!B:B,0)),"0"))</f>
        <v/>
      </c>
      <c r="N405" s="1" t="str">
        <f>IF(TRIM(D405)="","",IFERROR(INDEX('Student Master'!L:L,MATCH(D405,'Student Master'!B:B,0)),"0"))</f>
        <v/>
      </c>
    </row>
    <row r="406" spans="1:14" x14ac:dyDescent="0.35">
      <c r="A406" s="1">
        <v>405</v>
      </c>
      <c r="B406" s="9"/>
      <c r="C406" s="20"/>
      <c r="D406" s="20"/>
      <c r="E406" s="20"/>
      <c r="F406" s="10"/>
      <c r="G406" s="8" t="str">
        <f>IF(TRIM(D406)="","",IFERROR(INDEX('Student Master'!W:W,MATCH(D406,'Student Master'!B:B,0)),"0"))</f>
        <v/>
      </c>
      <c r="H406" s="11" t="str">
        <f t="shared" si="8"/>
        <v/>
      </c>
      <c r="I406" s="10"/>
      <c r="J406" s="1" t="str">
        <f>IF(TRIM(D406)="","",IFERROR(INDEX('Student Master'!C:C,MATCH(D406,'Student Master'!B:B,0)),"0"))</f>
        <v/>
      </c>
      <c r="K406" s="1" t="str">
        <f>IF(TRIM(D406)="","",IFERROR(INDEX('Student Master'!D:D,MATCH(D406,'Student Master'!B:B,0)),"0"))</f>
        <v/>
      </c>
      <c r="L406" s="1" t="str">
        <f>IF(TRIM(D406)="","",IFERROR(INDEX('Student Master'!H:H,MATCH(D406,'Student Master'!B:B,0)),"0"))</f>
        <v/>
      </c>
      <c r="M406" s="1" t="str">
        <f>IF(TRIM(D406)="","",IFERROR(INDEX('Student Master'!N:N,MATCH(D406,'Student Master'!B:B,0)),"0"))</f>
        <v/>
      </c>
      <c r="N406" s="1" t="str">
        <f>IF(TRIM(D406)="","",IFERROR(INDEX('Student Master'!L:L,MATCH(D406,'Student Master'!B:B,0)),"0"))</f>
        <v/>
      </c>
    </row>
    <row r="407" spans="1:14" x14ac:dyDescent="0.35">
      <c r="A407" s="1">
        <v>406</v>
      </c>
      <c r="B407" s="9"/>
      <c r="C407" s="20"/>
      <c r="D407" s="20"/>
      <c r="E407" s="20"/>
      <c r="F407" s="10"/>
      <c r="G407" s="8" t="str">
        <f>IF(TRIM(D407)="","",IFERROR(INDEX('Student Master'!W:W,MATCH(D407,'Student Master'!B:B,0)),"0"))</f>
        <v/>
      </c>
      <c r="H407" s="11" t="str">
        <f t="shared" si="8"/>
        <v/>
      </c>
      <c r="I407" s="10"/>
      <c r="J407" s="1" t="str">
        <f>IF(TRIM(D407)="","",IFERROR(INDEX('Student Master'!C:C,MATCH(D407,'Student Master'!B:B,0)),"0"))</f>
        <v/>
      </c>
      <c r="K407" s="1" t="str">
        <f>IF(TRIM(D407)="","",IFERROR(INDEX('Student Master'!D:D,MATCH(D407,'Student Master'!B:B,0)),"0"))</f>
        <v/>
      </c>
      <c r="L407" s="1" t="str">
        <f>IF(TRIM(D407)="","",IFERROR(INDEX('Student Master'!H:H,MATCH(D407,'Student Master'!B:B,0)),"0"))</f>
        <v/>
      </c>
      <c r="M407" s="1" t="str">
        <f>IF(TRIM(D407)="","",IFERROR(INDEX('Student Master'!N:N,MATCH(D407,'Student Master'!B:B,0)),"0"))</f>
        <v/>
      </c>
      <c r="N407" s="1" t="str">
        <f>IF(TRIM(D407)="","",IFERROR(INDEX('Student Master'!L:L,MATCH(D407,'Student Master'!B:B,0)),"0"))</f>
        <v/>
      </c>
    </row>
    <row r="408" spans="1:14" x14ac:dyDescent="0.35">
      <c r="A408" s="1">
        <v>407</v>
      </c>
      <c r="B408" s="9"/>
      <c r="C408" s="20"/>
      <c r="D408" s="20"/>
      <c r="E408" s="20"/>
      <c r="F408" s="10"/>
      <c r="G408" s="8" t="str">
        <f>IF(TRIM(D408)="","",IFERROR(INDEX('Student Master'!W:W,MATCH(D408,'Student Master'!B:B,0)),"0"))</f>
        <v/>
      </c>
      <c r="H408" s="11" t="str">
        <f t="shared" si="8"/>
        <v/>
      </c>
      <c r="I408" s="10"/>
      <c r="J408" s="1" t="str">
        <f>IF(TRIM(D408)="","",IFERROR(INDEX('Student Master'!C:C,MATCH(D408,'Student Master'!B:B,0)),"0"))</f>
        <v/>
      </c>
      <c r="K408" s="1" t="str">
        <f>IF(TRIM(D408)="","",IFERROR(INDEX('Student Master'!D:D,MATCH(D408,'Student Master'!B:B,0)),"0"))</f>
        <v/>
      </c>
      <c r="L408" s="1" t="str">
        <f>IF(TRIM(D408)="","",IFERROR(INDEX('Student Master'!H:H,MATCH(D408,'Student Master'!B:B,0)),"0"))</f>
        <v/>
      </c>
      <c r="M408" s="1" t="str">
        <f>IF(TRIM(D408)="","",IFERROR(INDEX('Student Master'!N:N,MATCH(D408,'Student Master'!B:B,0)),"0"))</f>
        <v/>
      </c>
      <c r="N408" s="1" t="str">
        <f>IF(TRIM(D408)="","",IFERROR(INDEX('Student Master'!L:L,MATCH(D408,'Student Master'!B:B,0)),"0"))</f>
        <v/>
      </c>
    </row>
    <row r="409" spans="1:14" x14ac:dyDescent="0.35">
      <c r="A409" s="1">
        <v>408</v>
      </c>
      <c r="B409" s="9"/>
      <c r="C409" s="20"/>
      <c r="D409" s="20"/>
      <c r="E409" s="20"/>
      <c r="F409" s="10"/>
      <c r="G409" s="8" t="str">
        <f>IF(TRIM(D409)="","",IFERROR(INDEX('Student Master'!W:W,MATCH(D409,'Student Master'!B:B,0)),"0"))</f>
        <v/>
      </c>
      <c r="H409" s="11" t="str">
        <f t="shared" si="8"/>
        <v/>
      </c>
      <c r="I409" s="10"/>
      <c r="J409" s="1" t="str">
        <f>IF(TRIM(D409)="","",IFERROR(INDEX('Student Master'!C:C,MATCH(D409,'Student Master'!B:B,0)),"0"))</f>
        <v/>
      </c>
      <c r="K409" s="1" t="str">
        <f>IF(TRIM(D409)="","",IFERROR(INDEX('Student Master'!D:D,MATCH(D409,'Student Master'!B:B,0)),"0"))</f>
        <v/>
      </c>
      <c r="L409" s="1" t="str">
        <f>IF(TRIM(D409)="","",IFERROR(INDEX('Student Master'!H:H,MATCH(D409,'Student Master'!B:B,0)),"0"))</f>
        <v/>
      </c>
      <c r="M409" s="1" t="str">
        <f>IF(TRIM(D409)="","",IFERROR(INDEX('Student Master'!N:N,MATCH(D409,'Student Master'!B:B,0)),"0"))</f>
        <v/>
      </c>
      <c r="N409" s="1" t="str">
        <f>IF(TRIM(D409)="","",IFERROR(INDEX('Student Master'!L:L,MATCH(D409,'Student Master'!B:B,0)),"0"))</f>
        <v/>
      </c>
    </row>
    <row r="410" spans="1:14" x14ac:dyDescent="0.35">
      <c r="A410" s="1">
        <v>409</v>
      </c>
      <c r="B410" s="9"/>
      <c r="C410" s="20"/>
      <c r="D410" s="20"/>
      <c r="E410" s="20"/>
      <c r="F410" s="10"/>
      <c r="G410" s="8" t="str">
        <f>IF(TRIM(D410)="","",IFERROR(INDEX('Student Master'!W:W,MATCH(D410,'Student Master'!B:B,0)),"0"))</f>
        <v/>
      </c>
      <c r="H410" s="11" t="str">
        <f t="shared" si="8"/>
        <v/>
      </c>
      <c r="I410" s="10"/>
      <c r="J410" s="1" t="str">
        <f>IF(TRIM(D410)="","",IFERROR(INDEX('Student Master'!C:C,MATCH(D410,'Student Master'!B:B,0)),"0"))</f>
        <v/>
      </c>
      <c r="K410" s="1" t="str">
        <f>IF(TRIM(D410)="","",IFERROR(INDEX('Student Master'!D:D,MATCH(D410,'Student Master'!B:B,0)),"0"))</f>
        <v/>
      </c>
      <c r="L410" s="1" t="str">
        <f>IF(TRIM(D410)="","",IFERROR(INDEX('Student Master'!H:H,MATCH(D410,'Student Master'!B:B,0)),"0"))</f>
        <v/>
      </c>
      <c r="M410" s="1" t="str">
        <f>IF(TRIM(D410)="","",IFERROR(INDEX('Student Master'!N:N,MATCH(D410,'Student Master'!B:B,0)),"0"))</f>
        <v/>
      </c>
      <c r="N410" s="1" t="str">
        <f>IF(TRIM(D410)="","",IFERROR(INDEX('Student Master'!L:L,MATCH(D410,'Student Master'!B:B,0)),"0"))</f>
        <v/>
      </c>
    </row>
    <row r="411" spans="1:14" x14ac:dyDescent="0.35">
      <c r="A411" s="1">
        <v>410</v>
      </c>
      <c r="B411" s="9"/>
      <c r="C411" s="20"/>
      <c r="D411" s="20"/>
      <c r="E411" s="20"/>
      <c r="F411" s="10"/>
      <c r="G411" s="8" t="str">
        <f>IF(TRIM(D411)="","",IFERROR(INDEX('Student Master'!W:W,MATCH(D411,'Student Master'!B:B,0)),"0"))</f>
        <v/>
      </c>
      <c r="H411" s="11" t="str">
        <f t="shared" si="8"/>
        <v/>
      </c>
      <c r="I411" s="10"/>
      <c r="J411" s="1" t="str">
        <f>IF(TRIM(D411)="","",IFERROR(INDEX('Student Master'!C:C,MATCH(D411,'Student Master'!B:B,0)),"0"))</f>
        <v/>
      </c>
      <c r="K411" s="1" t="str">
        <f>IF(TRIM(D411)="","",IFERROR(INDEX('Student Master'!D:D,MATCH(D411,'Student Master'!B:B,0)),"0"))</f>
        <v/>
      </c>
      <c r="L411" s="1" t="str">
        <f>IF(TRIM(D411)="","",IFERROR(INDEX('Student Master'!H:H,MATCH(D411,'Student Master'!B:B,0)),"0"))</f>
        <v/>
      </c>
      <c r="M411" s="1" t="str">
        <f>IF(TRIM(D411)="","",IFERROR(INDEX('Student Master'!N:N,MATCH(D411,'Student Master'!B:B,0)),"0"))</f>
        <v/>
      </c>
      <c r="N411" s="1" t="str">
        <f>IF(TRIM(D411)="","",IFERROR(INDEX('Student Master'!L:L,MATCH(D411,'Student Master'!B:B,0)),"0"))</f>
        <v/>
      </c>
    </row>
    <row r="412" spans="1:14" x14ac:dyDescent="0.35">
      <c r="A412" s="1">
        <v>411</v>
      </c>
      <c r="B412" s="9"/>
      <c r="C412" s="20"/>
      <c r="D412" s="20"/>
      <c r="E412" s="20"/>
      <c r="F412" s="10"/>
      <c r="G412" s="8" t="str">
        <f>IF(TRIM(D412)="","",IFERROR(INDEX('Student Master'!W:W,MATCH(D412,'Student Master'!B:B,0)),"0"))</f>
        <v/>
      </c>
      <c r="H412" s="11" t="str">
        <f t="shared" si="8"/>
        <v/>
      </c>
      <c r="I412" s="10"/>
      <c r="J412" s="1" t="str">
        <f>IF(TRIM(D412)="","",IFERROR(INDEX('Student Master'!C:C,MATCH(D412,'Student Master'!B:B,0)),"0"))</f>
        <v/>
      </c>
      <c r="K412" s="1" t="str">
        <f>IF(TRIM(D412)="","",IFERROR(INDEX('Student Master'!D:D,MATCH(D412,'Student Master'!B:B,0)),"0"))</f>
        <v/>
      </c>
      <c r="L412" s="1" t="str">
        <f>IF(TRIM(D412)="","",IFERROR(INDEX('Student Master'!H:H,MATCH(D412,'Student Master'!B:B,0)),"0"))</f>
        <v/>
      </c>
      <c r="M412" s="1" t="str">
        <f>IF(TRIM(D412)="","",IFERROR(INDEX('Student Master'!N:N,MATCH(D412,'Student Master'!B:B,0)),"0"))</f>
        <v/>
      </c>
      <c r="N412" s="1" t="str">
        <f>IF(TRIM(D412)="","",IFERROR(INDEX('Student Master'!L:L,MATCH(D412,'Student Master'!B:B,0)),"0"))</f>
        <v/>
      </c>
    </row>
    <row r="413" spans="1:14" x14ac:dyDescent="0.35">
      <c r="A413" s="1">
        <v>412</v>
      </c>
      <c r="B413" s="9"/>
      <c r="C413" s="20"/>
      <c r="D413" s="20"/>
      <c r="E413" s="20"/>
      <c r="F413" s="10"/>
      <c r="G413" s="8" t="str">
        <f>IF(TRIM(D413)="","",IFERROR(INDEX('Student Master'!W:W,MATCH(D413,'Student Master'!B:B,0)),"0"))</f>
        <v/>
      </c>
      <c r="H413" s="11" t="str">
        <f t="shared" si="8"/>
        <v/>
      </c>
      <c r="I413" s="10"/>
      <c r="J413" s="1" t="str">
        <f>IF(TRIM(D413)="","",IFERROR(INDEX('Student Master'!C:C,MATCH(D413,'Student Master'!B:B,0)),"0"))</f>
        <v/>
      </c>
      <c r="K413" s="1" t="str">
        <f>IF(TRIM(D413)="","",IFERROR(INDEX('Student Master'!D:D,MATCH(D413,'Student Master'!B:B,0)),"0"))</f>
        <v/>
      </c>
      <c r="L413" s="1" t="str">
        <f>IF(TRIM(D413)="","",IFERROR(INDEX('Student Master'!H:H,MATCH(D413,'Student Master'!B:B,0)),"0"))</f>
        <v/>
      </c>
      <c r="M413" s="1" t="str">
        <f>IF(TRIM(D413)="","",IFERROR(INDEX('Student Master'!N:N,MATCH(D413,'Student Master'!B:B,0)),"0"))</f>
        <v/>
      </c>
      <c r="N413" s="1" t="str">
        <f>IF(TRIM(D413)="","",IFERROR(INDEX('Student Master'!L:L,MATCH(D413,'Student Master'!B:B,0)),"0"))</f>
        <v/>
      </c>
    </row>
    <row r="414" spans="1:14" x14ac:dyDescent="0.35">
      <c r="A414" s="1">
        <v>413</v>
      </c>
      <c r="B414" s="9"/>
      <c r="C414" s="20"/>
      <c r="D414" s="20"/>
      <c r="E414" s="20"/>
      <c r="F414" s="10"/>
      <c r="G414" s="8" t="str">
        <f>IF(TRIM(D414)="","",IFERROR(INDEX('Student Master'!W:W,MATCH(D414,'Student Master'!B:B,0)),"0"))</f>
        <v/>
      </c>
      <c r="H414" s="11" t="str">
        <f t="shared" si="8"/>
        <v/>
      </c>
      <c r="I414" s="10"/>
      <c r="J414" s="1" t="str">
        <f>IF(TRIM(D414)="","",IFERROR(INDEX('Student Master'!C:C,MATCH(D414,'Student Master'!B:B,0)),"0"))</f>
        <v/>
      </c>
      <c r="K414" s="1" t="str">
        <f>IF(TRIM(D414)="","",IFERROR(INDEX('Student Master'!D:D,MATCH(D414,'Student Master'!B:B,0)),"0"))</f>
        <v/>
      </c>
      <c r="L414" s="1" t="str">
        <f>IF(TRIM(D414)="","",IFERROR(INDEX('Student Master'!H:H,MATCH(D414,'Student Master'!B:B,0)),"0"))</f>
        <v/>
      </c>
      <c r="M414" s="1" t="str">
        <f>IF(TRIM(D414)="","",IFERROR(INDEX('Student Master'!N:N,MATCH(D414,'Student Master'!B:B,0)),"0"))</f>
        <v/>
      </c>
      <c r="N414" s="1" t="str">
        <f>IF(TRIM(D414)="","",IFERROR(INDEX('Student Master'!L:L,MATCH(D414,'Student Master'!B:B,0)),"0"))</f>
        <v/>
      </c>
    </row>
    <row r="415" spans="1:14" x14ac:dyDescent="0.35">
      <c r="A415" s="1">
        <v>414</v>
      </c>
      <c r="B415" s="9"/>
      <c r="C415" s="20"/>
      <c r="D415" s="20"/>
      <c r="E415" s="20"/>
      <c r="F415" s="10"/>
      <c r="G415" s="8" t="str">
        <f>IF(TRIM(D415)="","",IFERROR(INDEX('Student Master'!W:W,MATCH(D415,'Student Master'!B:B,0)),"0"))</f>
        <v/>
      </c>
      <c r="H415" s="11" t="str">
        <f t="shared" si="8"/>
        <v/>
      </c>
      <c r="I415" s="10"/>
      <c r="J415" s="1" t="str">
        <f>IF(TRIM(D415)="","",IFERROR(INDEX('Student Master'!C:C,MATCH(D415,'Student Master'!B:B,0)),"0"))</f>
        <v/>
      </c>
      <c r="K415" s="1" t="str">
        <f>IF(TRIM(D415)="","",IFERROR(INDEX('Student Master'!D:D,MATCH(D415,'Student Master'!B:B,0)),"0"))</f>
        <v/>
      </c>
      <c r="L415" s="1" t="str">
        <f>IF(TRIM(D415)="","",IFERROR(INDEX('Student Master'!H:H,MATCH(D415,'Student Master'!B:B,0)),"0"))</f>
        <v/>
      </c>
      <c r="M415" s="1" t="str">
        <f>IF(TRIM(D415)="","",IFERROR(INDEX('Student Master'!N:N,MATCH(D415,'Student Master'!B:B,0)),"0"))</f>
        <v/>
      </c>
      <c r="N415" s="1" t="str">
        <f>IF(TRIM(D415)="","",IFERROR(INDEX('Student Master'!L:L,MATCH(D415,'Student Master'!B:B,0)),"0"))</f>
        <v/>
      </c>
    </row>
    <row r="416" spans="1:14" x14ac:dyDescent="0.35">
      <c r="A416" s="1">
        <v>415</v>
      </c>
      <c r="B416" s="9"/>
      <c r="C416" s="20"/>
      <c r="D416" s="20"/>
      <c r="E416" s="20"/>
      <c r="F416" s="10"/>
      <c r="G416" s="8" t="str">
        <f>IF(TRIM(D416)="","",IFERROR(INDEX('Student Master'!W:W,MATCH(D416,'Student Master'!B:B,0)),"0"))</f>
        <v/>
      </c>
      <c r="H416" s="11" t="str">
        <f t="shared" si="8"/>
        <v/>
      </c>
      <c r="I416" s="10"/>
      <c r="J416" s="1" t="str">
        <f>IF(TRIM(D416)="","",IFERROR(INDEX('Student Master'!C:C,MATCH(D416,'Student Master'!B:B,0)),"0"))</f>
        <v/>
      </c>
      <c r="K416" s="1" t="str">
        <f>IF(TRIM(D416)="","",IFERROR(INDEX('Student Master'!D:D,MATCH(D416,'Student Master'!B:B,0)),"0"))</f>
        <v/>
      </c>
      <c r="L416" s="1" t="str">
        <f>IF(TRIM(D416)="","",IFERROR(INDEX('Student Master'!H:H,MATCH(D416,'Student Master'!B:B,0)),"0"))</f>
        <v/>
      </c>
      <c r="M416" s="1" t="str">
        <f>IF(TRIM(D416)="","",IFERROR(INDEX('Student Master'!N:N,MATCH(D416,'Student Master'!B:B,0)),"0"))</f>
        <v/>
      </c>
      <c r="N416" s="1" t="str">
        <f>IF(TRIM(D416)="","",IFERROR(INDEX('Student Master'!L:L,MATCH(D416,'Student Master'!B:B,0)),"0"))</f>
        <v/>
      </c>
    </row>
    <row r="417" spans="1:14" x14ac:dyDescent="0.35">
      <c r="A417" s="1">
        <v>416</v>
      </c>
      <c r="B417" s="9"/>
      <c r="C417" s="20"/>
      <c r="D417" s="20"/>
      <c r="E417" s="20"/>
      <c r="F417" s="10"/>
      <c r="G417" s="8" t="str">
        <f>IF(TRIM(D417)="","",IFERROR(INDEX('Student Master'!W:W,MATCH(D417,'Student Master'!B:B,0)),"0"))</f>
        <v/>
      </c>
      <c r="H417" s="11" t="str">
        <f t="shared" si="8"/>
        <v/>
      </c>
      <c r="I417" s="10"/>
      <c r="J417" s="1" t="str">
        <f>IF(TRIM(D417)="","",IFERROR(INDEX('Student Master'!C:C,MATCH(D417,'Student Master'!B:B,0)),"0"))</f>
        <v/>
      </c>
      <c r="K417" s="1" t="str">
        <f>IF(TRIM(D417)="","",IFERROR(INDEX('Student Master'!D:D,MATCH(D417,'Student Master'!B:B,0)),"0"))</f>
        <v/>
      </c>
      <c r="L417" s="1" t="str">
        <f>IF(TRIM(D417)="","",IFERROR(INDEX('Student Master'!H:H,MATCH(D417,'Student Master'!B:B,0)),"0"))</f>
        <v/>
      </c>
      <c r="M417" s="1" t="str">
        <f>IF(TRIM(D417)="","",IFERROR(INDEX('Student Master'!N:N,MATCH(D417,'Student Master'!B:B,0)),"0"))</f>
        <v/>
      </c>
      <c r="N417" s="1" t="str">
        <f>IF(TRIM(D417)="","",IFERROR(INDEX('Student Master'!L:L,MATCH(D417,'Student Master'!B:B,0)),"0"))</f>
        <v/>
      </c>
    </row>
    <row r="418" spans="1:14" x14ac:dyDescent="0.35">
      <c r="A418" s="1">
        <v>417</v>
      </c>
      <c r="B418" s="9"/>
      <c r="C418" s="20"/>
      <c r="D418" s="20"/>
      <c r="E418" s="20"/>
      <c r="F418" s="10"/>
      <c r="G418" s="8" t="str">
        <f>IF(TRIM(D418)="","",IFERROR(INDEX('Student Master'!W:W,MATCH(D418,'Student Master'!B:B,0)),"0"))</f>
        <v/>
      </c>
      <c r="H418" s="11" t="str">
        <f t="shared" si="8"/>
        <v/>
      </c>
      <c r="I418" s="10"/>
      <c r="J418" s="1" t="str">
        <f>IF(TRIM(D418)="","",IFERROR(INDEX('Student Master'!C:C,MATCH(D418,'Student Master'!B:B,0)),"0"))</f>
        <v/>
      </c>
      <c r="K418" s="1" t="str">
        <f>IF(TRIM(D418)="","",IFERROR(INDEX('Student Master'!D:D,MATCH(D418,'Student Master'!B:B,0)),"0"))</f>
        <v/>
      </c>
      <c r="L418" s="1" t="str">
        <f>IF(TRIM(D418)="","",IFERROR(INDEX('Student Master'!H:H,MATCH(D418,'Student Master'!B:B,0)),"0"))</f>
        <v/>
      </c>
      <c r="M418" s="1" t="str">
        <f>IF(TRIM(D418)="","",IFERROR(INDEX('Student Master'!N:N,MATCH(D418,'Student Master'!B:B,0)),"0"))</f>
        <v/>
      </c>
      <c r="N418" s="1" t="str">
        <f>IF(TRIM(D418)="","",IFERROR(INDEX('Student Master'!L:L,MATCH(D418,'Student Master'!B:B,0)),"0"))</f>
        <v/>
      </c>
    </row>
    <row r="419" spans="1:14" x14ac:dyDescent="0.35">
      <c r="A419" s="1">
        <v>418</v>
      </c>
      <c r="B419" s="9"/>
      <c r="C419" s="20"/>
      <c r="D419" s="20"/>
      <c r="E419" s="20"/>
      <c r="F419" s="10"/>
      <c r="G419" s="8" t="str">
        <f>IF(TRIM(D419)="","",IFERROR(INDEX('Student Master'!W:W,MATCH(D419,'Student Master'!B:B,0)),"0"))</f>
        <v/>
      </c>
      <c r="H419" s="11" t="str">
        <f t="shared" si="8"/>
        <v/>
      </c>
      <c r="I419" s="10"/>
      <c r="J419" s="1" t="str">
        <f>IF(TRIM(D419)="","",IFERROR(INDEX('Student Master'!C:C,MATCH(D419,'Student Master'!B:B,0)),"0"))</f>
        <v/>
      </c>
      <c r="K419" s="1" t="str">
        <f>IF(TRIM(D419)="","",IFERROR(INDEX('Student Master'!D:D,MATCH(D419,'Student Master'!B:B,0)),"0"))</f>
        <v/>
      </c>
      <c r="L419" s="1" t="str">
        <f>IF(TRIM(D419)="","",IFERROR(INDEX('Student Master'!H:H,MATCH(D419,'Student Master'!B:B,0)),"0"))</f>
        <v/>
      </c>
      <c r="M419" s="1" t="str">
        <f>IF(TRIM(D419)="","",IFERROR(INDEX('Student Master'!N:N,MATCH(D419,'Student Master'!B:B,0)),"0"))</f>
        <v/>
      </c>
      <c r="N419" s="1" t="str">
        <f>IF(TRIM(D419)="","",IFERROR(INDEX('Student Master'!L:L,MATCH(D419,'Student Master'!B:B,0)),"0"))</f>
        <v/>
      </c>
    </row>
    <row r="420" spans="1:14" x14ac:dyDescent="0.35">
      <c r="A420" s="1">
        <v>419</v>
      </c>
      <c r="B420" s="9"/>
      <c r="C420" s="20"/>
      <c r="D420" s="20"/>
      <c r="E420" s="20"/>
      <c r="F420" s="10"/>
      <c r="G420" s="8" t="str">
        <f>IF(TRIM(D420)="","",IFERROR(INDEX('Student Master'!W:W,MATCH(D420,'Student Master'!B:B,0)),"0"))</f>
        <v/>
      </c>
      <c r="H420" s="11" t="str">
        <f t="shared" si="8"/>
        <v/>
      </c>
      <c r="I420" s="10"/>
      <c r="J420" s="1" t="str">
        <f>IF(TRIM(D420)="","",IFERROR(INDEX('Student Master'!C:C,MATCH(D420,'Student Master'!B:B,0)),"0"))</f>
        <v/>
      </c>
      <c r="K420" s="1" t="str">
        <f>IF(TRIM(D420)="","",IFERROR(INDEX('Student Master'!D:D,MATCH(D420,'Student Master'!B:B,0)),"0"))</f>
        <v/>
      </c>
      <c r="L420" s="1" t="str">
        <f>IF(TRIM(D420)="","",IFERROR(INDEX('Student Master'!H:H,MATCH(D420,'Student Master'!B:B,0)),"0"))</f>
        <v/>
      </c>
      <c r="M420" s="1" t="str">
        <f>IF(TRIM(D420)="","",IFERROR(INDEX('Student Master'!N:N,MATCH(D420,'Student Master'!B:B,0)),"0"))</f>
        <v/>
      </c>
      <c r="N420" s="1" t="str">
        <f>IF(TRIM(D420)="","",IFERROR(INDEX('Student Master'!L:L,MATCH(D420,'Student Master'!B:B,0)),"0"))</f>
        <v/>
      </c>
    </row>
    <row r="421" spans="1:14" x14ac:dyDescent="0.35">
      <c r="A421" s="1">
        <v>420</v>
      </c>
      <c r="B421" s="9"/>
      <c r="C421" s="20"/>
      <c r="D421" s="20"/>
      <c r="E421" s="20"/>
      <c r="F421" s="10"/>
      <c r="G421" s="8" t="str">
        <f>IF(TRIM(D421)="","",IFERROR(INDEX('Student Master'!W:W,MATCH(D421,'Student Master'!B:B,0)),"0"))</f>
        <v/>
      </c>
      <c r="H421" s="11" t="str">
        <f t="shared" si="8"/>
        <v/>
      </c>
      <c r="I421" s="10"/>
      <c r="J421" s="1" t="str">
        <f>IF(TRIM(D421)="","",IFERROR(INDEX('Student Master'!C:C,MATCH(D421,'Student Master'!B:B,0)),"0"))</f>
        <v/>
      </c>
      <c r="K421" s="1" t="str">
        <f>IF(TRIM(D421)="","",IFERROR(INDEX('Student Master'!D:D,MATCH(D421,'Student Master'!B:B,0)),"0"))</f>
        <v/>
      </c>
      <c r="L421" s="1" t="str">
        <f>IF(TRIM(D421)="","",IFERROR(INDEX('Student Master'!H:H,MATCH(D421,'Student Master'!B:B,0)),"0"))</f>
        <v/>
      </c>
      <c r="M421" s="1" t="str">
        <f>IF(TRIM(D421)="","",IFERROR(INDEX('Student Master'!N:N,MATCH(D421,'Student Master'!B:B,0)),"0"))</f>
        <v/>
      </c>
      <c r="N421" s="1" t="str">
        <f>IF(TRIM(D421)="","",IFERROR(INDEX('Student Master'!L:L,MATCH(D421,'Student Master'!B:B,0)),"0"))</f>
        <v/>
      </c>
    </row>
    <row r="422" spans="1:14" x14ac:dyDescent="0.35">
      <c r="A422" s="1">
        <v>421</v>
      </c>
      <c r="B422" s="9"/>
      <c r="C422" s="20"/>
      <c r="D422" s="20"/>
      <c r="E422" s="20"/>
      <c r="F422" s="10"/>
      <c r="G422" s="8" t="str">
        <f>IF(TRIM(D422)="","",IFERROR(INDEX('Student Master'!W:W,MATCH(D422,'Student Master'!B:B,0)),"0"))</f>
        <v/>
      </c>
      <c r="H422" s="11" t="str">
        <f t="shared" si="8"/>
        <v/>
      </c>
      <c r="I422" s="10"/>
      <c r="J422" s="1" t="str">
        <f>IF(TRIM(D422)="","",IFERROR(INDEX('Student Master'!C:C,MATCH(D422,'Student Master'!B:B,0)),"0"))</f>
        <v/>
      </c>
      <c r="K422" s="1" t="str">
        <f>IF(TRIM(D422)="","",IFERROR(INDEX('Student Master'!D:D,MATCH(D422,'Student Master'!B:B,0)),"0"))</f>
        <v/>
      </c>
      <c r="L422" s="1" t="str">
        <f>IF(TRIM(D422)="","",IFERROR(INDEX('Student Master'!H:H,MATCH(D422,'Student Master'!B:B,0)),"0"))</f>
        <v/>
      </c>
      <c r="M422" s="1" t="str">
        <f>IF(TRIM(D422)="","",IFERROR(INDEX('Student Master'!N:N,MATCH(D422,'Student Master'!B:B,0)),"0"))</f>
        <v/>
      </c>
      <c r="N422" s="1" t="str">
        <f>IF(TRIM(D422)="","",IFERROR(INDEX('Student Master'!L:L,MATCH(D422,'Student Master'!B:B,0)),"0"))</f>
        <v/>
      </c>
    </row>
    <row r="423" spans="1:14" x14ac:dyDescent="0.35">
      <c r="A423" s="1">
        <v>422</v>
      </c>
      <c r="B423" s="9"/>
      <c r="C423" s="20"/>
      <c r="D423" s="20"/>
      <c r="E423" s="20"/>
      <c r="F423" s="10"/>
      <c r="G423" s="8" t="str">
        <f>IF(TRIM(D423)="","",IFERROR(INDEX('Student Master'!W:W,MATCH(D423,'Student Master'!B:B,0)),"0"))</f>
        <v/>
      </c>
      <c r="H423" s="11" t="str">
        <f t="shared" si="8"/>
        <v/>
      </c>
      <c r="I423" s="10"/>
      <c r="J423" s="1" t="str">
        <f>IF(TRIM(D423)="","",IFERROR(INDEX('Student Master'!C:C,MATCH(D423,'Student Master'!B:B,0)),"0"))</f>
        <v/>
      </c>
      <c r="K423" s="1" t="str">
        <f>IF(TRIM(D423)="","",IFERROR(INDEX('Student Master'!D:D,MATCH(D423,'Student Master'!B:B,0)),"0"))</f>
        <v/>
      </c>
      <c r="L423" s="1" t="str">
        <f>IF(TRIM(D423)="","",IFERROR(INDEX('Student Master'!H:H,MATCH(D423,'Student Master'!B:B,0)),"0"))</f>
        <v/>
      </c>
      <c r="M423" s="1" t="str">
        <f>IF(TRIM(D423)="","",IFERROR(INDEX('Student Master'!N:N,MATCH(D423,'Student Master'!B:B,0)),"0"))</f>
        <v/>
      </c>
      <c r="N423" s="1" t="str">
        <f>IF(TRIM(D423)="","",IFERROR(INDEX('Student Master'!L:L,MATCH(D423,'Student Master'!B:B,0)),"0"))</f>
        <v/>
      </c>
    </row>
    <row r="424" spans="1:14" x14ac:dyDescent="0.35">
      <c r="A424" s="1">
        <v>423</v>
      </c>
      <c r="B424" s="9"/>
      <c r="C424" s="20"/>
      <c r="D424" s="20"/>
      <c r="E424" s="20"/>
      <c r="F424" s="10"/>
      <c r="G424" s="8" t="str">
        <f>IF(TRIM(D424)="","",IFERROR(INDEX('Student Master'!W:W,MATCH(D424,'Student Master'!B:B,0)),"0"))</f>
        <v/>
      </c>
      <c r="H424" s="11" t="str">
        <f t="shared" si="8"/>
        <v/>
      </c>
      <c r="I424" s="10"/>
      <c r="J424" s="1" t="str">
        <f>IF(TRIM(D424)="","",IFERROR(INDEX('Student Master'!C:C,MATCH(D424,'Student Master'!B:B,0)),"0"))</f>
        <v/>
      </c>
      <c r="K424" s="1" t="str">
        <f>IF(TRIM(D424)="","",IFERROR(INDEX('Student Master'!D:D,MATCH(D424,'Student Master'!B:B,0)),"0"))</f>
        <v/>
      </c>
      <c r="L424" s="1" t="str">
        <f>IF(TRIM(D424)="","",IFERROR(INDEX('Student Master'!H:H,MATCH(D424,'Student Master'!B:B,0)),"0"))</f>
        <v/>
      </c>
      <c r="M424" s="1" t="str">
        <f>IF(TRIM(D424)="","",IFERROR(INDEX('Student Master'!N:N,MATCH(D424,'Student Master'!B:B,0)),"0"))</f>
        <v/>
      </c>
      <c r="N424" s="1" t="str">
        <f>IF(TRIM(D424)="","",IFERROR(INDEX('Student Master'!L:L,MATCH(D424,'Student Master'!B:B,0)),"0"))</f>
        <v/>
      </c>
    </row>
    <row r="425" spans="1:14" x14ac:dyDescent="0.35">
      <c r="A425" s="1">
        <v>424</v>
      </c>
      <c r="B425" s="9"/>
      <c r="C425" s="20"/>
      <c r="D425" s="20"/>
      <c r="E425" s="20"/>
      <c r="F425" s="10"/>
      <c r="G425" s="8" t="str">
        <f>IF(TRIM(D425)="","",IFERROR(INDEX('Student Master'!W:W,MATCH(D425,'Student Master'!B:B,0)),"0"))</f>
        <v/>
      </c>
      <c r="H425" s="11" t="str">
        <f t="shared" si="8"/>
        <v/>
      </c>
      <c r="I425" s="10"/>
      <c r="J425" s="1" t="str">
        <f>IF(TRIM(D425)="","",IFERROR(INDEX('Student Master'!C:C,MATCH(D425,'Student Master'!B:B,0)),"0"))</f>
        <v/>
      </c>
      <c r="K425" s="1" t="str">
        <f>IF(TRIM(D425)="","",IFERROR(INDEX('Student Master'!D:D,MATCH(D425,'Student Master'!B:B,0)),"0"))</f>
        <v/>
      </c>
      <c r="L425" s="1" t="str">
        <f>IF(TRIM(D425)="","",IFERROR(INDEX('Student Master'!H:H,MATCH(D425,'Student Master'!B:B,0)),"0"))</f>
        <v/>
      </c>
      <c r="M425" s="1" t="str">
        <f>IF(TRIM(D425)="","",IFERROR(INDEX('Student Master'!N:N,MATCH(D425,'Student Master'!B:B,0)),"0"))</f>
        <v/>
      </c>
      <c r="N425" s="1" t="str">
        <f>IF(TRIM(D425)="","",IFERROR(INDEX('Student Master'!L:L,MATCH(D425,'Student Master'!B:B,0)),"0"))</f>
        <v/>
      </c>
    </row>
    <row r="426" spans="1:14" x14ac:dyDescent="0.35">
      <c r="A426" s="1">
        <v>425</v>
      </c>
      <c r="B426" s="9"/>
      <c r="C426" s="20"/>
      <c r="D426" s="20"/>
      <c r="E426" s="20"/>
      <c r="F426" s="10"/>
      <c r="G426" s="8" t="str">
        <f>IF(TRIM(D426)="","",IFERROR(INDEX('Student Master'!W:W,MATCH(D426,'Student Master'!B:B,0)),"0"))</f>
        <v/>
      </c>
      <c r="H426" s="11" t="str">
        <f t="shared" si="8"/>
        <v/>
      </c>
      <c r="I426" s="10"/>
      <c r="J426" s="1" t="str">
        <f>IF(TRIM(D426)="","",IFERROR(INDEX('Student Master'!C:C,MATCH(D426,'Student Master'!B:B,0)),"0"))</f>
        <v/>
      </c>
      <c r="K426" s="1" t="str">
        <f>IF(TRIM(D426)="","",IFERROR(INDEX('Student Master'!D:D,MATCH(D426,'Student Master'!B:B,0)),"0"))</f>
        <v/>
      </c>
      <c r="L426" s="1" t="str">
        <f>IF(TRIM(D426)="","",IFERROR(INDEX('Student Master'!H:H,MATCH(D426,'Student Master'!B:B,0)),"0"))</f>
        <v/>
      </c>
      <c r="M426" s="1" t="str">
        <f>IF(TRIM(D426)="","",IFERROR(INDEX('Student Master'!N:N,MATCH(D426,'Student Master'!B:B,0)),"0"))</f>
        <v/>
      </c>
      <c r="N426" s="1" t="str">
        <f>IF(TRIM(D426)="","",IFERROR(INDEX('Student Master'!L:L,MATCH(D426,'Student Master'!B:B,0)),"0"))</f>
        <v/>
      </c>
    </row>
    <row r="427" spans="1:14" x14ac:dyDescent="0.35">
      <c r="A427" s="1">
        <v>426</v>
      </c>
      <c r="B427" s="9"/>
      <c r="C427" s="20"/>
      <c r="D427" s="20"/>
      <c r="E427" s="20"/>
      <c r="F427" s="10"/>
      <c r="G427" s="8" t="str">
        <f>IF(TRIM(D427)="","",IFERROR(INDEX('Student Master'!W:W,MATCH(D427,'Student Master'!B:B,0)),"0"))</f>
        <v/>
      </c>
      <c r="H427" s="11" t="str">
        <f t="shared" si="8"/>
        <v/>
      </c>
      <c r="I427" s="10"/>
      <c r="J427" s="1" t="str">
        <f>IF(TRIM(D427)="","",IFERROR(INDEX('Student Master'!C:C,MATCH(D427,'Student Master'!B:B,0)),"0"))</f>
        <v/>
      </c>
      <c r="K427" s="1" t="str">
        <f>IF(TRIM(D427)="","",IFERROR(INDEX('Student Master'!D:D,MATCH(D427,'Student Master'!B:B,0)),"0"))</f>
        <v/>
      </c>
      <c r="L427" s="1" t="str">
        <f>IF(TRIM(D427)="","",IFERROR(INDEX('Student Master'!H:H,MATCH(D427,'Student Master'!B:B,0)),"0"))</f>
        <v/>
      </c>
      <c r="M427" s="1" t="str">
        <f>IF(TRIM(D427)="","",IFERROR(INDEX('Student Master'!N:N,MATCH(D427,'Student Master'!B:B,0)),"0"))</f>
        <v/>
      </c>
      <c r="N427" s="1" t="str">
        <f>IF(TRIM(D427)="","",IFERROR(INDEX('Student Master'!L:L,MATCH(D427,'Student Master'!B:B,0)),"0"))</f>
        <v/>
      </c>
    </row>
    <row r="428" spans="1:14" x14ac:dyDescent="0.35">
      <c r="A428" s="1">
        <v>427</v>
      </c>
      <c r="B428" s="9"/>
      <c r="C428" s="20"/>
      <c r="D428" s="20"/>
      <c r="E428" s="20"/>
      <c r="F428" s="10"/>
      <c r="G428" s="8" t="str">
        <f>IF(TRIM(D428)="","",IFERROR(INDEX('Student Master'!W:W,MATCH(D428,'Student Master'!B:B,0)),"0"))</f>
        <v/>
      </c>
      <c r="H428" s="11" t="str">
        <f t="shared" si="8"/>
        <v/>
      </c>
      <c r="I428" s="10"/>
      <c r="J428" s="1" t="str">
        <f>IF(TRIM(D428)="","",IFERROR(INDEX('Student Master'!C:C,MATCH(D428,'Student Master'!B:B,0)),"0"))</f>
        <v/>
      </c>
      <c r="K428" s="1" t="str">
        <f>IF(TRIM(D428)="","",IFERROR(INDEX('Student Master'!D:D,MATCH(D428,'Student Master'!B:B,0)),"0"))</f>
        <v/>
      </c>
      <c r="L428" s="1" t="str">
        <f>IF(TRIM(D428)="","",IFERROR(INDEX('Student Master'!H:H,MATCH(D428,'Student Master'!B:B,0)),"0"))</f>
        <v/>
      </c>
      <c r="M428" s="1" t="str">
        <f>IF(TRIM(D428)="","",IFERROR(INDEX('Student Master'!N:N,MATCH(D428,'Student Master'!B:B,0)),"0"))</f>
        <v/>
      </c>
      <c r="N428" s="1" t="str">
        <f>IF(TRIM(D428)="","",IFERROR(INDEX('Student Master'!L:L,MATCH(D428,'Student Master'!B:B,0)),"0"))</f>
        <v/>
      </c>
    </row>
    <row r="429" spans="1:14" x14ac:dyDescent="0.35">
      <c r="A429" s="1">
        <v>428</v>
      </c>
      <c r="B429" s="9"/>
      <c r="C429" s="20"/>
      <c r="D429" s="20"/>
      <c r="E429" s="20"/>
      <c r="F429" s="10"/>
      <c r="G429" s="8" t="str">
        <f>IF(TRIM(D429)="","",IFERROR(INDEX('Student Master'!W:W,MATCH(D429,'Student Master'!B:B,0)),"0"))</f>
        <v/>
      </c>
      <c r="H429" s="11" t="str">
        <f t="shared" si="8"/>
        <v/>
      </c>
      <c r="I429" s="10"/>
      <c r="J429" s="1" t="str">
        <f>IF(TRIM(D429)="","",IFERROR(INDEX('Student Master'!C:C,MATCH(D429,'Student Master'!B:B,0)),"0"))</f>
        <v/>
      </c>
      <c r="K429" s="1" t="str">
        <f>IF(TRIM(D429)="","",IFERROR(INDEX('Student Master'!D:D,MATCH(D429,'Student Master'!B:B,0)),"0"))</f>
        <v/>
      </c>
      <c r="L429" s="1" t="str">
        <f>IF(TRIM(D429)="","",IFERROR(INDEX('Student Master'!H:H,MATCH(D429,'Student Master'!B:B,0)),"0"))</f>
        <v/>
      </c>
      <c r="M429" s="1" t="str">
        <f>IF(TRIM(D429)="","",IFERROR(INDEX('Student Master'!N:N,MATCH(D429,'Student Master'!B:B,0)),"0"))</f>
        <v/>
      </c>
      <c r="N429" s="1" t="str">
        <f>IF(TRIM(D429)="","",IFERROR(INDEX('Student Master'!L:L,MATCH(D429,'Student Master'!B:B,0)),"0"))</f>
        <v/>
      </c>
    </row>
    <row r="430" spans="1:14" x14ac:dyDescent="0.35">
      <c r="A430" s="1">
        <v>429</v>
      </c>
      <c r="B430" s="9"/>
      <c r="C430" s="20"/>
      <c r="D430" s="20"/>
      <c r="E430" s="20"/>
      <c r="F430" s="10"/>
      <c r="G430" s="8" t="str">
        <f>IF(TRIM(D430)="","",IFERROR(INDEX('Student Master'!W:W,MATCH(D430,'Student Master'!B:B,0)),"0"))</f>
        <v/>
      </c>
      <c r="H430" s="11" t="str">
        <f t="shared" si="8"/>
        <v/>
      </c>
      <c r="I430" s="10"/>
      <c r="J430" s="1" t="str">
        <f>IF(TRIM(D430)="","",IFERROR(INDEX('Student Master'!C:C,MATCH(D430,'Student Master'!B:B,0)),"0"))</f>
        <v/>
      </c>
      <c r="K430" s="1" t="str">
        <f>IF(TRIM(D430)="","",IFERROR(INDEX('Student Master'!D:D,MATCH(D430,'Student Master'!B:B,0)),"0"))</f>
        <v/>
      </c>
      <c r="L430" s="1" t="str">
        <f>IF(TRIM(D430)="","",IFERROR(INDEX('Student Master'!H:H,MATCH(D430,'Student Master'!B:B,0)),"0"))</f>
        <v/>
      </c>
      <c r="M430" s="1" t="str">
        <f>IF(TRIM(D430)="","",IFERROR(INDEX('Student Master'!N:N,MATCH(D430,'Student Master'!B:B,0)),"0"))</f>
        <v/>
      </c>
      <c r="N430" s="1" t="str">
        <f>IF(TRIM(D430)="","",IFERROR(INDEX('Student Master'!L:L,MATCH(D430,'Student Master'!B:B,0)),"0"))</f>
        <v/>
      </c>
    </row>
    <row r="431" spans="1:14" x14ac:dyDescent="0.35">
      <c r="A431" s="1">
        <v>430</v>
      </c>
      <c r="B431" s="9"/>
      <c r="C431" s="20"/>
      <c r="D431" s="20"/>
      <c r="E431" s="20"/>
      <c r="F431" s="10"/>
      <c r="G431" s="8" t="str">
        <f>IF(TRIM(D431)="","",IFERROR(INDEX('Student Master'!W:W,MATCH(D431,'Student Master'!B:B,0)),"0"))</f>
        <v/>
      </c>
      <c r="H431" s="11" t="str">
        <f t="shared" si="8"/>
        <v/>
      </c>
      <c r="I431" s="10"/>
      <c r="J431" s="1" t="str">
        <f>IF(TRIM(D431)="","",IFERROR(INDEX('Student Master'!C:C,MATCH(D431,'Student Master'!B:B,0)),"0"))</f>
        <v/>
      </c>
      <c r="K431" s="1" t="str">
        <f>IF(TRIM(D431)="","",IFERROR(INDEX('Student Master'!D:D,MATCH(D431,'Student Master'!B:B,0)),"0"))</f>
        <v/>
      </c>
      <c r="L431" s="1" t="str">
        <f>IF(TRIM(D431)="","",IFERROR(INDEX('Student Master'!H:H,MATCH(D431,'Student Master'!B:B,0)),"0"))</f>
        <v/>
      </c>
      <c r="M431" s="1" t="str">
        <f>IF(TRIM(D431)="","",IFERROR(INDEX('Student Master'!N:N,MATCH(D431,'Student Master'!B:B,0)),"0"))</f>
        <v/>
      </c>
      <c r="N431" s="1" t="str">
        <f>IF(TRIM(D431)="","",IFERROR(INDEX('Student Master'!L:L,MATCH(D431,'Student Master'!B:B,0)),"0"))</f>
        <v/>
      </c>
    </row>
    <row r="432" spans="1:14" x14ac:dyDescent="0.35">
      <c r="A432" s="1">
        <v>431</v>
      </c>
      <c r="B432" s="9"/>
      <c r="C432" s="20"/>
      <c r="D432" s="20"/>
      <c r="E432" s="20"/>
      <c r="F432" s="10"/>
      <c r="G432" s="8" t="str">
        <f>IF(TRIM(D432)="","",IFERROR(INDEX('Student Master'!W:W,MATCH(D432,'Student Master'!B:B,0)),"0"))</f>
        <v/>
      </c>
      <c r="H432" s="11" t="str">
        <f t="shared" si="8"/>
        <v/>
      </c>
      <c r="I432" s="10"/>
      <c r="J432" s="1" t="str">
        <f>IF(TRIM(D432)="","",IFERROR(INDEX('Student Master'!C:C,MATCH(D432,'Student Master'!B:B,0)),"0"))</f>
        <v/>
      </c>
      <c r="K432" s="1" t="str">
        <f>IF(TRIM(D432)="","",IFERROR(INDEX('Student Master'!D:D,MATCH(D432,'Student Master'!B:B,0)),"0"))</f>
        <v/>
      </c>
      <c r="L432" s="1" t="str">
        <f>IF(TRIM(D432)="","",IFERROR(INDEX('Student Master'!H:H,MATCH(D432,'Student Master'!B:B,0)),"0"))</f>
        <v/>
      </c>
      <c r="M432" s="1" t="str">
        <f>IF(TRIM(D432)="","",IFERROR(INDEX('Student Master'!N:N,MATCH(D432,'Student Master'!B:B,0)),"0"))</f>
        <v/>
      </c>
      <c r="N432" s="1" t="str">
        <f>IF(TRIM(D432)="","",IFERROR(INDEX('Student Master'!L:L,MATCH(D432,'Student Master'!B:B,0)),"0"))</f>
        <v/>
      </c>
    </row>
    <row r="433" spans="1:14" x14ac:dyDescent="0.35">
      <c r="A433" s="1">
        <v>432</v>
      </c>
      <c r="B433" s="9"/>
      <c r="C433" s="20"/>
      <c r="D433" s="20"/>
      <c r="E433" s="20"/>
      <c r="F433" s="10"/>
      <c r="G433" s="8" t="str">
        <f>IF(TRIM(D433)="","",IFERROR(INDEX('Student Master'!W:W,MATCH(D433,'Student Master'!B:B,0)),"0"))</f>
        <v/>
      </c>
      <c r="H433" s="11" t="str">
        <f t="shared" si="8"/>
        <v/>
      </c>
      <c r="I433" s="10"/>
      <c r="J433" s="1" t="str">
        <f>IF(TRIM(D433)="","",IFERROR(INDEX('Student Master'!C:C,MATCH(D433,'Student Master'!B:B,0)),"0"))</f>
        <v/>
      </c>
      <c r="K433" s="1" t="str">
        <f>IF(TRIM(D433)="","",IFERROR(INDEX('Student Master'!D:D,MATCH(D433,'Student Master'!B:B,0)),"0"))</f>
        <v/>
      </c>
      <c r="L433" s="1" t="str">
        <f>IF(TRIM(D433)="","",IFERROR(INDEX('Student Master'!H:H,MATCH(D433,'Student Master'!B:B,0)),"0"))</f>
        <v/>
      </c>
      <c r="M433" s="1" t="str">
        <f>IF(TRIM(D433)="","",IFERROR(INDEX('Student Master'!N:N,MATCH(D433,'Student Master'!B:B,0)),"0"))</f>
        <v/>
      </c>
      <c r="N433" s="1" t="str">
        <f>IF(TRIM(D433)="","",IFERROR(INDEX('Student Master'!L:L,MATCH(D433,'Student Master'!B:B,0)),"0"))</f>
        <v/>
      </c>
    </row>
    <row r="434" spans="1:14" x14ac:dyDescent="0.35">
      <c r="A434" s="1">
        <v>433</v>
      </c>
      <c r="B434" s="9"/>
      <c r="C434" s="20"/>
      <c r="D434" s="20"/>
      <c r="E434" s="20"/>
      <c r="F434" s="10"/>
      <c r="G434" s="8" t="str">
        <f>IF(TRIM(D434)="","",IFERROR(INDEX('Student Master'!W:W,MATCH(D434,'Student Master'!B:B,0)),"0"))</f>
        <v/>
      </c>
      <c r="H434" s="11" t="str">
        <f t="shared" si="8"/>
        <v/>
      </c>
      <c r="I434" s="10"/>
      <c r="J434" s="1" t="str">
        <f>IF(TRIM(D434)="","",IFERROR(INDEX('Student Master'!C:C,MATCH(D434,'Student Master'!B:B,0)),"0"))</f>
        <v/>
      </c>
      <c r="K434" s="1" t="str">
        <f>IF(TRIM(D434)="","",IFERROR(INDEX('Student Master'!D:D,MATCH(D434,'Student Master'!B:B,0)),"0"))</f>
        <v/>
      </c>
      <c r="L434" s="1" t="str">
        <f>IF(TRIM(D434)="","",IFERROR(INDEX('Student Master'!H:H,MATCH(D434,'Student Master'!B:B,0)),"0"))</f>
        <v/>
      </c>
      <c r="M434" s="1" t="str">
        <f>IF(TRIM(D434)="","",IFERROR(INDEX('Student Master'!N:N,MATCH(D434,'Student Master'!B:B,0)),"0"))</f>
        <v/>
      </c>
      <c r="N434" s="1" t="str">
        <f>IF(TRIM(D434)="","",IFERROR(INDEX('Student Master'!L:L,MATCH(D434,'Student Master'!B:B,0)),"0"))</f>
        <v/>
      </c>
    </row>
    <row r="435" spans="1:14" x14ac:dyDescent="0.35">
      <c r="A435" s="1">
        <v>434</v>
      </c>
      <c r="B435" s="9"/>
      <c r="C435" s="20"/>
      <c r="D435" s="20"/>
      <c r="E435" s="20"/>
      <c r="F435" s="10"/>
      <c r="G435" s="8" t="str">
        <f>IF(TRIM(D435)="","",IFERROR(INDEX('Student Master'!W:W,MATCH(D435,'Student Master'!B:B,0)),"0"))</f>
        <v/>
      </c>
      <c r="H435" s="11" t="str">
        <f t="shared" si="8"/>
        <v/>
      </c>
      <c r="I435" s="10"/>
      <c r="J435" s="1" t="str">
        <f>IF(TRIM(D435)="","",IFERROR(INDEX('Student Master'!C:C,MATCH(D435,'Student Master'!B:B,0)),"0"))</f>
        <v/>
      </c>
      <c r="K435" s="1" t="str">
        <f>IF(TRIM(D435)="","",IFERROR(INDEX('Student Master'!D:D,MATCH(D435,'Student Master'!B:B,0)),"0"))</f>
        <v/>
      </c>
      <c r="L435" s="1" t="str">
        <f>IF(TRIM(D435)="","",IFERROR(INDEX('Student Master'!H:H,MATCH(D435,'Student Master'!B:B,0)),"0"))</f>
        <v/>
      </c>
      <c r="M435" s="1" t="str">
        <f>IF(TRIM(D435)="","",IFERROR(INDEX('Student Master'!N:N,MATCH(D435,'Student Master'!B:B,0)),"0"))</f>
        <v/>
      </c>
      <c r="N435" s="1" t="str">
        <f>IF(TRIM(D435)="","",IFERROR(INDEX('Student Master'!L:L,MATCH(D435,'Student Master'!B:B,0)),"0"))</f>
        <v/>
      </c>
    </row>
    <row r="436" spans="1:14" x14ac:dyDescent="0.35">
      <c r="A436" s="1">
        <v>435</v>
      </c>
      <c r="B436" s="9"/>
      <c r="C436" s="20"/>
      <c r="D436" s="20"/>
      <c r="E436" s="20"/>
      <c r="F436" s="10"/>
      <c r="G436" s="8" t="str">
        <f>IF(TRIM(D436)="","",IFERROR(INDEX('Student Master'!W:W,MATCH(D436,'Student Master'!B:B,0)),"0"))</f>
        <v/>
      </c>
      <c r="H436" s="11" t="str">
        <f t="shared" si="8"/>
        <v/>
      </c>
      <c r="I436" s="10"/>
      <c r="J436" s="1" t="str">
        <f>IF(TRIM(D436)="","",IFERROR(INDEX('Student Master'!C:C,MATCH(D436,'Student Master'!B:B,0)),"0"))</f>
        <v/>
      </c>
      <c r="K436" s="1" t="str">
        <f>IF(TRIM(D436)="","",IFERROR(INDEX('Student Master'!D:D,MATCH(D436,'Student Master'!B:B,0)),"0"))</f>
        <v/>
      </c>
      <c r="L436" s="1" t="str">
        <f>IF(TRIM(D436)="","",IFERROR(INDEX('Student Master'!H:H,MATCH(D436,'Student Master'!B:B,0)),"0"))</f>
        <v/>
      </c>
      <c r="M436" s="1" t="str">
        <f>IF(TRIM(D436)="","",IFERROR(INDEX('Student Master'!N:N,MATCH(D436,'Student Master'!B:B,0)),"0"))</f>
        <v/>
      </c>
      <c r="N436" s="1" t="str">
        <f>IF(TRIM(D436)="","",IFERROR(INDEX('Student Master'!L:L,MATCH(D436,'Student Master'!B:B,0)),"0"))</f>
        <v/>
      </c>
    </row>
    <row r="437" spans="1:14" x14ac:dyDescent="0.35">
      <c r="A437" s="1">
        <v>436</v>
      </c>
      <c r="B437" s="9"/>
      <c r="C437" s="20"/>
      <c r="D437" s="20"/>
      <c r="E437" s="20"/>
      <c r="F437" s="10"/>
      <c r="G437" s="8" t="str">
        <f>IF(TRIM(D437)="","",IFERROR(INDEX('Student Master'!W:W,MATCH(D437,'Student Master'!B:B,0)),"0"))</f>
        <v/>
      </c>
      <c r="H437" s="11" t="str">
        <f t="shared" si="8"/>
        <v/>
      </c>
      <c r="I437" s="10"/>
      <c r="J437" s="1" t="str">
        <f>IF(TRIM(D437)="","",IFERROR(INDEX('Student Master'!C:C,MATCH(D437,'Student Master'!B:B,0)),"0"))</f>
        <v/>
      </c>
      <c r="K437" s="1" t="str">
        <f>IF(TRIM(D437)="","",IFERROR(INDEX('Student Master'!D:D,MATCH(D437,'Student Master'!B:B,0)),"0"))</f>
        <v/>
      </c>
      <c r="L437" s="1" t="str">
        <f>IF(TRIM(D437)="","",IFERROR(INDEX('Student Master'!H:H,MATCH(D437,'Student Master'!B:B,0)),"0"))</f>
        <v/>
      </c>
      <c r="M437" s="1" t="str">
        <f>IF(TRIM(D437)="","",IFERROR(INDEX('Student Master'!N:N,MATCH(D437,'Student Master'!B:B,0)),"0"))</f>
        <v/>
      </c>
      <c r="N437" s="1" t="str">
        <f>IF(TRIM(D437)="","",IFERROR(INDEX('Student Master'!L:L,MATCH(D437,'Student Master'!B:B,0)),"0"))</f>
        <v/>
      </c>
    </row>
    <row r="438" spans="1:14" x14ac:dyDescent="0.35">
      <c r="A438" s="1">
        <v>437</v>
      </c>
      <c r="B438" s="9"/>
      <c r="C438" s="20"/>
      <c r="D438" s="20"/>
      <c r="E438" s="20"/>
      <c r="F438" s="10"/>
      <c r="G438" s="8" t="str">
        <f>IF(TRIM(D438)="","",IFERROR(INDEX('Student Master'!W:W,MATCH(D438,'Student Master'!B:B,0)),"0"))</f>
        <v/>
      </c>
      <c r="H438" s="11" t="str">
        <f t="shared" si="8"/>
        <v/>
      </c>
      <c r="I438" s="10"/>
      <c r="J438" s="1" t="str">
        <f>IF(TRIM(D438)="","",IFERROR(INDEX('Student Master'!C:C,MATCH(D438,'Student Master'!B:B,0)),"0"))</f>
        <v/>
      </c>
      <c r="K438" s="1" t="str">
        <f>IF(TRIM(D438)="","",IFERROR(INDEX('Student Master'!D:D,MATCH(D438,'Student Master'!B:B,0)),"0"))</f>
        <v/>
      </c>
      <c r="L438" s="1" t="str">
        <f>IF(TRIM(D438)="","",IFERROR(INDEX('Student Master'!H:H,MATCH(D438,'Student Master'!B:B,0)),"0"))</f>
        <v/>
      </c>
      <c r="M438" s="1" t="str">
        <f>IF(TRIM(D438)="","",IFERROR(INDEX('Student Master'!N:N,MATCH(D438,'Student Master'!B:B,0)),"0"))</f>
        <v/>
      </c>
      <c r="N438" s="1" t="str">
        <f>IF(TRIM(D438)="","",IFERROR(INDEX('Student Master'!L:L,MATCH(D438,'Student Master'!B:B,0)),"0"))</f>
        <v/>
      </c>
    </row>
    <row r="439" spans="1:14" x14ac:dyDescent="0.35">
      <c r="A439" s="1">
        <v>438</v>
      </c>
      <c r="B439" s="9"/>
      <c r="C439" s="20"/>
      <c r="D439" s="20"/>
      <c r="E439" s="20"/>
      <c r="F439" s="10"/>
      <c r="G439" s="8" t="str">
        <f>IF(TRIM(D439)="","",IFERROR(INDEX('Student Master'!W:W,MATCH(D439,'Student Master'!B:B,0)),"0"))</f>
        <v/>
      </c>
      <c r="H439" s="11" t="str">
        <f t="shared" si="8"/>
        <v/>
      </c>
      <c r="I439" s="10"/>
      <c r="J439" s="1" t="str">
        <f>IF(TRIM(D439)="","",IFERROR(INDEX('Student Master'!C:C,MATCH(D439,'Student Master'!B:B,0)),"0"))</f>
        <v/>
      </c>
      <c r="K439" s="1" t="str">
        <f>IF(TRIM(D439)="","",IFERROR(INDEX('Student Master'!D:D,MATCH(D439,'Student Master'!B:B,0)),"0"))</f>
        <v/>
      </c>
      <c r="L439" s="1" t="str">
        <f>IF(TRIM(D439)="","",IFERROR(INDEX('Student Master'!H:H,MATCH(D439,'Student Master'!B:B,0)),"0"))</f>
        <v/>
      </c>
      <c r="M439" s="1" t="str">
        <f>IF(TRIM(D439)="","",IFERROR(INDEX('Student Master'!N:N,MATCH(D439,'Student Master'!B:B,0)),"0"))</f>
        <v/>
      </c>
      <c r="N439" s="1" t="str">
        <f>IF(TRIM(D439)="","",IFERROR(INDEX('Student Master'!L:L,MATCH(D439,'Student Master'!B:B,0)),"0"))</f>
        <v/>
      </c>
    </row>
    <row r="440" spans="1:14" x14ac:dyDescent="0.35">
      <c r="A440" s="1">
        <v>439</v>
      </c>
      <c r="B440" s="9"/>
      <c r="C440" s="20"/>
      <c r="D440" s="20"/>
      <c r="E440" s="20"/>
      <c r="F440" s="10"/>
      <c r="G440" s="8" t="str">
        <f>IF(TRIM(D440)="","",IFERROR(INDEX('Student Master'!W:W,MATCH(D440,'Student Master'!B:B,0)),"0"))</f>
        <v/>
      </c>
      <c r="H440" s="11" t="str">
        <f t="shared" si="8"/>
        <v/>
      </c>
      <c r="I440" s="10"/>
      <c r="J440" s="1" t="str">
        <f>IF(TRIM(D440)="","",IFERROR(INDEX('Student Master'!C:C,MATCH(D440,'Student Master'!B:B,0)),"0"))</f>
        <v/>
      </c>
      <c r="K440" s="1" t="str">
        <f>IF(TRIM(D440)="","",IFERROR(INDEX('Student Master'!D:D,MATCH(D440,'Student Master'!B:B,0)),"0"))</f>
        <v/>
      </c>
      <c r="L440" s="1" t="str">
        <f>IF(TRIM(D440)="","",IFERROR(INDEX('Student Master'!H:H,MATCH(D440,'Student Master'!B:B,0)),"0"))</f>
        <v/>
      </c>
      <c r="M440" s="1" t="str">
        <f>IF(TRIM(D440)="","",IFERROR(INDEX('Student Master'!N:N,MATCH(D440,'Student Master'!B:B,0)),"0"))</f>
        <v/>
      </c>
      <c r="N440" s="1" t="str">
        <f>IF(TRIM(D440)="","",IFERROR(INDEX('Student Master'!L:L,MATCH(D440,'Student Master'!B:B,0)),"0"))</f>
        <v/>
      </c>
    </row>
    <row r="441" spans="1:14" x14ac:dyDescent="0.35">
      <c r="A441" s="1">
        <v>440</v>
      </c>
      <c r="B441" s="9"/>
      <c r="C441" s="20"/>
      <c r="D441" s="20"/>
      <c r="E441" s="20"/>
      <c r="F441" s="10"/>
      <c r="G441" s="8" t="str">
        <f>IF(TRIM(D441)="","",IFERROR(INDEX('Student Master'!W:W,MATCH(D441,'Student Master'!B:B,0)),"0"))</f>
        <v/>
      </c>
      <c r="H441" s="11" t="str">
        <f t="shared" si="8"/>
        <v/>
      </c>
      <c r="I441" s="10"/>
      <c r="J441" s="1" t="str">
        <f>IF(TRIM(D441)="","",IFERROR(INDEX('Student Master'!C:C,MATCH(D441,'Student Master'!B:B,0)),"0"))</f>
        <v/>
      </c>
      <c r="K441" s="1" t="str">
        <f>IF(TRIM(D441)="","",IFERROR(INDEX('Student Master'!D:D,MATCH(D441,'Student Master'!B:B,0)),"0"))</f>
        <v/>
      </c>
      <c r="L441" s="1" t="str">
        <f>IF(TRIM(D441)="","",IFERROR(INDEX('Student Master'!H:H,MATCH(D441,'Student Master'!B:B,0)),"0"))</f>
        <v/>
      </c>
      <c r="M441" s="1" t="str">
        <f>IF(TRIM(D441)="","",IFERROR(INDEX('Student Master'!N:N,MATCH(D441,'Student Master'!B:B,0)),"0"))</f>
        <v/>
      </c>
      <c r="N441" s="1" t="str">
        <f>IF(TRIM(D441)="","",IFERROR(INDEX('Student Master'!L:L,MATCH(D441,'Student Master'!B:B,0)),"0"))</f>
        <v/>
      </c>
    </row>
    <row r="442" spans="1:14" x14ac:dyDescent="0.35">
      <c r="A442" s="1">
        <v>441</v>
      </c>
      <c r="B442" s="9"/>
      <c r="C442" s="20"/>
      <c r="D442" s="20"/>
      <c r="E442" s="20"/>
      <c r="F442" s="10"/>
      <c r="G442" s="8" t="str">
        <f>IF(TRIM(D442)="","",IFERROR(INDEX('Student Master'!W:W,MATCH(D442,'Student Master'!B:B,0)),"0"))</f>
        <v/>
      </c>
      <c r="H442" s="11" t="str">
        <f t="shared" si="8"/>
        <v/>
      </c>
      <c r="I442" s="10"/>
      <c r="J442" s="1" t="str">
        <f>IF(TRIM(D442)="","",IFERROR(INDEX('Student Master'!C:C,MATCH(D442,'Student Master'!B:B,0)),"0"))</f>
        <v/>
      </c>
      <c r="K442" s="1" t="str">
        <f>IF(TRIM(D442)="","",IFERROR(INDEX('Student Master'!D:D,MATCH(D442,'Student Master'!B:B,0)),"0"))</f>
        <v/>
      </c>
      <c r="L442" s="1" t="str">
        <f>IF(TRIM(D442)="","",IFERROR(INDEX('Student Master'!H:H,MATCH(D442,'Student Master'!B:B,0)),"0"))</f>
        <v/>
      </c>
      <c r="M442" s="1" t="str">
        <f>IF(TRIM(D442)="","",IFERROR(INDEX('Student Master'!N:N,MATCH(D442,'Student Master'!B:B,0)),"0"))</f>
        <v/>
      </c>
      <c r="N442" s="1" t="str">
        <f>IF(TRIM(D442)="","",IFERROR(INDEX('Student Master'!L:L,MATCH(D442,'Student Master'!B:B,0)),"0"))</f>
        <v/>
      </c>
    </row>
    <row r="443" spans="1:14" x14ac:dyDescent="0.35">
      <c r="A443" s="1">
        <v>442</v>
      </c>
      <c r="B443" s="9"/>
      <c r="C443" s="20"/>
      <c r="D443" s="20"/>
      <c r="E443" s="20"/>
      <c r="F443" s="10"/>
      <c r="G443" s="8" t="str">
        <f>IF(TRIM(D443)="","",IFERROR(INDEX('Student Master'!W:W,MATCH(D443,'Student Master'!B:B,0)),"0"))</f>
        <v/>
      </c>
      <c r="H443" s="11" t="str">
        <f t="shared" si="8"/>
        <v/>
      </c>
      <c r="I443" s="10"/>
      <c r="J443" s="1" t="str">
        <f>IF(TRIM(D443)="","",IFERROR(INDEX('Student Master'!C:C,MATCH(D443,'Student Master'!B:B,0)),"0"))</f>
        <v/>
      </c>
      <c r="K443" s="1" t="str">
        <f>IF(TRIM(D443)="","",IFERROR(INDEX('Student Master'!D:D,MATCH(D443,'Student Master'!B:B,0)),"0"))</f>
        <v/>
      </c>
      <c r="L443" s="1" t="str">
        <f>IF(TRIM(D443)="","",IFERROR(INDEX('Student Master'!H:H,MATCH(D443,'Student Master'!B:B,0)),"0"))</f>
        <v/>
      </c>
      <c r="M443" s="1" t="str">
        <f>IF(TRIM(D443)="","",IFERROR(INDEX('Student Master'!N:N,MATCH(D443,'Student Master'!B:B,0)),"0"))</f>
        <v/>
      </c>
      <c r="N443" s="1" t="str">
        <f>IF(TRIM(D443)="","",IFERROR(INDEX('Student Master'!L:L,MATCH(D443,'Student Master'!B:B,0)),"0"))</f>
        <v/>
      </c>
    </row>
    <row r="444" spans="1:14" x14ac:dyDescent="0.35">
      <c r="A444" s="1">
        <v>443</v>
      </c>
      <c r="B444" s="9"/>
      <c r="C444" s="20"/>
      <c r="D444" s="20"/>
      <c r="E444" s="20"/>
      <c r="F444" s="10"/>
      <c r="G444" s="8" t="str">
        <f>IF(TRIM(D444)="","",IFERROR(INDEX('Student Master'!W:W,MATCH(D444,'Student Master'!B:B,0)),"0"))</f>
        <v/>
      </c>
      <c r="H444" s="11" t="str">
        <f t="shared" si="8"/>
        <v/>
      </c>
      <c r="I444" s="10"/>
      <c r="J444" s="1" t="str">
        <f>IF(TRIM(D444)="","",IFERROR(INDEX('Student Master'!C:C,MATCH(D444,'Student Master'!B:B,0)),"0"))</f>
        <v/>
      </c>
      <c r="K444" s="1" t="str">
        <f>IF(TRIM(D444)="","",IFERROR(INDEX('Student Master'!D:D,MATCH(D444,'Student Master'!B:B,0)),"0"))</f>
        <v/>
      </c>
      <c r="L444" s="1" t="str">
        <f>IF(TRIM(D444)="","",IFERROR(INDEX('Student Master'!H:H,MATCH(D444,'Student Master'!B:B,0)),"0"))</f>
        <v/>
      </c>
      <c r="M444" s="1" t="str">
        <f>IF(TRIM(D444)="","",IFERROR(INDEX('Student Master'!N:N,MATCH(D444,'Student Master'!B:B,0)),"0"))</f>
        <v/>
      </c>
      <c r="N444" s="1" t="str">
        <f>IF(TRIM(D444)="","",IFERROR(INDEX('Student Master'!L:L,MATCH(D444,'Student Master'!B:B,0)),"0"))</f>
        <v/>
      </c>
    </row>
    <row r="445" spans="1:14" x14ac:dyDescent="0.35">
      <c r="A445" s="1">
        <v>444</v>
      </c>
      <c r="B445" s="9"/>
      <c r="C445" s="20"/>
      <c r="D445" s="20"/>
      <c r="E445" s="20"/>
      <c r="F445" s="10"/>
      <c r="G445" s="8" t="str">
        <f>IF(TRIM(D445)="","",IFERROR(INDEX('Student Master'!W:W,MATCH(D445,'Student Master'!B:B,0)),"0"))</f>
        <v/>
      </c>
      <c r="H445" s="11" t="str">
        <f t="shared" si="8"/>
        <v/>
      </c>
      <c r="I445" s="10"/>
      <c r="J445" s="1" t="str">
        <f>IF(TRIM(D445)="","",IFERROR(INDEX('Student Master'!C:C,MATCH(D445,'Student Master'!B:B,0)),"0"))</f>
        <v/>
      </c>
      <c r="K445" s="1" t="str">
        <f>IF(TRIM(D445)="","",IFERROR(INDEX('Student Master'!D:D,MATCH(D445,'Student Master'!B:B,0)),"0"))</f>
        <v/>
      </c>
      <c r="L445" s="1" t="str">
        <f>IF(TRIM(D445)="","",IFERROR(INDEX('Student Master'!H:H,MATCH(D445,'Student Master'!B:B,0)),"0"))</f>
        <v/>
      </c>
      <c r="M445" s="1" t="str">
        <f>IF(TRIM(D445)="","",IFERROR(INDEX('Student Master'!N:N,MATCH(D445,'Student Master'!B:B,0)),"0"))</f>
        <v/>
      </c>
      <c r="N445" s="1" t="str">
        <f>IF(TRIM(D445)="","",IFERROR(INDEX('Student Master'!L:L,MATCH(D445,'Student Master'!B:B,0)),"0"))</f>
        <v/>
      </c>
    </row>
    <row r="446" spans="1:14" x14ac:dyDescent="0.35">
      <c r="A446" s="1">
        <v>445</v>
      </c>
      <c r="B446" s="9"/>
      <c r="C446" s="20"/>
      <c r="D446" s="20"/>
      <c r="E446" s="20"/>
      <c r="F446" s="10"/>
      <c r="G446" s="8" t="str">
        <f>IF(TRIM(D446)="","",IFERROR(INDEX('Student Master'!W:W,MATCH(D446,'Student Master'!B:B,0)),"0"))</f>
        <v/>
      </c>
      <c r="H446" s="11" t="str">
        <f t="shared" si="8"/>
        <v/>
      </c>
      <c r="I446" s="10"/>
      <c r="J446" s="1" t="str">
        <f>IF(TRIM(D446)="","",IFERROR(INDEX('Student Master'!C:C,MATCH(D446,'Student Master'!B:B,0)),"0"))</f>
        <v/>
      </c>
      <c r="K446" s="1" t="str">
        <f>IF(TRIM(D446)="","",IFERROR(INDEX('Student Master'!D:D,MATCH(D446,'Student Master'!B:B,0)),"0"))</f>
        <v/>
      </c>
      <c r="L446" s="1" t="str">
        <f>IF(TRIM(D446)="","",IFERROR(INDEX('Student Master'!H:H,MATCH(D446,'Student Master'!B:B,0)),"0"))</f>
        <v/>
      </c>
      <c r="M446" s="1" t="str">
        <f>IF(TRIM(D446)="","",IFERROR(INDEX('Student Master'!N:N,MATCH(D446,'Student Master'!B:B,0)),"0"))</f>
        <v/>
      </c>
      <c r="N446" s="1" t="str">
        <f>IF(TRIM(D446)="","",IFERROR(INDEX('Student Master'!L:L,MATCH(D446,'Student Master'!B:B,0)),"0"))</f>
        <v/>
      </c>
    </row>
    <row r="447" spans="1:14" x14ac:dyDescent="0.35">
      <c r="A447" s="1">
        <v>446</v>
      </c>
      <c r="B447" s="9"/>
      <c r="C447" s="20"/>
      <c r="D447" s="20"/>
      <c r="E447" s="20"/>
      <c r="F447" s="10"/>
      <c r="G447" s="8" t="str">
        <f>IF(TRIM(D447)="","",IFERROR(INDEX('Student Master'!W:W,MATCH(D447,'Student Master'!B:B,0)),"0"))</f>
        <v/>
      </c>
      <c r="H447" s="11" t="str">
        <f t="shared" si="8"/>
        <v/>
      </c>
      <c r="I447" s="10"/>
      <c r="J447" s="1" t="str">
        <f>IF(TRIM(D447)="","",IFERROR(INDEX('Student Master'!C:C,MATCH(D447,'Student Master'!B:B,0)),"0"))</f>
        <v/>
      </c>
      <c r="K447" s="1" t="str">
        <f>IF(TRIM(D447)="","",IFERROR(INDEX('Student Master'!D:D,MATCH(D447,'Student Master'!B:B,0)),"0"))</f>
        <v/>
      </c>
      <c r="L447" s="1" t="str">
        <f>IF(TRIM(D447)="","",IFERROR(INDEX('Student Master'!H:H,MATCH(D447,'Student Master'!B:B,0)),"0"))</f>
        <v/>
      </c>
      <c r="M447" s="1" t="str">
        <f>IF(TRIM(D447)="","",IFERROR(INDEX('Student Master'!N:N,MATCH(D447,'Student Master'!B:B,0)),"0"))</f>
        <v/>
      </c>
      <c r="N447" s="1" t="str">
        <f>IF(TRIM(D447)="","",IFERROR(INDEX('Student Master'!L:L,MATCH(D447,'Student Master'!B:B,0)),"0"))</f>
        <v/>
      </c>
    </row>
    <row r="448" spans="1:14" x14ac:dyDescent="0.35">
      <c r="A448" s="1">
        <v>447</v>
      </c>
      <c r="B448" s="9"/>
      <c r="C448" s="20"/>
      <c r="D448" s="20"/>
      <c r="E448" s="20"/>
      <c r="F448" s="10"/>
      <c r="G448" s="8" t="str">
        <f>IF(TRIM(D448)="","",IFERROR(INDEX('Student Master'!W:W,MATCH(D448,'Student Master'!B:B,0)),"0"))</f>
        <v/>
      </c>
      <c r="H448" s="11" t="str">
        <f t="shared" si="8"/>
        <v/>
      </c>
      <c r="I448" s="10"/>
      <c r="J448" s="1" t="str">
        <f>IF(TRIM(D448)="","",IFERROR(INDEX('Student Master'!C:C,MATCH(D448,'Student Master'!B:B,0)),"0"))</f>
        <v/>
      </c>
      <c r="K448" s="1" t="str">
        <f>IF(TRIM(D448)="","",IFERROR(INDEX('Student Master'!D:D,MATCH(D448,'Student Master'!B:B,0)),"0"))</f>
        <v/>
      </c>
      <c r="L448" s="1" t="str">
        <f>IF(TRIM(D448)="","",IFERROR(INDEX('Student Master'!H:H,MATCH(D448,'Student Master'!B:B,0)),"0"))</f>
        <v/>
      </c>
      <c r="M448" s="1" t="str">
        <f>IF(TRIM(D448)="","",IFERROR(INDEX('Student Master'!N:N,MATCH(D448,'Student Master'!B:B,0)),"0"))</f>
        <v/>
      </c>
      <c r="N448" s="1" t="str">
        <f>IF(TRIM(D448)="","",IFERROR(INDEX('Student Master'!L:L,MATCH(D448,'Student Master'!B:B,0)),"0"))</f>
        <v/>
      </c>
    </row>
    <row r="449" spans="1:14" x14ac:dyDescent="0.35">
      <c r="A449" s="1">
        <v>448</v>
      </c>
      <c r="B449" s="9"/>
      <c r="C449" s="20"/>
      <c r="D449" s="20"/>
      <c r="E449" s="20"/>
      <c r="F449" s="10"/>
      <c r="G449" s="8" t="str">
        <f>IF(TRIM(D449)="","",IFERROR(INDEX('Student Master'!W:W,MATCH(D449,'Student Master'!B:B,0)),"0"))</f>
        <v/>
      </c>
      <c r="H449" s="11" t="str">
        <f t="shared" si="8"/>
        <v/>
      </c>
      <c r="I449" s="10"/>
      <c r="J449" s="1" t="str">
        <f>IF(TRIM(D449)="","",IFERROR(INDEX('Student Master'!C:C,MATCH(D449,'Student Master'!B:B,0)),"0"))</f>
        <v/>
      </c>
      <c r="K449" s="1" t="str">
        <f>IF(TRIM(D449)="","",IFERROR(INDEX('Student Master'!D:D,MATCH(D449,'Student Master'!B:B,0)),"0"))</f>
        <v/>
      </c>
      <c r="L449" s="1" t="str">
        <f>IF(TRIM(D449)="","",IFERROR(INDEX('Student Master'!H:H,MATCH(D449,'Student Master'!B:B,0)),"0"))</f>
        <v/>
      </c>
      <c r="M449" s="1" t="str">
        <f>IF(TRIM(D449)="","",IFERROR(INDEX('Student Master'!N:N,MATCH(D449,'Student Master'!B:B,0)),"0"))</f>
        <v/>
      </c>
      <c r="N449" s="1" t="str">
        <f>IF(TRIM(D449)="","",IFERROR(INDEX('Student Master'!L:L,MATCH(D449,'Student Master'!B:B,0)),"0"))</f>
        <v/>
      </c>
    </row>
    <row r="450" spans="1:14" x14ac:dyDescent="0.35">
      <c r="A450" s="1">
        <v>449</v>
      </c>
      <c r="B450" s="9"/>
      <c r="C450" s="20"/>
      <c r="D450" s="20"/>
      <c r="E450" s="20"/>
      <c r="F450" s="10"/>
      <c r="G450" s="8" t="str">
        <f>IF(TRIM(D450)="","",IFERROR(INDEX('Student Master'!W:W,MATCH(D450,'Student Master'!B:B,0)),"0"))</f>
        <v/>
      </c>
      <c r="H450" s="11" t="str">
        <f t="shared" si="8"/>
        <v/>
      </c>
      <c r="I450" s="10"/>
      <c r="J450" s="1" t="str">
        <f>IF(TRIM(D450)="","",IFERROR(INDEX('Student Master'!C:C,MATCH(D450,'Student Master'!B:B,0)),"0"))</f>
        <v/>
      </c>
      <c r="K450" s="1" t="str">
        <f>IF(TRIM(D450)="","",IFERROR(INDEX('Student Master'!D:D,MATCH(D450,'Student Master'!B:B,0)),"0"))</f>
        <v/>
      </c>
      <c r="L450" s="1" t="str">
        <f>IF(TRIM(D450)="","",IFERROR(INDEX('Student Master'!H:H,MATCH(D450,'Student Master'!B:B,0)),"0"))</f>
        <v/>
      </c>
      <c r="M450" s="1" t="str">
        <f>IF(TRIM(D450)="","",IFERROR(INDEX('Student Master'!N:N,MATCH(D450,'Student Master'!B:B,0)),"0"))</f>
        <v/>
      </c>
      <c r="N450" s="1" t="str">
        <f>IF(TRIM(D450)="","",IFERROR(INDEX('Student Master'!L:L,MATCH(D450,'Student Master'!B:B,0)),"0"))</f>
        <v/>
      </c>
    </row>
    <row r="451" spans="1:14" x14ac:dyDescent="0.35">
      <c r="A451" s="1">
        <v>450</v>
      </c>
      <c r="B451" s="9"/>
      <c r="C451" s="20"/>
      <c r="D451" s="20"/>
      <c r="E451" s="20"/>
      <c r="F451" s="10"/>
      <c r="G451" s="8" t="str">
        <f>IF(TRIM(D451)="","",IFERROR(INDEX('Student Master'!W:W,MATCH(D451,'Student Master'!B:B,0)),"0"))</f>
        <v/>
      </c>
      <c r="H451" s="11" t="str">
        <f t="shared" si="8"/>
        <v/>
      </c>
      <c r="I451" s="10"/>
      <c r="J451" s="1" t="str">
        <f>IF(TRIM(D451)="","",IFERROR(INDEX('Student Master'!C:C,MATCH(D451,'Student Master'!B:B,0)),"0"))</f>
        <v/>
      </c>
      <c r="K451" s="1" t="str">
        <f>IF(TRIM(D451)="","",IFERROR(INDEX('Student Master'!D:D,MATCH(D451,'Student Master'!B:B,0)),"0"))</f>
        <v/>
      </c>
      <c r="L451" s="1" t="str">
        <f>IF(TRIM(D451)="","",IFERROR(INDEX('Student Master'!H:H,MATCH(D451,'Student Master'!B:B,0)),"0"))</f>
        <v/>
      </c>
      <c r="M451" s="1" t="str">
        <f>IF(TRIM(D451)="","",IFERROR(INDEX('Student Master'!N:N,MATCH(D451,'Student Master'!B:B,0)),"0"))</f>
        <v/>
      </c>
      <c r="N451" s="1" t="str">
        <f>IF(TRIM(D451)="","",IFERROR(INDEX('Student Master'!L:L,MATCH(D451,'Student Master'!B:B,0)),"0"))</f>
        <v/>
      </c>
    </row>
    <row r="452" spans="1:14" x14ac:dyDescent="0.35">
      <c r="A452" s="1">
        <v>451</v>
      </c>
      <c r="B452" s="9"/>
      <c r="C452" s="20"/>
      <c r="D452" s="20"/>
      <c r="E452" s="20"/>
      <c r="F452" s="10"/>
      <c r="G452" s="8" t="str">
        <f>IF(TRIM(D452)="","",IFERROR(INDEX('Student Master'!W:W,MATCH(D452,'Student Master'!B:B,0)),"0"))</f>
        <v/>
      </c>
      <c r="H452" s="11" t="str">
        <f t="shared" ref="H452:H515" si="9">IF(TRIM(D452)="","",E452/G452)</f>
        <v/>
      </c>
      <c r="I452" s="10"/>
      <c r="J452" s="1" t="str">
        <f>IF(TRIM(D452)="","",IFERROR(INDEX('Student Master'!C:C,MATCH(D452,'Student Master'!B:B,0)),"0"))</f>
        <v/>
      </c>
      <c r="K452" s="1" t="str">
        <f>IF(TRIM(D452)="","",IFERROR(INDEX('Student Master'!D:D,MATCH(D452,'Student Master'!B:B,0)),"0"))</f>
        <v/>
      </c>
      <c r="L452" s="1" t="str">
        <f>IF(TRIM(D452)="","",IFERROR(INDEX('Student Master'!H:H,MATCH(D452,'Student Master'!B:B,0)),"0"))</f>
        <v/>
      </c>
      <c r="M452" s="1" t="str">
        <f>IF(TRIM(D452)="","",IFERROR(INDEX('Student Master'!N:N,MATCH(D452,'Student Master'!B:B,0)),"0"))</f>
        <v/>
      </c>
      <c r="N452" s="1" t="str">
        <f>IF(TRIM(D452)="","",IFERROR(INDEX('Student Master'!L:L,MATCH(D452,'Student Master'!B:B,0)),"0"))</f>
        <v/>
      </c>
    </row>
    <row r="453" spans="1:14" x14ac:dyDescent="0.35">
      <c r="A453" s="1">
        <v>452</v>
      </c>
      <c r="B453" s="9"/>
      <c r="C453" s="20"/>
      <c r="D453" s="20"/>
      <c r="E453" s="20"/>
      <c r="F453" s="10"/>
      <c r="G453" s="8" t="str">
        <f>IF(TRIM(D453)="","",IFERROR(INDEX('Student Master'!W:W,MATCH(D453,'Student Master'!B:B,0)),"0"))</f>
        <v/>
      </c>
      <c r="H453" s="11" t="str">
        <f t="shared" si="9"/>
        <v/>
      </c>
      <c r="I453" s="10"/>
      <c r="J453" s="1" t="str">
        <f>IF(TRIM(D453)="","",IFERROR(INDEX('Student Master'!C:C,MATCH(D453,'Student Master'!B:B,0)),"0"))</f>
        <v/>
      </c>
      <c r="K453" s="1" t="str">
        <f>IF(TRIM(D453)="","",IFERROR(INDEX('Student Master'!D:D,MATCH(D453,'Student Master'!B:B,0)),"0"))</f>
        <v/>
      </c>
      <c r="L453" s="1" t="str">
        <f>IF(TRIM(D453)="","",IFERROR(INDEX('Student Master'!H:H,MATCH(D453,'Student Master'!B:B,0)),"0"))</f>
        <v/>
      </c>
      <c r="M453" s="1" t="str">
        <f>IF(TRIM(D453)="","",IFERROR(INDEX('Student Master'!N:N,MATCH(D453,'Student Master'!B:B,0)),"0"))</f>
        <v/>
      </c>
      <c r="N453" s="1" t="str">
        <f>IF(TRIM(D453)="","",IFERROR(INDEX('Student Master'!L:L,MATCH(D453,'Student Master'!B:B,0)),"0"))</f>
        <v/>
      </c>
    </row>
    <row r="454" spans="1:14" x14ac:dyDescent="0.35">
      <c r="A454" s="1">
        <v>453</v>
      </c>
      <c r="B454" s="9"/>
      <c r="C454" s="20"/>
      <c r="D454" s="20"/>
      <c r="E454" s="20"/>
      <c r="F454" s="10"/>
      <c r="G454" s="8" t="str">
        <f>IF(TRIM(D454)="","",IFERROR(INDEX('Student Master'!W:W,MATCH(D454,'Student Master'!B:B,0)),"0"))</f>
        <v/>
      </c>
      <c r="H454" s="11" t="str">
        <f t="shared" si="9"/>
        <v/>
      </c>
      <c r="I454" s="10"/>
      <c r="J454" s="1" t="str">
        <f>IF(TRIM(D454)="","",IFERROR(INDEX('Student Master'!C:C,MATCH(D454,'Student Master'!B:B,0)),"0"))</f>
        <v/>
      </c>
      <c r="K454" s="1" t="str">
        <f>IF(TRIM(D454)="","",IFERROR(INDEX('Student Master'!D:D,MATCH(D454,'Student Master'!B:B,0)),"0"))</f>
        <v/>
      </c>
      <c r="L454" s="1" t="str">
        <f>IF(TRIM(D454)="","",IFERROR(INDEX('Student Master'!H:H,MATCH(D454,'Student Master'!B:B,0)),"0"))</f>
        <v/>
      </c>
      <c r="M454" s="1" t="str">
        <f>IF(TRIM(D454)="","",IFERROR(INDEX('Student Master'!N:N,MATCH(D454,'Student Master'!B:B,0)),"0"))</f>
        <v/>
      </c>
      <c r="N454" s="1" t="str">
        <f>IF(TRIM(D454)="","",IFERROR(INDEX('Student Master'!L:L,MATCH(D454,'Student Master'!B:B,0)),"0"))</f>
        <v/>
      </c>
    </row>
    <row r="455" spans="1:14" x14ac:dyDescent="0.35">
      <c r="A455" s="1">
        <v>454</v>
      </c>
      <c r="B455" s="9"/>
      <c r="C455" s="20"/>
      <c r="D455" s="20"/>
      <c r="E455" s="20"/>
      <c r="F455" s="10"/>
      <c r="G455" s="8" t="str">
        <f>IF(TRIM(D455)="","",IFERROR(INDEX('Student Master'!W:W,MATCH(D455,'Student Master'!B:B,0)),"0"))</f>
        <v/>
      </c>
      <c r="H455" s="11" t="str">
        <f t="shared" si="9"/>
        <v/>
      </c>
      <c r="I455" s="10"/>
      <c r="J455" s="1" t="str">
        <f>IF(TRIM(D455)="","",IFERROR(INDEX('Student Master'!C:C,MATCH(D455,'Student Master'!B:B,0)),"0"))</f>
        <v/>
      </c>
      <c r="K455" s="1" t="str">
        <f>IF(TRIM(D455)="","",IFERROR(INDEX('Student Master'!D:D,MATCH(D455,'Student Master'!B:B,0)),"0"))</f>
        <v/>
      </c>
      <c r="L455" s="1" t="str">
        <f>IF(TRIM(D455)="","",IFERROR(INDEX('Student Master'!H:H,MATCH(D455,'Student Master'!B:B,0)),"0"))</f>
        <v/>
      </c>
      <c r="M455" s="1" t="str">
        <f>IF(TRIM(D455)="","",IFERROR(INDEX('Student Master'!N:N,MATCH(D455,'Student Master'!B:B,0)),"0"))</f>
        <v/>
      </c>
      <c r="N455" s="1" t="str">
        <f>IF(TRIM(D455)="","",IFERROR(INDEX('Student Master'!L:L,MATCH(D455,'Student Master'!B:B,0)),"0"))</f>
        <v/>
      </c>
    </row>
    <row r="456" spans="1:14" x14ac:dyDescent="0.35">
      <c r="A456" s="1">
        <v>455</v>
      </c>
      <c r="B456" s="9"/>
      <c r="C456" s="20"/>
      <c r="D456" s="20"/>
      <c r="E456" s="20"/>
      <c r="F456" s="10"/>
      <c r="G456" s="8" t="str">
        <f>IF(TRIM(D456)="","",IFERROR(INDEX('Student Master'!W:W,MATCH(D456,'Student Master'!B:B,0)),"0"))</f>
        <v/>
      </c>
      <c r="H456" s="11" t="str">
        <f t="shared" si="9"/>
        <v/>
      </c>
      <c r="I456" s="10"/>
      <c r="J456" s="1" t="str">
        <f>IF(TRIM(D456)="","",IFERROR(INDEX('Student Master'!C:C,MATCH(D456,'Student Master'!B:B,0)),"0"))</f>
        <v/>
      </c>
      <c r="K456" s="1" t="str">
        <f>IF(TRIM(D456)="","",IFERROR(INDEX('Student Master'!D:D,MATCH(D456,'Student Master'!B:B,0)),"0"))</f>
        <v/>
      </c>
      <c r="L456" s="1" t="str">
        <f>IF(TRIM(D456)="","",IFERROR(INDEX('Student Master'!H:H,MATCH(D456,'Student Master'!B:B,0)),"0"))</f>
        <v/>
      </c>
      <c r="M456" s="1" t="str">
        <f>IF(TRIM(D456)="","",IFERROR(INDEX('Student Master'!N:N,MATCH(D456,'Student Master'!B:B,0)),"0"))</f>
        <v/>
      </c>
      <c r="N456" s="1" t="str">
        <f>IF(TRIM(D456)="","",IFERROR(INDEX('Student Master'!L:L,MATCH(D456,'Student Master'!B:B,0)),"0"))</f>
        <v/>
      </c>
    </row>
    <row r="457" spans="1:14" x14ac:dyDescent="0.35">
      <c r="A457" s="1">
        <v>456</v>
      </c>
      <c r="B457" s="9"/>
      <c r="C457" s="20"/>
      <c r="D457" s="20"/>
      <c r="E457" s="20"/>
      <c r="F457" s="10"/>
      <c r="G457" s="8" t="str">
        <f>IF(TRIM(D457)="","",IFERROR(INDEX('Student Master'!W:W,MATCH(D457,'Student Master'!B:B,0)),"0"))</f>
        <v/>
      </c>
      <c r="H457" s="11" t="str">
        <f t="shared" si="9"/>
        <v/>
      </c>
      <c r="I457" s="10"/>
      <c r="J457" s="1" t="str">
        <f>IF(TRIM(D457)="","",IFERROR(INDEX('Student Master'!C:C,MATCH(D457,'Student Master'!B:B,0)),"0"))</f>
        <v/>
      </c>
      <c r="K457" s="1" t="str">
        <f>IF(TRIM(D457)="","",IFERROR(INDEX('Student Master'!D:D,MATCH(D457,'Student Master'!B:B,0)),"0"))</f>
        <v/>
      </c>
      <c r="L457" s="1" t="str">
        <f>IF(TRIM(D457)="","",IFERROR(INDEX('Student Master'!H:H,MATCH(D457,'Student Master'!B:B,0)),"0"))</f>
        <v/>
      </c>
      <c r="M457" s="1" t="str">
        <f>IF(TRIM(D457)="","",IFERROR(INDEX('Student Master'!N:N,MATCH(D457,'Student Master'!B:B,0)),"0"))</f>
        <v/>
      </c>
      <c r="N457" s="1" t="str">
        <f>IF(TRIM(D457)="","",IFERROR(INDEX('Student Master'!L:L,MATCH(D457,'Student Master'!B:B,0)),"0"))</f>
        <v/>
      </c>
    </row>
    <row r="458" spans="1:14" x14ac:dyDescent="0.35">
      <c r="A458" s="1">
        <v>457</v>
      </c>
      <c r="B458" s="9"/>
      <c r="C458" s="20"/>
      <c r="D458" s="20"/>
      <c r="E458" s="20"/>
      <c r="F458" s="10"/>
      <c r="G458" s="8" t="str">
        <f>IF(TRIM(D458)="","",IFERROR(INDEX('Student Master'!W:W,MATCH(D458,'Student Master'!B:B,0)),"0"))</f>
        <v/>
      </c>
      <c r="H458" s="11" t="str">
        <f t="shared" si="9"/>
        <v/>
      </c>
      <c r="I458" s="10"/>
      <c r="J458" s="1" t="str">
        <f>IF(TRIM(D458)="","",IFERROR(INDEX('Student Master'!C:C,MATCH(D458,'Student Master'!B:B,0)),"0"))</f>
        <v/>
      </c>
      <c r="K458" s="1" t="str">
        <f>IF(TRIM(D458)="","",IFERROR(INDEX('Student Master'!D:D,MATCH(D458,'Student Master'!B:B,0)),"0"))</f>
        <v/>
      </c>
      <c r="L458" s="1" t="str">
        <f>IF(TRIM(D458)="","",IFERROR(INDEX('Student Master'!H:H,MATCH(D458,'Student Master'!B:B,0)),"0"))</f>
        <v/>
      </c>
      <c r="M458" s="1" t="str">
        <f>IF(TRIM(D458)="","",IFERROR(INDEX('Student Master'!N:N,MATCH(D458,'Student Master'!B:B,0)),"0"))</f>
        <v/>
      </c>
      <c r="N458" s="1" t="str">
        <f>IF(TRIM(D458)="","",IFERROR(INDEX('Student Master'!L:L,MATCH(D458,'Student Master'!B:B,0)),"0"))</f>
        <v/>
      </c>
    </row>
    <row r="459" spans="1:14" x14ac:dyDescent="0.35">
      <c r="A459" s="1">
        <v>458</v>
      </c>
      <c r="B459" s="9"/>
      <c r="C459" s="20"/>
      <c r="D459" s="20"/>
      <c r="E459" s="20"/>
      <c r="F459" s="10"/>
      <c r="G459" s="8" t="str">
        <f>IF(TRIM(D459)="","",IFERROR(INDEX('Student Master'!W:W,MATCH(D459,'Student Master'!B:B,0)),"0"))</f>
        <v/>
      </c>
      <c r="H459" s="11" t="str">
        <f t="shared" si="9"/>
        <v/>
      </c>
      <c r="I459" s="10"/>
      <c r="J459" s="1" t="str">
        <f>IF(TRIM(D459)="","",IFERROR(INDEX('Student Master'!C:C,MATCH(D459,'Student Master'!B:B,0)),"0"))</f>
        <v/>
      </c>
      <c r="K459" s="1" t="str">
        <f>IF(TRIM(D459)="","",IFERROR(INDEX('Student Master'!D:D,MATCH(D459,'Student Master'!B:B,0)),"0"))</f>
        <v/>
      </c>
      <c r="L459" s="1" t="str">
        <f>IF(TRIM(D459)="","",IFERROR(INDEX('Student Master'!H:H,MATCH(D459,'Student Master'!B:B,0)),"0"))</f>
        <v/>
      </c>
      <c r="M459" s="1" t="str">
        <f>IF(TRIM(D459)="","",IFERROR(INDEX('Student Master'!N:N,MATCH(D459,'Student Master'!B:B,0)),"0"))</f>
        <v/>
      </c>
      <c r="N459" s="1" t="str">
        <f>IF(TRIM(D459)="","",IFERROR(INDEX('Student Master'!L:L,MATCH(D459,'Student Master'!B:B,0)),"0"))</f>
        <v/>
      </c>
    </row>
    <row r="460" spans="1:14" x14ac:dyDescent="0.35">
      <c r="A460" s="1">
        <v>459</v>
      </c>
      <c r="B460" s="9"/>
      <c r="C460" s="20"/>
      <c r="D460" s="20"/>
      <c r="E460" s="20"/>
      <c r="F460" s="10"/>
      <c r="G460" s="8" t="str">
        <f>IF(TRIM(D460)="","",IFERROR(INDEX('Student Master'!W:W,MATCH(D460,'Student Master'!B:B,0)),"0"))</f>
        <v/>
      </c>
      <c r="H460" s="11" t="str">
        <f t="shared" si="9"/>
        <v/>
      </c>
      <c r="I460" s="10"/>
      <c r="J460" s="1" t="str">
        <f>IF(TRIM(D460)="","",IFERROR(INDEX('Student Master'!C:C,MATCH(D460,'Student Master'!B:B,0)),"0"))</f>
        <v/>
      </c>
      <c r="K460" s="1" t="str">
        <f>IF(TRIM(D460)="","",IFERROR(INDEX('Student Master'!D:D,MATCH(D460,'Student Master'!B:B,0)),"0"))</f>
        <v/>
      </c>
      <c r="L460" s="1" t="str">
        <f>IF(TRIM(D460)="","",IFERROR(INDEX('Student Master'!H:H,MATCH(D460,'Student Master'!B:B,0)),"0"))</f>
        <v/>
      </c>
      <c r="M460" s="1" t="str">
        <f>IF(TRIM(D460)="","",IFERROR(INDEX('Student Master'!N:N,MATCH(D460,'Student Master'!B:B,0)),"0"))</f>
        <v/>
      </c>
      <c r="N460" s="1" t="str">
        <f>IF(TRIM(D460)="","",IFERROR(INDEX('Student Master'!L:L,MATCH(D460,'Student Master'!B:B,0)),"0"))</f>
        <v/>
      </c>
    </row>
    <row r="461" spans="1:14" x14ac:dyDescent="0.35">
      <c r="A461" s="1">
        <v>460</v>
      </c>
      <c r="B461" s="9"/>
      <c r="C461" s="20"/>
      <c r="D461" s="20"/>
      <c r="E461" s="20"/>
      <c r="F461" s="10"/>
      <c r="G461" s="8" t="str">
        <f>IF(TRIM(D461)="","",IFERROR(INDEX('Student Master'!W:W,MATCH(D461,'Student Master'!B:B,0)),"0"))</f>
        <v/>
      </c>
      <c r="H461" s="11" t="str">
        <f t="shared" si="9"/>
        <v/>
      </c>
      <c r="I461" s="10"/>
      <c r="J461" s="1" t="str">
        <f>IF(TRIM(D461)="","",IFERROR(INDEX('Student Master'!C:C,MATCH(D461,'Student Master'!B:B,0)),"0"))</f>
        <v/>
      </c>
      <c r="K461" s="1" t="str">
        <f>IF(TRIM(D461)="","",IFERROR(INDEX('Student Master'!D:D,MATCH(D461,'Student Master'!B:B,0)),"0"))</f>
        <v/>
      </c>
      <c r="L461" s="1" t="str">
        <f>IF(TRIM(D461)="","",IFERROR(INDEX('Student Master'!H:H,MATCH(D461,'Student Master'!B:B,0)),"0"))</f>
        <v/>
      </c>
      <c r="M461" s="1" t="str">
        <f>IF(TRIM(D461)="","",IFERROR(INDEX('Student Master'!N:N,MATCH(D461,'Student Master'!B:B,0)),"0"))</f>
        <v/>
      </c>
      <c r="N461" s="1" t="str">
        <f>IF(TRIM(D461)="","",IFERROR(INDEX('Student Master'!L:L,MATCH(D461,'Student Master'!B:B,0)),"0"))</f>
        <v/>
      </c>
    </row>
    <row r="462" spans="1:14" x14ac:dyDescent="0.35">
      <c r="A462" s="1">
        <v>461</v>
      </c>
      <c r="B462" s="9"/>
      <c r="C462" s="20"/>
      <c r="D462" s="20"/>
      <c r="E462" s="20"/>
      <c r="F462" s="10"/>
      <c r="G462" s="8" t="str">
        <f>IF(TRIM(D462)="","",IFERROR(INDEX('Student Master'!W:W,MATCH(D462,'Student Master'!B:B,0)),"0"))</f>
        <v/>
      </c>
      <c r="H462" s="11" t="str">
        <f t="shared" si="9"/>
        <v/>
      </c>
      <c r="I462" s="10"/>
      <c r="J462" s="1" t="str">
        <f>IF(TRIM(D462)="","",IFERROR(INDEX('Student Master'!C:C,MATCH(D462,'Student Master'!B:B,0)),"0"))</f>
        <v/>
      </c>
      <c r="K462" s="1" t="str">
        <f>IF(TRIM(D462)="","",IFERROR(INDEX('Student Master'!D:D,MATCH(D462,'Student Master'!B:B,0)),"0"))</f>
        <v/>
      </c>
      <c r="L462" s="1" t="str">
        <f>IF(TRIM(D462)="","",IFERROR(INDEX('Student Master'!H:H,MATCH(D462,'Student Master'!B:B,0)),"0"))</f>
        <v/>
      </c>
      <c r="M462" s="1" t="str">
        <f>IF(TRIM(D462)="","",IFERROR(INDEX('Student Master'!N:N,MATCH(D462,'Student Master'!B:B,0)),"0"))</f>
        <v/>
      </c>
      <c r="N462" s="1" t="str">
        <f>IF(TRIM(D462)="","",IFERROR(INDEX('Student Master'!L:L,MATCH(D462,'Student Master'!B:B,0)),"0"))</f>
        <v/>
      </c>
    </row>
    <row r="463" spans="1:14" x14ac:dyDescent="0.35">
      <c r="A463" s="1">
        <v>462</v>
      </c>
      <c r="B463" s="9"/>
      <c r="C463" s="20"/>
      <c r="D463" s="20"/>
      <c r="E463" s="20"/>
      <c r="F463" s="10"/>
      <c r="G463" s="8" t="str">
        <f>IF(TRIM(D463)="","",IFERROR(INDEX('Student Master'!W:W,MATCH(D463,'Student Master'!B:B,0)),"0"))</f>
        <v/>
      </c>
      <c r="H463" s="11" t="str">
        <f t="shared" si="9"/>
        <v/>
      </c>
      <c r="I463" s="10"/>
      <c r="J463" s="1" t="str">
        <f>IF(TRIM(D463)="","",IFERROR(INDEX('Student Master'!C:C,MATCH(D463,'Student Master'!B:B,0)),"0"))</f>
        <v/>
      </c>
      <c r="K463" s="1" t="str">
        <f>IF(TRIM(D463)="","",IFERROR(INDEX('Student Master'!D:D,MATCH(D463,'Student Master'!B:B,0)),"0"))</f>
        <v/>
      </c>
      <c r="L463" s="1" t="str">
        <f>IF(TRIM(D463)="","",IFERROR(INDEX('Student Master'!H:H,MATCH(D463,'Student Master'!B:B,0)),"0"))</f>
        <v/>
      </c>
      <c r="M463" s="1" t="str">
        <f>IF(TRIM(D463)="","",IFERROR(INDEX('Student Master'!N:N,MATCH(D463,'Student Master'!B:B,0)),"0"))</f>
        <v/>
      </c>
      <c r="N463" s="1" t="str">
        <f>IF(TRIM(D463)="","",IFERROR(INDEX('Student Master'!L:L,MATCH(D463,'Student Master'!B:B,0)),"0"))</f>
        <v/>
      </c>
    </row>
    <row r="464" spans="1:14" x14ac:dyDescent="0.35">
      <c r="A464" s="1">
        <v>463</v>
      </c>
      <c r="B464" s="9"/>
      <c r="C464" s="20"/>
      <c r="D464" s="20"/>
      <c r="E464" s="20"/>
      <c r="F464" s="10"/>
      <c r="G464" s="8" t="str">
        <f>IF(TRIM(D464)="","",IFERROR(INDEX('Student Master'!W:W,MATCH(D464,'Student Master'!B:B,0)),"0"))</f>
        <v/>
      </c>
      <c r="H464" s="11" t="str">
        <f t="shared" si="9"/>
        <v/>
      </c>
      <c r="I464" s="10"/>
      <c r="J464" s="1" t="str">
        <f>IF(TRIM(D464)="","",IFERROR(INDEX('Student Master'!C:C,MATCH(D464,'Student Master'!B:B,0)),"0"))</f>
        <v/>
      </c>
      <c r="K464" s="1" t="str">
        <f>IF(TRIM(D464)="","",IFERROR(INDEX('Student Master'!D:D,MATCH(D464,'Student Master'!B:B,0)),"0"))</f>
        <v/>
      </c>
      <c r="L464" s="1" t="str">
        <f>IF(TRIM(D464)="","",IFERROR(INDEX('Student Master'!H:H,MATCH(D464,'Student Master'!B:B,0)),"0"))</f>
        <v/>
      </c>
      <c r="M464" s="1" t="str">
        <f>IF(TRIM(D464)="","",IFERROR(INDEX('Student Master'!N:N,MATCH(D464,'Student Master'!B:B,0)),"0"))</f>
        <v/>
      </c>
      <c r="N464" s="1" t="str">
        <f>IF(TRIM(D464)="","",IFERROR(INDEX('Student Master'!L:L,MATCH(D464,'Student Master'!B:B,0)),"0"))</f>
        <v/>
      </c>
    </row>
    <row r="465" spans="1:14" x14ac:dyDescent="0.35">
      <c r="A465" s="1">
        <v>464</v>
      </c>
      <c r="B465" s="9"/>
      <c r="C465" s="20"/>
      <c r="D465" s="20"/>
      <c r="E465" s="20"/>
      <c r="F465" s="10"/>
      <c r="G465" s="8" t="str">
        <f>IF(TRIM(D465)="","",IFERROR(INDEX('Student Master'!W:W,MATCH(D465,'Student Master'!B:B,0)),"0"))</f>
        <v/>
      </c>
      <c r="H465" s="11" t="str">
        <f t="shared" si="9"/>
        <v/>
      </c>
      <c r="I465" s="10"/>
      <c r="J465" s="1" t="str">
        <f>IF(TRIM(D465)="","",IFERROR(INDEX('Student Master'!C:C,MATCH(D465,'Student Master'!B:B,0)),"0"))</f>
        <v/>
      </c>
      <c r="K465" s="1" t="str">
        <f>IF(TRIM(D465)="","",IFERROR(INDEX('Student Master'!D:D,MATCH(D465,'Student Master'!B:B,0)),"0"))</f>
        <v/>
      </c>
      <c r="L465" s="1" t="str">
        <f>IF(TRIM(D465)="","",IFERROR(INDEX('Student Master'!H:H,MATCH(D465,'Student Master'!B:B,0)),"0"))</f>
        <v/>
      </c>
      <c r="M465" s="1" t="str">
        <f>IF(TRIM(D465)="","",IFERROR(INDEX('Student Master'!N:N,MATCH(D465,'Student Master'!B:B,0)),"0"))</f>
        <v/>
      </c>
      <c r="N465" s="1" t="str">
        <f>IF(TRIM(D465)="","",IFERROR(INDEX('Student Master'!L:L,MATCH(D465,'Student Master'!B:B,0)),"0"))</f>
        <v/>
      </c>
    </row>
    <row r="466" spans="1:14" x14ac:dyDescent="0.35">
      <c r="A466" s="1">
        <v>465</v>
      </c>
      <c r="B466" s="9"/>
      <c r="C466" s="20"/>
      <c r="D466" s="20"/>
      <c r="E466" s="20"/>
      <c r="F466" s="10"/>
      <c r="G466" s="8" t="str">
        <f>IF(TRIM(D466)="","",IFERROR(INDEX('Student Master'!W:W,MATCH(D466,'Student Master'!B:B,0)),"0"))</f>
        <v/>
      </c>
      <c r="H466" s="11" t="str">
        <f t="shared" si="9"/>
        <v/>
      </c>
      <c r="I466" s="10"/>
      <c r="J466" s="1" t="str">
        <f>IF(TRIM(D466)="","",IFERROR(INDEX('Student Master'!C:C,MATCH(D466,'Student Master'!B:B,0)),"0"))</f>
        <v/>
      </c>
      <c r="K466" s="1" t="str">
        <f>IF(TRIM(D466)="","",IFERROR(INDEX('Student Master'!D:D,MATCH(D466,'Student Master'!B:B,0)),"0"))</f>
        <v/>
      </c>
      <c r="L466" s="1" t="str">
        <f>IF(TRIM(D466)="","",IFERROR(INDEX('Student Master'!H:H,MATCH(D466,'Student Master'!B:B,0)),"0"))</f>
        <v/>
      </c>
      <c r="M466" s="1" t="str">
        <f>IF(TRIM(D466)="","",IFERROR(INDEX('Student Master'!N:N,MATCH(D466,'Student Master'!B:B,0)),"0"))</f>
        <v/>
      </c>
      <c r="N466" s="1" t="str">
        <f>IF(TRIM(D466)="","",IFERROR(INDEX('Student Master'!L:L,MATCH(D466,'Student Master'!B:B,0)),"0"))</f>
        <v/>
      </c>
    </row>
    <row r="467" spans="1:14" x14ac:dyDescent="0.35">
      <c r="A467" s="1">
        <v>466</v>
      </c>
      <c r="B467" s="9"/>
      <c r="C467" s="20"/>
      <c r="D467" s="20"/>
      <c r="E467" s="20"/>
      <c r="F467" s="10"/>
      <c r="G467" s="8" t="str">
        <f>IF(TRIM(D467)="","",IFERROR(INDEX('Student Master'!W:W,MATCH(D467,'Student Master'!B:B,0)),"0"))</f>
        <v/>
      </c>
      <c r="H467" s="11" t="str">
        <f t="shared" si="9"/>
        <v/>
      </c>
      <c r="I467" s="10"/>
      <c r="J467" s="1" t="str">
        <f>IF(TRIM(D467)="","",IFERROR(INDEX('Student Master'!C:C,MATCH(D467,'Student Master'!B:B,0)),"0"))</f>
        <v/>
      </c>
      <c r="K467" s="1" t="str">
        <f>IF(TRIM(D467)="","",IFERROR(INDEX('Student Master'!D:D,MATCH(D467,'Student Master'!B:B,0)),"0"))</f>
        <v/>
      </c>
      <c r="L467" s="1" t="str">
        <f>IF(TRIM(D467)="","",IFERROR(INDEX('Student Master'!H:H,MATCH(D467,'Student Master'!B:B,0)),"0"))</f>
        <v/>
      </c>
      <c r="M467" s="1" t="str">
        <f>IF(TRIM(D467)="","",IFERROR(INDEX('Student Master'!N:N,MATCH(D467,'Student Master'!B:B,0)),"0"))</f>
        <v/>
      </c>
      <c r="N467" s="1" t="str">
        <f>IF(TRIM(D467)="","",IFERROR(INDEX('Student Master'!L:L,MATCH(D467,'Student Master'!B:B,0)),"0"))</f>
        <v/>
      </c>
    </row>
    <row r="468" spans="1:14" x14ac:dyDescent="0.35">
      <c r="A468" s="1">
        <v>467</v>
      </c>
      <c r="B468" s="9"/>
      <c r="C468" s="20"/>
      <c r="D468" s="20"/>
      <c r="E468" s="20"/>
      <c r="F468" s="10"/>
      <c r="G468" s="8" t="str">
        <f>IF(TRIM(D468)="","",IFERROR(INDEX('Student Master'!W:W,MATCH(D468,'Student Master'!B:B,0)),"0"))</f>
        <v/>
      </c>
      <c r="H468" s="11" t="str">
        <f t="shared" si="9"/>
        <v/>
      </c>
      <c r="I468" s="10"/>
      <c r="J468" s="1" t="str">
        <f>IF(TRIM(D468)="","",IFERROR(INDEX('Student Master'!C:C,MATCH(D468,'Student Master'!B:B,0)),"0"))</f>
        <v/>
      </c>
      <c r="K468" s="1" t="str">
        <f>IF(TRIM(D468)="","",IFERROR(INDEX('Student Master'!D:D,MATCH(D468,'Student Master'!B:B,0)),"0"))</f>
        <v/>
      </c>
      <c r="L468" s="1" t="str">
        <f>IF(TRIM(D468)="","",IFERROR(INDEX('Student Master'!H:H,MATCH(D468,'Student Master'!B:B,0)),"0"))</f>
        <v/>
      </c>
      <c r="M468" s="1" t="str">
        <f>IF(TRIM(D468)="","",IFERROR(INDEX('Student Master'!N:N,MATCH(D468,'Student Master'!B:B,0)),"0"))</f>
        <v/>
      </c>
      <c r="N468" s="1" t="str">
        <f>IF(TRIM(D468)="","",IFERROR(INDEX('Student Master'!L:L,MATCH(D468,'Student Master'!B:B,0)),"0"))</f>
        <v/>
      </c>
    </row>
    <row r="469" spans="1:14" x14ac:dyDescent="0.35">
      <c r="A469" s="1">
        <v>468</v>
      </c>
      <c r="B469" s="9"/>
      <c r="C469" s="20"/>
      <c r="D469" s="20"/>
      <c r="E469" s="20"/>
      <c r="F469" s="10"/>
      <c r="G469" s="8" t="str">
        <f>IF(TRIM(D469)="","",IFERROR(INDEX('Student Master'!W:W,MATCH(D469,'Student Master'!B:B,0)),"0"))</f>
        <v/>
      </c>
      <c r="H469" s="11" t="str">
        <f t="shared" si="9"/>
        <v/>
      </c>
      <c r="I469" s="10"/>
      <c r="J469" s="1" t="str">
        <f>IF(TRIM(D469)="","",IFERROR(INDEX('Student Master'!C:C,MATCH(D469,'Student Master'!B:B,0)),"0"))</f>
        <v/>
      </c>
      <c r="K469" s="1" t="str">
        <f>IF(TRIM(D469)="","",IFERROR(INDEX('Student Master'!D:D,MATCH(D469,'Student Master'!B:B,0)),"0"))</f>
        <v/>
      </c>
      <c r="L469" s="1" t="str">
        <f>IF(TRIM(D469)="","",IFERROR(INDEX('Student Master'!H:H,MATCH(D469,'Student Master'!B:B,0)),"0"))</f>
        <v/>
      </c>
      <c r="M469" s="1" t="str">
        <f>IF(TRIM(D469)="","",IFERROR(INDEX('Student Master'!N:N,MATCH(D469,'Student Master'!B:B,0)),"0"))</f>
        <v/>
      </c>
      <c r="N469" s="1" t="str">
        <f>IF(TRIM(D469)="","",IFERROR(INDEX('Student Master'!L:L,MATCH(D469,'Student Master'!B:B,0)),"0"))</f>
        <v/>
      </c>
    </row>
    <row r="470" spans="1:14" x14ac:dyDescent="0.35">
      <c r="A470" s="1">
        <v>469</v>
      </c>
      <c r="B470" s="9"/>
      <c r="C470" s="20"/>
      <c r="D470" s="20"/>
      <c r="E470" s="20"/>
      <c r="F470" s="10"/>
      <c r="G470" s="8" t="str">
        <f>IF(TRIM(D470)="","",IFERROR(INDEX('Student Master'!W:W,MATCH(D470,'Student Master'!B:B,0)),"0"))</f>
        <v/>
      </c>
      <c r="H470" s="11" t="str">
        <f t="shared" si="9"/>
        <v/>
      </c>
      <c r="I470" s="10"/>
      <c r="J470" s="1" t="str">
        <f>IF(TRIM(D470)="","",IFERROR(INDEX('Student Master'!C:C,MATCH(D470,'Student Master'!B:B,0)),"0"))</f>
        <v/>
      </c>
      <c r="K470" s="1" t="str">
        <f>IF(TRIM(D470)="","",IFERROR(INDEX('Student Master'!D:D,MATCH(D470,'Student Master'!B:B,0)),"0"))</f>
        <v/>
      </c>
      <c r="L470" s="1" t="str">
        <f>IF(TRIM(D470)="","",IFERROR(INDEX('Student Master'!H:H,MATCH(D470,'Student Master'!B:B,0)),"0"))</f>
        <v/>
      </c>
      <c r="M470" s="1" t="str">
        <f>IF(TRIM(D470)="","",IFERROR(INDEX('Student Master'!N:N,MATCH(D470,'Student Master'!B:B,0)),"0"))</f>
        <v/>
      </c>
      <c r="N470" s="1" t="str">
        <f>IF(TRIM(D470)="","",IFERROR(INDEX('Student Master'!L:L,MATCH(D470,'Student Master'!B:B,0)),"0"))</f>
        <v/>
      </c>
    </row>
    <row r="471" spans="1:14" x14ac:dyDescent="0.35">
      <c r="A471" s="1">
        <v>470</v>
      </c>
      <c r="B471" s="9"/>
      <c r="C471" s="20"/>
      <c r="D471" s="20"/>
      <c r="E471" s="20"/>
      <c r="F471" s="10"/>
      <c r="G471" s="8" t="str">
        <f>IF(TRIM(D471)="","",IFERROR(INDEX('Student Master'!W:W,MATCH(D471,'Student Master'!B:B,0)),"0"))</f>
        <v/>
      </c>
      <c r="H471" s="11" t="str">
        <f t="shared" si="9"/>
        <v/>
      </c>
      <c r="I471" s="10"/>
      <c r="J471" s="1" t="str">
        <f>IF(TRIM(D471)="","",IFERROR(INDEX('Student Master'!C:C,MATCH(D471,'Student Master'!B:B,0)),"0"))</f>
        <v/>
      </c>
      <c r="K471" s="1" t="str">
        <f>IF(TRIM(D471)="","",IFERROR(INDEX('Student Master'!D:D,MATCH(D471,'Student Master'!B:B,0)),"0"))</f>
        <v/>
      </c>
      <c r="L471" s="1" t="str">
        <f>IF(TRIM(D471)="","",IFERROR(INDEX('Student Master'!H:H,MATCH(D471,'Student Master'!B:B,0)),"0"))</f>
        <v/>
      </c>
      <c r="M471" s="1" t="str">
        <f>IF(TRIM(D471)="","",IFERROR(INDEX('Student Master'!N:N,MATCH(D471,'Student Master'!B:B,0)),"0"))</f>
        <v/>
      </c>
      <c r="N471" s="1" t="str">
        <f>IF(TRIM(D471)="","",IFERROR(INDEX('Student Master'!L:L,MATCH(D471,'Student Master'!B:B,0)),"0"))</f>
        <v/>
      </c>
    </row>
    <row r="472" spans="1:14" x14ac:dyDescent="0.35">
      <c r="A472" s="1">
        <v>471</v>
      </c>
      <c r="B472" s="9"/>
      <c r="C472" s="20"/>
      <c r="D472" s="20"/>
      <c r="E472" s="20"/>
      <c r="F472" s="10"/>
      <c r="G472" s="8" t="str">
        <f>IF(TRIM(D472)="","",IFERROR(INDEX('Student Master'!W:W,MATCH(D472,'Student Master'!B:B,0)),"0"))</f>
        <v/>
      </c>
      <c r="H472" s="11" t="str">
        <f t="shared" si="9"/>
        <v/>
      </c>
      <c r="I472" s="10"/>
      <c r="J472" s="1" t="str">
        <f>IF(TRIM(D472)="","",IFERROR(INDEX('Student Master'!C:C,MATCH(D472,'Student Master'!B:B,0)),"0"))</f>
        <v/>
      </c>
      <c r="K472" s="1" t="str">
        <f>IF(TRIM(D472)="","",IFERROR(INDEX('Student Master'!D:D,MATCH(D472,'Student Master'!B:B,0)),"0"))</f>
        <v/>
      </c>
      <c r="L472" s="1" t="str">
        <f>IF(TRIM(D472)="","",IFERROR(INDEX('Student Master'!H:H,MATCH(D472,'Student Master'!B:B,0)),"0"))</f>
        <v/>
      </c>
      <c r="M472" s="1" t="str">
        <f>IF(TRIM(D472)="","",IFERROR(INDEX('Student Master'!N:N,MATCH(D472,'Student Master'!B:B,0)),"0"))</f>
        <v/>
      </c>
      <c r="N472" s="1" t="str">
        <f>IF(TRIM(D472)="","",IFERROR(INDEX('Student Master'!L:L,MATCH(D472,'Student Master'!B:B,0)),"0"))</f>
        <v/>
      </c>
    </row>
    <row r="473" spans="1:14" x14ac:dyDescent="0.35">
      <c r="A473" s="1">
        <v>472</v>
      </c>
      <c r="B473" s="9"/>
      <c r="C473" s="20"/>
      <c r="D473" s="20"/>
      <c r="E473" s="20"/>
      <c r="F473" s="10"/>
      <c r="G473" s="8" t="str">
        <f>IF(TRIM(D473)="","",IFERROR(INDEX('Student Master'!W:W,MATCH(D473,'Student Master'!B:B,0)),"0"))</f>
        <v/>
      </c>
      <c r="H473" s="11" t="str">
        <f t="shared" si="9"/>
        <v/>
      </c>
      <c r="I473" s="10"/>
      <c r="J473" s="1" t="str">
        <f>IF(TRIM(D473)="","",IFERROR(INDEX('Student Master'!C:C,MATCH(D473,'Student Master'!B:B,0)),"0"))</f>
        <v/>
      </c>
      <c r="K473" s="1" t="str">
        <f>IF(TRIM(D473)="","",IFERROR(INDEX('Student Master'!D:D,MATCH(D473,'Student Master'!B:B,0)),"0"))</f>
        <v/>
      </c>
      <c r="L473" s="1" t="str">
        <f>IF(TRIM(D473)="","",IFERROR(INDEX('Student Master'!H:H,MATCH(D473,'Student Master'!B:B,0)),"0"))</f>
        <v/>
      </c>
      <c r="M473" s="1" t="str">
        <f>IF(TRIM(D473)="","",IFERROR(INDEX('Student Master'!N:N,MATCH(D473,'Student Master'!B:B,0)),"0"))</f>
        <v/>
      </c>
      <c r="N473" s="1" t="str">
        <f>IF(TRIM(D473)="","",IFERROR(INDEX('Student Master'!L:L,MATCH(D473,'Student Master'!B:B,0)),"0"))</f>
        <v/>
      </c>
    </row>
    <row r="474" spans="1:14" x14ac:dyDescent="0.35">
      <c r="A474" s="1">
        <v>473</v>
      </c>
      <c r="B474" s="9"/>
      <c r="C474" s="20"/>
      <c r="D474" s="20"/>
      <c r="E474" s="20"/>
      <c r="F474" s="10"/>
      <c r="G474" s="8" t="str">
        <f>IF(TRIM(D474)="","",IFERROR(INDEX('Student Master'!W:W,MATCH(D474,'Student Master'!B:B,0)),"0"))</f>
        <v/>
      </c>
      <c r="H474" s="11" t="str">
        <f t="shared" si="9"/>
        <v/>
      </c>
      <c r="I474" s="10"/>
      <c r="J474" s="1" t="str">
        <f>IF(TRIM(D474)="","",IFERROR(INDEX('Student Master'!C:C,MATCH(D474,'Student Master'!B:B,0)),"0"))</f>
        <v/>
      </c>
      <c r="K474" s="1" t="str">
        <f>IF(TRIM(D474)="","",IFERROR(INDEX('Student Master'!D:D,MATCH(D474,'Student Master'!B:B,0)),"0"))</f>
        <v/>
      </c>
      <c r="L474" s="1" t="str">
        <f>IF(TRIM(D474)="","",IFERROR(INDEX('Student Master'!H:H,MATCH(D474,'Student Master'!B:B,0)),"0"))</f>
        <v/>
      </c>
      <c r="M474" s="1" t="str">
        <f>IF(TRIM(D474)="","",IFERROR(INDEX('Student Master'!N:N,MATCH(D474,'Student Master'!B:B,0)),"0"))</f>
        <v/>
      </c>
      <c r="N474" s="1" t="str">
        <f>IF(TRIM(D474)="","",IFERROR(INDEX('Student Master'!L:L,MATCH(D474,'Student Master'!B:B,0)),"0"))</f>
        <v/>
      </c>
    </row>
    <row r="475" spans="1:14" x14ac:dyDescent="0.35">
      <c r="A475" s="1">
        <v>474</v>
      </c>
      <c r="B475" s="9"/>
      <c r="C475" s="20"/>
      <c r="D475" s="20"/>
      <c r="E475" s="20"/>
      <c r="F475" s="10"/>
      <c r="G475" s="8" t="str">
        <f>IF(TRIM(D475)="","",IFERROR(INDEX('Student Master'!W:W,MATCH(D475,'Student Master'!B:B,0)),"0"))</f>
        <v/>
      </c>
      <c r="H475" s="11" t="str">
        <f t="shared" si="9"/>
        <v/>
      </c>
      <c r="I475" s="10"/>
      <c r="J475" s="1" t="str">
        <f>IF(TRIM(D475)="","",IFERROR(INDEX('Student Master'!C:C,MATCH(D475,'Student Master'!B:B,0)),"0"))</f>
        <v/>
      </c>
      <c r="K475" s="1" t="str">
        <f>IF(TRIM(D475)="","",IFERROR(INDEX('Student Master'!D:D,MATCH(D475,'Student Master'!B:B,0)),"0"))</f>
        <v/>
      </c>
      <c r="L475" s="1" t="str">
        <f>IF(TRIM(D475)="","",IFERROR(INDEX('Student Master'!H:H,MATCH(D475,'Student Master'!B:B,0)),"0"))</f>
        <v/>
      </c>
      <c r="M475" s="1" t="str">
        <f>IF(TRIM(D475)="","",IFERROR(INDEX('Student Master'!N:N,MATCH(D475,'Student Master'!B:B,0)),"0"))</f>
        <v/>
      </c>
      <c r="N475" s="1" t="str">
        <f>IF(TRIM(D475)="","",IFERROR(INDEX('Student Master'!L:L,MATCH(D475,'Student Master'!B:B,0)),"0"))</f>
        <v/>
      </c>
    </row>
    <row r="476" spans="1:14" x14ac:dyDescent="0.35">
      <c r="A476" s="1">
        <v>475</v>
      </c>
      <c r="B476" s="9"/>
      <c r="C476" s="20"/>
      <c r="D476" s="20"/>
      <c r="E476" s="20"/>
      <c r="F476" s="10"/>
      <c r="G476" s="8" t="str">
        <f>IF(TRIM(D476)="","",IFERROR(INDEX('Student Master'!W:W,MATCH(D476,'Student Master'!B:B,0)),"0"))</f>
        <v/>
      </c>
      <c r="H476" s="11" t="str">
        <f t="shared" si="9"/>
        <v/>
      </c>
      <c r="I476" s="10"/>
      <c r="J476" s="1" t="str">
        <f>IF(TRIM(D476)="","",IFERROR(INDEX('Student Master'!C:C,MATCH(D476,'Student Master'!B:B,0)),"0"))</f>
        <v/>
      </c>
      <c r="K476" s="1" t="str">
        <f>IF(TRIM(D476)="","",IFERROR(INDEX('Student Master'!D:D,MATCH(D476,'Student Master'!B:B,0)),"0"))</f>
        <v/>
      </c>
      <c r="L476" s="1" t="str">
        <f>IF(TRIM(D476)="","",IFERROR(INDEX('Student Master'!H:H,MATCH(D476,'Student Master'!B:B,0)),"0"))</f>
        <v/>
      </c>
      <c r="M476" s="1" t="str">
        <f>IF(TRIM(D476)="","",IFERROR(INDEX('Student Master'!N:N,MATCH(D476,'Student Master'!B:B,0)),"0"))</f>
        <v/>
      </c>
      <c r="N476" s="1" t="str">
        <f>IF(TRIM(D476)="","",IFERROR(INDEX('Student Master'!L:L,MATCH(D476,'Student Master'!B:B,0)),"0"))</f>
        <v/>
      </c>
    </row>
    <row r="477" spans="1:14" x14ac:dyDescent="0.35">
      <c r="A477" s="1">
        <v>476</v>
      </c>
      <c r="B477" s="9"/>
      <c r="C477" s="1"/>
      <c r="D477" s="1"/>
      <c r="E477" s="1"/>
      <c r="F477" s="10"/>
      <c r="G477" s="8" t="str">
        <f>IF(TRIM(D477)="","",IFERROR(INDEX('Student Master'!W:W,MATCH(D477,'Student Master'!B:B,0)),"0"))</f>
        <v/>
      </c>
      <c r="H477" s="11" t="str">
        <f t="shared" si="9"/>
        <v/>
      </c>
      <c r="I477" s="10"/>
      <c r="J477" s="1" t="str">
        <f>IF(TRIM(D477)="","",IFERROR(INDEX('Student Master'!C:C,MATCH(D477,'Student Master'!B:B,0)),"0"))</f>
        <v/>
      </c>
      <c r="K477" s="1" t="str">
        <f>IF(TRIM(D477)="","",IFERROR(INDEX('Student Master'!D:D,MATCH(D477,'Student Master'!B:B,0)),"0"))</f>
        <v/>
      </c>
      <c r="L477" s="1" t="str">
        <f>IF(TRIM(D477)="","",IFERROR(INDEX('Student Master'!H:H,MATCH(D477,'Student Master'!B:B,0)),"0"))</f>
        <v/>
      </c>
      <c r="M477" s="1" t="str">
        <f>IF(TRIM(D477)="","",IFERROR(INDEX('Student Master'!N:N,MATCH(D477,'Student Master'!B:B,0)),"0"))</f>
        <v/>
      </c>
      <c r="N477" s="1" t="str">
        <f>IF(TRIM(D477)="","",IFERROR(INDEX('Student Master'!L:L,MATCH(D477,'Student Master'!B:B,0)),"0"))</f>
        <v/>
      </c>
    </row>
    <row r="478" spans="1:14" x14ac:dyDescent="0.35">
      <c r="A478" s="1">
        <v>477</v>
      </c>
      <c r="B478" s="9"/>
      <c r="C478" s="1"/>
      <c r="D478" s="1"/>
      <c r="E478" s="1"/>
      <c r="F478" s="10"/>
      <c r="G478" s="8" t="str">
        <f>IF(TRIM(D478)="","",IFERROR(INDEX('Student Master'!W:W,MATCH(D478,'Student Master'!B:B,0)),"0"))</f>
        <v/>
      </c>
      <c r="H478" s="11" t="str">
        <f t="shared" si="9"/>
        <v/>
      </c>
      <c r="I478" s="10"/>
      <c r="J478" s="1" t="str">
        <f>IF(TRIM(D478)="","",IFERROR(INDEX('Student Master'!C:C,MATCH(D478,'Student Master'!B:B,0)),"0"))</f>
        <v/>
      </c>
      <c r="K478" s="1" t="str">
        <f>IF(TRIM(D478)="","",IFERROR(INDEX('Student Master'!D:D,MATCH(D478,'Student Master'!B:B,0)),"0"))</f>
        <v/>
      </c>
      <c r="L478" s="1" t="str">
        <f>IF(TRIM(D478)="","",IFERROR(INDEX('Student Master'!H:H,MATCH(D478,'Student Master'!B:B,0)),"0"))</f>
        <v/>
      </c>
      <c r="M478" s="1" t="str">
        <f>IF(TRIM(D478)="","",IFERROR(INDEX('Student Master'!N:N,MATCH(D478,'Student Master'!B:B,0)),"0"))</f>
        <v/>
      </c>
      <c r="N478" s="1" t="str">
        <f>IF(TRIM(D478)="","",IFERROR(INDEX('Student Master'!L:L,MATCH(D478,'Student Master'!B:B,0)),"0"))</f>
        <v/>
      </c>
    </row>
    <row r="479" spans="1:14" x14ac:dyDescent="0.35">
      <c r="A479" s="1">
        <v>478</v>
      </c>
      <c r="B479" s="9"/>
      <c r="C479" s="1"/>
      <c r="D479" s="1"/>
      <c r="E479" s="1"/>
      <c r="F479" s="10"/>
      <c r="G479" s="8" t="str">
        <f>IF(TRIM(D479)="","",IFERROR(INDEX('Student Master'!W:W,MATCH(D479,'Student Master'!B:B,0)),"0"))</f>
        <v/>
      </c>
      <c r="H479" s="11" t="str">
        <f t="shared" si="9"/>
        <v/>
      </c>
      <c r="I479" s="10"/>
      <c r="J479" s="1" t="str">
        <f>IF(TRIM(D479)="","",IFERROR(INDEX('Student Master'!C:C,MATCH(D479,'Student Master'!B:B,0)),"0"))</f>
        <v/>
      </c>
      <c r="K479" s="1" t="str">
        <f>IF(TRIM(D479)="","",IFERROR(INDEX('Student Master'!D:D,MATCH(D479,'Student Master'!B:B,0)),"0"))</f>
        <v/>
      </c>
      <c r="L479" s="1" t="str">
        <f>IF(TRIM(D479)="","",IFERROR(INDEX('Student Master'!H:H,MATCH(D479,'Student Master'!B:B,0)),"0"))</f>
        <v/>
      </c>
      <c r="M479" s="1" t="str">
        <f>IF(TRIM(D479)="","",IFERROR(INDEX('Student Master'!N:N,MATCH(D479,'Student Master'!B:B,0)),"0"))</f>
        <v/>
      </c>
      <c r="N479" s="1" t="str">
        <f>IF(TRIM(D479)="","",IFERROR(INDEX('Student Master'!L:L,MATCH(D479,'Student Master'!B:B,0)),"0"))</f>
        <v/>
      </c>
    </row>
    <row r="480" spans="1:14" x14ac:dyDescent="0.35">
      <c r="A480" s="1">
        <v>479</v>
      </c>
      <c r="B480" s="9"/>
      <c r="C480" s="1"/>
      <c r="D480" s="1"/>
      <c r="E480" s="1"/>
      <c r="F480" s="10"/>
      <c r="G480" s="8" t="str">
        <f>IF(TRIM(D480)="","",IFERROR(INDEX('Student Master'!W:W,MATCH(D480,'Student Master'!B:B,0)),"0"))</f>
        <v/>
      </c>
      <c r="H480" s="11" t="str">
        <f t="shared" si="9"/>
        <v/>
      </c>
      <c r="I480" s="10"/>
      <c r="J480" s="1" t="str">
        <f>IF(TRIM(D480)="","",IFERROR(INDEX('Student Master'!C:C,MATCH(D480,'Student Master'!B:B,0)),"0"))</f>
        <v/>
      </c>
      <c r="K480" s="1" t="str">
        <f>IF(TRIM(D480)="","",IFERROR(INDEX('Student Master'!D:D,MATCH(D480,'Student Master'!B:B,0)),"0"))</f>
        <v/>
      </c>
      <c r="L480" s="1" t="str">
        <f>IF(TRIM(D480)="","",IFERROR(INDEX('Student Master'!H:H,MATCH(D480,'Student Master'!B:B,0)),"0"))</f>
        <v/>
      </c>
      <c r="M480" s="1" t="str">
        <f>IF(TRIM(D480)="","",IFERROR(INDEX('Student Master'!N:N,MATCH(D480,'Student Master'!B:B,0)),"0"))</f>
        <v/>
      </c>
      <c r="N480" s="1" t="str">
        <f>IF(TRIM(D480)="","",IFERROR(INDEX('Student Master'!L:L,MATCH(D480,'Student Master'!B:B,0)),"0"))</f>
        <v/>
      </c>
    </row>
    <row r="481" spans="1:14" x14ac:dyDescent="0.35">
      <c r="A481" s="1">
        <v>480</v>
      </c>
      <c r="B481" s="9"/>
      <c r="C481" s="1"/>
      <c r="D481" s="1"/>
      <c r="E481" s="1"/>
      <c r="F481" s="10"/>
      <c r="G481" s="8" t="str">
        <f>IF(TRIM(D481)="","",IFERROR(INDEX('Student Master'!W:W,MATCH(D481,'Student Master'!B:B,0)),"0"))</f>
        <v/>
      </c>
      <c r="H481" s="11" t="str">
        <f t="shared" si="9"/>
        <v/>
      </c>
      <c r="I481" s="10"/>
      <c r="J481" s="1" t="str">
        <f>IF(TRIM(D481)="","",IFERROR(INDEX('Student Master'!C:C,MATCH(D481,'Student Master'!B:B,0)),"0"))</f>
        <v/>
      </c>
      <c r="K481" s="1" t="str">
        <f>IF(TRIM(D481)="","",IFERROR(INDEX('Student Master'!D:D,MATCH(D481,'Student Master'!B:B,0)),"0"))</f>
        <v/>
      </c>
      <c r="L481" s="1" t="str">
        <f>IF(TRIM(D481)="","",IFERROR(INDEX('Student Master'!H:H,MATCH(D481,'Student Master'!B:B,0)),"0"))</f>
        <v/>
      </c>
      <c r="M481" s="1" t="str">
        <f>IF(TRIM(D481)="","",IFERROR(INDEX('Student Master'!N:N,MATCH(D481,'Student Master'!B:B,0)),"0"))</f>
        <v/>
      </c>
      <c r="N481" s="1" t="str">
        <f>IF(TRIM(D481)="","",IFERROR(INDEX('Student Master'!L:L,MATCH(D481,'Student Master'!B:B,0)),"0"))</f>
        <v/>
      </c>
    </row>
    <row r="482" spans="1:14" x14ac:dyDescent="0.35">
      <c r="A482" s="1">
        <v>481</v>
      </c>
      <c r="B482" s="9"/>
      <c r="C482" s="1"/>
      <c r="D482" s="1"/>
      <c r="E482" s="1"/>
      <c r="F482" s="10"/>
      <c r="G482" s="8" t="str">
        <f>IF(TRIM(D482)="","",IFERROR(INDEX('Student Master'!W:W,MATCH(D482,'Student Master'!B:B,0)),"0"))</f>
        <v/>
      </c>
      <c r="H482" s="11" t="str">
        <f t="shared" si="9"/>
        <v/>
      </c>
      <c r="I482" s="10"/>
      <c r="J482" s="1" t="str">
        <f>IF(TRIM(D482)="","",IFERROR(INDEX('Student Master'!C:C,MATCH(D482,'Student Master'!B:B,0)),"0"))</f>
        <v/>
      </c>
      <c r="K482" s="1" t="str">
        <f>IF(TRIM(D482)="","",IFERROR(INDEX('Student Master'!D:D,MATCH(D482,'Student Master'!B:B,0)),"0"))</f>
        <v/>
      </c>
      <c r="L482" s="1" t="str">
        <f>IF(TRIM(D482)="","",IFERROR(INDEX('Student Master'!H:H,MATCH(D482,'Student Master'!B:B,0)),"0"))</f>
        <v/>
      </c>
      <c r="M482" s="1" t="str">
        <f>IF(TRIM(D482)="","",IFERROR(INDEX('Student Master'!N:N,MATCH(D482,'Student Master'!B:B,0)),"0"))</f>
        <v/>
      </c>
      <c r="N482" s="1" t="str">
        <f>IF(TRIM(D482)="","",IFERROR(INDEX('Student Master'!L:L,MATCH(D482,'Student Master'!B:B,0)),"0"))</f>
        <v/>
      </c>
    </row>
    <row r="483" spans="1:14" x14ac:dyDescent="0.35">
      <c r="A483" s="1">
        <v>482</v>
      </c>
      <c r="B483" s="9"/>
      <c r="C483" s="1"/>
      <c r="D483" s="1"/>
      <c r="E483" s="1"/>
      <c r="F483" s="10"/>
      <c r="G483" s="8" t="str">
        <f>IF(TRIM(D483)="","",IFERROR(INDEX('Student Master'!W:W,MATCH(D483,'Student Master'!B:B,0)),"0"))</f>
        <v/>
      </c>
      <c r="H483" s="11" t="str">
        <f t="shared" si="9"/>
        <v/>
      </c>
      <c r="I483" s="10"/>
      <c r="J483" s="1" t="str">
        <f>IF(TRIM(D483)="","",IFERROR(INDEX('Student Master'!C:C,MATCH(D483,'Student Master'!B:B,0)),"0"))</f>
        <v/>
      </c>
      <c r="K483" s="1" t="str">
        <f>IF(TRIM(D483)="","",IFERROR(INDEX('Student Master'!D:D,MATCH(D483,'Student Master'!B:B,0)),"0"))</f>
        <v/>
      </c>
      <c r="L483" s="1" t="str">
        <f>IF(TRIM(D483)="","",IFERROR(INDEX('Student Master'!H:H,MATCH(D483,'Student Master'!B:B,0)),"0"))</f>
        <v/>
      </c>
      <c r="M483" s="1" t="str">
        <f>IF(TRIM(D483)="","",IFERROR(INDEX('Student Master'!N:N,MATCH(D483,'Student Master'!B:B,0)),"0"))</f>
        <v/>
      </c>
      <c r="N483" s="1" t="str">
        <f>IF(TRIM(D483)="","",IFERROR(INDEX('Student Master'!L:L,MATCH(D483,'Student Master'!B:B,0)),"0"))</f>
        <v/>
      </c>
    </row>
    <row r="484" spans="1:14" x14ac:dyDescent="0.35">
      <c r="A484" s="1">
        <v>483</v>
      </c>
      <c r="B484" s="9"/>
      <c r="C484" s="1"/>
      <c r="D484" s="1"/>
      <c r="E484" s="1"/>
      <c r="F484" s="10"/>
      <c r="G484" s="8" t="str">
        <f>IF(TRIM(D484)="","",IFERROR(INDEX('Student Master'!W:W,MATCH(D484,'Student Master'!B:B,0)),"0"))</f>
        <v/>
      </c>
      <c r="H484" s="11" t="str">
        <f t="shared" si="9"/>
        <v/>
      </c>
      <c r="I484" s="10"/>
      <c r="J484" s="1" t="str">
        <f>IF(TRIM(D484)="","",IFERROR(INDEX('Student Master'!C:C,MATCH(D484,'Student Master'!B:B,0)),"0"))</f>
        <v/>
      </c>
      <c r="K484" s="1" t="str">
        <f>IF(TRIM(D484)="","",IFERROR(INDEX('Student Master'!D:D,MATCH(D484,'Student Master'!B:B,0)),"0"))</f>
        <v/>
      </c>
      <c r="L484" s="1" t="str">
        <f>IF(TRIM(D484)="","",IFERROR(INDEX('Student Master'!H:H,MATCH(D484,'Student Master'!B:B,0)),"0"))</f>
        <v/>
      </c>
      <c r="M484" s="1" t="str">
        <f>IF(TRIM(D484)="","",IFERROR(INDEX('Student Master'!N:N,MATCH(D484,'Student Master'!B:B,0)),"0"))</f>
        <v/>
      </c>
      <c r="N484" s="1" t="str">
        <f>IF(TRIM(D484)="","",IFERROR(INDEX('Student Master'!L:L,MATCH(D484,'Student Master'!B:B,0)),"0"))</f>
        <v/>
      </c>
    </row>
    <row r="485" spans="1:14" x14ac:dyDescent="0.35">
      <c r="A485" s="1">
        <v>484</v>
      </c>
      <c r="B485" s="9"/>
      <c r="C485" s="1"/>
      <c r="D485" s="1"/>
      <c r="E485" s="1"/>
      <c r="F485" s="10"/>
      <c r="G485" s="8" t="str">
        <f>IF(TRIM(D485)="","",IFERROR(INDEX('Student Master'!W:W,MATCH(D485,'Student Master'!B:B,0)),"0"))</f>
        <v/>
      </c>
      <c r="H485" s="11" t="str">
        <f t="shared" si="9"/>
        <v/>
      </c>
      <c r="I485" s="10"/>
      <c r="J485" s="1" t="str">
        <f>IF(TRIM(D485)="","",IFERROR(INDEX('Student Master'!C:C,MATCH(D485,'Student Master'!B:B,0)),"0"))</f>
        <v/>
      </c>
      <c r="K485" s="1" t="str">
        <f>IF(TRIM(D485)="","",IFERROR(INDEX('Student Master'!D:D,MATCH(D485,'Student Master'!B:B,0)),"0"))</f>
        <v/>
      </c>
      <c r="L485" s="1" t="str">
        <f>IF(TRIM(D485)="","",IFERROR(INDEX('Student Master'!H:H,MATCH(D485,'Student Master'!B:B,0)),"0"))</f>
        <v/>
      </c>
      <c r="M485" s="1" t="str">
        <f>IF(TRIM(D485)="","",IFERROR(INDEX('Student Master'!N:N,MATCH(D485,'Student Master'!B:B,0)),"0"))</f>
        <v/>
      </c>
      <c r="N485" s="1" t="str">
        <f>IF(TRIM(D485)="","",IFERROR(INDEX('Student Master'!L:L,MATCH(D485,'Student Master'!B:B,0)),"0"))</f>
        <v/>
      </c>
    </row>
    <row r="486" spans="1:14" x14ac:dyDescent="0.35">
      <c r="A486" s="1">
        <v>485</v>
      </c>
      <c r="B486" s="9"/>
      <c r="C486" s="20"/>
      <c r="D486" s="20"/>
      <c r="E486" s="20"/>
      <c r="F486" s="10"/>
      <c r="G486" s="8" t="str">
        <f>IF(TRIM(D486)="","",IFERROR(INDEX('Student Master'!W:W,MATCH(D486,'Student Master'!B:B,0)),"0"))</f>
        <v/>
      </c>
      <c r="H486" s="11" t="str">
        <f t="shared" si="9"/>
        <v/>
      </c>
      <c r="I486" s="10"/>
      <c r="J486" s="1" t="str">
        <f>IF(TRIM(D486)="","",IFERROR(INDEX('Student Master'!C:C,MATCH(D486,'Student Master'!B:B,0)),"0"))</f>
        <v/>
      </c>
      <c r="K486" s="1" t="str">
        <f>IF(TRIM(D486)="","",IFERROR(INDEX('Student Master'!D:D,MATCH(D486,'Student Master'!B:B,0)),"0"))</f>
        <v/>
      </c>
      <c r="L486" s="1" t="str">
        <f>IF(TRIM(D486)="","",IFERROR(INDEX('Student Master'!H:H,MATCH(D486,'Student Master'!B:B,0)),"0"))</f>
        <v/>
      </c>
      <c r="M486" s="1" t="str">
        <f>IF(TRIM(D486)="","",IFERROR(INDEX('Student Master'!N:N,MATCH(D486,'Student Master'!B:B,0)),"0"))</f>
        <v/>
      </c>
      <c r="N486" s="1" t="str">
        <f>IF(TRIM(D486)="","",IFERROR(INDEX('Student Master'!L:L,MATCH(D486,'Student Master'!B:B,0)),"0"))</f>
        <v/>
      </c>
    </row>
    <row r="487" spans="1:14" x14ac:dyDescent="0.35">
      <c r="A487" s="1">
        <v>486</v>
      </c>
      <c r="B487" s="9"/>
      <c r="C487" s="20"/>
      <c r="D487" s="20"/>
      <c r="E487" s="20"/>
      <c r="F487" s="10"/>
      <c r="G487" s="8" t="str">
        <f>IF(TRIM(D487)="","",IFERROR(INDEX('Student Master'!W:W,MATCH(D487,'Student Master'!B:B,0)),"0"))</f>
        <v/>
      </c>
      <c r="H487" s="11" t="str">
        <f t="shared" si="9"/>
        <v/>
      </c>
      <c r="I487" s="10"/>
      <c r="J487" s="1" t="str">
        <f>IF(TRIM(D487)="","",IFERROR(INDEX('Student Master'!C:C,MATCH(D487,'Student Master'!B:B,0)),"0"))</f>
        <v/>
      </c>
      <c r="K487" s="1" t="str">
        <f>IF(TRIM(D487)="","",IFERROR(INDEX('Student Master'!D:D,MATCH(D487,'Student Master'!B:B,0)),"0"))</f>
        <v/>
      </c>
      <c r="L487" s="1" t="str">
        <f>IF(TRIM(D487)="","",IFERROR(INDEX('Student Master'!H:H,MATCH(D487,'Student Master'!B:B,0)),"0"))</f>
        <v/>
      </c>
      <c r="M487" s="1" t="str">
        <f>IF(TRIM(D487)="","",IFERROR(INDEX('Student Master'!N:N,MATCH(D487,'Student Master'!B:B,0)),"0"))</f>
        <v/>
      </c>
      <c r="N487" s="1" t="str">
        <f>IF(TRIM(D487)="","",IFERROR(INDEX('Student Master'!L:L,MATCH(D487,'Student Master'!B:B,0)),"0"))</f>
        <v/>
      </c>
    </row>
    <row r="488" spans="1:14" x14ac:dyDescent="0.35">
      <c r="A488" s="1">
        <v>487</v>
      </c>
      <c r="B488" s="9"/>
      <c r="C488" s="20"/>
      <c r="D488" s="20"/>
      <c r="E488" s="20"/>
      <c r="F488" s="10"/>
      <c r="G488" s="8" t="str">
        <f>IF(TRIM(D488)="","",IFERROR(INDEX('Student Master'!W:W,MATCH(D488,'Student Master'!B:B,0)),"0"))</f>
        <v/>
      </c>
      <c r="H488" s="11" t="str">
        <f t="shared" si="9"/>
        <v/>
      </c>
      <c r="I488" s="10"/>
      <c r="J488" s="1" t="str">
        <f>IF(TRIM(D488)="","",IFERROR(INDEX('Student Master'!C:C,MATCH(D488,'Student Master'!B:B,0)),"0"))</f>
        <v/>
      </c>
      <c r="K488" s="1" t="str">
        <f>IF(TRIM(D488)="","",IFERROR(INDEX('Student Master'!D:D,MATCH(D488,'Student Master'!B:B,0)),"0"))</f>
        <v/>
      </c>
      <c r="L488" s="1" t="str">
        <f>IF(TRIM(D488)="","",IFERROR(INDEX('Student Master'!H:H,MATCH(D488,'Student Master'!B:B,0)),"0"))</f>
        <v/>
      </c>
      <c r="M488" s="1" t="str">
        <f>IF(TRIM(D488)="","",IFERROR(INDEX('Student Master'!N:N,MATCH(D488,'Student Master'!B:B,0)),"0"))</f>
        <v/>
      </c>
      <c r="N488" s="1" t="str">
        <f>IF(TRIM(D488)="","",IFERROR(INDEX('Student Master'!L:L,MATCH(D488,'Student Master'!B:B,0)),"0"))</f>
        <v/>
      </c>
    </row>
    <row r="489" spans="1:14" x14ac:dyDescent="0.35">
      <c r="A489" s="1">
        <v>488</v>
      </c>
      <c r="B489" s="9"/>
      <c r="C489" s="20"/>
      <c r="D489" s="20"/>
      <c r="E489" s="20"/>
      <c r="F489" s="10"/>
      <c r="G489" s="8" t="str">
        <f>IF(TRIM(D489)="","",IFERROR(INDEX('Student Master'!W:W,MATCH(D489,'Student Master'!B:B,0)),"0"))</f>
        <v/>
      </c>
      <c r="H489" s="11" t="str">
        <f t="shared" si="9"/>
        <v/>
      </c>
      <c r="I489" s="10"/>
      <c r="J489" s="1" t="str">
        <f>IF(TRIM(D489)="","",IFERROR(INDEX('Student Master'!C:C,MATCH(D489,'Student Master'!B:B,0)),"0"))</f>
        <v/>
      </c>
      <c r="K489" s="1" t="str">
        <f>IF(TRIM(D489)="","",IFERROR(INDEX('Student Master'!D:D,MATCH(D489,'Student Master'!B:B,0)),"0"))</f>
        <v/>
      </c>
      <c r="L489" s="1" t="str">
        <f>IF(TRIM(D489)="","",IFERROR(INDEX('Student Master'!H:H,MATCH(D489,'Student Master'!B:B,0)),"0"))</f>
        <v/>
      </c>
      <c r="M489" s="1" t="str">
        <f>IF(TRIM(D489)="","",IFERROR(INDEX('Student Master'!N:N,MATCH(D489,'Student Master'!B:B,0)),"0"))</f>
        <v/>
      </c>
      <c r="N489" s="1" t="str">
        <f>IF(TRIM(D489)="","",IFERROR(INDEX('Student Master'!L:L,MATCH(D489,'Student Master'!B:B,0)),"0"))</f>
        <v/>
      </c>
    </row>
    <row r="490" spans="1:14" x14ac:dyDescent="0.35">
      <c r="A490" s="1">
        <v>489</v>
      </c>
      <c r="B490" s="9"/>
      <c r="C490" s="20"/>
      <c r="D490" s="20"/>
      <c r="E490" s="20"/>
      <c r="F490" s="10"/>
      <c r="G490" s="8" t="str">
        <f>IF(TRIM(D490)="","",IFERROR(INDEX('Student Master'!W:W,MATCH(D490,'Student Master'!B:B,0)),"0"))</f>
        <v/>
      </c>
      <c r="H490" s="11" t="str">
        <f t="shared" si="9"/>
        <v/>
      </c>
      <c r="I490" s="10"/>
      <c r="J490" s="1" t="str">
        <f>IF(TRIM(D490)="","",IFERROR(INDEX('Student Master'!C:C,MATCH(D490,'Student Master'!B:B,0)),"0"))</f>
        <v/>
      </c>
      <c r="K490" s="1" t="str">
        <f>IF(TRIM(D490)="","",IFERROR(INDEX('Student Master'!D:D,MATCH(D490,'Student Master'!B:B,0)),"0"))</f>
        <v/>
      </c>
      <c r="L490" s="1" t="str">
        <f>IF(TRIM(D490)="","",IFERROR(INDEX('Student Master'!H:H,MATCH(D490,'Student Master'!B:B,0)),"0"))</f>
        <v/>
      </c>
      <c r="M490" s="1" t="str">
        <f>IF(TRIM(D490)="","",IFERROR(INDEX('Student Master'!N:N,MATCH(D490,'Student Master'!B:B,0)),"0"))</f>
        <v/>
      </c>
      <c r="N490" s="1" t="str">
        <f>IF(TRIM(D490)="","",IFERROR(INDEX('Student Master'!L:L,MATCH(D490,'Student Master'!B:B,0)),"0"))</f>
        <v/>
      </c>
    </row>
    <row r="491" spans="1:14" x14ac:dyDescent="0.35">
      <c r="A491" s="1">
        <v>490</v>
      </c>
      <c r="B491" s="9"/>
      <c r="C491" s="20"/>
      <c r="D491" s="20"/>
      <c r="E491" s="20"/>
      <c r="F491" s="10"/>
      <c r="G491" s="8" t="str">
        <f>IF(TRIM(D491)="","",IFERROR(INDEX('Student Master'!W:W,MATCH(D491,'Student Master'!B:B,0)),"0"))</f>
        <v/>
      </c>
      <c r="H491" s="11" t="str">
        <f t="shared" si="9"/>
        <v/>
      </c>
      <c r="I491" s="10"/>
      <c r="J491" s="1" t="str">
        <f>IF(TRIM(D491)="","",IFERROR(INDEX('Student Master'!C:C,MATCH(D491,'Student Master'!B:B,0)),"0"))</f>
        <v/>
      </c>
      <c r="K491" s="1" t="str">
        <f>IF(TRIM(D491)="","",IFERROR(INDEX('Student Master'!D:D,MATCH(D491,'Student Master'!B:B,0)),"0"))</f>
        <v/>
      </c>
      <c r="L491" s="1" t="str">
        <f>IF(TRIM(D491)="","",IFERROR(INDEX('Student Master'!H:H,MATCH(D491,'Student Master'!B:B,0)),"0"))</f>
        <v/>
      </c>
      <c r="M491" s="1" t="str">
        <f>IF(TRIM(D491)="","",IFERROR(INDEX('Student Master'!N:N,MATCH(D491,'Student Master'!B:B,0)),"0"))</f>
        <v/>
      </c>
      <c r="N491" s="1" t="str">
        <f>IF(TRIM(D491)="","",IFERROR(INDEX('Student Master'!L:L,MATCH(D491,'Student Master'!B:B,0)),"0"))</f>
        <v/>
      </c>
    </row>
    <row r="492" spans="1:14" x14ac:dyDescent="0.35">
      <c r="A492" s="1">
        <v>491</v>
      </c>
      <c r="B492" s="9"/>
      <c r="C492" s="20"/>
      <c r="D492" s="20"/>
      <c r="E492" s="20"/>
      <c r="F492" s="10"/>
      <c r="G492" s="8" t="str">
        <f>IF(TRIM(D492)="","",IFERROR(INDEX('Student Master'!W:W,MATCH(D492,'Student Master'!B:B,0)),"0"))</f>
        <v/>
      </c>
      <c r="H492" s="11" t="str">
        <f t="shared" si="9"/>
        <v/>
      </c>
      <c r="I492" s="10"/>
      <c r="J492" s="1" t="str">
        <f>IF(TRIM(D492)="","",IFERROR(INDEX('Student Master'!C:C,MATCH(D492,'Student Master'!B:B,0)),"0"))</f>
        <v/>
      </c>
      <c r="K492" s="1" t="str">
        <f>IF(TRIM(D492)="","",IFERROR(INDEX('Student Master'!D:D,MATCH(D492,'Student Master'!B:B,0)),"0"))</f>
        <v/>
      </c>
      <c r="L492" s="1" t="str">
        <f>IF(TRIM(D492)="","",IFERROR(INDEX('Student Master'!H:H,MATCH(D492,'Student Master'!B:B,0)),"0"))</f>
        <v/>
      </c>
      <c r="M492" s="1" t="str">
        <f>IF(TRIM(D492)="","",IFERROR(INDEX('Student Master'!N:N,MATCH(D492,'Student Master'!B:B,0)),"0"))</f>
        <v/>
      </c>
      <c r="N492" s="1" t="str">
        <f>IF(TRIM(D492)="","",IFERROR(INDEX('Student Master'!L:L,MATCH(D492,'Student Master'!B:B,0)),"0"))</f>
        <v/>
      </c>
    </row>
    <row r="493" spans="1:14" x14ac:dyDescent="0.35">
      <c r="A493" s="1">
        <v>492</v>
      </c>
      <c r="B493" s="9"/>
      <c r="C493" s="20"/>
      <c r="D493" s="20"/>
      <c r="E493" s="20"/>
      <c r="F493" s="10"/>
      <c r="G493" s="8" t="str">
        <f>IF(TRIM(D493)="","",IFERROR(INDEX('Student Master'!W:W,MATCH(D493,'Student Master'!B:B,0)),"0"))</f>
        <v/>
      </c>
      <c r="H493" s="11" t="str">
        <f t="shared" si="9"/>
        <v/>
      </c>
      <c r="I493" s="10"/>
      <c r="J493" s="1" t="str">
        <f>IF(TRIM(D493)="","",IFERROR(INDEX('Student Master'!C:C,MATCH(D493,'Student Master'!B:B,0)),"0"))</f>
        <v/>
      </c>
      <c r="K493" s="1" t="str">
        <f>IF(TRIM(D493)="","",IFERROR(INDEX('Student Master'!D:D,MATCH(D493,'Student Master'!B:B,0)),"0"))</f>
        <v/>
      </c>
      <c r="L493" s="1" t="str">
        <f>IF(TRIM(D493)="","",IFERROR(INDEX('Student Master'!H:H,MATCH(D493,'Student Master'!B:B,0)),"0"))</f>
        <v/>
      </c>
      <c r="M493" s="1" t="str">
        <f>IF(TRIM(D493)="","",IFERROR(INDEX('Student Master'!N:N,MATCH(D493,'Student Master'!B:B,0)),"0"))</f>
        <v/>
      </c>
      <c r="N493" s="1" t="str">
        <f>IF(TRIM(D493)="","",IFERROR(INDEX('Student Master'!L:L,MATCH(D493,'Student Master'!B:B,0)),"0"))</f>
        <v/>
      </c>
    </row>
    <row r="494" spans="1:14" x14ac:dyDescent="0.35">
      <c r="A494" s="1">
        <v>493</v>
      </c>
      <c r="B494" s="9"/>
      <c r="C494" s="20"/>
      <c r="D494" s="20"/>
      <c r="E494" s="20"/>
      <c r="F494" s="10"/>
      <c r="G494" s="8" t="str">
        <f>IF(TRIM(D494)="","",IFERROR(INDEX('Student Master'!W:W,MATCH(D494,'Student Master'!B:B,0)),"0"))</f>
        <v/>
      </c>
      <c r="H494" s="11" t="str">
        <f t="shared" si="9"/>
        <v/>
      </c>
      <c r="I494" s="10"/>
      <c r="J494" s="1" t="str">
        <f>IF(TRIM(D494)="","",IFERROR(INDEX('Student Master'!C:C,MATCH(D494,'Student Master'!B:B,0)),"0"))</f>
        <v/>
      </c>
      <c r="K494" s="1" t="str">
        <f>IF(TRIM(D494)="","",IFERROR(INDEX('Student Master'!D:D,MATCH(D494,'Student Master'!B:B,0)),"0"))</f>
        <v/>
      </c>
      <c r="L494" s="1" t="str">
        <f>IF(TRIM(D494)="","",IFERROR(INDEX('Student Master'!H:H,MATCH(D494,'Student Master'!B:B,0)),"0"))</f>
        <v/>
      </c>
      <c r="M494" s="1" t="str">
        <f>IF(TRIM(D494)="","",IFERROR(INDEX('Student Master'!N:N,MATCH(D494,'Student Master'!B:B,0)),"0"))</f>
        <v/>
      </c>
      <c r="N494" s="1" t="str">
        <f>IF(TRIM(D494)="","",IFERROR(INDEX('Student Master'!L:L,MATCH(D494,'Student Master'!B:B,0)),"0"))</f>
        <v/>
      </c>
    </row>
    <row r="495" spans="1:14" x14ac:dyDescent="0.35">
      <c r="A495" s="1">
        <v>494</v>
      </c>
      <c r="B495" s="9"/>
      <c r="C495" s="20"/>
      <c r="D495" s="20"/>
      <c r="E495" s="20"/>
      <c r="F495" s="10"/>
      <c r="G495" s="8" t="str">
        <f>IF(TRIM(D495)="","",IFERROR(INDEX('Student Master'!W:W,MATCH(D495,'Student Master'!B:B,0)),"0"))</f>
        <v/>
      </c>
      <c r="H495" s="11" t="str">
        <f t="shared" si="9"/>
        <v/>
      </c>
      <c r="I495" s="10"/>
      <c r="J495" s="1" t="str">
        <f>IF(TRIM(D495)="","",IFERROR(INDEX('Student Master'!C:C,MATCH(D495,'Student Master'!B:B,0)),"0"))</f>
        <v/>
      </c>
      <c r="K495" s="1" t="str">
        <f>IF(TRIM(D495)="","",IFERROR(INDEX('Student Master'!D:D,MATCH(D495,'Student Master'!B:B,0)),"0"))</f>
        <v/>
      </c>
      <c r="L495" s="1" t="str">
        <f>IF(TRIM(D495)="","",IFERROR(INDEX('Student Master'!H:H,MATCH(D495,'Student Master'!B:B,0)),"0"))</f>
        <v/>
      </c>
      <c r="M495" s="1" t="str">
        <f>IF(TRIM(D495)="","",IFERROR(INDEX('Student Master'!N:N,MATCH(D495,'Student Master'!B:B,0)),"0"))</f>
        <v/>
      </c>
      <c r="N495" s="1" t="str">
        <f>IF(TRIM(D495)="","",IFERROR(INDEX('Student Master'!L:L,MATCH(D495,'Student Master'!B:B,0)),"0"))</f>
        <v/>
      </c>
    </row>
    <row r="496" spans="1:14" x14ac:dyDescent="0.35">
      <c r="A496" s="1">
        <v>495</v>
      </c>
      <c r="B496" s="9"/>
      <c r="C496" s="1"/>
      <c r="D496" s="1"/>
      <c r="E496" s="1"/>
      <c r="F496" s="10"/>
      <c r="G496" s="8" t="str">
        <f>IF(TRIM(D496)="","",IFERROR(INDEX('Student Master'!W:W,MATCH(D496,'Student Master'!B:B,0)),"0"))</f>
        <v/>
      </c>
      <c r="H496" s="11" t="str">
        <f t="shared" si="9"/>
        <v/>
      </c>
      <c r="I496" s="10"/>
      <c r="J496" s="1" t="str">
        <f>IF(TRIM(D496)="","",IFERROR(INDEX('Student Master'!C:C,MATCH(D496,'Student Master'!B:B,0)),"0"))</f>
        <v/>
      </c>
      <c r="K496" s="1" t="str">
        <f>IF(TRIM(D496)="","",IFERROR(INDEX('Student Master'!D:D,MATCH(D496,'Student Master'!B:B,0)),"0"))</f>
        <v/>
      </c>
      <c r="L496" s="1" t="str">
        <f>IF(TRIM(D496)="","",IFERROR(INDEX('Student Master'!H:H,MATCH(D496,'Student Master'!B:B,0)),"0"))</f>
        <v/>
      </c>
      <c r="M496" s="1" t="str">
        <f>IF(TRIM(D496)="","",IFERROR(INDEX('Student Master'!N:N,MATCH(D496,'Student Master'!B:B,0)),"0"))</f>
        <v/>
      </c>
      <c r="N496" s="1" t="str">
        <f>IF(TRIM(D496)="","",IFERROR(INDEX('Student Master'!L:L,MATCH(D496,'Student Master'!B:B,0)),"0"))</f>
        <v/>
      </c>
    </row>
    <row r="497" spans="1:14" x14ac:dyDescent="0.35">
      <c r="A497" s="1">
        <v>496</v>
      </c>
      <c r="B497" s="9"/>
      <c r="C497" s="1"/>
      <c r="D497" s="1"/>
      <c r="E497" s="1"/>
      <c r="F497" s="10"/>
      <c r="G497" s="8" t="str">
        <f>IF(TRIM(D497)="","",IFERROR(INDEX('Student Master'!W:W,MATCH(D497,'Student Master'!B:B,0)),"0"))</f>
        <v/>
      </c>
      <c r="H497" s="11" t="str">
        <f t="shared" si="9"/>
        <v/>
      </c>
      <c r="I497" s="10"/>
      <c r="J497" s="1" t="str">
        <f>IF(TRIM(D497)="","",IFERROR(INDEX('Student Master'!C:C,MATCH(D497,'Student Master'!B:B,0)),"0"))</f>
        <v/>
      </c>
      <c r="K497" s="1" t="str">
        <f>IF(TRIM(D497)="","",IFERROR(INDEX('Student Master'!D:D,MATCH(D497,'Student Master'!B:B,0)),"0"))</f>
        <v/>
      </c>
      <c r="L497" s="1" t="str">
        <f>IF(TRIM(D497)="","",IFERROR(INDEX('Student Master'!H:H,MATCH(D497,'Student Master'!B:B,0)),"0"))</f>
        <v/>
      </c>
      <c r="M497" s="1" t="str">
        <f>IF(TRIM(D497)="","",IFERROR(INDEX('Student Master'!N:N,MATCH(D497,'Student Master'!B:B,0)),"0"))</f>
        <v/>
      </c>
      <c r="N497" s="1" t="str">
        <f>IF(TRIM(D497)="","",IFERROR(INDEX('Student Master'!L:L,MATCH(D497,'Student Master'!B:B,0)),"0"))</f>
        <v/>
      </c>
    </row>
    <row r="498" spans="1:14" x14ac:dyDescent="0.35">
      <c r="A498" s="1">
        <v>497</v>
      </c>
      <c r="B498" s="9"/>
      <c r="C498" s="1"/>
      <c r="D498" s="1"/>
      <c r="E498" s="1"/>
      <c r="F498" s="10"/>
      <c r="G498" s="8" t="str">
        <f>IF(TRIM(D498)="","",IFERROR(INDEX('Student Master'!W:W,MATCH(D498,'Student Master'!B:B,0)),"0"))</f>
        <v/>
      </c>
      <c r="H498" s="11" t="str">
        <f t="shared" si="9"/>
        <v/>
      </c>
      <c r="I498" s="10"/>
      <c r="J498" s="1" t="str">
        <f>IF(TRIM(D498)="","",IFERROR(INDEX('Student Master'!C:C,MATCH(D498,'Student Master'!B:B,0)),"0"))</f>
        <v/>
      </c>
      <c r="K498" s="1" t="str">
        <f>IF(TRIM(D498)="","",IFERROR(INDEX('Student Master'!D:D,MATCH(D498,'Student Master'!B:B,0)),"0"))</f>
        <v/>
      </c>
      <c r="L498" s="1" t="str">
        <f>IF(TRIM(D498)="","",IFERROR(INDEX('Student Master'!H:H,MATCH(D498,'Student Master'!B:B,0)),"0"))</f>
        <v/>
      </c>
      <c r="M498" s="1" t="str">
        <f>IF(TRIM(D498)="","",IFERROR(INDEX('Student Master'!N:N,MATCH(D498,'Student Master'!B:B,0)),"0"))</f>
        <v/>
      </c>
      <c r="N498" s="1" t="str">
        <f>IF(TRIM(D498)="","",IFERROR(INDEX('Student Master'!L:L,MATCH(D498,'Student Master'!B:B,0)),"0"))</f>
        <v/>
      </c>
    </row>
    <row r="499" spans="1:14" x14ac:dyDescent="0.35">
      <c r="A499" s="1">
        <v>498</v>
      </c>
      <c r="B499" s="9"/>
      <c r="C499" s="1"/>
      <c r="D499" s="1"/>
      <c r="E499" s="1"/>
      <c r="F499" s="10"/>
      <c r="G499" s="8" t="str">
        <f>IF(TRIM(D499)="","",IFERROR(INDEX('Student Master'!W:W,MATCH(D499,'Student Master'!B:B,0)),"0"))</f>
        <v/>
      </c>
      <c r="H499" s="11" t="str">
        <f t="shared" si="9"/>
        <v/>
      </c>
      <c r="I499" s="10"/>
      <c r="J499" s="1" t="str">
        <f>IF(TRIM(D499)="","",IFERROR(INDEX('Student Master'!C:C,MATCH(D499,'Student Master'!B:B,0)),"0"))</f>
        <v/>
      </c>
      <c r="K499" s="1" t="str">
        <f>IF(TRIM(D499)="","",IFERROR(INDEX('Student Master'!D:D,MATCH(D499,'Student Master'!B:B,0)),"0"))</f>
        <v/>
      </c>
      <c r="L499" s="1" t="str">
        <f>IF(TRIM(D499)="","",IFERROR(INDEX('Student Master'!H:H,MATCH(D499,'Student Master'!B:B,0)),"0"))</f>
        <v/>
      </c>
      <c r="M499" s="1" t="str">
        <f>IF(TRIM(D499)="","",IFERROR(INDEX('Student Master'!N:N,MATCH(D499,'Student Master'!B:B,0)),"0"))</f>
        <v/>
      </c>
      <c r="N499" s="1" t="str">
        <f>IF(TRIM(D499)="","",IFERROR(INDEX('Student Master'!L:L,MATCH(D499,'Student Master'!B:B,0)),"0"))</f>
        <v/>
      </c>
    </row>
    <row r="500" spans="1:14" x14ac:dyDescent="0.35">
      <c r="A500" s="1">
        <v>499</v>
      </c>
      <c r="B500" s="9"/>
      <c r="C500" s="1"/>
      <c r="D500" s="1"/>
      <c r="E500" s="1"/>
      <c r="F500" s="10"/>
      <c r="G500" s="8" t="str">
        <f>IF(TRIM(D500)="","",IFERROR(INDEX('Student Master'!W:W,MATCH(D500,'Student Master'!B:B,0)),"0"))</f>
        <v/>
      </c>
      <c r="H500" s="11" t="str">
        <f t="shared" si="9"/>
        <v/>
      </c>
      <c r="I500" s="10"/>
      <c r="J500" s="1" t="str">
        <f>IF(TRIM(D500)="","",IFERROR(INDEX('Student Master'!C:C,MATCH(D500,'Student Master'!B:B,0)),"0"))</f>
        <v/>
      </c>
      <c r="K500" s="1" t="str">
        <f>IF(TRIM(D500)="","",IFERROR(INDEX('Student Master'!D:D,MATCH(D500,'Student Master'!B:B,0)),"0"))</f>
        <v/>
      </c>
      <c r="L500" s="1" t="str">
        <f>IF(TRIM(D500)="","",IFERROR(INDEX('Student Master'!H:H,MATCH(D500,'Student Master'!B:B,0)),"0"))</f>
        <v/>
      </c>
      <c r="M500" s="1" t="str">
        <f>IF(TRIM(D500)="","",IFERROR(INDEX('Student Master'!N:N,MATCH(D500,'Student Master'!B:B,0)),"0"))</f>
        <v/>
      </c>
      <c r="N500" s="1" t="str">
        <f>IF(TRIM(D500)="","",IFERROR(INDEX('Student Master'!L:L,MATCH(D500,'Student Master'!B:B,0)),"0"))</f>
        <v/>
      </c>
    </row>
    <row r="501" spans="1:14" x14ac:dyDescent="0.35">
      <c r="A501" s="1">
        <v>500</v>
      </c>
      <c r="B501" s="9"/>
      <c r="C501" s="1"/>
      <c r="D501" s="1"/>
      <c r="E501" s="1"/>
      <c r="F501" s="10"/>
      <c r="G501" s="8" t="str">
        <f>IF(TRIM(D501)="","",IFERROR(INDEX('Student Master'!W:W,MATCH(D501,'Student Master'!B:B,0)),"0"))</f>
        <v/>
      </c>
      <c r="H501" s="11" t="str">
        <f t="shared" si="9"/>
        <v/>
      </c>
      <c r="I501" s="10"/>
      <c r="J501" s="1" t="str">
        <f>IF(TRIM(D501)="","",IFERROR(INDEX('Student Master'!C:C,MATCH(D501,'Student Master'!B:B,0)),"0"))</f>
        <v/>
      </c>
      <c r="K501" s="1" t="str">
        <f>IF(TRIM(D501)="","",IFERROR(INDEX('Student Master'!D:D,MATCH(D501,'Student Master'!B:B,0)),"0"))</f>
        <v/>
      </c>
      <c r="L501" s="1" t="str">
        <f>IF(TRIM(D501)="","",IFERROR(INDEX('Student Master'!H:H,MATCH(D501,'Student Master'!B:B,0)),"0"))</f>
        <v/>
      </c>
      <c r="M501" s="1" t="str">
        <f>IF(TRIM(D501)="","",IFERROR(INDEX('Student Master'!N:N,MATCH(D501,'Student Master'!B:B,0)),"0"))</f>
        <v/>
      </c>
      <c r="N501" s="1" t="str">
        <f>IF(TRIM(D501)="","",IFERROR(INDEX('Student Master'!L:L,MATCH(D501,'Student Master'!B:B,0)),"0"))</f>
        <v/>
      </c>
    </row>
    <row r="502" spans="1:14" x14ac:dyDescent="0.35">
      <c r="A502" s="1">
        <v>501</v>
      </c>
      <c r="B502" s="9"/>
      <c r="C502" s="1"/>
      <c r="D502" s="1"/>
      <c r="E502" s="1"/>
      <c r="F502" s="10"/>
      <c r="G502" s="8" t="str">
        <f>IF(TRIM(D502)="","",IFERROR(INDEX('Student Master'!W:W,MATCH(D502,'Student Master'!B:B,0)),"0"))</f>
        <v/>
      </c>
      <c r="H502" s="11" t="str">
        <f t="shared" si="9"/>
        <v/>
      </c>
      <c r="I502" s="10"/>
      <c r="J502" s="1" t="str">
        <f>IF(TRIM(D502)="","",IFERROR(INDEX('Student Master'!C:C,MATCH(D502,'Student Master'!B:B,0)),"0"))</f>
        <v/>
      </c>
      <c r="K502" s="1" t="str">
        <f>IF(TRIM(D502)="","",IFERROR(INDEX('Student Master'!D:D,MATCH(D502,'Student Master'!B:B,0)),"0"))</f>
        <v/>
      </c>
      <c r="L502" s="1" t="str">
        <f>IF(TRIM(D502)="","",IFERROR(INDEX('Student Master'!H:H,MATCH(D502,'Student Master'!B:B,0)),"0"))</f>
        <v/>
      </c>
      <c r="M502" s="1" t="str">
        <f>IF(TRIM(D502)="","",IFERROR(INDEX('Student Master'!N:N,MATCH(D502,'Student Master'!B:B,0)),"0"))</f>
        <v/>
      </c>
      <c r="N502" s="1" t="str">
        <f>IF(TRIM(D502)="","",IFERROR(INDEX('Student Master'!L:L,MATCH(D502,'Student Master'!B:B,0)),"0"))</f>
        <v/>
      </c>
    </row>
    <row r="503" spans="1:14" x14ac:dyDescent="0.35">
      <c r="A503" s="1">
        <v>502</v>
      </c>
      <c r="B503" s="9"/>
      <c r="C503" s="1"/>
      <c r="D503" s="1"/>
      <c r="E503" s="1"/>
      <c r="F503" s="10"/>
      <c r="G503" s="8" t="str">
        <f>IF(TRIM(D503)="","",IFERROR(INDEX('Student Master'!W:W,MATCH(D503,'Student Master'!B:B,0)),"0"))</f>
        <v/>
      </c>
      <c r="H503" s="11" t="str">
        <f t="shared" si="9"/>
        <v/>
      </c>
      <c r="I503" s="10"/>
      <c r="J503" s="1" t="str">
        <f>IF(TRIM(D503)="","",IFERROR(INDEX('Student Master'!C:C,MATCH(D503,'Student Master'!B:B,0)),"0"))</f>
        <v/>
      </c>
      <c r="K503" s="1" t="str">
        <f>IF(TRIM(D503)="","",IFERROR(INDEX('Student Master'!D:D,MATCH(D503,'Student Master'!B:B,0)),"0"))</f>
        <v/>
      </c>
      <c r="L503" s="1" t="str">
        <f>IF(TRIM(D503)="","",IFERROR(INDEX('Student Master'!H:H,MATCH(D503,'Student Master'!B:B,0)),"0"))</f>
        <v/>
      </c>
      <c r="M503" s="1" t="str">
        <f>IF(TRIM(D503)="","",IFERROR(INDEX('Student Master'!N:N,MATCH(D503,'Student Master'!B:B,0)),"0"))</f>
        <v/>
      </c>
      <c r="N503" s="1" t="str">
        <f>IF(TRIM(D503)="","",IFERROR(INDEX('Student Master'!L:L,MATCH(D503,'Student Master'!B:B,0)),"0"))</f>
        <v/>
      </c>
    </row>
    <row r="504" spans="1:14" x14ac:dyDescent="0.35">
      <c r="A504" s="1">
        <v>503</v>
      </c>
      <c r="B504" s="9"/>
      <c r="C504" s="20"/>
      <c r="D504" s="20"/>
      <c r="E504" s="20"/>
      <c r="F504" s="10"/>
      <c r="G504" s="8" t="str">
        <f>IF(TRIM(D504)="","",IFERROR(INDEX('Student Master'!W:W,MATCH(D504,'Student Master'!B:B,0)),"0"))</f>
        <v/>
      </c>
      <c r="H504" s="11" t="str">
        <f t="shared" si="9"/>
        <v/>
      </c>
      <c r="I504" s="10"/>
      <c r="J504" s="1" t="str">
        <f>IF(TRIM(D504)="","",IFERROR(INDEX('Student Master'!C:C,MATCH(D504,'Student Master'!B:B,0)),"0"))</f>
        <v/>
      </c>
      <c r="K504" s="1" t="str">
        <f>IF(TRIM(D504)="","",IFERROR(INDEX('Student Master'!D:D,MATCH(D504,'Student Master'!B:B,0)),"0"))</f>
        <v/>
      </c>
      <c r="L504" s="1" t="str">
        <f>IF(TRIM(D504)="","",IFERROR(INDEX('Student Master'!H:H,MATCH(D504,'Student Master'!B:B,0)),"0"))</f>
        <v/>
      </c>
      <c r="M504" s="1" t="str">
        <f>IF(TRIM(D504)="","",IFERROR(INDEX('Student Master'!N:N,MATCH(D504,'Student Master'!B:B,0)),"0"))</f>
        <v/>
      </c>
      <c r="N504" s="1" t="str">
        <f>IF(TRIM(D504)="","",IFERROR(INDEX('Student Master'!L:L,MATCH(D504,'Student Master'!B:B,0)),"0"))</f>
        <v/>
      </c>
    </row>
    <row r="505" spans="1:14" x14ac:dyDescent="0.35">
      <c r="A505" s="1">
        <v>504</v>
      </c>
      <c r="B505" s="9"/>
      <c r="C505" s="20"/>
      <c r="D505" s="20"/>
      <c r="E505" s="20"/>
      <c r="F505" s="10"/>
      <c r="G505" s="8" t="str">
        <f>IF(TRIM(D505)="","",IFERROR(INDEX('Student Master'!W:W,MATCH(D505,'Student Master'!B:B,0)),"0"))</f>
        <v/>
      </c>
      <c r="H505" s="11" t="str">
        <f t="shared" si="9"/>
        <v/>
      </c>
      <c r="I505" s="10"/>
      <c r="J505" s="1" t="str">
        <f>IF(TRIM(D505)="","",IFERROR(INDEX('Student Master'!C:C,MATCH(D505,'Student Master'!B:B,0)),"0"))</f>
        <v/>
      </c>
      <c r="K505" s="1" t="str">
        <f>IF(TRIM(D505)="","",IFERROR(INDEX('Student Master'!D:D,MATCH(D505,'Student Master'!B:B,0)),"0"))</f>
        <v/>
      </c>
      <c r="L505" s="1" t="str">
        <f>IF(TRIM(D505)="","",IFERROR(INDEX('Student Master'!H:H,MATCH(D505,'Student Master'!B:B,0)),"0"))</f>
        <v/>
      </c>
      <c r="M505" s="1" t="str">
        <f>IF(TRIM(D505)="","",IFERROR(INDEX('Student Master'!N:N,MATCH(D505,'Student Master'!B:B,0)),"0"))</f>
        <v/>
      </c>
      <c r="N505" s="1" t="str">
        <f>IF(TRIM(D505)="","",IFERROR(INDEX('Student Master'!L:L,MATCH(D505,'Student Master'!B:B,0)),"0"))</f>
        <v/>
      </c>
    </row>
    <row r="506" spans="1:14" x14ac:dyDescent="0.35">
      <c r="A506" s="1">
        <v>505</v>
      </c>
      <c r="B506" s="9"/>
      <c r="C506" s="20"/>
      <c r="D506" s="20"/>
      <c r="E506" s="20"/>
      <c r="F506" s="10"/>
      <c r="G506" s="8" t="str">
        <f>IF(TRIM(D506)="","",IFERROR(INDEX('Student Master'!W:W,MATCH(D506,'Student Master'!B:B,0)),"0"))</f>
        <v/>
      </c>
      <c r="H506" s="11" t="str">
        <f t="shared" si="9"/>
        <v/>
      </c>
      <c r="I506" s="10"/>
      <c r="J506" s="1" t="str">
        <f>IF(TRIM(D506)="","",IFERROR(INDEX('Student Master'!C:C,MATCH(D506,'Student Master'!B:B,0)),"0"))</f>
        <v/>
      </c>
      <c r="K506" s="1" t="str">
        <f>IF(TRIM(D506)="","",IFERROR(INDEX('Student Master'!D:D,MATCH(D506,'Student Master'!B:B,0)),"0"))</f>
        <v/>
      </c>
      <c r="L506" s="1" t="str">
        <f>IF(TRIM(D506)="","",IFERROR(INDEX('Student Master'!H:H,MATCH(D506,'Student Master'!B:B,0)),"0"))</f>
        <v/>
      </c>
      <c r="M506" s="1" t="str">
        <f>IF(TRIM(D506)="","",IFERROR(INDEX('Student Master'!N:N,MATCH(D506,'Student Master'!B:B,0)),"0"))</f>
        <v/>
      </c>
      <c r="N506" s="1" t="str">
        <f>IF(TRIM(D506)="","",IFERROR(INDEX('Student Master'!L:L,MATCH(D506,'Student Master'!B:B,0)),"0"))</f>
        <v/>
      </c>
    </row>
    <row r="507" spans="1:14" x14ac:dyDescent="0.35">
      <c r="A507" s="1">
        <v>506</v>
      </c>
      <c r="B507" s="9"/>
      <c r="C507" s="20"/>
      <c r="D507" s="20"/>
      <c r="E507" s="20"/>
      <c r="F507" s="10"/>
      <c r="G507" s="8" t="str">
        <f>IF(TRIM(D507)="","",IFERROR(INDEX('Student Master'!W:W,MATCH(D507,'Student Master'!B:B,0)),"0"))</f>
        <v/>
      </c>
      <c r="H507" s="11" t="str">
        <f t="shared" si="9"/>
        <v/>
      </c>
      <c r="I507" s="10"/>
      <c r="J507" s="1" t="str">
        <f>IF(TRIM(D507)="","",IFERROR(INDEX('Student Master'!C:C,MATCH(D507,'Student Master'!B:B,0)),"0"))</f>
        <v/>
      </c>
      <c r="K507" s="1" t="str">
        <f>IF(TRIM(D507)="","",IFERROR(INDEX('Student Master'!D:D,MATCH(D507,'Student Master'!B:B,0)),"0"))</f>
        <v/>
      </c>
      <c r="L507" s="1" t="str">
        <f>IF(TRIM(D507)="","",IFERROR(INDEX('Student Master'!H:H,MATCH(D507,'Student Master'!B:B,0)),"0"))</f>
        <v/>
      </c>
      <c r="M507" s="1" t="str">
        <f>IF(TRIM(D507)="","",IFERROR(INDEX('Student Master'!N:N,MATCH(D507,'Student Master'!B:B,0)),"0"))</f>
        <v/>
      </c>
      <c r="N507" s="1" t="str">
        <f>IF(TRIM(D507)="","",IFERROR(INDEX('Student Master'!L:L,MATCH(D507,'Student Master'!B:B,0)),"0"))</f>
        <v/>
      </c>
    </row>
    <row r="508" spans="1:14" x14ac:dyDescent="0.35">
      <c r="A508" s="1">
        <v>507</v>
      </c>
      <c r="B508" s="9"/>
      <c r="C508" s="20"/>
      <c r="D508" s="20"/>
      <c r="E508" s="20"/>
      <c r="F508" s="10"/>
      <c r="G508" s="8" t="str">
        <f>IF(TRIM(D508)="","",IFERROR(INDEX('Student Master'!W:W,MATCH(D508,'Student Master'!B:B,0)),"0"))</f>
        <v/>
      </c>
      <c r="H508" s="11" t="str">
        <f t="shared" si="9"/>
        <v/>
      </c>
      <c r="I508" s="10"/>
      <c r="J508" s="1" t="str">
        <f>IF(TRIM(D508)="","",IFERROR(INDEX('Student Master'!C:C,MATCH(D508,'Student Master'!B:B,0)),"0"))</f>
        <v/>
      </c>
      <c r="K508" s="1" t="str">
        <f>IF(TRIM(D508)="","",IFERROR(INDEX('Student Master'!D:D,MATCH(D508,'Student Master'!B:B,0)),"0"))</f>
        <v/>
      </c>
      <c r="L508" s="1" t="str">
        <f>IF(TRIM(D508)="","",IFERROR(INDEX('Student Master'!H:H,MATCH(D508,'Student Master'!B:B,0)),"0"))</f>
        <v/>
      </c>
      <c r="M508" s="1" t="str">
        <f>IF(TRIM(D508)="","",IFERROR(INDEX('Student Master'!N:N,MATCH(D508,'Student Master'!B:B,0)),"0"))</f>
        <v/>
      </c>
      <c r="N508" s="1" t="str">
        <f>IF(TRIM(D508)="","",IFERROR(INDEX('Student Master'!L:L,MATCH(D508,'Student Master'!B:B,0)),"0"))</f>
        <v/>
      </c>
    </row>
    <row r="509" spans="1:14" x14ac:dyDescent="0.35">
      <c r="A509" s="1">
        <v>508</v>
      </c>
      <c r="B509" s="9"/>
      <c r="C509" s="20"/>
      <c r="D509" s="20"/>
      <c r="E509" s="20"/>
      <c r="F509" s="10"/>
      <c r="G509" s="8" t="str">
        <f>IF(TRIM(D509)="","",IFERROR(INDEX('Student Master'!W:W,MATCH(D509,'Student Master'!B:B,0)),"0"))</f>
        <v/>
      </c>
      <c r="H509" s="11" t="str">
        <f t="shared" si="9"/>
        <v/>
      </c>
      <c r="I509" s="10"/>
      <c r="J509" s="1" t="str">
        <f>IF(TRIM(D509)="","",IFERROR(INDEX('Student Master'!C:C,MATCH(D509,'Student Master'!B:B,0)),"0"))</f>
        <v/>
      </c>
      <c r="K509" s="1" t="str">
        <f>IF(TRIM(D509)="","",IFERROR(INDEX('Student Master'!D:D,MATCH(D509,'Student Master'!B:B,0)),"0"))</f>
        <v/>
      </c>
      <c r="L509" s="1" t="str">
        <f>IF(TRIM(D509)="","",IFERROR(INDEX('Student Master'!H:H,MATCH(D509,'Student Master'!B:B,0)),"0"))</f>
        <v/>
      </c>
      <c r="M509" s="1" t="str">
        <f>IF(TRIM(D509)="","",IFERROR(INDEX('Student Master'!N:N,MATCH(D509,'Student Master'!B:B,0)),"0"))</f>
        <v/>
      </c>
      <c r="N509" s="1" t="str">
        <f>IF(TRIM(D509)="","",IFERROR(INDEX('Student Master'!L:L,MATCH(D509,'Student Master'!B:B,0)),"0"))</f>
        <v/>
      </c>
    </row>
    <row r="510" spans="1:14" x14ac:dyDescent="0.35">
      <c r="A510" s="1">
        <v>509</v>
      </c>
      <c r="B510" s="9"/>
      <c r="C510" s="20"/>
      <c r="D510" s="20"/>
      <c r="E510" s="20"/>
      <c r="F510" s="10"/>
      <c r="G510" s="8" t="str">
        <f>IF(TRIM(D510)="","",IFERROR(INDEX('Student Master'!W:W,MATCH(D510,'Student Master'!B:B,0)),"0"))</f>
        <v/>
      </c>
      <c r="H510" s="11" t="str">
        <f t="shared" si="9"/>
        <v/>
      </c>
      <c r="I510" s="10"/>
      <c r="J510" s="1" t="str">
        <f>IF(TRIM(D510)="","",IFERROR(INDEX('Student Master'!C:C,MATCH(D510,'Student Master'!B:B,0)),"0"))</f>
        <v/>
      </c>
      <c r="K510" s="1" t="str">
        <f>IF(TRIM(D510)="","",IFERROR(INDEX('Student Master'!D:D,MATCH(D510,'Student Master'!B:B,0)),"0"))</f>
        <v/>
      </c>
      <c r="L510" s="1" t="str">
        <f>IF(TRIM(D510)="","",IFERROR(INDEX('Student Master'!H:H,MATCH(D510,'Student Master'!B:B,0)),"0"))</f>
        <v/>
      </c>
      <c r="M510" s="1" t="str">
        <f>IF(TRIM(D510)="","",IFERROR(INDEX('Student Master'!N:N,MATCH(D510,'Student Master'!B:B,0)),"0"))</f>
        <v/>
      </c>
      <c r="N510" s="1" t="str">
        <f>IF(TRIM(D510)="","",IFERROR(INDEX('Student Master'!L:L,MATCH(D510,'Student Master'!B:B,0)),"0"))</f>
        <v/>
      </c>
    </row>
    <row r="511" spans="1:14" x14ac:dyDescent="0.35">
      <c r="A511" s="1">
        <v>510</v>
      </c>
      <c r="B511" s="9"/>
      <c r="C511" s="20"/>
      <c r="D511" s="20"/>
      <c r="E511" s="20"/>
      <c r="F511" s="10"/>
      <c r="G511" s="8" t="str">
        <f>IF(TRIM(D511)="","",IFERROR(INDEX('Student Master'!W:W,MATCH(D511,'Student Master'!B:B,0)),"0"))</f>
        <v/>
      </c>
      <c r="H511" s="11" t="str">
        <f t="shared" si="9"/>
        <v/>
      </c>
      <c r="I511" s="10"/>
      <c r="J511" s="1" t="str">
        <f>IF(TRIM(D511)="","",IFERROR(INDEX('Student Master'!C:C,MATCH(D511,'Student Master'!B:B,0)),"0"))</f>
        <v/>
      </c>
      <c r="K511" s="1" t="str">
        <f>IF(TRIM(D511)="","",IFERROR(INDEX('Student Master'!D:D,MATCH(D511,'Student Master'!B:B,0)),"0"))</f>
        <v/>
      </c>
      <c r="L511" s="1" t="str">
        <f>IF(TRIM(D511)="","",IFERROR(INDEX('Student Master'!H:H,MATCH(D511,'Student Master'!B:B,0)),"0"))</f>
        <v/>
      </c>
      <c r="M511" s="1" t="str">
        <f>IF(TRIM(D511)="","",IFERROR(INDEX('Student Master'!N:N,MATCH(D511,'Student Master'!B:B,0)),"0"))</f>
        <v/>
      </c>
      <c r="N511" s="1" t="str">
        <f>IF(TRIM(D511)="","",IFERROR(INDEX('Student Master'!L:L,MATCH(D511,'Student Master'!B:B,0)),"0"))</f>
        <v/>
      </c>
    </row>
    <row r="512" spans="1:14" x14ac:dyDescent="0.35">
      <c r="A512" s="1">
        <v>511</v>
      </c>
      <c r="B512" s="9"/>
      <c r="C512" s="20"/>
      <c r="D512" s="20"/>
      <c r="E512" s="20"/>
      <c r="F512" s="10"/>
      <c r="G512" s="8" t="str">
        <f>IF(TRIM(D512)="","",IFERROR(INDEX('Student Master'!W:W,MATCH(D512,'Student Master'!B:B,0)),"0"))</f>
        <v/>
      </c>
      <c r="H512" s="11" t="str">
        <f t="shared" si="9"/>
        <v/>
      </c>
      <c r="I512" s="10"/>
      <c r="J512" s="1" t="str">
        <f>IF(TRIM(D512)="","",IFERROR(INDEX('Student Master'!C:C,MATCH(D512,'Student Master'!B:B,0)),"0"))</f>
        <v/>
      </c>
      <c r="K512" s="1" t="str">
        <f>IF(TRIM(D512)="","",IFERROR(INDEX('Student Master'!D:D,MATCH(D512,'Student Master'!B:B,0)),"0"))</f>
        <v/>
      </c>
      <c r="L512" s="1" t="str">
        <f>IF(TRIM(D512)="","",IFERROR(INDEX('Student Master'!H:H,MATCH(D512,'Student Master'!B:B,0)),"0"))</f>
        <v/>
      </c>
      <c r="M512" s="1" t="str">
        <f>IF(TRIM(D512)="","",IFERROR(INDEX('Student Master'!N:N,MATCH(D512,'Student Master'!B:B,0)),"0"))</f>
        <v/>
      </c>
      <c r="N512" s="1" t="str">
        <f>IF(TRIM(D512)="","",IFERROR(INDEX('Student Master'!L:L,MATCH(D512,'Student Master'!B:B,0)),"0"))</f>
        <v/>
      </c>
    </row>
    <row r="513" spans="1:14" x14ac:dyDescent="0.35">
      <c r="A513" s="1">
        <v>512</v>
      </c>
      <c r="B513" s="9"/>
      <c r="C513" s="20"/>
      <c r="D513" s="20"/>
      <c r="E513" s="20"/>
      <c r="F513" s="10"/>
      <c r="G513" s="8" t="str">
        <f>IF(TRIM(D513)="","",IFERROR(INDEX('Student Master'!W:W,MATCH(D513,'Student Master'!B:B,0)),"0"))</f>
        <v/>
      </c>
      <c r="H513" s="11" t="str">
        <f t="shared" si="9"/>
        <v/>
      </c>
      <c r="I513" s="10"/>
      <c r="J513" s="1" t="str">
        <f>IF(TRIM(D513)="","",IFERROR(INDEX('Student Master'!C:C,MATCH(D513,'Student Master'!B:B,0)),"0"))</f>
        <v/>
      </c>
      <c r="K513" s="1" t="str">
        <f>IF(TRIM(D513)="","",IFERROR(INDEX('Student Master'!D:D,MATCH(D513,'Student Master'!B:B,0)),"0"))</f>
        <v/>
      </c>
      <c r="L513" s="1" t="str">
        <f>IF(TRIM(D513)="","",IFERROR(INDEX('Student Master'!H:H,MATCH(D513,'Student Master'!B:B,0)),"0"))</f>
        <v/>
      </c>
      <c r="M513" s="1" t="str">
        <f>IF(TRIM(D513)="","",IFERROR(INDEX('Student Master'!N:N,MATCH(D513,'Student Master'!B:B,0)),"0"))</f>
        <v/>
      </c>
      <c r="N513" s="1" t="str">
        <f>IF(TRIM(D513)="","",IFERROR(INDEX('Student Master'!L:L,MATCH(D513,'Student Master'!B:B,0)),"0"))</f>
        <v/>
      </c>
    </row>
    <row r="514" spans="1:14" x14ac:dyDescent="0.35">
      <c r="A514" s="1">
        <v>513</v>
      </c>
      <c r="B514" s="9"/>
      <c r="C514" s="20"/>
      <c r="D514" s="20"/>
      <c r="E514" s="20"/>
      <c r="F514" s="10"/>
      <c r="G514" s="8" t="str">
        <f>IF(TRIM(D514)="","",IFERROR(INDEX('Student Master'!W:W,MATCH(D514,'Student Master'!B:B,0)),"0"))</f>
        <v/>
      </c>
      <c r="H514" s="11" t="str">
        <f t="shared" si="9"/>
        <v/>
      </c>
      <c r="I514" s="10"/>
      <c r="J514" s="1" t="str">
        <f>IF(TRIM(D514)="","",IFERROR(INDEX('Student Master'!C:C,MATCH(D514,'Student Master'!B:B,0)),"0"))</f>
        <v/>
      </c>
      <c r="K514" s="1" t="str">
        <f>IF(TRIM(D514)="","",IFERROR(INDEX('Student Master'!D:D,MATCH(D514,'Student Master'!B:B,0)),"0"))</f>
        <v/>
      </c>
      <c r="L514" s="1" t="str">
        <f>IF(TRIM(D514)="","",IFERROR(INDEX('Student Master'!H:H,MATCH(D514,'Student Master'!B:B,0)),"0"))</f>
        <v/>
      </c>
      <c r="M514" s="1" t="str">
        <f>IF(TRIM(D514)="","",IFERROR(INDEX('Student Master'!N:N,MATCH(D514,'Student Master'!B:B,0)),"0"))</f>
        <v/>
      </c>
      <c r="N514" s="1" t="str">
        <f>IF(TRIM(D514)="","",IFERROR(INDEX('Student Master'!L:L,MATCH(D514,'Student Master'!B:B,0)),"0"))</f>
        <v/>
      </c>
    </row>
    <row r="515" spans="1:14" x14ac:dyDescent="0.35">
      <c r="A515" s="1">
        <v>514</v>
      </c>
      <c r="B515" s="9"/>
      <c r="C515" s="20"/>
      <c r="D515" s="20"/>
      <c r="E515" s="20"/>
      <c r="F515" s="10"/>
      <c r="G515" s="8" t="str">
        <f>IF(TRIM(D515)="","",IFERROR(INDEX('Student Master'!W:W,MATCH(D515,'Student Master'!B:B,0)),"0"))</f>
        <v/>
      </c>
      <c r="H515" s="11" t="str">
        <f t="shared" si="9"/>
        <v/>
      </c>
      <c r="I515" s="10"/>
      <c r="J515" s="1" t="str">
        <f>IF(TRIM(D515)="","",IFERROR(INDEX('Student Master'!C:C,MATCH(D515,'Student Master'!B:B,0)),"0"))</f>
        <v/>
      </c>
      <c r="K515" s="1" t="str">
        <f>IF(TRIM(D515)="","",IFERROR(INDEX('Student Master'!D:D,MATCH(D515,'Student Master'!B:B,0)),"0"))</f>
        <v/>
      </c>
      <c r="L515" s="1" t="str">
        <f>IF(TRIM(D515)="","",IFERROR(INDEX('Student Master'!H:H,MATCH(D515,'Student Master'!B:B,0)),"0"))</f>
        <v/>
      </c>
      <c r="M515" s="1" t="str">
        <f>IF(TRIM(D515)="","",IFERROR(INDEX('Student Master'!N:N,MATCH(D515,'Student Master'!B:B,0)),"0"))</f>
        <v/>
      </c>
      <c r="N515" s="1" t="str">
        <f>IF(TRIM(D515)="","",IFERROR(INDEX('Student Master'!L:L,MATCH(D515,'Student Master'!B:B,0)),"0"))</f>
        <v/>
      </c>
    </row>
    <row r="516" spans="1:14" x14ac:dyDescent="0.35">
      <c r="A516" s="1">
        <v>515</v>
      </c>
      <c r="B516" s="9"/>
      <c r="C516" s="20"/>
      <c r="D516" s="20"/>
      <c r="E516" s="20"/>
      <c r="F516" s="10"/>
      <c r="G516" s="8" t="str">
        <f>IF(TRIM(D516)="","",IFERROR(INDEX('Student Master'!W:W,MATCH(D516,'Student Master'!B:B,0)),"0"))</f>
        <v/>
      </c>
      <c r="H516" s="11" t="str">
        <f t="shared" ref="H516:H579" si="10">IF(TRIM(D516)="","",E516/G516)</f>
        <v/>
      </c>
      <c r="I516" s="10"/>
      <c r="J516" s="1" t="str">
        <f>IF(TRIM(D516)="","",IFERROR(INDEX('Student Master'!C:C,MATCH(D516,'Student Master'!B:B,0)),"0"))</f>
        <v/>
      </c>
      <c r="K516" s="1" t="str">
        <f>IF(TRIM(D516)="","",IFERROR(INDEX('Student Master'!D:D,MATCH(D516,'Student Master'!B:B,0)),"0"))</f>
        <v/>
      </c>
      <c r="L516" s="1" t="str">
        <f>IF(TRIM(D516)="","",IFERROR(INDEX('Student Master'!H:H,MATCH(D516,'Student Master'!B:B,0)),"0"))</f>
        <v/>
      </c>
      <c r="M516" s="1" t="str">
        <f>IF(TRIM(D516)="","",IFERROR(INDEX('Student Master'!N:N,MATCH(D516,'Student Master'!B:B,0)),"0"))</f>
        <v/>
      </c>
      <c r="N516" s="1" t="str">
        <f>IF(TRIM(D516)="","",IFERROR(INDEX('Student Master'!L:L,MATCH(D516,'Student Master'!B:B,0)),"0"))</f>
        <v/>
      </c>
    </row>
    <row r="517" spans="1:14" x14ac:dyDescent="0.35">
      <c r="A517" s="1">
        <v>516</v>
      </c>
      <c r="B517" s="9"/>
      <c r="C517" s="20"/>
      <c r="D517" s="20"/>
      <c r="E517" s="20"/>
      <c r="F517" s="10"/>
      <c r="G517" s="8" t="str">
        <f>IF(TRIM(D517)="","",IFERROR(INDEX('Student Master'!W:W,MATCH(D517,'Student Master'!B:B,0)),"0"))</f>
        <v/>
      </c>
      <c r="H517" s="11" t="str">
        <f t="shared" si="10"/>
        <v/>
      </c>
      <c r="I517" s="10"/>
      <c r="J517" s="1" t="str">
        <f>IF(TRIM(D517)="","",IFERROR(INDEX('Student Master'!C:C,MATCH(D517,'Student Master'!B:B,0)),"0"))</f>
        <v/>
      </c>
      <c r="K517" s="1" t="str">
        <f>IF(TRIM(D517)="","",IFERROR(INDEX('Student Master'!D:D,MATCH(D517,'Student Master'!B:B,0)),"0"))</f>
        <v/>
      </c>
      <c r="L517" s="1" t="str">
        <f>IF(TRIM(D517)="","",IFERROR(INDEX('Student Master'!H:H,MATCH(D517,'Student Master'!B:B,0)),"0"))</f>
        <v/>
      </c>
      <c r="M517" s="1" t="str">
        <f>IF(TRIM(D517)="","",IFERROR(INDEX('Student Master'!N:N,MATCH(D517,'Student Master'!B:B,0)),"0"))</f>
        <v/>
      </c>
      <c r="N517" s="1" t="str">
        <f>IF(TRIM(D517)="","",IFERROR(INDEX('Student Master'!L:L,MATCH(D517,'Student Master'!B:B,0)),"0"))</f>
        <v/>
      </c>
    </row>
    <row r="518" spans="1:14" x14ac:dyDescent="0.35">
      <c r="A518" s="1">
        <v>517</v>
      </c>
      <c r="B518" s="9"/>
      <c r="C518" s="20"/>
      <c r="D518" s="20"/>
      <c r="E518" s="20"/>
      <c r="F518" s="10"/>
      <c r="G518" s="8" t="str">
        <f>IF(TRIM(D518)="","",IFERROR(INDEX('Student Master'!W:W,MATCH(D518,'Student Master'!B:B,0)),"0"))</f>
        <v/>
      </c>
      <c r="H518" s="11" t="str">
        <f t="shared" si="10"/>
        <v/>
      </c>
      <c r="I518" s="10"/>
      <c r="J518" s="1" t="str">
        <f>IF(TRIM(D518)="","",IFERROR(INDEX('Student Master'!C:C,MATCH(D518,'Student Master'!B:B,0)),"0"))</f>
        <v/>
      </c>
      <c r="K518" s="1" t="str">
        <f>IF(TRIM(D518)="","",IFERROR(INDEX('Student Master'!D:D,MATCH(D518,'Student Master'!B:B,0)),"0"))</f>
        <v/>
      </c>
      <c r="L518" s="1" t="str">
        <f>IF(TRIM(D518)="","",IFERROR(INDEX('Student Master'!H:H,MATCH(D518,'Student Master'!B:B,0)),"0"))</f>
        <v/>
      </c>
      <c r="M518" s="1" t="str">
        <f>IF(TRIM(D518)="","",IFERROR(INDEX('Student Master'!N:N,MATCH(D518,'Student Master'!B:B,0)),"0"))</f>
        <v/>
      </c>
      <c r="N518" s="1" t="str">
        <f>IF(TRIM(D518)="","",IFERROR(INDEX('Student Master'!L:L,MATCH(D518,'Student Master'!B:B,0)),"0"))</f>
        <v/>
      </c>
    </row>
    <row r="519" spans="1:14" x14ac:dyDescent="0.35">
      <c r="A519" s="1">
        <v>518</v>
      </c>
      <c r="B519" s="9"/>
      <c r="C519" s="20"/>
      <c r="D519" s="20"/>
      <c r="E519" s="20"/>
      <c r="F519" s="10"/>
      <c r="G519" s="8" t="str">
        <f>IF(TRIM(D519)="","",IFERROR(INDEX('Student Master'!W:W,MATCH(D519,'Student Master'!B:B,0)),"0"))</f>
        <v/>
      </c>
      <c r="H519" s="11" t="str">
        <f t="shared" si="10"/>
        <v/>
      </c>
      <c r="I519" s="10"/>
      <c r="J519" s="1" t="str">
        <f>IF(TRIM(D519)="","",IFERROR(INDEX('Student Master'!C:C,MATCH(D519,'Student Master'!B:B,0)),"0"))</f>
        <v/>
      </c>
      <c r="K519" s="1" t="str">
        <f>IF(TRIM(D519)="","",IFERROR(INDEX('Student Master'!D:D,MATCH(D519,'Student Master'!B:B,0)),"0"))</f>
        <v/>
      </c>
      <c r="L519" s="1" t="str">
        <f>IF(TRIM(D519)="","",IFERROR(INDEX('Student Master'!H:H,MATCH(D519,'Student Master'!B:B,0)),"0"))</f>
        <v/>
      </c>
      <c r="M519" s="1" t="str">
        <f>IF(TRIM(D519)="","",IFERROR(INDEX('Student Master'!N:N,MATCH(D519,'Student Master'!B:B,0)),"0"))</f>
        <v/>
      </c>
      <c r="N519" s="1" t="str">
        <f>IF(TRIM(D519)="","",IFERROR(INDEX('Student Master'!L:L,MATCH(D519,'Student Master'!B:B,0)),"0"))</f>
        <v/>
      </c>
    </row>
    <row r="520" spans="1:14" x14ac:dyDescent="0.35">
      <c r="A520" s="1">
        <v>519</v>
      </c>
      <c r="B520" s="9"/>
      <c r="C520" s="20"/>
      <c r="D520" s="20"/>
      <c r="E520" s="20"/>
      <c r="F520" s="10"/>
      <c r="G520" s="8" t="str">
        <f>IF(TRIM(D520)="","",IFERROR(INDEX('Student Master'!W:W,MATCH(D520,'Student Master'!B:B,0)),"0"))</f>
        <v/>
      </c>
      <c r="H520" s="11" t="str">
        <f t="shared" si="10"/>
        <v/>
      </c>
      <c r="I520" s="10"/>
      <c r="J520" s="1" t="str">
        <f>IF(TRIM(D520)="","",IFERROR(INDEX('Student Master'!C:C,MATCH(D520,'Student Master'!B:B,0)),"0"))</f>
        <v/>
      </c>
      <c r="K520" s="1" t="str">
        <f>IF(TRIM(D520)="","",IFERROR(INDEX('Student Master'!D:D,MATCH(D520,'Student Master'!B:B,0)),"0"))</f>
        <v/>
      </c>
      <c r="L520" s="1" t="str">
        <f>IF(TRIM(D520)="","",IFERROR(INDEX('Student Master'!H:H,MATCH(D520,'Student Master'!B:B,0)),"0"))</f>
        <v/>
      </c>
      <c r="M520" s="1" t="str">
        <f>IF(TRIM(D520)="","",IFERROR(INDEX('Student Master'!N:N,MATCH(D520,'Student Master'!B:B,0)),"0"))</f>
        <v/>
      </c>
      <c r="N520" s="1" t="str">
        <f>IF(TRIM(D520)="","",IFERROR(INDEX('Student Master'!L:L,MATCH(D520,'Student Master'!B:B,0)),"0"))</f>
        <v/>
      </c>
    </row>
    <row r="521" spans="1:14" x14ac:dyDescent="0.35">
      <c r="A521" s="1">
        <v>520</v>
      </c>
      <c r="B521" s="9"/>
      <c r="C521" s="20"/>
      <c r="D521" s="20"/>
      <c r="E521" s="20"/>
      <c r="F521" s="10"/>
      <c r="G521" s="8" t="str">
        <f>IF(TRIM(D521)="","",IFERROR(INDEX('Student Master'!W:W,MATCH(D521,'Student Master'!B:B,0)),"0"))</f>
        <v/>
      </c>
      <c r="H521" s="11" t="str">
        <f t="shared" si="10"/>
        <v/>
      </c>
      <c r="I521" s="10"/>
      <c r="J521" s="1" t="str">
        <f>IF(TRIM(D521)="","",IFERROR(INDEX('Student Master'!C:C,MATCH(D521,'Student Master'!B:B,0)),"0"))</f>
        <v/>
      </c>
      <c r="K521" s="1" t="str">
        <f>IF(TRIM(D521)="","",IFERROR(INDEX('Student Master'!D:D,MATCH(D521,'Student Master'!B:B,0)),"0"))</f>
        <v/>
      </c>
      <c r="L521" s="1" t="str">
        <f>IF(TRIM(D521)="","",IFERROR(INDEX('Student Master'!H:H,MATCH(D521,'Student Master'!B:B,0)),"0"))</f>
        <v/>
      </c>
      <c r="M521" s="1" t="str">
        <f>IF(TRIM(D521)="","",IFERROR(INDEX('Student Master'!N:N,MATCH(D521,'Student Master'!B:B,0)),"0"))</f>
        <v/>
      </c>
      <c r="N521" s="1" t="str">
        <f>IF(TRIM(D521)="","",IFERROR(INDEX('Student Master'!L:L,MATCH(D521,'Student Master'!B:B,0)),"0"))</f>
        <v/>
      </c>
    </row>
    <row r="522" spans="1:14" x14ac:dyDescent="0.35">
      <c r="A522" s="1">
        <v>521</v>
      </c>
      <c r="B522" s="9"/>
      <c r="C522" s="20"/>
      <c r="D522" s="20"/>
      <c r="E522" s="20"/>
      <c r="F522" s="10"/>
      <c r="G522" s="8" t="str">
        <f>IF(TRIM(D522)="","",IFERROR(INDEX('Student Master'!W:W,MATCH(D522,'Student Master'!B:B,0)),"0"))</f>
        <v/>
      </c>
      <c r="H522" s="11" t="str">
        <f t="shared" si="10"/>
        <v/>
      </c>
      <c r="I522" s="10"/>
      <c r="J522" s="1" t="str">
        <f>IF(TRIM(D522)="","",IFERROR(INDEX('Student Master'!C:C,MATCH(D522,'Student Master'!B:B,0)),"0"))</f>
        <v/>
      </c>
      <c r="K522" s="1" t="str">
        <f>IF(TRIM(D522)="","",IFERROR(INDEX('Student Master'!D:D,MATCH(D522,'Student Master'!B:B,0)),"0"))</f>
        <v/>
      </c>
      <c r="L522" s="1" t="str">
        <f>IF(TRIM(D522)="","",IFERROR(INDEX('Student Master'!H:H,MATCH(D522,'Student Master'!B:B,0)),"0"))</f>
        <v/>
      </c>
      <c r="M522" s="1" t="str">
        <f>IF(TRIM(D522)="","",IFERROR(INDEX('Student Master'!N:N,MATCH(D522,'Student Master'!B:B,0)),"0"))</f>
        <v/>
      </c>
      <c r="N522" s="1" t="str">
        <f>IF(TRIM(D522)="","",IFERROR(INDEX('Student Master'!L:L,MATCH(D522,'Student Master'!B:B,0)),"0"))</f>
        <v/>
      </c>
    </row>
    <row r="523" spans="1:14" x14ac:dyDescent="0.35">
      <c r="A523" s="1">
        <v>522</v>
      </c>
      <c r="B523" s="9"/>
      <c r="C523" s="20"/>
      <c r="D523" s="20"/>
      <c r="E523" s="20"/>
      <c r="F523" s="10"/>
      <c r="G523" s="8" t="str">
        <f>IF(TRIM(D523)="","",IFERROR(INDEX('Student Master'!W:W,MATCH(D523,'Student Master'!B:B,0)),"0"))</f>
        <v/>
      </c>
      <c r="H523" s="11" t="str">
        <f t="shared" si="10"/>
        <v/>
      </c>
      <c r="I523" s="10"/>
      <c r="J523" s="1" t="str">
        <f>IF(TRIM(D523)="","",IFERROR(INDEX('Student Master'!C:C,MATCH(D523,'Student Master'!B:B,0)),"0"))</f>
        <v/>
      </c>
      <c r="K523" s="1" t="str">
        <f>IF(TRIM(D523)="","",IFERROR(INDEX('Student Master'!D:D,MATCH(D523,'Student Master'!B:B,0)),"0"))</f>
        <v/>
      </c>
      <c r="L523" s="1" t="str">
        <f>IF(TRIM(D523)="","",IFERROR(INDEX('Student Master'!H:H,MATCH(D523,'Student Master'!B:B,0)),"0"))</f>
        <v/>
      </c>
      <c r="M523" s="1" t="str">
        <f>IF(TRIM(D523)="","",IFERROR(INDEX('Student Master'!N:N,MATCH(D523,'Student Master'!B:B,0)),"0"))</f>
        <v/>
      </c>
      <c r="N523" s="1" t="str">
        <f>IF(TRIM(D523)="","",IFERROR(INDEX('Student Master'!L:L,MATCH(D523,'Student Master'!B:B,0)),"0"))</f>
        <v/>
      </c>
    </row>
    <row r="524" spans="1:14" x14ac:dyDescent="0.35">
      <c r="A524" s="1">
        <v>523</v>
      </c>
      <c r="B524" s="9"/>
      <c r="C524" s="20"/>
      <c r="D524" s="20"/>
      <c r="E524" s="20"/>
      <c r="F524" s="10"/>
      <c r="G524" s="8" t="str">
        <f>IF(TRIM(D524)="","",IFERROR(INDEX('Student Master'!W:W,MATCH(D524,'Student Master'!B:B,0)),"0"))</f>
        <v/>
      </c>
      <c r="H524" s="11" t="str">
        <f t="shared" si="10"/>
        <v/>
      </c>
      <c r="I524" s="10"/>
      <c r="J524" s="1" t="str">
        <f>IF(TRIM(D524)="","",IFERROR(INDEX('Student Master'!C:C,MATCH(D524,'Student Master'!B:B,0)),"0"))</f>
        <v/>
      </c>
      <c r="K524" s="1" t="str">
        <f>IF(TRIM(D524)="","",IFERROR(INDEX('Student Master'!D:D,MATCH(D524,'Student Master'!B:B,0)),"0"))</f>
        <v/>
      </c>
      <c r="L524" s="1" t="str">
        <f>IF(TRIM(D524)="","",IFERROR(INDEX('Student Master'!H:H,MATCH(D524,'Student Master'!B:B,0)),"0"))</f>
        <v/>
      </c>
      <c r="M524" s="1" t="str">
        <f>IF(TRIM(D524)="","",IFERROR(INDEX('Student Master'!N:N,MATCH(D524,'Student Master'!B:B,0)),"0"))</f>
        <v/>
      </c>
      <c r="N524" s="1" t="str">
        <f>IF(TRIM(D524)="","",IFERROR(INDEX('Student Master'!L:L,MATCH(D524,'Student Master'!B:B,0)),"0"))</f>
        <v/>
      </c>
    </row>
    <row r="525" spans="1:14" x14ac:dyDescent="0.35">
      <c r="A525" s="1">
        <v>524</v>
      </c>
      <c r="B525" s="9"/>
      <c r="C525" s="20"/>
      <c r="D525" s="20"/>
      <c r="E525" s="20"/>
      <c r="F525" s="10"/>
      <c r="G525" s="8" t="str">
        <f>IF(TRIM(D525)="","",IFERROR(INDEX('Student Master'!W:W,MATCH(D525,'Student Master'!B:B,0)),"0"))</f>
        <v/>
      </c>
      <c r="H525" s="11" t="str">
        <f t="shared" si="10"/>
        <v/>
      </c>
      <c r="I525" s="10"/>
      <c r="J525" s="1" t="str">
        <f>IF(TRIM(D525)="","",IFERROR(INDEX('Student Master'!C:C,MATCH(D525,'Student Master'!B:B,0)),"0"))</f>
        <v/>
      </c>
      <c r="K525" s="1" t="str">
        <f>IF(TRIM(D525)="","",IFERROR(INDEX('Student Master'!D:D,MATCH(D525,'Student Master'!B:B,0)),"0"))</f>
        <v/>
      </c>
      <c r="L525" s="1" t="str">
        <f>IF(TRIM(D525)="","",IFERROR(INDEX('Student Master'!H:H,MATCH(D525,'Student Master'!B:B,0)),"0"))</f>
        <v/>
      </c>
      <c r="M525" s="1" t="str">
        <f>IF(TRIM(D525)="","",IFERROR(INDEX('Student Master'!N:N,MATCH(D525,'Student Master'!B:B,0)),"0"))</f>
        <v/>
      </c>
      <c r="N525" s="1" t="str">
        <f>IF(TRIM(D525)="","",IFERROR(INDEX('Student Master'!L:L,MATCH(D525,'Student Master'!B:B,0)),"0"))</f>
        <v/>
      </c>
    </row>
    <row r="526" spans="1:14" x14ac:dyDescent="0.35">
      <c r="A526" s="1">
        <v>525</v>
      </c>
      <c r="B526" s="9"/>
      <c r="C526" s="20"/>
      <c r="D526" s="20"/>
      <c r="E526" s="20"/>
      <c r="F526" s="10"/>
      <c r="G526" s="8" t="str">
        <f>IF(TRIM(D526)="","",IFERROR(INDEX('Student Master'!W:W,MATCH(D526,'Student Master'!B:B,0)),"0"))</f>
        <v/>
      </c>
      <c r="H526" s="11" t="str">
        <f t="shared" si="10"/>
        <v/>
      </c>
      <c r="I526" s="10"/>
      <c r="J526" s="1" t="str">
        <f>IF(TRIM(D526)="","",IFERROR(INDEX('Student Master'!C:C,MATCH(D526,'Student Master'!B:B,0)),"0"))</f>
        <v/>
      </c>
      <c r="K526" s="1" t="str">
        <f>IF(TRIM(D526)="","",IFERROR(INDEX('Student Master'!D:D,MATCH(D526,'Student Master'!B:B,0)),"0"))</f>
        <v/>
      </c>
      <c r="L526" s="1" t="str">
        <f>IF(TRIM(D526)="","",IFERROR(INDEX('Student Master'!H:H,MATCH(D526,'Student Master'!B:B,0)),"0"))</f>
        <v/>
      </c>
      <c r="M526" s="1" t="str">
        <f>IF(TRIM(D526)="","",IFERROR(INDEX('Student Master'!N:N,MATCH(D526,'Student Master'!B:B,0)),"0"))</f>
        <v/>
      </c>
      <c r="N526" s="1" t="str">
        <f>IF(TRIM(D526)="","",IFERROR(INDEX('Student Master'!L:L,MATCH(D526,'Student Master'!B:B,0)),"0"))</f>
        <v/>
      </c>
    </row>
    <row r="527" spans="1:14" x14ac:dyDescent="0.35">
      <c r="A527" s="1">
        <v>526</v>
      </c>
      <c r="B527" s="9"/>
      <c r="C527" s="20"/>
      <c r="D527" s="20"/>
      <c r="E527" s="20"/>
      <c r="F527" s="10"/>
      <c r="G527" s="8" t="str">
        <f>IF(TRIM(D527)="","",IFERROR(INDEX('Student Master'!W:W,MATCH(D527,'Student Master'!B:B,0)),"0"))</f>
        <v/>
      </c>
      <c r="H527" s="11" t="str">
        <f t="shared" si="10"/>
        <v/>
      </c>
      <c r="I527" s="10"/>
      <c r="J527" s="1" t="str">
        <f>IF(TRIM(D527)="","",IFERROR(INDEX('Student Master'!C:C,MATCH(D527,'Student Master'!B:B,0)),"0"))</f>
        <v/>
      </c>
      <c r="K527" s="1" t="str">
        <f>IF(TRIM(D527)="","",IFERROR(INDEX('Student Master'!D:D,MATCH(D527,'Student Master'!B:B,0)),"0"))</f>
        <v/>
      </c>
      <c r="L527" s="1" t="str">
        <f>IF(TRIM(D527)="","",IFERROR(INDEX('Student Master'!H:H,MATCH(D527,'Student Master'!B:B,0)),"0"))</f>
        <v/>
      </c>
      <c r="M527" s="1" t="str">
        <f>IF(TRIM(D527)="","",IFERROR(INDEX('Student Master'!N:N,MATCH(D527,'Student Master'!B:B,0)),"0"))</f>
        <v/>
      </c>
      <c r="N527" s="1" t="str">
        <f>IF(TRIM(D527)="","",IFERROR(INDEX('Student Master'!L:L,MATCH(D527,'Student Master'!B:B,0)),"0"))</f>
        <v/>
      </c>
    </row>
    <row r="528" spans="1:14" x14ac:dyDescent="0.35">
      <c r="A528" s="1">
        <v>527</v>
      </c>
      <c r="B528" s="9"/>
      <c r="C528" s="20"/>
      <c r="D528" s="20"/>
      <c r="E528" s="20"/>
      <c r="F528" s="10"/>
      <c r="G528" s="8" t="str">
        <f>IF(TRIM(D528)="","",IFERROR(INDEX('Student Master'!W:W,MATCH(D528,'Student Master'!B:B,0)),"0"))</f>
        <v/>
      </c>
      <c r="H528" s="11" t="str">
        <f t="shared" si="10"/>
        <v/>
      </c>
      <c r="I528" s="10"/>
      <c r="J528" s="1" t="str">
        <f>IF(TRIM(D528)="","",IFERROR(INDEX('Student Master'!C:C,MATCH(D528,'Student Master'!B:B,0)),"0"))</f>
        <v/>
      </c>
      <c r="K528" s="1" t="str">
        <f>IF(TRIM(D528)="","",IFERROR(INDEX('Student Master'!D:D,MATCH(D528,'Student Master'!B:B,0)),"0"))</f>
        <v/>
      </c>
      <c r="L528" s="1" t="str">
        <f>IF(TRIM(D528)="","",IFERROR(INDEX('Student Master'!H:H,MATCH(D528,'Student Master'!B:B,0)),"0"))</f>
        <v/>
      </c>
      <c r="M528" s="1" t="str">
        <f>IF(TRIM(D528)="","",IFERROR(INDEX('Student Master'!N:N,MATCH(D528,'Student Master'!B:B,0)),"0"))</f>
        <v/>
      </c>
      <c r="N528" s="1" t="str">
        <f>IF(TRIM(D528)="","",IFERROR(INDEX('Student Master'!L:L,MATCH(D528,'Student Master'!B:B,0)),"0"))</f>
        <v/>
      </c>
    </row>
    <row r="529" spans="1:14" x14ac:dyDescent="0.35">
      <c r="A529" s="1">
        <v>528</v>
      </c>
      <c r="B529" s="9"/>
      <c r="C529" s="20"/>
      <c r="D529" s="20"/>
      <c r="E529" s="20"/>
      <c r="F529" s="10"/>
      <c r="G529" s="8" t="str">
        <f>IF(TRIM(D529)="","",IFERROR(INDEX('Student Master'!W:W,MATCH(D529,'Student Master'!B:B,0)),"0"))</f>
        <v/>
      </c>
      <c r="H529" s="11" t="str">
        <f t="shared" si="10"/>
        <v/>
      </c>
      <c r="I529" s="10"/>
      <c r="J529" s="1" t="str">
        <f>IF(TRIM(D529)="","",IFERROR(INDEX('Student Master'!C:C,MATCH(D529,'Student Master'!B:B,0)),"0"))</f>
        <v/>
      </c>
      <c r="K529" s="1" t="str">
        <f>IF(TRIM(D529)="","",IFERROR(INDEX('Student Master'!D:D,MATCH(D529,'Student Master'!B:B,0)),"0"))</f>
        <v/>
      </c>
      <c r="L529" s="1" t="str">
        <f>IF(TRIM(D529)="","",IFERROR(INDEX('Student Master'!H:H,MATCH(D529,'Student Master'!B:B,0)),"0"))</f>
        <v/>
      </c>
      <c r="M529" s="1" t="str">
        <f>IF(TRIM(D529)="","",IFERROR(INDEX('Student Master'!N:N,MATCH(D529,'Student Master'!B:B,0)),"0"))</f>
        <v/>
      </c>
      <c r="N529" s="1" t="str">
        <f>IF(TRIM(D529)="","",IFERROR(INDEX('Student Master'!L:L,MATCH(D529,'Student Master'!B:B,0)),"0"))</f>
        <v/>
      </c>
    </row>
    <row r="530" spans="1:14" x14ac:dyDescent="0.35">
      <c r="A530" s="1">
        <v>529</v>
      </c>
      <c r="B530" s="9"/>
      <c r="C530" s="20"/>
      <c r="D530" s="20"/>
      <c r="E530" s="20"/>
      <c r="F530" s="10"/>
      <c r="G530" s="8" t="str">
        <f>IF(TRIM(D530)="","",IFERROR(INDEX('Student Master'!W:W,MATCH(D530,'Student Master'!B:B,0)),"0"))</f>
        <v/>
      </c>
      <c r="H530" s="11" t="str">
        <f t="shared" si="10"/>
        <v/>
      </c>
      <c r="I530" s="10"/>
      <c r="J530" s="1" t="str">
        <f>IF(TRIM(D530)="","",IFERROR(INDEX('Student Master'!C:C,MATCH(D530,'Student Master'!B:B,0)),"0"))</f>
        <v/>
      </c>
      <c r="K530" s="1" t="str">
        <f>IF(TRIM(D530)="","",IFERROR(INDEX('Student Master'!D:D,MATCH(D530,'Student Master'!B:B,0)),"0"))</f>
        <v/>
      </c>
      <c r="L530" s="1" t="str">
        <f>IF(TRIM(D530)="","",IFERROR(INDEX('Student Master'!H:H,MATCH(D530,'Student Master'!B:B,0)),"0"))</f>
        <v/>
      </c>
      <c r="M530" s="1" t="str">
        <f>IF(TRIM(D530)="","",IFERROR(INDEX('Student Master'!N:N,MATCH(D530,'Student Master'!B:B,0)),"0"))</f>
        <v/>
      </c>
      <c r="N530" s="1" t="str">
        <f>IF(TRIM(D530)="","",IFERROR(INDEX('Student Master'!L:L,MATCH(D530,'Student Master'!B:B,0)),"0"))</f>
        <v/>
      </c>
    </row>
    <row r="531" spans="1:14" x14ac:dyDescent="0.35">
      <c r="A531" s="1">
        <v>530</v>
      </c>
      <c r="B531" s="9"/>
      <c r="C531" s="20"/>
      <c r="D531" s="20"/>
      <c r="E531" s="20"/>
      <c r="F531" s="10"/>
      <c r="G531" s="8" t="str">
        <f>IF(TRIM(D531)="","",IFERROR(INDEX('Student Master'!W:W,MATCH(D531,'Student Master'!B:B,0)),"0"))</f>
        <v/>
      </c>
      <c r="H531" s="11" t="str">
        <f t="shared" si="10"/>
        <v/>
      </c>
      <c r="I531" s="10"/>
      <c r="J531" s="1" t="str">
        <f>IF(TRIM(D531)="","",IFERROR(INDEX('Student Master'!C:C,MATCH(D531,'Student Master'!B:B,0)),"0"))</f>
        <v/>
      </c>
      <c r="K531" s="1" t="str">
        <f>IF(TRIM(D531)="","",IFERROR(INDEX('Student Master'!D:D,MATCH(D531,'Student Master'!B:B,0)),"0"))</f>
        <v/>
      </c>
      <c r="L531" s="1" t="str">
        <f>IF(TRIM(D531)="","",IFERROR(INDEX('Student Master'!H:H,MATCH(D531,'Student Master'!B:B,0)),"0"))</f>
        <v/>
      </c>
      <c r="M531" s="1" t="str">
        <f>IF(TRIM(D531)="","",IFERROR(INDEX('Student Master'!N:N,MATCH(D531,'Student Master'!B:B,0)),"0"))</f>
        <v/>
      </c>
      <c r="N531" s="1" t="str">
        <f>IF(TRIM(D531)="","",IFERROR(INDEX('Student Master'!L:L,MATCH(D531,'Student Master'!B:B,0)),"0"))</f>
        <v/>
      </c>
    </row>
    <row r="532" spans="1:14" x14ac:dyDescent="0.35">
      <c r="A532" s="1">
        <v>531</v>
      </c>
      <c r="B532" s="9"/>
      <c r="C532" s="20"/>
      <c r="D532" s="20"/>
      <c r="E532" s="20"/>
      <c r="F532" s="10"/>
      <c r="G532" s="8" t="str">
        <f>IF(TRIM(D532)="","",IFERROR(INDEX('Student Master'!W:W,MATCH(D532,'Student Master'!B:B,0)),"0"))</f>
        <v/>
      </c>
      <c r="H532" s="11" t="str">
        <f t="shared" si="10"/>
        <v/>
      </c>
      <c r="I532" s="10"/>
      <c r="J532" s="1" t="str">
        <f>IF(TRIM(D532)="","",IFERROR(INDEX('Student Master'!C:C,MATCH(D532,'Student Master'!B:B,0)),"0"))</f>
        <v/>
      </c>
      <c r="K532" s="1" t="str">
        <f>IF(TRIM(D532)="","",IFERROR(INDEX('Student Master'!D:D,MATCH(D532,'Student Master'!B:B,0)),"0"))</f>
        <v/>
      </c>
      <c r="L532" s="1" t="str">
        <f>IF(TRIM(D532)="","",IFERROR(INDEX('Student Master'!H:H,MATCH(D532,'Student Master'!B:B,0)),"0"))</f>
        <v/>
      </c>
      <c r="M532" s="1" t="str">
        <f>IF(TRIM(D532)="","",IFERROR(INDEX('Student Master'!N:N,MATCH(D532,'Student Master'!B:B,0)),"0"))</f>
        <v/>
      </c>
      <c r="N532" s="1" t="str">
        <f>IF(TRIM(D532)="","",IFERROR(INDEX('Student Master'!L:L,MATCH(D532,'Student Master'!B:B,0)),"0"))</f>
        <v/>
      </c>
    </row>
    <row r="533" spans="1:14" x14ac:dyDescent="0.35">
      <c r="A533" s="1">
        <v>532</v>
      </c>
      <c r="B533" s="9"/>
      <c r="C533" s="20"/>
      <c r="D533" s="20"/>
      <c r="E533" s="20"/>
      <c r="F533" s="10"/>
      <c r="G533" s="8" t="str">
        <f>IF(TRIM(D533)="","",IFERROR(INDEX('Student Master'!W:W,MATCH(D533,'Student Master'!B:B,0)),"0"))</f>
        <v/>
      </c>
      <c r="H533" s="11" t="str">
        <f t="shared" si="10"/>
        <v/>
      </c>
      <c r="I533" s="10"/>
      <c r="J533" s="1" t="str">
        <f>IF(TRIM(D533)="","",IFERROR(INDEX('Student Master'!C:C,MATCH(D533,'Student Master'!B:B,0)),"0"))</f>
        <v/>
      </c>
      <c r="K533" s="1" t="str">
        <f>IF(TRIM(D533)="","",IFERROR(INDEX('Student Master'!D:D,MATCH(D533,'Student Master'!B:B,0)),"0"))</f>
        <v/>
      </c>
      <c r="L533" s="1" t="str">
        <f>IF(TRIM(D533)="","",IFERROR(INDEX('Student Master'!H:H,MATCH(D533,'Student Master'!B:B,0)),"0"))</f>
        <v/>
      </c>
      <c r="M533" s="1" t="str">
        <f>IF(TRIM(D533)="","",IFERROR(INDEX('Student Master'!N:N,MATCH(D533,'Student Master'!B:B,0)),"0"))</f>
        <v/>
      </c>
      <c r="N533" s="1" t="str">
        <f>IF(TRIM(D533)="","",IFERROR(INDEX('Student Master'!L:L,MATCH(D533,'Student Master'!B:B,0)),"0"))</f>
        <v/>
      </c>
    </row>
    <row r="534" spans="1:14" x14ac:dyDescent="0.35">
      <c r="A534" s="1">
        <v>533</v>
      </c>
      <c r="B534" s="9"/>
      <c r="C534" s="20"/>
      <c r="D534" s="20"/>
      <c r="E534" s="20"/>
      <c r="F534" s="10"/>
      <c r="G534" s="8" t="str">
        <f>IF(TRIM(D534)="","",IFERROR(INDEX('Student Master'!W:W,MATCH(D534,'Student Master'!B:B,0)),"0"))</f>
        <v/>
      </c>
      <c r="H534" s="11" t="str">
        <f t="shared" si="10"/>
        <v/>
      </c>
      <c r="I534" s="10"/>
      <c r="J534" s="1" t="str">
        <f>IF(TRIM(D534)="","",IFERROR(INDEX('Student Master'!C:C,MATCH(D534,'Student Master'!B:B,0)),"0"))</f>
        <v/>
      </c>
      <c r="K534" s="1" t="str">
        <f>IF(TRIM(D534)="","",IFERROR(INDEX('Student Master'!D:D,MATCH(D534,'Student Master'!B:B,0)),"0"))</f>
        <v/>
      </c>
      <c r="L534" s="1" t="str">
        <f>IF(TRIM(D534)="","",IFERROR(INDEX('Student Master'!H:H,MATCH(D534,'Student Master'!B:B,0)),"0"))</f>
        <v/>
      </c>
      <c r="M534" s="1" t="str">
        <f>IF(TRIM(D534)="","",IFERROR(INDEX('Student Master'!N:N,MATCH(D534,'Student Master'!B:B,0)),"0"))</f>
        <v/>
      </c>
      <c r="N534" s="1" t="str">
        <f>IF(TRIM(D534)="","",IFERROR(INDEX('Student Master'!L:L,MATCH(D534,'Student Master'!B:B,0)),"0"))</f>
        <v/>
      </c>
    </row>
    <row r="535" spans="1:14" x14ac:dyDescent="0.35">
      <c r="A535" s="1">
        <v>534</v>
      </c>
      <c r="B535" s="9"/>
      <c r="C535" s="20"/>
      <c r="D535" s="20"/>
      <c r="E535" s="20"/>
      <c r="F535" s="10"/>
      <c r="G535" s="8" t="str">
        <f>IF(TRIM(D535)="","",IFERROR(INDEX('Student Master'!W:W,MATCH(D535,'Student Master'!B:B,0)),"0"))</f>
        <v/>
      </c>
      <c r="H535" s="11" t="str">
        <f t="shared" si="10"/>
        <v/>
      </c>
      <c r="I535" s="10"/>
      <c r="J535" s="1" t="str">
        <f>IF(TRIM(D535)="","",IFERROR(INDEX('Student Master'!C:C,MATCH(D535,'Student Master'!B:B,0)),"0"))</f>
        <v/>
      </c>
      <c r="K535" s="1" t="str">
        <f>IF(TRIM(D535)="","",IFERROR(INDEX('Student Master'!D:D,MATCH(D535,'Student Master'!B:B,0)),"0"))</f>
        <v/>
      </c>
      <c r="L535" s="1" t="str">
        <f>IF(TRIM(D535)="","",IFERROR(INDEX('Student Master'!H:H,MATCH(D535,'Student Master'!B:B,0)),"0"))</f>
        <v/>
      </c>
      <c r="M535" s="1" t="str">
        <f>IF(TRIM(D535)="","",IFERROR(INDEX('Student Master'!N:N,MATCH(D535,'Student Master'!B:B,0)),"0"))</f>
        <v/>
      </c>
      <c r="N535" s="1" t="str">
        <f>IF(TRIM(D535)="","",IFERROR(INDEX('Student Master'!L:L,MATCH(D535,'Student Master'!B:B,0)),"0"))</f>
        <v/>
      </c>
    </row>
    <row r="536" spans="1:14" x14ac:dyDescent="0.35">
      <c r="A536" s="1">
        <v>535</v>
      </c>
      <c r="B536" s="9"/>
      <c r="C536" s="20"/>
      <c r="D536" s="20"/>
      <c r="E536" s="20"/>
      <c r="F536" s="10"/>
      <c r="G536" s="8" t="str">
        <f>IF(TRIM(D536)="","",IFERROR(INDEX('Student Master'!W:W,MATCH(D536,'Student Master'!B:B,0)),"0"))</f>
        <v/>
      </c>
      <c r="H536" s="11" t="str">
        <f t="shared" si="10"/>
        <v/>
      </c>
      <c r="I536" s="10"/>
      <c r="J536" s="1" t="str">
        <f>IF(TRIM(D536)="","",IFERROR(INDEX('Student Master'!C:C,MATCH(D536,'Student Master'!B:B,0)),"0"))</f>
        <v/>
      </c>
      <c r="K536" s="1" t="str">
        <f>IF(TRIM(D536)="","",IFERROR(INDEX('Student Master'!D:D,MATCH(D536,'Student Master'!B:B,0)),"0"))</f>
        <v/>
      </c>
      <c r="L536" s="1" t="str">
        <f>IF(TRIM(D536)="","",IFERROR(INDEX('Student Master'!H:H,MATCH(D536,'Student Master'!B:B,0)),"0"))</f>
        <v/>
      </c>
      <c r="M536" s="1" t="str">
        <f>IF(TRIM(D536)="","",IFERROR(INDEX('Student Master'!N:N,MATCH(D536,'Student Master'!B:B,0)),"0"))</f>
        <v/>
      </c>
      <c r="N536" s="1" t="str">
        <f>IF(TRIM(D536)="","",IFERROR(INDEX('Student Master'!L:L,MATCH(D536,'Student Master'!B:B,0)),"0"))</f>
        <v/>
      </c>
    </row>
    <row r="537" spans="1:14" x14ac:dyDescent="0.35">
      <c r="A537" s="1">
        <v>536</v>
      </c>
      <c r="B537" s="9"/>
      <c r="C537" s="20"/>
      <c r="D537" s="20"/>
      <c r="E537" s="20"/>
      <c r="F537" s="10"/>
      <c r="G537" s="8" t="str">
        <f>IF(TRIM(D537)="","",IFERROR(INDEX('Student Master'!W:W,MATCH(D537,'Student Master'!B:B,0)),"0"))</f>
        <v/>
      </c>
      <c r="H537" s="11" t="str">
        <f t="shared" si="10"/>
        <v/>
      </c>
      <c r="I537" s="10"/>
      <c r="J537" s="1" t="str">
        <f>IF(TRIM(D537)="","",IFERROR(INDEX('Student Master'!C:C,MATCH(D537,'Student Master'!B:B,0)),"0"))</f>
        <v/>
      </c>
      <c r="K537" s="1" t="str">
        <f>IF(TRIM(D537)="","",IFERROR(INDEX('Student Master'!D:D,MATCH(D537,'Student Master'!B:B,0)),"0"))</f>
        <v/>
      </c>
      <c r="L537" s="1" t="str">
        <f>IF(TRIM(D537)="","",IFERROR(INDEX('Student Master'!H:H,MATCH(D537,'Student Master'!B:B,0)),"0"))</f>
        <v/>
      </c>
      <c r="M537" s="1" t="str">
        <f>IF(TRIM(D537)="","",IFERROR(INDEX('Student Master'!N:N,MATCH(D537,'Student Master'!B:B,0)),"0"))</f>
        <v/>
      </c>
      <c r="N537" s="1" t="str">
        <f>IF(TRIM(D537)="","",IFERROR(INDEX('Student Master'!L:L,MATCH(D537,'Student Master'!B:B,0)),"0"))</f>
        <v/>
      </c>
    </row>
    <row r="538" spans="1:14" x14ac:dyDescent="0.35">
      <c r="A538" s="1">
        <v>537</v>
      </c>
      <c r="B538" s="9"/>
      <c r="C538" s="20"/>
      <c r="D538" s="20"/>
      <c r="E538" s="20"/>
      <c r="F538" s="10"/>
      <c r="G538" s="8" t="str">
        <f>IF(TRIM(D538)="","",IFERROR(INDEX('Student Master'!W:W,MATCH(D538,'Student Master'!B:B,0)),"0"))</f>
        <v/>
      </c>
      <c r="H538" s="11" t="str">
        <f t="shared" si="10"/>
        <v/>
      </c>
      <c r="I538" s="10"/>
      <c r="J538" s="1" t="str">
        <f>IF(TRIM(D538)="","",IFERROR(INDEX('Student Master'!C:C,MATCH(D538,'Student Master'!B:B,0)),"0"))</f>
        <v/>
      </c>
      <c r="K538" s="1" t="str">
        <f>IF(TRIM(D538)="","",IFERROR(INDEX('Student Master'!D:D,MATCH(D538,'Student Master'!B:B,0)),"0"))</f>
        <v/>
      </c>
      <c r="L538" s="1" t="str">
        <f>IF(TRIM(D538)="","",IFERROR(INDEX('Student Master'!H:H,MATCH(D538,'Student Master'!B:B,0)),"0"))</f>
        <v/>
      </c>
      <c r="M538" s="1" t="str">
        <f>IF(TRIM(D538)="","",IFERROR(INDEX('Student Master'!N:N,MATCH(D538,'Student Master'!B:B,0)),"0"))</f>
        <v/>
      </c>
      <c r="N538" s="1" t="str">
        <f>IF(TRIM(D538)="","",IFERROR(INDEX('Student Master'!L:L,MATCH(D538,'Student Master'!B:B,0)),"0"))</f>
        <v/>
      </c>
    </row>
    <row r="539" spans="1:14" x14ac:dyDescent="0.35">
      <c r="A539" s="1">
        <v>538</v>
      </c>
      <c r="B539" s="9"/>
      <c r="C539" s="20"/>
      <c r="D539" s="20"/>
      <c r="E539" s="20"/>
      <c r="F539" s="10"/>
      <c r="G539" s="8" t="str">
        <f>IF(TRIM(D539)="","",IFERROR(INDEX('Student Master'!W:W,MATCH(D539,'Student Master'!B:B,0)),"0"))</f>
        <v/>
      </c>
      <c r="H539" s="11" t="str">
        <f t="shared" si="10"/>
        <v/>
      </c>
      <c r="I539" s="10"/>
      <c r="J539" s="1" t="str">
        <f>IF(TRIM(D539)="","",IFERROR(INDEX('Student Master'!C:C,MATCH(D539,'Student Master'!B:B,0)),"0"))</f>
        <v/>
      </c>
      <c r="K539" s="1" t="str">
        <f>IF(TRIM(D539)="","",IFERROR(INDEX('Student Master'!D:D,MATCH(D539,'Student Master'!B:B,0)),"0"))</f>
        <v/>
      </c>
      <c r="L539" s="1" t="str">
        <f>IF(TRIM(D539)="","",IFERROR(INDEX('Student Master'!H:H,MATCH(D539,'Student Master'!B:B,0)),"0"))</f>
        <v/>
      </c>
      <c r="M539" s="1" t="str">
        <f>IF(TRIM(D539)="","",IFERROR(INDEX('Student Master'!N:N,MATCH(D539,'Student Master'!B:B,0)),"0"))</f>
        <v/>
      </c>
      <c r="N539" s="1" t="str">
        <f>IF(TRIM(D539)="","",IFERROR(INDEX('Student Master'!L:L,MATCH(D539,'Student Master'!B:B,0)),"0"))</f>
        <v/>
      </c>
    </row>
    <row r="540" spans="1:14" x14ac:dyDescent="0.35">
      <c r="A540" s="1">
        <v>539</v>
      </c>
      <c r="B540" s="9"/>
      <c r="C540" s="20"/>
      <c r="D540" s="20"/>
      <c r="E540" s="20"/>
      <c r="F540" s="10"/>
      <c r="G540" s="8" t="str">
        <f>IF(TRIM(D540)="","",IFERROR(INDEX('Student Master'!W:W,MATCH(D540,'Student Master'!B:B,0)),"0"))</f>
        <v/>
      </c>
      <c r="H540" s="11" t="str">
        <f t="shared" si="10"/>
        <v/>
      </c>
      <c r="I540" s="10"/>
      <c r="J540" s="1" t="str">
        <f>IF(TRIM(D540)="","",IFERROR(INDEX('Student Master'!C:C,MATCH(D540,'Student Master'!B:B,0)),"0"))</f>
        <v/>
      </c>
      <c r="K540" s="1" t="str">
        <f>IF(TRIM(D540)="","",IFERROR(INDEX('Student Master'!D:D,MATCH(D540,'Student Master'!B:B,0)),"0"))</f>
        <v/>
      </c>
      <c r="L540" s="1" t="str">
        <f>IF(TRIM(D540)="","",IFERROR(INDEX('Student Master'!H:H,MATCH(D540,'Student Master'!B:B,0)),"0"))</f>
        <v/>
      </c>
      <c r="M540" s="1" t="str">
        <f>IF(TRIM(D540)="","",IFERROR(INDEX('Student Master'!N:N,MATCH(D540,'Student Master'!B:B,0)),"0"))</f>
        <v/>
      </c>
      <c r="N540" s="1" t="str">
        <f>IF(TRIM(D540)="","",IFERROR(INDEX('Student Master'!L:L,MATCH(D540,'Student Master'!B:B,0)),"0"))</f>
        <v/>
      </c>
    </row>
    <row r="541" spans="1:14" x14ac:dyDescent="0.35">
      <c r="A541" s="1">
        <v>540</v>
      </c>
      <c r="B541" s="9"/>
      <c r="C541" s="20"/>
      <c r="D541" s="20"/>
      <c r="E541" s="20"/>
      <c r="F541" s="10"/>
      <c r="G541" s="8" t="str">
        <f>IF(TRIM(D541)="","",IFERROR(INDEX('Student Master'!W:W,MATCH(D541,'Student Master'!B:B,0)),"0"))</f>
        <v/>
      </c>
      <c r="H541" s="11" t="str">
        <f t="shared" si="10"/>
        <v/>
      </c>
      <c r="I541" s="10"/>
      <c r="J541" s="1" t="str">
        <f>IF(TRIM(D541)="","",IFERROR(INDEX('Student Master'!C:C,MATCH(D541,'Student Master'!B:B,0)),"0"))</f>
        <v/>
      </c>
      <c r="K541" s="1" t="str">
        <f>IF(TRIM(D541)="","",IFERROR(INDEX('Student Master'!D:D,MATCH(D541,'Student Master'!B:B,0)),"0"))</f>
        <v/>
      </c>
      <c r="L541" s="1" t="str">
        <f>IF(TRIM(D541)="","",IFERROR(INDEX('Student Master'!H:H,MATCH(D541,'Student Master'!B:B,0)),"0"))</f>
        <v/>
      </c>
      <c r="M541" s="1" t="str">
        <f>IF(TRIM(D541)="","",IFERROR(INDEX('Student Master'!N:N,MATCH(D541,'Student Master'!B:B,0)),"0"))</f>
        <v/>
      </c>
      <c r="N541" s="1" t="str">
        <f>IF(TRIM(D541)="","",IFERROR(INDEX('Student Master'!L:L,MATCH(D541,'Student Master'!B:B,0)),"0"))</f>
        <v/>
      </c>
    </row>
    <row r="542" spans="1:14" x14ac:dyDescent="0.35">
      <c r="A542" s="1">
        <v>541</v>
      </c>
      <c r="B542" s="9"/>
      <c r="C542" s="20"/>
      <c r="D542" s="20"/>
      <c r="E542" s="20"/>
      <c r="F542" s="10"/>
      <c r="G542" s="8" t="str">
        <f>IF(TRIM(D542)="","",IFERROR(INDEX('Student Master'!W:W,MATCH(D542,'Student Master'!B:B,0)),"0"))</f>
        <v/>
      </c>
      <c r="H542" s="11" t="str">
        <f t="shared" si="10"/>
        <v/>
      </c>
      <c r="I542" s="10"/>
      <c r="J542" s="1" t="str">
        <f>IF(TRIM(D542)="","",IFERROR(INDEX('Student Master'!C:C,MATCH(D542,'Student Master'!B:B,0)),"0"))</f>
        <v/>
      </c>
      <c r="K542" s="1" t="str">
        <f>IF(TRIM(D542)="","",IFERROR(INDEX('Student Master'!D:D,MATCH(D542,'Student Master'!B:B,0)),"0"))</f>
        <v/>
      </c>
      <c r="L542" s="1" t="str">
        <f>IF(TRIM(D542)="","",IFERROR(INDEX('Student Master'!H:H,MATCH(D542,'Student Master'!B:B,0)),"0"))</f>
        <v/>
      </c>
      <c r="M542" s="1" t="str">
        <f>IF(TRIM(D542)="","",IFERROR(INDEX('Student Master'!N:N,MATCH(D542,'Student Master'!B:B,0)),"0"))</f>
        <v/>
      </c>
      <c r="N542" s="1" t="str">
        <f>IF(TRIM(D542)="","",IFERROR(INDEX('Student Master'!L:L,MATCH(D542,'Student Master'!B:B,0)),"0"))</f>
        <v/>
      </c>
    </row>
    <row r="543" spans="1:14" x14ac:dyDescent="0.35">
      <c r="A543" s="1">
        <v>542</v>
      </c>
      <c r="B543" s="9"/>
      <c r="C543" s="20"/>
      <c r="D543" s="20"/>
      <c r="E543" s="20"/>
      <c r="F543" s="10"/>
      <c r="G543" s="8" t="str">
        <f>IF(TRIM(D543)="","",IFERROR(INDEX('Student Master'!W:W,MATCH(D543,'Student Master'!B:B,0)),"0"))</f>
        <v/>
      </c>
      <c r="H543" s="11" t="str">
        <f t="shared" si="10"/>
        <v/>
      </c>
      <c r="I543" s="10"/>
      <c r="J543" s="1" t="str">
        <f>IF(TRIM(D543)="","",IFERROR(INDEX('Student Master'!C:C,MATCH(D543,'Student Master'!B:B,0)),"0"))</f>
        <v/>
      </c>
      <c r="K543" s="1" t="str">
        <f>IF(TRIM(D543)="","",IFERROR(INDEX('Student Master'!D:D,MATCH(D543,'Student Master'!B:B,0)),"0"))</f>
        <v/>
      </c>
      <c r="L543" s="1" t="str">
        <f>IF(TRIM(D543)="","",IFERROR(INDEX('Student Master'!H:H,MATCH(D543,'Student Master'!B:B,0)),"0"))</f>
        <v/>
      </c>
      <c r="M543" s="1" t="str">
        <f>IF(TRIM(D543)="","",IFERROR(INDEX('Student Master'!N:N,MATCH(D543,'Student Master'!B:B,0)),"0"))</f>
        <v/>
      </c>
      <c r="N543" s="1" t="str">
        <f>IF(TRIM(D543)="","",IFERROR(INDEX('Student Master'!L:L,MATCH(D543,'Student Master'!B:B,0)),"0"))</f>
        <v/>
      </c>
    </row>
    <row r="544" spans="1:14" x14ac:dyDescent="0.35">
      <c r="A544" s="1">
        <v>543</v>
      </c>
      <c r="B544" s="9"/>
      <c r="C544" s="20"/>
      <c r="D544" s="20"/>
      <c r="E544" s="20"/>
      <c r="F544" s="10"/>
      <c r="G544" s="8" t="str">
        <f>IF(TRIM(D544)="","",IFERROR(INDEX('Student Master'!W:W,MATCH(D544,'Student Master'!B:B,0)),"0"))</f>
        <v/>
      </c>
      <c r="H544" s="11" t="str">
        <f t="shared" si="10"/>
        <v/>
      </c>
      <c r="I544" s="10"/>
      <c r="J544" s="1" t="str">
        <f>IF(TRIM(D544)="","",IFERROR(INDEX('Student Master'!C:C,MATCH(D544,'Student Master'!B:B,0)),"0"))</f>
        <v/>
      </c>
      <c r="K544" s="1" t="str">
        <f>IF(TRIM(D544)="","",IFERROR(INDEX('Student Master'!D:D,MATCH(D544,'Student Master'!B:B,0)),"0"))</f>
        <v/>
      </c>
      <c r="L544" s="1" t="str">
        <f>IF(TRIM(D544)="","",IFERROR(INDEX('Student Master'!H:H,MATCH(D544,'Student Master'!B:B,0)),"0"))</f>
        <v/>
      </c>
      <c r="M544" s="1" t="str">
        <f>IF(TRIM(D544)="","",IFERROR(INDEX('Student Master'!N:N,MATCH(D544,'Student Master'!B:B,0)),"0"))</f>
        <v/>
      </c>
      <c r="N544" s="1" t="str">
        <f>IF(TRIM(D544)="","",IFERROR(INDEX('Student Master'!L:L,MATCH(D544,'Student Master'!B:B,0)),"0"))</f>
        <v/>
      </c>
    </row>
    <row r="545" spans="1:14" x14ac:dyDescent="0.35">
      <c r="A545" s="1">
        <v>544</v>
      </c>
      <c r="B545" s="9"/>
      <c r="C545" s="20"/>
      <c r="D545" s="20"/>
      <c r="E545" s="20"/>
      <c r="F545" s="10"/>
      <c r="G545" s="8" t="str">
        <f>IF(TRIM(D545)="","",IFERROR(INDEX('Student Master'!W:W,MATCH(D545,'Student Master'!B:B,0)),"0"))</f>
        <v/>
      </c>
      <c r="H545" s="11" t="str">
        <f t="shared" si="10"/>
        <v/>
      </c>
      <c r="I545" s="10"/>
      <c r="J545" s="1" t="str">
        <f>IF(TRIM(D545)="","",IFERROR(INDEX('Student Master'!C:C,MATCH(D545,'Student Master'!B:B,0)),"0"))</f>
        <v/>
      </c>
      <c r="K545" s="1" t="str">
        <f>IF(TRIM(D545)="","",IFERROR(INDEX('Student Master'!D:D,MATCH(D545,'Student Master'!B:B,0)),"0"))</f>
        <v/>
      </c>
      <c r="L545" s="1" t="str">
        <f>IF(TRIM(D545)="","",IFERROR(INDEX('Student Master'!H:H,MATCH(D545,'Student Master'!B:B,0)),"0"))</f>
        <v/>
      </c>
      <c r="M545" s="1" t="str">
        <f>IF(TRIM(D545)="","",IFERROR(INDEX('Student Master'!N:N,MATCH(D545,'Student Master'!B:B,0)),"0"))</f>
        <v/>
      </c>
      <c r="N545" s="1" t="str">
        <f>IF(TRIM(D545)="","",IFERROR(INDEX('Student Master'!L:L,MATCH(D545,'Student Master'!B:B,0)),"0"))</f>
        <v/>
      </c>
    </row>
    <row r="546" spans="1:14" x14ac:dyDescent="0.35">
      <c r="A546" s="1">
        <v>545</v>
      </c>
      <c r="B546" s="9"/>
      <c r="C546" s="20"/>
      <c r="D546" s="20"/>
      <c r="E546" s="20"/>
      <c r="F546" s="10"/>
      <c r="G546" s="8" t="str">
        <f>IF(TRIM(D546)="","",IFERROR(INDEX('Student Master'!W:W,MATCH(D546,'Student Master'!B:B,0)),"0"))</f>
        <v/>
      </c>
      <c r="H546" s="11" t="str">
        <f t="shared" si="10"/>
        <v/>
      </c>
      <c r="I546" s="10"/>
      <c r="J546" s="1" t="str">
        <f>IF(TRIM(D546)="","",IFERROR(INDEX('Student Master'!C:C,MATCH(D546,'Student Master'!B:B,0)),"0"))</f>
        <v/>
      </c>
      <c r="K546" s="1" t="str">
        <f>IF(TRIM(D546)="","",IFERROR(INDEX('Student Master'!D:D,MATCH(D546,'Student Master'!B:B,0)),"0"))</f>
        <v/>
      </c>
      <c r="L546" s="1" t="str">
        <f>IF(TRIM(D546)="","",IFERROR(INDEX('Student Master'!H:H,MATCH(D546,'Student Master'!B:B,0)),"0"))</f>
        <v/>
      </c>
      <c r="M546" s="1" t="str">
        <f>IF(TRIM(D546)="","",IFERROR(INDEX('Student Master'!N:N,MATCH(D546,'Student Master'!B:B,0)),"0"))</f>
        <v/>
      </c>
      <c r="N546" s="1" t="str">
        <f>IF(TRIM(D546)="","",IFERROR(INDEX('Student Master'!L:L,MATCH(D546,'Student Master'!B:B,0)),"0"))</f>
        <v/>
      </c>
    </row>
    <row r="547" spans="1:14" x14ac:dyDescent="0.35">
      <c r="A547" s="1">
        <v>546</v>
      </c>
      <c r="B547" s="9"/>
      <c r="C547" s="20"/>
      <c r="D547" s="20"/>
      <c r="E547" s="20"/>
      <c r="F547" s="10"/>
      <c r="G547" s="8" t="str">
        <f>IF(TRIM(D547)="","",IFERROR(INDEX('Student Master'!W:W,MATCH(D547,'Student Master'!B:B,0)),"0"))</f>
        <v/>
      </c>
      <c r="H547" s="11" t="str">
        <f t="shared" si="10"/>
        <v/>
      </c>
      <c r="I547" s="10"/>
      <c r="J547" s="1" t="str">
        <f>IF(TRIM(D547)="","",IFERROR(INDEX('Student Master'!C:C,MATCH(D547,'Student Master'!B:B,0)),"0"))</f>
        <v/>
      </c>
      <c r="K547" s="1" t="str">
        <f>IF(TRIM(D547)="","",IFERROR(INDEX('Student Master'!D:D,MATCH(D547,'Student Master'!B:B,0)),"0"))</f>
        <v/>
      </c>
      <c r="L547" s="1" t="str">
        <f>IF(TRIM(D547)="","",IFERROR(INDEX('Student Master'!H:H,MATCH(D547,'Student Master'!B:B,0)),"0"))</f>
        <v/>
      </c>
      <c r="M547" s="1" t="str">
        <f>IF(TRIM(D547)="","",IFERROR(INDEX('Student Master'!N:N,MATCH(D547,'Student Master'!B:B,0)),"0"))</f>
        <v/>
      </c>
      <c r="N547" s="1" t="str">
        <f>IF(TRIM(D547)="","",IFERROR(INDEX('Student Master'!L:L,MATCH(D547,'Student Master'!B:B,0)),"0"))</f>
        <v/>
      </c>
    </row>
    <row r="548" spans="1:14" x14ac:dyDescent="0.35">
      <c r="A548" s="1">
        <v>547</v>
      </c>
      <c r="B548" s="9"/>
      <c r="C548" s="20"/>
      <c r="D548" s="20"/>
      <c r="E548" s="20"/>
      <c r="F548" s="10"/>
      <c r="G548" s="8" t="str">
        <f>IF(TRIM(D548)="","",IFERROR(INDEX('Student Master'!W:W,MATCH(D548,'Student Master'!B:B,0)),"0"))</f>
        <v/>
      </c>
      <c r="H548" s="11" t="str">
        <f t="shared" si="10"/>
        <v/>
      </c>
      <c r="I548" s="10"/>
      <c r="J548" s="1" t="str">
        <f>IF(TRIM(D548)="","",IFERROR(INDEX('Student Master'!C:C,MATCH(D548,'Student Master'!B:B,0)),"0"))</f>
        <v/>
      </c>
      <c r="K548" s="1" t="str">
        <f>IF(TRIM(D548)="","",IFERROR(INDEX('Student Master'!D:D,MATCH(D548,'Student Master'!B:B,0)),"0"))</f>
        <v/>
      </c>
      <c r="L548" s="1" t="str">
        <f>IF(TRIM(D548)="","",IFERROR(INDEX('Student Master'!H:H,MATCH(D548,'Student Master'!B:B,0)),"0"))</f>
        <v/>
      </c>
      <c r="M548" s="1" t="str">
        <f>IF(TRIM(D548)="","",IFERROR(INDEX('Student Master'!N:N,MATCH(D548,'Student Master'!B:B,0)),"0"))</f>
        <v/>
      </c>
      <c r="N548" s="1" t="str">
        <f>IF(TRIM(D548)="","",IFERROR(INDEX('Student Master'!L:L,MATCH(D548,'Student Master'!B:B,0)),"0"))</f>
        <v/>
      </c>
    </row>
    <row r="549" spans="1:14" x14ac:dyDescent="0.35">
      <c r="A549" s="1">
        <v>548</v>
      </c>
      <c r="B549" s="9"/>
      <c r="C549" s="20"/>
      <c r="D549" s="20"/>
      <c r="E549" s="20"/>
      <c r="F549" s="10"/>
      <c r="G549" s="8" t="str">
        <f>IF(TRIM(D549)="","",IFERROR(INDEX('Student Master'!W:W,MATCH(D549,'Student Master'!B:B,0)),"0"))</f>
        <v/>
      </c>
      <c r="H549" s="11" t="str">
        <f t="shared" si="10"/>
        <v/>
      </c>
      <c r="I549" s="10"/>
      <c r="J549" s="1" t="str">
        <f>IF(TRIM(D549)="","",IFERROR(INDEX('Student Master'!C:C,MATCH(D549,'Student Master'!B:B,0)),"0"))</f>
        <v/>
      </c>
      <c r="K549" s="1" t="str">
        <f>IF(TRIM(D549)="","",IFERROR(INDEX('Student Master'!D:D,MATCH(D549,'Student Master'!B:B,0)),"0"))</f>
        <v/>
      </c>
      <c r="L549" s="1" t="str">
        <f>IF(TRIM(D549)="","",IFERROR(INDEX('Student Master'!H:H,MATCH(D549,'Student Master'!B:B,0)),"0"))</f>
        <v/>
      </c>
      <c r="M549" s="1" t="str">
        <f>IF(TRIM(D549)="","",IFERROR(INDEX('Student Master'!N:N,MATCH(D549,'Student Master'!B:B,0)),"0"))</f>
        <v/>
      </c>
      <c r="N549" s="1" t="str">
        <f>IF(TRIM(D549)="","",IFERROR(INDEX('Student Master'!L:L,MATCH(D549,'Student Master'!B:B,0)),"0"))</f>
        <v/>
      </c>
    </row>
    <row r="550" spans="1:14" x14ac:dyDescent="0.35">
      <c r="A550" s="1">
        <v>549</v>
      </c>
      <c r="B550" s="9"/>
      <c r="C550" s="20"/>
      <c r="D550" s="20"/>
      <c r="E550" s="20"/>
      <c r="F550" s="10"/>
      <c r="G550" s="8" t="str">
        <f>IF(TRIM(D550)="","",IFERROR(INDEX('Student Master'!W:W,MATCH(D550,'Student Master'!B:B,0)),"0"))</f>
        <v/>
      </c>
      <c r="H550" s="11" t="str">
        <f t="shared" si="10"/>
        <v/>
      </c>
      <c r="I550" s="10"/>
      <c r="J550" s="1" t="str">
        <f>IF(TRIM(D550)="","",IFERROR(INDEX('Student Master'!C:C,MATCH(D550,'Student Master'!B:B,0)),"0"))</f>
        <v/>
      </c>
      <c r="K550" s="1" t="str">
        <f>IF(TRIM(D550)="","",IFERROR(INDEX('Student Master'!D:D,MATCH(D550,'Student Master'!B:B,0)),"0"))</f>
        <v/>
      </c>
      <c r="L550" s="1" t="str">
        <f>IF(TRIM(D550)="","",IFERROR(INDEX('Student Master'!H:H,MATCH(D550,'Student Master'!B:B,0)),"0"))</f>
        <v/>
      </c>
      <c r="M550" s="1" t="str">
        <f>IF(TRIM(D550)="","",IFERROR(INDEX('Student Master'!N:N,MATCH(D550,'Student Master'!B:B,0)),"0"))</f>
        <v/>
      </c>
      <c r="N550" s="1" t="str">
        <f>IF(TRIM(D550)="","",IFERROR(INDEX('Student Master'!L:L,MATCH(D550,'Student Master'!B:B,0)),"0"))</f>
        <v/>
      </c>
    </row>
    <row r="551" spans="1:14" x14ac:dyDescent="0.35">
      <c r="A551" s="1">
        <v>550</v>
      </c>
      <c r="B551" s="9"/>
      <c r="C551" s="20"/>
      <c r="D551" s="20"/>
      <c r="E551" s="20"/>
      <c r="F551" s="10"/>
      <c r="G551" s="8" t="str">
        <f>IF(TRIM(D551)="","",IFERROR(INDEX('Student Master'!W:W,MATCH(D551,'Student Master'!B:B,0)),"0"))</f>
        <v/>
      </c>
      <c r="H551" s="11" t="str">
        <f t="shared" si="10"/>
        <v/>
      </c>
      <c r="I551" s="10"/>
      <c r="J551" s="1" t="str">
        <f>IF(TRIM(D551)="","",IFERROR(INDEX('Student Master'!C:C,MATCH(D551,'Student Master'!B:B,0)),"0"))</f>
        <v/>
      </c>
      <c r="K551" s="1" t="str">
        <f>IF(TRIM(D551)="","",IFERROR(INDEX('Student Master'!D:D,MATCH(D551,'Student Master'!B:B,0)),"0"))</f>
        <v/>
      </c>
      <c r="L551" s="1" t="str">
        <f>IF(TRIM(D551)="","",IFERROR(INDEX('Student Master'!H:H,MATCH(D551,'Student Master'!B:B,0)),"0"))</f>
        <v/>
      </c>
      <c r="M551" s="1" t="str">
        <f>IF(TRIM(D551)="","",IFERROR(INDEX('Student Master'!N:N,MATCH(D551,'Student Master'!B:B,0)),"0"))</f>
        <v/>
      </c>
      <c r="N551" s="1" t="str">
        <f>IF(TRIM(D551)="","",IFERROR(INDEX('Student Master'!L:L,MATCH(D551,'Student Master'!B:B,0)),"0"))</f>
        <v/>
      </c>
    </row>
    <row r="552" spans="1:14" x14ac:dyDescent="0.35">
      <c r="A552" s="1">
        <v>551</v>
      </c>
      <c r="B552" s="9"/>
      <c r="C552" s="20"/>
      <c r="D552" s="20"/>
      <c r="E552" s="20"/>
      <c r="F552" s="10"/>
      <c r="G552" s="8" t="str">
        <f>IF(TRIM(D552)="","",IFERROR(INDEX('Student Master'!W:W,MATCH(D552,'Student Master'!B:B,0)),"0"))</f>
        <v/>
      </c>
      <c r="H552" s="11" t="str">
        <f t="shared" si="10"/>
        <v/>
      </c>
      <c r="I552" s="10"/>
      <c r="J552" s="1" t="str">
        <f>IF(TRIM(D552)="","",IFERROR(INDEX('Student Master'!C:C,MATCH(D552,'Student Master'!B:B,0)),"0"))</f>
        <v/>
      </c>
      <c r="K552" s="1" t="str">
        <f>IF(TRIM(D552)="","",IFERROR(INDEX('Student Master'!D:D,MATCH(D552,'Student Master'!B:B,0)),"0"))</f>
        <v/>
      </c>
      <c r="L552" s="1" t="str">
        <f>IF(TRIM(D552)="","",IFERROR(INDEX('Student Master'!H:H,MATCH(D552,'Student Master'!B:B,0)),"0"))</f>
        <v/>
      </c>
      <c r="M552" s="1" t="str">
        <f>IF(TRIM(D552)="","",IFERROR(INDEX('Student Master'!N:N,MATCH(D552,'Student Master'!B:B,0)),"0"))</f>
        <v/>
      </c>
      <c r="N552" s="1" t="str">
        <f>IF(TRIM(D552)="","",IFERROR(INDEX('Student Master'!L:L,MATCH(D552,'Student Master'!B:B,0)),"0"))</f>
        <v/>
      </c>
    </row>
    <row r="553" spans="1:14" x14ac:dyDescent="0.35">
      <c r="A553" s="1">
        <v>552</v>
      </c>
      <c r="B553" s="9"/>
      <c r="C553" s="20"/>
      <c r="D553" s="20"/>
      <c r="E553" s="20"/>
      <c r="F553" s="10"/>
      <c r="G553" s="8" t="str">
        <f>IF(TRIM(D553)="","",IFERROR(INDEX('Student Master'!W:W,MATCH(D553,'Student Master'!B:B,0)),"0"))</f>
        <v/>
      </c>
      <c r="H553" s="11" t="str">
        <f t="shared" si="10"/>
        <v/>
      </c>
      <c r="I553" s="10"/>
      <c r="J553" s="1" t="str">
        <f>IF(TRIM(D553)="","",IFERROR(INDEX('Student Master'!C:C,MATCH(D553,'Student Master'!B:B,0)),"0"))</f>
        <v/>
      </c>
      <c r="K553" s="1" t="str">
        <f>IF(TRIM(D553)="","",IFERROR(INDEX('Student Master'!D:D,MATCH(D553,'Student Master'!B:B,0)),"0"))</f>
        <v/>
      </c>
      <c r="L553" s="1" t="str">
        <f>IF(TRIM(D553)="","",IFERROR(INDEX('Student Master'!H:H,MATCH(D553,'Student Master'!B:B,0)),"0"))</f>
        <v/>
      </c>
      <c r="M553" s="1" t="str">
        <f>IF(TRIM(D553)="","",IFERROR(INDEX('Student Master'!N:N,MATCH(D553,'Student Master'!B:B,0)),"0"))</f>
        <v/>
      </c>
      <c r="N553" s="1" t="str">
        <f>IF(TRIM(D553)="","",IFERROR(INDEX('Student Master'!L:L,MATCH(D553,'Student Master'!B:B,0)),"0"))</f>
        <v/>
      </c>
    </row>
    <row r="554" spans="1:14" x14ac:dyDescent="0.35">
      <c r="A554" s="1">
        <v>553</v>
      </c>
      <c r="B554" s="9"/>
      <c r="C554" s="20"/>
      <c r="D554" s="20"/>
      <c r="E554" s="20"/>
      <c r="F554" s="10"/>
      <c r="G554" s="8" t="str">
        <f>IF(TRIM(D554)="","",IFERROR(INDEX('Student Master'!W:W,MATCH(D554,'Student Master'!B:B,0)),"0"))</f>
        <v/>
      </c>
      <c r="H554" s="11" t="str">
        <f t="shared" si="10"/>
        <v/>
      </c>
      <c r="I554" s="10"/>
      <c r="J554" s="1" t="str">
        <f>IF(TRIM(D554)="","",IFERROR(INDEX('Student Master'!C:C,MATCH(D554,'Student Master'!B:B,0)),"0"))</f>
        <v/>
      </c>
      <c r="K554" s="1" t="str">
        <f>IF(TRIM(D554)="","",IFERROR(INDEX('Student Master'!D:D,MATCH(D554,'Student Master'!B:B,0)),"0"))</f>
        <v/>
      </c>
      <c r="L554" s="1" t="str">
        <f>IF(TRIM(D554)="","",IFERROR(INDEX('Student Master'!H:H,MATCH(D554,'Student Master'!B:B,0)),"0"))</f>
        <v/>
      </c>
      <c r="M554" s="1" t="str">
        <f>IF(TRIM(D554)="","",IFERROR(INDEX('Student Master'!N:N,MATCH(D554,'Student Master'!B:B,0)),"0"))</f>
        <v/>
      </c>
      <c r="N554" s="1" t="str">
        <f>IF(TRIM(D554)="","",IFERROR(INDEX('Student Master'!L:L,MATCH(D554,'Student Master'!B:B,0)),"0"))</f>
        <v/>
      </c>
    </row>
    <row r="555" spans="1:14" x14ac:dyDescent="0.35">
      <c r="A555" s="1">
        <v>554</v>
      </c>
      <c r="B555" s="9"/>
      <c r="C555" s="20"/>
      <c r="D555" s="20"/>
      <c r="E555" s="20"/>
      <c r="F555" s="10"/>
      <c r="G555" s="8" t="str">
        <f>IF(TRIM(D555)="","",IFERROR(INDEX('Student Master'!W:W,MATCH(D555,'Student Master'!B:B,0)),"0"))</f>
        <v/>
      </c>
      <c r="H555" s="11" t="str">
        <f t="shared" si="10"/>
        <v/>
      </c>
      <c r="I555" s="10"/>
      <c r="J555" s="1" t="str">
        <f>IF(TRIM(D555)="","",IFERROR(INDEX('Student Master'!C:C,MATCH(D555,'Student Master'!B:B,0)),"0"))</f>
        <v/>
      </c>
      <c r="K555" s="1" t="str">
        <f>IF(TRIM(D555)="","",IFERROR(INDEX('Student Master'!D:D,MATCH(D555,'Student Master'!B:B,0)),"0"))</f>
        <v/>
      </c>
      <c r="L555" s="1" t="str">
        <f>IF(TRIM(D555)="","",IFERROR(INDEX('Student Master'!H:H,MATCH(D555,'Student Master'!B:B,0)),"0"))</f>
        <v/>
      </c>
      <c r="M555" s="1" t="str">
        <f>IF(TRIM(D555)="","",IFERROR(INDEX('Student Master'!N:N,MATCH(D555,'Student Master'!B:B,0)),"0"))</f>
        <v/>
      </c>
      <c r="N555" s="1" t="str">
        <f>IF(TRIM(D555)="","",IFERROR(INDEX('Student Master'!L:L,MATCH(D555,'Student Master'!B:B,0)),"0"))</f>
        <v/>
      </c>
    </row>
    <row r="556" spans="1:14" x14ac:dyDescent="0.35">
      <c r="A556" s="1">
        <v>555</v>
      </c>
      <c r="B556" s="9"/>
      <c r="C556" s="20"/>
      <c r="D556" s="20"/>
      <c r="E556" s="20"/>
      <c r="F556" s="10"/>
      <c r="G556" s="8" t="str">
        <f>IF(TRIM(D556)="","",IFERROR(INDEX('Student Master'!W:W,MATCH(D556,'Student Master'!B:B,0)),"0"))</f>
        <v/>
      </c>
      <c r="H556" s="11" t="str">
        <f t="shared" si="10"/>
        <v/>
      </c>
      <c r="I556" s="10"/>
      <c r="J556" s="1" t="str">
        <f>IF(TRIM(D556)="","",IFERROR(INDEX('Student Master'!C:C,MATCH(D556,'Student Master'!B:B,0)),"0"))</f>
        <v/>
      </c>
      <c r="K556" s="1" t="str">
        <f>IF(TRIM(D556)="","",IFERROR(INDEX('Student Master'!D:D,MATCH(D556,'Student Master'!B:B,0)),"0"))</f>
        <v/>
      </c>
      <c r="L556" s="1" t="str">
        <f>IF(TRIM(D556)="","",IFERROR(INDEX('Student Master'!H:H,MATCH(D556,'Student Master'!B:B,0)),"0"))</f>
        <v/>
      </c>
      <c r="M556" s="1" t="str">
        <f>IF(TRIM(D556)="","",IFERROR(INDEX('Student Master'!N:N,MATCH(D556,'Student Master'!B:B,0)),"0"))</f>
        <v/>
      </c>
      <c r="N556" s="1" t="str">
        <f>IF(TRIM(D556)="","",IFERROR(INDEX('Student Master'!L:L,MATCH(D556,'Student Master'!B:B,0)),"0"))</f>
        <v/>
      </c>
    </row>
    <row r="557" spans="1:14" x14ac:dyDescent="0.35">
      <c r="A557" s="1">
        <v>556</v>
      </c>
      <c r="B557" s="9"/>
      <c r="C557" s="20"/>
      <c r="D557" s="20"/>
      <c r="E557" s="20"/>
      <c r="F557" s="10"/>
      <c r="G557" s="8" t="str">
        <f>IF(TRIM(D557)="","",IFERROR(INDEX('Student Master'!W:W,MATCH(D557,'Student Master'!B:B,0)),"0"))</f>
        <v/>
      </c>
      <c r="H557" s="11" t="str">
        <f t="shared" si="10"/>
        <v/>
      </c>
      <c r="I557" s="10"/>
      <c r="J557" s="1" t="str">
        <f>IF(TRIM(D557)="","",IFERROR(INDEX('Student Master'!C:C,MATCH(D557,'Student Master'!B:B,0)),"0"))</f>
        <v/>
      </c>
      <c r="K557" s="1" t="str">
        <f>IF(TRIM(D557)="","",IFERROR(INDEX('Student Master'!D:D,MATCH(D557,'Student Master'!B:B,0)),"0"))</f>
        <v/>
      </c>
      <c r="L557" s="1" t="str">
        <f>IF(TRIM(D557)="","",IFERROR(INDEX('Student Master'!H:H,MATCH(D557,'Student Master'!B:B,0)),"0"))</f>
        <v/>
      </c>
      <c r="M557" s="1" t="str">
        <f>IF(TRIM(D557)="","",IFERROR(INDEX('Student Master'!N:N,MATCH(D557,'Student Master'!B:B,0)),"0"))</f>
        <v/>
      </c>
      <c r="N557" s="1" t="str">
        <f>IF(TRIM(D557)="","",IFERROR(INDEX('Student Master'!L:L,MATCH(D557,'Student Master'!B:B,0)),"0"))</f>
        <v/>
      </c>
    </row>
    <row r="558" spans="1:14" x14ac:dyDescent="0.35">
      <c r="A558" s="1">
        <v>557</v>
      </c>
      <c r="B558" s="9"/>
      <c r="C558" s="20"/>
      <c r="D558" s="20"/>
      <c r="E558" s="20"/>
      <c r="F558" s="10"/>
      <c r="G558" s="8" t="str">
        <f>IF(TRIM(D558)="","",IFERROR(INDEX('Student Master'!W:W,MATCH(D558,'Student Master'!B:B,0)),"0"))</f>
        <v/>
      </c>
      <c r="H558" s="11" t="str">
        <f t="shared" si="10"/>
        <v/>
      </c>
      <c r="I558" s="10"/>
      <c r="J558" s="1" t="str">
        <f>IF(TRIM(D558)="","",IFERROR(INDEX('Student Master'!C:C,MATCH(D558,'Student Master'!B:B,0)),"0"))</f>
        <v/>
      </c>
      <c r="K558" s="1" t="str">
        <f>IF(TRIM(D558)="","",IFERROR(INDEX('Student Master'!D:D,MATCH(D558,'Student Master'!B:B,0)),"0"))</f>
        <v/>
      </c>
      <c r="L558" s="1" t="str">
        <f>IF(TRIM(D558)="","",IFERROR(INDEX('Student Master'!H:H,MATCH(D558,'Student Master'!B:B,0)),"0"))</f>
        <v/>
      </c>
      <c r="M558" s="1" t="str">
        <f>IF(TRIM(D558)="","",IFERROR(INDEX('Student Master'!N:N,MATCH(D558,'Student Master'!B:B,0)),"0"))</f>
        <v/>
      </c>
      <c r="N558" s="1" t="str">
        <f>IF(TRIM(D558)="","",IFERROR(INDEX('Student Master'!L:L,MATCH(D558,'Student Master'!B:B,0)),"0"))</f>
        <v/>
      </c>
    </row>
    <row r="559" spans="1:14" x14ac:dyDescent="0.35">
      <c r="A559" s="1">
        <v>558</v>
      </c>
      <c r="B559" s="9"/>
      <c r="C559" s="20"/>
      <c r="D559" s="20"/>
      <c r="E559" s="20"/>
      <c r="F559" s="10"/>
      <c r="G559" s="8" t="str">
        <f>IF(TRIM(D559)="","",IFERROR(INDEX('Student Master'!W:W,MATCH(D559,'Student Master'!B:B,0)),"0"))</f>
        <v/>
      </c>
      <c r="H559" s="11" t="str">
        <f t="shared" si="10"/>
        <v/>
      </c>
      <c r="I559" s="10"/>
      <c r="J559" s="1" t="str">
        <f>IF(TRIM(D559)="","",IFERROR(INDEX('Student Master'!C:C,MATCH(D559,'Student Master'!B:B,0)),"0"))</f>
        <v/>
      </c>
      <c r="K559" s="1" t="str">
        <f>IF(TRIM(D559)="","",IFERROR(INDEX('Student Master'!D:D,MATCH(D559,'Student Master'!B:B,0)),"0"))</f>
        <v/>
      </c>
      <c r="L559" s="1" t="str">
        <f>IF(TRIM(D559)="","",IFERROR(INDEX('Student Master'!H:H,MATCH(D559,'Student Master'!B:B,0)),"0"))</f>
        <v/>
      </c>
      <c r="M559" s="1" t="str">
        <f>IF(TRIM(D559)="","",IFERROR(INDEX('Student Master'!N:N,MATCH(D559,'Student Master'!B:B,0)),"0"))</f>
        <v/>
      </c>
      <c r="N559" s="1" t="str">
        <f>IF(TRIM(D559)="","",IFERROR(INDEX('Student Master'!L:L,MATCH(D559,'Student Master'!B:B,0)),"0"))</f>
        <v/>
      </c>
    </row>
    <row r="560" spans="1:14" x14ac:dyDescent="0.35">
      <c r="A560" s="1">
        <v>559</v>
      </c>
      <c r="B560" s="9"/>
      <c r="C560" s="20"/>
      <c r="D560" s="20"/>
      <c r="E560" s="20"/>
      <c r="F560" s="10"/>
      <c r="G560" s="8" t="str">
        <f>IF(TRIM(D560)="","",IFERROR(INDEX('Student Master'!W:W,MATCH(D560,'Student Master'!B:B,0)),"0"))</f>
        <v/>
      </c>
      <c r="H560" s="11" t="str">
        <f t="shared" si="10"/>
        <v/>
      </c>
      <c r="I560" s="10"/>
      <c r="J560" s="1" t="str">
        <f>IF(TRIM(D560)="","",IFERROR(INDEX('Student Master'!C:C,MATCH(D560,'Student Master'!B:B,0)),"0"))</f>
        <v/>
      </c>
      <c r="K560" s="1" t="str">
        <f>IF(TRIM(D560)="","",IFERROR(INDEX('Student Master'!D:D,MATCH(D560,'Student Master'!B:B,0)),"0"))</f>
        <v/>
      </c>
      <c r="L560" s="1" t="str">
        <f>IF(TRIM(D560)="","",IFERROR(INDEX('Student Master'!H:H,MATCH(D560,'Student Master'!B:B,0)),"0"))</f>
        <v/>
      </c>
      <c r="M560" s="1" t="str">
        <f>IF(TRIM(D560)="","",IFERROR(INDEX('Student Master'!N:N,MATCH(D560,'Student Master'!B:B,0)),"0"))</f>
        <v/>
      </c>
      <c r="N560" s="1" t="str">
        <f>IF(TRIM(D560)="","",IFERROR(INDEX('Student Master'!L:L,MATCH(D560,'Student Master'!B:B,0)),"0"))</f>
        <v/>
      </c>
    </row>
    <row r="561" spans="1:14" x14ac:dyDescent="0.35">
      <c r="A561" s="1">
        <v>560</v>
      </c>
      <c r="B561" s="9"/>
      <c r="C561" s="20"/>
      <c r="D561" s="20"/>
      <c r="E561" s="20"/>
      <c r="F561" s="10"/>
      <c r="G561" s="8" t="str">
        <f>IF(TRIM(D561)="","",IFERROR(INDEX('Student Master'!W:W,MATCH(D561,'Student Master'!B:B,0)),"0"))</f>
        <v/>
      </c>
      <c r="H561" s="11" t="str">
        <f t="shared" si="10"/>
        <v/>
      </c>
      <c r="I561" s="10"/>
      <c r="J561" s="1" t="str">
        <f>IF(TRIM(D561)="","",IFERROR(INDEX('Student Master'!C:C,MATCH(D561,'Student Master'!B:B,0)),"0"))</f>
        <v/>
      </c>
      <c r="K561" s="1" t="str">
        <f>IF(TRIM(D561)="","",IFERROR(INDEX('Student Master'!D:D,MATCH(D561,'Student Master'!B:B,0)),"0"))</f>
        <v/>
      </c>
      <c r="L561" s="1" t="str">
        <f>IF(TRIM(D561)="","",IFERROR(INDEX('Student Master'!H:H,MATCH(D561,'Student Master'!B:B,0)),"0"))</f>
        <v/>
      </c>
      <c r="M561" s="1" t="str">
        <f>IF(TRIM(D561)="","",IFERROR(INDEX('Student Master'!N:N,MATCH(D561,'Student Master'!B:B,0)),"0"))</f>
        <v/>
      </c>
      <c r="N561" s="1" t="str">
        <f>IF(TRIM(D561)="","",IFERROR(INDEX('Student Master'!L:L,MATCH(D561,'Student Master'!B:B,0)),"0"))</f>
        <v/>
      </c>
    </row>
    <row r="562" spans="1:14" x14ac:dyDescent="0.35">
      <c r="A562" s="1">
        <v>561</v>
      </c>
      <c r="B562" s="9"/>
      <c r="C562" s="20"/>
      <c r="D562" s="20"/>
      <c r="E562" s="20"/>
      <c r="F562" s="10"/>
      <c r="G562" s="8" t="str">
        <f>IF(TRIM(D562)="","",IFERROR(INDEX('Student Master'!W:W,MATCH(D562,'Student Master'!B:B,0)),"0"))</f>
        <v/>
      </c>
      <c r="H562" s="11" t="str">
        <f t="shared" si="10"/>
        <v/>
      </c>
      <c r="I562" s="10"/>
      <c r="J562" s="1" t="str">
        <f>IF(TRIM(D562)="","",IFERROR(INDEX('Student Master'!C:C,MATCH(D562,'Student Master'!B:B,0)),"0"))</f>
        <v/>
      </c>
      <c r="K562" s="1" t="str">
        <f>IF(TRIM(D562)="","",IFERROR(INDEX('Student Master'!D:D,MATCH(D562,'Student Master'!B:B,0)),"0"))</f>
        <v/>
      </c>
      <c r="L562" s="1" t="str">
        <f>IF(TRIM(D562)="","",IFERROR(INDEX('Student Master'!H:H,MATCH(D562,'Student Master'!B:B,0)),"0"))</f>
        <v/>
      </c>
      <c r="M562" s="1" t="str">
        <f>IF(TRIM(D562)="","",IFERROR(INDEX('Student Master'!N:N,MATCH(D562,'Student Master'!B:B,0)),"0"))</f>
        <v/>
      </c>
      <c r="N562" s="1" t="str">
        <f>IF(TRIM(D562)="","",IFERROR(INDEX('Student Master'!L:L,MATCH(D562,'Student Master'!B:B,0)),"0"))</f>
        <v/>
      </c>
    </row>
    <row r="563" spans="1:14" x14ac:dyDescent="0.35">
      <c r="A563" s="1">
        <v>562</v>
      </c>
      <c r="B563" s="9"/>
      <c r="C563" s="20"/>
      <c r="D563" s="20"/>
      <c r="E563" s="20"/>
      <c r="F563" s="10"/>
      <c r="G563" s="8" t="str">
        <f>IF(TRIM(D563)="","",IFERROR(INDEX('Student Master'!W:W,MATCH(D563,'Student Master'!B:B,0)),"0"))</f>
        <v/>
      </c>
      <c r="H563" s="11" t="str">
        <f t="shared" si="10"/>
        <v/>
      </c>
      <c r="I563" s="10"/>
      <c r="J563" s="1" t="str">
        <f>IF(TRIM(D563)="","",IFERROR(INDEX('Student Master'!C:C,MATCH(D563,'Student Master'!B:B,0)),"0"))</f>
        <v/>
      </c>
      <c r="K563" s="1" t="str">
        <f>IF(TRIM(D563)="","",IFERROR(INDEX('Student Master'!D:D,MATCH(D563,'Student Master'!B:B,0)),"0"))</f>
        <v/>
      </c>
      <c r="L563" s="1" t="str">
        <f>IF(TRIM(D563)="","",IFERROR(INDEX('Student Master'!H:H,MATCH(D563,'Student Master'!B:B,0)),"0"))</f>
        <v/>
      </c>
      <c r="M563" s="1" t="str">
        <f>IF(TRIM(D563)="","",IFERROR(INDEX('Student Master'!N:N,MATCH(D563,'Student Master'!B:B,0)),"0"))</f>
        <v/>
      </c>
      <c r="N563" s="1" t="str">
        <f>IF(TRIM(D563)="","",IFERROR(INDEX('Student Master'!L:L,MATCH(D563,'Student Master'!B:B,0)),"0"))</f>
        <v/>
      </c>
    </row>
    <row r="564" spans="1:14" x14ac:dyDescent="0.35">
      <c r="A564" s="1">
        <v>563</v>
      </c>
      <c r="B564" s="9"/>
      <c r="C564" s="20"/>
      <c r="D564" s="20"/>
      <c r="E564" s="20"/>
      <c r="F564" s="10"/>
      <c r="G564" s="8" t="str">
        <f>IF(TRIM(D564)="","",IFERROR(INDEX('Student Master'!W:W,MATCH(D564,'Student Master'!B:B,0)),"0"))</f>
        <v/>
      </c>
      <c r="H564" s="11" t="str">
        <f t="shared" si="10"/>
        <v/>
      </c>
      <c r="I564" s="10"/>
      <c r="J564" s="1" t="str">
        <f>IF(TRIM(D564)="","",IFERROR(INDEX('Student Master'!C:C,MATCH(D564,'Student Master'!B:B,0)),"0"))</f>
        <v/>
      </c>
      <c r="K564" s="1" t="str">
        <f>IF(TRIM(D564)="","",IFERROR(INDEX('Student Master'!D:D,MATCH(D564,'Student Master'!B:B,0)),"0"))</f>
        <v/>
      </c>
      <c r="L564" s="1" t="str">
        <f>IF(TRIM(D564)="","",IFERROR(INDEX('Student Master'!H:H,MATCH(D564,'Student Master'!B:B,0)),"0"))</f>
        <v/>
      </c>
      <c r="M564" s="1" t="str">
        <f>IF(TRIM(D564)="","",IFERROR(INDEX('Student Master'!N:N,MATCH(D564,'Student Master'!B:B,0)),"0"))</f>
        <v/>
      </c>
      <c r="N564" s="1" t="str">
        <f>IF(TRIM(D564)="","",IFERROR(INDEX('Student Master'!L:L,MATCH(D564,'Student Master'!B:B,0)),"0"))</f>
        <v/>
      </c>
    </row>
    <row r="565" spans="1:14" x14ac:dyDescent="0.35">
      <c r="A565" s="1">
        <v>564</v>
      </c>
      <c r="B565" s="9"/>
      <c r="C565" s="20"/>
      <c r="D565" s="20"/>
      <c r="E565" s="20"/>
      <c r="F565" s="10"/>
      <c r="G565" s="8" t="str">
        <f>IF(TRIM(D565)="","",IFERROR(INDEX('Student Master'!W:W,MATCH(D565,'Student Master'!B:B,0)),"0"))</f>
        <v/>
      </c>
      <c r="H565" s="11" t="str">
        <f t="shared" si="10"/>
        <v/>
      </c>
      <c r="I565" s="10"/>
      <c r="J565" s="1" t="str">
        <f>IF(TRIM(D565)="","",IFERROR(INDEX('Student Master'!C:C,MATCH(D565,'Student Master'!B:B,0)),"0"))</f>
        <v/>
      </c>
      <c r="K565" s="1" t="str">
        <f>IF(TRIM(D565)="","",IFERROR(INDEX('Student Master'!D:D,MATCH(D565,'Student Master'!B:B,0)),"0"))</f>
        <v/>
      </c>
      <c r="L565" s="1" t="str">
        <f>IF(TRIM(D565)="","",IFERROR(INDEX('Student Master'!H:H,MATCH(D565,'Student Master'!B:B,0)),"0"))</f>
        <v/>
      </c>
      <c r="M565" s="1" t="str">
        <f>IF(TRIM(D565)="","",IFERROR(INDEX('Student Master'!N:N,MATCH(D565,'Student Master'!B:B,0)),"0"))</f>
        <v/>
      </c>
      <c r="N565" s="1" t="str">
        <f>IF(TRIM(D565)="","",IFERROR(INDEX('Student Master'!L:L,MATCH(D565,'Student Master'!B:B,0)),"0"))</f>
        <v/>
      </c>
    </row>
    <row r="566" spans="1:14" x14ac:dyDescent="0.35">
      <c r="A566" s="1">
        <v>565</v>
      </c>
      <c r="B566" s="9"/>
      <c r="C566" s="20"/>
      <c r="D566" s="20"/>
      <c r="E566" s="20"/>
      <c r="F566" s="10"/>
      <c r="G566" s="8" t="str">
        <f>IF(TRIM(D566)="","",IFERROR(INDEX('Student Master'!W:W,MATCH(D566,'Student Master'!B:B,0)),"0"))</f>
        <v/>
      </c>
      <c r="H566" s="11" t="str">
        <f t="shared" si="10"/>
        <v/>
      </c>
      <c r="I566" s="10"/>
      <c r="J566" s="1" t="str">
        <f>IF(TRIM(D566)="","",IFERROR(INDEX('Student Master'!C:C,MATCH(D566,'Student Master'!B:B,0)),"0"))</f>
        <v/>
      </c>
      <c r="K566" s="1" t="str">
        <f>IF(TRIM(D566)="","",IFERROR(INDEX('Student Master'!D:D,MATCH(D566,'Student Master'!B:B,0)),"0"))</f>
        <v/>
      </c>
      <c r="L566" s="1" t="str">
        <f>IF(TRIM(D566)="","",IFERROR(INDEX('Student Master'!H:H,MATCH(D566,'Student Master'!B:B,0)),"0"))</f>
        <v/>
      </c>
      <c r="M566" s="1" t="str">
        <f>IF(TRIM(D566)="","",IFERROR(INDEX('Student Master'!N:N,MATCH(D566,'Student Master'!B:B,0)),"0"))</f>
        <v/>
      </c>
      <c r="N566" s="1" t="str">
        <f>IF(TRIM(D566)="","",IFERROR(INDEX('Student Master'!L:L,MATCH(D566,'Student Master'!B:B,0)),"0"))</f>
        <v/>
      </c>
    </row>
    <row r="567" spans="1:14" x14ac:dyDescent="0.35">
      <c r="A567" s="1">
        <v>566</v>
      </c>
      <c r="B567" s="9"/>
      <c r="C567" s="20"/>
      <c r="D567" s="20"/>
      <c r="E567" s="20"/>
      <c r="F567" s="10"/>
      <c r="G567" s="8" t="str">
        <f>IF(TRIM(D567)="","",IFERROR(INDEX('Student Master'!W:W,MATCH(D567,'Student Master'!B:B,0)),"0"))</f>
        <v/>
      </c>
      <c r="H567" s="11" t="str">
        <f t="shared" si="10"/>
        <v/>
      </c>
      <c r="I567" s="10"/>
      <c r="J567" s="1" t="str">
        <f>IF(TRIM(D567)="","",IFERROR(INDEX('Student Master'!C:C,MATCH(D567,'Student Master'!B:B,0)),"0"))</f>
        <v/>
      </c>
      <c r="K567" s="1" t="str">
        <f>IF(TRIM(D567)="","",IFERROR(INDEX('Student Master'!D:D,MATCH(D567,'Student Master'!B:B,0)),"0"))</f>
        <v/>
      </c>
      <c r="L567" s="1" t="str">
        <f>IF(TRIM(D567)="","",IFERROR(INDEX('Student Master'!H:H,MATCH(D567,'Student Master'!B:B,0)),"0"))</f>
        <v/>
      </c>
      <c r="M567" s="1" t="str">
        <f>IF(TRIM(D567)="","",IFERROR(INDEX('Student Master'!N:N,MATCH(D567,'Student Master'!B:B,0)),"0"))</f>
        <v/>
      </c>
      <c r="N567" s="1" t="str">
        <f>IF(TRIM(D567)="","",IFERROR(INDEX('Student Master'!L:L,MATCH(D567,'Student Master'!B:B,0)),"0"))</f>
        <v/>
      </c>
    </row>
    <row r="568" spans="1:14" x14ac:dyDescent="0.35">
      <c r="A568" s="1">
        <v>567</v>
      </c>
      <c r="B568" s="9"/>
      <c r="C568" s="20"/>
      <c r="D568" s="20"/>
      <c r="E568" s="20"/>
      <c r="F568" s="10"/>
      <c r="G568" s="8" t="str">
        <f>IF(TRIM(D568)="","",IFERROR(INDEX('Student Master'!W:W,MATCH(D568,'Student Master'!B:B,0)),"0"))</f>
        <v/>
      </c>
      <c r="H568" s="11" t="str">
        <f t="shared" si="10"/>
        <v/>
      </c>
      <c r="I568" s="10"/>
      <c r="J568" s="1" t="str">
        <f>IF(TRIM(D568)="","",IFERROR(INDEX('Student Master'!C:C,MATCH(D568,'Student Master'!B:B,0)),"0"))</f>
        <v/>
      </c>
      <c r="K568" s="1" t="str">
        <f>IF(TRIM(D568)="","",IFERROR(INDEX('Student Master'!D:D,MATCH(D568,'Student Master'!B:B,0)),"0"))</f>
        <v/>
      </c>
      <c r="L568" s="1" t="str">
        <f>IF(TRIM(D568)="","",IFERROR(INDEX('Student Master'!H:H,MATCH(D568,'Student Master'!B:B,0)),"0"))</f>
        <v/>
      </c>
      <c r="M568" s="1" t="str">
        <f>IF(TRIM(D568)="","",IFERROR(INDEX('Student Master'!N:N,MATCH(D568,'Student Master'!B:B,0)),"0"))</f>
        <v/>
      </c>
      <c r="N568" s="1" t="str">
        <f>IF(TRIM(D568)="","",IFERROR(INDEX('Student Master'!L:L,MATCH(D568,'Student Master'!B:B,0)),"0"))</f>
        <v/>
      </c>
    </row>
    <row r="569" spans="1:14" x14ac:dyDescent="0.35">
      <c r="A569" s="1">
        <v>568</v>
      </c>
      <c r="B569" s="9"/>
      <c r="C569" s="20"/>
      <c r="D569" s="20"/>
      <c r="E569" s="20"/>
      <c r="F569" s="10"/>
      <c r="G569" s="8" t="str">
        <f>IF(TRIM(D569)="","",IFERROR(INDEX('Student Master'!W:W,MATCH(D569,'Student Master'!B:B,0)),"0"))</f>
        <v/>
      </c>
      <c r="H569" s="11" t="str">
        <f t="shared" si="10"/>
        <v/>
      </c>
      <c r="I569" s="10"/>
      <c r="J569" s="1" t="str">
        <f>IF(TRIM(D569)="","",IFERROR(INDEX('Student Master'!C:C,MATCH(D569,'Student Master'!B:B,0)),"0"))</f>
        <v/>
      </c>
      <c r="K569" s="1" t="str">
        <f>IF(TRIM(D569)="","",IFERROR(INDEX('Student Master'!D:D,MATCH(D569,'Student Master'!B:B,0)),"0"))</f>
        <v/>
      </c>
      <c r="L569" s="1" t="str">
        <f>IF(TRIM(D569)="","",IFERROR(INDEX('Student Master'!H:H,MATCH(D569,'Student Master'!B:B,0)),"0"))</f>
        <v/>
      </c>
      <c r="M569" s="1" t="str">
        <f>IF(TRIM(D569)="","",IFERROR(INDEX('Student Master'!N:N,MATCH(D569,'Student Master'!B:B,0)),"0"))</f>
        <v/>
      </c>
      <c r="N569" s="1" t="str">
        <f>IF(TRIM(D569)="","",IFERROR(INDEX('Student Master'!L:L,MATCH(D569,'Student Master'!B:B,0)),"0"))</f>
        <v/>
      </c>
    </row>
    <row r="570" spans="1:14" x14ac:dyDescent="0.35">
      <c r="A570" s="1">
        <v>569</v>
      </c>
      <c r="B570" s="9"/>
      <c r="C570" s="20"/>
      <c r="D570" s="20"/>
      <c r="E570" s="20"/>
      <c r="F570" s="10"/>
      <c r="G570" s="8" t="str">
        <f>IF(TRIM(D570)="","",IFERROR(INDEX('Student Master'!W:W,MATCH(D570,'Student Master'!B:B,0)),"0"))</f>
        <v/>
      </c>
      <c r="H570" s="11" t="str">
        <f t="shared" si="10"/>
        <v/>
      </c>
      <c r="I570" s="10"/>
      <c r="J570" s="1" t="str">
        <f>IF(TRIM(D570)="","",IFERROR(INDEX('Student Master'!C:C,MATCH(D570,'Student Master'!B:B,0)),"0"))</f>
        <v/>
      </c>
      <c r="K570" s="1" t="str">
        <f>IF(TRIM(D570)="","",IFERROR(INDEX('Student Master'!D:D,MATCH(D570,'Student Master'!B:B,0)),"0"))</f>
        <v/>
      </c>
      <c r="L570" s="1" t="str">
        <f>IF(TRIM(D570)="","",IFERROR(INDEX('Student Master'!H:H,MATCH(D570,'Student Master'!B:B,0)),"0"))</f>
        <v/>
      </c>
      <c r="M570" s="1" t="str">
        <f>IF(TRIM(D570)="","",IFERROR(INDEX('Student Master'!N:N,MATCH(D570,'Student Master'!B:B,0)),"0"))</f>
        <v/>
      </c>
      <c r="N570" s="1" t="str">
        <f>IF(TRIM(D570)="","",IFERROR(INDEX('Student Master'!L:L,MATCH(D570,'Student Master'!B:B,0)),"0"))</f>
        <v/>
      </c>
    </row>
    <row r="571" spans="1:14" x14ac:dyDescent="0.35">
      <c r="A571" s="1">
        <v>570</v>
      </c>
      <c r="B571" s="9"/>
      <c r="C571" s="20"/>
      <c r="D571" s="20"/>
      <c r="E571" s="20"/>
      <c r="F571" s="10"/>
      <c r="G571" s="8" t="str">
        <f>IF(TRIM(D571)="","",IFERROR(INDEX('Student Master'!W:W,MATCH(D571,'Student Master'!B:B,0)),"0"))</f>
        <v/>
      </c>
      <c r="H571" s="11" t="str">
        <f t="shared" si="10"/>
        <v/>
      </c>
      <c r="I571" s="10"/>
      <c r="J571" s="1" t="str">
        <f>IF(TRIM(D571)="","",IFERROR(INDEX('Student Master'!C:C,MATCH(D571,'Student Master'!B:B,0)),"0"))</f>
        <v/>
      </c>
      <c r="K571" s="1" t="str">
        <f>IF(TRIM(D571)="","",IFERROR(INDEX('Student Master'!D:D,MATCH(D571,'Student Master'!B:B,0)),"0"))</f>
        <v/>
      </c>
      <c r="L571" s="1" t="str">
        <f>IF(TRIM(D571)="","",IFERROR(INDEX('Student Master'!H:H,MATCH(D571,'Student Master'!B:B,0)),"0"))</f>
        <v/>
      </c>
      <c r="M571" s="1" t="str">
        <f>IF(TRIM(D571)="","",IFERROR(INDEX('Student Master'!N:N,MATCH(D571,'Student Master'!B:B,0)),"0"))</f>
        <v/>
      </c>
      <c r="N571" s="1" t="str">
        <f>IF(TRIM(D571)="","",IFERROR(INDEX('Student Master'!L:L,MATCH(D571,'Student Master'!B:B,0)),"0"))</f>
        <v/>
      </c>
    </row>
    <row r="572" spans="1:14" x14ac:dyDescent="0.35">
      <c r="A572" s="1">
        <v>571</v>
      </c>
      <c r="B572" s="9"/>
      <c r="C572" s="20"/>
      <c r="D572" s="20"/>
      <c r="E572" s="20"/>
      <c r="F572" s="10"/>
      <c r="G572" s="8" t="str">
        <f>IF(TRIM(D572)="","",IFERROR(INDEX('Student Master'!W:W,MATCH(D572,'Student Master'!B:B,0)),"0"))</f>
        <v/>
      </c>
      <c r="H572" s="11" t="str">
        <f t="shared" si="10"/>
        <v/>
      </c>
      <c r="I572" s="10"/>
      <c r="J572" s="1" t="str">
        <f>IF(TRIM(D572)="","",IFERROR(INDEX('Student Master'!C:C,MATCH(D572,'Student Master'!B:B,0)),"0"))</f>
        <v/>
      </c>
      <c r="K572" s="1" t="str">
        <f>IF(TRIM(D572)="","",IFERROR(INDEX('Student Master'!D:D,MATCH(D572,'Student Master'!B:B,0)),"0"))</f>
        <v/>
      </c>
      <c r="L572" s="1" t="str">
        <f>IF(TRIM(D572)="","",IFERROR(INDEX('Student Master'!H:H,MATCH(D572,'Student Master'!B:B,0)),"0"))</f>
        <v/>
      </c>
      <c r="M572" s="1" t="str">
        <f>IF(TRIM(D572)="","",IFERROR(INDEX('Student Master'!N:N,MATCH(D572,'Student Master'!B:B,0)),"0"))</f>
        <v/>
      </c>
      <c r="N572" s="1" t="str">
        <f>IF(TRIM(D572)="","",IFERROR(INDEX('Student Master'!L:L,MATCH(D572,'Student Master'!B:B,0)),"0"))</f>
        <v/>
      </c>
    </row>
    <row r="573" spans="1:14" x14ac:dyDescent="0.35">
      <c r="A573" s="1">
        <v>572</v>
      </c>
      <c r="B573" s="9"/>
      <c r="C573" s="20"/>
      <c r="D573" s="20"/>
      <c r="E573" s="20"/>
      <c r="F573" s="10"/>
      <c r="G573" s="8" t="str">
        <f>IF(TRIM(D573)="","",IFERROR(INDEX('Student Master'!W:W,MATCH(D573,'Student Master'!B:B,0)),"0"))</f>
        <v/>
      </c>
      <c r="H573" s="11" t="str">
        <f t="shared" si="10"/>
        <v/>
      </c>
      <c r="I573" s="10"/>
      <c r="J573" s="1" t="str">
        <f>IF(TRIM(D573)="","",IFERROR(INDEX('Student Master'!C:C,MATCH(D573,'Student Master'!B:B,0)),"0"))</f>
        <v/>
      </c>
      <c r="K573" s="1" t="str">
        <f>IF(TRIM(D573)="","",IFERROR(INDEX('Student Master'!D:D,MATCH(D573,'Student Master'!B:B,0)),"0"))</f>
        <v/>
      </c>
      <c r="L573" s="1" t="str">
        <f>IF(TRIM(D573)="","",IFERROR(INDEX('Student Master'!H:H,MATCH(D573,'Student Master'!B:B,0)),"0"))</f>
        <v/>
      </c>
      <c r="M573" s="1" t="str">
        <f>IF(TRIM(D573)="","",IFERROR(INDEX('Student Master'!N:N,MATCH(D573,'Student Master'!B:B,0)),"0"))</f>
        <v/>
      </c>
      <c r="N573" s="1" t="str">
        <f>IF(TRIM(D573)="","",IFERROR(INDEX('Student Master'!L:L,MATCH(D573,'Student Master'!B:B,0)),"0"))</f>
        <v/>
      </c>
    </row>
    <row r="574" spans="1:14" x14ac:dyDescent="0.35">
      <c r="A574" s="1">
        <v>573</v>
      </c>
      <c r="B574" s="9"/>
      <c r="C574" s="20"/>
      <c r="D574" s="20"/>
      <c r="E574" s="20"/>
      <c r="F574" s="10"/>
      <c r="G574" s="8" t="str">
        <f>IF(TRIM(D574)="","",IFERROR(INDEX('Student Master'!W:W,MATCH(D574,'Student Master'!B:B,0)),"0"))</f>
        <v/>
      </c>
      <c r="H574" s="11" t="str">
        <f t="shared" si="10"/>
        <v/>
      </c>
      <c r="I574" s="10"/>
      <c r="J574" s="1" t="str">
        <f>IF(TRIM(D574)="","",IFERROR(INDEX('Student Master'!C:C,MATCH(D574,'Student Master'!B:B,0)),"0"))</f>
        <v/>
      </c>
      <c r="K574" s="1" t="str">
        <f>IF(TRIM(D574)="","",IFERROR(INDEX('Student Master'!D:D,MATCH(D574,'Student Master'!B:B,0)),"0"))</f>
        <v/>
      </c>
      <c r="L574" s="1" t="str">
        <f>IF(TRIM(D574)="","",IFERROR(INDEX('Student Master'!H:H,MATCH(D574,'Student Master'!B:B,0)),"0"))</f>
        <v/>
      </c>
      <c r="M574" s="1" t="str">
        <f>IF(TRIM(D574)="","",IFERROR(INDEX('Student Master'!N:N,MATCH(D574,'Student Master'!B:B,0)),"0"))</f>
        <v/>
      </c>
      <c r="N574" s="1" t="str">
        <f>IF(TRIM(D574)="","",IFERROR(INDEX('Student Master'!L:L,MATCH(D574,'Student Master'!B:B,0)),"0"))</f>
        <v/>
      </c>
    </row>
    <row r="575" spans="1:14" x14ac:dyDescent="0.35">
      <c r="A575" s="1">
        <v>574</v>
      </c>
      <c r="B575" s="9"/>
      <c r="C575" s="20"/>
      <c r="D575" s="20"/>
      <c r="E575" s="20"/>
      <c r="F575" s="10"/>
      <c r="G575" s="8" t="str">
        <f>IF(TRIM(D575)="","",IFERROR(INDEX('Student Master'!W:W,MATCH(D575,'Student Master'!B:B,0)),"0"))</f>
        <v/>
      </c>
      <c r="H575" s="11" t="str">
        <f t="shared" si="10"/>
        <v/>
      </c>
      <c r="I575" s="10"/>
      <c r="J575" s="1" t="str">
        <f>IF(TRIM(D575)="","",IFERROR(INDEX('Student Master'!C:C,MATCH(D575,'Student Master'!B:B,0)),"0"))</f>
        <v/>
      </c>
      <c r="K575" s="1" t="str">
        <f>IF(TRIM(D575)="","",IFERROR(INDEX('Student Master'!D:D,MATCH(D575,'Student Master'!B:B,0)),"0"))</f>
        <v/>
      </c>
      <c r="L575" s="1" t="str">
        <f>IF(TRIM(D575)="","",IFERROR(INDEX('Student Master'!H:H,MATCH(D575,'Student Master'!B:B,0)),"0"))</f>
        <v/>
      </c>
      <c r="M575" s="1" t="str">
        <f>IF(TRIM(D575)="","",IFERROR(INDEX('Student Master'!N:N,MATCH(D575,'Student Master'!B:B,0)),"0"))</f>
        <v/>
      </c>
      <c r="N575" s="1" t="str">
        <f>IF(TRIM(D575)="","",IFERROR(INDEX('Student Master'!L:L,MATCH(D575,'Student Master'!B:B,0)),"0"))</f>
        <v/>
      </c>
    </row>
    <row r="576" spans="1:14" x14ac:dyDescent="0.35">
      <c r="A576" s="1">
        <v>575</v>
      </c>
      <c r="B576" s="9"/>
      <c r="C576" s="20"/>
      <c r="D576" s="20"/>
      <c r="E576" s="20"/>
      <c r="F576" s="10"/>
      <c r="G576" s="8" t="str">
        <f>IF(TRIM(D576)="","",IFERROR(INDEX('Student Master'!W:W,MATCH(D576,'Student Master'!B:B,0)),"0"))</f>
        <v/>
      </c>
      <c r="H576" s="11" t="str">
        <f t="shared" si="10"/>
        <v/>
      </c>
      <c r="I576" s="10"/>
      <c r="J576" s="1" t="str">
        <f>IF(TRIM(D576)="","",IFERROR(INDEX('Student Master'!C:C,MATCH(D576,'Student Master'!B:B,0)),"0"))</f>
        <v/>
      </c>
      <c r="K576" s="1" t="str">
        <f>IF(TRIM(D576)="","",IFERROR(INDEX('Student Master'!D:D,MATCH(D576,'Student Master'!B:B,0)),"0"))</f>
        <v/>
      </c>
      <c r="L576" s="1" t="str">
        <f>IF(TRIM(D576)="","",IFERROR(INDEX('Student Master'!H:H,MATCH(D576,'Student Master'!B:B,0)),"0"))</f>
        <v/>
      </c>
      <c r="M576" s="1" t="str">
        <f>IF(TRIM(D576)="","",IFERROR(INDEX('Student Master'!N:N,MATCH(D576,'Student Master'!B:B,0)),"0"))</f>
        <v/>
      </c>
      <c r="N576" s="1" t="str">
        <f>IF(TRIM(D576)="","",IFERROR(INDEX('Student Master'!L:L,MATCH(D576,'Student Master'!B:B,0)),"0"))</f>
        <v/>
      </c>
    </row>
    <row r="577" spans="1:14" x14ac:dyDescent="0.35">
      <c r="A577" s="1">
        <v>576</v>
      </c>
      <c r="B577" s="9"/>
      <c r="C577" s="20"/>
      <c r="D577" s="20"/>
      <c r="E577" s="20"/>
      <c r="F577" s="10"/>
      <c r="G577" s="8" t="str">
        <f>IF(TRIM(D577)="","",IFERROR(INDEX('Student Master'!W:W,MATCH(D577,'Student Master'!B:B,0)),"0"))</f>
        <v/>
      </c>
      <c r="H577" s="11" t="str">
        <f t="shared" si="10"/>
        <v/>
      </c>
      <c r="I577" s="10"/>
      <c r="J577" s="1" t="str">
        <f>IF(TRIM(D577)="","",IFERROR(INDEX('Student Master'!C:C,MATCH(D577,'Student Master'!B:B,0)),"0"))</f>
        <v/>
      </c>
      <c r="K577" s="1" t="str">
        <f>IF(TRIM(D577)="","",IFERROR(INDEX('Student Master'!D:D,MATCH(D577,'Student Master'!B:B,0)),"0"))</f>
        <v/>
      </c>
      <c r="L577" s="1" t="str">
        <f>IF(TRIM(D577)="","",IFERROR(INDEX('Student Master'!H:H,MATCH(D577,'Student Master'!B:B,0)),"0"))</f>
        <v/>
      </c>
      <c r="M577" s="1" t="str">
        <f>IF(TRIM(D577)="","",IFERROR(INDEX('Student Master'!N:N,MATCH(D577,'Student Master'!B:B,0)),"0"))</f>
        <v/>
      </c>
      <c r="N577" s="1" t="str">
        <f>IF(TRIM(D577)="","",IFERROR(INDEX('Student Master'!L:L,MATCH(D577,'Student Master'!B:B,0)),"0"))</f>
        <v/>
      </c>
    </row>
    <row r="578" spans="1:14" x14ac:dyDescent="0.35">
      <c r="A578" s="1">
        <v>577</v>
      </c>
      <c r="B578" s="9"/>
      <c r="C578" s="20"/>
      <c r="D578" s="20"/>
      <c r="E578" s="20"/>
      <c r="F578" s="10"/>
      <c r="G578" s="8" t="str">
        <f>IF(TRIM(D578)="","",IFERROR(INDEX('Student Master'!W:W,MATCH(D578,'Student Master'!B:B,0)),"0"))</f>
        <v/>
      </c>
      <c r="H578" s="11" t="str">
        <f t="shared" si="10"/>
        <v/>
      </c>
      <c r="I578" s="10"/>
      <c r="J578" s="1" t="str">
        <f>IF(TRIM(D578)="","",IFERROR(INDEX('Student Master'!C:C,MATCH(D578,'Student Master'!B:B,0)),"0"))</f>
        <v/>
      </c>
      <c r="K578" s="1" t="str">
        <f>IF(TRIM(D578)="","",IFERROR(INDEX('Student Master'!D:D,MATCH(D578,'Student Master'!B:B,0)),"0"))</f>
        <v/>
      </c>
      <c r="L578" s="1" t="str">
        <f>IF(TRIM(D578)="","",IFERROR(INDEX('Student Master'!H:H,MATCH(D578,'Student Master'!B:B,0)),"0"))</f>
        <v/>
      </c>
      <c r="M578" s="1" t="str">
        <f>IF(TRIM(D578)="","",IFERROR(INDEX('Student Master'!N:N,MATCH(D578,'Student Master'!B:B,0)),"0"))</f>
        <v/>
      </c>
      <c r="N578" s="1" t="str">
        <f>IF(TRIM(D578)="","",IFERROR(INDEX('Student Master'!L:L,MATCH(D578,'Student Master'!B:B,0)),"0"))</f>
        <v/>
      </c>
    </row>
    <row r="579" spans="1:14" x14ac:dyDescent="0.35">
      <c r="A579" s="1">
        <v>578</v>
      </c>
      <c r="B579" s="9"/>
      <c r="C579" s="20"/>
      <c r="D579" s="20"/>
      <c r="E579" s="20"/>
      <c r="F579" s="10"/>
      <c r="G579" s="8" t="str">
        <f>IF(TRIM(D579)="","",IFERROR(INDEX('Student Master'!W:W,MATCH(D579,'Student Master'!B:B,0)),"0"))</f>
        <v/>
      </c>
      <c r="H579" s="11" t="str">
        <f t="shared" si="10"/>
        <v/>
      </c>
      <c r="I579" s="10"/>
      <c r="J579" s="1" t="str">
        <f>IF(TRIM(D579)="","",IFERROR(INDEX('Student Master'!C:C,MATCH(D579,'Student Master'!B:B,0)),"0"))</f>
        <v/>
      </c>
      <c r="K579" s="1" t="str">
        <f>IF(TRIM(D579)="","",IFERROR(INDEX('Student Master'!D:D,MATCH(D579,'Student Master'!B:B,0)),"0"))</f>
        <v/>
      </c>
      <c r="L579" s="1" t="str">
        <f>IF(TRIM(D579)="","",IFERROR(INDEX('Student Master'!H:H,MATCH(D579,'Student Master'!B:B,0)),"0"))</f>
        <v/>
      </c>
      <c r="M579" s="1" t="str">
        <f>IF(TRIM(D579)="","",IFERROR(INDEX('Student Master'!N:N,MATCH(D579,'Student Master'!B:B,0)),"0"))</f>
        <v/>
      </c>
      <c r="N579" s="1" t="str">
        <f>IF(TRIM(D579)="","",IFERROR(INDEX('Student Master'!L:L,MATCH(D579,'Student Master'!B:B,0)),"0"))</f>
        <v/>
      </c>
    </row>
    <row r="580" spans="1:14" x14ac:dyDescent="0.35">
      <c r="A580" s="1">
        <v>579</v>
      </c>
      <c r="B580" s="9"/>
      <c r="C580" s="20"/>
      <c r="D580" s="20"/>
      <c r="E580" s="20"/>
      <c r="F580" s="10"/>
      <c r="G580" s="8" t="str">
        <f>IF(TRIM(D580)="","",IFERROR(INDEX('Student Master'!W:W,MATCH(D580,'Student Master'!B:B,0)),"0"))</f>
        <v/>
      </c>
      <c r="H580" s="11" t="str">
        <f t="shared" ref="H580:H643" si="11">IF(TRIM(D580)="","",E580/G580)</f>
        <v/>
      </c>
      <c r="I580" s="10"/>
      <c r="J580" s="1" t="str">
        <f>IF(TRIM(D580)="","",IFERROR(INDEX('Student Master'!C:C,MATCH(D580,'Student Master'!B:B,0)),"0"))</f>
        <v/>
      </c>
      <c r="K580" s="1" t="str">
        <f>IF(TRIM(D580)="","",IFERROR(INDEX('Student Master'!D:D,MATCH(D580,'Student Master'!B:B,0)),"0"))</f>
        <v/>
      </c>
      <c r="L580" s="1" t="str">
        <f>IF(TRIM(D580)="","",IFERROR(INDEX('Student Master'!H:H,MATCH(D580,'Student Master'!B:B,0)),"0"))</f>
        <v/>
      </c>
      <c r="M580" s="1" t="str">
        <f>IF(TRIM(D580)="","",IFERROR(INDEX('Student Master'!N:N,MATCH(D580,'Student Master'!B:B,0)),"0"))</f>
        <v/>
      </c>
      <c r="N580" s="1" t="str">
        <f>IF(TRIM(D580)="","",IFERROR(INDEX('Student Master'!L:L,MATCH(D580,'Student Master'!B:B,0)),"0"))</f>
        <v/>
      </c>
    </row>
    <row r="581" spans="1:14" x14ac:dyDescent="0.35">
      <c r="A581" s="1">
        <v>580</v>
      </c>
      <c r="B581" s="9"/>
      <c r="C581" s="20"/>
      <c r="D581" s="20"/>
      <c r="E581" s="20"/>
      <c r="F581" s="10"/>
      <c r="G581" s="8" t="str">
        <f>IF(TRIM(D581)="","",IFERROR(INDEX('Student Master'!W:W,MATCH(D581,'Student Master'!B:B,0)),"0"))</f>
        <v/>
      </c>
      <c r="H581" s="11" t="str">
        <f t="shared" si="11"/>
        <v/>
      </c>
      <c r="I581" s="10"/>
      <c r="J581" s="1" t="str">
        <f>IF(TRIM(D581)="","",IFERROR(INDEX('Student Master'!C:C,MATCH(D581,'Student Master'!B:B,0)),"0"))</f>
        <v/>
      </c>
      <c r="K581" s="1" t="str">
        <f>IF(TRIM(D581)="","",IFERROR(INDEX('Student Master'!D:D,MATCH(D581,'Student Master'!B:B,0)),"0"))</f>
        <v/>
      </c>
      <c r="L581" s="1" t="str">
        <f>IF(TRIM(D581)="","",IFERROR(INDEX('Student Master'!H:H,MATCH(D581,'Student Master'!B:B,0)),"0"))</f>
        <v/>
      </c>
      <c r="M581" s="1" t="str">
        <f>IF(TRIM(D581)="","",IFERROR(INDEX('Student Master'!N:N,MATCH(D581,'Student Master'!B:B,0)),"0"))</f>
        <v/>
      </c>
      <c r="N581" s="1" t="str">
        <f>IF(TRIM(D581)="","",IFERROR(INDEX('Student Master'!L:L,MATCH(D581,'Student Master'!B:B,0)),"0"))</f>
        <v/>
      </c>
    </row>
    <row r="582" spans="1:14" x14ac:dyDescent="0.35">
      <c r="A582" s="1">
        <v>581</v>
      </c>
      <c r="B582" s="9"/>
      <c r="C582" s="20"/>
      <c r="D582" s="20"/>
      <c r="E582" s="20"/>
      <c r="F582" s="10"/>
      <c r="G582" s="8" t="str">
        <f>IF(TRIM(D582)="","",IFERROR(INDEX('Student Master'!W:W,MATCH(D582,'Student Master'!B:B,0)),"0"))</f>
        <v/>
      </c>
      <c r="H582" s="11" t="str">
        <f t="shared" si="11"/>
        <v/>
      </c>
      <c r="I582" s="10"/>
      <c r="J582" s="1" t="str">
        <f>IF(TRIM(D582)="","",IFERROR(INDEX('Student Master'!C:C,MATCH(D582,'Student Master'!B:B,0)),"0"))</f>
        <v/>
      </c>
      <c r="K582" s="1" t="str">
        <f>IF(TRIM(D582)="","",IFERROR(INDEX('Student Master'!D:D,MATCH(D582,'Student Master'!B:B,0)),"0"))</f>
        <v/>
      </c>
      <c r="L582" s="1" t="str">
        <f>IF(TRIM(D582)="","",IFERROR(INDEX('Student Master'!H:H,MATCH(D582,'Student Master'!B:B,0)),"0"))</f>
        <v/>
      </c>
      <c r="M582" s="1" t="str">
        <f>IF(TRIM(D582)="","",IFERROR(INDEX('Student Master'!N:N,MATCH(D582,'Student Master'!B:B,0)),"0"))</f>
        <v/>
      </c>
      <c r="N582" s="1" t="str">
        <f>IF(TRIM(D582)="","",IFERROR(INDEX('Student Master'!L:L,MATCH(D582,'Student Master'!B:B,0)),"0"))</f>
        <v/>
      </c>
    </row>
    <row r="583" spans="1:14" x14ac:dyDescent="0.35">
      <c r="A583" s="1">
        <v>582</v>
      </c>
      <c r="B583" s="9"/>
      <c r="C583" s="20"/>
      <c r="D583" s="20"/>
      <c r="E583" s="20"/>
      <c r="F583" s="10"/>
      <c r="G583" s="8" t="str">
        <f>IF(TRIM(D583)="","",IFERROR(INDEX('Student Master'!W:W,MATCH(D583,'Student Master'!B:B,0)),"0"))</f>
        <v/>
      </c>
      <c r="H583" s="11" t="str">
        <f t="shared" si="11"/>
        <v/>
      </c>
      <c r="I583" s="10"/>
      <c r="J583" s="1" t="str">
        <f>IF(TRIM(D583)="","",IFERROR(INDEX('Student Master'!C:C,MATCH(D583,'Student Master'!B:B,0)),"0"))</f>
        <v/>
      </c>
      <c r="K583" s="1" t="str">
        <f>IF(TRIM(D583)="","",IFERROR(INDEX('Student Master'!D:D,MATCH(D583,'Student Master'!B:B,0)),"0"))</f>
        <v/>
      </c>
      <c r="L583" s="1" t="str">
        <f>IF(TRIM(D583)="","",IFERROR(INDEX('Student Master'!H:H,MATCH(D583,'Student Master'!B:B,0)),"0"))</f>
        <v/>
      </c>
      <c r="M583" s="1" t="str">
        <f>IF(TRIM(D583)="","",IFERROR(INDEX('Student Master'!N:N,MATCH(D583,'Student Master'!B:B,0)),"0"))</f>
        <v/>
      </c>
      <c r="N583" s="1" t="str">
        <f>IF(TRIM(D583)="","",IFERROR(INDEX('Student Master'!L:L,MATCH(D583,'Student Master'!B:B,0)),"0"))</f>
        <v/>
      </c>
    </row>
    <row r="584" spans="1:14" x14ac:dyDescent="0.35">
      <c r="A584" s="1">
        <v>583</v>
      </c>
      <c r="B584" s="9"/>
      <c r="C584" s="20"/>
      <c r="D584" s="20"/>
      <c r="E584" s="20"/>
      <c r="F584" s="10"/>
      <c r="G584" s="8" t="str">
        <f>IF(TRIM(D584)="","",IFERROR(INDEX('Student Master'!W:W,MATCH(D584,'Student Master'!B:B,0)),"0"))</f>
        <v/>
      </c>
      <c r="H584" s="11" t="str">
        <f t="shared" si="11"/>
        <v/>
      </c>
      <c r="I584" s="10"/>
      <c r="J584" s="1" t="str">
        <f>IF(TRIM(D584)="","",IFERROR(INDEX('Student Master'!C:C,MATCH(D584,'Student Master'!B:B,0)),"0"))</f>
        <v/>
      </c>
      <c r="K584" s="1" t="str">
        <f>IF(TRIM(D584)="","",IFERROR(INDEX('Student Master'!D:D,MATCH(D584,'Student Master'!B:B,0)),"0"))</f>
        <v/>
      </c>
      <c r="L584" s="1" t="str">
        <f>IF(TRIM(D584)="","",IFERROR(INDEX('Student Master'!H:H,MATCH(D584,'Student Master'!B:B,0)),"0"))</f>
        <v/>
      </c>
      <c r="M584" s="1" t="str">
        <f>IF(TRIM(D584)="","",IFERROR(INDEX('Student Master'!N:N,MATCH(D584,'Student Master'!B:B,0)),"0"))</f>
        <v/>
      </c>
      <c r="N584" s="1" t="str">
        <f>IF(TRIM(D584)="","",IFERROR(INDEX('Student Master'!L:L,MATCH(D584,'Student Master'!B:B,0)),"0"))</f>
        <v/>
      </c>
    </row>
    <row r="585" spans="1:14" x14ac:dyDescent="0.35">
      <c r="A585" s="1">
        <v>584</v>
      </c>
      <c r="B585" s="9"/>
      <c r="C585" s="20"/>
      <c r="D585" s="20"/>
      <c r="E585" s="20"/>
      <c r="F585" s="10"/>
      <c r="G585" s="8" t="str">
        <f>IF(TRIM(D585)="","",IFERROR(INDEX('Student Master'!W:W,MATCH(D585,'Student Master'!B:B,0)),"0"))</f>
        <v/>
      </c>
      <c r="H585" s="11" t="str">
        <f t="shared" si="11"/>
        <v/>
      </c>
      <c r="I585" s="10"/>
      <c r="J585" s="1" t="str">
        <f>IF(TRIM(D585)="","",IFERROR(INDEX('Student Master'!C:C,MATCH(D585,'Student Master'!B:B,0)),"0"))</f>
        <v/>
      </c>
      <c r="K585" s="1" t="str">
        <f>IF(TRIM(D585)="","",IFERROR(INDEX('Student Master'!D:D,MATCH(D585,'Student Master'!B:B,0)),"0"))</f>
        <v/>
      </c>
      <c r="L585" s="1" t="str">
        <f>IF(TRIM(D585)="","",IFERROR(INDEX('Student Master'!H:H,MATCH(D585,'Student Master'!B:B,0)),"0"))</f>
        <v/>
      </c>
      <c r="M585" s="1" t="str">
        <f>IF(TRIM(D585)="","",IFERROR(INDEX('Student Master'!N:N,MATCH(D585,'Student Master'!B:B,0)),"0"))</f>
        <v/>
      </c>
      <c r="N585" s="1" t="str">
        <f>IF(TRIM(D585)="","",IFERROR(INDEX('Student Master'!L:L,MATCH(D585,'Student Master'!B:B,0)),"0"))</f>
        <v/>
      </c>
    </row>
    <row r="586" spans="1:14" x14ac:dyDescent="0.35">
      <c r="A586" s="1">
        <v>585</v>
      </c>
      <c r="B586" s="9"/>
      <c r="C586" s="20"/>
      <c r="D586" s="20"/>
      <c r="E586" s="20"/>
      <c r="F586" s="10"/>
      <c r="G586" s="8" t="str">
        <f>IF(TRIM(D586)="","",IFERROR(INDEX('Student Master'!W:W,MATCH(D586,'Student Master'!B:B,0)),"0"))</f>
        <v/>
      </c>
      <c r="H586" s="11" t="str">
        <f t="shared" si="11"/>
        <v/>
      </c>
      <c r="I586" s="10"/>
      <c r="J586" s="1" t="str">
        <f>IF(TRIM(D586)="","",IFERROR(INDEX('Student Master'!C:C,MATCH(D586,'Student Master'!B:B,0)),"0"))</f>
        <v/>
      </c>
      <c r="K586" s="1" t="str">
        <f>IF(TRIM(D586)="","",IFERROR(INDEX('Student Master'!D:D,MATCH(D586,'Student Master'!B:B,0)),"0"))</f>
        <v/>
      </c>
      <c r="L586" s="1" t="str">
        <f>IF(TRIM(D586)="","",IFERROR(INDEX('Student Master'!H:H,MATCH(D586,'Student Master'!B:B,0)),"0"))</f>
        <v/>
      </c>
      <c r="M586" s="1" t="str">
        <f>IF(TRIM(D586)="","",IFERROR(INDEX('Student Master'!N:N,MATCH(D586,'Student Master'!B:B,0)),"0"))</f>
        <v/>
      </c>
      <c r="N586" s="1" t="str">
        <f>IF(TRIM(D586)="","",IFERROR(INDEX('Student Master'!L:L,MATCH(D586,'Student Master'!B:B,0)),"0"))</f>
        <v/>
      </c>
    </row>
    <row r="587" spans="1:14" x14ac:dyDescent="0.35">
      <c r="A587" s="1">
        <v>586</v>
      </c>
      <c r="B587" s="9"/>
      <c r="C587" s="20"/>
      <c r="D587" s="20"/>
      <c r="E587" s="20"/>
      <c r="F587" s="10"/>
      <c r="G587" s="8" t="str">
        <f>IF(TRIM(D587)="","",IFERROR(INDEX('Student Master'!W:W,MATCH(D587,'Student Master'!B:B,0)),"0"))</f>
        <v/>
      </c>
      <c r="H587" s="11" t="str">
        <f t="shared" si="11"/>
        <v/>
      </c>
      <c r="I587" s="10"/>
      <c r="J587" s="1" t="str">
        <f>IF(TRIM(D587)="","",IFERROR(INDEX('Student Master'!C:C,MATCH(D587,'Student Master'!B:B,0)),"0"))</f>
        <v/>
      </c>
      <c r="K587" s="1" t="str">
        <f>IF(TRIM(D587)="","",IFERROR(INDEX('Student Master'!D:D,MATCH(D587,'Student Master'!B:B,0)),"0"))</f>
        <v/>
      </c>
      <c r="L587" s="1" t="str">
        <f>IF(TRIM(D587)="","",IFERROR(INDEX('Student Master'!H:H,MATCH(D587,'Student Master'!B:B,0)),"0"))</f>
        <v/>
      </c>
      <c r="M587" s="1" t="str">
        <f>IF(TRIM(D587)="","",IFERROR(INDEX('Student Master'!N:N,MATCH(D587,'Student Master'!B:B,0)),"0"))</f>
        <v/>
      </c>
      <c r="N587" s="1" t="str">
        <f>IF(TRIM(D587)="","",IFERROR(INDEX('Student Master'!L:L,MATCH(D587,'Student Master'!B:B,0)),"0"))</f>
        <v/>
      </c>
    </row>
    <row r="588" spans="1:14" x14ac:dyDescent="0.35">
      <c r="A588" s="1">
        <v>587</v>
      </c>
      <c r="B588" s="9"/>
      <c r="C588" s="20"/>
      <c r="D588" s="20"/>
      <c r="E588" s="20"/>
      <c r="F588" s="10"/>
      <c r="G588" s="8" t="str">
        <f>IF(TRIM(D588)="","",IFERROR(INDEX('Student Master'!W:W,MATCH(D588,'Student Master'!B:B,0)),"0"))</f>
        <v/>
      </c>
      <c r="H588" s="11" t="str">
        <f t="shared" si="11"/>
        <v/>
      </c>
      <c r="I588" s="10"/>
      <c r="J588" s="1" t="str">
        <f>IF(TRIM(D588)="","",IFERROR(INDEX('Student Master'!C:C,MATCH(D588,'Student Master'!B:B,0)),"0"))</f>
        <v/>
      </c>
      <c r="K588" s="1" t="str">
        <f>IF(TRIM(D588)="","",IFERROR(INDEX('Student Master'!D:D,MATCH(D588,'Student Master'!B:B,0)),"0"))</f>
        <v/>
      </c>
      <c r="L588" s="1" t="str">
        <f>IF(TRIM(D588)="","",IFERROR(INDEX('Student Master'!H:H,MATCH(D588,'Student Master'!B:B,0)),"0"))</f>
        <v/>
      </c>
      <c r="M588" s="1" t="str">
        <f>IF(TRIM(D588)="","",IFERROR(INDEX('Student Master'!N:N,MATCH(D588,'Student Master'!B:B,0)),"0"))</f>
        <v/>
      </c>
      <c r="N588" s="1" t="str">
        <f>IF(TRIM(D588)="","",IFERROR(INDEX('Student Master'!L:L,MATCH(D588,'Student Master'!B:B,0)),"0"))</f>
        <v/>
      </c>
    </row>
    <row r="589" spans="1:14" x14ac:dyDescent="0.35">
      <c r="A589" s="1">
        <v>588</v>
      </c>
      <c r="B589" s="9"/>
      <c r="C589" s="1"/>
      <c r="D589" s="1"/>
      <c r="E589" s="1"/>
      <c r="F589" s="10"/>
      <c r="G589" s="8" t="str">
        <f>IF(TRIM(D589)="","",IFERROR(INDEX('Student Master'!W:W,MATCH(D589,'Student Master'!B:B,0)),"0"))</f>
        <v/>
      </c>
      <c r="H589" s="11" t="str">
        <f t="shared" si="11"/>
        <v/>
      </c>
      <c r="I589" s="10"/>
      <c r="J589" s="1" t="str">
        <f>IF(TRIM(D589)="","",IFERROR(INDEX('Student Master'!C:C,MATCH(D589,'Student Master'!B:B,0)),"0"))</f>
        <v/>
      </c>
      <c r="K589" s="1" t="str">
        <f>IF(TRIM(D589)="","",IFERROR(INDEX('Student Master'!D:D,MATCH(D589,'Student Master'!B:B,0)),"0"))</f>
        <v/>
      </c>
      <c r="L589" s="1" t="str">
        <f>IF(TRIM(D589)="","",IFERROR(INDEX('Student Master'!H:H,MATCH(D589,'Student Master'!B:B,0)),"0"))</f>
        <v/>
      </c>
      <c r="M589" s="1" t="str">
        <f>IF(TRIM(D589)="","",IFERROR(INDEX('Student Master'!N:N,MATCH(D589,'Student Master'!B:B,0)),"0"))</f>
        <v/>
      </c>
      <c r="N589" s="1" t="str">
        <f>IF(TRIM(D589)="","",IFERROR(INDEX('Student Master'!L:L,MATCH(D589,'Student Master'!B:B,0)),"0"))</f>
        <v/>
      </c>
    </row>
    <row r="590" spans="1:14" x14ac:dyDescent="0.35">
      <c r="A590" s="1">
        <v>589</v>
      </c>
      <c r="B590" s="9"/>
      <c r="C590" s="20"/>
      <c r="D590" s="20"/>
      <c r="E590" s="20"/>
      <c r="F590" s="10"/>
      <c r="G590" s="8" t="str">
        <f>IF(TRIM(D590)="","",IFERROR(INDEX('Student Master'!W:W,MATCH(D590,'Student Master'!B:B,0)),"0"))</f>
        <v/>
      </c>
      <c r="H590" s="11" t="str">
        <f t="shared" si="11"/>
        <v/>
      </c>
      <c r="I590" s="10"/>
      <c r="J590" s="1" t="str">
        <f>IF(TRIM(D590)="","",IFERROR(INDEX('Student Master'!C:C,MATCH(D590,'Student Master'!B:B,0)),"0"))</f>
        <v/>
      </c>
      <c r="K590" s="1" t="str">
        <f>IF(TRIM(D590)="","",IFERROR(INDEX('Student Master'!D:D,MATCH(D590,'Student Master'!B:B,0)),"0"))</f>
        <v/>
      </c>
      <c r="L590" s="1" t="str">
        <f>IF(TRIM(D590)="","",IFERROR(INDEX('Student Master'!H:H,MATCH(D590,'Student Master'!B:B,0)),"0"))</f>
        <v/>
      </c>
      <c r="M590" s="1" t="str">
        <f>IF(TRIM(D590)="","",IFERROR(INDEX('Student Master'!N:N,MATCH(D590,'Student Master'!B:B,0)),"0"))</f>
        <v/>
      </c>
      <c r="N590" s="1" t="str">
        <f>IF(TRIM(D590)="","",IFERROR(INDEX('Student Master'!L:L,MATCH(D590,'Student Master'!B:B,0)),"0"))</f>
        <v/>
      </c>
    </row>
    <row r="591" spans="1:14" x14ac:dyDescent="0.35">
      <c r="A591" s="1">
        <v>590</v>
      </c>
      <c r="B591" s="9"/>
      <c r="C591" s="20"/>
      <c r="D591" s="20"/>
      <c r="E591" s="20"/>
      <c r="F591" s="10"/>
      <c r="G591" s="8" t="str">
        <f>IF(TRIM(D591)="","",IFERROR(INDEX('Student Master'!W:W,MATCH(D591,'Student Master'!B:B,0)),"0"))</f>
        <v/>
      </c>
      <c r="H591" s="11" t="str">
        <f t="shared" si="11"/>
        <v/>
      </c>
      <c r="I591" s="10"/>
      <c r="J591" s="1" t="str">
        <f>IF(TRIM(D591)="","",IFERROR(INDEX('Student Master'!C:C,MATCH(D591,'Student Master'!B:B,0)),"0"))</f>
        <v/>
      </c>
      <c r="K591" s="1" t="str">
        <f>IF(TRIM(D591)="","",IFERROR(INDEX('Student Master'!D:D,MATCH(D591,'Student Master'!B:B,0)),"0"))</f>
        <v/>
      </c>
      <c r="L591" s="1" t="str">
        <f>IF(TRIM(D591)="","",IFERROR(INDEX('Student Master'!H:H,MATCH(D591,'Student Master'!B:B,0)),"0"))</f>
        <v/>
      </c>
      <c r="M591" s="1" t="str">
        <f>IF(TRIM(D591)="","",IFERROR(INDEX('Student Master'!N:N,MATCH(D591,'Student Master'!B:B,0)),"0"))</f>
        <v/>
      </c>
      <c r="N591" s="1" t="str">
        <f>IF(TRIM(D591)="","",IFERROR(INDEX('Student Master'!L:L,MATCH(D591,'Student Master'!B:B,0)),"0"))</f>
        <v/>
      </c>
    </row>
    <row r="592" spans="1:14" x14ac:dyDescent="0.35">
      <c r="A592" s="1">
        <v>591</v>
      </c>
      <c r="B592" s="9"/>
      <c r="C592" s="20"/>
      <c r="D592" s="20"/>
      <c r="E592" s="20"/>
      <c r="F592" s="10"/>
      <c r="G592" s="8" t="str">
        <f>IF(TRIM(D592)="","",IFERROR(INDEX('Student Master'!W:W,MATCH(D592,'Student Master'!B:B,0)),"0"))</f>
        <v/>
      </c>
      <c r="H592" s="11" t="str">
        <f t="shared" si="11"/>
        <v/>
      </c>
      <c r="I592" s="10"/>
      <c r="J592" s="1" t="str">
        <f>IF(TRIM(D592)="","",IFERROR(INDEX('Student Master'!C:C,MATCH(D592,'Student Master'!B:B,0)),"0"))</f>
        <v/>
      </c>
      <c r="K592" s="1" t="str">
        <f>IF(TRIM(D592)="","",IFERROR(INDEX('Student Master'!D:D,MATCH(D592,'Student Master'!B:B,0)),"0"))</f>
        <v/>
      </c>
      <c r="L592" s="1" t="str">
        <f>IF(TRIM(D592)="","",IFERROR(INDEX('Student Master'!H:H,MATCH(D592,'Student Master'!B:B,0)),"0"))</f>
        <v/>
      </c>
      <c r="M592" s="1" t="str">
        <f>IF(TRIM(D592)="","",IFERROR(INDEX('Student Master'!N:N,MATCH(D592,'Student Master'!B:B,0)),"0"))</f>
        <v/>
      </c>
      <c r="N592" s="1" t="str">
        <f>IF(TRIM(D592)="","",IFERROR(INDEX('Student Master'!L:L,MATCH(D592,'Student Master'!B:B,0)),"0"))</f>
        <v/>
      </c>
    </row>
    <row r="593" spans="1:14" x14ac:dyDescent="0.35">
      <c r="A593" s="1">
        <v>592</v>
      </c>
      <c r="B593" s="9"/>
      <c r="C593" s="20"/>
      <c r="D593" s="20"/>
      <c r="E593" s="20"/>
      <c r="F593" s="10"/>
      <c r="G593" s="8" t="str">
        <f>IF(TRIM(D593)="","",IFERROR(INDEX('Student Master'!W:W,MATCH(D593,'Student Master'!B:B,0)),"0"))</f>
        <v/>
      </c>
      <c r="H593" s="11" t="str">
        <f t="shared" si="11"/>
        <v/>
      </c>
      <c r="I593" s="10"/>
      <c r="J593" s="1" t="str">
        <f>IF(TRIM(D593)="","",IFERROR(INDEX('Student Master'!C:C,MATCH(D593,'Student Master'!B:B,0)),"0"))</f>
        <v/>
      </c>
      <c r="K593" s="1" t="str">
        <f>IF(TRIM(D593)="","",IFERROR(INDEX('Student Master'!D:D,MATCH(D593,'Student Master'!B:B,0)),"0"))</f>
        <v/>
      </c>
      <c r="L593" s="1" t="str">
        <f>IF(TRIM(D593)="","",IFERROR(INDEX('Student Master'!H:H,MATCH(D593,'Student Master'!B:B,0)),"0"))</f>
        <v/>
      </c>
      <c r="M593" s="1" t="str">
        <f>IF(TRIM(D593)="","",IFERROR(INDEX('Student Master'!N:N,MATCH(D593,'Student Master'!B:B,0)),"0"))</f>
        <v/>
      </c>
      <c r="N593" s="1" t="str">
        <f>IF(TRIM(D593)="","",IFERROR(INDEX('Student Master'!L:L,MATCH(D593,'Student Master'!B:B,0)),"0"))</f>
        <v/>
      </c>
    </row>
    <row r="594" spans="1:14" x14ac:dyDescent="0.35">
      <c r="A594" s="1">
        <v>593</v>
      </c>
      <c r="B594" s="9"/>
      <c r="C594" s="20"/>
      <c r="D594" s="20"/>
      <c r="E594" s="20"/>
      <c r="F594" s="10"/>
      <c r="G594" s="8" t="str">
        <f>IF(TRIM(D594)="","",IFERROR(INDEX('Student Master'!W:W,MATCH(D594,'Student Master'!B:B,0)),"0"))</f>
        <v/>
      </c>
      <c r="H594" s="11" t="str">
        <f t="shared" si="11"/>
        <v/>
      </c>
      <c r="I594" s="10"/>
      <c r="J594" s="1" t="str">
        <f>IF(TRIM(D594)="","",IFERROR(INDEX('Student Master'!C:C,MATCH(D594,'Student Master'!B:B,0)),"0"))</f>
        <v/>
      </c>
      <c r="K594" s="1" t="str">
        <f>IF(TRIM(D594)="","",IFERROR(INDEX('Student Master'!D:D,MATCH(D594,'Student Master'!B:B,0)),"0"))</f>
        <v/>
      </c>
      <c r="L594" s="1" t="str">
        <f>IF(TRIM(D594)="","",IFERROR(INDEX('Student Master'!H:H,MATCH(D594,'Student Master'!B:B,0)),"0"))</f>
        <v/>
      </c>
      <c r="M594" s="1" t="str">
        <f>IF(TRIM(D594)="","",IFERROR(INDEX('Student Master'!N:N,MATCH(D594,'Student Master'!B:B,0)),"0"))</f>
        <v/>
      </c>
      <c r="N594" s="1" t="str">
        <f>IF(TRIM(D594)="","",IFERROR(INDEX('Student Master'!L:L,MATCH(D594,'Student Master'!B:B,0)),"0"))</f>
        <v/>
      </c>
    </row>
    <row r="595" spans="1:14" x14ac:dyDescent="0.35">
      <c r="A595" s="1">
        <v>594</v>
      </c>
      <c r="B595" s="9"/>
      <c r="C595" s="20"/>
      <c r="D595" s="20"/>
      <c r="E595" s="20"/>
      <c r="F595" s="10"/>
      <c r="G595" s="8" t="str">
        <f>IF(TRIM(D595)="","",IFERROR(INDEX('Student Master'!W:W,MATCH(D595,'Student Master'!B:B,0)),"0"))</f>
        <v/>
      </c>
      <c r="H595" s="11" t="str">
        <f t="shared" si="11"/>
        <v/>
      </c>
      <c r="I595" s="10"/>
      <c r="J595" s="1" t="str">
        <f>IF(TRIM(D595)="","",IFERROR(INDEX('Student Master'!C:C,MATCH(D595,'Student Master'!B:B,0)),"0"))</f>
        <v/>
      </c>
      <c r="K595" s="1" t="str">
        <f>IF(TRIM(D595)="","",IFERROR(INDEX('Student Master'!D:D,MATCH(D595,'Student Master'!B:B,0)),"0"))</f>
        <v/>
      </c>
      <c r="L595" s="1" t="str">
        <f>IF(TRIM(D595)="","",IFERROR(INDEX('Student Master'!H:H,MATCH(D595,'Student Master'!B:B,0)),"0"))</f>
        <v/>
      </c>
      <c r="M595" s="1" t="str">
        <f>IF(TRIM(D595)="","",IFERROR(INDEX('Student Master'!N:N,MATCH(D595,'Student Master'!B:B,0)),"0"))</f>
        <v/>
      </c>
      <c r="N595" s="1" t="str">
        <f>IF(TRIM(D595)="","",IFERROR(INDEX('Student Master'!L:L,MATCH(D595,'Student Master'!B:B,0)),"0"))</f>
        <v/>
      </c>
    </row>
    <row r="596" spans="1:14" x14ac:dyDescent="0.35">
      <c r="A596" s="1">
        <v>595</v>
      </c>
      <c r="B596" s="9"/>
      <c r="C596" s="20"/>
      <c r="D596" s="20"/>
      <c r="E596" s="20"/>
      <c r="F596" s="10"/>
      <c r="G596" s="8" t="str">
        <f>IF(TRIM(D596)="","",IFERROR(INDEX('Student Master'!W:W,MATCH(D596,'Student Master'!B:B,0)),"0"))</f>
        <v/>
      </c>
      <c r="H596" s="11" t="str">
        <f t="shared" si="11"/>
        <v/>
      </c>
      <c r="I596" s="10"/>
      <c r="J596" s="1" t="str">
        <f>IF(TRIM(D596)="","",IFERROR(INDEX('Student Master'!C:C,MATCH(D596,'Student Master'!B:B,0)),"0"))</f>
        <v/>
      </c>
      <c r="K596" s="1" t="str">
        <f>IF(TRIM(D596)="","",IFERROR(INDEX('Student Master'!D:D,MATCH(D596,'Student Master'!B:B,0)),"0"))</f>
        <v/>
      </c>
      <c r="L596" s="1" t="str">
        <f>IF(TRIM(D596)="","",IFERROR(INDEX('Student Master'!H:H,MATCH(D596,'Student Master'!B:B,0)),"0"))</f>
        <v/>
      </c>
      <c r="M596" s="1" t="str">
        <f>IF(TRIM(D596)="","",IFERROR(INDEX('Student Master'!N:N,MATCH(D596,'Student Master'!B:B,0)),"0"))</f>
        <v/>
      </c>
      <c r="N596" s="1" t="str">
        <f>IF(TRIM(D596)="","",IFERROR(INDEX('Student Master'!L:L,MATCH(D596,'Student Master'!B:B,0)),"0"))</f>
        <v/>
      </c>
    </row>
    <row r="597" spans="1:14" x14ac:dyDescent="0.35">
      <c r="A597" s="1">
        <v>596</v>
      </c>
      <c r="B597" s="9"/>
      <c r="C597" s="20"/>
      <c r="D597" s="20"/>
      <c r="E597" s="20"/>
      <c r="F597" s="10"/>
      <c r="G597" s="8" t="str">
        <f>IF(TRIM(D597)="","",IFERROR(INDEX('Student Master'!W:W,MATCH(D597,'Student Master'!B:B,0)),"0"))</f>
        <v/>
      </c>
      <c r="H597" s="11" t="str">
        <f t="shared" si="11"/>
        <v/>
      </c>
      <c r="I597" s="10"/>
      <c r="J597" s="1" t="str">
        <f>IF(TRIM(D597)="","",IFERROR(INDEX('Student Master'!C:C,MATCH(D597,'Student Master'!B:B,0)),"0"))</f>
        <v/>
      </c>
      <c r="K597" s="1" t="str">
        <f>IF(TRIM(D597)="","",IFERROR(INDEX('Student Master'!D:D,MATCH(D597,'Student Master'!B:B,0)),"0"))</f>
        <v/>
      </c>
      <c r="L597" s="1" t="str">
        <f>IF(TRIM(D597)="","",IFERROR(INDEX('Student Master'!H:H,MATCH(D597,'Student Master'!B:B,0)),"0"))</f>
        <v/>
      </c>
      <c r="M597" s="1" t="str">
        <f>IF(TRIM(D597)="","",IFERROR(INDEX('Student Master'!N:N,MATCH(D597,'Student Master'!B:B,0)),"0"))</f>
        <v/>
      </c>
      <c r="N597" s="1" t="str">
        <f>IF(TRIM(D597)="","",IFERROR(INDEX('Student Master'!L:L,MATCH(D597,'Student Master'!B:B,0)),"0"))</f>
        <v/>
      </c>
    </row>
    <row r="598" spans="1:14" x14ac:dyDescent="0.35">
      <c r="A598" s="1">
        <v>597</v>
      </c>
      <c r="B598" s="9"/>
      <c r="C598" s="20"/>
      <c r="D598" s="20"/>
      <c r="E598" s="20"/>
      <c r="F598" s="10"/>
      <c r="G598" s="8" t="str">
        <f>IF(TRIM(D598)="","",IFERROR(INDEX('Student Master'!W:W,MATCH(D598,'Student Master'!B:B,0)),"0"))</f>
        <v/>
      </c>
      <c r="H598" s="11" t="str">
        <f t="shared" si="11"/>
        <v/>
      </c>
      <c r="I598" s="10"/>
      <c r="J598" s="1" t="str">
        <f>IF(TRIM(D598)="","",IFERROR(INDEX('Student Master'!C:C,MATCH(D598,'Student Master'!B:B,0)),"0"))</f>
        <v/>
      </c>
      <c r="K598" s="1" t="str">
        <f>IF(TRIM(D598)="","",IFERROR(INDEX('Student Master'!D:D,MATCH(D598,'Student Master'!B:B,0)),"0"))</f>
        <v/>
      </c>
      <c r="L598" s="1" t="str">
        <f>IF(TRIM(D598)="","",IFERROR(INDEX('Student Master'!H:H,MATCH(D598,'Student Master'!B:B,0)),"0"))</f>
        <v/>
      </c>
      <c r="M598" s="1" t="str">
        <f>IF(TRIM(D598)="","",IFERROR(INDEX('Student Master'!N:N,MATCH(D598,'Student Master'!B:B,0)),"0"))</f>
        <v/>
      </c>
      <c r="N598" s="1" t="str">
        <f>IF(TRIM(D598)="","",IFERROR(INDEX('Student Master'!L:L,MATCH(D598,'Student Master'!B:B,0)),"0"))</f>
        <v/>
      </c>
    </row>
    <row r="599" spans="1:14" x14ac:dyDescent="0.35">
      <c r="A599" s="1">
        <v>598</v>
      </c>
      <c r="B599" s="9"/>
      <c r="C599" s="20"/>
      <c r="D599" s="20"/>
      <c r="E599" s="20"/>
      <c r="F599" s="10"/>
      <c r="G599" s="8" t="str">
        <f>IF(TRIM(D599)="","",IFERROR(INDEX('Student Master'!W:W,MATCH(D599,'Student Master'!B:B,0)),"0"))</f>
        <v/>
      </c>
      <c r="H599" s="11" t="str">
        <f t="shared" si="11"/>
        <v/>
      </c>
      <c r="I599" s="10"/>
      <c r="J599" s="1" t="str">
        <f>IF(TRIM(D599)="","",IFERROR(INDEX('Student Master'!C:C,MATCH(D599,'Student Master'!B:B,0)),"0"))</f>
        <v/>
      </c>
      <c r="K599" s="1" t="str">
        <f>IF(TRIM(D599)="","",IFERROR(INDEX('Student Master'!D:D,MATCH(D599,'Student Master'!B:B,0)),"0"))</f>
        <v/>
      </c>
      <c r="L599" s="1" t="str">
        <f>IF(TRIM(D599)="","",IFERROR(INDEX('Student Master'!H:H,MATCH(D599,'Student Master'!B:B,0)),"0"))</f>
        <v/>
      </c>
      <c r="M599" s="1" t="str">
        <f>IF(TRIM(D599)="","",IFERROR(INDEX('Student Master'!N:N,MATCH(D599,'Student Master'!B:B,0)),"0"))</f>
        <v/>
      </c>
      <c r="N599" s="1" t="str">
        <f>IF(TRIM(D599)="","",IFERROR(INDEX('Student Master'!L:L,MATCH(D599,'Student Master'!B:B,0)),"0"))</f>
        <v/>
      </c>
    </row>
    <row r="600" spans="1:14" x14ac:dyDescent="0.35">
      <c r="A600" s="1">
        <v>599</v>
      </c>
      <c r="B600" s="9"/>
      <c r="C600" s="20"/>
      <c r="D600" s="20"/>
      <c r="E600" s="20"/>
      <c r="F600" s="10"/>
      <c r="G600" s="8" t="str">
        <f>IF(TRIM(D600)="","",IFERROR(INDEX('Student Master'!W:W,MATCH(D600,'Student Master'!B:B,0)),"0"))</f>
        <v/>
      </c>
      <c r="H600" s="11" t="str">
        <f t="shared" si="11"/>
        <v/>
      </c>
      <c r="I600" s="10"/>
      <c r="J600" s="1" t="str">
        <f>IF(TRIM(D600)="","",IFERROR(INDEX('Student Master'!C:C,MATCH(D600,'Student Master'!B:B,0)),"0"))</f>
        <v/>
      </c>
      <c r="K600" s="1" t="str">
        <f>IF(TRIM(D600)="","",IFERROR(INDEX('Student Master'!D:D,MATCH(D600,'Student Master'!B:B,0)),"0"))</f>
        <v/>
      </c>
      <c r="L600" s="1" t="str">
        <f>IF(TRIM(D600)="","",IFERROR(INDEX('Student Master'!H:H,MATCH(D600,'Student Master'!B:B,0)),"0"))</f>
        <v/>
      </c>
      <c r="M600" s="1" t="str">
        <f>IF(TRIM(D600)="","",IFERROR(INDEX('Student Master'!N:N,MATCH(D600,'Student Master'!B:B,0)),"0"))</f>
        <v/>
      </c>
      <c r="N600" s="1" t="str">
        <f>IF(TRIM(D600)="","",IFERROR(INDEX('Student Master'!L:L,MATCH(D600,'Student Master'!B:B,0)),"0"))</f>
        <v/>
      </c>
    </row>
    <row r="601" spans="1:14" x14ac:dyDescent="0.35">
      <c r="A601" s="1">
        <v>600</v>
      </c>
      <c r="B601" s="21"/>
      <c r="C601" s="20"/>
      <c r="D601" s="20"/>
      <c r="E601" s="20"/>
      <c r="F601" s="10"/>
      <c r="G601" s="8" t="str">
        <f>IF(TRIM(D601)="","",IFERROR(INDEX('Student Master'!W:W,MATCH(D601,'Student Master'!B:B,0)),"0"))</f>
        <v/>
      </c>
      <c r="H601" s="11" t="str">
        <f t="shared" si="11"/>
        <v/>
      </c>
      <c r="I601" s="10"/>
      <c r="J601" s="1" t="str">
        <f>IF(TRIM(D601)="","",IFERROR(INDEX('Student Master'!C:C,MATCH(D601,'Student Master'!B:B,0)),"0"))</f>
        <v/>
      </c>
      <c r="K601" s="1" t="str">
        <f>IF(TRIM(D601)="","",IFERROR(INDEX('Student Master'!D:D,MATCH(D601,'Student Master'!B:B,0)),"0"))</f>
        <v/>
      </c>
      <c r="L601" s="1" t="str">
        <f>IF(TRIM(D601)="","",IFERROR(INDEX('Student Master'!H:H,MATCH(D601,'Student Master'!B:B,0)),"0"))</f>
        <v/>
      </c>
      <c r="M601" s="1" t="str">
        <f>IF(TRIM(D601)="","",IFERROR(INDEX('Student Master'!N:N,MATCH(D601,'Student Master'!B:B,0)),"0"))</f>
        <v/>
      </c>
      <c r="N601" s="1" t="str">
        <f>IF(TRIM(D601)="","",IFERROR(INDEX('Student Master'!L:L,MATCH(D601,'Student Master'!B:B,0)),"0"))</f>
        <v/>
      </c>
    </row>
    <row r="602" spans="1:14" x14ac:dyDescent="0.35">
      <c r="A602" s="1">
        <v>601</v>
      </c>
      <c r="B602" s="21"/>
      <c r="C602" s="20"/>
      <c r="D602" s="20"/>
      <c r="E602" s="20"/>
      <c r="F602" s="10"/>
      <c r="G602" s="8" t="str">
        <f>IF(TRIM(D602)="","",IFERROR(INDEX('Student Master'!W:W,MATCH(D602,'Student Master'!B:B,0)),"0"))</f>
        <v/>
      </c>
      <c r="H602" s="11" t="str">
        <f t="shared" si="11"/>
        <v/>
      </c>
      <c r="I602" s="10"/>
      <c r="J602" s="1" t="str">
        <f>IF(TRIM(D602)="","",IFERROR(INDEX('Student Master'!C:C,MATCH(D602,'Student Master'!B:B,0)),"0"))</f>
        <v/>
      </c>
      <c r="K602" s="1" t="str">
        <f>IF(TRIM(D602)="","",IFERROR(INDEX('Student Master'!D:D,MATCH(D602,'Student Master'!B:B,0)),"0"))</f>
        <v/>
      </c>
      <c r="L602" s="1" t="str">
        <f>IF(TRIM(D602)="","",IFERROR(INDEX('Student Master'!H:H,MATCH(D602,'Student Master'!B:B,0)),"0"))</f>
        <v/>
      </c>
      <c r="M602" s="1" t="str">
        <f>IF(TRIM(D602)="","",IFERROR(INDEX('Student Master'!N:N,MATCH(D602,'Student Master'!B:B,0)),"0"))</f>
        <v/>
      </c>
      <c r="N602" s="1" t="str">
        <f>IF(TRIM(D602)="","",IFERROR(INDEX('Student Master'!L:L,MATCH(D602,'Student Master'!B:B,0)),"0"))</f>
        <v/>
      </c>
    </row>
    <row r="603" spans="1:14" x14ac:dyDescent="0.35">
      <c r="A603" s="1">
        <v>602</v>
      </c>
      <c r="B603" s="9"/>
      <c r="C603" s="20"/>
      <c r="D603" s="20"/>
      <c r="E603" s="20"/>
      <c r="F603" s="10"/>
      <c r="G603" s="8" t="str">
        <f>IF(TRIM(D603)="","",IFERROR(INDEX('Student Master'!W:W,MATCH(D603,'Student Master'!B:B,0)),"0"))</f>
        <v/>
      </c>
      <c r="H603" s="11" t="str">
        <f t="shared" si="11"/>
        <v/>
      </c>
      <c r="I603" s="10"/>
      <c r="J603" s="1" t="str">
        <f>IF(TRIM(D603)="","",IFERROR(INDEX('Student Master'!C:C,MATCH(D603,'Student Master'!B:B,0)),"0"))</f>
        <v/>
      </c>
      <c r="K603" s="1" t="str">
        <f>IF(TRIM(D603)="","",IFERROR(INDEX('Student Master'!D:D,MATCH(D603,'Student Master'!B:B,0)),"0"))</f>
        <v/>
      </c>
      <c r="L603" s="1" t="str">
        <f>IF(TRIM(D603)="","",IFERROR(INDEX('Student Master'!H:H,MATCH(D603,'Student Master'!B:B,0)),"0"))</f>
        <v/>
      </c>
      <c r="M603" s="1" t="str">
        <f>IF(TRIM(D603)="","",IFERROR(INDEX('Student Master'!N:N,MATCH(D603,'Student Master'!B:B,0)),"0"))</f>
        <v/>
      </c>
      <c r="N603" s="1" t="str">
        <f>IF(TRIM(D603)="","",IFERROR(INDEX('Student Master'!L:L,MATCH(D603,'Student Master'!B:B,0)),"0"))</f>
        <v/>
      </c>
    </row>
    <row r="604" spans="1:14" x14ac:dyDescent="0.35">
      <c r="A604" s="1">
        <v>603</v>
      </c>
      <c r="B604" s="9"/>
      <c r="C604" s="20"/>
      <c r="D604" s="20"/>
      <c r="E604" s="20"/>
      <c r="F604" s="10"/>
      <c r="G604" s="8" t="str">
        <f>IF(TRIM(D604)="","",IFERROR(INDEX('Student Master'!W:W,MATCH(D604,'Student Master'!B:B,0)),"0"))</f>
        <v/>
      </c>
      <c r="H604" s="11" t="str">
        <f t="shared" si="11"/>
        <v/>
      </c>
      <c r="I604" s="10"/>
      <c r="J604" s="1" t="str">
        <f>IF(TRIM(D604)="","",IFERROR(INDEX('Student Master'!C:C,MATCH(D604,'Student Master'!B:B,0)),"0"))</f>
        <v/>
      </c>
      <c r="K604" s="1" t="str">
        <f>IF(TRIM(D604)="","",IFERROR(INDEX('Student Master'!D:D,MATCH(D604,'Student Master'!B:B,0)),"0"))</f>
        <v/>
      </c>
      <c r="L604" s="1" t="str">
        <f>IF(TRIM(D604)="","",IFERROR(INDEX('Student Master'!H:H,MATCH(D604,'Student Master'!B:B,0)),"0"))</f>
        <v/>
      </c>
      <c r="M604" s="1" t="str">
        <f>IF(TRIM(D604)="","",IFERROR(INDEX('Student Master'!N:N,MATCH(D604,'Student Master'!B:B,0)),"0"))</f>
        <v/>
      </c>
      <c r="N604" s="1" t="str">
        <f>IF(TRIM(D604)="","",IFERROR(INDEX('Student Master'!L:L,MATCH(D604,'Student Master'!B:B,0)),"0"))</f>
        <v/>
      </c>
    </row>
    <row r="605" spans="1:14" x14ac:dyDescent="0.35">
      <c r="A605" s="1">
        <v>604</v>
      </c>
      <c r="B605" s="9"/>
      <c r="C605" s="20"/>
      <c r="D605" s="20"/>
      <c r="E605" s="20"/>
      <c r="F605" s="10"/>
      <c r="G605" s="8" t="str">
        <f>IF(TRIM(D605)="","",IFERROR(INDEX('Student Master'!W:W,MATCH(D605,'Student Master'!B:B,0)),"0"))</f>
        <v/>
      </c>
      <c r="H605" s="11" t="str">
        <f t="shared" si="11"/>
        <v/>
      </c>
      <c r="I605" s="10"/>
      <c r="J605" s="1" t="str">
        <f>IF(TRIM(D605)="","",IFERROR(INDEX('Student Master'!C:C,MATCH(D605,'Student Master'!B:B,0)),"0"))</f>
        <v/>
      </c>
      <c r="K605" s="1" t="str">
        <f>IF(TRIM(D605)="","",IFERROR(INDEX('Student Master'!D:D,MATCH(D605,'Student Master'!B:B,0)),"0"))</f>
        <v/>
      </c>
      <c r="L605" s="1" t="str">
        <f>IF(TRIM(D605)="","",IFERROR(INDEX('Student Master'!H:H,MATCH(D605,'Student Master'!B:B,0)),"0"))</f>
        <v/>
      </c>
      <c r="M605" s="1" t="str">
        <f>IF(TRIM(D605)="","",IFERROR(INDEX('Student Master'!N:N,MATCH(D605,'Student Master'!B:B,0)),"0"))</f>
        <v/>
      </c>
      <c r="N605" s="1" t="str">
        <f>IF(TRIM(D605)="","",IFERROR(INDEX('Student Master'!L:L,MATCH(D605,'Student Master'!B:B,0)),"0"))</f>
        <v/>
      </c>
    </row>
    <row r="606" spans="1:14" x14ac:dyDescent="0.35">
      <c r="A606" s="1">
        <v>605</v>
      </c>
      <c r="B606" s="9"/>
      <c r="C606" s="20"/>
      <c r="D606" s="20"/>
      <c r="E606" s="20"/>
      <c r="F606" s="10"/>
      <c r="G606" s="8" t="str">
        <f>IF(TRIM(D606)="","",IFERROR(INDEX('Student Master'!W:W,MATCH(D606,'Student Master'!B:B,0)),"0"))</f>
        <v/>
      </c>
      <c r="H606" s="11" t="str">
        <f t="shared" si="11"/>
        <v/>
      </c>
      <c r="I606" s="10"/>
      <c r="J606" s="1" t="str">
        <f>IF(TRIM(D606)="","",IFERROR(INDEX('Student Master'!C:C,MATCH(D606,'Student Master'!B:B,0)),"0"))</f>
        <v/>
      </c>
      <c r="K606" s="1" t="str">
        <f>IF(TRIM(D606)="","",IFERROR(INDEX('Student Master'!D:D,MATCH(D606,'Student Master'!B:B,0)),"0"))</f>
        <v/>
      </c>
      <c r="L606" s="1" t="str">
        <f>IF(TRIM(D606)="","",IFERROR(INDEX('Student Master'!H:H,MATCH(D606,'Student Master'!B:B,0)),"0"))</f>
        <v/>
      </c>
      <c r="M606" s="1" t="str">
        <f>IF(TRIM(D606)="","",IFERROR(INDEX('Student Master'!N:N,MATCH(D606,'Student Master'!B:B,0)),"0"))</f>
        <v/>
      </c>
      <c r="N606" s="1" t="str">
        <f>IF(TRIM(D606)="","",IFERROR(INDEX('Student Master'!L:L,MATCH(D606,'Student Master'!B:B,0)),"0"))</f>
        <v/>
      </c>
    </row>
    <row r="607" spans="1:14" x14ac:dyDescent="0.35">
      <c r="A607" s="1">
        <v>606</v>
      </c>
      <c r="B607" s="9"/>
      <c r="C607" s="20"/>
      <c r="D607" s="20"/>
      <c r="E607" s="20"/>
      <c r="F607" s="10"/>
      <c r="G607" s="8" t="str">
        <f>IF(TRIM(D607)="","",IFERROR(INDEX('Student Master'!W:W,MATCH(D607,'Student Master'!B:B,0)),"0"))</f>
        <v/>
      </c>
      <c r="H607" s="11" t="str">
        <f t="shared" si="11"/>
        <v/>
      </c>
      <c r="I607" s="10"/>
      <c r="J607" s="1" t="str">
        <f>IF(TRIM(D607)="","",IFERROR(INDEX('Student Master'!C:C,MATCH(D607,'Student Master'!B:B,0)),"0"))</f>
        <v/>
      </c>
      <c r="K607" s="1" t="str">
        <f>IF(TRIM(D607)="","",IFERROR(INDEX('Student Master'!D:D,MATCH(D607,'Student Master'!B:B,0)),"0"))</f>
        <v/>
      </c>
      <c r="L607" s="1" t="str">
        <f>IF(TRIM(D607)="","",IFERROR(INDEX('Student Master'!H:H,MATCH(D607,'Student Master'!B:B,0)),"0"))</f>
        <v/>
      </c>
      <c r="M607" s="1" t="str">
        <f>IF(TRIM(D607)="","",IFERROR(INDEX('Student Master'!N:N,MATCH(D607,'Student Master'!B:B,0)),"0"))</f>
        <v/>
      </c>
      <c r="N607" s="1" t="str">
        <f>IF(TRIM(D607)="","",IFERROR(INDEX('Student Master'!L:L,MATCH(D607,'Student Master'!B:B,0)),"0"))</f>
        <v/>
      </c>
    </row>
    <row r="608" spans="1:14" x14ac:dyDescent="0.35">
      <c r="A608" s="1">
        <v>607</v>
      </c>
      <c r="B608" s="9"/>
      <c r="C608" s="20"/>
      <c r="D608" s="20"/>
      <c r="E608" s="20"/>
      <c r="F608" s="10"/>
      <c r="G608" s="8" t="str">
        <f>IF(TRIM(D608)="","",IFERROR(INDEX('Student Master'!W:W,MATCH(D608,'Student Master'!B:B,0)),"0"))</f>
        <v/>
      </c>
      <c r="H608" s="11" t="str">
        <f t="shared" si="11"/>
        <v/>
      </c>
      <c r="I608" s="10"/>
      <c r="J608" s="1" t="str">
        <f>IF(TRIM(D608)="","",IFERROR(INDEX('Student Master'!C:C,MATCH(D608,'Student Master'!B:B,0)),"0"))</f>
        <v/>
      </c>
      <c r="K608" s="1" t="str">
        <f>IF(TRIM(D608)="","",IFERROR(INDEX('Student Master'!D:D,MATCH(D608,'Student Master'!B:B,0)),"0"))</f>
        <v/>
      </c>
      <c r="L608" s="1" t="str">
        <f>IF(TRIM(D608)="","",IFERROR(INDEX('Student Master'!H:H,MATCH(D608,'Student Master'!B:B,0)),"0"))</f>
        <v/>
      </c>
      <c r="M608" s="1" t="str">
        <f>IF(TRIM(D608)="","",IFERROR(INDEX('Student Master'!N:N,MATCH(D608,'Student Master'!B:B,0)),"0"))</f>
        <v/>
      </c>
      <c r="N608" s="1" t="str">
        <f>IF(TRIM(D608)="","",IFERROR(INDEX('Student Master'!L:L,MATCH(D608,'Student Master'!B:B,0)),"0"))</f>
        <v/>
      </c>
    </row>
    <row r="609" spans="1:14" x14ac:dyDescent="0.35">
      <c r="A609" s="1">
        <v>608</v>
      </c>
      <c r="B609" s="9"/>
      <c r="C609" s="20"/>
      <c r="D609" s="20"/>
      <c r="E609" s="20"/>
      <c r="F609" s="10"/>
      <c r="G609" s="8" t="str">
        <f>IF(TRIM(D609)="","",IFERROR(INDEX('Student Master'!W:W,MATCH(D609,'Student Master'!B:B,0)),"0"))</f>
        <v/>
      </c>
      <c r="H609" s="11" t="str">
        <f t="shared" si="11"/>
        <v/>
      </c>
      <c r="I609" s="10"/>
      <c r="J609" s="1" t="str">
        <f>IF(TRIM(D609)="","",IFERROR(INDEX('Student Master'!C:C,MATCH(D609,'Student Master'!B:B,0)),"0"))</f>
        <v/>
      </c>
      <c r="K609" s="1" t="str">
        <f>IF(TRIM(D609)="","",IFERROR(INDEX('Student Master'!D:D,MATCH(D609,'Student Master'!B:B,0)),"0"))</f>
        <v/>
      </c>
      <c r="L609" s="1" t="str">
        <f>IF(TRIM(D609)="","",IFERROR(INDEX('Student Master'!H:H,MATCH(D609,'Student Master'!B:B,0)),"0"))</f>
        <v/>
      </c>
      <c r="M609" s="1" t="str">
        <f>IF(TRIM(D609)="","",IFERROR(INDEX('Student Master'!N:N,MATCH(D609,'Student Master'!B:B,0)),"0"))</f>
        <v/>
      </c>
      <c r="N609" s="1" t="str">
        <f>IF(TRIM(D609)="","",IFERROR(INDEX('Student Master'!L:L,MATCH(D609,'Student Master'!B:B,0)),"0"))</f>
        <v/>
      </c>
    </row>
    <row r="610" spans="1:14" x14ac:dyDescent="0.35">
      <c r="A610" s="1">
        <v>609</v>
      </c>
      <c r="B610" s="9"/>
      <c r="C610" s="20"/>
      <c r="D610" s="20"/>
      <c r="E610" s="20"/>
      <c r="F610" s="10"/>
      <c r="G610" s="8" t="str">
        <f>IF(TRIM(D610)="","",IFERROR(INDEX('Student Master'!W:W,MATCH(D610,'Student Master'!B:B,0)),"0"))</f>
        <v/>
      </c>
      <c r="H610" s="11" t="str">
        <f t="shared" si="11"/>
        <v/>
      </c>
      <c r="I610" s="10"/>
      <c r="J610" s="1" t="str">
        <f>IF(TRIM(D610)="","",IFERROR(INDEX('Student Master'!C:C,MATCH(D610,'Student Master'!B:B,0)),"0"))</f>
        <v/>
      </c>
      <c r="K610" s="1" t="str">
        <f>IF(TRIM(D610)="","",IFERROR(INDEX('Student Master'!D:D,MATCH(D610,'Student Master'!B:B,0)),"0"))</f>
        <v/>
      </c>
      <c r="L610" s="1" t="str">
        <f>IF(TRIM(D610)="","",IFERROR(INDEX('Student Master'!H:H,MATCH(D610,'Student Master'!B:B,0)),"0"))</f>
        <v/>
      </c>
      <c r="M610" s="1" t="str">
        <f>IF(TRIM(D610)="","",IFERROR(INDEX('Student Master'!N:N,MATCH(D610,'Student Master'!B:B,0)),"0"))</f>
        <v/>
      </c>
      <c r="N610" s="1" t="str">
        <f>IF(TRIM(D610)="","",IFERROR(INDEX('Student Master'!L:L,MATCH(D610,'Student Master'!B:B,0)),"0"))</f>
        <v/>
      </c>
    </row>
    <row r="611" spans="1:14" x14ac:dyDescent="0.35">
      <c r="A611" s="1">
        <v>610</v>
      </c>
      <c r="B611" s="9"/>
      <c r="C611" s="20"/>
      <c r="D611" s="20"/>
      <c r="E611" s="20"/>
      <c r="F611" s="10"/>
      <c r="G611" s="8" t="str">
        <f>IF(TRIM(D611)="","",IFERROR(INDEX('Student Master'!W:W,MATCH(D611,'Student Master'!B:B,0)),"0"))</f>
        <v/>
      </c>
      <c r="H611" s="11" t="str">
        <f t="shared" si="11"/>
        <v/>
      </c>
      <c r="I611" s="10"/>
      <c r="J611" s="1" t="str">
        <f>IF(TRIM(D611)="","",IFERROR(INDEX('Student Master'!C:C,MATCH(D611,'Student Master'!B:B,0)),"0"))</f>
        <v/>
      </c>
      <c r="K611" s="1" t="str">
        <f>IF(TRIM(D611)="","",IFERROR(INDEX('Student Master'!D:D,MATCH(D611,'Student Master'!B:B,0)),"0"))</f>
        <v/>
      </c>
      <c r="L611" s="1" t="str">
        <f>IF(TRIM(D611)="","",IFERROR(INDEX('Student Master'!H:H,MATCH(D611,'Student Master'!B:B,0)),"0"))</f>
        <v/>
      </c>
      <c r="M611" s="1" t="str">
        <f>IF(TRIM(D611)="","",IFERROR(INDEX('Student Master'!N:N,MATCH(D611,'Student Master'!B:B,0)),"0"))</f>
        <v/>
      </c>
      <c r="N611" s="1" t="str">
        <f>IF(TRIM(D611)="","",IFERROR(INDEX('Student Master'!L:L,MATCH(D611,'Student Master'!B:B,0)),"0"))</f>
        <v/>
      </c>
    </row>
    <row r="612" spans="1:14" x14ac:dyDescent="0.35">
      <c r="A612" s="1">
        <v>611</v>
      </c>
      <c r="B612" s="9"/>
      <c r="C612" s="20"/>
      <c r="D612" s="20"/>
      <c r="E612" s="20"/>
      <c r="F612" s="10"/>
      <c r="G612" s="8" t="str">
        <f>IF(TRIM(D612)="","",IFERROR(INDEX('Student Master'!W:W,MATCH(D612,'Student Master'!B:B,0)),"0"))</f>
        <v/>
      </c>
      <c r="H612" s="11" t="str">
        <f t="shared" si="11"/>
        <v/>
      </c>
      <c r="I612" s="10"/>
      <c r="J612" s="1" t="str">
        <f>IF(TRIM(D612)="","",IFERROR(INDEX('Student Master'!C:C,MATCH(D612,'Student Master'!B:B,0)),"0"))</f>
        <v/>
      </c>
      <c r="K612" s="1" t="str">
        <f>IF(TRIM(D612)="","",IFERROR(INDEX('Student Master'!D:D,MATCH(D612,'Student Master'!B:B,0)),"0"))</f>
        <v/>
      </c>
      <c r="L612" s="1" t="str">
        <f>IF(TRIM(D612)="","",IFERROR(INDEX('Student Master'!H:H,MATCH(D612,'Student Master'!B:B,0)),"0"))</f>
        <v/>
      </c>
      <c r="M612" s="1" t="str">
        <f>IF(TRIM(D612)="","",IFERROR(INDEX('Student Master'!N:N,MATCH(D612,'Student Master'!B:B,0)),"0"))</f>
        <v/>
      </c>
      <c r="N612" s="1" t="str">
        <f>IF(TRIM(D612)="","",IFERROR(INDEX('Student Master'!L:L,MATCH(D612,'Student Master'!B:B,0)),"0"))</f>
        <v/>
      </c>
    </row>
    <row r="613" spans="1:14" x14ac:dyDescent="0.35">
      <c r="A613" s="1">
        <v>612</v>
      </c>
      <c r="B613" s="9"/>
      <c r="C613" s="20"/>
      <c r="D613" s="20"/>
      <c r="E613" s="20"/>
      <c r="F613" s="10"/>
      <c r="G613" s="8" t="str">
        <f>IF(TRIM(D613)="","",IFERROR(INDEX('Student Master'!W:W,MATCH(D613,'Student Master'!B:B,0)),"0"))</f>
        <v/>
      </c>
      <c r="H613" s="11" t="str">
        <f t="shared" si="11"/>
        <v/>
      </c>
      <c r="I613" s="10"/>
      <c r="J613" s="1" t="str">
        <f>IF(TRIM(D613)="","",IFERROR(INDEX('Student Master'!C:C,MATCH(D613,'Student Master'!B:B,0)),"0"))</f>
        <v/>
      </c>
      <c r="K613" s="1" t="str">
        <f>IF(TRIM(D613)="","",IFERROR(INDEX('Student Master'!D:D,MATCH(D613,'Student Master'!B:B,0)),"0"))</f>
        <v/>
      </c>
      <c r="L613" s="1" t="str">
        <f>IF(TRIM(D613)="","",IFERROR(INDEX('Student Master'!H:H,MATCH(D613,'Student Master'!B:B,0)),"0"))</f>
        <v/>
      </c>
      <c r="M613" s="1" t="str">
        <f>IF(TRIM(D613)="","",IFERROR(INDEX('Student Master'!N:N,MATCH(D613,'Student Master'!B:B,0)),"0"))</f>
        <v/>
      </c>
      <c r="N613" s="1" t="str">
        <f>IF(TRIM(D613)="","",IFERROR(INDEX('Student Master'!L:L,MATCH(D613,'Student Master'!B:B,0)),"0"))</f>
        <v/>
      </c>
    </row>
    <row r="614" spans="1:14" x14ac:dyDescent="0.35">
      <c r="A614" s="1">
        <v>613</v>
      </c>
      <c r="B614" s="9"/>
      <c r="C614" s="20"/>
      <c r="D614" s="20"/>
      <c r="E614" s="20"/>
      <c r="F614" s="10"/>
      <c r="G614" s="8" t="str">
        <f>IF(TRIM(D614)="","",IFERROR(INDEX('Student Master'!W:W,MATCH(D614,'Student Master'!B:B,0)),"0"))</f>
        <v/>
      </c>
      <c r="H614" s="11" t="str">
        <f t="shared" si="11"/>
        <v/>
      </c>
      <c r="I614" s="10"/>
      <c r="J614" s="1" t="str">
        <f>IF(TRIM(D614)="","",IFERROR(INDEX('Student Master'!C:C,MATCH(D614,'Student Master'!B:B,0)),"0"))</f>
        <v/>
      </c>
      <c r="K614" s="1" t="str">
        <f>IF(TRIM(D614)="","",IFERROR(INDEX('Student Master'!D:D,MATCH(D614,'Student Master'!B:B,0)),"0"))</f>
        <v/>
      </c>
      <c r="L614" s="1" t="str">
        <f>IF(TRIM(D614)="","",IFERROR(INDEX('Student Master'!H:H,MATCH(D614,'Student Master'!B:B,0)),"0"))</f>
        <v/>
      </c>
      <c r="M614" s="1" t="str">
        <f>IF(TRIM(D614)="","",IFERROR(INDEX('Student Master'!N:N,MATCH(D614,'Student Master'!B:B,0)),"0"))</f>
        <v/>
      </c>
      <c r="N614" s="1" t="str">
        <f>IF(TRIM(D614)="","",IFERROR(INDEX('Student Master'!L:L,MATCH(D614,'Student Master'!B:B,0)),"0"))</f>
        <v/>
      </c>
    </row>
    <row r="615" spans="1:14" x14ac:dyDescent="0.35">
      <c r="A615" s="1">
        <v>614</v>
      </c>
      <c r="B615" s="9"/>
      <c r="C615" s="20"/>
      <c r="D615" s="20"/>
      <c r="E615" s="20"/>
      <c r="F615" s="10"/>
      <c r="G615" s="8" t="str">
        <f>IF(TRIM(D615)="","",IFERROR(INDEX('Student Master'!W:W,MATCH(D615,'Student Master'!B:B,0)),"0"))</f>
        <v/>
      </c>
      <c r="H615" s="11" t="str">
        <f t="shared" si="11"/>
        <v/>
      </c>
      <c r="I615" s="10"/>
      <c r="J615" s="1" t="str">
        <f>IF(TRIM(D615)="","",IFERROR(INDEX('Student Master'!C:C,MATCH(D615,'Student Master'!B:B,0)),"0"))</f>
        <v/>
      </c>
      <c r="K615" s="1" t="str">
        <f>IF(TRIM(D615)="","",IFERROR(INDEX('Student Master'!D:D,MATCH(D615,'Student Master'!B:B,0)),"0"))</f>
        <v/>
      </c>
      <c r="L615" s="1" t="str">
        <f>IF(TRIM(D615)="","",IFERROR(INDEX('Student Master'!H:H,MATCH(D615,'Student Master'!B:B,0)),"0"))</f>
        <v/>
      </c>
      <c r="M615" s="1" t="str">
        <f>IF(TRIM(D615)="","",IFERROR(INDEX('Student Master'!N:N,MATCH(D615,'Student Master'!B:B,0)),"0"))</f>
        <v/>
      </c>
      <c r="N615" s="1" t="str">
        <f>IF(TRIM(D615)="","",IFERROR(INDEX('Student Master'!L:L,MATCH(D615,'Student Master'!B:B,0)),"0"))</f>
        <v/>
      </c>
    </row>
    <row r="616" spans="1:14" x14ac:dyDescent="0.35">
      <c r="A616" s="1">
        <v>615</v>
      </c>
      <c r="B616" s="9"/>
      <c r="C616" s="20"/>
      <c r="D616" s="20"/>
      <c r="E616" s="20"/>
      <c r="F616" s="10"/>
      <c r="G616" s="8" t="str">
        <f>IF(TRIM(D616)="","",IFERROR(INDEX('Student Master'!W:W,MATCH(D616,'Student Master'!B:B,0)),"0"))</f>
        <v/>
      </c>
      <c r="H616" s="11" t="str">
        <f t="shared" si="11"/>
        <v/>
      </c>
      <c r="I616" s="10"/>
      <c r="J616" s="1" t="str">
        <f>IF(TRIM(D616)="","",IFERROR(INDEX('Student Master'!C:C,MATCH(D616,'Student Master'!B:B,0)),"0"))</f>
        <v/>
      </c>
      <c r="K616" s="1" t="str">
        <f>IF(TRIM(D616)="","",IFERROR(INDEX('Student Master'!D:D,MATCH(D616,'Student Master'!B:B,0)),"0"))</f>
        <v/>
      </c>
      <c r="L616" s="1" t="str">
        <f>IF(TRIM(D616)="","",IFERROR(INDEX('Student Master'!H:H,MATCH(D616,'Student Master'!B:B,0)),"0"))</f>
        <v/>
      </c>
      <c r="M616" s="1" t="str">
        <f>IF(TRIM(D616)="","",IFERROR(INDEX('Student Master'!N:N,MATCH(D616,'Student Master'!B:B,0)),"0"))</f>
        <v/>
      </c>
      <c r="N616" s="1" t="str">
        <f>IF(TRIM(D616)="","",IFERROR(INDEX('Student Master'!L:L,MATCH(D616,'Student Master'!B:B,0)),"0"))</f>
        <v/>
      </c>
    </row>
    <row r="617" spans="1:14" x14ac:dyDescent="0.35">
      <c r="A617" s="1">
        <v>616</v>
      </c>
      <c r="B617" s="9"/>
      <c r="C617" s="20"/>
      <c r="D617" s="20"/>
      <c r="E617" s="20"/>
      <c r="F617" s="10"/>
      <c r="G617" s="8" t="str">
        <f>IF(TRIM(D617)="","",IFERROR(INDEX('Student Master'!W:W,MATCH(D617,'Student Master'!B:B,0)),"0"))</f>
        <v/>
      </c>
      <c r="H617" s="11" t="str">
        <f t="shared" si="11"/>
        <v/>
      </c>
      <c r="I617" s="10"/>
      <c r="J617" s="1" t="str">
        <f>IF(TRIM(D617)="","",IFERROR(INDEX('Student Master'!C:C,MATCH(D617,'Student Master'!B:B,0)),"0"))</f>
        <v/>
      </c>
      <c r="K617" s="1" t="str">
        <f>IF(TRIM(D617)="","",IFERROR(INDEX('Student Master'!D:D,MATCH(D617,'Student Master'!B:B,0)),"0"))</f>
        <v/>
      </c>
      <c r="L617" s="1" t="str">
        <f>IF(TRIM(D617)="","",IFERROR(INDEX('Student Master'!H:H,MATCH(D617,'Student Master'!B:B,0)),"0"))</f>
        <v/>
      </c>
      <c r="M617" s="1" t="str">
        <f>IF(TRIM(D617)="","",IFERROR(INDEX('Student Master'!N:N,MATCH(D617,'Student Master'!B:B,0)),"0"))</f>
        <v/>
      </c>
      <c r="N617" s="1" t="str">
        <f>IF(TRIM(D617)="","",IFERROR(INDEX('Student Master'!L:L,MATCH(D617,'Student Master'!B:B,0)),"0"))</f>
        <v/>
      </c>
    </row>
    <row r="618" spans="1:14" x14ac:dyDescent="0.35">
      <c r="A618" s="1">
        <v>617</v>
      </c>
      <c r="B618" s="9"/>
      <c r="C618" s="20"/>
      <c r="D618" s="20"/>
      <c r="E618" s="20"/>
      <c r="F618" s="10"/>
      <c r="G618" s="8" t="str">
        <f>IF(TRIM(D618)="","",IFERROR(INDEX('Student Master'!W:W,MATCH(D618,'Student Master'!B:B,0)),"0"))</f>
        <v/>
      </c>
      <c r="H618" s="11" t="str">
        <f t="shared" si="11"/>
        <v/>
      </c>
      <c r="I618" s="10"/>
      <c r="J618" s="1" t="str">
        <f>IF(TRIM(D618)="","",IFERROR(INDEX('Student Master'!C:C,MATCH(D618,'Student Master'!B:B,0)),"0"))</f>
        <v/>
      </c>
      <c r="K618" s="1" t="str">
        <f>IF(TRIM(D618)="","",IFERROR(INDEX('Student Master'!D:D,MATCH(D618,'Student Master'!B:B,0)),"0"))</f>
        <v/>
      </c>
      <c r="L618" s="1" t="str">
        <f>IF(TRIM(D618)="","",IFERROR(INDEX('Student Master'!H:H,MATCH(D618,'Student Master'!B:B,0)),"0"))</f>
        <v/>
      </c>
      <c r="M618" s="1" t="str">
        <f>IF(TRIM(D618)="","",IFERROR(INDEX('Student Master'!N:N,MATCH(D618,'Student Master'!B:B,0)),"0"))</f>
        <v/>
      </c>
      <c r="N618" s="1" t="str">
        <f>IF(TRIM(D618)="","",IFERROR(INDEX('Student Master'!L:L,MATCH(D618,'Student Master'!B:B,0)),"0"))</f>
        <v/>
      </c>
    </row>
    <row r="619" spans="1:14" x14ac:dyDescent="0.35">
      <c r="A619" s="1">
        <v>618</v>
      </c>
      <c r="B619" s="9"/>
      <c r="C619" s="20"/>
      <c r="D619" s="20"/>
      <c r="E619" s="20"/>
      <c r="F619" s="10"/>
      <c r="G619" s="8" t="str">
        <f>IF(TRIM(D619)="","",IFERROR(INDEX('Student Master'!W:W,MATCH(D619,'Student Master'!B:B,0)),"0"))</f>
        <v/>
      </c>
      <c r="H619" s="11" t="str">
        <f t="shared" si="11"/>
        <v/>
      </c>
      <c r="I619" s="10"/>
      <c r="J619" s="1" t="str">
        <f>IF(TRIM(D619)="","",IFERROR(INDEX('Student Master'!C:C,MATCH(D619,'Student Master'!B:B,0)),"0"))</f>
        <v/>
      </c>
      <c r="K619" s="1" t="str">
        <f>IF(TRIM(D619)="","",IFERROR(INDEX('Student Master'!D:D,MATCH(D619,'Student Master'!B:B,0)),"0"))</f>
        <v/>
      </c>
      <c r="L619" s="1" t="str">
        <f>IF(TRIM(D619)="","",IFERROR(INDEX('Student Master'!H:H,MATCH(D619,'Student Master'!B:B,0)),"0"))</f>
        <v/>
      </c>
      <c r="M619" s="1" t="str">
        <f>IF(TRIM(D619)="","",IFERROR(INDEX('Student Master'!N:N,MATCH(D619,'Student Master'!B:B,0)),"0"))</f>
        <v/>
      </c>
      <c r="N619" s="1" t="str">
        <f>IF(TRIM(D619)="","",IFERROR(INDEX('Student Master'!L:L,MATCH(D619,'Student Master'!B:B,0)),"0"))</f>
        <v/>
      </c>
    </row>
    <row r="620" spans="1:14" x14ac:dyDescent="0.35">
      <c r="A620" s="1">
        <v>619</v>
      </c>
      <c r="B620" s="9"/>
      <c r="C620" s="20"/>
      <c r="D620" s="20"/>
      <c r="E620" s="20"/>
      <c r="F620" s="10"/>
      <c r="G620" s="8" t="str">
        <f>IF(TRIM(D620)="","",IFERROR(INDEX('Student Master'!W:W,MATCH(D620,'Student Master'!B:B,0)),"0"))</f>
        <v/>
      </c>
      <c r="H620" s="11" t="str">
        <f t="shared" si="11"/>
        <v/>
      </c>
      <c r="I620" s="10"/>
      <c r="J620" s="1" t="str">
        <f>IF(TRIM(D620)="","",IFERROR(INDEX('Student Master'!C:C,MATCH(D620,'Student Master'!B:B,0)),"0"))</f>
        <v/>
      </c>
      <c r="K620" s="1" t="str">
        <f>IF(TRIM(D620)="","",IFERROR(INDEX('Student Master'!D:D,MATCH(D620,'Student Master'!B:B,0)),"0"))</f>
        <v/>
      </c>
      <c r="L620" s="1" t="str">
        <f>IF(TRIM(D620)="","",IFERROR(INDEX('Student Master'!H:H,MATCH(D620,'Student Master'!B:B,0)),"0"))</f>
        <v/>
      </c>
      <c r="M620" s="1" t="str">
        <f>IF(TRIM(D620)="","",IFERROR(INDEX('Student Master'!N:N,MATCH(D620,'Student Master'!B:B,0)),"0"))</f>
        <v/>
      </c>
      <c r="N620" s="1" t="str">
        <f>IF(TRIM(D620)="","",IFERROR(INDEX('Student Master'!L:L,MATCH(D620,'Student Master'!B:B,0)),"0"))</f>
        <v/>
      </c>
    </row>
    <row r="621" spans="1:14" x14ac:dyDescent="0.35">
      <c r="A621" s="1">
        <v>620</v>
      </c>
      <c r="B621" s="9"/>
      <c r="C621" s="20"/>
      <c r="D621" s="20"/>
      <c r="E621" s="20"/>
      <c r="F621" s="10"/>
      <c r="G621" s="8" t="str">
        <f>IF(TRIM(D621)="","",IFERROR(INDEX('Student Master'!W:W,MATCH(D621,'Student Master'!B:B,0)),"0"))</f>
        <v/>
      </c>
      <c r="H621" s="11" t="str">
        <f t="shared" si="11"/>
        <v/>
      </c>
      <c r="I621" s="10"/>
      <c r="J621" s="1" t="str">
        <f>IF(TRIM(D621)="","",IFERROR(INDEX('Student Master'!C:C,MATCH(D621,'Student Master'!B:B,0)),"0"))</f>
        <v/>
      </c>
      <c r="K621" s="1" t="str">
        <f>IF(TRIM(D621)="","",IFERROR(INDEX('Student Master'!D:D,MATCH(D621,'Student Master'!B:B,0)),"0"))</f>
        <v/>
      </c>
      <c r="L621" s="1" t="str">
        <f>IF(TRIM(D621)="","",IFERROR(INDEX('Student Master'!H:H,MATCH(D621,'Student Master'!B:B,0)),"0"))</f>
        <v/>
      </c>
      <c r="M621" s="1" t="str">
        <f>IF(TRIM(D621)="","",IFERROR(INDEX('Student Master'!N:N,MATCH(D621,'Student Master'!B:B,0)),"0"))</f>
        <v/>
      </c>
      <c r="N621" s="1" t="str">
        <f>IF(TRIM(D621)="","",IFERROR(INDEX('Student Master'!L:L,MATCH(D621,'Student Master'!B:B,0)),"0"))</f>
        <v/>
      </c>
    </row>
    <row r="622" spans="1:14" x14ac:dyDescent="0.35">
      <c r="A622" s="1">
        <v>621</v>
      </c>
      <c r="B622" s="9"/>
      <c r="C622" s="20"/>
      <c r="D622" s="20"/>
      <c r="E622" s="20"/>
      <c r="F622" s="10"/>
      <c r="G622" s="8" t="str">
        <f>IF(TRIM(D622)="","",IFERROR(INDEX('Student Master'!W:W,MATCH(D622,'Student Master'!B:B,0)),"0"))</f>
        <v/>
      </c>
      <c r="H622" s="11" t="str">
        <f t="shared" si="11"/>
        <v/>
      </c>
      <c r="I622" s="10"/>
      <c r="J622" s="1" t="str">
        <f>IF(TRIM(D622)="","",IFERROR(INDEX('Student Master'!C:C,MATCH(D622,'Student Master'!B:B,0)),"0"))</f>
        <v/>
      </c>
      <c r="K622" s="1" t="str">
        <f>IF(TRIM(D622)="","",IFERROR(INDEX('Student Master'!D:D,MATCH(D622,'Student Master'!B:B,0)),"0"))</f>
        <v/>
      </c>
      <c r="L622" s="1" t="str">
        <f>IF(TRIM(D622)="","",IFERROR(INDEX('Student Master'!H:H,MATCH(D622,'Student Master'!B:B,0)),"0"))</f>
        <v/>
      </c>
      <c r="M622" s="1" t="str">
        <f>IF(TRIM(D622)="","",IFERROR(INDEX('Student Master'!N:N,MATCH(D622,'Student Master'!B:B,0)),"0"))</f>
        <v/>
      </c>
      <c r="N622" s="1" t="str">
        <f>IF(TRIM(D622)="","",IFERROR(INDEX('Student Master'!L:L,MATCH(D622,'Student Master'!B:B,0)),"0"))</f>
        <v/>
      </c>
    </row>
    <row r="623" spans="1:14" x14ac:dyDescent="0.35">
      <c r="A623" s="1">
        <v>622</v>
      </c>
      <c r="B623" s="9"/>
      <c r="C623" s="20"/>
      <c r="D623" s="20"/>
      <c r="E623" s="20"/>
      <c r="F623" s="10"/>
      <c r="G623" s="8" t="str">
        <f>IF(TRIM(D623)="","",IFERROR(INDEX('Student Master'!W:W,MATCH(D623,'Student Master'!B:B,0)),"0"))</f>
        <v/>
      </c>
      <c r="H623" s="11" t="str">
        <f t="shared" si="11"/>
        <v/>
      </c>
      <c r="I623" s="10"/>
      <c r="J623" s="1" t="str">
        <f>IF(TRIM(D623)="","",IFERROR(INDEX('Student Master'!C:C,MATCH(D623,'Student Master'!B:B,0)),"0"))</f>
        <v/>
      </c>
      <c r="K623" s="1" t="str">
        <f>IF(TRIM(D623)="","",IFERROR(INDEX('Student Master'!D:D,MATCH(D623,'Student Master'!B:B,0)),"0"))</f>
        <v/>
      </c>
      <c r="L623" s="1" t="str">
        <f>IF(TRIM(D623)="","",IFERROR(INDEX('Student Master'!H:H,MATCH(D623,'Student Master'!B:B,0)),"0"))</f>
        <v/>
      </c>
      <c r="M623" s="1" t="str">
        <f>IF(TRIM(D623)="","",IFERROR(INDEX('Student Master'!N:N,MATCH(D623,'Student Master'!B:B,0)),"0"))</f>
        <v/>
      </c>
      <c r="N623" s="1" t="str">
        <f>IF(TRIM(D623)="","",IFERROR(INDEX('Student Master'!L:L,MATCH(D623,'Student Master'!B:B,0)),"0"))</f>
        <v/>
      </c>
    </row>
    <row r="624" spans="1:14" x14ac:dyDescent="0.35">
      <c r="A624" s="1">
        <v>623</v>
      </c>
      <c r="B624" s="9"/>
      <c r="C624" s="20"/>
      <c r="D624" s="20"/>
      <c r="E624" s="20"/>
      <c r="F624" s="10"/>
      <c r="G624" s="8" t="str">
        <f>IF(TRIM(D624)="","",IFERROR(INDEX('Student Master'!W:W,MATCH(D624,'Student Master'!B:B,0)),"0"))</f>
        <v/>
      </c>
      <c r="H624" s="11" t="str">
        <f t="shared" si="11"/>
        <v/>
      </c>
      <c r="I624" s="10"/>
      <c r="J624" s="1" t="str">
        <f>IF(TRIM(D624)="","",IFERROR(INDEX('Student Master'!C:C,MATCH(D624,'Student Master'!B:B,0)),"0"))</f>
        <v/>
      </c>
      <c r="K624" s="1" t="str">
        <f>IF(TRIM(D624)="","",IFERROR(INDEX('Student Master'!D:D,MATCH(D624,'Student Master'!B:B,0)),"0"))</f>
        <v/>
      </c>
      <c r="L624" s="1" t="str">
        <f>IF(TRIM(D624)="","",IFERROR(INDEX('Student Master'!H:H,MATCH(D624,'Student Master'!B:B,0)),"0"))</f>
        <v/>
      </c>
      <c r="M624" s="1" t="str">
        <f>IF(TRIM(D624)="","",IFERROR(INDEX('Student Master'!N:N,MATCH(D624,'Student Master'!B:B,0)),"0"))</f>
        <v/>
      </c>
      <c r="N624" s="1" t="str">
        <f>IF(TRIM(D624)="","",IFERROR(INDEX('Student Master'!L:L,MATCH(D624,'Student Master'!B:B,0)),"0"))</f>
        <v/>
      </c>
    </row>
    <row r="625" spans="1:14" x14ac:dyDescent="0.35">
      <c r="A625" s="1">
        <v>624</v>
      </c>
      <c r="B625" s="9"/>
      <c r="C625" s="20"/>
      <c r="D625" s="20"/>
      <c r="E625" s="20"/>
      <c r="F625" s="10"/>
      <c r="G625" s="8" t="str">
        <f>IF(TRIM(D625)="","",IFERROR(INDEX('Student Master'!W:W,MATCH(D625,'Student Master'!B:B,0)),"0"))</f>
        <v/>
      </c>
      <c r="H625" s="11" t="str">
        <f t="shared" si="11"/>
        <v/>
      </c>
      <c r="I625" s="10"/>
      <c r="J625" s="1" t="str">
        <f>IF(TRIM(D625)="","",IFERROR(INDEX('Student Master'!C:C,MATCH(D625,'Student Master'!B:B,0)),"0"))</f>
        <v/>
      </c>
      <c r="K625" s="1" t="str">
        <f>IF(TRIM(D625)="","",IFERROR(INDEX('Student Master'!D:D,MATCH(D625,'Student Master'!B:B,0)),"0"))</f>
        <v/>
      </c>
      <c r="L625" s="1" t="str">
        <f>IF(TRIM(D625)="","",IFERROR(INDEX('Student Master'!H:H,MATCH(D625,'Student Master'!B:B,0)),"0"))</f>
        <v/>
      </c>
      <c r="M625" s="1" t="str">
        <f>IF(TRIM(D625)="","",IFERROR(INDEX('Student Master'!N:N,MATCH(D625,'Student Master'!B:B,0)),"0"))</f>
        <v/>
      </c>
      <c r="N625" s="1" t="str">
        <f>IF(TRIM(D625)="","",IFERROR(INDEX('Student Master'!L:L,MATCH(D625,'Student Master'!B:B,0)),"0"))</f>
        <v/>
      </c>
    </row>
    <row r="626" spans="1:14" x14ac:dyDescent="0.35">
      <c r="A626" s="1">
        <v>625</v>
      </c>
      <c r="B626" s="9"/>
      <c r="C626" s="20"/>
      <c r="D626" s="20"/>
      <c r="E626" s="20"/>
      <c r="F626" s="10"/>
      <c r="G626" s="8" t="str">
        <f>IF(TRIM(D626)="","",IFERROR(INDEX('Student Master'!W:W,MATCH(D626,'Student Master'!B:B,0)),"0"))</f>
        <v/>
      </c>
      <c r="H626" s="11" t="str">
        <f t="shared" si="11"/>
        <v/>
      </c>
      <c r="I626" s="10"/>
      <c r="J626" s="1" t="str">
        <f>IF(TRIM(D626)="","",IFERROR(INDEX('Student Master'!C:C,MATCH(D626,'Student Master'!B:B,0)),"0"))</f>
        <v/>
      </c>
      <c r="K626" s="1" t="str">
        <f>IF(TRIM(D626)="","",IFERROR(INDEX('Student Master'!D:D,MATCH(D626,'Student Master'!B:B,0)),"0"))</f>
        <v/>
      </c>
      <c r="L626" s="1" t="str">
        <f>IF(TRIM(D626)="","",IFERROR(INDEX('Student Master'!H:H,MATCH(D626,'Student Master'!B:B,0)),"0"))</f>
        <v/>
      </c>
      <c r="M626" s="1" t="str">
        <f>IF(TRIM(D626)="","",IFERROR(INDEX('Student Master'!N:N,MATCH(D626,'Student Master'!B:B,0)),"0"))</f>
        <v/>
      </c>
      <c r="N626" s="1" t="str">
        <f>IF(TRIM(D626)="","",IFERROR(INDEX('Student Master'!L:L,MATCH(D626,'Student Master'!B:B,0)),"0"))</f>
        <v/>
      </c>
    </row>
    <row r="627" spans="1:14" x14ac:dyDescent="0.35">
      <c r="A627" s="1">
        <v>626</v>
      </c>
      <c r="B627" s="9"/>
      <c r="C627" s="20"/>
      <c r="D627" s="20"/>
      <c r="E627" s="20"/>
      <c r="F627" s="10"/>
      <c r="G627" s="8" t="str">
        <f>IF(TRIM(D627)="","",IFERROR(INDEX('Student Master'!W:W,MATCH(D627,'Student Master'!B:B,0)),"0"))</f>
        <v/>
      </c>
      <c r="H627" s="11" t="str">
        <f t="shared" si="11"/>
        <v/>
      </c>
      <c r="I627" s="10"/>
      <c r="J627" s="1" t="str">
        <f>IF(TRIM(D627)="","",IFERROR(INDEX('Student Master'!C:C,MATCH(D627,'Student Master'!B:B,0)),"0"))</f>
        <v/>
      </c>
      <c r="K627" s="1" t="str">
        <f>IF(TRIM(D627)="","",IFERROR(INDEX('Student Master'!D:D,MATCH(D627,'Student Master'!B:B,0)),"0"))</f>
        <v/>
      </c>
      <c r="L627" s="1" t="str">
        <f>IF(TRIM(D627)="","",IFERROR(INDEX('Student Master'!H:H,MATCH(D627,'Student Master'!B:B,0)),"0"))</f>
        <v/>
      </c>
      <c r="M627" s="1" t="str">
        <f>IF(TRIM(D627)="","",IFERROR(INDEX('Student Master'!N:N,MATCH(D627,'Student Master'!B:B,0)),"0"))</f>
        <v/>
      </c>
      <c r="N627" s="1" t="str">
        <f>IF(TRIM(D627)="","",IFERROR(INDEX('Student Master'!L:L,MATCH(D627,'Student Master'!B:B,0)),"0"))</f>
        <v/>
      </c>
    </row>
    <row r="628" spans="1:14" x14ac:dyDescent="0.35">
      <c r="A628" s="1">
        <v>627</v>
      </c>
      <c r="B628" s="9"/>
      <c r="C628" s="20"/>
      <c r="D628" s="20"/>
      <c r="E628" s="20"/>
      <c r="F628" s="10"/>
      <c r="G628" s="8" t="str">
        <f>IF(TRIM(D628)="","",IFERROR(INDEX('Student Master'!W:W,MATCH(D628,'Student Master'!B:B,0)),"0"))</f>
        <v/>
      </c>
      <c r="H628" s="11" t="str">
        <f t="shared" si="11"/>
        <v/>
      </c>
      <c r="I628" s="10"/>
      <c r="J628" s="1" t="str">
        <f>IF(TRIM(D628)="","",IFERROR(INDEX('Student Master'!C:C,MATCH(D628,'Student Master'!B:B,0)),"0"))</f>
        <v/>
      </c>
      <c r="K628" s="1" t="str">
        <f>IF(TRIM(D628)="","",IFERROR(INDEX('Student Master'!D:D,MATCH(D628,'Student Master'!B:B,0)),"0"))</f>
        <v/>
      </c>
      <c r="L628" s="1" t="str">
        <f>IF(TRIM(D628)="","",IFERROR(INDEX('Student Master'!H:H,MATCH(D628,'Student Master'!B:B,0)),"0"))</f>
        <v/>
      </c>
      <c r="M628" s="1" t="str">
        <f>IF(TRIM(D628)="","",IFERROR(INDEX('Student Master'!N:N,MATCH(D628,'Student Master'!B:B,0)),"0"))</f>
        <v/>
      </c>
      <c r="N628" s="1" t="str">
        <f>IF(TRIM(D628)="","",IFERROR(INDEX('Student Master'!L:L,MATCH(D628,'Student Master'!B:B,0)),"0"))</f>
        <v/>
      </c>
    </row>
    <row r="629" spans="1:14" x14ac:dyDescent="0.35">
      <c r="A629" s="1">
        <v>628</v>
      </c>
      <c r="B629" s="9"/>
      <c r="C629" s="20"/>
      <c r="D629" s="20"/>
      <c r="E629" s="20"/>
      <c r="F629" s="10"/>
      <c r="G629" s="8" t="str">
        <f>IF(TRIM(D629)="","",IFERROR(INDEX('Student Master'!W:W,MATCH(D629,'Student Master'!B:B,0)),"0"))</f>
        <v/>
      </c>
      <c r="H629" s="11" t="str">
        <f t="shared" si="11"/>
        <v/>
      </c>
      <c r="I629" s="10"/>
      <c r="J629" s="1" t="str">
        <f>IF(TRIM(D629)="","",IFERROR(INDEX('Student Master'!C:C,MATCH(D629,'Student Master'!B:B,0)),"0"))</f>
        <v/>
      </c>
      <c r="K629" s="1" t="str">
        <f>IF(TRIM(D629)="","",IFERROR(INDEX('Student Master'!D:D,MATCH(D629,'Student Master'!B:B,0)),"0"))</f>
        <v/>
      </c>
      <c r="L629" s="1" t="str">
        <f>IF(TRIM(D629)="","",IFERROR(INDEX('Student Master'!H:H,MATCH(D629,'Student Master'!B:B,0)),"0"))</f>
        <v/>
      </c>
      <c r="M629" s="1" t="str">
        <f>IF(TRIM(D629)="","",IFERROR(INDEX('Student Master'!N:N,MATCH(D629,'Student Master'!B:B,0)),"0"))</f>
        <v/>
      </c>
      <c r="N629" s="1" t="str">
        <f>IF(TRIM(D629)="","",IFERROR(INDEX('Student Master'!L:L,MATCH(D629,'Student Master'!B:B,0)),"0"))</f>
        <v/>
      </c>
    </row>
    <row r="630" spans="1:14" x14ac:dyDescent="0.35">
      <c r="A630" s="1">
        <v>629</v>
      </c>
      <c r="B630" s="9"/>
      <c r="C630" s="20"/>
      <c r="D630" s="20"/>
      <c r="E630" s="20"/>
      <c r="F630" s="10"/>
      <c r="G630" s="8" t="str">
        <f>IF(TRIM(D630)="","",IFERROR(INDEX('Student Master'!W:W,MATCH(D630,'Student Master'!B:B,0)),"0"))</f>
        <v/>
      </c>
      <c r="H630" s="11" t="str">
        <f t="shared" si="11"/>
        <v/>
      </c>
      <c r="I630" s="10"/>
      <c r="J630" s="1" t="str">
        <f>IF(TRIM(D630)="","",IFERROR(INDEX('Student Master'!C:C,MATCH(D630,'Student Master'!B:B,0)),"0"))</f>
        <v/>
      </c>
      <c r="K630" s="1" t="str">
        <f>IF(TRIM(D630)="","",IFERROR(INDEX('Student Master'!D:D,MATCH(D630,'Student Master'!B:B,0)),"0"))</f>
        <v/>
      </c>
      <c r="L630" s="1" t="str">
        <f>IF(TRIM(D630)="","",IFERROR(INDEX('Student Master'!H:H,MATCH(D630,'Student Master'!B:B,0)),"0"))</f>
        <v/>
      </c>
      <c r="M630" s="1" t="str">
        <f>IF(TRIM(D630)="","",IFERROR(INDEX('Student Master'!N:N,MATCH(D630,'Student Master'!B:B,0)),"0"))</f>
        <v/>
      </c>
      <c r="N630" s="1" t="str">
        <f>IF(TRIM(D630)="","",IFERROR(INDEX('Student Master'!L:L,MATCH(D630,'Student Master'!B:B,0)),"0"))</f>
        <v/>
      </c>
    </row>
    <row r="631" spans="1:14" x14ac:dyDescent="0.35">
      <c r="A631" s="1">
        <v>630</v>
      </c>
      <c r="B631" s="9"/>
      <c r="C631" s="20"/>
      <c r="D631" s="20"/>
      <c r="E631" s="20"/>
      <c r="F631" s="10"/>
      <c r="G631" s="8" t="str">
        <f>IF(TRIM(D631)="","",IFERROR(INDEX('Student Master'!W:W,MATCH(D631,'Student Master'!B:B,0)),"0"))</f>
        <v/>
      </c>
      <c r="H631" s="11" t="str">
        <f t="shared" si="11"/>
        <v/>
      </c>
      <c r="I631" s="10"/>
      <c r="J631" s="1" t="str">
        <f>IF(TRIM(D631)="","",IFERROR(INDEX('Student Master'!C:C,MATCH(D631,'Student Master'!B:B,0)),"0"))</f>
        <v/>
      </c>
      <c r="K631" s="1" t="str">
        <f>IF(TRIM(D631)="","",IFERROR(INDEX('Student Master'!D:D,MATCH(D631,'Student Master'!B:B,0)),"0"))</f>
        <v/>
      </c>
      <c r="L631" s="1" t="str">
        <f>IF(TRIM(D631)="","",IFERROR(INDEX('Student Master'!H:H,MATCH(D631,'Student Master'!B:B,0)),"0"))</f>
        <v/>
      </c>
      <c r="M631" s="1" t="str">
        <f>IF(TRIM(D631)="","",IFERROR(INDEX('Student Master'!N:N,MATCH(D631,'Student Master'!B:B,0)),"0"))</f>
        <v/>
      </c>
      <c r="N631" s="1" t="str">
        <f>IF(TRIM(D631)="","",IFERROR(INDEX('Student Master'!L:L,MATCH(D631,'Student Master'!B:B,0)),"0"))</f>
        <v/>
      </c>
    </row>
    <row r="632" spans="1:14" x14ac:dyDescent="0.35">
      <c r="A632" s="1">
        <v>631</v>
      </c>
      <c r="B632" s="9"/>
      <c r="C632" s="20"/>
      <c r="D632" s="20"/>
      <c r="E632" s="20"/>
      <c r="F632" s="10"/>
      <c r="G632" s="8" t="str">
        <f>IF(TRIM(D632)="","",IFERROR(INDEX('Student Master'!W:W,MATCH(D632,'Student Master'!B:B,0)),"0"))</f>
        <v/>
      </c>
      <c r="H632" s="11" t="str">
        <f t="shared" si="11"/>
        <v/>
      </c>
      <c r="I632" s="10"/>
      <c r="J632" s="1" t="str">
        <f>IF(TRIM(D632)="","",IFERROR(INDEX('Student Master'!C:C,MATCH(D632,'Student Master'!B:B,0)),"0"))</f>
        <v/>
      </c>
      <c r="K632" s="1" t="str">
        <f>IF(TRIM(D632)="","",IFERROR(INDEX('Student Master'!D:D,MATCH(D632,'Student Master'!B:B,0)),"0"))</f>
        <v/>
      </c>
      <c r="L632" s="1" t="str">
        <f>IF(TRIM(D632)="","",IFERROR(INDEX('Student Master'!H:H,MATCH(D632,'Student Master'!B:B,0)),"0"))</f>
        <v/>
      </c>
      <c r="M632" s="1" t="str">
        <f>IF(TRIM(D632)="","",IFERROR(INDEX('Student Master'!N:N,MATCH(D632,'Student Master'!B:B,0)),"0"))</f>
        <v/>
      </c>
      <c r="N632" s="1" t="str">
        <f>IF(TRIM(D632)="","",IFERROR(INDEX('Student Master'!L:L,MATCH(D632,'Student Master'!B:B,0)),"0"))</f>
        <v/>
      </c>
    </row>
    <row r="633" spans="1:14" x14ac:dyDescent="0.35">
      <c r="A633" s="1">
        <v>632</v>
      </c>
      <c r="B633" s="9"/>
      <c r="C633" s="20"/>
      <c r="D633" s="20"/>
      <c r="E633" s="20"/>
      <c r="F633" s="10"/>
      <c r="G633" s="8" t="str">
        <f>IF(TRIM(D633)="","",IFERROR(INDEX('Student Master'!W:W,MATCH(D633,'Student Master'!B:B,0)),"0"))</f>
        <v/>
      </c>
      <c r="H633" s="11" t="str">
        <f t="shared" si="11"/>
        <v/>
      </c>
      <c r="I633" s="10"/>
      <c r="J633" s="1" t="str">
        <f>IF(TRIM(D633)="","",IFERROR(INDEX('Student Master'!C:C,MATCH(D633,'Student Master'!B:B,0)),"0"))</f>
        <v/>
      </c>
      <c r="K633" s="1" t="str">
        <f>IF(TRIM(D633)="","",IFERROR(INDEX('Student Master'!D:D,MATCH(D633,'Student Master'!B:B,0)),"0"))</f>
        <v/>
      </c>
      <c r="L633" s="1" t="str">
        <f>IF(TRIM(D633)="","",IFERROR(INDEX('Student Master'!H:H,MATCH(D633,'Student Master'!B:B,0)),"0"))</f>
        <v/>
      </c>
      <c r="M633" s="1" t="str">
        <f>IF(TRIM(D633)="","",IFERROR(INDEX('Student Master'!N:N,MATCH(D633,'Student Master'!B:B,0)),"0"))</f>
        <v/>
      </c>
      <c r="N633" s="1" t="str">
        <f>IF(TRIM(D633)="","",IFERROR(INDEX('Student Master'!L:L,MATCH(D633,'Student Master'!B:B,0)),"0"))</f>
        <v/>
      </c>
    </row>
    <row r="634" spans="1:14" x14ac:dyDescent="0.35">
      <c r="A634" s="1">
        <v>633</v>
      </c>
      <c r="B634" s="9"/>
      <c r="C634" s="20"/>
      <c r="D634" s="20"/>
      <c r="E634" s="20"/>
      <c r="F634" s="10"/>
      <c r="G634" s="8" t="str">
        <f>IF(TRIM(D634)="","",IFERROR(INDEX('Student Master'!W:W,MATCH(D634,'Student Master'!B:B,0)),"0"))</f>
        <v/>
      </c>
      <c r="H634" s="11" t="str">
        <f t="shared" si="11"/>
        <v/>
      </c>
      <c r="I634" s="10"/>
      <c r="J634" s="1" t="str">
        <f>IF(TRIM(D634)="","",IFERROR(INDEX('Student Master'!C:C,MATCH(D634,'Student Master'!B:B,0)),"0"))</f>
        <v/>
      </c>
      <c r="K634" s="1" t="str">
        <f>IF(TRIM(D634)="","",IFERROR(INDEX('Student Master'!D:D,MATCH(D634,'Student Master'!B:B,0)),"0"))</f>
        <v/>
      </c>
      <c r="L634" s="1" t="str">
        <f>IF(TRIM(D634)="","",IFERROR(INDEX('Student Master'!H:H,MATCH(D634,'Student Master'!B:B,0)),"0"))</f>
        <v/>
      </c>
      <c r="M634" s="1" t="str">
        <f>IF(TRIM(D634)="","",IFERROR(INDEX('Student Master'!N:N,MATCH(D634,'Student Master'!B:B,0)),"0"))</f>
        <v/>
      </c>
      <c r="N634" s="1" t="str">
        <f>IF(TRIM(D634)="","",IFERROR(INDEX('Student Master'!L:L,MATCH(D634,'Student Master'!B:B,0)),"0"))</f>
        <v/>
      </c>
    </row>
    <row r="635" spans="1:14" x14ac:dyDescent="0.35">
      <c r="A635" s="1">
        <v>634</v>
      </c>
      <c r="B635" s="9"/>
      <c r="C635" s="20"/>
      <c r="D635" s="20"/>
      <c r="E635" s="20"/>
      <c r="F635" s="10"/>
      <c r="G635" s="8" t="str">
        <f>IF(TRIM(D635)="","",IFERROR(INDEX('Student Master'!W:W,MATCH(D635,'Student Master'!B:B,0)),"0"))</f>
        <v/>
      </c>
      <c r="H635" s="11" t="str">
        <f t="shared" si="11"/>
        <v/>
      </c>
      <c r="I635" s="10"/>
      <c r="J635" s="1" t="str">
        <f>IF(TRIM(D635)="","",IFERROR(INDEX('Student Master'!C:C,MATCH(D635,'Student Master'!B:B,0)),"0"))</f>
        <v/>
      </c>
      <c r="K635" s="1" t="str">
        <f>IF(TRIM(D635)="","",IFERROR(INDEX('Student Master'!D:D,MATCH(D635,'Student Master'!B:B,0)),"0"))</f>
        <v/>
      </c>
      <c r="L635" s="1" t="str">
        <f>IF(TRIM(D635)="","",IFERROR(INDEX('Student Master'!H:H,MATCH(D635,'Student Master'!B:B,0)),"0"))</f>
        <v/>
      </c>
      <c r="M635" s="1" t="str">
        <f>IF(TRIM(D635)="","",IFERROR(INDEX('Student Master'!N:N,MATCH(D635,'Student Master'!B:B,0)),"0"))</f>
        <v/>
      </c>
      <c r="N635" s="1" t="str">
        <f>IF(TRIM(D635)="","",IFERROR(INDEX('Student Master'!L:L,MATCH(D635,'Student Master'!B:B,0)),"0"))</f>
        <v/>
      </c>
    </row>
    <row r="636" spans="1:14" x14ac:dyDescent="0.35">
      <c r="A636" s="1">
        <v>635</v>
      </c>
      <c r="B636" s="9"/>
      <c r="C636" s="20"/>
      <c r="D636" s="20"/>
      <c r="E636" s="20"/>
      <c r="F636" s="10"/>
      <c r="G636" s="8" t="str">
        <f>IF(TRIM(D636)="","",IFERROR(INDEX('Student Master'!W:W,MATCH(D636,'Student Master'!B:B,0)),"0"))</f>
        <v/>
      </c>
      <c r="H636" s="11" t="str">
        <f t="shared" si="11"/>
        <v/>
      </c>
      <c r="I636" s="10"/>
      <c r="J636" s="1" t="str">
        <f>IF(TRIM(D636)="","",IFERROR(INDEX('Student Master'!C:C,MATCH(D636,'Student Master'!B:B,0)),"0"))</f>
        <v/>
      </c>
      <c r="K636" s="1" t="str">
        <f>IF(TRIM(D636)="","",IFERROR(INDEX('Student Master'!D:D,MATCH(D636,'Student Master'!B:B,0)),"0"))</f>
        <v/>
      </c>
      <c r="L636" s="1" t="str">
        <f>IF(TRIM(D636)="","",IFERROR(INDEX('Student Master'!H:H,MATCH(D636,'Student Master'!B:B,0)),"0"))</f>
        <v/>
      </c>
      <c r="M636" s="1" t="str">
        <f>IF(TRIM(D636)="","",IFERROR(INDEX('Student Master'!N:N,MATCH(D636,'Student Master'!B:B,0)),"0"))</f>
        <v/>
      </c>
      <c r="N636" s="1" t="str">
        <f>IF(TRIM(D636)="","",IFERROR(INDEX('Student Master'!L:L,MATCH(D636,'Student Master'!B:B,0)),"0"))</f>
        <v/>
      </c>
    </row>
    <row r="637" spans="1:14" x14ac:dyDescent="0.35">
      <c r="A637" s="1">
        <v>636</v>
      </c>
      <c r="B637" s="9"/>
      <c r="C637" s="20"/>
      <c r="D637" s="20"/>
      <c r="E637" s="20"/>
      <c r="F637" s="10"/>
      <c r="G637" s="8" t="str">
        <f>IF(TRIM(D637)="","",IFERROR(INDEX('Student Master'!W:W,MATCH(D637,'Student Master'!B:B,0)),"0"))</f>
        <v/>
      </c>
      <c r="H637" s="11" t="str">
        <f t="shared" si="11"/>
        <v/>
      </c>
      <c r="I637" s="10"/>
      <c r="J637" s="1" t="str">
        <f>IF(TRIM(D637)="","",IFERROR(INDEX('Student Master'!C:C,MATCH(D637,'Student Master'!B:B,0)),"0"))</f>
        <v/>
      </c>
      <c r="K637" s="1" t="str">
        <f>IF(TRIM(D637)="","",IFERROR(INDEX('Student Master'!D:D,MATCH(D637,'Student Master'!B:B,0)),"0"))</f>
        <v/>
      </c>
      <c r="L637" s="1" t="str">
        <f>IF(TRIM(D637)="","",IFERROR(INDEX('Student Master'!H:H,MATCH(D637,'Student Master'!B:B,0)),"0"))</f>
        <v/>
      </c>
      <c r="M637" s="1" t="str">
        <f>IF(TRIM(D637)="","",IFERROR(INDEX('Student Master'!N:N,MATCH(D637,'Student Master'!B:B,0)),"0"))</f>
        <v/>
      </c>
      <c r="N637" s="1" t="str">
        <f>IF(TRIM(D637)="","",IFERROR(INDEX('Student Master'!L:L,MATCH(D637,'Student Master'!B:B,0)),"0"))</f>
        <v/>
      </c>
    </row>
    <row r="638" spans="1:14" x14ac:dyDescent="0.35">
      <c r="A638" s="1">
        <v>637</v>
      </c>
      <c r="B638" s="9"/>
      <c r="C638" s="20"/>
      <c r="D638" s="20"/>
      <c r="E638" s="20"/>
      <c r="F638" s="10"/>
      <c r="G638" s="8" t="str">
        <f>IF(TRIM(D638)="","",IFERROR(INDEX('Student Master'!W:W,MATCH(D638,'Student Master'!B:B,0)),"0"))</f>
        <v/>
      </c>
      <c r="H638" s="11" t="str">
        <f t="shared" si="11"/>
        <v/>
      </c>
      <c r="I638" s="10"/>
      <c r="J638" s="1" t="str">
        <f>IF(TRIM(D638)="","",IFERROR(INDEX('Student Master'!C:C,MATCH(D638,'Student Master'!B:B,0)),"0"))</f>
        <v/>
      </c>
      <c r="K638" s="1" t="str">
        <f>IF(TRIM(D638)="","",IFERROR(INDEX('Student Master'!D:D,MATCH(D638,'Student Master'!B:B,0)),"0"))</f>
        <v/>
      </c>
      <c r="L638" s="1" t="str">
        <f>IF(TRIM(D638)="","",IFERROR(INDEX('Student Master'!H:H,MATCH(D638,'Student Master'!B:B,0)),"0"))</f>
        <v/>
      </c>
      <c r="M638" s="1" t="str">
        <f>IF(TRIM(D638)="","",IFERROR(INDEX('Student Master'!N:N,MATCH(D638,'Student Master'!B:B,0)),"0"))</f>
        <v/>
      </c>
      <c r="N638" s="1" t="str">
        <f>IF(TRIM(D638)="","",IFERROR(INDEX('Student Master'!L:L,MATCH(D638,'Student Master'!B:B,0)),"0"))</f>
        <v/>
      </c>
    </row>
    <row r="639" spans="1:14" x14ac:dyDescent="0.35">
      <c r="A639" s="1">
        <v>638</v>
      </c>
      <c r="B639" s="9"/>
      <c r="C639" s="20"/>
      <c r="D639" s="20"/>
      <c r="E639" s="20"/>
      <c r="F639" s="10"/>
      <c r="G639" s="8" t="str">
        <f>IF(TRIM(D639)="","",IFERROR(INDEX('Student Master'!W:W,MATCH(D639,'Student Master'!B:B,0)),"0"))</f>
        <v/>
      </c>
      <c r="H639" s="11" t="str">
        <f t="shared" si="11"/>
        <v/>
      </c>
      <c r="I639" s="10"/>
      <c r="J639" s="1" t="str">
        <f>IF(TRIM(D639)="","",IFERROR(INDEX('Student Master'!C:C,MATCH(D639,'Student Master'!B:B,0)),"0"))</f>
        <v/>
      </c>
      <c r="K639" s="1" t="str">
        <f>IF(TRIM(D639)="","",IFERROR(INDEX('Student Master'!D:D,MATCH(D639,'Student Master'!B:B,0)),"0"))</f>
        <v/>
      </c>
      <c r="L639" s="1" t="str">
        <f>IF(TRIM(D639)="","",IFERROR(INDEX('Student Master'!H:H,MATCH(D639,'Student Master'!B:B,0)),"0"))</f>
        <v/>
      </c>
      <c r="M639" s="1" t="str">
        <f>IF(TRIM(D639)="","",IFERROR(INDEX('Student Master'!N:N,MATCH(D639,'Student Master'!B:B,0)),"0"))</f>
        <v/>
      </c>
      <c r="N639" s="1" t="str">
        <f>IF(TRIM(D639)="","",IFERROR(INDEX('Student Master'!L:L,MATCH(D639,'Student Master'!B:B,0)),"0"))</f>
        <v/>
      </c>
    </row>
    <row r="640" spans="1:14" x14ac:dyDescent="0.35">
      <c r="A640" s="1">
        <v>639</v>
      </c>
      <c r="B640" s="9"/>
      <c r="C640" s="20"/>
      <c r="D640" s="20"/>
      <c r="E640" s="20"/>
      <c r="F640" s="10"/>
      <c r="G640" s="8" t="str">
        <f>IF(TRIM(D640)="","",IFERROR(INDEX('Student Master'!W:W,MATCH(D640,'Student Master'!B:B,0)),"0"))</f>
        <v/>
      </c>
      <c r="H640" s="11" t="str">
        <f t="shared" si="11"/>
        <v/>
      </c>
      <c r="I640" s="10"/>
      <c r="J640" s="1" t="str">
        <f>IF(TRIM(D640)="","",IFERROR(INDEX('Student Master'!C:C,MATCH(D640,'Student Master'!B:B,0)),"0"))</f>
        <v/>
      </c>
      <c r="K640" s="1" t="str">
        <f>IF(TRIM(D640)="","",IFERROR(INDEX('Student Master'!D:D,MATCH(D640,'Student Master'!B:B,0)),"0"))</f>
        <v/>
      </c>
      <c r="L640" s="1" t="str">
        <f>IF(TRIM(D640)="","",IFERROR(INDEX('Student Master'!H:H,MATCH(D640,'Student Master'!B:B,0)),"0"))</f>
        <v/>
      </c>
      <c r="M640" s="1" t="str">
        <f>IF(TRIM(D640)="","",IFERROR(INDEX('Student Master'!N:N,MATCH(D640,'Student Master'!B:B,0)),"0"))</f>
        <v/>
      </c>
      <c r="N640" s="1" t="str">
        <f>IF(TRIM(D640)="","",IFERROR(INDEX('Student Master'!L:L,MATCH(D640,'Student Master'!B:B,0)),"0"))</f>
        <v/>
      </c>
    </row>
    <row r="641" spans="1:14" x14ac:dyDescent="0.35">
      <c r="A641" s="1">
        <v>640</v>
      </c>
      <c r="B641" s="9"/>
      <c r="C641" s="20"/>
      <c r="D641" s="20"/>
      <c r="E641" s="20"/>
      <c r="F641" s="10"/>
      <c r="G641" s="8" t="str">
        <f>IF(TRIM(D641)="","",IFERROR(INDEX('Student Master'!W:W,MATCH(D641,'Student Master'!B:B,0)),"0"))</f>
        <v/>
      </c>
      <c r="H641" s="11" t="str">
        <f t="shared" si="11"/>
        <v/>
      </c>
      <c r="I641" s="10"/>
      <c r="J641" s="1" t="str">
        <f>IF(TRIM(D641)="","",IFERROR(INDEX('Student Master'!C:C,MATCH(D641,'Student Master'!B:B,0)),"0"))</f>
        <v/>
      </c>
      <c r="K641" s="1" t="str">
        <f>IF(TRIM(D641)="","",IFERROR(INDEX('Student Master'!D:D,MATCH(D641,'Student Master'!B:B,0)),"0"))</f>
        <v/>
      </c>
      <c r="L641" s="1" t="str">
        <f>IF(TRIM(D641)="","",IFERROR(INDEX('Student Master'!H:H,MATCH(D641,'Student Master'!B:B,0)),"0"))</f>
        <v/>
      </c>
      <c r="M641" s="1" t="str">
        <f>IF(TRIM(D641)="","",IFERROR(INDEX('Student Master'!N:N,MATCH(D641,'Student Master'!B:B,0)),"0"))</f>
        <v/>
      </c>
      <c r="N641" s="1" t="str">
        <f>IF(TRIM(D641)="","",IFERROR(INDEX('Student Master'!L:L,MATCH(D641,'Student Master'!B:B,0)),"0"))</f>
        <v/>
      </c>
    </row>
    <row r="642" spans="1:14" x14ac:dyDescent="0.35">
      <c r="A642" s="1">
        <v>641</v>
      </c>
      <c r="B642" s="9"/>
      <c r="C642" s="20"/>
      <c r="D642" s="20"/>
      <c r="E642" s="20"/>
      <c r="F642" s="10"/>
      <c r="G642" s="8" t="str">
        <f>IF(TRIM(D642)="","",IFERROR(INDEX('Student Master'!W:W,MATCH(D642,'Student Master'!B:B,0)),"0"))</f>
        <v/>
      </c>
      <c r="H642" s="11" t="str">
        <f t="shared" si="11"/>
        <v/>
      </c>
      <c r="I642" s="10"/>
      <c r="J642" s="1" t="str">
        <f>IF(TRIM(D642)="","",IFERROR(INDEX('Student Master'!C:C,MATCH(D642,'Student Master'!B:B,0)),"0"))</f>
        <v/>
      </c>
      <c r="K642" s="1" t="str">
        <f>IF(TRIM(D642)="","",IFERROR(INDEX('Student Master'!D:D,MATCH(D642,'Student Master'!B:B,0)),"0"))</f>
        <v/>
      </c>
      <c r="L642" s="1" t="str">
        <f>IF(TRIM(D642)="","",IFERROR(INDEX('Student Master'!H:H,MATCH(D642,'Student Master'!B:B,0)),"0"))</f>
        <v/>
      </c>
      <c r="M642" s="1" t="str">
        <f>IF(TRIM(D642)="","",IFERROR(INDEX('Student Master'!N:N,MATCH(D642,'Student Master'!B:B,0)),"0"))</f>
        <v/>
      </c>
      <c r="N642" s="1" t="str">
        <f>IF(TRIM(D642)="","",IFERROR(INDEX('Student Master'!L:L,MATCH(D642,'Student Master'!B:B,0)),"0"))</f>
        <v/>
      </c>
    </row>
    <row r="643" spans="1:14" x14ac:dyDescent="0.35">
      <c r="A643" s="1">
        <v>642</v>
      </c>
      <c r="B643" s="9"/>
      <c r="C643" s="1"/>
      <c r="D643" s="1"/>
      <c r="E643" s="1"/>
      <c r="F643" s="10"/>
      <c r="G643" s="8" t="str">
        <f>IF(TRIM(D643)="","",IFERROR(INDEX('Student Master'!W:W,MATCH(D643,'Student Master'!B:B,0)),"0"))</f>
        <v/>
      </c>
      <c r="H643" s="11" t="str">
        <f t="shared" si="11"/>
        <v/>
      </c>
      <c r="I643" s="10"/>
      <c r="J643" s="1" t="str">
        <f>IF(TRIM(D643)="","",IFERROR(INDEX('Student Master'!C:C,MATCH(D643,'Student Master'!B:B,0)),"0"))</f>
        <v/>
      </c>
      <c r="K643" s="1" t="str">
        <f>IF(TRIM(D643)="","",IFERROR(INDEX('Student Master'!D:D,MATCH(D643,'Student Master'!B:B,0)),"0"))</f>
        <v/>
      </c>
      <c r="L643" s="1" t="str">
        <f>IF(TRIM(D643)="","",IFERROR(INDEX('Student Master'!H:H,MATCH(D643,'Student Master'!B:B,0)),"0"))</f>
        <v/>
      </c>
      <c r="M643" s="1" t="str">
        <f>IF(TRIM(D643)="","",IFERROR(INDEX('Student Master'!N:N,MATCH(D643,'Student Master'!B:B,0)),"0"))</f>
        <v/>
      </c>
      <c r="N643" s="1" t="str">
        <f>IF(TRIM(D643)="","",IFERROR(INDEX('Student Master'!L:L,MATCH(D643,'Student Master'!B:B,0)),"0"))</f>
        <v/>
      </c>
    </row>
    <row r="644" spans="1:14" x14ac:dyDescent="0.35">
      <c r="A644" s="1">
        <v>643</v>
      </c>
      <c r="B644" s="9"/>
      <c r="C644" s="20"/>
      <c r="D644" s="20"/>
      <c r="E644" s="20"/>
      <c r="F644" s="10"/>
      <c r="G644" s="8" t="str">
        <f>IF(TRIM(D644)="","",IFERROR(INDEX('Student Master'!W:W,MATCH(D644,'Student Master'!B:B,0)),"0"))</f>
        <v/>
      </c>
      <c r="H644" s="11" t="str">
        <f t="shared" ref="H644:H707" si="12">IF(TRIM(D644)="","",E644/G644)</f>
        <v/>
      </c>
      <c r="I644" s="10"/>
      <c r="J644" s="1" t="str">
        <f>IF(TRIM(D644)="","",IFERROR(INDEX('Student Master'!C:C,MATCH(D644,'Student Master'!B:B,0)),"0"))</f>
        <v/>
      </c>
      <c r="K644" s="1" t="str">
        <f>IF(TRIM(D644)="","",IFERROR(INDEX('Student Master'!D:D,MATCH(D644,'Student Master'!B:B,0)),"0"))</f>
        <v/>
      </c>
      <c r="L644" s="1" t="str">
        <f>IF(TRIM(D644)="","",IFERROR(INDEX('Student Master'!H:H,MATCH(D644,'Student Master'!B:B,0)),"0"))</f>
        <v/>
      </c>
      <c r="M644" s="1" t="str">
        <f>IF(TRIM(D644)="","",IFERROR(INDEX('Student Master'!N:N,MATCH(D644,'Student Master'!B:B,0)),"0"))</f>
        <v/>
      </c>
      <c r="N644" s="1" t="str">
        <f>IF(TRIM(D644)="","",IFERROR(INDEX('Student Master'!L:L,MATCH(D644,'Student Master'!B:B,0)),"0"))</f>
        <v/>
      </c>
    </row>
    <row r="645" spans="1:14" x14ac:dyDescent="0.35">
      <c r="A645" s="1">
        <v>644</v>
      </c>
      <c r="B645" s="9"/>
      <c r="C645" s="20"/>
      <c r="D645" s="20"/>
      <c r="E645" s="20"/>
      <c r="F645" s="10"/>
      <c r="G645" s="8" t="str">
        <f>IF(TRIM(D645)="","",IFERROR(INDEX('Student Master'!W:W,MATCH(D645,'Student Master'!B:B,0)),"0"))</f>
        <v/>
      </c>
      <c r="H645" s="11" t="str">
        <f t="shared" si="12"/>
        <v/>
      </c>
      <c r="I645" s="10"/>
      <c r="J645" s="1" t="str">
        <f>IF(TRIM(D645)="","",IFERROR(INDEX('Student Master'!C:C,MATCH(D645,'Student Master'!B:B,0)),"0"))</f>
        <v/>
      </c>
      <c r="K645" s="1" t="str">
        <f>IF(TRIM(D645)="","",IFERROR(INDEX('Student Master'!D:D,MATCH(D645,'Student Master'!B:B,0)),"0"))</f>
        <v/>
      </c>
      <c r="L645" s="1" t="str">
        <f>IF(TRIM(D645)="","",IFERROR(INDEX('Student Master'!H:H,MATCH(D645,'Student Master'!B:B,0)),"0"))</f>
        <v/>
      </c>
      <c r="M645" s="1" t="str">
        <f>IF(TRIM(D645)="","",IFERROR(INDEX('Student Master'!N:N,MATCH(D645,'Student Master'!B:B,0)),"0"))</f>
        <v/>
      </c>
      <c r="N645" s="1" t="str">
        <f>IF(TRIM(D645)="","",IFERROR(INDEX('Student Master'!L:L,MATCH(D645,'Student Master'!B:B,0)),"0"))</f>
        <v/>
      </c>
    </row>
    <row r="646" spans="1:14" x14ac:dyDescent="0.35">
      <c r="A646" s="1">
        <v>645</v>
      </c>
      <c r="B646" s="9"/>
      <c r="C646" s="1"/>
      <c r="D646" s="1"/>
      <c r="E646" s="1"/>
      <c r="F646" s="10"/>
      <c r="G646" s="8" t="str">
        <f>IF(TRIM(D646)="","",IFERROR(INDEX('Student Master'!W:W,MATCH(D646,'Student Master'!B:B,0)),"0"))</f>
        <v/>
      </c>
      <c r="H646" s="11" t="str">
        <f t="shared" si="12"/>
        <v/>
      </c>
      <c r="I646" s="10"/>
      <c r="J646" s="1" t="str">
        <f>IF(TRIM(D646)="","",IFERROR(INDEX('Student Master'!C:C,MATCH(D646,'Student Master'!B:B,0)),"0"))</f>
        <v/>
      </c>
      <c r="K646" s="1" t="str">
        <f>IF(TRIM(D646)="","",IFERROR(INDEX('Student Master'!D:D,MATCH(D646,'Student Master'!B:B,0)),"0"))</f>
        <v/>
      </c>
      <c r="L646" s="1" t="str">
        <f>IF(TRIM(D646)="","",IFERROR(INDEX('Student Master'!H:H,MATCH(D646,'Student Master'!B:B,0)),"0"))</f>
        <v/>
      </c>
      <c r="M646" s="1" t="str">
        <f>IF(TRIM(D646)="","",IFERROR(INDEX('Student Master'!N:N,MATCH(D646,'Student Master'!B:B,0)),"0"))</f>
        <v/>
      </c>
      <c r="N646" s="1" t="str">
        <f>IF(TRIM(D646)="","",IFERROR(INDEX('Student Master'!L:L,MATCH(D646,'Student Master'!B:B,0)),"0"))</f>
        <v/>
      </c>
    </row>
    <row r="647" spans="1:14" x14ac:dyDescent="0.35">
      <c r="A647" s="1">
        <v>646</v>
      </c>
      <c r="B647" s="9"/>
      <c r="C647" s="1"/>
      <c r="D647" s="1"/>
      <c r="E647" s="1"/>
      <c r="F647" s="10"/>
      <c r="G647" s="8" t="str">
        <f>IF(TRIM(D647)="","",IFERROR(INDEX('Student Master'!W:W,MATCH(D647,'Student Master'!B:B,0)),"0"))</f>
        <v/>
      </c>
      <c r="H647" s="11" t="str">
        <f t="shared" si="12"/>
        <v/>
      </c>
      <c r="I647" s="10"/>
      <c r="J647" s="1" t="str">
        <f>IF(TRIM(D647)="","",IFERROR(INDEX('Student Master'!C:C,MATCH(D647,'Student Master'!B:B,0)),"0"))</f>
        <v/>
      </c>
      <c r="K647" s="1" t="str">
        <f>IF(TRIM(D647)="","",IFERROR(INDEX('Student Master'!D:D,MATCH(D647,'Student Master'!B:B,0)),"0"))</f>
        <v/>
      </c>
      <c r="L647" s="1" t="str">
        <f>IF(TRIM(D647)="","",IFERROR(INDEX('Student Master'!H:H,MATCH(D647,'Student Master'!B:B,0)),"0"))</f>
        <v/>
      </c>
      <c r="M647" s="1" t="str">
        <f>IF(TRIM(D647)="","",IFERROR(INDEX('Student Master'!N:N,MATCH(D647,'Student Master'!B:B,0)),"0"))</f>
        <v/>
      </c>
      <c r="N647" s="1" t="str">
        <f>IF(TRIM(D647)="","",IFERROR(INDEX('Student Master'!L:L,MATCH(D647,'Student Master'!B:B,0)),"0"))</f>
        <v/>
      </c>
    </row>
    <row r="648" spans="1:14" x14ac:dyDescent="0.35">
      <c r="A648" s="1">
        <v>647</v>
      </c>
      <c r="B648" s="9"/>
      <c r="C648" s="1"/>
      <c r="D648" s="1"/>
      <c r="E648" s="1"/>
      <c r="F648" s="10"/>
      <c r="G648" s="8" t="str">
        <f>IF(TRIM(D648)="","",IFERROR(INDEX('Student Master'!W:W,MATCH(D648,'Student Master'!B:B,0)),"0"))</f>
        <v/>
      </c>
      <c r="H648" s="11" t="str">
        <f t="shared" si="12"/>
        <v/>
      </c>
      <c r="I648" s="10"/>
      <c r="J648" s="1" t="str">
        <f>IF(TRIM(D648)="","",IFERROR(INDEX('Student Master'!C:C,MATCH(D648,'Student Master'!B:B,0)),"0"))</f>
        <v/>
      </c>
      <c r="K648" s="1" t="str">
        <f>IF(TRIM(D648)="","",IFERROR(INDEX('Student Master'!D:D,MATCH(D648,'Student Master'!B:B,0)),"0"))</f>
        <v/>
      </c>
      <c r="L648" s="1" t="str">
        <f>IF(TRIM(D648)="","",IFERROR(INDEX('Student Master'!H:H,MATCH(D648,'Student Master'!B:B,0)),"0"))</f>
        <v/>
      </c>
      <c r="M648" s="1" t="str">
        <f>IF(TRIM(D648)="","",IFERROR(INDEX('Student Master'!N:N,MATCH(D648,'Student Master'!B:B,0)),"0"))</f>
        <v/>
      </c>
      <c r="N648" s="1" t="str">
        <f>IF(TRIM(D648)="","",IFERROR(INDEX('Student Master'!L:L,MATCH(D648,'Student Master'!B:B,0)),"0"))</f>
        <v/>
      </c>
    </row>
    <row r="649" spans="1:14" x14ac:dyDescent="0.35">
      <c r="A649" s="1">
        <v>648</v>
      </c>
      <c r="B649" s="9"/>
      <c r="C649" s="1"/>
      <c r="D649" s="1"/>
      <c r="E649" s="1"/>
      <c r="F649" s="10"/>
      <c r="G649" s="8" t="str">
        <f>IF(TRIM(D649)="","",IFERROR(INDEX('Student Master'!W:W,MATCH(D649,'Student Master'!B:B,0)),"0"))</f>
        <v/>
      </c>
      <c r="H649" s="11" t="str">
        <f t="shared" si="12"/>
        <v/>
      </c>
      <c r="I649" s="10"/>
      <c r="J649" s="1" t="str">
        <f>IF(TRIM(D649)="","",IFERROR(INDEX('Student Master'!C:C,MATCH(D649,'Student Master'!B:B,0)),"0"))</f>
        <v/>
      </c>
      <c r="K649" s="1" t="str">
        <f>IF(TRIM(D649)="","",IFERROR(INDEX('Student Master'!D:D,MATCH(D649,'Student Master'!B:B,0)),"0"))</f>
        <v/>
      </c>
      <c r="L649" s="1" t="str">
        <f>IF(TRIM(D649)="","",IFERROR(INDEX('Student Master'!H:H,MATCH(D649,'Student Master'!B:B,0)),"0"))</f>
        <v/>
      </c>
      <c r="M649" s="1" t="str">
        <f>IF(TRIM(D649)="","",IFERROR(INDEX('Student Master'!N:N,MATCH(D649,'Student Master'!B:B,0)),"0"))</f>
        <v/>
      </c>
      <c r="N649" s="1" t="str">
        <f>IF(TRIM(D649)="","",IFERROR(INDEX('Student Master'!L:L,MATCH(D649,'Student Master'!B:B,0)),"0"))</f>
        <v/>
      </c>
    </row>
    <row r="650" spans="1:14" x14ac:dyDescent="0.35">
      <c r="A650" s="1">
        <v>649</v>
      </c>
      <c r="B650" s="9"/>
      <c r="C650" s="1"/>
      <c r="D650" s="1"/>
      <c r="E650" s="1"/>
      <c r="F650" s="10"/>
      <c r="G650" s="8" t="str">
        <f>IF(TRIM(D650)="","",IFERROR(INDEX('Student Master'!W:W,MATCH(D650,'Student Master'!B:B,0)),"0"))</f>
        <v/>
      </c>
      <c r="H650" s="11" t="str">
        <f t="shared" si="12"/>
        <v/>
      </c>
      <c r="I650" s="10"/>
      <c r="J650" s="1" t="str">
        <f>IF(TRIM(D650)="","",IFERROR(INDEX('Student Master'!C:C,MATCH(D650,'Student Master'!B:B,0)),"0"))</f>
        <v/>
      </c>
      <c r="K650" s="1" t="str">
        <f>IF(TRIM(D650)="","",IFERROR(INDEX('Student Master'!D:D,MATCH(D650,'Student Master'!B:B,0)),"0"))</f>
        <v/>
      </c>
      <c r="L650" s="1" t="str">
        <f>IF(TRIM(D650)="","",IFERROR(INDEX('Student Master'!H:H,MATCH(D650,'Student Master'!B:B,0)),"0"))</f>
        <v/>
      </c>
      <c r="M650" s="1" t="str">
        <f>IF(TRIM(D650)="","",IFERROR(INDEX('Student Master'!N:N,MATCH(D650,'Student Master'!B:B,0)),"0"))</f>
        <v/>
      </c>
      <c r="N650" s="1" t="str">
        <f>IF(TRIM(D650)="","",IFERROR(INDEX('Student Master'!L:L,MATCH(D650,'Student Master'!B:B,0)),"0"))</f>
        <v/>
      </c>
    </row>
    <row r="651" spans="1:14" x14ac:dyDescent="0.35">
      <c r="A651" s="1">
        <v>650</v>
      </c>
      <c r="B651" s="9"/>
      <c r="C651" s="1"/>
      <c r="D651" s="1"/>
      <c r="E651" s="1"/>
      <c r="F651" s="10"/>
      <c r="G651" s="8" t="str">
        <f>IF(TRIM(D651)="","",IFERROR(INDEX('Student Master'!W:W,MATCH(D651,'Student Master'!B:B,0)),"0"))</f>
        <v/>
      </c>
      <c r="H651" s="11" t="str">
        <f t="shared" si="12"/>
        <v/>
      </c>
      <c r="I651" s="10"/>
      <c r="J651" s="1" t="str">
        <f>IF(TRIM(D651)="","",IFERROR(INDEX('Student Master'!C:C,MATCH(D651,'Student Master'!B:B,0)),"0"))</f>
        <v/>
      </c>
      <c r="K651" s="1" t="str">
        <f>IF(TRIM(D651)="","",IFERROR(INDEX('Student Master'!D:D,MATCH(D651,'Student Master'!B:B,0)),"0"))</f>
        <v/>
      </c>
      <c r="L651" s="1" t="str">
        <f>IF(TRIM(D651)="","",IFERROR(INDEX('Student Master'!H:H,MATCH(D651,'Student Master'!B:B,0)),"0"))</f>
        <v/>
      </c>
      <c r="M651" s="1" t="str">
        <f>IF(TRIM(D651)="","",IFERROR(INDEX('Student Master'!N:N,MATCH(D651,'Student Master'!B:B,0)),"0"))</f>
        <v/>
      </c>
      <c r="N651" s="1" t="str">
        <f>IF(TRIM(D651)="","",IFERROR(INDEX('Student Master'!L:L,MATCH(D651,'Student Master'!B:B,0)),"0"))</f>
        <v/>
      </c>
    </row>
    <row r="652" spans="1:14" x14ac:dyDescent="0.35">
      <c r="A652" s="1">
        <v>651</v>
      </c>
      <c r="B652" s="9"/>
      <c r="C652" s="1"/>
      <c r="D652" s="1"/>
      <c r="E652" s="1"/>
      <c r="F652" s="10"/>
      <c r="G652" s="8" t="str">
        <f>IF(TRIM(D652)="","",IFERROR(INDEX('Student Master'!W:W,MATCH(D652,'Student Master'!B:B,0)),"0"))</f>
        <v/>
      </c>
      <c r="H652" s="11" t="str">
        <f t="shared" si="12"/>
        <v/>
      </c>
      <c r="I652" s="10"/>
      <c r="J652" s="1" t="str">
        <f>IF(TRIM(D652)="","",IFERROR(INDEX('Student Master'!C:C,MATCH(D652,'Student Master'!B:B,0)),"0"))</f>
        <v/>
      </c>
      <c r="K652" s="1" t="str">
        <f>IF(TRIM(D652)="","",IFERROR(INDEX('Student Master'!D:D,MATCH(D652,'Student Master'!B:B,0)),"0"))</f>
        <v/>
      </c>
      <c r="L652" s="1" t="str">
        <f>IF(TRIM(D652)="","",IFERROR(INDEX('Student Master'!H:H,MATCH(D652,'Student Master'!B:B,0)),"0"))</f>
        <v/>
      </c>
      <c r="M652" s="1" t="str">
        <f>IF(TRIM(D652)="","",IFERROR(INDEX('Student Master'!N:N,MATCH(D652,'Student Master'!B:B,0)),"0"))</f>
        <v/>
      </c>
      <c r="N652" s="1" t="str">
        <f>IF(TRIM(D652)="","",IFERROR(INDEX('Student Master'!L:L,MATCH(D652,'Student Master'!B:B,0)),"0"))</f>
        <v/>
      </c>
    </row>
    <row r="653" spans="1:14" x14ac:dyDescent="0.35">
      <c r="A653" s="1">
        <v>652</v>
      </c>
      <c r="B653" s="9"/>
      <c r="C653" s="1"/>
      <c r="D653" s="1"/>
      <c r="E653" s="1"/>
      <c r="F653" s="10"/>
      <c r="G653" s="8" t="str">
        <f>IF(TRIM(D653)="","",IFERROR(INDEX('Student Master'!W:W,MATCH(D653,'Student Master'!B:B,0)),"0"))</f>
        <v/>
      </c>
      <c r="H653" s="11" t="str">
        <f t="shared" si="12"/>
        <v/>
      </c>
      <c r="I653" s="10"/>
      <c r="J653" s="1" t="str">
        <f>IF(TRIM(D653)="","",IFERROR(INDEX('Student Master'!C:C,MATCH(D653,'Student Master'!B:B,0)),"0"))</f>
        <v/>
      </c>
      <c r="K653" s="1" t="str">
        <f>IF(TRIM(D653)="","",IFERROR(INDEX('Student Master'!D:D,MATCH(D653,'Student Master'!B:B,0)),"0"))</f>
        <v/>
      </c>
      <c r="L653" s="1" t="str">
        <f>IF(TRIM(D653)="","",IFERROR(INDEX('Student Master'!H:H,MATCH(D653,'Student Master'!B:B,0)),"0"))</f>
        <v/>
      </c>
      <c r="M653" s="1" t="str">
        <f>IF(TRIM(D653)="","",IFERROR(INDEX('Student Master'!N:N,MATCH(D653,'Student Master'!B:B,0)),"0"))</f>
        <v/>
      </c>
      <c r="N653" s="1" t="str">
        <f>IF(TRIM(D653)="","",IFERROR(INDEX('Student Master'!L:L,MATCH(D653,'Student Master'!B:B,0)),"0"))</f>
        <v/>
      </c>
    </row>
    <row r="654" spans="1:14" x14ac:dyDescent="0.35">
      <c r="A654" s="1">
        <v>653</v>
      </c>
      <c r="B654" s="9"/>
      <c r="C654" s="1"/>
      <c r="D654" s="1"/>
      <c r="E654" s="1"/>
      <c r="F654" s="10"/>
      <c r="G654" s="8" t="str">
        <f>IF(TRIM(D654)="","",IFERROR(INDEX('Student Master'!W:W,MATCH(D654,'Student Master'!B:B,0)),"0"))</f>
        <v/>
      </c>
      <c r="H654" s="11" t="str">
        <f t="shared" si="12"/>
        <v/>
      </c>
      <c r="I654" s="10"/>
      <c r="J654" s="1" t="str">
        <f>IF(TRIM(D654)="","",IFERROR(INDEX('Student Master'!C:C,MATCH(D654,'Student Master'!B:B,0)),"0"))</f>
        <v/>
      </c>
      <c r="K654" s="1" t="str">
        <f>IF(TRIM(D654)="","",IFERROR(INDEX('Student Master'!D:D,MATCH(D654,'Student Master'!B:B,0)),"0"))</f>
        <v/>
      </c>
      <c r="L654" s="1" t="str">
        <f>IF(TRIM(D654)="","",IFERROR(INDEX('Student Master'!H:H,MATCH(D654,'Student Master'!B:B,0)),"0"))</f>
        <v/>
      </c>
      <c r="M654" s="1" t="str">
        <f>IF(TRIM(D654)="","",IFERROR(INDEX('Student Master'!N:N,MATCH(D654,'Student Master'!B:B,0)),"0"))</f>
        <v/>
      </c>
      <c r="N654" s="1" t="str">
        <f>IF(TRIM(D654)="","",IFERROR(INDEX('Student Master'!L:L,MATCH(D654,'Student Master'!B:B,0)),"0"))</f>
        <v/>
      </c>
    </row>
    <row r="655" spans="1:14" x14ac:dyDescent="0.35">
      <c r="A655" s="1">
        <v>654</v>
      </c>
      <c r="B655" s="9"/>
      <c r="C655" s="1"/>
      <c r="D655" s="1"/>
      <c r="E655" s="1"/>
      <c r="F655" s="10"/>
      <c r="G655" s="8" t="str">
        <f>IF(TRIM(D655)="","",IFERROR(INDEX('Student Master'!W:W,MATCH(D655,'Student Master'!B:B,0)),"0"))</f>
        <v/>
      </c>
      <c r="H655" s="11" t="str">
        <f t="shared" si="12"/>
        <v/>
      </c>
      <c r="I655" s="10"/>
      <c r="J655" s="1" t="str">
        <f>IF(TRIM(D655)="","",IFERROR(INDEX('Student Master'!C:C,MATCH(D655,'Student Master'!B:B,0)),"0"))</f>
        <v/>
      </c>
      <c r="K655" s="1" t="str">
        <f>IF(TRIM(D655)="","",IFERROR(INDEX('Student Master'!D:D,MATCH(D655,'Student Master'!B:B,0)),"0"))</f>
        <v/>
      </c>
      <c r="L655" s="1" t="str">
        <f>IF(TRIM(D655)="","",IFERROR(INDEX('Student Master'!H:H,MATCH(D655,'Student Master'!B:B,0)),"0"))</f>
        <v/>
      </c>
      <c r="M655" s="1" t="str">
        <f>IF(TRIM(D655)="","",IFERROR(INDEX('Student Master'!N:N,MATCH(D655,'Student Master'!B:B,0)),"0"))</f>
        <v/>
      </c>
      <c r="N655" s="1" t="str">
        <f>IF(TRIM(D655)="","",IFERROR(INDEX('Student Master'!L:L,MATCH(D655,'Student Master'!B:B,0)),"0"))</f>
        <v/>
      </c>
    </row>
    <row r="656" spans="1:14" x14ac:dyDescent="0.35">
      <c r="A656" s="1">
        <v>655</v>
      </c>
      <c r="B656" s="9"/>
      <c r="C656" s="1"/>
      <c r="D656" s="1"/>
      <c r="E656" s="1"/>
      <c r="F656" s="10"/>
      <c r="G656" s="8" t="str">
        <f>IF(TRIM(D656)="","",IFERROR(INDEX('Student Master'!W:W,MATCH(D656,'Student Master'!B:B,0)),"0"))</f>
        <v/>
      </c>
      <c r="H656" s="11" t="str">
        <f t="shared" si="12"/>
        <v/>
      </c>
      <c r="I656" s="10"/>
      <c r="J656" s="1" t="str">
        <f>IF(TRIM(D656)="","",IFERROR(INDEX('Student Master'!C:C,MATCH(D656,'Student Master'!B:B,0)),"0"))</f>
        <v/>
      </c>
      <c r="K656" s="1" t="str">
        <f>IF(TRIM(D656)="","",IFERROR(INDEX('Student Master'!D:D,MATCH(D656,'Student Master'!B:B,0)),"0"))</f>
        <v/>
      </c>
      <c r="L656" s="1" t="str">
        <f>IF(TRIM(D656)="","",IFERROR(INDEX('Student Master'!H:H,MATCH(D656,'Student Master'!B:B,0)),"0"))</f>
        <v/>
      </c>
      <c r="M656" s="1" t="str">
        <f>IF(TRIM(D656)="","",IFERROR(INDEX('Student Master'!N:N,MATCH(D656,'Student Master'!B:B,0)),"0"))</f>
        <v/>
      </c>
      <c r="N656" s="1" t="str">
        <f>IF(TRIM(D656)="","",IFERROR(INDEX('Student Master'!L:L,MATCH(D656,'Student Master'!B:B,0)),"0"))</f>
        <v/>
      </c>
    </row>
    <row r="657" spans="1:14" x14ac:dyDescent="0.35">
      <c r="A657" s="1">
        <v>656</v>
      </c>
      <c r="B657" s="9"/>
      <c r="C657" s="1"/>
      <c r="D657" s="1"/>
      <c r="E657" s="1"/>
      <c r="F657" s="10"/>
      <c r="G657" s="8" t="str">
        <f>IF(TRIM(D657)="","",IFERROR(INDEX('Student Master'!W:W,MATCH(D657,'Student Master'!B:B,0)),"0"))</f>
        <v/>
      </c>
      <c r="H657" s="11" t="str">
        <f t="shared" si="12"/>
        <v/>
      </c>
      <c r="I657" s="10"/>
      <c r="J657" s="1" t="str">
        <f>IF(TRIM(D657)="","",IFERROR(INDEX('Student Master'!C:C,MATCH(D657,'Student Master'!B:B,0)),"0"))</f>
        <v/>
      </c>
      <c r="K657" s="1" t="str">
        <f>IF(TRIM(D657)="","",IFERROR(INDEX('Student Master'!D:D,MATCH(D657,'Student Master'!B:B,0)),"0"))</f>
        <v/>
      </c>
      <c r="L657" s="1" t="str">
        <f>IF(TRIM(D657)="","",IFERROR(INDEX('Student Master'!H:H,MATCH(D657,'Student Master'!B:B,0)),"0"))</f>
        <v/>
      </c>
      <c r="M657" s="1" t="str">
        <f>IF(TRIM(D657)="","",IFERROR(INDEX('Student Master'!N:N,MATCH(D657,'Student Master'!B:B,0)),"0"))</f>
        <v/>
      </c>
      <c r="N657" s="1" t="str">
        <f>IF(TRIM(D657)="","",IFERROR(INDEX('Student Master'!L:L,MATCH(D657,'Student Master'!B:B,0)),"0"))</f>
        <v/>
      </c>
    </row>
    <row r="658" spans="1:14" x14ac:dyDescent="0.35">
      <c r="A658" s="1">
        <v>657</v>
      </c>
      <c r="B658" s="9"/>
      <c r="C658" s="1"/>
      <c r="D658" s="1"/>
      <c r="E658" s="1"/>
      <c r="F658" s="10"/>
      <c r="G658" s="8" t="str">
        <f>IF(TRIM(D658)="","",IFERROR(INDEX('Student Master'!W:W,MATCH(D658,'Student Master'!B:B,0)),"0"))</f>
        <v/>
      </c>
      <c r="H658" s="11" t="str">
        <f t="shared" si="12"/>
        <v/>
      </c>
      <c r="I658" s="10"/>
      <c r="J658" s="1" t="str">
        <f>IF(TRIM(D658)="","",IFERROR(INDEX('Student Master'!C:C,MATCH(D658,'Student Master'!B:B,0)),"0"))</f>
        <v/>
      </c>
      <c r="K658" s="1" t="str">
        <f>IF(TRIM(D658)="","",IFERROR(INDEX('Student Master'!D:D,MATCH(D658,'Student Master'!B:B,0)),"0"))</f>
        <v/>
      </c>
      <c r="L658" s="1" t="str">
        <f>IF(TRIM(D658)="","",IFERROR(INDEX('Student Master'!H:H,MATCH(D658,'Student Master'!B:B,0)),"0"))</f>
        <v/>
      </c>
      <c r="M658" s="1" t="str">
        <f>IF(TRIM(D658)="","",IFERROR(INDEX('Student Master'!N:N,MATCH(D658,'Student Master'!B:B,0)),"0"))</f>
        <v/>
      </c>
      <c r="N658" s="1" t="str">
        <f>IF(TRIM(D658)="","",IFERROR(INDEX('Student Master'!L:L,MATCH(D658,'Student Master'!B:B,0)),"0"))</f>
        <v/>
      </c>
    </row>
    <row r="659" spans="1:14" x14ac:dyDescent="0.35">
      <c r="A659" s="1">
        <v>658</v>
      </c>
      <c r="B659" s="9"/>
      <c r="C659" s="1"/>
      <c r="D659" s="1"/>
      <c r="E659" s="1"/>
      <c r="F659" s="10"/>
      <c r="G659" s="8" t="str">
        <f>IF(TRIM(D659)="","",IFERROR(INDEX('Student Master'!W:W,MATCH(D659,'Student Master'!B:B,0)),"0"))</f>
        <v/>
      </c>
      <c r="H659" s="11" t="str">
        <f t="shared" si="12"/>
        <v/>
      </c>
      <c r="I659" s="10"/>
      <c r="J659" s="1" t="str">
        <f>IF(TRIM(D659)="","",IFERROR(INDEX('Student Master'!C:C,MATCH(D659,'Student Master'!B:B,0)),"0"))</f>
        <v/>
      </c>
      <c r="K659" s="1" t="str">
        <f>IF(TRIM(D659)="","",IFERROR(INDEX('Student Master'!D:D,MATCH(D659,'Student Master'!B:B,0)),"0"))</f>
        <v/>
      </c>
      <c r="L659" s="1" t="str">
        <f>IF(TRIM(D659)="","",IFERROR(INDEX('Student Master'!H:H,MATCH(D659,'Student Master'!B:B,0)),"0"))</f>
        <v/>
      </c>
      <c r="M659" s="1" t="str">
        <f>IF(TRIM(D659)="","",IFERROR(INDEX('Student Master'!N:N,MATCH(D659,'Student Master'!B:B,0)),"0"))</f>
        <v/>
      </c>
      <c r="N659" s="1" t="str">
        <f>IF(TRIM(D659)="","",IFERROR(INDEX('Student Master'!L:L,MATCH(D659,'Student Master'!B:B,0)),"0"))</f>
        <v/>
      </c>
    </row>
    <row r="660" spans="1:14" x14ac:dyDescent="0.35">
      <c r="A660" s="1">
        <v>659</v>
      </c>
      <c r="B660" s="9"/>
      <c r="C660" s="1"/>
      <c r="D660" s="1"/>
      <c r="E660" s="1"/>
      <c r="F660" s="10"/>
      <c r="G660" s="8" t="str">
        <f>IF(TRIM(D660)="","",IFERROR(INDEX('Student Master'!W:W,MATCH(D660,'Student Master'!B:B,0)),"0"))</f>
        <v/>
      </c>
      <c r="H660" s="11" t="str">
        <f t="shared" si="12"/>
        <v/>
      </c>
      <c r="I660" s="10"/>
      <c r="J660" s="1" t="str">
        <f>IF(TRIM(D660)="","",IFERROR(INDEX('Student Master'!C:C,MATCH(D660,'Student Master'!B:B,0)),"0"))</f>
        <v/>
      </c>
      <c r="K660" s="1" t="str">
        <f>IF(TRIM(D660)="","",IFERROR(INDEX('Student Master'!D:D,MATCH(D660,'Student Master'!B:B,0)),"0"))</f>
        <v/>
      </c>
      <c r="L660" s="1" t="str">
        <f>IF(TRIM(D660)="","",IFERROR(INDEX('Student Master'!H:H,MATCH(D660,'Student Master'!B:B,0)),"0"))</f>
        <v/>
      </c>
      <c r="M660" s="1" t="str">
        <f>IF(TRIM(D660)="","",IFERROR(INDEX('Student Master'!N:N,MATCH(D660,'Student Master'!B:B,0)),"0"))</f>
        <v/>
      </c>
      <c r="N660" s="1" t="str">
        <f>IF(TRIM(D660)="","",IFERROR(INDEX('Student Master'!L:L,MATCH(D660,'Student Master'!B:B,0)),"0"))</f>
        <v/>
      </c>
    </row>
    <row r="661" spans="1:14" x14ac:dyDescent="0.35">
      <c r="A661" s="1">
        <v>660</v>
      </c>
      <c r="B661" s="9"/>
      <c r="C661" s="1"/>
      <c r="D661" s="1"/>
      <c r="E661" s="1"/>
      <c r="F661" s="10"/>
      <c r="G661" s="8" t="str">
        <f>IF(TRIM(D661)="","",IFERROR(INDEX('Student Master'!W:W,MATCH(D661,'Student Master'!B:B,0)),"0"))</f>
        <v/>
      </c>
      <c r="H661" s="11" t="str">
        <f t="shared" si="12"/>
        <v/>
      </c>
      <c r="I661" s="10"/>
      <c r="J661" s="1" t="str">
        <f>IF(TRIM(D661)="","",IFERROR(INDEX('Student Master'!C:C,MATCH(D661,'Student Master'!B:B,0)),"0"))</f>
        <v/>
      </c>
      <c r="K661" s="1" t="str">
        <f>IF(TRIM(D661)="","",IFERROR(INDEX('Student Master'!D:D,MATCH(D661,'Student Master'!B:B,0)),"0"))</f>
        <v/>
      </c>
      <c r="L661" s="1" t="str">
        <f>IF(TRIM(D661)="","",IFERROR(INDEX('Student Master'!H:H,MATCH(D661,'Student Master'!B:B,0)),"0"))</f>
        <v/>
      </c>
      <c r="M661" s="1" t="str">
        <f>IF(TRIM(D661)="","",IFERROR(INDEX('Student Master'!N:N,MATCH(D661,'Student Master'!B:B,0)),"0"))</f>
        <v/>
      </c>
      <c r="N661" s="1" t="str">
        <f>IF(TRIM(D661)="","",IFERROR(INDEX('Student Master'!L:L,MATCH(D661,'Student Master'!B:B,0)),"0"))</f>
        <v/>
      </c>
    </row>
    <row r="662" spans="1:14" x14ac:dyDescent="0.35">
      <c r="A662" s="1">
        <v>661</v>
      </c>
      <c r="B662" s="9"/>
      <c r="C662" s="1"/>
      <c r="D662" s="1"/>
      <c r="E662" s="1"/>
      <c r="F662" s="10"/>
      <c r="G662" s="8" t="str">
        <f>IF(TRIM(D662)="","",IFERROR(INDEX('Student Master'!W:W,MATCH(D662,'Student Master'!B:B,0)),"0"))</f>
        <v/>
      </c>
      <c r="H662" s="11" t="str">
        <f t="shared" si="12"/>
        <v/>
      </c>
      <c r="I662" s="10"/>
      <c r="J662" s="1" t="str">
        <f>IF(TRIM(D662)="","",IFERROR(INDEX('Student Master'!C:C,MATCH(D662,'Student Master'!B:B,0)),"0"))</f>
        <v/>
      </c>
      <c r="K662" s="1" t="str">
        <f>IF(TRIM(D662)="","",IFERROR(INDEX('Student Master'!D:D,MATCH(D662,'Student Master'!B:B,0)),"0"))</f>
        <v/>
      </c>
      <c r="L662" s="1" t="str">
        <f>IF(TRIM(D662)="","",IFERROR(INDEX('Student Master'!H:H,MATCH(D662,'Student Master'!B:B,0)),"0"))</f>
        <v/>
      </c>
      <c r="M662" s="1" t="str">
        <f>IF(TRIM(D662)="","",IFERROR(INDEX('Student Master'!N:N,MATCH(D662,'Student Master'!B:B,0)),"0"))</f>
        <v/>
      </c>
      <c r="N662" s="1" t="str">
        <f>IF(TRIM(D662)="","",IFERROR(INDEX('Student Master'!L:L,MATCH(D662,'Student Master'!B:B,0)),"0"))</f>
        <v/>
      </c>
    </row>
    <row r="663" spans="1:14" x14ac:dyDescent="0.35">
      <c r="A663" s="1">
        <v>662</v>
      </c>
      <c r="B663" s="9"/>
      <c r="C663" s="1"/>
      <c r="D663" s="1"/>
      <c r="E663" s="1"/>
      <c r="F663" s="10"/>
      <c r="G663" s="8" t="str">
        <f>IF(TRIM(D663)="","",IFERROR(INDEX('Student Master'!W:W,MATCH(D663,'Student Master'!B:B,0)),"0"))</f>
        <v/>
      </c>
      <c r="H663" s="11" t="str">
        <f t="shared" si="12"/>
        <v/>
      </c>
      <c r="I663" s="10"/>
      <c r="J663" s="1" t="str">
        <f>IF(TRIM(D663)="","",IFERROR(INDEX('Student Master'!C:C,MATCH(D663,'Student Master'!B:B,0)),"0"))</f>
        <v/>
      </c>
      <c r="K663" s="1" t="str">
        <f>IF(TRIM(D663)="","",IFERROR(INDEX('Student Master'!D:D,MATCH(D663,'Student Master'!B:B,0)),"0"))</f>
        <v/>
      </c>
      <c r="L663" s="1" t="str">
        <f>IF(TRIM(D663)="","",IFERROR(INDEX('Student Master'!H:H,MATCH(D663,'Student Master'!B:B,0)),"0"))</f>
        <v/>
      </c>
      <c r="M663" s="1" t="str">
        <f>IF(TRIM(D663)="","",IFERROR(INDEX('Student Master'!N:N,MATCH(D663,'Student Master'!B:B,0)),"0"))</f>
        <v/>
      </c>
      <c r="N663" s="1" t="str">
        <f>IF(TRIM(D663)="","",IFERROR(INDEX('Student Master'!L:L,MATCH(D663,'Student Master'!B:B,0)),"0"))</f>
        <v/>
      </c>
    </row>
    <row r="664" spans="1:14" x14ac:dyDescent="0.35">
      <c r="A664" s="1">
        <v>663</v>
      </c>
      <c r="B664" s="9"/>
      <c r="C664" s="1"/>
      <c r="D664" s="1"/>
      <c r="E664" s="1"/>
      <c r="F664" s="10"/>
      <c r="G664" s="8" t="str">
        <f>IF(TRIM(D664)="","",IFERROR(INDEX('Student Master'!W:W,MATCH(D664,'Student Master'!B:B,0)),"0"))</f>
        <v/>
      </c>
      <c r="H664" s="11" t="str">
        <f t="shared" si="12"/>
        <v/>
      </c>
      <c r="I664" s="10"/>
      <c r="J664" s="1" t="str">
        <f>IF(TRIM(D664)="","",IFERROR(INDEX('Student Master'!C:C,MATCH(D664,'Student Master'!B:B,0)),"0"))</f>
        <v/>
      </c>
      <c r="K664" s="1" t="str">
        <f>IF(TRIM(D664)="","",IFERROR(INDEX('Student Master'!D:D,MATCH(D664,'Student Master'!B:B,0)),"0"))</f>
        <v/>
      </c>
      <c r="L664" s="1" t="str">
        <f>IF(TRIM(D664)="","",IFERROR(INDEX('Student Master'!H:H,MATCH(D664,'Student Master'!B:B,0)),"0"))</f>
        <v/>
      </c>
      <c r="M664" s="1" t="str">
        <f>IF(TRIM(D664)="","",IFERROR(INDEX('Student Master'!N:N,MATCH(D664,'Student Master'!B:B,0)),"0"))</f>
        <v/>
      </c>
      <c r="N664" s="1" t="str">
        <f>IF(TRIM(D664)="","",IFERROR(INDEX('Student Master'!L:L,MATCH(D664,'Student Master'!B:B,0)),"0"))</f>
        <v/>
      </c>
    </row>
    <row r="665" spans="1:14" x14ac:dyDescent="0.35">
      <c r="A665" s="1">
        <v>664</v>
      </c>
      <c r="B665" s="9"/>
      <c r="C665" s="1"/>
      <c r="D665" s="1"/>
      <c r="E665" s="1"/>
      <c r="F665" s="10"/>
      <c r="G665" s="8" t="str">
        <f>IF(TRIM(D665)="","",IFERROR(INDEX('Student Master'!W:W,MATCH(D665,'Student Master'!B:B,0)),"0"))</f>
        <v/>
      </c>
      <c r="H665" s="11" t="str">
        <f t="shared" si="12"/>
        <v/>
      </c>
      <c r="I665" s="10"/>
      <c r="J665" s="1" t="str">
        <f>IF(TRIM(D665)="","",IFERROR(INDEX('Student Master'!C:C,MATCH(D665,'Student Master'!B:B,0)),"0"))</f>
        <v/>
      </c>
      <c r="K665" s="1" t="str">
        <f>IF(TRIM(D665)="","",IFERROR(INDEX('Student Master'!D:D,MATCH(D665,'Student Master'!B:B,0)),"0"))</f>
        <v/>
      </c>
      <c r="L665" s="1" t="str">
        <f>IF(TRIM(D665)="","",IFERROR(INDEX('Student Master'!H:H,MATCH(D665,'Student Master'!B:B,0)),"0"))</f>
        <v/>
      </c>
      <c r="M665" s="1" t="str">
        <f>IF(TRIM(D665)="","",IFERROR(INDEX('Student Master'!N:N,MATCH(D665,'Student Master'!B:B,0)),"0"))</f>
        <v/>
      </c>
      <c r="N665" s="1" t="str">
        <f>IF(TRIM(D665)="","",IFERROR(INDEX('Student Master'!L:L,MATCH(D665,'Student Master'!B:B,0)),"0"))</f>
        <v/>
      </c>
    </row>
    <row r="666" spans="1:14" x14ac:dyDescent="0.35">
      <c r="A666" s="1">
        <v>665</v>
      </c>
      <c r="B666" s="9"/>
      <c r="C666" s="1"/>
      <c r="D666" s="1"/>
      <c r="E666" s="1"/>
      <c r="F666" s="10"/>
      <c r="G666" s="8" t="str">
        <f>IF(TRIM(D666)="","",IFERROR(INDEX('Student Master'!W:W,MATCH(D666,'Student Master'!B:B,0)),"0"))</f>
        <v/>
      </c>
      <c r="H666" s="11" t="str">
        <f t="shared" si="12"/>
        <v/>
      </c>
      <c r="I666" s="10"/>
      <c r="J666" s="1" t="str">
        <f>IF(TRIM(D666)="","",IFERROR(INDEX('Student Master'!C:C,MATCH(D666,'Student Master'!B:B,0)),"0"))</f>
        <v/>
      </c>
      <c r="K666" s="1" t="str">
        <f>IF(TRIM(D666)="","",IFERROR(INDEX('Student Master'!D:D,MATCH(D666,'Student Master'!B:B,0)),"0"))</f>
        <v/>
      </c>
      <c r="L666" s="1" t="str">
        <f>IF(TRIM(D666)="","",IFERROR(INDEX('Student Master'!H:H,MATCH(D666,'Student Master'!B:B,0)),"0"))</f>
        <v/>
      </c>
      <c r="M666" s="1" t="str">
        <f>IF(TRIM(D666)="","",IFERROR(INDEX('Student Master'!N:N,MATCH(D666,'Student Master'!B:B,0)),"0"))</f>
        <v/>
      </c>
      <c r="N666" s="1" t="str">
        <f>IF(TRIM(D666)="","",IFERROR(INDEX('Student Master'!L:L,MATCH(D666,'Student Master'!B:B,0)),"0"))</f>
        <v/>
      </c>
    </row>
    <row r="667" spans="1:14" x14ac:dyDescent="0.35">
      <c r="A667" s="1">
        <v>666</v>
      </c>
      <c r="B667" s="9"/>
      <c r="C667" s="1"/>
      <c r="D667" s="1"/>
      <c r="E667" s="1"/>
      <c r="F667" s="10"/>
      <c r="G667" s="8" t="str">
        <f>IF(TRIM(D667)="","",IFERROR(INDEX('Student Master'!W:W,MATCH(D667,'Student Master'!B:B,0)),"0"))</f>
        <v/>
      </c>
      <c r="H667" s="11" t="str">
        <f t="shared" si="12"/>
        <v/>
      </c>
      <c r="I667" s="10"/>
      <c r="J667" s="1" t="str">
        <f>IF(TRIM(D667)="","",IFERROR(INDEX('Student Master'!C:C,MATCH(D667,'Student Master'!B:B,0)),"0"))</f>
        <v/>
      </c>
      <c r="K667" s="1" t="str">
        <f>IF(TRIM(D667)="","",IFERROR(INDEX('Student Master'!D:D,MATCH(D667,'Student Master'!B:B,0)),"0"))</f>
        <v/>
      </c>
      <c r="L667" s="1" t="str">
        <f>IF(TRIM(D667)="","",IFERROR(INDEX('Student Master'!H:H,MATCH(D667,'Student Master'!B:B,0)),"0"))</f>
        <v/>
      </c>
      <c r="M667" s="1" t="str">
        <f>IF(TRIM(D667)="","",IFERROR(INDEX('Student Master'!N:N,MATCH(D667,'Student Master'!B:B,0)),"0"))</f>
        <v/>
      </c>
      <c r="N667" s="1" t="str">
        <f>IF(TRIM(D667)="","",IFERROR(INDEX('Student Master'!L:L,MATCH(D667,'Student Master'!B:B,0)),"0"))</f>
        <v/>
      </c>
    </row>
    <row r="668" spans="1:14" x14ac:dyDescent="0.35">
      <c r="A668" s="1">
        <v>667</v>
      </c>
      <c r="B668" s="9"/>
      <c r="C668" s="1"/>
      <c r="D668" s="1"/>
      <c r="E668" s="1"/>
      <c r="F668" s="10"/>
      <c r="G668" s="8" t="str">
        <f>IF(TRIM(D668)="","",IFERROR(INDEX('Student Master'!W:W,MATCH(D668,'Student Master'!B:B,0)),"0"))</f>
        <v/>
      </c>
      <c r="H668" s="11" t="str">
        <f t="shared" si="12"/>
        <v/>
      </c>
      <c r="I668" s="10"/>
      <c r="J668" s="1" t="str">
        <f>IF(TRIM(D668)="","",IFERROR(INDEX('Student Master'!C:C,MATCH(D668,'Student Master'!B:B,0)),"0"))</f>
        <v/>
      </c>
      <c r="K668" s="1" t="str">
        <f>IF(TRIM(D668)="","",IFERROR(INDEX('Student Master'!D:D,MATCH(D668,'Student Master'!B:B,0)),"0"))</f>
        <v/>
      </c>
      <c r="L668" s="1" t="str">
        <f>IF(TRIM(D668)="","",IFERROR(INDEX('Student Master'!H:H,MATCH(D668,'Student Master'!B:B,0)),"0"))</f>
        <v/>
      </c>
      <c r="M668" s="1" t="str">
        <f>IF(TRIM(D668)="","",IFERROR(INDEX('Student Master'!N:N,MATCH(D668,'Student Master'!B:B,0)),"0"))</f>
        <v/>
      </c>
      <c r="N668" s="1" t="str">
        <f>IF(TRIM(D668)="","",IFERROR(INDEX('Student Master'!L:L,MATCH(D668,'Student Master'!B:B,0)),"0"))</f>
        <v/>
      </c>
    </row>
    <row r="669" spans="1:14" x14ac:dyDescent="0.35">
      <c r="A669" s="1">
        <v>668</v>
      </c>
      <c r="B669" s="9"/>
      <c r="C669" s="1"/>
      <c r="D669" s="1"/>
      <c r="E669" s="1"/>
      <c r="F669" s="10"/>
      <c r="G669" s="8" t="str">
        <f>IF(TRIM(D669)="","",IFERROR(INDEX('Student Master'!W:W,MATCH(D669,'Student Master'!B:B,0)),"0"))</f>
        <v/>
      </c>
      <c r="H669" s="11" t="str">
        <f t="shared" si="12"/>
        <v/>
      </c>
      <c r="I669" s="10"/>
      <c r="J669" s="1" t="str">
        <f>IF(TRIM(D669)="","",IFERROR(INDEX('Student Master'!C:C,MATCH(D669,'Student Master'!B:B,0)),"0"))</f>
        <v/>
      </c>
      <c r="K669" s="1" t="str">
        <f>IF(TRIM(D669)="","",IFERROR(INDEX('Student Master'!D:D,MATCH(D669,'Student Master'!B:B,0)),"0"))</f>
        <v/>
      </c>
      <c r="L669" s="1" t="str">
        <f>IF(TRIM(D669)="","",IFERROR(INDEX('Student Master'!H:H,MATCH(D669,'Student Master'!B:B,0)),"0"))</f>
        <v/>
      </c>
      <c r="M669" s="1" t="str">
        <f>IF(TRIM(D669)="","",IFERROR(INDEX('Student Master'!N:N,MATCH(D669,'Student Master'!B:B,0)),"0"))</f>
        <v/>
      </c>
      <c r="N669" s="1" t="str">
        <f>IF(TRIM(D669)="","",IFERROR(INDEX('Student Master'!L:L,MATCH(D669,'Student Master'!B:B,0)),"0"))</f>
        <v/>
      </c>
    </row>
    <row r="670" spans="1:14" x14ac:dyDescent="0.35">
      <c r="A670" s="1">
        <v>669</v>
      </c>
      <c r="B670" s="9"/>
      <c r="C670" s="1"/>
      <c r="D670" s="1"/>
      <c r="E670" s="1"/>
      <c r="F670" s="10"/>
      <c r="G670" s="8" t="str">
        <f>IF(TRIM(D670)="","",IFERROR(INDEX('Student Master'!W:W,MATCH(D670,'Student Master'!B:B,0)),"0"))</f>
        <v/>
      </c>
      <c r="H670" s="11" t="str">
        <f t="shared" si="12"/>
        <v/>
      </c>
      <c r="I670" s="10"/>
      <c r="J670" s="1" t="str">
        <f>IF(TRIM(D670)="","",IFERROR(INDEX('Student Master'!C:C,MATCH(D670,'Student Master'!B:B,0)),"0"))</f>
        <v/>
      </c>
      <c r="K670" s="1" t="str">
        <f>IF(TRIM(D670)="","",IFERROR(INDEX('Student Master'!D:D,MATCH(D670,'Student Master'!B:B,0)),"0"))</f>
        <v/>
      </c>
      <c r="L670" s="1" t="str">
        <f>IF(TRIM(D670)="","",IFERROR(INDEX('Student Master'!H:H,MATCH(D670,'Student Master'!B:B,0)),"0"))</f>
        <v/>
      </c>
      <c r="M670" s="1" t="str">
        <f>IF(TRIM(D670)="","",IFERROR(INDEX('Student Master'!N:N,MATCH(D670,'Student Master'!B:B,0)),"0"))</f>
        <v/>
      </c>
      <c r="N670" s="1" t="str">
        <f>IF(TRIM(D670)="","",IFERROR(INDEX('Student Master'!L:L,MATCH(D670,'Student Master'!B:B,0)),"0"))</f>
        <v/>
      </c>
    </row>
    <row r="671" spans="1:14" x14ac:dyDescent="0.35">
      <c r="A671" s="1">
        <v>670</v>
      </c>
      <c r="B671" s="9"/>
      <c r="C671" s="1"/>
      <c r="D671" s="1"/>
      <c r="E671" s="1"/>
      <c r="F671" s="10"/>
      <c r="G671" s="8" t="str">
        <f>IF(TRIM(D671)="","",IFERROR(INDEX('Student Master'!W:W,MATCH(D671,'Student Master'!B:B,0)),"0"))</f>
        <v/>
      </c>
      <c r="H671" s="11" t="str">
        <f t="shared" si="12"/>
        <v/>
      </c>
      <c r="I671" s="10"/>
      <c r="J671" s="1" t="str">
        <f>IF(TRIM(D671)="","",IFERROR(INDEX('Student Master'!C:C,MATCH(D671,'Student Master'!B:B,0)),"0"))</f>
        <v/>
      </c>
      <c r="K671" s="1" t="str">
        <f>IF(TRIM(D671)="","",IFERROR(INDEX('Student Master'!D:D,MATCH(D671,'Student Master'!B:B,0)),"0"))</f>
        <v/>
      </c>
      <c r="L671" s="1" t="str">
        <f>IF(TRIM(D671)="","",IFERROR(INDEX('Student Master'!H:H,MATCH(D671,'Student Master'!B:B,0)),"0"))</f>
        <v/>
      </c>
      <c r="M671" s="1" t="str">
        <f>IF(TRIM(D671)="","",IFERROR(INDEX('Student Master'!N:N,MATCH(D671,'Student Master'!B:B,0)),"0"))</f>
        <v/>
      </c>
      <c r="N671" s="1" t="str">
        <f>IF(TRIM(D671)="","",IFERROR(INDEX('Student Master'!L:L,MATCH(D671,'Student Master'!B:B,0)),"0"))</f>
        <v/>
      </c>
    </row>
    <row r="672" spans="1:14" x14ac:dyDescent="0.35">
      <c r="A672" s="1">
        <v>671</v>
      </c>
      <c r="B672" s="9"/>
      <c r="C672" s="1"/>
      <c r="D672" s="1"/>
      <c r="E672" s="1"/>
      <c r="F672" s="10"/>
      <c r="G672" s="8" t="str">
        <f>IF(TRIM(D672)="","",IFERROR(INDEX('Student Master'!W:W,MATCH(D672,'Student Master'!B:B,0)),"0"))</f>
        <v/>
      </c>
      <c r="H672" s="11" t="str">
        <f t="shared" si="12"/>
        <v/>
      </c>
      <c r="I672" s="10"/>
      <c r="J672" s="1" t="str">
        <f>IF(TRIM(D672)="","",IFERROR(INDEX('Student Master'!C:C,MATCH(D672,'Student Master'!B:B,0)),"0"))</f>
        <v/>
      </c>
      <c r="K672" s="1" t="str">
        <f>IF(TRIM(D672)="","",IFERROR(INDEX('Student Master'!D:D,MATCH(D672,'Student Master'!B:B,0)),"0"))</f>
        <v/>
      </c>
      <c r="L672" s="1" t="str">
        <f>IF(TRIM(D672)="","",IFERROR(INDEX('Student Master'!H:H,MATCH(D672,'Student Master'!B:B,0)),"0"))</f>
        <v/>
      </c>
      <c r="M672" s="1" t="str">
        <f>IF(TRIM(D672)="","",IFERROR(INDEX('Student Master'!N:N,MATCH(D672,'Student Master'!B:B,0)),"0"))</f>
        <v/>
      </c>
      <c r="N672" s="1" t="str">
        <f>IF(TRIM(D672)="","",IFERROR(INDEX('Student Master'!L:L,MATCH(D672,'Student Master'!B:B,0)),"0"))</f>
        <v/>
      </c>
    </row>
    <row r="673" spans="1:14" x14ac:dyDescent="0.35">
      <c r="A673" s="1">
        <v>672</v>
      </c>
      <c r="B673" s="9"/>
      <c r="C673" s="1"/>
      <c r="D673" s="1"/>
      <c r="E673" s="1"/>
      <c r="F673" s="10"/>
      <c r="G673" s="8" t="str">
        <f>IF(TRIM(D673)="","",IFERROR(INDEX('Student Master'!W:W,MATCH(D673,'Student Master'!B:B,0)),"0"))</f>
        <v/>
      </c>
      <c r="H673" s="11" t="str">
        <f t="shared" si="12"/>
        <v/>
      </c>
      <c r="I673" s="10"/>
      <c r="J673" s="1" t="str">
        <f>IF(TRIM(D673)="","",IFERROR(INDEX('Student Master'!C:C,MATCH(D673,'Student Master'!B:B,0)),"0"))</f>
        <v/>
      </c>
      <c r="K673" s="1" t="str">
        <f>IF(TRIM(D673)="","",IFERROR(INDEX('Student Master'!D:D,MATCH(D673,'Student Master'!B:B,0)),"0"))</f>
        <v/>
      </c>
      <c r="L673" s="1" t="str">
        <f>IF(TRIM(D673)="","",IFERROR(INDEX('Student Master'!H:H,MATCH(D673,'Student Master'!B:B,0)),"0"))</f>
        <v/>
      </c>
      <c r="M673" s="1" t="str">
        <f>IF(TRIM(D673)="","",IFERROR(INDEX('Student Master'!N:N,MATCH(D673,'Student Master'!B:B,0)),"0"))</f>
        <v/>
      </c>
      <c r="N673" s="1" t="str">
        <f>IF(TRIM(D673)="","",IFERROR(INDEX('Student Master'!L:L,MATCH(D673,'Student Master'!B:B,0)),"0"))</f>
        <v/>
      </c>
    </row>
    <row r="674" spans="1:14" x14ac:dyDescent="0.35">
      <c r="A674" s="1">
        <v>673</v>
      </c>
      <c r="B674" s="9"/>
      <c r="C674" s="1"/>
      <c r="D674" s="1"/>
      <c r="E674" s="1"/>
      <c r="F674" s="10"/>
      <c r="G674" s="8" t="str">
        <f>IF(TRIM(D674)="","",IFERROR(INDEX('Student Master'!W:W,MATCH(D674,'Student Master'!B:B,0)),"0"))</f>
        <v/>
      </c>
      <c r="H674" s="11" t="str">
        <f t="shared" si="12"/>
        <v/>
      </c>
      <c r="I674" s="10"/>
      <c r="J674" s="1" t="str">
        <f>IF(TRIM(D674)="","",IFERROR(INDEX('Student Master'!C:C,MATCH(D674,'Student Master'!B:B,0)),"0"))</f>
        <v/>
      </c>
      <c r="K674" s="1" t="str">
        <f>IF(TRIM(D674)="","",IFERROR(INDEX('Student Master'!D:D,MATCH(D674,'Student Master'!B:B,0)),"0"))</f>
        <v/>
      </c>
      <c r="L674" s="1" t="str">
        <f>IF(TRIM(D674)="","",IFERROR(INDEX('Student Master'!H:H,MATCH(D674,'Student Master'!B:B,0)),"0"))</f>
        <v/>
      </c>
      <c r="M674" s="1" t="str">
        <f>IF(TRIM(D674)="","",IFERROR(INDEX('Student Master'!N:N,MATCH(D674,'Student Master'!B:B,0)),"0"))</f>
        <v/>
      </c>
      <c r="N674" s="1" t="str">
        <f>IF(TRIM(D674)="","",IFERROR(INDEX('Student Master'!L:L,MATCH(D674,'Student Master'!B:B,0)),"0"))</f>
        <v/>
      </c>
    </row>
    <row r="675" spans="1:14" x14ac:dyDescent="0.35">
      <c r="A675" s="1">
        <v>674</v>
      </c>
      <c r="B675" s="9"/>
      <c r="C675" s="1"/>
      <c r="D675" s="1"/>
      <c r="E675" s="1"/>
      <c r="F675" s="10"/>
      <c r="G675" s="8" t="str">
        <f>IF(TRIM(D675)="","",IFERROR(INDEX('Student Master'!W:W,MATCH(D675,'Student Master'!B:B,0)),"0"))</f>
        <v/>
      </c>
      <c r="H675" s="11" t="str">
        <f t="shared" si="12"/>
        <v/>
      </c>
      <c r="I675" s="10"/>
      <c r="J675" s="1" t="str">
        <f>IF(TRIM(D675)="","",IFERROR(INDEX('Student Master'!C:C,MATCH(D675,'Student Master'!B:B,0)),"0"))</f>
        <v/>
      </c>
      <c r="K675" s="1" t="str">
        <f>IF(TRIM(D675)="","",IFERROR(INDEX('Student Master'!D:D,MATCH(D675,'Student Master'!B:B,0)),"0"))</f>
        <v/>
      </c>
      <c r="L675" s="1" t="str">
        <f>IF(TRIM(D675)="","",IFERROR(INDEX('Student Master'!H:H,MATCH(D675,'Student Master'!B:B,0)),"0"))</f>
        <v/>
      </c>
      <c r="M675" s="1" t="str">
        <f>IF(TRIM(D675)="","",IFERROR(INDEX('Student Master'!N:N,MATCH(D675,'Student Master'!B:B,0)),"0"))</f>
        <v/>
      </c>
      <c r="N675" s="1" t="str">
        <f>IF(TRIM(D675)="","",IFERROR(INDEX('Student Master'!L:L,MATCH(D675,'Student Master'!B:B,0)),"0"))</f>
        <v/>
      </c>
    </row>
    <row r="676" spans="1:14" x14ac:dyDescent="0.35">
      <c r="A676" s="1">
        <v>675</v>
      </c>
      <c r="B676" s="9"/>
      <c r="C676" s="1"/>
      <c r="D676" s="1"/>
      <c r="E676" s="1"/>
      <c r="F676" s="10"/>
      <c r="G676" s="8" t="str">
        <f>IF(TRIM(D676)="","",IFERROR(INDEX('Student Master'!W:W,MATCH(D676,'Student Master'!B:B,0)),"0"))</f>
        <v/>
      </c>
      <c r="H676" s="11" t="str">
        <f t="shared" si="12"/>
        <v/>
      </c>
      <c r="I676" s="10"/>
      <c r="J676" s="1" t="str">
        <f>IF(TRIM(D676)="","",IFERROR(INDEX('Student Master'!C:C,MATCH(D676,'Student Master'!B:B,0)),"0"))</f>
        <v/>
      </c>
      <c r="K676" s="1" t="str">
        <f>IF(TRIM(D676)="","",IFERROR(INDEX('Student Master'!D:D,MATCH(D676,'Student Master'!B:B,0)),"0"))</f>
        <v/>
      </c>
      <c r="L676" s="1" t="str">
        <f>IF(TRIM(D676)="","",IFERROR(INDEX('Student Master'!H:H,MATCH(D676,'Student Master'!B:B,0)),"0"))</f>
        <v/>
      </c>
      <c r="M676" s="1" t="str">
        <f>IF(TRIM(D676)="","",IFERROR(INDEX('Student Master'!N:N,MATCH(D676,'Student Master'!B:B,0)),"0"))</f>
        <v/>
      </c>
      <c r="N676" s="1" t="str">
        <f>IF(TRIM(D676)="","",IFERROR(INDEX('Student Master'!L:L,MATCH(D676,'Student Master'!B:B,0)),"0"))</f>
        <v/>
      </c>
    </row>
    <row r="677" spans="1:14" x14ac:dyDescent="0.35">
      <c r="A677" s="1">
        <v>676</v>
      </c>
      <c r="B677" s="9"/>
      <c r="C677" s="1"/>
      <c r="D677" s="1"/>
      <c r="E677" s="1"/>
      <c r="F677" s="10"/>
      <c r="G677" s="8" t="str">
        <f>IF(TRIM(D677)="","",IFERROR(INDEX('Student Master'!W:W,MATCH(D677,'Student Master'!B:B,0)),"0"))</f>
        <v/>
      </c>
      <c r="H677" s="11" t="str">
        <f t="shared" si="12"/>
        <v/>
      </c>
      <c r="I677" s="10"/>
      <c r="J677" s="1" t="str">
        <f>IF(TRIM(D677)="","",IFERROR(INDEX('Student Master'!C:C,MATCH(D677,'Student Master'!B:B,0)),"0"))</f>
        <v/>
      </c>
      <c r="K677" s="1" t="str">
        <f>IF(TRIM(D677)="","",IFERROR(INDEX('Student Master'!D:D,MATCH(D677,'Student Master'!B:B,0)),"0"))</f>
        <v/>
      </c>
      <c r="L677" s="1" t="str">
        <f>IF(TRIM(D677)="","",IFERROR(INDEX('Student Master'!H:H,MATCH(D677,'Student Master'!B:B,0)),"0"))</f>
        <v/>
      </c>
      <c r="M677" s="1" t="str">
        <f>IF(TRIM(D677)="","",IFERROR(INDEX('Student Master'!N:N,MATCH(D677,'Student Master'!B:B,0)),"0"))</f>
        <v/>
      </c>
      <c r="N677" s="1" t="str">
        <f>IF(TRIM(D677)="","",IFERROR(INDEX('Student Master'!L:L,MATCH(D677,'Student Master'!B:B,0)),"0"))</f>
        <v/>
      </c>
    </row>
    <row r="678" spans="1:14" x14ac:dyDescent="0.35">
      <c r="A678" s="1">
        <v>677</v>
      </c>
      <c r="B678" s="9"/>
      <c r="C678" s="1"/>
      <c r="D678" s="1"/>
      <c r="E678" s="1"/>
      <c r="F678" s="10"/>
      <c r="G678" s="8" t="str">
        <f>IF(TRIM(D678)="","",IFERROR(INDEX('Student Master'!W:W,MATCH(D678,'Student Master'!B:B,0)),"0"))</f>
        <v/>
      </c>
      <c r="H678" s="11" t="str">
        <f t="shared" si="12"/>
        <v/>
      </c>
      <c r="I678" s="10"/>
      <c r="J678" s="1" t="str">
        <f>IF(TRIM(D678)="","",IFERROR(INDEX('Student Master'!C:C,MATCH(D678,'Student Master'!B:B,0)),"0"))</f>
        <v/>
      </c>
      <c r="K678" s="1" t="str">
        <f>IF(TRIM(D678)="","",IFERROR(INDEX('Student Master'!D:D,MATCH(D678,'Student Master'!B:B,0)),"0"))</f>
        <v/>
      </c>
      <c r="L678" s="1" t="str">
        <f>IF(TRIM(D678)="","",IFERROR(INDEX('Student Master'!H:H,MATCH(D678,'Student Master'!B:B,0)),"0"))</f>
        <v/>
      </c>
      <c r="M678" s="1" t="str">
        <f>IF(TRIM(D678)="","",IFERROR(INDEX('Student Master'!N:N,MATCH(D678,'Student Master'!B:B,0)),"0"))</f>
        <v/>
      </c>
      <c r="N678" s="1" t="str">
        <f>IF(TRIM(D678)="","",IFERROR(INDEX('Student Master'!L:L,MATCH(D678,'Student Master'!B:B,0)),"0"))</f>
        <v/>
      </c>
    </row>
    <row r="679" spans="1:14" x14ac:dyDescent="0.35">
      <c r="A679" s="1">
        <v>678</v>
      </c>
      <c r="B679" s="9"/>
      <c r="C679" s="1"/>
      <c r="D679" s="1"/>
      <c r="E679" s="1"/>
      <c r="F679" s="10"/>
      <c r="G679" s="8" t="str">
        <f>IF(TRIM(D679)="","",IFERROR(INDEX('Student Master'!W:W,MATCH(D679,'Student Master'!B:B,0)),"0"))</f>
        <v/>
      </c>
      <c r="H679" s="11" t="str">
        <f t="shared" si="12"/>
        <v/>
      </c>
      <c r="I679" s="10"/>
      <c r="J679" s="1" t="str">
        <f>IF(TRIM(D679)="","",IFERROR(INDEX('Student Master'!C:C,MATCH(D679,'Student Master'!B:B,0)),"0"))</f>
        <v/>
      </c>
      <c r="K679" s="1" t="str">
        <f>IF(TRIM(D679)="","",IFERROR(INDEX('Student Master'!D:D,MATCH(D679,'Student Master'!B:B,0)),"0"))</f>
        <v/>
      </c>
      <c r="L679" s="1" t="str">
        <f>IF(TRIM(D679)="","",IFERROR(INDEX('Student Master'!H:H,MATCH(D679,'Student Master'!B:B,0)),"0"))</f>
        <v/>
      </c>
      <c r="M679" s="1" t="str">
        <f>IF(TRIM(D679)="","",IFERROR(INDEX('Student Master'!N:N,MATCH(D679,'Student Master'!B:B,0)),"0"))</f>
        <v/>
      </c>
      <c r="N679" s="1" t="str">
        <f>IF(TRIM(D679)="","",IFERROR(INDEX('Student Master'!L:L,MATCH(D679,'Student Master'!B:B,0)),"0"))</f>
        <v/>
      </c>
    </row>
    <row r="680" spans="1:14" x14ac:dyDescent="0.35">
      <c r="A680" s="1">
        <v>679</v>
      </c>
      <c r="B680" s="9"/>
      <c r="C680" s="1"/>
      <c r="D680" s="1"/>
      <c r="E680" s="1"/>
      <c r="F680" s="10"/>
      <c r="G680" s="8" t="str">
        <f>IF(TRIM(D680)="","",IFERROR(INDEX('Student Master'!W:W,MATCH(D680,'Student Master'!B:B,0)),"0"))</f>
        <v/>
      </c>
      <c r="H680" s="11" t="str">
        <f t="shared" si="12"/>
        <v/>
      </c>
      <c r="I680" s="10"/>
      <c r="J680" s="1" t="str">
        <f>IF(TRIM(D680)="","",IFERROR(INDEX('Student Master'!C:C,MATCH(D680,'Student Master'!B:B,0)),"0"))</f>
        <v/>
      </c>
      <c r="K680" s="1" t="str">
        <f>IF(TRIM(D680)="","",IFERROR(INDEX('Student Master'!D:D,MATCH(D680,'Student Master'!B:B,0)),"0"))</f>
        <v/>
      </c>
      <c r="L680" s="1" t="str">
        <f>IF(TRIM(D680)="","",IFERROR(INDEX('Student Master'!H:H,MATCH(D680,'Student Master'!B:B,0)),"0"))</f>
        <v/>
      </c>
      <c r="M680" s="1" t="str">
        <f>IF(TRIM(D680)="","",IFERROR(INDEX('Student Master'!N:N,MATCH(D680,'Student Master'!B:B,0)),"0"))</f>
        <v/>
      </c>
      <c r="N680" s="1" t="str">
        <f>IF(TRIM(D680)="","",IFERROR(INDEX('Student Master'!L:L,MATCH(D680,'Student Master'!B:B,0)),"0"))</f>
        <v/>
      </c>
    </row>
    <row r="681" spans="1:14" x14ac:dyDescent="0.35">
      <c r="A681" s="1">
        <v>680</v>
      </c>
      <c r="B681" s="9"/>
      <c r="C681" s="1"/>
      <c r="D681" s="1"/>
      <c r="E681" s="1"/>
      <c r="F681" s="10"/>
      <c r="G681" s="8" t="str">
        <f>IF(TRIM(D681)="","",IFERROR(INDEX('Student Master'!W:W,MATCH(D681,'Student Master'!B:B,0)),"0"))</f>
        <v/>
      </c>
      <c r="H681" s="11" t="str">
        <f t="shared" si="12"/>
        <v/>
      </c>
      <c r="I681" s="10"/>
      <c r="J681" s="1" t="str">
        <f>IF(TRIM(D681)="","",IFERROR(INDEX('Student Master'!C:C,MATCH(D681,'Student Master'!B:B,0)),"0"))</f>
        <v/>
      </c>
      <c r="K681" s="1" t="str">
        <f>IF(TRIM(D681)="","",IFERROR(INDEX('Student Master'!D:D,MATCH(D681,'Student Master'!B:B,0)),"0"))</f>
        <v/>
      </c>
      <c r="L681" s="1" t="str">
        <f>IF(TRIM(D681)="","",IFERROR(INDEX('Student Master'!H:H,MATCH(D681,'Student Master'!B:B,0)),"0"))</f>
        <v/>
      </c>
      <c r="M681" s="1" t="str">
        <f>IF(TRIM(D681)="","",IFERROR(INDEX('Student Master'!N:N,MATCH(D681,'Student Master'!B:B,0)),"0"))</f>
        <v/>
      </c>
      <c r="N681" s="1" t="str">
        <f>IF(TRIM(D681)="","",IFERROR(INDEX('Student Master'!L:L,MATCH(D681,'Student Master'!B:B,0)),"0"))</f>
        <v/>
      </c>
    </row>
    <row r="682" spans="1:14" x14ac:dyDescent="0.35">
      <c r="A682" s="1">
        <v>681</v>
      </c>
      <c r="B682" s="9"/>
      <c r="C682" s="1"/>
      <c r="D682" s="1"/>
      <c r="E682" s="1"/>
      <c r="F682" s="10"/>
      <c r="G682" s="8" t="str">
        <f>IF(TRIM(D682)="","",IFERROR(INDEX('Student Master'!W:W,MATCH(D682,'Student Master'!B:B,0)),"0"))</f>
        <v/>
      </c>
      <c r="H682" s="11" t="str">
        <f t="shared" si="12"/>
        <v/>
      </c>
      <c r="I682" s="10"/>
      <c r="J682" s="1" t="str">
        <f>IF(TRIM(D682)="","",IFERROR(INDEX('Student Master'!C:C,MATCH(D682,'Student Master'!B:B,0)),"0"))</f>
        <v/>
      </c>
      <c r="K682" s="1" t="str">
        <f>IF(TRIM(D682)="","",IFERROR(INDEX('Student Master'!D:D,MATCH(D682,'Student Master'!B:B,0)),"0"))</f>
        <v/>
      </c>
      <c r="L682" s="1" t="str">
        <f>IF(TRIM(D682)="","",IFERROR(INDEX('Student Master'!H:H,MATCH(D682,'Student Master'!B:B,0)),"0"))</f>
        <v/>
      </c>
      <c r="M682" s="1" t="str">
        <f>IF(TRIM(D682)="","",IFERROR(INDEX('Student Master'!N:N,MATCH(D682,'Student Master'!B:B,0)),"0"))</f>
        <v/>
      </c>
      <c r="N682" s="1" t="str">
        <f>IF(TRIM(D682)="","",IFERROR(INDEX('Student Master'!L:L,MATCH(D682,'Student Master'!B:B,0)),"0"))</f>
        <v/>
      </c>
    </row>
    <row r="683" spans="1:14" x14ac:dyDescent="0.35">
      <c r="A683" s="1">
        <v>682</v>
      </c>
      <c r="B683" s="9"/>
      <c r="C683" s="1"/>
      <c r="D683" s="1"/>
      <c r="E683" s="1"/>
      <c r="F683" s="10"/>
      <c r="G683" s="8" t="str">
        <f>IF(TRIM(D683)="","",IFERROR(INDEX('Student Master'!W:W,MATCH(D683,'Student Master'!B:B,0)),"0"))</f>
        <v/>
      </c>
      <c r="H683" s="11" t="str">
        <f t="shared" si="12"/>
        <v/>
      </c>
      <c r="I683" s="10"/>
      <c r="J683" s="1" t="str">
        <f>IF(TRIM(D683)="","",IFERROR(INDEX('Student Master'!C:C,MATCH(D683,'Student Master'!B:B,0)),"0"))</f>
        <v/>
      </c>
      <c r="K683" s="1" t="str">
        <f>IF(TRIM(D683)="","",IFERROR(INDEX('Student Master'!D:D,MATCH(D683,'Student Master'!B:B,0)),"0"))</f>
        <v/>
      </c>
      <c r="L683" s="1" t="str">
        <f>IF(TRIM(D683)="","",IFERROR(INDEX('Student Master'!H:H,MATCH(D683,'Student Master'!B:B,0)),"0"))</f>
        <v/>
      </c>
      <c r="M683" s="1" t="str">
        <f>IF(TRIM(D683)="","",IFERROR(INDEX('Student Master'!N:N,MATCH(D683,'Student Master'!B:B,0)),"0"))</f>
        <v/>
      </c>
      <c r="N683" s="1" t="str">
        <f>IF(TRIM(D683)="","",IFERROR(INDEX('Student Master'!L:L,MATCH(D683,'Student Master'!B:B,0)),"0"))</f>
        <v/>
      </c>
    </row>
    <row r="684" spans="1:14" x14ac:dyDescent="0.35">
      <c r="A684" s="1">
        <v>683</v>
      </c>
      <c r="B684" s="9"/>
      <c r="C684" s="1"/>
      <c r="D684" s="1"/>
      <c r="E684" s="1"/>
      <c r="F684" s="10"/>
      <c r="G684" s="8" t="str">
        <f>IF(TRIM(D684)="","",IFERROR(INDEX('Student Master'!W:W,MATCH(D684,'Student Master'!B:B,0)),"0"))</f>
        <v/>
      </c>
      <c r="H684" s="11" t="str">
        <f t="shared" si="12"/>
        <v/>
      </c>
      <c r="I684" s="10"/>
      <c r="J684" s="1" t="str">
        <f>IF(TRIM(D684)="","",IFERROR(INDEX('Student Master'!C:C,MATCH(D684,'Student Master'!B:B,0)),"0"))</f>
        <v/>
      </c>
      <c r="K684" s="1" t="str">
        <f>IF(TRIM(D684)="","",IFERROR(INDEX('Student Master'!D:D,MATCH(D684,'Student Master'!B:B,0)),"0"))</f>
        <v/>
      </c>
      <c r="L684" s="1" t="str">
        <f>IF(TRIM(D684)="","",IFERROR(INDEX('Student Master'!H:H,MATCH(D684,'Student Master'!B:B,0)),"0"))</f>
        <v/>
      </c>
      <c r="M684" s="1" t="str">
        <f>IF(TRIM(D684)="","",IFERROR(INDEX('Student Master'!N:N,MATCH(D684,'Student Master'!B:B,0)),"0"))</f>
        <v/>
      </c>
      <c r="N684" s="1" t="str">
        <f>IF(TRIM(D684)="","",IFERROR(INDEX('Student Master'!L:L,MATCH(D684,'Student Master'!B:B,0)),"0"))</f>
        <v/>
      </c>
    </row>
    <row r="685" spans="1:14" x14ac:dyDescent="0.35">
      <c r="A685" s="1">
        <v>684</v>
      </c>
      <c r="B685" s="9"/>
      <c r="C685" s="1"/>
      <c r="D685" s="1"/>
      <c r="E685" s="1"/>
      <c r="F685" s="10"/>
      <c r="G685" s="8" t="str">
        <f>IF(TRIM(D685)="","",IFERROR(INDEX('Student Master'!W:W,MATCH(D685,'Student Master'!B:B,0)),"0"))</f>
        <v/>
      </c>
      <c r="H685" s="11" t="str">
        <f t="shared" si="12"/>
        <v/>
      </c>
      <c r="I685" s="10"/>
      <c r="J685" s="1" t="str">
        <f>IF(TRIM(D685)="","",IFERROR(INDEX('Student Master'!C:C,MATCH(D685,'Student Master'!B:B,0)),"0"))</f>
        <v/>
      </c>
      <c r="K685" s="1" t="str">
        <f>IF(TRIM(D685)="","",IFERROR(INDEX('Student Master'!D:D,MATCH(D685,'Student Master'!B:B,0)),"0"))</f>
        <v/>
      </c>
      <c r="L685" s="1" t="str">
        <f>IF(TRIM(D685)="","",IFERROR(INDEX('Student Master'!H:H,MATCH(D685,'Student Master'!B:B,0)),"0"))</f>
        <v/>
      </c>
      <c r="M685" s="1" t="str">
        <f>IF(TRIM(D685)="","",IFERROR(INDEX('Student Master'!N:N,MATCH(D685,'Student Master'!B:B,0)),"0"))</f>
        <v/>
      </c>
      <c r="N685" s="1" t="str">
        <f>IF(TRIM(D685)="","",IFERROR(INDEX('Student Master'!L:L,MATCH(D685,'Student Master'!B:B,0)),"0"))</f>
        <v/>
      </c>
    </row>
    <row r="686" spans="1:14" x14ac:dyDescent="0.35">
      <c r="A686" s="1">
        <v>685</v>
      </c>
      <c r="B686" s="9"/>
      <c r="C686" s="1"/>
      <c r="D686" s="1"/>
      <c r="E686" s="1"/>
      <c r="F686" s="10"/>
      <c r="G686" s="8" t="str">
        <f>IF(TRIM(D686)="","",IFERROR(INDEX('Student Master'!W:W,MATCH(D686,'Student Master'!B:B,0)),"0"))</f>
        <v/>
      </c>
      <c r="H686" s="11" t="str">
        <f t="shared" si="12"/>
        <v/>
      </c>
      <c r="I686" s="10"/>
      <c r="J686" s="1" t="str">
        <f>IF(TRIM(D686)="","",IFERROR(INDEX('Student Master'!C:C,MATCH(D686,'Student Master'!B:B,0)),"0"))</f>
        <v/>
      </c>
      <c r="K686" s="1" t="str">
        <f>IF(TRIM(D686)="","",IFERROR(INDEX('Student Master'!D:D,MATCH(D686,'Student Master'!B:B,0)),"0"))</f>
        <v/>
      </c>
      <c r="L686" s="1" t="str">
        <f>IF(TRIM(D686)="","",IFERROR(INDEX('Student Master'!H:H,MATCH(D686,'Student Master'!B:B,0)),"0"))</f>
        <v/>
      </c>
      <c r="M686" s="1" t="str">
        <f>IF(TRIM(D686)="","",IFERROR(INDEX('Student Master'!N:N,MATCH(D686,'Student Master'!B:B,0)),"0"))</f>
        <v/>
      </c>
      <c r="N686" s="1" t="str">
        <f>IF(TRIM(D686)="","",IFERROR(INDEX('Student Master'!L:L,MATCH(D686,'Student Master'!B:B,0)),"0"))</f>
        <v/>
      </c>
    </row>
    <row r="687" spans="1:14" x14ac:dyDescent="0.35">
      <c r="A687" s="1">
        <v>686</v>
      </c>
      <c r="B687" s="9"/>
      <c r="C687" s="1"/>
      <c r="D687" s="1"/>
      <c r="E687" s="1"/>
      <c r="F687" s="10"/>
      <c r="G687" s="8" t="str">
        <f>IF(TRIM(D687)="","",IFERROR(INDEX('Student Master'!W:W,MATCH(D687,'Student Master'!B:B,0)),"0"))</f>
        <v/>
      </c>
      <c r="H687" s="11" t="str">
        <f t="shared" si="12"/>
        <v/>
      </c>
      <c r="I687" s="10"/>
      <c r="J687" s="1" t="str">
        <f>IF(TRIM(D687)="","",IFERROR(INDEX('Student Master'!C:C,MATCH(D687,'Student Master'!B:B,0)),"0"))</f>
        <v/>
      </c>
      <c r="K687" s="1" t="str">
        <f>IF(TRIM(D687)="","",IFERROR(INDEX('Student Master'!D:D,MATCH(D687,'Student Master'!B:B,0)),"0"))</f>
        <v/>
      </c>
      <c r="L687" s="1" t="str">
        <f>IF(TRIM(D687)="","",IFERROR(INDEX('Student Master'!H:H,MATCH(D687,'Student Master'!B:B,0)),"0"))</f>
        <v/>
      </c>
      <c r="M687" s="1" t="str">
        <f>IF(TRIM(D687)="","",IFERROR(INDEX('Student Master'!N:N,MATCH(D687,'Student Master'!B:B,0)),"0"))</f>
        <v/>
      </c>
      <c r="N687" s="1" t="str">
        <f>IF(TRIM(D687)="","",IFERROR(INDEX('Student Master'!L:L,MATCH(D687,'Student Master'!B:B,0)),"0"))</f>
        <v/>
      </c>
    </row>
    <row r="688" spans="1:14" x14ac:dyDescent="0.35">
      <c r="A688" s="1">
        <v>687</v>
      </c>
      <c r="B688" s="9"/>
      <c r="C688" s="1"/>
      <c r="D688" s="1"/>
      <c r="E688" s="1"/>
      <c r="F688" s="10"/>
      <c r="G688" s="8" t="str">
        <f>IF(TRIM(D688)="","",IFERROR(INDEX('Student Master'!W:W,MATCH(D688,'Student Master'!B:B,0)),"0"))</f>
        <v/>
      </c>
      <c r="H688" s="11" t="str">
        <f t="shared" si="12"/>
        <v/>
      </c>
      <c r="I688" s="10"/>
      <c r="J688" s="1" t="str">
        <f>IF(TRIM(D688)="","",IFERROR(INDEX('Student Master'!C:C,MATCH(D688,'Student Master'!B:B,0)),"0"))</f>
        <v/>
      </c>
      <c r="K688" s="1" t="str">
        <f>IF(TRIM(D688)="","",IFERROR(INDEX('Student Master'!D:D,MATCH(D688,'Student Master'!B:B,0)),"0"))</f>
        <v/>
      </c>
      <c r="L688" s="1" t="str">
        <f>IF(TRIM(D688)="","",IFERROR(INDEX('Student Master'!H:H,MATCH(D688,'Student Master'!B:B,0)),"0"))</f>
        <v/>
      </c>
      <c r="M688" s="1" t="str">
        <f>IF(TRIM(D688)="","",IFERROR(INDEX('Student Master'!N:N,MATCH(D688,'Student Master'!B:B,0)),"0"))</f>
        <v/>
      </c>
      <c r="N688" s="1" t="str">
        <f>IF(TRIM(D688)="","",IFERROR(INDEX('Student Master'!L:L,MATCH(D688,'Student Master'!B:B,0)),"0"))</f>
        <v/>
      </c>
    </row>
    <row r="689" spans="1:14" x14ac:dyDescent="0.35">
      <c r="A689" s="1">
        <v>688</v>
      </c>
      <c r="B689" s="9"/>
      <c r="C689" s="1"/>
      <c r="D689" s="1"/>
      <c r="E689" s="1"/>
      <c r="F689" s="10"/>
      <c r="G689" s="8" t="str">
        <f>IF(TRIM(D689)="","",IFERROR(INDEX('Student Master'!W:W,MATCH(D689,'Student Master'!B:B,0)),"0"))</f>
        <v/>
      </c>
      <c r="H689" s="11" t="str">
        <f t="shared" si="12"/>
        <v/>
      </c>
      <c r="I689" s="10"/>
      <c r="J689" s="1" t="str">
        <f>IF(TRIM(D689)="","",IFERROR(INDEX('Student Master'!C:C,MATCH(D689,'Student Master'!B:B,0)),"0"))</f>
        <v/>
      </c>
      <c r="K689" s="1" t="str">
        <f>IF(TRIM(D689)="","",IFERROR(INDEX('Student Master'!D:D,MATCH(D689,'Student Master'!B:B,0)),"0"))</f>
        <v/>
      </c>
      <c r="L689" s="1" t="str">
        <f>IF(TRIM(D689)="","",IFERROR(INDEX('Student Master'!H:H,MATCH(D689,'Student Master'!B:B,0)),"0"))</f>
        <v/>
      </c>
      <c r="M689" s="1" t="str">
        <f>IF(TRIM(D689)="","",IFERROR(INDEX('Student Master'!N:N,MATCH(D689,'Student Master'!B:B,0)),"0"))</f>
        <v/>
      </c>
      <c r="N689" s="1" t="str">
        <f>IF(TRIM(D689)="","",IFERROR(INDEX('Student Master'!L:L,MATCH(D689,'Student Master'!B:B,0)),"0"))</f>
        <v/>
      </c>
    </row>
    <row r="690" spans="1:14" x14ac:dyDescent="0.35">
      <c r="A690" s="1">
        <v>689</v>
      </c>
      <c r="B690" s="9"/>
      <c r="C690" s="1"/>
      <c r="D690" s="1"/>
      <c r="E690" s="1"/>
      <c r="F690" s="10"/>
      <c r="G690" s="8" t="str">
        <f>IF(TRIM(D690)="","",IFERROR(INDEX('Student Master'!W:W,MATCH(D690,'Student Master'!B:B,0)),"0"))</f>
        <v/>
      </c>
      <c r="H690" s="11" t="str">
        <f t="shared" si="12"/>
        <v/>
      </c>
      <c r="I690" s="10"/>
      <c r="J690" s="1" t="str">
        <f>IF(TRIM(D690)="","",IFERROR(INDEX('Student Master'!C:C,MATCH(D690,'Student Master'!B:B,0)),"0"))</f>
        <v/>
      </c>
      <c r="K690" s="1" t="str">
        <f>IF(TRIM(D690)="","",IFERROR(INDEX('Student Master'!D:D,MATCH(D690,'Student Master'!B:B,0)),"0"))</f>
        <v/>
      </c>
      <c r="L690" s="1" t="str">
        <f>IF(TRIM(D690)="","",IFERROR(INDEX('Student Master'!H:H,MATCH(D690,'Student Master'!B:B,0)),"0"))</f>
        <v/>
      </c>
      <c r="M690" s="1" t="str">
        <f>IF(TRIM(D690)="","",IFERROR(INDEX('Student Master'!N:N,MATCH(D690,'Student Master'!B:B,0)),"0"))</f>
        <v/>
      </c>
      <c r="N690" s="1" t="str">
        <f>IF(TRIM(D690)="","",IFERROR(INDEX('Student Master'!L:L,MATCH(D690,'Student Master'!B:B,0)),"0"))</f>
        <v/>
      </c>
    </row>
    <row r="691" spans="1:14" x14ac:dyDescent="0.35">
      <c r="A691" s="1">
        <v>690</v>
      </c>
      <c r="B691" s="9"/>
      <c r="C691" s="1"/>
      <c r="D691" s="1"/>
      <c r="E691" s="1"/>
      <c r="F691" s="10"/>
      <c r="G691" s="8" t="str">
        <f>IF(TRIM(D691)="","",IFERROR(INDEX('Student Master'!W:W,MATCH(D691,'Student Master'!B:B,0)),"0"))</f>
        <v/>
      </c>
      <c r="H691" s="11" t="str">
        <f t="shared" si="12"/>
        <v/>
      </c>
      <c r="I691" s="10"/>
      <c r="J691" s="1" t="str">
        <f>IF(TRIM(D691)="","",IFERROR(INDEX('Student Master'!C:C,MATCH(D691,'Student Master'!B:B,0)),"0"))</f>
        <v/>
      </c>
      <c r="K691" s="1" t="str">
        <f>IF(TRIM(D691)="","",IFERROR(INDEX('Student Master'!D:D,MATCH(D691,'Student Master'!B:B,0)),"0"))</f>
        <v/>
      </c>
      <c r="L691" s="1" t="str">
        <f>IF(TRIM(D691)="","",IFERROR(INDEX('Student Master'!H:H,MATCH(D691,'Student Master'!B:B,0)),"0"))</f>
        <v/>
      </c>
      <c r="M691" s="1" t="str">
        <f>IF(TRIM(D691)="","",IFERROR(INDEX('Student Master'!N:N,MATCH(D691,'Student Master'!B:B,0)),"0"))</f>
        <v/>
      </c>
      <c r="N691" s="1" t="str">
        <f>IF(TRIM(D691)="","",IFERROR(INDEX('Student Master'!L:L,MATCH(D691,'Student Master'!B:B,0)),"0"))</f>
        <v/>
      </c>
    </row>
    <row r="692" spans="1:14" x14ac:dyDescent="0.35">
      <c r="A692" s="1">
        <v>691</v>
      </c>
      <c r="B692" s="9"/>
      <c r="C692" s="1"/>
      <c r="D692" s="1"/>
      <c r="E692" s="1"/>
      <c r="F692" s="10"/>
      <c r="G692" s="8" t="str">
        <f>IF(TRIM(D692)="","",IFERROR(INDEX('Student Master'!W:W,MATCH(D692,'Student Master'!B:B,0)),"0"))</f>
        <v/>
      </c>
      <c r="H692" s="11" t="str">
        <f t="shared" si="12"/>
        <v/>
      </c>
      <c r="I692" s="10"/>
      <c r="J692" s="1" t="str">
        <f>IF(TRIM(D692)="","",IFERROR(INDEX('Student Master'!C:C,MATCH(D692,'Student Master'!B:B,0)),"0"))</f>
        <v/>
      </c>
      <c r="K692" s="1" t="str">
        <f>IF(TRIM(D692)="","",IFERROR(INDEX('Student Master'!D:D,MATCH(D692,'Student Master'!B:B,0)),"0"))</f>
        <v/>
      </c>
      <c r="L692" s="1" t="str">
        <f>IF(TRIM(D692)="","",IFERROR(INDEX('Student Master'!H:H,MATCH(D692,'Student Master'!B:B,0)),"0"))</f>
        <v/>
      </c>
      <c r="M692" s="1" t="str">
        <f>IF(TRIM(D692)="","",IFERROR(INDEX('Student Master'!N:N,MATCH(D692,'Student Master'!B:B,0)),"0"))</f>
        <v/>
      </c>
      <c r="N692" s="1" t="str">
        <f>IF(TRIM(D692)="","",IFERROR(INDEX('Student Master'!L:L,MATCH(D692,'Student Master'!B:B,0)),"0"))</f>
        <v/>
      </c>
    </row>
    <row r="693" spans="1:14" x14ac:dyDescent="0.35">
      <c r="A693" s="1">
        <v>692</v>
      </c>
      <c r="B693" s="9"/>
      <c r="C693" s="1"/>
      <c r="D693" s="1"/>
      <c r="E693" s="1"/>
      <c r="F693" s="10"/>
      <c r="G693" s="8" t="str">
        <f>IF(TRIM(D693)="","",IFERROR(INDEX('Student Master'!W:W,MATCH(D693,'Student Master'!B:B,0)),"0"))</f>
        <v/>
      </c>
      <c r="H693" s="11" t="str">
        <f t="shared" si="12"/>
        <v/>
      </c>
      <c r="I693" s="10"/>
      <c r="J693" s="1" t="str">
        <f>IF(TRIM(D693)="","",IFERROR(INDEX('Student Master'!C:C,MATCH(D693,'Student Master'!B:B,0)),"0"))</f>
        <v/>
      </c>
      <c r="K693" s="1" t="str">
        <f>IF(TRIM(D693)="","",IFERROR(INDEX('Student Master'!D:D,MATCH(D693,'Student Master'!B:B,0)),"0"))</f>
        <v/>
      </c>
      <c r="L693" s="1" t="str">
        <f>IF(TRIM(D693)="","",IFERROR(INDEX('Student Master'!H:H,MATCH(D693,'Student Master'!B:B,0)),"0"))</f>
        <v/>
      </c>
      <c r="M693" s="1" t="str">
        <f>IF(TRIM(D693)="","",IFERROR(INDEX('Student Master'!N:N,MATCH(D693,'Student Master'!B:B,0)),"0"))</f>
        <v/>
      </c>
      <c r="N693" s="1" t="str">
        <f>IF(TRIM(D693)="","",IFERROR(INDEX('Student Master'!L:L,MATCH(D693,'Student Master'!B:B,0)),"0"))</f>
        <v/>
      </c>
    </row>
    <row r="694" spans="1:14" x14ac:dyDescent="0.35">
      <c r="A694" s="1">
        <v>693</v>
      </c>
      <c r="B694" s="9"/>
      <c r="C694" s="1"/>
      <c r="D694" s="1"/>
      <c r="E694" s="1"/>
      <c r="F694" s="10"/>
      <c r="G694" s="8" t="str">
        <f>IF(TRIM(D694)="","",IFERROR(INDEX('Student Master'!W:W,MATCH(D694,'Student Master'!B:B,0)),"0"))</f>
        <v/>
      </c>
      <c r="H694" s="11" t="str">
        <f t="shared" si="12"/>
        <v/>
      </c>
      <c r="I694" s="10"/>
      <c r="J694" s="1" t="str">
        <f>IF(TRIM(D694)="","",IFERROR(INDEX('Student Master'!C:C,MATCH(D694,'Student Master'!B:B,0)),"0"))</f>
        <v/>
      </c>
      <c r="K694" s="1" t="str">
        <f>IF(TRIM(D694)="","",IFERROR(INDEX('Student Master'!D:D,MATCH(D694,'Student Master'!B:B,0)),"0"))</f>
        <v/>
      </c>
      <c r="L694" s="1" t="str">
        <f>IF(TRIM(D694)="","",IFERROR(INDEX('Student Master'!H:H,MATCH(D694,'Student Master'!B:B,0)),"0"))</f>
        <v/>
      </c>
      <c r="M694" s="1" t="str">
        <f>IF(TRIM(D694)="","",IFERROR(INDEX('Student Master'!N:N,MATCH(D694,'Student Master'!B:B,0)),"0"))</f>
        <v/>
      </c>
      <c r="N694" s="1" t="str">
        <f>IF(TRIM(D694)="","",IFERROR(INDEX('Student Master'!L:L,MATCH(D694,'Student Master'!B:B,0)),"0"))</f>
        <v/>
      </c>
    </row>
    <row r="695" spans="1:14" x14ac:dyDescent="0.35">
      <c r="A695" s="1">
        <v>694</v>
      </c>
      <c r="B695" s="9"/>
      <c r="C695" s="1"/>
      <c r="D695" s="1"/>
      <c r="E695" s="1"/>
      <c r="F695" s="10"/>
      <c r="G695" s="8" t="str">
        <f>IF(TRIM(D695)="","",IFERROR(INDEX('Student Master'!W:W,MATCH(D695,'Student Master'!B:B,0)),"0"))</f>
        <v/>
      </c>
      <c r="H695" s="11" t="str">
        <f t="shared" si="12"/>
        <v/>
      </c>
      <c r="I695" s="10"/>
      <c r="J695" s="1" t="str">
        <f>IF(TRIM(D695)="","",IFERROR(INDEX('Student Master'!C:C,MATCH(D695,'Student Master'!B:B,0)),"0"))</f>
        <v/>
      </c>
      <c r="K695" s="1" t="str">
        <f>IF(TRIM(D695)="","",IFERROR(INDEX('Student Master'!D:D,MATCH(D695,'Student Master'!B:B,0)),"0"))</f>
        <v/>
      </c>
      <c r="L695" s="1" t="str">
        <f>IF(TRIM(D695)="","",IFERROR(INDEX('Student Master'!H:H,MATCH(D695,'Student Master'!B:B,0)),"0"))</f>
        <v/>
      </c>
      <c r="M695" s="1" t="str">
        <f>IF(TRIM(D695)="","",IFERROR(INDEX('Student Master'!N:N,MATCH(D695,'Student Master'!B:B,0)),"0"))</f>
        <v/>
      </c>
      <c r="N695" s="1" t="str">
        <f>IF(TRIM(D695)="","",IFERROR(INDEX('Student Master'!L:L,MATCH(D695,'Student Master'!B:B,0)),"0"))</f>
        <v/>
      </c>
    </row>
    <row r="696" spans="1:14" x14ac:dyDescent="0.35">
      <c r="A696" s="1">
        <v>695</v>
      </c>
      <c r="B696" s="9"/>
      <c r="C696" s="1"/>
      <c r="D696" s="1"/>
      <c r="E696" s="1"/>
      <c r="F696" s="10"/>
      <c r="G696" s="8" t="str">
        <f>IF(TRIM(D696)="","",IFERROR(INDEX('Student Master'!W:W,MATCH(D696,'Student Master'!B:B,0)),"0"))</f>
        <v/>
      </c>
      <c r="H696" s="11" t="str">
        <f t="shared" si="12"/>
        <v/>
      </c>
      <c r="I696" s="10"/>
      <c r="J696" s="1" t="str">
        <f>IF(TRIM(D696)="","",IFERROR(INDEX('Student Master'!C:C,MATCH(D696,'Student Master'!B:B,0)),"0"))</f>
        <v/>
      </c>
      <c r="K696" s="1" t="str">
        <f>IF(TRIM(D696)="","",IFERROR(INDEX('Student Master'!D:D,MATCH(D696,'Student Master'!B:B,0)),"0"))</f>
        <v/>
      </c>
      <c r="L696" s="1" t="str">
        <f>IF(TRIM(D696)="","",IFERROR(INDEX('Student Master'!H:H,MATCH(D696,'Student Master'!B:B,0)),"0"))</f>
        <v/>
      </c>
      <c r="M696" s="1" t="str">
        <f>IF(TRIM(D696)="","",IFERROR(INDEX('Student Master'!N:N,MATCH(D696,'Student Master'!B:B,0)),"0"))</f>
        <v/>
      </c>
      <c r="N696" s="1" t="str">
        <f>IF(TRIM(D696)="","",IFERROR(INDEX('Student Master'!L:L,MATCH(D696,'Student Master'!B:B,0)),"0"))</f>
        <v/>
      </c>
    </row>
    <row r="697" spans="1:14" x14ac:dyDescent="0.35">
      <c r="A697" s="1">
        <v>696</v>
      </c>
      <c r="B697" s="9"/>
      <c r="C697" s="1"/>
      <c r="D697" s="1"/>
      <c r="E697" s="1"/>
      <c r="F697" s="10"/>
      <c r="G697" s="8" t="str">
        <f>IF(TRIM(D697)="","",IFERROR(INDEX('Student Master'!W:W,MATCH(D697,'Student Master'!B:B,0)),"0"))</f>
        <v/>
      </c>
      <c r="H697" s="11" t="str">
        <f t="shared" si="12"/>
        <v/>
      </c>
      <c r="I697" s="10"/>
      <c r="J697" s="1" t="str">
        <f>IF(TRIM(D697)="","",IFERROR(INDEX('Student Master'!C:C,MATCH(D697,'Student Master'!B:B,0)),"0"))</f>
        <v/>
      </c>
      <c r="K697" s="1" t="str">
        <f>IF(TRIM(D697)="","",IFERROR(INDEX('Student Master'!D:D,MATCH(D697,'Student Master'!B:B,0)),"0"))</f>
        <v/>
      </c>
      <c r="L697" s="1" t="str">
        <f>IF(TRIM(D697)="","",IFERROR(INDEX('Student Master'!H:H,MATCH(D697,'Student Master'!B:B,0)),"0"))</f>
        <v/>
      </c>
      <c r="M697" s="1" t="str">
        <f>IF(TRIM(D697)="","",IFERROR(INDEX('Student Master'!N:N,MATCH(D697,'Student Master'!B:B,0)),"0"))</f>
        <v/>
      </c>
      <c r="N697" s="1" t="str">
        <f>IF(TRIM(D697)="","",IFERROR(INDEX('Student Master'!L:L,MATCH(D697,'Student Master'!B:B,0)),"0"))</f>
        <v/>
      </c>
    </row>
    <row r="698" spans="1:14" x14ac:dyDescent="0.35">
      <c r="A698" s="1">
        <v>697</v>
      </c>
      <c r="B698" s="9"/>
      <c r="C698" s="1"/>
      <c r="D698" s="1"/>
      <c r="E698" s="1"/>
      <c r="F698" s="10"/>
      <c r="G698" s="8" t="str">
        <f>IF(TRIM(D698)="","",IFERROR(INDEX('Student Master'!W:W,MATCH(D698,'Student Master'!B:B,0)),"0"))</f>
        <v/>
      </c>
      <c r="H698" s="11" t="str">
        <f t="shared" si="12"/>
        <v/>
      </c>
      <c r="I698" s="10"/>
      <c r="J698" s="1" t="str">
        <f>IF(TRIM(D698)="","",IFERROR(INDEX('Student Master'!C:C,MATCH(D698,'Student Master'!B:B,0)),"0"))</f>
        <v/>
      </c>
      <c r="K698" s="1" t="str">
        <f>IF(TRIM(D698)="","",IFERROR(INDEX('Student Master'!D:D,MATCH(D698,'Student Master'!B:B,0)),"0"))</f>
        <v/>
      </c>
      <c r="L698" s="1" t="str">
        <f>IF(TRIM(D698)="","",IFERROR(INDEX('Student Master'!H:H,MATCH(D698,'Student Master'!B:B,0)),"0"))</f>
        <v/>
      </c>
      <c r="M698" s="1" t="str">
        <f>IF(TRIM(D698)="","",IFERROR(INDEX('Student Master'!N:N,MATCH(D698,'Student Master'!B:B,0)),"0"))</f>
        <v/>
      </c>
      <c r="N698" s="1" t="str">
        <f>IF(TRIM(D698)="","",IFERROR(INDEX('Student Master'!L:L,MATCH(D698,'Student Master'!B:B,0)),"0"))</f>
        <v/>
      </c>
    </row>
    <row r="699" spans="1:14" x14ac:dyDescent="0.35">
      <c r="A699" s="1">
        <v>698</v>
      </c>
      <c r="B699" s="9"/>
      <c r="C699" s="1"/>
      <c r="D699" s="1"/>
      <c r="E699" s="1"/>
      <c r="F699" s="10"/>
      <c r="G699" s="8" t="str">
        <f>IF(TRIM(D699)="","",IFERROR(INDEX('Student Master'!W:W,MATCH(D699,'Student Master'!B:B,0)),"0"))</f>
        <v/>
      </c>
      <c r="H699" s="11" t="str">
        <f t="shared" si="12"/>
        <v/>
      </c>
      <c r="I699" s="10"/>
      <c r="J699" s="1" t="str">
        <f>IF(TRIM(D699)="","",IFERROR(INDEX('Student Master'!C:C,MATCH(D699,'Student Master'!B:B,0)),"0"))</f>
        <v/>
      </c>
      <c r="K699" s="1" t="str">
        <f>IF(TRIM(D699)="","",IFERROR(INDEX('Student Master'!D:D,MATCH(D699,'Student Master'!B:B,0)),"0"))</f>
        <v/>
      </c>
      <c r="L699" s="1" t="str">
        <f>IF(TRIM(D699)="","",IFERROR(INDEX('Student Master'!H:H,MATCH(D699,'Student Master'!B:B,0)),"0"))</f>
        <v/>
      </c>
      <c r="M699" s="1" t="str">
        <f>IF(TRIM(D699)="","",IFERROR(INDEX('Student Master'!N:N,MATCH(D699,'Student Master'!B:B,0)),"0"))</f>
        <v/>
      </c>
      <c r="N699" s="1" t="str">
        <f>IF(TRIM(D699)="","",IFERROR(INDEX('Student Master'!L:L,MATCH(D699,'Student Master'!B:B,0)),"0"))</f>
        <v/>
      </c>
    </row>
    <row r="700" spans="1:14" x14ac:dyDescent="0.35">
      <c r="A700" s="1">
        <v>699</v>
      </c>
      <c r="B700" s="9"/>
      <c r="C700" s="1"/>
      <c r="D700" s="1"/>
      <c r="E700" s="1"/>
      <c r="F700" s="10"/>
      <c r="G700" s="8" t="str">
        <f>IF(TRIM(D700)="","",IFERROR(INDEX('Student Master'!W:W,MATCH(D700,'Student Master'!B:B,0)),"0"))</f>
        <v/>
      </c>
      <c r="H700" s="11" t="str">
        <f t="shared" si="12"/>
        <v/>
      </c>
      <c r="I700" s="10"/>
      <c r="J700" s="1" t="str">
        <f>IF(TRIM(D700)="","",IFERROR(INDEX('Student Master'!C:C,MATCH(D700,'Student Master'!B:B,0)),"0"))</f>
        <v/>
      </c>
      <c r="K700" s="1" t="str">
        <f>IF(TRIM(D700)="","",IFERROR(INDEX('Student Master'!D:D,MATCH(D700,'Student Master'!B:B,0)),"0"))</f>
        <v/>
      </c>
      <c r="L700" s="1" t="str">
        <f>IF(TRIM(D700)="","",IFERROR(INDEX('Student Master'!H:H,MATCH(D700,'Student Master'!B:B,0)),"0"))</f>
        <v/>
      </c>
      <c r="M700" s="1" t="str">
        <f>IF(TRIM(D700)="","",IFERROR(INDEX('Student Master'!N:N,MATCH(D700,'Student Master'!B:B,0)),"0"))</f>
        <v/>
      </c>
      <c r="N700" s="1" t="str">
        <f>IF(TRIM(D700)="","",IFERROR(INDEX('Student Master'!L:L,MATCH(D700,'Student Master'!B:B,0)),"0"))</f>
        <v/>
      </c>
    </row>
    <row r="701" spans="1:14" x14ac:dyDescent="0.35">
      <c r="A701" s="1">
        <v>700</v>
      </c>
      <c r="B701" s="9"/>
      <c r="C701" s="1"/>
      <c r="D701" s="1"/>
      <c r="E701" s="1"/>
      <c r="F701" s="10"/>
      <c r="G701" s="8" t="str">
        <f>IF(TRIM(D701)="","",IFERROR(INDEX('Student Master'!W:W,MATCH(D701,'Student Master'!B:B,0)),"0"))</f>
        <v/>
      </c>
      <c r="H701" s="11" t="str">
        <f t="shared" si="12"/>
        <v/>
      </c>
      <c r="I701" s="10"/>
      <c r="J701" s="1" t="str">
        <f>IF(TRIM(D701)="","",IFERROR(INDEX('Student Master'!C:C,MATCH(D701,'Student Master'!B:B,0)),"0"))</f>
        <v/>
      </c>
      <c r="K701" s="1" t="str">
        <f>IF(TRIM(D701)="","",IFERROR(INDEX('Student Master'!D:D,MATCH(D701,'Student Master'!B:B,0)),"0"))</f>
        <v/>
      </c>
      <c r="L701" s="1" t="str">
        <f>IF(TRIM(D701)="","",IFERROR(INDEX('Student Master'!H:H,MATCH(D701,'Student Master'!B:B,0)),"0"))</f>
        <v/>
      </c>
      <c r="M701" s="1" t="str">
        <f>IF(TRIM(D701)="","",IFERROR(INDEX('Student Master'!N:N,MATCH(D701,'Student Master'!B:B,0)),"0"))</f>
        <v/>
      </c>
      <c r="N701" s="1" t="str">
        <f>IF(TRIM(D701)="","",IFERROR(INDEX('Student Master'!L:L,MATCH(D701,'Student Master'!B:B,0)),"0"))</f>
        <v/>
      </c>
    </row>
    <row r="702" spans="1:14" x14ac:dyDescent="0.35">
      <c r="A702" s="1">
        <v>701</v>
      </c>
      <c r="B702" s="9"/>
      <c r="C702" s="1"/>
      <c r="D702" s="1"/>
      <c r="E702" s="1"/>
      <c r="F702" s="10"/>
      <c r="G702" s="8" t="str">
        <f>IF(TRIM(D702)="","",IFERROR(INDEX('Student Master'!W:W,MATCH(D702,'Student Master'!B:B,0)),"0"))</f>
        <v/>
      </c>
      <c r="H702" s="11" t="str">
        <f t="shared" si="12"/>
        <v/>
      </c>
      <c r="I702" s="10"/>
      <c r="J702" s="1" t="str">
        <f>IF(TRIM(D702)="","",IFERROR(INDEX('Student Master'!C:C,MATCH(D702,'Student Master'!B:B,0)),"0"))</f>
        <v/>
      </c>
      <c r="K702" s="1" t="str">
        <f>IF(TRIM(D702)="","",IFERROR(INDEX('Student Master'!D:D,MATCH(D702,'Student Master'!B:B,0)),"0"))</f>
        <v/>
      </c>
      <c r="L702" s="1" t="str">
        <f>IF(TRIM(D702)="","",IFERROR(INDEX('Student Master'!H:H,MATCH(D702,'Student Master'!B:B,0)),"0"))</f>
        <v/>
      </c>
      <c r="M702" s="1" t="str">
        <f>IF(TRIM(D702)="","",IFERROR(INDEX('Student Master'!N:N,MATCH(D702,'Student Master'!B:B,0)),"0"))</f>
        <v/>
      </c>
      <c r="N702" s="1" t="str">
        <f>IF(TRIM(D702)="","",IFERROR(INDEX('Student Master'!L:L,MATCH(D702,'Student Master'!B:B,0)),"0"))</f>
        <v/>
      </c>
    </row>
    <row r="703" spans="1:14" x14ac:dyDescent="0.35">
      <c r="A703" s="1">
        <v>702</v>
      </c>
      <c r="B703" s="9"/>
      <c r="C703" s="1"/>
      <c r="D703" s="1"/>
      <c r="E703" s="1"/>
      <c r="F703" s="10"/>
      <c r="G703" s="8" t="str">
        <f>IF(TRIM(D703)="","",IFERROR(INDEX('Student Master'!W:W,MATCH(D703,'Student Master'!B:B,0)),"0"))</f>
        <v/>
      </c>
      <c r="H703" s="11" t="str">
        <f t="shared" si="12"/>
        <v/>
      </c>
      <c r="I703" s="10"/>
      <c r="J703" s="1" t="str">
        <f>IF(TRIM(D703)="","",IFERROR(INDEX('Student Master'!C:C,MATCH(D703,'Student Master'!B:B,0)),"0"))</f>
        <v/>
      </c>
      <c r="K703" s="1" t="str">
        <f>IF(TRIM(D703)="","",IFERROR(INDEX('Student Master'!D:D,MATCH(D703,'Student Master'!B:B,0)),"0"))</f>
        <v/>
      </c>
      <c r="L703" s="1" t="str">
        <f>IF(TRIM(D703)="","",IFERROR(INDEX('Student Master'!H:H,MATCH(D703,'Student Master'!B:B,0)),"0"))</f>
        <v/>
      </c>
      <c r="M703" s="1" t="str">
        <f>IF(TRIM(D703)="","",IFERROR(INDEX('Student Master'!N:N,MATCH(D703,'Student Master'!B:B,0)),"0"))</f>
        <v/>
      </c>
      <c r="N703" s="1" t="str">
        <f>IF(TRIM(D703)="","",IFERROR(INDEX('Student Master'!L:L,MATCH(D703,'Student Master'!B:B,0)),"0"))</f>
        <v/>
      </c>
    </row>
    <row r="704" spans="1:14" x14ac:dyDescent="0.35">
      <c r="A704" s="1">
        <v>703</v>
      </c>
      <c r="B704" s="9"/>
      <c r="C704" s="1"/>
      <c r="D704" s="1"/>
      <c r="E704" s="1"/>
      <c r="F704" s="10"/>
      <c r="G704" s="8" t="str">
        <f>IF(TRIM(D704)="","",IFERROR(INDEX('Student Master'!W:W,MATCH(D704,'Student Master'!B:B,0)),"0"))</f>
        <v/>
      </c>
      <c r="H704" s="11" t="str">
        <f t="shared" si="12"/>
        <v/>
      </c>
      <c r="I704" s="10"/>
      <c r="J704" s="1" t="str">
        <f>IF(TRIM(D704)="","",IFERROR(INDEX('Student Master'!C:C,MATCH(D704,'Student Master'!B:B,0)),"0"))</f>
        <v/>
      </c>
      <c r="K704" s="1" t="str">
        <f>IF(TRIM(D704)="","",IFERROR(INDEX('Student Master'!D:D,MATCH(D704,'Student Master'!B:B,0)),"0"))</f>
        <v/>
      </c>
      <c r="L704" s="1" t="str">
        <f>IF(TRIM(D704)="","",IFERROR(INDEX('Student Master'!H:H,MATCH(D704,'Student Master'!B:B,0)),"0"))</f>
        <v/>
      </c>
      <c r="M704" s="1" t="str">
        <f>IF(TRIM(D704)="","",IFERROR(INDEX('Student Master'!N:N,MATCH(D704,'Student Master'!B:B,0)),"0"))</f>
        <v/>
      </c>
      <c r="N704" s="1" t="str">
        <f>IF(TRIM(D704)="","",IFERROR(INDEX('Student Master'!L:L,MATCH(D704,'Student Master'!B:B,0)),"0"))</f>
        <v/>
      </c>
    </row>
    <row r="705" spans="1:14" x14ac:dyDescent="0.35">
      <c r="A705" s="1">
        <v>704</v>
      </c>
      <c r="B705" s="9"/>
      <c r="C705" s="1"/>
      <c r="D705" s="1"/>
      <c r="E705" s="1"/>
      <c r="F705" s="10"/>
      <c r="G705" s="8" t="str">
        <f>IF(TRIM(D705)="","",IFERROR(INDEX('Student Master'!W:W,MATCH(D705,'Student Master'!B:B,0)),"0"))</f>
        <v/>
      </c>
      <c r="H705" s="11" t="str">
        <f t="shared" si="12"/>
        <v/>
      </c>
      <c r="I705" s="10"/>
      <c r="J705" s="1" t="str">
        <f>IF(TRIM(D705)="","",IFERROR(INDEX('Student Master'!C:C,MATCH(D705,'Student Master'!B:B,0)),"0"))</f>
        <v/>
      </c>
      <c r="K705" s="1" t="str">
        <f>IF(TRIM(D705)="","",IFERROR(INDEX('Student Master'!D:D,MATCH(D705,'Student Master'!B:B,0)),"0"))</f>
        <v/>
      </c>
      <c r="L705" s="1" t="str">
        <f>IF(TRIM(D705)="","",IFERROR(INDEX('Student Master'!H:H,MATCH(D705,'Student Master'!B:B,0)),"0"))</f>
        <v/>
      </c>
      <c r="M705" s="1" t="str">
        <f>IF(TRIM(D705)="","",IFERROR(INDEX('Student Master'!N:N,MATCH(D705,'Student Master'!B:B,0)),"0"))</f>
        <v/>
      </c>
      <c r="N705" s="1" t="str">
        <f>IF(TRIM(D705)="","",IFERROR(INDEX('Student Master'!L:L,MATCH(D705,'Student Master'!B:B,0)),"0"))</f>
        <v/>
      </c>
    </row>
    <row r="706" spans="1:14" x14ac:dyDescent="0.35">
      <c r="A706" s="1">
        <v>705</v>
      </c>
      <c r="B706" s="9"/>
      <c r="C706" s="1"/>
      <c r="D706" s="1"/>
      <c r="E706" s="1"/>
      <c r="F706" s="10"/>
      <c r="G706" s="8" t="str">
        <f>IF(TRIM(D706)="","",IFERROR(INDEX('Student Master'!W:W,MATCH(D706,'Student Master'!B:B,0)),"0"))</f>
        <v/>
      </c>
      <c r="H706" s="11" t="str">
        <f t="shared" si="12"/>
        <v/>
      </c>
      <c r="I706" s="10"/>
      <c r="J706" s="1" t="str">
        <f>IF(TRIM(D706)="","",IFERROR(INDEX('Student Master'!C:C,MATCH(D706,'Student Master'!B:B,0)),"0"))</f>
        <v/>
      </c>
      <c r="K706" s="1" t="str">
        <f>IF(TRIM(D706)="","",IFERROR(INDEX('Student Master'!D:D,MATCH(D706,'Student Master'!B:B,0)),"0"))</f>
        <v/>
      </c>
      <c r="L706" s="1" t="str">
        <f>IF(TRIM(D706)="","",IFERROR(INDEX('Student Master'!H:H,MATCH(D706,'Student Master'!B:B,0)),"0"))</f>
        <v/>
      </c>
      <c r="M706" s="1" t="str">
        <f>IF(TRIM(D706)="","",IFERROR(INDEX('Student Master'!N:N,MATCH(D706,'Student Master'!B:B,0)),"0"))</f>
        <v/>
      </c>
      <c r="N706" s="1" t="str">
        <f>IF(TRIM(D706)="","",IFERROR(INDEX('Student Master'!L:L,MATCH(D706,'Student Master'!B:B,0)),"0"))</f>
        <v/>
      </c>
    </row>
    <row r="707" spans="1:14" x14ac:dyDescent="0.35">
      <c r="A707" s="1">
        <v>706</v>
      </c>
      <c r="B707" s="9"/>
      <c r="C707" s="1"/>
      <c r="D707" s="1"/>
      <c r="E707" s="1"/>
      <c r="F707" s="10"/>
      <c r="G707" s="8" t="str">
        <f>IF(TRIM(D707)="","",IFERROR(INDEX('Student Master'!W:W,MATCH(D707,'Student Master'!B:B,0)),"0"))</f>
        <v/>
      </c>
      <c r="H707" s="11" t="str">
        <f t="shared" si="12"/>
        <v/>
      </c>
      <c r="I707" s="10"/>
      <c r="J707" s="1" t="str">
        <f>IF(TRIM(D707)="","",IFERROR(INDEX('Student Master'!C:C,MATCH(D707,'Student Master'!B:B,0)),"0"))</f>
        <v/>
      </c>
      <c r="K707" s="1" t="str">
        <f>IF(TRIM(D707)="","",IFERROR(INDEX('Student Master'!D:D,MATCH(D707,'Student Master'!B:B,0)),"0"))</f>
        <v/>
      </c>
      <c r="L707" s="1" t="str">
        <f>IF(TRIM(D707)="","",IFERROR(INDEX('Student Master'!H:H,MATCH(D707,'Student Master'!B:B,0)),"0"))</f>
        <v/>
      </c>
      <c r="M707" s="1" t="str">
        <f>IF(TRIM(D707)="","",IFERROR(INDEX('Student Master'!N:N,MATCH(D707,'Student Master'!B:B,0)),"0"))</f>
        <v/>
      </c>
      <c r="N707" s="1" t="str">
        <f>IF(TRIM(D707)="","",IFERROR(INDEX('Student Master'!L:L,MATCH(D707,'Student Master'!B:B,0)),"0"))</f>
        <v/>
      </c>
    </row>
    <row r="708" spans="1:14" x14ac:dyDescent="0.35">
      <c r="A708" s="1">
        <v>707</v>
      </c>
      <c r="B708" s="9"/>
      <c r="C708" s="1"/>
      <c r="D708" s="1"/>
      <c r="E708" s="1"/>
      <c r="F708" s="10"/>
      <c r="G708" s="8" t="str">
        <f>IF(TRIM(D708)="","",IFERROR(INDEX('Student Master'!W:W,MATCH(D708,'Student Master'!B:B,0)),"0"))</f>
        <v/>
      </c>
      <c r="H708" s="11" t="str">
        <f t="shared" ref="H708:H771" si="13">IF(TRIM(D708)="","",E708/G708)</f>
        <v/>
      </c>
      <c r="I708" s="10"/>
      <c r="J708" s="1" t="str">
        <f>IF(TRIM(D708)="","",IFERROR(INDEX('Student Master'!C:C,MATCH(D708,'Student Master'!B:B,0)),"0"))</f>
        <v/>
      </c>
      <c r="K708" s="1" t="str">
        <f>IF(TRIM(D708)="","",IFERROR(INDEX('Student Master'!D:D,MATCH(D708,'Student Master'!B:B,0)),"0"))</f>
        <v/>
      </c>
      <c r="L708" s="1" t="str">
        <f>IF(TRIM(D708)="","",IFERROR(INDEX('Student Master'!H:H,MATCH(D708,'Student Master'!B:B,0)),"0"))</f>
        <v/>
      </c>
      <c r="M708" s="1" t="str">
        <f>IF(TRIM(D708)="","",IFERROR(INDEX('Student Master'!N:N,MATCH(D708,'Student Master'!B:B,0)),"0"))</f>
        <v/>
      </c>
      <c r="N708" s="1" t="str">
        <f>IF(TRIM(D708)="","",IFERROR(INDEX('Student Master'!L:L,MATCH(D708,'Student Master'!B:B,0)),"0"))</f>
        <v/>
      </c>
    </row>
    <row r="709" spans="1:14" x14ac:dyDescent="0.35">
      <c r="A709" s="1">
        <v>708</v>
      </c>
      <c r="B709" s="9"/>
      <c r="C709" s="1"/>
      <c r="D709" s="1"/>
      <c r="E709" s="1"/>
      <c r="F709" s="10"/>
      <c r="G709" s="8" t="str">
        <f>IF(TRIM(D709)="","",IFERROR(INDEX('Student Master'!W:W,MATCH(D709,'Student Master'!B:B,0)),"0"))</f>
        <v/>
      </c>
      <c r="H709" s="11" t="str">
        <f t="shared" si="13"/>
        <v/>
      </c>
      <c r="I709" s="10"/>
      <c r="J709" s="1" t="str">
        <f>IF(TRIM(D709)="","",IFERROR(INDEX('Student Master'!C:C,MATCH(D709,'Student Master'!B:B,0)),"0"))</f>
        <v/>
      </c>
      <c r="K709" s="1" t="str">
        <f>IF(TRIM(D709)="","",IFERROR(INDEX('Student Master'!D:D,MATCH(D709,'Student Master'!B:B,0)),"0"))</f>
        <v/>
      </c>
      <c r="L709" s="1" t="str">
        <f>IF(TRIM(D709)="","",IFERROR(INDEX('Student Master'!H:H,MATCH(D709,'Student Master'!B:B,0)),"0"))</f>
        <v/>
      </c>
      <c r="M709" s="1" t="str">
        <f>IF(TRIM(D709)="","",IFERROR(INDEX('Student Master'!N:N,MATCH(D709,'Student Master'!B:B,0)),"0"))</f>
        <v/>
      </c>
      <c r="N709" s="1" t="str">
        <f>IF(TRIM(D709)="","",IFERROR(INDEX('Student Master'!L:L,MATCH(D709,'Student Master'!B:B,0)),"0"))</f>
        <v/>
      </c>
    </row>
    <row r="710" spans="1:14" x14ac:dyDescent="0.35">
      <c r="A710" s="1">
        <v>709</v>
      </c>
      <c r="B710" s="9"/>
      <c r="C710" s="1"/>
      <c r="D710" s="1"/>
      <c r="E710" s="1"/>
      <c r="F710" s="10"/>
      <c r="G710" s="8" t="str">
        <f>IF(TRIM(D710)="","",IFERROR(INDEX('Student Master'!W:W,MATCH(D710,'Student Master'!B:B,0)),"0"))</f>
        <v/>
      </c>
      <c r="H710" s="11" t="str">
        <f t="shared" si="13"/>
        <v/>
      </c>
      <c r="I710" s="10"/>
      <c r="J710" s="1" t="str">
        <f>IF(TRIM(D710)="","",IFERROR(INDEX('Student Master'!C:C,MATCH(D710,'Student Master'!B:B,0)),"0"))</f>
        <v/>
      </c>
      <c r="K710" s="1" t="str">
        <f>IF(TRIM(D710)="","",IFERROR(INDEX('Student Master'!D:D,MATCH(D710,'Student Master'!B:B,0)),"0"))</f>
        <v/>
      </c>
      <c r="L710" s="1" t="str">
        <f>IF(TRIM(D710)="","",IFERROR(INDEX('Student Master'!H:H,MATCH(D710,'Student Master'!B:B,0)),"0"))</f>
        <v/>
      </c>
      <c r="M710" s="1" t="str">
        <f>IF(TRIM(D710)="","",IFERROR(INDEX('Student Master'!N:N,MATCH(D710,'Student Master'!B:B,0)),"0"))</f>
        <v/>
      </c>
      <c r="N710" s="1" t="str">
        <f>IF(TRIM(D710)="","",IFERROR(INDEX('Student Master'!L:L,MATCH(D710,'Student Master'!B:B,0)),"0"))</f>
        <v/>
      </c>
    </row>
    <row r="711" spans="1:14" x14ac:dyDescent="0.35">
      <c r="A711" s="1">
        <v>710</v>
      </c>
      <c r="B711" s="9"/>
      <c r="C711" s="1"/>
      <c r="D711" s="1"/>
      <c r="E711" s="1"/>
      <c r="F711" s="10"/>
      <c r="G711" s="8" t="str">
        <f>IF(TRIM(D711)="","",IFERROR(INDEX('Student Master'!W:W,MATCH(D711,'Student Master'!B:B,0)),"0"))</f>
        <v/>
      </c>
      <c r="H711" s="11" t="str">
        <f t="shared" si="13"/>
        <v/>
      </c>
      <c r="I711" s="10"/>
      <c r="J711" s="1" t="str">
        <f>IF(TRIM(D711)="","",IFERROR(INDEX('Student Master'!C:C,MATCH(D711,'Student Master'!B:B,0)),"0"))</f>
        <v/>
      </c>
      <c r="K711" s="1" t="str">
        <f>IF(TRIM(D711)="","",IFERROR(INDEX('Student Master'!D:D,MATCH(D711,'Student Master'!B:B,0)),"0"))</f>
        <v/>
      </c>
      <c r="L711" s="1" t="str">
        <f>IF(TRIM(D711)="","",IFERROR(INDEX('Student Master'!H:H,MATCH(D711,'Student Master'!B:B,0)),"0"))</f>
        <v/>
      </c>
      <c r="M711" s="1" t="str">
        <f>IF(TRIM(D711)="","",IFERROR(INDEX('Student Master'!N:N,MATCH(D711,'Student Master'!B:B,0)),"0"))</f>
        <v/>
      </c>
      <c r="N711" s="1" t="str">
        <f>IF(TRIM(D711)="","",IFERROR(INDEX('Student Master'!L:L,MATCH(D711,'Student Master'!B:B,0)),"0"))</f>
        <v/>
      </c>
    </row>
    <row r="712" spans="1:14" x14ac:dyDescent="0.35">
      <c r="A712" s="1">
        <v>711</v>
      </c>
      <c r="B712" s="9"/>
      <c r="C712" s="1"/>
      <c r="D712" s="1"/>
      <c r="E712" s="1"/>
      <c r="F712" s="10"/>
      <c r="G712" s="8" t="str">
        <f>IF(TRIM(D712)="","",IFERROR(INDEX('Student Master'!W:W,MATCH(D712,'Student Master'!B:B,0)),"0"))</f>
        <v/>
      </c>
      <c r="H712" s="11" t="str">
        <f t="shared" si="13"/>
        <v/>
      </c>
      <c r="I712" s="10"/>
      <c r="J712" s="1" t="str">
        <f>IF(TRIM(D712)="","",IFERROR(INDEX('Student Master'!C:C,MATCH(D712,'Student Master'!B:B,0)),"0"))</f>
        <v/>
      </c>
      <c r="K712" s="1" t="str">
        <f>IF(TRIM(D712)="","",IFERROR(INDEX('Student Master'!D:D,MATCH(D712,'Student Master'!B:B,0)),"0"))</f>
        <v/>
      </c>
      <c r="L712" s="1" t="str">
        <f>IF(TRIM(D712)="","",IFERROR(INDEX('Student Master'!H:H,MATCH(D712,'Student Master'!B:B,0)),"0"))</f>
        <v/>
      </c>
      <c r="M712" s="1" t="str">
        <f>IF(TRIM(D712)="","",IFERROR(INDEX('Student Master'!N:N,MATCH(D712,'Student Master'!B:B,0)),"0"))</f>
        <v/>
      </c>
      <c r="N712" s="1" t="str">
        <f>IF(TRIM(D712)="","",IFERROR(INDEX('Student Master'!L:L,MATCH(D712,'Student Master'!B:B,0)),"0"))</f>
        <v/>
      </c>
    </row>
    <row r="713" spans="1:14" x14ac:dyDescent="0.35">
      <c r="A713" s="1">
        <v>712</v>
      </c>
      <c r="B713" s="9"/>
      <c r="C713" s="1"/>
      <c r="D713" s="1"/>
      <c r="E713" s="1"/>
      <c r="F713" s="10"/>
      <c r="G713" s="8" t="str">
        <f>IF(TRIM(D713)="","",IFERROR(INDEX('Student Master'!W:W,MATCH(D713,'Student Master'!B:B,0)),"0"))</f>
        <v/>
      </c>
      <c r="H713" s="11" t="str">
        <f t="shared" si="13"/>
        <v/>
      </c>
      <c r="I713" s="10"/>
      <c r="J713" s="1" t="str">
        <f>IF(TRIM(D713)="","",IFERROR(INDEX('Student Master'!C:C,MATCH(D713,'Student Master'!B:B,0)),"0"))</f>
        <v/>
      </c>
      <c r="K713" s="1" t="str">
        <f>IF(TRIM(D713)="","",IFERROR(INDEX('Student Master'!D:D,MATCH(D713,'Student Master'!B:B,0)),"0"))</f>
        <v/>
      </c>
      <c r="L713" s="1" t="str">
        <f>IF(TRIM(D713)="","",IFERROR(INDEX('Student Master'!H:H,MATCH(D713,'Student Master'!B:B,0)),"0"))</f>
        <v/>
      </c>
      <c r="M713" s="1" t="str">
        <f>IF(TRIM(D713)="","",IFERROR(INDEX('Student Master'!N:N,MATCH(D713,'Student Master'!B:B,0)),"0"))</f>
        <v/>
      </c>
      <c r="N713" s="1" t="str">
        <f>IF(TRIM(D713)="","",IFERROR(INDEX('Student Master'!L:L,MATCH(D713,'Student Master'!B:B,0)),"0"))</f>
        <v/>
      </c>
    </row>
    <row r="714" spans="1:14" x14ac:dyDescent="0.35">
      <c r="A714" s="1">
        <v>713</v>
      </c>
      <c r="B714" s="9"/>
      <c r="C714" s="1"/>
      <c r="D714" s="1"/>
      <c r="E714" s="1"/>
      <c r="F714" s="10"/>
      <c r="G714" s="8" t="str">
        <f>IF(TRIM(D714)="","",IFERROR(INDEX('Student Master'!W:W,MATCH(D714,'Student Master'!B:B,0)),"0"))</f>
        <v/>
      </c>
      <c r="H714" s="11" t="str">
        <f t="shared" si="13"/>
        <v/>
      </c>
      <c r="I714" s="10"/>
      <c r="J714" s="1" t="str">
        <f>IF(TRIM(D714)="","",IFERROR(INDEX('Student Master'!C:C,MATCH(D714,'Student Master'!B:B,0)),"0"))</f>
        <v/>
      </c>
      <c r="K714" s="1" t="str">
        <f>IF(TRIM(D714)="","",IFERROR(INDEX('Student Master'!D:D,MATCH(D714,'Student Master'!B:B,0)),"0"))</f>
        <v/>
      </c>
      <c r="L714" s="1" t="str">
        <f>IF(TRIM(D714)="","",IFERROR(INDEX('Student Master'!H:H,MATCH(D714,'Student Master'!B:B,0)),"0"))</f>
        <v/>
      </c>
      <c r="M714" s="1" t="str">
        <f>IF(TRIM(D714)="","",IFERROR(INDEX('Student Master'!N:N,MATCH(D714,'Student Master'!B:B,0)),"0"))</f>
        <v/>
      </c>
      <c r="N714" s="1" t="str">
        <f>IF(TRIM(D714)="","",IFERROR(INDEX('Student Master'!L:L,MATCH(D714,'Student Master'!B:B,0)),"0"))</f>
        <v/>
      </c>
    </row>
    <row r="715" spans="1:14" x14ac:dyDescent="0.35">
      <c r="A715" s="1">
        <v>714</v>
      </c>
      <c r="B715" s="9"/>
      <c r="C715" s="1"/>
      <c r="D715" s="1"/>
      <c r="E715" s="1"/>
      <c r="F715" s="10"/>
      <c r="G715" s="8" t="str">
        <f>IF(TRIM(D715)="","",IFERROR(INDEX('Student Master'!W:W,MATCH(D715,'Student Master'!B:B,0)),"0"))</f>
        <v/>
      </c>
      <c r="H715" s="11" t="str">
        <f t="shared" si="13"/>
        <v/>
      </c>
      <c r="I715" s="10"/>
      <c r="J715" s="1" t="str">
        <f>IF(TRIM(D715)="","",IFERROR(INDEX('Student Master'!C:C,MATCH(D715,'Student Master'!B:B,0)),"0"))</f>
        <v/>
      </c>
      <c r="K715" s="1" t="str">
        <f>IF(TRIM(D715)="","",IFERROR(INDEX('Student Master'!D:D,MATCH(D715,'Student Master'!B:B,0)),"0"))</f>
        <v/>
      </c>
      <c r="L715" s="1" t="str">
        <f>IF(TRIM(D715)="","",IFERROR(INDEX('Student Master'!H:H,MATCH(D715,'Student Master'!B:B,0)),"0"))</f>
        <v/>
      </c>
      <c r="M715" s="1" t="str">
        <f>IF(TRIM(D715)="","",IFERROR(INDEX('Student Master'!N:N,MATCH(D715,'Student Master'!B:B,0)),"0"))</f>
        <v/>
      </c>
      <c r="N715" s="1" t="str">
        <f>IF(TRIM(D715)="","",IFERROR(INDEX('Student Master'!L:L,MATCH(D715,'Student Master'!B:B,0)),"0"))</f>
        <v/>
      </c>
    </row>
    <row r="716" spans="1:14" x14ac:dyDescent="0.35">
      <c r="A716" s="1">
        <v>715</v>
      </c>
      <c r="B716" s="9"/>
      <c r="C716" s="1"/>
      <c r="D716" s="1"/>
      <c r="E716" s="1"/>
      <c r="F716" s="10"/>
      <c r="G716" s="8" t="str">
        <f>IF(TRIM(D716)="","",IFERROR(INDEX('Student Master'!W:W,MATCH(D716,'Student Master'!B:B,0)),"0"))</f>
        <v/>
      </c>
      <c r="H716" s="11" t="str">
        <f t="shared" si="13"/>
        <v/>
      </c>
      <c r="I716" s="10"/>
      <c r="J716" s="1" t="str">
        <f>IF(TRIM(D716)="","",IFERROR(INDEX('Student Master'!C:C,MATCH(D716,'Student Master'!B:B,0)),"0"))</f>
        <v/>
      </c>
      <c r="K716" s="1" t="str">
        <f>IF(TRIM(D716)="","",IFERROR(INDEX('Student Master'!D:D,MATCH(D716,'Student Master'!B:B,0)),"0"))</f>
        <v/>
      </c>
      <c r="L716" s="1" t="str">
        <f>IF(TRIM(D716)="","",IFERROR(INDEX('Student Master'!H:H,MATCH(D716,'Student Master'!B:B,0)),"0"))</f>
        <v/>
      </c>
      <c r="M716" s="1" t="str">
        <f>IF(TRIM(D716)="","",IFERROR(INDEX('Student Master'!N:N,MATCH(D716,'Student Master'!B:B,0)),"0"))</f>
        <v/>
      </c>
      <c r="N716" s="1" t="str">
        <f>IF(TRIM(D716)="","",IFERROR(INDEX('Student Master'!L:L,MATCH(D716,'Student Master'!B:B,0)),"0"))</f>
        <v/>
      </c>
    </row>
    <row r="717" spans="1:14" x14ac:dyDescent="0.35">
      <c r="A717" s="1">
        <v>716</v>
      </c>
      <c r="B717" s="9"/>
      <c r="C717" s="1"/>
      <c r="D717" s="1"/>
      <c r="E717" s="1"/>
      <c r="F717" s="10"/>
      <c r="G717" s="8" t="str">
        <f>IF(TRIM(D717)="","",IFERROR(INDEX('Student Master'!W:W,MATCH(D717,'Student Master'!B:B,0)),"0"))</f>
        <v/>
      </c>
      <c r="H717" s="11" t="str">
        <f t="shared" si="13"/>
        <v/>
      </c>
      <c r="I717" s="10"/>
      <c r="J717" s="1" t="str">
        <f>IF(TRIM(D717)="","",IFERROR(INDEX('Student Master'!C:C,MATCH(D717,'Student Master'!B:B,0)),"0"))</f>
        <v/>
      </c>
      <c r="K717" s="1" t="str">
        <f>IF(TRIM(D717)="","",IFERROR(INDEX('Student Master'!D:D,MATCH(D717,'Student Master'!B:B,0)),"0"))</f>
        <v/>
      </c>
      <c r="L717" s="1" t="str">
        <f>IF(TRIM(D717)="","",IFERROR(INDEX('Student Master'!H:H,MATCH(D717,'Student Master'!B:B,0)),"0"))</f>
        <v/>
      </c>
      <c r="M717" s="1" t="str">
        <f>IF(TRIM(D717)="","",IFERROR(INDEX('Student Master'!N:N,MATCH(D717,'Student Master'!B:B,0)),"0"))</f>
        <v/>
      </c>
      <c r="N717" s="1" t="str">
        <f>IF(TRIM(D717)="","",IFERROR(INDEX('Student Master'!L:L,MATCH(D717,'Student Master'!B:B,0)),"0"))</f>
        <v/>
      </c>
    </row>
    <row r="718" spans="1:14" x14ac:dyDescent="0.35">
      <c r="A718" s="1">
        <v>717</v>
      </c>
      <c r="B718" s="9"/>
      <c r="C718" s="1"/>
      <c r="D718" s="1"/>
      <c r="E718" s="1"/>
      <c r="F718" s="10"/>
      <c r="G718" s="8" t="str">
        <f>IF(TRIM(D718)="","",IFERROR(INDEX('Student Master'!W:W,MATCH(D718,'Student Master'!B:B,0)),"0"))</f>
        <v/>
      </c>
      <c r="H718" s="11" t="str">
        <f t="shared" si="13"/>
        <v/>
      </c>
      <c r="I718" s="10"/>
      <c r="J718" s="1" t="str">
        <f>IF(TRIM(D718)="","",IFERROR(INDEX('Student Master'!C:C,MATCH(D718,'Student Master'!B:B,0)),"0"))</f>
        <v/>
      </c>
      <c r="K718" s="1" t="str">
        <f>IF(TRIM(D718)="","",IFERROR(INDEX('Student Master'!D:D,MATCH(D718,'Student Master'!B:B,0)),"0"))</f>
        <v/>
      </c>
      <c r="L718" s="1" t="str">
        <f>IF(TRIM(D718)="","",IFERROR(INDEX('Student Master'!H:H,MATCH(D718,'Student Master'!B:B,0)),"0"))</f>
        <v/>
      </c>
      <c r="M718" s="1" t="str">
        <f>IF(TRIM(D718)="","",IFERROR(INDEX('Student Master'!N:N,MATCH(D718,'Student Master'!B:B,0)),"0"))</f>
        <v/>
      </c>
      <c r="N718" s="1" t="str">
        <f>IF(TRIM(D718)="","",IFERROR(INDEX('Student Master'!L:L,MATCH(D718,'Student Master'!B:B,0)),"0"))</f>
        <v/>
      </c>
    </row>
    <row r="719" spans="1:14" x14ac:dyDescent="0.35">
      <c r="A719" s="1">
        <v>718</v>
      </c>
      <c r="B719" s="9"/>
      <c r="C719" s="1"/>
      <c r="D719" s="1"/>
      <c r="E719" s="1"/>
      <c r="F719" s="10"/>
      <c r="G719" s="8" t="str">
        <f>IF(TRIM(D719)="","",IFERROR(INDEX('Student Master'!W:W,MATCH(D719,'Student Master'!B:B,0)),"0"))</f>
        <v/>
      </c>
      <c r="H719" s="11" t="str">
        <f t="shared" si="13"/>
        <v/>
      </c>
      <c r="I719" s="10"/>
      <c r="J719" s="1" t="str">
        <f>IF(TRIM(D719)="","",IFERROR(INDEX('Student Master'!C:C,MATCH(D719,'Student Master'!B:B,0)),"0"))</f>
        <v/>
      </c>
      <c r="K719" s="1" t="str">
        <f>IF(TRIM(D719)="","",IFERROR(INDEX('Student Master'!D:D,MATCH(D719,'Student Master'!B:B,0)),"0"))</f>
        <v/>
      </c>
      <c r="L719" s="1" t="str">
        <f>IF(TRIM(D719)="","",IFERROR(INDEX('Student Master'!H:H,MATCH(D719,'Student Master'!B:B,0)),"0"))</f>
        <v/>
      </c>
      <c r="M719" s="1" t="str">
        <f>IF(TRIM(D719)="","",IFERROR(INDEX('Student Master'!N:N,MATCH(D719,'Student Master'!B:B,0)),"0"))</f>
        <v/>
      </c>
      <c r="N719" s="1" t="str">
        <f>IF(TRIM(D719)="","",IFERROR(INDEX('Student Master'!L:L,MATCH(D719,'Student Master'!B:B,0)),"0"))</f>
        <v/>
      </c>
    </row>
    <row r="720" spans="1:14" x14ac:dyDescent="0.35">
      <c r="A720" s="1">
        <v>719</v>
      </c>
      <c r="B720" s="9"/>
      <c r="C720" s="1"/>
      <c r="D720" s="1"/>
      <c r="E720" s="1"/>
      <c r="F720" s="10"/>
      <c r="G720" s="8" t="str">
        <f>IF(TRIM(D720)="","",IFERROR(INDEX('Student Master'!W:W,MATCH(D720,'Student Master'!B:B,0)),"0"))</f>
        <v/>
      </c>
      <c r="H720" s="11" t="str">
        <f t="shared" si="13"/>
        <v/>
      </c>
      <c r="I720" s="10"/>
      <c r="J720" s="1" t="str">
        <f>IF(TRIM(D720)="","",IFERROR(INDEX('Student Master'!C:C,MATCH(D720,'Student Master'!B:B,0)),"0"))</f>
        <v/>
      </c>
      <c r="K720" s="1" t="str">
        <f>IF(TRIM(D720)="","",IFERROR(INDEX('Student Master'!D:D,MATCH(D720,'Student Master'!B:B,0)),"0"))</f>
        <v/>
      </c>
      <c r="L720" s="1" t="str">
        <f>IF(TRIM(D720)="","",IFERROR(INDEX('Student Master'!H:H,MATCH(D720,'Student Master'!B:B,0)),"0"))</f>
        <v/>
      </c>
      <c r="M720" s="1" t="str">
        <f>IF(TRIM(D720)="","",IFERROR(INDEX('Student Master'!N:N,MATCH(D720,'Student Master'!B:B,0)),"0"))</f>
        <v/>
      </c>
      <c r="N720" s="1" t="str">
        <f>IF(TRIM(D720)="","",IFERROR(INDEX('Student Master'!L:L,MATCH(D720,'Student Master'!B:B,0)),"0"))</f>
        <v/>
      </c>
    </row>
    <row r="721" spans="1:14" x14ac:dyDescent="0.35">
      <c r="A721" s="1">
        <v>720</v>
      </c>
      <c r="B721" s="9"/>
      <c r="C721" s="1"/>
      <c r="D721" s="1"/>
      <c r="E721" s="1"/>
      <c r="F721" s="10"/>
      <c r="G721" s="8" t="str">
        <f>IF(TRIM(D721)="","",IFERROR(INDEX('Student Master'!W:W,MATCH(D721,'Student Master'!B:B,0)),"0"))</f>
        <v/>
      </c>
      <c r="H721" s="11" t="str">
        <f t="shared" si="13"/>
        <v/>
      </c>
      <c r="I721" s="10"/>
      <c r="J721" s="1" t="str">
        <f>IF(TRIM(D721)="","",IFERROR(INDEX('Student Master'!C:C,MATCH(D721,'Student Master'!B:B,0)),"0"))</f>
        <v/>
      </c>
      <c r="K721" s="1" t="str">
        <f>IF(TRIM(D721)="","",IFERROR(INDEX('Student Master'!D:D,MATCH(D721,'Student Master'!B:B,0)),"0"))</f>
        <v/>
      </c>
      <c r="L721" s="1" t="str">
        <f>IF(TRIM(D721)="","",IFERROR(INDEX('Student Master'!H:H,MATCH(D721,'Student Master'!B:B,0)),"0"))</f>
        <v/>
      </c>
      <c r="M721" s="1" t="str">
        <f>IF(TRIM(D721)="","",IFERROR(INDEX('Student Master'!N:N,MATCH(D721,'Student Master'!B:B,0)),"0"))</f>
        <v/>
      </c>
      <c r="N721" s="1" t="str">
        <f>IF(TRIM(D721)="","",IFERROR(INDEX('Student Master'!L:L,MATCH(D721,'Student Master'!B:B,0)),"0"))</f>
        <v/>
      </c>
    </row>
    <row r="722" spans="1:14" x14ac:dyDescent="0.35">
      <c r="A722" s="1">
        <v>721</v>
      </c>
      <c r="B722" s="9"/>
      <c r="C722" s="1"/>
      <c r="D722" s="1"/>
      <c r="E722" s="1"/>
      <c r="F722" s="10"/>
      <c r="G722" s="8" t="str">
        <f>IF(TRIM(D722)="","",IFERROR(INDEX('Student Master'!W:W,MATCH(D722,'Student Master'!B:B,0)),"0"))</f>
        <v/>
      </c>
      <c r="H722" s="11" t="str">
        <f t="shared" si="13"/>
        <v/>
      </c>
      <c r="I722" s="10"/>
      <c r="J722" s="1" t="str">
        <f>IF(TRIM(D722)="","",IFERROR(INDEX('Student Master'!C:C,MATCH(D722,'Student Master'!B:B,0)),"0"))</f>
        <v/>
      </c>
      <c r="K722" s="1" t="str">
        <f>IF(TRIM(D722)="","",IFERROR(INDEX('Student Master'!D:D,MATCH(D722,'Student Master'!B:B,0)),"0"))</f>
        <v/>
      </c>
      <c r="L722" s="1" t="str">
        <f>IF(TRIM(D722)="","",IFERROR(INDEX('Student Master'!H:H,MATCH(D722,'Student Master'!B:B,0)),"0"))</f>
        <v/>
      </c>
      <c r="M722" s="1" t="str">
        <f>IF(TRIM(D722)="","",IFERROR(INDEX('Student Master'!N:N,MATCH(D722,'Student Master'!B:B,0)),"0"))</f>
        <v/>
      </c>
      <c r="N722" s="1" t="str">
        <f>IF(TRIM(D722)="","",IFERROR(INDEX('Student Master'!L:L,MATCH(D722,'Student Master'!B:B,0)),"0"))</f>
        <v/>
      </c>
    </row>
    <row r="723" spans="1:14" x14ac:dyDescent="0.35">
      <c r="A723" s="1">
        <v>722</v>
      </c>
      <c r="B723" s="9"/>
      <c r="C723" s="1"/>
      <c r="D723" s="1"/>
      <c r="E723" s="1"/>
      <c r="F723" s="10"/>
      <c r="G723" s="8" t="str">
        <f>IF(TRIM(D723)="","",IFERROR(INDEX('Student Master'!W:W,MATCH(D723,'Student Master'!B:B,0)),"0"))</f>
        <v/>
      </c>
      <c r="H723" s="11" t="str">
        <f t="shared" si="13"/>
        <v/>
      </c>
      <c r="I723" s="10"/>
      <c r="J723" s="1" t="str">
        <f>IF(TRIM(D723)="","",IFERROR(INDEX('Student Master'!C:C,MATCH(D723,'Student Master'!B:B,0)),"0"))</f>
        <v/>
      </c>
      <c r="K723" s="1" t="str">
        <f>IF(TRIM(D723)="","",IFERROR(INDEX('Student Master'!D:D,MATCH(D723,'Student Master'!B:B,0)),"0"))</f>
        <v/>
      </c>
      <c r="L723" s="1" t="str">
        <f>IF(TRIM(D723)="","",IFERROR(INDEX('Student Master'!H:H,MATCH(D723,'Student Master'!B:B,0)),"0"))</f>
        <v/>
      </c>
      <c r="M723" s="1" t="str">
        <f>IF(TRIM(D723)="","",IFERROR(INDEX('Student Master'!N:N,MATCH(D723,'Student Master'!B:B,0)),"0"))</f>
        <v/>
      </c>
      <c r="N723" s="1" t="str">
        <f>IF(TRIM(D723)="","",IFERROR(INDEX('Student Master'!L:L,MATCH(D723,'Student Master'!B:B,0)),"0"))</f>
        <v/>
      </c>
    </row>
    <row r="724" spans="1:14" x14ac:dyDescent="0.35">
      <c r="A724" s="1">
        <v>723</v>
      </c>
      <c r="B724" s="9"/>
      <c r="C724" s="1"/>
      <c r="D724" s="1"/>
      <c r="E724" s="1"/>
      <c r="F724" s="10"/>
      <c r="G724" s="8" t="str">
        <f>IF(TRIM(D724)="","",IFERROR(INDEX('Student Master'!W:W,MATCH(D724,'Student Master'!B:B,0)),"0"))</f>
        <v/>
      </c>
      <c r="H724" s="11" t="str">
        <f t="shared" si="13"/>
        <v/>
      </c>
      <c r="I724" s="10"/>
      <c r="J724" s="1" t="str">
        <f>IF(TRIM(D724)="","",IFERROR(INDEX('Student Master'!C:C,MATCH(D724,'Student Master'!B:B,0)),"0"))</f>
        <v/>
      </c>
      <c r="K724" s="1" t="str">
        <f>IF(TRIM(D724)="","",IFERROR(INDEX('Student Master'!D:D,MATCH(D724,'Student Master'!B:B,0)),"0"))</f>
        <v/>
      </c>
      <c r="L724" s="1" t="str">
        <f>IF(TRIM(D724)="","",IFERROR(INDEX('Student Master'!H:H,MATCH(D724,'Student Master'!B:B,0)),"0"))</f>
        <v/>
      </c>
      <c r="M724" s="1" t="str">
        <f>IF(TRIM(D724)="","",IFERROR(INDEX('Student Master'!N:N,MATCH(D724,'Student Master'!B:B,0)),"0"))</f>
        <v/>
      </c>
      <c r="N724" s="1" t="str">
        <f>IF(TRIM(D724)="","",IFERROR(INDEX('Student Master'!L:L,MATCH(D724,'Student Master'!B:B,0)),"0"))</f>
        <v/>
      </c>
    </row>
    <row r="725" spans="1:14" x14ac:dyDescent="0.35">
      <c r="A725" s="1">
        <v>724</v>
      </c>
      <c r="B725" s="9"/>
      <c r="C725" s="1"/>
      <c r="D725" s="1"/>
      <c r="E725" s="1"/>
      <c r="F725" s="10"/>
      <c r="G725" s="8" t="str">
        <f>IF(TRIM(D725)="","",IFERROR(INDEX('Student Master'!W:W,MATCH(D725,'Student Master'!B:B,0)),"0"))</f>
        <v/>
      </c>
      <c r="H725" s="11" t="str">
        <f t="shared" si="13"/>
        <v/>
      </c>
      <c r="I725" s="10"/>
      <c r="J725" s="1" t="str">
        <f>IF(TRIM(D725)="","",IFERROR(INDEX('Student Master'!C:C,MATCH(D725,'Student Master'!B:B,0)),"0"))</f>
        <v/>
      </c>
      <c r="K725" s="1" t="str">
        <f>IF(TRIM(D725)="","",IFERROR(INDEX('Student Master'!D:D,MATCH(D725,'Student Master'!B:B,0)),"0"))</f>
        <v/>
      </c>
      <c r="L725" s="1" t="str">
        <f>IF(TRIM(D725)="","",IFERROR(INDEX('Student Master'!H:H,MATCH(D725,'Student Master'!B:B,0)),"0"))</f>
        <v/>
      </c>
      <c r="M725" s="1" t="str">
        <f>IF(TRIM(D725)="","",IFERROR(INDEX('Student Master'!N:N,MATCH(D725,'Student Master'!B:B,0)),"0"))</f>
        <v/>
      </c>
      <c r="N725" s="1" t="str">
        <f>IF(TRIM(D725)="","",IFERROR(INDEX('Student Master'!L:L,MATCH(D725,'Student Master'!B:B,0)),"0"))</f>
        <v/>
      </c>
    </row>
    <row r="726" spans="1:14" x14ac:dyDescent="0.35">
      <c r="A726" s="1">
        <v>725</v>
      </c>
      <c r="B726" s="9"/>
      <c r="C726" s="1"/>
      <c r="D726" s="1"/>
      <c r="E726" s="1"/>
      <c r="F726" s="10"/>
      <c r="G726" s="8" t="str">
        <f>IF(TRIM(D726)="","",IFERROR(INDEX('Student Master'!W:W,MATCH(D726,'Student Master'!B:B,0)),"0"))</f>
        <v/>
      </c>
      <c r="H726" s="11" t="str">
        <f t="shared" si="13"/>
        <v/>
      </c>
      <c r="I726" s="10"/>
      <c r="J726" s="1" t="str">
        <f>IF(TRIM(D726)="","",IFERROR(INDEX('Student Master'!C:C,MATCH(D726,'Student Master'!B:B,0)),"0"))</f>
        <v/>
      </c>
      <c r="K726" s="1" t="str">
        <f>IF(TRIM(D726)="","",IFERROR(INDEX('Student Master'!D:D,MATCH(D726,'Student Master'!B:B,0)),"0"))</f>
        <v/>
      </c>
      <c r="L726" s="1" t="str">
        <f>IF(TRIM(D726)="","",IFERROR(INDEX('Student Master'!H:H,MATCH(D726,'Student Master'!B:B,0)),"0"))</f>
        <v/>
      </c>
      <c r="M726" s="1" t="str">
        <f>IF(TRIM(D726)="","",IFERROR(INDEX('Student Master'!N:N,MATCH(D726,'Student Master'!B:B,0)),"0"))</f>
        <v/>
      </c>
      <c r="N726" s="1" t="str">
        <f>IF(TRIM(D726)="","",IFERROR(INDEX('Student Master'!L:L,MATCH(D726,'Student Master'!B:B,0)),"0"))</f>
        <v/>
      </c>
    </row>
    <row r="727" spans="1:14" x14ac:dyDescent="0.35">
      <c r="A727" s="1">
        <v>726</v>
      </c>
      <c r="B727" s="9"/>
      <c r="C727" s="1"/>
      <c r="D727" s="1"/>
      <c r="E727" s="1"/>
      <c r="F727" s="10"/>
      <c r="G727" s="8" t="str">
        <f>IF(TRIM(D727)="","",IFERROR(INDEX('Student Master'!W:W,MATCH(D727,'Student Master'!B:B,0)),"0"))</f>
        <v/>
      </c>
      <c r="H727" s="11" t="str">
        <f t="shared" si="13"/>
        <v/>
      </c>
      <c r="I727" s="10"/>
      <c r="J727" s="1" t="str">
        <f>IF(TRIM(D727)="","",IFERROR(INDEX('Student Master'!C:C,MATCH(D727,'Student Master'!B:B,0)),"0"))</f>
        <v/>
      </c>
      <c r="K727" s="1" t="str">
        <f>IF(TRIM(D727)="","",IFERROR(INDEX('Student Master'!D:D,MATCH(D727,'Student Master'!B:B,0)),"0"))</f>
        <v/>
      </c>
      <c r="L727" s="1" t="str">
        <f>IF(TRIM(D727)="","",IFERROR(INDEX('Student Master'!H:H,MATCH(D727,'Student Master'!B:B,0)),"0"))</f>
        <v/>
      </c>
      <c r="M727" s="1" t="str">
        <f>IF(TRIM(D727)="","",IFERROR(INDEX('Student Master'!N:N,MATCH(D727,'Student Master'!B:B,0)),"0"))</f>
        <v/>
      </c>
      <c r="N727" s="1" t="str">
        <f>IF(TRIM(D727)="","",IFERROR(INDEX('Student Master'!L:L,MATCH(D727,'Student Master'!B:B,0)),"0"))</f>
        <v/>
      </c>
    </row>
    <row r="728" spans="1:14" x14ac:dyDescent="0.35">
      <c r="A728" s="1">
        <v>727</v>
      </c>
      <c r="B728" s="9"/>
      <c r="C728" s="1"/>
      <c r="D728" s="1"/>
      <c r="E728" s="1"/>
      <c r="F728" s="10"/>
      <c r="G728" s="8" t="str">
        <f>IF(TRIM(D728)="","",IFERROR(INDEX('Student Master'!W:W,MATCH(D728,'Student Master'!B:B,0)),"0"))</f>
        <v/>
      </c>
      <c r="H728" s="11" t="str">
        <f t="shared" si="13"/>
        <v/>
      </c>
      <c r="I728" s="10"/>
      <c r="J728" s="1" t="str">
        <f>IF(TRIM(D728)="","",IFERROR(INDEX('Student Master'!C:C,MATCH(D728,'Student Master'!B:B,0)),"0"))</f>
        <v/>
      </c>
      <c r="K728" s="1" t="str">
        <f>IF(TRIM(D728)="","",IFERROR(INDEX('Student Master'!D:D,MATCH(D728,'Student Master'!B:B,0)),"0"))</f>
        <v/>
      </c>
      <c r="L728" s="1" t="str">
        <f>IF(TRIM(D728)="","",IFERROR(INDEX('Student Master'!H:H,MATCH(D728,'Student Master'!B:B,0)),"0"))</f>
        <v/>
      </c>
      <c r="M728" s="1" t="str">
        <f>IF(TRIM(D728)="","",IFERROR(INDEX('Student Master'!N:N,MATCH(D728,'Student Master'!B:B,0)),"0"))</f>
        <v/>
      </c>
      <c r="N728" s="1" t="str">
        <f>IF(TRIM(D728)="","",IFERROR(INDEX('Student Master'!L:L,MATCH(D728,'Student Master'!B:B,0)),"0"))</f>
        <v/>
      </c>
    </row>
    <row r="729" spans="1:14" x14ac:dyDescent="0.35">
      <c r="A729" s="1">
        <v>728</v>
      </c>
      <c r="B729" s="9"/>
      <c r="C729" s="1"/>
      <c r="D729" s="1"/>
      <c r="E729" s="1"/>
      <c r="F729" s="10"/>
      <c r="G729" s="8" t="str">
        <f>IF(TRIM(D729)="","",IFERROR(INDEX('Student Master'!W:W,MATCH(D729,'Student Master'!B:B,0)),"0"))</f>
        <v/>
      </c>
      <c r="H729" s="11" t="str">
        <f t="shared" si="13"/>
        <v/>
      </c>
      <c r="I729" s="10"/>
      <c r="J729" s="1" t="str">
        <f>IF(TRIM(D729)="","",IFERROR(INDEX('Student Master'!C:C,MATCH(D729,'Student Master'!B:B,0)),"0"))</f>
        <v/>
      </c>
      <c r="K729" s="1" t="str">
        <f>IF(TRIM(D729)="","",IFERROR(INDEX('Student Master'!D:D,MATCH(D729,'Student Master'!B:B,0)),"0"))</f>
        <v/>
      </c>
      <c r="L729" s="1" t="str">
        <f>IF(TRIM(D729)="","",IFERROR(INDEX('Student Master'!H:H,MATCH(D729,'Student Master'!B:B,0)),"0"))</f>
        <v/>
      </c>
      <c r="M729" s="1" t="str">
        <f>IF(TRIM(D729)="","",IFERROR(INDEX('Student Master'!N:N,MATCH(D729,'Student Master'!B:B,0)),"0"))</f>
        <v/>
      </c>
      <c r="N729" s="1" t="str">
        <f>IF(TRIM(D729)="","",IFERROR(INDEX('Student Master'!L:L,MATCH(D729,'Student Master'!B:B,0)),"0"))</f>
        <v/>
      </c>
    </row>
    <row r="730" spans="1:14" x14ac:dyDescent="0.35">
      <c r="A730" s="1">
        <v>729</v>
      </c>
      <c r="B730" s="9"/>
      <c r="C730" s="1"/>
      <c r="D730" s="1"/>
      <c r="E730" s="1"/>
      <c r="F730" s="10"/>
      <c r="G730" s="8" t="str">
        <f>IF(TRIM(D730)="","",IFERROR(INDEX('Student Master'!W:W,MATCH(D730,'Student Master'!B:B,0)),"0"))</f>
        <v/>
      </c>
      <c r="H730" s="11" t="str">
        <f t="shared" si="13"/>
        <v/>
      </c>
      <c r="I730" s="10"/>
      <c r="J730" s="1" t="str">
        <f>IF(TRIM(D730)="","",IFERROR(INDEX('Student Master'!C:C,MATCH(D730,'Student Master'!B:B,0)),"0"))</f>
        <v/>
      </c>
      <c r="K730" s="1" t="str">
        <f>IF(TRIM(D730)="","",IFERROR(INDEX('Student Master'!D:D,MATCH(D730,'Student Master'!B:B,0)),"0"))</f>
        <v/>
      </c>
      <c r="L730" s="1" t="str">
        <f>IF(TRIM(D730)="","",IFERROR(INDEX('Student Master'!H:H,MATCH(D730,'Student Master'!B:B,0)),"0"))</f>
        <v/>
      </c>
      <c r="M730" s="1" t="str">
        <f>IF(TRIM(D730)="","",IFERROR(INDEX('Student Master'!N:N,MATCH(D730,'Student Master'!B:B,0)),"0"))</f>
        <v/>
      </c>
      <c r="N730" s="1" t="str">
        <f>IF(TRIM(D730)="","",IFERROR(INDEX('Student Master'!L:L,MATCH(D730,'Student Master'!B:B,0)),"0"))</f>
        <v/>
      </c>
    </row>
    <row r="731" spans="1:14" x14ac:dyDescent="0.35">
      <c r="A731" s="1">
        <v>730</v>
      </c>
      <c r="B731" s="9"/>
      <c r="C731" s="1"/>
      <c r="D731" s="1"/>
      <c r="E731" s="1"/>
      <c r="F731" s="10"/>
      <c r="G731" s="8" t="str">
        <f>IF(TRIM(D731)="","",IFERROR(INDEX('Student Master'!W:W,MATCH(D731,'Student Master'!B:B,0)),"0"))</f>
        <v/>
      </c>
      <c r="H731" s="11" t="str">
        <f t="shared" si="13"/>
        <v/>
      </c>
      <c r="I731" s="10"/>
      <c r="J731" s="1" t="str">
        <f>IF(TRIM(D731)="","",IFERROR(INDEX('Student Master'!C:C,MATCH(D731,'Student Master'!B:B,0)),"0"))</f>
        <v/>
      </c>
      <c r="K731" s="1" t="str">
        <f>IF(TRIM(D731)="","",IFERROR(INDEX('Student Master'!D:D,MATCH(D731,'Student Master'!B:B,0)),"0"))</f>
        <v/>
      </c>
      <c r="L731" s="1" t="str">
        <f>IF(TRIM(D731)="","",IFERROR(INDEX('Student Master'!H:H,MATCH(D731,'Student Master'!B:B,0)),"0"))</f>
        <v/>
      </c>
      <c r="M731" s="1" t="str">
        <f>IF(TRIM(D731)="","",IFERROR(INDEX('Student Master'!N:N,MATCH(D731,'Student Master'!B:B,0)),"0"))</f>
        <v/>
      </c>
      <c r="N731" s="1" t="str">
        <f>IF(TRIM(D731)="","",IFERROR(INDEX('Student Master'!L:L,MATCH(D731,'Student Master'!B:B,0)),"0"))</f>
        <v/>
      </c>
    </row>
    <row r="732" spans="1:14" x14ac:dyDescent="0.35">
      <c r="A732" s="1">
        <v>731</v>
      </c>
      <c r="B732" s="9"/>
      <c r="C732" s="1"/>
      <c r="D732" s="1"/>
      <c r="E732" s="1"/>
      <c r="F732" s="10"/>
      <c r="G732" s="8" t="str">
        <f>IF(TRIM(D732)="","",IFERROR(INDEX('Student Master'!W:W,MATCH(D732,'Student Master'!B:B,0)),"0"))</f>
        <v/>
      </c>
      <c r="H732" s="11" t="str">
        <f t="shared" si="13"/>
        <v/>
      </c>
      <c r="I732" s="10"/>
      <c r="J732" s="1" t="str">
        <f>IF(TRIM(D732)="","",IFERROR(INDEX('Student Master'!C:C,MATCH(D732,'Student Master'!B:B,0)),"0"))</f>
        <v/>
      </c>
      <c r="K732" s="1" t="str">
        <f>IF(TRIM(D732)="","",IFERROR(INDEX('Student Master'!D:D,MATCH(D732,'Student Master'!B:B,0)),"0"))</f>
        <v/>
      </c>
      <c r="L732" s="1" t="str">
        <f>IF(TRIM(D732)="","",IFERROR(INDEX('Student Master'!H:H,MATCH(D732,'Student Master'!B:B,0)),"0"))</f>
        <v/>
      </c>
      <c r="M732" s="1" t="str">
        <f>IF(TRIM(D732)="","",IFERROR(INDEX('Student Master'!N:N,MATCH(D732,'Student Master'!B:B,0)),"0"))</f>
        <v/>
      </c>
      <c r="N732" s="1" t="str">
        <f>IF(TRIM(D732)="","",IFERROR(INDEX('Student Master'!L:L,MATCH(D732,'Student Master'!B:B,0)),"0"))</f>
        <v/>
      </c>
    </row>
    <row r="733" spans="1:14" x14ac:dyDescent="0.35">
      <c r="A733" s="1">
        <v>732</v>
      </c>
      <c r="B733" s="9"/>
      <c r="C733" s="1"/>
      <c r="D733" s="1"/>
      <c r="E733" s="1"/>
      <c r="F733" s="10"/>
      <c r="G733" s="8" t="str">
        <f>IF(TRIM(D733)="","",IFERROR(INDEX('Student Master'!W:W,MATCH(D733,'Student Master'!B:B,0)),"0"))</f>
        <v/>
      </c>
      <c r="H733" s="11" t="str">
        <f t="shared" si="13"/>
        <v/>
      </c>
      <c r="I733" s="10"/>
      <c r="J733" s="1" t="str">
        <f>IF(TRIM(D733)="","",IFERROR(INDEX('Student Master'!C:C,MATCH(D733,'Student Master'!B:B,0)),"0"))</f>
        <v/>
      </c>
      <c r="K733" s="1" t="str">
        <f>IF(TRIM(D733)="","",IFERROR(INDEX('Student Master'!D:D,MATCH(D733,'Student Master'!B:B,0)),"0"))</f>
        <v/>
      </c>
      <c r="L733" s="1" t="str">
        <f>IF(TRIM(D733)="","",IFERROR(INDEX('Student Master'!H:H,MATCH(D733,'Student Master'!B:B,0)),"0"))</f>
        <v/>
      </c>
      <c r="M733" s="1" t="str">
        <f>IF(TRIM(D733)="","",IFERROR(INDEX('Student Master'!N:N,MATCH(D733,'Student Master'!B:B,0)),"0"))</f>
        <v/>
      </c>
      <c r="N733" s="1" t="str">
        <f>IF(TRIM(D733)="","",IFERROR(INDEX('Student Master'!L:L,MATCH(D733,'Student Master'!B:B,0)),"0"))</f>
        <v/>
      </c>
    </row>
    <row r="734" spans="1:14" x14ac:dyDescent="0.35">
      <c r="A734" s="1">
        <v>733</v>
      </c>
      <c r="B734" s="9"/>
      <c r="C734" s="1"/>
      <c r="D734" s="1"/>
      <c r="E734" s="1"/>
      <c r="F734" s="10"/>
      <c r="G734" s="8" t="str">
        <f>IF(TRIM(D734)="","",IFERROR(INDEX('Student Master'!W:W,MATCH(D734,'Student Master'!B:B,0)),"0"))</f>
        <v/>
      </c>
      <c r="H734" s="11" t="str">
        <f t="shared" si="13"/>
        <v/>
      </c>
      <c r="I734" s="10"/>
      <c r="J734" s="1" t="str">
        <f>IF(TRIM(D734)="","",IFERROR(INDEX('Student Master'!C:C,MATCH(D734,'Student Master'!B:B,0)),"0"))</f>
        <v/>
      </c>
      <c r="K734" s="1" t="str">
        <f>IF(TRIM(D734)="","",IFERROR(INDEX('Student Master'!D:D,MATCH(D734,'Student Master'!B:B,0)),"0"))</f>
        <v/>
      </c>
      <c r="L734" s="1" t="str">
        <f>IF(TRIM(D734)="","",IFERROR(INDEX('Student Master'!H:H,MATCH(D734,'Student Master'!B:B,0)),"0"))</f>
        <v/>
      </c>
      <c r="M734" s="1" t="str">
        <f>IF(TRIM(D734)="","",IFERROR(INDEX('Student Master'!N:N,MATCH(D734,'Student Master'!B:B,0)),"0"))</f>
        <v/>
      </c>
      <c r="N734" s="1" t="str">
        <f>IF(TRIM(D734)="","",IFERROR(INDEX('Student Master'!L:L,MATCH(D734,'Student Master'!B:B,0)),"0"))</f>
        <v/>
      </c>
    </row>
    <row r="735" spans="1:14" x14ac:dyDescent="0.35">
      <c r="A735" s="1">
        <v>734</v>
      </c>
      <c r="B735" s="9"/>
      <c r="C735" s="1"/>
      <c r="D735" s="1"/>
      <c r="E735" s="1"/>
      <c r="F735" s="10"/>
      <c r="G735" s="8" t="str">
        <f>IF(TRIM(D735)="","",IFERROR(INDEX('Student Master'!W:W,MATCH(D735,'Student Master'!B:B,0)),"0"))</f>
        <v/>
      </c>
      <c r="H735" s="11" t="str">
        <f t="shared" si="13"/>
        <v/>
      </c>
      <c r="I735" s="10"/>
      <c r="J735" s="1" t="str">
        <f>IF(TRIM(D735)="","",IFERROR(INDEX('Student Master'!C:C,MATCH(D735,'Student Master'!B:B,0)),"0"))</f>
        <v/>
      </c>
      <c r="K735" s="1" t="str">
        <f>IF(TRIM(D735)="","",IFERROR(INDEX('Student Master'!D:D,MATCH(D735,'Student Master'!B:B,0)),"0"))</f>
        <v/>
      </c>
      <c r="L735" s="1" t="str">
        <f>IF(TRIM(D735)="","",IFERROR(INDEX('Student Master'!H:H,MATCH(D735,'Student Master'!B:B,0)),"0"))</f>
        <v/>
      </c>
      <c r="M735" s="1" t="str">
        <f>IF(TRIM(D735)="","",IFERROR(INDEX('Student Master'!N:N,MATCH(D735,'Student Master'!B:B,0)),"0"))</f>
        <v/>
      </c>
      <c r="N735" s="1" t="str">
        <f>IF(TRIM(D735)="","",IFERROR(INDEX('Student Master'!L:L,MATCH(D735,'Student Master'!B:B,0)),"0"))</f>
        <v/>
      </c>
    </row>
    <row r="736" spans="1:14" x14ac:dyDescent="0.35">
      <c r="A736" s="1">
        <v>735</v>
      </c>
      <c r="B736" s="9"/>
      <c r="C736" s="1"/>
      <c r="D736" s="1"/>
      <c r="E736" s="1"/>
      <c r="F736" s="10"/>
      <c r="G736" s="8" t="str">
        <f>IF(TRIM(D736)="","",IFERROR(INDEX('Student Master'!W:W,MATCH(D736,'Student Master'!B:B,0)),"0"))</f>
        <v/>
      </c>
      <c r="H736" s="11" t="str">
        <f t="shared" si="13"/>
        <v/>
      </c>
      <c r="I736" s="10"/>
      <c r="J736" s="1" t="str">
        <f>IF(TRIM(D736)="","",IFERROR(INDEX('Student Master'!C:C,MATCH(D736,'Student Master'!B:B,0)),"0"))</f>
        <v/>
      </c>
      <c r="K736" s="1" t="str">
        <f>IF(TRIM(D736)="","",IFERROR(INDEX('Student Master'!D:D,MATCH(D736,'Student Master'!B:B,0)),"0"))</f>
        <v/>
      </c>
      <c r="L736" s="1" t="str">
        <f>IF(TRIM(D736)="","",IFERROR(INDEX('Student Master'!H:H,MATCH(D736,'Student Master'!B:B,0)),"0"))</f>
        <v/>
      </c>
      <c r="M736" s="1" t="str">
        <f>IF(TRIM(D736)="","",IFERROR(INDEX('Student Master'!N:N,MATCH(D736,'Student Master'!B:B,0)),"0"))</f>
        <v/>
      </c>
      <c r="N736" s="1" t="str">
        <f>IF(TRIM(D736)="","",IFERROR(INDEX('Student Master'!L:L,MATCH(D736,'Student Master'!B:B,0)),"0"))</f>
        <v/>
      </c>
    </row>
    <row r="737" spans="1:14" x14ac:dyDescent="0.35">
      <c r="A737" s="1">
        <v>736</v>
      </c>
      <c r="B737" s="9"/>
      <c r="C737" s="1"/>
      <c r="D737" s="1"/>
      <c r="E737" s="1"/>
      <c r="F737" s="10"/>
      <c r="G737" s="8" t="str">
        <f>IF(TRIM(D737)="","",IFERROR(INDEX('Student Master'!W:W,MATCH(D737,'Student Master'!B:B,0)),"0"))</f>
        <v/>
      </c>
      <c r="H737" s="11" t="str">
        <f t="shared" si="13"/>
        <v/>
      </c>
      <c r="I737" s="10"/>
      <c r="J737" s="1" t="str">
        <f>IF(TRIM(D737)="","",IFERROR(INDEX('Student Master'!C:C,MATCH(D737,'Student Master'!B:B,0)),"0"))</f>
        <v/>
      </c>
      <c r="K737" s="1" t="str">
        <f>IF(TRIM(D737)="","",IFERROR(INDEX('Student Master'!D:D,MATCH(D737,'Student Master'!B:B,0)),"0"))</f>
        <v/>
      </c>
      <c r="L737" s="1" t="str">
        <f>IF(TRIM(D737)="","",IFERROR(INDEX('Student Master'!H:H,MATCH(D737,'Student Master'!B:B,0)),"0"))</f>
        <v/>
      </c>
      <c r="M737" s="1" t="str">
        <f>IF(TRIM(D737)="","",IFERROR(INDEX('Student Master'!N:N,MATCH(D737,'Student Master'!B:B,0)),"0"))</f>
        <v/>
      </c>
      <c r="N737" s="1" t="str">
        <f>IF(TRIM(D737)="","",IFERROR(INDEX('Student Master'!L:L,MATCH(D737,'Student Master'!B:B,0)),"0"))</f>
        <v/>
      </c>
    </row>
    <row r="738" spans="1:14" x14ac:dyDescent="0.35">
      <c r="A738" s="1">
        <v>737</v>
      </c>
      <c r="B738" s="9"/>
      <c r="C738" s="1"/>
      <c r="D738" s="1"/>
      <c r="E738" s="1"/>
      <c r="F738" s="10"/>
      <c r="G738" s="8" t="str">
        <f>IF(TRIM(D738)="","",IFERROR(INDEX('Student Master'!W:W,MATCH(D738,'Student Master'!B:B,0)),"0"))</f>
        <v/>
      </c>
      <c r="H738" s="11" t="str">
        <f t="shared" si="13"/>
        <v/>
      </c>
      <c r="I738" s="10"/>
      <c r="J738" s="1" t="str">
        <f>IF(TRIM(D738)="","",IFERROR(INDEX('Student Master'!C:C,MATCH(D738,'Student Master'!B:B,0)),"0"))</f>
        <v/>
      </c>
      <c r="K738" s="1" t="str">
        <f>IF(TRIM(D738)="","",IFERROR(INDEX('Student Master'!D:D,MATCH(D738,'Student Master'!B:B,0)),"0"))</f>
        <v/>
      </c>
      <c r="L738" s="1" t="str">
        <f>IF(TRIM(D738)="","",IFERROR(INDEX('Student Master'!H:H,MATCH(D738,'Student Master'!B:B,0)),"0"))</f>
        <v/>
      </c>
      <c r="M738" s="1" t="str">
        <f>IF(TRIM(D738)="","",IFERROR(INDEX('Student Master'!N:N,MATCH(D738,'Student Master'!B:B,0)),"0"))</f>
        <v/>
      </c>
      <c r="N738" s="1" t="str">
        <f>IF(TRIM(D738)="","",IFERROR(INDEX('Student Master'!L:L,MATCH(D738,'Student Master'!B:B,0)),"0"))</f>
        <v/>
      </c>
    </row>
    <row r="739" spans="1:14" x14ac:dyDescent="0.35">
      <c r="A739" s="1">
        <v>738</v>
      </c>
      <c r="B739" s="9"/>
      <c r="C739" s="1"/>
      <c r="D739" s="1"/>
      <c r="E739" s="1"/>
      <c r="F739" s="10"/>
      <c r="G739" s="8" t="str">
        <f>IF(TRIM(D739)="","",IFERROR(INDEX('Student Master'!W:W,MATCH(D739,'Student Master'!B:B,0)),"0"))</f>
        <v/>
      </c>
      <c r="H739" s="11" t="str">
        <f t="shared" si="13"/>
        <v/>
      </c>
      <c r="I739" s="10"/>
      <c r="J739" s="1" t="str">
        <f>IF(TRIM(D739)="","",IFERROR(INDEX('Student Master'!C:C,MATCH(D739,'Student Master'!B:B,0)),"0"))</f>
        <v/>
      </c>
      <c r="K739" s="1" t="str">
        <f>IF(TRIM(D739)="","",IFERROR(INDEX('Student Master'!D:D,MATCH(D739,'Student Master'!B:B,0)),"0"))</f>
        <v/>
      </c>
      <c r="L739" s="1" t="str">
        <f>IF(TRIM(D739)="","",IFERROR(INDEX('Student Master'!H:H,MATCH(D739,'Student Master'!B:B,0)),"0"))</f>
        <v/>
      </c>
      <c r="M739" s="1" t="str">
        <f>IF(TRIM(D739)="","",IFERROR(INDEX('Student Master'!N:N,MATCH(D739,'Student Master'!B:B,0)),"0"))</f>
        <v/>
      </c>
      <c r="N739" s="1" t="str">
        <f>IF(TRIM(D739)="","",IFERROR(INDEX('Student Master'!L:L,MATCH(D739,'Student Master'!B:B,0)),"0"))</f>
        <v/>
      </c>
    </row>
    <row r="740" spans="1:14" x14ac:dyDescent="0.35">
      <c r="A740" s="1">
        <v>739</v>
      </c>
      <c r="B740" s="9"/>
      <c r="C740" s="1"/>
      <c r="D740" s="1"/>
      <c r="E740" s="1"/>
      <c r="F740" s="10"/>
      <c r="G740" s="8" t="str">
        <f>IF(TRIM(D740)="","",IFERROR(INDEX('Student Master'!W:W,MATCH(D740,'Student Master'!B:B,0)),"0"))</f>
        <v/>
      </c>
      <c r="H740" s="11" t="str">
        <f t="shared" si="13"/>
        <v/>
      </c>
      <c r="I740" s="10"/>
      <c r="J740" s="1" t="str">
        <f>IF(TRIM(D740)="","",IFERROR(INDEX('Student Master'!C:C,MATCH(D740,'Student Master'!B:B,0)),"0"))</f>
        <v/>
      </c>
      <c r="K740" s="1" t="str">
        <f>IF(TRIM(D740)="","",IFERROR(INDEX('Student Master'!D:D,MATCH(D740,'Student Master'!B:B,0)),"0"))</f>
        <v/>
      </c>
      <c r="L740" s="1" t="str">
        <f>IF(TRIM(D740)="","",IFERROR(INDEX('Student Master'!H:H,MATCH(D740,'Student Master'!B:B,0)),"0"))</f>
        <v/>
      </c>
      <c r="M740" s="1" t="str">
        <f>IF(TRIM(D740)="","",IFERROR(INDEX('Student Master'!N:N,MATCH(D740,'Student Master'!B:B,0)),"0"))</f>
        <v/>
      </c>
      <c r="N740" s="1" t="str">
        <f>IF(TRIM(D740)="","",IFERROR(INDEX('Student Master'!L:L,MATCH(D740,'Student Master'!B:B,0)),"0"))</f>
        <v/>
      </c>
    </row>
    <row r="741" spans="1:14" x14ac:dyDescent="0.35">
      <c r="A741" s="1">
        <v>740</v>
      </c>
      <c r="B741" s="9"/>
      <c r="C741" s="1"/>
      <c r="D741" s="1"/>
      <c r="E741" s="1"/>
      <c r="F741" s="10"/>
      <c r="G741" s="8" t="str">
        <f>IF(TRIM(D741)="","",IFERROR(INDEX('Student Master'!W:W,MATCH(D741,'Student Master'!B:B,0)),"0"))</f>
        <v/>
      </c>
      <c r="H741" s="11" t="str">
        <f t="shared" si="13"/>
        <v/>
      </c>
      <c r="I741" s="10"/>
      <c r="J741" s="1" t="str">
        <f>IF(TRIM(D741)="","",IFERROR(INDEX('Student Master'!C:C,MATCH(D741,'Student Master'!B:B,0)),"0"))</f>
        <v/>
      </c>
      <c r="K741" s="1" t="str">
        <f>IF(TRIM(D741)="","",IFERROR(INDEX('Student Master'!D:D,MATCH(D741,'Student Master'!B:B,0)),"0"))</f>
        <v/>
      </c>
      <c r="L741" s="1" t="str">
        <f>IF(TRIM(D741)="","",IFERROR(INDEX('Student Master'!H:H,MATCH(D741,'Student Master'!B:B,0)),"0"))</f>
        <v/>
      </c>
      <c r="M741" s="1" t="str">
        <f>IF(TRIM(D741)="","",IFERROR(INDEX('Student Master'!N:N,MATCH(D741,'Student Master'!B:B,0)),"0"))</f>
        <v/>
      </c>
      <c r="N741" s="1" t="str">
        <f>IF(TRIM(D741)="","",IFERROR(INDEX('Student Master'!L:L,MATCH(D741,'Student Master'!B:B,0)),"0"))</f>
        <v/>
      </c>
    </row>
    <row r="742" spans="1:14" x14ac:dyDescent="0.35">
      <c r="A742" s="1">
        <v>741</v>
      </c>
      <c r="B742" s="9"/>
      <c r="C742" s="1"/>
      <c r="D742" s="1"/>
      <c r="E742" s="1"/>
      <c r="F742" s="10"/>
      <c r="G742" s="8" t="str">
        <f>IF(TRIM(D742)="","",IFERROR(INDEX('Student Master'!W:W,MATCH(D742,'Student Master'!B:B,0)),"0"))</f>
        <v/>
      </c>
      <c r="H742" s="11" t="str">
        <f t="shared" si="13"/>
        <v/>
      </c>
      <c r="I742" s="10"/>
      <c r="J742" s="1" t="str">
        <f>IF(TRIM(D742)="","",IFERROR(INDEX('Student Master'!C:C,MATCH(D742,'Student Master'!B:B,0)),"0"))</f>
        <v/>
      </c>
      <c r="K742" s="1" t="str">
        <f>IF(TRIM(D742)="","",IFERROR(INDEX('Student Master'!D:D,MATCH(D742,'Student Master'!B:B,0)),"0"))</f>
        <v/>
      </c>
      <c r="L742" s="1" t="str">
        <f>IF(TRIM(D742)="","",IFERROR(INDEX('Student Master'!H:H,MATCH(D742,'Student Master'!B:B,0)),"0"))</f>
        <v/>
      </c>
      <c r="M742" s="1" t="str">
        <f>IF(TRIM(D742)="","",IFERROR(INDEX('Student Master'!N:N,MATCH(D742,'Student Master'!B:B,0)),"0"))</f>
        <v/>
      </c>
      <c r="N742" s="1" t="str">
        <f>IF(TRIM(D742)="","",IFERROR(INDEX('Student Master'!L:L,MATCH(D742,'Student Master'!B:B,0)),"0"))</f>
        <v/>
      </c>
    </row>
    <row r="743" spans="1:14" x14ac:dyDescent="0.35">
      <c r="A743" s="1">
        <v>742</v>
      </c>
      <c r="B743" s="9"/>
      <c r="C743" s="1"/>
      <c r="D743" s="1"/>
      <c r="E743" s="1"/>
      <c r="F743" s="10"/>
      <c r="G743" s="8" t="str">
        <f>IF(TRIM(D743)="","",IFERROR(INDEX('Student Master'!W:W,MATCH(D743,'Student Master'!B:B,0)),"0"))</f>
        <v/>
      </c>
      <c r="H743" s="11" t="str">
        <f t="shared" si="13"/>
        <v/>
      </c>
      <c r="I743" s="10"/>
      <c r="J743" s="1" t="str">
        <f>IF(TRIM(D743)="","",IFERROR(INDEX('Student Master'!C:C,MATCH(D743,'Student Master'!B:B,0)),"0"))</f>
        <v/>
      </c>
      <c r="K743" s="1" t="str">
        <f>IF(TRIM(D743)="","",IFERROR(INDEX('Student Master'!D:D,MATCH(D743,'Student Master'!B:B,0)),"0"))</f>
        <v/>
      </c>
      <c r="L743" s="1" t="str">
        <f>IF(TRIM(D743)="","",IFERROR(INDEX('Student Master'!H:H,MATCH(D743,'Student Master'!B:B,0)),"0"))</f>
        <v/>
      </c>
      <c r="M743" s="1" t="str">
        <f>IF(TRIM(D743)="","",IFERROR(INDEX('Student Master'!N:N,MATCH(D743,'Student Master'!B:B,0)),"0"))</f>
        <v/>
      </c>
      <c r="N743" s="1" t="str">
        <f>IF(TRIM(D743)="","",IFERROR(INDEX('Student Master'!L:L,MATCH(D743,'Student Master'!B:B,0)),"0"))</f>
        <v/>
      </c>
    </row>
    <row r="744" spans="1:14" x14ac:dyDescent="0.35">
      <c r="A744" s="1">
        <v>743</v>
      </c>
      <c r="B744" s="9"/>
      <c r="C744" s="1"/>
      <c r="D744" s="1"/>
      <c r="E744" s="1"/>
      <c r="F744" s="10"/>
      <c r="G744" s="8" t="str">
        <f>IF(TRIM(D744)="","",IFERROR(INDEX('Student Master'!W:W,MATCH(D744,'Student Master'!B:B,0)),"0"))</f>
        <v/>
      </c>
      <c r="H744" s="11" t="str">
        <f t="shared" si="13"/>
        <v/>
      </c>
      <c r="I744" s="10"/>
      <c r="J744" s="1" t="str">
        <f>IF(TRIM(D744)="","",IFERROR(INDEX('Student Master'!C:C,MATCH(D744,'Student Master'!B:B,0)),"0"))</f>
        <v/>
      </c>
      <c r="K744" s="1" t="str">
        <f>IF(TRIM(D744)="","",IFERROR(INDEX('Student Master'!D:D,MATCH(D744,'Student Master'!B:B,0)),"0"))</f>
        <v/>
      </c>
      <c r="L744" s="1" t="str">
        <f>IF(TRIM(D744)="","",IFERROR(INDEX('Student Master'!H:H,MATCH(D744,'Student Master'!B:B,0)),"0"))</f>
        <v/>
      </c>
      <c r="M744" s="1" t="str">
        <f>IF(TRIM(D744)="","",IFERROR(INDEX('Student Master'!N:N,MATCH(D744,'Student Master'!B:B,0)),"0"))</f>
        <v/>
      </c>
      <c r="N744" s="1" t="str">
        <f>IF(TRIM(D744)="","",IFERROR(INDEX('Student Master'!L:L,MATCH(D744,'Student Master'!B:B,0)),"0"))</f>
        <v/>
      </c>
    </row>
    <row r="745" spans="1:14" x14ac:dyDescent="0.35">
      <c r="A745" s="1">
        <v>744</v>
      </c>
      <c r="B745" s="9"/>
      <c r="C745" s="1"/>
      <c r="D745" s="1"/>
      <c r="E745" s="1"/>
      <c r="F745" s="10"/>
      <c r="G745" s="8" t="str">
        <f>IF(TRIM(D745)="","",IFERROR(INDEX('Student Master'!W:W,MATCH(D745,'Student Master'!B:B,0)),"0"))</f>
        <v/>
      </c>
      <c r="H745" s="11" t="str">
        <f t="shared" si="13"/>
        <v/>
      </c>
      <c r="I745" s="10"/>
      <c r="J745" s="1" t="str">
        <f>IF(TRIM(D745)="","",IFERROR(INDEX('Student Master'!C:C,MATCH(D745,'Student Master'!B:B,0)),"0"))</f>
        <v/>
      </c>
      <c r="K745" s="1" t="str">
        <f>IF(TRIM(D745)="","",IFERROR(INDEX('Student Master'!D:D,MATCH(D745,'Student Master'!B:B,0)),"0"))</f>
        <v/>
      </c>
      <c r="L745" s="1" t="str">
        <f>IF(TRIM(D745)="","",IFERROR(INDEX('Student Master'!H:H,MATCH(D745,'Student Master'!B:B,0)),"0"))</f>
        <v/>
      </c>
      <c r="M745" s="1" t="str">
        <f>IF(TRIM(D745)="","",IFERROR(INDEX('Student Master'!N:N,MATCH(D745,'Student Master'!B:B,0)),"0"))</f>
        <v/>
      </c>
      <c r="N745" s="1" t="str">
        <f>IF(TRIM(D745)="","",IFERROR(INDEX('Student Master'!L:L,MATCH(D745,'Student Master'!B:B,0)),"0"))</f>
        <v/>
      </c>
    </row>
    <row r="746" spans="1:14" x14ac:dyDescent="0.35">
      <c r="A746" s="1">
        <v>745</v>
      </c>
      <c r="B746" s="9"/>
      <c r="C746" s="1"/>
      <c r="D746" s="1"/>
      <c r="E746" s="1"/>
      <c r="F746" s="10"/>
      <c r="G746" s="8" t="str">
        <f>IF(TRIM(D746)="","",IFERROR(INDEX('Student Master'!W:W,MATCH(D746,'Student Master'!B:B,0)),"0"))</f>
        <v/>
      </c>
      <c r="H746" s="11" t="str">
        <f t="shared" si="13"/>
        <v/>
      </c>
      <c r="I746" s="10"/>
      <c r="J746" s="1" t="str">
        <f>IF(TRIM(D746)="","",IFERROR(INDEX('Student Master'!C:C,MATCH(D746,'Student Master'!B:B,0)),"0"))</f>
        <v/>
      </c>
      <c r="K746" s="1" t="str">
        <f>IF(TRIM(D746)="","",IFERROR(INDEX('Student Master'!D:D,MATCH(D746,'Student Master'!B:B,0)),"0"))</f>
        <v/>
      </c>
      <c r="L746" s="1" t="str">
        <f>IF(TRIM(D746)="","",IFERROR(INDEX('Student Master'!H:H,MATCH(D746,'Student Master'!B:B,0)),"0"))</f>
        <v/>
      </c>
      <c r="M746" s="1" t="str">
        <f>IF(TRIM(D746)="","",IFERROR(INDEX('Student Master'!N:N,MATCH(D746,'Student Master'!B:B,0)),"0"))</f>
        <v/>
      </c>
      <c r="N746" s="1" t="str">
        <f>IF(TRIM(D746)="","",IFERROR(INDEX('Student Master'!L:L,MATCH(D746,'Student Master'!B:B,0)),"0"))</f>
        <v/>
      </c>
    </row>
    <row r="747" spans="1:14" x14ac:dyDescent="0.35">
      <c r="A747" s="1">
        <v>746</v>
      </c>
      <c r="B747" s="9"/>
      <c r="C747" s="1"/>
      <c r="D747" s="1"/>
      <c r="E747" s="1"/>
      <c r="F747" s="10"/>
      <c r="G747" s="8" t="str">
        <f>IF(TRIM(D747)="","",IFERROR(INDEX('Student Master'!W:W,MATCH(D747,'Student Master'!B:B,0)),"0"))</f>
        <v/>
      </c>
      <c r="H747" s="11" t="str">
        <f t="shared" si="13"/>
        <v/>
      </c>
      <c r="I747" s="10"/>
      <c r="J747" s="1" t="str">
        <f>IF(TRIM(D747)="","",IFERROR(INDEX('Student Master'!C:C,MATCH(D747,'Student Master'!B:B,0)),"0"))</f>
        <v/>
      </c>
      <c r="K747" s="1" t="str">
        <f>IF(TRIM(D747)="","",IFERROR(INDEX('Student Master'!D:D,MATCH(D747,'Student Master'!B:B,0)),"0"))</f>
        <v/>
      </c>
      <c r="L747" s="1" t="str">
        <f>IF(TRIM(D747)="","",IFERROR(INDEX('Student Master'!H:H,MATCH(D747,'Student Master'!B:B,0)),"0"))</f>
        <v/>
      </c>
      <c r="M747" s="1" t="str">
        <f>IF(TRIM(D747)="","",IFERROR(INDEX('Student Master'!N:N,MATCH(D747,'Student Master'!B:B,0)),"0"))</f>
        <v/>
      </c>
      <c r="N747" s="1" t="str">
        <f>IF(TRIM(D747)="","",IFERROR(INDEX('Student Master'!L:L,MATCH(D747,'Student Master'!B:B,0)),"0"))</f>
        <v/>
      </c>
    </row>
    <row r="748" spans="1:14" x14ac:dyDescent="0.35">
      <c r="A748" s="1">
        <v>747</v>
      </c>
      <c r="B748" s="9"/>
      <c r="C748" s="1"/>
      <c r="D748" s="1"/>
      <c r="E748" s="1"/>
      <c r="F748" s="10"/>
      <c r="G748" s="8" t="str">
        <f>IF(TRIM(D748)="","",IFERROR(INDEX('Student Master'!W:W,MATCH(D748,'Student Master'!B:B,0)),"0"))</f>
        <v/>
      </c>
      <c r="H748" s="11" t="str">
        <f t="shared" si="13"/>
        <v/>
      </c>
      <c r="I748" s="10"/>
      <c r="J748" s="1" t="str">
        <f>IF(TRIM(D748)="","",IFERROR(INDEX('Student Master'!C:C,MATCH(D748,'Student Master'!B:B,0)),"0"))</f>
        <v/>
      </c>
      <c r="K748" s="1" t="str">
        <f>IF(TRIM(D748)="","",IFERROR(INDEX('Student Master'!D:D,MATCH(D748,'Student Master'!B:B,0)),"0"))</f>
        <v/>
      </c>
      <c r="L748" s="1" t="str">
        <f>IF(TRIM(D748)="","",IFERROR(INDEX('Student Master'!H:H,MATCH(D748,'Student Master'!B:B,0)),"0"))</f>
        <v/>
      </c>
      <c r="M748" s="1" t="str">
        <f>IF(TRIM(D748)="","",IFERROR(INDEX('Student Master'!N:N,MATCH(D748,'Student Master'!B:B,0)),"0"))</f>
        <v/>
      </c>
      <c r="N748" s="1" t="str">
        <f>IF(TRIM(D748)="","",IFERROR(INDEX('Student Master'!L:L,MATCH(D748,'Student Master'!B:B,0)),"0"))</f>
        <v/>
      </c>
    </row>
    <row r="749" spans="1:14" x14ac:dyDescent="0.35">
      <c r="A749" s="1">
        <v>748</v>
      </c>
      <c r="B749" s="9"/>
      <c r="C749" s="1"/>
      <c r="D749" s="1"/>
      <c r="E749" s="1"/>
      <c r="F749" s="10"/>
      <c r="G749" s="8" t="str">
        <f>IF(TRIM(D749)="","",IFERROR(INDEX('Student Master'!W:W,MATCH(D749,'Student Master'!B:B,0)),"0"))</f>
        <v/>
      </c>
      <c r="H749" s="11" t="str">
        <f t="shared" si="13"/>
        <v/>
      </c>
      <c r="I749" s="10"/>
      <c r="J749" s="1" t="str">
        <f>IF(TRIM(D749)="","",IFERROR(INDEX('Student Master'!C:C,MATCH(D749,'Student Master'!B:B,0)),"0"))</f>
        <v/>
      </c>
      <c r="K749" s="1" t="str">
        <f>IF(TRIM(D749)="","",IFERROR(INDEX('Student Master'!D:D,MATCH(D749,'Student Master'!B:B,0)),"0"))</f>
        <v/>
      </c>
      <c r="L749" s="1" t="str">
        <f>IF(TRIM(D749)="","",IFERROR(INDEX('Student Master'!H:H,MATCH(D749,'Student Master'!B:B,0)),"0"))</f>
        <v/>
      </c>
      <c r="M749" s="1" t="str">
        <f>IF(TRIM(D749)="","",IFERROR(INDEX('Student Master'!N:N,MATCH(D749,'Student Master'!B:B,0)),"0"))</f>
        <v/>
      </c>
      <c r="N749" s="1" t="str">
        <f>IF(TRIM(D749)="","",IFERROR(INDEX('Student Master'!L:L,MATCH(D749,'Student Master'!B:B,0)),"0"))</f>
        <v/>
      </c>
    </row>
    <row r="750" spans="1:14" x14ac:dyDescent="0.35">
      <c r="A750" s="1">
        <v>749</v>
      </c>
      <c r="B750" s="9"/>
      <c r="C750" s="1"/>
      <c r="D750" s="1"/>
      <c r="E750" s="1"/>
      <c r="F750" s="10"/>
      <c r="G750" s="8" t="str">
        <f>IF(TRIM(D750)="","",IFERROR(INDEX('Student Master'!W:W,MATCH(D750,'Student Master'!B:B,0)),"0"))</f>
        <v/>
      </c>
      <c r="H750" s="11" t="str">
        <f t="shared" si="13"/>
        <v/>
      </c>
      <c r="I750" s="10"/>
      <c r="J750" s="1" t="str">
        <f>IF(TRIM(D750)="","",IFERROR(INDEX('Student Master'!C:C,MATCH(D750,'Student Master'!B:B,0)),"0"))</f>
        <v/>
      </c>
      <c r="K750" s="1" t="str">
        <f>IF(TRIM(D750)="","",IFERROR(INDEX('Student Master'!D:D,MATCH(D750,'Student Master'!B:B,0)),"0"))</f>
        <v/>
      </c>
      <c r="L750" s="1" t="str">
        <f>IF(TRIM(D750)="","",IFERROR(INDEX('Student Master'!H:H,MATCH(D750,'Student Master'!B:B,0)),"0"))</f>
        <v/>
      </c>
      <c r="M750" s="1" t="str">
        <f>IF(TRIM(D750)="","",IFERROR(INDEX('Student Master'!N:N,MATCH(D750,'Student Master'!B:B,0)),"0"))</f>
        <v/>
      </c>
      <c r="N750" s="1" t="str">
        <f>IF(TRIM(D750)="","",IFERROR(INDEX('Student Master'!L:L,MATCH(D750,'Student Master'!B:B,0)),"0"))</f>
        <v/>
      </c>
    </row>
    <row r="751" spans="1:14" x14ac:dyDescent="0.35">
      <c r="A751" s="1">
        <v>750</v>
      </c>
      <c r="B751" s="9"/>
      <c r="C751" s="1"/>
      <c r="D751" s="1"/>
      <c r="E751" s="1"/>
      <c r="F751" s="10"/>
      <c r="G751" s="8" t="str">
        <f>IF(TRIM(D751)="","",IFERROR(INDEX('Student Master'!W:W,MATCH(D751,'Student Master'!B:B,0)),"0"))</f>
        <v/>
      </c>
      <c r="H751" s="11" t="str">
        <f t="shared" si="13"/>
        <v/>
      </c>
      <c r="I751" s="10"/>
      <c r="J751" s="1" t="str">
        <f>IF(TRIM(D751)="","",IFERROR(INDEX('Student Master'!C:C,MATCH(D751,'Student Master'!B:B,0)),"0"))</f>
        <v/>
      </c>
      <c r="K751" s="1" t="str">
        <f>IF(TRIM(D751)="","",IFERROR(INDEX('Student Master'!D:D,MATCH(D751,'Student Master'!B:B,0)),"0"))</f>
        <v/>
      </c>
      <c r="L751" s="1" t="str">
        <f>IF(TRIM(D751)="","",IFERROR(INDEX('Student Master'!H:H,MATCH(D751,'Student Master'!B:B,0)),"0"))</f>
        <v/>
      </c>
      <c r="M751" s="1" t="str">
        <f>IF(TRIM(D751)="","",IFERROR(INDEX('Student Master'!N:N,MATCH(D751,'Student Master'!B:B,0)),"0"))</f>
        <v/>
      </c>
      <c r="N751" s="1" t="str">
        <f>IF(TRIM(D751)="","",IFERROR(INDEX('Student Master'!L:L,MATCH(D751,'Student Master'!B:B,0)),"0"))</f>
        <v/>
      </c>
    </row>
    <row r="752" spans="1:14" x14ac:dyDescent="0.35">
      <c r="A752" s="1">
        <v>751</v>
      </c>
      <c r="B752" s="9"/>
      <c r="C752" s="1"/>
      <c r="D752" s="1"/>
      <c r="E752" s="1"/>
      <c r="F752" s="10"/>
      <c r="G752" s="8" t="str">
        <f>IF(TRIM(D752)="","",IFERROR(INDEX('Student Master'!W:W,MATCH(D752,'Student Master'!B:B,0)),"0"))</f>
        <v/>
      </c>
      <c r="H752" s="11" t="str">
        <f t="shared" si="13"/>
        <v/>
      </c>
      <c r="I752" s="10"/>
      <c r="J752" s="1" t="str">
        <f>IF(TRIM(D752)="","",IFERROR(INDEX('Student Master'!C:C,MATCH(D752,'Student Master'!B:B,0)),"0"))</f>
        <v/>
      </c>
      <c r="K752" s="1" t="str">
        <f>IF(TRIM(D752)="","",IFERROR(INDEX('Student Master'!D:D,MATCH(D752,'Student Master'!B:B,0)),"0"))</f>
        <v/>
      </c>
      <c r="L752" s="1" t="str">
        <f>IF(TRIM(D752)="","",IFERROR(INDEX('Student Master'!H:H,MATCH(D752,'Student Master'!B:B,0)),"0"))</f>
        <v/>
      </c>
      <c r="M752" s="1" t="str">
        <f>IF(TRIM(D752)="","",IFERROR(INDEX('Student Master'!N:N,MATCH(D752,'Student Master'!B:B,0)),"0"))</f>
        <v/>
      </c>
      <c r="N752" s="1" t="str">
        <f>IF(TRIM(D752)="","",IFERROR(INDEX('Student Master'!L:L,MATCH(D752,'Student Master'!B:B,0)),"0"))</f>
        <v/>
      </c>
    </row>
    <row r="753" spans="1:14" x14ac:dyDescent="0.35">
      <c r="A753" s="1">
        <v>752</v>
      </c>
      <c r="B753" s="9"/>
      <c r="C753" s="1"/>
      <c r="D753" s="1"/>
      <c r="E753" s="1"/>
      <c r="F753" s="10"/>
      <c r="G753" s="8" t="str">
        <f>IF(TRIM(D753)="","",IFERROR(INDEX('Student Master'!W:W,MATCH(D753,'Student Master'!B:B,0)),"0"))</f>
        <v/>
      </c>
      <c r="H753" s="11" t="str">
        <f t="shared" si="13"/>
        <v/>
      </c>
      <c r="I753" s="10"/>
      <c r="J753" s="1" t="str">
        <f>IF(TRIM(D753)="","",IFERROR(INDEX('Student Master'!C:C,MATCH(D753,'Student Master'!B:B,0)),"0"))</f>
        <v/>
      </c>
      <c r="K753" s="1" t="str">
        <f>IF(TRIM(D753)="","",IFERROR(INDEX('Student Master'!D:D,MATCH(D753,'Student Master'!B:B,0)),"0"))</f>
        <v/>
      </c>
      <c r="L753" s="1" t="str">
        <f>IF(TRIM(D753)="","",IFERROR(INDEX('Student Master'!H:H,MATCH(D753,'Student Master'!B:B,0)),"0"))</f>
        <v/>
      </c>
      <c r="M753" s="1" t="str">
        <f>IF(TRIM(D753)="","",IFERROR(INDEX('Student Master'!N:N,MATCH(D753,'Student Master'!B:B,0)),"0"))</f>
        <v/>
      </c>
      <c r="N753" s="1" t="str">
        <f>IF(TRIM(D753)="","",IFERROR(INDEX('Student Master'!L:L,MATCH(D753,'Student Master'!B:B,0)),"0"))</f>
        <v/>
      </c>
    </row>
    <row r="754" spans="1:14" x14ac:dyDescent="0.35">
      <c r="A754" s="1">
        <v>753</v>
      </c>
      <c r="B754" s="9"/>
      <c r="C754" s="1"/>
      <c r="D754" s="1"/>
      <c r="E754" s="1"/>
      <c r="F754" s="10"/>
      <c r="G754" s="8" t="str">
        <f>IF(TRIM(D754)="","",IFERROR(INDEX('Student Master'!W:W,MATCH(D754,'Student Master'!B:B,0)),"0"))</f>
        <v/>
      </c>
      <c r="H754" s="11" t="str">
        <f t="shared" si="13"/>
        <v/>
      </c>
      <c r="I754" s="10"/>
      <c r="J754" s="1" t="str">
        <f>IF(TRIM(D754)="","",IFERROR(INDEX('Student Master'!C:C,MATCH(D754,'Student Master'!B:B,0)),"0"))</f>
        <v/>
      </c>
      <c r="K754" s="1" t="str">
        <f>IF(TRIM(D754)="","",IFERROR(INDEX('Student Master'!D:D,MATCH(D754,'Student Master'!B:B,0)),"0"))</f>
        <v/>
      </c>
      <c r="L754" s="1" t="str">
        <f>IF(TRIM(D754)="","",IFERROR(INDEX('Student Master'!H:H,MATCH(D754,'Student Master'!B:B,0)),"0"))</f>
        <v/>
      </c>
      <c r="M754" s="1" t="str">
        <f>IF(TRIM(D754)="","",IFERROR(INDEX('Student Master'!N:N,MATCH(D754,'Student Master'!B:B,0)),"0"))</f>
        <v/>
      </c>
      <c r="N754" s="1" t="str">
        <f>IF(TRIM(D754)="","",IFERROR(INDEX('Student Master'!L:L,MATCH(D754,'Student Master'!B:B,0)),"0"))</f>
        <v/>
      </c>
    </row>
    <row r="755" spans="1:14" x14ac:dyDescent="0.35">
      <c r="A755" s="1">
        <v>754</v>
      </c>
      <c r="B755" s="9"/>
      <c r="C755" s="1"/>
      <c r="D755" s="1"/>
      <c r="E755" s="1"/>
      <c r="F755" s="10"/>
      <c r="G755" s="8" t="str">
        <f>IF(TRIM(D755)="","",IFERROR(INDEX('Student Master'!W:W,MATCH(D755,'Student Master'!B:B,0)),"0"))</f>
        <v/>
      </c>
      <c r="H755" s="11" t="str">
        <f t="shared" si="13"/>
        <v/>
      </c>
      <c r="I755" s="10"/>
      <c r="J755" s="1" t="str">
        <f>IF(TRIM(D755)="","",IFERROR(INDEX('Student Master'!C:C,MATCH(D755,'Student Master'!B:B,0)),"0"))</f>
        <v/>
      </c>
      <c r="K755" s="1" t="str">
        <f>IF(TRIM(D755)="","",IFERROR(INDEX('Student Master'!D:D,MATCH(D755,'Student Master'!B:B,0)),"0"))</f>
        <v/>
      </c>
      <c r="L755" s="1" t="str">
        <f>IF(TRIM(D755)="","",IFERROR(INDEX('Student Master'!H:H,MATCH(D755,'Student Master'!B:B,0)),"0"))</f>
        <v/>
      </c>
      <c r="M755" s="1" t="str">
        <f>IF(TRIM(D755)="","",IFERROR(INDEX('Student Master'!N:N,MATCH(D755,'Student Master'!B:B,0)),"0"))</f>
        <v/>
      </c>
      <c r="N755" s="1" t="str">
        <f>IF(TRIM(D755)="","",IFERROR(INDEX('Student Master'!L:L,MATCH(D755,'Student Master'!B:B,0)),"0"))</f>
        <v/>
      </c>
    </row>
    <row r="756" spans="1:14" x14ac:dyDescent="0.35">
      <c r="A756" s="1">
        <v>755</v>
      </c>
      <c r="B756" s="9"/>
      <c r="C756" s="1"/>
      <c r="D756" s="1"/>
      <c r="E756" s="1"/>
      <c r="F756" s="10"/>
      <c r="G756" s="8" t="str">
        <f>IF(TRIM(D756)="","",IFERROR(INDEX('Student Master'!W:W,MATCH(D756,'Student Master'!B:B,0)),"0"))</f>
        <v/>
      </c>
      <c r="H756" s="11" t="str">
        <f t="shared" si="13"/>
        <v/>
      </c>
      <c r="I756" s="10"/>
      <c r="J756" s="1" t="str">
        <f>IF(TRIM(D756)="","",IFERROR(INDEX('Student Master'!C:C,MATCH(D756,'Student Master'!B:B,0)),"0"))</f>
        <v/>
      </c>
      <c r="K756" s="1" t="str">
        <f>IF(TRIM(D756)="","",IFERROR(INDEX('Student Master'!D:D,MATCH(D756,'Student Master'!B:B,0)),"0"))</f>
        <v/>
      </c>
      <c r="L756" s="1" t="str">
        <f>IF(TRIM(D756)="","",IFERROR(INDEX('Student Master'!H:H,MATCH(D756,'Student Master'!B:B,0)),"0"))</f>
        <v/>
      </c>
      <c r="M756" s="1" t="str">
        <f>IF(TRIM(D756)="","",IFERROR(INDEX('Student Master'!N:N,MATCH(D756,'Student Master'!B:B,0)),"0"))</f>
        <v/>
      </c>
      <c r="N756" s="1" t="str">
        <f>IF(TRIM(D756)="","",IFERROR(INDEX('Student Master'!L:L,MATCH(D756,'Student Master'!B:B,0)),"0"))</f>
        <v/>
      </c>
    </row>
    <row r="757" spans="1:14" x14ac:dyDescent="0.35">
      <c r="A757" s="1">
        <v>756</v>
      </c>
      <c r="B757" s="9"/>
      <c r="C757" s="1"/>
      <c r="D757" s="1"/>
      <c r="E757" s="1"/>
      <c r="F757" s="10"/>
      <c r="G757" s="8" t="str">
        <f>IF(TRIM(D757)="","",IFERROR(INDEX('Student Master'!W:W,MATCH(D757,'Student Master'!B:B,0)),"0"))</f>
        <v/>
      </c>
      <c r="H757" s="11" t="str">
        <f t="shared" si="13"/>
        <v/>
      </c>
      <c r="I757" s="10"/>
      <c r="J757" s="1" t="str">
        <f>IF(TRIM(D757)="","",IFERROR(INDEX('Student Master'!C:C,MATCH(D757,'Student Master'!B:B,0)),"0"))</f>
        <v/>
      </c>
      <c r="K757" s="1" t="str">
        <f>IF(TRIM(D757)="","",IFERROR(INDEX('Student Master'!D:D,MATCH(D757,'Student Master'!B:B,0)),"0"))</f>
        <v/>
      </c>
      <c r="L757" s="1" t="str">
        <f>IF(TRIM(D757)="","",IFERROR(INDEX('Student Master'!H:H,MATCH(D757,'Student Master'!B:B,0)),"0"))</f>
        <v/>
      </c>
      <c r="M757" s="1" t="str">
        <f>IF(TRIM(D757)="","",IFERROR(INDEX('Student Master'!N:N,MATCH(D757,'Student Master'!B:B,0)),"0"))</f>
        <v/>
      </c>
      <c r="N757" s="1" t="str">
        <f>IF(TRIM(D757)="","",IFERROR(INDEX('Student Master'!L:L,MATCH(D757,'Student Master'!B:B,0)),"0"))</f>
        <v/>
      </c>
    </row>
    <row r="758" spans="1:14" x14ac:dyDescent="0.35">
      <c r="A758" s="1">
        <v>757</v>
      </c>
      <c r="B758" s="9"/>
      <c r="C758" s="1"/>
      <c r="D758" s="1"/>
      <c r="E758" s="1"/>
      <c r="F758" s="10"/>
      <c r="G758" s="8" t="str">
        <f>IF(TRIM(D758)="","",IFERROR(INDEX('Student Master'!W:W,MATCH(D758,'Student Master'!B:B,0)),"0"))</f>
        <v/>
      </c>
      <c r="H758" s="11" t="str">
        <f t="shared" si="13"/>
        <v/>
      </c>
      <c r="I758" s="10"/>
      <c r="J758" s="1" t="str">
        <f>IF(TRIM(D758)="","",IFERROR(INDEX('Student Master'!C:C,MATCH(D758,'Student Master'!B:B,0)),"0"))</f>
        <v/>
      </c>
      <c r="K758" s="1" t="str">
        <f>IF(TRIM(D758)="","",IFERROR(INDEX('Student Master'!D:D,MATCH(D758,'Student Master'!B:B,0)),"0"))</f>
        <v/>
      </c>
      <c r="L758" s="1" t="str">
        <f>IF(TRIM(D758)="","",IFERROR(INDEX('Student Master'!H:H,MATCH(D758,'Student Master'!B:B,0)),"0"))</f>
        <v/>
      </c>
      <c r="M758" s="1" t="str">
        <f>IF(TRIM(D758)="","",IFERROR(INDEX('Student Master'!N:N,MATCH(D758,'Student Master'!B:B,0)),"0"))</f>
        <v/>
      </c>
      <c r="N758" s="1" t="str">
        <f>IF(TRIM(D758)="","",IFERROR(INDEX('Student Master'!L:L,MATCH(D758,'Student Master'!B:B,0)),"0"))</f>
        <v/>
      </c>
    </row>
    <row r="759" spans="1:14" x14ac:dyDescent="0.35">
      <c r="A759" s="1">
        <v>758</v>
      </c>
      <c r="B759" s="9"/>
      <c r="C759" s="1"/>
      <c r="D759" s="1"/>
      <c r="E759" s="1"/>
      <c r="F759" s="10"/>
      <c r="G759" s="8" t="str">
        <f>IF(TRIM(D759)="","",IFERROR(INDEX('Student Master'!W:W,MATCH(D759,'Student Master'!B:B,0)),"0"))</f>
        <v/>
      </c>
      <c r="H759" s="11" t="str">
        <f t="shared" si="13"/>
        <v/>
      </c>
      <c r="I759" s="10"/>
      <c r="J759" s="1" t="str">
        <f>IF(TRIM(D759)="","",IFERROR(INDEX('Student Master'!C:C,MATCH(D759,'Student Master'!B:B,0)),"0"))</f>
        <v/>
      </c>
      <c r="K759" s="1" t="str">
        <f>IF(TRIM(D759)="","",IFERROR(INDEX('Student Master'!D:D,MATCH(D759,'Student Master'!B:B,0)),"0"))</f>
        <v/>
      </c>
      <c r="L759" s="1" t="str">
        <f>IF(TRIM(D759)="","",IFERROR(INDEX('Student Master'!H:H,MATCH(D759,'Student Master'!B:B,0)),"0"))</f>
        <v/>
      </c>
      <c r="M759" s="1" t="str">
        <f>IF(TRIM(D759)="","",IFERROR(INDEX('Student Master'!N:N,MATCH(D759,'Student Master'!B:B,0)),"0"))</f>
        <v/>
      </c>
      <c r="N759" s="1" t="str">
        <f>IF(TRIM(D759)="","",IFERROR(INDEX('Student Master'!L:L,MATCH(D759,'Student Master'!B:B,0)),"0"))</f>
        <v/>
      </c>
    </row>
    <row r="760" spans="1:14" x14ac:dyDescent="0.35">
      <c r="A760" s="1">
        <v>759</v>
      </c>
      <c r="B760" s="9"/>
      <c r="C760" s="1"/>
      <c r="D760" s="1"/>
      <c r="E760" s="1"/>
      <c r="F760" s="10"/>
      <c r="G760" s="8" t="str">
        <f>IF(TRIM(D760)="","",IFERROR(INDEX('Student Master'!W:W,MATCH(D760,'Student Master'!B:B,0)),"0"))</f>
        <v/>
      </c>
      <c r="H760" s="11" t="str">
        <f t="shared" si="13"/>
        <v/>
      </c>
      <c r="I760" s="10"/>
      <c r="J760" s="1" t="str">
        <f>IF(TRIM(D760)="","",IFERROR(INDEX('Student Master'!C:C,MATCH(D760,'Student Master'!B:B,0)),"0"))</f>
        <v/>
      </c>
      <c r="K760" s="1" t="str">
        <f>IF(TRIM(D760)="","",IFERROR(INDEX('Student Master'!D:D,MATCH(D760,'Student Master'!B:B,0)),"0"))</f>
        <v/>
      </c>
      <c r="L760" s="1" t="str">
        <f>IF(TRIM(D760)="","",IFERROR(INDEX('Student Master'!H:H,MATCH(D760,'Student Master'!B:B,0)),"0"))</f>
        <v/>
      </c>
      <c r="M760" s="1" t="str">
        <f>IF(TRIM(D760)="","",IFERROR(INDEX('Student Master'!N:N,MATCH(D760,'Student Master'!B:B,0)),"0"))</f>
        <v/>
      </c>
      <c r="N760" s="1" t="str">
        <f>IF(TRIM(D760)="","",IFERROR(INDEX('Student Master'!L:L,MATCH(D760,'Student Master'!B:B,0)),"0"))</f>
        <v/>
      </c>
    </row>
    <row r="761" spans="1:14" x14ac:dyDescent="0.35">
      <c r="A761" s="1">
        <v>760</v>
      </c>
      <c r="B761" s="9"/>
      <c r="C761" s="1"/>
      <c r="D761" s="1"/>
      <c r="E761" s="1"/>
      <c r="F761" s="10"/>
      <c r="G761" s="8" t="str">
        <f>IF(TRIM(D761)="","",IFERROR(INDEX('Student Master'!W:W,MATCH(D761,'Student Master'!B:B,0)),"0"))</f>
        <v/>
      </c>
      <c r="H761" s="11" t="str">
        <f t="shared" si="13"/>
        <v/>
      </c>
      <c r="I761" s="10"/>
      <c r="J761" s="1" t="str">
        <f>IF(TRIM(D761)="","",IFERROR(INDEX('Student Master'!C:C,MATCH(D761,'Student Master'!B:B,0)),"0"))</f>
        <v/>
      </c>
      <c r="K761" s="1" t="str">
        <f>IF(TRIM(D761)="","",IFERROR(INDEX('Student Master'!D:D,MATCH(D761,'Student Master'!B:B,0)),"0"))</f>
        <v/>
      </c>
      <c r="L761" s="1" t="str">
        <f>IF(TRIM(D761)="","",IFERROR(INDEX('Student Master'!H:H,MATCH(D761,'Student Master'!B:B,0)),"0"))</f>
        <v/>
      </c>
      <c r="M761" s="1" t="str">
        <f>IF(TRIM(D761)="","",IFERROR(INDEX('Student Master'!N:N,MATCH(D761,'Student Master'!B:B,0)),"0"))</f>
        <v/>
      </c>
      <c r="N761" s="1" t="str">
        <f>IF(TRIM(D761)="","",IFERROR(INDEX('Student Master'!L:L,MATCH(D761,'Student Master'!B:B,0)),"0"))</f>
        <v/>
      </c>
    </row>
    <row r="762" spans="1:14" x14ac:dyDescent="0.35">
      <c r="A762" s="1">
        <v>761</v>
      </c>
      <c r="B762" s="9"/>
      <c r="C762" s="1"/>
      <c r="D762" s="1"/>
      <c r="E762" s="1"/>
      <c r="F762" s="10"/>
      <c r="G762" s="8" t="str">
        <f>IF(TRIM(D762)="","",IFERROR(INDEX('Student Master'!W:W,MATCH(D762,'Student Master'!B:B,0)),"0"))</f>
        <v/>
      </c>
      <c r="H762" s="11" t="str">
        <f t="shared" si="13"/>
        <v/>
      </c>
      <c r="I762" s="10"/>
      <c r="J762" s="1" t="str">
        <f>IF(TRIM(D762)="","",IFERROR(INDEX('Student Master'!C:C,MATCH(D762,'Student Master'!B:B,0)),"0"))</f>
        <v/>
      </c>
      <c r="K762" s="1" t="str">
        <f>IF(TRIM(D762)="","",IFERROR(INDEX('Student Master'!D:D,MATCH(D762,'Student Master'!B:B,0)),"0"))</f>
        <v/>
      </c>
      <c r="L762" s="1" t="str">
        <f>IF(TRIM(D762)="","",IFERROR(INDEX('Student Master'!H:H,MATCH(D762,'Student Master'!B:B,0)),"0"))</f>
        <v/>
      </c>
      <c r="M762" s="1" t="str">
        <f>IF(TRIM(D762)="","",IFERROR(INDEX('Student Master'!N:N,MATCH(D762,'Student Master'!B:B,0)),"0"))</f>
        <v/>
      </c>
      <c r="N762" s="1" t="str">
        <f>IF(TRIM(D762)="","",IFERROR(INDEX('Student Master'!L:L,MATCH(D762,'Student Master'!B:B,0)),"0"))</f>
        <v/>
      </c>
    </row>
    <row r="763" spans="1:14" x14ac:dyDescent="0.35">
      <c r="A763" s="1">
        <v>762</v>
      </c>
      <c r="B763" s="9"/>
      <c r="C763" s="1"/>
      <c r="D763" s="1"/>
      <c r="E763" s="1"/>
      <c r="F763" s="10"/>
      <c r="G763" s="8" t="str">
        <f>IF(TRIM(D763)="","",IFERROR(INDEX('Student Master'!W:W,MATCH(D763,'Student Master'!B:B,0)),"0"))</f>
        <v/>
      </c>
      <c r="H763" s="11" t="str">
        <f t="shared" si="13"/>
        <v/>
      </c>
      <c r="I763" s="10"/>
      <c r="J763" s="1" t="str">
        <f>IF(TRIM(D763)="","",IFERROR(INDEX('Student Master'!C:C,MATCH(D763,'Student Master'!B:B,0)),"0"))</f>
        <v/>
      </c>
      <c r="K763" s="1" t="str">
        <f>IF(TRIM(D763)="","",IFERROR(INDEX('Student Master'!D:D,MATCH(D763,'Student Master'!B:B,0)),"0"))</f>
        <v/>
      </c>
      <c r="L763" s="1" t="str">
        <f>IF(TRIM(D763)="","",IFERROR(INDEX('Student Master'!H:H,MATCH(D763,'Student Master'!B:B,0)),"0"))</f>
        <v/>
      </c>
      <c r="M763" s="1" t="str">
        <f>IF(TRIM(D763)="","",IFERROR(INDEX('Student Master'!N:N,MATCH(D763,'Student Master'!B:B,0)),"0"))</f>
        <v/>
      </c>
      <c r="N763" s="1" t="str">
        <f>IF(TRIM(D763)="","",IFERROR(INDEX('Student Master'!L:L,MATCH(D763,'Student Master'!B:B,0)),"0"))</f>
        <v/>
      </c>
    </row>
    <row r="764" spans="1:14" x14ac:dyDescent="0.35">
      <c r="A764" s="1">
        <v>763</v>
      </c>
      <c r="B764" s="9"/>
      <c r="C764" s="1"/>
      <c r="D764" s="1"/>
      <c r="E764" s="1"/>
      <c r="F764" s="10"/>
      <c r="G764" s="8" t="str">
        <f>IF(TRIM(D764)="","",IFERROR(INDEX('Student Master'!W:W,MATCH(D764,'Student Master'!B:B,0)),"0"))</f>
        <v/>
      </c>
      <c r="H764" s="11" t="str">
        <f t="shared" si="13"/>
        <v/>
      </c>
      <c r="I764" s="10"/>
      <c r="J764" s="1" t="str">
        <f>IF(TRIM(D764)="","",IFERROR(INDEX('Student Master'!C:C,MATCH(D764,'Student Master'!B:B,0)),"0"))</f>
        <v/>
      </c>
      <c r="K764" s="1" t="str">
        <f>IF(TRIM(D764)="","",IFERROR(INDEX('Student Master'!D:D,MATCH(D764,'Student Master'!B:B,0)),"0"))</f>
        <v/>
      </c>
      <c r="L764" s="1" t="str">
        <f>IF(TRIM(D764)="","",IFERROR(INDEX('Student Master'!H:H,MATCH(D764,'Student Master'!B:B,0)),"0"))</f>
        <v/>
      </c>
      <c r="M764" s="1" t="str">
        <f>IF(TRIM(D764)="","",IFERROR(INDEX('Student Master'!N:N,MATCH(D764,'Student Master'!B:B,0)),"0"))</f>
        <v/>
      </c>
      <c r="N764" s="1" t="str">
        <f>IF(TRIM(D764)="","",IFERROR(INDEX('Student Master'!L:L,MATCH(D764,'Student Master'!B:B,0)),"0"))</f>
        <v/>
      </c>
    </row>
    <row r="765" spans="1:14" x14ac:dyDescent="0.35">
      <c r="A765" s="1">
        <v>764</v>
      </c>
      <c r="B765" s="9"/>
      <c r="C765" s="1"/>
      <c r="D765" s="1"/>
      <c r="E765" s="1"/>
      <c r="F765" s="10"/>
      <c r="G765" s="8" t="str">
        <f>IF(TRIM(D765)="","",IFERROR(INDEX('Student Master'!W:W,MATCH(D765,'Student Master'!B:B,0)),"0"))</f>
        <v/>
      </c>
      <c r="H765" s="11" t="str">
        <f t="shared" si="13"/>
        <v/>
      </c>
      <c r="I765" s="10"/>
      <c r="J765" s="1" t="str">
        <f>IF(TRIM(D765)="","",IFERROR(INDEX('Student Master'!C:C,MATCH(D765,'Student Master'!B:B,0)),"0"))</f>
        <v/>
      </c>
      <c r="K765" s="1" t="str">
        <f>IF(TRIM(D765)="","",IFERROR(INDEX('Student Master'!D:D,MATCH(D765,'Student Master'!B:B,0)),"0"))</f>
        <v/>
      </c>
      <c r="L765" s="1" t="str">
        <f>IF(TRIM(D765)="","",IFERROR(INDEX('Student Master'!H:H,MATCH(D765,'Student Master'!B:B,0)),"0"))</f>
        <v/>
      </c>
      <c r="M765" s="1" t="str">
        <f>IF(TRIM(D765)="","",IFERROR(INDEX('Student Master'!N:N,MATCH(D765,'Student Master'!B:B,0)),"0"))</f>
        <v/>
      </c>
      <c r="N765" s="1" t="str">
        <f>IF(TRIM(D765)="","",IFERROR(INDEX('Student Master'!L:L,MATCH(D765,'Student Master'!B:B,0)),"0"))</f>
        <v/>
      </c>
    </row>
    <row r="766" spans="1:14" x14ac:dyDescent="0.35">
      <c r="A766" s="1">
        <v>765</v>
      </c>
      <c r="B766" s="9"/>
      <c r="C766" s="1"/>
      <c r="D766" s="1"/>
      <c r="E766" s="1"/>
      <c r="F766" s="10"/>
      <c r="G766" s="8" t="str">
        <f>IF(TRIM(D766)="","",IFERROR(INDEX('Student Master'!W:W,MATCH(D766,'Student Master'!B:B,0)),"0"))</f>
        <v/>
      </c>
      <c r="H766" s="11" t="str">
        <f t="shared" si="13"/>
        <v/>
      </c>
      <c r="I766" s="10"/>
      <c r="J766" s="1" t="str">
        <f>IF(TRIM(D766)="","",IFERROR(INDEX('Student Master'!C:C,MATCH(D766,'Student Master'!B:B,0)),"0"))</f>
        <v/>
      </c>
      <c r="K766" s="1" t="str">
        <f>IF(TRIM(D766)="","",IFERROR(INDEX('Student Master'!D:D,MATCH(D766,'Student Master'!B:B,0)),"0"))</f>
        <v/>
      </c>
      <c r="L766" s="1" t="str">
        <f>IF(TRIM(D766)="","",IFERROR(INDEX('Student Master'!H:H,MATCH(D766,'Student Master'!B:B,0)),"0"))</f>
        <v/>
      </c>
      <c r="M766" s="1" t="str">
        <f>IF(TRIM(D766)="","",IFERROR(INDEX('Student Master'!N:N,MATCH(D766,'Student Master'!B:B,0)),"0"))</f>
        <v/>
      </c>
      <c r="N766" s="1" t="str">
        <f>IF(TRIM(D766)="","",IFERROR(INDEX('Student Master'!L:L,MATCH(D766,'Student Master'!B:B,0)),"0"))</f>
        <v/>
      </c>
    </row>
    <row r="767" spans="1:14" x14ac:dyDescent="0.35">
      <c r="A767" s="1">
        <v>766</v>
      </c>
      <c r="B767" s="9"/>
      <c r="C767" s="1"/>
      <c r="D767" s="1"/>
      <c r="E767" s="1"/>
      <c r="F767" s="10"/>
      <c r="G767" s="8" t="str">
        <f>IF(TRIM(D767)="","",IFERROR(INDEX('Student Master'!W:W,MATCH(D767,'Student Master'!B:B,0)),"0"))</f>
        <v/>
      </c>
      <c r="H767" s="11" t="str">
        <f t="shared" si="13"/>
        <v/>
      </c>
      <c r="I767" s="10"/>
      <c r="J767" s="1" t="str">
        <f>IF(TRIM(D767)="","",IFERROR(INDEX('Student Master'!C:C,MATCH(D767,'Student Master'!B:B,0)),"0"))</f>
        <v/>
      </c>
      <c r="K767" s="1" t="str">
        <f>IF(TRIM(D767)="","",IFERROR(INDEX('Student Master'!D:D,MATCH(D767,'Student Master'!B:B,0)),"0"))</f>
        <v/>
      </c>
      <c r="L767" s="1" t="str">
        <f>IF(TRIM(D767)="","",IFERROR(INDEX('Student Master'!H:H,MATCH(D767,'Student Master'!B:B,0)),"0"))</f>
        <v/>
      </c>
      <c r="M767" s="1" t="str">
        <f>IF(TRIM(D767)="","",IFERROR(INDEX('Student Master'!N:N,MATCH(D767,'Student Master'!B:B,0)),"0"))</f>
        <v/>
      </c>
      <c r="N767" s="1" t="str">
        <f>IF(TRIM(D767)="","",IFERROR(INDEX('Student Master'!L:L,MATCH(D767,'Student Master'!B:B,0)),"0"))</f>
        <v/>
      </c>
    </row>
    <row r="768" spans="1:14" x14ac:dyDescent="0.35">
      <c r="A768" s="1">
        <v>767</v>
      </c>
      <c r="B768" s="9"/>
      <c r="C768" s="1"/>
      <c r="D768" s="1"/>
      <c r="E768" s="1"/>
      <c r="F768" s="10"/>
      <c r="G768" s="8" t="str">
        <f>IF(TRIM(D768)="","",IFERROR(INDEX('Student Master'!W:W,MATCH(D768,'Student Master'!B:B,0)),"0"))</f>
        <v/>
      </c>
      <c r="H768" s="11" t="str">
        <f t="shared" si="13"/>
        <v/>
      </c>
      <c r="I768" s="10"/>
      <c r="J768" s="1" t="str">
        <f>IF(TRIM(D768)="","",IFERROR(INDEX('Student Master'!C:C,MATCH(D768,'Student Master'!B:B,0)),"0"))</f>
        <v/>
      </c>
      <c r="K768" s="1" t="str">
        <f>IF(TRIM(D768)="","",IFERROR(INDEX('Student Master'!D:D,MATCH(D768,'Student Master'!B:B,0)),"0"))</f>
        <v/>
      </c>
      <c r="L768" s="1" t="str">
        <f>IF(TRIM(D768)="","",IFERROR(INDEX('Student Master'!H:H,MATCH(D768,'Student Master'!B:B,0)),"0"))</f>
        <v/>
      </c>
      <c r="M768" s="1" t="str">
        <f>IF(TRIM(D768)="","",IFERROR(INDEX('Student Master'!N:N,MATCH(D768,'Student Master'!B:B,0)),"0"))</f>
        <v/>
      </c>
      <c r="N768" s="1" t="str">
        <f>IF(TRIM(D768)="","",IFERROR(INDEX('Student Master'!L:L,MATCH(D768,'Student Master'!B:B,0)),"0"))</f>
        <v/>
      </c>
    </row>
    <row r="769" spans="1:14" x14ac:dyDescent="0.35">
      <c r="A769" s="1">
        <v>768</v>
      </c>
      <c r="B769" s="9"/>
      <c r="C769" s="1"/>
      <c r="D769" s="1"/>
      <c r="E769" s="1"/>
      <c r="F769" s="10"/>
      <c r="G769" s="8" t="str">
        <f>IF(TRIM(D769)="","",IFERROR(INDEX('Student Master'!W:W,MATCH(D769,'Student Master'!B:B,0)),"0"))</f>
        <v/>
      </c>
      <c r="H769" s="11" t="str">
        <f t="shared" si="13"/>
        <v/>
      </c>
      <c r="I769" s="10"/>
      <c r="J769" s="1" t="str">
        <f>IF(TRIM(D769)="","",IFERROR(INDEX('Student Master'!C:C,MATCH(D769,'Student Master'!B:B,0)),"0"))</f>
        <v/>
      </c>
      <c r="K769" s="1" t="str">
        <f>IF(TRIM(D769)="","",IFERROR(INDEX('Student Master'!D:D,MATCH(D769,'Student Master'!B:B,0)),"0"))</f>
        <v/>
      </c>
      <c r="L769" s="1" t="str">
        <f>IF(TRIM(D769)="","",IFERROR(INDEX('Student Master'!H:H,MATCH(D769,'Student Master'!B:B,0)),"0"))</f>
        <v/>
      </c>
      <c r="M769" s="1" t="str">
        <f>IF(TRIM(D769)="","",IFERROR(INDEX('Student Master'!N:N,MATCH(D769,'Student Master'!B:B,0)),"0"))</f>
        <v/>
      </c>
      <c r="N769" s="1" t="str">
        <f>IF(TRIM(D769)="","",IFERROR(INDEX('Student Master'!L:L,MATCH(D769,'Student Master'!B:B,0)),"0"))</f>
        <v/>
      </c>
    </row>
    <row r="770" spans="1:14" x14ac:dyDescent="0.35">
      <c r="A770" s="1">
        <v>769</v>
      </c>
      <c r="B770" s="9"/>
      <c r="C770" s="1"/>
      <c r="D770" s="1"/>
      <c r="E770" s="1"/>
      <c r="F770" s="10"/>
      <c r="G770" s="8" t="str">
        <f>IF(TRIM(D770)="","",IFERROR(INDEX('Student Master'!W:W,MATCH(D770,'Student Master'!B:B,0)),"0"))</f>
        <v/>
      </c>
      <c r="H770" s="11" t="str">
        <f t="shared" si="13"/>
        <v/>
      </c>
      <c r="I770" s="10"/>
      <c r="J770" s="1" t="str">
        <f>IF(TRIM(D770)="","",IFERROR(INDEX('Student Master'!C:C,MATCH(D770,'Student Master'!B:B,0)),"0"))</f>
        <v/>
      </c>
      <c r="K770" s="1" t="str">
        <f>IF(TRIM(D770)="","",IFERROR(INDEX('Student Master'!D:D,MATCH(D770,'Student Master'!B:B,0)),"0"))</f>
        <v/>
      </c>
      <c r="L770" s="1" t="str">
        <f>IF(TRIM(D770)="","",IFERROR(INDEX('Student Master'!H:H,MATCH(D770,'Student Master'!B:B,0)),"0"))</f>
        <v/>
      </c>
      <c r="M770" s="1" t="str">
        <f>IF(TRIM(D770)="","",IFERROR(INDEX('Student Master'!N:N,MATCH(D770,'Student Master'!B:B,0)),"0"))</f>
        <v/>
      </c>
      <c r="N770" s="1" t="str">
        <f>IF(TRIM(D770)="","",IFERROR(INDEX('Student Master'!L:L,MATCH(D770,'Student Master'!B:B,0)),"0"))</f>
        <v/>
      </c>
    </row>
    <row r="771" spans="1:14" x14ac:dyDescent="0.35">
      <c r="A771" s="1">
        <v>770</v>
      </c>
      <c r="B771" s="9"/>
      <c r="C771" s="1"/>
      <c r="D771" s="1"/>
      <c r="E771" s="1"/>
      <c r="F771" s="10"/>
      <c r="G771" s="8" t="str">
        <f>IF(TRIM(D771)="","",IFERROR(INDEX('Student Master'!W:W,MATCH(D771,'Student Master'!B:B,0)),"0"))</f>
        <v/>
      </c>
      <c r="H771" s="11" t="str">
        <f t="shared" si="13"/>
        <v/>
      </c>
      <c r="I771" s="10"/>
      <c r="J771" s="1" t="str">
        <f>IF(TRIM(D771)="","",IFERROR(INDEX('Student Master'!C:C,MATCH(D771,'Student Master'!B:B,0)),"0"))</f>
        <v/>
      </c>
      <c r="K771" s="1" t="str">
        <f>IF(TRIM(D771)="","",IFERROR(INDEX('Student Master'!D:D,MATCH(D771,'Student Master'!B:B,0)),"0"))</f>
        <v/>
      </c>
      <c r="L771" s="1" t="str">
        <f>IF(TRIM(D771)="","",IFERROR(INDEX('Student Master'!H:H,MATCH(D771,'Student Master'!B:B,0)),"0"))</f>
        <v/>
      </c>
      <c r="M771" s="1" t="str">
        <f>IF(TRIM(D771)="","",IFERROR(INDEX('Student Master'!N:N,MATCH(D771,'Student Master'!B:B,0)),"0"))</f>
        <v/>
      </c>
      <c r="N771" s="1" t="str">
        <f>IF(TRIM(D771)="","",IFERROR(INDEX('Student Master'!L:L,MATCH(D771,'Student Master'!B:B,0)),"0"))</f>
        <v/>
      </c>
    </row>
    <row r="772" spans="1:14" x14ac:dyDescent="0.35">
      <c r="A772" s="1">
        <v>771</v>
      </c>
      <c r="B772" s="9"/>
      <c r="C772" s="1"/>
      <c r="D772" s="1"/>
      <c r="E772" s="1"/>
      <c r="F772" s="10"/>
      <c r="G772" s="8" t="str">
        <f>IF(TRIM(D772)="","",IFERROR(INDEX('Student Master'!W:W,MATCH(D772,'Student Master'!B:B,0)),"0"))</f>
        <v/>
      </c>
      <c r="H772" s="11" t="str">
        <f t="shared" ref="H772:H835" si="14">IF(TRIM(D772)="","",E772/G772)</f>
        <v/>
      </c>
      <c r="I772" s="10"/>
      <c r="J772" s="1" t="str">
        <f>IF(TRIM(D772)="","",IFERROR(INDEX('Student Master'!C:C,MATCH(D772,'Student Master'!B:B,0)),"0"))</f>
        <v/>
      </c>
      <c r="K772" s="1" t="str">
        <f>IF(TRIM(D772)="","",IFERROR(INDEX('Student Master'!D:D,MATCH(D772,'Student Master'!B:B,0)),"0"))</f>
        <v/>
      </c>
      <c r="L772" s="1" t="str">
        <f>IF(TRIM(D772)="","",IFERROR(INDEX('Student Master'!H:H,MATCH(D772,'Student Master'!B:B,0)),"0"))</f>
        <v/>
      </c>
      <c r="M772" s="1" t="str">
        <f>IF(TRIM(D772)="","",IFERROR(INDEX('Student Master'!N:N,MATCH(D772,'Student Master'!B:B,0)),"0"))</f>
        <v/>
      </c>
      <c r="N772" s="1" t="str">
        <f>IF(TRIM(D772)="","",IFERROR(INDEX('Student Master'!L:L,MATCH(D772,'Student Master'!B:B,0)),"0"))</f>
        <v/>
      </c>
    </row>
    <row r="773" spans="1:14" x14ac:dyDescent="0.35">
      <c r="A773" s="1">
        <v>772</v>
      </c>
      <c r="B773" s="9"/>
      <c r="C773" s="1"/>
      <c r="D773" s="1"/>
      <c r="E773" s="1"/>
      <c r="F773" s="10"/>
      <c r="G773" s="8" t="str">
        <f>IF(TRIM(D773)="","",IFERROR(INDEX('Student Master'!W:W,MATCH(D773,'Student Master'!B:B,0)),"0"))</f>
        <v/>
      </c>
      <c r="H773" s="11" t="str">
        <f t="shared" si="14"/>
        <v/>
      </c>
      <c r="I773" s="10"/>
      <c r="J773" s="1" t="str">
        <f>IF(TRIM(D773)="","",IFERROR(INDEX('Student Master'!C:C,MATCH(D773,'Student Master'!B:B,0)),"0"))</f>
        <v/>
      </c>
      <c r="K773" s="1" t="str">
        <f>IF(TRIM(D773)="","",IFERROR(INDEX('Student Master'!D:D,MATCH(D773,'Student Master'!B:B,0)),"0"))</f>
        <v/>
      </c>
      <c r="L773" s="1" t="str">
        <f>IF(TRIM(D773)="","",IFERROR(INDEX('Student Master'!H:H,MATCH(D773,'Student Master'!B:B,0)),"0"))</f>
        <v/>
      </c>
      <c r="M773" s="1" t="str">
        <f>IF(TRIM(D773)="","",IFERROR(INDEX('Student Master'!N:N,MATCH(D773,'Student Master'!B:B,0)),"0"))</f>
        <v/>
      </c>
      <c r="N773" s="1" t="str">
        <f>IF(TRIM(D773)="","",IFERROR(INDEX('Student Master'!L:L,MATCH(D773,'Student Master'!B:B,0)),"0"))</f>
        <v/>
      </c>
    </row>
    <row r="774" spans="1:14" x14ac:dyDescent="0.35">
      <c r="A774" s="1">
        <v>773</v>
      </c>
      <c r="B774" s="9"/>
      <c r="C774" s="1"/>
      <c r="D774" s="1"/>
      <c r="E774" s="1"/>
      <c r="F774" s="10"/>
      <c r="G774" s="8" t="str">
        <f>IF(TRIM(D774)="","",IFERROR(INDEX('Student Master'!W:W,MATCH(D774,'Student Master'!B:B,0)),"0"))</f>
        <v/>
      </c>
      <c r="H774" s="11" t="str">
        <f t="shared" si="14"/>
        <v/>
      </c>
      <c r="I774" s="10"/>
      <c r="J774" s="1" t="str">
        <f>IF(TRIM(D774)="","",IFERROR(INDEX('Student Master'!C:C,MATCH(D774,'Student Master'!B:B,0)),"0"))</f>
        <v/>
      </c>
      <c r="K774" s="1" t="str">
        <f>IF(TRIM(D774)="","",IFERROR(INDEX('Student Master'!D:D,MATCH(D774,'Student Master'!B:B,0)),"0"))</f>
        <v/>
      </c>
      <c r="L774" s="1" t="str">
        <f>IF(TRIM(D774)="","",IFERROR(INDEX('Student Master'!H:H,MATCH(D774,'Student Master'!B:B,0)),"0"))</f>
        <v/>
      </c>
      <c r="M774" s="1" t="str">
        <f>IF(TRIM(D774)="","",IFERROR(INDEX('Student Master'!N:N,MATCH(D774,'Student Master'!B:B,0)),"0"))</f>
        <v/>
      </c>
      <c r="N774" s="1" t="str">
        <f>IF(TRIM(D774)="","",IFERROR(INDEX('Student Master'!L:L,MATCH(D774,'Student Master'!B:B,0)),"0"))</f>
        <v/>
      </c>
    </row>
    <row r="775" spans="1:14" x14ac:dyDescent="0.35">
      <c r="A775" s="1">
        <v>774</v>
      </c>
      <c r="B775" s="9"/>
      <c r="C775" s="1"/>
      <c r="D775" s="1"/>
      <c r="E775" s="1"/>
      <c r="F775" s="10"/>
      <c r="G775" s="8" t="str">
        <f>IF(TRIM(D775)="","",IFERROR(INDEX('Student Master'!W:W,MATCH(D775,'Student Master'!B:B,0)),"0"))</f>
        <v/>
      </c>
      <c r="H775" s="11" t="str">
        <f t="shared" si="14"/>
        <v/>
      </c>
      <c r="I775" s="10"/>
      <c r="J775" s="1" t="str">
        <f>IF(TRIM(D775)="","",IFERROR(INDEX('Student Master'!C:C,MATCH(D775,'Student Master'!B:B,0)),"0"))</f>
        <v/>
      </c>
      <c r="K775" s="1" t="str">
        <f>IF(TRIM(D775)="","",IFERROR(INDEX('Student Master'!D:D,MATCH(D775,'Student Master'!B:B,0)),"0"))</f>
        <v/>
      </c>
      <c r="L775" s="1" t="str">
        <f>IF(TRIM(D775)="","",IFERROR(INDEX('Student Master'!H:H,MATCH(D775,'Student Master'!B:B,0)),"0"))</f>
        <v/>
      </c>
      <c r="M775" s="1" t="str">
        <f>IF(TRIM(D775)="","",IFERROR(INDEX('Student Master'!N:N,MATCH(D775,'Student Master'!B:B,0)),"0"))</f>
        <v/>
      </c>
      <c r="N775" s="1" t="str">
        <f>IF(TRIM(D775)="","",IFERROR(INDEX('Student Master'!L:L,MATCH(D775,'Student Master'!B:B,0)),"0"))</f>
        <v/>
      </c>
    </row>
    <row r="776" spans="1:14" x14ac:dyDescent="0.35">
      <c r="A776" s="1">
        <v>775</v>
      </c>
      <c r="B776" s="9"/>
      <c r="C776" s="1"/>
      <c r="D776" s="1"/>
      <c r="E776" s="1"/>
      <c r="F776" s="10"/>
      <c r="G776" s="8" t="str">
        <f>IF(TRIM(D776)="","",IFERROR(INDEX('Student Master'!W:W,MATCH(D776,'Student Master'!B:B,0)),"0"))</f>
        <v/>
      </c>
      <c r="H776" s="11" t="str">
        <f t="shared" si="14"/>
        <v/>
      </c>
      <c r="I776" s="10"/>
      <c r="J776" s="1" t="str">
        <f>IF(TRIM(D776)="","",IFERROR(INDEX('Student Master'!C:C,MATCH(D776,'Student Master'!B:B,0)),"0"))</f>
        <v/>
      </c>
      <c r="K776" s="1" t="str">
        <f>IF(TRIM(D776)="","",IFERROR(INDEX('Student Master'!D:D,MATCH(D776,'Student Master'!B:B,0)),"0"))</f>
        <v/>
      </c>
      <c r="L776" s="1" t="str">
        <f>IF(TRIM(D776)="","",IFERROR(INDEX('Student Master'!H:H,MATCH(D776,'Student Master'!B:B,0)),"0"))</f>
        <v/>
      </c>
      <c r="M776" s="1" t="str">
        <f>IF(TRIM(D776)="","",IFERROR(INDEX('Student Master'!N:N,MATCH(D776,'Student Master'!B:B,0)),"0"))</f>
        <v/>
      </c>
      <c r="N776" s="1" t="str">
        <f>IF(TRIM(D776)="","",IFERROR(INDEX('Student Master'!L:L,MATCH(D776,'Student Master'!B:B,0)),"0"))</f>
        <v/>
      </c>
    </row>
    <row r="777" spans="1:14" x14ac:dyDescent="0.35">
      <c r="A777" s="1">
        <v>776</v>
      </c>
      <c r="B777" s="9"/>
      <c r="C777" s="1"/>
      <c r="D777" s="1"/>
      <c r="E777" s="1"/>
      <c r="F777" s="10"/>
      <c r="G777" s="8" t="str">
        <f>IF(TRIM(D777)="","",IFERROR(INDEX('Student Master'!W:W,MATCH(D777,'Student Master'!B:B,0)),"0"))</f>
        <v/>
      </c>
      <c r="H777" s="11" t="str">
        <f t="shared" si="14"/>
        <v/>
      </c>
      <c r="I777" s="10"/>
      <c r="J777" s="1" t="str">
        <f>IF(TRIM(D777)="","",IFERROR(INDEX('Student Master'!C:C,MATCH(D777,'Student Master'!B:B,0)),"0"))</f>
        <v/>
      </c>
      <c r="K777" s="1" t="str">
        <f>IF(TRIM(D777)="","",IFERROR(INDEX('Student Master'!D:D,MATCH(D777,'Student Master'!B:B,0)),"0"))</f>
        <v/>
      </c>
      <c r="L777" s="1" t="str">
        <f>IF(TRIM(D777)="","",IFERROR(INDEX('Student Master'!H:H,MATCH(D777,'Student Master'!B:B,0)),"0"))</f>
        <v/>
      </c>
      <c r="M777" s="1" t="str">
        <f>IF(TRIM(D777)="","",IFERROR(INDEX('Student Master'!N:N,MATCH(D777,'Student Master'!B:B,0)),"0"))</f>
        <v/>
      </c>
      <c r="N777" s="1" t="str">
        <f>IF(TRIM(D777)="","",IFERROR(INDEX('Student Master'!L:L,MATCH(D777,'Student Master'!B:B,0)),"0"))</f>
        <v/>
      </c>
    </row>
    <row r="778" spans="1:14" x14ac:dyDescent="0.35">
      <c r="A778" s="1">
        <v>777</v>
      </c>
      <c r="B778" s="9"/>
      <c r="C778" s="1"/>
      <c r="D778" s="1"/>
      <c r="E778" s="1"/>
      <c r="F778" s="10"/>
      <c r="G778" s="8" t="str">
        <f>IF(TRIM(D778)="","",IFERROR(INDEX('Student Master'!W:W,MATCH(D778,'Student Master'!B:B,0)),"0"))</f>
        <v/>
      </c>
      <c r="H778" s="11" t="str">
        <f t="shared" si="14"/>
        <v/>
      </c>
      <c r="I778" s="10"/>
      <c r="J778" s="1" t="str">
        <f>IF(TRIM(D778)="","",IFERROR(INDEX('Student Master'!C:C,MATCH(D778,'Student Master'!B:B,0)),"0"))</f>
        <v/>
      </c>
      <c r="K778" s="1" t="str">
        <f>IF(TRIM(D778)="","",IFERROR(INDEX('Student Master'!D:D,MATCH(D778,'Student Master'!B:B,0)),"0"))</f>
        <v/>
      </c>
      <c r="L778" s="1" t="str">
        <f>IF(TRIM(D778)="","",IFERROR(INDEX('Student Master'!H:H,MATCH(D778,'Student Master'!B:B,0)),"0"))</f>
        <v/>
      </c>
      <c r="M778" s="1" t="str">
        <f>IF(TRIM(D778)="","",IFERROR(INDEX('Student Master'!N:N,MATCH(D778,'Student Master'!B:B,0)),"0"))</f>
        <v/>
      </c>
      <c r="N778" s="1" t="str">
        <f>IF(TRIM(D778)="","",IFERROR(INDEX('Student Master'!L:L,MATCH(D778,'Student Master'!B:B,0)),"0"))</f>
        <v/>
      </c>
    </row>
    <row r="779" spans="1:14" x14ac:dyDescent="0.35">
      <c r="A779" s="1">
        <v>778</v>
      </c>
      <c r="B779" s="9"/>
      <c r="C779" s="1"/>
      <c r="D779" s="1"/>
      <c r="E779" s="1"/>
      <c r="F779" s="10"/>
      <c r="G779" s="8" t="str">
        <f>IF(TRIM(D779)="","",IFERROR(INDEX('Student Master'!W:W,MATCH(D779,'Student Master'!B:B,0)),"0"))</f>
        <v/>
      </c>
      <c r="H779" s="11" t="str">
        <f t="shared" si="14"/>
        <v/>
      </c>
      <c r="I779" s="10"/>
      <c r="J779" s="1" t="str">
        <f>IF(TRIM(D779)="","",IFERROR(INDEX('Student Master'!C:C,MATCH(D779,'Student Master'!B:B,0)),"0"))</f>
        <v/>
      </c>
      <c r="K779" s="1" t="str">
        <f>IF(TRIM(D779)="","",IFERROR(INDEX('Student Master'!D:D,MATCH(D779,'Student Master'!B:B,0)),"0"))</f>
        <v/>
      </c>
      <c r="L779" s="1" t="str">
        <f>IF(TRIM(D779)="","",IFERROR(INDEX('Student Master'!H:H,MATCH(D779,'Student Master'!B:B,0)),"0"))</f>
        <v/>
      </c>
      <c r="M779" s="1" t="str">
        <f>IF(TRIM(D779)="","",IFERROR(INDEX('Student Master'!N:N,MATCH(D779,'Student Master'!B:B,0)),"0"))</f>
        <v/>
      </c>
      <c r="N779" s="1" t="str">
        <f>IF(TRIM(D779)="","",IFERROR(INDEX('Student Master'!L:L,MATCH(D779,'Student Master'!B:B,0)),"0"))</f>
        <v/>
      </c>
    </row>
    <row r="780" spans="1:14" x14ac:dyDescent="0.35">
      <c r="A780" s="1">
        <v>779</v>
      </c>
      <c r="B780" s="9"/>
      <c r="C780" s="1"/>
      <c r="D780" s="1"/>
      <c r="E780" s="1"/>
      <c r="F780" s="10"/>
      <c r="G780" s="8" t="str">
        <f>IF(TRIM(D780)="","",IFERROR(INDEX('Student Master'!W:W,MATCH(D780,'Student Master'!B:B,0)),"0"))</f>
        <v/>
      </c>
      <c r="H780" s="11" t="str">
        <f t="shared" si="14"/>
        <v/>
      </c>
      <c r="I780" s="10"/>
      <c r="J780" s="1" t="str">
        <f>IF(TRIM(D780)="","",IFERROR(INDEX('Student Master'!C:C,MATCH(D780,'Student Master'!B:B,0)),"0"))</f>
        <v/>
      </c>
      <c r="K780" s="1" t="str">
        <f>IF(TRIM(D780)="","",IFERROR(INDEX('Student Master'!D:D,MATCH(D780,'Student Master'!B:B,0)),"0"))</f>
        <v/>
      </c>
      <c r="L780" s="1" t="str">
        <f>IF(TRIM(D780)="","",IFERROR(INDEX('Student Master'!H:H,MATCH(D780,'Student Master'!B:B,0)),"0"))</f>
        <v/>
      </c>
      <c r="M780" s="1" t="str">
        <f>IF(TRIM(D780)="","",IFERROR(INDEX('Student Master'!N:N,MATCH(D780,'Student Master'!B:B,0)),"0"))</f>
        <v/>
      </c>
      <c r="N780" s="1" t="str">
        <f>IF(TRIM(D780)="","",IFERROR(INDEX('Student Master'!L:L,MATCH(D780,'Student Master'!B:B,0)),"0"))</f>
        <v/>
      </c>
    </row>
    <row r="781" spans="1:14" x14ac:dyDescent="0.35">
      <c r="A781" s="1">
        <v>780</v>
      </c>
      <c r="B781" s="9"/>
      <c r="C781" s="1"/>
      <c r="D781" s="1"/>
      <c r="E781" s="1"/>
      <c r="F781" s="10"/>
      <c r="G781" s="8" t="str">
        <f>IF(TRIM(D781)="","",IFERROR(INDEX('Student Master'!W:W,MATCH(D781,'Student Master'!B:B,0)),"0"))</f>
        <v/>
      </c>
      <c r="H781" s="11" t="str">
        <f t="shared" si="14"/>
        <v/>
      </c>
      <c r="I781" s="10"/>
      <c r="J781" s="1" t="str">
        <f>IF(TRIM(D781)="","",IFERROR(INDEX('Student Master'!C:C,MATCH(D781,'Student Master'!B:B,0)),"0"))</f>
        <v/>
      </c>
      <c r="K781" s="1" t="str">
        <f>IF(TRIM(D781)="","",IFERROR(INDEX('Student Master'!D:D,MATCH(D781,'Student Master'!B:B,0)),"0"))</f>
        <v/>
      </c>
      <c r="L781" s="1" t="str">
        <f>IF(TRIM(D781)="","",IFERROR(INDEX('Student Master'!H:H,MATCH(D781,'Student Master'!B:B,0)),"0"))</f>
        <v/>
      </c>
      <c r="M781" s="1" t="str">
        <f>IF(TRIM(D781)="","",IFERROR(INDEX('Student Master'!N:N,MATCH(D781,'Student Master'!B:B,0)),"0"))</f>
        <v/>
      </c>
      <c r="N781" s="1" t="str">
        <f>IF(TRIM(D781)="","",IFERROR(INDEX('Student Master'!L:L,MATCH(D781,'Student Master'!B:B,0)),"0"))</f>
        <v/>
      </c>
    </row>
    <row r="782" spans="1:14" x14ac:dyDescent="0.35">
      <c r="A782" s="1">
        <v>781</v>
      </c>
      <c r="B782" s="9"/>
      <c r="C782" s="1"/>
      <c r="D782" s="1"/>
      <c r="E782" s="1"/>
      <c r="F782" s="10"/>
      <c r="G782" s="8" t="str">
        <f>IF(TRIM(D782)="","",IFERROR(INDEX('Student Master'!W:W,MATCH(D782,'Student Master'!B:B,0)),"0"))</f>
        <v/>
      </c>
      <c r="H782" s="11" t="str">
        <f t="shared" si="14"/>
        <v/>
      </c>
      <c r="I782" s="10"/>
      <c r="J782" s="1" t="str">
        <f>IF(TRIM(D782)="","",IFERROR(INDEX('Student Master'!C:C,MATCH(D782,'Student Master'!B:B,0)),"0"))</f>
        <v/>
      </c>
      <c r="K782" s="1" t="str">
        <f>IF(TRIM(D782)="","",IFERROR(INDEX('Student Master'!D:D,MATCH(D782,'Student Master'!B:B,0)),"0"))</f>
        <v/>
      </c>
      <c r="L782" s="1" t="str">
        <f>IF(TRIM(D782)="","",IFERROR(INDEX('Student Master'!H:H,MATCH(D782,'Student Master'!B:B,0)),"0"))</f>
        <v/>
      </c>
      <c r="M782" s="1" t="str">
        <f>IF(TRIM(D782)="","",IFERROR(INDEX('Student Master'!N:N,MATCH(D782,'Student Master'!B:B,0)),"0"))</f>
        <v/>
      </c>
      <c r="N782" s="1" t="str">
        <f>IF(TRIM(D782)="","",IFERROR(INDEX('Student Master'!L:L,MATCH(D782,'Student Master'!B:B,0)),"0"))</f>
        <v/>
      </c>
    </row>
    <row r="783" spans="1:14" x14ac:dyDescent="0.35">
      <c r="A783" s="1">
        <v>782</v>
      </c>
      <c r="B783" s="9"/>
      <c r="C783" s="1"/>
      <c r="D783" s="1"/>
      <c r="E783" s="1"/>
      <c r="F783" s="10"/>
      <c r="G783" s="8" t="str">
        <f>IF(TRIM(D783)="","",IFERROR(INDEX('Student Master'!W:W,MATCH(D783,'Student Master'!B:B,0)),"0"))</f>
        <v/>
      </c>
      <c r="H783" s="11" t="str">
        <f t="shared" si="14"/>
        <v/>
      </c>
      <c r="I783" s="10"/>
      <c r="J783" s="1" t="str">
        <f>IF(TRIM(D783)="","",IFERROR(INDEX('Student Master'!C:C,MATCH(D783,'Student Master'!B:B,0)),"0"))</f>
        <v/>
      </c>
      <c r="K783" s="1" t="str">
        <f>IF(TRIM(D783)="","",IFERROR(INDEX('Student Master'!D:D,MATCH(D783,'Student Master'!B:B,0)),"0"))</f>
        <v/>
      </c>
      <c r="L783" s="1" t="str">
        <f>IF(TRIM(D783)="","",IFERROR(INDEX('Student Master'!H:H,MATCH(D783,'Student Master'!B:B,0)),"0"))</f>
        <v/>
      </c>
      <c r="M783" s="1" t="str">
        <f>IF(TRIM(D783)="","",IFERROR(INDEX('Student Master'!N:N,MATCH(D783,'Student Master'!B:B,0)),"0"))</f>
        <v/>
      </c>
      <c r="N783" s="1" t="str">
        <f>IF(TRIM(D783)="","",IFERROR(INDEX('Student Master'!L:L,MATCH(D783,'Student Master'!B:B,0)),"0"))</f>
        <v/>
      </c>
    </row>
    <row r="784" spans="1:14" x14ac:dyDescent="0.35">
      <c r="A784" s="1">
        <v>783</v>
      </c>
      <c r="B784" s="9"/>
      <c r="C784" s="1"/>
      <c r="D784" s="1"/>
      <c r="E784" s="1"/>
      <c r="F784" s="10"/>
      <c r="G784" s="8" t="str">
        <f>IF(TRIM(D784)="","",IFERROR(INDEX('Student Master'!W:W,MATCH(D784,'Student Master'!B:B,0)),"0"))</f>
        <v/>
      </c>
      <c r="H784" s="11" t="str">
        <f t="shared" si="14"/>
        <v/>
      </c>
      <c r="I784" s="10"/>
      <c r="J784" s="1" t="str">
        <f>IF(TRIM(D784)="","",IFERROR(INDEX('Student Master'!C:C,MATCH(D784,'Student Master'!B:B,0)),"0"))</f>
        <v/>
      </c>
      <c r="K784" s="1" t="str">
        <f>IF(TRIM(D784)="","",IFERROR(INDEX('Student Master'!D:D,MATCH(D784,'Student Master'!B:B,0)),"0"))</f>
        <v/>
      </c>
      <c r="L784" s="1" t="str">
        <f>IF(TRIM(D784)="","",IFERROR(INDEX('Student Master'!H:H,MATCH(D784,'Student Master'!B:B,0)),"0"))</f>
        <v/>
      </c>
      <c r="M784" s="1" t="str">
        <f>IF(TRIM(D784)="","",IFERROR(INDEX('Student Master'!N:N,MATCH(D784,'Student Master'!B:B,0)),"0"))</f>
        <v/>
      </c>
      <c r="N784" s="1" t="str">
        <f>IF(TRIM(D784)="","",IFERROR(INDEX('Student Master'!L:L,MATCH(D784,'Student Master'!B:B,0)),"0"))</f>
        <v/>
      </c>
    </row>
    <row r="785" spans="1:14" x14ac:dyDescent="0.35">
      <c r="A785" s="1">
        <v>784</v>
      </c>
      <c r="B785" s="9"/>
      <c r="C785" s="1"/>
      <c r="D785" s="1"/>
      <c r="E785" s="1"/>
      <c r="F785" s="10"/>
      <c r="G785" s="8" t="str">
        <f>IF(TRIM(D785)="","",IFERROR(INDEX('Student Master'!W:W,MATCH(D785,'Student Master'!B:B,0)),"0"))</f>
        <v/>
      </c>
      <c r="H785" s="11" t="str">
        <f t="shared" si="14"/>
        <v/>
      </c>
      <c r="I785" s="10"/>
      <c r="J785" s="1" t="str">
        <f>IF(TRIM(D785)="","",IFERROR(INDEX('Student Master'!C:C,MATCH(D785,'Student Master'!B:B,0)),"0"))</f>
        <v/>
      </c>
      <c r="K785" s="1" t="str">
        <f>IF(TRIM(D785)="","",IFERROR(INDEX('Student Master'!D:D,MATCH(D785,'Student Master'!B:B,0)),"0"))</f>
        <v/>
      </c>
      <c r="L785" s="1" t="str">
        <f>IF(TRIM(D785)="","",IFERROR(INDEX('Student Master'!H:H,MATCH(D785,'Student Master'!B:B,0)),"0"))</f>
        <v/>
      </c>
      <c r="M785" s="1" t="str">
        <f>IF(TRIM(D785)="","",IFERROR(INDEX('Student Master'!N:N,MATCH(D785,'Student Master'!B:B,0)),"0"))</f>
        <v/>
      </c>
      <c r="N785" s="1" t="str">
        <f>IF(TRIM(D785)="","",IFERROR(INDEX('Student Master'!L:L,MATCH(D785,'Student Master'!B:B,0)),"0"))</f>
        <v/>
      </c>
    </row>
    <row r="786" spans="1:14" x14ac:dyDescent="0.35">
      <c r="A786" s="1">
        <v>785</v>
      </c>
      <c r="B786" s="9"/>
      <c r="C786" s="1"/>
      <c r="D786" s="1"/>
      <c r="E786" s="1"/>
      <c r="F786" s="10"/>
      <c r="G786" s="8" t="str">
        <f>IF(TRIM(D786)="","",IFERROR(INDEX('Student Master'!W:W,MATCH(D786,'Student Master'!B:B,0)),"0"))</f>
        <v/>
      </c>
      <c r="H786" s="11" t="str">
        <f t="shared" si="14"/>
        <v/>
      </c>
      <c r="I786" s="10"/>
      <c r="J786" s="1" t="str">
        <f>IF(TRIM(D786)="","",IFERROR(INDEX('Student Master'!C:C,MATCH(D786,'Student Master'!B:B,0)),"0"))</f>
        <v/>
      </c>
      <c r="K786" s="1" t="str">
        <f>IF(TRIM(D786)="","",IFERROR(INDEX('Student Master'!D:D,MATCH(D786,'Student Master'!B:B,0)),"0"))</f>
        <v/>
      </c>
      <c r="L786" s="1" t="str">
        <f>IF(TRIM(D786)="","",IFERROR(INDEX('Student Master'!H:H,MATCH(D786,'Student Master'!B:B,0)),"0"))</f>
        <v/>
      </c>
      <c r="M786" s="1" t="str">
        <f>IF(TRIM(D786)="","",IFERROR(INDEX('Student Master'!N:N,MATCH(D786,'Student Master'!B:B,0)),"0"))</f>
        <v/>
      </c>
      <c r="N786" s="1" t="str">
        <f>IF(TRIM(D786)="","",IFERROR(INDEX('Student Master'!L:L,MATCH(D786,'Student Master'!B:B,0)),"0"))</f>
        <v/>
      </c>
    </row>
    <row r="787" spans="1:14" x14ac:dyDescent="0.35">
      <c r="A787" s="1">
        <v>786</v>
      </c>
      <c r="B787" s="9"/>
      <c r="C787" s="1"/>
      <c r="D787" s="1"/>
      <c r="E787" s="1"/>
      <c r="F787" s="10"/>
      <c r="G787" s="8" t="str">
        <f>IF(TRIM(D787)="","",IFERROR(INDEX('Student Master'!W:W,MATCH(D787,'Student Master'!B:B,0)),"0"))</f>
        <v/>
      </c>
      <c r="H787" s="11" t="str">
        <f t="shared" si="14"/>
        <v/>
      </c>
      <c r="I787" s="10"/>
      <c r="J787" s="1" t="str">
        <f>IF(TRIM(D787)="","",IFERROR(INDEX('Student Master'!C:C,MATCH(D787,'Student Master'!B:B,0)),"0"))</f>
        <v/>
      </c>
      <c r="K787" s="1" t="str">
        <f>IF(TRIM(D787)="","",IFERROR(INDEX('Student Master'!D:D,MATCH(D787,'Student Master'!B:B,0)),"0"))</f>
        <v/>
      </c>
      <c r="L787" s="1" t="str">
        <f>IF(TRIM(D787)="","",IFERROR(INDEX('Student Master'!H:H,MATCH(D787,'Student Master'!B:B,0)),"0"))</f>
        <v/>
      </c>
      <c r="M787" s="1" t="str">
        <f>IF(TRIM(D787)="","",IFERROR(INDEX('Student Master'!N:N,MATCH(D787,'Student Master'!B:B,0)),"0"))</f>
        <v/>
      </c>
      <c r="N787" s="1" t="str">
        <f>IF(TRIM(D787)="","",IFERROR(INDEX('Student Master'!L:L,MATCH(D787,'Student Master'!B:B,0)),"0"))</f>
        <v/>
      </c>
    </row>
    <row r="788" spans="1:14" x14ac:dyDescent="0.35">
      <c r="A788" s="1">
        <v>787</v>
      </c>
      <c r="B788" s="9"/>
      <c r="C788" s="1"/>
      <c r="D788" s="1"/>
      <c r="E788" s="1"/>
      <c r="F788" s="10"/>
      <c r="G788" s="8" t="str">
        <f>IF(TRIM(D788)="","",IFERROR(INDEX('Student Master'!W:W,MATCH(D788,'Student Master'!B:B,0)),"0"))</f>
        <v/>
      </c>
      <c r="H788" s="11" t="str">
        <f t="shared" si="14"/>
        <v/>
      </c>
      <c r="I788" s="10"/>
      <c r="J788" s="1" t="str">
        <f>IF(TRIM(D788)="","",IFERROR(INDEX('Student Master'!C:C,MATCH(D788,'Student Master'!B:B,0)),"0"))</f>
        <v/>
      </c>
      <c r="K788" s="1" t="str">
        <f>IF(TRIM(D788)="","",IFERROR(INDEX('Student Master'!D:D,MATCH(D788,'Student Master'!B:B,0)),"0"))</f>
        <v/>
      </c>
      <c r="L788" s="1" t="str">
        <f>IF(TRIM(D788)="","",IFERROR(INDEX('Student Master'!H:H,MATCH(D788,'Student Master'!B:B,0)),"0"))</f>
        <v/>
      </c>
      <c r="M788" s="1" t="str">
        <f>IF(TRIM(D788)="","",IFERROR(INDEX('Student Master'!N:N,MATCH(D788,'Student Master'!B:B,0)),"0"))</f>
        <v/>
      </c>
      <c r="N788" s="1" t="str">
        <f>IF(TRIM(D788)="","",IFERROR(INDEX('Student Master'!L:L,MATCH(D788,'Student Master'!B:B,0)),"0"))</f>
        <v/>
      </c>
    </row>
    <row r="789" spans="1:14" x14ac:dyDescent="0.35">
      <c r="A789" s="1">
        <v>788</v>
      </c>
      <c r="B789" s="9"/>
      <c r="C789" s="1"/>
      <c r="D789" s="1"/>
      <c r="E789" s="1"/>
      <c r="F789" s="10"/>
      <c r="G789" s="8" t="str">
        <f>IF(TRIM(D789)="","",IFERROR(INDEX('Student Master'!W:W,MATCH(D789,'Student Master'!B:B,0)),"0"))</f>
        <v/>
      </c>
      <c r="H789" s="11" t="str">
        <f t="shared" si="14"/>
        <v/>
      </c>
      <c r="I789" s="10"/>
      <c r="J789" s="1" t="str">
        <f>IF(TRIM(D789)="","",IFERROR(INDEX('Student Master'!C:C,MATCH(D789,'Student Master'!B:B,0)),"0"))</f>
        <v/>
      </c>
      <c r="K789" s="1" t="str">
        <f>IF(TRIM(D789)="","",IFERROR(INDEX('Student Master'!D:D,MATCH(D789,'Student Master'!B:B,0)),"0"))</f>
        <v/>
      </c>
      <c r="L789" s="1" t="str">
        <f>IF(TRIM(D789)="","",IFERROR(INDEX('Student Master'!H:H,MATCH(D789,'Student Master'!B:B,0)),"0"))</f>
        <v/>
      </c>
      <c r="M789" s="1" t="str">
        <f>IF(TRIM(D789)="","",IFERROR(INDEX('Student Master'!N:N,MATCH(D789,'Student Master'!B:B,0)),"0"))</f>
        <v/>
      </c>
      <c r="N789" s="1" t="str">
        <f>IF(TRIM(D789)="","",IFERROR(INDEX('Student Master'!L:L,MATCH(D789,'Student Master'!B:B,0)),"0"))</f>
        <v/>
      </c>
    </row>
    <row r="790" spans="1:14" x14ac:dyDescent="0.35">
      <c r="A790" s="1">
        <v>789</v>
      </c>
      <c r="B790" s="9"/>
      <c r="C790" s="1"/>
      <c r="D790" s="1"/>
      <c r="E790" s="1"/>
      <c r="F790" s="10"/>
      <c r="G790" s="8" t="str">
        <f>IF(TRIM(D790)="","",IFERROR(INDEX('Student Master'!W:W,MATCH(D790,'Student Master'!B:B,0)),"0"))</f>
        <v/>
      </c>
      <c r="H790" s="11" t="str">
        <f t="shared" si="14"/>
        <v/>
      </c>
      <c r="I790" s="10"/>
      <c r="J790" s="1" t="str">
        <f>IF(TRIM(D790)="","",IFERROR(INDEX('Student Master'!C:C,MATCH(D790,'Student Master'!B:B,0)),"0"))</f>
        <v/>
      </c>
      <c r="K790" s="1" t="str">
        <f>IF(TRIM(D790)="","",IFERROR(INDEX('Student Master'!D:D,MATCH(D790,'Student Master'!B:B,0)),"0"))</f>
        <v/>
      </c>
      <c r="L790" s="1" t="str">
        <f>IF(TRIM(D790)="","",IFERROR(INDEX('Student Master'!H:H,MATCH(D790,'Student Master'!B:B,0)),"0"))</f>
        <v/>
      </c>
      <c r="M790" s="1" t="str">
        <f>IF(TRIM(D790)="","",IFERROR(INDEX('Student Master'!N:N,MATCH(D790,'Student Master'!B:B,0)),"0"))</f>
        <v/>
      </c>
      <c r="N790" s="1" t="str">
        <f>IF(TRIM(D790)="","",IFERROR(INDEX('Student Master'!L:L,MATCH(D790,'Student Master'!B:B,0)),"0"))</f>
        <v/>
      </c>
    </row>
    <row r="791" spans="1:14" x14ac:dyDescent="0.35">
      <c r="A791" s="1">
        <v>790</v>
      </c>
      <c r="B791" s="9"/>
      <c r="C791" s="1"/>
      <c r="D791" s="1"/>
      <c r="E791" s="1"/>
      <c r="F791" s="10"/>
      <c r="G791" s="8" t="str">
        <f>IF(TRIM(D791)="","",IFERROR(INDEX('Student Master'!W:W,MATCH(D791,'Student Master'!B:B,0)),"0"))</f>
        <v/>
      </c>
      <c r="H791" s="11" t="str">
        <f t="shared" si="14"/>
        <v/>
      </c>
      <c r="I791" s="10"/>
      <c r="J791" s="1" t="str">
        <f>IF(TRIM(D791)="","",IFERROR(INDEX('Student Master'!C:C,MATCH(D791,'Student Master'!B:B,0)),"0"))</f>
        <v/>
      </c>
      <c r="K791" s="1" t="str">
        <f>IF(TRIM(D791)="","",IFERROR(INDEX('Student Master'!D:D,MATCH(D791,'Student Master'!B:B,0)),"0"))</f>
        <v/>
      </c>
      <c r="L791" s="1" t="str">
        <f>IF(TRIM(D791)="","",IFERROR(INDEX('Student Master'!H:H,MATCH(D791,'Student Master'!B:B,0)),"0"))</f>
        <v/>
      </c>
      <c r="M791" s="1" t="str">
        <f>IF(TRIM(D791)="","",IFERROR(INDEX('Student Master'!N:N,MATCH(D791,'Student Master'!B:B,0)),"0"))</f>
        <v/>
      </c>
      <c r="N791" s="1" t="str">
        <f>IF(TRIM(D791)="","",IFERROR(INDEX('Student Master'!L:L,MATCH(D791,'Student Master'!B:B,0)),"0"))</f>
        <v/>
      </c>
    </row>
    <row r="792" spans="1:14" x14ac:dyDescent="0.35">
      <c r="A792" s="1">
        <v>791</v>
      </c>
      <c r="B792" s="9"/>
      <c r="C792" s="1"/>
      <c r="D792" s="1"/>
      <c r="E792" s="1"/>
      <c r="F792" s="10"/>
      <c r="G792" s="8" t="str">
        <f>IF(TRIM(D792)="","",IFERROR(INDEX('Student Master'!W:W,MATCH(D792,'Student Master'!B:B,0)),"0"))</f>
        <v/>
      </c>
      <c r="H792" s="11" t="str">
        <f t="shared" si="14"/>
        <v/>
      </c>
      <c r="I792" s="10"/>
      <c r="J792" s="1" t="str">
        <f>IF(TRIM(D792)="","",IFERROR(INDEX('Student Master'!C:C,MATCH(D792,'Student Master'!B:B,0)),"0"))</f>
        <v/>
      </c>
      <c r="K792" s="1" t="str">
        <f>IF(TRIM(D792)="","",IFERROR(INDEX('Student Master'!D:D,MATCH(D792,'Student Master'!B:B,0)),"0"))</f>
        <v/>
      </c>
      <c r="L792" s="1" t="str">
        <f>IF(TRIM(D792)="","",IFERROR(INDEX('Student Master'!H:H,MATCH(D792,'Student Master'!B:B,0)),"0"))</f>
        <v/>
      </c>
      <c r="M792" s="1" t="str">
        <f>IF(TRIM(D792)="","",IFERROR(INDEX('Student Master'!N:N,MATCH(D792,'Student Master'!B:B,0)),"0"))</f>
        <v/>
      </c>
      <c r="N792" s="1" t="str">
        <f>IF(TRIM(D792)="","",IFERROR(INDEX('Student Master'!L:L,MATCH(D792,'Student Master'!B:B,0)),"0"))</f>
        <v/>
      </c>
    </row>
    <row r="793" spans="1:14" x14ac:dyDescent="0.35">
      <c r="A793" s="1">
        <v>792</v>
      </c>
      <c r="B793" s="9"/>
      <c r="C793" s="1"/>
      <c r="D793" s="1"/>
      <c r="E793" s="1"/>
      <c r="F793" s="10"/>
      <c r="G793" s="8" t="str">
        <f>IF(TRIM(D793)="","",IFERROR(INDEX('Student Master'!W:W,MATCH(D793,'Student Master'!B:B,0)),"0"))</f>
        <v/>
      </c>
      <c r="H793" s="11" t="str">
        <f t="shared" si="14"/>
        <v/>
      </c>
      <c r="I793" s="10"/>
      <c r="J793" s="1" t="str">
        <f>IF(TRIM(D793)="","",IFERROR(INDEX('Student Master'!C:C,MATCH(D793,'Student Master'!B:B,0)),"0"))</f>
        <v/>
      </c>
      <c r="K793" s="1" t="str">
        <f>IF(TRIM(D793)="","",IFERROR(INDEX('Student Master'!D:D,MATCH(D793,'Student Master'!B:B,0)),"0"))</f>
        <v/>
      </c>
      <c r="L793" s="1" t="str">
        <f>IF(TRIM(D793)="","",IFERROR(INDEX('Student Master'!H:H,MATCH(D793,'Student Master'!B:B,0)),"0"))</f>
        <v/>
      </c>
      <c r="M793" s="1" t="str">
        <f>IF(TRIM(D793)="","",IFERROR(INDEX('Student Master'!N:N,MATCH(D793,'Student Master'!B:B,0)),"0"))</f>
        <v/>
      </c>
      <c r="N793" s="1" t="str">
        <f>IF(TRIM(D793)="","",IFERROR(INDEX('Student Master'!L:L,MATCH(D793,'Student Master'!B:B,0)),"0"))</f>
        <v/>
      </c>
    </row>
    <row r="794" spans="1:14" x14ac:dyDescent="0.35">
      <c r="A794" s="1">
        <v>793</v>
      </c>
      <c r="B794" s="9"/>
      <c r="C794" s="1"/>
      <c r="D794" s="1"/>
      <c r="E794" s="1"/>
      <c r="F794" s="10"/>
      <c r="G794" s="8" t="str">
        <f>IF(TRIM(D794)="","",IFERROR(INDEX('Student Master'!W:W,MATCH(D794,'Student Master'!B:B,0)),"0"))</f>
        <v/>
      </c>
      <c r="H794" s="11" t="str">
        <f t="shared" si="14"/>
        <v/>
      </c>
      <c r="I794" s="10"/>
      <c r="J794" s="1" t="str">
        <f>IF(TRIM(D794)="","",IFERROR(INDEX('Student Master'!C:C,MATCH(D794,'Student Master'!B:B,0)),"0"))</f>
        <v/>
      </c>
      <c r="K794" s="1" t="str">
        <f>IF(TRIM(D794)="","",IFERROR(INDEX('Student Master'!D:D,MATCH(D794,'Student Master'!B:B,0)),"0"))</f>
        <v/>
      </c>
      <c r="L794" s="1" t="str">
        <f>IF(TRIM(D794)="","",IFERROR(INDEX('Student Master'!H:H,MATCH(D794,'Student Master'!B:B,0)),"0"))</f>
        <v/>
      </c>
      <c r="M794" s="1" t="str">
        <f>IF(TRIM(D794)="","",IFERROR(INDEX('Student Master'!N:N,MATCH(D794,'Student Master'!B:B,0)),"0"))</f>
        <v/>
      </c>
      <c r="N794" s="1" t="str">
        <f>IF(TRIM(D794)="","",IFERROR(INDEX('Student Master'!L:L,MATCH(D794,'Student Master'!B:B,0)),"0"))</f>
        <v/>
      </c>
    </row>
    <row r="795" spans="1:14" x14ac:dyDescent="0.35">
      <c r="A795" s="1">
        <v>794</v>
      </c>
      <c r="B795" s="9"/>
      <c r="C795" s="1"/>
      <c r="D795" s="1"/>
      <c r="E795" s="1"/>
      <c r="F795" s="10"/>
      <c r="G795" s="8" t="str">
        <f>IF(TRIM(D795)="","",IFERROR(INDEX('Student Master'!W:W,MATCH(D795,'Student Master'!B:B,0)),"0"))</f>
        <v/>
      </c>
      <c r="H795" s="11" t="str">
        <f t="shared" si="14"/>
        <v/>
      </c>
      <c r="I795" s="10"/>
      <c r="J795" s="1" t="str">
        <f>IF(TRIM(D795)="","",IFERROR(INDEX('Student Master'!C:C,MATCH(D795,'Student Master'!B:B,0)),"0"))</f>
        <v/>
      </c>
      <c r="K795" s="1" t="str">
        <f>IF(TRIM(D795)="","",IFERROR(INDEX('Student Master'!D:D,MATCH(D795,'Student Master'!B:B,0)),"0"))</f>
        <v/>
      </c>
      <c r="L795" s="1" t="str">
        <f>IF(TRIM(D795)="","",IFERROR(INDEX('Student Master'!H:H,MATCH(D795,'Student Master'!B:B,0)),"0"))</f>
        <v/>
      </c>
      <c r="M795" s="1" t="str">
        <f>IF(TRIM(D795)="","",IFERROR(INDEX('Student Master'!N:N,MATCH(D795,'Student Master'!B:B,0)),"0"))</f>
        <v/>
      </c>
      <c r="N795" s="1" t="str">
        <f>IF(TRIM(D795)="","",IFERROR(INDEX('Student Master'!L:L,MATCH(D795,'Student Master'!B:B,0)),"0"))</f>
        <v/>
      </c>
    </row>
    <row r="796" spans="1:14" x14ac:dyDescent="0.35">
      <c r="A796" s="1">
        <v>795</v>
      </c>
      <c r="B796" s="9"/>
      <c r="C796" s="1"/>
      <c r="D796" s="1"/>
      <c r="E796" s="1"/>
      <c r="F796" s="10"/>
      <c r="G796" s="8" t="str">
        <f>IF(TRIM(D796)="","",IFERROR(INDEX('Student Master'!W:W,MATCH(D796,'Student Master'!B:B,0)),"0"))</f>
        <v/>
      </c>
      <c r="H796" s="11" t="str">
        <f t="shared" si="14"/>
        <v/>
      </c>
      <c r="I796" s="10"/>
      <c r="J796" s="1" t="str">
        <f>IF(TRIM(D796)="","",IFERROR(INDEX('Student Master'!C:C,MATCH(D796,'Student Master'!B:B,0)),"0"))</f>
        <v/>
      </c>
      <c r="K796" s="1" t="str">
        <f>IF(TRIM(D796)="","",IFERROR(INDEX('Student Master'!D:D,MATCH(D796,'Student Master'!B:B,0)),"0"))</f>
        <v/>
      </c>
      <c r="L796" s="1" t="str">
        <f>IF(TRIM(D796)="","",IFERROR(INDEX('Student Master'!H:H,MATCH(D796,'Student Master'!B:B,0)),"0"))</f>
        <v/>
      </c>
      <c r="M796" s="1" t="str">
        <f>IF(TRIM(D796)="","",IFERROR(INDEX('Student Master'!N:N,MATCH(D796,'Student Master'!B:B,0)),"0"))</f>
        <v/>
      </c>
      <c r="N796" s="1" t="str">
        <f>IF(TRIM(D796)="","",IFERROR(INDEX('Student Master'!L:L,MATCH(D796,'Student Master'!B:B,0)),"0"))</f>
        <v/>
      </c>
    </row>
    <row r="797" spans="1:14" x14ac:dyDescent="0.35">
      <c r="A797" s="1">
        <v>796</v>
      </c>
      <c r="B797" s="9"/>
      <c r="C797" s="1"/>
      <c r="D797" s="1"/>
      <c r="E797" s="1"/>
      <c r="F797" s="10"/>
      <c r="G797" s="8" t="str">
        <f>IF(TRIM(D797)="","",IFERROR(INDEX('Student Master'!W:W,MATCH(D797,'Student Master'!B:B,0)),"0"))</f>
        <v/>
      </c>
      <c r="H797" s="11" t="str">
        <f t="shared" si="14"/>
        <v/>
      </c>
      <c r="I797" s="10"/>
      <c r="J797" s="1" t="str">
        <f>IF(TRIM(D797)="","",IFERROR(INDEX('Student Master'!C:C,MATCH(D797,'Student Master'!B:B,0)),"0"))</f>
        <v/>
      </c>
      <c r="K797" s="1" t="str">
        <f>IF(TRIM(D797)="","",IFERROR(INDEX('Student Master'!D:D,MATCH(D797,'Student Master'!B:B,0)),"0"))</f>
        <v/>
      </c>
      <c r="L797" s="1" t="str">
        <f>IF(TRIM(D797)="","",IFERROR(INDEX('Student Master'!H:H,MATCH(D797,'Student Master'!B:B,0)),"0"))</f>
        <v/>
      </c>
      <c r="M797" s="1" t="str">
        <f>IF(TRIM(D797)="","",IFERROR(INDEX('Student Master'!N:N,MATCH(D797,'Student Master'!B:B,0)),"0"))</f>
        <v/>
      </c>
      <c r="N797" s="1" t="str">
        <f>IF(TRIM(D797)="","",IFERROR(INDEX('Student Master'!L:L,MATCH(D797,'Student Master'!B:B,0)),"0"))</f>
        <v/>
      </c>
    </row>
    <row r="798" spans="1:14" x14ac:dyDescent="0.35">
      <c r="A798" s="1">
        <v>797</v>
      </c>
      <c r="B798" s="9"/>
      <c r="C798" s="1"/>
      <c r="D798" s="1"/>
      <c r="E798" s="1"/>
      <c r="F798" s="10"/>
      <c r="G798" s="8" t="str">
        <f>IF(TRIM(D798)="","",IFERROR(INDEX('Student Master'!W:W,MATCH(D798,'Student Master'!B:B,0)),"0"))</f>
        <v/>
      </c>
      <c r="H798" s="11" t="str">
        <f t="shared" si="14"/>
        <v/>
      </c>
      <c r="I798" s="10"/>
      <c r="J798" s="1" t="str">
        <f>IF(TRIM(D798)="","",IFERROR(INDEX('Student Master'!C:C,MATCH(D798,'Student Master'!B:B,0)),"0"))</f>
        <v/>
      </c>
      <c r="K798" s="1" t="str">
        <f>IF(TRIM(D798)="","",IFERROR(INDEX('Student Master'!D:D,MATCH(D798,'Student Master'!B:B,0)),"0"))</f>
        <v/>
      </c>
      <c r="L798" s="1" t="str">
        <f>IF(TRIM(D798)="","",IFERROR(INDEX('Student Master'!H:H,MATCH(D798,'Student Master'!B:B,0)),"0"))</f>
        <v/>
      </c>
      <c r="M798" s="1" t="str">
        <f>IF(TRIM(D798)="","",IFERROR(INDEX('Student Master'!N:N,MATCH(D798,'Student Master'!B:B,0)),"0"))</f>
        <v/>
      </c>
      <c r="N798" s="1" t="str">
        <f>IF(TRIM(D798)="","",IFERROR(INDEX('Student Master'!L:L,MATCH(D798,'Student Master'!B:B,0)),"0"))</f>
        <v/>
      </c>
    </row>
    <row r="799" spans="1:14" x14ac:dyDescent="0.35">
      <c r="A799" s="1">
        <v>798</v>
      </c>
      <c r="B799" s="9"/>
      <c r="C799" s="1"/>
      <c r="D799" s="1"/>
      <c r="E799" s="1"/>
      <c r="F799" s="10"/>
      <c r="G799" s="8" t="str">
        <f>IF(TRIM(D799)="","",IFERROR(INDEX('Student Master'!W:W,MATCH(D799,'Student Master'!B:B,0)),"0"))</f>
        <v/>
      </c>
      <c r="H799" s="11" t="str">
        <f t="shared" si="14"/>
        <v/>
      </c>
      <c r="I799" s="10"/>
      <c r="J799" s="1" t="str">
        <f>IF(TRIM(D799)="","",IFERROR(INDEX('Student Master'!C:C,MATCH(D799,'Student Master'!B:B,0)),"0"))</f>
        <v/>
      </c>
      <c r="K799" s="1" t="str">
        <f>IF(TRIM(D799)="","",IFERROR(INDEX('Student Master'!D:D,MATCH(D799,'Student Master'!B:B,0)),"0"))</f>
        <v/>
      </c>
      <c r="L799" s="1" t="str">
        <f>IF(TRIM(D799)="","",IFERROR(INDEX('Student Master'!H:H,MATCH(D799,'Student Master'!B:B,0)),"0"))</f>
        <v/>
      </c>
      <c r="M799" s="1" t="str">
        <f>IF(TRIM(D799)="","",IFERROR(INDEX('Student Master'!N:N,MATCH(D799,'Student Master'!B:B,0)),"0"))</f>
        <v/>
      </c>
      <c r="N799" s="1" t="str">
        <f>IF(TRIM(D799)="","",IFERROR(INDEX('Student Master'!L:L,MATCH(D799,'Student Master'!B:B,0)),"0"))</f>
        <v/>
      </c>
    </row>
    <row r="800" spans="1:14" x14ac:dyDescent="0.35">
      <c r="A800" s="1">
        <v>799</v>
      </c>
      <c r="B800" s="9"/>
      <c r="C800" s="1"/>
      <c r="D800" s="1"/>
      <c r="E800" s="1"/>
      <c r="F800" s="10"/>
      <c r="G800" s="8" t="str">
        <f>IF(TRIM(D800)="","",IFERROR(INDEX('Student Master'!W:W,MATCH(D800,'Student Master'!B:B,0)),"0"))</f>
        <v/>
      </c>
      <c r="H800" s="11" t="str">
        <f t="shared" si="14"/>
        <v/>
      </c>
      <c r="I800" s="10"/>
      <c r="J800" s="1" t="str">
        <f>IF(TRIM(D800)="","",IFERROR(INDEX('Student Master'!C:C,MATCH(D800,'Student Master'!B:B,0)),"0"))</f>
        <v/>
      </c>
      <c r="K800" s="1" t="str">
        <f>IF(TRIM(D800)="","",IFERROR(INDEX('Student Master'!D:D,MATCH(D800,'Student Master'!B:B,0)),"0"))</f>
        <v/>
      </c>
      <c r="L800" s="1" t="str">
        <f>IF(TRIM(D800)="","",IFERROR(INDEX('Student Master'!H:H,MATCH(D800,'Student Master'!B:B,0)),"0"))</f>
        <v/>
      </c>
      <c r="M800" s="1" t="str">
        <f>IF(TRIM(D800)="","",IFERROR(INDEX('Student Master'!N:N,MATCH(D800,'Student Master'!B:B,0)),"0"))</f>
        <v/>
      </c>
      <c r="N800" s="1" t="str">
        <f>IF(TRIM(D800)="","",IFERROR(INDEX('Student Master'!L:L,MATCH(D800,'Student Master'!B:B,0)),"0"))</f>
        <v/>
      </c>
    </row>
    <row r="801" spans="1:14" x14ac:dyDescent="0.35">
      <c r="A801" s="1">
        <v>800</v>
      </c>
      <c r="B801" s="9"/>
      <c r="C801" s="1"/>
      <c r="D801" s="1"/>
      <c r="E801" s="1"/>
      <c r="F801" s="10"/>
      <c r="G801" s="8" t="str">
        <f>IF(TRIM(D801)="","",IFERROR(INDEX('Student Master'!W:W,MATCH(D801,'Student Master'!B:B,0)),"0"))</f>
        <v/>
      </c>
      <c r="H801" s="11" t="str">
        <f t="shared" si="14"/>
        <v/>
      </c>
      <c r="I801" s="10"/>
      <c r="J801" s="1" t="str">
        <f>IF(TRIM(D801)="","",IFERROR(INDEX('Student Master'!C:C,MATCH(D801,'Student Master'!B:B,0)),"0"))</f>
        <v/>
      </c>
      <c r="K801" s="1" t="str">
        <f>IF(TRIM(D801)="","",IFERROR(INDEX('Student Master'!D:D,MATCH(D801,'Student Master'!B:B,0)),"0"))</f>
        <v/>
      </c>
      <c r="L801" s="1" t="str">
        <f>IF(TRIM(D801)="","",IFERROR(INDEX('Student Master'!H:H,MATCH(D801,'Student Master'!B:B,0)),"0"))</f>
        <v/>
      </c>
      <c r="M801" s="1" t="str">
        <f>IF(TRIM(D801)="","",IFERROR(INDEX('Student Master'!N:N,MATCH(D801,'Student Master'!B:B,0)),"0"))</f>
        <v/>
      </c>
      <c r="N801" s="1" t="str">
        <f>IF(TRIM(D801)="","",IFERROR(INDEX('Student Master'!L:L,MATCH(D801,'Student Master'!B:B,0)),"0"))</f>
        <v/>
      </c>
    </row>
    <row r="802" spans="1:14" x14ac:dyDescent="0.35">
      <c r="A802" s="1">
        <v>801</v>
      </c>
      <c r="B802" s="9"/>
      <c r="C802" s="1"/>
      <c r="D802" s="1"/>
      <c r="E802" s="1"/>
      <c r="F802" s="10"/>
      <c r="G802" s="8" t="str">
        <f>IF(TRIM(D802)="","",IFERROR(INDEX('Student Master'!W:W,MATCH(D802,'Student Master'!B:B,0)),"0"))</f>
        <v/>
      </c>
      <c r="H802" s="11" t="str">
        <f t="shared" si="14"/>
        <v/>
      </c>
      <c r="I802" s="10"/>
      <c r="J802" s="1" t="str">
        <f>IF(TRIM(D802)="","",IFERROR(INDEX('Student Master'!C:C,MATCH(D802,'Student Master'!B:B,0)),"0"))</f>
        <v/>
      </c>
      <c r="K802" s="1" t="str">
        <f>IF(TRIM(D802)="","",IFERROR(INDEX('Student Master'!D:D,MATCH(D802,'Student Master'!B:B,0)),"0"))</f>
        <v/>
      </c>
      <c r="L802" s="1" t="str">
        <f>IF(TRIM(D802)="","",IFERROR(INDEX('Student Master'!H:H,MATCH(D802,'Student Master'!B:B,0)),"0"))</f>
        <v/>
      </c>
      <c r="M802" s="1" t="str">
        <f>IF(TRIM(D802)="","",IFERROR(INDEX('Student Master'!N:N,MATCH(D802,'Student Master'!B:B,0)),"0"))</f>
        <v/>
      </c>
      <c r="N802" s="1" t="str">
        <f>IF(TRIM(D802)="","",IFERROR(INDEX('Student Master'!L:L,MATCH(D802,'Student Master'!B:B,0)),"0"))</f>
        <v/>
      </c>
    </row>
    <row r="803" spans="1:14" x14ac:dyDescent="0.35">
      <c r="A803" s="1">
        <v>802</v>
      </c>
      <c r="B803" s="9"/>
      <c r="C803" s="1"/>
      <c r="D803" s="1"/>
      <c r="E803" s="1"/>
      <c r="F803" s="10"/>
      <c r="G803" s="8" t="str">
        <f>IF(TRIM(D803)="","",IFERROR(INDEX('Student Master'!W:W,MATCH(D803,'Student Master'!B:B,0)),"0"))</f>
        <v/>
      </c>
      <c r="H803" s="11" t="str">
        <f t="shared" si="14"/>
        <v/>
      </c>
      <c r="I803" s="10"/>
      <c r="J803" s="1" t="str">
        <f>IF(TRIM(D803)="","",IFERROR(INDEX('Student Master'!C:C,MATCH(D803,'Student Master'!B:B,0)),"0"))</f>
        <v/>
      </c>
      <c r="K803" s="1" t="str">
        <f>IF(TRIM(D803)="","",IFERROR(INDEX('Student Master'!D:D,MATCH(D803,'Student Master'!B:B,0)),"0"))</f>
        <v/>
      </c>
      <c r="L803" s="1" t="str">
        <f>IF(TRIM(D803)="","",IFERROR(INDEX('Student Master'!H:H,MATCH(D803,'Student Master'!B:B,0)),"0"))</f>
        <v/>
      </c>
      <c r="M803" s="1" t="str">
        <f>IF(TRIM(D803)="","",IFERROR(INDEX('Student Master'!N:N,MATCH(D803,'Student Master'!B:B,0)),"0"))</f>
        <v/>
      </c>
      <c r="N803" s="1" t="str">
        <f>IF(TRIM(D803)="","",IFERROR(INDEX('Student Master'!L:L,MATCH(D803,'Student Master'!B:B,0)),"0"))</f>
        <v/>
      </c>
    </row>
    <row r="804" spans="1:14" x14ac:dyDescent="0.35">
      <c r="A804" s="1">
        <v>803</v>
      </c>
      <c r="B804" s="9"/>
      <c r="C804" s="1"/>
      <c r="D804" s="1"/>
      <c r="E804" s="1"/>
      <c r="F804" s="10"/>
      <c r="G804" s="8" t="str">
        <f>IF(TRIM(D804)="","",IFERROR(INDEX('Student Master'!W:W,MATCH(D804,'Student Master'!B:B,0)),"0"))</f>
        <v/>
      </c>
      <c r="H804" s="11" t="str">
        <f t="shared" si="14"/>
        <v/>
      </c>
      <c r="I804" s="10"/>
      <c r="J804" s="1" t="str">
        <f>IF(TRIM(D804)="","",IFERROR(INDEX('Student Master'!C:C,MATCH(D804,'Student Master'!B:B,0)),"0"))</f>
        <v/>
      </c>
      <c r="K804" s="1" t="str">
        <f>IF(TRIM(D804)="","",IFERROR(INDEX('Student Master'!D:D,MATCH(D804,'Student Master'!B:B,0)),"0"))</f>
        <v/>
      </c>
      <c r="L804" s="1" t="str">
        <f>IF(TRIM(D804)="","",IFERROR(INDEX('Student Master'!H:H,MATCH(D804,'Student Master'!B:B,0)),"0"))</f>
        <v/>
      </c>
      <c r="M804" s="1" t="str">
        <f>IF(TRIM(D804)="","",IFERROR(INDEX('Student Master'!N:N,MATCH(D804,'Student Master'!B:B,0)),"0"))</f>
        <v/>
      </c>
      <c r="N804" s="1" t="str">
        <f>IF(TRIM(D804)="","",IFERROR(INDEX('Student Master'!L:L,MATCH(D804,'Student Master'!B:B,0)),"0"))</f>
        <v/>
      </c>
    </row>
    <row r="805" spans="1:14" x14ac:dyDescent="0.35">
      <c r="A805" s="1">
        <v>804</v>
      </c>
      <c r="B805" s="9"/>
      <c r="C805" s="1"/>
      <c r="D805" s="1"/>
      <c r="E805" s="1"/>
      <c r="F805" s="10"/>
      <c r="G805" s="8" t="str">
        <f>IF(TRIM(D805)="","",IFERROR(INDEX('Student Master'!W:W,MATCH(D805,'Student Master'!B:B,0)),"0"))</f>
        <v/>
      </c>
      <c r="H805" s="11" t="str">
        <f t="shared" si="14"/>
        <v/>
      </c>
      <c r="I805" s="10"/>
      <c r="J805" s="1" t="str">
        <f>IF(TRIM(D805)="","",IFERROR(INDEX('Student Master'!C:C,MATCH(D805,'Student Master'!B:B,0)),"0"))</f>
        <v/>
      </c>
      <c r="K805" s="1" t="str">
        <f>IF(TRIM(D805)="","",IFERROR(INDEX('Student Master'!D:D,MATCH(D805,'Student Master'!B:B,0)),"0"))</f>
        <v/>
      </c>
      <c r="L805" s="1" t="str">
        <f>IF(TRIM(D805)="","",IFERROR(INDEX('Student Master'!H:H,MATCH(D805,'Student Master'!B:B,0)),"0"))</f>
        <v/>
      </c>
      <c r="M805" s="1" t="str">
        <f>IF(TRIM(D805)="","",IFERROR(INDEX('Student Master'!N:N,MATCH(D805,'Student Master'!B:B,0)),"0"))</f>
        <v/>
      </c>
      <c r="N805" s="1" t="str">
        <f>IF(TRIM(D805)="","",IFERROR(INDEX('Student Master'!L:L,MATCH(D805,'Student Master'!B:B,0)),"0"))</f>
        <v/>
      </c>
    </row>
    <row r="806" spans="1:14" x14ac:dyDescent="0.35">
      <c r="A806" s="1">
        <v>805</v>
      </c>
      <c r="B806" s="9"/>
      <c r="C806" s="1"/>
      <c r="D806" s="1"/>
      <c r="E806" s="1"/>
      <c r="F806" s="10"/>
      <c r="G806" s="8" t="str">
        <f>IF(TRIM(D806)="","",IFERROR(INDEX('Student Master'!W:W,MATCH(D806,'Student Master'!B:B,0)),"0"))</f>
        <v/>
      </c>
      <c r="H806" s="11" t="str">
        <f t="shared" si="14"/>
        <v/>
      </c>
      <c r="I806" s="10"/>
      <c r="J806" s="1" t="str">
        <f>IF(TRIM(D806)="","",IFERROR(INDEX('Student Master'!C:C,MATCH(D806,'Student Master'!B:B,0)),"0"))</f>
        <v/>
      </c>
      <c r="K806" s="1" t="str">
        <f>IF(TRIM(D806)="","",IFERROR(INDEX('Student Master'!D:D,MATCH(D806,'Student Master'!B:B,0)),"0"))</f>
        <v/>
      </c>
      <c r="L806" s="1" t="str">
        <f>IF(TRIM(D806)="","",IFERROR(INDEX('Student Master'!H:H,MATCH(D806,'Student Master'!B:B,0)),"0"))</f>
        <v/>
      </c>
      <c r="M806" s="1" t="str">
        <f>IF(TRIM(D806)="","",IFERROR(INDEX('Student Master'!N:N,MATCH(D806,'Student Master'!B:B,0)),"0"))</f>
        <v/>
      </c>
      <c r="N806" s="1" t="str">
        <f>IF(TRIM(D806)="","",IFERROR(INDEX('Student Master'!L:L,MATCH(D806,'Student Master'!B:B,0)),"0"))</f>
        <v/>
      </c>
    </row>
    <row r="807" spans="1:14" x14ac:dyDescent="0.35">
      <c r="A807" s="1">
        <v>806</v>
      </c>
      <c r="B807" s="9"/>
      <c r="C807" s="1"/>
      <c r="D807" s="1"/>
      <c r="E807" s="1"/>
      <c r="F807" s="10"/>
      <c r="G807" s="8" t="str">
        <f>IF(TRIM(D807)="","",IFERROR(INDEX('Student Master'!W:W,MATCH(D807,'Student Master'!B:B,0)),"0"))</f>
        <v/>
      </c>
      <c r="H807" s="11" t="str">
        <f t="shared" si="14"/>
        <v/>
      </c>
      <c r="I807" s="10"/>
      <c r="J807" s="1" t="str">
        <f>IF(TRIM(D807)="","",IFERROR(INDEX('Student Master'!C:C,MATCH(D807,'Student Master'!B:B,0)),"0"))</f>
        <v/>
      </c>
      <c r="K807" s="1" t="str">
        <f>IF(TRIM(D807)="","",IFERROR(INDEX('Student Master'!D:D,MATCH(D807,'Student Master'!B:B,0)),"0"))</f>
        <v/>
      </c>
      <c r="L807" s="1" t="str">
        <f>IF(TRIM(D807)="","",IFERROR(INDEX('Student Master'!H:H,MATCH(D807,'Student Master'!B:B,0)),"0"))</f>
        <v/>
      </c>
      <c r="M807" s="1" t="str">
        <f>IF(TRIM(D807)="","",IFERROR(INDEX('Student Master'!N:N,MATCH(D807,'Student Master'!B:B,0)),"0"))</f>
        <v/>
      </c>
      <c r="N807" s="1" t="str">
        <f>IF(TRIM(D807)="","",IFERROR(INDEX('Student Master'!L:L,MATCH(D807,'Student Master'!B:B,0)),"0"))</f>
        <v/>
      </c>
    </row>
    <row r="808" spans="1:14" x14ac:dyDescent="0.35">
      <c r="A808" s="1">
        <v>807</v>
      </c>
      <c r="B808" s="9"/>
      <c r="C808" s="1"/>
      <c r="D808" s="1"/>
      <c r="E808" s="1"/>
      <c r="F808" s="10"/>
      <c r="G808" s="8" t="str">
        <f>IF(TRIM(D808)="","",IFERROR(INDEX('Student Master'!W:W,MATCH(D808,'Student Master'!B:B,0)),"0"))</f>
        <v/>
      </c>
      <c r="H808" s="11" t="str">
        <f t="shared" si="14"/>
        <v/>
      </c>
      <c r="I808" s="10"/>
      <c r="J808" s="1" t="str">
        <f>IF(TRIM(D808)="","",IFERROR(INDEX('Student Master'!C:C,MATCH(D808,'Student Master'!B:B,0)),"0"))</f>
        <v/>
      </c>
      <c r="K808" s="1" t="str">
        <f>IF(TRIM(D808)="","",IFERROR(INDEX('Student Master'!D:D,MATCH(D808,'Student Master'!B:B,0)),"0"))</f>
        <v/>
      </c>
      <c r="L808" s="1" t="str">
        <f>IF(TRIM(D808)="","",IFERROR(INDEX('Student Master'!H:H,MATCH(D808,'Student Master'!B:B,0)),"0"))</f>
        <v/>
      </c>
      <c r="M808" s="1" t="str">
        <f>IF(TRIM(D808)="","",IFERROR(INDEX('Student Master'!N:N,MATCH(D808,'Student Master'!B:B,0)),"0"))</f>
        <v/>
      </c>
      <c r="N808" s="1" t="str">
        <f>IF(TRIM(D808)="","",IFERROR(INDEX('Student Master'!L:L,MATCH(D808,'Student Master'!B:B,0)),"0"))</f>
        <v/>
      </c>
    </row>
    <row r="809" spans="1:14" x14ac:dyDescent="0.35">
      <c r="A809" s="1">
        <v>808</v>
      </c>
      <c r="B809" s="9"/>
      <c r="C809" s="1"/>
      <c r="D809" s="1"/>
      <c r="E809" s="1"/>
      <c r="F809" s="10"/>
      <c r="G809" s="8" t="str">
        <f>IF(TRIM(D809)="","",IFERROR(INDEX('Student Master'!W:W,MATCH(D809,'Student Master'!B:B,0)),"0"))</f>
        <v/>
      </c>
      <c r="H809" s="11" t="str">
        <f t="shared" si="14"/>
        <v/>
      </c>
      <c r="I809" s="10"/>
      <c r="J809" s="1" t="str">
        <f>IF(TRIM(D809)="","",IFERROR(INDEX('Student Master'!C:C,MATCH(D809,'Student Master'!B:B,0)),"0"))</f>
        <v/>
      </c>
      <c r="K809" s="1" t="str">
        <f>IF(TRIM(D809)="","",IFERROR(INDEX('Student Master'!D:D,MATCH(D809,'Student Master'!B:B,0)),"0"))</f>
        <v/>
      </c>
      <c r="L809" s="1" t="str">
        <f>IF(TRIM(D809)="","",IFERROR(INDEX('Student Master'!H:H,MATCH(D809,'Student Master'!B:B,0)),"0"))</f>
        <v/>
      </c>
      <c r="M809" s="1" t="str">
        <f>IF(TRIM(D809)="","",IFERROR(INDEX('Student Master'!N:N,MATCH(D809,'Student Master'!B:B,0)),"0"))</f>
        <v/>
      </c>
      <c r="N809" s="1" t="str">
        <f>IF(TRIM(D809)="","",IFERROR(INDEX('Student Master'!L:L,MATCH(D809,'Student Master'!B:B,0)),"0"))</f>
        <v/>
      </c>
    </row>
    <row r="810" spans="1:14" x14ac:dyDescent="0.35">
      <c r="A810" s="1">
        <v>809</v>
      </c>
      <c r="B810" s="9"/>
      <c r="C810" s="1"/>
      <c r="D810" s="1"/>
      <c r="E810" s="1"/>
      <c r="F810" s="10"/>
      <c r="G810" s="8" t="str">
        <f>IF(TRIM(D810)="","",IFERROR(INDEX('Student Master'!W:W,MATCH(D810,'Student Master'!B:B,0)),"0"))</f>
        <v/>
      </c>
      <c r="H810" s="11" t="str">
        <f t="shared" si="14"/>
        <v/>
      </c>
      <c r="I810" s="10"/>
      <c r="J810" s="1" t="str">
        <f>IF(TRIM(D810)="","",IFERROR(INDEX('Student Master'!C:C,MATCH(D810,'Student Master'!B:B,0)),"0"))</f>
        <v/>
      </c>
      <c r="K810" s="1" t="str">
        <f>IF(TRIM(D810)="","",IFERROR(INDEX('Student Master'!D:D,MATCH(D810,'Student Master'!B:B,0)),"0"))</f>
        <v/>
      </c>
      <c r="L810" s="1" t="str">
        <f>IF(TRIM(D810)="","",IFERROR(INDEX('Student Master'!H:H,MATCH(D810,'Student Master'!B:B,0)),"0"))</f>
        <v/>
      </c>
      <c r="M810" s="1" t="str">
        <f>IF(TRIM(D810)="","",IFERROR(INDEX('Student Master'!N:N,MATCH(D810,'Student Master'!B:B,0)),"0"))</f>
        <v/>
      </c>
      <c r="N810" s="1" t="str">
        <f>IF(TRIM(D810)="","",IFERROR(INDEX('Student Master'!L:L,MATCH(D810,'Student Master'!B:B,0)),"0"))</f>
        <v/>
      </c>
    </row>
    <row r="811" spans="1:14" x14ac:dyDescent="0.35">
      <c r="A811" s="1">
        <v>810</v>
      </c>
      <c r="B811" s="9"/>
      <c r="C811" s="1"/>
      <c r="D811" s="1"/>
      <c r="E811" s="1"/>
      <c r="F811" s="10"/>
      <c r="G811" s="8" t="str">
        <f>IF(TRIM(D811)="","",IFERROR(INDEX('Student Master'!W:W,MATCH(D811,'Student Master'!B:B,0)),"0"))</f>
        <v/>
      </c>
      <c r="H811" s="11" t="str">
        <f t="shared" si="14"/>
        <v/>
      </c>
      <c r="I811" s="10"/>
      <c r="J811" s="1" t="str">
        <f>IF(TRIM(D811)="","",IFERROR(INDEX('Student Master'!C:C,MATCH(D811,'Student Master'!B:B,0)),"0"))</f>
        <v/>
      </c>
      <c r="K811" s="1" t="str">
        <f>IF(TRIM(D811)="","",IFERROR(INDEX('Student Master'!D:D,MATCH(D811,'Student Master'!B:B,0)),"0"))</f>
        <v/>
      </c>
      <c r="L811" s="1" t="str">
        <f>IF(TRIM(D811)="","",IFERROR(INDEX('Student Master'!H:H,MATCH(D811,'Student Master'!B:B,0)),"0"))</f>
        <v/>
      </c>
      <c r="M811" s="1" t="str">
        <f>IF(TRIM(D811)="","",IFERROR(INDEX('Student Master'!N:N,MATCH(D811,'Student Master'!B:B,0)),"0"))</f>
        <v/>
      </c>
      <c r="N811" s="1" t="str">
        <f>IF(TRIM(D811)="","",IFERROR(INDEX('Student Master'!L:L,MATCH(D811,'Student Master'!B:B,0)),"0"))</f>
        <v/>
      </c>
    </row>
    <row r="812" spans="1:14" x14ac:dyDescent="0.35">
      <c r="A812" s="1">
        <v>811</v>
      </c>
      <c r="B812" s="9"/>
      <c r="C812" s="1"/>
      <c r="D812" s="1"/>
      <c r="E812" s="1"/>
      <c r="F812" s="10"/>
      <c r="G812" s="8" t="str">
        <f>IF(TRIM(D812)="","",IFERROR(INDEX('Student Master'!W:W,MATCH(D812,'Student Master'!B:B,0)),"0"))</f>
        <v/>
      </c>
      <c r="H812" s="11" t="str">
        <f t="shared" si="14"/>
        <v/>
      </c>
      <c r="I812" s="10"/>
      <c r="J812" s="1" t="str">
        <f>IF(TRIM(D812)="","",IFERROR(INDEX('Student Master'!C:C,MATCH(D812,'Student Master'!B:B,0)),"0"))</f>
        <v/>
      </c>
      <c r="K812" s="1" t="str">
        <f>IF(TRIM(D812)="","",IFERROR(INDEX('Student Master'!D:D,MATCH(D812,'Student Master'!B:B,0)),"0"))</f>
        <v/>
      </c>
      <c r="L812" s="1" t="str">
        <f>IF(TRIM(D812)="","",IFERROR(INDEX('Student Master'!H:H,MATCH(D812,'Student Master'!B:B,0)),"0"))</f>
        <v/>
      </c>
      <c r="M812" s="1" t="str">
        <f>IF(TRIM(D812)="","",IFERROR(INDEX('Student Master'!N:N,MATCH(D812,'Student Master'!B:B,0)),"0"))</f>
        <v/>
      </c>
      <c r="N812" s="1" t="str">
        <f>IF(TRIM(D812)="","",IFERROR(INDEX('Student Master'!L:L,MATCH(D812,'Student Master'!B:B,0)),"0"))</f>
        <v/>
      </c>
    </row>
    <row r="813" spans="1:14" x14ac:dyDescent="0.35">
      <c r="A813" s="1">
        <v>812</v>
      </c>
      <c r="B813" s="9"/>
      <c r="C813" s="1"/>
      <c r="D813" s="1"/>
      <c r="E813" s="1"/>
      <c r="F813" s="10"/>
      <c r="G813" s="8" t="str">
        <f>IF(TRIM(D813)="","",IFERROR(INDEX('Student Master'!W:W,MATCH(D813,'Student Master'!B:B,0)),"0"))</f>
        <v/>
      </c>
      <c r="H813" s="11" t="str">
        <f t="shared" si="14"/>
        <v/>
      </c>
      <c r="I813" s="10"/>
      <c r="J813" s="1" t="str">
        <f>IF(TRIM(D813)="","",IFERROR(INDEX('Student Master'!C:C,MATCH(D813,'Student Master'!B:B,0)),"0"))</f>
        <v/>
      </c>
      <c r="K813" s="1" t="str">
        <f>IF(TRIM(D813)="","",IFERROR(INDEX('Student Master'!D:D,MATCH(D813,'Student Master'!B:B,0)),"0"))</f>
        <v/>
      </c>
      <c r="L813" s="1" t="str">
        <f>IF(TRIM(D813)="","",IFERROR(INDEX('Student Master'!H:H,MATCH(D813,'Student Master'!B:B,0)),"0"))</f>
        <v/>
      </c>
      <c r="M813" s="1" t="str">
        <f>IF(TRIM(D813)="","",IFERROR(INDEX('Student Master'!N:N,MATCH(D813,'Student Master'!B:B,0)),"0"))</f>
        <v/>
      </c>
      <c r="N813" s="1" t="str">
        <f>IF(TRIM(D813)="","",IFERROR(INDEX('Student Master'!L:L,MATCH(D813,'Student Master'!B:B,0)),"0"))</f>
        <v/>
      </c>
    </row>
    <row r="814" spans="1:14" x14ac:dyDescent="0.35">
      <c r="A814" s="1">
        <v>813</v>
      </c>
      <c r="B814" s="9"/>
      <c r="C814" s="1"/>
      <c r="D814" s="1"/>
      <c r="E814" s="1"/>
      <c r="F814" s="10"/>
      <c r="G814" s="8" t="str">
        <f>IF(TRIM(D814)="","",IFERROR(INDEX('Student Master'!W:W,MATCH(D814,'Student Master'!B:B,0)),"0"))</f>
        <v/>
      </c>
      <c r="H814" s="11" t="str">
        <f t="shared" si="14"/>
        <v/>
      </c>
      <c r="I814" s="10"/>
      <c r="J814" s="1" t="str">
        <f>IF(TRIM(D814)="","",IFERROR(INDEX('Student Master'!C:C,MATCH(D814,'Student Master'!B:B,0)),"0"))</f>
        <v/>
      </c>
      <c r="K814" s="1" t="str">
        <f>IF(TRIM(D814)="","",IFERROR(INDEX('Student Master'!D:D,MATCH(D814,'Student Master'!B:B,0)),"0"))</f>
        <v/>
      </c>
      <c r="L814" s="1" t="str">
        <f>IF(TRIM(D814)="","",IFERROR(INDEX('Student Master'!H:H,MATCH(D814,'Student Master'!B:B,0)),"0"))</f>
        <v/>
      </c>
      <c r="M814" s="1" t="str">
        <f>IF(TRIM(D814)="","",IFERROR(INDEX('Student Master'!N:N,MATCH(D814,'Student Master'!B:B,0)),"0"))</f>
        <v/>
      </c>
      <c r="N814" s="1" t="str">
        <f>IF(TRIM(D814)="","",IFERROR(INDEX('Student Master'!L:L,MATCH(D814,'Student Master'!B:B,0)),"0"))</f>
        <v/>
      </c>
    </row>
    <row r="815" spans="1:14" x14ac:dyDescent="0.35">
      <c r="A815" s="1">
        <v>814</v>
      </c>
      <c r="B815" s="9"/>
      <c r="C815" s="1"/>
      <c r="D815" s="1"/>
      <c r="E815" s="1"/>
      <c r="F815" s="10"/>
      <c r="G815" s="8" t="str">
        <f>IF(TRIM(D815)="","",IFERROR(INDEX('Student Master'!W:W,MATCH(D815,'Student Master'!B:B,0)),"0"))</f>
        <v/>
      </c>
      <c r="H815" s="11" t="str">
        <f t="shared" si="14"/>
        <v/>
      </c>
      <c r="I815" s="10"/>
      <c r="J815" s="1" t="str">
        <f>IF(TRIM(D815)="","",IFERROR(INDEX('Student Master'!C:C,MATCH(D815,'Student Master'!B:B,0)),"0"))</f>
        <v/>
      </c>
      <c r="K815" s="1" t="str">
        <f>IF(TRIM(D815)="","",IFERROR(INDEX('Student Master'!D:D,MATCH(D815,'Student Master'!B:B,0)),"0"))</f>
        <v/>
      </c>
      <c r="L815" s="1" t="str">
        <f>IF(TRIM(D815)="","",IFERROR(INDEX('Student Master'!H:H,MATCH(D815,'Student Master'!B:B,0)),"0"))</f>
        <v/>
      </c>
      <c r="M815" s="1" t="str">
        <f>IF(TRIM(D815)="","",IFERROR(INDEX('Student Master'!N:N,MATCH(D815,'Student Master'!B:B,0)),"0"))</f>
        <v/>
      </c>
      <c r="N815" s="1" t="str">
        <f>IF(TRIM(D815)="","",IFERROR(INDEX('Student Master'!L:L,MATCH(D815,'Student Master'!B:B,0)),"0"))</f>
        <v/>
      </c>
    </row>
    <row r="816" spans="1:14" x14ac:dyDescent="0.35">
      <c r="A816" s="1">
        <v>815</v>
      </c>
      <c r="B816" s="9"/>
      <c r="C816" s="1"/>
      <c r="D816" s="1"/>
      <c r="E816" s="1"/>
      <c r="F816" s="10"/>
      <c r="G816" s="8" t="str">
        <f>IF(TRIM(D816)="","",IFERROR(INDEX('Student Master'!W:W,MATCH(D816,'Student Master'!B:B,0)),"0"))</f>
        <v/>
      </c>
      <c r="H816" s="11" t="str">
        <f t="shared" si="14"/>
        <v/>
      </c>
      <c r="I816" s="10"/>
      <c r="J816" s="1" t="str">
        <f>IF(TRIM(D816)="","",IFERROR(INDEX('Student Master'!C:C,MATCH(D816,'Student Master'!B:B,0)),"0"))</f>
        <v/>
      </c>
      <c r="K816" s="1" t="str">
        <f>IF(TRIM(D816)="","",IFERROR(INDEX('Student Master'!D:D,MATCH(D816,'Student Master'!B:B,0)),"0"))</f>
        <v/>
      </c>
      <c r="L816" s="1" t="str">
        <f>IF(TRIM(D816)="","",IFERROR(INDEX('Student Master'!H:H,MATCH(D816,'Student Master'!B:B,0)),"0"))</f>
        <v/>
      </c>
      <c r="M816" s="1" t="str">
        <f>IF(TRIM(D816)="","",IFERROR(INDEX('Student Master'!N:N,MATCH(D816,'Student Master'!B:B,0)),"0"))</f>
        <v/>
      </c>
      <c r="N816" s="1" t="str">
        <f>IF(TRIM(D816)="","",IFERROR(INDEX('Student Master'!L:L,MATCH(D816,'Student Master'!B:B,0)),"0"))</f>
        <v/>
      </c>
    </row>
    <row r="817" spans="1:14" x14ac:dyDescent="0.35">
      <c r="A817" s="1">
        <v>816</v>
      </c>
      <c r="B817" s="9"/>
      <c r="C817" s="1"/>
      <c r="D817" s="1"/>
      <c r="E817" s="1"/>
      <c r="F817" s="10"/>
      <c r="G817" s="8" t="str">
        <f>IF(TRIM(D817)="","",IFERROR(INDEX('Student Master'!W:W,MATCH(D817,'Student Master'!B:B,0)),"0"))</f>
        <v/>
      </c>
      <c r="H817" s="11" t="str">
        <f t="shared" si="14"/>
        <v/>
      </c>
      <c r="I817" s="10"/>
      <c r="J817" s="1" t="str">
        <f>IF(TRIM(D817)="","",IFERROR(INDEX('Student Master'!C:C,MATCH(D817,'Student Master'!B:B,0)),"0"))</f>
        <v/>
      </c>
      <c r="K817" s="1" t="str">
        <f>IF(TRIM(D817)="","",IFERROR(INDEX('Student Master'!D:D,MATCH(D817,'Student Master'!B:B,0)),"0"))</f>
        <v/>
      </c>
      <c r="L817" s="1" t="str">
        <f>IF(TRIM(D817)="","",IFERROR(INDEX('Student Master'!H:H,MATCH(D817,'Student Master'!B:B,0)),"0"))</f>
        <v/>
      </c>
      <c r="M817" s="1" t="str">
        <f>IF(TRIM(D817)="","",IFERROR(INDEX('Student Master'!N:N,MATCH(D817,'Student Master'!B:B,0)),"0"))</f>
        <v/>
      </c>
      <c r="N817" s="1" t="str">
        <f>IF(TRIM(D817)="","",IFERROR(INDEX('Student Master'!L:L,MATCH(D817,'Student Master'!B:B,0)),"0"))</f>
        <v/>
      </c>
    </row>
    <row r="818" spans="1:14" x14ac:dyDescent="0.35">
      <c r="A818" s="1">
        <v>817</v>
      </c>
      <c r="B818" s="9"/>
      <c r="C818" s="1"/>
      <c r="D818" s="1"/>
      <c r="E818" s="1"/>
      <c r="F818" s="10"/>
      <c r="G818" s="8" t="str">
        <f>IF(TRIM(D818)="","",IFERROR(INDEX('Student Master'!W:W,MATCH(D818,'Student Master'!B:B,0)),"0"))</f>
        <v/>
      </c>
      <c r="H818" s="11" t="str">
        <f t="shared" si="14"/>
        <v/>
      </c>
      <c r="I818" s="10"/>
      <c r="J818" s="1" t="str">
        <f>IF(TRIM(D818)="","",IFERROR(INDEX('Student Master'!C:C,MATCH(D818,'Student Master'!B:B,0)),"0"))</f>
        <v/>
      </c>
      <c r="K818" s="1" t="str">
        <f>IF(TRIM(D818)="","",IFERROR(INDEX('Student Master'!D:D,MATCH(D818,'Student Master'!B:B,0)),"0"))</f>
        <v/>
      </c>
      <c r="L818" s="1" t="str">
        <f>IF(TRIM(D818)="","",IFERROR(INDEX('Student Master'!H:H,MATCH(D818,'Student Master'!B:B,0)),"0"))</f>
        <v/>
      </c>
      <c r="M818" s="1" t="str">
        <f>IF(TRIM(D818)="","",IFERROR(INDEX('Student Master'!N:N,MATCH(D818,'Student Master'!B:B,0)),"0"))</f>
        <v/>
      </c>
      <c r="N818" s="1" t="str">
        <f>IF(TRIM(D818)="","",IFERROR(INDEX('Student Master'!L:L,MATCH(D818,'Student Master'!B:B,0)),"0"))</f>
        <v/>
      </c>
    </row>
    <row r="819" spans="1:14" x14ac:dyDescent="0.35">
      <c r="A819" s="1">
        <v>818</v>
      </c>
      <c r="B819" s="9"/>
      <c r="C819" s="1"/>
      <c r="D819" s="1"/>
      <c r="E819" s="1"/>
      <c r="F819" s="10"/>
      <c r="G819" s="8" t="str">
        <f>IF(TRIM(D819)="","",IFERROR(INDEX('Student Master'!W:W,MATCH(D819,'Student Master'!B:B,0)),"0"))</f>
        <v/>
      </c>
      <c r="H819" s="11" t="str">
        <f t="shared" si="14"/>
        <v/>
      </c>
      <c r="I819" s="10"/>
      <c r="J819" s="1" t="str">
        <f>IF(TRIM(D819)="","",IFERROR(INDEX('Student Master'!C:C,MATCH(D819,'Student Master'!B:B,0)),"0"))</f>
        <v/>
      </c>
      <c r="K819" s="1" t="str">
        <f>IF(TRIM(D819)="","",IFERROR(INDEX('Student Master'!D:D,MATCH(D819,'Student Master'!B:B,0)),"0"))</f>
        <v/>
      </c>
      <c r="L819" s="1" t="str">
        <f>IF(TRIM(D819)="","",IFERROR(INDEX('Student Master'!H:H,MATCH(D819,'Student Master'!B:B,0)),"0"))</f>
        <v/>
      </c>
      <c r="M819" s="1" t="str">
        <f>IF(TRIM(D819)="","",IFERROR(INDEX('Student Master'!N:N,MATCH(D819,'Student Master'!B:B,0)),"0"))</f>
        <v/>
      </c>
      <c r="N819" s="1" t="str">
        <f>IF(TRIM(D819)="","",IFERROR(INDEX('Student Master'!L:L,MATCH(D819,'Student Master'!B:B,0)),"0"))</f>
        <v/>
      </c>
    </row>
    <row r="820" spans="1:14" x14ac:dyDescent="0.35">
      <c r="A820" s="1">
        <v>819</v>
      </c>
      <c r="B820" s="9"/>
      <c r="C820" s="1"/>
      <c r="D820" s="1"/>
      <c r="E820" s="1"/>
      <c r="F820" s="10"/>
      <c r="G820" s="8" t="str">
        <f>IF(TRIM(D820)="","",IFERROR(INDEX('Student Master'!W:W,MATCH(D820,'Student Master'!B:B,0)),"0"))</f>
        <v/>
      </c>
      <c r="H820" s="11" t="str">
        <f t="shared" si="14"/>
        <v/>
      </c>
      <c r="I820" s="10"/>
      <c r="J820" s="1" t="str">
        <f>IF(TRIM(D820)="","",IFERROR(INDEX('Student Master'!C:C,MATCH(D820,'Student Master'!B:B,0)),"0"))</f>
        <v/>
      </c>
      <c r="K820" s="1" t="str">
        <f>IF(TRIM(D820)="","",IFERROR(INDEX('Student Master'!D:D,MATCH(D820,'Student Master'!B:B,0)),"0"))</f>
        <v/>
      </c>
      <c r="L820" s="1" t="str">
        <f>IF(TRIM(D820)="","",IFERROR(INDEX('Student Master'!H:H,MATCH(D820,'Student Master'!B:B,0)),"0"))</f>
        <v/>
      </c>
      <c r="M820" s="1" t="str">
        <f>IF(TRIM(D820)="","",IFERROR(INDEX('Student Master'!N:N,MATCH(D820,'Student Master'!B:B,0)),"0"))</f>
        <v/>
      </c>
      <c r="N820" s="1" t="str">
        <f>IF(TRIM(D820)="","",IFERROR(INDEX('Student Master'!L:L,MATCH(D820,'Student Master'!B:B,0)),"0"))</f>
        <v/>
      </c>
    </row>
    <row r="821" spans="1:14" x14ac:dyDescent="0.35">
      <c r="A821" s="1">
        <v>820</v>
      </c>
      <c r="B821" s="9"/>
      <c r="C821" s="1"/>
      <c r="D821" s="1"/>
      <c r="E821" s="1"/>
      <c r="F821" s="10"/>
      <c r="G821" s="8" t="str">
        <f>IF(TRIM(D821)="","",IFERROR(INDEX('Student Master'!W:W,MATCH(D821,'Student Master'!B:B,0)),"0"))</f>
        <v/>
      </c>
      <c r="H821" s="11" t="str">
        <f t="shared" si="14"/>
        <v/>
      </c>
      <c r="I821" s="10"/>
      <c r="J821" s="1" t="str">
        <f>IF(TRIM(D821)="","",IFERROR(INDEX('Student Master'!C:C,MATCH(D821,'Student Master'!B:B,0)),"0"))</f>
        <v/>
      </c>
      <c r="K821" s="1" t="str">
        <f>IF(TRIM(D821)="","",IFERROR(INDEX('Student Master'!D:D,MATCH(D821,'Student Master'!B:B,0)),"0"))</f>
        <v/>
      </c>
      <c r="L821" s="1" t="str">
        <f>IF(TRIM(D821)="","",IFERROR(INDEX('Student Master'!H:H,MATCH(D821,'Student Master'!B:B,0)),"0"))</f>
        <v/>
      </c>
      <c r="M821" s="1" t="str">
        <f>IF(TRIM(D821)="","",IFERROR(INDEX('Student Master'!N:N,MATCH(D821,'Student Master'!B:B,0)),"0"))</f>
        <v/>
      </c>
      <c r="N821" s="1" t="str">
        <f>IF(TRIM(D821)="","",IFERROR(INDEX('Student Master'!L:L,MATCH(D821,'Student Master'!B:B,0)),"0"))</f>
        <v/>
      </c>
    </row>
    <row r="822" spans="1:14" x14ac:dyDescent="0.35">
      <c r="A822" s="1">
        <v>821</v>
      </c>
      <c r="B822" s="9"/>
      <c r="C822" s="1"/>
      <c r="D822" s="1"/>
      <c r="E822" s="1"/>
      <c r="F822" s="10"/>
      <c r="G822" s="8" t="str">
        <f>IF(TRIM(D822)="","",IFERROR(INDEX('Student Master'!W:W,MATCH(D822,'Student Master'!B:B,0)),"0"))</f>
        <v/>
      </c>
      <c r="H822" s="11" t="str">
        <f t="shared" si="14"/>
        <v/>
      </c>
      <c r="I822" s="10"/>
      <c r="J822" s="1" t="str">
        <f>IF(TRIM(D822)="","",IFERROR(INDEX('Student Master'!C:C,MATCH(D822,'Student Master'!B:B,0)),"0"))</f>
        <v/>
      </c>
      <c r="K822" s="1" t="str">
        <f>IF(TRIM(D822)="","",IFERROR(INDEX('Student Master'!D:D,MATCH(D822,'Student Master'!B:B,0)),"0"))</f>
        <v/>
      </c>
      <c r="L822" s="1" t="str">
        <f>IF(TRIM(D822)="","",IFERROR(INDEX('Student Master'!H:H,MATCH(D822,'Student Master'!B:B,0)),"0"))</f>
        <v/>
      </c>
      <c r="M822" s="1" t="str">
        <f>IF(TRIM(D822)="","",IFERROR(INDEX('Student Master'!N:N,MATCH(D822,'Student Master'!B:B,0)),"0"))</f>
        <v/>
      </c>
      <c r="N822" s="1" t="str">
        <f>IF(TRIM(D822)="","",IFERROR(INDEX('Student Master'!L:L,MATCH(D822,'Student Master'!B:B,0)),"0"))</f>
        <v/>
      </c>
    </row>
    <row r="823" spans="1:14" x14ac:dyDescent="0.35">
      <c r="A823" s="1">
        <v>822</v>
      </c>
      <c r="B823" s="9"/>
      <c r="C823" s="1"/>
      <c r="D823" s="1"/>
      <c r="E823" s="1"/>
      <c r="F823" s="10"/>
      <c r="G823" s="8" t="str">
        <f>IF(TRIM(D823)="","",IFERROR(INDEX('Student Master'!W:W,MATCH(D823,'Student Master'!B:B,0)),"0"))</f>
        <v/>
      </c>
      <c r="H823" s="11" t="str">
        <f t="shared" si="14"/>
        <v/>
      </c>
      <c r="I823" s="10"/>
      <c r="J823" s="1" t="str">
        <f>IF(TRIM(D823)="","",IFERROR(INDEX('Student Master'!C:C,MATCH(D823,'Student Master'!B:B,0)),"0"))</f>
        <v/>
      </c>
      <c r="K823" s="1" t="str">
        <f>IF(TRIM(D823)="","",IFERROR(INDEX('Student Master'!D:D,MATCH(D823,'Student Master'!B:B,0)),"0"))</f>
        <v/>
      </c>
      <c r="L823" s="1" t="str">
        <f>IF(TRIM(D823)="","",IFERROR(INDEX('Student Master'!H:H,MATCH(D823,'Student Master'!B:B,0)),"0"))</f>
        <v/>
      </c>
      <c r="M823" s="1" t="str">
        <f>IF(TRIM(D823)="","",IFERROR(INDEX('Student Master'!N:N,MATCH(D823,'Student Master'!B:B,0)),"0"))</f>
        <v/>
      </c>
      <c r="N823" s="1" t="str">
        <f>IF(TRIM(D823)="","",IFERROR(INDEX('Student Master'!L:L,MATCH(D823,'Student Master'!B:B,0)),"0"))</f>
        <v/>
      </c>
    </row>
    <row r="824" spans="1:14" x14ac:dyDescent="0.35">
      <c r="A824" s="1">
        <v>823</v>
      </c>
      <c r="B824" s="9"/>
      <c r="C824" s="1"/>
      <c r="D824" s="1"/>
      <c r="E824" s="1"/>
      <c r="F824" s="10"/>
      <c r="G824" s="8" t="str">
        <f>IF(TRIM(D824)="","",IFERROR(INDEX('Student Master'!W:W,MATCH(D824,'Student Master'!B:B,0)),"0"))</f>
        <v/>
      </c>
      <c r="H824" s="11" t="str">
        <f t="shared" si="14"/>
        <v/>
      </c>
      <c r="I824" s="10"/>
      <c r="J824" s="1" t="str">
        <f>IF(TRIM(D824)="","",IFERROR(INDEX('Student Master'!C:C,MATCH(D824,'Student Master'!B:B,0)),"0"))</f>
        <v/>
      </c>
      <c r="K824" s="1" t="str">
        <f>IF(TRIM(D824)="","",IFERROR(INDEX('Student Master'!D:D,MATCH(D824,'Student Master'!B:B,0)),"0"))</f>
        <v/>
      </c>
      <c r="L824" s="1" t="str">
        <f>IF(TRIM(D824)="","",IFERROR(INDEX('Student Master'!H:H,MATCH(D824,'Student Master'!B:B,0)),"0"))</f>
        <v/>
      </c>
      <c r="M824" s="1" t="str">
        <f>IF(TRIM(D824)="","",IFERROR(INDEX('Student Master'!N:N,MATCH(D824,'Student Master'!B:B,0)),"0"))</f>
        <v/>
      </c>
      <c r="N824" s="1" t="str">
        <f>IF(TRIM(D824)="","",IFERROR(INDEX('Student Master'!L:L,MATCH(D824,'Student Master'!B:B,0)),"0"))</f>
        <v/>
      </c>
    </row>
    <row r="825" spans="1:14" x14ac:dyDescent="0.35">
      <c r="A825" s="1">
        <v>824</v>
      </c>
      <c r="B825" s="9"/>
      <c r="C825" s="1"/>
      <c r="D825" s="1"/>
      <c r="E825" s="1"/>
      <c r="F825" s="10"/>
      <c r="G825" s="8" t="str">
        <f>IF(TRIM(D825)="","",IFERROR(INDEX('Student Master'!W:W,MATCH(D825,'Student Master'!B:B,0)),"0"))</f>
        <v/>
      </c>
      <c r="H825" s="11" t="str">
        <f t="shared" si="14"/>
        <v/>
      </c>
      <c r="I825" s="10"/>
      <c r="J825" s="1" t="str">
        <f>IF(TRIM(D825)="","",IFERROR(INDEX('Student Master'!C:C,MATCH(D825,'Student Master'!B:B,0)),"0"))</f>
        <v/>
      </c>
      <c r="K825" s="1" t="str">
        <f>IF(TRIM(D825)="","",IFERROR(INDEX('Student Master'!D:D,MATCH(D825,'Student Master'!B:B,0)),"0"))</f>
        <v/>
      </c>
      <c r="L825" s="1" t="str">
        <f>IF(TRIM(D825)="","",IFERROR(INDEX('Student Master'!H:H,MATCH(D825,'Student Master'!B:B,0)),"0"))</f>
        <v/>
      </c>
      <c r="M825" s="1" t="str">
        <f>IF(TRIM(D825)="","",IFERROR(INDEX('Student Master'!N:N,MATCH(D825,'Student Master'!B:B,0)),"0"))</f>
        <v/>
      </c>
      <c r="N825" s="1" t="str">
        <f>IF(TRIM(D825)="","",IFERROR(INDEX('Student Master'!L:L,MATCH(D825,'Student Master'!B:B,0)),"0"))</f>
        <v/>
      </c>
    </row>
    <row r="826" spans="1:14" x14ac:dyDescent="0.35">
      <c r="A826" s="1">
        <v>825</v>
      </c>
      <c r="B826" s="9"/>
      <c r="C826" s="1"/>
      <c r="D826" s="1"/>
      <c r="E826" s="1"/>
      <c r="F826" s="10"/>
      <c r="G826" s="8" t="str">
        <f>IF(TRIM(D826)="","",IFERROR(INDEX('Student Master'!W:W,MATCH(D826,'Student Master'!B:B,0)),"0"))</f>
        <v/>
      </c>
      <c r="H826" s="11" t="str">
        <f t="shared" si="14"/>
        <v/>
      </c>
      <c r="I826" s="10"/>
      <c r="J826" s="1" t="str">
        <f>IF(TRIM(D826)="","",IFERROR(INDEX('Student Master'!C:C,MATCH(D826,'Student Master'!B:B,0)),"0"))</f>
        <v/>
      </c>
      <c r="K826" s="1" t="str">
        <f>IF(TRIM(D826)="","",IFERROR(INDEX('Student Master'!D:D,MATCH(D826,'Student Master'!B:B,0)),"0"))</f>
        <v/>
      </c>
      <c r="L826" s="1" t="str">
        <f>IF(TRIM(D826)="","",IFERROR(INDEX('Student Master'!H:H,MATCH(D826,'Student Master'!B:B,0)),"0"))</f>
        <v/>
      </c>
      <c r="M826" s="1" t="str">
        <f>IF(TRIM(D826)="","",IFERROR(INDEX('Student Master'!N:N,MATCH(D826,'Student Master'!B:B,0)),"0"))</f>
        <v/>
      </c>
      <c r="N826" s="1" t="str">
        <f>IF(TRIM(D826)="","",IFERROR(INDEX('Student Master'!L:L,MATCH(D826,'Student Master'!B:B,0)),"0"))</f>
        <v/>
      </c>
    </row>
    <row r="827" spans="1:14" x14ac:dyDescent="0.35">
      <c r="A827" s="1">
        <v>826</v>
      </c>
      <c r="B827" s="9"/>
      <c r="C827" s="1"/>
      <c r="D827" s="1"/>
      <c r="E827" s="1"/>
      <c r="F827" s="10"/>
      <c r="G827" s="8" t="str">
        <f>IF(TRIM(D827)="","",IFERROR(INDEX('Student Master'!W:W,MATCH(D827,'Student Master'!B:B,0)),"0"))</f>
        <v/>
      </c>
      <c r="H827" s="11" t="str">
        <f t="shared" si="14"/>
        <v/>
      </c>
      <c r="I827" s="10"/>
      <c r="J827" s="1" t="str">
        <f>IF(TRIM(D827)="","",IFERROR(INDEX('Student Master'!C:C,MATCH(D827,'Student Master'!B:B,0)),"0"))</f>
        <v/>
      </c>
      <c r="K827" s="1" t="str">
        <f>IF(TRIM(D827)="","",IFERROR(INDEX('Student Master'!D:D,MATCH(D827,'Student Master'!B:B,0)),"0"))</f>
        <v/>
      </c>
      <c r="L827" s="1" t="str">
        <f>IF(TRIM(D827)="","",IFERROR(INDEX('Student Master'!H:H,MATCH(D827,'Student Master'!B:B,0)),"0"))</f>
        <v/>
      </c>
      <c r="M827" s="1" t="str">
        <f>IF(TRIM(D827)="","",IFERROR(INDEX('Student Master'!N:N,MATCH(D827,'Student Master'!B:B,0)),"0"))</f>
        <v/>
      </c>
      <c r="N827" s="1" t="str">
        <f>IF(TRIM(D827)="","",IFERROR(INDEX('Student Master'!L:L,MATCH(D827,'Student Master'!B:B,0)),"0"))</f>
        <v/>
      </c>
    </row>
    <row r="828" spans="1:14" x14ac:dyDescent="0.35">
      <c r="A828" s="1">
        <v>827</v>
      </c>
      <c r="B828" s="9"/>
      <c r="C828" s="1"/>
      <c r="D828" s="1"/>
      <c r="E828" s="1"/>
      <c r="F828" s="10"/>
      <c r="G828" s="8" t="str">
        <f>IF(TRIM(D828)="","",IFERROR(INDEX('Student Master'!W:W,MATCH(D828,'Student Master'!B:B,0)),"0"))</f>
        <v/>
      </c>
      <c r="H828" s="11" t="str">
        <f t="shared" si="14"/>
        <v/>
      </c>
      <c r="I828" s="10"/>
      <c r="J828" s="1" t="str">
        <f>IF(TRIM(D828)="","",IFERROR(INDEX('Student Master'!C:C,MATCH(D828,'Student Master'!B:B,0)),"0"))</f>
        <v/>
      </c>
      <c r="K828" s="1" t="str">
        <f>IF(TRIM(D828)="","",IFERROR(INDEX('Student Master'!D:D,MATCH(D828,'Student Master'!B:B,0)),"0"))</f>
        <v/>
      </c>
      <c r="L828" s="1" t="str">
        <f>IF(TRIM(D828)="","",IFERROR(INDEX('Student Master'!H:H,MATCH(D828,'Student Master'!B:B,0)),"0"))</f>
        <v/>
      </c>
      <c r="M828" s="1" t="str">
        <f>IF(TRIM(D828)="","",IFERROR(INDEX('Student Master'!N:N,MATCH(D828,'Student Master'!B:B,0)),"0"))</f>
        <v/>
      </c>
      <c r="N828" s="1" t="str">
        <f>IF(TRIM(D828)="","",IFERROR(INDEX('Student Master'!L:L,MATCH(D828,'Student Master'!B:B,0)),"0"))</f>
        <v/>
      </c>
    </row>
    <row r="829" spans="1:14" x14ac:dyDescent="0.35">
      <c r="A829" s="1">
        <v>828</v>
      </c>
      <c r="B829" s="9"/>
      <c r="C829" s="1"/>
      <c r="D829" s="1"/>
      <c r="E829" s="1"/>
      <c r="F829" s="10"/>
      <c r="G829" s="8" t="str">
        <f>IF(TRIM(D829)="","",IFERROR(INDEX('Student Master'!W:W,MATCH(D829,'Student Master'!B:B,0)),"0"))</f>
        <v/>
      </c>
      <c r="H829" s="11" t="str">
        <f t="shared" si="14"/>
        <v/>
      </c>
      <c r="I829" s="10"/>
      <c r="J829" s="1" t="str">
        <f>IF(TRIM(D829)="","",IFERROR(INDEX('Student Master'!C:C,MATCH(D829,'Student Master'!B:B,0)),"0"))</f>
        <v/>
      </c>
      <c r="K829" s="1" t="str">
        <f>IF(TRIM(D829)="","",IFERROR(INDEX('Student Master'!D:D,MATCH(D829,'Student Master'!B:B,0)),"0"))</f>
        <v/>
      </c>
      <c r="L829" s="1" t="str">
        <f>IF(TRIM(D829)="","",IFERROR(INDEX('Student Master'!H:H,MATCH(D829,'Student Master'!B:B,0)),"0"))</f>
        <v/>
      </c>
      <c r="M829" s="1" t="str">
        <f>IF(TRIM(D829)="","",IFERROR(INDEX('Student Master'!N:N,MATCH(D829,'Student Master'!B:B,0)),"0"))</f>
        <v/>
      </c>
      <c r="N829" s="1" t="str">
        <f>IF(TRIM(D829)="","",IFERROR(INDEX('Student Master'!L:L,MATCH(D829,'Student Master'!B:B,0)),"0"))</f>
        <v/>
      </c>
    </row>
    <row r="830" spans="1:14" x14ac:dyDescent="0.35">
      <c r="A830" s="1">
        <v>829</v>
      </c>
      <c r="B830" s="9"/>
      <c r="C830" s="1"/>
      <c r="D830" s="1"/>
      <c r="E830" s="1"/>
      <c r="F830" s="10"/>
      <c r="G830" s="8" t="str">
        <f>IF(TRIM(D830)="","",IFERROR(INDEX('Student Master'!W:W,MATCH(D830,'Student Master'!B:B,0)),"0"))</f>
        <v/>
      </c>
      <c r="H830" s="11" t="str">
        <f t="shared" si="14"/>
        <v/>
      </c>
      <c r="I830" s="10"/>
      <c r="J830" s="1" t="str">
        <f>IF(TRIM(D830)="","",IFERROR(INDEX('Student Master'!C:C,MATCH(D830,'Student Master'!B:B,0)),"0"))</f>
        <v/>
      </c>
      <c r="K830" s="1" t="str">
        <f>IF(TRIM(D830)="","",IFERROR(INDEX('Student Master'!D:D,MATCH(D830,'Student Master'!B:B,0)),"0"))</f>
        <v/>
      </c>
      <c r="L830" s="1" t="str">
        <f>IF(TRIM(D830)="","",IFERROR(INDEX('Student Master'!H:H,MATCH(D830,'Student Master'!B:B,0)),"0"))</f>
        <v/>
      </c>
      <c r="M830" s="1" t="str">
        <f>IF(TRIM(D830)="","",IFERROR(INDEX('Student Master'!N:N,MATCH(D830,'Student Master'!B:B,0)),"0"))</f>
        <v/>
      </c>
      <c r="N830" s="1" t="str">
        <f>IF(TRIM(D830)="","",IFERROR(INDEX('Student Master'!L:L,MATCH(D830,'Student Master'!B:B,0)),"0"))</f>
        <v/>
      </c>
    </row>
    <row r="831" spans="1:14" x14ac:dyDescent="0.35">
      <c r="A831" s="1">
        <v>830</v>
      </c>
      <c r="B831" s="9"/>
      <c r="C831" s="1"/>
      <c r="D831" s="1"/>
      <c r="E831" s="1"/>
      <c r="F831" s="10"/>
      <c r="G831" s="8" t="str">
        <f>IF(TRIM(D831)="","",IFERROR(INDEX('Student Master'!W:W,MATCH(D831,'Student Master'!B:B,0)),"0"))</f>
        <v/>
      </c>
      <c r="H831" s="11" t="str">
        <f t="shared" si="14"/>
        <v/>
      </c>
      <c r="I831" s="10"/>
      <c r="J831" s="1" t="str">
        <f>IF(TRIM(D831)="","",IFERROR(INDEX('Student Master'!C:C,MATCH(D831,'Student Master'!B:B,0)),"0"))</f>
        <v/>
      </c>
      <c r="K831" s="1" t="str">
        <f>IF(TRIM(D831)="","",IFERROR(INDEX('Student Master'!D:D,MATCH(D831,'Student Master'!B:B,0)),"0"))</f>
        <v/>
      </c>
      <c r="L831" s="1" t="str">
        <f>IF(TRIM(D831)="","",IFERROR(INDEX('Student Master'!H:H,MATCH(D831,'Student Master'!B:B,0)),"0"))</f>
        <v/>
      </c>
      <c r="M831" s="1" t="str">
        <f>IF(TRIM(D831)="","",IFERROR(INDEX('Student Master'!N:N,MATCH(D831,'Student Master'!B:B,0)),"0"))</f>
        <v/>
      </c>
      <c r="N831" s="1" t="str">
        <f>IF(TRIM(D831)="","",IFERROR(INDEX('Student Master'!L:L,MATCH(D831,'Student Master'!B:B,0)),"0"))</f>
        <v/>
      </c>
    </row>
    <row r="832" spans="1:14" x14ac:dyDescent="0.35">
      <c r="A832" s="1">
        <v>831</v>
      </c>
      <c r="B832" s="9"/>
      <c r="C832" s="1"/>
      <c r="D832" s="1"/>
      <c r="E832" s="1"/>
      <c r="F832" s="10"/>
      <c r="G832" s="8" t="str">
        <f>IF(TRIM(D832)="","",IFERROR(INDEX('Student Master'!W:W,MATCH(D832,'Student Master'!B:B,0)),"0"))</f>
        <v/>
      </c>
      <c r="H832" s="11" t="str">
        <f t="shared" si="14"/>
        <v/>
      </c>
      <c r="I832" s="10"/>
      <c r="J832" s="1" t="str">
        <f>IF(TRIM(D832)="","",IFERROR(INDEX('Student Master'!C:C,MATCH(D832,'Student Master'!B:B,0)),"0"))</f>
        <v/>
      </c>
      <c r="K832" s="1" t="str">
        <f>IF(TRIM(D832)="","",IFERROR(INDEX('Student Master'!D:D,MATCH(D832,'Student Master'!B:B,0)),"0"))</f>
        <v/>
      </c>
      <c r="L832" s="1" t="str">
        <f>IF(TRIM(D832)="","",IFERROR(INDEX('Student Master'!H:H,MATCH(D832,'Student Master'!B:B,0)),"0"))</f>
        <v/>
      </c>
      <c r="M832" s="1" t="str">
        <f>IF(TRIM(D832)="","",IFERROR(INDEX('Student Master'!N:N,MATCH(D832,'Student Master'!B:B,0)),"0"))</f>
        <v/>
      </c>
      <c r="N832" s="1" t="str">
        <f>IF(TRIM(D832)="","",IFERROR(INDEX('Student Master'!L:L,MATCH(D832,'Student Master'!B:B,0)),"0"))</f>
        <v/>
      </c>
    </row>
    <row r="833" spans="1:14" x14ac:dyDescent="0.35">
      <c r="A833" s="1">
        <v>832</v>
      </c>
      <c r="B833" s="9"/>
      <c r="C833" s="1"/>
      <c r="D833" s="1"/>
      <c r="E833" s="1"/>
      <c r="F833" s="10"/>
      <c r="G833" s="8" t="str">
        <f>IF(TRIM(D833)="","",IFERROR(INDEX('Student Master'!W:W,MATCH(D833,'Student Master'!B:B,0)),"0"))</f>
        <v/>
      </c>
      <c r="H833" s="11" t="str">
        <f t="shared" si="14"/>
        <v/>
      </c>
      <c r="I833" s="10"/>
      <c r="J833" s="1" t="str">
        <f>IF(TRIM(D833)="","",IFERROR(INDEX('Student Master'!C:C,MATCH(D833,'Student Master'!B:B,0)),"0"))</f>
        <v/>
      </c>
      <c r="K833" s="1" t="str">
        <f>IF(TRIM(D833)="","",IFERROR(INDEX('Student Master'!D:D,MATCH(D833,'Student Master'!B:B,0)),"0"))</f>
        <v/>
      </c>
      <c r="L833" s="1" t="str">
        <f>IF(TRIM(D833)="","",IFERROR(INDEX('Student Master'!H:H,MATCH(D833,'Student Master'!B:B,0)),"0"))</f>
        <v/>
      </c>
      <c r="M833" s="1" t="str">
        <f>IF(TRIM(D833)="","",IFERROR(INDEX('Student Master'!N:N,MATCH(D833,'Student Master'!B:B,0)),"0"))</f>
        <v/>
      </c>
      <c r="N833" s="1" t="str">
        <f>IF(TRIM(D833)="","",IFERROR(INDEX('Student Master'!L:L,MATCH(D833,'Student Master'!B:B,0)),"0"))</f>
        <v/>
      </c>
    </row>
    <row r="834" spans="1:14" x14ac:dyDescent="0.35">
      <c r="A834" s="1">
        <v>833</v>
      </c>
      <c r="B834" s="9"/>
      <c r="C834" s="1"/>
      <c r="D834" s="1"/>
      <c r="E834" s="1"/>
      <c r="F834" s="10"/>
      <c r="G834" s="8" t="str">
        <f>IF(TRIM(D834)="","",IFERROR(INDEX('Student Master'!W:W,MATCH(D834,'Student Master'!B:B,0)),"0"))</f>
        <v/>
      </c>
      <c r="H834" s="11" t="str">
        <f t="shared" si="14"/>
        <v/>
      </c>
      <c r="I834" s="10"/>
      <c r="J834" s="1" t="str">
        <f>IF(TRIM(D834)="","",IFERROR(INDEX('Student Master'!C:C,MATCH(D834,'Student Master'!B:B,0)),"0"))</f>
        <v/>
      </c>
      <c r="K834" s="1" t="str">
        <f>IF(TRIM(D834)="","",IFERROR(INDEX('Student Master'!D:D,MATCH(D834,'Student Master'!B:B,0)),"0"))</f>
        <v/>
      </c>
      <c r="L834" s="1" t="str">
        <f>IF(TRIM(D834)="","",IFERROR(INDEX('Student Master'!H:H,MATCH(D834,'Student Master'!B:B,0)),"0"))</f>
        <v/>
      </c>
      <c r="M834" s="1" t="str">
        <f>IF(TRIM(D834)="","",IFERROR(INDEX('Student Master'!N:N,MATCH(D834,'Student Master'!B:B,0)),"0"))</f>
        <v/>
      </c>
      <c r="N834" s="1" t="str">
        <f>IF(TRIM(D834)="","",IFERROR(INDEX('Student Master'!L:L,MATCH(D834,'Student Master'!B:B,0)),"0"))</f>
        <v/>
      </c>
    </row>
    <row r="835" spans="1:14" x14ac:dyDescent="0.35">
      <c r="A835" s="1">
        <v>834</v>
      </c>
      <c r="B835" s="9"/>
      <c r="C835" s="1"/>
      <c r="D835" s="1"/>
      <c r="E835" s="1"/>
      <c r="F835" s="10"/>
      <c r="G835" s="8" t="str">
        <f>IF(TRIM(D835)="","",IFERROR(INDEX('Student Master'!W:W,MATCH(D835,'Student Master'!B:B,0)),"0"))</f>
        <v/>
      </c>
      <c r="H835" s="11" t="str">
        <f t="shared" si="14"/>
        <v/>
      </c>
      <c r="I835" s="10"/>
      <c r="J835" s="1" t="str">
        <f>IF(TRIM(D835)="","",IFERROR(INDEX('Student Master'!C:C,MATCH(D835,'Student Master'!B:B,0)),"0"))</f>
        <v/>
      </c>
      <c r="K835" s="1" t="str">
        <f>IF(TRIM(D835)="","",IFERROR(INDEX('Student Master'!D:D,MATCH(D835,'Student Master'!B:B,0)),"0"))</f>
        <v/>
      </c>
      <c r="L835" s="1" t="str">
        <f>IF(TRIM(D835)="","",IFERROR(INDEX('Student Master'!H:H,MATCH(D835,'Student Master'!B:B,0)),"0"))</f>
        <v/>
      </c>
      <c r="M835" s="1" t="str">
        <f>IF(TRIM(D835)="","",IFERROR(INDEX('Student Master'!N:N,MATCH(D835,'Student Master'!B:B,0)),"0"))</f>
        <v/>
      </c>
      <c r="N835" s="1" t="str">
        <f>IF(TRIM(D835)="","",IFERROR(INDEX('Student Master'!L:L,MATCH(D835,'Student Master'!B:B,0)),"0"))</f>
        <v/>
      </c>
    </row>
    <row r="836" spans="1:14" x14ac:dyDescent="0.35">
      <c r="A836" s="1">
        <v>835</v>
      </c>
      <c r="B836" s="9"/>
      <c r="C836" s="1"/>
      <c r="D836" s="1"/>
      <c r="E836" s="1"/>
      <c r="F836" s="10"/>
      <c r="G836" s="8" t="str">
        <f>IF(TRIM(D836)="","",IFERROR(INDEX('Student Master'!W:W,MATCH(D836,'Student Master'!B:B,0)),"0"))</f>
        <v/>
      </c>
      <c r="H836" s="11" t="str">
        <f t="shared" ref="H836:H899" si="15">IF(TRIM(D836)="","",E836/G836)</f>
        <v/>
      </c>
      <c r="I836" s="10"/>
      <c r="J836" s="1" t="str">
        <f>IF(TRIM(D836)="","",IFERROR(INDEX('Student Master'!C:C,MATCH(D836,'Student Master'!B:B,0)),"0"))</f>
        <v/>
      </c>
      <c r="K836" s="1" t="str">
        <f>IF(TRIM(D836)="","",IFERROR(INDEX('Student Master'!D:D,MATCH(D836,'Student Master'!B:B,0)),"0"))</f>
        <v/>
      </c>
      <c r="L836" s="1" t="str">
        <f>IF(TRIM(D836)="","",IFERROR(INDEX('Student Master'!H:H,MATCH(D836,'Student Master'!B:B,0)),"0"))</f>
        <v/>
      </c>
      <c r="M836" s="1" t="str">
        <f>IF(TRIM(D836)="","",IFERROR(INDEX('Student Master'!N:N,MATCH(D836,'Student Master'!B:B,0)),"0"))</f>
        <v/>
      </c>
      <c r="N836" s="1" t="str">
        <f>IF(TRIM(D836)="","",IFERROR(INDEX('Student Master'!L:L,MATCH(D836,'Student Master'!B:B,0)),"0"))</f>
        <v/>
      </c>
    </row>
    <row r="837" spans="1:14" x14ac:dyDescent="0.35">
      <c r="A837" s="1">
        <v>836</v>
      </c>
      <c r="B837" s="9"/>
      <c r="C837" s="1"/>
      <c r="D837" s="1"/>
      <c r="E837" s="1"/>
      <c r="F837" s="10"/>
      <c r="G837" s="8" t="str">
        <f>IF(TRIM(D837)="","",IFERROR(INDEX('Student Master'!W:W,MATCH(D837,'Student Master'!B:B,0)),"0"))</f>
        <v/>
      </c>
      <c r="H837" s="11" t="str">
        <f t="shared" si="15"/>
        <v/>
      </c>
      <c r="I837" s="10"/>
      <c r="J837" s="1" t="str">
        <f>IF(TRIM(D837)="","",IFERROR(INDEX('Student Master'!C:C,MATCH(D837,'Student Master'!B:B,0)),"0"))</f>
        <v/>
      </c>
      <c r="K837" s="1" t="str">
        <f>IF(TRIM(D837)="","",IFERROR(INDEX('Student Master'!D:D,MATCH(D837,'Student Master'!B:B,0)),"0"))</f>
        <v/>
      </c>
      <c r="L837" s="1" t="str">
        <f>IF(TRIM(D837)="","",IFERROR(INDEX('Student Master'!H:H,MATCH(D837,'Student Master'!B:B,0)),"0"))</f>
        <v/>
      </c>
      <c r="M837" s="1" t="str">
        <f>IF(TRIM(D837)="","",IFERROR(INDEX('Student Master'!N:N,MATCH(D837,'Student Master'!B:B,0)),"0"))</f>
        <v/>
      </c>
      <c r="N837" s="1" t="str">
        <f>IF(TRIM(D837)="","",IFERROR(INDEX('Student Master'!L:L,MATCH(D837,'Student Master'!B:B,0)),"0"))</f>
        <v/>
      </c>
    </row>
    <row r="838" spans="1:14" x14ac:dyDescent="0.35">
      <c r="A838" s="1">
        <v>837</v>
      </c>
      <c r="B838" s="9"/>
      <c r="C838" s="1"/>
      <c r="D838" s="1"/>
      <c r="E838" s="1"/>
      <c r="F838" s="10"/>
      <c r="G838" s="8" t="str">
        <f>IF(TRIM(D838)="","",IFERROR(INDEX('Student Master'!W:W,MATCH(D838,'Student Master'!B:B,0)),"0"))</f>
        <v/>
      </c>
      <c r="H838" s="11" t="str">
        <f t="shared" si="15"/>
        <v/>
      </c>
      <c r="I838" s="10"/>
      <c r="J838" s="1" t="str">
        <f>IF(TRIM(D838)="","",IFERROR(INDEX('Student Master'!C:C,MATCH(D838,'Student Master'!B:B,0)),"0"))</f>
        <v/>
      </c>
      <c r="K838" s="1" t="str">
        <f>IF(TRIM(D838)="","",IFERROR(INDEX('Student Master'!D:D,MATCH(D838,'Student Master'!B:B,0)),"0"))</f>
        <v/>
      </c>
      <c r="L838" s="1" t="str">
        <f>IF(TRIM(D838)="","",IFERROR(INDEX('Student Master'!H:H,MATCH(D838,'Student Master'!B:B,0)),"0"))</f>
        <v/>
      </c>
      <c r="M838" s="1" t="str">
        <f>IF(TRIM(D838)="","",IFERROR(INDEX('Student Master'!N:N,MATCH(D838,'Student Master'!B:B,0)),"0"))</f>
        <v/>
      </c>
      <c r="N838" s="1" t="str">
        <f>IF(TRIM(D838)="","",IFERROR(INDEX('Student Master'!L:L,MATCH(D838,'Student Master'!B:B,0)),"0"))</f>
        <v/>
      </c>
    </row>
    <row r="839" spans="1:14" x14ac:dyDescent="0.35">
      <c r="A839" s="1">
        <v>838</v>
      </c>
      <c r="B839" s="9"/>
      <c r="C839" s="1"/>
      <c r="D839" s="1"/>
      <c r="E839" s="1"/>
      <c r="F839" s="10"/>
      <c r="G839" s="8" t="str">
        <f>IF(TRIM(D839)="","",IFERROR(INDEX('Student Master'!W:W,MATCH(D839,'Student Master'!B:B,0)),"0"))</f>
        <v/>
      </c>
      <c r="H839" s="11" t="str">
        <f t="shared" si="15"/>
        <v/>
      </c>
      <c r="I839" s="10"/>
      <c r="J839" s="1" t="str">
        <f>IF(TRIM(D839)="","",IFERROR(INDEX('Student Master'!C:C,MATCH(D839,'Student Master'!B:B,0)),"0"))</f>
        <v/>
      </c>
      <c r="K839" s="1" t="str">
        <f>IF(TRIM(D839)="","",IFERROR(INDEX('Student Master'!D:D,MATCH(D839,'Student Master'!B:B,0)),"0"))</f>
        <v/>
      </c>
      <c r="L839" s="1" t="str">
        <f>IF(TRIM(D839)="","",IFERROR(INDEX('Student Master'!H:H,MATCH(D839,'Student Master'!B:B,0)),"0"))</f>
        <v/>
      </c>
      <c r="M839" s="1" t="str">
        <f>IF(TRIM(D839)="","",IFERROR(INDEX('Student Master'!N:N,MATCH(D839,'Student Master'!B:B,0)),"0"))</f>
        <v/>
      </c>
      <c r="N839" s="1" t="str">
        <f>IF(TRIM(D839)="","",IFERROR(INDEX('Student Master'!L:L,MATCH(D839,'Student Master'!B:B,0)),"0"))</f>
        <v/>
      </c>
    </row>
    <row r="840" spans="1:14" x14ac:dyDescent="0.35">
      <c r="A840" s="1">
        <v>839</v>
      </c>
      <c r="B840" s="9"/>
      <c r="C840" s="1"/>
      <c r="D840" s="1"/>
      <c r="E840" s="1"/>
      <c r="F840" s="10"/>
      <c r="G840" s="8" t="str">
        <f>IF(TRIM(D840)="","",IFERROR(INDEX('Student Master'!W:W,MATCH(D840,'Student Master'!B:B,0)),"0"))</f>
        <v/>
      </c>
      <c r="H840" s="11" t="str">
        <f t="shared" si="15"/>
        <v/>
      </c>
      <c r="I840" s="10"/>
      <c r="J840" s="1" t="str">
        <f>IF(TRIM(D840)="","",IFERROR(INDEX('Student Master'!C:C,MATCH(D840,'Student Master'!B:B,0)),"0"))</f>
        <v/>
      </c>
      <c r="K840" s="1" t="str">
        <f>IF(TRIM(D840)="","",IFERROR(INDEX('Student Master'!D:D,MATCH(D840,'Student Master'!B:B,0)),"0"))</f>
        <v/>
      </c>
      <c r="L840" s="1" t="str">
        <f>IF(TRIM(D840)="","",IFERROR(INDEX('Student Master'!H:H,MATCH(D840,'Student Master'!B:B,0)),"0"))</f>
        <v/>
      </c>
      <c r="M840" s="1" t="str">
        <f>IF(TRIM(D840)="","",IFERROR(INDEX('Student Master'!N:N,MATCH(D840,'Student Master'!B:B,0)),"0"))</f>
        <v/>
      </c>
      <c r="N840" s="1" t="str">
        <f>IF(TRIM(D840)="","",IFERROR(INDEX('Student Master'!L:L,MATCH(D840,'Student Master'!B:B,0)),"0"))</f>
        <v/>
      </c>
    </row>
    <row r="841" spans="1:14" x14ac:dyDescent="0.35">
      <c r="A841" s="1">
        <v>840</v>
      </c>
      <c r="B841" s="9"/>
      <c r="C841" s="1"/>
      <c r="D841" s="1"/>
      <c r="E841" s="1"/>
      <c r="F841" s="10"/>
      <c r="G841" s="8" t="str">
        <f>IF(TRIM(D841)="","",IFERROR(INDEX('Student Master'!W:W,MATCH(D841,'Student Master'!B:B,0)),"0"))</f>
        <v/>
      </c>
      <c r="H841" s="11" t="str">
        <f t="shared" si="15"/>
        <v/>
      </c>
      <c r="I841" s="10"/>
      <c r="J841" s="1" t="str">
        <f>IF(TRIM(D841)="","",IFERROR(INDEX('Student Master'!C:C,MATCH(D841,'Student Master'!B:B,0)),"0"))</f>
        <v/>
      </c>
      <c r="K841" s="1" t="str">
        <f>IF(TRIM(D841)="","",IFERROR(INDEX('Student Master'!D:D,MATCH(D841,'Student Master'!B:B,0)),"0"))</f>
        <v/>
      </c>
      <c r="L841" s="1" t="str">
        <f>IF(TRIM(D841)="","",IFERROR(INDEX('Student Master'!H:H,MATCH(D841,'Student Master'!B:B,0)),"0"))</f>
        <v/>
      </c>
      <c r="M841" s="1" t="str">
        <f>IF(TRIM(D841)="","",IFERROR(INDEX('Student Master'!N:N,MATCH(D841,'Student Master'!B:B,0)),"0"))</f>
        <v/>
      </c>
      <c r="N841" s="1" t="str">
        <f>IF(TRIM(D841)="","",IFERROR(INDEX('Student Master'!L:L,MATCH(D841,'Student Master'!B:B,0)),"0"))</f>
        <v/>
      </c>
    </row>
    <row r="842" spans="1:14" x14ac:dyDescent="0.35">
      <c r="A842" s="1">
        <v>841</v>
      </c>
      <c r="B842" s="9"/>
      <c r="C842" s="1"/>
      <c r="D842" s="1"/>
      <c r="E842" s="1"/>
      <c r="F842" s="10"/>
      <c r="G842" s="8" t="str">
        <f>IF(TRIM(D842)="","",IFERROR(INDEX('Student Master'!W:W,MATCH(D842,'Student Master'!B:B,0)),"0"))</f>
        <v/>
      </c>
      <c r="H842" s="11" t="str">
        <f t="shared" si="15"/>
        <v/>
      </c>
      <c r="I842" s="10"/>
      <c r="J842" s="1" t="str">
        <f>IF(TRIM(D842)="","",IFERROR(INDEX('Student Master'!C:C,MATCH(D842,'Student Master'!B:B,0)),"0"))</f>
        <v/>
      </c>
      <c r="K842" s="1" t="str">
        <f>IF(TRIM(D842)="","",IFERROR(INDEX('Student Master'!D:D,MATCH(D842,'Student Master'!B:B,0)),"0"))</f>
        <v/>
      </c>
      <c r="L842" s="1" t="str">
        <f>IF(TRIM(D842)="","",IFERROR(INDEX('Student Master'!H:H,MATCH(D842,'Student Master'!B:B,0)),"0"))</f>
        <v/>
      </c>
      <c r="M842" s="1" t="str">
        <f>IF(TRIM(D842)="","",IFERROR(INDEX('Student Master'!N:N,MATCH(D842,'Student Master'!B:B,0)),"0"))</f>
        <v/>
      </c>
      <c r="N842" s="1" t="str">
        <f>IF(TRIM(D842)="","",IFERROR(INDEX('Student Master'!L:L,MATCH(D842,'Student Master'!B:B,0)),"0"))</f>
        <v/>
      </c>
    </row>
    <row r="843" spans="1:14" x14ac:dyDescent="0.35">
      <c r="A843" s="1">
        <v>842</v>
      </c>
      <c r="B843" s="9"/>
      <c r="C843" s="1"/>
      <c r="D843" s="1"/>
      <c r="E843" s="1"/>
      <c r="F843" s="10"/>
      <c r="G843" s="8" t="str">
        <f>IF(TRIM(D843)="","",IFERROR(INDEX('Student Master'!W:W,MATCH(D843,'Student Master'!B:B,0)),"0"))</f>
        <v/>
      </c>
      <c r="H843" s="11" t="str">
        <f t="shared" si="15"/>
        <v/>
      </c>
      <c r="I843" s="10"/>
      <c r="J843" s="1" t="str">
        <f>IF(TRIM(D843)="","",IFERROR(INDEX('Student Master'!C:C,MATCH(D843,'Student Master'!B:B,0)),"0"))</f>
        <v/>
      </c>
      <c r="K843" s="1" t="str">
        <f>IF(TRIM(D843)="","",IFERROR(INDEX('Student Master'!D:D,MATCH(D843,'Student Master'!B:B,0)),"0"))</f>
        <v/>
      </c>
      <c r="L843" s="1" t="str">
        <f>IF(TRIM(D843)="","",IFERROR(INDEX('Student Master'!H:H,MATCH(D843,'Student Master'!B:B,0)),"0"))</f>
        <v/>
      </c>
      <c r="M843" s="1" t="str">
        <f>IF(TRIM(D843)="","",IFERROR(INDEX('Student Master'!N:N,MATCH(D843,'Student Master'!B:B,0)),"0"))</f>
        <v/>
      </c>
      <c r="N843" s="1" t="str">
        <f>IF(TRIM(D843)="","",IFERROR(INDEX('Student Master'!L:L,MATCH(D843,'Student Master'!B:B,0)),"0"))</f>
        <v/>
      </c>
    </row>
    <row r="844" spans="1:14" x14ac:dyDescent="0.35">
      <c r="A844" s="1">
        <v>843</v>
      </c>
      <c r="B844" s="9"/>
      <c r="C844" s="1"/>
      <c r="D844" s="1"/>
      <c r="E844" s="1"/>
      <c r="F844" s="10"/>
      <c r="G844" s="8" t="str">
        <f>IF(TRIM(D844)="","",IFERROR(INDEX('Student Master'!W:W,MATCH(D844,'Student Master'!B:B,0)),"0"))</f>
        <v/>
      </c>
      <c r="H844" s="11" t="str">
        <f t="shared" si="15"/>
        <v/>
      </c>
      <c r="I844" s="10"/>
      <c r="J844" s="1" t="str">
        <f>IF(TRIM(D844)="","",IFERROR(INDEX('Student Master'!C:C,MATCH(D844,'Student Master'!B:B,0)),"0"))</f>
        <v/>
      </c>
      <c r="K844" s="1" t="str">
        <f>IF(TRIM(D844)="","",IFERROR(INDEX('Student Master'!D:D,MATCH(D844,'Student Master'!B:B,0)),"0"))</f>
        <v/>
      </c>
      <c r="L844" s="1" t="str">
        <f>IF(TRIM(D844)="","",IFERROR(INDEX('Student Master'!H:H,MATCH(D844,'Student Master'!B:B,0)),"0"))</f>
        <v/>
      </c>
      <c r="M844" s="1" t="str">
        <f>IF(TRIM(D844)="","",IFERROR(INDEX('Student Master'!N:N,MATCH(D844,'Student Master'!B:B,0)),"0"))</f>
        <v/>
      </c>
      <c r="N844" s="1" t="str">
        <f>IF(TRIM(D844)="","",IFERROR(INDEX('Student Master'!L:L,MATCH(D844,'Student Master'!B:B,0)),"0"))</f>
        <v/>
      </c>
    </row>
    <row r="845" spans="1:14" x14ac:dyDescent="0.35">
      <c r="A845" s="1">
        <v>844</v>
      </c>
      <c r="B845" s="9"/>
      <c r="C845" s="1"/>
      <c r="D845" s="1"/>
      <c r="E845" s="1"/>
      <c r="F845" s="10"/>
      <c r="G845" s="8" t="str">
        <f>IF(TRIM(D845)="","",IFERROR(INDEX('Student Master'!W:W,MATCH(D845,'Student Master'!B:B,0)),"0"))</f>
        <v/>
      </c>
      <c r="H845" s="11" t="str">
        <f t="shared" si="15"/>
        <v/>
      </c>
      <c r="I845" s="10"/>
      <c r="J845" s="1" t="str">
        <f>IF(TRIM(D845)="","",IFERROR(INDEX('Student Master'!C:C,MATCH(D845,'Student Master'!B:B,0)),"0"))</f>
        <v/>
      </c>
      <c r="K845" s="1" t="str">
        <f>IF(TRIM(D845)="","",IFERROR(INDEX('Student Master'!D:D,MATCH(D845,'Student Master'!B:B,0)),"0"))</f>
        <v/>
      </c>
      <c r="L845" s="1" t="str">
        <f>IF(TRIM(D845)="","",IFERROR(INDEX('Student Master'!H:H,MATCH(D845,'Student Master'!B:B,0)),"0"))</f>
        <v/>
      </c>
      <c r="M845" s="1" t="str">
        <f>IF(TRIM(D845)="","",IFERROR(INDEX('Student Master'!N:N,MATCH(D845,'Student Master'!B:B,0)),"0"))</f>
        <v/>
      </c>
      <c r="N845" s="1" t="str">
        <f>IF(TRIM(D845)="","",IFERROR(INDEX('Student Master'!L:L,MATCH(D845,'Student Master'!B:B,0)),"0"))</f>
        <v/>
      </c>
    </row>
    <row r="846" spans="1:14" x14ac:dyDescent="0.35">
      <c r="A846" s="1">
        <v>845</v>
      </c>
      <c r="B846" s="9"/>
      <c r="C846" s="1"/>
      <c r="D846" s="1"/>
      <c r="E846" s="1"/>
      <c r="F846" s="10"/>
      <c r="G846" s="8" t="str">
        <f>IF(TRIM(D846)="","",IFERROR(INDEX('Student Master'!W:W,MATCH(D846,'Student Master'!B:B,0)),"0"))</f>
        <v/>
      </c>
      <c r="H846" s="11" t="str">
        <f t="shared" si="15"/>
        <v/>
      </c>
      <c r="I846" s="10"/>
      <c r="J846" s="1" t="str">
        <f>IF(TRIM(D846)="","",IFERROR(INDEX('Student Master'!C:C,MATCH(D846,'Student Master'!B:B,0)),"0"))</f>
        <v/>
      </c>
      <c r="K846" s="1" t="str">
        <f>IF(TRIM(D846)="","",IFERROR(INDEX('Student Master'!D:D,MATCH(D846,'Student Master'!B:B,0)),"0"))</f>
        <v/>
      </c>
      <c r="L846" s="1" t="str">
        <f>IF(TRIM(D846)="","",IFERROR(INDEX('Student Master'!H:H,MATCH(D846,'Student Master'!B:B,0)),"0"))</f>
        <v/>
      </c>
      <c r="M846" s="1" t="str">
        <f>IF(TRIM(D846)="","",IFERROR(INDEX('Student Master'!N:N,MATCH(D846,'Student Master'!B:B,0)),"0"))</f>
        <v/>
      </c>
      <c r="N846" s="1" t="str">
        <f>IF(TRIM(D846)="","",IFERROR(INDEX('Student Master'!L:L,MATCH(D846,'Student Master'!B:B,0)),"0"))</f>
        <v/>
      </c>
    </row>
    <row r="847" spans="1:14" x14ac:dyDescent="0.35">
      <c r="A847" s="1">
        <v>846</v>
      </c>
      <c r="B847" s="9"/>
      <c r="C847" s="1"/>
      <c r="D847" s="1"/>
      <c r="E847" s="1"/>
      <c r="F847" s="10"/>
      <c r="G847" s="8" t="str">
        <f>IF(TRIM(D847)="","",IFERROR(INDEX('Student Master'!W:W,MATCH(D847,'Student Master'!B:B,0)),"0"))</f>
        <v/>
      </c>
      <c r="H847" s="11" t="str">
        <f t="shared" si="15"/>
        <v/>
      </c>
      <c r="I847" s="10"/>
      <c r="J847" s="1" t="str">
        <f>IF(TRIM(D847)="","",IFERROR(INDEX('Student Master'!C:C,MATCH(D847,'Student Master'!B:B,0)),"0"))</f>
        <v/>
      </c>
      <c r="K847" s="1" t="str">
        <f>IF(TRIM(D847)="","",IFERROR(INDEX('Student Master'!D:D,MATCH(D847,'Student Master'!B:B,0)),"0"))</f>
        <v/>
      </c>
      <c r="L847" s="1" t="str">
        <f>IF(TRIM(D847)="","",IFERROR(INDEX('Student Master'!H:H,MATCH(D847,'Student Master'!B:B,0)),"0"))</f>
        <v/>
      </c>
      <c r="M847" s="1" t="str">
        <f>IF(TRIM(D847)="","",IFERROR(INDEX('Student Master'!N:N,MATCH(D847,'Student Master'!B:B,0)),"0"))</f>
        <v/>
      </c>
      <c r="N847" s="1" t="str">
        <f>IF(TRIM(D847)="","",IFERROR(INDEX('Student Master'!L:L,MATCH(D847,'Student Master'!B:B,0)),"0"))</f>
        <v/>
      </c>
    </row>
    <row r="848" spans="1:14" x14ac:dyDescent="0.35">
      <c r="A848" s="1">
        <v>847</v>
      </c>
      <c r="B848" s="9"/>
      <c r="C848" s="1"/>
      <c r="D848" s="1"/>
      <c r="E848" s="1"/>
      <c r="F848" s="10"/>
      <c r="G848" s="8" t="str">
        <f>IF(TRIM(D848)="","",IFERROR(INDEX('Student Master'!W:W,MATCH(D848,'Student Master'!B:B,0)),"0"))</f>
        <v/>
      </c>
      <c r="H848" s="11" t="str">
        <f t="shared" si="15"/>
        <v/>
      </c>
      <c r="I848" s="10"/>
      <c r="J848" s="1" t="str">
        <f>IF(TRIM(D848)="","",IFERROR(INDEX('Student Master'!C:C,MATCH(D848,'Student Master'!B:B,0)),"0"))</f>
        <v/>
      </c>
      <c r="K848" s="1" t="str">
        <f>IF(TRIM(D848)="","",IFERROR(INDEX('Student Master'!D:D,MATCH(D848,'Student Master'!B:B,0)),"0"))</f>
        <v/>
      </c>
      <c r="L848" s="1" t="str">
        <f>IF(TRIM(D848)="","",IFERROR(INDEX('Student Master'!H:H,MATCH(D848,'Student Master'!B:B,0)),"0"))</f>
        <v/>
      </c>
      <c r="M848" s="1" t="str">
        <f>IF(TRIM(D848)="","",IFERROR(INDEX('Student Master'!N:N,MATCH(D848,'Student Master'!B:B,0)),"0"))</f>
        <v/>
      </c>
      <c r="N848" s="1" t="str">
        <f>IF(TRIM(D848)="","",IFERROR(INDEX('Student Master'!L:L,MATCH(D848,'Student Master'!B:B,0)),"0"))</f>
        <v/>
      </c>
    </row>
    <row r="849" spans="1:14" x14ac:dyDescent="0.35">
      <c r="A849" s="1">
        <v>848</v>
      </c>
      <c r="B849" s="9"/>
      <c r="C849" s="1"/>
      <c r="D849" s="1"/>
      <c r="E849" s="1"/>
      <c r="F849" s="10"/>
      <c r="G849" s="8" t="str">
        <f>IF(TRIM(D849)="","",IFERROR(INDEX('Student Master'!W:W,MATCH(D849,'Student Master'!B:B,0)),"0"))</f>
        <v/>
      </c>
      <c r="H849" s="11" t="str">
        <f t="shared" si="15"/>
        <v/>
      </c>
      <c r="I849" s="10"/>
      <c r="J849" s="1" t="str">
        <f>IF(TRIM(D849)="","",IFERROR(INDEX('Student Master'!C:C,MATCH(D849,'Student Master'!B:B,0)),"0"))</f>
        <v/>
      </c>
      <c r="K849" s="1" t="str">
        <f>IF(TRIM(D849)="","",IFERROR(INDEX('Student Master'!D:D,MATCH(D849,'Student Master'!B:B,0)),"0"))</f>
        <v/>
      </c>
      <c r="L849" s="1" t="str">
        <f>IF(TRIM(D849)="","",IFERROR(INDEX('Student Master'!H:H,MATCH(D849,'Student Master'!B:B,0)),"0"))</f>
        <v/>
      </c>
      <c r="M849" s="1" t="str">
        <f>IF(TRIM(D849)="","",IFERROR(INDEX('Student Master'!N:N,MATCH(D849,'Student Master'!B:B,0)),"0"))</f>
        <v/>
      </c>
      <c r="N849" s="1" t="str">
        <f>IF(TRIM(D849)="","",IFERROR(INDEX('Student Master'!L:L,MATCH(D849,'Student Master'!B:B,0)),"0"))</f>
        <v/>
      </c>
    </row>
    <row r="850" spans="1:14" x14ac:dyDescent="0.35">
      <c r="A850" s="1">
        <v>849</v>
      </c>
      <c r="B850" s="9"/>
      <c r="C850" s="1"/>
      <c r="D850" s="1"/>
      <c r="E850" s="1"/>
      <c r="F850" s="10"/>
      <c r="G850" s="8" t="str">
        <f>IF(TRIM(D850)="","",IFERROR(INDEX('Student Master'!W:W,MATCH(D850,'Student Master'!B:B,0)),"0"))</f>
        <v/>
      </c>
      <c r="H850" s="11" t="str">
        <f t="shared" si="15"/>
        <v/>
      </c>
      <c r="I850" s="10"/>
      <c r="J850" s="1" t="str">
        <f>IF(TRIM(D850)="","",IFERROR(INDEX('Student Master'!C:C,MATCH(D850,'Student Master'!B:B,0)),"0"))</f>
        <v/>
      </c>
      <c r="K850" s="1" t="str">
        <f>IF(TRIM(D850)="","",IFERROR(INDEX('Student Master'!D:D,MATCH(D850,'Student Master'!B:B,0)),"0"))</f>
        <v/>
      </c>
      <c r="L850" s="1" t="str">
        <f>IF(TRIM(D850)="","",IFERROR(INDEX('Student Master'!H:H,MATCH(D850,'Student Master'!B:B,0)),"0"))</f>
        <v/>
      </c>
      <c r="M850" s="1" t="str">
        <f>IF(TRIM(D850)="","",IFERROR(INDEX('Student Master'!N:N,MATCH(D850,'Student Master'!B:B,0)),"0"))</f>
        <v/>
      </c>
      <c r="N850" s="1" t="str">
        <f>IF(TRIM(D850)="","",IFERROR(INDEX('Student Master'!L:L,MATCH(D850,'Student Master'!B:B,0)),"0"))</f>
        <v/>
      </c>
    </row>
    <row r="851" spans="1:14" x14ac:dyDescent="0.35">
      <c r="A851" s="1">
        <v>850</v>
      </c>
      <c r="B851" s="9"/>
      <c r="C851" s="1"/>
      <c r="D851" s="1"/>
      <c r="E851" s="1"/>
      <c r="F851" s="10"/>
      <c r="G851" s="8" t="str">
        <f>IF(TRIM(D851)="","",IFERROR(INDEX('Student Master'!W:W,MATCH(D851,'Student Master'!B:B,0)),"0"))</f>
        <v/>
      </c>
      <c r="H851" s="11" t="str">
        <f t="shared" si="15"/>
        <v/>
      </c>
      <c r="I851" s="10"/>
      <c r="J851" s="1" t="str">
        <f>IF(TRIM(D851)="","",IFERROR(INDEX('Student Master'!C:C,MATCH(D851,'Student Master'!B:B,0)),"0"))</f>
        <v/>
      </c>
      <c r="K851" s="1" t="str">
        <f>IF(TRIM(D851)="","",IFERROR(INDEX('Student Master'!D:D,MATCH(D851,'Student Master'!B:B,0)),"0"))</f>
        <v/>
      </c>
      <c r="L851" s="1" t="str">
        <f>IF(TRIM(D851)="","",IFERROR(INDEX('Student Master'!H:H,MATCH(D851,'Student Master'!B:B,0)),"0"))</f>
        <v/>
      </c>
      <c r="M851" s="1" t="str">
        <f>IF(TRIM(D851)="","",IFERROR(INDEX('Student Master'!N:N,MATCH(D851,'Student Master'!B:B,0)),"0"))</f>
        <v/>
      </c>
      <c r="N851" s="1" t="str">
        <f>IF(TRIM(D851)="","",IFERROR(INDEX('Student Master'!L:L,MATCH(D851,'Student Master'!B:B,0)),"0"))</f>
        <v/>
      </c>
    </row>
    <row r="852" spans="1:14" x14ac:dyDescent="0.35">
      <c r="A852" s="1">
        <v>851</v>
      </c>
      <c r="B852" s="9"/>
      <c r="C852" s="1"/>
      <c r="D852" s="1"/>
      <c r="E852" s="1"/>
      <c r="F852" s="10"/>
      <c r="G852" s="8" t="str">
        <f>IF(TRIM(D852)="","",IFERROR(INDEX('Student Master'!W:W,MATCH(D852,'Student Master'!B:B,0)),"0"))</f>
        <v/>
      </c>
      <c r="H852" s="11" t="str">
        <f t="shared" si="15"/>
        <v/>
      </c>
      <c r="I852" s="10"/>
      <c r="J852" s="1" t="str">
        <f>IF(TRIM(D852)="","",IFERROR(INDEX('Student Master'!C:C,MATCH(D852,'Student Master'!B:B,0)),"0"))</f>
        <v/>
      </c>
      <c r="K852" s="1" t="str">
        <f>IF(TRIM(D852)="","",IFERROR(INDEX('Student Master'!D:D,MATCH(D852,'Student Master'!B:B,0)),"0"))</f>
        <v/>
      </c>
      <c r="L852" s="1" t="str">
        <f>IF(TRIM(D852)="","",IFERROR(INDEX('Student Master'!H:H,MATCH(D852,'Student Master'!B:B,0)),"0"))</f>
        <v/>
      </c>
      <c r="M852" s="1" t="str">
        <f>IF(TRIM(D852)="","",IFERROR(INDEX('Student Master'!N:N,MATCH(D852,'Student Master'!B:B,0)),"0"))</f>
        <v/>
      </c>
      <c r="N852" s="1" t="str">
        <f>IF(TRIM(D852)="","",IFERROR(INDEX('Student Master'!L:L,MATCH(D852,'Student Master'!B:B,0)),"0"))</f>
        <v/>
      </c>
    </row>
    <row r="853" spans="1:14" x14ac:dyDescent="0.35">
      <c r="A853" s="1">
        <v>852</v>
      </c>
      <c r="B853" s="9"/>
      <c r="C853" s="1"/>
      <c r="D853" s="1"/>
      <c r="E853" s="1"/>
      <c r="F853" s="10"/>
      <c r="G853" s="8" t="str">
        <f>IF(TRIM(D853)="","",IFERROR(INDEX('Student Master'!W:W,MATCH(D853,'Student Master'!B:B,0)),"0"))</f>
        <v/>
      </c>
      <c r="H853" s="11" t="str">
        <f t="shared" si="15"/>
        <v/>
      </c>
      <c r="I853" s="10"/>
      <c r="J853" s="1" t="str">
        <f>IF(TRIM(D853)="","",IFERROR(INDEX('Student Master'!C:C,MATCH(D853,'Student Master'!B:B,0)),"0"))</f>
        <v/>
      </c>
      <c r="K853" s="1" t="str">
        <f>IF(TRIM(D853)="","",IFERROR(INDEX('Student Master'!D:D,MATCH(D853,'Student Master'!B:B,0)),"0"))</f>
        <v/>
      </c>
      <c r="L853" s="1" t="str">
        <f>IF(TRIM(D853)="","",IFERROR(INDEX('Student Master'!H:H,MATCH(D853,'Student Master'!B:B,0)),"0"))</f>
        <v/>
      </c>
      <c r="M853" s="1" t="str">
        <f>IF(TRIM(D853)="","",IFERROR(INDEX('Student Master'!N:N,MATCH(D853,'Student Master'!B:B,0)),"0"))</f>
        <v/>
      </c>
      <c r="N853" s="1" t="str">
        <f>IF(TRIM(D853)="","",IFERROR(INDEX('Student Master'!L:L,MATCH(D853,'Student Master'!B:B,0)),"0"))</f>
        <v/>
      </c>
    </row>
    <row r="854" spans="1:14" x14ac:dyDescent="0.35">
      <c r="A854" s="1">
        <v>853</v>
      </c>
      <c r="B854" s="9"/>
      <c r="C854" s="1"/>
      <c r="D854" s="1"/>
      <c r="E854" s="1"/>
      <c r="F854" s="10"/>
      <c r="G854" s="8" t="str">
        <f>IF(TRIM(D854)="","",IFERROR(INDEX('Student Master'!W:W,MATCH(D854,'Student Master'!B:B,0)),"0"))</f>
        <v/>
      </c>
      <c r="H854" s="11" t="str">
        <f t="shared" si="15"/>
        <v/>
      </c>
      <c r="I854" s="10"/>
      <c r="J854" s="1" t="str">
        <f>IF(TRIM(D854)="","",IFERROR(INDEX('Student Master'!C:C,MATCH(D854,'Student Master'!B:B,0)),"0"))</f>
        <v/>
      </c>
      <c r="K854" s="1" t="str">
        <f>IF(TRIM(D854)="","",IFERROR(INDEX('Student Master'!D:D,MATCH(D854,'Student Master'!B:B,0)),"0"))</f>
        <v/>
      </c>
      <c r="L854" s="1" t="str">
        <f>IF(TRIM(D854)="","",IFERROR(INDEX('Student Master'!H:H,MATCH(D854,'Student Master'!B:B,0)),"0"))</f>
        <v/>
      </c>
      <c r="M854" s="1" t="str">
        <f>IF(TRIM(D854)="","",IFERROR(INDEX('Student Master'!N:N,MATCH(D854,'Student Master'!B:B,0)),"0"))</f>
        <v/>
      </c>
      <c r="N854" s="1" t="str">
        <f>IF(TRIM(D854)="","",IFERROR(INDEX('Student Master'!L:L,MATCH(D854,'Student Master'!B:B,0)),"0"))</f>
        <v/>
      </c>
    </row>
    <row r="855" spans="1:14" x14ac:dyDescent="0.35">
      <c r="A855" s="1">
        <v>854</v>
      </c>
      <c r="B855" s="9"/>
      <c r="C855" s="1"/>
      <c r="D855" s="1"/>
      <c r="E855" s="1"/>
      <c r="F855" s="10"/>
      <c r="G855" s="8" t="str">
        <f>IF(TRIM(D855)="","",IFERROR(INDEX('Student Master'!W:W,MATCH(D855,'Student Master'!B:B,0)),"0"))</f>
        <v/>
      </c>
      <c r="H855" s="11" t="str">
        <f t="shared" si="15"/>
        <v/>
      </c>
      <c r="I855" s="10"/>
      <c r="J855" s="1" t="str">
        <f>IF(TRIM(D855)="","",IFERROR(INDEX('Student Master'!C:C,MATCH(D855,'Student Master'!B:B,0)),"0"))</f>
        <v/>
      </c>
      <c r="K855" s="1" t="str">
        <f>IF(TRIM(D855)="","",IFERROR(INDEX('Student Master'!D:D,MATCH(D855,'Student Master'!B:B,0)),"0"))</f>
        <v/>
      </c>
      <c r="L855" s="1" t="str">
        <f>IF(TRIM(D855)="","",IFERROR(INDEX('Student Master'!H:H,MATCH(D855,'Student Master'!B:B,0)),"0"))</f>
        <v/>
      </c>
      <c r="M855" s="1" t="str">
        <f>IF(TRIM(D855)="","",IFERROR(INDEX('Student Master'!N:N,MATCH(D855,'Student Master'!B:B,0)),"0"))</f>
        <v/>
      </c>
      <c r="N855" s="1" t="str">
        <f>IF(TRIM(D855)="","",IFERROR(INDEX('Student Master'!L:L,MATCH(D855,'Student Master'!B:B,0)),"0"))</f>
        <v/>
      </c>
    </row>
    <row r="856" spans="1:14" x14ac:dyDescent="0.35">
      <c r="A856" s="1">
        <v>855</v>
      </c>
      <c r="B856" s="9"/>
      <c r="C856" s="1"/>
      <c r="D856" s="1"/>
      <c r="E856" s="1"/>
      <c r="F856" s="10"/>
      <c r="G856" s="8" t="str">
        <f>IF(TRIM(D856)="","",IFERROR(INDEX('Student Master'!W:W,MATCH(D856,'Student Master'!B:B,0)),"0"))</f>
        <v/>
      </c>
      <c r="H856" s="11" t="str">
        <f t="shared" si="15"/>
        <v/>
      </c>
      <c r="I856" s="10"/>
      <c r="J856" s="1" t="str">
        <f>IF(TRIM(D856)="","",IFERROR(INDEX('Student Master'!C:C,MATCH(D856,'Student Master'!B:B,0)),"0"))</f>
        <v/>
      </c>
      <c r="K856" s="1" t="str">
        <f>IF(TRIM(D856)="","",IFERROR(INDEX('Student Master'!D:D,MATCH(D856,'Student Master'!B:B,0)),"0"))</f>
        <v/>
      </c>
      <c r="L856" s="1" t="str">
        <f>IF(TRIM(D856)="","",IFERROR(INDEX('Student Master'!H:H,MATCH(D856,'Student Master'!B:B,0)),"0"))</f>
        <v/>
      </c>
      <c r="M856" s="1" t="str">
        <f>IF(TRIM(D856)="","",IFERROR(INDEX('Student Master'!N:N,MATCH(D856,'Student Master'!B:B,0)),"0"))</f>
        <v/>
      </c>
      <c r="N856" s="1" t="str">
        <f>IF(TRIM(D856)="","",IFERROR(INDEX('Student Master'!L:L,MATCH(D856,'Student Master'!B:B,0)),"0"))</f>
        <v/>
      </c>
    </row>
    <row r="857" spans="1:14" x14ac:dyDescent="0.35">
      <c r="A857" s="1">
        <v>856</v>
      </c>
      <c r="B857" s="9"/>
      <c r="C857" s="1"/>
      <c r="D857" s="1"/>
      <c r="E857" s="1"/>
      <c r="F857" s="10"/>
      <c r="G857" s="8" t="str">
        <f>IF(TRIM(D857)="","",IFERROR(INDEX('Student Master'!W:W,MATCH(D857,'Student Master'!B:B,0)),"0"))</f>
        <v/>
      </c>
      <c r="H857" s="11" t="str">
        <f t="shared" si="15"/>
        <v/>
      </c>
      <c r="I857" s="10"/>
      <c r="J857" s="1" t="str">
        <f>IF(TRIM(D857)="","",IFERROR(INDEX('Student Master'!C:C,MATCH(D857,'Student Master'!B:B,0)),"0"))</f>
        <v/>
      </c>
      <c r="K857" s="1" t="str">
        <f>IF(TRIM(D857)="","",IFERROR(INDEX('Student Master'!D:D,MATCH(D857,'Student Master'!B:B,0)),"0"))</f>
        <v/>
      </c>
      <c r="L857" s="1" t="str">
        <f>IF(TRIM(D857)="","",IFERROR(INDEX('Student Master'!H:H,MATCH(D857,'Student Master'!B:B,0)),"0"))</f>
        <v/>
      </c>
      <c r="M857" s="1" t="str">
        <f>IF(TRIM(D857)="","",IFERROR(INDEX('Student Master'!N:N,MATCH(D857,'Student Master'!B:B,0)),"0"))</f>
        <v/>
      </c>
      <c r="N857" s="1" t="str">
        <f>IF(TRIM(D857)="","",IFERROR(INDEX('Student Master'!L:L,MATCH(D857,'Student Master'!B:B,0)),"0"))</f>
        <v/>
      </c>
    </row>
    <row r="858" spans="1:14" x14ac:dyDescent="0.35">
      <c r="A858" s="1">
        <v>857</v>
      </c>
      <c r="B858" s="9"/>
      <c r="C858" s="1"/>
      <c r="D858" s="1"/>
      <c r="E858" s="1"/>
      <c r="F858" s="10"/>
      <c r="G858" s="8" t="str">
        <f>IF(TRIM(D858)="","",IFERROR(INDEX('Student Master'!W:W,MATCH(D858,'Student Master'!B:B,0)),"0"))</f>
        <v/>
      </c>
      <c r="H858" s="11" t="str">
        <f t="shared" si="15"/>
        <v/>
      </c>
      <c r="I858" s="10"/>
      <c r="J858" s="1" t="str">
        <f>IF(TRIM(D858)="","",IFERROR(INDEX('Student Master'!C:C,MATCH(D858,'Student Master'!B:B,0)),"0"))</f>
        <v/>
      </c>
      <c r="K858" s="1" t="str">
        <f>IF(TRIM(D858)="","",IFERROR(INDEX('Student Master'!D:D,MATCH(D858,'Student Master'!B:B,0)),"0"))</f>
        <v/>
      </c>
      <c r="L858" s="1" t="str">
        <f>IF(TRIM(D858)="","",IFERROR(INDEX('Student Master'!H:H,MATCH(D858,'Student Master'!B:B,0)),"0"))</f>
        <v/>
      </c>
      <c r="M858" s="1" t="str">
        <f>IF(TRIM(D858)="","",IFERROR(INDEX('Student Master'!N:N,MATCH(D858,'Student Master'!B:B,0)),"0"))</f>
        <v/>
      </c>
      <c r="N858" s="1" t="str">
        <f>IF(TRIM(D858)="","",IFERROR(INDEX('Student Master'!L:L,MATCH(D858,'Student Master'!B:B,0)),"0"))</f>
        <v/>
      </c>
    </row>
    <row r="859" spans="1:14" x14ac:dyDescent="0.35">
      <c r="A859" s="1">
        <v>858</v>
      </c>
      <c r="B859" s="9"/>
      <c r="C859" s="1"/>
      <c r="D859" s="1"/>
      <c r="E859" s="1"/>
      <c r="F859" s="10"/>
      <c r="G859" s="8" t="str">
        <f>IF(TRIM(D859)="","",IFERROR(INDEX('Student Master'!W:W,MATCH(D859,'Student Master'!B:B,0)),"0"))</f>
        <v/>
      </c>
      <c r="H859" s="11" t="str">
        <f t="shared" si="15"/>
        <v/>
      </c>
      <c r="I859" s="10"/>
      <c r="J859" s="1" t="str">
        <f>IF(TRIM(D859)="","",IFERROR(INDEX('Student Master'!C:C,MATCH(D859,'Student Master'!B:B,0)),"0"))</f>
        <v/>
      </c>
      <c r="K859" s="1" t="str">
        <f>IF(TRIM(D859)="","",IFERROR(INDEX('Student Master'!D:D,MATCH(D859,'Student Master'!B:B,0)),"0"))</f>
        <v/>
      </c>
      <c r="L859" s="1" t="str">
        <f>IF(TRIM(D859)="","",IFERROR(INDEX('Student Master'!H:H,MATCH(D859,'Student Master'!B:B,0)),"0"))</f>
        <v/>
      </c>
      <c r="M859" s="1" t="str">
        <f>IF(TRIM(D859)="","",IFERROR(INDEX('Student Master'!N:N,MATCH(D859,'Student Master'!B:B,0)),"0"))</f>
        <v/>
      </c>
      <c r="N859" s="1" t="str">
        <f>IF(TRIM(D859)="","",IFERROR(INDEX('Student Master'!L:L,MATCH(D859,'Student Master'!B:B,0)),"0"))</f>
        <v/>
      </c>
    </row>
    <row r="860" spans="1:14" x14ac:dyDescent="0.35">
      <c r="A860" s="1">
        <v>859</v>
      </c>
      <c r="B860" s="9"/>
      <c r="C860" s="1"/>
      <c r="D860" s="1"/>
      <c r="E860" s="1"/>
      <c r="F860" s="10"/>
      <c r="G860" s="8" t="str">
        <f>IF(TRIM(D860)="","",IFERROR(INDEX('Student Master'!W:W,MATCH(D860,'Student Master'!B:B,0)),"0"))</f>
        <v/>
      </c>
      <c r="H860" s="11" t="str">
        <f t="shared" si="15"/>
        <v/>
      </c>
      <c r="I860" s="10"/>
      <c r="J860" s="1" t="str">
        <f>IF(TRIM(D860)="","",IFERROR(INDEX('Student Master'!C:C,MATCH(D860,'Student Master'!B:B,0)),"0"))</f>
        <v/>
      </c>
      <c r="K860" s="1" t="str">
        <f>IF(TRIM(D860)="","",IFERROR(INDEX('Student Master'!D:D,MATCH(D860,'Student Master'!B:B,0)),"0"))</f>
        <v/>
      </c>
      <c r="L860" s="1" t="str">
        <f>IF(TRIM(D860)="","",IFERROR(INDEX('Student Master'!H:H,MATCH(D860,'Student Master'!B:B,0)),"0"))</f>
        <v/>
      </c>
      <c r="M860" s="1" t="str">
        <f>IF(TRIM(D860)="","",IFERROR(INDEX('Student Master'!N:N,MATCH(D860,'Student Master'!B:B,0)),"0"))</f>
        <v/>
      </c>
      <c r="N860" s="1" t="str">
        <f>IF(TRIM(D860)="","",IFERROR(INDEX('Student Master'!L:L,MATCH(D860,'Student Master'!B:B,0)),"0"))</f>
        <v/>
      </c>
    </row>
    <row r="861" spans="1:14" x14ac:dyDescent="0.35">
      <c r="A861" s="1">
        <v>860</v>
      </c>
      <c r="B861" s="9"/>
      <c r="C861" s="1"/>
      <c r="D861" s="1"/>
      <c r="E861" s="1"/>
      <c r="F861" s="10"/>
      <c r="G861" s="8" t="str">
        <f>IF(TRIM(D861)="","",IFERROR(INDEX('Student Master'!W:W,MATCH(D861,'Student Master'!B:B,0)),"0"))</f>
        <v/>
      </c>
      <c r="H861" s="11" t="str">
        <f t="shared" si="15"/>
        <v/>
      </c>
      <c r="I861" s="10"/>
      <c r="J861" s="1" t="str">
        <f>IF(TRIM(D861)="","",IFERROR(INDEX('Student Master'!C:C,MATCH(D861,'Student Master'!B:B,0)),"0"))</f>
        <v/>
      </c>
      <c r="K861" s="1" t="str">
        <f>IF(TRIM(D861)="","",IFERROR(INDEX('Student Master'!D:D,MATCH(D861,'Student Master'!B:B,0)),"0"))</f>
        <v/>
      </c>
      <c r="L861" s="1" t="str">
        <f>IF(TRIM(D861)="","",IFERROR(INDEX('Student Master'!H:H,MATCH(D861,'Student Master'!B:B,0)),"0"))</f>
        <v/>
      </c>
      <c r="M861" s="1" t="str">
        <f>IF(TRIM(D861)="","",IFERROR(INDEX('Student Master'!N:N,MATCH(D861,'Student Master'!B:B,0)),"0"))</f>
        <v/>
      </c>
      <c r="N861" s="1" t="str">
        <f>IF(TRIM(D861)="","",IFERROR(INDEX('Student Master'!L:L,MATCH(D861,'Student Master'!B:B,0)),"0"))</f>
        <v/>
      </c>
    </row>
    <row r="862" spans="1:14" x14ac:dyDescent="0.35">
      <c r="A862" s="1">
        <v>861</v>
      </c>
      <c r="B862" s="9"/>
      <c r="C862" s="1"/>
      <c r="D862" s="1"/>
      <c r="E862" s="1"/>
      <c r="F862" s="10"/>
      <c r="G862" s="8" t="str">
        <f>IF(TRIM(D862)="","",IFERROR(INDEX('Student Master'!W:W,MATCH(D862,'Student Master'!B:B,0)),"0"))</f>
        <v/>
      </c>
      <c r="H862" s="11" t="str">
        <f t="shared" si="15"/>
        <v/>
      </c>
      <c r="I862" s="10"/>
      <c r="J862" s="1" t="str">
        <f>IF(TRIM(D862)="","",IFERROR(INDEX('Student Master'!C:C,MATCH(D862,'Student Master'!B:B,0)),"0"))</f>
        <v/>
      </c>
      <c r="K862" s="1" t="str">
        <f>IF(TRIM(D862)="","",IFERROR(INDEX('Student Master'!D:D,MATCH(D862,'Student Master'!B:B,0)),"0"))</f>
        <v/>
      </c>
      <c r="L862" s="1" t="str">
        <f>IF(TRIM(D862)="","",IFERROR(INDEX('Student Master'!H:H,MATCH(D862,'Student Master'!B:B,0)),"0"))</f>
        <v/>
      </c>
      <c r="M862" s="1" t="str">
        <f>IF(TRIM(D862)="","",IFERROR(INDEX('Student Master'!N:N,MATCH(D862,'Student Master'!B:B,0)),"0"))</f>
        <v/>
      </c>
      <c r="N862" s="1" t="str">
        <f>IF(TRIM(D862)="","",IFERROR(INDEX('Student Master'!L:L,MATCH(D862,'Student Master'!B:B,0)),"0"))</f>
        <v/>
      </c>
    </row>
    <row r="863" spans="1:14" x14ac:dyDescent="0.35">
      <c r="A863" s="1">
        <v>862</v>
      </c>
      <c r="B863" s="9"/>
      <c r="C863" s="1"/>
      <c r="D863" s="1"/>
      <c r="E863" s="1"/>
      <c r="F863" s="10"/>
      <c r="G863" s="8" t="str">
        <f>IF(TRIM(D863)="","",IFERROR(INDEX('Student Master'!W:W,MATCH(D863,'Student Master'!B:B,0)),"0"))</f>
        <v/>
      </c>
      <c r="H863" s="11" t="str">
        <f t="shared" si="15"/>
        <v/>
      </c>
      <c r="I863" s="10"/>
      <c r="J863" s="1" t="str">
        <f>IF(TRIM(D863)="","",IFERROR(INDEX('Student Master'!C:C,MATCH(D863,'Student Master'!B:B,0)),"0"))</f>
        <v/>
      </c>
      <c r="K863" s="1" t="str">
        <f>IF(TRIM(D863)="","",IFERROR(INDEX('Student Master'!D:D,MATCH(D863,'Student Master'!B:B,0)),"0"))</f>
        <v/>
      </c>
      <c r="L863" s="1" t="str">
        <f>IF(TRIM(D863)="","",IFERROR(INDEX('Student Master'!H:H,MATCH(D863,'Student Master'!B:B,0)),"0"))</f>
        <v/>
      </c>
      <c r="M863" s="1" t="str">
        <f>IF(TRIM(D863)="","",IFERROR(INDEX('Student Master'!N:N,MATCH(D863,'Student Master'!B:B,0)),"0"))</f>
        <v/>
      </c>
      <c r="N863" s="1" t="str">
        <f>IF(TRIM(D863)="","",IFERROR(INDEX('Student Master'!L:L,MATCH(D863,'Student Master'!B:B,0)),"0"))</f>
        <v/>
      </c>
    </row>
    <row r="864" spans="1:14" x14ac:dyDescent="0.35">
      <c r="A864" s="1">
        <v>863</v>
      </c>
      <c r="B864" s="9"/>
      <c r="C864" s="1"/>
      <c r="D864" s="1"/>
      <c r="E864" s="1"/>
      <c r="F864" s="10"/>
      <c r="G864" s="8" t="str">
        <f>IF(TRIM(D864)="","",IFERROR(INDEX('Student Master'!W:W,MATCH(D864,'Student Master'!B:B,0)),"0"))</f>
        <v/>
      </c>
      <c r="H864" s="11" t="str">
        <f t="shared" si="15"/>
        <v/>
      </c>
      <c r="I864" s="10"/>
      <c r="J864" s="1" t="str">
        <f>IF(TRIM(D864)="","",IFERROR(INDEX('Student Master'!C:C,MATCH(D864,'Student Master'!B:B,0)),"0"))</f>
        <v/>
      </c>
      <c r="K864" s="1" t="str">
        <f>IF(TRIM(D864)="","",IFERROR(INDEX('Student Master'!D:D,MATCH(D864,'Student Master'!B:B,0)),"0"))</f>
        <v/>
      </c>
      <c r="L864" s="1" t="str">
        <f>IF(TRIM(D864)="","",IFERROR(INDEX('Student Master'!H:H,MATCH(D864,'Student Master'!B:B,0)),"0"))</f>
        <v/>
      </c>
      <c r="M864" s="1" t="str">
        <f>IF(TRIM(D864)="","",IFERROR(INDEX('Student Master'!N:N,MATCH(D864,'Student Master'!B:B,0)),"0"))</f>
        <v/>
      </c>
      <c r="N864" s="1" t="str">
        <f>IF(TRIM(D864)="","",IFERROR(INDEX('Student Master'!L:L,MATCH(D864,'Student Master'!B:B,0)),"0"))</f>
        <v/>
      </c>
    </row>
    <row r="865" spans="1:14" x14ac:dyDescent="0.35">
      <c r="A865" s="1">
        <v>864</v>
      </c>
      <c r="B865" s="9"/>
      <c r="C865" s="1"/>
      <c r="D865" s="1"/>
      <c r="E865" s="1"/>
      <c r="F865" s="10"/>
      <c r="G865" s="8" t="str">
        <f>IF(TRIM(D865)="","",IFERROR(INDEX('Student Master'!W:W,MATCH(D865,'Student Master'!B:B,0)),"0"))</f>
        <v/>
      </c>
      <c r="H865" s="11" t="str">
        <f t="shared" si="15"/>
        <v/>
      </c>
      <c r="I865" s="10"/>
      <c r="J865" s="1" t="str">
        <f>IF(TRIM(D865)="","",IFERROR(INDEX('Student Master'!C:C,MATCH(D865,'Student Master'!B:B,0)),"0"))</f>
        <v/>
      </c>
      <c r="K865" s="1" t="str">
        <f>IF(TRIM(D865)="","",IFERROR(INDEX('Student Master'!D:D,MATCH(D865,'Student Master'!B:B,0)),"0"))</f>
        <v/>
      </c>
      <c r="L865" s="1" t="str">
        <f>IF(TRIM(D865)="","",IFERROR(INDEX('Student Master'!H:H,MATCH(D865,'Student Master'!B:B,0)),"0"))</f>
        <v/>
      </c>
      <c r="M865" s="1" t="str">
        <f>IF(TRIM(D865)="","",IFERROR(INDEX('Student Master'!N:N,MATCH(D865,'Student Master'!B:B,0)),"0"))</f>
        <v/>
      </c>
      <c r="N865" s="1" t="str">
        <f>IF(TRIM(D865)="","",IFERROR(INDEX('Student Master'!L:L,MATCH(D865,'Student Master'!B:B,0)),"0"))</f>
        <v/>
      </c>
    </row>
    <row r="866" spans="1:14" x14ac:dyDescent="0.35">
      <c r="A866" s="1">
        <v>865</v>
      </c>
      <c r="B866" s="9"/>
      <c r="C866" s="1"/>
      <c r="D866" s="1"/>
      <c r="E866" s="1"/>
      <c r="F866" s="10"/>
      <c r="G866" s="8" t="str">
        <f>IF(TRIM(D866)="","",IFERROR(INDEX('Student Master'!W:W,MATCH(D866,'Student Master'!B:B,0)),"0"))</f>
        <v/>
      </c>
      <c r="H866" s="11" t="str">
        <f t="shared" si="15"/>
        <v/>
      </c>
      <c r="I866" s="10"/>
      <c r="J866" s="1" t="str">
        <f>IF(TRIM(D866)="","",IFERROR(INDEX('Student Master'!C:C,MATCH(D866,'Student Master'!B:B,0)),"0"))</f>
        <v/>
      </c>
      <c r="K866" s="1" t="str">
        <f>IF(TRIM(D866)="","",IFERROR(INDEX('Student Master'!D:D,MATCH(D866,'Student Master'!B:B,0)),"0"))</f>
        <v/>
      </c>
      <c r="L866" s="1" t="str">
        <f>IF(TRIM(D866)="","",IFERROR(INDEX('Student Master'!H:H,MATCH(D866,'Student Master'!B:B,0)),"0"))</f>
        <v/>
      </c>
      <c r="M866" s="1" t="str">
        <f>IF(TRIM(D866)="","",IFERROR(INDEX('Student Master'!N:N,MATCH(D866,'Student Master'!B:B,0)),"0"))</f>
        <v/>
      </c>
      <c r="N866" s="1" t="str">
        <f>IF(TRIM(D866)="","",IFERROR(INDEX('Student Master'!L:L,MATCH(D866,'Student Master'!B:B,0)),"0"))</f>
        <v/>
      </c>
    </row>
    <row r="867" spans="1:14" x14ac:dyDescent="0.35">
      <c r="A867" s="1">
        <v>866</v>
      </c>
      <c r="B867" s="9"/>
      <c r="C867" s="1"/>
      <c r="D867" s="1"/>
      <c r="E867" s="1"/>
      <c r="F867" s="10"/>
      <c r="G867" s="8" t="str">
        <f>IF(TRIM(D867)="","",IFERROR(INDEX('Student Master'!W:W,MATCH(D867,'Student Master'!B:B,0)),"0"))</f>
        <v/>
      </c>
      <c r="H867" s="11" t="str">
        <f t="shared" si="15"/>
        <v/>
      </c>
      <c r="I867" s="10"/>
      <c r="J867" s="1" t="str">
        <f>IF(TRIM(D867)="","",IFERROR(INDEX('Student Master'!C:C,MATCH(D867,'Student Master'!B:B,0)),"0"))</f>
        <v/>
      </c>
      <c r="K867" s="1" t="str">
        <f>IF(TRIM(D867)="","",IFERROR(INDEX('Student Master'!D:D,MATCH(D867,'Student Master'!B:B,0)),"0"))</f>
        <v/>
      </c>
      <c r="L867" s="1" t="str">
        <f>IF(TRIM(D867)="","",IFERROR(INDEX('Student Master'!H:H,MATCH(D867,'Student Master'!B:B,0)),"0"))</f>
        <v/>
      </c>
      <c r="M867" s="1" t="str">
        <f>IF(TRIM(D867)="","",IFERROR(INDEX('Student Master'!N:N,MATCH(D867,'Student Master'!B:B,0)),"0"))</f>
        <v/>
      </c>
      <c r="N867" s="1" t="str">
        <f>IF(TRIM(D867)="","",IFERROR(INDEX('Student Master'!L:L,MATCH(D867,'Student Master'!B:B,0)),"0"))</f>
        <v/>
      </c>
    </row>
    <row r="868" spans="1:14" x14ac:dyDescent="0.35">
      <c r="A868" s="1">
        <v>867</v>
      </c>
      <c r="B868" s="9"/>
      <c r="C868" s="1"/>
      <c r="D868" s="1"/>
      <c r="E868" s="1"/>
      <c r="F868" s="10"/>
      <c r="G868" s="8" t="str">
        <f>IF(TRIM(D868)="","",IFERROR(INDEX('Student Master'!W:W,MATCH(D868,'Student Master'!B:B,0)),"0"))</f>
        <v/>
      </c>
      <c r="H868" s="11" t="str">
        <f t="shared" si="15"/>
        <v/>
      </c>
      <c r="I868" s="10"/>
      <c r="J868" s="1" t="str">
        <f>IF(TRIM(D868)="","",IFERROR(INDEX('Student Master'!C:C,MATCH(D868,'Student Master'!B:B,0)),"0"))</f>
        <v/>
      </c>
      <c r="K868" s="1" t="str">
        <f>IF(TRIM(D868)="","",IFERROR(INDEX('Student Master'!D:D,MATCH(D868,'Student Master'!B:B,0)),"0"))</f>
        <v/>
      </c>
      <c r="L868" s="1" t="str">
        <f>IF(TRIM(D868)="","",IFERROR(INDEX('Student Master'!H:H,MATCH(D868,'Student Master'!B:B,0)),"0"))</f>
        <v/>
      </c>
      <c r="M868" s="1" t="str">
        <f>IF(TRIM(D868)="","",IFERROR(INDEX('Student Master'!N:N,MATCH(D868,'Student Master'!B:B,0)),"0"))</f>
        <v/>
      </c>
      <c r="N868" s="1" t="str">
        <f>IF(TRIM(D868)="","",IFERROR(INDEX('Student Master'!L:L,MATCH(D868,'Student Master'!B:B,0)),"0"))</f>
        <v/>
      </c>
    </row>
    <row r="869" spans="1:14" x14ac:dyDescent="0.35">
      <c r="A869" s="1">
        <v>868</v>
      </c>
      <c r="B869" s="9"/>
      <c r="C869" s="1"/>
      <c r="D869" s="1"/>
      <c r="E869" s="1"/>
      <c r="F869" s="10"/>
      <c r="G869" s="8" t="str">
        <f>IF(TRIM(D869)="","",IFERROR(INDEX('Student Master'!W:W,MATCH(D869,'Student Master'!B:B,0)),"0"))</f>
        <v/>
      </c>
      <c r="H869" s="11" t="str">
        <f t="shared" si="15"/>
        <v/>
      </c>
      <c r="I869" s="10"/>
      <c r="J869" s="1" t="str">
        <f>IF(TRIM(D869)="","",IFERROR(INDEX('Student Master'!C:C,MATCH(D869,'Student Master'!B:B,0)),"0"))</f>
        <v/>
      </c>
      <c r="K869" s="1" t="str">
        <f>IF(TRIM(D869)="","",IFERROR(INDEX('Student Master'!D:D,MATCH(D869,'Student Master'!B:B,0)),"0"))</f>
        <v/>
      </c>
      <c r="L869" s="1" t="str">
        <f>IF(TRIM(D869)="","",IFERROR(INDEX('Student Master'!H:H,MATCH(D869,'Student Master'!B:B,0)),"0"))</f>
        <v/>
      </c>
      <c r="M869" s="1" t="str">
        <f>IF(TRIM(D869)="","",IFERROR(INDEX('Student Master'!N:N,MATCH(D869,'Student Master'!B:B,0)),"0"))</f>
        <v/>
      </c>
      <c r="N869" s="1" t="str">
        <f>IF(TRIM(D869)="","",IFERROR(INDEX('Student Master'!L:L,MATCH(D869,'Student Master'!B:B,0)),"0"))</f>
        <v/>
      </c>
    </row>
    <row r="870" spans="1:14" x14ac:dyDescent="0.35">
      <c r="A870" s="1">
        <v>869</v>
      </c>
      <c r="B870" s="9"/>
      <c r="C870" s="1"/>
      <c r="D870" s="1"/>
      <c r="E870" s="1"/>
      <c r="F870" s="10"/>
      <c r="G870" s="8" t="str">
        <f>IF(TRIM(D870)="","",IFERROR(INDEX('Student Master'!W:W,MATCH(D870,'Student Master'!B:B,0)),"0"))</f>
        <v/>
      </c>
      <c r="H870" s="11" t="str">
        <f t="shared" si="15"/>
        <v/>
      </c>
      <c r="I870" s="10"/>
      <c r="J870" s="1" t="str">
        <f>IF(TRIM(D870)="","",IFERROR(INDEX('Student Master'!C:C,MATCH(D870,'Student Master'!B:B,0)),"0"))</f>
        <v/>
      </c>
      <c r="K870" s="1" t="str">
        <f>IF(TRIM(D870)="","",IFERROR(INDEX('Student Master'!D:D,MATCH(D870,'Student Master'!B:B,0)),"0"))</f>
        <v/>
      </c>
      <c r="L870" s="1" t="str">
        <f>IF(TRIM(D870)="","",IFERROR(INDEX('Student Master'!H:H,MATCH(D870,'Student Master'!B:B,0)),"0"))</f>
        <v/>
      </c>
      <c r="M870" s="1" t="str">
        <f>IF(TRIM(D870)="","",IFERROR(INDEX('Student Master'!N:N,MATCH(D870,'Student Master'!B:B,0)),"0"))</f>
        <v/>
      </c>
      <c r="N870" s="1" t="str">
        <f>IF(TRIM(D870)="","",IFERROR(INDEX('Student Master'!L:L,MATCH(D870,'Student Master'!B:B,0)),"0"))</f>
        <v/>
      </c>
    </row>
    <row r="871" spans="1:14" x14ac:dyDescent="0.35">
      <c r="A871" s="1">
        <v>870</v>
      </c>
      <c r="B871" s="9"/>
      <c r="C871" s="1"/>
      <c r="D871" s="1"/>
      <c r="E871" s="1"/>
      <c r="F871" s="10"/>
      <c r="G871" s="8" t="str">
        <f>IF(TRIM(D871)="","",IFERROR(INDEX('Student Master'!W:W,MATCH(D871,'Student Master'!B:B,0)),"0"))</f>
        <v/>
      </c>
      <c r="H871" s="11" t="str">
        <f t="shared" si="15"/>
        <v/>
      </c>
      <c r="I871" s="10"/>
      <c r="J871" s="1" t="str">
        <f>IF(TRIM(D871)="","",IFERROR(INDEX('Student Master'!C:C,MATCH(D871,'Student Master'!B:B,0)),"0"))</f>
        <v/>
      </c>
      <c r="K871" s="1" t="str">
        <f>IF(TRIM(D871)="","",IFERROR(INDEX('Student Master'!D:D,MATCH(D871,'Student Master'!B:B,0)),"0"))</f>
        <v/>
      </c>
      <c r="L871" s="1" t="str">
        <f>IF(TRIM(D871)="","",IFERROR(INDEX('Student Master'!H:H,MATCH(D871,'Student Master'!B:B,0)),"0"))</f>
        <v/>
      </c>
      <c r="M871" s="1" t="str">
        <f>IF(TRIM(D871)="","",IFERROR(INDEX('Student Master'!N:N,MATCH(D871,'Student Master'!B:B,0)),"0"))</f>
        <v/>
      </c>
      <c r="N871" s="1" t="str">
        <f>IF(TRIM(D871)="","",IFERROR(INDEX('Student Master'!L:L,MATCH(D871,'Student Master'!B:B,0)),"0"))</f>
        <v/>
      </c>
    </row>
    <row r="872" spans="1:14" x14ac:dyDescent="0.35">
      <c r="A872" s="1">
        <v>871</v>
      </c>
      <c r="B872" s="9"/>
      <c r="C872" s="1"/>
      <c r="D872" s="1"/>
      <c r="E872" s="1"/>
      <c r="F872" s="10"/>
      <c r="G872" s="8" t="str">
        <f>IF(TRIM(D872)="","",IFERROR(INDEX('Student Master'!W:W,MATCH(D872,'Student Master'!B:B,0)),"0"))</f>
        <v/>
      </c>
      <c r="H872" s="11" t="str">
        <f t="shared" si="15"/>
        <v/>
      </c>
      <c r="I872" s="10"/>
      <c r="J872" s="1" t="str">
        <f>IF(TRIM(D872)="","",IFERROR(INDEX('Student Master'!C:C,MATCH(D872,'Student Master'!B:B,0)),"0"))</f>
        <v/>
      </c>
      <c r="K872" s="1" t="str">
        <f>IF(TRIM(D872)="","",IFERROR(INDEX('Student Master'!D:D,MATCH(D872,'Student Master'!B:B,0)),"0"))</f>
        <v/>
      </c>
      <c r="L872" s="1" t="str">
        <f>IF(TRIM(D872)="","",IFERROR(INDEX('Student Master'!H:H,MATCH(D872,'Student Master'!B:B,0)),"0"))</f>
        <v/>
      </c>
      <c r="M872" s="1" t="str">
        <f>IF(TRIM(D872)="","",IFERROR(INDEX('Student Master'!N:N,MATCH(D872,'Student Master'!B:B,0)),"0"))</f>
        <v/>
      </c>
      <c r="N872" s="1" t="str">
        <f>IF(TRIM(D872)="","",IFERROR(INDEX('Student Master'!L:L,MATCH(D872,'Student Master'!B:B,0)),"0"))</f>
        <v/>
      </c>
    </row>
    <row r="873" spans="1:14" x14ac:dyDescent="0.35">
      <c r="A873" s="1">
        <v>872</v>
      </c>
      <c r="B873" s="9"/>
      <c r="C873" s="1"/>
      <c r="D873" s="1"/>
      <c r="E873" s="1"/>
      <c r="F873" s="10"/>
      <c r="G873" s="8" t="str">
        <f>IF(TRIM(D873)="","",IFERROR(INDEX('Student Master'!W:W,MATCH(D873,'Student Master'!B:B,0)),"0"))</f>
        <v/>
      </c>
      <c r="H873" s="11" t="str">
        <f t="shared" si="15"/>
        <v/>
      </c>
      <c r="I873" s="10"/>
      <c r="J873" s="1" t="str">
        <f>IF(TRIM(D873)="","",IFERROR(INDEX('Student Master'!C:C,MATCH(D873,'Student Master'!B:B,0)),"0"))</f>
        <v/>
      </c>
      <c r="K873" s="1" t="str">
        <f>IF(TRIM(D873)="","",IFERROR(INDEX('Student Master'!D:D,MATCH(D873,'Student Master'!B:B,0)),"0"))</f>
        <v/>
      </c>
      <c r="L873" s="1" t="str">
        <f>IF(TRIM(D873)="","",IFERROR(INDEX('Student Master'!H:H,MATCH(D873,'Student Master'!B:B,0)),"0"))</f>
        <v/>
      </c>
      <c r="M873" s="1" t="str">
        <f>IF(TRIM(D873)="","",IFERROR(INDEX('Student Master'!N:N,MATCH(D873,'Student Master'!B:B,0)),"0"))</f>
        <v/>
      </c>
      <c r="N873" s="1" t="str">
        <f>IF(TRIM(D873)="","",IFERROR(INDEX('Student Master'!L:L,MATCH(D873,'Student Master'!B:B,0)),"0"))</f>
        <v/>
      </c>
    </row>
    <row r="874" spans="1:14" x14ac:dyDescent="0.35">
      <c r="A874" s="1">
        <v>873</v>
      </c>
      <c r="B874" s="9"/>
      <c r="C874" s="1"/>
      <c r="D874" s="1"/>
      <c r="E874" s="1"/>
      <c r="F874" s="10"/>
      <c r="G874" s="8" t="str">
        <f>IF(TRIM(D874)="","",IFERROR(INDEX('Student Master'!W:W,MATCH(D874,'Student Master'!B:B,0)),"0"))</f>
        <v/>
      </c>
      <c r="H874" s="11" t="str">
        <f t="shared" si="15"/>
        <v/>
      </c>
      <c r="I874" s="10"/>
      <c r="J874" s="1" t="str">
        <f>IF(TRIM(D874)="","",IFERROR(INDEX('Student Master'!C:C,MATCH(D874,'Student Master'!B:B,0)),"0"))</f>
        <v/>
      </c>
      <c r="K874" s="1" t="str">
        <f>IF(TRIM(D874)="","",IFERROR(INDEX('Student Master'!D:D,MATCH(D874,'Student Master'!B:B,0)),"0"))</f>
        <v/>
      </c>
      <c r="L874" s="1" t="str">
        <f>IF(TRIM(D874)="","",IFERROR(INDEX('Student Master'!H:H,MATCH(D874,'Student Master'!B:B,0)),"0"))</f>
        <v/>
      </c>
      <c r="M874" s="1" t="str">
        <f>IF(TRIM(D874)="","",IFERROR(INDEX('Student Master'!N:N,MATCH(D874,'Student Master'!B:B,0)),"0"))</f>
        <v/>
      </c>
      <c r="N874" s="1" t="str">
        <f>IF(TRIM(D874)="","",IFERROR(INDEX('Student Master'!L:L,MATCH(D874,'Student Master'!B:B,0)),"0"))</f>
        <v/>
      </c>
    </row>
    <row r="875" spans="1:14" x14ac:dyDescent="0.35">
      <c r="A875" s="1">
        <v>874</v>
      </c>
      <c r="B875" s="9"/>
      <c r="C875" s="1"/>
      <c r="D875" s="1"/>
      <c r="E875" s="1"/>
      <c r="F875" s="10"/>
      <c r="G875" s="8" t="str">
        <f>IF(TRIM(D875)="","",IFERROR(INDEX('Student Master'!W:W,MATCH(D875,'Student Master'!B:B,0)),"0"))</f>
        <v/>
      </c>
      <c r="H875" s="11" t="str">
        <f t="shared" si="15"/>
        <v/>
      </c>
      <c r="I875" s="10"/>
      <c r="J875" s="1" t="str">
        <f>IF(TRIM(D875)="","",IFERROR(INDEX('Student Master'!C:C,MATCH(D875,'Student Master'!B:B,0)),"0"))</f>
        <v/>
      </c>
      <c r="K875" s="1" t="str">
        <f>IF(TRIM(D875)="","",IFERROR(INDEX('Student Master'!D:D,MATCH(D875,'Student Master'!B:B,0)),"0"))</f>
        <v/>
      </c>
      <c r="L875" s="1" t="str">
        <f>IF(TRIM(D875)="","",IFERROR(INDEX('Student Master'!H:H,MATCH(D875,'Student Master'!B:B,0)),"0"))</f>
        <v/>
      </c>
      <c r="M875" s="1" t="str">
        <f>IF(TRIM(D875)="","",IFERROR(INDEX('Student Master'!N:N,MATCH(D875,'Student Master'!B:B,0)),"0"))</f>
        <v/>
      </c>
      <c r="N875" s="1" t="str">
        <f>IF(TRIM(D875)="","",IFERROR(INDEX('Student Master'!L:L,MATCH(D875,'Student Master'!B:B,0)),"0"))</f>
        <v/>
      </c>
    </row>
    <row r="876" spans="1:14" x14ac:dyDescent="0.35">
      <c r="A876" s="1">
        <v>875</v>
      </c>
      <c r="B876" s="9"/>
      <c r="C876" s="1"/>
      <c r="D876" s="1"/>
      <c r="E876" s="1"/>
      <c r="F876" s="10"/>
      <c r="G876" s="8" t="str">
        <f>IF(TRIM(D876)="","",IFERROR(INDEX('Student Master'!W:W,MATCH(D876,'Student Master'!B:B,0)),"0"))</f>
        <v/>
      </c>
      <c r="H876" s="11" t="str">
        <f t="shared" si="15"/>
        <v/>
      </c>
      <c r="I876" s="10"/>
      <c r="J876" s="1" t="str">
        <f>IF(TRIM(D876)="","",IFERROR(INDEX('Student Master'!C:C,MATCH(D876,'Student Master'!B:B,0)),"0"))</f>
        <v/>
      </c>
      <c r="K876" s="1" t="str">
        <f>IF(TRIM(D876)="","",IFERROR(INDEX('Student Master'!D:D,MATCH(D876,'Student Master'!B:B,0)),"0"))</f>
        <v/>
      </c>
      <c r="L876" s="1" t="str">
        <f>IF(TRIM(D876)="","",IFERROR(INDEX('Student Master'!H:H,MATCH(D876,'Student Master'!B:B,0)),"0"))</f>
        <v/>
      </c>
      <c r="M876" s="1" t="str">
        <f>IF(TRIM(D876)="","",IFERROR(INDEX('Student Master'!N:N,MATCH(D876,'Student Master'!B:B,0)),"0"))</f>
        <v/>
      </c>
      <c r="N876" s="1" t="str">
        <f>IF(TRIM(D876)="","",IFERROR(INDEX('Student Master'!L:L,MATCH(D876,'Student Master'!B:B,0)),"0"))</f>
        <v/>
      </c>
    </row>
    <row r="877" spans="1:14" x14ac:dyDescent="0.35">
      <c r="A877" s="1">
        <v>876</v>
      </c>
      <c r="B877" s="9"/>
      <c r="C877" s="1"/>
      <c r="D877" s="1"/>
      <c r="E877" s="1"/>
      <c r="F877" s="10"/>
      <c r="G877" s="8" t="str">
        <f>IF(TRIM(D877)="","",IFERROR(INDEX('Student Master'!W:W,MATCH(D877,'Student Master'!B:B,0)),"0"))</f>
        <v/>
      </c>
      <c r="H877" s="11" t="str">
        <f t="shared" si="15"/>
        <v/>
      </c>
      <c r="I877" s="10"/>
      <c r="J877" s="1" t="str">
        <f>IF(TRIM(D877)="","",IFERROR(INDEX('Student Master'!C:C,MATCH(D877,'Student Master'!B:B,0)),"0"))</f>
        <v/>
      </c>
      <c r="K877" s="1" t="str">
        <f>IF(TRIM(D877)="","",IFERROR(INDEX('Student Master'!D:D,MATCH(D877,'Student Master'!B:B,0)),"0"))</f>
        <v/>
      </c>
      <c r="L877" s="1" t="str">
        <f>IF(TRIM(D877)="","",IFERROR(INDEX('Student Master'!H:H,MATCH(D877,'Student Master'!B:B,0)),"0"))</f>
        <v/>
      </c>
      <c r="M877" s="1" t="str">
        <f>IF(TRIM(D877)="","",IFERROR(INDEX('Student Master'!N:N,MATCH(D877,'Student Master'!B:B,0)),"0"))</f>
        <v/>
      </c>
      <c r="N877" s="1" t="str">
        <f>IF(TRIM(D877)="","",IFERROR(INDEX('Student Master'!L:L,MATCH(D877,'Student Master'!B:B,0)),"0"))</f>
        <v/>
      </c>
    </row>
    <row r="878" spans="1:14" x14ac:dyDescent="0.35">
      <c r="A878" s="1">
        <v>877</v>
      </c>
      <c r="B878" s="9"/>
      <c r="C878" s="1"/>
      <c r="D878" s="1"/>
      <c r="E878" s="1"/>
      <c r="F878" s="10"/>
      <c r="G878" s="8" t="str">
        <f>IF(TRIM(D878)="","",IFERROR(INDEX('Student Master'!W:W,MATCH(D878,'Student Master'!B:B,0)),"0"))</f>
        <v/>
      </c>
      <c r="H878" s="11" t="str">
        <f t="shared" si="15"/>
        <v/>
      </c>
      <c r="I878" s="10"/>
      <c r="J878" s="1" t="str">
        <f>IF(TRIM(D878)="","",IFERROR(INDEX('Student Master'!C:C,MATCH(D878,'Student Master'!B:B,0)),"0"))</f>
        <v/>
      </c>
      <c r="K878" s="1" t="str">
        <f>IF(TRIM(D878)="","",IFERROR(INDEX('Student Master'!D:D,MATCH(D878,'Student Master'!B:B,0)),"0"))</f>
        <v/>
      </c>
      <c r="L878" s="1" t="str">
        <f>IF(TRIM(D878)="","",IFERROR(INDEX('Student Master'!H:H,MATCH(D878,'Student Master'!B:B,0)),"0"))</f>
        <v/>
      </c>
      <c r="M878" s="1" t="str">
        <f>IF(TRIM(D878)="","",IFERROR(INDEX('Student Master'!N:N,MATCH(D878,'Student Master'!B:B,0)),"0"))</f>
        <v/>
      </c>
      <c r="N878" s="1" t="str">
        <f>IF(TRIM(D878)="","",IFERROR(INDEX('Student Master'!L:L,MATCH(D878,'Student Master'!B:B,0)),"0"))</f>
        <v/>
      </c>
    </row>
    <row r="879" spans="1:14" x14ac:dyDescent="0.35">
      <c r="A879" s="1">
        <v>878</v>
      </c>
      <c r="B879" s="9"/>
      <c r="C879" s="1"/>
      <c r="D879" s="1"/>
      <c r="E879" s="1"/>
      <c r="F879" s="10"/>
      <c r="G879" s="8" t="str">
        <f>IF(TRIM(D879)="","",IFERROR(INDEX('Student Master'!W:W,MATCH(D879,'Student Master'!B:B,0)),"0"))</f>
        <v/>
      </c>
      <c r="H879" s="11" t="str">
        <f t="shared" si="15"/>
        <v/>
      </c>
      <c r="I879" s="10"/>
      <c r="J879" s="1" t="str">
        <f>IF(TRIM(D879)="","",IFERROR(INDEX('Student Master'!C:C,MATCH(D879,'Student Master'!B:B,0)),"0"))</f>
        <v/>
      </c>
      <c r="K879" s="1" t="str">
        <f>IF(TRIM(D879)="","",IFERROR(INDEX('Student Master'!D:D,MATCH(D879,'Student Master'!B:B,0)),"0"))</f>
        <v/>
      </c>
      <c r="L879" s="1" t="str">
        <f>IF(TRIM(D879)="","",IFERROR(INDEX('Student Master'!H:H,MATCH(D879,'Student Master'!B:B,0)),"0"))</f>
        <v/>
      </c>
      <c r="M879" s="1" t="str">
        <f>IF(TRIM(D879)="","",IFERROR(INDEX('Student Master'!N:N,MATCH(D879,'Student Master'!B:B,0)),"0"))</f>
        <v/>
      </c>
      <c r="N879" s="1" t="str">
        <f>IF(TRIM(D879)="","",IFERROR(INDEX('Student Master'!L:L,MATCH(D879,'Student Master'!B:B,0)),"0"))</f>
        <v/>
      </c>
    </row>
    <row r="880" spans="1:14" x14ac:dyDescent="0.35">
      <c r="A880" s="1">
        <v>879</v>
      </c>
      <c r="B880" s="9"/>
      <c r="C880" s="1"/>
      <c r="D880" s="1"/>
      <c r="E880" s="1"/>
      <c r="F880" s="10"/>
      <c r="G880" s="8" t="str">
        <f>IF(TRIM(D880)="","",IFERROR(INDEX('Student Master'!W:W,MATCH(D880,'Student Master'!B:B,0)),"0"))</f>
        <v/>
      </c>
      <c r="H880" s="11" t="str">
        <f t="shared" si="15"/>
        <v/>
      </c>
      <c r="I880" s="10"/>
      <c r="J880" s="1" t="str">
        <f>IF(TRIM(D880)="","",IFERROR(INDEX('Student Master'!C:C,MATCH(D880,'Student Master'!B:B,0)),"0"))</f>
        <v/>
      </c>
      <c r="K880" s="1" t="str">
        <f>IF(TRIM(D880)="","",IFERROR(INDEX('Student Master'!D:D,MATCH(D880,'Student Master'!B:B,0)),"0"))</f>
        <v/>
      </c>
      <c r="L880" s="1" t="str">
        <f>IF(TRIM(D880)="","",IFERROR(INDEX('Student Master'!H:H,MATCH(D880,'Student Master'!B:B,0)),"0"))</f>
        <v/>
      </c>
      <c r="M880" s="1" t="str">
        <f>IF(TRIM(D880)="","",IFERROR(INDEX('Student Master'!N:N,MATCH(D880,'Student Master'!B:B,0)),"0"))</f>
        <v/>
      </c>
      <c r="N880" s="1" t="str">
        <f>IF(TRIM(D880)="","",IFERROR(INDEX('Student Master'!L:L,MATCH(D880,'Student Master'!B:B,0)),"0"))</f>
        <v/>
      </c>
    </row>
    <row r="881" spans="1:14" x14ac:dyDescent="0.35">
      <c r="A881" s="1">
        <v>880</v>
      </c>
      <c r="B881" s="9"/>
      <c r="C881" s="1"/>
      <c r="D881" s="1"/>
      <c r="E881" s="1"/>
      <c r="F881" s="10"/>
      <c r="G881" s="8" t="str">
        <f>IF(TRIM(D881)="","",IFERROR(INDEX('Student Master'!W:W,MATCH(D881,'Student Master'!B:B,0)),"0"))</f>
        <v/>
      </c>
      <c r="H881" s="11" t="str">
        <f t="shared" si="15"/>
        <v/>
      </c>
      <c r="I881" s="10"/>
      <c r="J881" s="1" t="str">
        <f>IF(TRIM(D881)="","",IFERROR(INDEX('Student Master'!C:C,MATCH(D881,'Student Master'!B:B,0)),"0"))</f>
        <v/>
      </c>
      <c r="K881" s="1" t="str">
        <f>IF(TRIM(D881)="","",IFERROR(INDEX('Student Master'!D:D,MATCH(D881,'Student Master'!B:B,0)),"0"))</f>
        <v/>
      </c>
      <c r="L881" s="1" t="str">
        <f>IF(TRIM(D881)="","",IFERROR(INDEX('Student Master'!H:H,MATCH(D881,'Student Master'!B:B,0)),"0"))</f>
        <v/>
      </c>
      <c r="M881" s="1" t="str">
        <f>IF(TRIM(D881)="","",IFERROR(INDEX('Student Master'!N:N,MATCH(D881,'Student Master'!B:B,0)),"0"))</f>
        <v/>
      </c>
      <c r="N881" s="1" t="str">
        <f>IF(TRIM(D881)="","",IFERROR(INDEX('Student Master'!L:L,MATCH(D881,'Student Master'!B:B,0)),"0"))</f>
        <v/>
      </c>
    </row>
    <row r="882" spans="1:14" x14ac:dyDescent="0.35">
      <c r="A882" s="1">
        <v>881</v>
      </c>
      <c r="B882" s="9"/>
      <c r="C882" s="1"/>
      <c r="D882" s="1"/>
      <c r="E882" s="1"/>
      <c r="F882" s="10"/>
      <c r="G882" s="8" t="str">
        <f>IF(TRIM(D882)="","",IFERROR(INDEX('Student Master'!W:W,MATCH(D882,'Student Master'!B:B,0)),"0"))</f>
        <v/>
      </c>
      <c r="H882" s="11" t="str">
        <f t="shared" si="15"/>
        <v/>
      </c>
      <c r="I882" s="10"/>
      <c r="J882" s="1" t="str">
        <f>IF(TRIM(D882)="","",IFERROR(INDEX('Student Master'!C:C,MATCH(D882,'Student Master'!B:B,0)),"0"))</f>
        <v/>
      </c>
      <c r="K882" s="1" t="str">
        <f>IF(TRIM(D882)="","",IFERROR(INDEX('Student Master'!D:D,MATCH(D882,'Student Master'!B:B,0)),"0"))</f>
        <v/>
      </c>
      <c r="L882" s="1" t="str">
        <f>IF(TRIM(D882)="","",IFERROR(INDEX('Student Master'!H:H,MATCH(D882,'Student Master'!B:B,0)),"0"))</f>
        <v/>
      </c>
      <c r="M882" s="1" t="str">
        <f>IF(TRIM(D882)="","",IFERROR(INDEX('Student Master'!N:N,MATCH(D882,'Student Master'!B:B,0)),"0"))</f>
        <v/>
      </c>
      <c r="N882" s="1" t="str">
        <f>IF(TRIM(D882)="","",IFERROR(INDEX('Student Master'!L:L,MATCH(D882,'Student Master'!B:B,0)),"0"))</f>
        <v/>
      </c>
    </row>
    <row r="883" spans="1:14" x14ac:dyDescent="0.35">
      <c r="A883" s="1">
        <v>882</v>
      </c>
      <c r="B883" s="9"/>
      <c r="C883" s="1"/>
      <c r="D883" s="1"/>
      <c r="E883" s="1"/>
      <c r="F883" s="10"/>
      <c r="G883" s="8" t="str">
        <f>IF(TRIM(D883)="","",IFERROR(INDEX('Student Master'!W:W,MATCH(D883,'Student Master'!B:B,0)),"0"))</f>
        <v/>
      </c>
      <c r="H883" s="11" t="str">
        <f t="shared" si="15"/>
        <v/>
      </c>
      <c r="I883" s="10"/>
      <c r="J883" s="1" t="str">
        <f>IF(TRIM(D883)="","",IFERROR(INDEX('Student Master'!C:C,MATCH(D883,'Student Master'!B:B,0)),"0"))</f>
        <v/>
      </c>
      <c r="K883" s="1" t="str">
        <f>IF(TRIM(D883)="","",IFERROR(INDEX('Student Master'!D:D,MATCH(D883,'Student Master'!B:B,0)),"0"))</f>
        <v/>
      </c>
      <c r="L883" s="1" t="str">
        <f>IF(TRIM(D883)="","",IFERROR(INDEX('Student Master'!H:H,MATCH(D883,'Student Master'!B:B,0)),"0"))</f>
        <v/>
      </c>
      <c r="M883" s="1" t="str">
        <f>IF(TRIM(D883)="","",IFERROR(INDEX('Student Master'!N:N,MATCH(D883,'Student Master'!B:B,0)),"0"))</f>
        <v/>
      </c>
      <c r="N883" s="1" t="str">
        <f>IF(TRIM(D883)="","",IFERROR(INDEX('Student Master'!L:L,MATCH(D883,'Student Master'!B:B,0)),"0"))</f>
        <v/>
      </c>
    </row>
    <row r="884" spans="1:14" x14ac:dyDescent="0.35">
      <c r="A884" s="1">
        <v>883</v>
      </c>
      <c r="B884" s="9"/>
      <c r="C884" s="1"/>
      <c r="D884" s="1"/>
      <c r="E884" s="1"/>
      <c r="F884" s="10"/>
      <c r="G884" s="8" t="str">
        <f>IF(TRIM(D884)="","",IFERROR(INDEX('Student Master'!W:W,MATCH(D884,'Student Master'!B:B,0)),"0"))</f>
        <v/>
      </c>
      <c r="H884" s="11" t="str">
        <f t="shared" si="15"/>
        <v/>
      </c>
      <c r="I884" s="10"/>
      <c r="J884" s="1" t="str">
        <f>IF(TRIM(D884)="","",IFERROR(INDEX('Student Master'!C:C,MATCH(D884,'Student Master'!B:B,0)),"0"))</f>
        <v/>
      </c>
      <c r="K884" s="1" t="str">
        <f>IF(TRIM(D884)="","",IFERROR(INDEX('Student Master'!D:D,MATCH(D884,'Student Master'!B:B,0)),"0"))</f>
        <v/>
      </c>
      <c r="L884" s="1" t="str">
        <f>IF(TRIM(D884)="","",IFERROR(INDEX('Student Master'!H:H,MATCH(D884,'Student Master'!B:B,0)),"0"))</f>
        <v/>
      </c>
      <c r="M884" s="1" t="str">
        <f>IF(TRIM(D884)="","",IFERROR(INDEX('Student Master'!N:N,MATCH(D884,'Student Master'!B:B,0)),"0"))</f>
        <v/>
      </c>
      <c r="N884" s="1" t="str">
        <f>IF(TRIM(D884)="","",IFERROR(INDEX('Student Master'!L:L,MATCH(D884,'Student Master'!B:B,0)),"0"))</f>
        <v/>
      </c>
    </row>
    <row r="885" spans="1:14" x14ac:dyDescent="0.35">
      <c r="A885" s="1">
        <v>884</v>
      </c>
      <c r="B885" s="9"/>
      <c r="C885" s="1"/>
      <c r="D885" s="1"/>
      <c r="E885" s="1"/>
      <c r="F885" s="10"/>
      <c r="G885" s="8" t="str">
        <f>IF(TRIM(D885)="","",IFERROR(INDEX('Student Master'!W:W,MATCH(D885,'Student Master'!B:B,0)),"0"))</f>
        <v/>
      </c>
      <c r="H885" s="11" t="str">
        <f t="shared" si="15"/>
        <v/>
      </c>
      <c r="I885" s="10"/>
      <c r="J885" s="1" t="str">
        <f>IF(TRIM(D885)="","",IFERROR(INDEX('Student Master'!C:C,MATCH(D885,'Student Master'!B:B,0)),"0"))</f>
        <v/>
      </c>
      <c r="K885" s="1" t="str">
        <f>IF(TRIM(D885)="","",IFERROR(INDEX('Student Master'!D:D,MATCH(D885,'Student Master'!B:B,0)),"0"))</f>
        <v/>
      </c>
      <c r="L885" s="1" t="str">
        <f>IF(TRIM(D885)="","",IFERROR(INDEX('Student Master'!H:H,MATCH(D885,'Student Master'!B:B,0)),"0"))</f>
        <v/>
      </c>
      <c r="M885" s="1" t="str">
        <f>IF(TRIM(D885)="","",IFERROR(INDEX('Student Master'!N:N,MATCH(D885,'Student Master'!B:B,0)),"0"))</f>
        <v/>
      </c>
      <c r="N885" s="1" t="str">
        <f>IF(TRIM(D885)="","",IFERROR(INDEX('Student Master'!L:L,MATCH(D885,'Student Master'!B:B,0)),"0"))</f>
        <v/>
      </c>
    </row>
    <row r="886" spans="1:14" x14ac:dyDescent="0.35">
      <c r="A886" s="1">
        <v>885</v>
      </c>
      <c r="B886" s="9"/>
      <c r="C886" s="1"/>
      <c r="D886" s="1"/>
      <c r="E886" s="1"/>
      <c r="F886" s="10"/>
      <c r="G886" s="8" t="str">
        <f>IF(TRIM(D886)="","",IFERROR(INDEX('Student Master'!W:W,MATCH(D886,'Student Master'!B:B,0)),"0"))</f>
        <v/>
      </c>
      <c r="H886" s="11" t="str">
        <f t="shared" si="15"/>
        <v/>
      </c>
      <c r="I886" s="10"/>
      <c r="J886" s="1" t="str">
        <f>IF(TRIM(D886)="","",IFERROR(INDEX('Student Master'!C:C,MATCH(D886,'Student Master'!B:B,0)),"0"))</f>
        <v/>
      </c>
      <c r="K886" s="1" t="str">
        <f>IF(TRIM(D886)="","",IFERROR(INDEX('Student Master'!D:D,MATCH(D886,'Student Master'!B:B,0)),"0"))</f>
        <v/>
      </c>
      <c r="L886" s="1" t="str">
        <f>IF(TRIM(D886)="","",IFERROR(INDEX('Student Master'!H:H,MATCH(D886,'Student Master'!B:B,0)),"0"))</f>
        <v/>
      </c>
      <c r="M886" s="1" t="str">
        <f>IF(TRIM(D886)="","",IFERROR(INDEX('Student Master'!N:N,MATCH(D886,'Student Master'!B:B,0)),"0"))</f>
        <v/>
      </c>
      <c r="N886" s="1" t="str">
        <f>IF(TRIM(D886)="","",IFERROR(INDEX('Student Master'!L:L,MATCH(D886,'Student Master'!B:B,0)),"0"))</f>
        <v/>
      </c>
    </row>
    <row r="887" spans="1:14" x14ac:dyDescent="0.35">
      <c r="A887" s="1">
        <v>886</v>
      </c>
      <c r="B887" s="9"/>
      <c r="C887" s="1"/>
      <c r="D887" s="1"/>
      <c r="E887" s="1"/>
      <c r="F887" s="10"/>
      <c r="G887" s="8" t="str">
        <f>IF(TRIM(D887)="","",IFERROR(INDEX('Student Master'!W:W,MATCH(D887,'Student Master'!B:B,0)),"0"))</f>
        <v/>
      </c>
      <c r="H887" s="11" t="str">
        <f t="shared" si="15"/>
        <v/>
      </c>
      <c r="I887" s="10"/>
      <c r="J887" s="1" t="str">
        <f>IF(TRIM(D887)="","",IFERROR(INDEX('Student Master'!C:C,MATCH(D887,'Student Master'!B:B,0)),"0"))</f>
        <v/>
      </c>
      <c r="K887" s="1" t="str">
        <f>IF(TRIM(D887)="","",IFERROR(INDEX('Student Master'!D:D,MATCH(D887,'Student Master'!B:B,0)),"0"))</f>
        <v/>
      </c>
      <c r="L887" s="1" t="str">
        <f>IF(TRIM(D887)="","",IFERROR(INDEX('Student Master'!H:H,MATCH(D887,'Student Master'!B:B,0)),"0"))</f>
        <v/>
      </c>
      <c r="M887" s="1" t="str">
        <f>IF(TRIM(D887)="","",IFERROR(INDEX('Student Master'!N:N,MATCH(D887,'Student Master'!B:B,0)),"0"))</f>
        <v/>
      </c>
      <c r="N887" s="1" t="str">
        <f>IF(TRIM(D887)="","",IFERROR(INDEX('Student Master'!L:L,MATCH(D887,'Student Master'!B:B,0)),"0"))</f>
        <v/>
      </c>
    </row>
    <row r="888" spans="1:14" x14ac:dyDescent="0.35">
      <c r="A888" s="1">
        <v>887</v>
      </c>
      <c r="B888" s="9"/>
      <c r="C888" s="1"/>
      <c r="D888" s="1"/>
      <c r="E888" s="1"/>
      <c r="F888" s="10"/>
      <c r="G888" s="8" t="str">
        <f>IF(TRIM(D888)="","",IFERROR(INDEX('Student Master'!W:W,MATCH(D888,'Student Master'!B:B,0)),"0"))</f>
        <v/>
      </c>
      <c r="H888" s="11" t="str">
        <f t="shared" si="15"/>
        <v/>
      </c>
      <c r="I888" s="10"/>
      <c r="J888" s="1" t="str">
        <f>IF(TRIM(D888)="","",IFERROR(INDEX('Student Master'!C:C,MATCH(D888,'Student Master'!B:B,0)),"0"))</f>
        <v/>
      </c>
      <c r="K888" s="1" t="str">
        <f>IF(TRIM(D888)="","",IFERROR(INDEX('Student Master'!D:D,MATCH(D888,'Student Master'!B:B,0)),"0"))</f>
        <v/>
      </c>
      <c r="L888" s="1" t="str">
        <f>IF(TRIM(D888)="","",IFERROR(INDEX('Student Master'!H:H,MATCH(D888,'Student Master'!B:B,0)),"0"))</f>
        <v/>
      </c>
      <c r="M888" s="1" t="str">
        <f>IF(TRIM(D888)="","",IFERROR(INDEX('Student Master'!N:N,MATCH(D888,'Student Master'!B:B,0)),"0"))</f>
        <v/>
      </c>
      <c r="N888" s="1" t="str">
        <f>IF(TRIM(D888)="","",IFERROR(INDEX('Student Master'!L:L,MATCH(D888,'Student Master'!B:B,0)),"0"))</f>
        <v/>
      </c>
    </row>
    <row r="889" spans="1:14" x14ac:dyDescent="0.35">
      <c r="A889" s="1">
        <v>888</v>
      </c>
      <c r="B889" s="9"/>
      <c r="C889" s="1"/>
      <c r="D889" s="1"/>
      <c r="E889" s="1"/>
      <c r="F889" s="10"/>
      <c r="G889" s="8" t="str">
        <f>IF(TRIM(D889)="","",IFERROR(INDEX('Student Master'!W:W,MATCH(D889,'Student Master'!B:B,0)),"0"))</f>
        <v/>
      </c>
      <c r="H889" s="11" t="str">
        <f t="shared" si="15"/>
        <v/>
      </c>
      <c r="I889" s="10"/>
      <c r="J889" s="1" t="str">
        <f>IF(TRIM(D889)="","",IFERROR(INDEX('Student Master'!C:C,MATCH(D889,'Student Master'!B:B,0)),"0"))</f>
        <v/>
      </c>
      <c r="K889" s="1" t="str">
        <f>IF(TRIM(D889)="","",IFERROR(INDEX('Student Master'!D:D,MATCH(D889,'Student Master'!B:B,0)),"0"))</f>
        <v/>
      </c>
      <c r="L889" s="1" t="str">
        <f>IF(TRIM(D889)="","",IFERROR(INDEX('Student Master'!H:H,MATCH(D889,'Student Master'!B:B,0)),"0"))</f>
        <v/>
      </c>
      <c r="M889" s="1" t="str">
        <f>IF(TRIM(D889)="","",IFERROR(INDEX('Student Master'!N:N,MATCH(D889,'Student Master'!B:B,0)),"0"))</f>
        <v/>
      </c>
      <c r="N889" s="1" t="str">
        <f>IF(TRIM(D889)="","",IFERROR(INDEX('Student Master'!L:L,MATCH(D889,'Student Master'!B:B,0)),"0"))</f>
        <v/>
      </c>
    </row>
    <row r="890" spans="1:14" x14ac:dyDescent="0.35">
      <c r="A890" s="1">
        <v>889</v>
      </c>
      <c r="B890" s="9"/>
      <c r="C890" s="1"/>
      <c r="D890" s="1"/>
      <c r="E890" s="1"/>
      <c r="F890" s="10"/>
      <c r="G890" s="8" t="str">
        <f>IF(TRIM(D890)="","",IFERROR(INDEX('Student Master'!W:W,MATCH(D890,'Student Master'!B:B,0)),"0"))</f>
        <v/>
      </c>
      <c r="H890" s="11" t="str">
        <f t="shared" si="15"/>
        <v/>
      </c>
      <c r="I890" s="10"/>
      <c r="J890" s="1" t="str">
        <f>IF(TRIM(D890)="","",IFERROR(INDEX('Student Master'!C:C,MATCH(D890,'Student Master'!B:B,0)),"0"))</f>
        <v/>
      </c>
      <c r="K890" s="1" t="str">
        <f>IF(TRIM(D890)="","",IFERROR(INDEX('Student Master'!D:D,MATCH(D890,'Student Master'!B:B,0)),"0"))</f>
        <v/>
      </c>
      <c r="L890" s="1" t="str">
        <f>IF(TRIM(D890)="","",IFERROR(INDEX('Student Master'!H:H,MATCH(D890,'Student Master'!B:B,0)),"0"))</f>
        <v/>
      </c>
      <c r="M890" s="1" t="str">
        <f>IF(TRIM(D890)="","",IFERROR(INDEX('Student Master'!N:N,MATCH(D890,'Student Master'!B:B,0)),"0"))</f>
        <v/>
      </c>
      <c r="N890" s="1" t="str">
        <f>IF(TRIM(D890)="","",IFERROR(INDEX('Student Master'!L:L,MATCH(D890,'Student Master'!B:B,0)),"0"))</f>
        <v/>
      </c>
    </row>
    <row r="891" spans="1:14" x14ac:dyDescent="0.35">
      <c r="A891" s="1">
        <v>890</v>
      </c>
      <c r="B891" s="9"/>
      <c r="C891" s="1"/>
      <c r="D891" s="1"/>
      <c r="E891" s="1"/>
      <c r="F891" s="10"/>
      <c r="G891" s="8" t="str">
        <f>IF(TRIM(D891)="","",IFERROR(INDEX('Student Master'!W:W,MATCH(D891,'Student Master'!B:B,0)),"0"))</f>
        <v/>
      </c>
      <c r="H891" s="11" t="str">
        <f t="shared" si="15"/>
        <v/>
      </c>
      <c r="I891" s="10"/>
      <c r="J891" s="1" t="str">
        <f>IF(TRIM(D891)="","",IFERROR(INDEX('Student Master'!C:C,MATCH(D891,'Student Master'!B:B,0)),"0"))</f>
        <v/>
      </c>
      <c r="K891" s="1" t="str">
        <f>IF(TRIM(D891)="","",IFERROR(INDEX('Student Master'!D:D,MATCH(D891,'Student Master'!B:B,0)),"0"))</f>
        <v/>
      </c>
      <c r="L891" s="1" t="str">
        <f>IF(TRIM(D891)="","",IFERROR(INDEX('Student Master'!H:H,MATCH(D891,'Student Master'!B:B,0)),"0"))</f>
        <v/>
      </c>
      <c r="M891" s="1" t="str">
        <f>IF(TRIM(D891)="","",IFERROR(INDEX('Student Master'!N:N,MATCH(D891,'Student Master'!B:B,0)),"0"))</f>
        <v/>
      </c>
      <c r="N891" s="1" t="str">
        <f>IF(TRIM(D891)="","",IFERROR(INDEX('Student Master'!L:L,MATCH(D891,'Student Master'!B:B,0)),"0"))</f>
        <v/>
      </c>
    </row>
    <row r="892" spans="1:14" x14ac:dyDescent="0.35">
      <c r="A892" s="1">
        <v>891</v>
      </c>
      <c r="B892" s="9"/>
      <c r="C892" s="1"/>
      <c r="D892" s="1"/>
      <c r="E892" s="1"/>
      <c r="F892" s="10"/>
      <c r="G892" s="8" t="str">
        <f>IF(TRIM(D892)="","",IFERROR(INDEX('Student Master'!W:W,MATCH(D892,'Student Master'!B:B,0)),"0"))</f>
        <v/>
      </c>
      <c r="H892" s="11" t="str">
        <f t="shared" si="15"/>
        <v/>
      </c>
      <c r="I892" s="10"/>
      <c r="J892" s="1" t="str">
        <f>IF(TRIM(D892)="","",IFERROR(INDEX('Student Master'!C:C,MATCH(D892,'Student Master'!B:B,0)),"0"))</f>
        <v/>
      </c>
      <c r="K892" s="1" t="str">
        <f>IF(TRIM(D892)="","",IFERROR(INDEX('Student Master'!D:D,MATCH(D892,'Student Master'!B:B,0)),"0"))</f>
        <v/>
      </c>
      <c r="L892" s="1" t="str">
        <f>IF(TRIM(D892)="","",IFERROR(INDEX('Student Master'!H:H,MATCH(D892,'Student Master'!B:B,0)),"0"))</f>
        <v/>
      </c>
      <c r="M892" s="1" t="str">
        <f>IF(TRIM(D892)="","",IFERROR(INDEX('Student Master'!N:N,MATCH(D892,'Student Master'!B:B,0)),"0"))</f>
        <v/>
      </c>
      <c r="N892" s="1" t="str">
        <f>IF(TRIM(D892)="","",IFERROR(INDEX('Student Master'!L:L,MATCH(D892,'Student Master'!B:B,0)),"0"))</f>
        <v/>
      </c>
    </row>
    <row r="893" spans="1:14" x14ac:dyDescent="0.35">
      <c r="A893" s="1">
        <v>892</v>
      </c>
      <c r="B893" s="9"/>
      <c r="C893" s="1"/>
      <c r="D893" s="1"/>
      <c r="E893" s="1"/>
      <c r="F893" s="10"/>
      <c r="G893" s="8" t="str">
        <f>IF(TRIM(D893)="","",IFERROR(INDEX('Student Master'!W:W,MATCH(D893,'Student Master'!B:B,0)),"0"))</f>
        <v/>
      </c>
      <c r="H893" s="11" t="str">
        <f t="shared" si="15"/>
        <v/>
      </c>
      <c r="I893" s="10"/>
      <c r="J893" s="1" t="str">
        <f>IF(TRIM(D893)="","",IFERROR(INDEX('Student Master'!C:C,MATCH(D893,'Student Master'!B:B,0)),"0"))</f>
        <v/>
      </c>
      <c r="K893" s="1" t="str">
        <f>IF(TRIM(D893)="","",IFERROR(INDEX('Student Master'!D:D,MATCH(D893,'Student Master'!B:B,0)),"0"))</f>
        <v/>
      </c>
      <c r="L893" s="1" t="str">
        <f>IF(TRIM(D893)="","",IFERROR(INDEX('Student Master'!H:H,MATCH(D893,'Student Master'!B:B,0)),"0"))</f>
        <v/>
      </c>
      <c r="M893" s="1" t="str">
        <f>IF(TRIM(D893)="","",IFERROR(INDEX('Student Master'!N:N,MATCH(D893,'Student Master'!B:B,0)),"0"))</f>
        <v/>
      </c>
      <c r="N893" s="1" t="str">
        <f>IF(TRIM(D893)="","",IFERROR(INDEX('Student Master'!L:L,MATCH(D893,'Student Master'!B:B,0)),"0"))</f>
        <v/>
      </c>
    </row>
    <row r="894" spans="1:14" x14ac:dyDescent="0.35">
      <c r="A894" s="1">
        <v>893</v>
      </c>
      <c r="B894" s="9"/>
      <c r="C894" s="1"/>
      <c r="D894" s="1"/>
      <c r="E894" s="1"/>
      <c r="F894" s="10"/>
      <c r="G894" s="8" t="str">
        <f>IF(TRIM(D894)="","",IFERROR(INDEX('Student Master'!W:W,MATCH(D894,'Student Master'!B:B,0)),"0"))</f>
        <v/>
      </c>
      <c r="H894" s="11" t="str">
        <f t="shared" si="15"/>
        <v/>
      </c>
      <c r="I894" s="10"/>
      <c r="J894" s="1" t="str">
        <f>IF(TRIM(D894)="","",IFERROR(INDEX('Student Master'!C:C,MATCH(D894,'Student Master'!B:B,0)),"0"))</f>
        <v/>
      </c>
      <c r="K894" s="1" t="str">
        <f>IF(TRIM(D894)="","",IFERROR(INDEX('Student Master'!D:D,MATCH(D894,'Student Master'!B:B,0)),"0"))</f>
        <v/>
      </c>
      <c r="L894" s="1" t="str">
        <f>IF(TRIM(D894)="","",IFERROR(INDEX('Student Master'!H:H,MATCH(D894,'Student Master'!B:B,0)),"0"))</f>
        <v/>
      </c>
      <c r="M894" s="1" t="str">
        <f>IF(TRIM(D894)="","",IFERROR(INDEX('Student Master'!N:N,MATCH(D894,'Student Master'!B:B,0)),"0"))</f>
        <v/>
      </c>
      <c r="N894" s="1" t="str">
        <f>IF(TRIM(D894)="","",IFERROR(INDEX('Student Master'!L:L,MATCH(D894,'Student Master'!B:B,0)),"0"))</f>
        <v/>
      </c>
    </row>
    <row r="895" spans="1:14" x14ac:dyDescent="0.35">
      <c r="A895" s="1">
        <v>894</v>
      </c>
      <c r="B895" s="9"/>
      <c r="C895" s="1"/>
      <c r="D895" s="1"/>
      <c r="E895" s="1"/>
      <c r="F895" s="10"/>
      <c r="G895" s="8" t="str">
        <f>IF(TRIM(D895)="","",IFERROR(INDEX('Student Master'!W:W,MATCH(D895,'Student Master'!B:B,0)),"0"))</f>
        <v/>
      </c>
      <c r="H895" s="11" t="str">
        <f t="shared" si="15"/>
        <v/>
      </c>
      <c r="I895" s="10"/>
      <c r="J895" s="1" t="str">
        <f>IF(TRIM(D895)="","",IFERROR(INDEX('Student Master'!C:C,MATCH(D895,'Student Master'!B:B,0)),"0"))</f>
        <v/>
      </c>
      <c r="K895" s="1" t="str">
        <f>IF(TRIM(D895)="","",IFERROR(INDEX('Student Master'!D:D,MATCH(D895,'Student Master'!B:B,0)),"0"))</f>
        <v/>
      </c>
      <c r="L895" s="1" t="str">
        <f>IF(TRIM(D895)="","",IFERROR(INDEX('Student Master'!H:H,MATCH(D895,'Student Master'!B:B,0)),"0"))</f>
        <v/>
      </c>
      <c r="M895" s="1" t="str">
        <f>IF(TRIM(D895)="","",IFERROR(INDEX('Student Master'!N:N,MATCH(D895,'Student Master'!B:B,0)),"0"))</f>
        <v/>
      </c>
      <c r="N895" s="1" t="str">
        <f>IF(TRIM(D895)="","",IFERROR(INDEX('Student Master'!L:L,MATCH(D895,'Student Master'!B:B,0)),"0"))</f>
        <v/>
      </c>
    </row>
    <row r="896" spans="1:14" x14ac:dyDescent="0.35">
      <c r="A896" s="1">
        <v>895</v>
      </c>
      <c r="B896" s="9"/>
      <c r="C896" s="1"/>
      <c r="D896" s="1"/>
      <c r="E896" s="1"/>
      <c r="F896" s="10"/>
      <c r="G896" s="8" t="str">
        <f>IF(TRIM(D896)="","",IFERROR(INDEX('Student Master'!W:W,MATCH(D896,'Student Master'!B:B,0)),"0"))</f>
        <v/>
      </c>
      <c r="H896" s="11" t="str">
        <f t="shared" si="15"/>
        <v/>
      </c>
      <c r="I896" s="10"/>
      <c r="J896" s="1" t="str">
        <f>IF(TRIM(D896)="","",IFERROR(INDEX('Student Master'!C:C,MATCH(D896,'Student Master'!B:B,0)),"0"))</f>
        <v/>
      </c>
      <c r="K896" s="1" t="str">
        <f>IF(TRIM(D896)="","",IFERROR(INDEX('Student Master'!D:D,MATCH(D896,'Student Master'!B:B,0)),"0"))</f>
        <v/>
      </c>
      <c r="L896" s="1" t="str">
        <f>IF(TRIM(D896)="","",IFERROR(INDEX('Student Master'!H:H,MATCH(D896,'Student Master'!B:B,0)),"0"))</f>
        <v/>
      </c>
      <c r="M896" s="1" t="str">
        <f>IF(TRIM(D896)="","",IFERROR(INDEX('Student Master'!N:N,MATCH(D896,'Student Master'!B:B,0)),"0"))</f>
        <v/>
      </c>
      <c r="N896" s="1" t="str">
        <f>IF(TRIM(D896)="","",IFERROR(INDEX('Student Master'!L:L,MATCH(D896,'Student Master'!B:B,0)),"0"))</f>
        <v/>
      </c>
    </row>
    <row r="897" spans="1:14" x14ac:dyDescent="0.35">
      <c r="A897" s="1">
        <v>896</v>
      </c>
      <c r="B897" s="9"/>
      <c r="C897" s="1"/>
      <c r="D897" s="1"/>
      <c r="E897" s="1"/>
      <c r="F897" s="10"/>
      <c r="G897" s="8" t="str">
        <f>IF(TRIM(D897)="","",IFERROR(INDEX('Student Master'!W:W,MATCH(D897,'Student Master'!B:B,0)),"0"))</f>
        <v/>
      </c>
      <c r="H897" s="11" t="str">
        <f t="shared" si="15"/>
        <v/>
      </c>
      <c r="I897" s="10"/>
      <c r="J897" s="1" t="str">
        <f>IF(TRIM(D897)="","",IFERROR(INDEX('Student Master'!C:C,MATCH(D897,'Student Master'!B:B,0)),"0"))</f>
        <v/>
      </c>
      <c r="K897" s="1" t="str">
        <f>IF(TRIM(D897)="","",IFERROR(INDEX('Student Master'!D:D,MATCH(D897,'Student Master'!B:B,0)),"0"))</f>
        <v/>
      </c>
      <c r="L897" s="1" t="str">
        <f>IF(TRIM(D897)="","",IFERROR(INDEX('Student Master'!H:H,MATCH(D897,'Student Master'!B:B,0)),"0"))</f>
        <v/>
      </c>
      <c r="M897" s="1" t="str">
        <f>IF(TRIM(D897)="","",IFERROR(INDEX('Student Master'!N:N,MATCH(D897,'Student Master'!B:B,0)),"0"))</f>
        <v/>
      </c>
      <c r="N897" s="1" t="str">
        <f>IF(TRIM(D897)="","",IFERROR(INDEX('Student Master'!L:L,MATCH(D897,'Student Master'!B:B,0)),"0"))</f>
        <v/>
      </c>
    </row>
    <row r="898" spans="1:14" x14ac:dyDescent="0.35">
      <c r="A898" s="1">
        <v>897</v>
      </c>
      <c r="B898" s="9"/>
      <c r="C898" s="1"/>
      <c r="D898" s="1"/>
      <c r="E898" s="1"/>
      <c r="F898" s="10"/>
      <c r="G898" s="8" t="str">
        <f>IF(TRIM(D898)="","",IFERROR(INDEX('Student Master'!W:W,MATCH(D898,'Student Master'!B:B,0)),"0"))</f>
        <v/>
      </c>
      <c r="H898" s="11" t="str">
        <f t="shared" si="15"/>
        <v/>
      </c>
      <c r="I898" s="10"/>
      <c r="J898" s="1" t="str">
        <f>IF(TRIM(D898)="","",IFERROR(INDEX('Student Master'!C:C,MATCH(D898,'Student Master'!B:B,0)),"0"))</f>
        <v/>
      </c>
      <c r="K898" s="1" t="str">
        <f>IF(TRIM(D898)="","",IFERROR(INDEX('Student Master'!D:D,MATCH(D898,'Student Master'!B:B,0)),"0"))</f>
        <v/>
      </c>
      <c r="L898" s="1" t="str">
        <f>IF(TRIM(D898)="","",IFERROR(INDEX('Student Master'!H:H,MATCH(D898,'Student Master'!B:B,0)),"0"))</f>
        <v/>
      </c>
      <c r="M898" s="1" t="str">
        <f>IF(TRIM(D898)="","",IFERROR(INDEX('Student Master'!N:N,MATCH(D898,'Student Master'!B:B,0)),"0"))</f>
        <v/>
      </c>
      <c r="N898" s="1" t="str">
        <f>IF(TRIM(D898)="","",IFERROR(INDEX('Student Master'!L:L,MATCH(D898,'Student Master'!B:B,0)),"0"))</f>
        <v/>
      </c>
    </row>
    <row r="899" spans="1:14" x14ac:dyDescent="0.35">
      <c r="A899" s="1">
        <v>898</v>
      </c>
      <c r="B899" s="9"/>
      <c r="C899" s="1"/>
      <c r="D899" s="1"/>
      <c r="E899" s="1"/>
      <c r="F899" s="10"/>
      <c r="G899" s="8" t="str">
        <f>IF(TRIM(D899)="","",IFERROR(INDEX('Student Master'!W:W,MATCH(D899,'Student Master'!B:B,0)),"0"))</f>
        <v/>
      </c>
      <c r="H899" s="11" t="str">
        <f t="shared" si="15"/>
        <v/>
      </c>
      <c r="I899" s="10"/>
      <c r="J899" s="1" t="str">
        <f>IF(TRIM(D899)="","",IFERROR(INDEX('Student Master'!C:C,MATCH(D899,'Student Master'!B:B,0)),"0"))</f>
        <v/>
      </c>
      <c r="K899" s="1" t="str">
        <f>IF(TRIM(D899)="","",IFERROR(INDEX('Student Master'!D:D,MATCH(D899,'Student Master'!B:B,0)),"0"))</f>
        <v/>
      </c>
      <c r="L899" s="1" t="str">
        <f>IF(TRIM(D899)="","",IFERROR(INDEX('Student Master'!H:H,MATCH(D899,'Student Master'!B:B,0)),"0"))</f>
        <v/>
      </c>
      <c r="M899" s="1" t="str">
        <f>IF(TRIM(D899)="","",IFERROR(INDEX('Student Master'!N:N,MATCH(D899,'Student Master'!B:B,0)),"0"))</f>
        <v/>
      </c>
      <c r="N899" s="1" t="str">
        <f>IF(TRIM(D899)="","",IFERROR(INDEX('Student Master'!L:L,MATCH(D899,'Student Master'!B:B,0)),"0"))</f>
        <v/>
      </c>
    </row>
    <row r="900" spans="1:14" x14ac:dyDescent="0.35">
      <c r="A900" s="1">
        <v>899</v>
      </c>
      <c r="B900" s="9"/>
      <c r="C900" s="1"/>
      <c r="D900" s="1"/>
      <c r="E900" s="1"/>
      <c r="F900" s="10"/>
      <c r="G900" s="8" t="str">
        <f>IF(TRIM(D900)="","",IFERROR(INDEX('Student Master'!W:W,MATCH(D900,'Student Master'!B:B,0)),"0"))</f>
        <v/>
      </c>
      <c r="H900" s="11" t="str">
        <f t="shared" ref="H900:H963" si="16">IF(TRIM(D900)="","",E900/G900)</f>
        <v/>
      </c>
      <c r="I900" s="10"/>
      <c r="J900" s="1" t="str">
        <f>IF(TRIM(D900)="","",IFERROR(INDEX('Student Master'!C:C,MATCH(D900,'Student Master'!B:B,0)),"0"))</f>
        <v/>
      </c>
      <c r="K900" s="1" t="str">
        <f>IF(TRIM(D900)="","",IFERROR(INDEX('Student Master'!D:D,MATCH(D900,'Student Master'!B:B,0)),"0"))</f>
        <v/>
      </c>
      <c r="L900" s="1" t="str">
        <f>IF(TRIM(D900)="","",IFERROR(INDEX('Student Master'!H:H,MATCH(D900,'Student Master'!B:B,0)),"0"))</f>
        <v/>
      </c>
      <c r="M900" s="1" t="str">
        <f>IF(TRIM(D900)="","",IFERROR(INDEX('Student Master'!N:N,MATCH(D900,'Student Master'!B:B,0)),"0"))</f>
        <v/>
      </c>
      <c r="N900" s="1" t="str">
        <f>IF(TRIM(D900)="","",IFERROR(INDEX('Student Master'!L:L,MATCH(D900,'Student Master'!B:B,0)),"0"))</f>
        <v/>
      </c>
    </row>
    <row r="901" spans="1:14" x14ac:dyDescent="0.35">
      <c r="A901" s="1">
        <v>900</v>
      </c>
      <c r="B901" s="9"/>
      <c r="C901" s="1"/>
      <c r="D901" s="1"/>
      <c r="E901" s="1"/>
      <c r="F901" s="10"/>
      <c r="G901" s="8" t="str">
        <f>IF(TRIM(D901)="","",IFERROR(INDEX('Student Master'!W:W,MATCH(D901,'Student Master'!B:B,0)),"0"))</f>
        <v/>
      </c>
      <c r="H901" s="11" t="str">
        <f t="shared" si="16"/>
        <v/>
      </c>
      <c r="I901" s="10"/>
      <c r="J901" s="1" t="str">
        <f>IF(TRIM(D901)="","",IFERROR(INDEX('Student Master'!C:C,MATCH(D901,'Student Master'!B:B,0)),"0"))</f>
        <v/>
      </c>
      <c r="K901" s="1" t="str">
        <f>IF(TRIM(D901)="","",IFERROR(INDEX('Student Master'!D:D,MATCH(D901,'Student Master'!B:B,0)),"0"))</f>
        <v/>
      </c>
      <c r="L901" s="1" t="str">
        <f>IF(TRIM(D901)="","",IFERROR(INDEX('Student Master'!H:H,MATCH(D901,'Student Master'!B:B,0)),"0"))</f>
        <v/>
      </c>
      <c r="M901" s="1" t="str">
        <f>IF(TRIM(D901)="","",IFERROR(INDEX('Student Master'!N:N,MATCH(D901,'Student Master'!B:B,0)),"0"))</f>
        <v/>
      </c>
      <c r="N901" s="1" t="str">
        <f>IF(TRIM(D901)="","",IFERROR(INDEX('Student Master'!L:L,MATCH(D901,'Student Master'!B:B,0)),"0"))</f>
        <v/>
      </c>
    </row>
    <row r="902" spans="1:14" x14ac:dyDescent="0.35">
      <c r="A902" s="1">
        <v>901</v>
      </c>
      <c r="B902" s="9"/>
      <c r="C902" s="1"/>
      <c r="D902" s="1"/>
      <c r="E902" s="1"/>
      <c r="F902" s="10"/>
      <c r="G902" s="8" t="str">
        <f>IF(TRIM(D902)="","",IFERROR(INDEX('Student Master'!W:W,MATCH(D902,'Student Master'!B:B,0)),"0"))</f>
        <v/>
      </c>
      <c r="H902" s="11" t="str">
        <f t="shared" si="16"/>
        <v/>
      </c>
      <c r="I902" s="10"/>
      <c r="J902" s="1" t="str">
        <f>IF(TRIM(D902)="","",IFERROR(INDEX('Student Master'!C:C,MATCH(D902,'Student Master'!B:B,0)),"0"))</f>
        <v/>
      </c>
      <c r="K902" s="1" t="str">
        <f>IF(TRIM(D902)="","",IFERROR(INDEX('Student Master'!D:D,MATCH(D902,'Student Master'!B:B,0)),"0"))</f>
        <v/>
      </c>
      <c r="L902" s="1" t="str">
        <f>IF(TRIM(D902)="","",IFERROR(INDEX('Student Master'!H:H,MATCH(D902,'Student Master'!B:B,0)),"0"))</f>
        <v/>
      </c>
      <c r="M902" s="1" t="str">
        <f>IF(TRIM(D902)="","",IFERROR(INDEX('Student Master'!N:N,MATCH(D902,'Student Master'!B:B,0)),"0"))</f>
        <v/>
      </c>
      <c r="N902" s="1" t="str">
        <f>IF(TRIM(D902)="","",IFERROR(INDEX('Student Master'!L:L,MATCH(D902,'Student Master'!B:B,0)),"0"))</f>
        <v/>
      </c>
    </row>
    <row r="903" spans="1:14" x14ac:dyDescent="0.35">
      <c r="A903" s="1">
        <v>902</v>
      </c>
      <c r="B903" s="9"/>
      <c r="C903" s="1"/>
      <c r="D903" s="1"/>
      <c r="E903" s="1"/>
      <c r="F903" s="10"/>
      <c r="G903" s="8" t="str">
        <f>IF(TRIM(D903)="","",IFERROR(INDEX('Student Master'!W:W,MATCH(D903,'Student Master'!B:B,0)),"0"))</f>
        <v/>
      </c>
      <c r="H903" s="11" t="str">
        <f t="shared" si="16"/>
        <v/>
      </c>
      <c r="I903" s="10"/>
      <c r="J903" s="1" t="str">
        <f>IF(TRIM(D903)="","",IFERROR(INDEX('Student Master'!C:C,MATCH(D903,'Student Master'!B:B,0)),"0"))</f>
        <v/>
      </c>
      <c r="K903" s="1" t="str">
        <f>IF(TRIM(D903)="","",IFERROR(INDEX('Student Master'!D:D,MATCH(D903,'Student Master'!B:B,0)),"0"))</f>
        <v/>
      </c>
      <c r="L903" s="1" t="str">
        <f>IF(TRIM(D903)="","",IFERROR(INDEX('Student Master'!H:H,MATCH(D903,'Student Master'!B:B,0)),"0"))</f>
        <v/>
      </c>
      <c r="M903" s="1" t="str">
        <f>IF(TRIM(D903)="","",IFERROR(INDEX('Student Master'!N:N,MATCH(D903,'Student Master'!B:B,0)),"0"))</f>
        <v/>
      </c>
      <c r="N903" s="1" t="str">
        <f>IF(TRIM(D903)="","",IFERROR(INDEX('Student Master'!L:L,MATCH(D903,'Student Master'!B:B,0)),"0"))</f>
        <v/>
      </c>
    </row>
    <row r="904" spans="1:14" x14ac:dyDescent="0.35">
      <c r="A904" s="1">
        <v>903</v>
      </c>
      <c r="B904" s="9"/>
      <c r="C904" s="1"/>
      <c r="D904" s="1"/>
      <c r="E904" s="1"/>
      <c r="F904" s="10"/>
      <c r="G904" s="8" t="str">
        <f>IF(TRIM(D904)="","",IFERROR(INDEX('Student Master'!W:W,MATCH(D904,'Student Master'!B:B,0)),"0"))</f>
        <v/>
      </c>
      <c r="H904" s="11" t="str">
        <f t="shared" si="16"/>
        <v/>
      </c>
      <c r="I904" s="10"/>
      <c r="J904" s="1" t="str">
        <f>IF(TRIM(D904)="","",IFERROR(INDEX('Student Master'!C:C,MATCH(D904,'Student Master'!B:B,0)),"0"))</f>
        <v/>
      </c>
      <c r="K904" s="1" t="str">
        <f>IF(TRIM(D904)="","",IFERROR(INDEX('Student Master'!D:D,MATCH(D904,'Student Master'!B:B,0)),"0"))</f>
        <v/>
      </c>
      <c r="L904" s="1" t="str">
        <f>IF(TRIM(D904)="","",IFERROR(INDEX('Student Master'!H:H,MATCH(D904,'Student Master'!B:B,0)),"0"))</f>
        <v/>
      </c>
      <c r="M904" s="1" t="str">
        <f>IF(TRIM(D904)="","",IFERROR(INDEX('Student Master'!N:N,MATCH(D904,'Student Master'!B:B,0)),"0"))</f>
        <v/>
      </c>
      <c r="N904" s="1" t="str">
        <f>IF(TRIM(D904)="","",IFERROR(INDEX('Student Master'!L:L,MATCH(D904,'Student Master'!B:B,0)),"0"))</f>
        <v/>
      </c>
    </row>
    <row r="905" spans="1:14" x14ac:dyDescent="0.35">
      <c r="A905" s="1">
        <v>904</v>
      </c>
      <c r="B905" s="9"/>
      <c r="C905" s="1"/>
      <c r="D905" s="1"/>
      <c r="E905" s="1"/>
      <c r="F905" s="10"/>
      <c r="G905" s="8" t="str">
        <f>IF(TRIM(D905)="","",IFERROR(INDEX('Student Master'!W:W,MATCH(D905,'Student Master'!B:B,0)),"0"))</f>
        <v/>
      </c>
      <c r="H905" s="11" t="str">
        <f t="shared" si="16"/>
        <v/>
      </c>
      <c r="I905" s="10"/>
      <c r="J905" s="1" t="str">
        <f>IF(TRIM(D905)="","",IFERROR(INDEX('Student Master'!C:C,MATCH(D905,'Student Master'!B:B,0)),"0"))</f>
        <v/>
      </c>
      <c r="K905" s="1" t="str">
        <f>IF(TRIM(D905)="","",IFERROR(INDEX('Student Master'!D:D,MATCH(D905,'Student Master'!B:B,0)),"0"))</f>
        <v/>
      </c>
      <c r="L905" s="1" t="str">
        <f>IF(TRIM(D905)="","",IFERROR(INDEX('Student Master'!H:H,MATCH(D905,'Student Master'!B:B,0)),"0"))</f>
        <v/>
      </c>
      <c r="M905" s="1" t="str">
        <f>IF(TRIM(D905)="","",IFERROR(INDEX('Student Master'!N:N,MATCH(D905,'Student Master'!B:B,0)),"0"))</f>
        <v/>
      </c>
      <c r="N905" s="1" t="str">
        <f>IF(TRIM(D905)="","",IFERROR(INDEX('Student Master'!L:L,MATCH(D905,'Student Master'!B:B,0)),"0"))</f>
        <v/>
      </c>
    </row>
    <row r="906" spans="1:14" x14ac:dyDescent="0.35">
      <c r="A906" s="1">
        <v>905</v>
      </c>
      <c r="B906" s="9"/>
      <c r="C906" s="1"/>
      <c r="D906" s="1"/>
      <c r="E906" s="1"/>
      <c r="F906" s="10"/>
      <c r="G906" s="8" t="str">
        <f>IF(TRIM(D906)="","",IFERROR(INDEX('Student Master'!W:W,MATCH(D906,'Student Master'!B:B,0)),"0"))</f>
        <v/>
      </c>
      <c r="H906" s="11" t="str">
        <f t="shared" si="16"/>
        <v/>
      </c>
      <c r="I906" s="10"/>
      <c r="J906" s="1" t="str">
        <f>IF(TRIM(D906)="","",IFERROR(INDEX('Student Master'!C:C,MATCH(D906,'Student Master'!B:B,0)),"0"))</f>
        <v/>
      </c>
      <c r="K906" s="1" t="str">
        <f>IF(TRIM(D906)="","",IFERROR(INDEX('Student Master'!D:D,MATCH(D906,'Student Master'!B:B,0)),"0"))</f>
        <v/>
      </c>
      <c r="L906" s="1" t="str">
        <f>IF(TRIM(D906)="","",IFERROR(INDEX('Student Master'!H:H,MATCH(D906,'Student Master'!B:B,0)),"0"))</f>
        <v/>
      </c>
      <c r="M906" s="1" t="str">
        <f>IF(TRIM(D906)="","",IFERROR(INDEX('Student Master'!N:N,MATCH(D906,'Student Master'!B:B,0)),"0"))</f>
        <v/>
      </c>
      <c r="N906" s="1" t="str">
        <f>IF(TRIM(D906)="","",IFERROR(INDEX('Student Master'!L:L,MATCH(D906,'Student Master'!B:B,0)),"0"))</f>
        <v/>
      </c>
    </row>
    <row r="907" spans="1:14" x14ac:dyDescent="0.35">
      <c r="A907" s="1">
        <v>906</v>
      </c>
      <c r="B907" s="9"/>
      <c r="C907" s="1"/>
      <c r="D907" s="1"/>
      <c r="E907" s="1"/>
      <c r="F907" s="10"/>
      <c r="G907" s="8" t="str">
        <f>IF(TRIM(D907)="","",IFERROR(INDEX('Student Master'!W:W,MATCH(D907,'Student Master'!B:B,0)),"0"))</f>
        <v/>
      </c>
      <c r="H907" s="11" t="str">
        <f t="shared" si="16"/>
        <v/>
      </c>
      <c r="I907" s="10"/>
      <c r="J907" s="1" t="str">
        <f>IF(TRIM(D907)="","",IFERROR(INDEX('Student Master'!C:C,MATCH(D907,'Student Master'!B:B,0)),"0"))</f>
        <v/>
      </c>
      <c r="K907" s="1" t="str">
        <f>IF(TRIM(D907)="","",IFERROR(INDEX('Student Master'!D:D,MATCH(D907,'Student Master'!B:B,0)),"0"))</f>
        <v/>
      </c>
      <c r="L907" s="1" t="str">
        <f>IF(TRIM(D907)="","",IFERROR(INDEX('Student Master'!H:H,MATCH(D907,'Student Master'!B:B,0)),"0"))</f>
        <v/>
      </c>
      <c r="M907" s="1" t="str">
        <f>IF(TRIM(D907)="","",IFERROR(INDEX('Student Master'!N:N,MATCH(D907,'Student Master'!B:B,0)),"0"))</f>
        <v/>
      </c>
      <c r="N907" s="1" t="str">
        <f>IF(TRIM(D907)="","",IFERROR(INDEX('Student Master'!L:L,MATCH(D907,'Student Master'!B:B,0)),"0"))</f>
        <v/>
      </c>
    </row>
    <row r="908" spans="1:14" x14ac:dyDescent="0.35">
      <c r="A908" s="1">
        <v>907</v>
      </c>
      <c r="B908" s="9"/>
      <c r="C908" s="1"/>
      <c r="D908" s="1"/>
      <c r="E908" s="1"/>
      <c r="F908" s="10"/>
      <c r="G908" s="8" t="str">
        <f>IF(TRIM(D908)="","",IFERROR(INDEX('Student Master'!W:W,MATCH(D908,'Student Master'!B:B,0)),"0"))</f>
        <v/>
      </c>
      <c r="H908" s="11" t="str">
        <f t="shared" si="16"/>
        <v/>
      </c>
      <c r="I908" s="10"/>
      <c r="J908" s="1" t="str">
        <f>IF(TRIM(D908)="","",IFERROR(INDEX('Student Master'!C:C,MATCH(D908,'Student Master'!B:B,0)),"0"))</f>
        <v/>
      </c>
      <c r="K908" s="1" t="str">
        <f>IF(TRIM(D908)="","",IFERROR(INDEX('Student Master'!D:D,MATCH(D908,'Student Master'!B:B,0)),"0"))</f>
        <v/>
      </c>
      <c r="L908" s="1" t="str">
        <f>IF(TRIM(D908)="","",IFERROR(INDEX('Student Master'!H:H,MATCH(D908,'Student Master'!B:B,0)),"0"))</f>
        <v/>
      </c>
      <c r="M908" s="1" t="str">
        <f>IF(TRIM(D908)="","",IFERROR(INDEX('Student Master'!N:N,MATCH(D908,'Student Master'!B:B,0)),"0"))</f>
        <v/>
      </c>
      <c r="N908" s="1" t="str">
        <f>IF(TRIM(D908)="","",IFERROR(INDEX('Student Master'!L:L,MATCH(D908,'Student Master'!B:B,0)),"0"))</f>
        <v/>
      </c>
    </row>
    <row r="909" spans="1:14" x14ac:dyDescent="0.35">
      <c r="A909" s="1">
        <v>908</v>
      </c>
      <c r="B909" s="9"/>
      <c r="C909" s="1"/>
      <c r="D909" s="1"/>
      <c r="E909" s="1"/>
      <c r="F909" s="10"/>
      <c r="G909" s="8" t="str">
        <f>IF(TRIM(D909)="","",IFERROR(INDEX('Student Master'!W:W,MATCH(D909,'Student Master'!B:B,0)),"0"))</f>
        <v/>
      </c>
      <c r="H909" s="11" t="str">
        <f t="shared" si="16"/>
        <v/>
      </c>
      <c r="I909" s="10"/>
      <c r="J909" s="1" t="str">
        <f>IF(TRIM(D909)="","",IFERROR(INDEX('Student Master'!C:C,MATCH(D909,'Student Master'!B:B,0)),"0"))</f>
        <v/>
      </c>
      <c r="K909" s="1" t="str">
        <f>IF(TRIM(D909)="","",IFERROR(INDEX('Student Master'!D:D,MATCH(D909,'Student Master'!B:B,0)),"0"))</f>
        <v/>
      </c>
      <c r="L909" s="1" t="str">
        <f>IF(TRIM(D909)="","",IFERROR(INDEX('Student Master'!H:H,MATCH(D909,'Student Master'!B:B,0)),"0"))</f>
        <v/>
      </c>
      <c r="M909" s="1" t="str">
        <f>IF(TRIM(D909)="","",IFERROR(INDEX('Student Master'!N:N,MATCH(D909,'Student Master'!B:B,0)),"0"))</f>
        <v/>
      </c>
      <c r="N909" s="1" t="str">
        <f>IF(TRIM(D909)="","",IFERROR(INDEX('Student Master'!L:L,MATCH(D909,'Student Master'!B:B,0)),"0"))</f>
        <v/>
      </c>
    </row>
    <row r="910" spans="1:14" x14ac:dyDescent="0.35">
      <c r="A910" s="1">
        <v>909</v>
      </c>
      <c r="B910" s="9"/>
      <c r="C910" s="1"/>
      <c r="D910" s="1"/>
      <c r="E910" s="1"/>
      <c r="F910" s="10"/>
      <c r="G910" s="8" t="str">
        <f>IF(TRIM(D910)="","",IFERROR(INDEX('Student Master'!W:W,MATCH(D910,'Student Master'!B:B,0)),"0"))</f>
        <v/>
      </c>
      <c r="H910" s="11" t="str">
        <f t="shared" si="16"/>
        <v/>
      </c>
      <c r="I910" s="10"/>
      <c r="J910" s="1" t="str">
        <f>IF(TRIM(D910)="","",IFERROR(INDEX('Student Master'!C:C,MATCH(D910,'Student Master'!B:B,0)),"0"))</f>
        <v/>
      </c>
      <c r="K910" s="1" t="str">
        <f>IF(TRIM(D910)="","",IFERROR(INDEX('Student Master'!D:D,MATCH(D910,'Student Master'!B:B,0)),"0"))</f>
        <v/>
      </c>
      <c r="L910" s="1" t="str">
        <f>IF(TRIM(D910)="","",IFERROR(INDEX('Student Master'!H:H,MATCH(D910,'Student Master'!B:B,0)),"0"))</f>
        <v/>
      </c>
      <c r="M910" s="1" t="str">
        <f>IF(TRIM(D910)="","",IFERROR(INDEX('Student Master'!N:N,MATCH(D910,'Student Master'!B:B,0)),"0"))</f>
        <v/>
      </c>
      <c r="N910" s="1" t="str">
        <f>IF(TRIM(D910)="","",IFERROR(INDEX('Student Master'!L:L,MATCH(D910,'Student Master'!B:B,0)),"0"))</f>
        <v/>
      </c>
    </row>
    <row r="911" spans="1:14" x14ac:dyDescent="0.35">
      <c r="A911" s="1">
        <v>910</v>
      </c>
      <c r="B911" s="9"/>
      <c r="C911" s="1"/>
      <c r="D911" s="1"/>
      <c r="E911" s="1"/>
      <c r="F911" s="10"/>
      <c r="G911" s="8" t="str">
        <f>IF(TRIM(D911)="","",IFERROR(INDEX('Student Master'!W:W,MATCH(D911,'Student Master'!B:B,0)),"0"))</f>
        <v/>
      </c>
      <c r="H911" s="11" t="str">
        <f t="shared" si="16"/>
        <v/>
      </c>
      <c r="I911" s="10"/>
      <c r="J911" s="1" t="str">
        <f>IF(TRIM(D911)="","",IFERROR(INDEX('Student Master'!C:C,MATCH(D911,'Student Master'!B:B,0)),"0"))</f>
        <v/>
      </c>
      <c r="K911" s="1" t="str">
        <f>IF(TRIM(D911)="","",IFERROR(INDEX('Student Master'!D:D,MATCH(D911,'Student Master'!B:B,0)),"0"))</f>
        <v/>
      </c>
      <c r="L911" s="1" t="str">
        <f>IF(TRIM(D911)="","",IFERROR(INDEX('Student Master'!H:H,MATCH(D911,'Student Master'!B:B,0)),"0"))</f>
        <v/>
      </c>
      <c r="M911" s="1" t="str">
        <f>IF(TRIM(D911)="","",IFERROR(INDEX('Student Master'!N:N,MATCH(D911,'Student Master'!B:B,0)),"0"))</f>
        <v/>
      </c>
      <c r="N911" s="1" t="str">
        <f>IF(TRIM(D911)="","",IFERROR(INDEX('Student Master'!L:L,MATCH(D911,'Student Master'!B:B,0)),"0"))</f>
        <v/>
      </c>
    </row>
    <row r="912" spans="1:14" x14ac:dyDescent="0.35">
      <c r="A912" s="1">
        <v>911</v>
      </c>
      <c r="B912" s="9"/>
      <c r="C912" s="1"/>
      <c r="D912" s="1"/>
      <c r="E912" s="1"/>
      <c r="F912" s="10"/>
      <c r="G912" s="8" t="str">
        <f>IF(TRIM(D912)="","",IFERROR(INDEX('Student Master'!W:W,MATCH(D912,'Student Master'!B:B,0)),"0"))</f>
        <v/>
      </c>
      <c r="H912" s="11" t="str">
        <f t="shared" si="16"/>
        <v/>
      </c>
      <c r="I912" s="10"/>
      <c r="J912" s="1" t="str">
        <f>IF(TRIM(D912)="","",IFERROR(INDEX('Student Master'!C:C,MATCH(D912,'Student Master'!B:B,0)),"0"))</f>
        <v/>
      </c>
      <c r="K912" s="1" t="str">
        <f>IF(TRIM(D912)="","",IFERROR(INDEX('Student Master'!D:D,MATCH(D912,'Student Master'!B:B,0)),"0"))</f>
        <v/>
      </c>
      <c r="L912" s="1" t="str">
        <f>IF(TRIM(D912)="","",IFERROR(INDEX('Student Master'!H:H,MATCH(D912,'Student Master'!B:B,0)),"0"))</f>
        <v/>
      </c>
      <c r="M912" s="1" t="str">
        <f>IF(TRIM(D912)="","",IFERROR(INDEX('Student Master'!N:N,MATCH(D912,'Student Master'!B:B,0)),"0"))</f>
        <v/>
      </c>
      <c r="N912" s="1" t="str">
        <f>IF(TRIM(D912)="","",IFERROR(INDEX('Student Master'!L:L,MATCH(D912,'Student Master'!B:B,0)),"0"))</f>
        <v/>
      </c>
    </row>
    <row r="913" spans="1:14" x14ac:dyDescent="0.35">
      <c r="A913" s="1">
        <v>912</v>
      </c>
      <c r="B913" s="9"/>
      <c r="C913" s="1"/>
      <c r="D913" s="1"/>
      <c r="E913" s="1"/>
      <c r="F913" s="10"/>
      <c r="G913" s="8" t="str">
        <f>IF(TRIM(D913)="","",IFERROR(INDEX('Student Master'!W:W,MATCH(D913,'Student Master'!B:B,0)),"0"))</f>
        <v/>
      </c>
      <c r="H913" s="11" t="str">
        <f t="shared" si="16"/>
        <v/>
      </c>
      <c r="I913" s="10"/>
      <c r="J913" s="1" t="str">
        <f>IF(TRIM(D913)="","",IFERROR(INDEX('Student Master'!C:C,MATCH(D913,'Student Master'!B:B,0)),"0"))</f>
        <v/>
      </c>
      <c r="K913" s="1" t="str">
        <f>IF(TRIM(D913)="","",IFERROR(INDEX('Student Master'!D:D,MATCH(D913,'Student Master'!B:B,0)),"0"))</f>
        <v/>
      </c>
      <c r="L913" s="1" t="str">
        <f>IF(TRIM(D913)="","",IFERROR(INDEX('Student Master'!H:H,MATCH(D913,'Student Master'!B:B,0)),"0"))</f>
        <v/>
      </c>
      <c r="M913" s="1" t="str">
        <f>IF(TRIM(D913)="","",IFERROR(INDEX('Student Master'!N:N,MATCH(D913,'Student Master'!B:B,0)),"0"))</f>
        <v/>
      </c>
      <c r="N913" s="1" t="str">
        <f>IF(TRIM(D913)="","",IFERROR(INDEX('Student Master'!L:L,MATCH(D913,'Student Master'!B:B,0)),"0"))</f>
        <v/>
      </c>
    </row>
    <row r="914" spans="1:14" x14ac:dyDescent="0.35">
      <c r="A914" s="1">
        <v>913</v>
      </c>
      <c r="B914" s="9"/>
      <c r="C914" s="1"/>
      <c r="D914" s="1"/>
      <c r="E914" s="1"/>
      <c r="F914" s="10"/>
      <c r="G914" s="8" t="str">
        <f>IF(TRIM(D914)="","",IFERROR(INDEX('Student Master'!W:W,MATCH(D914,'Student Master'!B:B,0)),"0"))</f>
        <v/>
      </c>
      <c r="H914" s="11" t="str">
        <f t="shared" si="16"/>
        <v/>
      </c>
      <c r="I914" s="10"/>
      <c r="J914" s="1" t="str">
        <f>IF(TRIM(D914)="","",IFERROR(INDEX('Student Master'!C:C,MATCH(D914,'Student Master'!B:B,0)),"0"))</f>
        <v/>
      </c>
      <c r="K914" s="1" t="str">
        <f>IF(TRIM(D914)="","",IFERROR(INDEX('Student Master'!D:D,MATCH(D914,'Student Master'!B:B,0)),"0"))</f>
        <v/>
      </c>
      <c r="L914" s="1" t="str">
        <f>IF(TRIM(D914)="","",IFERROR(INDEX('Student Master'!H:H,MATCH(D914,'Student Master'!B:B,0)),"0"))</f>
        <v/>
      </c>
      <c r="M914" s="1" t="str">
        <f>IF(TRIM(D914)="","",IFERROR(INDEX('Student Master'!N:N,MATCH(D914,'Student Master'!B:B,0)),"0"))</f>
        <v/>
      </c>
      <c r="N914" s="1" t="str">
        <f>IF(TRIM(D914)="","",IFERROR(INDEX('Student Master'!L:L,MATCH(D914,'Student Master'!B:B,0)),"0"))</f>
        <v/>
      </c>
    </row>
    <row r="915" spans="1:14" x14ac:dyDescent="0.35">
      <c r="A915" s="1">
        <v>914</v>
      </c>
      <c r="B915" s="9"/>
      <c r="C915" s="1"/>
      <c r="D915" s="1"/>
      <c r="E915" s="1"/>
      <c r="F915" s="10"/>
      <c r="G915" s="8" t="str">
        <f>IF(TRIM(D915)="","",IFERROR(INDEX('Student Master'!W:W,MATCH(D915,'Student Master'!B:B,0)),"0"))</f>
        <v/>
      </c>
      <c r="H915" s="11" t="str">
        <f t="shared" si="16"/>
        <v/>
      </c>
      <c r="I915" s="10"/>
      <c r="J915" s="1" t="str">
        <f>IF(TRIM(D915)="","",IFERROR(INDEX('Student Master'!C:C,MATCH(D915,'Student Master'!B:B,0)),"0"))</f>
        <v/>
      </c>
      <c r="K915" s="1" t="str">
        <f>IF(TRIM(D915)="","",IFERROR(INDEX('Student Master'!D:D,MATCH(D915,'Student Master'!B:B,0)),"0"))</f>
        <v/>
      </c>
      <c r="L915" s="1" t="str">
        <f>IF(TRIM(D915)="","",IFERROR(INDEX('Student Master'!H:H,MATCH(D915,'Student Master'!B:B,0)),"0"))</f>
        <v/>
      </c>
      <c r="M915" s="1" t="str">
        <f>IF(TRIM(D915)="","",IFERROR(INDEX('Student Master'!N:N,MATCH(D915,'Student Master'!B:B,0)),"0"))</f>
        <v/>
      </c>
      <c r="N915" s="1" t="str">
        <f>IF(TRIM(D915)="","",IFERROR(INDEX('Student Master'!L:L,MATCH(D915,'Student Master'!B:B,0)),"0"))</f>
        <v/>
      </c>
    </row>
    <row r="916" spans="1:14" x14ac:dyDescent="0.35">
      <c r="A916" s="1">
        <v>915</v>
      </c>
      <c r="B916" s="9"/>
      <c r="C916" s="1"/>
      <c r="D916" s="1"/>
      <c r="E916" s="1"/>
      <c r="F916" s="10"/>
      <c r="G916" s="8" t="str">
        <f>IF(TRIM(D916)="","",IFERROR(INDEX('Student Master'!W:W,MATCH(D916,'Student Master'!B:B,0)),"0"))</f>
        <v/>
      </c>
      <c r="H916" s="11" t="str">
        <f t="shared" si="16"/>
        <v/>
      </c>
      <c r="I916" s="10"/>
      <c r="J916" s="1" t="str">
        <f>IF(TRIM(D916)="","",IFERROR(INDEX('Student Master'!C:C,MATCH(D916,'Student Master'!B:B,0)),"0"))</f>
        <v/>
      </c>
      <c r="K916" s="1" t="str">
        <f>IF(TRIM(D916)="","",IFERROR(INDEX('Student Master'!D:D,MATCH(D916,'Student Master'!B:B,0)),"0"))</f>
        <v/>
      </c>
      <c r="L916" s="1" t="str">
        <f>IF(TRIM(D916)="","",IFERROR(INDEX('Student Master'!H:H,MATCH(D916,'Student Master'!B:B,0)),"0"))</f>
        <v/>
      </c>
      <c r="M916" s="1" t="str">
        <f>IF(TRIM(D916)="","",IFERROR(INDEX('Student Master'!N:N,MATCH(D916,'Student Master'!B:B,0)),"0"))</f>
        <v/>
      </c>
      <c r="N916" s="1" t="str">
        <f>IF(TRIM(D916)="","",IFERROR(INDEX('Student Master'!L:L,MATCH(D916,'Student Master'!B:B,0)),"0"))</f>
        <v/>
      </c>
    </row>
    <row r="917" spans="1:14" x14ac:dyDescent="0.35">
      <c r="A917" s="1">
        <v>916</v>
      </c>
      <c r="B917" s="9"/>
      <c r="C917" s="1"/>
      <c r="D917" s="1"/>
      <c r="E917" s="1"/>
      <c r="F917" s="10"/>
      <c r="G917" s="8" t="str">
        <f>IF(TRIM(D917)="","",IFERROR(INDEX('Student Master'!W:W,MATCH(D917,'Student Master'!B:B,0)),"0"))</f>
        <v/>
      </c>
      <c r="H917" s="11" t="str">
        <f t="shared" si="16"/>
        <v/>
      </c>
      <c r="I917" s="10"/>
      <c r="J917" s="1" t="str">
        <f>IF(TRIM(D917)="","",IFERROR(INDEX('Student Master'!C:C,MATCH(D917,'Student Master'!B:B,0)),"0"))</f>
        <v/>
      </c>
      <c r="K917" s="1" t="str">
        <f>IF(TRIM(D917)="","",IFERROR(INDEX('Student Master'!D:D,MATCH(D917,'Student Master'!B:B,0)),"0"))</f>
        <v/>
      </c>
      <c r="L917" s="1" t="str">
        <f>IF(TRIM(D917)="","",IFERROR(INDEX('Student Master'!H:H,MATCH(D917,'Student Master'!B:B,0)),"0"))</f>
        <v/>
      </c>
      <c r="M917" s="1" t="str">
        <f>IF(TRIM(D917)="","",IFERROR(INDEX('Student Master'!N:N,MATCH(D917,'Student Master'!B:B,0)),"0"))</f>
        <v/>
      </c>
      <c r="N917" s="1" t="str">
        <f>IF(TRIM(D917)="","",IFERROR(INDEX('Student Master'!L:L,MATCH(D917,'Student Master'!B:B,0)),"0"))</f>
        <v/>
      </c>
    </row>
    <row r="918" spans="1:14" x14ac:dyDescent="0.35">
      <c r="A918" s="1">
        <v>917</v>
      </c>
      <c r="B918" s="9"/>
      <c r="C918" s="1"/>
      <c r="D918" s="1"/>
      <c r="E918" s="1"/>
      <c r="F918" s="10"/>
      <c r="G918" s="8" t="str">
        <f>IF(TRIM(D918)="","",IFERROR(INDEX('Student Master'!W:W,MATCH(D918,'Student Master'!B:B,0)),"0"))</f>
        <v/>
      </c>
      <c r="H918" s="11" t="str">
        <f t="shared" si="16"/>
        <v/>
      </c>
      <c r="I918" s="10"/>
      <c r="J918" s="1" t="str">
        <f>IF(TRIM(D918)="","",IFERROR(INDEX('Student Master'!C:C,MATCH(D918,'Student Master'!B:B,0)),"0"))</f>
        <v/>
      </c>
      <c r="K918" s="1" t="str">
        <f>IF(TRIM(D918)="","",IFERROR(INDEX('Student Master'!D:D,MATCH(D918,'Student Master'!B:B,0)),"0"))</f>
        <v/>
      </c>
      <c r="L918" s="1" t="str">
        <f>IF(TRIM(D918)="","",IFERROR(INDEX('Student Master'!H:H,MATCH(D918,'Student Master'!B:B,0)),"0"))</f>
        <v/>
      </c>
      <c r="M918" s="1" t="str">
        <f>IF(TRIM(D918)="","",IFERROR(INDEX('Student Master'!N:N,MATCH(D918,'Student Master'!B:B,0)),"0"))</f>
        <v/>
      </c>
      <c r="N918" s="1" t="str">
        <f>IF(TRIM(D918)="","",IFERROR(INDEX('Student Master'!L:L,MATCH(D918,'Student Master'!B:B,0)),"0"))</f>
        <v/>
      </c>
    </row>
    <row r="919" spans="1:14" x14ac:dyDescent="0.35">
      <c r="A919" s="1">
        <v>918</v>
      </c>
      <c r="B919" s="9"/>
      <c r="C919" s="1"/>
      <c r="D919" s="1"/>
      <c r="E919" s="1"/>
      <c r="F919" s="10"/>
      <c r="G919" s="8" t="str">
        <f>IF(TRIM(D919)="","",IFERROR(INDEX('Student Master'!W:W,MATCH(D919,'Student Master'!B:B,0)),"0"))</f>
        <v/>
      </c>
      <c r="H919" s="11" t="str">
        <f t="shared" si="16"/>
        <v/>
      </c>
      <c r="I919" s="10"/>
      <c r="J919" s="1" t="str">
        <f>IF(TRIM(D919)="","",IFERROR(INDEX('Student Master'!C:C,MATCH(D919,'Student Master'!B:B,0)),"0"))</f>
        <v/>
      </c>
      <c r="K919" s="1" t="str">
        <f>IF(TRIM(D919)="","",IFERROR(INDEX('Student Master'!D:D,MATCH(D919,'Student Master'!B:B,0)),"0"))</f>
        <v/>
      </c>
      <c r="L919" s="1" t="str">
        <f>IF(TRIM(D919)="","",IFERROR(INDEX('Student Master'!H:H,MATCH(D919,'Student Master'!B:B,0)),"0"))</f>
        <v/>
      </c>
      <c r="M919" s="1" t="str">
        <f>IF(TRIM(D919)="","",IFERROR(INDEX('Student Master'!N:N,MATCH(D919,'Student Master'!B:B,0)),"0"))</f>
        <v/>
      </c>
      <c r="N919" s="1" t="str">
        <f>IF(TRIM(D919)="","",IFERROR(INDEX('Student Master'!L:L,MATCH(D919,'Student Master'!B:B,0)),"0"))</f>
        <v/>
      </c>
    </row>
    <row r="920" spans="1:14" x14ac:dyDescent="0.35">
      <c r="A920" s="1">
        <v>919</v>
      </c>
      <c r="B920" s="9"/>
      <c r="C920" s="1"/>
      <c r="D920" s="1"/>
      <c r="E920" s="1"/>
      <c r="F920" s="10"/>
      <c r="G920" s="8" t="str">
        <f>IF(TRIM(D920)="","",IFERROR(INDEX('Student Master'!W:W,MATCH(D920,'Student Master'!B:B,0)),"0"))</f>
        <v/>
      </c>
      <c r="H920" s="11" t="str">
        <f t="shared" si="16"/>
        <v/>
      </c>
      <c r="I920" s="10"/>
      <c r="J920" s="1" t="str">
        <f>IF(TRIM(D920)="","",IFERROR(INDEX('Student Master'!C:C,MATCH(D920,'Student Master'!B:B,0)),"0"))</f>
        <v/>
      </c>
      <c r="K920" s="1" t="str">
        <f>IF(TRIM(D920)="","",IFERROR(INDEX('Student Master'!D:D,MATCH(D920,'Student Master'!B:B,0)),"0"))</f>
        <v/>
      </c>
      <c r="L920" s="1" t="str">
        <f>IF(TRIM(D920)="","",IFERROR(INDEX('Student Master'!H:H,MATCH(D920,'Student Master'!B:B,0)),"0"))</f>
        <v/>
      </c>
      <c r="M920" s="1" t="str">
        <f>IF(TRIM(D920)="","",IFERROR(INDEX('Student Master'!N:N,MATCH(D920,'Student Master'!B:B,0)),"0"))</f>
        <v/>
      </c>
      <c r="N920" s="1" t="str">
        <f>IF(TRIM(D920)="","",IFERROR(INDEX('Student Master'!L:L,MATCH(D920,'Student Master'!B:B,0)),"0"))</f>
        <v/>
      </c>
    </row>
    <row r="921" spans="1:14" x14ac:dyDescent="0.35">
      <c r="A921" s="1">
        <v>920</v>
      </c>
      <c r="B921" s="9"/>
      <c r="C921" s="1"/>
      <c r="D921" s="1"/>
      <c r="E921" s="1"/>
      <c r="F921" s="10"/>
      <c r="G921" s="8" t="str">
        <f>IF(TRIM(D921)="","",IFERROR(INDEX('Student Master'!W:W,MATCH(D921,'Student Master'!B:B,0)),"0"))</f>
        <v/>
      </c>
      <c r="H921" s="11" t="str">
        <f t="shared" si="16"/>
        <v/>
      </c>
      <c r="I921" s="10"/>
      <c r="J921" s="1" t="str">
        <f>IF(TRIM(D921)="","",IFERROR(INDEX('Student Master'!C:C,MATCH(D921,'Student Master'!B:B,0)),"0"))</f>
        <v/>
      </c>
      <c r="K921" s="1" t="str">
        <f>IF(TRIM(D921)="","",IFERROR(INDEX('Student Master'!D:D,MATCH(D921,'Student Master'!B:B,0)),"0"))</f>
        <v/>
      </c>
      <c r="L921" s="1" t="str">
        <f>IF(TRIM(D921)="","",IFERROR(INDEX('Student Master'!H:H,MATCH(D921,'Student Master'!B:B,0)),"0"))</f>
        <v/>
      </c>
      <c r="M921" s="1" t="str">
        <f>IF(TRIM(D921)="","",IFERROR(INDEX('Student Master'!N:N,MATCH(D921,'Student Master'!B:B,0)),"0"))</f>
        <v/>
      </c>
      <c r="N921" s="1" t="str">
        <f>IF(TRIM(D921)="","",IFERROR(INDEX('Student Master'!L:L,MATCH(D921,'Student Master'!B:B,0)),"0"))</f>
        <v/>
      </c>
    </row>
    <row r="922" spans="1:14" x14ac:dyDescent="0.35">
      <c r="A922" s="1">
        <v>921</v>
      </c>
      <c r="B922" s="9"/>
      <c r="C922" s="1"/>
      <c r="D922" s="1"/>
      <c r="E922" s="1"/>
      <c r="F922" s="10"/>
      <c r="G922" s="8" t="str">
        <f>IF(TRIM(D922)="","",IFERROR(INDEX('Student Master'!W:W,MATCH(D922,'Student Master'!B:B,0)),"0"))</f>
        <v/>
      </c>
      <c r="H922" s="11" t="str">
        <f t="shared" si="16"/>
        <v/>
      </c>
      <c r="I922" s="10"/>
      <c r="J922" s="1" t="str">
        <f>IF(TRIM(D922)="","",IFERROR(INDEX('Student Master'!C:C,MATCH(D922,'Student Master'!B:B,0)),"0"))</f>
        <v/>
      </c>
      <c r="K922" s="1" t="str">
        <f>IF(TRIM(D922)="","",IFERROR(INDEX('Student Master'!D:D,MATCH(D922,'Student Master'!B:B,0)),"0"))</f>
        <v/>
      </c>
      <c r="L922" s="1" t="str">
        <f>IF(TRIM(D922)="","",IFERROR(INDEX('Student Master'!H:H,MATCH(D922,'Student Master'!B:B,0)),"0"))</f>
        <v/>
      </c>
      <c r="M922" s="1" t="str">
        <f>IF(TRIM(D922)="","",IFERROR(INDEX('Student Master'!N:N,MATCH(D922,'Student Master'!B:B,0)),"0"))</f>
        <v/>
      </c>
      <c r="N922" s="1" t="str">
        <f>IF(TRIM(D922)="","",IFERROR(INDEX('Student Master'!L:L,MATCH(D922,'Student Master'!B:B,0)),"0"))</f>
        <v/>
      </c>
    </row>
    <row r="923" spans="1:14" x14ac:dyDescent="0.35">
      <c r="A923" s="1">
        <v>922</v>
      </c>
      <c r="B923" s="9"/>
      <c r="C923" s="1"/>
      <c r="D923" s="1"/>
      <c r="E923" s="1"/>
      <c r="F923" s="10"/>
      <c r="G923" s="8" t="str">
        <f>IF(TRIM(D923)="","",IFERROR(INDEX('Student Master'!W:W,MATCH(D923,'Student Master'!B:B,0)),"0"))</f>
        <v/>
      </c>
      <c r="H923" s="11" t="str">
        <f t="shared" si="16"/>
        <v/>
      </c>
      <c r="I923" s="10"/>
      <c r="J923" s="1" t="str">
        <f>IF(TRIM(D923)="","",IFERROR(INDEX('Student Master'!C:C,MATCH(D923,'Student Master'!B:B,0)),"0"))</f>
        <v/>
      </c>
      <c r="K923" s="1" t="str">
        <f>IF(TRIM(D923)="","",IFERROR(INDEX('Student Master'!D:D,MATCH(D923,'Student Master'!B:B,0)),"0"))</f>
        <v/>
      </c>
      <c r="L923" s="1" t="str">
        <f>IF(TRIM(D923)="","",IFERROR(INDEX('Student Master'!H:H,MATCH(D923,'Student Master'!B:B,0)),"0"))</f>
        <v/>
      </c>
      <c r="M923" s="1" t="str">
        <f>IF(TRIM(D923)="","",IFERROR(INDEX('Student Master'!N:N,MATCH(D923,'Student Master'!B:B,0)),"0"))</f>
        <v/>
      </c>
      <c r="N923" s="1" t="str">
        <f>IF(TRIM(D923)="","",IFERROR(INDEX('Student Master'!L:L,MATCH(D923,'Student Master'!B:B,0)),"0"))</f>
        <v/>
      </c>
    </row>
    <row r="924" spans="1:14" x14ac:dyDescent="0.35">
      <c r="A924" s="1">
        <v>923</v>
      </c>
      <c r="B924" s="9"/>
      <c r="C924" s="1"/>
      <c r="D924" s="1"/>
      <c r="E924" s="1"/>
      <c r="F924" s="10"/>
      <c r="G924" s="8" t="str">
        <f>IF(TRIM(D924)="","",IFERROR(INDEX('Student Master'!W:W,MATCH(D924,'Student Master'!B:B,0)),"0"))</f>
        <v/>
      </c>
      <c r="H924" s="11" t="str">
        <f t="shared" si="16"/>
        <v/>
      </c>
      <c r="I924" s="10"/>
      <c r="J924" s="1" t="str">
        <f>IF(TRIM(D924)="","",IFERROR(INDEX('Student Master'!C:C,MATCH(D924,'Student Master'!B:B,0)),"0"))</f>
        <v/>
      </c>
      <c r="K924" s="1" t="str">
        <f>IF(TRIM(D924)="","",IFERROR(INDEX('Student Master'!D:D,MATCH(D924,'Student Master'!B:B,0)),"0"))</f>
        <v/>
      </c>
      <c r="L924" s="1" t="str">
        <f>IF(TRIM(D924)="","",IFERROR(INDEX('Student Master'!H:H,MATCH(D924,'Student Master'!B:B,0)),"0"))</f>
        <v/>
      </c>
      <c r="M924" s="1" t="str">
        <f>IF(TRIM(D924)="","",IFERROR(INDEX('Student Master'!N:N,MATCH(D924,'Student Master'!B:B,0)),"0"))</f>
        <v/>
      </c>
      <c r="N924" s="1" t="str">
        <f>IF(TRIM(D924)="","",IFERROR(INDEX('Student Master'!L:L,MATCH(D924,'Student Master'!B:B,0)),"0"))</f>
        <v/>
      </c>
    </row>
    <row r="925" spans="1:14" x14ac:dyDescent="0.35">
      <c r="A925" s="1">
        <v>924</v>
      </c>
      <c r="B925" s="9"/>
      <c r="C925" s="1"/>
      <c r="D925" s="1"/>
      <c r="E925" s="1"/>
      <c r="F925" s="10"/>
      <c r="G925" s="8" t="str">
        <f>IF(TRIM(D925)="","",IFERROR(INDEX('Student Master'!W:W,MATCH(D925,'Student Master'!B:B,0)),"0"))</f>
        <v/>
      </c>
      <c r="H925" s="11" t="str">
        <f t="shared" si="16"/>
        <v/>
      </c>
      <c r="I925" s="10"/>
      <c r="J925" s="1" t="str">
        <f>IF(TRIM(D925)="","",IFERROR(INDEX('Student Master'!C:C,MATCH(D925,'Student Master'!B:B,0)),"0"))</f>
        <v/>
      </c>
      <c r="K925" s="1" t="str">
        <f>IF(TRIM(D925)="","",IFERROR(INDEX('Student Master'!D:D,MATCH(D925,'Student Master'!B:B,0)),"0"))</f>
        <v/>
      </c>
      <c r="L925" s="1" t="str">
        <f>IF(TRIM(D925)="","",IFERROR(INDEX('Student Master'!H:H,MATCH(D925,'Student Master'!B:B,0)),"0"))</f>
        <v/>
      </c>
      <c r="M925" s="1" t="str">
        <f>IF(TRIM(D925)="","",IFERROR(INDEX('Student Master'!N:N,MATCH(D925,'Student Master'!B:B,0)),"0"))</f>
        <v/>
      </c>
      <c r="N925" s="1" t="str">
        <f>IF(TRIM(D925)="","",IFERROR(INDEX('Student Master'!L:L,MATCH(D925,'Student Master'!B:B,0)),"0"))</f>
        <v/>
      </c>
    </row>
    <row r="926" spans="1:14" x14ac:dyDescent="0.35">
      <c r="A926" s="1">
        <v>925</v>
      </c>
      <c r="B926" s="9"/>
      <c r="C926" s="1"/>
      <c r="D926" s="1"/>
      <c r="E926" s="1"/>
      <c r="F926" s="10"/>
      <c r="G926" s="8" t="str">
        <f>IF(TRIM(D926)="","",IFERROR(INDEX('Student Master'!W:W,MATCH(D926,'Student Master'!B:B,0)),"0"))</f>
        <v/>
      </c>
      <c r="H926" s="11" t="str">
        <f t="shared" si="16"/>
        <v/>
      </c>
      <c r="I926" s="10"/>
      <c r="J926" s="1" t="str">
        <f>IF(TRIM(D926)="","",IFERROR(INDEX('Student Master'!C:C,MATCH(D926,'Student Master'!B:B,0)),"0"))</f>
        <v/>
      </c>
      <c r="K926" s="1" t="str">
        <f>IF(TRIM(D926)="","",IFERROR(INDEX('Student Master'!D:D,MATCH(D926,'Student Master'!B:B,0)),"0"))</f>
        <v/>
      </c>
      <c r="L926" s="1" t="str">
        <f>IF(TRIM(D926)="","",IFERROR(INDEX('Student Master'!H:H,MATCH(D926,'Student Master'!B:B,0)),"0"))</f>
        <v/>
      </c>
      <c r="M926" s="1" t="str">
        <f>IF(TRIM(D926)="","",IFERROR(INDEX('Student Master'!N:N,MATCH(D926,'Student Master'!B:B,0)),"0"))</f>
        <v/>
      </c>
      <c r="N926" s="1" t="str">
        <f>IF(TRIM(D926)="","",IFERROR(INDEX('Student Master'!L:L,MATCH(D926,'Student Master'!B:B,0)),"0"))</f>
        <v/>
      </c>
    </row>
    <row r="927" spans="1:14" x14ac:dyDescent="0.35">
      <c r="A927" s="1">
        <v>926</v>
      </c>
      <c r="B927" s="9"/>
      <c r="C927" s="1"/>
      <c r="D927" s="1"/>
      <c r="E927" s="1"/>
      <c r="F927" s="10"/>
      <c r="G927" s="8" t="str">
        <f>IF(TRIM(D927)="","",IFERROR(INDEX('Student Master'!W:W,MATCH(D927,'Student Master'!B:B,0)),"0"))</f>
        <v/>
      </c>
      <c r="H927" s="11" t="str">
        <f t="shared" si="16"/>
        <v/>
      </c>
      <c r="I927" s="10"/>
      <c r="J927" s="1" t="str">
        <f>IF(TRIM(D927)="","",IFERROR(INDEX('Student Master'!C:C,MATCH(D927,'Student Master'!B:B,0)),"0"))</f>
        <v/>
      </c>
      <c r="K927" s="1" t="str">
        <f>IF(TRIM(D927)="","",IFERROR(INDEX('Student Master'!D:D,MATCH(D927,'Student Master'!B:B,0)),"0"))</f>
        <v/>
      </c>
      <c r="L927" s="1" t="str">
        <f>IF(TRIM(D927)="","",IFERROR(INDEX('Student Master'!H:H,MATCH(D927,'Student Master'!B:B,0)),"0"))</f>
        <v/>
      </c>
      <c r="M927" s="1" t="str">
        <f>IF(TRIM(D927)="","",IFERROR(INDEX('Student Master'!N:N,MATCH(D927,'Student Master'!B:B,0)),"0"))</f>
        <v/>
      </c>
      <c r="N927" s="1" t="str">
        <f>IF(TRIM(D927)="","",IFERROR(INDEX('Student Master'!L:L,MATCH(D927,'Student Master'!B:B,0)),"0"))</f>
        <v/>
      </c>
    </row>
    <row r="928" spans="1:14" x14ac:dyDescent="0.35">
      <c r="A928" s="1">
        <v>927</v>
      </c>
      <c r="B928" s="9"/>
      <c r="C928" s="1"/>
      <c r="D928" s="1"/>
      <c r="E928" s="1"/>
      <c r="F928" s="10"/>
      <c r="G928" s="8" t="str">
        <f>IF(TRIM(D928)="","",IFERROR(INDEX('Student Master'!W:W,MATCH(D928,'Student Master'!B:B,0)),"0"))</f>
        <v/>
      </c>
      <c r="H928" s="11" t="str">
        <f t="shared" si="16"/>
        <v/>
      </c>
      <c r="I928" s="10"/>
      <c r="J928" s="1" t="str">
        <f>IF(TRIM(D928)="","",IFERROR(INDEX('Student Master'!C:C,MATCH(D928,'Student Master'!B:B,0)),"0"))</f>
        <v/>
      </c>
      <c r="K928" s="1" t="str">
        <f>IF(TRIM(D928)="","",IFERROR(INDEX('Student Master'!D:D,MATCH(D928,'Student Master'!B:B,0)),"0"))</f>
        <v/>
      </c>
      <c r="L928" s="1" t="str">
        <f>IF(TRIM(D928)="","",IFERROR(INDEX('Student Master'!H:H,MATCH(D928,'Student Master'!B:B,0)),"0"))</f>
        <v/>
      </c>
      <c r="M928" s="1" t="str">
        <f>IF(TRIM(D928)="","",IFERROR(INDEX('Student Master'!N:N,MATCH(D928,'Student Master'!B:B,0)),"0"))</f>
        <v/>
      </c>
      <c r="N928" s="1" t="str">
        <f>IF(TRIM(D928)="","",IFERROR(INDEX('Student Master'!L:L,MATCH(D928,'Student Master'!B:B,0)),"0"))</f>
        <v/>
      </c>
    </row>
    <row r="929" spans="1:14" x14ac:dyDescent="0.35">
      <c r="A929" s="1">
        <v>928</v>
      </c>
      <c r="B929" s="9"/>
      <c r="C929" s="1"/>
      <c r="D929" s="1"/>
      <c r="E929" s="1"/>
      <c r="F929" s="10"/>
      <c r="G929" s="8" t="str">
        <f>IF(TRIM(D929)="","",IFERROR(INDEX('Student Master'!W:W,MATCH(D929,'Student Master'!B:B,0)),"0"))</f>
        <v/>
      </c>
      <c r="H929" s="11" t="str">
        <f t="shared" si="16"/>
        <v/>
      </c>
      <c r="I929" s="10"/>
      <c r="J929" s="1" t="str">
        <f>IF(TRIM(D929)="","",IFERROR(INDEX('Student Master'!C:C,MATCH(D929,'Student Master'!B:B,0)),"0"))</f>
        <v/>
      </c>
      <c r="K929" s="1" t="str">
        <f>IF(TRIM(D929)="","",IFERROR(INDEX('Student Master'!D:D,MATCH(D929,'Student Master'!B:B,0)),"0"))</f>
        <v/>
      </c>
      <c r="L929" s="1" t="str">
        <f>IF(TRIM(D929)="","",IFERROR(INDEX('Student Master'!H:H,MATCH(D929,'Student Master'!B:B,0)),"0"))</f>
        <v/>
      </c>
      <c r="M929" s="1" t="str">
        <f>IF(TRIM(D929)="","",IFERROR(INDEX('Student Master'!N:N,MATCH(D929,'Student Master'!B:B,0)),"0"))</f>
        <v/>
      </c>
      <c r="N929" s="1" t="str">
        <f>IF(TRIM(D929)="","",IFERROR(INDEX('Student Master'!L:L,MATCH(D929,'Student Master'!B:B,0)),"0"))</f>
        <v/>
      </c>
    </row>
    <row r="930" spans="1:14" x14ac:dyDescent="0.35">
      <c r="A930" s="1">
        <v>929</v>
      </c>
      <c r="B930" s="9"/>
      <c r="C930" s="1"/>
      <c r="D930" s="1"/>
      <c r="E930" s="1"/>
      <c r="F930" s="10"/>
      <c r="G930" s="8" t="str">
        <f>IF(TRIM(D930)="","",IFERROR(INDEX('Student Master'!W:W,MATCH(D930,'Student Master'!B:B,0)),"0"))</f>
        <v/>
      </c>
      <c r="H930" s="11" t="str">
        <f t="shared" si="16"/>
        <v/>
      </c>
      <c r="I930" s="10"/>
      <c r="J930" s="1" t="str">
        <f>IF(TRIM(D930)="","",IFERROR(INDEX('Student Master'!C:C,MATCH(D930,'Student Master'!B:B,0)),"0"))</f>
        <v/>
      </c>
      <c r="K930" s="1" t="str">
        <f>IF(TRIM(D930)="","",IFERROR(INDEX('Student Master'!D:D,MATCH(D930,'Student Master'!B:B,0)),"0"))</f>
        <v/>
      </c>
      <c r="L930" s="1" t="str">
        <f>IF(TRIM(D930)="","",IFERROR(INDEX('Student Master'!H:H,MATCH(D930,'Student Master'!B:B,0)),"0"))</f>
        <v/>
      </c>
      <c r="M930" s="1" t="str">
        <f>IF(TRIM(D930)="","",IFERROR(INDEX('Student Master'!N:N,MATCH(D930,'Student Master'!B:B,0)),"0"))</f>
        <v/>
      </c>
      <c r="N930" s="1" t="str">
        <f>IF(TRIM(D930)="","",IFERROR(INDEX('Student Master'!L:L,MATCH(D930,'Student Master'!B:B,0)),"0"))</f>
        <v/>
      </c>
    </row>
    <row r="931" spans="1:14" x14ac:dyDescent="0.35">
      <c r="A931" s="1">
        <v>930</v>
      </c>
      <c r="B931" s="9"/>
      <c r="C931" s="1"/>
      <c r="D931" s="1"/>
      <c r="E931" s="1"/>
      <c r="F931" s="10"/>
      <c r="G931" s="8" t="str">
        <f>IF(TRIM(D931)="","",IFERROR(INDEX('Student Master'!W:W,MATCH(D931,'Student Master'!B:B,0)),"0"))</f>
        <v/>
      </c>
      <c r="H931" s="11" t="str">
        <f t="shared" si="16"/>
        <v/>
      </c>
      <c r="I931" s="10"/>
      <c r="J931" s="1" t="str">
        <f>IF(TRIM(D931)="","",IFERROR(INDEX('Student Master'!C:C,MATCH(D931,'Student Master'!B:B,0)),"0"))</f>
        <v/>
      </c>
      <c r="K931" s="1" t="str">
        <f>IF(TRIM(D931)="","",IFERROR(INDEX('Student Master'!D:D,MATCH(D931,'Student Master'!B:B,0)),"0"))</f>
        <v/>
      </c>
      <c r="L931" s="1" t="str">
        <f>IF(TRIM(D931)="","",IFERROR(INDEX('Student Master'!H:H,MATCH(D931,'Student Master'!B:B,0)),"0"))</f>
        <v/>
      </c>
      <c r="M931" s="1" t="str">
        <f>IF(TRIM(D931)="","",IFERROR(INDEX('Student Master'!N:N,MATCH(D931,'Student Master'!B:B,0)),"0"))</f>
        <v/>
      </c>
      <c r="N931" s="1" t="str">
        <f>IF(TRIM(D931)="","",IFERROR(INDEX('Student Master'!L:L,MATCH(D931,'Student Master'!B:B,0)),"0"))</f>
        <v/>
      </c>
    </row>
    <row r="932" spans="1:14" x14ac:dyDescent="0.35">
      <c r="A932" s="1">
        <v>931</v>
      </c>
      <c r="B932" s="9"/>
      <c r="C932" s="1"/>
      <c r="D932" s="1"/>
      <c r="E932" s="1"/>
      <c r="F932" s="10"/>
      <c r="G932" s="8" t="str">
        <f>IF(TRIM(D932)="","",IFERROR(INDEX('Student Master'!W:W,MATCH(D932,'Student Master'!B:B,0)),"0"))</f>
        <v/>
      </c>
      <c r="H932" s="11" t="str">
        <f t="shared" si="16"/>
        <v/>
      </c>
      <c r="I932" s="10"/>
      <c r="J932" s="1" t="str">
        <f>IF(TRIM(D932)="","",IFERROR(INDEX('Student Master'!C:C,MATCH(D932,'Student Master'!B:B,0)),"0"))</f>
        <v/>
      </c>
      <c r="K932" s="1" t="str">
        <f>IF(TRIM(D932)="","",IFERROR(INDEX('Student Master'!D:D,MATCH(D932,'Student Master'!B:B,0)),"0"))</f>
        <v/>
      </c>
      <c r="L932" s="1" t="str">
        <f>IF(TRIM(D932)="","",IFERROR(INDEX('Student Master'!H:H,MATCH(D932,'Student Master'!B:B,0)),"0"))</f>
        <v/>
      </c>
      <c r="M932" s="1" t="str">
        <f>IF(TRIM(D932)="","",IFERROR(INDEX('Student Master'!N:N,MATCH(D932,'Student Master'!B:B,0)),"0"))</f>
        <v/>
      </c>
      <c r="N932" s="1" t="str">
        <f>IF(TRIM(D932)="","",IFERROR(INDEX('Student Master'!L:L,MATCH(D932,'Student Master'!B:B,0)),"0"))</f>
        <v/>
      </c>
    </row>
    <row r="933" spans="1:14" x14ac:dyDescent="0.35">
      <c r="A933" s="1">
        <v>932</v>
      </c>
      <c r="B933" s="9"/>
      <c r="C933" s="1"/>
      <c r="D933" s="1"/>
      <c r="E933" s="1"/>
      <c r="F933" s="10"/>
      <c r="G933" s="8" t="str">
        <f>IF(TRIM(D933)="","",IFERROR(INDEX('Student Master'!W:W,MATCH(D933,'Student Master'!B:B,0)),"0"))</f>
        <v/>
      </c>
      <c r="H933" s="11" t="str">
        <f t="shared" si="16"/>
        <v/>
      </c>
      <c r="I933" s="10"/>
      <c r="J933" s="1" t="str">
        <f>IF(TRIM(D933)="","",IFERROR(INDEX('Student Master'!C:C,MATCH(D933,'Student Master'!B:B,0)),"0"))</f>
        <v/>
      </c>
      <c r="K933" s="1" t="str">
        <f>IF(TRIM(D933)="","",IFERROR(INDEX('Student Master'!D:D,MATCH(D933,'Student Master'!B:B,0)),"0"))</f>
        <v/>
      </c>
      <c r="L933" s="1" t="str">
        <f>IF(TRIM(D933)="","",IFERROR(INDEX('Student Master'!H:H,MATCH(D933,'Student Master'!B:B,0)),"0"))</f>
        <v/>
      </c>
      <c r="M933" s="1" t="str">
        <f>IF(TRIM(D933)="","",IFERROR(INDEX('Student Master'!N:N,MATCH(D933,'Student Master'!B:B,0)),"0"))</f>
        <v/>
      </c>
      <c r="N933" s="1" t="str">
        <f>IF(TRIM(D933)="","",IFERROR(INDEX('Student Master'!L:L,MATCH(D933,'Student Master'!B:B,0)),"0"))</f>
        <v/>
      </c>
    </row>
    <row r="934" spans="1:14" x14ac:dyDescent="0.35">
      <c r="A934" s="1">
        <v>933</v>
      </c>
      <c r="B934" s="9"/>
      <c r="C934" s="1"/>
      <c r="D934" s="1"/>
      <c r="E934" s="1"/>
      <c r="F934" s="10"/>
      <c r="G934" s="8" t="str">
        <f>IF(TRIM(D934)="","",IFERROR(INDEX('Student Master'!W:W,MATCH(D934,'Student Master'!B:B,0)),"0"))</f>
        <v/>
      </c>
      <c r="H934" s="11" t="str">
        <f t="shared" si="16"/>
        <v/>
      </c>
      <c r="I934" s="10"/>
      <c r="J934" s="1" t="str">
        <f>IF(TRIM(D934)="","",IFERROR(INDEX('Student Master'!C:C,MATCH(D934,'Student Master'!B:B,0)),"0"))</f>
        <v/>
      </c>
      <c r="K934" s="1" t="str">
        <f>IF(TRIM(D934)="","",IFERROR(INDEX('Student Master'!D:D,MATCH(D934,'Student Master'!B:B,0)),"0"))</f>
        <v/>
      </c>
      <c r="L934" s="1" t="str">
        <f>IF(TRIM(D934)="","",IFERROR(INDEX('Student Master'!H:H,MATCH(D934,'Student Master'!B:B,0)),"0"))</f>
        <v/>
      </c>
      <c r="M934" s="1" t="str">
        <f>IF(TRIM(D934)="","",IFERROR(INDEX('Student Master'!N:N,MATCH(D934,'Student Master'!B:B,0)),"0"))</f>
        <v/>
      </c>
      <c r="N934" s="1" t="str">
        <f>IF(TRIM(D934)="","",IFERROR(INDEX('Student Master'!L:L,MATCH(D934,'Student Master'!B:B,0)),"0"))</f>
        <v/>
      </c>
    </row>
    <row r="935" spans="1:14" x14ac:dyDescent="0.35">
      <c r="A935" s="1">
        <v>934</v>
      </c>
      <c r="B935" s="9"/>
      <c r="C935" s="1"/>
      <c r="D935" s="1"/>
      <c r="E935" s="1"/>
      <c r="F935" s="10"/>
      <c r="G935" s="8" t="str">
        <f>IF(TRIM(D935)="","",IFERROR(INDEX('Student Master'!W:W,MATCH(D935,'Student Master'!B:B,0)),"0"))</f>
        <v/>
      </c>
      <c r="H935" s="11" t="str">
        <f t="shared" si="16"/>
        <v/>
      </c>
      <c r="I935" s="10"/>
      <c r="J935" s="1" t="str">
        <f>IF(TRIM(D935)="","",IFERROR(INDEX('Student Master'!C:C,MATCH(D935,'Student Master'!B:B,0)),"0"))</f>
        <v/>
      </c>
      <c r="K935" s="1" t="str">
        <f>IF(TRIM(D935)="","",IFERROR(INDEX('Student Master'!D:D,MATCH(D935,'Student Master'!B:B,0)),"0"))</f>
        <v/>
      </c>
      <c r="L935" s="1" t="str">
        <f>IF(TRIM(D935)="","",IFERROR(INDEX('Student Master'!H:H,MATCH(D935,'Student Master'!B:B,0)),"0"))</f>
        <v/>
      </c>
      <c r="M935" s="1" t="str">
        <f>IF(TRIM(D935)="","",IFERROR(INDEX('Student Master'!N:N,MATCH(D935,'Student Master'!B:B,0)),"0"))</f>
        <v/>
      </c>
      <c r="N935" s="1" t="str">
        <f>IF(TRIM(D935)="","",IFERROR(INDEX('Student Master'!L:L,MATCH(D935,'Student Master'!B:B,0)),"0"))</f>
        <v/>
      </c>
    </row>
    <row r="936" spans="1:14" x14ac:dyDescent="0.35">
      <c r="A936" s="1">
        <v>935</v>
      </c>
      <c r="B936" s="9"/>
      <c r="C936" s="1"/>
      <c r="D936" s="1"/>
      <c r="E936" s="1"/>
      <c r="F936" s="10"/>
      <c r="G936" s="8" t="str">
        <f>IF(TRIM(D936)="","",IFERROR(INDEX('Student Master'!W:W,MATCH(D936,'Student Master'!B:B,0)),"0"))</f>
        <v/>
      </c>
      <c r="H936" s="11" t="str">
        <f t="shared" si="16"/>
        <v/>
      </c>
      <c r="I936" s="10"/>
      <c r="J936" s="1" t="str">
        <f>IF(TRIM(D936)="","",IFERROR(INDEX('Student Master'!C:C,MATCH(D936,'Student Master'!B:B,0)),"0"))</f>
        <v/>
      </c>
      <c r="K936" s="1" t="str">
        <f>IF(TRIM(D936)="","",IFERROR(INDEX('Student Master'!D:D,MATCH(D936,'Student Master'!B:B,0)),"0"))</f>
        <v/>
      </c>
      <c r="L936" s="1" t="str">
        <f>IF(TRIM(D936)="","",IFERROR(INDEX('Student Master'!H:H,MATCH(D936,'Student Master'!B:B,0)),"0"))</f>
        <v/>
      </c>
      <c r="M936" s="1" t="str">
        <f>IF(TRIM(D936)="","",IFERROR(INDEX('Student Master'!N:N,MATCH(D936,'Student Master'!B:B,0)),"0"))</f>
        <v/>
      </c>
      <c r="N936" s="1" t="str">
        <f>IF(TRIM(D936)="","",IFERROR(INDEX('Student Master'!L:L,MATCH(D936,'Student Master'!B:B,0)),"0"))</f>
        <v/>
      </c>
    </row>
    <row r="937" spans="1:14" x14ac:dyDescent="0.35">
      <c r="A937" s="1">
        <v>936</v>
      </c>
      <c r="B937" s="9"/>
      <c r="C937" s="1"/>
      <c r="D937" s="1"/>
      <c r="E937" s="1"/>
      <c r="F937" s="10"/>
      <c r="G937" s="8" t="str">
        <f>IF(TRIM(D937)="","",IFERROR(INDEX('Student Master'!W:W,MATCH(D937,'Student Master'!B:B,0)),"0"))</f>
        <v/>
      </c>
      <c r="H937" s="11" t="str">
        <f t="shared" si="16"/>
        <v/>
      </c>
      <c r="I937" s="10"/>
      <c r="J937" s="1" t="str">
        <f>IF(TRIM(D937)="","",IFERROR(INDEX('Student Master'!C:C,MATCH(D937,'Student Master'!B:B,0)),"0"))</f>
        <v/>
      </c>
      <c r="K937" s="1" t="str">
        <f>IF(TRIM(D937)="","",IFERROR(INDEX('Student Master'!D:D,MATCH(D937,'Student Master'!B:B,0)),"0"))</f>
        <v/>
      </c>
      <c r="L937" s="1" t="str">
        <f>IF(TRIM(D937)="","",IFERROR(INDEX('Student Master'!H:H,MATCH(D937,'Student Master'!B:B,0)),"0"))</f>
        <v/>
      </c>
      <c r="M937" s="1" t="str">
        <f>IF(TRIM(D937)="","",IFERROR(INDEX('Student Master'!N:N,MATCH(D937,'Student Master'!B:B,0)),"0"))</f>
        <v/>
      </c>
      <c r="N937" s="1" t="str">
        <f>IF(TRIM(D937)="","",IFERROR(INDEX('Student Master'!L:L,MATCH(D937,'Student Master'!B:B,0)),"0"))</f>
        <v/>
      </c>
    </row>
    <row r="938" spans="1:14" x14ac:dyDescent="0.35">
      <c r="A938" s="1">
        <v>937</v>
      </c>
      <c r="B938" s="9"/>
      <c r="C938" s="1"/>
      <c r="D938" s="1"/>
      <c r="E938" s="1"/>
      <c r="F938" s="10"/>
      <c r="G938" s="8" t="str">
        <f>IF(TRIM(D938)="","",IFERROR(INDEX('Student Master'!W:W,MATCH(D938,'Student Master'!B:B,0)),"0"))</f>
        <v/>
      </c>
      <c r="H938" s="11" t="str">
        <f t="shared" si="16"/>
        <v/>
      </c>
      <c r="I938" s="10"/>
      <c r="J938" s="1" t="str">
        <f>IF(TRIM(D938)="","",IFERROR(INDEX('Student Master'!C:C,MATCH(D938,'Student Master'!B:B,0)),"0"))</f>
        <v/>
      </c>
      <c r="K938" s="1" t="str">
        <f>IF(TRIM(D938)="","",IFERROR(INDEX('Student Master'!D:D,MATCH(D938,'Student Master'!B:B,0)),"0"))</f>
        <v/>
      </c>
      <c r="L938" s="1" t="str">
        <f>IF(TRIM(D938)="","",IFERROR(INDEX('Student Master'!H:H,MATCH(D938,'Student Master'!B:B,0)),"0"))</f>
        <v/>
      </c>
      <c r="M938" s="1" t="str">
        <f>IF(TRIM(D938)="","",IFERROR(INDEX('Student Master'!N:N,MATCH(D938,'Student Master'!B:B,0)),"0"))</f>
        <v/>
      </c>
      <c r="N938" s="1" t="str">
        <f>IF(TRIM(D938)="","",IFERROR(INDEX('Student Master'!L:L,MATCH(D938,'Student Master'!B:B,0)),"0"))</f>
        <v/>
      </c>
    </row>
    <row r="939" spans="1:14" x14ac:dyDescent="0.35">
      <c r="A939" s="1">
        <v>938</v>
      </c>
      <c r="B939" s="9"/>
      <c r="C939" s="1"/>
      <c r="D939" s="1"/>
      <c r="E939" s="1"/>
      <c r="F939" s="10"/>
      <c r="G939" s="8" t="str">
        <f>IF(TRIM(D939)="","",IFERROR(INDEX('Student Master'!W:W,MATCH(D939,'Student Master'!B:B,0)),"0"))</f>
        <v/>
      </c>
      <c r="H939" s="11" t="str">
        <f t="shared" si="16"/>
        <v/>
      </c>
      <c r="I939" s="10"/>
      <c r="J939" s="1" t="str">
        <f>IF(TRIM(D939)="","",IFERROR(INDEX('Student Master'!C:C,MATCH(D939,'Student Master'!B:B,0)),"0"))</f>
        <v/>
      </c>
      <c r="K939" s="1" t="str">
        <f>IF(TRIM(D939)="","",IFERROR(INDEX('Student Master'!D:D,MATCH(D939,'Student Master'!B:B,0)),"0"))</f>
        <v/>
      </c>
      <c r="L939" s="1" t="str">
        <f>IF(TRIM(D939)="","",IFERROR(INDEX('Student Master'!H:H,MATCH(D939,'Student Master'!B:B,0)),"0"))</f>
        <v/>
      </c>
      <c r="M939" s="1" t="str">
        <f>IF(TRIM(D939)="","",IFERROR(INDEX('Student Master'!N:N,MATCH(D939,'Student Master'!B:B,0)),"0"))</f>
        <v/>
      </c>
      <c r="N939" s="1" t="str">
        <f>IF(TRIM(D939)="","",IFERROR(INDEX('Student Master'!L:L,MATCH(D939,'Student Master'!B:B,0)),"0"))</f>
        <v/>
      </c>
    </row>
    <row r="940" spans="1:14" x14ac:dyDescent="0.35">
      <c r="A940" s="1">
        <v>939</v>
      </c>
      <c r="B940" s="9"/>
      <c r="C940" s="1"/>
      <c r="D940" s="1"/>
      <c r="E940" s="1"/>
      <c r="F940" s="10"/>
      <c r="G940" s="8" t="str">
        <f>IF(TRIM(D940)="","",IFERROR(INDEX('Student Master'!W:W,MATCH(D940,'Student Master'!B:B,0)),"0"))</f>
        <v/>
      </c>
      <c r="H940" s="11" t="str">
        <f t="shared" si="16"/>
        <v/>
      </c>
      <c r="I940" s="10"/>
      <c r="J940" s="1" t="str">
        <f>IF(TRIM(D940)="","",IFERROR(INDEX('Student Master'!C:C,MATCH(D940,'Student Master'!B:B,0)),"0"))</f>
        <v/>
      </c>
      <c r="K940" s="1" t="str">
        <f>IF(TRIM(D940)="","",IFERROR(INDEX('Student Master'!D:D,MATCH(D940,'Student Master'!B:B,0)),"0"))</f>
        <v/>
      </c>
      <c r="L940" s="1" t="str">
        <f>IF(TRIM(D940)="","",IFERROR(INDEX('Student Master'!H:H,MATCH(D940,'Student Master'!B:B,0)),"0"))</f>
        <v/>
      </c>
      <c r="M940" s="1" t="str">
        <f>IF(TRIM(D940)="","",IFERROR(INDEX('Student Master'!N:N,MATCH(D940,'Student Master'!B:B,0)),"0"))</f>
        <v/>
      </c>
      <c r="N940" s="1" t="str">
        <f>IF(TRIM(D940)="","",IFERROR(INDEX('Student Master'!L:L,MATCH(D940,'Student Master'!B:B,0)),"0"))</f>
        <v/>
      </c>
    </row>
    <row r="941" spans="1:14" x14ac:dyDescent="0.35">
      <c r="A941" s="1">
        <v>940</v>
      </c>
      <c r="B941" s="9"/>
      <c r="C941" s="1"/>
      <c r="D941" s="1"/>
      <c r="E941" s="1"/>
      <c r="F941" s="10"/>
      <c r="G941" s="8" t="str">
        <f>IF(TRIM(D941)="","",IFERROR(INDEX('Student Master'!W:W,MATCH(D941,'Student Master'!B:B,0)),"0"))</f>
        <v/>
      </c>
      <c r="H941" s="11" t="str">
        <f t="shared" si="16"/>
        <v/>
      </c>
      <c r="I941" s="10"/>
      <c r="J941" s="1" t="str">
        <f>IF(TRIM(D941)="","",IFERROR(INDEX('Student Master'!C:C,MATCH(D941,'Student Master'!B:B,0)),"0"))</f>
        <v/>
      </c>
      <c r="K941" s="1" t="str">
        <f>IF(TRIM(D941)="","",IFERROR(INDEX('Student Master'!D:D,MATCH(D941,'Student Master'!B:B,0)),"0"))</f>
        <v/>
      </c>
      <c r="L941" s="1" t="str">
        <f>IF(TRIM(D941)="","",IFERROR(INDEX('Student Master'!H:H,MATCH(D941,'Student Master'!B:B,0)),"0"))</f>
        <v/>
      </c>
      <c r="M941" s="1" t="str">
        <f>IF(TRIM(D941)="","",IFERROR(INDEX('Student Master'!N:N,MATCH(D941,'Student Master'!B:B,0)),"0"))</f>
        <v/>
      </c>
      <c r="N941" s="1" t="str">
        <f>IF(TRIM(D941)="","",IFERROR(INDEX('Student Master'!L:L,MATCH(D941,'Student Master'!B:B,0)),"0"))</f>
        <v/>
      </c>
    </row>
    <row r="942" spans="1:14" x14ac:dyDescent="0.35">
      <c r="A942" s="1">
        <v>941</v>
      </c>
      <c r="B942" s="9"/>
      <c r="C942" s="1"/>
      <c r="D942" s="1"/>
      <c r="E942" s="1"/>
      <c r="F942" s="10"/>
      <c r="G942" s="8" t="str">
        <f>IF(TRIM(D942)="","",IFERROR(INDEX('Student Master'!W:W,MATCH(D942,'Student Master'!B:B,0)),"0"))</f>
        <v/>
      </c>
      <c r="H942" s="11" t="str">
        <f t="shared" si="16"/>
        <v/>
      </c>
      <c r="I942" s="10"/>
      <c r="J942" s="1" t="str">
        <f>IF(TRIM(D942)="","",IFERROR(INDEX('Student Master'!C:C,MATCH(D942,'Student Master'!B:B,0)),"0"))</f>
        <v/>
      </c>
      <c r="K942" s="1" t="str">
        <f>IF(TRIM(D942)="","",IFERROR(INDEX('Student Master'!D:D,MATCH(D942,'Student Master'!B:B,0)),"0"))</f>
        <v/>
      </c>
      <c r="L942" s="1" t="str">
        <f>IF(TRIM(D942)="","",IFERROR(INDEX('Student Master'!H:H,MATCH(D942,'Student Master'!B:B,0)),"0"))</f>
        <v/>
      </c>
      <c r="M942" s="1" t="str">
        <f>IF(TRIM(D942)="","",IFERROR(INDEX('Student Master'!N:N,MATCH(D942,'Student Master'!B:B,0)),"0"))</f>
        <v/>
      </c>
      <c r="N942" s="1" t="str">
        <f>IF(TRIM(D942)="","",IFERROR(INDEX('Student Master'!L:L,MATCH(D942,'Student Master'!B:B,0)),"0"))</f>
        <v/>
      </c>
    </row>
    <row r="943" spans="1:14" x14ac:dyDescent="0.35">
      <c r="A943" s="1">
        <v>942</v>
      </c>
      <c r="B943" s="9"/>
      <c r="C943" s="1"/>
      <c r="D943" s="1"/>
      <c r="E943" s="1"/>
      <c r="F943" s="10"/>
      <c r="G943" s="8" t="str">
        <f>IF(TRIM(D943)="","",IFERROR(INDEX('Student Master'!W:W,MATCH(D943,'Student Master'!B:B,0)),"0"))</f>
        <v/>
      </c>
      <c r="H943" s="11" t="str">
        <f t="shared" si="16"/>
        <v/>
      </c>
      <c r="I943" s="10"/>
      <c r="J943" s="1" t="str">
        <f>IF(TRIM(D943)="","",IFERROR(INDEX('Student Master'!C:C,MATCH(D943,'Student Master'!B:B,0)),"0"))</f>
        <v/>
      </c>
      <c r="K943" s="1" t="str">
        <f>IF(TRIM(D943)="","",IFERROR(INDEX('Student Master'!D:D,MATCH(D943,'Student Master'!B:B,0)),"0"))</f>
        <v/>
      </c>
      <c r="L943" s="1" t="str">
        <f>IF(TRIM(D943)="","",IFERROR(INDEX('Student Master'!H:H,MATCH(D943,'Student Master'!B:B,0)),"0"))</f>
        <v/>
      </c>
      <c r="M943" s="1" t="str">
        <f>IF(TRIM(D943)="","",IFERROR(INDEX('Student Master'!N:N,MATCH(D943,'Student Master'!B:B,0)),"0"))</f>
        <v/>
      </c>
      <c r="N943" s="1" t="str">
        <f>IF(TRIM(D943)="","",IFERROR(INDEX('Student Master'!L:L,MATCH(D943,'Student Master'!B:B,0)),"0"))</f>
        <v/>
      </c>
    </row>
    <row r="944" spans="1:14" x14ac:dyDescent="0.35">
      <c r="A944" s="1">
        <v>943</v>
      </c>
      <c r="B944" s="9"/>
      <c r="C944" s="1"/>
      <c r="D944" s="1"/>
      <c r="E944" s="1"/>
      <c r="F944" s="10"/>
      <c r="G944" s="8" t="str">
        <f>IF(TRIM(D944)="","",IFERROR(INDEX('Student Master'!W:W,MATCH(D944,'Student Master'!B:B,0)),"0"))</f>
        <v/>
      </c>
      <c r="H944" s="11" t="str">
        <f t="shared" si="16"/>
        <v/>
      </c>
      <c r="I944" s="10"/>
      <c r="J944" s="1" t="str">
        <f>IF(TRIM(D944)="","",IFERROR(INDEX('Student Master'!C:C,MATCH(D944,'Student Master'!B:B,0)),"0"))</f>
        <v/>
      </c>
      <c r="K944" s="1" t="str">
        <f>IF(TRIM(D944)="","",IFERROR(INDEX('Student Master'!D:D,MATCH(D944,'Student Master'!B:B,0)),"0"))</f>
        <v/>
      </c>
      <c r="L944" s="1" t="str">
        <f>IF(TRIM(D944)="","",IFERROR(INDEX('Student Master'!H:H,MATCH(D944,'Student Master'!B:B,0)),"0"))</f>
        <v/>
      </c>
      <c r="M944" s="1" t="str">
        <f>IF(TRIM(D944)="","",IFERROR(INDEX('Student Master'!N:N,MATCH(D944,'Student Master'!B:B,0)),"0"))</f>
        <v/>
      </c>
      <c r="N944" s="1" t="str">
        <f>IF(TRIM(D944)="","",IFERROR(INDEX('Student Master'!L:L,MATCH(D944,'Student Master'!B:B,0)),"0"))</f>
        <v/>
      </c>
    </row>
    <row r="945" spans="1:14" x14ac:dyDescent="0.35">
      <c r="A945" s="1">
        <v>944</v>
      </c>
      <c r="B945" s="9"/>
      <c r="C945" s="1"/>
      <c r="D945" s="1"/>
      <c r="E945" s="1"/>
      <c r="F945" s="10"/>
      <c r="G945" s="8" t="str">
        <f>IF(TRIM(D945)="","",IFERROR(INDEX('Student Master'!W:W,MATCH(D945,'Student Master'!B:B,0)),"0"))</f>
        <v/>
      </c>
      <c r="H945" s="11" t="str">
        <f t="shared" si="16"/>
        <v/>
      </c>
      <c r="I945" s="10"/>
      <c r="J945" s="1" t="str">
        <f>IF(TRIM(D945)="","",IFERROR(INDEX('Student Master'!C:C,MATCH(D945,'Student Master'!B:B,0)),"0"))</f>
        <v/>
      </c>
      <c r="K945" s="1" t="str">
        <f>IF(TRIM(D945)="","",IFERROR(INDEX('Student Master'!D:D,MATCH(D945,'Student Master'!B:B,0)),"0"))</f>
        <v/>
      </c>
      <c r="L945" s="1" t="str">
        <f>IF(TRIM(D945)="","",IFERROR(INDEX('Student Master'!H:H,MATCH(D945,'Student Master'!B:B,0)),"0"))</f>
        <v/>
      </c>
      <c r="M945" s="1" t="str">
        <f>IF(TRIM(D945)="","",IFERROR(INDEX('Student Master'!N:N,MATCH(D945,'Student Master'!B:B,0)),"0"))</f>
        <v/>
      </c>
      <c r="N945" s="1" t="str">
        <f>IF(TRIM(D945)="","",IFERROR(INDEX('Student Master'!L:L,MATCH(D945,'Student Master'!B:B,0)),"0"))</f>
        <v/>
      </c>
    </row>
    <row r="946" spans="1:14" x14ac:dyDescent="0.35">
      <c r="A946" s="1">
        <v>945</v>
      </c>
      <c r="B946" s="9"/>
      <c r="C946" s="1"/>
      <c r="D946" s="1"/>
      <c r="E946" s="1"/>
      <c r="F946" s="10"/>
      <c r="G946" s="8" t="str">
        <f>IF(TRIM(D946)="","",IFERROR(INDEX('Student Master'!W:W,MATCH(D946,'Student Master'!B:B,0)),"0"))</f>
        <v/>
      </c>
      <c r="H946" s="11" t="str">
        <f t="shared" si="16"/>
        <v/>
      </c>
      <c r="I946" s="10"/>
      <c r="J946" s="1" t="str">
        <f>IF(TRIM(D946)="","",IFERROR(INDEX('Student Master'!C:C,MATCH(D946,'Student Master'!B:B,0)),"0"))</f>
        <v/>
      </c>
      <c r="K946" s="1" t="str">
        <f>IF(TRIM(D946)="","",IFERROR(INDEX('Student Master'!D:D,MATCH(D946,'Student Master'!B:B,0)),"0"))</f>
        <v/>
      </c>
      <c r="L946" s="1" t="str">
        <f>IF(TRIM(D946)="","",IFERROR(INDEX('Student Master'!H:H,MATCH(D946,'Student Master'!B:B,0)),"0"))</f>
        <v/>
      </c>
      <c r="M946" s="1" t="str">
        <f>IF(TRIM(D946)="","",IFERROR(INDEX('Student Master'!N:N,MATCH(D946,'Student Master'!B:B,0)),"0"))</f>
        <v/>
      </c>
      <c r="N946" s="1" t="str">
        <f>IF(TRIM(D946)="","",IFERROR(INDEX('Student Master'!L:L,MATCH(D946,'Student Master'!B:B,0)),"0"))</f>
        <v/>
      </c>
    </row>
    <row r="947" spans="1:14" x14ac:dyDescent="0.35">
      <c r="A947" s="1">
        <v>946</v>
      </c>
      <c r="B947" s="9"/>
      <c r="C947" s="1"/>
      <c r="D947" s="1"/>
      <c r="E947" s="1"/>
      <c r="F947" s="10"/>
      <c r="G947" s="8" t="str">
        <f>IF(TRIM(D947)="","",IFERROR(INDEX('Student Master'!W:W,MATCH(D947,'Student Master'!B:B,0)),"0"))</f>
        <v/>
      </c>
      <c r="H947" s="11" t="str">
        <f t="shared" si="16"/>
        <v/>
      </c>
      <c r="I947" s="10"/>
      <c r="J947" s="1" t="str">
        <f>IF(TRIM(D947)="","",IFERROR(INDEX('Student Master'!C:C,MATCH(D947,'Student Master'!B:B,0)),"0"))</f>
        <v/>
      </c>
      <c r="K947" s="1" t="str">
        <f>IF(TRIM(D947)="","",IFERROR(INDEX('Student Master'!D:D,MATCH(D947,'Student Master'!B:B,0)),"0"))</f>
        <v/>
      </c>
      <c r="L947" s="1" t="str">
        <f>IF(TRIM(D947)="","",IFERROR(INDEX('Student Master'!H:H,MATCH(D947,'Student Master'!B:B,0)),"0"))</f>
        <v/>
      </c>
      <c r="M947" s="1" t="str">
        <f>IF(TRIM(D947)="","",IFERROR(INDEX('Student Master'!N:N,MATCH(D947,'Student Master'!B:B,0)),"0"))</f>
        <v/>
      </c>
      <c r="N947" s="1" t="str">
        <f>IF(TRIM(D947)="","",IFERROR(INDEX('Student Master'!L:L,MATCH(D947,'Student Master'!B:B,0)),"0"))</f>
        <v/>
      </c>
    </row>
    <row r="948" spans="1:14" x14ac:dyDescent="0.35">
      <c r="A948" s="1">
        <v>947</v>
      </c>
      <c r="B948" s="9"/>
      <c r="C948" s="1"/>
      <c r="D948" s="1"/>
      <c r="E948" s="1"/>
      <c r="F948" s="10"/>
      <c r="G948" s="8" t="str">
        <f>IF(TRIM(D948)="","",IFERROR(INDEX('Student Master'!W:W,MATCH(D948,'Student Master'!B:B,0)),"0"))</f>
        <v/>
      </c>
      <c r="H948" s="11" t="str">
        <f t="shared" si="16"/>
        <v/>
      </c>
      <c r="I948" s="10"/>
      <c r="J948" s="1" t="str">
        <f>IF(TRIM(D948)="","",IFERROR(INDEX('Student Master'!C:C,MATCH(D948,'Student Master'!B:B,0)),"0"))</f>
        <v/>
      </c>
      <c r="K948" s="1" t="str">
        <f>IF(TRIM(D948)="","",IFERROR(INDEX('Student Master'!D:D,MATCH(D948,'Student Master'!B:B,0)),"0"))</f>
        <v/>
      </c>
      <c r="L948" s="1" t="str">
        <f>IF(TRIM(D948)="","",IFERROR(INDEX('Student Master'!H:H,MATCH(D948,'Student Master'!B:B,0)),"0"))</f>
        <v/>
      </c>
      <c r="M948" s="1" t="str">
        <f>IF(TRIM(D948)="","",IFERROR(INDEX('Student Master'!N:N,MATCH(D948,'Student Master'!B:B,0)),"0"))</f>
        <v/>
      </c>
      <c r="N948" s="1" t="str">
        <f>IF(TRIM(D948)="","",IFERROR(INDEX('Student Master'!L:L,MATCH(D948,'Student Master'!B:B,0)),"0"))</f>
        <v/>
      </c>
    </row>
    <row r="949" spans="1:14" x14ac:dyDescent="0.35">
      <c r="A949" s="1">
        <v>948</v>
      </c>
      <c r="B949" s="9"/>
      <c r="C949" s="1"/>
      <c r="D949" s="1"/>
      <c r="E949" s="1"/>
      <c r="F949" s="10"/>
      <c r="G949" s="8" t="str">
        <f>IF(TRIM(D949)="","",IFERROR(INDEX('Student Master'!W:W,MATCH(D949,'Student Master'!B:B,0)),"0"))</f>
        <v/>
      </c>
      <c r="H949" s="11" t="str">
        <f t="shared" si="16"/>
        <v/>
      </c>
      <c r="I949" s="10"/>
      <c r="J949" s="1" t="str">
        <f>IF(TRIM(D949)="","",IFERROR(INDEX('Student Master'!C:C,MATCH(D949,'Student Master'!B:B,0)),"0"))</f>
        <v/>
      </c>
      <c r="K949" s="1" t="str">
        <f>IF(TRIM(D949)="","",IFERROR(INDEX('Student Master'!D:D,MATCH(D949,'Student Master'!B:B,0)),"0"))</f>
        <v/>
      </c>
      <c r="L949" s="1" t="str">
        <f>IF(TRIM(D949)="","",IFERROR(INDEX('Student Master'!H:H,MATCH(D949,'Student Master'!B:B,0)),"0"))</f>
        <v/>
      </c>
      <c r="M949" s="1" t="str">
        <f>IF(TRIM(D949)="","",IFERROR(INDEX('Student Master'!N:N,MATCH(D949,'Student Master'!B:B,0)),"0"))</f>
        <v/>
      </c>
      <c r="N949" s="1" t="str">
        <f>IF(TRIM(D949)="","",IFERROR(INDEX('Student Master'!L:L,MATCH(D949,'Student Master'!B:B,0)),"0"))</f>
        <v/>
      </c>
    </row>
    <row r="950" spans="1:14" x14ac:dyDescent="0.35">
      <c r="A950" s="1">
        <v>949</v>
      </c>
      <c r="B950" s="9"/>
      <c r="C950" s="1"/>
      <c r="D950" s="1"/>
      <c r="E950" s="1"/>
      <c r="F950" s="10"/>
      <c r="G950" s="8" t="str">
        <f>IF(TRIM(D950)="","",IFERROR(INDEX('Student Master'!W:W,MATCH(D950,'Student Master'!B:B,0)),"0"))</f>
        <v/>
      </c>
      <c r="H950" s="11" t="str">
        <f t="shared" si="16"/>
        <v/>
      </c>
      <c r="I950" s="10"/>
      <c r="J950" s="1" t="str">
        <f>IF(TRIM(D950)="","",IFERROR(INDEX('Student Master'!C:C,MATCH(D950,'Student Master'!B:B,0)),"0"))</f>
        <v/>
      </c>
      <c r="K950" s="1" t="str">
        <f>IF(TRIM(D950)="","",IFERROR(INDEX('Student Master'!D:D,MATCH(D950,'Student Master'!B:B,0)),"0"))</f>
        <v/>
      </c>
      <c r="L950" s="1" t="str">
        <f>IF(TRIM(D950)="","",IFERROR(INDEX('Student Master'!H:H,MATCH(D950,'Student Master'!B:B,0)),"0"))</f>
        <v/>
      </c>
      <c r="M950" s="1" t="str">
        <f>IF(TRIM(D950)="","",IFERROR(INDEX('Student Master'!N:N,MATCH(D950,'Student Master'!B:B,0)),"0"))</f>
        <v/>
      </c>
      <c r="N950" s="1" t="str">
        <f>IF(TRIM(D950)="","",IFERROR(INDEX('Student Master'!L:L,MATCH(D950,'Student Master'!B:B,0)),"0"))</f>
        <v/>
      </c>
    </row>
    <row r="951" spans="1:14" x14ac:dyDescent="0.35">
      <c r="A951" s="1">
        <v>950</v>
      </c>
      <c r="B951" s="9"/>
      <c r="C951" s="1"/>
      <c r="D951" s="1"/>
      <c r="E951" s="1"/>
      <c r="F951" s="10"/>
      <c r="G951" s="8" t="str">
        <f>IF(TRIM(D951)="","",IFERROR(INDEX('Student Master'!W:W,MATCH(D951,'Student Master'!B:B,0)),"0"))</f>
        <v/>
      </c>
      <c r="H951" s="11" t="str">
        <f t="shared" si="16"/>
        <v/>
      </c>
      <c r="I951" s="10"/>
      <c r="J951" s="1" t="str">
        <f>IF(TRIM(D951)="","",IFERROR(INDEX('Student Master'!C:C,MATCH(D951,'Student Master'!B:B,0)),"0"))</f>
        <v/>
      </c>
      <c r="K951" s="1" t="str">
        <f>IF(TRIM(D951)="","",IFERROR(INDEX('Student Master'!D:D,MATCH(D951,'Student Master'!B:B,0)),"0"))</f>
        <v/>
      </c>
      <c r="L951" s="1" t="str">
        <f>IF(TRIM(D951)="","",IFERROR(INDEX('Student Master'!H:H,MATCH(D951,'Student Master'!B:B,0)),"0"))</f>
        <v/>
      </c>
      <c r="M951" s="1" t="str">
        <f>IF(TRIM(D951)="","",IFERROR(INDEX('Student Master'!N:N,MATCH(D951,'Student Master'!B:B,0)),"0"))</f>
        <v/>
      </c>
      <c r="N951" s="1" t="str">
        <f>IF(TRIM(D951)="","",IFERROR(INDEX('Student Master'!L:L,MATCH(D951,'Student Master'!B:B,0)),"0"))</f>
        <v/>
      </c>
    </row>
    <row r="952" spans="1:14" x14ac:dyDescent="0.35">
      <c r="A952" s="1">
        <v>951</v>
      </c>
      <c r="B952" s="9"/>
      <c r="C952" s="1"/>
      <c r="D952" s="1"/>
      <c r="E952" s="1"/>
      <c r="F952" s="10"/>
      <c r="G952" s="8" t="str">
        <f>IF(TRIM(D952)="","",IFERROR(INDEX('Student Master'!W:W,MATCH(D952,'Student Master'!B:B,0)),"0"))</f>
        <v/>
      </c>
      <c r="H952" s="11" t="str">
        <f t="shared" si="16"/>
        <v/>
      </c>
      <c r="I952" s="10"/>
      <c r="J952" s="1" t="str">
        <f>IF(TRIM(D952)="","",IFERROR(INDEX('Student Master'!C:C,MATCH(D952,'Student Master'!B:B,0)),"0"))</f>
        <v/>
      </c>
      <c r="K952" s="1" t="str">
        <f>IF(TRIM(D952)="","",IFERROR(INDEX('Student Master'!D:D,MATCH(D952,'Student Master'!B:B,0)),"0"))</f>
        <v/>
      </c>
      <c r="L952" s="1" t="str">
        <f>IF(TRIM(D952)="","",IFERROR(INDEX('Student Master'!H:H,MATCH(D952,'Student Master'!B:B,0)),"0"))</f>
        <v/>
      </c>
      <c r="M952" s="1" t="str">
        <f>IF(TRIM(D952)="","",IFERROR(INDEX('Student Master'!N:N,MATCH(D952,'Student Master'!B:B,0)),"0"))</f>
        <v/>
      </c>
      <c r="N952" s="1" t="str">
        <f>IF(TRIM(D952)="","",IFERROR(INDEX('Student Master'!L:L,MATCH(D952,'Student Master'!B:B,0)),"0"))</f>
        <v/>
      </c>
    </row>
    <row r="953" spans="1:14" x14ac:dyDescent="0.35">
      <c r="A953" s="1">
        <v>952</v>
      </c>
      <c r="B953" s="9"/>
      <c r="C953" s="1"/>
      <c r="D953" s="1"/>
      <c r="E953" s="1"/>
      <c r="F953" s="10"/>
      <c r="G953" s="8" t="str">
        <f>IF(TRIM(D953)="","",IFERROR(INDEX('Student Master'!W:W,MATCH(D953,'Student Master'!B:B,0)),"0"))</f>
        <v/>
      </c>
      <c r="H953" s="11" t="str">
        <f t="shared" si="16"/>
        <v/>
      </c>
      <c r="I953" s="10"/>
      <c r="J953" s="1" t="str">
        <f>IF(TRIM(D953)="","",IFERROR(INDEX('Student Master'!C:C,MATCH(D953,'Student Master'!B:B,0)),"0"))</f>
        <v/>
      </c>
      <c r="K953" s="1" t="str">
        <f>IF(TRIM(D953)="","",IFERROR(INDEX('Student Master'!D:D,MATCH(D953,'Student Master'!B:B,0)),"0"))</f>
        <v/>
      </c>
      <c r="L953" s="1" t="str">
        <f>IF(TRIM(D953)="","",IFERROR(INDEX('Student Master'!H:H,MATCH(D953,'Student Master'!B:B,0)),"0"))</f>
        <v/>
      </c>
      <c r="M953" s="1" t="str">
        <f>IF(TRIM(D953)="","",IFERROR(INDEX('Student Master'!N:N,MATCH(D953,'Student Master'!B:B,0)),"0"))</f>
        <v/>
      </c>
      <c r="N953" s="1" t="str">
        <f>IF(TRIM(D953)="","",IFERROR(INDEX('Student Master'!L:L,MATCH(D953,'Student Master'!B:B,0)),"0"))</f>
        <v/>
      </c>
    </row>
    <row r="954" spans="1:14" x14ac:dyDescent="0.35">
      <c r="A954" s="1">
        <v>953</v>
      </c>
      <c r="B954" s="9"/>
      <c r="C954" s="1"/>
      <c r="D954" s="1"/>
      <c r="E954" s="1"/>
      <c r="F954" s="10"/>
      <c r="G954" s="8" t="str">
        <f>IF(TRIM(D954)="","",IFERROR(INDEX('Student Master'!W:W,MATCH(D954,'Student Master'!B:B,0)),"0"))</f>
        <v/>
      </c>
      <c r="H954" s="11" t="str">
        <f t="shared" si="16"/>
        <v/>
      </c>
      <c r="I954" s="10"/>
      <c r="J954" s="1" t="str">
        <f>IF(TRIM(D954)="","",IFERROR(INDEX('Student Master'!C:C,MATCH(D954,'Student Master'!B:B,0)),"0"))</f>
        <v/>
      </c>
      <c r="K954" s="1" t="str">
        <f>IF(TRIM(D954)="","",IFERROR(INDEX('Student Master'!D:D,MATCH(D954,'Student Master'!B:B,0)),"0"))</f>
        <v/>
      </c>
      <c r="L954" s="1" t="str">
        <f>IF(TRIM(D954)="","",IFERROR(INDEX('Student Master'!H:H,MATCH(D954,'Student Master'!B:B,0)),"0"))</f>
        <v/>
      </c>
      <c r="M954" s="1" t="str">
        <f>IF(TRIM(D954)="","",IFERROR(INDEX('Student Master'!N:N,MATCH(D954,'Student Master'!B:B,0)),"0"))</f>
        <v/>
      </c>
      <c r="N954" s="1" t="str">
        <f>IF(TRIM(D954)="","",IFERROR(INDEX('Student Master'!L:L,MATCH(D954,'Student Master'!B:B,0)),"0"))</f>
        <v/>
      </c>
    </row>
    <row r="955" spans="1:14" x14ac:dyDescent="0.35">
      <c r="A955" s="1">
        <v>954</v>
      </c>
      <c r="B955" s="9"/>
      <c r="C955" s="1"/>
      <c r="D955" s="1"/>
      <c r="E955" s="1"/>
      <c r="F955" s="10"/>
      <c r="G955" s="8" t="str">
        <f>IF(TRIM(D955)="","",IFERROR(INDEX('Student Master'!W:W,MATCH(D955,'Student Master'!B:B,0)),"0"))</f>
        <v/>
      </c>
      <c r="H955" s="11" t="str">
        <f t="shared" si="16"/>
        <v/>
      </c>
      <c r="I955" s="10"/>
      <c r="J955" s="1" t="str">
        <f>IF(TRIM(D955)="","",IFERROR(INDEX('Student Master'!C:C,MATCH(D955,'Student Master'!B:B,0)),"0"))</f>
        <v/>
      </c>
      <c r="K955" s="1" t="str">
        <f>IF(TRIM(D955)="","",IFERROR(INDEX('Student Master'!D:D,MATCH(D955,'Student Master'!B:B,0)),"0"))</f>
        <v/>
      </c>
      <c r="L955" s="1" t="str">
        <f>IF(TRIM(D955)="","",IFERROR(INDEX('Student Master'!H:H,MATCH(D955,'Student Master'!B:B,0)),"0"))</f>
        <v/>
      </c>
      <c r="M955" s="1" t="str">
        <f>IF(TRIM(D955)="","",IFERROR(INDEX('Student Master'!N:N,MATCH(D955,'Student Master'!B:B,0)),"0"))</f>
        <v/>
      </c>
      <c r="N955" s="1" t="str">
        <f>IF(TRIM(D955)="","",IFERROR(INDEX('Student Master'!L:L,MATCH(D955,'Student Master'!B:B,0)),"0"))</f>
        <v/>
      </c>
    </row>
    <row r="956" spans="1:14" x14ac:dyDescent="0.35">
      <c r="A956" s="1">
        <v>955</v>
      </c>
      <c r="B956" s="9"/>
      <c r="C956" s="1"/>
      <c r="D956" s="1"/>
      <c r="E956" s="1"/>
      <c r="F956" s="10"/>
      <c r="G956" s="8" t="str">
        <f>IF(TRIM(D956)="","",IFERROR(INDEX('Student Master'!W:W,MATCH(D956,'Student Master'!B:B,0)),"0"))</f>
        <v/>
      </c>
      <c r="H956" s="11" t="str">
        <f t="shared" si="16"/>
        <v/>
      </c>
      <c r="I956" s="10"/>
      <c r="J956" s="1" t="str">
        <f>IF(TRIM(D956)="","",IFERROR(INDEX('Student Master'!C:C,MATCH(D956,'Student Master'!B:B,0)),"0"))</f>
        <v/>
      </c>
      <c r="K956" s="1" t="str">
        <f>IF(TRIM(D956)="","",IFERROR(INDEX('Student Master'!D:D,MATCH(D956,'Student Master'!B:B,0)),"0"))</f>
        <v/>
      </c>
      <c r="L956" s="1" t="str">
        <f>IF(TRIM(D956)="","",IFERROR(INDEX('Student Master'!H:H,MATCH(D956,'Student Master'!B:B,0)),"0"))</f>
        <v/>
      </c>
      <c r="M956" s="1" t="str">
        <f>IF(TRIM(D956)="","",IFERROR(INDEX('Student Master'!N:N,MATCH(D956,'Student Master'!B:B,0)),"0"))</f>
        <v/>
      </c>
      <c r="N956" s="1" t="str">
        <f>IF(TRIM(D956)="","",IFERROR(INDEX('Student Master'!L:L,MATCH(D956,'Student Master'!B:B,0)),"0"))</f>
        <v/>
      </c>
    </row>
    <row r="957" spans="1:14" x14ac:dyDescent="0.35">
      <c r="A957" s="1">
        <v>956</v>
      </c>
      <c r="B957" s="9"/>
      <c r="C957" s="1"/>
      <c r="D957" s="1"/>
      <c r="E957" s="1"/>
      <c r="F957" s="10"/>
      <c r="G957" s="8" t="str">
        <f>IF(TRIM(D957)="","",IFERROR(INDEX('Student Master'!W:W,MATCH(D957,'Student Master'!B:B,0)),"0"))</f>
        <v/>
      </c>
      <c r="H957" s="11" t="str">
        <f t="shared" si="16"/>
        <v/>
      </c>
      <c r="I957" s="10"/>
      <c r="J957" s="1" t="str">
        <f>IF(TRIM(D957)="","",IFERROR(INDEX('Student Master'!C:C,MATCH(D957,'Student Master'!B:B,0)),"0"))</f>
        <v/>
      </c>
      <c r="K957" s="1" t="str">
        <f>IF(TRIM(D957)="","",IFERROR(INDEX('Student Master'!D:D,MATCH(D957,'Student Master'!B:B,0)),"0"))</f>
        <v/>
      </c>
      <c r="L957" s="1" t="str">
        <f>IF(TRIM(D957)="","",IFERROR(INDEX('Student Master'!H:H,MATCH(D957,'Student Master'!B:B,0)),"0"))</f>
        <v/>
      </c>
      <c r="M957" s="1" t="str">
        <f>IF(TRIM(D957)="","",IFERROR(INDEX('Student Master'!N:N,MATCH(D957,'Student Master'!B:B,0)),"0"))</f>
        <v/>
      </c>
      <c r="N957" s="1" t="str">
        <f>IF(TRIM(D957)="","",IFERROR(INDEX('Student Master'!L:L,MATCH(D957,'Student Master'!B:B,0)),"0"))</f>
        <v/>
      </c>
    </row>
    <row r="958" spans="1:14" x14ac:dyDescent="0.35">
      <c r="A958" s="1">
        <v>957</v>
      </c>
      <c r="B958" s="9"/>
      <c r="C958" s="1"/>
      <c r="D958" s="1"/>
      <c r="E958" s="1"/>
      <c r="F958" s="10"/>
      <c r="G958" s="8" t="str">
        <f>IF(TRIM(D958)="","",IFERROR(INDEX('Student Master'!W:W,MATCH(D958,'Student Master'!B:B,0)),"0"))</f>
        <v/>
      </c>
      <c r="H958" s="11" t="str">
        <f t="shared" si="16"/>
        <v/>
      </c>
      <c r="I958" s="10"/>
      <c r="J958" s="1" t="str">
        <f>IF(TRIM(D958)="","",IFERROR(INDEX('Student Master'!C:C,MATCH(D958,'Student Master'!B:B,0)),"0"))</f>
        <v/>
      </c>
      <c r="K958" s="1" t="str">
        <f>IF(TRIM(D958)="","",IFERROR(INDEX('Student Master'!D:D,MATCH(D958,'Student Master'!B:B,0)),"0"))</f>
        <v/>
      </c>
      <c r="L958" s="1" t="str">
        <f>IF(TRIM(D958)="","",IFERROR(INDEX('Student Master'!H:H,MATCH(D958,'Student Master'!B:B,0)),"0"))</f>
        <v/>
      </c>
      <c r="M958" s="1" t="str">
        <f>IF(TRIM(D958)="","",IFERROR(INDEX('Student Master'!N:N,MATCH(D958,'Student Master'!B:B,0)),"0"))</f>
        <v/>
      </c>
      <c r="N958" s="1" t="str">
        <f>IF(TRIM(D958)="","",IFERROR(INDEX('Student Master'!L:L,MATCH(D958,'Student Master'!B:B,0)),"0"))</f>
        <v/>
      </c>
    </row>
    <row r="959" spans="1:14" x14ac:dyDescent="0.35">
      <c r="A959" s="1">
        <v>958</v>
      </c>
      <c r="B959" s="9"/>
      <c r="C959" s="1"/>
      <c r="D959" s="1"/>
      <c r="E959" s="1"/>
      <c r="F959" s="10"/>
      <c r="G959" s="8" t="str">
        <f>IF(TRIM(D959)="","",IFERROR(INDEX('Student Master'!W:W,MATCH(D959,'Student Master'!B:B,0)),"0"))</f>
        <v/>
      </c>
      <c r="H959" s="11" t="str">
        <f t="shared" si="16"/>
        <v/>
      </c>
      <c r="I959" s="10"/>
      <c r="J959" s="1" t="str">
        <f>IF(TRIM(D959)="","",IFERROR(INDEX('Student Master'!C:C,MATCH(D959,'Student Master'!B:B,0)),"0"))</f>
        <v/>
      </c>
      <c r="K959" s="1" t="str">
        <f>IF(TRIM(D959)="","",IFERROR(INDEX('Student Master'!D:D,MATCH(D959,'Student Master'!B:B,0)),"0"))</f>
        <v/>
      </c>
      <c r="L959" s="1" t="str">
        <f>IF(TRIM(D959)="","",IFERROR(INDEX('Student Master'!H:H,MATCH(D959,'Student Master'!B:B,0)),"0"))</f>
        <v/>
      </c>
      <c r="M959" s="1" t="str">
        <f>IF(TRIM(D959)="","",IFERROR(INDEX('Student Master'!N:N,MATCH(D959,'Student Master'!B:B,0)),"0"))</f>
        <v/>
      </c>
      <c r="N959" s="1" t="str">
        <f>IF(TRIM(D959)="","",IFERROR(INDEX('Student Master'!L:L,MATCH(D959,'Student Master'!B:B,0)),"0"))</f>
        <v/>
      </c>
    </row>
    <row r="960" spans="1:14" x14ac:dyDescent="0.35">
      <c r="A960" s="1">
        <v>959</v>
      </c>
      <c r="B960" s="9"/>
      <c r="C960" s="1"/>
      <c r="D960" s="1"/>
      <c r="E960" s="1"/>
      <c r="F960" s="10"/>
      <c r="G960" s="8" t="str">
        <f>IF(TRIM(D960)="","",IFERROR(INDEX('Student Master'!W:W,MATCH(D960,'Student Master'!B:B,0)),"0"))</f>
        <v/>
      </c>
      <c r="H960" s="11" t="str">
        <f t="shared" si="16"/>
        <v/>
      </c>
      <c r="I960" s="10"/>
      <c r="J960" s="1" t="str">
        <f>IF(TRIM(D960)="","",IFERROR(INDEX('Student Master'!C:C,MATCH(D960,'Student Master'!B:B,0)),"0"))</f>
        <v/>
      </c>
      <c r="K960" s="1" t="str">
        <f>IF(TRIM(D960)="","",IFERROR(INDEX('Student Master'!D:D,MATCH(D960,'Student Master'!B:B,0)),"0"))</f>
        <v/>
      </c>
      <c r="L960" s="1" t="str">
        <f>IF(TRIM(D960)="","",IFERROR(INDEX('Student Master'!H:H,MATCH(D960,'Student Master'!B:B,0)),"0"))</f>
        <v/>
      </c>
      <c r="M960" s="1" t="str">
        <f>IF(TRIM(D960)="","",IFERROR(INDEX('Student Master'!N:N,MATCH(D960,'Student Master'!B:B,0)),"0"))</f>
        <v/>
      </c>
      <c r="N960" s="1" t="str">
        <f>IF(TRIM(D960)="","",IFERROR(INDEX('Student Master'!L:L,MATCH(D960,'Student Master'!B:B,0)),"0"))</f>
        <v/>
      </c>
    </row>
    <row r="961" spans="1:14" x14ac:dyDescent="0.35">
      <c r="A961" s="1">
        <v>960</v>
      </c>
      <c r="B961" s="9"/>
      <c r="C961" s="1"/>
      <c r="D961" s="1"/>
      <c r="E961" s="1"/>
      <c r="F961" s="10"/>
      <c r="G961" s="8" t="str">
        <f>IF(TRIM(D961)="","",IFERROR(INDEX('Student Master'!W:W,MATCH(D961,'Student Master'!B:B,0)),"0"))</f>
        <v/>
      </c>
      <c r="H961" s="11" t="str">
        <f t="shared" si="16"/>
        <v/>
      </c>
      <c r="I961" s="10"/>
      <c r="J961" s="1" t="str">
        <f>IF(TRIM(D961)="","",IFERROR(INDEX('Student Master'!C:C,MATCH(D961,'Student Master'!B:B,0)),"0"))</f>
        <v/>
      </c>
      <c r="K961" s="1" t="str">
        <f>IF(TRIM(D961)="","",IFERROR(INDEX('Student Master'!D:D,MATCH(D961,'Student Master'!B:B,0)),"0"))</f>
        <v/>
      </c>
      <c r="L961" s="1" t="str">
        <f>IF(TRIM(D961)="","",IFERROR(INDEX('Student Master'!H:H,MATCH(D961,'Student Master'!B:B,0)),"0"))</f>
        <v/>
      </c>
      <c r="M961" s="1" t="str">
        <f>IF(TRIM(D961)="","",IFERROR(INDEX('Student Master'!N:N,MATCH(D961,'Student Master'!B:B,0)),"0"))</f>
        <v/>
      </c>
      <c r="N961" s="1" t="str">
        <f>IF(TRIM(D961)="","",IFERROR(INDEX('Student Master'!L:L,MATCH(D961,'Student Master'!B:B,0)),"0"))</f>
        <v/>
      </c>
    </row>
    <row r="962" spans="1:14" x14ac:dyDescent="0.35">
      <c r="A962" s="1">
        <v>961</v>
      </c>
      <c r="B962" s="9"/>
      <c r="C962" s="1"/>
      <c r="D962" s="1"/>
      <c r="E962" s="1"/>
      <c r="F962" s="10"/>
      <c r="G962" s="8" t="str">
        <f>IF(TRIM(D962)="","",IFERROR(INDEX('Student Master'!W:W,MATCH(D962,'Student Master'!B:B,0)),"0"))</f>
        <v/>
      </c>
      <c r="H962" s="11" t="str">
        <f t="shared" si="16"/>
        <v/>
      </c>
      <c r="I962" s="10"/>
      <c r="J962" s="1" t="str">
        <f>IF(TRIM(D962)="","",IFERROR(INDEX('Student Master'!C:C,MATCH(D962,'Student Master'!B:B,0)),"0"))</f>
        <v/>
      </c>
      <c r="K962" s="1" t="str">
        <f>IF(TRIM(D962)="","",IFERROR(INDEX('Student Master'!D:D,MATCH(D962,'Student Master'!B:B,0)),"0"))</f>
        <v/>
      </c>
      <c r="L962" s="1" t="str">
        <f>IF(TRIM(D962)="","",IFERROR(INDEX('Student Master'!H:H,MATCH(D962,'Student Master'!B:B,0)),"0"))</f>
        <v/>
      </c>
      <c r="M962" s="1" t="str">
        <f>IF(TRIM(D962)="","",IFERROR(INDEX('Student Master'!N:N,MATCH(D962,'Student Master'!B:B,0)),"0"))</f>
        <v/>
      </c>
      <c r="N962" s="1" t="str">
        <f>IF(TRIM(D962)="","",IFERROR(INDEX('Student Master'!L:L,MATCH(D962,'Student Master'!B:B,0)),"0"))</f>
        <v/>
      </c>
    </row>
    <row r="963" spans="1:14" x14ac:dyDescent="0.35">
      <c r="A963" s="1">
        <v>962</v>
      </c>
      <c r="B963" s="9"/>
      <c r="C963" s="1"/>
      <c r="D963" s="1"/>
      <c r="E963" s="1"/>
      <c r="F963" s="10"/>
      <c r="G963" s="8" t="str">
        <f>IF(TRIM(D963)="","",IFERROR(INDEX('Student Master'!W:W,MATCH(D963,'Student Master'!B:B,0)),"0"))</f>
        <v/>
      </c>
      <c r="H963" s="11" t="str">
        <f t="shared" si="16"/>
        <v/>
      </c>
      <c r="I963" s="10"/>
      <c r="J963" s="1" t="str">
        <f>IF(TRIM(D963)="","",IFERROR(INDEX('Student Master'!C:C,MATCH(D963,'Student Master'!B:B,0)),"0"))</f>
        <v/>
      </c>
      <c r="K963" s="1" t="str">
        <f>IF(TRIM(D963)="","",IFERROR(INDEX('Student Master'!D:D,MATCH(D963,'Student Master'!B:B,0)),"0"))</f>
        <v/>
      </c>
      <c r="L963" s="1" t="str">
        <f>IF(TRIM(D963)="","",IFERROR(INDEX('Student Master'!H:H,MATCH(D963,'Student Master'!B:B,0)),"0"))</f>
        <v/>
      </c>
      <c r="M963" s="1" t="str">
        <f>IF(TRIM(D963)="","",IFERROR(INDEX('Student Master'!N:N,MATCH(D963,'Student Master'!B:B,0)),"0"))</f>
        <v/>
      </c>
      <c r="N963" s="1" t="str">
        <f>IF(TRIM(D963)="","",IFERROR(INDEX('Student Master'!L:L,MATCH(D963,'Student Master'!B:B,0)),"0"))</f>
        <v/>
      </c>
    </row>
    <row r="964" spans="1:14" x14ac:dyDescent="0.35">
      <c r="A964" s="1">
        <v>963</v>
      </c>
      <c r="B964" s="9"/>
      <c r="C964" s="1"/>
      <c r="D964" s="1"/>
      <c r="E964" s="1"/>
      <c r="F964" s="10"/>
      <c r="G964" s="8" t="str">
        <f>IF(TRIM(D964)="","",IFERROR(INDEX('Student Master'!W:W,MATCH(D964,'Student Master'!B:B,0)),"0"))</f>
        <v/>
      </c>
      <c r="H964" s="11" t="str">
        <f t="shared" ref="H964:H1002" si="17">IF(TRIM(D964)="","",E964/G964)</f>
        <v/>
      </c>
      <c r="I964" s="10"/>
      <c r="J964" s="1" t="str">
        <f>IF(TRIM(D964)="","",IFERROR(INDEX('Student Master'!C:C,MATCH(D964,'Student Master'!B:B,0)),"0"))</f>
        <v/>
      </c>
      <c r="K964" s="1" t="str">
        <f>IF(TRIM(D964)="","",IFERROR(INDEX('Student Master'!D:D,MATCH(D964,'Student Master'!B:B,0)),"0"))</f>
        <v/>
      </c>
      <c r="L964" s="1" t="str">
        <f>IF(TRIM(D964)="","",IFERROR(INDEX('Student Master'!H:H,MATCH(D964,'Student Master'!B:B,0)),"0"))</f>
        <v/>
      </c>
      <c r="M964" s="1" t="str">
        <f>IF(TRIM(D964)="","",IFERROR(INDEX('Student Master'!N:N,MATCH(D964,'Student Master'!B:B,0)),"0"))</f>
        <v/>
      </c>
      <c r="N964" s="1" t="str">
        <f>IF(TRIM(D964)="","",IFERROR(INDEX('Student Master'!L:L,MATCH(D964,'Student Master'!B:B,0)),"0"))</f>
        <v/>
      </c>
    </row>
    <row r="965" spans="1:14" x14ac:dyDescent="0.35">
      <c r="A965" s="1">
        <v>964</v>
      </c>
      <c r="B965" s="9"/>
      <c r="C965" s="1"/>
      <c r="D965" s="1"/>
      <c r="E965" s="1"/>
      <c r="F965" s="10"/>
      <c r="G965" s="8" t="str">
        <f>IF(TRIM(D965)="","",IFERROR(INDEX('Student Master'!W:W,MATCH(D965,'Student Master'!B:B,0)),"0"))</f>
        <v/>
      </c>
      <c r="H965" s="11" t="str">
        <f t="shared" si="17"/>
        <v/>
      </c>
      <c r="I965" s="10"/>
      <c r="J965" s="1" t="str">
        <f>IF(TRIM(D965)="","",IFERROR(INDEX('Student Master'!C:C,MATCH(D965,'Student Master'!B:B,0)),"0"))</f>
        <v/>
      </c>
      <c r="K965" s="1" t="str">
        <f>IF(TRIM(D965)="","",IFERROR(INDEX('Student Master'!D:D,MATCH(D965,'Student Master'!B:B,0)),"0"))</f>
        <v/>
      </c>
      <c r="L965" s="1" t="str">
        <f>IF(TRIM(D965)="","",IFERROR(INDEX('Student Master'!H:H,MATCH(D965,'Student Master'!B:B,0)),"0"))</f>
        <v/>
      </c>
      <c r="M965" s="1" t="str">
        <f>IF(TRIM(D965)="","",IFERROR(INDEX('Student Master'!N:N,MATCH(D965,'Student Master'!B:B,0)),"0"))</f>
        <v/>
      </c>
      <c r="N965" s="1" t="str">
        <f>IF(TRIM(D965)="","",IFERROR(INDEX('Student Master'!L:L,MATCH(D965,'Student Master'!B:B,0)),"0"))</f>
        <v/>
      </c>
    </row>
    <row r="966" spans="1:14" x14ac:dyDescent="0.35">
      <c r="A966" s="1">
        <v>965</v>
      </c>
      <c r="B966" s="9"/>
      <c r="C966" s="1"/>
      <c r="D966" s="1"/>
      <c r="E966" s="1"/>
      <c r="F966" s="10"/>
      <c r="G966" s="8" t="str">
        <f>IF(TRIM(D966)="","",IFERROR(INDEX('Student Master'!W:W,MATCH(D966,'Student Master'!B:B,0)),"0"))</f>
        <v/>
      </c>
      <c r="H966" s="11" t="str">
        <f t="shared" si="17"/>
        <v/>
      </c>
      <c r="I966" s="10"/>
      <c r="J966" s="1" t="str">
        <f>IF(TRIM(D966)="","",IFERROR(INDEX('Student Master'!C:C,MATCH(D966,'Student Master'!B:B,0)),"0"))</f>
        <v/>
      </c>
      <c r="K966" s="1" t="str">
        <f>IF(TRIM(D966)="","",IFERROR(INDEX('Student Master'!D:D,MATCH(D966,'Student Master'!B:B,0)),"0"))</f>
        <v/>
      </c>
      <c r="L966" s="1" t="str">
        <f>IF(TRIM(D966)="","",IFERROR(INDEX('Student Master'!H:H,MATCH(D966,'Student Master'!B:B,0)),"0"))</f>
        <v/>
      </c>
      <c r="M966" s="1" t="str">
        <f>IF(TRIM(D966)="","",IFERROR(INDEX('Student Master'!N:N,MATCH(D966,'Student Master'!B:B,0)),"0"))</f>
        <v/>
      </c>
      <c r="N966" s="1" t="str">
        <f>IF(TRIM(D966)="","",IFERROR(INDEX('Student Master'!L:L,MATCH(D966,'Student Master'!B:B,0)),"0"))</f>
        <v/>
      </c>
    </row>
    <row r="967" spans="1:14" x14ac:dyDescent="0.35">
      <c r="A967" s="1">
        <v>966</v>
      </c>
      <c r="B967" s="9"/>
      <c r="C967" s="1"/>
      <c r="D967" s="1"/>
      <c r="E967" s="1"/>
      <c r="F967" s="10"/>
      <c r="G967" s="8" t="str">
        <f>IF(TRIM(D967)="","",IFERROR(INDEX('Student Master'!W:W,MATCH(D967,'Student Master'!B:B,0)),"0"))</f>
        <v/>
      </c>
      <c r="H967" s="11" t="str">
        <f t="shared" si="17"/>
        <v/>
      </c>
      <c r="I967" s="10"/>
      <c r="J967" s="1" t="str">
        <f>IF(TRIM(D967)="","",IFERROR(INDEX('Student Master'!C:C,MATCH(D967,'Student Master'!B:B,0)),"0"))</f>
        <v/>
      </c>
      <c r="K967" s="1" t="str">
        <f>IF(TRIM(D967)="","",IFERROR(INDEX('Student Master'!D:D,MATCH(D967,'Student Master'!B:B,0)),"0"))</f>
        <v/>
      </c>
      <c r="L967" s="1" t="str">
        <f>IF(TRIM(D967)="","",IFERROR(INDEX('Student Master'!H:H,MATCH(D967,'Student Master'!B:B,0)),"0"))</f>
        <v/>
      </c>
      <c r="M967" s="1" t="str">
        <f>IF(TRIM(D967)="","",IFERROR(INDEX('Student Master'!N:N,MATCH(D967,'Student Master'!B:B,0)),"0"))</f>
        <v/>
      </c>
      <c r="N967" s="1" t="str">
        <f>IF(TRIM(D967)="","",IFERROR(INDEX('Student Master'!L:L,MATCH(D967,'Student Master'!B:B,0)),"0"))</f>
        <v/>
      </c>
    </row>
    <row r="968" spans="1:14" x14ac:dyDescent="0.35">
      <c r="A968" s="1">
        <v>967</v>
      </c>
      <c r="B968" s="9"/>
      <c r="C968" s="1"/>
      <c r="D968" s="1"/>
      <c r="E968" s="1"/>
      <c r="F968" s="10"/>
      <c r="G968" s="8" t="str">
        <f>IF(TRIM(D968)="","",IFERROR(INDEX('Student Master'!W:W,MATCH(D968,'Student Master'!B:B,0)),"0"))</f>
        <v/>
      </c>
      <c r="H968" s="11" t="str">
        <f t="shared" si="17"/>
        <v/>
      </c>
      <c r="I968" s="10"/>
      <c r="J968" s="1" t="str">
        <f>IF(TRIM(D968)="","",IFERROR(INDEX('Student Master'!C:C,MATCH(D968,'Student Master'!B:B,0)),"0"))</f>
        <v/>
      </c>
      <c r="K968" s="1" t="str">
        <f>IF(TRIM(D968)="","",IFERROR(INDEX('Student Master'!D:D,MATCH(D968,'Student Master'!B:B,0)),"0"))</f>
        <v/>
      </c>
      <c r="L968" s="1" t="str">
        <f>IF(TRIM(D968)="","",IFERROR(INDEX('Student Master'!H:H,MATCH(D968,'Student Master'!B:B,0)),"0"))</f>
        <v/>
      </c>
      <c r="M968" s="1" t="str">
        <f>IF(TRIM(D968)="","",IFERROR(INDEX('Student Master'!N:N,MATCH(D968,'Student Master'!B:B,0)),"0"))</f>
        <v/>
      </c>
      <c r="N968" s="1" t="str">
        <f>IF(TRIM(D968)="","",IFERROR(INDEX('Student Master'!L:L,MATCH(D968,'Student Master'!B:B,0)),"0"))</f>
        <v/>
      </c>
    </row>
    <row r="969" spans="1:14" x14ac:dyDescent="0.35">
      <c r="A969" s="1">
        <v>968</v>
      </c>
      <c r="B969" s="9"/>
      <c r="C969" s="1"/>
      <c r="D969" s="1"/>
      <c r="E969" s="1"/>
      <c r="F969" s="10"/>
      <c r="G969" s="8" t="str">
        <f>IF(TRIM(D969)="","",IFERROR(INDEX('Student Master'!W:W,MATCH(D969,'Student Master'!B:B,0)),"0"))</f>
        <v/>
      </c>
      <c r="H969" s="11" t="str">
        <f t="shared" si="17"/>
        <v/>
      </c>
      <c r="I969" s="10"/>
      <c r="J969" s="1" t="str">
        <f>IF(TRIM(D969)="","",IFERROR(INDEX('Student Master'!C:C,MATCH(D969,'Student Master'!B:B,0)),"0"))</f>
        <v/>
      </c>
      <c r="K969" s="1" t="str">
        <f>IF(TRIM(D969)="","",IFERROR(INDEX('Student Master'!D:D,MATCH(D969,'Student Master'!B:B,0)),"0"))</f>
        <v/>
      </c>
      <c r="L969" s="1" t="str">
        <f>IF(TRIM(D969)="","",IFERROR(INDEX('Student Master'!H:H,MATCH(D969,'Student Master'!B:B,0)),"0"))</f>
        <v/>
      </c>
      <c r="M969" s="1" t="str">
        <f>IF(TRIM(D969)="","",IFERROR(INDEX('Student Master'!N:N,MATCH(D969,'Student Master'!B:B,0)),"0"))</f>
        <v/>
      </c>
      <c r="N969" s="1" t="str">
        <f>IF(TRIM(D969)="","",IFERROR(INDEX('Student Master'!L:L,MATCH(D969,'Student Master'!B:B,0)),"0"))</f>
        <v/>
      </c>
    </row>
    <row r="970" spans="1:14" x14ac:dyDescent="0.35">
      <c r="A970" s="1">
        <v>969</v>
      </c>
      <c r="B970" s="9"/>
      <c r="C970" s="1"/>
      <c r="D970" s="1"/>
      <c r="E970" s="1"/>
      <c r="F970" s="10"/>
      <c r="G970" s="8" t="str">
        <f>IF(TRIM(D970)="","",IFERROR(INDEX('Student Master'!W:W,MATCH(D970,'Student Master'!B:B,0)),"0"))</f>
        <v/>
      </c>
      <c r="H970" s="11" t="str">
        <f t="shared" si="17"/>
        <v/>
      </c>
      <c r="I970" s="10"/>
      <c r="J970" s="1" t="str">
        <f>IF(TRIM(D970)="","",IFERROR(INDEX('Student Master'!C:C,MATCH(D970,'Student Master'!B:B,0)),"0"))</f>
        <v/>
      </c>
      <c r="K970" s="1" t="str">
        <f>IF(TRIM(D970)="","",IFERROR(INDEX('Student Master'!D:D,MATCH(D970,'Student Master'!B:B,0)),"0"))</f>
        <v/>
      </c>
      <c r="L970" s="1" t="str">
        <f>IF(TRIM(D970)="","",IFERROR(INDEX('Student Master'!H:H,MATCH(D970,'Student Master'!B:B,0)),"0"))</f>
        <v/>
      </c>
      <c r="M970" s="1" t="str">
        <f>IF(TRIM(D970)="","",IFERROR(INDEX('Student Master'!N:N,MATCH(D970,'Student Master'!B:B,0)),"0"))</f>
        <v/>
      </c>
      <c r="N970" s="1" t="str">
        <f>IF(TRIM(D970)="","",IFERROR(INDEX('Student Master'!L:L,MATCH(D970,'Student Master'!B:B,0)),"0"))</f>
        <v/>
      </c>
    </row>
    <row r="971" spans="1:14" x14ac:dyDescent="0.35">
      <c r="A971" s="1">
        <v>970</v>
      </c>
      <c r="B971" s="9"/>
      <c r="C971" s="1"/>
      <c r="D971" s="1"/>
      <c r="E971" s="1"/>
      <c r="F971" s="10"/>
      <c r="G971" s="8" t="str">
        <f>IF(TRIM(D971)="","",IFERROR(INDEX('Student Master'!W:W,MATCH(D971,'Student Master'!B:B,0)),"0"))</f>
        <v/>
      </c>
      <c r="H971" s="11" t="str">
        <f t="shared" si="17"/>
        <v/>
      </c>
      <c r="I971" s="10"/>
      <c r="J971" s="1" t="str">
        <f>IF(TRIM(D971)="","",IFERROR(INDEX('Student Master'!C:C,MATCH(D971,'Student Master'!B:B,0)),"0"))</f>
        <v/>
      </c>
      <c r="K971" s="1" t="str">
        <f>IF(TRIM(D971)="","",IFERROR(INDEX('Student Master'!D:D,MATCH(D971,'Student Master'!B:B,0)),"0"))</f>
        <v/>
      </c>
      <c r="L971" s="1" t="str">
        <f>IF(TRIM(D971)="","",IFERROR(INDEX('Student Master'!H:H,MATCH(D971,'Student Master'!B:B,0)),"0"))</f>
        <v/>
      </c>
      <c r="M971" s="1" t="str">
        <f>IF(TRIM(D971)="","",IFERROR(INDEX('Student Master'!N:N,MATCH(D971,'Student Master'!B:B,0)),"0"))</f>
        <v/>
      </c>
      <c r="N971" s="1" t="str">
        <f>IF(TRIM(D971)="","",IFERROR(INDEX('Student Master'!L:L,MATCH(D971,'Student Master'!B:B,0)),"0"))</f>
        <v/>
      </c>
    </row>
    <row r="972" spans="1:14" x14ac:dyDescent="0.35">
      <c r="A972" s="1">
        <v>971</v>
      </c>
      <c r="B972" s="9"/>
      <c r="C972" s="1"/>
      <c r="D972" s="1"/>
      <c r="E972" s="1"/>
      <c r="F972" s="10"/>
      <c r="G972" s="8" t="str">
        <f>IF(TRIM(D972)="","",IFERROR(INDEX('Student Master'!W:W,MATCH(D972,'Student Master'!B:B,0)),"0"))</f>
        <v/>
      </c>
      <c r="H972" s="11" t="str">
        <f t="shared" si="17"/>
        <v/>
      </c>
      <c r="I972" s="10"/>
      <c r="J972" s="1" t="str">
        <f>IF(TRIM(D972)="","",IFERROR(INDEX('Student Master'!C:C,MATCH(D972,'Student Master'!B:B,0)),"0"))</f>
        <v/>
      </c>
      <c r="K972" s="1" t="str">
        <f>IF(TRIM(D972)="","",IFERROR(INDEX('Student Master'!D:D,MATCH(D972,'Student Master'!B:B,0)),"0"))</f>
        <v/>
      </c>
      <c r="L972" s="1" t="str">
        <f>IF(TRIM(D972)="","",IFERROR(INDEX('Student Master'!H:H,MATCH(D972,'Student Master'!B:B,0)),"0"))</f>
        <v/>
      </c>
      <c r="M972" s="1" t="str">
        <f>IF(TRIM(D972)="","",IFERROR(INDEX('Student Master'!N:N,MATCH(D972,'Student Master'!B:B,0)),"0"))</f>
        <v/>
      </c>
      <c r="N972" s="1" t="str">
        <f>IF(TRIM(D972)="","",IFERROR(INDEX('Student Master'!L:L,MATCH(D972,'Student Master'!B:B,0)),"0"))</f>
        <v/>
      </c>
    </row>
    <row r="973" spans="1:14" x14ac:dyDescent="0.35">
      <c r="A973" s="1">
        <v>972</v>
      </c>
      <c r="B973" s="9"/>
      <c r="C973" s="1"/>
      <c r="D973" s="1"/>
      <c r="E973" s="1"/>
      <c r="F973" s="10"/>
      <c r="G973" s="8" t="str">
        <f>IF(TRIM(D973)="","",IFERROR(INDEX('Student Master'!W:W,MATCH(D973,'Student Master'!B:B,0)),"0"))</f>
        <v/>
      </c>
      <c r="H973" s="11" t="str">
        <f t="shared" si="17"/>
        <v/>
      </c>
      <c r="I973" s="10"/>
      <c r="J973" s="1" t="str">
        <f>IF(TRIM(D973)="","",IFERROR(INDEX('Student Master'!C:C,MATCH(D973,'Student Master'!B:B,0)),"0"))</f>
        <v/>
      </c>
      <c r="K973" s="1" t="str">
        <f>IF(TRIM(D973)="","",IFERROR(INDEX('Student Master'!D:D,MATCH(D973,'Student Master'!B:B,0)),"0"))</f>
        <v/>
      </c>
      <c r="L973" s="1" t="str">
        <f>IF(TRIM(D973)="","",IFERROR(INDEX('Student Master'!H:H,MATCH(D973,'Student Master'!B:B,0)),"0"))</f>
        <v/>
      </c>
      <c r="M973" s="1" t="str">
        <f>IF(TRIM(D973)="","",IFERROR(INDEX('Student Master'!N:N,MATCH(D973,'Student Master'!B:B,0)),"0"))</f>
        <v/>
      </c>
      <c r="N973" s="1" t="str">
        <f>IF(TRIM(D973)="","",IFERROR(INDEX('Student Master'!L:L,MATCH(D973,'Student Master'!B:B,0)),"0"))</f>
        <v/>
      </c>
    </row>
    <row r="974" spans="1:14" x14ac:dyDescent="0.35">
      <c r="A974" s="1">
        <v>973</v>
      </c>
      <c r="B974" s="9"/>
      <c r="C974" s="1"/>
      <c r="D974" s="1"/>
      <c r="E974" s="1"/>
      <c r="F974" s="10"/>
      <c r="G974" s="8" t="str">
        <f>IF(TRIM(D974)="","",IFERROR(INDEX('Student Master'!W:W,MATCH(D974,'Student Master'!B:B,0)),"0"))</f>
        <v/>
      </c>
      <c r="H974" s="11" t="str">
        <f t="shared" si="17"/>
        <v/>
      </c>
      <c r="I974" s="10"/>
      <c r="J974" s="1" t="str">
        <f>IF(TRIM(D974)="","",IFERROR(INDEX('Student Master'!C:C,MATCH(D974,'Student Master'!B:B,0)),"0"))</f>
        <v/>
      </c>
      <c r="K974" s="1" t="str">
        <f>IF(TRIM(D974)="","",IFERROR(INDEX('Student Master'!D:D,MATCH(D974,'Student Master'!B:B,0)),"0"))</f>
        <v/>
      </c>
      <c r="L974" s="1" t="str">
        <f>IF(TRIM(D974)="","",IFERROR(INDEX('Student Master'!H:H,MATCH(D974,'Student Master'!B:B,0)),"0"))</f>
        <v/>
      </c>
      <c r="M974" s="1" t="str">
        <f>IF(TRIM(D974)="","",IFERROR(INDEX('Student Master'!N:N,MATCH(D974,'Student Master'!B:B,0)),"0"))</f>
        <v/>
      </c>
      <c r="N974" s="1" t="str">
        <f>IF(TRIM(D974)="","",IFERROR(INDEX('Student Master'!L:L,MATCH(D974,'Student Master'!B:B,0)),"0"))</f>
        <v/>
      </c>
    </row>
    <row r="975" spans="1:14" x14ac:dyDescent="0.35">
      <c r="A975" s="1">
        <v>974</v>
      </c>
      <c r="B975" s="9"/>
      <c r="C975" s="1"/>
      <c r="D975" s="1"/>
      <c r="E975" s="1"/>
      <c r="F975" s="10"/>
      <c r="G975" s="8" t="str">
        <f>IF(TRIM(D975)="","",IFERROR(INDEX('Student Master'!W:W,MATCH(D975,'Student Master'!B:B,0)),"0"))</f>
        <v/>
      </c>
      <c r="H975" s="11" t="str">
        <f t="shared" si="17"/>
        <v/>
      </c>
      <c r="I975" s="10"/>
      <c r="J975" s="1" t="str">
        <f>IF(TRIM(D975)="","",IFERROR(INDEX('Student Master'!C:C,MATCH(D975,'Student Master'!B:B,0)),"0"))</f>
        <v/>
      </c>
      <c r="K975" s="1" t="str">
        <f>IF(TRIM(D975)="","",IFERROR(INDEX('Student Master'!D:D,MATCH(D975,'Student Master'!B:B,0)),"0"))</f>
        <v/>
      </c>
      <c r="L975" s="1" t="str">
        <f>IF(TRIM(D975)="","",IFERROR(INDEX('Student Master'!H:H,MATCH(D975,'Student Master'!B:B,0)),"0"))</f>
        <v/>
      </c>
      <c r="M975" s="1" t="str">
        <f>IF(TRIM(D975)="","",IFERROR(INDEX('Student Master'!N:N,MATCH(D975,'Student Master'!B:B,0)),"0"))</f>
        <v/>
      </c>
      <c r="N975" s="1" t="str">
        <f>IF(TRIM(D975)="","",IFERROR(INDEX('Student Master'!L:L,MATCH(D975,'Student Master'!B:B,0)),"0"))</f>
        <v/>
      </c>
    </row>
    <row r="976" spans="1:14" x14ac:dyDescent="0.35">
      <c r="A976" s="1">
        <v>975</v>
      </c>
      <c r="B976" s="9"/>
      <c r="C976" s="1"/>
      <c r="D976" s="1"/>
      <c r="E976" s="1"/>
      <c r="F976" s="10"/>
      <c r="G976" s="8" t="str">
        <f>IF(TRIM(D976)="","",IFERROR(INDEX('Student Master'!W:W,MATCH(D976,'Student Master'!B:B,0)),"0"))</f>
        <v/>
      </c>
      <c r="H976" s="11" t="str">
        <f t="shared" si="17"/>
        <v/>
      </c>
      <c r="I976" s="10"/>
      <c r="J976" s="1" t="str">
        <f>IF(TRIM(D976)="","",IFERROR(INDEX('Student Master'!C:C,MATCH(D976,'Student Master'!B:B,0)),"0"))</f>
        <v/>
      </c>
      <c r="K976" s="1" t="str">
        <f>IF(TRIM(D976)="","",IFERROR(INDEX('Student Master'!D:D,MATCH(D976,'Student Master'!B:B,0)),"0"))</f>
        <v/>
      </c>
      <c r="L976" s="1" t="str">
        <f>IF(TRIM(D976)="","",IFERROR(INDEX('Student Master'!H:H,MATCH(D976,'Student Master'!B:B,0)),"0"))</f>
        <v/>
      </c>
      <c r="M976" s="1" t="str">
        <f>IF(TRIM(D976)="","",IFERROR(INDEX('Student Master'!N:N,MATCH(D976,'Student Master'!B:B,0)),"0"))</f>
        <v/>
      </c>
      <c r="N976" s="1" t="str">
        <f>IF(TRIM(D976)="","",IFERROR(INDEX('Student Master'!L:L,MATCH(D976,'Student Master'!B:B,0)),"0"))</f>
        <v/>
      </c>
    </row>
    <row r="977" spans="1:14" x14ac:dyDescent="0.35">
      <c r="A977" s="1">
        <v>976</v>
      </c>
      <c r="B977" s="9"/>
      <c r="C977" s="1"/>
      <c r="D977" s="1"/>
      <c r="E977" s="1"/>
      <c r="F977" s="10"/>
      <c r="G977" s="8" t="str">
        <f>IF(TRIM(D977)="","",IFERROR(INDEX('Student Master'!W:W,MATCH(D977,'Student Master'!B:B,0)),"0"))</f>
        <v/>
      </c>
      <c r="H977" s="11" t="str">
        <f t="shared" si="17"/>
        <v/>
      </c>
      <c r="I977" s="10"/>
      <c r="J977" s="1" t="str">
        <f>IF(TRIM(D977)="","",IFERROR(INDEX('Student Master'!C:C,MATCH(D977,'Student Master'!B:B,0)),"0"))</f>
        <v/>
      </c>
      <c r="K977" s="1" t="str">
        <f>IF(TRIM(D977)="","",IFERROR(INDEX('Student Master'!D:D,MATCH(D977,'Student Master'!B:B,0)),"0"))</f>
        <v/>
      </c>
      <c r="L977" s="1" t="str">
        <f>IF(TRIM(D977)="","",IFERROR(INDEX('Student Master'!H:H,MATCH(D977,'Student Master'!B:B,0)),"0"))</f>
        <v/>
      </c>
      <c r="M977" s="1" t="str">
        <f>IF(TRIM(D977)="","",IFERROR(INDEX('Student Master'!N:N,MATCH(D977,'Student Master'!B:B,0)),"0"))</f>
        <v/>
      </c>
      <c r="N977" s="1" t="str">
        <f>IF(TRIM(D977)="","",IFERROR(INDEX('Student Master'!L:L,MATCH(D977,'Student Master'!B:B,0)),"0"))</f>
        <v/>
      </c>
    </row>
    <row r="978" spans="1:14" x14ac:dyDescent="0.35">
      <c r="A978" s="1">
        <v>977</v>
      </c>
      <c r="B978" s="9"/>
      <c r="C978" s="1"/>
      <c r="D978" s="1"/>
      <c r="E978" s="1"/>
      <c r="F978" s="10"/>
      <c r="G978" s="8" t="str">
        <f>IF(TRIM(D978)="","",IFERROR(INDEX('Student Master'!W:W,MATCH(D978,'Student Master'!B:B,0)),"0"))</f>
        <v/>
      </c>
      <c r="H978" s="11" t="str">
        <f t="shared" si="17"/>
        <v/>
      </c>
      <c r="I978" s="10"/>
      <c r="J978" s="1" t="str">
        <f>IF(TRIM(D978)="","",IFERROR(INDEX('Student Master'!C:C,MATCH(D978,'Student Master'!B:B,0)),"0"))</f>
        <v/>
      </c>
      <c r="K978" s="1" t="str">
        <f>IF(TRIM(D978)="","",IFERROR(INDEX('Student Master'!D:D,MATCH(D978,'Student Master'!B:B,0)),"0"))</f>
        <v/>
      </c>
      <c r="L978" s="1" t="str">
        <f>IF(TRIM(D978)="","",IFERROR(INDEX('Student Master'!H:H,MATCH(D978,'Student Master'!B:B,0)),"0"))</f>
        <v/>
      </c>
      <c r="M978" s="1" t="str">
        <f>IF(TRIM(D978)="","",IFERROR(INDEX('Student Master'!N:N,MATCH(D978,'Student Master'!B:B,0)),"0"))</f>
        <v/>
      </c>
      <c r="N978" s="1" t="str">
        <f>IF(TRIM(D978)="","",IFERROR(INDEX('Student Master'!L:L,MATCH(D978,'Student Master'!B:B,0)),"0"))</f>
        <v/>
      </c>
    </row>
    <row r="979" spans="1:14" x14ac:dyDescent="0.35">
      <c r="A979" s="1">
        <v>978</v>
      </c>
      <c r="B979" s="9"/>
      <c r="C979" s="1"/>
      <c r="D979" s="1"/>
      <c r="E979" s="1"/>
      <c r="F979" s="10"/>
      <c r="G979" s="8" t="str">
        <f>IF(TRIM(D979)="","",IFERROR(INDEX('Student Master'!W:W,MATCH(D979,'Student Master'!B:B,0)),"0"))</f>
        <v/>
      </c>
      <c r="H979" s="11" t="str">
        <f t="shared" si="17"/>
        <v/>
      </c>
      <c r="I979" s="10"/>
      <c r="J979" s="1" t="str">
        <f>IF(TRIM(D979)="","",IFERROR(INDEX('Student Master'!C:C,MATCH(D979,'Student Master'!B:B,0)),"0"))</f>
        <v/>
      </c>
      <c r="K979" s="1" t="str">
        <f>IF(TRIM(D979)="","",IFERROR(INDEX('Student Master'!D:D,MATCH(D979,'Student Master'!B:B,0)),"0"))</f>
        <v/>
      </c>
      <c r="L979" s="1" t="str">
        <f>IF(TRIM(D979)="","",IFERROR(INDEX('Student Master'!H:H,MATCH(D979,'Student Master'!B:B,0)),"0"))</f>
        <v/>
      </c>
      <c r="M979" s="1" t="str">
        <f>IF(TRIM(D979)="","",IFERROR(INDEX('Student Master'!N:N,MATCH(D979,'Student Master'!B:B,0)),"0"))</f>
        <v/>
      </c>
      <c r="N979" s="1" t="str">
        <f>IF(TRIM(D979)="","",IFERROR(INDEX('Student Master'!L:L,MATCH(D979,'Student Master'!B:B,0)),"0"))</f>
        <v/>
      </c>
    </row>
    <row r="980" spans="1:14" x14ac:dyDescent="0.35">
      <c r="A980" s="1">
        <v>979</v>
      </c>
      <c r="B980" s="9"/>
      <c r="C980" s="1"/>
      <c r="D980" s="1"/>
      <c r="E980" s="1"/>
      <c r="F980" s="10"/>
      <c r="G980" s="8" t="str">
        <f>IF(TRIM(D980)="","",IFERROR(INDEX('Student Master'!W:W,MATCH(D980,'Student Master'!B:B,0)),"0"))</f>
        <v/>
      </c>
      <c r="H980" s="11" t="str">
        <f t="shared" si="17"/>
        <v/>
      </c>
      <c r="I980" s="10"/>
      <c r="J980" s="1" t="str">
        <f>IF(TRIM(D980)="","",IFERROR(INDEX('Student Master'!C:C,MATCH(D980,'Student Master'!B:B,0)),"0"))</f>
        <v/>
      </c>
      <c r="K980" s="1" t="str">
        <f>IF(TRIM(D980)="","",IFERROR(INDEX('Student Master'!D:D,MATCH(D980,'Student Master'!B:B,0)),"0"))</f>
        <v/>
      </c>
      <c r="L980" s="1" t="str">
        <f>IF(TRIM(D980)="","",IFERROR(INDEX('Student Master'!H:H,MATCH(D980,'Student Master'!B:B,0)),"0"))</f>
        <v/>
      </c>
      <c r="M980" s="1" t="str">
        <f>IF(TRIM(D980)="","",IFERROR(INDEX('Student Master'!N:N,MATCH(D980,'Student Master'!B:B,0)),"0"))</f>
        <v/>
      </c>
      <c r="N980" s="1" t="str">
        <f>IF(TRIM(D980)="","",IFERROR(INDEX('Student Master'!L:L,MATCH(D980,'Student Master'!B:B,0)),"0"))</f>
        <v/>
      </c>
    </row>
    <row r="981" spans="1:14" x14ac:dyDescent="0.35">
      <c r="A981" s="1">
        <v>980</v>
      </c>
      <c r="B981" s="9"/>
      <c r="C981" s="1"/>
      <c r="D981" s="1"/>
      <c r="E981" s="1"/>
      <c r="F981" s="10"/>
      <c r="G981" s="8" t="str">
        <f>IF(TRIM(D981)="","",IFERROR(INDEX('Student Master'!W:W,MATCH(D981,'Student Master'!B:B,0)),"0"))</f>
        <v/>
      </c>
      <c r="H981" s="11" t="str">
        <f t="shared" si="17"/>
        <v/>
      </c>
      <c r="I981" s="10"/>
      <c r="J981" s="1" t="str">
        <f>IF(TRIM(D981)="","",IFERROR(INDEX('Student Master'!C:C,MATCH(D981,'Student Master'!B:B,0)),"0"))</f>
        <v/>
      </c>
      <c r="K981" s="1" t="str">
        <f>IF(TRIM(D981)="","",IFERROR(INDEX('Student Master'!D:D,MATCH(D981,'Student Master'!B:B,0)),"0"))</f>
        <v/>
      </c>
      <c r="L981" s="1" t="str">
        <f>IF(TRIM(D981)="","",IFERROR(INDEX('Student Master'!H:H,MATCH(D981,'Student Master'!B:B,0)),"0"))</f>
        <v/>
      </c>
      <c r="M981" s="1" t="str">
        <f>IF(TRIM(D981)="","",IFERROR(INDEX('Student Master'!N:N,MATCH(D981,'Student Master'!B:B,0)),"0"))</f>
        <v/>
      </c>
      <c r="N981" s="1" t="str">
        <f>IF(TRIM(D981)="","",IFERROR(INDEX('Student Master'!L:L,MATCH(D981,'Student Master'!B:B,0)),"0"))</f>
        <v/>
      </c>
    </row>
    <row r="982" spans="1:14" x14ac:dyDescent="0.35">
      <c r="A982" s="1">
        <v>981</v>
      </c>
      <c r="B982" s="9"/>
      <c r="C982" s="1"/>
      <c r="D982" s="1"/>
      <c r="E982" s="1"/>
      <c r="F982" s="10"/>
      <c r="G982" s="8" t="str">
        <f>IF(TRIM(D982)="","",IFERROR(INDEX('Student Master'!W:W,MATCH(D982,'Student Master'!B:B,0)),"0"))</f>
        <v/>
      </c>
      <c r="H982" s="11" t="str">
        <f t="shared" si="17"/>
        <v/>
      </c>
      <c r="I982" s="10"/>
      <c r="J982" s="1" t="str">
        <f>IF(TRIM(D982)="","",IFERROR(INDEX('Student Master'!C:C,MATCH(D982,'Student Master'!B:B,0)),"0"))</f>
        <v/>
      </c>
      <c r="K982" s="1" t="str">
        <f>IF(TRIM(D982)="","",IFERROR(INDEX('Student Master'!D:D,MATCH(D982,'Student Master'!B:B,0)),"0"))</f>
        <v/>
      </c>
      <c r="L982" s="1" t="str">
        <f>IF(TRIM(D982)="","",IFERROR(INDEX('Student Master'!H:H,MATCH(D982,'Student Master'!B:B,0)),"0"))</f>
        <v/>
      </c>
      <c r="M982" s="1" t="str">
        <f>IF(TRIM(D982)="","",IFERROR(INDEX('Student Master'!N:N,MATCH(D982,'Student Master'!B:B,0)),"0"))</f>
        <v/>
      </c>
      <c r="N982" s="1" t="str">
        <f>IF(TRIM(D982)="","",IFERROR(INDEX('Student Master'!L:L,MATCH(D982,'Student Master'!B:B,0)),"0"))</f>
        <v/>
      </c>
    </row>
    <row r="983" spans="1:14" x14ac:dyDescent="0.35">
      <c r="A983" s="1">
        <v>982</v>
      </c>
      <c r="B983" s="9"/>
      <c r="C983" s="1"/>
      <c r="D983" s="1"/>
      <c r="E983" s="1"/>
      <c r="F983" s="10"/>
      <c r="G983" s="8" t="str">
        <f>IF(TRIM(D983)="","",IFERROR(INDEX('Student Master'!W:W,MATCH(D983,'Student Master'!B:B,0)),"0"))</f>
        <v/>
      </c>
      <c r="H983" s="11" t="str">
        <f t="shared" si="17"/>
        <v/>
      </c>
      <c r="I983" s="10"/>
      <c r="J983" s="1" t="str">
        <f>IF(TRIM(D983)="","",IFERROR(INDEX('Student Master'!C:C,MATCH(D983,'Student Master'!B:B,0)),"0"))</f>
        <v/>
      </c>
      <c r="K983" s="1" t="str">
        <f>IF(TRIM(D983)="","",IFERROR(INDEX('Student Master'!D:D,MATCH(D983,'Student Master'!B:B,0)),"0"))</f>
        <v/>
      </c>
      <c r="L983" s="1" t="str">
        <f>IF(TRIM(D983)="","",IFERROR(INDEX('Student Master'!H:H,MATCH(D983,'Student Master'!B:B,0)),"0"))</f>
        <v/>
      </c>
      <c r="M983" s="1" t="str">
        <f>IF(TRIM(D983)="","",IFERROR(INDEX('Student Master'!N:N,MATCH(D983,'Student Master'!B:B,0)),"0"))</f>
        <v/>
      </c>
      <c r="N983" s="1" t="str">
        <f>IF(TRIM(D983)="","",IFERROR(INDEX('Student Master'!L:L,MATCH(D983,'Student Master'!B:B,0)),"0"))</f>
        <v/>
      </c>
    </row>
    <row r="984" spans="1:14" x14ac:dyDescent="0.35">
      <c r="A984" s="1">
        <v>983</v>
      </c>
      <c r="B984" s="9"/>
      <c r="C984" s="1"/>
      <c r="D984" s="1"/>
      <c r="E984" s="1"/>
      <c r="F984" s="10"/>
      <c r="G984" s="8" t="str">
        <f>IF(TRIM(D984)="","",IFERROR(INDEX('Student Master'!W:W,MATCH(D984,'Student Master'!B:B,0)),"0"))</f>
        <v/>
      </c>
      <c r="H984" s="11" t="str">
        <f t="shared" si="17"/>
        <v/>
      </c>
      <c r="I984" s="10"/>
      <c r="J984" s="1" t="str">
        <f>IF(TRIM(D984)="","",IFERROR(INDEX('Student Master'!C:C,MATCH(D984,'Student Master'!B:B,0)),"0"))</f>
        <v/>
      </c>
      <c r="K984" s="1" t="str">
        <f>IF(TRIM(D984)="","",IFERROR(INDEX('Student Master'!D:D,MATCH(D984,'Student Master'!B:B,0)),"0"))</f>
        <v/>
      </c>
      <c r="L984" s="1" t="str">
        <f>IF(TRIM(D984)="","",IFERROR(INDEX('Student Master'!H:H,MATCH(D984,'Student Master'!B:B,0)),"0"))</f>
        <v/>
      </c>
      <c r="M984" s="1" t="str">
        <f>IF(TRIM(D984)="","",IFERROR(INDEX('Student Master'!N:N,MATCH(D984,'Student Master'!B:B,0)),"0"))</f>
        <v/>
      </c>
      <c r="N984" s="1" t="str">
        <f>IF(TRIM(D984)="","",IFERROR(INDEX('Student Master'!L:L,MATCH(D984,'Student Master'!B:B,0)),"0"))</f>
        <v/>
      </c>
    </row>
    <row r="985" spans="1:14" x14ac:dyDescent="0.35">
      <c r="A985" s="1">
        <v>984</v>
      </c>
      <c r="B985" s="9"/>
      <c r="C985" s="1"/>
      <c r="D985" s="1"/>
      <c r="E985" s="1"/>
      <c r="F985" s="10"/>
      <c r="G985" s="8" t="str">
        <f>IF(TRIM(D985)="","",IFERROR(INDEX('Student Master'!W:W,MATCH(D985,'Student Master'!B:B,0)),"0"))</f>
        <v/>
      </c>
      <c r="H985" s="11" t="str">
        <f t="shared" si="17"/>
        <v/>
      </c>
      <c r="I985" s="10"/>
      <c r="J985" s="1" t="str">
        <f>IF(TRIM(D985)="","",IFERROR(INDEX('Student Master'!C:C,MATCH(D985,'Student Master'!B:B,0)),"0"))</f>
        <v/>
      </c>
      <c r="K985" s="1" t="str">
        <f>IF(TRIM(D985)="","",IFERROR(INDEX('Student Master'!D:D,MATCH(D985,'Student Master'!B:B,0)),"0"))</f>
        <v/>
      </c>
      <c r="L985" s="1" t="str">
        <f>IF(TRIM(D985)="","",IFERROR(INDEX('Student Master'!H:H,MATCH(D985,'Student Master'!B:B,0)),"0"))</f>
        <v/>
      </c>
      <c r="M985" s="1" t="str">
        <f>IF(TRIM(D985)="","",IFERROR(INDEX('Student Master'!N:N,MATCH(D985,'Student Master'!B:B,0)),"0"))</f>
        <v/>
      </c>
      <c r="N985" s="1" t="str">
        <f>IF(TRIM(D985)="","",IFERROR(INDEX('Student Master'!L:L,MATCH(D985,'Student Master'!B:B,0)),"0"))</f>
        <v/>
      </c>
    </row>
    <row r="986" spans="1:14" x14ac:dyDescent="0.35">
      <c r="A986" s="1">
        <v>985</v>
      </c>
      <c r="B986" s="9"/>
      <c r="C986" s="1"/>
      <c r="D986" s="1"/>
      <c r="E986" s="1"/>
      <c r="F986" s="10"/>
      <c r="G986" s="8" t="str">
        <f>IF(TRIM(D986)="","",IFERROR(INDEX('Student Master'!W:W,MATCH(D986,'Student Master'!B:B,0)),"0"))</f>
        <v/>
      </c>
      <c r="H986" s="11" t="str">
        <f t="shared" si="17"/>
        <v/>
      </c>
      <c r="I986" s="10"/>
      <c r="J986" s="1" t="str">
        <f>IF(TRIM(D986)="","",IFERROR(INDEX('Student Master'!C:C,MATCH(D986,'Student Master'!B:B,0)),"0"))</f>
        <v/>
      </c>
      <c r="K986" s="1" t="str">
        <f>IF(TRIM(D986)="","",IFERROR(INDEX('Student Master'!D:D,MATCH(D986,'Student Master'!B:B,0)),"0"))</f>
        <v/>
      </c>
      <c r="L986" s="1" t="str">
        <f>IF(TRIM(D986)="","",IFERROR(INDEX('Student Master'!H:H,MATCH(D986,'Student Master'!B:B,0)),"0"))</f>
        <v/>
      </c>
      <c r="M986" s="1" t="str">
        <f>IF(TRIM(D986)="","",IFERROR(INDEX('Student Master'!N:N,MATCH(D986,'Student Master'!B:B,0)),"0"))</f>
        <v/>
      </c>
      <c r="N986" s="1" t="str">
        <f>IF(TRIM(D986)="","",IFERROR(INDEX('Student Master'!L:L,MATCH(D986,'Student Master'!B:B,0)),"0"))</f>
        <v/>
      </c>
    </row>
    <row r="987" spans="1:14" x14ac:dyDescent="0.35">
      <c r="A987" s="1">
        <v>986</v>
      </c>
      <c r="B987" s="9"/>
      <c r="C987" s="1"/>
      <c r="D987" s="1"/>
      <c r="E987" s="1"/>
      <c r="F987" s="10"/>
      <c r="G987" s="8" t="str">
        <f>IF(TRIM(D987)="","",IFERROR(INDEX('Student Master'!W:W,MATCH(D987,'Student Master'!B:B,0)),"0"))</f>
        <v/>
      </c>
      <c r="H987" s="11" t="str">
        <f t="shared" si="17"/>
        <v/>
      </c>
      <c r="I987" s="10"/>
      <c r="J987" s="1" t="str">
        <f>IF(TRIM(D987)="","",IFERROR(INDEX('Student Master'!C:C,MATCH(D987,'Student Master'!B:B,0)),"0"))</f>
        <v/>
      </c>
      <c r="K987" s="1" t="str">
        <f>IF(TRIM(D987)="","",IFERROR(INDEX('Student Master'!D:D,MATCH(D987,'Student Master'!B:B,0)),"0"))</f>
        <v/>
      </c>
      <c r="L987" s="1" t="str">
        <f>IF(TRIM(D987)="","",IFERROR(INDEX('Student Master'!H:H,MATCH(D987,'Student Master'!B:B,0)),"0"))</f>
        <v/>
      </c>
      <c r="M987" s="1" t="str">
        <f>IF(TRIM(D987)="","",IFERROR(INDEX('Student Master'!N:N,MATCH(D987,'Student Master'!B:B,0)),"0"))</f>
        <v/>
      </c>
      <c r="N987" s="1" t="str">
        <f>IF(TRIM(D987)="","",IFERROR(INDEX('Student Master'!L:L,MATCH(D987,'Student Master'!B:B,0)),"0"))</f>
        <v/>
      </c>
    </row>
    <row r="988" spans="1:14" x14ac:dyDescent="0.35">
      <c r="A988" s="1">
        <v>987</v>
      </c>
      <c r="B988" s="9"/>
      <c r="C988" s="1"/>
      <c r="D988" s="1"/>
      <c r="E988" s="1"/>
      <c r="F988" s="10"/>
      <c r="G988" s="8" t="str">
        <f>IF(TRIM(D988)="","",IFERROR(INDEX('Student Master'!W:W,MATCH(D988,'Student Master'!B:B,0)),"0"))</f>
        <v/>
      </c>
      <c r="H988" s="11" t="str">
        <f t="shared" si="17"/>
        <v/>
      </c>
      <c r="I988" s="10"/>
      <c r="J988" s="1" t="str">
        <f>IF(TRIM(D988)="","",IFERROR(INDEX('Student Master'!C:C,MATCH(D988,'Student Master'!B:B,0)),"0"))</f>
        <v/>
      </c>
      <c r="K988" s="1" t="str">
        <f>IF(TRIM(D988)="","",IFERROR(INDEX('Student Master'!D:D,MATCH(D988,'Student Master'!B:B,0)),"0"))</f>
        <v/>
      </c>
      <c r="L988" s="1" t="str">
        <f>IF(TRIM(D988)="","",IFERROR(INDEX('Student Master'!H:H,MATCH(D988,'Student Master'!B:B,0)),"0"))</f>
        <v/>
      </c>
      <c r="M988" s="1" t="str">
        <f>IF(TRIM(D988)="","",IFERROR(INDEX('Student Master'!N:N,MATCH(D988,'Student Master'!B:B,0)),"0"))</f>
        <v/>
      </c>
      <c r="N988" s="1" t="str">
        <f>IF(TRIM(D988)="","",IFERROR(INDEX('Student Master'!L:L,MATCH(D988,'Student Master'!B:B,0)),"0"))</f>
        <v/>
      </c>
    </row>
    <row r="989" spans="1:14" x14ac:dyDescent="0.35">
      <c r="A989" s="1">
        <v>988</v>
      </c>
      <c r="B989" s="9"/>
      <c r="C989" s="1"/>
      <c r="D989" s="1"/>
      <c r="E989" s="1"/>
      <c r="F989" s="10"/>
      <c r="G989" s="8" t="str">
        <f>IF(TRIM(D989)="","",IFERROR(INDEX('Student Master'!W:W,MATCH(D989,'Student Master'!B:B,0)),"0"))</f>
        <v/>
      </c>
      <c r="H989" s="11" t="str">
        <f t="shared" si="17"/>
        <v/>
      </c>
      <c r="I989" s="10"/>
      <c r="J989" s="1" t="str">
        <f>IF(TRIM(D989)="","",IFERROR(INDEX('Student Master'!C:C,MATCH(D989,'Student Master'!B:B,0)),"0"))</f>
        <v/>
      </c>
      <c r="K989" s="1" t="str">
        <f>IF(TRIM(D989)="","",IFERROR(INDEX('Student Master'!D:D,MATCH(D989,'Student Master'!B:B,0)),"0"))</f>
        <v/>
      </c>
      <c r="L989" s="1" t="str">
        <f>IF(TRIM(D989)="","",IFERROR(INDEX('Student Master'!H:H,MATCH(D989,'Student Master'!B:B,0)),"0"))</f>
        <v/>
      </c>
      <c r="M989" s="1" t="str">
        <f>IF(TRIM(D989)="","",IFERROR(INDEX('Student Master'!N:N,MATCH(D989,'Student Master'!B:B,0)),"0"))</f>
        <v/>
      </c>
      <c r="N989" s="1" t="str">
        <f>IF(TRIM(D989)="","",IFERROR(INDEX('Student Master'!L:L,MATCH(D989,'Student Master'!B:B,0)),"0"))</f>
        <v/>
      </c>
    </row>
    <row r="990" spans="1:14" x14ac:dyDescent="0.35">
      <c r="A990" s="1">
        <v>989</v>
      </c>
      <c r="B990" s="9"/>
      <c r="C990" s="1"/>
      <c r="D990" s="1"/>
      <c r="E990" s="1"/>
      <c r="F990" s="10"/>
      <c r="G990" s="8" t="str">
        <f>IF(TRIM(D990)="","",IFERROR(INDEX('Student Master'!W:W,MATCH(D990,'Student Master'!B:B,0)),"0"))</f>
        <v/>
      </c>
      <c r="H990" s="11" t="str">
        <f t="shared" si="17"/>
        <v/>
      </c>
      <c r="I990" s="10"/>
      <c r="J990" s="1" t="str">
        <f>IF(TRIM(D990)="","",IFERROR(INDEX('Student Master'!C:C,MATCH(D990,'Student Master'!B:B,0)),"0"))</f>
        <v/>
      </c>
      <c r="K990" s="1" t="str">
        <f>IF(TRIM(D990)="","",IFERROR(INDEX('Student Master'!D:D,MATCH(D990,'Student Master'!B:B,0)),"0"))</f>
        <v/>
      </c>
      <c r="L990" s="1" t="str">
        <f>IF(TRIM(D990)="","",IFERROR(INDEX('Student Master'!H:H,MATCH(D990,'Student Master'!B:B,0)),"0"))</f>
        <v/>
      </c>
      <c r="M990" s="1" t="str">
        <f>IF(TRIM(D990)="","",IFERROR(INDEX('Student Master'!N:N,MATCH(D990,'Student Master'!B:B,0)),"0"))</f>
        <v/>
      </c>
      <c r="N990" s="1" t="str">
        <f>IF(TRIM(D990)="","",IFERROR(INDEX('Student Master'!L:L,MATCH(D990,'Student Master'!B:B,0)),"0"))</f>
        <v/>
      </c>
    </row>
    <row r="991" spans="1:14" x14ac:dyDescent="0.35">
      <c r="A991" s="1">
        <v>990</v>
      </c>
      <c r="B991" s="9"/>
      <c r="C991" s="1"/>
      <c r="D991" s="1"/>
      <c r="E991" s="1"/>
      <c r="F991" s="10"/>
      <c r="G991" s="8" t="str">
        <f>IF(TRIM(D991)="","",IFERROR(INDEX('Student Master'!W:W,MATCH(D991,'Student Master'!B:B,0)),"0"))</f>
        <v/>
      </c>
      <c r="H991" s="11" t="str">
        <f t="shared" si="17"/>
        <v/>
      </c>
      <c r="I991" s="10"/>
      <c r="J991" s="1" t="str">
        <f>IF(TRIM(D991)="","",IFERROR(INDEX('Student Master'!C:C,MATCH(D991,'Student Master'!B:B,0)),"0"))</f>
        <v/>
      </c>
      <c r="K991" s="1" t="str">
        <f>IF(TRIM(D991)="","",IFERROR(INDEX('Student Master'!D:D,MATCH(D991,'Student Master'!B:B,0)),"0"))</f>
        <v/>
      </c>
      <c r="L991" s="1" t="str">
        <f>IF(TRIM(D991)="","",IFERROR(INDEX('Student Master'!H:H,MATCH(D991,'Student Master'!B:B,0)),"0"))</f>
        <v/>
      </c>
      <c r="M991" s="1" t="str">
        <f>IF(TRIM(D991)="","",IFERROR(INDEX('Student Master'!N:N,MATCH(D991,'Student Master'!B:B,0)),"0"))</f>
        <v/>
      </c>
      <c r="N991" s="1" t="str">
        <f>IF(TRIM(D991)="","",IFERROR(INDEX('Student Master'!L:L,MATCH(D991,'Student Master'!B:B,0)),"0"))</f>
        <v/>
      </c>
    </row>
    <row r="992" spans="1:14" x14ac:dyDescent="0.35">
      <c r="A992" s="1">
        <v>991</v>
      </c>
      <c r="B992" s="9"/>
      <c r="C992" s="1"/>
      <c r="D992" s="1"/>
      <c r="E992" s="1"/>
      <c r="F992" s="10"/>
      <c r="G992" s="8" t="str">
        <f>IF(TRIM(D992)="","",IFERROR(INDEX('Student Master'!W:W,MATCH(D992,'Student Master'!B:B,0)),"0"))</f>
        <v/>
      </c>
      <c r="H992" s="11" t="str">
        <f t="shared" si="17"/>
        <v/>
      </c>
      <c r="I992" s="10"/>
      <c r="J992" s="1" t="str">
        <f>IF(TRIM(D992)="","",IFERROR(INDEX('Student Master'!C:C,MATCH(D992,'Student Master'!B:B,0)),"0"))</f>
        <v/>
      </c>
      <c r="K992" s="1" t="str">
        <f>IF(TRIM(D992)="","",IFERROR(INDEX('Student Master'!D:D,MATCH(D992,'Student Master'!B:B,0)),"0"))</f>
        <v/>
      </c>
      <c r="L992" s="1" t="str">
        <f>IF(TRIM(D992)="","",IFERROR(INDEX('Student Master'!H:H,MATCH(D992,'Student Master'!B:B,0)),"0"))</f>
        <v/>
      </c>
      <c r="M992" s="1" t="str">
        <f>IF(TRIM(D992)="","",IFERROR(INDEX('Student Master'!N:N,MATCH(D992,'Student Master'!B:B,0)),"0"))</f>
        <v/>
      </c>
      <c r="N992" s="1" t="str">
        <f>IF(TRIM(D992)="","",IFERROR(INDEX('Student Master'!L:L,MATCH(D992,'Student Master'!B:B,0)),"0"))</f>
        <v/>
      </c>
    </row>
    <row r="993" spans="1:14" x14ac:dyDescent="0.35">
      <c r="A993" s="1">
        <v>992</v>
      </c>
      <c r="B993" s="9"/>
      <c r="C993" s="1"/>
      <c r="D993" s="1"/>
      <c r="E993" s="1"/>
      <c r="F993" s="10"/>
      <c r="G993" s="8" t="str">
        <f>IF(TRIM(D993)="","",IFERROR(INDEX('Student Master'!W:W,MATCH(D993,'Student Master'!B:B,0)),"0"))</f>
        <v/>
      </c>
      <c r="H993" s="11" t="str">
        <f t="shared" si="17"/>
        <v/>
      </c>
      <c r="I993" s="10"/>
      <c r="J993" s="1" t="str">
        <f>IF(TRIM(D993)="","",IFERROR(INDEX('Student Master'!C:C,MATCH(D993,'Student Master'!B:B,0)),"0"))</f>
        <v/>
      </c>
      <c r="K993" s="1" t="str">
        <f>IF(TRIM(D993)="","",IFERROR(INDEX('Student Master'!D:D,MATCH(D993,'Student Master'!B:B,0)),"0"))</f>
        <v/>
      </c>
      <c r="L993" s="1" t="str">
        <f>IF(TRIM(D993)="","",IFERROR(INDEX('Student Master'!H:H,MATCH(D993,'Student Master'!B:B,0)),"0"))</f>
        <v/>
      </c>
      <c r="M993" s="1" t="str">
        <f>IF(TRIM(D993)="","",IFERROR(INDEX('Student Master'!N:N,MATCH(D993,'Student Master'!B:B,0)),"0"))</f>
        <v/>
      </c>
      <c r="N993" s="1" t="str">
        <f>IF(TRIM(D993)="","",IFERROR(INDEX('Student Master'!L:L,MATCH(D993,'Student Master'!B:B,0)),"0"))</f>
        <v/>
      </c>
    </row>
    <row r="994" spans="1:14" x14ac:dyDescent="0.35">
      <c r="A994" s="1">
        <v>993</v>
      </c>
      <c r="B994" s="9"/>
      <c r="C994" s="1"/>
      <c r="D994" s="1"/>
      <c r="E994" s="1"/>
      <c r="F994" s="10"/>
      <c r="G994" s="8" t="str">
        <f>IF(TRIM(D994)="","",IFERROR(INDEX('Student Master'!W:W,MATCH(D994,'Student Master'!B:B,0)),"0"))</f>
        <v/>
      </c>
      <c r="H994" s="11" t="str">
        <f t="shared" si="17"/>
        <v/>
      </c>
      <c r="I994" s="10"/>
      <c r="J994" s="1" t="str">
        <f>IF(TRIM(D994)="","",IFERROR(INDEX('Student Master'!C:C,MATCH(D994,'Student Master'!B:B,0)),"0"))</f>
        <v/>
      </c>
      <c r="K994" s="1" t="str">
        <f>IF(TRIM(D994)="","",IFERROR(INDEX('Student Master'!D:D,MATCH(D994,'Student Master'!B:B,0)),"0"))</f>
        <v/>
      </c>
      <c r="L994" s="1" t="str">
        <f>IF(TRIM(D994)="","",IFERROR(INDEX('Student Master'!H:H,MATCH(D994,'Student Master'!B:B,0)),"0"))</f>
        <v/>
      </c>
      <c r="M994" s="1" t="str">
        <f>IF(TRIM(D994)="","",IFERROR(INDEX('Student Master'!N:N,MATCH(D994,'Student Master'!B:B,0)),"0"))</f>
        <v/>
      </c>
      <c r="N994" s="1" t="str">
        <f>IF(TRIM(D994)="","",IFERROR(INDEX('Student Master'!L:L,MATCH(D994,'Student Master'!B:B,0)),"0"))</f>
        <v/>
      </c>
    </row>
    <row r="995" spans="1:14" x14ac:dyDescent="0.35">
      <c r="A995" s="1">
        <v>994</v>
      </c>
      <c r="B995" s="9"/>
      <c r="C995" s="1"/>
      <c r="D995" s="1"/>
      <c r="E995" s="1"/>
      <c r="F995" s="10"/>
      <c r="G995" s="8" t="str">
        <f>IF(TRIM(D995)="","",IFERROR(INDEX('Student Master'!W:W,MATCH(D995,'Student Master'!B:B,0)),"0"))</f>
        <v/>
      </c>
      <c r="H995" s="11" t="str">
        <f t="shared" si="17"/>
        <v/>
      </c>
      <c r="I995" s="10"/>
      <c r="J995" s="1" t="str">
        <f>IF(TRIM(D995)="","",IFERROR(INDEX('Student Master'!C:C,MATCH(D995,'Student Master'!B:B,0)),"0"))</f>
        <v/>
      </c>
      <c r="K995" s="1" t="str">
        <f>IF(TRIM(D995)="","",IFERROR(INDEX('Student Master'!D:D,MATCH(D995,'Student Master'!B:B,0)),"0"))</f>
        <v/>
      </c>
      <c r="L995" s="1" t="str">
        <f>IF(TRIM(D995)="","",IFERROR(INDEX('Student Master'!H:H,MATCH(D995,'Student Master'!B:B,0)),"0"))</f>
        <v/>
      </c>
      <c r="M995" s="1" t="str">
        <f>IF(TRIM(D995)="","",IFERROR(INDEX('Student Master'!N:N,MATCH(D995,'Student Master'!B:B,0)),"0"))</f>
        <v/>
      </c>
      <c r="N995" s="1" t="str">
        <f>IF(TRIM(D995)="","",IFERROR(INDEX('Student Master'!L:L,MATCH(D995,'Student Master'!B:B,0)),"0"))</f>
        <v/>
      </c>
    </row>
    <row r="996" spans="1:14" x14ac:dyDescent="0.35">
      <c r="A996" s="1">
        <v>995</v>
      </c>
      <c r="B996" s="9"/>
      <c r="C996" s="1"/>
      <c r="D996" s="1"/>
      <c r="E996" s="1"/>
      <c r="F996" s="10"/>
      <c r="G996" s="8" t="str">
        <f>IF(TRIM(D996)="","",IFERROR(INDEX('Student Master'!W:W,MATCH(D996,'Student Master'!B:B,0)),"0"))</f>
        <v/>
      </c>
      <c r="H996" s="11" t="str">
        <f t="shared" si="17"/>
        <v/>
      </c>
      <c r="I996" s="10"/>
      <c r="J996" s="1" t="str">
        <f>IF(TRIM(D996)="","",IFERROR(INDEX('Student Master'!C:C,MATCH(D996,'Student Master'!B:B,0)),"0"))</f>
        <v/>
      </c>
      <c r="K996" s="1" t="str">
        <f>IF(TRIM(D996)="","",IFERROR(INDEX('Student Master'!D:D,MATCH(D996,'Student Master'!B:B,0)),"0"))</f>
        <v/>
      </c>
      <c r="L996" s="1" t="str">
        <f>IF(TRIM(D996)="","",IFERROR(INDEX('Student Master'!H:H,MATCH(D996,'Student Master'!B:B,0)),"0"))</f>
        <v/>
      </c>
      <c r="M996" s="1" t="str">
        <f>IF(TRIM(D996)="","",IFERROR(INDEX('Student Master'!N:N,MATCH(D996,'Student Master'!B:B,0)),"0"))</f>
        <v/>
      </c>
      <c r="N996" s="1" t="str">
        <f>IF(TRIM(D996)="","",IFERROR(INDEX('Student Master'!L:L,MATCH(D996,'Student Master'!B:B,0)),"0"))</f>
        <v/>
      </c>
    </row>
    <row r="997" spans="1:14" x14ac:dyDescent="0.35">
      <c r="A997" s="1">
        <v>996</v>
      </c>
      <c r="B997" s="9"/>
      <c r="C997" s="1"/>
      <c r="D997" s="1"/>
      <c r="E997" s="1"/>
      <c r="F997" s="10"/>
      <c r="G997" s="8" t="str">
        <f>IF(TRIM(D997)="","",IFERROR(INDEX('Student Master'!W:W,MATCH(D997,'Student Master'!B:B,0)),"0"))</f>
        <v/>
      </c>
      <c r="H997" s="11" t="str">
        <f t="shared" si="17"/>
        <v/>
      </c>
      <c r="I997" s="10"/>
      <c r="J997" s="1" t="str">
        <f>IF(TRIM(D997)="","",IFERROR(INDEX('Student Master'!C:C,MATCH(D997,'Student Master'!B:B,0)),"0"))</f>
        <v/>
      </c>
      <c r="K997" s="1" t="str">
        <f>IF(TRIM(D997)="","",IFERROR(INDEX('Student Master'!D:D,MATCH(D997,'Student Master'!B:B,0)),"0"))</f>
        <v/>
      </c>
      <c r="L997" s="1" t="str">
        <f>IF(TRIM(D997)="","",IFERROR(INDEX('Student Master'!H:H,MATCH(D997,'Student Master'!B:B,0)),"0"))</f>
        <v/>
      </c>
      <c r="M997" s="1" t="str">
        <f>IF(TRIM(D997)="","",IFERROR(INDEX('Student Master'!N:N,MATCH(D997,'Student Master'!B:B,0)),"0"))</f>
        <v/>
      </c>
      <c r="N997" s="1" t="str">
        <f>IF(TRIM(D997)="","",IFERROR(INDEX('Student Master'!L:L,MATCH(D997,'Student Master'!B:B,0)),"0"))</f>
        <v/>
      </c>
    </row>
    <row r="998" spans="1:14" x14ac:dyDescent="0.35">
      <c r="A998" s="1">
        <v>997</v>
      </c>
      <c r="B998" s="9"/>
      <c r="C998" s="1"/>
      <c r="D998" s="1"/>
      <c r="E998" s="1"/>
      <c r="F998" s="10"/>
      <c r="G998" s="8" t="str">
        <f>IF(TRIM(D998)="","",IFERROR(INDEX('Student Master'!W:W,MATCH(D998,'Student Master'!B:B,0)),"0"))</f>
        <v/>
      </c>
      <c r="H998" s="11" t="str">
        <f t="shared" si="17"/>
        <v/>
      </c>
      <c r="I998" s="10"/>
      <c r="J998" s="1" t="str">
        <f>IF(TRIM(D998)="","",IFERROR(INDEX('Student Master'!C:C,MATCH(D998,'Student Master'!B:B,0)),"0"))</f>
        <v/>
      </c>
      <c r="K998" s="1" t="str">
        <f>IF(TRIM(D998)="","",IFERROR(INDEX('Student Master'!D:D,MATCH(D998,'Student Master'!B:B,0)),"0"))</f>
        <v/>
      </c>
      <c r="L998" s="1" t="str">
        <f>IF(TRIM(D998)="","",IFERROR(INDEX('Student Master'!H:H,MATCH(D998,'Student Master'!B:B,0)),"0"))</f>
        <v/>
      </c>
      <c r="M998" s="1" t="str">
        <f>IF(TRIM(D998)="","",IFERROR(INDEX('Student Master'!N:N,MATCH(D998,'Student Master'!B:B,0)),"0"))</f>
        <v/>
      </c>
      <c r="N998" s="1" t="str">
        <f>IF(TRIM(D998)="","",IFERROR(INDEX('Student Master'!L:L,MATCH(D998,'Student Master'!B:B,0)),"0"))</f>
        <v/>
      </c>
    </row>
    <row r="999" spans="1:14" x14ac:dyDescent="0.35">
      <c r="A999" s="1">
        <v>998</v>
      </c>
      <c r="B999" s="9"/>
      <c r="C999" s="1"/>
      <c r="D999" s="1"/>
      <c r="E999" s="1"/>
      <c r="F999" s="10"/>
      <c r="G999" s="8" t="str">
        <f>IF(TRIM(D999)="","",IFERROR(INDEX('Student Master'!W:W,MATCH(D999,'Student Master'!B:B,0)),"0"))</f>
        <v/>
      </c>
      <c r="H999" s="11" t="str">
        <f t="shared" si="17"/>
        <v/>
      </c>
      <c r="I999" s="10"/>
      <c r="J999" s="1" t="str">
        <f>IF(TRIM(D999)="","",IFERROR(INDEX('Student Master'!C:C,MATCH(D999,'Student Master'!B:B,0)),"0"))</f>
        <v/>
      </c>
      <c r="K999" s="1" t="str">
        <f>IF(TRIM(D999)="","",IFERROR(INDEX('Student Master'!D:D,MATCH(D999,'Student Master'!B:B,0)),"0"))</f>
        <v/>
      </c>
      <c r="L999" s="1" t="str">
        <f>IF(TRIM(D999)="","",IFERROR(INDEX('Student Master'!H:H,MATCH(D999,'Student Master'!B:B,0)),"0"))</f>
        <v/>
      </c>
      <c r="M999" s="1" t="str">
        <f>IF(TRIM(D999)="","",IFERROR(INDEX('Student Master'!N:N,MATCH(D999,'Student Master'!B:B,0)),"0"))</f>
        <v/>
      </c>
      <c r="N999" s="1" t="str">
        <f>IF(TRIM(D999)="","",IFERROR(INDEX('Student Master'!L:L,MATCH(D999,'Student Master'!B:B,0)),"0"))</f>
        <v/>
      </c>
    </row>
    <row r="1000" spans="1:14" x14ac:dyDescent="0.35">
      <c r="A1000" s="1">
        <v>999</v>
      </c>
      <c r="B1000" s="9"/>
      <c r="C1000" s="1"/>
      <c r="D1000" s="1"/>
      <c r="E1000" s="1"/>
      <c r="F1000" s="10"/>
      <c r="G1000" s="8" t="str">
        <f>IF(TRIM(D1000)="","",IFERROR(INDEX('Student Master'!W:W,MATCH(D1000,'Student Master'!B:B,0)),"0"))</f>
        <v/>
      </c>
      <c r="H1000" s="11" t="str">
        <f t="shared" si="17"/>
        <v/>
      </c>
      <c r="I1000" s="10"/>
      <c r="J1000" s="1" t="str">
        <f>IF(TRIM(D1000)="","",IFERROR(INDEX('Student Master'!C:C,MATCH(D1000,'Student Master'!B:B,0)),"0"))</f>
        <v/>
      </c>
      <c r="K1000" s="1" t="str">
        <f>IF(TRIM(D1000)="","",IFERROR(INDEX('Student Master'!D:D,MATCH(D1000,'Student Master'!B:B,0)),"0"))</f>
        <v/>
      </c>
      <c r="L1000" s="1" t="str">
        <f>IF(TRIM(D1000)="","",IFERROR(INDEX('Student Master'!H:H,MATCH(D1000,'Student Master'!B:B,0)),"0"))</f>
        <v/>
      </c>
      <c r="M1000" s="1" t="str">
        <f>IF(TRIM(D1000)="","",IFERROR(INDEX('Student Master'!N:N,MATCH(D1000,'Student Master'!B:B,0)),"0"))</f>
        <v/>
      </c>
      <c r="N1000" s="1" t="str">
        <f>IF(TRIM(D1000)="","",IFERROR(INDEX('Student Master'!L:L,MATCH(D1000,'Student Master'!B:B,0)),"0"))</f>
        <v/>
      </c>
    </row>
    <row r="1001" spans="1:14" x14ac:dyDescent="0.35">
      <c r="A1001" s="1">
        <v>1000</v>
      </c>
      <c r="B1001" s="9"/>
      <c r="C1001" s="1"/>
      <c r="D1001" s="1"/>
      <c r="E1001" s="1"/>
      <c r="F1001" s="10"/>
      <c r="G1001" s="8" t="str">
        <f>IF(TRIM(D1001)="","",IFERROR(INDEX('Student Master'!W:W,MATCH(D1001,'Student Master'!B:B,0)),"0"))</f>
        <v/>
      </c>
      <c r="H1001" s="11" t="str">
        <f t="shared" si="17"/>
        <v/>
      </c>
      <c r="I1001" s="10"/>
      <c r="J1001" s="1" t="str">
        <f>IF(TRIM(D1001)="","",IFERROR(INDEX('Student Master'!C:C,MATCH(D1001,'Student Master'!B:B,0)),"0"))</f>
        <v/>
      </c>
      <c r="K1001" s="1" t="str">
        <f>IF(TRIM(D1001)="","",IFERROR(INDEX('Student Master'!D:D,MATCH(D1001,'Student Master'!B:B,0)),"0"))</f>
        <v/>
      </c>
      <c r="L1001" s="1" t="str">
        <f>IF(TRIM(D1001)="","",IFERROR(INDEX('Student Master'!H:H,MATCH(D1001,'Student Master'!B:B,0)),"0"))</f>
        <v/>
      </c>
      <c r="M1001" s="1" t="str">
        <f>IF(TRIM(D1001)="","",IFERROR(INDEX('Student Master'!N:N,MATCH(D1001,'Student Master'!B:B,0)),"0"))</f>
        <v/>
      </c>
      <c r="N1001" s="1" t="str">
        <f>IF(TRIM(D1001)="","",IFERROR(INDEX('Student Master'!L:L,MATCH(D1001,'Student Master'!B:B,0)),"0"))</f>
        <v/>
      </c>
    </row>
    <row r="1002" spans="1:14" x14ac:dyDescent="0.35">
      <c r="A1002" s="1">
        <v>1001</v>
      </c>
      <c r="B1002" s="9"/>
      <c r="C1002" s="1"/>
      <c r="D1002" s="1"/>
      <c r="E1002" s="1"/>
      <c r="F1002" s="10"/>
      <c r="G1002" s="8" t="str">
        <f>IF(TRIM(D1002)="","",IFERROR(INDEX('Student Master'!W:W,MATCH(D1002,'Student Master'!B:B,0)),"0"))</f>
        <v/>
      </c>
      <c r="H1002" s="11" t="str">
        <f t="shared" si="17"/>
        <v/>
      </c>
      <c r="I1002" s="10"/>
      <c r="J1002" s="1" t="str">
        <f>IF(TRIM(D1002)="","",IFERROR(INDEX('Student Master'!C:C,MATCH(D1002,'Student Master'!B:B,0)),"0"))</f>
        <v/>
      </c>
      <c r="K1002" s="1" t="str">
        <f>IF(TRIM(D1002)="","",IFERROR(INDEX('Student Master'!D:D,MATCH(D1002,'Student Master'!B:B,0)),"0"))</f>
        <v/>
      </c>
      <c r="L1002" s="1" t="str">
        <f>IF(TRIM(D1002)="","",IFERROR(INDEX('Student Master'!H:H,MATCH(D1002,'Student Master'!B:B,0)),"0"))</f>
        <v/>
      </c>
      <c r="M1002" s="1" t="str">
        <f>IF(TRIM(D1002)="","",IFERROR(INDEX('Student Master'!N:N,MATCH(D1002,'Student Master'!B:B,0)),"0"))</f>
        <v/>
      </c>
      <c r="N1002" s="1" t="str">
        <f>IF(TRIM(D1002)="","",IFERROR(INDEX('Student Master'!L:L,MATCH(D1002,'Student Master'!B:B,0)),"0"))</f>
        <v/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AO1246"/>
  <sheetViews>
    <sheetView topLeftCell="I1" zoomScaleNormal="85" workbookViewId="0">
      <pane ySplit="1" topLeftCell="A129" activePane="bottomLeft" state="frozen"/>
      <selection activeCell="AP7" sqref="AP7"/>
      <selection pane="bottomLeft" activeCell="K134" sqref="K134"/>
    </sheetView>
  </sheetViews>
  <sheetFormatPr defaultColWidth="9.1796875" defaultRowHeight="14.5" x14ac:dyDescent="0.35"/>
  <cols>
    <col min="1" max="1" width="5.36328125" style="32" bestFit="1" customWidth="1"/>
    <col min="2" max="2" width="13.7265625" style="32" bestFit="1" customWidth="1"/>
    <col min="3" max="3" width="32.81640625" style="32" bestFit="1" customWidth="1"/>
    <col min="4" max="4" width="9.54296875" style="32" bestFit="1" customWidth="1"/>
    <col min="5" max="5" width="7.90625" style="32" bestFit="1" customWidth="1"/>
    <col min="6" max="6" width="4.1796875" style="32" bestFit="1" customWidth="1"/>
    <col min="7" max="7" width="12" style="32" bestFit="1" customWidth="1"/>
    <col min="8" max="8" width="28.6328125" style="32" bestFit="1" customWidth="1"/>
    <col min="9" max="9" width="8.453125" style="32" bestFit="1" customWidth="1"/>
    <col min="10" max="10" width="14.36328125" style="34" bestFit="1" customWidth="1"/>
    <col min="11" max="11" width="14.6328125" style="34" customWidth="1"/>
    <col min="12" max="12" width="16.90625" style="85" bestFit="1" customWidth="1"/>
    <col min="13" max="13" width="3.08984375" style="32" bestFit="1" customWidth="1"/>
    <col min="14" max="14" width="24.08984375" style="32" bestFit="1" customWidth="1"/>
    <col min="15" max="15" width="0.90625" style="32" bestFit="1" customWidth="1"/>
    <col min="16" max="16" width="4.26953125" style="32" customWidth="1"/>
    <col min="17" max="17" width="0.90625" style="32" bestFit="1" customWidth="1"/>
    <col min="18" max="21" width="7.26953125" style="32" bestFit="1" customWidth="1"/>
    <col min="22" max="22" width="0.90625" style="32" bestFit="1" customWidth="1"/>
    <col min="23" max="23" width="8.453125" style="32" bestFit="1" customWidth="1"/>
    <col min="24" max="25" width="7.36328125" style="32" bestFit="1" customWidth="1"/>
    <col min="26" max="26" width="8.453125" style="32" bestFit="1" customWidth="1"/>
    <col min="27" max="27" width="0.90625" style="32" bestFit="1" customWidth="1"/>
    <col min="28" max="28" width="8.453125" style="32" bestFit="1" customWidth="1"/>
    <col min="29" max="29" width="8.08984375" style="32" bestFit="1" customWidth="1"/>
    <col min="30" max="30" width="7.26953125" style="32" bestFit="1" customWidth="1"/>
    <col min="31" max="31" width="8.453125" style="32" bestFit="1" customWidth="1"/>
    <col min="32" max="32" width="0.90625" style="32" bestFit="1" customWidth="1"/>
    <col min="33" max="35" width="8.453125" style="32" bestFit="1" customWidth="1"/>
    <col min="36" max="36" width="0.90625" style="32" bestFit="1" customWidth="1"/>
    <col min="37" max="38" width="8.453125" style="32" bestFit="1" customWidth="1"/>
    <col min="39" max="40" width="12.36328125" style="32" bestFit="1" customWidth="1"/>
    <col min="41" max="16384" width="9.1796875" style="32"/>
  </cols>
  <sheetData>
    <row r="1" spans="1:41" s="27" customFormat="1" ht="50.15" customHeight="1" x14ac:dyDescent="0.35">
      <c r="A1" s="65" t="s">
        <v>185</v>
      </c>
      <c r="B1" s="81" t="s">
        <v>116</v>
      </c>
      <c r="C1" s="81" t="s">
        <v>117</v>
      </c>
      <c r="D1" s="81" t="s">
        <v>31</v>
      </c>
      <c r="E1" s="25" t="s">
        <v>4614</v>
      </c>
      <c r="F1" s="65" t="s">
        <v>1891</v>
      </c>
      <c r="G1" s="65" t="s">
        <v>118</v>
      </c>
      <c r="H1" s="81" t="s">
        <v>115</v>
      </c>
      <c r="I1" s="65" t="s">
        <v>2760</v>
      </c>
      <c r="J1" s="62" t="s">
        <v>6160</v>
      </c>
      <c r="K1" s="33" t="s">
        <v>2880</v>
      </c>
      <c r="L1" s="82" t="s">
        <v>119</v>
      </c>
      <c r="M1" s="81" t="s">
        <v>159</v>
      </c>
      <c r="N1" s="81" t="s">
        <v>120</v>
      </c>
      <c r="O1" s="65" t="s">
        <v>148</v>
      </c>
      <c r="P1" s="81" t="s">
        <v>150</v>
      </c>
      <c r="Q1" s="65" t="s">
        <v>148</v>
      </c>
      <c r="R1" s="81" t="s">
        <v>6159</v>
      </c>
      <c r="S1" s="81" t="s">
        <v>156</v>
      </c>
      <c r="T1" s="81" t="s">
        <v>157</v>
      </c>
      <c r="U1" s="81" t="s">
        <v>158</v>
      </c>
      <c r="V1" s="65" t="s">
        <v>148</v>
      </c>
      <c r="W1" s="81" t="s">
        <v>153</v>
      </c>
      <c r="X1" s="81" t="s">
        <v>154</v>
      </c>
      <c r="Y1" s="81" t="s">
        <v>152</v>
      </c>
      <c r="Z1" s="81" t="s">
        <v>151</v>
      </c>
      <c r="AA1" s="65" t="s">
        <v>148</v>
      </c>
      <c r="AB1" s="81" t="s">
        <v>4610</v>
      </c>
      <c r="AC1" s="81" t="s">
        <v>4611</v>
      </c>
      <c r="AD1" s="81" t="s">
        <v>4612</v>
      </c>
      <c r="AE1" s="81" t="s">
        <v>4613</v>
      </c>
      <c r="AF1" s="65" t="s">
        <v>148</v>
      </c>
      <c r="AG1" s="40" t="s">
        <v>32</v>
      </c>
      <c r="AH1" s="40" t="s">
        <v>33</v>
      </c>
      <c r="AI1" s="40" t="s">
        <v>34</v>
      </c>
      <c r="AJ1" s="65" t="s">
        <v>148</v>
      </c>
      <c r="AK1" s="42" t="s">
        <v>192</v>
      </c>
      <c r="AL1" s="26" t="s">
        <v>191</v>
      </c>
      <c r="AM1" s="26" t="s">
        <v>2913</v>
      </c>
      <c r="AN1" s="26" t="s">
        <v>6161</v>
      </c>
      <c r="AO1" s="27" t="s">
        <v>4617</v>
      </c>
    </row>
    <row r="2" spans="1:41" x14ac:dyDescent="0.35">
      <c r="A2" s="28">
        <v>1</v>
      </c>
      <c r="B2" s="28">
        <v>4763</v>
      </c>
      <c r="C2" s="28" t="s">
        <v>3812</v>
      </c>
      <c r="D2" s="28" t="s">
        <v>3813</v>
      </c>
      <c r="E2" s="28" t="s">
        <v>3814</v>
      </c>
      <c r="F2" s="28" t="s">
        <v>1892</v>
      </c>
      <c r="G2" s="30"/>
      <c r="H2" s="28" t="s">
        <v>5945</v>
      </c>
      <c r="I2" s="28"/>
      <c r="J2" s="31"/>
      <c r="K2" s="31"/>
      <c r="L2" s="83">
        <v>9985774251</v>
      </c>
      <c r="M2" s="28" t="s">
        <v>2762</v>
      </c>
      <c r="N2" s="28" t="s">
        <v>3815</v>
      </c>
      <c r="O2" s="69"/>
      <c r="P2" s="28">
        <f>IF(TRIM(B2)="","",IFERROR(INDEX('Agreements-New'!C:C,MATCH(B2,'Agreements-New'!D:D,0)),"N"))</f>
        <v>113</v>
      </c>
      <c r="Q2" s="69"/>
      <c r="R2" s="28">
        <f t="shared" ref="R2:R78" si="0">W2+AB2</f>
        <v>7500</v>
      </c>
      <c r="S2" s="28">
        <f t="shared" ref="S2:S78" si="1">X2+AC2</f>
        <v>5000</v>
      </c>
      <c r="T2" s="28">
        <f t="shared" ref="T2:T78" si="2">Y2+AD2</f>
        <v>2000</v>
      </c>
      <c r="U2" s="28">
        <f t="shared" ref="U2:U78" si="3">Z2+AE2</f>
        <v>3000</v>
      </c>
      <c r="V2" s="69"/>
      <c r="W2" s="28">
        <v>0</v>
      </c>
      <c r="X2" s="28">
        <f>IF(TRIM(B2)="","",IFERROR(INDEX('Agreements-Old'!E:E,MATCH(B2,'Agreements-Old'!D:D,0)),W2))</f>
        <v>0</v>
      </c>
      <c r="Y2" s="28">
        <f>SUMIFS('Daily Fees Entry'!F:F,'Daily Fees Entry'!D:D,B2,'Daily Fees Entry'!E:E,"Old Fees")</f>
        <v>0</v>
      </c>
      <c r="Z2" s="28">
        <f t="shared" ref="Z2:Z78" si="4">X2-Y2</f>
        <v>0</v>
      </c>
      <c r="AA2" s="69"/>
      <c r="AB2" s="28">
        <f t="shared" ref="AB2:AB78" si="5">AG2+AH2+AI2</f>
        <v>7500</v>
      </c>
      <c r="AC2" s="28">
        <f>IF(TRIM(B2)="","",IFERROR(INDEX('Agreements-New'!E:E,MATCH(B2,'Agreements-New'!D:D,0)),AB2))</f>
        <v>5000</v>
      </c>
      <c r="AD2" s="28">
        <f>(SUMIFS('Daily Fees Entry'!F:F,'Daily Fees Entry'!D:D,B2)) - Y2</f>
        <v>2000</v>
      </c>
      <c r="AE2" s="28">
        <f t="shared" ref="AE2:AE78" si="6">AC2-AD2</f>
        <v>3000</v>
      </c>
      <c r="AF2" s="69"/>
      <c r="AG2" s="28">
        <f>IF(TRIM(B2)="","",IFERROR(INDEX('Fees Master'!D:D,MATCH(D2,'Fees Master'!C:C,0)),"Not Found"))</f>
        <v>7500</v>
      </c>
      <c r="AH2" s="28" t="str">
        <f>IF(TRIM(M2)="V",IFERROR(INDEX('Fees Master'!M:M,MATCH(N2,'Fees Master'!L:L,0)),"Not Found"),"0")</f>
        <v>0</v>
      </c>
      <c r="AI2" s="28" t="str">
        <f>IF(TRIM(M2)="H",IFERROR(INDEX('Fees Master'!I:I,MATCH(D2,'Fees Master'!G:G,0)),"Not Found"),"0")</f>
        <v>0</v>
      </c>
      <c r="AJ2" s="69"/>
      <c r="AK2" s="28">
        <f t="shared" ref="AK2:AK78" si="7">T2/S2*100</f>
        <v>40</v>
      </c>
      <c r="AL2" s="31">
        <f t="shared" ref="AL2:AL78" si="8">AD2/AC2*100</f>
        <v>40</v>
      </c>
      <c r="AM2" s="58"/>
      <c r="AN2" s="58"/>
      <c r="AO2" s="68"/>
    </row>
    <row r="3" spans="1:41" x14ac:dyDescent="0.35">
      <c r="A3" s="28">
        <v>2</v>
      </c>
      <c r="B3" s="28">
        <v>4606</v>
      </c>
      <c r="C3" s="28" t="s">
        <v>3818</v>
      </c>
      <c r="D3" s="28" t="s">
        <v>3813</v>
      </c>
      <c r="E3" s="28" t="s">
        <v>3814</v>
      </c>
      <c r="F3" s="28" t="s">
        <v>1892</v>
      </c>
      <c r="G3" s="30"/>
      <c r="H3" s="28" t="s">
        <v>5946</v>
      </c>
      <c r="I3" s="28"/>
      <c r="J3" s="31"/>
      <c r="K3" s="31"/>
      <c r="L3" s="83">
        <v>9110788684</v>
      </c>
      <c r="M3" s="28" t="s">
        <v>2762</v>
      </c>
      <c r="N3" s="28" t="s">
        <v>3815</v>
      </c>
      <c r="O3" s="69"/>
      <c r="P3" s="28" t="str">
        <f>IF(TRIM(B3)="","",IFERROR(INDEX('Agreements-New'!C:C,MATCH(B3,'Agreements-New'!D:D,0)),"N"))</f>
        <v>N</v>
      </c>
      <c r="Q3" s="69"/>
      <c r="R3" s="28">
        <f t="shared" si="0"/>
        <v>7500</v>
      </c>
      <c r="S3" s="28">
        <f t="shared" si="1"/>
        <v>7500</v>
      </c>
      <c r="T3" s="28">
        <f t="shared" si="2"/>
        <v>0</v>
      </c>
      <c r="U3" s="28">
        <f t="shared" si="3"/>
        <v>7500</v>
      </c>
      <c r="V3" s="69"/>
      <c r="W3" s="28">
        <v>0</v>
      </c>
      <c r="X3" s="28">
        <f>IF(TRIM(B3)="","",IFERROR(INDEX('Agreements-Old'!E:E,MATCH(B3,'Agreements-Old'!D:D,0)),W3))</f>
        <v>0</v>
      </c>
      <c r="Y3" s="28">
        <f>SUMIFS('Daily Fees Entry'!F:F,'Daily Fees Entry'!D:D,B3,'Daily Fees Entry'!E:E,"Old Fees")</f>
        <v>0</v>
      </c>
      <c r="Z3" s="28">
        <f t="shared" si="4"/>
        <v>0</v>
      </c>
      <c r="AA3" s="69"/>
      <c r="AB3" s="28">
        <f t="shared" si="5"/>
        <v>7500</v>
      </c>
      <c r="AC3" s="28">
        <f>IF(TRIM(B3)="","",IFERROR(INDEX('Agreements-New'!E:E,MATCH(B3,'Agreements-New'!D:D,0)),AB3))</f>
        <v>7500</v>
      </c>
      <c r="AD3" s="28">
        <f>(SUMIFS('Daily Fees Entry'!F:F,'Daily Fees Entry'!D:D,B3)) - Y3</f>
        <v>0</v>
      </c>
      <c r="AE3" s="28">
        <f t="shared" si="6"/>
        <v>7500</v>
      </c>
      <c r="AF3" s="69"/>
      <c r="AG3" s="28">
        <f>IF(TRIM(B3)="","",IFERROR(INDEX('Fees Master'!D:D,MATCH(D3,'Fees Master'!C:C,0)),"Not Found"))</f>
        <v>7500</v>
      </c>
      <c r="AH3" s="28" t="str">
        <f>IF(TRIM(M3)="V",IFERROR(INDEX('Fees Master'!M:M,MATCH(N3,'Fees Master'!L:L,0)),"Not Found"),"0")</f>
        <v>0</v>
      </c>
      <c r="AI3" s="28" t="str">
        <f>IF(TRIM(M3)="H",IFERROR(INDEX('Fees Master'!I:I,MATCH(D3,'Fees Master'!G:G,0)),"Not Found"),"0")</f>
        <v>0</v>
      </c>
      <c r="AJ3" s="69"/>
      <c r="AK3" s="28">
        <f t="shared" si="7"/>
        <v>0</v>
      </c>
      <c r="AL3" s="31">
        <f t="shared" si="8"/>
        <v>0</v>
      </c>
      <c r="AM3" s="58"/>
      <c r="AN3" s="58"/>
      <c r="AO3" s="68"/>
    </row>
    <row r="4" spans="1:41" x14ac:dyDescent="0.35">
      <c r="A4" s="28">
        <v>3</v>
      </c>
      <c r="B4" s="28">
        <v>4810</v>
      </c>
      <c r="C4" s="28" t="s">
        <v>3819</v>
      </c>
      <c r="D4" s="28" t="s">
        <v>3813</v>
      </c>
      <c r="E4" s="28" t="s">
        <v>3814</v>
      </c>
      <c r="F4" s="28" t="s">
        <v>1892</v>
      </c>
      <c r="G4" s="30"/>
      <c r="H4" s="28" t="s">
        <v>5695</v>
      </c>
      <c r="I4" s="28"/>
      <c r="J4" s="31"/>
      <c r="K4" s="31"/>
      <c r="L4" s="83">
        <v>9618182069</v>
      </c>
      <c r="M4" s="28" t="s">
        <v>2764</v>
      </c>
      <c r="N4" s="28" t="s">
        <v>3821</v>
      </c>
      <c r="O4" s="69"/>
      <c r="P4" s="28" t="str">
        <f>IF(TRIM(B4)="","",IFERROR(INDEX('Agreements-New'!C:C,MATCH(B4,'Agreements-New'!D:D,0)),"N"))</f>
        <v>N</v>
      </c>
      <c r="Q4" s="69"/>
      <c r="R4" s="28">
        <f t="shared" si="0"/>
        <v>13000</v>
      </c>
      <c r="S4" s="28">
        <f t="shared" si="1"/>
        <v>13000</v>
      </c>
      <c r="T4" s="28">
        <f t="shared" si="2"/>
        <v>0</v>
      </c>
      <c r="U4" s="28">
        <f t="shared" si="3"/>
        <v>13000</v>
      </c>
      <c r="V4" s="69"/>
      <c r="W4" s="28">
        <v>0</v>
      </c>
      <c r="X4" s="28">
        <f>IF(TRIM(B4)="","",IFERROR(INDEX('Agreements-Old'!E:E,MATCH(B4,'Agreements-Old'!D:D,0)),W4))</f>
        <v>0</v>
      </c>
      <c r="Y4" s="28">
        <f>SUMIFS('Daily Fees Entry'!F:F,'Daily Fees Entry'!D:D,B4,'Daily Fees Entry'!E:E,"Old Fees")</f>
        <v>0</v>
      </c>
      <c r="Z4" s="28">
        <f t="shared" si="4"/>
        <v>0</v>
      </c>
      <c r="AA4" s="69"/>
      <c r="AB4" s="28">
        <f t="shared" si="5"/>
        <v>13000</v>
      </c>
      <c r="AC4" s="28">
        <f>IF(TRIM(B4)="","",IFERROR(INDEX('Agreements-New'!E:E,MATCH(B4,'Agreements-New'!D:D,0)),AB4))</f>
        <v>13000</v>
      </c>
      <c r="AD4" s="28">
        <f>(SUMIFS('Daily Fees Entry'!F:F,'Daily Fees Entry'!D:D,B4)) - Y4</f>
        <v>0</v>
      </c>
      <c r="AE4" s="28">
        <f t="shared" si="6"/>
        <v>13000</v>
      </c>
      <c r="AF4" s="69"/>
      <c r="AG4" s="28">
        <f>IF(TRIM(B4)="","",IFERROR(INDEX('Fees Master'!D:D,MATCH(D4,'Fees Master'!C:C,0)),"Not Found"))</f>
        <v>7500</v>
      </c>
      <c r="AH4" s="28">
        <f>IF(TRIM(M4)="V",IFERROR(INDEX('Fees Master'!M:M,MATCH(N4,'Fees Master'!L:L,0)),"Not Found"),"0")</f>
        <v>5500</v>
      </c>
      <c r="AI4" s="28" t="str">
        <f>IF(TRIM(M4)="H",IFERROR(INDEX('Fees Master'!I:I,MATCH(D4,'Fees Master'!G:G,0)),"Not Found"),"0")</f>
        <v>0</v>
      </c>
      <c r="AJ4" s="69"/>
      <c r="AK4" s="28">
        <f t="shared" si="7"/>
        <v>0</v>
      </c>
      <c r="AL4" s="31">
        <f t="shared" si="8"/>
        <v>0</v>
      </c>
      <c r="AM4" s="58"/>
      <c r="AN4" s="58"/>
      <c r="AO4" s="68"/>
    </row>
    <row r="5" spans="1:41" x14ac:dyDescent="0.35">
      <c r="A5" s="28">
        <v>4</v>
      </c>
      <c r="B5" s="28">
        <v>4583</v>
      </c>
      <c r="C5" s="28" t="s">
        <v>3822</v>
      </c>
      <c r="D5" s="28" t="s">
        <v>3813</v>
      </c>
      <c r="E5" s="28" t="s">
        <v>3814</v>
      </c>
      <c r="F5" s="28" t="s">
        <v>1893</v>
      </c>
      <c r="G5" s="30"/>
      <c r="H5" s="28" t="s">
        <v>5947</v>
      </c>
      <c r="I5" s="28"/>
      <c r="J5" s="31"/>
      <c r="K5" s="31"/>
      <c r="L5" s="83">
        <v>6302042291</v>
      </c>
      <c r="M5" s="28" t="s">
        <v>2762</v>
      </c>
      <c r="N5" s="28" t="s">
        <v>3823</v>
      </c>
      <c r="O5" s="69"/>
      <c r="P5" s="28" t="str">
        <f>IF(TRIM(B5)="","",IFERROR(INDEX('Agreements-New'!C:C,MATCH(B5,'Agreements-New'!D:D,0)),"N"))</f>
        <v>N</v>
      </c>
      <c r="Q5" s="69"/>
      <c r="R5" s="28">
        <f t="shared" si="0"/>
        <v>7500</v>
      </c>
      <c r="S5" s="28">
        <f t="shared" si="1"/>
        <v>7500</v>
      </c>
      <c r="T5" s="28">
        <f t="shared" si="2"/>
        <v>500</v>
      </c>
      <c r="U5" s="28">
        <f t="shared" si="3"/>
        <v>7000</v>
      </c>
      <c r="V5" s="69"/>
      <c r="W5" s="28">
        <v>0</v>
      </c>
      <c r="X5" s="28">
        <f>IF(TRIM(B5)="","",IFERROR(INDEX('Agreements-Old'!E:E,MATCH(B5,'Agreements-Old'!D:D,0)),W5))</f>
        <v>0</v>
      </c>
      <c r="Y5" s="28">
        <f>SUMIFS('Daily Fees Entry'!F:F,'Daily Fees Entry'!D:D,B5,'Daily Fees Entry'!E:E,"Old Fees")</f>
        <v>0</v>
      </c>
      <c r="Z5" s="28">
        <f t="shared" si="4"/>
        <v>0</v>
      </c>
      <c r="AA5" s="69"/>
      <c r="AB5" s="28">
        <f t="shared" si="5"/>
        <v>7500</v>
      </c>
      <c r="AC5" s="28">
        <f>IF(TRIM(B5)="","",IFERROR(INDEX('Agreements-New'!E:E,MATCH(B5,'Agreements-New'!D:D,0)),AB5))</f>
        <v>7500</v>
      </c>
      <c r="AD5" s="28">
        <f>(SUMIFS('Daily Fees Entry'!F:F,'Daily Fees Entry'!D:D,B5)) - Y5</f>
        <v>500</v>
      </c>
      <c r="AE5" s="28">
        <f t="shared" si="6"/>
        <v>7000</v>
      </c>
      <c r="AF5" s="69"/>
      <c r="AG5" s="28">
        <f>IF(TRIM(B5)="","",IFERROR(INDEX('Fees Master'!D:D,MATCH(D5,'Fees Master'!C:C,0)),"Not Found"))</f>
        <v>7500</v>
      </c>
      <c r="AH5" s="28" t="str">
        <f>IF(TRIM(M5)="V",IFERROR(INDEX('Fees Master'!M:M,MATCH(N5,'Fees Master'!L:L,0)),"Not Found"),"0")</f>
        <v>0</v>
      </c>
      <c r="AI5" s="28" t="str">
        <f>IF(TRIM(M5)="H",IFERROR(INDEX('Fees Master'!I:I,MATCH(D5,'Fees Master'!G:G,0)),"Not Found"),"0")</f>
        <v>0</v>
      </c>
      <c r="AJ5" s="69"/>
      <c r="AK5" s="28">
        <f t="shared" si="7"/>
        <v>6.666666666666667</v>
      </c>
      <c r="AL5" s="31">
        <f t="shared" si="8"/>
        <v>6.666666666666667</v>
      </c>
      <c r="AM5" s="58"/>
      <c r="AN5" s="58"/>
      <c r="AO5" s="68"/>
    </row>
    <row r="6" spans="1:41" x14ac:dyDescent="0.35">
      <c r="A6" s="28">
        <v>5</v>
      </c>
      <c r="B6" s="28">
        <v>4585</v>
      </c>
      <c r="C6" s="28" t="s">
        <v>3824</v>
      </c>
      <c r="D6" s="28" t="s">
        <v>3813</v>
      </c>
      <c r="E6" s="28" t="s">
        <v>3814</v>
      </c>
      <c r="F6" s="28" t="s">
        <v>1893</v>
      </c>
      <c r="G6" s="30"/>
      <c r="H6" s="28" t="s">
        <v>5948</v>
      </c>
      <c r="I6" s="28"/>
      <c r="J6" s="31"/>
      <c r="K6" s="31"/>
      <c r="L6" s="83">
        <v>9573728378</v>
      </c>
      <c r="M6" s="28" t="s">
        <v>2762</v>
      </c>
      <c r="N6" s="28" t="s">
        <v>3826</v>
      </c>
      <c r="O6" s="69"/>
      <c r="P6" s="28" t="str">
        <f>IF(TRIM(B6)="","",IFERROR(INDEX('Agreements-New'!C:C,MATCH(B6,'Agreements-New'!D:D,0)),"N"))</f>
        <v>N</v>
      </c>
      <c r="Q6" s="69"/>
      <c r="R6" s="28">
        <f t="shared" si="0"/>
        <v>7500</v>
      </c>
      <c r="S6" s="28">
        <f t="shared" si="1"/>
        <v>7500</v>
      </c>
      <c r="T6" s="28">
        <f t="shared" si="2"/>
        <v>0</v>
      </c>
      <c r="U6" s="28">
        <f t="shared" si="3"/>
        <v>7500</v>
      </c>
      <c r="V6" s="69"/>
      <c r="W6" s="28">
        <v>0</v>
      </c>
      <c r="X6" s="28">
        <f>IF(TRIM(B6)="","",IFERROR(INDEX('Agreements-Old'!E:E,MATCH(B6,'Agreements-Old'!D:D,0)),W6))</f>
        <v>0</v>
      </c>
      <c r="Y6" s="28">
        <f>SUMIFS('Daily Fees Entry'!F:F,'Daily Fees Entry'!D:D,B6,'Daily Fees Entry'!E:E,"Old Fees")</f>
        <v>0</v>
      </c>
      <c r="Z6" s="28">
        <f t="shared" si="4"/>
        <v>0</v>
      </c>
      <c r="AA6" s="69"/>
      <c r="AB6" s="28">
        <f t="shared" si="5"/>
        <v>7500</v>
      </c>
      <c r="AC6" s="28">
        <f>IF(TRIM(B6)="","",IFERROR(INDEX('Agreements-New'!E:E,MATCH(B6,'Agreements-New'!D:D,0)),AB6))</f>
        <v>7500</v>
      </c>
      <c r="AD6" s="28">
        <f>(SUMIFS('Daily Fees Entry'!F:F,'Daily Fees Entry'!D:D,B6)) - Y6</f>
        <v>0</v>
      </c>
      <c r="AE6" s="28">
        <f t="shared" si="6"/>
        <v>7500</v>
      </c>
      <c r="AF6" s="69"/>
      <c r="AG6" s="28">
        <f>IF(TRIM(B6)="","",IFERROR(INDEX('Fees Master'!D:D,MATCH(D6,'Fees Master'!C:C,0)),"Not Found"))</f>
        <v>7500</v>
      </c>
      <c r="AH6" s="28" t="str">
        <f>IF(TRIM(M6)="V",IFERROR(INDEX('Fees Master'!M:M,MATCH(N6,'Fees Master'!L:L,0)),"Not Found"),"0")</f>
        <v>0</v>
      </c>
      <c r="AI6" s="28" t="str">
        <f>IF(TRIM(M6)="H",IFERROR(INDEX('Fees Master'!I:I,MATCH(D6,'Fees Master'!G:G,0)),"Not Found"),"0")</f>
        <v>0</v>
      </c>
      <c r="AJ6" s="69"/>
      <c r="AK6" s="28">
        <f t="shared" si="7"/>
        <v>0</v>
      </c>
      <c r="AL6" s="31">
        <f t="shared" si="8"/>
        <v>0</v>
      </c>
      <c r="AM6" s="58"/>
      <c r="AN6" s="58"/>
      <c r="AO6" s="68"/>
    </row>
    <row r="7" spans="1:41" x14ac:dyDescent="0.35">
      <c r="A7" s="28">
        <v>6</v>
      </c>
      <c r="B7" s="28">
        <v>4831</v>
      </c>
      <c r="C7" s="28" t="s">
        <v>3827</v>
      </c>
      <c r="D7" s="28" t="s">
        <v>3813</v>
      </c>
      <c r="E7" s="28" t="s">
        <v>3814</v>
      </c>
      <c r="F7" s="28" t="s">
        <v>1893</v>
      </c>
      <c r="G7" s="30"/>
      <c r="H7" s="28" t="s">
        <v>5949</v>
      </c>
      <c r="I7" s="28"/>
      <c r="J7" s="31"/>
      <c r="K7" s="31"/>
      <c r="L7" s="83">
        <v>9701536409</v>
      </c>
      <c r="M7" s="28" t="s">
        <v>2762</v>
      </c>
      <c r="N7" s="28" t="s">
        <v>3829</v>
      </c>
      <c r="O7" s="69"/>
      <c r="P7" s="28" t="str">
        <f>IF(TRIM(B7)="","",IFERROR(INDEX('Agreements-New'!C:C,MATCH(B7,'Agreements-New'!D:D,0)),"N"))</f>
        <v>N</v>
      </c>
      <c r="Q7" s="69"/>
      <c r="R7" s="28">
        <f t="shared" si="0"/>
        <v>7500</v>
      </c>
      <c r="S7" s="28">
        <f t="shared" si="1"/>
        <v>7500</v>
      </c>
      <c r="T7" s="28">
        <f t="shared" si="2"/>
        <v>0</v>
      </c>
      <c r="U7" s="28">
        <f t="shared" si="3"/>
        <v>7500</v>
      </c>
      <c r="V7" s="69"/>
      <c r="W7" s="28">
        <v>0</v>
      </c>
      <c r="X7" s="28">
        <f>IF(TRIM(B7)="","",IFERROR(INDEX('Agreements-Old'!E:E,MATCH(B7,'Agreements-Old'!D:D,0)),W7))</f>
        <v>0</v>
      </c>
      <c r="Y7" s="28">
        <f>SUMIFS('Daily Fees Entry'!F:F,'Daily Fees Entry'!D:D,B7,'Daily Fees Entry'!E:E,"Old Fees")</f>
        <v>0</v>
      </c>
      <c r="Z7" s="28">
        <f t="shared" si="4"/>
        <v>0</v>
      </c>
      <c r="AA7" s="69"/>
      <c r="AB7" s="28">
        <f t="shared" si="5"/>
        <v>7500</v>
      </c>
      <c r="AC7" s="28">
        <f>IF(TRIM(B7)="","",IFERROR(INDEX('Agreements-New'!E:E,MATCH(B7,'Agreements-New'!D:D,0)),AB7))</f>
        <v>7500</v>
      </c>
      <c r="AD7" s="28">
        <f>(SUMIFS('Daily Fees Entry'!F:F,'Daily Fees Entry'!D:D,B7)) - Y7</f>
        <v>0</v>
      </c>
      <c r="AE7" s="28">
        <f t="shared" si="6"/>
        <v>7500</v>
      </c>
      <c r="AF7" s="69"/>
      <c r="AG7" s="28">
        <f>IF(TRIM(B7)="","",IFERROR(INDEX('Fees Master'!D:D,MATCH(D7,'Fees Master'!C:C,0)),"Not Found"))</f>
        <v>7500</v>
      </c>
      <c r="AH7" s="28" t="str">
        <f>IF(TRIM(M7)="V",IFERROR(INDEX('Fees Master'!M:M,MATCH(N7,'Fees Master'!L:L,0)),"Not Found"),"0")</f>
        <v>0</v>
      </c>
      <c r="AI7" s="28" t="str">
        <f>IF(TRIM(M7)="H",IFERROR(INDEX('Fees Master'!I:I,MATCH(D7,'Fees Master'!G:G,0)),"Not Found"),"0")</f>
        <v>0</v>
      </c>
      <c r="AJ7" s="69"/>
      <c r="AK7" s="28">
        <f t="shared" si="7"/>
        <v>0</v>
      </c>
      <c r="AL7" s="31">
        <f t="shared" si="8"/>
        <v>0</v>
      </c>
      <c r="AM7" s="58"/>
      <c r="AN7" s="58"/>
      <c r="AO7" s="68"/>
    </row>
    <row r="8" spans="1:41" x14ac:dyDescent="0.35">
      <c r="A8" s="28">
        <v>7</v>
      </c>
      <c r="B8" s="28">
        <v>4648</v>
      </c>
      <c r="C8" s="28" t="s">
        <v>3830</v>
      </c>
      <c r="D8" s="28" t="s">
        <v>3813</v>
      </c>
      <c r="E8" s="28" t="s">
        <v>3814</v>
      </c>
      <c r="F8" s="28" t="s">
        <v>1893</v>
      </c>
      <c r="G8" s="30"/>
      <c r="H8" s="28" t="s">
        <v>5950</v>
      </c>
      <c r="I8" s="28"/>
      <c r="J8" s="31"/>
      <c r="K8" s="31"/>
      <c r="L8" s="83">
        <v>9640666713</v>
      </c>
      <c r="M8" s="28" t="s">
        <v>2762</v>
      </c>
      <c r="N8" s="28" t="s">
        <v>3832</v>
      </c>
      <c r="O8" s="69"/>
      <c r="P8" s="28" t="str">
        <f>IF(TRIM(B8)="","",IFERROR(INDEX('Agreements-New'!C:C,MATCH(B8,'Agreements-New'!D:D,0)),"N"))</f>
        <v>N</v>
      </c>
      <c r="Q8" s="69"/>
      <c r="R8" s="28">
        <f t="shared" si="0"/>
        <v>7500</v>
      </c>
      <c r="S8" s="28">
        <f t="shared" si="1"/>
        <v>7500</v>
      </c>
      <c r="T8" s="28">
        <f t="shared" si="2"/>
        <v>0</v>
      </c>
      <c r="U8" s="28">
        <f t="shared" si="3"/>
        <v>7500</v>
      </c>
      <c r="V8" s="69"/>
      <c r="W8" s="28">
        <v>0</v>
      </c>
      <c r="X8" s="28">
        <f>IF(TRIM(B8)="","",IFERROR(INDEX('Agreements-Old'!E:E,MATCH(B8,'Agreements-Old'!D:D,0)),W8))</f>
        <v>0</v>
      </c>
      <c r="Y8" s="28">
        <f>SUMIFS('Daily Fees Entry'!F:F,'Daily Fees Entry'!D:D,B8,'Daily Fees Entry'!E:E,"Old Fees")</f>
        <v>0</v>
      </c>
      <c r="Z8" s="28">
        <f t="shared" si="4"/>
        <v>0</v>
      </c>
      <c r="AA8" s="69"/>
      <c r="AB8" s="28">
        <f t="shared" si="5"/>
        <v>7500</v>
      </c>
      <c r="AC8" s="28">
        <f>IF(TRIM(B8)="","",IFERROR(INDEX('Agreements-New'!E:E,MATCH(B8,'Agreements-New'!D:D,0)),AB8))</f>
        <v>7500</v>
      </c>
      <c r="AD8" s="28">
        <f>(SUMIFS('Daily Fees Entry'!F:F,'Daily Fees Entry'!D:D,B8)) - Y8</f>
        <v>0</v>
      </c>
      <c r="AE8" s="28">
        <f t="shared" si="6"/>
        <v>7500</v>
      </c>
      <c r="AF8" s="69"/>
      <c r="AG8" s="28">
        <f>IF(TRIM(B8)="","",IFERROR(INDEX('Fees Master'!D:D,MATCH(D8,'Fees Master'!C:C,0)),"Not Found"))</f>
        <v>7500</v>
      </c>
      <c r="AH8" s="28" t="str">
        <f>IF(TRIM(M8)="V",IFERROR(INDEX('Fees Master'!M:M,MATCH(N8,'Fees Master'!L:L,0)),"Not Found"),"0")</f>
        <v>0</v>
      </c>
      <c r="AI8" s="28" t="str">
        <f>IF(TRIM(M8)="H",IFERROR(INDEX('Fees Master'!I:I,MATCH(D8,'Fees Master'!G:G,0)),"Not Found"),"0")</f>
        <v>0</v>
      </c>
      <c r="AJ8" s="69"/>
      <c r="AK8" s="28">
        <f t="shared" si="7"/>
        <v>0</v>
      </c>
      <c r="AL8" s="31">
        <f t="shared" si="8"/>
        <v>0</v>
      </c>
      <c r="AM8" s="58"/>
      <c r="AN8" s="58"/>
      <c r="AO8" s="68"/>
    </row>
    <row r="9" spans="1:41" x14ac:dyDescent="0.35">
      <c r="A9" s="28">
        <v>8</v>
      </c>
      <c r="B9" s="28">
        <v>4643</v>
      </c>
      <c r="C9" s="28" t="s">
        <v>3833</v>
      </c>
      <c r="D9" s="28" t="s">
        <v>3813</v>
      </c>
      <c r="E9" s="28" t="s">
        <v>3814</v>
      </c>
      <c r="F9" s="28" t="s">
        <v>1893</v>
      </c>
      <c r="G9" s="30"/>
      <c r="H9" s="28" t="s">
        <v>5951</v>
      </c>
      <c r="I9" s="28"/>
      <c r="J9" s="31"/>
      <c r="K9" s="31"/>
      <c r="L9" s="83">
        <v>9948231774</v>
      </c>
      <c r="M9" s="28" t="s">
        <v>2762</v>
      </c>
      <c r="N9" s="28" t="s">
        <v>3829</v>
      </c>
      <c r="O9" s="69"/>
      <c r="P9" s="28">
        <f>IF(TRIM(B9)="","",IFERROR(INDEX('Agreements-New'!C:C,MATCH(B9,'Agreements-New'!D:D,0)),"N"))</f>
        <v>97</v>
      </c>
      <c r="Q9" s="69"/>
      <c r="R9" s="28">
        <f t="shared" si="0"/>
        <v>7500</v>
      </c>
      <c r="S9" s="28">
        <f t="shared" si="1"/>
        <v>6000</v>
      </c>
      <c r="T9" s="28">
        <f t="shared" si="2"/>
        <v>2500</v>
      </c>
      <c r="U9" s="28">
        <f t="shared" si="3"/>
        <v>3500</v>
      </c>
      <c r="V9" s="69"/>
      <c r="W9" s="28">
        <v>0</v>
      </c>
      <c r="X9" s="28">
        <f>IF(TRIM(B9)="","",IFERROR(INDEX('Agreements-Old'!E:E,MATCH(B9,'Agreements-Old'!D:D,0)),W9))</f>
        <v>0</v>
      </c>
      <c r="Y9" s="28">
        <f>SUMIFS('Daily Fees Entry'!F:F,'Daily Fees Entry'!D:D,B9,'Daily Fees Entry'!E:E,"Old Fees")</f>
        <v>0</v>
      </c>
      <c r="Z9" s="28">
        <f t="shared" si="4"/>
        <v>0</v>
      </c>
      <c r="AA9" s="69"/>
      <c r="AB9" s="28">
        <f t="shared" si="5"/>
        <v>7500</v>
      </c>
      <c r="AC9" s="28">
        <f>IF(TRIM(B9)="","",IFERROR(INDEX('Agreements-New'!E:E,MATCH(B9,'Agreements-New'!D:D,0)),AB9))</f>
        <v>6000</v>
      </c>
      <c r="AD9" s="28">
        <f>(SUMIFS('Daily Fees Entry'!F:F,'Daily Fees Entry'!D:D,B9)) - Y9</f>
        <v>2500</v>
      </c>
      <c r="AE9" s="28">
        <f t="shared" si="6"/>
        <v>3500</v>
      </c>
      <c r="AF9" s="69"/>
      <c r="AG9" s="28">
        <f>IF(TRIM(B9)="","",IFERROR(INDEX('Fees Master'!D:D,MATCH(D9,'Fees Master'!C:C,0)),"Not Found"))</f>
        <v>7500</v>
      </c>
      <c r="AH9" s="28" t="str">
        <f>IF(TRIM(M9)="V",IFERROR(INDEX('Fees Master'!M:M,MATCH(N9,'Fees Master'!L:L,0)),"Not Found"),"0")</f>
        <v>0</v>
      </c>
      <c r="AI9" s="28" t="str">
        <f>IF(TRIM(M9)="H",IFERROR(INDEX('Fees Master'!I:I,MATCH(D9,'Fees Master'!G:G,0)),"Not Found"),"0")</f>
        <v>0</v>
      </c>
      <c r="AJ9" s="69"/>
      <c r="AK9" s="28">
        <f t="shared" si="7"/>
        <v>41.666666666666671</v>
      </c>
      <c r="AL9" s="31">
        <f t="shared" si="8"/>
        <v>41.666666666666671</v>
      </c>
      <c r="AM9" s="58"/>
      <c r="AN9" s="58"/>
      <c r="AO9" s="68"/>
    </row>
    <row r="10" spans="1:41" x14ac:dyDescent="0.35">
      <c r="A10" s="28">
        <v>9</v>
      </c>
      <c r="B10" s="28">
        <v>4601</v>
      </c>
      <c r="C10" s="28" t="s">
        <v>3835</v>
      </c>
      <c r="D10" s="28" t="s">
        <v>3813</v>
      </c>
      <c r="E10" s="28" t="s">
        <v>3814</v>
      </c>
      <c r="F10" s="28" t="s">
        <v>1893</v>
      </c>
      <c r="G10" s="30"/>
      <c r="H10" s="28" t="s">
        <v>5952</v>
      </c>
      <c r="I10" s="28"/>
      <c r="J10" s="31"/>
      <c r="K10" s="31"/>
      <c r="L10" s="83">
        <v>9553677688</v>
      </c>
      <c r="M10" s="28" t="s">
        <v>2764</v>
      </c>
      <c r="N10" s="28" t="s">
        <v>3837</v>
      </c>
      <c r="O10" s="69"/>
      <c r="P10" s="28" t="str">
        <f>IF(TRIM(B10)="","",IFERROR(INDEX('Agreements-New'!C:C,MATCH(B10,'Agreements-New'!D:D,0)),"N"))</f>
        <v>N</v>
      </c>
      <c r="Q10" s="69"/>
      <c r="R10" s="28">
        <f t="shared" si="0"/>
        <v>14500</v>
      </c>
      <c r="S10" s="28">
        <f t="shared" si="1"/>
        <v>14500</v>
      </c>
      <c r="T10" s="28">
        <f t="shared" si="2"/>
        <v>0</v>
      </c>
      <c r="U10" s="28">
        <f t="shared" si="3"/>
        <v>14500</v>
      </c>
      <c r="V10" s="69"/>
      <c r="W10" s="28">
        <v>0</v>
      </c>
      <c r="X10" s="28">
        <f>IF(TRIM(B10)="","",IFERROR(INDEX('Agreements-Old'!E:E,MATCH(B10,'Agreements-Old'!D:D,0)),W10))</f>
        <v>0</v>
      </c>
      <c r="Y10" s="28">
        <f>SUMIFS('Daily Fees Entry'!F:F,'Daily Fees Entry'!D:D,B10,'Daily Fees Entry'!E:E,"Old Fees")</f>
        <v>0</v>
      </c>
      <c r="Z10" s="28">
        <f t="shared" si="4"/>
        <v>0</v>
      </c>
      <c r="AA10" s="69"/>
      <c r="AB10" s="28">
        <f t="shared" si="5"/>
        <v>14500</v>
      </c>
      <c r="AC10" s="28">
        <f>IF(TRIM(B10)="","",IFERROR(INDEX('Agreements-New'!E:E,MATCH(B10,'Agreements-New'!D:D,0)),AB10))</f>
        <v>14500</v>
      </c>
      <c r="AD10" s="28">
        <f>(SUMIFS('Daily Fees Entry'!F:F,'Daily Fees Entry'!D:D,B10)) - Y10</f>
        <v>0</v>
      </c>
      <c r="AE10" s="28">
        <f t="shared" si="6"/>
        <v>14500</v>
      </c>
      <c r="AF10" s="69"/>
      <c r="AG10" s="28">
        <f>IF(TRIM(B10)="","",IFERROR(INDEX('Fees Master'!D:D,MATCH(D10,'Fees Master'!C:C,0)),"Not Found"))</f>
        <v>7500</v>
      </c>
      <c r="AH10" s="28">
        <f>IF(TRIM(M10)="V",IFERROR(INDEX('Fees Master'!M:M,MATCH(N10,'Fees Master'!L:L,0)),"Not Found"),"0")</f>
        <v>7000</v>
      </c>
      <c r="AI10" s="28" t="str">
        <f>IF(TRIM(M10)="H",IFERROR(INDEX('Fees Master'!I:I,MATCH(D10,'Fees Master'!G:G,0)),"Not Found"),"0")</f>
        <v>0</v>
      </c>
      <c r="AJ10" s="69"/>
      <c r="AK10" s="28">
        <f t="shared" si="7"/>
        <v>0</v>
      </c>
      <c r="AL10" s="31">
        <f t="shared" si="8"/>
        <v>0</v>
      </c>
      <c r="AM10" s="58"/>
      <c r="AN10" s="58"/>
      <c r="AO10" s="68"/>
    </row>
    <row r="11" spans="1:41" x14ac:dyDescent="0.35">
      <c r="A11" s="28">
        <v>10</v>
      </c>
      <c r="B11" s="28">
        <v>4625</v>
      </c>
      <c r="C11" s="28" t="s">
        <v>3838</v>
      </c>
      <c r="D11" s="28" t="s">
        <v>3813</v>
      </c>
      <c r="E11" s="28" t="s">
        <v>3814</v>
      </c>
      <c r="F11" s="28" t="s">
        <v>1893</v>
      </c>
      <c r="G11" s="30"/>
      <c r="H11" s="28" t="s">
        <v>5692</v>
      </c>
      <c r="I11" s="28"/>
      <c r="J11" s="31"/>
      <c r="K11" s="31"/>
      <c r="L11" s="83">
        <v>9014755782</v>
      </c>
      <c r="M11" s="28" t="s">
        <v>2764</v>
      </c>
      <c r="N11" s="28" t="s">
        <v>3837</v>
      </c>
      <c r="O11" s="69"/>
      <c r="P11" s="28">
        <f>IF(TRIM(B11)="","",IFERROR(INDEX('Agreements-New'!C:C,MATCH(B11,'Agreements-New'!D:D,0)),"N"))</f>
        <v>84</v>
      </c>
      <c r="Q11" s="69"/>
      <c r="R11" s="28">
        <f t="shared" si="0"/>
        <v>14500</v>
      </c>
      <c r="S11" s="28">
        <f t="shared" si="1"/>
        <v>8500</v>
      </c>
      <c r="T11" s="28">
        <f t="shared" si="2"/>
        <v>0</v>
      </c>
      <c r="U11" s="28">
        <f t="shared" si="3"/>
        <v>8500</v>
      </c>
      <c r="V11" s="69"/>
      <c r="W11" s="28">
        <v>0</v>
      </c>
      <c r="X11" s="28">
        <f>IF(TRIM(B11)="","",IFERROR(INDEX('Agreements-Old'!E:E,MATCH(B11,'Agreements-Old'!D:D,0)),W11))</f>
        <v>0</v>
      </c>
      <c r="Y11" s="28">
        <f>SUMIFS('Daily Fees Entry'!F:F,'Daily Fees Entry'!D:D,B11,'Daily Fees Entry'!E:E,"Old Fees")</f>
        <v>0</v>
      </c>
      <c r="Z11" s="28">
        <f t="shared" si="4"/>
        <v>0</v>
      </c>
      <c r="AA11" s="69"/>
      <c r="AB11" s="28">
        <f t="shared" si="5"/>
        <v>14500</v>
      </c>
      <c r="AC11" s="28">
        <f>IF(TRIM(B11)="","",IFERROR(INDEX('Agreements-New'!E:E,MATCH(B11,'Agreements-New'!D:D,0)),AB11))</f>
        <v>8500</v>
      </c>
      <c r="AD11" s="28">
        <f>(SUMIFS('Daily Fees Entry'!F:F,'Daily Fees Entry'!D:D,B11)) - Y11</f>
        <v>0</v>
      </c>
      <c r="AE11" s="28">
        <f t="shared" si="6"/>
        <v>8500</v>
      </c>
      <c r="AF11" s="69"/>
      <c r="AG11" s="28">
        <f>IF(TRIM(B11)="","",IFERROR(INDEX('Fees Master'!D:D,MATCH(D11,'Fees Master'!C:C,0)),"Not Found"))</f>
        <v>7500</v>
      </c>
      <c r="AH11" s="28">
        <f>IF(TRIM(M11)="V",IFERROR(INDEX('Fees Master'!M:M,MATCH(N11,'Fees Master'!L:L,0)),"Not Found"),"0")</f>
        <v>7000</v>
      </c>
      <c r="AI11" s="28" t="str">
        <f>IF(TRIM(M11)="H",IFERROR(INDEX('Fees Master'!I:I,MATCH(D11,'Fees Master'!G:G,0)),"Not Found"),"0")</f>
        <v>0</v>
      </c>
      <c r="AJ11" s="69"/>
      <c r="AK11" s="28">
        <f t="shared" si="7"/>
        <v>0</v>
      </c>
      <c r="AL11" s="31">
        <f t="shared" si="8"/>
        <v>0</v>
      </c>
      <c r="AM11" s="58"/>
      <c r="AN11" s="58"/>
      <c r="AO11" s="68"/>
    </row>
    <row r="12" spans="1:41" x14ac:dyDescent="0.35">
      <c r="A12" s="28">
        <v>11</v>
      </c>
      <c r="B12" s="28">
        <v>4754</v>
      </c>
      <c r="C12" s="28" t="s">
        <v>3840</v>
      </c>
      <c r="D12" s="28" t="s">
        <v>3813</v>
      </c>
      <c r="E12" s="28" t="s">
        <v>3814</v>
      </c>
      <c r="F12" s="28" t="s">
        <v>1893</v>
      </c>
      <c r="G12" s="30"/>
      <c r="H12" s="28" t="s">
        <v>5953</v>
      </c>
      <c r="I12" s="28"/>
      <c r="J12" s="31"/>
      <c r="K12" s="31"/>
      <c r="L12" s="83">
        <v>9948086271</v>
      </c>
      <c r="M12" s="28" t="s">
        <v>2762</v>
      </c>
      <c r="N12" s="28" t="s">
        <v>3829</v>
      </c>
      <c r="O12" s="69"/>
      <c r="P12" s="28">
        <f>IF(TRIM(B12)="","",IFERROR(INDEX('Agreements-New'!C:C,MATCH(B12,'Agreements-New'!D:D,0)),"N"))</f>
        <v>110</v>
      </c>
      <c r="Q12" s="69"/>
      <c r="R12" s="28">
        <f t="shared" si="0"/>
        <v>7500</v>
      </c>
      <c r="S12" s="28">
        <f t="shared" si="1"/>
        <v>6000</v>
      </c>
      <c r="T12" s="28">
        <f t="shared" si="2"/>
        <v>2000</v>
      </c>
      <c r="U12" s="28">
        <f t="shared" si="3"/>
        <v>4000</v>
      </c>
      <c r="V12" s="69"/>
      <c r="W12" s="28">
        <v>0</v>
      </c>
      <c r="X12" s="28">
        <f>IF(TRIM(B12)="","",IFERROR(INDEX('Agreements-Old'!E:E,MATCH(B12,'Agreements-Old'!D:D,0)),W12))</f>
        <v>0</v>
      </c>
      <c r="Y12" s="28">
        <f>SUMIFS('Daily Fees Entry'!F:F,'Daily Fees Entry'!D:D,B12,'Daily Fees Entry'!E:E,"Old Fees")</f>
        <v>0</v>
      </c>
      <c r="Z12" s="28">
        <f t="shared" si="4"/>
        <v>0</v>
      </c>
      <c r="AA12" s="69"/>
      <c r="AB12" s="28">
        <f t="shared" si="5"/>
        <v>7500</v>
      </c>
      <c r="AC12" s="28">
        <f>IF(TRIM(B12)="","",IFERROR(INDEX('Agreements-New'!E:E,MATCH(B12,'Agreements-New'!D:D,0)),AB12))</f>
        <v>6000</v>
      </c>
      <c r="AD12" s="28">
        <f>(SUMIFS('Daily Fees Entry'!F:F,'Daily Fees Entry'!D:D,B12)) - Y12</f>
        <v>2000</v>
      </c>
      <c r="AE12" s="28">
        <f t="shared" si="6"/>
        <v>4000</v>
      </c>
      <c r="AF12" s="69"/>
      <c r="AG12" s="28">
        <f>IF(TRIM(B12)="","",IFERROR(INDEX('Fees Master'!D:D,MATCH(D12,'Fees Master'!C:C,0)),"Not Found"))</f>
        <v>7500</v>
      </c>
      <c r="AH12" s="28" t="str">
        <f>IF(TRIM(M12)="V",IFERROR(INDEX('Fees Master'!M:M,MATCH(N12,'Fees Master'!L:L,0)),"Not Found"),"0")</f>
        <v>0</v>
      </c>
      <c r="AI12" s="28" t="str">
        <f>IF(TRIM(M12)="H",IFERROR(INDEX('Fees Master'!I:I,MATCH(D12,'Fees Master'!G:G,0)),"Not Found"),"0")</f>
        <v>0</v>
      </c>
      <c r="AJ12" s="69"/>
      <c r="AK12" s="28">
        <f t="shared" si="7"/>
        <v>33.333333333333329</v>
      </c>
      <c r="AL12" s="31">
        <f t="shared" si="8"/>
        <v>33.333333333333329</v>
      </c>
      <c r="AM12" s="58"/>
      <c r="AN12" s="58"/>
      <c r="AO12" s="68"/>
    </row>
    <row r="13" spans="1:41" x14ac:dyDescent="0.35">
      <c r="A13" s="28">
        <v>12</v>
      </c>
      <c r="B13" s="28">
        <v>4587</v>
      </c>
      <c r="C13" s="28" t="s">
        <v>3842</v>
      </c>
      <c r="D13" s="28" t="s">
        <v>3813</v>
      </c>
      <c r="E13" s="28" t="s">
        <v>3814</v>
      </c>
      <c r="F13" s="28" t="s">
        <v>1893</v>
      </c>
      <c r="G13" s="30"/>
      <c r="H13" s="28" t="s">
        <v>5954</v>
      </c>
      <c r="I13" s="28"/>
      <c r="J13" s="31"/>
      <c r="K13" s="31"/>
      <c r="L13" s="83">
        <v>9701896544</v>
      </c>
      <c r="M13" s="28" t="s">
        <v>2762</v>
      </c>
      <c r="N13" s="28" t="s">
        <v>3815</v>
      </c>
      <c r="O13" s="69"/>
      <c r="P13" s="28">
        <f>IF(TRIM(B13)="","",IFERROR(INDEX('Agreements-New'!C:C,MATCH(B13,'Agreements-New'!D:D,0)),"N"))</f>
        <v>159</v>
      </c>
      <c r="Q13" s="69"/>
      <c r="R13" s="28">
        <f t="shared" si="0"/>
        <v>7500</v>
      </c>
      <c r="S13" s="28">
        <f t="shared" si="1"/>
        <v>7000</v>
      </c>
      <c r="T13" s="28">
        <f t="shared" si="2"/>
        <v>3500</v>
      </c>
      <c r="U13" s="28">
        <f t="shared" si="3"/>
        <v>3500</v>
      </c>
      <c r="V13" s="69"/>
      <c r="W13" s="28">
        <v>0</v>
      </c>
      <c r="X13" s="28">
        <f>IF(TRIM(B13)="","",IFERROR(INDEX('Agreements-Old'!E:E,MATCH(B13,'Agreements-Old'!D:D,0)),W13))</f>
        <v>0</v>
      </c>
      <c r="Y13" s="28">
        <f>SUMIFS('Daily Fees Entry'!F:F,'Daily Fees Entry'!D:D,B13,'Daily Fees Entry'!E:E,"Old Fees")</f>
        <v>0</v>
      </c>
      <c r="Z13" s="28">
        <f t="shared" si="4"/>
        <v>0</v>
      </c>
      <c r="AA13" s="69"/>
      <c r="AB13" s="28">
        <f t="shared" si="5"/>
        <v>7500</v>
      </c>
      <c r="AC13" s="28">
        <f>IF(TRIM(B13)="","",IFERROR(INDEX('Agreements-New'!E:E,MATCH(B13,'Agreements-New'!D:D,0)),AB13))</f>
        <v>7000</v>
      </c>
      <c r="AD13" s="28">
        <f>(SUMIFS('Daily Fees Entry'!F:F,'Daily Fees Entry'!D:D,B13)) - Y13</f>
        <v>3500</v>
      </c>
      <c r="AE13" s="28">
        <f t="shared" si="6"/>
        <v>3500</v>
      </c>
      <c r="AF13" s="69"/>
      <c r="AG13" s="28">
        <f>IF(TRIM(B13)="","",IFERROR(INDEX('Fees Master'!D:D,MATCH(D13,'Fees Master'!C:C,0)),"Not Found"))</f>
        <v>7500</v>
      </c>
      <c r="AH13" s="28" t="str">
        <f>IF(TRIM(M13)="V",IFERROR(INDEX('Fees Master'!M:M,MATCH(N13,'Fees Master'!L:L,0)),"Not Found"),"0")</f>
        <v>0</v>
      </c>
      <c r="AI13" s="28" t="str">
        <f>IF(TRIM(M13)="H",IFERROR(INDEX('Fees Master'!I:I,MATCH(D13,'Fees Master'!G:G,0)),"Not Found"),"0")</f>
        <v>0</v>
      </c>
      <c r="AJ13" s="69"/>
      <c r="AK13" s="28">
        <f t="shared" si="7"/>
        <v>50</v>
      </c>
      <c r="AL13" s="31">
        <f t="shared" si="8"/>
        <v>50</v>
      </c>
      <c r="AM13" s="58"/>
      <c r="AN13" s="58"/>
      <c r="AO13" s="68"/>
    </row>
    <row r="14" spans="1:41" x14ac:dyDescent="0.35">
      <c r="A14" s="28">
        <v>13</v>
      </c>
      <c r="B14" s="28">
        <v>4785</v>
      </c>
      <c r="C14" s="28" t="s">
        <v>3843</v>
      </c>
      <c r="D14" s="28" t="s">
        <v>3813</v>
      </c>
      <c r="E14" s="28" t="s">
        <v>3814</v>
      </c>
      <c r="F14" s="28" t="s">
        <v>1893</v>
      </c>
      <c r="G14" s="30"/>
      <c r="H14" s="28" t="s">
        <v>5955</v>
      </c>
      <c r="I14" s="28"/>
      <c r="J14" s="31"/>
      <c r="K14" s="31"/>
      <c r="L14" s="83">
        <v>9010866414</v>
      </c>
      <c r="M14" s="28" t="s">
        <v>2764</v>
      </c>
      <c r="N14" s="28" t="s">
        <v>3845</v>
      </c>
      <c r="O14" s="69"/>
      <c r="P14" s="28" t="str">
        <f>IF(TRIM(B14)="","",IFERROR(INDEX('Agreements-New'!C:C,MATCH(B14,'Agreements-New'!D:D,0)),"N"))</f>
        <v>N</v>
      </c>
      <c r="Q14" s="69"/>
      <c r="R14" s="28">
        <f t="shared" si="0"/>
        <v>14500</v>
      </c>
      <c r="S14" s="28">
        <f t="shared" si="1"/>
        <v>14500</v>
      </c>
      <c r="T14" s="28">
        <f t="shared" si="2"/>
        <v>0</v>
      </c>
      <c r="U14" s="28">
        <f t="shared" si="3"/>
        <v>14500</v>
      </c>
      <c r="V14" s="69"/>
      <c r="W14" s="28">
        <v>0</v>
      </c>
      <c r="X14" s="28">
        <f>IF(TRIM(B14)="","",IFERROR(INDEX('Agreements-Old'!E:E,MATCH(B14,'Agreements-Old'!D:D,0)),W14))</f>
        <v>0</v>
      </c>
      <c r="Y14" s="28">
        <f>SUMIFS('Daily Fees Entry'!F:F,'Daily Fees Entry'!D:D,B14,'Daily Fees Entry'!E:E,"Old Fees")</f>
        <v>0</v>
      </c>
      <c r="Z14" s="28">
        <f t="shared" si="4"/>
        <v>0</v>
      </c>
      <c r="AA14" s="69"/>
      <c r="AB14" s="28">
        <f t="shared" si="5"/>
        <v>14500</v>
      </c>
      <c r="AC14" s="28">
        <f>IF(TRIM(B14)="","",IFERROR(INDEX('Agreements-New'!E:E,MATCH(B14,'Agreements-New'!D:D,0)),AB14))</f>
        <v>14500</v>
      </c>
      <c r="AD14" s="28">
        <f>(SUMIFS('Daily Fees Entry'!F:F,'Daily Fees Entry'!D:D,B14)) - Y14</f>
        <v>0</v>
      </c>
      <c r="AE14" s="28">
        <f t="shared" si="6"/>
        <v>14500</v>
      </c>
      <c r="AF14" s="69"/>
      <c r="AG14" s="28">
        <f>IF(TRIM(B14)="","",IFERROR(INDEX('Fees Master'!D:D,MATCH(D14,'Fees Master'!C:C,0)),"Not Found"))</f>
        <v>7500</v>
      </c>
      <c r="AH14" s="28">
        <f>IF(TRIM(M14)="V",IFERROR(INDEX('Fees Master'!M:M,MATCH(N14,'Fees Master'!L:L,0)),"Not Found"),"0")</f>
        <v>7000</v>
      </c>
      <c r="AI14" s="28" t="str">
        <f>IF(TRIM(M14)="H",IFERROR(INDEX('Fees Master'!I:I,MATCH(D14,'Fees Master'!G:G,0)),"Not Found"),"0")</f>
        <v>0</v>
      </c>
      <c r="AJ14" s="69"/>
      <c r="AK14" s="28">
        <f t="shared" si="7"/>
        <v>0</v>
      </c>
      <c r="AL14" s="31">
        <f t="shared" si="8"/>
        <v>0</v>
      </c>
      <c r="AM14" s="58"/>
      <c r="AN14" s="58"/>
      <c r="AO14" s="68"/>
    </row>
    <row r="15" spans="1:41" x14ac:dyDescent="0.35">
      <c r="A15" s="28">
        <v>14</v>
      </c>
      <c r="B15" s="28">
        <v>4842</v>
      </c>
      <c r="C15" s="28" t="s">
        <v>5783</v>
      </c>
      <c r="D15" s="28" t="s">
        <v>3813</v>
      </c>
      <c r="E15" s="28" t="s">
        <v>3814</v>
      </c>
      <c r="F15" s="28" t="s">
        <v>1892</v>
      </c>
      <c r="G15" s="30"/>
      <c r="H15" s="28" t="s">
        <v>5956</v>
      </c>
      <c r="I15" s="28"/>
      <c r="J15" s="31"/>
      <c r="K15" s="31"/>
      <c r="L15" s="83">
        <v>9490094214</v>
      </c>
      <c r="M15" s="28" t="s">
        <v>2764</v>
      </c>
      <c r="N15" s="28" t="s">
        <v>3845</v>
      </c>
      <c r="O15" s="69"/>
      <c r="P15" s="28" t="str">
        <f>IF(TRIM(B15)="","",IFERROR(INDEX('Agreements-New'!C:C,MATCH(B15,'Agreements-New'!D:D,0)),"N"))</f>
        <v>N</v>
      </c>
      <c r="Q15" s="69"/>
      <c r="R15" s="28">
        <f t="shared" ref="R15" si="9">W15+AB15</f>
        <v>14500</v>
      </c>
      <c r="S15" s="28">
        <f t="shared" ref="S15" si="10">X15+AC15</f>
        <v>14500</v>
      </c>
      <c r="T15" s="28">
        <f t="shared" ref="T15" si="11">Y15+AD15</f>
        <v>0</v>
      </c>
      <c r="U15" s="28">
        <f t="shared" ref="U15" si="12">Z15+AE15</f>
        <v>14500</v>
      </c>
      <c r="V15" s="69"/>
      <c r="W15" s="28">
        <v>0</v>
      </c>
      <c r="X15" s="28">
        <f>IF(TRIM(B15)="","",IFERROR(INDEX('Agreements-Old'!E:E,MATCH(B15,'Agreements-Old'!D:D,0)),W15))</f>
        <v>0</v>
      </c>
      <c r="Y15" s="28">
        <f>SUMIFS('Daily Fees Entry'!F:F,'Daily Fees Entry'!D:D,B15,'Daily Fees Entry'!E:E,"Old Fees")</f>
        <v>0</v>
      </c>
      <c r="Z15" s="28">
        <f t="shared" ref="Z15" si="13">X15-Y15</f>
        <v>0</v>
      </c>
      <c r="AA15" s="69"/>
      <c r="AB15" s="28">
        <f t="shared" ref="AB15" si="14">AG15+AH15+AI15</f>
        <v>14500</v>
      </c>
      <c r="AC15" s="28">
        <f>IF(TRIM(B15)="","",IFERROR(INDEX('Agreements-New'!E:E,MATCH(B15,'Agreements-New'!D:D,0)),AB15))</f>
        <v>14500</v>
      </c>
      <c r="AD15" s="28">
        <f>(SUMIFS('Daily Fees Entry'!F:F,'Daily Fees Entry'!D:D,B15)) - Y15</f>
        <v>0</v>
      </c>
      <c r="AE15" s="28">
        <f t="shared" ref="AE15" si="15">AC15-AD15</f>
        <v>14500</v>
      </c>
      <c r="AF15" s="69"/>
      <c r="AG15" s="28">
        <f>IF(TRIM(B15)="","",IFERROR(INDEX('Fees Master'!D:D,MATCH(D15,'Fees Master'!C:C,0)),"Not Found"))</f>
        <v>7500</v>
      </c>
      <c r="AH15" s="28">
        <f>IF(TRIM(M15)="V",IFERROR(INDEX('Fees Master'!M:M,MATCH(N15,'Fees Master'!L:L,0)),"Not Found"),"0")</f>
        <v>7000</v>
      </c>
      <c r="AI15" s="28" t="str">
        <f>IF(TRIM(M15)="H",IFERROR(INDEX('Fees Master'!I:I,MATCH(D15,'Fees Master'!G:G,0)),"Not Found"),"0")</f>
        <v>0</v>
      </c>
      <c r="AJ15" s="69"/>
      <c r="AK15" s="28">
        <f t="shared" ref="AK15" si="16">T15/S15*100</f>
        <v>0</v>
      </c>
      <c r="AL15" s="31">
        <f t="shared" ref="AL15" si="17">AD15/AC15*100</f>
        <v>0</v>
      </c>
      <c r="AM15" s="58"/>
      <c r="AN15" s="58"/>
      <c r="AO15" s="68"/>
    </row>
    <row r="16" spans="1:41" x14ac:dyDescent="0.35">
      <c r="A16" s="28">
        <v>15</v>
      </c>
      <c r="B16" s="28">
        <v>4850</v>
      </c>
      <c r="C16" s="28" t="s">
        <v>5784</v>
      </c>
      <c r="D16" s="28" t="s">
        <v>3813</v>
      </c>
      <c r="E16" s="28" t="s">
        <v>3814</v>
      </c>
      <c r="F16" s="28" t="s">
        <v>1893</v>
      </c>
      <c r="G16" s="30"/>
      <c r="H16" s="28" t="s">
        <v>5957</v>
      </c>
      <c r="I16" s="28"/>
      <c r="J16" s="31"/>
      <c r="K16" s="31"/>
      <c r="L16" s="83">
        <v>8639714903</v>
      </c>
      <c r="M16" s="28" t="s">
        <v>2764</v>
      </c>
      <c r="N16" s="28" t="s">
        <v>3837</v>
      </c>
      <c r="O16" s="69"/>
      <c r="P16" s="28" t="str">
        <f>IF(TRIM(B16)="","",IFERROR(INDEX('Agreements-New'!C:C,MATCH(B16,'Agreements-New'!D:D,0)),"N"))</f>
        <v>N</v>
      </c>
      <c r="Q16" s="69"/>
      <c r="R16" s="28">
        <f t="shared" ref="R16:R17" si="18">W16+AB16</f>
        <v>14500</v>
      </c>
      <c r="S16" s="28">
        <f t="shared" ref="S16:S17" si="19">X16+AC16</f>
        <v>14500</v>
      </c>
      <c r="T16" s="28">
        <f t="shared" ref="T16:T17" si="20">Y16+AD16</f>
        <v>0</v>
      </c>
      <c r="U16" s="28">
        <f t="shared" ref="U16:U17" si="21">Z16+AE16</f>
        <v>14500</v>
      </c>
      <c r="V16" s="69"/>
      <c r="W16" s="28">
        <v>0</v>
      </c>
      <c r="X16" s="28">
        <f>IF(TRIM(B16)="","",IFERROR(INDEX('Agreements-Old'!E:E,MATCH(B16,'Agreements-Old'!D:D,0)),W16))</f>
        <v>0</v>
      </c>
      <c r="Y16" s="28">
        <f>SUMIFS('Daily Fees Entry'!F:F,'Daily Fees Entry'!D:D,B16,'Daily Fees Entry'!E:E,"Old Fees")</f>
        <v>0</v>
      </c>
      <c r="Z16" s="28">
        <f t="shared" ref="Z16:Z17" si="22">X16-Y16</f>
        <v>0</v>
      </c>
      <c r="AA16" s="69"/>
      <c r="AB16" s="28">
        <f t="shared" ref="AB16:AB17" si="23">AG16+AH16+AI16</f>
        <v>14500</v>
      </c>
      <c r="AC16" s="28">
        <f>IF(TRIM(B16)="","",IFERROR(INDEX('Agreements-New'!E:E,MATCH(B16,'Agreements-New'!D:D,0)),AB16))</f>
        <v>14500</v>
      </c>
      <c r="AD16" s="28">
        <f>(SUMIFS('Daily Fees Entry'!F:F,'Daily Fees Entry'!D:D,B16)) - Y16</f>
        <v>0</v>
      </c>
      <c r="AE16" s="28">
        <f t="shared" ref="AE16:AE17" si="24">AC16-AD16</f>
        <v>14500</v>
      </c>
      <c r="AF16" s="69"/>
      <c r="AG16" s="28">
        <f>IF(TRIM(B16)="","",IFERROR(INDEX('Fees Master'!D:D,MATCH(D16,'Fees Master'!C:C,0)),"Not Found"))</f>
        <v>7500</v>
      </c>
      <c r="AH16" s="28">
        <f>IF(TRIM(M16)="V",IFERROR(INDEX('Fees Master'!M:M,MATCH(N16,'Fees Master'!L:L,0)),"Not Found"),"0")</f>
        <v>7000</v>
      </c>
      <c r="AI16" s="28" t="str">
        <f>IF(TRIM(M16)="H",IFERROR(INDEX('Fees Master'!I:I,MATCH(D16,'Fees Master'!G:G,0)),"Not Found"),"0")</f>
        <v>0</v>
      </c>
      <c r="AJ16" s="69"/>
      <c r="AK16" s="28">
        <f t="shared" ref="AK16:AK17" si="25">T16/S16*100</f>
        <v>0</v>
      </c>
      <c r="AL16" s="31">
        <f t="shared" ref="AL16:AL17" si="26">AD16/AC16*100</f>
        <v>0</v>
      </c>
      <c r="AM16" s="58"/>
      <c r="AN16" s="58"/>
      <c r="AO16" s="68"/>
    </row>
    <row r="17" spans="1:41" x14ac:dyDescent="0.35">
      <c r="A17" s="28">
        <v>16</v>
      </c>
      <c r="B17" s="28">
        <v>4852</v>
      </c>
      <c r="C17" s="28" t="s">
        <v>5785</v>
      </c>
      <c r="D17" s="28" t="s">
        <v>3813</v>
      </c>
      <c r="E17" s="28" t="s">
        <v>3814</v>
      </c>
      <c r="F17" s="28" t="s">
        <v>1892</v>
      </c>
      <c r="G17" s="30"/>
      <c r="H17" s="28" t="s">
        <v>5958</v>
      </c>
      <c r="I17" s="28"/>
      <c r="J17" s="31"/>
      <c r="K17" s="31"/>
      <c r="L17" s="83">
        <v>8179766922</v>
      </c>
      <c r="M17" s="28" t="s">
        <v>2764</v>
      </c>
      <c r="N17" s="28" t="s">
        <v>78</v>
      </c>
      <c r="O17" s="69"/>
      <c r="P17" s="28">
        <f>IF(TRIM(B17)="","",IFERROR(INDEX('Agreements-New'!C:C,MATCH(B17,'Agreements-New'!D:D,0)),"N"))</f>
        <v>94</v>
      </c>
      <c r="Q17" s="69"/>
      <c r="R17" s="28">
        <f t="shared" si="18"/>
        <v>13500</v>
      </c>
      <c r="S17" s="28">
        <f t="shared" si="19"/>
        <v>10000</v>
      </c>
      <c r="T17" s="28">
        <f t="shared" si="20"/>
        <v>0</v>
      </c>
      <c r="U17" s="28">
        <f t="shared" si="21"/>
        <v>10000</v>
      </c>
      <c r="V17" s="69"/>
      <c r="W17" s="28">
        <v>0</v>
      </c>
      <c r="X17" s="28">
        <f>IF(TRIM(B17)="","",IFERROR(INDEX('Agreements-Old'!E:E,MATCH(B17,'Agreements-Old'!D:D,0)),W17))</f>
        <v>0</v>
      </c>
      <c r="Y17" s="28">
        <f>SUMIFS('Daily Fees Entry'!F:F,'Daily Fees Entry'!D:D,B17,'Daily Fees Entry'!E:E,"Old Fees")</f>
        <v>0</v>
      </c>
      <c r="Z17" s="28">
        <f t="shared" si="22"/>
        <v>0</v>
      </c>
      <c r="AA17" s="69"/>
      <c r="AB17" s="28">
        <f t="shared" si="23"/>
        <v>13500</v>
      </c>
      <c r="AC17" s="28">
        <f>IF(TRIM(B17)="","",IFERROR(INDEX('Agreements-New'!E:E,MATCH(B17,'Agreements-New'!D:D,0)),AB17))</f>
        <v>10000</v>
      </c>
      <c r="AD17" s="28">
        <f>(SUMIFS('Daily Fees Entry'!F:F,'Daily Fees Entry'!D:D,B17)) - Y17</f>
        <v>0</v>
      </c>
      <c r="AE17" s="28">
        <f t="shared" si="24"/>
        <v>10000</v>
      </c>
      <c r="AF17" s="69"/>
      <c r="AG17" s="28">
        <f>IF(TRIM(B17)="","",IFERROR(INDEX('Fees Master'!D:D,MATCH(D17,'Fees Master'!C:C,0)),"Not Found"))</f>
        <v>7500</v>
      </c>
      <c r="AH17" s="28">
        <f>IF(TRIM(M17)="V",IFERROR(INDEX('Fees Master'!M:M,MATCH(N17,'Fees Master'!L:L,0)),"Not Found"),"0")</f>
        <v>6000</v>
      </c>
      <c r="AI17" s="28" t="str">
        <f>IF(TRIM(M17)="H",IFERROR(INDEX('Fees Master'!I:I,MATCH(D17,'Fees Master'!G:G,0)),"Not Found"),"0")</f>
        <v>0</v>
      </c>
      <c r="AJ17" s="69"/>
      <c r="AK17" s="28">
        <f t="shared" si="25"/>
        <v>0</v>
      </c>
      <c r="AL17" s="31">
        <f t="shared" si="26"/>
        <v>0</v>
      </c>
      <c r="AM17" s="58"/>
      <c r="AN17" s="58"/>
      <c r="AO17" s="68"/>
    </row>
    <row r="18" spans="1:41" x14ac:dyDescent="0.35">
      <c r="A18" s="28">
        <v>17</v>
      </c>
      <c r="B18" s="28">
        <v>4853</v>
      </c>
      <c r="C18" s="28" t="s">
        <v>5786</v>
      </c>
      <c r="D18" s="28" t="s">
        <v>3813</v>
      </c>
      <c r="E18" s="28" t="s">
        <v>3814</v>
      </c>
      <c r="F18" s="28" t="s">
        <v>1893</v>
      </c>
      <c r="G18" s="30"/>
      <c r="H18" s="28" t="s">
        <v>5959</v>
      </c>
      <c r="I18" s="28"/>
      <c r="J18" s="31"/>
      <c r="K18" s="31"/>
      <c r="L18" s="83">
        <v>8179766922</v>
      </c>
      <c r="M18" s="28" t="s">
        <v>2764</v>
      </c>
      <c r="N18" s="28" t="s">
        <v>187</v>
      </c>
      <c r="O18" s="69"/>
      <c r="P18" s="28">
        <f>IF(TRIM(B18)="","",IFERROR(INDEX('Agreements-New'!C:C,MATCH(B18,'Agreements-New'!D:D,0)),"N"))</f>
        <v>94</v>
      </c>
      <c r="Q18" s="69"/>
      <c r="R18" s="28">
        <f t="shared" ref="R18" si="27">W18+AB18</f>
        <v>14500</v>
      </c>
      <c r="S18" s="28">
        <f t="shared" ref="S18" si="28">X18+AC18</f>
        <v>10000</v>
      </c>
      <c r="T18" s="28">
        <f t="shared" ref="T18" si="29">Y18+AD18</f>
        <v>0</v>
      </c>
      <c r="U18" s="28">
        <f t="shared" ref="U18" si="30">Z18+AE18</f>
        <v>10000</v>
      </c>
      <c r="V18" s="69"/>
      <c r="W18" s="28">
        <v>0</v>
      </c>
      <c r="X18" s="28">
        <f>IF(TRIM(B18)="","",IFERROR(INDEX('Agreements-Old'!E:E,MATCH(B18,'Agreements-Old'!D:D,0)),W18))</f>
        <v>0</v>
      </c>
      <c r="Y18" s="28">
        <f>SUMIFS('Daily Fees Entry'!F:F,'Daily Fees Entry'!D:D,B18,'Daily Fees Entry'!E:E,"Old Fees")</f>
        <v>0</v>
      </c>
      <c r="Z18" s="28">
        <f t="shared" ref="Z18" si="31">X18-Y18</f>
        <v>0</v>
      </c>
      <c r="AA18" s="69"/>
      <c r="AB18" s="28">
        <f t="shared" ref="AB18" si="32">AG18+AH18+AI18</f>
        <v>14500</v>
      </c>
      <c r="AC18" s="28">
        <f>IF(TRIM(B18)="","",IFERROR(INDEX('Agreements-New'!E:E,MATCH(B18,'Agreements-New'!D:D,0)),AB18))</f>
        <v>10000</v>
      </c>
      <c r="AD18" s="28">
        <f>(SUMIFS('Daily Fees Entry'!F:F,'Daily Fees Entry'!D:D,B18)) - Y18</f>
        <v>0</v>
      </c>
      <c r="AE18" s="28">
        <f t="shared" ref="AE18" si="33">AC18-AD18</f>
        <v>10000</v>
      </c>
      <c r="AF18" s="69"/>
      <c r="AG18" s="28">
        <f>IF(TRIM(B18)="","",IFERROR(INDEX('Fees Master'!D:D,MATCH(D18,'Fees Master'!C:C,0)),"Not Found"))</f>
        <v>7500</v>
      </c>
      <c r="AH18" s="28">
        <f>IF(TRIM(M18)="V",IFERROR(INDEX('Fees Master'!M:M,MATCH(N18,'Fees Master'!L:L,0)),"Not Found"),"0")</f>
        <v>7000</v>
      </c>
      <c r="AI18" s="28" t="str">
        <f>IF(TRIM(M18)="H",IFERROR(INDEX('Fees Master'!I:I,MATCH(D18,'Fees Master'!G:G,0)),"Not Found"),"0")</f>
        <v>0</v>
      </c>
      <c r="AJ18" s="69"/>
      <c r="AK18" s="28">
        <f t="shared" ref="AK18" si="34">T18/S18*100</f>
        <v>0</v>
      </c>
      <c r="AL18" s="31">
        <f t="shared" ref="AL18" si="35">AD18/AC18*100</f>
        <v>0</v>
      </c>
      <c r="AM18" s="58"/>
      <c r="AN18" s="58"/>
      <c r="AO18" s="68"/>
    </row>
    <row r="19" spans="1:41" x14ac:dyDescent="0.35">
      <c r="A19" s="28">
        <v>18</v>
      </c>
      <c r="B19" s="28">
        <v>4858</v>
      </c>
      <c r="C19" s="28" t="s">
        <v>5713</v>
      </c>
      <c r="D19" s="28" t="s">
        <v>3813</v>
      </c>
      <c r="E19" s="28" t="s">
        <v>3814</v>
      </c>
      <c r="F19" s="28" t="s">
        <v>1892</v>
      </c>
      <c r="G19" s="30"/>
      <c r="H19" s="28" t="s">
        <v>1909</v>
      </c>
      <c r="I19" s="28"/>
      <c r="J19" s="31"/>
      <c r="K19" s="31"/>
      <c r="L19" s="83">
        <v>9951673542</v>
      </c>
      <c r="M19" s="28" t="s">
        <v>2764</v>
      </c>
      <c r="N19" s="28" t="s">
        <v>187</v>
      </c>
      <c r="O19" s="69"/>
      <c r="P19" s="28" t="str">
        <f>IF(TRIM(B19)="","",IFERROR(INDEX('Agreements-New'!C:C,MATCH(B19,'Agreements-New'!D:D,0)),"N"))</f>
        <v>N</v>
      </c>
      <c r="Q19" s="69"/>
      <c r="R19" s="28">
        <f t="shared" ref="R19" si="36">W19+AB19</f>
        <v>14500</v>
      </c>
      <c r="S19" s="28">
        <f t="shared" ref="S19" si="37">X19+AC19</f>
        <v>14500</v>
      </c>
      <c r="T19" s="28">
        <f t="shared" ref="T19" si="38">Y19+AD19</f>
        <v>0</v>
      </c>
      <c r="U19" s="28">
        <f t="shared" ref="U19" si="39">Z19+AE19</f>
        <v>14500</v>
      </c>
      <c r="V19" s="69"/>
      <c r="W19" s="28">
        <v>0</v>
      </c>
      <c r="X19" s="28">
        <f>IF(TRIM(B19)="","",IFERROR(INDEX('Agreements-Old'!E:E,MATCH(B19,'Agreements-Old'!D:D,0)),W19))</f>
        <v>0</v>
      </c>
      <c r="Y19" s="28">
        <f>SUMIFS('Daily Fees Entry'!F:F,'Daily Fees Entry'!D:D,B19,'Daily Fees Entry'!E:E,"Old Fees")</f>
        <v>0</v>
      </c>
      <c r="Z19" s="28">
        <f t="shared" ref="Z19" si="40">X19-Y19</f>
        <v>0</v>
      </c>
      <c r="AA19" s="69"/>
      <c r="AB19" s="28">
        <f t="shared" ref="AB19" si="41">AG19+AH19+AI19</f>
        <v>14500</v>
      </c>
      <c r="AC19" s="28">
        <f>IF(TRIM(B19)="","",IFERROR(INDEX('Agreements-New'!E:E,MATCH(B19,'Agreements-New'!D:D,0)),AB19))</f>
        <v>14500</v>
      </c>
      <c r="AD19" s="28">
        <f>(SUMIFS('Daily Fees Entry'!F:F,'Daily Fees Entry'!D:D,B19)) - Y19</f>
        <v>0</v>
      </c>
      <c r="AE19" s="28">
        <f t="shared" ref="AE19" si="42">AC19-AD19</f>
        <v>14500</v>
      </c>
      <c r="AF19" s="69"/>
      <c r="AG19" s="28">
        <f>IF(TRIM(B19)="","",IFERROR(INDEX('Fees Master'!D:D,MATCH(D19,'Fees Master'!C:C,0)),"Not Found"))</f>
        <v>7500</v>
      </c>
      <c r="AH19" s="28">
        <f>IF(TRIM(M19)="V",IFERROR(INDEX('Fees Master'!M:M,MATCH(N19,'Fees Master'!L:L,0)),"Not Found"),"0")</f>
        <v>7000</v>
      </c>
      <c r="AI19" s="28" t="str">
        <f>IF(TRIM(M19)="H",IFERROR(INDEX('Fees Master'!I:I,MATCH(D19,'Fees Master'!G:G,0)),"Not Found"),"0")</f>
        <v>0</v>
      </c>
      <c r="AJ19" s="69"/>
      <c r="AK19" s="28">
        <f t="shared" ref="AK19" si="43">T19/S19*100</f>
        <v>0</v>
      </c>
      <c r="AL19" s="31">
        <f t="shared" ref="AL19" si="44">AD19/AC19*100</f>
        <v>0</v>
      </c>
      <c r="AM19" s="58"/>
      <c r="AN19" s="58"/>
      <c r="AO19" s="68"/>
    </row>
    <row r="20" spans="1:41" x14ac:dyDescent="0.35">
      <c r="A20" s="28">
        <v>19</v>
      </c>
      <c r="B20" s="28">
        <v>4861</v>
      </c>
      <c r="C20" s="28" t="s">
        <v>5787</v>
      </c>
      <c r="D20" s="28" t="s">
        <v>3813</v>
      </c>
      <c r="E20" s="28" t="s">
        <v>3814</v>
      </c>
      <c r="F20" s="28" t="s">
        <v>1893</v>
      </c>
      <c r="G20" s="30"/>
      <c r="H20" s="28" t="s">
        <v>5960</v>
      </c>
      <c r="I20" s="28"/>
      <c r="J20" s="31"/>
      <c r="K20" s="31"/>
      <c r="L20" s="83">
        <v>9381829628</v>
      </c>
      <c r="M20" s="28" t="s">
        <v>2762</v>
      </c>
      <c r="N20" s="28" t="s">
        <v>3815</v>
      </c>
      <c r="O20" s="69"/>
      <c r="P20" s="28" t="str">
        <f>IF(TRIM(B20)="","",IFERROR(INDEX('Agreements-New'!C:C,MATCH(B20,'Agreements-New'!D:D,0)),"N"))</f>
        <v>N</v>
      </c>
      <c r="Q20" s="69"/>
      <c r="R20" s="28">
        <f t="shared" ref="R20" si="45">W20+AB20</f>
        <v>7500</v>
      </c>
      <c r="S20" s="28">
        <f t="shared" ref="S20" si="46">X20+AC20</f>
        <v>7500</v>
      </c>
      <c r="T20" s="28">
        <f t="shared" ref="T20" si="47">Y20+AD20</f>
        <v>0</v>
      </c>
      <c r="U20" s="28">
        <f t="shared" ref="U20" si="48">Z20+AE20</f>
        <v>7500</v>
      </c>
      <c r="V20" s="69"/>
      <c r="W20" s="28">
        <v>0</v>
      </c>
      <c r="X20" s="28">
        <f>IF(TRIM(B20)="","",IFERROR(INDEX('Agreements-Old'!E:E,MATCH(B20,'Agreements-Old'!D:D,0)),W20))</f>
        <v>0</v>
      </c>
      <c r="Y20" s="28">
        <f>SUMIFS('Daily Fees Entry'!F:F,'Daily Fees Entry'!D:D,B20,'Daily Fees Entry'!E:E,"Old Fees")</f>
        <v>0</v>
      </c>
      <c r="Z20" s="28">
        <f t="shared" ref="Z20" si="49">X20-Y20</f>
        <v>0</v>
      </c>
      <c r="AA20" s="69"/>
      <c r="AB20" s="28">
        <f t="shared" ref="AB20" si="50">AG20+AH20+AI20</f>
        <v>7500</v>
      </c>
      <c r="AC20" s="28">
        <f>IF(TRIM(B20)="","",IFERROR(INDEX('Agreements-New'!E:E,MATCH(B20,'Agreements-New'!D:D,0)),AB20))</f>
        <v>7500</v>
      </c>
      <c r="AD20" s="28">
        <f>(SUMIFS('Daily Fees Entry'!F:F,'Daily Fees Entry'!D:D,B20)) - Y20</f>
        <v>0</v>
      </c>
      <c r="AE20" s="28">
        <f t="shared" ref="AE20" si="51">AC20-AD20</f>
        <v>7500</v>
      </c>
      <c r="AF20" s="69"/>
      <c r="AG20" s="28">
        <f>IF(TRIM(B20)="","",IFERROR(INDEX('Fees Master'!D:D,MATCH(D20,'Fees Master'!C:C,0)),"Not Found"))</f>
        <v>7500</v>
      </c>
      <c r="AH20" s="28" t="str">
        <f>IF(TRIM(M20)="V",IFERROR(INDEX('Fees Master'!M:M,MATCH(N20,'Fees Master'!L:L,0)),"Not Found"),"0")</f>
        <v>0</v>
      </c>
      <c r="AI20" s="28" t="str">
        <f>IF(TRIM(M20)="H",IFERROR(INDEX('Fees Master'!I:I,MATCH(D20,'Fees Master'!G:G,0)),"Not Found"),"0")</f>
        <v>0</v>
      </c>
      <c r="AJ20" s="69"/>
      <c r="AK20" s="28">
        <f t="shared" ref="AK20" si="52">T20/S20*100</f>
        <v>0</v>
      </c>
      <c r="AL20" s="31">
        <f t="shared" ref="AL20" si="53">AD20/AC20*100</f>
        <v>0</v>
      </c>
      <c r="AM20" s="58"/>
      <c r="AN20" s="58"/>
      <c r="AO20" s="68"/>
    </row>
    <row r="21" spans="1:41" x14ac:dyDescent="0.35">
      <c r="A21" s="28">
        <v>20</v>
      </c>
      <c r="B21" s="28">
        <v>4873</v>
      </c>
      <c r="C21" s="28" t="s">
        <v>991</v>
      </c>
      <c r="D21" s="28" t="s">
        <v>3813</v>
      </c>
      <c r="E21" s="28" t="s">
        <v>3814</v>
      </c>
      <c r="F21" s="28" t="s">
        <v>1893</v>
      </c>
      <c r="G21" s="30">
        <v>43609</v>
      </c>
      <c r="H21" s="28" t="s">
        <v>6223</v>
      </c>
      <c r="I21" s="28"/>
      <c r="J21" s="31">
        <v>681105034522</v>
      </c>
      <c r="K21" s="31">
        <v>681105034522</v>
      </c>
      <c r="L21" s="83">
        <v>9949828053</v>
      </c>
      <c r="M21" s="28" t="s">
        <v>2762</v>
      </c>
      <c r="N21" s="28" t="s">
        <v>61</v>
      </c>
      <c r="O21" s="69"/>
      <c r="P21" s="28" t="str">
        <f>IF(TRIM(B21)="","",IFERROR(INDEX('Agreements-New'!C:C,MATCH(B21,'Agreements-New'!D:D,0)),"N"))</f>
        <v>N</v>
      </c>
      <c r="Q21" s="69"/>
      <c r="R21" s="28">
        <f t="shared" ref="R21" si="54">W21+AB21</f>
        <v>7500</v>
      </c>
      <c r="S21" s="28">
        <f t="shared" ref="S21" si="55">X21+AC21</f>
        <v>7500</v>
      </c>
      <c r="T21" s="28">
        <f t="shared" ref="T21" si="56">Y21+AD21</f>
        <v>0</v>
      </c>
      <c r="U21" s="28">
        <f t="shared" ref="U21" si="57">Z21+AE21</f>
        <v>7500</v>
      </c>
      <c r="V21" s="69"/>
      <c r="W21" s="28">
        <v>0</v>
      </c>
      <c r="X21" s="28">
        <f>IF(TRIM(B21)="","",IFERROR(INDEX('Agreements-Old'!E:E,MATCH(B21,'Agreements-Old'!D:D,0)),W21))</f>
        <v>0</v>
      </c>
      <c r="Y21" s="28">
        <f>SUMIFS('Daily Fees Entry'!F:F,'Daily Fees Entry'!D:D,B21,'Daily Fees Entry'!E:E,"Old Fees")</f>
        <v>0</v>
      </c>
      <c r="Z21" s="28">
        <f t="shared" ref="Z21" si="58">X21-Y21</f>
        <v>0</v>
      </c>
      <c r="AA21" s="69"/>
      <c r="AB21" s="28">
        <f t="shared" ref="AB21" si="59">AG21+AH21+AI21</f>
        <v>7500</v>
      </c>
      <c r="AC21" s="28">
        <f>IF(TRIM(B21)="","",IFERROR(INDEX('Agreements-New'!E:E,MATCH(B21,'Agreements-New'!D:D,0)),AB21))</f>
        <v>7500</v>
      </c>
      <c r="AD21" s="28">
        <f>(SUMIFS('Daily Fees Entry'!F:F,'Daily Fees Entry'!D:D,B21)) - Y21</f>
        <v>0</v>
      </c>
      <c r="AE21" s="28">
        <f t="shared" ref="AE21" si="60">AC21-AD21</f>
        <v>7500</v>
      </c>
      <c r="AF21" s="69"/>
      <c r="AG21" s="28">
        <f>IF(TRIM(B21)="","",IFERROR(INDEX('Fees Master'!D:D,MATCH(D21,'Fees Master'!C:C,0)),"Not Found"))</f>
        <v>7500</v>
      </c>
      <c r="AH21" s="28" t="str">
        <f>IF(TRIM(M21)="V",IFERROR(INDEX('Fees Master'!M:M,MATCH(N21,'Fees Master'!L:L,0)),"Not Found"),"0")</f>
        <v>0</v>
      </c>
      <c r="AI21" s="28" t="str">
        <f>IF(TRIM(M21)="H",IFERROR(INDEX('Fees Master'!I:I,MATCH(D21,'Fees Master'!G:G,0)),"Not Found"),"0")</f>
        <v>0</v>
      </c>
      <c r="AJ21" s="69"/>
      <c r="AK21" s="28">
        <f t="shared" ref="AK21" si="61">T21/S21*100</f>
        <v>0</v>
      </c>
      <c r="AL21" s="31">
        <f t="shared" ref="AL21" si="62">AD21/AC21*100</f>
        <v>0</v>
      </c>
      <c r="AM21" s="58"/>
      <c r="AN21" s="58"/>
      <c r="AO21" s="68"/>
    </row>
    <row r="22" spans="1:41" x14ac:dyDescent="0.35">
      <c r="A22" s="28">
        <v>21</v>
      </c>
      <c r="B22" s="28">
        <v>4743</v>
      </c>
      <c r="C22" s="28" t="s">
        <v>3846</v>
      </c>
      <c r="D22" s="28" t="s">
        <v>3848</v>
      </c>
      <c r="E22" s="28" t="s">
        <v>3814</v>
      </c>
      <c r="F22" s="28" t="s">
        <v>1892</v>
      </c>
      <c r="G22" s="30"/>
      <c r="H22" s="28" t="s">
        <v>5693</v>
      </c>
      <c r="I22" s="28"/>
      <c r="J22" s="31"/>
      <c r="K22" s="31"/>
      <c r="L22" s="83">
        <v>8088784100</v>
      </c>
      <c r="M22" s="28" t="s">
        <v>2762</v>
      </c>
      <c r="N22" s="28" t="s">
        <v>3849</v>
      </c>
      <c r="O22" s="69"/>
      <c r="P22" s="28" t="str">
        <f>IF(TRIM(B22)="","",IFERROR(INDEX('Agreements-New'!C:C,MATCH(B22,'Agreements-New'!D:D,0)),"N"))</f>
        <v>N</v>
      </c>
      <c r="Q22" s="69"/>
      <c r="R22" s="28">
        <f t="shared" si="0"/>
        <v>7500</v>
      </c>
      <c r="S22" s="28">
        <f t="shared" si="1"/>
        <v>7500</v>
      </c>
      <c r="T22" s="28">
        <f t="shared" si="2"/>
        <v>0</v>
      </c>
      <c r="U22" s="28">
        <f t="shared" si="3"/>
        <v>7500</v>
      </c>
      <c r="V22" s="69"/>
      <c r="W22" s="28">
        <v>0</v>
      </c>
      <c r="X22" s="28">
        <f>IF(TRIM(B22)="","",IFERROR(INDEX('Agreements-Old'!E:E,MATCH(B22,'Agreements-Old'!D:D,0)),W22))</f>
        <v>0</v>
      </c>
      <c r="Y22" s="28">
        <f>SUMIFS('Daily Fees Entry'!F:F,'Daily Fees Entry'!D:D,B22,'Daily Fees Entry'!E:E,"Old Fees")</f>
        <v>0</v>
      </c>
      <c r="Z22" s="28">
        <f t="shared" si="4"/>
        <v>0</v>
      </c>
      <c r="AA22" s="69"/>
      <c r="AB22" s="28">
        <f t="shared" si="5"/>
        <v>7500</v>
      </c>
      <c r="AC22" s="28">
        <f>IF(TRIM(B22)="","",IFERROR(INDEX('Agreements-New'!E:E,MATCH(B22,'Agreements-New'!D:D,0)),AB22))</f>
        <v>7500</v>
      </c>
      <c r="AD22" s="28">
        <f>(SUMIFS('Daily Fees Entry'!F:F,'Daily Fees Entry'!D:D,B22)) - Y22</f>
        <v>0</v>
      </c>
      <c r="AE22" s="28">
        <f t="shared" si="6"/>
        <v>7500</v>
      </c>
      <c r="AF22" s="69"/>
      <c r="AG22" s="28">
        <f>IF(TRIM(B22)="","",IFERROR(INDEX('Fees Master'!D:D,MATCH(D22,'Fees Master'!C:C,0)),"Not Found"))</f>
        <v>7500</v>
      </c>
      <c r="AH22" s="28" t="str">
        <f>IF(TRIM(M22)="V",IFERROR(INDEX('Fees Master'!M:M,MATCH(N22,'Fees Master'!L:L,0)),"Not Found"),"0")</f>
        <v>0</v>
      </c>
      <c r="AI22" s="28" t="str">
        <f>IF(TRIM(M22)="H",IFERROR(INDEX('Fees Master'!I:I,MATCH(D22,'Fees Master'!G:G,0)),"Not Found"),"0")</f>
        <v>0</v>
      </c>
      <c r="AJ22" s="69"/>
      <c r="AK22" s="28">
        <f t="shared" si="7"/>
        <v>0</v>
      </c>
      <c r="AL22" s="31">
        <f t="shared" si="8"/>
        <v>0</v>
      </c>
      <c r="AM22" s="58"/>
      <c r="AN22" s="58"/>
      <c r="AO22" s="68"/>
    </row>
    <row r="23" spans="1:41" x14ac:dyDescent="0.35">
      <c r="A23" s="28">
        <v>22</v>
      </c>
      <c r="B23" s="28">
        <v>4735</v>
      </c>
      <c r="C23" s="28" t="s">
        <v>3850</v>
      </c>
      <c r="D23" s="28" t="s">
        <v>3848</v>
      </c>
      <c r="E23" s="28" t="s">
        <v>3814</v>
      </c>
      <c r="F23" s="28" t="s">
        <v>1892</v>
      </c>
      <c r="G23" s="30"/>
      <c r="H23" s="28" t="s">
        <v>5961</v>
      </c>
      <c r="I23" s="28"/>
      <c r="J23" s="31"/>
      <c r="K23" s="31"/>
      <c r="L23" s="83">
        <v>8978798324</v>
      </c>
      <c r="M23" s="28" t="s">
        <v>2762</v>
      </c>
      <c r="N23" s="28" t="s">
        <v>3849</v>
      </c>
      <c r="O23" s="69"/>
      <c r="P23" s="28">
        <f>IF(TRIM(B23)="","",IFERROR(INDEX('Agreements-New'!C:C,MATCH(B23,'Agreements-New'!D:D,0)),"N"))</f>
        <v>180</v>
      </c>
      <c r="Q23" s="69"/>
      <c r="R23" s="28">
        <f t="shared" si="0"/>
        <v>7500</v>
      </c>
      <c r="S23" s="28">
        <f t="shared" si="1"/>
        <v>6000</v>
      </c>
      <c r="T23" s="28">
        <f t="shared" si="2"/>
        <v>1500</v>
      </c>
      <c r="U23" s="28">
        <f t="shared" si="3"/>
        <v>4500</v>
      </c>
      <c r="V23" s="69"/>
      <c r="W23" s="28">
        <v>0</v>
      </c>
      <c r="X23" s="28">
        <f>IF(TRIM(B23)="","",IFERROR(INDEX('Agreements-Old'!E:E,MATCH(B23,'Agreements-Old'!D:D,0)),W23))</f>
        <v>0</v>
      </c>
      <c r="Y23" s="28">
        <f>SUMIFS('Daily Fees Entry'!F:F,'Daily Fees Entry'!D:D,B23,'Daily Fees Entry'!E:E,"Old Fees")</f>
        <v>0</v>
      </c>
      <c r="Z23" s="28">
        <f t="shared" si="4"/>
        <v>0</v>
      </c>
      <c r="AA23" s="69"/>
      <c r="AB23" s="28">
        <f t="shared" si="5"/>
        <v>7500</v>
      </c>
      <c r="AC23" s="28">
        <f>IF(TRIM(B23)="","",IFERROR(INDEX('Agreements-New'!E:E,MATCH(B23,'Agreements-New'!D:D,0)),AB23))</f>
        <v>6000</v>
      </c>
      <c r="AD23" s="28">
        <f>(SUMIFS('Daily Fees Entry'!F:F,'Daily Fees Entry'!D:D,B23)) - Y23</f>
        <v>1500</v>
      </c>
      <c r="AE23" s="28">
        <f t="shared" si="6"/>
        <v>4500</v>
      </c>
      <c r="AF23" s="69"/>
      <c r="AG23" s="28">
        <f>IF(TRIM(B23)="","",IFERROR(INDEX('Fees Master'!D:D,MATCH(D23,'Fees Master'!C:C,0)),"Not Found"))</f>
        <v>7500</v>
      </c>
      <c r="AH23" s="28" t="str">
        <f>IF(TRIM(M23)="V",IFERROR(INDEX('Fees Master'!M:M,MATCH(N23,'Fees Master'!L:L,0)),"Not Found"),"0")</f>
        <v>0</v>
      </c>
      <c r="AI23" s="28" t="str">
        <f>IF(TRIM(M23)="H",IFERROR(INDEX('Fees Master'!I:I,MATCH(D23,'Fees Master'!G:G,0)),"Not Found"),"0")</f>
        <v>0</v>
      </c>
      <c r="AJ23" s="69"/>
      <c r="AK23" s="28">
        <f t="shared" si="7"/>
        <v>25</v>
      </c>
      <c r="AL23" s="31">
        <f t="shared" si="8"/>
        <v>25</v>
      </c>
      <c r="AM23" s="58"/>
      <c r="AN23" s="58"/>
      <c r="AO23" s="68"/>
    </row>
    <row r="24" spans="1:41" x14ac:dyDescent="0.35">
      <c r="A24" s="28">
        <v>23</v>
      </c>
      <c r="B24" s="28">
        <v>4806</v>
      </c>
      <c r="C24" s="28" t="s">
        <v>3852</v>
      </c>
      <c r="D24" s="28" t="s">
        <v>3848</v>
      </c>
      <c r="E24" s="28" t="s">
        <v>3814</v>
      </c>
      <c r="F24" s="28" t="s">
        <v>1893</v>
      </c>
      <c r="G24" s="30"/>
      <c r="H24" s="28" t="s">
        <v>5962</v>
      </c>
      <c r="I24" s="28"/>
      <c r="J24" s="31"/>
      <c r="K24" s="31"/>
      <c r="L24" s="83">
        <v>9848021780</v>
      </c>
      <c r="M24" s="28" t="s">
        <v>2764</v>
      </c>
      <c r="N24" s="28" t="s">
        <v>3854</v>
      </c>
      <c r="O24" s="69"/>
      <c r="P24" s="28" t="str">
        <f>IF(TRIM(B24)="","",IFERROR(INDEX('Agreements-New'!C:C,MATCH(B24,'Agreements-New'!D:D,0)),"N"))</f>
        <v>N</v>
      </c>
      <c r="Q24" s="69"/>
      <c r="R24" s="28">
        <f t="shared" si="0"/>
        <v>14500</v>
      </c>
      <c r="S24" s="28">
        <f t="shared" si="1"/>
        <v>14500</v>
      </c>
      <c r="T24" s="28">
        <f t="shared" si="2"/>
        <v>3000</v>
      </c>
      <c r="U24" s="28">
        <f t="shared" si="3"/>
        <v>11500</v>
      </c>
      <c r="V24" s="69"/>
      <c r="W24" s="28">
        <v>0</v>
      </c>
      <c r="X24" s="28">
        <f>IF(TRIM(B24)="","",IFERROR(INDEX('Agreements-Old'!E:E,MATCH(B24,'Agreements-Old'!D:D,0)),W24))</f>
        <v>0</v>
      </c>
      <c r="Y24" s="28">
        <f>SUMIFS('Daily Fees Entry'!F:F,'Daily Fees Entry'!D:D,B24,'Daily Fees Entry'!E:E,"Old Fees")</f>
        <v>0</v>
      </c>
      <c r="Z24" s="28">
        <f t="shared" si="4"/>
        <v>0</v>
      </c>
      <c r="AA24" s="69"/>
      <c r="AB24" s="28">
        <f t="shared" si="5"/>
        <v>14500</v>
      </c>
      <c r="AC24" s="28">
        <f>IF(TRIM(B24)="","",IFERROR(INDEX('Agreements-New'!E:E,MATCH(B24,'Agreements-New'!D:D,0)),AB24))</f>
        <v>14500</v>
      </c>
      <c r="AD24" s="28">
        <f>(SUMIFS('Daily Fees Entry'!F:F,'Daily Fees Entry'!D:D,B24)) - Y24</f>
        <v>3000</v>
      </c>
      <c r="AE24" s="28">
        <f t="shared" si="6"/>
        <v>11500</v>
      </c>
      <c r="AF24" s="69"/>
      <c r="AG24" s="28">
        <f>IF(TRIM(B24)="","",IFERROR(INDEX('Fees Master'!D:D,MATCH(D24,'Fees Master'!C:C,0)),"Not Found"))</f>
        <v>7500</v>
      </c>
      <c r="AH24" s="28">
        <f>IF(TRIM(M24)="V",IFERROR(INDEX('Fees Master'!M:M,MATCH(N24,'Fees Master'!L:L,0)),"Not Found"),"0")</f>
        <v>7000</v>
      </c>
      <c r="AI24" s="28" t="str">
        <f>IF(TRIM(M24)="H",IFERROR(INDEX('Fees Master'!I:I,MATCH(D24,'Fees Master'!G:G,0)),"Not Found"),"0")</f>
        <v>0</v>
      </c>
      <c r="AJ24" s="69"/>
      <c r="AK24" s="28">
        <f t="shared" si="7"/>
        <v>20.689655172413794</v>
      </c>
      <c r="AL24" s="31">
        <f t="shared" si="8"/>
        <v>20.689655172413794</v>
      </c>
      <c r="AM24" s="58"/>
      <c r="AN24" s="58"/>
      <c r="AO24" s="68"/>
    </row>
    <row r="25" spans="1:41" x14ac:dyDescent="0.35">
      <c r="A25" s="28">
        <v>24</v>
      </c>
      <c r="B25" s="28">
        <v>4741</v>
      </c>
      <c r="C25" s="28" t="s">
        <v>3858</v>
      </c>
      <c r="D25" s="28" t="s">
        <v>3848</v>
      </c>
      <c r="E25" s="28" t="s">
        <v>3814</v>
      </c>
      <c r="F25" s="28" t="s">
        <v>1893</v>
      </c>
      <c r="G25" s="30"/>
      <c r="H25" s="28" t="s">
        <v>5963</v>
      </c>
      <c r="I25" s="28"/>
      <c r="J25" s="31"/>
      <c r="K25" s="31"/>
      <c r="L25" s="83">
        <v>9493534334</v>
      </c>
      <c r="M25" s="28" t="s">
        <v>2762</v>
      </c>
      <c r="N25" s="28" t="s">
        <v>3849</v>
      </c>
      <c r="O25" s="69"/>
      <c r="P25" s="28" t="str">
        <f>IF(TRIM(B25)="","",IFERROR(INDEX('Agreements-New'!C:C,MATCH(B25,'Agreements-New'!D:D,0)),"N"))</f>
        <v>N</v>
      </c>
      <c r="Q25" s="69"/>
      <c r="R25" s="28">
        <f t="shared" si="0"/>
        <v>7500</v>
      </c>
      <c r="S25" s="28">
        <f t="shared" si="1"/>
        <v>7500</v>
      </c>
      <c r="T25" s="28">
        <f t="shared" si="2"/>
        <v>2000</v>
      </c>
      <c r="U25" s="28">
        <f t="shared" si="3"/>
        <v>5500</v>
      </c>
      <c r="V25" s="69"/>
      <c r="W25" s="28">
        <v>0</v>
      </c>
      <c r="X25" s="28">
        <f>IF(TRIM(B25)="","",IFERROR(INDEX('Agreements-Old'!E:E,MATCH(B25,'Agreements-Old'!D:D,0)),W25))</f>
        <v>0</v>
      </c>
      <c r="Y25" s="28">
        <f>SUMIFS('Daily Fees Entry'!F:F,'Daily Fees Entry'!D:D,B25,'Daily Fees Entry'!E:E,"Old Fees")</f>
        <v>0</v>
      </c>
      <c r="Z25" s="28">
        <f t="shared" si="4"/>
        <v>0</v>
      </c>
      <c r="AA25" s="69"/>
      <c r="AB25" s="28">
        <f t="shared" si="5"/>
        <v>7500</v>
      </c>
      <c r="AC25" s="28">
        <f>IF(TRIM(B25)="","",IFERROR(INDEX('Agreements-New'!E:E,MATCH(B25,'Agreements-New'!D:D,0)),AB25))</f>
        <v>7500</v>
      </c>
      <c r="AD25" s="28">
        <f>(SUMIFS('Daily Fees Entry'!F:F,'Daily Fees Entry'!D:D,B25)) - Y25</f>
        <v>2000</v>
      </c>
      <c r="AE25" s="28">
        <f t="shared" si="6"/>
        <v>5500</v>
      </c>
      <c r="AF25" s="69"/>
      <c r="AG25" s="28">
        <f>IF(TRIM(B25)="","",IFERROR(INDEX('Fees Master'!D:D,MATCH(D25,'Fees Master'!C:C,0)),"Not Found"))</f>
        <v>7500</v>
      </c>
      <c r="AH25" s="28" t="str">
        <f>IF(TRIM(M25)="V",IFERROR(INDEX('Fees Master'!M:M,MATCH(N25,'Fees Master'!L:L,0)),"Not Found"),"0")</f>
        <v>0</v>
      </c>
      <c r="AI25" s="28" t="str">
        <f>IF(TRIM(M25)="H",IFERROR(INDEX('Fees Master'!I:I,MATCH(D25,'Fees Master'!G:G,0)),"Not Found"),"0")</f>
        <v>0</v>
      </c>
      <c r="AJ25" s="69"/>
      <c r="AK25" s="28">
        <f t="shared" si="7"/>
        <v>26.666666666666668</v>
      </c>
      <c r="AL25" s="31">
        <f t="shared" si="8"/>
        <v>26.666666666666668</v>
      </c>
      <c r="AM25" s="58"/>
      <c r="AN25" s="58"/>
      <c r="AO25" s="68"/>
    </row>
    <row r="26" spans="1:41" x14ac:dyDescent="0.35">
      <c r="A26" s="28">
        <v>25</v>
      </c>
      <c r="B26" s="28">
        <v>4557</v>
      </c>
      <c r="C26" s="28" t="s">
        <v>3860</v>
      </c>
      <c r="D26" s="28" t="s">
        <v>3848</v>
      </c>
      <c r="E26" s="28" t="s">
        <v>3814</v>
      </c>
      <c r="F26" s="28" t="s">
        <v>1893</v>
      </c>
      <c r="G26" s="30"/>
      <c r="H26" s="28" t="s">
        <v>5964</v>
      </c>
      <c r="I26" s="28"/>
      <c r="J26" s="31"/>
      <c r="K26" s="31"/>
      <c r="L26" s="83">
        <v>9441537254</v>
      </c>
      <c r="M26" s="28" t="s">
        <v>2762</v>
      </c>
      <c r="N26" s="28" t="s">
        <v>3849</v>
      </c>
      <c r="O26" s="69"/>
      <c r="P26" s="28" t="str">
        <f>IF(TRIM(B26)="","",IFERROR(INDEX('Agreements-New'!C:C,MATCH(B26,'Agreements-New'!D:D,0)),"N"))</f>
        <v>N</v>
      </c>
      <c r="Q26" s="69"/>
      <c r="R26" s="28">
        <f t="shared" si="0"/>
        <v>7500</v>
      </c>
      <c r="S26" s="28">
        <f t="shared" si="1"/>
        <v>7500</v>
      </c>
      <c r="T26" s="28">
        <f t="shared" si="2"/>
        <v>0</v>
      </c>
      <c r="U26" s="28">
        <f t="shared" si="3"/>
        <v>7500</v>
      </c>
      <c r="V26" s="69"/>
      <c r="W26" s="28">
        <v>0</v>
      </c>
      <c r="X26" s="28">
        <f>IF(TRIM(B26)="","",IFERROR(INDEX('Agreements-Old'!E:E,MATCH(B26,'Agreements-Old'!D:D,0)),W26))</f>
        <v>0</v>
      </c>
      <c r="Y26" s="28">
        <f>SUMIFS('Daily Fees Entry'!F:F,'Daily Fees Entry'!D:D,B26,'Daily Fees Entry'!E:E,"Old Fees")</f>
        <v>0</v>
      </c>
      <c r="Z26" s="28">
        <f t="shared" si="4"/>
        <v>0</v>
      </c>
      <c r="AA26" s="69"/>
      <c r="AB26" s="28">
        <f t="shared" si="5"/>
        <v>7500</v>
      </c>
      <c r="AC26" s="28">
        <f>IF(TRIM(B26)="","",IFERROR(INDEX('Agreements-New'!E:E,MATCH(B26,'Agreements-New'!D:D,0)),AB26))</f>
        <v>7500</v>
      </c>
      <c r="AD26" s="28">
        <f>(SUMIFS('Daily Fees Entry'!F:F,'Daily Fees Entry'!D:D,B26)) - Y26</f>
        <v>0</v>
      </c>
      <c r="AE26" s="28">
        <f t="shared" si="6"/>
        <v>7500</v>
      </c>
      <c r="AF26" s="69"/>
      <c r="AG26" s="28">
        <f>IF(TRIM(B26)="","",IFERROR(INDEX('Fees Master'!D:D,MATCH(D26,'Fees Master'!C:C,0)),"Not Found"))</f>
        <v>7500</v>
      </c>
      <c r="AH26" s="28" t="str">
        <f>IF(TRIM(M26)="V",IFERROR(INDEX('Fees Master'!M:M,MATCH(N26,'Fees Master'!L:L,0)),"Not Found"),"0")</f>
        <v>0</v>
      </c>
      <c r="AI26" s="28" t="str">
        <f>IF(TRIM(M26)="H",IFERROR(INDEX('Fees Master'!I:I,MATCH(D26,'Fees Master'!G:G,0)),"Not Found"),"0")</f>
        <v>0</v>
      </c>
      <c r="AJ26" s="69"/>
      <c r="AK26" s="28">
        <f t="shared" si="7"/>
        <v>0</v>
      </c>
      <c r="AL26" s="31">
        <f t="shared" si="8"/>
        <v>0</v>
      </c>
      <c r="AM26" s="58"/>
      <c r="AN26" s="58"/>
      <c r="AO26" s="68"/>
    </row>
    <row r="27" spans="1:41" x14ac:dyDescent="0.35">
      <c r="A27" s="28">
        <v>26</v>
      </c>
      <c r="B27" s="28">
        <v>4533</v>
      </c>
      <c r="C27" s="28" t="s">
        <v>5699</v>
      </c>
      <c r="D27" s="28" t="s">
        <v>3848</v>
      </c>
      <c r="E27" s="28" t="s">
        <v>3814</v>
      </c>
      <c r="F27" s="28" t="s">
        <v>1892</v>
      </c>
      <c r="G27" s="30"/>
      <c r="H27" s="28" t="s">
        <v>5965</v>
      </c>
      <c r="I27" s="28"/>
      <c r="J27" s="31"/>
      <c r="K27" s="31"/>
      <c r="L27" s="83">
        <v>9502414142</v>
      </c>
      <c r="M27" s="28" t="s">
        <v>2762</v>
      </c>
      <c r="N27" s="28" t="s">
        <v>4117</v>
      </c>
      <c r="O27" s="69"/>
      <c r="P27" s="28" t="str">
        <f>IF(TRIM(B27)="","",IFERROR(INDEX('Agreements-New'!C:C,MATCH(B27,'Agreements-New'!D:D,0)),"N"))</f>
        <v>N</v>
      </c>
      <c r="Q27" s="69"/>
      <c r="R27" s="28">
        <f t="shared" ref="R27" si="63">W27+AB27</f>
        <v>7500</v>
      </c>
      <c r="S27" s="28">
        <f t="shared" ref="S27" si="64">X27+AC27</f>
        <v>7500</v>
      </c>
      <c r="T27" s="28">
        <f t="shared" ref="T27" si="65">Y27+AD27</f>
        <v>3000</v>
      </c>
      <c r="U27" s="28">
        <f t="shared" ref="U27" si="66">Z27+AE27</f>
        <v>4500</v>
      </c>
      <c r="V27" s="69"/>
      <c r="W27" s="28">
        <v>0</v>
      </c>
      <c r="X27" s="28">
        <f>IF(TRIM(B27)="","",IFERROR(INDEX('Agreements-Old'!E:E,MATCH(B27,'Agreements-Old'!D:D,0)),W27))</f>
        <v>0</v>
      </c>
      <c r="Y27" s="28">
        <f>SUMIFS('Daily Fees Entry'!F:F,'Daily Fees Entry'!D:D,B27,'Daily Fees Entry'!E:E,"Old Fees")</f>
        <v>0</v>
      </c>
      <c r="Z27" s="28">
        <f t="shared" ref="Z27" si="67">X27-Y27</f>
        <v>0</v>
      </c>
      <c r="AA27" s="69"/>
      <c r="AB27" s="28">
        <f t="shared" ref="AB27" si="68">AG27+AH27+AI27</f>
        <v>7500</v>
      </c>
      <c r="AC27" s="28">
        <f>IF(TRIM(B27)="","",IFERROR(INDEX('Agreements-New'!E:E,MATCH(B27,'Agreements-New'!D:D,0)),AB27))</f>
        <v>7500</v>
      </c>
      <c r="AD27" s="28">
        <f>(SUMIFS('Daily Fees Entry'!F:F,'Daily Fees Entry'!D:D,B27)) - Y27</f>
        <v>3000</v>
      </c>
      <c r="AE27" s="28">
        <f t="shared" ref="AE27" si="69">AC27-AD27</f>
        <v>4500</v>
      </c>
      <c r="AF27" s="69"/>
      <c r="AG27" s="28">
        <f>IF(TRIM(B27)="","",IFERROR(INDEX('Fees Master'!D:D,MATCH(D27,'Fees Master'!C:C,0)),"Not Found"))</f>
        <v>7500</v>
      </c>
      <c r="AH27" s="28" t="str">
        <f>IF(TRIM(M27)="V",IFERROR(INDEX('Fees Master'!M:M,MATCH(N27,'Fees Master'!L:L,0)),"Not Found"),"0")</f>
        <v>0</v>
      </c>
      <c r="AI27" s="28" t="str">
        <f>IF(TRIM(M27)="H",IFERROR(INDEX('Fees Master'!I:I,MATCH(D27,'Fees Master'!G:G,0)),"Not Found"),"0")</f>
        <v>0</v>
      </c>
      <c r="AJ27" s="69"/>
      <c r="AK27" s="28">
        <f t="shared" ref="AK27" si="70">T27/S27*100</f>
        <v>40</v>
      </c>
      <c r="AL27" s="31">
        <f t="shared" ref="AL27" si="71">AD27/AC27*100</f>
        <v>40</v>
      </c>
      <c r="AM27" s="58"/>
      <c r="AN27" s="58"/>
      <c r="AO27" s="68"/>
    </row>
    <row r="28" spans="1:41" x14ac:dyDescent="0.35">
      <c r="A28" s="28">
        <v>27</v>
      </c>
      <c r="B28" s="28">
        <v>4720</v>
      </c>
      <c r="C28" s="28" t="s">
        <v>5788</v>
      </c>
      <c r="D28" s="28" t="s">
        <v>3848</v>
      </c>
      <c r="E28" s="28" t="s">
        <v>3814</v>
      </c>
      <c r="F28" s="28" t="s">
        <v>1892</v>
      </c>
      <c r="G28" s="30"/>
      <c r="H28" s="28" t="s">
        <v>5966</v>
      </c>
      <c r="I28" s="28"/>
      <c r="J28" s="31"/>
      <c r="K28" s="31"/>
      <c r="L28" s="83">
        <v>8106003304</v>
      </c>
      <c r="M28" s="28" t="s">
        <v>2762</v>
      </c>
      <c r="N28" s="28" t="s">
        <v>4117</v>
      </c>
      <c r="O28" s="69"/>
      <c r="P28" s="28" t="str">
        <f>IF(TRIM(B28)="","",IFERROR(INDEX('Agreements-New'!C:C,MATCH(B28,'Agreements-New'!D:D,0)),"N"))</f>
        <v>N</v>
      </c>
      <c r="Q28" s="69"/>
      <c r="R28" s="28">
        <f t="shared" ref="R28" si="72">W28+AB28</f>
        <v>7500</v>
      </c>
      <c r="S28" s="28">
        <f t="shared" ref="S28" si="73">X28+AC28</f>
        <v>7500</v>
      </c>
      <c r="T28" s="28">
        <f t="shared" ref="T28" si="74">Y28+AD28</f>
        <v>0</v>
      </c>
      <c r="U28" s="28">
        <f t="shared" ref="U28" si="75">Z28+AE28</f>
        <v>7500</v>
      </c>
      <c r="V28" s="69"/>
      <c r="W28" s="28">
        <v>0</v>
      </c>
      <c r="X28" s="28">
        <f>IF(TRIM(B28)="","",IFERROR(INDEX('Agreements-Old'!E:E,MATCH(B28,'Agreements-Old'!D:D,0)),W28))</f>
        <v>0</v>
      </c>
      <c r="Y28" s="28">
        <f>SUMIFS('Daily Fees Entry'!F:F,'Daily Fees Entry'!D:D,B28,'Daily Fees Entry'!E:E,"Old Fees")</f>
        <v>0</v>
      </c>
      <c r="Z28" s="28">
        <f t="shared" ref="Z28" si="76">X28-Y28</f>
        <v>0</v>
      </c>
      <c r="AA28" s="69"/>
      <c r="AB28" s="28">
        <f t="shared" ref="AB28" si="77">AG28+AH28+AI28</f>
        <v>7500</v>
      </c>
      <c r="AC28" s="28">
        <f>IF(TRIM(B28)="","",IFERROR(INDEX('Agreements-New'!E:E,MATCH(B28,'Agreements-New'!D:D,0)),AB28))</f>
        <v>7500</v>
      </c>
      <c r="AD28" s="28">
        <f>(SUMIFS('Daily Fees Entry'!F:F,'Daily Fees Entry'!D:D,B28)) - Y28</f>
        <v>0</v>
      </c>
      <c r="AE28" s="28">
        <f t="shared" ref="AE28" si="78">AC28-AD28</f>
        <v>7500</v>
      </c>
      <c r="AF28" s="69"/>
      <c r="AG28" s="28">
        <f>IF(TRIM(B28)="","",IFERROR(INDEX('Fees Master'!D:D,MATCH(D28,'Fees Master'!C:C,0)),"Not Found"))</f>
        <v>7500</v>
      </c>
      <c r="AH28" s="28" t="str">
        <f>IF(TRIM(M28)="V",IFERROR(INDEX('Fees Master'!M:M,MATCH(N28,'Fees Master'!L:L,0)),"Not Found"),"0")</f>
        <v>0</v>
      </c>
      <c r="AI28" s="28" t="str">
        <f>IF(TRIM(M28)="H",IFERROR(INDEX('Fees Master'!I:I,MATCH(D28,'Fees Master'!G:G,0)),"Not Found"),"0")</f>
        <v>0</v>
      </c>
      <c r="AJ28" s="69"/>
      <c r="AK28" s="28">
        <f t="shared" ref="AK28" si="79">T28/S28*100</f>
        <v>0</v>
      </c>
      <c r="AL28" s="31">
        <f t="shared" ref="AL28" si="80">AD28/AC28*100</f>
        <v>0</v>
      </c>
      <c r="AM28" s="58"/>
      <c r="AN28" s="58"/>
      <c r="AO28" s="68"/>
    </row>
    <row r="29" spans="1:41" x14ac:dyDescent="0.35">
      <c r="A29" s="28">
        <v>28</v>
      </c>
      <c r="B29" s="28">
        <v>4872</v>
      </c>
      <c r="C29" s="28" t="s">
        <v>6188</v>
      </c>
      <c r="D29" s="28" t="s">
        <v>3848</v>
      </c>
      <c r="E29" s="28" t="s">
        <v>3814</v>
      </c>
      <c r="F29" s="28" t="s">
        <v>1893</v>
      </c>
      <c r="G29" s="30"/>
      <c r="H29" s="28" t="s">
        <v>6192</v>
      </c>
      <c r="I29" s="28"/>
      <c r="J29" s="31"/>
      <c r="K29" s="31" t="s">
        <v>2762</v>
      </c>
      <c r="L29" s="83">
        <v>7995118294</v>
      </c>
      <c r="M29" s="31" t="s">
        <v>2762</v>
      </c>
      <c r="N29" s="28" t="s">
        <v>3849</v>
      </c>
      <c r="O29" s="69"/>
      <c r="P29" s="28" t="str">
        <f>IF(TRIM(B29)="","",IFERROR(INDEX('Agreements-New'!C:C,MATCH(B29,'Agreements-New'!D:D,0)),"N"))</f>
        <v>N</v>
      </c>
      <c r="Q29" s="69"/>
      <c r="R29" s="28">
        <f>W29+AB29</f>
        <v>7500</v>
      </c>
      <c r="S29" s="28">
        <f>X29+AC29</f>
        <v>7500</v>
      </c>
      <c r="T29" s="28">
        <f>Y29+AD29</f>
        <v>0</v>
      </c>
      <c r="U29" s="28">
        <f>Z29+AE29</f>
        <v>7500</v>
      </c>
      <c r="V29" s="69"/>
      <c r="W29" s="28">
        <v>0</v>
      </c>
      <c r="X29" s="28">
        <f>IF(TRIM(B29)="","",IFERROR(INDEX('Agreements-Old'!E:E,MATCH(B29,'Agreements-Old'!D:D,0)),W29))</f>
        <v>0</v>
      </c>
      <c r="Y29" s="28">
        <f>SUMIFS('Daily Fees Entry'!F:F,'Daily Fees Entry'!D:D,B29,'Daily Fees Entry'!E:E,"Old Fees")</f>
        <v>0</v>
      </c>
      <c r="Z29" s="28">
        <f>X29-Y29</f>
        <v>0</v>
      </c>
      <c r="AA29" s="69"/>
      <c r="AB29" s="28">
        <f>AG29+AH29+AI29</f>
        <v>7500</v>
      </c>
      <c r="AC29" s="28">
        <f>IF(TRIM(B29)="","",IFERROR(INDEX('Agreements-New'!E:E,MATCH(B29,'Agreements-New'!D:D,0)),AB29))</f>
        <v>7500</v>
      </c>
      <c r="AD29" s="28">
        <f>(SUMIFS('Daily Fees Entry'!F:F,'Daily Fees Entry'!D:D,B29)) - Y29</f>
        <v>0</v>
      </c>
      <c r="AE29" s="28">
        <f>AC29-AD29</f>
        <v>7500</v>
      </c>
      <c r="AF29" s="69"/>
      <c r="AG29" s="28">
        <f>IF(TRIM(B29)="","",IFERROR(INDEX('Fees Master'!D:D,MATCH(D29,'Fees Master'!C:C,0)),"Not Found"))</f>
        <v>7500</v>
      </c>
      <c r="AH29" s="28" t="str">
        <f>IF(TRIM(M29)="V",IFERROR(INDEX('Fees Master'!M:M,MATCH(N29,'Fees Master'!L:L,0)),"Not Found"),"0")</f>
        <v>0</v>
      </c>
      <c r="AI29" s="28" t="str">
        <f>IF(TRIM(M29)="H",IFERROR(INDEX('Fees Master'!I:I,MATCH(D29,'Fees Master'!G:G,0)),"Not Found"),"0")</f>
        <v>0</v>
      </c>
      <c r="AJ29" s="69"/>
      <c r="AK29" s="28">
        <f>T29/S29*100</f>
        <v>0</v>
      </c>
      <c r="AL29" s="31">
        <f>AD29/AC29*100</f>
        <v>0</v>
      </c>
      <c r="AM29" s="58"/>
      <c r="AN29" s="58"/>
      <c r="AO29" s="68"/>
    </row>
    <row r="30" spans="1:41" x14ac:dyDescent="0.35">
      <c r="A30" s="28">
        <v>29</v>
      </c>
      <c r="B30" s="28">
        <v>4641</v>
      </c>
      <c r="C30" s="28" t="s">
        <v>3862</v>
      </c>
      <c r="D30" s="28" t="s">
        <v>3863</v>
      </c>
      <c r="E30" s="28" t="s">
        <v>3814</v>
      </c>
      <c r="F30" s="28" t="s">
        <v>1892</v>
      </c>
      <c r="G30" s="30"/>
      <c r="H30" s="28" t="s">
        <v>5967</v>
      </c>
      <c r="I30" s="28"/>
      <c r="J30" s="31"/>
      <c r="K30" s="31"/>
      <c r="L30" s="83">
        <v>9553112741</v>
      </c>
      <c r="M30" s="28" t="s">
        <v>2762</v>
      </c>
      <c r="N30" s="28" t="s">
        <v>3829</v>
      </c>
      <c r="O30" s="69"/>
      <c r="P30" s="28" t="str">
        <f>IF(TRIM(B30)="","",IFERROR(INDEX('Agreements-New'!C:C,MATCH(B30,'Agreements-New'!D:D,0)),"N"))</f>
        <v>N</v>
      </c>
      <c r="Q30" s="69"/>
      <c r="R30" s="28">
        <f t="shared" si="0"/>
        <v>8500</v>
      </c>
      <c r="S30" s="28">
        <f t="shared" si="1"/>
        <v>8500</v>
      </c>
      <c r="T30" s="28">
        <f t="shared" si="2"/>
        <v>0</v>
      </c>
      <c r="U30" s="28">
        <f t="shared" si="3"/>
        <v>8500</v>
      </c>
      <c r="V30" s="69"/>
      <c r="W30" s="28">
        <v>0</v>
      </c>
      <c r="X30" s="28">
        <f>IF(TRIM(B30)="","",IFERROR(INDEX('Agreements-Old'!E:E,MATCH(B30,'Agreements-Old'!D:D,0)),W30))</f>
        <v>0</v>
      </c>
      <c r="Y30" s="28">
        <f>SUMIFS('Daily Fees Entry'!F:F,'Daily Fees Entry'!D:D,B30,'Daily Fees Entry'!E:E,"Old Fees")</f>
        <v>0</v>
      </c>
      <c r="Z30" s="28">
        <f t="shared" si="4"/>
        <v>0</v>
      </c>
      <c r="AA30" s="69"/>
      <c r="AB30" s="28">
        <f t="shared" si="5"/>
        <v>8500</v>
      </c>
      <c r="AC30" s="28">
        <f>IF(TRIM(B30)="","",IFERROR(INDEX('Agreements-New'!E:E,MATCH(B30,'Agreements-New'!D:D,0)),AB30))</f>
        <v>8500</v>
      </c>
      <c r="AD30" s="28">
        <f>(SUMIFS('Daily Fees Entry'!F:F,'Daily Fees Entry'!D:D,B30)) - Y30</f>
        <v>0</v>
      </c>
      <c r="AE30" s="28">
        <f t="shared" si="6"/>
        <v>8500</v>
      </c>
      <c r="AF30" s="69"/>
      <c r="AG30" s="28">
        <f>IF(TRIM(B30)="","",IFERROR(INDEX('Fees Master'!D:D,MATCH(D30,'Fees Master'!C:C,0)),"Not Found"))</f>
        <v>8500</v>
      </c>
      <c r="AH30" s="28" t="str">
        <f>IF(TRIM(M30)="V",IFERROR(INDEX('Fees Master'!M:M,MATCH(N30,'Fees Master'!L:L,0)),"Not Found"),"0")</f>
        <v>0</v>
      </c>
      <c r="AI30" s="28" t="str">
        <f>IF(TRIM(M30)="H",IFERROR(INDEX('Fees Master'!I:I,MATCH(D30,'Fees Master'!G:G,0)),"Not Found"),"0")</f>
        <v>0</v>
      </c>
      <c r="AJ30" s="69"/>
      <c r="AK30" s="28">
        <f t="shared" si="7"/>
        <v>0</v>
      </c>
      <c r="AL30" s="31">
        <f t="shared" si="8"/>
        <v>0</v>
      </c>
      <c r="AM30" s="58"/>
      <c r="AN30" s="58"/>
      <c r="AO30" s="68"/>
    </row>
    <row r="31" spans="1:41" x14ac:dyDescent="0.35">
      <c r="A31" s="28">
        <v>30</v>
      </c>
      <c r="B31" s="28">
        <v>4567</v>
      </c>
      <c r="C31" s="28" t="s">
        <v>3864</v>
      </c>
      <c r="D31" s="28" t="s">
        <v>3863</v>
      </c>
      <c r="E31" s="28" t="s">
        <v>3814</v>
      </c>
      <c r="F31" s="28" t="s">
        <v>1892</v>
      </c>
      <c r="G31" s="30"/>
      <c r="H31" s="28" t="s">
        <v>5968</v>
      </c>
      <c r="I31" s="28"/>
      <c r="J31" s="31"/>
      <c r="K31" s="31"/>
      <c r="L31" s="83">
        <v>9000432838</v>
      </c>
      <c r="M31" s="28" t="s">
        <v>2762</v>
      </c>
      <c r="N31" s="28" t="s">
        <v>3815</v>
      </c>
      <c r="O31" s="69"/>
      <c r="P31" s="28" t="str">
        <f>IF(TRIM(B31)="","",IFERROR(INDEX('Agreements-New'!C:C,MATCH(B31,'Agreements-New'!D:D,0)),"N"))</f>
        <v>N</v>
      </c>
      <c r="Q31" s="69"/>
      <c r="R31" s="28">
        <f t="shared" si="0"/>
        <v>8500</v>
      </c>
      <c r="S31" s="28">
        <f t="shared" si="1"/>
        <v>8500</v>
      </c>
      <c r="T31" s="28">
        <f t="shared" si="2"/>
        <v>0</v>
      </c>
      <c r="U31" s="28">
        <f t="shared" si="3"/>
        <v>8500</v>
      </c>
      <c r="V31" s="69"/>
      <c r="W31" s="28">
        <v>0</v>
      </c>
      <c r="X31" s="28">
        <f>IF(TRIM(B31)="","",IFERROR(INDEX('Agreements-Old'!E:E,MATCH(B31,'Agreements-Old'!D:D,0)),W31))</f>
        <v>0</v>
      </c>
      <c r="Y31" s="28">
        <f>SUMIFS('Daily Fees Entry'!F:F,'Daily Fees Entry'!D:D,B31,'Daily Fees Entry'!E:E,"Old Fees")</f>
        <v>0</v>
      </c>
      <c r="Z31" s="28">
        <f t="shared" si="4"/>
        <v>0</v>
      </c>
      <c r="AA31" s="69"/>
      <c r="AB31" s="28">
        <f t="shared" si="5"/>
        <v>8500</v>
      </c>
      <c r="AC31" s="28">
        <f>IF(TRIM(B31)="","",IFERROR(INDEX('Agreements-New'!E:E,MATCH(B31,'Agreements-New'!D:D,0)),AB31))</f>
        <v>8500</v>
      </c>
      <c r="AD31" s="28">
        <f>(SUMIFS('Daily Fees Entry'!F:F,'Daily Fees Entry'!D:D,B31)) - Y31</f>
        <v>0</v>
      </c>
      <c r="AE31" s="28">
        <f t="shared" si="6"/>
        <v>8500</v>
      </c>
      <c r="AF31" s="69"/>
      <c r="AG31" s="28">
        <f>IF(TRIM(B31)="","",IFERROR(INDEX('Fees Master'!D:D,MATCH(D31,'Fees Master'!C:C,0)),"Not Found"))</f>
        <v>8500</v>
      </c>
      <c r="AH31" s="28" t="str">
        <f>IF(TRIM(M31)="V",IFERROR(INDEX('Fees Master'!M:M,MATCH(N31,'Fees Master'!L:L,0)),"Not Found"),"0")</f>
        <v>0</v>
      </c>
      <c r="AI31" s="28" t="str">
        <f>IF(TRIM(M31)="H",IFERROR(INDEX('Fees Master'!I:I,MATCH(D31,'Fees Master'!G:G,0)),"Not Found"),"0")</f>
        <v>0</v>
      </c>
      <c r="AJ31" s="69"/>
      <c r="AK31" s="28">
        <f t="shared" si="7"/>
        <v>0</v>
      </c>
      <c r="AL31" s="31">
        <f t="shared" si="8"/>
        <v>0</v>
      </c>
      <c r="AM31" s="58"/>
      <c r="AN31" s="58"/>
      <c r="AO31" s="68"/>
    </row>
    <row r="32" spans="1:41" x14ac:dyDescent="0.35">
      <c r="A32" s="28">
        <v>31</v>
      </c>
      <c r="B32" s="28">
        <v>4500</v>
      </c>
      <c r="C32" s="28" t="s">
        <v>2914</v>
      </c>
      <c r="D32" s="28" t="s">
        <v>3863</v>
      </c>
      <c r="E32" s="28" t="s">
        <v>24</v>
      </c>
      <c r="F32" s="28" t="s">
        <v>1892</v>
      </c>
      <c r="G32" s="30"/>
      <c r="H32" s="28" t="s">
        <v>1909</v>
      </c>
      <c r="I32" s="28"/>
      <c r="J32" s="31"/>
      <c r="K32" s="31"/>
      <c r="L32" s="83">
        <v>9491212454</v>
      </c>
      <c r="M32" s="28" t="s">
        <v>2764</v>
      </c>
      <c r="N32" s="28" t="s">
        <v>167</v>
      </c>
      <c r="O32" s="69"/>
      <c r="P32" s="28" t="str">
        <f>IF(TRIM(B32)="","",IFERROR(INDEX('Agreements-New'!C:C,MATCH(B32,'Agreements-New'!D:D,0)),"N"))</f>
        <v>N</v>
      </c>
      <c r="Q32" s="69"/>
      <c r="R32" s="28">
        <f t="shared" si="0"/>
        <v>16300</v>
      </c>
      <c r="S32" s="28">
        <f t="shared" si="1"/>
        <v>16300</v>
      </c>
      <c r="T32" s="28">
        <f t="shared" si="2"/>
        <v>2000</v>
      </c>
      <c r="U32" s="28">
        <f t="shared" si="3"/>
        <v>14300</v>
      </c>
      <c r="V32" s="69"/>
      <c r="W32" s="28">
        <v>1800</v>
      </c>
      <c r="X32" s="28">
        <f>IF(TRIM(B32)="","",IFERROR(INDEX('Agreements-Old'!E:E,MATCH(B32,'Agreements-Old'!D:D,0)),W32))</f>
        <v>1800</v>
      </c>
      <c r="Y32" s="28">
        <f>SUMIFS('Daily Fees Entry'!F:F,'Daily Fees Entry'!D:D,B32,'Daily Fees Entry'!E:E,"Old Fees")</f>
        <v>0</v>
      </c>
      <c r="Z32" s="28">
        <f t="shared" si="4"/>
        <v>1800</v>
      </c>
      <c r="AA32" s="69"/>
      <c r="AB32" s="28">
        <f t="shared" si="5"/>
        <v>14500</v>
      </c>
      <c r="AC32" s="28">
        <f>IF(TRIM(B32)="","",IFERROR(INDEX('Agreements-New'!E:E,MATCH(B32,'Agreements-New'!D:D,0)),AB32))</f>
        <v>14500</v>
      </c>
      <c r="AD32" s="28">
        <f>(SUMIFS('Daily Fees Entry'!F:F,'Daily Fees Entry'!D:D,B32)) - Y32</f>
        <v>2000</v>
      </c>
      <c r="AE32" s="28">
        <f t="shared" si="6"/>
        <v>12500</v>
      </c>
      <c r="AF32" s="69"/>
      <c r="AG32" s="28">
        <f>IF(TRIM(B32)="","",IFERROR(INDEX('Fees Master'!D:D,MATCH(D32,'Fees Master'!C:C,0)),"Not Found"))</f>
        <v>8500</v>
      </c>
      <c r="AH32" s="28">
        <f>IF(TRIM(M32)="V",IFERROR(INDEX('Fees Master'!M:M,MATCH(N32,'Fees Master'!L:L,0)),"Not Found"),"0")</f>
        <v>6000</v>
      </c>
      <c r="AI32" s="28" t="str">
        <f>IF(TRIM(M32)="H",IFERROR(INDEX('Fees Master'!I:I,MATCH(D32,'Fees Master'!G:G,0)),"Not Found"),"0")</f>
        <v>0</v>
      </c>
      <c r="AJ32" s="69"/>
      <c r="AK32" s="28">
        <f t="shared" si="7"/>
        <v>12.269938650306749</v>
      </c>
      <c r="AL32" s="31">
        <f t="shared" si="8"/>
        <v>13.793103448275861</v>
      </c>
      <c r="AM32" s="58"/>
      <c r="AN32" s="58" t="s">
        <v>2981</v>
      </c>
      <c r="AO32" s="68"/>
    </row>
    <row r="33" spans="1:41" x14ac:dyDescent="0.35">
      <c r="A33" s="28">
        <v>32</v>
      </c>
      <c r="B33" s="28">
        <v>4459</v>
      </c>
      <c r="C33" s="28" t="s">
        <v>2775</v>
      </c>
      <c r="D33" s="28" t="s">
        <v>3863</v>
      </c>
      <c r="E33" s="28" t="s">
        <v>24</v>
      </c>
      <c r="F33" s="28" t="s">
        <v>1892</v>
      </c>
      <c r="G33" s="30">
        <v>43089</v>
      </c>
      <c r="H33" s="28" t="s">
        <v>1894</v>
      </c>
      <c r="I33" s="28"/>
      <c r="J33" s="31"/>
      <c r="K33" s="31" t="str">
        <f>CONCATENATE(MID(J33,1,4), " ", MID(J33,5,4), " ", MID(J33,9,4))</f>
        <v xml:space="preserve">  </v>
      </c>
      <c r="L33" s="83">
        <v>9948407429</v>
      </c>
      <c r="M33" s="28" t="s">
        <v>2764</v>
      </c>
      <c r="N33" s="28" t="s">
        <v>68</v>
      </c>
      <c r="O33" s="69"/>
      <c r="P33" s="28" t="str">
        <f>IF(TRIM(B33)="","",IFERROR(INDEX('Agreements-New'!C:C,MATCH(B33,'Agreements-New'!D:D,0)),"N"))</f>
        <v>N</v>
      </c>
      <c r="Q33" s="69"/>
      <c r="R33" s="28">
        <f t="shared" si="0"/>
        <v>27500</v>
      </c>
      <c r="S33" s="28">
        <f t="shared" si="1"/>
        <v>27500</v>
      </c>
      <c r="T33" s="28">
        <f t="shared" si="2"/>
        <v>0</v>
      </c>
      <c r="U33" s="28">
        <f t="shared" si="3"/>
        <v>27500</v>
      </c>
      <c r="V33" s="69"/>
      <c r="W33" s="28">
        <v>12000</v>
      </c>
      <c r="X33" s="28">
        <f>IF(TRIM(B33)="","",IFERROR(INDEX('Agreements-Old'!E:E,MATCH(B33,'Agreements-Old'!D:D,0)),W33))</f>
        <v>12000</v>
      </c>
      <c r="Y33" s="28">
        <f>SUMIFS('Daily Fees Entry'!F:F,'Daily Fees Entry'!D:D,B33,'Daily Fees Entry'!E:E,"Old Fees")</f>
        <v>0</v>
      </c>
      <c r="Z33" s="28">
        <f t="shared" si="4"/>
        <v>12000</v>
      </c>
      <c r="AA33" s="69"/>
      <c r="AB33" s="28">
        <f t="shared" si="5"/>
        <v>15500</v>
      </c>
      <c r="AC33" s="28">
        <f>IF(TRIM(B33)="","",IFERROR(INDEX('Agreements-New'!E:E,MATCH(B33,'Agreements-New'!D:D,0)),AB33))</f>
        <v>15500</v>
      </c>
      <c r="AD33" s="28">
        <f>(SUMIFS('Daily Fees Entry'!F:F,'Daily Fees Entry'!D:D,B33)) - Y33</f>
        <v>0</v>
      </c>
      <c r="AE33" s="28">
        <f t="shared" si="6"/>
        <v>15500</v>
      </c>
      <c r="AF33" s="69"/>
      <c r="AG33" s="28">
        <f>IF(TRIM(B33)="","",IFERROR(INDEX('Fees Master'!D:D,MATCH(D33,'Fees Master'!C:C,0)),"Not Found"))</f>
        <v>8500</v>
      </c>
      <c r="AH33" s="28">
        <f>IF(TRIM(M33)="V",IFERROR(INDEX('Fees Master'!M:M,MATCH(N33,'Fees Master'!L:L,0)),"Not Found"),"0")</f>
        <v>7000</v>
      </c>
      <c r="AI33" s="28" t="str">
        <f>IF(TRIM(M33)="H",IFERROR(INDEX('Fees Master'!I:I,MATCH(D33,'Fees Master'!G:G,0)),"Not Found"),"0")</f>
        <v>0</v>
      </c>
      <c r="AJ33" s="69"/>
      <c r="AK33" s="28">
        <f t="shared" si="7"/>
        <v>0</v>
      </c>
      <c r="AL33" s="31">
        <f t="shared" si="8"/>
        <v>0</v>
      </c>
      <c r="AM33" s="58"/>
      <c r="AN33" s="58" t="s">
        <v>2958</v>
      </c>
      <c r="AO33" s="68"/>
    </row>
    <row r="34" spans="1:41" x14ac:dyDescent="0.35">
      <c r="A34" s="28">
        <v>33</v>
      </c>
      <c r="B34" s="28">
        <v>4808</v>
      </c>
      <c r="C34" s="28" t="s">
        <v>3865</v>
      </c>
      <c r="D34" s="28" t="s">
        <v>3863</v>
      </c>
      <c r="E34" s="28" t="s">
        <v>3814</v>
      </c>
      <c r="F34" s="28" t="s">
        <v>1892</v>
      </c>
      <c r="G34" s="30"/>
      <c r="H34" s="28" t="s">
        <v>5969</v>
      </c>
      <c r="I34" s="28"/>
      <c r="J34" s="31"/>
      <c r="K34" s="31"/>
      <c r="L34" s="83">
        <v>9502398882</v>
      </c>
      <c r="M34" s="28" t="s">
        <v>2762</v>
      </c>
      <c r="N34" s="28" t="s">
        <v>3815</v>
      </c>
      <c r="O34" s="69"/>
      <c r="P34" s="28" t="str">
        <f>IF(TRIM(B34)="","",IFERROR(INDEX('Agreements-New'!C:C,MATCH(B34,'Agreements-New'!D:D,0)),"N"))</f>
        <v>N</v>
      </c>
      <c r="Q34" s="69"/>
      <c r="R34" s="28">
        <f t="shared" si="0"/>
        <v>8500</v>
      </c>
      <c r="S34" s="28">
        <f t="shared" si="1"/>
        <v>8500</v>
      </c>
      <c r="T34" s="28">
        <f t="shared" si="2"/>
        <v>0</v>
      </c>
      <c r="U34" s="28">
        <f t="shared" si="3"/>
        <v>8500</v>
      </c>
      <c r="V34" s="69"/>
      <c r="W34" s="28">
        <v>0</v>
      </c>
      <c r="X34" s="28">
        <f>IF(TRIM(B34)="","",IFERROR(INDEX('Agreements-Old'!E:E,MATCH(B34,'Agreements-Old'!D:D,0)),W34))</f>
        <v>0</v>
      </c>
      <c r="Y34" s="28">
        <f>SUMIFS('Daily Fees Entry'!F:F,'Daily Fees Entry'!D:D,B34,'Daily Fees Entry'!E:E,"Old Fees")</f>
        <v>0</v>
      </c>
      <c r="Z34" s="28">
        <f t="shared" si="4"/>
        <v>0</v>
      </c>
      <c r="AA34" s="69"/>
      <c r="AB34" s="28">
        <f t="shared" si="5"/>
        <v>8500</v>
      </c>
      <c r="AC34" s="28">
        <f>IF(TRIM(B34)="","",IFERROR(INDEX('Agreements-New'!E:E,MATCH(B34,'Agreements-New'!D:D,0)),AB34))</f>
        <v>8500</v>
      </c>
      <c r="AD34" s="28">
        <f>(SUMIFS('Daily Fees Entry'!F:F,'Daily Fees Entry'!D:D,B34)) - Y34</f>
        <v>0</v>
      </c>
      <c r="AE34" s="28">
        <f t="shared" si="6"/>
        <v>8500</v>
      </c>
      <c r="AF34" s="69"/>
      <c r="AG34" s="28">
        <f>IF(TRIM(B34)="","",IFERROR(INDEX('Fees Master'!D:D,MATCH(D34,'Fees Master'!C:C,0)),"Not Found"))</f>
        <v>8500</v>
      </c>
      <c r="AH34" s="28" t="str">
        <f>IF(TRIM(M34)="V",IFERROR(INDEX('Fees Master'!M:M,MATCH(N34,'Fees Master'!L:L,0)),"Not Found"),"0")</f>
        <v>0</v>
      </c>
      <c r="AI34" s="28" t="str">
        <f>IF(TRIM(M34)="H",IFERROR(INDEX('Fees Master'!I:I,MATCH(D34,'Fees Master'!G:G,0)),"Not Found"),"0")</f>
        <v>0</v>
      </c>
      <c r="AJ34" s="69"/>
      <c r="AK34" s="28">
        <f t="shared" si="7"/>
        <v>0</v>
      </c>
      <c r="AL34" s="31">
        <f t="shared" si="8"/>
        <v>0</v>
      </c>
      <c r="AM34" s="58"/>
      <c r="AN34" s="58"/>
      <c r="AO34" s="68"/>
    </row>
    <row r="35" spans="1:41" x14ac:dyDescent="0.35">
      <c r="A35" s="28">
        <v>34</v>
      </c>
      <c r="B35" s="28">
        <v>4404</v>
      </c>
      <c r="C35" s="28" t="s">
        <v>2786</v>
      </c>
      <c r="D35" s="28" t="s">
        <v>3863</v>
      </c>
      <c r="E35" s="28" t="s">
        <v>24</v>
      </c>
      <c r="F35" s="28" t="s">
        <v>1893</v>
      </c>
      <c r="G35" s="30">
        <v>43066</v>
      </c>
      <c r="H35" s="28" t="s">
        <v>1907</v>
      </c>
      <c r="I35" s="28"/>
      <c r="J35" s="31"/>
      <c r="K35" s="31" t="str">
        <f>CONCATENATE(MID(J35,1,4), " ", MID(J35,5,4), " ", MID(J35,9,4))</f>
        <v xml:space="preserve">  </v>
      </c>
      <c r="L35" s="83">
        <v>7207070703</v>
      </c>
      <c r="M35" s="28" t="s">
        <v>2764</v>
      </c>
      <c r="N35" s="28" t="s">
        <v>43</v>
      </c>
      <c r="O35" s="69"/>
      <c r="P35" s="28" t="str">
        <f>IF(TRIM(B35)="","",IFERROR(INDEX('Agreements-New'!C:C,MATCH(B35,'Agreements-New'!D:D,0)),"N"))</f>
        <v>N</v>
      </c>
      <c r="Q35" s="69"/>
      <c r="R35" s="28">
        <f t="shared" si="0"/>
        <v>15500</v>
      </c>
      <c r="S35" s="28">
        <f t="shared" si="1"/>
        <v>15500</v>
      </c>
      <c r="T35" s="28">
        <f t="shared" si="2"/>
        <v>5000</v>
      </c>
      <c r="U35" s="28">
        <f t="shared" si="3"/>
        <v>10500</v>
      </c>
      <c r="V35" s="69"/>
      <c r="W35" s="28">
        <v>0</v>
      </c>
      <c r="X35" s="28">
        <f>IF(TRIM(B35)="","",IFERROR(INDEX('Agreements-Old'!E:E,MATCH(B35,'Agreements-Old'!D:D,0)),W35))</f>
        <v>0</v>
      </c>
      <c r="Y35" s="28">
        <f>SUMIFS('Daily Fees Entry'!F:F,'Daily Fees Entry'!D:D,B35,'Daily Fees Entry'!E:E,"Old Fees")</f>
        <v>0</v>
      </c>
      <c r="Z35" s="28">
        <f t="shared" si="4"/>
        <v>0</v>
      </c>
      <c r="AA35" s="69"/>
      <c r="AB35" s="28">
        <f t="shared" si="5"/>
        <v>15500</v>
      </c>
      <c r="AC35" s="28">
        <f>IF(TRIM(B35)="","",IFERROR(INDEX('Agreements-New'!E:E,MATCH(B35,'Agreements-New'!D:D,0)),AB35))</f>
        <v>15500</v>
      </c>
      <c r="AD35" s="28">
        <f>(SUMIFS('Daily Fees Entry'!F:F,'Daily Fees Entry'!D:D,B35)) - Y35</f>
        <v>5000</v>
      </c>
      <c r="AE35" s="28">
        <f t="shared" si="6"/>
        <v>10500</v>
      </c>
      <c r="AF35" s="69"/>
      <c r="AG35" s="28">
        <f>IF(TRIM(B35)="","",IFERROR(INDEX('Fees Master'!D:D,MATCH(D35,'Fees Master'!C:C,0)),"Not Found"))</f>
        <v>8500</v>
      </c>
      <c r="AH35" s="28">
        <f>IF(TRIM(M35)="V",IFERROR(INDEX('Fees Master'!M:M,MATCH(N35,'Fees Master'!L:L,0)),"Not Found"),"0")</f>
        <v>7000</v>
      </c>
      <c r="AI35" s="28" t="str">
        <f>IF(TRIM(M35)="H",IFERROR(INDEX('Fees Master'!I:I,MATCH(D35,'Fees Master'!G:G,0)),"Not Found"),"0")</f>
        <v>0</v>
      </c>
      <c r="AJ35" s="69"/>
      <c r="AK35" s="28">
        <f t="shared" si="7"/>
        <v>32.258064516129032</v>
      </c>
      <c r="AL35" s="31">
        <f t="shared" si="8"/>
        <v>32.258064516129032</v>
      </c>
      <c r="AM35" s="58"/>
      <c r="AN35" s="58" t="s">
        <v>2968</v>
      </c>
      <c r="AO35" s="68"/>
    </row>
    <row r="36" spans="1:41" x14ac:dyDescent="0.35">
      <c r="A36" s="28">
        <v>35</v>
      </c>
      <c r="B36" s="28">
        <v>4561</v>
      </c>
      <c r="C36" s="28" t="s">
        <v>3866</v>
      </c>
      <c r="D36" s="28" t="s">
        <v>3863</v>
      </c>
      <c r="E36" s="28" t="s">
        <v>3814</v>
      </c>
      <c r="F36" s="28" t="s">
        <v>1892</v>
      </c>
      <c r="G36" s="30"/>
      <c r="H36" s="28" t="s">
        <v>5970</v>
      </c>
      <c r="I36" s="28"/>
      <c r="J36" s="31"/>
      <c r="K36" s="31"/>
      <c r="L36" s="83">
        <v>7780515233</v>
      </c>
      <c r="M36" s="28" t="s">
        <v>2762</v>
      </c>
      <c r="N36" s="28" t="s">
        <v>3868</v>
      </c>
      <c r="O36" s="69"/>
      <c r="P36" s="28">
        <f>IF(TRIM(B36)="","",IFERROR(INDEX('Agreements-New'!C:C,MATCH(B36,'Agreements-New'!D:D,0)),"N"))</f>
        <v>237</v>
      </c>
      <c r="Q36" s="69"/>
      <c r="R36" s="28">
        <f t="shared" si="0"/>
        <v>8500</v>
      </c>
      <c r="S36" s="28">
        <f t="shared" si="1"/>
        <v>6000</v>
      </c>
      <c r="T36" s="28">
        <f t="shared" si="2"/>
        <v>6000</v>
      </c>
      <c r="U36" s="28">
        <f t="shared" si="3"/>
        <v>0</v>
      </c>
      <c r="V36" s="69"/>
      <c r="W36" s="28">
        <v>0</v>
      </c>
      <c r="X36" s="28">
        <f>IF(TRIM(B36)="","",IFERROR(INDEX('Agreements-Old'!E:E,MATCH(B36,'Agreements-Old'!D:D,0)),W36))</f>
        <v>0</v>
      </c>
      <c r="Y36" s="28">
        <f>SUMIFS('Daily Fees Entry'!F:F,'Daily Fees Entry'!D:D,B36,'Daily Fees Entry'!E:E,"Old Fees")</f>
        <v>0</v>
      </c>
      <c r="Z36" s="28">
        <f t="shared" si="4"/>
        <v>0</v>
      </c>
      <c r="AA36" s="69"/>
      <c r="AB36" s="28">
        <f t="shared" si="5"/>
        <v>8500</v>
      </c>
      <c r="AC36" s="28">
        <f>IF(TRIM(B36)="","",IFERROR(INDEX('Agreements-New'!E:E,MATCH(B36,'Agreements-New'!D:D,0)),AB36))</f>
        <v>6000</v>
      </c>
      <c r="AD36" s="28">
        <f>(SUMIFS('Daily Fees Entry'!F:F,'Daily Fees Entry'!D:D,B36)) - Y36</f>
        <v>6000</v>
      </c>
      <c r="AE36" s="28">
        <f t="shared" si="6"/>
        <v>0</v>
      </c>
      <c r="AF36" s="69"/>
      <c r="AG36" s="28">
        <f>IF(TRIM(B36)="","",IFERROR(INDEX('Fees Master'!D:D,MATCH(D36,'Fees Master'!C:C,0)),"Not Found"))</f>
        <v>8500</v>
      </c>
      <c r="AH36" s="28" t="str">
        <f>IF(TRIM(M36)="V",IFERROR(INDEX('Fees Master'!M:M,MATCH(N36,'Fees Master'!L:L,0)),"Not Found"),"0")</f>
        <v>0</v>
      </c>
      <c r="AI36" s="28" t="str">
        <f>IF(TRIM(M36)="H",IFERROR(INDEX('Fees Master'!I:I,MATCH(D36,'Fees Master'!G:G,0)),"Not Found"),"0")</f>
        <v>0</v>
      </c>
      <c r="AJ36" s="69"/>
      <c r="AK36" s="28">
        <f t="shared" si="7"/>
        <v>100</v>
      </c>
      <c r="AL36" s="31">
        <f t="shared" si="8"/>
        <v>100</v>
      </c>
      <c r="AM36" s="58"/>
      <c r="AN36" s="58"/>
      <c r="AO36" s="68"/>
    </row>
    <row r="37" spans="1:41" x14ac:dyDescent="0.35">
      <c r="A37" s="28">
        <v>36</v>
      </c>
      <c r="B37" s="28">
        <v>4444</v>
      </c>
      <c r="C37" s="28" t="s">
        <v>2778</v>
      </c>
      <c r="D37" s="28" t="s">
        <v>3863</v>
      </c>
      <c r="E37" s="28" t="s">
        <v>24</v>
      </c>
      <c r="F37" s="28" t="s">
        <v>1892</v>
      </c>
      <c r="G37" s="30">
        <v>42999</v>
      </c>
      <c r="H37" s="28" t="s">
        <v>1897</v>
      </c>
      <c r="I37" s="28"/>
      <c r="J37" s="31"/>
      <c r="K37" s="31" t="str">
        <f>CONCATENATE(MID(J37,1,4), " ", MID(J37,5,4), " ", MID(J37,9,4))</f>
        <v xml:space="preserve">  </v>
      </c>
      <c r="L37" s="83">
        <v>8179841092</v>
      </c>
      <c r="M37" s="28" t="s">
        <v>2762</v>
      </c>
      <c r="N37" s="28" t="s">
        <v>69</v>
      </c>
      <c r="O37" s="69"/>
      <c r="P37" s="28" t="str">
        <f>IF(TRIM(B37)="","",IFERROR(INDEX('Agreements-New'!C:C,MATCH(B37,'Agreements-New'!D:D,0)),"N"))</f>
        <v>N</v>
      </c>
      <c r="Q37" s="69"/>
      <c r="R37" s="28">
        <f t="shared" si="0"/>
        <v>14000</v>
      </c>
      <c r="S37" s="28">
        <f t="shared" si="1"/>
        <v>14000</v>
      </c>
      <c r="T37" s="28">
        <f t="shared" si="2"/>
        <v>4000</v>
      </c>
      <c r="U37" s="28">
        <f t="shared" si="3"/>
        <v>10000</v>
      </c>
      <c r="V37" s="69"/>
      <c r="W37" s="28">
        <v>5500</v>
      </c>
      <c r="X37" s="28">
        <f>IF(TRIM(B37)="","",IFERROR(INDEX('Agreements-Old'!E:E,MATCH(B37,'Agreements-Old'!D:D,0)),W37))</f>
        <v>5500</v>
      </c>
      <c r="Y37" s="28">
        <f>SUMIFS('Daily Fees Entry'!F:F,'Daily Fees Entry'!D:D,B37,'Daily Fees Entry'!E:E,"Old Fees")</f>
        <v>2000</v>
      </c>
      <c r="Z37" s="28">
        <f t="shared" si="4"/>
        <v>3500</v>
      </c>
      <c r="AA37" s="69"/>
      <c r="AB37" s="28">
        <f t="shared" si="5"/>
        <v>8500</v>
      </c>
      <c r="AC37" s="28">
        <f>IF(TRIM(B37)="","",IFERROR(INDEX('Agreements-New'!E:E,MATCH(B37,'Agreements-New'!D:D,0)),AB37))</f>
        <v>8500</v>
      </c>
      <c r="AD37" s="28">
        <f>(SUMIFS('Daily Fees Entry'!F:F,'Daily Fees Entry'!D:D,B37)) - Y37</f>
        <v>2000</v>
      </c>
      <c r="AE37" s="28">
        <f t="shared" si="6"/>
        <v>6500</v>
      </c>
      <c r="AF37" s="69"/>
      <c r="AG37" s="28">
        <f>IF(TRIM(B37)="","",IFERROR(INDEX('Fees Master'!D:D,MATCH(D37,'Fees Master'!C:C,0)),"Not Found"))</f>
        <v>8500</v>
      </c>
      <c r="AH37" s="28" t="str">
        <f>IF(TRIM(M37)="V",IFERROR(INDEX('Fees Master'!M:M,MATCH(N37,'Fees Master'!L:L,0)),"Not Found"),"0")</f>
        <v>0</v>
      </c>
      <c r="AI37" s="28" t="str">
        <f>IF(TRIM(M37)="H",IFERROR(INDEX('Fees Master'!I:I,MATCH(D37,'Fees Master'!G:G,0)),"Not Found"),"0")</f>
        <v>0</v>
      </c>
      <c r="AJ37" s="69"/>
      <c r="AK37" s="28">
        <f t="shared" si="7"/>
        <v>28.571428571428569</v>
      </c>
      <c r="AL37" s="31">
        <f t="shared" si="8"/>
        <v>23.52941176470588</v>
      </c>
      <c r="AM37" s="58"/>
      <c r="AN37" s="58" t="s">
        <v>2960</v>
      </c>
      <c r="AO37" s="68"/>
    </row>
    <row r="38" spans="1:41" x14ac:dyDescent="0.35">
      <c r="A38" s="28">
        <v>37</v>
      </c>
      <c r="B38" s="28">
        <v>4572</v>
      </c>
      <c r="C38" s="28" t="s">
        <v>3869</v>
      </c>
      <c r="D38" s="28" t="s">
        <v>3863</v>
      </c>
      <c r="E38" s="28" t="s">
        <v>3814</v>
      </c>
      <c r="F38" s="28" t="s">
        <v>1892</v>
      </c>
      <c r="G38" s="30"/>
      <c r="H38" s="28" t="s">
        <v>5696</v>
      </c>
      <c r="I38" s="28"/>
      <c r="J38" s="31"/>
      <c r="K38" s="31"/>
      <c r="L38" s="83">
        <v>9553219616</v>
      </c>
      <c r="M38" s="28" t="s">
        <v>2764</v>
      </c>
      <c r="N38" s="28" t="s">
        <v>3871</v>
      </c>
      <c r="O38" s="69"/>
      <c r="P38" s="28">
        <f>IF(TRIM(B38)="","",IFERROR(INDEX('Agreements-New'!C:C,MATCH(B38,'Agreements-New'!D:D,0)),"N"))</f>
        <v>121</v>
      </c>
      <c r="Q38" s="69"/>
      <c r="R38" s="28">
        <f t="shared" si="0"/>
        <v>15500</v>
      </c>
      <c r="S38" s="28">
        <f t="shared" si="1"/>
        <v>10000</v>
      </c>
      <c r="T38" s="28">
        <f t="shared" si="2"/>
        <v>5000</v>
      </c>
      <c r="U38" s="28">
        <f t="shared" si="3"/>
        <v>5000</v>
      </c>
      <c r="V38" s="69"/>
      <c r="W38" s="28">
        <v>0</v>
      </c>
      <c r="X38" s="28">
        <f>IF(TRIM(B38)="","",IFERROR(INDEX('Agreements-Old'!E:E,MATCH(B38,'Agreements-Old'!D:D,0)),W38))</f>
        <v>0</v>
      </c>
      <c r="Y38" s="28">
        <f>SUMIFS('Daily Fees Entry'!F:F,'Daily Fees Entry'!D:D,B38,'Daily Fees Entry'!E:E,"Old Fees")</f>
        <v>0</v>
      </c>
      <c r="Z38" s="28">
        <f t="shared" si="4"/>
        <v>0</v>
      </c>
      <c r="AA38" s="69"/>
      <c r="AB38" s="28">
        <f t="shared" si="5"/>
        <v>15500</v>
      </c>
      <c r="AC38" s="28">
        <f>IF(TRIM(B38)="","",IFERROR(INDEX('Agreements-New'!E:E,MATCH(B38,'Agreements-New'!D:D,0)),AB38))</f>
        <v>10000</v>
      </c>
      <c r="AD38" s="28">
        <f>(SUMIFS('Daily Fees Entry'!F:F,'Daily Fees Entry'!D:D,B38)) - Y38</f>
        <v>5000</v>
      </c>
      <c r="AE38" s="28">
        <f t="shared" si="6"/>
        <v>5000</v>
      </c>
      <c r="AF38" s="69"/>
      <c r="AG38" s="28">
        <f>IF(TRIM(B38)="","",IFERROR(INDEX('Fees Master'!D:D,MATCH(D38,'Fees Master'!C:C,0)),"Not Found"))</f>
        <v>8500</v>
      </c>
      <c r="AH38" s="28">
        <f>IF(TRIM(M38)="V",IFERROR(INDEX('Fees Master'!M:M,MATCH(N38,'Fees Master'!L:L,0)),"Not Found"),"0")</f>
        <v>7000</v>
      </c>
      <c r="AI38" s="28" t="str">
        <f>IF(TRIM(M38)="H",IFERROR(INDEX('Fees Master'!I:I,MATCH(D38,'Fees Master'!G:G,0)),"Not Found"),"0")</f>
        <v>0</v>
      </c>
      <c r="AJ38" s="69"/>
      <c r="AK38" s="28">
        <f t="shared" si="7"/>
        <v>50</v>
      </c>
      <c r="AL38" s="31">
        <f t="shared" si="8"/>
        <v>50</v>
      </c>
      <c r="AM38" s="58"/>
      <c r="AN38" s="58"/>
      <c r="AO38" s="68"/>
    </row>
    <row r="39" spans="1:41" x14ac:dyDescent="0.35">
      <c r="A39" s="28">
        <v>38</v>
      </c>
      <c r="B39" s="28">
        <v>4496</v>
      </c>
      <c r="C39" s="28" t="s">
        <v>2934</v>
      </c>
      <c r="D39" s="28" t="s">
        <v>3863</v>
      </c>
      <c r="E39" s="28" t="s">
        <v>24</v>
      </c>
      <c r="F39" s="28" t="s">
        <v>1892</v>
      </c>
      <c r="G39" s="30"/>
      <c r="H39" s="28" t="s">
        <v>2935</v>
      </c>
      <c r="I39" s="28"/>
      <c r="J39" s="31"/>
      <c r="K39" s="31"/>
      <c r="L39" s="83">
        <v>9705676271</v>
      </c>
      <c r="M39" s="28" t="s">
        <v>2764</v>
      </c>
      <c r="N39" s="28" t="s">
        <v>74</v>
      </c>
      <c r="O39" s="69"/>
      <c r="P39" s="28">
        <f>IF(TRIM(B39)="","",IFERROR(INDEX('Agreements-New'!C:C,MATCH(B39,'Agreements-New'!D:D,0)),"N"))</f>
        <v>234</v>
      </c>
      <c r="Q39" s="69"/>
      <c r="R39" s="28">
        <f t="shared" si="0"/>
        <v>26500</v>
      </c>
      <c r="S39" s="28">
        <f t="shared" si="1"/>
        <v>21500</v>
      </c>
      <c r="T39" s="28">
        <f t="shared" si="2"/>
        <v>0</v>
      </c>
      <c r="U39" s="28">
        <f t="shared" si="3"/>
        <v>21500</v>
      </c>
      <c r="V39" s="69"/>
      <c r="W39" s="28">
        <v>12500</v>
      </c>
      <c r="X39" s="28">
        <f>IF(TRIM(B39)="","",IFERROR(INDEX('Agreements-Old'!E:E,MATCH(B39,'Agreements-Old'!D:D,0)),W39))</f>
        <v>12500</v>
      </c>
      <c r="Y39" s="28">
        <f>SUMIFS('Daily Fees Entry'!F:F,'Daily Fees Entry'!D:D,B39,'Daily Fees Entry'!E:E,"Old Fees")</f>
        <v>0</v>
      </c>
      <c r="Z39" s="28">
        <f t="shared" si="4"/>
        <v>12500</v>
      </c>
      <c r="AA39" s="69"/>
      <c r="AB39" s="28">
        <f t="shared" si="5"/>
        <v>14000</v>
      </c>
      <c r="AC39" s="28">
        <f>IF(TRIM(B39)="","",IFERROR(INDEX('Agreements-New'!E:E,MATCH(B39,'Agreements-New'!D:D,0)),AB39))</f>
        <v>9000</v>
      </c>
      <c r="AD39" s="28">
        <f>(SUMIFS('Daily Fees Entry'!F:F,'Daily Fees Entry'!D:D,B39)) - Y39</f>
        <v>0</v>
      </c>
      <c r="AE39" s="28">
        <f t="shared" si="6"/>
        <v>9000</v>
      </c>
      <c r="AF39" s="69"/>
      <c r="AG39" s="28">
        <f>IF(TRIM(B39)="","",IFERROR(INDEX('Fees Master'!D:D,MATCH(D39,'Fees Master'!C:C,0)),"Not Found"))</f>
        <v>8500</v>
      </c>
      <c r="AH39" s="28">
        <f>IF(TRIM(M39)="V",IFERROR(INDEX('Fees Master'!M:M,MATCH(N39,'Fees Master'!L:L,0)),"Not Found"),"0")</f>
        <v>5500</v>
      </c>
      <c r="AI39" s="28" t="str">
        <f>IF(TRIM(M39)="H",IFERROR(INDEX('Fees Master'!I:I,MATCH(D39,'Fees Master'!G:G,0)),"Not Found"),"0")</f>
        <v>0</v>
      </c>
      <c r="AJ39" s="69"/>
      <c r="AK39" s="28">
        <f t="shared" si="7"/>
        <v>0</v>
      </c>
      <c r="AL39" s="31">
        <f t="shared" si="8"/>
        <v>0</v>
      </c>
      <c r="AM39" s="58"/>
      <c r="AN39" s="58" t="s">
        <v>2984</v>
      </c>
      <c r="AO39" s="68"/>
    </row>
    <row r="40" spans="1:41" x14ac:dyDescent="0.35">
      <c r="A40" s="28">
        <v>39</v>
      </c>
      <c r="B40" s="28">
        <v>4613</v>
      </c>
      <c r="C40" s="28" t="s">
        <v>3872</v>
      </c>
      <c r="D40" s="28" t="s">
        <v>3863</v>
      </c>
      <c r="E40" s="28" t="s">
        <v>3814</v>
      </c>
      <c r="F40" s="28" t="s">
        <v>1892</v>
      </c>
      <c r="G40" s="30"/>
      <c r="H40" s="28" t="s">
        <v>5971</v>
      </c>
      <c r="I40" s="28"/>
      <c r="J40" s="31"/>
      <c r="K40" s="31"/>
      <c r="L40" s="83">
        <v>6303658004</v>
      </c>
      <c r="M40" s="28" t="s">
        <v>2764</v>
      </c>
      <c r="N40" s="28" t="s">
        <v>3874</v>
      </c>
      <c r="O40" s="69"/>
      <c r="P40" s="28" t="str">
        <f>IF(TRIM(B40)="","",IFERROR(INDEX('Agreements-New'!C:C,MATCH(B40,'Agreements-New'!D:D,0)),"N"))</f>
        <v>N</v>
      </c>
      <c r="Q40" s="69"/>
      <c r="R40" s="28">
        <f t="shared" si="0"/>
        <v>16500</v>
      </c>
      <c r="S40" s="28">
        <f t="shared" si="1"/>
        <v>16500</v>
      </c>
      <c r="T40" s="28">
        <f t="shared" si="2"/>
        <v>0</v>
      </c>
      <c r="U40" s="28">
        <f t="shared" si="3"/>
        <v>16500</v>
      </c>
      <c r="V40" s="69"/>
      <c r="W40" s="28">
        <v>0</v>
      </c>
      <c r="X40" s="28">
        <f>IF(TRIM(B40)="","",IFERROR(INDEX('Agreements-Old'!E:E,MATCH(B40,'Agreements-Old'!D:D,0)),W40))</f>
        <v>0</v>
      </c>
      <c r="Y40" s="28">
        <f>SUMIFS('Daily Fees Entry'!F:F,'Daily Fees Entry'!D:D,B40,'Daily Fees Entry'!E:E,"Old Fees")</f>
        <v>0</v>
      </c>
      <c r="Z40" s="28">
        <f t="shared" si="4"/>
        <v>0</v>
      </c>
      <c r="AA40" s="69"/>
      <c r="AB40" s="28">
        <f t="shared" si="5"/>
        <v>16500</v>
      </c>
      <c r="AC40" s="28">
        <f>IF(TRIM(B40)="","",IFERROR(INDEX('Agreements-New'!E:E,MATCH(B40,'Agreements-New'!D:D,0)),AB40))</f>
        <v>16500</v>
      </c>
      <c r="AD40" s="28">
        <f>(SUMIFS('Daily Fees Entry'!F:F,'Daily Fees Entry'!D:D,B40)) - Y40</f>
        <v>0</v>
      </c>
      <c r="AE40" s="28">
        <f t="shared" si="6"/>
        <v>16500</v>
      </c>
      <c r="AF40" s="69"/>
      <c r="AG40" s="28">
        <f>IF(TRIM(B40)="","",IFERROR(INDEX('Fees Master'!D:D,MATCH(D40,'Fees Master'!C:C,0)),"Not Found"))</f>
        <v>8500</v>
      </c>
      <c r="AH40" s="28">
        <f>IF(TRIM(M40)="V",IFERROR(INDEX('Fees Master'!M:M,MATCH(N40,'Fees Master'!L:L,0)),"Not Found"),"0")</f>
        <v>8000</v>
      </c>
      <c r="AI40" s="28" t="str">
        <f>IF(TRIM(M40)="H",IFERROR(INDEX('Fees Master'!I:I,MATCH(D40,'Fees Master'!G:G,0)),"Not Found"),"0")</f>
        <v>0</v>
      </c>
      <c r="AJ40" s="69"/>
      <c r="AK40" s="28">
        <f t="shared" si="7"/>
        <v>0</v>
      </c>
      <c r="AL40" s="31">
        <f t="shared" si="8"/>
        <v>0</v>
      </c>
      <c r="AM40" s="58"/>
      <c r="AN40" s="58"/>
      <c r="AO40" s="68"/>
    </row>
    <row r="41" spans="1:41" x14ac:dyDescent="0.35">
      <c r="A41" s="28">
        <v>40</v>
      </c>
      <c r="B41" s="28">
        <v>4621</v>
      </c>
      <c r="C41" s="28" t="s">
        <v>3875</v>
      </c>
      <c r="D41" s="28" t="s">
        <v>3863</v>
      </c>
      <c r="E41" s="28" t="s">
        <v>3814</v>
      </c>
      <c r="F41" s="28" t="s">
        <v>1892</v>
      </c>
      <c r="G41" s="30"/>
      <c r="H41" s="28" t="s">
        <v>5692</v>
      </c>
      <c r="I41" s="28"/>
      <c r="J41" s="31"/>
      <c r="K41" s="31"/>
      <c r="L41" s="83">
        <v>9951469494</v>
      </c>
      <c r="M41" s="28" t="s">
        <v>2764</v>
      </c>
      <c r="N41" s="28" t="s">
        <v>187</v>
      </c>
      <c r="O41" s="69"/>
      <c r="P41" s="28">
        <f>IF(TRIM(B41)="","",IFERROR(INDEX('Agreements-New'!C:C,MATCH(B41,'Agreements-New'!D:D,0)),"N"))</f>
        <v>166</v>
      </c>
      <c r="Q41" s="69"/>
      <c r="R41" s="28">
        <f t="shared" si="0"/>
        <v>15500</v>
      </c>
      <c r="S41" s="28">
        <f t="shared" si="1"/>
        <v>10500</v>
      </c>
      <c r="T41" s="28">
        <f t="shared" si="2"/>
        <v>0</v>
      </c>
      <c r="U41" s="28">
        <f t="shared" si="3"/>
        <v>10500</v>
      </c>
      <c r="V41" s="69"/>
      <c r="W41" s="28">
        <v>0</v>
      </c>
      <c r="X41" s="28">
        <f>IF(TRIM(B41)="","",IFERROR(INDEX('Agreements-Old'!E:E,MATCH(B41,'Agreements-Old'!D:D,0)),W41))</f>
        <v>0</v>
      </c>
      <c r="Y41" s="28">
        <f>SUMIFS('Daily Fees Entry'!F:F,'Daily Fees Entry'!D:D,B41,'Daily Fees Entry'!E:E,"Old Fees")</f>
        <v>0</v>
      </c>
      <c r="Z41" s="28">
        <f t="shared" si="4"/>
        <v>0</v>
      </c>
      <c r="AA41" s="69"/>
      <c r="AB41" s="28">
        <f t="shared" si="5"/>
        <v>15500</v>
      </c>
      <c r="AC41" s="28">
        <f>IF(TRIM(B41)="","",IFERROR(INDEX('Agreements-New'!E:E,MATCH(B41,'Agreements-New'!D:D,0)),AB41))</f>
        <v>10500</v>
      </c>
      <c r="AD41" s="28">
        <f>(SUMIFS('Daily Fees Entry'!F:F,'Daily Fees Entry'!D:D,B41)) - Y41</f>
        <v>0</v>
      </c>
      <c r="AE41" s="28">
        <f t="shared" si="6"/>
        <v>10500</v>
      </c>
      <c r="AF41" s="69"/>
      <c r="AG41" s="28">
        <f>IF(TRIM(B41)="","",IFERROR(INDEX('Fees Master'!D:D,MATCH(D41,'Fees Master'!C:C,0)),"Not Found"))</f>
        <v>8500</v>
      </c>
      <c r="AH41" s="28">
        <f>IF(TRIM(M41)="V",IFERROR(INDEX('Fees Master'!M:M,MATCH(N41,'Fees Master'!L:L,0)),"Not Found"),"0")</f>
        <v>7000</v>
      </c>
      <c r="AI41" s="28" t="str">
        <f>IF(TRIM(M41)="H",IFERROR(INDEX('Fees Master'!I:I,MATCH(D41,'Fees Master'!G:G,0)),"Not Found"),"0")</f>
        <v>0</v>
      </c>
      <c r="AJ41" s="69"/>
      <c r="AK41" s="28">
        <f t="shared" si="7"/>
        <v>0</v>
      </c>
      <c r="AL41" s="31">
        <f t="shared" si="8"/>
        <v>0</v>
      </c>
      <c r="AM41" s="58"/>
      <c r="AN41" s="58"/>
      <c r="AO41" s="68"/>
    </row>
    <row r="42" spans="1:41" x14ac:dyDescent="0.35">
      <c r="A42" s="28">
        <v>41</v>
      </c>
      <c r="B42" s="28">
        <v>4497</v>
      </c>
      <c r="C42" s="28" t="s">
        <v>2939</v>
      </c>
      <c r="D42" s="28" t="s">
        <v>3863</v>
      </c>
      <c r="E42" s="28" t="s">
        <v>24</v>
      </c>
      <c r="F42" s="28" t="s">
        <v>1892</v>
      </c>
      <c r="G42" s="30"/>
      <c r="H42" s="28" t="s">
        <v>2085</v>
      </c>
      <c r="I42" s="28"/>
      <c r="J42" s="31"/>
      <c r="K42" s="31"/>
      <c r="L42" s="83">
        <v>9848709103</v>
      </c>
      <c r="M42" s="28" t="s">
        <v>2762</v>
      </c>
      <c r="N42" s="28" t="s">
        <v>97</v>
      </c>
      <c r="O42" s="69"/>
      <c r="P42" s="28" t="str">
        <f>IF(TRIM(B42)="","",IFERROR(INDEX('Agreements-New'!C:C,MATCH(B42,'Agreements-New'!D:D,0)),"N"))</f>
        <v>N</v>
      </c>
      <c r="Q42" s="69"/>
      <c r="R42" s="28">
        <f t="shared" si="0"/>
        <v>8500</v>
      </c>
      <c r="S42" s="28">
        <f t="shared" si="1"/>
        <v>8500</v>
      </c>
      <c r="T42" s="28">
        <f t="shared" si="2"/>
        <v>500</v>
      </c>
      <c r="U42" s="28">
        <f t="shared" si="3"/>
        <v>8000</v>
      </c>
      <c r="V42" s="69"/>
      <c r="W42" s="28">
        <v>0</v>
      </c>
      <c r="X42" s="28">
        <f>IF(TRIM(B42)="","",IFERROR(INDEX('Agreements-Old'!E:E,MATCH(B42,'Agreements-Old'!D:D,0)),W42))</f>
        <v>0</v>
      </c>
      <c r="Y42" s="28">
        <f>SUMIFS('Daily Fees Entry'!F:F,'Daily Fees Entry'!D:D,B42,'Daily Fees Entry'!E:E,"Old Fees")</f>
        <v>0</v>
      </c>
      <c r="Z42" s="28">
        <f t="shared" si="4"/>
        <v>0</v>
      </c>
      <c r="AA42" s="69"/>
      <c r="AB42" s="28">
        <f t="shared" si="5"/>
        <v>8500</v>
      </c>
      <c r="AC42" s="28">
        <f>IF(TRIM(B42)="","",IFERROR(INDEX('Agreements-New'!E:E,MATCH(B42,'Agreements-New'!D:D,0)),AB42))</f>
        <v>8500</v>
      </c>
      <c r="AD42" s="28">
        <f>(SUMIFS('Daily Fees Entry'!F:F,'Daily Fees Entry'!D:D,B42)) - Y42</f>
        <v>500</v>
      </c>
      <c r="AE42" s="28">
        <f t="shared" si="6"/>
        <v>8000</v>
      </c>
      <c r="AF42" s="69"/>
      <c r="AG42" s="28">
        <f>IF(TRIM(B42)="","",IFERROR(INDEX('Fees Master'!D:D,MATCH(D42,'Fees Master'!C:C,0)),"Not Found"))</f>
        <v>8500</v>
      </c>
      <c r="AH42" s="28" t="str">
        <f>IF(TRIM(M42)="V",IFERROR(INDEX('Fees Master'!M:M,MATCH(N42,'Fees Master'!L:L,0)),"Not Found"),"0")</f>
        <v>0</v>
      </c>
      <c r="AI42" s="28" t="str">
        <f>IF(TRIM(M42)="H",IFERROR(INDEX('Fees Master'!I:I,MATCH(D42,'Fees Master'!G:G,0)),"Not Found"),"0")</f>
        <v>0</v>
      </c>
      <c r="AJ42" s="69"/>
      <c r="AK42" s="28">
        <f t="shared" si="7"/>
        <v>5.8823529411764701</v>
      </c>
      <c r="AL42" s="31">
        <f t="shared" si="8"/>
        <v>5.8823529411764701</v>
      </c>
      <c r="AM42" s="58"/>
      <c r="AN42" s="58" t="s">
        <v>2986</v>
      </c>
      <c r="AO42" s="68"/>
    </row>
    <row r="43" spans="1:41" x14ac:dyDescent="0.35">
      <c r="A43" s="28">
        <v>42</v>
      </c>
      <c r="B43" s="28">
        <v>4645</v>
      </c>
      <c r="C43" s="28" t="s">
        <v>3878</v>
      </c>
      <c r="D43" s="28" t="s">
        <v>3863</v>
      </c>
      <c r="E43" s="28" t="s">
        <v>3814</v>
      </c>
      <c r="F43" s="28" t="s">
        <v>1892</v>
      </c>
      <c r="G43" s="30"/>
      <c r="H43" s="28" t="s">
        <v>5692</v>
      </c>
      <c r="I43" s="28"/>
      <c r="J43" s="31"/>
      <c r="K43" s="31"/>
      <c r="L43" s="83">
        <v>9866847937</v>
      </c>
      <c r="M43" s="28" t="s">
        <v>2762</v>
      </c>
      <c r="N43" s="28" t="s">
        <v>3829</v>
      </c>
      <c r="O43" s="69"/>
      <c r="P43" s="28">
        <f>IF(TRIM(B43)="","",IFERROR(INDEX('Agreements-New'!C:C,MATCH(B43,'Agreements-New'!D:D,0)),"N"))</f>
        <v>170</v>
      </c>
      <c r="Q43" s="69"/>
      <c r="R43" s="28">
        <f t="shared" si="0"/>
        <v>8500</v>
      </c>
      <c r="S43" s="28">
        <f t="shared" si="1"/>
        <v>6500</v>
      </c>
      <c r="T43" s="28">
        <f t="shared" si="2"/>
        <v>3000</v>
      </c>
      <c r="U43" s="28">
        <f t="shared" si="3"/>
        <v>3500</v>
      </c>
      <c r="V43" s="69"/>
      <c r="W43" s="28">
        <v>0</v>
      </c>
      <c r="X43" s="28">
        <f>IF(TRIM(B43)="","",IFERROR(INDEX('Agreements-Old'!E:E,MATCH(B43,'Agreements-Old'!D:D,0)),W43))</f>
        <v>0</v>
      </c>
      <c r="Y43" s="28">
        <f>SUMIFS('Daily Fees Entry'!F:F,'Daily Fees Entry'!D:D,B43,'Daily Fees Entry'!E:E,"Old Fees")</f>
        <v>0</v>
      </c>
      <c r="Z43" s="28">
        <f t="shared" si="4"/>
        <v>0</v>
      </c>
      <c r="AA43" s="69"/>
      <c r="AB43" s="28">
        <f t="shared" si="5"/>
        <v>8500</v>
      </c>
      <c r="AC43" s="28">
        <f>IF(TRIM(B43)="","",IFERROR(INDEX('Agreements-New'!E:E,MATCH(B43,'Agreements-New'!D:D,0)),AB43))</f>
        <v>6500</v>
      </c>
      <c r="AD43" s="28">
        <f>(SUMIFS('Daily Fees Entry'!F:F,'Daily Fees Entry'!D:D,B43)) - Y43</f>
        <v>3000</v>
      </c>
      <c r="AE43" s="28">
        <f t="shared" si="6"/>
        <v>3500</v>
      </c>
      <c r="AF43" s="69"/>
      <c r="AG43" s="28">
        <f>IF(TRIM(B43)="","",IFERROR(INDEX('Fees Master'!D:D,MATCH(D43,'Fees Master'!C:C,0)),"Not Found"))</f>
        <v>8500</v>
      </c>
      <c r="AH43" s="28" t="str">
        <f>IF(TRIM(M43)="V",IFERROR(INDEX('Fees Master'!M:M,MATCH(N43,'Fees Master'!L:L,0)),"Not Found"),"0")</f>
        <v>0</v>
      </c>
      <c r="AI43" s="28" t="str">
        <f>IF(TRIM(M43)="H",IFERROR(INDEX('Fees Master'!I:I,MATCH(D43,'Fees Master'!G:G,0)),"Not Found"),"0")</f>
        <v>0</v>
      </c>
      <c r="AJ43" s="69"/>
      <c r="AK43" s="28">
        <f t="shared" si="7"/>
        <v>46.153846153846153</v>
      </c>
      <c r="AL43" s="31">
        <f t="shared" si="8"/>
        <v>46.153846153846153</v>
      </c>
      <c r="AM43" s="58"/>
      <c r="AN43" s="58"/>
      <c r="AO43" s="68"/>
    </row>
    <row r="44" spans="1:41" x14ac:dyDescent="0.35">
      <c r="A44" s="28">
        <v>43</v>
      </c>
      <c r="B44" s="28">
        <v>4716</v>
      </c>
      <c r="C44" s="28" t="s">
        <v>3880</v>
      </c>
      <c r="D44" s="28" t="s">
        <v>3863</v>
      </c>
      <c r="E44" s="28" t="s">
        <v>3814</v>
      </c>
      <c r="F44" s="28" t="s">
        <v>1893</v>
      </c>
      <c r="G44" s="30"/>
      <c r="H44" s="28" t="s">
        <v>5972</v>
      </c>
      <c r="I44" s="28"/>
      <c r="J44" s="31"/>
      <c r="K44" s="31"/>
      <c r="L44" s="83">
        <v>8639375101</v>
      </c>
      <c r="M44" s="28" t="s">
        <v>2762</v>
      </c>
      <c r="N44" s="28" t="s">
        <v>3882</v>
      </c>
      <c r="O44" s="69"/>
      <c r="P44" s="28" t="str">
        <f>IF(TRIM(B44)="","",IFERROR(INDEX('Agreements-New'!C:C,MATCH(B44,'Agreements-New'!D:D,0)),"N"))</f>
        <v>N</v>
      </c>
      <c r="Q44" s="69"/>
      <c r="R44" s="28">
        <f t="shared" si="0"/>
        <v>8500</v>
      </c>
      <c r="S44" s="28">
        <f t="shared" si="1"/>
        <v>8500</v>
      </c>
      <c r="T44" s="28">
        <f t="shared" si="2"/>
        <v>2500</v>
      </c>
      <c r="U44" s="28">
        <f t="shared" si="3"/>
        <v>6000</v>
      </c>
      <c r="V44" s="69"/>
      <c r="W44" s="28">
        <v>0</v>
      </c>
      <c r="X44" s="28">
        <f>IF(TRIM(B44)="","",IFERROR(INDEX('Agreements-Old'!E:E,MATCH(B44,'Agreements-Old'!D:D,0)),W44))</f>
        <v>0</v>
      </c>
      <c r="Y44" s="28">
        <f>SUMIFS('Daily Fees Entry'!F:F,'Daily Fees Entry'!D:D,B44,'Daily Fees Entry'!E:E,"Old Fees")</f>
        <v>0</v>
      </c>
      <c r="Z44" s="28">
        <f t="shared" si="4"/>
        <v>0</v>
      </c>
      <c r="AA44" s="69"/>
      <c r="AB44" s="28">
        <f t="shared" si="5"/>
        <v>8500</v>
      </c>
      <c r="AC44" s="28">
        <f>IF(TRIM(B44)="","",IFERROR(INDEX('Agreements-New'!E:E,MATCH(B44,'Agreements-New'!D:D,0)),AB44))</f>
        <v>8500</v>
      </c>
      <c r="AD44" s="28">
        <f>(SUMIFS('Daily Fees Entry'!F:F,'Daily Fees Entry'!D:D,B44)) - Y44</f>
        <v>2500</v>
      </c>
      <c r="AE44" s="28">
        <f t="shared" si="6"/>
        <v>6000</v>
      </c>
      <c r="AF44" s="69"/>
      <c r="AG44" s="28">
        <f>IF(TRIM(B44)="","",IFERROR(INDEX('Fees Master'!D:D,MATCH(D44,'Fees Master'!C:C,0)),"Not Found"))</f>
        <v>8500</v>
      </c>
      <c r="AH44" s="28" t="str">
        <f>IF(TRIM(M44)="V",IFERROR(INDEX('Fees Master'!M:M,MATCH(N44,'Fees Master'!L:L,0)),"Not Found"),"0")</f>
        <v>0</v>
      </c>
      <c r="AI44" s="28" t="str">
        <f>IF(TRIM(M44)="H",IFERROR(INDEX('Fees Master'!I:I,MATCH(D44,'Fees Master'!G:G,0)),"Not Found"),"0")</f>
        <v>0</v>
      </c>
      <c r="AJ44" s="69"/>
      <c r="AK44" s="28">
        <f t="shared" si="7"/>
        <v>29.411764705882355</v>
      </c>
      <c r="AL44" s="31">
        <f t="shared" si="8"/>
        <v>29.411764705882355</v>
      </c>
      <c r="AM44" s="58"/>
      <c r="AN44" s="58"/>
      <c r="AO44" s="68"/>
    </row>
    <row r="45" spans="1:41" x14ac:dyDescent="0.35">
      <c r="A45" s="28">
        <v>44</v>
      </c>
      <c r="B45" s="28">
        <v>4792</v>
      </c>
      <c r="C45" s="28" t="s">
        <v>3883</v>
      </c>
      <c r="D45" s="28" t="s">
        <v>3863</v>
      </c>
      <c r="E45" s="28" t="s">
        <v>3814</v>
      </c>
      <c r="F45" s="28" t="s">
        <v>1893</v>
      </c>
      <c r="G45" s="30"/>
      <c r="H45" s="28" t="s">
        <v>5973</v>
      </c>
      <c r="I45" s="28"/>
      <c r="J45" s="31"/>
      <c r="K45" s="31"/>
      <c r="L45" s="83">
        <v>9014067708</v>
      </c>
      <c r="M45" s="28" t="s">
        <v>2764</v>
      </c>
      <c r="N45" s="28" t="s">
        <v>80</v>
      </c>
      <c r="O45" s="69"/>
      <c r="P45" s="28">
        <f>IF(TRIM(B45)="","",IFERROR(INDEX('Agreements-New'!C:C,MATCH(B45,'Agreements-New'!D:D,0)),"N"))</f>
        <v>33</v>
      </c>
      <c r="Q45" s="69"/>
      <c r="R45" s="28">
        <f t="shared" si="0"/>
        <v>15500</v>
      </c>
      <c r="S45" s="28">
        <f t="shared" si="1"/>
        <v>10500</v>
      </c>
      <c r="T45" s="28">
        <f t="shared" si="2"/>
        <v>2000</v>
      </c>
      <c r="U45" s="28">
        <f t="shared" si="3"/>
        <v>8500</v>
      </c>
      <c r="V45" s="69"/>
      <c r="W45" s="28">
        <v>0</v>
      </c>
      <c r="X45" s="28">
        <f>IF(TRIM(B45)="","",IFERROR(INDEX('Agreements-Old'!E:E,MATCH(B45,'Agreements-Old'!D:D,0)),W45))</f>
        <v>0</v>
      </c>
      <c r="Y45" s="28">
        <f>SUMIFS('Daily Fees Entry'!F:F,'Daily Fees Entry'!D:D,B45,'Daily Fees Entry'!E:E,"Old Fees")</f>
        <v>0</v>
      </c>
      <c r="Z45" s="28">
        <f t="shared" si="4"/>
        <v>0</v>
      </c>
      <c r="AA45" s="69"/>
      <c r="AB45" s="28">
        <f t="shared" si="5"/>
        <v>15500</v>
      </c>
      <c r="AC45" s="28">
        <f>IF(TRIM(B45)="","",IFERROR(INDEX('Agreements-New'!E:E,MATCH(B45,'Agreements-New'!D:D,0)),AB45))</f>
        <v>10500</v>
      </c>
      <c r="AD45" s="28">
        <f>(SUMIFS('Daily Fees Entry'!F:F,'Daily Fees Entry'!D:D,B45)) - Y45</f>
        <v>2000</v>
      </c>
      <c r="AE45" s="28">
        <f t="shared" si="6"/>
        <v>8500</v>
      </c>
      <c r="AF45" s="69"/>
      <c r="AG45" s="28">
        <f>IF(TRIM(B45)="","",IFERROR(INDEX('Fees Master'!D:D,MATCH(D45,'Fees Master'!C:C,0)),"Not Found"))</f>
        <v>8500</v>
      </c>
      <c r="AH45" s="28">
        <f>IF(TRIM(M45)="V",IFERROR(INDEX('Fees Master'!M:M,MATCH(N45,'Fees Master'!L:L,0)),"Not Found"),"0")</f>
        <v>7000</v>
      </c>
      <c r="AI45" s="28" t="str">
        <f>IF(TRIM(M45)="H",IFERROR(INDEX('Fees Master'!I:I,MATCH(D45,'Fees Master'!G:G,0)),"Not Found"),"0")</f>
        <v>0</v>
      </c>
      <c r="AJ45" s="69"/>
      <c r="AK45" s="28">
        <f t="shared" si="7"/>
        <v>19.047619047619047</v>
      </c>
      <c r="AL45" s="31">
        <f t="shared" si="8"/>
        <v>19.047619047619047</v>
      </c>
      <c r="AM45" s="58"/>
      <c r="AN45" s="58"/>
      <c r="AO45" s="68"/>
    </row>
    <row r="46" spans="1:41" x14ac:dyDescent="0.35">
      <c r="A46" s="28">
        <v>45</v>
      </c>
      <c r="B46" s="28">
        <v>4602</v>
      </c>
      <c r="C46" s="28" t="s">
        <v>3886</v>
      </c>
      <c r="D46" s="28" t="s">
        <v>3863</v>
      </c>
      <c r="E46" s="28" t="s">
        <v>3814</v>
      </c>
      <c r="F46" s="28" t="s">
        <v>1893</v>
      </c>
      <c r="G46" s="30"/>
      <c r="H46" s="28" t="s">
        <v>5974</v>
      </c>
      <c r="I46" s="28"/>
      <c r="J46" s="31"/>
      <c r="K46" s="31"/>
      <c r="L46" s="83">
        <v>9666258854</v>
      </c>
      <c r="M46" s="28" t="s">
        <v>2764</v>
      </c>
      <c r="N46" s="28" t="s">
        <v>3837</v>
      </c>
      <c r="O46" s="69"/>
      <c r="P46" s="28">
        <f>IF(TRIM(B46)="","",IFERROR(INDEX('Agreements-New'!C:C,MATCH(B46,'Agreements-New'!D:D,0)),"N"))</f>
        <v>163</v>
      </c>
      <c r="Q46" s="69"/>
      <c r="R46" s="28">
        <f t="shared" si="0"/>
        <v>15500</v>
      </c>
      <c r="S46" s="28">
        <f t="shared" si="1"/>
        <v>10500</v>
      </c>
      <c r="T46" s="28">
        <f t="shared" si="2"/>
        <v>0</v>
      </c>
      <c r="U46" s="28">
        <f t="shared" si="3"/>
        <v>10500</v>
      </c>
      <c r="V46" s="69"/>
      <c r="W46" s="28">
        <v>0</v>
      </c>
      <c r="X46" s="28">
        <f>IF(TRIM(B46)="","",IFERROR(INDEX('Agreements-Old'!E:E,MATCH(B46,'Agreements-Old'!D:D,0)),W46))</f>
        <v>0</v>
      </c>
      <c r="Y46" s="28">
        <f>SUMIFS('Daily Fees Entry'!F:F,'Daily Fees Entry'!D:D,B46,'Daily Fees Entry'!E:E,"Old Fees")</f>
        <v>0</v>
      </c>
      <c r="Z46" s="28">
        <f t="shared" si="4"/>
        <v>0</v>
      </c>
      <c r="AA46" s="69"/>
      <c r="AB46" s="28">
        <f t="shared" si="5"/>
        <v>15500</v>
      </c>
      <c r="AC46" s="28">
        <f>IF(TRIM(B46)="","",IFERROR(INDEX('Agreements-New'!E:E,MATCH(B46,'Agreements-New'!D:D,0)),AB46))</f>
        <v>10500</v>
      </c>
      <c r="AD46" s="28">
        <f>(SUMIFS('Daily Fees Entry'!F:F,'Daily Fees Entry'!D:D,B46)) - Y46</f>
        <v>0</v>
      </c>
      <c r="AE46" s="28">
        <f t="shared" si="6"/>
        <v>10500</v>
      </c>
      <c r="AF46" s="69"/>
      <c r="AG46" s="28">
        <f>IF(TRIM(B46)="","",IFERROR(INDEX('Fees Master'!D:D,MATCH(D46,'Fees Master'!C:C,0)),"Not Found"))</f>
        <v>8500</v>
      </c>
      <c r="AH46" s="28">
        <f>IF(TRIM(M46)="V",IFERROR(INDEX('Fees Master'!M:M,MATCH(N46,'Fees Master'!L:L,0)),"Not Found"),"0")</f>
        <v>7000</v>
      </c>
      <c r="AI46" s="28" t="str">
        <f>IF(TRIM(M46)="H",IFERROR(INDEX('Fees Master'!I:I,MATCH(D46,'Fees Master'!G:G,0)),"Not Found"),"0")</f>
        <v>0</v>
      </c>
      <c r="AJ46" s="69"/>
      <c r="AK46" s="28">
        <f t="shared" si="7"/>
        <v>0</v>
      </c>
      <c r="AL46" s="31">
        <f t="shared" si="8"/>
        <v>0</v>
      </c>
      <c r="AM46" s="58"/>
      <c r="AN46" s="58"/>
      <c r="AO46" s="68"/>
    </row>
    <row r="47" spans="1:41" x14ac:dyDescent="0.35">
      <c r="A47" s="28">
        <v>46</v>
      </c>
      <c r="B47" s="28">
        <v>4581</v>
      </c>
      <c r="C47" s="28" t="s">
        <v>3827</v>
      </c>
      <c r="D47" s="28" t="s">
        <v>3863</v>
      </c>
      <c r="E47" s="28" t="s">
        <v>3814</v>
      </c>
      <c r="F47" s="28" t="s">
        <v>1893</v>
      </c>
      <c r="G47" s="30"/>
      <c r="H47" s="28" t="s">
        <v>5975</v>
      </c>
      <c r="I47" s="28"/>
      <c r="J47" s="31"/>
      <c r="K47" s="31"/>
      <c r="L47" s="83">
        <v>9010915645</v>
      </c>
      <c r="M47" s="28" t="s">
        <v>2764</v>
      </c>
      <c r="N47" s="28" t="s">
        <v>3888</v>
      </c>
      <c r="O47" s="69"/>
      <c r="P47" s="28">
        <f>IF(TRIM(B47)="","",IFERROR(INDEX('Agreements-New'!C:C,MATCH(B47,'Agreements-New'!D:D,0)),"N"))</f>
        <v>158</v>
      </c>
      <c r="Q47" s="69"/>
      <c r="R47" s="28">
        <f t="shared" si="0"/>
        <v>15500</v>
      </c>
      <c r="S47" s="28">
        <f t="shared" si="1"/>
        <v>10500</v>
      </c>
      <c r="T47" s="28">
        <f t="shared" si="2"/>
        <v>0</v>
      </c>
      <c r="U47" s="28">
        <f t="shared" si="3"/>
        <v>10500</v>
      </c>
      <c r="V47" s="69"/>
      <c r="W47" s="28">
        <v>0</v>
      </c>
      <c r="X47" s="28">
        <f>IF(TRIM(B47)="","",IFERROR(INDEX('Agreements-Old'!E:E,MATCH(B47,'Agreements-Old'!D:D,0)),W47))</f>
        <v>0</v>
      </c>
      <c r="Y47" s="28">
        <f>SUMIFS('Daily Fees Entry'!F:F,'Daily Fees Entry'!D:D,B47,'Daily Fees Entry'!E:E,"Old Fees")</f>
        <v>0</v>
      </c>
      <c r="Z47" s="28">
        <f t="shared" si="4"/>
        <v>0</v>
      </c>
      <c r="AA47" s="69"/>
      <c r="AB47" s="28">
        <f t="shared" si="5"/>
        <v>15500</v>
      </c>
      <c r="AC47" s="28">
        <f>IF(TRIM(B47)="","",IFERROR(INDEX('Agreements-New'!E:E,MATCH(B47,'Agreements-New'!D:D,0)),AB47))</f>
        <v>10500</v>
      </c>
      <c r="AD47" s="28">
        <f>(SUMIFS('Daily Fees Entry'!F:F,'Daily Fees Entry'!D:D,B47)) - Y47</f>
        <v>0</v>
      </c>
      <c r="AE47" s="28">
        <f t="shared" si="6"/>
        <v>10500</v>
      </c>
      <c r="AF47" s="69"/>
      <c r="AG47" s="28">
        <f>IF(TRIM(B47)="","",IFERROR(INDEX('Fees Master'!D:D,MATCH(D47,'Fees Master'!C:C,0)),"Not Found"))</f>
        <v>8500</v>
      </c>
      <c r="AH47" s="28">
        <f>IF(TRIM(M47)="V",IFERROR(INDEX('Fees Master'!M:M,MATCH(N47,'Fees Master'!L:L,0)),"Not Found"),"0")</f>
        <v>7000</v>
      </c>
      <c r="AI47" s="28" t="str">
        <f>IF(TRIM(M47)="H",IFERROR(INDEX('Fees Master'!I:I,MATCH(D47,'Fees Master'!G:G,0)),"Not Found"),"0")</f>
        <v>0</v>
      </c>
      <c r="AJ47" s="69"/>
      <c r="AK47" s="28">
        <f t="shared" si="7"/>
        <v>0</v>
      </c>
      <c r="AL47" s="31">
        <f t="shared" si="8"/>
        <v>0</v>
      </c>
      <c r="AM47" s="58"/>
      <c r="AN47" s="58"/>
      <c r="AO47" s="68"/>
    </row>
    <row r="48" spans="1:41" x14ac:dyDescent="0.35">
      <c r="A48" s="28">
        <v>47</v>
      </c>
      <c r="B48" s="28">
        <v>4638</v>
      </c>
      <c r="C48" s="28" t="s">
        <v>3889</v>
      </c>
      <c r="D48" s="28" t="s">
        <v>3863</v>
      </c>
      <c r="E48" s="28" t="s">
        <v>3814</v>
      </c>
      <c r="F48" s="28" t="s">
        <v>1893</v>
      </c>
      <c r="G48" s="30"/>
      <c r="H48" s="28" t="s">
        <v>5961</v>
      </c>
      <c r="I48" s="28"/>
      <c r="J48" s="31"/>
      <c r="K48" s="31"/>
      <c r="L48" s="83">
        <v>8897166040</v>
      </c>
      <c r="M48" s="28" t="s">
        <v>2764</v>
      </c>
      <c r="N48" s="28" t="s">
        <v>3854</v>
      </c>
      <c r="O48" s="69"/>
      <c r="P48" s="28" t="str">
        <f>IF(TRIM(B48)="","",IFERROR(INDEX('Agreements-New'!C:C,MATCH(B48,'Agreements-New'!D:D,0)),"N"))</f>
        <v>N</v>
      </c>
      <c r="Q48" s="69"/>
      <c r="R48" s="28">
        <f t="shared" si="0"/>
        <v>15500</v>
      </c>
      <c r="S48" s="28">
        <f t="shared" si="1"/>
        <v>15500</v>
      </c>
      <c r="T48" s="28">
        <f t="shared" si="2"/>
        <v>0</v>
      </c>
      <c r="U48" s="28">
        <f t="shared" si="3"/>
        <v>15500</v>
      </c>
      <c r="V48" s="69"/>
      <c r="W48" s="28">
        <v>0</v>
      </c>
      <c r="X48" s="28">
        <f>IF(TRIM(B48)="","",IFERROR(INDEX('Agreements-Old'!E:E,MATCH(B48,'Agreements-Old'!D:D,0)),W48))</f>
        <v>0</v>
      </c>
      <c r="Y48" s="28">
        <f>SUMIFS('Daily Fees Entry'!F:F,'Daily Fees Entry'!D:D,B48,'Daily Fees Entry'!E:E,"Old Fees")</f>
        <v>0</v>
      </c>
      <c r="Z48" s="28">
        <f t="shared" si="4"/>
        <v>0</v>
      </c>
      <c r="AA48" s="69"/>
      <c r="AB48" s="28">
        <f t="shared" si="5"/>
        <v>15500</v>
      </c>
      <c r="AC48" s="28">
        <f>IF(TRIM(B48)="","",IFERROR(INDEX('Agreements-New'!E:E,MATCH(B48,'Agreements-New'!D:D,0)),AB48))</f>
        <v>15500</v>
      </c>
      <c r="AD48" s="28">
        <f>(SUMIFS('Daily Fees Entry'!F:F,'Daily Fees Entry'!D:D,B48)) - Y48</f>
        <v>0</v>
      </c>
      <c r="AE48" s="28">
        <f t="shared" si="6"/>
        <v>15500</v>
      </c>
      <c r="AF48" s="69"/>
      <c r="AG48" s="28">
        <f>IF(TRIM(B48)="","",IFERROR(INDEX('Fees Master'!D:D,MATCH(D48,'Fees Master'!C:C,0)),"Not Found"))</f>
        <v>8500</v>
      </c>
      <c r="AH48" s="28">
        <f>IF(TRIM(M48)="V",IFERROR(INDEX('Fees Master'!M:M,MATCH(N48,'Fees Master'!L:L,0)),"Not Found"),"0")</f>
        <v>7000</v>
      </c>
      <c r="AI48" s="28" t="str">
        <f>IF(TRIM(M48)="H",IFERROR(INDEX('Fees Master'!I:I,MATCH(D48,'Fees Master'!G:G,0)),"Not Found"),"0")</f>
        <v>0</v>
      </c>
      <c r="AJ48" s="69"/>
      <c r="AK48" s="28">
        <f t="shared" si="7"/>
        <v>0</v>
      </c>
      <c r="AL48" s="31">
        <f t="shared" si="8"/>
        <v>0</v>
      </c>
      <c r="AM48" s="58"/>
      <c r="AN48" s="58"/>
      <c r="AO48" s="68"/>
    </row>
    <row r="49" spans="1:41" x14ac:dyDescent="0.35">
      <c r="A49" s="28">
        <v>48</v>
      </c>
      <c r="B49" s="28">
        <v>4505</v>
      </c>
      <c r="C49" s="28" t="s">
        <v>2916</v>
      </c>
      <c r="D49" s="28" t="s">
        <v>3863</v>
      </c>
      <c r="E49" s="28" t="s">
        <v>24</v>
      </c>
      <c r="F49" s="28" t="s">
        <v>1893</v>
      </c>
      <c r="G49" s="30"/>
      <c r="H49" s="28" t="s">
        <v>2316</v>
      </c>
      <c r="I49" s="28"/>
      <c r="J49" s="31"/>
      <c r="K49" s="31"/>
      <c r="L49" s="83">
        <v>9912084881</v>
      </c>
      <c r="M49" s="28" t="s">
        <v>2764</v>
      </c>
      <c r="N49" s="28" t="s">
        <v>68</v>
      </c>
      <c r="O49" s="69"/>
      <c r="P49" s="28" t="str">
        <f>IF(TRIM(B49)="","",IFERROR(INDEX('Agreements-New'!C:C,MATCH(B49,'Agreements-New'!D:D,0)),"N"))</f>
        <v>N</v>
      </c>
      <c r="Q49" s="69"/>
      <c r="R49" s="28">
        <f t="shared" si="0"/>
        <v>17500</v>
      </c>
      <c r="S49" s="28">
        <f t="shared" si="1"/>
        <v>17500</v>
      </c>
      <c r="T49" s="28">
        <f t="shared" si="2"/>
        <v>0</v>
      </c>
      <c r="U49" s="28">
        <f t="shared" si="3"/>
        <v>17500</v>
      </c>
      <c r="V49" s="69"/>
      <c r="W49" s="28">
        <v>2000</v>
      </c>
      <c r="X49" s="28">
        <f>IF(TRIM(B49)="","",IFERROR(INDEX('Agreements-Old'!E:E,MATCH(B49,'Agreements-Old'!D:D,0)),W49))</f>
        <v>2000</v>
      </c>
      <c r="Y49" s="28">
        <f>SUMIFS('Daily Fees Entry'!F:F,'Daily Fees Entry'!D:D,B49,'Daily Fees Entry'!E:E,"Old Fees")</f>
        <v>0</v>
      </c>
      <c r="Z49" s="28">
        <f t="shared" si="4"/>
        <v>2000</v>
      </c>
      <c r="AA49" s="69"/>
      <c r="AB49" s="28">
        <f t="shared" si="5"/>
        <v>15500</v>
      </c>
      <c r="AC49" s="28">
        <f>IF(TRIM(B49)="","",IFERROR(INDEX('Agreements-New'!E:E,MATCH(B49,'Agreements-New'!D:D,0)),AB49))</f>
        <v>15500</v>
      </c>
      <c r="AD49" s="28">
        <f>(SUMIFS('Daily Fees Entry'!F:F,'Daily Fees Entry'!D:D,B49)) - Y49</f>
        <v>0</v>
      </c>
      <c r="AE49" s="28">
        <f t="shared" si="6"/>
        <v>15500</v>
      </c>
      <c r="AF49" s="69"/>
      <c r="AG49" s="28">
        <f>IF(TRIM(B49)="","",IFERROR(INDEX('Fees Master'!D:D,MATCH(D49,'Fees Master'!C:C,0)),"Not Found"))</f>
        <v>8500</v>
      </c>
      <c r="AH49" s="28">
        <f>IF(TRIM(M49)="V",IFERROR(INDEX('Fees Master'!M:M,MATCH(N49,'Fees Master'!L:L,0)),"Not Found"),"0")</f>
        <v>7000</v>
      </c>
      <c r="AI49" s="28" t="str">
        <f>IF(TRIM(M49)="H",IFERROR(INDEX('Fees Master'!I:I,MATCH(D49,'Fees Master'!G:G,0)),"Not Found"),"0")</f>
        <v>0</v>
      </c>
      <c r="AJ49" s="69"/>
      <c r="AK49" s="28">
        <f t="shared" si="7"/>
        <v>0</v>
      </c>
      <c r="AL49" s="31">
        <f t="shared" si="8"/>
        <v>0</v>
      </c>
      <c r="AM49" s="58"/>
      <c r="AN49" s="58" t="s">
        <v>2983</v>
      </c>
      <c r="AO49" s="68"/>
    </row>
    <row r="50" spans="1:41" x14ac:dyDescent="0.35">
      <c r="A50" s="28">
        <v>49</v>
      </c>
      <c r="B50" s="28">
        <v>4649</v>
      </c>
      <c r="C50" s="28" t="s">
        <v>3891</v>
      </c>
      <c r="D50" s="28" t="s">
        <v>3863</v>
      </c>
      <c r="E50" s="28" t="s">
        <v>3814</v>
      </c>
      <c r="F50" s="28" t="s">
        <v>1893</v>
      </c>
      <c r="G50" s="30"/>
      <c r="H50" s="28" t="s">
        <v>5976</v>
      </c>
      <c r="I50" s="28"/>
      <c r="J50" s="31"/>
      <c r="K50" s="31"/>
      <c r="L50" s="83">
        <v>9951067886</v>
      </c>
      <c r="M50" s="28" t="s">
        <v>2762</v>
      </c>
      <c r="N50" s="28" t="s">
        <v>3893</v>
      </c>
      <c r="O50" s="69"/>
      <c r="P50" s="28" t="str">
        <f>IF(TRIM(B50)="","",IFERROR(INDEX('Agreements-New'!C:C,MATCH(B50,'Agreements-New'!D:D,0)),"N"))</f>
        <v>N</v>
      </c>
      <c r="Q50" s="69"/>
      <c r="R50" s="28">
        <f t="shared" si="0"/>
        <v>8500</v>
      </c>
      <c r="S50" s="28">
        <f t="shared" si="1"/>
        <v>8500</v>
      </c>
      <c r="T50" s="28">
        <f t="shared" si="2"/>
        <v>0</v>
      </c>
      <c r="U50" s="28">
        <f t="shared" si="3"/>
        <v>8500</v>
      </c>
      <c r="V50" s="69"/>
      <c r="W50" s="28">
        <v>0</v>
      </c>
      <c r="X50" s="28">
        <f>IF(TRIM(B50)="","",IFERROR(INDEX('Agreements-Old'!E:E,MATCH(B50,'Agreements-Old'!D:D,0)),W50))</f>
        <v>0</v>
      </c>
      <c r="Y50" s="28">
        <f>SUMIFS('Daily Fees Entry'!F:F,'Daily Fees Entry'!D:D,B50,'Daily Fees Entry'!E:E,"Old Fees")</f>
        <v>0</v>
      </c>
      <c r="Z50" s="28">
        <f t="shared" si="4"/>
        <v>0</v>
      </c>
      <c r="AA50" s="69"/>
      <c r="AB50" s="28">
        <f t="shared" si="5"/>
        <v>8500</v>
      </c>
      <c r="AC50" s="28">
        <f>IF(TRIM(B50)="","",IFERROR(INDEX('Agreements-New'!E:E,MATCH(B50,'Agreements-New'!D:D,0)),AB50))</f>
        <v>8500</v>
      </c>
      <c r="AD50" s="28">
        <f>(SUMIFS('Daily Fees Entry'!F:F,'Daily Fees Entry'!D:D,B50)) - Y50</f>
        <v>0</v>
      </c>
      <c r="AE50" s="28">
        <f t="shared" si="6"/>
        <v>8500</v>
      </c>
      <c r="AF50" s="69"/>
      <c r="AG50" s="28">
        <f>IF(TRIM(B50)="","",IFERROR(INDEX('Fees Master'!D:D,MATCH(D50,'Fees Master'!C:C,0)),"Not Found"))</f>
        <v>8500</v>
      </c>
      <c r="AH50" s="28" t="str">
        <f>IF(TRIM(M50)="V",IFERROR(INDEX('Fees Master'!M:M,MATCH(N50,'Fees Master'!L:L,0)),"Not Found"),"0")</f>
        <v>0</v>
      </c>
      <c r="AI50" s="28" t="str">
        <f>IF(TRIM(M50)="H",IFERROR(INDEX('Fees Master'!I:I,MATCH(D50,'Fees Master'!G:G,0)),"Not Found"),"0")</f>
        <v>0</v>
      </c>
      <c r="AJ50" s="69"/>
      <c r="AK50" s="28">
        <f t="shared" si="7"/>
        <v>0</v>
      </c>
      <c r="AL50" s="31">
        <f t="shared" si="8"/>
        <v>0</v>
      </c>
      <c r="AM50" s="58"/>
      <c r="AN50" s="58"/>
      <c r="AO50" s="68"/>
    </row>
    <row r="51" spans="1:41" x14ac:dyDescent="0.35">
      <c r="A51" s="28">
        <v>50</v>
      </c>
      <c r="B51" s="28">
        <v>4819</v>
      </c>
      <c r="C51" s="28" t="s">
        <v>3894</v>
      </c>
      <c r="D51" s="28" t="s">
        <v>3863</v>
      </c>
      <c r="E51" s="28" t="s">
        <v>3814</v>
      </c>
      <c r="F51" s="28" t="s">
        <v>1893</v>
      </c>
      <c r="G51" s="30"/>
      <c r="H51" s="28" t="s">
        <v>5697</v>
      </c>
      <c r="I51" s="28"/>
      <c r="J51" s="31"/>
      <c r="K51" s="31"/>
      <c r="L51" s="83">
        <v>9014435379</v>
      </c>
      <c r="M51" s="28" t="s">
        <v>2762</v>
      </c>
      <c r="N51" s="28" t="s">
        <v>3896</v>
      </c>
      <c r="O51" s="69"/>
      <c r="P51" s="28" t="str">
        <f>IF(TRIM(B51)="","",IFERROR(INDEX('Agreements-New'!C:C,MATCH(B51,'Agreements-New'!D:D,0)),"N"))</f>
        <v>N</v>
      </c>
      <c r="Q51" s="69"/>
      <c r="R51" s="28">
        <f t="shared" si="0"/>
        <v>8500</v>
      </c>
      <c r="S51" s="28">
        <f t="shared" si="1"/>
        <v>8500</v>
      </c>
      <c r="T51" s="28">
        <f t="shared" si="2"/>
        <v>0</v>
      </c>
      <c r="U51" s="28">
        <f t="shared" si="3"/>
        <v>8500</v>
      </c>
      <c r="V51" s="69"/>
      <c r="W51" s="28">
        <v>0</v>
      </c>
      <c r="X51" s="28">
        <f>IF(TRIM(B51)="","",IFERROR(INDEX('Agreements-Old'!E:E,MATCH(B51,'Agreements-Old'!D:D,0)),W51))</f>
        <v>0</v>
      </c>
      <c r="Y51" s="28">
        <f>SUMIFS('Daily Fees Entry'!F:F,'Daily Fees Entry'!D:D,B51,'Daily Fees Entry'!E:E,"Old Fees")</f>
        <v>0</v>
      </c>
      <c r="Z51" s="28">
        <f t="shared" si="4"/>
        <v>0</v>
      </c>
      <c r="AA51" s="69"/>
      <c r="AB51" s="28">
        <f t="shared" si="5"/>
        <v>8500</v>
      </c>
      <c r="AC51" s="28">
        <f>IF(TRIM(B51)="","",IFERROR(INDEX('Agreements-New'!E:E,MATCH(B51,'Agreements-New'!D:D,0)),AB51))</f>
        <v>8500</v>
      </c>
      <c r="AD51" s="28">
        <f>(SUMIFS('Daily Fees Entry'!F:F,'Daily Fees Entry'!D:D,B51)) - Y51</f>
        <v>0</v>
      </c>
      <c r="AE51" s="28">
        <f t="shared" si="6"/>
        <v>8500</v>
      </c>
      <c r="AF51" s="69"/>
      <c r="AG51" s="28">
        <f>IF(TRIM(B51)="","",IFERROR(INDEX('Fees Master'!D:D,MATCH(D51,'Fees Master'!C:C,0)),"Not Found"))</f>
        <v>8500</v>
      </c>
      <c r="AH51" s="28" t="str">
        <f>IF(TRIM(M51)="V",IFERROR(INDEX('Fees Master'!M:M,MATCH(N51,'Fees Master'!L:L,0)),"Not Found"),"0")</f>
        <v>0</v>
      </c>
      <c r="AI51" s="28" t="str">
        <f>IF(TRIM(M51)="H",IFERROR(INDEX('Fees Master'!I:I,MATCH(D51,'Fees Master'!G:G,0)),"Not Found"),"0")</f>
        <v>0</v>
      </c>
      <c r="AJ51" s="69"/>
      <c r="AK51" s="28">
        <f t="shared" si="7"/>
        <v>0</v>
      </c>
      <c r="AL51" s="31">
        <f t="shared" si="8"/>
        <v>0</v>
      </c>
      <c r="AM51" s="58"/>
      <c r="AN51" s="58"/>
      <c r="AO51" s="68"/>
    </row>
    <row r="52" spans="1:41" x14ac:dyDescent="0.35">
      <c r="A52" s="28">
        <v>51</v>
      </c>
      <c r="B52" s="28">
        <v>4563</v>
      </c>
      <c r="C52" s="28" t="s">
        <v>3897</v>
      </c>
      <c r="D52" s="28" t="s">
        <v>3863</v>
      </c>
      <c r="E52" s="28" t="s">
        <v>3814</v>
      </c>
      <c r="F52" s="28" t="s">
        <v>1893</v>
      </c>
      <c r="G52" s="30"/>
      <c r="H52" s="28" t="s">
        <v>5963</v>
      </c>
      <c r="I52" s="28"/>
      <c r="J52" s="31"/>
      <c r="K52" s="31"/>
      <c r="L52" s="83">
        <v>8790255895</v>
      </c>
      <c r="M52" s="28" t="s">
        <v>2762</v>
      </c>
      <c r="N52" s="28" t="s">
        <v>3823</v>
      </c>
      <c r="O52" s="69"/>
      <c r="P52" s="28">
        <f>IF(TRIM(B52)="","",IFERROR(INDEX('Agreements-New'!C:C,MATCH(B52,'Agreements-New'!D:D,0)),"N"))</f>
        <v>153</v>
      </c>
      <c r="Q52" s="69"/>
      <c r="R52" s="28">
        <f t="shared" si="0"/>
        <v>8500</v>
      </c>
      <c r="S52" s="28">
        <f t="shared" si="1"/>
        <v>6500</v>
      </c>
      <c r="T52" s="28">
        <f t="shared" si="2"/>
        <v>3000</v>
      </c>
      <c r="U52" s="28">
        <f t="shared" si="3"/>
        <v>3500</v>
      </c>
      <c r="V52" s="69"/>
      <c r="W52" s="28">
        <v>0</v>
      </c>
      <c r="X52" s="28">
        <f>IF(TRIM(B52)="","",IFERROR(INDEX('Agreements-Old'!E:E,MATCH(B52,'Agreements-Old'!D:D,0)),W52))</f>
        <v>0</v>
      </c>
      <c r="Y52" s="28">
        <f>SUMIFS('Daily Fees Entry'!F:F,'Daily Fees Entry'!D:D,B52,'Daily Fees Entry'!E:E,"Old Fees")</f>
        <v>0</v>
      </c>
      <c r="Z52" s="28">
        <f t="shared" si="4"/>
        <v>0</v>
      </c>
      <c r="AA52" s="69"/>
      <c r="AB52" s="28">
        <f t="shared" si="5"/>
        <v>8500</v>
      </c>
      <c r="AC52" s="28">
        <f>IF(TRIM(B52)="","",IFERROR(INDEX('Agreements-New'!E:E,MATCH(B52,'Agreements-New'!D:D,0)),AB52))</f>
        <v>6500</v>
      </c>
      <c r="AD52" s="28">
        <f>(SUMIFS('Daily Fees Entry'!F:F,'Daily Fees Entry'!D:D,B52)) - Y52</f>
        <v>3000</v>
      </c>
      <c r="AE52" s="28">
        <f t="shared" si="6"/>
        <v>3500</v>
      </c>
      <c r="AF52" s="69"/>
      <c r="AG52" s="28">
        <f>IF(TRIM(B52)="","",IFERROR(INDEX('Fees Master'!D:D,MATCH(D52,'Fees Master'!C:C,0)),"Not Found"))</f>
        <v>8500</v>
      </c>
      <c r="AH52" s="28" t="str">
        <f>IF(TRIM(M52)="V",IFERROR(INDEX('Fees Master'!M:M,MATCH(N52,'Fees Master'!L:L,0)),"Not Found"),"0")</f>
        <v>0</v>
      </c>
      <c r="AI52" s="28" t="str">
        <f>IF(TRIM(M52)="H",IFERROR(INDEX('Fees Master'!I:I,MATCH(D52,'Fees Master'!G:G,0)),"Not Found"),"0")</f>
        <v>0</v>
      </c>
      <c r="AJ52" s="69"/>
      <c r="AK52" s="28">
        <f t="shared" si="7"/>
        <v>46.153846153846153</v>
      </c>
      <c r="AL52" s="31">
        <f t="shared" si="8"/>
        <v>46.153846153846153</v>
      </c>
      <c r="AM52" s="58"/>
      <c r="AN52" s="58"/>
      <c r="AO52" s="68"/>
    </row>
    <row r="53" spans="1:41" x14ac:dyDescent="0.35">
      <c r="A53" s="28">
        <v>52</v>
      </c>
      <c r="B53" s="28">
        <v>4608</v>
      </c>
      <c r="C53" s="28" t="s">
        <v>3899</v>
      </c>
      <c r="D53" s="28" t="s">
        <v>3863</v>
      </c>
      <c r="E53" s="28" t="s">
        <v>3814</v>
      </c>
      <c r="F53" s="28" t="s">
        <v>1893</v>
      </c>
      <c r="G53" s="30"/>
      <c r="H53" s="28" t="s">
        <v>5696</v>
      </c>
      <c r="I53" s="28"/>
      <c r="J53" s="31"/>
      <c r="K53" s="31"/>
      <c r="L53" s="83">
        <v>6300788135</v>
      </c>
      <c r="M53" s="28" t="s">
        <v>2764</v>
      </c>
      <c r="N53" s="28" t="s">
        <v>3901</v>
      </c>
      <c r="O53" s="69"/>
      <c r="P53" s="28" t="str">
        <f>IF(TRIM(B53)="","",IFERROR(INDEX('Agreements-New'!C:C,MATCH(B53,'Agreements-New'!D:D,0)),"N"))</f>
        <v>N</v>
      </c>
      <c r="Q53" s="69"/>
      <c r="R53" s="28">
        <f t="shared" si="0"/>
        <v>15500</v>
      </c>
      <c r="S53" s="28">
        <f t="shared" si="1"/>
        <v>15500</v>
      </c>
      <c r="T53" s="28">
        <f t="shared" si="2"/>
        <v>0</v>
      </c>
      <c r="U53" s="28">
        <f t="shared" si="3"/>
        <v>15500</v>
      </c>
      <c r="V53" s="69"/>
      <c r="W53" s="28">
        <v>0</v>
      </c>
      <c r="X53" s="28">
        <f>IF(TRIM(B53)="","",IFERROR(INDEX('Agreements-Old'!E:E,MATCH(B53,'Agreements-Old'!D:D,0)),W53))</f>
        <v>0</v>
      </c>
      <c r="Y53" s="28">
        <f>SUMIFS('Daily Fees Entry'!F:F,'Daily Fees Entry'!D:D,B53,'Daily Fees Entry'!E:E,"Old Fees")</f>
        <v>0</v>
      </c>
      <c r="Z53" s="28">
        <f t="shared" si="4"/>
        <v>0</v>
      </c>
      <c r="AA53" s="69"/>
      <c r="AB53" s="28">
        <f t="shared" si="5"/>
        <v>15500</v>
      </c>
      <c r="AC53" s="28">
        <f>IF(TRIM(B53)="","",IFERROR(INDEX('Agreements-New'!E:E,MATCH(B53,'Agreements-New'!D:D,0)),AB53))</f>
        <v>15500</v>
      </c>
      <c r="AD53" s="28">
        <f>(SUMIFS('Daily Fees Entry'!F:F,'Daily Fees Entry'!D:D,B53)) - Y53</f>
        <v>0</v>
      </c>
      <c r="AE53" s="28">
        <f t="shared" si="6"/>
        <v>15500</v>
      </c>
      <c r="AF53" s="69"/>
      <c r="AG53" s="28">
        <f>IF(TRIM(B53)="","",IFERROR(INDEX('Fees Master'!D:D,MATCH(D53,'Fees Master'!C:C,0)),"Not Found"))</f>
        <v>8500</v>
      </c>
      <c r="AH53" s="28">
        <f>IF(TRIM(M53)="V",IFERROR(INDEX('Fees Master'!M:M,MATCH(N53,'Fees Master'!L:L,0)),"Not Found"),"0")</f>
        <v>7000</v>
      </c>
      <c r="AI53" s="28" t="str">
        <f>IF(TRIM(M53)="H",IFERROR(INDEX('Fees Master'!I:I,MATCH(D53,'Fees Master'!G:G,0)),"Not Found"),"0")</f>
        <v>0</v>
      </c>
      <c r="AJ53" s="69"/>
      <c r="AK53" s="28">
        <f t="shared" si="7"/>
        <v>0</v>
      </c>
      <c r="AL53" s="31">
        <f t="shared" si="8"/>
        <v>0</v>
      </c>
      <c r="AM53" s="58"/>
      <c r="AN53" s="58"/>
      <c r="AO53" s="68"/>
    </row>
    <row r="54" spans="1:41" x14ac:dyDescent="0.35">
      <c r="A54" s="28">
        <v>53</v>
      </c>
      <c r="B54" s="28">
        <v>4390</v>
      </c>
      <c r="C54" s="28" t="s">
        <v>2791</v>
      </c>
      <c r="D54" s="28" t="s">
        <v>3863</v>
      </c>
      <c r="E54" s="28" t="s">
        <v>24</v>
      </c>
      <c r="F54" s="28" t="s">
        <v>1893</v>
      </c>
      <c r="G54" s="30">
        <v>43029</v>
      </c>
      <c r="H54" s="28" t="s">
        <v>1911</v>
      </c>
      <c r="I54" s="28"/>
      <c r="J54" s="31"/>
      <c r="K54" s="31" t="str">
        <f>CONCATENATE(MID(J54,1,4), " ", MID(J54,5,4), " ", MID(J54,9,4))</f>
        <v xml:space="preserve">  </v>
      </c>
      <c r="L54" s="83">
        <v>9963690490</v>
      </c>
      <c r="M54" s="28" t="s">
        <v>2764</v>
      </c>
      <c r="N54" s="28" t="s">
        <v>43</v>
      </c>
      <c r="O54" s="69"/>
      <c r="P54" s="28" t="str">
        <f>IF(TRIM(B54)="","",IFERROR(INDEX('Agreements-New'!C:C,MATCH(B54,'Agreements-New'!D:D,0)),"N"))</f>
        <v>N</v>
      </c>
      <c r="Q54" s="69"/>
      <c r="R54" s="28">
        <f t="shared" si="0"/>
        <v>26500</v>
      </c>
      <c r="S54" s="28">
        <f t="shared" si="1"/>
        <v>26500</v>
      </c>
      <c r="T54" s="28">
        <f t="shared" si="2"/>
        <v>0</v>
      </c>
      <c r="U54" s="28">
        <f t="shared" si="3"/>
        <v>26500</v>
      </c>
      <c r="V54" s="69"/>
      <c r="W54" s="28">
        <v>11000</v>
      </c>
      <c r="X54" s="28">
        <f>IF(TRIM(B54)="","",IFERROR(INDEX('Agreements-Old'!E:E,MATCH(B54,'Agreements-Old'!D:D,0)),W54))</f>
        <v>11000</v>
      </c>
      <c r="Y54" s="28">
        <f>SUMIFS('Daily Fees Entry'!F:F,'Daily Fees Entry'!D:D,B54,'Daily Fees Entry'!E:E,"Old Fees")</f>
        <v>0</v>
      </c>
      <c r="Z54" s="28">
        <f t="shared" si="4"/>
        <v>11000</v>
      </c>
      <c r="AA54" s="69"/>
      <c r="AB54" s="28">
        <f t="shared" si="5"/>
        <v>15500</v>
      </c>
      <c r="AC54" s="28">
        <f>IF(TRIM(B54)="","",IFERROR(INDEX('Agreements-New'!E:E,MATCH(B54,'Agreements-New'!D:D,0)),AB54))</f>
        <v>15500</v>
      </c>
      <c r="AD54" s="28">
        <f>(SUMIFS('Daily Fees Entry'!F:F,'Daily Fees Entry'!D:D,B54)) - Y54</f>
        <v>0</v>
      </c>
      <c r="AE54" s="28">
        <f t="shared" si="6"/>
        <v>15500</v>
      </c>
      <c r="AF54" s="69"/>
      <c r="AG54" s="28">
        <f>IF(TRIM(B54)="","",IFERROR(INDEX('Fees Master'!D:D,MATCH(D54,'Fees Master'!C:C,0)),"Not Found"))</f>
        <v>8500</v>
      </c>
      <c r="AH54" s="28">
        <f>IF(TRIM(M54)="V",IFERROR(INDEX('Fees Master'!M:M,MATCH(N54,'Fees Master'!L:L,0)),"Not Found"),"0")</f>
        <v>7000</v>
      </c>
      <c r="AI54" s="28" t="str">
        <f>IF(TRIM(M54)="H",IFERROR(INDEX('Fees Master'!I:I,MATCH(D54,'Fees Master'!G:G,0)),"Not Found"),"0")</f>
        <v>0</v>
      </c>
      <c r="AJ54" s="69"/>
      <c r="AK54" s="28">
        <f t="shared" si="7"/>
        <v>0</v>
      </c>
      <c r="AL54" s="31">
        <f t="shared" si="8"/>
        <v>0</v>
      </c>
      <c r="AM54" s="58"/>
      <c r="AN54" s="58" t="s">
        <v>2972</v>
      </c>
      <c r="AO54" s="68"/>
    </row>
    <row r="55" spans="1:41" x14ac:dyDescent="0.35">
      <c r="A55" s="28">
        <v>54</v>
      </c>
      <c r="B55" s="28">
        <v>4573</v>
      </c>
      <c r="C55" s="28" t="s">
        <v>3902</v>
      </c>
      <c r="D55" s="28" t="s">
        <v>3863</v>
      </c>
      <c r="E55" s="28" t="s">
        <v>3814</v>
      </c>
      <c r="F55" s="28" t="s">
        <v>1893</v>
      </c>
      <c r="G55" s="30"/>
      <c r="H55" s="28" t="s">
        <v>5977</v>
      </c>
      <c r="I55" s="28"/>
      <c r="J55" s="31"/>
      <c r="K55" s="31"/>
      <c r="L55" s="83">
        <v>9704680134</v>
      </c>
      <c r="M55" s="28" t="s">
        <v>2762</v>
      </c>
      <c r="N55" s="28" t="s">
        <v>3815</v>
      </c>
      <c r="O55" s="69"/>
      <c r="P55" s="28" t="str">
        <f>IF(TRIM(B55)="","",IFERROR(INDEX('Agreements-New'!C:C,MATCH(B55,'Agreements-New'!D:D,0)),"N"))</f>
        <v>N</v>
      </c>
      <c r="Q55" s="69"/>
      <c r="R55" s="28">
        <f t="shared" si="0"/>
        <v>8500</v>
      </c>
      <c r="S55" s="28">
        <f t="shared" si="1"/>
        <v>8500</v>
      </c>
      <c r="T55" s="28">
        <f t="shared" si="2"/>
        <v>6000</v>
      </c>
      <c r="U55" s="28">
        <f t="shared" si="3"/>
        <v>2500</v>
      </c>
      <c r="V55" s="69"/>
      <c r="W55" s="28">
        <v>0</v>
      </c>
      <c r="X55" s="28">
        <f>IF(TRIM(B55)="","",IFERROR(INDEX('Agreements-Old'!E:E,MATCH(B55,'Agreements-Old'!D:D,0)),W55))</f>
        <v>0</v>
      </c>
      <c r="Y55" s="28">
        <f>SUMIFS('Daily Fees Entry'!F:F,'Daily Fees Entry'!D:D,B55,'Daily Fees Entry'!E:E,"Old Fees")</f>
        <v>0</v>
      </c>
      <c r="Z55" s="28">
        <f t="shared" si="4"/>
        <v>0</v>
      </c>
      <c r="AA55" s="69"/>
      <c r="AB55" s="28">
        <f t="shared" si="5"/>
        <v>8500</v>
      </c>
      <c r="AC55" s="28">
        <f>IF(TRIM(B55)="","",IFERROR(INDEX('Agreements-New'!E:E,MATCH(B55,'Agreements-New'!D:D,0)),AB55))</f>
        <v>8500</v>
      </c>
      <c r="AD55" s="28">
        <f>(SUMIFS('Daily Fees Entry'!F:F,'Daily Fees Entry'!D:D,B55)) - Y55</f>
        <v>6000</v>
      </c>
      <c r="AE55" s="28">
        <f t="shared" si="6"/>
        <v>2500</v>
      </c>
      <c r="AF55" s="69"/>
      <c r="AG55" s="28">
        <f>IF(TRIM(B55)="","",IFERROR(INDEX('Fees Master'!D:D,MATCH(D55,'Fees Master'!C:C,0)),"Not Found"))</f>
        <v>8500</v>
      </c>
      <c r="AH55" s="28" t="str">
        <f>IF(TRIM(M55)="V",IFERROR(INDEX('Fees Master'!M:M,MATCH(N55,'Fees Master'!L:L,0)),"Not Found"),"0")</f>
        <v>0</v>
      </c>
      <c r="AI55" s="28" t="str">
        <f>IF(TRIM(M55)="H",IFERROR(INDEX('Fees Master'!I:I,MATCH(D55,'Fees Master'!G:G,0)),"Not Found"),"0")</f>
        <v>0</v>
      </c>
      <c r="AJ55" s="69"/>
      <c r="AK55" s="28">
        <f t="shared" si="7"/>
        <v>70.588235294117652</v>
      </c>
      <c r="AL55" s="31">
        <f t="shared" si="8"/>
        <v>70.588235294117652</v>
      </c>
      <c r="AM55" s="58"/>
      <c r="AN55" s="58"/>
      <c r="AO55" s="68"/>
    </row>
    <row r="56" spans="1:41" x14ac:dyDescent="0.35">
      <c r="A56" s="28">
        <v>55</v>
      </c>
      <c r="B56" s="28">
        <v>4399</v>
      </c>
      <c r="C56" s="28" t="s">
        <v>449</v>
      </c>
      <c r="D56" s="28" t="s">
        <v>3863</v>
      </c>
      <c r="E56" s="28" t="s">
        <v>24</v>
      </c>
      <c r="F56" s="28" t="s">
        <v>1893</v>
      </c>
      <c r="G56" s="30">
        <v>42992</v>
      </c>
      <c r="H56" s="28" t="s">
        <v>1912</v>
      </c>
      <c r="I56" s="28"/>
      <c r="J56" s="31"/>
      <c r="K56" s="31" t="str">
        <f>CONCATENATE(MID(J56,1,4), " ", MID(J56,5,4), " ", MID(J56,9,4))</f>
        <v xml:space="preserve">  </v>
      </c>
      <c r="L56" s="83">
        <v>9346048753</v>
      </c>
      <c r="M56" s="28" t="s">
        <v>2762</v>
      </c>
      <c r="N56" s="28" t="s">
        <v>75</v>
      </c>
      <c r="O56" s="69"/>
      <c r="P56" s="28" t="str">
        <f>IF(TRIM(B56)="","",IFERROR(INDEX('Agreements-New'!C:C,MATCH(B56,'Agreements-New'!D:D,0)),"N"))</f>
        <v>N</v>
      </c>
      <c r="Q56" s="69"/>
      <c r="R56" s="28">
        <f t="shared" si="0"/>
        <v>10600</v>
      </c>
      <c r="S56" s="28">
        <f t="shared" si="1"/>
        <v>10600</v>
      </c>
      <c r="T56" s="28">
        <f t="shared" si="2"/>
        <v>2000</v>
      </c>
      <c r="U56" s="28">
        <f t="shared" si="3"/>
        <v>8600</v>
      </c>
      <c r="V56" s="69"/>
      <c r="W56" s="28">
        <v>2100</v>
      </c>
      <c r="X56" s="28">
        <f>IF(TRIM(B56)="","",IFERROR(INDEX('Agreements-Old'!E:E,MATCH(B56,'Agreements-Old'!D:D,0)),W56))</f>
        <v>2100</v>
      </c>
      <c r="Y56" s="28">
        <f>SUMIFS('Daily Fees Entry'!F:F,'Daily Fees Entry'!D:D,B56,'Daily Fees Entry'!E:E,"Old Fees")</f>
        <v>2000</v>
      </c>
      <c r="Z56" s="28">
        <f t="shared" si="4"/>
        <v>100</v>
      </c>
      <c r="AA56" s="69"/>
      <c r="AB56" s="28">
        <f t="shared" si="5"/>
        <v>8500</v>
      </c>
      <c r="AC56" s="28">
        <f>IF(TRIM(B56)="","",IFERROR(INDEX('Agreements-New'!E:E,MATCH(B56,'Agreements-New'!D:D,0)),AB56))</f>
        <v>8500</v>
      </c>
      <c r="AD56" s="28">
        <f>(SUMIFS('Daily Fees Entry'!F:F,'Daily Fees Entry'!D:D,B56)) - Y56</f>
        <v>0</v>
      </c>
      <c r="AE56" s="28">
        <f t="shared" si="6"/>
        <v>8500</v>
      </c>
      <c r="AF56" s="69"/>
      <c r="AG56" s="28">
        <f>IF(TRIM(B56)="","",IFERROR(INDEX('Fees Master'!D:D,MATCH(D56,'Fees Master'!C:C,0)),"Not Found"))</f>
        <v>8500</v>
      </c>
      <c r="AH56" s="28" t="str">
        <f>IF(TRIM(M56)="V",IFERROR(INDEX('Fees Master'!M:M,MATCH(N56,'Fees Master'!L:L,0)),"Not Found"),"0")</f>
        <v>0</v>
      </c>
      <c r="AI56" s="28" t="str">
        <f>IF(TRIM(M56)="H",IFERROR(INDEX('Fees Master'!I:I,MATCH(D56,'Fees Master'!G:G,0)),"Not Found"),"0")</f>
        <v>0</v>
      </c>
      <c r="AJ56" s="69"/>
      <c r="AK56" s="28">
        <f t="shared" si="7"/>
        <v>18.867924528301888</v>
      </c>
      <c r="AL56" s="31">
        <f t="shared" si="8"/>
        <v>0</v>
      </c>
      <c r="AM56" s="58"/>
      <c r="AN56" s="58" t="s">
        <v>2973</v>
      </c>
      <c r="AO56" s="68"/>
    </row>
    <row r="57" spans="1:41" x14ac:dyDescent="0.35">
      <c r="A57" s="28">
        <v>56</v>
      </c>
      <c r="B57" s="28">
        <v>4441</v>
      </c>
      <c r="C57" s="28" t="s">
        <v>2792</v>
      </c>
      <c r="D57" s="28" t="s">
        <v>3863</v>
      </c>
      <c r="E57" s="28" t="s">
        <v>24</v>
      </c>
      <c r="F57" s="28" t="s">
        <v>1893</v>
      </c>
      <c r="G57" s="30">
        <v>42837</v>
      </c>
      <c r="H57" s="28" t="s">
        <v>1913</v>
      </c>
      <c r="I57" s="28"/>
      <c r="J57" s="31"/>
      <c r="K57" s="31" t="str">
        <f>CONCATENATE(MID(J57,1,4), " ", MID(J57,5,4), " ", MID(J57,9,4))</f>
        <v xml:space="preserve">  </v>
      </c>
      <c r="L57" s="83">
        <v>9010004233</v>
      </c>
      <c r="M57" s="28" t="s">
        <v>2764</v>
      </c>
      <c r="N57" s="28" t="s">
        <v>108</v>
      </c>
      <c r="O57" s="69"/>
      <c r="P57" s="28">
        <f>IF(TRIM(B57)="","",IFERROR(INDEX('Agreements-New'!C:C,MATCH(B57,'Agreements-New'!D:D,0)),"N"))</f>
        <v>241</v>
      </c>
      <c r="Q57" s="69"/>
      <c r="R57" s="28">
        <f t="shared" si="0"/>
        <v>27500</v>
      </c>
      <c r="S57" s="28">
        <f t="shared" si="1"/>
        <v>21000</v>
      </c>
      <c r="T57" s="28">
        <f t="shared" si="2"/>
        <v>8000</v>
      </c>
      <c r="U57" s="28">
        <f t="shared" si="3"/>
        <v>13000</v>
      </c>
      <c r="V57" s="69"/>
      <c r="W57" s="28">
        <v>12000</v>
      </c>
      <c r="X57" s="28">
        <f>IF(TRIM(B57)="","",IFERROR(INDEX('Agreements-Old'!E:E,MATCH(B57,'Agreements-Old'!D:D,0)),W57))</f>
        <v>8000</v>
      </c>
      <c r="Y57" s="28">
        <f>SUMIFS('Daily Fees Entry'!F:F,'Daily Fees Entry'!D:D,B57,'Daily Fees Entry'!E:E,"Old Fees")</f>
        <v>8000</v>
      </c>
      <c r="Z57" s="28">
        <f t="shared" si="4"/>
        <v>0</v>
      </c>
      <c r="AA57" s="69"/>
      <c r="AB57" s="28">
        <f t="shared" si="5"/>
        <v>15500</v>
      </c>
      <c r="AC57" s="28">
        <f>IF(TRIM(B57)="","",IFERROR(INDEX('Agreements-New'!E:E,MATCH(B57,'Agreements-New'!D:D,0)),AB57))</f>
        <v>13000</v>
      </c>
      <c r="AD57" s="28">
        <f>(SUMIFS('Daily Fees Entry'!F:F,'Daily Fees Entry'!D:D,B57)) - Y57</f>
        <v>0</v>
      </c>
      <c r="AE57" s="28">
        <f t="shared" si="6"/>
        <v>13000</v>
      </c>
      <c r="AF57" s="69"/>
      <c r="AG57" s="28">
        <f>IF(TRIM(B57)="","",IFERROR(INDEX('Fees Master'!D:D,MATCH(D57,'Fees Master'!C:C,0)),"Not Found"))</f>
        <v>8500</v>
      </c>
      <c r="AH57" s="28">
        <f>IF(TRIM(M57)="V",IFERROR(INDEX('Fees Master'!M:M,MATCH(N57,'Fees Master'!L:L,0)),"Not Found"),"0")</f>
        <v>7000</v>
      </c>
      <c r="AI57" s="28" t="str">
        <f>IF(TRIM(M57)="H",IFERROR(INDEX('Fees Master'!I:I,MATCH(D57,'Fees Master'!G:G,0)),"Not Found"),"0")</f>
        <v>0</v>
      </c>
      <c r="AJ57" s="69"/>
      <c r="AK57" s="28">
        <f t="shared" si="7"/>
        <v>38.095238095238095</v>
      </c>
      <c r="AL57" s="31">
        <f t="shared" si="8"/>
        <v>0</v>
      </c>
      <c r="AM57" s="58"/>
      <c r="AN57" s="58" t="s">
        <v>2958</v>
      </c>
      <c r="AO57" s="68"/>
    </row>
    <row r="58" spans="1:41" x14ac:dyDescent="0.35">
      <c r="A58" s="28">
        <v>57</v>
      </c>
      <c r="B58" s="28">
        <v>4634</v>
      </c>
      <c r="C58" s="28" t="s">
        <v>3904</v>
      </c>
      <c r="D58" s="28" t="s">
        <v>3863</v>
      </c>
      <c r="E58" s="28" t="s">
        <v>3814</v>
      </c>
      <c r="F58" s="28" t="s">
        <v>1893</v>
      </c>
      <c r="G58" s="30"/>
      <c r="H58" s="28" t="s">
        <v>5972</v>
      </c>
      <c r="I58" s="28"/>
      <c r="J58" s="31"/>
      <c r="K58" s="31"/>
      <c r="L58" s="83">
        <v>7729800352</v>
      </c>
      <c r="M58" s="28" t="s">
        <v>2764</v>
      </c>
      <c r="N58" s="28" t="s">
        <v>3837</v>
      </c>
      <c r="O58" s="69"/>
      <c r="P58" s="28">
        <f>IF(TRIM(B58)="","",IFERROR(INDEX('Agreements-New'!C:C,MATCH(B58,'Agreements-New'!D:D,0)),"N"))</f>
        <v>168</v>
      </c>
      <c r="Q58" s="69"/>
      <c r="R58" s="28">
        <f t="shared" si="0"/>
        <v>15500</v>
      </c>
      <c r="S58" s="28">
        <f t="shared" si="1"/>
        <v>10500</v>
      </c>
      <c r="T58" s="28">
        <f t="shared" si="2"/>
        <v>0</v>
      </c>
      <c r="U58" s="28">
        <f t="shared" si="3"/>
        <v>10500</v>
      </c>
      <c r="V58" s="69"/>
      <c r="W58" s="28">
        <v>0</v>
      </c>
      <c r="X58" s="28">
        <f>IF(TRIM(B58)="","",IFERROR(INDEX('Agreements-Old'!E:E,MATCH(B58,'Agreements-Old'!D:D,0)),W58))</f>
        <v>0</v>
      </c>
      <c r="Y58" s="28">
        <f>SUMIFS('Daily Fees Entry'!F:F,'Daily Fees Entry'!D:D,B58,'Daily Fees Entry'!E:E,"Old Fees")</f>
        <v>0</v>
      </c>
      <c r="Z58" s="28">
        <f t="shared" si="4"/>
        <v>0</v>
      </c>
      <c r="AA58" s="69"/>
      <c r="AB58" s="28">
        <f t="shared" si="5"/>
        <v>15500</v>
      </c>
      <c r="AC58" s="28">
        <f>IF(TRIM(B58)="","",IFERROR(INDEX('Agreements-New'!E:E,MATCH(B58,'Agreements-New'!D:D,0)),AB58))</f>
        <v>10500</v>
      </c>
      <c r="AD58" s="28">
        <f>(SUMIFS('Daily Fees Entry'!F:F,'Daily Fees Entry'!D:D,B58)) - Y58</f>
        <v>0</v>
      </c>
      <c r="AE58" s="28">
        <f t="shared" si="6"/>
        <v>10500</v>
      </c>
      <c r="AF58" s="69"/>
      <c r="AG58" s="28">
        <f>IF(TRIM(B58)="","",IFERROR(INDEX('Fees Master'!D:D,MATCH(D58,'Fees Master'!C:C,0)),"Not Found"))</f>
        <v>8500</v>
      </c>
      <c r="AH58" s="28">
        <f>IF(TRIM(M58)="V",IFERROR(INDEX('Fees Master'!M:M,MATCH(N58,'Fees Master'!L:L,0)),"Not Found"),"0")</f>
        <v>7000</v>
      </c>
      <c r="AI58" s="28" t="str">
        <f>IF(TRIM(M58)="H",IFERROR(INDEX('Fees Master'!I:I,MATCH(D58,'Fees Master'!G:G,0)),"Not Found"),"0")</f>
        <v>0</v>
      </c>
      <c r="AJ58" s="69"/>
      <c r="AK58" s="28">
        <f t="shared" si="7"/>
        <v>0</v>
      </c>
      <c r="AL58" s="31">
        <f t="shared" si="8"/>
        <v>0</v>
      </c>
      <c r="AM58" s="58"/>
      <c r="AN58" s="58"/>
      <c r="AO58" s="68"/>
    </row>
    <row r="59" spans="1:41" x14ac:dyDescent="0.35">
      <c r="A59" s="28">
        <v>58</v>
      </c>
      <c r="B59" s="28">
        <v>4416</v>
      </c>
      <c r="C59" s="28" t="s">
        <v>2794</v>
      </c>
      <c r="D59" s="28" t="s">
        <v>3863</v>
      </c>
      <c r="E59" s="28" t="s">
        <v>24</v>
      </c>
      <c r="F59" s="28" t="s">
        <v>1893</v>
      </c>
      <c r="G59" s="30">
        <v>42981</v>
      </c>
      <c r="H59" s="28" t="s">
        <v>1914</v>
      </c>
      <c r="I59" s="28"/>
      <c r="J59" s="31"/>
      <c r="K59" s="31" t="str">
        <f>CONCATENATE(MID(J59,1,4), " ", MID(J59,5,4), " ", MID(J59,9,4))</f>
        <v xml:space="preserve">  </v>
      </c>
      <c r="L59" s="83">
        <v>9505060578</v>
      </c>
      <c r="M59" s="28" t="s">
        <v>2764</v>
      </c>
      <c r="N59" s="28" t="s">
        <v>187</v>
      </c>
      <c r="O59" s="69"/>
      <c r="P59" s="28">
        <f>IF(TRIM(B59)="","",IFERROR(INDEX('Agreements-New'!C:C,MATCH(B59,'Agreements-New'!D:D,0)),"N"))</f>
        <v>56</v>
      </c>
      <c r="Q59" s="69"/>
      <c r="R59" s="28">
        <f t="shared" si="0"/>
        <v>21500</v>
      </c>
      <c r="S59" s="28">
        <f t="shared" si="1"/>
        <v>16500</v>
      </c>
      <c r="T59" s="28">
        <f t="shared" si="2"/>
        <v>0</v>
      </c>
      <c r="U59" s="28">
        <f t="shared" si="3"/>
        <v>16500</v>
      </c>
      <c r="V59" s="69"/>
      <c r="W59" s="28">
        <v>6000</v>
      </c>
      <c r="X59" s="28">
        <f>IF(TRIM(B59)="","",IFERROR(INDEX('Agreements-Old'!E:E,MATCH(B59,'Agreements-Old'!D:D,0)),W59))</f>
        <v>6000</v>
      </c>
      <c r="Y59" s="28">
        <f>SUMIFS('Daily Fees Entry'!F:F,'Daily Fees Entry'!D:D,B59,'Daily Fees Entry'!E:E,"Old Fees")</f>
        <v>0</v>
      </c>
      <c r="Z59" s="28">
        <f t="shared" si="4"/>
        <v>6000</v>
      </c>
      <c r="AA59" s="69"/>
      <c r="AB59" s="28">
        <f t="shared" si="5"/>
        <v>15500</v>
      </c>
      <c r="AC59" s="28">
        <f>IF(TRIM(B59)="","",IFERROR(INDEX('Agreements-New'!E:E,MATCH(B59,'Agreements-New'!D:D,0)),AB59))</f>
        <v>10500</v>
      </c>
      <c r="AD59" s="28">
        <f>(SUMIFS('Daily Fees Entry'!F:F,'Daily Fees Entry'!D:D,B59)) - Y59</f>
        <v>0</v>
      </c>
      <c r="AE59" s="28">
        <f t="shared" si="6"/>
        <v>10500</v>
      </c>
      <c r="AF59" s="69"/>
      <c r="AG59" s="28">
        <f>IF(TRIM(B59)="","",IFERROR(INDEX('Fees Master'!D:D,MATCH(D59,'Fees Master'!C:C,0)),"Not Found"))</f>
        <v>8500</v>
      </c>
      <c r="AH59" s="28">
        <f>IF(TRIM(M59)="V",IFERROR(INDEX('Fees Master'!M:M,MATCH(N59,'Fees Master'!L:L,0)),"Not Found"),"0")</f>
        <v>7000</v>
      </c>
      <c r="AI59" s="28" t="str">
        <f>IF(TRIM(M59)="H",IFERROR(INDEX('Fees Master'!I:I,MATCH(D59,'Fees Master'!G:G,0)),"Not Found"),"0")</f>
        <v>0</v>
      </c>
      <c r="AJ59" s="69"/>
      <c r="AK59" s="28">
        <f t="shared" si="7"/>
        <v>0</v>
      </c>
      <c r="AL59" s="31">
        <f t="shared" si="8"/>
        <v>0</v>
      </c>
      <c r="AM59" s="58"/>
      <c r="AN59" s="58" t="s">
        <v>2975</v>
      </c>
      <c r="AO59" s="68"/>
    </row>
    <row r="60" spans="1:41" x14ac:dyDescent="0.35">
      <c r="A60" s="28">
        <v>59</v>
      </c>
      <c r="B60" s="28">
        <v>4836</v>
      </c>
      <c r="C60" s="28" t="s">
        <v>3907</v>
      </c>
      <c r="D60" s="28" t="s">
        <v>3863</v>
      </c>
      <c r="E60" s="28" t="s">
        <v>3814</v>
      </c>
      <c r="F60" s="28" t="s">
        <v>1893</v>
      </c>
      <c r="G60" s="30"/>
      <c r="H60" s="28" t="s">
        <v>5978</v>
      </c>
      <c r="I60" s="28"/>
      <c r="J60" s="31"/>
      <c r="K60" s="31"/>
      <c r="L60" s="83">
        <v>9963906272</v>
      </c>
      <c r="M60" s="28" t="s">
        <v>2764</v>
      </c>
      <c r="N60" s="28" t="s">
        <v>3874</v>
      </c>
      <c r="O60" s="69"/>
      <c r="P60" s="28" t="str">
        <f>IF(TRIM(B60)="","",IFERROR(INDEX('Agreements-New'!C:C,MATCH(B60,'Agreements-New'!D:D,0)),"N"))</f>
        <v>N</v>
      </c>
      <c r="Q60" s="69"/>
      <c r="R60" s="28">
        <f t="shared" si="0"/>
        <v>16500</v>
      </c>
      <c r="S60" s="28">
        <f t="shared" si="1"/>
        <v>16500</v>
      </c>
      <c r="T60" s="28">
        <f t="shared" si="2"/>
        <v>0</v>
      </c>
      <c r="U60" s="28">
        <f t="shared" si="3"/>
        <v>16500</v>
      </c>
      <c r="V60" s="69"/>
      <c r="W60" s="28">
        <v>0</v>
      </c>
      <c r="X60" s="28">
        <f>IF(TRIM(B60)="","",IFERROR(INDEX('Agreements-Old'!E:E,MATCH(B60,'Agreements-Old'!D:D,0)),W60))</f>
        <v>0</v>
      </c>
      <c r="Y60" s="28">
        <f>SUMIFS('Daily Fees Entry'!F:F,'Daily Fees Entry'!D:D,B60,'Daily Fees Entry'!E:E,"Old Fees")</f>
        <v>0</v>
      </c>
      <c r="Z60" s="28">
        <f t="shared" si="4"/>
        <v>0</v>
      </c>
      <c r="AA60" s="69"/>
      <c r="AB60" s="28">
        <f t="shared" si="5"/>
        <v>16500</v>
      </c>
      <c r="AC60" s="28">
        <f>IF(TRIM(B60)="","",IFERROR(INDEX('Agreements-New'!E:E,MATCH(B60,'Agreements-New'!D:D,0)),AB60))</f>
        <v>16500</v>
      </c>
      <c r="AD60" s="28">
        <f>(SUMIFS('Daily Fees Entry'!F:F,'Daily Fees Entry'!D:D,B60)) - Y60</f>
        <v>0</v>
      </c>
      <c r="AE60" s="28">
        <f t="shared" si="6"/>
        <v>16500</v>
      </c>
      <c r="AF60" s="69"/>
      <c r="AG60" s="28">
        <f>IF(TRIM(B60)="","",IFERROR(INDEX('Fees Master'!D:D,MATCH(D60,'Fees Master'!C:C,0)),"Not Found"))</f>
        <v>8500</v>
      </c>
      <c r="AH60" s="28">
        <f>IF(TRIM(M60)="V",IFERROR(INDEX('Fees Master'!M:M,MATCH(N60,'Fees Master'!L:L,0)),"Not Found"),"0")</f>
        <v>8000</v>
      </c>
      <c r="AI60" s="28" t="str">
        <f>IF(TRIM(M60)="H",IFERROR(INDEX('Fees Master'!I:I,MATCH(D60,'Fees Master'!G:G,0)),"Not Found"),"0")</f>
        <v>0</v>
      </c>
      <c r="AJ60" s="69"/>
      <c r="AK60" s="28">
        <f t="shared" si="7"/>
        <v>0</v>
      </c>
      <c r="AL60" s="31">
        <f t="shared" si="8"/>
        <v>0</v>
      </c>
      <c r="AM60" s="58"/>
      <c r="AN60" s="58"/>
      <c r="AO60" s="68"/>
    </row>
    <row r="61" spans="1:41" x14ac:dyDescent="0.35">
      <c r="A61" s="28">
        <v>60</v>
      </c>
      <c r="B61" s="28">
        <v>4779</v>
      </c>
      <c r="C61" s="28" t="s">
        <v>3908</v>
      </c>
      <c r="D61" s="28" t="s">
        <v>3863</v>
      </c>
      <c r="E61" s="28" t="s">
        <v>3814</v>
      </c>
      <c r="F61" s="28" t="s">
        <v>1893</v>
      </c>
      <c r="G61" s="30"/>
      <c r="H61" s="28" t="s">
        <v>5979</v>
      </c>
      <c r="I61" s="28"/>
      <c r="J61" s="31"/>
      <c r="K61" s="31"/>
      <c r="L61" s="83">
        <v>9494262688</v>
      </c>
      <c r="M61" s="28" t="s">
        <v>2764</v>
      </c>
      <c r="N61" s="28" t="s">
        <v>3837</v>
      </c>
      <c r="O61" s="69"/>
      <c r="P61" s="28">
        <f>IF(TRIM(B61)="","",IFERROR(INDEX('Agreements-New'!C:C,MATCH(B61,'Agreements-New'!D:D,0)),"N"))</f>
        <v>23</v>
      </c>
      <c r="Q61" s="69"/>
      <c r="R61" s="28">
        <f t="shared" si="0"/>
        <v>15500</v>
      </c>
      <c r="S61" s="28">
        <f t="shared" si="1"/>
        <v>11000</v>
      </c>
      <c r="T61" s="28">
        <f t="shared" si="2"/>
        <v>6000</v>
      </c>
      <c r="U61" s="28">
        <f t="shared" si="3"/>
        <v>5000</v>
      </c>
      <c r="V61" s="69"/>
      <c r="W61" s="28">
        <v>0</v>
      </c>
      <c r="X61" s="28">
        <f>IF(TRIM(B61)="","",IFERROR(INDEX('Agreements-Old'!E:E,MATCH(B61,'Agreements-Old'!D:D,0)),W61))</f>
        <v>0</v>
      </c>
      <c r="Y61" s="28">
        <f>SUMIFS('Daily Fees Entry'!F:F,'Daily Fees Entry'!D:D,B61,'Daily Fees Entry'!E:E,"Old Fees")</f>
        <v>0</v>
      </c>
      <c r="Z61" s="28">
        <f t="shared" si="4"/>
        <v>0</v>
      </c>
      <c r="AA61" s="69"/>
      <c r="AB61" s="28">
        <f t="shared" si="5"/>
        <v>15500</v>
      </c>
      <c r="AC61" s="28">
        <f>IF(TRIM(B61)="","",IFERROR(INDEX('Agreements-New'!E:E,MATCH(B61,'Agreements-New'!D:D,0)),AB61))</f>
        <v>11000</v>
      </c>
      <c r="AD61" s="28">
        <f>(SUMIFS('Daily Fees Entry'!F:F,'Daily Fees Entry'!D:D,B61)) - Y61</f>
        <v>6000</v>
      </c>
      <c r="AE61" s="28">
        <f t="shared" si="6"/>
        <v>5000</v>
      </c>
      <c r="AF61" s="69"/>
      <c r="AG61" s="28">
        <f>IF(TRIM(B61)="","",IFERROR(INDEX('Fees Master'!D:D,MATCH(D61,'Fees Master'!C:C,0)),"Not Found"))</f>
        <v>8500</v>
      </c>
      <c r="AH61" s="28">
        <f>IF(TRIM(M61)="V",IFERROR(INDEX('Fees Master'!M:M,MATCH(N61,'Fees Master'!L:L,0)),"Not Found"),"0")</f>
        <v>7000</v>
      </c>
      <c r="AI61" s="28" t="str">
        <f>IF(TRIM(M61)="H",IFERROR(INDEX('Fees Master'!I:I,MATCH(D61,'Fees Master'!G:G,0)),"Not Found"),"0")</f>
        <v>0</v>
      </c>
      <c r="AJ61" s="69"/>
      <c r="AK61" s="28">
        <f t="shared" si="7"/>
        <v>54.54545454545454</v>
      </c>
      <c r="AL61" s="31">
        <f t="shared" si="8"/>
        <v>54.54545454545454</v>
      </c>
      <c r="AM61" s="58"/>
      <c r="AN61" s="58"/>
      <c r="AO61" s="68"/>
    </row>
    <row r="62" spans="1:41" x14ac:dyDescent="0.35">
      <c r="A62" s="28">
        <v>61</v>
      </c>
      <c r="B62" s="28">
        <v>4642</v>
      </c>
      <c r="C62" s="28" t="s">
        <v>3910</v>
      </c>
      <c r="D62" s="28" t="s">
        <v>3863</v>
      </c>
      <c r="E62" s="28" t="s">
        <v>3814</v>
      </c>
      <c r="F62" s="28" t="s">
        <v>1893</v>
      </c>
      <c r="G62" s="30"/>
      <c r="H62" s="28" t="s">
        <v>5980</v>
      </c>
      <c r="I62" s="28"/>
      <c r="J62" s="31"/>
      <c r="K62" s="31"/>
      <c r="L62" s="83">
        <v>9848326330</v>
      </c>
      <c r="M62" s="28" t="s">
        <v>2762</v>
      </c>
      <c r="N62" s="28" t="s">
        <v>3877</v>
      </c>
      <c r="O62" s="69"/>
      <c r="P62" s="28">
        <f>IF(TRIM(B62)="","",IFERROR(INDEX('Agreements-New'!C:C,MATCH(B62,'Agreements-New'!D:D,0)),"N"))</f>
        <v>96</v>
      </c>
      <c r="Q62" s="69"/>
      <c r="R62" s="28">
        <f t="shared" si="0"/>
        <v>8500</v>
      </c>
      <c r="S62" s="28">
        <f t="shared" si="1"/>
        <v>7000</v>
      </c>
      <c r="T62" s="28">
        <f t="shared" si="2"/>
        <v>1000</v>
      </c>
      <c r="U62" s="28">
        <f t="shared" si="3"/>
        <v>6000</v>
      </c>
      <c r="V62" s="69"/>
      <c r="W62" s="28">
        <v>0</v>
      </c>
      <c r="X62" s="28">
        <f>IF(TRIM(B62)="","",IFERROR(INDEX('Agreements-Old'!E:E,MATCH(B62,'Agreements-Old'!D:D,0)),W62))</f>
        <v>0</v>
      </c>
      <c r="Y62" s="28">
        <f>SUMIFS('Daily Fees Entry'!F:F,'Daily Fees Entry'!D:D,B62,'Daily Fees Entry'!E:E,"Old Fees")</f>
        <v>0</v>
      </c>
      <c r="Z62" s="28">
        <f t="shared" si="4"/>
        <v>0</v>
      </c>
      <c r="AA62" s="69"/>
      <c r="AB62" s="28">
        <f t="shared" si="5"/>
        <v>8500</v>
      </c>
      <c r="AC62" s="28">
        <f>IF(TRIM(B62)="","",IFERROR(INDEX('Agreements-New'!E:E,MATCH(B62,'Agreements-New'!D:D,0)),AB62))</f>
        <v>7000</v>
      </c>
      <c r="AD62" s="28">
        <f>(SUMIFS('Daily Fees Entry'!F:F,'Daily Fees Entry'!D:D,B62)) - Y62</f>
        <v>1000</v>
      </c>
      <c r="AE62" s="28">
        <f t="shared" si="6"/>
        <v>6000</v>
      </c>
      <c r="AF62" s="69"/>
      <c r="AG62" s="28">
        <f>IF(TRIM(B62)="","",IFERROR(INDEX('Fees Master'!D:D,MATCH(D62,'Fees Master'!C:C,0)),"Not Found"))</f>
        <v>8500</v>
      </c>
      <c r="AH62" s="28" t="str">
        <f>IF(TRIM(M62)="V",IFERROR(INDEX('Fees Master'!M:M,MATCH(N62,'Fees Master'!L:L,0)),"Not Found"),"0")</f>
        <v>0</v>
      </c>
      <c r="AI62" s="28" t="str">
        <f>IF(TRIM(M62)="H",IFERROR(INDEX('Fees Master'!I:I,MATCH(D62,'Fees Master'!G:G,0)),"Not Found"),"0")</f>
        <v>0</v>
      </c>
      <c r="AJ62" s="69"/>
      <c r="AK62" s="28">
        <f t="shared" si="7"/>
        <v>14.285714285714285</v>
      </c>
      <c r="AL62" s="31">
        <f t="shared" si="8"/>
        <v>14.285714285714285</v>
      </c>
      <c r="AM62" s="58"/>
      <c r="AN62" s="58"/>
      <c r="AO62" s="68"/>
    </row>
    <row r="63" spans="1:41" x14ac:dyDescent="0.35">
      <c r="A63" s="28">
        <v>62</v>
      </c>
      <c r="B63" s="28">
        <v>4626</v>
      </c>
      <c r="C63" s="28" t="s">
        <v>3912</v>
      </c>
      <c r="D63" s="28" t="s">
        <v>3863</v>
      </c>
      <c r="E63" s="28" t="s">
        <v>3814</v>
      </c>
      <c r="F63" s="28" t="s">
        <v>1893</v>
      </c>
      <c r="G63" s="30"/>
      <c r="H63" s="28" t="s">
        <v>5981</v>
      </c>
      <c r="I63" s="28"/>
      <c r="J63" s="31"/>
      <c r="K63" s="31"/>
      <c r="L63" s="83">
        <v>9346062752</v>
      </c>
      <c r="M63" s="28" t="s">
        <v>2764</v>
      </c>
      <c r="N63" s="28" t="s">
        <v>187</v>
      </c>
      <c r="O63" s="69"/>
      <c r="P63" s="28" t="str">
        <f>IF(TRIM(B63)="","",IFERROR(INDEX('Agreements-New'!C:C,MATCH(B63,'Agreements-New'!D:D,0)),"N"))</f>
        <v>N</v>
      </c>
      <c r="Q63" s="69"/>
      <c r="R63" s="28">
        <f t="shared" si="0"/>
        <v>15500</v>
      </c>
      <c r="S63" s="28">
        <f t="shared" si="1"/>
        <v>15500</v>
      </c>
      <c r="T63" s="28">
        <f t="shared" si="2"/>
        <v>2000</v>
      </c>
      <c r="U63" s="28">
        <f t="shared" si="3"/>
        <v>13500</v>
      </c>
      <c r="V63" s="69"/>
      <c r="W63" s="28">
        <v>0</v>
      </c>
      <c r="X63" s="28">
        <f>IF(TRIM(B63)="","",IFERROR(INDEX('Agreements-Old'!E:E,MATCH(B63,'Agreements-Old'!D:D,0)),W63))</f>
        <v>0</v>
      </c>
      <c r="Y63" s="28">
        <f>SUMIFS('Daily Fees Entry'!F:F,'Daily Fees Entry'!D:D,B63,'Daily Fees Entry'!E:E,"Old Fees")</f>
        <v>0</v>
      </c>
      <c r="Z63" s="28">
        <f t="shared" si="4"/>
        <v>0</v>
      </c>
      <c r="AA63" s="69"/>
      <c r="AB63" s="28">
        <f t="shared" si="5"/>
        <v>15500</v>
      </c>
      <c r="AC63" s="28">
        <f>IF(TRIM(B63)="","",IFERROR(INDEX('Agreements-New'!E:E,MATCH(B63,'Agreements-New'!D:D,0)),AB63))</f>
        <v>15500</v>
      </c>
      <c r="AD63" s="28">
        <f>(SUMIFS('Daily Fees Entry'!F:F,'Daily Fees Entry'!D:D,B63)) - Y63</f>
        <v>2000</v>
      </c>
      <c r="AE63" s="28">
        <f t="shared" si="6"/>
        <v>13500</v>
      </c>
      <c r="AF63" s="69"/>
      <c r="AG63" s="28">
        <f>IF(TRIM(B63)="","",IFERROR(INDEX('Fees Master'!D:D,MATCH(D63,'Fees Master'!C:C,0)),"Not Found"))</f>
        <v>8500</v>
      </c>
      <c r="AH63" s="28">
        <f>IF(TRIM(M63)="V",IFERROR(INDEX('Fees Master'!M:M,MATCH(N63,'Fees Master'!L:L,0)),"Not Found"),"0")</f>
        <v>7000</v>
      </c>
      <c r="AI63" s="28" t="str">
        <f>IF(TRIM(M63)="H",IFERROR(INDEX('Fees Master'!I:I,MATCH(D63,'Fees Master'!G:G,0)),"Not Found"),"0")</f>
        <v>0</v>
      </c>
      <c r="AJ63" s="69"/>
      <c r="AK63" s="28">
        <f t="shared" si="7"/>
        <v>12.903225806451612</v>
      </c>
      <c r="AL63" s="31">
        <f t="shared" si="8"/>
        <v>12.903225806451612</v>
      </c>
      <c r="AM63" s="58"/>
      <c r="AN63" s="58"/>
      <c r="AO63" s="68"/>
    </row>
    <row r="64" spans="1:41" x14ac:dyDescent="0.35">
      <c r="A64" s="28">
        <v>63</v>
      </c>
      <c r="B64" s="28">
        <v>4470</v>
      </c>
      <c r="C64" s="28" t="s">
        <v>2796</v>
      </c>
      <c r="D64" s="28" t="s">
        <v>3863</v>
      </c>
      <c r="E64" s="28" t="s">
        <v>24</v>
      </c>
      <c r="F64" s="28" t="s">
        <v>1893</v>
      </c>
      <c r="G64" s="30">
        <v>42701</v>
      </c>
      <c r="H64" s="28" t="s">
        <v>4618</v>
      </c>
      <c r="I64" s="28"/>
      <c r="J64" s="31"/>
      <c r="K64" s="31" t="str">
        <f>CONCATENATE(MID(J64,1,4), " ", MID(J64,5,4), " ", MID(J64,9,4))</f>
        <v xml:space="preserve">  </v>
      </c>
      <c r="L64" s="83">
        <v>9948231774</v>
      </c>
      <c r="M64" s="28" t="s">
        <v>2762</v>
      </c>
      <c r="N64" s="28" t="s">
        <v>97</v>
      </c>
      <c r="O64" s="69"/>
      <c r="P64" s="28">
        <f>IF(TRIM(B64)="","",IFERROR(INDEX('Agreements-New'!C:C,MATCH(B64,'Agreements-New'!D:D,0)),"N"))</f>
        <v>97</v>
      </c>
      <c r="Q64" s="69"/>
      <c r="R64" s="28">
        <f t="shared" si="0"/>
        <v>8500</v>
      </c>
      <c r="S64" s="28">
        <f t="shared" si="1"/>
        <v>7000</v>
      </c>
      <c r="T64" s="28">
        <f t="shared" si="2"/>
        <v>2000</v>
      </c>
      <c r="U64" s="28">
        <f t="shared" si="3"/>
        <v>5000</v>
      </c>
      <c r="V64" s="69"/>
      <c r="W64" s="28">
        <v>0</v>
      </c>
      <c r="X64" s="28">
        <f>IF(TRIM(B64)="","",IFERROR(INDEX('Agreements-Old'!E:E,MATCH(B64,'Agreements-Old'!D:D,0)),W64))</f>
        <v>0</v>
      </c>
      <c r="Y64" s="28">
        <f>SUMIFS('Daily Fees Entry'!F:F,'Daily Fees Entry'!D:D,B64,'Daily Fees Entry'!E:E,"Old Fees")</f>
        <v>1000</v>
      </c>
      <c r="Z64" s="28">
        <f t="shared" si="4"/>
        <v>-1000</v>
      </c>
      <c r="AA64" s="69"/>
      <c r="AB64" s="28">
        <f t="shared" si="5"/>
        <v>8500</v>
      </c>
      <c r="AC64" s="28">
        <f>IF(TRIM(B64)="","",IFERROR(INDEX('Agreements-New'!E:E,MATCH(B64,'Agreements-New'!D:D,0)),AB64))</f>
        <v>7000</v>
      </c>
      <c r="AD64" s="28">
        <f>(SUMIFS('Daily Fees Entry'!F:F,'Daily Fees Entry'!D:D,B64)) - Y64</f>
        <v>1000</v>
      </c>
      <c r="AE64" s="28">
        <f t="shared" si="6"/>
        <v>6000</v>
      </c>
      <c r="AF64" s="69"/>
      <c r="AG64" s="28">
        <f>IF(TRIM(B64)="","",IFERROR(INDEX('Fees Master'!D:D,MATCH(D64,'Fees Master'!C:C,0)),"Not Found"))</f>
        <v>8500</v>
      </c>
      <c r="AH64" s="28" t="str">
        <f>IF(TRIM(M64)="V",IFERROR(INDEX('Fees Master'!M:M,MATCH(N64,'Fees Master'!L:L,0)),"Not Found"),"0")</f>
        <v>0</v>
      </c>
      <c r="AI64" s="28" t="str">
        <f>IF(TRIM(M64)="H",IFERROR(INDEX('Fees Master'!I:I,MATCH(D64,'Fees Master'!G:G,0)),"Not Found"),"0")</f>
        <v>0</v>
      </c>
      <c r="AJ64" s="69"/>
      <c r="AK64" s="28">
        <f t="shared" si="7"/>
        <v>28.571428571428569</v>
      </c>
      <c r="AL64" s="31">
        <f t="shared" si="8"/>
        <v>14.285714285714285</v>
      </c>
      <c r="AM64" s="58"/>
      <c r="AN64" s="58" t="s">
        <v>2977</v>
      </c>
      <c r="AO64" s="68"/>
    </row>
    <row r="65" spans="1:41" x14ac:dyDescent="0.35">
      <c r="A65" s="28">
        <v>64</v>
      </c>
      <c r="B65" s="28">
        <v>4843</v>
      </c>
      <c r="C65" s="28" t="s">
        <v>5700</v>
      </c>
      <c r="D65" s="28" t="s">
        <v>3863</v>
      </c>
      <c r="E65" s="28" t="s">
        <v>3814</v>
      </c>
      <c r="F65" s="28" t="s">
        <v>1892</v>
      </c>
      <c r="G65" s="30"/>
      <c r="H65" s="28" t="s">
        <v>5982</v>
      </c>
      <c r="I65" s="28"/>
      <c r="J65" s="31"/>
      <c r="K65" s="31"/>
      <c r="L65" s="83">
        <v>9666436781</v>
      </c>
      <c r="M65" s="28" t="s">
        <v>2764</v>
      </c>
      <c r="N65" s="28" t="s">
        <v>41</v>
      </c>
      <c r="O65" s="69"/>
      <c r="P65" s="28" t="str">
        <f>IF(TRIM(B65)="","",IFERROR(INDEX('Agreements-New'!C:C,MATCH(B65,'Agreements-New'!D:D,0)),"N"))</f>
        <v>N</v>
      </c>
      <c r="Q65" s="69"/>
      <c r="R65" s="28">
        <f t="shared" ref="R65" si="81">W65+AB65</f>
        <v>15500</v>
      </c>
      <c r="S65" s="28">
        <f t="shared" ref="S65" si="82">X65+AC65</f>
        <v>15500</v>
      </c>
      <c r="T65" s="28">
        <f t="shared" ref="T65" si="83">Y65+AD65</f>
        <v>0</v>
      </c>
      <c r="U65" s="28">
        <f t="shared" ref="U65" si="84">Z65+AE65</f>
        <v>15500</v>
      </c>
      <c r="V65" s="69"/>
      <c r="W65" s="28">
        <v>0</v>
      </c>
      <c r="X65" s="28">
        <f>IF(TRIM(B65)="","",IFERROR(INDEX('Agreements-Old'!E:E,MATCH(B65,'Agreements-Old'!D:D,0)),W65))</f>
        <v>0</v>
      </c>
      <c r="Y65" s="28">
        <f>SUMIFS('Daily Fees Entry'!F:F,'Daily Fees Entry'!D:D,B65,'Daily Fees Entry'!E:E,"Old Fees")</f>
        <v>0</v>
      </c>
      <c r="Z65" s="28">
        <f t="shared" ref="Z65" si="85">X65-Y65</f>
        <v>0</v>
      </c>
      <c r="AA65" s="69"/>
      <c r="AB65" s="28">
        <f t="shared" ref="AB65" si="86">AG65+AH65+AI65</f>
        <v>15500</v>
      </c>
      <c r="AC65" s="28">
        <f>IF(TRIM(B65)="","",IFERROR(INDEX('Agreements-New'!E:E,MATCH(B65,'Agreements-New'!D:D,0)),AB65))</f>
        <v>15500</v>
      </c>
      <c r="AD65" s="28">
        <f>(SUMIFS('Daily Fees Entry'!F:F,'Daily Fees Entry'!D:D,B65)) - Y65</f>
        <v>0</v>
      </c>
      <c r="AE65" s="28">
        <f t="shared" ref="AE65" si="87">AC65-AD65</f>
        <v>15500</v>
      </c>
      <c r="AF65" s="69"/>
      <c r="AG65" s="28">
        <f>IF(TRIM(B65)="","",IFERROR(INDEX('Fees Master'!D:D,MATCH(D65,'Fees Master'!C:C,0)),"Not Found"))</f>
        <v>8500</v>
      </c>
      <c r="AH65" s="28">
        <f>IF(TRIM(M65)="V",IFERROR(INDEX('Fees Master'!M:M,MATCH(N65,'Fees Master'!L:L,0)),"Not Found"),"0")</f>
        <v>7000</v>
      </c>
      <c r="AI65" s="28" t="str">
        <f>IF(TRIM(M65)="H",IFERROR(INDEX('Fees Master'!I:I,MATCH(D65,'Fees Master'!G:G,0)),"Not Found"),"0")</f>
        <v>0</v>
      </c>
      <c r="AJ65" s="69"/>
      <c r="AK65" s="28">
        <f t="shared" ref="AK65" si="88">T65/S65*100</f>
        <v>0</v>
      </c>
      <c r="AL65" s="31">
        <f t="shared" ref="AL65" si="89">AD65/AC65*100</f>
        <v>0</v>
      </c>
      <c r="AM65" s="58"/>
      <c r="AN65" s="58" t="s">
        <v>2977</v>
      </c>
      <c r="AO65" s="68"/>
    </row>
    <row r="66" spans="1:41" x14ac:dyDescent="0.35">
      <c r="A66" s="28">
        <v>65</v>
      </c>
      <c r="B66" s="28">
        <v>4845</v>
      </c>
      <c r="C66" s="28" t="s">
        <v>5789</v>
      </c>
      <c r="D66" s="28" t="s">
        <v>3863</v>
      </c>
      <c r="E66" s="28" t="s">
        <v>3814</v>
      </c>
      <c r="F66" s="28" t="s">
        <v>1893</v>
      </c>
      <c r="G66" s="30"/>
      <c r="H66" s="28" t="s">
        <v>5983</v>
      </c>
      <c r="I66" s="28"/>
      <c r="J66" s="31"/>
      <c r="K66" s="31"/>
      <c r="L66" s="83">
        <v>855959587</v>
      </c>
      <c r="M66" s="28" t="s">
        <v>2762</v>
      </c>
      <c r="N66" s="28" t="s">
        <v>3815</v>
      </c>
      <c r="O66" s="69"/>
      <c r="P66" s="28">
        <f>IF(TRIM(B66)="","",IFERROR(INDEX('Agreements-New'!C:C,MATCH(B66,'Agreements-New'!D:D,0)),"N"))</f>
        <v>51</v>
      </c>
      <c r="Q66" s="69"/>
      <c r="R66" s="28">
        <f t="shared" ref="R66:R67" si="90">W66+AB66</f>
        <v>8500</v>
      </c>
      <c r="S66" s="28">
        <f t="shared" ref="S66:S67" si="91">X66+AC66</f>
        <v>6700</v>
      </c>
      <c r="T66" s="28">
        <f t="shared" ref="T66:T67" si="92">Y66+AD66</f>
        <v>0</v>
      </c>
      <c r="U66" s="28">
        <f t="shared" ref="U66:U67" si="93">Z66+AE66</f>
        <v>6700</v>
      </c>
      <c r="V66" s="69"/>
      <c r="W66" s="28">
        <v>0</v>
      </c>
      <c r="X66" s="28">
        <f>IF(TRIM(B66)="","",IFERROR(INDEX('Agreements-Old'!E:E,MATCH(B66,'Agreements-Old'!D:D,0)),W66))</f>
        <v>0</v>
      </c>
      <c r="Y66" s="28">
        <f>SUMIFS('Daily Fees Entry'!F:F,'Daily Fees Entry'!D:D,B66,'Daily Fees Entry'!E:E,"Old Fees")</f>
        <v>0</v>
      </c>
      <c r="Z66" s="28">
        <f t="shared" ref="Z66:Z67" si="94">X66-Y66</f>
        <v>0</v>
      </c>
      <c r="AA66" s="69"/>
      <c r="AB66" s="28">
        <f t="shared" ref="AB66:AB67" si="95">AG66+AH66+AI66</f>
        <v>8500</v>
      </c>
      <c r="AC66" s="28">
        <f>IF(TRIM(B66)="","",IFERROR(INDEX('Agreements-New'!E:E,MATCH(B66,'Agreements-New'!D:D,0)),AB66))</f>
        <v>6700</v>
      </c>
      <c r="AD66" s="28">
        <f>(SUMIFS('Daily Fees Entry'!F:F,'Daily Fees Entry'!D:D,B66)) - Y66</f>
        <v>0</v>
      </c>
      <c r="AE66" s="28">
        <f t="shared" ref="AE66:AE67" si="96">AC66-AD66</f>
        <v>6700</v>
      </c>
      <c r="AF66" s="69"/>
      <c r="AG66" s="28">
        <f>IF(TRIM(B66)="","",IFERROR(INDEX('Fees Master'!D:D,MATCH(D66,'Fees Master'!C:C,0)),"Not Found"))</f>
        <v>8500</v>
      </c>
      <c r="AH66" s="28" t="str">
        <f>IF(TRIM(M66)="V",IFERROR(INDEX('Fees Master'!M:M,MATCH(N66,'Fees Master'!L:L,0)),"Not Found"),"0")</f>
        <v>0</v>
      </c>
      <c r="AI66" s="28" t="str">
        <f>IF(TRIM(M66)="H",IFERROR(INDEX('Fees Master'!I:I,MATCH(D66,'Fees Master'!G:G,0)),"Not Found"),"0")</f>
        <v>0</v>
      </c>
      <c r="AJ66" s="69"/>
      <c r="AK66" s="28">
        <f t="shared" ref="AK66:AK67" si="97">T66/S66*100</f>
        <v>0</v>
      </c>
      <c r="AL66" s="31">
        <f t="shared" ref="AL66:AL67" si="98">AD66/AC66*100</f>
        <v>0</v>
      </c>
      <c r="AM66" s="58"/>
      <c r="AN66" s="58" t="s">
        <v>2977</v>
      </c>
      <c r="AO66" s="68"/>
    </row>
    <row r="67" spans="1:41" x14ac:dyDescent="0.35">
      <c r="A67" s="28">
        <v>66</v>
      </c>
      <c r="B67" s="28">
        <v>4849</v>
      </c>
      <c r="C67" s="28" t="s">
        <v>5701</v>
      </c>
      <c r="D67" s="28" t="s">
        <v>3863</v>
      </c>
      <c r="E67" s="28" t="s">
        <v>3814</v>
      </c>
      <c r="F67" s="28" t="s">
        <v>1893</v>
      </c>
      <c r="G67" s="30"/>
      <c r="H67" s="28" t="s">
        <v>5957</v>
      </c>
      <c r="I67" s="28"/>
      <c r="J67" s="31"/>
      <c r="K67" s="31"/>
      <c r="L67" s="83">
        <v>8639714903</v>
      </c>
      <c r="M67" s="28" t="s">
        <v>2764</v>
      </c>
      <c r="N67" s="28" t="s">
        <v>3837</v>
      </c>
      <c r="O67" s="69"/>
      <c r="P67" s="28" t="str">
        <f>IF(TRIM(B67)="","",IFERROR(INDEX('Agreements-New'!C:C,MATCH(B67,'Agreements-New'!D:D,0)),"N"))</f>
        <v>N</v>
      </c>
      <c r="Q67" s="69"/>
      <c r="R67" s="28">
        <f t="shared" si="90"/>
        <v>15500</v>
      </c>
      <c r="S67" s="28">
        <f t="shared" si="91"/>
        <v>15500</v>
      </c>
      <c r="T67" s="28">
        <f t="shared" si="92"/>
        <v>0</v>
      </c>
      <c r="U67" s="28">
        <f t="shared" si="93"/>
        <v>15500</v>
      </c>
      <c r="V67" s="69"/>
      <c r="W67" s="28">
        <v>0</v>
      </c>
      <c r="X67" s="28">
        <f>IF(TRIM(B67)="","",IFERROR(INDEX('Agreements-Old'!E:E,MATCH(B67,'Agreements-Old'!D:D,0)),W67))</f>
        <v>0</v>
      </c>
      <c r="Y67" s="28">
        <f>SUMIFS('Daily Fees Entry'!F:F,'Daily Fees Entry'!D:D,B67,'Daily Fees Entry'!E:E,"Old Fees")</f>
        <v>0</v>
      </c>
      <c r="Z67" s="28">
        <f t="shared" si="94"/>
        <v>0</v>
      </c>
      <c r="AA67" s="69"/>
      <c r="AB67" s="28">
        <f t="shared" si="95"/>
        <v>15500</v>
      </c>
      <c r="AC67" s="28">
        <f>IF(TRIM(B67)="","",IFERROR(INDEX('Agreements-New'!E:E,MATCH(B67,'Agreements-New'!D:D,0)),AB67))</f>
        <v>15500</v>
      </c>
      <c r="AD67" s="28">
        <f>(SUMIFS('Daily Fees Entry'!F:F,'Daily Fees Entry'!D:D,B67)) - Y67</f>
        <v>0</v>
      </c>
      <c r="AE67" s="28">
        <f t="shared" si="96"/>
        <v>15500</v>
      </c>
      <c r="AF67" s="69"/>
      <c r="AG67" s="28">
        <f>IF(TRIM(B67)="","",IFERROR(INDEX('Fees Master'!D:D,MATCH(D67,'Fees Master'!C:C,0)),"Not Found"))</f>
        <v>8500</v>
      </c>
      <c r="AH67" s="28">
        <f>IF(TRIM(M67)="V",IFERROR(INDEX('Fees Master'!M:M,MATCH(N67,'Fees Master'!L:L,0)),"Not Found"),"0")</f>
        <v>7000</v>
      </c>
      <c r="AI67" s="28" t="str">
        <f>IF(TRIM(M67)="H",IFERROR(INDEX('Fees Master'!I:I,MATCH(D67,'Fees Master'!G:G,0)),"Not Found"),"0")</f>
        <v>0</v>
      </c>
      <c r="AJ67" s="69"/>
      <c r="AK67" s="28">
        <f t="shared" si="97"/>
        <v>0</v>
      </c>
      <c r="AL67" s="31">
        <f t="shared" si="98"/>
        <v>0</v>
      </c>
      <c r="AM67" s="58"/>
      <c r="AN67" s="58" t="s">
        <v>2977</v>
      </c>
      <c r="AO67" s="68"/>
    </row>
    <row r="68" spans="1:41" x14ac:dyDescent="0.35">
      <c r="A68" s="28">
        <v>67</v>
      </c>
      <c r="B68" s="28">
        <v>4857</v>
      </c>
      <c r="C68" s="28" t="s">
        <v>5702</v>
      </c>
      <c r="D68" s="28" t="s">
        <v>3863</v>
      </c>
      <c r="E68" s="28" t="s">
        <v>3814</v>
      </c>
      <c r="F68" s="28" t="s">
        <v>1892</v>
      </c>
      <c r="G68" s="30"/>
      <c r="H68" s="28" t="s">
        <v>2316</v>
      </c>
      <c r="I68" s="28"/>
      <c r="J68" s="31"/>
      <c r="K68" s="31"/>
      <c r="L68" s="83">
        <v>9133438189</v>
      </c>
      <c r="M68" s="28" t="s">
        <v>2764</v>
      </c>
      <c r="N68" s="28" t="s">
        <v>68</v>
      </c>
      <c r="O68" s="69"/>
      <c r="P68" s="28" t="str">
        <f>IF(TRIM(B68)="","",IFERROR(INDEX('Agreements-New'!C:C,MATCH(B68,'Agreements-New'!D:D,0)),"N"))</f>
        <v>N</v>
      </c>
      <c r="Q68" s="69"/>
      <c r="R68" s="28">
        <f t="shared" ref="R68" si="99">W68+AB68</f>
        <v>15500</v>
      </c>
      <c r="S68" s="28">
        <f t="shared" ref="S68" si="100">X68+AC68</f>
        <v>15500</v>
      </c>
      <c r="T68" s="28">
        <f t="shared" ref="T68" si="101">Y68+AD68</f>
        <v>0</v>
      </c>
      <c r="U68" s="28">
        <f t="shared" ref="U68" si="102">Z68+AE68</f>
        <v>15500</v>
      </c>
      <c r="V68" s="69"/>
      <c r="W68" s="28">
        <v>0</v>
      </c>
      <c r="X68" s="28">
        <f>IF(TRIM(B68)="","",IFERROR(INDEX('Agreements-Old'!E:E,MATCH(B68,'Agreements-Old'!D:D,0)),W68))</f>
        <v>0</v>
      </c>
      <c r="Y68" s="28">
        <f>SUMIFS('Daily Fees Entry'!F:F,'Daily Fees Entry'!D:D,B68,'Daily Fees Entry'!E:E,"Old Fees")</f>
        <v>0</v>
      </c>
      <c r="Z68" s="28">
        <f t="shared" ref="Z68" si="103">X68-Y68</f>
        <v>0</v>
      </c>
      <c r="AA68" s="69"/>
      <c r="AB68" s="28">
        <f t="shared" ref="AB68" si="104">AG68+AH68+AI68</f>
        <v>15500</v>
      </c>
      <c r="AC68" s="28">
        <f>IF(TRIM(B68)="","",IFERROR(INDEX('Agreements-New'!E:E,MATCH(B68,'Agreements-New'!D:D,0)),AB68))</f>
        <v>15500</v>
      </c>
      <c r="AD68" s="28">
        <f>(SUMIFS('Daily Fees Entry'!F:F,'Daily Fees Entry'!D:D,B68)) - Y68</f>
        <v>0</v>
      </c>
      <c r="AE68" s="28">
        <f t="shared" ref="AE68" si="105">AC68-AD68</f>
        <v>15500</v>
      </c>
      <c r="AF68" s="69"/>
      <c r="AG68" s="28">
        <f>IF(TRIM(B68)="","",IFERROR(INDEX('Fees Master'!D:D,MATCH(D68,'Fees Master'!C:C,0)),"Not Found"))</f>
        <v>8500</v>
      </c>
      <c r="AH68" s="28">
        <f>IF(TRIM(M68)="V",IFERROR(INDEX('Fees Master'!M:M,MATCH(N68,'Fees Master'!L:L,0)),"Not Found"),"0")</f>
        <v>7000</v>
      </c>
      <c r="AI68" s="28" t="str">
        <f>IF(TRIM(M68)="H",IFERROR(INDEX('Fees Master'!I:I,MATCH(D68,'Fees Master'!G:G,0)),"Not Found"),"0")</f>
        <v>0</v>
      </c>
      <c r="AJ68" s="69"/>
      <c r="AK68" s="28">
        <f t="shared" ref="AK68" si="106">T68/S68*100</f>
        <v>0</v>
      </c>
      <c r="AL68" s="31">
        <f t="shared" ref="AL68" si="107">AD68/AC68*100</f>
        <v>0</v>
      </c>
      <c r="AM68" s="58"/>
      <c r="AN68" s="58" t="s">
        <v>2977</v>
      </c>
      <c r="AO68" s="68"/>
    </row>
    <row r="69" spans="1:41" x14ac:dyDescent="0.35">
      <c r="A69" s="28">
        <v>68</v>
      </c>
      <c r="B69" s="28">
        <v>4588</v>
      </c>
      <c r="C69" s="28" t="s">
        <v>5703</v>
      </c>
      <c r="D69" s="28" t="s">
        <v>3863</v>
      </c>
      <c r="E69" s="28" t="s">
        <v>3814</v>
      </c>
      <c r="F69" s="74" t="s">
        <v>1893</v>
      </c>
      <c r="G69" s="30"/>
      <c r="H69" s="28" t="s">
        <v>6193</v>
      </c>
      <c r="I69" s="28"/>
      <c r="J69" s="31"/>
      <c r="K69" s="31"/>
      <c r="L69" s="83">
        <v>7799850750</v>
      </c>
      <c r="M69" s="28" t="s">
        <v>2764</v>
      </c>
      <c r="N69" s="28" t="s">
        <v>3837</v>
      </c>
      <c r="O69" s="69"/>
      <c r="P69" s="28">
        <f>IF(TRIM(B69)="","",IFERROR(INDEX('Agreements-New'!C:C,MATCH(B69,'Agreements-New'!D:D,0)),"N"))</f>
        <v>30</v>
      </c>
      <c r="Q69" s="69"/>
      <c r="R69" s="28">
        <f t="shared" ref="R69" si="108">W69+AB69</f>
        <v>15500</v>
      </c>
      <c r="S69" s="28">
        <f t="shared" ref="S69" si="109">X69+AC69</f>
        <v>9500</v>
      </c>
      <c r="T69" s="28">
        <f t="shared" ref="T69" si="110">Y69+AD69</f>
        <v>0</v>
      </c>
      <c r="U69" s="28">
        <f t="shared" ref="U69" si="111">Z69+AE69</f>
        <v>9500</v>
      </c>
      <c r="V69" s="69"/>
      <c r="W69" s="28">
        <v>0</v>
      </c>
      <c r="X69" s="28">
        <f>IF(TRIM(B69)="","",IFERROR(INDEX('Agreements-Old'!E:E,MATCH(B69,'Agreements-Old'!D:D,0)),W69))</f>
        <v>0</v>
      </c>
      <c r="Y69" s="28">
        <f>SUMIFS('Daily Fees Entry'!F:F,'Daily Fees Entry'!D:D,B69,'Daily Fees Entry'!E:E,"Old Fees")</f>
        <v>0</v>
      </c>
      <c r="Z69" s="28">
        <f t="shared" ref="Z69" si="112">X69-Y69</f>
        <v>0</v>
      </c>
      <c r="AA69" s="69"/>
      <c r="AB69" s="28">
        <f t="shared" ref="AB69" si="113">AG69+AH69+AI69</f>
        <v>15500</v>
      </c>
      <c r="AC69" s="28">
        <f>IF(TRIM(B69)="","",IFERROR(INDEX('Agreements-New'!E:E,MATCH(B69,'Agreements-New'!D:D,0)),AB69))</f>
        <v>9500</v>
      </c>
      <c r="AD69" s="28">
        <f>(SUMIFS('Daily Fees Entry'!F:F,'Daily Fees Entry'!D:D,B69)) - Y69</f>
        <v>0</v>
      </c>
      <c r="AE69" s="28">
        <f t="shared" ref="AE69" si="114">AC69-AD69</f>
        <v>9500</v>
      </c>
      <c r="AF69" s="69"/>
      <c r="AG69" s="28">
        <f>IF(TRIM(B69)="","",IFERROR(INDEX('Fees Master'!D:D,MATCH(D69,'Fees Master'!C:C,0)),"Not Found"))</f>
        <v>8500</v>
      </c>
      <c r="AH69" s="28">
        <f>IF(TRIM(M69)="V",IFERROR(INDEX('Fees Master'!M:M,MATCH(N69,'Fees Master'!L:L,0)),"Not Found"),"0")</f>
        <v>7000</v>
      </c>
      <c r="AI69" s="28" t="str">
        <f>IF(TRIM(M69)="H",IFERROR(INDEX('Fees Master'!I:I,MATCH(D69,'Fees Master'!G:G,0)),"Not Found"),"0")</f>
        <v>0</v>
      </c>
      <c r="AJ69" s="69"/>
      <c r="AK69" s="28">
        <f t="shared" ref="AK69" si="115">T69/S69*100</f>
        <v>0</v>
      </c>
      <c r="AL69" s="31">
        <f t="shared" ref="AL69" si="116">AD69/AC69*100</f>
        <v>0</v>
      </c>
      <c r="AM69" s="58"/>
      <c r="AN69" s="58" t="s">
        <v>2977</v>
      </c>
      <c r="AO69" s="68"/>
    </row>
    <row r="70" spans="1:41" x14ac:dyDescent="0.35">
      <c r="A70" s="28">
        <v>69</v>
      </c>
      <c r="B70" s="28">
        <v>4396</v>
      </c>
      <c r="C70" s="28" t="s">
        <v>2811</v>
      </c>
      <c r="D70" s="28" t="s">
        <v>3863</v>
      </c>
      <c r="E70" s="28" t="s">
        <v>25</v>
      </c>
      <c r="F70" s="28" t="s">
        <v>1893</v>
      </c>
      <c r="G70" s="30">
        <v>43156</v>
      </c>
      <c r="H70" s="28" t="s">
        <v>1932</v>
      </c>
      <c r="I70" s="28"/>
      <c r="J70" s="31"/>
      <c r="K70" s="31" t="str">
        <f>CONCATENATE(MID(J70,1,4), " ", MID(J70,5,4), " ", MID(J70,9,4))</f>
        <v xml:space="preserve">  </v>
      </c>
      <c r="L70" s="83">
        <v>9666690403</v>
      </c>
      <c r="M70" s="28" t="s">
        <v>2762</v>
      </c>
      <c r="N70" s="28" t="s">
        <v>97</v>
      </c>
      <c r="O70" s="69"/>
      <c r="P70" s="28">
        <f>IF(TRIM(B70)="","",IFERROR(INDEX('Agreements-New'!C:C,MATCH(B70,'Agreements-New'!D:D,0)),"N"))</f>
        <v>37</v>
      </c>
      <c r="Q70" s="69"/>
      <c r="R70" s="28">
        <f>W70+AB70</f>
        <v>8500</v>
      </c>
      <c r="S70" s="28">
        <f>X70+AC70</f>
        <v>6500</v>
      </c>
      <c r="T70" s="28">
        <f>Y70+AD70</f>
        <v>2500</v>
      </c>
      <c r="U70" s="28">
        <f>Z70+AE70</f>
        <v>4000</v>
      </c>
      <c r="V70" s="69"/>
      <c r="W70" s="28">
        <v>0</v>
      </c>
      <c r="X70" s="28">
        <f>IF(TRIM(B70)="","",IFERROR(INDEX('Agreements-Old'!E:E,MATCH(B70,'Agreements-Old'!D:D,0)),W70))</f>
        <v>0</v>
      </c>
      <c r="Y70" s="28">
        <f>SUMIFS('Daily Fees Entry'!F:F,'Daily Fees Entry'!D:D,B70,'Daily Fees Entry'!E:E,"Old Fees")</f>
        <v>0</v>
      </c>
      <c r="Z70" s="28">
        <f>X70-Y70</f>
        <v>0</v>
      </c>
      <c r="AA70" s="69"/>
      <c r="AB70" s="28">
        <f>AG70+AH70+AI70</f>
        <v>8500</v>
      </c>
      <c r="AC70" s="28">
        <f>IF(TRIM(B70)="","",IFERROR(INDEX('Agreements-New'!E:E,MATCH(B70,'Agreements-New'!D:D,0)),AB70))</f>
        <v>6500</v>
      </c>
      <c r="AD70" s="28">
        <f>(SUMIFS('Daily Fees Entry'!F:F,'Daily Fees Entry'!D:D,B70)) - Y70</f>
        <v>2500</v>
      </c>
      <c r="AE70" s="28">
        <f>AC70-AD70</f>
        <v>4000</v>
      </c>
      <c r="AF70" s="69"/>
      <c r="AG70" s="28">
        <f>IF(TRIM(B70)="","",IFERROR(INDEX('Fees Master'!D:D,MATCH(D70,'Fees Master'!C:C,0)),"Not Found"))</f>
        <v>8500</v>
      </c>
      <c r="AH70" s="28" t="str">
        <f>IF(TRIM(M70)="V",IFERROR(INDEX('Fees Master'!M:M,MATCH(N70,'Fees Master'!L:L,0)),"Not Found"),"0")</f>
        <v>0</v>
      </c>
      <c r="AI70" s="28" t="str">
        <f>IF(TRIM(M70)="H",IFERROR(INDEX('Fees Master'!I:I,MATCH(D70,'Fees Master'!G:G,0)),"Not Found"),"0")</f>
        <v>0</v>
      </c>
      <c r="AJ70" s="69"/>
      <c r="AK70" s="28">
        <f>T70/S70*100</f>
        <v>38.461538461538467</v>
      </c>
      <c r="AL70" s="31">
        <f>AD70/AC70*100</f>
        <v>38.461538461538467</v>
      </c>
      <c r="AM70" s="58"/>
      <c r="AN70" s="58" t="s">
        <v>2999</v>
      </c>
      <c r="AO70" s="68"/>
    </row>
    <row r="71" spans="1:41" x14ac:dyDescent="0.35">
      <c r="A71" s="28">
        <v>70</v>
      </c>
      <c r="B71" s="28">
        <v>4616</v>
      </c>
      <c r="C71" s="28" t="s">
        <v>3914</v>
      </c>
      <c r="D71" s="28" t="s">
        <v>3916</v>
      </c>
      <c r="E71" s="28" t="s">
        <v>3814</v>
      </c>
      <c r="F71" s="28" t="s">
        <v>1893</v>
      </c>
      <c r="G71" s="30"/>
      <c r="H71" s="28" t="s">
        <v>5984</v>
      </c>
      <c r="I71" s="28"/>
      <c r="J71" s="31"/>
      <c r="K71" s="31"/>
      <c r="L71" s="83">
        <v>9553558741</v>
      </c>
      <c r="M71" s="28" t="s">
        <v>2764</v>
      </c>
      <c r="N71" s="28" t="s">
        <v>3874</v>
      </c>
      <c r="O71" s="69"/>
      <c r="P71" s="28">
        <f>IF(TRIM(B71)="","",IFERROR(INDEX('Agreements-New'!C:C,MATCH(B71,'Agreements-New'!D:D,0)),"N"))</f>
        <v>86</v>
      </c>
      <c r="Q71" s="69"/>
      <c r="R71" s="28">
        <f t="shared" si="0"/>
        <v>16500</v>
      </c>
      <c r="S71" s="28">
        <f t="shared" si="1"/>
        <v>12000</v>
      </c>
      <c r="T71" s="28">
        <f t="shared" si="2"/>
        <v>5000</v>
      </c>
      <c r="U71" s="28">
        <f t="shared" si="3"/>
        <v>7000</v>
      </c>
      <c r="V71" s="69"/>
      <c r="W71" s="28">
        <v>0</v>
      </c>
      <c r="X71" s="28">
        <f>IF(TRIM(B71)="","",IFERROR(INDEX('Agreements-Old'!E:E,MATCH(B71,'Agreements-Old'!D:D,0)),W71))</f>
        <v>0</v>
      </c>
      <c r="Y71" s="28">
        <f>SUMIFS('Daily Fees Entry'!F:F,'Daily Fees Entry'!D:D,B71,'Daily Fees Entry'!E:E,"Old Fees")</f>
        <v>0</v>
      </c>
      <c r="Z71" s="28">
        <f t="shared" si="4"/>
        <v>0</v>
      </c>
      <c r="AA71" s="69"/>
      <c r="AB71" s="28">
        <f t="shared" si="5"/>
        <v>16500</v>
      </c>
      <c r="AC71" s="28">
        <f>IF(TRIM(B71)="","",IFERROR(INDEX('Agreements-New'!E:E,MATCH(B71,'Agreements-New'!D:D,0)),AB71))</f>
        <v>12000</v>
      </c>
      <c r="AD71" s="28">
        <f>(SUMIFS('Daily Fees Entry'!F:F,'Daily Fees Entry'!D:D,B71)) - Y71</f>
        <v>5000</v>
      </c>
      <c r="AE71" s="28">
        <f t="shared" si="6"/>
        <v>7000</v>
      </c>
      <c r="AF71" s="69"/>
      <c r="AG71" s="28">
        <f>IF(TRIM(B71)="","",IFERROR(INDEX('Fees Master'!D:D,MATCH(D71,'Fees Master'!C:C,0)),"Not Found"))</f>
        <v>8500</v>
      </c>
      <c r="AH71" s="28">
        <f>IF(TRIM(M71)="V",IFERROR(INDEX('Fees Master'!M:M,MATCH(N71,'Fees Master'!L:L,0)),"Not Found"),"0")</f>
        <v>8000</v>
      </c>
      <c r="AI71" s="28" t="str">
        <f>IF(TRIM(M71)="H",IFERROR(INDEX('Fees Master'!I:I,MATCH(D71,'Fees Master'!G:G,0)),"Not Found"),"0")</f>
        <v>0</v>
      </c>
      <c r="AJ71" s="69"/>
      <c r="AK71" s="28">
        <f t="shared" si="7"/>
        <v>41.666666666666671</v>
      </c>
      <c r="AL71" s="31">
        <f t="shared" si="8"/>
        <v>41.666666666666671</v>
      </c>
      <c r="AM71" s="58"/>
      <c r="AN71" s="58"/>
      <c r="AO71" s="68"/>
    </row>
    <row r="72" spans="1:41" x14ac:dyDescent="0.35">
      <c r="A72" s="28">
        <v>71</v>
      </c>
      <c r="B72" s="28">
        <v>4827</v>
      </c>
      <c r="C72" s="28" t="s">
        <v>3917</v>
      </c>
      <c r="D72" s="28" t="s">
        <v>3916</v>
      </c>
      <c r="E72" s="28" t="s">
        <v>3814</v>
      </c>
      <c r="F72" s="28" t="s">
        <v>1892</v>
      </c>
      <c r="G72" s="30"/>
      <c r="H72" s="28" t="s">
        <v>5985</v>
      </c>
      <c r="I72" s="28"/>
      <c r="J72" s="31"/>
      <c r="K72" s="31"/>
      <c r="L72" s="83">
        <v>7997750612</v>
      </c>
      <c r="M72" s="28" t="s">
        <v>2764</v>
      </c>
      <c r="N72" s="28" t="s">
        <v>3837</v>
      </c>
      <c r="O72" s="69"/>
      <c r="P72" s="28" t="str">
        <f>IF(TRIM(B72)="","",IFERROR(INDEX('Agreements-New'!C:C,MATCH(B72,'Agreements-New'!D:D,0)),"N"))</f>
        <v>N</v>
      </c>
      <c r="Q72" s="69"/>
      <c r="R72" s="28">
        <f t="shared" si="0"/>
        <v>15500</v>
      </c>
      <c r="S72" s="28">
        <f t="shared" si="1"/>
        <v>15500</v>
      </c>
      <c r="T72" s="28">
        <f t="shared" si="2"/>
        <v>2000</v>
      </c>
      <c r="U72" s="28">
        <f t="shared" si="3"/>
        <v>13500</v>
      </c>
      <c r="V72" s="69"/>
      <c r="W72" s="28">
        <v>0</v>
      </c>
      <c r="X72" s="28">
        <f>IF(TRIM(B72)="","",IFERROR(INDEX('Agreements-Old'!E:E,MATCH(B72,'Agreements-Old'!D:D,0)),W72))</f>
        <v>0</v>
      </c>
      <c r="Y72" s="28">
        <f>SUMIFS('Daily Fees Entry'!F:F,'Daily Fees Entry'!D:D,B72,'Daily Fees Entry'!E:E,"Old Fees")</f>
        <v>0</v>
      </c>
      <c r="Z72" s="28">
        <f t="shared" si="4"/>
        <v>0</v>
      </c>
      <c r="AA72" s="69"/>
      <c r="AB72" s="28">
        <f t="shared" si="5"/>
        <v>15500</v>
      </c>
      <c r="AC72" s="28">
        <f>IF(TRIM(B72)="","",IFERROR(INDEX('Agreements-New'!E:E,MATCH(B72,'Agreements-New'!D:D,0)),AB72))</f>
        <v>15500</v>
      </c>
      <c r="AD72" s="28">
        <f>(SUMIFS('Daily Fees Entry'!F:F,'Daily Fees Entry'!D:D,B72)) - Y72</f>
        <v>2000</v>
      </c>
      <c r="AE72" s="28">
        <f t="shared" si="6"/>
        <v>13500</v>
      </c>
      <c r="AF72" s="69"/>
      <c r="AG72" s="28">
        <f>IF(TRIM(B72)="","",IFERROR(INDEX('Fees Master'!D:D,MATCH(D72,'Fees Master'!C:C,0)),"Not Found"))</f>
        <v>8500</v>
      </c>
      <c r="AH72" s="28">
        <f>IF(TRIM(M72)="V",IFERROR(INDEX('Fees Master'!M:M,MATCH(N72,'Fees Master'!L:L,0)),"Not Found"),"0")</f>
        <v>7000</v>
      </c>
      <c r="AI72" s="28" t="str">
        <f>IF(TRIM(M72)="H",IFERROR(INDEX('Fees Master'!I:I,MATCH(D72,'Fees Master'!G:G,0)),"Not Found"),"0")</f>
        <v>0</v>
      </c>
      <c r="AJ72" s="69"/>
      <c r="AK72" s="28">
        <f t="shared" si="7"/>
        <v>12.903225806451612</v>
      </c>
      <c r="AL72" s="31">
        <f t="shared" si="8"/>
        <v>12.903225806451612</v>
      </c>
      <c r="AM72" s="58"/>
      <c r="AN72" s="58"/>
      <c r="AO72" s="68"/>
    </row>
    <row r="73" spans="1:41" x14ac:dyDescent="0.35">
      <c r="A73" s="28">
        <v>72</v>
      </c>
      <c r="B73" s="28">
        <v>4644</v>
      </c>
      <c r="C73" s="28" t="s">
        <v>3919</v>
      </c>
      <c r="D73" s="28" t="s">
        <v>3916</v>
      </c>
      <c r="E73" s="28" t="s">
        <v>3814</v>
      </c>
      <c r="F73" s="28" t="s">
        <v>1892</v>
      </c>
      <c r="G73" s="30"/>
      <c r="H73" s="28" t="s">
        <v>5974</v>
      </c>
      <c r="I73" s="28"/>
      <c r="J73" s="31"/>
      <c r="K73" s="31"/>
      <c r="L73" s="83">
        <v>9393407777</v>
      </c>
      <c r="M73" s="28" t="s">
        <v>2764</v>
      </c>
      <c r="N73" s="28" t="s">
        <v>3837</v>
      </c>
      <c r="O73" s="69"/>
      <c r="P73" s="28" t="str">
        <f>IF(TRIM(B73)="","",IFERROR(INDEX('Agreements-New'!C:C,MATCH(B73,'Agreements-New'!D:D,0)),"N"))</f>
        <v>N</v>
      </c>
      <c r="Q73" s="69"/>
      <c r="R73" s="28">
        <f t="shared" si="0"/>
        <v>15500</v>
      </c>
      <c r="S73" s="28">
        <f t="shared" si="1"/>
        <v>15500</v>
      </c>
      <c r="T73" s="28">
        <f t="shared" si="2"/>
        <v>1000</v>
      </c>
      <c r="U73" s="28">
        <f t="shared" si="3"/>
        <v>14500</v>
      </c>
      <c r="V73" s="69"/>
      <c r="W73" s="28">
        <v>0</v>
      </c>
      <c r="X73" s="28">
        <f>IF(TRIM(B73)="","",IFERROR(INDEX('Agreements-Old'!E:E,MATCH(B73,'Agreements-Old'!D:D,0)),W73))</f>
        <v>0</v>
      </c>
      <c r="Y73" s="28">
        <f>SUMIFS('Daily Fees Entry'!F:F,'Daily Fees Entry'!D:D,B73,'Daily Fees Entry'!E:E,"Old Fees")</f>
        <v>0</v>
      </c>
      <c r="Z73" s="28">
        <f t="shared" si="4"/>
        <v>0</v>
      </c>
      <c r="AA73" s="69"/>
      <c r="AB73" s="28">
        <f t="shared" si="5"/>
        <v>15500</v>
      </c>
      <c r="AC73" s="28">
        <f>IF(TRIM(B73)="","",IFERROR(INDEX('Agreements-New'!E:E,MATCH(B73,'Agreements-New'!D:D,0)),AB73))</f>
        <v>15500</v>
      </c>
      <c r="AD73" s="28">
        <f>(SUMIFS('Daily Fees Entry'!F:F,'Daily Fees Entry'!D:D,B73)) - Y73</f>
        <v>1000</v>
      </c>
      <c r="AE73" s="28">
        <f t="shared" si="6"/>
        <v>14500</v>
      </c>
      <c r="AF73" s="69"/>
      <c r="AG73" s="28">
        <f>IF(TRIM(B73)="","",IFERROR(INDEX('Fees Master'!D:D,MATCH(D73,'Fees Master'!C:C,0)),"Not Found"))</f>
        <v>8500</v>
      </c>
      <c r="AH73" s="28">
        <f>IF(TRIM(M73)="V",IFERROR(INDEX('Fees Master'!M:M,MATCH(N73,'Fees Master'!L:L,0)),"Not Found"),"0")</f>
        <v>7000</v>
      </c>
      <c r="AI73" s="28" t="str">
        <f>IF(TRIM(M73)="H",IFERROR(INDEX('Fees Master'!I:I,MATCH(D73,'Fees Master'!G:G,0)),"Not Found"),"0")</f>
        <v>0</v>
      </c>
      <c r="AJ73" s="69"/>
      <c r="AK73" s="28">
        <f t="shared" si="7"/>
        <v>6.4516129032258061</v>
      </c>
      <c r="AL73" s="31">
        <f t="shared" si="8"/>
        <v>6.4516129032258061</v>
      </c>
      <c r="AM73" s="58"/>
      <c r="AN73" s="58"/>
      <c r="AO73" s="68"/>
    </row>
    <row r="74" spans="1:41" x14ac:dyDescent="0.35">
      <c r="A74" s="28">
        <v>73</v>
      </c>
      <c r="B74" s="28">
        <v>4562</v>
      </c>
      <c r="C74" s="28" t="s">
        <v>3921</v>
      </c>
      <c r="D74" s="28" t="s">
        <v>3916</v>
      </c>
      <c r="E74" s="28" t="s">
        <v>3814</v>
      </c>
      <c r="F74" s="28" t="s">
        <v>1892</v>
      </c>
      <c r="G74" s="30"/>
      <c r="H74" s="28" t="s">
        <v>1915</v>
      </c>
      <c r="I74" s="28"/>
      <c r="J74" s="31"/>
      <c r="K74" s="31"/>
      <c r="L74" s="83">
        <v>9848985249</v>
      </c>
      <c r="M74" s="28" t="s">
        <v>2764</v>
      </c>
      <c r="N74" s="28" t="s">
        <v>3923</v>
      </c>
      <c r="O74" s="69"/>
      <c r="P74" s="28" t="str">
        <f>IF(TRIM(B74)="","",IFERROR(INDEX('Agreements-New'!C:C,MATCH(B74,'Agreements-New'!D:D,0)),"N"))</f>
        <v>N</v>
      </c>
      <c r="Q74" s="69"/>
      <c r="R74" s="28">
        <f t="shared" si="0"/>
        <v>15500</v>
      </c>
      <c r="S74" s="28">
        <f t="shared" si="1"/>
        <v>15500</v>
      </c>
      <c r="T74" s="28">
        <f t="shared" si="2"/>
        <v>0</v>
      </c>
      <c r="U74" s="28">
        <f t="shared" si="3"/>
        <v>15500</v>
      </c>
      <c r="V74" s="69"/>
      <c r="W74" s="28">
        <v>0</v>
      </c>
      <c r="X74" s="28">
        <f>IF(TRIM(B74)="","",IFERROR(INDEX('Agreements-Old'!E:E,MATCH(B74,'Agreements-Old'!D:D,0)),W74))</f>
        <v>0</v>
      </c>
      <c r="Y74" s="28">
        <f>SUMIFS('Daily Fees Entry'!F:F,'Daily Fees Entry'!D:D,B74,'Daily Fees Entry'!E:E,"Old Fees")</f>
        <v>0</v>
      </c>
      <c r="Z74" s="28">
        <f t="shared" si="4"/>
        <v>0</v>
      </c>
      <c r="AA74" s="69"/>
      <c r="AB74" s="28">
        <f t="shared" si="5"/>
        <v>15500</v>
      </c>
      <c r="AC74" s="28">
        <f>IF(TRIM(B74)="","",IFERROR(INDEX('Agreements-New'!E:E,MATCH(B74,'Agreements-New'!D:D,0)),AB74))</f>
        <v>15500</v>
      </c>
      <c r="AD74" s="28">
        <f>(SUMIFS('Daily Fees Entry'!F:F,'Daily Fees Entry'!D:D,B74)) - Y74</f>
        <v>0</v>
      </c>
      <c r="AE74" s="28">
        <f t="shared" si="6"/>
        <v>15500</v>
      </c>
      <c r="AF74" s="69"/>
      <c r="AG74" s="28">
        <f>IF(TRIM(B74)="","",IFERROR(INDEX('Fees Master'!D:D,MATCH(D74,'Fees Master'!C:C,0)),"Not Found"))</f>
        <v>8500</v>
      </c>
      <c r="AH74" s="28">
        <f>IF(TRIM(M74)="V",IFERROR(INDEX('Fees Master'!M:M,MATCH(N74,'Fees Master'!L:L,0)),"Not Found"),"0")</f>
        <v>7000</v>
      </c>
      <c r="AI74" s="28" t="str">
        <f>IF(TRIM(M74)="H",IFERROR(INDEX('Fees Master'!I:I,MATCH(D74,'Fees Master'!G:G,0)),"Not Found"),"0")</f>
        <v>0</v>
      </c>
      <c r="AJ74" s="69"/>
      <c r="AK74" s="28">
        <f t="shared" si="7"/>
        <v>0</v>
      </c>
      <c r="AL74" s="31">
        <f t="shared" si="8"/>
        <v>0</v>
      </c>
      <c r="AM74" s="58"/>
      <c r="AN74" s="58"/>
      <c r="AO74" s="68"/>
    </row>
    <row r="75" spans="1:41" x14ac:dyDescent="0.35">
      <c r="A75" s="28">
        <v>74</v>
      </c>
      <c r="B75" s="28">
        <v>4814</v>
      </c>
      <c r="C75" s="28" t="s">
        <v>3924</v>
      </c>
      <c r="D75" s="28" t="s">
        <v>3916</v>
      </c>
      <c r="E75" s="28" t="s">
        <v>3814</v>
      </c>
      <c r="F75" s="28" t="s">
        <v>1892</v>
      </c>
      <c r="G75" s="30"/>
      <c r="H75" s="28" t="s">
        <v>5986</v>
      </c>
      <c r="I75" s="28"/>
      <c r="J75" s="31"/>
      <c r="K75" s="31"/>
      <c r="L75" s="83">
        <v>9441351553</v>
      </c>
      <c r="M75" s="28" t="s">
        <v>2762</v>
      </c>
      <c r="N75" s="28" t="s">
        <v>3815</v>
      </c>
      <c r="O75" s="69"/>
      <c r="P75" s="28">
        <f>IF(TRIM(B75)="","",IFERROR(INDEX('Agreements-New'!C:C,MATCH(B75,'Agreements-New'!D:D,0)),"N"))</f>
        <v>51</v>
      </c>
      <c r="Q75" s="69"/>
      <c r="R75" s="28">
        <f t="shared" si="0"/>
        <v>8500</v>
      </c>
      <c r="S75" s="28">
        <f t="shared" si="1"/>
        <v>6700</v>
      </c>
      <c r="T75" s="28">
        <f t="shared" si="2"/>
        <v>0</v>
      </c>
      <c r="U75" s="28">
        <f t="shared" si="3"/>
        <v>6700</v>
      </c>
      <c r="V75" s="69"/>
      <c r="W75" s="28">
        <v>0</v>
      </c>
      <c r="X75" s="28">
        <f>IF(TRIM(B75)="","",IFERROR(INDEX('Agreements-Old'!E:E,MATCH(B75,'Agreements-Old'!D:D,0)),W75))</f>
        <v>0</v>
      </c>
      <c r="Y75" s="28">
        <f>SUMIFS('Daily Fees Entry'!F:F,'Daily Fees Entry'!D:D,B75,'Daily Fees Entry'!E:E,"Old Fees")</f>
        <v>0</v>
      </c>
      <c r="Z75" s="28">
        <f t="shared" si="4"/>
        <v>0</v>
      </c>
      <c r="AA75" s="69"/>
      <c r="AB75" s="28">
        <f t="shared" si="5"/>
        <v>8500</v>
      </c>
      <c r="AC75" s="28">
        <f>IF(TRIM(B75)="","",IFERROR(INDEX('Agreements-New'!E:E,MATCH(B75,'Agreements-New'!D:D,0)),AB75))</f>
        <v>6700</v>
      </c>
      <c r="AD75" s="28">
        <f>(SUMIFS('Daily Fees Entry'!F:F,'Daily Fees Entry'!D:D,B75)) - Y75</f>
        <v>0</v>
      </c>
      <c r="AE75" s="28">
        <f t="shared" si="6"/>
        <v>6700</v>
      </c>
      <c r="AF75" s="69"/>
      <c r="AG75" s="28">
        <f>IF(TRIM(B75)="","",IFERROR(INDEX('Fees Master'!D:D,MATCH(D75,'Fees Master'!C:C,0)),"Not Found"))</f>
        <v>8500</v>
      </c>
      <c r="AH75" s="28" t="str">
        <f>IF(TRIM(M75)="V",IFERROR(INDEX('Fees Master'!M:M,MATCH(N75,'Fees Master'!L:L,0)),"Not Found"),"0")</f>
        <v>0</v>
      </c>
      <c r="AI75" s="28" t="str">
        <f>IF(TRIM(M75)="H",IFERROR(INDEX('Fees Master'!I:I,MATCH(D75,'Fees Master'!G:G,0)),"Not Found"),"0")</f>
        <v>0</v>
      </c>
      <c r="AJ75" s="69"/>
      <c r="AK75" s="28">
        <f t="shared" si="7"/>
        <v>0</v>
      </c>
      <c r="AL75" s="31">
        <f t="shared" si="8"/>
        <v>0</v>
      </c>
      <c r="AM75" s="58"/>
      <c r="AN75" s="58"/>
      <c r="AO75" s="68"/>
    </row>
    <row r="76" spans="1:41" x14ac:dyDescent="0.35">
      <c r="A76" s="28">
        <v>75</v>
      </c>
      <c r="B76" s="28">
        <v>4646</v>
      </c>
      <c r="C76" s="28" t="s">
        <v>3925</v>
      </c>
      <c r="D76" s="28" t="s">
        <v>3916</v>
      </c>
      <c r="E76" s="28" t="s">
        <v>3814</v>
      </c>
      <c r="F76" s="28" t="s">
        <v>1892</v>
      </c>
      <c r="G76" s="30"/>
      <c r="H76" s="28" t="s">
        <v>2435</v>
      </c>
      <c r="I76" s="28"/>
      <c r="J76" s="31"/>
      <c r="K76" s="31"/>
      <c r="L76" s="83">
        <v>8121563802</v>
      </c>
      <c r="M76" s="28" t="s">
        <v>2762</v>
      </c>
      <c r="N76" s="28" t="s">
        <v>3815</v>
      </c>
      <c r="O76" s="69"/>
      <c r="P76" s="28" t="str">
        <f>IF(TRIM(B76)="","",IFERROR(INDEX('Agreements-New'!C:C,MATCH(B76,'Agreements-New'!D:D,0)),"N"))</f>
        <v>N</v>
      </c>
      <c r="Q76" s="69"/>
      <c r="R76" s="28">
        <f t="shared" si="0"/>
        <v>8500</v>
      </c>
      <c r="S76" s="28">
        <f t="shared" si="1"/>
        <v>8500</v>
      </c>
      <c r="T76" s="28">
        <f t="shared" si="2"/>
        <v>0</v>
      </c>
      <c r="U76" s="28">
        <f t="shared" si="3"/>
        <v>8500</v>
      </c>
      <c r="V76" s="69"/>
      <c r="W76" s="28">
        <v>0</v>
      </c>
      <c r="X76" s="28">
        <f>IF(TRIM(B76)="","",IFERROR(INDEX('Agreements-Old'!E:E,MATCH(B76,'Agreements-Old'!D:D,0)),W76))</f>
        <v>0</v>
      </c>
      <c r="Y76" s="28">
        <f>SUMIFS('Daily Fees Entry'!F:F,'Daily Fees Entry'!D:D,B76,'Daily Fees Entry'!E:E,"Old Fees")</f>
        <v>0</v>
      </c>
      <c r="Z76" s="28">
        <f t="shared" si="4"/>
        <v>0</v>
      </c>
      <c r="AA76" s="69"/>
      <c r="AB76" s="28">
        <f t="shared" si="5"/>
        <v>8500</v>
      </c>
      <c r="AC76" s="28">
        <f>IF(TRIM(B76)="","",IFERROR(INDEX('Agreements-New'!E:E,MATCH(B76,'Agreements-New'!D:D,0)),AB76))</f>
        <v>8500</v>
      </c>
      <c r="AD76" s="28">
        <f>(SUMIFS('Daily Fees Entry'!F:F,'Daily Fees Entry'!D:D,B76)) - Y76</f>
        <v>0</v>
      </c>
      <c r="AE76" s="28">
        <f t="shared" si="6"/>
        <v>8500</v>
      </c>
      <c r="AF76" s="69"/>
      <c r="AG76" s="28">
        <f>IF(TRIM(B76)="","",IFERROR(INDEX('Fees Master'!D:D,MATCH(D76,'Fees Master'!C:C,0)),"Not Found"))</f>
        <v>8500</v>
      </c>
      <c r="AH76" s="28" t="str">
        <f>IF(TRIM(M76)="V",IFERROR(INDEX('Fees Master'!M:M,MATCH(N76,'Fees Master'!L:L,0)),"Not Found"),"0")</f>
        <v>0</v>
      </c>
      <c r="AI76" s="28" t="str">
        <f>IF(TRIM(M76)="H",IFERROR(INDEX('Fees Master'!I:I,MATCH(D76,'Fees Master'!G:G,0)),"Not Found"),"0")</f>
        <v>0</v>
      </c>
      <c r="AJ76" s="69"/>
      <c r="AK76" s="28">
        <f t="shared" si="7"/>
        <v>0</v>
      </c>
      <c r="AL76" s="31">
        <f t="shared" si="8"/>
        <v>0</v>
      </c>
      <c r="AM76" s="58"/>
      <c r="AN76" s="58"/>
      <c r="AO76" s="68"/>
    </row>
    <row r="77" spans="1:41" x14ac:dyDescent="0.35">
      <c r="A77" s="28">
        <v>76</v>
      </c>
      <c r="B77" s="28">
        <v>4451</v>
      </c>
      <c r="C77" s="28" t="s">
        <v>2779</v>
      </c>
      <c r="D77" s="28" t="s">
        <v>3916</v>
      </c>
      <c r="E77" s="28" t="s">
        <v>24</v>
      </c>
      <c r="F77" s="28" t="s">
        <v>1892</v>
      </c>
      <c r="G77" s="30">
        <v>42774</v>
      </c>
      <c r="H77" s="28" t="s">
        <v>1899</v>
      </c>
      <c r="I77" s="28"/>
      <c r="J77" s="31"/>
      <c r="K77" s="31" t="str">
        <f>CONCATENATE(MID(J77,1,4), " ", MID(J77,5,4), " ", MID(J77,9,4))</f>
        <v xml:space="preserve">  </v>
      </c>
      <c r="L77" s="83">
        <v>8074419252</v>
      </c>
      <c r="M77" s="28" t="s">
        <v>2764</v>
      </c>
      <c r="N77" s="28" t="s">
        <v>43</v>
      </c>
      <c r="O77" s="69"/>
      <c r="P77" s="28" t="str">
        <f>IF(TRIM(B77)="","",IFERROR(INDEX('Agreements-New'!C:C,MATCH(B77,'Agreements-New'!D:D,0)),"N"))</f>
        <v>N</v>
      </c>
      <c r="Q77" s="69"/>
      <c r="R77" s="28">
        <f t="shared" si="0"/>
        <v>15500</v>
      </c>
      <c r="S77" s="28">
        <f t="shared" si="1"/>
        <v>15500</v>
      </c>
      <c r="T77" s="28">
        <f t="shared" si="2"/>
        <v>0</v>
      </c>
      <c r="U77" s="28">
        <f t="shared" si="3"/>
        <v>15500</v>
      </c>
      <c r="V77" s="69"/>
      <c r="W77" s="28">
        <v>0</v>
      </c>
      <c r="X77" s="28">
        <f>IF(TRIM(B77)="","",IFERROR(INDEX('Agreements-Old'!E:E,MATCH(B77,'Agreements-Old'!D:D,0)),W77))</f>
        <v>0</v>
      </c>
      <c r="Y77" s="28">
        <f>SUMIFS('Daily Fees Entry'!F:F,'Daily Fees Entry'!D:D,B77,'Daily Fees Entry'!E:E,"Old Fees")</f>
        <v>0</v>
      </c>
      <c r="Z77" s="28">
        <f t="shared" si="4"/>
        <v>0</v>
      </c>
      <c r="AA77" s="69"/>
      <c r="AB77" s="28">
        <f t="shared" si="5"/>
        <v>15500</v>
      </c>
      <c r="AC77" s="28">
        <f>IF(TRIM(B77)="","",IFERROR(INDEX('Agreements-New'!E:E,MATCH(B77,'Agreements-New'!D:D,0)),AB77))</f>
        <v>15500</v>
      </c>
      <c r="AD77" s="28">
        <f>(SUMIFS('Daily Fees Entry'!F:F,'Daily Fees Entry'!D:D,B77)) - Y77</f>
        <v>0</v>
      </c>
      <c r="AE77" s="28">
        <f t="shared" si="6"/>
        <v>15500</v>
      </c>
      <c r="AF77" s="69"/>
      <c r="AG77" s="28">
        <f>IF(TRIM(B77)="","",IFERROR(INDEX('Fees Master'!D:D,MATCH(D77,'Fees Master'!C:C,0)),"Not Found"))</f>
        <v>8500</v>
      </c>
      <c r="AH77" s="28">
        <f>IF(TRIM(M77)="V",IFERROR(INDEX('Fees Master'!M:M,MATCH(N77,'Fees Master'!L:L,0)),"Not Found"),"0")</f>
        <v>7000</v>
      </c>
      <c r="AI77" s="28" t="str">
        <f>IF(TRIM(M77)="H",IFERROR(INDEX('Fees Master'!I:I,MATCH(D77,'Fees Master'!G:G,0)),"Not Found"),"0")</f>
        <v>0</v>
      </c>
      <c r="AJ77" s="69"/>
      <c r="AK77" s="28">
        <f t="shared" si="7"/>
        <v>0</v>
      </c>
      <c r="AL77" s="31">
        <f t="shared" si="8"/>
        <v>0</v>
      </c>
      <c r="AM77" s="58"/>
      <c r="AN77" s="58" t="s">
        <v>2962</v>
      </c>
      <c r="AO77" s="68"/>
    </row>
    <row r="78" spans="1:41" x14ac:dyDescent="0.35">
      <c r="A78" s="28">
        <v>77</v>
      </c>
      <c r="B78" s="28">
        <v>4804</v>
      </c>
      <c r="C78" s="28" t="s">
        <v>3926</v>
      </c>
      <c r="D78" s="28" t="s">
        <v>3916</v>
      </c>
      <c r="E78" s="28" t="s">
        <v>3814</v>
      </c>
      <c r="F78" s="28" t="s">
        <v>1892</v>
      </c>
      <c r="G78" s="30"/>
      <c r="H78" s="28" t="s">
        <v>5987</v>
      </c>
      <c r="I78" s="28"/>
      <c r="J78" s="31"/>
      <c r="K78" s="31"/>
      <c r="L78" s="83">
        <v>9010993903</v>
      </c>
      <c r="M78" s="28" t="s">
        <v>2764</v>
      </c>
      <c r="N78" s="28" t="s">
        <v>3928</v>
      </c>
      <c r="O78" s="69"/>
      <c r="P78" s="28">
        <f>IF(TRIM(B78)="","",IFERROR(INDEX('Agreements-New'!C:C,MATCH(B78,'Agreements-New'!D:D,0)),"N"))</f>
        <v>218</v>
      </c>
      <c r="Q78" s="69"/>
      <c r="R78" s="28">
        <f t="shared" si="0"/>
        <v>15500</v>
      </c>
      <c r="S78" s="28">
        <f t="shared" si="1"/>
        <v>10000</v>
      </c>
      <c r="T78" s="28">
        <f t="shared" si="2"/>
        <v>1500</v>
      </c>
      <c r="U78" s="28">
        <f t="shared" si="3"/>
        <v>8500</v>
      </c>
      <c r="V78" s="69"/>
      <c r="W78" s="28">
        <v>0</v>
      </c>
      <c r="X78" s="28">
        <f>IF(TRIM(B78)="","",IFERROR(INDEX('Agreements-Old'!E:E,MATCH(B78,'Agreements-Old'!D:D,0)),W78))</f>
        <v>0</v>
      </c>
      <c r="Y78" s="28">
        <f>SUMIFS('Daily Fees Entry'!F:F,'Daily Fees Entry'!D:D,B78,'Daily Fees Entry'!E:E,"Old Fees")</f>
        <v>0</v>
      </c>
      <c r="Z78" s="28">
        <f t="shared" si="4"/>
        <v>0</v>
      </c>
      <c r="AA78" s="69"/>
      <c r="AB78" s="28">
        <f t="shared" si="5"/>
        <v>15500</v>
      </c>
      <c r="AC78" s="28">
        <f>IF(TRIM(B78)="","",IFERROR(INDEX('Agreements-New'!E:E,MATCH(B78,'Agreements-New'!D:D,0)),AB78))</f>
        <v>10000</v>
      </c>
      <c r="AD78" s="28">
        <f>(SUMIFS('Daily Fees Entry'!F:F,'Daily Fees Entry'!D:D,B78)) - Y78</f>
        <v>1500</v>
      </c>
      <c r="AE78" s="28">
        <f t="shared" si="6"/>
        <v>8500</v>
      </c>
      <c r="AF78" s="69"/>
      <c r="AG78" s="28">
        <f>IF(TRIM(B78)="","",IFERROR(INDEX('Fees Master'!D:D,MATCH(D78,'Fees Master'!C:C,0)),"Not Found"))</f>
        <v>8500</v>
      </c>
      <c r="AH78" s="28">
        <f>IF(TRIM(M78)="V",IFERROR(INDEX('Fees Master'!M:M,MATCH(N78,'Fees Master'!L:L,0)),"Not Found"),"0")</f>
        <v>7000</v>
      </c>
      <c r="AI78" s="28" t="str">
        <f>IF(TRIM(M78)="H",IFERROR(INDEX('Fees Master'!I:I,MATCH(D78,'Fees Master'!G:G,0)),"Not Found"),"0")</f>
        <v>0</v>
      </c>
      <c r="AJ78" s="69"/>
      <c r="AK78" s="28">
        <f t="shared" si="7"/>
        <v>15</v>
      </c>
      <c r="AL78" s="31">
        <f t="shared" si="8"/>
        <v>15</v>
      </c>
      <c r="AM78" s="58"/>
      <c r="AN78" s="58"/>
      <c r="AO78" s="68"/>
    </row>
    <row r="79" spans="1:41" x14ac:dyDescent="0.35">
      <c r="A79" s="28">
        <v>78</v>
      </c>
      <c r="B79" s="28">
        <v>4710</v>
      </c>
      <c r="C79" s="28" t="s">
        <v>3929</v>
      </c>
      <c r="D79" s="28" t="s">
        <v>3916</v>
      </c>
      <c r="E79" s="28" t="s">
        <v>3814</v>
      </c>
      <c r="F79" s="28" t="s">
        <v>1892</v>
      </c>
      <c r="G79" s="30"/>
      <c r="H79" s="28" t="s">
        <v>5988</v>
      </c>
      <c r="I79" s="28"/>
      <c r="J79" s="31"/>
      <c r="K79" s="31"/>
      <c r="L79" s="83">
        <v>9966016824</v>
      </c>
      <c r="M79" s="28" t="s">
        <v>2764</v>
      </c>
      <c r="N79" s="28" t="s">
        <v>3837</v>
      </c>
      <c r="O79" s="69"/>
      <c r="P79" s="28" t="str">
        <f>IF(TRIM(B79)="","",IFERROR(INDEX('Agreements-New'!C:C,MATCH(B79,'Agreements-New'!D:D,0)),"N"))</f>
        <v>N</v>
      </c>
      <c r="Q79" s="69"/>
      <c r="R79" s="28">
        <f t="shared" ref="R79:R149" si="117">W79+AB79</f>
        <v>15500</v>
      </c>
      <c r="S79" s="28">
        <f t="shared" ref="S79:S149" si="118">X79+AC79</f>
        <v>15500</v>
      </c>
      <c r="T79" s="28">
        <f t="shared" ref="T79:T149" si="119">Y79+AD79</f>
        <v>0</v>
      </c>
      <c r="U79" s="28">
        <f t="shared" ref="U79:U149" si="120">Z79+AE79</f>
        <v>15500</v>
      </c>
      <c r="V79" s="69"/>
      <c r="W79" s="28">
        <v>0</v>
      </c>
      <c r="X79" s="28">
        <f>IF(TRIM(B79)="","",IFERROR(INDEX('Agreements-Old'!E:E,MATCH(B79,'Agreements-Old'!D:D,0)),W79))</f>
        <v>0</v>
      </c>
      <c r="Y79" s="28">
        <f>SUMIFS('Daily Fees Entry'!F:F,'Daily Fees Entry'!D:D,B79,'Daily Fees Entry'!E:E,"Old Fees")</f>
        <v>0</v>
      </c>
      <c r="Z79" s="28">
        <f t="shared" ref="Z79:Z149" si="121">X79-Y79</f>
        <v>0</v>
      </c>
      <c r="AA79" s="69"/>
      <c r="AB79" s="28">
        <f t="shared" ref="AB79:AB149" si="122">AG79+AH79+AI79</f>
        <v>15500</v>
      </c>
      <c r="AC79" s="28">
        <f>IF(TRIM(B79)="","",IFERROR(INDEX('Agreements-New'!E:E,MATCH(B79,'Agreements-New'!D:D,0)),AB79))</f>
        <v>15500</v>
      </c>
      <c r="AD79" s="28">
        <f>(SUMIFS('Daily Fees Entry'!F:F,'Daily Fees Entry'!D:D,B79)) - Y79</f>
        <v>0</v>
      </c>
      <c r="AE79" s="28">
        <f t="shared" ref="AE79:AE149" si="123">AC79-AD79</f>
        <v>15500</v>
      </c>
      <c r="AF79" s="69"/>
      <c r="AG79" s="28">
        <f>IF(TRIM(B79)="","",IFERROR(INDEX('Fees Master'!D:D,MATCH(D79,'Fees Master'!C:C,0)),"Not Found"))</f>
        <v>8500</v>
      </c>
      <c r="AH79" s="28">
        <f>IF(TRIM(M79)="V",IFERROR(INDEX('Fees Master'!M:M,MATCH(N79,'Fees Master'!L:L,0)),"Not Found"),"0")</f>
        <v>7000</v>
      </c>
      <c r="AI79" s="28" t="str">
        <f>IF(TRIM(M79)="H",IFERROR(INDEX('Fees Master'!I:I,MATCH(D79,'Fees Master'!G:G,0)),"Not Found"),"0")</f>
        <v>0</v>
      </c>
      <c r="AJ79" s="69"/>
      <c r="AK79" s="28">
        <f t="shared" ref="AK79:AK149" si="124">T79/S79*100</f>
        <v>0</v>
      </c>
      <c r="AL79" s="31">
        <f t="shared" ref="AL79:AL149" si="125">AD79/AC79*100</f>
        <v>0</v>
      </c>
      <c r="AM79" s="58"/>
      <c r="AN79" s="58"/>
      <c r="AO79" s="68"/>
    </row>
    <row r="80" spans="1:41" x14ac:dyDescent="0.35">
      <c r="A80" s="28">
        <v>79</v>
      </c>
      <c r="B80" s="28">
        <v>4791</v>
      </c>
      <c r="C80" s="28" t="s">
        <v>3934</v>
      </c>
      <c r="D80" s="28" t="s">
        <v>3916</v>
      </c>
      <c r="E80" s="28" t="s">
        <v>3814</v>
      </c>
      <c r="F80" s="28" t="s">
        <v>1892</v>
      </c>
      <c r="G80" s="30"/>
      <c r="H80" s="28" t="s">
        <v>5989</v>
      </c>
      <c r="I80" s="28"/>
      <c r="J80" s="31"/>
      <c r="K80" s="31"/>
      <c r="L80" s="83">
        <v>8106677164</v>
      </c>
      <c r="M80" s="28" t="s">
        <v>2764</v>
      </c>
      <c r="N80" s="28" t="s">
        <v>3837</v>
      </c>
      <c r="O80" s="69"/>
      <c r="P80" s="28">
        <f>IF(TRIM(B80)="","",IFERROR(INDEX('Agreements-New'!C:C,MATCH(B80,'Agreements-New'!D:D,0)),"N"))</f>
        <v>31</v>
      </c>
      <c r="Q80" s="69"/>
      <c r="R80" s="28">
        <f t="shared" si="117"/>
        <v>15500</v>
      </c>
      <c r="S80" s="28">
        <f t="shared" si="118"/>
        <v>10000</v>
      </c>
      <c r="T80" s="28">
        <f t="shared" si="119"/>
        <v>0</v>
      </c>
      <c r="U80" s="28">
        <f t="shared" si="120"/>
        <v>10000</v>
      </c>
      <c r="V80" s="69"/>
      <c r="W80" s="28">
        <v>0</v>
      </c>
      <c r="X80" s="28">
        <f>IF(TRIM(B80)="","",IFERROR(INDEX('Agreements-Old'!E:E,MATCH(B80,'Agreements-Old'!D:D,0)),W80))</f>
        <v>0</v>
      </c>
      <c r="Y80" s="28">
        <f>SUMIFS('Daily Fees Entry'!F:F,'Daily Fees Entry'!D:D,B80,'Daily Fees Entry'!E:E,"Old Fees")</f>
        <v>0</v>
      </c>
      <c r="Z80" s="28">
        <f t="shared" si="121"/>
        <v>0</v>
      </c>
      <c r="AA80" s="69"/>
      <c r="AB80" s="28">
        <f t="shared" si="122"/>
        <v>15500</v>
      </c>
      <c r="AC80" s="28">
        <f>IF(TRIM(B80)="","",IFERROR(INDEX('Agreements-New'!E:E,MATCH(B80,'Agreements-New'!D:D,0)),AB80))</f>
        <v>10000</v>
      </c>
      <c r="AD80" s="28">
        <f>(SUMIFS('Daily Fees Entry'!F:F,'Daily Fees Entry'!D:D,B80)) - Y80</f>
        <v>0</v>
      </c>
      <c r="AE80" s="28">
        <f t="shared" si="123"/>
        <v>10000</v>
      </c>
      <c r="AF80" s="69"/>
      <c r="AG80" s="28">
        <f>IF(TRIM(B80)="","",IFERROR(INDEX('Fees Master'!D:D,MATCH(D80,'Fees Master'!C:C,0)),"Not Found"))</f>
        <v>8500</v>
      </c>
      <c r="AH80" s="28">
        <f>IF(TRIM(M80)="V",IFERROR(INDEX('Fees Master'!M:M,MATCH(N80,'Fees Master'!L:L,0)),"Not Found"),"0")</f>
        <v>7000</v>
      </c>
      <c r="AI80" s="28" t="str">
        <f>IF(TRIM(M80)="H",IFERROR(INDEX('Fees Master'!I:I,MATCH(D80,'Fees Master'!G:G,0)),"Not Found"),"0")</f>
        <v>0</v>
      </c>
      <c r="AJ80" s="69"/>
      <c r="AK80" s="28">
        <f t="shared" si="124"/>
        <v>0</v>
      </c>
      <c r="AL80" s="31">
        <f t="shared" si="125"/>
        <v>0</v>
      </c>
      <c r="AM80" s="58"/>
      <c r="AN80" s="58"/>
      <c r="AO80" s="68"/>
    </row>
    <row r="81" spans="1:41" x14ac:dyDescent="0.35">
      <c r="A81" s="28">
        <v>80</v>
      </c>
      <c r="B81" s="28">
        <v>4498</v>
      </c>
      <c r="C81" s="28" t="s">
        <v>2938</v>
      </c>
      <c r="D81" s="28" t="s">
        <v>3916</v>
      </c>
      <c r="E81" s="28" t="s">
        <v>24</v>
      </c>
      <c r="F81" s="28" t="s">
        <v>1892</v>
      </c>
      <c r="G81" s="30"/>
      <c r="H81" s="28" t="s">
        <v>1967</v>
      </c>
      <c r="I81" s="28"/>
      <c r="J81" s="31"/>
      <c r="K81" s="31"/>
      <c r="L81" s="83">
        <v>9912028075</v>
      </c>
      <c r="M81" s="28" t="s">
        <v>2762</v>
      </c>
      <c r="N81" s="28" t="s">
        <v>97</v>
      </c>
      <c r="O81" s="69"/>
      <c r="P81" s="28" t="str">
        <f>IF(TRIM(B81)="","",IFERROR(INDEX('Agreements-New'!C:C,MATCH(B81,'Agreements-New'!D:D,0)),"N"))</f>
        <v>N</v>
      </c>
      <c r="Q81" s="69"/>
      <c r="R81" s="28">
        <f t="shared" si="117"/>
        <v>14800</v>
      </c>
      <c r="S81" s="28">
        <f t="shared" si="118"/>
        <v>14800</v>
      </c>
      <c r="T81" s="28">
        <f t="shared" si="119"/>
        <v>0</v>
      </c>
      <c r="U81" s="28">
        <f t="shared" si="120"/>
        <v>14800</v>
      </c>
      <c r="V81" s="69"/>
      <c r="W81" s="28">
        <v>6300</v>
      </c>
      <c r="X81" s="28">
        <f>IF(TRIM(B81)="","",IFERROR(INDEX('Agreements-Old'!E:E,MATCH(B81,'Agreements-Old'!D:D,0)),W81))</f>
        <v>6300</v>
      </c>
      <c r="Y81" s="28">
        <f>SUMIFS('Daily Fees Entry'!F:F,'Daily Fees Entry'!D:D,B81,'Daily Fees Entry'!E:E,"Old Fees")</f>
        <v>0</v>
      </c>
      <c r="Z81" s="28">
        <f t="shared" si="121"/>
        <v>6300</v>
      </c>
      <c r="AA81" s="69"/>
      <c r="AB81" s="28">
        <f t="shared" si="122"/>
        <v>8500</v>
      </c>
      <c r="AC81" s="28">
        <f>IF(TRIM(B81)="","",IFERROR(INDEX('Agreements-New'!E:E,MATCH(B81,'Agreements-New'!D:D,0)),AB81))</f>
        <v>8500</v>
      </c>
      <c r="AD81" s="28">
        <f>(SUMIFS('Daily Fees Entry'!F:F,'Daily Fees Entry'!D:D,B81)) - Y81</f>
        <v>0</v>
      </c>
      <c r="AE81" s="28">
        <f t="shared" si="123"/>
        <v>8500</v>
      </c>
      <c r="AF81" s="69"/>
      <c r="AG81" s="28">
        <f>IF(TRIM(B81)="","",IFERROR(INDEX('Fees Master'!D:D,MATCH(D81,'Fees Master'!C:C,0)),"Not Found"))</f>
        <v>8500</v>
      </c>
      <c r="AH81" s="28" t="str">
        <f>IF(TRIM(M81)="V",IFERROR(INDEX('Fees Master'!M:M,MATCH(N81,'Fees Master'!L:L,0)),"Not Found"),"0")</f>
        <v>0</v>
      </c>
      <c r="AI81" s="28" t="str">
        <f>IF(TRIM(M81)="H",IFERROR(INDEX('Fees Master'!I:I,MATCH(D81,'Fees Master'!G:G,0)),"Not Found"),"0")</f>
        <v>0</v>
      </c>
      <c r="AJ81" s="69"/>
      <c r="AK81" s="28">
        <f t="shared" si="124"/>
        <v>0</v>
      </c>
      <c r="AL81" s="31">
        <f t="shared" si="125"/>
        <v>0</v>
      </c>
      <c r="AM81" s="58"/>
      <c r="AN81" s="58" t="s">
        <v>2985</v>
      </c>
      <c r="AO81" s="68"/>
    </row>
    <row r="82" spans="1:41" x14ac:dyDescent="0.35">
      <c r="A82" s="28">
        <v>81</v>
      </c>
      <c r="B82" s="28">
        <v>4584</v>
      </c>
      <c r="C82" s="28" t="s">
        <v>3936</v>
      </c>
      <c r="D82" s="28" t="s">
        <v>3916</v>
      </c>
      <c r="E82" s="28" t="s">
        <v>3814</v>
      </c>
      <c r="F82" s="28" t="s">
        <v>1892</v>
      </c>
      <c r="G82" s="30"/>
      <c r="H82" s="28" t="s">
        <v>5990</v>
      </c>
      <c r="I82" s="28"/>
      <c r="J82" s="31"/>
      <c r="K82" s="31"/>
      <c r="L82" s="83">
        <v>8096461206</v>
      </c>
      <c r="M82" s="28" t="s">
        <v>2762</v>
      </c>
      <c r="N82" s="28" t="s">
        <v>3815</v>
      </c>
      <c r="O82" s="69"/>
      <c r="P82" s="28" t="str">
        <f>IF(TRIM(B82)="","",IFERROR(INDEX('Agreements-New'!C:C,MATCH(B82,'Agreements-New'!D:D,0)),"N"))</f>
        <v>N</v>
      </c>
      <c r="Q82" s="69"/>
      <c r="R82" s="28">
        <f t="shared" si="117"/>
        <v>8500</v>
      </c>
      <c r="S82" s="28">
        <f t="shared" si="118"/>
        <v>8500</v>
      </c>
      <c r="T82" s="28">
        <f t="shared" si="119"/>
        <v>0</v>
      </c>
      <c r="U82" s="28">
        <f t="shared" si="120"/>
        <v>8500</v>
      </c>
      <c r="V82" s="69"/>
      <c r="W82" s="28">
        <v>0</v>
      </c>
      <c r="X82" s="28">
        <f>IF(TRIM(B82)="","",IFERROR(INDEX('Agreements-Old'!E:E,MATCH(B82,'Agreements-Old'!D:D,0)),W82))</f>
        <v>0</v>
      </c>
      <c r="Y82" s="28">
        <f>SUMIFS('Daily Fees Entry'!F:F,'Daily Fees Entry'!D:D,B82,'Daily Fees Entry'!E:E,"Old Fees")</f>
        <v>0</v>
      </c>
      <c r="Z82" s="28">
        <f t="shared" si="121"/>
        <v>0</v>
      </c>
      <c r="AA82" s="69"/>
      <c r="AB82" s="28">
        <f t="shared" si="122"/>
        <v>8500</v>
      </c>
      <c r="AC82" s="28">
        <f>IF(TRIM(B82)="","",IFERROR(INDEX('Agreements-New'!E:E,MATCH(B82,'Agreements-New'!D:D,0)),AB82))</f>
        <v>8500</v>
      </c>
      <c r="AD82" s="28">
        <f>(SUMIFS('Daily Fees Entry'!F:F,'Daily Fees Entry'!D:D,B82)) - Y82</f>
        <v>0</v>
      </c>
      <c r="AE82" s="28">
        <f t="shared" si="123"/>
        <v>8500</v>
      </c>
      <c r="AF82" s="69"/>
      <c r="AG82" s="28">
        <f>IF(TRIM(B82)="","",IFERROR(INDEX('Fees Master'!D:D,MATCH(D82,'Fees Master'!C:C,0)),"Not Found"))</f>
        <v>8500</v>
      </c>
      <c r="AH82" s="28" t="str">
        <f>IF(TRIM(M82)="V",IFERROR(INDEX('Fees Master'!M:M,MATCH(N82,'Fees Master'!L:L,0)),"Not Found"),"0")</f>
        <v>0</v>
      </c>
      <c r="AI82" s="28" t="str">
        <f>IF(TRIM(M82)="H",IFERROR(INDEX('Fees Master'!I:I,MATCH(D82,'Fees Master'!G:G,0)),"Not Found"),"0")</f>
        <v>0</v>
      </c>
      <c r="AJ82" s="69"/>
      <c r="AK82" s="28">
        <f t="shared" si="124"/>
        <v>0</v>
      </c>
      <c r="AL82" s="31">
        <f t="shared" si="125"/>
        <v>0</v>
      </c>
      <c r="AM82" s="58"/>
      <c r="AN82" s="58"/>
      <c r="AO82" s="68"/>
    </row>
    <row r="83" spans="1:41" x14ac:dyDescent="0.35">
      <c r="A83" s="28">
        <v>82</v>
      </c>
      <c r="B83" s="28">
        <v>4612</v>
      </c>
      <c r="C83" s="28" t="s">
        <v>3937</v>
      </c>
      <c r="D83" s="28" t="s">
        <v>3916</v>
      </c>
      <c r="E83" s="28" t="s">
        <v>3814</v>
      </c>
      <c r="F83" s="28" t="s">
        <v>1892</v>
      </c>
      <c r="G83" s="30"/>
      <c r="H83" s="28" t="s">
        <v>5693</v>
      </c>
      <c r="I83" s="28"/>
      <c r="J83" s="31"/>
      <c r="K83" s="31"/>
      <c r="L83" s="83">
        <v>7997284898</v>
      </c>
      <c r="M83" s="28" t="s">
        <v>2764</v>
      </c>
      <c r="N83" s="28" t="s">
        <v>184</v>
      </c>
      <c r="O83" s="69"/>
      <c r="P83" s="28" t="str">
        <f>IF(TRIM(B83)="","",IFERROR(INDEX('Agreements-New'!C:C,MATCH(B83,'Agreements-New'!D:D,0)),"N"))</f>
        <v>N</v>
      </c>
      <c r="Q83" s="69"/>
      <c r="R83" s="28">
        <f t="shared" si="117"/>
        <v>13500</v>
      </c>
      <c r="S83" s="28">
        <f t="shared" si="118"/>
        <v>13500</v>
      </c>
      <c r="T83" s="28">
        <f t="shared" si="119"/>
        <v>4000</v>
      </c>
      <c r="U83" s="28">
        <f t="shared" si="120"/>
        <v>9500</v>
      </c>
      <c r="V83" s="69"/>
      <c r="W83" s="28">
        <v>0</v>
      </c>
      <c r="X83" s="28">
        <f>IF(TRIM(B83)="","",IFERROR(INDEX('Agreements-Old'!E:E,MATCH(B83,'Agreements-Old'!D:D,0)),W83))</f>
        <v>0</v>
      </c>
      <c r="Y83" s="28">
        <f>SUMIFS('Daily Fees Entry'!F:F,'Daily Fees Entry'!D:D,B83,'Daily Fees Entry'!E:E,"Old Fees")</f>
        <v>0</v>
      </c>
      <c r="Z83" s="28">
        <f t="shared" si="121"/>
        <v>0</v>
      </c>
      <c r="AA83" s="69"/>
      <c r="AB83" s="28">
        <f t="shared" si="122"/>
        <v>13500</v>
      </c>
      <c r="AC83" s="28">
        <f>IF(TRIM(B83)="","",IFERROR(INDEX('Agreements-New'!E:E,MATCH(B83,'Agreements-New'!D:D,0)),AB83))</f>
        <v>13500</v>
      </c>
      <c r="AD83" s="28">
        <f>(SUMIFS('Daily Fees Entry'!F:F,'Daily Fees Entry'!D:D,B83)) - Y83</f>
        <v>4000</v>
      </c>
      <c r="AE83" s="28">
        <f t="shared" si="123"/>
        <v>9500</v>
      </c>
      <c r="AF83" s="69"/>
      <c r="AG83" s="28">
        <f>IF(TRIM(B83)="","",IFERROR(INDEX('Fees Master'!D:D,MATCH(D83,'Fees Master'!C:C,0)),"Not Found"))</f>
        <v>8500</v>
      </c>
      <c r="AH83" s="28">
        <f>IF(TRIM(M83)="V",IFERROR(INDEX('Fees Master'!M:M,MATCH(N83,'Fees Master'!L:L,0)),"Not Found"),"0")</f>
        <v>5000</v>
      </c>
      <c r="AI83" s="28" t="str">
        <f>IF(TRIM(M83)="H",IFERROR(INDEX('Fees Master'!I:I,MATCH(D83,'Fees Master'!G:G,0)),"Not Found"),"0")</f>
        <v>0</v>
      </c>
      <c r="AJ83" s="69"/>
      <c r="AK83" s="28">
        <f t="shared" si="124"/>
        <v>29.629629629629626</v>
      </c>
      <c r="AL83" s="31">
        <f t="shared" si="125"/>
        <v>29.629629629629626</v>
      </c>
      <c r="AM83" s="58"/>
      <c r="AN83" s="58"/>
      <c r="AO83" s="68"/>
    </row>
    <row r="84" spans="1:41" x14ac:dyDescent="0.35">
      <c r="A84" s="28">
        <v>83</v>
      </c>
      <c r="B84" s="28">
        <v>4414</v>
      </c>
      <c r="C84" s="28" t="s">
        <v>2783</v>
      </c>
      <c r="D84" s="28" t="s">
        <v>3916</v>
      </c>
      <c r="E84" s="28" t="s">
        <v>24</v>
      </c>
      <c r="F84" s="28" t="s">
        <v>1893</v>
      </c>
      <c r="G84" s="30">
        <v>42736</v>
      </c>
      <c r="H84" s="28" t="s">
        <v>1904</v>
      </c>
      <c r="I84" s="28"/>
      <c r="J84" s="31"/>
      <c r="K84" s="31" t="str">
        <f>CONCATENATE(MID(J84,1,4), " ", MID(J84,5,4), " ", MID(J84,9,4))</f>
        <v xml:space="preserve">  </v>
      </c>
      <c r="L84" s="83">
        <v>9676091529</v>
      </c>
      <c r="M84" s="28" t="s">
        <v>2764</v>
      </c>
      <c r="N84" s="28" t="s">
        <v>94</v>
      </c>
      <c r="O84" s="69"/>
      <c r="P84" s="28" t="str">
        <f>IF(TRIM(B84)="","",IFERROR(INDEX('Agreements-New'!C:C,MATCH(B84,'Agreements-New'!D:D,0)),"N"))</f>
        <v>N</v>
      </c>
      <c r="Q84" s="69"/>
      <c r="R84" s="28">
        <f t="shared" si="117"/>
        <v>28000</v>
      </c>
      <c r="S84" s="28">
        <f t="shared" si="118"/>
        <v>28000</v>
      </c>
      <c r="T84" s="28">
        <f t="shared" si="119"/>
        <v>0</v>
      </c>
      <c r="U84" s="28">
        <f t="shared" si="120"/>
        <v>28000</v>
      </c>
      <c r="V84" s="69"/>
      <c r="W84" s="28">
        <v>12500</v>
      </c>
      <c r="X84" s="28">
        <f>IF(TRIM(B84)="","",IFERROR(INDEX('Agreements-Old'!E:E,MATCH(B84,'Agreements-Old'!D:D,0)),W84))</f>
        <v>12500</v>
      </c>
      <c r="Y84" s="28">
        <f>SUMIFS('Daily Fees Entry'!F:F,'Daily Fees Entry'!D:D,B84,'Daily Fees Entry'!E:E,"Old Fees")</f>
        <v>0</v>
      </c>
      <c r="Z84" s="28">
        <f t="shared" si="121"/>
        <v>12500</v>
      </c>
      <c r="AA84" s="69"/>
      <c r="AB84" s="28">
        <f t="shared" si="122"/>
        <v>15500</v>
      </c>
      <c r="AC84" s="28">
        <f>IF(TRIM(B84)="","",IFERROR(INDEX('Agreements-New'!E:E,MATCH(B84,'Agreements-New'!D:D,0)),AB84))</f>
        <v>15500</v>
      </c>
      <c r="AD84" s="28">
        <f>(SUMIFS('Daily Fees Entry'!F:F,'Daily Fees Entry'!D:D,B84)) - Y84</f>
        <v>0</v>
      </c>
      <c r="AE84" s="28">
        <f t="shared" si="123"/>
        <v>15500</v>
      </c>
      <c r="AF84" s="69"/>
      <c r="AG84" s="28">
        <f>IF(TRIM(B84)="","",IFERROR(INDEX('Fees Master'!D:D,MATCH(D84,'Fees Master'!C:C,0)),"Not Found"))</f>
        <v>8500</v>
      </c>
      <c r="AH84" s="28">
        <f>IF(TRIM(M84)="V",IFERROR(INDEX('Fees Master'!M:M,MATCH(N84,'Fees Master'!L:L,0)),"Not Found"),"0")</f>
        <v>7000</v>
      </c>
      <c r="AI84" s="28" t="str">
        <f>IF(TRIM(M84)="H",IFERROR(INDEX('Fees Master'!I:I,MATCH(D84,'Fees Master'!G:G,0)),"Not Found"),"0")</f>
        <v>0</v>
      </c>
      <c r="AJ84" s="69"/>
      <c r="AK84" s="28">
        <f t="shared" si="124"/>
        <v>0</v>
      </c>
      <c r="AL84" s="31">
        <f t="shared" si="125"/>
        <v>0</v>
      </c>
      <c r="AM84" s="58"/>
      <c r="AN84" s="58" t="s">
        <v>2966</v>
      </c>
      <c r="AO84" s="68"/>
    </row>
    <row r="85" spans="1:41" x14ac:dyDescent="0.35">
      <c r="A85" s="28">
        <v>84</v>
      </c>
      <c r="B85" s="28">
        <v>4820</v>
      </c>
      <c r="C85" s="28" t="s">
        <v>3940</v>
      </c>
      <c r="D85" s="28" t="s">
        <v>3916</v>
      </c>
      <c r="E85" s="28" t="s">
        <v>3814</v>
      </c>
      <c r="F85" s="28" t="s">
        <v>1893</v>
      </c>
      <c r="G85" s="30"/>
      <c r="H85" s="28" t="s">
        <v>5985</v>
      </c>
      <c r="I85" s="28"/>
      <c r="J85" s="31"/>
      <c r="K85" s="31"/>
      <c r="L85" s="83">
        <v>9704581718</v>
      </c>
      <c r="M85" s="28" t="s">
        <v>2762</v>
      </c>
      <c r="N85" s="28" t="s">
        <v>3896</v>
      </c>
      <c r="O85" s="69"/>
      <c r="P85" s="28" t="str">
        <f>IF(TRIM(B85)="","",IFERROR(INDEX('Agreements-New'!C:C,MATCH(B85,'Agreements-New'!D:D,0)),"N"))</f>
        <v>N</v>
      </c>
      <c r="Q85" s="69"/>
      <c r="R85" s="28">
        <f t="shared" si="117"/>
        <v>8500</v>
      </c>
      <c r="S85" s="28">
        <f t="shared" si="118"/>
        <v>8500</v>
      </c>
      <c r="T85" s="28">
        <f t="shared" si="119"/>
        <v>0</v>
      </c>
      <c r="U85" s="28">
        <f t="shared" si="120"/>
        <v>8500</v>
      </c>
      <c r="V85" s="69"/>
      <c r="W85" s="28">
        <v>0</v>
      </c>
      <c r="X85" s="28">
        <f>IF(TRIM(B85)="","",IFERROR(INDEX('Agreements-Old'!E:E,MATCH(B85,'Agreements-Old'!D:D,0)),W85))</f>
        <v>0</v>
      </c>
      <c r="Y85" s="28">
        <f>SUMIFS('Daily Fees Entry'!F:F,'Daily Fees Entry'!D:D,B85,'Daily Fees Entry'!E:E,"Old Fees")</f>
        <v>0</v>
      </c>
      <c r="Z85" s="28">
        <f t="shared" si="121"/>
        <v>0</v>
      </c>
      <c r="AA85" s="69"/>
      <c r="AB85" s="28">
        <f t="shared" si="122"/>
        <v>8500</v>
      </c>
      <c r="AC85" s="28">
        <f>IF(TRIM(B85)="","",IFERROR(INDEX('Agreements-New'!E:E,MATCH(B85,'Agreements-New'!D:D,0)),AB85))</f>
        <v>8500</v>
      </c>
      <c r="AD85" s="28">
        <f>(SUMIFS('Daily Fees Entry'!F:F,'Daily Fees Entry'!D:D,B85)) - Y85</f>
        <v>0</v>
      </c>
      <c r="AE85" s="28">
        <f t="shared" si="123"/>
        <v>8500</v>
      </c>
      <c r="AF85" s="69"/>
      <c r="AG85" s="28">
        <f>IF(TRIM(B85)="","",IFERROR(INDEX('Fees Master'!D:D,MATCH(D85,'Fees Master'!C:C,0)),"Not Found"))</f>
        <v>8500</v>
      </c>
      <c r="AH85" s="28" t="str">
        <f>IF(TRIM(M85)="V",IFERROR(INDEX('Fees Master'!M:M,MATCH(N85,'Fees Master'!L:L,0)),"Not Found"),"0")</f>
        <v>0</v>
      </c>
      <c r="AI85" s="28" t="str">
        <f>IF(TRIM(M85)="H",IFERROR(INDEX('Fees Master'!I:I,MATCH(D85,'Fees Master'!G:G,0)),"Not Found"),"0")</f>
        <v>0</v>
      </c>
      <c r="AJ85" s="69"/>
      <c r="AK85" s="28">
        <f t="shared" si="124"/>
        <v>0</v>
      </c>
      <c r="AL85" s="31">
        <f t="shared" si="125"/>
        <v>0</v>
      </c>
      <c r="AM85" s="58"/>
      <c r="AN85" s="58"/>
      <c r="AO85" s="68"/>
    </row>
    <row r="86" spans="1:41" x14ac:dyDescent="0.35">
      <c r="A86" s="28">
        <v>85</v>
      </c>
      <c r="B86" s="28">
        <v>4838</v>
      </c>
      <c r="C86" s="28" t="s">
        <v>3943</v>
      </c>
      <c r="D86" s="28" t="s">
        <v>3916</v>
      </c>
      <c r="E86" s="28" t="s">
        <v>3814</v>
      </c>
      <c r="F86" s="28" t="s">
        <v>1893</v>
      </c>
      <c r="G86" s="30"/>
      <c r="H86" s="28" t="s">
        <v>5991</v>
      </c>
      <c r="I86" s="28"/>
      <c r="J86" s="31"/>
      <c r="K86" s="31"/>
      <c r="L86" s="83">
        <v>9908411141</v>
      </c>
      <c r="M86" s="28" t="s">
        <v>2762</v>
      </c>
      <c r="N86" s="28" t="s">
        <v>3945</v>
      </c>
      <c r="O86" s="69"/>
      <c r="P86" s="28">
        <f>IF(TRIM(B86)="","",IFERROR(INDEX('Agreements-New'!C:C,MATCH(B86,'Agreements-New'!D:D,0)),"N"))</f>
        <v>127</v>
      </c>
      <c r="Q86" s="69"/>
      <c r="R86" s="28">
        <f t="shared" si="117"/>
        <v>8500</v>
      </c>
      <c r="S86" s="28">
        <f t="shared" si="118"/>
        <v>7000</v>
      </c>
      <c r="T86" s="28">
        <f t="shared" si="119"/>
        <v>0</v>
      </c>
      <c r="U86" s="28">
        <f t="shared" si="120"/>
        <v>7000</v>
      </c>
      <c r="V86" s="69"/>
      <c r="W86" s="28">
        <v>0</v>
      </c>
      <c r="X86" s="28">
        <f>IF(TRIM(B86)="","",IFERROR(INDEX('Agreements-Old'!E:E,MATCH(B86,'Agreements-Old'!D:D,0)),W86))</f>
        <v>0</v>
      </c>
      <c r="Y86" s="28">
        <f>SUMIFS('Daily Fees Entry'!F:F,'Daily Fees Entry'!D:D,B86,'Daily Fees Entry'!E:E,"Old Fees")</f>
        <v>0</v>
      </c>
      <c r="Z86" s="28">
        <f t="shared" si="121"/>
        <v>0</v>
      </c>
      <c r="AA86" s="69"/>
      <c r="AB86" s="28">
        <f t="shared" si="122"/>
        <v>8500</v>
      </c>
      <c r="AC86" s="28">
        <f>IF(TRIM(B86)="","",IFERROR(INDEX('Agreements-New'!E:E,MATCH(B86,'Agreements-New'!D:D,0)),AB86))</f>
        <v>7000</v>
      </c>
      <c r="AD86" s="28">
        <f>(SUMIFS('Daily Fees Entry'!F:F,'Daily Fees Entry'!D:D,B86)) - Y86</f>
        <v>0</v>
      </c>
      <c r="AE86" s="28">
        <f t="shared" si="123"/>
        <v>7000</v>
      </c>
      <c r="AF86" s="69"/>
      <c r="AG86" s="28">
        <f>IF(TRIM(B86)="","",IFERROR(INDEX('Fees Master'!D:D,MATCH(D86,'Fees Master'!C:C,0)),"Not Found"))</f>
        <v>8500</v>
      </c>
      <c r="AH86" s="28" t="str">
        <f>IF(TRIM(M86)="V",IFERROR(INDEX('Fees Master'!M:M,MATCH(N86,'Fees Master'!L:L,0)),"Not Found"),"0")</f>
        <v>0</v>
      </c>
      <c r="AI86" s="28" t="str">
        <f>IF(TRIM(M86)="H",IFERROR(INDEX('Fees Master'!I:I,MATCH(D86,'Fees Master'!G:G,0)),"Not Found"),"0")</f>
        <v>0</v>
      </c>
      <c r="AJ86" s="69"/>
      <c r="AK86" s="28">
        <f t="shared" si="124"/>
        <v>0</v>
      </c>
      <c r="AL86" s="31">
        <f t="shared" si="125"/>
        <v>0</v>
      </c>
      <c r="AM86" s="58"/>
      <c r="AN86" s="58"/>
      <c r="AO86" s="68"/>
    </row>
    <row r="87" spans="1:41" x14ac:dyDescent="0.35">
      <c r="A87" s="28">
        <v>86</v>
      </c>
      <c r="B87" s="28">
        <v>4629</v>
      </c>
      <c r="C87" s="28" t="s">
        <v>3946</v>
      </c>
      <c r="D87" s="28" t="s">
        <v>3916</v>
      </c>
      <c r="E87" s="28" t="s">
        <v>3814</v>
      </c>
      <c r="F87" s="28" t="s">
        <v>1893</v>
      </c>
      <c r="G87" s="30"/>
      <c r="H87" s="28" t="s">
        <v>5963</v>
      </c>
      <c r="I87" s="28"/>
      <c r="J87" s="31"/>
      <c r="K87" s="31"/>
      <c r="L87" s="83">
        <v>9701474553</v>
      </c>
      <c r="M87" s="28" t="s">
        <v>2762</v>
      </c>
      <c r="N87" s="28" t="s">
        <v>3948</v>
      </c>
      <c r="O87" s="69"/>
      <c r="P87" s="28">
        <f>IF(TRIM(B87)="","",IFERROR(INDEX('Agreements-New'!C:C,MATCH(B87,'Agreements-New'!D:D,0)),"N"))</f>
        <v>219</v>
      </c>
      <c r="Q87" s="69"/>
      <c r="R87" s="28">
        <f t="shared" si="117"/>
        <v>8500</v>
      </c>
      <c r="S87" s="28">
        <f t="shared" si="118"/>
        <v>7000</v>
      </c>
      <c r="T87" s="28">
        <f t="shared" si="119"/>
        <v>2000</v>
      </c>
      <c r="U87" s="28">
        <f t="shared" si="120"/>
        <v>5000</v>
      </c>
      <c r="V87" s="69"/>
      <c r="W87" s="28">
        <v>0</v>
      </c>
      <c r="X87" s="28">
        <f>IF(TRIM(B87)="","",IFERROR(INDEX('Agreements-Old'!E:E,MATCH(B87,'Agreements-Old'!D:D,0)),W87))</f>
        <v>0</v>
      </c>
      <c r="Y87" s="28">
        <f>SUMIFS('Daily Fees Entry'!F:F,'Daily Fees Entry'!D:D,B87,'Daily Fees Entry'!E:E,"Old Fees")</f>
        <v>0</v>
      </c>
      <c r="Z87" s="28">
        <f t="shared" si="121"/>
        <v>0</v>
      </c>
      <c r="AA87" s="69"/>
      <c r="AB87" s="28">
        <f t="shared" si="122"/>
        <v>8500</v>
      </c>
      <c r="AC87" s="28">
        <f>IF(TRIM(B87)="","",IFERROR(INDEX('Agreements-New'!E:E,MATCH(B87,'Agreements-New'!D:D,0)),AB87))</f>
        <v>7000</v>
      </c>
      <c r="AD87" s="28">
        <f>(SUMIFS('Daily Fees Entry'!F:F,'Daily Fees Entry'!D:D,B87)) - Y87</f>
        <v>2000</v>
      </c>
      <c r="AE87" s="28">
        <f t="shared" si="123"/>
        <v>5000</v>
      </c>
      <c r="AF87" s="69"/>
      <c r="AG87" s="28">
        <f>IF(TRIM(B87)="","",IFERROR(INDEX('Fees Master'!D:D,MATCH(D87,'Fees Master'!C:C,0)),"Not Found"))</f>
        <v>8500</v>
      </c>
      <c r="AH87" s="28" t="str">
        <f>IF(TRIM(M87)="V",IFERROR(INDEX('Fees Master'!M:M,MATCH(N87,'Fees Master'!L:L,0)),"Not Found"),"0")</f>
        <v>0</v>
      </c>
      <c r="AI87" s="28" t="str">
        <f>IF(TRIM(M87)="H",IFERROR(INDEX('Fees Master'!I:I,MATCH(D87,'Fees Master'!G:G,0)),"Not Found"),"0")</f>
        <v>0</v>
      </c>
      <c r="AJ87" s="69"/>
      <c r="AK87" s="28">
        <f t="shared" si="124"/>
        <v>28.571428571428569</v>
      </c>
      <c r="AL87" s="31">
        <f t="shared" si="125"/>
        <v>28.571428571428569</v>
      </c>
      <c r="AM87" s="58"/>
      <c r="AN87" s="58"/>
      <c r="AO87" s="68"/>
    </row>
    <row r="88" spans="1:41" x14ac:dyDescent="0.35">
      <c r="A88" s="28">
        <v>87</v>
      </c>
      <c r="B88" s="28">
        <v>4385</v>
      </c>
      <c r="C88" s="28" t="s">
        <v>2789</v>
      </c>
      <c r="D88" s="28" t="s">
        <v>3916</v>
      </c>
      <c r="E88" s="28" t="s">
        <v>24</v>
      </c>
      <c r="F88" s="28" t="s">
        <v>1893</v>
      </c>
      <c r="G88" s="30">
        <v>43317</v>
      </c>
      <c r="H88" s="28" t="s">
        <v>1909</v>
      </c>
      <c r="I88" s="28"/>
      <c r="J88" s="31"/>
      <c r="K88" s="31" t="str">
        <f>CONCATENATE(MID(J88,1,4), " ", MID(J88,5,4), " ", MID(J88,9,4))</f>
        <v xml:space="preserve">  </v>
      </c>
      <c r="L88" s="83">
        <v>9000962813</v>
      </c>
      <c r="M88" s="28" t="s">
        <v>2764</v>
      </c>
      <c r="N88" s="28" t="s">
        <v>58</v>
      </c>
      <c r="O88" s="69"/>
      <c r="P88" s="28" t="str">
        <f>IF(TRIM(B88)="","",IFERROR(INDEX('Agreements-New'!C:C,MATCH(B88,'Agreements-New'!D:D,0)),"N"))</f>
        <v>N</v>
      </c>
      <c r="Q88" s="69"/>
      <c r="R88" s="28">
        <f t="shared" si="117"/>
        <v>21500</v>
      </c>
      <c r="S88" s="28">
        <f t="shared" si="118"/>
        <v>21500</v>
      </c>
      <c r="T88" s="28">
        <f t="shared" si="119"/>
        <v>0</v>
      </c>
      <c r="U88" s="28">
        <f t="shared" si="120"/>
        <v>21500</v>
      </c>
      <c r="V88" s="69"/>
      <c r="W88" s="28">
        <v>6000</v>
      </c>
      <c r="X88" s="28">
        <f>IF(TRIM(B88)="","",IFERROR(INDEX('Agreements-Old'!E:E,MATCH(B88,'Agreements-Old'!D:D,0)),W88))</f>
        <v>6000</v>
      </c>
      <c r="Y88" s="28">
        <f>SUMIFS('Daily Fees Entry'!F:F,'Daily Fees Entry'!D:D,B88,'Daily Fees Entry'!E:E,"Old Fees")</f>
        <v>0</v>
      </c>
      <c r="Z88" s="28">
        <f t="shared" si="121"/>
        <v>6000</v>
      </c>
      <c r="AA88" s="69"/>
      <c r="AB88" s="28">
        <f t="shared" si="122"/>
        <v>15500</v>
      </c>
      <c r="AC88" s="28">
        <f>IF(TRIM(B88)="","",IFERROR(INDEX('Agreements-New'!E:E,MATCH(B88,'Agreements-New'!D:D,0)),AB88))</f>
        <v>15500</v>
      </c>
      <c r="AD88" s="28">
        <f>(SUMIFS('Daily Fees Entry'!F:F,'Daily Fees Entry'!D:D,B88)) - Y88</f>
        <v>0</v>
      </c>
      <c r="AE88" s="28">
        <f t="shared" si="123"/>
        <v>15500</v>
      </c>
      <c r="AF88" s="69"/>
      <c r="AG88" s="28">
        <f>IF(TRIM(B88)="","",IFERROR(INDEX('Fees Master'!D:D,MATCH(D88,'Fees Master'!C:C,0)),"Not Found"))</f>
        <v>8500</v>
      </c>
      <c r="AH88" s="28">
        <f>IF(TRIM(M88)="V",IFERROR(INDEX('Fees Master'!M:M,MATCH(N88,'Fees Master'!L:L,0)),"Not Found"),"0")</f>
        <v>7000</v>
      </c>
      <c r="AI88" s="28" t="str">
        <f>IF(TRIM(M88)="H",IFERROR(INDEX('Fees Master'!I:I,MATCH(D88,'Fees Master'!G:G,0)),"Not Found"),"0")</f>
        <v>0</v>
      </c>
      <c r="AJ88" s="69"/>
      <c r="AK88" s="28">
        <f t="shared" si="124"/>
        <v>0</v>
      </c>
      <c r="AL88" s="31">
        <f t="shared" si="125"/>
        <v>0</v>
      </c>
      <c r="AM88" s="58"/>
      <c r="AN88" s="58" t="s">
        <v>2970</v>
      </c>
      <c r="AO88" s="68"/>
    </row>
    <row r="89" spans="1:41" x14ac:dyDescent="0.35">
      <c r="A89" s="28">
        <v>88</v>
      </c>
      <c r="B89" s="28">
        <v>4611</v>
      </c>
      <c r="C89" s="28" t="s">
        <v>3949</v>
      </c>
      <c r="D89" s="28" t="s">
        <v>3916</v>
      </c>
      <c r="E89" s="28" t="s">
        <v>3814</v>
      </c>
      <c r="F89" s="28" t="s">
        <v>1893</v>
      </c>
      <c r="G89" s="30"/>
      <c r="H89" s="28" t="s">
        <v>5992</v>
      </c>
      <c r="I89" s="28"/>
      <c r="J89" s="31"/>
      <c r="K89" s="31"/>
      <c r="L89" s="83">
        <v>9652101758</v>
      </c>
      <c r="M89" s="28" t="s">
        <v>2762</v>
      </c>
      <c r="N89" s="28" t="s">
        <v>3817</v>
      </c>
      <c r="O89" s="69"/>
      <c r="P89" s="28">
        <f>IF(TRIM(B89)="","",IFERROR(INDEX('Agreements-New'!C:C,MATCH(B89,'Agreements-New'!D:D,0)),"N"))</f>
        <v>71</v>
      </c>
      <c r="Q89" s="69"/>
      <c r="R89" s="28">
        <f t="shared" si="117"/>
        <v>8500</v>
      </c>
      <c r="S89" s="28">
        <f t="shared" si="118"/>
        <v>7500</v>
      </c>
      <c r="T89" s="28">
        <f t="shared" si="119"/>
        <v>500</v>
      </c>
      <c r="U89" s="28">
        <f t="shared" si="120"/>
        <v>7000</v>
      </c>
      <c r="V89" s="69"/>
      <c r="W89" s="28">
        <v>0</v>
      </c>
      <c r="X89" s="28">
        <f>IF(TRIM(B89)="","",IFERROR(INDEX('Agreements-Old'!E:E,MATCH(B89,'Agreements-Old'!D:D,0)),W89))</f>
        <v>0</v>
      </c>
      <c r="Y89" s="28">
        <f>SUMIFS('Daily Fees Entry'!F:F,'Daily Fees Entry'!D:D,B89,'Daily Fees Entry'!E:E,"Old Fees")</f>
        <v>0</v>
      </c>
      <c r="Z89" s="28">
        <f t="shared" si="121"/>
        <v>0</v>
      </c>
      <c r="AA89" s="69"/>
      <c r="AB89" s="28">
        <f t="shared" si="122"/>
        <v>8500</v>
      </c>
      <c r="AC89" s="28">
        <f>IF(TRIM(B89)="","",IFERROR(INDEX('Agreements-New'!E:E,MATCH(B89,'Agreements-New'!D:D,0)),AB89))</f>
        <v>7500</v>
      </c>
      <c r="AD89" s="28">
        <f>(SUMIFS('Daily Fees Entry'!F:F,'Daily Fees Entry'!D:D,B89)) - Y89</f>
        <v>500</v>
      </c>
      <c r="AE89" s="28">
        <f t="shared" si="123"/>
        <v>7000</v>
      </c>
      <c r="AF89" s="69"/>
      <c r="AG89" s="28">
        <f>IF(TRIM(B89)="","",IFERROR(INDEX('Fees Master'!D:D,MATCH(D89,'Fees Master'!C:C,0)),"Not Found"))</f>
        <v>8500</v>
      </c>
      <c r="AH89" s="28" t="str">
        <f>IF(TRIM(M89)="V",IFERROR(INDEX('Fees Master'!M:M,MATCH(N89,'Fees Master'!L:L,0)),"Not Found"),"0")</f>
        <v>0</v>
      </c>
      <c r="AI89" s="28" t="str">
        <f>IF(TRIM(M89)="H",IFERROR(INDEX('Fees Master'!I:I,MATCH(D89,'Fees Master'!G:G,0)),"Not Found"),"0")</f>
        <v>0</v>
      </c>
      <c r="AJ89" s="69"/>
      <c r="AK89" s="28">
        <f t="shared" si="124"/>
        <v>6.666666666666667</v>
      </c>
      <c r="AL89" s="31">
        <f t="shared" si="125"/>
        <v>6.666666666666667</v>
      </c>
      <c r="AM89" s="58"/>
      <c r="AN89" s="58"/>
      <c r="AO89" s="68"/>
    </row>
    <row r="90" spans="1:41" x14ac:dyDescent="0.35">
      <c r="A90" s="28">
        <v>89</v>
      </c>
      <c r="B90" s="28">
        <v>4637</v>
      </c>
      <c r="C90" s="28" t="s">
        <v>3855</v>
      </c>
      <c r="D90" s="28" t="s">
        <v>3916</v>
      </c>
      <c r="E90" s="28" t="s">
        <v>3814</v>
      </c>
      <c r="F90" s="28" t="s">
        <v>1893</v>
      </c>
      <c r="G90" s="30"/>
      <c r="H90" s="28" t="s">
        <v>5993</v>
      </c>
      <c r="I90" s="28"/>
      <c r="J90" s="31"/>
      <c r="K90" s="31"/>
      <c r="L90" s="83">
        <v>9542725490</v>
      </c>
      <c r="M90" s="28" t="s">
        <v>2764</v>
      </c>
      <c r="N90" s="28" t="s">
        <v>3837</v>
      </c>
      <c r="O90" s="69"/>
      <c r="P90" s="28" t="str">
        <f>IF(TRIM(B90)="","",IFERROR(INDEX('Agreements-New'!C:C,MATCH(B90,'Agreements-New'!D:D,0)),"N"))</f>
        <v>N</v>
      </c>
      <c r="Q90" s="69"/>
      <c r="R90" s="28">
        <f t="shared" si="117"/>
        <v>15500</v>
      </c>
      <c r="S90" s="28">
        <f t="shared" si="118"/>
        <v>15500</v>
      </c>
      <c r="T90" s="28">
        <f t="shared" si="119"/>
        <v>0</v>
      </c>
      <c r="U90" s="28">
        <f t="shared" si="120"/>
        <v>15500</v>
      </c>
      <c r="V90" s="69"/>
      <c r="W90" s="28">
        <v>0</v>
      </c>
      <c r="X90" s="28">
        <f>IF(TRIM(B90)="","",IFERROR(INDEX('Agreements-Old'!E:E,MATCH(B90,'Agreements-Old'!D:D,0)),W90))</f>
        <v>0</v>
      </c>
      <c r="Y90" s="28">
        <f>SUMIFS('Daily Fees Entry'!F:F,'Daily Fees Entry'!D:D,B90,'Daily Fees Entry'!E:E,"Old Fees")</f>
        <v>0</v>
      </c>
      <c r="Z90" s="28">
        <f t="shared" si="121"/>
        <v>0</v>
      </c>
      <c r="AA90" s="69"/>
      <c r="AB90" s="28">
        <f t="shared" si="122"/>
        <v>15500</v>
      </c>
      <c r="AC90" s="28">
        <f>IF(TRIM(B90)="","",IFERROR(INDEX('Agreements-New'!E:E,MATCH(B90,'Agreements-New'!D:D,0)),AB90))</f>
        <v>15500</v>
      </c>
      <c r="AD90" s="28">
        <f>(SUMIFS('Daily Fees Entry'!F:F,'Daily Fees Entry'!D:D,B90)) - Y90</f>
        <v>0</v>
      </c>
      <c r="AE90" s="28">
        <f t="shared" si="123"/>
        <v>15500</v>
      </c>
      <c r="AF90" s="69"/>
      <c r="AG90" s="28">
        <f>IF(TRIM(B90)="","",IFERROR(INDEX('Fees Master'!D:D,MATCH(D90,'Fees Master'!C:C,0)),"Not Found"))</f>
        <v>8500</v>
      </c>
      <c r="AH90" s="28">
        <f>IF(TRIM(M90)="V",IFERROR(INDEX('Fees Master'!M:M,MATCH(N90,'Fees Master'!L:L,0)),"Not Found"),"0")</f>
        <v>7000</v>
      </c>
      <c r="AI90" s="28" t="str">
        <f>IF(TRIM(M90)="H",IFERROR(INDEX('Fees Master'!I:I,MATCH(D90,'Fees Master'!G:G,0)),"Not Found"),"0")</f>
        <v>0</v>
      </c>
      <c r="AJ90" s="69"/>
      <c r="AK90" s="28">
        <f t="shared" si="124"/>
        <v>0</v>
      </c>
      <c r="AL90" s="31">
        <f t="shared" si="125"/>
        <v>0</v>
      </c>
      <c r="AM90" s="58"/>
      <c r="AN90" s="58"/>
      <c r="AO90" s="68"/>
    </row>
    <row r="91" spans="1:41" ht="15" customHeight="1" x14ac:dyDescent="0.35">
      <c r="A91" s="28">
        <v>90</v>
      </c>
      <c r="B91" s="28">
        <v>4568</v>
      </c>
      <c r="C91" s="28" t="s">
        <v>3950</v>
      </c>
      <c r="D91" s="28" t="s">
        <v>3916</v>
      </c>
      <c r="E91" s="28" t="s">
        <v>3814</v>
      </c>
      <c r="F91" s="28" t="s">
        <v>1893</v>
      </c>
      <c r="G91" s="30"/>
      <c r="H91" s="28" t="s">
        <v>5994</v>
      </c>
      <c r="I91" s="28"/>
      <c r="J91" s="31"/>
      <c r="K91" s="31"/>
      <c r="L91" s="83">
        <v>9640428529</v>
      </c>
      <c r="M91" s="28" t="s">
        <v>2764</v>
      </c>
      <c r="N91" s="28" t="s">
        <v>58</v>
      </c>
      <c r="O91" s="69"/>
      <c r="P91" s="28">
        <f>IF(TRIM(B91)="","",IFERROR(INDEX('Agreements-New'!C:C,MATCH(B91,'Agreements-New'!D:D,0)),"N"))</f>
        <v>116</v>
      </c>
      <c r="Q91" s="69"/>
      <c r="R91" s="28">
        <f t="shared" si="117"/>
        <v>15500</v>
      </c>
      <c r="S91" s="28">
        <f t="shared" si="118"/>
        <v>9500</v>
      </c>
      <c r="T91" s="28">
        <f t="shared" si="119"/>
        <v>0</v>
      </c>
      <c r="U91" s="28">
        <f t="shared" si="120"/>
        <v>9500</v>
      </c>
      <c r="V91" s="69"/>
      <c r="W91" s="28">
        <v>0</v>
      </c>
      <c r="X91" s="28">
        <f>IF(TRIM(B91)="","",IFERROR(INDEX('Agreements-Old'!E:E,MATCH(B91,'Agreements-Old'!D:D,0)),W91))</f>
        <v>0</v>
      </c>
      <c r="Y91" s="28">
        <f>SUMIFS('Daily Fees Entry'!F:F,'Daily Fees Entry'!D:D,B91,'Daily Fees Entry'!E:E,"Old Fees")</f>
        <v>0</v>
      </c>
      <c r="Z91" s="28">
        <f t="shared" si="121"/>
        <v>0</v>
      </c>
      <c r="AA91" s="69"/>
      <c r="AB91" s="28">
        <f t="shared" si="122"/>
        <v>15500</v>
      </c>
      <c r="AC91" s="28">
        <f>IF(TRIM(B91)="","",IFERROR(INDEX('Agreements-New'!E:E,MATCH(B91,'Agreements-New'!D:D,0)),AB91))</f>
        <v>9500</v>
      </c>
      <c r="AD91" s="28">
        <f>(SUMIFS('Daily Fees Entry'!F:F,'Daily Fees Entry'!D:D,B91)) - Y91</f>
        <v>0</v>
      </c>
      <c r="AE91" s="28">
        <f t="shared" si="123"/>
        <v>9500</v>
      </c>
      <c r="AF91" s="69"/>
      <c r="AG91" s="28">
        <f>IF(TRIM(B91)="","",IFERROR(INDEX('Fees Master'!D:D,MATCH(D91,'Fees Master'!C:C,0)),"Not Found"))</f>
        <v>8500</v>
      </c>
      <c r="AH91" s="28">
        <f>IF(TRIM(M91)="V",IFERROR(INDEX('Fees Master'!M:M,MATCH(N91,'Fees Master'!L:L,0)),"Not Found"),"0")</f>
        <v>7000</v>
      </c>
      <c r="AI91" s="28" t="str">
        <f>IF(TRIM(M91)="H",IFERROR(INDEX('Fees Master'!I:I,MATCH(D91,'Fees Master'!G:G,0)),"Not Found"),"0")</f>
        <v>0</v>
      </c>
      <c r="AJ91" s="69"/>
      <c r="AK91" s="28">
        <f t="shared" si="124"/>
        <v>0</v>
      </c>
      <c r="AL91" s="31">
        <f t="shared" si="125"/>
        <v>0</v>
      </c>
      <c r="AM91" s="58"/>
      <c r="AN91" s="58"/>
      <c r="AO91" s="68"/>
    </row>
    <row r="92" spans="1:41" x14ac:dyDescent="0.35">
      <c r="A92" s="28">
        <v>91</v>
      </c>
      <c r="B92" s="28">
        <v>4639</v>
      </c>
      <c r="C92" s="28" t="s">
        <v>3953</v>
      </c>
      <c r="D92" s="28" t="s">
        <v>3916</v>
      </c>
      <c r="E92" s="28" t="s">
        <v>3814</v>
      </c>
      <c r="F92" s="28" t="s">
        <v>1893</v>
      </c>
      <c r="G92" s="30"/>
      <c r="H92" s="28" t="s">
        <v>5995</v>
      </c>
      <c r="I92" s="28"/>
      <c r="J92" s="31"/>
      <c r="K92" s="31"/>
      <c r="L92" s="83">
        <v>9014294977</v>
      </c>
      <c r="M92" s="28" t="s">
        <v>2764</v>
      </c>
      <c r="N92" s="28" t="s">
        <v>3829</v>
      </c>
      <c r="O92" s="69"/>
      <c r="P92" s="28">
        <f>IF(TRIM(B92)="","",IFERROR(INDEX('Agreements-New'!C:C,MATCH(B92,'Agreements-New'!D:D,0)),"N"))</f>
        <v>242</v>
      </c>
      <c r="Q92" s="69"/>
      <c r="R92" s="28">
        <f t="shared" si="117"/>
        <v>13500</v>
      </c>
      <c r="S92" s="28">
        <f t="shared" si="118"/>
        <v>10000</v>
      </c>
      <c r="T92" s="28">
        <f t="shared" si="119"/>
        <v>0</v>
      </c>
      <c r="U92" s="28">
        <f t="shared" si="120"/>
        <v>10000</v>
      </c>
      <c r="V92" s="69"/>
      <c r="W92" s="28">
        <v>0</v>
      </c>
      <c r="X92" s="28">
        <f>IF(TRIM(B92)="","",IFERROR(INDEX('Agreements-Old'!E:E,MATCH(B92,'Agreements-Old'!D:D,0)),W92))</f>
        <v>0</v>
      </c>
      <c r="Y92" s="28">
        <f>SUMIFS('Daily Fees Entry'!F:F,'Daily Fees Entry'!D:D,B92,'Daily Fees Entry'!E:E,"Old Fees")</f>
        <v>0</v>
      </c>
      <c r="Z92" s="28">
        <f t="shared" si="121"/>
        <v>0</v>
      </c>
      <c r="AA92" s="69"/>
      <c r="AB92" s="28">
        <f t="shared" si="122"/>
        <v>13500</v>
      </c>
      <c r="AC92" s="28">
        <f>IF(TRIM(B92)="","",IFERROR(INDEX('Agreements-New'!E:E,MATCH(B92,'Agreements-New'!D:D,0)),AB92))</f>
        <v>10000</v>
      </c>
      <c r="AD92" s="28">
        <f>(SUMIFS('Daily Fees Entry'!F:F,'Daily Fees Entry'!D:D,B92)) - Y92</f>
        <v>0</v>
      </c>
      <c r="AE92" s="28">
        <f t="shared" si="123"/>
        <v>10000</v>
      </c>
      <c r="AF92" s="69"/>
      <c r="AG92" s="28">
        <f>IF(TRIM(B92)="","",IFERROR(INDEX('Fees Master'!D:D,MATCH(D92,'Fees Master'!C:C,0)),"Not Found"))</f>
        <v>8500</v>
      </c>
      <c r="AH92" s="28">
        <f>IF(TRIM(M92)="V",IFERROR(INDEX('Fees Master'!M:M,MATCH(N92,'Fees Master'!L:L,0)),"Not Found"),"0")</f>
        <v>5000</v>
      </c>
      <c r="AI92" s="28" t="str">
        <f>IF(TRIM(M92)="H",IFERROR(INDEX('Fees Master'!I:I,MATCH(D92,'Fees Master'!G:G,0)),"Not Found"),"0")</f>
        <v>0</v>
      </c>
      <c r="AJ92" s="69"/>
      <c r="AK92" s="28">
        <f t="shared" si="124"/>
        <v>0</v>
      </c>
      <c r="AL92" s="31">
        <f t="shared" si="125"/>
        <v>0</v>
      </c>
      <c r="AM92" s="58"/>
      <c r="AN92" s="58"/>
      <c r="AO92" s="68"/>
    </row>
    <row r="93" spans="1:41" x14ac:dyDescent="0.35">
      <c r="A93" s="28">
        <v>92</v>
      </c>
      <c r="B93" s="28">
        <v>4495</v>
      </c>
      <c r="C93" s="28" t="s">
        <v>2932</v>
      </c>
      <c r="D93" s="28" t="s">
        <v>3916</v>
      </c>
      <c r="E93" s="28" t="s">
        <v>24</v>
      </c>
      <c r="F93" s="28" t="s">
        <v>1893</v>
      </c>
      <c r="G93" s="30"/>
      <c r="H93" s="28" t="s">
        <v>2933</v>
      </c>
      <c r="I93" s="28"/>
      <c r="J93" s="31"/>
      <c r="K93" s="31"/>
      <c r="L93" s="83">
        <v>8897909900</v>
      </c>
      <c r="M93" s="28" t="s">
        <v>2762</v>
      </c>
      <c r="N93" s="28" t="s">
        <v>83</v>
      </c>
      <c r="O93" s="69"/>
      <c r="P93" s="28" t="str">
        <f>IF(TRIM(B93)="","",IFERROR(INDEX('Agreements-New'!C:C,MATCH(B93,'Agreements-New'!D:D,0)),"N"))</f>
        <v>N</v>
      </c>
      <c r="Q93" s="69"/>
      <c r="R93" s="28">
        <f t="shared" si="117"/>
        <v>22500</v>
      </c>
      <c r="S93" s="28">
        <f t="shared" si="118"/>
        <v>22500</v>
      </c>
      <c r="T93" s="28">
        <f t="shared" si="119"/>
        <v>2000</v>
      </c>
      <c r="U93" s="28">
        <f t="shared" si="120"/>
        <v>20500</v>
      </c>
      <c r="V93" s="69"/>
      <c r="W93" s="28">
        <v>14000</v>
      </c>
      <c r="X93" s="28">
        <f>IF(TRIM(B93)="","",IFERROR(INDEX('Agreements-Old'!E:E,MATCH(B93,'Agreements-Old'!D:D,0)),W93))</f>
        <v>14000</v>
      </c>
      <c r="Y93" s="28">
        <f>SUMIFS('Daily Fees Entry'!F:F,'Daily Fees Entry'!D:D,B93,'Daily Fees Entry'!E:E,"Old Fees")</f>
        <v>0</v>
      </c>
      <c r="Z93" s="28">
        <f t="shared" si="121"/>
        <v>14000</v>
      </c>
      <c r="AA93" s="69"/>
      <c r="AB93" s="28">
        <f t="shared" si="122"/>
        <v>8500</v>
      </c>
      <c r="AC93" s="28">
        <f>IF(TRIM(B93)="","",IFERROR(INDEX('Agreements-New'!E:E,MATCH(B93,'Agreements-New'!D:D,0)),AB93))</f>
        <v>8500</v>
      </c>
      <c r="AD93" s="28">
        <f>(SUMIFS('Daily Fees Entry'!F:F,'Daily Fees Entry'!D:D,B93)) - Y93</f>
        <v>2000</v>
      </c>
      <c r="AE93" s="28">
        <f t="shared" si="123"/>
        <v>6500</v>
      </c>
      <c r="AF93" s="69"/>
      <c r="AG93" s="28">
        <f>IF(TRIM(B93)="","",IFERROR(INDEX('Fees Master'!D:D,MATCH(D93,'Fees Master'!C:C,0)),"Not Found"))</f>
        <v>8500</v>
      </c>
      <c r="AH93" s="28" t="str">
        <f>IF(TRIM(M93)="V",IFERROR(INDEX('Fees Master'!M:M,MATCH(N93,'Fees Master'!L:L,0)),"Not Found"),"0")</f>
        <v>0</v>
      </c>
      <c r="AI93" s="28" t="str">
        <f>IF(TRIM(M93)="H",IFERROR(INDEX('Fees Master'!I:I,MATCH(D93,'Fees Master'!G:G,0)),"Not Found"),"0")</f>
        <v>0</v>
      </c>
      <c r="AJ93" s="69"/>
      <c r="AK93" s="28">
        <f t="shared" si="124"/>
        <v>8.8888888888888893</v>
      </c>
      <c r="AL93" s="31">
        <f t="shared" si="125"/>
        <v>23.52941176470588</v>
      </c>
      <c r="AM93" s="58"/>
      <c r="AN93" s="58" t="s">
        <v>2979</v>
      </c>
      <c r="AO93" s="68"/>
    </row>
    <row r="94" spans="1:41" x14ac:dyDescent="0.35">
      <c r="A94" s="28">
        <v>93</v>
      </c>
      <c r="B94" s="28">
        <v>4718</v>
      </c>
      <c r="C94" s="28" t="s">
        <v>3955</v>
      </c>
      <c r="D94" s="28" t="s">
        <v>3916</v>
      </c>
      <c r="E94" s="28" t="s">
        <v>3814</v>
      </c>
      <c r="F94" s="28" t="s">
        <v>1893</v>
      </c>
      <c r="G94" s="30"/>
      <c r="H94" s="28" t="s">
        <v>5996</v>
      </c>
      <c r="I94" s="28"/>
      <c r="J94" s="31"/>
      <c r="K94" s="31"/>
      <c r="L94" s="83">
        <v>9581231125</v>
      </c>
      <c r="M94" s="28" t="s">
        <v>2764</v>
      </c>
      <c r="N94" s="28" t="s">
        <v>3837</v>
      </c>
      <c r="O94" s="69"/>
      <c r="P94" s="28">
        <f>IF(TRIM(B94)="","",IFERROR(INDEX('Agreements-New'!C:C,MATCH(B94,'Agreements-New'!D:D,0)),"N"))</f>
        <v>80</v>
      </c>
      <c r="Q94" s="69"/>
      <c r="R94" s="28">
        <f t="shared" si="117"/>
        <v>15500</v>
      </c>
      <c r="S94" s="28">
        <f t="shared" si="118"/>
        <v>11000</v>
      </c>
      <c r="T94" s="28">
        <f t="shared" si="119"/>
        <v>0</v>
      </c>
      <c r="U94" s="28">
        <f t="shared" si="120"/>
        <v>11000</v>
      </c>
      <c r="V94" s="69"/>
      <c r="W94" s="28">
        <v>0</v>
      </c>
      <c r="X94" s="28">
        <f>IF(TRIM(B94)="","",IFERROR(INDEX('Agreements-Old'!E:E,MATCH(B94,'Agreements-Old'!D:D,0)),W94))</f>
        <v>0</v>
      </c>
      <c r="Y94" s="28">
        <f>SUMIFS('Daily Fees Entry'!F:F,'Daily Fees Entry'!D:D,B94,'Daily Fees Entry'!E:E,"Old Fees")</f>
        <v>0</v>
      </c>
      <c r="Z94" s="28">
        <f t="shared" si="121"/>
        <v>0</v>
      </c>
      <c r="AA94" s="69"/>
      <c r="AB94" s="28">
        <f t="shared" si="122"/>
        <v>15500</v>
      </c>
      <c r="AC94" s="28">
        <f>IF(TRIM(B94)="","",IFERROR(INDEX('Agreements-New'!E:E,MATCH(B94,'Agreements-New'!D:D,0)),AB94))</f>
        <v>11000</v>
      </c>
      <c r="AD94" s="28">
        <f>(SUMIFS('Daily Fees Entry'!F:F,'Daily Fees Entry'!D:D,B94)) - Y94</f>
        <v>0</v>
      </c>
      <c r="AE94" s="28">
        <f t="shared" si="123"/>
        <v>11000</v>
      </c>
      <c r="AF94" s="69"/>
      <c r="AG94" s="28">
        <f>IF(TRIM(B94)="","",IFERROR(INDEX('Fees Master'!D:D,MATCH(D94,'Fees Master'!C:C,0)),"Not Found"))</f>
        <v>8500</v>
      </c>
      <c r="AH94" s="28">
        <f>IF(TRIM(M94)="V",IFERROR(INDEX('Fees Master'!M:M,MATCH(N94,'Fees Master'!L:L,0)),"Not Found"),"0")</f>
        <v>7000</v>
      </c>
      <c r="AI94" s="28" t="str">
        <f>IF(TRIM(M94)="H",IFERROR(INDEX('Fees Master'!I:I,MATCH(D94,'Fees Master'!G:G,0)),"Not Found"),"0")</f>
        <v>0</v>
      </c>
      <c r="AJ94" s="69"/>
      <c r="AK94" s="28">
        <f t="shared" si="124"/>
        <v>0</v>
      </c>
      <c r="AL94" s="31">
        <f t="shared" si="125"/>
        <v>0</v>
      </c>
      <c r="AM94" s="58"/>
      <c r="AN94" s="58"/>
      <c r="AO94" s="68"/>
    </row>
    <row r="95" spans="1:41" x14ac:dyDescent="0.35">
      <c r="A95" s="28">
        <v>94</v>
      </c>
      <c r="B95" s="28">
        <v>4410</v>
      </c>
      <c r="C95" s="28" t="s">
        <v>2793</v>
      </c>
      <c r="D95" s="28" t="s">
        <v>3916</v>
      </c>
      <c r="E95" s="28" t="s">
        <v>24</v>
      </c>
      <c r="F95" s="28" t="s">
        <v>1893</v>
      </c>
      <c r="G95" s="30">
        <v>42855</v>
      </c>
      <c r="H95" s="28" t="s">
        <v>2882</v>
      </c>
      <c r="I95" s="28"/>
      <c r="J95" s="31"/>
      <c r="K95" s="31" t="str">
        <f>CONCATENATE(MID(J95,1,4), " ", MID(J95,5,4), " ", MID(J95,9,4))</f>
        <v xml:space="preserve">  </v>
      </c>
      <c r="L95" s="83">
        <v>9550057966</v>
      </c>
      <c r="M95" s="28" t="s">
        <v>2764</v>
      </c>
      <c r="N95" s="28" t="s">
        <v>187</v>
      </c>
      <c r="O95" s="69"/>
      <c r="P95" s="28">
        <f>IF(TRIM(B95)="","",IFERROR(INDEX('Agreements-New'!C:C,MATCH(B95,'Agreements-New'!D:D,0)),"N"))</f>
        <v>72</v>
      </c>
      <c r="Q95" s="69"/>
      <c r="R95" s="28">
        <f t="shared" si="117"/>
        <v>19500</v>
      </c>
      <c r="S95" s="28">
        <f t="shared" si="118"/>
        <v>14000</v>
      </c>
      <c r="T95" s="28">
        <f t="shared" si="119"/>
        <v>2500</v>
      </c>
      <c r="U95" s="28">
        <f t="shared" si="120"/>
        <v>11500</v>
      </c>
      <c r="V95" s="69"/>
      <c r="W95" s="28">
        <v>4000</v>
      </c>
      <c r="X95" s="28">
        <f>IF(TRIM(B95)="","",IFERROR(INDEX('Agreements-Old'!E:E,MATCH(B95,'Agreements-Old'!D:D,0)),W95))</f>
        <v>4000</v>
      </c>
      <c r="Y95" s="28">
        <f>SUMIFS('Daily Fees Entry'!F:F,'Daily Fees Entry'!D:D,B95,'Daily Fees Entry'!E:E,"Old Fees")</f>
        <v>2500</v>
      </c>
      <c r="Z95" s="28">
        <f t="shared" si="121"/>
        <v>1500</v>
      </c>
      <c r="AA95" s="69"/>
      <c r="AB95" s="28">
        <f t="shared" si="122"/>
        <v>15500</v>
      </c>
      <c r="AC95" s="28">
        <f>IF(TRIM(B95)="","",IFERROR(INDEX('Agreements-New'!E:E,MATCH(B95,'Agreements-New'!D:D,0)),AB95))</f>
        <v>10000</v>
      </c>
      <c r="AD95" s="28">
        <f>(SUMIFS('Daily Fees Entry'!F:F,'Daily Fees Entry'!D:D,B95)) - Y95</f>
        <v>0</v>
      </c>
      <c r="AE95" s="28">
        <f t="shared" si="123"/>
        <v>10000</v>
      </c>
      <c r="AF95" s="69"/>
      <c r="AG95" s="28">
        <f>IF(TRIM(B95)="","",IFERROR(INDEX('Fees Master'!D:D,MATCH(D95,'Fees Master'!C:C,0)),"Not Found"))</f>
        <v>8500</v>
      </c>
      <c r="AH95" s="28">
        <f>IF(TRIM(M95)="V",IFERROR(INDEX('Fees Master'!M:M,MATCH(N95,'Fees Master'!L:L,0)),"Not Found"),"0")</f>
        <v>7000</v>
      </c>
      <c r="AI95" s="28" t="str">
        <f>IF(TRIM(M95)="H",IFERROR(INDEX('Fees Master'!I:I,MATCH(D95,'Fees Master'!G:G,0)),"Not Found"),"0")</f>
        <v>0</v>
      </c>
      <c r="AJ95" s="69"/>
      <c r="AK95" s="28">
        <f t="shared" si="124"/>
        <v>17.857142857142858</v>
      </c>
      <c r="AL95" s="31">
        <f t="shared" si="125"/>
        <v>0</v>
      </c>
      <c r="AM95" s="58"/>
      <c r="AN95" s="58" t="s">
        <v>2974</v>
      </c>
      <c r="AO95" s="68"/>
    </row>
    <row r="96" spans="1:41" x14ac:dyDescent="0.35">
      <c r="A96" s="28">
        <v>95</v>
      </c>
      <c r="B96" s="28">
        <v>4762</v>
      </c>
      <c r="C96" s="28" t="s">
        <v>5790</v>
      </c>
      <c r="D96" s="28" t="s">
        <v>3916</v>
      </c>
      <c r="E96" s="28" t="s">
        <v>3814</v>
      </c>
      <c r="F96" s="28" t="s">
        <v>1893</v>
      </c>
      <c r="G96" s="30"/>
      <c r="H96" s="28" t="s">
        <v>5997</v>
      </c>
      <c r="I96" s="28"/>
      <c r="J96" s="31"/>
      <c r="K96" s="31"/>
      <c r="L96" s="83">
        <v>9985774251</v>
      </c>
      <c r="M96" s="28" t="s">
        <v>2762</v>
      </c>
      <c r="N96" s="28" t="s">
        <v>3815</v>
      </c>
      <c r="O96" s="69"/>
      <c r="P96" s="28">
        <f>IF(TRIM(B96)="","",IFERROR(INDEX('Agreements-New'!C:C,MATCH(B96,'Agreements-New'!D:D,0)),"N"))</f>
        <v>113</v>
      </c>
      <c r="Q96" s="69"/>
      <c r="R96" s="28">
        <f t="shared" si="117"/>
        <v>8500</v>
      </c>
      <c r="S96" s="28">
        <f t="shared" si="118"/>
        <v>5000</v>
      </c>
      <c r="T96" s="28">
        <f t="shared" si="119"/>
        <v>2000</v>
      </c>
      <c r="U96" s="28">
        <f t="shared" si="120"/>
        <v>3000</v>
      </c>
      <c r="V96" s="69"/>
      <c r="W96" s="28">
        <v>0</v>
      </c>
      <c r="X96" s="28">
        <f>IF(TRIM(B96)="","",IFERROR(INDEX('Agreements-Old'!E:E,MATCH(B96,'Agreements-Old'!D:D,0)),W96))</f>
        <v>0</v>
      </c>
      <c r="Y96" s="28">
        <f>SUMIFS('Daily Fees Entry'!F:F,'Daily Fees Entry'!D:D,B96,'Daily Fees Entry'!E:E,"Old Fees")</f>
        <v>0</v>
      </c>
      <c r="Z96" s="28">
        <f t="shared" si="121"/>
        <v>0</v>
      </c>
      <c r="AA96" s="69"/>
      <c r="AB96" s="28">
        <f t="shared" si="122"/>
        <v>8500</v>
      </c>
      <c r="AC96" s="28">
        <f>IF(TRIM(B96)="","",IFERROR(INDEX('Agreements-New'!E:E,MATCH(B96,'Agreements-New'!D:D,0)),AB96))</f>
        <v>5000</v>
      </c>
      <c r="AD96" s="28">
        <f>(SUMIFS('Daily Fees Entry'!F:F,'Daily Fees Entry'!D:D,B96)) - Y96</f>
        <v>2000</v>
      </c>
      <c r="AE96" s="28">
        <f t="shared" si="123"/>
        <v>3000</v>
      </c>
      <c r="AF96" s="69"/>
      <c r="AG96" s="28">
        <f>IF(TRIM(B96)="","",IFERROR(INDEX('Fees Master'!D:D,MATCH(D96,'Fees Master'!C:C,0)),"Not Found"))</f>
        <v>8500</v>
      </c>
      <c r="AH96" s="28" t="str">
        <f>IF(TRIM(M96)="V",IFERROR(INDEX('Fees Master'!M:M,MATCH(N96,'Fees Master'!L:L,0)),"Not Found"),"0")</f>
        <v>0</v>
      </c>
      <c r="AI96" s="28" t="str">
        <f>IF(TRIM(M96)="H",IFERROR(INDEX('Fees Master'!I:I,MATCH(D96,'Fees Master'!G:G,0)),"Not Found"),"0")</f>
        <v>0</v>
      </c>
      <c r="AJ96" s="69"/>
      <c r="AK96" s="28">
        <f t="shared" si="124"/>
        <v>40</v>
      </c>
      <c r="AL96" s="31">
        <f t="shared" si="125"/>
        <v>40</v>
      </c>
      <c r="AM96" s="58"/>
      <c r="AN96" s="58"/>
      <c r="AO96" s="68"/>
    </row>
    <row r="97" spans="1:41" x14ac:dyDescent="0.35">
      <c r="A97" s="28">
        <v>96</v>
      </c>
      <c r="B97" s="28">
        <v>4503</v>
      </c>
      <c r="C97" s="28" t="s">
        <v>2915</v>
      </c>
      <c r="D97" s="28" t="s">
        <v>3916</v>
      </c>
      <c r="E97" s="28" t="s">
        <v>24</v>
      </c>
      <c r="F97" s="28" t="s">
        <v>1893</v>
      </c>
      <c r="G97" s="30"/>
      <c r="H97" s="28" t="s">
        <v>1923</v>
      </c>
      <c r="I97" s="28"/>
      <c r="J97" s="31"/>
      <c r="K97" s="31"/>
      <c r="L97" s="83">
        <v>8985331044</v>
      </c>
      <c r="M97" s="28" t="s">
        <v>2764</v>
      </c>
      <c r="N97" s="28" t="s">
        <v>83</v>
      </c>
      <c r="O97" s="69"/>
      <c r="P97" s="28" t="str">
        <f>IF(TRIM(B97)="","",IFERROR(INDEX('Agreements-New'!C:C,MATCH(B97,'Agreements-New'!D:D,0)),"N"))</f>
        <v>N</v>
      </c>
      <c r="Q97" s="69"/>
      <c r="R97" s="28">
        <f t="shared" si="117"/>
        <v>27700</v>
      </c>
      <c r="S97" s="28">
        <f t="shared" si="118"/>
        <v>15500</v>
      </c>
      <c r="T97" s="28">
        <f t="shared" si="119"/>
        <v>3000</v>
      </c>
      <c r="U97" s="28">
        <f t="shared" si="120"/>
        <v>12500</v>
      </c>
      <c r="V97" s="69"/>
      <c r="W97" s="28">
        <v>12200</v>
      </c>
      <c r="X97" s="28">
        <f>IF(TRIM(B97)="","",IFERROR(INDEX('Agreements-Old'!E:E,MATCH(B97,'Agreements-Old'!D:D,0)),W97))</f>
        <v>0</v>
      </c>
      <c r="Y97" s="28">
        <f>SUMIFS('Daily Fees Entry'!F:F,'Daily Fees Entry'!D:D,B97,'Daily Fees Entry'!E:E,"Old Fees")</f>
        <v>0</v>
      </c>
      <c r="Z97" s="28">
        <f t="shared" si="121"/>
        <v>0</v>
      </c>
      <c r="AA97" s="69"/>
      <c r="AB97" s="28">
        <f t="shared" si="122"/>
        <v>15500</v>
      </c>
      <c r="AC97" s="28">
        <f>IF(TRIM(B97)="","",IFERROR(INDEX('Agreements-New'!E:E,MATCH(B97,'Agreements-New'!D:D,0)),AB97))</f>
        <v>15500</v>
      </c>
      <c r="AD97" s="28">
        <f>(SUMIFS('Daily Fees Entry'!F:F,'Daily Fees Entry'!D:D,B97)) - Y97</f>
        <v>3000</v>
      </c>
      <c r="AE97" s="28">
        <f t="shared" si="123"/>
        <v>12500</v>
      </c>
      <c r="AF97" s="69"/>
      <c r="AG97" s="28">
        <f>IF(TRIM(B97)="","",IFERROR(INDEX('Fees Master'!D:D,MATCH(D97,'Fees Master'!C:C,0)),"Not Found"))</f>
        <v>8500</v>
      </c>
      <c r="AH97" s="28">
        <f>IF(TRIM(M97)="V",IFERROR(INDEX('Fees Master'!M:M,MATCH(N97,'Fees Master'!L:L,0)),"Not Found"),"0")</f>
        <v>7000</v>
      </c>
      <c r="AI97" s="28" t="str">
        <f>IF(TRIM(M97)="H",IFERROR(INDEX('Fees Master'!I:I,MATCH(D97,'Fees Master'!G:G,0)),"Not Found"),"0")</f>
        <v>0</v>
      </c>
      <c r="AJ97" s="69"/>
      <c r="AK97" s="28">
        <f t="shared" si="124"/>
        <v>19.35483870967742</v>
      </c>
      <c r="AL97" s="31">
        <f t="shared" si="125"/>
        <v>19.35483870967742</v>
      </c>
      <c r="AM97" s="58"/>
      <c r="AN97" s="58" t="s">
        <v>2982</v>
      </c>
      <c r="AO97" s="68"/>
    </row>
    <row r="98" spans="1:41" x14ac:dyDescent="0.35">
      <c r="A98" s="28">
        <v>97</v>
      </c>
      <c r="B98" s="28">
        <v>4423</v>
      </c>
      <c r="C98" s="28" t="s">
        <v>2795</v>
      </c>
      <c r="D98" s="28" t="s">
        <v>3916</v>
      </c>
      <c r="E98" s="28" t="s">
        <v>24</v>
      </c>
      <c r="F98" s="28" t="s">
        <v>1893</v>
      </c>
      <c r="G98" s="30">
        <v>43028</v>
      </c>
      <c r="H98" s="28" t="s">
        <v>1903</v>
      </c>
      <c r="I98" s="28"/>
      <c r="J98" s="31"/>
      <c r="K98" s="31" t="str">
        <f>CONCATENATE(MID(J98,1,4), " ", MID(J98,5,4), " ", MID(J98,9,4))</f>
        <v xml:space="preserve">  </v>
      </c>
      <c r="L98" s="83">
        <v>9666115423</v>
      </c>
      <c r="M98" s="28" t="s">
        <v>2762</v>
      </c>
      <c r="N98" s="28" t="s">
        <v>102</v>
      </c>
      <c r="O98" s="69"/>
      <c r="P98" s="28" t="str">
        <f>IF(TRIM(B98)="","",IFERROR(INDEX('Agreements-New'!C:C,MATCH(B98,'Agreements-New'!D:D,0)),"N"))</f>
        <v>N</v>
      </c>
      <c r="Q98" s="69"/>
      <c r="R98" s="28">
        <f t="shared" si="117"/>
        <v>9500</v>
      </c>
      <c r="S98" s="28">
        <f t="shared" si="118"/>
        <v>9500</v>
      </c>
      <c r="T98" s="28">
        <f t="shared" si="119"/>
        <v>0</v>
      </c>
      <c r="U98" s="28">
        <f t="shared" si="120"/>
        <v>9500</v>
      </c>
      <c r="V98" s="69"/>
      <c r="W98" s="28">
        <v>1000</v>
      </c>
      <c r="X98" s="28">
        <f>IF(TRIM(B98)="","",IFERROR(INDEX('Agreements-Old'!E:E,MATCH(B98,'Agreements-Old'!D:D,0)),W98))</f>
        <v>1000</v>
      </c>
      <c r="Y98" s="28">
        <f>SUMIFS('Daily Fees Entry'!F:F,'Daily Fees Entry'!D:D,B98,'Daily Fees Entry'!E:E,"Old Fees")</f>
        <v>0</v>
      </c>
      <c r="Z98" s="28">
        <f t="shared" si="121"/>
        <v>1000</v>
      </c>
      <c r="AA98" s="69"/>
      <c r="AB98" s="28">
        <f t="shared" si="122"/>
        <v>8500</v>
      </c>
      <c r="AC98" s="28">
        <f>IF(TRIM(B98)="","",IFERROR(INDEX('Agreements-New'!E:E,MATCH(B98,'Agreements-New'!D:D,0)),AB98))</f>
        <v>8500</v>
      </c>
      <c r="AD98" s="28">
        <f>(SUMIFS('Daily Fees Entry'!F:F,'Daily Fees Entry'!D:D,B98)) - Y98</f>
        <v>0</v>
      </c>
      <c r="AE98" s="28">
        <f t="shared" si="123"/>
        <v>8500</v>
      </c>
      <c r="AF98" s="69"/>
      <c r="AG98" s="28">
        <f>IF(TRIM(B98)="","",IFERROR(INDEX('Fees Master'!D:D,MATCH(D98,'Fees Master'!C:C,0)),"Not Found"))</f>
        <v>8500</v>
      </c>
      <c r="AH98" s="28" t="str">
        <f>IF(TRIM(M98)="V",IFERROR(INDEX('Fees Master'!M:M,MATCH(N98,'Fees Master'!L:L,0)),"Not Found"),"0")</f>
        <v>0</v>
      </c>
      <c r="AI98" s="28" t="str">
        <f>IF(TRIM(M98)="H",IFERROR(INDEX('Fees Master'!I:I,MATCH(D98,'Fees Master'!G:G,0)),"Not Found"),"0")</f>
        <v>0</v>
      </c>
      <c r="AJ98" s="69"/>
      <c r="AK98" s="28">
        <f t="shared" si="124"/>
        <v>0</v>
      </c>
      <c r="AL98" s="31">
        <f t="shared" si="125"/>
        <v>0</v>
      </c>
      <c r="AM98" s="58"/>
      <c r="AN98" s="58" t="s">
        <v>2976</v>
      </c>
      <c r="AO98" s="68"/>
    </row>
    <row r="99" spans="1:41" x14ac:dyDescent="0.35">
      <c r="A99" s="28">
        <v>98</v>
      </c>
      <c r="B99" s="28">
        <v>4604</v>
      </c>
      <c r="C99" s="28" t="s">
        <v>5791</v>
      </c>
      <c r="D99" s="28" t="s">
        <v>3916</v>
      </c>
      <c r="E99" s="28" t="s">
        <v>3814</v>
      </c>
      <c r="F99" s="28" t="s">
        <v>1893</v>
      </c>
      <c r="G99" s="30"/>
      <c r="H99" s="28" t="s">
        <v>1903</v>
      </c>
      <c r="I99" s="28"/>
      <c r="J99" s="31"/>
      <c r="K99" s="31"/>
      <c r="L99" s="83">
        <v>9515018290</v>
      </c>
      <c r="M99" s="28" t="s">
        <v>2764</v>
      </c>
      <c r="N99" s="28" t="s">
        <v>3874</v>
      </c>
      <c r="O99" s="69"/>
      <c r="P99" s="28">
        <f>IF(TRIM(B99)="","",IFERROR(INDEX('Agreements-New'!C:C,MATCH(B99,'Agreements-New'!D:D,0)),"N"))</f>
        <v>101</v>
      </c>
      <c r="Q99" s="69"/>
      <c r="R99" s="28">
        <f t="shared" si="117"/>
        <v>16500</v>
      </c>
      <c r="S99" s="28">
        <f t="shared" si="118"/>
        <v>11000</v>
      </c>
      <c r="T99" s="28">
        <f t="shared" si="119"/>
        <v>0</v>
      </c>
      <c r="U99" s="28">
        <f t="shared" si="120"/>
        <v>11000</v>
      </c>
      <c r="V99" s="69"/>
      <c r="W99" s="28">
        <v>0</v>
      </c>
      <c r="X99" s="28">
        <f>IF(TRIM(B99)="","",IFERROR(INDEX('Agreements-Old'!E:E,MATCH(B99,'Agreements-Old'!D:D,0)),W99))</f>
        <v>0</v>
      </c>
      <c r="Y99" s="28">
        <f>SUMIFS('Daily Fees Entry'!F:F,'Daily Fees Entry'!D:D,B99,'Daily Fees Entry'!E:E,"Old Fees")</f>
        <v>0</v>
      </c>
      <c r="Z99" s="28">
        <f t="shared" si="121"/>
        <v>0</v>
      </c>
      <c r="AA99" s="69"/>
      <c r="AB99" s="28">
        <f t="shared" si="122"/>
        <v>16500</v>
      </c>
      <c r="AC99" s="28">
        <f>IF(TRIM(B99)="","",IFERROR(INDEX('Agreements-New'!E:E,MATCH(B99,'Agreements-New'!D:D,0)),AB99))</f>
        <v>11000</v>
      </c>
      <c r="AD99" s="28">
        <f>(SUMIFS('Daily Fees Entry'!F:F,'Daily Fees Entry'!D:D,B99)) - Y99</f>
        <v>0</v>
      </c>
      <c r="AE99" s="28">
        <f t="shared" si="123"/>
        <v>11000</v>
      </c>
      <c r="AF99" s="69"/>
      <c r="AG99" s="28">
        <f>IF(TRIM(B99)="","",IFERROR(INDEX('Fees Master'!D:D,MATCH(D99,'Fees Master'!C:C,0)),"Not Found"))</f>
        <v>8500</v>
      </c>
      <c r="AH99" s="28">
        <f>IF(TRIM(M99)="V",IFERROR(INDEX('Fees Master'!M:M,MATCH(N99,'Fees Master'!L:L,0)),"Not Found"),"0")</f>
        <v>8000</v>
      </c>
      <c r="AI99" s="28" t="str">
        <f>IF(TRIM(M99)="H",IFERROR(INDEX('Fees Master'!I:I,MATCH(D99,'Fees Master'!G:G,0)),"Not Found"),"0")</f>
        <v>0</v>
      </c>
      <c r="AJ99" s="69"/>
      <c r="AK99" s="28">
        <f t="shared" si="124"/>
        <v>0</v>
      </c>
      <c r="AL99" s="31">
        <f t="shared" si="125"/>
        <v>0</v>
      </c>
      <c r="AM99" s="58"/>
      <c r="AN99" s="58"/>
      <c r="AO99" s="68"/>
    </row>
    <row r="100" spans="1:41" x14ac:dyDescent="0.35">
      <c r="A100" s="28">
        <v>99</v>
      </c>
      <c r="B100" s="28">
        <v>4420</v>
      </c>
      <c r="C100" s="28" t="s">
        <v>2798</v>
      </c>
      <c r="D100" s="28" t="s">
        <v>3916</v>
      </c>
      <c r="E100" s="28" t="s">
        <v>24</v>
      </c>
      <c r="F100" s="28" t="s">
        <v>1893</v>
      </c>
      <c r="G100" s="30">
        <v>43084</v>
      </c>
      <c r="H100" s="28" t="s">
        <v>1916</v>
      </c>
      <c r="I100" s="28"/>
      <c r="J100" s="31"/>
      <c r="K100" s="31" t="str">
        <f>CONCATENATE(MID(J100,1,4), " ", MID(J100,5,4), " ", MID(J100,9,4))</f>
        <v xml:space="preserve">  </v>
      </c>
      <c r="L100" s="83">
        <v>9666230133</v>
      </c>
      <c r="M100" s="28" t="s">
        <v>2764</v>
      </c>
      <c r="N100" s="28" t="s">
        <v>94</v>
      </c>
      <c r="O100" s="69"/>
      <c r="P100" s="28" t="str">
        <f>IF(TRIM(B100)="","",IFERROR(INDEX('Agreements-New'!C:C,MATCH(B100,'Agreements-New'!D:D,0)),"N"))</f>
        <v>N</v>
      </c>
      <c r="Q100" s="69"/>
      <c r="R100" s="28">
        <f t="shared" si="117"/>
        <v>29500</v>
      </c>
      <c r="S100" s="28">
        <f t="shared" si="118"/>
        <v>29500</v>
      </c>
      <c r="T100" s="28">
        <f t="shared" si="119"/>
        <v>4000</v>
      </c>
      <c r="U100" s="28">
        <f t="shared" si="120"/>
        <v>25500</v>
      </c>
      <c r="V100" s="69"/>
      <c r="W100" s="28">
        <v>14000</v>
      </c>
      <c r="X100" s="28">
        <f>IF(TRIM(B100)="","",IFERROR(INDEX('Agreements-Old'!E:E,MATCH(B100,'Agreements-Old'!D:D,0)),W100))</f>
        <v>14000</v>
      </c>
      <c r="Y100" s="28">
        <f>SUMIFS('Daily Fees Entry'!F:F,'Daily Fees Entry'!D:D,B100,'Daily Fees Entry'!E:E,"Old Fees")</f>
        <v>4000</v>
      </c>
      <c r="Z100" s="28">
        <f t="shared" si="121"/>
        <v>10000</v>
      </c>
      <c r="AA100" s="69"/>
      <c r="AB100" s="28">
        <f t="shared" si="122"/>
        <v>15500</v>
      </c>
      <c r="AC100" s="28">
        <f>IF(TRIM(B100)="","",IFERROR(INDEX('Agreements-New'!E:E,MATCH(B100,'Agreements-New'!D:D,0)),AB100))</f>
        <v>15500</v>
      </c>
      <c r="AD100" s="28">
        <f>(SUMIFS('Daily Fees Entry'!F:F,'Daily Fees Entry'!D:D,B100)) - Y100</f>
        <v>0</v>
      </c>
      <c r="AE100" s="28">
        <f t="shared" si="123"/>
        <v>15500</v>
      </c>
      <c r="AF100" s="69"/>
      <c r="AG100" s="28">
        <f>IF(TRIM(B100)="","",IFERROR(INDEX('Fees Master'!D:D,MATCH(D100,'Fees Master'!C:C,0)),"Not Found"))</f>
        <v>8500</v>
      </c>
      <c r="AH100" s="28">
        <f>IF(TRIM(M100)="V",IFERROR(INDEX('Fees Master'!M:M,MATCH(N100,'Fees Master'!L:L,0)),"Not Found"),"0")</f>
        <v>7000</v>
      </c>
      <c r="AI100" s="28" t="str">
        <f>IF(TRIM(M100)="H",IFERROR(INDEX('Fees Master'!I:I,MATCH(D100,'Fees Master'!G:G,0)),"Not Found"),"0")</f>
        <v>0</v>
      </c>
      <c r="AJ100" s="69"/>
      <c r="AK100" s="28">
        <f t="shared" si="124"/>
        <v>13.559322033898304</v>
      </c>
      <c r="AL100" s="31">
        <f t="shared" si="125"/>
        <v>0</v>
      </c>
      <c r="AM100" s="58"/>
      <c r="AN100" s="58" t="s">
        <v>2979</v>
      </c>
      <c r="AO100" s="68"/>
    </row>
    <row r="101" spans="1:41" x14ac:dyDescent="0.35">
      <c r="A101" s="28">
        <v>100</v>
      </c>
      <c r="B101" s="28">
        <v>4579</v>
      </c>
      <c r="C101" s="28" t="s">
        <v>5792</v>
      </c>
      <c r="D101" s="28" t="s">
        <v>3916</v>
      </c>
      <c r="E101" s="28" t="s">
        <v>3814</v>
      </c>
      <c r="F101" s="28" t="s">
        <v>1893</v>
      </c>
      <c r="G101" s="30"/>
      <c r="H101" s="28" t="s">
        <v>1943</v>
      </c>
      <c r="I101" s="28"/>
      <c r="J101" s="31"/>
      <c r="K101" s="31"/>
      <c r="L101" s="83">
        <v>9014697919</v>
      </c>
      <c r="M101" s="28" t="s">
        <v>2764</v>
      </c>
      <c r="N101" s="28" t="s">
        <v>88</v>
      </c>
      <c r="O101" s="69"/>
      <c r="P101" s="28">
        <f>IF(TRIM(B101)="","",IFERROR(INDEX('Agreements-New'!C:C,MATCH(B101,'Agreements-New'!D:D,0)),"N"))</f>
        <v>157</v>
      </c>
      <c r="Q101" s="69"/>
      <c r="R101" s="28">
        <f t="shared" si="117"/>
        <v>15500</v>
      </c>
      <c r="S101" s="28">
        <f t="shared" si="118"/>
        <v>10500</v>
      </c>
      <c r="T101" s="28">
        <f t="shared" si="119"/>
        <v>3000</v>
      </c>
      <c r="U101" s="28">
        <f t="shared" si="120"/>
        <v>7500</v>
      </c>
      <c r="V101" s="69"/>
      <c r="W101" s="28">
        <v>0</v>
      </c>
      <c r="X101" s="28">
        <f>IF(TRIM(B101)="","",IFERROR(INDEX('Agreements-Old'!E:E,MATCH(B101,'Agreements-Old'!D:D,0)),W101))</f>
        <v>0</v>
      </c>
      <c r="Y101" s="28">
        <f>SUMIFS('Daily Fees Entry'!F:F,'Daily Fees Entry'!D:D,B101,'Daily Fees Entry'!E:E,"Old Fees")</f>
        <v>0</v>
      </c>
      <c r="Z101" s="28">
        <f t="shared" si="121"/>
        <v>0</v>
      </c>
      <c r="AA101" s="69"/>
      <c r="AB101" s="28">
        <f t="shared" si="122"/>
        <v>15500</v>
      </c>
      <c r="AC101" s="28">
        <f>IF(TRIM(B101)="","",IFERROR(INDEX('Agreements-New'!E:E,MATCH(B101,'Agreements-New'!D:D,0)),AB101))</f>
        <v>10500</v>
      </c>
      <c r="AD101" s="28">
        <f>(SUMIFS('Daily Fees Entry'!F:F,'Daily Fees Entry'!D:D,B101)) - Y101</f>
        <v>3000</v>
      </c>
      <c r="AE101" s="28">
        <f t="shared" si="123"/>
        <v>7500</v>
      </c>
      <c r="AF101" s="69"/>
      <c r="AG101" s="28">
        <f>IF(TRIM(B101)="","",IFERROR(INDEX('Fees Master'!D:D,MATCH(D101,'Fees Master'!C:C,0)),"Not Found"))</f>
        <v>8500</v>
      </c>
      <c r="AH101" s="28">
        <f>IF(TRIM(M101)="V",IFERROR(INDEX('Fees Master'!M:M,MATCH(N101,'Fees Master'!L:L,0)),"Not Found"),"0")</f>
        <v>7000</v>
      </c>
      <c r="AI101" s="28" t="str">
        <f>IF(TRIM(M101)="H",IFERROR(INDEX('Fees Master'!I:I,MATCH(D101,'Fees Master'!G:G,0)),"Not Found"),"0")</f>
        <v>0</v>
      </c>
      <c r="AJ101" s="69"/>
      <c r="AK101" s="28">
        <f t="shared" si="124"/>
        <v>28.571428571428569</v>
      </c>
      <c r="AL101" s="31">
        <f t="shared" si="125"/>
        <v>28.571428571428569</v>
      </c>
      <c r="AM101" s="58"/>
      <c r="AN101" s="58"/>
      <c r="AO101" s="68"/>
    </row>
    <row r="102" spans="1:41" x14ac:dyDescent="0.35">
      <c r="A102" s="28">
        <v>101</v>
      </c>
      <c r="B102" s="28">
        <v>4630</v>
      </c>
      <c r="C102" s="28" t="s">
        <v>5704</v>
      </c>
      <c r="D102" s="28" t="s">
        <v>3916</v>
      </c>
      <c r="E102" s="28" t="s">
        <v>3814</v>
      </c>
      <c r="F102" s="28" t="s">
        <v>1892</v>
      </c>
      <c r="G102" s="30"/>
      <c r="H102" s="28" t="s">
        <v>5999</v>
      </c>
      <c r="I102" s="28"/>
      <c r="J102" s="31"/>
      <c r="K102" s="31"/>
      <c r="L102" s="83">
        <v>9652101758</v>
      </c>
      <c r="M102" s="28" t="s">
        <v>2762</v>
      </c>
      <c r="N102" s="28" t="s">
        <v>3817</v>
      </c>
      <c r="O102" s="69"/>
      <c r="P102" s="28" t="str">
        <f>IF(TRIM(B102)="","",IFERROR(INDEX('Agreements-New'!C:C,MATCH(B102,'Agreements-New'!D:D,0)),"N"))</f>
        <v>N</v>
      </c>
      <c r="Q102" s="69"/>
      <c r="R102" s="28">
        <f t="shared" ref="R102:R110" si="126">W102+AB102</f>
        <v>8500</v>
      </c>
      <c r="S102" s="28">
        <f t="shared" si="118"/>
        <v>8500</v>
      </c>
      <c r="T102" s="28">
        <f t="shared" si="119"/>
        <v>500</v>
      </c>
      <c r="U102" s="28">
        <f t="shared" si="120"/>
        <v>8000</v>
      </c>
      <c r="V102" s="69"/>
      <c r="W102" s="28">
        <v>0</v>
      </c>
      <c r="X102" s="28">
        <f>IF(TRIM(B102)="","",IFERROR(INDEX('Agreements-Old'!E:E,MATCH(B102,'Agreements-Old'!D:D,0)),W102))</f>
        <v>0</v>
      </c>
      <c r="Y102" s="28">
        <f>SUMIFS('Daily Fees Entry'!F:F,'Daily Fees Entry'!D:D,B102,'Daily Fees Entry'!E:E,"Old Fees")</f>
        <v>0</v>
      </c>
      <c r="Z102" s="28">
        <f t="shared" ref="Z102:Z110" si="127">X102-Y102</f>
        <v>0</v>
      </c>
      <c r="AA102" s="69"/>
      <c r="AB102" s="28">
        <f t="shared" ref="AB102:AB110" si="128">AG102+AH102+AI102</f>
        <v>8500</v>
      </c>
      <c r="AC102" s="28">
        <f>IF(TRIM(B102)="","",IFERROR(INDEX('Agreements-New'!E:E,MATCH(B102,'Agreements-New'!D:D,0)),AB102))</f>
        <v>8500</v>
      </c>
      <c r="AD102" s="28">
        <f>(SUMIFS('Daily Fees Entry'!F:F,'Daily Fees Entry'!D:D,B102)) - Y102</f>
        <v>500</v>
      </c>
      <c r="AE102" s="28">
        <f t="shared" ref="AE102:AE110" si="129">AC102-AD102</f>
        <v>8000</v>
      </c>
      <c r="AF102" s="69"/>
      <c r="AG102" s="28">
        <f>IF(TRIM(B102)="","",IFERROR(INDEX('Fees Master'!D:D,MATCH(D102,'Fees Master'!C:C,0)),"Not Found"))</f>
        <v>8500</v>
      </c>
      <c r="AH102" s="28" t="str">
        <f>IF(TRIM(M102)="V",IFERROR(INDEX('Fees Master'!M:M,MATCH(N102,'Fees Master'!L:L,0)),"Not Found"),"0")</f>
        <v>0</v>
      </c>
      <c r="AI102" s="28" t="str">
        <f>IF(TRIM(M102)="H",IFERROR(INDEX('Fees Master'!I:I,MATCH(D102,'Fees Master'!G:G,0)),"Not Found"),"0")</f>
        <v>0</v>
      </c>
      <c r="AJ102" s="69"/>
      <c r="AK102" s="28">
        <f t="shared" ref="AK102:AK110" si="130">T102/S102*100</f>
        <v>5.8823529411764701</v>
      </c>
      <c r="AL102" s="31">
        <f t="shared" ref="AL102:AL110" si="131">AD102/AC102*100</f>
        <v>5.8823529411764701</v>
      </c>
      <c r="AM102" s="58"/>
      <c r="AN102" s="58"/>
      <c r="AO102" s="68"/>
    </row>
    <row r="103" spans="1:41" x14ac:dyDescent="0.35">
      <c r="A103" s="28">
        <v>102</v>
      </c>
      <c r="B103" s="28">
        <v>4618</v>
      </c>
      <c r="C103" s="28" t="s">
        <v>5705</v>
      </c>
      <c r="D103" s="28" t="s">
        <v>3916</v>
      </c>
      <c r="E103" s="28" t="s">
        <v>3814</v>
      </c>
      <c r="F103" s="28" t="s">
        <v>1893</v>
      </c>
      <c r="G103" s="30"/>
      <c r="H103" s="28" t="s">
        <v>6000</v>
      </c>
      <c r="I103" s="28"/>
      <c r="J103" s="31"/>
      <c r="K103" s="31"/>
      <c r="L103" s="83">
        <v>9848832993</v>
      </c>
      <c r="M103" s="28" t="s">
        <v>2762</v>
      </c>
      <c r="N103" s="28" t="s">
        <v>3829</v>
      </c>
      <c r="O103" s="69"/>
      <c r="P103" s="28" t="str">
        <f>IF(TRIM(B103)="","",IFERROR(INDEX('Agreements-New'!C:C,MATCH(B103,'Agreements-New'!D:D,0)),"N"))</f>
        <v>N</v>
      </c>
      <c r="Q103" s="69"/>
      <c r="R103" s="28">
        <f t="shared" si="126"/>
        <v>8500</v>
      </c>
      <c r="S103" s="28">
        <f t="shared" si="118"/>
        <v>8500</v>
      </c>
      <c r="T103" s="28">
        <f t="shared" si="119"/>
        <v>0</v>
      </c>
      <c r="U103" s="28">
        <f t="shared" si="120"/>
        <v>8500</v>
      </c>
      <c r="V103" s="69"/>
      <c r="W103" s="28">
        <v>0</v>
      </c>
      <c r="X103" s="28">
        <f>IF(TRIM(B103)="","",IFERROR(INDEX('Agreements-Old'!E:E,MATCH(B103,'Agreements-Old'!D:D,0)),W103))</f>
        <v>0</v>
      </c>
      <c r="Y103" s="28">
        <f>SUMIFS('Daily Fees Entry'!F:F,'Daily Fees Entry'!D:D,B103,'Daily Fees Entry'!E:E,"Old Fees")</f>
        <v>0</v>
      </c>
      <c r="Z103" s="28">
        <f t="shared" si="127"/>
        <v>0</v>
      </c>
      <c r="AA103" s="69"/>
      <c r="AB103" s="28">
        <f t="shared" si="128"/>
        <v>8500</v>
      </c>
      <c r="AC103" s="28">
        <f>IF(TRIM(B103)="","",IFERROR(INDEX('Agreements-New'!E:E,MATCH(B103,'Agreements-New'!D:D,0)),AB103))</f>
        <v>8500</v>
      </c>
      <c r="AD103" s="28">
        <f>(SUMIFS('Daily Fees Entry'!F:F,'Daily Fees Entry'!D:D,B103)) - Y103</f>
        <v>0</v>
      </c>
      <c r="AE103" s="28">
        <f t="shared" si="129"/>
        <v>8500</v>
      </c>
      <c r="AF103" s="69"/>
      <c r="AG103" s="28">
        <f>IF(TRIM(B103)="","",IFERROR(INDEX('Fees Master'!D:D,MATCH(D103,'Fees Master'!C:C,0)),"Not Found"))</f>
        <v>8500</v>
      </c>
      <c r="AH103" s="28" t="str">
        <f>IF(TRIM(M103)="V",IFERROR(INDEX('Fees Master'!M:M,MATCH(N103,'Fees Master'!L:L,0)),"Not Found"),"0")</f>
        <v>0</v>
      </c>
      <c r="AI103" s="28" t="str">
        <f>IF(TRIM(M103)="H",IFERROR(INDEX('Fees Master'!I:I,MATCH(D103,'Fees Master'!G:G,0)),"Not Found"),"0")</f>
        <v>0</v>
      </c>
      <c r="AJ103" s="69"/>
      <c r="AK103" s="28">
        <f t="shared" si="130"/>
        <v>0</v>
      </c>
      <c r="AL103" s="31">
        <f t="shared" si="131"/>
        <v>0</v>
      </c>
      <c r="AM103" s="58"/>
      <c r="AN103" s="58"/>
      <c r="AO103" s="68"/>
    </row>
    <row r="104" spans="1:41" x14ac:dyDescent="0.35">
      <c r="A104" s="28">
        <v>103</v>
      </c>
      <c r="B104" s="28">
        <v>4846</v>
      </c>
      <c r="C104" s="28" t="s">
        <v>5706</v>
      </c>
      <c r="D104" s="28" t="s">
        <v>3916</v>
      </c>
      <c r="E104" s="28" t="s">
        <v>3814</v>
      </c>
      <c r="F104" s="28" t="s">
        <v>1892</v>
      </c>
      <c r="G104" s="30"/>
      <c r="H104" s="28" t="s">
        <v>6001</v>
      </c>
      <c r="I104" s="28"/>
      <c r="J104" s="31"/>
      <c r="K104" s="31"/>
      <c r="L104" s="83">
        <v>8328410417</v>
      </c>
      <c r="M104" s="28" t="s">
        <v>2762</v>
      </c>
      <c r="N104" s="28" t="s">
        <v>97</v>
      </c>
      <c r="O104" s="69"/>
      <c r="P104" s="28" t="str">
        <f>IF(TRIM(B104)="","",IFERROR(INDEX('Agreements-New'!C:C,MATCH(B104,'Agreements-New'!D:D,0)),"N"))</f>
        <v>N</v>
      </c>
      <c r="Q104" s="69"/>
      <c r="R104" s="28">
        <f t="shared" si="126"/>
        <v>8500</v>
      </c>
      <c r="S104" s="28">
        <f t="shared" si="118"/>
        <v>8500</v>
      </c>
      <c r="T104" s="28">
        <f t="shared" si="119"/>
        <v>0</v>
      </c>
      <c r="U104" s="28">
        <f t="shared" si="120"/>
        <v>8500</v>
      </c>
      <c r="V104" s="69"/>
      <c r="W104" s="28">
        <v>0</v>
      </c>
      <c r="X104" s="28">
        <f>IF(TRIM(B104)="","",IFERROR(INDEX('Agreements-Old'!E:E,MATCH(B104,'Agreements-Old'!D:D,0)),W104))</f>
        <v>0</v>
      </c>
      <c r="Y104" s="28">
        <f>SUMIFS('Daily Fees Entry'!F:F,'Daily Fees Entry'!D:D,B104,'Daily Fees Entry'!E:E,"Old Fees")</f>
        <v>0</v>
      </c>
      <c r="Z104" s="28">
        <f t="shared" si="127"/>
        <v>0</v>
      </c>
      <c r="AA104" s="69"/>
      <c r="AB104" s="28">
        <f t="shared" si="128"/>
        <v>8500</v>
      </c>
      <c r="AC104" s="28">
        <f>IF(TRIM(B104)="","",IFERROR(INDEX('Agreements-New'!E:E,MATCH(B104,'Agreements-New'!D:D,0)),AB104))</f>
        <v>8500</v>
      </c>
      <c r="AD104" s="28">
        <f>(SUMIFS('Daily Fees Entry'!F:F,'Daily Fees Entry'!D:D,B104)) - Y104</f>
        <v>0</v>
      </c>
      <c r="AE104" s="28">
        <f t="shared" si="129"/>
        <v>8500</v>
      </c>
      <c r="AF104" s="69"/>
      <c r="AG104" s="28">
        <f>IF(TRIM(B104)="","",IFERROR(INDEX('Fees Master'!D:D,MATCH(D104,'Fees Master'!C:C,0)),"Not Found"))</f>
        <v>8500</v>
      </c>
      <c r="AH104" s="28" t="str">
        <f>IF(TRIM(M104)="V",IFERROR(INDEX('Fees Master'!M:M,MATCH(N104,'Fees Master'!L:L,0)),"Not Found"),"0")</f>
        <v>0</v>
      </c>
      <c r="AI104" s="28" t="str">
        <f>IF(TRIM(M104)="H",IFERROR(INDEX('Fees Master'!I:I,MATCH(D104,'Fees Master'!G:G,0)),"Not Found"),"0")</f>
        <v>0</v>
      </c>
      <c r="AJ104" s="69"/>
      <c r="AK104" s="28">
        <f t="shared" si="130"/>
        <v>0</v>
      </c>
      <c r="AL104" s="31">
        <f t="shared" si="131"/>
        <v>0</v>
      </c>
      <c r="AM104" s="58"/>
      <c r="AN104" s="58"/>
      <c r="AO104" s="68"/>
    </row>
    <row r="105" spans="1:41" x14ac:dyDescent="0.35">
      <c r="A105" s="28">
        <v>104</v>
      </c>
      <c r="B105" s="28">
        <v>4847</v>
      </c>
      <c r="C105" s="28" t="s">
        <v>5707</v>
      </c>
      <c r="D105" s="28" t="s">
        <v>3916</v>
      </c>
      <c r="E105" s="28" t="s">
        <v>3814</v>
      </c>
      <c r="F105" s="28" t="s">
        <v>1892</v>
      </c>
      <c r="G105" s="30"/>
      <c r="H105" s="28" t="s">
        <v>2229</v>
      </c>
      <c r="I105" s="28"/>
      <c r="J105" s="31"/>
      <c r="K105" s="31"/>
      <c r="L105" s="83">
        <v>9640075156</v>
      </c>
      <c r="M105" s="28" t="s">
        <v>2764</v>
      </c>
      <c r="N105" s="28" t="s">
        <v>187</v>
      </c>
      <c r="O105" s="69"/>
      <c r="P105" s="28" t="str">
        <f>IF(TRIM(B105)="","",IFERROR(INDEX('Agreements-New'!C:C,MATCH(B105,'Agreements-New'!D:D,0)),"N"))</f>
        <v>N</v>
      </c>
      <c r="Q105" s="69"/>
      <c r="R105" s="28">
        <f t="shared" si="126"/>
        <v>15500</v>
      </c>
      <c r="S105" s="28">
        <f t="shared" si="118"/>
        <v>15500</v>
      </c>
      <c r="T105" s="28">
        <f t="shared" si="119"/>
        <v>0</v>
      </c>
      <c r="U105" s="28">
        <f t="shared" si="120"/>
        <v>15500</v>
      </c>
      <c r="V105" s="69"/>
      <c r="W105" s="28">
        <v>0</v>
      </c>
      <c r="X105" s="28">
        <f>IF(TRIM(B105)="","",IFERROR(INDEX('Agreements-Old'!E:E,MATCH(B105,'Agreements-Old'!D:D,0)),W105))</f>
        <v>0</v>
      </c>
      <c r="Y105" s="28">
        <f>SUMIFS('Daily Fees Entry'!F:F,'Daily Fees Entry'!D:D,B105,'Daily Fees Entry'!E:E,"Old Fees")</f>
        <v>0</v>
      </c>
      <c r="Z105" s="28">
        <f t="shared" si="127"/>
        <v>0</v>
      </c>
      <c r="AA105" s="69"/>
      <c r="AB105" s="28">
        <f t="shared" si="128"/>
        <v>15500</v>
      </c>
      <c r="AC105" s="28">
        <f>IF(TRIM(B105)="","",IFERROR(INDEX('Agreements-New'!E:E,MATCH(B105,'Agreements-New'!D:D,0)),AB105))</f>
        <v>15500</v>
      </c>
      <c r="AD105" s="28">
        <f>(SUMIFS('Daily Fees Entry'!F:F,'Daily Fees Entry'!D:D,B105)) - Y105</f>
        <v>0</v>
      </c>
      <c r="AE105" s="28">
        <f t="shared" si="129"/>
        <v>15500</v>
      </c>
      <c r="AF105" s="69"/>
      <c r="AG105" s="28">
        <f>IF(TRIM(B105)="","",IFERROR(INDEX('Fees Master'!D:D,MATCH(D105,'Fees Master'!C:C,0)),"Not Found"))</f>
        <v>8500</v>
      </c>
      <c r="AH105" s="28">
        <f>IF(TRIM(M105)="V",IFERROR(INDEX('Fees Master'!M:M,MATCH(N105,'Fees Master'!L:L,0)),"Not Found"),"0")</f>
        <v>7000</v>
      </c>
      <c r="AI105" s="28" t="str">
        <f>IF(TRIM(M105)="H",IFERROR(INDEX('Fees Master'!I:I,MATCH(D105,'Fees Master'!G:G,0)),"Not Found"),"0")</f>
        <v>0</v>
      </c>
      <c r="AJ105" s="69"/>
      <c r="AK105" s="28">
        <f t="shared" si="130"/>
        <v>0</v>
      </c>
      <c r="AL105" s="31">
        <f t="shared" si="131"/>
        <v>0</v>
      </c>
      <c r="AM105" s="58"/>
      <c r="AN105" s="58"/>
      <c r="AO105" s="68"/>
    </row>
    <row r="106" spans="1:41" x14ac:dyDescent="0.35">
      <c r="A106" s="28">
        <v>105</v>
      </c>
      <c r="B106" s="28">
        <v>4712</v>
      </c>
      <c r="C106" s="28" t="s">
        <v>5708</v>
      </c>
      <c r="D106" s="28" t="s">
        <v>3916</v>
      </c>
      <c r="E106" s="28" t="s">
        <v>3814</v>
      </c>
      <c r="F106" s="28" t="s">
        <v>1893</v>
      </c>
      <c r="G106" s="30"/>
      <c r="H106" s="28" t="s">
        <v>6002</v>
      </c>
      <c r="I106" s="28"/>
      <c r="J106" s="31"/>
      <c r="K106" s="31"/>
      <c r="L106" s="83">
        <v>9542402121</v>
      </c>
      <c r="M106" s="28" t="s">
        <v>2764</v>
      </c>
      <c r="N106" s="28" t="s">
        <v>3837</v>
      </c>
      <c r="O106" s="69"/>
      <c r="P106" s="28" t="str">
        <f>IF(TRIM(B106)="","",IFERROR(INDEX('Agreements-New'!C:C,MATCH(B106,'Agreements-New'!D:D,0)),"N"))</f>
        <v>N</v>
      </c>
      <c r="Q106" s="69"/>
      <c r="R106" s="28">
        <f t="shared" si="126"/>
        <v>15500</v>
      </c>
      <c r="S106" s="28">
        <f t="shared" si="118"/>
        <v>15500</v>
      </c>
      <c r="T106" s="28">
        <f t="shared" si="119"/>
        <v>0</v>
      </c>
      <c r="U106" s="28">
        <f t="shared" si="120"/>
        <v>15500</v>
      </c>
      <c r="V106" s="69"/>
      <c r="W106" s="28">
        <v>0</v>
      </c>
      <c r="X106" s="28">
        <f>IF(TRIM(B106)="","",IFERROR(INDEX('Agreements-Old'!E:E,MATCH(B106,'Agreements-Old'!D:D,0)),W106))</f>
        <v>0</v>
      </c>
      <c r="Y106" s="28">
        <f>SUMIFS('Daily Fees Entry'!F:F,'Daily Fees Entry'!D:D,B106,'Daily Fees Entry'!E:E,"Old Fees")</f>
        <v>0</v>
      </c>
      <c r="Z106" s="28">
        <f t="shared" si="127"/>
        <v>0</v>
      </c>
      <c r="AA106" s="69"/>
      <c r="AB106" s="28">
        <f t="shared" si="128"/>
        <v>15500</v>
      </c>
      <c r="AC106" s="28">
        <f>IF(TRIM(B106)="","",IFERROR(INDEX('Agreements-New'!E:E,MATCH(B106,'Agreements-New'!D:D,0)),AB106))</f>
        <v>15500</v>
      </c>
      <c r="AD106" s="28">
        <f>(SUMIFS('Daily Fees Entry'!F:F,'Daily Fees Entry'!D:D,B106)) - Y106</f>
        <v>0</v>
      </c>
      <c r="AE106" s="28">
        <f t="shared" si="129"/>
        <v>15500</v>
      </c>
      <c r="AF106" s="69"/>
      <c r="AG106" s="28">
        <f>IF(TRIM(B106)="","",IFERROR(INDEX('Fees Master'!D:D,MATCH(D106,'Fees Master'!C:C,0)),"Not Found"))</f>
        <v>8500</v>
      </c>
      <c r="AH106" s="28">
        <f>IF(TRIM(M106)="V",IFERROR(INDEX('Fees Master'!M:M,MATCH(N106,'Fees Master'!L:L,0)),"Not Found"),"0")</f>
        <v>7000</v>
      </c>
      <c r="AI106" s="28" t="str">
        <f>IF(TRIM(M106)="H",IFERROR(INDEX('Fees Master'!I:I,MATCH(D106,'Fees Master'!G:G,0)),"Not Found"),"0")</f>
        <v>0</v>
      </c>
      <c r="AJ106" s="69"/>
      <c r="AK106" s="28">
        <f t="shared" si="130"/>
        <v>0</v>
      </c>
      <c r="AL106" s="31">
        <f t="shared" si="131"/>
        <v>0</v>
      </c>
      <c r="AM106" s="58"/>
      <c r="AN106" s="58"/>
      <c r="AO106" s="68"/>
    </row>
    <row r="107" spans="1:41" x14ac:dyDescent="0.35">
      <c r="A107" s="28">
        <v>106</v>
      </c>
      <c r="B107" s="28">
        <v>4848</v>
      </c>
      <c r="C107" s="28" t="s">
        <v>5709</v>
      </c>
      <c r="D107" s="28" t="s">
        <v>3916</v>
      </c>
      <c r="E107" s="28" t="s">
        <v>3814</v>
      </c>
      <c r="F107" s="28" t="s">
        <v>1893</v>
      </c>
      <c r="G107" s="30"/>
      <c r="H107" s="28" t="s">
        <v>6003</v>
      </c>
      <c r="I107" s="28"/>
      <c r="J107" s="31"/>
      <c r="K107" s="31"/>
      <c r="L107" s="83">
        <v>7981008766</v>
      </c>
      <c r="M107" s="28" t="s">
        <v>2764</v>
      </c>
      <c r="N107" s="28" t="s">
        <v>88</v>
      </c>
      <c r="O107" s="69"/>
      <c r="P107" s="28" t="str">
        <f>IF(TRIM(B107)="","",IFERROR(INDEX('Agreements-New'!C:C,MATCH(B107,'Agreements-New'!D:D,0)),"N"))</f>
        <v>N</v>
      </c>
      <c r="Q107" s="69"/>
      <c r="R107" s="28">
        <f t="shared" si="126"/>
        <v>15500</v>
      </c>
      <c r="S107" s="28">
        <f t="shared" si="118"/>
        <v>15500</v>
      </c>
      <c r="T107" s="28">
        <f t="shared" si="119"/>
        <v>0</v>
      </c>
      <c r="U107" s="28">
        <f t="shared" si="120"/>
        <v>15500</v>
      </c>
      <c r="V107" s="69"/>
      <c r="W107" s="28">
        <v>0</v>
      </c>
      <c r="X107" s="28">
        <f>IF(TRIM(B107)="","",IFERROR(INDEX('Agreements-Old'!E:E,MATCH(B107,'Agreements-Old'!D:D,0)),W107))</f>
        <v>0</v>
      </c>
      <c r="Y107" s="28">
        <f>SUMIFS('Daily Fees Entry'!F:F,'Daily Fees Entry'!D:D,B107,'Daily Fees Entry'!E:E,"Old Fees")</f>
        <v>0</v>
      </c>
      <c r="Z107" s="28">
        <f t="shared" si="127"/>
        <v>0</v>
      </c>
      <c r="AA107" s="69"/>
      <c r="AB107" s="28">
        <f t="shared" si="128"/>
        <v>15500</v>
      </c>
      <c r="AC107" s="28">
        <f>IF(TRIM(B107)="","",IFERROR(INDEX('Agreements-New'!E:E,MATCH(B107,'Agreements-New'!D:D,0)),AB107))</f>
        <v>15500</v>
      </c>
      <c r="AD107" s="28">
        <f>(SUMIFS('Daily Fees Entry'!F:F,'Daily Fees Entry'!D:D,B107)) - Y107</f>
        <v>0</v>
      </c>
      <c r="AE107" s="28">
        <f t="shared" si="129"/>
        <v>15500</v>
      </c>
      <c r="AF107" s="69"/>
      <c r="AG107" s="28">
        <f>IF(TRIM(B107)="","",IFERROR(INDEX('Fees Master'!D:D,MATCH(D107,'Fees Master'!C:C,0)),"Not Found"))</f>
        <v>8500</v>
      </c>
      <c r="AH107" s="28">
        <f>IF(TRIM(M107)="V",IFERROR(INDEX('Fees Master'!M:M,MATCH(N107,'Fees Master'!L:L,0)),"Not Found"),"0")</f>
        <v>7000</v>
      </c>
      <c r="AI107" s="28" t="str">
        <f>IF(TRIM(M107)="H",IFERROR(INDEX('Fees Master'!I:I,MATCH(D107,'Fees Master'!G:G,0)),"Not Found"),"0")</f>
        <v>0</v>
      </c>
      <c r="AJ107" s="69"/>
      <c r="AK107" s="28">
        <f t="shared" si="130"/>
        <v>0</v>
      </c>
      <c r="AL107" s="31">
        <f t="shared" si="131"/>
        <v>0</v>
      </c>
      <c r="AM107" s="58"/>
      <c r="AN107" s="58"/>
      <c r="AO107" s="68"/>
    </row>
    <row r="108" spans="1:41" x14ac:dyDescent="0.35">
      <c r="A108" s="28">
        <v>107</v>
      </c>
      <c r="B108" s="28">
        <v>4711</v>
      </c>
      <c r="C108" s="28" t="s">
        <v>5710</v>
      </c>
      <c r="D108" s="28" t="s">
        <v>3916</v>
      </c>
      <c r="E108" s="28" t="s">
        <v>3814</v>
      </c>
      <c r="F108" s="28" t="s">
        <v>1893</v>
      </c>
      <c r="G108" s="30"/>
      <c r="H108" s="28" t="s">
        <v>6199</v>
      </c>
      <c r="I108" s="28"/>
      <c r="J108" s="31"/>
      <c r="K108" s="31"/>
      <c r="L108" s="83">
        <v>9666884758</v>
      </c>
      <c r="M108" s="28" t="s">
        <v>2764</v>
      </c>
      <c r="N108" s="28" t="s">
        <v>56</v>
      </c>
      <c r="O108" s="69"/>
      <c r="P108" s="28" t="str">
        <f>IF(TRIM(B108)="","",IFERROR(INDEX('Agreements-New'!C:C,MATCH(B108,'Agreements-New'!D:D,0)),"N"))</f>
        <v>N</v>
      </c>
      <c r="Q108" s="69"/>
      <c r="R108" s="28">
        <f t="shared" si="126"/>
        <v>16500</v>
      </c>
      <c r="S108" s="28">
        <f t="shared" si="118"/>
        <v>16500</v>
      </c>
      <c r="T108" s="28">
        <f t="shared" si="119"/>
        <v>0</v>
      </c>
      <c r="U108" s="28">
        <f t="shared" si="120"/>
        <v>16500</v>
      </c>
      <c r="V108" s="69"/>
      <c r="W108" s="28">
        <v>0</v>
      </c>
      <c r="X108" s="28">
        <f>IF(TRIM(B108)="","",IFERROR(INDEX('Agreements-Old'!E:E,MATCH(B108,'Agreements-Old'!D:D,0)),W108))</f>
        <v>0</v>
      </c>
      <c r="Y108" s="28">
        <f>SUMIFS('Daily Fees Entry'!F:F,'Daily Fees Entry'!D:D,B108,'Daily Fees Entry'!E:E,"Old Fees")</f>
        <v>0</v>
      </c>
      <c r="Z108" s="28">
        <f t="shared" si="127"/>
        <v>0</v>
      </c>
      <c r="AA108" s="69"/>
      <c r="AB108" s="28">
        <f t="shared" si="128"/>
        <v>16500</v>
      </c>
      <c r="AC108" s="28">
        <f>IF(TRIM(B108)="","",IFERROR(INDEX('Agreements-New'!E:E,MATCH(B108,'Agreements-New'!D:D,0)),AB108))</f>
        <v>16500</v>
      </c>
      <c r="AD108" s="28">
        <f>(SUMIFS('Daily Fees Entry'!F:F,'Daily Fees Entry'!D:D,B108)) - Y108</f>
        <v>0</v>
      </c>
      <c r="AE108" s="28">
        <f t="shared" si="129"/>
        <v>16500</v>
      </c>
      <c r="AF108" s="69"/>
      <c r="AG108" s="28">
        <f>IF(TRIM(B108)="","",IFERROR(INDEX('Fees Master'!D:D,MATCH(D108,'Fees Master'!C:C,0)),"Not Found"))</f>
        <v>8500</v>
      </c>
      <c r="AH108" s="28">
        <f>IF(TRIM(M108)="V",IFERROR(INDEX('Fees Master'!M:M,MATCH(N108,'Fees Master'!L:L,0)),"Not Found"),"0")</f>
        <v>8000</v>
      </c>
      <c r="AI108" s="28" t="str">
        <f>IF(TRIM(M108)="H",IFERROR(INDEX('Fees Master'!I:I,MATCH(D108,'Fees Master'!G:G,0)),"Not Found"),"0")</f>
        <v>0</v>
      </c>
      <c r="AJ108" s="69"/>
      <c r="AK108" s="28">
        <f t="shared" si="130"/>
        <v>0</v>
      </c>
      <c r="AL108" s="31">
        <f t="shared" si="131"/>
        <v>0</v>
      </c>
      <c r="AM108" s="58"/>
      <c r="AN108" s="58"/>
      <c r="AO108" s="68"/>
    </row>
    <row r="109" spans="1:41" x14ac:dyDescent="0.35">
      <c r="A109" s="28">
        <v>108</v>
      </c>
      <c r="B109" s="28">
        <v>4855</v>
      </c>
      <c r="C109" s="28" t="s">
        <v>5711</v>
      </c>
      <c r="D109" s="28" t="s">
        <v>3916</v>
      </c>
      <c r="E109" s="28" t="s">
        <v>3814</v>
      </c>
      <c r="F109" s="28" t="s">
        <v>1892</v>
      </c>
      <c r="G109" s="30"/>
      <c r="H109" s="28" t="s">
        <v>6004</v>
      </c>
      <c r="I109" s="28"/>
      <c r="J109" s="31"/>
      <c r="K109" s="31"/>
      <c r="L109" s="83">
        <v>8341434044</v>
      </c>
      <c r="M109" s="28" t="s">
        <v>2764</v>
      </c>
      <c r="N109" s="28" t="s">
        <v>91</v>
      </c>
      <c r="O109" s="69"/>
      <c r="P109" s="28" t="str">
        <f>IF(TRIM(B109)="","",IFERROR(INDEX('Agreements-New'!C:C,MATCH(B109,'Agreements-New'!D:D,0)),"N"))</f>
        <v>N</v>
      </c>
      <c r="Q109" s="69"/>
      <c r="R109" s="28">
        <f t="shared" si="126"/>
        <v>16500</v>
      </c>
      <c r="S109" s="28">
        <f t="shared" si="118"/>
        <v>16500</v>
      </c>
      <c r="T109" s="28">
        <f t="shared" si="119"/>
        <v>0</v>
      </c>
      <c r="U109" s="28">
        <f t="shared" si="120"/>
        <v>16500</v>
      </c>
      <c r="V109" s="69"/>
      <c r="W109" s="28">
        <v>0</v>
      </c>
      <c r="X109" s="28">
        <f>IF(TRIM(B109)="","",IFERROR(INDEX('Agreements-Old'!E:E,MATCH(B109,'Agreements-Old'!D:D,0)),W109))</f>
        <v>0</v>
      </c>
      <c r="Y109" s="28">
        <f>SUMIFS('Daily Fees Entry'!F:F,'Daily Fees Entry'!D:D,B109,'Daily Fees Entry'!E:E,"Old Fees")</f>
        <v>0</v>
      </c>
      <c r="Z109" s="28">
        <f t="shared" si="127"/>
        <v>0</v>
      </c>
      <c r="AA109" s="69"/>
      <c r="AB109" s="28">
        <f t="shared" si="128"/>
        <v>16500</v>
      </c>
      <c r="AC109" s="28">
        <f>IF(TRIM(B109)="","",IFERROR(INDEX('Agreements-New'!E:E,MATCH(B109,'Agreements-New'!D:D,0)),AB109))</f>
        <v>16500</v>
      </c>
      <c r="AD109" s="28">
        <f>(SUMIFS('Daily Fees Entry'!F:F,'Daily Fees Entry'!D:D,B109)) - Y109</f>
        <v>0</v>
      </c>
      <c r="AE109" s="28">
        <f t="shared" si="129"/>
        <v>16500</v>
      </c>
      <c r="AF109" s="69"/>
      <c r="AG109" s="28">
        <f>IF(TRIM(B109)="","",IFERROR(INDEX('Fees Master'!D:D,MATCH(D109,'Fees Master'!C:C,0)),"Not Found"))</f>
        <v>8500</v>
      </c>
      <c r="AH109" s="28">
        <f>IF(TRIM(M109)="V",IFERROR(INDEX('Fees Master'!M:M,MATCH(N109,'Fees Master'!L:L,0)),"Not Found"),"0")</f>
        <v>8000</v>
      </c>
      <c r="AI109" s="28" t="str">
        <f>IF(TRIM(M109)="H",IFERROR(INDEX('Fees Master'!I:I,MATCH(D109,'Fees Master'!G:G,0)),"Not Found"),"0")</f>
        <v>0</v>
      </c>
      <c r="AJ109" s="69"/>
      <c r="AK109" s="28">
        <f t="shared" si="130"/>
        <v>0</v>
      </c>
      <c r="AL109" s="31">
        <f t="shared" si="131"/>
        <v>0</v>
      </c>
      <c r="AM109" s="58"/>
      <c r="AN109" s="58"/>
      <c r="AO109" s="68"/>
    </row>
    <row r="110" spans="1:41" x14ac:dyDescent="0.35">
      <c r="A110" s="28">
        <v>109</v>
      </c>
      <c r="B110" s="28">
        <v>4535</v>
      </c>
      <c r="C110" s="28" t="s">
        <v>5712</v>
      </c>
      <c r="D110" s="28" t="s">
        <v>3916</v>
      </c>
      <c r="E110" s="28" t="s">
        <v>3814</v>
      </c>
      <c r="F110" s="28" t="s">
        <v>1892</v>
      </c>
      <c r="G110" s="30"/>
      <c r="H110" s="28" t="s">
        <v>1987</v>
      </c>
      <c r="I110" s="28"/>
      <c r="J110" s="31"/>
      <c r="K110" s="31"/>
      <c r="L110" s="83">
        <v>7569206505</v>
      </c>
      <c r="M110" s="28" t="s">
        <v>2762</v>
      </c>
      <c r="N110" s="28" t="s">
        <v>4117</v>
      </c>
      <c r="O110" s="69"/>
      <c r="P110" s="28" t="str">
        <f>IF(TRIM(B110)="","",IFERROR(INDEX('Agreements-New'!C:C,MATCH(B110,'Agreements-New'!D:D,0)),"N"))</f>
        <v>N</v>
      </c>
      <c r="Q110" s="69"/>
      <c r="R110" s="28">
        <f t="shared" si="126"/>
        <v>8500</v>
      </c>
      <c r="S110" s="28">
        <f t="shared" si="118"/>
        <v>8500</v>
      </c>
      <c r="T110" s="28">
        <f t="shared" si="119"/>
        <v>0</v>
      </c>
      <c r="U110" s="28">
        <f t="shared" si="120"/>
        <v>8500</v>
      </c>
      <c r="V110" s="69"/>
      <c r="W110" s="28">
        <v>0</v>
      </c>
      <c r="X110" s="28">
        <f>IF(TRIM(B110)="","",IFERROR(INDEX('Agreements-Old'!E:E,MATCH(B110,'Agreements-Old'!D:D,0)),W110))</f>
        <v>0</v>
      </c>
      <c r="Y110" s="28">
        <f>SUMIFS('Daily Fees Entry'!F:F,'Daily Fees Entry'!D:D,B110,'Daily Fees Entry'!E:E,"Old Fees")</f>
        <v>0</v>
      </c>
      <c r="Z110" s="28">
        <f t="shared" si="127"/>
        <v>0</v>
      </c>
      <c r="AA110" s="69"/>
      <c r="AB110" s="28">
        <f t="shared" si="128"/>
        <v>8500</v>
      </c>
      <c r="AC110" s="28">
        <f>IF(TRIM(B110)="","",IFERROR(INDEX('Agreements-New'!E:E,MATCH(B110,'Agreements-New'!D:D,0)),AB110))</f>
        <v>8500</v>
      </c>
      <c r="AD110" s="28">
        <f>(SUMIFS('Daily Fees Entry'!F:F,'Daily Fees Entry'!D:D,B110)) - Y110</f>
        <v>0</v>
      </c>
      <c r="AE110" s="28">
        <f t="shared" si="129"/>
        <v>8500</v>
      </c>
      <c r="AF110" s="69"/>
      <c r="AG110" s="28">
        <f>IF(TRIM(B110)="","",IFERROR(INDEX('Fees Master'!D:D,MATCH(D110,'Fees Master'!C:C,0)),"Not Found"))</f>
        <v>8500</v>
      </c>
      <c r="AH110" s="28" t="str">
        <f>IF(TRIM(M110)="V",IFERROR(INDEX('Fees Master'!M:M,MATCH(N110,'Fees Master'!L:L,0)),"Not Found"),"0")</f>
        <v>0</v>
      </c>
      <c r="AI110" s="28" t="str">
        <f>IF(TRIM(M110)="H",IFERROR(INDEX('Fees Master'!I:I,MATCH(D110,'Fees Master'!G:G,0)),"Not Found"),"0")</f>
        <v>0</v>
      </c>
      <c r="AJ110" s="69"/>
      <c r="AK110" s="28">
        <f t="shared" si="130"/>
        <v>0</v>
      </c>
      <c r="AL110" s="31">
        <f t="shared" si="131"/>
        <v>0</v>
      </c>
      <c r="AM110" s="58"/>
      <c r="AN110" s="58"/>
      <c r="AO110" s="68"/>
    </row>
    <row r="111" spans="1:41" x14ac:dyDescent="0.35">
      <c r="A111" s="28">
        <v>110</v>
      </c>
      <c r="B111" s="28">
        <v>4862</v>
      </c>
      <c r="C111" s="28" t="s">
        <v>5793</v>
      </c>
      <c r="D111" s="28" t="s">
        <v>3916</v>
      </c>
      <c r="E111" s="28" t="s">
        <v>3814</v>
      </c>
      <c r="F111" s="28" t="s">
        <v>1893</v>
      </c>
      <c r="G111" s="30"/>
      <c r="H111" s="28" t="s">
        <v>6005</v>
      </c>
      <c r="I111" s="28"/>
      <c r="J111" s="31"/>
      <c r="K111" s="31"/>
      <c r="L111" s="83">
        <v>6305961915</v>
      </c>
      <c r="M111" s="28" t="s">
        <v>2762</v>
      </c>
      <c r="N111" s="28" t="s">
        <v>97</v>
      </c>
      <c r="O111" s="69"/>
      <c r="P111" s="28" t="str">
        <f>IF(TRIM(B111)="","",IFERROR(INDEX('Agreements-New'!C:C,MATCH(B111,'Agreements-New'!D:D,0)),"N"))</f>
        <v>N</v>
      </c>
      <c r="Q111" s="69"/>
      <c r="R111" s="28">
        <f t="shared" ref="R111" si="132">W111+AB111</f>
        <v>8500</v>
      </c>
      <c r="S111" s="28">
        <f t="shared" ref="S111" si="133">X111+AC111</f>
        <v>8500</v>
      </c>
      <c r="T111" s="28">
        <f t="shared" ref="T111" si="134">Y111+AD111</f>
        <v>1000</v>
      </c>
      <c r="U111" s="28">
        <f t="shared" ref="U111" si="135">Z111+AE111</f>
        <v>7500</v>
      </c>
      <c r="V111" s="69"/>
      <c r="W111" s="28">
        <v>0</v>
      </c>
      <c r="X111" s="28">
        <f>IF(TRIM(B111)="","",IFERROR(INDEX('Agreements-Old'!E:E,MATCH(B111,'Agreements-Old'!D:D,0)),W111))</f>
        <v>0</v>
      </c>
      <c r="Y111" s="28">
        <f>SUMIFS('Daily Fees Entry'!F:F,'Daily Fees Entry'!D:D,B111,'Daily Fees Entry'!E:E,"Old Fees")</f>
        <v>0</v>
      </c>
      <c r="Z111" s="28">
        <f t="shared" ref="Z111" si="136">X111-Y111</f>
        <v>0</v>
      </c>
      <c r="AA111" s="69"/>
      <c r="AB111" s="28">
        <f t="shared" ref="AB111" si="137">AG111+AH111+AI111</f>
        <v>8500</v>
      </c>
      <c r="AC111" s="28">
        <f>IF(TRIM(B111)="","",IFERROR(INDEX('Agreements-New'!E:E,MATCH(B111,'Agreements-New'!D:D,0)),AB111))</f>
        <v>8500</v>
      </c>
      <c r="AD111" s="28">
        <f>(SUMIFS('Daily Fees Entry'!F:F,'Daily Fees Entry'!D:D,B111)) - Y111</f>
        <v>1000</v>
      </c>
      <c r="AE111" s="28">
        <f t="shared" ref="AE111" si="138">AC111-AD111</f>
        <v>7500</v>
      </c>
      <c r="AF111" s="69"/>
      <c r="AG111" s="28">
        <f>IF(TRIM(B111)="","",IFERROR(INDEX('Fees Master'!D:D,MATCH(D111,'Fees Master'!C:C,0)),"Not Found"))</f>
        <v>8500</v>
      </c>
      <c r="AH111" s="28" t="str">
        <f>IF(TRIM(M111)="V",IFERROR(INDEX('Fees Master'!M:M,MATCH(N111,'Fees Master'!L:L,0)),"Not Found"),"0")</f>
        <v>0</v>
      </c>
      <c r="AI111" s="28" t="str">
        <f>IF(TRIM(M111)="H",IFERROR(INDEX('Fees Master'!I:I,MATCH(D111,'Fees Master'!G:G,0)),"Not Found"),"0")</f>
        <v>0</v>
      </c>
      <c r="AJ111" s="69"/>
      <c r="AK111" s="28">
        <f t="shared" ref="AK111" si="139">T111/S111*100</f>
        <v>11.76470588235294</v>
      </c>
      <c r="AL111" s="31">
        <f t="shared" ref="AL111" si="140">AD111/AC111*100</f>
        <v>11.76470588235294</v>
      </c>
      <c r="AM111" s="58"/>
      <c r="AN111" s="58"/>
      <c r="AO111" s="68"/>
    </row>
    <row r="112" spans="1:41" x14ac:dyDescent="0.35">
      <c r="A112" s="28">
        <v>111</v>
      </c>
      <c r="B112" s="28">
        <v>4468</v>
      </c>
      <c r="C112" s="28" t="s">
        <v>2776</v>
      </c>
      <c r="D112" s="28" t="s">
        <v>3963</v>
      </c>
      <c r="E112" s="28" t="s">
        <v>24</v>
      </c>
      <c r="F112" s="28" t="s">
        <v>1892</v>
      </c>
      <c r="G112" s="30">
        <v>42774</v>
      </c>
      <c r="H112" s="28" t="s">
        <v>1895</v>
      </c>
      <c r="I112" s="28"/>
      <c r="J112" s="31"/>
      <c r="K112" s="31" t="str">
        <f>CONCATENATE(MID(J112,1,4), " ", MID(J112,5,4), " ", MID(J112,9,4))</f>
        <v xml:space="preserve">  </v>
      </c>
      <c r="L112" s="83">
        <v>9014021001</v>
      </c>
      <c r="M112" s="28" t="s">
        <v>2762</v>
      </c>
      <c r="N112" s="28" t="s">
        <v>2770</v>
      </c>
      <c r="O112" s="69"/>
      <c r="P112" s="28" t="str">
        <f>IF(TRIM(B112)="","",IFERROR(INDEX('Agreements-New'!C:C,MATCH(B112,'Agreements-New'!D:D,0)),"N"))</f>
        <v>N</v>
      </c>
      <c r="Q112" s="69"/>
      <c r="R112" s="28">
        <f t="shared" si="117"/>
        <v>8500</v>
      </c>
      <c r="S112" s="28">
        <f t="shared" si="118"/>
        <v>8500</v>
      </c>
      <c r="T112" s="28">
        <f t="shared" si="119"/>
        <v>2000</v>
      </c>
      <c r="U112" s="28">
        <f t="shared" si="120"/>
        <v>6500</v>
      </c>
      <c r="V112" s="69"/>
      <c r="W112" s="28">
        <v>0</v>
      </c>
      <c r="X112" s="28">
        <f>IF(TRIM(B112)="","",IFERROR(INDEX('Agreements-Old'!E:E,MATCH(B112,'Agreements-Old'!D:D,0)),W112))</f>
        <v>0</v>
      </c>
      <c r="Y112" s="28">
        <f>SUMIFS('Daily Fees Entry'!F:F,'Daily Fees Entry'!D:D,B112,'Daily Fees Entry'!E:E,"Old Fees")</f>
        <v>0</v>
      </c>
      <c r="Z112" s="28">
        <f t="shared" si="121"/>
        <v>0</v>
      </c>
      <c r="AA112" s="69"/>
      <c r="AB112" s="28">
        <f t="shared" si="122"/>
        <v>8500</v>
      </c>
      <c r="AC112" s="28">
        <f>IF(TRIM(B112)="","",IFERROR(INDEX('Agreements-New'!E:E,MATCH(B112,'Agreements-New'!D:D,0)),AB112))</f>
        <v>8500</v>
      </c>
      <c r="AD112" s="28">
        <f>(SUMIFS('Daily Fees Entry'!F:F,'Daily Fees Entry'!D:D,B112)) - Y112</f>
        <v>2000</v>
      </c>
      <c r="AE112" s="28">
        <f t="shared" si="123"/>
        <v>6500</v>
      </c>
      <c r="AF112" s="69"/>
      <c r="AG112" s="28">
        <f>IF(TRIM(B112)="","",IFERROR(INDEX('Fees Master'!D:D,MATCH(D112,'Fees Master'!C:C,0)),"Not Found"))</f>
        <v>8500</v>
      </c>
      <c r="AH112" s="28" t="str">
        <f>IF(TRIM(M112)="V",IFERROR(INDEX('Fees Master'!M:M,MATCH(N112,'Fees Master'!L:L,0)),"Not Found"),"0")</f>
        <v>0</v>
      </c>
      <c r="AI112" s="28" t="str">
        <f>IF(TRIM(M112)="H",IFERROR(INDEX('Fees Master'!I:I,MATCH(D112,'Fees Master'!G:G,0)),"Not Found"),"0")</f>
        <v>0</v>
      </c>
      <c r="AJ112" s="69"/>
      <c r="AK112" s="28">
        <f t="shared" si="124"/>
        <v>23.52941176470588</v>
      </c>
      <c r="AL112" s="31">
        <f t="shared" si="125"/>
        <v>23.52941176470588</v>
      </c>
      <c r="AM112" s="58"/>
      <c r="AN112" s="58" t="s">
        <v>2959</v>
      </c>
      <c r="AO112" s="68"/>
    </row>
    <row r="113" spans="1:41" x14ac:dyDescent="0.35">
      <c r="A113" s="28">
        <v>112</v>
      </c>
      <c r="B113" s="28">
        <v>4524</v>
      </c>
      <c r="C113" s="28" t="s">
        <v>5794</v>
      </c>
      <c r="D113" s="28" t="s">
        <v>3963</v>
      </c>
      <c r="E113" s="28" t="s">
        <v>3814</v>
      </c>
      <c r="F113" s="28" t="s">
        <v>1892</v>
      </c>
      <c r="G113" s="30"/>
      <c r="H113" s="28" t="s">
        <v>1925</v>
      </c>
      <c r="I113" s="28"/>
      <c r="J113" s="31"/>
      <c r="K113" s="31"/>
      <c r="L113" s="83">
        <v>7093277393</v>
      </c>
      <c r="M113" s="28" t="s">
        <v>2762</v>
      </c>
      <c r="N113" s="28" t="s">
        <v>3849</v>
      </c>
      <c r="O113" s="69"/>
      <c r="P113" s="28" t="str">
        <f>IF(TRIM(B113)="","",IFERROR(INDEX('Agreements-New'!C:C,MATCH(B113,'Agreements-New'!D:D,0)),"N"))</f>
        <v>N</v>
      </c>
      <c r="Q113" s="69"/>
      <c r="R113" s="28">
        <f t="shared" si="117"/>
        <v>8500</v>
      </c>
      <c r="S113" s="28">
        <f t="shared" si="118"/>
        <v>8500</v>
      </c>
      <c r="T113" s="28">
        <f t="shared" si="119"/>
        <v>0</v>
      </c>
      <c r="U113" s="28">
        <f t="shared" si="120"/>
        <v>8500</v>
      </c>
      <c r="V113" s="69"/>
      <c r="W113" s="28">
        <v>0</v>
      </c>
      <c r="X113" s="28">
        <f>IF(TRIM(B113)="","",IFERROR(INDEX('Agreements-Old'!E:E,MATCH(B113,'Agreements-Old'!D:D,0)),W113))</f>
        <v>0</v>
      </c>
      <c r="Y113" s="28">
        <f>SUMIFS('Daily Fees Entry'!F:F,'Daily Fees Entry'!D:D,B113,'Daily Fees Entry'!E:E,"Old Fees")</f>
        <v>0</v>
      </c>
      <c r="Z113" s="28">
        <f t="shared" si="121"/>
        <v>0</v>
      </c>
      <c r="AA113" s="69"/>
      <c r="AB113" s="28">
        <f t="shared" si="122"/>
        <v>8500</v>
      </c>
      <c r="AC113" s="28">
        <f>IF(TRIM(B113)="","",IFERROR(INDEX('Agreements-New'!E:E,MATCH(B113,'Agreements-New'!D:D,0)),AB113))</f>
        <v>8500</v>
      </c>
      <c r="AD113" s="28">
        <f>(SUMIFS('Daily Fees Entry'!F:F,'Daily Fees Entry'!D:D,B113)) - Y113</f>
        <v>0</v>
      </c>
      <c r="AE113" s="28">
        <f t="shared" si="123"/>
        <v>8500</v>
      </c>
      <c r="AF113" s="69"/>
      <c r="AG113" s="28">
        <f>IF(TRIM(B113)="","",IFERROR(INDEX('Fees Master'!D:D,MATCH(D113,'Fees Master'!C:C,0)),"Not Found"))</f>
        <v>8500</v>
      </c>
      <c r="AH113" s="28" t="str">
        <f>IF(TRIM(M113)="V",IFERROR(INDEX('Fees Master'!M:M,MATCH(N113,'Fees Master'!L:L,0)),"Not Found"),"0")</f>
        <v>0</v>
      </c>
      <c r="AI113" s="28" t="str">
        <f>IF(TRIM(M113)="H",IFERROR(INDEX('Fees Master'!I:I,MATCH(D113,'Fees Master'!G:G,0)),"Not Found"),"0")</f>
        <v>0</v>
      </c>
      <c r="AJ113" s="69"/>
      <c r="AK113" s="28">
        <f t="shared" si="124"/>
        <v>0</v>
      </c>
      <c r="AL113" s="31">
        <f t="shared" si="125"/>
        <v>0</v>
      </c>
      <c r="AM113" s="58"/>
      <c r="AN113" s="58"/>
      <c r="AO113" s="68"/>
    </row>
    <row r="114" spans="1:41" x14ac:dyDescent="0.35">
      <c r="A114" s="28">
        <v>113</v>
      </c>
      <c r="B114" s="28">
        <v>4412</v>
      </c>
      <c r="C114" s="28" t="s">
        <v>2782</v>
      </c>
      <c r="D114" s="28" t="s">
        <v>3963</v>
      </c>
      <c r="E114" s="28" t="s">
        <v>24</v>
      </c>
      <c r="F114" s="28" t="s">
        <v>1892</v>
      </c>
      <c r="G114" s="30">
        <v>43033</v>
      </c>
      <c r="H114" s="28" t="s">
        <v>1903</v>
      </c>
      <c r="I114" s="28"/>
      <c r="J114" s="31"/>
      <c r="K114" s="31" t="str">
        <f>CONCATENATE(MID(J114,1,4), " ", MID(J114,5,4), " ", MID(J114,9,4))</f>
        <v xml:space="preserve">  </v>
      </c>
      <c r="L114" s="83">
        <v>6281388552</v>
      </c>
      <c r="M114" s="28" t="s">
        <v>2764</v>
      </c>
      <c r="N114" s="28" t="s">
        <v>62</v>
      </c>
      <c r="O114" s="69"/>
      <c r="P114" s="28" t="str">
        <f>IF(TRIM(B114)="","",IFERROR(INDEX('Agreements-New'!C:C,MATCH(B114,'Agreements-New'!D:D,0)),"N"))</f>
        <v>N</v>
      </c>
      <c r="Q114" s="69"/>
      <c r="R114" s="28">
        <f t="shared" si="117"/>
        <v>25500</v>
      </c>
      <c r="S114" s="28">
        <f t="shared" si="118"/>
        <v>25500</v>
      </c>
      <c r="T114" s="28">
        <f t="shared" si="119"/>
        <v>7000</v>
      </c>
      <c r="U114" s="28">
        <f t="shared" si="120"/>
        <v>18500</v>
      </c>
      <c r="V114" s="69"/>
      <c r="W114" s="28">
        <v>9000</v>
      </c>
      <c r="X114" s="28">
        <f>IF(TRIM(B114)="","",IFERROR(INDEX('Agreements-Old'!E:E,MATCH(B114,'Agreements-Old'!D:D,0)),W114))</f>
        <v>9000</v>
      </c>
      <c r="Y114" s="28">
        <f>SUMIFS('Daily Fees Entry'!F:F,'Daily Fees Entry'!D:D,B114,'Daily Fees Entry'!E:E,"Old Fees")</f>
        <v>7000</v>
      </c>
      <c r="Z114" s="28">
        <f t="shared" si="121"/>
        <v>2000</v>
      </c>
      <c r="AA114" s="69"/>
      <c r="AB114" s="28">
        <f t="shared" si="122"/>
        <v>16500</v>
      </c>
      <c r="AC114" s="28">
        <f>IF(TRIM(B114)="","",IFERROR(INDEX('Agreements-New'!E:E,MATCH(B114,'Agreements-New'!D:D,0)),AB114))</f>
        <v>16500</v>
      </c>
      <c r="AD114" s="28">
        <f>(SUMIFS('Daily Fees Entry'!F:F,'Daily Fees Entry'!D:D,B114)) - Y114</f>
        <v>0</v>
      </c>
      <c r="AE114" s="28">
        <f t="shared" si="123"/>
        <v>16500</v>
      </c>
      <c r="AF114" s="69"/>
      <c r="AG114" s="28">
        <f>IF(TRIM(B114)="","",IFERROR(INDEX('Fees Master'!D:D,MATCH(D114,'Fees Master'!C:C,0)),"Not Found"))</f>
        <v>8500</v>
      </c>
      <c r="AH114" s="28">
        <f>IF(TRIM(M114)="V",IFERROR(INDEX('Fees Master'!M:M,MATCH(N114,'Fees Master'!L:L,0)),"Not Found"),"0")</f>
        <v>8000</v>
      </c>
      <c r="AI114" s="28" t="str">
        <f>IF(TRIM(M114)="H",IFERROR(INDEX('Fees Master'!I:I,MATCH(D114,'Fees Master'!G:G,0)),"Not Found"),"0")</f>
        <v>0</v>
      </c>
      <c r="AJ114" s="69"/>
      <c r="AK114" s="28">
        <f t="shared" si="124"/>
        <v>27.450980392156865</v>
      </c>
      <c r="AL114" s="31">
        <f t="shared" si="125"/>
        <v>0</v>
      </c>
      <c r="AM114" s="58"/>
      <c r="AN114" s="58" t="s">
        <v>2965</v>
      </c>
      <c r="AO114" s="68"/>
    </row>
    <row r="115" spans="1:41" x14ac:dyDescent="0.35">
      <c r="A115" s="28">
        <v>114</v>
      </c>
      <c r="B115" s="28">
        <v>4415</v>
      </c>
      <c r="C115" s="28" t="s">
        <v>2788</v>
      </c>
      <c r="D115" s="28" t="s">
        <v>3963</v>
      </c>
      <c r="E115" s="28" t="s">
        <v>24</v>
      </c>
      <c r="F115" s="28" t="s">
        <v>1893</v>
      </c>
      <c r="G115" s="30">
        <v>42961</v>
      </c>
      <c r="H115" s="28" t="s">
        <v>1894</v>
      </c>
      <c r="I115" s="28"/>
      <c r="J115" s="31"/>
      <c r="K115" s="31" t="str">
        <f>CONCATENATE(MID(J115,1,4), " ", MID(J115,5,4), " ", MID(J115,9,4))</f>
        <v xml:space="preserve">  </v>
      </c>
      <c r="L115" s="83">
        <v>9652179676</v>
      </c>
      <c r="M115" s="28" t="s">
        <v>2764</v>
      </c>
      <c r="N115" s="28" t="s">
        <v>82</v>
      </c>
      <c r="O115" s="69"/>
      <c r="P115" s="28">
        <f>IF(TRIM(B115)="","",IFERROR(INDEX('Agreements-New'!C:C,MATCH(B115,'Agreements-New'!D:D,0)),"N"))</f>
        <v>38</v>
      </c>
      <c r="Q115" s="69"/>
      <c r="R115" s="28">
        <f t="shared" si="117"/>
        <v>15500</v>
      </c>
      <c r="S115" s="28">
        <f t="shared" si="118"/>
        <v>10000</v>
      </c>
      <c r="T115" s="28">
        <f t="shared" si="119"/>
        <v>0</v>
      </c>
      <c r="U115" s="28">
        <f t="shared" si="120"/>
        <v>10000</v>
      </c>
      <c r="V115" s="69"/>
      <c r="W115" s="28">
        <v>0</v>
      </c>
      <c r="X115" s="28">
        <f>IF(TRIM(B115)="","",IFERROR(INDEX('Agreements-Old'!E:E,MATCH(B115,'Agreements-Old'!D:D,0)),W115))</f>
        <v>0</v>
      </c>
      <c r="Y115" s="28">
        <f>SUMIFS('Daily Fees Entry'!F:F,'Daily Fees Entry'!D:D,B115,'Daily Fees Entry'!E:E,"Old Fees")</f>
        <v>0</v>
      </c>
      <c r="Z115" s="28">
        <f t="shared" si="121"/>
        <v>0</v>
      </c>
      <c r="AA115" s="69"/>
      <c r="AB115" s="28">
        <f t="shared" si="122"/>
        <v>15500</v>
      </c>
      <c r="AC115" s="28">
        <f>IF(TRIM(B115)="","",IFERROR(INDEX('Agreements-New'!E:E,MATCH(B115,'Agreements-New'!D:D,0)),AB115))</f>
        <v>10000</v>
      </c>
      <c r="AD115" s="28">
        <f>(SUMIFS('Daily Fees Entry'!F:F,'Daily Fees Entry'!D:D,B115)) - Y115</f>
        <v>0</v>
      </c>
      <c r="AE115" s="28">
        <f t="shared" si="123"/>
        <v>10000</v>
      </c>
      <c r="AF115" s="69"/>
      <c r="AG115" s="28">
        <f>IF(TRIM(B115)="","",IFERROR(INDEX('Fees Master'!D:D,MATCH(D115,'Fees Master'!C:C,0)),"Not Found"))</f>
        <v>8500</v>
      </c>
      <c r="AH115" s="28">
        <f>IF(TRIM(M115)="V",IFERROR(INDEX('Fees Master'!M:M,MATCH(N115,'Fees Master'!L:L,0)),"Not Found"),"0")</f>
        <v>7000</v>
      </c>
      <c r="AI115" s="28" t="str">
        <f>IF(TRIM(M115)="H",IFERROR(INDEX('Fees Master'!I:I,MATCH(D115,'Fees Master'!G:G,0)),"Not Found"),"0")</f>
        <v>0</v>
      </c>
      <c r="AJ115" s="69"/>
      <c r="AK115" s="28">
        <f t="shared" si="124"/>
        <v>0</v>
      </c>
      <c r="AL115" s="31">
        <f t="shared" si="125"/>
        <v>0</v>
      </c>
      <c r="AM115" s="58"/>
      <c r="AN115" s="58" t="s">
        <v>2969</v>
      </c>
      <c r="AO115" s="68"/>
    </row>
    <row r="116" spans="1:41" x14ac:dyDescent="0.35">
      <c r="A116" s="28">
        <v>115</v>
      </c>
      <c r="B116" s="28">
        <v>4472</v>
      </c>
      <c r="C116" s="28" t="s">
        <v>2790</v>
      </c>
      <c r="D116" s="28" t="s">
        <v>3963</v>
      </c>
      <c r="E116" s="28" t="s">
        <v>24</v>
      </c>
      <c r="F116" s="28" t="s">
        <v>1893</v>
      </c>
      <c r="G116" s="30">
        <v>43214</v>
      </c>
      <c r="H116" s="28" t="s">
        <v>1910</v>
      </c>
      <c r="I116" s="28"/>
      <c r="J116" s="31"/>
      <c r="K116" s="31" t="str">
        <f>CONCATENATE(MID(J116,1,4), " ", MID(J116,5,4), " ", MID(J116,9,4))</f>
        <v xml:space="preserve">  </v>
      </c>
      <c r="L116" s="83"/>
      <c r="M116" s="28" t="s">
        <v>2764</v>
      </c>
      <c r="N116" s="28" t="s">
        <v>62</v>
      </c>
      <c r="O116" s="69"/>
      <c r="P116" s="28" t="str">
        <f>IF(TRIM(B116)="","",IFERROR(INDEX('Agreements-New'!C:C,MATCH(B116,'Agreements-New'!D:D,0)),"N"))</f>
        <v>N</v>
      </c>
      <c r="Q116" s="69"/>
      <c r="R116" s="28">
        <f t="shared" si="117"/>
        <v>31500</v>
      </c>
      <c r="S116" s="28">
        <f t="shared" si="118"/>
        <v>31500</v>
      </c>
      <c r="T116" s="28">
        <f t="shared" si="119"/>
        <v>0</v>
      </c>
      <c r="U116" s="28">
        <f t="shared" si="120"/>
        <v>31500</v>
      </c>
      <c r="V116" s="69"/>
      <c r="W116" s="28">
        <v>15000</v>
      </c>
      <c r="X116" s="28">
        <f>IF(TRIM(B116)="","",IFERROR(INDEX('Agreements-Old'!E:E,MATCH(B116,'Agreements-Old'!D:D,0)),W116))</f>
        <v>15000</v>
      </c>
      <c r="Y116" s="28">
        <f>SUMIFS('Daily Fees Entry'!F:F,'Daily Fees Entry'!D:D,B116,'Daily Fees Entry'!E:E,"Old Fees")</f>
        <v>0</v>
      </c>
      <c r="Z116" s="28">
        <f t="shared" si="121"/>
        <v>15000</v>
      </c>
      <c r="AA116" s="69"/>
      <c r="AB116" s="28">
        <f t="shared" si="122"/>
        <v>16500</v>
      </c>
      <c r="AC116" s="28">
        <f>IF(TRIM(B116)="","",IFERROR(INDEX('Agreements-New'!E:E,MATCH(B116,'Agreements-New'!D:D,0)),AB116))</f>
        <v>16500</v>
      </c>
      <c r="AD116" s="28">
        <f>(SUMIFS('Daily Fees Entry'!F:F,'Daily Fees Entry'!D:D,B116)) - Y116</f>
        <v>0</v>
      </c>
      <c r="AE116" s="28">
        <f t="shared" si="123"/>
        <v>16500</v>
      </c>
      <c r="AF116" s="69"/>
      <c r="AG116" s="28">
        <f>IF(TRIM(B116)="","",IFERROR(INDEX('Fees Master'!D:D,MATCH(D116,'Fees Master'!C:C,0)),"Not Found"))</f>
        <v>8500</v>
      </c>
      <c r="AH116" s="28">
        <f>IF(TRIM(M116)="V",IFERROR(INDEX('Fees Master'!M:M,MATCH(N116,'Fees Master'!L:L,0)),"Not Found"),"0")</f>
        <v>8000</v>
      </c>
      <c r="AI116" s="28" t="str">
        <f>IF(TRIM(M116)="H",IFERROR(INDEX('Fees Master'!I:I,MATCH(D116,'Fees Master'!G:G,0)),"Not Found"),"0")</f>
        <v>0</v>
      </c>
      <c r="AJ116" s="69"/>
      <c r="AK116" s="28">
        <f t="shared" si="124"/>
        <v>0</v>
      </c>
      <c r="AL116" s="31">
        <f t="shared" si="125"/>
        <v>0</v>
      </c>
      <c r="AM116" s="58"/>
      <c r="AN116" s="58" t="s">
        <v>2971</v>
      </c>
      <c r="AO116" s="68"/>
    </row>
    <row r="117" spans="1:41" ht="15" customHeight="1" x14ac:dyDescent="0.35">
      <c r="A117" s="28">
        <v>116</v>
      </c>
      <c r="B117" s="28">
        <v>4617</v>
      </c>
      <c r="C117" s="28" t="s">
        <v>5714</v>
      </c>
      <c r="D117" s="28" t="s">
        <v>3963</v>
      </c>
      <c r="E117" s="28" t="s">
        <v>3814</v>
      </c>
      <c r="F117" s="28" t="s">
        <v>1893</v>
      </c>
      <c r="G117" s="30"/>
      <c r="H117" s="28" t="s">
        <v>6006</v>
      </c>
      <c r="I117" s="28"/>
      <c r="J117" s="31"/>
      <c r="K117" s="31"/>
      <c r="L117" s="83">
        <v>9866314210</v>
      </c>
      <c r="M117" s="28" t="s">
        <v>2764</v>
      </c>
      <c r="N117" s="28" t="s">
        <v>3854</v>
      </c>
      <c r="O117" s="69"/>
      <c r="P117" s="28" t="str">
        <f>IF(TRIM(B117)="","",IFERROR(INDEX('Agreements-New'!C:C,MATCH(B117,'Agreements-New'!D:D,0)),"N"))</f>
        <v>N</v>
      </c>
      <c r="Q117" s="69"/>
      <c r="R117" s="28">
        <f t="shared" si="117"/>
        <v>15500</v>
      </c>
      <c r="S117" s="28">
        <f t="shared" si="118"/>
        <v>15500</v>
      </c>
      <c r="T117" s="28">
        <f t="shared" si="119"/>
        <v>0</v>
      </c>
      <c r="U117" s="28">
        <f t="shared" si="120"/>
        <v>15500</v>
      </c>
      <c r="V117" s="69"/>
      <c r="W117" s="28">
        <v>0</v>
      </c>
      <c r="X117" s="28">
        <f>IF(TRIM(B117)="","",IFERROR(INDEX('Agreements-Old'!E:E,MATCH(B117,'Agreements-Old'!D:D,0)),W117))</f>
        <v>0</v>
      </c>
      <c r="Y117" s="28">
        <f>SUMIFS('Daily Fees Entry'!F:F,'Daily Fees Entry'!D:D,B117,'Daily Fees Entry'!E:E,"Old Fees")</f>
        <v>0</v>
      </c>
      <c r="Z117" s="28">
        <f t="shared" si="121"/>
        <v>0</v>
      </c>
      <c r="AA117" s="69"/>
      <c r="AB117" s="28">
        <f t="shared" si="122"/>
        <v>15500</v>
      </c>
      <c r="AC117" s="28">
        <f>IF(TRIM(B117)="","",IFERROR(INDEX('Agreements-New'!E:E,MATCH(B117,'Agreements-New'!D:D,0)),AB117))</f>
        <v>15500</v>
      </c>
      <c r="AD117" s="28">
        <f>(SUMIFS('Daily Fees Entry'!F:F,'Daily Fees Entry'!D:D,B117)) - Y117</f>
        <v>0</v>
      </c>
      <c r="AE117" s="28">
        <f t="shared" si="123"/>
        <v>15500</v>
      </c>
      <c r="AF117" s="69"/>
      <c r="AG117" s="28">
        <f>IF(TRIM(B117)="","",IFERROR(INDEX('Fees Master'!D:D,MATCH(D117,'Fees Master'!C:C,0)),"Not Found"))</f>
        <v>8500</v>
      </c>
      <c r="AH117" s="28">
        <f>IF(TRIM(M117)="V",IFERROR(INDEX('Fees Master'!M:M,MATCH(N117,'Fees Master'!L:L,0)),"Not Found"),"0")</f>
        <v>7000</v>
      </c>
      <c r="AI117" s="28" t="str">
        <f>IF(TRIM(M117)="H",IFERROR(INDEX('Fees Master'!I:I,MATCH(D117,'Fees Master'!G:G,0)),"Not Found"),"0")</f>
        <v>0</v>
      </c>
      <c r="AJ117" s="69"/>
      <c r="AK117" s="28">
        <f t="shared" si="124"/>
        <v>0</v>
      </c>
      <c r="AL117" s="31">
        <f t="shared" si="125"/>
        <v>0</v>
      </c>
      <c r="AM117" s="58"/>
      <c r="AN117" s="58"/>
      <c r="AO117" s="68"/>
    </row>
    <row r="118" spans="1:41" x14ac:dyDescent="0.35">
      <c r="A118" s="28">
        <v>117</v>
      </c>
      <c r="B118" s="28">
        <v>4528</v>
      </c>
      <c r="C118" s="28" t="s">
        <v>5795</v>
      </c>
      <c r="D118" s="28" t="s">
        <v>3963</v>
      </c>
      <c r="E118" s="28" t="s">
        <v>3814</v>
      </c>
      <c r="F118" s="28" t="s">
        <v>1893</v>
      </c>
      <c r="G118" s="30"/>
      <c r="H118" s="28" t="s">
        <v>6007</v>
      </c>
      <c r="I118" s="28"/>
      <c r="J118" s="31"/>
      <c r="K118" s="31"/>
      <c r="L118" s="83">
        <v>8688665858</v>
      </c>
      <c r="M118" s="28" t="s">
        <v>2762</v>
      </c>
      <c r="N118" s="28" t="s">
        <v>3849</v>
      </c>
      <c r="O118" s="69"/>
      <c r="P118" s="28" t="str">
        <f>IF(TRIM(B118)="","",IFERROR(INDEX('Agreements-New'!C:C,MATCH(B118,'Agreements-New'!D:D,0)),"N"))</f>
        <v>N</v>
      </c>
      <c r="Q118" s="69"/>
      <c r="R118" s="28">
        <f t="shared" si="117"/>
        <v>8500</v>
      </c>
      <c r="S118" s="28">
        <f t="shared" si="118"/>
        <v>8500</v>
      </c>
      <c r="T118" s="28">
        <f t="shared" si="119"/>
        <v>0</v>
      </c>
      <c r="U118" s="28">
        <f t="shared" si="120"/>
        <v>8500</v>
      </c>
      <c r="V118" s="69"/>
      <c r="W118" s="28">
        <v>0</v>
      </c>
      <c r="X118" s="28">
        <f>IF(TRIM(B118)="","",IFERROR(INDEX('Agreements-Old'!E:E,MATCH(B118,'Agreements-Old'!D:D,0)),W118))</f>
        <v>0</v>
      </c>
      <c r="Y118" s="28">
        <f>SUMIFS('Daily Fees Entry'!F:F,'Daily Fees Entry'!D:D,B118,'Daily Fees Entry'!E:E,"Old Fees")</f>
        <v>0</v>
      </c>
      <c r="Z118" s="28">
        <f t="shared" si="121"/>
        <v>0</v>
      </c>
      <c r="AA118" s="69"/>
      <c r="AB118" s="28">
        <f t="shared" si="122"/>
        <v>8500</v>
      </c>
      <c r="AC118" s="28">
        <f>IF(TRIM(B118)="","",IFERROR(INDEX('Agreements-New'!E:E,MATCH(B118,'Agreements-New'!D:D,0)),AB118))</f>
        <v>8500</v>
      </c>
      <c r="AD118" s="28">
        <f>(SUMIFS('Daily Fees Entry'!F:F,'Daily Fees Entry'!D:D,B118)) - Y118</f>
        <v>0</v>
      </c>
      <c r="AE118" s="28">
        <f t="shared" si="123"/>
        <v>8500</v>
      </c>
      <c r="AF118" s="69"/>
      <c r="AG118" s="28">
        <f>IF(TRIM(B118)="","",IFERROR(INDEX('Fees Master'!D:D,MATCH(D118,'Fees Master'!C:C,0)),"Not Found"))</f>
        <v>8500</v>
      </c>
      <c r="AH118" s="28" t="str">
        <f>IF(TRIM(M118)="V",IFERROR(INDEX('Fees Master'!M:M,MATCH(N118,'Fees Master'!L:L,0)),"Not Found"),"0")</f>
        <v>0</v>
      </c>
      <c r="AI118" s="28" t="str">
        <f>IF(TRIM(M118)="H",IFERROR(INDEX('Fees Master'!I:I,MATCH(D118,'Fees Master'!G:G,0)),"Not Found"),"0")</f>
        <v>0</v>
      </c>
      <c r="AJ118" s="69"/>
      <c r="AK118" s="28">
        <f t="shared" si="124"/>
        <v>0</v>
      </c>
      <c r="AL118" s="31">
        <f t="shared" si="125"/>
        <v>0</v>
      </c>
      <c r="AM118" s="58"/>
      <c r="AN118" s="58"/>
      <c r="AO118" s="68"/>
    </row>
    <row r="119" spans="1:41" x14ac:dyDescent="0.35">
      <c r="A119" s="28">
        <v>118</v>
      </c>
      <c r="B119" s="28">
        <v>4502</v>
      </c>
      <c r="C119" s="28" t="s">
        <v>2930</v>
      </c>
      <c r="D119" s="28" t="s">
        <v>3963</v>
      </c>
      <c r="E119" s="28" t="s">
        <v>24</v>
      </c>
      <c r="F119" s="28" t="s">
        <v>1893</v>
      </c>
      <c r="G119" s="30"/>
      <c r="H119" s="28" t="s">
        <v>2400</v>
      </c>
      <c r="I119" s="28"/>
      <c r="J119" s="31"/>
      <c r="K119" s="31"/>
      <c r="L119" s="83">
        <v>9676813351</v>
      </c>
      <c r="M119" s="28" t="s">
        <v>2764</v>
      </c>
      <c r="N119" s="28" t="s">
        <v>62</v>
      </c>
      <c r="O119" s="69"/>
      <c r="P119" s="28" t="str">
        <f>IF(TRIM(B119)="","",IFERROR(INDEX('Agreements-New'!C:C,MATCH(B119,'Agreements-New'!D:D,0)),"N"))</f>
        <v>N</v>
      </c>
      <c r="Q119" s="69"/>
      <c r="R119" s="28">
        <f t="shared" si="117"/>
        <v>31500</v>
      </c>
      <c r="S119" s="28">
        <f t="shared" si="118"/>
        <v>31500</v>
      </c>
      <c r="T119" s="28">
        <f t="shared" si="119"/>
        <v>0</v>
      </c>
      <c r="U119" s="28">
        <f t="shared" si="120"/>
        <v>31500</v>
      </c>
      <c r="V119" s="69"/>
      <c r="W119" s="28">
        <v>15000</v>
      </c>
      <c r="X119" s="28">
        <f>IF(TRIM(B119)="","",IFERROR(INDEX('Agreements-Old'!E:E,MATCH(B119,'Agreements-Old'!D:D,0)),W119))</f>
        <v>15000</v>
      </c>
      <c r="Y119" s="28">
        <f>SUMIFS('Daily Fees Entry'!F:F,'Daily Fees Entry'!D:D,B119,'Daily Fees Entry'!E:E,"Old Fees")</f>
        <v>0</v>
      </c>
      <c r="Z119" s="28">
        <f t="shared" si="121"/>
        <v>15000</v>
      </c>
      <c r="AA119" s="69"/>
      <c r="AB119" s="28">
        <f t="shared" si="122"/>
        <v>16500</v>
      </c>
      <c r="AC119" s="28">
        <f>IF(TRIM(B119)="","",IFERROR(INDEX('Agreements-New'!E:E,MATCH(B119,'Agreements-New'!D:D,0)),AB119))</f>
        <v>16500</v>
      </c>
      <c r="AD119" s="28">
        <f>(SUMIFS('Daily Fees Entry'!F:F,'Daily Fees Entry'!D:D,B119)) - Y119</f>
        <v>0</v>
      </c>
      <c r="AE119" s="28">
        <f t="shared" si="123"/>
        <v>16500</v>
      </c>
      <c r="AF119" s="69"/>
      <c r="AG119" s="28">
        <f>IF(TRIM(B119)="","",IFERROR(INDEX('Fees Master'!D:D,MATCH(D119,'Fees Master'!C:C,0)),"Not Found"))</f>
        <v>8500</v>
      </c>
      <c r="AH119" s="28">
        <f>IF(TRIM(M119)="V",IFERROR(INDEX('Fees Master'!M:M,MATCH(N119,'Fees Master'!L:L,0)),"Not Found"),"0")</f>
        <v>8000</v>
      </c>
      <c r="AI119" s="28" t="str">
        <f>IF(TRIM(M119)="H",IFERROR(INDEX('Fees Master'!I:I,MATCH(D119,'Fees Master'!G:G,0)),"Not Found"),"0")</f>
        <v>0</v>
      </c>
      <c r="AJ119" s="69"/>
      <c r="AK119" s="28">
        <f t="shared" si="124"/>
        <v>0</v>
      </c>
      <c r="AL119" s="31">
        <f t="shared" si="125"/>
        <v>0</v>
      </c>
      <c r="AM119" s="58"/>
      <c r="AN119" s="58" t="s">
        <v>2971</v>
      </c>
      <c r="AO119" s="68"/>
    </row>
    <row r="120" spans="1:41" x14ac:dyDescent="0.35">
      <c r="A120" s="28">
        <v>119</v>
      </c>
      <c r="B120" s="28">
        <v>4589</v>
      </c>
      <c r="C120" s="28" t="s">
        <v>5796</v>
      </c>
      <c r="D120" s="28" t="s">
        <v>3963</v>
      </c>
      <c r="E120" s="28" t="s">
        <v>3814</v>
      </c>
      <c r="F120" s="28" t="s">
        <v>1893</v>
      </c>
      <c r="G120" s="30"/>
      <c r="H120" s="28" t="s">
        <v>6008</v>
      </c>
      <c r="I120" s="28"/>
      <c r="J120" s="31"/>
      <c r="K120" s="31"/>
      <c r="L120" s="83">
        <v>9963071882</v>
      </c>
      <c r="M120" s="28" t="s">
        <v>2762</v>
      </c>
      <c r="N120" s="28" t="s">
        <v>3849</v>
      </c>
      <c r="O120" s="69"/>
      <c r="P120" s="28">
        <f>IF(TRIM(B120)="","",IFERROR(INDEX('Agreements-New'!C:C,MATCH(B120,'Agreements-New'!D:D,0)),"N"))</f>
        <v>160</v>
      </c>
      <c r="Q120" s="69"/>
      <c r="R120" s="28">
        <f t="shared" si="117"/>
        <v>8500</v>
      </c>
      <c r="S120" s="28">
        <f t="shared" si="118"/>
        <v>9000</v>
      </c>
      <c r="T120" s="28">
        <f t="shared" si="119"/>
        <v>2000</v>
      </c>
      <c r="U120" s="28">
        <f t="shared" si="120"/>
        <v>7000</v>
      </c>
      <c r="V120" s="69"/>
      <c r="W120" s="28">
        <v>0</v>
      </c>
      <c r="X120" s="28">
        <f>IF(TRIM(B120)="","",IFERROR(INDEX('Agreements-Old'!E:E,MATCH(B120,'Agreements-Old'!D:D,0)),W120))</f>
        <v>0</v>
      </c>
      <c r="Y120" s="28">
        <f>SUMIFS('Daily Fees Entry'!F:F,'Daily Fees Entry'!D:D,B120,'Daily Fees Entry'!E:E,"Old Fees")</f>
        <v>0</v>
      </c>
      <c r="Z120" s="28">
        <f t="shared" si="121"/>
        <v>0</v>
      </c>
      <c r="AA120" s="69"/>
      <c r="AB120" s="28">
        <f t="shared" si="122"/>
        <v>8500</v>
      </c>
      <c r="AC120" s="28">
        <f>IF(TRIM(B120)="","",IFERROR(INDEX('Agreements-New'!E:E,MATCH(B120,'Agreements-New'!D:D,0)),AB120))</f>
        <v>9000</v>
      </c>
      <c r="AD120" s="28">
        <f>(SUMIFS('Daily Fees Entry'!F:F,'Daily Fees Entry'!D:D,B120)) - Y120</f>
        <v>2000</v>
      </c>
      <c r="AE120" s="28">
        <f t="shared" si="123"/>
        <v>7000</v>
      </c>
      <c r="AF120" s="69"/>
      <c r="AG120" s="28">
        <f>IF(TRIM(B120)="","",IFERROR(INDEX('Fees Master'!D:D,MATCH(D120,'Fees Master'!C:C,0)),"Not Found"))</f>
        <v>8500</v>
      </c>
      <c r="AH120" s="28" t="str">
        <f>IF(TRIM(M120)="V",IFERROR(INDEX('Fees Master'!M:M,MATCH(N120,'Fees Master'!L:L,0)),"Not Found"),"0")</f>
        <v>0</v>
      </c>
      <c r="AI120" s="28" t="str">
        <f>IF(TRIM(M120)="H",IFERROR(INDEX('Fees Master'!I:I,MATCH(D120,'Fees Master'!G:G,0)),"Not Found"),"0")</f>
        <v>0</v>
      </c>
      <c r="AJ120" s="69"/>
      <c r="AK120" s="28">
        <f t="shared" si="124"/>
        <v>22.222222222222221</v>
      </c>
      <c r="AL120" s="31">
        <f t="shared" si="125"/>
        <v>22.222222222222221</v>
      </c>
      <c r="AM120" s="58"/>
      <c r="AN120" s="58"/>
      <c r="AO120" s="68"/>
    </row>
    <row r="121" spans="1:41" x14ac:dyDescent="0.35">
      <c r="A121" s="28">
        <v>120</v>
      </c>
      <c r="B121" s="28">
        <v>4417</v>
      </c>
      <c r="C121" s="28" t="s">
        <v>886</v>
      </c>
      <c r="D121" s="28" t="s">
        <v>3963</v>
      </c>
      <c r="E121" s="28" t="s">
        <v>24</v>
      </c>
      <c r="F121" s="28" t="s">
        <v>1892</v>
      </c>
      <c r="G121" s="30">
        <v>43028</v>
      </c>
      <c r="H121" s="28" t="s">
        <v>1901</v>
      </c>
      <c r="I121" s="28"/>
      <c r="J121" s="31"/>
      <c r="K121" s="31" t="str">
        <f>CONCATENATE(MID(J121,1,4), " ", MID(J121,5,4), " ", MID(J121,9,4))</f>
        <v xml:space="preserve">  </v>
      </c>
      <c r="L121" s="83">
        <v>9949969302</v>
      </c>
      <c r="M121" s="28" t="s">
        <v>2764</v>
      </c>
      <c r="N121" s="28" t="s">
        <v>62</v>
      </c>
      <c r="O121" s="69"/>
      <c r="P121" s="28" t="str">
        <f>IF(TRIM(B121)="","",IFERROR(INDEX('Agreements-New'!C:C,MATCH(B121,'Agreements-New'!D:D,0)),"N"))</f>
        <v>N</v>
      </c>
      <c r="Q121" s="69"/>
      <c r="R121" s="28">
        <f t="shared" si="117"/>
        <v>23500</v>
      </c>
      <c r="S121" s="28">
        <f t="shared" si="118"/>
        <v>23500</v>
      </c>
      <c r="T121" s="28">
        <f t="shared" si="119"/>
        <v>0</v>
      </c>
      <c r="U121" s="28">
        <f t="shared" si="120"/>
        <v>23500</v>
      </c>
      <c r="V121" s="69"/>
      <c r="W121" s="28">
        <v>7000</v>
      </c>
      <c r="X121" s="28">
        <f>IF(TRIM(B121)="","",IFERROR(INDEX('Agreements-Old'!E:E,MATCH(B121,'Agreements-Old'!D:D,0)),W121))</f>
        <v>7000</v>
      </c>
      <c r="Y121" s="28">
        <f>SUMIFS('Daily Fees Entry'!F:F,'Daily Fees Entry'!D:D,B121,'Daily Fees Entry'!E:E,"Old Fees")</f>
        <v>0</v>
      </c>
      <c r="Z121" s="28">
        <f t="shared" si="121"/>
        <v>7000</v>
      </c>
      <c r="AA121" s="69"/>
      <c r="AB121" s="28">
        <f t="shared" si="122"/>
        <v>16500</v>
      </c>
      <c r="AC121" s="28">
        <f>IF(TRIM(B121)="","",IFERROR(INDEX('Agreements-New'!E:E,MATCH(B121,'Agreements-New'!D:D,0)),AB121))</f>
        <v>16500</v>
      </c>
      <c r="AD121" s="28">
        <f>(SUMIFS('Daily Fees Entry'!F:F,'Daily Fees Entry'!D:D,B121)) - Y121</f>
        <v>0</v>
      </c>
      <c r="AE121" s="28">
        <f t="shared" si="123"/>
        <v>16500</v>
      </c>
      <c r="AF121" s="69"/>
      <c r="AG121" s="28">
        <f>IF(TRIM(B121)="","",IFERROR(INDEX('Fees Master'!D:D,MATCH(D121,'Fees Master'!C:C,0)),"Not Found"))</f>
        <v>8500</v>
      </c>
      <c r="AH121" s="28">
        <f>IF(TRIM(M121)="V",IFERROR(INDEX('Fees Master'!M:M,MATCH(N121,'Fees Master'!L:L,0)),"Not Found"),"0")</f>
        <v>8000</v>
      </c>
      <c r="AI121" s="28" t="str">
        <f>IF(TRIM(M121)="H",IFERROR(INDEX('Fees Master'!I:I,MATCH(D121,'Fees Master'!G:G,0)),"Not Found"),"0")</f>
        <v>0</v>
      </c>
      <c r="AJ121" s="69"/>
      <c r="AK121" s="28">
        <f t="shared" si="124"/>
        <v>0</v>
      </c>
      <c r="AL121" s="31">
        <f t="shared" si="125"/>
        <v>0</v>
      </c>
      <c r="AM121" s="58"/>
      <c r="AN121" s="58" t="s">
        <v>2963</v>
      </c>
      <c r="AO121" s="68"/>
    </row>
    <row r="122" spans="1:41" x14ac:dyDescent="0.35">
      <c r="A122" s="28">
        <v>121</v>
      </c>
      <c r="B122" s="28">
        <v>4529</v>
      </c>
      <c r="C122" s="28" t="s">
        <v>5797</v>
      </c>
      <c r="D122" s="28" t="s">
        <v>3963</v>
      </c>
      <c r="E122" s="28" t="s">
        <v>3814</v>
      </c>
      <c r="F122" s="28" t="s">
        <v>1893</v>
      </c>
      <c r="G122" s="30"/>
      <c r="H122" s="28" t="s">
        <v>6009</v>
      </c>
      <c r="I122" s="28"/>
      <c r="J122" s="31"/>
      <c r="K122" s="31"/>
      <c r="L122" s="83">
        <v>7989155514</v>
      </c>
      <c r="M122" s="28" t="s">
        <v>2762</v>
      </c>
      <c r="N122" s="28" t="s">
        <v>3849</v>
      </c>
      <c r="O122" s="69"/>
      <c r="P122" s="28">
        <f>IF(TRIM(B122)="","",IFERROR(INDEX('Agreements-New'!C:C,MATCH(B122,'Agreements-New'!D:D,0)),"N"))</f>
        <v>151</v>
      </c>
      <c r="Q122" s="69"/>
      <c r="R122" s="28">
        <f t="shared" si="117"/>
        <v>8500</v>
      </c>
      <c r="S122" s="28">
        <f t="shared" si="118"/>
        <v>7000</v>
      </c>
      <c r="T122" s="28">
        <f t="shared" si="119"/>
        <v>3500</v>
      </c>
      <c r="U122" s="28">
        <f t="shared" si="120"/>
        <v>3500</v>
      </c>
      <c r="V122" s="69"/>
      <c r="W122" s="28">
        <v>0</v>
      </c>
      <c r="X122" s="28">
        <f>IF(TRIM(B122)="","",IFERROR(INDEX('Agreements-Old'!E:E,MATCH(B122,'Agreements-Old'!D:D,0)),W122))</f>
        <v>0</v>
      </c>
      <c r="Y122" s="28">
        <f>SUMIFS('Daily Fees Entry'!F:F,'Daily Fees Entry'!D:D,B122,'Daily Fees Entry'!E:E,"Old Fees")</f>
        <v>0</v>
      </c>
      <c r="Z122" s="28">
        <f t="shared" si="121"/>
        <v>0</v>
      </c>
      <c r="AA122" s="69"/>
      <c r="AB122" s="28">
        <f t="shared" si="122"/>
        <v>8500</v>
      </c>
      <c r="AC122" s="28">
        <f>IF(TRIM(B122)="","",IFERROR(INDEX('Agreements-New'!E:E,MATCH(B122,'Agreements-New'!D:D,0)),AB122))</f>
        <v>7000</v>
      </c>
      <c r="AD122" s="28">
        <f>(SUMIFS('Daily Fees Entry'!F:F,'Daily Fees Entry'!D:D,B122)) - Y122</f>
        <v>3500</v>
      </c>
      <c r="AE122" s="28">
        <f t="shared" si="123"/>
        <v>3500</v>
      </c>
      <c r="AF122" s="69"/>
      <c r="AG122" s="28">
        <f>IF(TRIM(B122)="","",IFERROR(INDEX('Fees Master'!D:D,MATCH(D122,'Fees Master'!C:C,0)),"Not Found"))</f>
        <v>8500</v>
      </c>
      <c r="AH122" s="28" t="str">
        <f>IF(TRIM(M122)="V",IFERROR(INDEX('Fees Master'!M:M,MATCH(N122,'Fees Master'!L:L,0)),"Not Found"),"0")</f>
        <v>0</v>
      </c>
      <c r="AI122" s="28" t="str">
        <f>IF(TRIM(M122)="H",IFERROR(INDEX('Fees Master'!I:I,MATCH(D122,'Fees Master'!G:G,0)),"Not Found"),"0")</f>
        <v>0</v>
      </c>
      <c r="AJ122" s="69"/>
      <c r="AK122" s="28">
        <f t="shared" si="124"/>
        <v>50</v>
      </c>
      <c r="AL122" s="31">
        <f t="shared" si="125"/>
        <v>50</v>
      </c>
      <c r="AM122" s="58"/>
      <c r="AN122" s="58"/>
      <c r="AO122" s="68"/>
    </row>
    <row r="123" spans="1:41" x14ac:dyDescent="0.35">
      <c r="A123" s="28">
        <v>122</v>
      </c>
      <c r="B123" s="28">
        <v>4523</v>
      </c>
      <c r="C123" s="28" t="s">
        <v>5798</v>
      </c>
      <c r="D123" s="28" t="s">
        <v>3963</v>
      </c>
      <c r="E123" s="28" t="s">
        <v>3814</v>
      </c>
      <c r="F123" s="28" t="s">
        <v>1893</v>
      </c>
      <c r="G123" s="30"/>
      <c r="H123" s="28" t="s">
        <v>1902</v>
      </c>
      <c r="I123" s="28"/>
      <c r="J123" s="31"/>
      <c r="K123" s="31"/>
      <c r="L123" s="83">
        <v>8466878426</v>
      </c>
      <c r="M123" s="28" t="s">
        <v>2762</v>
      </c>
      <c r="N123" s="28" t="s">
        <v>3849</v>
      </c>
      <c r="O123" s="69"/>
      <c r="P123" s="28">
        <f>IF(TRIM(B123)="","",IFERROR(INDEX('Agreements-New'!C:C,MATCH(B123,'Agreements-New'!D:D,0)),"N"))</f>
        <v>132</v>
      </c>
      <c r="Q123" s="69"/>
      <c r="R123" s="28">
        <f t="shared" si="117"/>
        <v>8500</v>
      </c>
      <c r="S123" s="28">
        <f t="shared" si="118"/>
        <v>7500</v>
      </c>
      <c r="T123" s="28">
        <f t="shared" si="119"/>
        <v>2000</v>
      </c>
      <c r="U123" s="28">
        <f t="shared" si="120"/>
        <v>5500</v>
      </c>
      <c r="V123" s="69"/>
      <c r="W123" s="28">
        <v>0</v>
      </c>
      <c r="X123" s="28">
        <f>IF(TRIM(B123)="","",IFERROR(INDEX('Agreements-Old'!E:E,MATCH(B123,'Agreements-Old'!D:D,0)),W123))</f>
        <v>0</v>
      </c>
      <c r="Y123" s="28">
        <f>SUMIFS('Daily Fees Entry'!F:F,'Daily Fees Entry'!D:D,B123,'Daily Fees Entry'!E:E,"Old Fees")</f>
        <v>0</v>
      </c>
      <c r="Z123" s="28">
        <f t="shared" si="121"/>
        <v>0</v>
      </c>
      <c r="AA123" s="69"/>
      <c r="AB123" s="28">
        <f t="shared" si="122"/>
        <v>8500</v>
      </c>
      <c r="AC123" s="28">
        <f>IF(TRIM(B123)="","",IFERROR(INDEX('Agreements-New'!E:E,MATCH(B123,'Agreements-New'!D:D,0)),AB123))</f>
        <v>7500</v>
      </c>
      <c r="AD123" s="28">
        <f>(SUMIFS('Daily Fees Entry'!F:F,'Daily Fees Entry'!D:D,B123)) - Y123</f>
        <v>2000</v>
      </c>
      <c r="AE123" s="28">
        <f t="shared" si="123"/>
        <v>5500</v>
      </c>
      <c r="AF123" s="69"/>
      <c r="AG123" s="28">
        <f>IF(TRIM(B123)="","",IFERROR(INDEX('Fees Master'!D:D,MATCH(D123,'Fees Master'!C:C,0)),"Not Found"))</f>
        <v>8500</v>
      </c>
      <c r="AH123" s="28" t="str">
        <f>IF(TRIM(M123)="V",IFERROR(INDEX('Fees Master'!M:M,MATCH(N123,'Fees Master'!L:L,0)),"Not Found"),"0")</f>
        <v>0</v>
      </c>
      <c r="AI123" s="28" t="str">
        <f>IF(TRIM(M123)="H",IFERROR(INDEX('Fees Master'!I:I,MATCH(D123,'Fees Master'!G:G,0)),"Not Found"),"0")</f>
        <v>0</v>
      </c>
      <c r="AJ123" s="69"/>
      <c r="AK123" s="28">
        <f t="shared" si="124"/>
        <v>26.666666666666668</v>
      </c>
      <c r="AL123" s="31">
        <f t="shared" si="125"/>
        <v>26.666666666666668</v>
      </c>
      <c r="AM123" s="58"/>
      <c r="AN123" s="58"/>
      <c r="AO123" s="68"/>
    </row>
    <row r="124" spans="1:41" x14ac:dyDescent="0.35">
      <c r="A124" s="28">
        <v>123</v>
      </c>
      <c r="B124" s="28">
        <v>4737</v>
      </c>
      <c r="C124" s="28" t="s">
        <v>5791</v>
      </c>
      <c r="D124" s="28" t="s">
        <v>3963</v>
      </c>
      <c r="E124" s="28" t="s">
        <v>3814</v>
      </c>
      <c r="F124" s="28" t="s">
        <v>1893</v>
      </c>
      <c r="G124" s="30"/>
      <c r="H124" s="28" t="s">
        <v>5998</v>
      </c>
      <c r="I124" s="28"/>
      <c r="J124" s="31"/>
      <c r="K124" s="31"/>
      <c r="L124" s="83">
        <v>9652261909</v>
      </c>
      <c r="M124" s="28" t="s">
        <v>2762</v>
      </c>
      <c r="N124" s="28" t="s">
        <v>3849</v>
      </c>
      <c r="O124" s="69"/>
      <c r="P124" s="28" t="str">
        <f>IF(TRIM(B124)="","",IFERROR(INDEX('Agreements-New'!C:C,MATCH(B124,'Agreements-New'!D:D,0)),"N"))</f>
        <v>N</v>
      </c>
      <c r="Q124" s="69"/>
      <c r="R124" s="28">
        <f t="shared" si="117"/>
        <v>8500</v>
      </c>
      <c r="S124" s="28">
        <f t="shared" si="118"/>
        <v>8500</v>
      </c>
      <c r="T124" s="28">
        <f t="shared" si="119"/>
        <v>3000</v>
      </c>
      <c r="U124" s="28">
        <f t="shared" si="120"/>
        <v>5500</v>
      </c>
      <c r="V124" s="69"/>
      <c r="W124" s="28">
        <v>0</v>
      </c>
      <c r="X124" s="28">
        <f>IF(TRIM(B124)="","",IFERROR(INDEX('Agreements-Old'!E:E,MATCH(B124,'Agreements-Old'!D:D,0)),W124))</f>
        <v>0</v>
      </c>
      <c r="Y124" s="28">
        <f>SUMIFS('Daily Fees Entry'!F:F,'Daily Fees Entry'!D:D,B124,'Daily Fees Entry'!E:E,"Old Fees")</f>
        <v>0</v>
      </c>
      <c r="Z124" s="28">
        <f t="shared" si="121"/>
        <v>0</v>
      </c>
      <c r="AA124" s="69"/>
      <c r="AB124" s="28">
        <f t="shared" si="122"/>
        <v>8500</v>
      </c>
      <c r="AC124" s="28">
        <f>IF(TRIM(B124)="","",IFERROR(INDEX('Agreements-New'!E:E,MATCH(B124,'Agreements-New'!D:D,0)),AB124))</f>
        <v>8500</v>
      </c>
      <c r="AD124" s="28">
        <f>(SUMIFS('Daily Fees Entry'!F:F,'Daily Fees Entry'!D:D,B124)) - Y124</f>
        <v>3000</v>
      </c>
      <c r="AE124" s="28">
        <f t="shared" si="123"/>
        <v>5500</v>
      </c>
      <c r="AF124" s="69"/>
      <c r="AG124" s="28">
        <f>IF(TRIM(B124)="","",IFERROR(INDEX('Fees Master'!D:D,MATCH(D124,'Fees Master'!C:C,0)),"Not Found"))</f>
        <v>8500</v>
      </c>
      <c r="AH124" s="28" t="str">
        <f>IF(TRIM(M124)="V",IFERROR(INDEX('Fees Master'!M:M,MATCH(N124,'Fees Master'!L:L,0)),"Not Found"),"0")</f>
        <v>0</v>
      </c>
      <c r="AI124" s="28" t="str">
        <f>IF(TRIM(M124)="H",IFERROR(INDEX('Fees Master'!I:I,MATCH(D124,'Fees Master'!G:G,0)),"Not Found"),"0")</f>
        <v>0</v>
      </c>
      <c r="AJ124" s="69"/>
      <c r="AK124" s="28">
        <f t="shared" si="124"/>
        <v>35.294117647058826</v>
      </c>
      <c r="AL124" s="31">
        <f t="shared" si="125"/>
        <v>35.294117647058826</v>
      </c>
      <c r="AM124" s="58"/>
      <c r="AN124" s="58"/>
      <c r="AO124" s="68"/>
    </row>
    <row r="125" spans="1:41" x14ac:dyDescent="0.35">
      <c r="A125" s="28">
        <v>124</v>
      </c>
      <c r="B125" s="28">
        <v>4744</v>
      </c>
      <c r="C125" s="28" t="s">
        <v>5799</v>
      </c>
      <c r="D125" s="28" t="s">
        <v>3963</v>
      </c>
      <c r="E125" s="28" t="s">
        <v>3814</v>
      </c>
      <c r="F125" s="28" t="s">
        <v>1893</v>
      </c>
      <c r="G125" s="30"/>
      <c r="H125" s="28" t="s">
        <v>2372</v>
      </c>
      <c r="I125" s="28"/>
      <c r="J125" s="31"/>
      <c r="K125" s="31"/>
      <c r="L125" s="83">
        <v>8688200215</v>
      </c>
      <c r="M125" s="28" t="s">
        <v>2762</v>
      </c>
      <c r="N125" s="28" t="s">
        <v>3983</v>
      </c>
      <c r="O125" s="69"/>
      <c r="P125" s="28">
        <f>IF(TRIM(B125)="","",IFERROR(INDEX('Agreements-New'!C:C,MATCH(B125,'Agreements-New'!D:D,0)),"N"))</f>
        <v>148</v>
      </c>
      <c r="Q125" s="69"/>
      <c r="R125" s="28">
        <f t="shared" si="117"/>
        <v>8500</v>
      </c>
      <c r="S125" s="28">
        <f t="shared" si="118"/>
        <v>7000</v>
      </c>
      <c r="T125" s="28">
        <f t="shared" si="119"/>
        <v>3000</v>
      </c>
      <c r="U125" s="28">
        <f t="shared" si="120"/>
        <v>4000</v>
      </c>
      <c r="V125" s="69"/>
      <c r="W125" s="28">
        <v>0</v>
      </c>
      <c r="X125" s="28">
        <f>IF(TRIM(B125)="","",IFERROR(INDEX('Agreements-Old'!E:E,MATCH(B125,'Agreements-Old'!D:D,0)),W125))</f>
        <v>0</v>
      </c>
      <c r="Y125" s="28">
        <f>SUMIFS('Daily Fees Entry'!F:F,'Daily Fees Entry'!D:D,B125,'Daily Fees Entry'!E:E,"Old Fees")</f>
        <v>0</v>
      </c>
      <c r="Z125" s="28">
        <f t="shared" si="121"/>
        <v>0</v>
      </c>
      <c r="AA125" s="69"/>
      <c r="AB125" s="28">
        <f t="shared" si="122"/>
        <v>8500</v>
      </c>
      <c r="AC125" s="28">
        <f>IF(TRIM(B125)="","",IFERROR(INDEX('Agreements-New'!E:E,MATCH(B125,'Agreements-New'!D:D,0)),AB125))</f>
        <v>7000</v>
      </c>
      <c r="AD125" s="28">
        <f>(SUMIFS('Daily Fees Entry'!F:F,'Daily Fees Entry'!D:D,B125)) - Y125</f>
        <v>3000</v>
      </c>
      <c r="AE125" s="28">
        <f t="shared" si="123"/>
        <v>4000</v>
      </c>
      <c r="AF125" s="69"/>
      <c r="AG125" s="28">
        <f>IF(TRIM(B125)="","",IFERROR(INDEX('Fees Master'!D:D,MATCH(D125,'Fees Master'!C:C,0)),"Not Found"))</f>
        <v>8500</v>
      </c>
      <c r="AH125" s="28" t="str">
        <f>IF(TRIM(M125)="V",IFERROR(INDEX('Fees Master'!M:M,MATCH(N125,'Fees Master'!L:L,0)),"Not Found"),"0")</f>
        <v>0</v>
      </c>
      <c r="AI125" s="28" t="str">
        <f>IF(TRIM(M125)="H",IFERROR(INDEX('Fees Master'!I:I,MATCH(D125,'Fees Master'!G:G,0)),"Not Found"),"0")</f>
        <v>0</v>
      </c>
      <c r="AJ125" s="69"/>
      <c r="AK125" s="28">
        <f t="shared" si="124"/>
        <v>42.857142857142854</v>
      </c>
      <c r="AL125" s="31">
        <f t="shared" si="125"/>
        <v>42.857142857142854</v>
      </c>
      <c r="AM125" s="58"/>
      <c r="AN125" s="58"/>
      <c r="AO125" s="68"/>
    </row>
    <row r="126" spans="1:41" x14ac:dyDescent="0.35">
      <c r="A126" s="28">
        <v>125</v>
      </c>
      <c r="B126" s="28">
        <v>4807</v>
      </c>
      <c r="C126" s="28" t="s">
        <v>5715</v>
      </c>
      <c r="D126" s="28" t="s">
        <v>3963</v>
      </c>
      <c r="E126" s="28" t="s">
        <v>3814</v>
      </c>
      <c r="F126" s="28" t="s">
        <v>1893</v>
      </c>
      <c r="G126" s="30"/>
      <c r="H126" s="28" t="s">
        <v>6010</v>
      </c>
      <c r="I126" s="28"/>
      <c r="J126" s="31"/>
      <c r="K126" s="31"/>
      <c r="L126" s="83">
        <v>9010288479</v>
      </c>
      <c r="M126" s="28" t="s">
        <v>2764</v>
      </c>
      <c r="N126" s="28" t="s">
        <v>3854</v>
      </c>
      <c r="O126" s="69"/>
      <c r="P126" s="28">
        <f>IF(TRIM(B126)="","",IFERROR(INDEX('Agreements-New'!C:C,MATCH(B126,'Agreements-New'!D:D,0)),"N"))</f>
        <v>48</v>
      </c>
      <c r="Q126" s="69"/>
      <c r="R126" s="28">
        <f t="shared" si="117"/>
        <v>15500</v>
      </c>
      <c r="S126" s="28">
        <f t="shared" si="118"/>
        <v>11000</v>
      </c>
      <c r="T126" s="28">
        <f t="shared" si="119"/>
        <v>4000</v>
      </c>
      <c r="U126" s="28">
        <f t="shared" si="120"/>
        <v>7000</v>
      </c>
      <c r="V126" s="69"/>
      <c r="W126" s="28">
        <v>0</v>
      </c>
      <c r="X126" s="28">
        <f>IF(TRIM(B126)="","",IFERROR(INDEX('Agreements-Old'!E:E,MATCH(B126,'Agreements-Old'!D:D,0)),W126))</f>
        <v>0</v>
      </c>
      <c r="Y126" s="28">
        <f>SUMIFS('Daily Fees Entry'!F:F,'Daily Fees Entry'!D:D,B126,'Daily Fees Entry'!E:E,"Old Fees")</f>
        <v>0</v>
      </c>
      <c r="Z126" s="28">
        <f t="shared" si="121"/>
        <v>0</v>
      </c>
      <c r="AA126" s="69"/>
      <c r="AB126" s="28">
        <f t="shared" si="122"/>
        <v>15500</v>
      </c>
      <c r="AC126" s="28">
        <f>IF(TRIM(B126)="","",IFERROR(INDEX('Agreements-New'!E:E,MATCH(B126,'Agreements-New'!D:D,0)),AB126))</f>
        <v>11000</v>
      </c>
      <c r="AD126" s="28">
        <f>(SUMIFS('Daily Fees Entry'!F:F,'Daily Fees Entry'!D:D,B126)) - Y126</f>
        <v>4000</v>
      </c>
      <c r="AE126" s="28">
        <f t="shared" si="123"/>
        <v>7000</v>
      </c>
      <c r="AF126" s="69"/>
      <c r="AG126" s="28">
        <f>IF(TRIM(B126)="","",IFERROR(INDEX('Fees Master'!D:D,MATCH(D126,'Fees Master'!C:C,0)),"Not Found"))</f>
        <v>8500</v>
      </c>
      <c r="AH126" s="28">
        <f>IF(TRIM(M126)="V",IFERROR(INDEX('Fees Master'!M:M,MATCH(N126,'Fees Master'!L:L,0)),"Not Found"),"0")</f>
        <v>7000</v>
      </c>
      <c r="AI126" s="28" t="str">
        <f>IF(TRIM(M126)="H",IFERROR(INDEX('Fees Master'!I:I,MATCH(D126,'Fees Master'!G:G,0)),"Not Found"),"0")</f>
        <v>0</v>
      </c>
      <c r="AJ126" s="69"/>
      <c r="AK126" s="28">
        <f t="shared" si="124"/>
        <v>36.363636363636367</v>
      </c>
      <c r="AL126" s="31">
        <f t="shared" si="125"/>
        <v>36.363636363636367</v>
      </c>
      <c r="AM126" s="58"/>
      <c r="AN126" s="58"/>
      <c r="AO126" s="68"/>
    </row>
    <row r="127" spans="1:41" x14ac:dyDescent="0.35">
      <c r="A127" s="28">
        <v>126</v>
      </c>
      <c r="B127" s="28">
        <v>4586</v>
      </c>
      <c r="C127" s="28" t="s">
        <v>5800</v>
      </c>
      <c r="D127" s="28" t="s">
        <v>3963</v>
      </c>
      <c r="E127" s="28" t="s">
        <v>3814</v>
      </c>
      <c r="F127" s="28" t="s">
        <v>1893</v>
      </c>
      <c r="G127" s="30"/>
      <c r="H127" s="28" t="s">
        <v>2376</v>
      </c>
      <c r="I127" s="28"/>
      <c r="J127" s="31"/>
      <c r="K127" s="31"/>
      <c r="L127" s="83">
        <v>9493928480</v>
      </c>
      <c r="M127" s="28" t="s">
        <v>2764</v>
      </c>
      <c r="N127" s="28" t="s">
        <v>3854</v>
      </c>
      <c r="O127" s="69"/>
      <c r="P127" s="28">
        <f>IF(TRIM(B127)="","",IFERROR(INDEX('Agreements-New'!C:C,MATCH(B127,'Agreements-New'!D:D,0)),"N"))</f>
        <v>24</v>
      </c>
      <c r="Q127" s="69"/>
      <c r="R127" s="28">
        <f t="shared" si="117"/>
        <v>15500</v>
      </c>
      <c r="S127" s="28">
        <f t="shared" si="118"/>
        <v>11000</v>
      </c>
      <c r="T127" s="28">
        <f t="shared" si="119"/>
        <v>2000</v>
      </c>
      <c r="U127" s="28">
        <f t="shared" si="120"/>
        <v>9000</v>
      </c>
      <c r="V127" s="69"/>
      <c r="W127" s="28">
        <v>0</v>
      </c>
      <c r="X127" s="28">
        <f>IF(TRIM(B127)="","",IFERROR(INDEX('Agreements-Old'!E:E,MATCH(B127,'Agreements-Old'!D:D,0)),W127))</f>
        <v>0</v>
      </c>
      <c r="Y127" s="28">
        <f>SUMIFS('Daily Fees Entry'!F:F,'Daily Fees Entry'!D:D,B127,'Daily Fees Entry'!E:E,"Old Fees")</f>
        <v>0</v>
      </c>
      <c r="Z127" s="28">
        <f t="shared" si="121"/>
        <v>0</v>
      </c>
      <c r="AA127" s="69"/>
      <c r="AB127" s="28">
        <f t="shared" si="122"/>
        <v>15500</v>
      </c>
      <c r="AC127" s="28">
        <f>IF(TRIM(B127)="","",IFERROR(INDEX('Agreements-New'!E:E,MATCH(B127,'Agreements-New'!D:D,0)),AB127))</f>
        <v>11000</v>
      </c>
      <c r="AD127" s="28">
        <f>(SUMIFS('Daily Fees Entry'!F:F,'Daily Fees Entry'!D:D,B127)) - Y127</f>
        <v>2000</v>
      </c>
      <c r="AE127" s="28">
        <f t="shared" si="123"/>
        <v>9000</v>
      </c>
      <c r="AF127" s="69"/>
      <c r="AG127" s="28">
        <f>IF(TRIM(B127)="","",IFERROR(INDEX('Fees Master'!D:D,MATCH(D127,'Fees Master'!C:C,0)),"Not Found"))</f>
        <v>8500</v>
      </c>
      <c r="AH127" s="28">
        <f>IF(TRIM(M127)="V",IFERROR(INDEX('Fees Master'!M:M,MATCH(N127,'Fees Master'!L:L,0)),"Not Found"),"0")</f>
        <v>7000</v>
      </c>
      <c r="AI127" s="28" t="str">
        <f>IF(TRIM(M127)="H",IFERROR(INDEX('Fees Master'!I:I,MATCH(D127,'Fees Master'!G:G,0)),"Not Found"),"0")</f>
        <v>0</v>
      </c>
      <c r="AJ127" s="69"/>
      <c r="AK127" s="28">
        <f t="shared" si="124"/>
        <v>18.181818181818183</v>
      </c>
      <c r="AL127" s="31">
        <f t="shared" si="125"/>
        <v>18.181818181818183</v>
      </c>
      <c r="AM127" s="58"/>
      <c r="AN127" s="58"/>
      <c r="AO127" s="68"/>
    </row>
    <row r="128" spans="1:41" x14ac:dyDescent="0.35">
      <c r="A128" s="28">
        <v>127</v>
      </c>
      <c r="B128" s="28">
        <v>4531</v>
      </c>
      <c r="C128" s="28" t="s">
        <v>5801</v>
      </c>
      <c r="D128" s="28" t="s">
        <v>3963</v>
      </c>
      <c r="E128" s="28" t="s">
        <v>3814</v>
      </c>
      <c r="F128" s="28" t="s">
        <v>1892</v>
      </c>
      <c r="G128" s="30"/>
      <c r="H128" s="28" t="s">
        <v>6011</v>
      </c>
      <c r="I128" s="28"/>
      <c r="J128" s="31"/>
      <c r="K128" s="31"/>
      <c r="L128" s="83">
        <v>7640452907</v>
      </c>
      <c r="M128" s="28" t="s">
        <v>2764</v>
      </c>
      <c r="N128" s="28" t="s">
        <v>3854</v>
      </c>
      <c r="O128" s="69"/>
      <c r="P128" s="28" t="str">
        <f>IF(TRIM(B128)="","",IFERROR(INDEX('Agreements-New'!C:C,MATCH(B128,'Agreements-New'!D:D,0)),"N"))</f>
        <v>N</v>
      </c>
      <c r="Q128" s="69"/>
      <c r="R128" s="28">
        <f t="shared" ref="R128" si="141">W128+AB128</f>
        <v>15500</v>
      </c>
      <c r="S128" s="28">
        <f t="shared" ref="S128" si="142">X128+AC128</f>
        <v>15500</v>
      </c>
      <c r="T128" s="28">
        <f t="shared" ref="T128" si="143">Y128+AD128</f>
        <v>0</v>
      </c>
      <c r="U128" s="28">
        <f t="shared" ref="U128" si="144">Z128+AE128</f>
        <v>15500</v>
      </c>
      <c r="V128" s="69"/>
      <c r="W128" s="28">
        <v>0</v>
      </c>
      <c r="X128" s="28">
        <f>IF(TRIM(B128)="","",IFERROR(INDEX('Agreements-Old'!E:E,MATCH(B128,'Agreements-Old'!D:D,0)),W128))</f>
        <v>0</v>
      </c>
      <c r="Y128" s="28">
        <f>SUMIFS('Daily Fees Entry'!F:F,'Daily Fees Entry'!D:D,B128,'Daily Fees Entry'!E:E,"Old Fees")</f>
        <v>0</v>
      </c>
      <c r="Z128" s="28">
        <f t="shared" ref="Z128" si="145">X128-Y128</f>
        <v>0</v>
      </c>
      <c r="AA128" s="69"/>
      <c r="AB128" s="28">
        <f t="shared" ref="AB128" si="146">AG128+AH128+AI128</f>
        <v>15500</v>
      </c>
      <c r="AC128" s="28">
        <f>IF(TRIM(B128)="","",IFERROR(INDEX('Agreements-New'!E:E,MATCH(B128,'Agreements-New'!D:D,0)),AB128))</f>
        <v>15500</v>
      </c>
      <c r="AD128" s="28">
        <f>(SUMIFS('Daily Fees Entry'!F:F,'Daily Fees Entry'!D:D,B128)) - Y128</f>
        <v>0</v>
      </c>
      <c r="AE128" s="28">
        <f t="shared" ref="AE128" si="147">AC128-AD128</f>
        <v>15500</v>
      </c>
      <c r="AF128" s="69"/>
      <c r="AG128" s="28">
        <f>IF(TRIM(B128)="","",IFERROR(INDEX('Fees Master'!D:D,MATCH(D128,'Fees Master'!C:C,0)),"Not Found"))</f>
        <v>8500</v>
      </c>
      <c r="AH128" s="28">
        <f>IF(TRIM(M128)="V",IFERROR(INDEX('Fees Master'!M:M,MATCH(N128,'Fees Master'!L:L,0)),"Not Found"),"0")</f>
        <v>7000</v>
      </c>
      <c r="AI128" s="28" t="str">
        <f>IF(TRIM(M128)="H",IFERROR(INDEX('Fees Master'!I:I,MATCH(D128,'Fees Master'!G:G,0)),"Not Found"),"0")</f>
        <v>0</v>
      </c>
      <c r="AJ128" s="69"/>
      <c r="AK128" s="28">
        <f t="shared" ref="AK128" si="148">T128/S128*100</f>
        <v>0</v>
      </c>
      <c r="AL128" s="31">
        <f t="shared" ref="AL128" si="149">AD128/AC128*100</f>
        <v>0</v>
      </c>
      <c r="AM128" s="58"/>
      <c r="AN128" s="58"/>
      <c r="AO128" s="68"/>
    </row>
    <row r="129" spans="1:41" x14ac:dyDescent="0.35">
      <c r="A129" s="28">
        <v>128</v>
      </c>
      <c r="B129" s="28">
        <v>4721</v>
      </c>
      <c r="C129" s="28" t="s">
        <v>5802</v>
      </c>
      <c r="D129" s="28" t="s">
        <v>3963</v>
      </c>
      <c r="E129" s="28" t="s">
        <v>3814</v>
      </c>
      <c r="F129" s="28" t="s">
        <v>1893</v>
      </c>
      <c r="G129" s="30"/>
      <c r="H129" s="28" t="s">
        <v>6012</v>
      </c>
      <c r="I129" s="28"/>
      <c r="J129" s="31"/>
      <c r="K129" s="31"/>
      <c r="L129" s="83">
        <v>9505785124</v>
      </c>
      <c r="M129" s="28" t="s">
        <v>2762</v>
      </c>
      <c r="N129" s="28" t="s">
        <v>4117</v>
      </c>
      <c r="O129" s="69"/>
      <c r="P129" s="28" t="str">
        <f>IF(TRIM(B129)="","",IFERROR(INDEX('Agreements-New'!C:C,MATCH(B129,'Agreements-New'!D:D,0)),"N"))</f>
        <v>N</v>
      </c>
      <c r="Q129" s="69"/>
      <c r="R129" s="28">
        <f t="shared" ref="R129" si="150">W129+AB129</f>
        <v>8500</v>
      </c>
      <c r="S129" s="28">
        <f t="shared" ref="S129" si="151">X129+AC129</f>
        <v>8500</v>
      </c>
      <c r="T129" s="28">
        <f t="shared" ref="T129" si="152">Y129+AD129</f>
        <v>0</v>
      </c>
      <c r="U129" s="28">
        <f t="shared" ref="U129" si="153">Z129+AE129</f>
        <v>8500</v>
      </c>
      <c r="V129" s="69"/>
      <c r="W129" s="28">
        <v>0</v>
      </c>
      <c r="X129" s="28">
        <f>IF(TRIM(B129)="","",IFERROR(INDEX('Agreements-Old'!E:E,MATCH(B129,'Agreements-Old'!D:D,0)),W129))</f>
        <v>0</v>
      </c>
      <c r="Y129" s="28">
        <f>SUMIFS('Daily Fees Entry'!F:F,'Daily Fees Entry'!D:D,B129,'Daily Fees Entry'!E:E,"Old Fees")</f>
        <v>0</v>
      </c>
      <c r="Z129" s="28">
        <f t="shared" ref="Z129" si="154">X129-Y129</f>
        <v>0</v>
      </c>
      <c r="AA129" s="69"/>
      <c r="AB129" s="28">
        <f t="shared" ref="AB129" si="155">AG129+AH129+AI129</f>
        <v>8500</v>
      </c>
      <c r="AC129" s="28">
        <f>IF(TRIM(B129)="","",IFERROR(INDEX('Agreements-New'!E:E,MATCH(B129,'Agreements-New'!D:D,0)),AB129))</f>
        <v>8500</v>
      </c>
      <c r="AD129" s="28">
        <f>(SUMIFS('Daily Fees Entry'!F:F,'Daily Fees Entry'!D:D,B129)) - Y129</f>
        <v>0</v>
      </c>
      <c r="AE129" s="28">
        <f t="shared" ref="AE129" si="156">AC129-AD129</f>
        <v>8500</v>
      </c>
      <c r="AF129" s="69"/>
      <c r="AG129" s="28">
        <f>IF(TRIM(B129)="","",IFERROR(INDEX('Fees Master'!D:D,MATCH(D129,'Fees Master'!C:C,0)),"Not Found"))</f>
        <v>8500</v>
      </c>
      <c r="AH129" s="28" t="str">
        <f>IF(TRIM(M129)="V",IFERROR(INDEX('Fees Master'!M:M,MATCH(N129,'Fees Master'!L:L,0)),"Not Found"),"0")</f>
        <v>0</v>
      </c>
      <c r="AI129" s="28" t="str">
        <f>IF(TRIM(M129)="H",IFERROR(INDEX('Fees Master'!I:I,MATCH(D129,'Fees Master'!G:G,0)),"Not Found"),"0")</f>
        <v>0</v>
      </c>
      <c r="AJ129" s="69"/>
      <c r="AK129" s="28">
        <f t="shared" ref="AK129" si="157">T129/S129*100</f>
        <v>0</v>
      </c>
      <c r="AL129" s="31">
        <f t="shared" ref="AL129" si="158">AD129/AC129*100</f>
        <v>0</v>
      </c>
      <c r="AM129" s="58"/>
      <c r="AN129" s="58"/>
      <c r="AO129" s="68"/>
    </row>
    <row r="130" spans="1:41" x14ac:dyDescent="0.35">
      <c r="A130" s="28">
        <v>129</v>
      </c>
      <c r="B130" s="28">
        <v>4719</v>
      </c>
      <c r="C130" s="28" t="s">
        <v>6224</v>
      </c>
      <c r="D130" s="28" t="s">
        <v>3963</v>
      </c>
      <c r="E130" s="28" t="s">
        <v>3814</v>
      </c>
      <c r="F130" s="28" t="s">
        <v>1892</v>
      </c>
      <c r="G130" s="30">
        <v>43535</v>
      </c>
      <c r="H130" s="28" t="s">
        <v>1902</v>
      </c>
      <c r="I130" s="28"/>
      <c r="J130" s="31">
        <v>983771366407</v>
      </c>
      <c r="K130" s="31">
        <v>983771366407</v>
      </c>
      <c r="L130" s="83">
        <v>7013627657</v>
      </c>
      <c r="M130" s="28" t="s">
        <v>2764</v>
      </c>
      <c r="N130" s="28" t="s">
        <v>82</v>
      </c>
      <c r="O130" s="69"/>
      <c r="P130" s="28" t="str">
        <f>IF(TRIM(B130)="","",IFERROR(INDEX('Agreements-New'!C:C,MATCH(B130,'Agreements-New'!D:D,0)),"N"))</f>
        <v>N</v>
      </c>
      <c r="Q130" s="69"/>
      <c r="R130" s="28">
        <f t="shared" ref="R130" si="159">W130+AB130</f>
        <v>15500</v>
      </c>
      <c r="S130" s="28">
        <f t="shared" ref="S130" si="160">X130+AC130</f>
        <v>15500</v>
      </c>
      <c r="T130" s="28">
        <f t="shared" ref="T130" si="161">Y130+AD130</f>
        <v>0</v>
      </c>
      <c r="U130" s="28">
        <f t="shared" ref="U130" si="162">Z130+AE130</f>
        <v>15500</v>
      </c>
      <c r="V130" s="69"/>
      <c r="W130" s="28">
        <v>0</v>
      </c>
      <c r="X130" s="28">
        <f>IF(TRIM(B130)="","",IFERROR(INDEX('Agreements-Old'!E:E,MATCH(B130,'Agreements-Old'!D:D,0)),W130))</f>
        <v>0</v>
      </c>
      <c r="Y130" s="28">
        <f>SUMIFS('Daily Fees Entry'!F:F,'Daily Fees Entry'!D:D,B130,'Daily Fees Entry'!E:E,"Old Fees")</f>
        <v>0</v>
      </c>
      <c r="Z130" s="28">
        <f t="shared" ref="Z130" si="163">X130-Y130</f>
        <v>0</v>
      </c>
      <c r="AA130" s="69"/>
      <c r="AB130" s="28">
        <f t="shared" ref="AB130" si="164">AG130+AH130+AI130</f>
        <v>15500</v>
      </c>
      <c r="AC130" s="28">
        <f>IF(TRIM(B130)="","",IFERROR(INDEX('Agreements-New'!E:E,MATCH(B130,'Agreements-New'!D:D,0)),AB130))</f>
        <v>15500</v>
      </c>
      <c r="AD130" s="28">
        <f>(SUMIFS('Daily Fees Entry'!F:F,'Daily Fees Entry'!D:D,B130)) - Y130</f>
        <v>0</v>
      </c>
      <c r="AE130" s="28">
        <f t="shared" ref="AE130" si="165">AC130-AD130</f>
        <v>15500</v>
      </c>
      <c r="AF130" s="69"/>
      <c r="AG130" s="28">
        <f>IF(TRIM(B130)="","",IFERROR(INDEX('Fees Master'!D:D,MATCH(D130,'Fees Master'!C:C,0)),"Not Found"))</f>
        <v>8500</v>
      </c>
      <c r="AH130" s="28">
        <f>IF(TRIM(M130)="V",IFERROR(INDEX('Fees Master'!M:M,MATCH(N130,'Fees Master'!L:L,0)),"Not Found"),"0")</f>
        <v>7000</v>
      </c>
      <c r="AI130" s="28" t="str">
        <f>IF(TRIM(M130)="H",IFERROR(INDEX('Fees Master'!I:I,MATCH(D130,'Fees Master'!G:G,0)),"Not Found"),"0")</f>
        <v>0</v>
      </c>
      <c r="AJ130" s="69"/>
      <c r="AK130" s="28">
        <f t="shared" ref="AK130" si="166">T130/S130*100</f>
        <v>0</v>
      </c>
      <c r="AL130" s="31">
        <f t="shared" ref="AL130" si="167">AD130/AC130*100</f>
        <v>0</v>
      </c>
      <c r="AM130" s="58"/>
      <c r="AN130" s="58"/>
      <c r="AO130" s="68"/>
    </row>
    <row r="131" spans="1:41" x14ac:dyDescent="0.35">
      <c r="A131" s="28">
        <v>130</v>
      </c>
      <c r="B131" s="28">
        <v>4469</v>
      </c>
      <c r="C131" s="28" t="s">
        <v>451</v>
      </c>
      <c r="D131" s="28" t="s">
        <v>3988</v>
      </c>
      <c r="E131" s="28" t="s">
        <v>25</v>
      </c>
      <c r="F131" s="28" t="s">
        <v>1892</v>
      </c>
      <c r="G131" s="30">
        <v>42647</v>
      </c>
      <c r="H131" s="28" t="s">
        <v>1918</v>
      </c>
      <c r="I131" s="28"/>
      <c r="J131" s="31"/>
      <c r="K131" s="31" t="s">
        <v>148</v>
      </c>
      <c r="L131" s="83">
        <v>9912178180</v>
      </c>
      <c r="M131" s="28" t="s">
        <v>2762</v>
      </c>
      <c r="N131" s="28" t="s">
        <v>75</v>
      </c>
      <c r="O131" s="69"/>
      <c r="P131" s="28" t="str">
        <f>IF(TRIM(B131)="","",IFERROR(INDEX('Agreements-New'!C:C,MATCH(B131,'Agreements-New'!D:D,0)),"N"))</f>
        <v>N</v>
      </c>
      <c r="Q131" s="69"/>
      <c r="R131" s="28">
        <f t="shared" si="117"/>
        <v>13500</v>
      </c>
      <c r="S131" s="28">
        <f t="shared" si="118"/>
        <v>13500</v>
      </c>
      <c r="T131" s="28">
        <f t="shared" si="119"/>
        <v>0</v>
      </c>
      <c r="U131" s="28">
        <f t="shared" si="120"/>
        <v>13500</v>
      </c>
      <c r="V131" s="69"/>
      <c r="W131" s="28">
        <v>4500</v>
      </c>
      <c r="X131" s="28">
        <f>IF(TRIM(B131)="","",IFERROR(INDEX('Agreements-Old'!E:E,MATCH(B131,'Agreements-Old'!D:D,0)),W131))</f>
        <v>4500</v>
      </c>
      <c r="Y131" s="28">
        <f>SUMIFS('Daily Fees Entry'!F:F,'Daily Fees Entry'!D:D,B131,'Daily Fees Entry'!E:E,"Old Fees")</f>
        <v>0</v>
      </c>
      <c r="Z131" s="28">
        <f t="shared" si="121"/>
        <v>4500</v>
      </c>
      <c r="AA131" s="69"/>
      <c r="AB131" s="28">
        <f t="shared" si="122"/>
        <v>9000</v>
      </c>
      <c r="AC131" s="28">
        <f>IF(TRIM(B131)="","",IFERROR(INDEX('Agreements-New'!E:E,MATCH(B131,'Agreements-New'!D:D,0)),AB131))</f>
        <v>9000</v>
      </c>
      <c r="AD131" s="28">
        <f>(SUMIFS('Daily Fees Entry'!F:F,'Daily Fees Entry'!D:D,B131)) - Y131</f>
        <v>0</v>
      </c>
      <c r="AE131" s="28">
        <f t="shared" si="123"/>
        <v>9000</v>
      </c>
      <c r="AF131" s="69"/>
      <c r="AG131" s="28">
        <f>IF(TRIM(B131)="","",IFERROR(INDEX('Fees Master'!D:D,MATCH(D131,'Fees Master'!C:C,0)),"Not Found"))</f>
        <v>9000</v>
      </c>
      <c r="AH131" s="28" t="str">
        <f>IF(TRIM(M131)="V",IFERROR(INDEX('Fees Master'!M:M,MATCH(N131,'Fees Master'!L:L,0)),"Not Found"),"0")</f>
        <v>0</v>
      </c>
      <c r="AI131" s="28" t="str">
        <f>IF(TRIM(M131)="H",IFERROR(INDEX('Fees Master'!I:I,MATCH(D131,'Fees Master'!G:G,0)),"Not Found"),"0")</f>
        <v>0</v>
      </c>
      <c r="AJ131" s="69"/>
      <c r="AK131" s="28">
        <f t="shared" si="124"/>
        <v>0</v>
      </c>
      <c r="AL131" s="31">
        <f t="shared" si="125"/>
        <v>0</v>
      </c>
      <c r="AM131" s="58"/>
      <c r="AN131" s="58" t="s">
        <v>2987</v>
      </c>
      <c r="AO131" s="68"/>
    </row>
    <row r="132" spans="1:41" x14ac:dyDescent="0.35">
      <c r="A132" s="28">
        <v>131</v>
      </c>
      <c r="B132" s="28">
        <v>4424</v>
      </c>
      <c r="C132" s="28" t="s">
        <v>1082</v>
      </c>
      <c r="D132" s="28" t="s">
        <v>3988</v>
      </c>
      <c r="E132" s="28" t="s">
        <v>25</v>
      </c>
      <c r="F132" s="28" t="s">
        <v>1892</v>
      </c>
      <c r="G132" s="30">
        <v>42644</v>
      </c>
      <c r="H132" s="28" t="s">
        <v>1919</v>
      </c>
      <c r="I132" s="28"/>
      <c r="J132" s="31"/>
      <c r="K132" s="31" t="str">
        <f>CONCATENATE(MID(J132,1,4), " ", MID(J132,5,4), " ", MID(J132,9,4))</f>
        <v xml:space="preserve">  </v>
      </c>
      <c r="L132" s="83">
        <v>9390973916</v>
      </c>
      <c r="M132" s="28" t="s">
        <v>2764</v>
      </c>
      <c r="N132" s="28" t="s">
        <v>74</v>
      </c>
      <c r="O132" s="69"/>
      <c r="P132" s="28" t="str">
        <f>IF(TRIM(B132)="","",IFERROR(INDEX('Agreements-New'!C:C,MATCH(B132,'Agreements-New'!D:D,0)),"N"))</f>
        <v>N</v>
      </c>
      <c r="Q132" s="69"/>
      <c r="R132" s="28">
        <f t="shared" si="117"/>
        <v>27000</v>
      </c>
      <c r="S132" s="28">
        <f t="shared" si="118"/>
        <v>27000</v>
      </c>
      <c r="T132" s="28">
        <f t="shared" si="119"/>
        <v>0</v>
      </c>
      <c r="U132" s="28">
        <f t="shared" si="120"/>
        <v>27000</v>
      </c>
      <c r="V132" s="69"/>
      <c r="W132" s="28">
        <v>12500</v>
      </c>
      <c r="X132" s="28">
        <f>IF(TRIM(B132)="","",IFERROR(INDEX('Agreements-Old'!E:E,MATCH(B132,'Agreements-Old'!D:D,0)),W132))</f>
        <v>12500</v>
      </c>
      <c r="Y132" s="28">
        <f>SUMIFS('Daily Fees Entry'!F:F,'Daily Fees Entry'!D:D,B132,'Daily Fees Entry'!E:E,"Old Fees")</f>
        <v>0</v>
      </c>
      <c r="Z132" s="28">
        <f t="shared" si="121"/>
        <v>12500</v>
      </c>
      <c r="AA132" s="69"/>
      <c r="AB132" s="28">
        <f t="shared" si="122"/>
        <v>14500</v>
      </c>
      <c r="AC132" s="28">
        <f>IF(TRIM(B132)="","",IFERROR(INDEX('Agreements-New'!E:E,MATCH(B132,'Agreements-New'!D:D,0)),AB132))</f>
        <v>14500</v>
      </c>
      <c r="AD132" s="28">
        <f>(SUMIFS('Daily Fees Entry'!F:F,'Daily Fees Entry'!D:D,B132)) - Y132</f>
        <v>0</v>
      </c>
      <c r="AE132" s="28">
        <f t="shared" si="123"/>
        <v>14500</v>
      </c>
      <c r="AF132" s="69"/>
      <c r="AG132" s="28">
        <f>IF(TRIM(B132)="","",IFERROR(INDEX('Fees Master'!D:D,MATCH(D132,'Fees Master'!C:C,0)),"Not Found"))</f>
        <v>9000</v>
      </c>
      <c r="AH132" s="28">
        <f>IF(TRIM(M132)="V",IFERROR(INDEX('Fees Master'!M:M,MATCH(N132,'Fees Master'!L:L,0)),"Not Found"),"0")</f>
        <v>5500</v>
      </c>
      <c r="AI132" s="28" t="str">
        <f>IF(TRIM(M132)="H",IFERROR(INDEX('Fees Master'!I:I,MATCH(D132,'Fees Master'!G:G,0)),"Not Found"),"0")</f>
        <v>0</v>
      </c>
      <c r="AJ132" s="69"/>
      <c r="AK132" s="28">
        <f t="shared" si="124"/>
        <v>0</v>
      </c>
      <c r="AL132" s="31">
        <f t="shared" si="125"/>
        <v>0</v>
      </c>
      <c r="AM132" s="58"/>
      <c r="AN132" s="58" t="s">
        <v>2966</v>
      </c>
      <c r="AO132" s="68"/>
    </row>
    <row r="133" spans="1:41" x14ac:dyDescent="0.35">
      <c r="A133" s="28">
        <v>132</v>
      </c>
      <c r="B133" s="28">
        <v>4477</v>
      </c>
      <c r="C133" s="28" t="s">
        <v>452</v>
      </c>
      <c r="D133" s="28" t="s">
        <v>3988</v>
      </c>
      <c r="E133" s="28" t="s">
        <v>25</v>
      </c>
      <c r="F133" s="28" t="s">
        <v>1892</v>
      </c>
      <c r="G133" s="30">
        <v>42834</v>
      </c>
      <c r="H133" s="28" t="s">
        <v>1920</v>
      </c>
      <c r="I133" s="28"/>
      <c r="J133" s="31"/>
      <c r="K133" s="31" t="str">
        <f>CONCATENATE(MID(J133,1,4), " ", MID(J133,5,4), " ", MID(J133,9,4))</f>
        <v xml:space="preserve">  </v>
      </c>
      <c r="L133" s="83">
        <v>7013915979</v>
      </c>
      <c r="M133" s="28" t="s">
        <v>2762</v>
      </c>
      <c r="N133" s="28" t="s">
        <v>38</v>
      </c>
      <c r="O133" s="69"/>
      <c r="P133" s="28" t="str">
        <f>IF(TRIM(B133)="","",IFERROR(INDEX('Agreements-New'!C:C,MATCH(B133,'Agreements-New'!D:D,0)),"N"))</f>
        <v>N</v>
      </c>
      <c r="Q133" s="69"/>
      <c r="R133" s="28">
        <f t="shared" si="117"/>
        <v>14500</v>
      </c>
      <c r="S133" s="28">
        <f t="shared" si="118"/>
        <v>14500</v>
      </c>
      <c r="T133" s="28">
        <f t="shared" si="119"/>
        <v>0</v>
      </c>
      <c r="U133" s="28">
        <f t="shared" si="120"/>
        <v>14500</v>
      </c>
      <c r="V133" s="69"/>
      <c r="W133" s="28">
        <v>5500</v>
      </c>
      <c r="X133" s="28">
        <f>IF(TRIM(B133)="","",IFERROR(INDEX('Agreements-Old'!E:E,MATCH(B133,'Agreements-Old'!D:D,0)),W133))</f>
        <v>5500</v>
      </c>
      <c r="Y133" s="28">
        <f>SUMIFS('Daily Fees Entry'!F:F,'Daily Fees Entry'!D:D,B133,'Daily Fees Entry'!E:E,"Old Fees")</f>
        <v>0</v>
      </c>
      <c r="Z133" s="28">
        <f t="shared" si="121"/>
        <v>5500</v>
      </c>
      <c r="AA133" s="69"/>
      <c r="AB133" s="28">
        <f t="shared" si="122"/>
        <v>9000</v>
      </c>
      <c r="AC133" s="28">
        <f>IF(TRIM(B133)="","",IFERROR(INDEX('Agreements-New'!E:E,MATCH(B133,'Agreements-New'!D:D,0)),AB133))</f>
        <v>9000</v>
      </c>
      <c r="AD133" s="28">
        <f>(SUMIFS('Daily Fees Entry'!F:F,'Daily Fees Entry'!D:D,B133)) - Y133</f>
        <v>0</v>
      </c>
      <c r="AE133" s="28">
        <f t="shared" si="123"/>
        <v>9000</v>
      </c>
      <c r="AF133" s="69"/>
      <c r="AG133" s="28">
        <f>IF(TRIM(B133)="","",IFERROR(INDEX('Fees Master'!D:D,MATCH(D133,'Fees Master'!C:C,0)),"Not Found"))</f>
        <v>9000</v>
      </c>
      <c r="AH133" s="28" t="str">
        <f>IF(TRIM(M133)="V",IFERROR(INDEX('Fees Master'!M:M,MATCH(N133,'Fees Master'!L:L,0)),"Not Found"),"0")</f>
        <v>0</v>
      </c>
      <c r="AI133" s="28" t="str">
        <f>IF(TRIM(M133)="H",IFERROR(INDEX('Fees Master'!I:I,MATCH(D133,'Fees Master'!G:G,0)),"Not Found"),"0")</f>
        <v>0</v>
      </c>
      <c r="AJ133" s="69"/>
      <c r="AK133" s="28">
        <f t="shared" si="124"/>
        <v>0</v>
      </c>
      <c r="AL133" s="31">
        <f t="shared" si="125"/>
        <v>0</v>
      </c>
      <c r="AM133" s="58"/>
      <c r="AN133" s="58" t="s">
        <v>2988</v>
      </c>
      <c r="AO133" s="68"/>
    </row>
    <row r="134" spans="1:41" x14ac:dyDescent="0.35">
      <c r="A134" s="28">
        <v>133</v>
      </c>
      <c r="B134" s="28">
        <v>4790</v>
      </c>
      <c r="C134" s="28" t="s">
        <v>5803</v>
      </c>
      <c r="D134" s="28" t="s">
        <v>3988</v>
      </c>
      <c r="E134" s="28" t="s">
        <v>3814</v>
      </c>
      <c r="F134" s="28" t="s">
        <v>1892</v>
      </c>
      <c r="G134" s="30"/>
      <c r="H134" s="28" t="s">
        <v>6013</v>
      </c>
      <c r="I134" s="28"/>
      <c r="J134" s="31"/>
      <c r="K134" s="31"/>
      <c r="L134" s="83">
        <v>8096539343</v>
      </c>
      <c r="M134" s="28" t="s">
        <v>2762</v>
      </c>
      <c r="N134" s="28" t="s">
        <v>3815</v>
      </c>
      <c r="O134" s="69"/>
      <c r="P134" s="28" t="str">
        <f>IF(TRIM(B134)="","",IFERROR(INDEX('Agreements-New'!C:C,MATCH(B134,'Agreements-New'!D:D,0)),"N"))</f>
        <v>N</v>
      </c>
      <c r="Q134" s="69"/>
      <c r="R134" s="28">
        <f t="shared" si="117"/>
        <v>9000</v>
      </c>
      <c r="S134" s="28">
        <f t="shared" si="118"/>
        <v>9000</v>
      </c>
      <c r="T134" s="28">
        <f t="shared" si="119"/>
        <v>3500</v>
      </c>
      <c r="U134" s="28">
        <f t="shared" si="120"/>
        <v>5500</v>
      </c>
      <c r="V134" s="69"/>
      <c r="W134" s="28">
        <v>0</v>
      </c>
      <c r="X134" s="28">
        <f>IF(TRIM(B134)="","",IFERROR(INDEX('Agreements-Old'!E:E,MATCH(B134,'Agreements-Old'!D:D,0)),W134))</f>
        <v>0</v>
      </c>
      <c r="Y134" s="28">
        <f>SUMIFS('Daily Fees Entry'!F:F,'Daily Fees Entry'!D:D,B134,'Daily Fees Entry'!E:E,"Old Fees")</f>
        <v>0</v>
      </c>
      <c r="Z134" s="28">
        <f t="shared" si="121"/>
        <v>0</v>
      </c>
      <c r="AA134" s="69"/>
      <c r="AB134" s="28">
        <f t="shared" si="122"/>
        <v>9000</v>
      </c>
      <c r="AC134" s="28">
        <f>IF(TRIM(B134)="","",IFERROR(INDEX('Agreements-New'!E:E,MATCH(B134,'Agreements-New'!D:D,0)),AB134))</f>
        <v>9000</v>
      </c>
      <c r="AD134" s="28">
        <f>(SUMIFS('Daily Fees Entry'!F:F,'Daily Fees Entry'!D:D,B134)) - Y134</f>
        <v>3500</v>
      </c>
      <c r="AE134" s="28">
        <f t="shared" si="123"/>
        <v>5500</v>
      </c>
      <c r="AF134" s="69"/>
      <c r="AG134" s="28">
        <f>IF(TRIM(B134)="","",IFERROR(INDEX('Fees Master'!D:D,MATCH(D134,'Fees Master'!C:C,0)),"Not Found"))</f>
        <v>9000</v>
      </c>
      <c r="AH134" s="28" t="str">
        <f>IF(TRIM(M134)="V",IFERROR(INDEX('Fees Master'!M:M,MATCH(N134,'Fees Master'!L:L,0)),"Not Found"),"0")</f>
        <v>0</v>
      </c>
      <c r="AI134" s="28" t="str">
        <f>IF(TRIM(M134)="H",IFERROR(INDEX('Fees Master'!I:I,MATCH(D134,'Fees Master'!G:G,0)),"Not Found"),"0")</f>
        <v>0</v>
      </c>
      <c r="AJ134" s="69"/>
      <c r="AK134" s="28">
        <f t="shared" si="124"/>
        <v>38.888888888888893</v>
      </c>
      <c r="AL134" s="31">
        <f t="shared" si="125"/>
        <v>38.888888888888893</v>
      </c>
      <c r="AM134" s="58"/>
      <c r="AN134" s="58"/>
      <c r="AO134" s="68"/>
    </row>
    <row r="135" spans="1:41" x14ac:dyDescent="0.35">
      <c r="A135" s="28">
        <v>134</v>
      </c>
      <c r="B135" s="28">
        <v>4812</v>
      </c>
      <c r="C135" s="28" t="s">
        <v>5804</v>
      </c>
      <c r="D135" s="28" t="s">
        <v>3988</v>
      </c>
      <c r="E135" s="28" t="s">
        <v>3814</v>
      </c>
      <c r="F135" s="28" t="s">
        <v>1892</v>
      </c>
      <c r="G135" s="30"/>
      <c r="H135" s="28" t="s">
        <v>1943</v>
      </c>
      <c r="I135" s="28"/>
      <c r="J135" s="31"/>
      <c r="K135" s="31"/>
      <c r="L135" s="83">
        <v>8096393585</v>
      </c>
      <c r="M135" s="28" t="s">
        <v>2764</v>
      </c>
      <c r="N135" s="28" t="s">
        <v>3993</v>
      </c>
      <c r="O135" s="69"/>
      <c r="P135" s="28">
        <f>IF(TRIM(B135)="","",IFERROR(INDEX('Agreements-New'!C:C,MATCH(B135,'Agreements-New'!D:D,0)),"N"))</f>
        <v>66</v>
      </c>
      <c r="Q135" s="69"/>
      <c r="R135" s="28">
        <f t="shared" si="117"/>
        <v>16500</v>
      </c>
      <c r="S135" s="28">
        <f t="shared" si="118"/>
        <v>12500</v>
      </c>
      <c r="T135" s="28">
        <f t="shared" si="119"/>
        <v>5000</v>
      </c>
      <c r="U135" s="28">
        <f t="shared" si="120"/>
        <v>7500</v>
      </c>
      <c r="V135" s="69"/>
      <c r="W135" s="28">
        <v>0</v>
      </c>
      <c r="X135" s="28">
        <f>IF(TRIM(B135)="","",IFERROR(INDEX('Agreements-Old'!E:E,MATCH(B135,'Agreements-Old'!D:D,0)),W135))</f>
        <v>0</v>
      </c>
      <c r="Y135" s="28">
        <f>SUMIFS('Daily Fees Entry'!F:F,'Daily Fees Entry'!D:D,B135,'Daily Fees Entry'!E:E,"Old Fees")</f>
        <v>0</v>
      </c>
      <c r="Z135" s="28">
        <f t="shared" si="121"/>
        <v>0</v>
      </c>
      <c r="AA135" s="69"/>
      <c r="AB135" s="28">
        <f t="shared" si="122"/>
        <v>16500</v>
      </c>
      <c r="AC135" s="28">
        <f>IF(TRIM(B135)="","",IFERROR(INDEX('Agreements-New'!E:E,MATCH(B135,'Agreements-New'!D:D,0)),AB135))</f>
        <v>12500</v>
      </c>
      <c r="AD135" s="28">
        <f>(SUMIFS('Daily Fees Entry'!F:F,'Daily Fees Entry'!D:D,B135)) - Y135</f>
        <v>5000</v>
      </c>
      <c r="AE135" s="28">
        <f t="shared" si="123"/>
        <v>7500</v>
      </c>
      <c r="AF135" s="69"/>
      <c r="AG135" s="28">
        <f>IF(TRIM(B135)="","",IFERROR(INDEX('Fees Master'!D:D,MATCH(D135,'Fees Master'!C:C,0)),"Not Found"))</f>
        <v>9000</v>
      </c>
      <c r="AH135" s="28">
        <f>IF(TRIM(M135)="V",IFERROR(INDEX('Fees Master'!M:M,MATCH(N135,'Fees Master'!L:L,0)),"Not Found"),"0")</f>
        <v>7500</v>
      </c>
      <c r="AI135" s="28" t="str">
        <f>IF(TRIM(M135)="H",IFERROR(INDEX('Fees Master'!I:I,MATCH(D135,'Fees Master'!G:G,0)),"Not Found"),"0")</f>
        <v>0</v>
      </c>
      <c r="AJ135" s="69"/>
      <c r="AK135" s="28">
        <f t="shared" si="124"/>
        <v>40</v>
      </c>
      <c r="AL135" s="31">
        <f t="shared" si="125"/>
        <v>40</v>
      </c>
      <c r="AM135" s="58"/>
      <c r="AN135" s="58"/>
      <c r="AO135" s="68"/>
    </row>
    <row r="136" spans="1:41" x14ac:dyDescent="0.35">
      <c r="A136" s="28">
        <v>135</v>
      </c>
      <c r="B136" s="28">
        <v>4476</v>
      </c>
      <c r="C136" s="28" t="s">
        <v>453</v>
      </c>
      <c r="D136" s="28" t="s">
        <v>3988</v>
      </c>
      <c r="E136" s="28" t="s">
        <v>25</v>
      </c>
      <c r="F136" s="28" t="s">
        <v>1892</v>
      </c>
      <c r="G136" s="30">
        <v>42850</v>
      </c>
      <c r="H136" s="28" t="s">
        <v>1922</v>
      </c>
      <c r="I136" s="28"/>
      <c r="J136" s="31"/>
      <c r="K136" s="31" t="str">
        <f>CONCATENATE(MID(J136,1,4), " ", MID(J136,5,4), " ", MID(J136,9,4))</f>
        <v xml:space="preserve">  </v>
      </c>
      <c r="L136" s="83">
        <v>9441351553</v>
      </c>
      <c r="M136" s="28" t="s">
        <v>2762</v>
      </c>
      <c r="N136" s="28" t="s">
        <v>97</v>
      </c>
      <c r="O136" s="69"/>
      <c r="P136" s="28" t="str">
        <f>IF(TRIM(B136)="","",IFERROR(INDEX('Agreements-New'!C:C,MATCH(B136,'Agreements-New'!D:D,0)),"N"))</f>
        <v>N</v>
      </c>
      <c r="Q136" s="69"/>
      <c r="R136" s="28">
        <f t="shared" si="117"/>
        <v>14000</v>
      </c>
      <c r="S136" s="28">
        <f t="shared" si="118"/>
        <v>14000</v>
      </c>
      <c r="T136" s="28">
        <f t="shared" si="119"/>
        <v>0</v>
      </c>
      <c r="U136" s="28">
        <f t="shared" si="120"/>
        <v>14000</v>
      </c>
      <c r="V136" s="69"/>
      <c r="W136" s="28">
        <v>5000</v>
      </c>
      <c r="X136" s="28">
        <f>IF(TRIM(B136)="","",IFERROR(INDEX('Agreements-Old'!E:E,MATCH(B136,'Agreements-Old'!D:D,0)),W136))</f>
        <v>5000</v>
      </c>
      <c r="Y136" s="28">
        <f>SUMIFS('Daily Fees Entry'!F:F,'Daily Fees Entry'!D:D,B136,'Daily Fees Entry'!E:E,"Old Fees")</f>
        <v>0</v>
      </c>
      <c r="Z136" s="28">
        <f t="shared" si="121"/>
        <v>5000</v>
      </c>
      <c r="AA136" s="69"/>
      <c r="AB136" s="28">
        <f t="shared" si="122"/>
        <v>9000</v>
      </c>
      <c r="AC136" s="28">
        <f>IF(TRIM(B136)="","",IFERROR(INDEX('Agreements-New'!E:E,MATCH(B136,'Agreements-New'!D:D,0)),AB136))</f>
        <v>9000</v>
      </c>
      <c r="AD136" s="28">
        <f>(SUMIFS('Daily Fees Entry'!F:F,'Daily Fees Entry'!D:D,B136)) - Y136</f>
        <v>0</v>
      </c>
      <c r="AE136" s="28">
        <f t="shared" si="123"/>
        <v>9000</v>
      </c>
      <c r="AF136" s="69"/>
      <c r="AG136" s="28">
        <f>IF(TRIM(B136)="","",IFERROR(INDEX('Fees Master'!D:D,MATCH(D136,'Fees Master'!C:C,0)),"Not Found"))</f>
        <v>9000</v>
      </c>
      <c r="AH136" s="28" t="str">
        <f>IF(TRIM(M136)="V",IFERROR(INDEX('Fees Master'!M:M,MATCH(N136,'Fees Master'!L:L,0)),"Not Found"),"0")</f>
        <v>0</v>
      </c>
      <c r="AI136" s="28" t="str">
        <f>IF(TRIM(M136)="H",IFERROR(INDEX('Fees Master'!I:I,MATCH(D136,'Fees Master'!G:G,0)),"Not Found"),"0")</f>
        <v>0</v>
      </c>
      <c r="AJ136" s="69"/>
      <c r="AK136" s="28">
        <f t="shared" si="124"/>
        <v>0</v>
      </c>
      <c r="AL136" s="31">
        <f t="shared" si="125"/>
        <v>0</v>
      </c>
      <c r="AM136" s="58"/>
      <c r="AN136" s="58" t="s">
        <v>2989</v>
      </c>
      <c r="AO136" s="68"/>
    </row>
    <row r="137" spans="1:41" x14ac:dyDescent="0.35">
      <c r="A137" s="28">
        <v>136</v>
      </c>
      <c r="B137" s="28">
        <v>4418</v>
      </c>
      <c r="C137" s="28" t="s">
        <v>2774</v>
      </c>
      <c r="D137" s="28" t="s">
        <v>3988</v>
      </c>
      <c r="E137" s="28" t="s">
        <v>24</v>
      </c>
      <c r="F137" s="28" t="s">
        <v>1892</v>
      </c>
      <c r="G137" s="30">
        <v>43089</v>
      </c>
      <c r="H137" s="28" t="s">
        <v>1898</v>
      </c>
      <c r="I137" s="28"/>
      <c r="J137" s="31"/>
      <c r="K137" s="31" t="str">
        <f>CONCATENATE(MID(J137,1,4), " ", MID(J137,5,4), " ", MID(J137,9,4))</f>
        <v xml:space="preserve">  </v>
      </c>
      <c r="L137" s="83">
        <v>8121192853</v>
      </c>
      <c r="M137" s="28" t="s">
        <v>2764</v>
      </c>
      <c r="N137" s="28" t="s">
        <v>102</v>
      </c>
      <c r="O137" s="69"/>
      <c r="P137" s="28">
        <f>IF(TRIM(B137)="","",IFERROR(INDEX('Agreements-New'!C:C,MATCH(B137,'Agreements-New'!D:D,0)),"N"))</f>
        <v>227</v>
      </c>
      <c r="Q137" s="69"/>
      <c r="R137" s="28">
        <f t="shared" si="117"/>
        <v>14000</v>
      </c>
      <c r="S137" s="28">
        <f t="shared" si="118"/>
        <v>6000</v>
      </c>
      <c r="T137" s="28">
        <f t="shared" si="119"/>
        <v>0</v>
      </c>
      <c r="U137" s="28">
        <f t="shared" si="120"/>
        <v>6000</v>
      </c>
      <c r="V137" s="69"/>
      <c r="W137" s="28">
        <v>0</v>
      </c>
      <c r="X137" s="28">
        <f>IF(TRIM(B137)="","",IFERROR(INDEX('Agreements-Old'!E:E,MATCH(B137,'Agreements-Old'!D:D,0)),W137))</f>
        <v>0</v>
      </c>
      <c r="Y137" s="28">
        <f>SUMIFS('Daily Fees Entry'!F:F,'Daily Fees Entry'!D:D,B137,'Daily Fees Entry'!E:E,"Old Fees")</f>
        <v>0</v>
      </c>
      <c r="Z137" s="28">
        <f t="shared" si="121"/>
        <v>0</v>
      </c>
      <c r="AA137" s="69"/>
      <c r="AB137" s="28">
        <f t="shared" si="122"/>
        <v>14000</v>
      </c>
      <c r="AC137" s="28">
        <f>IF(TRIM(B137)="","",IFERROR(INDEX('Agreements-New'!E:E,MATCH(B137,'Agreements-New'!D:D,0)),AB137))</f>
        <v>6000</v>
      </c>
      <c r="AD137" s="28">
        <f>(SUMIFS('Daily Fees Entry'!F:F,'Daily Fees Entry'!D:D,B137)) - Y137</f>
        <v>0</v>
      </c>
      <c r="AE137" s="28">
        <f t="shared" si="123"/>
        <v>6000</v>
      </c>
      <c r="AF137" s="69"/>
      <c r="AG137" s="28">
        <f>IF(TRIM(B137)="","",IFERROR(INDEX('Fees Master'!D:D,MATCH(D137,'Fees Master'!C:C,0)),"Not Found"))</f>
        <v>9000</v>
      </c>
      <c r="AH137" s="28">
        <f>IF(TRIM(M137)="V",IFERROR(INDEX('Fees Master'!M:M,MATCH(N137,'Fees Master'!L:L,0)),"Not Found"),"0")</f>
        <v>5000</v>
      </c>
      <c r="AI137" s="28" t="str">
        <f>IF(TRIM(M137)="H",IFERROR(INDEX('Fees Master'!I:I,MATCH(D137,'Fees Master'!G:G,0)),"Not Found"),"0")</f>
        <v>0</v>
      </c>
      <c r="AJ137" s="69"/>
      <c r="AK137" s="28">
        <f t="shared" si="124"/>
        <v>0</v>
      </c>
      <c r="AL137" s="31">
        <f t="shared" si="125"/>
        <v>0</v>
      </c>
      <c r="AM137" s="58"/>
      <c r="AN137" s="58" t="s">
        <v>2961</v>
      </c>
      <c r="AO137" s="68"/>
    </row>
    <row r="138" spans="1:41" x14ac:dyDescent="0.35">
      <c r="A138" s="28">
        <v>137</v>
      </c>
      <c r="B138" s="28">
        <v>4391</v>
      </c>
      <c r="C138" s="28" t="s">
        <v>2787</v>
      </c>
      <c r="D138" s="28" t="s">
        <v>3988</v>
      </c>
      <c r="E138" s="28" t="s">
        <v>25</v>
      </c>
      <c r="F138" s="28" t="s">
        <v>1893</v>
      </c>
      <c r="G138" s="30">
        <v>43081</v>
      </c>
      <c r="H138" s="28" t="s">
        <v>1908</v>
      </c>
      <c r="I138" s="28"/>
      <c r="J138" s="31"/>
      <c r="K138" s="31" t="str">
        <f>CONCATENATE(MID(J138,1,4), " ", MID(J138,5,4), " ", MID(J138,9,4))</f>
        <v xml:space="preserve">  </v>
      </c>
      <c r="L138" s="83">
        <v>9381646461</v>
      </c>
      <c r="M138" s="28" t="s">
        <v>2764</v>
      </c>
      <c r="N138" s="28" t="s">
        <v>43</v>
      </c>
      <c r="O138" s="69"/>
      <c r="P138" s="28">
        <f>IF(TRIM(B138)="","",IFERROR(INDEX('Agreements-New'!C:C,MATCH(B138,'Agreements-New'!D:D,0)),"N"))</f>
        <v>235</v>
      </c>
      <c r="Q138" s="69"/>
      <c r="R138" s="28">
        <f t="shared" si="117"/>
        <v>21999</v>
      </c>
      <c r="S138" s="28">
        <f t="shared" si="118"/>
        <v>19499</v>
      </c>
      <c r="T138" s="28">
        <f t="shared" si="119"/>
        <v>5000</v>
      </c>
      <c r="U138" s="28">
        <f t="shared" si="120"/>
        <v>14499</v>
      </c>
      <c r="V138" s="69"/>
      <c r="W138" s="28">
        <v>5999</v>
      </c>
      <c r="X138" s="28">
        <f>IF(TRIM(B138)="","",IFERROR(INDEX('Agreements-Old'!E:E,MATCH(B138,'Agreements-Old'!D:D,0)),W138))</f>
        <v>5999</v>
      </c>
      <c r="Y138" s="28">
        <f>SUMIFS('Daily Fees Entry'!F:F,'Daily Fees Entry'!D:D,B138,'Daily Fees Entry'!E:E,"Old Fees")</f>
        <v>0</v>
      </c>
      <c r="Z138" s="28">
        <f t="shared" si="121"/>
        <v>5999</v>
      </c>
      <c r="AA138" s="69"/>
      <c r="AB138" s="28">
        <f t="shared" si="122"/>
        <v>16000</v>
      </c>
      <c r="AC138" s="28">
        <f>IF(TRIM(B138)="","",IFERROR(INDEX('Agreements-New'!E:E,MATCH(B138,'Agreements-New'!D:D,0)),AB138))</f>
        <v>13500</v>
      </c>
      <c r="AD138" s="28">
        <f>(SUMIFS('Daily Fees Entry'!F:F,'Daily Fees Entry'!D:D,B138)) - Y138</f>
        <v>5000</v>
      </c>
      <c r="AE138" s="28">
        <f t="shared" si="123"/>
        <v>8500</v>
      </c>
      <c r="AF138" s="69"/>
      <c r="AG138" s="28">
        <f>IF(TRIM(B138)="","",IFERROR(INDEX('Fees Master'!D:D,MATCH(D138,'Fees Master'!C:C,0)),"Not Found"))</f>
        <v>9000</v>
      </c>
      <c r="AH138" s="28">
        <f>IF(TRIM(M138)="V",IFERROR(INDEX('Fees Master'!M:M,MATCH(N138,'Fees Master'!L:L,0)),"Not Found"),"0")</f>
        <v>7000</v>
      </c>
      <c r="AI138" s="28" t="str">
        <f>IF(TRIM(M138)="H",IFERROR(INDEX('Fees Master'!I:I,MATCH(D138,'Fees Master'!G:G,0)),"Not Found"),"0")</f>
        <v>0</v>
      </c>
      <c r="AJ138" s="69"/>
      <c r="AK138" s="28">
        <f t="shared" si="124"/>
        <v>25.642340632852967</v>
      </c>
      <c r="AL138" s="31">
        <f t="shared" si="125"/>
        <v>37.037037037037038</v>
      </c>
      <c r="AM138" s="58"/>
      <c r="AN138" s="58" t="s">
        <v>3018</v>
      </c>
      <c r="AO138" s="68"/>
    </row>
    <row r="139" spans="1:41" x14ac:dyDescent="0.35">
      <c r="A139" s="28">
        <v>138</v>
      </c>
      <c r="B139" s="28" t="s">
        <v>2948</v>
      </c>
      <c r="C139" s="28" t="s">
        <v>2949</v>
      </c>
      <c r="D139" s="28" t="s">
        <v>3988</v>
      </c>
      <c r="E139" s="28" t="s">
        <v>25</v>
      </c>
      <c r="F139" s="28" t="s">
        <v>1892</v>
      </c>
      <c r="G139" s="30"/>
      <c r="H139" s="28" t="s">
        <v>2030</v>
      </c>
      <c r="I139" s="28"/>
      <c r="J139" s="31"/>
      <c r="K139" s="31"/>
      <c r="L139" s="83">
        <v>9848236864</v>
      </c>
      <c r="M139" s="28" t="s">
        <v>2764</v>
      </c>
      <c r="N139" s="28" t="s">
        <v>67</v>
      </c>
      <c r="O139" s="69"/>
      <c r="P139" s="28">
        <f>IF(TRIM(B139)="","",IFERROR(INDEX('Agreements-New'!C:C,MATCH(B139,'Agreements-New'!D:D,0)),"N"))</f>
        <v>220</v>
      </c>
      <c r="Q139" s="69"/>
      <c r="R139" s="28">
        <f t="shared" si="117"/>
        <v>17000</v>
      </c>
      <c r="S139" s="28">
        <f t="shared" si="118"/>
        <v>13000</v>
      </c>
      <c r="T139" s="28">
        <f t="shared" si="119"/>
        <v>10000</v>
      </c>
      <c r="U139" s="28">
        <f t="shared" si="120"/>
        <v>3000</v>
      </c>
      <c r="V139" s="69"/>
      <c r="W139" s="28">
        <v>0</v>
      </c>
      <c r="X139" s="28">
        <f>IF(TRIM(B139)="","",IFERROR(INDEX('Agreements-Old'!E:E,MATCH(B139,'Agreements-Old'!D:D,0)),W139))</f>
        <v>0</v>
      </c>
      <c r="Y139" s="28">
        <f>SUMIFS('Daily Fees Entry'!F:F,'Daily Fees Entry'!D:D,B139,'Daily Fees Entry'!E:E,"Old Fees")</f>
        <v>0</v>
      </c>
      <c r="Z139" s="28">
        <f t="shared" si="121"/>
        <v>0</v>
      </c>
      <c r="AA139" s="69"/>
      <c r="AB139" s="28">
        <f t="shared" si="122"/>
        <v>17000</v>
      </c>
      <c r="AC139" s="28">
        <f>IF(TRIM(B139)="","",IFERROR(INDEX('Agreements-New'!E:E,MATCH(B139,'Agreements-New'!D:D,0)),AB139))</f>
        <v>13000</v>
      </c>
      <c r="AD139" s="28">
        <f>(SUMIFS('Daily Fees Entry'!F:F,'Daily Fees Entry'!D:D,B139)) - Y139</f>
        <v>10000</v>
      </c>
      <c r="AE139" s="28">
        <f t="shared" si="123"/>
        <v>3000</v>
      </c>
      <c r="AF139" s="69"/>
      <c r="AG139" s="28">
        <f>IF(TRIM(B139)="","",IFERROR(INDEX('Fees Master'!D:D,MATCH(D139,'Fees Master'!C:C,0)),"Not Found"))</f>
        <v>9000</v>
      </c>
      <c r="AH139" s="28">
        <f>IF(TRIM(M139)="V",IFERROR(INDEX('Fees Master'!M:M,MATCH(N139,'Fees Master'!L:L,0)),"Not Found"),"0")</f>
        <v>8000</v>
      </c>
      <c r="AI139" s="28" t="str">
        <f>IF(TRIM(M139)="H",IFERROR(INDEX('Fees Master'!I:I,MATCH(D139,'Fees Master'!G:G,0)),"Not Found"),"0")</f>
        <v>0</v>
      </c>
      <c r="AJ139" s="69"/>
      <c r="AK139" s="28">
        <f t="shared" si="124"/>
        <v>76.923076923076934</v>
      </c>
      <c r="AL139" s="31">
        <f t="shared" si="125"/>
        <v>76.923076923076934</v>
      </c>
      <c r="AM139" s="58"/>
      <c r="AN139" s="58" t="s">
        <v>3022</v>
      </c>
      <c r="AO139" s="68"/>
    </row>
    <row r="140" spans="1:41" x14ac:dyDescent="0.35">
      <c r="A140" s="28">
        <v>139</v>
      </c>
      <c r="B140" s="28">
        <v>4565</v>
      </c>
      <c r="C140" s="28" t="s">
        <v>5716</v>
      </c>
      <c r="D140" s="28" t="s">
        <v>3988</v>
      </c>
      <c r="E140" s="28" t="s">
        <v>3814</v>
      </c>
      <c r="F140" s="28" t="s">
        <v>1892</v>
      </c>
      <c r="G140" s="30"/>
      <c r="H140" s="28" t="s">
        <v>1935</v>
      </c>
      <c r="I140" s="28"/>
      <c r="J140" s="31"/>
      <c r="K140" s="31"/>
      <c r="L140" s="83">
        <v>8499038585</v>
      </c>
      <c r="M140" s="28" t="s">
        <v>2764</v>
      </c>
      <c r="N140" s="28" t="s">
        <v>3837</v>
      </c>
      <c r="O140" s="69"/>
      <c r="P140" s="28" t="str">
        <f>IF(TRIM(B140)="","",IFERROR(INDEX('Agreements-New'!C:C,MATCH(B140,'Agreements-New'!D:D,0)),"N"))</f>
        <v>N</v>
      </c>
      <c r="Q140" s="69"/>
      <c r="R140" s="28">
        <f t="shared" si="117"/>
        <v>16000</v>
      </c>
      <c r="S140" s="28">
        <f t="shared" si="118"/>
        <v>16000</v>
      </c>
      <c r="T140" s="28">
        <f t="shared" si="119"/>
        <v>5000</v>
      </c>
      <c r="U140" s="28">
        <f t="shared" si="120"/>
        <v>11000</v>
      </c>
      <c r="V140" s="69"/>
      <c r="W140" s="28">
        <v>0</v>
      </c>
      <c r="X140" s="28">
        <f>IF(TRIM(B140)="","",IFERROR(INDEX('Agreements-Old'!E:E,MATCH(B140,'Agreements-Old'!D:D,0)),W140))</f>
        <v>0</v>
      </c>
      <c r="Y140" s="28">
        <f>SUMIFS('Daily Fees Entry'!F:F,'Daily Fees Entry'!D:D,B140,'Daily Fees Entry'!E:E,"Old Fees")</f>
        <v>0</v>
      </c>
      <c r="Z140" s="28">
        <f t="shared" si="121"/>
        <v>0</v>
      </c>
      <c r="AA140" s="69"/>
      <c r="AB140" s="28">
        <f t="shared" si="122"/>
        <v>16000</v>
      </c>
      <c r="AC140" s="28">
        <f>IF(TRIM(B140)="","",IFERROR(INDEX('Agreements-New'!E:E,MATCH(B140,'Agreements-New'!D:D,0)),AB140))</f>
        <v>16000</v>
      </c>
      <c r="AD140" s="28">
        <f>(SUMIFS('Daily Fees Entry'!F:F,'Daily Fees Entry'!D:D,B140)) - Y140</f>
        <v>5000</v>
      </c>
      <c r="AE140" s="28">
        <f t="shared" si="123"/>
        <v>11000</v>
      </c>
      <c r="AF140" s="69"/>
      <c r="AG140" s="28">
        <f>IF(TRIM(B140)="","",IFERROR(INDEX('Fees Master'!D:D,MATCH(D140,'Fees Master'!C:C,0)),"Not Found"))</f>
        <v>9000</v>
      </c>
      <c r="AH140" s="28">
        <f>IF(TRIM(M140)="V",IFERROR(INDEX('Fees Master'!M:M,MATCH(N140,'Fees Master'!L:L,0)),"Not Found"),"0")</f>
        <v>7000</v>
      </c>
      <c r="AI140" s="28" t="str">
        <f>IF(TRIM(M140)="H",IFERROR(INDEX('Fees Master'!I:I,MATCH(D140,'Fees Master'!G:G,0)),"Not Found"),"0")</f>
        <v>0</v>
      </c>
      <c r="AJ140" s="69"/>
      <c r="AK140" s="28">
        <f t="shared" si="124"/>
        <v>31.25</v>
      </c>
      <c r="AL140" s="31">
        <f t="shared" si="125"/>
        <v>31.25</v>
      </c>
      <c r="AM140" s="58"/>
      <c r="AN140" s="58"/>
      <c r="AO140" s="68"/>
    </row>
    <row r="141" spans="1:41" x14ac:dyDescent="0.35">
      <c r="A141" s="28">
        <v>140</v>
      </c>
      <c r="B141" s="28">
        <v>4446</v>
      </c>
      <c r="C141" s="28" t="s">
        <v>2804</v>
      </c>
      <c r="D141" s="28" t="s">
        <v>3988</v>
      </c>
      <c r="E141" s="28" t="s">
        <v>25</v>
      </c>
      <c r="F141" s="28" t="s">
        <v>1892</v>
      </c>
      <c r="G141" s="30">
        <v>42811</v>
      </c>
      <c r="H141" s="28" t="s">
        <v>1926</v>
      </c>
      <c r="I141" s="28"/>
      <c r="J141" s="31"/>
      <c r="K141" s="31" t="str">
        <f>CONCATENATE(MID(J141,1,4), " ", MID(J141,5,4), " ", MID(J141,9,4))</f>
        <v xml:space="preserve">  </v>
      </c>
      <c r="L141" s="83">
        <v>9573727318</v>
      </c>
      <c r="M141" s="28" t="s">
        <v>2764</v>
      </c>
      <c r="N141" s="28" t="s">
        <v>83</v>
      </c>
      <c r="O141" s="69"/>
      <c r="P141" s="28" t="str">
        <f>IF(TRIM(B141)="","",IFERROR(INDEX('Agreements-New'!C:C,MATCH(B141,'Agreements-New'!D:D,0)),"N"))</f>
        <v>N</v>
      </c>
      <c r="Q141" s="69"/>
      <c r="R141" s="28">
        <f t="shared" si="117"/>
        <v>31500</v>
      </c>
      <c r="S141" s="28">
        <f t="shared" si="118"/>
        <v>31500</v>
      </c>
      <c r="T141" s="28">
        <f t="shared" si="119"/>
        <v>0</v>
      </c>
      <c r="U141" s="28">
        <f t="shared" si="120"/>
        <v>31500</v>
      </c>
      <c r="V141" s="69"/>
      <c r="W141" s="28">
        <v>15500</v>
      </c>
      <c r="X141" s="28">
        <f>IF(TRIM(B141)="","",IFERROR(INDEX('Agreements-Old'!E:E,MATCH(B141,'Agreements-Old'!D:D,0)),W141))</f>
        <v>15500</v>
      </c>
      <c r="Y141" s="28">
        <f>SUMIFS('Daily Fees Entry'!F:F,'Daily Fees Entry'!D:D,B141,'Daily Fees Entry'!E:E,"Old Fees")</f>
        <v>0</v>
      </c>
      <c r="Z141" s="28">
        <f t="shared" si="121"/>
        <v>15500</v>
      </c>
      <c r="AA141" s="69"/>
      <c r="AB141" s="28">
        <f t="shared" si="122"/>
        <v>16000</v>
      </c>
      <c r="AC141" s="28">
        <f>IF(TRIM(B141)="","",IFERROR(INDEX('Agreements-New'!E:E,MATCH(B141,'Agreements-New'!D:D,0)),AB141))</f>
        <v>16000</v>
      </c>
      <c r="AD141" s="28">
        <f>(SUMIFS('Daily Fees Entry'!F:F,'Daily Fees Entry'!D:D,B141)) - Y141</f>
        <v>0</v>
      </c>
      <c r="AE141" s="28">
        <f t="shared" si="123"/>
        <v>16000</v>
      </c>
      <c r="AF141" s="69"/>
      <c r="AG141" s="28">
        <f>IF(TRIM(B141)="","",IFERROR(INDEX('Fees Master'!D:D,MATCH(D141,'Fees Master'!C:C,0)),"Not Found"))</f>
        <v>9000</v>
      </c>
      <c r="AH141" s="28">
        <f>IF(TRIM(M141)="V",IFERROR(INDEX('Fees Master'!M:M,MATCH(N141,'Fees Master'!L:L,0)),"Not Found"),"0")</f>
        <v>7000</v>
      </c>
      <c r="AI141" s="28" t="str">
        <f>IF(TRIM(M141)="H",IFERROR(INDEX('Fees Master'!I:I,MATCH(D141,'Fees Master'!G:G,0)),"Not Found"),"0")</f>
        <v>0</v>
      </c>
      <c r="AJ141" s="69"/>
      <c r="AK141" s="28">
        <f t="shared" si="124"/>
        <v>0</v>
      </c>
      <c r="AL141" s="31">
        <f t="shared" si="125"/>
        <v>0</v>
      </c>
      <c r="AM141" s="58"/>
      <c r="AN141" s="58" t="s">
        <v>2991</v>
      </c>
      <c r="AO141" s="68"/>
    </row>
    <row r="142" spans="1:41" x14ac:dyDescent="0.35">
      <c r="A142" s="28">
        <v>141</v>
      </c>
      <c r="B142" s="28">
        <v>4582</v>
      </c>
      <c r="C142" s="28" t="s">
        <v>5717</v>
      </c>
      <c r="D142" s="28" t="s">
        <v>3988</v>
      </c>
      <c r="E142" s="28" t="s">
        <v>3814</v>
      </c>
      <c r="F142" s="28" t="s">
        <v>1892</v>
      </c>
      <c r="G142" s="30"/>
      <c r="H142" s="28" t="s">
        <v>1902</v>
      </c>
      <c r="I142" s="28"/>
      <c r="J142" s="31"/>
      <c r="K142" s="31"/>
      <c r="L142" s="83">
        <v>9014237350</v>
      </c>
      <c r="M142" s="28" t="s">
        <v>2764</v>
      </c>
      <c r="N142" s="28" t="s">
        <v>3837</v>
      </c>
      <c r="O142" s="69"/>
      <c r="P142" s="28" t="str">
        <f>IF(TRIM(B142)="","",IFERROR(INDEX('Agreements-New'!C:C,MATCH(B142,'Agreements-New'!D:D,0)),"N"))</f>
        <v>N</v>
      </c>
      <c r="Q142" s="69"/>
      <c r="R142" s="28">
        <f t="shared" si="117"/>
        <v>16000</v>
      </c>
      <c r="S142" s="28">
        <f t="shared" si="118"/>
        <v>16000</v>
      </c>
      <c r="T142" s="28">
        <f t="shared" si="119"/>
        <v>0</v>
      </c>
      <c r="U142" s="28">
        <f t="shared" si="120"/>
        <v>16000</v>
      </c>
      <c r="V142" s="69"/>
      <c r="W142" s="28">
        <v>0</v>
      </c>
      <c r="X142" s="28">
        <f>IF(TRIM(B142)="","",IFERROR(INDEX('Agreements-Old'!E:E,MATCH(B142,'Agreements-Old'!D:D,0)),W142))</f>
        <v>0</v>
      </c>
      <c r="Y142" s="28">
        <f>SUMIFS('Daily Fees Entry'!F:F,'Daily Fees Entry'!D:D,B142,'Daily Fees Entry'!E:E,"Old Fees")</f>
        <v>0</v>
      </c>
      <c r="Z142" s="28">
        <f t="shared" si="121"/>
        <v>0</v>
      </c>
      <c r="AA142" s="69"/>
      <c r="AB142" s="28">
        <f t="shared" si="122"/>
        <v>16000</v>
      </c>
      <c r="AC142" s="28">
        <f>IF(TRIM(B142)="","",IFERROR(INDEX('Agreements-New'!E:E,MATCH(B142,'Agreements-New'!D:D,0)),AB142))</f>
        <v>16000</v>
      </c>
      <c r="AD142" s="28">
        <f>(SUMIFS('Daily Fees Entry'!F:F,'Daily Fees Entry'!D:D,B142)) - Y142</f>
        <v>0</v>
      </c>
      <c r="AE142" s="28">
        <f t="shared" si="123"/>
        <v>16000</v>
      </c>
      <c r="AF142" s="69"/>
      <c r="AG142" s="28">
        <f>IF(TRIM(B142)="","",IFERROR(INDEX('Fees Master'!D:D,MATCH(D142,'Fees Master'!C:C,0)),"Not Found"))</f>
        <v>9000</v>
      </c>
      <c r="AH142" s="28">
        <f>IF(TRIM(M142)="V",IFERROR(INDEX('Fees Master'!M:M,MATCH(N142,'Fees Master'!L:L,0)),"Not Found"),"0")</f>
        <v>7000</v>
      </c>
      <c r="AI142" s="28" t="str">
        <f>IF(TRIM(M142)="H",IFERROR(INDEX('Fees Master'!I:I,MATCH(D142,'Fees Master'!G:G,0)),"Not Found"),"0")</f>
        <v>0</v>
      </c>
      <c r="AJ142" s="69"/>
      <c r="AK142" s="28">
        <f t="shared" si="124"/>
        <v>0</v>
      </c>
      <c r="AL142" s="31">
        <f t="shared" si="125"/>
        <v>0</v>
      </c>
      <c r="AM142" s="58"/>
      <c r="AN142" s="58"/>
      <c r="AO142" s="68"/>
    </row>
    <row r="143" spans="1:41" x14ac:dyDescent="0.35">
      <c r="A143" s="28">
        <v>142</v>
      </c>
      <c r="B143" s="28">
        <v>4432</v>
      </c>
      <c r="C143" s="28" t="s">
        <v>2781</v>
      </c>
      <c r="D143" s="28" t="s">
        <v>3988</v>
      </c>
      <c r="E143" s="28" t="s">
        <v>24</v>
      </c>
      <c r="F143" s="28" t="s">
        <v>1892</v>
      </c>
      <c r="G143" s="30">
        <v>42870</v>
      </c>
      <c r="H143" s="28" t="s">
        <v>1902</v>
      </c>
      <c r="I143" s="28"/>
      <c r="J143" s="31"/>
      <c r="K143" s="31" t="str">
        <f>CONCATENATE(MID(J143,1,4), " ", MID(J143,5,4), " ", MID(J143,9,4))</f>
        <v xml:space="preserve">  </v>
      </c>
      <c r="L143" s="83">
        <v>8008077620</v>
      </c>
      <c r="M143" s="28" t="s">
        <v>2764</v>
      </c>
      <c r="N143" s="28" t="s">
        <v>56</v>
      </c>
      <c r="O143" s="69"/>
      <c r="P143" s="28" t="str">
        <f>IF(TRIM(B143)="","",IFERROR(INDEX('Agreements-New'!C:C,MATCH(B143,'Agreements-New'!D:D,0)),"N"))</f>
        <v>N</v>
      </c>
      <c r="Q143" s="69"/>
      <c r="R143" s="28">
        <f t="shared" si="117"/>
        <v>30000</v>
      </c>
      <c r="S143" s="28">
        <f t="shared" si="118"/>
        <v>30000</v>
      </c>
      <c r="T143" s="28">
        <f t="shared" si="119"/>
        <v>2000</v>
      </c>
      <c r="U143" s="28">
        <f t="shared" si="120"/>
        <v>28000</v>
      </c>
      <c r="V143" s="69"/>
      <c r="W143" s="28">
        <v>13000</v>
      </c>
      <c r="X143" s="28">
        <f>IF(TRIM(B143)="","",IFERROR(INDEX('Agreements-Old'!E:E,MATCH(B143,'Agreements-Old'!D:D,0)),W143))</f>
        <v>13000</v>
      </c>
      <c r="Y143" s="28">
        <f>SUMIFS('Daily Fees Entry'!F:F,'Daily Fees Entry'!D:D,B143,'Daily Fees Entry'!E:E,"Old Fees")</f>
        <v>2000</v>
      </c>
      <c r="Z143" s="28">
        <f t="shared" si="121"/>
        <v>11000</v>
      </c>
      <c r="AA143" s="69"/>
      <c r="AB143" s="28">
        <f t="shared" si="122"/>
        <v>17000</v>
      </c>
      <c r="AC143" s="28">
        <f>IF(TRIM(B143)="","",IFERROR(INDEX('Agreements-New'!E:E,MATCH(B143,'Agreements-New'!D:D,0)),AB143))</f>
        <v>17000</v>
      </c>
      <c r="AD143" s="28">
        <f>(SUMIFS('Daily Fees Entry'!F:F,'Daily Fees Entry'!D:D,B143)) - Y143</f>
        <v>0</v>
      </c>
      <c r="AE143" s="28">
        <f t="shared" si="123"/>
        <v>17000</v>
      </c>
      <c r="AF143" s="69"/>
      <c r="AG143" s="28">
        <f>IF(TRIM(B143)="","",IFERROR(INDEX('Fees Master'!D:D,MATCH(D143,'Fees Master'!C:C,0)),"Not Found"))</f>
        <v>9000</v>
      </c>
      <c r="AH143" s="28">
        <f>IF(TRIM(M143)="V",IFERROR(INDEX('Fees Master'!M:M,MATCH(N143,'Fees Master'!L:L,0)),"Not Found"),"0")</f>
        <v>8000</v>
      </c>
      <c r="AI143" s="28" t="str">
        <f>IF(TRIM(M143)="H",IFERROR(INDEX('Fees Master'!I:I,MATCH(D143,'Fees Master'!G:G,0)),"Not Found"),"0")</f>
        <v>0</v>
      </c>
      <c r="AJ143" s="69"/>
      <c r="AK143" s="28">
        <f t="shared" si="124"/>
        <v>6.666666666666667</v>
      </c>
      <c r="AL143" s="31">
        <f t="shared" si="125"/>
        <v>0</v>
      </c>
      <c r="AM143" s="58"/>
      <c r="AN143" s="58" t="s">
        <v>2964</v>
      </c>
      <c r="AO143" s="68"/>
    </row>
    <row r="144" spans="1:41" x14ac:dyDescent="0.35">
      <c r="A144" s="28">
        <v>143</v>
      </c>
      <c r="B144" s="28">
        <v>4713</v>
      </c>
      <c r="C144" s="28" t="s">
        <v>5718</v>
      </c>
      <c r="D144" s="28" t="s">
        <v>3988</v>
      </c>
      <c r="E144" s="28" t="s">
        <v>3814</v>
      </c>
      <c r="F144" s="28" t="s">
        <v>1892</v>
      </c>
      <c r="G144" s="30"/>
      <c r="H144" s="28" t="s">
        <v>2360</v>
      </c>
      <c r="I144" s="28"/>
      <c r="J144" s="31"/>
      <c r="K144" s="31"/>
      <c r="L144" s="83">
        <v>9866190442</v>
      </c>
      <c r="M144" s="28" t="s">
        <v>2764</v>
      </c>
      <c r="N144" s="28" t="s">
        <v>187</v>
      </c>
      <c r="O144" s="69"/>
      <c r="P144" s="28" t="str">
        <f>IF(TRIM(B144)="","",IFERROR(INDEX('Agreements-New'!C:C,MATCH(B144,'Agreements-New'!D:D,0)),"N"))</f>
        <v>N</v>
      </c>
      <c r="Q144" s="69"/>
      <c r="R144" s="28">
        <f t="shared" si="117"/>
        <v>16000</v>
      </c>
      <c r="S144" s="28">
        <f t="shared" si="118"/>
        <v>16000</v>
      </c>
      <c r="T144" s="28">
        <f t="shared" si="119"/>
        <v>0</v>
      </c>
      <c r="U144" s="28">
        <f t="shared" si="120"/>
        <v>16000</v>
      </c>
      <c r="V144" s="69"/>
      <c r="W144" s="28">
        <v>0</v>
      </c>
      <c r="X144" s="28">
        <f>IF(TRIM(B144)="","",IFERROR(INDEX('Agreements-Old'!E:E,MATCH(B144,'Agreements-Old'!D:D,0)),W144))</f>
        <v>0</v>
      </c>
      <c r="Y144" s="28">
        <f>SUMIFS('Daily Fees Entry'!F:F,'Daily Fees Entry'!D:D,B144,'Daily Fees Entry'!E:E,"Old Fees")</f>
        <v>0</v>
      </c>
      <c r="Z144" s="28">
        <f t="shared" si="121"/>
        <v>0</v>
      </c>
      <c r="AA144" s="69"/>
      <c r="AB144" s="28">
        <f t="shared" si="122"/>
        <v>16000</v>
      </c>
      <c r="AC144" s="28">
        <f>IF(TRIM(B144)="","",IFERROR(INDEX('Agreements-New'!E:E,MATCH(B144,'Agreements-New'!D:D,0)),AB144))</f>
        <v>16000</v>
      </c>
      <c r="AD144" s="28">
        <f>(SUMIFS('Daily Fees Entry'!F:F,'Daily Fees Entry'!D:D,B144)) - Y144</f>
        <v>0</v>
      </c>
      <c r="AE144" s="28">
        <f t="shared" si="123"/>
        <v>16000</v>
      </c>
      <c r="AF144" s="69"/>
      <c r="AG144" s="28">
        <f>IF(TRIM(B144)="","",IFERROR(INDEX('Fees Master'!D:D,MATCH(D144,'Fees Master'!C:C,0)),"Not Found"))</f>
        <v>9000</v>
      </c>
      <c r="AH144" s="28">
        <f>IF(TRIM(M144)="V",IFERROR(INDEX('Fees Master'!M:M,MATCH(N144,'Fees Master'!L:L,0)),"Not Found"),"0")</f>
        <v>7000</v>
      </c>
      <c r="AI144" s="28" t="str">
        <f>IF(TRIM(M144)="H",IFERROR(INDEX('Fees Master'!I:I,MATCH(D144,'Fees Master'!G:G,0)),"Not Found"),"0")</f>
        <v>0</v>
      </c>
      <c r="AJ144" s="69"/>
      <c r="AK144" s="28">
        <f t="shared" si="124"/>
        <v>0</v>
      </c>
      <c r="AL144" s="31">
        <f t="shared" si="125"/>
        <v>0</v>
      </c>
      <c r="AM144" s="58"/>
      <c r="AN144" s="58"/>
      <c r="AO144" s="68"/>
    </row>
    <row r="145" spans="1:41" x14ac:dyDescent="0.35">
      <c r="A145" s="28">
        <v>144</v>
      </c>
      <c r="B145" s="28">
        <v>4452</v>
      </c>
      <c r="C145" s="28" t="s">
        <v>2810</v>
      </c>
      <c r="D145" s="28" t="s">
        <v>3988</v>
      </c>
      <c r="E145" s="28" t="s">
        <v>25</v>
      </c>
      <c r="F145" s="28" t="s">
        <v>1892</v>
      </c>
      <c r="G145" s="30">
        <v>43004</v>
      </c>
      <c r="H145" s="28" t="s">
        <v>1930</v>
      </c>
      <c r="I145" s="28"/>
      <c r="J145" s="31"/>
      <c r="K145" s="31" t="str">
        <f>CONCATENATE(MID(J145,1,4), " ", MID(J145,5,4), " ", MID(J145,9,4))</f>
        <v xml:space="preserve">  </v>
      </c>
      <c r="L145" s="83">
        <v>9640614462</v>
      </c>
      <c r="M145" s="28" t="s">
        <v>2764</v>
      </c>
      <c r="N145" s="30" t="s">
        <v>68</v>
      </c>
      <c r="O145" s="69"/>
      <c r="P145" s="28">
        <f>IF(TRIM(B145)="","",IFERROR(INDEX('Agreements-New'!C:C,MATCH(B145,'Agreements-New'!D:D,0)),"N"))</f>
        <v>205</v>
      </c>
      <c r="Q145" s="69"/>
      <c r="R145" s="28">
        <f t="shared" si="117"/>
        <v>19000</v>
      </c>
      <c r="S145" s="28">
        <f t="shared" si="118"/>
        <v>15000</v>
      </c>
      <c r="T145" s="28">
        <f t="shared" si="119"/>
        <v>7000</v>
      </c>
      <c r="U145" s="28">
        <f t="shared" si="120"/>
        <v>8000</v>
      </c>
      <c r="V145" s="69"/>
      <c r="W145" s="28">
        <v>3000</v>
      </c>
      <c r="X145" s="28">
        <f>IF(TRIM(B145)="","",IFERROR(INDEX('Agreements-Old'!E:E,MATCH(B145,'Agreements-Old'!D:D,0)),W145))</f>
        <v>0</v>
      </c>
      <c r="Y145" s="28">
        <f>SUMIFS('Daily Fees Entry'!F:F,'Daily Fees Entry'!D:D,B145,'Daily Fees Entry'!E:E,"Old Fees")</f>
        <v>0</v>
      </c>
      <c r="Z145" s="28">
        <f t="shared" si="121"/>
        <v>0</v>
      </c>
      <c r="AA145" s="69"/>
      <c r="AB145" s="28">
        <f t="shared" si="122"/>
        <v>16000</v>
      </c>
      <c r="AC145" s="28">
        <f>IF(TRIM(B145)="","",IFERROR(INDEX('Agreements-New'!E:E,MATCH(B145,'Agreements-New'!D:D,0)),AB145))</f>
        <v>15000</v>
      </c>
      <c r="AD145" s="28">
        <f>(SUMIFS('Daily Fees Entry'!F:F,'Daily Fees Entry'!D:D,B145)) - Y145</f>
        <v>7000</v>
      </c>
      <c r="AE145" s="28">
        <f t="shared" si="123"/>
        <v>8000</v>
      </c>
      <c r="AF145" s="69"/>
      <c r="AG145" s="28">
        <f>IF(TRIM(B145)="","",IFERROR(INDEX('Fees Master'!D:D,MATCH(D145,'Fees Master'!C:C,0)),"Not Found"))</f>
        <v>9000</v>
      </c>
      <c r="AH145" s="28">
        <f>IF(TRIM(M145)="V",IFERROR(INDEX('Fees Master'!M:M,MATCH(N145,'Fees Master'!L:L,0)),"Not Found"),"0")</f>
        <v>7000</v>
      </c>
      <c r="AI145" s="28" t="str">
        <f>IF(TRIM(M145)="H",IFERROR(INDEX('Fees Master'!I:I,MATCH(D145,'Fees Master'!G:G,0)),"Not Found"),"0")</f>
        <v>0</v>
      </c>
      <c r="AJ145" s="69"/>
      <c r="AK145" s="28">
        <f t="shared" si="124"/>
        <v>46.666666666666664</v>
      </c>
      <c r="AL145" s="31">
        <f t="shared" si="125"/>
        <v>46.666666666666664</v>
      </c>
      <c r="AM145" s="58"/>
      <c r="AN145" s="58" t="s">
        <v>2997</v>
      </c>
      <c r="AO145" s="68"/>
    </row>
    <row r="146" spans="1:41" x14ac:dyDescent="0.35">
      <c r="A146" s="28">
        <v>145</v>
      </c>
      <c r="B146" s="28">
        <v>4397</v>
      </c>
      <c r="C146" s="28" t="s">
        <v>456</v>
      </c>
      <c r="D146" s="28" t="s">
        <v>3988</v>
      </c>
      <c r="E146" s="28" t="s">
        <v>25</v>
      </c>
      <c r="F146" s="28" t="s">
        <v>1893</v>
      </c>
      <c r="G146" s="30" t="s">
        <v>2884</v>
      </c>
      <c r="H146" s="28" t="s">
        <v>1931</v>
      </c>
      <c r="I146" s="28"/>
      <c r="J146" s="31"/>
      <c r="K146" s="31" t="str">
        <f>CONCATENATE(MID(J146,1,4), " ", MID(J146,5,4), " ", MID(J146,9,4))</f>
        <v xml:space="preserve">  </v>
      </c>
      <c r="L146" s="83">
        <v>9052854116</v>
      </c>
      <c r="M146" s="28" t="s">
        <v>2762</v>
      </c>
      <c r="N146" s="28" t="s">
        <v>97</v>
      </c>
      <c r="O146" s="69"/>
      <c r="P146" s="28">
        <f>IF(TRIM(B146)="","",IFERROR(INDEX('Agreements-New'!C:C,MATCH(B146,'Agreements-New'!D:D,0)),"N"))</f>
        <v>217</v>
      </c>
      <c r="Q146" s="69"/>
      <c r="R146" s="28">
        <f t="shared" si="117"/>
        <v>9000</v>
      </c>
      <c r="S146" s="28">
        <f t="shared" si="118"/>
        <v>7000</v>
      </c>
      <c r="T146" s="28">
        <f t="shared" si="119"/>
        <v>7000</v>
      </c>
      <c r="U146" s="28">
        <f t="shared" si="120"/>
        <v>0</v>
      </c>
      <c r="V146" s="69"/>
      <c r="W146" s="28">
        <v>0</v>
      </c>
      <c r="X146" s="28">
        <f>IF(TRIM(B146)="","",IFERROR(INDEX('Agreements-Old'!E:E,MATCH(B146,'Agreements-Old'!D:D,0)),W146))</f>
        <v>0</v>
      </c>
      <c r="Y146" s="28">
        <f>SUMIFS('Daily Fees Entry'!F:F,'Daily Fees Entry'!D:D,B146,'Daily Fees Entry'!E:E,"Old Fees")</f>
        <v>0</v>
      </c>
      <c r="Z146" s="28">
        <f t="shared" si="121"/>
        <v>0</v>
      </c>
      <c r="AA146" s="69"/>
      <c r="AB146" s="28">
        <f t="shared" si="122"/>
        <v>9000</v>
      </c>
      <c r="AC146" s="28">
        <f>IF(TRIM(B146)="","",IFERROR(INDEX('Agreements-New'!E:E,MATCH(B146,'Agreements-New'!D:D,0)),AB146))</f>
        <v>7000</v>
      </c>
      <c r="AD146" s="28">
        <f>(SUMIFS('Daily Fees Entry'!F:F,'Daily Fees Entry'!D:D,B146)) - Y146</f>
        <v>7000</v>
      </c>
      <c r="AE146" s="28">
        <f t="shared" si="123"/>
        <v>0</v>
      </c>
      <c r="AF146" s="69"/>
      <c r="AG146" s="28">
        <f>IF(TRIM(B146)="","",IFERROR(INDEX('Fees Master'!D:D,MATCH(D146,'Fees Master'!C:C,0)),"Not Found"))</f>
        <v>9000</v>
      </c>
      <c r="AH146" s="28" t="str">
        <f>IF(TRIM(M146)="V",IFERROR(INDEX('Fees Master'!M:M,MATCH(N146,'Fees Master'!L:L,0)),"Not Found"),"0")</f>
        <v>0</v>
      </c>
      <c r="AI146" s="28" t="str">
        <f>IF(TRIM(M146)="H",IFERROR(INDEX('Fees Master'!I:I,MATCH(D146,'Fees Master'!G:G,0)),"Not Found"),"0")</f>
        <v>0</v>
      </c>
      <c r="AJ146" s="69"/>
      <c r="AK146" s="28">
        <f t="shared" si="124"/>
        <v>100</v>
      </c>
      <c r="AL146" s="31">
        <f t="shared" si="125"/>
        <v>100</v>
      </c>
      <c r="AM146" s="58"/>
      <c r="AN146" s="58" t="s">
        <v>2998</v>
      </c>
      <c r="AO146" s="68"/>
    </row>
    <row r="147" spans="1:41" x14ac:dyDescent="0.35">
      <c r="A147" s="28">
        <v>146</v>
      </c>
      <c r="B147" s="28">
        <v>4475</v>
      </c>
      <c r="C147" s="28" t="s">
        <v>2812</v>
      </c>
      <c r="D147" s="28" t="s">
        <v>3988</v>
      </c>
      <c r="E147" s="28" t="s">
        <v>25</v>
      </c>
      <c r="F147" s="28" t="s">
        <v>1893</v>
      </c>
      <c r="G147" s="30">
        <v>42890</v>
      </c>
      <c r="H147" s="28" t="s">
        <v>4619</v>
      </c>
      <c r="I147" s="28"/>
      <c r="J147" s="31"/>
      <c r="K147" s="31" t="str">
        <f>CONCATENATE(MID(J147,1,4), " ", MID(J147,5,4), " ", MID(J147,9,4))</f>
        <v xml:space="preserve">  </v>
      </c>
      <c r="L147" s="83">
        <v>9704680134</v>
      </c>
      <c r="M147" s="28" t="s">
        <v>2764</v>
      </c>
      <c r="N147" s="28" t="s">
        <v>59</v>
      </c>
      <c r="O147" s="69"/>
      <c r="P147" s="28" t="str">
        <f>IF(TRIM(B147)="","",IFERROR(INDEX('Agreements-New'!C:C,MATCH(B147,'Agreements-New'!D:D,0)),"N"))</f>
        <v>N</v>
      </c>
      <c r="Q147" s="69"/>
      <c r="R147" s="28">
        <f t="shared" si="117"/>
        <v>16700</v>
      </c>
      <c r="S147" s="28">
        <f t="shared" si="118"/>
        <v>16700</v>
      </c>
      <c r="T147" s="28">
        <f t="shared" si="119"/>
        <v>6000</v>
      </c>
      <c r="U147" s="28">
        <f t="shared" si="120"/>
        <v>10700</v>
      </c>
      <c r="V147" s="69"/>
      <c r="W147" s="28">
        <v>200</v>
      </c>
      <c r="X147" s="28">
        <f>IF(TRIM(B147)="","",IFERROR(INDEX('Agreements-Old'!E:E,MATCH(B147,'Agreements-Old'!D:D,0)),W147))</f>
        <v>200</v>
      </c>
      <c r="Y147" s="28">
        <f>SUMIFS('Daily Fees Entry'!F:F,'Daily Fees Entry'!D:D,B147,'Daily Fees Entry'!E:E,"Old Fees")</f>
        <v>0</v>
      </c>
      <c r="Z147" s="28">
        <f t="shared" si="121"/>
        <v>200</v>
      </c>
      <c r="AA147" s="69"/>
      <c r="AB147" s="28">
        <f t="shared" si="122"/>
        <v>16500</v>
      </c>
      <c r="AC147" s="28">
        <f>IF(TRIM(B147)="","",IFERROR(INDEX('Agreements-New'!E:E,MATCH(B147,'Agreements-New'!D:D,0)),AB147))</f>
        <v>16500</v>
      </c>
      <c r="AD147" s="28">
        <f>(SUMIFS('Daily Fees Entry'!F:F,'Daily Fees Entry'!D:D,B147)) - Y147</f>
        <v>6000</v>
      </c>
      <c r="AE147" s="28">
        <f t="shared" si="123"/>
        <v>10500</v>
      </c>
      <c r="AF147" s="69"/>
      <c r="AG147" s="28">
        <f>IF(TRIM(B147)="","",IFERROR(INDEX('Fees Master'!D:D,MATCH(D147,'Fees Master'!C:C,0)),"Not Found"))</f>
        <v>9000</v>
      </c>
      <c r="AH147" s="28">
        <f>IF(TRIM(M147)="V",IFERROR(INDEX('Fees Master'!M:M,MATCH(N147,'Fees Master'!L:L,0)),"Not Found"),"0")</f>
        <v>7500</v>
      </c>
      <c r="AI147" s="28" t="str">
        <f>IF(TRIM(M147)="H",IFERROR(INDEX('Fees Master'!I:I,MATCH(D147,'Fees Master'!G:G,0)),"Not Found"),"0")</f>
        <v>0</v>
      </c>
      <c r="AJ147" s="69"/>
      <c r="AK147" s="28">
        <f t="shared" si="124"/>
        <v>35.928143712574851</v>
      </c>
      <c r="AL147" s="31">
        <f t="shared" si="125"/>
        <v>36.363636363636367</v>
      </c>
      <c r="AM147" s="58"/>
      <c r="AN147" s="58" t="s">
        <v>3000</v>
      </c>
      <c r="AO147" s="68"/>
    </row>
    <row r="148" spans="1:41" x14ac:dyDescent="0.35">
      <c r="A148" s="28">
        <v>147</v>
      </c>
      <c r="B148" s="28">
        <v>4765</v>
      </c>
      <c r="C148" s="28" t="s">
        <v>5805</v>
      </c>
      <c r="D148" s="28" t="s">
        <v>3988</v>
      </c>
      <c r="E148" s="28" t="s">
        <v>3814</v>
      </c>
      <c r="F148" s="28" t="s">
        <v>1893</v>
      </c>
      <c r="G148" s="30"/>
      <c r="H148" s="28" t="s">
        <v>2382</v>
      </c>
      <c r="I148" s="28"/>
      <c r="J148" s="31"/>
      <c r="K148" s="31"/>
      <c r="L148" s="83">
        <v>8688174705</v>
      </c>
      <c r="M148" s="28" t="s">
        <v>2764</v>
      </c>
      <c r="N148" s="28" t="s">
        <v>3874</v>
      </c>
      <c r="O148" s="69"/>
      <c r="P148" s="28">
        <f>IF(TRIM(B148)="","",IFERROR(INDEX('Agreements-New'!C:C,MATCH(B148,'Agreements-New'!D:D,0)),"N"))</f>
        <v>125</v>
      </c>
      <c r="Q148" s="69"/>
      <c r="R148" s="28">
        <f t="shared" si="117"/>
        <v>17000</v>
      </c>
      <c r="S148" s="28">
        <f t="shared" si="118"/>
        <v>11500</v>
      </c>
      <c r="T148" s="28">
        <f t="shared" si="119"/>
        <v>1000</v>
      </c>
      <c r="U148" s="28">
        <f t="shared" si="120"/>
        <v>10500</v>
      </c>
      <c r="V148" s="69"/>
      <c r="W148" s="28">
        <v>0</v>
      </c>
      <c r="X148" s="28">
        <f>IF(TRIM(B148)="","",IFERROR(INDEX('Agreements-Old'!E:E,MATCH(B148,'Agreements-Old'!D:D,0)),W148))</f>
        <v>0</v>
      </c>
      <c r="Y148" s="28">
        <f>SUMIFS('Daily Fees Entry'!F:F,'Daily Fees Entry'!D:D,B148,'Daily Fees Entry'!E:E,"Old Fees")</f>
        <v>0</v>
      </c>
      <c r="Z148" s="28">
        <f t="shared" si="121"/>
        <v>0</v>
      </c>
      <c r="AA148" s="69"/>
      <c r="AB148" s="28">
        <f t="shared" si="122"/>
        <v>17000</v>
      </c>
      <c r="AC148" s="28">
        <f>IF(TRIM(B148)="","",IFERROR(INDEX('Agreements-New'!E:E,MATCH(B148,'Agreements-New'!D:D,0)),AB148))</f>
        <v>11500</v>
      </c>
      <c r="AD148" s="28">
        <f>(SUMIFS('Daily Fees Entry'!F:F,'Daily Fees Entry'!D:D,B148)) - Y148</f>
        <v>1000</v>
      </c>
      <c r="AE148" s="28">
        <f t="shared" si="123"/>
        <v>10500</v>
      </c>
      <c r="AF148" s="69"/>
      <c r="AG148" s="28">
        <f>IF(TRIM(B148)="","",IFERROR(INDEX('Fees Master'!D:D,MATCH(D148,'Fees Master'!C:C,0)),"Not Found"))</f>
        <v>9000</v>
      </c>
      <c r="AH148" s="28">
        <f>IF(TRIM(M148)="V",IFERROR(INDEX('Fees Master'!M:M,MATCH(N148,'Fees Master'!L:L,0)),"Not Found"),"0")</f>
        <v>8000</v>
      </c>
      <c r="AI148" s="28" t="str">
        <f>IF(TRIM(M148)="H",IFERROR(INDEX('Fees Master'!I:I,MATCH(D148,'Fees Master'!G:G,0)),"Not Found"),"0")</f>
        <v>0</v>
      </c>
      <c r="AJ148" s="69"/>
      <c r="AK148" s="28">
        <f t="shared" si="124"/>
        <v>8.695652173913043</v>
      </c>
      <c r="AL148" s="31">
        <f t="shared" si="125"/>
        <v>8.695652173913043</v>
      </c>
      <c r="AM148" s="58"/>
      <c r="AN148" s="58"/>
      <c r="AO148" s="68"/>
    </row>
    <row r="149" spans="1:41" x14ac:dyDescent="0.35">
      <c r="A149" s="28">
        <v>148</v>
      </c>
      <c r="B149" s="28">
        <v>4491</v>
      </c>
      <c r="C149" s="28" t="s">
        <v>2905</v>
      </c>
      <c r="D149" s="28" t="s">
        <v>3988</v>
      </c>
      <c r="E149" s="28" t="s">
        <v>25</v>
      </c>
      <c r="F149" s="28" t="s">
        <v>1893</v>
      </c>
      <c r="G149" s="30">
        <v>43040</v>
      </c>
      <c r="H149" s="28" t="s">
        <v>2906</v>
      </c>
      <c r="I149" s="28"/>
      <c r="J149" s="31"/>
      <c r="K149" s="31" t="str">
        <f>CONCATENATE(MID(J149,1,4), " ", MID(J149,5,4), " ", MID(J149,9,4))</f>
        <v xml:space="preserve">  </v>
      </c>
      <c r="L149" s="83">
        <v>7893867655</v>
      </c>
      <c r="M149" s="28" t="s">
        <v>2764</v>
      </c>
      <c r="N149" s="28" t="s">
        <v>83</v>
      </c>
      <c r="O149" s="69"/>
      <c r="P149" s="28">
        <f>IF(TRIM(B149)="","",IFERROR(INDEX('Agreements-New'!C:C,MATCH(B149,'Agreements-New'!D:D,0)),"N"))</f>
        <v>195</v>
      </c>
      <c r="Q149" s="69"/>
      <c r="R149" s="28">
        <f t="shared" si="117"/>
        <v>31500</v>
      </c>
      <c r="S149" s="28">
        <f t="shared" si="118"/>
        <v>25000</v>
      </c>
      <c r="T149" s="28">
        <f t="shared" si="119"/>
        <v>0</v>
      </c>
      <c r="U149" s="28">
        <f t="shared" si="120"/>
        <v>25000</v>
      </c>
      <c r="V149" s="69"/>
      <c r="W149" s="28">
        <v>15500</v>
      </c>
      <c r="X149" s="28">
        <f>IF(TRIM(B149)="","",IFERROR(INDEX('Agreements-Old'!E:E,MATCH(B149,'Agreements-Old'!D:D,0)),W149))</f>
        <v>15500</v>
      </c>
      <c r="Y149" s="28">
        <f>SUMIFS('Daily Fees Entry'!F:F,'Daily Fees Entry'!D:D,B149,'Daily Fees Entry'!E:E,"Old Fees")</f>
        <v>0</v>
      </c>
      <c r="Z149" s="28">
        <f t="shared" si="121"/>
        <v>15500</v>
      </c>
      <c r="AA149" s="69"/>
      <c r="AB149" s="28">
        <f t="shared" si="122"/>
        <v>16000</v>
      </c>
      <c r="AC149" s="28">
        <f>IF(TRIM(B149)="","",IFERROR(INDEX('Agreements-New'!E:E,MATCH(B149,'Agreements-New'!D:D,0)),AB149))</f>
        <v>9500</v>
      </c>
      <c r="AD149" s="28">
        <f>(SUMIFS('Daily Fees Entry'!F:F,'Daily Fees Entry'!D:D,B149)) - Y149</f>
        <v>0</v>
      </c>
      <c r="AE149" s="28">
        <f t="shared" si="123"/>
        <v>9500</v>
      </c>
      <c r="AF149" s="69"/>
      <c r="AG149" s="28">
        <f>IF(TRIM(B149)="","",IFERROR(INDEX('Fees Master'!D:D,MATCH(D149,'Fees Master'!C:C,0)),"Not Found"))</f>
        <v>9000</v>
      </c>
      <c r="AH149" s="28">
        <f>IF(TRIM(M149)="V",IFERROR(INDEX('Fees Master'!M:M,MATCH(N149,'Fees Master'!L:L,0)),"Not Found"),"0")</f>
        <v>7000</v>
      </c>
      <c r="AI149" s="28" t="str">
        <f>IF(TRIM(M149)="H",IFERROR(INDEX('Fees Master'!I:I,MATCH(D149,'Fees Master'!G:G,0)),"Not Found"),"0")</f>
        <v>0</v>
      </c>
      <c r="AJ149" s="69"/>
      <c r="AK149" s="28">
        <f t="shared" si="124"/>
        <v>0</v>
      </c>
      <c r="AL149" s="31">
        <f t="shared" si="125"/>
        <v>0</v>
      </c>
      <c r="AM149" s="58"/>
      <c r="AN149" s="58" t="s">
        <v>2991</v>
      </c>
      <c r="AO149" s="68"/>
    </row>
    <row r="150" spans="1:41" x14ac:dyDescent="0.35">
      <c r="A150" s="28">
        <v>149</v>
      </c>
      <c r="B150" s="28">
        <v>4474</v>
      </c>
      <c r="C150" s="28" t="s">
        <v>5719</v>
      </c>
      <c r="D150" s="28" t="s">
        <v>3988</v>
      </c>
      <c r="E150" s="28" t="s">
        <v>25</v>
      </c>
      <c r="F150" s="28" t="s">
        <v>1893</v>
      </c>
      <c r="G150" s="30">
        <v>43012</v>
      </c>
      <c r="H150" s="28" t="s">
        <v>1937</v>
      </c>
      <c r="I150" s="28"/>
      <c r="J150" s="31"/>
      <c r="K150" s="31" t="str">
        <f>CONCATENATE(MID(J150,1,4), " ", MID(J150,5,4), " ", MID(J150,9,4))</f>
        <v xml:space="preserve">  </v>
      </c>
      <c r="L150" s="83">
        <v>9502751081</v>
      </c>
      <c r="M150" s="28" t="s">
        <v>2764</v>
      </c>
      <c r="N150" s="28" t="s">
        <v>59</v>
      </c>
      <c r="O150" s="69"/>
      <c r="P150" s="28">
        <f>IF(TRIM(B150)="","",IFERROR(INDEX('Agreements-New'!C:C,MATCH(B150,'Agreements-New'!D:D,0)),"N"))</f>
        <v>66</v>
      </c>
      <c r="Q150" s="69"/>
      <c r="R150" s="28">
        <f t="shared" ref="R150:R221" si="168">W150+AB150</f>
        <v>32500</v>
      </c>
      <c r="S150" s="28">
        <f t="shared" ref="S150:S221" si="169">X150+AC150</f>
        <v>28500</v>
      </c>
      <c r="T150" s="28">
        <f t="shared" ref="T150:T221" si="170">Y150+AD150</f>
        <v>0</v>
      </c>
      <c r="U150" s="28">
        <f t="shared" ref="U150:U221" si="171">Z150+AE150</f>
        <v>28500</v>
      </c>
      <c r="V150" s="69"/>
      <c r="W150" s="28">
        <v>16000</v>
      </c>
      <c r="X150" s="28">
        <f>IF(TRIM(B150)="","",IFERROR(INDEX('Agreements-Old'!E:E,MATCH(B150,'Agreements-Old'!D:D,0)),W150))</f>
        <v>16000</v>
      </c>
      <c r="Y150" s="28">
        <f>SUMIFS('Daily Fees Entry'!F:F,'Daily Fees Entry'!D:D,B150,'Daily Fees Entry'!E:E,"Old Fees")</f>
        <v>0</v>
      </c>
      <c r="Z150" s="28">
        <f t="shared" ref="Z150:Z221" si="172">X150-Y150</f>
        <v>16000</v>
      </c>
      <c r="AA150" s="69"/>
      <c r="AB150" s="28">
        <f t="shared" ref="AB150:AB221" si="173">AG150+AH150+AI150</f>
        <v>16500</v>
      </c>
      <c r="AC150" s="28">
        <f>IF(TRIM(B150)="","",IFERROR(INDEX('Agreements-New'!E:E,MATCH(B150,'Agreements-New'!D:D,0)),AB150))</f>
        <v>12500</v>
      </c>
      <c r="AD150" s="28">
        <f>(SUMIFS('Daily Fees Entry'!F:F,'Daily Fees Entry'!D:D,B150)) - Y150</f>
        <v>0</v>
      </c>
      <c r="AE150" s="28">
        <f t="shared" ref="AE150:AE221" si="174">AC150-AD150</f>
        <v>12500</v>
      </c>
      <c r="AF150" s="69"/>
      <c r="AG150" s="28">
        <f>IF(TRIM(B150)="","",IFERROR(INDEX('Fees Master'!D:D,MATCH(D150,'Fees Master'!C:C,0)),"Not Found"))</f>
        <v>9000</v>
      </c>
      <c r="AH150" s="28">
        <f>IF(TRIM(M150)="V",IFERROR(INDEX('Fees Master'!M:M,MATCH(N150,'Fees Master'!L:L,0)),"Not Found"),"0")</f>
        <v>7500</v>
      </c>
      <c r="AI150" s="28" t="str">
        <f>IF(TRIM(M150)="H",IFERROR(INDEX('Fees Master'!I:I,MATCH(D150,'Fees Master'!G:G,0)),"Not Found"),"0")</f>
        <v>0</v>
      </c>
      <c r="AJ150" s="69"/>
      <c r="AK150" s="28">
        <f t="shared" ref="AK150:AK221" si="175">T150/S150*100</f>
        <v>0</v>
      </c>
      <c r="AL150" s="31">
        <f t="shared" ref="AL150:AL221" si="176">AD150/AC150*100</f>
        <v>0</v>
      </c>
      <c r="AM150" s="58"/>
      <c r="AN150" s="58" t="s">
        <v>3002</v>
      </c>
      <c r="AO150" s="68"/>
    </row>
    <row r="151" spans="1:41" x14ac:dyDescent="0.35">
      <c r="A151" s="28">
        <v>150</v>
      </c>
      <c r="B151" s="28">
        <v>4467</v>
      </c>
      <c r="C151" s="28" t="s">
        <v>457</v>
      </c>
      <c r="D151" s="28" t="s">
        <v>3988</v>
      </c>
      <c r="E151" s="28" t="s">
        <v>25</v>
      </c>
      <c r="F151" s="28" t="s">
        <v>1893</v>
      </c>
      <c r="G151" s="30">
        <v>42643</v>
      </c>
      <c r="H151" s="28" t="s">
        <v>1939</v>
      </c>
      <c r="I151" s="28"/>
      <c r="J151" s="31"/>
      <c r="K151" s="31" t="str">
        <f>CONCATENATE(MID(J151,1,4), " ", MID(J151,5,4), " ", MID(J151,9,4))</f>
        <v xml:space="preserve">  </v>
      </c>
      <c r="L151" s="83">
        <v>7793958311</v>
      </c>
      <c r="M151" s="28" t="s">
        <v>2762</v>
      </c>
      <c r="N151" s="28" t="s">
        <v>97</v>
      </c>
      <c r="O151" s="69"/>
      <c r="P151" s="28" t="str">
        <f>IF(TRIM(B151)="","",IFERROR(INDEX('Agreements-New'!C:C,MATCH(B151,'Agreements-New'!D:D,0)),"N"))</f>
        <v>N</v>
      </c>
      <c r="Q151" s="69"/>
      <c r="R151" s="28">
        <f t="shared" si="168"/>
        <v>15000</v>
      </c>
      <c r="S151" s="28">
        <f t="shared" si="169"/>
        <v>15000</v>
      </c>
      <c r="T151" s="28">
        <f t="shared" si="170"/>
        <v>0</v>
      </c>
      <c r="U151" s="28">
        <f t="shared" si="171"/>
        <v>15000</v>
      </c>
      <c r="V151" s="69"/>
      <c r="W151" s="28">
        <v>6000</v>
      </c>
      <c r="X151" s="28">
        <f>IF(TRIM(B151)="","",IFERROR(INDEX('Agreements-Old'!E:E,MATCH(B151,'Agreements-Old'!D:D,0)),W151))</f>
        <v>6000</v>
      </c>
      <c r="Y151" s="28">
        <f>SUMIFS('Daily Fees Entry'!F:F,'Daily Fees Entry'!D:D,B151,'Daily Fees Entry'!E:E,"Old Fees")</f>
        <v>0</v>
      </c>
      <c r="Z151" s="28">
        <f t="shared" si="172"/>
        <v>6000</v>
      </c>
      <c r="AA151" s="69"/>
      <c r="AB151" s="28">
        <f t="shared" si="173"/>
        <v>9000</v>
      </c>
      <c r="AC151" s="28">
        <f>IF(TRIM(B151)="","",IFERROR(INDEX('Agreements-New'!E:E,MATCH(B151,'Agreements-New'!D:D,0)),AB151))</f>
        <v>9000</v>
      </c>
      <c r="AD151" s="28">
        <f>(SUMIFS('Daily Fees Entry'!F:F,'Daily Fees Entry'!D:D,B151)) - Y151</f>
        <v>0</v>
      </c>
      <c r="AE151" s="28">
        <f t="shared" si="174"/>
        <v>9000</v>
      </c>
      <c r="AF151" s="69"/>
      <c r="AG151" s="28">
        <f>IF(TRIM(B151)="","",IFERROR(INDEX('Fees Master'!D:D,MATCH(D151,'Fees Master'!C:C,0)),"Not Found"))</f>
        <v>9000</v>
      </c>
      <c r="AH151" s="28" t="str">
        <f>IF(TRIM(M151)="V",IFERROR(INDEX('Fees Master'!M:M,MATCH(N151,'Fees Master'!L:L,0)),"Not Found"),"0")</f>
        <v>0</v>
      </c>
      <c r="AI151" s="28" t="str">
        <f>IF(TRIM(M151)="H",IFERROR(INDEX('Fees Master'!I:I,MATCH(D151,'Fees Master'!G:G,0)),"Not Found"),"0")</f>
        <v>0</v>
      </c>
      <c r="AJ151" s="69"/>
      <c r="AK151" s="28">
        <f t="shared" si="175"/>
        <v>0</v>
      </c>
      <c r="AL151" s="31">
        <f t="shared" si="176"/>
        <v>0</v>
      </c>
      <c r="AM151" s="58"/>
      <c r="AN151" s="58" t="s">
        <v>3005</v>
      </c>
      <c r="AO151" s="68"/>
    </row>
    <row r="152" spans="1:41" x14ac:dyDescent="0.35">
      <c r="A152" s="28">
        <v>151</v>
      </c>
      <c r="B152" s="28">
        <v>4436</v>
      </c>
      <c r="C152" s="28" t="s">
        <v>2824</v>
      </c>
      <c r="D152" s="28" t="s">
        <v>3988</v>
      </c>
      <c r="E152" s="28" t="s">
        <v>25</v>
      </c>
      <c r="F152" s="28" t="s">
        <v>1893</v>
      </c>
      <c r="G152" s="30">
        <v>42746</v>
      </c>
      <c r="H152" s="28" t="s">
        <v>1944</v>
      </c>
      <c r="I152" s="28"/>
      <c r="J152" s="31"/>
      <c r="K152" s="31" t="str">
        <f>CONCATENATE(MID(J152,1,4), " ", MID(J152,5,4), " ", MID(J152,9,4))</f>
        <v xml:space="preserve">  </v>
      </c>
      <c r="L152" s="83">
        <v>7673947511</v>
      </c>
      <c r="M152" s="28" t="s">
        <v>2764</v>
      </c>
      <c r="N152" s="28" t="s">
        <v>67</v>
      </c>
      <c r="O152" s="69"/>
      <c r="P152" s="28">
        <f>IF(TRIM(B152)="","",IFERROR(INDEX('Agreements-New'!C:C,MATCH(B152,'Agreements-New'!D:D,0)),"N"))</f>
        <v>99</v>
      </c>
      <c r="Q152" s="69"/>
      <c r="R152" s="28">
        <f t="shared" si="168"/>
        <v>17000</v>
      </c>
      <c r="S152" s="28">
        <f t="shared" si="169"/>
        <v>12500</v>
      </c>
      <c r="T152" s="28">
        <f t="shared" si="170"/>
        <v>5000</v>
      </c>
      <c r="U152" s="28">
        <f t="shared" si="171"/>
        <v>7500</v>
      </c>
      <c r="V152" s="69"/>
      <c r="W152" s="28">
        <v>0</v>
      </c>
      <c r="X152" s="28">
        <f>IF(TRIM(B152)="","",IFERROR(INDEX('Agreements-Old'!E:E,MATCH(B152,'Agreements-Old'!D:D,0)),W152))</f>
        <v>0</v>
      </c>
      <c r="Y152" s="28">
        <f>SUMIFS('Daily Fees Entry'!F:F,'Daily Fees Entry'!D:D,B152,'Daily Fees Entry'!E:E,"Old Fees")</f>
        <v>0</v>
      </c>
      <c r="Z152" s="28">
        <f t="shared" si="172"/>
        <v>0</v>
      </c>
      <c r="AA152" s="69"/>
      <c r="AB152" s="28">
        <f t="shared" si="173"/>
        <v>17000</v>
      </c>
      <c r="AC152" s="28">
        <f>IF(TRIM(B152)="","",IFERROR(INDEX('Agreements-New'!E:E,MATCH(B152,'Agreements-New'!D:D,0)),AB152))</f>
        <v>12500</v>
      </c>
      <c r="AD152" s="28">
        <f>(SUMIFS('Daily Fees Entry'!F:F,'Daily Fees Entry'!D:D,B152)) - Y152</f>
        <v>5000</v>
      </c>
      <c r="AE152" s="28">
        <f t="shared" si="174"/>
        <v>7500</v>
      </c>
      <c r="AF152" s="69"/>
      <c r="AG152" s="28">
        <f>IF(TRIM(B152)="","",IFERROR(INDEX('Fees Master'!D:D,MATCH(D152,'Fees Master'!C:C,0)),"Not Found"))</f>
        <v>9000</v>
      </c>
      <c r="AH152" s="28">
        <f>IF(TRIM(M152)="V",IFERROR(INDEX('Fees Master'!M:M,MATCH(N152,'Fees Master'!L:L,0)),"Not Found"),"0")</f>
        <v>8000</v>
      </c>
      <c r="AI152" s="28" t="str">
        <f>IF(TRIM(M152)="H",IFERROR(INDEX('Fees Master'!I:I,MATCH(D152,'Fees Master'!G:G,0)),"Not Found"),"0")</f>
        <v>0</v>
      </c>
      <c r="AJ152" s="69"/>
      <c r="AK152" s="28">
        <f t="shared" si="175"/>
        <v>40</v>
      </c>
      <c r="AL152" s="31">
        <f t="shared" si="176"/>
        <v>40</v>
      </c>
      <c r="AM152" s="58"/>
      <c r="AN152" s="58" t="s">
        <v>3010</v>
      </c>
      <c r="AO152" s="68"/>
    </row>
    <row r="153" spans="1:41" x14ac:dyDescent="0.35">
      <c r="A153" s="28">
        <v>152</v>
      </c>
      <c r="B153" s="28">
        <v>4598</v>
      </c>
      <c r="C153" s="28" t="s">
        <v>5806</v>
      </c>
      <c r="D153" s="28" t="s">
        <v>3988</v>
      </c>
      <c r="E153" s="28" t="s">
        <v>3814</v>
      </c>
      <c r="F153" s="28" t="s">
        <v>1893</v>
      </c>
      <c r="G153" s="30"/>
      <c r="H153" s="28" t="s">
        <v>2586</v>
      </c>
      <c r="I153" s="28"/>
      <c r="J153" s="31"/>
      <c r="K153" s="31"/>
      <c r="L153" s="83">
        <v>9637013124</v>
      </c>
      <c r="M153" s="28" t="s">
        <v>2762</v>
      </c>
      <c r="N153" s="28"/>
      <c r="O153" s="69"/>
      <c r="P153" s="28" t="str">
        <f>IF(TRIM(B153)="","",IFERROR(INDEX('Agreements-New'!C:C,MATCH(B153,'Agreements-New'!D:D,0)),"N"))</f>
        <v>N</v>
      </c>
      <c r="Q153" s="69"/>
      <c r="R153" s="28">
        <f t="shared" si="168"/>
        <v>9000</v>
      </c>
      <c r="S153" s="28">
        <f t="shared" si="169"/>
        <v>9000</v>
      </c>
      <c r="T153" s="28">
        <f t="shared" si="170"/>
        <v>2500</v>
      </c>
      <c r="U153" s="28">
        <f t="shared" si="171"/>
        <v>6500</v>
      </c>
      <c r="V153" s="69"/>
      <c r="W153" s="28">
        <v>0</v>
      </c>
      <c r="X153" s="28">
        <f>IF(TRIM(B153)="","",IFERROR(INDEX('Agreements-Old'!E:E,MATCH(B153,'Agreements-Old'!D:D,0)),W153))</f>
        <v>0</v>
      </c>
      <c r="Y153" s="28">
        <f>SUMIFS('Daily Fees Entry'!F:F,'Daily Fees Entry'!D:D,B153,'Daily Fees Entry'!E:E,"Old Fees")</f>
        <v>0</v>
      </c>
      <c r="Z153" s="28">
        <f t="shared" si="172"/>
        <v>0</v>
      </c>
      <c r="AA153" s="69"/>
      <c r="AB153" s="28">
        <f t="shared" si="173"/>
        <v>9000</v>
      </c>
      <c r="AC153" s="28">
        <f>IF(TRIM(B153)="","",IFERROR(INDEX('Agreements-New'!E:E,MATCH(B153,'Agreements-New'!D:D,0)),AB153))</f>
        <v>9000</v>
      </c>
      <c r="AD153" s="28">
        <f>(SUMIFS('Daily Fees Entry'!F:F,'Daily Fees Entry'!D:D,B153)) - Y153</f>
        <v>2500</v>
      </c>
      <c r="AE153" s="28">
        <f t="shared" si="174"/>
        <v>6500</v>
      </c>
      <c r="AF153" s="69"/>
      <c r="AG153" s="28">
        <f>IF(TRIM(B153)="","",IFERROR(INDEX('Fees Master'!D:D,MATCH(D153,'Fees Master'!C:C,0)),"Not Found"))</f>
        <v>9000</v>
      </c>
      <c r="AH153" s="28" t="str">
        <f>IF(TRIM(M153)="V",IFERROR(INDEX('Fees Master'!M:M,MATCH(N153,'Fees Master'!L:L,0)),"Not Found"),"0")</f>
        <v>0</v>
      </c>
      <c r="AI153" s="28" t="str">
        <f>IF(TRIM(M153)="H",IFERROR(INDEX('Fees Master'!I:I,MATCH(D153,'Fees Master'!G:G,0)),"Not Found"),"0")</f>
        <v>0</v>
      </c>
      <c r="AJ153" s="69"/>
      <c r="AK153" s="28">
        <f t="shared" si="175"/>
        <v>27.777777777777779</v>
      </c>
      <c r="AL153" s="31">
        <f t="shared" si="176"/>
        <v>27.777777777777779</v>
      </c>
      <c r="AM153" s="58"/>
      <c r="AN153" s="58"/>
      <c r="AO153" s="68"/>
    </row>
    <row r="154" spans="1:41" x14ac:dyDescent="0.35">
      <c r="A154" s="28">
        <v>153</v>
      </c>
      <c r="B154" s="28">
        <v>4564</v>
      </c>
      <c r="C154" s="28" t="s">
        <v>5720</v>
      </c>
      <c r="D154" s="28" t="s">
        <v>3988</v>
      </c>
      <c r="E154" s="28" t="s">
        <v>3814</v>
      </c>
      <c r="F154" s="28" t="s">
        <v>1893</v>
      </c>
      <c r="G154" s="30"/>
      <c r="H154" s="28" t="s">
        <v>1909</v>
      </c>
      <c r="I154" s="28"/>
      <c r="J154" s="31"/>
      <c r="K154" s="31"/>
      <c r="L154" s="83">
        <v>9912366352</v>
      </c>
      <c r="M154" s="28" t="s">
        <v>2762</v>
      </c>
      <c r="N154" s="28" t="s">
        <v>4005</v>
      </c>
      <c r="O154" s="69"/>
      <c r="P154" s="28" t="str">
        <f>IF(TRIM(B154)="","",IFERROR(INDEX('Agreements-New'!C:C,MATCH(B154,'Agreements-New'!D:D,0)),"N"))</f>
        <v>N</v>
      </c>
      <c r="Q154" s="69"/>
      <c r="R154" s="28">
        <f t="shared" si="168"/>
        <v>9000</v>
      </c>
      <c r="S154" s="28">
        <f t="shared" si="169"/>
        <v>9000</v>
      </c>
      <c r="T154" s="28">
        <f t="shared" si="170"/>
        <v>0</v>
      </c>
      <c r="U154" s="28">
        <f t="shared" si="171"/>
        <v>9000</v>
      </c>
      <c r="V154" s="69"/>
      <c r="W154" s="28">
        <v>0</v>
      </c>
      <c r="X154" s="28">
        <f>IF(TRIM(B154)="","",IFERROR(INDEX('Agreements-Old'!E:E,MATCH(B154,'Agreements-Old'!D:D,0)),W154))</f>
        <v>0</v>
      </c>
      <c r="Y154" s="28">
        <f>SUMIFS('Daily Fees Entry'!F:F,'Daily Fees Entry'!D:D,B154,'Daily Fees Entry'!E:E,"Old Fees")</f>
        <v>0</v>
      </c>
      <c r="Z154" s="28">
        <f t="shared" si="172"/>
        <v>0</v>
      </c>
      <c r="AA154" s="69"/>
      <c r="AB154" s="28">
        <f t="shared" si="173"/>
        <v>9000</v>
      </c>
      <c r="AC154" s="28">
        <f>IF(TRIM(B154)="","",IFERROR(INDEX('Agreements-New'!E:E,MATCH(B154,'Agreements-New'!D:D,0)),AB154))</f>
        <v>9000</v>
      </c>
      <c r="AD154" s="28">
        <f>(SUMIFS('Daily Fees Entry'!F:F,'Daily Fees Entry'!D:D,B154)) - Y154</f>
        <v>0</v>
      </c>
      <c r="AE154" s="28">
        <f t="shared" si="174"/>
        <v>9000</v>
      </c>
      <c r="AF154" s="69"/>
      <c r="AG154" s="28">
        <f>IF(TRIM(B154)="","",IFERROR(INDEX('Fees Master'!D:D,MATCH(D154,'Fees Master'!C:C,0)),"Not Found"))</f>
        <v>9000</v>
      </c>
      <c r="AH154" s="28" t="str">
        <f>IF(TRIM(M154)="V",IFERROR(INDEX('Fees Master'!M:M,MATCH(N154,'Fees Master'!L:L,0)),"Not Found"),"0")</f>
        <v>0</v>
      </c>
      <c r="AI154" s="28" t="str">
        <f>IF(TRIM(M154)="H",IFERROR(INDEX('Fees Master'!I:I,MATCH(D154,'Fees Master'!G:G,0)),"Not Found"),"0")</f>
        <v>0</v>
      </c>
      <c r="AJ154" s="69"/>
      <c r="AK154" s="28">
        <f t="shared" si="175"/>
        <v>0</v>
      </c>
      <c r="AL154" s="31">
        <f t="shared" si="176"/>
        <v>0</v>
      </c>
      <c r="AM154" s="58"/>
      <c r="AN154" s="58"/>
      <c r="AO154" s="68"/>
    </row>
    <row r="155" spans="1:41" x14ac:dyDescent="0.35">
      <c r="A155" s="28">
        <v>154</v>
      </c>
      <c r="B155" s="28">
        <v>4400</v>
      </c>
      <c r="C155" s="28" t="s">
        <v>460</v>
      </c>
      <c r="D155" s="28" t="s">
        <v>3988</v>
      </c>
      <c r="E155" s="28" t="s">
        <v>25</v>
      </c>
      <c r="F155" s="28" t="s">
        <v>1893</v>
      </c>
      <c r="G155" s="30">
        <v>42808</v>
      </c>
      <c r="H155" s="28" t="s">
        <v>1912</v>
      </c>
      <c r="I155" s="28"/>
      <c r="J155" s="31"/>
      <c r="K155" s="31" t="str">
        <f>CONCATENATE(MID(J155,1,4), " ", MID(J155,5,4), " ", MID(J155,9,4))</f>
        <v xml:space="preserve">  </v>
      </c>
      <c r="L155" s="83">
        <v>9346048753</v>
      </c>
      <c r="M155" s="28" t="s">
        <v>2762</v>
      </c>
      <c r="N155" s="28" t="s">
        <v>75</v>
      </c>
      <c r="O155" s="69"/>
      <c r="P155" s="28" t="str">
        <f>IF(TRIM(B155)="","",IFERROR(INDEX('Agreements-New'!C:C,MATCH(B155,'Agreements-New'!D:D,0)),"N"))</f>
        <v>N</v>
      </c>
      <c r="Q155" s="69"/>
      <c r="R155" s="28">
        <f t="shared" si="168"/>
        <v>10000</v>
      </c>
      <c r="S155" s="28">
        <f t="shared" si="169"/>
        <v>10000</v>
      </c>
      <c r="T155" s="28">
        <f t="shared" si="170"/>
        <v>1000</v>
      </c>
      <c r="U155" s="28">
        <f t="shared" si="171"/>
        <v>9000</v>
      </c>
      <c r="V155" s="69"/>
      <c r="W155" s="28">
        <v>1000</v>
      </c>
      <c r="X155" s="28">
        <f>IF(TRIM(B155)="","",IFERROR(INDEX('Agreements-Old'!E:E,MATCH(B155,'Agreements-Old'!D:D,0)),W155))</f>
        <v>1000</v>
      </c>
      <c r="Y155" s="28">
        <f>SUMIFS('Daily Fees Entry'!F:F,'Daily Fees Entry'!D:D,B155,'Daily Fees Entry'!E:E,"Old Fees")</f>
        <v>1000</v>
      </c>
      <c r="Z155" s="28">
        <f t="shared" si="172"/>
        <v>0</v>
      </c>
      <c r="AA155" s="69"/>
      <c r="AB155" s="28">
        <f t="shared" si="173"/>
        <v>9000</v>
      </c>
      <c r="AC155" s="28">
        <f>IF(TRIM(B155)="","",IFERROR(INDEX('Agreements-New'!E:E,MATCH(B155,'Agreements-New'!D:D,0)),AB155))</f>
        <v>9000</v>
      </c>
      <c r="AD155" s="28">
        <f>(SUMIFS('Daily Fees Entry'!F:F,'Daily Fees Entry'!D:D,B155)) - Y155</f>
        <v>0</v>
      </c>
      <c r="AE155" s="28">
        <f t="shared" si="174"/>
        <v>9000</v>
      </c>
      <c r="AF155" s="69"/>
      <c r="AG155" s="28">
        <f>IF(TRIM(B155)="","",IFERROR(INDEX('Fees Master'!D:D,MATCH(D155,'Fees Master'!C:C,0)),"Not Found"))</f>
        <v>9000</v>
      </c>
      <c r="AH155" s="28" t="str">
        <f>IF(TRIM(M155)="V",IFERROR(INDEX('Fees Master'!M:M,MATCH(N155,'Fees Master'!L:L,0)),"Not Found"),"0")</f>
        <v>0</v>
      </c>
      <c r="AI155" s="28" t="str">
        <f>IF(TRIM(M155)="H",IFERROR(INDEX('Fees Master'!I:I,MATCH(D155,'Fees Master'!G:G,0)),"Not Found"),"0")</f>
        <v>0</v>
      </c>
      <c r="AJ155" s="69"/>
      <c r="AK155" s="28">
        <f t="shared" si="175"/>
        <v>10</v>
      </c>
      <c r="AL155" s="31">
        <f t="shared" si="176"/>
        <v>0</v>
      </c>
      <c r="AM155" s="58"/>
      <c r="AN155" s="58" t="s">
        <v>3012</v>
      </c>
      <c r="AO155" s="68"/>
    </row>
    <row r="156" spans="1:41" x14ac:dyDescent="0.35">
      <c r="A156" s="28">
        <v>155</v>
      </c>
      <c r="B156" s="28">
        <v>4624</v>
      </c>
      <c r="C156" s="28" t="s">
        <v>5807</v>
      </c>
      <c r="D156" s="28" t="s">
        <v>3988</v>
      </c>
      <c r="E156" s="28" t="s">
        <v>3814</v>
      </c>
      <c r="F156" s="28" t="s">
        <v>1893</v>
      </c>
      <c r="G156" s="30"/>
      <c r="H156" s="28" t="s">
        <v>2319</v>
      </c>
      <c r="I156" s="28"/>
      <c r="J156" s="31"/>
      <c r="K156" s="31"/>
      <c r="L156" s="83">
        <v>9581231125</v>
      </c>
      <c r="M156" s="28" t="s">
        <v>2764</v>
      </c>
      <c r="N156" s="28" t="s">
        <v>3837</v>
      </c>
      <c r="O156" s="69"/>
      <c r="P156" s="28">
        <f>IF(TRIM(B156)="","",IFERROR(INDEX('Agreements-New'!C:C,MATCH(B156,'Agreements-New'!D:D,0)),"N"))</f>
        <v>80</v>
      </c>
      <c r="Q156" s="69"/>
      <c r="R156" s="28">
        <f t="shared" si="168"/>
        <v>16000</v>
      </c>
      <c r="S156" s="28">
        <f t="shared" si="169"/>
        <v>11500</v>
      </c>
      <c r="T156" s="28">
        <f t="shared" si="170"/>
        <v>0</v>
      </c>
      <c r="U156" s="28">
        <f t="shared" si="171"/>
        <v>11500</v>
      </c>
      <c r="V156" s="69"/>
      <c r="W156" s="28">
        <v>0</v>
      </c>
      <c r="X156" s="28">
        <f>IF(TRIM(B156)="","",IFERROR(INDEX('Agreements-Old'!E:E,MATCH(B156,'Agreements-Old'!D:D,0)),W156))</f>
        <v>0</v>
      </c>
      <c r="Y156" s="28">
        <f>SUMIFS('Daily Fees Entry'!F:F,'Daily Fees Entry'!D:D,B156,'Daily Fees Entry'!E:E,"Old Fees")</f>
        <v>0</v>
      </c>
      <c r="Z156" s="28">
        <f t="shared" si="172"/>
        <v>0</v>
      </c>
      <c r="AA156" s="69"/>
      <c r="AB156" s="28">
        <f t="shared" si="173"/>
        <v>16000</v>
      </c>
      <c r="AC156" s="28">
        <f>IF(TRIM(B156)="","",IFERROR(INDEX('Agreements-New'!E:E,MATCH(B156,'Agreements-New'!D:D,0)),AB156))</f>
        <v>11500</v>
      </c>
      <c r="AD156" s="28">
        <f>(SUMIFS('Daily Fees Entry'!F:F,'Daily Fees Entry'!D:D,B156)) - Y156</f>
        <v>0</v>
      </c>
      <c r="AE156" s="28">
        <f t="shared" si="174"/>
        <v>11500</v>
      </c>
      <c r="AF156" s="69"/>
      <c r="AG156" s="28">
        <f>IF(TRIM(B156)="","",IFERROR(INDEX('Fees Master'!D:D,MATCH(D156,'Fees Master'!C:C,0)),"Not Found"))</f>
        <v>9000</v>
      </c>
      <c r="AH156" s="28">
        <f>IF(TRIM(M156)="V",IFERROR(INDEX('Fees Master'!M:M,MATCH(N156,'Fees Master'!L:L,0)),"Not Found"),"0")</f>
        <v>7000</v>
      </c>
      <c r="AI156" s="28" t="str">
        <f>IF(TRIM(M156)="H",IFERROR(INDEX('Fees Master'!I:I,MATCH(D156,'Fees Master'!G:G,0)),"Not Found"),"0")</f>
        <v>0</v>
      </c>
      <c r="AJ156" s="69"/>
      <c r="AK156" s="28">
        <f t="shared" si="175"/>
        <v>0</v>
      </c>
      <c r="AL156" s="31">
        <f t="shared" si="176"/>
        <v>0</v>
      </c>
      <c r="AM156" s="58"/>
      <c r="AN156" s="58"/>
      <c r="AO156" s="68"/>
    </row>
    <row r="157" spans="1:41" x14ac:dyDescent="0.35">
      <c r="A157" s="28">
        <v>156</v>
      </c>
      <c r="B157" s="28">
        <v>4633</v>
      </c>
      <c r="C157" s="28" t="s">
        <v>5808</v>
      </c>
      <c r="D157" s="28" t="s">
        <v>3988</v>
      </c>
      <c r="E157" s="28" t="s">
        <v>3814</v>
      </c>
      <c r="F157" s="28" t="s">
        <v>1893</v>
      </c>
      <c r="G157" s="30"/>
      <c r="H157" s="28" t="s">
        <v>6014</v>
      </c>
      <c r="I157" s="28"/>
      <c r="J157" s="31"/>
      <c r="K157" s="31"/>
      <c r="L157" s="83">
        <v>9963978223</v>
      </c>
      <c r="M157" s="28" t="s">
        <v>2762</v>
      </c>
      <c r="N157" s="28" t="s">
        <v>3829</v>
      </c>
      <c r="O157" s="69"/>
      <c r="P157" s="28">
        <f>IF(TRIM(B157)="","",IFERROR(INDEX('Agreements-New'!C:C,MATCH(B157,'Agreements-New'!D:D,0)),"N"))</f>
        <v>90</v>
      </c>
      <c r="Q157" s="69"/>
      <c r="R157" s="28">
        <f t="shared" si="168"/>
        <v>9000</v>
      </c>
      <c r="S157" s="28">
        <f t="shared" si="169"/>
        <v>8000</v>
      </c>
      <c r="T157" s="28">
        <f t="shared" si="170"/>
        <v>2000</v>
      </c>
      <c r="U157" s="28">
        <f t="shared" si="171"/>
        <v>6000</v>
      </c>
      <c r="V157" s="69"/>
      <c r="W157" s="28">
        <v>0</v>
      </c>
      <c r="X157" s="28">
        <f>IF(TRIM(B157)="","",IFERROR(INDEX('Agreements-Old'!E:E,MATCH(B157,'Agreements-Old'!D:D,0)),W157))</f>
        <v>0</v>
      </c>
      <c r="Y157" s="28">
        <f>SUMIFS('Daily Fees Entry'!F:F,'Daily Fees Entry'!D:D,B157,'Daily Fees Entry'!E:E,"Old Fees")</f>
        <v>0</v>
      </c>
      <c r="Z157" s="28">
        <f t="shared" si="172"/>
        <v>0</v>
      </c>
      <c r="AA157" s="69"/>
      <c r="AB157" s="28">
        <f t="shared" si="173"/>
        <v>9000</v>
      </c>
      <c r="AC157" s="28">
        <f>IF(TRIM(B157)="","",IFERROR(INDEX('Agreements-New'!E:E,MATCH(B157,'Agreements-New'!D:D,0)),AB157))</f>
        <v>8000</v>
      </c>
      <c r="AD157" s="28">
        <f>(SUMIFS('Daily Fees Entry'!F:F,'Daily Fees Entry'!D:D,B157)) - Y157</f>
        <v>2000</v>
      </c>
      <c r="AE157" s="28">
        <f t="shared" si="174"/>
        <v>6000</v>
      </c>
      <c r="AF157" s="69"/>
      <c r="AG157" s="28">
        <f>IF(TRIM(B157)="","",IFERROR(INDEX('Fees Master'!D:D,MATCH(D157,'Fees Master'!C:C,0)),"Not Found"))</f>
        <v>9000</v>
      </c>
      <c r="AH157" s="28" t="str">
        <f>IF(TRIM(M157)="V",IFERROR(INDEX('Fees Master'!M:M,MATCH(N157,'Fees Master'!L:L,0)),"Not Found"),"0")</f>
        <v>0</v>
      </c>
      <c r="AI157" s="28" t="str">
        <f>IF(TRIM(M157)="H",IFERROR(INDEX('Fees Master'!I:I,MATCH(D157,'Fees Master'!G:G,0)),"Not Found"),"0")</f>
        <v>0</v>
      </c>
      <c r="AJ157" s="69"/>
      <c r="AK157" s="28">
        <f t="shared" si="175"/>
        <v>25</v>
      </c>
      <c r="AL157" s="31">
        <f t="shared" si="176"/>
        <v>25</v>
      </c>
      <c r="AM157" s="58"/>
      <c r="AN157" s="58"/>
      <c r="AO157" s="68"/>
    </row>
    <row r="158" spans="1:41" x14ac:dyDescent="0.35">
      <c r="A158" s="28">
        <v>157</v>
      </c>
      <c r="B158" s="28">
        <v>4717</v>
      </c>
      <c r="C158" s="28" t="s">
        <v>5809</v>
      </c>
      <c r="D158" s="28" t="s">
        <v>3988</v>
      </c>
      <c r="E158" s="28" t="s">
        <v>3814</v>
      </c>
      <c r="F158" s="28" t="s">
        <v>1893</v>
      </c>
      <c r="G158" s="30"/>
      <c r="H158" s="28" t="s">
        <v>1923</v>
      </c>
      <c r="I158" s="28"/>
      <c r="J158" s="31"/>
      <c r="K158" s="31"/>
      <c r="L158" s="83">
        <v>8919795533</v>
      </c>
      <c r="M158" s="28" t="s">
        <v>2764</v>
      </c>
      <c r="N158" s="28" t="s">
        <v>187</v>
      </c>
      <c r="O158" s="69"/>
      <c r="P158" s="28" t="str">
        <f>IF(TRIM(B158)="","",IFERROR(INDEX('Agreements-New'!C:C,MATCH(B158,'Agreements-New'!D:D,0)),"N"))</f>
        <v>N</v>
      </c>
      <c r="Q158" s="69"/>
      <c r="R158" s="28">
        <f t="shared" si="168"/>
        <v>16000</v>
      </c>
      <c r="S158" s="28">
        <f t="shared" si="169"/>
        <v>16000</v>
      </c>
      <c r="T158" s="28">
        <f t="shared" si="170"/>
        <v>0</v>
      </c>
      <c r="U158" s="28">
        <f t="shared" si="171"/>
        <v>16000</v>
      </c>
      <c r="V158" s="69"/>
      <c r="W158" s="28">
        <v>0</v>
      </c>
      <c r="X158" s="28">
        <f>IF(TRIM(B158)="","",IFERROR(INDEX('Agreements-Old'!E:E,MATCH(B158,'Agreements-Old'!D:D,0)),W158))</f>
        <v>0</v>
      </c>
      <c r="Y158" s="28">
        <f>SUMIFS('Daily Fees Entry'!F:F,'Daily Fees Entry'!D:D,B158,'Daily Fees Entry'!E:E,"Old Fees")</f>
        <v>0</v>
      </c>
      <c r="Z158" s="28">
        <f t="shared" si="172"/>
        <v>0</v>
      </c>
      <c r="AA158" s="69"/>
      <c r="AB158" s="28">
        <f t="shared" si="173"/>
        <v>16000</v>
      </c>
      <c r="AC158" s="28">
        <f>IF(TRIM(B158)="","",IFERROR(INDEX('Agreements-New'!E:E,MATCH(B158,'Agreements-New'!D:D,0)),AB158))</f>
        <v>16000</v>
      </c>
      <c r="AD158" s="28">
        <f>(SUMIFS('Daily Fees Entry'!F:F,'Daily Fees Entry'!D:D,B158)) - Y158</f>
        <v>0</v>
      </c>
      <c r="AE158" s="28">
        <f t="shared" si="174"/>
        <v>16000</v>
      </c>
      <c r="AF158" s="69"/>
      <c r="AG158" s="28">
        <f>IF(TRIM(B158)="","",IFERROR(INDEX('Fees Master'!D:D,MATCH(D158,'Fees Master'!C:C,0)),"Not Found"))</f>
        <v>9000</v>
      </c>
      <c r="AH158" s="28">
        <f>IF(TRIM(M158)="V",IFERROR(INDEX('Fees Master'!M:M,MATCH(N158,'Fees Master'!L:L,0)),"Not Found"),"0")</f>
        <v>7000</v>
      </c>
      <c r="AI158" s="28" t="str">
        <f>IF(TRIM(M158)="H",IFERROR(INDEX('Fees Master'!I:I,MATCH(D158,'Fees Master'!G:G,0)),"Not Found"),"0")</f>
        <v>0</v>
      </c>
      <c r="AJ158" s="69"/>
      <c r="AK158" s="28">
        <f t="shared" si="175"/>
        <v>0</v>
      </c>
      <c r="AL158" s="31">
        <f t="shared" si="176"/>
        <v>0</v>
      </c>
      <c r="AM158" s="58"/>
      <c r="AN158" s="58"/>
      <c r="AO158" s="68"/>
    </row>
    <row r="159" spans="1:41" x14ac:dyDescent="0.35">
      <c r="A159" s="28">
        <v>158</v>
      </c>
      <c r="B159" s="28">
        <v>4580</v>
      </c>
      <c r="C159" s="28" t="s">
        <v>5810</v>
      </c>
      <c r="D159" s="28" t="s">
        <v>3988</v>
      </c>
      <c r="E159" s="28" t="s">
        <v>3814</v>
      </c>
      <c r="F159" s="28" t="s">
        <v>1893</v>
      </c>
      <c r="G159" s="30"/>
      <c r="H159" s="28" t="s">
        <v>1925</v>
      </c>
      <c r="I159" s="28"/>
      <c r="J159" s="31"/>
      <c r="K159" s="31"/>
      <c r="L159" s="83">
        <v>9951386051</v>
      </c>
      <c r="M159" s="28" t="s">
        <v>2764</v>
      </c>
      <c r="N159" s="28" t="s">
        <v>3888</v>
      </c>
      <c r="O159" s="69"/>
      <c r="P159" s="28">
        <f>IF(TRIM(B159)="","",IFERROR(INDEX('Agreements-New'!C:C,MATCH(B159,'Agreements-New'!D:D,0)),"N"))</f>
        <v>124</v>
      </c>
      <c r="Q159" s="69"/>
      <c r="R159" s="28">
        <f t="shared" si="168"/>
        <v>16000</v>
      </c>
      <c r="S159" s="28">
        <f t="shared" si="169"/>
        <v>14000</v>
      </c>
      <c r="T159" s="28">
        <f t="shared" si="170"/>
        <v>0</v>
      </c>
      <c r="U159" s="28">
        <f t="shared" si="171"/>
        <v>14000</v>
      </c>
      <c r="V159" s="69"/>
      <c r="W159" s="28">
        <v>0</v>
      </c>
      <c r="X159" s="28">
        <f>IF(TRIM(B159)="","",IFERROR(INDEX('Agreements-Old'!E:E,MATCH(B159,'Agreements-Old'!D:D,0)),W159))</f>
        <v>0</v>
      </c>
      <c r="Y159" s="28">
        <f>SUMIFS('Daily Fees Entry'!F:F,'Daily Fees Entry'!D:D,B159,'Daily Fees Entry'!E:E,"Old Fees")</f>
        <v>0</v>
      </c>
      <c r="Z159" s="28">
        <f t="shared" si="172"/>
        <v>0</v>
      </c>
      <c r="AA159" s="69"/>
      <c r="AB159" s="28">
        <f t="shared" si="173"/>
        <v>16000</v>
      </c>
      <c r="AC159" s="28">
        <f>IF(TRIM(B159)="","",IFERROR(INDEX('Agreements-New'!E:E,MATCH(B159,'Agreements-New'!D:D,0)),AB159))</f>
        <v>14000</v>
      </c>
      <c r="AD159" s="28">
        <f>(SUMIFS('Daily Fees Entry'!F:F,'Daily Fees Entry'!D:D,B159)) - Y159</f>
        <v>0</v>
      </c>
      <c r="AE159" s="28">
        <f t="shared" si="174"/>
        <v>14000</v>
      </c>
      <c r="AF159" s="69"/>
      <c r="AG159" s="28">
        <f>IF(TRIM(B159)="","",IFERROR(INDEX('Fees Master'!D:D,MATCH(D159,'Fees Master'!C:C,0)),"Not Found"))</f>
        <v>9000</v>
      </c>
      <c r="AH159" s="28">
        <f>IF(TRIM(M159)="V",IFERROR(INDEX('Fees Master'!M:M,MATCH(N159,'Fees Master'!L:L,0)),"Not Found"),"0")</f>
        <v>7000</v>
      </c>
      <c r="AI159" s="28" t="str">
        <f>IF(TRIM(M159)="H",IFERROR(INDEX('Fees Master'!I:I,MATCH(D159,'Fees Master'!G:G,0)),"Not Found"),"0")</f>
        <v>0</v>
      </c>
      <c r="AJ159" s="69"/>
      <c r="AK159" s="28">
        <f t="shared" si="175"/>
        <v>0</v>
      </c>
      <c r="AL159" s="31">
        <f t="shared" si="176"/>
        <v>0</v>
      </c>
      <c r="AM159" s="58"/>
      <c r="AN159" s="58"/>
      <c r="AO159" s="68"/>
    </row>
    <row r="160" spans="1:41" x14ac:dyDescent="0.35">
      <c r="A160" s="28">
        <v>159</v>
      </c>
      <c r="B160" s="28">
        <v>4622</v>
      </c>
      <c r="C160" s="28" t="s">
        <v>5811</v>
      </c>
      <c r="D160" s="28" t="s">
        <v>3988</v>
      </c>
      <c r="E160" s="28" t="s">
        <v>3814</v>
      </c>
      <c r="F160" s="28" t="s">
        <v>1893</v>
      </c>
      <c r="G160" s="30"/>
      <c r="H160" s="28" t="s">
        <v>6015</v>
      </c>
      <c r="I160" s="28"/>
      <c r="J160" s="31"/>
      <c r="K160" s="31"/>
      <c r="L160" s="83">
        <v>9666751929</v>
      </c>
      <c r="M160" s="28" t="s">
        <v>2762</v>
      </c>
      <c r="N160" s="28" t="s">
        <v>3815</v>
      </c>
      <c r="O160" s="69"/>
      <c r="P160" s="28">
        <f>IF(TRIM(B160)="","",IFERROR(INDEX('Agreements-New'!C:C,MATCH(B160,'Agreements-New'!D:D,0)),"N"))</f>
        <v>79</v>
      </c>
      <c r="Q160" s="69"/>
      <c r="R160" s="28">
        <f t="shared" si="168"/>
        <v>9000</v>
      </c>
      <c r="S160" s="28">
        <f t="shared" si="169"/>
        <v>6000</v>
      </c>
      <c r="T160" s="28">
        <f t="shared" si="170"/>
        <v>2500</v>
      </c>
      <c r="U160" s="28">
        <f t="shared" si="171"/>
        <v>3500</v>
      </c>
      <c r="V160" s="69"/>
      <c r="W160" s="28">
        <v>0</v>
      </c>
      <c r="X160" s="28">
        <f>IF(TRIM(B160)="","",IFERROR(INDEX('Agreements-Old'!E:E,MATCH(B160,'Agreements-Old'!D:D,0)),W160))</f>
        <v>0</v>
      </c>
      <c r="Y160" s="28">
        <f>SUMIFS('Daily Fees Entry'!F:F,'Daily Fees Entry'!D:D,B160,'Daily Fees Entry'!E:E,"Old Fees")</f>
        <v>0</v>
      </c>
      <c r="Z160" s="28">
        <f t="shared" si="172"/>
        <v>0</v>
      </c>
      <c r="AA160" s="69"/>
      <c r="AB160" s="28">
        <f t="shared" si="173"/>
        <v>9000</v>
      </c>
      <c r="AC160" s="28">
        <f>IF(TRIM(B160)="","",IFERROR(INDEX('Agreements-New'!E:E,MATCH(B160,'Agreements-New'!D:D,0)),AB160))</f>
        <v>6000</v>
      </c>
      <c r="AD160" s="28">
        <f>(SUMIFS('Daily Fees Entry'!F:F,'Daily Fees Entry'!D:D,B160)) - Y160</f>
        <v>2500</v>
      </c>
      <c r="AE160" s="28">
        <f t="shared" si="174"/>
        <v>3500</v>
      </c>
      <c r="AF160" s="69"/>
      <c r="AG160" s="28">
        <f>IF(TRIM(B160)="","",IFERROR(INDEX('Fees Master'!D:D,MATCH(D160,'Fees Master'!C:C,0)),"Not Found"))</f>
        <v>9000</v>
      </c>
      <c r="AH160" s="28" t="str">
        <f>IF(TRIM(M160)="V",IFERROR(INDEX('Fees Master'!M:M,MATCH(N160,'Fees Master'!L:L,0)),"Not Found"),"0")</f>
        <v>0</v>
      </c>
      <c r="AI160" s="28" t="str">
        <f>IF(TRIM(M160)="H",IFERROR(INDEX('Fees Master'!I:I,MATCH(D160,'Fees Master'!G:G,0)),"Not Found"),"0")</f>
        <v>0</v>
      </c>
      <c r="AJ160" s="69"/>
      <c r="AK160" s="28">
        <f t="shared" si="175"/>
        <v>41.666666666666671</v>
      </c>
      <c r="AL160" s="31">
        <f t="shared" si="176"/>
        <v>41.666666666666671</v>
      </c>
      <c r="AM160" s="58"/>
      <c r="AN160" s="58"/>
      <c r="AO160" s="68"/>
    </row>
    <row r="161" spans="1:41" x14ac:dyDescent="0.35">
      <c r="A161" s="28">
        <v>160</v>
      </c>
      <c r="B161" s="28">
        <v>4435</v>
      </c>
      <c r="C161" s="28" t="s">
        <v>2832</v>
      </c>
      <c r="D161" s="28" t="s">
        <v>3988</v>
      </c>
      <c r="E161" s="28" t="s">
        <v>25</v>
      </c>
      <c r="F161" s="28" t="s">
        <v>1893</v>
      </c>
      <c r="G161" s="30">
        <v>42740</v>
      </c>
      <c r="H161" s="28" t="s">
        <v>1950</v>
      </c>
      <c r="I161" s="28"/>
      <c r="J161" s="31"/>
      <c r="K161" s="31" t="str">
        <f>CONCATENATE(MID(J161,1,4), " ", MID(J161,5,4), " ", MID(J161,9,4))</f>
        <v xml:space="preserve">  </v>
      </c>
      <c r="L161" s="83">
        <v>9949706965</v>
      </c>
      <c r="M161" s="28" t="s">
        <v>2764</v>
      </c>
      <c r="N161" s="28" t="s">
        <v>43</v>
      </c>
      <c r="O161" s="69"/>
      <c r="P161" s="28" t="str">
        <f>IF(TRIM(B161)="","",IFERROR(INDEX('Agreements-New'!C:C,MATCH(B161,'Agreements-New'!D:D,0)),"N"))</f>
        <v>N</v>
      </c>
      <c r="Q161" s="69"/>
      <c r="R161" s="28">
        <f t="shared" si="168"/>
        <v>16000</v>
      </c>
      <c r="S161" s="28">
        <f t="shared" si="169"/>
        <v>16000</v>
      </c>
      <c r="T161" s="28">
        <f t="shared" si="170"/>
        <v>0</v>
      </c>
      <c r="U161" s="28">
        <f t="shared" si="171"/>
        <v>16000</v>
      </c>
      <c r="V161" s="69"/>
      <c r="W161" s="28">
        <v>0</v>
      </c>
      <c r="X161" s="28">
        <f>IF(TRIM(B161)="","",IFERROR(INDEX('Agreements-Old'!E:E,MATCH(B161,'Agreements-Old'!D:D,0)),W161))</f>
        <v>0</v>
      </c>
      <c r="Y161" s="28">
        <f>SUMIFS('Daily Fees Entry'!F:F,'Daily Fees Entry'!D:D,B161,'Daily Fees Entry'!E:E,"Old Fees")</f>
        <v>0</v>
      </c>
      <c r="Z161" s="28">
        <f t="shared" si="172"/>
        <v>0</v>
      </c>
      <c r="AA161" s="69"/>
      <c r="AB161" s="28">
        <f t="shared" si="173"/>
        <v>16000</v>
      </c>
      <c r="AC161" s="28">
        <f>IF(TRIM(B161)="","",IFERROR(INDEX('Agreements-New'!E:E,MATCH(B161,'Agreements-New'!D:D,0)),AB161))</f>
        <v>16000</v>
      </c>
      <c r="AD161" s="28">
        <f>(SUMIFS('Daily Fees Entry'!F:F,'Daily Fees Entry'!D:D,B161)) - Y161</f>
        <v>0</v>
      </c>
      <c r="AE161" s="28">
        <f t="shared" si="174"/>
        <v>16000</v>
      </c>
      <c r="AF161" s="69"/>
      <c r="AG161" s="28">
        <f>IF(TRIM(B161)="","",IFERROR(INDEX('Fees Master'!D:D,MATCH(D161,'Fees Master'!C:C,0)),"Not Found"))</f>
        <v>9000</v>
      </c>
      <c r="AH161" s="28">
        <f>IF(TRIM(M161)="V",IFERROR(INDEX('Fees Master'!M:M,MATCH(N161,'Fees Master'!L:L,0)),"Not Found"),"0")</f>
        <v>7000</v>
      </c>
      <c r="AI161" s="28" t="str">
        <f>IF(TRIM(M161)="H",IFERROR(INDEX('Fees Master'!I:I,MATCH(D161,'Fees Master'!G:G,0)),"Not Found"),"0")</f>
        <v>0</v>
      </c>
      <c r="AJ161" s="69"/>
      <c r="AK161" s="28">
        <f t="shared" si="175"/>
        <v>0</v>
      </c>
      <c r="AL161" s="31">
        <f t="shared" si="176"/>
        <v>0</v>
      </c>
      <c r="AM161" s="58"/>
      <c r="AN161" s="58" t="s">
        <v>3017</v>
      </c>
      <c r="AO161" s="68"/>
    </row>
    <row r="162" spans="1:41" x14ac:dyDescent="0.35">
      <c r="A162" s="28">
        <v>161</v>
      </c>
      <c r="B162" s="28">
        <v>4619</v>
      </c>
      <c r="C162" s="28" t="s">
        <v>5721</v>
      </c>
      <c r="D162" s="28" t="s">
        <v>3988</v>
      </c>
      <c r="E162" s="28" t="s">
        <v>3814</v>
      </c>
      <c r="F162" s="28" t="s">
        <v>1892</v>
      </c>
      <c r="G162" s="30"/>
      <c r="H162" s="28" t="s">
        <v>1929</v>
      </c>
      <c r="I162" s="28"/>
      <c r="J162" s="31"/>
      <c r="K162" s="31"/>
      <c r="L162" s="83">
        <v>9381132235</v>
      </c>
      <c r="M162" s="28" t="s">
        <v>2764</v>
      </c>
      <c r="N162" s="28" t="s">
        <v>3933</v>
      </c>
      <c r="O162" s="69"/>
      <c r="P162" s="28">
        <f>IF(TRIM(B162)="","",IFERROR(INDEX('Agreements-New'!C:C,MATCH(B162,'Agreements-New'!D:D,0)),"N"))</f>
        <v>78</v>
      </c>
      <c r="Q162" s="69"/>
      <c r="R162" s="28">
        <f t="shared" ref="R162:U163" si="177">W162+AB162</f>
        <v>16000</v>
      </c>
      <c r="S162" s="28">
        <f t="shared" si="177"/>
        <v>10000</v>
      </c>
      <c r="T162" s="28">
        <f t="shared" si="177"/>
        <v>0</v>
      </c>
      <c r="U162" s="28">
        <f t="shared" si="177"/>
        <v>10000</v>
      </c>
      <c r="V162" s="69"/>
      <c r="W162" s="28">
        <v>0</v>
      </c>
      <c r="X162" s="28">
        <f>IF(TRIM(B162)="","",IFERROR(INDEX('Agreements-Old'!E:E,MATCH(B162,'Agreements-Old'!D:D,0)),W162))</f>
        <v>0</v>
      </c>
      <c r="Y162" s="28">
        <f>SUMIFS('Daily Fees Entry'!F:F,'Daily Fees Entry'!D:D,B162,'Daily Fees Entry'!E:E,"Old Fees")</f>
        <v>0</v>
      </c>
      <c r="Z162" s="28">
        <f>X162-Y162</f>
        <v>0</v>
      </c>
      <c r="AA162" s="69"/>
      <c r="AB162" s="28">
        <f>AG162+AH162+AI162</f>
        <v>16000</v>
      </c>
      <c r="AC162" s="28">
        <f>IF(TRIM(B162)="","",IFERROR(INDEX('Agreements-New'!E:E,MATCH(B162,'Agreements-New'!D:D,0)),AB162))</f>
        <v>10000</v>
      </c>
      <c r="AD162" s="28">
        <f>(SUMIFS('Daily Fees Entry'!F:F,'Daily Fees Entry'!D:D,B162)) - Y162</f>
        <v>0</v>
      </c>
      <c r="AE162" s="28">
        <f>AC162-AD162</f>
        <v>10000</v>
      </c>
      <c r="AF162" s="69"/>
      <c r="AG162" s="28">
        <f>IF(TRIM(B162)="","",IFERROR(INDEX('Fees Master'!D:D,MATCH(D162,'Fees Master'!C:C,0)),"Not Found"))</f>
        <v>9000</v>
      </c>
      <c r="AH162" s="28">
        <f>IF(TRIM(M162)="V",IFERROR(INDEX('Fees Master'!M:M,MATCH(N162,'Fees Master'!L:L,0)),"Not Found"),"0")</f>
        <v>7000</v>
      </c>
      <c r="AI162" s="28" t="str">
        <f>IF(TRIM(M162)="H",IFERROR(INDEX('Fees Master'!I:I,MATCH(D162,'Fees Master'!G:G,0)),"Not Found"),"0")</f>
        <v>0</v>
      </c>
      <c r="AJ162" s="69"/>
      <c r="AK162" s="28">
        <f>T162/S162*100</f>
        <v>0</v>
      </c>
      <c r="AL162" s="31">
        <f>AD162/AC162*100</f>
        <v>0</v>
      </c>
      <c r="AM162" s="58"/>
      <c r="AN162" s="58"/>
      <c r="AO162" s="68"/>
    </row>
    <row r="163" spans="1:41" x14ac:dyDescent="0.35">
      <c r="A163" s="28">
        <v>162</v>
      </c>
      <c r="B163" s="28">
        <v>4856</v>
      </c>
      <c r="C163" s="28" t="s">
        <v>5722</v>
      </c>
      <c r="D163" s="28" t="s">
        <v>3988</v>
      </c>
      <c r="E163" s="28" t="s">
        <v>3814</v>
      </c>
      <c r="F163" s="28" t="s">
        <v>1892</v>
      </c>
      <c r="G163" s="30"/>
      <c r="H163" s="28" t="s">
        <v>6016</v>
      </c>
      <c r="I163" s="28"/>
      <c r="J163" s="31"/>
      <c r="K163" s="31"/>
      <c r="L163" s="83">
        <v>6281799198</v>
      </c>
      <c r="M163" s="28" t="s">
        <v>2762</v>
      </c>
      <c r="N163" s="28" t="s">
        <v>4117</v>
      </c>
      <c r="O163" s="69"/>
      <c r="P163" s="28" t="str">
        <f>IF(TRIM(B163)="","",IFERROR(INDEX('Agreements-New'!C:C,MATCH(B163,'Agreements-New'!D:D,0)),"N"))</f>
        <v>N</v>
      </c>
      <c r="Q163" s="69"/>
      <c r="R163" s="28">
        <f t="shared" si="177"/>
        <v>9000</v>
      </c>
      <c r="S163" s="28">
        <f t="shared" si="177"/>
        <v>9000</v>
      </c>
      <c r="T163" s="28">
        <f t="shared" si="177"/>
        <v>0</v>
      </c>
      <c r="U163" s="28">
        <f t="shared" si="177"/>
        <v>9000</v>
      </c>
      <c r="V163" s="69"/>
      <c r="W163" s="28">
        <v>0</v>
      </c>
      <c r="X163" s="28">
        <f>IF(TRIM(B163)="","",IFERROR(INDEX('Agreements-Old'!E:E,MATCH(B163,'Agreements-Old'!D:D,0)),W163))</f>
        <v>0</v>
      </c>
      <c r="Y163" s="28">
        <f>SUMIFS('Daily Fees Entry'!F:F,'Daily Fees Entry'!D:D,B163,'Daily Fees Entry'!E:E,"Old Fees")</f>
        <v>0</v>
      </c>
      <c r="Z163" s="28">
        <f>X163-Y163</f>
        <v>0</v>
      </c>
      <c r="AA163" s="69"/>
      <c r="AB163" s="28">
        <f>AG163+AH163+AI163</f>
        <v>9000</v>
      </c>
      <c r="AC163" s="28">
        <f>IF(TRIM(B163)="","",IFERROR(INDEX('Agreements-New'!E:E,MATCH(B163,'Agreements-New'!D:D,0)),AB163))</f>
        <v>9000</v>
      </c>
      <c r="AD163" s="28">
        <f>(SUMIFS('Daily Fees Entry'!F:F,'Daily Fees Entry'!D:D,B163)) - Y163</f>
        <v>0</v>
      </c>
      <c r="AE163" s="28">
        <f>AC163-AD163</f>
        <v>9000</v>
      </c>
      <c r="AF163" s="69"/>
      <c r="AG163" s="28">
        <f>IF(TRIM(B163)="","",IFERROR(INDEX('Fees Master'!D:D,MATCH(D163,'Fees Master'!C:C,0)),"Not Found"))</f>
        <v>9000</v>
      </c>
      <c r="AH163" s="28" t="str">
        <f>IF(TRIM(M163)="V",IFERROR(INDEX('Fees Master'!M:M,MATCH(N163,'Fees Master'!L:L,0)),"Not Found"),"0")</f>
        <v>0</v>
      </c>
      <c r="AI163" s="28" t="str">
        <f>IF(TRIM(M163)="H",IFERROR(INDEX('Fees Master'!I:I,MATCH(D163,'Fees Master'!G:G,0)),"Not Found"),"0")</f>
        <v>0</v>
      </c>
      <c r="AJ163" s="69"/>
      <c r="AK163" s="28">
        <f>T163/S163*100</f>
        <v>0</v>
      </c>
      <c r="AL163" s="31">
        <f>AD163/AC163*100</f>
        <v>0</v>
      </c>
      <c r="AM163" s="58"/>
      <c r="AN163" s="58"/>
      <c r="AO163" s="68"/>
    </row>
    <row r="164" spans="1:41" x14ac:dyDescent="0.35">
      <c r="A164" s="28">
        <v>163</v>
      </c>
      <c r="B164" s="28">
        <v>4868</v>
      </c>
      <c r="C164" s="28" t="s">
        <v>5812</v>
      </c>
      <c r="D164" s="28" t="s">
        <v>3988</v>
      </c>
      <c r="E164" s="28" t="s">
        <v>3814</v>
      </c>
      <c r="F164" s="28" t="s">
        <v>1892</v>
      </c>
      <c r="G164" s="30"/>
      <c r="H164" s="28" t="s">
        <v>6017</v>
      </c>
      <c r="I164" s="28"/>
      <c r="J164" s="31"/>
      <c r="K164" s="31"/>
      <c r="L164" s="83">
        <v>9921373595</v>
      </c>
      <c r="M164" s="28" t="s">
        <v>2764</v>
      </c>
      <c r="N164" s="28" t="s">
        <v>67</v>
      </c>
      <c r="O164" s="69"/>
      <c r="P164" s="28">
        <f>IF(TRIM(B164)="","",IFERROR(INDEX('Agreements-New'!C:C,MATCH(B164,'Agreements-New'!D:D,0)),"N"))</f>
        <v>172</v>
      </c>
      <c r="Q164" s="69"/>
      <c r="R164" s="28">
        <f t="shared" ref="R164" si="178">W164+AB164</f>
        <v>17000</v>
      </c>
      <c r="S164" s="28">
        <f t="shared" ref="S164" si="179">X164+AC164</f>
        <v>12000</v>
      </c>
      <c r="T164" s="28">
        <f t="shared" ref="T164" si="180">Y164+AD164</f>
        <v>0</v>
      </c>
      <c r="U164" s="28">
        <f t="shared" ref="U164" si="181">Z164+AE164</f>
        <v>12000</v>
      </c>
      <c r="V164" s="69"/>
      <c r="W164" s="28">
        <v>0</v>
      </c>
      <c r="X164" s="28">
        <f>IF(TRIM(B164)="","",IFERROR(INDEX('Agreements-Old'!E:E,MATCH(B164,'Agreements-Old'!D:D,0)),W164))</f>
        <v>0</v>
      </c>
      <c r="Y164" s="28">
        <f>SUMIFS('Daily Fees Entry'!F:F,'Daily Fees Entry'!D:D,B164,'Daily Fees Entry'!E:E,"Old Fees")</f>
        <v>0</v>
      </c>
      <c r="Z164" s="28">
        <f>X164-Y164</f>
        <v>0</v>
      </c>
      <c r="AA164" s="69"/>
      <c r="AB164" s="28">
        <f>AG164+AH164+AI164</f>
        <v>17000</v>
      </c>
      <c r="AC164" s="28">
        <f>IF(TRIM(B164)="","",IFERROR(INDEX('Agreements-New'!E:E,MATCH(B164,'Agreements-New'!D:D,0)),AB164))</f>
        <v>12000</v>
      </c>
      <c r="AD164" s="28">
        <f>(SUMIFS('Daily Fees Entry'!F:F,'Daily Fees Entry'!D:D,B164)) - Y164</f>
        <v>0</v>
      </c>
      <c r="AE164" s="28">
        <f>AC164-AD164</f>
        <v>12000</v>
      </c>
      <c r="AF164" s="69"/>
      <c r="AG164" s="28">
        <f>IF(TRIM(B164)="","",IFERROR(INDEX('Fees Master'!D:D,MATCH(D164,'Fees Master'!C:C,0)),"Not Found"))</f>
        <v>9000</v>
      </c>
      <c r="AH164" s="28">
        <f>IF(TRIM(M164)="V",IFERROR(INDEX('Fees Master'!M:M,MATCH(N164,'Fees Master'!L:L,0)),"Not Found"),"0")</f>
        <v>8000</v>
      </c>
      <c r="AI164" s="28" t="str">
        <f>IF(TRIM(M164)="H",IFERROR(INDEX('Fees Master'!I:I,MATCH(D164,'Fees Master'!G:G,0)),"Not Found"),"0")</f>
        <v>0</v>
      </c>
      <c r="AJ164" s="69"/>
      <c r="AK164" s="28">
        <f>T164/S164*100</f>
        <v>0</v>
      </c>
      <c r="AL164" s="31">
        <f>AD164/AC164*100</f>
        <v>0</v>
      </c>
      <c r="AM164" s="58"/>
      <c r="AN164" s="58"/>
      <c r="AO164" s="68"/>
    </row>
    <row r="165" spans="1:41" x14ac:dyDescent="0.35">
      <c r="A165" s="28">
        <v>164</v>
      </c>
      <c r="B165" s="28">
        <v>4501</v>
      </c>
      <c r="C165" s="28" t="s">
        <v>2919</v>
      </c>
      <c r="D165" s="28" t="s">
        <v>4015</v>
      </c>
      <c r="E165" s="28" t="s">
        <v>25</v>
      </c>
      <c r="F165" s="28" t="s">
        <v>1893</v>
      </c>
      <c r="G165" s="30"/>
      <c r="H165" s="28" t="s">
        <v>2920</v>
      </c>
      <c r="I165" s="28"/>
      <c r="J165" s="31"/>
      <c r="K165" s="31"/>
      <c r="L165" s="83">
        <v>9866673755</v>
      </c>
      <c r="M165" s="28" t="s">
        <v>2764</v>
      </c>
      <c r="N165" s="28" t="s">
        <v>187</v>
      </c>
      <c r="O165" s="69"/>
      <c r="P165" s="28">
        <f>IF(TRIM(B165)="","",IFERROR(INDEX('Agreements-New'!C:C,MATCH(B165,'Agreements-New'!D:D,0)),"N"))</f>
        <v>14</v>
      </c>
      <c r="Q165" s="69"/>
      <c r="R165" s="28">
        <f t="shared" si="168"/>
        <v>23700</v>
      </c>
      <c r="S165" s="28">
        <f t="shared" si="169"/>
        <v>12000</v>
      </c>
      <c r="T165" s="28">
        <f t="shared" si="170"/>
        <v>4000</v>
      </c>
      <c r="U165" s="28">
        <f t="shared" si="171"/>
        <v>8000</v>
      </c>
      <c r="V165" s="69"/>
      <c r="W165" s="28">
        <v>7700</v>
      </c>
      <c r="X165" s="28">
        <f>IF(TRIM(B165)="","",IFERROR(INDEX('Agreements-Old'!E:E,MATCH(B165,'Agreements-Old'!D:D,0)),W165))</f>
        <v>0</v>
      </c>
      <c r="Y165" s="28">
        <f>SUMIFS('Daily Fees Entry'!F:F,'Daily Fees Entry'!D:D,B165,'Daily Fees Entry'!E:E,"Old Fees")</f>
        <v>0</v>
      </c>
      <c r="Z165" s="28">
        <f t="shared" si="172"/>
        <v>0</v>
      </c>
      <c r="AA165" s="69"/>
      <c r="AB165" s="28">
        <f t="shared" si="173"/>
        <v>16000</v>
      </c>
      <c r="AC165" s="28">
        <f>IF(TRIM(B165)="","",IFERROR(INDEX('Agreements-New'!E:E,MATCH(B165,'Agreements-New'!D:D,0)),AB165))</f>
        <v>12000</v>
      </c>
      <c r="AD165" s="28">
        <f>(SUMIFS('Daily Fees Entry'!F:F,'Daily Fees Entry'!D:D,B165)) - Y165</f>
        <v>4000</v>
      </c>
      <c r="AE165" s="28">
        <f t="shared" si="174"/>
        <v>8000</v>
      </c>
      <c r="AF165" s="69"/>
      <c r="AG165" s="28">
        <f>IF(TRIM(B165)="","",IFERROR(INDEX('Fees Master'!D:D,MATCH(D165,'Fees Master'!C:C,0)),"Not Found"))</f>
        <v>9000</v>
      </c>
      <c r="AH165" s="28">
        <f>IF(TRIM(M165)="V",IFERROR(INDEX('Fees Master'!M:M,MATCH(N165,'Fees Master'!L:L,0)),"Not Found"),"0")</f>
        <v>7000</v>
      </c>
      <c r="AI165" s="28" t="str">
        <f>IF(TRIM(M165)="H",IFERROR(INDEX('Fees Master'!I:I,MATCH(D165,'Fees Master'!G:G,0)),"Not Found"),"0")</f>
        <v>0</v>
      </c>
      <c r="AJ165" s="69"/>
      <c r="AK165" s="28">
        <f t="shared" si="175"/>
        <v>33.333333333333329</v>
      </c>
      <c r="AL165" s="31">
        <f t="shared" si="176"/>
        <v>33.333333333333329</v>
      </c>
      <c r="AM165" s="58"/>
      <c r="AN165" s="58" t="s">
        <v>3021</v>
      </c>
      <c r="AO165" s="68"/>
    </row>
    <row r="166" spans="1:41" x14ac:dyDescent="0.35">
      <c r="A166" s="28">
        <v>165</v>
      </c>
      <c r="B166" s="28">
        <v>4576</v>
      </c>
      <c r="C166" s="28" t="s">
        <v>5813</v>
      </c>
      <c r="D166" s="28" t="s">
        <v>4015</v>
      </c>
      <c r="E166" s="28" t="s">
        <v>3814</v>
      </c>
      <c r="F166" s="28" t="s">
        <v>1892</v>
      </c>
      <c r="G166" s="30"/>
      <c r="H166" s="28" t="s">
        <v>6018</v>
      </c>
      <c r="I166" s="28"/>
      <c r="J166" s="31"/>
      <c r="K166" s="31"/>
      <c r="L166" s="83">
        <v>9011146733</v>
      </c>
      <c r="M166" s="28" t="s">
        <v>2764</v>
      </c>
      <c r="N166" s="28" t="s">
        <v>3837</v>
      </c>
      <c r="O166" s="69"/>
      <c r="P166" s="28">
        <f>IF(TRIM(B166)="","",IFERROR(INDEX('Agreements-New'!C:C,MATCH(B166,'Agreements-New'!D:D,0)),"N"))</f>
        <v>126</v>
      </c>
      <c r="Q166" s="69"/>
      <c r="R166" s="28">
        <f t="shared" si="168"/>
        <v>16000</v>
      </c>
      <c r="S166" s="28">
        <f t="shared" si="169"/>
        <v>10000</v>
      </c>
      <c r="T166" s="28">
        <f t="shared" si="170"/>
        <v>2000</v>
      </c>
      <c r="U166" s="28">
        <f t="shared" si="171"/>
        <v>8000</v>
      </c>
      <c r="V166" s="69"/>
      <c r="W166" s="28">
        <v>0</v>
      </c>
      <c r="X166" s="28">
        <f>IF(TRIM(B166)="","",IFERROR(INDEX('Agreements-Old'!E:E,MATCH(B166,'Agreements-Old'!D:D,0)),W166))</f>
        <v>0</v>
      </c>
      <c r="Y166" s="28">
        <f>SUMIFS('Daily Fees Entry'!F:F,'Daily Fees Entry'!D:D,B166,'Daily Fees Entry'!E:E,"Old Fees")</f>
        <v>0</v>
      </c>
      <c r="Z166" s="28">
        <f t="shared" si="172"/>
        <v>0</v>
      </c>
      <c r="AA166" s="69"/>
      <c r="AB166" s="28">
        <f t="shared" si="173"/>
        <v>16000</v>
      </c>
      <c r="AC166" s="28">
        <f>IF(TRIM(B166)="","",IFERROR(INDEX('Agreements-New'!E:E,MATCH(B166,'Agreements-New'!D:D,0)),AB166))</f>
        <v>10000</v>
      </c>
      <c r="AD166" s="28">
        <f>(SUMIFS('Daily Fees Entry'!F:F,'Daily Fees Entry'!D:D,B166)) - Y166</f>
        <v>2000</v>
      </c>
      <c r="AE166" s="28">
        <f t="shared" si="174"/>
        <v>8000</v>
      </c>
      <c r="AF166" s="69"/>
      <c r="AG166" s="28">
        <f>IF(TRIM(B166)="","",IFERROR(INDEX('Fees Master'!D:D,MATCH(D166,'Fees Master'!C:C,0)),"Not Found"))</f>
        <v>9000</v>
      </c>
      <c r="AH166" s="28">
        <f>IF(TRIM(M166)="V",IFERROR(INDEX('Fees Master'!M:M,MATCH(N166,'Fees Master'!L:L,0)),"Not Found"),"0")</f>
        <v>7000</v>
      </c>
      <c r="AI166" s="28" t="str">
        <f>IF(TRIM(M166)="H",IFERROR(INDEX('Fees Master'!I:I,MATCH(D166,'Fees Master'!G:G,0)),"Not Found"),"0")</f>
        <v>0</v>
      </c>
      <c r="AJ166" s="69"/>
      <c r="AK166" s="28">
        <f t="shared" si="175"/>
        <v>20</v>
      </c>
      <c r="AL166" s="31">
        <f t="shared" si="176"/>
        <v>20</v>
      </c>
      <c r="AM166" s="58"/>
      <c r="AN166" s="58"/>
      <c r="AO166" s="68"/>
    </row>
    <row r="167" spans="1:41" x14ac:dyDescent="0.35">
      <c r="A167" s="28">
        <v>166</v>
      </c>
      <c r="B167" s="28">
        <v>4631</v>
      </c>
      <c r="C167" s="28" t="s">
        <v>5814</v>
      </c>
      <c r="D167" s="28" t="s">
        <v>4015</v>
      </c>
      <c r="E167" s="28" t="s">
        <v>3814</v>
      </c>
      <c r="F167" s="28" t="s">
        <v>1892</v>
      </c>
      <c r="G167" s="30"/>
      <c r="H167" s="28" t="s">
        <v>6019</v>
      </c>
      <c r="I167" s="28"/>
      <c r="J167" s="31"/>
      <c r="K167" s="31"/>
      <c r="L167" s="83">
        <v>9182373671</v>
      </c>
      <c r="M167" s="28" t="s">
        <v>2762</v>
      </c>
      <c r="N167" s="28" t="s">
        <v>3829</v>
      </c>
      <c r="O167" s="69"/>
      <c r="P167" s="28">
        <f>IF(TRIM(B167)="","",IFERROR(INDEX('Agreements-New'!C:C,MATCH(B167,'Agreements-New'!D:D,0)),"N"))</f>
        <v>89</v>
      </c>
      <c r="Q167" s="69"/>
      <c r="R167" s="28">
        <f t="shared" si="168"/>
        <v>9000</v>
      </c>
      <c r="S167" s="28">
        <f t="shared" si="169"/>
        <v>7000</v>
      </c>
      <c r="T167" s="28">
        <f t="shared" si="170"/>
        <v>2000</v>
      </c>
      <c r="U167" s="28">
        <f t="shared" si="171"/>
        <v>5000</v>
      </c>
      <c r="V167" s="69"/>
      <c r="W167" s="28">
        <v>0</v>
      </c>
      <c r="X167" s="28">
        <f>IF(TRIM(B167)="","",IFERROR(INDEX('Agreements-Old'!E:E,MATCH(B167,'Agreements-Old'!D:D,0)),W167))</f>
        <v>0</v>
      </c>
      <c r="Y167" s="28">
        <f>SUMIFS('Daily Fees Entry'!F:F,'Daily Fees Entry'!D:D,B167,'Daily Fees Entry'!E:E,"Old Fees")</f>
        <v>0</v>
      </c>
      <c r="Z167" s="28">
        <f t="shared" si="172"/>
        <v>0</v>
      </c>
      <c r="AA167" s="69"/>
      <c r="AB167" s="28">
        <f t="shared" si="173"/>
        <v>9000</v>
      </c>
      <c r="AC167" s="28">
        <f>IF(TRIM(B167)="","",IFERROR(INDEX('Agreements-New'!E:E,MATCH(B167,'Agreements-New'!D:D,0)),AB167))</f>
        <v>7000</v>
      </c>
      <c r="AD167" s="28">
        <f>(SUMIFS('Daily Fees Entry'!F:F,'Daily Fees Entry'!D:D,B167)) - Y167</f>
        <v>2000</v>
      </c>
      <c r="AE167" s="28">
        <f t="shared" si="174"/>
        <v>5000</v>
      </c>
      <c r="AF167" s="69"/>
      <c r="AG167" s="28">
        <f>IF(TRIM(B167)="","",IFERROR(INDEX('Fees Master'!D:D,MATCH(D167,'Fees Master'!C:C,0)),"Not Found"))</f>
        <v>9000</v>
      </c>
      <c r="AH167" s="28" t="str">
        <f>IF(TRIM(M167)="V",IFERROR(INDEX('Fees Master'!M:M,MATCH(N167,'Fees Master'!L:L,0)),"Not Found"),"0")</f>
        <v>0</v>
      </c>
      <c r="AI167" s="28" t="str">
        <f>IF(TRIM(M167)="H",IFERROR(INDEX('Fees Master'!I:I,MATCH(D167,'Fees Master'!G:G,0)),"Not Found"),"0")</f>
        <v>0</v>
      </c>
      <c r="AJ167" s="69"/>
      <c r="AK167" s="28">
        <f t="shared" si="175"/>
        <v>28.571428571428569</v>
      </c>
      <c r="AL167" s="31">
        <f t="shared" si="176"/>
        <v>28.571428571428569</v>
      </c>
      <c r="AM167" s="58"/>
      <c r="AN167" s="58"/>
      <c r="AO167" s="68"/>
    </row>
    <row r="168" spans="1:41" x14ac:dyDescent="0.35">
      <c r="A168" s="28">
        <v>167</v>
      </c>
      <c r="B168" s="28">
        <v>4636</v>
      </c>
      <c r="C168" s="28" t="s">
        <v>5815</v>
      </c>
      <c r="D168" s="28" t="s">
        <v>4015</v>
      </c>
      <c r="E168" s="28" t="s">
        <v>3814</v>
      </c>
      <c r="F168" s="28" t="s">
        <v>1892</v>
      </c>
      <c r="G168" s="30"/>
      <c r="H168" s="28" t="s">
        <v>6020</v>
      </c>
      <c r="I168" s="28"/>
      <c r="J168" s="31"/>
      <c r="K168" s="31"/>
      <c r="L168" s="83">
        <v>9010902774</v>
      </c>
      <c r="M168" s="28" t="s">
        <v>2762</v>
      </c>
      <c r="N168" s="28" t="s">
        <v>3815</v>
      </c>
      <c r="O168" s="69"/>
      <c r="P168" s="28">
        <f>IF(TRIM(B168)="","",IFERROR(INDEX('Agreements-New'!C:C,MATCH(B168,'Agreements-New'!D:D,0)),"N"))</f>
        <v>51</v>
      </c>
      <c r="Q168" s="69"/>
      <c r="R168" s="28">
        <f t="shared" si="168"/>
        <v>9000</v>
      </c>
      <c r="S168" s="28">
        <f t="shared" si="169"/>
        <v>7100</v>
      </c>
      <c r="T168" s="28">
        <f t="shared" si="170"/>
        <v>0</v>
      </c>
      <c r="U168" s="28">
        <f t="shared" si="171"/>
        <v>7100</v>
      </c>
      <c r="V168" s="69"/>
      <c r="W168" s="28">
        <v>0</v>
      </c>
      <c r="X168" s="28">
        <f>IF(TRIM(B168)="","",IFERROR(INDEX('Agreements-Old'!E:E,MATCH(B168,'Agreements-Old'!D:D,0)),W168))</f>
        <v>0</v>
      </c>
      <c r="Y168" s="28">
        <f>SUMIFS('Daily Fees Entry'!F:F,'Daily Fees Entry'!D:D,B168,'Daily Fees Entry'!E:E,"Old Fees")</f>
        <v>0</v>
      </c>
      <c r="Z168" s="28">
        <f t="shared" si="172"/>
        <v>0</v>
      </c>
      <c r="AA168" s="69"/>
      <c r="AB168" s="28">
        <f t="shared" si="173"/>
        <v>9000</v>
      </c>
      <c r="AC168" s="28">
        <f>IF(TRIM(B168)="","",IFERROR(INDEX('Agreements-New'!E:E,MATCH(B168,'Agreements-New'!D:D,0)),AB168))</f>
        <v>7100</v>
      </c>
      <c r="AD168" s="28">
        <f>(SUMIFS('Daily Fees Entry'!F:F,'Daily Fees Entry'!D:D,B168)) - Y168</f>
        <v>0</v>
      </c>
      <c r="AE168" s="28">
        <f t="shared" si="174"/>
        <v>7100</v>
      </c>
      <c r="AF168" s="69"/>
      <c r="AG168" s="28">
        <f>IF(TRIM(B168)="","",IFERROR(INDEX('Fees Master'!D:D,MATCH(D168,'Fees Master'!C:C,0)),"Not Found"))</f>
        <v>9000</v>
      </c>
      <c r="AH168" s="28" t="str">
        <f>IF(TRIM(M168)="V",IFERROR(INDEX('Fees Master'!M:M,MATCH(N168,'Fees Master'!L:L,0)),"Not Found"),"0")</f>
        <v>0</v>
      </c>
      <c r="AI168" s="28" t="str">
        <f>IF(TRIM(M168)="H",IFERROR(INDEX('Fees Master'!I:I,MATCH(D168,'Fees Master'!G:G,0)),"Not Found"),"0")</f>
        <v>0</v>
      </c>
      <c r="AJ168" s="69"/>
      <c r="AK168" s="28">
        <f t="shared" si="175"/>
        <v>0</v>
      </c>
      <c r="AL168" s="31">
        <f t="shared" si="176"/>
        <v>0</v>
      </c>
      <c r="AM168" s="58"/>
      <c r="AN168" s="58"/>
      <c r="AO168" s="68"/>
    </row>
    <row r="169" spans="1:41" x14ac:dyDescent="0.35">
      <c r="A169" s="28">
        <v>168</v>
      </c>
      <c r="B169" s="28">
        <v>4821</v>
      </c>
      <c r="C169" s="28" t="s">
        <v>5816</v>
      </c>
      <c r="D169" s="28" t="s">
        <v>4015</v>
      </c>
      <c r="E169" s="28" t="s">
        <v>3814</v>
      </c>
      <c r="F169" s="28" t="s">
        <v>1892</v>
      </c>
      <c r="G169" s="30"/>
      <c r="H169" s="28" t="s">
        <v>6021</v>
      </c>
      <c r="I169" s="28"/>
      <c r="J169" s="31"/>
      <c r="K169" s="31"/>
      <c r="L169" s="83">
        <v>7620562789</v>
      </c>
      <c r="M169" s="28" t="s">
        <v>2764</v>
      </c>
      <c r="N169" s="28" t="s">
        <v>3821</v>
      </c>
      <c r="O169" s="69"/>
      <c r="P169" s="28">
        <f>IF(TRIM(B169)="","",IFERROR(INDEX('Agreements-New'!C:C,MATCH(B169,'Agreements-New'!D:D,0)),"N"))</f>
        <v>60</v>
      </c>
      <c r="Q169" s="69"/>
      <c r="R169" s="28">
        <f t="shared" si="168"/>
        <v>14500</v>
      </c>
      <c r="S169" s="28">
        <f t="shared" si="169"/>
        <v>9500</v>
      </c>
      <c r="T169" s="28">
        <f t="shared" si="170"/>
        <v>0</v>
      </c>
      <c r="U169" s="28">
        <f t="shared" si="171"/>
        <v>9500</v>
      </c>
      <c r="V169" s="69"/>
      <c r="W169" s="28">
        <v>0</v>
      </c>
      <c r="X169" s="28">
        <f>IF(TRIM(B169)="","",IFERROR(INDEX('Agreements-Old'!E:E,MATCH(B169,'Agreements-Old'!D:D,0)),W169))</f>
        <v>0</v>
      </c>
      <c r="Y169" s="28">
        <f>SUMIFS('Daily Fees Entry'!F:F,'Daily Fees Entry'!D:D,B169,'Daily Fees Entry'!E:E,"Old Fees")</f>
        <v>0</v>
      </c>
      <c r="Z169" s="28">
        <f t="shared" si="172"/>
        <v>0</v>
      </c>
      <c r="AA169" s="69"/>
      <c r="AB169" s="28">
        <f t="shared" si="173"/>
        <v>14500</v>
      </c>
      <c r="AC169" s="28">
        <f>IF(TRIM(B169)="","",IFERROR(INDEX('Agreements-New'!E:E,MATCH(B169,'Agreements-New'!D:D,0)),AB169))</f>
        <v>9500</v>
      </c>
      <c r="AD169" s="28">
        <f>(SUMIFS('Daily Fees Entry'!F:F,'Daily Fees Entry'!D:D,B169)) - Y169</f>
        <v>0</v>
      </c>
      <c r="AE169" s="28">
        <f t="shared" si="174"/>
        <v>9500</v>
      </c>
      <c r="AF169" s="69"/>
      <c r="AG169" s="28">
        <f>IF(TRIM(B169)="","",IFERROR(INDEX('Fees Master'!D:D,MATCH(D169,'Fees Master'!C:C,0)),"Not Found"))</f>
        <v>9000</v>
      </c>
      <c r="AH169" s="28">
        <f>IF(TRIM(M169)="V",IFERROR(INDEX('Fees Master'!M:M,MATCH(N169,'Fees Master'!L:L,0)),"Not Found"),"0")</f>
        <v>5500</v>
      </c>
      <c r="AI169" s="28" t="str">
        <f>IF(TRIM(M169)="H",IFERROR(INDEX('Fees Master'!I:I,MATCH(D169,'Fees Master'!G:G,0)),"Not Found"),"0")</f>
        <v>0</v>
      </c>
      <c r="AJ169" s="69"/>
      <c r="AK169" s="28">
        <f t="shared" si="175"/>
        <v>0</v>
      </c>
      <c r="AL169" s="31">
        <f t="shared" si="176"/>
        <v>0</v>
      </c>
      <c r="AM169" s="58"/>
      <c r="AN169" s="58"/>
      <c r="AO169" s="68"/>
    </row>
    <row r="170" spans="1:41" x14ac:dyDescent="0.35">
      <c r="A170" s="28">
        <v>169</v>
      </c>
      <c r="B170" s="28">
        <v>4577</v>
      </c>
      <c r="C170" s="28" t="s">
        <v>5817</v>
      </c>
      <c r="D170" s="28" t="s">
        <v>4015</v>
      </c>
      <c r="E170" s="28" t="s">
        <v>3814</v>
      </c>
      <c r="F170" s="28" t="s">
        <v>1892</v>
      </c>
      <c r="G170" s="30"/>
      <c r="H170" s="28" t="s">
        <v>6022</v>
      </c>
      <c r="I170" s="28"/>
      <c r="J170" s="31"/>
      <c r="K170" s="31"/>
      <c r="L170" s="83">
        <v>9951597762</v>
      </c>
      <c r="M170" s="28" t="s">
        <v>2762</v>
      </c>
      <c r="N170" s="28" t="s">
        <v>3829</v>
      </c>
      <c r="O170" s="69"/>
      <c r="P170" s="28">
        <f>IF(TRIM(B170)="","",IFERROR(INDEX('Agreements-New'!C:C,MATCH(B170,'Agreements-New'!D:D,0)),"N"))</f>
        <v>155</v>
      </c>
      <c r="Q170" s="69"/>
      <c r="R170" s="28">
        <f>W170+AB170</f>
        <v>9000</v>
      </c>
      <c r="S170" s="28">
        <f>X170+AC170</f>
        <v>7500</v>
      </c>
      <c r="T170" s="28">
        <f>Y170+AD170</f>
        <v>0</v>
      </c>
      <c r="U170" s="28">
        <f>Z170+AE170</f>
        <v>7500</v>
      </c>
      <c r="V170" s="69"/>
      <c r="W170" s="28">
        <v>0</v>
      </c>
      <c r="X170" s="28">
        <f>IF(TRIM(B170)="","",IFERROR(INDEX('Agreements-Old'!E:E,MATCH(B170,'Agreements-Old'!D:D,0)),W170))</f>
        <v>0</v>
      </c>
      <c r="Y170" s="28">
        <f>SUMIFS('Daily Fees Entry'!F:F,'Daily Fees Entry'!D:D,B170,'Daily Fees Entry'!E:E,"Old Fees")</f>
        <v>0</v>
      </c>
      <c r="Z170" s="28">
        <f>X170-Y170</f>
        <v>0</v>
      </c>
      <c r="AA170" s="69"/>
      <c r="AB170" s="28">
        <f>AG170+AH170+AI170</f>
        <v>9000</v>
      </c>
      <c r="AC170" s="28">
        <f>IF(TRIM(B170)="","",IFERROR(INDEX('Agreements-New'!E:E,MATCH(B170,'Agreements-New'!D:D,0)),AB170))</f>
        <v>7500</v>
      </c>
      <c r="AD170" s="28">
        <f>(SUMIFS('Daily Fees Entry'!F:F,'Daily Fees Entry'!D:D,B170)) - Y170</f>
        <v>0</v>
      </c>
      <c r="AE170" s="28">
        <f>AC170-AD170</f>
        <v>7500</v>
      </c>
      <c r="AF170" s="69"/>
      <c r="AG170" s="28">
        <f>IF(TRIM(B170)="","",IFERROR(INDEX('Fees Master'!D:D,MATCH(D170,'Fees Master'!C:C,0)),"Not Found"))</f>
        <v>9000</v>
      </c>
      <c r="AH170" s="28" t="str">
        <f>IF(TRIM(M170)="V",IFERROR(INDEX('Fees Master'!M:M,MATCH(N170,'Fees Master'!L:L,0)),"Not Found"),"0")</f>
        <v>0</v>
      </c>
      <c r="AI170" s="28" t="str">
        <f>IF(TRIM(M170)="H",IFERROR(INDEX('Fees Master'!I:I,MATCH(D170,'Fees Master'!G:G,0)),"Not Found"),"0")</f>
        <v>0</v>
      </c>
      <c r="AJ170" s="69"/>
      <c r="AK170" s="28">
        <f>T170/S170*100</f>
        <v>0</v>
      </c>
      <c r="AL170" s="31">
        <f>AD170/AC170*100</f>
        <v>0</v>
      </c>
      <c r="AM170" s="58"/>
      <c r="AN170" s="58"/>
      <c r="AO170" s="68"/>
    </row>
    <row r="171" spans="1:41" x14ac:dyDescent="0.35">
      <c r="A171" s="28">
        <v>170</v>
      </c>
      <c r="B171" s="28">
        <v>4640</v>
      </c>
      <c r="C171" s="28" t="s">
        <v>5818</v>
      </c>
      <c r="D171" s="28" t="s">
        <v>4015</v>
      </c>
      <c r="E171" s="28" t="s">
        <v>3814</v>
      </c>
      <c r="F171" s="28" t="s">
        <v>1892</v>
      </c>
      <c r="G171" s="30"/>
      <c r="H171" s="28" t="s">
        <v>6023</v>
      </c>
      <c r="I171" s="28"/>
      <c r="J171" s="31"/>
      <c r="K171" s="31"/>
      <c r="L171" s="83">
        <v>9553112741</v>
      </c>
      <c r="M171" s="28" t="s">
        <v>2762</v>
      </c>
      <c r="N171" s="28" t="s">
        <v>3829</v>
      </c>
      <c r="O171" s="69"/>
      <c r="P171" s="28" t="str">
        <f>IF(TRIM(B171)="","",IFERROR(INDEX('Agreements-New'!C:C,MATCH(B171,'Agreements-New'!D:D,0)),"N"))</f>
        <v>N</v>
      </c>
      <c r="Q171" s="69"/>
      <c r="R171" s="28">
        <f t="shared" si="168"/>
        <v>9000</v>
      </c>
      <c r="S171" s="28">
        <f t="shared" si="169"/>
        <v>9000</v>
      </c>
      <c r="T171" s="28">
        <f t="shared" si="170"/>
        <v>0</v>
      </c>
      <c r="U171" s="28">
        <f t="shared" si="171"/>
        <v>9000</v>
      </c>
      <c r="V171" s="69"/>
      <c r="W171" s="28">
        <v>0</v>
      </c>
      <c r="X171" s="28">
        <f>IF(TRIM(B171)="","",IFERROR(INDEX('Agreements-Old'!E:E,MATCH(B171,'Agreements-Old'!D:D,0)),W171))</f>
        <v>0</v>
      </c>
      <c r="Y171" s="28">
        <f>SUMIFS('Daily Fees Entry'!F:F,'Daily Fees Entry'!D:D,B171,'Daily Fees Entry'!E:E,"Old Fees")</f>
        <v>0</v>
      </c>
      <c r="Z171" s="28">
        <f t="shared" si="172"/>
        <v>0</v>
      </c>
      <c r="AA171" s="69"/>
      <c r="AB171" s="28">
        <f t="shared" si="173"/>
        <v>9000</v>
      </c>
      <c r="AC171" s="28">
        <f>IF(TRIM(B171)="","",IFERROR(INDEX('Agreements-New'!E:E,MATCH(B171,'Agreements-New'!D:D,0)),AB171))</f>
        <v>9000</v>
      </c>
      <c r="AD171" s="28">
        <f>(SUMIFS('Daily Fees Entry'!F:F,'Daily Fees Entry'!D:D,B171)) - Y171</f>
        <v>0</v>
      </c>
      <c r="AE171" s="28">
        <f t="shared" si="174"/>
        <v>9000</v>
      </c>
      <c r="AF171" s="69"/>
      <c r="AG171" s="28">
        <f>IF(TRIM(B171)="","",IFERROR(INDEX('Fees Master'!D:D,MATCH(D171,'Fees Master'!C:C,0)),"Not Found"))</f>
        <v>9000</v>
      </c>
      <c r="AH171" s="28" t="str">
        <f>IF(TRIM(M171)="V",IFERROR(INDEX('Fees Master'!M:M,MATCH(N171,'Fees Master'!L:L,0)),"Not Found"),"0")</f>
        <v>0</v>
      </c>
      <c r="AI171" s="28" t="str">
        <f>IF(TRIM(M171)="H",IFERROR(INDEX('Fees Master'!I:I,MATCH(D171,'Fees Master'!G:G,0)),"Not Found"),"0")</f>
        <v>0</v>
      </c>
      <c r="AJ171" s="69"/>
      <c r="AK171" s="28">
        <f t="shared" si="175"/>
        <v>0</v>
      </c>
      <c r="AL171" s="31">
        <f t="shared" si="176"/>
        <v>0</v>
      </c>
      <c r="AM171" s="58"/>
      <c r="AN171" s="58"/>
      <c r="AO171" s="68"/>
    </row>
    <row r="172" spans="1:41" x14ac:dyDescent="0.35">
      <c r="A172" s="28">
        <v>171</v>
      </c>
      <c r="B172" s="28">
        <v>4145</v>
      </c>
      <c r="C172" s="28" t="s">
        <v>2802</v>
      </c>
      <c r="D172" s="28" t="s">
        <v>4015</v>
      </c>
      <c r="E172" s="28" t="s">
        <v>25</v>
      </c>
      <c r="F172" s="28" t="s">
        <v>1892</v>
      </c>
      <c r="G172" s="30">
        <v>43075</v>
      </c>
      <c r="H172" s="28" t="s">
        <v>1923</v>
      </c>
      <c r="I172" s="28"/>
      <c r="J172" s="31"/>
      <c r="K172" s="31" t="str">
        <f>CONCATENATE(MID(J172,1,4), " ", MID(J172,5,4), " ", MID(J172,9,4))</f>
        <v xml:space="preserve">  </v>
      </c>
      <c r="L172" s="83">
        <v>9640279640</v>
      </c>
      <c r="M172" s="28" t="s">
        <v>2762</v>
      </c>
      <c r="N172" s="28" t="s">
        <v>2768</v>
      </c>
      <c r="O172" s="69"/>
      <c r="P172" s="28" t="str">
        <f>IF(TRIM(B172)="","",IFERROR(INDEX('Agreements-New'!C:C,MATCH(B172,'Agreements-New'!D:D,0)),"N"))</f>
        <v>N</v>
      </c>
      <c r="Q172" s="69"/>
      <c r="R172" s="28">
        <f t="shared" si="168"/>
        <v>17500</v>
      </c>
      <c r="S172" s="28">
        <f t="shared" si="169"/>
        <v>17500</v>
      </c>
      <c r="T172" s="28">
        <f t="shared" si="170"/>
        <v>0</v>
      </c>
      <c r="U172" s="28">
        <f t="shared" si="171"/>
        <v>17500</v>
      </c>
      <c r="V172" s="69"/>
      <c r="W172" s="28">
        <v>8500</v>
      </c>
      <c r="X172" s="28">
        <f>IF(TRIM(B172)="","",IFERROR(INDEX('Agreements-Old'!E:E,MATCH(B172,'Agreements-Old'!D:D,0)),W172))</f>
        <v>8500</v>
      </c>
      <c r="Y172" s="28">
        <f>SUMIFS('Daily Fees Entry'!F:F,'Daily Fees Entry'!D:D,B172,'Daily Fees Entry'!E:E,"Old Fees")</f>
        <v>0</v>
      </c>
      <c r="Z172" s="28">
        <f t="shared" si="172"/>
        <v>8500</v>
      </c>
      <c r="AA172" s="69"/>
      <c r="AB172" s="28">
        <f t="shared" si="173"/>
        <v>9000</v>
      </c>
      <c r="AC172" s="28">
        <f>IF(TRIM(B172)="","",IFERROR(INDEX('Agreements-New'!E:E,MATCH(B172,'Agreements-New'!D:D,0)),AB172))</f>
        <v>9000</v>
      </c>
      <c r="AD172" s="28">
        <f>(SUMIFS('Daily Fees Entry'!F:F,'Daily Fees Entry'!D:D,B172)) - Y172</f>
        <v>0</v>
      </c>
      <c r="AE172" s="28">
        <f t="shared" si="174"/>
        <v>9000</v>
      </c>
      <c r="AF172" s="69"/>
      <c r="AG172" s="28">
        <f>IF(TRIM(B172)="","",IFERROR(INDEX('Fees Master'!D:D,MATCH(D172,'Fees Master'!C:C,0)),"Not Found"))</f>
        <v>9000</v>
      </c>
      <c r="AH172" s="28" t="str">
        <f>IF(TRIM(M172)="V",IFERROR(INDEX('Fees Master'!M:M,MATCH(N172,'Fees Master'!L:L,0)),"Not Found"),"0")</f>
        <v>0</v>
      </c>
      <c r="AI172" s="28" t="str">
        <f>IF(TRIM(M172)="H",IFERROR(INDEX('Fees Master'!I:I,MATCH(D172,'Fees Master'!G:G,0)),"Not Found"),"0")</f>
        <v>0</v>
      </c>
      <c r="AJ172" s="69"/>
      <c r="AK172" s="28">
        <f t="shared" si="175"/>
        <v>0</v>
      </c>
      <c r="AL172" s="31">
        <f t="shared" si="176"/>
        <v>0</v>
      </c>
      <c r="AM172" s="58"/>
      <c r="AN172" s="58" t="s">
        <v>2990</v>
      </c>
      <c r="AO172" s="68"/>
    </row>
    <row r="173" spans="1:41" x14ac:dyDescent="0.35">
      <c r="A173" s="28">
        <v>172</v>
      </c>
      <c r="B173" s="28">
        <v>4772</v>
      </c>
      <c r="C173" s="28" t="s">
        <v>5819</v>
      </c>
      <c r="D173" s="28" t="s">
        <v>4015</v>
      </c>
      <c r="E173" s="28" t="s">
        <v>3814</v>
      </c>
      <c r="F173" s="28" t="s">
        <v>1892</v>
      </c>
      <c r="G173" s="30"/>
      <c r="H173" s="28" t="s">
        <v>6024</v>
      </c>
      <c r="I173" s="28"/>
      <c r="J173" s="31"/>
      <c r="K173" s="31"/>
      <c r="L173" s="83">
        <v>9666100221</v>
      </c>
      <c r="M173" s="28" t="s">
        <v>2764</v>
      </c>
      <c r="N173" s="28" t="s">
        <v>3832</v>
      </c>
      <c r="O173" s="69"/>
      <c r="P173" s="28">
        <f>IF(TRIM(B173)="","",IFERROR(INDEX('Agreements-New'!C:C,MATCH(B173,'Agreements-New'!D:D,0)),"N"))</f>
        <v>196</v>
      </c>
      <c r="Q173" s="69"/>
      <c r="R173" s="28">
        <f t="shared" si="168"/>
        <v>14000</v>
      </c>
      <c r="S173" s="28">
        <f t="shared" si="169"/>
        <v>10000</v>
      </c>
      <c r="T173" s="28">
        <f t="shared" si="170"/>
        <v>2000</v>
      </c>
      <c r="U173" s="28">
        <f t="shared" si="171"/>
        <v>8000</v>
      </c>
      <c r="V173" s="69"/>
      <c r="W173" s="28">
        <v>0</v>
      </c>
      <c r="X173" s="28">
        <f>IF(TRIM(B173)="","",IFERROR(INDEX('Agreements-Old'!E:E,MATCH(B173,'Agreements-Old'!D:D,0)),W173))</f>
        <v>0</v>
      </c>
      <c r="Y173" s="28">
        <f>SUMIFS('Daily Fees Entry'!F:F,'Daily Fees Entry'!D:D,B173,'Daily Fees Entry'!E:E,"Old Fees")</f>
        <v>0</v>
      </c>
      <c r="Z173" s="28">
        <f t="shared" si="172"/>
        <v>0</v>
      </c>
      <c r="AA173" s="69"/>
      <c r="AB173" s="28">
        <f t="shared" si="173"/>
        <v>14000</v>
      </c>
      <c r="AC173" s="28">
        <f>IF(TRIM(B173)="","",IFERROR(INDEX('Agreements-New'!E:E,MATCH(B173,'Agreements-New'!D:D,0)),AB173))</f>
        <v>10000</v>
      </c>
      <c r="AD173" s="28">
        <f>(SUMIFS('Daily Fees Entry'!F:F,'Daily Fees Entry'!D:D,B173)) - Y173</f>
        <v>2000</v>
      </c>
      <c r="AE173" s="28">
        <f t="shared" si="174"/>
        <v>8000</v>
      </c>
      <c r="AF173" s="69"/>
      <c r="AG173" s="28">
        <f>IF(TRIM(B173)="","",IFERROR(INDEX('Fees Master'!D:D,MATCH(D173,'Fees Master'!C:C,0)),"Not Found"))</f>
        <v>9000</v>
      </c>
      <c r="AH173" s="28">
        <f>IF(TRIM(M173)="V",IFERROR(INDEX('Fees Master'!M:M,MATCH(N173,'Fees Master'!L:L,0)),"Not Found"),"0")</f>
        <v>5000</v>
      </c>
      <c r="AI173" s="28" t="str">
        <f>IF(TRIM(M173)="H",IFERROR(INDEX('Fees Master'!I:I,MATCH(D173,'Fees Master'!G:G,0)),"Not Found"),"0")</f>
        <v>0</v>
      </c>
      <c r="AJ173" s="69"/>
      <c r="AK173" s="28">
        <f t="shared" si="175"/>
        <v>20</v>
      </c>
      <c r="AL173" s="31">
        <f t="shared" si="176"/>
        <v>20</v>
      </c>
      <c r="AM173" s="58"/>
      <c r="AN173" s="58"/>
      <c r="AO173" s="68"/>
    </row>
    <row r="174" spans="1:41" x14ac:dyDescent="0.35">
      <c r="A174" s="28">
        <v>173</v>
      </c>
      <c r="B174" s="28">
        <v>4620</v>
      </c>
      <c r="C174" s="28" t="s">
        <v>5820</v>
      </c>
      <c r="D174" s="28" t="s">
        <v>4015</v>
      </c>
      <c r="E174" s="28" t="s">
        <v>3814</v>
      </c>
      <c r="F174" s="28" t="s">
        <v>1892</v>
      </c>
      <c r="G174" s="30"/>
      <c r="H174" s="28" t="s">
        <v>1909</v>
      </c>
      <c r="I174" s="28"/>
      <c r="J174" s="31"/>
      <c r="K174" s="31"/>
      <c r="L174" s="83">
        <v>9951469494</v>
      </c>
      <c r="M174" s="28" t="s">
        <v>2764</v>
      </c>
      <c r="N174" s="28" t="s">
        <v>187</v>
      </c>
      <c r="O174" s="69"/>
      <c r="P174" s="28" t="str">
        <f>IF(TRIM(B174)="","",IFERROR(INDEX('Agreements-New'!C:C,MATCH(B174,'Agreements-New'!D:D,0)),"N"))</f>
        <v>N</v>
      </c>
      <c r="Q174" s="69"/>
      <c r="R174" s="28">
        <f t="shared" si="168"/>
        <v>16000</v>
      </c>
      <c r="S174" s="28">
        <f t="shared" si="169"/>
        <v>16000</v>
      </c>
      <c r="T174" s="28">
        <f t="shared" si="170"/>
        <v>0</v>
      </c>
      <c r="U174" s="28">
        <f t="shared" si="171"/>
        <v>16000</v>
      </c>
      <c r="V174" s="69"/>
      <c r="W174" s="28">
        <v>0</v>
      </c>
      <c r="X174" s="28">
        <f>IF(TRIM(B174)="","",IFERROR(INDEX('Agreements-Old'!E:E,MATCH(B174,'Agreements-Old'!D:D,0)),W174))</f>
        <v>0</v>
      </c>
      <c r="Y174" s="28">
        <f>SUMIFS('Daily Fees Entry'!F:F,'Daily Fees Entry'!D:D,B174,'Daily Fees Entry'!E:E,"Old Fees")</f>
        <v>0</v>
      </c>
      <c r="Z174" s="28">
        <f t="shared" si="172"/>
        <v>0</v>
      </c>
      <c r="AA174" s="69"/>
      <c r="AB174" s="28">
        <f t="shared" si="173"/>
        <v>16000</v>
      </c>
      <c r="AC174" s="28">
        <f>IF(TRIM(B174)="","",IFERROR(INDEX('Agreements-New'!E:E,MATCH(B174,'Agreements-New'!D:D,0)),AB174))</f>
        <v>16000</v>
      </c>
      <c r="AD174" s="28">
        <f>(SUMIFS('Daily Fees Entry'!F:F,'Daily Fees Entry'!D:D,B174)) - Y174</f>
        <v>0</v>
      </c>
      <c r="AE174" s="28">
        <f t="shared" si="174"/>
        <v>16000</v>
      </c>
      <c r="AF174" s="69"/>
      <c r="AG174" s="28">
        <f>IF(TRIM(B174)="","",IFERROR(INDEX('Fees Master'!D:D,MATCH(D174,'Fees Master'!C:C,0)),"Not Found"))</f>
        <v>9000</v>
      </c>
      <c r="AH174" s="28">
        <f>IF(TRIM(M174)="V",IFERROR(INDEX('Fees Master'!M:M,MATCH(N174,'Fees Master'!L:L,0)),"Not Found"),"0")</f>
        <v>7000</v>
      </c>
      <c r="AI174" s="28" t="str">
        <f>IF(TRIM(M174)="H",IFERROR(INDEX('Fees Master'!I:I,MATCH(D174,'Fees Master'!G:G,0)),"Not Found"),"0")</f>
        <v>0</v>
      </c>
      <c r="AJ174" s="69"/>
      <c r="AK174" s="28">
        <f t="shared" si="175"/>
        <v>0</v>
      </c>
      <c r="AL174" s="31">
        <f t="shared" si="176"/>
        <v>0</v>
      </c>
      <c r="AM174" s="58"/>
      <c r="AN174" s="58"/>
      <c r="AO174" s="68"/>
    </row>
    <row r="175" spans="1:41" x14ac:dyDescent="0.35">
      <c r="A175" s="28">
        <v>174</v>
      </c>
      <c r="B175" s="28">
        <v>4632</v>
      </c>
      <c r="C175" s="28" t="s">
        <v>5821</v>
      </c>
      <c r="D175" s="28" t="s">
        <v>4015</v>
      </c>
      <c r="E175" s="28" t="s">
        <v>3814</v>
      </c>
      <c r="F175" s="28" t="s">
        <v>1892</v>
      </c>
      <c r="G175" s="30"/>
      <c r="H175" s="28" t="s">
        <v>6019</v>
      </c>
      <c r="I175" s="28"/>
      <c r="J175" s="31"/>
      <c r="K175" s="31"/>
      <c r="L175" s="83">
        <v>9014829355</v>
      </c>
      <c r="M175" s="28" t="s">
        <v>2762</v>
      </c>
      <c r="N175" s="28" t="s">
        <v>3829</v>
      </c>
      <c r="O175" s="69"/>
      <c r="P175" s="28">
        <f>IF(TRIM(B175)="","",IFERROR(INDEX('Agreements-New'!C:C,MATCH(B175,'Agreements-New'!D:D,0)),"N"))</f>
        <v>89</v>
      </c>
      <c r="Q175" s="69"/>
      <c r="R175" s="28">
        <f t="shared" si="168"/>
        <v>9000</v>
      </c>
      <c r="S175" s="28">
        <f t="shared" si="169"/>
        <v>7000</v>
      </c>
      <c r="T175" s="28">
        <f t="shared" si="170"/>
        <v>2000</v>
      </c>
      <c r="U175" s="28">
        <f t="shared" si="171"/>
        <v>5000</v>
      </c>
      <c r="V175" s="69"/>
      <c r="W175" s="28">
        <v>0</v>
      </c>
      <c r="X175" s="28">
        <f>IF(TRIM(B175)="","",IFERROR(INDEX('Agreements-Old'!E:E,MATCH(B175,'Agreements-Old'!D:D,0)),W175))</f>
        <v>0</v>
      </c>
      <c r="Y175" s="28">
        <f>SUMIFS('Daily Fees Entry'!F:F,'Daily Fees Entry'!D:D,B175,'Daily Fees Entry'!E:E,"Old Fees")</f>
        <v>0</v>
      </c>
      <c r="Z175" s="28">
        <f t="shared" si="172"/>
        <v>0</v>
      </c>
      <c r="AA175" s="69"/>
      <c r="AB175" s="28">
        <f t="shared" si="173"/>
        <v>9000</v>
      </c>
      <c r="AC175" s="28">
        <f>IF(TRIM(B175)="","",IFERROR(INDEX('Agreements-New'!E:E,MATCH(B175,'Agreements-New'!D:D,0)),AB175))</f>
        <v>7000</v>
      </c>
      <c r="AD175" s="28">
        <f>(SUMIFS('Daily Fees Entry'!F:F,'Daily Fees Entry'!D:D,B175)) - Y175</f>
        <v>2000</v>
      </c>
      <c r="AE175" s="28">
        <f t="shared" si="174"/>
        <v>5000</v>
      </c>
      <c r="AF175" s="69"/>
      <c r="AG175" s="28">
        <f>IF(TRIM(B175)="","",IFERROR(INDEX('Fees Master'!D:D,MATCH(D175,'Fees Master'!C:C,0)),"Not Found"))</f>
        <v>9000</v>
      </c>
      <c r="AH175" s="28" t="str">
        <f>IF(TRIM(M175)="V",IFERROR(INDEX('Fees Master'!M:M,MATCH(N175,'Fees Master'!L:L,0)),"Not Found"),"0")</f>
        <v>0</v>
      </c>
      <c r="AI175" s="28" t="str">
        <f>IF(TRIM(M175)="H",IFERROR(INDEX('Fees Master'!I:I,MATCH(D175,'Fees Master'!G:G,0)),"Not Found"),"0")</f>
        <v>0</v>
      </c>
      <c r="AJ175" s="69"/>
      <c r="AK175" s="28">
        <f t="shared" si="175"/>
        <v>28.571428571428569</v>
      </c>
      <c r="AL175" s="31">
        <f t="shared" si="176"/>
        <v>28.571428571428569</v>
      </c>
      <c r="AM175" s="58"/>
      <c r="AN175" s="58"/>
      <c r="AO175" s="68"/>
    </row>
    <row r="176" spans="1:41" x14ac:dyDescent="0.35">
      <c r="A176" s="28">
        <v>175</v>
      </c>
      <c r="B176" s="28">
        <v>4406</v>
      </c>
      <c r="C176" s="28" t="s">
        <v>5698</v>
      </c>
      <c r="D176" s="28" t="s">
        <v>4015</v>
      </c>
      <c r="E176" s="28" t="s">
        <v>25</v>
      </c>
      <c r="F176" s="28" t="s">
        <v>1892</v>
      </c>
      <c r="G176" s="30">
        <v>43161</v>
      </c>
      <c r="H176" s="28" t="s">
        <v>1941</v>
      </c>
      <c r="I176" s="28"/>
      <c r="J176" s="31"/>
      <c r="K176" s="31" t="str">
        <f>CONCATENATE(MID(J176,1,4), " ", MID(J176,5,4), " ", MID(J176,9,4))</f>
        <v xml:space="preserve">  </v>
      </c>
      <c r="L176" s="83">
        <v>9640506086</v>
      </c>
      <c r="M176" s="28" t="s">
        <v>2764</v>
      </c>
      <c r="N176" s="28" t="s">
        <v>43</v>
      </c>
      <c r="O176" s="69"/>
      <c r="P176" s="28" t="str">
        <f>IF(TRIM(B176)="","",IFERROR(INDEX('Agreements-New'!C:C,MATCH(B176,'Agreements-New'!D:D,0)),"N"))</f>
        <v>N</v>
      </c>
      <c r="Q176" s="69"/>
      <c r="R176" s="28">
        <f>W176+AB176</f>
        <v>19500</v>
      </c>
      <c r="S176" s="28">
        <f>X176+AC176</f>
        <v>19500</v>
      </c>
      <c r="T176" s="28">
        <f>Y176+AD176</f>
        <v>10000</v>
      </c>
      <c r="U176" s="28">
        <f>Z176+AE176</f>
        <v>9500</v>
      </c>
      <c r="V176" s="69"/>
      <c r="W176" s="28">
        <v>3500</v>
      </c>
      <c r="X176" s="28">
        <f>IF(TRIM(B176)="","",IFERROR(INDEX('Agreements-Old'!E:E,MATCH(B176,'Agreements-Old'!D:D,0)),W176))</f>
        <v>3500</v>
      </c>
      <c r="Y176" s="28">
        <f>SUMIFS('Daily Fees Entry'!F:F,'Daily Fees Entry'!D:D,B176,'Daily Fees Entry'!E:E,"Old Fees")</f>
        <v>5000</v>
      </c>
      <c r="Z176" s="28">
        <f>X176-Y176</f>
        <v>-1500</v>
      </c>
      <c r="AA176" s="69"/>
      <c r="AB176" s="28">
        <f>AG176+AH176+AI176</f>
        <v>16000</v>
      </c>
      <c r="AC176" s="28">
        <f>IF(TRIM(B176)="","",IFERROR(INDEX('Agreements-New'!E:E,MATCH(B176,'Agreements-New'!D:D,0)),AB176))</f>
        <v>16000</v>
      </c>
      <c r="AD176" s="28">
        <f>(SUMIFS('Daily Fees Entry'!F:F,'Daily Fees Entry'!D:D,B176)) - Y176</f>
        <v>5000</v>
      </c>
      <c r="AE176" s="28">
        <f>AC176-AD176</f>
        <v>11000</v>
      </c>
      <c r="AF176" s="69"/>
      <c r="AG176" s="28">
        <f>IF(TRIM(B176)="","",IFERROR(INDEX('Fees Master'!D:D,MATCH(D176,'Fees Master'!C:C,0)),"Not Found"))</f>
        <v>9000</v>
      </c>
      <c r="AH176" s="28">
        <f>IF(TRIM(M176)="V",IFERROR(INDEX('Fees Master'!M:M,MATCH(N176,'Fees Master'!L:L,0)),"Not Found"),"0")</f>
        <v>7000</v>
      </c>
      <c r="AI176" s="28" t="str">
        <f>IF(TRIM(M176)="H",IFERROR(INDEX('Fees Master'!I:I,MATCH(D176,'Fees Master'!G:G,0)),"Not Found"),"0")</f>
        <v>0</v>
      </c>
      <c r="AJ176" s="69"/>
      <c r="AK176" s="28">
        <f>T176/S176*100</f>
        <v>51.282051282051277</v>
      </c>
      <c r="AL176" s="31">
        <f>AD176/AC176*100</f>
        <v>31.25</v>
      </c>
      <c r="AM176" s="58"/>
      <c r="AN176" s="58" t="s">
        <v>3006</v>
      </c>
      <c r="AO176" s="68"/>
    </row>
    <row r="177" spans="1:41" ht="15" customHeight="1" x14ac:dyDescent="0.35">
      <c r="A177" s="28">
        <v>176</v>
      </c>
      <c r="B177" s="28">
        <v>4504</v>
      </c>
      <c r="C177" s="28" t="s">
        <v>2921</v>
      </c>
      <c r="D177" s="28" t="s">
        <v>4015</v>
      </c>
      <c r="E177" s="28" t="s">
        <v>25</v>
      </c>
      <c r="F177" s="28" t="s">
        <v>1892</v>
      </c>
      <c r="G177" s="30"/>
      <c r="H177" s="28" t="s">
        <v>2316</v>
      </c>
      <c r="I177" s="28"/>
      <c r="J177" s="31"/>
      <c r="K177" s="31"/>
      <c r="L177" s="83">
        <v>9550233358</v>
      </c>
      <c r="M177" s="28" t="s">
        <v>2764</v>
      </c>
      <c r="N177" s="28" t="s">
        <v>74</v>
      </c>
      <c r="O177" s="69"/>
      <c r="P177" s="28" t="str">
        <f>IF(TRIM(B177)="","",IFERROR(INDEX('Agreements-New'!C:C,MATCH(B177,'Agreements-New'!D:D,0)),"N"))</f>
        <v>N</v>
      </c>
      <c r="Q177" s="69"/>
      <c r="R177" s="28">
        <f t="shared" si="168"/>
        <v>27500</v>
      </c>
      <c r="S177" s="28">
        <f t="shared" si="169"/>
        <v>27500</v>
      </c>
      <c r="T177" s="28">
        <f t="shared" si="170"/>
        <v>2000</v>
      </c>
      <c r="U177" s="28">
        <f t="shared" si="171"/>
        <v>25500</v>
      </c>
      <c r="V177" s="69"/>
      <c r="W177" s="28">
        <v>13000</v>
      </c>
      <c r="X177" s="28">
        <f>IF(TRIM(B177)="","",IFERROR(INDEX('Agreements-Old'!E:E,MATCH(B177,'Agreements-Old'!D:D,0)),W177))</f>
        <v>13000</v>
      </c>
      <c r="Y177" s="28">
        <f>SUMIFS('Daily Fees Entry'!F:F,'Daily Fees Entry'!D:D,B177,'Daily Fees Entry'!E:E,"Old Fees")</f>
        <v>2000</v>
      </c>
      <c r="Z177" s="28">
        <f t="shared" si="172"/>
        <v>11000</v>
      </c>
      <c r="AA177" s="69"/>
      <c r="AB177" s="28">
        <f t="shared" si="173"/>
        <v>14500</v>
      </c>
      <c r="AC177" s="28">
        <f>IF(TRIM(B177)="","",IFERROR(INDEX('Agreements-New'!E:E,MATCH(B177,'Agreements-New'!D:D,0)),AB177))</f>
        <v>14500</v>
      </c>
      <c r="AD177" s="28">
        <f>(SUMIFS('Daily Fees Entry'!F:F,'Daily Fees Entry'!D:D,B177)) - Y177</f>
        <v>0</v>
      </c>
      <c r="AE177" s="28">
        <f t="shared" si="174"/>
        <v>14500</v>
      </c>
      <c r="AF177" s="69"/>
      <c r="AG177" s="28">
        <f>IF(TRIM(B177)="","",IFERROR(INDEX('Fees Master'!D:D,MATCH(D177,'Fees Master'!C:C,0)),"Not Found"))</f>
        <v>9000</v>
      </c>
      <c r="AH177" s="28">
        <f>IF(TRIM(M177)="V",IFERROR(INDEX('Fees Master'!M:M,MATCH(N177,'Fees Master'!L:L,0)),"Not Found"),"0")</f>
        <v>5500</v>
      </c>
      <c r="AI177" s="28" t="str">
        <f>IF(TRIM(M177)="H",IFERROR(INDEX('Fees Master'!I:I,MATCH(D177,'Fees Master'!G:G,0)),"Not Found"),"0")</f>
        <v>0</v>
      </c>
      <c r="AJ177" s="69"/>
      <c r="AK177" s="28">
        <f t="shared" si="175"/>
        <v>7.2727272727272725</v>
      </c>
      <c r="AL177" s="31">
        <f t="shared" si="176"/>
        <v>0</v>
      </c>
      <c r="AM177" s="58"/>
      <c r="AN177" s="58" t="s">
        <v>3019</v>
      </c>
      <c r="AO177" s="68"/>
    </row>
    <row r="178" spans="1:41" x14ac:dyDescent="0.35">
      <c r="A178" s="28">
        <v>177</v>
      </c>
      <c r="B178" s="28">
        <v>4421</v>
      </c>
      <c r="C178" s="28" t="s">
        <v>2805</v>
      </c>
      <c r="D178" s="28" t="s">
        <v>4015</v>
      </c>
      <c r="E178" s="28" t="s">
        <v>25</v>
      </c>
      <c r="F178" s="28" t="s">
        <v>1892</v>
      </c>
      <c r="G178" s="30">
        <v>42736</v>
      </c>
      <c r="H178" s="28" t="s">
        <v>1910</v>
      </c>
      <c r="I178" s="28"/>
      <c r="J178" s="31"/>
      <c r="K178" s="31" t="str">
        <f>CONCATENATE(MID(J178,1,4), " ", MID(J178,5,4), " ", MID(J178,9,4))</f>
        <v xml:space="preserve">  </v>
      </c>
      <c r="L178" s="83">
        <v>9705652654</v>
      </c>
      <c r="M178" s="28" t="s">
        <v>2764</v>
      </c>
      <c r="N178" s="28" t="s">
        <v>83</v>
      </c>
      <c r="O178" s="69"/>
      <c r="P178" s="28" t="str">
        <f>IF(TRIM(B178)="","",IFERROR(INDEX('Agreements-New'!C:C,MATCH(B178,'Agreements-New'!D:D,0)),"N"))</f>
        <v>N</v>
      </c>
      <c r="Q178" s="69"/>
      <c r="R178" s="28">
        <f t="shared" si="168"/>
        <v>18100</v>
      </c>
      <c r="S178" s="28">
        <f t="shared" si="169"/>
        <v>18100</v>
      </c>
      <c r="T178" s="28">
        <f t="shared" si="170"/>
        <v>0</v>
      </c>
      <c r="U178" s="28">
        <f t="shared" si="171"/>
        <v>18100</v>
      </c>
      <c r="V178" s="69"/>
      <c r="W178" s="28">
        <v>2100</v>
      </c>
      <c r="X178" s="28">
        <f>IF(TRIM(B178)="","",IFERROR(INDEX('Agreements-Old'!E:E,MATCH(B178,'Agreements-Old'!D:D,0)),W178))</f>
        <v>2100</v>
      </c>
      <c r="Y178" s="28">
        <f>SUMIFS('Daily Fees Entry'!F:F,'Daily Fees Entry'!D:D,B178,'Daily Fees Entry'!E:E,"Old Fees")</f>
        <v>0</v>
      </c>
      <c r="Z178" s="28">
        <f t="shared" si="172"/>
        <v>2100</v>
      </c>
      <c r="AA178" s="69"/>
      <c r="AB178" s="28">
        <f t="shared" si="173"/>
        <v>16000</v>
      </c>
      <c r="AC178" s="28">
        <f>IF(TRIM(B178)="","",IFERROR(INDEX('Agreements-New'!E:E,MATCH(B178,'Agreements-New'!D:D,0)),AB178))</f>
        <v>16000</v>
      </c>
      <c r="AD178" s="28">
        <f>(SUMIFS('Daily Fees Entry'!F:F,'Daily Fees Entry'!D:D,B178)) - Y178</f>
        <v>0</v>
      </c>
      <c r="AE178" s="28">
        <f t="shared" si="174"/>
        <v>16000</v>
      </c>
      <c r="AF178" s="69"/>
      <c r="AG178" s="28">
        <f>IF(TRIM(B178)="","",IFERROR(INDEX('Fees Master'!D:D,MATCH(D178,'Fees Master'!C:C,0)),"Not Found"))</f>
        <v>9000</v>
      </c>
      <c r="AH178" s="28">
        <f>IF(TRIM(M178)="V",IFERROR(INDEX('Fees Master'!M:M,MATCH(N178,'Fees Master'!L:L,0)),"Not Found"),"0")</f>
        <v>7000</v>
      </c>
      <c r="AI178" s="28" t="str">
        <f>IF(TRIM(M178)="H",IFERROR(INDEX('Fees Master'!I:I,MATCH(D178,'Fees Master'!G:G,0)),"Not Found"),"0")</f>
        <v>0</v>
      </c>
      <c r="AJ178" s="69"/>
      <c r="AK178" s="28">
        <f t="shared" si="175"/>
        <v>0</v>
      </c>
      <c r="AL178" s="31">
        <f t="shared" si="176"/>
        <v>0</v>
      </c>
      <c r="AM178" s="58"/>
      <c r="AN178" s="58" t="s">
        <v>2993</v>
      </c>
      <c r="AO178" s="68"/>
    </row>
    <row r="179" spans="1:41" x14ac:dyDescent="0.35">
      <c r="A179" s="28">
        <v>178</v>
      </c>
      <c r="B179" s="28">
        <v>4422</v>
      </c>
      <c r="C179" s="28" t="s">
        <v>2806</v>
      </c>
      <c r="D179" s="28" t="s">
        <v>4015</v>
      </c>
      <c r="E179" s="28" t="s">
        <v>25</v>
      </c>
      <c r="F179" s="28" t="s">
        <v>1892</v>
      </c>
      <c r="G179" s="30">
        <v>43061</v>
      </c>
      <c r="H179" s="28" t="s">
        <v>1928</v>
      </c>
      <c r="I179" s="28"/>
      <c r="J179" s="31"/>
      <c r="K179" s="31" t="str">
        <f>CONCATENATE(MID(J179,1,4), " ", MID(J179,5,4), " ", MID(J179,9,4))</f>
        <v xml:space="preserve">  </v>
      </c>
      <c r="L179" s="83">
        <v>8374101952</v>
      </c>
      <c r="M179" s="28" t="s">
        <v>2764</v>
      </c>
      <c r="N179" s="28" t="s">
        <v>74</v>
      </c>
      <c r="O179" s="69"/>
      <c r="P179" s="28">
        <f>IF(TRIM(B179)="","",IFERROR(INDEX('Agreements-New'!C:C,MATCH(B179,'Agreements-New'!D:D,0)),"N"))</f>
        <v>41</v>
      </c>
      <c r="Q179" s="69"/>
      <c r="R179" s="28">
        <f t="shared" si="168"/>
        <v>14500</v>
      </c>
      <c r="S179" s="28">
        <f t="shared" si="169"/>
        <v>10000</v>
      </c>
      <c r="T179" s="28">
        <f t="shared" si="170"/>
        <v>6000</v>
      </c>
      <c r="U179" s="28">
        <f t="shared" si="171"/>
        <v>4000</v>
      </c>
      <c r="V179" s="69"/>
      <c r="W179" s="28">
        <v>0</v>
      </c>
      <c r="X179" s="28">
        <f>IF(TRIM(B179)="","",IFERROR(INDEX('Agreements-Old'!E:E,MATCH(B179,'Agreements-Old'!D:D,0)),W179))</f>
        <v>0</v>
      </c>
      <c r="Y179" s="28">
        <f>SUMIFS('Daily Fees Entry'!F:F,'Daily Fees Entry'!D:D,B179,'Daily Fees Entry'!E:E,"Old Fees")</f>
        <v>0</v>
      </c>
      <c r="Z179" s="28">
        <f t="shared" si="172"/>
        <v>0</v>
      </c>
      <c r="AA179" s="69"/>
      <c r="AB179" s="28">
        <f t="shared" si="173"/>
        <v>14500</v>
      </c>
      <c r="AC179" s="28">
        <f>IF(TRIM(B179)="","",IFERROR(INDEX('Agreements-New'!E:E,MATCH(B179,'Agreements-New'!D:D,0)),AB179))</f>
        <v>10000</v>
      </c>
      <c r="AD179" s="28">
        <f>(SUMIFS('Daily Fees Entry'!F:F,'Daily Fees Entry'!D:D,B179)) - Y179</f>
        <v>6000</v>
      </c>
      <c r="AE179" s="28">
        <f t="shared" si="174"/>
        <v>4000</v>
      </c>
      <c r="AF179" s="69"/>
      <c r="AG179" s="28">
        <f>IF(TRIM(B179)="","",IFERROR(INDEX('Fees Master'!D:D,MATCH(D179,'Fees Master'!C:C,0)),"Not Found"))</f>
        <v>9000</v>
      </c>
      <c r="AH179" s="28">
        <f>IF(TRIM(M179)="V",IFERROR(INDEX('Fees Master'!M:M,MATCH(N179,'Fees Master'!L:L,0)),"Not Found"),"0")</f>
        <v>5500</v>
      </c>
      <c r="AI179" s="28" t="str">
        <f>IF(TRIM(M179)="H",IFERROR(INDEX('Fees Master'!I:I,MATCH(D179,'Fees Master'!G:G,0)),"Not Found"),"0")</f>
        <v>0</v>
      </c>
      <c r="AJ179" s="69"/>
      <c r="AK179" s="28">
        <f t="shared" si="175"/>
        <v>60</v>
      </c>
      <c r="AL179" s="31">
        <f t="shared" si="176"/>
        <v>60</v>
      </c>
      <c r="AM179" s="58"/>
      <c r="AN179" s="58" t="s">
        <v>2994</v>
      </c>
      <c r="AO179" s="68"/>
    </row>
    <row r="180" spans="1:41" x14ac:dyDescent="0.35">
      <c r="A180" s="28">
        <v>179</v>
      </c>
      <c r="B180" s="28">
        <v>4143</v>
      </c>
      <c r="C180" s="28" t="s">
        <v>2807</v>
      </c>
      <c r="D180" s="28" t="s">
        <v>4015</v>
      </c>
      <c r="E180" s="28" t="s">
        <v>25</v>
      </c>
      <c r="F180" s="28" t="s">
        <v>1892</v>
      </c>
      <c r="G180" s="30">
        <v>43002</v>
      </c>
      <c r="H180" s="28" t="s">
        <v>1929</v>
      </c>
      <c r="I180" s="28"/>
      <c r="J180" s="31"/>
      <c r="K180" s="31" t="str">
        <f>CONCATENATE(MID(J180,1,4), " ", MID(J180,5,4), " ", MID(J180,9,4))</f>
        <v xml:space="preserve">  </v>
      </c>
      <c r="L180" s="83">
        <v>9963370315</v>
      </c>
      <c r="M180" s="28" t="s">
        <v>2762</v>
      </c>
      <c r="N180" s="28" t="s">
        <v>75</v>
      </c>
      <c r="O180" s="69"/>
      <c r="P180" s="28">
        <f>IF(TRIM(B180)="","",IFERROR(INDEX('Agreements-New'!C:C,MATCH(B180,'Agreements-New'!D:D,0)),"N"))</f>
        <v>4</v>
      </c>
      <c r="Q180" s="69"/>
      <c r="R180" s="28">
        <f t="shared" si="168"/>
        <v>9000</v>
      </c>
      <c r="S180" s="28">
        <f t="shared" si="169"/>
        <v>8000</v>
      </c>
      <c r="T180" s="28">
        <f t="shared" si="170"/>
        <v>5000</v>
      </c>
      <c r="U180" s="28">
        <f t="shared" si="171"/>
        <v>3000</v>
      </c>
      <c r="V180" s="69"/>
      <c r="W180" s="28">
        <v>0</v>
      </c>
      <c r="X180" s="28">
        <f>IF(TRIM(B180)="","",IFERROR(INDEX('Agreements-Old'!E:E,MATCH(B180,'Agreements-Old'!D:D,0)),W180))</f>
        <v>0</v>
      </c>
      <c r="Y180" s="28">
        <f>SUMIFS('Daily Fees Entry'!F:F,'Daily Fees Entry'!D:D,B180,'Daily Fees Entry'!E:E,"Old Fees")</f>
        <v>0</v>
      </c>
      <c r="Z180" s="28">
        <f t="shared" si="172"/>
        <v>0</v>
      </c>
      <c r="AA180" s="69"/>
      <c r="AB180" s="28">
        <f t="shared" si="173"/>
        <v>9000</v>
      </c>
      <c r="AC180" s="28">
        <f>IF(TRIM(B180)="","",IFERROR(INDEX('Agreements-New'!E:E,MATCH(B180,'Agreements-New'!D:D,0)),AB180))</f>
        <v>8000</v>
      </c>
      <c r="AD180" s="28">
        <f>(SUMIFS('Daily Fees Entry'!F:F,'Daily Fees Entry'!D:D,B180)) - Y180</f>
        <v>5000</v>
      </c>
      <c r="AE180" s="28">
        <f t="shared" si="174"/>
        <v>3000</v>
      </c>
      <c r="AF180" s="69"/>
      <c r="AG180" s="28">
        <f>IF(TRIM(B180)="","",IFERROR(INDEX('Fees Master'!D:D,MATCH(D180,'Fees Master'!C:C,0)),"Not Found"))</f>
        <v>9000</v>
      </c>
      <c r="AH180" s="28" t="str">
        <f>IF(TRIM(M180)="V",IFERROR(INDEX('Fees Master'!M:M,MATCH(N180,'Fees Master'!L:L,0)),"Not Found"),"0")</f>
        <v>0</v>
      </c>
      <c r="AI180" s="28" t="str">
        <f>IF(TRIM(M180)="H",IFERROR(INDEX('Fees Master'!I:I,MATCH(D180,'Fees Master'!G:G,0)),"Not Found"),"0")</f>
        <v>0</v>
      </c>
      <c r="AJ180" s="69"/>
      <c r="AK180" s="28">
        <f t="shared" si="175"/>
        <v>62.5</v>
      </c>
      <c r="AL180" s="31">
        <f t="shared" si="176"/>
        <v>62.5</v>
      </c>
      <c r="AM180" s="58"/>
      <c r="AN180" s="58" t="s">
        <v>2995</v>
      </c>
      <c r="AO180" s="68"/>
    </row>
    <row r="181" spans="1:41" ht="15" customHeight="1" x14ac:dyDescent="0.35">
      <c r="A181" s="28">
        <v>180</v>
      </c>
      <c r="B181" s="28">
        <v>4393</v>
      </c>
      <c r="C181" s="28" t="s">
        <v>532</v>
      </c>
      <c r="D181" s="28" t="s">
        <v>4015</v>
      </c>
      <c r="E181" s="28" t="s">
        <v>27</v>
      </c>
      <c r="F181" s="28" t="s">
        <v>1892</v>
      </c>
      <c r="G181" s="30">
        <v>43140</v>
      </c>
      <c r="H181" s="28" t="s">
        <v>2841</v>
      </c>
      <c r="I181" s="28"/>
      <c r="J181" s="31">
        <v>817676621102</v>
      </c>
      <c r="K181" s="31" t="str">
        <f>CONCATENATE(MID(J181,1,4), " ", MID(J181,5,4), " ", MID(J181,9,4))</f>
        <v>8176 7662 1102</v>
      </c>
      <c r="L181" s="83">
        <v>9440964877</v>
      </c>
      <c r="M181" s="28" t="s">
        <v>2762</v>
      </c>
      <c r="N181" s="28" t="s">
        <v>97</v>
      </c>
      <c r="O181" s="69"/>
      <c r="P181" s="28">
        <f>IF(TRIM(B181)="","",IFERROR(INDEX('Agreements-New'!C:C,MATCH(B181,'Agreements-New'!D:D,0)),"N"))</f>
        <v>3</v>
      </c>
      <c r="Q181" s="69"/>
      <c r="R181" s="28">
        <f t="shared" si="168"/>
        <v>9000</v>
      </c>
      <c r="S181" s="28">
        <f t="shared" si="169"/>
        <v>6500</v>
      </c>
      <c r="T181" s="28">
        <f t="shared" si="170"/>
        <v>5000</v>
      </c>
      <c r="U181" s="28">
        <f t="shared" si="171"/>
        <v>1500</v>
      </c>
      <c r="V181" s="69"/>
      <c r="W181" s="28">
        <v>0</v>
      </c>
      <c r="X181" s="28">
        <f>IF(TRIM(B181)="","",IFERROR(INDEX('Agreements-Old'!E:E,MATCH(B181,'Agreements-Old'!D:D,0)),W181))</f>
        <v>0</v>
      </c>
      <c r="Y181" s="28">
        <f>SUMIFS('Daily Fees Entry'!F:F,'Daily Fees Entry'!D:D,B181,'Daily Fees Entry'!E:E,"Old Fees")</f>
        <v>0</v>
      </c>
      <c r="Z181" s="28">
        <f t="shared" si="172"/>
        <v>0</v>
      </c>
      <c r="AA181" s="69"/>
      <c r="AB181" s="28">
        <f t="shared" si="173"/>
        <v>9000</v>
      </c>
      <c r="AC181" s="28">
        <f>IF(TRIM(B181)="","",IFERROR(INDEX('Agreements-New'!E:E,MATCH(B181,'Agreements-New'!D:D,0)),AB181))</f>
        <v>6500</v>
      </c>
      <c r="AD181" s="28">
        <f>(SUMIFS('Daily Fees Entry'!F:F,'Daily Fees Entry'!D:D,B181)) - Y181</f>
        <v>5000</v>
      </c>
      <c r="AE181" s="28">
        <f t="shared" si="174"/>
        <v>1500</v>
      </c>
      <c r="AF181" s="69"/>
      <c r="AG181" s="28">
        <f>IF(TRIM(B181)="","",IFERROR(INDEX('Fees Master'!D:D,MATCH(D181,'Fees Master'!C:C,0)),"Not Found"))</f>
        <v>9000</v>
      </c>
      <c r="AH181" s="28" t="str">
        <f>IF(TRIM(M181)="V",IFERROR(INDEX('Fees Master'!M:M,MATCH(N181,'Fees Master'!L:L,0)),"Not Found"),"0")</f>
        <v>0</v>
      </c>
      <c r="AI181" s="28" t="str">
        <f>IF(TRIM(M181)="H",IFERROR(INDEX('Fees Master'!I:I,MATCH(D181,'Fees Master'!G:G,0)),"Not Found"),"0")</f>
        <v>0</v>
      </c>
      <c r="AJ181" s="69"/>
      <c r="AK181" s="28">
        <f t="shared" si="175"/>
        <v>76.923076923076934</v>
      </c>
      <c r="AL181" s="31">
        <f t="shared" si="176"/>
        <v>76.923076923076934</v>
      </c>
      <c r="AM181" s="58"/>
      <c r="AN181" s="58" t="s">
        <v>3065</v>
      </c>
      <c r="AO181" s="68"/>
    </row>
    <row r="182" spans="1:41" x14ac:dyDescent="0.35">
      <c r="A182" s="28">
        <v>181</v>
      </c>
      <c r="B182" s="28">
        <v>4709</v>
      </c>
      <c r="C182" s="28" t="s">
        <v>5822</v>
      </c>
      <c r="D182" s="28" t="s">
        <v>4015</v>
      </c>
      <c r="E182" s="28" t="s">
        <v>3814</v>
      </c>
      <c r="F182" s="28" t="s">
        <v>1892</v>
      </c>
      <c r="G182" s="30"/>
      <c r="H182" s="28" t="s">
        <v>6025</v>
      </c>
      <c r="I182" s="28"/>
      <c r="J182" s="31"/>
      <c r="K182" s="31"/>
      <c r="L182" s="83">
        <v>9705122372</v>
      </c>
      <c r="M182" s="28" t="s">
        <v>2764</v>
      </c>
      <c r="N182" s="28" t="s">
        <v>3874</v>
      </c>
      <c r="O182" s="69"/>
      <c r="P182" s="28" t="str">
        <f>IF(TRIM(B182)="","",IFERROR(INDEX('Agreements-New'!C:C,MATCH(B182,'Agreements-New'!D:D,0)),"N"))</f>
        <v>N</v>
      </c>
      <c r="Q182" s="69"/>
      <c r="R182" s="28">
        <f t="shared" si="168"/>
        <v>17000</v>
      </c>
      <c r="S182" s="28">
        <f t="shared" si="169"/>
        <v>17000</v>
      </c>
      <c r="T182" s="28">
        <f t="shared" si="170"/>
        <v>0</v>
      </c>
      <c r="U182" s="28">
        <f t="shared" si="171"/>
        <v>17000</v>
      </c>
      <c r="V182" s="69"/>
      <c r="W182" s="28">
        <v>0</v>
      </c>
      <c r="X182" s="28">
        <f>IF(TRIM(B182)="","",IFERROR(INDEX('Agreements-Old'!E:E,MATCH(B182,'Agreements-Old'!D:D,0)),W182))</f>
        <v>0</v>
      </c>
      <c r="Y182" s="28">
        <f>SUMIFS('Daily Fees Entry'!F:F,'Daily Fees Entry'!D:D,B182,'Daily Fees Entry'!E:E,"Old Fees")</f>
        <v>0</v>
      </c>
      <c r="Z182" s="28">
        <f t="shared" si="172"/>
        <v>0</v>
      </c>
      <c r="AA182" s="69"/>
      <c r="AB182" s="28">
        <f t="shared" si="173"/>
        <v>17000</v>
      </c>
      <c r="AC182" s="28">
        <f>IF(TRIM(B182)="","",IFERROR(INDEX('Agreements-New'!E:E,MATCH(B182,'Agreements-New'!D:D,0)),AB182))</f>
        <v>17000</v>
      </c>
      <c r="AD182" s="28">
        <f>(SUMIFS('Daily Fees Entry'!F:F,'Daily Fees Entry'!D:D,B182)) - Y182</f>
        <v>0</v>
      </c>
      <c r="AE182" s="28">
        <f t="shared" si="174"/>
        <v>17000</v>
      </c>
      <c r="AF182" s="69"/>
      <c r="AG182" s="28">
        <f>IF(TRIM(B182)="","",IFERROR(INDEX('Fees Master'!D:D,MATCH(D182,'Fees Master'!C:C,0)),"Not Found"))</f>
        <v>9000</v>
      </c>
      <c r="AH182" s="28">
        <f>IF(TRIM(M182)="V",IFERROR(INDEX('Fees Master'!M:M,MATCH(N182,'Fees Master'!L:L,0)),"Not Found"),"0")</f>
        <v>8000</v>
      </c>
      <c r="AI182" s="28" t="str">
        <f>IF(TRIM(M182)="H",IFERROR(INDEX('Fees Master'!I:I,MATCH(D182,'Fees Master'!G:G,0)),"Not Found"),"0")</f>
        <v>0</v>
      </c>
      <c r="AJ182" s="69"/>
      <c r="AK182" s="28">
        <f t="shared" si="175"/>
        <v>0</v>
      </c>
      <c r="AL182" s="31">
        <f t="shared" si="176"/>
        <v>0</v>
      </c>
      <c r="AM182" s="58"/>
      <c r="AN182" s="58"/>
      <c r="AO182" s="68"/>
    </row>
    <row r="183" spans="1:41" x14ac:dyDescent="0.35">
      <c r="A183" s="28">
        <v>182</v>
      </c>
      <c r="B183" s="28">
        <v>4494</v>
      </c>
      <c r="C183" s="28" t="s">
        <v>2899</v>
      </c>
      <c r="D183" s="28" t="s">
        <v>4015</v>
      </c>
      <c r="E183" s="28" t="s">
        <v>25</v>
      </c>
      <c r="F183" s="28" t="s">
        <v>1893</v>
      </c>
      <c r="G183" s="30">
        <v>43004</v>
      </c>
      <c r="H183" s="28" t="s">
        <v>2900</v>
      </c>
      <c r="I183" s="28"/>
      <c r="J183" s="31"/>
      <c r="K183" s="31" t="str">
        <f>CONCATENATE(MID(J183,1,4), " ", MID(J183,5,4), " ", MID(J183,9,4))</f>
        <v xml:space="preserve">  </v>
      </c>
      <c r="L183" s="83">
        <v>7330667259</v>
      </c>
      <c r="M183" s="28" t="s">
        <v>2764</v>
      </c>
      <c r="N183" s="28" t="s">
        <v>187</v>
      </c>
      <c r="O183" s="69"/>
      <c r="P183" s="28" t="str">
        <f>IF(TRIM(B183)="","",IFERROR(INDEX('Agreements-New'!C:C,MATCH(B183,'Agreements-New'!D:D,0)),"N"))</f>
        <v>N</v>
      </c>
      <c r="Q183" s="69"/>
      <c r="R183" s="28">
        <f t="shared" si="168"/>
        <v>30500</v>
      </c>
      <c r="S183" s="28">
        <f t="shared" si="169"/>
        <v>30500</v>
      </c>
      <c r="T183" s="28">
        <f t="shared" si="170"/>
        <v>0</v>
      </c>
      <c r="U183" s="28">
        <f t="shared" si="171"/>
        <v>30500</v>
      </c>
      <c r="V183" s="69"/>
      <c r="W183" s="28">
        <v>14500</v>
      </c>
      <c r="X183" s="28">
        <f>IF(TRIM(B183)="","",IFERROR(INDEX('Agreements-Old'!E:E,MATCH(B183,'Agreements-Old'!D:D,0)),W183))</f>
        <v>14500</v>
      </c>
      <c r="Y183" s="28">
        <f>SUMIFS('Daily Fees Entry'!F:F,'Daily Fees Entry'!D:D,B183,'Daily Fees Entry'!E:E,"Old Fees")</f>
        <v>0</v>
      </c>
      <c r="Z183" s="28">
        <f t="shared" si="172"/>
        <v>14500</v>
      </c>
      <c r="AA183" s="69"/>
      <c r="AB183" s="28">
        <f t="shared" si="173"/>
        <v>16000</v>
      </c>
      <c r="AC183" s="28">
        <f>IF(TRIM(B183)="","",IFERROR(INDEX('Agreements-New'!E:E,MATCH(B183,'Agreements-New'!D:D,0)),AB183))</f>
        <v>16000</v>
      </c>
      <c r="AD183" s="28">
        <f>(SUMIFS('Daily Fees Entry'!F:F,'Daily Fees Entry'!D:D,B183)) - Y183</f>
        <v>0</v>
      </c>
      <c r="AE183" s="28">
        <f t="shared" si="174"/>
        <v>16000</v>
      </c>
      <c r="AF183" s="69"/>
      <c r="AG183" s="28">
        <f>IF(TRIM(B183)="","",IFERROR(INDEX('Fees Master'!D:D,MATCH(D183,'Fees Master'!C:C,0)),"Not Found"))</f>
        <v>9000</v>
      </c>
      <c r="AH183" s="28">
        <f>IF(TRIM(M183)="V",IFERROR(INDEX('Fees Master'!M:M,MATCH(N183,'Fees Master'!L:L,0)),"Not Found"),"0")</f>
        <v>7000</v>
      </c>
      <c r="AI183" s="28" t="str">
        <f>IF(TRIM(M183)="H",IFERROR(INDEX('Fees Master'!I:I,MATCH(D183,'Fees Master'!G:G,0)),"Not Found"),"0")</f>
        <v>0</v>
      </c>
      <c r="AJ183" s="69"/>
      <c r="AK183" s="28">
        <f t="shared" si="175"/>
        <v>0</v>
      </c>
      <c r="AL183" s="31">
        <f t="shared" si="176"/>
        <v>0</v>
      </c>
      <c r="AM183" s="58"/>
      <c r="AN183" s="58" t="s">
        <v>3014</v>
      </c>
      <c r="AO183" s="68"/>
    </row>
    <row r="184" spans="1:41" x14ac:dyDescent="0.35">
      <c r="A184" s="28">
        <v>183</v>
      </c>
      <c r="B184" s="28">
        <v>4486</v>
      </c>
      <c r="C184" s="28" t="s">
        <v>2922</v>
      </c>
      <c r="D184" s="28" t="s">
        <v>4015</v>
      </c>
      <c r="E184" s="28" t="s">
        <v>25</v>
      </c>
      <c r="F184" s="28" t="s">
        <v>1893</v>
      </c>
      <c r="G184" s="30"/>
      <c r="H184" s="28" t="s">
        <v>2923</v>
      </c>
      <c r="I184" s="28"/>
      <c r="J184" s="31"/>
      <c r="K184" s="31"/>
      <c r="L184" s="83">
        <v>9010273886</v>
      </c>
      <c r="M184" s="28" t="s">
        <v>2762</v>
      </c>
      <c r="N184" s="28" t="s">
        <v>97</v>
      </c>
      <c r="O184" s="69"/>
      <c r="P184" s="28" t="str">
        <f>IF(TRIM(B184)="","",IFERROR(INDEX('Agreements-New'!C:C,MATCH(B184,'Agreements-New'!D:D,0)),"N"))</f>
        <v>N</v>
      </c>
      <c r="Q184" s="69"/>
      <c r="R184" s="28">
        <f t="shared" si="168"/>
        <v>16000</v>
      </c>
      <c r="S184" s="28">
        <f t="shared" si="169"/>
        <v>16000</v>
      </c>
      <c r="T184" s="28">
        <f t="shared" si="170"/>
        <v>1000</v>
      </c>
      <c r="U184" s="28">
        <f t="shared" si="171"/>
        <v>15000</v>
      </c>
      <c r="V184" s="69"/>
      <c r="W184" s="28">
        <v>7000</v>
      </c>
      <c r="X184" s="28">
        <f>IF(TRIM(B184)="","",IFERROR(INDEX('Agreements-Old'!E:E,MATCH(B184,'Agreements-Old'!D:D,0)),W184))</f>
        <v>7000</v>
      </c>
      <c r="Y184" s="28">
        <f>SUMIFS('Daily Fees Entry'!F:F,'Daily Fees Entry'!D:D,B184,'Daily Fees Entry'!E:E,"Old Fees")</f>
        <v>0</v>
      </c>
      <c r="Z184" s="28">
        <f t="shared" si="172"/>
        <v>7000</v>
      </c>
      <c r="AA184" s="69"/>
      <c r="AB184" s="28">
        <f t="shared" si="173"/>
        <v>9000</v>
      </c>
      <c r="AC184" s="28">
        <f>IF(TRIM(B184)="","",IFERROR(INDEX('Agreements-New'!E:E,MATCH(B184,'Agreements-New'!D:D,0)),AB184))</f>
        <v>9000</v>
      </c>
      <c r="AD184" s="28">
        <f>(SUMIFS('Daily Fees Entry'!F:F,'Daily Fees Entry'!D:D,B184)) - Y184</f>
        <v>1000</v>
      </c>
      <c r="AE184" s="28">
        <f t="shared" si="174"/>
        <v>8000</v>
      </c>
      <c r="AF184" s="69"/>
      <c r="AG184" s="28">
        <f>IF(TRIM(B184)="","",IFERROR(INDEX('Fees Master'!D:D,MATCH(D184,'Fees Master'!C:C,0)),"Not Found"))</f>
        <v>9000</v>
      </c>
      <c r="AH184" s="28" t="str">
        <f>IF(TRIM(M184)="V",IFERROR(INDEX('Fees Master'!M:M,MATCH(N184,'Fees Master'!L:L,0)),"Not Found"),"0")</f>
        <v>0</v>
      </c>
      <c r="AI184" s="28" t="str">
        <f>IF(TRIM(M184)="H",IFERROR(INDEX('Fees Master'!I:I,MATCH(D184,'Fees Master'!G:G,0)),"Not Found"),"0")</f>
        <v>0</v>
      </c>
      <c r="AJ184" s="69"/>
      <c r="AK184" s="28">
        <f t="shared" si="175"/>
        <v>6.25</v>
      </c>
      <c r="AL184" s="31">
        <f t="shared" si="176"/>
        <v>11.111111111111111</v>
      </c>
      <c r="AM184" s="58"/>
      <c r="AN184" s="58" t="s">
        <v>3020</v>
      </c>
      <c r="AO184" s="68"/>
    </row>
    <row r="185" spans="1:41" x14ac:dyDescent="0.35">
      <c r="A185" s="28">
        <v>184</v>
      </c>
      <c r="B185" s="28">
        <v>4462</v>
      </c>
      <c r="C185" s="28" t="s">
        <v>2817</v>
      </c>
      <c r="D185" s="28" t="s">
        <v>4015</v>
      </c>
      <c r="E185" s="28" t="s">
        <v>25</v>
      </c>
      <c r="F185" s="28" t="s">
        <v>1893</v>
      </c>
      <c r="G185" s="30">
        <v>42578</v>
      </c>
      <c r="H185" s="30" t="s">
        <v>1917</v>
      </c>
      <c r="I185" s="28"/>
      <c r="J185" s="31"/>
      <c r="K185" s="31" t="str">
        <f>CONCATENATE(MID(J185,1,4), " ", MID(J185,5,4), " ", MID(J185,9,4))</f>
        <v xml:space="preserve">  </v>
      </c>
      <c r="L185" s="83">
        <v>9346852190</v>
      </c>
      <c r="M185" s="28" t="s">
        <v>2764</v>
      </c>
      <c r="N185" s="28" t="s">
        <v>83</v>
      </c>
      <c r="O185" s="69"/>
      <c r="P185" s="28" t="str">
        <f>IF(TRIM(B185)="","",IFERROR(INDEX('Agreements-New'!C:C,MATCH(B185,'Agreements-New'!D:D,0)),"N"))</f>
        <v>N</v>
      </c>
      <c r="Q185" s="69"/>
      <c r="R185" s="28">
        <f t="shared" si="168"/>
        <v>26500</v>
      </c>
      <c r="S185" s="28">
        <f t="shared" si="169"/>
        <v>26500</v>
      </c>
      <c r="T185" s="28">
        <f t="shared" si="170"/>
        <v>0</v>
      </c>
      <c r="U185" s="28">
        <f t="shared" si="171"/>
        <v>26500</v>
      </c>
      <c r="V185" s="69"/>
      <c r="W185" s="28">
        <v>10500</v>
      </c>
      <c r="X185" s="28">
        <f>IF(TRIM(B185)="","",IFERROR(INDEX('Agreements-Old'!E:E,MATCH(B185,'Agreements-Old'!D:D,0)),W185))</f>
        <v>10500</v>
      </c>
      <c r="Y185" s="28">
        <f>SUMIFS('Daily Fees Entry'!F:F,'Daily Fees Entry'!D:D,B185,'Daily Fees Entry'!E:E,"Old Fees")</f>
        <v>0</v>
      </c>
      <c r="Z185" s="28">
        <f t="shared" si="172"/>
        <v>10500</v>
      </c>
      <c r="AA185" s="69"/>
      <c r="AB185" s="28">
        <f t="shared" si="173"/>
        <v>16000</v>
      </c>
      <c r="AC185" s="28">
        <f>IF(TRIM(B185)="","",IFERROR(INDEX('Agreements-New'!E:E,MATCH(B185,'Agreements-New'!D:D,0)),AB185))</f>
        <v>16000</v>
      </c>
      <c r="AD185" s="28">
        <f>(SUMIFS('Daily Fees Entry'!F:F,'Daily Fees Entry'!D:D,B185)) - Y185</f>
        <v>0</v>
      </c>
      <c r="AE185" s="28">
        <f t="shared" si="174"/>
        <v>16000</v>
      </c>
      <c r="AF185" s="69"/>
      <c r="AG185" s="28">
        <f>IF(TRIM(B185)="","",IFERROR(INDEX('Fees Master'!D:D,MATCH(D185,'Fees Master'!C:C,0)),"Not Found"))</f>
        <v>9000</v>
      </c>
      <c r="AH185" s="28">
        <f>IF(TRIM(M185)="V",IFERROR(INDEX('Fees Master'!M:M,MATCH(N185,'Fees Master'!L:L,0)),"Not Found"),"0")</f>
        <v>7000</v>
      </c>
      <c r="AI185" s="28" t="str">
        <f>IF(TRIM(M185)="H",IFERROR(INDEX('Fees Master'!I:I,MATCH(D185,'Fees Master'!G:G,0)),"Not Found"),"0")</f>
        <v>0</v>
      </c>
      <c r="AJ185" s="69"/>
      <c r="AK185" s="28">
        <f t="shared" si="175"/>
        <v>0</v>
      </c>
      <c r="AL185" s="31">
        <f t="shared" si="176"/>
        <v>0</v>
      </c>
      <c r="AM185" s="58"/>
      <c r="AN185" s="58" t="s">
        <v>3003</v>
      </c>
      <c r="AO185" s="68"/>
    </row>
    <row r="186" spans="1:41" x14ac:dyDescent="0.35">
      <c r="A186" s="28">
        <v>185</v>
      </c>
      <c r="B186" s="28">
        <v>4761</v>
      </c>
      <c r="C186" s="28" t="s">
        <v>5823</v>
      </c>
      <c r="D186" s="28" t="s">
        <v>4015</v>
      </c>
      <c r="E186" s="28" t="s">
        <v>3814</v>
      </c>
      <c r="F186" s="28" t="s">
        <v>1893</v>
      </c>
      <c r="G186" s="30"/>
      <c r="H186" s="28" t="s">
        <v>6026</v>
      </c>
      <c r="I186" s="28"/>
      <c r="J186" s="31"/>
      <c r="K186" s="31"/>
      <c r="L186" s="83">
        <v>9985774251</v>
      </c>
      <c r="M186" s="28" t="s">
        <v>2762</v>
      </c>
      <c r="N186" s="28" t="s">
        <v>3815</v>
      </c>
      <c r="O186" s="69"/>
      <c r="P186" s="28">
        <f>IF(TRIM(B186)="","",IFERROR(INDEX('Agreements-New'!C:C,MATCH(B186,'Agreements-New'!D:D,0)),"N"))</f>
        <v>113</v>
      </c>
      <c r="Q186" s="69"/>
      <c r="R186" s="28">
        <f t="shared" si="168"/>
        <v>9000</v>
      </c>
      <c r="S186" s="28">
        <f t="shared" si="169"/>
        <v>6000</v>
      </c>
      <c r="T186" s="28">
        <f t="shared" si="170"/>
        <v>2000</v>
      </c>
      <c r="U186" s="28">
        <f t="shared" si="171"/>
        <v>4000</v>
      </c>
      <c r="V186" s="69"/>
      <c r="W186" s="28">
        <v>0</v>
      </c>
      <c r="X186" s="28">
        <f>IF(TRIM(B186)="","",IFERROR(INDEX('Agreements-Old'!E:E,MATCH(B186,'Agreements-Old'!D:D,0)),W186))</f>
        <v>0</v>
      </c>
      <c r="Y186" s="28">
        <f>SUMIFS('Daily Fees Entry'!F:F,'Daily Fees Entry'!D:D,B186,'Daily Fees Entry'!E:E,"Old Fees")</f>
        <v>0</v>
      </c>
      <c r="Z186" s="28">
        <f t="shared" si="172"/>
        <v>0</v>
      </c>
      <c r="AA186" s="69"/>
      <c r="AB186" s="28">
        <f t="shared" si="173"/>
        <v>9000</v>
      </c>
      <c r="AC186" s="28">
        <f>IF(TRIM(B186)="","",IFERROR(INDEX('Agreements-New'!E:E,MATCH(B186,'Agreements-New'!D:D,0)),AB186))</f>
        <v>6000</v>
      </c>
      <c r="AD186" s="28">
        <f>(SUMIFS('Daily Fees Entry'!F:F,'Daily Fees Entry'!D:D,B186)) - Y186</f>
        <v>2000</v>
      </c>
      <c r="AE186" s="28">
        <f t="shared" si="174"/>
        <v>4000</v>
      </c>
      <c r="AF186" s="69"/>
      <c r="AG186" s="28">
        <f>IF(TRIM(B186)="","",IFERROR(INDEX('Fees Master'!D:D,MATCH(D186,'Fees Master'!C:C,0)),"Not Found"))</f>
        <v>9000</v>
      </c>
      <c r="AH186" s="28" t="str">
        <f>IF(TRIM(M186)="V",IFERROR(INDEX('Fees Master'!M:M,MATCH(N186,'Fees Master'!L:L,0)),"Not Found"),"0")</f>
        <v>0</v>
      </c>
      <c r="AI186" s="28" t="str">
        <f>IF(TRIM(M186)="H",IFERROR(INDEX('Fees Master'!I:I,MATCH(D186,'Fees Master'!G:G,0)),"Not Found"),"0")</f>
        <v>0</v>
      </c>
      <c r="AJ186" s="69"/>
      <c r="AK186" s="28">
        <f t="shared" si="175"/>
        <v>33.333333333333329</v>
      </c>
      <c r="AL186" s="31">
        <f t="shared" si="176"/>
        <v>33.333333333333329</v>
      </c>
      <c r="AM186" s="58"/>
      <c r="AN186" s="58"/>
      <c r="AO186" s="68"/>
    </row>
    <row r="187" spans="1:41" x14ac:dyDescent="0.35">
      <c r="A187" s="28">
        <v>186</v>
      </c>
      <c r="B187" s="28">
        <v>4434</v>
      </c>
      <c r="C187" s="28" t="s">
        <v>2818</v>
      </c>
      <c r="D187" s="28" t="s">
        <v>4015</v>
      </c>
      <c r="E187" s="28" t="s">
        <v>25</v>
      </c>
      <c r="F187" s="28" t="s">
        <v>1893</v>
      </c>
      <c r="G187" s="30">
        <v>42643</v>
      </c>
      <c r="H187" s="28" t="s">
        <v>1938</v>
      </c>
      <c r="I187" s="28"/>
      <c r="J187" s="31"/>
      <c r="K187" s="31" t="str">
        <f>CONCATENATE(MID(J187,1,4), " ", MID(J187,5,4), " ", MID(J187,9,4))</f>
        <v xml:space="preserve">  </v>
      </c>
      <c r="L187" s="83">
        <v>7569462266</v>
      </c>
      <c r="M187" s="28" t="s">
        <v>2762</v>
      </c>
      <c r="N187" s="28" t="s">
        <v>97</v>
      </c>
      <c r="O187" s="69"/>
      <c r="P187" s="28" t="str">
        <f>IF(TRIM(B187)="","",IFERROR(INDEX('Agreements-New'!C:C,MATCH(B187,'Agreements-New'!D:D,0)),"N"))</f>
        <v>N</v>
      </c>
      <c r="Q187" s="69"/>
      <c r="R187" s="28">
        <f t="shared" si="168"/>
        <v>13500</v>
      </c>
      <c r="S187" s="28">
        <f t="shared" si="169"/>
        <v>13500</v>
      </c>
      <c r="T187" s="28">
        <f t="shared" si="170"/>
        <v>0</v>
      </c>
      <c r="U187" s="28">
        <f t="shared" si="171"/>
        <v>13500</v>
      </c>
      <c r="V187" s="69"/>
      <c r="W187" s="28">
        <v>4500</v>
      </c>
      <c r="X187" s="28">
        <f>IF(TRIM(B187)="","",IFERROR(INDEX('Agreements-Old'!E:E,MATCH(B187,'Agreements-Old'!D:D,0)),W187))</f>
        <v>4500</v>
      </c>
      <c r="Y187" s="28">
        <f>SUMIFS('Daily Fees Entry'!F:F,'Daily Fees Entry'!D:D,B187,'Daily Fees Entry'!E:E,"Old Fees")</f>
        <v>0</v>
      </c>
      <c r="Z187" s="28">
        <f t="shared" si="172"/>
        <v>4500</v>
      </c>
      <c r="AA187" s="69"/>
      <c r="AB187" s="28">
        <f t="shared" si="173"/>
        <v>9000</v>
      </c>
      <c r="AC187" s="28">
        <f>IF(TRIM(B187)="","",IFERROR(INDEX('Agreements-New'!E:E,MATCH(B187,'Agreements-New'!D:D,0)),AB187))</f>
        <v>9000</v>
      </c>
      <c r="AD187" s="28">
        <f>(SUMIFS('Daily Fees Entry'!F:F,'Daily Fees Entry'!D:D,B187)) - Y187</f>
        <v>0</v>
      </c>
      <c r="AE187" s="28">
        <f t="shared" si="174"/>
        <v>9000</v>
      </c>
      <c r="AF187" s="69"/>
      <c r="AG187" s="28">
        <f>IF(TRIM(B187)="","",IFERROR(INDEX('Fees Master'!D:D,MATCH(D187,'Fees Master'!C:C,0)),"Not Found"))</f>
        <v>9000</v>
      </c>
      <c r="AH187" s="28" t="str">
        <f>IF(TRIM(M187)="V",IFERROR(INDEX('Fees Master'!M:M,MATCH(N187,'Fees Master'!L:L,0)),"Not Found"),"0")</f>
        <v>0</v>
      </c>
      <c r="AI187" s="28" t="str">
        <f>IF(TRIM(M187)="H",IFERROR(INDEX('Fees Master'!I:I,MATCH(D187,'Fees Master'!G:G,0)),"Not Found"),"0")</f>
        <v>0</v>
      </c>
      <c r="AJ187" s="69"/>
      <c r="AK187" s="28">
        <f t="shared" si="175"/>
        <v>0</v>
      </c>
      <c r="AL187" s="31">
        <f t="shared" si="176"/>
        <v>0</v>
      </c>
      <c r="AM187" s="58"/>
      <c r="AN187" s="58" t="s">
        <v>3004</v>
      </c>
      <c r="AO187" s="68"/>
    </row>
    <row r="188" spans="1:41" x14ac:dyDescent="0.35">
      <c r="A188" s="28">
        <v>187</v>
      </c>
      <c r="B188" s="28">
        <v>4401</v>
      </c>
      <c r="C188" s="28" t="s">
        <v>458</v>
      </c>
      <c r="D188" s="28" t="s">
        <v>4015</v>
      </c>
      <c r="E188" s="28" t="s">
        <v>25</v>
      </c>
      <c r="F188" s="28" t="s">
        <v>1893</v>
      </c>
      <c r="G188" s="30">
        <v>42867</v>
      </c>
      <c r="H188" s="28" t="s">
        <v>1940</v>
      </c>
      <c r="I188" s="28"/>
      <c r="J188" s="31"/>
      <c r="K188" s="31" t="str">
        <f>CONCATENATE(MID(J188,1,4), " ", MID(J188,5,4), " ", MID(J188,9,4))</f>
        <v xml:space="preserve">  </v>
      </c>
      <c r="L188" s="83">
        <v>9121047747</v>
      </c>
      <c r="M188" s="28" t="s">
        <v>2762</v>
      </c>
      <c r="N188" s="28" t="s">
        <v>97</v>
      </c>
      <c r="O188" s="69"/>
      <c r="P188" s="28" t="str">
        <f>IF(TRIM(B188)="","",IFERROR(INDEX('Agreements-New'!C:C,MATCH(B188,'Agreements-New'!D:D,0)),"N"))</f>
        <v>N</v>
      </c>
      <c r="Q188" s="69"/>
      <c r="R188" s="28">
        <f t="shared" si="168"/>
        <v>14000</v>
      </c>
      <c r="S188" s="28">
        <f t="shared" si="169"/>
        <v>14000</v>
      </c>
      <c r="T188" s="28">
        <f t="shared" si="170"/>
        <v>0</v>
      </c>
      <c r="U188" s="28">
        <f t="shared" si="171"/>
        <v>14000</v>
      </c>
      <c r="V188" s="69"/>
      <c r="W188" s="28">
        <v>5000</v>
      </c>
      <c r="X188" s="28">
        <f>IF(TRIM(B188)="","",IFERROR(INDEX('Agreements-Old'!E:E,MATCH(B188,'Agreements-Old'!D:D,0)),W188))</f>
        <v>5000</v>
      </c>
      <c r="Y188" s="28">
        <f>SUMIFS('Daily Fees Entry'!F:F,'Daily Fees Entry'!D:D,B188,'Daily Fees Entry'!E:E,"Old Fees")</f>
        <v>0</v>
      </c>
      <c r="Z188" s="28">
        <f t="shared" si="172"/>
        <v>5000</v>
      </c>
      <c r="AA188" s="69"/>
      <c r="AB188" s="28">
        <f t="shared" si="173"/>
        <v>9000</v>
      </c>
      <c r="AC188" s="28">
        <f>IF(TRIM(B188)="","",IFERROR(INDEX('Agreements-New'!E:E,MATCH(B188,'Agreements-New'!D:D,0)),AB188))</f>
        <v>9000</v>
      </c>
      <c r="AD188" s="28">
        <f>(SUMIFS('Daily Fees Entry'!F:F,'Daily Fees Entry'!D:D,B188)) - Y188</f>
        <v>0</v>
      </c>
      <c r="AE188" s="28">
        <f t="shared" si="174"/>
        <v>9000</v>
      </c>
      <c r="AF188" s="69"/>
      <c r="AG188" s="28">
        <f>IF(TRIM(B188)="","",IFERROR(INDEX('Fees Master'!D:D,MATCH(D188,'Fees Master'!C:C,0)),"Not Found"))</f>
        <v>9000</v>
      </c>
      <c r="AH188" s="28" t="str">
        <f>IF(TRIM(M188)="V",IFERROR(INDEX('Fees Master'!M:M,MATCH(N188,'Fees Master'!L:L,0)),"Not Found"),"0")</f>
        <v>0</v>
      </c>
      <c r="AI188" s="28" t="str">
        <f>IF(TRIM(M188)="H",IFERROR(INDEX('Fees Master'!I:I,MATCH(D188,'Fees Master'!G:G,0)),"Not Found"),"0")</f>
        <v>0</v>
      </c>
      <c r="AJ188" s="69"/>
      <c r="AK188" s="28">
        <f t="shared" si="175"/>
        <v>0</v>
      </c>
      <c r="AL188" s="31">
        <f t="shared" si="176"/>
        <v>0</v>
      </c>
      <c r="AM188" s="58"/>
      <c r="AN188" s="58" t="s">
        <v>2989</v>
      </c>
      <c r="AO188" s="68"/>
    </row>
    <row r="189" spans="1:41" x14ac:dyDescent="0.35">
      <c r="A189" s="28">
        <v>188</v>
      </c>
      <c r="B189" s="28">
        <v>4769</v>
      </c>
      <c r="C189" s="28" t="s">
        <v>5768</v>
      </c>
      <c r="D189" s="28" t="s">
        <v>4015</v>
      </c>
      <c r="E189" s="28" t="s">
        <v>3814</v>
      </c>
      <c r="F189" s="28" t="s">
        <v>1893</v>
      </c>
      <c r="G189" s="30"/>
      <c r="H189" s="28" t="s">
        <v>1925</v>
      </c>
      <c r="I189" s="28"/>
      <c r="J189" s="31"/>
      <c r="K189" s="31"/>
      <c r="L189" s="83">
        <v>9951388759</v>
      </c>
      <c r="M189" s="28" t="s">
        <v>2764</v>
      </c>
      <c r="N189" s="28" t="s">
        <v>4034</v>
      </c>
      <c r="O189" s="69"/>
      <c r="P189" s="28" t="str">
        <f>IF(TRIM(B189)="","",IFERROR(INDEX('Agreements-New'!C:C,MATCH(B189,'Agreements-New'!D:D,0)),"N"))</f>
        <v>N</v>
      </c>
      <c r="Q189" s="69"/>
      <c r="R189" s="28">
        <f t="shared" si="168"/>
        <v>16000</v>
      </c>
      <c r="S189" s="28">
        <f t="shared" si="169"/>
        <v>16000</v>
      </c>
      <c r="T189" s="28">
        <f t="shared" si="170"/>
        <v>0</v>
      </c>
      <c r="U189" s="28">
        <f t="shared" si="171"/>
        <v>16000</v>
      </c>
      <c r="V189" s="69"/>
      <c r="W189" s="28">
        <v>0</v>
      </c>
      <c r="X189" s="28">
        <f>IF(TRIM(B189)="","",IFERROR(INDEX('Agreements-Old'!E:E,MATCH(B189,'Agreements-Old'!D:D,0)),W189))</f>
        <v>0</v>
      </c>
      <c r="Y189" s="28">
        <f>SUMIFS('Daily Fees Entry'!F:F,'Daily Fees Entry'!D:D,B189,'Daily Fees Entry'!E:E,"Old Fees")</f>
        <v>0</v>
      </c>
      <c r="Z189" s="28">
        <f t="shared" si="172"/>
        <v>0</v>
      </c>
      <c r="AA189" s="69"/>
      <c r="AB189" s="28">
        <f t="shared" si="173"/>
        <v>16000</v>
      </c>
      <c r="AC189" s="28">
        <f>IF(TRIM(B189)="","",IFERROR(INDEX('Agreements-New'!E:E,MATCH(B189,'Agreements-New'!D:D,0)),AB189))</f>
        <v>16000</v>
      </c>
      <c r="AD189" s="28">
        <f>(SUMIFS('Daily Fees Entry'!F:F,'Daily Fees Entry'!D:D,B189)) - Y189</f>
        <v>0</v>
      </c>
      <c r="AE189" s="28">
        <f t="shared" si="174"/>
        <v>16000</v>
      </c>
      <c r="AF189" s="69"/>
      <c r="AG189" s="28">
        <f>IF(TRIM(B189)="","",IFERROR(INDEX('Fees Master'!D:D,MATCH(D189,'Fees Master'!C:C,0)),"Not Found"))</f>
        <v>9000</v>
      </c>
      <c r="AH189" s="28">
        <f>IF(TRIM(M189)="V",IFERROR(INDEX('Fees Master'!M:M,MATCH(N189,'Fees Master'!L:L,0)),"Not Found"),"0")</f>
        <v>7000</v>
      </c>
      <c r="AI189" s="28" t="str">
        <f>IF(TRIM(M189)="H",IFERROR(INDEX('Fees Master'!I:I,MATCH(D189,'Fees Master'!G:G,0)),"Not Found"),"0")</f>
        <v>0</v>
      </c>
      <c r="AJ189" s="69"/>
      <c r="AK189" s="28">
        <f t="shared" si="175"/>
        <v>0</v>
      </c>
      <c r="AL189" s="31">
        <f t="shared" si="176"/>
        <v>0</v>
      </c>
      <c r="AM189" s="58"/>
      <c r="AN189" s="58"/>
      <c r="AO189" s="68"/>
    </row>
    <row r="190" spans="1:41" x14ac:dyDescent="0.35">
      <c r="A190" s="28">
        <v>189</v>
      </c>
      <c r="B190" s="28">
        <v>4800</v>
      </c>
      <c r="C190" s="28" t="s">
        <v>5824</v>
      </c>
      <c r="D190" s="28" t="s">
        <v>4015</v>
      </c>
      <c r="E190" s="28" t="s">
        <v>3814</v>
      </c>
      <c r="F190" s="28" t="s">
        <v>1893</v>
      </c>
      <c r="G190" s="30"/>
      <c r="H190" s="28" t="s">
        <v>6027</v>
      </c>
      <c r="I190" s="28"/>
      <c r="J190" s="31"/>
      <c r="K190" s="31"/>
      <c r="L190" s="83">
        <v>9666085115</v>
      </c>
      <c r="M190" s="28" t="s">
        <v>2764</v>
      </c>
      <c r="N190" s="28" t="s">
        <v>3933</v>
      </c>
      <c r="O190" s="69"/>
      <c r="P190" s="28" t="str">
        <f>IF(TRIM(B190)="","",IFERROR(INDEX('Agreements-New'!C:C,MATCH(B190,'Agreements-New'!D:D,0)),"N"))</f>
        <v>N</v>
      </c>
      <c r="Q190" s="69"/>
      <c r="R190" s="28">
        <f t="shared" si="168"/>
        <v>16000</v>
      </c>
      <c r="S190" s="28">
        <f t="shared" si="169"/>
        <v>16000</v>
      </c>
      <c r="T190" s="28">
        <f t="shared" si="170"/>
        <v>0</v>
      </c>
      <c r="U190" s="28">
        <f t="shared" si="171"/>
        <v>16000</v>
      </c>
      <c r="V190" s="69"/>
      <c r="W190" s="28">
        <v>0</v>
      </c>
      <c r="X190" s="28">
        <f>IF(TRIM(B190)="","",IFERROR(INDEX('Agreements-Old'!E:E,MATCH(B190,'Agreements-Old'!D:D,0)),W190))</f>
        <v>0</v>
      </c>
      <c r="Y190" s="28">
        <f>SUMIFS('Daily Fees Entry'!F:F,'Daily Fees Entry'!D:D,B190,'Daily Fees Entry'!E:E,"Old Fees")</f>
        <v>0</v>
      </c>
      <c r="Z190" s="28">
        <f t="shared" si="172"/>
        <v>0</v>
      </c>
      <c r="AA190" s="69"/>
      <c r="AB190" s="28">
        <f t="shared" si="173"/>
        <v>16000</v>
      </c>
      <c r="AC190" s="28">
        <f>IF(TRIM(B190)="","",IFERROR(INDEX('Agreements-New'!E:E,MATCH(B190,'Agreements-New'!D:D,0)),AB190))</f>
        <v>16000</v>
      </c>
      <c r="AD190" s="28">
        <f>(SUMIFS('Daily Fees Entry'!F:F,'Daily Fees Entry'!D:D,B190)) - Y190</f>
        <v>0</v>
      </c>
      <c r="AE190" s="28">
        <f t="shared" si="174"/>
        <v>16000</v>
      </c>
      <c r="AF190" s="69"/>
      <c r="AG190" s="28">
        <f>IF(TRIM(B190)="","",IFERROR(INDEX('Fees Master'!D:D,MATCH(D190,'Fees Master'!C:C,0)),"Not Found"))</f>
        <v>9000</v>
      </c>
      <c r="AH190" s="28">
        <f>IF(TRIM(M190)="V",IFERROR(INDEX('Fees Master'!M:M,MATCH(N190,'Fees Master'!L:L,0)),"Not Found"),"0")</f>
        <v>7000</v>
      </c>
      <c r="AI190" s="28" t="str">
        <f>IF(TRIM(M190)="H",IFERROR(INDEX('Fees Master'!I:I,MATCH(D190,'Fees Master'!G:G,0)),"Not Found"),"0")</f>
        <v>0</v>
      </c>
      <c r="AJ190" s="69"/>
      <c r="AK190" s="28">
        <f t="shared" si="175"/>
        <v>0</v>
      </c>
      <c r="AL190" s="31">
        <f t="shared" si="176"/>
        <v>0</v>
      </c>
      <c r="AM190" s="58"/>
      <c r="AN190" s="58"/>
      <c r="AO190" s="68"/>
    </row>
    <row r="191" spans="1:41" x14ac:dyDescent="0.35">
      <c r="A191" s="28">
        <v>190</v>
      </c>
      <c r="B191" s="28">
        <v>7021</v>
      </c>
      <c r="C191" s="28" t="s">
        <v>459</v>
      </c>
      <c r="D191" s="28" t="s">
        <v>4015</v>
      </c>
      <c r="E191" s="28" t="s">
        <v>25</v>
      </c>
      <c r="F191" s="28" t="s">
        <v>1893</v>
      </c>
      <c r="G191" s="30">
        <v>42857</v>
      </c>
      <c r="H191" s="28" t="s">
        <v>2866</v>
      </c>
      <c r="I191" s="28"/>
      <c r="J191" s="31"/>
      <c r="K191" s="31" t="str">
        <f>CONCATENATE(MID(J191,1,4), " ", MID(J191,5,4), " ", MID(J191,9,4))</f>
        <v xml:space="preserve">  </v>
      </c>
      <c r="L191" s="83">
        <v>9347001096</v>
      </c>
      <c r="M191" s="28" t="s">
        <v>2762</v>
      </c>
      <c r="N191" s="28" t="s">
        <v>44</v>
      </c>
      <c r="O191" s="69"/>
      <c r="P191" s="28" t="str">
        <f>IF(TRIM(B191)="","",IFERROR(INDEX('Agreements-New'!C:C,MATCH(B191,'Agreements-New'!D:D,0)),"N"))</f>
        <v>N</v>
      </c>
      <c r="Q191" s="69"/>
      <c r="R191" s="28">
        <f t="shared" si="168"/>
        <v>9500</v>
      </c>
      <c r="S191" s="28">
        <f t="shared" si="169"/>
        <v>9500</v>
      </c>
      <c r="T191" s="28">
        <f t="shared" si="170"/>
        <v>2000</v>
      </c>
      <c r="U191" s="28">
        <f t="shared" si="171"/>
        <v>7500</v>
      </c>
      <c r="V191" s="69"/>
      <c r="W191" s="28">
        <v>500</v>
      </c>
      <c r="X191" s="28">
        <f>IF(TRIM(B191)="","",IFERROR(INDEX('Agreements-Old'!E:E,MATCH(B191,'Agreements-Old'!D:D,0)),W191))</f>
        <v>500</v>
      </c>
      <c r="Y191" s="28">
        <f>SUMIFS('Daily Fees Entry'!F:F,'Daily Fees Entry'!D:D,B191,'Daily Fees Entry'!E:E,"Old Fees")</f>
        <v>500</v>
      </c>
      <c r="Z191" s="28">
        <f t="shared" si="172"/>
        <v>0</v>
      </c>
      <c r="AA191" s="69"/>
      <c r="AB191" s="28">
        <f t="shared" si="173"/>
        <v>9000</v>
      </c>
      <c r="AC191" s="28">
        <f>IF(TRIM(B191)="","",IFERROR(INDEX('Agreements-New'!E:E,MATCH(B191,'Agreements-New'!D:D,0)),AB191))</f>
        <v>9000</v>
      </c>
      <c r="AD191" s="28">
        <f>(SUMIFS('Daily Fees Entry'!F:F,'Daily Fees Entry'!D:D,B191)) - Y191</f>
        <v>1500</v>
      </c>
      <c r="AE191" s="28">
        <f t="shared" si="174"/>
        <v>7500</v>
      </c>
      <c r="AF191" s="69"/>
      <c r="AG191" s="28">
        <f>IF(TRIM(B191)="","",IFERROR(INDEX('Fees Master'!D:D,MATCH(D191,'Fees Master'!C:C,0)),"Not Found"))</f>
        <v>9000</v>
      </c>
      <c r="AH191" s="28" t="str">
        <f>IF(TRIM(M191)="V",IFERROR(INDEX('Fees Master'!M:M,MATCH(N191,'Fees Master'!L:L,0)),"Not Found"),"0")</f>
        <v>0</v>
      </c>
      <c r="AI191" s="28" t="str">
        <f>IF(TRIM(M191)="H",IFERROR(INDEX('Fees Master'!I:I,MATCH(D191,'Fees Master'!G:G,0)),"Not Found"),"0")</f>
        <v>0</v>
      </c>
      <c r="AJ191" s="69"/>
      <c r="AK191" s="28">
        <f t="shared" si="175"/>
        <v>21.052631578947366</v>
      </c>
      <c r="AL191" s="31">
        <f t="shared" si="176"/>
        <v>16.666666666666664</v>
      </c>
      <c r="AM191" s="58"/>
      <c r="AN191" s="58" t="s">
        <v>3011</v>
      </c>
      <c r="AO191" s="68"/>
    </row>
    <row r="192" spans="1:41" x14ac:dyDescent="0.35">
      <c r="A192" s="28">
        <v>191</v>
      </c>
      <c r="B192" s="28">
        <v>4635</v>
      </c>
      <c r="C192" s="28" t="s">
        <v>5825</v>
      </c>
      <c r="D192" s="28" t="s">
        <v>4015</v>
      </c>
      <c r="E192" s="28" t="s">
        <v>3814</v>
      </c>
      <c r="F192" s="28" t="s">
        <v>1893</v>
      </c>
      <c r="G192" s="30"/>
      <c r="H192" s="28" t="s">
        <v>1926</v>
      </c>
      <c r="I192" s="28"/>
      <c r="J192" s="31"/>
      <c r="K192" s="31"/>
      <c r="L192" s="83">
        <v>6303352126</v>
      </c>
      <c r="M192" s="28" t="s">
        <v>2764</v>
      </c>
      <c r="N192" s="28" t="s">
        <v>3837</v>
      </c>
      <c r="O192" s="69"/>
      <c r="P192" s="28">
        <f>IF(TRIM(B192)="","",IFERROR(INDEX('Agreements-New'!C:C,MATCH(B192,'Agreements-New'!D:D,0)),"N"))</f>
        <v>169</v>
      </c>
      <c r="Q192" s="69"/>
      <c r="R192" s="28">
        <f t="shared" si="168"/>
        <v>16000</v>
      </c>
      <c r="S192" s="28">
        <f t="shared" si="169"/>
        <v>12000</v>
      </c>
      <c r="T192" s="28">
        <f t="shared" si="170"/>
        <v>0</v>
      </c>
      <c r="U192" s="28">
        <f t="shared" si="171"/>
        <v>12000</v>
      </c>
      <c r="V192" s="69"/>
      <c r="W192" s="28">
        <v>0</v>
      </c>
      <c r="X192" s="28">
        <f>IF(TRIM(B192)="","",IFERROR(INDEX('Agreements-Old'!E:E,MATCH(B192,'Agreements-Old'!D:D,0)),W192))</f>
        <v>0</v>
      </c>
      <c r="Y192" s="28">
        <f>SUMIFS('Daily Fees Entry'!F:F,'Daily Fees Entry'!D:D,B192,'Daily Fees Entry'!E:E,"Old Fees")</f>
        <v>0</v>
      </c>
      <c r="Z192" s="28">
        <f t="shared" si="172"/>
        <v>0</v>
      </c>
      <c r="AA192" s="69"/>
      <c r="AB192" s="28">
        <f t="shared" si="173"/>
        <v>16000</v>
      </c>
      <c r="AC192" s="28">
        <f>IF(TRIM(B192)="","",IFERROR(INDEX('Agreements-New'!E:E,MATCH(B192,'Agreements-New'!D:D,0)),AB192))</f>
        <v>12000</v>
      </c>
      <c r="AD192" s="28">
        <f>(SUMIFS('Daily Fees Entry'!F:F,'Daily Fees Entry'!D:D,B192)) - Y192</f>
        <v>0</v>
      </c>
      <c r="AE192" s="28">
        <f t="shared" si="174"/>
        <v>12000</v>
      </c>
      <c r="AF192" s="69"/>
      <c r="AG192" s="28">
        <f>IF(TRIM(B192)="","",IFERROR(INDEX('Fees Master'!D:D,MATCH(D192,'Fees Master'!C:C,0)),"Not Found"))</f>
        <v>9000</v>
      </c>
      <c r="AH192" s="28">
        <f>IF(TRIM(M192)="V",IFERROR(INDEX('Fees Master'!M:M,MATCH(N192,'Fees Master'!L:L,0)),"Not Found"),"0")</f>
        <v>7000</v>
      </c>
      <c r="AI192" s="28" t="str">
        <f>IF(TRIM(M192)="H",IFERROR(INDEX('Fees Master'!I:I,MATCH(D192,'Fees Master'!G:G,0)),"Not Found"),"0")</f>
        <v>0</v>
      </c>
      <c r="AJ192" s="69"/>
      <c r="AK192" s="28">
        <f t="shared" si="175"/>
        <v>0</v>
      </c>
      <c r="AL192" s="31">
        <f t="shared" si="176"/>
        <v>0</v>
      </c>
      <c r="AM192" s="58"/>
      <c r="AN192" s="58"/>
      <c r="AO192" s="68"/>
    </row>
    <row r="193" spans="1:41" ht="15" customHeight="1" x14ac:dyDescent="0.35">
      <c r="A193" s="28">
        <v>192</v>
      </c>
      <c r="B193" s="28">
        <v>4450</v>
      </c>
      <c r="C193" s="28" t="s">
        <v>2809</v>
      </c>
      <c r="D193" s="28" t="s">
        <v>4015</v>
      </c>
      <c r="E193" s="28" t="s">
        <v>25</v>
      </c>
      <c r="F193" s="28" t="s">
        <v>1892</v>
      </c>
      <c r="G193" s="30">
        <v>42773</v>
      </c>
      <c r="H193" s="28" t="s">
        <v>1903</v>
      </c>
      <c r="I193" s="28"/>
      <c r="J193" s="31"/>
      <c r="K193" s="31" t="str">
        <f>CONCATENATE(MID(J193,1,4), " ", MID(J193,5,4), " ", MID(J193,9,4))</f>
        <v xml:space="preserve">  </v>
      </c>
      <c r="L193" s="83">
        <v>9666437050</v>
      </c>
      <c r="M193" s="28" t="s">
        <v>2764</v>
      </c>
      <c r="N193" s="30" t="s">
        <v>74</v>
      </c>
      <c r="O193" s="69"/>
      <c r="P193" s="28" t="str">
        <f>IF(TRIM(B193)="","",IFERROR(INDEX('Agreements-New'!C:C,MATCH(B193,'Agreements-New'!D:D,0)),"N"))</f>
        <v>N</v>
      </c>
      <c r="Q193" s="69"/>
      <c r="R193" s="28">
        <f t="shared" si="168"/>
        <v>28500</v>
      </c>
      <c r="S193" s="28">
        <f t="shared" si="169"/>
        <v>28500</v>
      </c>
      <c r="T193" s="28">
        <f t="shared" si="170"/>
        <v>0</v>
      </c>
      <c r="U193" s="28">
        <f t="shared" si="171"/>
        <v>28500</v>
      </c>
      <c r="V193" s="69"/>
      <c r="W193" s="28">
        <v>14000</v>
      </c>
      <c r="X193" s="28">
        <f>IF(TRIM(B193)="","",IFERROR(INDEX('Agreements-Old'!E:E,MATCH(B193,'Agreements-Old'!D:D,0)),W193))</f>
        <v>14000</v>
      </c>
      <c r="Y193" s="28">
        <f>SUMIFS('Daily Fees Entry'!F:F,'Daily Fees Entry'!D:D,B193,'Daily Fees Entry'!E:E,"Old Fees")</f>
        <v>0</v>
      </c>
      <c r="Z193" s="28">
        <f t="shared" si="172"/>
        <v>14000</v>
      </c>
      <c r="AA193" s="69"/>
      <c r="AB193" s="28">
        <f t="shared" si="173"/>
        <v>14500</v>
      </c>
      <c r="AC193" s="28">
        <f>IF(TRIM(B193)="","",IFERROR(INDEX('Agreements-New'!E:E,MATCH(B193,'Agreements-New'!D:D,0)),AB193))</f>
        <v>14500</v>
      </c>
      <c r="AD193" s="28">
        <f>(SUMIFS('Daily Fees Entry'!F:F,'Daily Fees Entry'!D:D,B193)) - Y193</f>
        <v>0</v>
      </c>
      <c r="AE193" s="28">
        <f t="shared" si="174"/>
        <v>14500</v>
      </c>
      <c r="AF193" s="69"/>
      <c r="AG193" s="28">
        <f>IF(TRIM(B193)="","",IFERROR(INDEX('Fees Master'!D:D,MATCH(D193,'Fees Master'!C:C,0)),"Not Found"))</f>
        <v>9000</v>
      </c>
      <c r="AH193" s="28">
        <f>IF(TRIM(M193)="V",IFERROR(INDEX('Fees Master'!M:M,MATCH(N193,'Fees Master'!L:L,0)),"Not Found"),"0")</f>
        <v>5500</v>
      </c>
      <c r="AI193" s="28" t="str">
        <f>IF(TRIM(M193)="H",IFERROR(INDEX('Fees Master'!I:I,MATCH(D193,'Fees Master'!G:G,0)),"Not Found"),"0")</f>
        <v>0</v>
      </c>
      <c r="AJ193" s="69"/>
      <c r="AK193" s="28">
        <f t="shared" si="175"/>
        <v>0</v>
      </c>
      <c r="AL193" s="31">
        <f t="shared" si="176"/>
        <v>0</v>
      </c>
      <c r="AM193" s="58"/>
      <c r="AN193" s="58" t="s">
        <v>2979</v>
      </c>
      <c r="AO193" s="68"/>
    </row>
    <row r="194" spans="1:41" x14ac:dyDescent="0.35">
      <c r="A194" s="28">
        <v>193</v>
      </c>
      <c r="B194" s="28">
        <v>4440</v>
      </c>
      <c r="C194" s="28" t="s">
        <v>2828</v>
      </c>
      <c r="D194" s="28" t="s">
        <v>4015</v>
      </c>
      <c r="E194" s="28" t="s">
        <v>25</v>
      </c>
      <c r="F194" s="28" t="s">
        <v>1893</v>
      </c>
      <c r="G194" s="30">
        <v>42828</v>
      </c>
      <c r="H194" s="28" t="s">
        <v>1947</v>
      </c>
      <c r="I194" s="28"/>
      <c r="J194" s="31"/>
      <c r="K194" s="31" t="str">
        <f>CONCATENATE(MID(J194,1,4), " ", MID(J194,5,4), " ", MID(J194,9,4))</f>
        <v xml:space="preserve">  </v>
      </c>
      <c r="L194" s="83">
        <v>8499919138</v>
      </c>
      <c r="M194" s="28" t="s">
        <v>2764</v>
      </c>
      <c r="N194" s="28" t="s">
        <v>77</v>
      </c>
      <c r="O194" s="69"/>
      <c r="P194" s="28" t="str">
        <f>IF(TRIM(B194)="","",IFERROR(INDEX('Agreements-New'!C:C,MATCH(B194,'Agreements-New'!D:D,0)),"N"))</f>
        <v>N</v>
      </c>
      <c r="Q194" s="69"/>
      <c r="R194" s="28">
        <f t="shared" si="168"/>
        <v>30500</v>
      </c>
      <c r="S194" s="28">
        <f t="shared" si="169"/>
        <v>30500</v>
      </c>
      <c r="T194" s="28">
        <f t="shared" si="170"/>
        <v>0</v>
      </c>
      <c r="U194" s="28">
        <f t="shared" si="171"/>
        <v>30500</v>
      </c>
      <c r="V194" s="69"/>
      <c r="W194" s="28">
        <v>14500</v>
      </c>
      <c r="X194" s="28">
        <f>IF(TRIM(B194)="","",IFERROR(INDEX('Agreements-Old'!E:E,MATCH(B194,'Agreements-Old'!D:D,0)),W194))</f>
        <v>14500</v>
      </c>
      <c r="Y194" s="28">
        <f>SUMIFS('Daily Fees Entry'!F:F,'Daily Fees Entry'!D:D,B194,'Daily Fees Entry'!E:E,"Old Fees")</f>
        <v>0</v>
      </c>
      <c r="Z194" s="28">
        <f t="shared" si="172"/>
        <v>14500</v>
      </c>
      <c r="AA194" s="69"/>
      <c r="AB194" s="28">
        <f t="shared" si="173"/>
        <v>16000</v>
      </c>
      <c r="AC194" s="28">
        <f>IF(TRIM(B194)="","",IFERROR(INDEX('Agreements-New'!E:E,MATCH(B194,'Agreements-New'!D:D,0)),AB194))</f>
        <v>16000</v>
      </c>
      <c r="AD194" s="28">
        <f>(SUMIFS('Daily Fees Entry'!F:F,'Daily Fees Entry'!D:D,B194)) - Y194</f>
        <v>0</v>
      </c>
      <c r="AE194" s="28">
        <f t="shared" si="174"/>
        <v>16000</v>
      </c>
      <c r="AF194" s="69"/>
      <c r="AG194" s="28">
        <f>IF(TRIM(B194)="","",IFERROR(INDEX('Fees Master'!D:D,MATCH(D194,'Fees Master'!C:C,0)),"Not Found"))</f>
        <v>9000</v>
      </c>
      <c r="AH194" s="28">
        <f>IF(TRIM(M194)="V",IFERROR(INDEX('Fees Master'!M:M,MATCH(N194,'Fees Master'!L:L,0)),"Not Found"),"0")</f>
        <v>7000</v>
      </c>
      <c r="AI194" s="28" t="str">
        <f>IF(TRIM(M194)="H",IFERROR(INDEX('Fees Master'!I:I,MATCH(D194,'Fees Master'!G:G,0)),"Not Found"),"0")</f>
        <v>0</v>
      </c>
      <c r="AJ194" s="69"/>
      <c r="AK194" s="28">
        <f t="shared" si="175"/>
        <v>0</v>
      </c>
      <c r="AL194" s="31">
        <f t="shared" si="176"/>
        <v>0</v>
      </c>
      <c r="AM194" s="58"/>
      <c r="AN194" s="58" t="s">
        <v>3014</v>
      </c>
      <c r="AO194" s="68"/>
    </row>
    <row r="195" spans="1:41" x14ac:dyDescent="0.35">
      <c r="A195" s="28">
        <v>194</v>
      </c>
      <c r="B195" s="28">
        <v>4413</v>
      </c>
      <c r="C195" s="28" t="s">
        <v>2797</v>
      </c>
      <c r="D195" s="28" t="s">
        <v>4015</v>
      </c>
      <c r="E195" s="28" t="s">
        <v>24</v>
      </c>
      <c r="F195" s="28" t="s">
        <v>1893</v>
      </c>
      <c r="G195" s="30">
        <v>42838</v>
      </c>
      <c r="H195" s="28" t="s">
        <v>1915</v>
      </c>
      <c r="I195" s="28"/>
      <c r="J195" s="31"/>
      <c r="K195" s="31" t="str">
        <f>CONCATENATE(MID(J195,1,4), " ", MID(J195,5,4), " ", MID(J195,9,4))</f>
        <v xml:space="preserve">  </v>
      </c>
      <c r="L195" s="83">
        <v>9848985249</v>
      </c>
      <c r="M195" s="28" t="s">
        <v>2764</v>
      </c>
      <c r="N195" s="28" t="s">
        <v>94</v>
      </c>
      <c r="O195" s="69"/>
      <c r="P195" s="28" t="str">
        <f>IF(TRIM(B195)="","",IFERROR(INDEX('Agreements-New'!C:C,MATCH(B195,'Agreements-New'!D:D,0)),"N"))</f>
        <v>N</v>
      </c>
      <c r="Q195" s="69"/>
      <c r="R195" s="28">
        <f t="shared" si="168"/>
        <v>25500</v>
      </c>
      <c r="S195" s="28">
        <f t="shared" si="169"/>
        <v>25500</v>
      </c>
      <c r="T195" s="28">
        <f t="shared" si="170"/>
        <v>0</v>
      </c>
      <c r="U195" s="28">
        <f t="shared" si="171"/>
        <v>25500</v>
      </c>
      <c r="V195" s="69"/>
      <c r="W195" s="28">
        <v>9500</v>
      </c>
      <c r="X195" s="28">
        <f>IF(TRIM(B195)="","",IFERROR(INDEX('Agreements-Old'!E:E,MATCH(B195,'Agreements-Old'!D:D,0)),W195))</f>
        <v>9500</v>
      </c>
      <c r="Y195" s="28">
        <f>SUMIFS('Daily Fees Entry'!F:F,'Daily Fees Entry'!D:D,B195,'Daily Fees Entry'!E:E,"Old Fees")</f>
        <v>0</v>
      </c>
      <c r="Z195" s="28">
        <f t="shared" si="172"/>
        <v>9500</v>
      </c>
      <c r="AA195" s="69"/>
      <c r="AB195" s="28">
        <f t="shared" si="173"/>
        <v>16000</v>
      </c>
      <c r="AC195" s="28">
        <f>IF(TRIM(B195)="","",IFERROR(INDEX('Agreements-New'!E:E,MATCH(B195,'Agreements-New'!D:D,0)),AB195))</f>
        <v>16000</v>
      </c>
      <c r="AD195" s="28">
        <f>(SUMIFS('Daily Fees Entry'!F:F,'Daily Fees Entry'!D:D,B195)) - Y195</f>
        <v>0</v>
      </c>
      <c r="AE195" s="28">
        <f t="shared" si="174"/>
        <v>16000</v>
      </c>
      <c r="AF195" s="69"/>
      <c r="AG195" s="28">
        <f>IF(TRIM(B195)="","",IFERROR(INDEX('Fees Master'!D:D,MATCH(D195,'Fees Master'!C:C,0)),"Not Found"))</f>
        <v>9000</v>
      </c>
      <c r="AH195" s="28">
        <f>IF(TRIM(M195)="V",IFERROR(INDEX('Fees Master'!M:M,MATCH(N195,'Fees Master'!L:L,0)),"Not Found"),"0")</f>
        <v>7000</v>
      </c>
      <c r="AI195" s="28" t="str">
        <f>IF(TRIM(M195)="H",IFERROR(INDEX('Fees Master'!I:I,MATCH(D195,'Fees Master'!G:G,0)),"Not Found"),"0")</f>
        <v>0</v>
      </c>
      <c r="AJ195" s="69"/>
      <c r="AK195" s="28">
        <f t="shared" si="175"/>
        <v>0</v>
      </c>
      <c r="AL195" s="31">
        <f t="shared" si="176"/>
        <v>0</v>
      </c>
      <c r="AM195" s="58"/>
      <c r="AN195" s="58" t="s">
        <v>2978</v>
      </c>
      <c r="AO195" s="68"/>
    </row>
    <row r="196" spans="1:41" x14ac:dyDescent="0.35">
      <c r="A196" s="28">
        <v>195</v>
      </c>
      <c r="B196" s="28">
        <v>7013</v>
      </c>
      <c r="C196" s="28" t="s">
        <v>710</v>
      </c>
      <c r="D196" s="28" t="s">
        <v>4015</v>
      </c>
      <c r="E196" s="28" t="s">
        <v>24</v>
      </c>
      <c r="F196" s="28" t="s">
        <v>1893</v>
      </c>
      <c r="G196" s="30"/>
      <c r="H196" s="28" t="s">
        <v>2040</v>
      </c>
      <c r="I196" s="28"/>
      <c r="J196" s="31"/>
      <c r="K196" s="31" t="str">
        <f>CONCATENATE(MID(J196,1,4), " ", MID(J196,5,4), " ", MID(J196,9,4))</f>
        <v xml:space="preserve">  </v>
      </c>
      <c r="L196" s="83">
        <v>9666576094</v>
      </c>
      <c r="M196" s="28" t="s">
        <v>2764</v>
      </c>
      <c r="N196" s="28" t="s">
        <v>68</v>
      </c>
      <c r="O196" s="69"/>
      <c r="P196" s="28">
        <f>IF(TRIM(B196)="","",IFERROR(INDEX('Agreements-New'!C:C,MATCH(B196,'Agreements-New'!D:D,0)),"N"))</f>
        <v>65</v>
      </c>
      <c r="Q196" s="69"/>
      <c r="R196" s="28">
        <f t="shared" si="168"/>
        <v>18050</v>
      </c>
      <c r="S196" s="28">
        <f t="shared" si="169"/>
        <v>15550</v>
      </c>
      <c r="T196" s="28">
        <f t="shared" si="170"/>
        <v>7000</v>
      </c>
      <c r="U196" s="28">
        <f t="shared" si="171"/>
        <v>8550</v>
      </c>
      <c r="V196" s="69"/>
      <c r="W196" s="28">
        <v>2050</v>
      </c>
      <c r="X196" s="28">
        <f>IF(TRIM(B196)="","",IFERROR(INDEX('Agreements-Old'!E:E,MATCH(B196,'Agreements-Old'!D:D,0)),W196))</f>
        <v>2050</v>
      </c>
      <c r="Y196" s="28">
        <f>SUMIFS('Daily Fees Entry'!F:F,'Daily Fees Entry'!D:D,B196,'Daily Fees Entry'!E:E,"Old Fees")</f>
        <v>5000</v>
      </c>
      <c r="Z196" s="28">
        <f t="shared" si="172"/>
        <v>-2950</v>
      </c>
      <c r="AA196" s="69"/>
      <c r="AB196" s="28">
        <f t="shared" si="173"/>
        <v>16000</v>
      </c>
      <c r="AC196" s="28">
        <f>IF(TRIM(B196)="","",IFERROR(INDEX('Agreements-New'!E:E,MATCH(B196,'Agreements-New'!D:D,0)),AB196))</f>
        <v>13500</v>
      </c>
      <c r="AD196" s="28">
        <f>(SUMIFS('Daily Fees Entry'!F:F,'Daily Fees Entry'!D:D,B196)) - Y196</f>
        <v>2000</v>
      </c>
      <c r="AE196" s="28">
        <f t="shared" si="174"/>
        <v>11500</v>
      </c>
      <c r="AF196" s="69"/>
      <c r="AG196" s="28">
        <f>IF(TRIM(B196)="","",IFERROR(INDEX('Fees Master'!D:D,MATCH(D196,'Fees Master'!C:C,0)),"Not Found"))</f>
        <v>9000</v>
      </c>
      <c r="AH196" s="28">
        <f>IF(TRIM(M196)="V",IFERROR(INDEX('Fees Master'!M:M,MATCH(N196,'Fees Master'!L:L,0)),"Not Found"),"0")</f>
        <v>7000</v>
      </c>
      <c r="AI196" s="28" t="str">
        <f>IF(TRIM(M196)="H",IFERROR(INDEX('Fees Master'!I:I,MATCH(D196,'Fees Master'!G:G,0)),"Not Found"),"0")</f>
        <v>0</v>
      </c>
      <c r="AJ196" s="69"/>
      <c r="AK196" s="28">
        <f t="shared" si="175"/>
        <v>45.016077170418008</v>
      </c>
      <c r="AL196" s="31">
        <f t="shared" si="176"/>
        <v>14.814814814814813</v>
      </c>
      <c r="AM196" s="58"/>
      <c r="AN196" s="58" t="s">
        <v>2980</v>
      </c>
      <c r="AO196" s="68"/>
    </row>
    <row r="197" spans="1:41" x14ac:dyDescent="0.35">
      <c r="A197" s="28">
        <v>196</v>
      </c>
      <c r="B197" s="28">
        <v>4860</v>
      </c>
      <c r="C197" s="28" t="s">
        <v>5826</v>
      </c>
      <c r="D197" s="28" t="s">
        <v>4015</v>
      </c>
      <c r="E197" s="28" t="s">
        <v>3814</v>
      </c>
      <c r="F197" s="28" t="s">
        <v>1892</v>
      </c>
      <c r="G197" s="30"/>
      <c r="H197" s="28" t="s">
        <v>1909</v>
      </c>
      <c r="I197" s="28"/>
      <c r="J197" s="31"/>
      <c r="K197" s="31"/>
      <c r="L197" s="83">
        <v>8688219216</v>
      </c>
      <c r="M197" s="28" t="s">
        <v>2762</v>
      </c>
      <c r="N197" s="28" t="s">
        <v>52</v>
      </c>
      <c r="O197" s="69"/>
      <c r="P197" s="28" t="str">
        <f>IF(TRIM(B197)="","",IFERROR(INDEX('Agreements-New'!C:C,MATCH(B197,'Agreements-New'!D:D,0)),"N"))</f>
        <v>N</v>
      </c>
      <c r="Q197" s="69"/>
      <c r="R197" s="28">
        <f t="shared" ref="R197" si="182">W197+AB197</f>
        <v>9000</v>
      </c>
      <c r="S197" s="28">
        <f t="shared" ref="S197" si="183">X197+AC197</f>
        <v>9000</v>
      </c>
      <c r="T197" s="28">
        <f t="shared" ref="T197" si="184">Y197+AD197</f>
        <v>1500</v>
      </c>
      <c r="U197" s="28">
        <f t="shared" ref="U197" si="185">Z197+AE197</f>
        <v>7500</v>
      </c>
      <c r="V197" s="69"/>
      <c r="W197" s="28">
        <v>0</v>
      </c>
      <c r="X197" s="28">
        <f>IF(TRIM(B197)="","",IFERROR(INDEX('Agreements-Old'!E:E,MATCH(B197,'Agreements-Old'!D:D,0)),W197))</f>
        <v>0</v>
      </c>
      <c r="Y197" s="28">
        <f>SUMIFS('Daily Fees Entry'!F:F,'Daily Fees Entry'!D:D,B197,'Daily Fees Entry'!E:E,"Old Fees")</f>
        <v>0</v>
      </c>
      <c r="Z197" s="28">
        <f t="shared" ref="Z197" si="186">X197-Y197</f>
        <v>0</v>
      </c>
      <c r="AA197" s="69"/>
      <c r="AB197" s="28">
        <f t="shared" ref="AB197" si="187">AG197+AH197+AI197</f>
        <v>9000</v>
      </c>
      <c r="AC197" s="28">
        <f>IF(TRIM(B197)="","",IFERROR(INDEX('Agreements-New'!E:E,MATCH(B197,'Agreements-New'!D:D,0)),AB197))</f>
        <v>9000</v>
      </c>
      <c r="AD197" s="28">
        <f>(SUMIFS('Daily Fees Entry'!F:F,'Daily Fees Entry'!D:D,B197)) - Y197</f>
        <v>1500</v>
      </c>
      <c r="AE197" s="28">
        <f t="shared" ref="AE197" si="188">AC197-AD197</f>
        <v>7500</v>
      </c>
      <c r="AF197" s="69"/>
      <c r="AG197" s="28">
        <f>IF(TRIM(B197)="","",IFERROR(INDEX('Fees Master'!D:D,MATCH(D197,'Fees Master'!C:C,0)),"Not Found"))</f>
        <v>9000</v>
      </c>
      <c r="AH197" s="28" t="str">
        <f>IF(TRIM(M197)="V",IFERROR(INDEX('Fees Master'!M:M,MATCH(N197,'Fees Master'!L:L,0)),"Not Found"),"0")</f>
        <v>0</v>
      </c>
      <c r="AI197" s="28" t="str">
        <f>IF(TRIM(M197)="H",IFERROR(INDEX('Fees Master'!I:I,MATCH(D197,'Fees Master'!G:G,0)),"Not Found"),"0")</f>
        <v>0</v>
      </c>
      <c r="AJ197" s="69"/>
      <c r="AK197" s="28">
        <f t="shared" ref="AK197" si="189">T197/S197*100</f>
        <v>16.666666666666664</v>
      </c>
      <c r="AL197" s="31">
        <f t="shared" ref="AL197" si="190">AD197/AC197*100</f>
        <v>16.666666666666664</v>
      </c>
      <c r="AM197" s="58"/>
      <c r="AN197" s="58" t="s">
        <v>2980</v>
      </c>
      <c r="AO197" s="68"/>
    </row>
    <row r="198" spans="1:41" x14ac:dyDescent="0.35">
      <c r="A198" s="28">
        <v>197</v>
      </c>
      <c r="B198" s="28">
        <v>4532</v>
      </c>
      <c r="C198" s="28" t="s">
        <v>5827</v>
      </c>
      <c r="D198" s="28" t="s">
        <v>4015</v>
      </c>
      <c r="E198" s="28" t="s">
        <v>3814</v>
      </c>
      <c r="F198" s="28" t="s">
        <v>1892</v>
      </c>
      <c r="G198" s="30"/>
      <c r="H198" s="28" t="s">
        <v>6028</v>
      </c>
      <c r="I198" s="28"/>
      <c r="J198" s="31"/>
      <c r="K198" s="31"/>
      <c r="L198" s="83">
        <v>9347561623</v>
      </c>
      <c r="M198" s="28" t="s">
        <v>2762</v>
      </c>
      <c r="N198" s="28" t="s">
        <v>6150</v>
      </c>
      <c r="O198" s="69"/>
      <c r="P198" s="28" t="str">
        <f>IF(TRIM(B198)="","",IFERROR(INDEX('Agreements-New'!C:C,MATCH(B198,'Agreements-New'!D:D,0)),"N"))</f>
        <v>N</v>
      </c>
      <c r="Q198" s="69"/>
      <c r="R198" s="28">
        <f t="shared" ref="R198" si="191">W198+AB198</f>
        <v>9000</v>
      </c>
      <c r="S198" s="28">
        <f t="shared" ref="S198" si="192">X198+AC198</f>
        <v>9000</v>
      </c>
      <c r="T198" s="28">
        <f t="shared" ref="T198" si="193">Y198+AD198</f>
        <v>0</v>
      </c>
      <c r="U198" s="28">
        <f t="shared" ref="U198" si="194">Z198+AE198</f>
        <v>9000</v>
      </c>
      <c r="V198" s="69"/>
      <c r="W198" s="28">
        <v>0</v>
      </c>
      <c r="X198" s="28">
        <f>IF(TRIM(B198)="","",IFERROR(INDEX('Agreements-Old'!E:E,MATCH(B198,'Agreements-Old'!D:D,0)),W198))</f>
        <v>0</v>
      </c>
      <c r="Y198" s="28">
        <f>SUMIFS('Daily Fees Entry'!F:F,'Daily Fees Entry'!D:D,B198,'Daily Fees Entry'!E:E,"Old Fees")</f>
        <v>0</v>
      </c>
      <c r="Z198" s="28">
        <f t="shared" ref="Z198" si="195">X198-Y198</f>
        <v>0</v>
      </c>
      <c r="AA198" s="69"/>
      <c r="AB198" s="28">
        <f t="shared" ref="AB198" si="196">AG198+AH198+AI198</f>
        <v>9000</v>
      </c>
      <c r="AC198" s="28">
        <f>IF(TRIM(B198)="","",IFERROR(INDEX('Agreements-New'!E:E,MATCH(B198,'Agreements-New'!D:D,0)),AB198))</f>
        <v>9000</v>
      </c>
      <c r="AD198" s="28">
        <f>(SUMIFS('Daily Fees Entry'!F:F,'Daily Fees Entry'!D:D,B198)) - Y198</f>
        <v>0</v>
      </c>
      <c r="AE198" s="28">
        <f t="shared" ref="AE198" si="197">AC198-AD198</f>
        <v>9000</v>
      </c>
      <c r="AF198" s="69"/>
      <c r="AG198" s="28">
        <f>IF(TRIM(B198)="","",IFERROR(INDEX('Fees Master'!D:D,MATCH(D198,'Fees Master'!C:C,0)),"Not Found"))</f>
        <v>9000</v>
      </c>
      <c r="AH198" s="28" t="str">
        <f>IF(TRIM(M198)="V",IFERROR(INDEX('Fees Master'!M:M,MATCH(N198,'Fees Master'!L:L,0)),"Not Found"),"0")</f>
        <v>0</v>
      </c>
      <c r="AI198" s="28" t="str">
        <f>IF(TRIM(M198)="H",IFERROR(INDEX('Fees Master'!I:I,MATCH(D198,'Fees Master'!G:G,0)),"Not Found"),"0")</f>
        <v>0</v>
      </c>
      <c r="AJ198" s="69"/>
      <c r="AK198" s="28">
        <f t="shared" ref="AK198" si="198">T198/S198*100</f>
        <v>0</v>
      </c>
      <c r="AL198" s="31">
        <f t="shared" ref="AL198" si="199">AD198/AC198*100</f>
        <v>0</v>
      </c>
      <c r="AM198" s="58"/>
      <c r="AN198" s="58" t="s">
        <v>2980</v>
      </c>
      <c r="AO198" s="68"/>
    </row>
    <row r="199" spans="1:41" x14ac:dyDescent="0.35">
      <c r="A199" s="28">
        <v>198</v>
      </c>
      <c r="B199" s="28">
        <v>4521</v>
      </c>
      <c r="C199" s="28" t="s">
        <v>5723</v>
      </c>
      <c r="D199" s="28" t="s">
        <v>4041</v>
      </c>
      <c r="E199" s="28" t="s">
        <v>3814</v>
      </c>
      <c r="F199" s="28" t="s">
        <v>1892</v>
      </c>
      <c r="G199" s="30"/>
      <c r="H199" s="28" t="s">
        <v>6029</v>
      </c>
      <c r="I199" s="28"/>
      <c r="J199" s="31"/>
      <c r="K199" s="31"/>
      <c r="L199" s="83">
        <v>9701455885</v>
      </c>
      <c r="M199" s="28" t="s">
        <v>2762</v>
      </c>
      <c r="N199" s="28" t="s">
        <v>3815</v>
      </c>
      <c r="O199" s="69"/>
      <c r="P199" s="28">
        <f>IF(TRIM(B199)="","",IFERROR(INDEX('Agreements-New'!C:C,MATCH(B199,'Agreements-New'!D:D,0)),"N"))</f>
        <v>27</v>
      </c>
      <c r="Q199" s="69"/>
      <c r="R199" s="28">
        <f t="shared" si="168"/>
        <v>9000</v>
      </c>
      <c r="S199" s="28">
        <f t="shared" si="169"/>
        <v>6500</v>
      </c>
      <c r="T199" s="28">
        <f t="shared" si="170"/>
        <v>3000</v>
      </c>
      <c r="U199" s="28">
        <f t="shared" si="171"/>
        <v>3500</v>
      </c>
      <c r="V199" s="69"/>
      <c r="W199" s="28">
        <v>0</v>
      </c>
      <c r="X199" s="28">
        <f>IF(TRIM(B199)="","",IFERROR(INDEX('Agreements-Old'!E:E,MATCH(B199,'Agreements-Old'!D:D,0)),W199))</f>
        <v>0</v>
      </c>
      <c r="Y199" s="28">
        <f>SUMIFS('Daily Fees Entry'!F:F,'Daily Fees Entry'!D:D,B199,'Daily Fees Entry'!E:E,"Old Fees")</f>
        <v>0</v>
      </c>
      <c r="Z199" s="28">
        <f t="shared" si="172"/>
        <v>0</v>
      </c>
      <c r="AA199" s="69"/>
      <c r="AB199" s="28">
        <f t="shared" si="173"/>
        <v>9000</v>
      </c>
      <c r="AC199" s="28">
        <f>IF(TRIM(B199)="","",IFERROR(INDEX('Agreements-New'!E:E,MATCH(B199,'Agreements-New'!D:D,0)),AB199))</f>
        <v>6500</v>
      </c>
      <c r="AD199" s="28">
        <f>(SUMIFS('Daily Fees Entry'!F:F,'Daily Fees Entry'!D:D,B199)) - Y199</f>
        <v>3000</v>
      </c>
      <c r="AE199" s="28">
        <f t="shared" si="174"/>
        <v>3500</v>
      </c>
      <c r="AF199" s="69"/>
      <c r="AG199" s="28">
        <f>IF(TRIM(B199)="","",IFERROR(INDEX('Fees Master'!D:D,MATCH(D199,'Fees Master'!C:C,0)),"Not Found"))</f>
        <v>9000</v>
      </c>
      <c r="AH199" s="28" t="str">
        <f>IF(TRIM(M199)="V",IFERROR(INDEX('Fees Master'!M:M,MATCH(N199,'Fees Master'!L:L,0)),"Not Found"),"0")</f>
        <v>0</v>
      </c>
      <c r="AI199" s="28" t="str">
        <f>IF(TRIM(M199)="H",IFERROR(INDEX('Fees Master'!I:I,MATCH(D199,'Fees Master'!G:G,0)),"Not Found"),"0")</f>
        <v>0</v>
      </c>
      <c r="AJ199" s="69"/>
      <c r="AK199" s="28">
        <f t="shared" si="175"/>
        <v>46.153846153846153</v>
      </c>
      <c r="AL199" s="31">
        <f t="shared" si="176"/>
        <v>46.153846153846153</v>
      </c>
      <c r="AM199" s="58"/>
      <c r="AN199" s="58"/>
      <c r="AO199" s="68"/>
    </row>
    <row r="200" spans="1:41" x14ac:dyDescent="0.35">
      <c r="A200" s="28">
        <v>199</v>
      </c>
      <c r="B200" s="28">
        <v>4724</v>
      </c>
      <c r="C200" s="28" t="s">
        <v>5724</v>
      </c>
      <c r="D200" s="28" t="s">
        <v>4041</v>
      </c>
      <c r="E200" s="28" t="s">
        <v>3814</v>
      </c>
      <c r="F200" s="28" t="s">
        <v>1892</v>
      </c>
      <c r="G200" s="30"/>
      <c r="H200" s="28" t="s">
        <v>6030</v>
      </c>
      <c r="I200" s="28"/>
      <c r="J200" s="31"/>
      <c r="K200" s="31"/>
      <c r="L200" s="83">
        <v>8074524397</v>
      </c>
      <c r="M200" s="28" t="s">
        <v>2762</v>
      </c>
      <c r="N200" s="28" t="s">
        <v>3849</v>
      </c>
      <c r="O200" s="69"/>
      <c r="P200" s="28">
        <f>IF(TRIM(B200)="","",IFERROR(INDEX('Agreements-New'!C:C,MATCH(B200,'Agreements-New'!D:D,0)),"N"))</f>
        <v>139</v>
      </c>
      <c r="Q200" s="69"/>
      <c r="R200" s="28">
        <f t="shared" si="168"/>
        <v>9000</v>
      </c>
      <c r="S200" s="28">
        <f t="shared" si="169"/>
        <v>8000</v>
      </c>
      <c r="T200" s="28">
        <f t="shared" si="170"/>
        <v>3000</v>
      </c>
      <c r="U200" s="28">
        <f t="shared" si="171"/>
        <v>5000</v>
      </c>
      <c r="V200" s="69"/>
      <c r="W200" s="28">
        <v>0</v>
      </c>
      <c r="X200" s="28">
        <f>IF(TRIM(B200)="","",IFERROR(INDEX('Agreements-Old'!E:E,MATCH(B200,'Agreements-Old'!D:D,0)),W200))</f>
        <v>0</v>
      </c>
      <c r="Y200" s="28">
        <f>SUMIFS('Daily Fees Entry'!F:F,'Daily Fees Entry'!D:D,B200,'Daily Fees Entry'!E:E,"Old Fees")</f>
        <v>0</v>
      </c>
      <c r="Z200" s="28">
        <f t="shared" si="172"/>
        <v>0</v>
      </c>
      <c r="AA200" s="69"/>
      <c r="AB200" s="28">
        <f t="shared" si="173"/>
        <v>9000</v>
      </c>
      <c r="AC200" s="28">
        <f>IF(TRIM(B200)="","",IFERROR(INDEX('Agreements-New'!E:E,MATCH(B200,'Agreements-New'!D:D,0)),AB200))</f>
        <v>8000</v>
      </c>
      <c r="AD200" s="28">
        <f>(SUMIFS('Daily Fees Entry'!F:F,'Daily Fees Entry'!D:D,B200)) - Y200</f>
        <v>3000</v>
      </c>
      <c r="AE200" s="28">
        <f t="shared" si="174"/>
        <v>5000</v>
      </c>
      <c r="AF200" s="69"/>
      <c r="AG200" s="28">
        <f>IF(TRIM(B200)="","",IFERROR(INDEX('Fees Master'!D:D,MATCH(D200,'Fees Master'!C:C,0)),"Not Found"))</f>
        <v>9000</v>
      </c>
      <c r="AH200" s="28" t="str">
        <f>IF(TRIM(M200)="V",IFERROR(INDEX('Fees Master'!M:M,MATCH(N200,'Fees Master'!L:L,0)),"Not Found"),"0")</f>
        <v>0</v>
      </c>
      <c r="AI200" s="28" t="str">
        <f>IF(TRIM(M200)="H",IFERROR(INDEX('Fees Master'!I:I,MATCH(D200,'Fees Master'!G:G,0)),"Not Found"),"0")</f>
        <v>0</v>
      </c>
      <c r="AJ200" s="69"/>
      <c r="AK200" s="28">
        <f t="shared" si="175"/>
        <v>37.5</v>
      </c>
      <c r="AL200" s="31">
        <f t="shared" si="176"/>
        <v>37.5</v>
      </c>
      <c r="AM200" s="58"/>
      <c r="AN200" s="58"/>
      <c r="AO200" s="68"/>
    </row>
    <row r="201" spans="1:41" x14ac:dyDescent="0.35">
      <c r="A201" s="28">
        <v>200</v>
      </c>
      <c r="B201" s="28">
        <v>4793</v>
      </c>
      <c r="C201" s="28" t="s">
        <v>5725</v>
      </c>
      <c r="D201" s="28" t="s">
        <v>4041</v>
      </c>
      <c r="E201" s="28" t="s">
        <v>3814</v>
      </c>
      <c r="F201" s="28" t="s">
        <v>1892</v>
      </c>
      <c r="G201" s="30"/>
      <c r="H201" s="28" t="s">
        <v>2271</v>
      </c>
      <c r="I201" s="28"/>
      <c r="J201" s="31"/>
      <c r="K201" s="31"/>
      <c r="L201" s="83">
        <v>9505839066</v>
      </c>
      <c r="M201" s="28" t="s">
        <v>2764</v>
      </c>
      <c r="N201" s="28" t="s">
        <v>3854</v>
      </c>
      <c r="O201" s="69"/>
      <c r="P201" s="28">
        <f>IF(TRIM(B201)="","",IFERROR(INDEX('Agreements-New'!C:C,MATCH(B201,'Agreements-New'!D:D,0)),"N"))</f>
        <v>36</v>
      </c>
      <c r="Q201" s="69"/>
      <c r="R201" s="28">
        <f t="shared" si="168"/>
        <v>16000</v>
      </c>
      <c r="S201" s="28">
        <f t="shared" si="169"/>
        <v>12000</v>
      </c>
      <c r="T201" s="28">
        <f t="shared" si="170"/>
        <v>0</v>
      </c>
      <c r="U201" s="28">
        <f t="shared" si="171"/>
        <v>12000</v>
      </c>
      <c r="V201" s="69"/>
      <c r="W201" s="28">
        <v>0</v>
      </c>
      <c r="X201" s="28">
        <f>IF(TRIM(B201)="","",IFERROR(INDEX('Agreements-Old'!E:E,MATCH(B201,'Agreements-Old'!D:D,0)),W201))</f>
        <v>0</v>
      </c>
      <c r="Y201" s="28">
        <f>SUMIFS('Daily Fees Entry'!F:F,'Daily Fees Entry'!D:D,B201,'Daily Fees Entry'!E:E,"Old Fees")</f>
        <v>0</v>
      </c>
      <c r="Z201" s="28">
        <f t="shared" si="172"/>
        <v>0</v>
      </c>
      <c r="AA201" s="69"/>
      <c r="AB201" s="28">
        <f t="shared" si="173"/>
        <v>16000</v>
      </c>
      <c r="AC201" s="28">
        <f>IF(TRIM(B201)="","",IFERROR(INDEX('Agreements-New'!E:E,MATCH(B201,'Agreements-New'!D:D,0)),AB201))</f>
        <v>12000</v>
      </c>
      <c r="AD201" s="28">
        <f>(SUMIFS('Daily Fees Entry'!F:F,'Daily Fees Entry'!D:D,B201)) - Y201</f>
        <v>0</v>
      </c>
      <c r="AE201" s="28">
        <f t="shared" si="174"/>
        <v>12000</v>
      </c>
      <c r="AF201" s="69"/>
      <c r="AG201" s="28">
        <f>IF(TRIM(B201)="","",IFERROR(INDEX('Fees Master'!D:D,MATCH(D201,'Fees Master'!C:C,0)),"Not Found"))</f>
        <v>9000</v>
      </c>
      <c r="AH201" s="28">
        <f>IF(TRIM(M201)="V",IFERROR(INDEX('Fees Master'!M:M,MATCH(N201,'Fees Master'!L:L,0)),"Not Found"),"0")</f>
        <v>7000</v>
      </c>
      <c r="AI201" s="28" t="str">
        <f>IF(TRIM(M201)="H",IFERROR(INDEX('Fees Master'!I:I,MATCH(D201,'Fees Master'!G:G,0)),"Not Found"),"0")</f>
        <v>0</v>
      </c>
      <c r="AJ201" s="69"/>
      <c r="AK201" s="28">
        <f t="shared" si="175"/>
        <v>0</v>
      </c>
      <c r="AL201" s="31">
        <f t="shared" si="176"/>
        <v>0</v>
      </c>
      <c r="AM201" s="58"/>
      <c r="AN201" s="58"/>
      <c r="AO201" s="68"/>
    </row>
    <row r="202" spans="1:41" x14ac:dyDescent="0.35">
      <c r="A202" s="28">
        <v>201</v>
      </c>
      <c r="B202" s="28">
        <v>4389</v>
      </c>
      <c r="C202" s="28" t="s">
        <v>2808</v>
      </c>
      <c r="D202" s="28" t="s">
        <v>4041</v>
      </c>
      <c r="E202" s="28" t="s">
        <v>25</v>
      </c>
      <c r="F202" s="28" t="s">
        <v>1892</v>
      </c>
      <c r="G202" s="30">
        <v>42929</v>
      </c>
      <c r="H202" s="28" t="s">
        <v>1903</v>
      </c>
      <c r="I202" s="28"/>
      <c r="J202" s="31"/>
      <c r="K202" s="31" t="str">
        <f>CONCATENATE(MID(J202,1,4), " ", MID(J202,5,4), " ", MID(J202,9,4))</f>
        <v xml:space="preserve">  </v>
      </c>
      <c r="L202" s="83">
        <v>9949802296</v>
      </c>
      <c r="M202" s="28" t="s">
        <v>2764</v>
      </c>
      <c r="N202" s="30" t="s">
        <v>36</v>
      </c>
      <c r="O202" s="69"/>
      <c r="P202" s="28" t="str">
        <f>IF(TRIM(B202)="","",IFERROR(INDEX('Agreements-New'!C:C,MATCH(B202,'Agreements-New'!D:D,0)),"N"))</f>
        <v>N</v>
      </c>
      <c r="Q202" s="69"/>
      <c r="R202" s="28">
        <f t="shared" si="168"/>
        <v>14000</v>
      </c>
      <c r="S202" s="28">
        <f t="shared" si="169"/>
        <v>14000</v>
      </c>
      <c r="T202" s="28">
        <f t="shared" si="170"/>
        <v>0</v>
      </c>
      <c r="U202" s="28">
        <f t="shared" si="171"/>
        <v>14000</v>
      </c>
      <c r="V202" s="69"/>
      <c r="W202" s="28">
        <v>0</v>
      </c>
      <c r="X202" s="28">
        <f>IF(TRIM(B202)="","",IFERROR(INDEX('Agreements-Old'!E:E,MATCH(B202,'Agreements-Old'!D:D,0)),W202))</f>
        <v>0</v>
      </c>
      <c r="Y202" s="28">
        <f>SUMIFS('Daily Fees Entry'!F:F,'Daily Fees Entry'!D:D,B202,'Daily Fees Entry'!E:E,"Old Fees")</f>
        <v>0</v>
      </c>
      <c r="Z202" s="28">
        <f t="shared" si="172"/>
        <v>0</v>
      </c>
      <c r="AA202" s="69"/>
      <c r="AB202" s="28">
        <f t="shared" si="173"/>
        <v>14000</v>
      </c>
      <c r="AC202" s="28">
        <f>IF(TRIM(B202)="","",IFERROR(INDEX('Agreements-New'!E:E,MATCH(B202,'Agreements-New'!D:D,0)),AB202))</f>
        <v>14000</v>
      </c>
      <c r="AD202" s="28">
        <f>(SUMIFS('Daily Fees Entry'!F:F,'Daily Fees Entry'!D:D,B202)) - Y202</f>
        <v>0</v>
      </c>
      <c r="AE202" s="28">
        <f t="shared" si="174"/>
        <v>14000</v>
      </c>
      <c r="AF202" s="69"/>
      <c r="AG202" s="28">
        <f>IF(TRIM(B202)="","",IFERROR(INDEX('Fees Master'!D:D,MATCH(D202,'Fees Master'!C:C,0)),"Not Found"))</f>
        <v>9000</v>
      </c>
      <c r="AH202" s="28">
        <f>IF(TRIM(M202)="V",IFERROR(INDEX('Fees Master'!M:M,MATCH(N202,'Fees Master'!L:L,0)),"Not Found"),"0")</f>
        <v>5000</v>
      </c>
      <c r="AI202" s="28" t="str">
        <f>IF(TRIM(M202)="H",IFERROR(INDEX('Fees Master'!I:I,MATCH(D202,'Fees Master'!G:G,0)),"Not Found"),"0")</f>
        <v>0</v>
      </c>
      <c r="AJ202" s="69"/>
      <c r="AK202" s="28">
        <f t="shared" si="175"/>
        <v>0</v>
      </c>
      <c r="AL202" s="31">
        <f t="shared" si="176"/>
        <v>0</v>
      </c>
      <c r="AM202" s="58"/>
      <c r="AN202" s="58" t="s">
        <v>2996</v>
      </c>
      <c r="AO202" s="68"/>
    </row>
    <row r="203" spans="1:41" ht="15" customHeight="1" x14ac:dyDescent="0.35">
      <c r="A203" s="28">
        <v>202</v>
      </c>
      <c r="B203" s="28">
        <v>4727</v>
      </c>
      <c r="C203" s="28" t="s">
        <v>1339</v>
      </c>
      <c r="D203" s="28" t="s">
        <v>4041</v>
      </c>
      <c r="E203" s="28" t="s">
        <v>3814</v>
      </c>
      <c r="F203" s="28" t="s">
        <v>1893</v>
      </c>
      <c r="G203" s="30"/>
      <c r="H203" s="28" t="s">
        <v>2128</v>
      </c>
      <c r="I203" s="28"/>
      <c r="J203" s="31"/>
      <c r="K203" s="31"/>
      <c r="L203" s="83">
        <v>9347891622</v>
      </c>
      <c r="M203" s="28" t="s">
        <v>2767</v>
      </c>
      <c r="N203" s="28" t="s">
        <v>4048</v>
      </c>
      <c r="O203" s="69"/>
      <c r="P203" s="28">
        <f>IF(TRIM(B203)="","",IFERROR(INDEX('Agreements-New'!C:C,MATCH(B203,'Agreements-New'!D:D,0)),"N"))</f>
        <v>174</v>
      </c>
      <c r="Q203" s="69"/>
      <c r="R203" s="28">
        <f t="shared" si="168"/>
        <v>24000</v>
      </c>
      <c r="S203" s="28">
        <f t="shared" si="169"/>
        <v>22500</v>
      </c>
      <c r="T203" s="28">
        <f t="shared" si="170"/>
        <v>3000</v>
      </c>
      <c r="U203" s="28">
        <f t="shared" si="171"/>
        <v>19500</v>
      </c>
      <c r="V203" s="69"/>
      <c r="W203" s="28">
        <v>0</v>
      </c>
      <c r="X203" s="28">
        <f>IF(TRIM(B203)="","",IFERROR(INDEX('Agreements-Old'!E:E,MATCH(B203,'Agreements-Old'!D:D,0)),W203))</f>
        <v>0</v>
      </c>
      <c r="Y203" s="28">
        <f>SUMIFS('Daily Fees Entry'!F:F,'Daily Fees Entry'!D:D,B203,'Daily Fees Entry'!E:E,"Old Fees")</f>
        <v>0</v>
      </c>
      <c r="Z203" s="28">
        <f t="shared" si="172"/>
        <v>0</v>
      </c>
      <c r="AA203" s="69"/>
      <c r="AB203" s="28">
        <f t="shared" si="173"/>
        <v>24000</v>
      </c>
      <c r="AC203" s="28">
        <f>IF(TRIM(B203)="","",IFERROR(INDEX('Agreements-New'!E:E,MATCH(B203,'Agreements-New'!D:D,0)),AB203))</f>
        <v>22500</v>
      </c>
      <c r="AD203" s="28">
        <f>(SUMIFS('Daily Fees Entry'!F:F,'Daily Fees Entry'!D:D,B203)) - Y203</f>
        <v>3000</v>
      </c>
      <c r="AE203" s="28">
        <f t="shared" si="174"/>
        <v>19500</v>
      </c>
      <c r="AF203" s="69"/>
      <c r="AG203" s="28">
        <f>IF(TRIM(B203)="","",IFERROR(INDEX('Fees Master'!D:D,MATCH(D203,'Fees Master'!C:C,0)),"Not Found"))</f>
        <v>9000</v>
      </c>
      <c r="AH203" s="28" t="str">
        <f>IF(TRIM(M203)="V",IFERROR(INDEX('Fees Master'!M:M,MATCH(N203,'Fees Master'!L:L,0)),"Not Found"),"0")</f>
        <v>0</v>
      </c>
      <c r="AI203" s="28">
        <f>IF(TRIM(M203)="H",IFERROR(INDEX('Fees Master'!I:I,MATCH(D203,'Fees Master'!G:G,0)),"Not Found"),"0")</f>
        <v>15000</v>
      </c>
      <c r="AJ203" s="69"/>
      <c r="AK203" s="28">
        <f t="shared" si="175"/>
        <v>13.333333333333334</v>
      </c>
      <c r="AL203" s="31">
        <f t="shared" si="176"/>
        <v>13.333333333333334</v>
      </c>
      <c r="AM203" s="58"/>
      <c r="AN203" s="58"/>
      <c r="AO203" s="68"/>
    </row>
    <row r="204" spans="1:41" ht="15" customHeight="1" x14ac:dyDescent="0.35">
      <c r="A204" s="28">
        <v>203</v>
      </c>
      <c r="B204" s="28">
        <v>4811</v>
      </c>
      <c r="C204" s="28" t="s">
        <v>5726</v>
      </c>
      <c r="D204" s="28" t="s">
        <v>4041</v>
      </c>
      <c r="E204" s="28" t="s">
        <v>3814</v>
      </c>
      <c r="F204" s="28" t="s">
        <v>1893</v>
      </c>
      <c r="G204" s="30"/>
      <c r="H204" s="28" t="s">
        <v>6031</v>
      </c>
      <c r="I204" s="28"/>
      <c r="J204" s="31"/>
      <c r="K204" s="31"/>
      <c r="L204" s="83">
        <v>9553240483</v>
      </c>
      <c r="M204" s="28" t="s">
        <v>2764</v>
      </c>
      <c r="N204" s="28" t="s">
        <v>2766</v>
      </c>
      <c r="O204" s="69"/>
      <c r="P204" s="28" t="str">
        <f>IF(TRIM(B204)="","",IFERROR(INDEX('Agreements-New'!C:C,MATCH(B204,'Agreements-New'!D:D,0)),"N"))</f>
        <v>N</v>
      </c>
      <c r="Q204" s="69"/>
      <c r="R204" s="28">
        <f t="shared" si="168"/>
        <v>16500</v>
      </c>
      <c r="S204" s="28">
        <f t="shared" si="169"/>
        <v>16500</v>
      </c>
      <c r="T204" s="28">
        <f t="shared" si="170"/>
        <v>0</v>
      </c>
      <c r="U204" s="28">
        <f t="shared" si="171"/>
        <v>16500</v>
      </c>
      <c r="V204" s="69"/>
      <c r="W204" s="28">
        <v>0</v>
      </c>
      <c r="X204" s="28">
        <f>IF(TRIM(B204)="","",IFERROR(INDEX('Agreements-Old'!E:E,MATCH(B204,'Agreements-Old'!D:D,0)),W204))</f>
        <v>0</v>
      </c>
      <c r="Y204" s="28">
        <f>SUMIFS('Daily Fees Entry'!F:F,'Daily Fees Entry'!D:D,B204,'Daily Fees Entry'!E:E,"Old Fees")</f>
        <v>0</v>
      </c>
      <c r="Z204" s="28">
        <f t="shared" si="172"/>
        <v>0</v>
      </c>
      <c r="AA204" s="69"/>
      <c r="AB204" s="28">
        <f t="shared" si="173"/>
        <v>16500</v>
      </c>
      <c r="AC204" s="28">
        <f>IF(TRIM(B204)="","",IFERROR(INDEX('Agreements-New'!E:E,MATCH(B204,'Agreements-New'!D:D,0)),AB204))</f>
        <v>16500</v>
      </c>
      <c r="AD204" s="28">
        <f>(SUMIFS('Daily Fees Entry'!F:F,'Daily Fees Entry'!D:D,B204)) - Y204</f>
        <v>0</v>
      </c>
      <c r="AE204" s="28">
        <f t="shared" si="174"/>
        <v>16500</v>
      </c>
      <c r="AF204" s="69"/>
      <c r="AG204" s="28">
        <f>IF(TRIM(B204)="","",IFERROR(INDEX('Fees Master'!D:D,MATCH(D204,'Fees Master'!C:C,0)),"Not Found"))</f>
        <v>9000</v>
      </c>
      <c r="AH204" s="28">
        <f>IF(TRIM(M204)="V",IFERROR(INDEX('Fees Master'!M:M,MATCH(N204,'Fees Master'!L:L,0)),"Not Found"),"0")</f>
        <v>7500</v>
      </c>
      <c r="AI204" s="28" t="str">
        <f>IF(TRIM(M204)="H",IFERROR(INDEX('Fees Master'!I:I,MATCH(D204,'Fees Master'!G:G,0)),"Not Found"),"0")</f>
        <v>0</v>
      </c>
      <c r="AJ204" s="69"/>
      <c r="AK204" s="28">
        <f t="shared" si="175"/>
        <v>0</v>
      </c>
      <c r="AL204" s="31">
        <f t="shared" si="176"/>
        <v>0</v>
      </c>
      <c r="AM204" s="58"/>
      <c r="AN204" s="58"/>
      <c r="AO204" s="68"/>
    </row>
    <row r="205" spans="1:41" x14ac:dyDescent="0.35">
      <c r="A205" s="28">
        <v>204</v>
      </c>
      <c r="B205" s="28">
        <v>4425</v>
      </c>
      <c r="C205" s="28" t="s">
        <v>2813</v>
      </c>
      <c r="D205" s="28" t="s">
        <v>4041</v>
      </c>
      <c r="E205" s="28" t="s">
        <v>25</v>
      </c>
      <c r="F205" s="28" t="s">
        <v>1893</v>
      </c>
      <c r="G205" s="30">
        <v>42618</v>
      </c>
      <c r="H205" s="28" t="s">
        <v>1934</v>
      </c>
      <c r="I205" s="28"/>
      <c r="J205" s="31"/>
      <c r="K205" s="31" t="str">
        <f>CONCATENATE(MID(J205,1,4), " ", MID(J205,5,4), " ", MID(J205,9,4))</f>
        <v xml:space="preserve">  </v>
      </c>
      <c r="L205" s="83">
        <v>9160319203</v>
      </c>
      <c r="M205" s="28" t="s">
        <v>2764</v>
      </c>
      <c r="N205" s="28" t="s">
        <v>62</v>
      </c>
      <c r="O205" s="69"/>
      <c r="P205" s="28" t="str">
        <f>IF(TRIM(B205)="","",IFERROR(INDEX('Agreements-New'!C:C,MATCH(B205,'Agreements-New'!D:D,0)),"N"))</f>
        <v>N</v>
      </c>
      <c r="Q205" s="69"/>
      <c r="R205" s="28">
        <f t="shared" si="168"/>
        <v>17000</v>
      </c>
      <c r="S205" s="28">
        <f t="shared" si="169"/>
        <v>17000</v>
      </c>
      <c r="T205" s="28">
        <f t="shared" si="170"/>
        <v>1500</v>
      </c>
      <c r="U205" s="28">
        <f t="shared" si="171"/>
        <v>15500</v>
      </c>
      <c r="V205" s="69"/>
      <c r="W205" s="28">
        <v>0</v>
      </c>
      <c r="X205" s="28">
        <f>IF(TRIM(B205)="","",IFERROR(INDEX('Agreements-Old'!E:E,MATCH(B205,'Agreements-Old'!D:D,0)),W205))</f>
        <v>0</v>
      </c>
      <c r="Y205" s="28">
        <f>SUMIFS('Daily Fees Entry'!F:F,'Daily Fees Entry'!D:D,B205,'Daily Fees Entry'!E:E,"Old Fees")</f>
        <v>0</v>
      </c>
      <c r="Z205" s="28">
        <f t="shared" si="172"/>
        <v>0</v>
      </c>
      <c r="AA205" s="69"/>
      <c r="AB205" s="28">
        <f t="shared" si="173"/>
        <v>17000</v>
      </c>
      <c r="AC205" s="28">
        <f>IF(TRIM(B205)="","",IFERROR(INDEX('Agreements-New'!E:E,MATCH(B205,'Agreements-New'!D:D,0)),AB205))</f>
        <v>17000</v>
      </c>
      <c r="AD205" s="28">
        <f>(SUMIFS('Daily Fees Entry'!F:F,'Daily Fees Entry'!D:D,B205)) - Y205</f>
        <v>1500</v>
      </c>
      <c r="AE205" s="28">
        <f t="shared" si="174"/>
        <v>15500</v>
      </c>
      <c r="AF205" s="69"/>
      <c r="AG205" s="28">
        <f>IF(TRIM(B205)="","",IFERROR(INDEX('Fees Master'!D:D,MATCH(D205,'Fees Master'!C:C,0)),"Not Found"))</f>
        <v>9000</v>
      </c>
      <c r="AH205" s="28">
        <f>IF(TRIM(M205)="V",IFERROR(INDEX('Fees Master'!M:M,MATCH(N205,'Fees Master'!L:L,0)),"Not Found"),"0")</f>
        <v>8000</v>
      </c>
      <c r="AI205" s="28" t="str">
        <f>IF(TRIM(M205)="H",IFERROR(INDEX('Fees Master'!I:I,MATCH(D205,'Fees Master'!G:G,0)),"Not Found"),"0")</f>
        <v>0</v>
      </c>
      <c r="AJ205" s="69"/>
      <c r="AK205" s="28">
        <f t="shared" si="175"/>
        <v>8.8235294117647065</v>
      </c>
      <c r="AL205" s="31">
        <f t="shared" si="176"/>
        <v>8.8235294117647065</v>
      </c>
      <c r="AM205" s="58"/>
      <c r="AN205" s="58" t="s">
        <v>3001</v>
      </c>
      <c r="AO205" s="68"/>
    </row>
    <row r="206" spans="1:41" x14ac:dyDescent="0.35">
      <c r="A206" s="28">
        <v>205</v>
      </c>
      <c r="B206" s="28">
        <v>4426</v>
      </c>
      <c r="C206" s="28" t="s">
        <v>2784</v>
      </c>
      <c r="D206" s="28" t="s">
        <v>4041</v>
      </c>
      <c r="E206" s="28" t="s">
        <v>24</v>
      </c>
      <c r="F206" s="28" t="s">
        <v>1893</v>
      </c>
      <c r="G206" s="30">
        <v>42860</v>
      </c>
      <c r="H206" s="28" t="s">
        <v>1905</v>
      </c>
      <c r="I206" s="28"/>
      <c r="J206" s="31"/>
      <c r="K206" s="31" t="str">
        <f>CONCATENATE(MID(J206,1,4), " ", MID(J206,5,4), " ", MID(J206,9,4))</f>
        <v xml:space="preserve">  </v>
      </c>
      <c r="L206" s="83">
        <v>9182983927</v>
      </c>
      <c r="M206" s="28" t="s">
        <v>2764</v>
      </c>
      <c r="N206" s="28" t="s">
        <v>62</v>
      </c>
      <c r="O206" s="69"/>
      <c r="P206" s="28" t="str">
        <f>IF(TRIM(B206)="","",IFERROR(INDEX('Agreements-New'!C:C,MATCH(B206,'Agreements-New'!D:D,0)),"N"))</f>
        <v>N</v>
      </c>
      <c r="Q206" s="69"/>
      <c r="R206" s="28">
        <f t="shared" si="168"/>
        <v>17000</v>
      </c>
      <c r="S206" s="28">
        <f t="shared" si="169"/>
        <v>17000</v>
      </c>
      <c r="T206" s="28">
        <f t="shared" si="170"/>
        <v>2500</v>
      </c>
      <c r="U206" s="28">
        <f t="shared" si="171"/>
        <v>14500</v>
      </c>
      <c r="V206" s="69"/>
      <c r="W206" s="28">
        <v>0</v>
      </c>
      <c r="X206" s="28">
        <f>IF(TRIM(B206)="","",IFERROR(INDEX('Agreements-Old'!E:E,MATCH(B206,'Agreements-Old'!D:D,0)),W206))</f>
        <v>0</v>
      </c>
      <c r="Y206" s="28">
        <f>SUMIFS('Daily Fees Entry'!F:F,'Daily Fees Entry'!D:D,B206,'Daily Fees Entry'!E:E,"Old Fees")</f>
        <v>0</v>
      </c>
      <c r="Z206" s="28">
        <f t="shared" si="172"/>
        <v>0</v>
      </c>
      <c r="AA206" s="69"/>
      <c r="AB206" s="28">
        <f t="shared" si="173"/>
        <v>17000</v>
      </c>
      <c r="AC206" s="28">
        <f>IF(TRIM(B206)="","",IFERROR(INDEX('Agreements-New'!E:E,MATCH(B206,'Agreements-New'!D:D,0)),AB206))</f>
        <v>17000</v>
      </c>
      <c r="AD206" s="28">
        <f>(SUMIFS('Daily Fees Entry'!F:F,'Daily Fees Entry'!D:D,B206)) - Y206</f>
        <v>2500</v>
      </c>
      <c r="AE206" s="28">
        <f t="shared" si="174"/>
        <v>14500</v>
      </c>
      <c r="AF206" s="69"/>
      <c r="AG206" s="28">
        <f>IF(TRIM(B206)="","",IFERROR(INDEX('Fees Master'!D:D,MATCH(D206,'Fees Master'!C:C,0)),"Not Found"))</f>
        <v>9000</v>
      </c>
      <c r="AH206" s="28">
        <f>IF(TRIM(M206)="V",IFERROR(INDEX('Fees Master'!M:M,MATCH(N206,'Fees Master'!L:L,0)),"Not Found"),"0")</f>
        <v>8000</v>
      </c>
      <c r="AI206" s="28" t="str">
        <f>IF(TRIM(M206)="H",IFERROR(INDEX('Fees Master'!I:I,MATCH(D206,'Fees Master'!G:G,0)),"Not Found"),"0")</f>
        <v>0</v>
      </c>
      <c r="AJ206" s="69"/>
      <c r="AK206" s="28">
        <f t="shared" si="175"/>
        <v>14.705882352941178</v>
      </c>
      <c r="AL206" s="31">
        <f t="shared" si="176"/>
        <v>14.705882352941178</v>
      </c>
      <c r="AM206" s="58"/>
      <c r="AN206" s="58" t="s">
        <v>2967</v>
      </c>
      <c r="AO206" s="68"/>
    </row>
    <row r="207" spans="1:41" ht="15" customHeight="1" x14ac:dyDescent="0.35">
      <c r="A207" s="28">
        <v>206</v>
      </c>
      <c r="B207" s="28">
        <v>4742</v>
      </c>
      <c r="C207" s="28" t="s">
        <v>5727</v>
      </c>
      <c r="D207" s="28" t="s">
        <v>4041</v>
      </c>
      <c r="E207" s="28" t="s">
        <v>3814</v>
      </c>
      <c r="F207" s="28" t="s">
        <v>1893</v>
      </c>
      <c r="G207" s="30"/>
      <c r="H207" s="28" t="s">
        <v>6032</v>
      </c>
      <c r="I207" s="28"/>
      <c r="J207" s="31"/>
      <c r="K207" s="31"/>
      <c r="L207" s="83">
        <v>9493434334</v>
      </c>
      <c r="M207" s="28" t="s">
        <v>2762</v>
      </c>
      <c r="N207" s="28" t="s">
        <v>3849</v>
      </c>
      <c r="O207" s="69"/>
      <c r="P207" s="28" t="str">
        <f>IF(TRIM(B207)="","",IFERROR(INDEX('Agreements-New'!C:C,MATCH(B207,'Agreements-New'!D:D,0)),"N"))</f>
        <v>N</v>
      </c>
      <c r="Q207" s="69"/>
      <c r="R207" s="28">
        <f t="shared" si="168"/>
        <v>9000</v>
      </c>
      <c r="S207" s="28">
        <f t="shared" si="169"/>
        <v>9000</v>
      </c>
      <c r="T207" s="28">
        <f t="shared" si="170"/>
        <v>2000</v>
      </c>
      <c r="U207" s="28">
        <f t="shared" si="171"/>
        <v>7000</v>
      </c>
      <c r="V207" s="69"/>
      <c r="W207" s="28">
        <v>0</v>
      </c>
      <c r="X207" s="28">
        <f>IF(TRIM(B207)="","",IFERROR(INDEX('Agreements-Old'!E:E,MATCH(B207,'Agreements-Old'!D:D,0)),W207))</f>
        <v>0</v>
      </c>
      <c r="Y207" s="28">
        <f>SUMIFS('Daily Fees Entry'!F:F,'Daily Fees Entry'!D:D,B207,'Daily Fees Entry'!E:E,"Old Fees")</f>
        <v>0</v>
      </c>
      <c r="Z207" s="28">
        <f t="shared" si="172"/>
        <v>0</v>
      </c>
      <c r="AA207" s="69"/>
      <c r="AB207" s="28">
        <f t="shared" si="173"/>
        <v>9000</v>
      </c>
      <c r="AC207" s="28">
        <f>IF(TRIM(B207)="","",IFERROR(INDEX('Agreements-New'!E:E,MATCH(B207,'Agreements-New'!D:D,0)),AB207))</f>
        <v>9000</v>
      </c>
      <c r="AD207" s="28">
        <f>(SUMIFS('Daily Fees Entry'!F:F,'Daily Fees Entry'!D:D,B207)) - Y207</f>
        <v>2000</v>
      </c>
      <c r="AE207" s="28">
        <f t="shared" si="174"/>
        <v>7000</v>
      </c>
      <c r="AF207" s="69"/>
      <c r="AG207" s="28">
        <f>IF(TRIM(B207)="","",IFERROR(INDEX('Fees Master'!D:D,MATCH(D207,'Fees Master'!C:C,0)),"Not Found"))</f>
        <v>9000</v>
      </c>
      <c r="AH207" s="28" t="str">
        <f>IF(TRIM(M207)="V",IFERROR(INDEX('Fees Master'!M:M,MATCH(N207,'Fees Master'!L:L,0)),"Not Found"),"0")</f>
        <v>0</v>
      </c>
      <c r="AI207" s="28" t="str">
        <f>IF(TRIM(M207)="H",IFERROR(INDEX('Fees Master'!I:I,MATCH(D207,'Fees Master'!G:G,0)),"Not Found"),"0")</f>
        <v>0</v>
      </c>
      <c r="AJ207" s="69"/>
      <c r="AK207" s="28">
        <f t="shared" si="175"/>
        <v>22.222222222222221</v>
      </c>
      <c r="AL207" s="31">
        <f t="shared" si="176"/>
        <v>22.222222222222221</v>
      </c>
      <c r="AM207" s="58"/>
      <c r="AN207" s="58"/>
      <c r="AO207" s="68"/>
    </row>
    <row r="208" spans="1:41" x14ac:dyDescent="0.35">
      <c r="A208" s="28">
        <v>207</v>
      </c>
      <c r="B208" s="28">
        <v>4150</v>
      </c>
      <c r="C208" s="28" t="s">
        <v>2820</v>
      </c>
      <c r="D208" s="28" t="s">
        <v>4041</v>
      </c>
      <c r="E208" s="28" t="s">
        <v>25</v>
      </c>
      <c r="F208" s="28" t="s">
        <v>1893</v>
      </c>
      <c r="G208" s="30">
        <v>42866</v>
      </c>
      <c r="H208" s="28" t="s">
        <v>2896</v>
      </c>
      <c r="I208" s="28"/>
      <c r="J208" s="31"/>
      <c r="K208" s="31" t="str">
        <f>CONCATENATE(MID(J208,1,4), " ", MID(J208,5,4), " ", MID(J208,9,4))</f>
        <v xml:space="preserve">  </v>
      </c>
      <c r="L208" s="83">
        <v>6300167758</v>
      </c>
      <c r="M208" s="28" t="s">
        <v>2764</v>
      </c>
      <c r="N208" s="28" t="s">
        <v>62</v>
      </c>
      <c r="O208" s="69"/>
      <c r="P208" s="28" t="str">
        <f>IF(TRIM(B208)="","",IFERROR(INDEX('Agreements-New'!C:C,MATCH(B208,'Agreements-New'!D:D,0)),"N"))</f>
        <v>N</v>
      </c>
      <c r="Q208" s="69"/>
      <c r="R208" s="28">
        <f t="shared" si="168"/>
        <v>17000</v>
      </c>
      <c r="S208" s="28">
        <f t="shared" si="169"/>
        <v>17000</v>
      </c>
      <c r="T208" s="28">
        <f t="shared" si="170"/>
        <v>0</v>
      </c>
      <c r="U208" s="28">
        <f t="shared" si="171"/>
        <v>17000</v>
      </c>
      <c r="V208" s="69"/>
      <c r="W208" s="28">
        <v>0</v>
      </c>
      <c r="X208" s="28">
        <f>IF(TRIM(B208)="","",IFERROR(INDEX('Agreements-Old'!E:E,MATCH(B208,'Agreements-Old'!D:D,0)),W208))</f>
        <v>0</v>
      </c>
      <c r="Y208" s="28">
        <f>SUMIFS('Daily Fees Entry'!F:F,'Daily Fees Entry'!D:D,B208,'Daily Fees Entry'!E:E,"Old Fees")</f>
        <v>0</v>
      </c>
      <c r="Z208" s="28">
        <f t="shared" si="172"/>
        <v>0</v>
      </c>
      <c r="AA208" s="69"/>
      <c r="AB208" s="28">
        <f t="shared" si="173"/>
        <v>17000</v>
      </c>
      <c r="AC208" s="28">
        <f>IF(TRIM(B208)="","",IFERROR(INDEX('Agreements-New'!E:E,MATCH(B208,'Agreements-New'!D:D,0)),AB208))</f>
        <v>17000</v>
      </c>
      <c r="AD208" s="28">
        <f>(SUMIFS('Daily Fees Entry'!F:F,'Daily Fees Entry'!D:D,B208)) - Y208</f>
        <v>0</v>
      </c>
      <c r="AE208" s="28">
        <f t="shared" si="174"/>
        <v>17000</v>
      </c>
      <c r="AF208" s="69"/>
      <c r="AG208" s="28">
        <f>IF(TRIM(B208)="","",IFERROR(INDEX('Fees Master'!D:D,MATCH(D208,'Fees Master'!C:C,0)),"Not Found"))</f>
        <v>9000</v>
      </c>
      <c r="AH208" s="28">
        <f>IF(TRIM(M208)="V",IFERROR(INDEX('Fees Master'!M:M,MATCH(N208,'Fees Master'!L:L,0)),"Not Found"),"0")</f>
        <v>8000</v>
      </c>
      <c r="AI208" s="28" t="str">
        <f>IF(TRIM(M208)="H",IFERROR(INDEX('Fees Master'!I:I,MATCH(D208,'Fees Master'!G:G,0)),"Not Found"),"0")</f>
        <v>0</v>
      </c>
      <c r="AJ208" s="69"/>
      <c r="AK208" s="28">
        <f t="shared" si="175"/>
        <v>0</v>
      </c>
      <c r="AL208" s="31">
        <f t="shared" si="176"/>
        <v>0</v>
      </c>
      <c r="AM208" s="58"/>
      <c r="AN208" s="58" t="s">
        <v>3007</v>
      </c>
      <c r="AO208" s="68"/>
    </row>
    <row r="209" spans="1:41" x14ac:dyDescent="0.35">
      <c r="A209" s="28">
        <v>208</v>
      </c>
      <c r="B209" s="28">
        <v>4447</v>
      </c>
      <c r="C209" s="28" t="s">
        <v>2821</v>
      </c>
      <c r="D209" s="28" t="s">
        <v>4041</v>
      </c>
      <c r="E209" s="28" t="s">
        <v>25</v>
      </c>
      <c r="F209" s="28" t="s">
        <v>1893</v>
      </c>
      <c r="G209" s="30">
        <v>42813</v>
      </c>
      <c r="H209" s="28" t="s">
        <v>2071</v>
      </c>
      <c r="I209" s="28"/>
      <c r="J209" s="31"/>
      <c r="K209" s="31" t="str">
        <f>CONCATENATE(MID(J209,1,4), " ", MID(J209,5,4), " ", MID(J209,9,4))</f>
        <v xml:space="preserve">  </v>
      </c>
      <c r="L209" s="83">
        <v>9963971668</v>
      </c>
      <c r="M209" s="28" t="s">
        <v>2762</v>
      </c>
      <c r="N209" s="28" t="s">
        <v>102</v>
      </c>
      <c r="O209" s="69"/>
      <c r="P209" s="28">
        <f>IF(TRIM(B209)="","",IFERROR(INDEX('Agreements-New'!C:C,MATCH(B209,'Agreements-New'!D:D,0)),"N"))</f>
        <v>206</v>
      </c>
      <c r="Q209" s="69"/>
      <c r="R209" s="28">
        <f t="shared" si="168"/>
        <v>11550</v>
      </c>
      <c r="S209" s="28">
        <f t="shared" si="169"/>
        <v>8550</v>
      </c>
      <c r="T209" s="28">
        <f t="shared" si="170"/>
        <v>3550</v>
      </c>
      <c r="U209" s="28">
        <f t="shared" si="171"/>
        <v>5000</v>
      </c>
      <c r="V209" s="69"/>
      <c r="W209" s="28">
        <v>2550</v>
      </c>
      <c r="X209" s="28">
        <f>IF(TRIM(B209)="","",IFERROR(INDEX('Agreements-Old'!E:E,MATCH(B209,'Agreements-Old'!D:D,0)),W209))</f>
        <v>2550</v>
      </c>
      <c r="Y209" s="28">
        <f>SUMIFS('Daily Fees Entry'!F:F,'Daily Fees Entry'!D:D,B209,'Daily Fees Entry'!E:E,"Old Fees")</f>
        <v>2550</v>
      </c>
      <c r="Z209" s="28">
        <f t="shared" si="172"/>
        <v>0</v>
      </c>
      <c r="AA209" s="69"/>
      <c r="AB209" s="28">
        <f t="shared" si="173"/>
        <v>9000</v>
      </c>
      <c r="AC209" s="28">
        <f>IF(TRIM(B209)="","",IFERROR(INDEX('Agreements-New'!E:E,MATCH(B209,'Agreements-New'!D:D,0)),AB209))</f>
        <v>6000</v>
      </c>
      <c r="AD209" s="28">
        <f>(SUMIFS('Daily Fees Entry'!F:F,'Daily Fees Entry'!D:D,B209)) - Y209</f>
        <v>1000</v>
      </c>
      <c r="AE209" s="28">
        <f t="shared" si="174"/>
        <v>5000</v>
      </c>
      <c r="AF209" s="69"/>
      <c r="AG209" s="28">
        <f>IF(TRIM(B209)="","",IFERROR(INDEX('Fees Master'!D:D,MATCH(D209,'Fees Master'!C:C,0)),"Not Found"))</f>
        <v>9000</v>
      </c>
      <c r="AH209" s="28" t="str">
        <f>IF(TRIM(M209)="V",IFERROR(INDEX('Fees Master'!M:M,MATCH(N209,'Fees Master'!L:L,0)),"Not Found"),"0")</f>
        <v>0</v>
      </c>
      <c r="AI209" s="28" t="str">
        <f>IF(TRIM(M209)="H",IFERROR(INDEX('Fees Master'!I:I,MATCH(D209,'Fees Master'!G:G,0)),"Not Found"),"0")</f>
        <v>0</v>
      </c>
      <c r="AJ209" s="69"/>
      <c r="AK209" s="28">
        <f t="shared" si="175"/>
        <v>41.520467836257311</v>
      </c>
      <c r="AL209" s="31">
        <f t="shared" si="176"/>
        <v>16.666666666666664</v>
      </c>
      <c r="AM209" s="58"/>
      <c r="AN209" s="58" t="s">
        <v>3008</v>
      </c>
      <c r="AO209" s="68"/>
    </row>
    <row r="210" spans="1:41" x14ac:dyDescent="0.35">
      <c r="A210" s="28">
        <v>209</v>
      </c>
      <c r="B210" s="28">
        <v>4394</v>
      </c>
      <c r="C210" s="28" t="s">
        <v>2827</v>
      </c>
      <c r="D210" s="28" t="s">
        <v>4041</v>
      </c>
      <c r="E210" s="28" t="s">
        <v>25</v>
      </c>
      <c r="F210" s="28" t="s">
        <v>1893</v>
      </c>
      <c r="G210" s="30">
        <v>42561</v>
      </c>
      <c r="H210" s="28" t="s">
        <v>1946</v>
      </c>
      <c r="I210" s="28"/>
      <c r="J210" s="31"/>
      <c r="K210" s="31" t="str">
        <f>CONCATENATE(MID(J210,1,4), " ", MID(J210,5,4), " ", MID(J210,9,4))</f>
        <v xml:space="preserve">  </v>
      </c>
      <c r="L210" s="83">
        <v>7032752336</v>
      </c>
      <c r="M210" s="28" t="s">
        <v>2764</v>
      </c>
      <c r="N210" s="28" t="s">
        <v>38</v>
      </c>
      <c r="O210" s="69"/>
      <c r="P210" s="28" t="str">
        <f>IF(TRIM(B210)="","",IFERROR(INDEX('Agreements-New'!C:C,MATCH(B210,'Agreements-New'!D:D,0)),"N"))</f>
        <v>N</v>
      </c>
      <c r="Q210" s="69"/>
      <c r="R210" s="28">
        <f t="shared" si="168"/>
        <v>18100</v>
      </c>
      <c r="S210" s="28">
        <f t="shared" si="169"/>
        <v>18100</v>
      </c>
      <c r="T210" s="28">
        <f t="shared" si="170"/>
        <v>3500</v>
      </c>
      <c r="U210" s="28">
        <f t="shared" si="171"/>
        <v>14600</v>
      </c>
      <c r="V210" s="69"/>
      <c r="W210" s="28">
        <v>4100</v>
      </c>
      <c r="X210" s="28">
        <f>IF(TRIM(B210)="","",IFERROR(INDEX('Agreements-Old'!E:E,MATCH(B210,'Agreements-Old'!D:D,0)),W210))</f>
        <v>4100</v>
      </c>
      <c r="Y210" s="28">
        <f>SUMIFS('Daily Fees Entry'!F:F,'Daily Fees Entry'!D:D,B210,'Daily Fees Entry'!E:E,"Old Fees")</f>
        <v>3500</v>
      </c>
      <c r="Z210" s="28">
        <f t="shared" si="172"/>
        <v>600</v>
      </c>
      <c r="AA210" s="69"/>
      <c r="AB210" s="28">
        <f t="shared" si="173"/>
        <v>14000</v>
      </c>
      <c r="AC210" s="28">
        <f>IF(TRIM(B210)="","",IFERROR(INDEX('Agreements-New'!E:E,MATCH(B210,'Agreements-New'!D:D,0)),AB210))</f>
        <v>14000</v>
      </c>
      <c r="AD210" s="28">
        <f>(SUMIFS('Daily Fees Entry'!F:F,'Daily Fees Entry'!D:D,B210)) - Y210</f>
        <v>0</v>
      </c>
      <c r="AE210" s="28">
        <f t="shared" si="174"/>
        <v>14000</v>
      </c>
      <c r="AF210" s="69"/>
      <c r="AG210" s="28">
        <f>IF(TRIM(B210)="","",IFERROR(INDEX('Fees Master'!D:D,MATCH(D210,'Fees Master'!C:C,0)),"Not Found"))</f>
        <v>9000</v>
      </c>
      <c r="AH210" s="28">
        <f>IF(TRIM(M210)="V",IFERROR(INDEX('Fees Master'!M:M,MATCH(N210,'Fees Master'!L:L,0)),"Not Found"),"0")</f>
        <v>5000</v>
      </c>
      <c r="AI210" s="28" t="str">
        <f>IF(TRIM(M210)="H",IFERROR(INDEX('Fees Master'!I:I,MATCH(D210,'Fees Master'!G:G,0)),"Not Found"),"0")</f>
        <v>0</v>
      </c>
      <c r="AJ210" s="69"/>
      <c r="AK210" s="28">
        <f t="shared" si="175"/>
        <v>19.337016574585636</v>
      </c>
      <c r="AL210" s="31">
        <f t="shared" si="176"/>
        <v>0</v>
      </c>
      <c r="AM210" s="58"/>
      <c r="AN210" s="58" t="s">
        <v>3013</v>
      </c>
      <c r="AO210" s="68"/>
    </row>
    <row r="211" spans="1:41" ht="15" customHeight="1" x14ac:dyDescent="0.35">
      <c r="A211" s="28">
        <v>210</v>
      </c>
      <c r="B211" s="28">
        <v>4758</v>
      </c>
      <c r="C211" s="28" t="s">
        <v>5728</v>
      </c>
      <c r="D211" s="28" t="s">
        <v>4041</v>
      </c>
      <c r="E211" s="28" t="s">
        <v>3814</v>
      </c>
      <c r="F211" s="28" t="s">
        <v>1893</v>
      </c>
      <c r="G211" s="30"/>
      <c r="H211" s="28" t="s">
        <v>1925</v>
      </c>
      <c r="I211" s="28"/>
      <c r="J211" s="31"/>
      <c r="K211" s="31"/>
      <c r="L211" s="83">
        <v>9704973542</v>
      </c>
      <c r="M211" s="28" t="s">
        <v>2764</v>
      </c>
      <c r="N211" s="28" t="s">
        <v>3854</v>
      </c>
      <c r="O211" s="69"/>
      <c r="P211" s="28" t="str">
        <f>IF(TRIM(B211)="","",IFERROR(INDEX('Agreements-New'!C:C,MATCH(B211,'Agreements-New'!D:D,0)),"N"))</f>
        <v>N</v>
      </c>
      <c r="Q211" s="69"/>
      <c r="R211" s="28">
        <f t="shared" si="168"/>
        <v>16000</v>
      </c>
      <c r="S211" s="28">
        <f t="shared" si="169"/>
        <v>16000</v>
      </c>
      <c r="T211" s="28">
        <f t="shared" si="170"/>
        <v>1500</v>
      </c>
      <c r="U211" s="28">
        <f t="shared" si="171"/>
        <v>14500</v>
      </c>
      <c r="V211" s="69"/>
      <c r="W211" s="28">
        <v>0</v>
      </c>
      <c r="X211" s="28">
        <f>IF(TRIM(B211)="","",IFERROR(INDEX('Agreements-Old'!E:E,MATCH(B211,'Agreements-Old'!D:D,0)),W211))</f>
        <v>0</v>
      </c>
      <c r="Y211" s="28">
        <f>SUMIFS('Daily Fees Entry'!F:F,'Daily Fees Entry'!D:D,B211,'Daily Fees Entry'!E:E,"Old Fees")</f>
        <v>0</v>
      </c>
      <c r="Z211" s="28">
        <f t="shared" si="172"/>
        <v>0</v>
      </c>
      <c r="AA211" s="69"/>
      <c r="AB211" s="28">
        <f t="shared" si="173"/>
        <v>16000</v>
      </c>
      <c r="AC211" s="28">
        <f>IF(TRIM(B211)="","",IFERROR(INDEX('Agreements-New'!E:E,MATCH(B211,'Agreements-New'!D:D,0)),AB211))</f>
        <v>16000</v>
      </c>
      <c r="AD211" s="28">
        <f>(SUMIFS('Daily Fees Entry'!F:F,'Daily Fees Entry'!D:D,B211)) - Y211</f>
        <v>1500</v>
      </c>
      <c r="AE211" s="28">
        <f t="shared" si="174"/>
        <v>14500</v>
      </c>
      <c r="AF211" s="69"/>
      <c r="AG211" s="28">
        <f>IF(TRIM(B211)="","",IFERROR(INDEX('Fees Master'!D:D,MATCH(D211,'Fees Master'!C:C,0)),"Not Found"))</f>
        <v>9000</v>
      </c>
      <c r="AH211" s="28">
        <f>IF(TRIM(M211)="V",IFERROR(INDEX('Fees Master'!M:M,MATCH(N211,'Fees Master'!L:L,0)),"Not Found"),"0")</f>
        <v>7000</v>
      </c>
      <c r="AI211" s="28" t="str">
        <f>IF(TRIM(M211)="H",IFERROR(INDEX('Fees Master'!I:I,MATCH(D211,'Fees Master'!G:G,0)),"Not Found"),"0")</f>
        <v>0</v>
      </c>
      <c r="AJ211" s="69"/>
      <c r="AK211" s="28">
        <f t="shared" si="175"/>
        <v>9.375</v>
      </c>
      <c r="AL211" s="31">
        <f t="shared" si="176"/>
        <v>9.375</v>
      </c>
      <c r="AM211" s="58"/>
      <c r="AN211" s="58"/>
      <c r="AO211" s="68"/>
    </row>
    <row r="212" spans="1:41" x14ac:dyDescent="0.35">
      <c r="A212" s="28">
        <v>211</v>
      </c>
      <c r="B212" s="28">
        <v>4358</v>
      </c>
      <c r="C212" s="28" t="s">
        <v>2829</v>
      </c>
      <c r="D212" s="28" t="s">
        <v>4041</v>
      </c>
      <c r="E212" s="28" t="s">
        <v>25</v>
      </c>
      <c r="F212" s="28" t="s">
        <v>1893</v>
      </c>
      <c r="G212" s="30">
        <v>43259</v>
      </c>
      <c r="H212" s="28" t="s">
        <v>1948</v>
      </c>
      <c r="I212" s="28"/>
      <c r="J212" s="31"/>
      <c r="K212" s="31" t="str">
        <f>CONCATENATE(MID(J212,1,4), " ", MID(J212,5,4), " ", MID(J212,9,4))</f>
        <v xml:space="preserve">  </v>
      </c>
      <c r="L212" s="83">
        <v>9502414142</v>
      </c>
      <c r="M212" s="28" t="s">
        <v>2762</v>
      </c>
      <c r="N212" s="28" t="s">
        <v>44</v>
      </c>
      <c r="O212" s="69"/>
      <c r="P212" s="28" t="str">
        <f>IF(TRIM(B212)="","",IFERROR(INDEX('Agreements-New'!C:C,MATCH(B212,'Agreements-New'!D:D,0)),"N"))</f>
        <v>N</v>
      </c>
      <c r="Q212" s="69"/>
      <c r="R212" s="28">
        <f t="shared" si="168"/>
        <v>15900</v>
      </c>
      <c r="S212" s="28">
        <f t="shared" si="169"/>
        <v>15900</v>
      </c>
      <c r="T212" s="28">
        <f t="shared" si="170"/>
        <v>3000</v>
      </c>
      <c r="U212" s="28">
        <f t="shared" si="171"/>
        <v>12900</v>
      </c>
      <c r="V212" s="69"/>
      <c r="W212" s="28">
        <v>6900</v>
      </c>
      <c r="X212" s="28">
        <f>IF(TRIM(B212)="","",IFERROR(INDEX('Agreements-Old'!E:E,MATCH(B212,'Agreements-Old'!D:D,0)),W212))</f>
        <v>6900</v>
      </c>
      <c r="Y212" s="28">
        <f>SUMIFS('Daily Fees Entry'!F:F,'Daily Fees Entry'!D:D,B212,'Daily Fees Entry'!E:E,"Old Fees")</f>
        <v>0</v>
      </c>
      <c r="Z212" s="28">
        <f t="shared" si="172"/>
        <v>6900</v>
      </c>
      <c r="AA212" s="69"/>
      <c r="AB212" s="28">
        <f t="shared" si="173"/>
        <v>9000</v>
      </c>
      <c r="AC212" s="28">
        <f>IF(TRIM(B212)="","",IFERROR(INDEX('Agreements-New'!E:E,MATCH(B212,'Agreements-New'!D:D,0)),AB212))</f>
        <v>9000</v>
      </c>
      <c r="AD212" s="28">
        <f>(SUMIFS('Daily Fees Entry'!F:F,'Daily Fees Entry'!D:D,B212)) - Y212</f>
        <v>3000</v>
      </c>
      <c r="AE212" s="28">
        <f t="shared" si="174"/>
        <v>6000</v>
      </c>
      <c r="AF212" s="69"/>
      <c r="AG212" s="28">
        <f>IF(TRIM(B212)="","",IFERROR(INDEX('Fees Master'!D:D,MATCH(D212,'Fees Master'!C:C,0)),"Not Found"))</f>
        <v>9000</v>
      </c>
      <c r="AH212" s="28" t="str">
        <f>IF(TRIM(M212)="V",IFERROR(INDEX('Fees Master'!M:M,MATCH(N212,'Fees Master'!L:L,0)),"Not Found"),"0")</f>
        <v>0</v>
      </c>
      <c r="AI212" s="28" t="str">
        <f>IF(TRIM(M212)="H",IFERROR(INDEX('Fees Master'!I:I,MATCH(D212,'Fees Master'!G:G,0)),"Not Found"),"0")</f>
        <v>0</v>
      </c>
      <c r="AJ212" s="69"/>
      <c r="AK212" s="28">
        <f t="shared" si="175"/>
        <v>18.867924528301888</v>
      </c>
      <c r="AL212" s="31">
        <f t="shared" si="176"/>
        <v>33.333333333333329</v>
      </c>
      <c r="AM212" s="58"/>
      <c r="AN212" s="58" t="s">
        <v>3015</v>
      </c>
      <c r="AO212" s="68"/>
    </row>
    <row r="213" spans="1:41" x14ac:dyDescent="0.35">
      <c r="A213" s="28">
        <v>212</v>
      </c>
      <c r="B213" s="28">
        <v>4466</v>
      </c>
      <c r="C213" s="28" t="s">
        <v>2831</v>
      </c>
      <c r="D213" s="28" t="s">
        <v>4041</v>
      </c>
      <c r="E213" s="28" t="s">
        <v>25</v>
      </c>
      <c r="F213" s="28" t="s">
        <v>1893</v>
      </c>
      <c r="G213" s="30">
        <v>42723</v>
      </c>
      <c r="H213" s="28" t="s">
        <v>1949</v>
      </c>
      <c r="I213" s="28"/>
      <c r="J213" s="31"/>
      <c r="K213" s="31" t="str">
        <f>CONCATENATE(MID(J213,1,4), " ", MID(J213,5,4), " ", MID(J213,9,4))</f>
        <v xml:space="preserve">  </v>
      </c>
      <c r="L213" s="83">
        <v>9701959824</v>
      </c>
      <c r="M213" s="28" t="s">
        <v>2762</v>
      </c>
      <c r="N213" s="28" t="s">
        <v>69</v>
      </c>
      <c r="O213" s="69"/>
      <c r="P213" s="28" t="str">
        <f>IF(TRIM(B213)="","",IFERROR(INDEX('Agreements-New'!C:C,MATCH(B213,'Agreements-New'!D:D,0)),"N"))</f>
        <v>N</v>
      </c>
      <c r="Q213" s="69"/>
      <c r="R213" s="28">
        <f t="shared" si="168"/>
        <v>14750</v>
      </c>
      <c r="S213" s="28">
        <f t="shared" si="169"/>
        <v>14750</v>
      </c>
      <c r="T213" s="28">
        <f t="shared" si="170"/>
        <v>0</v>
      </c>
      <c r="U213" s="28">
        <f t="shared" si="171"/>
        <v>14750</v>
      </c>
      <c r="V213" s="69"/>
      <c r="W213" s="28">
        <v>5750</v>
      </c>
      <c r="X213" s="28">
        <f>IF(TRIM(B213)="","",IFERROR(INDEX('Agreements-Old'!E:E,MATCH(B213,'Agreements-Old'!D:D,0)),W213))</f>
        <v>5750</v>
      </c>
      <c r="Y213" s="28">
        <f>SUMIFS('Daily Fees Entry'!F:F,'Daily Fees Entry'!D:D,B213,'Daily Fees Entry'!E:E,"Old Fees")</f>
        <v>0</v>
      </c>
      <c r="Z213" s="28">
        <f t="shared" si="172"/>
        <v>5750</v>
      </c>
      <c r="AA213" s="69"/>
      <c r="AB213" s="28">
        <f t="shared" si="173"/>
        <v>9000</v>
      </c>
      <c r="AC213" s="28">
        <f>IF(TRIM(B213)="","",IFERROR(INDEX('Agreements-New'!E:E,MATCH(B213,'Agreements-New'!D:D,0)),AB213))</f>
        <v>9000</v>
      </c>
      <c r="AD213" s="28">
        <f>(SUMIFS('Daily Fees Entry'!F:F,'Daily Fees Entry'!D:D,B213)) - Y213</f>
        <v>0</v>
      </c>
      <c r="AE213" s="28">
        <f t="shared" si="174"/>
        <v>9000</v>
      </c>
      <c r="AF213" s="69"/>
      <c r="AG213" s="28">
        <f>IF(TRIM(B213)="","",IFERROR(INDEX('Fees Master'!D:D,MATCH(D213,'Fees Master'!C:C,0)),"Not Found"))</f>
        <v>9000</v>
      </c>
      <c r="AH213" s="28" t="str">
        <f>IF(TRIM(M213)="V",IFERROR(INDEX('Fees Master'!M:M,MATCH(N213,'Fees Master'!L:L,0)),"Not Found"),"0")</f>
        <v>0</v>
      </c>
      <c r="AI213" s="28" t="str">
        <f>IF(TRIM(M213)="H",IFERROR(INDEX('Fees Master'!I:I,MATCH(D213,'Fees Master'!G:G,0)),"Not Found"),"0")</f>
        <v>0</v>
      </c>
      <c r="AJ213" s="69"/>
      <c r="AK213" s="28">
        <f t="shared" si="175"/>
        <v>0</v>
      </c>
      <c r="AL213" s="31">
        <f t="shared" si="176"/>
        <v>0</v>
      </c>
      <c r="AM213" s="58"/>
      <c r="AN213" s="58" t="s">
        <v>3016</v>
      </c>
      <c r="AO213" s="68"/>
    </row>
    <row r="214" spans="1:41" x14ac:dyDescent="0.35">
      <c r="A214" s="28">
        <v>213</v>
      </c>
      <c r="B214" s="28">
        <v>4522</v>
      </c>
      <c r="C214" s="28" t="s">
        <v>5729</v>
      </c>
      <c r="D214" s="28" t="s">
        <v>4041</v>
      </c>
      <c r="E214" s="28" t="s">
        <v>3814</v>
      </c>
      <c r="F214" s="28" t="s">
        <v>1893</v>
      </c>
      <c r="G214" s="30"/>
      <c r="H214" s="28" t="s">
        <v>6033</v>
      </c>
      <c r="I214" s="28"/>
      <c r="J214" s="31"/>
      <c r="K214" s="31"/>
      <c r="L214" s="83">
        <v>8500157199</v>
      </c>
      <c r="M214" s="28" t="s">
        <v>2762</v>
      </c>
      <c r="N214" s="28" t="s">
        <v>3983</v>
      </c>
      <c r="O214" s="69"/>
      <c r="P214" s="28">
        <f>IF(TRIM(B214)="","",IFERROR(INDEX('Agreements-New'!C:C,MATCH(B214,'Agreements-New'!D:D,0)),"N"))</f>
        <v>144</v>
      </c>
      <c r="Q214" s="69"/>
      <c r="R214" s="28">
        <f t="shared" si="168"/>
        <v>9000</v>
      </c>
      <c r="S214" s="28">
        <f t="shared" si="169"/>
        <v>7500</v>
      </c>
      <c r="T214" s="28">
        <f t="shared" si="170"/>
        <v>0</v>
      </c>
      <c r="U214" s="28">
        <f t="shared" si="171"/>
        <v>7500</v>
      </c>
      <c r="V214" s="69"/>
      <c r="W214" s="28">
        <v>0</v>
      </c>
      <c r="X214" s="28">
        <f>IF(TRIM(B214)="","",IFERROR(INDEX('Agreements-Old'!E:E,MATCH(B214,'Agreements-Old'!D:D,0)),W214))</f>
        <v>0</v>
      </c>
      <c r="Y214" s="28">
        <f>SUMIFS('Daily Fees Entry'!F:F,'Daily Fees Entry'!D:D,B214,'Daily Fees Entry'!E:E,"Old Fees")</f>
        <v>0</v>
      </c>
      <c r="Z214" s="28">
        <f t="shared" si="172"/>
        <v>0</v>
      </c>
      <c r="AA214" s="69"/>
      <c r="AB214" s="28">
        <f t="shared" si="173"/>
        <v>9000</v>
      </c>
      <c r="AC214" s="28">
        <f>IF(TRIM(B214)="","",IFERROR(INDEX('Agreements-New'!E:E,MATCH(B214,'Agreements-New'!D:D,0)),AB214))</f>
        <v>7500</v>
      </c>
      <c r="AD214" s="28">
        <f>(SUMIFS('Daily Fees Entry'!F:F,'Daily Fees Entry'!D:D,B214)) - Y214</f>
        <v>0</v>
      </c>
      <c r="AE214" s="28">
        <f t="shared" si="174"/>
        <v>7500</v>
      </c>
      <c r="AF214" s="69"/>
      <c r="AG214" s="28">
        <f>IF(TRIM(B214)="","",IFERROR(INDEX('Fees Master'!D:D,MATCH(D214,'Fees Master'!C:C,0)),"Not Found"))</f>
        <v>9000</v>
      </c>
      <c r="AH214" s="28" t="str">
        <f>IF(TRIM(M214)="V",IFERROR(INDEX('Fees Master'!M:M,MATCH(N214,'Fees Master'!L:L,0)),"Not Found"),"0")</f>
        <v>0</v>
      </c>
      <c r="AI214" s="28" t="str">
        <f>IF(TRIM(M214)="H",IFERROR(INDEX('Fees Master'!I:I,MATCH(D214,'Fees Master'!G:G,0)),"Not Found"),"0")</f>
        <v>0</v>
      </c>
      <c r="AJ214" s="69"/>
      <c r="AK214" s="28">
        <f t="shared" si="175"/>
        <v>0</v>
      </c>
      <c r="AL214" s="31">
        <f t="shared" si="176"/>
        <v>0</v>
      </c>
      <c r="AM214" s="58"/>
      <c r="AN214" s="58"/>
      <c r="AO214" s="68"/>
    </row>
    <row r="215" spans="1:41" x14ac:dyDescent="0.35">
      <c r="A215" s="28">
        <v>214</v>
      </c>
      <c r="B215" s="28">
        <v>4752</v>
      </c>
      <c r="C215" s="28" t="s">
        <v>5828</v>
      </c>
      <c r="D215" s="28" t="s">
        <v>4041</v>
      </c>
      <c r="E215" s="28" t="s">
        <v>3814</v>
      </c>
      <c r="F215" s="28" t="s">
        <v>1893</v>
      </c>
      <c r="G215" s="30"/>
      <c r="H215" s="28" t="s">
        <v>6034</v>
      </c>
      <c r="I215" s="28"/>
      <c r="J215" s="31"/>
      <c r="K215" s="31"/>
      <c r="L215" s="83">
        <v>9177739611</v>
      </c>
      <c r="M215" s="28" t="s">
        <v>2764</v>
      </c>
      <c r="N215" s="28" t="s">
        <v>62</v>
      </c>
      <c r="O215" s="69"/>
      <c r="P215" s="28" t="str">
        <f>IF(TRIM(B215)="","",IFERROR(INDEX('Agreements-New'!C:C,MATCH(B215,'Agreements-New'!D:D,0)),"N"))</f>
        <v>N</v>
      </c>
      <c r="Q215" s="69"/>
      <c r="R215" s="28">
        <f t="shared" ref="R215" si="200">W215+AB215</f>
        <v>17000</v>
      </c>
      <c r="S215" s="28">
        <f t="shared" ref="S215" si="201">X215+AC215</f>
        <v>17000</v>
      </c>
      <c r="T215" s="28">
        <f t="shared" ref="T215" si="202">Y215+AD215</f>
        <v>2000</v>
      </c>
      <c r="U215" s="28">
        <f t="shared" ref="U215" si="203">Z215+AE215</f>
        <v>15000</v>
      </c>
      <c r="V215" s="69"/>
      <c r="W215" s="28">
        <v>0</v>
      </c>
      <c r="X215" s="28">
        <f>IF(TRIM(B215)="","",IFERROR(INDEX('Agreements-Old'!E:E,MATCH(B215,'Agreements-Old'!D:D,0)),W215))</f>
        <v>0</v>
      </c>
      <c r="Y215" s="28">
        <f>SUMIFS('Daily Fees Entry'!F:F,'Daily Fees Entry'!D:D,B215,'Daily Fees Entry'!E:E,"Old Fees")</f>
        <v>2000</v>
      </c>
      <c r="Z215" s="28">
        <f t="shared" ref="Z215" si="204">X215-Y215</f>
        <v>-2000</v>
      </c>
      <c r="AA215" s="69"/>
      <c r="AB215" s="28">
        <f t="shared" ref="AB215" si="205">AG215+AH215+AI215</f>
        <v>17000</v>
      </c>
      <c r="AC215" s="28">
        <f>IF(TRIM(B215)="","",IFERROR(INDEX('Agreements-New'!E:E,MATCH(B215,'Agreements-New'!D:D,0)),AB215))</f>
        <v>17000</v>
      </c>
      <c r="AD215" s="28">
        <f>(SUMIFS('Daily Fees Entry'!F:F,'Daily Fees Entry'!D:D,B215)) - Y215</f>
        <v>0</v>
      </c>
      <c r="AE215" s="28">
        <f t="shared" ref="AE215" si="206">AC215-AD215</f>
        <v>17000</v>
      </c>
      <c r="AF215" s="69"/>
      <c r="AG215" s="28">
        <f>IF(TRIM(B215)="","",IFERROR(INDEX('Fees Master'!D:D,MATCH(D215,'Fees Master'!C:C,0)),"Not Found"))</f>
        <v>9000</v>
      </c>
      <c r="AH215" s="28">
        <f>IF(TRIM(M215)="V",IFERROR(INDEX('Fees Master'!M:M,MATCH(N215,'Fees Master'!L:L,0)),"Not Found"),"0")</f>
        <v>8000</v>
      </c>
      <c r="AI215" s="28" t="str">
        <f>IF(TRIM(M215)="H",IFERROR(INDEX('Fees Master'!I:I,MATCH(D215,'Fees Master'!G:G,0)),"Not Found"),"0")</f>
        <v>0</v>
      </c>
      <c r="AJ215" s="69"/>
      <c r="AK215" s="28">
        <f t="shared" ref="AK215" si="207">T215/S215*100</f>
        <v>11.76470588235294</v>
      </c>
      <c r="AL215" s="31">
        <f t="shared" ref="AL215" si="208">AD215/AC215*100</f>
        <v>0</v>
      </c>
      <c r="AM215" s="58"/>
      <c r="AN215" s="58"/>
      <c r="AO215" s="68"/>
    </row>
    <row r="216" spans="1:41" x14ac:dyDescent="0.35">
      <c r="A216" s="28">
        <v>215</v>
      </c>
      <c r="B216" s="28">
        <v>4722</v>
      </c>
      <c r="C216" s="28" t="s">
        <v>6184</v>
      </c>
      <c r="D216" s="28" t="s">
        <v>4041</v>
      </c>
      <c r="E216" s="28" t="s">
        <v>3814</v>
      </c>
      <c r="F216" s="28" t="s">
        <v>1893</v>
      </c>
      <c r="G216" s="30"/>
      <c r="H216" s="28" t="s">
        <v>6189</v>
      </c>
      <c r="I216" s="28"/>
      <c r="J216" s="31"/>
      <c r="K216" s="31"/>
      <c r="L216" s="83">
        <v>7013099420</v>
      </c>
      <c r="M216" s="31" t="s">
        <v>2762</v>
      </c>
      <c r="N216" s="28" t="s">
        <v>3849</v>
      </c>
      <c r="O216" s="69"/>
      <c r="P216" s="28">
        <f>IF(TRIM(B216)="","",IFERROR(INDEX('Agreements-New'!C:C,MATCH(B216,'Agreements-New'!D:D,0)),"N"))</f>
        <v>231</v>
      </c>
      <c r="Q216" s="69"/>
      <c r="R216" s="28">
        <f t="shared" ref="R216" si="209">W216+AB216</f>
        <v>9000</v>
      </c>
      <c r="S216" s="28">
        <f t="shared" ref="S216" si="210">X216+AC216</f>
        <v>6500</v>
      </c>
      <c r="T216" s="28">
        <f t="shared" ref="T216" si="211">Y216+AD216</f>
        <v>2000</v>
      </c>
      <c r="U216" s="28">
        <f t="shared" ref="U216" si="212">Z216+AE216</f>
        <v>4500</v>
      </c>
      <c r="V216" s="69"/>
      <c r="W216" s="28">
        <v>0</v>
      </c>
      <c r="X216" s="28">
        <f>IF(TRIM(B216)="","",IFERROR(INDEX('Agreements-Old'!E:E,MATCH(B216,'Agreements-Old'!D:D,0)),W216))</f>
        <v>0</v>
      </c>
      <c r="Y216" s="28">
        <f>SUMIFS('Daily Fees Entry'!F:F,'Daily Fees Entry'!D:D,B216,'Daily Fees Entry'!E:E,"Old Fees")</f>
        <v>0</v>
      </c>
      <c r="Z216" s="28">
        <f t="shared" ref="Z216" si="213">X216-Y216</f>
        <v>0</v>
      </c>
      <c r="AA216" s="69"/>
      <c r="AB216" s="28">
        <f t="shared" ref="AB216" si="214">AG216+AH216+AI216</f>
        <v>9000</v>
      </c>
      <c r="AC216" s="28">
        <f>IF(TRIM(B216)="","",IFERROR(INDEX('Agreements-New'!E:E,MATCH(B216,'Agreements-New'!D:D,0)),AB216))</f>
        <v>6500</v>
      </c>
      <c r="AD216" s="28">
        <f>(SUMIFS('Daily Fees Entry'!F:F,'Daily Fees Entry'!D:D,B216)) - Y216</f>
        <v>2000</v>
      </c>
      <c r="AE216" s="28">
        <f t="shared" ref="AE216" si="215">AC216-AD216</f>
        <v>4500</v>
      </c>
      <c r="AF216" s="69"/>
      <c r="AG216" s="28">
        <f>IF(TRIM(B216)="","",IFERROR(INDEX('Fees Master'!D:D,MATCH(D216,'Fees Master'!C:C,0)),"Not Found"))</f>
        <v>9000</v>
      </c>
      <c r="AH216" s="28" t="str">
        <f>IF(TRIM(M216)="V",IFERROR(INDEX('Fees Master'!M:M,MATCH(N216,'Fees Master'!L:L,0)),"Not Found"),"0")</f>
        <v>0</v>
      </c>
      <c r="AI216" s="28" t="str">
        <f>IF(TRIM(M216)="H",IFERROR(INDEX('Fees Master'!I:I,MATCH(D216,'Fees Master'!G:G,0)),"Not Found"),"0")</f>
        <v>0</v>
      </c>
      <c r="AJ216" s="69"/>
      <c r="AK216" s="28">
        <f t="shared" ref="AK216" si="216">T216/S216*100</f>
        <v>30.76923076923077</v>
      </c>
      <c r="AL216" s="31">
        <f t="shared" ref="AL216" si="217">AD216/AC216*100</f>
        <v>30.76923076923077</v>
      </c>
      <c r="AM216" s="58"/>
      <c r="AN216" s="58"/>
      <c r="AO216" s="68"/>
    </row>
    <row r="217" spans="1:41" x14ac:dyDescent="0.35">
      <c r="A217" s="28">
        <v>216</v>
      </c>
      <c r="B217" s="28">
        <v>4870</v>
      </c>
      <c r="C217" s="28" t="s">
        <v>6187</v>
      </c>
      <c r="D217" s="28" t="s">
        <v>4041</v>
      </c>
      <c r="E217" s="28" t="s">
        <v>3814</v>
      </c>
      <c r="F217" s="28" t="s">
        <v>1893</v>
      </c>
      <c r="G217" s="30"/>
      <c r="H217" s="28" t="s">
        <v>6191</v>
      </c>
      <c r="I217" s="28"/>
      <c r="J217" s="31"/>
      <c r="K217" s="31"/>
      <c r="L217" s="83">
        <v>9908932901</v>
      </c>
      <c r="M217" s="31" t="s">
        <v>2764</v>
      </c>
      <c r="N217" s="28" t="s">
        <v>3893</v>
      </c>
      <c r="O217" s="69"/>
      <c r="P217" s="28">
        <f>IF(TRIM(B217)="","",IFERROR(INDEX('Agreements-New'!C:C,MATCH(B217,'Agreements-New'!D:D,0)),"N"))</f>
        <v>59</v>
      </c>
      <c r="Q217" s="69"/>
      <c r="R217" s="28">
        <f t="shared" ref="R217" si="218">W217+AB217</f>
        <v>14000</v>
      </c>
      <c r="S217" s="28">
        <f t="shared" ref="S217" si="219">X217+AC217</f>
        <v>11000</v>
      </c>
      <c r="T217" s="28">
        <f t="shared" ref="T217" si="220">Y217+AD217</f>
        <v>0</v>
      </c>
      <c r="U217" s="28">
        <f t="shared" ref="U217" si="221">Z217+AE217</f>
        <v>11000</v>
      </c>
      <c r="V217" s="69"/>
      <c r="W217" s="28">
        <v>0</v>
      </c>
      <c r="X217" s="28">
        <f>IF(TRIM(B217)="","",IFERROR(INDEX('Agreements-Old'!E:E,MATCH(B217,'Agreements-Old'!D:D,0)),W217))</f>
        <v>0</v>
      </c>
      <c r="Y217" s="28">
        <f>SUMIFS('Daily Fees Entry'!F:F,'Daily Fees Entry'!D:D,B217,'Daily Fees Entry'!E:E,"Old Fees")</f>
        <v>0</v>
      </c>
      <c r="Z217" s="28">
        <f t="shared" ref="Z217" si="222">X217-Y217</f>
        <v>0</v>
      </c>
      <c r="AA217" s="69"/>
      <c r="AB217" s="28">
        <f t="shared" ref="AB217" si="223">AG217+AH217+AI217</f>
        <v>14000</v>
      </c>
      <c r="AC217" s="28">
        <f>IF(TRIM(B217)="","",IFERROR(INDEX('Agreements-New'!E:E,MATCH(B217,'Agreements-New'!D:D,0)),AB217))</f>
        <v>11000</v>
      </c>
      <c r="AD217" s="28">
        <f>(SUMIFS('Daily Fees Entry'!F:F,'Daily Fees Entry'!D:D,B217)) - Y217</f>
        <v>0</v>
      </c>
      <c r="AE217" s="28">
        <f t="shared" ref="AE217" si="224">AC217-AD217</f>
        <v>11000</v>
      </c>
      <c r="AF217" s="69"/>
      <c r="AG217" s="28">
        <f>IF(TRIM(B217)="","",IFERROR(INDEX('Fees Master'!D:D,MATCH(D217,'Fees Master'!C:C,0)),"Not Found"))</f>
        <v>9000</v>
      </c>
      <c r="AH217" s="28">
        <f>IF(TRIM(M217)="V",IFERROR(INDEX('Fees Master'!M:M,MATCH(N217,'Fees Master'!L:L,0)),"Not Found"),"0")</f>
        <v>5000</v>
      </c>
      <c r="AI217" s="28" t="str">
        <f>IF(TRIM(M217)="H",IFERROR(INDEX('Fees Master'!I:I,MATCH(D217,'Fees Master'!G:G,0)),"Not Found"),"0")</f>
        <v>0</v>
      </c>
      <c r="AJ217" s="69"/>
      <c r="AK217" s="28">
        <f t="shared" ref="AK217" si="225">T217/S217*100</f>
        <v>0</v>
      </c>
      <c r="AL217" s="31">
        <f t="shared" ref="AL217" si="226">AD217/AC217*100</f>
        <v>0</v>
      </c>
      <c r="AM217" s="58"/>
      <c r="AN217" s="58"/>
      <c r="AO217" s="68"/>
    </row>
    <row r="218" spans="1:41" x14ac:dyDescent="0.35">
      <c r="A218" s="28">
        <v>217</v>
      </c>
      <c r="B218" s="28">
        <v>4877</v>
      </c>
      <c r="C218" s="28" t="s">
        <v>6235</v>
      </c>
      <c r="D218" s="28" t="s">
        <v>4041</v>
      </c>
      <c r="E218" s="28" t="s">
        <v>1827</v>
      </c>
      <c r="F218" s="28" t="s">
        <v>1892</v>
      </c>
      <c r="G218" s="30">
        <v>42752</v>
      </c>
      <c r="H218" s="28" t="s">
        <v>2307</v>
      </c>
      <c r="I218" s="28"/>
      <c r="J218" s="31">
        <v>827618442944</v>
      </c>
      <c r="K218" s="31">
        <v>827618442944</v>
      </c>
      <c r="L218" s="83">
        <v>9494720143</v>
      </c>
      <c r="M218" s="31" t="s">
        <v>2764</v>
      </c>
      <c r="N218" s="28" t="s">
        <v>82</v>
      </c>
      <c r="O218" s="69"/>
      <c r="P218" s="28" t="str">
        <f>IF(TRIM(B218)="","",IFERROR(INDEX('Agreements-New'!C:C,MATCH(B218,'Agreements-New'!D:D,0)),"N"))</f>
        <v>N</v>
      </c>
      <c r="Q218" s="69"/>
      <c r="R218" s="28">
        <f t="shared" ref="R218" si="227">W218+AB218</f>
        <v>16000</v>
      </c>
      <c r="S218" s="28">
        <f t="shared" ref="S218" si="228">X218+AC218</f>
        <v>16000</v>
      </c>
      <c r="T218" s="28">
        <f t="shared" ref="T218" si="229">Y218+AD218</f>
        <v>0</v>
      </c>
      <c r="U218" s="28">
        <f t="shared" ref="U218" si="230">Z218+AE218</f>
        <v>16000</v>
      </c>
      <c r="V218" s="69"/>
      <c r="W218" s="28">
        <v>0</v>
      </c>
      <c r="X218" s="28">
        <f>IF(TRIM(B218)="","",IFERROR(INDEX('Agreements-Old'!E:E,MATCH(B218,'Agreements-Old'!D:D,0)),W218))</f>
        <v>0</v>
      </c>
      <c r="Y218" s="28">
        <f>SUMIFS('Daily Fees Entry'!F:F,'Daily Fees Entry'!D:D,B218,'Daily Fees Entry'!E:E,"Old Fees")</f>
        <v>0</v>
      </c>
      <c r="Z218" s="28">
        <f t="shared" ref="Z218" si="231">X218-Y218</f>
        <v>0</v>
      </c>
      <c r="AA218" s="69"/>
      <c r="AB218" s="28">
        <f t="shared" ref="AB218" si="232">AG218+AH218+AI218</f>
        <v>16000</v>
      </c>
      <c r="AC218" s="28">
        <f>IF(TRIM(B218)="","",IFERROR(INDEX('Agreements-New'!E:E,MATCH(B218,'Agreements-New'!D:D,0)),AB218))</f>
        <v>16000</v>
      </c>
      <c r="AD218" s="28">
        <f>(SUMIFS('Daily Fees Entry'!F:F,'Daily Fees Entry'!D:D,B218)) - Y218</f>
        <v>0</v>
      </c>
      <c r="AE218" s="28">
        <f t="shared" ref="AE218" si="233">AC218-AD218</f>
        <v>16000</v>
      </c>
      <c r="AF218" s="69"/>
      <c r="AG218" s="28">
        <f>IF(TRIM(B218)="","",IFERROR(INDEX('Fees Master'!D:D,MATCH(D218,'Fees Master'!C:C,0)),"Not Found"))</f>
        <v>9000</v>
      </c>
      <c r="AH218" s="28">
        <f>IF(TRIM(M218)="V",IFERROR(INDEX('Fees Master'!M:M,MATCH(N218,'Fees Master'!L:L,0)),"Not Found"),"0")</f>
        <v>7000</v>
      </c>
      <c r="AI218" s="28" t="str">
        <f>IF(TRIM(M218)="H",IFERROR(INDEX('Fees Master'!I:I,MATCH(D218,'Fees Master'!G:G,0)),"Not Found"),"0")</f>
        <v>0</v>
      </c>
      <c r="AJ218" s="69"/>
      <c r="AK218" s="28">
        <f t="shared" ref="AK218" si="234">T218/S218*100</f>
        <v>0</v>
      </c>
      <c r="AL218" s="31">
        <f t="shared" ref="AL218" si="235">AD218/AC218*100</f>
        <v>0</v>
      </c>
      <c r="AM218" s="58"/>
      <c r="AN218" s="58"/>
      <c r="AO218" s="68"/>
    </row>
    <row r="219" spans="1:41" x14ac:dyDescent="0.35">
      <c r="A219" s="28">
        <v>218</v>
      </c>
      <c r="B219" s="28">
        <v>4151</v>
      </c>
      <c r="C219" s="28" t="s">
        <v>462</v>
      </c>
      <c r="D219" s="28" t="s">
        <v>4059</v>
      </c>
      <c r="E219" s="28" t="s">
        <v>26</v>
      </c>
      <c r="F219" s="28" t="s">
        <v>1892</v>
      </c>
      <c r="G219" s="30">
        <v>42736</v>
      </c>
      <c r="H219" s="28" t="s">
        <v>2833</v>
      </c>
      <c r="I219" s="28"/>
      <c r="J219" s="31">
        <v>801622847041</v>
      </c>
      <c r="K219" s="31" t="str">
        <f>CONCATENATE(MID(J219,1,4), " ", MID(J219,5,4), " ", MID(J219,9,4))</f>
        <v>8016 2284 7041</v>
      </c>
      <c r="L219" s="83">
        <v>9032512219</v>
      </c>
      <c r="M219" s="28" t="s">
        <v>2762</v>
      </c>
      <c r="N219" s="28" t="s">
        <v>97</v>
      </c>
      <c r="O219" s="69"/>
      <c r="P219" s="28">
        <f>IF(TRIM(B219)="","",IFERROR(INDEX('Agreements-New'!C:C,MATCH(B219,'Agreements-New'!D:D,0)),"N"))</f>
        <v>9</v>
      </c>
      <c r="Q219" s="69"/>
      <c r="R219" s="28">
        <f t="shared" si="168"/>
        <v>10000</v>
      </c>
      <c r="S219" s="28">
        <f t="shared" si="169"/>
        <v>9500</v>
      </c>
      <c r="T219" s="28">
        <f t="shared" si="170"/>
        <v>8000</v>
      </c>
      <c r="U219" s="28">
        <f t="shared" si="171"/>
        <v>1500</v>
      </c>
      <c r="V219" s="69"/>
      <c r="W219" s="28">
        <v>500</v>
      </c>
      <c r="X219" s="28">
        <f>IF(TRIM(B219)="","",IFERROR(INDEX('Agreements-Old'!E:E,MATCH(B219,'Agreements-Old'!D:D,0)),W219))</f>
        <v>500</v>
      </c>
      <c r="Y219" s="28">
        <f>SUMIFS('Daily Fees Entry'!F:F,'Daily Fees Entry'!D:D,B219,'Daily Fees Entry'!E:E,"Old Fees")</f>
        <v>0</v>
      </c>
      <c r="Z219" s="28">
        <f t="shared" si="172"/>
        <v>500</v>
      </c>
      <c r="AA219" s="69"/>
      <c r="AB219" s="28">
        <f t="shared" si="173"/>
        <v>9500</v>
      </c>
      <c r="AC219" s="28">
        <f>IF(TRIM(B219)="","",IFERROR(INDEX('Agreements-New'!E:E,MATCH(B219,'Agreements-New'!D:D,0)),AB219))</f>
        <v>9000</v>
      </c>
      <c r="AD219" s="28">
        <f>(SUMIFS('Daily Fees Entry'!F:F,'Daily Fees Entry'!D:D,B219)) - Y219</f>
        <v>8000</v>
      </c>
      <c r="AE219" s="28">
        <f t="shared" si="174"/>
        <v>1000</v>
      </c>
      <c r="AF219" s="69"/>
      <c r="AG219" s="28">
        <f>IF(TRIM(B219)="","",IFERROR(INDEX('Fees Master'!D:D,MATCH(D219,'Fees Master'!C:C,0)),"Not Found"))</f>
        <v>9500</v>
      </c>
      <c r="AH219" s="28" t="str">
        <f>IF(TRIM(M219)="V",IFERROR(INDEX('Fees Master'!M:M,MATCH(N219,'Fees Master'!L:L,0)),"Not Found"),"0")</f>
        <v>0</v>
      </c>
      <c r="AI219" s="28" t="str">
        <f>IF(TRIM(M219)="H",IFERROR(INDEX('Fees Master'!I:I,MATCH(D219,'Fees Master'!G:G,0)),"Not Found"),"0")</f>
        <v>0</v>
      </c>
      <c r="AJ219" s="69"/>
      <c r="AK219" s="28">
        <f t="shared" si="175"/>
        <v>84.210526315789465</v>
      </c>
      <c r="AL219" s="31">
        <f t="shared" si="176"/>
        <v>88.888888888888886</v>
      </c>
      <c r="AM219" s="58"/>
      <c r="AN219" s="58" t="s">
        <v>3024</v>
      </c>
      <c r="AO219" s="68"/>
    </row>
    <row r="220" spans="1:41" x14ac:dyDescent="0.35">
      <c r="A220" s="28">
        <v>219</v>
      </c>
      <c r="B220" s="28">
        <v>4149</v>
      </c>
      <c r="C220" s="28" t="s">
        <v>463</v>
      </c>
      <c r="D220" s="28" t="s">
        <v>4059</v>
      </c>
      <c r="E220" s="28" t="s">
        <v>26</v>
      </c>
      <c r="F220" s="28" t="s">
        <v>1892</v>
      </c>
      <c r="G220" s="30">
        <v>42133</v>
      </c>
      <c r="H220" s="28" t="s">
        <v>2835</v>
      </c>
      <c r="I220" s="28"/>
      <c r="J220" s="31">
        <v>262677770450</v>
      </c>
      <c r="K220" s="31" t="str">
        <f>CONCATENATE(MID(J220,1,4), " ", MID(J220,5,4), " ", MID(J220,9,4))</f>
        <v>2626 7777 0450</v>
      </c>
      <c r="L220" s="83">
        <v>9032512219</v>
      </c>
      <c r="M220" s="28" t="s">
        <v>2762</v>
      </c>
      <c r="N220" s="28" t="s">
        <v>97</v>
      </c>
      <c r="O220" s="69"/>
      <c r="P220" s="28">
        <f>IF(TRIM(B220)="","",IFERROR(INDEX('Agreements-New'!C:C,MATCH(B220,'Agreements-New'!D:D,0)),"N"))</f>
        <v>9</v>
      </c>
      <c r="Q220" s="69"/>
      <c r="R220" s="28">
        <f t="shared" si="168"/>
        <v>10000</v>
      </c>
      <c r="S220" s="28">
        <f t="shared" si="169"/>
        <v>8000</v>
      </c>
      <c r="T220" s="28">
        <f t="shared" si="170"/>
        <v>8000</v>
      </c>
      <c r="U220" s="28">
        <f t="shared" si="171"/>
        <v>0</v>
      </c>
      <c r="V220" s="69"/>
      <c r="W220" s="28">
        <v>500</v>
      </c>
      <c r="X220" s="28">
        <f>IF(TRIM(B220)="","",IFERROR(INDEX('Agreements-Old'!E:E,MATCH(B220,'Agreements-Old'!D:D,0)),W220))</f>
        <v>500</v>
      </c>
      <c r="Y220" s="28">
        <f>SUMIFS('Daily Fees Entry'!F:F,'Daily Fees Entry'!D:D,B220,'Daily Fees Entry'!E:E,"Old Fees")</f>
        <v>0</v>
      </c>
      <c r="Z220" s="28">
        <f t="shared" si="172"/>
        <v>500</v>
      </c>
      <c r="AA220" s="69"/>
      <c r="AB220" s="28">
        <f t="shared" si="173"/>
        <v>9500</v>
      </c>
      <c r="AC220" s="28">
        <f>IF(TRIM(B220)="","",IFERROR(INDEX('Agreements-New'!E:E,MATCH(B220,'Agreements-New'!D:D,0)),AB220))</f>
        <v>7500</v>
      </c>
      <c r="AD220" s="28">
        <f>(SUMIFS('Daily Fees Entry'!F:F,'Daily Fees Entry'!D:D,B220)) - Y220</f>
        <v>8000</v>
      </c>
      <c r="AE220" s="28">
        <f t="shared" si="174"/>
        <v>-500</v>
      </c>
      <c r="AF220" s="69"/>
      <c r="AG220" s="28">
        <f>IF(TRIM(B220)="","",IFERROR(INDEX('Fees Master'!D:D,MATCH(D220,'Fees Master'!C:C,0)),"Not Found"))</f>
        <v>9500</v>
      </c>
      <c r="AH220" s="28" t="str">
        <f>IF(TRIM(M220)="V",IFERROR(INDEX('Fees Master'!M:M,MATCH(N220,'Fees Master'!L:L,0)),"Not Found"),"0")</f>
        <v>0</v>
      </c>
      <c r="AI220" s="28" t="str">
        <f>IF(TRIM(M220)="H",IFERROR(INDEX('Fees Master'!I:I,MATCH(D220,'Fees Master'!G:G,0)),"Not Found"),"0")</f>
        <v>0</v>
      </c>
      <c r="AJ220" s="69"/>
      <c r="AK220" s="28">
        <f t="shared" si="175"/>
        <v>100</v>
      </c>
      <c r="AL220" s="31">
        <f t="shared" si="176"/>
        <v>106.66666666666667</v>
      </c>
      <c r="AM220" s="58"/>
      <c r="AN220" s="58" t="s">
        <v>3024</v>
      </c>
      <c r="AO220" s="68"/>
    </row>
    <row r="221" spans="1:41" x14ac:dyDescent="0.35">
      <c r="A221" s="28">
        <v>220</v>
      </c>
      <c r="B221" s="28">
        <v>4300</v>
      </c>
      <c r="C221" s="28" t="s">
        <v>465</v>
      </c>
      <c r="D221" s="28" t="s">
        <v>4059</v>
      </c>
      <c r="E221" s="28" t="s">
        <v>26</v>
      </c>
      <c r="F221" s="28" t="s">
        <v>1892</v>
      </c>
      <c r="G221" s="30">
        <v>42870</v>
      </c>
      <c r="H221" s="28" t="s">
        <v>1953</v>
      </c>
      <c r="I221" s="28"/>
      <c r="J221" s="31">
        <v>656301598928</v>
      </c>
      <c r="K221" s="31" t="str">
        <f>CONCATENATE(MID(J221,1,4), " ", MID(J221,5,4), " ", MID(J221,9,4))</f>
        <v>6563 0159 8928</v>
      </c>
      <c r="L221" s="83">
        <v>9000157701</v>
      </c>
      <c r="M221" s="28" t="s">
        <v>2762</v>
      </c>
      <c r="N221" s="28" t="s">
        <v>69</v>
      </c>
      <c r="O221" s="69"/>
      <c r="P221" s="28" t="str">
        <f>IF(TRIM(B221)="","",IFERROR(INDEX('Agreements-New'!C:C,MATCH(B221,'Agreements-New'!D:D,0)),"N"))</f>
        <v>N</v>
      </c>
      <c r="Q221" s="69"/>
      <c r="R221" s="28">
        <f t="shared" si="168"/>
        <v>9500</v>
      </c>
      <c r="S221" s="28">
        <f t="shared" si="169"/>
        <v>9500</v>
      </c>
      <c r="T221" s="28">
        <f t="shared" si="170"/>
        <v>0</v>
      </c>
      <c r="U221" s="28">
        <f t="shared" si="171"/>
        <v>9500</v>
      </c>
      <c r="V221" s="69"/>
      <c r="W221" s="28">
        <v>0</v>
      </c>
      <c r="X221" s="28">
        <f>IF(TRIM(B221)="","",IFERROR(INDEX('Agreements-Old'!E:E,MATCH(B221,'Agreements-Old'!D:D,0)),W221))</f>
        <v>0</v>
      </c>
      <c r="Y221" s="28">
        <f>SUMIFS('Daily Fees Entry'!F:F,'Daily Fees Entry'!D:D,B221,'Daily Fees Entry'!E:E,"Old Fees")</f>
        <v>0</v>
      </c>
      <c r="Z221" s="28">
        <f t="shared" si="172"/>
        <v>0</v>
      </c>
      <c r="AA221" s="69"/>
      <c r="AB221" s="28">
        <f t="shared" si="173"/>
        <v>9500</v>
      </c>
      <c r="AC221" s="28">
        <f>IF(TRIM(B221)="","",IFERROR(INDEX('Agreements-New'!E:E,MATCH(B221,'Agreements-New'!D:D,0)),AB221))</f>
        <v>9500</v>
      </c>
      <c r="AD221" s="28">
        <f>(SUMIFS('Daily Fees Entry'!F:F,'Daily Fees Entry'!D:D,B221)) - Y221</f>
        <v>0</v>
      </c>
      <c r="AE221" s="28">
        <f t="shared" si="174"/>
        <v>9500</v>
      </c>
      <c r="AF221" s="69"/>
      <c r="AG221" s="28">
        <f>IF(TRIM(B221)="","",IFERROR(INDEX('Fees Master'!D:D,MATCH(D221,'Fees Master'!C:C,0)),"Not Found"))</f>
        <v>9500</v>
      </c>
      <c r="AH221" s="28" t="str">
        <f>IF(TRIM(M221)="V",IFERROR(INDEX('Fees Master'!M:M,MATCH(N221,'Fees Master'!L:L,0)),"Not Found"),"0")</f>
        <v>0</v>
      </c>
      <c r="AI221" s="28" t="str">
        <f>IF(TRIM(M221)="H",IFERROR(INDEX('Fees Master'!I:I,MATCH(D221,'Fees Master'!G:G,0)),"Not Found"),"0")</f>
        <v>0</v>
      </c>
      <c r="AJ221" s="69"/>
      <c r="AK221" s="28">
        <f t="shared" si="175"/>
        <v>0</v>
      </c>
      <c r="AL221" s="31">
        <f t="shared" si="176"/>
        <v>0</v>
      </c>
      <c r="AM221" s="58"/>
      <c r="AN221" s="58" t="s">
        <v>3025</v>
      </c>
      <c r="AO221" s="68"/>
    </row>
    <row r="222" spans="1:41" ht="15" customHeight="1" x14ac:dyDescent="0.35">
      <c r="A222" s="28">
        <v>221</v>
      </c>
      <c r="B222" s="28" t="s">
        <v>201</v>
      </c>
      <c r="C222" s="28" t="s">
        <v>461</v>
      </c>
      <c r="D222" s="28" t="s">
        <v>4059</v>
      </c>
      <c r="E222" s="28" t="s">
        <v>26</v>
      </c>
      <c r="F222" s="28" t="s">
        <v>1892</v>
      </c>
      <c r="G222" s="30"/>
      <c r="H222" s="28" t="s">
        <v>1951</v>
      </c>
      <c r="I222" s="28"/>
      <c r="J222" s="31"/>
      <c r="K222" s="31" t="str">
        <f>CONCATENATE(MID(J222,1,4), " ", MID(J222,5,4), " ", MID(J222,9,4))</f>
        <v xml:space="preserve">  </v>
      </c>
      <c r="L222" s="83">
        <v>9011146733</v>
      </c>
      <c r="M222" s="28" t="s">
        <v>2764</v>
      </c>
      <c r="N222" s="28" t="s">
        <v>61</v>
      </c>
      <c r="O222" s="69"/>
      <c r="P222" s="28">
        <f>IF(TRIM(B222)="","",IFERROR(INDEX('Agreements-New'!C:C,MATCH(B222,'Agreements-New'!D:D,0)),"N"))</f>
        <v>126</v>
      </c>
      <c r="Q222" s="69"/>
      <c r="R222" s="28">
        <f t="shared" ref="R222:R285" si="236">W222+AB222</f>
        <v>35500</v>
      </c>
      <c r="S222" s="28">
        <f t="shared" ref="S222:S285" si="237">X222+AC222</f>
        <v>30000</v>
      </c>
      <c r="T222" s="28">
        <f t="shared" ref="T222:T285" si="238">Y222+AD222</f>
        <v>2000</v>
      </c>
      <c r="U222" s="28">
        <f t="shared" ref="U222:U285" si="239">Z222+AE222</f>
        <v>28000</v>
      </c>
      <c r="V222" s="69"/>
      <c r="W222" s="28">
        <v>19000</v>
      </c>
      <c r="X222" s="28">
        <f>IF(TRIM(B222)="","",IFERROR(INDEX('Agreements-Old'!E:E,MATCH(B222,'Agreements-Old'!D:D,0)),W222))</f>
        <v>19000</v>
      </c>
      <c r="Y222" s="28">
        <f>SUMIFS('Daily Fees Entry'!F:F,'Daily Fees Entry'!D:D,B222,'Daily Fees Entry'!E:E,"Old Fees")</f>
        <v>0</v>
      </c>
      <c r="Z222" s="28">
        <f t="shared" ref="Z222:Z285" si="240">X222-Y222</f>
        <v>19000</v>
      </c>
      <c r="AA222" s="69"/>
      <c r="AB222" s="28">
        <f t="shared" ref="AB222:AB285" si="241">AG222+AH222+AI222</f>
        <v>16500</v>
      </c>
      <c r="AC222" s="28">
        <f>IF(TRIM(B222)="","",IFERROR(INDEX('Agreements-New'!E:E,MATCH(B222,'Agreements-New'!D:D,0)),AB222))</f>
        <v>11000</v>
      </c>
      <c r="AD222" s="28">
        <f>(SUMIFS('Daily Fees Entry'!F:F,'Daily Fees Entry'!D:D,B222)) - Y222</f>
        <v>2000</v>
      </c>
      <c r="AE222" s="28">
        <f t="shared" ref="AE222:AE285" si="242">AC222-AD222</f>
        <v>9000</v>
      </c>
      <c r="AF222" s="69"/>
      <c r="AG222" s="28">
        <f>IF(TRIM(B222)="","",IFERROR(INDEX('Fees Master'!D:D,MATCH(D222,'Fees Master'!C:C,0)),"Not Found"))</f>
        <v>9500</v>
      </c>
      <c r="AH222" s="28">
        <f>IF(TRIM(M222)="V",IFERROR(INDEX('Fees Master'!M:M,MATCH(N222,'Fees Master'!L:L,0)),"Not Found"),"0")</f>
        <v>7000</v>
      </c>
      <c r="AI222" s="28" t="str">
        <f>IF(TRIM(M222)="H",IFERROR(INDEX('Fees Master'!I:I,MATCH(D222,'Fees Master'!G:G,0)),"Not Found"),"0")</f>
        <v>0</v>
      </c>
      <c r="AJ222" s="69"/>
      <c r="AK222" s="28">
        <f t="shared" ref="AK222:AK285" si="243">T222/S222*100</f>
        <v>6.666666666666667</v>
      </c>
      <c r="AL222" s="31">
        <f t="shared" ref="AL222:AL285" si="244">AD222/AC222*100</f>
        <v>18.181818181818183</v>
      </c>
      <c r="AM222" s="58"/>
      <c r="AN222" s="58" t="s">
        <v>3023</v>
      </c>
      <c r="AO222" s="68"/>
    </row>
    <row r="223" spans="1:41" ht="15" customHeight="1" x14ac:dyDescent="0.35">
      <c r="A223" s="28">
        <v>222</v>
      </c>
      <c r="B223" s="28">
        <v>4756</v>
      </c>
      <c r="C223" s="28" t="s">
        <v>5730</v>
      </c>
      <c r="D223" s="28" t="s">
        <v>4059</v>
      </c>
      <c r="E223" s="28" t="s">
        <v>3814</v>
      </c>
      <c r="F223" s="28" t="s">
        <v>1892</v>
      </c>
      <c r="G223" s="30"/>
      <c r="H223" s="28" t="s">
        <v>6035</v>
      </c>
      <c r="I223" s="28"/>
      <c r="J223" s="31"/>
      <c r="K223" s="31"/>
      <c r="L223" s="83">
        <v>8340074809</v>
      </c>
      <c r="M223" s="28" t="s">
        <v>2762</v>
      </c>
      <c r="N223" s="28" t="s">
        <v>3817</v>
      </c>
      <c r="O223" s="69"/>
      <c r="P223" s="28" t="str">
        <f>IF(TRIM(B223)="","",IFERROR(INDEX('Agreements-New'!C:C,MATCH(B223,'Agreements-New'!D:D,0)),"N"))</f>
        <v>N</v>
      </c>
      <c r="Q223" s="69"/>
      <c r="R223" s="28">
        <f t="shared" si="236"/>
        <v>9500</v>
      </c>
      <c r="S223" s="28">
        <f t="shared" si="237"/>
        <v>9500</v>
      </c>
      <c r="T223" s="28">
        <f t="shared" si="238"/>
        <v>2000</v>
      </c>
      <c r="U223" s="28">
        <f t="shared" si="239"/>
        <v>7500</v>
      </c>
      <c r="V223" s="69"/>
      <c r="W223" s="28">
        <v>0</v>
      </c>
      <c r="X223" s="28">
        <f>IF(TRIM(B223)="","",IFERROR(INDEX('Agreements-Old'!E:E,MATCH(B223,'Agreements-Old'!D:D,0)),W223))</f>
        <v>0</v>
      </c>
      <c r="Y223" s="28">
        <f>SUMIFS('Daily Fees Entry'!F:F,'Daily Fees Entry'!D:D,B223,'Daily Fees Entry'!E:E,"Old Fees")</f>
        <v>0</v>
      </c>
      <c r="Z223" s="28">
        <f t="shared" si="240"/>
        <v>0</v>
      </c>
      <c r="AA223" s="69"/>
      <c r="AB223" s="28">
        <f t="shared" si="241"/>
        <v>9500</v>
      </c>
      <c r="AC223" s="28">
        <f>IF(TRIM(B223)="","",IFERROR(INDEX('Agreements-New'!E:E,MATCH(B223,'Agreements-New'!D:D,0)),AB223))</f>
        <v>9500</v>
      </c>
      <c r="AD223" s="28">
        <f>(SUMIFS('Daily Fees Entry'!F:F,'Daily Fees Entry'!D:D,B223)) - Y223</f>
        <v>2000</v>
      </c>
      <c r="AE223" s="28">
        <f t="shared" si="242"/>
        <v>7500</v>
      </c>
      <c r="AF223" s="69"/>
      <c r="AG223" s="28">
        <f>IF(TRIM(B223)="","",IFERROR(INDEX('Fees Master'!D:D,MATCH(D223,'Fees Master'!C:C,0)),"Not Found"))</f>
        <v>9500</v>
      </c>
      <c r="AH223" s="28" t="str">
        <f>IF(TRIM(M223)="V",IFERROR(INDEX('Fees Master'!M:M,MATCH(N223,'Fees Master'!L:L,0)),"Not Found"),"0")</f>
        <v>0</v>
      </c>
      <c r="AI223" s="28" t="str">
        <f>IF(TRIM(M223)="H",IFERROR(INDEX('Fees Master'!I:I,MATCH(D223,'Fees Master'!G:G,0)),"Not Found"),"0")</f>
        <v>0</v>
      </c>
      <c r="AJ223" s="69"/>
      <c r="AK223" s="28">
        <f t="shared" si="243"/>
        <v>21.052631578947366</v>
      </c>
      <c r="AL223" s="31">
        <f t="shared" si="244"/>
        <v>21.052631578947366</v>
      </c>
      <c r="AM223" s="58"/>
      <c r="AN223" s="58"/>
      <c r="AO223" s="68"/>
    </row>
    <row r="224" spans="1:41" x14ac:dyDescent="0.35">
      <c r="A224" s="28">
        <v>223</v>
      </c>
      <c r="B224" s="28">
        <v>4307</v>
      </c>
      <c r="C224" s="28" t="s">
        <v>467</v>
      </c>
      <c r="D224" s="28" t="s">
        <v>4059</v>
      </c>
      <c r="E224" s="28" t="s">
        <v>26</v>
      </c>
      <c r="F224" s="28" t="s">
        <v>1892</v>
      </c>
      <c r="G224" s="30">
        <v>42420</v>
      </c>
      <c r="H224" s="28" t="s">
        <v>1174</v>
      </c>
      <c r="I224" s="28"/>
      <c r="J224" s="31">
        <v>673949390800</v>
      </c>
      <c r="K224" s="31" t="str">
        <f>CONCATENATE(MID(J224,1,4), " ", MID(J224,5,4), " ", MID(J224,9,4))</f>
        <v>6739 4939 0800</v>
      </c>
      <c r="L224" s="83">
        <v>9000606702</v>
      </c>
      <c r="M224" s="28" t="s">
        <v>2762</v>
      </c>
      <c r="N224" s="28" t="s">
        <v>52</v>
      </c>
      <c r="O224" s="69"/>
      <c r="P224" s="28" t="str">
        <f>IF(TRIM(B224)="","",IFERROR(INDEX('Agreements-New'!C:C,MATCH(B224,'Agreements-New'!D:D,0)),"N"))</f>
        <v>N</v>
      </c>
      <c r="Q224" s="69"/>
      <c r="R224" s="28">
        <f t="shared" si="236"/>
        <v>9500</v>
      </c>
      <c r="S224" s="28">
        <f t="shared" si="237"/>
        <v>9500</v>
      </c>
      <c r="T224" s="28">
        <f t="shared" si="238"/>
        <v>0</v>
      </c>
      <c r="U224" s="28">
        <f t="shared" si="239"/>
        <v>9500</v>
      </c>
      <c r="V224" s="69"/>
      <c r="W224" s="28">
        <v>0</v>
      </c>
      <c r="X224" s="28">
        <f>IF(TRIM(B224)="","",IFERROR(INDEX('Agreements-Old'!E:E,MATCH(B224,'Agreements-Old'!D:D,0)),W224))</f>
        <v>0</v>
      </c>
      <c r="Y224" s="28">
        <f>SUMIFS('Daily Fees Entry'!F:F,'Daily Fees Entry'!D:D,B224,'Daily Fees Entry'!E:E,"Old Fees")</f>
        <v>0</v>
      </c>
      <c r="Z224" s="28">
        <f t="shared" si="240"/>
        <v>0</v>
      </c>
      <c r="AA224" s="69"/>
      <c r="AB224" s="28">
        <f t="shared" si="241"/>
        <v>9500</v>
      </c>
      <c r="AC224" s="28">
        <f>IF(TRIM(B224)="","",IFERROR(INDEX('Agreements-New'!E:E,MATCH(B224,'Agreements-New'!D:D,0)),AB224))</f>
        <v>9500</v>
      </c>
      <c r="AD224" s="28">
        <f>(SUMIFS('Daily Fees Entry'!F:F,'Daily Fees Entry'!D:D,B224)) - Y224</f>
        <v>0</v>
      </c>
      <c r="AE224" s="28">
        <f t="shared" si="242"/>
        <v>9500</v>
      </c>
      <c r="AF224" s="69"/>
      <c r="AG224" s="28">
        <f>IF(TRIM(B224)="","",IFERROR(INDEX('Fees Master'!D:D,MATCH(D224,'Fees Master'!C:C,0)),"Not Found"))</f>
        <v>9500</v>
      </c>
      <c r="AH224" s="28" t="str">
        <f>IF(TRIM(M224)="V",IFERROR(INDEX('Fees Master'!M:M,MATCH(N224,'Fees Master'!L:L,0)),"Not Found"),"0")</f>
        <v>0</v>
      </c>
      <c r="AI224" s="28" t="str">
        <f>IF(TRIM(M224)="H",IFERROR(INDEX('Fees Master'!I:I,MATCH(D224,'Fees Master'!G:G,0)),"Not Found"),"0")</f>
        <v>0</v>
      </c>
      <c r="AJ224" s="69"/>
      <c r="AK224" s="28">
        <f t="shared" si="243"/>
        <v>0</v>
      </c>
      <c r="AL224" s="31">
        <f t="shared" si="244"/>
        <v>0</v>
      </c>
      <c r="AM224" s="58"/>
      <c r="AN224" s="58" t="s">
        <v>3026</v>
      </c>
      <c r="AO224" s="68"/>
    </row>
    <row r="225" spans="1:41" x14ac:dyDescent="0.35">
      <c r="A225" s="28">
        <v>224</v>
      </c>
      <c r="B225" s="28">
        <v>4310</v>
      </c>
      <c r="C225" s="28" t="s">
        <v>2936</v>
      </c>
      <c r="D225" s="28" t="s">
        <v>4059</v>
      </c>
      <c r="E225" s="28" t="s">
        <v>26</v>
      </c>
      <c r="F225" s="28" t="s">
        <v>1892</v>
      </c>
      <c r="G225" s="30">
        <v>42829</v>
      </c>
      <c r="H225" s="28" t="s">
        <v>1956</v>
      </c>
      <c r="I225" s="28"/>
      <c r="J225" s="31">
        <v>311530917069</v>
      </c>
      <c r="K225" s="31" t="str">
        <f>CONCATENATE(MID(J225,1,4), " ", MID(J225,5,4), " ", MID(J225,9,4))</f>
        <v>3115 3091 7069</v>
      </c>
      <c r="L225" s="83">
        <v>9966878567</v>
      </c>
      <c r="M225" s="28" t="s">
        <v>2764</v>
      </c>
      <c r="N225" s="28" t="s">
        <v>43</v>
      </c>
      <c r="O225" s="69"/>
      <c r="P225" s="28" t="str">
        <f>IF(TRIM(B225)="","",IFERROR(INDEX('Agreements-New'!C:C,MATCH(B225,'Agreements-New'!D:D,0)),"N"))</f>
        <v>N</v>
      </c>
      <c r="Q225" s="69"/>
      <c r="R225" s="28">
        <f t="shared" si="236"/>
        <v>16500</v>
      </c>
      <c r="S225" s="28">
        <f t="shared" si="237"/>
        <v>16500</v>
      </c>
      <c r="T225" s="28">
        <f t="shared" si="238"/>
        <v>0</v>
      </c>
      <c r="U225" s="28">
        <f t="shared" si="239"/>
        <v>16500</v>
      </c>
      <c r="V225" s="69"/>
      <c r="W225" s="28">
        <v>0</v>
      </c>
      <c r="X225" s="28">
        <f>IF(TRIM(B225)="","",IFERROR(INDEX('Agreements-Old'!E:E,MATCH(B225,'Agreements-Old'!D:D,0)),W225))</f>
        <v>0</v>
      </c>
      <c r="Y225" s="28">
        <f>SUMIFS('Daily Fees Entry'!F:F,'Daily Fees Entry'!D:D,B225,'Daily Fees Entry'!E:E,"Old Fees")</f>
        <v>0</v>
      </c>
      <c r="Z225" s="28">
        <f t="shared" si="240"/>
        <v>0</v>
      </c>
      <c r="AA225" s="69"/>
      <c r="AB225" s="28">
        <f t="shared" si="241"/>
        <v>16500</v>
      </c>
      <c r="AC225" s="28">
        <f>IF(TRIM(B225)="","",IFERROR(INDEX('Agreements-New'!E:E,MATCH(B225,'Agreements-New'!D:D,0)),AB225))</f>
        <v>16500</v>
      </c>
      <c r="AD225" s="28">
        <f>(SUMIFS('Daily Fees Entry'!F:F,'Daily Fees Entry'!D:D,B225)) - Y225</f>
        <v>0</v>
      </c>
      <c r="AE225" s="28">
        <f t="shared" si="242"/>
        <v>16500</v>
      </c>
      <c r="AF225" s="69"/>
      <c r="AG225" s="28">
        <f>IF(TRIM(B225)="","",IFERROR(INDEX('Fees Master'!D:D,MATCH(D225,'Fees Master'!C:C,0)),"Not Found"))</f>
        <v>9500</v>
      </c>
      <c r="AH225" s="28">
        <f>IF(TRIM(M225)="V",IFERROR(INDEX('Fees Master'!M:M,MATCH(N225,'Fees Master'!L:L,0)),"Not Found"),"0")</f>
        <v>7000</v>
      </c>
      <c r="AI225" s="28" t="str">
        <f>IF(TRIM(M225)="H",IFERROR(INDEX('Fees Master'!I:I,MATCH(D225,'Fees Master'!G:G,0)),"Not Found"),"0")</f>
        <v>0</v>
      </c>
      <c r="AJ225" s="69"/>
      <c r="AK225" s="28">
        <f t="shared" si="243"/>
        <v>0</v>
      </c>
      <c r="AL225" s="31">
        <f t="shared" si="244"/>
        <v>0</v>
      </c>
      <c r="AM225" s="58"/>
      <c r="AN225" s="58" t="s">
        <v>3027</v>
      </c>
      <c r="AO225" s="68"/>
    </row>
    <row r="226" spans="1:41" x14ac:dyDescent="0.35">
      <c r="A226" s="28">
        <v>225</v>
      </c>
      <c r="B226" s="28">
        <v>4311</v>
      </c>
      <c r="C226" s="28" t="s">
        <v>469</v>
      </c>
      <c r="D226" s="28" t="s">
        <v>4059</v>
      </c>
      <c r="E226" s="28" t="s">
        <v>26</v>
      </c>
      <c r="F226" s="28" t="s">
        <v>1892</v>
      </c>
      <c r="G226" s="30">
        <v>42355</v>
      </c>
      <c r="H226" s="28" t="s">
        <v>1957</v>
      </c>
      <c r="I226" s="28"/>
      <c r="J226" s="31"/>
      <c r="K226" s="31" t="str">
        <f>CONCATENATE(MID(J226,1,4), " ", MID(J226,5,4), " ", MID(J226,9,4))</f>
        <v xml:space="preserve">  </v>
      </c>
      <c r="L226" s="83">
        <v>9542142450</v>
      </c>
      <c r="M226" s="28" t="s">
        <v>2764</v>
      </c>
      <c r="N226" s="28" t="s">
        <v>43</v>
      </c>
      <c r="O226" s="69"/>
      <c r="P226" s="28" t="str">
        <f>IF(TRIM(B226)="","",IFERROR(INDEX('Agreements-New'!C:C,MATCH(B226,'Agreements-New'!D:D,0)),"N"))</f>
        <v>N</v>
      </c>
      <c r="Q226" s="69"/>
      <c r="R226" s="28">
        <f t="shared" si="236"/>
        <v>31500</v>
      </c>
      <c r="S226" s="28">
        <f t="shared" si="237"/>
        <v>31500</v>
      </c>
      <c r="T226" s="28">
        <f t="shared" si="238"/>
        <v>0</v>
      </c>
      <c r="U226" s="28">
        <f t="shared" si="239"/>
        <v>31500</v>
      </c>
      <c r="V226" s="69"/>
      <c r="W226" s="28">
        <v>15000</v>
      </c>
      <c r="X226" s="28">
        <f>IF(TRIM(B226)="","",IFERROR(INDEX('Agreements-Old'!E:E,MATCH(B226,'Agreements-Old'!D:D,0)),W226))</f>
        <v>15000</v>
      </c>
      <c r="Y226" s="28">
        <f>SUMIFS('Daily Fees Entry'!F:F,'Daily Fees Entry'!D:D,B226,'Daily Fees Entry'!E:E,"Old Fees")</f>
        <v>0</v>
      </c>
      <c r="Z226" s="28">
        <f t="shared" si="240"/>
        <v>15000</v>
      </c>
      <c r="AA226" s="69"/>
      <c r="AB226" s="28">
        <f t="shared" si="241"/>
        <v>16500</v>
      </c>
      <c r="AC226" s="28">
        <f>IF(TRIM(B226)="","",IFERROR(INDEX('Agreements-New'!E:E,MATCH(B226,'Agreements-New'!D:D,0)),AB226))</f>
        <v>16500</v>
      </c>
      <c r="AD226" s="28">
        <f>(SUMIFS('Daily Fees Entry'!F:F,'Daily Fees Entry'!D:D,B226)) - Y226</f>
        <v>0</v>
      </c>
      <c r="AE226" s="28">
        <f t="shared" si="242"/>
        <v>16500</v>
      </c>
      <c r="AF226" s="69"/>
      <c r="AG226" s="28">
        <f>IF(TRIM(B226)="","",IFERROR(INDEX('Fees Master'!D:D,MATCH(D226,'Fees Master'!C:C,0)),"Not Found"))</f>
        <v>9500</v>
      </c>
      <c r="AH226" s="28">
        <f>IF(TRIM(M226)="V",IFERROR(INDEX('Fees Master'!M:M,MATCH(N226,'Fees Master'!L:L,0)),"Not Found"),"0")</f>
        <v>7000</v>
      </c>
      <c r="AI226" s="28" t="str">
        <f>IF(TRIM(M226)="H",IFERROR(INDEX('Fees Master'!I:I,MATCH(D226,'Fees Master'!G:G,0)),"Not Found"),"0")</f>
        <v>0</v>
      </c>
      <c r="AJ226" s="69"/>
      <c r="AK226" s="28">
        <f t="shared" si="243"/>
        <v>0</v>
      </c>
      <c r="AL226" s="31">
        <f t="shared" si="244"/>
        <v>0</v>
      </c>
      <c r="AM226" s="58"/>
      <c r="AN226" s="58" t="s">
        <v>2971</v>
      </c>
      <c r="AO226" s="68"/>
    </row>
    <row r="227" spans="1:41" x14ac:dyDescent="0.35">
      <c r="A227" s="28">
        <v>226</v>
      </c>
      <c r="B227" s="28">
        <v>4776</v>
      </c>
      <c r="C227" s="28" t="s">
        <v>5731</v>
      </c>
      <c r="D227" s="28" t="s">
        <v>4059</v>
      </c>
      <c r="E227" s="28" t="s">
        <v>3814</v>
      </c>
      <c r="F227" s="28" t="s">
        <v>1892</v>
      </c>
      <c r="G227" s="30"/>
      <c r="H227" s="28" t="s">
        <v>2184</v>
      </c>
      <c r="I227" s="28"/>
      <c r="J227" s="31"/>
      <c r="K227" s="31"/>
      <c r="L227" s="83">
        <v>9182779614</v>
      </c>
      <c r="M227" s="28" t="s">
        <v>2762</v>
      </c>
      <c r="N227" s="28" t="s">
        <v>4064</v>
      </c>
      <c r="O227" s="69"/>
      <c r="P227" s="28" t="str">
        <f>IF(TRIM(B227)="","",IFERROR(INDEX('Agreements-New'!C:C,MATCH(B227,'Agreements-New'!D:D,0)),"N"))</f>
        <v>N</v>
      </c>
      <c r="Q227" s="69"/>
      <c r="R227" s="28">
        <f t="shared" si="236"/>
        <v>9500</v>
      </c>
      <c r="S227" s="28">
        <f t="shared" si="237"/>
        <v>9500</v>
      </c>
      <c r="T227" s="28">
        <f t="shared" si="238"/>
        <v>0</v>
      </c>
      <c r="U227" s="28">
        <f t="shared" si="239"/>
        <v>9500</v>
      </c>
      <c r="V227" s="69"/>
      <c r="W227" s="28">
        <v>0</v>
      </c>
      <c r="X227" s="28">
        <f>IF(TRIM(B227)="","",IFERROR(INDEX('Agreements-Old'!E:E,MATCH(B227,'Agreements-Old'!D:D,0)),W227))</f>
        <v>0</v>
      </c>
      <c r="Y227" s="28">
        <f>SUMIFS('Daily Fees Entry'!F:F,'Daily Fees Entry'!D:D,B227,'Daily Fees Entry'!E:E,"Old Fees")</f>
        <v>0</v>
      </c>
      <c r="Z227" s="28">
        <f t="shared" si="240"/>
        <v>0</v>
      </c>
      <c r="AA227" s="69"/>
      <c r="AB227" s="28">
        <f t="shared" si="241"/>
        <v>9500</v>
      </c>
      <c r="AC227" s="28">
        <f>IF(TRIM(B227)="","",IFERROR(INDEX('Agreements-New'!E:E,MATCH(B227,'Agreements-New'!D:D,0)),AB227))</f>
        <v>9500</v>
      </c>
      <c r="AD227" s="28">
        <f>(SUMIFS('Daily Fees Entry'!F:F,'Daily Fees Entry'!D:D,B227)) - Y227</f>
        <v>0</v>
      </c>
      <c r="AE227" s="28">
        <f t="shared" si="242"/>
        <v>9500</v>
      </c>
      <c r="AF227" s="69"/>
      <c r="AG227" s="28">
        <f>IF(TRIM(B227)="","",IFERROR(INDEX('Fees Master'!D:D,MATCH(D227,'Fees Master'!C:C,0)),"Not Found"))</f>
        <v>9500</v>
      </c>
      <c r="AH227" s="28" t="str">
        <f>IF(TRIM(M227)="V",IFERROR(INDEX('Fees Master'!M:M,MATCH(N227,'Fees Master'!L:L,0)),"Not Found"),"0")</f>
        <v>0</v>
      </c>
      <c r="AI227" s="28" t="str">
        <f>IF(TRIM(M227)="H",IFERROR(INDEX('Fees Master'!I:I,MATCH(D227,'Fees Master'!G:G,0)),"Not Found"),"0")</f>
        <v>0</v>
      </c>
      <c r="AJ227" s="69"/>
      <c r="AK227" s="28">
        <f t="shared" si="243"/>
        <v>0</v>
      </c>
      <c r="AL227" s="31">
        <f t="shared" si="244"/>
        <v>0</v>
      </c>
      <c r="AM227" s="58"/>
      <c r="AN227" s="58"/>
      <c r="AO227" s="68"/>
    </row>
    <row r="228" spans="1:41" x14ac:dyDescent="0.35">
      <c r="A228" s="28">
        <v>227</v>
      </c>
      <c r="B228" s="28">
        <v>4312</v>
      </c>
      <c r="C228" s="28" t="s">
        <v>470</v>
      </c>
      <c r="D228" s="28" t="s">
        <v>4059</v>
      </c>
      <c r="E228" s="28" t="s">
        <v>26</v>
      </c>
      <c r="F228" s="28" t="s">
        <v>1892</v>
      </c>
      <c r="G228" s="30">
        <v>42810</v>
      </c>
      <c r="H228" s="28" t="s">
        <v>1958</v>
      </c>
      <c r="I228" s="28"/>
      <c r="J228" s="31">
        <v>868474845502</v>
      </c>
      <c r="K228" s="31" t="str">
        <f>CONCATENATE(MID(J228,1,4), " ", MID(J228,5,4), " ", MID(J228,9,4))</f>
        <v>8684 7484 5502</v>
      </c>
      <c r="L228" s="83">
        <v>9032136758</v>
      </c>
      <c r="M228" s="28" t="s">
        <v>2762</v>
      </c>
      <c r="N228" s="28" t="s">
        <v>87</v>
      </c>
      <c r="O228" s="69"/>
      <c r="P228" s="28" t="str">
        <f>IF(TRIM(B228)="","",IFERROR(INDEX('Agreements-New'!C:C,MATCH(B228,'Agreements-New'!D:D,0)),"N"))</f>
        <v>N</v>
      </c>
      <c r="Q228" s="69"/>
      <c r="R228" s="28">
        <f t="shared" si="236"/>
        <v>9500</v>
      </c>
      <c r="S228" s="28">
        <f t="shared" si="237"/>
        <v>9500</v>
      </c>
      <c r="T228" s="28">
        <f t="shared" si="238"/>
        <v>0</v>
      </c>
      <c r="U228" s="28">
        <f t="shared" si="239"/>
        <v>9500</v>
      </c>
      <c r="V228" s="69"/>
      <c r="W228" s="28">
        <v>0</v>
      </c>
      <c r="X228" s="28">
        <f>IF(TRIM(B228)="","",IFERROR(INDEX('Agreements-Old'!E:E,MATCH(B228,'Agreements-Old'!D:D,0)),W228))</f>
        <v>0</v>
      </c>
      <c r="Y228" s="28">
        <f>SUMIFS('Daily Fees Entry'!F:F,'Daily Fees Entry'!D:D,B228,'Daily Fees Entry'!E:E,"Old Fees")</f>
        <v>0</v>
      </c>
      <c r="Z228" s="28">
        <f t="shared" si="240"/>
        <v>0</v>
      </c>
      <c r="AA228" s="69"/>
      <c r="AB228" s="28">
        <f t="shared" si="241"/>
        <v>9500</v>
      </c>
      <c r="AC228" s="28">
        <f>IF(TRIM(B228)="","",IFERROR(INDEX('Agreements-New'!E:E,MATCH(B228,'Agreements-New'!D:D,0)),AB228))</f>
        <v>9500</v>
      </c>
      <c r="AD228" s="28">
        <f>(SUMIFS('Daily Fees Entry'!F:F,'Daily Fees Entry'!D:D,B228)) - Y228</f>
        <v>0</v>
      </c>
      <c r="AE228" s="28">
        <f t="shared" si="242"/>
        <v>9500</v>
      </c>
      <c r="AF228" s="69"/>
      <c r="AG228" s="28">
        <f>IF(TRIM(B228)="","",IFERROR(INDEX('Fees Master'!D:D,MATCH(D228,'Fees Master'!C:C,0)),"Not Found"))</f>
        <v>9500</v>
      </c>
      <c r="AH228" s="28" t="str">
        <f>IF(TRIM(M228)="V",IFERROR(INDEX('Fees Master'!M:M,MATCH(N228,'Fees Master'!L:L,0)),"Not Found"),"0")</f>
        <v>0</v>
      </c>
      <c r="AI228" s="28" t="str">
        <f>IF(TRIM(M228)="H",IFERROR(INDEX('Fees Master'!I:I,MATCH(D228,'Fees Master'!G:G,0)),"Not Found"),"0")</f>
        <v>0</v>
      </c>
      <c r="AJ228" s="69"/>
      <c r="AK228" s="28">
        <f t="shared" si="243"/>
        <v>0</v>
      </c>
      <c r="AL228" s="31">
        <f t="shared" si="244"/>
        <v>0</v>
      </c>
      <c r="AM228" s="58"/>
      <c r="AN228" s="58" t="s">
        <v>3028</v>
      </c>
      <c r="AO228" s="68"/>
    </row>
    <row r="229" spans="1:41" x14ac:dyDescent="0.35">
      <c r="A229" s="28">
        <v>228</v>
      </c>
      <c r="B229" s="28">
        <v>4487</v>
      </c>
      <c r="C229" s="28" t="s">
        <v>472</v>
      </c>
      <c r="D229" s="28" t="s">
        <v>4059</v>
      </c>
      <c r="E229" s="28" t="s">
        <v>26</v>
      </c>
      <c r="F229" s="28" t="s">
        <v>1892</v>
      </c>
      <c r="G229" s="30">
        <v>42958</v>
      </c>
      <c r="H229" s="28" t="s">
        <v>2863</v>
      </c>
      <c r="I229" s="28"/>
      <c r="J229" s="31">
        <v>329311552689</v>
      </c>
      <c r="K229" s="31" t="str">
        <f>CONCATENATE(MID(J229,1,4), " ", MID(J229,5,4), " ", MID(J229,9,4))</f>
        <v>3293 1155 2689</v>
      </c>
      <c r="L229" s="83">
        <v>9618182069</v>
      </c>
      <c r="M229" s="28" t="s">
        <v>2764</v>
      </c>
      <c r="N229" s="28" t="s">
        <v>74</v>
      </c>
      <c r="O229" s="69"/>
      <c r="P229" s="28" t="str">
        <f>IF(TRIM(B229)="","",IFERROR(INDEX('Agreements-New'!C:C,MATCH(B229,'Agreements-New'!D:D,0)),"N"))</f>
        <v>N</v>
      </c>
      <c r="Q229" s="69"/>
      <c r="R229" s="28">
        <f t="shared" si="236"/>
        <v>25000</v>
      </c>
      <c r="S229" s="28">
        <f t="shared" si="237"/>
        <v>25000</v>
      </c>
      <c r="T229" s="28">
        <f t="shared" si="238"/>
        <v>0</v>
      </c>
      <c r="U229" s="28">
        <f t="shared" si="239"/>
        <v>25000</v>
      </c>
      <c r="V229" s="69"/>
      <c r="W229" s="28">
        <v>10000</v>
      </c>
      <c r="X229" s="28">
        <f>IF(TRIM(B229)="","",IFERROR(INDEX('Agreements-Old'!E:E,MATCH(B229,'Agreements-Old'!D:D,0)),W229))</f>
        <v>10000</v>
      </c>
      <c r="Y229" s="28">
        <f>SUMIFS('Daily Fees Entry'!F:F,'Daily Fees Entry'!D:D,B229,'Daily Fees Entry'!E:E,"Old Fees")</f>
        <v>0</v>
      </c>
      <c r="Z229" s="28">
        <f t="shared" si="240"/>
        <v>10000</v>
      </c>
      <c r="AA229" s="69"/>
      <c r="AB229" s="28">
        <f t="shared" si="241"/>
        <v>15000</v>
      </c>
      <c r="AC229" s="28">
        <f>IF(TRIM(B229)="","",IFERROR(INDEX('Agreements-New'!E:E,MATCH(B229,'Agreements-New'!D:D,0)),AB229))</f>
        <v>15000</v>
      </c>
      <c r="AD229" s="28">
        <f>(SUMIFS('Daily Fees Entry'!F:F,'Daily Fees Entry'!D:D,B229)) - Y229</f>
        <v>0</v>
      </c>
      <c r="AE229" s="28">
        <f t="shared" si="242"/>
        <v>15000</v>
      </c>
      <c r="AF229" s="69"/>
      <c r="AG229" s="28">
        <f>IF(TRIM(B229)="","",IFERROR(INDEX('Fees Master'!D:D,MATCH(D229,'Fees Master'!C:C,0)),"Not Found"))</f>
        <v>9500</v>
      </c>
      <c r="AH229" s="28">
        <f>IF(TRIM(M229)="V",IFERROR(INDEX('Fees Master'!M:M,MATCH(N229,'Fees Master'!L:L,0)),"Not Found"),"0")</f>
        <v>5500</v>
      </c>
      <c r="AI229" s="28" t="str">
        <f>IF(TRIM(M229)="H",IFERROR(INDEX('Fees Master'!I:I,MATCH(D229,'Fees Master'!G:G,0)),"Not Found"),"0")</f>
        <v>0</v>
      </c>
      <c r="AJ229" s="69"/>
      <c r="AK229" s="28">
        <f t="shared" si="243"/>
        <v>0</v>
      </c>
      <c r="AL229" s="31">
        <f t="shared" si="244"/>
        <v>0</v>
      </c>
      <c r="AM229" s="58"/>
      <c r="AN229" s="58" t="s">
        <v>3030</v>
      </c>
      <c r="AO229" s="68"/>
    </row>
    <row r="230" spans="1:41" x14ac:dyDescent="0.35">
      <c r="A230" s="28">
        <v>229</v>
      </c>
      <c r="B230" s="28">
        <v>4574</v>
      </c>
      <c r="C230" s="28" t="s">
        <v>5732</v>
      </c>
      <c r="D230" s="28" t="s">
        <v>4059</v>
      </c>
      <c r="E230" s="28" t="s">
        <v>3814</v>
      </c>
      <c r="F230" s="28" t="s">
        <v>1892</v>
      </c>
      <c r="G230" s="30"/>
      <c r="H230" s="28" t="s">
        <v>6036</v>
      </c>
      <c r="I230" s="28"/>
      <c r="J230" s="31"/>
      <c r="K230" s="31"/>
      <c r="L230" s="83">
        <v>7780403272</v>
      </c>
      <c r="M230" s="28" t="s">
        <v>2762</v>
      </c>
      <c r="N230" s="28" t="s">
        <v>3815</v>
      </c>
      <c r="O230" s="69"/>
      <c r="P230" s="28">
        <f>IF(TRIM(B230)="","",IFERROR(INDEX('Agreements-New'!C:C,MATCH(B230,'Agreements-New'!D:D,0)),"N"))</f>
        <v>154</v>
      </c>
      <c r="Q230" s="69"/>
      <c r="R230" s="28">
        <f t="shared" si="236"/>
        <v>9500</v>
      </c>
      <c r="S230" s="28">
        <f t="shared" si="237"/>
        <v>8500</v>
      </c>
      <c r="T230" s="28">
        <f t="shared" si="238"/>
        <v>1200</v>
      </c>
      <c r="U230" s="28">
        <f t="shared" si="239"/>
        <v>7300</v>
      </c>
      <c r="V230" s="69"/>
      <c r="W230" s="28">
        <v>0</v>
      </c>
      <c r="X230" s="28">
        <f>IF(TRIM(B230)="","",IFERROR(INDEX('Agreements-Old'!E:E,MATCH(B230,'Agreements-Old'!D:D,0)),W230))</f>
        <v>0</v>
      </c>
      <c r="Y230" s="28">
        <f>SUMIFS('Daily Fees Entry'!F:F,'Daily Fees Entry'!D:D,B230,'Daily Fees Entry'!E:E,"Old Fees")</f>
        <v>0</v>
      </c>
      <c r="Z230" s="28">
        <f t="shared" si="240"/>
        <v>0</v>
      </c>
      <c r="AA230" s="69"/>
      <c r="AB230" s="28">
        <f t="shared" si="241"/>
        <v>9500</v>
      </c>
      <c r="AC230" s="28">
        <f>IF(TRIM(B230)="","",IFERROR(INDEX('Agreements-New'!E:E,MATCH(B230,'Agreements-New'!D:D,0)),AB230))</f>
        <v>8500</v>
      </c>
      <c r="AD230" s="28">
        <f>(SUMIFS('Daily Fees Entry'!F:F,'Daily Fees Entry'!D:D,B230)) - Y230</f>
        <v>1200</v>
      </c>
      <c r="AE230" s="28">
        <f t="shared" si="242"/>
        <v>7300</v>
      </c>
      <c r="AF230" s="69"/>
      <c r="AG230" s="28">
        <f>IF(TRIM(B230)="","",IFERROR(INDEX('Fees Master'!D:D,MATCH(D230,'Fees Master'!C:C,0)),"Not Found"))</f>
        <v>9500</v>
      </c>
      <c r="AH230" s="28" t="str">
        <f>IF(TRIM(M230)="V",IFERROR(INDEX('Fees Master'!M:M,MATCH(N230,'Fees Master'!L:L,0)),"Not Found"),"0")</f>
        <v>0</v>
      </c>
      <c r="AI230" s="28" t="str">
        <f>IF(TRIM(M230)="H",IFERROR(INDEX('Fees Master'!I:I,MATCH(D230,'Fees Master'!G:G,0)),"Not Found"),"0")</f>
        <v>0</v>
      </c>
      <c r="AJ230" s="69"/>
      <c r="AK230" s="28">
        <f t="shared" si="243"/>
        <v>14.117647058823529</v>
      </c>
      <c r="AL230" s="31">
        <f t="shared" si="244"/>
        <v>14.117647058823529</v>
      </c>
      <c r="AM230" s="58"/>
      <c r="AN230" s="58"/>
      <c r="AO230" s="68"/>
    </row>
    <row r="231" spans="1:41" x14ac:dyDescent="0.35">
      <c r="A231" s="28">
        <v>230</v>
      </c>
      <c r="B231" s="28">
        <v>4794</v>
      </c>
      <c r="C231" s="28" t="s">
        <v>5733</v>
      </c>
      <c r="D231" s="28" t="s">
        <v>4059</v>
      </c>
      <c r="E231" s="28" t="s">
        <v>3814</v>
      </c>
      <c r="F231" s="28" t="s">
        <v>1892</v>
      </c>
      <c r="G231" s="30"/>
      <c r="H231" s="28" t="s">
        <v>2232</v>
      </c>
      <c r="I231" s="28"/>
      <c r="J231" s="31"/>
      <c r="K231" s="31"/>
      <c r="L231" s="83">
        <v>8106851720</v>
      </c>
      <c r="M231" s="28" t="s">
        <v>2762</v>
      </c>
      <c r="N231" s="28" t="s">
        <v>187</v>
      </c>
      <c r="O231" s="69"/>
      <c r="P231" s="28">
        <f>IF(TRIM(B231)="","",IFERROR(INDEX('Agreements-New'!C:C,MATCH(B231,'Agreements-New'!D:D,0)),"N"))</f>
        <v>198</v>
      </c>
      <c r="Q231" s="69"/>
      <c r="R231" s="28">
        <f t="shared" si="236"/>
        <v>9500</v>
      </c>
      <c r="S231" s="28">
        <f t="shared" si="237"/>
        <v>13000</v>
      </c>
      <c r="T231" s="28">
        <f t="shared" si="238"/>
        <v>2000</v>
      </c>
      <c r="U231" s="28">
        <f t="shared" si="239"/>
        <v>11000</v>
      </c>
      <c r="V231" s="69"/>
      <c r="W231" s="28">
        <v>0</v>
      </c>
      <c r="X231" s="28">
        <f>IF(TRIM(B231)="","",IFERROR(INDEX('Agreements-Old'!E:E,MATCH(B231,'Agreements-Old'!D:D,0)),W231))</f>
        <v>0</v>
      </c>
      <c r="Y231" s="28">
        <f>SUMIFS('Daily Fees Entry'!F:F,'Daily Fees Entry'!D:D,B231,'Daily Fees Entry'!E:E,"Old Fees")</f>
        <v>0</v>
      </c>
      <c r="Z231" s="28">
        <f t="shared" si="240"/>
        <v>0</v>
      </c>
      <c r="AA231" s="69"/>
      <c r="AB231" s="28">
        <f t="shared" si="241"/>
        <v>9500</v>
      </c>
      <c r="AC231" s="28">
        <f>IF(TRIM(B231)="","",IFERROR(INDEX('Agreements-New'!E:E,MATCH(B231,'Agreements-New'!D:D,0)),AB231))</f>
        <v>13000</v>
      </c>
      <c r="AD231" s="28">
        <f>(SUMIFS('Daily Fees Entry'!F:F,'Daily Fees Entry'!D:D,B231)) - Y231</f>
        <v>2000</v>
      </c>
      <c r="AE231" s="28">
        <f t="shared" si="242"/>
        <v>11000</v>
      </c>
      <c r="AF231" s="69"/>
      <c r="AG231" s="28">
        <f>IF(TRIM(B231)="","",IFERROR(INDEX('Fees Master'!D:D,MATCH(D231,'Fees Master'!C:C,0)),"Not Found"))</f>
        <v>9500</v>
      </c>
      <c r="AH231" s="28" t="str">
        <f>IF(TRIM(M231)="V",IFERROR(INDEX('Fees Master'!M:M,MATCH(N231,'Fees Master'!L:L,0)),"Not Found"),"0")</f>
        <v>0</v>
      </c>
      <c r="AI231" s="28" t="str">
        <f>IF(TRIM(M231)="H",IFERROR(INDEX('Fees Master'!I:I,MATCH(D231,'Fees Master'!G:G,0)),"Not Found"),"0")</f>
        <v>0</v>
      </c>
      <c r="AJ231" s="69"/>
      <c r="AK231" s="28">
        <f t="shared" si="243"/>
        <v>15.384615384615385</v>
      </c>
      <c r="AL231" s="31">
        <f t="shared" si="244"/>
        <v>15.384615384615385</v>
      </c>
      <c r="AM231" s="58"/>
      <c r="AN231" s="58"/>
      <c r="AO231" s="68"/>
    </row>
    <row r="232" spans="1:41" x14ac:dyDescent="0.35">
      <c r="A232" s="28">
        <v>231</v>
      </c>
      <c r="B232" s="28">
        <v>4316</v>
      </c>
      <c r="C232" s="28" t="s">
        <v>474</v>
      </c>
      <c r="D232" s="28" t="s">
        <v>4059</v>
      </c>
      <c r="E232" s="28" t="s">
        <v>26</v>
      </c>
      <c r="F232" s="28" t="s">
        <v>1892</v>
      </c>
      <c r="G232" s="30">
        <v>42591</v>
      </c>
      <c r="H232" s="28" t="s">
        <v>1960</v>
      </c>
      <c r="I232" s="28"/>
      <c r="J232" s="31">
        <v>704810180783</v>
      </c>
      <c r="K232" s="31" t="str">
        <f>CONCATENATE(MID(J232,1,4), " ", MID(J232,5,4), " ", MID(J232,9,4))</f>
        <v>7048 1018 0783</v>
      </c>
      <c r="L232" s="83">
        <v>8106458931</v>
      </c>
      <c r="M232" s="28" t="s">
        <v>2762</v>
      </c>
      <c r="N232" s="30" t="s">
        <v>93</v>
      </c>
      <c r="O232" s="69"/>
      <c r="P232" s="28" t="str">
        <f>IF(TRIM(B232)="","",IFERROR(INDEX('Agreements-New'!C:C,MATCH(B232,'Agreements-New'!D:D,0)),"N"))</f>
        <v>N</v>
      </c>
      <c r="Q232" s="69"/>
      <c r="R232" s="28">
        <f t="shared" si="236"/>
        <v>15500</v>
      </c>
      <c r="S232" s="28">
        <f t="shared" si="237"/>
        <v>15500</v>
      </c>
      <c r="T232" s="28">
        <f t="shared" si="238"/>
        <v>0</v>
      </c>
      <c r="U232" s="28">
        <f t="shared" si="239"/>
        <v>15500</v>
      </c>
      <c r="V232" s="69"/>
      <c r="W232" s="28">
        <v>6000</v>
      </c>
      <c r="X232" s="28">
        <f>IF(TRIM(B232)="","",IFERROR(INDEX('Agreements-Old'!E:E,MATCH(B232,'Agreements-Old'!D:D,0)),W232))</f>
        <v>6000</v>
      </c>
      <c r="Y232" s="28">
        <f>SUMIFS('Daily Fees Entry'!F:F,'Daily Fees Entry'!D:D,B232,'Daily Fees Entry'!E:E,"Old Fees")</f>
        <v>0</v>
      </c>
      <c r="Z232" s="28">
        <f t="shared" si="240"/>
        <v>6000</v>
      </c>
      <c r="AA232" s="69"/>
      <c r="AB232" s="28">
        <f t="shared" si="241"/>
        <v>9500</v>
      </c>
      <c r="AC232" s="28">
        <f>IF(TRIM(B232)="","",IFERROR(INDEX('Agreements-New'!E:E,MATCH(B232,'Agreements-New'!D:D,0)),AB232))</f>
        <v>9500</v>
      </c>
      <c r="AD232" s="28">
        <f>(SUMIFS('Daily Fees Entry'!F:F,'Daily Fees Entry'!D:D,B232)) - Y232</f>
        <v>0</v>
      </c>
      <c r="AE232" s="28">
        <f t="shared" si="242"/>
        <v>9500</v>
      </c>
      <c r="AF232" s="69"/>
      <c r="AG232" s="28">
        <f>IF(TRIM(B232)="","",IFERROR(INDEX('Fees Master'!D:D,MATCH(D232,'Fees Master'!C:C,0)),"Not Found"))</f>
        <v>9500</v>
      </c>
      <c r="AH232" s="28" t="str">
        <f>IF(TRIM(M232)="V",IFERROR(INDEX('Fees Master'!M:M,MATCH(N232,'Fees Master'!L:L,0)),"Not Found"),"0")</f>
        <v>0</v>
      </c>
      <c r="AI232" s="28" t="str">
        <f>IF(TRIM(M232)="H",IFERROR(INDEX('Fees Master'!I:I,MATCH(D232,'Fees Master'!G:G,0)),"Not Found"),"0")</f>
        <v>0</v>
      </c>
      <c r="AJ232" s="69"/>
      <c r="AK232" s="28">
        <f t="shared" si="243"/>
        <v>0</v>
      </c>
      <c r="AL232" s="31">
        <f t="shared" si="244"/>
        <v>0</v>
      </c>
      <c r="AM232" s="58"/>
      <c r="AN232" s="58" t="s">
        <v>3031</v>
      </c>
      <c r="AO232" s="68"/>
    </row>
    <row r="233" spans="1:41" x14ac:dyDescent="0.35">
      <c r="A233" s="28">
        <v>232</v>
      </c>
      <c r="B233" s="28">
        <v>4320</v>
      </c>
      <c r="C233" s="28" t="s">
        <v>477</v>
      </c>
      <c r="D233" s="28" t="s">
        <v>4059</v>
      </c>
      <c r="E233" s="28" t="s">
        <v>26</v>
      </c>
      <c r="F233" s="28" t="s">
        <v>1892</v>
      </c>
      <c r="G233" s="30">
        <v>42530</v>
      </c>
      <c r="H233" s="28" t="s">
        <v>1962</v>
      </c>
      <c r="I233" s="28"/>
      <c r="J233" s="31">
        <v>982001116742</v>
      </c>
      <c r="K233" s="31" t="str">
        <f>CONCATENATE(MID(J233,1,4), " ", MID(J233,5,4), " ", MID(J233,9,4))</f>
        <v>9820 0111 6742</v>
      </c>
      <c r="L233" s="83">
        <v>7207070703</v>
      </c>
      <c r="M233" s="28" t="s">
        <v>2764</v>
      </c>
      <c r="N233" s="28" t="s">
        <v>43</v>
      </c>
      <c r="O233" s="69"/>
      <c r="P233" s="28" t="str">
        <f>IF(TRIM(B233)="","",IFERROR(INDEX('Agreements-New'!C:C,MATCH(B233,'Agreements-New'!D:D,0)),"N"))</f>
        <v>N</v>
      </c>
      <c r="Q233" s="69"/>
      <c r="R233" s="28">
        <f t="shared" si="236"/>
        <v>16500</v>
      </c>
      <c r="S233" s="28">
        <f t="shared" si="237"/>
        <v>16500</v>
      </c>
      <c r="T233" s="28">
        <f t="shared" si="238"/>
        <v>5000</v>
      </c>
      <c r="U233" s="28">
        <f t="shared" si="239"/>
        <v>11500</v>
      </c>
      <c r="V233" s="69"/>
      <c r="W233" s="28">
        <v>0</v>
      </c>
      <c r="X233" s="28">
        <f>IF(TRIM(B233)="","",IFERROR(INDEX('Agreements-Old'!E:E,MATCH(B233,'Agreements-Old'!D:D,0)),W233))</f>
        <v>0</v>
      </c>
      <c r="Y233" s="28">
        <f>SUMIFS('Daily Fees Entry'!F:F,'Daily Fees Entry'!D:D,B233,'Daily Fees Entry'!E:E,"Old Fees")</f>
        <v>0</v>
      </c>
      <c r="Z233" s="28">
        <f t="shared" si="240"/>
        <v>0</v>
      </c>
      <c r="AA233" s="69"/>
      <c r="AB233" s="28">
        <f t="shared" si="241"/>
        <v>16500</v>
      </c>
      <c r="AC233" s="28">
        <f>IF(TRIM(B233)="","",IFERROR(INDEX('Agreements-New'!E:E,MATCH(B233,'Agreements-New'!D:D,0)),AB233))</f>
        <v>16500</v>
      </c>
      <c r="AD233" s="28">
        <f>(SUMIFS('Daily Fees Entry'!F:F,'Daily Fees Entry'!D:D,B233)) - Y233</f>
        <v>5000</v>
      </c>
      <c r="AE233" s="28">
        <f t="shared" si="242"/>
        <v>11500</v>
      </c>
      <c r="AF233" s="69"/>
      <c r="AG233" s="28">
        <f>IF(TRIM(B233)="","",IFERROR(INDEX('Fees Master'!D:D,MATCH(D233,'Fees Master'!C:C,0)),"Not Found"))</f>
        <v>9500</v>
      </c>
      <c r="AH233" s="28">
        <f>IF(TRIM(M233)="V",IFERROR(INDEX('Fees Master'!M:M,MATCH(N233,'Fees Master'!L:L,0)),"Not Found"),"0")</f>
        <v>7000</v>
      </c>
      <c r="AI233" s="28" t="str">
        <f>IF(TRIM(M233)="H",IFERROR(INDEX('Fees Master'!I:I,MATCH(D233,'Fees Master'!G:G,0)),"Not Found"),"0")</f>
        <v>0</v>
      </c>
      <c r="AJ233" s="69"/>
      <c r="AK233" s="28">
        <f t="shared" si="243"/>
        <v>30.303030303030305</v>
      </c>
      <c r="AL233" s="31">
        <f t="shared" si="244"/>
        <v>30.303030303030305</v>
      </c>
      <c r="AM233" s="58"/>
      <c r="AN233" s="58" t="s">
        <v>3032</v>
      </c>
      <c r="AO233" s="68"/>
    </row>
    <row r="234" spans="1:41" x14ac:dyDescent="0.35">
      <c r="A234" s="28">
        <v>233</v>
      </c>
      <c r="B234" s="28">
        <v>4664</v>
      </c>
      <c r="C234" s="28" t="s">
        <v>5734</v>
      </c>
      <c r="D234" s="28" t="s">
        <v>4059</v>
      </c>
      <c r="E234" s="28" t="s">
        <v>3814</v>
      </c>
      <c r="F234" s="28" t="s">
        <v>1892</v>
      </c>
      <c r="G234" s="30"/>
      <c r="H234" s="28" t="s">
        <v>6037</v>
      </c>
      <c r="I234" s="28"/>
      <c r="J234" s="31"/>
      <c r="K234" s="31"/>
      <c r="L234" s="83">
        <v>9848097366</v>
      </c>
      <c r="M234" s="28" t="s">
        <v>2762</v>
      </c>
      <c r="N234" s="28" t="s">
        <v>4071</v>
      </c>
      <c r="O234" s="69"/>
      <c r="P234" s="28">
        <f>IF(TRIM(B234)="","",IFERROR(INDEX('Agreements-New'!C:C,MATCH(B234,'Agreements-New'!D:D,0)),"N"))</f>
        <v>63</v>
      </c>
      <c r="Q234" s="69"/>
      <c r="R234" s="28">
        <f t="shared" si="236"/>
        <v>9500</v>
      </c>
      <c r="S234" s="28">
        <f t="shared" si="237"/>
        <v>8000</v>
      </c>
      <c r="T234" s="28">
        <f t="shared" si="238"/>
        <v>2500</v>
      </c>
      <c r="U234" s="28">
        <f t="shared" si="239"/>
        <v>5500</v>
      </c>
      <c r="V234" s="69"/>
      <c r="W234" s="28">
        <v>0</v>
      </c>
      <c r="X234" s="28">
        <f>IF(TRIM(B234)="","",IFERROR(INDEX('Agreements-Old'!E:E,MATCH(B234,'Agreements-Old'!D:D,0)),W234))</f>
        <v>0</v>
      </c>
      <c r="Y234" s="28">
        <f>SUMIFS('Daily Fees Entry'!F:F,'Daily Fees Entry'!D:D,B234,'Daily Fees Entry'!E:E,"Old Fees")</f>
        <v>0</v>
      </c>
      <c r="Z234" s="28">
        <f t="shared" si="240"/>
        <v>0</v>
      </c>
      <c r="AA234" s="69"/>
      <c r="AB234" s="28">
        <f t="shared" si="241"/>
        <v>9500</v>
      </c>
      <c r="AC234" s="28">
        <f>IF(TRIM(B234)="","",IFERROR(INDEX('Agreements-New'!E:E,MATCH(B234,'Agreements-New'!D:D,0)),AB234))</f>
        <v>8000</v>
      </c>
      <c r="AD234" s="28">
        <f>(SUMIFS('Daily Fees Entry'!F:F,'Daily Fees Entry'!D:D,B234)) - Y234</f>
        <v>2500</v>
      </c>
      <c r="AE234" s="28">
        <f t="shared" si="242"/>
        <v>5500</v>
      </c>
      <c r="AF234" s="69"/>
      <c r="AG234" s="28">
        <f>IF(TRIM(B234)="","",IFERROR(INDEX('Fees Master'!D:D,MATCH(D234,'Fees Master'!C:C,0)),"Not Found"))</f>
        <v>9500</v>
      </c>
      <c r="AH234" s="28" t="str">
        <f>IF(TRIM(M234)="V",IFERROR(INDEX('Fees Master'!M:M,MATCH(N234,'Fees Master'!L:L,0)),"Not Found"),"0")</f>
        <v>0</v>
      </c>
      <c r="AI234" s="28" t="str">
        <f>IF(TRIM(M234)="H",IFERROR(INDEX('Fees Master'!I:I,MATCH(D234,'Fees Master'!G:G,0)),"Not Found"),"0")</f>
        <v>0</v>
      </c>
      <c r="AJ234" s="69"/>
      <c r="AK234" s="28">
        <f t="shared" si="243"/>
        <v>31.25</v>
      </c>
      <c r="AL234" s="31">
        <f t="shared" si="244"/>
        <v>31.25</v>
      </c>
      <c r="AM234" s="58"/>
      <c r="AN234" s="58"/>
      <c r="AO234" s="68"/>
    </row>
    <row r="235" spans="1:41" x14ac:dyDescent="0.35">
      <c r="A235" s="28">
        <v>234</v>
      </c>
      <c r="B235" s="28">
        <v>4326</v>
      </c>
      <c r="C235" s="28" t="s">
        <v>481</v>
      </c>
      <c r="D235" s="28" t="s">
        <v>4059</v>
      </c>
      <c r="E235" s="28" t="s">
        <v>26</v>
      </c>
      <c r="F235" s="28" t="s">
        <v>1892</v>
      </c>
      <c r="G235" s="30">
        <v>42310</v>
      </c>
      <c r="H235" s="28" t="s">
        <v>1966</v>
      </c>
      <c r="I235" s="28"/>
      <c r="J235" s="31">
        <v>884347360532</v>
      </c>
      <c r="K235" s="28" t="str">
        <f>CONCATENATE(MID(J235,1,4), " ", MID(J235,5,4), " ", MID(J235,9,4))</f>
        <v>8843 4736 0532</v>
      </c>
      <c r="L235" s="83">
        <v>8897239612</v>
      </c>
      <c r="M235" s="28" t="s">
        <v>2764</v>
      </c>
      <c r="N235" s="28" t="s">
        <v>83</v>
      </c>
      <c r="O235" s="69"/>
      <c r="P235" s="28">
        <f>IF(TRIM(B235)="","",IFERROR(INDEX('Agreements-New'!C:C,MATCH(B235,'Agreements-New'!D:D,0)),"N"))</f>
        <v>88</v>
      </c>
      <c r="Q235" s="69"/>
      <c r="R235" s="28">
        <f t="shared" si="236"/>
        <v>27500</v>
      </c>
      <c r="S235" s="28">
        <f t="shared" si="237"/>
        <v>23000</v>
      </c>
      <c r="T235" s="28">
        <f t="shared" si="238"/>
        <v>11000</v>
      </c>
      <c r="U235" s="28">
        <f t="shared" si="239"/>
        <v>12000</v>
      </c>
      <c r="V235" s="69"/>
      <c r="W235" s="28">
        <v>11000</v>
      </c>
      <c r="X235" s="28">
        <f>IF(TRIM(B235)="","",IFERROR(INDEX('Agreements-Old'!E:E,MATCH(B235,'Agreements-Old'!D:D,0)),W235))</f>
        <v>11000</v>
      </c>
      <c r="Y235" s="28">
        <f>SUMIFS('Daily Fees Entry'!F:F,'Daily Fees Entry'!D:D,B235,'Daily Fees Entry'!E:E,"Old Fees")</f>
        <v>11000</v>
      </c>
      <c r="Z235" s="28">
        <f t="shared" si="240"/>
        <v>0</v>
      </c>
      <c r="AA235" s="69"/>
      <c r="AB235" s="28">
        <f t="shared" si="241"/>
        <v>16500</v>
      </c>
      <c r="AC235" s="28">
        <f>IF(TRIM(B235)="","",IFERROR(INDEX('Agreements-New'!E:E,MATCH(B235,'Agreements-New'!D:D,0)),AB235))</f>
        <v>12000</v>
      </c>
      <c r="AD235" s="28">
        <f>(SUMIFS('Daily Fees Entry'!F:F,'Daily Fees Entry'!D:D,B235)) - Y235</f>
        <v>0</v>
      </c>
      <c r="AE235" s="28">
        <f t="shared" si="242"/>
        <v>12000</v>
      </c>
      <c r="AF235" s="69"/>
      <c r="AG235" s="28">
        <f>IF(TRIM(B235)="","",IFERROR(INDEX('Fees Master'!D:D,MATCH(D235,'Fees Master'!C:C,0)),"Not Found"))</f>
        <v>9500</v>
      </c>
      <c r="AH235" s="28">
        <f>IF(TRIM(M235)="V",IFERROR(INDEX('Fees Master'!M:M,MATCH(N235,'Fees Master'!L:L,0)),"Not Found"),"0")</f>
        <v>7000</v>
      </c>
      <c r="AI235" s="28" t="str">
        <f>IF(TRIM(M235)="H",IFERROR(INDEX('Fees Master'!I:I,MATCH(D235,'Fees Master'!G:G,0)),"Not Found"),"0")</f>
        <v>0</v>
      </c>
      <c r="AJ235" s="69"/>
      <c r="AK235" s="28">
        <f t="shared" si="243"/>
        <v>47.826086956521742</v>
      </c>
      <c r="AL235" s="31">
        <f t="shared" si="244"/>
        <v>0</v>
      </c>
      <c r="AM235" s="58"/>
      <c r="AN235" s="58" t="s">
        <v>3035</v>
      </c>
      <c r="AO235" s="68"/>
    </row>
    <row r="236" spans="1:41" x14ac:dyDescent="0.35">
      <c r="A236" s="28">
        <v>235</v>
      </c>
      <c r="B236" s="28">
        <v>4405</v>
      </c>
      <c r="C236" s="28" t="s">
        <v>455</v>
      </c>
      <c r="D236" s="28" t="s">
        <v>4059</v>
      </c>
      <c r="E236" s="28" t="s">
        <v>25</v>
      </c>
      <c r="F236" s="28" t="s">
        <v>1892</v>
      </c>
      <c r="G236" s="30">
        <v>42440</v>
      </c>
      <c r="H236" s="28" t="s">
        <v>1927</v>
      </c>
      <c r="I236" s="28"/>
      <c r="J236" s="31"/>
      <c r="K236" s="31" t="str">
        <f>CONCATENATE(MID(J236,1,4), " ", MID(J236,5,4), " ", MID(J236,9,4))</f>
        <v xml:space="preserve">  </v>
      </c>
      <c r="L236" s="83">
        <v>8121563802</v>
      </c>
      <c r="M236" s="28" t="s">
        <v>2762</v>
      </c>
      <c r="N236" s="28" t="s">
        <v>97</v>
      </c>
      <c r="O236" s="69"/>
      <c r="P236" s="28" t="str">
        <f>IF(TRIM(B236)="","",IFERROR(INDEX('Agreements-New'!C:C,MATCH(B236,'Agreements-New'!D:D,0)),"N"))</f>
        <v>N</v>
      </c>
      <c r="Q236" s="69"/>
      <c r="R236" s="28">
        <f t="shared" si="236"/>
        <v>9500</v>
      </c>
      <c r="S236" s="28">
        <f t="shared" si="237"/>
        <v>9500</v>
      </c>
      <c r="T236" s="28">
        <f t="shared" si="238"/>
        <v>0</v>
      </c>
      <c r="U236" s="28">
        <f t="shared" si="239"/>
        <v>9500</v>
      </c>
      <c r="V236" s="69"/>
      <c r="W236" s="28">
        <v>0</v>
      </c>
      <c r="X236" s="28">
        <f>IF(TRIM(B236)="","",IFERROR(INDEX('Agreements-Old'!E:E,MATCH(B236,'Agreements-Old'!D:D,0)),W236))</f>
        <v>0</v>
      </c>
      <c r="Y236" s="28">
        <f>SUMIFS('Daily Fees Entry'!F:F,'Daily Fees Entry'!D:D,B236,'Daily Fees Entry'!E:E,"Old Fees")</f>
        <v>0</v>
      </c>
      <c r="Z236" s="28">
        <f t="shared" si="240"/>
        <v>0</v>
      </c>
      <c r="AA236" s="69"/>
      <c r="AB236" s="28">
        <f t="shared" si="241"/>
        <v>9500</v>
      </c>
      <c r="AC236" s="28">
        <f>IF(TRIM(B236)="","",IFERROR(INDEX('Agreements-New'!E:E,MATCH(B236,'Agreements-New'!D:D,0)),AB236))</f>
        <v>9500</v>
      </c>
      <c r="AD236" s="28">
        <f>(SUMIFS('Daily Fees Entry'!F:F,'Daily Fees Entry'!D:D,B236)) - Y236</f>
        <v>0</v>
      </c>
      <c r="AE236" s="28">
        <f t="shared" si="242"/>
        <v>9500</v>
      </c>
      <c r="AF236" s="69"/>
      <c r="AG236" s="28">
        <f>IF(TRIM(B236)="","",IFERROR(INDEX('Fees Master'!D:D,MATCH(D236,'Fees Master'!C:C,0)),"Not Found"))</f>
        <v>9500</v>
      </c>
      <c r="AH236" s="28" t="str">
        <f>IF(TRIM(M236)="V",IFERROR(INDEX('Fees Master'!M:M,MATCH(N236,'Fees Master'!L:L,0)),"Not Found"),"0")</f>
        <v>0</v>
      </c>
      <c r="AI236" s="28" t="str">
        <f>IF(TRIM(M236)="H",IFERROR(INDEX('Fees Master'!I:I,MATCH(D236,'Fees Master'!G:G,0)),"Not Found"),"0")</f>
        <v>0</v>
      </c>
      <c r="AJ236" s="69"/>
      <c r="AK236" s="28">
        <f t="shared" si="243"/>
        <v>0</v>
      </c>
      <c r="AL236" s="31">
        <f t="shared" si="244"/>
        <v>0</v>
      </c>
      <c r="AM236" s="58"/>
      <c r="AN236" s="58" t="s">
        <v>2992</v>
      </c>
      <c r="AO236" s="68"/>
    </row>
    <row r="237" spans="1:41" x14ac:dyDescent="0.35">
      <c r="A237" s="28">
        <v>236</v>
      </c>
      <c r="B237" s="28">
        <v>4778</v>
      </c>
      <c r="C237" s="28" t="s">
        <v>5735</v>
      </c>
      <c r="D237" s="28" t="s">
        <v>4059</v>
      </c>
      <c r="E237" s="28" t="s">
        <v>3814</v>
      </c>
      <c r="F237" s="28" t="s">
        <v>1892</v>
      </c>
      <c r="G237" s="30"/>
      <c r="H237" s="28" t="s">
        <v>6038</v>
      </c>
      <c r="I237" s="28"/>
      <c r="J237" s="31"/>
      <c r="K237" s="31"/>
      <c r="L237" s="83">
        <v>9059051431</v>
      </c>
      <c r="M237" s="28" t="s">
        <v>2764</v>
      </c>
      <c r="N237" s="28" t="s">
        <v>58</v>
      </c>
      <c r="O237" s="69"/>
      <c r="P237" s="28">
        <f>IF(TRIM(B237)="","",IFERROR(INDEX('Agreements-New'!C:C,MATCH(B237,'Agreements-New'!D:D,0)),"N"))</f>
        <v>197</v>
      </c>
      <c r="Q237" s="69"/>
      <c r="R237" s="28">
        <f t="shared" si="236"/>
        <v>16500</v>
      </c>
      <c r="S237" s="28">
        <f t="shared" si="237"/>
        <v>10500</v>
      </c>
      <c r="T237" s="28">
        <f t="shared" si="238"/>
        <v>5000</v>
      </c>
      <c r="U237" s="28">
        <f t="shared" si="239"/>
        <v>5500</v>
      </c>
      <c r="V237" s="69"/>
      <c r="W237" s="28">
        <v>0</v>
      </c>
      <c r="X237" s="28">
        <f>IF(TRIM(B237)="","",IFERROR(INDEX('Agreements-Old'!E:E,MATCH(B237,'Agreements-Old'!D:D,0)),W237))</f>
        <v>0</v>
      </c>
      <c r="Y237" s="28">
        <f>SUMIFS('Daily Fees Entry'!F:F,'Daily Fees Entry'!D:D,B237,'Daily Fees Entry'!E:E,"Old Fees")</f>
        <v>0</v>
      </c>
      <c r="Z237" s="28">
        <f t="shared" si="240"/>
        <v>0</v>
      </c>
      <c r="AA237" s="69"/>
      <c r="AB237" s="28">
        <f t="shared" si="241"/>
        <v>16500</v>
      </c>
      <c r="AC237" s="28">
        <f>IF(TRIM(B237)="","",IFERROR(INDEX('Agreements-New'!E:E,MATCH(B237,'Agreements-New'!D:D,0)),AB237))</f>
        <v>10500</v>
      </c>
      <c r="AD237" s="28">
        <f>(SUMIFS('Daily Fees Entry'!F:F,'Daily Fees Entry'!D:D,B237)) - Y237</f>
        <v>5000</v>
      </c>
      <c r="AE237" s="28">
        <f t="shared" si="242"/>
        <v>5500</v>
      </c>
      <c r="AF237" s="69"/>
      <c r="AG237" s="28">
        <f>IF(TRIM(B237)="","",IFERROR(INDEX('Fees Master'!D:D,MATCH(D237,'Fees Master'!C:C,0)),"Not Found"))</f>
        <v>9500</v>
      </c>
      <c r="AH237" s="28">
        <f>IF(TRIM(M237)="V",IFERROR(INDEX('Fees Master'!M:M,MATCH(N237,'Fees Master'!L:L,0)),"Not Found"),"0")</f>
        <v>7000</v>
      </c>
      <c r="AI237" s="28" t="str">
        <f>IF(TRIM(M237)="H",IFERROR(INDEX('Fees Master'!I:I,MATCH(D237,'Fees Master'!G:G,0)),"Not Found"),"0")</f>
        <v>0</v>
      </c>
      <c r="AJ237" s="69"/>
      <c r="AK237" s="28">
        <f t="shared" si="243"/>
        <v>47.619047619047613</v>
      </c>
      <c r="AL237" s="31">
        <f t="shared" si="244"/>
        <v>47.619047619047613</v>
      </c>
      <c r="AM237" s="58"/>
      <c r="AN237" s="58"/>
      <c r="AO237" s="68"/>
    </row>
    <row r="238" spans="1:41" x14ac:dyDescent="0.35">
      <c r="A238" s="28">
        <v>237</v>
      </c>
      <c r="B238" s="28">
        <v>4327</v>
      </c>
      <c r="C238" s="28" t="s">
        <v>2878</v>
      </c>
      <c r="D238" s="28" t="s">
        <v>4059</v>
      </c>
      <c r="E238" s="28" t="s">
        <v>26</v>
      </c>
      <c r="F238" s="28" t="s">
        <v>1892</v>
      </c>
      <c r="G238" s="30">
        <v>42767</v>
      </c>
      <c r="H238" s="28" t="s">
        <v>1933</v>
      </c>
      <c r="I238" s="28"/>
      <c r="J238" s="31">
        <v>958265656688</v>
      </c>
      <c r="K238" s="31" t="str">
        <f t="shared" ref="K238:K244" si="245">CONCATENATE(MID(J238,1,4), " ", MID(J238,5,4), " ", MID(J238,9,4))</f>
        <v>9582 6565 6688</v>
      </c>
      <c r="L238" s="83">
        <v>8074297762</v>
      </c>
      <c r="M238" s="28" t="s">
        <v>2764</v>
      </c>
      <c r="N238" s="28" t="s">
        <v>59</v>
      </c>
      <c r="O238" s="69"/>
      <c r="P238" s="28">
        <f>IF(TRIM(B238)="","",IFERROR(INDEX('Agreements-New'!C:C,MATCH(B238,'Agreements-New'!D:D,0)),"N"))</f>
        <v>66</v>
      </c>
      <c r="Q238" s="69"/>
      <c r="R238" s="28">
        <f t="shared" si="236"/>
        <v>26500</v>
      </c>
      <c r="S238" s="28">
        <f t="shared" si="237"/>
        <v>22500</v>
      </c>
      <c r="T238" s="28">
        <f t="shared" si="238"/>
        <v>0</v>
      </c>
      <c r="U238" s="28">
        <f t="shared" si="239"/>
        <v>22500</v>
      </c>
      <c r="V238" s="69"/>
      <c r="W238" s="28">
        <v>9500</v>
      </c>
      <c r="X238" s="28">
        <f>IF(TRIM(B238)="","",IFERROR(INDEX('Agreements-Old'!E:E,MATCH(B238,'Agreements-Old'!D:D,0)),W238))</f>
        <v>9500</v>
      </c>
      <c r="Y238" s="28">
        <f>SUMIFS('Daily Fees Entry'!F:F,'Daily Fees Entry'!D:D,B238,'Daily Fees Entry'!E:E,"Old Fees")</f>
        <v>0</v>
      </c>
      <c r="Z238" s="28">
        <f t="shared" si="240"/>
        <v>9500</v>
      </c>
      <c r="AA238" s="69"/>
      <c r="AB238" s="28">
        <f t="shared" si="241"/>
        <v>17000</v>
      </c>
      <c r="AC238" s="28">
        <f>IF(TRIM(B238)="","",IFERROR(INDEX('Agreements-New'!E:E,MATCH(B238,'Agreements-New'!D:D,0)),AB238))</f>
        <v>13000</v>
      </c>
      <c r="AD238" s="28">
        <f>(SUMIFS('Daily Fees Entry'!F:F,'Daily Fees Entry'!D:D,B238)) - Y238</f>
        <v>0</v>
      </c>
      <c r="AE238" s="28">
        <f t="shared" si="242"/>
        <v>13000</v>
      </c>
      <c r="AF238" s="69"/>
      <c r="AG238" s="28">
        <f>IF(TRIM(B238)="","",IFERROR(INDEX('Fees Master'!D:D,MATCH(D238,'Fees Master'!C:C,0)),"Not Found"))</f>
        <v>9500</v>
      </c>
      <c r="AH238" s="28">
        <f>IF(TRIM(M238)="V",IFERROR(INDEX('Fees Master'!M:M,MATCH(N238,'Fees Master'!L:L,0)),"Not Found"),"0")</f>
        <v>7500</v>
      </c>
      <c r="AI238" s="28" t="str">
        <f>IF(TRIM(M238)="H",IFERROR(INDEX('Fees Master'!I:I,MATCH(D238,'Fees Master'!G:G,0)),"Not Found"),"0")</f>
        <v>0</v>
      </c>
      <c r="AJ238" s="69"/>
      <c r="AK238" s="28">
        <f t="shared" si="243"/>
        <v>0</v>
      </c>
      <c r="AL238" s="31">
        <f t="shared" si="244"/>
        <v>0</v>
      </c>
      <c r="AM238" s="58"/>
      <c r="AN238" s="58" t="s">
        <v>3033</v>
      </c>
      <c r="AO238" s="68"/>
    </row>
    <row r="239" spans="1:41" x14ac:dyDescent="0.35">
      <c r="A239" s="28">
        <v>238</v>
      </c>
      <c r="B239" s="28">
        <v>4382</v>
      </c>
      <c r="C239" s="28" t="s">
        <v>483</v>
      </c>
      <c r="D239" s="28" t="s">
        <v>4059</v>
      </c>
      <c r="E239" s="28" t="s">
        <v>26</v>
      </c>
      <c r="F239" s="28" t="s">
        <v>1892</v>
      </c>
      <c r="G239" s="30">
        <v>42616</v>
      </c>
      <c r="H239" s="28" t="s">
        <v>2835</v>
      </c>
      <c r="I239" s="28"/>
      <c r="J239" s="31">
        <v>584483576416</v>
      </c>
      <c r="K239" s="31" t="str">
        <f t="shared" si="245"/>
        <v>5844 8357 6416</v>
      </c>
      <c r="L239" s="83">
        <v>9032512219</v>
      </c>
      <c r="M239" s="28" t="s">
        <v>2762</v>
      </c>
      <c r="N239" s="28" t="s">
        <v>97</v>
      </c>
      <c r="O239" s="69"/>
      <c r="P239" s="28">
        <f>IF(TRIM(B239)="","",IFERROR(INDEX('Agreements-New'!C:C,MATCH(B239,'Agreements-New'!D:D,0)),"N"))</f>
        <v>9</v>
      </c>
      <c r="Q239" s="69"/>
      <c r="R239" s="28">
        <f t="shared" si="236"/>
        <v>10000</v>
      </c>
      <c r="S239" s="28">
        <f t="shared" si="237"/>
        <v>8000</v>
      </c>
      <c r="T239" s="28">
        <f t="shared" si="238"/>
        <v>8000</v>
      </c>
      <c r="U239" s="28">
        <f t="shared" si="239"/>
        <v>0</v>
      </c>
      <c r="V239" s="69"/>
      <c r="W239" s="28">
        <v>500</v>
      </c>
      <c r="X239" s="28">
        <f>IF(TRIM(B239)="","",IFERROR(INDEX('Agreements-Old'!E:E,MATCH(B239,'Agreements-Old'!D:D,0)),W239))</f>
        <v>500</v>
      </c>
      <c r="Y239" s="28">
        <f>SUMIFS('Daily Fees Entry'!F:F,'Daily Fees Entry'!D:D,B239,'Daily Fees Entry'!E:E,"Old Fees")</f>
        <v>0</v>
      </c>
      <c r="Z239" s="28">
        <f t="shared" si="240"/>
        <v>500</v>
      </c>
      <c r="AA239" s="69"/>
      <c r="AB239" s="28">
        <f t="shared" si="241"/>
        <v>9500</v>
      </c>
      <c r="AC239" s="28">
        <f>IF(TRIM(B239)="","",IFERROR(INDEX('Agreements-New'!E:E,MATCH(B239,'Agreements-New'!D:D,0)),AB239))</f>
        <v>7500</v>
      </c>
      <c r="AD239" s="28">
        <f>(SUMIFS('Daily Fees Entry'!F:F,'Daily Fees Entry'!D:D,B239)) - Y239</f>
        <v>8000</v>
      </c>
      <c r="AE239" s="28">
        <f t="shared" si="242"/>
        <v>-500</v>
      </c>
      <c r="AF239" s="69"/>
      <c r="AG239" s="28">
        <f>IF(TRIM(B239)="","",IFERROR(INDEX('Fees Master'!D:D,MATCH(D239,'Fees Master'!C:C,0)),"Not Found"))</f>
        <v>9500</v>
      </c>
      <c r="AH239" s="28" t="str">
        <f>IF(TRIM(M239)="V",IFERROR(INDEX('Fees Master'!M:M,MATCH(N239,'Fees Master'!L:L,0)),"Not Found"),"0")</f>
        <v>0</v>
      </c>
      <c r="AI239" s="28" t="str">
        <f>IF(TRIM(M239)="H",IFERROR(INDEX('Fees Master'!I:I,MATCH(D239,'Fees Master'!G:G,0)),"Not Found"),"0")</f>
        <v>0</v>
      </c>
      <c r="AJ239" s="69"/>
      <c r="AK239" s="28">
        <f t="shared" si="243"/>
        <v>100</v>
      </c>
      <c r="AL239" s="31">
        <f t="shared" si="244"/>
        <v>106.66666666666667</v>
      </c>
      <c r="AM239" s="58"/>
      <c r="AN239" s="58" t="s">
        <v>3024</v>
      </c>
      <c r="AO239" s="68"/>
    </row>
    <row r="240" spans="1:41" x14ac:dyDescent="0.35">
      <c r="A240" s="28">
        <v>239</v>
      </c>
      <c r="B240" s="28">
        <v>4328</v>
      </c>
      <c r="C240" s="28" t="s">
        <v>484</v>
      </c>
      <c r="D240" s="28" t="s">
        <v>4059</v>
      </c>
      <c r="E240" s="28" t="s">
        <v>26</v>
      </c>
      <c r="F240" s="28" t="s">
        <v>1892</v>
      </c>
      <c r="G240" s="30">
        <v>42701</v>
      </c>
      <c r="H240" s="28" t="s">
        <v>1967</v>
      </c>
      <c r="I240" s="28"/>
      <c r="J240" s="31">
        <v>386531162848</v>
      </c>
      <c r="K240" s="31" t="str">
        <f t="shared" si="245"/>
        <v>3865 3116 2848</v>
      </c>
      <c r="L240" s="83">
        <v>9948407330</v>
      </c>
      <c r="M240" s="28" t="s">
        <v>2762</v>
      </c>
      <c r="N240" s="28" t="s">
        <v>97</v>
      </c>
      <c r="O240" s="69"/>
      <c r="P240" s="28" t="str">
        <f>IF(TRIM(B240)="","",IFERROR(INDEX('Agreements-New'!C:C,MATCH(B240,'Agreements-New'!D:D,0)),"N"))</f>
        <v>N</v>
      </c>
      <c r="Q240" s="69"/>
      <c r="R240" s="28">
        <f t="shared" si="236"/>
        <v>10000</v>
      </c>
      <c r="S240" s="28">
        <f t="shared" si="237"/>
        <v>10000</v>
      </c>
      <c r="T240" s="28">
        <f t="shared" si="238"/>
        <v>0</v>
      </c>
      <c r="U240" s="28">
        <f t="shared" si="239"/>
        <v>10000</v>
      </c>
      <c r="V240" s="69"/>
      <c r="W240" s="28">
        <v>500</v>
      </c>
      <c r="X240" s="28">
        <f>IF(TRIM(B240)="","",IFERROR(INDEX('Agreements-Old'!E:E,MATCH(B240,'Agreements-Old'!D:D,0)),W240))</f>
        <v>500</v>
      </c>
      <c r="Y240" s="28">
        <f>SUMIFS('Daily Fees Entry'!F:F,'Daily Fees Entry'!D:D,B240,'Daily Fees Entry'!E:E,"Old Fees")</f>
        <v>0</v>
      </c>
      <c r="Z240" s="28">
        <f t="shared" si="240"/>
        <v>500</v>
      </c>
      <c r="AA240" s="69"/>
      <c r="AB240" s="28">
        <f t="shared" si="241"/>
        <v>9500</v>
      </c>
      <c r="AC240" s="28">
        <f>IF(TRIM(B240)="","",IFERROR(INDEX('Agreements-New'!E:E,MATCH(B240,'Agreements-New'!D:D,0)),AB240))</f>
        <v>9500</v>
      </c>
      <c r="AD240" s="28">
        <f>(SUMIFS('Daily Fees Entry'!F:F,'Daily Fees Entry'!D:D,B240)) - Y240</f>
        <v>0</v>
      </c>
      <c r="AE240" s="28">
        <f t="shared" si="242"/>
        <v>9500</v>
      </c>
      <c r="AF240" s="69"/>
      <c r="AG240" s="28">
        <f>IF(TRIM(B240)="","",IFERROR(INDEX('Fees Master'!D:D,MATCH(D240,'Fees Master'!C:C,0)),"Not Found"))</f>
        <v>9500</v>
      </c>
      <c r="AH240" s="28" t="str">
        <f>IF(TRIM(M240)="V",IFERROR(INDEX('Fees Master'!M:M,MATCH(N240,'Fees Master'!L:L,0)),"Not Found"),"0")</f>
        <v>0</v>
      </c>
      <c r="AI240" s="28" t="str">
        <f>IF(TRIM(M240)="H",IFERROR(INDEX('Fees Master'!I:I,MATCH(D240,'Fees Master'!G:G,0)),"Not Found"),"0")</f>
        <v>0</v>
      </c>
      <c r="AJ240" s="69"/>
      <c r="AK240" s="28">
        <f t="shared" si="243"/>
        <v>0</v>
      </c>
      <c r="AL240" s="31">
        <f t="shared" si="244"/>
        <v>0</v>
      </c>
      <c r="AM240" s="58"/>
      <c r="AN240" s="58" t="s">
        <v>3037</v>
      </c>
      <c r="AO240" s="68"/>
    </row>
    <row r="241" spans="1:41" x14ac:dyDescent="0.35">
      <c r="A241" s="28">
        <v>240</v>
      </c>
      <c r="B241" s="28">
        <v>4329</v>
      </c>
      <c r="C241" s="28" t="s">
        <v>485</v>
      </c>
      <c r="D241" s="28" t="s">
        <v>4059</v>
      </c>
      <c r="E241" s="28" t="s">
        <v>26</v>
      </c>
      <c r="F241" s="28" t="s">
        <v>1892</v>
      </c>
      <c r="G241" s="30">
        <v>42865</v>
      </c>
      <c r="H241" s="28" t="s">
        <v>1968</v>
      </c>
      <c r="I241" s="28"/>
      <c r="J241" s="31">
        <v>615865362969</v>
      </c>
      <c r="K241" s="31" t="str">
        <f t="shared" si="245"/>
        <v>6158 6536 2969</v>
      </c>
      <c r="L241" s="83">
        <v>9490093826</v>
      </c>
      <c r="M241" s="28" t="s">
        <v>2764</v>
      </c>
      <c r="N241" s="28" t="s">
        <v>107</v>
      </c>
      <c r="O241" s="69"/>
      <c r="P241" s="28" t="str">
        <f>IF(TRIM(B241)="","",IFERROR(INDEX('Agreements-New'!C:C,MATCH(B241,'Agreements-New'!D:D,0)),"N"))</f>
        <v>N</v>
      </c>
      <c r="Q241" s="69"/>
      <c r="R241" s="28">
        <f t="shared" si="236"/>
        <v>17500</v>
      </c>
      <c r="S241" s="28">
        <f t="shared" si="237"/>
        <v>17500</v>
      </c>
      <c r="T241" s="28">
        <f t="shared" si="238"/>
        <v>0</v>
      </c>
      <c r="U241" s="28">
        <f t="shared" si="239"/>
        <v>17500</v>
      </c>
      <c r="V241" s="69"/>
      <c r="W241" s="28">
        <v>1000</v>
      </c>
      <c r="X241" s="28">
        <f>IF(TRIM(B241)="","",IFERROR(INDEX('Agreements-Old'!E:E,MATCH(B241,'Agreements-Old'!D:D,0)),W241))</f>
        <v>1000</v>
      </c>
      <c r="Y241" s="28">
        <f>SUMIFS('Daily Fees Entry'!F:F,'Daily Fees Entry'!D:D,B241,'Daily Fees Entry'!E:E,"Old Fees")</f>
        <v>0</v>
      </c>
      <c r="Z241" s="28">
        <f t="shared" si="240"/>
        <v>1000</v>
      </c>
      <c r="AA241" s="69"/>
      <c r="AB241" s="28">
        <f t="shared" si="241"/>
        <v>16500</v>
      </c>
      <c r="AC241" s="28">
        <f>IF(TRIM(B241)="","",IFERROR(INDEX('Agreements-New'!E:E,MATCH(B241,'Agreements-New'!D:D,0)),AB241))</f>
        <v>16500</v>
      </c>
      <c r="AD241" s="28">
        <f>(SUMIFS('Daily Fees Entry'!F:F,'Daily Fees Entry'!D:D,B241)) - Y241</f>
        <v>0</v>
      </c>
      <c r="AE241" s="28">
        <f t="shared" si="242"/>
        <v>16500</v>
      </c>
      <c r="AF241" s="69"/>
      <c r="AG241" s="28">
        <f>IF(TRIM(B241)="","",IFERROR(INDEX('Fees Master'!D:D,MATCH(D241,'Fees Master'!C:C,0)),"Not Found"))</f>
        <v>9500</v>
      </c>
      <c r="AH241" s="28">
        <f>IF(TRIM(M241)="V",IFERROR(INDEX('Fees Master'!M:M,MATCH(N241,'Fees Master'!L:L,0)),"Not Found"),"0")</f>
        <v>7000</v>
      </c>
      <c r="AI241" s="28" t="str">
        <f>IF(TRIM(M241)="H",IFERROR(INDEX('Fees Master'!I:I,MATCH(D241,'Fees Master'!G:G,0)),"Not Found"),"0")</f>
        <v>0</v>
      </c>
      <c r="AJ241" s="69"/>
      <c r="AK241" s="28">
        <f t="shared" si="243"/>
        <v>0</v>
      </c>
      <c r="AL241" s="31">
        <f t="shared" si="244"/>
        <v>0</v>
      </c>
      <c r="AM241" s="58"/>
      <c r="AN241" s="58" t="s">
        <v>3038</v>
      </c>
      <c r="AO241" s="68"/>
    </row>
    <row r="242" spans="1:41" x14ac:dyDescent="0.35">
      <c r="A242" s="28">
        <v>241</v>
      </c>
      <c r="B242" s="28">
        <v>4330</v>
      </c>
      <c r="C242" s="28" t="s">
        <v>486</v>
      </c>
      <c r="D242" s="28" t="s">
        <v>4059</v>
      </c>
      <c r="E242" s="28" t="s">
        <v>26</v>
      </c>
      <c r="F242" s="28" t="s">
        <v>1892</v>
      </c>
      <c r="G242" s="30">
        <v>42335</v>
      </c>
      <c r="H242" s="28" t="s">
        <v>1969</v>
      </c>
      <c r="I242" s="28"/>
      <c r="J242" s="31">
        <v>736533456567</v>
      </c>
      <c r="K242" s="31" t="str">
        <f t="shared" si="245"/>
        <v>7365 3345 6567</v>
      </c>
      <c r="L242" s="83">
        <v>9505060578</v>
      </c>
      <c r="M242" s="28" t="s">
        <v>2764</v>
      </c>
      <c r="N242" s="28" t="s">
        <v>187</v>
      </c>
      <c r="O242" s="69"/>
      <c r="P242" s="28">
        <f>IF(TRIM(B242)="","",IFERROR(INDEX('Agreements-New'!C:C,MATCH(B242,'Agreements-New'!D:D,0)),"N"))</f>
        <v>56</v>
      </c>
      <c r="Q242" s="69"/>
      <c r="R242" s="28">
        <f t="shared" si="236"/>
        <v>28000</v>
      </c>
      <c r="S242" s="28">
        <f t="shared" si="237"/>
        <v>24500</v>
      </c>
      <c r="T242" s="28">
        <f t="shared" si="238"/>
        <v>0</v>
      </c>
      <c r="U242" s="28">
        <f t="shared" si="239"/>
        <v>24500</v>
      </c>
      <c r="V242" s="69"/>
      <c r="W242" s="28">
        <v>11500</v>
      </c>
      <c r="X242" s="28">
        <f>IF(TRIM(B242)="","",IFERROR(INDEX('Agreements-Old'!E:E,MATCH(B242,'Agreements-Old'!D:D,0)),W242))</f>
        <v>11500</v>
      </c>
      <c r="Y242" s="28">
        <f>SUMIFS('Daily Fees Entry'!F:F,'Daily Fees Entry'!D:D,B242,'Daily Fees Entry'!E:E,"Old Fees")</f>
        <v>0</v>
      </c>
      <c r="Z242" s="28">
        <f t="shared" si="240"/>
        <v>11500</v>
      </c>
      <c r="AA242" s="69"/>
      <c r="AB242" s="28">
        <f t="shared" si="241"/>
        <v>16500</v>
      </c>
      <c r="AC242" s="28">
        <f>IF(TRIM(B242)="","",IFERROR(INDEX('Agreements-New'!E:E,MATCH(B242,'Agreements-New'!D:D,0)),AB242))</f>
        <v>13000</v>
      </c>
      <c r="AD242" s="28">
        <f>(SUMIFS('Daily Fees Entry'!F:F,'Daily Fees Entry'!D:D,B242)) - Y242</f>
        <v>0</v>
      </c>
      <c r="AE242" s="28">
        <f t="shared" si="242"/>
        <v>13000</v>
      </c>
      <c r="AF242" s="69"/>
      <c r="AG242" s="28">
        <f>IF(TRIM(B242)="","",IFERROR(INDEX('Fees Master'!D:D,MATCH(D242,'Fees Master'!C:C,0)),"Not Found"))</f>
        <v>9500</v>
      </c>
      <c r="AH242" s="28">
        <f>IF(TRIM(M242)="V",IFERROR(INDEX('Fees Master'!M:M,MATCH(N242,'Fees Master'!L:L,0)),"Not Found"),"0")</f>
        <v>7000</v>
      </c>
      <c r="AI242" s="28" t="str">
        <f>IF(TRIM(M242)="H",IFERROR(INDEX('Fees Master'!I:I,MATCH(D242,'Fees Master'!G:G,0)),"Not Found"),"0")</f>
        <v>0</v>
      </c>
      <c r="AJ242" s="69"/>
      <c r="AK242" s="28">
        <f t="shared" si="243"/>
        <v>0</v>
      </c>
      <c r="AL242" s="31">
        <f t="shared" si="244"/>
        <v>0</v>
      </c>
      <c r="AM242" s="58"/>
      <c r="AN242" s="58" t="s">
        <v>3039</v>
      </c>
      <c r="AO242" s="68"/>
    </row>
    <row r="243" spans="1:41" ht="15" customHeight="1" x14ac:dyDescent="0.35">
      <c r="A243" s="28">
        <v>242</v>
      </c>
      <c r="B243" s="28">
        <v>4471</v>
      </c>
      <c r="C243" s="28" t="s">
        <v>2848</v>
      </c>
      <c r="D243" s="28" t="s">
        <v>4059</v>
      </c>
      <c r="E243" s="28" t="s">
        <v>26</v>
      </c>
      <c r="F243" s="28" t="s">
        <v>1892</v>
      </c>
      <c r="G243" s="30">
        <v>42667</v>
      </c>
      <c r="H243" s="28" t="s">
        <v>2400</v>
      </c>
      <c r="I243" s="28"/>
      <c r="J243" s="31"/>
      <c r="K243" s="31" t="str">
        <f t="shared" si="245"/>
        <v xml:space="preserve">  </v>
      </c>
      <c r="L243" s="83">
        <v>8374724804</v>
      </c>
      <c r="M243" s="28" t="s">
        <v>2762</v>
      </c>
      <c r="N243" s="28" t="s">
        <v>71</v>
      </c>
      <c r="O243" s="69"/>
      <c r="P243" s="28" t="str">
        <f>IF(TRIM(B243)="","",IFERROR(INDEX('Agreements-New'!C:C,MATCH(B243,'Agreements-New'!D:D,0)),"N"))</f>
        <v>N</v>
      </c>
      <c r="Q243" s="69"/>
      <c r="R243" s="28">
        <f t="shared" si="236"/>
        <v>12500</v>
      </c>
      <c r="S243" s="28">
        <f t="shared" si="237"/>
        <v>12500</v>
      </c>
      <c r="T243" s="28">
        <f t="shared" si="238"/>
        <v>0</v>
      </c>
      <c r="U243" s="28">
        <f t="shared" si="239"/>
        <v>12500</v>
      </c>
      <c r="V243" s="69"/>
      <c r="W243" s="28">
        <v>3000</v>
      </c>
      <c r="X243" s="28">
        <f>IF(TRIM(B243)="","",IFERROR(INDEX('Agreements-Old'!E:E,MATCH(B243,'Agreements-Old'!D:D,0)),W243))</f>
        <v>3000</v>
      </c>
      <c r="Y243" s="28">
        <f>SUMIFS('Daily Fees Entry'!F:F,'Daily Fees Entry'!D:D,B243,'Daily Fees Entry'!E:E,"Old Fees")</f>
        <v>0</v>
      </c>
      <c r="Z243" s="28">
        <f t="shared" si="240"/>
        <v>3000</v>
      </c>
      <c r="AA243" s="69"/>
      <c r="AB243" s="28">
        <f t="shared" si="241"/>
        <v>9500</v>
      </c>
      <c r="AC243" s="28">
        <f>IF(TRIM(B243)="","",IFERROR(INDEX('Agreements-New'!E:E,MATCH(B243,'Agreements-New'!D:D,0)),AB243))</f>
        <v>9500</v>
      </c>
      <c r="AD243" s="28">
        <f>(SUMIFS('Daily Fees Entry'!F:F,'Daily Fees Entry'!D:D,B243)) - Y243</f>
        <v>0</v>
      </c>
      <c r="AE243" s="28">
        <f t="shared" si="242"/>
        <v>9500</v>
      </c>
      <c r="AF243" s="69"/>
      <c r="AG243" s="28">
        <f>IF(TRIM(B243)="","",IFERROR(INDEX('Fees Master'!D:D,MATCH(D243,'Fees Master'!C:C,0)),"Not Found"))</f>
        <v>9500</v>
      </c>
      <c r="AH243" s="28" t="str">
        <f>IF(TRIM(M243)="V",IFERROR(INDEX('Fees Master'!M:M,MATCH(N243,'Fees Master'!L:L,0)),"Not Found"),"0")</f>
        <v>0</v>
      </c>
      <c r="AI243" s="28" t="str">
        <f>IF(TRIM(M243)="H",IFERROR(INDEX('Fees Master'!I:I,MATCH(D243,'Fees Master'!G:G,0)),"Not Found"),"0")</f>
        <v>0</v>
      </c>
      <c r="AJ243" s="69"/>
      <c r="AK243" s="28">
        <f t="shared" si="243"/>
        <v>0</v>
      </c>
      <c r="AL243" s="31">
        <f t="shared" si="244"/>
        <v>0</v>
      </c>
      <c r="AM243" s="58"/>
      <c r="AN243" s="58" t="s">
        <v>3040</v>
      </c>
      <c r="AO243" s="68"/>
    </row>
    <row r="244" spans="1:41" x14ac:dyDescent="0.35">
      <c r="A244" s="28">
        <v>243</v>
      </c>
      <c r="B244" s="28">
        <v>4409</v>
      </c>
      <c r="C244" s="28" t="s">
        <v>487</v>
      </c>
      <c r="D244" s="28" t="s">
        <v>4059</v>
      </c>
      <c r="E244" s="28" t="s">
        <v>26</v>
      </c>
      <c r="F244" s="28" t="s">
        <v>1892</v>
      </c>
      <c r="G244" s="30">
        <v>42651</v>
      </c>
      <c r="H244" s="28" t="s">
        <v>2849</v>
      </c>
      <c r="I244" s="28"/>
      <c r="J244" s="31">
        <v>805787130593</v>
      </c>
      <c r="K244" s="31" t="str">
        <f t="shared" si="245"/>
        <v>8057 8713 0593</v>
      </c>
      <c r="L244" s="83">
        <v>9963163871</v>
      </c>
      <c r="M244" s="28" t="s">
        <v>2764</v>
      </c>
      <c r="N244" s="28" t="s">
        <v>187</v>
      </c>
      <c r="O244" s="69"/>
      <c r="P244" s="28">
        <f>IF(TRIM(B244)="","",IFERROR(INDEX('Agreements-New'!C:C,MATCH(B244,'Agreements-New'!D:D,0)),"N"))</f>
        <v>73</v>
      </c>
      <c r="Q244" s="69"/>
      <c r="R244" s="28">
        <f t="shared" si="236"/>
        <v>22250</v>
      </c>
      <c r="S244" s="28">
        <f t="shared" si="237"/>
        <v>17750</v>
      </c>
      <c r="T244" s="28">
        <f t="shared" si="238"/>
        <v>0</v>
      </c>
      <c r="U244" s="28">
        <f t="shared" si="239"/>
        <v>17750</v>
      </c>
      <c r="V244" s="69"/>
      <c r="W244" s="28">
        <v>5750</v>
      </c>
      <c r="X244" s="28">
        <f>IF(TRIM(B244)="","",IFERROR(INDEX('Agreements-Old'!E:E,MATCH(B244,'Agreements-Old'!D:D,0)),W244))</f>
        <v>5750</v>
      </c>
      <c r="Y244" s="28">
        <f>SUMIFS('Daily Fees Entry'!F:F,'Daily Fees Entry'!D:D,B244,'Daily Fees Entry'!E:E,"Old Fees")</f>
        <v>0</v>
      </c>
      <c r="Z244" s="28">
        <f t="shared" si="240"/>
        <v>5750</v>
      </c>
      <c r="AA244" s="69"/>
      <c r="AB244" s="28">
        <f t="shared" si="241"/>
        <v>16500</v>
      </c>
      <c r="AC244" s="28">
        <f>IF(TRIM(B244)="","",IFERROR(INDEX('Agreements-New'!E:E,MATCH(B244,'Agreements-New'!D:D,0)),AB244))</f>
        <v>12000</v>
      </c>
      <c r="AD244" s="28">
        <f>(SUMIFS('Daily Fees Entry'!F:F,'Daily Fees Entry'!D:D,B244)) - Y244</f>
        <v>0</v>
      </c>
      <c r="AE244" s="28">
        <f t="shared" si="242"/>
        <v>12000</v>
      </c>
      <c r="AF244" s="69"/>
      <c r="AG244" s="28">
        <f>IF(TRIM(B244)="","",IFERROR(INDEX('Fees Master'!D:D,MATCH(D244,'Fees Master'!C:C,0)),"Not Found"))</f>
        <v>9500</v>
      </c>
      <c r="AH244" s="28">
        <f>IF(TRIM(M244)="V",IFERROR(INDEX('Fees Master'!M:M,MATCH(N244,'Fees Master'!L:L,0)),"Not Found"),"0")</f>
        <v>7000</v>
      </c>
      <c r="AI244" s="28" t="str">
        <f>IF(TRIM(M244)="H",IFERROR(INDEX('Fees Master'!I:I,MATCH(D244,'Fees Master'!G:G,0)),"Not Found"),"0")</f>
        <v>0</v>
      </c>
      <c r="AJ244" s="69"/>
      <c r="AK244" s="28">
        <f t="shared" si="243"/>
        <v>0</v>
      </c>
      <c r="AL244" s="31">
        <f t="shared" si="244"/>
        <v>0</v>
      </c>
      <c r="AM244" s="58"/>
      <c r="AN244" s="58" t="s">
        <v>3041</v>
      </c>
      <c r="AO244" s="68"/>
    </row>
    <row r="245" spans="1:41" x14ac:dyDescent="0.35">
      <c r="A245" s="28">
        <v>244</v>
      </c>
      <c r="B245" s="28">
        <v>4647</v>
      </c>
      <c r="C245" s="28" t="s">
        <v>5736</v>
      </c>
      <c r="D245" s="28" t="s">
        <v>4059</v>
      </c>
      <c r="E245" s="28" t="s">
        <v>3814</v>
      </c>
      <c r="F245" s="28" t="s">
        <v>1892</v>
      </c>
      <c r="G245" s="30"/>
      <c r="H245" s="28" t="s">
        <v>6039</v>
      </c>
      <c r="I245" s="28"/>
      <c r="J245" s="31"/>
      <c r="K245" s="31"/>
      <c r="L245" s="83">
        <v>9000457025</v>
      </c>
      <c r="M245" s="28" t="s">
        <v>2764</v>
      </c>
      <c r="N245" s="28" t="s">
        <v>187</v>
      </c>
      <c r="O245" s="69"/>
      <c r="P245" s="28" t="str">
        <f>IF(TRIM(B245)="","",IFERROR(INDEX('Agreements-New'!C:C,MATCH(B245,'Agreements-New'!D:D,0)),"N"))</f>
        <v>N</v>
      </c>
      <c r="Q245" s="69"/>
      <c r="R245" s="28">
        <f t="shared" si="236"/>
        <v>16500</v>
      </c>
      <c r="S245" s="28">
        <f t="shared" si="237"/>
        <v>16500</v>
      </c>
      <c r="T245" s="28">
        <f t="shared" si="238"/>
        <v>2000</v>
      </c>
      <c r="U245" s="28">
        <f t="shared" si="239"/>
        <v>14500</v>
      </c>
      <c r="V245" s="69"/>
      <c r="W245" s="28">
        <v>0</v>
      </c>
      <c r="X245" s="28">
        <f>IF(TRIM(B245)="","",IFERROR(INDEX('Agreements-Old'!E:E,MATCH(B245,'Agreements-Old'!D:D,0)),W245))</f>
        <v>0</v>
      </c>
      <c r="Y245" s="28">
        <f>SUMIFS('Daily Fees Entry'!F:F,'Daily Fees Entry'!D:D,B245,'Daily Fees Entry'!E:E,"Old Fees")</f>
        <v>0</v>
      </c>
      <c r="Z245" s="28">
        <f t="shared" si="240"/>
        <v>0</v>
      </c>
      <c r="AA245" s="69"/>
      <c r="AB245" s="28">
        <f t="shared" si="241"/>
        <v>16500</v>
      </c>
      <c r="AC245" s="28">
        <f>IF(TRIM(B245)="","",IFERROR(INDEX('Agreements-New'!E:E,MATCH(B245,'Agreements-New'!D:D,0)),AB245))</f>
        <v>16500</v>
      </c>
      <c r="AD245" s="28">
        <f>(SUMIFS('Daily Fees Entry'!F:F,'Daily Fees Entry'!D:D,B245)) - Y245</f>
        <v>2000</v>
      </c>
      <c r="AE245" s="28">
        <f t="shared" si="242"/>
        <v>14500</v>
      </c>
      <c r="AF245" s="69"/>
      <c r="AG245" s="28">
        <f>IF(TRIM(B245)="","",IFERROR(INDEX('Fees Master'!D:D,MATCH(D245,'Fees Master'!C:C,0)),"Not Found"))</f>
        <v>9500</v>
      </c>
      <c r="AH245" s="28">
        <f>IF(TRIM(M245)="V",IFERROR(INDEX('Fees Master'!M:M,MATCH(N245,'Fees Master'!L:L,0)),"Not Found"),"0")</f>
        <v>7000</v>
      </c>
      <c r="AI245" s="28" t="str">
        <f>IF(TRIM(M245)="H",IFERROR(INDEX('Fees Master'!I:I,MATCH(D245,'Fees Master'!G:G,0)),"Not Found"),"0")</f>
        <v>0</v>
      </c>
      <c r="AJ245" s="69"/>
      <c r="AK245" s="28">
        <f t="shared" si="243"/>
        <v>12.121212121212121</v>
      </c>
      <c r="AL245" s="31">
        <f t="shared" si="244"/>
        <v>12.121212121212121</v>
      </c>
      <c r="AM245" s="58"/>
      <c r="AN245" s="58"/>
      <c r="AO245" s="68"/>
    </row>
    <row r="246" spans="1:41" x14ac:dyDescent="0.35">
      <c r="A246" s="28">
        <v>245</v>
      </c>
      <c r="B246" s="28">
        <v>4334</v>
      </c>
      <c r="C246" s="28" t="s">
        <v>489</v>
      </c>
      <c r="D246" s="28" t="s">
        <v>4059</v>
      </c>
      <c r="E246" s="28" t="s">
        <v>26</v>
      </c>
      <c r="F246" s="28" t="s">
        <v>1892</v>
      </c>
      <c r="G246" s="30">
        <v>42824</v>
      </c>
      <c r="H246" s="28" t="s">
        <v>1971</v>
      </c>
      <c r="I246" s="28"/>
      <c r="J246" s="31">
        <v>505307669661</v>
      </c>
      <c r="K246" s="31" t="str">
        <f>CONCATENATE(MID(J246,1,4), " ", MID(J246,5,4), " ", MID(J246,9,4))</f>
        <v>5053 0766 9661</v>
      </c>
      <c r="L246" s="83">
        <v>8978089652</v>
      </c>
      <c r="M246" s="28" t="s">
        <v>2764</v>
      </c>
      <c r="N246" s="28" t="s">
        <v>36</v>
      </c>
      <c r="O246" s="69"/>
      <c r="P246" s="28" t="str">
        <f>IF(TRIM(B246)="","",IFERROR(INDEX('Agreements-New'!C:C,MATCH(B246,'Agreements-New'!D:D,0)),"N"))</f>
        <v>N</v>
      </c>
      <c r="Q246" s="69"/>
      <c r="R246" s="28">
        <f t="shared" si="236"/>
        <v>37500</v>
      </c>
      <c r="S246" s="28">
        <f t="shared" si="237"/>
        <v>37500</v>
      </c>
      <c r="T246" s="28">
        <f t="shared" si="238"/>
        <v>0</v>
      </c>
      <c r="U246" s="28">
        <f t="shared" si="239"/>
        <v>37500</v>
      </c>
      <c r="V246" s="69"/>
      <c r="W246" s="28">
        <v>23000</v>
      </c>
      <c r="X246" s="28">
        <f>IF(TRIM(B246)="","",IFERROR(INDEX('Agreements-Old'!E:E,MATCH(B246,'Agreements-Old'!D:D,0)),W246))</f>
        <v>23000</v>
      </c>
      <c r="Y246" s="28">
        <f>SUMIFS('Daily Fees Entry'!F:F,'Daily Fees Entry'!D:D,B246,'Daily Fees Entry'!E:E,"Old Fees")</f>
        <v>0</v>
      </c>
      <c r="Z246" s="28">
        <f t="shared" si="240"/>
        <v>23000</v>
      </c>
      <c r="AA246" s="69"/>
      <c r="AB246" s="28">
        <f t="shared" si="241"/>
        <v>14500</v>
      </c>
      <c r="AC246" s="28">
        <f>IF(TRIM(B246)="","",IFERROR(INDEX('Agreements-New'!E:E,MATCH(B246,'Agreements-New'!D:D,0)),AB246))</f>
        <v>14500</v>
      </c>
      <c r="AD246" s="28">
        <f>(SUMIFS('Daily Fees Entry'!F:F,'Daily Fees Entry'!D:D,B246)) - Y246</f>
        <v>0</v>
      </c>
      <c r="AE246" s="28">
        <f t="shared" si="242"/>
        <v>14500</v>
      </c>
      <c r="AF246" s="69"/>
      <c r="AG246" s="28">
        <f>IF(TRIM(B246)="","",IFERROR(INDEX('Fees Master'!D:D,MATCH(D246,'Fees Master'!C:C,0)),"Not Found"))</f>
        <v>9500</v>
      </c>
      <c r="AH246" s="28">
        <f>IF(TRIM(M246)="V",IFERROR(INDEX('Fees Master'!M:M,MATCH(N246,'Fees Master'!L:L,0)),"Not Found"),"0")</f>
        <v>5000</v>
      </c>
      <c r="AI246" s="28" t="str">
        <f>IF(TRIM(M246)="H",IFERROR(INDEX('Fees Master'!I:I,MATCH(D246,'Fees Master'!G:G,0)),"Not Found"),"0")</f>
        <v>0</v>
      </c>
      <c r="AJ246" s="69"/>
      <c r="AK246" s="28">
        <f t="shared" si="243"/>
        <v>0</v>
      </c>
      <c r="AL246" s="31">
        <f t="shared" si="244"/>
        <v>0</v>
      </c>
      <c r="AM246" s="58"/>
      <c r="AN246" s="58" t="s">
        <v>3042</v>
      </c>
      <c r="AO246" s="68"/>
    </row>
    <row r="247" spans="1:41" x14ac:dyDescent="0.35">
      <c r="A247" s="28">
        <v>246</v>
      </c>
      <c r="B247" s="28">
        <v>4224</v>
      </c>
      <c r="C247" s="28" t="s">
        <v>579</v>
      </c>
      <c r="D247" s="28" t="s">
        <v>4059</v>
      </c>
      <c r="E247" s="28" t="s">
        <v>28</v>
      </c>
      <c r="F247" s="28" t="s">
        <v>1892</v>
      </c>
      <c r="G247" s="30"/>
      <c r="H247" s="28" t="s">
        <v>2055</v>
      </c>
      <c r="I247" s="28"/>
      <c r="J247" s="31">
        <v>552238638028</v>
      </c>
      <c r="K247" s="31" t="str">
        <f>CONCATENATE(MID(J247,1,4), " ", MID(J247,5,4), " ", MID(J247,9,4))</f>
        <v>5522 3863 8028</v>
      </c>
      <c r="L247" s="83">
        <v>8121563802</v>
      </c>
      <c r="M247" s="28" t="s">
        <v>2762</v>
      </c>
      <c r="N247" s="28" t="s">
        <v>97</v>
      </c>
      <c r="O247" s="69"/>
      <c r="P247" s="28" t="str">
        <f>IF(TRIM(B247)="","",IFERROR(INDEX('Agreements-New'!C:C,MATCH(B247,'Agreements-New'!D:D,0)),"N"))</f>
        <v>N</v>
      </c>
      <c r="Q247" s="69"/>
      <c r="R247" s="28">
        <f t="shared" si="236"/>
        <v>9500</v>
      </c>
      <c r="S247" s="28">
        <f t="shared" si="237"/>
        <v>9500</v>
      </c>
      <c r="T247" s="28">
        <f t="shared" si="238"/>
        <v>0</v>
      </c>
      <c r="U247" s="28">
        <f t="shared" si="239"/>
        <v>9500</v>
      </c>
      <c r="V247" s="69"/>
      <c r="W247" s="28">
        <v>0</v>
      </c>
      <c r="X247" s="28">
        <f>IF(TRIM(B247)="","",IFERROR(INDEX('Agreements-Old'!E:E,MATCH(B247,'Agreements-Old'!D:D,0)),W247))</f>
        <v>0</v>
      </c>
      <c r="Y247" s="28">
        <f>SUMIFS('Daily Fees Entry'!F:F,'Daily Fees Entry'!D:D,B247,'Daily Fees Entry'!E:E,"Old Fees")</f>
        <v>0</v>
      </c>
      <c r="Z247" s="28">
        <f t="shared" si="240"/>
        <v>0</v>
      </c>
      <c r="AA247" s="69"/>
      <c r="AB247" s="28">
        <f t="shared" si="241"/>
        <v>9500</v>
      </c>
      <c r="AC247" s="28">
        <f>IF(TRIM(B247)="","",IFERROR(INDEX('Agreements-New'!E:E,MATCH(B247,'Agreements-New'!D:D,0)),AB247))</f>
        <v>9500</v>
      </c>
      <c r="AD247" s="28">
        <f>(SUMIFS('Daily Fees Entry'!F:F,'Daily Fees Entry'!D:D,B247)) - Y247</f>
        <v>0</v>
      </c>
      <c r="AE247" s="28">
        <f t="shared" si="242"/>
        <v>9500</v>
      </c>
      <c r="AF247" s="69"/>
      <c r="AG247" s="28">
        <f>IF(TRIM(B247)="","",IFERROR(INDEX('Fees Master'!D:D,MATCH(D247,'Fees Master'!C:C,0)),"Not Found"))</f>
        <v>9500</v>
      </c>
      <c r="AH247" s="28" t="str">
        <f>IF(TRIM(M247)="V",IFERROR(INDEX('Fees Master'!M:M,MATCH(N247,'Fees Master'!L:L,0)),"Not Found"),"0")</f>
        <v>0</v>
      </c>
      <c r="AI247" s="28" t="str">
        <f>IF(TRIM(M247)="H",IFERROR(INDEX('Fees Master'!I:I,MATCH(D247,'Fees Master'!G:G,0)),"Not Found"),"0")</f>
        <v>0</v>
      </c>
      <c r="AJ247" s="69"/>
      <c r="AK247" s="28">
        <f t="shared" si="243"/>
        <v>0</v>
      </c>
      <c r="AL247" s="31">
        <f t="shared" si="244"/>
        <v>0</v>
      </c>
      <c r="AM247" s="58"/>
      <c r="AN247" s="58" t="s">
        <v>3098</v>
      </c>
      <c r="AO247" s="68"/>
    </row>
    <row r="248" spans="1:41" x14ac:dyDescent="0.35">
      <c r="A248" s="28">
        <v>247</v>
      </c>
      <c r="B248" s="28">
        <v>4335</v>
      </c>
      <c r="C248" s="28" t="s">
        <v>492</v>
      </c>
      <c r="D248" s="28" t="s">
        <v>4059</v>
      </c>
      <c r="E248" s="28" t="s">
        <v>26</v>
      </c>
      <c r="F248" s="28" t="s">
        <v>1892</v>
      </c>
      <c r="G248" s="30">
        <v>42443</v>
      </c>
      <c r="H248" s="28" t="s">
        <v>1973</v>
      </c>
      <c r="I248" s="28"/>
      <c r="J248" s="31">
        <v>783936433402</v>
      </c>
      <c r="K248" s="31" t="str">
        <f>CONCATENATE(MID(J248,1,4), " ", MID(J248,5,4), " ", MID(J248,9,4))</f>
        <v>7839 3643 3402</v>
      </c>
      <c r="L248" s="83">
        <v>9963357703</v>
      </c>
      <c r="M248" s="28" t="s">
        <v>2762</v>
      </c>
      <c r="N248" s="28" t="s">
        <v>97</v>
      </c>
      <c r="O248" s="69"/>
      <c r="P248" s="28" t="str">
        <f>IF(TRIM(B248)="","",IFERROR(INDEX('Agreements-New'!C:C,MATCH(B248,'Agreements-New'!D:D,0)),"N"))</f>
        <v>N</v>
      </c>
      <c r="Q248" s="69"/>
      <c r="R248" s="28">
        <f t="shared" si="236"/>
        <v>17500</v>
      </c>
      <c r="S248" s="28">
        <f t="shared" si="237"/>
        <v>17500</v>
      </c>
      <c r="T248" s="28">
        <f t="shared" si="238"/>
        <v>0</v>
      </c>
      <c r="U248" s="28">
        <f t="shared" si="239"/>
        <v>17500</v>
      </c>
      <c r="V248" s="69"/>
      <c r="W248" s="28">
        <v>8000</v>
      </c>
      <c r="X248" s="28">
        <f>IF(TRIM(B248)="","",IFERROR(INDEX('Agreements-Old'!E:E,MATCH(B248,'Agreements-Old'!D:D,0)),W248))</f>
        <v>8000</v>
      </c>
      <c r="Y248" s="28">
        <f>SUMIFS('Daily Fees Entry'!F:F,'Daily Fees Entry'!D:D,B248,'Daily Fees Entry'!E:E,"Old Fees")</f>
        <v>0</v>
      </c>
      <c r="Z248" s="28">
        <f t="shared" si="240"/>
        <v>8000</v>
      </c>
      <c r="AA248" s="69"/>
      <c r="AB248" s="28">
        <f t="shared" si="241"/>
        <v>9500</v>
      </c>
      <c r="AC248" s="28">
        <f>IF(TRIM(B248)="","",IFERROR(INDEX('Agreements-New'!E:E,MATCH(B248,'Agreements-New'!D:D,0)),AB248))</f>
        <v>9500</v>
      </c>
      <c r="AD248" s="28">
        <f>(SUMIFS('Daily Fees Entry'!F:F,'Daily Fees Entry'!D:D,B248)) - Y248</f>
        <v>0</v>
      </c>
      <c r="AE248" s="28">
        <f t="shared" si="242"/>
        <v>9500</v>
      </c>
      <c r="AF248" s="69"/>
      <c r="AG248" s="28">
        <f>IF(TRIM(B248)="","",IFERROR(INDEX('Fees Master'!D:D,MATCH(D248,'Fees Master'!C:C,0)),"Not Found"))</f>
        <v>9500</v>
      </c>
      <c r="AH248" s="28" t="str">
        <f>IF(TRIM(M248)="V",IFERROR(INDEX('Fees Master'!M:M,MATCH(N248,'Fees Master'!L:L,0)),"Not Found"),"0")</f>
        <v>0</v>
      </c>
      <c r="AI248" s="28" t="str">
        <f>IF(TRIM(M248)="H",IFERROR(INDEX('Fees Master'!I:I,MATCH(D248,'Fees Master'!G:G,0)),"Not Found"),"0")</f>
        <v>0</v>
      </c>
      <c r="AJ248" s="69"/>
      <c r="AK248" s="28">
        <f t="shared" si="243"/>
        <v>0</v>
      </c>
      <c r="AL248" s="31">
        <f t="shared" si="244"/>
        <v>0</v>
      </c>
      <c r="AM248" s="58"/>
      <c r="AN248" s="58" t="s">
        <v>3043</v>
      </c>
      <c r="AO248" s="68"/>
    </row>
    <row r="249" spans="1:41" x14ac:dyDescent="0.35">
      <c r="A249" s="28">
        <v>248</v>
      </c>
      <c r="B249" s="28">
        <v>4341</v>
      </c>
      <c r="C249" s="28" t="s">
        <v>495</v>
      </c>
      <c r="D249" s="28" t="s">
        <v>4059</v>
      </c>
      <c r="E249" s="28" t="s">
        <v>26</v>
      </c>
      <c r="F249" s="28" t="s">
        <v>1893</v>
      </c>
      <c r="G249" s="30">
        <v>42467</v>
      </c>
      <c r="H249" s="28" t="s">
        <v>1976</v>
      </c>
      <c r="I249" s="28"/>
      <c r="J249" s="31"/>
      <c r="K249" s="31" t="str">
        <f>CONCATENATE(MID(J249,1,4), " ", MID(J249,5,4), " ", MID(J249,9,4))</f>
        <v xml:space="preserve">  </v>
      </c>
      <c r="L249" s="83">
        <v>6302980424</v>
      </c>
      <c r="M249" s="28" t="s">
        <v>2764</v>
      </c>
      <c r="N249" s="28" t="s">
        <v>75</v>
      </c>
      <c r="O249" s="69"/>
      <c r="P249" s="28">
        <f>IF(TRIM(B249)="","",IFERROR(INDEX('Agreements-New'!C:C,MATCH(B249,'Agreements-New'!D:D,0)),"N"))</f>
        <v>122</v>
      </c>
      <c r="Q249" s="69"/>
      <c r="R249" s="28">
        <f t="shared" si="236"/>
        <v>31000</v>
      </c>
      <c r="S249" s="28">
        <f t="shared" si="237"/>
        <v>26500</v>
      </c>
      <c r="T249" s="28">
        <f t="shared" si="238"/>
        <v>3000</v>
      </c>
      <c r="U249" s="28">
        <f t="shared" si="239"/>
        <v>23500</v>
      </c>
      <c r="V249" s="69"/>
      <c r="W249" s="28">
        <v>16500</v>
      </c>
      <c r="X249" s="28">
        <f>IF(TRIM(B249)="","",IFERROR(INDEX('Agreements-Old'!E:E,MATCH(B249,'Agreements-Old'!D:D,0)),W249))</f>
        <v>16500</v>
      </c>
      <c r="Y249" s="28">
        <f>SUMIFS('Daily Fees Entry'!F:F,'Daily Fees Entry'!D:D,B249,'Daily Fees Entry'!E:E,"Old Fees")</f>
        <v>3000</v>
      </c>
      <c r="Z249" s="28">
        <f t="shared" si="240"/>
        <v>13500</v>
      </c>
      <c r="AA249" s="69"/>
      <c r="AB249" s="28">
        <f t="shared" si="241"/>
        <v>14500</v>
      </c>
      <c r="AC249" s="28">
        <f>IF(TRIM(B249)="","",IFERROR(INDEX('Agreements-New'!E:E,MATCH(B249,'Agreements-New'!D:D,0)),AB249))</f>
        <v>10000</v>
      </c>
      <c r="AD249" s="28">
        <f>(SUMIFS('Daily Fees Entry'!F:F,'Daily Fees Entry'!D:D,B249)) - Y249</f>
        <v>0</v>
      </c>
      <c r="AE249" s="28">
        <f t="shared" si="242"/>
        <v>10000</v>
      </c>
      <c r="AF249" s="69"/>
      <c r="AG249" s="28">
        <f>IF(TRIM(B249)="","",IFERROR(INDEX('Fees Master'!D:D,MATCH(D249,'Fees Master'!C:C,0)),"Not Found"))</f>
        <v>9500</v>
      </c>
      <c r="AH249" s="28">
        <f>IF(TRIM(M249)="V",IFERROR(INDEX('Fees Master'!M:M,MATCH(N249,'Fees Master'!L:L,0)),"Not Found"),"0")</f>
        <v>5000</v>
      </c>
      <c r="AI249" s="28" t="str">
        <f>IF(TRIM(M249)="H",IFERROR(INDEX('Fees Master'!I:I,MATCH(D249,'Fees Master'!G:G,0)),"Not Found"),"0")</f>
        <v>0</v>
      </c>
      <c r="AJ249" s="69"/>
      <c r="AK249" s="28">
        <f t="shared" si="243"/>
        <v>11.320754716981133</v>
      </c>
      <c r="AL249" s="31">
        <f t="shared" si="244"/>
        <v>0</v>
      </c>
      <c r="AM249" s="58"/>
      <c r="AN249" s="58" t="s">
        <v>3044</v>
      </c>
      <c r="AO249" s="68"/>
    </row>
    <row r="250" spans="1:41" x14ac:dyDescent="0.35">
      <c r="A250" s="28">
        <v>249</v>
      </c>
      <c r="B250" s="28">
        <v>4840</v>
      </c>
      <c r="C250" s="28" t="s">
        <v>2229</v>
      </c>
      <c r="D250" s="28" t="s">
        <v>4059</v>
      </c>
      <c r="E250" s="28" t="s">
        <v>3814</v>
      </c>
      <c r="F250" s="28" t="s">
        <v>1893</v>
      </c>
      <c r="G250" s="30"/>
      <c r="H250" s="28" t="s">
        <v>6040</v>
      </c>
      <c r="I250" s="28"/>
      <c r="J250" s="31"/>
      <c r="K250" s="31"/>
      <c r="L250" s="83">
        <v>7671098727</v>
      </c>
      <c r="M250" s="28" t="s">
        <v>2762</v>
      </c>
      <c r="N250" s="28" t="s">
        <v>4078</v>
      </c>
      <c r="O250" s="69"/>
      <c r="P250" s="28" t="str">
        <f>IF(TRIM(B250)="","",IFERROR(INDEX('Agreements-New'!C:C,MATCH(B250,'Agreements-New'!D:D,0)),"N"))</f>
        <v>N</v>
      </c>
      <c r="Q250" s="69"/>
      <c r="R250" s="28">
        <f t="shared" si="236"/>
        <v>9500</v>
      </c>
      <c r="S250" s="28">
        <f t="shared" si="237"/>
        <v>9500</v>
      </c>
      <c r="T250" s="28">
        <f t="shared" si="238"/>
        <v>0</v>
      </c>
      <c r="U250" s="28">
        <f t="shared" si="239"/>
        <v>9500</v>
      </c>
      <c r="V250" s="69"/>
      <c r="W250" s="28">
        <v>0</v>
      </c>
      <c r="X250" s="28">
        <f>IF(TRIM(B250)="","",IFERROR(INDEX('Agreements-Old'!E:E,MATCH(B250,'Agreements-Old'!D:D,0)),W250))</f>
        <v>0</v>
      </c>
      <c r="Y250" s="28">
        <f>SUMIFS('Daily Fees Entry'!F:F,'Daily Fees Entry'!D:D,B250,'Daily Fees Entry'!E:E,"Old Fees")</f>
        <v>0</v>
      </c>
      <c r="Z250" s="28">
        <f t="shared" si="240"/>
        <v>0</v>
      </c>
      <c r="AA250" s="69"/>
      <c r="AB250" s="28">
        <f t="shared" si="241"/>
        <v>9500</v>
      </c>
      <c r="AC250" s="28">
        <f>IF(TRIM(B250)="","",IFERROR(INDEX('Agreements-New'!E:E,MATCH(B250,'Agreements-New'!D:D,0)),AB250))</f>
        <v>9500</v>
      </c>
      <c r="AD250" s="28">
        <f>(SUMIFS('Daily Fees Entry'!F:F,'Daily Fees Entry'!D:D,B250)) - Y250</f>
        <v>0</v>
      </c>
      <c r="AE250" s="28">
        <f t="shared" si="242"/>
        <v>9500</v>
      </c>
      <c r="AF250" s="69"/>
      <c r="AG250" s="28">
        <f>IF(TRIM(B250)="","",IFERROR(INDEX('Fees Master'!D:D,MATCH(D250,'Fees Master'!C:C,0)),"Not Found"))</f>
        <v>9500</v>
      </c>
      <c r="AH250" s="28" t="str">
        <f>IF(TRIM(M250)="V",IFERROR(INDEX('Fees Master'!M:M,MATCH(N250,'Fees Master'!L:L,0)),"Not Found"),"0")</f>
        <v>0</v>
      </c>
      <c r="AI250" s="28" t="str">
        <f>IF(TRIM(M250)="H",IFERROR(INDEX('Fees Master'!I:I,MATCH(D250,'Fees Master'!G:G,0)),"Not Found"),"0")</f>
        <v>0</v>
      </c>
      <c r="AJ250" s="69"/>
      <c r="AK250" s="28">
        <f t="shared" si="243"/>
        <v>0</v>
      </c>
      <c r="AL250" s="31">
        <f t="shared" si="244"/>
        <v>0</v>
      </c>
      <c r="AM250" s="58"/>
      <c r="AN250" s="58"/>
      <c r="AO250" s="68"/>
    </row>
    <row r="251" spans="1:41" x14ac:dyDescent="0.35">
      <c r="A251" s="28">
        <v>250</v>
      </c>
      <c r="B251" s="28">
        <v>4347</v>
      </c>
      <c r="C251" s="28" t="s">
        <v>497</v>
      </c>
      <c r="D251" s="28" t="s">
        <v>4059</v>
      </c>
      <c r="E251" s="28" t="s">
        <v>26</v>
      </c>
      <c r="F251" s="28" t="s">
        <v>1893</v>
      </c>
      <c r="G251" s="30">
        <v>42670</v>
      </c>
      <c r="H251" s="28" t="s">
        <v>1525</v>
      </c>
      <c r="I251" s="28"/>
      <c r="J251" s="31">
        <v>214944267999</v>
      </c>
      <c r="K251" s="31" t="str">
        <f>CONCATENATE(MID(J251,1,4), " ", MID(J251,5,4), " ", MID(J251,9,4))</f>
        <v>2149 4426 7999</v>
      </c>
      <c r="L251" s="83">
        <v>8374774777</v>
      </c>
      <c r="M251" s="28" t="s">
        <v>2764</v>
      </c>
      <c r="N251" s="28" t="s">
        <v>61</v>
      </c>
      <c r="O251" s="69"/>
      <c r="P251" s="28">
        <f>IF(TRIM(B251)="","",IFERROR(INDEX('Agreements-New'!C:C,MATCH(B251,'Agreements-New'!D:D,0)),"N"))</f>
        <v>112</v>
      </c>
      <c r="Q251" s="69"/>
      <c r="R251" s="28">
        <f t="shared" si="236"/>
        <v>32500</v>
      </c>
      <c r="S251" s="28">
        <f t="shared" si="237"/>
        <v>22000</v>
      </c>
      <c r="T251" s="28">
        <f t="shared" si="238"/>
        <v>10000</v>
      </c>
      <c r="U251" s="28">
        <f t="shared" si="239"/>
        <v>12000</v>
      </c>
      <c r="V251" s="69"/>
      <c r="W251" s="28">
        <v>16000</v>
      </c>
      <c r="X251" s="28">
        <f>IF(TRIM(B251)="","",IFERROR(INDEX('Agreements-Old'!E:E,MATCH(B251,'Agreements-Old'!D:D,0)),W251))</f>
        <v>10000</v>
      </c>
      <c r="Y251" s="28">
        <f>SUMIFS('Daily Fees Entry'!F:F,'Daily Fees Entry'!D:D,B251,'Daily Fees Entry'!E:E,"Old Fees")</f>
        <v>10000</v>
      </c>
      <c r="Z251" s="28">
        <f t="shared" si="240"/>
        <v>0</v>
      </c>
      <c r="AA251" s="69"/>
      <c r="AB251" s="28">
        <f t="shared" si="241"/>
        <v>16500</v>
      </c>
      <c r="AC251" s="28">
        <f>IF(TRIM(B251)="","",IFERROR(INDEX('Agreements-New'!E:E,MATCH(B251,'Agreements-New'!D:D,0)),AB251))</f>
        <v>12000</v>
      </c>
      <c r="AD251" s="28">
        <f>(SUMIFS('Daily Fees Entry'!F:F,'Daily Fees Entry'!D:D,B251)) - Y251</f>
        <v>0</v>
      </c>
      <c r="AE251" s="28">
        <f t="shared" si="242"/>
        <v>12000</v>
      </c>
      <c r="AF251" s="69"/>
      <c r="AG251" s="28">
        <f>IF(TRIM(B251)="","",IFERROR(INDEX('Fees Master'!D:D,MATCH(D251,'Fees Master'!C:C,0)),"Not Found"))</f>
        <v>9500</v>
      </c>
      <c r="AH251" s="28">
        <f>IF(TRIM(M251)="V",IFERROR(INDEX('Fees Master'!M:M,MATCH(N251,'Fees Master'!L:L,0)),"Not Found"),"0")</f>
        <v>7000</v>
      </c>
      <c r="AI251" s="28" t="str">
        <f>IF(TRIM(M251)="H",IFERROR(INDEX('Fees Master'!I:I,MATCH(D251,'Fees Master'!G:G,0)),"Not Found"),"0")</f>
        <v>0</v>
      </c>
      <c r="AJ251" s="69"/>
      <c r="AK251" s="28">
        <f t="shared" si="243"/>
        <v>45.454545454545453</v>
      </c>
      <c r="AL251" s="31">
        <f t="shared" si="244"/>
        <v>0</v>
      </c>
      <c r="AM251" s="58"/>
      <c r="AN251" s="58" t="s">
        <v>3045</v>
      </c>
      <c r="AO251" s="68"/>
    </row>
    <row r="252" spans="1:41" x14ac:dyDescent="0.35">
      <c r="A252" s="28">
        <v>251</v>
      </c>
      <c r="B252" s="28">
        <v>4148</v>
      </c>
      <c r="C252" s="28" t="s">
        <v>500</v>
      </c>
      <c r="D252" s="28" t="s">
        <v>4059</v>
      </c>
      <c r="E252" s="28" t="s">
        <v>26</v>
      </c>
      <c r="F252" s="28" t="s">
        <v>1893</v>
      </c>
      <c r="G252" s="30">
        <v>42433</v>
      </c>
      <c r="H252" s="28" t="s">
        <v>2850</v>
      </c>
      <c r="I252" s="28"/>
      <c r="J252" s="31">
        <v>929553034551</v>
      </c>
      <c r="K252" s="31" t="str">
        <f>CONCATENATE(MID(J252,1,4), " ", MID(J252,5,4), " ", MID(J252,9,4))</f>
        <v>9295 5303 4551</v>
      </c>
      <c r="L252" s="83">
        <v>9010209080</v>
      </c>
      <c r="M252" s="28" t="s">
        <v>2762</v>
      </c>
      <c r="N252" s="28" t="s">
        <v>97</v>
      </c>
      <c r="O252" s="69"/>
      <c r="P252" s="28">
        <f>IF(TRIM(B252)="","",IFERROR(INDEX('Agreements-New'!C:C,MATCH(B252,'Agreements-New'!D:D,0)),"N"))</f>
        <v>1</v>
      </c>
      <c r="Q252" s="69"/>
      <c r="R252" s="28">
        <f t="shared" si="236"/>
        <v>9500</v>
      </c>
      <c r="S252" s="28">
        <f t="shared" si="237"/>
        <v>8000</v>
      </c>
      <c r="T252" s="28">
        <f t="shared" si="238"/>
        <v>6000</v>
      </c>
      <c r="U252" s="28">
        <f t="shared" si="239"/>
        <v>2000</v>
      </c>
      <c r="V252" s="69"/>
      <c r="W252" s="28">
        <v>0</v>
      </c>
      <c r="X252" s="28">
        <f>IF(TRIM(B252)="","",IFERROR(INDEX('Agreements-Old'!E:E,MATCH(B252,'Agreements-Old'!D:D,0)),W252))</f>
        <v>0</v>
      </c>
      <c r="Y252" s="28">
        <f>SUMIFS('Daily Fees Entry'!F:F,'Daily Fees Entry'!D:D,B252,'Daily Fees Entry'!E:E,"Old Fees")</f>
        <v>0</v>
      </c>
      <c r="Z252" s="28">
        <f t="shared" si="240"/>
        <v>0</v>
      </c>
      <c r="AA252" s="69"/>
      <c r="AB252" s="28">
        <f t="shared" si="241"/>
        <v>9500</v>
      </c>
      <c r="AC252" s="28">
        <f>IF(TRIM(B252)="","",IFERROR(INDEX('Agreements-New'!E:E,MATCH(B252,'Agreements-New'!D:D,0)),AB252))</f>
        <v>8000</v>
      </c>
      <c r="AD252" s="28">
        <f>(SUMIFS('Daily Fees Entry'!F:F,'Daily Fees Entry'!D:D,B252)) - Y252</f>
        <v>6000</v>
      </c>
      <c r="AE252" s="28">
        <f t="shared" si="242"/>
        <v>2000</v>
      </c>
      <c r="AF252" s="69"/>
      <c r="AG252" s="28">
        <f>IF(TRIM(B252)="","",IFERROR(INDEX('Fees Master'!D:D,MATCH(D252,'Fees Master'!C:C,0)),"Not Found"))</f>
        <v>9500</v>
      </c>
      <c r="AH252" s="28" t="str">
        <f>IF(TRIM(M252)="V",IFERROR(INDEX('Fees Master'!M:M,MATCH(N252,'Fees Master'!L:L,0)),"Not Found"),"0")</f>
        <v>0</v>
      </c>
      <c r="AI252" s="28" t="str">
        <f>IF(TRIM(M252)="H",IFERROR(INDEX('Fees Master'!I:I,MATCH(D252,'Fees Master'!G:G,0)),"Not Found"),"0")</f>
        <v>0</v>
      </c>
      <c r="AJ252" s="69"/>
      <c r="AK252" s="28">
        <f t="shared" si="243"/>
        <v>75</v>
      </c>
      <c r="AL252" s="31">
        <f t="shared" si="244"/>
        <v>75</v>
      </c>
      <c r="AM252" s="58"/>
      <c r="AN252" s="58" t="s">
        <v>3046</v>
      </c>
      <c r="AO252" s="68"/>
    </row>
    <row r="253" spans="1:41" x14ac:dyDescent="0.35">
      <c r="A253" s="28">
        <v>252</v>
      </c>
      <c r="B253" s="28">
        <v>4708</v>
      </c>
      <c r="C253" s="28" t="s">
        <v>606</v>
      </c>
      <c r="D253" s="28" t="s">
        <v>4059</v>
      </c>
      <c r="E253" s="28" t="s">
        <v>3814</v>
      </c>
      <c r="F253" s="28" t="s">
        <v>1893</v>
      </c>
      <c r="G253" s="30"/>
      <c r="H253" s="28" t="s">
        <v>6041</v>
      </c>
      <c r="I253" s="28"/>
      <c r="J253" s="31"/>
      <c r="K253" s="31"/>
      <c r="L253" s="83">
        <v>8143812241</v>
      </c>
      <c r="M253" s="28" t="s">
        <v>2762</v>
      </c>
      <c r="N253" s="28" t="s">
        <v>3829</v>
      </c>
      <c r="O253" s="69"/>
      <c r="P253" s="28" t="str">
        <f>IF(TRIM(B253)="","",IFERROR(INDEX('Agreements-New'!C:C,MATCH(B253,'Agreements-New'!D:D,0)),"N"))</f>
        <v>N</v>
      </c>
      <c r="Q253" s="69"/>
      <c r="R253" s="28">
        <f t="shared" si="236"/>
        <v>9500</v>
      </c>
      <c r="S253" s="28">
        <f t="shared" si="237"/>
        <v>9500</v>
      </c>
      <c r="T253" s="28">
        <f t="shared" si="238"/>
        <v>750</v>
      </c>
      <c r="U253" s="28">
        <f t="shared" si="239"/>
        <v>8750</v>
      </c>
      <c r="V253" s="69"/>
      <c r="W253" s="28">
        <v>0</v>
      </c>
      <c r="X253" s="28">
        <f>IF(TRIM(B253)="","",IFERROR(INDEX('Agreements-Old'!E:E,MATCH(B253,'Agreements-Old'!D:D,0)),W253))</f>
        <v>0</v>
      </c>
      <c r="Y253" s="28">
        <f>SUMIFS('Daily Fees Entry'!F:F,'Daily Fees Entry'!D:D,B253,'Daily Fees Entry'!E:E,"Old Fees")</f>
        <v>0</v>
      </c>
      <c r="Z253" s="28">
        <f t="shared" si="240"/>
        <v>0</v>
      </c>
      <c r="AA253" s="69"/>
      <c r="AB253" s="28">
        <f t="shared" si="241"/>
        <v>9500</v>
      </c>
      <c r="AC253" s="28">
        <f>IF(TRIM(B253)="","",IFERROR(INDEX('Agreements-New'!E:E,MATCH(B253,'Agreements-New'!D:D,0)),AB253))</f>
        <v>9500</v>
      </c>
      <c r="AD253" s="28">
        <f>(SUMIFS('Daily Fees Entry'!F:F,'Daily Fees Entry'!D:D,B253)) - Y253</f>
        <v>750</v>
      </c>
      <c r="AE253" s="28">
        <f t="shared" si="242"/>
        <v>8750</v>
      </c>
      <c r="AF253" s="69"/>
      <c r="AG253" s="28">
        <f>IF(TRIM(B253)="","",IFERROR(INDEX('Fees Master'!D:D,MATCH(D253,'Fees Master'!C:C,0)),"Not Found"))</f>
        <v>9500</v>
      </c>
      <c r="AH253" s="28" t="str">
        <f>IF(TRIM(M253)="V",IFERROR(INDEX('Fees Master'!M:M,MATCH(N253,'Fees Master'!L:L,0)),"Not Found"),"0")</f>
        <v>0</v>
      </c>
      <c r="AI253" s="28" t="str">
        <f>IF(TRIM(M253)="H",IFERROR(INDEX('Fees Master'!I:I,MATCH(D253,'Fees Master'!G:G,0)),"Not Found"),"0")</f>
        <v>0</v>
      </c>
      <c r="AJ253" s="69"/>
      <c r="AK253" s="28">
        <f t="shared" si="243"/>
        <v>7.8947368421052628</v>
      </c>
      <c r="AL253" s="31">
        <f t="shared" si="244"/>
        <v>7.8947368421052628</v>
      </c>
      <c r="AM253" s="58"/>
      <c r="AN253" s="58"/>
      <c r="AO253" s="68"/>
    </row>
    <row r="254" spans="1:41" x14ac:dyDescent="0.35">
      <c r="A254" s="28">
        <v>253</v>
      </c>
      <c r="B254" s="28">
        <v>4354</v>
      </c>
      <c r="C254" s="28" t="s">
        <v>2857</v>
      </c>
      <c r="D254" s="28" t="s">
        <v>4059</v>
      </c>
      <c r="E254" s="28" t="s">
        <v>26</v>
      </c>
      <c r="F254" s="28" t="s">
        <v>1893</v>
      </c>
      <c r="G254" s="30">
        <v>43005</v>
      </c>
      <c r="H254" s="28" t="s">
        <v>2858</v>
      </c>
      <c r="I254" s="28"/>
      <c r="J254" s="31">
        <v>396323224883</v>
      </c>
      <c r="K254" s="31" t="str">
        <f>CONCATENATE(MID(J254,1,4), " ", MID(J254,5,4), " ", MID(J254,9,4))</f>
        <v>3963 2322 4883</v>
      </c>
      <c r="L254" s="83">
        <v>6303041761</v>
      </c>
      <c r="M254" s="28" t="s">
        <v>2764</v>
      </c>
      <c r="N254" s="28" t="s">
        <v>59</v>
      </c>
      <c r="O254" s="69"/>
      <c r="P254" s="28" t="str">
        <f>IF(TRIM(B254)="","",IFERROR(INDEX('Agreements-New'!C:C,MATCH(B254,'Agreements-New'!D:D,0)),"N"))</f>
        <v>N</v>
      </c>
      <c r="Q254" s="69"/>
      <c r="R254" s="28">
        <f t="shared" si="236"/>
        <v>29300</v>
      </c>
      <c r="S254" s="28">
        <f t="shared" si="237"/>
        <v>29300</v>
      </c>
      <c r="T254" s="28">
        <f t="shared" si="238"/>
        <v>0</v>
      </c>
      <c r="U254" s="28">
        <f t="shared" si="239"/>
        <v>29300</v>
      </c>
      <c r="V254" s="69"/>
      <c r="W254" s="28">
        <v>12300</v>
      </c>
      <c r="X254" s="28">
        <f>IF(TRIM(B254)="","",IFERROR(INDEX('Agreements-Old'!E:E,MATCH(B254,'Agreements-Old'!D:D,0)),W254))</f>
        <v>12300</v>
      </c>
      <c r="Y254" s="28">
        <f>SUMIFS('Daily Fees Entry'!F:F,'Daily Fees Entry'!D:D,B254,'Daily Fees Entry'!E:E,"Old Fees")</f>
        <v>0</v>
      </c>
      <c r="Z254" s="28">
        <f t="shared" si="240"/>
        <v>12300</v>
      </c>
      <c r="AA254" s="69"/>
      <c r="AB254" s="28">
        <f t="shared" si="241"/>
        <v>17000</v>
      </c>
      <c r="AC254" s="28">
        <f>IF(TRIM(B254)="","",IFERROR(INDEX('Agreements-New'!E:E,MATCH(B254,'Agreements-New'!D:D,0)),AB254))</f>
        <v>17000</v>
      </c>
      <c r="AD254" s="28">
        <f>(SUMIFS('Daily Fees Entry'!F:F,'Daily Fees Entry'!D:D,B254)) - Y254</f>
        <v>0</v>
      </c>
      <c r="AE254" s="28">
        <f t="shared" si="242"/>
        <v>17000</v>
      </c>
      <c r="AF254" s="69"/>
      <c r="AG254" s="28">
        <f>IF(TRIM(B254)="","",IFERROR(INDEX('Fees Master'!D:D,MATCH(D254,'Fees Master'!C:C,0)),"Not Found"))</f>
        <v>9500</v>
      </c>
      <c r="AH254" s="28">
        <f>IF(TRIM(M254)="V",IFERROR(INDEX('Fees Master'!M:M,MATCH(N254,'Fees Master'!L:L,0)),"Not Found"),"0")</f>
        <v>7500</v>
      </c>
      <c r="AI254" s="28" t="str">
        <f>IF(TRIM(M254)="H",IFERROR(INDEX('Fees Master'!I:I,MATCH(D254,'Fees Master'!G:G,0)),"Not Found"),"0")</f>
        <v>0</v>
      </c>
      <c r="AJ254" s="69"/>
      <c r="AK254" s="28">
        <f t="shared" si="243"/>
        <v>0</v>
      </c>
      <c r="AL254" s="31">
        <f t="shared" si="244"/>
        <v>0</v>
      </c>
      <c r="AM254" s="58"/>
      <c r="AN254" s="58" t="s">
        <v>3048</v>
      </c>
      <c r="AO254" s="68"/>
    </row>
    <row r="255" spans="1:41" x14ac:dyDescent="0.35">
      <c r="A255" s="28">
        <v>254</v>
      </c>
      <c r="B255" s="28">
        <v>4569</v>
      </c>
      <c r="C255" s="28" t="s">
        <v>5737</v>
      </c>
      <c r="D255" s="28" t="s">
        <v>4059</v>
      </c>
      <c r="E255" s="28" t="s">
        <v>3814</v>
      </c>
      <c r="F255" s="28" t="s">
        <v>1893</v>
      </c>
      <c r="G255" s="30"/>
      <c r="H255" s="28" t="s">
        <v>6042</v>
      </c>
      <c r="I255" s="28"/>
      <c r="J255" s="31"/>
      <c r="K255" s="31"/>
      <c r="L255" s="83">
        <v>9705957768</v>
      </c>
      <c r="M255" s="28" t="s">
        <v>2764</v>
      </c>
      <c r="N255" s="28" t="s">
        <v>58</v>
      </c>
      <c r="O255" s="69"/>
      <c r="P255" s="28">
        <f>IF(TRIM(B255)="","",IFERROR(INDEX('Agreements-New'!C:C,MATCH(B255,'Agreements-New'!D:D,0)),"N"))</f>
        <v>115</v>
      </c>
      <c r="Q255" s="69"/>
      <c r="R255" s="28">
        <f t="shared" si="236"/>
        <v>16500</v>
      </c>
      <c r="S255" s="28">
        <f t="shared" si="237"/>
        <v>10500</v>
      </c>
      <c r="T255" s="28">
        <f t="shared" si="238"/>
        <v>0</v>
      </c>
      <c r="U255" s="28">
        <f t="shared" si="239"/>
        <v>10500</v>
      </c>
      <c r="V255" s="69"/>
      <c r="W255" s="28">
        <v>0</v>
      </c>
      <c r="X255" s="28">
        <f>IF(TRIM(B255)="","",IFERROR(INDEX('Agreements-Old'!E:E,MATCH(B255,'Agreements-Old'!D:D,0)),W255))</f>
        <v>0</v>
      </c>
      <c r="Y255" s="28">
        <f>SUMIFS('Daily Fees Entry'!F:F,'Daily Fees Entry'!D:D,B255,'Daily Fees Entry'!E:E,"Old Fees")</f>
        <v>0</v>
      </c>
      <c r="Z255" s="28">
        <f t="shared" si="240"/>
        <v>0</v>
      </c>
      <c r="AA255" s="69"/>
      <c r="AB255" s="28">
        <f t="shared" si="241"/>
        <v>16500</v>
      </c>
      <c r="AC255" s="28">
        <f>IF(TRIM(B255)="","",IFERROR(INDEX('Agreements-New'!E:E,MATCH(B255,'Agreements-New'!D:D,0)),AB255))</f>
        <v>10500</v>
      </c>
      <c r="AD255" s="28">
        <f>(SUMIFS('Daily Fees Entry'!F:F,'Daily Fees Entry'!D:D,B255)) - Y255</f>
        <v>0</v>
      </c>
      <c r="AE255" s="28">
        <f t="shared" si="242"/>
        <v>10500</v>
      </c>
      <c r="AF255" s="69"/>
      <c r="AG255" s="28">
        <f>IF(TRIM(B255)="","",IFERROR(INDEX('Fees Master'!D:D,MATCH(D255,'Fees Master'!C:C,0)),"Not Found"))</f>
        <v>9500</v>
      </c>
      <c r="AH255" s="28">
        <f>IF(TRIM(M255)="V",IFERROR(INDEX('Fees Master'!M:M,MATCH(N255,'Fees Master'!L:L,0)),"Not Found"),"0")</f>
        <v>7000</v>
      </c>
      <c r="AI255" s="28" t="str">
        <f>IF(TRIM(M255)="H",IFERROR(INDEX('Fees Master'!I:I,MATCH(D255,'Fees Master'!G:G,0)),"Not Found"),"0")</f>
        <v>0</v>
      </c>
      <c r="AJ255" s="69"/>
      <c r="AK255" s="28">
        <f t="shared" si="243"/>
        <v>0</v>
      </c>
      <c r="AL255" s="31">
        <f t="shared" si="244"/>
        <v>0</v>
      </c>
      <c r="AM255" s="58"/>
      <c r="AN255" s="58"/>
      <c r="AO255" s="68"/>
    </row>
    <row r="256" spans="1:41" x14ac:dyDescent="0.35">
      <c r="A256" s="28">
        <v>255</v>
      </c>
      <c r="B256" s="28">
        <v>4361</v>
      </c>
      <c r="C256" s="28" t="s">
        <v>506</v>
      </c>
      <c r="D256" s="28" t="s">
        <v>4059</v>
      </c>
      <c r="E256" s="28" t="s">
        <v>26</v>
      </c>
      <c r="F256" s="28" t="s">
        <v>1893</v>
      </c>
      <c r="G256" s="30">
        <v>42640</v>
      </c>
      <c r="H256" s="28" t="s">
        <v>1985</v>
      </c>
      <c r="I256" s="28"/>
      <c r="J256" s="31">
        <v>917533488829</v>
      </c>
      <c r="K256" s="31" t="str">
        <f t="shared" ref="K256:K262" si="246">CONCATENATE(MID(J256,1,4), " ", MID(J256,5,4), " ", MID(J256,9,4))</f>
        <v>9175 3348 8829</v>
      </c>
      <c r="L256" s="83">
        <v>9618933968</v>
      </c>
      <c r="M256" s="28" t="s">
        <v>2764</v>
      </c>
      <c r="N256" s="28" t="s">
        <v>108</v>
      </c>
      <c r="O256" s="69"/>
      <c r="P256" s="28" t="str">
        <f>IF(TRIM(B256)="","",IFERROR(INDEX('Agreements-New'!C:C,MATCH(B256,'Agreements-New'!D:D,0)),"N"))</f>
        <v>N</v>
      </c>
      <c r="Q256" s="69"/>
      <c r="R256" s="28">
        <f t="shared" si="236"/>
        <v>25000</v>
      </c>
      <c r="S256" s="28">
        <f t="shared" si="237"/>
        <v>25000</v>
      </c>
      <c r="T256" s="28">
        <f t="shared" si="238"/>
        <v>0</v>
      </c>
      <c r="U256" s="28">
        <f t="shared" si="239"/>
        <v>25000</v>
      </c>
      <c r="V256" s="69"/>
      <c r="W256" s="28">
        <v>8500</v>
      </c>
      <c r="X256" s="28">
        <f>IF(TRIM(B256)="","",IFERROR(INDEX('Agreements-Old'!E:E,MATCH(B256,'Agreements-Old'!D:D,0)),W256))</f>
        <v>8500</v>
      </c>
      <c r="Y256" s="28">
        <f>SUMIFS('Daily Fees Entry'!F:F,'Daily Fees Entry'!D:D,B256,'Daily Fees Entry'!E:E,"Old Fees")</f>
        <v>0</v>
      </c>
      <c r="Z256" s="28">
        <f t="shared" si="240"/>
        <v>8500</v>
      </c>
      <c r="AA256" s="69"/>
      <c r="AB256" s="28">
        <f t="shared" si="241"/>
        <v>16500</v>
      </c>
      <c r="AC256" s="28">
        <f>IF(TRIM(B256)="","",IFERROR(INDEX('Agreements-New'!E:E,MATCH(B256,'Agreements-New'!D:D,0)),AB256))</f>
        <v>16500</v>
      </c>
      <c r="AD256" s="28">
        <f>(SUMIFS('Daily Fees Entry'!F:F,'Daily Fees Entry'!D:D,B256)) - Y256</f>
        <v>0</v>
      </c>
      <c r="AE256" s="28">
        <f t="shared" si="242"/>
        <v>16500</v>
      </c>
      <c r="AF256" s="69"/>
      <c r="AG256" s="28">
        <f>IF(TRIM(B256)="","",IFERROR(INDEX('Fees Master'!D:D,MATCH(D256,'Fees Master'!C:C,0)),"Not Found"))</f>
        <v>9500</v>
      </c>
      <c r="AH256" s="28">
        <f>IF(TRIM(M256)="V",IFERROR(INDEX('Fees Master'!M:M,MATCH(N256,'Fees Master'!L:L,0)),"Not Found"),"0")</f>
        <v>7000</v>
      </c>
      <c r="AI256" s="28" t="str">
        <f>IF(TRIM(M256)="H",IFERROR(INDEX('Fees Master'!I:I,MATCH(D256,'Fees Master'!G:G,0)),"Not Found"),"0")</f>
        <v>0</v>
      </c>
      <c r="AJ256" s="69"/>
      <c r="AK256" s="28">
        <f t="shared" si="243"/>
        <v>0</v>
      </c>
      <c r="AL256" s="31">
        <f t="shared" si="244"/>
        <v>0</v>
      </c>
      <c r="AM256" s="58"/>
      <c r="AN256" s="58" t="s">
        <v>3049</v>
      </c>
      <c r="AO256" s="68"/>
    </row>
    <row r="257" spans="1:41" x14ac:dyDescent="0.35">
      <c r="A257" s="28">
        <v>256</v>
      </c>
      <c r="B257" s="28">
        <v>4362</v>
      </c>
      <c r="C257" s="28" t="s">
        <v>507</v>
      </c>
      <c r="D257" s="28" t="s">
        <v>4059</v>
      </c>
      <c r="E257" s="28" t="s">
        <v>26</v>
      </c>
      <c r="F257" s="28" t="s">
        <v>1893</v>
      </c>
      <c r="G257" s="30">
        <v>42090</v>
      </c>
      <c r="H257" s="28" t="s">
        <v>1986</v>
      </c>
      <c r="I257" s="28"/>
      <c r="J257" s="31">
        <v>696947545782</v>
      </c>
      <c r="K257" s="31" t="str">
        <f t="shared" si="246"/>
        <v>6969 4754 5782</v>
      </c>
      <c r="L257" s="83">
        <v>9908915908</v>
      </c>
      <c r="M257" s="28" t="s">
        <v>2764</v>
      </c>
      <c r="N257" s="28" t="s">
        <v>68</v>
      </c>
      <c r="O257" s="69"/>
      <c r="P257" s="28" t="str">
        <f>IF(TRIM(B257)="","",IFERROR(INDEX('Agreements-New'!C:C,MATCH(B257,'Agreements-New'!D:D,0)),"N"))</f>
        <v>N</v>
      </c>
      <c r="Q257" s="69"/>
      <c r="R257" s="28">
        <f t="shared" si="236"/>
        <v>43000</v>
      </c>
      <c r="S257" s="28">
        <f t="shared" si="237"/>
        <v>43000</v>
      </c>
      <c r="T257" s="28">
        <f t="shared" si="238"/>
        <v>0</v>
      </c>
      <c r="U257" s="28">
        <f t="shared" si="239"/>
        <v>43000</v>
      </c>
      <c r="V257" s="69"/>
      <c r="W257" s="28">
        <v>26500</v>
      </c>
      <c r="X257" s="28">
        <f>IF(TRIM(B257)="","",IFERROR(INDEX('Agreements-Old'!E:E,MATCH(B257,'Agreements-Old'!D:D,0)),W257))</f>
        <v>26500</v>
      </c>
      <c r="Y257" s="28">
        <f>SUMIFS('Daily Fees Entry'!F:F,'Daily Fees Entry'!D:D,B257,'Daily Fees Entry'!E:E,"Old Fees")</f>
        <v>0</v>
      </c>
      <c r="Z257" s="28">
        <f t="shared" si="240"/>
        <v>26500</v>
      </c>
      <c r="AA257" s="69"/>
      <c r="AB257" s="28">
        <f t="shared" si="241"/>
        <v>16500</v>
      </c>
      <c r="AC257" s="28">
        <f>IF(TRIM(B257)="","",IFERROR(INDEX('Agreements-New'!E:E,MATCH(B257,'Agreements-New'!D:D,0)),AB257))</f>
        <v>16500</v>
      </c>
      <c r="AD257" s="28">
        <f>(SUMIFS('Daily Fees Entry'!F:F,'Daily Fees Entry'!D:D,B257)) - Y257</f>
        <v>0</v>
      </c>
      <c r="AE257" s="28">
        <f t="shared" si="242"/>
        <v>16500</v>
      </c>
      <c r="AF257" s="69"/>
      <c r="AG257" s="28">
        <f>IF(TRIM(B257)="","",IFERROR(INDEX('Fees Master'!D:D,MATCH(D257,'Fees Master'!C:C,0)),"Not Found"))</f>
        <v>9500</v>
      </c>
      <c r="AH257" s="28">
        <f>IF(TRIM(M257)="V",IFERROR(INDEX('Fees Master'!M:M,MATCH(N257,'Fees Master'!L:L,0)),"Not Found"),"0")</f>
        <v>7000</v>
      </c>
      <c r="AI257" s="28" t="str">
        <f>IF(TRIM(M257)="H",IFERROR(INDEX('Fees Master'!I:I,MATCH(D257,'Fees Master'!G:G,0)),"Not Found"),"0")</f>
        <v>0</v>
      </c>
      <c r="AJ257" s="69"/>
      <c r="AK257" s="28">
        <f t="shared" si="243"/>
        <v>0</v>
      </c>
      <c r="AL257" s="31">
        <f t="shared" si="244"/>
        <v>0</v>
      </c>
      <c r="AM257" s="58"/>
      <c r="AN257" s="58" t="s">
        <v>3029</v>
      </c>
      <c r="AO257" s="68"/>
    </row>
    <row r="258" spans="1:41" ht="15" customHeight="1" x14ac:dyDescent="0.35">
      <c r="A258" s="28">
        <v>257</v>
      </c>
      <c r="B258" s="28">
        <v>4370</v>
      </c>
      <c r="C258" s="28" t="s">
        <v>510</v>
      </c>
      <c r="D258" s="28" t="s">
        <v>4059</v>
      </c>
      <c r="E258" s="28" t="s">
        <v>26</v>
      </c>
      <c r="F258" s="28" t="s">
        <v>1893</v>
      </c>
      <c r="G258" s="30">
        <v>42370</v>
      </c>
      <c r="H258" s="28" t="s">
        <v>1989</v>
      </c>
      <c r="I258" s="28"/>
      <c r="J258" s="31">
        <v>537295771474</v>
      </c>
      <c r="K258" s="31" t="str">
        <f t="shared" si="246"/>
        <v>5372 9577 1474</v>
      </c>
      <c r="L258" s="83">
        <v>9133438189</v>
      </c>
      <c r="M258" s="28" t="s">
        <v>2764</v>
      </c>
      <c r="N258" s="28" t="s">
        <v>68</v>
      </c>
      <c r="O258" s="69"/>
      <c r="P258" s="28" t="str">
        <f>IF(TRIM(B258)="","",IFERROR(INDEX('Agreements-New'!C:C,MATCH(B258,'Agreements-New'!D:D,0)),"N"))</f>
        <v>N</v>
      </c>
      <c r="Q258" s="69"/>
      <c r="R258" s="28">
        <f t="shared" si="236"/>
        <v>29000</v>
      </c>
      <c r="S258" s="28">
        <f t="shared" si="237"/>
        <v>29000</v>
      </c>
      <c r="T258" s="28">
        <f t="shared" si="238"/>
        <v>0</v>
      </c>
      <c r="U258" s="28">
        <f t="shared" si="239"/>
        <v>29000</v>
      </c>
      <c r="V258" s="69"/>
      <c r="W258" s="28">
        <v>12500</v>
      </c>
      <c r="X258" s="28">
        <f>IF(TRIM(B258)="","",IFERROR(INDEX('Agreements-Old'!E:E,MATCH(B258,'Agreements-Old'!D:D,0)),W258))</f>
        <v>12500</v>
      </c>
      <c r="Y258" s="28">
        <f>SUMIFS('Daily Fees Entry'!F:F,'Daily Fees Entry'!D:D,B258,'Daily Fees Entry'!E:E,"Old Fees")</f>
        <v>0</v>
      </c>
      <c r="Z258" s="28">
        <f t="shared" si="240"/>
        <v>12500</v>
      </c>
      <c r="AA258" s="69"/>
      <c r="AB258" s="28">
        <f t="shared" si="241"/>
        <v>16500</v>
      </c>
      <c r="AC258" s="28">
        <f>IF(TRIM(B258)="","",IFERROR(INDEX('Agreements-New'!E:E,MATCH(B258,'Agreements-New'!D:D,0)),AB258))</f>
        <v>16500</v>
      </c>
      <c r="AD258" s="28">
        <f>(SUMIFS('Daily Fees Entry'!F:F,'Daily Fees Entry'!D:D,B258)) - Y258</f>
        <v>0</v>
      </c>
      <c r="AE258" s="28">
        <f t="shared" si="242"/>
        <v>16500</v>
      </c>
      <c r="AF258" s="69"/>
      <c r="AG258" s="28">
        <f>IF(TRIM(B258)="","",IFERROR(INDEX('Fees Master'!D:D,MATCH(D258,'Fees Master'!C:C,0)),"Not Found"))</f>
        <v>9500</v>
      </c>
      <c r="AH258" s="28">
        <f>IF(TRIM(M258)="V",IFERROR(INDEX('Fees Master'!M:M,MATCH(N258,'Fees Master'!L:L,0)),"Not Found"),"0")</f>
        <v>7000</v>
      </c>
      <c r="AI258" s="28" t="str">
        <f>IF(TRIM(M258)="H",IFERROR(INDEX('Fees Master'!I:I,MATCH(D258,'Fees Master'!G:G,0)),"Not Found"),"0")</f>
        <v>0</v>
      </c>
      <c r="AJ258" s="69"/>
      <c r="AK258" s="28">
        <f t="shared" si="243"/>
        <v>0</v>
      </c>
      <c r="AL258" s="31">
        <f t="shared" si="244"/>
        <v>0</v>
      </c>
      <c r="AM258" s="58"/>
      <c r="AN258" s="58" t="s">
        <v>3051</v>
      </c>
      <c r="AO258" s="68"/>
    </row>
    <row r="259" spans="1:41" ht="15" customHeight="1" x14ac:dyDescent="0.35">
      <c r="A259" s="28">
        <v>258</v>
      </c>
      <c r="B259" s="28">
        <v>4372</v>
      </c>
      <c r="C259" s="28" t="s">
        <v>511</v>
      </c>
      <c r="D259" s="28" t="s">
        <v>4059</v>
      </c>
      <c r="E259" s="28" t="s">
        <v>26</v>
      </c>
      <c r="F259" s="28" t="s">
        <v>1893</v>
      </c>
      <c r="G259" s="30">
        <v>42037</v>
      </c>
      <c r="H259" s="28" t="s">
        <v>1990</v>
      </c>
      <c r="I259" s="28"/>
      <c r="J259" s="31">
        <v>927848225091</v>
      </c>
      <c r="K259" s="31" t="str">
        <f t="shared" si="246"/>
        <v>9278 4822 5091</v>
      </c>
      <c r="L259" s="83">
        <v>9381204607</v>
      </c>
      <c r="M259" s="28" t="s">
        <v>2762</v>
      </c>
      <c r="N259" s="28" t="s">
        <v>75</v>
      </c>
      <c r="O259" s="69"/>
      <c r="P259" s="28" t="str">
        <f>IF(TRIM(B259)="","",IFERROR(INDEX('Agreements-New'!C:C,MATCH(B259,'Agreements-New'!D:D,0)),"N"))</f>
        <v>N</v>
      </c>
      <c r="Q259" s="69"/>
      <c r="R259" s="28">
        <f t="shared" si="236"/>
        <v>20800</v>
      </c>
      <c r="S259" s="28">
        <f t="shared" si="237"/>
        <v>20800</v>
      </c>
      <c r="T259" s="28">
        <f t="shared" si="238"/>
        <v>0</v>
      </c>
      <c r="U259" s="28">
        <f t="shared" si="239"/>
        <v>20800</v>
      </c>
      <c r="V259" s="69"/>
      <c r="W259" s="28">
        <v>11300</v>
      </c>
      <c r="X259" s="28">
        <f>IF(TRIM(B259)="","",IFERROR(INDEX('Agreements-Old'!E:E,MATCH(B259,'Agreements-Old'!D:D,0)),W259))</f>
        <v>11300</v>
      </c>
      <c r="Y259" s="28">
        <f>SUMIFS('Daily Fees Entry'!F:F,'Daily Fees Entry'!D:D,B259,'Daily Fees Entry'!E:E,"Old Fees")</f>
        <v>0</v>
      </c>
      <c r="Z259" s="28">
        <f t="shared" si="240"/>
        <v>11300</v>
      </c>
      <c r="AA259" s="69"/>
      <c r="AB259" s="28">
        <f t="shared" si="241"/>
        <v>9500</v>
      </c>
      <c r="AC259" s="28">
        <f>IF(TRIM(B259)="","",IFERROR(INDEX('Agreements-New'!E:E,MATCH(B259,'Agreements-New'!D:D,0)),AB259))</f>
        <v>9500</v>
      </c>
      <c r="AD259" s="28">
        <f>(SUMIFS('Daily Fees Entry'!F:F,'Daily Fees Entry'!D:D,B259)) - Y259</f>
        <v>0</v>
      </c>
      <c r="AE259" s="28">
        <f t="shared" si="242"/>
        <v>9500</v>
      </c>
      <c r="AF259" s="69"/>
      <c r="AG259" s="28">
        <f>IF(TRIM(B259)="","",IFERROR(INDEX('Fees Master'!D:D,MATCH(D259,'Fees Master'!C:C,0)),"Not Found"))</f>
        <v>9500</v>
      </c>
      <c r="AH259" s="28" t="str">
        <f>IF(TRIM(M259)="V",IFERROR(INDEX('Fees Master'!M:M,MATCH(N259,'Fees Master'!L:L,0)),"Not Found"),"0")</f>
        <v>0</v>
      </c>
      <c r="AI259" s="28" t="str">
        <f>IF(TRIM(M259)="H",IFERROR(INDEX('Fees Master'!I:I,MATCH(D259,'Fees Master'!G:G,0)),"Not Found"),"0")</f>
        <v>0</v>
      </c>
      <c r="AJ259" s="69"/>
      <c r="AK259" s="28">
        <f t="shared" si="243"/>
        <v>0</v>
      </c>
      <c r="AL259" s="31">
        <f t="shared" si="244"/>
        <v>0</v>
      </c>
      <c r="AM259" s="58"/>
      <c r="AN259" s="58" t="s">
        <v>3052</v>
      </c>
      <c r="AO259" s="68"/>
    </row>
    <row r="260" spans="1:41" x14ac:dyDescent="0.35">
      <c r="A260" s="28">
        <v>259</v>
      </c>
      <c r="B260" s="28">
        <v>4458</v>
      </c>
      <c r="C260" s="28" t="s">
        <v>512</v>
      </c>
      <c r="D260" s="28" t="s">
        <v>4059</v>
      </c>
      <c r="E260" s="28" t="s">
        <v>26</v>
      </c>
      <c r="F260" s="28" t="s">
        <v>1893</v>
      </c>
      <c r="G260" s="30">
        <v>42249</v>
      </c>
      <c r="H260" s="28" t="s">
        <v>2875</v>
      </c>
      <c r="I260" s="28"/>
      <c r="J260" s="31">
        <v>511207684344</v>
      </c>
      <c r="K260" s="31" t="str">
        <f t="shared" si="246"/>
        <v>5112 0768 4344</v>
      </c>
      <c r="L260" s="83">
        <v>8096325990</v>
      </c>
      <c r="M260" s="28" t="s">
        <v>2764</v>
      </c>
      <c r="N260" s="28" t="s">
        <v>83</v>
      </c>
      <c r="O260" s="69"/>
      <c r="P260" s="28" t="str">
        <f>IF(TRIM(B260)="","",IFERROR(INDEX('Agreements-New'!C:C,MATCH(B260,'Agreements-New'!D:D,0)),"N"))</f>
        <v>N</v>
      </c>
      <c r="Q260" s="69"/>
      <c r="R260" s="28">
        <f t="shared" si="236"/>
        <v>18500</v>
      </c>
      <c r="S260" s="28">
        <f t="shared" si="237"/>
        <v>18500</v>
      </c>
      <c r="T260" s="28">
        <f t="shared" si="238"/>
        <v>0</v>
      </c>
      <c r="U260" s="28">
        <f t="shared" si="239"/>
        <v>18500</v>
      </c>
      <c r="V260" s="69"/>
      <c r="W260" s="28">
        <v>2000</v>
      </c>
      <c r="X260" s="28">
        <f>IF(TRIM(B260)="","",IFERROR(INDEX('Agreements-Old'!E:E,MATCH(B260,'Agreements-Old'!D:D,0)),W260))</f>
        <v>2000</v>
      </c>
      <c r="Y260" s="28">
        <f>SUMIFS('Daily Fees Entry'!F:F,'Daily Fees Entry'!D:D,B260,'Daily Fees Entry'!E:E,"Old Fees")</f>
        <v>0</v>
      </c>
      <c r="Z260" s="28">
        <f t="shared" si="240"/>
        <v>2000</v>
      </c>
      <c r="AA260" s="69"/>
      <c r="AB260" s="28">
        <f t="shared" si="241"/>
        <v>16500</v>
      </c>
      <c r="AC260" s="28">
        <f>IF(TRIM(B260)="","",IFERROR(INDEX('Agreements-New'!E:E,MATCH(B260,'Agreements-New'!D:D,0)),AB260))</f>
        <v>16500</v>
      </c>
      <c r="AD260" s="28">
        <f>(SUMIFS('Daily Fees Entry'!F:F,'Daily Fees Entry'!D:D,B260)) - Y260</f>
        <v>0</v>
      </c>
      <c r="AE260" s="28">
        <f t="shared" si="242"/>
        <v>16500</v>
      </c>
      <c r="AF260" s="69"/>
      <c r="AG260" s="28">
        <f>IF(TRIM(B260)="","",IFERROR(INDEX('Fees Master'!D:D,MATCH(D260,'Fees Master'!C:C,0)),"Not Found"))</f>
        <v>9500</v>
      </c>
      <c r="AH260" s="28">
        <f>IF(TRIM(M260)="V",IFERROR(INDEX('Fees Master'!M:M,MATCH(N260,'Fees Master'!L:L,0)),"Not Found"),"0")</f>
        <v>7000</v>
      </c>
      <c r="AI260" s="28" t="str">
        <f>IF(TRIM(M260)="H",IFERROR(INDEX('Fees Master'!I:I,MATCH(D260,'Fees Master'!G:G,0)),"Not Found"),"0")</f>
        <v>0</v>
      </c>
      <c r="AJ260" s="69"/>
      <c r="AK260" s="28">
        <f t="shared" si="243"/>
        <v>0</v>
      </c>
      <c r="AL260" s="31">
        <f t="shared" si="244"/>
        <v>0</v>
      </c>
      <c r="AM260" s="58"/>
      <c r="AN260" s="58" t="s">
        <v>3053</v>
      </c>
      <c r="AO260" s="68"/>
    </row>
    <row r="261" spans="1:41" x14ac:dyDescent="0.35">
      <c r="A261" s="28">
        <v>260</v>
      </c>
      <c r="B261" s="28">
        <v>4378</v>
      </c>
      <c r="C261" s="28" t="s">
        <v>514</v>
      </c>
      <c r="D261" s="28" t="s">
        <v>4059</v>
      </c>
      <c r="E261" s="28" t="s">
        <v>26</v>
      </c>
      <c r="F261" s="28" t="s">
        <v>1893</v>
      </c>
      <c r="G261" s="30">
        <v>42544</v>
      </c>
      <c r="H261" s="28" t="s">
        <v>1993</v>
      </c>
      <c r="I261" s="28"/>
      <c r="J261" s="31">
        <v>908861895419</v>
      </c>
      <c r="K261" s="31" t="str">
        <f t="shared" si="246"/>
        <v>9088 6189 5419</v>
      </c>
      <c r="L261" s="83">
        <v>9347424363</v>
      </c>
      <c r="M261" s="28" t="s">
        <v>2764</v>
      </c>
      <c r="N261" s="28" t="s">
        <v>94</v>
      </c>
      <c r="O261" s="69"/>
      <c r="P261" s="28" t="str">
        <f>IF(TRIM(B261)="","",IFERROR(INDEX('Agreements-New'!C:C,MATCH(B261,'Agreements-New'!D:D,0)),"N"))</f>
        <v>N</v>
      </c>
      <c r="Q261" s="69"/>
      <c r="R261" s="28">
        <f t="shared" si="236"/>
        <v>19000</v>
      </c>
      <c r="S261" s="28">
        <f t="shared" si="237"/>
        <v>19000</v>
      </c>
      <c r="T261" s="28">
        <f t="shared" si="238"/>
        <v>0</v>
      </c>
      <c r="U261" s="28">
        <f t="shared" si="239"/>
        <v>19000</v>
      </c>
      <c r="V261" s="69"/>
      <c r="W261" s="28">
        <v>2500</v>
      </c>
      <c r="X261" s="28">
        <f>IF(TRIM(B261)="","",IFERROR(INDEX('Agreements-Old'!E:E,MATCH(B261,'Agreements-Old'!D:D,0)),W261))</f>
        <v>2500</v>
      </c>
      <c r="Y261" s="28">
        <f>SUMIFS('Daily Fees Entry'!F:F,'Daily Fees Entry'!D:D,B261,'Daily Fees Entry'!E:E,"Old Fees")</f>
        <v>0</v>
      </c>
      <c r="Z261" s="28">
        <f t="shared" si="240"/>
        <v>2500</v>
      </c>
      <c r="AA261" s="69"/>
      <c r="AB261" s="28">
        <f t="shared" si="241"/>
        <v>16500</v>
      </c>
      <c r="AC261" s="28">
        <f>IF(TRIM(B261)="","",IFERROR(INDEX('Agreements-New'!E:E,MATCH(B261,'Agreements-New'!D:D,0)),AB261))</f>
        <v>16500</v>
      </c>
      <c r="AD261" s="28">
        <f>(SUMIFS('Daily Fees Entry'!F:F,'Daily Fees Entry'!D:D,B261)) - Y261</f>
        <v>0</v>
      </c>
      <c r="AE261" s="28">
        <f t="shared" si="242"/>
        <v>16500</v>
      </c>
      <c r="AF261" s="69"/>
      <c r="AG261" s="28">
        <f>IF(TRIM(B261)="","",IFERROR(INDEX('Fees Master'!D:D,MATCH(D261,'Fees Master'!C:C,0)),"Not Found"))</f>
        <v>9500</v>
      </c>
      <c r="AH261" s="28">
        <f>IF(TRIM(M261)="V",IFERROR(INDEX('Fees Master'!M:M,MATCH(N261,'Fees Master'!L:L,0)),"Not Found"),"0")</f>
        <v>7000</v>
      </c>
      <c r="AI261" s="28" t="str">
        <f>IF(TRIM(M261)="H",IFERROR(INDEX('Fees Master'!I:I,MATCH(D261,'Fees Master'!G:G,0)),"Not Found"),"0")</f>
        <v>0</v>
      </c>
      <c r="AJ261" s="69"/>
      <c r="AK261" s="28">
        <f t="shared" si="243"/>
        <v>0</v>
      </c>
      <c r="AL261" s="31">
        <f t="shared" si="244"/>
        <v>0</v>
      </c>
      <c r="AM261" s="58"/>
      <c r="AN261" s="58" t="s">
        <v>3055</v>
      </c>
      <c r="AO261" s="68"/>
    </row>
    <row r="262" spans="1:41" x14ac:dyDescent="0.35">
      <c r="A262" s="28">
        <v>261</v>
      </c>
      <c r="B262" s="28" t="s">
        <v>225</v>
      </c>
      <c r="C262" s="28" t="s">
        <v>515</v>
      </c>
      <c r="D262" s="28" t="s">
        <v>4059</v>
      </c>
      <c r="E262" s="28" t="s">
        <v>26</v>
      </c>
      <c r="F262" s="28" t="s">
        <v>1893</v>
      </c>
      <c r="G262" s="30"/>
      <c r="H262" s="28" t="s">
        <v>1994</v>
      </c>
      <c r="I262" s="28"/>
      <c r="J262" s="31">
        <v>753282802740</v>
      </c>
      <c r="K262" s="31" t="str">
        <f t="shared" si="246"/>
        <v>7532 8280 2740</v>
      </c>
      <c r="L262" s="83">
        <v>9553198994</v>
      </c>
      <c r="M262" s="28" t="s">
        <v>2764</v>
      </c>
      <c r="N262" s="28" t="s">
        <v>61</v>
      </c>
      <c r="O262" s="69"/>
      <c r="P262" s="28" t="str">
        <f>IF(TRIM(B262)="","",IFERROR(INDEX('Agreements-New'!C:C,MATCH(B262,'Agreements-New'!D:D,0)),"N"))</f>
        <v>N</v>
      </c>
      <c r="Q262" s="69"/>
      <c r="R262" s="28">
        <f t="shared" si="236"/>
        <v>16500</v>
      </c>
      <c r="S262" s="28">
        <f t="shared" si="237"/>
        <v>16500</v>
      </c>
      <c r="T262" s="28">
        <f t="shared" si="238"/>
        <v>0</v>
      </c>
      <c r="U262" s="28">
        <f t="shared" si="239"/>
        <v>16500</v>
      </c>
      <c r="V262" s="69"/>
      <c r="W262" s="28">
        <v>0</v>
      </c>
      <c r="X262" s="28">
        <f>IF(TRIM(B262)="","",IFERROR(INDEX('Agreements-Old'!E:E,MATCH(B262,'Agreements-Old'!D:D,0)),W262))</f>
        <v>0</v>
      </c>
      <c r="Y262" s="28">
        <f>SUMIFS('Daily Fees Entry'!F:F,'Daily Fees Entry'!D:D,B262,'Daily Fees Entry'!E:E,"Old Fees")</f>
        <v>0</v>
      </c>
      <c r="Z262" s="28">
        <f t="shared" si="240"/>
        <v>0</v>
      </c>
      <c r="AA262" s="69"/>
      <c r="AB262" s="28">
        <f t="shared" si="241"/>
        <v>16500</v>
      </c>
      <c r="AC262" s="28">
        <f>IF(TRIM(B262)="","",IFERROR(INDEX('Agreements-New'!E:E,MATCH(B262,'Agreements-New'!D:D,0)),AB262))</f>
        <v>16500</v>
      </c>
      <c r="AD262" s="28">
        <f>(SUMIFS('Daily Fees Entry'!F:F,'Daily Fees Entry'!D:D,B262)) - Y262</f>
        <v>0</v>
      </c>
      <c r="AE262" s="28">
        <f t="shared" si="242"/>
        <v>16500</v>
      </c>
      <c r="AF262" s="69"/>
      <c r="AG262" s="28">
        <f>IF(TRIM(B262)="","",IFERROR(INDEX('Fees Master'!D:D,MATCH(D262,'Fees Master'!C:C,0)),"Not Found"))</f>
        <v>9500</v>
      </c>
      <c r="AH262" s="28">
        <f>IF(TRIM(M262)="V",IFERROR(INDEX('Fees Master'!M:M,MATCH(N262,'Fees Master'!L:L,0)),"Not Found"),"0")</f>
        <v>7000</v>
      </c>
      <c r="AI262" s="28" t="str">
        <f>IF(TRIM(M262)="H",IFERROR(INDEX('Fees Master'!I:I,MATCH(D262,'Fees Master'!G:G,0)),"Not Found"),"0")</f>
        <v>0</v>
      </c>
      <c r="AJ262" s="69"/>
      <c r="AK262" s="28">
        <f t="shared" si="243"/>
        <v>0</v>
      </c>
      <c r="AL262" s="31">
        <f t="shared" si="244"/>
        <v>0</v>
      </c>
      <c r="AM262" s="58"/>
      <c r="AN262" s="58" t="s">
        <v>3056</v>
      </c>
      <c r="AO262" s="68"/>
    </row>
    <row r="263" spans="1:41" x14ac:dyDescent="0.35">
      <c r="A263" s="28">
        <v>262</v>
      </c>
      <c r="B263" s="28">
        <v>4365</v>
      </c>
      <c r="C263" s="28" t="s">
        <v>508</v>
      </c>
      <c r="D263" s="28" t="s">
        <v>4059</v>
      </c>
      <c r="E263" s="28" t="s">
        <v>26</v>
      </c>
      <c r="F263" s="28" t="s">
        <v>1893</v>
      </c>
      <c r="G263" s="30">
        <v>42411</v>
      </c>
      <c r="H263" s="28" t="s">
        <v>1987</v>
      </c>
      <c r="I263" s="28"/>
      <c r="J263" s="31">
        <v>593267987808</v>
      </c>
      <c r="K263" s="31" t="str">
        <f>CONCATENATE(MID(J263,1,4), " ", MID(J263,5,4), " ", MID(J263,9,4))</f>
        <v>5932 6798 7808</v>
      </c>
      <c r="L263" s="83">
        <v>7569944453</v>
      </c>
      <c r="M263" s="28" t="s">
        <v>2762</v>
      </c>
      <c r="N263" s="28" t="s">
        <v>102</v>
      </c>
      <c r="O263" s="69"/>
      <c r="P263" s="28" t="str">
        <f>IF(TRIM(B263)="","",IFERROR(INDEX('Agreements-New'!C:C,MATCH(B263,'Agreements-New'!D:D,0)),"N"))</f>
        <v>N</v>
      </c>
      <c r="Q263" s="69"/>
      <c r="R263" s="28">
        <f>W263+AB263</f>
        <v>9500</v>
      </c>
      <c r="S263" s="28">
        <f>X263+AC263</f>
        <v>9500</v>
      </c>
      <c r="T263" s="28">
        <f>Y263+AD263</f>
        <v>0</v>
      </c>
      <c r="U263" s="28">
        <f>Z263+AE263</f>
        <v>9500</v>
      </c>
      <c r="V263" s="69"/>
      <c r="W263" s="28">
        <v>0</v>
      </c>
      <c r="X263" s="28">
        <f>IF(TRIM(B263)="","",IFERROR(INDEX('Agreements-Old'!E:E,MATCH(B263,'Agreements-Old'!D:D,0)),W263))</f>
        <v>0</v>
      </c>
      <c r="Y263" s="28">
        <f>SUMIFS('Daily Fees Entry'!F:F,'Daily Fees Entry'!D:D,B263,'Daily Fees Entry'!E:E,"Old Fees")</f>
        <v>0</v>
      </c>
      <c r="Z263" s="28">
        <f>X263-Y263</f>
        <v>0</v>
      </c>
      <c r="AA263" s="69"/>
      <c r="AB263" s="28">
        <f>AG263+AH263+AI263</f>
        <v>9500</v>
      </c>
      <c r="AC263" s="28">
        <f>IF(TRIM(B263)="","",IFERROR(INDEX('Agreements-New'!E:E,MATCH(B263,'Agreements-New'!D:D,0)),AB263))</f>
        <v>9500</v>
      </c>
      <c r="AD263" s="28">
        <f>(SUMIFS('Daily Fees Entry'!F:F,'Daily Fees Entry'!D:D,B263)) - Y263</f>
        <v>0</v>
      </c>
      <c r="AE263" s="28">
        <f>AC263-AD263</f>
        <v>9500</v>
      </c>
      <c r="AF263" s="69"/>
      <c r="AG263" s="28">
        <f>IF(TRIM(B263)="","",IFERROR(INDEX('Fees Master'!D:D,MATCH(D263,'Fees Master'!C:C,0)),"Not Found"))</f>
        <v>9500</v>
      </c>
      <c r="AH263" s="28" t="str">
        <f>IF(TRIM(M263)="V",IFERROR(INDEX('Fees Master'!M:M,MATCH(N263,'Fees Master'!L:L,0)),"Not Found"),"0")</f>
        <v>0</v>
      </c>
      <c r="AI263" s="28" t="str">
        <f>IF(TRIM(M263)="H",IFERROR(INDEX('Fees Master'!I:I,MATCH(D263,'Fees Master'!G:G,0)),"Not Found"),"0")</f>
        <v>0</v>
      </c>
      <c r="AJ263" s="69"/>
      <c r="AK263" s="28">
        <f>T263/S263*100</f>
        <v>0</v>
      </c>
      <c r="AL263" s="31">
        <f>AD263/AC263*100</f>
        <v>0</v>
      </c>
      <c r="AM263" s="58"/>
      <c r="AN263" s="58" t="s">
        <v>3050</v>
      </c>
      <c r="AO263" s="68"/>
    </row>
    <row r="264" spans="1:41" ht="15" customHeight="1" x14ac:dyDescent="0.35">
      <c r="A264" s="28">
        <v>263</v>
      </c>
      <c r="B264" s="28">
        <v>4788</v>
      </c>
      <c r="C264" s="28" t="s">
        <v>5738</v>
      </c>
      <c r="D264" s="28" t="s">
        <v>4085</v>
      </c>
      <c r="E264" s="28" t="s">
        <v>3814</v>
      </c>
      <c r="F264" s="28" t="s">
        <v>1892</v>
      </c>
      <c r="G264" s="30"/>
      <c r="H264" s="28" t="s">
        <v>6043</v>
      </c>
      <c r="I264" s="28"/>
      <c r="J264" s="31"/>
      <c r="K264" s="31"/>
      <c r="L264" s="83">
        <v>9133745145</v>
      </c>
      <c r="M264" s="28" t="s">
        <v>2764</v>
      </c>
      <c r="N264" s="28" t="s">
        <v>3821</v>
      </c>
      <c r="O264" s="69"/>
      <c r="P264" s="28" t="str">
        <f>IF(TRIM(B264)="","",IFERROR(INDEX('Agreements-New'!C:C,MATCH(B264,'Agreements-New'!D:D,0)),"N"))</f>
        <v>N</v>
      </c>
      <c r="Q264" s="69"/>
      <c r="R264" s="28">
        <f t="shared" si="236"/>
        <v>15000</v>
      </c>
      <c r="S264" s="28">
        <f t="shared" si="237"/>
        <v>15000</v>
      </c>
      <c r="T264" s="28">
        <f t="shared" si="238"/>
        <v>0</v>
      </c>
      <c r="U264" s="28">
        <f t="shared" si="239"/>
        <v>15000</v>
      </c>
      <c r="V264" s="69"/>
      <c r="W264" s="28">
        <v>0</v>
      </c>
      <c r="X264" s="28">
        <f>IF(TRIM(B264)="","",IFERROR(INDEX('Agreements-Old'!E:E,MATCH(B264,'Agreements-Old'!D:D,0)),W264))</f>
        <v>0</v>
      </c>
      <c r="Y264" s="28">
        <f>SUMIFS('Daily Fees Entry'!F:F,'Daily Fees Entry'!D:D,B264,'Daily Fees Entry'!E:E,"Old Fees")</f>
        <v>0</v>
      </c>
      <c r="Z264" s="28">
        <f t="shared" si="240"/>
        <v>0</v>
      </c>
      <c r="AA264" s="69"/>
      <c r="AB264" s="28">
        <f t="shared" si="241"/>
        <v>15000</v>
      </c>
      <c r="AC264" s="28">
        <f>IF(TRIM(B264)="","",IFERROR(INDEX('Agreements-New'!E:E,MATCH(B264,'Agreements-New'!D:D,0)),AB264))</f>
        <v>15000</v>
      </c>
      <c r="AD264" s="28">
        <f>(SUMIFS('Daily Fees Entry'!F:F,'Daily Fees Entry'!D:D,B264)) - Y264</f>
        <v>0</v>
      </c>
      <c r="AE264" s="28">
        <f t="shared" si="242"/>
        <v>15000</v>
      </c>
      <c r="AF264" s="69"/>
      <c r="AG264" s="28">
        <f>IF(TRIM(B264)="","",IFERROR(INDEX('Fees Master'!D:D,MATCH(D264,'Fees Master'!C:C,0)),"Not Found"))</f>
        <v>9500</v>
      </c>
      <c r="AH264" s="28">
        <f>IF(TRIM(M264)="V",IFERROR(INDEX('Fees Master'!M:M,MATCH(N264,'Fees Master'!L:L,0)),"Not Found"),"0")</f>
        <v>5500</v>
      </c>
      <c r="AI264" s="28" t="str">
        <f>IF(TRIM(M264)="H",IFERROR(INDEX('Fees Master'!I:I,MATCH(D264,'Fees Master'!G:G,0)),"Not Found"),"0")</f>
        <v>0</v>
      </c>
      <c r="AJ264" s="69"/>
      <c r="AK264" s="28">
        <f t="shared" si="243"/>
        <v>0</v>
      </c>
      <c r="AL264" s="31">
        <f t="shared" si="244"/>
        <v>0</v>
      </c>
      <c r="AM264" s="58"/>
      <c r="AN264" s="58"/>
      <c r="AO264" s="68"/>
    </row>
    <row r="265" spans="1:41" x14ac:dyDescent="0.35">
      <c r="A265" s="28">
        <v>264</v>
      </c>
      <c r="B265" s="28">
        <v>4301</v>
      </c>
      <c r="C265" s="28" t="s">
        <v>2845</v>
      </c>
      <c r="D265" s="28" t="s">
        <v>4085</v>
      </c>
      <c r="E265" s="28" t="s">
        <v>27</v>
      </c>
      <c r="F265" s="28" t="s">
        <v>1892</v>
      </c>
      <c r="G265" s="30">
        <v>43046</v>
      </c>
      <c r="H265" s="28" t="s">
        <v>2846</v>
      </c>
      <c r="I265" s="28"/>
      <c r="J265" s="31">
        <v>670914438141</v>
      </c>
      <c r="K265" s="31" t="str">
        <f>CONCATENATE(MID(J265,1,4), " ", MID(J265,5,4), " ", MID(J265,9,4))</f>
        <v>6709 1443 8141</v>
      </c>
      <c r="L265" s="83">
        <v>9705984214</v>
      </c>
      <c r="M265" s="28" t="s">
        <v>2764</v>
      </c>
      <c r="N265" s="28" t="s">
        <v>74</v>
      </c>
      <c r="O265" s="69"/>
      <c r="P265" s="28" t="str">
        <f>IF(TRIM(B265)="","",IFERROR(INDEX('Agreements-New'!C:C,MATCH(B265,'Agreements-New'!D:D,0)),"N"))</f>
        <v>N</v>
      </c>
      <c r="Q265" s="69"/>
      <c r="R265" s="28">
        <f t="shared" si="236"/>
        <v>16000</v>
      </c>
      <c r="S265" s="28">
        <f t="shared" si="237"/>
        <v>16000</v>
      </c>
      <c r="T265" s="28">
        <f t="shared" si="238"/>
        <v>1000</v>
      </c>
      <c r="U265" s="28">
        <f t="shared" si="239"/>
        <v>15000</v>
      </c>
      <c r="V265" s="69"/>
      <c r="W265" s="28">
        <v>1000</v>
      </c>
      <c r="X265" s="28">
        <f>IF(TRIM(B265)="","",IFERROR(INDEX('Agreements-Old'!E:E,MATCH(B265,'Agreements-Old'!D:D,0)),W265))</f>
        <v>1000</v>
      </c>
      <c r="Y265" s="28">
        <f>SUMIFS('Daily Fees Entry'!F:F,'Daily Fees Entry'!D:D,B265,'Daily Fees Entry'!E:E,"Old Fees")</f>
        <v>1000</v>
      </c>
      <c r="Z265" s="28">
        <f t="shared" si="240"/>
        <v>0</v>
      </c>
      <c r="AA265" s="69"/>
      <c r="AB265" s="28">
        <f t="shared" si="241"/>
        <v>15000</v>
      </c>
      <c r="AC265" s="28">
        <f>IF(TRIM(B265)="","",IFERROR(INDEX('Agreements-New'!E:E,MATCH(B265,'Agreements-New'!D:D,0)),AB265))</f>
        <v>15000</v>
      </c>
      <c r="AD265" s="28">
        <f>(SUMIFS('Daily Fees Entry'!F:F,'Daily Fees Entry'!D:D,B265)) - Y265</f>
        <v>0</v>
      </c>
      <c r="AE265" s="28">
        <f t="shared" si="242"/>
        <v>15000</v>
      </c>
      <c r="AF265" s="69"/>
      <c r="AG265" s="28">
        <f>IF(TRIM(B265)="","",IFERROR(INDEX('Fees Master'!D:D,MATCH(D265,'Fees Master'!C:C,0)),"Not Found"))</f>
        <v>9500</v>
      </c>
      <c r="AH265" s="28">
        <f>IF(TRIM(M265)="V",IFERROR(INDEX('Fees Master'!M:M,MATCH(N265,'Fees Master'!L:L,0)),"Not Found"),"0")</f>
        <v>5500</v>
      </c>
      <c r="AI265" s="28" t="str">
        <f>IF(TRIM(M265)="H",IFERROR(INDEX('Fees Master'!I:I,MATCH(D265,'Fees Master'!G:G,0)),"Not Found"),"0")</f>
        <v>0</v>
      </c>
      <c r="AJ265" s="69"/>
      <c r="AK265" s="28">
        <f t="shared" si="243"/>
        <v>6.25</v>
      </c>
      <c r="AL265" s="31">
        <f t="shared" si="244"/>
        <v>0</v>
      </c>
      <c r="AM265" s="58"/>
      <c r="AN265" s="58" t="s">
        <v>3057</v>
      </c>
      <c r="AO265" s="68"/>
    </row>
    <row r="266" spans="1:41" x14ac:dyDescent="0.35">
      <c r="A266" s="28">
        <v>265</v>
      </c>
      <c r="B266" s="28">
        <v>4839</v>
      </c>
      <c r="C266" s="28" t="s">
        <v>5739</v>
      </c>
      <c r="D266" s="28" t="s">
        <v>4085</v>
      </c>
      <c r="E266" s="28" t="s">
        <v>3814</v>
      </c>
      <c r="F266" s="28" t="s">
        <v>1892</v>
      </c>
      <c r="G266" s="30"/>
      <c r="H266" s="28" t="s">
        <v>6044</v>
      </c>
      <c r="I266" s="28"/>
      <c r="J266" s="31"/>
      <c r="K266" s="31"/>
      <c r="L266" s="83">
        <v>9908411141</v>
      </c>
      <c r="M266" s="28" t="s">
        <v>2762</v>
      </c>
      <c r="N266" s="28" t="s">
        <v>3945</v>
      </c>
      <c r="O266" s="69"/>
      <c r="P266" s="28">
        <f>IF(TRIM(B266)="","",IFERROR(INDEX('Agreements-New'!C:C,MATCH(B266,'Agreements-New'!D:D,0)),"N"))</f>
        <v>127</v>
      </c>
      <c r="Q266" s="69"/>
      <c r="R266" s="28">
        <f t="shared" si="236"/>
        <v>9500</v>
      </c>
      <c r="S266" s="28">
        <f t="shared" si="237"/>
        <v>8500</v>
      </c>
      <c r="T266" s="28">
        <f t="shared" si="238"/>
        <v>0</v>
      </c>
      <c r="U266" s="28">
        <f t="shared" si="239"/>
        <v>8500</v>
      </c>
      <c r="V266" s="69"/>
      <c r="W266" s="28">
        <v>0</v>
      </c>
      <c r="X266" s="28">
        <f>IF(TRIM(B266)="","",IFERROR(INDEX('Agreements-Old'!E:E,MATCH(B266,'Agreements-Old'!D:D,0)),W266))</f>
        <v>0</v>
      </c>
      <c r="Y266" s="28">
        <f>SUMIFS('Daily Fees Entry'!F:F,'Daily Fees Entry'!D:D,B266,'Daily Fees Entry'!E:E,"Old Fees")</f>
        <v>0</v>
      </c>
      <c r="Z266" s="28">
        <f t="shared" si="240"/>
        <v>0</v>
      </c>
      <c r="AA266" s="69"/>
      <c r="AB266" s="28">
        <f t="shared" si="241"/>
        <v>9500</v>
      </c>
      <c r="AC266" s="28">
        <f>IF(TRIM(B266)="","",IFERROR(INDEX('Agreements-New'!E:E,MATCH(B266,'Agreements-New'!D:D,0)),AB266))</f>
        <v>8500</v>
      </c>
      <c r="AD266" s="28">
        <f>(SUMIFS('Daily Fees Entry'!F:F,'Daily Fees Entry'!D:D,B266)) - Y266</f>
        <v>0</v>
      </c>
      <c r="AE266" s="28">
        <f t="shared" si="242"/>
        <v>8500</v>
      </c>
      <c r="AF266" s="69"/>
      <c r="AG266" s="28">
        <f>IF(TRIM(B266)="","",IFERROR(INDEX('Fees Master'!D:D,MATCH(D266,'Fees Master'!C:C,0)),"Not Found"))</f>
        <v>9500</v>
      </c>
      <c r="AH266" s="28" t="str">
        <f>IF(TRIM(M266)="V",IFERROR(INDEX('Fees Master'!M:M,MATCH(N266,'Fees Master'!L:L,0)),"Not Found"),"0")</f>
        <v>0</v>
      </c>
      <c r="AI266" s="28" t="str">
        <f>IF(TRIM(M266)="H",IFERROR(INDEX('Fees Master'!I:I,MATCH(D266,'Fees Master'!G:G,0)),"Not Found"),"0")</f>
        <v>0</v>
      </c>
      <c r="AJ266" s="69"/>
      <c r="AK266" s="28">
        <f t="shared" si="243"/>
        <v>0</v>
      </c>
      <c r="AL266" s="31">
        <f t="shared" si="244"/>
        <v>0</v>
      </c>
      <c r="AM266" s="58"/>
      <c r="AN266" s="58"/>
      <c r="AO266" s="68"/>
    </row>
    <row r="267" spans="1:41" x14ac:dyDescent="0.35">
      <c r="A267" s="28">
        <v>266</v>
      </c>
      <c r="B267" s="28">
        <v>4714</v>
      </c>
      <c r="C267" s="28" t="s">
        <v>5740</v>
      </c>
      <c r="D267" s="28" t="s">
        <v>4085</v>
      </c>
      <c r="E267" s="28" t="s">
        <v>3814</v>
      </c>
      <c r="F267" s="28" t="s">
        <v>1892</v>
      </c>
      <c r="G267" s="30"/>
      <c r="H267" s="28" t="s">
        <v>2075</v>
      </c>
      <c r="I267" s="28"/>
      <c r="J267" s="31"/>
      <c r="K267" s="31"/>
      <c r="L267" s="83">
        <v>9550932320</v>
      </c>
      <c r="M267" s="28" t="s">
        <v>2764</v>
      </c>
      <c r="N267" s="28" t="s">
        <v>3837</v>
      </c>
      <c r="O267" s="69"/>
      <c r="P267" s="28" t="str">
        <f>IF(TRIM(B267)="","",IFERROR(INDEX('Agreements-New'!C:C,MATCH(B267,'Agreements-New'!D:D,0)),"N"))</f>
        <v>N</v>
      </c>
      <c r="Q267" s="69"/>
      <c r="R267" s="28">
        <f t="shared" si="236"/>
        <v>16500</v>
      </c>
      <c r="S267" s="28">
        <f t="shared" si="237"/>
        <v>16500</v>
      </c>
      <c r="T267" s="28">
        <f t="shared" si="238"/>
        <v>0</v>
      </c>
      <c r="U267" s="28">
        <f t="shared" si="239"/>
        <v>16500</v>
      </c>
      <c r="V267" s="69"/>
      <c r="W267" s="28">
        <v>0</v>
      </c>
      <c r="X267" s="28">
        <f>IF(TRIM(B267)="","",IFERROR(INDEX('Agreements-Old'!E:E,MATCH(B267,'Agreements-Old'!D:D,0)),W267))</f>
        <v>0</v>
      </c>
      <c r="Y267" s="28">
        <f>SUMIFS('Daily Fees Entry'!F:F,'Daily Fees Entry'!D:D,B267,'Daily Fees Entry'!E:E,"Old Fees")</f>
        <v>0</v>
      </c>
      <c r="Z267" s="28">
        <f t="shared" si="240"/>
        <v>0</v>
      </c>
      <c r="AA267" s="69"/>
      <c r="AB267" s="28">
        <f t="shared" si="241"/>
        <v>16500</v>
      </c>
      <c r="AC267" s="28">
        <f>IF(TRIM(B267)="","",IFERROR(INDEX('Agreements-New'!E:E,MATCH(B267,'Agreements-New'!D:D,0)),AB267))</f>
        <v>16500</v>
      </c>
      <c r="AD267" s="28">
        <f>(SUMIFS('Daily Fees Entry'!F:F,'Daily Fees Entry'!D:D,B267)) - Y267</f>
        <v>0</v>
      </c>
      <c r="AE267" s="28">
        <f t="shared" si="242"/>
        <v>16500</v>
      </c>
      <c r="AF267" s="69"/>
      <c r="AG267" s="28">
        <f>IF(TRIM(B267)="","",IFERROR(INDEX('Fees Master'!D:D,MATCH(D267,'Fees Master'!C:C,0)),"Not Found"))</f>
        <v>9500</v>
      </c>
      <c r="AH267" s="28">
        <f>IF(TRIM(M267)="V",IFERROR(INDEX('Fees Master'!M:M,MATCH(N267,'Fees Master'!L:L,0)),"Not Found"),"0")</f>
        <v>7000</v>
      </c>
      <c r="AI267" s="28" t="str">
        <f>IF(TRIM(M267)="H",IFERROR(INDEX('Fees Master'!I:I,MATCH(D267,'Fees Master'!G:G,0)),"Not Found"),"0")</f>
        <v>0</v>
      </c>
      <c r="AJ267" s="69"/>
      <c r="AK267" s="28">
        <f t="shared" si="243"/>
        <v>0</v>
      </c>
      <c r="AL267" s="31">
        <f t="shared" si="244"/>
        <v>0</v>
      </c>
      <c r="AM267" s="58"/>
      <c r="AN267" s="58"/>
      <c r="AO267" s="68"/>
    </row>
    <row r="268" spans="1:41" x14ac:dyDescent="0.35">
      <c r="A268" s="28">
        <v>267</v>
      </c>
      <c r="B268" s="28">
        <v>4607</v>
      </c>
      <c r="C268" s="28" t="s">
        <v>5741</v>
      </c>
      <c r="D268" s="28" t="s">
        <v>4085</v>
      </c>
      <c r="E268" s="28" t="s">
        <v>3814</v>
      </c>
      <c r="F268" s="28" t="s">
        <v>1892</v>
      </c>
      <c r="G268" s="30"/>
      <c r="H268" s="28" t="s">
        <v>6045</v>
      </c>
      <c r="I268" s="28"/>
      <c r="J268" s="31"/>
      <c r="K268" s="31"/>
      <c r="L268" s="83">
        <v>9032386247</v>
      </c>
      <c r="M268" s="28" t="s">
        <v>2762</v>
      </c>
      <c r="N268" s="28" t="s">
        <v>3817</v>
      </c>
      <c r="O268" s="69"/>
      <c r="P268" s="28" t="str">
        <f>IF(TRIM(B268)="","",IFERROR(INDEX('Agreements-New'!C:C,MATCH(B268,'Agreements-New'!D:D,0)),"N"))</f>
        <v>N</v>
      </c>
      <c r="Q268" s="69"/>
      <c r="R268" s="28">
        <f t="shared" si="236"/>
        <v>9500</v>
      </c>
      <c r="S268" s="28">
        <f t="shared" si="237"/>
        <v>9500</v>
      </c>
      <c r="T268" s="28">
        <f t="shared" si="238"/>
        <v>0</v>
      </c>
      <c r="U268" s="28">
        <f t="shared" si="239"/>
        <v>9500</v>
      </c>
      <c r="V268" s="69"/>
      <c r="W268" s="28">
        <v>0</v>
      </c>
      <c r="X268" s="28">
        <f>IF(TRIM(B268)="","",IFERROR(INDEX('Agreements-Old'!E:E,MATCH(B268,'Agreements-Old'!D:D,0)),W268))</f>
        <v>0</v>
      </c>
      <c r="Y268" s="28">
        <f>SUMIFS('Daily Fees Entry'!F:F,'Daily Fees Entry'!D:D,B268,'Daily Fees Entry'!E:E,"Old Fees")</f>
        <v>0</v>
      </c>
      <c r="Z268" s="28">
        <f t="shared" si="240"/>
        <v>0</v>
      </c>
      <c r="AA268" s="69"/>
      <c r="AB268" s="28">
        <f t="shared" si="241"/>
        <v>9500</v>
      </c>
      <c r="AC268" s="28">
        <f>IF(TRIM(B268)="","",IFERROR(INDEX('Agreements-New'!E:E,MATCH(B268,'Agreements-New'!D:D,0)),AB268))</f>
        <v>9500</v>
      </c>
      <c r="AD268" s="28">
        <f>(SUMIFS('Daily Fees Entry'!F:F,'Daily Fees Entry'!D:D,B268)) - Y268</f>
        <v>0</v>
      </c>
      <c r="AE268" s="28">
        <f t="shared" si="242"/>
        <v>9500</v>
      </c>
      <c r="AF268" s="69"/>
      <c r="AG268" s="28">
        <f>IF(TRIM(B268)="","",IFERROR(INDEX('Fees Master'!D:D,MATCH(D268,'Fees Master'!C:C,0)),"Not Found"))</f>
        <v>9500</v>
      </c>
      <c r="AH268" s="28" t="str">
        <f>IF(TRIM(M268)="V",IFERROR(INDEX('Fees Master'!M:M,MATCH(N268,'Fees Master'!L:L,0)),"Not Found"),"0")</f>
        <v>0</v>
      </c>
      <c r="AI268" s="28" t="str">
        <f>IF(TRIM(M268)="H",IFERROR(INDEX('Fees Master'!I:I,MATCH(D268,'Fees Master'!G:G,0)),"Not Found"),"0")</f>
        <v>0</v>
      </c>
      <c r="AJ268" s="69"/>
      <c r="AK268" s="28">
        <f t="shared" si="243"/>
        <v>0</v>
      </c>
      <c r="AL268" s="31">
        <f t="shared" si="244"/>
        <v>0</v>
      </c>
      <c r="AM268" s="58"/>
      <c r="AN268" s="58"/>
      <c r="AO268" s="68"/>
    </row>
    <row r="269" spans="1:41" x14ac:dyDescent="0.35">
      <c r="A269" s="28">
        <v>268</v>
      </c>
      <c r="B269" s="28">
        <v>4306</v>
      </c>
      <c r="C269" s="28" t="s">
        <v>521</v>
      </c>
      <c r="D269" s="28" t="s">
        <v>4085</v>
      </c>
      <c r="E269" s="28" t="s">
        <v>27</v>
      </c>
      <c r="F269" s="28" t="s">
        <v>1892</v>
      </c>
      <c r="G269" s="30">
        <v>42706</v>
      </c>
      <c r="H269" s="28" t="s">
        <v>2000</v>
      </c>
      <c r="I269" s="28"/>
      <c r="J269" s="31">
        <v>269745791269</v>
      </c>
      <c r="K269" s="31" t="str">
        <f>CONCATENATE(MID(J269,1,4), " ", MID(J269,5,4), " ", MID(J269,9,4))</f>
        <v>2697 4579 1269</v>
      </c>
      <c r="L269" s="83">
        <v>9030041493</v>
      </c>
      <c r="M269" s="28" t="s">
        <v>2764</v>
      </c>
      <c r="N269" s="28" t="s">
        <v>43</v>
      </c>
      <c r="O269" s="69"/>
      <c r="P269" s="28" t="str">
        <f>IF(TRIM(B269)="","",IFERROR(INDEX('Agreements-New'!C:C,MATCH(B269,'Agreements-New'!D:D,0)),"N"))</f>
        <v>N</v>
      </c>
      <c r="Q269" s="69"/>
      <c r="R269" s="28">
        <f t="shared" si="236"/>
        <v>16500</v>
      </c>
      <c r="S269" s="28">
        <f t="shared" si="237"/>
        <v>16500</v>
      </c>
      <c r="T269" s="28">
        <f t="shared" si="238"/>
        <v>4000</v>
      </c>
      <c r="U269" s="28">
        <f t="shared" si="239"/>
        <v>12500</v>
      </c>
      <c r="V269" s="69"/>
      <c r="W269" s="28">
        <v>0</v>
      </c>
      <c r="X269" s="28">
        <f>IF(TRIM(B269)="","",IFERROR(INDEX('Agreements-Old'!E:E,MATCH(B269,'Agreements-Old'!D:D,0)),W269))</f>
        <v>0</v>
      </c>
      <c r="Y269" s="28">
        <f>SUMIFS('Daily Fees Entry'!F:F,'Daily Fees Entry'!D:D,B269,'Daily Fees Entry'!E:E,"Old Fees")</f>
        <v>0</v>
      </c>
      <c r="Z269" s="28">
        <f t="shared" si="240"/>
        <v>0</v>
      </c>
      <c r="AA269" s="69"/>
      <c r="AB269" s="28">
        <f t="shared" si="241"/>
        <v>16500</v>
      </c>
      <c r="AC269" s="28">
        <f>IF(TRIM(B269)="","",IFERROR(INDEX('Agreements-New'!E:E,MATCH(B269,'Agreements-New'!D:D,0)),AB269))</f>
        <v>16500</v>
      </c>
      <c r="AD269" s="28">
        <f>(SUMIFS('Daily Fees Entry'!F:F,'Daily Fees Entry'!D:D,B269)) - Y269</f>
        <v>4000</v>
      </c>
      <c r="AE269" s="28">
        <f t="shared" si="242"/>
        <v>12500</v>
      </c>
      <c r="AF269" s="69"/>
      <c r="AG269" s="28">
        <f>IF(TRIM(B269)="","",IFERROR(INDEX('Fees Master'!D:D,MATCH(D269,'Fees Master'!C:C,0)),"Not Found"))</f>
        <v>9500</v>
      </c>
      <c r="AH269" s="28">
        <f>IF(TRIM(M269)="V",IFERROR(INDEX('Fees Master'!M:M,MATCH(N269,'Fees Master'!L:L,0)),"Not Found"),"0")</f>
        <v>7000</v>
      </c>
      <c r="AI269" s="28" t="str">
        <f>IF(TRIM(M269)="H",IFERROR(INDEX('Fees Master'!I:I,MATCH(D269,'Fees Master'!G:G,0)),"Not Found"),"0")</f>
        <v>0</v>
      </c>
      <c r="AJ269" s="69"/>
      <c r="AK269" s="28">
        <f t="shared" si="243"/>
        <v>24.242424242424242</v>
      </c>
      <c r="AL269" s="31">
        <f t="shared" si="244"/>
        <v>24.242424242424242</v>
      </c>
      <c r="AM269" s="58"/>
      <c r="AN269" s="58" t="s">
        <v>3058</v>
      </c>
      <c r="AO269" s="68"/>
    </row>
    <row r="270" spans="1:41" x14ac:dyDescent="0.35">
      <c r="A270" s="28">
        <v>269</v>
      </c>
      <c r="B270" s="28">
        <v>4247</v>
      </c>
      <c r="C270" s="28" t="s">
        <v>646</v>
      </c>
      <c r="D270" s="28" t="s">
        <v>4085</v>
      </c>
      <c r="E270" s="28" t="s">
        <v>29</v>
      </c>
      <c r="F270" s="28" t="s">
        <v>1892</v>
      </c>
      <c r="G270" s="30"/>
      <c r="H270" s="28" t="s">
        <v>2113</v>
      </c>
      <c r="I270" s="28"/>
      <c r="J270" s="31"/>
      <c r="K270" s="31" t="str">
        <f>CONCATENATE(MID(J270,1,4), " ", MID(J270,5,4), " ", MID(J270,9,4))</f>
        <v xml:space="preserve">  </v>
      </c>
      <c r="L270" s="83">
        <v>9000291434</v>
      </c>
      <c r="M270" s="28" t="s">
        <v>2762</v>
      </c>
      <c r="N270" s="28" t="s">
        <v>97</v>
      </c>
      <c r="O270" s="69"/>
      <c r="P270" s="28" t="str">
        <f>IF(TRIM(B270)="","",IFERROR(INDEX('Agreements-New'!C:C,MATCH(B270,'Agreements-New'!D:D,0)),"N"))</f>
        <v>N</v>
      </c>
      <c r="Q270" s="69"/>
      <c r="R270" s="28">
        <f t="shared" si="236"/>
        <v>15500</v>
      </c>
      <c r="S270" s="28">
        <f t="shared" si="237"/>
        <v>15500</v>
      </c>
      <c r="T270" s="28">
        <f t="shared" si="238"/>
        <v>0</v>
      </c>
      <c r="U270" s="28">
        <f t="shared" si="239"/>
        <v>15500</v>
      </c>
      <c r="V270" s="69"/>
      <c r="W270" s="28">
        <v>6000</v>
      </c>
      <c r="X270" s="28">
        <f>IF(TRIM(B270)="","",IFERROR(INDEX('Agreements-Old'!E:E,MATCH(B270,'Agreements-Old'!D:D,0)),W270))</f>
        <v>6000</v>
      </c>
      <c r="Y270" s="28">
        <f>SUMIFS('Daily Fees Entry'!F:F,'Daily Fees Entry'!D:D,B270,'Daily Fees Entry'!E:E,"Old Fees")</f>
        <v>0</v>
      </c>
      <c r="Z270" s="28">
        <f t="shared" si="240"/>
        <v>6000</v>
      </c>
      <c r="AA270" s="69"/>
      <c r="AB270" s="28">
        <f t="shared" si="241"/>
        <v>9500</v>
      </c>
      <c r="AC270" s="28">
        <f>IF(TRIM(B270)="","",IFERROR(INDEX('Agreements-New'!E:E,MATCH(B270,'Agreements-New'!D:D,0)),AB270))</f>
        <v>9500</v>
      </c>
      <c r="AD270" s="28">
        <f>(SUMIFS('Daily Fees Entry'!F:F,'Daily Fees Entry'!D:D,B270)) - Y270</f>
        <v>0</v>
      </c>
      <c r="AE270" s="28">
        <f t="shared" si="242"/>
        <v>9500</v>
      </c>
      <c r="AF270" s="69"/>
      <c r="AG270" s="28">
        <f>IF(TRIM(B270)="","",IFERROR(INDEX('Fees Master'!D:D,MATCH(D270,'Fees Master'!C:C,0)),"Not Found"))</f>
        <v>9500</v>
      </c>
      <c r="AH270" s="28" t="str">
        <f>IF(TRIM(M270)="V",IFERROR(INDEX('Fees Master'!M:M,MATCH(N270,'Fees Master'!L:L,0)),"Not Found"),"0")</f>
        <v>0</v>
      </c>
      <c r="AI270" s="28" t="str">
        <f>IF(TRIM(M270)="H",IFERROR(INDEX('Fees Master'!I:I,MATCH(D270,'Fees Master'!G:G,0)),"Not Found"),"0")</f>
        <v>0</v>
      </c>
      <c r="AJ270" s="69"/>
      <c r="AK270" s="28">
        <f t="shared" si="243"/>
        <v>0</v>
      </c>
      <c r="AL270" s="31">
        <f t="shared" si="244"/>
        <v>0</v>
      </c>
      <c r="AM270" s="58"/>
      <c r="AN270" s="58" t="s">
        <v>3138</v>
      </c>
      <c r="AO270" s="68"/>
    </row>
    <row r="271" spans="1:41" x14ac:dyDescent="0.35">
      <c r="A271" s="28">
        <v>270</v>
      </c>
      <c r="B271" s="28">
        <v>4140</v>
      </c>
      <c r="C271" s="28" t="s">
        <v>2883</v>
      </c>
      <c r="D271" s="28" t="s">
        <v>4085</v>
      </c>
      <c r="E271" s="28" t="s">
        <v>27</v>
      </c>
      <c r="F271" s="28" t="s">
        <v>1892</v>
      </c>
      <c r="G271" s="30">
        <v>42814</v>
      </c>
      <c r="H271" s="28" t="s">
        <v>1989</v>
      </c>
      <c r="I271" s="28"/>
      <c r="J271" s="31">
        <v>714021875228</v>
      </c>
      <c r="K271" s="31" t="str">
        <f>CONCATENATE(MID(J271,1,4), " ", MID(J271,5,4), " ", MID(J271,9,4))</f>
        <v>7140 2187 5228</v>
      </c>
      <c r="L271" s="83">
        <v>7981479069</v>
      </c>
      <c r="M271" s="28" t="s">
        <v>2764</v>
      </c>
      <c r="N271" s="28" t="s">
        <v>68</v>
      </c>
      <c r="O271" s="69"/>
      <c r="P271" s="28" t="str">
        <f>IF(TRIM(B271)="","",IFERROR(INDEX('Agreements-New'!C:C,MATCH(B271,'Agreements-New'!D:D,0)),"N"))</f>
        <v>N</v>
      </c>
      <c r="Q271" s="69"/>
      <c r="R271" s="28">
        <f t="shared" si="236"/>
        <v>24500</v>
      </c>
      <c r="S271" s="28">
        <f t="shared" si="237"/>
        <v>24500</v>
      </c>
      <c r="T271" s="28">
        <f t="shared" si="238"/>
        <v>0</v>
      </c>
      <c r="U271" s="28">
        <f t="shared" si="239"/>
        <v>24500</v>
      </c>
      <c r="V271" s="69"/>
      <c r="W271" s="28">
        <v>8000</v>
      </c>
      <c r="X271" s="28">
        <f>IF(TRIM(B271)="","",IFERROR(INDEX('Agreements-Old'!E:E,MATCH(B271,'Agreements-Old'!D:D,0)),W271))</f>
        <v>8000</v>
      </c>
      <c r="Y271" s="28">
        <f>SUMIFS('Daily Fees Entry'!F:F,'Daily Fees Entry'!D:D,B271,'Daily Fees Entry'!E:E,"Old Fees")</f>
        <v>0</v>
      </c>
      <c r="Z271" s="28">
        <f t="shared" si="240"/>
        <v>8000</v>
      </c>
      <c r="AA271" s="69"/>
      <c r="AB271" s="28">
        <f t="shared" si="241"/>
        <v>16500</v>
      </c>
      <c r="AC271" s="28">
        <f>IF(TRIM(B271)="","",IFERROR(INDEX('Agreements-New'!E:E,MATCH(B271,'Agreements-New'!D:D,0)),AB271))</f>
        <v>16500</v>
      </c>
      <c r="AD271" s="28">
        <f>(SUMIFS('Daily Fees Entry'!F:F,'Daily Fees Entry'!D:D,B271)) - Y271</f>
        <v>0</v>
      </c>
      <c r="AE271" s="28">
        <f t="shared" si="242"/>
        <v>16500</v>
      </c>
      <c r="AF271" s="69"/>
      <c r="AG271" s="28">
        <f>IF(TRIM(B271)="","",IFERROR(INDEX('Fees Master'!D:D,MATCH(D271,'Fees Master'!C:C,0)),"Not Found"))</f>
        <v>9500</v>
      </c>
      <c r="AH271" s="28">
        <f>IF(TRIM(M271)="V",IFERROR(INDEX('Fees Master'!M:M,MATCH(N271,'Fees Master'!L:L,0)),"Not Found"),"0")</f>
        <v>7000</v>
      </c>
      <c r="AI271" s="28" t="str">
        <f>IF(TRIM(M271)="H",IFERROR(INDEX('Fees Master'!I:I,MATCH(D271,'Fees Master'!G:G,0)),"Not Found"),"0")</f>
        <v>0</v>
      </c>
      <c r="AJ271" s="69"/>
      <c r="AK271" s="28">
        <f t="shared" si="243"/>
        <v>0</v>
      </c>
      <c r="AL271" s="31">
        <f t="shared" si="244"/>
        <v>0</v>
      </c>
      <c r="AM271" s="58"/>
      <c r="AN271" s="58" t="s">
        <v>3059</v>
      </c>
      <c r="AO271" s="68"/>
    </row>
    <row r="272" spans="1:41" x14ac:dyDescent="0.35">
      <c r="A272" s="28">
        <v>271</v>
      </c>
      <c r="B272" s="28">
        <v>4313</v>
      </c>
      <c r="C272" s="28" t="s">
        <v>2844</v>
      </c>
      <c r="D272" s="28" t="s">
        <v>4085</v>
      </c>
      <c r="E272" s="28" t="s">
        <v>27</v>
      </c>
      <c r="F272" s="28" t="s">
        <v>1892</v>
      </c>
      <c r="G272" s="30">
        <v>42720</v>
      </c>
      <c r="H272" s="28" t="s">
        <v>1903</v>
      </c>
      <c r="I272" s="28"/>
      <c r="J272" s="31">
        <v>221633817631</v>
      </c>
      <c r="K272" s="31" t="str">
        <f>CONCATENATE(MID(J272,1,4), " ", MID(J272,5,4), " ", MID(J272,9,4))</f>
        <v>2216 3381 7631</v>
      </c>
      <c r="L272" s="83">
        <v>9666115423</v>
      </c>
      <c r="M272" s="28" t="s">
        <v>2762</v>
      </c>
      <c r="N272" s="28" t="s">
        <v>102</v>
      </c>
      <c r="O272" s="69"/>
      <c r="P272" s="28" t="str">
        <f>IF(TRIM(B272)="","",IFERROR(INDEX('Agreements-New'!C:C,MATCH(B272,'Agreements-New'!D:D,0)),"N"))</f>
        <v>N</v>
      </c>
      <c r="Q272" s="69"/>
      <c r="R272" s="28">
        <f t="shared" si="236"/>
        <v>11500</v>
      </c>
      <c r="S272" s="28">
        <f t="shared" si="237"/>
        <v>11500</v>
      </c>
      <c r="T272" s="28">
        <f t="shared" si="238"/>
        <v>0</v>
      </c>
      <c r="U272" s="28">
        <f t="shared" si="239"/>
        <v>11500</v>
      </c>
      <c r="V272" s="69"/>
      <c r="W272" s="28">
        <v>2000</v>
      </c>
      <c r="X272" s="28">
        <f>IF(TRIM(B272)="","",IFERROR(INDEX('Agreements-Old'!E:E,MATCH(B272,'Agreements-Old'!D:D,0)),W272))</f>
        <v>2000</v>
      </c>
      <c r="Y272" s="28">
        <f>SUMIFS('Daily Fees Entry'!F:F,'Daily Fees Entry'!D:D,B272,'Daily Fees Entry'!E:E,"Old Fees")</f>
        <v>0</v>
      </c>
      <c r="Z272" s="28">
        <f t="shared" si="240"/>
        <v>2000</v>
      </c>
      <c r="AA272" s="69"/>
      <c r="AB272" s="28">
        <f t="shared" si="241"/>
        <v>9500</v>
      </c>
      <c r="AC272" s="28">
        <f>IF(TRIM(B272)="","",IFERROR(INDEX('Agreements-New'!E:E,MATCH(B272,'Agreements-New'!D:D,0)),AB272))</f>
        <v>9500</v>
      </c>
      <c r="AD272" s="28">
        <f>(SUMIFS('Daily Fees Entry'!F:F,'Daily Fees Entry'!D:D,B272)) - Y272</f>
        <v>0</v>
      </c>
      <c r="AE272" s="28">
        <f t="shared" si="242"/>
        <v>9500</v>
      </c>
      <c r="AF272" s="69"/>
      <c r="AG272" s="28">
        <f>IF(TRIM(B272)="","",IFERROR(INDEX('Fees Master'!D:D,MATCH(D272,'Fees Master'!C:C,0)),"Not Found"))</f>
        <v>9500</v>
      </c>
      <c r="AH272" s="28" t="str">
        <f>IF(TRIM(M272)="V",IFERROR(INDEX('Fees Master'!M:M,MATCH(N272,'Fees Master'!L:L,0)),"Not Found"),"0")</f>
        <v>0</v>
      </c>
      <c r="AI272" s="28" t="str">
        <f>IF(TRIM(M272)="H",IFERROR(INDEX('Fees Master'!I:I,MATCH(D272,'Fees Master'!G:G,0)),"Not Found"),"0")</f>
        <v>0</v>
      </c>
      <c r="AJ272" s="69"/>
      <c r="AK272" s="28">
        <f t="shared" si="243"/>
        <v>0</v>
      </c>
      <c r="AL272" s="31">
        <f t="shared" si="244"/>
        <v>0</v>
      </c>
      <c r="AM272" s="58"/>
      <c r="AN272" s="58" t="s">
        <v>3061</v>
      </c>
      <c r="AO272" s="68"/>
    </row>
    <row r="273" spans="1:41" x14ac:dyDescent="0.35">
      <c r="A273" s="28">
        <v>272</v>
      </c>
      <c r="B273" s="28">
        <v>4824</v>
      </c>
      <c r="C273" s="28" t="s">
        <v>5742</v>
      </c>
      <c r="D273" s="28" t="s">
        <v>4085</v>
      </c>
      <c r="E273" s="28" t="s">
        <v>3814</v>
      </c>
      <c r="F273" s="28" t="s">
        <v>1892</v>
      </c>
      <c r="G273" s="30"/>
      <c r="H273" s="28" t="s">
        <v>6046</v>
      </c>
      <c r="I273" s="28"/>
      <c r="J273" s="31"/>
      <c r="K273" s="31"/>
      <c r="L273" s="83">
        <v>6303352126</v>
      </c>
      <c r="M273" s="28" t="s">
        <v>2764</v>
      </c>
      <c r="N273" s="28" t="s">
        <v>3837</v>
      </c>
      <c r="O273" s="69"/>
      <c r="P273" s="28">
        <f>IF(TRIM(B273)="","",IFERROR(INDEX('Agreements-New'!C:C,MATCH(B273,'Agreements-New'!D:D,0)),"N"))</f>
        <v>74</v>
      </c>
      <c r="Q273" s="69"/>
      <c r="R273" s="28">
        <f t="shared" si="236"/>
        <v>16500</v>
      </c>
      <c r="S273" s="28">
        <f t="shared" si="237"/>
        <v>11000</v>
      </c>
      <c r="T273" s="28">
        <f t="shared" si="238"/>
        <v>0</v>
      </c>
      <c r="U273" s="28">
        <f t="shared" si="239"/>
        <v>11000</v>
      </c>
      <c r="V273" s="69"/>
      <c r="W273" s="28">
        <v>0</v>
      </c>
      <c r="X273" s="28">
        <f>IF(TRIM(B273)="","",IFERROR(INDEX('Agreements-Old'!E:E,MATCH(B273,'Agreements-Old'!D:D,0)),W273))</f>
        <v>0</v>
      </c>
      <c r="Y273" s="28">
        <f>SUMIFS('Daily Fees Entry'!F:F,'Daily Fees Entry'!D:D,B273,'Daily Fees Entry'!E:E,"Old Fees")</f>
        <v>0</v>
      </c>
      <c r="Z273" s="28">
        <f t="shared" si="240"/>
        <v>0</v>
      </c>
      <c r="AA273" s="69"/>
      <c r="AB273" s="28">
        <f t="shared" si="241"/>
        <v>16500</v>
      </c>
      <c r="AC273" s="28">
        <f>IF(TRIM(B273)="","",IFERROR(INDEX('Agreements-New'!E:E,MATCH(B273,'Agreements-New'!D:D,0)),AB273))</f>
        <v>11000</v>
      </c>
      <c r="AD273" s="28">
        <f>(SUMIFS('Daily Fees Entry'!F:F,'Daily Fees Entry'!D:D,B273)) - Y273</f>
        <v>0</v>
      </c>
      <c r="AE273" s="28">
        <f t="shared" si="242"/>
        <v>11000</v>
      </c>
      <c r="AF273" s="69"/>
      <c r="AG273" s="28">
        <f>IF(TRIM(B273)="","",IFERROR(INDEX('Fees Master'!D:D,MATCH(D273,'Fees Master'!C:C,0)),"Not Found"))</f>
        <v>9500</v>
      </c>
      <c r="AH273" s="28">
        <f>IF(TRIM(M273)="V",IFERROR(INDEX('Fees Master'!M:M,MATCH(N273,'Fees Master'!L:L,0)),"Not Found"),"0")</f>
        <v>7000</v>
      </c>
      <c r="AI273" s="28" t="str">
        <f>IF(TRIM(M273)="H",IFERROR(INDEX('Fees Master'!I:I,MATCH(D273,'Fees Master'!G:G,0)),"Not Found"),"0")</f>
        <v>0</v>
      </c>
      <c r="AJ273" s="69"/>
      <c r="AK273" s="28">
        <f t="shared" si="243"/>
        <v>0</v>
      </c>
      <c r="AL273" s="31">
        <f t="shared" si="244"/>
        <v>0</v>
      </c>
      <c r="AM273" s="58"/>
      <c r="AN273" s="58"/>
      <c r="AO273" s="68"/>
    </row>
    <row r="274" spans="1:41" x14ac:dyDescent="0.35">
      <c r="A274" s="28">
        <v>273</v>
      </c>
      <c r="B274" s="28">
        <v>4773</v>
      </c>
      <c r="C274" s="28" t="s">
        <v>5743</v>
      </c>
      <c r="D274" s="28" t="s">
        <v>4085</v>
      </c>
      <c r="E274" s="28" t="s">
        <v>3814</v>
      </c>
      <c r="F274" s="28" t="s">
        <v>1892</v>
      </c>
      <c r="G274" s="30"/>
      <c r="H274" s="28" t="s">
        <v>6047</v>
      </c>
      <c r="I274" s="28"/>
      <c r="J274" s="31"/>
      <c r="K274" s="31"/>
      <c r="L274" s="83">
        <v>9398252055</v>
      </c>
      <c r="M274" s="28" t="s">
        <v>2762</v>
      </c>
      <c r="N274" s="28" t="s">
        <v>3832</v>
      </c>
      <c r="O274" s="69"/>
      <c r="P274" s="28" t="str">
        <f>IF(TRIM(B274)="","",IFERROR(INDEX('Agreements-New'!C:C,MATCH(B274,'Agreements-New'!D:D,0)),"N"))</f>
        <v>N</v>
      </c>
      <c r="Q274" s="69"/>
      <c r="R274" s="28">
        <f t="shared" si="236"/>
        <v>9500</v>
      </c>
      <c r="S274" s="28">
        <f t="shared" si="237"/>
        <v>9500</v>
      </c>
      <c r="T274" s="28">
        <f t="shared" si="238"/>
        <v>3000</v>
      </c>
      <c r="U274" s="28">
        <f t="shared" si="239"/>
        <v>6500</v>
      </c>
      <c r="V274" s="69"/>
      <c r="W274" s="28">
        <v>0</v>
      </c>
      <c r="X274" s="28">
        <f>IF(TRIM(B274)="","",IFERROR(INDEX('Agreements-Old'!E:E,MATCH(B274,'Agreements-Old'!D:D,0)),W274))</f>
        <v>0</v>
      </c>
      <c r="Y274" s="28">
        <f>SUMIFS('Daily Fees Entry'!F:F,'Daily Fees Entry'!D:D,B274,'Daily Fees Entry'!E:E,"Old Fees")</f>
        <v>0</v>
      </c>
      <c r="Z274" s="28">
        <f t="shared" si="240"/>
        <v>0</v>
      </c>
      <c r="AA274" s="69"/>
      <c r="AB274" s="28">
        <f t="shared" si="241"/>
        <v>9500</v>
      </c>
      <c r="AC274" s="28">
        <f>IF(TRIM(B274)="","",IFERROR(INDEX('Agreements-New'!E:E,MATCH(B274,'Agreements-New'!D:D,0)),AB274))</f>
        <v>9500</v>
      </c>
      <c r="AD274" s="28">
        <f>(SUMIFS('Daily Fees Entry'!F:F,'Daily Fees Entry'!D:D,B274)) - Y274</f>
        <v>3000</v>
      </c>
      <c r="AE274" s="28">
        <f t="shared" si="242"/>
        <v>6500</v>
      </c>
      <c r="AF274" s="69"/>
      <c r="AG274" s="28">
        <f>IF(TRIM(B274)="","",IFERROR(INDEX('Fees Master'!D:D,MATCH(D274,'Fees Master'!C:C,0)),"Not Found"))</f>
        <v>9500</v>
      </c>
      <c r="AH274" s="28" t="str">
        <f>IF(TRIM(M274)="V",IFERROR(INDEX('Fees Master'!M:M,MATCH(N274,'Fees Master'!L:L,0)),"Not Found"),"0")</f>
        <v>0</v>
      </c>
      <c r="AI274" s="28" t="str">
        <f>IF(TRIM(M274)="H",IFERROR(INDEX('Fees Master'!I:I,MATCH(D274,'Fees Master'!G:G,0)),"Not Found"),"0")</f>
        <v>0</v>
      </c>
      <c r="AJ274" s="69"/>
      <c r="AK274" s="28">
        <f t="shared" si="243"/>
        <v>31.578947368421051</v>
      </c>
      <c r="AL274" s="31">
        <f t="shared" si="244"/>
        <v>31.578947368421051</v>
      </c>
      <c r="AM274" s="58"/>
      <c r="AN274" s="58"/>
      <c r="AO274" s="68"/>
    </row>
    <row r="275" spans="1:41" ht="15" customHeight="1" x14ac:dyDescent="0.35">
      <c r="A275" s="28">
        <v>274</v>
      </c>
      <c r="B275" s="28">
        <v>4318</v>
      </c>
      <c r="C275" s="28" t="s">
        <v>524</v>
      </c>
      <c r="D275" s="28" t="s">
        <v>4085</v>
      </c>
      <c r="E275" s="28" t="s">
        <v>27</v>
      </c>
      <c r="F275" s="28" t="s">
        <v>1892</v>
      </c>
      <c r="G275" s="30">
        <v>42407</v>
      </c>
      <c r="H275" s="28" t="s">
        <v>2003</v>
      </c>
      <c r="I275" s="28"/>
      <c r="J275" s="31">
        <v>901216782862</v>
      </c>
      <c r="K275" s="31" t="str">
        <f>CONCATENATE(MID(J275,1,4), " ", MID(J275,5,4), " ", MID(J275,9,4))</f>
        <v>9012 1678 2862</v>
      </c>
      <c r="L275" s="83">
        <v>9948407429</v>
      </c>
      <c r="M275" s="28" t="s">
        <v>2764</v>
      </c>
      <c r="N275" s="28" t="s">
        <v>68</v>
      </c>
      <c r="O275" s="69"/>
      <c r="P275" s="28" t="str">
        <f>IF(TRIM(B275)="","",IFERROR(INDEX('Agreements-New'!C:C,MATCH(B275,'Agreements-New'!D:D,0)),"N"))</f>
        <v>N</v>
      </c>
      <c r="Q275" s="69"/>
      <c r="R275" s="28">
        <f t="shared" si="236"/>
        <v>29500</v>
      </c>
      <c r="S275" s="28">
        <f t="shared" si="237"/>
        <v>29500</v>
      </c>
      <c r="T275" s="28">
        <f t="shared" si="238"/>
        <v>0</v>
      </c>
      <c r="U275" s="28">
        <f t="shared" si="239"/>
        <v>29500</v>
      </c>
      <c r="V275" s="69"/>
      <c r="W275" s="28">
        <v>13000</v>
      </c>
      <c r="X275" s="28">
        <f>IF(TRIM(B275)="","",IFERROR(INDEX('Agreements-Old'!E:E,MATCH(B275,'Agreements-Old'!D:D,0)),W275))</f>
        <v>13000</v>
      </c>
      <c r="Y275" s="28">
        <f>SUMIFS('Daily Fees Entry'!F:F,'Daily Fees Entry'!D:D,B275,'Daily Fees Entry'!E:E,"Old Fees")</f>
        <v>0</v>
      </c>
      <c r="Z275" s="28">
        <f t="shared" si="240"/>
        <v>13000</v>
      </c>
      <c r="AA275" s="69"/>
      <c r="AB275" s="28">
        <f t="shared" si="241"/>
        <v>16500</v>
      </c>
      <c r="AC275" s="28">
        <f>IF(TRIM(B275)="","",IFERROR(INDEX('Agreements-New'!E:E,MATCH(B275,'Agreements-New'!D:D,0)),AB275))</f>
        <v>16500</v>
      </c>
      <c r="AD275" s="28">
        <f>(SUMIFS('Daily Fees Entry'!F:F,'Daily Fees Entry'!D:D,B275)) - Y275</f>
        <v>0</v>
      </c>
      <c r="AE275" s="28">
        <f t="shared" si="242"/>
        <v>16500</v>
      </c>
      <c r="AF275" s="69"/>
      <c r="AG275" s="28">
        <f>IF(TRIM(B275)="","",IFERROR(INDEX('Fees Master'!D:D,MATCH(D275,'Fees Master'!C:C,0)),"Not Found"))</f>
        <v>9500</v>
      </c>
      <c r="AH275" s="28">
        <f>IF(TRIM(M275)="V",IFERROR(INDEX('Fees Master'!M:M,MATCH(N275,'Fees Master'!L:L,0)),"Not Found"),"0")</f>
        <v>7000</v>
      </c>
      <c r="AI275" s="28" t="str">
        <f>IF(TRIM(M275)="H",IFERROR(INDEX('Fees Master'!I:I,MATCH(D275,'Fees Master'!G:G,0)),"Not Found"),"0")</f>
        <v>0</v>
      </c>
      <c r="AJ275" s="69"/>
      <c r="AK275" s="28">
        <f t="shared" si="243"/>
        <v>0</v>
      </c>
      <c r="AL275" s="31">
        <f t="shared" si="244"/>
        <v>0</v>
      </c>
      <c r="AM275" s="58"/>
      <c r="AN275" s="58" t="s">
        <v>3062</v>
      </c>
      <c r="AO275" s="68"/>
    </row>
    <row r="276" spans="1:41" x14ac:dyDescent="0.35">
      <c r="A276" s="28">
        <v>275</v>
      </c>
      <c r="B276" s="28">
        <v>4566</v>
      </c>
      <c r="C276" s="28" t="s">
        <v>5744</v>
      </c>
      <c r="D276" s="28" t="s">
        <v>4085</v>
      </c>
      <c r="E276" s="28" t="s">
        <v>3814</v>
      </c>
      <c r="F276" s="28" t="s">
        <v>1893</v>
      </c>
      <c r="G276" s="30"/>
      <c r="H276" s="28" t="s">
        <v>6048</v>
      </c>
      <c r="I276" s="28"/>
      <c r="J276" s="31"/>
      <c r="K276" s="31"/>
      <c r="L276" s="83">
        <v>9000432838</v>
      </c>
      <c r="M276" s="28" t="s">
        <v>2762</v>
      </c>
      <c r="N276" s="28" t="s">
        <v>3815</v>
      </c>
      <c r="O276" s="69"/>
      <c r="P276" s="28" t="str">
        <f>IF(TRIM(B276)="","",IFERROR(INDEX('Agreements-New'!C:C,MATCH(B276,'Agreements-New'!D:D,0)),"N"))</f>
        <v>N</v>
      </c>
      <c r="Q276" s="69"/>
      <c r="R276" s="28">
        <f t="shared" si="236"/>
        <v>9500</v>
      </c>
      <c r="S276" s="28">
        <f t="shared" si="237"/>
        <v>9500</v>
      </c>
      <c r="T276" s="28">
        <f t="shared" si="238"/>
        <v>0</v>
      </c>
      <c r="U276" s="28">
        <f t="shared" si="239"/>
        <v>9500</v>
      </c>
      <c r="V276" s="69"/>
      <c r="W276" s="28">
        <v>0</v>
      </c>
      <c r="X276" s="28">
        <f>IF(TRIM(B276)="","",IFERROR(INDEX('Agreements-Old'!E:E,MATCH(B276,'Agreements-Old'!D:D,0)),W276))</f>
        <v>0</v>
      </c>
      <c r="Y276" s="28">
        <f>SUMIFS('Daily Fees Entry'!F:F,'Daily Fees Entry'!D:D,B276,'Daily Fees Entry'!E:E,"Old Fees")</f>
        <v>0</v>
      </c>
      <c r="Z276" s="28">
        <f t="shared" si="240"/>
        <v>0</v>
      </c>
      <c r="AA276" s="69"/>
      <c r="AB276" s="28">
        <f t="shared" si="241"/>
        <v>9500</v>
      </c>
      <c r="AC276" s="28">
        <f>IF(TRIM(B276)="","",IFERROR(INDEX('Agreements-New'!E:E,MATCH(B276,'Agreements-New'!D:D,0)),AB276))</f>
        <v>9500</v>
      </c>
      <c r="AD276" s="28">
        <f>(SUMIFS('Daily Fees Entry'!F:F,'Daily Fees Entry'!D:D,B276)) - Y276</f>
        <v>0</v>
      </c>
      <c r="AE276" s="28">
        <f t="shared" si="242"/>
        <v>9500</v>
      </c>
      <c r="AF276" s="69"/>
      <c r="AG276" s="28">
        <f>IF(TRIM(B276)="","",IFERROR(INDEX('Fees Master'!D:D,MATCH(D276,'Fees Master'!C:C,0)),"Not Found"))</f>
        <v>9500</v>
      </c>
      <c r="AH276" s="28" t="str">
        <f>IF(TRIM(M276)="V",IFERROR(INDEX('Fees Master'!M:M,MATCH(N276,'Fees Master'!L:L,0)),"Not Found"),"0")</f>
        <v>0</v>
      </c>
      <c r="AI276" s="28" t="str">
        <f>IF(TRIM(M276)="H",IFERROR(INDEX('Fees Master'!I:I,MATCH(D276,'Fees Master'!G:G,0)),"Not Found"),"0")</f>
        <v>0</v>
      </c>
      <c r="AJ276" s="69"/>
      <c r="AK276" s="28">
        <f t="shared" si="243"/>
        <v>0</v>
      </c>
      <c r="AL276" s="31">
        <f t="shared" si="244"/>
        <v>0</v>
      </c>
      <c r="AM276" s="58"/>
      <c r="AN276" s="58"/>
      <c r="AO276" s="68"/>
    </row>
    <row r="277" spans="1:41" x14ac:dyDescent="0.35">
      <c r="A277" s="28">
        <v>276</v>
      </c>
      <c r="B277" s="28">
        <v>4321</v>
      </c>
      <c r="C277" s="28" t="s">
        <v>2907</v>
      </c>
      <c r="D277" s="28" t="s">
        <v>4085</v>
      </c>
      <c r="E277" s="28" t="s">
        <v>27</v>
      </c>
      <c r="F277" s="28" t="s">
        <v>1892</v>
      </c>
      <c r="G277" s="30">
        <v>42332</v>
      </c>
      <c r="H277" s="28" t="s">
        <v>2005</v>
      </c>
      <c r="I277" s="28"/>
      <c r="J277" s="31">
        <v>662404003178</v>
      </c>
      <c r="K277" s="31" t="str">
        <f>CONCATENATE(MID(J277,1,4), " ", MID(J277,5,4), " ", MID(J277,9,4))</f>
        <v>6624 0400 3178</v>
      </c>
      <c r="L277" s="83">
        <v>9704616443</v>
      </c>
      <c r="M277" s="28" t="s">
        <v>2764</v>
      </c>
      <c r="N277" s="28" t="s">
        <v>187</v>
      </c>
      <c r="O277" s="69"/>
      <c r="P277" s="28">
        <f>IF(TRIM(B277)="","",IFERROR(INDEX('Agreements-New'!C:C,MATCH(B277,'Agreements-New'!D:D,0)),"N"))</f>
        <v>91</v>
      </c>
      <c r="Q277" s="69"/>
      <c r="R277" s="28">
        <f t="shared" si="236"/>
        <v>19500</v>
      </c>
      <c r="S277" s="28">
        <f t="shared" si="237"/>
        <v>15000</v>
      </c>
      <c r="T277" s="28">
        <f t="shared" si="238"/>
        <v>0</v>
      </c>
      <c r="U277" s="28">
        <f t="shared" si="239"/>
        <v>15000</v>
      </c>
      <c r="V277" s="69"/>
      <c r="W277" s="28">
        <v>3000</v>
      </c>
      <c r="X277" s="28">
        <f>IF(TRIM(B277)="","",IFERROR(INDEX('Agreements-Old'!E:E,MATCH(B277,'Agreements-Old'!D:D,0)),W277))</f>
        <v>3000</v>
      </c>
      <c r="Y277" s="28">
        <f>SUMIFS('Daily Fees Entry'!F:F,'Daily Fees Entry'!D:D,B277,'Daily Fees Entry'!E:E,"Old Fees")</f>
        <v>0</v>
      </c>
      <c r="Z277" s="28">
        <f t="shared" si="240"/>
        <v>3000</v>
      </c>
      <c r="AA277" s="69"/>
      <c r="AB277" s="28">
        <f t="shared" si="241"/>
        <v>16500</v>
      </c>
      <c r="AC277" s="28">
        <f>IF(TRIM(B277)="","",IFERROR(INDEX('Agreements-New'!E:E,MATCH(B277,'Agreements-New'!D:D,0)),AB277))</f>
        <v>12000</v>
      </c>
      <c r="AD277" s="28">
        <f>(SUMIFS('Daily Fees Entry'!F:F,'Daily Fees Entry'!D:D,B277)) - Y277</f>
        <v>0</v>
      </c>
      <c r="AE277" s="28">
        <f t="shared" si="242"/>
        <v>12000</v>
      </c>
      <c r="AF277" s="69"/>
      <c r="AG277" s="28">
        <f>IF(TRIM(B277)="","",IFERROR(INDEX('Fees Master'!D:D,MATCH(D277,'Fees Master'!C:C,0)),"Not Found"))</f>
        <v>9500</v>
      </c>
      <c r="AH277" s="28">
        <f>IF(TRIM(M277)="V",IFERROR(INDEX('Fees Master'!M:M,MATCH(N277,'Fees Master'!L:L,0)),"Not Found"),"0")</f>
        <v>7000</v>
      </c>
      <c r="AI277" s="28" t="str">
        <f>IF(TRIM(M277)="H",IFERROR(INDEX('Fees Master'!I:I,MATCH(D277,'Fees Master'!G:G,0)),"Not Found"),"0")</f>
        <v>0</v>
      </c>
      <c r="AJ277" s="69"/>
      <c r="AK277" s="28">
        <f t="shared" si="243"/>
        <v>0</v>
      </c>
      <c r="AL277" s="31">
        <f t="shared" si="244"/>
        <v>0</v>
      </c>
      <c r="AM277" s="58"/>
      <c r="AN277" s="58" t="s">
        <v>3063</v>
      </c>
      <c r="AO277" s="68"/>
    </row>
    <row r="278" spans="1:41" x14ac:dyDescent="0.35">
      <c r="A278" s="28">
        <v>277</v>
      </c>
      <c r="B278" s="28">
        <v>4771</v>
      </c>
      <c r="C278" s="28" t="s">
        <v>2804</v>
      </c>
      <c r="D278" s="28" t="s">
        <v>4085</v>
      </c>
      <c r="E278" s="28" t="s">
        <v>3814</v>
      </c>
      <c r="F278" s="28" t="s">
        <v>1892</v>
      </c>
      <c r="G278" s="30"/>
      <c r="H278" s="28" t="s">
        <v>2330</v>
      </c>
      <c r="I278" s="28"/>
      <c r="J278" s="31"/>
      <c r="K278" s="31"/>
      <c r="L278" s="83">
        <v>7893867655</v>
      </c>
      <c r="M278" s="28" t="s">
        <v>2764</v>
      </c>
      <c r="N278" s="28" t="s">
        <v>3933</v>
      </c>
      <c r="O278" s="69"/>
      <c r="P278" s="28">
        <f>IF(TRIM(B278)="","",IFERROR(INDEX('Agreements-New'!C:C,MATCH(B278,'Agreements-New'!D:D,0)),"N"))</f>
        <v>195</v>
      </c>
      <c r="Q278" s="69"/>
      <c r="R278" s="28">
        <f t="shared" si="236"/>
        <v>16500</v>
      </c>
      <c r="S278" s="28">
        <f t="shared" si="237"/>
        <v>10500</v>
      </c>
      <c r="T278" s="28">
        <f t="shared" si="238"/>
        <v>0</v>
      </c>
      <c r="U278" s="28">
        <f t="shared" si="239"/>
        <v>10500</v>
      </c>
      <c r="V278" s="69"/>
      <c r="W278" s="28">
        <v>0</v>
      </c>
      <c r="X278" s="28">
        <f>IF(TRIM(B278)="","",IFERROR(INDEX('Agreements-Old'!E:E,MATCH(B278,'Agreements-Old'!D:D,0)),W278))</f>
        <v>0</v>
      </c>
      <c r="Y278" s="28">
        <f>SUMIFS('Daily Fees Entry'!F:F,'Daily Fees Entry'!D:D,B278,'Daily Fees Entry'!E:E,"Old Fees")</f>
        <v>0</v>
      </c>
      <c r="Z278" s="28">
        <f t="shared" si="240"/>
        <v>0</v>
      </c>
      <c r="AA278" s="69"/>
      <c r="AB278" s="28">
        <f t="shared" si="241"/>
        <v>16500</v>
      </c>
      <c r="AC278" s="28">
        <f>IF(TRIM(B278)="","",IFERROR(INDEX('Agreements-New'!E:E,MATCH(B278,'Agreements-New'!D:D,0)),AB278))</f>
        <v>10500</v>
      </c>
      <c r="AD278" s="28">
        <f>(SUMIFS('Daily Fees Entry'!F:F,'Daily Fees Entry'!D:D,B278)) - Y278</f>
        <v>0</v>
      </c>
      <c r="AE278" s="28">
        <f t="shared" si="242"/>
        <v>10500</v>
      </c>
      <c r="AF278" s="69"/>
      <c r="AG278" s="28">
        <f>IF(TRIM(B278)="","",IFERROR(INDEX('Fees Master'!D:D,MATCH(D278,'Fees Master'!C:C,0)),"Not Found"))</f>
        <v>9500</v>
      </c>
      <c r="AH278" s="28">
        <f>IF(TRIM(M278)="V",IFERROR(INDEX('Fees Master'!M:M,MATCH(N278,'Fees Master'!L:L,0)),"Not Found"),"0")</f>
        <v>7000</v>
      </c>
      <c r="AI278" s="28" t="str">
        <f>IF(TRIM(M278)="H",IFERROR(INDEX('Fees Master'!I:I,MATCH(D278,'Fees Master'!G:G,0)),"Not Found"),"0")</f>
        <v>0</v>
      </c>
      <c r="AJ278" s="69"/>
      <c r="AK278" s="28">
        <f t="shared" si="243"/>
        <v>0</v>
      </c>
      <c r="AL278" s="31">
        <f t="shared" si="244"/>
        <v>0</v>
      </c>
      <c r="AM278" s="58"/>
      <c r="AN278" s="58"/>
      <c r="AO278" s="68"/>
    </row>
    <row r="279" spans="1:41" x14ac:dyDescent="0.35">
      <c r="A279" s="28">
        <v>278</v>
      </c>
      <c r="B279" s="28">
        <v>4323</v>
      </c>
      <c r="C279" s="28" t="s">
        <v>528</v>
      </c>
      <c r="D279" s="28" t="s">
        <v>4085</v>
      </c>
      <c r="E279" s="28" t="s">
        <v>27</v>
      </c>
      <c r="F279" s="28" t="s">
        <v>1892</v>
      </c>
      <c r="G279" s="30" t="s">
        <v>2886</v>
      </c>
      <c r="H279" s="28" t="s">
        <v>2008</v>
      </c>
      <c r="I279" s="28"/>
      <c r="J279" s="31">
        <v>410077293039</v>
      </c>
      <c r="K279" s="31" t="str">
        <f>CONCATENATE(MID(J279,1,4), " ", MID(J279,5,4), " ", MID(J279,9,4))</f>
        <v>4100 7729 3039</v>
      </c>
      <c r="L279" s="83">
        <v>8499919138</v>
      </c>
      <c r="M279" s="28" t="s">
        <v>2764</v>
      </c>
      <c r="N279" s="28" t="s">
        <v>77</v>
      </c>
      <c r="O279" s="69"/>
      <c r="P279" s="28" t="str">
        <f>IF(TRIM(B279)="","",IFERROR(INDEX('Agreements-New'!C:C,MATCH(B279,'Agreements-New'!D:D,0)),"N"))</f>
        <v>N</v>
      </c>
      <c r="Q279" s="69"/>
      <c r="R279" s="28">
        <f t="shared" si="236"/>
        <v>30500</v>
      </c>
      <c r="S279" s="28">
        <f t="shared" si="237"/>
        <v>30500</v>
      </c>
      <c r="T279" s="28">
        <f t="shared" si="238"/>
        <v>0</v>
      </c>
      <c r="U279" s="28">
        <f t="shared" si="239"/>
        <v>30500</v>
      </c>
      <c r="V279" s="69"/>
      <c r="W279" s="28">
        <v>14000</v>
      </c>
      <c r="X279" s="28">
        <f>IF(TRIM(B279)="","",IFERROR(INDEX('Agreements-Old'!E:E,MATCH(B279,'Agreements-Old'!D:D,0)),W279))</f>
        <v>14000</v>
      </c>
      <c r="Y279" s="28">
        <f>SUMIFS('Daily Fees Entry'!F:F,'Daily Fees Entry'!D:D,B279,'Daily Fees Entry'!E:E,"Old Fees")</f>
        <v>0</v>
      </c>
      <c r="Z279" s="28">
        <f t="shared" si="240"/>
        <v>14000</v>
      </c>
      <c r="AA279" s="69"/>
      <c r="AB279" s="28">
        <f t="shared" si="241"/>
        <v>16500</v>
      </c>
      <c r="AC279" s="28">
        <f>IF(TRIM(B279)="","",IFERROR(INDEX('Agreements-New'!E:E,MATCH(B279,'Agreements-New'!D:D,0)),AB279))</f>
        <v>16500</v>
      </c>
      <c r="AD279" s="28">
        <f>(SUMIFS('Daily Fees Entry'!F:F,'Daily Fees Entry'!D:D,B279)) - Y279</f>
        <v>0</v>
      </c>
      <c r="AE279" s="28">
        <f t="shared" si="242"/>
        <v>16500</v>
      </c>
      <c r="AF279" s="69"/>
      <c r="AG279" s="28">
        <f>IF(TRIM(B279)="","",IFERROR(INDEX('Fees Master'!D:D,MATCH(D279,'Fees Master'!C:C,0)),"Not Found"))</f>
        <v>9500</v>
      </c>
      <c r="AH279" s="28">
        <f>IF(TRIM(M279)="V",IFERROR(INDEX('Fees Master'!M:M,MATCH(N279,'Fees Master'!L:L,0)),"Not Found"),"0")</f>
        <v>7000</v>
      </c>
      <c r="AI279" s="28" t="str">
        <f>IF(TRIM(M279)="H",IFERROR(INDEX('Fees Master'!I:I,MATCH(D279,'Fees Master'!G:G,0)),"Not Found"),"0")</f>
        <v>0</v>
      </c>
      <c r="AJ279" s="69"/>
      <c r="AK279" s="28">
        <f t="shared" si="243"/>
        <v>0</v>
      </c>
      <c r="AL279" s="31">
        <f t="shared" si="244"/>
        <v>0</v>
      </c>
      <c r="AM279" s="58"/>
      <c r="AN279" s="58" t="s">
        <v>3064</v>
      </c>
      <c r="AO279" s="68"/>
    </row>
    <row r="280" spans="1:41" x14ac:dyDescent="0.35">
      <c r="A280" s="28">
        <v>279</v>
      </c>
      <c r="B280" s="28">
        <v>4324</v>
      </c>
      <c r="C280" s="28" t="s">
        <v>2940</v>
      </c>
      <c r="D280" s="28" t="s">
        <v>4085</v>
      </c>
      <c r="E280" s="28" t="s">
        <v>27</v>
      </c>
      <c r="F280" s="28" t="s">
        <v>1892</v>
      </c>
      <c r="G280" s="30">
        <v>42479</v>
      </c>
      <c r="H280" s="28" t="s">
        <v>2009</v>
      </c>
      <c r="I280" s="28"/>
      <c r="J280" s="31">
        <v>4788144097548</v>
      </c>
      <c r="K280" s="31" t="str">
        <f>CONCATENATE(MID(J280,1,4), " ", MID(J280,5,4), " ", MID(J280,9,4))</f>
        <v>4788 1440 9754</v>
      </c>
      <c r="L280" s="83">
        <v>9640506086</v>
      </c>
      <c r="M280" s="28" t="s">
        <v>2764</v>
      </c>
      <c r="N280" s="28" t="s">
        <v>43</v>
      </c>
      <c r="O280" s="69"/>
      <c r="P280" s="28" t="str">
        <f>IF(TRIM(B280)="","",IFERROR(INDEX('Agreements-New'!C:C,MATCH(B280,'Agreements-New'!D:D,0)),"N"))</f>
        <v>N</v>
      </c>
      <c r="Q280" s="69"/>
      <c r="R280" s="28">
        <f t="shared" si="236"/>
        <v>27500</v>
      </c>
      <c r="S280" s="28">
        <f t="shared" si="237"/>
        <v>27500</v>
      </c>
      <c r="T280" s="28">
        <f t="shared" si="238"/>
        <v>10000</v>
      </c>
      <c r="U280" s="28">
        <f t="shared" si="239"/>
        <v>17500</v>
      </c>
      <c r="V280" s="69"/>
      <c r="W280" s="28">
        <v>11000</v>
      </c>
      <c r="X280" s="28">
        <f>IF(TRIM(B280)="","",IFERROR(INDEX('Agreements-Old'!E:E,MATCH(B280,'Agreements-Old'!D:D,0)),W280))</f>
        <v>11000</v>
      </c>
      <c r="Y280" s="28">
        <f>SUMIFS('Daily Fees Entry'!F:F,'Daily Fees Entry'!D:D,B280,'Daily Fees Entry'!E:E,"Old Fees")</f>
        <v>5000</v>
      </c>
      <c r="Z280" s="28">
        <f t="shared" si="240"/>
        <v>6000</v>
      </c>
      <c r="AA280" s="69"/>
      <c r="AB280" s="28">
        <f t="shared" si="241"/>
        <v>16500</v>
      </c>
      <c r="AC280" s="28">
        <f>IF(TRIM(B280)="","",IFERROR(INDEX('Agreements-New'!E:E,MATCH(B280,'Agreements-New'!D:D,0)),AB280))</f>
        <v>16500</v>
      </c>
      <c r="AD280" s="28">
        <f>(SUMIFS('Daily Fees Entry'!F:F,'Daily Fees Entry'!D:D,B280)) - Y280</f>
        <v>5000</v>
      </c>
      <c r="AE280" s="28">
        <f t="shared" si="242"/>
        <v>11500</v>
      </c>
      <c r="AF280" s="69"/>
      <c r="AG280" s="28">
        <f>IF(TRIM(B280)="","",IFERROR(INDEX('Fees Master'!D:D,MATCH(D280,'Fees Master'!C:C,0)),"Not Found"))</f>
        <v>9500</v>
      </c>
      <c r="AH280" s="28">
        <f>IF(TRIM(M280)="V",IFERROR(INDEX('Fees Master'!M:M,MATCH(N280,'Fees Master'!L:L,0)),"Not Found"),"0")</f>
        <v>7000</v>
      </c>
      <c r="AI280" s="28" t="str">
        <f>IF(TRIM(M280)="H",IFERROR(INDEX('Fees Master'!I:I,MATCH(D280,'Fees Master'!G:G,0)),"Not Found"),"0")</f>
        <v>0</v>
      </c>
      <c r="AJ280" s="69"/>
      <c r="AK280" s="28">
        <f t="shared" si="243"/>
        <v>36.363636363636367</v>
      </c>
      <c r="AL280" s="31">
        <f t="shared" si="244"/>
        <v>30.303030303030305</v>
      </c>
      <c r="AM280" s="58"/>
      <c r="AN280" s="58" t="s">
        <v>3045</v>
      </c>
      <c r="AO280" s="68"/>
    </row>
    <row r="281" spans="1:41" x14ac:dyDescent="0.35">
      <c r="A281" s="28">
        <v>280</v>
      </c>
      <c r="B281" s="28">
        <v>4809</v>
      </c>
      <c r="C281" s="28" t="s">
        <v>575</v>
      </c>
      <c r="D281" s="28" t="s">
        <v>4085</v>
      </c>
      <c r="E281" s="28" t="s">
        <v>3814</v>
      </c>
      <c r="F281" s="28" t="s">
        <v>1892</v>
      </c>
      <c r="G281" s="30"/>
      <c r="H281" s="28" t="s">
        <v>2367</v>
      </c>
      <c r="I281" s="28"/>
      <c r="J281" s="31"/>
      <c r="K281" s="31"/>
      <c r="L281" s="83">
        <v>9959778357</v>
      </c>
      <c r="M281" s="28" t="s">
        <v>2764</v>
      </c>
      <c r="N281" s="28" t="s">
        <v>3837</v>
      </c>
      <c r="O281" s="69"/>
      <c r="P281" s="28" t="str">
        <f>IF(TRIM(B281)="","",IFERROR(INDEX('Agreements-New'!C:C,MATCH(B281,'Agreements-New'!D:D,0)),"N"))</f>
        <v>N</v>
      </c>
      <c r="Q281" s="69"/>
      <c r="R281" s="28">
        <f t="shared" si="236"/>
        <v>16500</v>
      </c>
      <c r="S281" s="28">
        <f t="shared" si="237"/>
        <v>16500</v>
      </c>
      <c r="T281" s="28">
        <f t="shared" si="238"/>
        <v>0</v>
      </c>
      <c r="U281" s="28">
        <f t="shared" si="239"/>
        <v>16500</v>
      </c>
      <c r="V281" s="69"/>
      <c r="W281" s="28">
        <v>0</v>
      </c>
      <c r="X281" s="28">
        <f>IF(TRIM(B281)="","",IFERROR(INDEX('Agreements-Old'!E:E,MATCH(B281,'Agreements-Old'!D:D,0)),W281))</f>
        <v>0</v>
      </c>
      <c r="Y281" s="28">
        <f>SUMIFS('Daily Fees Entry'!F:F,'Daily Fees Entry'!D:D,B281,'Daily Fees Entry'!E:E,"Old Fees")</f>
        <v>0</v>
      </c>
      <c r="Z281" s="28">
        <f t="shared" si="240"/>
        <v>0</v>
      </c>
      <c r="AA281" s="69"/>
      <c r="AB281" s="28">
        <f t="shared" si="241"/>
        <v>16500</v>
      </c>
      <c r="AC281" s="28">
        <f>IF(TRIM(B281)="","",IFERROR(INDEX('Agreements-New'!E:E,MATCH(B281,'Agreements-New'!D:D,0)),AB281))</f>
        <v>16500</v>
      </c>
      <c r="AD281" s="28">
        <f>(SUMIFS('Daily Fees Entry'!F:F,'Daily Fees Entry'!D:D,B281)) - Y281</f>
        <v>0</v>
      </c>
      <c r="AE281" s="28">
        <f t="shared" si="242"/>
        <v>16500</v>
      </c>
      <c r="AF281" s="69"/>
      <c r="AG281" s="28">
        <f>IF(TRIM(B281)="","",IFERROR(INDEX('Fees Master'!D:D,MATCH(D281,'Fees Master'!C:C,0)),"Not Found"))</f>
        <v>9500</v>
      </c>
      <c r="AH281" s="28">
        <f>IF(TRIM(M281)="V",IFERROR(INDEX('Fees Master'!M:M,MATCH(N281,'Fees Master'!L:L,0)),"Not Found"),"0")</f>
        <v>7000</v>
      </c>
      <c r="AI281" s="28" t="str">
        <f>IF(TRIM(M281)="H",IFERROR(INDEX('Fees Master'!I:I,MATCH(D281,'Fees Master'!G:G,0)),"Not Found"),"0")</f>
        <v>0</v>
      </c>
      <c r="AJ281" s="69"/>
      <c r="AK281" s="28">
        <f t="shared" si="243"/>
        <v>0</v>
      </c>
      <c r="AL281" s="31">
        <f t="shared" si="244"/>
        <v>0</v>
      </c>
      <c r="AM281" s="58"/>
      <c r="AN281" s="58"/>
      <c r="AO281" s="68"/>
    </row>
    <row r="282" spans="1:41" x14ac:dyDescent="0.35">
      <c r="A282" s="28">
        <v>281</v>
      </c>
      <c r="B282" s="28">
        <v>4697</v>
      </c>
      <c r="C282" s="28" t="s">
        <v>5745</v>
      </c>
      <c r="D282" s="28" t="s">
        <v>4085</v>
      </c>
      <c r="E282" s="28" t="s">
        <v>3814</v>
      </c>
      <c r="F282" s="28" t="s">
        <v>1892</v>
      </c>
      <c r="G282" s="30"/>
      <c r="H282" s="28" t="s">
        <v>6050</v>
      </c>
      <c r="I282" s="28"/>
      <c r="J282" s="31"/>
      <c r="K282" s="31"/>
      <c r="L282" s="83">
        <v>9640374636</v>
      </c>
      <c r="M282" s="28" t="s">
        <v>2762</v>
      </c>
      <c r="N282" s="28" t="s">
        <v>3829</v>
      </c>
      <c r="O282" s="69"/>
      <c r="P282" s="28" t="str">
        <f>IF(TRIM(B282)="","",IFERROR(INDEX('Agreements-New'!C:C,MATCH(B282,'Agreements-New'!D:D,0)),"N"))</f>
        <v>N</v>
      </c>
      <c r="Q282" s="69"/>
      <c r="R282" s="28">
        <f t="shared" si="236"/>
        <v>9500</v>
      </c>
      <c r="S282" s="28">
        <f t="shared" si="237"/>
        <v>9500</v>
      </c>
      <c r="T282" s="28">
        <f t="shared" si="238"/>
        <v>6000</v>
      </c>
      <c r="U282" s="28">
        <f t="shared" si="239"/>
        <v>3500</v>
      </c>
      <c r="V282" s="69"/>
      <c r="W282" s="28">
        <v>0</v>
      </c>
      <c r="X282" s="28">
        <f>IF(TRIM(B282)="","",IFERROR(INDEX('Agreements-Old'!E:E,MATCH(B282,'Agreements-Old'!D:D,0)),W282))</f>
        <v>0</v>
      </c>
      <c r="Y282" s="28">
        <f>SUMIFS('Daily Fees Entry'!F:F,'Daily Fees Entry'!D:D,B282,'Daily Fees Entry'!E:E,"Old Fees")</f>
        <v>0</v>
      </c>
      <c r="Z282" s="28">
        <f t="shared" si="240"/>
        <v>0</v>
      </c>
      <c r="AA282" s="69"/>
      <c r="AB282" s="28">
        <f t="shared" si="241"/>
        <v>9500</v>
      </c>
      <c r="AC282" s="28">
        <f>IF(TRIM(B282)="","",IFERROR(INDEX('Agreements-New'!E:E,MATCH(B282,'Agreements-New'!D:D,0)),AB282))</f>
        <v>9500</v>
      </c>
      <c r="AD282" s="28">
        <f>(SUMIFS('Daily Fees Entry'!F:F,'Daily Fees Entry'!D:D,B282)) - Y282</f>
        <v>6000</v>
      </c>
      <c r="AE282" s="28">
        <f t="shared" si="242"/>
        <v>3500</v>
      </c>
      <c r="AF282" s="69"/>
      <c r="AG282" s="28">
        <f>IF(TRIM(B282)="","",IFERROR(INDEX('Fees Master'!D:D,MATCH(D282,'Fees Master'!C:C,0)),"Not Found"))</f>
        <v>9500</v>
      </c>
      <c r="AH282" s="28" t="str">
        <f>IF(TRIM(M282)="V",IFERROR(INDEX('Fees Master'!M:M,MATCH(N282,'Fees Master'!L:L,0)),"Not Found"),"0")</f>
        <v>0</v>
      </c>
      <c r="AI282" s="28" t="str">
        <f>IF(TRIM(M282)="H",IFERROR(INDEX('Fees Master'!I:I,MATCH(D282,'Fees Master'!G:G,0)),"Not Found"),"0")</f>
        <v>0</v>
      </c>
      <c r="AJ282" s="69"/>
      <c r="AK282" s="28">
        <f t="shared" si="243"/>
        <v>63.157894736842103</v>
      </c>
      <c r="AL282" s="31">
        <f t="shared" si="244"/>
        <v>63.157894736842103</v>
      </c>
      <c r="AM282" s="58"/>
      <c r="AN282" s="58"/>
      <c r="AO282" s="68"/>
    </row>
    <row r="283" spans="1:41" x14ac:dyDescent="0.35">
      <c r="A283" s="28">
        <v>282</v>
      </c>
      <c r="B283" s="28">
        <v>4615</v>
      </c>
      <c r="C283" s="28" t="s">
        <v>5746</v>
      </c>
      <c r="D283" s="28" t="s">
        <v>4085</v>
      </c>
      <c r="E283" s="28" t="s">
        <v>3814</v>
      </c>
      <c r="F283" s="28" t="s">
        <v>1892</v>
      </c>
      <c r="G283" s="30"/>
      <c r="H283" s="28" t="s">
        <v>6051</v>
      </c>
      <c r="I283" s="28"/>
      <c r="J283" s="31"/>
      <c r="K283" s="31"/>
      <c r="L283" s="83">
        <v>9553558741</v>
      </c>
      <c r="M283" s="28" t="s">
        <v>2764</v>
      </c>
      <c r="N283" s="28" t="s">
        <v>3874</v>
      </c>
      <c r="O283" s="69"/>
      <c r="P283" s="28">
        <f>IF(TRIM(B283)="","",IFERROR(INDEX('Agreements-New'!C:C,MATCH(B283,'Agreements-New'!D:D,0)),"N"))</f>
        <v>86</v>
      </c>
      <c r="Q283" s="69"/>
      <c r="R283" s="28">
        <f t="shared" si="236"/>
        <v>17500</v>
      </c>
      <c r="S283" s="28">
        <f t="shared" si="237"/>
        <v>13000</v>
      </c>
      <c r="T283" s="28">
        <f t="shared" si="238"/>
        <v>5000</v>
      </c>
      <c r="U283" s="28">
        <f t="shared" si="239"/>
        <v>8000</v>
      </c>
      <c r="V283" s="69"/>
      <c r="W283" s="28">
        <v>0</v>
      </c>
      <c r="X283" s="28">
        <f>IF(TRIM(B283)="","",IFERROR(INDEX('Agreements-Old'!E:E,MATCH(B283,'Agreements-Old'!D:D,0)),W283))</f>
        <v>0</v>
      </c>
      <c r="Y283" s="28">
        <f>SUMIFS('Daily Fees Entry'!F:F,'Daily Fees Entry'!D:D,B283,'Daily Fees Entry'!E:E,"Old Fees")</f>
        <v>0</v>
      </c>
      <c r="Z283" s="28">
        <f t="shared" si="240"/>
        <v>0</v>
      </c>
      <c r="AA283" s="69"/>
      <c r="AB283" s="28">
        <f t="shared" si="241"/>
        <v>17500</v>
      </c>
      <c r="AC283" s="28">
        <f>IF(TRIM(B283)="","",IFERROR(INDEX('Agreements-New'!E:E,MATCH(B283,'Agreements-New'!D:D,0)),AB283))</f>
        <v>13000</v>
      </c>
      <c r="AD283" s="28">
        <f>(SUMIFS('Daily Fees Entry'!F:F,'Daily Fees Entry'!D:D,B283)) - Y283</f>
        <v>5000</v>
      </c>
      <c r="AE283" s="28">
        <f t="shared" si="242"/>
        <v>8000</v>
      </c>
      <c r="AF283" s="69"/>
      <c r="AG283" s="28">
        <f>IF(TRIM(B283)="","",IFERROR(INDEX('Fees Master'!D:D,MATCH(D283,'Fees Master'!C:C,0)),"Not Found"))</f>
        <v>9500</v>
      </c>
      <c r="AH283" s="28">
        <f>IF(TRIM(M283)="V",IFERROR(INDEX('Fees Master'!M:M,MATCH(N283,'Fees Master'!L:L,0)),"Not Found"),"0")</f>
        <v>8000</v>
      </c>
      <c r="AI283" s="28" t="str">
        <f>IF(TRIM(M283)="H",IFERROR(INDEX('Fees Master'!I:I,MATCH(D283,'Fees Master'!G:G,0)),"Not Found"),"0")</f>
        <v>0</v>
      </c>
      <c r="AJ283" s="69"/>
      <c r="AK283" s="28">
        <f t="shared" si="243"/>
        <v>38.461538461538467</v>
      </c>
      <c r="AL283" s="31">
        <f t="shared" si="244"/>
        <v>38.461538461538467</v>
      </c>
      <c r="AM283" s="58"/>
      <c r="AN283" s="58"/>
      <c r="AO283" s="68"/>
    </row>
    <row r="284" spans="1:41" x14ac:dyDescent="0.35">
      <c r="A284" s="28">
        <v>283</v>
      </c>
      <c r="B284" s="28">
        <v>4339</v>
      </c>
      <c r="C284" s="28" t="s">
        <v>2888</v>
      </c>
      <c r="D284" s="28" t="s">
        <v>4085</v>
      </c>
      <c r="E284" s="28" t="s">
        <v>27</v>
      </c>
      <c r="F284" s="28" t="s">
        <v>1893</v>
      </c>
      <c r="G284" s="30">
        <v>42430</v>
      </c>
      <c r="H284" s="28" t="s">
        <v>2014</v>
      </c>
      <c r="I284" s="28"/>
      <c r="J284" s="31">
        <v>674457905946</v>
      </c>
      <c r="K284" s="31" t="str">
        <f>CONCATENATE(MID(J284,1,4), " ", MID(J284,5,4), " ", MID(J284,9,4))</f>
        <v>6744 5790 5946</v>
      </c>
      <c r="L284" s="83">
        <v>9959659232</v>
      </c>
      <c r="M284" s="28" t="s">
        <v>2762</v>
      </c>
      <c r="N284" s="28" t="s">
        <v>87</v>
      </c>
      <c r="O284" s="69"/>
      <c r="P284" s="28" t="str">
        <f>IF(TRIM(B284)="","",IFERROR(INDEX('Agreements-New'!C:C,MATCH(B284,'Agreements-New'!D:D,0)),"N"))</f>
        <v>N</v>
      </c>
      <c r="Q284" s="69"/>
      <c r="R284" s="28">
        <f t="shared" si="236"/>
        <v>9500</v>
      </c>
      <c r="S284" s="28">
        <f t="shared" si="237"/>
        <v>9500</v>
      </c>
      <c r="T284" s="28">
        <f t="shared" si="238"/>
        <v>0</v>
      </c>
      <c r="U284" s="28">
        <f t="shared" si="239"/>
        <v>9500</v>
      </c>
      <c r="V284" s="69"/>
      <c r="W284" s="28">
        <v>0</v>
      </c>
      <c r="X284" s="28">
        <f>IF(TRIM(B284)="","",IFERROR(INDEX('Agreements-Old'!E:E,MATCH(B284,'Agreements-Old'!D:D,0)),W284))</f>
        <v>0</v>
      </c>
      <c r="Y284" s="28">
        <f>SUMIFS('Daily Fees Entry'!F:F,'Daily Fees Entry'!D:D,B284,'Daily Fees Entry'!E:E,"Old Fees")</f>
        <v>0</v>
      </c>
      <c r="Z284" s="28">
        <f t="shared" si="240"/>
        <v>0</v>
      </c>
      <c r="AA284" s="69"/>
      <c r="AB284" s="28">
        <f t="shared" si="241"/>
        <v>9500</v>
      </c>
      <c r="AC284" s="28">
        <f>IF(TRIM(B284)="","",IFERROR(INDEX('Agreements-New'!E:E,MATCH(B284,'Agreements-New'!D:D,0)),AB284))</f>
        <v>9500</v>
      </c>
      <c r="AD284" s="28">
        <f>(SUMIFS('Daily Fees Entry'!F:F,'Daily Fees Entry'!D:D,B284)) - Y284</f>
        <v>0</v>
      </c>
      <c r="AE284" s="28">
        <f t="shared" si="242"/>
        <v>9500</v>
      </c>
      <c r="AF284" s="69"/>
      <c r="AG284" s="28">
        <f>IF(TRIM(B284)="","",IFERROR(INDEX('Fees Master'!D:D,MATCH(D284,'Fees Master'!C:C,0)),"Not Found"))</f>
        <v>9500</v>
      </c>
      <c r="AH284" s="28" t="str">
        <f>IF(TRIM(M284)="V",IFERROR(INDEX('Fees Master'!M:M,MATCH(N284,'Fees Master'!L:L,0)),"Not Found"),"0")</f>
        <v>0</v>
      </c>
      <c r="AI284" s="28" t="str">
        <f>IF(TRIM(M284)="H",IFERROR(INDEX('Fees Master'!I:I,MATCH(D284,'Fees Master'!G:G,0)),"Not Found"),"0")</f>
        <v>0</v>
      </c>
      <c r="AJ284" s="69"/>
      <c r="AK284" s="28">
        <f t="shared" si="243"/>
        <v>0</v>
      </c>
      <c r="AL284" s="31">
        <f t="shared" si="244"/>
        <v>0</v>
      </c>
      <c r="AM284" s="58"/>
      <c r="AN284" s="58" t="s">
        <v>3066</v>
      </c>
      <c r="AO284" s="68"/>
    </row>
    <row r="285" spans="1:41" x14ac:dyDescent="0.35">
      <c r="A285" s="28">
        <v>284</v>
      </c>
      <c r="B285" s="28">
        <v>4342</v>
      </c>
      <c r="C285" s="28" t="s">
        <v>535</v>
      </c>
      <c r="D285" s="28" t="s">
        <v>4085</v>
      </c>
      <c r="E285" s="28" t="s">
        <v>27</v>
      </c>
      <c r="F285" s="28" t="s">
        <v>1893</v>
      </c>
      <c r="G285" s="30">
        <v>42624</v>
      </c>
      <c r="H285" s="28" t="s">
        <v>2352</v>
      </c>
      <c r="I285" s="28"/>
      <c r="J285" s="31">
        <v>858994246496</v>
      </c>
      <c r="K285" s="31" t="str">
        <f>CONCATENATE(MID(J285,1,4), " ", MID(J285,5,4), " ", MID(J285,9,4))</f>
        <v>8589 9424 6496</v>
      </c>
      <c r="L285" s="83">
        <v>9848941634</v>
      </c>
      <c r="M285" s="28" t="s">
        <v>2762</v>
      </c>
      <c r="N285" s="28" t="s">
        <v>92</v>
      </c>
      <c r="O285" s="69"/>
      <c r="P285" s="28" t="str">
        <f>IF(TRIM(B285)="","",IFERROR(INDEX('Agreements-New'!C:C,MATCH(B285,'Agreements-New'!D:D,0)),"N"))</f>
        <v>N</v>
      </c>
      <c r="Q285" s="69"/>
      <c r="R285" s="28">
        <f t="shared" si="236"/>
        <v>14500</v>
      </c>
      <c r="S285" s="28">
        <f t="shared" si="237"/>
        <v>14500</v>
      </c>
      <c r="T285" s="28">
        <f t="shared" si="238"/>
        <v>0</v>
      </c>
      <c r="U285" s="28">
        <f t="shared" si="239"/>
        <v>14500</v>
      </c>
      <c r="V285" s="69"/>
      <c r="W285" s="28">
        <v>5000</v>
      </c>
      <c r="X285" s="28">
        <f>IF(TRIM(B285)="","",IFERROR(INDEX('Agreements-Old'!E:E,MATCH(B285,'Agreements-Old'!D:D,0)),W285))</f>
        <v>5000</v>
      </c>
      <c r="Y285" s="28">
        <f>SUMIFS('Daily Fees Entry'!F:F,'Daily Fees Entry'!D:D,B285,'Daily Fees Entry'!E:E,"Old Fees")</f>
        <v>0</v>
      </c>
      <c r="Z285" s="28">
        <f t="shared" si="240"/>
        <v>5000</v>
      </c>
      <c r="AA285" s="69"/>
      <c r="AB285" s="28">
        <f t="shared" si="241"/>
        <v>9500</v>
      </c>
      <c r="AC285" s="28">
        <f>IF(TRIM(B285)="","",IFERROR(INDEX('Agreements-New'!E:E,MATCH(B285,'Agreements-New'!D:D,0)),AB285))</f>
        <v>9500</v>
      </c>
      <c r="AD285" s="28">
        <f>(SUMIFS('Daily Fees Entry'!F:F,'Daily Fees Entry'!D:D,B285)) - Y285</f>
        <v>0</v>
      </c>
      <c r="AE285" s="28">
        <f t="shared" si="242"/>
        <v>9500</v>
      </c>
      <c r="AF285" s="69"/>
      <c r="AG285" s="28">
        <f>IF(TRIM(B285)="","",IFERROR(INDEX('Fees Master'!D:D,MATCH(D285,'Fees Master'!C:C,0)),"Not Found"))</f>
        <v>9500</v>
      </c>
      <c r="AH285" s="28" t="str">
        <f>IF(TRIM(M285)="V",IFERROR(INDEX('Fees Master'!M:M,MATCH(N285,'Fees Master'!L:L,0)),"Not Found"),"0")</f>
        <v>0</v>
      </c>
      <c r="AI285" s="28" t="str">
        <f>IF(TRIM(M285)="H",IFERROR(INDEX('Fees Master'!I:I,MATCH(D285,'Fees Master'!G:G,0)),"Not Found"),"0")</f>
        <v>0</v>
      </c>
      <c r="AJ285" s="69"/>
      <c r="AK285" s="28">
        <f t="shared" si="243"/>
        <v>0</v>
      </c>
      <c r="AL285" s="31">
        <f t="shared" si="244"/>
        <v>0</v>
      </c>
      <c r="AM285" s="58"/>
      <c r="AN285" s="58" t="s">
        <v>3067</v>
      </c>
      <c r="AO285" s="68"/>
    </row>
    <row r="286" spans="1:41" x14ac:dyDescent="0.35">
      <c r="A286" s="28">
        <v>285</v>
      </c>
      <c r="B286" s="28">
        <v>4344</v>
      </c>
      <c r="C286" s="28" t="s">
        <v>537</v>
      </c>
      <c r="D286" s="28" t="s">
        <v>4085</v>
      </c>
      <c r="E286" s="28" t="s">
        <v>27</v>
      </c>
      <c r="F286" s="28" t="s">
        <v>1893</v>
      </c>
      <c r="G286" s="30">
        <v>42476</v>
      </c>
      <c r="H286" s="28" t="s">
        <v>2018</v>
      </c>
      <c r="I286" s="28"/>
      <c r="J286" s="31">
        <v>560351075056</v>
      </c>
      <c r="K286" s="31" t="str">
        <f>CONCATENATE(MID(J286,1,4), " ", MID(J286,5,4), " ", MID(J286,9,4))</f>
        <v>5603 5107 5056</v>
      </c>
      <c r="L286" s="83">
        <v>6309712872</v>
      </c>
      <c r="M286" s="28" t="s">
        <v>2764</v>
      </c>
      <c r="N286" s="28" t="s">
        <v>77</v>
      </c>
      <c r="O286" s="69"/>
      <c r="P286" s="28" t="str">
        <f>IF(TRIM(B286)="","",IFERROR(INDEX('Agreements-New'!C:C,MATCH(B286,'Agreements-New'!D:D,0)),"N"))</f>
        <v>N</v>
      </c>
      <c r="Q286" s="69"/>
      <c r="R286" s="28">
        <f>W286+AB286</f>
        <v>38000</v>
      </c>
      <c r="S286" s="28">
        <f>X286+AC286</f>
        <v>38000</v>
      </c>
      <c r="T286" s="28">
        <f>Y286+AD286</f>
        <v>2000</v>
      </c>
      <c r="U286" s="28">
        <f>Z286+AE286</f>
        <v>36000</v>
      </c>
      <c r="V286" s="69"/>
      <c r="W286" s="28">
        <v>21500</v>
      </c>
      <c r="X286" s="28">
        <f>IF(TRIM(B286)="","",IFERROR(INDEX('Agreements-Old'!E:E,MATCH(B286,'Agreements-Old'!D:D,0)),W286))</f>
        <v>21500</v>
      </c>
      <c r="Y286" s="28">
        <f>SUMIFS('Daily Fees Entry'!F:F,'Daily Fees Entry'!D:D,B286,'Daily Fees Entry'!E:E,"Old Fees")</f>
        <v>2000</v>
      </c>
      <c r="Z286" s="28">
        <f>X286-Y286</f>
        <v>19500</v>
      </c>
      <c r="AA286" s="69"/>
      <c r="AB286" s="28">
        <f>AG286+AH286+AI286</f>
        <v>16500</v>
      </c>
      <c r="AC286" s="28">
        <f>IF(TRIM(B286)="","",IFERROR(INDEX('Agreements-New'!E:E,MATCH(B286,'Agreements-New'!D:D,0)),AB286))</f>
        <v>16500</v>
      </c>
      <c r="AD286" s="28">
        <f>(SUMIFS('Daily Fees Entry'!F:F,'Daily Fees Entry'!D:D,B286)) - Y286</f>
        <v>0</v>
      </c>
      <c r="AE286" s="28">
        <f>AC286-AD286</f>
        <v>16500</v>
      </c>
      <c r="AF286" s="69"/>
      <c r="AG286" s="28">
        <f>IF(TRIM(B286)="","",IFERROR(INDEX('Fees Master'!D:D,MATCH(D286,'Fees Master'!C:C,0)),"Not Found"))</f>
        <v>9500</v>
      </c>
      <c r="AH286" s="28">
        <f>IF(TRIM(M286)="V",IFERROR(INDEX('Fees Master'!M:M,MATCH(N286,'Fees Master'!L:L,0)),"Not Found"),"0")</f>
        <v>7000</v>
      </c>
      <c r="AI286" s="28" t="str">
        <f>IF(TRIM(M286)="H",IFERROR(INDEX('Fees Master'!I:I,MATCH(D286,'Fees Master'!G:G,0)),"Not Found"),"0")</f>
        <v>0</v>
      </c>
      <c r="AJ286" s="69"/>
      <c r="AK286" s="28">
        <f>T286/S286*100</f>
        <v>5.2631578947368416</v>
      </c>
      <c r="AL286" s="31">
        <f>AD286/AC286*100</f>
        <v>0</v>
      </c>
      <c r="AM286" s="58"/>
      <c r="AN286" s="58" t="s">
        <v>3068</v>
      </c>
      <c r="AO286" s="68"/>
    </row>
    <row r="287" spans="1:41" x14ac:dyDescent="0.35">
      <c r="A287" s="28">
        <v>286</v>
      </c>
      <c r="B287" s="28">
        <v>4817</v>
      </c>
      <c r="C287" s="28" t="s">
        <v>5747</v>
      </c>
      <c r="D287" s="28" t="s">
        <v>4085</v>
      </c>
      <c r="E287" s="28" t="s">
        <v>3814</v>
      </c>
      <c r="F287" s="28" t="s">
        <v>1893</v>
      </c>
      <c r="G287" s="30"/>
      <c r="H287" s="28" t="s">
        <v>6052</v>
      </c>
      <c r="I287" s="28"/>
      <c r="J287" s="31"/>
      <c r="K287" s="31"/>
      <c r="L287" s="83">
        <v>9705094588</v>
      </c>
      <c r="M287" s="28" t="s">
        <v>2764</v>
      </c>
      <c r="N287" s="28" t="s">
        <v>4107</v>
      </c>
      <c r="O287" s="69"/>
      <c r="P287" s="28" t="str">
        <f>IF(TRIM(B287)="","",IFERROR(INDEX('Agreements-New'!C:C,MATCH(B287,'Agreements-New'!D:D,0)),"N"))</f>
        <v>N</v>
      </c>
      <c r="Q287" s="69"/>
      <c r="R287" s="28">
        <f t="shared" ref="R287:R352" si="247">W287+AB287</f>
        <v>16500</v>
      </c>
      <c r="S287" s="28">
        <f t="shared" ref="S287:S352" si="248">X287+AC287</f>
        <v>16500</v>
      </c>
      <c r="T287" s="28">
        <f t="shared" ref="T287:T352" si="249">Y287+AD287</f>
        <v>0</v>
      </c>
      <c r="U287" s="28">
        <f t="shared" ref="U287:U352" si="250">Z287+AE287</f>
        <v>16500</v>
      </c>
      <c r="V287" s="69"/>
      <c r="W287" s="28">
        <v>0</v>
      </c>
      <c r="X287" s="28">
        <f>IF(TRIM(B287)="","",IFERROR(INDEX('Agreements-Old'!E:E,MATCH(B287,'Agreements-Old'!D:D,0)),W287))</f>
        <v>0</v>
      </c>
      <c r="Y287" s="28">
        <f>SUMIFS('Daily Fees Entry'!F:F,'Daily Fees Entry'!D:D,B287,'Daily Fees Entry'!E:E,"Old Fees")</f>
        <v>0</v>
      </c>
      <c r="Z287" s="28">
        <f t="shared" ref="Z287:Z352" si="251">X287-Y287</f>
        <v>0</v>
      </c>
      <c r="AA287" s="69"/>
      <c r="AB287" s="28">
        <f t="shared" ref="AB287:AB352" si="252">AG287+AH287+AI287</f>
        <v>16500</v>
      </c>
      <c r="AC287" s="28">
        <f>IF(TRIM(B287)="","",IFERROR(INDEX('Agreements-New'!E:E,MATCH(B287,'Agreements-New'!D:D,0)),AB287))</f>
        <v>16500</v>
      </c>
      <c r="AD287" s="28">
        <f>(SUMIFS('Daily Fees Entry'!F:F,'Daily Fees Entry'!D:D,B287)) - Y287</f>
        <v>0</v>
      </c>
      <c r="AE287" s="28">
        <f t="shared" ref="AE287:AE352" si="253">AC287-AD287</f>
        <v>16500</v>
      </c>
      <c r="AF287" s="69"/>
      <c r="AG287" s="28">
        <f>IF(TRIM(B287)="","",IFERROR(INDEX('Fees Master'!D:D,MATCH(D287,'Fees Master'!C:C,0)),"Not Found"))</f>
        <v>9500</v>
      </c>
      <c r="AH287" s="28">
        <f>IF(TRIM(M287)="V",IFERROR(INDEX('Fees Master'!M:M,MATCH(N287,'Fees Master'!L:L,0)),"Not Found"),"0")</f>
        <v>7000</v>
      </c>
      <c r="AI287" s="28" t="str">
        <f>IF(TRIM(M287)="H",IFERROR(INDEX('Fees Master'!I:I,MATCH(D287,'Fees Master'!G:G,0)),"Not Found"),"0")</f>
        <v>0</v>
      </c>
      <c r="AJ287" s="69"/>
      <c r="AK287" s="28">
        <f t="shared" ref="AK287:AK352" si="254">T287/S287*100</f>
        <v>0</v>
      </c>
      <c r="AL287" s="31">
        <f t="shared" ref="AL287:AL352" si="255">AD287/AC287*100</f>
        <v>0</v>
      </c>
      <c r="AM287" s="58"/>
      <c r="AN287" s="58"/>
      <c r="AO287" s="68"/>
    </row>
    <row r="288" spans="1:41" x14ac:dyDescent="0.35">
      <c r="A288" s="28">
        <v>287</v>
      </c>
      <c r="B288" s="28">
        <v>4770</v>
      </c>
      <c r="C288" s="28" t="s">
        <v>5748</v>
      </c>
      <c r="D288" s="28" t="s">
        <v>4085</v>
      </c>
      <c r="E288" s="28" t="s">
        <v>3814</v>
      </c>
      <c r="F288" s="28" t="s">
        <v>1893</v>
      </c>
      <c r="G288" s="30"/>
      <c r="H288" s="28" t="s">
        <v>1902</v>
      </c>
      <c r="I288" s="28"/>
      <c r="J288" s="31"/>
      <c r="K288" s="31"/>
      <c r="L288" s="83">
        <v>9014237350</v>
      </c>
      <c r="M288" s="28" t="s">
        <v>2764</v>
      </c>
      <c r="N288" s="28" t="s">
        <v>3837</v>
      </c>
      <c r="O288" s="69"/>
      <c r="P288" s="28" t="str">
        <f>IF(TRIM(B288)="","",IFERROR(INDEX('Agreements-New'!C:C,MATCH(B288,'Agreements-New'!D:D,0)),"N"))</f>
        <v>N</v>
      </c>
      <c r="Q288" s="69"/>
      <c r="R288" s="28">
        <f t="shared" si="247"/>
        <v>16500</v>
      </c>
      <c r="S288" s="28">
        <f t="shared" si="248"/>
        <v>16500</v>
      </c>
      <c r="T288" s="28">
        <f t="shared" si="249"/>
        <v>0</v>
      </c>
      <c r="U288" s="28">
        <f t="shared" si="250"/>
        <v>16500</v>
      </c>
      <c r="V288" s="69"/>
      <c r="W288" s="28">
        <v>0</v>
      </c>
      <c r="X288" s="28">
        <f>IF(TRIM(B288)="","",IFERROR(INDEX('Agreements-Old'!E:E,MATCH(B288,'Agreements-Old'!D:D,0)),W288))</f>
        <v>0</v>
      </c>
      <c r="Y288" s="28">
        <f>SUMIFS('Daily Fees Entry'!F:F,'Daily Fees Entry'!D:D,B288,'Daily Fees Entry'!E:E,"Old Fees")</f>
        <v>0</v>
      </c>
      <c r="Z288" s="28">
        <f t="shared" si="251"/>
        <v>0</v>
      </c>
      <c r="AA288" s="69"/>
      <c r="AB288" s="28">
        <f t="shared" si="252"/>
        <v>16500</v>
      </c>
      <c r="AC288" s="28">
        <f>IF(TRIM(B288)="","",IFERROR(INDEX('Agreements-New'!E:E,MATCH(B288,'Agreements-New'!D:D,0)),AB288))</f>
        <v>16500</v>
      </c>
      <c r="AD288" s="28">
        <f>(SUMIFS('Daily Fees Entry'!F:F,'Daily Fees Entry'!D:D,B288)) - Y288</f>
        <v>0</v>
      </c>
      <c r="AE288" s="28">
        <f t="shared" si="253"/>
        <v>16500</v>
      </c>
      <c r="AF288" s="69"/>
      <c r="AG288" s="28">
        <f>IF(TRIM(B288)="","",IFERROR(INDEX('Fees Master'!D:D,MATCH(D288,'Fees Master'!C:C,0)),"Not Found"))</f>
        <v>9500</v>
      </c>
      <c r="AH288" s="28">
        <f>IF(TRIM(M288)="V",IFERROR(INDEX('Fees Master'!M:M,MATCH(N288,'Fees Master'!L:L,0)),"Not Found"),"0")</f>
        <v>7000</v>
      </c>
      <c r="AI288" s="28" t="str">
        <f>IF(TRIM(M288)="H",IFERROR(INDEX('Fees Master'!I:I,MATCH(D288,'Fees Master'!G:G,0)),"Not Found"),"0")</f>
        <v>0</v>
      </c>
      <c r="AJ288" s="69"/>
      <c r="AK288" s="28">
        <f t="shared" si="254"/>
        <v>0</v>
      </c>
      <c r="AL288" s="31">
        <f t="shared" si="255"/>
        <v>0</v>
      </c>
      <c r="AM288" s="58"/>
      <c r="AN288" s="58"/>
      <c r="AO288" s="68"/>
    </row>
    <row r="289" spans="1:41" x14ac:dyDescent="0.35">
      <c r="A289" s="28">
        <v>288</v>
      </c>
      <c r="B289" s="28">
        <v>4442</v>
      </c>
      <c r="C289" s="28" t="s">
        <v>2889</v>
      </c>
      <c r="D289" s="28" t="s">
        <v>4085</v>
      </c>
      <c r="E289" s="28" t="s">
        <v>27</v>
      </c>
      <c r="F289" s="28" t="s">
        <v>1893</v>
      </c>
      <c r="G289" s="30">
        <v>42272</v>
      </c>
      <c r="H289" s="28" t="s">
        <v>2890</v>
      </c>
      <c r="I289" s="28"/>
      <c r="J289" s="31">
        <v>523568061961</v>
      </c>
      <c r="K289" s="31" t="str">
        <f>CONCATENATE(MID(J289,1,4), " ", MID(J289,5,4), " ", MID(J289,9,4))</f>
        <v>5235 6806 1961</v>
      </c>
      <c r="L289" s="83">
        <v>7569194416</v>
      </c>
      <c r="M289" s="28" t="s">
        <v>2764</v>
      </c>
      <c r="N289" s="28" t="s">
        <v>67</v>
      </c>
      <c r="O289" s="69"/>
      <c r="P289" s="28">
        <f>IF(TRIM(B289)="","",IFERROR(INDEX('Agreements-New'!C:C,MATCH(B289,'Agreements-New'!D:D,0)),"N"))</f>
        <v>21</v>
      </c>
      <c r="Q289" s="69"/>
      <c r="R289" s="28">
        <f t="shared" si="247"/>
        <v>22700</v>
      </c>
      <c r="S289" s="28">
        <f t="shared" si="248"/>
        <v>18700</v>
      </c>
      <c r="T289" s="28">
        <f t="shared" si="249"/>
        <v>3500</v>
      </c>
      <c r="U289" s="28">
        <f t="shared" si="250"/>
        <v>15200</v>
      </c>
      <c r="V289" s="69"/>
      <c r="W289" s="28">
        <v>5200</v>
      </c>
      <c r="X289" s="28">
        <f>IF(TRIM(B289)="","",IFERROR(INDEX('Agreements-Old'!E:E,MATCH(B289,'Agreements-Old'!D:D,0)),W289))</f>
        <v>5200</v>
      </c>
      <c r="Y289" s="28">
        <f>SUMIFS('Daily Fees Entry'!F:F,'Daily Fees Entry'!D:D,B289,'Daily Fees Entry'!E:E,"Old Fees")</f>
        <v>0</v>
      </c>
      <c r="Z289" s="28">
        <f t="shared" si="251"/>
        <v>5200</v>
      </c>
      <c r="AA289" s="69"/>
      <c r="AB289" s="28">
        <f t="shared" si="252"/>
        <v>17500</v>
      </c>
      <c r="AC289" s="28">
        <f>IF(TRIM(B289)="","",IFERROR(INDEX('Agreements-New'!E:E,MATCH(B289,'Agreements-New'!D:D,0)),AB289))</f>
        <v>13500</v>
      </c>
      <c r="AD289" s="28">
        <f>(SUMIFS('Daily Fees Entry'!F:F,'Daily Fees Entry'!D:D,B289)) - Y289</f>
        <v>3500</v>
      </c>
      <c r="AE289" s="28">
        <f t="shared" si="253"/>
        <v>10000</v>
      </c>
      <c r="AF289" s="69"/>
      <c r="AG289" s="28">
        <f>IF(TRIM(B289)="","",IFERROR(INDEX('Fees Master'!D:D,MATCH(D289,'Fees Master'!C:C,0)),"Not Found"))</f>
        <v>9500</v>
      </c>
      <c r="AH289" s="28">
        <f>IF(TRIM(M289)="V",IFERROR(INDEX('Fees Master'!M:M,MATCH(N289,'Fees Master'!L:L,0)),"Not Found"),"0")</f>
        <v>8000</v>
      </c>
      <c r="AI289" s="28" t="str">
        <f>IF(TRIM(M289)="H",IFERROR(INDEX('Fees Master'!I:I,MATCH(D289,'Fees Master'!G:G,0)),"Not Found"),"0")</f>
        <v>0</v>
      </c>
      <c r="AJ289" s="69"/>
      <c r="AK289" s="28">
        <f t="shared" si="254"/>
        <v>18.71657754010695</v>
      </c>
      <c r="AL289" s="31">
        <f t="shared" si="255"/>
        <v>25.925925925925924</v>
      </c>
      <c r="AM289" s="58"/>
      <c r="AN289" s="58" t="s">
        <v>3072</v>
      </c>
      <c r="AO289" s="68"/>
    </row>
    <row r="290" spans="1:41" x14ac:dyDescent="0.35">
      <c r="A290" s="28">
        <v>289</v>
      </c>
      <c r="B290" s="28">
        <v>4351</v>
      </c>
      <c r="C290" s="28" t="s">
        <v>540</v>
      </c>
      <c r="D290" s="28" t="s">
        <v>4085</v>
      </c>
      <c r="E290" s="28" t="s">
        <v>27</v>
      </c>
      <c r="F290" s="28" t="s">
        <v>1893</v>
      </c>
      <c r="G290" s="30">
        <v>41936</v>
      </c>
      <c r="H290" s="28" t="s">
        <v>2021</v>
      </c>
      <c r="I290" s="28"/>
      <c r="J290" s="31">
        <v>453072246097</v>
      </c>
      <c r="K290" s="31" t="str">
        <f>CONCATENATE(MID(J290,1,4), " ", MID(J290,5,4), " ", MID(J290,9,4))</f>
        <v>4530 7224 6097</v>
      </c>
      <c r="L290" s="83">
        <v>9666065126</v>
      </c>
      <c r="M290" s="28" t="s">
        <v>2764</v>
      </c>
      <c r="N290" s="28" t="s">
        <v>67</v>
      </c>
      <c r="O290" s="69"/>
      <c r="P290" s="28" t="str">
        <f>IF(TRIM(B290)="","",IFERROR(INDEX('Agreements-New'!C:C,MATCH(B290,'Agreements-New'!D:D,0)),"N"))</f>
        <v>N</v>
      </c>
      <c r="Q290" s="69"/>
      <c r="R290" s="28">
        <f t="shared" si="247"/>
        <v>30500</v>
      </c>
      <c r="S290" s="28">
        <f t="shared" si="248"/>
        <v>30500</v>
      </c>
      <c r="T290" s="28">
        <f t="shared" si="249"/>
        <v>0</v>
      </c>
      <c r="U290" s="28">
        <f t="shared" si="250"/>
        <v>30500</v>
      </c>
      <c r="V290" s="69"/>
      <c r="W290" s="28">
        <v>13000</v>
      </c>
      <c r="X290" s="28">
        <f>IF(TRIM(B290)="","",IFERROR(INDEX('Agreements-Old'!E:E,MATCH(B290,'Agreements-Old'!D:D,0)),W290))</f>
        <v>13000</v>
      </c>
      <c r="Y290" s="28">
        <f>SUMIFS('Daily Fees Entry'!F:F,'Daily Fees Entry'!D:D,B290,'Daily Fees Entry'!E:E,"Old Fees")</f>
        <v>0</v>
      </c>
      <c r="Z290" s="28">
        <f t="shared" si="251"/>
        <v>13000</v>
      </c>
      <c r="AA290" s="69"/>
      <c r="AB290" s="28">
        <f t="shared" si="252"/>
        <v>17500</v>
      </c>
      <c r="AC290" s="28">
        <f>IF(TRIM(B290)="","",IFERROR(INDEX('Agreements-New'!E:E,MATCH(B290,'Agreements-New'!D:D,0)),AB290))</f>
        <v>17500</v>
      </c>
      <c r="AD290" s="28">
        <f>(SUMIFS('Daily Fees Entry'!F:F,'Daily Fees Entry'!D:D,B290)) - Y290</f>
        <v>0</v>
      </c>
      <c r="AE290" s="28">
        <f t="shared" si="253"/>
        <v>17500</v>
      </c>
      <c r="AF290" s="69"/>
      <c r="AG290" s="28">
        <f>IF(TRIM(B290)="","",IFERROR(INDEX('Fees Master'!D:D,MATCH(D290,'Fees Master'!C:C,0)),"Not Found"))</f>
        <v>9500</v>
      </c>
      <c r="AH290" s="28">
        <f>IF(TRIM(M290)="V",IFERROR(INDEX('Fees Master'!M:M,MATCH(N290,'Fees Master'!L:L,0)),"Not Found"),"0")</f>
        <v>8000</v>
      </c>
      <c r="AI290" s="28" t="str">
        <f>IF(TRIM(M290)="H",IFERROR(INDEX('Fees Master'!I:I,MATCH(D290,'Fees Master'!G:G,0)),"Not Found"),"0")</f>
        <v>0</v>
      </c>
      <c r="AJ290" s="69"/>
      <c r="AK290" s="28">
        <f t="shared" si="254"/>
        <v>0</v>
      </c>
      <c r="AL290" s="31">
        <f t="shared" si="255"/>
        <v>0</v>
      </c>
      <c r="AM290" s="58"/>
      <c r="AN290" s="58" t="s">
        <v>3071</v>
      </c>
      <c r="AO290" s="68"/>
    </row>
    <row r="291" spans="1:41" x14ac:dyDescent="0.35">
      <c r="A291" s="28">
        <v>290</v>
      </c>
      <c r="B291" s="28">
        <v>4473</v>
      </c>
      <c r="C291" s="28" t="s">
        <v>2840</v>
      </c>
      <c r="D291" s="28" t="s">
        <v>4085</v>
      </c>
      <c r="E291" s="28" t="s">
        <v>27</v>
      </c>
      <c r="F291" s="28" t="s">
        <v>1893</v>
      </c>
      <c r="G291" s="30">
        <v>42894</v>
      </c>
      <c r="H291" s="28" t="s">
        <v>2839</v>
      </c>
      <c r="I291" s="28"/>
      <c r="J291" s="31">
        <v>219042111050</v>
      </c>
      <c r="K291" s="31" t="str">
        <f>CONCATENATE(MID(J291,1,4), " ", MID(J291,5,4), " ", MID(J291,9,4))</f>
        <v>2190 4211 1050</v>
      </c>
      <c r="L291" s="83">
        <v>9000684900</v>
      </c>
      <c r="M291" s="28" t="s">
        <v>2762</v>
      </c>
      <c r="N291" s="28" t="s">
        <v>52</v>
      </c>
      <c r="O291" s="69"/>
      <c r="P291" s="28" t="str">
        <f>IF(TRIM(B291)="","",IFERROR(INDEX('Agreements-New'!C:C,MATCH(B291,'Agreements-New'!D:D,0)),"N"))</f>
        <v>N</v>
      </c>
      <c r="Q291" s="69"/>
      <c r="R291" s="28">
        <f t="shared" si="247"/>
        <v>13400</v>
      </c>
      <c r="S291" s="28">
        <f t="shared" si="248"/>
        <v>13400</v>
      </c>
      <c r="T291" s="28">
        <f t="shared" si="249"/>
        <v>0</v>
      </c>
      <c r="U291" s="28">
        <f t="shared" si="250"/>
        <v>13400</v>
      </c>
      <c r="V291" s="69"/>
      <c r="W291" s="28">
        <v>3900</v>
      </c>
      <c r="X291" s="28">
        <f>IF(TRIM(B291)="","",IFERROR(INDEX('Agreements-Old'!E:E,MATCH(B291,'Agreements-Old'!D:D,0)),W291))</f>
        <v>3900</v>
      </c>
      <c r="Y291" s="28">
        <f>SUMIFS('Daily Fees Entry'!F:F,'Daily Fees Entry'!D:D,B291,'Daily Fees Entry'!E:E,"Old Fees")</f>
        <v>0</v>
      </c>
      <c r="Z291" s="28">
        <f t="shared" si="251"/>
        <v>3900</v>
      </c>
      <c r="AA291" s="69"/>
      <c r="AB291" s="28">
        <f t="shared" si="252"/>
        <v>9500</v>
      </c>
      <c r="AC291" s="28">
        <f>IF(TRIM(B291)="","",IFERROR(INDEX('Agreements-New'!E:E,MATCH(B291,'Agreements-New'!D:D,0)),AB291))</f>
        <v>9500</v>
      </c>
      <c r="AD291" s="28">
        <f>(SUMIFS('Daily Fees Entry'!F:F,'Daily Fees Entry'!D:D,B291)) - Y291</f>
        <v>0</v>
      </c>
      <c r="AE291" s="28">
        <f t="shared" si="253"/>
        <v>9500</v>
      </c>
      <c r="AF291" s="69"/>
      <c r="AG291" s="28">
        <f>IF(TRIM(B291)="","",IFERROR(INDEX('Fees Master'!D:D,MATCH(D291,'Fees Master'!C:C,0)),"Not Found"))</f>
        <v>9500</v>
      </c>
      <c r="AH291" s="28" t="str">
        <f>IF(TRIM(M291)="V",IFERROR(INDEX('Fees Master'!M:M,MATCH(N291,'Fees Master'!L:L,0)),"Not Found"),"0")</f>
        <v>0</v>
      </c>
      <c r="AI291" s="28" t="str">
        <f>IF(TRIM(M291)="H",IFERROR(INDEX('Fees Master'!I:I,MATCH(D291,'Fees Master'!G:G,0)),"Not Found"),"0")</f>
        <v>0</v>
      </c>
      <c r="AJ291" s="69"/>
      <c r="AK291" s="28">
        <f t="shared" si="254"/>
        <v>0</v>
      </c>
      <c r="AL291" s="31">
        <f t="shared" si="255"/>
        <v>0</v>
      </c>
      <c r="AM291" s="58"/>
      <c r="AN291" s="58" t="s">
        <v>3073</v>
      </c>
      <c r="AO291" s="68"/>
    </row>
    <row r="292" spans="1:41" x14ac:dyDescent="0.35">
      <c r="A292" s="28">
        <v>291</v>
      </c>
      <c r="B292" s="28">
        <v>4155</v>
      </c>
      <c r="C292" s="28" t="s">
        <v>2891</v>
      </c>
      <c r="D292" s="28" t="s">
        <v>4085</v>
      </c>
      <c r="E292" s="28" t="s">
        <v>27</v>
      </c>
      <c r="F292" s="28" t="s">
        <v>1893</v>
      </c>
      <c r="G292" s="30">
        <v>42600</v>
      </c>
      <c r="H292" s="28" t="s">
        <v>2022</v>
      </c>
      <c r="I292" s="28"/>
      <c r="J292" s="31">
        <v>523920958342</v>
      </c>
      <c r="K292" s="31" t="str">
        <f>CONCATENATE(MID(J292,1,4), " ", MID(J292,5,4), " ", MID(J292,9,4))</f>
        <v>5239 2095 8342</v>
      </c>
      <c r="L292" s="83">
        <v>7892022009</v>
      </c>
      <c r="M292" s="28" t="s">
        <v>2764</v>
      </c>
      <c r="N292" s="28" t="s">
        <v>83</v>
      </c>
      <c r="O292" s="69"/>
      <c r="P292" s="28" t="str">
        <f>IF(TRIM(B292)="","",IFERROR(INDEX('Agreements-New'!C:C,MATCH(B292,'Agreements-New'!D:D,0)),"N"))</f>
        <v>N</v>
      </c>
      <c r="Q292" s="69"/>
      <c r="R292" s="28">
        <f t="shared" si="247"/>
        <v>16500</v>
      </c>
      <c r="S292" s="28">
        <f t="shared" si="248"/>
        <v>16500</v>
      </c>
      <c r="T292" s="28">
        <f t="shared" si="249"/>
        <v>3500</v>
      </c>
      <c r="U292" s="28">
        <f t="shared" si="250"/>
        <v>13000</v>
      </c>
      <c r="V292" s="69"/>
      <c r="W292" s="28">
        <v>0</v>
      </c>
      <c r="X292" s="28">
        <f>IF(TRIM(B292)="","",IFERROR(INDEX('Agreements-Old'!E:E,MATCH(B292,'Agreements-Old'!D:D,0)),W292))</f>
        <v>0</v>
      </c>
      <c r="Y292" s="28">
        <f>SUMIFS('Daily Fees Entry'!F:F,'Daily Fees Entry'!D:D,B292,'Daily Fees Entry'!E:E,"Old Fees")</f>
        <v>0</v>
      </c>
      <c r="Z292" s="28">
        <f t="shared" si="251"/>
        <v>0</v>
      </c>
      <c r="AA292" s="69"/>
      <c r="AB292" s="28">
        <f t="shared" si="252"/>
        <v>16500</v>
      </c>
      <c r="AC292" s="28">
        <f>IF(TRIM(B292)="","",IFERROR(INDEX('Agreements-New'!E:E,MATCH(B292,'Agreements-New'!D:D,0)),AB292))</f>
        <v>16500</v>
      </c>
      <c r="AD292" s="28">
        <f>(SUMIFS('Daily Fees Entry'!F:F,'Daily Fees Entry'!D:D,B292)) - Y292</f>
        <v>3500</v>
      </c>
      <c r="AE292" s="28">
        <f t="shared" si="253"/>
        <v>13000</v>
      </c>
      <c r="AF292" s="69"/>
      <c r="AG292" s="28">
        <f>IF(TRIM(B292)="","",IFERROR(INDEX('Fees Master'!D:D,MATCH(D292,'Fees Master'!C:C,0)),"Not Found"))</f>
        <v>9500</v>
      </c>
      <c r="AH292" s="28">
        <f>IF(TRIM(M292)="V",IFERROR(INDEX('Fees Master'!M:M,MATCH(N292,'Fees Master'!L:L,0)),"Not Found"),"0")</f>
        <v>7000</v>
      </c>
      <c r="AI292" s="28" t="str">
        <f>IF(TRIM(M292)="H",IFERROR(INDEX('Fees Master'!I:I,MATCH(D292,'Fees Master'!G:G,0)),"Not Found"),"0")</f>
        <v>0</v>
      </c>
      <c r="AJ292" s="69"/>
      <c r="AK292" s="28">
        <f t="shared" si="254"/>
        <v>21.212121212121211</v>
      </c>
      <c r="AL292" s="31">
        <f t="shared" si="255"/>
        <v>21.212121212121211</v>
      </c>
      <c r="AM292" s="58"/>
      <c r="AN292" s="58" t="s">
        <v>3074</v>
      </c>
      <c r="AO292" s="68"/>
    </row>
    <row r="293" spans="1:41" x14ac:dyDescent="0.35">
      <c r="A293" s="28">
        <v>292</v>
      </c>
      <c r="B293" s="28">
        <v>4700</v>
      </c>
      <c r="C293" s="28" t="s">
        <v>921</v>
      </c>
      <c r="D293" s="28" t="s">
        <v>4085</v>
      </c>
      <c r="E293" s="28" t="s">
        <v>3814</v>
      </c>
      <c r="F293" s="28" t="s">
        <v>1893</v>
      </c>
      <c r="G293" s="30"/>
      <c r="H293" s="28" t="s">
        <v>6053</v>
      </c>
      <c r="I293" s="28"/>
      <c r="J293" s="31"/>
      <c r="K293" s="31"/>
      <c r="L293" s="83">
        <v>9391739054</v>
      </c>
      <c r="M293" s="28" t="s">
        <v>2764</v>
      </c>
      <c r="N293" s="28" t="s">
        <v>3874</v>
      </c>
      <c r="O293" s="69"/>
      <c r="P293" s="28">
        <f>IF(TRIM(B293)="","",IFERROR(INDEX('Agreements-New'!C:C,MATCH(B293,'Agreements-New'!D:D,0)),"N"))</f>
        <v>86</v>
      </c>
      <c r="Q293" s="69"/>
      <c r="R293" s="28">
        <f t="shared" si="247"/>
        <v>17500</v>
      </c>
      <c r="S293" s="28">
        <f t="shared" si="248"/>
        <v>13000</v>
      </c>
      <c r="T293" s="28">
        <f t="shared" si="249"/>
        <v>6000</v>
      </c>
      <c r="U293" s="28">
        <f t="shared" si="250"/>
        <v>7000</v>
      </c>
      <c r="V293" s="69"/>
      <c r="W293" s="28">
        <v>0</v>
      </c>
      <c r="X293" s="28">
        <f>IF(TRIM(B293)="","",IFERROR(INDEX('Agreements-Old'!E:E,MATCH(B293,'Agreements-Old'!D:D,0)),W293))</f>
        <v>0</v>
      </c>
      <c r="Y293" s="28">
        <f>SUMIFS('Daily Fees Entry'!F:F,'Daily Fees Entry'!D:D,B293,'Daily Fees Entry'!E:E,"Old Fees")</f>
        <v>0</v>
      </c>
      <c r="Z293" s="28">
        <f t="shared" si="251"/>
        <v>0</v>
      </c>
      <c r="AA293" s="69"/>
      <c r="AB293" s="28">
        <f t="shared" si="252"/>
        <v>17500</v>
      </c>
      <c r="AC293" s="28">
        <f>IF(TRIM(B293)="","",IFERROR(INDEX('Agreements-New'!E:E,MATCH(B293,'Agreements-New'!D:D,0)),AB293))</f>
        <v>13000</v>
      </c>
      <c r="AD293" s="28">
        <f>(SUMIFS('Daily Fees Entry'!F:F,'Daily Fees Entry'!D:D,B293)) - Y293</f>
        <v>6000</v>
      </c>
      <c r="AE293" s="28">
        <f t="shared" si="253"/>
        <v>7000</v>
      </c>
      <c r="AF293" s="69"/>
      <c r="AG293" s="28">
        <f>IF(TRIM(B293)="","",IFERROR(INDEX('Fees Master'!D:D,MATCH(D293,'Fees Master'!C:C,0)),"Not Found"))</f>
        <v>9500</v>
      </c>
      <c r="AH293" s="28">
        <f>IF(TRIM(M293)="V",IFERROR(INDEX('Fees Master'!M:M,MATCH(N293,'Fees Master'!L:L,0)),"Not Found"),"0")</f>
        <v>8000</v>
      </c>
      <c r="AI293" s="28" t="str">
        <f>IF(TRIM(M293)="H",IFERROR(INDEX('Fees Master'!I:I,MATCH(D293,'Fees Master'!G:G,0)),"Not Found"),"0")</f>
        <v>0</v>
      </c>
      <c r="AJ293" s="69"/>
      <c r="AK293" s="28">
        <f t="shared" si="254"/>
        <v>46.153846153846153</v>
      </c>
      <c r="AL293" s="31">
        <f t="shared" si="255"/>
        <v>46.153846153846153</v>
      </c>
      <c r="AM293" s="58"/>
      <c r="AN293" s="58"/>
      <c r="AO293" s="68"/>
    </row>
    <row r="294" spans="1:41" x14ac:dyDescent="0.35">
      <c r="A294" s="28">
        <v>293</v>
      </c>
      <c r="B294" s="28">
        <v>4356</v>
      </c>
      <c r="C294" s="28" t="s">
        <v>543</v>
      </c>
      <c r="D294" s="28" t="s">
        <v>4085</v>
      </c>
      <c r="E294" s="28" t="s">
        <v>27</v>
      </c>
      <c r="F294" s="28" t="s">
        <v>1893</v>
      </c>
      <c r="G294" s="30">
        <v>42370</v>
      </c>
      <c r="H294" s="28" t="s">
        <v>1603</v>
      </c>
      <c r="I294" s="28"/>
      <c r="J294" s="31">
        <v>418880189452</v>
      </c>
      <c r="K294" s="31" t="str">
        <f>CONCATENATE(MID(J294,1,4), " ", MID(J294,5,4), " ", MID(J294,9,4))</f>
        <v>4188 8018 9452</v>
      </c>
      <c r="L294" s="83">
        <v>8106083246</v>
      </c>
      <c r="M294" s="28" t="s">
        <v>2764</v>
      </c>
      <c r="N294" s="28" t="s">
        <v>74</v>
      </c>
      <c r="O294" s="69"/>
      <c r="P294" s="28" t="str">
        <f>IF(TRIM(B294)="","",IFERROR(INDEX('Agreements-New'!C:C,MATCH(B294,'Agreements-New'!D:D,0)),"N"))</f>
        <v>N</v>
      </c>
      <c r="Q294" s="69"/>
      <c r="R294" s="28">
        <f t="shared" si="247"/>
        <v>30000</v>
      </c>
      <c r="S294" s="28">
        <f t="shared" si="248"/>
        <v>30000</v>
      </c>
      <c r="T294" s="28">
        <f t="shared" si="249"/>
        <v>5000</v>
      </c>
      <c r="U294" s="28">
        <f t="shared" si="250"/>
        <v>25000</v>
      </c>
      <c r="V294" s="69"/>
      <c r="W294" s="28">
        <v>15000</v>
      </c>
      <c r="X294" s="28">
        <f>IF(TRIM(B294)="","",IFERROR(INDEX('Agreements-Old'!E:E,MATCH(B294,'Agreements-Old'!D:D,0)),W294))</f>
        <v>15000</v>
      </c>
      <c r="Y294" s="28">
        <f>SUMIFS('Daily Fees Entry'!F:F,'Daily Fees Entry'!D:D,B294,'Daily Fees Entry'!E:E,"Old Fees")</f>
        <v>5000</v>
      </c>
      <c r="Z294" s="28">
        <f t="shared" si="251"/>
        <v>10000</v>
      </c>
      <c r="AA294" s="69"/>
      <c r="AB294" s="28">
        <f t="shared" si="252"/>
        <v>15000</v>
      </c>
      <c r="AC294" s="28">
        <f>IF(TRIM(B294)="","",IFERROR(INDEX('Agreements-New'!E:E,MATCH(B294,'Agreements-New'!D:D,0)),AB294))</f>
        <v>15000</v>
      </c>
      <c r="AD294" s="28">
        <f>(SUMIFS('Daily Fees Entry'!F:F,'Daily Fees Entry'!D:D,B294)) - Y294</f>
        <v>0</v>
      </c>
      <c r="AE294" s="28">
        <f t="shared" si="253"/>
        <v>15000</v>
      </c>
      <c r="AF294" s="69"/>
      <c r="AG294" s="28">
        <f>IF(TRIM(B294)="","",IFERROR(INDEX('Fees Master'!D:D,MATCH(D294,'Fees Master'!C:C,0)),"Not Found"))</f>
        <v>9500</v>
      </c>
      <c r="AH294" s="28">
        <f>IF(TRIM(M294)="V",IFERROR(INDEX('Fees Master'!M:M,MATCH(N294,'Fees Master'!L:L,0)),"Not Found"),"0")</f>
        <v>5500</v>
      </c>
      <c r="AI294" s="28" t="str">
        <f>IF(TRIM(M294)="H",IFERROR(INDEX('Fees Master'!I:I,MATCH(D294,'Fees Master'!G:G,0)),"Not Found"),"0")</f>
        <v>0</v>
      </c>
      <c r="AJ294" s="69"/>
      <c r="AK294" s="28">
        <f t="shared" si="254"/>
        <v>16.666666666666664</v>
      </c>
      <c r="AL294" s="31">
        <f t="shared" si="255"/>
        <v>0</v>
      </c>
      <c r="AM294" s="58"/>
      <c r="AN294" s="58" t="s">
        <v>3075</v>
      </c>
      <c r="AO294" s="68"/>
    </row>
    <row r="295" spans="1:41" x14ac:dyDescent="0.35">
      <c r="A295" s="28">
        <v>294</v>
      </c>
      <c r="B295" s="28">
        <v>4408</v>
      </c>
      <c r="C295" s="28" t="s">
        <v>1069</v>
      </c>
      <c r="D295" s="28" t="s">
        <v>4085</v>
      </c>
      <c r="E295" s="28" t="s">
        <v>27</v>
      </c>
      <c r="F295" s="28" t="s">
        <v>1893</v>
      </c>
      <c r="G295" s="30">
        <v>42781</v>
      </c>
      <c r="H295" s="28" t="s">
        <v>2287</v>
      </c>
      <c r="I295" s="28"/>
      <c r="J295" s="31">
        <v>578234515481</v>
      </c>
      <c r="K295" s="31" t="str">
        <f>CONCATENATE(MID(J295,1,4), " ", MID(J295,5,4), " ", MID(J295,9,4))</f>
        <v>5782 3451 5481</v>
      </c>
      <c r="L295" s="83">
        <v>9959699042</v>
      </c>
      <c r="M295" s="28" t="s">
        <v>2764</v>
      </c>
      <c r="N295" s="28" t="s">
        <v>94</v>
      </c>
      <c r="O295" s="69"/>
      <c r="P295" s="28" t="str">
        <f>IF(TRIM(B295)="","",IFERROR(INDEX('Agreements-New'!C:C,MATCH(B295,'Agreements-New'!D:D,0)),"N"))</f>
        <v>N</v>
      </c>
      <c r="Q295" s="69"/>
      <c r="R295" s="28">
        <f t="shared" si="247"/>
        <v>17500</v>
      </c>
      <c r="S295" s="28">
        <f t="shared" si="248"/>
        <v>17500</v>
      </c>
      <c r="T295" s="28">
        <f t="shared" si="249"/>
        <v>0</v>
      </c>
      <c r="U295" s="28">
        <f t="shared" si="250"/>
        <v>17500</v>
      </c>
      <c r="V295" s="69"/>
      <c r="W295" s="28">
        <v>1000</v>
      </c>
      <c r="X295" s="28">
        <f>IF(TRIM(B295)="","",IFERROR(INDEX('Agreements-Old'!E:E,MATCH(B295,'Agreements-Old'!D:D,0)),W295))</f>
        <v>1000</v>
      </c>
      <c r="Y295" s="28">
        <f>SUMIFS('Daily Fees Entry'!F:F,'Daily Fees Entry'!D:D,B295,'Daily Fees Entry'!E:E,"Old Fees")</f>
        <v>0</v>
      </c>
      <c r="Z295" s="28">
        <f t="shared" si="251"/>
        <v>1000</v>
      </c>
      <c r="AA295" s="69"/>
      <c r="AB295" s="28">
        <f t="shared" si="252"/>
        <v>16500</v>
      </c>
      <c r="AC295" s="28">
        <f>IF(TRIM(B295)="","",IFERROR(INDEX('Agreements-New'!E:E,MATCH(B295,'Agreements-New'!D:D,0)),AB295))</f>
        <v>16500</v>
      </c>
      <c r="AD295" s="28">
        <f>(SUMIFS('Daily Fees Entry'!F:F,'Daily Fees Entry'!D:D,B295)) - Y295</f>
        <v>0</v>
      </c>
      <c r="AE295" s="28">
        <f t="shared" si="253"/>
        <v>16500</v>
      </c>
      <c r="AF295" s="69"/>
      <c r="AG295" s="28">
        <f>IF(TRIM(B295)="","",IFERROR(INDEX('Fees Master'!D:D,MATCH(D295,'Fees Master'!C:C,0)),"Not Found"))</f>
        <v>9500</v>
      </c>
      <c r="AH295" s="28">
        <f>IF(TRIM(M295)="V",IFERROR(INDEX('Fees Master'!M:M,MATCH(N295,'Fees Master'!L:L,0)),"Not Found"),"0")</f>
        <v>7000</v>
      </c>
      <c r="AI295" s="28" t="str">
        <f>IF(TRIM(M295)="H",IFERROR(INDEX('Fees Master'!I:I,MATCH(D295,'Fees Master'!G:G,0)),"Not Found"),"0")</f>
        <v>0</v>
      </c>
      <c r="AJ295" s="69"/>
      <c r="AK295" s="28">
        <f t="shared" si="254"/>
        <v>0</v>
      </c>
      <c r="AL295" s="31">
        <f t="shared" si="255"/>
        <v>0</v>
      </c>
      <c r="AM295" s="58"/>
      <c r="AN295" s="58" t="s">
        <v>3076</v>
      </c>
      <c r="AO295" s="68"/>
    </row>
    <row r="296" spans="1:41" x14ac:dyDescent="0.35">
      <c r="A296" s="28">
        <v>295</v>
      </c>
      <c r="B296" s="28">
        <v>4360</v>
      </c>
      <c r="C296" s="28" t="s">
        <v>2837</v>
      </c>
      <c r="D296" s="28" t="s">
        <v>4085</v>
      </c>
      <c r="E296" s="28" t="s">
        <v>27</v>
      </c>
      <c r="F296" s="28" t="s">
        <v>1893</v>
      </c>
      <c r="G296" s="30">
        <v>42370</v>
      </c>
      <c r="H296" s="28" t="s">
        <v>2836</v>
      </c>
      <c r="I296" s="28"/>
      <c r="J296" s="31"/>
      <c r="K296" s="31" t="str">
        <f>CONCATENATE(MID(J296,1,4), " ", MID(J296,5,4), " ", MID(J296,9,4))</f>
        <v xml:space="preserve">  </v>
      </c>
      <c r="L296" s="83">
        <v>8096517581</v>
      </c>
      <c r="M296" s="28" t="s">
        <v>2762</v>
      </c>
      <c r="N296" s="28" t="s">
        <v>71</v>
      </c>
      <c r="O296" s="69"/>
      <c r="P296" s="28" t="str">
        <f>IF(TRIM(B296)="","",IFERROR(INDEX('Agreements-New'!C:C,MATCH(B296,'Agreements-New'!D:D,0)),"N"))</f>
        <v>N</v>
      </c>
      <c r="Q296" s="69"/>
      <c r="R296" s="28">
        <f t="shared" si="247"/>
        <v>9500</v>
      </c>
      <c r="S296" s="28">
        <f t="shared" si="248"/>
        <v>9500</v>
      </c>
      <c r="T296" s="28">
        <f t="shared" si="249"/>
        <v>0</v>
      </c>
      <c r="U296" s="28">
        <f t="shared" si="250"/>
        <v>9500</v>
      </c>
      <c r="V296" s="69"/>
      <c r="W296" s="28">
        <v>0</v>
      </c>
      <c r="X296" s="28">
        <f>IF(TRIM(B296)="","",IFERROR(INDEX('Agreements-Old'!E:E,MATCH(B296,'Agreements-Old'!D:D,0)),W296))</f>
        <v>0</v>
      </c>
      <c r="Y296" s="28">
        <f>SUMIFS('Daily Fees Entry'!F:F,'Daily Fees Entry'!D:D,B296,'Daily Fees Entry'!E:E,"Old Fees")</f>
        <v>0</v>
      </c>
      <c r="Z296" s="28">
        <f t="shared" si="251"/>
        <v>0</v>
      </c>
      <c r="AA296" s="69"/>
      <c r="AB296" s="28">
        <f t="shared" si="252"/>
        <v>9500</v>
      </c>
      <c r="AC296" s="28">
        <f>IF(TRIM(B296)="","",IFERROR(INDEX('Agreements-New'!E:E,MATCH(B296,'Agreements-New'!D:D,0)),AB296))</f>
        <v>9500</v>
      </c>
      <c r="AD296" s="28">
        <f>(SUMIFS('Daily Fees Entry'!F:F,'Daily Fees Entry'!D:D,B296)) - Y296</f>
        <v>0</v>
      </c>
      <c r="AE296" s="28">
        <f t="shared" si="253"/>
        <v>9500</v>
      </c>
      <c r="AF296" s="69"/>
      <c r="AG296" s="28">
        <f>IF(TRIM(B296)="","",IFERROR(INDEX('Fees Master'!D:D,MATCH(D296,'Fees Master'!C:C,0)),"Not Found"))</f>
        <v>9500</v>
      </c>
      <c r="AH296" s="28" t="str">
        <f>IF(TRIM(M296)="V",IFERROR(INDEX('Fees Master'!M:M,MATCH(N296,'Fees Master'!L:L,0)),"Not Found"),"0")</f>
        <v>0</v>
      </c>
      <c r="AI296" s="28" t="str">
        <f>IF(TRIM(M296)="H",IFERROR(INDEX('Fees Master'!I:I,MATCH(D296,'Fees Master'!G:G,0)),"Not Found"),"0")</f>
        <v>0</v>
      </c>
      <c r="AJ296" s="69"/>
      <c r="AK296" s="28">
        <f t="shared" si="254"/>
        <v>0</v>
      </c>
      <c r="AL296" s="31">
        <f t="shared" si="255"/>
        <v>0</v>
      </c>
      <c r="AM296" s="58"/>
      <c r="AN296" s="58" t="s">
        <v>3077</v>
      </c>
      <c r="AO296" s="68"/>
    </row>
    <row r="297" spans="1:41" x14ac:dyDescent="0.35">
      <c r="A297" s="28">
        <v>296</v>
      </c>
      <c r="B297" s="28">
        <v>4363</v>
      </c>
      <c r="C297" s="28" t="s">
        <v>545</v>
      </c>
      <c r="D297" s="28" t="s">
        <v>4085</v>
      </c>
      <c r="E297" s="28" t="s">
        <v>27</v>
      </c>
      <c r="F297" s="28" t="s">
        <v>1893</v>
      </c>
      <c r="G297" s="30">
        <v>42412</v>
      </c>
      <c r="H297" s="28" t="s">
        <v>2025</v>
      </c>
      <c r="I297" s="28"/>
      <c r="J297" s="31">
        <v>313023266525</v>
      </c>
      <c r="K297" s="31" t="str">
        <f>CONCATENATE(MID(J297,1,4), " ", MID(J297,5,4), " ", MID(J297,9,4))</f>
        <v>3130 2326 6525</v>
      </c>
      <c r="L297" s="83">
        <v>9381990373</v>
      </c>
      <c r="M297" s="28" t="s">
        <v>2762</v>
      </c>
      <c r="N297" s="28" t="s">
        <v>102</v>
      </c>
      <c r="O297" s="69"/>
      <c r="P297" s="28" t="str">
        <f>IF(TRIM(B297)="","",IFERROR(INDEX('Agreements-New'!C:C,MATCH(B297,'Agreements-New'!D:D,0)),"N"))</f>
        <v>N</v>
      </c>
      <c r="Q297" s="69"/>
      <c r="R297" s="28">
        <f t="shared" si="247"/>
        <v>13000</v>
      </c>
      <c r="S297" s="28">
        <f t="shared" si="248"/>
        <v>13000</v>
      </c>
      <c r="T297" s="28">
        <f t="shared" si="249"/>
        <v>0</v>
      </c>
      <c r="U297" s="28">
        <f t="shared" si="250"/>
        <v>13000</v>
      </c>
      <c r="V297" s="69"/>
      <c r="W297" s="28">
        <v>3500</v>
      </c>
      <c r="X297" s="28">
        <f>IF(TRIM(B297)="","",IFERROR(INDEX('Agreements-Old'!E:E,MATCH(B297,'Agreements-Old'!D:D,0)),W297))</f>
        <v>3500</v>
      </c>
      <c r="Y297" s="28">
        <f>SUMIFS('Daily Fees Entry'!F:F,'Daily Fees Entry'!D:D,B297,'Daily Fees Entry'!E:E,"Old Fees")</f>
        <v>0</v>
      </c>
      <c r="Z297" s="28">
        <f t="shared" si="251"/>
        <v>3500</v>
      </c>
      <c r="AA297" s="69"/>
      <c r="AB297" s="28">
        <f t="shared" si="252"/>
        <v>9500</v>
      </c>
      <c r="AC297" s="28">
        <f>IF(TRIM(B297)="","",IFERROR(INDEX('Agreements-New'!E:E,MATCH(B297,'Agreements-New'!D:D,0)),AB297))</f>
        <v>9500</v>
      </c>
      <c r="AD297" s="28">
        <f>(SUMIFS('Daily Fees Entry'!F:F,'Daily Fees Entry'!D:D,B297)) - Y297</f>
        <v>0</v>
      </c>
      <c r="AE297" s="28">
        <f t="shared" si="253"/>
        <v>9500</v>
      </c>
      <c r="AF297" s="69"/>
      <c r="AG297" s="28">
        <f>IF(TRIM(B297)="","",IFERROR(INDEX('Fees Master'!D:D,MATCH(D297,'Fees Master'!C:C,0)),"Not Found"))</f>
        <v>9500</v>
      </c>
      <c r="AH297" s="28" t="str">
        <f>IF(TRIM(M297)="V",IFERROR(INDEX('Fees Master'!M:M,MATCH(N297,'Fees Master'!L:L,0)),"Not Found"),"0")</f>
        <v>0</v>
      </c>
      <c r="AI297" s="28" t="str">
        <f>IF(TRIM(M297)="H",IFERROR(INDEX('Fees Master'!I:I,MATCH(D297,'Fees Master'!G:G,0)),"Not Found"),"0")</f>
        <v>0</v>
      </c>
      <c r="AJ297" s="69"/>
      <c r="AK297" s="28">
        <f t="shared" si="254"/>
        <v>0</v>
      </c>
      <c r="AL297" s="31">
        <f t="shared" si="255"/>
        <v>0</v>
      </c>
      <c r="AM297" s="58"/>
      <c r="AN297" s="58" t="s">
        <v>3079</v>
      </c>
      <c r="AO297" s="68"/>
    </row>
    <row r="298" spans="1:41" x14ac:dyDescent="0.35">
      <c r="A298" s="28">
        <v>297</v>
      </c>
      <c r="B298" s="28">
        <v>4364</v>
      </c>
      <c r="C298" s="28" t="s">
        <v>544</v>
      </c>
      <c r="D298" s="28" t="s">
        <v>4085</v>
      </c>
      <c r="E298" s="28" t="s">
        <v>27</v>
      </c>
      <c r="F298" s="28" t="s">
        <v>1893</v>
      </c>
      <c r="G298" s="30">
        <v>42399</v>
      </c>
      <c r="H298" s="28" t="s">
        <v>2024</v>
      </c>
      <c r="I298" s="28"/>
      <c r="J298" s="31">
        <v>944441404286</v>
      </c>
      <c r="K298" s="31" t="str">
        <f>CONCATENATE(MID(J298,1,4), " ", MID(J298,5,4), " ", MID(J298,9,4))</f>
        <v>9444 4140 4286</v>
      </c>
      <c r="L298" s="83">
        <v>9100890059</v>
      </c>
      <c r="M298" s="28" t="s">
        <v>2764</v>
      </c>
      <c r="N298" s="28" t="s">
        <v>83</v>
      </c>
      <c r="O298" s="69"/>
      <c r="P298" s="28" t="str">
        <f>IF(TRIM(B298)="","",IFERROR(INDEX('Agreements-New'!C:C,MATCH(B298,'Agreements-New'!D:D,0)),"N"))</f>
        <v>N</v>
      </c>
      <c r="Q298" s="69"/>
      <c r="R298" s="28">
        <f t="shared" si="247"/>
        <v>22500</v>
      </c>
      <c r="S298" s="28">
        <f t="shared" si="248"/>
        <v>22500</v>
      </c>
      <c r="T298" s="28">
        <f t="shared" si="249"/>
        <v>0</v>
      </c>
      <c r="U298" s="28">
        <f t="shared" si="250"/>
        <v>22500</v>
      </c>
      <c r="V298" s="69"/>
      <c r="W298" s="28">
        <v>6000</v>
      </c>
      <c r="X298" s="28">
        <f>IF(TRIM(B298)="","",IFERROR(INDEX('Agreements-Old'!E:E,MATCH(B298,'Agreements-Old'!D:D,0)),W298))</f>
        <v>6000</v>
      </c>
      <c r="Y298" s="28">
        <f>SUMIFS('Daily Fees Entry'!F:F,'Daily Fees Entry'!D:D,B298,'Daily Fees Entry'!E:E,"Old Fees")</f>
        <v>0</v>
      </c>
      <c r="Z298" s="28">
        <f t="shared" si="251"/>
        <v>6000</v>
      </c>
      <c r="AA298" s="69"/>
      <c r="AB298" s="28">
        <f t="shared" si="252"/>
        <v>16500</v>
      </c>
      <c r="AC298" s="28">
        <f>IF(TRIM(B298)="","",IFERROR(INDEX('Agreements-New'!E:E,MATCH(B298,'Agreements-New'!D:D,0)),AB298))</f>
        <v>16500</v>
      </c>
      <c r="AD298" s="28">
        <f>(SUMIFS('Daily Fees Entry'!F:F,'Daily Fees Entry'!D:D,B298)) - Y298</f>
        <v>0</v>
      </c>
      <c r="AE298" s="28">
        <f t="shared" si="253"/>
        <v>16500</v>
      </c>
      <c r="AF298" s="69"/>
      <c r="AG298" s="28">
        <f>IF(TRIM(B298)="","",IFERROR(INDEX('Fees Master'!D:D,MATCH(D298,'Fees Master'!C:C,0)),"Not Found"))</f>
        <v>9500</v>
      </c>
      <c r="AH298" s="28">
        <f>IF(TRIM(M298)="V",IFERROR(INDEX('Fees Master'!M:M,MATCH(N298,'Fees Master'!L:L,0)),"Not Found"),"0")</f>
        <v>7000</v>
      </c>
      <c r="AI298" s="28" t="str">
        <f>IF(TRIM(M298)="H",IFERROR(INDEX('Fees Master'!I:I,MATCH(D298,'Fees Master'!G:G,0)),"Not Found"),"0")</f>
        <v>0</v>
      </c>
      <c r="AJ298" s="69"/>
      <c r="AK298" s="28">
        <f t="shared" si="254"/>
        <v>0</v>
      </c>
      <c r="AL298" s="31">
        <f t="shared" si="255"/>
        <v>0</v>
      </c>
      <c r="AM298" s="58"/>
      <c r="AN298" s="58" t="s">
        <v>3078</v>
      </c>
      <c r="AO298" s="68"/>
    </row>
    <row r="299" spans="1:41" x14ac:dyDescent="0.35">
      <c r="A299" s="28">
        <v>298</v>
      </c>
      <c r="B299" s="28">
        <v>4575</v>
      </c>
      <c r="C299" s="28" t="s">
        <v>5829</v>
      </c>
      <c r="D299" s="28" t="s">
        <v>4085</v>
      </c>
      <c r="E299" s="28" t="s">
        <v>3814</v>
      </c>
      <c r="F299" s="28" t="s">
        <v>1893</v>
      </c>
      <c r="G299" s="30"/>
      <c r="H299" s="28" t="s">
        <v>2382</v>
      </c>
      <c r="I299" s="28"/>
      <c r="J299" s="31"/>
      <c r="K299" s="31"/>
      <c r="L299" s="83">
        <v>8688174705</v>
      </c>
      <c r="M299" s="28" t="s">
        <v>2764</v>
      </c>
      <c r="N299" s="28" t="s">
        <v>3874</v>
      </c>
      <c r="O299" s="69"/>
      <c r="P299" s="28">
        <f>IF(TRIM(B299)="","",IFERROR(INDEX('Agreements-New'!C:C,MATCH(B299,'Agreements-New'!D:D,0)),"N"))</f>
        <v>125</v>
      </c>
      <c r="Q299" s="69"/>
      <c r="R299" s="28">
        <f t="shared" si="247"/>
        <v>17500</v>
      </c>
      <c r="S299" s="28">
        <f t="shared" si="248"/>
        <v>12500</v>
      </c>
      <c r="T299" s="28">
        <f t="shared" si="249"/>
        <v>3000</v>
      </c>
      <c r="U299" s="28">
        <f t="shared" si="250"/>
        <v>9500</v>
      </c>
      <c r="V299" s="69"/>
      <c r="W299" s="28">
        <v>0</v>
      </c>
      <c r="X299" s="28">
        <f>IF(TRIM(B299)="","",IFERROR(INDEX('Agreements-Old'!E:E,MATCH(B299,'Agreements-Old'!D:D,0)),W299))</f>
        <v>0</v>
      </c>
      <c r="Y299" s="28">
        <f>SUMIFS('Daily Fees Entry'!F:F,'Daily Fees Entry'!D:D,B299,'Daily Fees Entry'!E:E,"Old Fees")</f>
        <v>0</v>
      </c>
      <c r="Z299" s="28">
        <f t="shared" si="251"/>
        <v>0</v>
      </c>
      <c r="AA299" s="69"/>
      <c r="AB299" s="28">
        <f t="shared" si="252"/>
        <v>17500</v>
      </c>
      <c r="AC299" s="28">
        <f>IF(TRIM(B299)="","",IFERROR(INDEX('Agreements-New'!E:E,MATCH(B299,'Agreements-New'!D:D,0)),AB299))</f>
        <v>12500</v>
      </c>
      <c r="AD299" s="28">
        <f>(SUMIFS('Daily Fees Entry'!F:F,'Daily Fees Entry'!D:D,B299)) - Y299</f>
        <v>3000</v>
      </c>
      <c r="AE299" s="28">
        <f t="shared" si="253"/>
        <v>9500</v>
      </c>
      <c r="AF299" s="69"/>
      <c r="AG299" s="28">
        <f>IF(TRIM(B299)="","",IFERROR(INDEX('Fees Master'!D:D,MATCH(D299,'Fees Master'!C:C,0)),"Not Found"))</f>
        <v>9500</v>
      </c>
      <c r="AH299" s="28">
        <f>IF(TRIM(M299)="V",IFERROR(INDEX('Fees Master'!M:M,MATCH(N299,'Fees Master'!L:L,0)),"Not Found"),"0")</f>
        <v>8000</v>
      </c>
      <c r="AI299" s="28" t="str">
        <f>IF(TRIM(M299)="H",IFERROR(INDEX('Fees Master'!I:I,MATCH(D299,'Fees Master'!G:G,0)),"Not Found"),"0")</f>
        <v>0</v>
      </c>
      <c r="AJ299" s="69"/>
      <c r="AK299" s="28">
        <f t="shared" si="254"/>
        <v>24</v>
      </c>
      <c r="AL299" s="31">
        <f t="shared" si="255"/>
        <v>24</v>
      </c>
      <c r="AM299" s="58"/>
      <c r="AN299" s="58"/>
      <c r="AO299" s="68"/>
    </row>
    <row r="300" spans="1:41" x14ac:dyDescent="0.35">
      <c r="A300" s="28">
        <v>299</v>
      </c>
      <c r="B300" s="28">
        <v>4373</v>
      </c>
      <c r="C300" s="28" t="s">
        <v>550</v>
      </c>
      <c r="D300" s="28" t="s">
        <v>4085</v>
      </c>
      <c r="E300" s="28" t="s">
        <v>27</v>
      </c>
      <c r="F300" s="28" t="s">
        <v>1893</v>
      </c>
      <c r="G300" s="30">
        <v>42164</v>
      </c>
      <c r="H300" s="28" t="s">
        <v>1985</v>
      </c>
      <c r="I300" s="28"/>
      <c r="J300" s="31">
        <v>608348677345</v>
      </c>
      <c r="K300" s="31" t="str">
        <f>CONCATENATE(MID(J300,1,4), " ", MID(J300,5,4), " ", MID(J300,9,4))</f>
        <v>6083 4867 7345</v>
      </c>
      <c r="L300" s="83">
        <v>9666922818</v>
      </c>
      <c r="M300" s="28" t="s">
        <v>2764</v>
      </c>
      <c r="N300" s="28" t="s">
        <v>68</v>
      </c>
      <c r="O300" s="69"/>
      <c r="P300" s="28" t="str">
        <f>IF(TRIM(B300)="","",IFERROR(INDEX('Agreements-New'!C:C,MATCH(B300,'Agreements-New'!D:D,0)),"N"))</f>
        <v>N</v>
      </c>
      <c r="Q300" s="69"/>
      <c r="R300" s="28">
        <f t="shared" si="247"/>
        <v>16500</v>
      </c>
      <c r="S300" s="28">
        <f t="shared" si="248"/>
        <v>16500</v>
      </c>
      <c r="T300" s="28">
        <f t="shared" si="249"/>
        <v>0</v>
      </c>
      <c r="U300" s="28">
        <f t="shared" si="250"/>
        <v>16500</v>
      </c>
      <c r="V300" s="69"/>
      <c r="W300" s="28">
        <v>0</v>
      </c>
      <c r="X300" s="28">
        <f>IF(TRIM(B300)="","",IFERROR(INDEX('Agreements-Old'!E:E,MATCH(B300,'Agreements-Old'!D:D,0)),W300))</f>
        <v>0</v>
      </c>
      <c r="Y300" s="28">
        <f>SUMIFS('Daily Fees Entry'!F:F,'Daily Fees Entry'!D:D,B300,'Daily Fees Entry'!E:E,"Old Fees")</f>
        <v>0</v>
      </c>
      <c r="Z300" s="28">
        <f t="shared" si="251"/>
        <v>0</v>
      </c>
      <c r="AA300" s="69"/>
      <c r="AB300" s="28">
        <f t="shared" si="252"/>
        <v>16500</v>
      </c>
      <c r="AC300" s="28">
        <f>IF(TRIM(B300)="","",IFERROR(INDEX('Agreements-New'!E:E,MATCH(B300,'Agreements-New'!D:D,0)),AB300))</f>
        <v>16500</v>
      </c>
      <c r="AD300" s="28">
        <f>(SUMIFS('Daily Fees Entry'!F:F,'Daily Fees Entry'!D:D,B300)) - Y300</f>
        <v>0</v>
      </c>
      <c r="AE300" s="28">
        <f t="shared" si="253"/>
        <v>16500</v>
      </c>
      <c r="AF300" s="69"/>
      <c r="AG300" s="28">
        <f>IF(TRIM(B300)="","",IFERROR(INDEX('Fees Master'!D:D,MATCH(D300,'Fees Master'!C:C,0)),"Not Found"))</f>
        <v>9500</v>
      </c>
      <c r="AH300" s="28">
        <f>IF(TRIM(M300)="V",IFERROR(INDEX('Fees Master'!M:M,MATCH(N300,'Fees Master'!L:L,0)),"Not Found"),"0")</f>
        <v>7000</v>
      </c>
      <c r="AI300" s="28" t="str">
        <f>IF(TRIM(M300)="H",IFERROR(INDEX('Fees Master'!I:I,MATCH(D300,'Fees Master'!G:G,0)),"Not Found"),"0")</f>
        <v>0</v>
      </c>
      <c r="AJ300" s="69"/>
      <c r="AK300" s="28">
        <f t="shared" si="254"/>
        <v>0</v>
      </c>
      <c r="AL300" s="31">
        <f t="shared" si="255"/>
        <v>0</v>
      </c>
      <c r="AM300" s="58"/>
      <c r="AN300" s="58" t="s">
        <v>3081</v>
      </c>
      <c r="AO300" s="68"/>
    </row>
    <row r="301" spans="1:41" x14ac:dyDescent="0.35">
      <c r="A301" s="28">
        <v>300</v>
      </c>
      <c r="B301" s="28">
        <v>4381</v>
      </c>
      <c r="C301" s="28" t="s">
        <v>554</v>
      </c>
      <c r="D301" s="28" t="s">
        <v>4085</v>
      </c>
      <c r="E301" s="28" t="s">
        <v>27</v>
      </c>
      <c r="F301" s="28" t="s">
        <v>1893</v>
      </c>
      <c r="G301" s="30">
        <v>42521</v>
      </c>
      <c r="H301" s="28" t="s">
        <v>2034</v>
      </c>
      <c r="I301" s="28"/>
      <c r="J301" s="31">
        <v>293588520274</v>
      </c>
      <c r="K301" s="31" t="str">
        <f>CONCATENATE(MID(J301,1,4), " ", MID(J301,5,4), " ", MID(J301,9,4))</f>
        <v>2935 8852 0274</v>
      </c>
      <c r="L301" s="83">
        <v>9951655842</v>
      </c>
      <c r="M301" s="28" t="s">
        <v>2764</v>
      </c>
      <c r="N301" s="28" t="s">
        <v>83</v>
      </c>
      <c r="O301" s="69"/>
      <c r="P301" s="28" t="str">
        <f>IF(TRIM(B301)="","",IFERROR(INDEX('Agreements-New'!C:C,MATCH(B301,'Agreements-New'!D:D,0)),"N"))</f>
        <v>N</v>
      </c>
      <c r="Q301" s="69"/>
      <c r="R301" s="28">
        <f t="shared" si="247"/>
        <v>31500</v>
      </c>
      <c r="S301" s="28">
        <f t="shared" si="248"/>
        <v>31500</v>
      </c>
      <c r="T301" s="28">
        <f t="shared" si="249"/>
        <v>0</v>
      </c>
      <c r="U301" s="28">
        <f t="shared" si="250"/>
        <v>31500</v>
      </c>
      <c r="V301" s="69"/>
      <c r="W301" s="28">
        <v>15000</v>
      </c>
      <c r="X301" s="28">
        <f>IF(TRIM(B301)="","",IFERROR(INDEX('Agreements-Old'!E:E,MATCH(B301,'Agreements-Old'!D:D,0)),W301))</f>
        <v>15000</v>
      </c>
      <c r="Y301" s="28">
        <f>SUMIFS('Daily Fees Entry'!F:F,'Daily Fees Entry'!D:D,B301,'Daily Fees Entry'!E:E,"Old Fees")</f>
        <v>0</v>
      </c>
      <c r="Z301" s="28">
        <f t="shared" si="251"/>
        <v>15000</v>
      </c>
      <c r="AA301" s="69"/>
      <c r="AB301" s="28">
        <f t="shared" si="252"/>
        <v>16500</v>
      </c>
      <c r="AC301" s="28">
        <f>IF(TRIM(B301)="","",IFERROR(INDEX('Agreements-New'!E:E,MATCH(B301,'Agreements-New'!D:D,0)),AB301))</f>
        <v>16500</v>
      </c>
      <c r="AD301" s="28">
        <f>(SUMIFS('Daily Fees Entry'!F:F,'Daily Fees Entry'!D:D,B301)) - Y301</f>
        <v>0</v>
      </c>
      <c r="AE301" s="28">
        <f t="shared" si="253"/>
        <v>16500</v>
      </c>
      <c r="AF301" s="69"/>
      <c r="AG301" s="28">
        <f>IF(TRIM(B301)="","",IFERROR(INDEX('Fees Master'!D:D,MATCH(D301,'Fees Master'!C:C,0)),"Not Found"))</f>
        <v>9500</v>
      </c>
      <c r="AH301" s="28">
        <f>IF(TRIM(M301)="V",IFERROR(INDEX('Fees Master'!M:M,MATCH(N301,'Fees Master'!L:L,0)),"Not Found"),"0")</f>
        <v>7000</v>
      </c>
      <c r="AI301" s="28" t="str">
        <f>IF(TRIM(M301)="H",IFERROR(INDEX('Fees Master'!I:I,MATCH(D301,'Fees Master'!G:G,0)),"Not Found"),"0")</f>
        <v>0</v>
      </c>
      <c r="AJ301" s="69"/>
      <c r="AK301" s="28">
        <f t="shared" si="254"/>
        <v>0</v>
      </c>
      <c r="AL301" s="31">
        <f t="shared" si="255"/>
        <v>0</v>
      </c>
      <c r="AM301" s="58"/>
      <c r="AN301" s="58" t="s">
        <v>3082</v>
      </c>
      <c r="AO301" s="68"/>
    </row>
    <row r="302" spans="1:41" x14ac:dyDescent="0.35">
      <c r="A302" s="28">
        <v>301</v>
      </c>
      <c r="B302" s="28">
        <v>4376</v>
      </c>
      <c r="C302" s="28" t="s">
        <v>2892</v>
      </c>
      <c r="D302" s="28" t="s">
        <v>4085</v>
      </c>
      <c r="E302" s="28"/>
      <c r="F302" s="28" t="s">
        <v>1893</v>
      </c>
      <c r="G302" s="30"/>
      <c r="H302" s="28" t="s">
        <v>2032</v>
      </c>
      <c r="I302" s="28"/>
      <c r="J302" s="31"/>
      <c r="K302" s="31"/>
      <c r="L302" s="83">
        <v>9392619847</v>
      </c>
      <c r="M302" s="28" t="s">
        <v>2764</v>
      </c>
      <c r="N302" s="28" t="s">
        <v>77</v>
      </c>
      <c r="O302" s="69"/>
      <c r="P302" s="28" t="str">
        <f>IF(TRIM(B302)="","",IFERROR(INDEX('Agreements-New'!C:C,MATCH(B302,'Agreements-New'!D:D,0)),"N"))</f>
        <v>N</v>
      </c>
      <c r="Q302" s="69"/>
      <c r="R302" s="28">
        <f t="shared" ref="R302" si="256">W302+AB302</f>
        <v>31500</v>
      </c>
      <c r="S302" s="28">
        <f t="shared" ref="S302" si="257">X302+AC302</f>
        <v>31500</v>
      </c>
      <c r="T302" s="28">
        <f t="shared" ref="T302" si="258">Y302+AD302</f>
        <v>0</v>
      </c>
      <c r="U302" s="28">
        <f t="shared" ref="U302" si="259">Z302+AE302</f>
        <v>31500</v>
      </c>
      <c r="V302" s="69"/>
      <c r="W302" s="28">
        <v>15000</v>
      </c>
      <c r="X302" s="28">
        <f>IF(TRIM(B302)="","",IFERROR(INDEX('Agreements-Old'!E:E,MATCH(B302,'Agreements-Old'!D:D,0)),W302))</f>
        <v>15000</v>
      </c>
      <c r="Y302" s="28">
        <f>SUMIFS('Daily Fees Entry'!F:F,'Daily Fees Entry'!D:D,B302,'Daily Fees Entry'!E:E,"Old Fees")</f>
        <v>0</v>
      </c>
      <c r="Z302" s="28">
        <f t="shared" ref="Z302" si="260">X302-Y302</f>
        <v>15000</v>
      </c>
      <c r="AA302" s="69"/>
      <c r="AB302" s="28">
        <f t="shared" ref="AB302" si="261">AG302+AH302+AI302</f>
        <v>16500</v>
      </c>
      <c r="AC302" s="28">
        <f>IF(TRIM(B302)="","",IFERROR(INDEX('Agreements-New'!E:E,MATCH(B302,'Agreements-New'!D:D,0)),AB302))</f>
        <v>16500</v>
      </c>
      <c r="AD302" s="28">
        <f>(SUMIFS('Daily Fees Entry'!F:F,'Daily Fees Entry'!D:D,B302)) - Y302</f>
        <v>0</v>
      </c>
      <c r="AE302" s="28">
        <f t="shared" ref="AE302" si="262">AC302-AD302</f>
        <v>16500</v>
      </c>
      <c r="AF302" s="69"/>
      <c r="AG302" s="28">
        <f>IF(TRIM(B302)="","",IFERROR(INDEX('Fees Master'!D:D,MATCH(D302,'Fees Master'!C:C,0)),"Not Found"))</f>
        <v>9500</v>
      </c>
      <c r="AH302" s="28">
        <f>IF(TRIM(M302)="V",IFERROR(INDEX('Fees Master'!M:M,MATCH(N302,'Fees Master'!L:L,0)),"Not Found"),"0")</f>
        <v>7000</v>
      </c>
      <c r="AI302" s="28" t="str">
        <f>IF(TRIM(M302)="H",IFERROR(INDEX('Fees Master'!I:I,MATCH(D302,'Fees Master'!G:G,0)),"Not Found"),"0")</f>
        <v>0</v>
      </c>
      <c r="AJ302" s="69"/>
      <c r="AK302" s="28">
        <f t="shared" ref="AK302" si="263">T302/S302*100</f>
        <v>0</v>
      </c>
      <c r="AL302" s="31">
        <f t="shared" ref="AL302" si="264">AD302/AC302*100</f>
        <v>0</v>
      </c>
      <c r="AM302" s="58"/>
      <c r="AN302" s="58" t="s">
        <v>3082</v>
      </c>
      <c r="AO302" s="68"/>
    </row>
    <row r="303" spans="1:41" x14ac:dyDescent="0.35">
      <c r="A303" s="28">
        <v>302</v>
      </c>
      <c r="B303" s="28">
        <v>4854</v>
      </c>
      <c r="C303" s="28" t="s">
        <v>5749</v>
      </c>
      <c r="D303" s="28" t="s">
        <v>4085</v>
      </c>
      <c r="E303" s="28" t="s">
        <v>3814</v>
      </c>
      <c r="F303" s="28" t="s">
        <v>1893</v>
      </c>
      <c r="G303" s="30"/>
      <c r="H303" s="28" t="s">
        <v>2222</v>
      </c>
      <c r="I303" s="28"/>
      <c r="J303" s="31"/>
      <c r="K303" s="31"/>
      <c r="L303" s="83">
        <v>8341434044</v>
      </c>
      <c r="M303" s="28" t="s">
        <v>2764</v>
      </c>
      <c r="N303" s="28" t="s">
        <v>91</v>
      </c>
      <c r="O303" s="69"/>
      <c r="P303" s="28" t="str">
        <f>IF(TRIM(B303)="","",IFERROR(INDEX('Agreements-New'!C:C,MATCH(B303,'Agreements-New'!D:D,0)),"N"))</f>
        <v>N</v>
      </c>
      <c r="Q303" s="69"/>
      <c r="R303" s="28">
        <f t="shared" ref="R303" si="265">W303+AB303</f>
        <v>17500</v>
      </c>
      <c r="S303" s="28">
        <f t="shared" ref="S303" si="266">X303+AC303</f>
        <v>17500</v>
      </c>
      <c r="T303" s="28">
        <f t="shared" ref="T303" si="267">Y303+AD303</f>
        <v>4000</v>
      </c>
      <c r="U303" s="28">
        <f t="shared" ref="U303" si="268">Z303+AE303</f>
        <v>13500</v>
      </c>
      <c r="V303" s="69"/>
      <c r="W303" s="28">
        <v>0</v>
      </c>
      <c r="X303" s="28">
        <f>IF(TRIM(B303)="","",IFERROR(INDEX('Agreements-Old'!E:E,MATCH(B303,'Agreements-Old'!D:D,0)),W303))</f>
        <v>0</v>
      </c>
      <c r="Y303" s="28">
        <f>SUMIFS('Daily Fees Entry'!F:F,'Daily Fees Entry'!D:D,B303,'Daily Fees Entry'!E:E,"Old Fees")</f>
        <v>0</v>
      </c>
      <c r="Z303" s="28">
        <f t="shared" ref="Z303" si="269">X303-Y303</f>
        <v>0</v>
      </c>
      <c r="AA303" s="69"/>
      <c r="AB303" s="28">
        <f t="shared" ref="AB303" si="270">AG303+AH303+AI303</f>
        <v>17500</v>
      </c>
      <c r="AC303" s="28">
        <f>IF(TRIM(B303)="","",IFERROR(INDEX('Agreements-New'!E:E,MATCH(B303,'Agreements-New'!D:D,0)),AB303))</f>
        <v>17500</v>
      </c>
      <c r="AD303" s="28">
        <f>(SUMIFS('Daily Fees Entry'!F:F,'Daily Fees Entry'!D:D,B303)) - Y303</f>
        <v>4000</v>
      </c>
      <c r="AE303" s="28">
        <f t="shared" ref="AE303" si="271">AC303-AD303</f>
        <v>13500</v>
      </c>
      <c r="AF303" s="69"/>
      <c r="AG303" s="28">
        <f>IF(TRIM(B303)="","",IFERROR(INDEX('Fees Master'!D:D,MATCH(D303,'Fees Master'!C:C,0)),"Not Found"))</f>
        <v>9500</v>
      </c>
      <c r="AH303" s="28">
        <f>IF(TRIM(M303)="V",IFERROR(INDEX('Fees Master'!M:M,MATCH(N303,'Fees Master'!L:L,0)),"Not Found"),"0")</f>
        <v>8000</v>
      </c>
      <c r="AI303" s="28" t="str">
        <f>IF(TRIM(M303)="H",IFERROR(INDEX('Fees Master'!I:I,MATCH(D303,'Fees Master'!G:G,0)),"Not Found"),"0")</f>
        <v>0</v>
      </c>
      <c r="AJ303" s="69"/>
      <c r="AK303" s="28">
        <f t="shared" ref="AK303" si="272">T303/S303*100</f>
        <v>22.857142857142858</v>
      </c>
      <c r="AL303" s="31">
        <f t="shared" ref="AL303" si="273">AD303/AC303*100</f>
        <v>22.857142857142858</v>
      </c>
      <c r="AM303" s="58"/>
      <c r="AN303" s="58" t="s">
        <v>3082</v>
      </c>
      <c r="AO303" s="68"/>
    </row>
    <row r="304" spans="1:41" x14ac:dyDescent="0.35">
      <c r="A304" s="28">
        <v>303</v>
      </c>
      <c r="B304" s="28">
        <v>4333</v>
      </c>
      <c r="C304" s="28" t="s">
        <v>531</v>
      </c>
      <c r="D304" s="28" t="s">
        <v>4085</v>
      </c>
      <c r="E304" s="28"/>
      <c r="F304" s="28" t="s">
        <v>1892</v>
      </c>
      <c r="G304" s="30"/>
      <c r="H304" s="28" t="s">
        <v>2012</v>
      </c>
      <c r="I304" s="28"/>
      <c r="J304" s="31"/>
      <c r="K304" s="31"/>
      <c r="L304" s="83">
        <v>7729803720</v>
      </c>
      <c r="M304" s="28" t="s">
        <v>2762</v>
      </c>
      <c r="N304" s="28" t="s">
        <v>87</v>
      </c>
      <c r="O304" s="69"/>
      <c r="P304" s="28">
        <f>IF(TRIM(B304)="","",IFERROR(INDEX('Agreements-New'!C:C,MATCH(B304,'Agreements-New'!D:D,0)),"N"))</f>
        <v>10</v>
      </c>
      <c r="Q304" s="69"/>
      <c r="R304" s="28">
        <f t="shared" ref="R304" si="274">W304+AB304</f>
        <v>14000</v>
      </c>
      <c r="S304" s="28">
        <f t="shared" ref="S304" si="275">X304+AC304</f>
        <v>8000</v>
      </c>
      <c r="T304" s="28">
        <f t="shared" ref="T304" si="276">Y304+AD304</f>
        <v>3500</v>
      </c>
      <c r="U304" s="28">
        <f t="shared" ref="U304" si="277">Z304+AE304</f>
        <v>4500</v>
      </c>
      <c r="V304" s="69"/>
      <c r="W304" s="28">
        <v>4500</v>
      </c>
      <c r="X304" s="28">
        <f>IF(TRIM(B304)="","",IFERROR(INDEX('Agreements-Old'!E:E,MATCH(B304,'Agreements-Old'!D:D,0)),W304))</f>
        <v>2500</v>
      </c>
      <c r="Y304" s="28">
        <f>SUMIFS('Daily Fees Entry'!F:F,'Daily Fees Entry'!D:D,B304,'Daily Fees Entry'!E:E,"Old Fees")</f>
        <v>0</v>
      </c>
      <c r="Z304" s="28">
        <f t="shared" ref="Z304" si="278">X304-Y304</f>
        <v>2500</v>
      </c>
      <c r="AA304" s="69"/>
      <c r="AB304" s="28">
        <f t="shared" ref="AB304" si="279">AG304+AH304+AI304</f>
        <v>9500</v>
      </c>
      <c r="AC304" s="28">
        <f>IF(TRIM(B304)="","",IFERROR(INDEX('Agreements-New'!E:E,MATCH(B304,'Agreements-New'!D:D,0)),AB304))</f>
        <v>5500</v>
      </c>
      <c r="AD304" s="28">
        <f>(SUMIFS('Daily Fees Entry'!F:F,'Daily Fees Entry'!D:D,B304)) - Y304</f>
        <v>3500</v>
      </c>
      <c r="AE304" s="28">
        <f t="shared" ref="AE304" si="280">AC304-AD304</f>
        <v>2000</v>
      </c>
      <c r="AF304" s="69"/>
      <c r="AG304" s="28">
        <f>IF(TRIM(B304)="","",IFERROR(INDEX('Fees Master'!D:D,MATCH(D304,'Fees Master'!C:C,0)),"Not Found"))</f>
        <v>9500</v>
      </c>
      <c r="AH304" s="28" t="str">
        <f>IF(TRIM(M304)="V",IFERROR(INDEX('Fees Master'!M:M,MATCH(N304,'Fees Master'!L:L,0)),"Not Found"),"0")</f>
        <v>0</v>
      </c>
      <c r="AI304" s="28" t="str">
        <f>IF(TRIM(M304)="H",IFERROR(INDEX('Fees Master'!I:I,MATCH(D304,'Fees Master'!G:G,0)),"Not Found"),"0")</f>
        <v>0</v>
      </c>
      <c r="AJ304" s="69"/>
      <c r="AK304" s="28">
        <f t="shared" ref="AK304" si="281">T304/S304*100</f>
        <v>43.75</v>
      </c>
      <c r="AL304" s="31">
        <f t="shared" ref="AL304" si="282">AD304/AC304*100</f>
        <v>63.636363636363633</v>
      </c>
      <c r="AM304" s="58"/>
      <c r="AN304" s="58" t="s">
        <v>3082</v>
      </c>
      <c r="AO304" s="68"/>
    </row>
    <row r="305" spans="1:41" x14ac:dyDescent="0.35">
      <c r="A305" s="28">
        <v>304</v>
      </c>
      <c r="B305" s="28">
        <v>4864</v>
      </c>
      <c r="C305" s="28" t="s">
        <v>5830</v>
      </c>
      <c r="D305" s="28" t="s">
        <v>4085</v>
      </c>
      <c r="E305" s="28" t="s">
        <v>3814</v>
      </c>
      <c r="F305" s="28" t="s">
        <v>1892</v>
      </c>
      <c r="G305" s="30"/>
      <c r="H305" s="28" t="s">
        <v>6054</v>
      </c>
      <c r="I305" s="28"/>
      <c r="J305" s="31"/>
      <c r="K305" s="31"/>
      <c r="L305" s="83">
        <v>9948090703</v>
      </c>
      <c r="M305" s="28" t="s">
        <v>2764</v>
      </c>
      <c r="N305" s="28" t="s">
        <v>3821</v>
      </c>
      <c r="O305" s="69"/>
      <c r="P305" s="28" t="str">
        <f>IF(TRIM(B305)="","",IFERROR(INDEX('Agreements-New'!C:C,MATCH(B305,'Agreements-New'!D:D,0)),"N"))</f>
        <v>N</v>
      </c>
      <c r="Q305" s="69"/>
      <c r="R305" s="28">
        <f t="shared" ref="R305" si="283">W305+AB305</f>
        <v>15000</v>
      </c>
      <c r="S305" s="28">
        <f t="shared" ref="S305" si="284">X305+AC305</f>
        <v>15000</v>
      </c>
      <c r="T305" s="28">
        <f t="shared" ref="T305" si="285">Y305+AD305</f>
        <v>0</v>
      </c>
      <c r="U305" s="28">
        <f t="shared" ref="U305" si="286">Z305+AE305</f>
        <v>15000</v>
      </c>
      <c r="V305" s="69"/>
      <c r="W305" s="28">
        <v>0</v>
      </c>
      <c r="X305" s="28">
        <f>IF(TRIM(B305)="","",IFERROR(INDEX('Agreements-Old'!E:E,MATCH(B305,'Agreements-Old'!D:D,0)),W305))</f>
        <v>0</v>
      </c>
      <c r="Y305" s="28">
        <f>SUMIFS('Daily Fees Entry'!F:F,'Daily Fees Entry'!D:D,B305,'Daily Fees Entry'!E:E,"Old Fees")</f>
        <v>0</v>
      </c>
      <c r="Z305" s="28">
        <f t="shared" ref="Z305" si="287">X305-Y305</f>
        <v>0</v>
      </c>
      <c r="AA305" s="69"/>
      <c r="AB305" s="28">
        <f t="shared" ref="AB305" si="288">AG305+AH305+AI305</f>
        <v>15000</v>
      </c>
      <c r="AC305" s="28">
        <f>IF(TRIM(B305)="","",IFERROR(INDEX('Agreements-New'!E:E,MATCH(B305,'Agreements-New'!D:D,0)),AB305))</f>
        <v>15000</v>
      </c>
      <c r="AD305" s="28">
        <f>(SUMIFS('Daily Fees Entry'!F:F,'Daily Fees Entry'!D:D,B305)) - Y305</f>
        <v>0</v>
      </c>
      <c r="AE305" s="28">
        <f t="shared" ref="AE305" si="289">AC305-AD305</f>
        <v>15000</v>
      </c>
      <c r="AF305" s="69"/>
      <c r="AG305" s="28">
        <f>IF(TRIM(B305)="","",IFERROR(INDEX('Fees Master'!D:D,MATCH(D305,'Fees Master'!C:C,0)),"Not Found"))</f>
        <v>9500</v>
      </c>
      <c r="AH305" s="28">
        <f>IF(TRIM(M305)="V",IFERROR(INDEX('Fees Master'!M:M,MATCH(N305,'Fees Master'!L:L,0)),"Not Found"),"0")</f>
        <v>5500</v>
      </c>
      <c r="AI305" s="28" t="str">
        <f>IF(TRIM(M305)="H",IFERROR(INDEX('Fees Master'!I:I,MATCH(D305,'Fees Master'!G:G,0)),"Not Found"),"0")</f>
        <v>0</v>
      </c>
      <c r="AJ305" s="69"/>
      <c r="AK305" s="28">
        <f t="shared" ref="AK305" si="290">T305/S305*100</f>
        <v>0</v>
      </c>
      <c r="AL305" s="31">
        <f t="shared" ref="AL305" si="291">AD305/AC305*100</f>
        <v>0</v>
      </c>
      <c r="AM305" s="58"/>
      <c r="AN305" s="58" t="s">
        <v>3082</v>
      </c>
      <c r="AO305" s="68"/>
    </row>
    <row r="306" spans="1:41" x14ac:dyDescent="0.35">
      <c r="A306" s="28">
        <v>305</v>
      </c>
      <c r="B306" s="28">
        <v>4555</v>
      </c>
      <c r="C306" s="28" t="s">
        <v>5750</v>
      </c>
      <c r="D306" s="28" t="s">
        <v>4116</v>
      </c>
      <c r="E306" s="28" t="s">
        <v>3814</v>
      </c>
      <c r="F306" s="28" t="s">
        <v>1892</v>
      </c>
      <c r="G306" s="30"/>
      <c r="H306" s="28" t="s">
        <v>6055</v>
      </c>
      <c r="I306" s="28"/>
      <c r="J306" s="31"/>
      <c r="K306" s="31"/>
      <c r="L306" s="83">
        <v>8341412524</v>
      </c>
      <c r="M306" s="28" t="s">
        <v>2762</v>
      </c>
      <c r="N306" s="28" t="s">
        <v>4117</v>
      </c>
      <c r="O306" s="69"/>
      <c r="P306" s="28" t="str">
        <f>IF(TRIM(B306)="","",IFERROR(INDEX('Agreements-New'!C:C,MATCH(B306,'Agreements-New'!D:D,0)),"N"))</f>
        <v>N</v>
      </c>
      <c r="Q306" s="69"/>
      <c r="R306" s="28">
        <f t="shared" si="247"/>
        <v>9500</v>
      </c>
      <c r="S306" s="28">
        <f t="shared" si="248"/>
        <v>9500</v>
      </c>
      <c r="T306" s="28">
        <f t="shared" si="249"/>
        <v>4500</v>
      </c>
      <c r="U306" s="28">
        <f t="shared" si="250"/>
        <v>5000</v>
      </c>
      <c r="V306" s="69"/>
      <c r="W306" s="28">
        <v>0</v>
      </c>
      <c r="X306" s="28">
        <f>IF(TRIM(B306)="","",IFERROR(INDEX('Agreements-Old'!E:E,MATCH(B306,'Agreements-Old'!D:D,0)),W306))</f>
        <v>0</v>
      </c>
      <c r="Y306" s="28">
        <f>SUMIFS('Daily Fees Entry'!F:F,'Daily Fees Entry'!D:D,B306,'Daily Fees Entry'!E:E,"Old Fees")</f>
        <v>0</v>
      </c>
      <c r="Z306" s="28">
        <f t="shared" si="251"/>
        <v>0</v>
      </c>
      <c r="AA306" s="69"/>
      <c r="AB306" s="28">
        <f t="shared" si="252"/>
        <v>9500</v>
      </c>
      <c r="AC306" s="28">
        <f>IF(TRIM(B306)="","",IFERROR(INDEX('Agreements-New'!E:E,MATCH(B306,'Agreements-New'!D:D,0)),AB306))</f>
        <v>9500</v>
      </c>
      <c r="AD306" s="28">
        <f>(SUMIFS('Daily Fees Entry'!F:F,'Daily Fees Entry'!D:D,B306)) - Y306</f>
        <v>4500</v>
      </c>
      <c r="AE306" s="28">
        <f t="shared" si="253"/>
        <v>5000</v>
      </c>
      <c r="AF306" s="69"/>
      <c r="AG306" s="28">
        <f>IF(TRIM(B306)="","",IFERROR(INDEX('Fees Master'!D:D,MATCH(D306,'Fees Master'!C:C,0)),"Not Found"))</f>
        <v>9500</v>
      </c>
      <c r="AH306" s="28" t="str">
        <f>IF(TRIM(M306)="V",IFERROR(INDEX('Fees Master'!M:M,MATCH(N306,'Fees Master'!L:L,0)),"Not Found"),"0")</f>
        <v>0</v>
      </c>
      <c r="AI306" s="28" t="str">
        <f>IF(TRIM(M306)="H",IFERROR(INDEX('Fees Master'!I:I,MATCH(D306,'Fees Master'!G:G,0)),"Not Found"),"0")</f>
        <v>0</v>
      </c>
      <c r="AJ306" s="69"/>
      <c r="AK306" s="28">
        <f t="shared" si="254"/>
        <v>47.368421052631575</v>
      </c>
      <c r="AL306" s="31">
        <f t="shared" si="255"/>
        <v>47.368421052631575</v>
      </c>
      <c r="AM306" s="58"/>
      <c r="AN306" s="58"/>
      <c r="AO306" s="68"/>
    </row>
    <row r="307" spans="1:41" x14ac:dyDescent="0.35">
      <c r="A307" s="28">
        <v>306</v>
      </c>
      <c r="B307" s="28">
        <v>4428</v>
      </c>
      <c r="C307" s="28" t="s">
        <v>2842</v>
      </c>
      <c r="D307" s="28" t="s">
        <v>4116</v>
      </c>
      <c r="E307" s="28" t="s">
        <v>27</v>
      </c>
      <c r="F307" s="28" t="s">
        <v>1892</v>
      </c>
      <c r="G307" s="30">
        <v>42283</v>
      </c>
      <c r="H307" s="28" t="s">
        <v>2843</v>
      </c>
      <c r="I307" s="28"/>
      <c r="J307" s="31">
        <v>880956769671</v>
      </c>
      <c r="K307" s="31" t="str">
        <f>CONCATENATE(MID(J307,1,4), " ", MID(J307,5,4), " ", MID(J307,9,4))</f>
        <v>8809 5676 9671</v>
      </c>
      <c r="L307" s="83">
        <v>9849249679</v>
      </c>
      <c r="M307" s="28" t="s">
        <v>2764</v>
      </c>
      <c r="N307" s="28" t="s">
        <v>62</v>
      </c>
      <c r="O307" s="69"/>
      <c r="P307" s="28" t="str">
        <f>IF(TRIM(B307)="","",IFERROR(INDEX('Agreements-New'!C:C,MATCH(B307,'Agreements-New'!D:D,0)),"N"))</f>
        <v>N</v>
      </c>
      <c r="Q307" s="69"/>
      <c r="R307" s="28">
        <f t="shared" si="247"/>
        <v>21500</v>
      </c>
      <c r="S307" s="28">
        <f t="shared" si="248"/>
        <v>21500</v>
      </c>
      <c r="T307" s="28">
        <f t="shared" si="249"/>
        <v>2000</v>
      </c>
      <c r="U307" s="28">
        <f t="shared" si="250"/>
        <v>19500</v>
      </c>
      <c r="V307" s="69"/>
      <c r="W307" s="28">
        <v>4000</v>
      </c>
      <c r="X307" s="28">
        <f>IF(TRIM(B307)="","",IFERROR(INDEX('Agreements-Old'!E:E,MATCH(B307,'Agreements-Old'!D:D,0)),W307))</f>
        <v>4000</v>
      </c>
      <c r="Y307" s="28">
        <f>SUMIFS('Daily Fees Entry'!F:F,'Daily Fees Entry'!D:D,B307,'Daily Fees Entry'!E:E,"Old Fees")</f>
        <v>2000</v>
      </c>
      <c r="Z307" s="28">
        <f t="shared" si="251"/>
        <v>2000</v>
      </c>
      <c r="AA307" s="69"/>
      <c r="AB307" s="28">
        <f t="shared" si="252"/>
        <v>17500</v>
      </c>
      <c r="AC307" s="28">
        <f>IF(TRIM(B307)="","",IFERROR(INDEX('Agreements-New'!E:E,MATCH(B307,'Agreements-New'!D:D,0)),AB307))</f>
        <v>17500</v>
      </c>
      <c r="AD307" s="28">
        <f>(SUMIFS('Daily Fees Entry'!F:F,'Daily Fees Entry'!D:D,B307)) - Y307</f>
        <v>0</v>
      </c>
      <c r="AE307" s="28">
        <f t="shared" si="253"/>
        <v>17500</v>
      </c>
      <c r="AF307" s="69"/>
      <c r="AG307" s="28">
        <f>IF(TRIM(B307)="","",IFERROR(INDEX('Fees Master'!D:D,MATCH(D307,'Fees Master'!C:C,0)),"Not Found"))</f>
        <v>9500</v>
      </c>
      <c r="AH307" s="28">
        <f>IF(TRIM(M307)="V",IFERROR(INDEX('Fees Master'!M:M,MATCH(N307,'Fees Master'!L:L,0)),"Not Found"),"0")</f>
        <v>8000</v>
      </c>
      <c r="AI307" s="28" t="str">
        <f>IF(TRIM(M307)="H",IFERROR(INDEX('Fees Master'!I:I,MATCH(D307,'Fees Master'!G:G,0)),"Not Found"),"0")</f>
        <v>0</v>
      </c>
      <c r="AJ307" s="69"/>
      <c r="AK307" s="28">
        <f t="shared" si="254"/>
        <v>9.3023255813953494</v>
      </c>
      <c r="AL307" s="31">
        <f t="shared" si="255"/>
        <v>0</v>
      </c>
      <c r="AM307" s="58"/>
      <c r="AN307" s="58" t="s">
        <v>3060</v>
      </c>
      <c r="AO307" s="68"/>
    </row>
    <row r="308" spans="1:41" x14ac:dyDescent="0.35">
      <c r="A308" s="28">
        <v>307</v>
      </c>
      <c r="B308" s="28">
        <v>4537</v>
      </c>
      <c r="C308" s="28" t="s">
        <v>5751</v>
      </c>
      <c r="D308" s="28" t="s">
        <v>4116</v>
      </c>
      <c r="E308" s="28" t="s">
        <v>3814</v>
      </c>
      <c r="F308" s="28" t="s">
        <v>1892</v>
      </c>
      <c r="G308" s="30"/>
      <c r="H308" s="28" t="s">
        <v>6056</v>
      </c>
      <c r="I308" s="28"/>
      <c r="J308" s="31"/>
      <c r="K308" s="31"/>
      <c r="L308" s="83">
        <v>7729802987</v>
      </c>
      <c r="M308" s="28" t="s">
        <v>2762</v>
      </c>
      <c r="N308" s="28" t="s">
        <v>3849</v>
      </c>
      <c r="O308" s="69"/>
      <c r="P308" s="28" t="str">
        <f>IF(TRIM(B308)="","",IFERROR(INDEX('Agreements-New'!C:C,MATCH(B308,'Agreements-New'!D:D,0)),"N"))</f>
        <v>N</v>
      </c>
      <c r="Q308" s="69"/>
      <c r="R308" s="28">
        <f t="shared" si="247"/>
        <v>9500</v>
      </c>
      <c r="S308" s="28">
        <f t="shared" si="248"/>
        <v>9500</v>
      </c>
      <c r="T308" s="28">
        <f t="shared" si="249"/>
        <v>2000</v>
      </c>
      <c r="U308" s="28">
        <f t="shared" si="250"/>
        <v>7500</v>
      </c>
      <c r="V308" s="69"/>
      <c r="W308" s="28">
        <v>0</v>
      </c>
      <c r="X308" s="28">
        <f>IF(TRIM(B308)="","",IFERROR(INDEX('Agreements-Old'!E:E,MATCH(B308,'Agreements-Old'!D:D,0)),W308))</f>
        <v>0</v>
      </c>
      <c r="Y308" s="28">
        <f>SUMIFS('Daily Fees Entry'!F:F,'Daily Fees Entry'!D:D,B308,'Daily Fees Entry'!E:E,"Old Fees")</f>
        <v>0</v>
      </c>
      <c r="Z308" s="28">
        <f t="shared" si="251"/>
        <v>0</v>
      </c>
      <c r="AA308" s="69"/>
      <c r="AB308" s="28">
        <f t="shared" si="252"/>
        <v>9500</v>
      </c>
      <c r="AC308" s="28">
        <f>IF(TRIM(B308)="","",IFERROR(INDEX('Agreements-New'!E:E,MATCH(B308,'Agreements-New'!D:D,0)),AB308))</f>
        <v>9500</v>
      </c>
      <c r="AD308" s="28">
        <f>(SUMIFS('Daily Fees Entry'!F:F,'Daily Fees Entry'!D:D,B308)) - Y308</f>
        <v>2000</v>
      </c>
      <c r="AE308" s="28">
        <f t="shared" si="253"/>
        <v>7500</v>
      </c>
      <c r="AF308" s="69"/>
      <c r="AG308" s="28">
        <f>IF(TRIM(B308)="","",IFERROR(INDEX('Fees Master'!D:D,MATCH(D308,'Fees Master'!C:C,0)),"Not Found"))</f>
        <v>9500</v>
      </c>
      <c r="AH308" s="28" t="str">
        <f>IF(TRIM(M308)="V",IFERROR(INDEX('Fees Master'!M:M,MATCH(N308,'Fees Master'!L:L,0)),"Not Found"),"0")</f>
        <v>0</v>
      </c>
      <c r="AI308" s="28" t="str">
        <f>IF(TRIM(M308)="H",IFERROR(INDEX('Fees Master'!I:I,MATCH(D308,'Fees Master'!G:G,0)),"Not Found"),"0")</f>
        <v>0</v>
      </c>
      <c r="AJ308" s="69"/>
      <c r="AK308" s="28">
        <f t="shared" si="254"/>
        <v>21.052631578947366</v>
      </c>
      <c r="AL308" s="31">
        <f t="shared" si="255"/>
        <v>21.052631578947366</v>
      </c>
      <c r="AM308" s="58"/>
      <c r="AN308" s="58"/>
      <c r="AO308" s="68"/>
    </row>
    <row r="309" spans="1:41" x14ac:dyDescent="0.35">
      <c r="A309" s="28">
        <v>308</v>
      </c>
      <c r="B309" s="28">
        <v>4325</v>
      </c>
      <c r="C309" s="28" t="s">
        <v>480</v>
      </c>
      <c r="D309" s="28" t="s">
        <v>4116</v>
      </c>
      <c r="E309" s="28" t="s">
        <v>26</v>
      </c>
      <c r="F309" s="28" t="s">
        <v>1892</v>
      </c>
      <c r="G309" s="30">
        <v>42107</v>
      </c>
      <c r="H309" s="28" t="s">
        <v>1965</v>
      </c>
      <c r="I309" s="28"/>
      <c r="J309" s="31">
        <v>589446216283</v>
      </c>
      <c r="K309" s="31" t="str">
        <f>CONCATENATE(MID(J309,1,4), " ", MID(J309,5,4), " ", MID(J309,9,4))</f>
        <v>5894 4621 6283</v>
      </c>
      <c r="L309" s="83">
        <v>9701663911</v>
      </c>
      <c r="M309" s="28" t="s">
        <v>2764</v>
      </c>
      <c r="N309" s="28" t="s">
        <v>62</v>
      </c>
      <c r="O309" s="69"/>
      <c r="P309" s="28" t="str">
        <f>IF(TRIM(B309)="","",IFERROR(INDEX('Agreements-New'!C:C,MATCH(B309,'Agreements-New'!D:D,0)),"N"))</f>
        <v>N</v>
      </c>
      <c r="Q309" s="69"/>
      <c r="R309" s="28">
        <f t="shared" si="247"/>
        <v>28500</v>
      </c>
      <c r="S309" s="28">
        <f t="shared" si="248"/>
        <v>28500</v>
      </c>
      <c r="T309" s="28">
        <f t="shared" si="249"/>
        <v>5000</v>
      </c>
      <c r="U309" s="28">
        <f t="shared" si="250"/>
        <v>23500</v>
      </c>
      <c r="V309" s="69"/>
      <c r="W309" s="28">
        <v>11000</v>
      </c>
      <c r="X309" s="28">
        <f>IF(TRIM(B309)="","",IFERROR(INDEX('Agreements-Old'!E:E,MATCH(B309,'Agreements-Old'!D:D,0)),W309))</f>
        <v>11000</v>
      </c>
      <c r="Y309" s="28">
        <f>SUMIFS('Daily Fees Entry'!F:F,'Daily Fees Entry'!D:D,B309,'Daily Fees Entry'!E:E,"Old Fees")</f>
        <v>5000</v>
      </c>
      <c r="Z309" s="28">
        <f t="shared" si="251"/>
        <v>6000</v>
      </c>
      <c r="AA309" s="69"/>
      <c r="AB309" s="28">
        <f t="shared" si="252"/>
        <v>17500</v>
      </c>
      <c r="AC309" s="28">
        <f>IF(TRIM(B309)="","",IFERROR(INDEX('Agreements-New'!E:E,MATCH(B309,'Agreements-New'!D:D,0)),AB309))</f>
        <v>17500</v>
      </c>
      <c r="AD309" s="28">
        <f>(SUMIFS('Daily Fees Entry'!F:F,'Daily Fees Entry'!D:D,B309)) - Y309</f>
        <v>0</v>
      </c>
      <c r="AE309" s="28">
        <f t="shared" si="253"/>
        <v>17500</v>
      </c>
      <c r="AF309" s="69"/>
      <c r="AG309" s="28">
        <f>IF(TRIM(B309)="","",IFERROR(INDEX('Fees Master'!D:D,MATCH(D309,'Fees Master'!C:C,0)),"Not Found"))</f>
        <v>9500</v>
      </c>
      <c r="AH309" s="28">
        <f>IF(TRIM(M309)="V",IFERROR(INDEX('Fees Master'!M:M,MATCH(N309,'Fees Master'!L:L,0)),"Not Found"),"0")</f>
        <v>8000</v>
      </c>
      <c r="AI309" s="28" t="str">
        <f>IF(TRIM(M309)="H",IFERROR(INDEX('Fees Master'!I:I,MATCH(D309,'Fees Master'!G:G,0)),"Not Found"),"0")</f>
        <v>0</v>
      </c>
      <c r="AJ309" s="69"/>
      <c r="AK309" s="28">
        <f t="shared" si="254"/>
        <v>17.543859649122805</v>
      </c>
      <c r="AL309" s="31">
        <f t="shared" si="255"/>
        <v>0</v>
      </c>
      <c r="AM309" s="58"/>
      <c r="AN309" s="58" t="s">
        <v>3034</v>
      </c>
      <c r="AO309" s="68"/>
    </row>
    <row r="310" spans="1:41" x14ac:dyDescent="0.35">
      <c r="A310" s="28">
        <v>309</v>
      </c>
      <c r="B310" s="28">
        <v>4433</v>
      </c>
      <c r="C310" s="28" t="s">
        <v>482</v>
      </c>
      <c r="D310" s="28" t="s">
        <v>4116</v>
      </c>
      <c r="E310" s="28" t="s">
        <v>26</v>
      </c>
      <c r="F310" s="28" t="s">
        <v>1892</v>
      </c>
      <c r="G310" s="30">
        <v>42564</v>
      </c>
      <c r="H310" s="28" t="s">
        <v>2400</v>
      </c>
      <c r="I310" s="28"/>
      <c r="J310" s="31">
        <v>388158560766</v>
      </c>
      <c r="K310" s="31" t="str">
        <f>CONCATENATE(MID(J310,1,4), " ", MID(J310,5,4), " ", MID(J310,9,4))</f>
        <v>3881 5856 0766</v>
      </c>
      <c r="L310" s="83">
        <v>9676813351</v>
      </c>
      <c r="M310" s="28" t="s">
        <v>2847</v>
      </c>
      <c r="N310" s="28" t="s">
        <v>62</v>
      </c>
      <c r="O310" s="69"/>
      <c r="P310" s="28" t="str">
        <f>IF(TRIM(B310)="","",IFERROR(INDEX('Agreements-New'!C:C,MATCH(B310,'Agreements-New'!D:D,0)),"N"))</f>
        <v>N</v>
      </c>
      <c r="Q310" s="69"/>
      <c r="R310" s="28">
        <f t="shared" si="247"/>
        <v>26500</v>
      </c>
      <c r="S310" s="28">
        <f t="shared" si="248"/>
        <v>26500</v>
      </c>
      <c r="T310" s="28">
        <f t="shared" si="249"/>
        <v>0</v>
      </c>
      <c r="U310" s="28">
        <f t="shared" si="250"/>
        <v>26500</v>
      </c>
      <c r="V310" s="69"/>
      <c r="W310" s="28">
        <v>9000</v>
      </c>
      <c r="X310" s="28">
        <f>IF(TRIM(B310)="","",IFERROR(INDEX('Agreements-Old'!E:E,MATCH(B310,'Agreements-Old'!D:D,0)),W310))</f>
        <v>9000</v>
      </c>
      <c r="Y310" s="28">
        <f>SUMIFS('Daily Fees Entry'!F:F,'Daily Fees Entry'!D:D,B310,'Daily Fees Entry'!E:E,"Old Fees")</f>
        <v>0</v>
      </c>
      <c r="Z310" s="28">
        <f t="shared" si="251"/>
        <v>9000</v>
      </c>
      <c r="AA310" s="69"/>
      <c r="AB310" s="28">
        <f t="shared" si="252"/>
        <v>17500</v>
      </c>
      <c r="AC310" s="28">
        <f>IF(TRIM(B310)="","",IFERROR(INDEX('Agreements-New'!E:E,MATCH(B310,'Agreements-New'!D:D,0)),AB310))</f>
        <v>17500</v>
      </c>
      <c r="AD310" s="28">
        <f>(SUMIFS('Daily Fees Entry'!F:F,'Daily Fees Entry'!D:D,B310)) - Y310</f>
        <v>0</v>
      </c>
      <c r="AE310" s="28">
        <f t="shared" si="253"/>
        <v>17500</v>
      </c>
      <c r="AF310" s="69"/>
      <c r="AG310" s="28">
        <f>IF(TRIM(B310)="","",IFERROR(INDEX('Fees Master'!D:D,MATCH(D310,'Fees Master'!C:C,0)),"Not Found"))</f>
        <v>9500</v>
      </c>
      <c r="AH310" s="28">
        <f>IF(TRIM(M310)="V",IFERROR(INDEX('Fees Master'!M:M,MATCH(N310,'Fees Master'!L:L,0)),"Not Found"),"0")</f>
        <v>8000</v>
      </c>
      <c r="AI310" s="28" t="str">
        <f>IF(TRIM(M310)="H",IFERROR(INDEX('Fees Master'!I:I,MATCH(D310,'Fees Master'!G:G,0)),"Not Found"),"0")</f>
        <v>0</v>
      </c>
      <c r="AJ310" s="69"/>
      <c r="AK310" s="28">
        <f t="shared" si="254"/>
        <v>0</v>
      </c>
      <c r="AL310" s="31">
        <f t="shared" si="255"/>
        <v>0</v>
      </c>
      <c r="AM310" s="58"/>
      <c r="AN310" s="58" t="s">
        <v>3036</v>
      </c>
      <c r="AO310" s="68"/>
    </row>
    <row r="311" spans="1:41" x14ac:dyDescent="0.35">
      <c r="A311" s="28">
        <v>310</v>
      </c>
      <c r="B311" s="28">
        <v>4677</v>
      </c>
      <c r="C311" s="28" t="s">
        <v>5752</v>
      </c>
      <c r="D311" s="28" t="s">
        <v>4116</v>
      </c>
      <c r="E311" s="28" t="s">
        <v>3814</v>
      </c>
      <c r="F311" s="28" t="s">
        <v>1892</v>
      </c>
      <c r="G311" s="30"/>
      <c r="H311" s="28" t="s">
        <v>6057</v>
      </c>
      <c r="I311" s="28"/>
      <c r="J311" s="31"/>
      <c r="K311" s="31"/>
      <c r="L311" s="83">
        <v>9490534483</v>
      </c>
      <c r="M311" s="28" t="s">
        <v>2767</v>
      </c>
      <c r="N311" s="28" t="s">
        <v>4122</v>
      </c>
      <c r="O311" s="69"/>
      <c r="P311" s="28">
        <f>IF(TRIM(B311)="","",IFERROR(INDEX('Agreements-New'!C:C,MATCH(B311,'Agreements-New'!D:D,0)),"N"))</f>
        <v>13</v>
      </c>
      <c r="Q311" s="69"/>
      <c r="R311" s="28">
        <f t="shared" si="247"/>
        <v>25000</v>
      </c>
      <c r="S311" s="28">
        <f t="shared" si="248"/>
        <v>20000</v>
      </c>
      <c r="T311" s="28">
        <f t="shared" si="249"/>
        <v>5000</v>
      </c>
      <c r="U311" s="28">
        <f t="shared" si="250"/>
        <v>15000</v>
      </c>
      <c r="V311" s="69"/>
      <c r="W311" s="28">
        <v>0</v>
      </c>
      <c r="X311" s="28">
        <f>IF(TRIM(B311)="","",IFERROR(INDEX('Agreements-Old'!E:E,MATCH(B311,'Agreements-Old'!D:D,0)),W311))</f>
        <v>0</v>
      </c>
      <c r="Y311" s="28">
        <f>SUMIFS('Daily Fees Entry'!F:F,'Daily Fees Entry'!D:D,B311,'Daily Fees Entry'!E:E,"Old Fees")</f>
        <v>0</v>
      </c>
      <c r="Z311" s="28">
        <f t="shared" si="251"/>
        <v>0</v>
      </c>
      <c r="AA311" s="69"/>
      <c r="AB311" s="28">
        <f t="shared" si="252"/>
        <v>25000</v>
      </c>
      <c r="AC311" s="28">
        <f>IF(TRIM(B311)="","",IFERROR(INDEX('Agreements-New'!E:E,MATCH(B311,'Agreements-New'!D:D,0)),AB311))</f>
        <v>20000</v>
      </c>
      <c r="AD311" s="28">
        <f>(SUMIFS('Daily Fees Entry'!F:F,'Daily Fees Entry'!D:D,B311)) - Y311</f>
        <v>5000</v>
      </c>
      <c r="AE311" s="28">
        <f t="shared" si="253"/>
        <v>15000</v>
      </c>
      <c r="AF311" s="69"/>
      <c r="AG311" s="28">
        <f>IF(TRIM(B311)="","",IFERROR(INDEX('Fees Master'!D:D,MATCH(D311,'Fees Master'!C:C,0)),"Not Found"))</f>
        <v>9500</v>
      </c>
      <c r="AH311" s="28" t="str">
        <f>IF(TRIM(M311)="V",IFERROR(INDEX('Fees Master'!M:M,MATCH(N311,'Fees Master'!L:L,0)),"Not Found"),"0")</f>
        <v>0</v>
      </c>
      <c r="AI311" s="28">
        <f>IF(TRIM(M311)="H",IFERROR(INDEX('Fees Master'!I:I,MATCH(D311,'Fees Master'!G:G,0)),"Not Found"),"0")</f>
        <v>15500</v>
      </c>
      <c r="AJ311" s="69"/>
      <c r="AK311" s="28">
        <f t="shared" si="254"/>
        <v>25</v>
      </c>
      <c r="AL311" s="31">
        <f t="shared" si="255"/>
        <v>25</v>
      </c>
      <c r="AM311" s="58"/>
      <c r="AN311" s="58"/>
      <c r="AO311" s="68"/>
    </row>
    <row r="312" spans="1:41" x14ac:dyDescent="0.35">
      <c r="A312" s="28">
        <v>311</v>
      </c>
      <c r="B312" s="28">
        <v>4350</v>
      </c>
      <c r="C312" s="28" t="s">
        <v>539</v>
      </c>
      <c r="D312" s="28" t="s">
        <v>4116</v>
      </c>
      <c r="E312" s="28" t="s">
        <v>27</v>
      </c>
      <c r="F312" s="28" t="s">
        <v>1893</v>
      </c>
      <c r="G312" s="30">
        <v>42307</v>
      </c>
      <c r="H312" s="28" t="s">
        <v>2020</v>
      </c>
      <c r="I312" s="28"/>
      <c r="J312" s="31">
        <v>322853281413</v>
      </c>
      <c r="K312" s="31" t="str">
        <f>CONCATENATE(MID(J312,1,4), " ", MID(J312,5,4), " ", MID(J312,9,4))</f>
        <v>3228 5328 1413</v>
      </c>
      <c r="L312" s="83">
        <v>9701955953</v>
      </c>
      <c r="M312" s="28" t="s">
        <v>2764</v>
      </c>
      <c r="N312" s="28" t="s">
        <v>82</v>
      </c>
      <c r="O312" s="69"/>
      <c r="P312" s="28" t="str">
        <f>IF(TRIM(B312)="","",IFERROR(INDEX('Agreements-New'!C:C,MATCH(B312,'Agreements-New'!D:D,0)),"N"))</f>
        <v>N</v>
      </c>
      <c r="Q312" s="69"/>
      <c r="R312" s="28">
        <f t="shared" si="247"/>
        <v>20500</v>
      </c>
      <c r="S312" s="28">
        <f t="shared" si="248"/>
        <v>20500</v>
      </c>
      <c r="T312" s="28">
        <f t="shared" si="249"/>
        <v>4000</v>
      </c>
      <c r="U312" s="28">
        <f t="shared" si="250"/>
        <v>16500</v>
      </c>
      <c r="V312" s="69"/>
      <c r="W312" s="28">
        <v>4000</v>
      </c>
      <c r="X312" s="28">
        <f>IF(TRIM(B312)="","",IFERROR(INDEX('Agreements-Old'!E:E,MATCH(B312,'Agreements-Old'!D:D,0)),W312))</f>
        <v>4000</v>
      </c>
      <c r="Y312" s="28">
        <f>SUMIFS('Daily Fees Entry'!F:F,'Daily Fees Entry'!D:D,B312,'Daily Fees Entry'!E:E,"Old Fees")</f>
        <v>4000</v>
      </c>
      <c r="Z312" s="28">
        <f t="shared" si="251"/>
        <v>0</v>
      </c>
      <c r="AA312" s="69"/>
      <c r="AB312" s="28">
        <f t="shared" si="252"/>
        <v>16500</v>
      </c>
      <c r="AC312" s="28">
        <f>IF(TRIM(B312)="","",IFERROR(INDEX('Agreements-New'!E:E,MATCH(B312,'Agreements-New'!D:D,0)),AB312))</f>
        <v>16500</v>
      </c>
      <c r="AD312" s="28">
        <f>(SUMIFS('Daily Fees Entry'!F:F,'Daily Fees Entry'!D:D,B312)) - Y312</f>
        <v>0</v>
      </c>
      <c r="AE312" s="28">
        <f t="shared" si="253"/>
        <v>16500</v>
      </c>
      <c r="AF312" s="69"/>
      <c r="AG312" s="28">
        <f>IF(TRIM(B312)="","",IFERROR(INDEX('Fees Master'!D:D,MATCH(D312,'Fees Master'!C:C,0)),"Not Found"))</f>
        <v>9500</v>
      </c>
      <c r="AH312" s="28">
        <f>IF(TRIM(M312)="V",IFERROR(INDEX('Fees Master'!M:M,MATCH(N312,'Fees Master'!L:L,0)),"Not Found"),"0")</f>
        <v>7000</v>
      </c>
      <c r="AI312" s="28" t="str">
        <f>IF(TRIM(M312)="H",IFERROR(INDEX('Fees Master'!I:I,MATCH(D312,'Fees Master'!G:G,0)),"Not Found"),"0")</f>
        <v>0</v>
      </c>
      <c r="AJ312" s="69"/>
      <c r="AK312" s="28">
        <f t="shared" si="254"/>
        <v>19.512195121951219</v>
      </c>
      <c r="AL312" s="31">
        <f t="shared" si="255"/>
        <v>0</v>
      </c>
      <c r="AM312" s="58"/>
      <c r="AN312" s="58" t="s">
        <v>3070</v>
      </c>
      <c r="AO312" s="68"/>
    </row>
    <row r="313" spans="1:41" x14ac:dyDescent="0.35">
      <c r="A313" s="28">
        <v>312</v>
      </c>
      <c r="B313" s="28" t="s">
        <v>218</v>
      </c>
      <c r="C313" s="28" t="s">
        <v>501</v>
      </c>
      <c r="D313" s="28" t="s">
        <v>4116</v>
      </c>
      <c r="E313" s="28" t="s">
        <v>26</v>
      </c>
      <c r="F313" s="28" t="s">
        <v>1893</v>
      </c>
      <c r="G313" s="30"/>
      <c r="H313" s="28" t="s">
        <v>1980</v>
      </c>
      <c r="I313" s="28"/>
      <c r="J313" s="31"/>
      <c r="K313" s="31" t="str">
        <f>CONCATENATE(MID(J313,1,4), " ", MID(J313,5,4), " ", MID(J313,9,4))</f>
        <v xml:space="preserve">  </v>
      </c>
      <c r="L313" s="83">
        <v>9494717811</v>
      </c>
      <c r="M313" s="28" t="s">
        <v>2762</v>
      </c>
      <c r="N313" s="28" t="s">
        <v>75</v>
      </c>
      <c r="O313" s="69"/>
      <c r="P313" s="28" t="str">
        <f>IF(TRIM(B313)="","",IFERROR(INDEX('Agreements-New'!C:C,MATCH(B313,'Agreements-New'!D:D,0)),"N"))</f>
        <v>N</v>
      </c>
      <c r="Q313" s="69"/>
      <c r="R313" s="28">
        <f t="shared" si="247"/>
        <v>20000</v>
      </c>
      <c r="S313" s="28">
        <f t="shared" si="248"/>
        <v>20000</v>
      </c>
      <c r="T313" s="28">
        <f t="shared" si="249"/>
        <v>0</v>
      </c>
      <c r="U313" s="28">
        <f t="shared" si="250"/>
        <v>20000</v>
      </c>
      <c r="V313" s="69"/>
      <c r="W313" s="28">
        <v>10500</v>
      </c>
      <c r="X313" s="28">
        <f>IF(TRIM(B313)="","",IFERROR(INDEX('Agreements-Old'!E:E,MATCH(B313,'Agreements-Old'!D:D,0)),W313))</f>
        <v>10500</v>
      </c>
      <c r="Y313" s="28">
        <f>SUMIFS('Daily Fees Entry'!F:F,'Daily Fees Entry'!D:D,B313,'Daily Fees Entry'!E:E,"Old Fees")</f>
        <v>0</v>
      </c>
      <c r="Z313" s="28">
        <f t="shared" si="251"/>
        <v>10500</v>
      </c>
      <c r="AA313" s="69"/>
      <c r="AB313" s="28">
        <f t="shared" si="252"/>
        <v>9500</v>
      </c>
      <c r="AC313" s="28">
        <f>IF(TRIM(B313)="","",IFERROR(INDEX('Agreements-New'!E:E,MATCH(B313,'Agreements-New'!D:D,0)),AB313))</f>
        <v>9500</v>
      </c>
      <c r="AD313" s="28">
        <f>(SUMIFS('Daily Fees Entry'!F:F,'Daily Fees Entry'!D:D,B313)) - Y313</f>
        <v>0</v>
      </c>
      <c r="AE313" s="28">
        <f t="shared" si="253"/>
        <v>9500</v>
      </c>
      <c r="AF313" s="69"/>
      <c r="AG313" s="28">
        <f>IF(TRIM(B313)="","",IFERROR(INDEX('Fees Master'!D:D,MATCH(D313,'Fees Master'!C:C,0)),"Not Found"))</f>
        <v>9500</v>
      </c>
      <c r="AH313" s="28" t="str">
        <f>IF(TRIM(M313)="V",IFERROR(INDEX('Fees Master'!M:M,MATCH(N313,'Fees Master'!L:L,0)),"Not Found"),"0")</f>
        <v>0</v>
      </c>
      <c r="AI313" s="28" t="str">
        <f>IF(TRIM(M313)="H",IFERROR(INDEX('Fees Master'!I:I,MATCH(D313,'Fees Master'!G:G,0)),"Not Found"),"0")</f>
        <v>0</v>
      </c>
      <c r="AJ313" s="69"/>
      <c r="AK313" s="28">
        <f t="shared" si="254"/>
        <v>0</v>
      </c>
      <c r="AL313" s="31">
        <f t="shared" si="255"/>
        <v>0</v>
      </c>
      <c r="AM313" s="58"/>
      <c r="AN313" s="58" t="s">
        <v>3047</v>
      </c>
      <c r="AO313" s="68"/>
    </row>
    <row r="314" spans="1:41" x14ac:dyDescent="0.35">
      <c r="A314" s="28">
        <v>313</v>
      </c>
      <c r="B314" s="28">
        <v>4551</v>
      </c>
      <c r="C314" s="28" t="s">
        <v>5753</v>
      </c>
      <c r="D314" s="28" t="s">
        <v>4116</v>
      </c>
      <c r="E314" s="28" t="s">
        <v>3814</v>
      </c>
      <c r="F314" s="28" t="s">
        <v>1893</v>
      </c>
      <c r="G314" s="30"/>
      <c r="H314" s="28" t="s">
        <v>6009</v>
      </c>
      <c r="I314" s="28"/>
      <c r="J314" s="31"/>
      <c r="K314" s="31"/>
      <c r="L314" s="83">
        <v>7989155514</v>
      </c>
      <c r="M314" s="28" t="s">
        <v>2762</v>
      </c>
      <c r="N314" s="28" t="s">
        <v>3849</v>
      </c>
      <c r="O314" s="69"/>
      <c r="P314" s="28">
        <f>IF(TRIM(B314)="","",IFERROR(INDEX('Agreements-New'!C:C,MATCH(B314,'Agreements-New'!D:D,0)),"N"))</f>
        <v>151</v>
      </c>
      <c r="Q314" s="69"/>
      <c r="R314" s="28">
        <f t="shared" si="247"/>
        <v>9500</v>
      </c>
      <c r="S314" s="28">
        <f t="shared" si="248"/>
        <v>8000</v>
      </c>
      <c r="T314" s="28">
        <f t="shared" si="249"/>
        <v>4000</v>
      </c>
      <c r="U314" s="28">
        <f t="shared" si="250"/>
        <v>4000</v>
      </c>
      <c r="V314" s="69"/>
      <c r="W314" s="28">
        <v>0</v>
      </c>
      <c r="X314" s="28">
        <f>IF(TRIM(B314)="","",IFERROR(INDEX('Agreements-Old'!E:E,MATCH(B314,'Agreements-Old'!D:D,0)),W314))</f>
        <v>0</v>
      </c>
      <c r="Y314" s="28">
        <f>SUMIFS('Daily Fees Entry'!F:F,'Daily Fees Entry'!D:D,B314,'Daily Fees Entry'!E:E,"Old Fees")</f>
        <v>0</v>
      </c>
      <c r="Z314" s="28">
        <f t="shared" si="251"/>
        <v>0</v>
      </c>
      <c r="AA314" s="69"/>
      <c r="AB314" s="28">
        <f t="shared" si="252"/>
        <v>9500</v>
      </c>
      <c r="AC314" s="28">
        <f>IF(TRIM(B314)="","",IFERROR(INDEX('Agreements-New'!E:E,MATCH(B314,'Agreements-New'!D:D,0)),AB314))</f>
        <v>8000</v>
      </c>
      <c r="AD314" s="28">
        <f>(SUMIFS('Daily Fees Entry'!F:F,'Daily Fees Entry'!D:D,B314)) - Y314</f>
        <v>4000</v>
      </c>
      <c r="AE314" s="28">
        <f t="shared" si="253"/>
        <v>4000</v>
      </c>
      <c r="AF314" s="69"/>
      <c r="AG314" s="28">
        <f>IF(TRIM(B314)="","",IFERROR(INDEX('Fees Master'!D:D,MATCH(D314,'Fees Master'!C:C,0)),"Not Found"))</f>
        <v>9500</v>
      </c>
      <c r="AH314" s="28" t="str">
        <f>IF(TRIM(M314)="V",IFERROR(INDEX('Fees Master'!M:M,MATCH(N314,'Fees Master'!L:L,0)),"Not Found"),"0")</f>
        <v>0</v>
      </c>
      <c r="AI314" s="28" t="str">
        <f>IF(TRIM(M314)="H",IFERROR(INDEX('Fees Master'!I:I,MATCH(D314,'Fees Master'!G:G,0)),"Not Found"),"0")</f>
        <v>0</v>
      </c>
      <c r="AJ314" s="69"/>
      <c r="AK314" s="28">
        <f t="shared" si="254"/>
        <v>50</v>
      </c>
      <c r="AL314" s="31">
        <f t="shared" si="255"/>
        <v>50</v>
      </c>
      <c r="AM314" s="58"/>
      <c r="AN314" s="58"/>
      <c r="AO314" s="68"/>
    </row>
    <row r="315" spans="1:41" x14ac:dyDescent="0.35">
      <c r="A315" s="28">
        <v>314</v>
      </c>
      <c r="B315" s="28">
        <v>4443</v>
      </c>
      <c r="C315" s="28" t="s">
        <v>2823</v>
      </c>
      <c r="D315" s="28" t="s">
        <v>4116</v>
      </c>
      <c r="E315" s="28" t="s">
        <v>25</v>
      </c>
      <c r="F315" s="28" t="s">
        <v>1893</v>
      </c>
      <c r="G315" s="30">
        <v>42534</v>
      </c>
      <c r="H315" s="28" t="s">
        <v>1943</v>
      </c>
      <c r="I315" s="28"/>
      <c r="J315" s="31"/>
      <c r="K315" s="31" t="str">
        <f>CONCATENATE(MID(J315,1,4), " ", MID(J315,5,4), " ", MID(J315,9,4))</f>
        <v xml:space="preserve">  </v>
      </c>
      <c r="L315" s="83">
        <v>9390720544</v>
      </c>
      <c r="M315" s="28" t="s">
        <v>2764</v>
      </c>
      <c r="N315" s="28" t="s">
        <v>82</v>
      </c>
      <c r="O315" s="69"/>
      <c r="P315" s="28" t="str">
        <f>IF(TRIM(B315)="","",IFERROR(INDEX('Agreements-New'!C:C,MATCH(B315,'Agreements-New'!D:D,0)),"N"))</f>
        <v>N</v>
      </c>
      <c r="Q315" s="69"/>
      <c r="R315" s="28">
        <f t="shared" si="247"/>
        <v>16500</v>
      </c>
      <c r="S315" s="28">
        <f t="shared" si="248"/>
        <v>16500</v>
      </c>
      <c r="T315" s="28">
        <f t="shared" si="249"/>
        <v>3000</v>
      </c>
      <c r="U315" s="28">
        <f t="shared" si="250"/>
        <v>13500</v>
      </c>
      <c r="V315" s="69"/>
      <c r="W315" s="28">
        <v>0</v>
      </c>
      <c r="X315" s="28">
        <f>IF(TRIM(B315)="","",IFERROR(INDEX('Agreements-Old'!E:E,MATCH(B315,'Agreements-Old'!D:D,0)),W315))</f>
        <v>0</v>
      </c>
      <c r="Y315" s="28">
        <f>SUMIFS('Daily Fees Entry'!F:F,'Daily Fees Entry'!D:D,B315,'Daily Fees Entry'!E:E,"Old Fees")</f>
        <v>0</v>
      </c>
      <c r="Z315" s="28">
        <f t="shared" si="251"/>
        <v>0</v>
      </c>
      <c r="AA315" s="69"/>
      <c r="AB315" s="28">
        <f t="shared" si="252"/>
        <v>16500</v>
      </c>
      <c r="AC315" s="28">
        <f>IF(TRIM(B315)="","",IFERROR(INDEX('Agreements-New'!E:E,MATCH(B315,'Agreements-New'!D:D,0)),AB315))</f>
        <v>16500</v>
      </c>
      <c r="AD315" s="28">
        <f>(SUMIFS('Daily Fees Entry'!F:F,'Daily Fees Entry'!D:D,B315)) - Y315</f>
        <v>3000</v>
      </c>
      <c r="AE315" s="28">
        <f t="shared" si="253"/>
        <v>13500</v>
      </c>
      <c r="AF315" s="69"/>
      <c r="AG315" s="28">
        <f>IF(TRIM(B315)="","",IFERROR(INDEX('Fees Master'!D:D,MATCH(D315,'Fees Master'!C:C,0)),"Not Found"))</f>
        <v>9500</v>
      </c>
      <c r="AH315" s="28">
        <f>IF(TRIM(M315)="V",IFERROR(INDEX('Fees Master'!M:M,MATCH(N315,'Fees Master'!L:L,0)),"Not Found"),"0")</f>
        <v>7000</v>
      </c>
      <c r="AI315" s="28" t="str">
        <f>IF(TRIM(M315)="H",IFERROR(INDEX('Fees Master'!I:I,MATCH(D315,'Fees Master'!G:G,0)),"Not Found"),"0")</f>
        <v>0</v>
      </c>
      <c r="AJ315" s="69"/>
      <c r="AK315" s="28">
        <f t="shared" si="254"/>
        <v>18.181818181818183</v>
      </c>
      <c r="AL315" s="31">
        <f t="shared" si="255"/>
        <v>18.181818181818183</v>
      </c>
      <c r="AM315" s="58"/>
      <c r="AN315" s="58" t="s">
        <v>3009</v>
      </c>
      <c r="AO315" s="68"/>
    </row>
    <row r="316" spans="1:41" x14ac:dyDescent="0.35">
      <c r="A316" s="28">
        <v>315</v>
      </c>
      <c r="B316" s="28">
        <v>4548</v>
      </c>
      <c r="C316" s="28" t="s">
        <v>5754</v>
      </c>
      <c r="D316" s="28" t="s">
        <v>4116</v>
      </c>
      <c r="E316" s="28" t="s">
        <v>3814</v>
      </c>
      <c r="F316" s="28" t="s">
        <v>1893</v>
      </c>
      <c r="G316" s="30"/>
      <c r="H316" s="28" t="s">
        <v>2100</v>
      </c>
      <c r="I316" s="28"/>
      <c r="J316" s="31"/>
      <c r="K316" s="31"/>
      <c r="L316" s="83">
        <v>9032899091</v>
      </c>
      <c r="M316" s="28" t="s">
        <v>2762</v>
      </c>
      <c r="N316" s="28" t="s">
        <v>3849</v>
      </c>
      <c r="O316" s="69"/>
      <c r="P316" s="28" t="str">
        <f>IF(TRIM(B316)="","",IFERROR(INDEX('Agreements-New'!C:C,MATCH(B316,'Agreements-New'!D:D,0)),"N"))</f>
        <v>N</v>
      </c>
      <c r="Q316" s="69"/>
      <c r="R316" s="28">
        <f t="shared" si="247"/>
        <v>9500</v>
      </c>
      <c r="S316" s="28">
        <f t="shared" si="248"/>
        <v>9500</v>
      </c>
      <c r="T316" s="28">
        <f t="shared" si="249"/>
        <v>2000</v>
      </c>
      <c r="U316" s="28">
        <f t="shared" si="250"/>
        <v>7500</v>
      </c>
      <c r="V316" s="69"/>
      <c r="W316" s="28">
        <v>0</v>
      </c>
      <c r="X316" s="28">
        <f>IF(TRIM(B316)="","",IFERROR(INDEX('Agreements-Old'!E:E,MATCH(B316,'Agreements-Old'!D:D,0)),W316))</f>
        <v>0</v>
      </c>
      <c r="Y316" s="28">
        <f>SUMIFS('Daily Fees Entry'!F:F,'Daily Fees Entry'!D:D,B316,'Daily Fees Entry'!E:E,"Old Fees")</f>
        <v>0</v>
      </c>
      <c r="Z316" s="28">
        <f t="shared" si="251"/>
        <v>0</v>
      </c>
      <c r="AA316" s="69"/>
      <c r="AB316" s="28">
        <f t="shared" si="252"/>
        <v>9500</v>
      </c>
      <c r="AC316" s="28">
        <f>IF(TRIM(B316)="","",IFERROR(INDEX('Agreements-New'!E:E,MATCH(B316,'Agreements-New'!D:D,0)),AB316))</f>
        <v>9500</v>
      </c>
      <c r="AD316" s="28">
        <f>(SUMIFS('Daily Fees Entry'!F:F,'Daily Fees Entry'!D:D,B316)) - Y316</f>
        <v>2000</v>
      </c>
      <c r="AE316" s="28">
        <f t="shared" si="253"/>
        <v>7500</v>
      </c>
      <c r="AF316" s="69"/>
      <c r="AG316" s="28">
        <f>IF(TRIM(B316)="","",IFERROR(INDEX('Fees Master'!D:D,MATCH(D316,'Fees Master'!C:C,0)),"Not Found"))</f>
        <v>9500</v>
      </c>
      <c r="AH316" s="28" t="str">
        <f>IF(TRIM(M316)="V",IFERROR(INDEX('Fees Master'!M:M,MATCH(N316,'Fees Master'!L:L,0)),"Not Found"),"0")</f>
        <v>0</v>
      </c>
      <c r="AI316" s="28" t="str">
        <f>IF(TRIM(M316)="H",IFERROR(INDEX('Fees Master'!I:I,MATCH(D316,'Fees Master'!G:G,0)),"Not Found"),"0")</f>
        <v>0</v>
      </c>
      <c r="AJ316" s="69"/>
      <c r="AK316" s="28">
        <f t="shared" si="254"/>
        <v>21.052631578947366</v>
      </c>
      <c r="AL316" s="31">
        <f t="shared" si="255"/>
        <v>21.052631578947366</v>
      </c>
      <c r="AM316" s="58"/>
      <c r="AN316" s="58"/>
      <c r="AO316" s="68"/>
    </row>
    <row r="317" spans="1:41" x14ac:dyDescent="0.35">
      <c r="A317" s="28">
        <v>316</v>
      </c>
      <c r="B317" s="28">
        <v>4614</v>
      </c>
      <c r="C317" s="28" t="s">
        <v>5755</v>
      </c>
      <c r="D317" s="28" t="s">
        <v>4116</v>
      </c>
      <c r="E317" s="28" t="s">
        <v>3814</v>
      </c>
      <c r="F317" s="28" t="s">
        <v>1893</v>
      </c>
      <c r="G317" s="30"/>
      <c r="H317" s="28" t="s">
        <v>1487</v>
      </c>
      <c r="I317" s="28"/>
      <c r="J317" s="31"/>
      <c r="K317" s="31"/>
      <c r="L317" s="83">
        <v>9325486471</v>
      </c>
      <c r="M317" s="28" t="s">
        <v>2764</v>
      </c>
      <c r="N317" s="28" t="s">
        <v>4129</v>
      </c>
      <c r="O317" s="69"/>
      <c r="P317" s="28">
        <f>IF(TRIM(B317)="","",IFERROR(INDEX('Agreements-New'!C:C,MATCH(B317,'Agreements-New'!D:D,0)),"N"))</f>
        <v>165</v>
      </c>
      <c r="Q317" s="69"/>
      <c r="R317" s="28">
        <f t="shared" si="247"/>
        <v>17500</v>
      </c>
      <c r="S317" s="28">
        <f t="shared" si="248"/>
        <v>12000</v>
      </c>
      <c r="T317" s="28">
        <f t="shared" si="249"/>
        <v>2000</v>
      </c>
      <c r="U317" s="28">
        <f t="shared" si="250"/>
        <v>10000</v>
      </c>
      <c r="V317" s="69"/>
      <c r="W317" s="28">
        <v>0</v>
      </c>
      <c r="X317" s="28">
        <f>IF(TRIM(B317)="","",IFERROR(INDEX('Agreements-Old'!E:E,MATCH(B317,'Agreements-Old'!D:D,0)),W317))</f>
        <v>0</v>
      </c>
      <c r="Y317" s="28">
        <f>SUMIFS('Daily Fees Entry'!F:F,'Daily Fees Entry'!D:D,B317,'Daily Fees Entry'!E:E,"Old Fees")</f>
        <v>0</v>
      </c>
      <c r="Z317" s="28">
        <f t="shared" si="251"/>
        <v>0</v>
      </c>
      <c r="AA317" s="69"/>
      <c r="AB317" s="28">
        <f t="shared" si="252"/>
        <v>17500</v>
      </c>
      <c r="AC317" s="28">
        <f>IF(TRIM(B317)="","",IFERROR(INDEX('Agreements-New'!E:E,MATCH(B317,'Agreements-New'!D:D,0)),AB317))</f>
        <v>12000</v>
      </c>
      <c r="AD317" s="28">
        <f>(SUMIFS('Daily Fees Entry'!F:F,'Daily Fees Entry'!D:D,B317)) - Y317</f>
        <v>2000</v>
      </c>
      <c r="AE317" s="28">
        <f t="shared" si="253"/>
        <v>10000</v>
      </c>
      <c r="AF317" s="69"/>
      <c r="AG317" s="28">
        <f>IF(TRIM(B317)="","",IFERROR(INDEX('Fees Master'!D:D,MATCH(D317,'Fees Master'!C:C,0)),"Not Found"))</f>
        <v>9500</v>
      </c>
      <c r="AH317" s="28">
        <f>IF(TRIM(M317)="V",IFERROR(INDEX('Fees Master'!M:M,MATCH(N317,'Fees Master'!L:L,0)),"Not Found"),"0")</f>
        <v>8000</v>
      </c>
      <c r="AI317" s="28" t="str">
        <f>IF(TRIM(M317)="H",IFERROR(INDEX('Fees Master'!I:I,MATCH(D317,'Fees Master'!G:G,0)),"Not Found"),"0")</f>
        <v>0</v>
      </c>
      <c r="AJ317" s="69"/>
      <c r="AK317" s="28">
        <f t="shared" si="254"/>
        <v>16.666666666666664</v>
      </c>
      <c r="AL317" s="31">
        <f t="shared" si="255"/>
        <v>16.666666666666664</v>
      </c>
      <c r="AM317" s="58"/>
      <c r="AN317" s="58"/>
      <c r="AO317" s="68"/>
    </row>
    <row r="318" spans="1:41" x14ac:dyDescent="0.35">
      <c r="A318" s="28">
        <v>317</v>
      </c>
      <c r="B318" s="28">
        <v>4369</v>
      </c>
      <c r="C318" s="28" t="s">
        <v>548</v>
      </c>
      <c r="D318" s="28" t="s">
        <v>4116</v>
      </c>
      <c r="E318" s="28" t="s">
        <v>27</v>
      </c>
      <c r="F318" s="28" t="s">
        <v>1893</v>
      </c>
      <c r="G318" s="30">
        <v>41971</v>
      </c>
      <c r="H318" s="28" t="s">
        <v>2029</v>
      </c>
      <c r="I318" s="28"/>
      <c r="J318" s="31">
        <v>570356086902</v>
      </c>
      <c r="K318" s="31" t="str">
        <f>CONCATENATE(MID(J318,1,4), " ", MID(J318,5,4), " ", MID(J318,9,4))</f>
        <v>5703 5608 6902</v>
      </c>
      <c r="L318" s="83">
        <v>8897207103</v>
      </c>
      <c r="M318" s="28" t="s">
        <v>2764</v>
      </c>
      <c r="N318" s="28" t="s">
        <v>82</v>
      </c>
      <c r="O318" s="69"/>
      <c r="P318" s="28">
        <f>IF(TRIM(B318)="","",IFERROR(INDEX('Agreements-New'!C:C,MATCH(B318,'Agreements-New'!D:D,0)),"N"))</f>
        <v>143</v>
      </c>
      <c r="Q318" s="69"/>
      <c r="R318" s="28">
        <f t="shared" si="247"/>
        <v>27500</v>
      </c>
      <c r="S318" s="28">
        <f t="shared" si="248"/>
        <v>19000</v>
      </c>
      <c r="T318" s="28">
        <f t="shared" si="249"/>
        <v>4000</v>
      </c>
      <c r="U318" s="28">
        <f t="shared" si="250"/>
        <v>15000</v>
      </c>
      <c r="V318" s="69"/>
      <c r="W318" s="28">
        <v>11000</v>
      </c>
      <c r="X318" s="28">
        <f>IF(TRIM(B318)="","",IFERROR(INDEX('Agreements-Old'!E:E,MATCH(B318,'Agreements-Old'!D:D,0)),W318))</f>
        <v>6000</v>
      </c>
      <c r="Y318" s="28">
        <f>SUMIFS('Daily Fees Entry'!F:F,'Daily Fees Entry'!D:D,B318,'Daily Fees Entry'!E:E,"Old Fees")</f>
        <v>4000</v>
      </c>
      <c r="Z318" s="28">
        <f t="shared" si="251"/>
        <v>2000</v>
      </c>
      <c r="AA318" s="69"/>
      <c r="AB318" s="28">
        <f t="shared" si="252"/>
        <v>16500</v>
      </c>
      <c r="AC318" s="28">
        <f>IF(TRIM(B318)="","",IFERROR(INDEX('Agreements-New'!E:E,MATCH(B318,'Agreements-New'!D:D,0)),AB318))</f>
        <v>13000</v>
      </c>
      <c r="AD318" s="28">
        <f>(SUMIFS('Daily Fees Entry'!F:F,'Daily Fees Entry'!D:D,B318)) - Y318</f>
        <v>0</v>
      </c>
      <c r="AE318" s="28">
        <f t="shared" si="253"/>
        <v>13000</v>
      </c>
      <c r="AF318" s="69"/>
      <c r="AG318" s="28">
        <f>IF(TRIM(B318)="","",IFERROR(INDEX('Fees Master'!D:D,MATCH(D318,'Fees Master'!C:C,0)),"Not Found"))</f>
        <v>9500</v>
      </c>
      <c r="AH318" s="28">
        <f>IF(TRIM(M318)="V",IFERROR(INDEX('Fees Master'!M:M,MATCH(N318,'Fees Master'!L:L,0)),"Not Found"),"0")</f>
        <v>7000</v>
      </c>
      <c r="AI318" s="28" t="str">
        <f>IF(TRIM(M318)="H",IFERROR(INDEX('Fees Master'!I:I,MATCH(D318,'Fees Master'!G:G,0)),"Not Found"),"0")</f>
        <v>0</v>
      </c>
      <c r="AJ318" s="69"/>
      <c r="AK318" s="28">
        <f t="shared" si="254"/>
        <v>21.052631578947366</v>
      </c>
      <c r="AL318" s="31">
        <f t="shared" si="255"/>
        <v>0</v>
      </c>
      <c r="AM318" s="58"/>
      <c r="AN318" s="58" t="s">
        <v>3080</v>
      </c>
      <c r="AO318" s="68"/>
    </row>
    <row r="319" spans="1:41" x14ac:dyDescent="0.35">
      <c r="A319" s="28">
        <v>318</v>
      </c>
      <c r="B319" s="28">
        <v>4730</v>
      </c>
      <c r="C319" s="28" t="s">
        <v>5756</v>
      </c>
      <c r="D319" s="28" t="s">
        <v>4116</v>
      </c>
      <c r="E319" s="28" t="s">
        <v>3814</v>
      </c>
      <c r="F319" s="28" t="s">
        <v>1893</v>
      </c>
      <c r="G319" s="30"/>
      <c r="H319" s="28" t="s">
        <v>6058</v>
      </c>
      <c r="I319" s="28"/>
      <c r="J319" s="31"/>
      <c r="K319" s="31"/>
      <c r="L319" s="83">
        <v>7382394506</v>
      </c>
      <c r="M319" s="28" t="s">
        <v>2767</v>
      </c>
      <c r="N319" s="28" t="s">
        <v>4132</v>
      </c>
      <c r="O319" s="69"/>
      <c r="P319" s="28">
        <f>IF(TRIM(B319)="","",IFERROR(INDEX('Agreements-New'!C:C,MATCH(B319,'Agreements-New'!D:D,0)),"N"))</f>
        <v>177</v>
      </c>
      <c r="Q319" s="69"/>
      <c r="R319" s="28">
        <f t="shared" si="247"/>
        <v>25000</v>
      </c>
      <c r="S319" s="28">
        <f t="shared" si="248"/>
        <v>22000</v>
      </c>
      <c r="T319" s="28">
        <f t="shared" si="249"/>
        <v>2000</v>
      </c>
      <c r="U319" s="28">
        <f t="shared" si="250"/>
        <v>20000</v>
      </c>
      <c r="V319" s="69"/>
      <c r="W319" s="28">
        <v>0</v>
      </c>
      <c r="X319" s="28">
        <f>IF(TRIM(B319)="","",IFERROR(INDEX('Agreements-Old'!E:E,MATCH(B319,'Agreements-Old'!D:D,0)),W319))</f>
        <v>0</v>
      </c>
      <c r="Y319" s="28">
        <f>SUMIFS('Daily Fees Entry'!F:F,'Daily Fees Entry'!D:D,B319,'Daily Fees Entry'!E:E,"Old Fees")</f>
        <v>0</v>
      </c>
      <c r="Z319" s="28">
        <f t="shared" si="251"/>
        <v>0</v>
      </c>
      <c r="AA319" s="69"/>
      <c r="AB319" s="28">
        <f t="shared" si="252"/>
        <v>25000</v>
      </c>
      <c r="AC319" s="28">
        <f>IF(TRIM(B319)="","",IFERROR(INDEX('Agreements-New'!E:E,MATCH(B319,'Agreements-New'!D:D,0)),AB319))</f>
        <v>22000</v>
      </c>
      <c r="AD319" s="28">
        <f>(SUMIFS('Daily Fees Entry'!F:F,'Daily Fees Entry'!D:D,B319)) - Y319</f>
        <v>2000</v>
      </c>
      <c r="AE319" s="28">
        <f t="shared" si="253"/>
        <v>20000</v>
      </c>
      <c r="AF319" s="69"/>
      <c r="AG319" s="28">
        <f>IF(TRIM(B319)="","",IFERROR(INDEX('Fees Master'!D:D,MATCH(D319,'Fees Master'!C:C,0)),"Not Found"))</f>
        <v>9500</v>
      </c>
      <c r="AH319" s="28" t="str">
        <f>IF(TRIM(M319)="V",IFERROR(INDEX('Fees Master'!M:M,MATCH(N319,'Fees Master'!L:L,0)),"Not Found"),"0")</f>
        <v>0</v>
      </c>
      <c r="AI319" s="28">
        <f>IF(TRIM(M319)="H",IFERROR(INDEX('Fees Master'!I:I,MATCH(D319,'Fees Master'!G:G,0)),"Not Found"),"0")</f>
        <v>15500</v>
      </c>
      <c r="AJ319" s="69"/>
      <c r="AK319" s="28">
        <f t="shared" si="254"/>
        <v>9.0909090909090917</v>
      </c>
      <c r="AL319" s="31">
        <f t="shared" si="255"/>
        <v>9.0909090909090917</v>
      </c>
      <c r="AM319" s="58"/>
      <c r="AN319" s="58"/>
      <c r="AO319" s="68"/>
    </row>
    <row r="320" spans="1:41" x14ac:dyDescent="0.35">
      <c r="A320" s="28">
        <v>319</v>
      </c>
      <c r="B320" s="28">
        <v>4377</v>
      </c>
      <c r="C320" s="28" t="s">
        <v>2885</v>
      </c>
      <c r="D320" s="28" t="s">
        <v>4116</v>
      </c>
      <c r="E320" s="28" t="s">
        <v>26</v>
      </c>
      <c r="F320" s="28" t="s">
        <v>1893</v>
      </c>
      <c r="G320" s="30">
        <v>42229</v>
      </c>
      <c r="H320" s="28" t="s">
        <v>1992</v>
      </c>
      <c r="I320" s="28"/>
      <c r="J320" s="31">
        <v>225214458912</v>
      </c>
      <c r="K320" s="31" t="str">
        <f>CONCATENATE(MID(J320,1,4), " ", MID(J320,5,4), " ", MID(J320,9,4))</f>
        <v>2252 1445 8912</v>
      </c>
      <c r="L320" s="83">
        <v>9381790950</v>
      </c>
      <c r="M320" s="28" t="s">
        <v>2764</v>
      </c>
      <c r="N320" s="28" t="s">
        <v>62</v>
      </c>
      <c r="O320" s="69"/>
      <c r="P320" s="28">
        <f>IF(TRIM(B320)="","",IFERROR(INDEX('Agreements-New'!C:C,MATCH(B320,'Agreements-New'!D:D,0)),"N"))</f>
        <v>204</v>
      </c>
      <c r="Q320" s="69"/>
      <c r="R320" s="28">
        <f t="shared" si="247"/>
        <v>17500</v>
      </c>
      <c r="S320" s="28">
        <f t="shared" si="248"/>
        <v>14000</v>
      </c>
      <c r="T320" s="28">
        <f t="shared" si="249"/>
        <v>6000</v>
      </c>
      <c r="U320" s="28">
        <f t="shared" si="250"/>
        <v>8000</v>
      </c>
      <c r="V320" s="69"/>
      <c r="W320" s="28">
        <v>0</v>
      </c>
      <c r="X320" s="28">
        <f>IF(TRIM(B320)="","",IFERROR(INDEX('Agreements-Old'!E:E,MATCH(B320,'Agreements-Old'!D:D,0)),W320))</f>
        <v>0</v>
      </c>
      <c r="Y320" s="28">
        <f>SUMIFS('Daily Fees Entry'!F:F,'Daily Fees Entry'!D:D,B320,'Daily Fees Entry'!E:E,"Old Fees")</f>
        <v>0</v>
      </c>
      <c r="Z320" s="28">
        <f t="shared" si="251"/>
        <v>0</v>
      </c>
      <c r="AA320" s="69"/>
      <c r="AB320" s="28">
        <f t="shared" si="252"/>
        <v>17500</v>
      </c>
      <c r="AC320" s="28">
        <f>IF(TRIM(B320)="","",IFERROR(INDEX('Agreements-New'!E:E,MATCH(B320,'Agreements-New'!D:D,0)),AB320))</f>
        <v>14000</v>
      </c>
      <c r="AD320" s="28">
        <f>(SUMIFS('Daily Fees Entry'!F:F,'Daily Fees Entry'!D:D,B320)) - Y320</f>
        <v>6000</v>
      </c>
      <c r="AE320" s="28">
        <f t="shared" si="253"/>
        <v>8000</v>
      </c>
      <c r="AF320" s="69"/>
      <c r="AG320" s="28">
        <f>IF(TRIM(B320)="","",IFERROR(INDEX('Fees Master'!D:D,MATCH(D320,'Fees Master'!C:C,0)),"Not Found"))</f>
        <v>9500</v>
      </c>
      <c r="AH320" s="28">
        <f>IF(TRIM(M320)="V",IFERROR(INDEX('Fees Master'!M:M,MATCH(N320,'Fees Master'!L:L,0)),"Not Found"),"0")</f>
        <v>8000</v>
      </c>
      <c r="AI320" s="28" t="str">
        <f>IF(TRIM(M320)="H",IFERROR(INDEX('Fees Master'!I:I,MATCH(D320,'Fees Master'!G:G,0)),"Not Found"),"0")</f>
        <v>0</v>
      </c>
      <c r="AJ320" s="69"/>
      <c r="AK320" s="28">
        <f t="shared" si="254"/>
        <v>42.857142857142854</v>
      </c>
      <c r="AL320" s="31">
        <f t="shared" si="255"/>
        <v>42.857142857142854</v>
      </c>
      <c r="AM320" s="58"/>
      <c r="AN320" s="58" t="s">
        <v>3054</v>
      </c>
      <c r="AO320" s="68"/>
    </row>
    <row r="321" spans="1:41" x14ac:dyDescent="0.35">
      <c r="A321" s="28">
        <v>320</v>
      </c>
      <c r="B321" s="28">
        <v>4687</v>
      </c>
      <c r="C321" s="28" t="s">
        <v>5757</v>
      </c>
      <c r="D321" s="28" t="s">
        <v>4116</v>
      </c>
      <c r="E321" s="28" t="s">
        <v>3814</v>
      </c>
      <c r="F321" s="28" t="s">
        <v>1893</v>
      </c>
      <c r="G321" s="30"/>
      <c r="H321" s="28" t="s">
        <v>2066</v>
      </c>
      <c r="I321" s="28"/>
      <c r="J321" s="31"/>
      <c r="K321" s="31"/>
      <c r="L321" s="83"/>
      <c r="M321" s="28" t="s">
        <v>2764</v>
      </c>
      <c r="N321" s="28" t="s">
        <v>82</v>
      </c>
      <c r="O321" s="69"/>
      <c r="P321" s="28" t="str">
        <f>IF(TRIM(B321)="","",IFERROR(INDEX('Agreements-New'!C:C,MATCH(B321,'Agreements-New'!D:D,0)),"N"))</f>
        <v>N</v>
      </c>
      <c r="Q321" s="69"/>
      <c r="R321" s="28">
        <f t="shared" ref="R321" si="292">W321+AB321</f>
        <v>16500</v>
      </c>
      <c r="S321" s="28">
        <f t="shared" ref="S321" si="293">X321+AC321</f>
        <v>16500</v>
      </c>
      <c r="T321" s="28">
        <f t="shared" ref="T321" si="294">Y321+AD321</f>
        <v>0</v>
      </c>
      <c r="U321" s="28">
        <f t="shared" ref="U321" si="295">Z321+AE321</f>
        <v>16500</v>
      </c>
      <c r="V321" s="69"/>
      <c r="W321" s="28">
        <v>0</v>
      </c>
      <c r="X321" s="28">
        <f>IF(TRIM(B321)="","",IFERROR(INDEX('Agreements-Old'!E:E,MATCH(B321,'Agreements-Old'!D:D,0)),W321))</f>
        <v>0</v>
      </c>
      <c r="Y321" s="28">
        <f>SUMIFS('Daily Fees Entry'!F:F,'Daily Fees Entry'!D:D,B321,'Daily Fees Entry'!E:E,"Old Fees")</f>
        <v>0</v>
      </c>
      <c r="Z321" s="28">
        <f t="shared" ref="Z321" si="296">X321-Y321</f>
        <v>0</v>
      </c>
      <c r="AA321" s="69"/>
      <c r="AB321" s="28">
        <f t="shared" ref="AB321" si="297">AG321+AH321+AI321</f>
        <v>16500</v>
      </c>
      <c r="AC321" s="28">
        <f>IF(TRIM(B321)="","",IFERROR(INDEX('Agreements-New'!E:E,MATCH(B321,'Agreements-New'!D:D,0)),AB321))</f>
        <v>16500</v>
      </c>
      <c r="AD321" s="28">
        <f>(SUMIFS('Daily Fees Entry'!F:F,'Daily Fees Entry'!D:D,B321)) - Y321</f>
        <v>0</v>
      </c>
      <c r="AE321" s="28">
        <f t="shared" ref="AE321" si="298">AC321-AD321</f>
        <v>16500</v>
      </c>
      <c r="AF321" s="69"/>
      <c r="AG321" s="28">
        <f>IF(TRIM(B321)="","",IFERROR(INDEX('Fees Master'!D:D,MATCH(D321,'Fees Master'!C:C,0)),"Not Found"))</f>
        <v>9500</v>
      </c>
      <c r="AH321" s="28">
        <f>IF(TRIM(M321)="V",IFERROR(INDEX('Fees Master'!M:M,MATCH(N321,'Fees Master'!L:L,0)),"Not Found"),"0")</f>
        <v>7000</v>
      </c>
      <c r="AI321" s="28" t="str">
        <f>IF(TRIM(M321)="H",IFERROR(INDEX('Fees Master'!I:I,MATCH(D321,'Fees Master'!G:G,0)),"Not Found"),"0")</f>
        <v>0</v>
      </c>
      <c r="AJ321" s="69"/>
      <c r="AK321" s="28">
        <f t="shared" ref="AK321" si="299">T321/S321*100</f>
        <v>0</v>
      </c>
      <c r="AL321" s="31">
        <f t="shared" ref="AL321" si="300">AD321/AC321*100</f>
        <v>0</v>
      </c>
      <c r="AM321" s="58"/>
      <c r="AN321" s="58" t="s">
        <v>3054</v>
      </c>
      <c r="AO321" s="68"/>
    </row>
    <row r="322" spans="1:41" x14ac:dyDescent="0.35">
      <c r="A322" s="28">
        <v>321</v>
      </c>
      <c r="B322" s="28">
        <v>4238</v>
      </c>
      <c r="C322" s="28" t="s">
        <v>556</v>
      </c>
      <c r="D322" s="28" t="s">
        <v>4133</v>
      </c>
      <c r="E322" s="28" t="s">
        <v>28</v>
      </c>
      <c r="F322" s="28" t="s">
        <v>1892</v>
      </c>
      <c r="G322" s="30"/>
      <c r="H322" s="28" t="s">
        <v>2035</v>
      </c>
      <c r="I322" s="28"/>
      <c r="J322" s="31">
        <v>937826143886</v>
      </c>
      <c r="K322" s="31" t="str">
        <f>CONCATENATE(MID(J322,1,4), " ", MID(J322,5,4), " ", MID(J322,9,4))</f>
        <v>9378 2614 3886</v>
      </c>
      <c r="L322" s="83">
        <v>9440964877</v>
      </c>
      <c r="M322" s="28" t="s">
        <v>2762</v>
      </c>
      <c r="N322" s="28" t="s">
        <v>97</v>
      </c>
      <c r="O322" s="69"/>
      <c r="P322" s="28">
        <f>IF(TRIM(B322)="","",IFERROR(INDEX('Agreements-New'!C:C,MATCH(B322,'Agreements-New'!D:D,0)),"N"))</f>
        <v>3</v>
      </c>
      <c r="Q322" s="69"/>
      <c r="R322" s="28">
        <f t="shared" si="247"/>
        <v>10000</v>
      </c>
      <c r="S322" s="28">
        <f t="shared" si="248"/>
        <v>7500</v>
      </c>
      <c r="T322" s="28">
        <f t="shared" si="249"/>
        <v>5000</v>
      </c>
      <c r="U322" s="28">
        <f t="shared" si="250"/>
        <v>2500</v>
      </c>
      <c r="V322" s="69"/>
      <c r="W322" s="28">
        <v>0</v>
      </c>
      <c r="X322" s="28">
        <f>IF(TRIM(B322)="","",IFERROR(INDEX('Agreements-Old'!E:E,MATCH(B322,'Agreements-Old'!D:D,0)),W322))</f>
        <v>0</v>
      </c>
      <c r="Y322" s="28">
        <f>SUMIFS('Daily Fees Entry'!F:F,'Daily Fees Entry'!D:D,B322,'Daily Fees Entry'!E:E,"Old Fees")</f>
        <v>0</v>
      </c>
      <c r="Z322" s="28">
        <f t="shared" si="251"/>
        <v>0</v>
      </c>
      <c r="AA322" s="69"/>
      <c r="AB322" s="28">
        <f t="shared" si="252"/>
        <v>10000</v>
      </c>
      <c r="AC322" s="28">
        <f>IF(TRIM(B322)="","",IFERROR(INDEX('Agreements-New'!E:E,MATCH(B322,'Agreements-New'!D:D,0)),AB322))</f>
        <v>7500</v>
      </c>
      <c r="AD322" s="28">
        <f>(SUMIFS('Daily Fees Entry'!F:F,'Daily Fees Entry'!D:D,B322)) - Y322</f>
        <v>5000</v>
      </c>
      <c r="AE322" s="28">
        <f t="shared" si="253"/>
        <v>2500</v>
      </c>
      <c r="AF322" s="69"/>
      <c r="AG322" s="28">
        <f>IF(TRIM(B322)="","",IFERROR(INDEX('Fees Master'!D:D,MATCH(D322,'Fees Master'!C:C,0)),"Not Found"))</f>
        <v>10000</v>
      </c>
      <c r="AH322" s="28" t="str">
        <f>IF(TRIM(M322)="V",IFERROR(INDEX('Fees Master'!M:M,MATCH(N322,'Fees Master'!L:L,0)),"Not Found"),"0")</f>
        <v>0</v>
      </c>
      <c r="AI322" s="28" t="str">
        <f>IF(TRIM(M322)="H",IFERROR(INDEX('Fees Master'!I:I,MATCH(D322,'Fees Master'!G:G,0)),"Not Found"),"0")</f>
        <v>0</v>
      </c>
      <c r="AJ322" s="69"/>
      <c r="AK322" s="28">
        <f t="shared" si="254"/>
        <v>66.666666666666657</v>
      </c>
      <c r="AL322" s="31">
        <f t="shared" si="255"/>
        <v>66.666666666666657</v>
      </c>
      <c r="AM322" s="58"/>
      <c r="AN322" s="58" t="s">
        <v>3083</v>
      </c>
      <c r="AO322" s="68"/>
    </row>
    <row r="323" spans="1:41" x14ac:dyDescent="0.35">
      <c r="A323" s="28">
        <v>322</v>
      </c>
      <c r="B323" s="28">
        <v>4799</v>
      </c>
      <c r="C323" s="28" t="s">
        <v>5831</v>
      </c>
      <c r="D323" s="28" t="s">
        <v>4133</v>
      </c>
      <c r="E323" s="28" t="s">
        <v>3814</v>
      </c>
      <c r="F323" s="28" t="s">
        <v>1892</v>
      </c>
      <c r="G323" s="30"/>
      <c r="H323" s="28" t="s">
        <v>6059</v>
      </c>
      <c r="I323" s="28"/>
      <c r="J323" s="31"/>
      <c r="K323" s="31"/>
      <c r="L323" s="83">
        <v>9515464063</v>
      </c>
      <c r="M323" s="28" t="s">
        <v>2762</v>
      </c>
      <c r="N323" s="28" t="s">
        <v>3815</v>
      </c>
      <c r="O323" s="69"/>
      <c r="P323" s="28" t="str">
        <f>IF(TRIM(B323)="","",IFERROR(INDEX('Agreements-New'!C:C,MATCH(B323,'Agreements-New'!D:D,0)),"N"))</f>
        <v>N</v>
      </c>
      <c r="Q323" s="69"/>
      <c r="R323" s="28">
        <f t="shared" si="247"/>
        <v>10000</v>
      </c>
      <c r="S323" s="28">
        <f t="shared" si="248"/>
        <v>10000</v>
      </c>
      <c r="T323" s="28">
        <f t="shared" si="249"/>
        <v>0</v>
      </c>
      <c r="U323" s="28">
        <f t="shared" si="250"/>
        <v>10000</v>
      </c>
      <c r="V323" s="69"/>
      <c r="W323" s="28">
        <v>0</v>
      </c>
      <c r="X323" s="28">
        <f>IF(TRIM(B323)="","",IFERROR(INDEX('Agreements-Old'!E:E,MATCH(B323,'Agreements-Old'!D:D,0)),W323))</f>
        <v>0</v>
      </c>
      <c r="Y323" s="28">
        <f>SUMIFS('Daily Fees Entry'!F:F,'Daily Fees Entry'!D:D,B323,'Daily Fees Entry'!E:E,"Old Fees")</f>
        <v>0</v>
      </c>
      <c r="Z323" s="28">
        <f t="shared" si="251"/>
        <v>0</v>
      </c>
      <c r="AA323" s="69"/>
      <c r="AB323" s="28">
        <f t="shared" si="252"/>
        <v>10000</v>
      </c>
      <c r="AC323" s="28">
        <f>IF(TRIM(B323)="","",IFERROR(INDEX('Agreements-New'!E:E,MATCH(B323,'Agreements-New'!D:D,0)),AB323))</f>
        <v>10000</v>
      </c>
      <c r="AD323" s="28">
        <f>(SUMIFS('Daily Fees Entry'!F:F,'Daily Fees Entry'!D:D,B323)) - Y323</f>
        <v>0</v>
      </c>
      <c r="AE323" s="28">
        <f t="shared" si="253"/>
        <v>10000</v>
      </c>
      <c r="AF323" s="69"/>
      <c r="AG323" s="28">
        <f>IF(TRIM(B323)="","",IFERROR(INDEX('Fees Master'!D:D,MATCH(D323,'Fees Master'!C:C,0)),"Not Found"))</f>
        <v>10000</v>
      </c>
      <c r="AH323" s="28" t="str">
        <f>IF(TRIM(M323)="V",IFERROR(INDEX('Fees Master'!M:M,MATCH(N323,'Fees Master'!L:L,0)),"Not Found"),"0")</f>
        <v>0</v>
      </c>
      <c r="AI323" s="28" t="str">
        <f>IF(TRIM(M323)="H",IFERROR(INDEX('Fees Master'!I:I,MATCH(D323,'Fees Master'!G:G,0)),"Not Found"),"0")</f>
        <v>0</v>
      </c>
      <c r="AJ323" s="69"/>
      <c r="AK323" s="28">
        <f t="shared" si="254"/>
        <v>0</v>
      </c>
      <c r="AL323" s="31">
        <f t="shared" si="255"/>
        <v>0</v>
      </c>
      <c r="AM323" s="58"/>
      <c r="AN323" s="58"/>
      <c r="AO323" s="68"/>
    </row>
    <row r="324" spans="1:41" ht="15" customHeight="1" x14ac:dyDescent="0.35">
      <c r="A324" s="28">
        <v>323</v>
      </c>
      <c r="B324" s="28">
        <v>4215</v>
      </c>
      <c r="C324" s="28" t="s">
        <v>561</v>
      </c>
      <c r="D324" s="28" t="s">
        <v>4133</v>
      </c>
      <c r="E324" s="28" t="s">
        <v>28</v>
      </c>
      <c r="F324" s="28" t="s">
        <v>1892</v>
      </c>
      <c r="G324" s="30"/>
      <c r="H324" s="28" t="s">
        <v>2039</v>
      </c>
      <c r="I324" s="28"/>
      <c r="J324" s="31">
        <v>243457936940</v>
      </c>
      <c r="K324" s="31" t="str">
        <f>CONCATENATE(MID(J324,1,4), " ", MID(J324,5,4), " ", MID(J324,9,4))</f>
        <v>2434 5793 6940</v>
      </c>
      <c r="L324" s="83">
        <v>9676797412</v>
      </c>
      <c r="M324" s="28" t="s">
        <v>2764</v>
      </c>
      <c r="N324" s="28" t="s">
        <v>80</v>
      </c>
      <c r="O324" s="69"/>
      <c r="P324" s="28">
        <f>IF(TRIM(B324)="","",IFERROR(INDEX('Agreements-New'!C:C,MATCH(B324,'Agreements-New'!D:D,0)),"N"))</f>
        <v>94</v>
      </c>
      <c r="Q324" s="69"/>
      <c r="R324" s="28">
        <f t="shared" si="247"/>
        <v>27000</v>
      </c>
      <c r="S324" s="28">
        <f t="shared" si="248"/>
        <v>23000</v>
      </c>
      <c r="T324" s="28">
        <f t="shared" si="249"/>
        <v>5000</v>
      </c>
      <c r="U324" s="28">
        <f t="shared" si="250"/>
        <v>18000</v>
      </c>
      <c r="V324" s="69"/>
      <c r="W324" s="28">
        <v>10000</v>
      </c>
      <c r="X324" s="28">
        <f>IF(TRIM(B324)="","",IFERROR(INDEX('Agreements-Old'!E:E,MATCH(B324,'Agreements-Old'!D:D,0)),W324))</f>
        <v>10000</v>
      </c>
      <c r="Y324" s="28">
        <f>SUMIFS('Daily Fees Entry'!F:F,'Daily Fees Entry'!D:D,B324,'Daily Fees Entry'!E:E,"Old Fees")</f>
        <v>5000</v>
      </c>
      <c r="Z324" s="28">
        <f t="shared" si="251"/>
        <v>5000</v>
      </c>
      <c r="AA324" s="69"/>
      <c r="AB324" s="28">
        <f t="shared" si="252"/>
        <v>17000</v>
      </c>
      <c r="AC324" s="28">
        <f>IF(TRIM(B324)="","",IFERROR(INDEX('Agreements-New'!E:E,MATCH(B324,'Agreements-New'!D:D,0)),AB324))</f>
        <v>13000</v>
      </c>
      <c r="AD324" s="28">
        <f>(SUMIFS('Daily Fees Entry'!F:F,'Daily Fees Entry'!D:D,B324)) - Y324</f>
        <v>0</v>
      </c>
      <c r="AE324" s="28">
        <f t="shared" si="253"/>
        <v>13000</v>
      </c>
      <c r="AF324" s="69"/>
      <c r="AG324" s="28">
        <f>IF(TRIM(B324)="","",IFERROR(INDEX('Fees Master'!D:D,MATCH(D324,'Fees Master'!C:C,0)),"Not Found"))</f>
        <v>10000</v>
      </c>
      <c r="AH324" s="28">
        <f>IF(TRIM(M324)="V",IFERROR(INDEX('Fees Master'!M:M,MATCH(N324,'Fees Master'!L:L,0)),"Not Found"),"0")</f>
        <v>7000</v>
      </c>
      <c r="AI324" s="28" t="str">
        <f>IF(TRIM(M324)="H",IFERROR(INDEX('Fees Master'!I:I,MATCH(D324,'Fees Master'!G:G,0)),"Not Found"),"0")</f>
        <v>0</v>
      </c>
      <c r="AJ324" s="69"/>
      <c r="AK324" s="28">
        <f t="shared" si="254"/>
        <v>21.739130434782609</v>
      </c>
      <c r="AL324" s="31">
        <f t="shared" si="255"/>
        <v>0</v>
      </c>
      <c r="AM324" s="58"/>
      <c r="AN324" s="58" t="s">
        <v>3085</v>
      </c>
      <c r="AO324" s="68"/>
    </row>
    <row r="325" spans="1:41" x14ac:dyDescent="0.35">
      <c r="A325" s="28">
        <v>324</v>
      </c>
      <c r="B325" s="28">
        <v>4267</v>
      </c>
      <c r="C325" s="28" t="s">
        <v>518</v>
      </c>
      <c r="D325" s="28" t="s">
        <v>4133</v>
      </c>
      <c r="E325" s="28" t="s">
        <v>28</v>
      </c>
      <c r="F325" s="28" t="s">
        <v>1892</v>
      </c>
      <c r="G325" s="30"/>
      <c r="H325" s="28" t="s">
        <v>2040</v>
      </c>
      <c r="I325" s="28"/>
      <c r="J325" s="31">
        <v>448539062344</v>
      </c>
      <c r="K325" s="31" t="str">
        <f>CONCATENATE(MID(J325,1,4), " ", MID(J325,5,4), " ", MID(J325,9,4))</f>
        <v>4485 3906 2344</v>
      </c>
      <c r="L325" s="83">
        <v>9573930842</v>
      </c>
      <c r="M325" s="28" t="s">
        <v>2764</v>
      </c>
      <c r="N325" s="28" t="s">
        <v>68</v>
      </c>
      <c r="O325" s="69"/>
      <c r="P325" s="28">
        <f>IF(TRIM(B325)="","",IFERROR(INDEX('Agreements-New'!C:C,MATCH(B325,'Agreements-New'!D:D,0)),"N"))</f>
        <v>239</v>
      </c>
      <c r="Q325" s="69"/>
      <c r="R325" s="28">
        <f t="shared" si="247"/>
        <v>18000</v>
      </c>
      <c r="S325" s="28">
        <f t="shared" si="248"/>
        <v>15500</v>
      </c>
      <c r="T325" s="28">
        <f t="shared" si="249"/>
        <v>6000</v>
      </c>
      <c r="U325" s="28">
        <f t="shared" si="250"/>
        <v>9500</v>
      </c>
      <c r="V325" s="69"/>
      <c r="W325" s="28">
        <v>1000</v>
      </c>
      <c r="X325" s="28">
        <f>IF(TRIM(B325)="","",IFERROR(INDEX('Agreements-Old'!E:E,MATCH(B325,'Agreements-Old'!D:D,0)),W325))</f>
        <v>1000</v>
      </c>
      <c r="Y325" s="28">
        <f>SUMIFS('Daily Fees Entry'!F:F,'Daily Fees Entry'!D:D,B325,'Daily Fees Entry'!E:E,"Old Fees")</f>
        <v>1000</v>
      </c>
      <c r="Z325" s="28">
        <f t="shared" si="251"/>
        <v>0</v>
      </c>
      <c r="AA325" s="69"/>
      <c r="AB325" s="28">
        <f t="shared" si="252"/>
        <v>17000</v>
      </c>
      <c r="AC325" s="28">
        <f>IF(TRIM(B325)="","",IFERROR(INDEX('Agreements-New'!E:E,MATCH(B325,'Agreements-New'!D:D,0)),AB325))</f>
        <v>14500</v>
      </c>
      <c r="AD325" s="28">
        <f>(SUMIFS('Daily Fees Entry'!F:F,'Daily Fees Entry'!D:D,B325)) - Y325</f>
        <v>5000</v>
      </c>
      <c r="AE325" s="28">
        <f t="shared" si="253"/>
        <v>9500</v>
      </c>
      <c r="AF325" s="69"/>
      <c r="AG325" s="28">
        <f>IF(TRIM(B325)="","",IFERROR(INDEX('Fees Master'!D:D,MATCH(D325,'Fees Master'!C:C,0)),"Not Found"))</f>
        <v>10000</v>
      </c>
      <c r="AH325" s="28">
        <f>IF(TRIM(M325)="V",IFERROR(INDEX('Fees Master'!M:M,MATCH(N325,'Fees Master'!L:L,0)),"Not Found"),"0")</f>
        <v>7000</v>
      </c>
      <c r="AI325" s="28" t="str">
        <f>IF(TRIM(M325)="H",IFERROR(INDEX('Fees Master'!I:I,MATCH(D325,'Fees Master'!G:G,0)),"Not Found"),"0")</f>
        <v>0</v>
      </c>
      <c r="AJ325" s="69"/>
      <c r="AK325" s="28">
        <f t="shared" si="254"/>
        <v>38.70967741935484</v>
      </c>
      <c r="AL325" s="31">
        <f t="shared" si="255"/>
        <v>34.482758620689658</v>
      </c>
      <c r="AM325" s="58"/>
      <c r="AN325" s="58" t="s">
        <v>3086</v>
      </c>
      <c r="AO325" s="68"/>
    </row>
    <row r="326" spans="1:41" x14ac:dyDescent="0.35">
      <c r="A326" s="28">
        <v>325</v>
      </c>
      <c r="B326" s="28">
        <v>4277</v>
      </c>
      <c r="C326" s="28" t="s">
        <v>563</v>
      </c>
      <c r="D326" s="28" t="s">
        <v>4133</v>
      </c>
      <c r="E326" s="28" t="s">
        <v>28</v>
      </c>
      <c r="F326" s="28" t="s">
        <v>1892</v>
      </c>
      <c r="G326" s="30"/>
      <c r="H326" s="28" t="s">
        <v>2041</v>
      </c>
      <c r="I326" s="28"/>
      <c r="J326" s="31"/>
      <c r="K326" s="31" t="str">
        <f>CONCATENATE(MID(J326,1,4), " ", MID(J326,5,4), " ", MID(J326,9,4))</f>
        <v xml:space="preserve">  </v>
      </c>
      <c r="L326" s="83">
        <v>9393596313</v>
      </c>
      <c r="M326" s="28" t="s">
        <v>2762</v>
      </c>
      <c r="N326" s="28" t="s">
        <v>52</v>
      </c>
      <c r="O326" s="69"/>
      <c r="P326" s="28" t="str">
        <f>IF(TRIM(B326)="","",IFERROR(INDEX('Agreements-New'!C:C,MATCH(B326,'Agreements-New'!D:D,0)),"N"))</f>
        <v>N</v>
      </c>
      <c r="Q326" s="69"/>
      <c r="R326" s="28">
        <f t="shared" si="247"/>
        <v>11000</v>
      </c>
      <c r="S326" s="28">
        <f t="shared" si="248"/>
        <v>11000</v>
      </c>
      <c r="T326" s="28">
        <f t="shared" si="249"/>
        <v>4000</v>
      </c>
      <c r="U326" s="28">
        <f t="shared" si="250"/>
        <v>7000</v>
      </c>
      <c r="V326" s="69"/>
      <c r="W326" s="28">
        <v>1000</v>
      </c>
      <c r="X326" s="28">
        <f>IF(TRIM(B326)="","",IFERROR(INDEX('Agreements-Old'!E:E,MATCH(B326,'Agreements-Old'!D:D,0)),W326))</f>
        <v>1000</v>
      </c>
      <c r="Y326" s="28">
        <f>SUMIFS('Daily Fees Entry'!F:F,'Daily Fees Entry'!D:D,B326,'Daily Fees Entry'!E:E,"Old Fees")</f>
        <v>0</v>
      </c>
      <c r="Z326" s="28">
        <f t="shared" si="251"/>
        <v>1000</v>
      </c>
      <c r="AA326" s="69"/>
      <c r="AB326" s="28">
        <f t="shared" si="252"/>
        <v>10000</v>
      </c>
      <c r="AC326" s="28">
        <f>IF(TRIM(B326)="","",IFERROR(INDEX('Agreements-New'!E:E,MATCH(B326,'Agreements-New'!D:D,0)),AB326))</f>
        <v>10000</v>
      </c>
      <c r="AD326" s="28">
        <f>(SUMIFS('Daily Fees Entry'!F:F,'Daily Fees Entry'!D:D,B326)) - Y326</f>
        <v>4000</v>
      </c>
      <c r="AE326" s="28">
        <f t="shared" si="253"/>
        <v>6000</v>
      </c>
      <c r="AF326" s="69"/>
      <c r="AG326" s="28">
        <f>IF(TRIM(B326)="","",IFERROR(INDEX('Fees Master'!D:D,MATCH(D326,'Fees Master'!C:C,0)),"Not Found"))</f>
        <v>10000</v>
      </c>
      <c r="AH326" s="28" t="str">
        <f>IF(TRIM(M326)="V",IFERROR(INDEX('Fees Master'!M:M,MATCH(N326,'Fees Master'!L:L,0)),"Not Found"),"0")</f>
        <v>0</v>
      </c>
      <c r="AI326" s="28" t="str">
        <f>IF(TRIM(M326)="H",IFERROR(INDEX('Fees Master'!I:I,MATCH(D326,'Fees Master'!G:G,0)),"Not Found"),"0")</f>
        <v>0</v>
      </c>
      <c r="AJ326" s="69"/>
      <c r="AK326" s="28">
        <f t="shared" si="254"/>
        <v>36.363636363636367</v>
      </c>
      <c r="AL326" s="31">
        <f t="shared" si="255"/>
        <v>40</v>
      </c>
      <c r="AM326" s="58"/>
      <c r="AN326" s="58" t="s">
        <v>3087</v>
      </c>
      <c r="AO326" s="68"/>
    </row>
    <row r="327" spans="1:41" x14ac:dyDescent="0.35">
      <c r="A327" s="28">
        <v>326</v>
      </c>
      <c r="B327" s="28">
        <v>9004</v>
      </c>
      <c r="C327" s="28" t="s">
        <v>564</v>
      </c>
      <c r="D327" s="28" t="s">
        <v>4133</v>
      </c>
      <c r="E327" s="28" t="s">
        <v>28</v>
      </c>
      <c r="F327" s="28" t="s">
        <v>1892</v>
      </c>
      <c r="G327" s="30"/>
      <c r="H327" s="28" t="s">
        <v>2042</v>
      </c>
      <c r="I327" s="28"/>
      <c r="J327" s="31"/>
      <c r="K327" s="31" t="str">
        <f>CONCATENATE(MID(J327,1,4), " ", MID(J327,5,4), " ", MID(J327,9,4))</f>
        <v xml:space="preserve">  </v>
      </c>
      <c r="L327" s="83">
        <v>6304036899</v>
      </c>
      <c r="M327" s="28" t="s">
        <v>2762</v>
      </c>
      <c r="N327" s="28" t="s">
        <v>52</v>
      </c>
      <c r="O327" s="69"/>
      <c r="P327" s="28" t="str">
        <f>IF(TRIM(B327)="","",IFERROR(INDEX('Agreements-New'!C:C,MATCH(B327,'Agreements-New'!D:D,0)),"N"))</f>
        <v>N</v>
      </c>
      <c r="Q327" s="69"/>
      <c r="R327" s="28">
        <f t="shared" si="247"/>
        <v>19500</v>
      </c>
      <c r="S327" s="28">
        <f t="shared" si="248"/>
        <v>19500</v>
      </c>
      <c r="T327" s="28">
        <f t="shared" si="249"/>
        <v>0</v>
      </c>
      <c r="U327" s="28">
        <f t="shared" si="250"/>
        <v>19500</v>
      </c>
      <c r="V327" s="69"/>
      <c r="W327" s="28">
        <v>9500</v>
      </c>
      <c r="X327" s="28">
        <f>IF(TRIM(B327)="","",IFERROR(INDEX('Agreements-Old'!E:E,MATCH(B327,'Agreements-Old'!D:D,0)),W327))</f>
        <v>9500</v>
      </c>
      <c r="Y327" s="28">
        <f>SUMIFS('Daily Fees Entry'!F:F,'Daily Fees Entry'!D:D,B327,'Daily Fees Entry'!E:E,"Old Fees")</f>
        <v>0</v>
      </c>
      <c r="Z327" s="28">
        <f t="shared" si="251"/>
        <v>9500</v>
      </c>
      <c r="AA327" s="69"/>
      <c r="AB327" s="28">
        <f t="shared" si="252"/>
        <v>10000</v>
      </c>
      <c r="AC327" s="28">
        <f>IF(TRIM(B327)="","",IFERROR(INDEX('Agreements-New'!E:E,MATCH(B327,'Agreements-New'!D:D,0)),AB327))</f>
        <v>10000</v>
      </c>
      <c r="AD327" s="28">
        <f>(SUMIFS('Daily Fees Entry'!F:F,'Daily Fees Entry'!D:D,B327)) - Y327</f>
        <v>0</v>
      </c>
      <c r="AE327" s="28">
        <f t="shared" si="253"/>
        <v>10000</v>
      </c>
      <c r="AF327" s="69"/>
      <c r="AG327" s="28">
        <f>IF(TRIM(B327)="","",IFERROR(INDEX('Fees Master'!D:D,MATCH(D327,'Fees Master'!C:C,0)),"Not Found"))</f>
        <v>10000</v>
      </c>
      <c r="AH327" s="28" t="str">
        <f>IF(TRIM(M327)="V",IFERROR(INDEX('Fees Master'!M:M,MATCH(N327,'Fees Master'!L:L,0)),"Not Found"),"0")</f>
        <v>0</v>
      </c>
      <c r="AI327" s="28" t="str">
        <f>IF(TRIM(M327)="H",IFERROR(INDEX('Fees Master'!I:I,MATCH(D327,'Fees Master'!G:G,0)),"Not Found"),"0")</f>
        <v>0</v>
      </c>
      <c r="AJ327" s="69"/>
      <c r="AK327" s="28">
        <f t="shared" si="254"/>
        <v>0</v>
      </c>
      <c r="AL327" s="31">
        <f t="shared" si="255"/>
        <v>0</v>
      </c>
      <c r="AM327" s="58"/>
      <c r="AN327" s="58" t="s">
        <v>3088</v>
      </c>
      <c r="AO327" s="68"/>
    </row>
    <row r="328" spans="1:41" x14ac:dyDescent="0.35">
      <c r="A328" s="28">
        <v>327</v>
      </c>
      <c r="B328" s="28">
        <v>4777</v>
      </c>
      <c r="C328" s="28" t="s">
        <v>6198</v>
      </c>
      <c r="D328" s="28" t="s">
        <v>4133</v>
      </c>
      <c r="E328" s="28" t="s">
        <v>3814</v>
      </c>
      <c r="F328" s="28" t="s">
        <v>1892</v>
      </c>
      <c r="G328" s="30"/>
      <c r="H328" s="28" t="s">
        <v>2436</v>
      </c>
      <c r="I328" s="28"/>
      <c r="J328" s="31"/>
      <c r="K328" s="31"/>
      <c r="L328" s="83">
        <v>9542700129</v>
      </c>
      <c r="M328" s="28" t="s">
        <v>2764</v>
      </c>
      <c r="N328" s="28" t="s">
        <v>4107</v>
      </c>
      <c r="O328" s="69"/>
      <c r="P328" s="28" t="str">
        <f>IF(TRIM(B328)="","",IFERROR(INDEX('Agreements-New'!C:C,MATCH(B328,'Agreements-New'!D:D,0)),"N"))</f>
        <v>N</v>
      </c>
      <c r="Q328" s="69"/>
      <c r="R328" s="28">
        <f t="shared" si="247"/>
        <v>17000</v>
      </c>
      <c r="S328" s="28">
        <f t="shared" si="248"/>
        <v>17000</v>
      </c>
      <c r="T328" s="28">
        <f t="shared" si="249"/>
        <v>0</v>
      </c>
      <c r="U328" s="28">
        <f t="shared" si="250"/>
        <v>17000</v>
      </c>
      <c r="V328" s="69"/>
      <c r="W328" s="28">
        <v>0</v>
      </c>
      <c r="X328" s="28">
        <f>IF(TRIM(B328)="","",IFERROR(INDEX('Agreements-Old'!E:E,MATCH(B328,'Agreements-Old'!D:D,0)),W328))</f>
        <v>0</v>
      </c>
      <c r="Y328" s="28">
        <f>SUMIFS('Daily Fees Entry'!F:F,'Daily Fees Entry'!D:D,B328,'Daily Fees Entry'!E:E,"Old Fees")</f>
        <v>0</v>
      </c>
      <c r="Z328" s="28">
        <f t="shared" si="251"/>
        <v>0</v>
      </c>
      <c r="AA328" s="69"/>
      <c r="AB328" s="28">
        <f t="shared" si="252"/>
        <v>17000</v>
      </c>
      <c r="AC328" s="28">
        <f>IF(TRIM(B328)="","",IFERROR(INDEX('Agreements-New'!E:E,MATCH(B328,'Agreements-New'!D:D,0)),AB328))</f>
        <v>17000</v>
      </c>
      <c r="AD328" s="28">
        <f>(SUMIFS('Daily Fees Entry'!F:F,'Daily Fees Entry'!D:D,B328)) - Y328</f>
        <v>0</v>
      </c>
      <c r="AE328" s="28">
        <f t="shared" si="253"/>
        <v>17000</v>
      </c>
      <c r="AF328" s="69"/>
      <c r="AG328" s="28">
        <f>IF(TRIM(B328)="","",IFERROR(INDEX('Fees Master'!D:D,MATCH(D328,'Fees Master'!C:C,0)),"Not Found"))</f>
        <v>10000</v>
      </c>
      <c r="AH328" s="28">
        <f>IF(TRIM(M328)="V",IFERROR(INDEX('Fees Master'!M:M,MATCH(N328,'Fees Master'!L:L,0)),"Not Found"),"0")</f>
        <v>7000</v>
      </c>
      <c r="AI328" s="28" t="str">
        <f>IF(TRIM(M328)="H",IFERROR(INDEX('Fees Master'!I:I,MATCH(D328,'Fees Master'!G:G,0)),"Not Found"),"0")</f>
        <v>0</v>
      </c>
      <c r="AJ328" s="69"/>
      <c r="AK328" s="28">
        <f t="shared" si="254"/>
        <v>0</v>
      </c>
      <c r="AL328" s="31">
        <f t="shared" si="255"/>
        <v>0</v>
      </c>
      <c r="AM328" s="58"/>
      <c r="AN328" s="58"/>
      <c r="AO328" s="68"/>
    </row>
    <row r="329" spans="1:41" x14ac:dyDescent="0.35">
      <c r="A329" s="28">
        <v>328</v>
      </c>
      <c r="B329" s="28">
        <v>4623</v>
      </c>
      <c r="C329" s="28" t="s">
        <v>5832</v>
      </c>
      <c r="D329" s="28" t="s">
        <v>4133</v>
      </c>
      <c r="E329" s="28" t="s">
        <v>3814</v>
      </c>
      <c r="F329" s="28" t="s">
        <v>1893</v>
      </c>
      <c r="G329" s="30"/>
      <c r="H329" s="28" t="s">
        <v>6015</v>
      </c>
      <c r="I329" s="28"/>
      <c r="J329" s="31"/>
      <c r="K329" s="31"/>
      <c r="L329" s="83">
        <v>9666751929</v>
      </c>
      <c r="M329" s="28" t="s">
        <v>2762</v>
      </c>
      <c r="N329" s="28" t="s">
        <v>3815</v>
      </c>
      <c r="O329" s="69"/>
      <c r="P329" s="28">
        <f>IF(TRIM(B329)="","",IFERROR(INDEX('Agreements-New'!C:C,MATCH(B329,'Agreements-New'!D:D,0)),"N"))</f>
        <v>79</v>
      </c>
      <c r="Q329" s="69"/>
      <c r="R329" s="28">
        <f t="shared" si="247"/>
        <v>10000</v>
      </c>
      <c r="S329" s="28">
        <f t="shared" si="248"/>
        <v>8000</v>
      </c>
      <c r="T329" s="28">
        <f t="shared" si="249"/>
        <v>2500</v>
      </c>
      <c r="U329" s="28">
        <f t="shared" si="250"/>
        <v>5500</v>
      </c>
      <c r="V329" s="69"/>
      <c r="W329" s="28">
        <v>0</v>
      </c>
      <c r="X329" s="28">
        <f>IF(TRIM(B329)="","",IFERROR(INDEX('Agreements-Old'!E:E,MATCH(B329,'Agreements-Old'!D:D,0)),W329))</f>
        <v>0</v>
      </c>
      <c r="Y329" s="28">
        <f>SUMIFS('Daily Fees Entry'!F:F,'Daily Fees Entry'!D:D,B329,'Daily Fees Entry'!E:E,"Old Fees")</f>
        <v>0</v>
      </c>
      <c r="Z329" s="28">
        <f t="shared" si="251"/>
        <v>0</v>
      </c>
      <c r="AA329" s="69"/>
      <c r="AB329" s="28">
        <f t="shared" si="252"/>
        <v>10000</v>
      </c>
      <c r="AC329" s="28">
        <f>IF(TRIM(B329)="","",IFERROR(INDEX('Agreements-New'!E:E,MATCH(B329,'Agreements-New'!D:D,0)),AB329))</f>
        <v>8000</v>
      </c>
      <c r="AD329" s="28">
        <f>(SUMIFS('Daily Fees Entry'!F:F,'Daily Fees Entry'!D:D,B329)) - Y329</f>
        <v>2500</v>
      </c>
      <c r="AE329" s="28">
        <f t="shared" si="253"/>
        <v>5500</v>
      </c>
      <c r="AF329" s="69"/>
      <c r="AG329" s="28">
        <f>IF(TRIM(B329)="","",IFERROR(INDEX('Fees Master'!D:D,MATCH(D329,'Fees Master'!C:C,0)),"Not Found"))</f>
        <v>10000</v>
      </c>
      <c r="AH329" s="28" t="str">
        <f>IF(TRIM(M329)="V",IFERROR(INDEX('Fees Master'!M:M,MATCH(N329,'Fees Master'!L:L,0)),"Not Found"),"0")</f>
        <v>0</v>
      </c>
      <c r="AI329" s="28" t="str">
        <f>IF(TRIM(M329)="H",IFERROR(INDEX('Fees Master'!I:I,MATCH(D329,'Fees Master'!G:G,0)),"Not Found"),"0")</f>
        <v>0</v>
      </c>
      <c r="AJ329" s="69"/>
      <c r="AK329" s="28">
        <f t="shared" si="254"/>
        <v>31.25</v>
      </c>
      <c r="AL329" s="31">
        <f t="shared" si="255"/>
        <v>31.25</v>
      </c>
      <c r="AM329" s="58"/>
      <c r="AN329" s="58"/>
      <c r="AO329" s="68"/>
    </row>
    <row r="330" spans="1:41" ht="15" customHeight="1" x14ac:dyDescent="0.35">
      <c r="A330" s="28">
        <v>329</v>
      </c>
      <c r="B330" s="28">
        <v>4739</v>
      </c>
      <c r="C330" s="28" t="s">
        <v>5833</v>
      </c>
      <c r="D330" s="28" t="s">
        <v>4133</v>
      </c>
      <c r="E330" s="28" t="s">
        <v>3814</v>
      </c>
      <c r="F330" s="28" t="s">
        <v>1892</v>
      </c>
      <c r="G330" s="30"/>
      <c r="H330" s="28" t="s">
        <v>6049</v>
      </c>
      <c r="I330" s="28"/>
      <c r="J330" s="31"/>
      <c r="K330" s="31"/>
      <c r="L330" s="83">
        <v>9640896717</v>
      </c>
      <c r="M330" s="28" t="s">
        <v>2764</v>
      </c>
      <c r="N330" s="28" t="s">
        <v>187</v>
      </c>
      <c r="O330" s="69"/>
      <c r="P330" s="28">
        <f>IF(TRIM(B330)="","",IFERROR(INDEX('Agreements-New'!C:C,MATCH(B330,'Agreements-New'!D:D,0)),"N"))</f>
        <v>18</v>
      </c>
      <c r="Q330" s="69"/>
      <c r="R330" s="28">
        <f t="shared" si="247"/>
        <v>17000</v>
      </c>
      <c r="S330" s="28">
        <f t="shared" si="248"/>
        <v>13000</v>
      </c>
      <c r="T330" s="28">
        <f t="shared" si="249"/>
        <v>5000</v>
      </c>
      <c r="U330" s="28">
        <f t="shared" si="250"/>
        <v>8000</v>
      </c>
      <c r="V330" s="69"/>
      <c r="W330" s="28">
        <v>0</v>
      </c>
      <c r="X330" s="28">
        <f>IF(TRIM(B330)="","",IFERROR(INDEX('Agreements-Old'!E:E,MATCH(B330,'Agreements-Old'!D:D,0)),W330))</f>
        <v>0</v>
      </c>
      <c r="Y330" s="28">
        <f>SUMIFS('Daily Fees Entry'!F:F,'Daily Fees Entry'!D:D,B330,'Daily Fees Entry'!E:E,"Old Fees")</f>
        <v>0</v>
      </c>
      <c r="Z330" s="28">
        <f t="shared" si="251"/>
        <v>0</v>
      </c>
      <c r="AA330" s="69"/>
      <c r="AB330" s="28">
        <f t="shared" si="252"/>
        <v>17000</v>
      </c>
      <c r="AC330" s="28">
        <f>IF(TRIM(B330)="","",IFERROR(INDEX('Agreements-New'!E:E,MATCH(B330,'Agreements-New'!D:D,0)),AB330))</f>
        <v>13000</v>
      </c>
      <c r="AD330" s="28">
        <f>(SUMIFS('Daily Fees Entry'!F:F,'Daily Fees Entry'!D:D,B330)) - Y330</f>
        <v>5000</v>
      </c>
      <c r="AE330" s="28">
        <f t="shared" si="253"/>
        <v>8000</v>
      </c>
      <c r="AF330" s="69"/>
      <c r="AG330" s="28">
        <f>IF(TRIM(B330)="","",IFERROR(INDEX('Fees Master'!D:D,MATCH(D330,'Fees Master'!C:C,0)),"Not Found"))</f>
        <v>10000</v>
      </c>
      <c r="AH330" s="28">
        <f>IF(TRIM(M330)="V",IFERROR(INDEX('Fees Master'!M:M,MATCH(N330,'Fees Master'!L:L,0)),"Not Found"),"0")</f>
        <v>7000</v>
      </c>
      <c r="AI330" s="28" t="str">
        <f>IF(TRIM(M330)="H",IFERROR(INDEX('Fees Master'!I:I,MATCH(D330,'Fees Master'!G:G,0)),"Not Found"),"0")</f>
        <v>0</v>
      </c>
      <c r="AJ330" s="69"/>
      <c r="AK330" s="28">
        <f t="shared" si="254"/>
        <v>38.461538461538467</v>
      </c>
      <c r="AL330" s="31">
        <f t="shared" si="255"/>
        <v>38.461538461538467</v>
      </c>
      <c r="AM330" s="58"/>
      <c r="AN330" s="58"/>
      <c r="AO330" s="68"/>
    </row>
    <row r="331" spans="1:41" x14ac:dyDescent="0.35">
      <c r="A331" s="28">
        <v>330</v>
      </c>
      <c r="B331" s="28">
        <v>4282</v>
      </c>
      <c r="C331" s="28" t="s">
        <v>569</v>
      </c>
      <c r="D331" s="28" t="s">
        <v>4133</v>
      </c>
      <c r="E331" s="28" t="s">
        <v>28</v>
      </c>
      <c r="F331" s="28" t="s">
        <v>1892</v>
      </c>
      <c r="G331" s="30"/>
      <c r="H331" s="28" t="s">
        <v>2047</v>
      </c>
      <c r="I331" s="28"/>
      <c r="J331" s="31">
        <v>423155737474</v>
      </c>
      <c r="K331" s="31" t="str">
        <f t="shared" ref="K331:K344" si="301">CONCATENATE(MID(J331,1,4), " ", MID(J331,5,4), " ", MID(J331,9,4))</f>
        <v>4231 5573 7474</v>
      </c>
      <c r="L331" s="83">
        <v>9704581718</v>
      </c>
      <c r="M331" s="28" t="s">
        <v>2762</v>
      </c>
      <c r="N331" s="28" t="s">
        <v>75</v>
      </c>
      <c r="O331" s="69"/>
      <c r="P331" s="28" t="str">
        <f>IF(TRIM(B331)="","",IFERROR(INDEX('Agreements-New'!C:C,MATCH(B331,'Agreements-New'!D:D,0)),"N"))</f>
        <v>N</v>
      </c>
      <c r="Q331" s="69"/>
      <c r="R331" s="28">
        <f t="shared" si="247"/>
        <v>10000</v>
      </c>
      <c r="S331" s="28">
        <f t="shared" si="248"/>
        <v>10000</v>
      </c>
      <c r="T331" s="28">
        <f t="shared" si="249"/>
        <v>0</v>
      </c>
      <c r="U331" s="28">
        <f t="shared" si="250"/>
        <v>10000</v>
      </c>
      <c r="V331" s="69"/>
      <c r="W331" s="28">
        <v>0</v>
      </c>
      <c r="X331" s="28">
        <f>IF(TRIM(B331)="","",IFERROR(INDEX('Agreements-Old'!E:E,MATCH(B331,'Agreements-Old'!D:D,0)),W331))</f>
        <v>0</v>
      </c>
      <c r="Y331" s="28">
        <f>SUMIFS('Daily Fees Entry'!F:F,'Daily Fees Entry'!D:D,B331,'Daily Fees Entry'!E:E,"Old Fees")</f>
        <v>0</v>
      </c>
      <c r="Z331" s="28">
        <f t="shared" si="251"/>
        <v>0</v>
      </c>
      <c r="AA331" s="69"/>
      <c r="AB331" s="28">
        <f t="shared" si="252"/>
        <v>10000</v>
      </c>
      <c r="AC331" s="28">
        <f>IF(TRIM(B331)="","",IFERROR(INDEX('Agreements-New'!E:E,MATCH(B331,'Agreements-New'!D:D,0)),AB331))</f>
        <v>10000</v>
      </c>
      <c r="AD331" s="28">
        <f>(SUMIFS('Daily Fees Entry'!F:F,'Daily Fees Entry'!D:D,B331)) - Y331</f>
        <v>0</v>
      </c>
      <c r="AE331" s="28">
        <f t="shared" si="253"/>
        <v>10000</v>
      </c>
      <c r="AF331" s="69"/>
      <c r="AG331" s="28">
        <f>IF(TRIM(B331)="","",IFERROR(INDEX('Fees Master'!D:D,MATCH(D331,'Fees Master'!C:C,0)),"Not Found"))</f>
        <v>10000</v>
      </c>
      <c r="AH331" s="28" t="str">
        <f>IF(TRIM(M331)="V",IFERROR(INDEX('Fees Master'!M:M,MATCH(N331,'Fees Master'!L:L,0)),"Not Found"),"0")</f>
        <v>0</v>
      </c>
      <c r="AI331" s="28" t="str">
        <f>IF(TRIM(M331)="H",IFERROR(INDEX('Fees Master'!I:I,MATCH(D331,'Fees Master'!G:G,0)),"Not Found"),"0")</f>
        <v>0</v>
      </c>
      <c r="AJ331" s="69"/>
      <c r="AK331" s="28">
        <f t="shared" si="254"/>
        <v>0</v>
      </c>
      <c r="AL331" s="31">
        <f t="shared" si="255"/>
        <v>0</v>
      </c>
      <c r="AM331" s="58"/>
      <c r="AN331" s="58" t="s">
        <v>3089</v>
      </c>
      <c r="AO331" s="68"/>
    </row>
    <row r="332" spans="1:41" ht="15" customHeight="1" x14ac:dyDescent="0.35">
      <c r="A332" s="28">
        <v>331</v>
      </c>
      <c r="B332" s="28">
        <v>4161</v>
      </c>
      <c r="C332" s="28" t="s">
        <v>571</v>
      </c>
      <c r="D332" s="28" t="s">
        <v>4133</v>
      </c>
      <c r="E332" s="28" t="s">
        <v>28</v>
      </c>
      <c r="F332" s="28" t="s">
        <v>1892</v>
      </c>
      <c r="G332" s="30"/>
      <c r="H332" s="28" t="s">
        <v>2049</v>
      </c>
      <c r="I332" s="28"/>
      <c r="J332" s="31">
        <v>807889559083</v>
      </c>
      <c r="K332" s="31" t="str">
        <f t="shared" si="301"/>
        <v>8078 8955 9083</v>
      </c>
      <c r="L332" s="83">
        <v>9553185989</v>
      </c>
      <c r="M332" s="28" t="s">
        <v>2764</v>
      </c>
      <c r="N332" s="28" t="s">
        <v>68</v>
      </c>
      <c r="O332" s="69"/>
      <c r="P332" s="28" t="str">
        <f>IF(TRIM(B332)="","",IFERROR(INDEX('Agreements-New'!C:C,MATCH(B332,'Agreements-New'!D:D,0)),"N"))</f>
        <v>N</v>
      </c>
      <c r="Q332" s="69"/>
      <c r="R332" s="28">
        <f t="shared" si="247"/>
        <v>21300</v>
      </c>
      <c r="S332" s="28">
        <f t="shared" si="248"/>
        <v>21300</v>
      </c>
      <c r="T332" s="28">
        <f t="shared" si="249"/>
        <v>0</v>
      </c>
      <c r="U332" s="28">
        <f t="shared" si="250"/>
        <v>21300</v>
      </c>
      <c r="V332" s="69"/>
      <c r="W332" s="28">
        <v>4300</v>
      </c>
      <c r="X332" s="28">
        <f>IF(TRIM(B332)="","",IFERROR(INDEX('Agreements-Old'!E:E,MATCH(B332,'Agreements-Old'!D:D,0)),W332))</f>
        <v>4300</v>
      </c>
      <c r="Y332" s="28">
        <f>SUMIFS('Daily Fees Entry'!F:F,'Daily Fees Entry'!D:D,B332,'Daily Fees Entry'!E:E,"Old Fees")</f>
        <v>0</v>
      </c>
      <c r="Z332" s="28">
        <f t="shared" si="251"/>
        <v>4300</v>
      </c>
      <c r="AA332" s="69"/>
      <c r="AB332" s="28">
        <f t="shared" si="252"/>
        <v>17000</v>
      </c>
      <c r="AC332" s="28">
        <f>IF(TRIM(B332)="","",IFERROR(INDEX('Agreements-New'!E:E,MATCH(B332,'Agreements-New'!D:D,0)),AB332))</f>
        <v>17000</v>
      </c>
      <c r="AD332" s="28">
        <f>(SUMIFS('Daily Fees Entry'!F:F,'Daily Fees Entry'!D:D,B332)) - Y332</f>
        <v>0</v>
      </c>
      <c r="AE332" s="28">
        <f t="shared" si="253"/>
        <v>17000</v>
      </c>
      <c r="AF332" s="69"/>
      <c r="AG332" s="28">
        <f>IF(TRIM(B332)="","",IFERROR(INDEX('Fees Master'!D:D,MATCH(D332,'Fees Master'!C:C,0)),"Not Found"))</f>
        <v>10000</v>
      </c>
      <c r="AH332" s="28">
        <f>IF(TRIM(M332)="V",IFERROR(INDEX('Fees Master'!M:M,MATCH(N332,'Fees Master'!L:L,0)),"Not Found"),"0")</f>
        <v>7000</v>
      </c>
      <c r="AI332" s="28" t="str">
        <f>IF(TRIM(M332)="H",IFERROR(INDEX('Fees Master'!I:I,MATCH(D332,'Fees Master'!G:G,0)),"Not Found"),"0")</f>
        <v>0</v>
      </c>
      <c r="AJ332" s="69"/>
      <c r="AK332" s="28">
        <f t="shared" si="254"/>
        <v>0</v>
      </c>
      <c r="AL332" s="31">
        <f t="shared" si="255"/>
        <v>0</v>
      </c>
      <c r="AM332" s="58"/>
      <c r="AN332" s="58" t="s">
        <v>3090</v>
      </c>
      <c r="AO332" s="68"/>
    </row>
    <row r="333" spans="1:41" x14ac:dyDescent="0.35">
      <c r="A333" s="28">
        <v>332</v>
      </c>
      <c r="B333" s="28">
        <v>4156</v>
      </c>
      <c r="C333" s="28" t="s">
        <v>573</v>
      </c>
      <c r="D333" s="28" t="s">
        <v>4133</v>
      </c>
      <c r="E333" s="28" t="s">
        <v>28</v>
      </c>
      <c r="F333" s="28" t="s">
        <v>1892</v>
      </c>
      <c r="G333" s="30"/>
      <c r="H333" s="28" t="s">
        <v>2051</v>
      </c>
      <c r="I333" s="28"/>
      <c r="J333" s="31">
        <v>847952017970</v>
      </c>
      <c r="K333" s="31" t="str">
        <f t="shared" si="301"/>
        <v>8479 5201 7970</v>
      </c>
      <c r="L333" s="83">
        <v>9951138284</v>
      </c>
      <c r="M333" s="28" t="s">
        <v>2764</v>
      </c>
      <c r="N333" s="28" t="s">
        <v>68</v>
      </c>
      <c r="O333" s="69"/>
      <c r="P333" s="28">
        <f>IF(TRIM(B333)="","",IFERROR(INDEX('Agreements-New'!C:C,MATCH(B333,'Agreements-New'!D:D,0)),"N"))</f>
        <v>104</v>
      </c>
      <c r="Q333" s="69"/>
      <c r="R333" s="28">
        <f t="shared" si="247"/>
        <v>29300</v>
      </c>
      <c r="S333" s="28">
        <f t="shared" si="248"/>
        <v>18000</v>
      </c>
      <c r="T333" s="28">
        <f t="shared" si="249"/>
        <v>3000</v>
      </c>
      <c r="U333" s="28">
        <f t="shared" si="250"/>
        <v>15000</v>
      </c>
      <c r="V333" s="69"/>
      <c r="W333" s="28">
        <v>12300</v>
      </c>
      <c r="X333" s="28">
        <f>IF(TRIM(B333)="","",IFERROR(INDEX('Agreements-Old'!E:E,MATCH(B333,'Agreements-Old'!D:D,0)),W333))</f>
        <v>6000</v>
      </c>
      <c r="Y333" s="28">
        <f>SUMIFS('Daily Fees Entry'!F:F,'Daily Fees Entry'!D:D,B333,'Daily Fees Entry'!E:E,"Old Fees")</f>
        <v>3000</v>
      </c>
      <c r="Z333" s="28">
        <f t="shared" si="251"/>
        <v>3000</v>
      </c>
      <c r="AA333" s="69"/>
      <c r="AB333" s="28">
        <f t="shared" si="252"/>
        <v>17000</v>
      </c>
      <c r="AC333" s="28">
        <f>IF(TRIM(B333)="","",IFERROR(INDEX('Agreements-New'!E:E,MATCH(B333,'Agreements-New'!D:D,0)),AB333))</f>
        <v>12000</v>
      </c>
      <c r="AD333" s="28">
        <f>(SUMIFS('Daily Fees Entry'!F:F,'Daily Fees Entry'!D:D,B333)) - Y333</f>
        <v>0</v>
      </c>
      <c r="AE333" s="28">
        <f t="shared" si="253"/>
        <v>12000</v>
      </c>
      <c r="AF333" s="69"/>
      <c r="AG333" s="28">
        <f>IF(TRIM(B333)="","",IFERROR(INDEX('Fees Master'!D:D,MATCH(D333,'Fees Master'!C:C,0)),"Not Found"))</f>
        <v>10000</v>
      </c>
      <c r="AH333" s="28">
        <f>IF(TRIM(M333)="V",IFERROR(INDEX('Fees Master'!M:M,MATCH(N333,'Fees Master'!L:L,0)),"Not Found"),"0")</f>
        <v>7000</v>
      </c>
      <c r="AI333" s="28" t="str">
        <f>IF(TRIM(M333)="H",IFERROR(INDEX('Fees Master'!I:I,MATCH(D333,'Fees Master'!G:G,0)),"Not Found"),"0")</f>
        <v>0</v>
      </c>
      <c r="AJ333" s="69"/>
      <c r="AK333" s="28">
        <f t="shared" si="254"/>
        <v>16.666666666666664</v>
      </c>
      <c r="AL333" s="31">
        <f t="shared" si="255"/>
        <v>0</v>
      </c>
      <c r="AM333" s="58"/>
      <c r="AN333" s="58" t="s">
        <v>3092</v>
      </c>
      <c r="AO333" s="68"/>
    </row>
    <row r="334" spans="1:41" x14ac:dyDescent="0.35">
      <c r="A334" s="28">
        <v>333</v>
      </c>
      <c r="B334" s="28">
        <v>4395</v>
      </c>
      <c r="C334" s="28" t="s">
        <v>2853</v>
      </c>
      <c r="D334" s="28" t="s">
        <v>4133</v>
      </c>
      <c r="E334" s="28" t="s">
        <v>28</v>
      </c>
      <c r="F334" s="28" t="s">
        <v>1892</v>
      </c>
      <c r="G334" s="30"/>
      <c r="H334" s="28" t="s">
        <v>2852</v>
      </c>
      <c r="I334" s="28"/>
      <c r="J334" s="31">
        <v>203205386334</v>
      </c>
      <c r="K334" s="31" t="str">
        <f t="shared" si="301"/>
        <v>2032 0538 6334</v>
      </c>
      <c r="L334" s="83">
        <v>8341762140</v>
      </c>
      <c r="M334" s="28" t="s">
        <v>2762</v>
      </c>
      <c r="N334" s="28" t="s">
        <v>97</v>
      </c>
      <c r="O334" s="69"/>
      <c r="P334" s="28" t="str">
        <f>IF(TRIM(B334)="","",IFERROR(INDEX('Agreements-New'!C:C,MATCH(B334,'Agreements-New'!D:D,0)),"N"))</f>
        <v>N</v>
      </c>
      <c r="Q334" s="69"/>
      <c r="R334" s="28">
        <f t="shared" si="247"/>
        <v>11000</v>
      </c>
      <c r="S334" s="28">
        <f t="shared" si="248"/>
        <v>11000</v>
      </c>
      <c r="T334" s="28">
        <f t="shared" si="249"/>
        <v>2500</v>
      </c>
      <c r="U334" s="28">
        <f t="shared" si="250"/>
        <v>8500</v>
      </c>
      <c r="V334" s="69"/>
      <c r="W334" s="28">
        <v>1000</v>
      </c>
      <c r="X334" s="28">
        <f>IF(TRIM(B334)="","",IFERROR(INDEX('Agreements-Old'!E:E,MATCH(B334,'Agreements-Old'!D:D,0)),W334))</f>
        <v>1000</v>
      </c>
      <c r="Y334" s="28">
        <f>SUMIFS('Daily Fees Entry'!F:F,'Daily Fees Entry'!D:D,B334,'Daily Fees Entry'!E:E,"Old Fees")</f>
        <v>1000</v>
      </c>
      <c r="Z334" s="28">
        <f t="shared" si="251"/>
        <v>0</v>
      </c>
      <c r="AA334" s="69"/>
      <c r="AB334" s="28">
        <f t="shared" si="252"/>
        <v>10000</v>
      </c>
      <c r="AC334" s="28">
        <f>IF(TRIM(B334)="","",IFERROR(INDEX('Agreements-New'!E:E,MATCH(B334,'Agreements-New'!D:D,0)),AB334))</f>
        <v>10000</v>
      </c>
      <c r="AD334" s="28">
        <f>(SUMIFS('Daily Fees Entry'!F:F,'Daily Fees Entry'!D:D,B334)) - Y334</f>
        <v>1500</v>
      </c>
      <c r="AE334" s="28">
        <f t="shared" si="253"/>
        <v>8500</v>
      </c>
      <c r="AF334" s="69"/>
      <c r="AG334" s="28">
        <f>IF(TRIM(B334)="","",IFERROR(INDEX('Fees Master'!D:D,MATCH(D334,'Fees Master'!C:C,0)),"Not Found"))</f>
        <v>10000</v>
      </c>
      <c r="AH334" s="28" t="str">
        <f>IF(TRIM(M334)="V",IFERROR(INDEX('Fees Master'!M:M,MATCH(N334,'Fees Master'!L:L,0)),"Not Found"),"0")</f>
        <v>0</v>
      </c>
      <c r="AI334" s="28" t="str">
        <f>IF(TRIM(M334)="H",IFERROR(INDEX('Fees Master'!I:I,MATCH(D334,'Fees Master'!G:G,0)),"Not Found"),"0")</f>
        <v>0</v>
      </c>
      <c r="AJ334" s="69"/>
      <c r="AK334" s="28">
        <f t="shared" si="254"/>
        <v>22.727272727272727</v>
      </c>
      <c r="AL334" s="31">
        <f t="shared" si="255"/>
        <v>15</v>
      </c>
      <c r="AM334" s="58"/>
      <c r="AN334" s="58" t="s">
        <v>3093</v>
      </c>
      <c r="AO334" s="68"/>
    </row>
    <row r="335" spans="1:41" x14ac:dyDescent="0.35">
      <c r="A335" s="28">
        <v>334</v>
      </c>
      <c r="B335" s="28">
        <v>4172</v>
      </c>
      <c r="C335" s="28" t="s">
        <v>574</v>
      </c>
      <c r="D335" s="28" t="s">
        <v>4133</v>
      </c>
      <c r="E335" s="28" t="s">
        <v>28</v>
      </c>
      <c r="F335" s="28" t="s">
        <v>1892</v>
      </c>
      <c r="G335" s="30"/>
      <c r="H335" s="28" t="s">
        <v>2881</v>
      </c>
      <c r="I335" s="28"/>
      <c r="J335" s="31">
        <v>970638681140</v>
      </c>
      <c r="K335" s="31" t="str">
        <f t="shared" si="301"/>
        <v>9706 3868 1140</v>
      </c>
      <c r="L335" s="83">
        <v>9550057966</v>
      </c>
      <c r="M335" s="28" t="s">
        <v>2764</v>
      </c>
      <c r="N335" s="28" t="s">
        <v>187</v>
      </c>
      <c r="O335" s="69"/>
      <c r="P335" s="28">
        <f>IF(TRIM(B335)="","",IFERROR(INDEX('Agreements-New'!C:C,MATCH(B335,'Agreements-New'!D:D,0)),"N"))</f>
        <v>72</v>
      </c>
      <c r="Q335" s="69"/>
      <c r="R335" s="28">
        <f t="shared" si="247"/>
        <v>20500</v>
      </c>
      <c r="S335" s="28">
        <f t="shared" si="248"/>
        <v>15500</v>
      </c>
      <c r="T335" s="28">
        <f t="shared" si="249"/>
        <v>3500</v>
      </c>
      <c r="U335" s="28">
        <f t="shared" si="250"/>
        <v>12000</v>
      </c>
      <c r="V335" s="69"/>
      <c r="W335" s="28">
        <v>3500</v>
      </c>
      <c r="X335" s="28">
        <f>IF(TRIM(B335)="","",IFERROR(INDEX('Agreements-Old'!E:E,MATCH(B335,'Agreements-Old'!D:D,0)),W335))</f>
        <v>3500</v>
      </c>
      <c r="Y335" s="28">
        <f>SUMIFS('Daily Fees Entry'!F:F,'Daily Fees Entry'!D:D,B335,'Daily Fees Entry'!E:E,"Old Fees")</f>
        <v>3500</v>
      </c>
      <c r="Z335" s="28">
        <f t="shared" si="251"/>
        <v>0</v>
      </c>
      <c r="AA335" s="69"/>
      <c r="AB335" s="28">
        <f t="shared" si="252"/>
        <v>17000</v>
      </c>
      <c r="AC335" s="28">
        <f>IF(TRIM(B335)="","",IFERROR(INDEX('Agreements-New'!E:E,MATCH(B335,'Agreements-New'!D:D,0)),AB335))</f>
        <v>12000</v>
      </c>
      <c r="AD335" s="28">
        <f>(SUMIFS('Daily Fees Entry'!F:F,'Daily Fees Entry'!D:D,B335)) - Y335</f>
        <v>0</v>
      </c>
      <c r="AE335" s="28">
        <f t="shared" si="253"/>
        <v>12000</v>
      </c>
      <c r="AF335" s="69"/>
      <c r="AG335" s="28">
        <f>IF(TRIM(B335)="","",IFERROR(INDEX('Fees Master'!D:D,MATCH(D335,'Fees Master'!C:C,0)),"Not Found"))</f>
        <v>10000</v>
      </c>
      <c r="AH335" s="28">
        <f>IF(TRIM(M335)="V",IFERROR(INDEX('Fees Master'!M:M,MATCH(N335,'Fees Master'!L:L,0)),"Not Found"),"0")</f>
        <v>7000</v>
      </c>
      <c r="AI335" s="28" t="str">
        <f>IF(TRIM(M335)="H",IFERROR(INDEX('Fees Master'!I:I,MATCH(D335,'Fees Master'!G:G,0)),"Not Found"),"0")</f>
        <v>0</v>
      </c>
      <c r="AJ335" s="69"/>
      <c r="AK335" s="28">
        <f t="shared" si="254"/>
        <v>22.58064516129032</v>
      </c>
      <c r="AL335" s="31">
        <f t="shared" si="255"/>
        <v>0</v>
      </c>
      <c r="AM335" s="58"/>
      <c r="AN335" s="58" t="s">
        <v>3094</v>
      </c>
      <c r="AO335" s="68"/>
    </row>
    <row r="336" spans="1:41" x14ac:dyDescent="0.35">
      <c r="A336" s="28">
        <v>335</v>
      </c>
      <c r="B336" s="28">
        <v>4293</v>
      </c>
      <c r="C336" s="28" t="s">
        <v>576</v>
      </c>
      <c r="D336" s="28" t="s">
        <v>4133</v>
      </c>
      <c r="E336" s="28" t="s">
        <v>28</v>
      </c>
      <c r="F336" s="28" t="s">
        <v>1892</v>
      </c>
      <c r="G336" s="30"/>
      <c r="H336" s="28" t="s">
        <v>2053</v>
      </c>
      <c r="I336" s="28"/>
      <c r="J336" s="31">
        <v>660244302159</v>
      </c>
      <c r="K336" s="31" t="str">
        <f t="shared" si="301"/>
        <v>6602 4430 2159</v>
      </c>
      <c r="L336" s="83">
        <v>6300626880</v>
      </c>
      <c r="M336" s="28" t="s">
        <v>2764</v>
      </c>
      <c r="N336" s="28" t="s">
        <v>183</v>
      </c>
      <c r="O336" s="69"/>
      <c r="P336" s="28">
        <f>IF(TRIM(B336)="","",IFERROR(INDEX('Agreements-New'!C:C,MATCH(B336,'Agreements-New'!D:D,0)),"N"))</f>
        <v>2</v>
      </c>
      <c r="Q336" s="69"/>
      <c r="R336" s="28">
        <f t="shared" si="247"/>
        <v>16500</v>
      </c>
      <c r="S336" s="28">
        <f t="shared" si="248"/>
        <v>13500</v>
      </c>
      <c r="T336" s="28">
        <f t="shared" si="249"/>
        <v>10000</v>
      </c>
      <c r="U336" s="28">
        <f t="shared" si="250"/>
        <v>3500</v>
      </c>
      <c r="V336" s="69"/>
      <c r="W336" s="28">
        <v>0</v>
      </c>
      <c r="X336" s="28">
        <f>IF(TRIM(B336)="","",IFERROR(INDEX('Agreements-Old'!E:E,MATCH(B336,'Agreements-Old'!D:D,0)),W336))</f>
        <v>0</v>
      </c>
      <c r="Y336" s="28">
        <f>SUMIFS('Daily Fees Entry'!F:F,'Daily Fees Entry'!D:D,B336,'Daily Fees Entry'!E:E,"Old Fees")</f>
        <v>5000</v>
      </c>
      <c r="Z336" s="28">
        <f t="shared" si="251"/>
        <v>-5000</v>
      </c>
      <c r="AA336" s="69"/>
      <c r="AB336" s="28">
        <f t="shared" si="252"/>
        <v>16500</v>
      </c>
      <c r="AC336" s="28">
        <f>IF(TRIM(B336)="","",IFERROR(INDEX('Agreements-New'!E:E,MATCH(B336,'Agreements-New'!D:D,0)),AB336))</f>
        <v>13500</v>
      </c>
      <c r="AD336" s="28">
        <f>(SUMIFS('Daily Fees Entry'!F:F,'Daily Fees Entry'!D:D,B336)) - Y336</f>
        <v>5000</v>
      </c>
      <c r="AE336" s="28">
        <f t="shared" si="253"/>
        <v>8500</v>
      </c>
      <c r="AF336" s="69"/>
      <c r="AG336" s="28">
        <f>IF(TRIM(B336)="","",IFERROR(INDEX('Fees Master'!D:D,MATCH(D336,'Fees Master'!C:C,0)),"Not Found"))</f>
        <v>10000</v>
      </c>
      <c r="AH336" s="28">
        <f>IF(TRIM(M336)="V",IFERROR(INDEX('Fees Master'!M:M,MATCH(N336,'Fees Master'!L:L,0)),"Not Found"),"0")</f>
        <v>6500</v>
      </c>
      <c r="AI336" s="28" t="str">
        <f>IF(TRIM(M336)="H",IFERROR(INDEX('Fees Master'!I:I,MATCH(D336,'Fees Master'!G:G,0)),"Not Found"),"0")</f>
        <v>0</v>
      </c>
      <c r="AJ336" s="69"/>
      <c r="AK336" s="28">
        <f t="shared" si="254"/>
        <v>74.074074074074076</v>
      </c>
      <c r="AL336" s="31">
        <f t="shared" si="255"/>
        <v>37.037037037037038</v>
      </c>
      <c r="AM336" s="58"/>
      <c r="AN336" s="58" t="s">
        <v>3096</v>
      </c>
      <c r="AO336" s="68"/>
    </row>
    <row r="337" spans="1:41" ht="15" customHeight="1" x14ac:dyDescent="0.35">
      <c r="A337" s="28">
        <v>336</v>
      </c>
      <c r="B337" s="28">
        <v>4278</v>
      </c>
      <c r="C337" s="28" t="s">
        <v>578</v>
      </c>
      <c r="D337" s="28" t="s">
        <v>4133</v>
      </c>
      <c r="E337" s="28" t="s">
        <v>28</v>
      </c>
      <c r="F337" s="28" t="s">
        <v>1892</v>
      </c>
      <c r="G337" s="30"/>
      <c r="H337" s="28" t="s">
        <v>2054</v>
      </c>
      <c r="I337" s="28"/>
      <c r="J337" s="31">
        <v>235549968350</v>
      </c>
      <c r="K337" s="31" t="str">
        <f t="shared" si="301"/>
        <v>2355 4996 8350</v>
      </c>
      <c r="L337" s="83">
        <v>8297278271</v>
      </c>
      <c r="M337" s="28" t="s">
        <v>2764</v>
      </c>
      <c r="N337" s="28" t="s">
        <v>187</v>
      </c>
      <c r="O337" s="69"/>
      <c r="P337" s="28" t="str">
        <f>IF(TRIM(B337)="","",IFERROR(INDEX('Agreements-New'!C:C,MATCH(B337,'Agreements-New'!D:D,0)),"N"))</f>
        <v>N</v>
      </c>
      <c r="Q337" s="69"/>
      <c r="R337" s="28">
        <f t="shared" si="247"/>
        <v>31000</v>
      </c>
      <c r="S337" s="28">
        <f t="shared" si="248"/>
        <v>31000</v>
      </c>
      <c r="T337" s="28">
        <f t="shared" si="249"/>
        <v>1000</v>
      </c>
      <c r="U337" s="28">
        <f t="shared" si="250"/>
        <v>30000</v>
      </c>
      <c r="V337" s="69"/>
      <c r="W337" s="28">
        <v>14000</v>
      </c>
      <c r="X337" s="28">
        <f>IF(TRIM(B337)="","",IFERROR(INDEX('Agreements-Old'!E:E,MATCH(B337,'Agreements-Old'!D:D,0)),W337))</f>
        <v>14000</v>
      </c>
      <c r="Y337" s="28">
        <f>SUMIFS('Daily Fees Entry'!F:F,'Daily Fees Entry'!D:D,B337,'Daily Fees Entry'!E:E,"Old Fees")</f>
        <v>1000</v>
      </c>
      <c r="Z337" s="28">
        <f t="shared" si="251"/>
        <v>13000</v>
      </c>
      <c r="AA337" s="69"/>
      <c r="AB337" s="28">
        <f t="shared" si="252"/>
        <v>17000</v>
      </c>
      <c r="AC337" s="28">
        <f>IF(TRIM(B337)="","",IFERROR(INDEX('Agreements-New'!E:E,MATCH(B337,'Agreements-New'!D:D,0)),AB337))</f>
        <v>17000</v>
      </c>
      <c r="AD337" s="28">
        <f>(SUMIFS('Daily Fees Entry'!F:F,'Daily Fees Entry'!D:D,B337)) - Y337</f>
        <v>0</v>
      </c>
      <c r="AE337" s="28">
        <f t="shared" si="253"/>
        <v>17000</v>
      </c>
      <c r="AF337" s="69"/>
      <c r="AG337" s="28">
        <f>IF(TRIM(B337)="","",IFERROR(INDEX('Fees Master'!D:D,MATCH(D337,'Fees Master'!C:C,0)),"Not Found"))</f>
        <v>10000</v>
      </c>
      <c r="AH337" s="28">
        <f>IF(TRIM(M337)="V",IFERROR(INDEX('Fees Master'!M:M,MATCH(N337,'Fees Master'!L:L,0)),"Not Found"),"0")</f>
        <v>7000</v>
      </c>
      <c r="AI337" s="28" t="str">
        <f>IF(TRIM(M337)="H",IFERROR(INDEX('Fees Master'!I:I,MATCH(D337,'Fees Master'!G:G,0)),"Not Found"),"0")</f>
        <v>0</v>
      </c>
      <c r="AJ337" s="69"/>
      <c r="AK337" s="28">
        <f t="shared" si="254"/>
        <v>3.225806451612903</v>
      </c>
      <c r="AL337" s="31">
        <f t="shared" si="255"/>
        <v>0</v>
      </c>
      <c r="AM337" s="58"/>
      <c r="AN337" s="58" t="s">
        <v>3097</v>
      </c>
      <c r="AO337" s="68"/>
    </row>
    <row r="338" spans="1:41" x14ac:dyDescent="0.35">
      <c r="A338" s="28">
        <v>337</v>
      </c>
      <c r="B338" s="28">
        <v>4257</v>
      </c>
      <c r="C338" s="28" t="s">
        <v>586</v>
      </c>
      <c r="D338" s="28" t="s">
        <v>4133</v>
      </c>
      <c r="E338" s="28" t="s">
        <v>28</v>
      </c>
      <c r="F338" s="28" t="s">
        <v>1892</v>
      </c>
      <c r="G338" s="30"/>
      <c r="H338" s="28" t="s">
        <v>2062</v>
      </c>
      <c r="I338" s="28"/>
      <c r="J338" s="31">
        <v>980473542451</v>
      </c>
      <c r="K338" s="31" t="str">
        <f t="shared" si="301"/>
        <v>9804 7354 2451</v>
      </c>
      <c r="L338" s="83">
        <v>9908315010</v>
      </c>
      <c r="M338" s="28" t="s">
        <v>2764</v>
      </c>
      <c r="N338" s="28" t="s">
        <v>75</v>
      </c>
      <c r="O338" s="69"/>
      <c r="P338" s="28" t="str">
        <f>IF(TRIM(B338)="","",IFERROR(INDEX('Agreements-New'!C:C,MATCH(B338,'Agreements-New'!D:D,0)),"N"))</f>
        <v>N</v>
      </c>
      <c r="Q338" s="69"/>
      <c r="R338" s="28">
        <f t="shared" si="247"/>
        <v>15500</v>
      </c>
      <c r="S338" s="28">
        <f t="shared" si="248"/>
        <v>15500</v>
      </c>
      <c r="T338" s="28">
        <f t="shared" si="249"/>
        <v>3000</v>
      </c>
      <c r="U338" s="28">
        <f t="shared" si="250"/>
        <v>12500</v>
      </c>
      <c r="V338" s="69"/>
      <c r="W338" s="28">
        <v>500</v>
      </c>
      <c r="X338" s="28">
        <f>IF(TRIM(B338)="","",IFERROR(INDEX('Agreements-Old'!E:E,MATCH(B338,'Agreements-Old'!D:D,0)),W338))</f>
        <v>500</v>
      </c>
      <c r="Y338" s="28">
        <f>SUMIFS('Daily Fees Entry'!F:F,'Daily Fees Entry'!D:D,B338,'Daily Fees Entry'!E:E,"Old Fees")</f>
        <v>0</v>
      </c>
      <c r="Z338" s="28">
        <f t="shared" si="251"/>
        <v>500</v>
      </c>
      <c r="AA338" s="69"/>
      <c r="AB338" s="28">
        <f t="shared" si="252"/>
        <v>15000</v>
      </c>
      <c r="AC338" s="28">
        <f>IF(TRIM(B338)="","",IFERROR(INDEX('Agreements-New'!E:E,MATCH(B338,'Agreements-New'!D:D,0)),AB338))</f>
        <v>15000</v>
      </c>
      <c r="AD338" s="28">
        <f>(SUMIFS('Daily Fees Entry'!F:F,'Daily Fees Entry'!D:D,B338)) - Y338</f>
        <v>3000</v>
      </c>
      <c r="AE338" s="28">
        <f t="shared" si="253"/>
        <v>12000</v>
      </c>
      <c r="AF338" s="69"/>
      <c r="AG338" s="28">
        <f>IF(TRIM(B338)="","",IFERROR(INDEX('Fees Master'!D:D,MATCH(D338,'Fees Master'!C:C,0)),"Not Found"))</f>
        <v>10000</v>
      </c>
      <c r="AH338" s="28">
        <f>IF(TRIM(M338)="V",IFERROR(INDEX('Fees Master'!M:M,MATCH(N338,'Fees Master'!L:L,0)),"Not Found"),"0")</f>
        <v>5000</v>
      </c>
      <c r="AI338" s="28" t="str">
        <f>IF(TRIM(M338)="H",IFERROR(INDEX('Fees Master'!I:I,MATCH(D338,'Fees Master'!G:G,0)),"Not Found"),"0")</f>
        <v>0</v>
      </c>
      <c r="AJ338" s="69"/>
      <c r="AK338" s="28">
        <f t="shared" si="254"/>
        <v>19.35483870967742</v>
      </c>
      <c r="AL338" s="31">
        <f t="shared" si="255"/>
        <v>20</v>
      </c>
      <c r="AM338" s="58"/>
      <c r="AN338" s="58" t="s">
        <v>3102</v>
      </c>
      <c r="AO338" s="68"/>
    </row>
    <row r="339" spans="1:41" x14ac:dyDescent="0.35">
      <c r="A339" s="28">
        <v>338</v>
      </c>
      <c r="B339" s="28">
        <v>4245</v>
      </c>
      <c r="C339" s="28" t="s">
        <v>587</v>
      </c>
      <c r="D339" s="28" t="s">
        <v>4133</v>
      </c>
      <c r="E339" s="28" t="s">
        <v>28</v>
      </c>
      <c r="F339" s="28" t="s">
        <v>1892</v>
      </c>
      <c r="G339" s="30"/>
      <c r="H339" s="28" t="s">
        <v>2063</v>
      </c>
      <c r="I339" s="28"/>
      <c r="J339" s="31">
        <v>660642086088</v>
      </c>
      <c r="K339" s="31" t="str">
        <f t="shared" si="301"/>
        <v>6606 4208 6088</v>
      </c>
      <c r="L339" s="83">
        <v>8919735224</v>
      </c>
      <c r="M339" s="28" t="s">
        <v>2764</v>
      </c>
      <c r="N339" s="28" t="s">
        <v>59</v>
      </c>
      <c r="O339" s="69"/>
      <c r="P339" s="28">
        <f>IF(TRIM(B339)="","",IFERROR(INDEX('Agreements-New'!C:C,MATCH(B339,'Agreements-New'!D:D,0)),"N"))</f>
        <v>66</v>
      </c>
      <c r="Q339" s="69"/>
      <c r="R339" s="28">
        <f t="shared" si="247"/>
        <v>23100</v>
      </c>
      <c r="S339" s="28">
        <f t="shared" si="248"/>
        <v>19100</v>
      </c>
      <c r="T339" s="28">
        <f t="shared" si="249"/>
        <v>0</v>
      </c>
      <c r="U339" s="28">
        <f t="shared" si="250"/>
        <v>19100</v>
      </c>
      <c r="V339" s="69"/>
      <c r="W339" s="28">
        <v>5600</v>
      </c>
      <c r="X339" s="28">
        <f>IF(TRIM(B339)="","",IFERROR(INDEX('Agreements-Old'!E:E,MATCH(B339,'Agreements-Old'!D:D,0)),W339))</f>
        <v>5600</v>
      </c>
      <c r="Y339" s="28">
        <f>SUMIFS('Daily Fees Entry'!F:F,'Daily Fees Entry'!D:D,B339,'Daily Fees Entry'!E:E,"Old Fees")</f>
        <v>0</v>
      </c>
      <c r="Z339" s="28">
        <f t="shared" si="251"/>
        <v>5600</v>
      </c>
      <c r="AA339" s="69"/>
      <c r="AB339" s="28">
        <f t="shared" si="252"/>
        <v>17500</v>
      </c>
      <c r="AC339" s="28">
        <f>IF(TRIM(B339)="","",IFERROR(INDEX('Agreements-New'!E:E,MATCH(B339,'Agreements-New'!D:D,0)),AB339))</f>
        <v>13500</v>
      </c>
      <c r="AD339" s="28">
        <f>(SUMIFS('Daily Fees Entry'!F:F,'Daily Fees Entry'!D:D,B339)) - Y339</f>
        <v>0</v>
      </c>
      <c r="AE339" s="28">
        <f t="shared" si="253"/>
        <v>13500</v>
      </c>
      <c r="AF339" s="69"/>
      <c r="AG339" s="28">
        <f>IF(TRIM(B339)="","",IFERROR(INDEX('Fees Master'!D:D,MATCH(D339,'Fees Master'!C:C,0)),"Not Found"))</f>
        <v>10000</v>
      </c>
      <c r="AH339" s="28">
        <f>IF(TRIM(M339)="V",IFERROR(INDEX('Fees Master'!M:M,MATCH(N339,'Fees Master'!L:L,0)),"Not Found"),"0")</f>
        <v>7500</v>
      </c>
      <c r="AI339" s="28" t="str">
        <f>IF(TRIM(M339)="H",IFERROR(INDEX('Fees Master'!I:I,MATCH(D339,'Fees Master'!G:G,0)),"Not Found"),"0")</f>
        <v>0</v>
      </c>
      <c r="AJ339" s="69"/>
      <c r="AK339" s="28">
        <f t="shared" si="254"/>
        <v>0</v>
      </c>
      <c r="AL339" s="31">
        <f t="shared" si="255"/>
        <v>0</v>
      </c>
      <c r="AM339" s="58"/>
      <c r="AN339" s="58" t="s">
        <v>3103</v>
      </c>
      <c r="AO339" s="68"/>
    </row>
    <row r="340" spans="1:41" x14ac:dyDescent="0.35">
      <c r="A340" s="28">
        <v>339</v>
      </c>
      <c r="B340" s="28">
        <v>4162</v>
      </c>
      <c r="C340" s="28" t="s">
        <v>589</v>
      </c>
      <c r="D340" s="28" t="s">
        <v>4133</v>
      </c>
      <c r="E340" s="28" t="s">
        <v>28</v>
      </c>
      <c r="F340" s="28" t="s">
        <v>1893</v>
      </c>
      <c r="G340" s="30"/>
      <c r="H340" s="28" t="s">
        <v>2065</v>
      </c>
      <c r="I340" s="28"/>
      <c r="J340" s="31">
        <v>860051634622</v>
      </c>
      <c r="K340" s="31" t="str">
        <f t="shared" si="301"/>
        <v>8600 5163 4622</v>
      </c>
      <c r="L340" s="83">
        <v>9908120478</v>
      </c>
      <c r="M340" s="28" t="s">
        <v>2762</v>
      </c>
      <c r="N340" s="28" t="s">
        <v>97</v>
      </c>
      <c r="O340" s="69"/>
      <c r="P340" s="28">
        <f>IF(TRIM(B340)="","",IFERROR(INDEX('Agreements-New'!C:C,MATCH(B340,'Agreements-New'!D:D,0)),"N"))</f>
        <v>109</v>
      </c>
      <c r="Q340" s="69"/>
      <c r="R340" s="28">
        <f t="shared" si="247"/>
        <v>19000</v>
      </c>
      <c r="S340" s="28">
        <f t="shared" si="248"/>
        <v>17000</v>
      </c>
      <c r="T340" s="28">
        <f t="shared" si="249"/>
        <v>8000</v>
      </c>
      <c r="U340" s="28">
        <f t="shared" si="250"/>
        <v>9000</v>
      </c>
      <c r="V340" s="69"/>
      <c r="W340" s="28">
        <v>9000</v>
      </c>
      <c r="X340" s="28">
        <f>IF(TRIM(B340)="","",IFERROR(INDEX('Agreements-Old'!E:E,MATCH(B340,'Agreements-Old'!D:D,0)),W340))</f>
        <v>9000</v>
      </c>
      <c r="Y340" s="28">
        <f>SUMIFS('Daily Fees Entry'!F:F,'Daily Fees Entry'!D:D,B340,'Daily Fees Entry'!E:E,"Old Fees")</f>
        <v>8000</v>
      </c>
      <c r="Z340" s="28">
        <f t="shared" si="251"/>
        <v>1000</v>
      </c>
      <c r="AA340" s="69"/>
      <c r="AB340" s="28">
        <f t="shared" si="252"/>
        <v>10000</v>
      </c>
      <c r="AC340" s="28">
        <f>IF(TRIM(B340)="","",IFERROR(INDEX('Agreements-New'!E:E,MATCH(B340,'Agreements-New'!D:D,0)),AB340))</f>
        <v>8000</v>
      </c>
      <c r="AD340" s="28">
        <f>(SUMIFS('Daily Fees Entry'!F:F,'Daily Fees Entry'!D:D,B340)) - Y340</f>
        <v>0</v>
      </c>
      <c r="AE340" s="28">
        <f t="shared" si="253"/>
        <v>8000</v>
      </c>
      <c r="AF340" s="69"/>
      <c r="AG340" s="28">
        <f>IF(TRIM(B340)="","",IFERROR(INDEX('Fees Master'!D:D,MATCH(D340,'Fees Master'!C:C,0)),"Not Found"))</f>
        <v>10000</v>
      </c>
      <c r="AH340" s="28" t="str">
        <f>IF(TRIM(M340)="V",IFERROR(INDEX('Fees Master'!M:M,MATCH(N340,'Fees Master'!L:L,0)),"Not Found"),"0")</f>
        <v>0</v>
      </c>
      <c r="AI340" s="28" t="str">
        <f>IF(TRIM(M340)="H",IFERROR(INDEX('Fees Master'!I:I,MATCH(D340,'Fees Master'!G:G,0)),"Not Found"),"0")</f>
        <v>0</v>
      </c>
      <c r="AJ340" s="69"/>
      <c r="AK340" s="28">
        <f t="shared" si="254"/>
        <v>47.058823529411761</v>
      </c>
      <c r="AL340" s="31">
        <f t="shared" si="255"/>
        <v>0</v>
      </c>
      <c r="AM340" s="58"/>
      <c r="AN340" s="58" t="s">
        <v>3104</v>
      </c>
      <c r="AO340" s="68"/>
    </row>
    <row r="341" spans="1:41" x14ac:dyDescent="0.35">
      <c r="A341" s="28">
        <v>340</v>
      </c>
      <c r="B341" s="28">
        <v>4144</v>
      </c>
      <c r="C341" s="28" t="s">
        <v>590</v>
      </c>
      <c r="D341" s="28" t="s">
        <v>4133</v>
      </c>
      <c r="E341" s="28" t="s">
        <v>28</v>
      </c>
      <c r="F341" s="28" t="s">
        <v>1893</v>
      </c>
      <c r="G341" s="30"/>
      <c r="H341" s="28" t="s">
        <v>1929</v>
      </c>
      <c r="I341" s="28"/>
      <c r="J341" s="31">
        <v>717093210527</v>
      </c>
      <c r="K341" s="31" t="str">
        <f t="shared" si="301"/>
        <v>7170 9321 0527</v>
      </c>
      <c r="L341" s="83">
        <v>9963370315</v>
      </c>
      <c r="M341" s="28" t="s">
        <v>2762</v>
      </c>
      <c r="N341" s="28" t="s">
        <v>75</v>
      </c>
      <c r="O341" s="69"/>
      <c r="P341" s="28">
        <f>IF(TRIM(B341)="","",IFERROR(INDEX('Agreements-New'!C:C,MATCH(B341,'Agreements-New'!D:D,0)),"N"))</f>
        <v>4</v>
      </c>
      <c r="Q341" s="69"/>
      <c r="R341" s="28">
        <f t="shared" si="247"/>
        <v>10500</v>
      </c>
      <c r="S341" s="28">
        <f t="shared" si="248"/>
        <v>9500</v>
      </c>
      <c r="T341" s="28">
        <f t="shared" si="249"/>
        <v>5000</v>
      </c>
      <c r="U341" s="28">
        <f t="shared" si="250"/>
        <v>4500</v>
      </c>
      <c r="V341" s="69"/>
      <c r="W341" s="28">
        <v>500</v>
      </c>
      <c r="X341" s="28">
        <f>IF(TRIM(B341)="","",IFERROR(INDEX('Agreements-Old'!E:E,MATCH(B341,'Agreements-Old'!D:D,0)),W341))</f>
        <v>500</v>
      </c>
      <c r="Y341" s="28">
        <f>SUMIFS('Daily Fees Entry'!F:F,'Daily Fees Entry'!D:D,B341,'Daily Fees Entry'!E:E,"Old Fees")</f>
        <v>0</v>
      </c>
      <c r="Z341" s="28">
        <f t="shared" si="251"/>
        <v>500</v>
      </c>
      <c r="AA341" s="69"/>
      <c r="AB341" s="28">
        <f t="shared" si="252"/>
        <v>10000</v>
      </c>
      <c r="AC341" s="28">
        <f>IF(TRIM(B341)="","",IFERROR(INDEX('Agreements-New'!E:E,MATCH(B341,'Agreements-New'!D:D,0)),AB341))</f>
        <v>9000</v>
      </c>
      <c r="AD341" s="28">
        <f>(SUMIFS('Daily Fees Entry'!F:F,'Daily Fees Entry'!D:D,B341)) - Y341</f>
        <v>5000</v>
      </c>
      <c r="AE341" s="28">
        <f t="shared" si="253"/>
        <v>4000</v>
      </c>
      <c r="AF341" s="69"/>
      <c r="AG341" s="28">
        <f>IF(TRIM(B341)="","",IFERROR(INDEX('Fees Master'!D:D,MATCH(D341,'Fees Master'!C:C,0)),"Not Found"))</f>
        <v>10000</v>
      </c>
      <c r="AH341" s="28" t="str">
        <f>IF(TRIM(M341)="V",IFERROR(INDEX('Fees Master'!M:M,MATCH(N341,'Fees Master'!L:L,0)),"Not Found"),"0")</f>
        <v>0</v>
      </c>
      <c r="AI341" s="28" t="str">
        <f>IF(TRIM(M341)="H",IFERROR(INDEX('Fees Master'!I:I,MATCH(D341,'Fees Master'!G:G,0)),"Not Found"),"0")</f>
        <v>0</v>
      </c>
      <c r="AJ341" s="69"/>
      <c r="AK341" s="28">
        <f t="shared" si="254"/>
        <v>52.631578947368418</v>
      </c>
      <c r="AL341" s="31">
        <f t="shared" si="255"/>
        <v>55.555555555555557</v>
      </c>
      <c r="AM341" s="58"/>
      <c r="AN341" s="58" t="s">
        <v>3105</v>
      </c>
      <c r="AO341" s="68"/>
    </row>
    <row r="342" spans="1:41" x14ac:dyDescent="0.35">
      <c r="A342" s="28">
        <v>341</v>
      </c>
      <c r="B342" s="28">
        <v>4456</v>
      </c>
      <c r="C342" s="28" t="s">
        <v>598</v>
      </c>
      <c r="D342" s="28" t="s">
        <v>4133</v>
      </c>
      <c r="E342" s="28" t="s">
        <v>28</v>
      </c>
      <c r="F342" s="28" t="s">
        <v>1893</v>
      </c>
      <c r="G342" s="30"/>
      <c r="H342" s="28" t="s">
        <v>1917</v>
      </c>
      <c r="I342" s="28"/>
      <c r="J342" s="31"/>
      <c r="K342" s="31" t="str">
        <f t="shared" si="301"/>
        <v xml:space="preserve">  </v>
      </c>
      <c r="L342" s="83">
        <v>9949706965</v>
      </c>
      <c r="M342" s="28" t="s">
        <v>2762</v>
      </c>
      <c r="N342" s="28" t="s">
        <v>44</v>
      </c>
      <c r="O342" s="69"/>
      <c r="P342" s="28" t="str">
        <f>IF(TRIM(B342)="","",IFERROR(INDEX('Agreements-New'!C:C,MATCH(B342,'Agreements-New'!D:D,0)),"N"))</f>
        <v>N</v>
      </c>
      <c r="Q342" s="69"/>
      <c r="R342" s="28">
        <f t="shared" si="247"/>
        <v>19000</v>
      </c>
      <c r="S342" s="28">
        <f t="shared" si="248"/>
        <v>19000</v>
      </c>
      <c r="T342" s="28">
        <f t="shared" si="249"/>
        <v>0</v>
      </c>
      <c r="U342" s="28">
        <f t="shared" si="250"/>
        <v>19000</v>
      </c>
      <c r="V342" s="69"/>
      <c r="W342" s="28">
        <v>9000</v>
      </c>
      <c r="X342" s="28">
        <f>IF(TRIM(B342)="","",IFERROR(INDEX('Agreements-Old'!E:E,MATCH(B342,'Agreements-Old'!D:D,0)),W342))</f>
        <v>9000</v>
      </c>
      <c r="Y342" s="28">
        <f>SUMIFS('Daily Fees Entry'!F:F,'Daily Fees Entry'!D:D,B342,'Daily Fees Entry'!E:E,"Old Fees")</f>
        <v>0</v>
      </c>
      <c r="Z342" s="28">
        <f t="shared" si="251"/>
        <v>9000</v>
      </c>
      <c r="AA342" s="69"/>
      <c r="AB342" s="28">
        <f t="shared" si="252"/>
        <v>10000</v>
      </c>
      <c r="AC342" s="28">
        <f>IF(TRIM(B342)="","",IFERROR(INDEX('Agreements-New'!E:E,MATCH(B342,'Agreements-New'!D:D,0)),AB342))</f>
        <v>10000</v>
      </c>
      <c r="AD342" s="28">
        <f>(SUMIFS('Daily Fees Entry'!F:F,'Daily Fees Entry'!D:D,B342)) - Y342</f>
        <v>0</v>
      </c>
      <c r="AE342" s="28">
        <f t="shared" si="253"/>
        <v>10000</v>
      </c>
      <c r="AF342" s="69"/>
      <c r="AG342" s="28">
        <f>IF(TRIM(B342)="","",IFERROR(INDEX('Fees Master'!D:D,MATCH(D342,'Fees Master'!C:C,0)),"Not Found"))</f>
        <v>10000</v>
      </c>
      <c r="AH342" s="28" t="str">
        <f>IF(TRIM(M342)="V",IFERROR(INDEX('Fees Master'!M:M,MATCH(N342,'Fees Master'!L:L,0)),"Not Found"),"0")</f>
        <v>0</v>
      </c>
      <c r="AI342" s="28" t="str">
        <f>IF(TRIM(M342)="H",IFERROR(INDEX('Fees Master'!I:I,MATCH(D342,'Fees Master'!G:G,0)),"Not Found"),"0")</f>
        <v>0</v>
      </c>
      <c r="AJ342" s="69"/>
      <c r="AK342" s="28">
        <f t="shared" si="254"/>
        <v>0</v>
      </c>
      <c r="AL342" s="31">
        <f t="shared" si="255"/>
        <v>0</v>
      </c>
      <c r="AM342" s="58"/>
      <c r="AN342" s="58" t="s">
        <v>3100</v>
      </c>
      <c r="AO342" s="68"/>
    </row>
    <row r="343" spans="1:41" x14ac:dyDescent="0.35">
      <c r="A343" s="28">
        <v>342</v>
      </c>
      <c r="B343" s="28">
        <v>4177</v>
      </c>
      <c r="C343" s="28" t="s">
        <v>599</v>
      </c>
      <c r="D343" s="28" t="s">
        <v>4133</v>
      </c>
      <c r="E343" s="28" t="s">
        <v>28</v>
      </c>
      <c r="F343" s="28" t="s">
        <v>1893</v>
      </c>
      <c r="G343" s="30"/>
      <c r="H343" s="28" t="s">
        <v>2074</v>
      </c>
      <c r="I343" s="28"/>
      <c r="J343" s="31">
        <v>786701807634</v>
      </c>
      <c r="K343" s="31" t="str">
        <f t="shared" si="301"/>
        <v>7867 0180 7634</v>
      </c>
      <c r="L343" s="83">
        <v>9398508670</v>
      </c>
      <c r="M343" s="28" t="s">
        <v>2764</v>
      </c>
      <c r="N343" s="28" t="s">
        <v>49</v>
      </c>
      <c r="O343" s="69"/>
      <c r="P343" s="28" t="str">
        <f>IF(TRIM(B343)="","",IFERROR(INDEX('Agreements-New'!C:C,MATCH(B343,'Agreements-New'!D:D,0)),"N"))</f>
        <v>N</v>
      </c>
      <c r="Q343" s="69"/>
      <c r="R343" s="28">
        <f t="shared" si="247"/>
        <v>28500</v>
      </c>
      <c r="S343" s="28">
        <f t="shared" si="248"/>
        <v>28500</v>
      </c>
      <c r="T343" s="28">
        <f t="shared" si="249"/>
        <v>0</v>
      </c>
      <c r="U343" s="28">
        <f t="shared" si="250"/>
        <v>28500</v>
      </c>
      <c r="V343" s="69"/>
      <c r="W343" s="28">
        <v>13500</v>
      </c>
      <c r="X343" s="28">
        <f>IF(TRIM(B343)="","",IFERROR(INDEX('Agreements-Old'!E:E,MATCH(B343,'Agreements-Old'!D:D,0)),W343))</f>
        <v>13500</v>
      </c>
      <c r="Y343" s="28">
        <f>SUMIFS('Daily Fees Entry'!F:F,'Daily Fees Entry'!D:D,B343,'Daily Fees Entry'!E:E,"Old Fees")</f>
        <v>0</v>
      </c>
      <c r="Z343" s="28">
        <f t="shared" si="251"/>
        <v>13500</v>
      </c>
      <c r="AA343" s="69"/>
      <c r="AB343" s="28">
        <f t="shared" si="252"/>
        <v>15000</v>
      </c>
      <c r="AC343" s="28">
        <f>IF(TRIM(B343)="","",IFERROR(INDEX('Agreements-New'!E:E,MATCH(B343,'Agreements-New'!D:D,0)),AB343))</f>
        <v>15000</v>
      </c>
      <c r="AD343" s="28">
        <f>(SUMIFS('Daily Fees Entry'!F:F,'Daily Fees Entry'!D:D,B343)) - Y343</f>
        <v>0</v>
      </c>
      <c r="AE343" s="28">
        <f t="shared" si="253"/>
        <v>15000</v>
      </c>
      <c r="AF343" s="69"/>
      <c r="AG343" s="28">
        <f>IF(TRIM(B343)="","",IFERROR(INDEX('Fees Master'!D:D,MATCH(D343,'Fees Master'!C:C,0)),"Not Found"))</f>
        <v>10000</v>
      </c>
      <c r="AH343" s="28">
        <f>IF(TRIM(M343)="V",IFERROR(INDEX('Fees Master'!M:M,MATCH(N343,'Fees Master'!L:L,0)),"Not Found"),"0")</f>
        <v>5000</v>
      </c>
      <c r="AI343" s="28" t="str">
        <f>IF(TRIM(M343)="H",IFERROR(INDEX('Fees Master'!I:I,MATCH(D343,'Fees Master'!G:G,0)),"Not Found"),"0")</f>
        <v>0</v>
      </c>
      <c r="AJ343" s="69"/>
      <c r="AK343" s="28">
        <f t="shared" si="254"/>
        <v>0</v>
      </c>
      <c r="AL343" s="31">
        <f t="shared" si="255"/>
        <v>0</v>
      </c>
      <c r="AM343" s="58"/>
      <c r="AN343" s="58" t="s">
        <v>3108</v>
      </c>
      <c r="AO343" s="68"/>
    </row>
    <row r="344" spans="1:41" x14ac:dyDescent="0.35">
      <c r="A344" s="28">
        <v>343</v>
      </c>
      <c r="B344" s="28">
        <v>4163</v>
      </c>
      <c r="C344" s="28" t="s">
        <v>600</v>
      </c>
      <c r="D344" s="28" t="s">
        <v>4133</v>
      </c>
      <c r="E344" s="28" t="s">
        <v>28</v>
      </c>
      <c r="F344" s="28" t="s">
        <v>1893</v>
      </c>
      <c r="G344" s="30"/>
      <c r="H344" s="28" t="s">
        <v>2075</v>
      </c>
      <c r="I344" s="28"/>
      <c r="J344" s="31">
        <v>759830628950</v>
      </c>
      <c r="K344" s="31" t="str">
        <f t="shared" si="301"/>
        <v>7598 3062 8950</v>
      </c>
      <c r="L344" s="83">
        <v>9652348072</v>
      </c>
      <c r="M344" s="28" t="s">
        <v>2762</v>
      </c>
      <c r="N344" s="28" t="s">
        <v>71</v>
      </c>
      <c r="O344" s="69"/>
      <c r="P344" s="28" t="str">
        <f>IF(TRIM(B344)="","",IFERROR(INDEX('Agreements-New'!C:C,MATCH(B344,'Agreements-New'!D:D,0)),"N"))</f>
        <v>N</v>
      </c>
      <c r="Q344" s="69"/>
      <c r="R344" s="28">
        <f t="shared" si="247"/>
        <v>13000</v>
      </c>
      <c r="S344" s="28">
        <f t="shared" si="248"/>
        <v>13000</v>
      </c>
      <c r="T344" s="28">
        <f t="shared" si="249"/>
        <v>1000</v>
      </c>
      <c r="U344" s="28">
        <f t="shared" si="250"/>
        <v>12000</v>
      </c>
      <c r="V344" s="69"/>
      <c r="W344" s="28">
        <v>3000</v>
      </c>
      <c r="X344" s="28">
        <f>IF(TRIM(B344)="","",IFERROR(INDEX('Agreements-Old'!E:E,MATCH(B344,'Agreements-Old'!D:D,0)),W344))</f>
        <v>3000</v>
      </c>
      <c r="Y344" s="28">
        <f>SUMIFS('Daily Fees Entry'!F:F,'Daily Fees Entry'!D:D,B344,'Daily Fees Entry'!E:E,"Old Fees")</f>
        <v>1000</v>
      </c>
      <c r="Z344" s="28">
        <f t="shared" si="251"/>
        <v>2000</v>
      </c>
      <c r="AA344" s="69"/>
      <c r="AB344" s="28">
        <f t="shared" si="252"/>
        <v>10000</v>
      </c>
      <c r="AC344" s="28">
        <f>IF(TRIM(B344)="","",IFERROR(INDEX('Agreements-New'!E:E,MATCH(B344,'Agreements-New'!D:D,0)),AB344))</f>
        <v>10000</v>
      </c>
      <c r="AD344" s="28">
        <f>(SUMIFS('Daily Fees Entry'!F:F,'Daily Fees Entry'!D:D,B344)) - Y344</f>
        <v>0</v>
      </c>
      <c r="AE344" s="28">
        <f t="shared" si="253"/>
        <v>10000</v>
      </c>
      <c r="AF344" s="69"/>
      <c r="AG344" s="28">
        <f>IF(TRIM(B344)="","",IFERROR(INDEX('Fees Master'!D:D,MATCH(D344,'Fees Master'!C:C,0)),"Not Found"))</f>
        <v>10000</v>
      </c>
      <c r="AH344" s="28" t="str">
        <f>IF(TRIM(M344)="V",IFERROR(INDEX('Fees Master'!M:M,MATCH(N344,'Fees Master'!L:L,0)),"Not Found"),"0")</f>
        <v>0</v>
      </c>
      <c r="AI344" s="28" t="str">
        <f>IF(TRIM(M344)="H",IFERROR(INDEX('Fees Master'!I:I,MATCH(D344,'Fees Master'!G:G,0)),"Not Found"),"0")</f>
        <v>0</v>
      </c>
      <c r="AJ344" s="69"/>
      <c r="AK344" s="28">
        <f t="shared" si="254"/>
        <v>7.6923076923076925</v>
      </c>
      <c r="AL344" s="31">
        <f t="shared" si="255"/>
        <v>0</v>
      </c>
      <c r="AM344" s="58"/>
      <c r="AN344" s="58" t="s">
        <v>3109</v>
      </c>
      <c r="AO344" s="68"/>
    </row>
    <row r="345" spans="1:41" x14ac:dyDescent="0.35">
      <c r="A345" s="28">
        <v>344</v>
      </c>
      <c r="B345" s="28">
        <v>4780</v>
      </c>
      <c r="C345" s="28" t="s">
        <v>5834</v>
      </c>
      <c r="D345" s="28" t="s">
        <v>4133</v>
      </c>
      <c r="E345" s="28" t="s">
        <v>3814</v>
      </c>
      <c r="F345" s="28" t="s">
        <v>1893</v>
      </c>
      <c r="G345" s="30"/>
      <c r="H345" s="28" t="s">
        <v>6197</v>
      </c>
      <c r="I345" s="28"/>
      <c r="J345" s="31"/>
      <c r="K345" s="31"/>
      <c r="L345" s="83">
        <v>7093794198</v>
      </c>
      <c r="M345" s="28" t="s">
        <v>2764</v>
      </c>
      <c r="N345" s="28" t="s">
        <v>4107</v>
      </c>
      <c r="O345" s="69"/>
      <c r="P345" s="28" t="str">
        <f>IF(TRIM(B345)="","",IFERROR(INDEX('Agreements-New'!C:C,MATCH(B345,'Agreements-New'!D:D,0)),"N"))</f>
        <v>N</v>
      </c>
      <c r="Q345" s="69"/>
      <c r="R345" s="28">
        <f t="shared" si="247"/>
        <v>17000</v>
      </c>
      <c r="S345" s="28">
        <f t="shared" si="248"/>
        <v>17000</v>
      </c>
      <c r="T345" s="28">
        <f t="shared" si="249"/>
        <v>0</v>
      </c>
      <c r="U345" s="28">
        <f t="shared" si="250"/>
        <v>17000</v>
      </c>
      <c r="V345" s="69"/>
      <c r="W345" s="28">
        <v>0</v>
      </c>
      <c r="X345" s="28">
        <f>IF(TRIM(B345)="","",IFERROR(INDEX('Agreements-Old'!E:E,MATCH(B345,'Agreements-Old'!D:D,0)),W345))</f>
        <v>0</v>
      </c>
      <c r="Y345" s="28">
        <f>SUMIFS('Daily Fees Entry'!F:F,'Daily Fees Entry'!D:D,B345,'Daily Fees Entry'!E:E,"Old Fees")</f>
        <v>0</v>
      </c>
      <c r="Z345" s="28">
        <f t="shared" si="251"/>
        <v>0</v>
      </c>
      <c r="AA345" s="69"/>
      <c r="AB345" s="28">
        <f t="shared" si="252"/>
        <v>17000</v>
      </c>
      <c r="AC345" s="28">
        <f>IF(TRIM(B345)="","",IFERROR(INDEX('Agreements-New'!E:E,MATCH(B345,'Agreements-New'!D:D,0)),AB345))</f>
        <v>17000</v>
      </c>
      <c r="AD345" s="28">
        <f>(SUMIFS('Daily Fees Entry'!F:F,'Daily Fees Entry'!D:D,B345)) - Y345</f>
        <v>0</v>
      </c>
      <c r="AE345" s="28">
        <f t="shared" si="253"/>
        <v>17000</v>
      </c>
      <c r="AF345" s="69"/>
      <c r="AG345" s="28">
        <f>IF(TRIM(B345)="","",IFERROR(INDEX('Fees Master'!D:D,MATCH(D345,'Fees Master'!C:C,0)),"Not Found"))</f>
        <v>10000</v>
      </c>
      <c r="AH345" s="28">
        <f>IF(TRIM(M345)="V",IFERROR(INDEX('Fees Master'!M:M,MATCH(N345,'Fees Master'!L:L,0)),"Not Found"),"0")</f>
        <v>7000</v>
      </c>
      <c r="AI345" s="28" t="str">
        <f>IF(TRIM(M345)="H",IFERROR(INDEX('Fees Master'!I:I,MATCH(D345,'Fees Master'!G:G,0)),"Not Found"),"0")</f>
        <v>0</v>
      </c>
      <c r="AJ345" s="69"/>
      <c r="AK345" s="28">
        <f t="shared" si="254"/>
        <v>0</v>
      </c>
      <c r="AL345" s="31">
        <f t="shared" si="255"/>
        <v>0</v>
      </c>
      <c r="AM345" s="58"/>
      <c r="AN345" s="58"/>
      <c r="AO345" s="68"/>
    </row>
    <row r="346" spans="1:41" x14ac:dyDescent="0.35">
      <c r="A346" s="28">
        <v>345</v>
      </c>
      <c r="B346" s="28">
        <v>4830</v>
      </c>
      <c r="C346" s="28" t="s">
        <v>5835</v>
      </c>
      <c r="D346" s="28" t="s">
        <v>4133</v>
      </c>
      <c r="E346" s="28" t="s">
        <v>3814</v>
      </c>
      <c r="F346" s="28" t="s">
        <v>1893</v>
      </c>
      <c r="G346" s="30"/>
      <c r="H346" s="28" t="s">
        <v>6060</v>
      </c>
      <c r="I346" s="28"/>
      <c r="J346" s="31"/>
      <c r="K346" s="31"/>
      <c r="L346" s="83">
        <v>6303291387</v>
      </c>
      <c r="M346" s="28" t="s">
        <v>2764</v>
      </c>
      <c r="N346" s="28" t="s">
        <v>4145</v>
      </c>
      <c r="O346" s="69"/>
      <c r="P346" s="28" t="str">
        <f>IF(TRIM(B346)="","",IFERROR(INDEX('Agreements-New'!C:C,MATCH(B346,'Agreements-New'!D:D,0)),"N"))</f>
        <v>N</v>
      </c>
      <c r="Q346" s="69"/>
      <c r="R346" s="28">
        <f t="shared" si="247"/>
        <v>18000</v>
      </c>
      <c r="S346" s="28">
        <f t="shared" si="248"/>
        <v>18000</v>
      </c>
      <c r="T346" s="28">
        <f t="shared" si="249"/>
        <v>2000</v>
      </c>
      <c r="U346" s="28">
        <f t="shared" si="250"/>
        <v>16000</v>
      </c>
      <c r="V346" s="69"/>
      <c r="W346" s="28">
        <v>0</v>
      </c>
      <c r="X346" s="28">
        <f>IF(TRIM(B346)="","",IFERROR(INDEX('Agreements-Old'!E:E,MATCH(B346,'Agreements-Old'!D:D,0)),W346))</f>
        <v>0</v>
      </c>
      <c r="Y346" s="28">
        <f>SUMIFS('Daily Fees Entry'!F:F,'Daily Fees Entry'!D:D,B346,'Daily Fees Entry'!E:E,"Old Fees")</f>
        <v>0</v>
      </c>
      <c r="Z346" s="28">
        <f t="shared" si="251"/>
        <v>0</v>
      </c>
      <c r="AA346" s="69"/>
      <c r="AB346" s="28">
        <f t="shared" si="252"/>
        <v>18000</v>
      </c>
      <c r="AC346" s="28">
        <f>IF(TRIM(B346)="","",IFERROR(INDEX('Agreements-New'!E:E,MATCH(B346,'Agreements-New'!D:D,0)),AB346))</f>
        <v>18000</v>
      </c>
      <c r="AD346" s="28">
        <f>(SUMIFS('Daily Fees Entry'!F:F,'Daily Fees Entry'!D:D,B346)) - Y346</f>
        <v>2000</v>
      </c>
      <c r="AE346" s="28">
        <f t="shared" si="253"/>
        <v>16000</v>
      </c>
      <c r="AF346" s="69"/>
      <c r="AG346" s="28">
        <f>IF(TRIM(B346)="","",IFERROR(INDEX('Fees Master'!D:D,MATCH(D346,'Fees Master'!C:C,0)),"Not Found"))</f>
        <v>10000</v>
      </c>
      <c r="AH346" s="28">
        <f>IF(TRIM(M346)="V",IFERROR(INDEX('Fees Master'!M:M,MATCH(N346,'Fees Master'!L:L,0)),"Not Found"),"0")</f>
        <v>8000</v>
      </c>
      <c r="AI346" s="28" t="str">
        <f>IF(TRIM(M346)="H",IFERROR(INDEX('Fees Master'!I:I,MATCH(D346,'Fees Master'!G:G,0)),"Not Found"),"0")</f>
        <v>0</v>
      </c>
      <c r="AJ346" s="69"/>
      <c r="AK346" s="28">
        <f t="shared" si="254"/>
        <v>11.111111111111111</v>
      </c>
      <c r="AL346" s="31">
        <f t="shared" si="255"/>
        <v>11.111111111111111</v>
      </c>
      <c r="AM346" s="58"/>
      <c r="AN346" s="58"/>
      <c r="AO346" s="68"/>
    </row>
    <row r="347" spans="1:41" x14ac:dyDescent="0.35">
      <c r="A347" s="28">
        <v>346</v>
      </c>
      <c r="B347" s="28">
        <v>3941</v>
      </c>
      <c r="C347" s="28" t="s">
        <v>604</v>
      </c>
      <c r="D347" s="28" t="s">
        <v>4133</v>
      </c>
      <c r="E347" s="28" t="s">
        <v>28</v>
      </c>
      <c r="F347" s="28" t="s">
        <v>1893</v>
      </c>
      <c r="G347" s="30"/>
      <c r="H347" s="28" t="s">
        <v>2078</v>
      </c>
      <c r="I347" s="28"/>
      <c r="J347" s="31">
        <v>302318318624</v>
      </c>
      <c r="K347" s="31" t="str">
        <f t="shared" ref="K347:K373" si="302">CONCATENATE(MID(J347,1,4), " ", MID(J347,5,4), " ", MID(J347,9,4))</f>
        <v>3023 1831 8624</v>
      </c>
      <c r="L347" s="83">
        <v>9642227367</v>
      </c>
      <c r="M347" s="28" t="s">
        <v>2762</v>
      </c>
      <c r="N347" s="28" t="s">
        <v>97</v>
      </c>
      <c r="O347" s="69"/>
      <c r="P347" s="28" t="str">
        <f>IF(TRIM(B347)="","",IFERROR(INDEX('Agreements-New'!C:C,MATCH(B347,'Agreements-New'!D:D,0)),"N"))</f>
        <v>N</v>
      </c>
      <c r="Q347" s="69"/>
      <c r="R347" s="28">
        <f t="shared" si="247"/>
        <v>14000</v>
      </c>
      <c r="S347" s="28">
        <f t="shared" si="248"/>
        <v>14000</v>
      </c>
      <c r="T347" s="28">
        <f t="shared" si="249"/>
        <v>0</v>
      </c>
      <c r="U347" s="28">
        <f t="shared" si="250"/>
        <v>14000</v>
      </c>
      <c r="V347" s="69"/>
      <c r="W347" s="28">
        <v>4000</v>
      </c>
      <c r="X347" s="28">
        <f>IF(TRIM(B347)="","",IFERROR(INDEX('Agreements-Old'!E:E,MATCH(B347,'Agreements-Old'!D:D,0)),W347))</f>
        <v>4000</v>
      </c>
      <c r="Y347" s="28">
        <f>SUMIFS('Daily Fees Entry'!F:F,'Daily Fees Entry'!D:D,B347,'Daily Fees Entry'!E:E,"Old Fees")</f>
        <v>0</v>
      </c>
      <c r="Z347" s="28">
        <f t="shared" si="251"/>
        <v>4000</v>
      </c>
      <c r="AA347" s="69"/>
      <c r="AB347" s="28">
        <f t="shared" si="252"/>
        <v>10000</v>
      </c>
      <c r="AC347" s="28">
        <f>IF(TRIM(B347)="","",IFERROR(INDEX('Agreements-New'!E:E,MATCH(B347,'Agreements-New'!D:D,0)),AB347))</f>
        <v>10000</v>
      </c>
      <c r="AD347" s="28">
        <f>(SUMIFS('Daily Fees Entry'!F:F,'Daily Fees Entry'!D:D,B347)) - Y347</f>
        <v>0</v>
      </c>
      <c r="AE347" s="28">
        <f t="shared" si="253"/>
        <v>10000</v>
      </c>
      <c r="AF347" s="69"/>
      <c r="AG347" s="28">
        <f>IF(TRIM(B347)="","",IFERROR(INDEX('Fees Master'!D:D,MATCH(D347,'Fees Master'!C:C,0)),"Not Found"))</f>
        <v>10000</v>
      </c>
      <c r="AH347" s="28" t="str">
        <f>IF(TRIM(M347)="V",IFERROR(INDEX('Fees Master'!M:M,MATCH(N347,'Fees Master'!L:L,0)),"Not Found"),"0")</f>
        <v>0</v>
      </c>
      <c r="AI347" s="28" t="str">
        <f>IF(TRIM(M347)="H",IFERROR(INDEX('Fees Master'!I:I,MATCH(D347,'Fees Master'!G:G,0)),"Not Found"),"0")</f>
        <v>0</v>
      </c>
      <c r="AJ347" s="69"/>
      <c r="AK347" s="28">
        <f t="shared" si="254"/>
        <v>0</v>
      </c>
      <c r="AL347" s="31">
        <f t="shared" si="255"/>
        <v>0</v>
      </c>
      <c r="AM347" s="58"/>
      <c r="AN347" s="58" t="s">
        <v>3111</v>
      </c>
      <c r="AO347" s="68"/>
    </row>
    <row r="348" spans="1:41" x14ac:dyDescent="0.35">
      <c r="A348" s="28">
        <v>347</v>
      </c>
      <c r="B348" s="28">
        <v>4160</v>
      </c>
      <c r="C348" s="28" t="s">
        <v>607</v>
      </c>
      <c r="D348" s="28" t="s">
        <v>4133</v>
      </c>
      <c r="E348" s="28" t="s">
        <v>28</v>
      </c>
      <c r="F348" s="28" t="s">
        <v>1893</v>
      </c>
      <c r="G348" s="30"/>
      <c r="H348" s="28" t="s">
        <v>2081</v>
      </c>
      <c r="I348" s="28"/>
      <c r="J348" s="31">
        <v>581374813708</v>
      </c>
      <c r="K348" s="31" t="str">
        <f t="shared" si="302"/>
        <v>5813 7481 3708</v>
      </c>
      <c r="L348" s="83">
        <v>9177798252</v>
      </c>
      <c r="M348" s="28" t="s">
        <v>2764</v>
      </c>
      <c r="N348" s="28" t="s">
        <v>68</v>
      </c>
      <c r="O348" s="69"/>
      <c r="P348" s="28" t="str">
        <f>IF(TRIM(B348)="","",IFERROR(INDEX('Agreements-New'!C:C,MATCH(B348,'Agreements-New'!D:D,0)),"N"))</f>
        <v>N</v>
      </c>
      <c r="Q348" s="69"/>
      <c r="R348" s="28">
        <f t="shared" si="247"/>
        <v>23500</v>
      </c>
      <c r="S348" s="28">
        <f t="shared" si="248"/>
        <v>23500</v>
      </c>
      <c r="T348" s="28">
        <f t="shared" si="249"/>
        <v>2000</v>
      </c>
      <c r="U348" s="28">
        <f t="shared" si="250"/>
        <v>21500</v>
      </c>
      <c r="V348" s="69"/>
      <c r="W348" s="28">
        <v>6500</v>
      </c>
      <c r="X348" s="28">
        <f>IF(TRIM(B348)="","",IFERROR(INDEX('Agreements-Old'!E:E,MATCH(B348,'Agreements-Old'!D:D,0)),W348))</f>
        <v>6500</v>
      </c>
      <c r="Y348" s="28">
        <f>SUMIFS('Daily Fees Entry'!F:F,'Daily Fees Entry'!D:D,B348,'Daily Fees Entry'!E:E,"Old Fees")</f>
        <v>2000</v>
      </c>
      <c r="Z348" s="28">
        <f t="shared" si="251"/>
        <v>4500</v>
      </c>
      <c r="AA348" s="69"/>
      <c r="AB348" s="28">
        <f t="shared" si="252"/>
        <v>17000</v>
      </c>
      <c r="AC348" s="28">
        <f>IF(TRIM(B348)="","",IFERROR(INDEX('Agreements-New'!E:E,MATCH(B348,'Agreements-New'!D:D,0)),AB348))</f>
        <v>17000</v>
      </c>
      <c r="AD348" s="28">
        <f>(SUMIFS('Daily Fees Entry'!F:F,'Daily Fees Entry'!D:D,B348)) - Y348</f>
        <v>0</v>
      </c>
      <c r="AE348" s="28">
        <f t="shared" si="253"/>
        <v>17000</v>
      </c>
      <c r="AF348" s="69"/>
      <c r="AG348" s="28">
        <f>IF(TRIM(B348)="","",IFERROR(INDEX('Fees Master'!D:D,MATCH(D348,'Fees Master'!C:C,0)),"Not Found"))</f>
        <v>10000</v>
      </c>
      <c r="AH348" s="28">
        <f>IF(TRIM(M348)="V",IFERROR(INDEX('Fees Master'!M:M,MATCH(N348,'Fees Master'!L:L,0)),"Not Found"),"0")</f>
        <v>7000</v>
      </c>
      <c r="AI348" s="28" t="str">
        <f>IF(TRIM(M348)="H",IFERROR(INDEX('Fees Master'!I:I,MATCH(D348,'Fees Master'!G:G,0)),"Not Found"),"0")</f>
        <v>0</v>
      </c>
      <c r="AJ348" s="69"/>
      <c r="AK348" s="28">
        <f t="shared" si="254"/>
        <v>8.5106382978723403</v>
      </c>
      <c r="AL348" s="31">
        <f t="shared" si="255"/>
        <v>0</v>
      </c>
      <c r="AM348" s="58"/>
      <c r="AN348" s="58" t="s">
        <v>3113</v>
      </c>
      <c r="AO348" s="68"/>
    </row>
    <row r="349" spans="1:41" x14ac:dyDescent="0.35">
      <c r="A349" s="28">
        <v>348</v>
      </c>
      <c r="B349" s="28">
        <v>4478</v>
      </c>
      <c r="C349" s="28" t="s">
        <v>2855</v>
      </c>
      <c r="D349" s="28" t="s">
        <v>4133</v>
      </c>
      <c r="E349" s="28" t="s">
        <v>28</v>
      </c>
      <c r="F349" s="28" t="s">
        <v>1893</v>
      </c>
      <c r="G349" s="28"/>
      <c r="H349" s="28" t="s">
        <v>2394</v>
      </c>
      <c r="I349" s="28"/>
      <c r="J349" s="31">
        <v>287162467665</v>
      </c>
      <c r="K349" s="31" t="str">
        <f t="shared" si="302"/>
        <v>2871 6246 7665</v>
      </c>
      <c r="L349" s="83">
        <v>8978618636</v>
      </c>
      <c r="M349" s="28" t="s">
        <v>2764</v>
      </c>
      <c r="N349" s="28" t="s">
        <v>74</v>
      </c>
      <c r="O349" s="69"/>
      <c r="P349" s="28" t="str">
        <f>IF(TRIM(B349)="","",IFERROR(INDEX('Agreements-New'!C:C,MATCH(B349,'Agreements-New'!D:D,0)),"N"))</f>
        <v>N</v>
      </c>
      <c r="Q349" s="69"/>
      <c r="R349" s="28">
        <f t="shared" si="247"/>
        <v>19000</v>
      </c>
      <c r="S349" s="28">
        <f t="shared" si="248"/>
        <v>19000</v>
      </c>
      <c r="T349" s="28">
        <f t="shared" si="249"/>
        <v>0</v>
      </c>
      <c r="U349" s="28">
        <f t="shared" si="250"/>
        <v>19000</v>
      </c>
      <c r="V349" s="69"/>
      <c r="W349" s="28">
        <v>3500</v>
      </c>
      <c r="X349" s="28">
        <f>IF(TRIM(B349)="","",IFERROR(INDEX('Agreements-Old'!E:E,MATCH(B349,'Agreements-Old'!D:D,0)),W349))</f>
        <v>3500</v>
      </c>
      <c r="Y349" s="28">
        <f>SUMIFS('Daily Fees Entry'!F:F,'Daily Fees Entry'!D:D,B349,'Daily Fees Entry'!E:E,"Old Fees")</f>
        <v>0</v>
      </c>
      <c r="Z349" s="28">
        <f t="shared" si="251"/>
        <v>3500</v>
      </c>
      <c r="AA349" s="69"/>
      <c r="AB349" s="28">
        <f t="shared" si="252"/>
        <v>15500</v>
      </c>
      <c r="AC349" s="28">
        <f>IF(TRIM(B349)="","",IFERROR(INDEX('Agreements-New'!E:E,MATCH(B349,'Agreements-New'!D:D,0)),AB349))</f>
        <v>15500</v>
      </c>
      <c r="AD349" s="28">
        <f>(SUMIFS('Daily Fees Entry'!F:F,'Daily Fees Entry'!D:D,B349)) - Y349</f>
        <v>0</v>
      </c>
      <c r="AE349" s="28">
        <f t="shared" si="253"/>
        <v>15500</v>
      </c>
      <c r="AF349" s="69"/>
      <c r="AG349" s="28">
        <f>IF(TRIM(B349)="","",IFERROR(INDEX('Fees Master'!D:D,MATCH(D349,'Fees Master'!C:C,0)),"Not Found"))</f>
        <v>10000</v>
      </c>
      <c r="AH349" s="28">
        <f>IF(TRIM(M349)="V",IFERROR(INDEX('Fees Master'!M:M,MATCH(N349,'Fees Master'!L:L,0)),"Not Found"),"0")</f>
        <v>5500</v>
      </c>
      <c r="AI349" s="28" t="str">
        <f>IF(TRIM(M349)="H",IFERROR(INDEX('Fees Master'!I:I,MATCH(D349,'Fees Master'!G:G,0)),"Not Found"),"0")</f>
        <v>0</v>
      </c>
      <c r="AJ349" s="69"/>
      <c r="AK349" s="28">
        <f t="shared" si="254"/>
        <v>0</v>
      </c>
      <c r="AL349" s="31">
        <f t="shared" si="255"/>
        <v>0</v>
      </c>
      <c r="AM349" s="58"/>
      <c r="AN349" s="58" t="s">
        <v>3115</v>
      </c>
      <c r="AO349" s="68"/>
    </row>
    <row r="350" spans="1:41" x14ac:dyDescent="0.35">
      <c r="A350" s="28">
        <v>349</v>
      </c>
      <c r="B350" s="28">
        <v>4242</v>
      </c>
      <c r="C350" s="28" t="s">
        <v>609</v>
      </c>
      <c r="D350" s="28" t="s">
        <v>4133</v>
      </c>
      <c r="E350" s="28" t="s">
        <v>28</v>
      </c>
      <c r="F350" s="28" t="s">
        <v>1893</v>
      </c>
      <c r="G350" s="30"/>
      <c r="H350" s="28" t="s">
        <v>2083</v>
      </c>
      <c r="I350" s="28"/>
      <c r="J350" s="31">
        <v>444509176846</v>
      </c>
      <c r="K350" s="31" t="str">
        <f t="shared" si="302"/>
        <v>4445 0917 6846</v>
      </c>
      <c r="L350" s="83">
        <v>8121192853</v>
      </c>
      <c r="M350" s="28" t="s">
        <v>2762</v>
      </c>
      <c r="N350" s="28" t="s">
        <v>102</v>
      </c>
      <c r="O350" s="69"/>
      <c r="P350" s="28">
        <f>IF(TRIM(B350)="","",IFERROR(INDEX('Agreements-New'!C:C,MATCH(B350,'Agreements-New'!D:D,0)),"N"))</f>
        <v>227</v>
      </c>
      <c r="Q350" s="69"/>
      <c r="R350" s="28">
        <f t="shared" si="247"/>
        <v>11000</v>
      </c>
      <c r="S350" s="28">
        <f t="shared" si="248"/>
        <v>9000</v>
      </c>
      <c r="T350" s="28">
        <f t="shared" si="249"/>
        <v>0</v>
      </c>
      <c r="U350" s="28">
        <f t="shared" si="250"/>
        <v>9000</v>
      </c>
      <c r="V350" s="69"/>
      <c r="W350" s="28">
        <v>1000</v>
      </c>
      <c r="X350" s="28">
        <f>IF(TRIM(B350)="","",IFERROR(INDEX('Agreements-Old'!E:E,MATCH(B350,'Agreements-Old'!D:D,0)),W350))</f>
        <v>1000</v>
      </c>
      <c r="Y350" s="28">
        <f>SUMIFS('Daily Fees Entry'!F:F,'Daily Fees Entry'!D:D,B350,'Daily Fees Entry'!E:E,"Old Fees")</f>
        <v>0</v>
      </c>
      <c r="Z350" s="28">
        <f t="shared" si="251"/>
        <v>1000</v>
      </c>
      <c r="AA350" s="69"/>
      <c r="AB350" s="28">
        <f t="shared" si="252"/>
        <v>10000</v>
      </c>
      <c r="AC350" s="28">
        <f>IF(TRIM(B350)="","",IFERROR(INDEX('Agreements-New'!E:E,MATCH(B350,'Agreements-New'!D:D,0)),AB350))</f>
        <v>8000</v>
      </c>
      <c r="AD350" s="28">
        <f>(SUMIFS('Daily Fees Entry'!F:F,'Daily Fees Entry'!D:D,B350)) - Y350</f>
        <v>0</v>
      </c>
      <c r="AE350" s="28">
        <f t="shared" si="253"/>
        <v>8000</v>
      </c>
      <c r="AF350" s="69"/>
      <c r="AG350" s="28">
        <f>IF(TRIM(B350)="","",IFERROR(INDEX('Fees Master'!D:D,MATCH(D350,'Fees Master'!C:C,0)),"Not Found"))</f>
        <v>10000</v>
      </c>
      <c r="AH350" s="28" t="str">
        <f>IF(TRIM(M350)="V",IFERROR(INDEX('Fees Master'!M:M,MATCH(N350,'Fees Master'!L:L,0)),"Not Found"),"0")</f>
        <v>0</v>
      </c>
      <c r="AI350" s="28" t="str">
        <f>IF(TRIM(M350)="H",IFERROR(INDEX('Fees Master'!I:I,MATCH(D350,'Fees Master'!G:G,0)),"Not Found"),"0")</f>
        <v>0</v>
      </c>
      <c r="AJ350" s="69"/>
      <c r="AK350" s="28">
        <f t="shared" si="254"/>
        <v>0</v>
      </c>
      <c r="AL350" s="31">
        <f t="shared" si="255"/>
        <v>0</v>
      </c>
      <c r="AM350" s="58"/>
      <c r="AN350" s="58" t="s">
        <v>3116</v>
      </c>
      <c r="AO350" s="68"/>
    </row>
    <row r="351" spans="1:41" x14ac:dyDescent="0.35">
      <c r="A351" s="28">
        <v>350</v>
      </c>
      <c r="B351" s="28">
        <v>4273</v>
      </c>
      <c r="C351" s="28" t="s">
        <v>610</v>
      </c>
      <c r="D351" s="28" t="s">
        <v>4133</v>
      </c>
      <c r="E351" s="28" t="s">
        <v>28</v>
      </c>
      <c r="F351" s="28" t="s">
        <v>1893</v>
      </c>
      <c r="G351" s="30"/>
      <c r="H351" s="28" t="s">
        <v>1989</v>
      </c>
      <c r="I351" s="28"/>
      <c r="J351" s="31">
        <v>217344973934</v>
      </c>
      <c r="K351" s="31" t="str">
        <f t="shared" si="302"/>
        <v>2173 4497 3934</v>
      </c>
      <c r="L351" s="83">
        <v>9652260785</v>
      </c>
      <c r="M351" s="28" t="s">
        <v>2764</v>
      </c>
      <c r="N351" s="28" t="s">
        <v>74</v>
      </c>
      <c r="O351" s="69"/>
      <c r="P351" s="28" t="str">
        <f>IF(TRIM(B351)="","",IFERROR(INDEX('Agreements-New'!C:C,MATCH(B351,'Agreements-New'!D:D,0)),"N"))</f>
        <v>N</v>
      </c>
      <c r="Q351" s="69"/>
      <c r="R351" s="28">
        <f t="shared" si="247"/>
        <v>28500</v>
      </c>
      <c r="S351" s="28">
        <f t="shared" si="248"/>
        <v>28500</v>
      </c>
      <c r="T351" s="28">
        <f t="shared" si="249"/>
        <v>2000</v>
      </c>
      <c r="U351" s="28">
        <f t="shared" si="250"/>
        <v>26500</v>
      </c>
      <c r="V351" s="69"/>
      <c r="W351" s="28">
        <v>13000</v>
      </c>
      <c r="X351" s="28">
        <f>IF(TRIM(B351)="","",IFERROR(INDEX('Agreements-Old'!E:E,MATCH(B351,'Agreements-Old'!D:D,0)),W351))</f>
        <v>13000</v>
      </c>
      <c r="Y351" s="28">
        <f>SUMIFS('Daily Fees Entry'!F:F,'Daily Fees Entry'!D:D,B351,'Daily Fees Entry'!E:E,"Old Fees")</f>
        <v>2000</v>
      </c>
      <c r="Z351" s="28">
        <f t="shared" si="251"/>
        <v>11000</v>
      </c>
      <c r="AA351" s="69"/>
      <c r="AB351" s="28">
        <f t="shared" si="252"/>
        <v>15500</v>
      </c>
      <c r="AC351" s="28">
        <f>IF(TRIM(B351)="","",IFERROR(INDEX('Agreements-New'!E:E,MATCH(B351,'Agreements-New'!D:D,0)),AB351))</f>
        <v>15500</v>
      </c>
      <c r="AD351" s="28">
        <f>(SUMIFS('Daily Fees Entry'!F:F,'Daily Fees Entry'!D:D,B351)) - Y351</f>
        <v>0</v>
      </c>
      <c r="AE351" s="28">
        <f t="shared" si="253"/>
        <v>15500</v>
      </c>
      <c r="AF351" s="69"/>
      <c r="AG351" s="28">
        <f>IF(TRIM(B351)="","",IFERROR(INDEX('Fees Master'!D:D,MATCH(D351,'Fees Master'!C:C,0)),"Not Found"))</f>
        <v>10000</v>
      </c>
      <c r="AH351" s="28">
        <f>IF(TRIM(M351)="V",IFERROR(INDEX('Fees Master'!M:M,MATCH(N351,'Fees Master'!L:L,0)),"Not Found"),"0")</f>
        <v>5500</v>
      </c>
      <c r="AI351" s="28" t="str">
        <f>IF(TRIM(M351)="H",IFERROR(INDEX('Fees Master'!I:I,MATCH(D351,'Fees Master'!G:G,0)),"Not Found"),"0")</f>
        <v>0</v>
      </c>
      <c r="AJ351" s="69"/>
      <c r="AK351" s="28">
        <f t="shared" si="254"/>
        <v>7.0175438596491224</v>
      </c>
      <c r="AL351" s="31">
        <f t="shared" si="255"/>
        <v>0</v>
      </c>
      <c r="AM351" s="58"/>
      <c r="AN351" s="58" t="s">
        <v>3117</v>
      </c>
      <c r="AO351" s="68"/>
    </row>
    <row r="352" spans="1:41" ht="15" customHeight="1" x14ac:dyDescent="0.35">
      <c r="A352" s="28">
        <v>351</v>
      </c>
      <c r="B352" s="28">
        <v>4511</v>
      </c>
      <c r="C352" s="28" t="s">
        <v>612</v>
      </c>
      <c r="D352" s="28" t="s">
        <v>4133</v>
      </c>
      <c r="E352" s="28" t="s">
        <v>28</v>
      </c>
      <c r="F352" s="28" t="s">
        <v>1893</v>
      </c>
      <c r="G352" s="30"/>
      <c r="H352" s="28" t="s">
        <v>2085</v>
      </c>
      <c r="I352" s="28"/>
      <c r="J352" s="31">
        <v>490791759536</v>
      </c>
      <c r="K352" s="31" t="str">
        <f t="shared" si="302"/>
        <v>4907 9175 9536</v>
      </c>
      <c r="L352" s="83">
        <v>8499038585</v>
      </c>
      <c r="M352" s="28" t="s">
        <v>2764</v>
      </c>
      <c r="N352" s="28" t="s">
        <v>61</v>
      </c>
      <c r="O352" s="69"/>
      <c r="P352" s="28" t="str">
        <f>IF(TRIM(B352)="","",IFERROR(INDEX('Agreements-New'!C:C,MATCH(B352,'Agreements-New'!D:D,0)),"N"))</f>
        <v>N</v>
      </c>
      <c r="Q352" s="69"/>
      <c r="R352" s="28">
        <f t="shared" si="247"/>
        <v>20000</v>
      </c>
      <c r="S352" s="28">
        <f t="shared" si="248"/>
        <v>20000</v>
      </c>
      <c r="T352" s="28">
        <f t="shared" si="249"/>
        <v>8000</v>
      </c>
      <c r="U352" s="28">
        <f t="shared" si="250"/>
        <v>12000</v>
      </c>
      <c r="V352" s="69"/>
      <c r="W352" s="28">
        <v>3000</v>
      </c>
      <c r="X352" s="28">
        <f>IF(TRIM(B352)="","",IFERROR(INDEX('Agreements-Old'!E:E,MATCH(B352,'Agreements-Old'!D:D,0)),W352))</f>
        <v>3000</v>
      </c>
      <c r="Y352" s="28">
        <f>SUMIFS('Daily Fees Entry'!F:F,'Daily Fees Entry'!D:D,B352,'Daily Fees Entry'!E:E,"Old Fees")</f>
        <v>3000</v>
      </c>
      <c r="Z352" s="28">
        <f t="shared" si="251"/>
        <v>0</v>
      </c>
      <c r="AA352" s="69"/>
      <c r="AB352" s="28">
        <f t="shared" si="252"/>
        <v>17000</v>
      </c>
      <c r="AC352" s="28">
        <f>IF(TRIM(B352)="","",IFERROR(INDEX('Agreements-New'!E:E,MATCH(B352,'Agreements-New'!D:D,0)),AB352))</f>
        <v>17000</v>
      </c>
      <c r="AD352" s="28">
        <f>(SUMIFS('Daily Fees Entry'!F:F,'Daily Fees Entry'!D:D,B352)) - Y352</f>
        <v>5000</v>
      </c>
      <c r="AE352" s="28">
        <f t="shared" si="253"/>
        <v>12000</v>
      </c>
      <c r="AF352" s="69"/>
      <c r="AG352" s="28">
        <f>IF(TRIM(B352)="","",IFERROR(INDEX('Fees Master'!D:D,MATCH(D352,'Fees Master'!C:C,0)),"Not Found"))</f>
        <v>10000</v>
      </c>
      <c r="AH352" s="28">
        <f>IF(TRIM(M352)="V",IFERROR(INDEX('Fees Master'!M:M,MATCH(N352,'Fees Master'!L:L,0)),"Not Found"),"0")</f>
        <v>7000</v>
      </c>
      <c r="AI352" s="28" t="str">
        <f>IF(TRIM(M352)="H",IFERROR(INDEX('Fees Master'!I:I,MATCH(D352,'Fees Master'!G:G,0)),"Not Found"),"0")</f>
        <v>0</v>
      </c>
      <c r="AJ352" s="69"/>
      <c r="AK352" s="28">
        <f t="shared" si="254"/>
        <v>40</v>
      </c>
      <c r="AL352" s="31">
        <f t="shared" si="255"/>
        <v>29.411764705882355</v>
      </c>
      <c r="AM352" s="58"/>
      <c r="AN352" s="58" t="s">
        <v>3118</v>
      </c>
      <c r="AO352" s="68"/>
    </row>
    <row r="353" spans="1:41" ht="15" customHeight="1" x14ac:dyDescent="0.35">
      <c r="A353" s="28">
        <v>352</v>
      </c>
      <c r="B353" s="28" t="s">
        <v>279</v>
      </c>
      <c r="C353" s="28" t="s">
        <v>614</v>
      </c>
      <c r="D353" s="28" t="s">
        <v>4133</v>
      </c>
      <c r="E353" s="28" t="s">
        <v>28</v>
      </c>
      <c r="F353" s="28" t="s">
        <v>1893</v>
      </c>
      <c r="G353" s="30"/>
      <c r="H353" s="28" t="s">
        <v>2087</v>
      </c>
      <c r="I353" s="28"/>
      <c r="J353" s="31"/>
      <c r="K353" s="31" t="str">
        <f t="shared" si="302"/>
        <v xml:space="preserve">  </v>
      </c>
      <c r="L353" s="83">
        <v>9676982984</v>
      </c>
      <c r="M353" s="28" t="s">
        <v>2764</v>
      </c>
      <c r="N353" s="28" t="s">
        <v>61</v>
      </c>
      <c r="O353" s="69"/>
      <c r="P353" s="28">
        <f>IF(TRIM(B353)="","",IFERROR(INDEX('Agreements-New'!C:C,MATCH(B353,'Agreements-New'!D:D,0)),"N"))</f>
        <v>85</v>
      </c>
      <c r="Q353" s="69"/>
      <c r="R353" s="28">
        <f t="shared" ref="R353:R422" si="303">W353+AB353</f>
        <v>35500</v>
      </c>
      <c r="S353" s="28">
        <f t="shared" ref="S353:S422" si="304">X353+AC353</f>
        <v>32500</v>
      </c>
      <c r="T353" s="28">
        <f t="shared" ref="T353:T422" si="305">Y353+AD353</f>
        <v>0</v>
      </c>
      <c r="U353" s="28">
        <f t="shared" ref="U353:U422" si="306">Z353+AE353</f>
        <v>32500</v>
      </c>
      <c r="V353" s="69"/>
      <c r="W353" s="28">
        <v>18500</v>
      </c>
      <c r="X353" s="28">
        <f>IF(TRIM(B353)="","",IFERROR(INDEX('Agreements-Old'!E:E,MATCH(B353,'Agreements-Old'!D:D,0)),W353))</f>
        <v>18500</v>
      </c>
      <c r="Y353" s="28">
        <f>SUMIFS('Daily Fees Entry'!F:F,'Daily Fees Entry'!D:D,B353,'Daily Fees Entry'!E:E,"Old Fees")</f>
        <v>0</v>
      </c>
      <c r="Z353" s="28">
        <f t="shared" ref="Z353:Z422" si="307">X353-Y353</f>
        <v>18500</v>
      </c>
      <c r="AA353" s="69"/>
      <c r="AB353" s="28">
        <f t="shared" ref="AB353:AB422" si="308">AG353+AH353+AI353</f>
        <v>17000</v>
      </c>
      <c r="AC353" s="28">
        <f>IF(TRIM(B353)="","",IFERROR(INDEX('Agreements-New'!E:E,MATCH(B353,'Agreements-New'!D:D,0)),AB353))</f>
        <v>14000</v>
      </c>
      <c r="AD353" s="28">
        <f>(SUMIFS('Daily Fees Entry'!F:F,'Daily Fees Entry'!D:D,B353)) - Y353</f>
        <v>0</v>
      </c>
      <c r="AE353" s="28">
        <f t="shared" ref="AE353:AE422" si="309">AC353-AD353</f>
        <v>14000</v>
      </c>
      <c r="AF353" s="69"/>
      <c r="AG353" s="28">
        <f>IF(TRIM(B353)="","",IFERROR(INDEX('Fees Master'!D:D,MATCH(D353,'Fees Master'!C:C,0)),"Not Found"))</f>
        <v>10000</v>
      </c>
      <c r="AH353" s="28">
        <f>IF(TRIM(M353)="V",IFERROR(INDEX('Fees Master'!M:M,MATCH(N353,'Fees Master'!L:L,0)),"Not Found"),"0")</f>
        <v>7000</v>
      </c>
      <c r="AI353" s="28" t="str">
        <f>IF(TRIM(M353)="H",IFERROR(INDEX('Fees Master'!I:I,MATCH(D353,'Fees Master'!G:G,0)),"Not Found"),"0")</f>
        <v>0</v>
      </c>
      <c r="AJ353" s="69"/>
      <c r="AK353" s="28">
        <f t="shared" ref="AK353:AK422" si="310">T353/S353*100</f>
        <v>0</v>
      </c>
      <c r="AL353" s="31">
        <f t="shared" ref="AL353:AL422" si="311">AD353/AC353*100</f>
        <v>0</v>
      </c>
      <c r="AM353" s="58"/>
      <c r="AN353" s="58" t="s">
        <v>3120</v>
      </c>
      <c r="AO353" s="68"/>
    </row>
    <row r="354" spans="1:41" x14ac:dyDescent="0.35">
      <c r="A354" s="28">
        <v>353</v>
      </c>
      <c r="B354" s="28" t="s">
        <v>280</v>
      </c>
      <c r="C354" s="28" t="s">
        <v>615</v>
      </c>
      <c r="D354" s="28" t="s">
        <v>4133</v>
      </c>
      <c r="E354" s="28" t="s">
        <v>28</v>
      </c>
      <c r="F354" s="28" t="s">
        <v>1893</v>
      </c>
      <c r="G354" s="30"/>
      <c r="H354" s="28" t="s">
        <v>2088</v>
      </c>
      <c r="I354" s="28"/>
      <c r="J354" s="31"/>
      <c r="K354" s="31" t="str">
        <f t="shared" si="302"/>
        <v xml:space="preserve">  </v>
      </c>
      <c r="L354" s="83">
        <v>9848972042</v>
      </c>
      <c r="M354" s="28" t="s">
        <v>2764</v>
      </c>
      <c r="N354" s="28" t="s">
        <v>61</v>
      </c>
      <c r="O354" s="69"/>
      <c r="P354" s="28" t="str">
        <f>IF(TRIM(B354)="","",IFERROR(INDEX('Agreements-New'!C:C,MATCH(B354,'Agreements-New'!D:D,0)),"N"))</f>
        <v>N</v>
      </c>
      <c r="Q354" s="69"/>
      <c r="R354" s="28">
        <f t="shared" si="303"/>
        <v>43000</v>
      </c>
      <c r="S354" s="28">
        <f t="shared" si="304"/>
        <v>43000</v>
      </c>
      <c r="T354" s="28">
        <f t="shared" si="305"/>
        <v>0</v>
      </c>
      <c r="U354" s="28">
        <f t="shared" si="306"/>
        <v>43000</v>
      </c>
      <c r="V354" s="69"/>
      <c r="W354" s="28">
        <v>26000</v>
      </c>
      <c r="X354" s="28">
        <f>IF(TRIM(B354)="","",IFERROR(INDEX('Agreements-Old'!E:E,MATCH(B354,'Agreements-Old'!D:D,0)),W354))</f>
        <v>26000</v>
      </c>
      <c r="Y354" s="28">
        <f>SUMIFS('Daily Fees Entry'!F:F,'Daily Fees Entry'!D:D,B354,'Daily Fees Entry'!E:E,"Old Fees")</f>
        <v>0</v>
      </c>
      <c r="Z354" s="28">
        <f t="shared" si="307"/>
        <v>26000</v>
      </c>
      <c r="AA354" s="69"/>
      <c r="AB354" s="28">
        <f t="shared" si="308"/>
        <v>17000</v>
      </c>
      <c r="AC354" s="28">
        <f>IF(TRIM(B354)="","",IFERROR(INDEX('Agreements-New'!E:E,MATCH(B354,'Agreements-New'!D:D,0)),AB354))</f>
        <v>17000</v>
      </c>
      <c r="AD354" s="28">
        <f>(SUMIFS('Daily Fees Entry'!F:F,'Daily Fees Entry'!D:D,B354)) - Y354</f>
        <v>0</v>
      </c>
      <c r="AE354" s="28">
        <f t="shared" si="309"/>
        <v>17000</v>
      </c>
      <c r="AF354" s="69"/>
      <c r="AG354" s="28">
        <f>IF(TRIM(B354)="","",IFERROR(INDEX('Fees Master'!D:D,MATCH(D354,'Fees Master'!C:C,0)),"Not Found"))</f>
        <v>10000</v>
      </c>
      <c r="AH354" s="28">
        <f>IF(TRIM(M354)="V",IFERROR(INDEX('Fees Master'!M:M,MATCH(N354,'Fees Master'!L:L,0)),"Not Found"),"0")</f>
        <v>7000</v>
      </c>
      <c r="AI354" s="28" t="str">
        <f>IF(TRIM(M354)="H",IFERROR(INDEX('Fees Master'!I:I,MATCH(D354,'Fees Master'!G:G,0)),"Not Found"),"0")</f>
        <v>0</v>
      </c>
      <c r="AJ354" s="69"/>
      <c r="AK354" s="28">
        <f t="shared" si="310"/>
        <v>0</v>
      </c>
      <c r="AL354" s="31">
        <f t="shared" si="311"/>
        <v>0</v>
      </c>
      <c r="AM354" s="58"/>
      <c r="AN354" s="58" t="s">
        <v>3099</v>
      </c>
      <c r="AO354" s="68"/>
    </row>
    <row r="355" spans="1:41" x14ac:dyDescent="0.35">
      <c r="A355" s="28">
        <v>354</v>
      </c>
      <c r="B355" s="28">
        <v>4256</v>
      </c>
      <c r="C355" s="28" t="s">
        <v>617</v>
      </c>
      <c r="D355" s="28" t="s">
        <v>4133</v>
      </c>
      <c r="E355" s="28" t="s">
        <v>28</v>
      </c>
      <c r="F355" s="28" t="s">
        <v>1893</v>
      </c>
      <c r="G355" s="30"/>
      <c r="H355" s="28" t="s">
        <v>2090</v>
      </c>
      <c r="I355" s="28"/>
      <c r="J355" s="31">
        <v>590361505425</v>
      </c>
      <c r="K355" s="31" t="str">
        <f t="shared" si="302"/>
        <v>5903 6150 5425</v>
      </c>
      <c r="L355" s="83">
        <v>9666636667</v>
      </c>
      <c r="M355" s="28" t="s">
        <v>2762</v>
      </c>
      <c r="N355" s="28" t="s">
        <v>75</v>
      </c>
      <c r="O355" s="69"/>
      <c r="P355" s="28" t="str">
        <f>IF(TRIM(B355)="","",IFERROR(INDEX('Agreements-New'!C:C,MATCH(B355,'Agreements-New'!D:D,0)),"N"))</f>
        <v>N</v>
      </c>
      <c r="Q355" s="69"/>
      <c r="R355" s="28">
        <f t="shared" si="303"/>
        <v>16000</v>
      </c>
      <c r="S355" s="28">
        <f t="shared" si="304"/>
        <v>16000</v>
      </c>
      <c r="T355" s="28">
        <f t="shared" si="305"/>
        <v>0</v>
      </c>
      <c r="U355" s="28">
        <f t="shared" si="306"/>
        <v>16000</v>
      </c>
      <c r="V355" s="69"/>
      <c r="W355" s="28">
        <v>6000</v>
      </c>
      <c r="X355" s="28">
        <f>IF(TRIM(B355)="","",IFERROR(INDEX('Agreements-Old'!E:E,MATCH(B355,'Agreements-Old'!D:D,0)),W355))</f>
        <v>6000</v>
      </c>
      <c r="Y355" s="28">
        <f>SUMIFS('Daily Fees Entry'!F:F,'Daily Fees Entry'!D:D,B355,'Daily Fees Entry'!E:E,"Old Fees")</f>
        <v>0</v>
      </c>
      <c r="Z355" s="28">
        <f t="shared" si="307"/>
        <v>6000</v>
      </c>
      <c r="AA355" s="69"/>
      <c r="AB355" s="28">
        <f t="shared" si="308"/>
        <v>10000</v>
      </c>
      <c r="AC355" s="28">
        <f>IF(TRIM(B355)="","",IFERROR(INDEX('Agreements-New'!E:E,MATCH(B355,'Agreements-New'!D:D,0)),AB355))</f>
        <v>10000</v>
      </c>
      <c r="AD355" s="28">
        <f>(SUMIFS('Daily Fees Entry'!F:F,'Daily Fees Entry'!D:D,B355)) - Y355</f>
        <v>0</v>
      </c>
      <c r="AE355" s="28">
        <f t="shared" si="309"/>
        <v>10000</v>
      </c>
      <c r="AF355" s="69"/>
      <c r="AG355" s="28">
        <f>IF(TRIM(B355)="","",IFERROR(INDEX('Fees Master'!D:D,MATCH(D355,'Fees Master'!C:C,0)),"Not Found"))</f>
        <v>10000</v>
      </c>
      <c r="AH355" s="28" t="str">
        <f>IF(TRIM(M355)="V",IFERROR(INDEX('Fees Master'!M:M,MATCH(N355,'Fees Master'!L:L,0)),"Not Found"),"0")</f>
        <v>0</v>
      </c>
      <c r="AI355" s="28" t="str">
        <f>IF(TRIM(M355)="H",IFERROR(INDEX('Fees Master'!I:I,MATCH(D355,'Fees Master'!G:G,0)),"Not Found"),"0")</f>
        <v>0</v>
      </c>
      <c r="AJ355" s="69"/>
      <c r="AK355" s="28">
        <f t="shared" si="310"/>
        <v>0</v>
      </c>
      <c r="AL355" s="31">
        <f t="shared" si="311"/>
        <v>0</v>
      </c>
      <c r="AM355" s="58"/>
      <c r="AN355" s="58" t="s">
        <v>3121</v>
      </c>
      <c r="AO355" s="68"/>
    </row>
    <row r="356" spans="1:41" x14ac:dyDescent="0.35">
      <c r="A356" s="28">
        <v>355</v>
      </c>
      <c r="B356" s="28">
        <v>4289</v>
      </c>
      <c r="C356" s="28" t="s">
        <v>620</v>
      </c>
      <c r="D356" s="28" t="s">
        <v>4133</v>
      </c>
      <c r="E356" s="28" t="s">
        <v>28</v>
      </c>
      <c r="F356" s="28" t="s">
        <v>1893</v>
      </c>
      <c r="G356" s="30"/>
      <c r="H356" s="28" t="s">
        <v>2092</v>
      </c>
      <c r="I356" s="28"/>
      <c r="J356" s="31">
        <v>862914432029</v>
      </c>
      <c r="K356" s="31" t="str">
        <f t="shared" si="302"/>
        <v>8629 1443 2029</v>
      </c>
      <c r="L356" s="83">
        <v>9908374628</v>
      </c>
      <c r="M356" s="28" t="s">
        <v>2764</v>
      </c>
      <c r="N356" s="28" t="s">
        <v>108</v>
      </c>
      <c r="O356" s="69"/>
      <c r="P356" s="28" t="str">
        <f>IF(TRIM(B356)="","",IFERROR(INDEX('Agreements-New'!C:C,MATCH(B356,'Agreements-New'!D:D,0)),"N"))</f>
        <v>N</v>
      </c>
      <c r="Q356" s="69"/>
      <c r="R356" s="28">
        <f t="shared" si="303"/>
        <v>17000</v>
      </c>
      <c r="S356" s="28">
        <f t="shared" si="304"/>
        <v>17000</v>
      </c>
      <c r="T356" s="28">
        <f t="shared" si="305"/>
        <v>0</v>
      </c>
      <c r="U356" s="28">
        <f t="shared" si="306"/>
        <v>17000</v>
      </c>
      <c r="V356" s="69"/>
      <c r="W356" s="28">
        <v>0</v>
      </c>
      <c r="X356" s="28">
        <f>IF(TRIM(B356)="","",IFERROR(INDEX('Agreements-Old'!E:E,MATCH(B356,'Agreements-Old'!D:D,0)),W356))</f>
        <v>0</v>
      </c>
      <c r="Y356" s="28">
        <f>SUMIFS('Daily Fees Entry'!F:F,'Daily Fees Entry'!D:D,B356,'Daily Fees Entry'!E:E,"Old Fees")</f>
        <v>0</v>
      </c>
      <c r="Z356" s="28">
        <f t="shared" si="307"/>
        <v>0</v>
      </c>
      <c r="AA356" s="69"/>
      <c r="AB356" s="28">
        <f t="shared" si="308"/>
        <v>17000</v>
      </c>
      <c r="AC356" s="28">
        <f>IF(TRIM(B356)="","",IFERROR(INDEX('Agreements-New'!E:E,MATCH(B356,'Agreements-New'!D:D,0)),AB356))</f>
        <v>17000</v>
      </c>
      <c r="AD356" s="28">
        <f>(SUMIFS('Daily Fees Entry'!F:F,'Daily Fees Entry'!D:D,B356)) - Y356</f>
        <v>0</v>
      </c>
      <c r="AE356" s="28">
        <f t="shared" si="309"/>
        <v>17000</v>
      </c>
      <c r="AF356" s="69"/>
      <c r="AG356" s="28">
        <f>IF(TRIM(B356)="","",IFERROR(INDEX('Fees Master'!D:D,MATCH(D356,'Fees Master'!C:C,0)),"Not Found"))</f>
        <v>10000</v>
      </c>
      <c r="AH356" s="28">
        <f>IF(TRIM(M356)="V",IFERROR(INDEX('Fees Master'!M:M,MATCH(N356,'Fees Master'!L:L,0)),"Not Found"),"0")</f>
        <v>7000</v>
      </c>
      <c r="AI356" s="28" t="str">
        <f>IF(TRIM(M356)="H",IFERROR(INDEX('Fees Master'!I:I,MATCH(D356,'Fees Master'!G:G,0)),"Not Found"),"0")</f>
        <v>0</v>
      </c>
      <c r="AJ356" s="69"/>
      <c r="AK356" s="28">
        <f t="shared" si="310"/>
        <v>0</v>
      </c>
      <c r="AL356" s="31">
        <f t="shared" si="311"/>
        <v>0</v>
      </c>
      <c r="AM356" s="58"/>
      <c r="AN356" s="58" t="s">
        <v>3122</v>
      </c>
      <c r="AO356" s="68"/>
    </row>
    <row r="357" spans="1:41" x14ac:dyDescent="0.35">
      <c r="A357" s="28">
        <v>356</v>
      </c>
      <c r="B357" s="28">
        <v>4212</v>
      </c>
      <c r="C357" s="28" t="s">
        <v>621</v>
      </c>
      <c r="D357" s="28" t="s">
        <v>4133</v>
      </c>
      <c r="E357" s="28" t="s">
        <v>28</v>
      </c>
      <c r="F357" s="28" t="s">
        <v>1893</v>
      </c>
      <c r="G357" s="30"/>
      <c r="H357" s="28" t="s">
        <v>2093</v>
      </c>
      <c r="I357" s="28"/>
      <c r="J357" s="31"/>
      <c r="K357" s="31" t="str">
        <f t="shared" si="302"/>
        <v xml:space="preserve">  </v>
      </c>
      <c r="L357" s="83">
        <v>8008071868</v>
      </c>
      <c r="M357" s="28" t="s">
        <v>2764</v>
      </c>
      <c r="N357" s="28" t="s">
        <v>56</v>
      </c>
      <c r="O357" s="69"/>
      <c r="P357" s="28" t="str">
        <f>IF(TRIM(B357)="","",IFERROR(INDEX('Agreements-New'!C:C,MATCH(B357,'Agreements-New'!D:D,0)),"N"))</f>
        <v>N</v>
      </c>
      <c r="Q357" s="69"/>
      <c r="R357" s="28">
        <f t="shared" si="303"/>
        <v>41000</v>
      </c>
      <c r="S357" s="28">
        <f t="shared" si="304"/>
        <v>41000</v>
      </c>
      <c r="T357" s="28">
        <f t="shared" si="305"/>
        <v>0</v>
      </c>
      <c r="U357" s="28">
        <f t="shared" si="306"/>
        <v>41000</v>
      </c>
      <c r="V357" s="69"/>
      <c r="W357" s="28">
        <v>23000</v>
      </c>
      <c r="X357" s="28">
        <f>IF(TRIM(B357)="","",IFERROR(INDEX('Agreements-Old'!E:E,MATCH(B357,'Agreements-Old'!D:D,0)),W357))</f>
        <v>23000</v>
      </c>
      <c r="Y357" s="28">
        <f>SUMIFS('Daily Fees Entry'!F:F,'Daily Fees Entry'!D:D,B357,'Daily Fees Entry'!E:E,"Old Fees")</f>
        <v>0</v>
      </c>
      <c r="Z357" s="28">
        <f t="shared" si="307"/>
        <v>23000</v>
      </c>
      <c r="AA357" s="69"/>
      <c r="AB357" s="28">
        <f t="shared" si="308"/>
        <v>18000</v>
      </c>
      <c r="AC357" s="28">
        <f>IF(TRIM(B357)="","",IFERROR(INDEX('Agreements-New'!E:E,MATCH(B357,'Agreements-New'!D:D,0)),AB357))</f>
        <v>18000</v>
      </c>
      <c r="AD357" s="28">
        <f>(SUMIFS('Daily Fees Entry'!F:F,'Daily Fees Entry'!D:D,B357)) - Y357</f>
        <v>0</v>
      </c>
      <c r="AE357" s="28">
        <f t="shared" si="309"/>
        <v>18000</v>
      </c>
      <c r="AF357" s="69"/>
      <c r="AG357" s="28">
        <f>IF(TRIM(B357)="","",IFERROR(INDEX('Fees Master'!D:D,MATCH(D357,'Fees Master'!C:C,0)),"Not Found"))</f>
        <v>10000</v>
      </c>
      <c r="AH357" s="28">
        <f>IF(TRIM(M357)="V",IFERROR(INDEX('Fees Master'!M:M,MATCH(N357,'Fees Master'!L:L,0)),"Not Found"),"0")</f>
        <v>8000</v>
      </c>
      <c r="AI357" s="28" t="str">
        <f>IF(TRIM(M357)="H",IFERROR(INDEX('Fees Master'!I:I,MATCH(D357,'Fees Master'!G:G,0)),"Not Found"),"0")</f>
        <v>0</v>
      </c>
      <c r="AJ357" s="69"/>
      <c r="AK357" s="28">
        <f t="shared" si="310"/>
        <v>0</v>
      </c>
      <c r="AL357" s="31">
        <f t="shared" si="311"/>
        <v>0</v>
      </c>
      <c r="AM357" s="58"/>
      <c r="AN357" s="58" t="s">
        <v>3123</v>
      </c>
      <c r="AO357" s="68"/>
    </row>
    <row r="358" spans="1:41" x14ac:dyDescent="0.35">
      <c r="A358" s="28">
        <v>357</v>
      </c>
      <c r="B358" s="28">
        <v>4221</v>
      </c>
      <c r="C358" s="28" t="s">
        <v>623</v>
      </c>
      <c r="D358" s="28" t="s">
        <v>4133</v>
      </c>
      <c r="E358" s="28" t="s">
        <v>28</v>
      </c>
      <c r="F358" s="28" t="s">
        <v>1893</v>
      </c>
      <c r="G358" s="30"/>
      <c r="H358" s="28" t="s">
        <v>1603</v>
      </c>
      <c r="I358" s="28"/>
      <c r="J358" s="31">
        <v>813428729797</v>
      </c>
      <c r="K358" s="31" t="str">
        <f t="shared" si="302"/>
        <v>8134 2872 9797</v>
      </c>
      <c r="L358" s="83">
        <v>9866477698</v>
      </c>
      <c r="M358" s="28" t="s">
        <v>2764</v>
      </c>
      <c r="N358" s="28" t="s">
        <v>74</v>
      </c>
      <c r="O358" s="69"/>
      <c r="P358" s="28" t="str">
        <f>IF(TRIM(B358)="","",IFERROR(INDEX('Agreements-New'!C:C,MATCH(B358,'Agreements-New'!D:D,0)),"N"))</f>
        <v>N</v>
      </c>
      <c r="Q358" s="69"/>
      <c r="R358" s="28">
        <f t="shared" si="303"/>
        <v>32500</v>
      </c>
      <c r="S358" s="28">
        <f t="shared" si="304"/>
        <v>32500</v>
      </c>
      <c r="T358" s="28">
        <f t="shared" si="305"/>
        <v>5000</v>
      </c>
      <c r="U358" s="28">
        <f t="shared" si="306"/>
        <v>27500</v>
      </c>
      <c r="V358" s="69"/>
      <c r="W358" s="28">
        <v>17000</v>
      </c>
      <c r="X358" s="28">
        <f>IF(TRIM(B358)="","",IFERROR(INDEX('Agreements-Old'!E:E,MATCH(B358,'Agreements-Old'!D:D,0)),W358))</f>
        <v>17000</v>
      </c>
      <c r="Y358" s="28">
        <f>SUMIFS('Daily Fees Entry'!F:F,'Daily Fees Entry'!D:D,B358,'Daily Fees Entry'!E:E,"Old Fees")</f>
        <v>5000</v>
      </c>
      <c r="Z358" s="28">
        <f t="shared" si="307"/>
        <v>12000</v>
      </c>
      <c r="AA358" s="69"/>
      <c r="AB358" s="28">
        <f t="shared" si="308"/>
        <v>15500</v>
      </c>
      <c r="AC358" s="28">
        <f>IF(TRIM(B358)="","",IFERROR(INDEX('Agreements-New'!E:E,MATCH(B358,'Agreements-New'!D:D,0)),AB358))</f>
        <v>15500</v>
      </c>
      <c r="AD358" s="28">
        <f>(SUMIFS('Daily Fees Entry'!F:F,'Daily Fees Entry'!D:D,B358)) - Y358</f>
        <v>0</v>
      </c>
      <c r="AE358" s="28">
        <f t="shared" si="309"/>
        <v>15500</v>
      </c>
      <c r="AF358" s="69"/>
      <c r="AG358" s="28">
        <f>IF(TRIM(B358)="","",IFERROR(INDEX('Fees Master'!D:D,MATCH(D358,'Fees Master'!C:C,0)),"Not Found"))</f>
        <v>10000</v>
      </c>
      <c r="AH358" s="28">
        <f>IF(TRIM(M358)="V",IFERROR(INDEX('Fees Master'!M:M,MATCH(N358,'Fees Master'!L:L,0)),"Not Found"),"0")</f>
        <v>5500</v>
      </c>
      <c r="AI358" s="28" t="str">
        <f>IF(TRIM(M358)="H",IFERROR(INDEX('Fees Master'!I:I,MATCH(D358,'Fees Master'!G:G,0)),"Not Found"),"0")</f>
        <v>0</v>
      </c>
      <c r="AJ358" s="69"/>
      <c r="AK358" s="28">
        <f t="shared" si="310"/>
        <v>15.384615384615385</v>
      </c>
      <c r="AL358" s="31">
        <f t="shared" si="311"/>
        <v>0</v>
      </c>
      <c r="AM358" s="58"/>
      <c r="AN358" s="58" t="s">
        <v>3125</v>
      </c>
      <c r="AO358" s="68"/>
    </row>
    <row r="359" spans="1:41" x14ac:dyDescent="0.35">
      <c r="A359" s="28">
        <v>358</v>
      </c>
      <c r="B359" s="28">
        <v>4220</v>
      </c>
      <c r="C359" s="28" t="s">
        <v>625</v>
      </c>
      <c r="D359" s="28" t="s">
        <v>4133</v>
      </c>
      <c r="E359" s="28" t="s">
        <v>28</v>
      </c>
      <c r="F359" s="28" t="s">
        <v>1893</v>
      </c>
      <c r="G359" s="30"/>
      <c r="H359" s="28" t="s">
        <v>2096</v>
      </c>
      <c r="I359" s="28"/>
      <c r="J359" s="31">
        <v>961499034192</v>
      </c>
      <c r="K359" s="31" t="str">
        <f t="shared" si="302"/>
        <v>9614 9903 4192</v>
      </c>
      <c r="L359" s="83">
        <v>9110582462</v>
      </c>
      <c r="M359" s="28" t="s">
        <v>2764</v>
      </c>
      <c r="N359" s="28" t="s">
        <v>107</v>
      </c>
      <c r="O359" s="69"/>
      <c r="P359" s="28" t="str">
        <f>IF(TRIM(B359)="","",IFERROR(INDEX('Agreements-New'!C:C,MATCH(B359,'Agreements-New'!D:D,0)),"N"))</f>
        <v>N</v>
      </c>
      <c r="Q359" s="69"/>
      <c r="R359" s="28">
        <f t="shared" si="303"/>
        <v>27500</v>
      </c>
      <c r="S359" s="28">
        <f t="shared" si="304"/>
        <v>27500</v>
      </c>
      <c r="T359" s="28">
        <f t="shared" si="305"/>
        <v>5000</v>
      </c>
      <c r="U359" s="28">
        <f t="shared" si="306"/>
        <v>22500</v>
      </c>
      <c r="V359" s="69"/>
      <c r="W359" s="28">
        <v>10500</v>
      </c>
      <c r="X359" s="28">
        <f>IF(TRIM(B359)="","",IFERROR(INDEX('Agreements-Old'!E:E,MATCH(B359,'Agreements-Old'!D:D,0)),W359))</f>
        <v>10500</v>
      </c>
      <c r="Y359" s="28">
        <f>SUMIFS('Daily Fees Entry'!F:F,'Daily Fees Entry'!D:D,B359,'Daily Fees Entry'!E:E,"Old Fees")</f>
        <v>5000</v>
      </c>
      <c r="Z359" s="28">
        <f t="shared" si="307"/>
        <v>5500</v>
      </c>
      <c r="AA359" s="69"/>
      <c r="AB359" s="28">
        <f t="shared" si="308"/>
        <v>17000</v>
      </c>
      <c r="AC359" s="28">
        <f>IF(TRIM(B359)="","",IFERROR(INDEX('Agreements-New'!E:E,MATCH(B359,'Agreements-New'!D:D,0)),AB359))</f>
        <v>17000</v>
      </c>
      <c r="AD359" s="28">
        <f>(SUMIFS('Daily Fees Entry'!F:F,'Daily Fees Entry'!D:D,B359)) - Y359</f>
        <v>0</v>
      </c>
      <c r="AE359" s="28">
        <f t="shared" si="309"/>
        <v>17000</v>
      </c>
      <c r="AF359" s="69"/>
      <c r="AG359" s="28">
        <f>IF(TRIM(B359)="","",IFERROR(INDEX('Fees Master'!D:D,MATCH(D359,'Fees Master'!C:C,0)),"Not Found"))</f>
        <v>10000</v>
      </c>
      <c r="AH359" s="28">
        <f>IF(TRIM(M359)="V",IFERROR(INDEX('Fees Master'!M:M,MATCH(N359,'Fees Master'!L:L,0)),"Not Found"),"0")</f>
        <v>7000</v>
      </c>
      <c r="AI359" s="28" t="str">
        <f>IF(TRIM(M359)="H",IFERROR(INDEX('Fees Master'!I:I,MATCH(D359,'Fees Master'!G:G,0)),"Not Found"),"0")</f>
        <v>0</v>
      </c>
      <c r="AJ359" s="69"/>
      <c r="AK359" s="28">
        <f t="shared" si="310"/>
        <v>18.181818181818183</v>
      </c>
      <c r="AL359" s="31">
        <f t="shared" si="311"/>
        <v>0</v>
      </c>
      <c r="AM359" s="58"/>
      <c r="AN359" s="58" t="s">
        <v>3127</v>
      </c>
      <c r="AO359" s="68"/>
    </row>
    <row r="360" spans="1:41" x14ac:dyDescent="0.35">
      <c r="A360" s="28">
        <v>359</v>
      </c>
      <c r="B360" s="28" t="s">
        <v>284</v>
      </c>
      <c r="C360" s="28" t="s">
        <v>626</v>
      </c>
      <c r="D360" s="28" t="s">
        <v>4133</v>
      </c>
      <c r="E360" s="28" t="s">
        <v>28</v>
      </c>
      <c r="F360" s="28" t="s">
        <v>1893</v>
      </c>
      <c r="G360" s="30"/>
      <c r="H360" s="28" t="s">
        <v>2097</v>
      </c>
      <c r="I360" s="28"/>
      <c r="J360" s="31"/>
      <c r="K360" s="31" t="str">
        <f t="shared" si="302"/>
        <v xml:space="preserve">  </v>
      </c>
      <c r="L360" s="83">
        <v>9949363517</v>
      </c>
      <c r="M360" s="28" t="s">
        <v>2764</v>
      </c>
      <c r="N360" s="28" t="s">
        <v>56</v>
      </c>
      <c r="O360" s="69"/>
      <c r="P360" s="28" t="str">
        <f>IF(TRIM(B360)="","",IFERROR(INDEX('Agreements-New'!C:C,MATCH(B360,'Agreements-New'!D:D,0)),"N"))</f>
        <v>N</v>
      </c>
      <c r="Q360" s="69"/>
      <c r="R360" s="28">
        <f t="shared" si="303"/>
        <v>48000</v>
      </c>
      <c r="S360" s="28">
        <f t="shared" si="304"/>
        <v>48000</v>
      </c>
      <c r="T360" s="28">
        <f t="shared" si="305"/>
        <v>0</v>
      </c>
      <c r="U360" s="28">
        <f t="shared" si="306"/>
        <v>48000</v>
      </c>
      <c r="V360" s="69"/>
      <c r="W360" s="28">
        <v>30000</v>
      </c>
      <c r="X360" s="28">
        <f>IF(TRIM(B360)="","",IFERROR(INDEX('Agreements-Old'!E:E,MATCH(B360,'Agreements-Old'!D:D,0)),W360))</f>
        <v>30000</v>
      </c>
      <c r="Y360" s="28">
        <f>SUMIFS('Daily Fees Entry'!F:F,'Daily Fees Entry'!D:D,B360,'Daily Fees Entry'!E:E,"Old Fees")</f>
        <v>0</v>
      </c>
      <c r="Z360" s="28">
        <f t="shared" si="307"/>
        <v>30000</v>
      </c>
      <c r="AA360" s="69"/>
      <c r="AB360" s="28">
        <f t="shared" si="308"/>
        <v>18000</v>
      </c>
      <c r="AC360" s="28">
        <f>IF(TRIM(B360)="","",IFERROR(INDEX('Agreements-New'!E:E,MATCH(B360,'Agreements-New'!D:D,0)),AB360))</f>
        <v>18000</v>
      </c>
      <c r="AD360" s="28">
        <f>(SUMIFS('Daily Fees Entry'!F:F,'Daily Fees Entry'!D:D,B360)) - Y360</f>
        <v>0</v>
      </c>
      <c r="AE360" s="28">
        <f t="shared" si="309"/>
        <v>18000</v>
      </c>
      <c r="AF360" s="69"/>
      <c r="AG360" s="28">
        <f>IF(TRIM(B360)="","",IFERROR(INDEX('Fees Master'!D:D,MATCH(D360,'Fees Master'!C:C,0)),"Not Found"))</f>
        <v>10000</v>
      </c>
      <c r="AH360" s="28">
        <f>IF(TRIM(M360)="V",IFERROR(INDEX('Fees Master'!M:M,MATCH(N360,'Fees Master'!L:L,0)),"Not Found"),"0")</f>
        <v>8000</v>
      </c>
      <c r="AI360" s="28" t="str">
        <f>IF(TRIM(M360)="H",IFERROR(INDEX('Fees Master'!I:I,MATCH(D360,'Fees Master'!G:G,0)),"Not Found"),"0")</f>
        <v>0</v>
      </c>
      <c r="AJ360" s="69"/>
      <c r="AK360" s="28">
        <f t="shared" si="310"/>
        <v>0</v>
      </c>
      <c r="AL360" s="31">
        <f t="shared" si="311"/>
        <v>0</v>
      </c>
      <c r="AM360" s="58"/>
      <c r="AN360" s="58" t="s">
        <v>3128</v>
      </c>
      <c r="AO360" s="68"/>
    </row>
    <row r="361" spans="1:41" x14ac:dyDescent="0.35">
      <c r="A361" s="28">
        <v>360</v>
      </c>
      <c r="B361" s="28">
        <v>4166</v>
      </c>
      <c r="C361" s="28" t="s">
        <v>627</v>
      </c>
      <c r="D361" s="28" t="s">
        <v>4133</v>
      </c>
      <c r="E361" s="28" t="s">
        <v>28</v>
      </c>
      <c r="F361" s="28" t="s">
        <v>1893</v>
      </c>
      <c r="G361" s="30"/>
      <c r="H361" s="28" t="s">
        <v>2098</v>
      </c>
      <c r="I361" s="28"/>
      <c r="J361" s="31">
        <v>524651737649</v>
      </c>
      <c r="K361" s="31" t="str">
        <f t="shared" si="302"/>
        <v>5246 5173 7649</v>
      </c>
      <c r="L361" s="83">
        <v>9951091212</v>
      </c>
      <c r="M361" s="28" t="s">
        <v>2762</v>
      </c>
      <c r="N361" s="28" t="s">
        <v>97</v>
      </c>
      <c r="O361" s="69"/>
      <c r="P361" s="28" t="str">
        <f>IF(TRIM(B361)="","",IFERROR(INDEX('Agreements-New'!C:C,MATCH(B361,'Agreements-New'!D:D,0)),"N"))</f>
        <v>N</v>
      </c>
      <c r="Q361" s="69"/>
      <c r="R361" s="28">
        <f t="shared" si="303"/>
        <v>10000</v>
      </c>
      <c r="S361" s="28">
        <f t="shared" si="304"/>
        <v>10000</v>
      </c>
      <c r="T361" s="28">
        <f t="shared" si="305"/>
        <v>0</v>
      </c>
      <c r="U361" s="28">
        <f t="shared" si="306"/>
        <v>10000</v>
      </c>
      <c r="V361" s="69"/>
      <c r="W361" s="28">
        <v>0</v>
      </c>
      <c r="X361" s="28">
        <f>IF(TRIM(B361)="","",IFERROR(INDEX('Agreements-Old'!E:E,MATCH(B361,'Agreements-Old'!D:D,0)),W361))</f>
        <v>0</v>
      </c>
      <c r="Y361" s="28">
        <f>SUMIFS('Daily Fees Entry'!F:F,'Daily Fees Entry'!D:D,B361,'Daily Fees Entry'!E:E,"Old Fees")</f>
        <v>0</v>
      </c>
      <c r="Z361" s="28">
        <f t="shared" si="307"/>
        <v>0</v>
      </c>
      <c r="AA361" s="69"/>
      <c r="AB361" s="28">
        <f t="shared" si="308"/>
        <v>10000</v>
      </c>
      <c r="AC361" s="28">
        <f>IF(TRIM(B361)="","",IFERROR(INDEX('Agreements-New'!E:E,MATCH(B361,'Agreements-New'!D:D,0)),AB361))</f>
        <v>10000</v>
      </c>
      <c r="AD361" s="28">
        <f>(SUMIFS('Daily Fees Entry'!F:F,'Daily Fees Entry'!D:D,B361)) - Y361</f>
        <v>0</v>
      </c>
      <c r="AE361" s="28">
        <f t="shared" si="309"/>
        <v>10000</v>
      </c>
      <c r="AF361" s="69"/>
      <c r="AG361" s="28">
        <f>IF(TRIM(B361)="","",IFERROR(INDEX('Fees Master'!D:D,MATCH(D361,'Fees Master'!C:C,0)),"Not Found"))</f>
        <v>10000</v>
      </c>
      <c r="AH361" s="28" t="str">
        <f>IF(TRIM(M361)="V",IFERROR(INDEX('Fees Master'!M:M,MATCH(N361,'Fees Master'!L:L,0)),"Not Found"),"0")</f>
        <v>0</v>
      </c>
      <c r="AI361" s="28" t="str">
        <f>IF(TRIM(M361)="H",IFERROR(INDEX('Fees Master'!I:I,MATCH(D361,'Fees Master'!G:G,0)),"Not Found"),"0")</f>
        <v>0</v>
      </c>
      <c r="AJ361" s="69"/>
      <c r="AK361" s="28">
        <f t="shared" si="310"/>
        <v>0</v>
      </c>
      <c r="AL361" s="31">
        <f t="shared" si="311"/>
        <v>0</v>
      </c>
      <c r="AM361" s="58"/>
      <c r="AN361" s="58" t="s">
        <v>3129</v>
      </c>
      <c r="AO361" s="68"/>
    </row>
    <row r="362" spans="1:41" x14ac:dyDescent="0.35">
      <c r="A362" s="28">
        <v>361</v>
      </c>
      <c r="B362" s="28">
        <v>4152</v>
      </c>
      <c r="C362" s="28" t="s">
        <v>628</v>
      </c>
      <c r="D362" s="28" t="s">
        <v>4133</v>
      </c>
      <c r="E362" s="28" t="s">
        <v>28</v>
      </c>
      <c r="F362" s="28" t="s">
        <v>1893</v>
      </c>
      <c r="G362" s="30"/>
      <c r="H362" s="28" t="s">
        <v>2099</v>
      </c>
      <c r="I362" s="28"/>
      <c r="J362" s="31">
        <v>790125460829</v>
      </c>
      <c r="K362" s="31" t="str">
        <f t="shared" si="302"/>
        <v>7901 2546 0829</v>
      </c>
      <c r="L362" s="83">
        <v>8186844696</v>
      </c>
      <c r="M362" s="28" t="s">
        <v>2762</v>
      </c>
      <c r="N362" s="28" t="s">
        <v>52</v>
      </c>
      <c r="O362" s="69"/>
      <c r="P362" s="28" t="str">
        <f>IF(TRIM(B362)="","",IFERROR(INDEX('Agreements-New'!C:C,MATCH(B362,'Agreements-New'!D:D,0)),"N"))</f>
        <v>N</v>
      </c>
      <c r="Q362" s="69"/>
      <c r="R362" s="28">
        <f t="shared" si="303"/>
        <v>19500</v>
      </c>
      <c r="S362" s="28">
        <f t="shared" si="304"/>
        <v>19500</v>
      </c>
      <c r="T362" s="28">
        <f t="shared" si="305"/>
        <v>0</v>
      </c>
      <c r="U362" s="28">
        <f t="shared" si="306"/>
        <v>19500</v>
      </c>
      <c r="V362" s="69"/>
      <c r="W362" s="28">
        <v>9500</v>
      </c>
      <c r="X362" s="28">
        <f>IF(TRIM(B362)="","",IFERROR(INDEX('Agreements-Old'!E:E,MATCH(B362,'Agreements-Old'!D:D,0)),W362))</f>
        <v>9500</v>
      </c>
      <c r="Y362" s="28">
        <f>SUMIFS('Daily Fees Entry'!F:F,'Daily Fees Entry'!D:D,B362,'Daily Fees Entry'!E:E,"Old Fees")</f>
        <v>0</v>
      </c>
      <c r="Z362" s="28">
        <f t="shared" si="307"/>
        <v>9500</v>
      </c>
      <c r="AA362" s="69"/>
      <c r="AB362" s="28">
        <f t="shared" si="308"/>
        <v>10000</v>
      </c>
      <c r="AC362" s="28">
        <f>IF(TRIM(B362)="","",IFERROR(INDEX('Agreements-New'!E:E,MATCH(B362,'Agreements-New'!D:D,0)),AB362))</f>
        <v>10000</v>
      </c>
      <c r="AD362" s="28">
        <f>(SUMIFS('Daily Fees Entry'!F:F,'Daily Fees Entry'!D:D,B362)) - Y362</f>
        <v>0</v>
      </c>
      <c r="AE362" s="28">
        <f t="shared" si="309"/>
        <v>10000</v>
      </c>
      <c r="AF362" s="69"/>
      <c r="AG362" s="28">
        <f>IF(TRIM(B362)="","",IFERROR(INDEX('Fees Master'!D:D,MATCH(D362,'Fees Master'!C:C,0)),"Not Found"))</f>
        <v>10000</v>
      </c>
      <c r="AH362" s="28" t="str">
        <f>IF(TRIM(M362)="V",IFERROR(INDEX('Fees Master'!M:M,MATCH(N362,'Fees Master'!L:L,0)),"Not Found"),"0")</f>
        <v>0</v>
      </c>
      <c r="AI362" s="28" t="str">
        <f>IF(TRIM(M362)="H",IFERROR(INDEX('Fees Master'!I:I,MATCH(D362,'Fees Master'!G:G,0)),"Not Found"),"0")</f>
        <v>0</v>
      </c>
      <c r="AJ362" s="69"/>
      <c r="AK362" s="28">
        <f t="shared" si="310"/>
        <v>0</v>
      </c>
      <c r="AL362" s="31">
        <f t="shared" si="311"/>
        <v>0</v>
      </c>
      <c r="AM362" s="58"/>
      <c r="AN362" s="58" t="s">
        <v>3130</v>
      </c>
      <c r="AO362" s="68"/>
    </row>
    <row r="363" spans="1:41" x14ac:dyDescent="0.35">
      <c r="A363" s="28">
        <v>362</v>
      </c>
      <c r="B363" s="28">
        <v>4165</v>
      </c>
      <c r="C363" s="28" t="s">
        <v>630</v>
      </c>
      <c r="D363" s="28" t="s">
        <v>4133</v>
      </c>
      <c r="E363" s="28" t="s">
        <v>28</v>
      </c>
      <c r="F363" s="28" t="s">
        <v>1893</v>
      </c>
      <c r="G363" s="30"/>
      <c r="H363" s="28" t="s">
        <v>2101</v>
      </c>
      <c r="I363" s="28"/>
      <c r="J363" s="31">
        <v>537869598655</v>
      </c>
      <c r="K363" s="31" t="str">
        <f t="shared" si="302"/>
        <v>5378 6959 8655</v>
      </c>
      <c r="L363" s="83">
        <v>9951091212</v>
      </c>
      <c r="M363" s="28" t="s">
        <v>2762</v>
      </c>
      <c r="N363" s="28" t="s">
        <v>97</v>
      </c>
      <c r="O363" s="69"/>
      <c r="P363" s="28" t="str">
        <f>IF(TRIM(B363)="","",IFERROR(INDEX('Agreements-New'!C:C,MATCH(B363,'Agreements-New'!D:D,0)),"N"))</f>
        <v>N</v>
      </c>
      <c r="Q363" s="69"/>
      <c r="R363" s="28">
        <f t="shared" si="303"/>
        <v>10000</v>
      </c>
      <c r="S363" s="28">
        <f t="shared" si="304"/>
        <v>10000</v>
      </c>
      <c r="T363" s="28">
        <f t="shared" si="305"/>
        <v>3000</v>
      </c>
      <c r="U363" s="28">
        <f t="shared" si="306"/>
        <v>7000</v>
      </c>
      <c r="V363" s="69"/>
      <c r="W363" s="28">
        <v>0</v>
      </c>
      <c r="X363" s="28">
        <f>IF(TRIM(B363)="","",IFERROR(INDEX('Agreements-Old'!E:E,MATCH(B363,'Agreements-Old'!D:D,0)),W363))</f>
        <v>0</v>
      </c>
      <c r="Y363" s="28">
        <f>SUMIFS('Daily Fees Entry'!F:F,'Daily Fees Entry'!D:D,B363,'Daily Fees Entry'!E:E,"Old Fees")</f>
        <v>0</v>
      </c>
      <c r="Z363" s="28">
        <f t="shared" si="307"/>
        <v>0</v>
      </c>
      <c r="AA363" s="69"/>
      <c r="AB363" s="28">
        <f t="shared" si="308"/>
        <v>10000</v>
      </c>
      <c r="AC363" s="28">
        <f>IF(TRIM(B363)="","",IFERROR(INDEX('Agreements-New'!E:E,MATCH(B363,'Agreements-New'!D:D,0)),AB363))</f>
        <v>10000</v>
      </c>
      <c r="AD363" s="28">
        <f>(SUMIFS('Daily Fees Entry'!F:F,'Daily Fees Entry'!D:D,B363)) - Y363</f>
        <v>3000</v>
      </c>
      <c r="AE363" s="28">
        <f t="shared" si="309"/>
        <v>7000</v>
      </c>
      <c r="AF363" s="69"/>
      <c r="AG363" s="28">
        <f>IF(TRIM(B363)="","",IFERROR(INDEX('Fees Master'!D:D,MATCH(D363,'Fees Master'!C:C,0)),"Not Found"))</f>
        <v>10000</v>
      </c>
      <c r="AH363" s="28" t="str">
        <f>IF(TRIM(M363)="V",IFERROR(INDEX('Fees Master'!M:M,MATCH(N363,'Fees Master'!L:L,0)),"Not Found"),"0")</f>
        <v>0</v>
      </c>
      <c r="AI363" s="28" t="str">
        <f>IF(TRIM(M363)="H",IFERROR(INDEX('Fees Master'!I:I,MATCH(D363,'Fees Master'!G:G,0)),"Not Found"),"0")</f>
        <v>0</v>
      </c>
      <c r="AJ363" s="69"/>
      <c r="AK363" s="28">
        <f t="shared" si="310"/>
        <v>30</v>
      </c>
      <c r="AL363" s="31">
        <f t="shared" si="311"/>
        <v>30</v>
      </c>
      <c r="AM363" s="58"/>
      <c r="AN363" s="58" t="s">
        <v>3129</v>
      </c>
      <c r="AO363" s="68"/>
    </row>
    <row r="364" spans="1:41" x14ac:dyDescent="0.35">
      <c r="A364" s="28">
        <v>363</v>
      </c>
      <c r="B364" s="28">
        <v>4283</v>
      </c>
      <c r="C364" s="28" t="s">
        <v>633</v>
      </c>
      <c r="D364" s="28" t="s">
        <v>4133</v>
      </c>
      <c r="E364" s="28" t="s">
        <v>28</v>
      </c>
      <c r="F364" s="28" t="s">
        <v>1893</v>
      </c>
      <c r="G364" s="30"/>
      <c r="H364" s="28" t="s">
        <v>2103</v>
      </c>
      <c r="I364" s="28"/>
      <c r="J364" s="31"/>
      <c r="K364" s="31" t="str">
        <f t="shared" si="302"/>
        <v xml:space="preserve">  </v>
      </c>
      <c r="L364" s="83">
        <v>8096461206</v>
      </c>
      <c r="M364" s="28" t="s">
        <v>2762</v>
      </c>
      <c r="N364" s="28" t="s">
        <v>97</v>
      </c>
      <c r="O364" s="69"/>
      <c r="P364" s="28" t="str">
        <f>IF(TRIM(B364)="","",IFERROR(INDEX('Agreements-New'!C:C,MATCH(B364,'Agreements-New'!D:D,0)),"N"))</f>
        <v>N</v>
      </c>
      <c r="Q364" s="69"/>
      <c r="R364" s="28">
        <f t="shared" si="303"/>
        <v>18000</v>
      </c>
      <c r="S364" s="28">
        <f t="shared" si="304"/>
        <v>18000</v>
      </c>
      <c r="T364" s="28">
        <f t="shared" si="305"/>
        <v>0</v>
      </c>
      <c r="U364" s="28">
        <f t="shared" si="306"/>
        <v>18000</v>
      </c>
      <c r="V364" s="69"/>
      <c r="W364" s="28">
        <v>8000</v>
      </c>
      <c r="X364" s="28">
        <f>IF(TRIM(B364)="","",IFERROR(INDEX('Agreements-Old'!E:E,MATCH(B364,'Agreements-Old'!D:D,0)),W364))</f>
        <v>8000</v>
      </c>
      <c r="Y364" s="28">
        <f>SUMIFS('Daily Fees Entry'!F:F,'Daily Fees Entry'!D:D,B364,'Daily Fees Entry'!E:E,"Old Fees")</f>
        <v>0</v>
      </c>
      <c r="Z364" s="28">
        <f t="shared" si="307"/>
        <v>8000</v>
      </c>
      <c r="AA364" s="69"/>
      <c r="AB364" s="28">
        <f t="shared" si="308"/>
        <v>10000</v>
      </c>
      <c r="AC364" s="28">
        <f>IF(TRIM(B364)="","",IFERROR(INDEX('Agreements-New'!E:E,MATCH(B364,'Agreements-New'!D:D,0)),AB364))</f>
        <v>10000</v>
      </c>
      <c r="AD364" s="28">
        <f>(SUMIFS('Daily Fees Entry'!F:F,'Daily Fees Entry'!D:D,B364)) - Y364</f>
        <v>0</v>
      </c>
      <c r="AE364" s="28">
        <f t="shared" si="309"/>
        <v>10000</v>
      </c>
      <c r="AF364" s="69"/>
      <c r="AG364" s="28">
        <f>IF(TRIM(B364)="","",IFERROR(INDEX('Fees Master'!D:D,MATCH(D364,'Fees Master'!C:C,0)),"Not Found"))</f>
        <v>10000</v>
      </c>
      <c r="AH364" s="28" t="str">
        <f>IF(TRIM(M364)="V",IFERROR(INDEX('Fees Master'!M:M,MATCH(N364,'Fees Master'!L:L,0)),"Not Found"),"0")</f>
        <v>0</v>
      </c>
      <c r="AI364" s="28" t="str">
        <f>IF(TRIM(M364)="H",IFERROR(INDEX('Fees Master'!I:I,MATCH(D364,'Fees Master'!G:G,0)),"Not Found"),"0")</f>
        <v>0</v>
      </c>
      <c r="AJ364" s="69"/>
      <c r="AK364" s="28">
        <f t="shared" si="310"/>
        <v>0</v>
      </c>
      <c r="AL364" s="31">
        <f t="shared" si="311"/>
        <v>0</v>
      </c>
      <c r="AM364" s="58"/>
      <c r="AN364" s="58" t="s">
        <v>3131</v>
      </c>
      <c r="AO364" s="68"/>
    </row>
    <row r="365" spans="1:41" x14ac:dyDescent="0.35">
      <c r="A365" s="28">
        <v>364</v>
      </c>
      <c r="B365" s="28">
        <v>4178</v>
      </c>
      <c r="C365" s="28" t="s">
        <v>594</v>
      </c>
      <c r="D365" s="28" t="s">
        <v>4133</v>
      </c>
      <c r="E365" s="28"/>
      <c r="F365" s="28" t="s">
        <v>1893</v>
      </c>
      <c r="G365" s="30"/>
      <c r="H365" s="28" t="s">
        <v>2069</v>
      </c>
      <c r="I365" s="28"/>
      <c r="J365" s="31"/>
      <c r="K365" s="31"/>
      <c r="L365" s="83">
        <v>9100631609</v>
      </c>
      <c r="M365" s="28" t="s">
        <v>2764</v>
      </c>
      <c r="N365" s="28" t="s">
        <v>77</v>
      </c>
      <c r="O365" s="69"/>
      <c r="P365" s="28" t="str">
        <f>IF(TRIM(B365)="","",IFERROR(INDEX('Agreements-New'!C:C,MATCH(B365,'Agreements-New'!D:D,0)),"N"))</f>
        <v>N</v>
      </c>
      <c r="Q365" s="69"/>
      <c r="R365" s="28">
        <f t="shared" ref="R365" si="312">W365+AB365</f>
        <v>34500</v>
      </c>
      <c r="S365" s="28">
        <f t="shared" ref="S365" si="313">X365+AC365</f>
        <v>34500</v>
      </c>
      <c r="T365" s="28">
        <f t="shared" ref="T365" si="314">Y365+AD365</f>
        <v>5000</v>
      </c>
      <c r="U365" s="28">
        <f t="shared" ref="U365" si="315">Z365+AE365</f>
        <v>29500</v>
      </c>
      <c r="V365" s="69"/>
      <c r="W365" s="28">
        <v>17500</v>
      </c>
      <c r="X365" s="28">
        <f>IF(TRIM(B365)="","",IFERROR(INDEX('Agreements-Old'!E:E,MATCH(B365,'Agreements-Old'!D:D,0)),W365))</f>
        <v>17500</v>
      </c>
      <c r="Y365" s="28">
        <f>SUMIFS('Daily Fees Entry'!F:F,'Daily Fees Entry'!D:D,B365,'Daily Fees Entry'!E:E,"Old Fees")</f>
        <v>5000</v>
      </c>
      <c r="Z365" s="28">
        <f t="shared" ref="Z365" si="316">X365-Y365</f>
        <v>12500</v>
      </c>
      <c r="AA365" s="69"/>
      <c r="AB365" s="28">
        <f t="shared" ref="AB365" si="317">AG365+AH365+AI365</f>
        <v>17000</v>
      </c>
      <c r="AC365" s="28">
        <f>IF(TRIM(B365)="","",IFERROR(INDEX('Agreements-New'!E:E,MATCH(B365,'Agreements-New'!D:D,0)),AB365))</f>
        <v>17000</v>
      </c>
      <c r="AD365" s="28">
        <f>(SUMIFS('Daily Fees Entry'!F:F,'Daily Fees Entry'!D:D,B365)) - Y365</f>
        <v>0</v>
      </c>
      <c r="AE365" s="28">
        <f t="shared" ref="AE365" si="318">AC365-AD365</f>
        <v>17000</v>
      </c>
      <c r="AF365" s="69"/>
      <c r="AG365" s="28">
        <f>IF(TRIM(B365)="","",IFERROR(INDEX('Fees Master'!D:D,MATCH(D365,'Fees Master'!C:C,0)),"Not Found"))</f>
        <v>10000</v>
      </c>
      <c r="AH365" s="28">
        <f>IF(TRIM(M365)="V",IFERROR(INDEX('Fees Master'!M:M,MATCH(N365,'Fees Master'!L:L,0)),"Not Found"),"0")</f>
        <v>7000</v>
      </c>
      <c r="AI365" s="28" t="str">
        <f>IF(TRIM(M365)="H",IFERROR(INDEX('Fees Master'!I:I,MATCH(D365,'Fees Master'!G:G,0)),"Not Found"),"0")</f>
        <v>0</v>
      </c>
      <c r="AJ365" s="69"/>
      <c r="AK365" s="28">
        <f t="shared" ref="AK365" si="319">T365/S365*100</f>
        <v>14.492753623188406</v>
      </c>
      <c r="AL365" s="31">
        <f t="shared" ref="AL365" si="320">AD365/AC365*100</f>
        <v>0</v>
      </c>
      <c r="AM365" s="58"/>
      <c r="AN365" s="58" t="s">
        <v>3131</v>
      </c>
      <c r="AO365" s="68"/>
    </row>
    <row r="366" spans="1:41" x14ac:dyDescent="0.35">
      <c r="A366" s="28">
        <v>365</v>
      </c>
      <c r="B366" s="28">
        <v>4211</v>
      </c>
      <c r="C366" s="28" t="s">
        <v>618</v>
      </c>
      <c r="D366" s="28" t="s">
        <v>4133</v>
      </c>
      <c r="E366" s="28"/>
      <c r="F366" s="28" t="s">
        <v>1893</v>
      </c>
      <c r="G366" s="30"/>
      <c r="H366" s="28" t="s">
        <v>2091</v>
      </c>
      <c r="I366" s="28"/>
      <c r="J366" s="31"/>
      <c r="K366" s="31"/>
      <c r="L366" s="83">
        <v>9618252975</v>
      </c>
      <c r="M366" s="28" t="s">
        <v>2764</v>
      </c>
      <c r="N366" s="28" t="s">
        <v>56</v>
      </c>
      <c r="O366" s="69"/>
      <c r="P366" s="28">
        <f>IF(TRIM(B366)="","",IFERROR(INDEX('Agreements-New'!C:C,MATCH(B366,'Agreements-New'!D:D,0)),"N"))</f>
        <v>5</v>
      </c>
      <c r="Q366" s="69"/>
      <c r="R366" s="28">
        <f t="shared" ref="R366" si="321">W366+AB366</f>
        <v>38500</v>
      </c>
      <c r="S366" s="28">
        <f t="shared" ref="S366" si="322">X366+AC366</f>
        <v>16500</v>
      </c>
      <c r="T366" s="28">
        <f t="shared" ref="T366" si="323">Y366+AD366</f>
        <v>3500</v>
      </c>
      <c r="U366" s="28">
        <f t="shared" ref="U366" si="324">Z366+AE366</f>
        <v>13000</v>
      </c>
      <c r="V366" s="69"/>
      <c r="W366" s="28">
        <v>20500</v>
      </c>
      <c r="X366" s="28">
        <f>IF(TRIM(B366)="","",IFERROR(INDEX('Agreements-Old'!E:E,MATCH(B366,'Agreements-Old'!D:D,0)),W366))</f>
        <v>3500</v>
      </c>
      <c r="Y366" s="28">
        <f>SUMIFS('Daily Fees Entry'!F:F,'Daily Fees Entry'!D:D,B366,'Daily Fees Entry'!E:E,"Old Fees")</f>
        <v>3500</v>
      </c>
      <c r="Z366" s="28">
        <f t="shared" ref="Z366" si="325">X366-Y366</f>
        <v>0</v>
      </c>
      <c r="AA366" s="69"/>
      <c r="AB366" s="28">
        <f t="shared" ref="AB366" si="326">AG366+AH366+AI366</f>
        <v>18000</v>
      </c>
      <c r="AC366" s="28">
        <f>IF(TRIM(B366)="","",IFERROR(INDEX('Agreements-New'!E:E,MATCH(B366,'Agreements-New'!D:D,0)),AB366))</f>
        <v>13000</v>
      </c>
      <c r="AD366" s="28">
        <f>(SUMIFS('Daily Fees Entry'!F:F,'Daily Fees Entry'!D:D,B366)) - Y366</f>
        <v>0</v>
      </c>
      <c r="AE366" s="28">
        <f t="shared" ref="AE366" si="327">AC366-AD366</f>
        <v>13000</v>
      </c>
      <c r="AF366" s="69"/>
      <c r="AG366" s="28">
        <f>IF(TRIM(B366)="","",IFERROR(INDEX('Fees Master'!D:D,MATCH(D366,'Fees Master'!C:C,0)),"Not Found"))</f>
        <v>10000</v>
      </c>
      <c r="AH366" s="28">
        <f>IF(TRIM(M366)="V",IFERROR(INDEX('Fees Master'!M:M,MATCH(N366,'Fees Master'!L:L,0)),"Not Found"),"0")</f>
        <v>8000</v>
      </c>
      <c r="AI366" s="28" t="str">
        <f>IF(TRIM(M366)="H",IFERROR(INDEX('Fees Master'!I:I,MATCH(D366,'Fees Master'!G:G,0)),"Not Found"),"0")</f>
        <v>0</v>
      </c>
      <c r="AJ366" s="69"/>
      <c r="AK366" s="28">
        <f t="shared" ref="AK366" si="328">T366/S366*100</f>
        <v>21.212121212121211</v>
      </c>
      <c r="AL366" s="31">
        <f t="shared" ref="AL366" si="329">AD366/AC366*100</f>
        <v>0</v>
      </c>
      <c r="AM366" s="58"/>
      <c r="AN366" s="58" t="s">
        <v>3131</v>
      </c>
      <c r="AO366" s="68"/>
    </row>
    <row r="367" spans="1:41" x14ac:dyDescent="0.35">
      <c r="A367" s="28">
        <v>366</v>
      </c>
      <c r="B367" s="28">
        <v>4280</v>
      </c>
      <c r="C367" s="28" t="s">
        <v>5836</v>
      </c>
      <c r="D367" s="28" t="s">
        <v>4133</v>
      </c>
      <c r="E367" s="28"/>
      <c r="F367" s="28" t="s">
        <v>1892</v>
      </c>
      <c r="G367" s="30"/>
      <c r="H367" s="28" t="s">
        <v>6061</v>
      </c>
      <c r="I367" s="28"/>
      <c r="J367" s="31"/>
      <c r="K367" s="31"/>
      <c r="L367" s="83">
        <v>9912670278</v>
      </c>
      <c r="M367" s="28" t="s">
        <v>2762</v>
      </c>
      <c r="N367" s="28" t="s">
        <v>97</v>
      </c>
      <c r="O367" s="69"/>
      <c r="P367" s="28">
        <f>IF(TRIM(B367)="","",IFERROR(INDEX('Agreements-New'!C:C,MATCH(B367,'Agreements-New'!D:D,0)),"N"))</f>
        <v>11</v>
      </c>
      <c r="Q367" s="69"/>
      <c r="R367" s="28">
        <f t="shared" ref="R367" si="330">W367+AB367</f>
        <v>20000</v>
      </c>
      <c r="S367" s="28">
        <f t="shared" ref="S367" si="331">X367+AC367</f>
        <v>19500</v>
      </c>
      <c r="T367" s="28">
        <f t="shared" ref="T367" si="332">Y367+AD367</f>
        <v>1000</v>
      </c>
      <c r="U367" s="28">
        <f t="shared" ref="U367" si="333">Z367+AE367</f>
        <v>18500</v>
      </c>
      <c r="V367" s="69"/>
      <c r="W367" s="28">
        <v>10000</v>
      </c>
      <c r="X367" s="28">
        <f>IF(TRIM(B367)="","",IFERROR(INDEX('Agreements-Old'!E:E,MATCH(B367,'Agreements-Old'!D:D,0)),W367))</f>
        <v>10000</v>
      </c>
      <c r="Y367" s="28">
        <f>SUMIFS('Daily Fees Entry'!F:F,'Daily Fees Entry'!D:D,B367,'Daily Fees Entry'!E:E,"Old Fees")</f>
        <v>0</v>
      </c>
      <c r="Z367" s="28">
        <f t="shared" ref="Z367" si="334">X367-Y367</f>
        <v>10000</v>
      </c>
      <c r="AA367" s="69"/>
      <c r="AB367" s="28">
        <f t="shared" ref="AB367" si="335">AG367+AH367+AI367</f>
        <v>10000</v>
      </c>
      <c r="AC367" s="28">
        <f>IF(TRIM(B367)="","",IFERROR(INDEX('Agreements-New'!E:E,MATCH(B367,'Agreements-New'!D:D,0)),AB367))</f>
        <v>9500</v>
      </c>
      <c r="AD367" s="28">
        <f>(SUMIFS('Daily Fees Entry'!F:F,'Daily Fees Entry'!D:D,B367)) - Y367</f>
        <v>1000</v>
      </c>
      <c r="AE367" s="28">
        <f t="shared" ref="AE367" si="336">AC367-AD367</f>
        <v>8500</v>
      </c>
      <c r="AF367" s="69"/>
      <c r="AG367" s="28">
        <f>IF(TRIM(B367)="","",IFERROR(INDEX('Fees Master'!D:D,MATCH(D367,'Fees Master'!C:C,0)),"Not Found"))</f>
        <v>10000</v>
      </c>
      <c r="AH367" s="28" t="str">
        <f>IF(TRIM(M367)="V",IFERROR(INDEX('Fees Master'!M:M,MATCH(N367,'Fees Master'!L:L,0)),"Not Found"),"0")</f>
        <v>0</v>
      </c>
      <c r="AI367" s="28" t="str">
        <f>IF(TRIM(M367)="H",IFERROR(INDEX('Fees Master'!I:I,MATCH(D367,'Fees Master'!G:G,0)),"Not Found"),"0")</f>
        <v>0</v>
      </c>
      <c r="AJ367" s="69"/>
      <c r="AK367" s="28">
        <f t="shared" ref="AK367" si="337">T367/S367*100</f>
        <v>5.1282051282051277</v>
      </c>
      <c r="AL367" s="31">
        <f t="shared" ref="AL367" si="338">AD367/AC367*100</f>
        <v>10.526315789473683</v>
      </c>
      <c r="AM367" s="58"/>
      <c r="AN367" s="58" t="s">
        <v>3131</v>
      </c>
      <c r="AO367" s="68"/>
    </row>
    <row r="368" spans="1:41" x14ac:dyDescent="0.35">
      <c r="A368" s="28">
        <v>367</v>
      </c>
      <c r="B368" s="28">
        <v>4047</v>
      </c>
      <c r="C368" s="28" t="s">
        <v>5837</v>
      </c>
      <c r="D368" s="28" t="s">
        <v>4133</v>
      </c>
      <c r="E368" s="28"/>
      <c r="F368" s="28" t="s">
        <v>1893</v>
      </c>
      <c r="G368" s="30"/>
      <c r="H368" s="28" t="s">
        <v>6061</v>
      </c>
      <c r="I368" s="28"/>
      <c r="J368" s="31"/>
      <c r="K368" s="31"/>
      <c r="L368" s="83">
        <v>9912670278</v>
      </c>
      <c r="M368" s="28" t="s">
        <v>2762</v>
      </c>
      <c r="N368" s="28" t="s">
        <v>97</v>
      </c>
      <c r="O368" s="69"/>
      <c r="P368" s="28">
        <f>IF(TRIM(B368)="","",IFERROR(INDEX('Agreements-New'!C:C,MATCH(B368,'Agreements-New'!D:D,0)),"N"))</f>
        <v>11</v>
      </c>
      <c r="Q368" s="69"/>
      <c r="R368" s="28">
        <f t="shared" ref="R368" si="339">W368+AB368</f>
        <v>20000</v>
      </c>
      <c r="S368" s="28">
        <f t="shared" ref="S368" si="340">X368+AC368</f>
        <v>19500</v>
      </c>
      <c r="T368" s="28">
        <f t="shared" ref="T368" si="341">Y368+AD368</f>
        <v>1000</v>
      </c>
      <c r="U368" s="28">
        <f t="shared" ref="U368" si="342">Z368+AE368</f>
        <v>18500</v>
      </c>
      <c r="V368" s="69"/>
      <c r="W368" s="28">
        <v>10000</v>
      </c>
      <c r="X368" s="28">
        <f>IF(TRIM(B368)="","",IFERROR(INDEX('Agreements-Old'!E:E,MATCH(B368,'Agreements-Old'!D:D,0)),W368))</f>
        <v>10000</v>
      </c>
      <c r="Y368" s="28">
        <f>SUMIFS('Daily Fees Entry'!F:F,'Daily Fees Entry'!D:D,B368,'Daily Fees Entry'!E:E,"Old Fees")</f>
        <v>0</v>
      </c>
      <c r="Z368" s="28">
        <f t="shared" ref="Z368" si="343">X368-Y368</f>
        <v>10000</v>
      </c>
      <c r="AA368" s="69"/>
      <c r="AB368" s="28">
        <f t="shared" ref="AB368" si="344">AG368+AH368+AI368</f>
        <v>10000</v>
      </c>
      <c r="AC368" s="28">
        <f>IF(TRIM(B368)="","",IFERROR(INDEX('Agreements-New'!E:E,MATCH(B368,'Agreements-New'!D:D,0)),AB368))</f>
        <v>9500</v>
      </c>
      <c r="AD368" s="28">
        <f>(SUMIFS('Daily Fees Entry'!F:F,'Daily Fees Entry'!D:D,B368)) - Y368</f>
        <v>1000</v>
      </c>
      <c r="AE368" s="28">
        <f t="shared" ref="AE368" si="345">AC368-AD368</f>
        <v>8500</v>
      </c>
      <c r="AF368" s="69"/>
      <c r="AG368" s="28">
        <f>IF(TRIM(B368)="","",IFERROR(INDEX('Fees Master'!D:D,MATCH(D368,'Fees Master'!C:C,0)),"Not Found"))</f>
        <v>10000</v>
      </c>
      <c r="AH368" s="28" t="str">
        <f>IF(TRIM(M368)="V",IFERROR(INDEX('Fees Master'!M:M,MATCH(N368,'Fees Master'!L:L,0)),"Not Found"),"0")</f>
        <v>0</v>
      </c>
      <c r="AI368" s="28" t="str">
        <f>IF(TRIM(M368)="H",IFERROR(INDEX('Fees Master'!I:I,MATCH(D368,'Fees Master'!G:G,0)),"Not Found"),"0")</f>
        <v>0</v>
      </c>
      <c r="AJ368" s="69"/>
      <c r="AK368" s="28">
        <f t="shared" ref="AK368" si="346">T368/S368*100</f>
        <v>5.1282051282051277</v>
      </c>
      <c r="AL368" s="31">
        <f t="shared" ref="AL368" si="347">AD368/AC368*100</f>
        <v>10.526315789473683</v>
      </c>
      <c r="AM368" s="58"/>
      <c r="AN368" s="58" t="s">
        <v>3131</v>
      </c>
      <c r="AO368" s="68"/>
    </row>
    <row r="369" spans="1:41" x14ac:dyDescent="0.35">
      <c r="A369" s="28">
        <v>368</v>
      </c>
      <c r="B369" s="28">
        <v>4244</v>
      </c>
      <c r="C369" s="28" t="s">
        <v>560</v>
      </c>
      <c r="D369" s="28" t="s">
        <v>4133</v>
      </c>
      <c r="E369" s="28" t="s">
        <v>28</v>
      </c>
      <c r="F369" s="28" t="s">
        <v>1892</v>
      </c>
      <c r="G369" s="30"/>
      <c r="H369" s="28" t="s">
        <v>2038</v>
      </c>
      <c r="I369" s="28"/>
      <c r="J369" s="31">
        <v>694848586009</v>
      </c>
      <c r="K369" s="31" t="str">
        <f>CONCATENATE(MID(J369,1,4), " ", MID(J369,5,4), " ", MID(J369,9,4))</f>
        <v>6948 4858 6009</v>
      </c>
      <c r="L369" s="83">
        <v>9849526768</v>
      </c>
      <c r="M369" s="28" t="s">
        <v>2762</v>
      </c>
      <c r="N369" s="28" t="s">
        <v>95</v>
      </c>
      <c r="O369" s="69"/>
      <c r="P369" s="28" t="str">
        <f>IF(TRIM(B369)="","",IFERROR(INDEX('Agreements-New'!C:C,MATCH(B369,'Agreements-New'!D:D,0)),"N"))</f>
        <v>N</v>
      </c>
      <c r="Q369" s="69"/>
      <c r="R369" s="28">
        <f>W369+AB369</f>
        <v>11000</v>
      </c>
      <c r="S369" s="28">
        <f>X369+AC369</f>
        <v>11000</v>
      </c>
      <c r="T369" s="28">
        <f>Y369+AD369</f>
        <v>0</v>
      </c>
      <c r="U369" s="28">
        <f>Z369+AE369</f>
        <v>11000</v>
      </c>
      <c r="V369" s="69"/>
      <c r="W369" s="28">
        <v>1000</v>
      </c>
      <c r="X369" s="28">
        <f>IF(TRIM(B369)="","",IFERROR(INDEX('Agreements-Old'!E:E,MATCH(B369,'Agreements-Old'!D:D,0)),W369))</f>
        <v>1000</v>
      </c>
      <c r="Y369" s="28">
        <f>SUMIFS('Daily Fees Entry'!F:F,'Daily Fees Entry'!D:D,B369,'Daily Fees Entry'!E:E,"Old Fees")</f>
        <v>0</v>
      </c>
      <c r="Z369" s="28">
        <f>X369-Y369</f>
        <v>1000</v>
      </c>
      <c r="AA369" s="69"/>
      <c r="AB369" s="28">
        <f>AG369+AH369+AI369</f>
        <v>10000</v>
      </c>
      <c r="AC369" s="28">
        <f>IF(TRIM(B369)="","",IFERROR(INDEX('Agreements-New'!E:E,MATCH(B369,'Agreements-New'!D:D,0)),AB369))</f>
        <v>10000</v>
      </c>
      <c r="AD369" s="28">
        <f>(SUMIFS('Daily Fees Entry'!F:F,'Daily Fees Entry'!D:D,B369)) - Y369</f>
        <v>0</v>
      </c>
      <c r="AE369" s="28">
        <f>AC369-AD369</f>
        <v>10000</v>
      </c>
      <c r="AF369" s="69"/>
      <c r="AG369" s="28">
        <f>IF(TRIM(B369)="","",IFERROR(INDEX('Fees Master'!D:D,MATCH(D369,'Fees Master'!C:C,0)),"Not Found"))</f>
        <v>10000</v>
      </c>
      <c r="AH369" s="28" t="str">
        <f>IF(TRIM(M369)="V",IFERROR(INDEX('Fees Master'!M:M,MATCH(N369,'Fees Master'!L:L,0)),"Not Found"),"0")</f>
        <v>0</v>
      </c>
      <c r="AI369" s="28" t="str">
        <f>IF(TRIM(M369)="H",IFERROR(INDEX('Fees Master'!I:I,MATCH(D369,'Fees Master'!G:G,0)),"Not Found"),"0")</f>
        <v>0</v>
      </c>
      <c r="AJ369" s="69"/>
      <c r="AK369" s="28">
        <f>T369/S369*100</f>
        <v>0</v>
      </c>
      <c r="AL369" s="31">
        <f>AD369/AC369*100</f>
        <v>0</v>
      </c>
      <c r="AM369" s="58"/>
      <c r="AN369" s="58" t="s">
        <v>3084</v>
      </c>
      <c r="AO369" s="68"/>
    </row>
    <row r="370" spans="1:41" ht="15" customHeight="1" x14ac:dyDescent="0.35">
      <c r="A370" s="28">
        <v>369</v>
      </c>
      <c r="B370" s="28" t="s">
        <v>292</v>
      </c>
      <c r="C370" s="28" t="s">
        <v>637</v>
      </c>
      <c r="D370" s="28" t="s">
        <v>4146</v>
      </c>
      <c r="E370" s="28" t="s">
        <v>29</v>
      </c>
      <c r="F370" s="28" t="s">
        <v>1892</v>
      </c>
      <c r="G370" s="30"/>
      <c r="H370" s="28" t="s">
        <v>2106</v>
      </c>
      <c r="I370" s="28"/>
      <c r="J370" s="31">
        <v>213114375641</v>
      </c>
      <c r="K370" s="31" t="str">
        <f t="shared" si="302"/>
        <v>2131 1437 5641</v>
      </c>
      <c r="L370" s="83">
        <v>9640614462</v>
      </c>
      <c r="M370" s="28" t="s">
        <v>2764</v>
      </c>
      <c r="N370" s="28" t="s">
        <v>68</v>
      </c>
      <c r="O370" s="69"/>
      <c r="P370" s="28">
        <f>IF(TRIM(B370)="","",IFERROR(INDEX('Agreements-New'!C:C,MATCH(B370,'Agreements-New'!D:D,0)),"N"))</f>
        <v>205</v>
      </c>
      <c r="Q370" s="69"/>
      <c r="R370" s="28">
        <f t="shared" si="303"/>
        <v>17000</v>
      </c>
      <c r="S370" s="28">
        <f t="shared" si="304"/>
        <v>13000</v>
      </c>
      <c r="T370" s="28">
        <f t="shared" si="305"/>
        <v>7000</v>
      </c>
      <c r="U370" s="28">
        <f t="shared" si="306"/>
        <v>6000</v>
      </c>
      <c r="V370" s="69"/>
      <c r="W370" s="28">
        <v>0</v>
      </c>
      <c r="X370" s="28">
        <f>IF(TRIM(B370)="","",IFERROR(INDEX('Agreements-Old'!E:E,MATCH(B370,'Agreements-Old'!D:D,0)),W370))</f>
        <v>0</v>
      </c>
      <c r="Y370" s="28">
        <f>SUMIFS('Daily Fees Entry'!F:F,'Daily Fees Entry'!D:D,B370,'Daily Fees Entry'!E:E,"Old Fees")</f>
        <v>0</v>
      </c>
      <c r="Z370" s="28">
        <f t="shared" si="307"/>
        <v>0</v>
      </c>
      <c r="AA370" s="69"/>
      <c r="AB370" s="28">
        <f t="shared" si="308"/>
        <v>17000</v>
      </c>
      <c r="AC370" s="28">
        <f>IF(TRIM(B370)="","",IFERROR(INDEX('Agreements-New'!E:E,MATCH(B370,'Agreements-New'!D:D,0)),AB370))</f>
        <v>13000</v>
      </c>
      <c r="AD370" s="28">
        <f>(SUMIFS('Daily Fees Entry'!F:F,'Daily Fees Entry'!D:D,B370)) - Y370</f>
        <v>7000</v>
      </c>
      <c r="AE370" s="28">
        <f t="shared" si="309"/>
        <v>6000</v>
      </c>
      <c r="AF370" s="69"/>
      <c r="AG370" s="28">
        <f>IF(TRIM(B370)="","",IFERROR(INDEX('Fees Master'!D:D,MATCH(D370,'Fees Master'!C:C,0)),"Not Found"))</f>
        <v>10000</v>
      </c>
      <c r="AH370" s="28">
        <f>IF(TRIM(M370)="V",IFERROR(INDEX('Fees Master'!M:M,MATCH(N370,'Fees Master'!L:L,0)),"Not Found"),"0")</f>
        <v>7000</v>
      </c>
      <c r="AI370" s="28" t="str">
        <f>IF(TRIM(M370)="H",IFERROR(INDEX('Fees Master'!I:I,MATCH(D370,'Fees Master'!G:G,0)),"Not Found"),"0")</f>
        <v>0</v>
      </c>
      <c r="AJ370" s="69"/>
      <c r="AK370" s="28">
        <f t="shared" si="310"/>
        <v>53.846153846153847</v>
      </c>
      <c r="AL370" s="31">
        <f t="shared" si="311"/>
        <v>53.846153846153847</v>
      </c>
      <c r="AM370" s="58"/>
      <c r="AN370" s="58" t="s">
        <v>3132</v>
      </c>
      <c r="AO370" s="68"/>
    </row>
    <row r="371" spans="1:41" x14ac:dyDescent="0.35">
      <c r="A371" s="28">
        <v>370</v>
      </c>
      <c r="B371" s="28">
        <v>4236</v>
      </c>
      <c r="C371" s="28" t="s">
        <v>638</v>
      </c>
      <c r="D371" s="28" t="s">
        <v>4146</v>
      </c>
      <c r="E371" s="28" t="s">
        <v>29</v>
      </c>
      <c r="F371" s="28" t="s">
        <v>1892</v>
      </c>
      <c r="G371" s="30"/>
      <c r="H371" s="28" t="s">
        <v>2107</v>
      </c>
      <c r="I371" s="28"/>
      <c r="J371" s="31">
        <v>639443991561</v>
      </c>
      <c r="K371" s="31" t="str">
        <f t="shared" si="302"/>
        <v>6394 4399 1561</v>
      </c>
      <c r="L371" s="83">
        <v>9959767881</v>
      </c>
      <c r="M371" s="28" t="s">
        <v>2764</v>
      </c>
      <c r="N371" s="28" t="s">
        <v>56</v>
      </c>
      <c r="O371" s="69"/>
      <c r="P371" s="28" t="str">
        <f>IF(TRIM(B371)="","",IFERROR(INDEX('Agreements-New'!C:C,MATCH(B371,'Agreements-New'!D:D,0)),"N"))</f>
        <v>N</v>
      </c>
      <c r="Q371" s="69"/>
      <c r="R371" s="28">
        <f t="shared" si="303"/>
        <v>33000</v>
      </c>
      <c r="S371" s="28">
        <f t="shared" si="304"/>
        <v>33000</v>
      </c>
      <c r="T371" s="28">
        <f t="shared" si="305"/>
        <v>0</v>
      </c>
      <c r="U371" s="28">
        <f t="shared" si="306"/>
        <v>33000</v>
      </c>
      <c r="V371" s="69"/>
      <c r="W371" s="28">
        <v>15000</v>
      </c>
      <c r="X371" s="28">
        <f>IF(TRIM(B371)="","",IFERROR(INDEX('Agreements-Old'!E:E,MATCH(B371,'Agreements-Old'!D:D,0)),W371))</f>
        <v>15000</v>
      </c>
      <c r="Y371" s="28">
        <f>SUMIFS('Daily Fees Entry'!F:F,'Daily Fees Entry'!D:D,B371,'Daily Fees Entry'!E:E,"Old Fees")</f>
        <v>0</v>
      </c>
      <c r="Z371" s="28">
        <f t="shared" si="307"/>
        <v>15000</v>
      </c>
      <c r="AA371" s="69"/>
      <c r="AB371" s="28">
        <f t="shared" si="308"/>
        <v>18000</v>
      </c>
      <c r="AC371" s="28">
        <f>IF(TRIM(B371)="","",IFERROR(INDEX('Agreements-New'!E:E,MATCH(B371,'Agreements-New'!D:D,0)),AB371))</f>
        <v>18000</v>
      </c>
      <c r="AD371" s="28">
        <f>(SUMIFS('Daily Fees Entry'!F:F,'Daily Fees Entry'!D:D,B371)) - Y371</f>
        <v>0</v>
      </c>
      <c r="AE371" s="28">
        <f t="shared" si="309"/>
        <v>18000</v>
      </c>
      <c r="AF371" s="69"/>
      <c r="AG371" s="28">
        <f>IF(TRIM(B371)="","",IFERROR(INDEX('Fees Master'!D:D,MATCH(D371,'Fees Master'!C:C,0)),"Not Found"))</f>
        <v>10000</v>
      </c>
      <c r="AH371" s="28">
        <f>IF(TRIM(M371)="V",IFERROR(INDEX('Fees Master'!M:M,MATCH(N371,'Fees Master'!L:L,0)),"Not Found"),"0")</f>
        <v>8000</v>
      </c>
      <c r="AI371" s="28" t="str">
        <f>IF(TRIM(M371)="H",IFERROR(INDEX('Fees Master'!I:I,MATCH(D371,'Fees Master'!G:G,0)),"Not Found"),"0")</f>
        <v>0</v>
      </c>
      <c r="AJ371" s="69"/>
      <c r="AK371" s="28">
        <f t="shared" si="310"/>
        <v>0</v>
      </c>
      <c r="AL371" s="31">
        <f t="shared" si="311"/>
        <v>0</v>
      </c>
      <c r="AM371" s="58"/>
      <c r="AN371" s="58" t="s">
        <v>3133</v>
      </c>
      <c r="AO371" s="68"/>
    </row>
    <row r="372" spans="1:41" x14ac:dyDescent="0.35">
      <c r="A372" s="28">
        <v>371</v>
      </c>
      <c r="B372" s="28" t="s">
        <v>295</v>
      </c>
      <c r="C372" s="28" t="s">
        <v>641</v>
      </c>
      <c r="D372" s="28" t="s">
        <v>4146</v>
      </c>
      <c r="E372" s="28" t="s">
        <v>29</v>
      </c>
      <c r="F372" s="28" t="s">
        <v>1892</v>
      </c>
      <c r="G372" s="30"/>
      <c r="H372" s="28" t="s">
        <v>2109</v>
      </c>
      <c r="I372" s="28"/>
      <c r="J372" s="31"/>
      <c r="K372" s="31" t="str">
        <f t="shared" si="302"/>
        <v xml:space="preserve">  </v>
      </c>
      <c r="L372" s="83">
        <v>7330667259</v>
      </c>
      <c r="M372" s="28" t="s">
        <v>2764</v>
      </c>
      <c r="N372" s="28" t="s">
        <v>80</v>
      </c>
      <c r="O372" s="69"/>
      <c r="P372" s="28" t="str">
        <f>IF(TRIM(B372)="","",IFERROR(INDEX('Agreements-New'!C:C,MATCH(B372,'Agreements-New'!D:D,0)),"N"))</f>
        <v>N</v>
      </c>
      <c r="Q372" s="69"/>
      <c r="R372" s="28">
        <f t="shared" si="303"/>
        <v>45500</v>
      </c>
      <c r="S372" s="28">
        <f t="shared" si="304"/>
        <v>45500</v>
      </c>
      <c r="T372" s="28">
        <f t="shared" si="305"/>
        <v>0</v>
      </c>
      <c r="U372" s="28">
        <f t="shared" si="306"/>
        <v>45500</v>
      </c>
      <c r="V372" s="69"/>
      <c r="W372" s="28">
        <v>28500</v>
      </c>
      <c r="X372" s="28">
        <f>IF(TRIM(B372)="","",IFERROR(INDEX('Agreements-Old'!E:E,MATCH(B372,'Agreements-Old'!D:D,0)),W372))</f>
        <v>28500</v>
      </c>
      <c r="Y372" s="28">
        <f>SUMIFS('Daily Fees Entry'!F:F,'Daily Fees Entry'!D:D,B372,'Daily Fees Entry'!E:E,"Old Fees")</f>
        <v>0</v>
      </c>
      <c r="Z372" s="28">
        <f t="shared" si="307"/>
        <v>28500</v>
      </c>
      <c r="AA372" s="69"/>
      <c r="AB372" s="28">
        <f t="shared" si="308"/>
        <v>17000</v>
      </c>
      <c r="AC372" s="28">
        <f>IF(TRIM(B372)="","",IFERROR(INDEX('Agreements-New'!E:E,MATCH(B372,'Agreements-New'!D:D,0)),AB372))</f>
        <v>17000</v>
      </c>
      <c r="AD372" s="28">
        <f>(SUMIFS('Daily Fees Entry'!F:F,'Daily Fees Entry'!D:D,B372)) - Y372</f>
        <v>0</v>
      </c>
      <c r="AE372" s="28">
        <f t="shared" si="309"/>
        <v>17000</v>
      </c>
      <c r="AF372" s="69"/>
      <c r="AG372" s="28">
        <f>IF(TRIM(B372)="","",IFERROR(INDEX('Fees Master'!D:D,MATCH(D372,'Fees Master'!C:C,0)),"Not Found"))</f>
        <v>10000</v>
      </c>
      <c r="AH372" s="28">
        <f>IF(TRIM(M372)="V",IFERROR(INDEX('Fees Master'!M:M,MATCH(N372,'Fees Master'!L:L,0)),"Not Found"),"0")</f>
        <v>7000</v>
      </c>
      <c r="AI372" s="28" t="str">
        <f>IF(TRIM(M372)="H",IFERROR(INDEX('Fees Master'!I:I,MATCH(D372,'Fees Master'!G:G,0)),"Not Found"),"0")</f>
        <v>0</v>
      </c>
      <c r="AJ372" s="69"/>
      <c r="AK372" s="28">
        <f t="shared" si="310"/>
        <v>0</v>
      </c>
      <c r="AL372" s="31">
        <f t="shared" si="311"/>
        <v>0</v>
      </c>
      <c r="AM372" s="58"/>
      <c r="AN372" s="58" t="s">
        <v>3134</v>
      </c>
      <c r="AO372" s="68"/>
    </row>
    <row r="373" spans="1:41" x14ac:dyDescent="0.35">
      <c r="A373" s="28">
        <v>372</v>
      </c>
      <c r="B373" s="28">
        <v>4268</v>
      </c>
      <c r="C373" s="28" t="s">
        <v>642</v>
      </c>
      <c r="D373" s="28" t="s">
        <v>4146</v>
      </c>
      <c r="E373" s="28" t="s">
        <v>29</v>
      </c>
      <c r="F373" s="28" t="s">
        <v>1892</v>
      </c>
      <c r="G373" s="30"/>
      <c r="H373" s="28" t="s">
        <v>2110</v>
      </c>
      <c r="I373" s="28"/>
      <c r="J373" s="31"/>
      <c r="K373" s="31" t="str">
        <f t="shared" si="302"/>
        <v xml:space="preserve">  </v>
      </c>
      <c r="L373" s="83">
        <v>9000998070</v>
      </c>
      <c r="M373" s="28" t="s">
        <v>2762</v>
      </c>
      <c r="N373" s="28" t="s">
        <v>97</v>
      </c>
      <c r="O373" s="69"/>
      <c r="P373" s="28" t="str">
        <f>IF(TRIM(B373)="","",IFERROR(INDEX('Agreements-New'!C:C,MATCH(B373,'Agreements-New'!D:D,0)),"N"))</f>
        <v>N</v>
      </c>
      <c r="Q373" s="69"/>
      <c r="R373" s="28">
        <f t="shared" si="303"/>
        <v>25000</v>
      </c>
      <c r="S373" s="28">
        <f t="shared" si="304"/>
        <v>25000</v>
      </c>
      <c r="T373" s="28">
        <f t="shared" si="305"/>
        <v>0</v>
      </c>
      <c r="U373" s="28">
        <f t="shared" si="306"/>
        <v>25000</v>
      </c>
      <c r="V373" s="69"/>
      <c r="W373" s="28">
        <v>15000</v>
      </c>
      <c r="X373" s="28">
        <f>IF(TRIM(B373)="","",IFERROR(INDEX('Agreements-Old'!E:E,MATCH(B373,'Agreements-Old'!D:D,0)),W373))</f>
        <v>15000</v>
      </c>
      <c r="Y373" s="28">
        <f>SUMIFS('Daily Fees Entry'!F:F,'Daily Fees Entry'!D:D,B373,'Daily Fees Entry'!E:E,"Old Fees")</f>
        <v>0</v>
      </c>
      <c r="Z373" s="28">
        <f t="shared" si="307"/>
        <v>15000</v>
      </c>
      <c r="AA373" s="69"/>
      <c r="AB373" s="28">
        <f t="shared" si="308"/>
        <v>10000</v>
      </c>
      <c r="AC373" s="28">
        <f>IF(TRIM(B373)="","",IFERROR(INDEX('Agreements-New'!E:E,MATCH(B373,'Agreements-New'!D:D,0)),AB373))</f>
        <v>10000</v>
      </c>
      <c r="AD373" s="28">
        <f>(SUMIFS('Daily Fees Entry'!F:F,'Daily Fees Entry'!D:D,B373)) - Y373</f>
        <v>0</v>
      </c>
      <c r="AE373" s="28">
        <f t="shared" si="309"/>
        <v>10000</v>
      </c>
      <c r="AF373" s="69"/>
      <c r="AG373" s="28">
        <f>IF(TRIM(B373)="","",IFERROR(INDEX('Fees Master'!D:D,MATCH(D373,'Fees Master'!C:C,0)),"Not Found"))</f>
        <v>10000</v>
      </c>
      <c r="AH373" s="28" t="str">
        <f>IF(TRIM(M373)="V",IFERROR(INDEX('Fees Master'!M:M,MATCH(N373,'Fees Master'!L:L,0)),"Not Found"),"0")</f>
        <v>0</v>
      </c>
      <c r="AI373" s="28" t="str">
        <f>IF(TRIM(M373)="H",IFERROR(INDEX('Fees Master'!I:I,MATCH(D373,'Fees Master'!G:G,0)),"Not Found"),"0")</f>
        <v>0</v>
      </c>
      <c r="AJ373" s="69"/>
      <c r="AK373" s="28">
        <f t="shared" si="310"/>
        <v>0</v>
      </c>
      <c r="AL373" s="31">
        <f t="shared" si="311"/>
        <v>0</v>
      </c>
      <c r="AM373" s="58"/>
      <c r="AN373" s="58" t="s">
        <v>3135</v>
      </c>
      <c r="AO373" s="68"/>
    </row>
    <row r="374" spans="1:41" x14ac:dyDescent="0.35">
      <c r="A374" s="28">
        <v>373</v>
      </c>
      <c r="B374" s="28">
        <v>4783</v>
      </c>
      <c r="C374" s="28" t="s">
        <v>5838</v>
      </c>
      <c r="D374" s="28" t="s">
        <v>4146</v>
      </c>
      <c r="E374" s="28" t="s">
        <v>3814</v>
      </c>
      <c r="F374" s="28" t="s">
        <v>1892</v>
      </c>
      <c r="G374" s="30"/>
      <c r="H374" s="28" t="s">
        <v>2657</v>
      </c>
      <c r="I374" s="28"/>
      <c r="J374" s="31"/>
      <c r="K374" s="31"/>
      <c r="L374" s="83">
        <v>7207142855</v>
      </c>
      <c r="M374" s="28" t="s">
        <v>2764</v>
      </c>
      <c r="N374" s="28" t="s">
        <v>3837</v>
      </c>
      <c r="O374" s="69"/>
      <c r="P374" s="28" t="str">
        <f>IF(TRIM(B374)="","",IFERROR(INDEX('Agreements-New'!C:C,MATCH(B374,'Agreements-New'!D:D,0)),"N"))</f>
        <v>N</v>
      </c>
      <c r="Q374" s="69"/>
      <c r="R374" s="28">
        <f t="shared" si="303"/>
        <v>17000</v>
      </c>
      <c r="S374" s="28">
        <f t="shared" si="304"/>
        <v>17000</v>
      </c>
      <c r="T374" s="28">
        <f t="shared" si="305"/>
        <v>0</v>
      </c>
      <c r="U374" s="28">
        <f t="shared" si="306"/>
        <v>17000</v>
      </c>
      <c r="V374" s="69"/>
      <c r="W374" s="28">
        <v>0</v>
      </c>
      <c r="X374" s="28">
        <f>IF(TRIM(B374)="","",IFERROR(INDEX('Agreements-Old'!E:E,MATCH(B374,'Agreements-Old'!D:D,0)),W374))</f>
        <v>0</v>
      </c>
      <c r="Y374" s="28">
        <f>SUMIFS('Daily Fees Entry'!F:F,'Daily Fees Entry'!D:D,B374,'Daily Fees Entry'!E:E,"Old Fees")</f>
        <v>0</v>
      </c>
      <c r="Z374" s="28">
        <f t="shared" si="307"/>
        <v>0</v>
      </c>
      <c r="AA374" s="69"/>
      <c r="AB374" s="28">
        <f t="shared" si="308"/>
        <v>17000</v>
      </c>
      <c r="AC374" s="28">
        <f>IF(TRIM(B374)="","",IFERROR(INDEX('Agreements-New'!E:E,MATCH(B374,'Agreements-New'!D:D,0)),AB374))</f>
        <v>17000</v>
      </c>
      <c r="AD374" s="28">
        <f>(SUMIFS('Daily Fees Entry'!F:F,'Daily Fees Entry'!D:D,B374)) - Y374</f>
        <v>0</v>
      </c>
      <c r="AE374" s="28">
        <f t="shared" si="309"/>
        <v>17000</v>
      </c>
      <c r="AF374" s="69"/>
      <c r="AG374" s="28">
        <f>IF(TRIM(B374)="","",IFERROR(INDEX('Fees Master'!D:D,MATCH(D374,'Fees Master'!C:C,0)),"Not Found"))</f>
        <v>10000</v>
      </c>
      <c r="AH374" s="28">
        <f>IF(TRIM(M374)="V",IFERROR(INDEX('Fees Master'!M:M,MATCH(N374,'Fees Master'!L:L,0)),"Not Found"),"0")</f>
        <v>7000</v>
      </c>
      <c r="AI374" s="28" t="str">
        <f>IF(TRIM(M374)="H",IFERROR(INDEX('Fees Master'!I:I,MATCH(D374,'Fees Master'!G:G,0)),"Not Found"),"0")</f>
        <v>0</v>
      </c>
      <c r="AJ374" s="69"/>
      <c r="AK374" s="28">
        <f t="shared" si="310"/>
        <v>0</v>
      </c>
      <c r="AL374" s="31">
        <f t="shared" si="311"/>
        <v>0</v>
      </c>
      <c r="AM374" s="58"/>
      <c r="AN374" s="58"/>
      <c r="AO374" s="68"/>
    </row>
    <row r="375" spans="1:41" x14ac:dyDescent="0.35">
      <c r="A375" s="28">
        <v>374</v>
      </c>
      <c r="B375" s="28">
        <v>4170</v>
      </c>
      <c r="C375" s="28" t="s">
        <v>643</v>
      </c>
      <c r="D375" s="28" t="s">
        <v>4146</v>
      </c>
      <c r="E375" s="28" t="s">
        <v>29</v>
      </c>
      <c r="F375" s="28" t="s">
        <v>1892</v>
      </c>
      <c r="G375" s="30"/>
      <c r="H375" s="28" t="s">
        <v>4620</v>
      </c>
      <c r="I375" s="28"/>
      <c r="J375" s="31">
        <v>399961832689</v>
      </c>
      <c r="K375" s="31" t="str">
        <f t="shared" ref="K375:K380" si="348">CONCATENATE(MID(J375,1,4), " ", MID(J375,5,4), " ", MID(J375,9,4))</f>
        <v>3999 6183 2689</v>
      </c>
      <c r="L375" s="83">
        <v>9948118447</v>
      </c>
      <c r="M375" s="28" t="s">
        <v>2762</v>
      </c>
      <c r="N375" s="28" t="s">
        <v>97</v>
      </c>
      <c r="O375" s="69"/>
      <c r="P375" s="28">
        <f>IF(TRIM(B375)="","",IFERROR(INDEX('Agreements-New'!C:C,MATCH(B375,'Agreements-New'!D:D,0)),"N"))</f>
        <v>97</v>
      </c>
      <c r="Q375" s="69"/>
      <c r="R375" s="28">
        <f t="shared" si="303"/>
        <v>13000</v>
      </c>
      <c r="S375" s="28">
        <f t="shared" si="304"/>
        <v>11500</v>
      </c>
      <c r="T375" s="28">
        <f t="shared" si="305"/>
        <v>2000</v>
      </c>
      <c r="U375" s="28">
        <f t="shared" si="306"/>
        <v>9500</v>
      </c>
      <c r="V375" s="69"/>
      <c r="W375" s="28">
        <v>3000</v>
      </c>
      <c r="X375" s="28">
        <f>IF(TRIM(B375)="","",IFERROR(INDEX('Agreements-Old'!E:E,MATCH(B375,'Agreements-Old'!D:D,0)),W375))</f>
        <v>3000</v>
      </c>
      <c r="Y375" s="28">
        <f>SUMIFS('Daily Fees Entry'!F:F,'Daily Fees Entry'!D:D,B375,'Daily Fees Entry'!E:E,"Old Fees")</f>
        <v>1000</v>
      </c>
      <c r="Z375" s="28">
        <f t="shared" si="307"/>
        <v>2000</v>
      </c>
      <c r="AA375" s="69"/>
      <c r="AB375" s="28">
        <f t="shared" si="308"/>
        <v>10000</v>
      </c>
      <c r="AC375" s="28">
        <f>IF(TRIM(B375)="","",IFERROR(INDEX('Agreements-New'!E:E,MATCH(B375,'Agreements-New'!D:D,0)),AB375))</f>
        <v>8500</v>
      </c>
      <c r="AD375" s="28">
        <f>(SUMIFS('Daily Fees Entry'!F:F,'Daily Fees Entry'!D:D,B375)) - Y375</f>
        <v>1000</v>
      </c>
      <c r="AE375" s="28">
        <f t="shared" si="309"/>
        <v>7500</v>
      </c>
      <c r="AF375" s="69"/>
      <c r="AG375" s="28">
        <f>IF(TRIM(B375)="","",IFERROR(INDEX('Fees Master'!D:D,MATCH(D375,'Fees Master'!C:C,0)),"Not Found"))</f>
        <v>10000</v>
      </c>
      <c r="AH375" s="28" t="str">
        <f>IF(TRIM(M375)="V",IFERROR(INDEX('Fees Master'!M:M,MATCH(N375,'Fees Master'!L:L,0)),"Not Found"),"0")</f>
        <v>0</v>
      </c>
      <c r="AI375" s="28" t="str">
        <f>IF(TRIM(M375)="H",IFERROR(INDEX('Fees Master'!I:I,MATCH(D375,'Fees Master'!G:G,0)),"Not Found"),"0")</f>
        <v>0</v>
      </c>
      <c r="AJ375" s="69"/>
      <c r="AK375" s="28">
        <f t="shared" si="310"/>
        <v>17.391304347826086</v>
      </c>
      <c r="AL375" s="31">
        <f t="shared" si="311"/>
        <v>11.76470588235294</v>
      </c>
      <c r="AM375" s="58"/>
      <c r="AN375" s="58" t="s">
        <v>3136</v>
      </c>
      <c r="AO375" s="68"/>
    </row>
    <row r="376" spans="1:41" x14ac:dyDescent="0.35">
      <c r="A376" s="28">
        <v>375</v>
      </c>
      <c r="B376" s="28">
        <v>4196</v>
      </c>
      <c r="C376" s="28" t="s">
        <v>647</v>
      </c>
      <c r="D376" s="28" t="s">
        <v>4146</v>
      </c>
      <c r="E376" s="28" t="s">
        <v>29</v>
      </c>
      <c r="F376" s="28" t="s">
        <v>1892</v>
      </c>
      <c r="G376" s="30"/>
      <c r="H376" s="28" t="s">
        <v>2114</v>
      </c>
      <c r="I376" s="28"/>
      <c r="J376" s="31">
        <v>201261267584</v>
      </c>
      <c r="K376" s="31" t="str">
        <f t="shared" si="348"/>
        <v>2012 6126 7584</v>
      </c>
      <c r="L376" s="83">
        <v>8897088743</v>
      </c>
      <c r="M376" s="28" t="s">
        <v>2764</v>
      </c>
      <c r="N376" s="28" t="s">
        <v>77</v>
      </c>
      <c r="O376" s="69"/>
      <c r="P376" s="28" t="str">
        <f>IF(TRIM(B376)="","",IFERROR(INDEX('Agreements-New'!C:C,MATCH(B376,'Agreements-New'!D:D,0)),"N"))</f>
        <v>N</v>
      </c>
      <c r="Q376" s="69"/>
      <c r="R376" s="28">
        <f t="shared" si="303"/>
        <v>32500</v>
      </c>
      <c r="S376" s="28">
        <f t="shared" si="304"/>
        <v>32500</v>
      </c>
      <c r="T376" s="28">
        <f t="shared" si="305"/>
        <v>7500</v>
      </c>
      <c r="U376" s="28">
        <f t="shared" si="306"/>
        <v>25000</v>
      </c>
      <c r="V376" s="69"/>
      <c r="W376" s="28">
        <v>15500</v>
      </c>
      <c r="X376" s="28">
        <f>IF(TRIM(B376)="","",IFERROR(INDEX('Agreements-Old'!E:E,MATCH(B376,'Agreements-Old'!D:D,0)),W376))</f>
        <v>15500</v>
      </c>
      <c r="Y376" s="28">
        <f>SUMIFS('Daily Fees Entry'!F:F,'Daily Fees Entry'!D:D,B376,'Daily Fees Entry'!E:E,"Old Fees")</f>
        <v>7500</v>
      </c>
      <c r="Z376" s="28">
        <f t="shared" si="307"/>
        <v>8000</v>
      </c>
      <c r="AA376" s="69"/>
      <c r="AB376" s="28">
        <f t="shared" si="308"/>
        <v>17000</v>
      </c>
      <c r="AC376" s="28">
        <f>IF(TRIM(B376)="","",IFERROR(INDEX('Agreements-New'!E:E,MATCH(B376,'Agreements-New'!D:D,0)),AB376))</f>
        <v>17000</v>
      </c>
      <c r="AD376" s="28">
        <f>(SUMIFS('Daily Fees Entry'!F:F,'Daily Fees Entry'!D:D,B376)) - Y376</f>
        <v>0</v>
      </c>
      <c r="AE376" s="28">
        <f t="shared" si="309"/>
        <v>17000</v>
      </c>
      <c r="AF376" s="69"/>
      <c r="AG376" s="28">
        <f>IF(TRIM(B376)="","",IFERROR(INDEX('Fees Master'!D:D,MATCH(D376,'Fees Master'!C:C,0)),"Not Found"))</f>
        <v>10000</v>
      </c>
      <c r="AH376" s="28">
        <f>IF(TRIM(M376)="V",IFERROR(INDEX('Fees Master'!M:M,MATCH(N376,'Fees Master'!L:L,0)),"Not Found"),"0")</f>
        <v>7000</v>
      </c>
      <c r="AI376" s="28" t="str">
        <f>IF(TRIM(M376)="H",IFERROR(INDEX('Fees Master'!I:I,MATCH(D376,'Fees Master'!G:G,0)),"Not Found"),"0")</f>
        <v>0</v>
      </c>
      <c r="AJ376" s="69"/>
      <c r="AK376" s="28">
        <f t="shared" si="310"/>
        <v>23.076923076923077</v>
      </c>
      <c r="AL376" s="31">
        <f t="shared" si="311"/>
        <v>0</v>
      </c>
      <c r="AM376" s="58"/>
      <c r="AN376" s="58" t="s">
        <v>3139</v>
      </c>
      <c r="AO376" s="68"/>
    </row>
    <row r="377" spans="1:41" x14ac:dyDescent="0.35">
      <c r="A377" s="28">
        <v>376</v>
      </c>
      <c r="B377" s="28">
        <v>4290</v>
      </c>
      <c r="C377" s="28" t="s">
        <v>649</v>
      </c>
      <c r="D377" s="28" t="s">
        <v>4146</v>
      </c>
      <c r="E377" s="28" t="s">
        <v>29</v>
      </c>
      <c r="F377" s="28" t="s">
        <v>1892</v>
      </c>
      <c r="G377" s="30"/>
      <c r="H377" s="28" t="s">
        <v>2116</v>
      </c>
      <c r="I377" s="28"/>
      <c r="J377" s="31">
        <v>949669417804</v>
      </c>
      <c r="K377" s="31" t="str">
        <f t="shared" si="348"/>
        <v>9496 6941 7804</v>
      </c>
      <c r="L377" s="83">
        <v>9640268643</v>
      </c>
      <c r="M377" s="28" t="s">
        <v>2764</v>
      </c>
      <c r="N377" s="28" t="s">
        <v>183</v>
      </c>
      <c r="O377" s="69"/>
      <c r="P377" s="28" t="str">
        <f>IF(TRIM(B377)="","",IFERROR(INDEX('Agreements-New'!C:C,MATCH(B377,'Agreements-New'!D:D,0)),"N"))</f>
        <v>N</v>
      </c>
      <c r="Q377" s="69"/>
      <c r="R377" s="28">
        <f t="shared" si="303"/>
        <v>18500</v>
      </c>
      <c r="S377" s="28">
        <f t="shared" si="304"/>
        <v>18500</v>
      </c>
      <c r="T377" s="28">
        <f t="shared" si="305"/>
        <v>4000</v>
      </c>
      <c r="U377" s="28">
        <f t="shared" si="306"/>
        <v>14500</v>
      </c>
      <c r="V377" s="69"/>
      <c r="W377" s="28">
        <v>2000</v>
      </c>
      <c r="X377" s="28">
        <f>IF(TRIM(B377)="","",IFERROR(INDEX('Agreements-Old'!E:E,MATCH(B377,'Agreements-Old'!D:D,0)),W377))</f>
        <v>2000</v>
      </c>
      <c r="Y377" s="28">
        <f>SUMIFS('Daily Fees Entry'!F:F,'Daily Fees Entry'!D:D,B377,'Daily Fees Entry'!E:E,"Old Fees")</f>
        <v>0</v>
      </c>
      <c r="Z377" s="28">
        <f t="shared" si="307"/>
        <v>2000</v>
      </c>
      <c r="AA377" s="69"/>
      <c r="AB377" s="28">
        <f t="shared" si="308"/>
        <v>16500</v>
      </c>
      <c r="AC377" s="28">
        <f>IF(TRIM(B377)="","",IFERROR(INDEX('Agreements-New'!E:E,MATCH(B377,'Agreements-New'!D:D,0)),AB377))</f>
        <v>16500</v>
      </c>
      <c r="AD377" s="28">
        <f>(SUMIFS('Daily Fees Entry'!F:F,'Daily Fees Entry'!D:D,B377)) - Y377</f>
        <v>4000</v>
      </c>
      <c r="AE377" s="28">
        <f t="shared" si="309"/>
        <v>12500</v>
      </c>
      <c r="AF377" s="69"/>
      <c r="AG377" s="28">
        <f>IF(TRIM(B377)="","",IFERROR(INDEX('Fees Master'!D:D,MATCH(D377,'Fees Master'!C:C,0)),"Not Found"))</f>
        <v>10000</v>
      </c>
      <c r="AH377" s="28">
        <f>IF(TRIM(M377)="V",IFERROR(INDEX('Fees Master'!M:M,MATCH(N377,'Fees Master'!L:L,0)),"Not Found"),"0")</f>
        <v>6500</v>
      </c>
      <c r="AI377" s="28" t="str">
        <f>IF(TRIM(M377)="H",IFERROR(INDEX('Fees Master'!I:I,MATCH(D377,'Fees Master'!G:G,0)),"Not Found"),"0")</f>
        <v>0</v>
      </c>
      <c r="AJ377" s="69"/>
      <c r="AK377" s="28">
        <f t="shared" si="310"/>
        <v>21.621621621621621</v>
      </c>
      <c r="AL377" s="31">
        <f t="shared" si="311"/>
        <v>24.242424242424242</v>
      </c>
      <c r="AM377" s="58"/>
      <c r="AN377" s="58" t="s">
        <v>3140</v>
      </c>
      <c r="AO377" s="68"/>
    </row>
    <row r="378" spans="1:41" ht="15" customHeight="1" x14ac:dyDescent="0.35">
      <c r="A378" s="28">
        <v>377</v>
      </c>
      <c r="B378" s="28">
        <v>4275</v>
      </c>
      <c r="C378" s="28" t="s">
        <v>651</v>
      </c>
      <c r="D378" s="28" t="s">
        <v>4146</v>
      </c>
      <c r="E378" s="28" t="s">
        <v>29</v>
      </c>
      <c r="F378" s="28" t="s">
        <v>1892</v>
      </c>
      <c r="G378" s="30"/>
      <c r="H378" s="28" t="s">
        <v>2117</v>
      </c>
      <c r="I378" s="28"/>
      <c r="J378" s="31"/>
      <c r="K378" s="31" t="str">
        <f t="shared" si="348"/>
        <v xml:space="preserve">  </v>
      </c>
      <c r="L378" s="83">
        <v>7981836286</v>
      </c>
      <c r="M378" s="28" t="s">
        <v>2764</v>
      </c>
      <c r="N378" s="28" t="s">
        <v>43</v>
      </c>
      <c r="O378" s="69"/>
      <c r="P378" s="28" t="str">
        <f>IF(TRIM(B378)="","",IFERROR(INDEX('Agreements-New'!C:C,MATCH(B378,'Agreements-New'!D:D,0)),"N"))</f>
        <v>N</v>
      </c>
      <c r="Q378" s="69"/>
      <c r="R378" s="28">
        <f t="shared" si="303"/>
        <v>36000</v>
      </c>
      <c r="S378" s="28">
        <f t="shared" si="304"/>
        <v>36000</v>
      </c>
      <c r="T378" s="28">
        <f t="shared" si="305"/>
        <v>0</v>
      </c>
      <c r="U378" s="28">
        <f t="shared" si="306"/>
        <v>36000</v>
      </c>
      <c r="V378" s="69"/>
      <c r="W378" s="28">
        <v>19000</v>
      </c>
      <c r="X378" s="28">
        <f>IF(TRIM(B378)="","",IFERROR(INDEX('Agreements-Old'!E:E,MATCH(B378,'Agreements-Old'!D:D,0)),W378))</f>
        <v>19000</v>
      </c>
      <c r="Y378" s="28">
        <f>SUMIFS('Daily Fees Entry'!F:F,'Daily Fees Entry'!D:D,B378,'Daily Fees Entry'!E:E,"Old Fees")</f>
        <v>0</v>
      </c>
      <c r="Z378" s="28">
        <f t="shared" si="307"/>
        <v>19000</v>
      </c>
      <c r="AA378" s="69"/>
      <c r="AB378" s="28">
        <f t="shared" si="308"/>
        <v>17000</v>
      </c>
      <c r="AC378" s="28">
        <f>IF(TRIM(B378)="","",IFERROR(INDEX('Agreements-New'!E:E,MATCH(B378,'Agreements-New'!D:D,0)),AB378))</f>
        <v>17000</v>
      </c>
      <c r="AD378" s="28">
        <f>(SUMIFS('Daily Fees Entry'!F:F,'Daily Fees Entry'!D:D,B378)) - Y378</f>
        <v>0</v>
      </c>
      <c r="AE378" s="28">
        <f t="shared" si="309"/>
        <v>17000</v>
      </c>
      <c r="AF378" s="69"/>
      <c r="AG378" s="28">
        <f>IF(TRIM(B378)="","",IFERROR(INDEX('Fees Master'!D:D,MATCH(D378,'Fees Master'!C:C,0)),"Not Found"))</f>
        <v>10000</v>
      </c>
      <c r="AH378" s="28">
        <f>IF(TRIM(M378)="V",IFERROR(INDEX('Fees Master'!M:M,MATCH(N378,'Fees Master'!L:L,0)),"Not Found"),"0")</f>
        <v>7000</v>
      </c>
      <c r="AI378" s="28" t="str">
        <f>IF(TRIM(M378)="H",IFERROR(INDEX('Fees Master'!I:I,MATCH(D378,'Fees Master'!G:G,0)),"Not Found"),"0")</f>
        <v>0</v>
      </c>
      <c r="AJ378" s="69"/>
      <c r="AK378" s="28">
        <f t="shared" si="310"/>
        <v>0</v>
      </c>
      <c r="AL378" s="31">
        <f t="shared" si="311"/>
        <v>0</v>
      </c>
      <c r="AM378" s="58"/>
      <c r="AN378" s="58" t="s">
        <v>3141</v>
      </c>
      <c r="AO378" s="68"/>
    </row>
    <row r="379" spans="1:41" x14ac:dyDescent="0.35">
      <c r="A379" s="28">
        <v>378</v>
      </c>
      <c r="B379" s="28">
        <v>4261</v>
      </c>
      <c r="C379" s="28" t="s">
        <v>653</v>
      </c>
      <c r="D379" s="28" t="s">
        <v>4146</v>
      </c>
      <c r="E379" s="28" t="s">
        <v>29</v>
      </c>
      <c r="F379" s="28" t="s">
        <v>1892</v>
      </c>
      <c r="G379" s="30"/>
      <c r="H379" s="28" t="s">
        <v>2119</v>
      </c>
      <c r="I379" s="28"/>
      <c r="J379" s="31">
        <v>975232416443</v>
      </c>
      <c r="K379" s="31" t="str">
        <f t="shared" si="348"/>
        <v>9752 3241 6443</v>
      </c>
      <c r="L379" s="83">
        <v>9010004233</v>
      </c>
      <c r="M379" s="28" t="s">
        <v>2764</v>
      </c>
      <c r="N379" s="28" t="s">
        <v>108</v>
      </c>
      <c r="O379" s="69"/>
      <c r="P379" s="28">
        <f>IF(TRIM(B379)="","",IFERROR(INDEX('Agreements-New'!C:C,MATCH(B379,'Agreements-New'!D:D,0)),"N"))</f>
        <v>241</v>
      </c>
      <c r="Q379" s="69"/>
      <c r="R379" s="28">
        <f t="shared" si="303"/>
        <v>28000</v>
      </c>
      <c r="S379" s="28">
        <f t="shared" si="304"/>
        <v>22000</v>
      </c>
      <c r="T379" s="28">
        <f t="shared" si="305"/>
        <v>1000</v>
      </c>
      <c r="U379" s="28">
        <f t="shared" si="306"/>
        <v>21000</v>
      </c>
      <c r="V379" s="69"/>
      <c r="W379" s="28">
        <v>11000</v>
      </c>
      <c r="X379" s="28">
        <f>IF(TRIM(B379)="","",IFERROR(INDEX('Agreements-Old'!E:E,MATCH(B379,'Agreements-Old'!D:D,0)),W379))</f>
        <v>7000</v>
      </c>
      <c r="Y379" s="28">
        <f>SUMIFS('Daily Fees Entry'!F:F,'Daily Fees Entry'!D:D,B379,'Daily Fees Entry'!E:E,"Old Fees")</f>
        <v>1000</v>
      </c>
      <c r="Z379" s="28">
        <f t="shared" si="307"/>
        <v>6000</v>
      </c>
      <c r="AA379" s="69"/>
      <c r="AB379" s="28">
        <f t="shared" si="308"/>
        <v>17000</v>
      </c>
      <c r="AC379" s="28">
        <f>IF(TRIM(B379)="","",IFERROR(INDEX('Agreements-New'!E:E,MATCH(B379,'Agreements-New'!D:D,0)),AB379))</f>
        <v>15000</v>
      </c>
      <c r="AD379" s="28">
        <f>(SUMIFS('Daily Fees Entry'!F:F,'Daily Fees Entry'!D:D,B379)) - Y379</f>
        <v>0</v>
      </c>
      <c r="AE379" s="28">
        <f t="shared" si="309"/>
        <v>15000</v>
      </c>
      <c r="AF379" s="69"/>
      <c r="AG379" s="28">
        <f>IF(TRIM(B379)="","",IFERROR(INDEX('Fees Master'!D:D,MATCH(D379,'Fees Master'!C:C,0)),"Not Found"))</f>
        <v>10000</v>
      </c>
      <c r="AH379" s="28">
        <f>IF(TRIM(M379)="V",IFERROR(INDEX('Fees Master'!M:M,MATCH(N379,'Fees Master'!L:L,0)),"Not Found"),"0")</f>
        <v>7000</v>
      </c>
      <c r="AI379" s="28" t="str">
        <f>IF(TRIM(M379)="H",IFERROR(INDEX('Fees Master'!I:I,MATCH(D379,'Fees Master'!G:G,0)),"Not Found"),"0")</f>
        <v>0</v>
      </c>
      <c r="AJ379" s="69"/>
      <c r="AK379" s="28">
        <f t="shared" si="310"/>
        <v>4.5454545454545459</v>
      </c>
      <c r="AL379" s="31">
        <f t="shared" si="311"/>
        <v>0</v>
      </c>
      <c r="AM379" s="58"/>
      <c r="AN379" s="58" t="s">
        <v>3142</v>
      </c>
      <c r="AO379" s="68"/>
    </row>
    <row r="380" spans="1:41" x14ac:dyDescent="0.35">
      <c r="A380" s="28">
        <v>379</v>
      </c>
      <c r="B380" s="28">
        <v>3942</v>
      </c>
      <c r="C380" s="28" t="s">
        <v>654</v>
      </c>
      <c r="D380" s="28" t="s">
        <v>4146</v>
      </c>
      <c r="E380" s="28" t="s">
        <v>29</v>
      </c>
      <c r="F380" s="28" t="s">
        <v>1892</v>
      </c>
      <c r="G380" s="30"/>
      <c r="H380" s="28" t="s">
        <v>2120</v>
      </c>
      <c r="I380" s="28"/>
      <c r="J380" s="31">
        <v>400230311715</v>
      </c>
      <c r="K380" s="31" t="str">
        <f t="shared" si="348"/>
        <v>4002 3031 1715</v>
      </c>
      <c r="L380" s="83">
        <v>9948143058</v>
      </c>
      <c r="M380" s="28" t="s">
        <v>2764</v>
      </c>
      <c r="N380" s="28" t="s">
        <v>36</v>
      </c>
      <c r="O380" s="69"/>
      <c r="P380" s="28" t="str">
        <f>IF(TRIM(B380)="","",IFERROR(INDEX('Agreements-New'!C:C,MATCH(B380,'Agreements-New'!D:D,0)),"N"))</f>
        <v>N</v>
      </c>
      <c r="Q380" s="69"/>
      <c r="R380" s="28">
        <f t="shared" si="303"/>
        <v>23000</v>
      </c>
      <c r="S380" s="28">
        <f t="shared" si="304"/>
        <v>23000</v>
      </c>
      <c r="T380" s="28">
        <f t="shared" si="305"/>
        <v>2500</v>
      </c>
      <c r="U380" s="28">
        <f t="shared" si="306"/>
        <v>20500</v>
      </c>
      <c r="V380" s="69"/>
      <c r="W380" s="28">
        <v>8000</v>
      </c>
      <c r="X380" s="28">
        <f>IF(TRIM(B380)="","",IFERROR(INDEX('Agreements-Old'!E:E,MATCH(B380,'Agreements-Old'!D:D,0)),W380))</f>
        <v>8000</v>
      </c>
      <c r="Y380" s="28">
        <f>SUMIFS('Daily Fees Entry'!F:F,'Daily Fees Entry'!D:D,B380,'Daily Fees Entry'!E:E,"Old Fees")</f>
        <v>2500</v>
      </c>
      <c r="Z380" s="28">
        <f t="shared" si="307"/>
        <v>5500</v>
      </c>
      <c r="AA380" s="69"/>
      <c r="AB380" s="28">
        <f t="shared" si="308"/>
        <v>15000</v>
      </c>
      <c r="AC380" s="28">
        <f>IF(TRIM(B380)="","",IFERROR(INDEX('Agreements-New'!E:E,MATCH(B380,'Agreements-New'!D:D,0)),AB380))</f>
        <v>15000</v>
      </c>
      <c r="AD380" s="28">
        <f>(SUMIFS('Daily Fees Entry'!F:F,'Daily Fees Entry'!D:D,B380)) - Y380</f>
        <v>0</v>
      </c>
      <c r="AE380" s="28">
        <f t="shared" si="309"/>
        <v>15000</v>
      </c>
      <c r="AF380" s="69"/>
      <c r="AG380" s="28">
        <f>IF(TRIM(B380)="","",IFERROR(INDEX('Fees Master'!D:D,MATCH(D380,'Fees Master'!C:C,0)),"Not Found"))</f>
        <v>10000</v>
      </c>
      <c r="AH380" s="28">
        <f>IF(TRIM(M380)="V",IFERROR(INDEX('Fees Master'!M:M,MATCH(N380,'Fees Master'!L:L,0)),"Not Found"),"0")</f>
        <v>5000</v>
      </c>
      <c r="AI380" s="28" t="str">
        <f>IF(TRIM(M380)="H",IFERROR(INDEX('Fees Master'!I:I,MATCH(D380,'Fees Master'!G:G,0)),"Not Found"),"0")</f>
        <v>0</v>
      </c>
      <c r="AJ380" s="69"/>
      <c r="AK380" s="28">
        <f t="shared" si="310"/>
        <v>10.869565217391305</v>
      </c>
      <c r="AL380" s="31">
        <f t="shared" si="311"/>
        <v>0</v>
      </c>
      <c r="AM380" s="58"/>
      <c r="AN380" s="58" t="s">
        <v>3143</v>
      </c>
      <c r="AO380" s="68"/>
    </row>
    <row r="381" spans="1:41" x14ac:dyDescent="0.35">
      <c r="A381" s="28">
        <v>380</v>
      </c>
      <c r="B381" s="28">
        <v>4782</v>
      </c>
      <c r="C381" s="28" t="s">
        <v>5839</v>
      </c>
      <c r="D381" s="28" t="s">
        <v>4146</v>
      </c>
      <c r="E381" s="28" t="s">
        <v>3814</v>
      </c>
      <c r="F381" s="28" t="s">
        <v>1892</v>
      </c>
      <c r="G381" s="30"/>
      <c r="H381" s="28" t="s">
        <v>6062</v>
      </c>
      <c r="I381" s="28"/>
      <c r="J381" s="31"/>
      <c r="K381" s="31"/>
      <c r="L381" s="83">
        <v>7207142855</v>
      </c>
      <c r="M381" s="28" t="s">
        <v>2764</v>
      </c>
      <c r="N381" s="28" t="s">
        <v>3837</v>
      </c>
      <c r="O381" s="69"/>
      <c r="P381" s="28" t="str">
        <f>IF(TRIM(B381)="","",IFERROR(INDEX('Agreements-New'!C:C,MATCH(B381,'Agreements-New'!D:D,0)),"N"))</f>
        <v>N</v>
      </c>
      <c r="Q381" s="69"/>
      <c r="R381" s="28">
        <f t="shared" si="303"/>
        <v>17000</v>
      </c>
      <c r="S381" s="28">
        <f t="shared" si="304"/>
        <v>17000</v>
      </c>
      <c r="T381" s="28">
        <f t="shared" si="305"/>
        <v>0</v>
      </c>
      <c r="U381" s="28">
        <f t="shared" si="306"/>
        <v>17000</v>
      </c>
      <c r="V381" s="69"/>
      <c r="W381" s="28">
        <v>0</v>
      </c>
      <c r="X381" s="28">
        <f>IF(TRIM(B381)="","",IFERROR(INDEX('Agreements-Old'!E:E,MATCH(B381,'Agreements-Old'!D:D,0)),W381))</f>
        <v>0</v>
      </c>
      <c r="Y381" s="28">
        <f>SUMIFS('Daily Fees Entry'!F:F,'Daily Fees Entry'!D:D,B381,'Daily Fees Entry'!E:E,"Old Fees")</f>
        <v>0</v>
      </c>
      <c r="Z381" s="28">
        <f t="shared" si="307"/>
        <v>0</v>
      </c>
      <c r="AA381" s="69"/>
      <c r="AB381" s="28">
        <f t="shared" si="308"/>
        <v>17000</v>
      </c>
      <c r="AC381" s="28">
        <f>IF(TRIM(B381)="","",IFERROR(INDEX('Agreements-New'!E:E,MATCH(B381,'Agreements-New'!D:D,0)),AB381))</f>
        <v>17000</v>
      </c>
      <c r="AD381" s="28">
        <f>(SUMIFS('Daily Fees Entry'!F:F,'Daily Fees Entry'!D:D,B381)) - Y381</f>
        <v>0</v>
      </c>
      <c r="AE381" s="28">
        <f t="shared" si="309"/>
        <v>17000</v>
      </c>
      <c r="AF381" s="69"/>
      <c r="AG381" s="28">
        <f>IF(TRIM(B381)="","",IFERROR(INDEX('Fees Master'!D:D,MATCH(D381,'Fees Master'!C:C,0)),"Not Found"))</f>
        <v>10000</v>
      </c>
      <c r="AH381" s="28">
        <f>IF(TRIM(M381)="V",IFERROR(INDEX('Fees Master'!M:M,MATCH(N381,'Fees Master'!L:L,0)),"Not Found"),"0")</f>
        <v>7000</v>
      </c>
      <c r="AI381" s="28" t="str">
        <f>IF(TRIM(M381)="H",IFERROR(INDEX('Fees Master'!I:I,MATCH(D381,'Fees Master'!G:G,0)),"Not Found"),"0")</f>
        <v>0</v>
      </c>
      <c r="AJ381" s="69"/>
      <c r="AK381" s="28">
        <f t="shared" si="310"/>
        <v>0</v>
      </c>
      <c r="AL381" s="31">
        <f t="shared" si="311"/>
        <v>0</v>
      </c>
      <c r="AM381" s="58"/>
      <c r="AN381" s="58"/>
      <c r="AO381" s="68"/>
    </row>
    <row r="382" spans="1:41" x14ac:dyDescent="0.35">
      <c r="A382" s="28">
        <v>381</v>
      </c>
      <c r="B382" s="28" t="s">
        <v>208</v>
      </c>
      <c r="C382" s="28" t="s">
        <v>476</v>
      </c>
      <c r="D382" s="28" t="s">
        <v>4146</v>
      </c>
      <c r="E382" s="28" t="s">
        <v>29</v>
      </c>
      <c r="F382" s="28" t="s">
        <v>1892</v>
      </c>
      <c r="G382" s="28"/>
      <c r="H382" s="28" t="s">
        <v>1961</v>
      </c>
      <c r="I382" s="28"/>
      <c r="J382" s="31"/>
      <c r="K382" s="31" t="str">
        <f>CONCATENATE(MID(J382,1,4), " ", MID(J382,5,4), " ", MID(J382,9,4))</f>
        <v xml:space="preserve">  </v>
      </c>
      <c r="L382" s="83">
        <v>8096260626</v>
      </c>
      <c r="M382" s="28" t="s">
        <v>2764</v>
      </c>
      <c r="N382" s="30" t="s">
        <v>187</v>
      </c>
      <c r="O382" s="69"/>
      <c r="P382" s="28" t="str">
        <f>IF(TRIM(B382)="","",IFERROR(INDEX('Agreements-New'!C:C,MATCH(B382,'Agreements-New'!D:D,0)),"N"))</f>
        <v>N</v>
      </c>
      <c r="Q382" s="69"/>
      <c r="R382" s="28">
        <f t="shared" si="303"/>
        <v>44500</v>
      </c>
      <c r="S382" s="28">
        <f t="shared" si="304"/>
        <v>44500</v>
      </c>
      <c r="T382" s="28">
        <f t="shared" si="305"/>
        <v>0</v>
      </c>
      <c r="U382" s="28">
        <f t="shared" si="306"/>
        <v>44500</v>
      </c>
      <c r="V382" s="69"/>
      <c r="W382" s="28">
        <v>27500</v>
      </c>
      <c r="X382" s="28">
        <f>IF(TRIM(B382)="","",IFERROR(INDEX('Agreements-Old'!E:E,MATCH(B382,'Agreements-Old'!D:D,0)),W382))</f>
        <v>27500</v>
      </c>
      <c r="Y382" s="28">
        <f>SUMIFS('Daily Fees Entry'!F:F,'Daily Fees Entry'!D:D,B382,'Daily Fees Entry'!E:E,"Old Fees")</f>
        <v>0</v>
      </c>
      <c r="Z382" s="28">
        <f t="shared" si="307"/>
        <v>27500</v>
      </c>
      <c r="AA382" s="69"/>
      <c r="AB382" s="28">
        <f t="shared" si="308"/>
        <v>17000</v>
      </c>
      <c r="AC382" s="28">
        <f>IF(TRIM(B382)="","",IFERROR(INDEX('Agreements-New'!E:E,MATCH(B382,'Agreements-New'!D:D,0)),AB382))</f>
        <v>17000</v>
      </c>
      <c r="AD382" s="28">
        <f>(SUMIFS('Daily Fees Entry'!F:F,'Daily Fees Entry'!D:D,B382)) - Y382</f>
        <v>0</v>
      </c>
      <c r="AE382" s="28">
        <f t="shared" si="309"/>
        <v>17000</v>
      </c>
      <c r="AF382" s="69"/>
      <c r="AG382" s="28">
        <f>IF(TRIM(B382)="","",IFERROR(INDEX('Fees Master'!D:D,MATCH(D382,'Fees Master'!C:C,0)),"Not Found"))</f>
        <v>10000</v>
      </c>
      <c r="AH382" s="28">
        <f>IF(TRIM(M382)="V",IFERROR(INDEX('Fees Master'!M:M,MATCH(N382,'Fees Master'!L:L,0)),"Not Found"),"0")</f>
        <v>7000</v>
      </c>
      <c r="AI382" s="28" t="str">
        <f>IF(TRIM(M382)="H",IFERROR(INDEX('Fees Master'!I:I,MATCH(D382,'Fees Master'!G:G,0)),"Not Found"),"0")</f>
        <v>0</v>
      </c>
      <c r="AJ382" s="69"/>
      <c r="AK382" s="28">
        <f t="shared" si="310"/>
        <v>0</v>
      </c>
      <c r="AL382" s="31">
        <f t="shared" si="311"/>
        <v>0</v>
      </c>
      <c r="AM382" s="58"/>
      <c r="AN382" s="58" t="s">
        <v>3172</v>
      </c>
      <c r="AO382" s="68"/>
    </row>
    <row r="383" spans="1:41" x14ac:dyDescent="0.35">
      <c r="A383" s="28">
        <v>382</v>
      </c>
      <c r="B383" s="28">
        <v>7008</v>
      </c>
      <c r="C383" s="28" t="s">
        <v>656</v>
      </c>
      <c r="D383" s="28" t="s">
        <v>4146</v>
      </c>
      <c r="E383" s="28" t="s">
        <v>29</v>
      </c>
      <c r="F383" s="28" t="s">
        <v>1892</v>
      </c>
      <c r="G383" s="30"/>
      <c r="H383" s="28" t="s">
        <v>1909</v>
      </c>
      <c r="I383" s="28"/>
      <c r="J383" s="31">
        <v>727932481384</v>
      </c>
      <c r="K383" s="31" t="str">
        <f>CONCATENATE(MID(J383,1,4), " ", MID(J383,5,4), " ", MID(J383,9,4))</f>
        <v>7279 3248 1384</v>
      </c>
      <c r="L383" s="83">
        <v>8919819356</v>
      </c>
      <c r="M383" s="28" t="s">
        <v>2762</v>
      </c>
      <c r="N383" s="28" t="s">
        <v>71</v>
      </c>
      <c r="O383" s="69"/>
      <c r="P383" s="28">
        <f>IF(TRIM(B383)="","",IFERROR(INDEX('Agreements-New'!C:C,MATCH(B383,'Agreements-New'!D:D,0)),"N"))</f>
        <v>214</v>
      </c>
      <c r="Q383" s="69"/>
      <c r="R383" s="28">
        <f t="shared" si="303"/>
        <v>14000</v>
      </c>
      <c r="S383" s="28">
        <f t="shared" si="304"/>
        <v>13000</v>
      </c>
      <c r="T383" s="28">
        <f t="shared" si="305"/>
        <v>2000</v>
      </c>
      <c r="U383" s="28">
        <f t="shared" si="306"/>
        <v>11000</v>
      </c>
      <c r="V383" s="69"/>
      <c r="W383" s="28">
        <v>4000</v>
      </c>
      <c r="X383" s="28">
        <f>IF(TRIM(B383)="","",IFERROR(INDEX('Agreements-Old'!E:E,MATCH(B383,'Agreements-Old'!D:D,0)),W383))</f>
        <v>4000</v>
      </c>
      <c r="Y383" s="28">
        <f>SUMIFS('Daily Fees Entry'!F:F,'Daily Fees Entry'!D:D,B383,'Daily Fees Entry'!E:E,"Old Fees")</f>
        <v>0</v>
      </c>
      <c r="Z383" s="28">
        <f t="shared" si="307"/>
        <v>4000</v>
      </c>
      <c r="AA383" s="69"/>
      <c r="AB383" s="28">
        <f t="shared" si="308"/>
        <v>10000</v>
      </c>
      <c r="AC383" s="28">
        <f>IF(TRIM(B383)="","",IFERROR(INDEX('Agreements-New'!E:E,MATCH(B383,'Agreements-New'!D:D,0)),AB383))</f>
        <v>9000</v>
      </c>
      <c r="AD383" s="28">
        <f>(SUMIFS('Daily Fees Entry'!F:F,'Daily Fees Entry'!D:D,B383)) - Y383</f>
        <v>2000</v>
      </c>
      <c r="AE383" s="28">
        <f t="shared" si="309"/>
        <v>7000</v>
      </c>
      <c r="AF383" s="69"/>
      <c r="AG383" s="28">
        <f>IF(TRIM(B383)="","",IFERROR(INDEX('Fees Master'!D:D,MATCH(D383,'Fees Master'!C:C,0)),"Not Found"))</f>
        <v>10000</v>
      </c>
      <c r="AH383" s="28" t="str">
        <f>IF(TRIM(M383)="V",IFERROR(INDEX('Fees Master'!M:M,MATCH(N383,'Fees Master'!L:L,0)),"Not Found"),"0")</f>
        <v>0</v>
      </c>
      <c r="AI383" s="28" t="str">
        <f>IF(TRIM(M383)="H",IFERROR(INDEX('Fees Master'!I:I,MATCH(D383,'Fees Master'!G:G,0)),"Not Found"),"0")</f>
        <v>0</v>
      </c>
      <c r="AJ383" s="69"/>
      <c r="AK383" s="28">
        <f t="shared" si="310"/>
        <v>15.384615384615385</v>
      </c>
      <c r="AL383" s="31">
        <f t="shared" si="311"/>
        <v>22.222222222222221</v>
      </c>
      <c r="AM383" s="58"/>
      <c r="AN383" s="58" t="s">
        <v>3111</v>
      </c>
      <c r="AO383" s="68"/>
    </row>
    <row r="384" spans="1:41" x14ac:dyDescent="0.35">
      <c r="A384" s="28">
        <v>383</v>
      </c>
      <c r="B384" s="28">
        <v>4287</v>
      </c>
      <c r="C384" s="28" t="s">
        <v>657</v>
      </c>
      <c r="D384" s="28" t="s">
        <v>4146</v>
      </c>
      <c r="E384" s="28" t="s">
        <v>29</v>
      </c>
      <c r="F384" s="28" t="s">
        <v>1892</v>
      </c>
      <c r="G384" s="30"/>
      <c r="H384" s="28" t="s">
        <v>1960</v>
      </c>
      <c r="I384" s="28"/>
      <c r="J384" s="31">
        <v>266972213309</v>
      </c>
      <c r="K384" s="31" t="str">
        <f>CONCATENATE(MID(J384,1,4), " ", MID(J384,5,4), " ", MID(J384,9,4))</f>
        <v>2669 7221 3309</v>
      </c>
      <c r="L384" s="83">
        <v>8106458931</v>
      </c>
      <c r="M384" s="28" t="s">
        <v>2762</v>
      </c>
      <c r="N384" s="28" t="s">
        <v>93</v>
      </c>
      <c r="O384" s="69"/>
      <c r="P384" s="28" t="str">
        <f>IF(TRIM(B384)="","",IFERROR(INDEX('Agreements-New'!C:C,MATCH(B384,'Agreements-New'!D:D,0)),"N"))</f>
        <v>N</v>
      </c>
      <c r="Q384" s="69"/>
      <c r="R384" s="28">
        <f t="shared" si="303"/>
        <v>16500</v>
      </c>
      <c r="S384" s="28">
        <f t="shared" si="304"/>
        <v>16500</v>
      </c>
      <c r="T384" s="28">
        <f t="shared" si="305"/>
        <v>0</v>
      </c>
      <c r="U384" s="28">
        <f t="shared" si="306"/>
        <v>16500</v>
      </c>
      <c r="V384" s="69"/>
      <c r="W384" s="28">
        <v>6500</v>
      </c>
      <c r="X384" s="28">
        <f>IF(TRIM(B384)="","",IFERROR(INDEX('Agreements-Old'!E:E,MATCH(B384,'Agreements-Old'!D:D,0)),W384))</f>
        <v>6500</v>
      </c>
      <c r="Y384" s="28">
        <f>SUMIFS('Daily Fees Entry'!F:F,'Daily Fees Entry'!D:D,B384,'Daily Fees Entry'!E:E,"Old Fees")</f>
        <v>0</v>
      </c>
      <c r="Z384" s="28">
        <f t="shared" si="307"/>
        <v>6500</v>
      </c>
      <c r="AA384" s="69"/>
      <c r="AB384" s="28">
        <f t="shared" si="308"/>
        <v>10000</v>
      </c>
      <c r="AC384" s="28">
        <f>IF(TRIM(B384)="","",IFERROR(INDEX('Agreements-New'!E:E,MATCH(B384,'Agreements-New'!D:D,0)),AB384))</f>
        <v>10000</v>
      </c>
      <c r="AD384" s="28">
        <f>(SUMIFS('Daily Fees Entry'!F:F,'Daily Fees Entry'!D:D,B384)) - Y384</f>
        <v>0</v>
      </c>
      <c r="AE384" s="28">
        <f t="shared" si="309"/>
        <v>10000</v>
      </c>
      <c r="AF384" s="69"/>
      <c r="AG384" s="28">
        <f>IF(TRIM(B384)="","",IFERROR(INDEX('Fees Master'!D:D,MATCH(D384,'Fees Master'!C:C,0)),"Not Found"))</f>
        <v>10000</v>
      </c>
      <c r="AH384" s="28" t="str">
        <f>IF(TRIM(M384)="V",IFERROR(INDEX('Fees Master'!M:M,MATCH(N384,'Fees Master'!L:L,0)),"Not Found"),"0")</f>
        <v>0</v>
      </c>
      <c r="AI384" s="28" t="str">
        <f>IF(TRIM(M384)="H",IFERROR(INDEX('Fees Master'!I:I,MATCH(D384,'Fees Master'!G:G,0)),"Not Found"),"0")</f>
        <v>0</v>
      </c>
      <c r="AJ384" s="69"/>
      <c r="AK384" s="28">
        <f t="shared" si="310"/>
        <v>0</v>
      </c>
      <c r="AL384" s="31">
        <f t="shared" si="311"/>
        <v>0</v>
      </c>
      <c r="AM384" s="58"/>
      <c r="AN384" s="58" t="s">
        <v>3146</v>
      </c>
      <c r="AO384" s="68"/>
    </row>
    <row r="385" spans="1:41" x14ac:dyDescent="0.35">
      <c r="A385" s="28">
        <v>384</v>
      </c>
      <c r="B385" s="28">
        <v>4195</v>
      </c>
      <c r="C385" s="28" t="s">
        <v>658</v>
      </c>
      <c r="D385" s="28" t="s">
        <v>4146</v>
      </c>
      <c r="E385" s="28" t="s">
        <v>29</v>
      </c>
      <c r="F385" s="28" t="s">
        <v>1892</v>
      </c>
      <c r="G385" s="30"/>
      <c r="H385" s="28" t="s">
        <v>2122</v>
      </c>
      <c r="I385" s="28"/>
      <c r="J385" s="31">
        <v>991984375671</v>
      </c>
      <c r="K385" s="31" t="str">
        <f>CONCATENATE(MID(J385,1,4), " ", MID(J385,5,4), " ", MID(J385,9,4))</f>
        <v>9919 8437 5671</v>
      </c>
      <c r="L385" s="83">
        <v>9866673755</v>
      </c>
      <c r="M385" s="28" t="s">
        <v>2764</v>
      </c>
      <c r="N385" s="28" t="s">
        <v>80</v>
      </c>
      <c r="O385" s="69"/>
      <c r="P385" s="28">
        <f>IF(TRIM(B385)="","",IFERROR(INDEX('Agreements-New'!C:C,MATCH(B385,'Agreements-New'!D:D,0)),"N"))</f>
        <v>14</v>
      </c>
      <c r="Q385" s="69"/>
      <c r="R385" s="28">
        <f t="shared" si="303"/>
        <v>17600</v>
      </c>
      <c r="S385" s="28">
        <f t="shared" si="304"/>
        <v>13000</v>
      </c>
      <c r="T385" s="28">
        <f t="shared" si="305"/>
        <v>4600</v>
      </c>
      <c r="U385" s="28">
        <f t="shared" si="306"/>
        <v>8400</v>
      </c>
      <c r="V385" s="69"/>
      <c r="W385" s="28">
        <v>600</v>
      </c>
      <c r="X385" s="28">
        <f>IF(TRIM(B385)="","",IFERROR(INDEX('Agreements-Old'!E:E,MATCH(B385,'Agreements-Old'!D:D,0)),W385))</f>
        <v>0</v>
      </c>
      <c r="Y385" s="28">
        <f>SUMIFS('Daily Fees Entry'!F:F,'Daily Fees Entry'!D:D,B385,'Daily Fees Entry'!E:E,"Old Fees")</f>
        <v>600</v>
      </c>
      <c r="Z385" s="28">
        <f t="shared" si="307"/>
        <v>-600</v>
      </c>
      <c r="AA385" s="69"/>
      <c r="AB385" s="28">
        <f t="shared" si="308"/>
        <v>17000</v>
      </c>
      <c r="AC385" s="28">
        <f>IF(TRIM(B385)="","",IFERROR(INDEX('Agreements-New'!E:E,MATCH(B385,'Agreements-New'!D:D,0)),AB385))</f>
        <v>13000</v>
      </c>
      <c r="AD385" s="28">
        <f>(SUMIFS('Daily Fees Entry'!F:F,'Daily Fees Entry'!D:D,B385)) - Y385</f>
        <v>4000</v>
      </c>
      <c r="AE385" s="28">
        <f t="shared" si="309"/>
        <v>9000</v>
      </c>
      <c r="AF385" s="69"/>
      <c r="AG385" s="28">
        <f>IF(TRIM(B385)="","",IFERROR(INDEX('Fees Master'!D:D,MATCH(D385,'Fees Master'!C:C,0)),"Not Found"))</f>
        <v>10000</v>
      </c>
      <c r="AH385" s="28">
        <f>IF(TRIM(M385)="V",IFERROR(INDEX('Fees Master'!M:M,MATCH(N385,'Fees Master'!L:L,0)),"Not Found"),"0")</f>
        <v>7000</v>
      </c>
      <c r="AI385" s="28" t="str">
        <f>IF(TRIM(M385)="H",IFERROR(INDEX('Fees Master'!I:I,MATCH(D385,'Fees Master'!G:G,0)),"Not Found"),"0")</f>
        <v>0</v>
      </c>
      <c r="AJ385" s="69"/>
      <c r="AK385" s="28">
        <f t="shared" si="310"/>
        <v>35.384615384615387</v>
      </c>
      <c r="AL385" s="31">
        <f t="shared" si="311"/>
        <v>30.76923076923077</v>
      </c>
      <c r="AM385" s="58"/>
      <c r="AN385" s="58" t="s">
        <v>3147</v>
      </c>
      <c r="AO385" s="68"/>
    </row>
    <row r="386" spans="1:41" x14ac:dyDescent="0.35">
      <c r="A386" s="28">
        <v>385</v>
      </c>
      <c r="B386" s="28">
        <v>4760</v>
      </c>
      <c r="C386" s="28" t="s">
        <v>5840</v>
      </c>
      <c r="D386" s="28" t="s">
        <v>4146</v>
      </c>
      <c r="E386" s="28" t="s">
        <v>3814</v>
      </c>
      <c r="F386" s="28" t="s">
        <v>1892</v>
      </c>
      <c r="G386" s="30"/>
      <c r="H386" s="28" t="s">
        <v>6026</v>
      </c>
      <c r="I386" s="28"/>
      <c r="J386" s="31"/>
      <c r="K386" s="31"/>
      <c r="L386" s="83">
        <v>9985774251</v>
      </c>
      <c r="M386" s="28" t="s">
        <v>2762</v>
      </c>
      <c r="N386" s="28" t="s">
        <v>3815</v>
      </c>
      <c r="O386" s="69"/>
      <c r="P386" s="28">
        <f>IF(TRIM(B386)="","",IFERROR(INDEX('Agreements-New'!C:C,MATCH(B386,'Agreements-New'!D:D,0)),"N"))</f>
        <v>113</v>
      </c>
      <c r="Q386" s="69"/>
      <c r="R386" s="28">
        <f t="shared" si="303"/>
        <v>10000</v>
      </c>
      <c r="S386" s="28">
        <f t="shared" si="304"/>
        <v>7000</v>
      </c>
      <c r="T386" s="28">
        <f t="shared" si="305"/>
        <v>2000</v>
      </c>
      <c r="U386" s="28">
        <f t="shared" si="306"/>
        <v>5000</v>
      </c>
      <c r="V386" s="69"/>
      <c r="W386" s="28">
        <v>0</v>
      </c>
      <c r="X386" s="28">
        <f>IF(TRIM(B386)="","",IFERROR(INDEX('Agreements-Old'!E:E,MATCH(B386,'Agreements-Old'!D:D,0)),W386))</f>
        <v>0</v>
      </c>
      <c r="Y386" s="28">
        <f>SUMIFS('Daily Fees Entry'!F:F,'Daily Fees Entry'!D:D,B386,'Daily Fees Entry'!E:E,"Old Fees")</f>
        <v>0</v>
      </c>
      <c r="Z386" s="28">
        <f t="shared" si="307"/>
        <v>0</v>
      </c>
      <c r="AA386" s="69"/>
      <c r="AB386" s="28">
        <f t="shared" si="308"/>
        <v>10000</v>
      </c>
      <c r="AC386" s="28">
        <f>IF(TRIM(B386)="","",IFERROR(INDEX('Agreements-New'!E:E,MATCH(B386,'Agreements-New'!D:D,0)),AB386))</f>
        <v>7000</v>
      </c>
      <c r="AD386" s="28">
        <f>(SUMIFS('Daily Fees Entry'!F:F,'Daily Fees Entry'!D:D,B386)) - Y386</f>
        <v>2000</v>
      </c>
      <c r="AE386" s="28">
        <f t="shared" si="309"/>
        <v>5000</v>
      </c>
      <c r="AF386" s="69"/>
      <c r="AG386" s="28">
        <f>IF(TRIM(B386)="","",IFERROR(INDEX('Fees Master'!D:D,MATCH(D386,'Fees Master'!C:C,0)),"Not Found"))</f>
        <v>10000</v>
      </c>
      <c r="AH386" s="28" t="str">
        <f>IF(TRIM(M386)="V",IFERROR(INDEX('Fees Master'!M:M,MATCH(N386,'Fees Master'!L:L,0)),"Not Found"),"0")</f>
        <v>0</v>
      </c>
      <c r="AI386" s="28" t="str">
        <f>IF(TRIM(M386)="H",IFERROR(INDEX('Fees Master'!I:I,MATCH(D386,'Fees Master'!G:G,0)),"Not Found"),"0")</f>
        <v>0</v>
      </c>
      <c r="AJ386" s="69"/>
      <c r="AK386" s="28">
        <f t="shared" si="310"/>
        <v>28.571428571428569</v>
      </c>
      <c r="AL386" s="31">
        <f t="shared" si="311"/>
        <v>28.571428571428569</v>
      </c>
      <c r="AM386" s="58"/>
      <c r="AN386" s="58"/>
      <c r="AO386" s="68"/>
    </row>
    <row r="387" spans="1:41" ht="15" customHeight="1" x14ac:dyDescent="0.35">
      <c r="A387" s="28">
        <v>386</v>
      </c>
      <c r="B387" s="28">
        <v>4757</v>
      </c>
      <c r="C387" s="28" t="s">
        <v>5841</v>
      </c>
      <c r="D387" s="28" t="s">
        <v>4146</v>
      </c>
      <c r="E387" s="28" t="s">
        <v>3814</v>
      </c>
      <c r="F387" s="28" t="s">
        <v>1893</v>
      </c>
      <c r="G387" s="30"/>
      <c r="H387" s="28" t="s">
        <v>6063</v>
      </c>
      <c r="I387" s="28"/>
      <c r="J387" s="31"/>
      <c r="K387" s="31"/>
      <c r="L387" s="83">
        <v>9000432838</v>
      </c>
      <c r="M387" s="28" t="s">
        <v>2762</v>
      </c>
      <c r="N387" s="28" t="s">
        <v>3815</v>
      </c>
      <c r="O387" s="69"/>
      <c r="P387" s="28" t="str">
        <f>IF(TRIM(B387)="","",IFERROR(INDEX('Agreements-New'!C:C,MATCH(B387,'Agreements-New'!D:D,0)),"N"))</f>
        <v>N</v>
      </c>
      <c r="Q387" s="69"/>
      <c r="R387" s="28">
        <f t="shared" si="303"/>
        <v>10000</v>
      </c>
      <c r="S387" s="28">
        <f t="shared" si="304"/>
        <v>10000</v>
      </c>
      <c r="T387" s="28">
        <f t="shared" si="305"/>
        <v>0</v>
      </c>
      <c r="U387" s="28">
        <f t="shared" si="306"/>
        <v>10000</v>
      </c>
      <c r="V387" s="69"/>
      <c r="W387" s="28">
        <v>0</v>
      </c>
      <c r="X387" s="28">
        <f>IF(TRIM(B387)="","",IFERROR(INDEX('Agreements-Old'!E:E,MATCH(B387,'Agreements-Old'!D:D,0)),W387))</f>
        <v>0</v>
      </c>
      <c r="Y387" s="28">
        <f>SUMIFS('Daily Fees Entry'!F:F,'Daily Fees Entry'!D:D,B387,'Daily Fees Entry'!E:E,"Old Fees")</f>
        <v>0</v>
      </c>
      <c r="Z387" s="28">
        <f t="shared" si="307"/>
        <v>0</v>
      </c>
      <c r="AA387" s="69"/>
      <c r="AB387" s="28">
        <f t="shared" si="308"/>
        <v>10000</v>
      </c>
      <c r="AC387" s="28">
        <f>IF(TRIM(B387)="","",IFERROR(INDEX('Agreements-New'!E:E,MATCH(B387,'Agreements-New'!D:D,0)),AB387))</f>
        <v>10000</v>
      </c>
      <c r="AD387" s="28">
        <f>(SUMIFS('Daily Fees Entry'!F:F,'Daily Fees Entry'!D:D,B387)) - Y387</f>
        <v>0</v>
      </c>
      <c r="AE387" s="28">
        <f t="shared" si="309"/>
        <v>10000</v>
      </c>
      <c r="AF387" s="69"/>
      <c r="AG387" s="28">
        <f>IF(TRIM(B387)="","",IFERROR(INDEX('Fees Master'!D:D,MATCH(D387,'Fees Master'!C:C,0)),"Not Found"))</f>
        <v>10000</v>
      </c>
      <c r="AH387" s="28" t="str">
        <f>IF(TRIM(M387)="V",IFERROR(INDEX('Fees Master'!M:M,MATCH(N387,'Fees Master'!L:L,0)),"Not Found"),"0")</f>
        <v>0</v>
      </c>
      <c r="AI387" s="28" t="str">
        <f>IF(TRIM(M387)="H",IFERROR(INDEX('Fees Master'!I:I,MATCH(D387,'Fees Master'!G:G,0)),"Not Found"),"0")</f>
        <v>0</v>
      </c>
      <c r="AJ387" s="69"/>
      <c r="AK387" s="28">
        <f t="shared" si="310"/>
        <v>0</v>
      </c>
      <c r="AL387" s="31">
        <f t="shared" si="311"/>
        <v>0</v>
      </c>
      <c r="AM387" s="58"/>
      <c r="AN387" s="58"/>
      <c r="AO387" s="68"/>
    </row>
    <row r="388" spans="1:41" x14ac:dyDescent="0.35">
      <c r="A388" s="28">
        <v>387</v>
      </c>
      <c r="B388" s="28">
        <v>4164</v>
      </c>
      <c r="C388" s="28" t="s">
        <v>664</v>
      </c>
      <c r="D388" s="28" t="s">
        <v>4146</v>
      </c>
      <c r="E388" s="28" t="s">
        <v>29</v>
      </c>
      <c r="F388" s="28" t="s">
        <v>1893</v>
      </c>
      <c r="G388" s="30"/>
      <c r="H388" s="28" t="s">
        <v>2126</v>
      </c>
      <c r="I388" s="28"/>
      <c r="J388" s="31">
        <v>918291452007</v>
      </c>
      <c r="K388" s="31" t="str">
        <f t="shared" ref="K388:K401" si="349">CONCATENATE(MID(J388,1,4), " ", MID(J388,5,4), " ", MID(J388,9,4))</f>
        <v>9182 9145 2007</v>
      </c>
      <c r="L388" s="83">
        <v>9014067708</v>
      </c>
      <c r="M388" s="28" t="s">
        <v>2764</v>
      </c>
      <c r="N388" s="28" t="s">
        <v>80</v>
      </c>
      <c r="O388" s="69"/>
      <c r="P388" s="28">
        <f>IF(TRIM(B388)="","",IFERROR(INDEX('Agreements-New'!C:C,MATCH(B388,'Agreements-New'!D:D,0)),"N"))</f>
        <v>33</v>
      </c>
      <c r="Q388" s="69"/>
      <c r="R388" s="28">
        <f t="shared" si="303"/>
        <v>21000</v>
      </c>
      <c r="S388" s="28">
        <f t="shared" si="304"/>
        <v>16000</v>
      </c>
      <c r="T388" s="28">
        <f t="shared" si="305"/>
        <v>3000</v>
      </c>
      <c r="U388" s="28">
        <f t="shared" si="306"/>
        <v>13000</v>
      </c>
      <c r="V388" s="69"/>
      <c r="W388" s="28">
        <v>4000</v>
      </c>
      <c r="X388" s="28">
        <f>IF(TRIM(B388)="","",IFERROR(INDEX('Agreements-Old'!E:E,MATCH(B388,'Agreements-Old'!D:D,0)),W388))</f>
        <v>4000</v>
      </c>
      <c r="Y388" s="28">
        <f>SUMIFS('Daily Fees Entry'!F:F,'Daily Fees Entry'!D:D,B388,'Daily Fees Entry'!E:E,"Old Fees")</f>
        <v>3000</v>
      </c>
      <c r="Z388" s="28">
        <f t="shared" si="307"/>
        <v>1000</v>
      </c>
      <c r="AA388" s="69"/>
      <c r="AB388" s="28">
        <f t="shared" si="308"/>
        <v>17000</v>
      </c>
      <c r="AC388" s="28">
        <f>IF(TRIM(B388)="","",IFERROR(INDEX('Agreements-New'!E:E,MATCH(B388,'Agreements-New'!D:D,0)),AB388))</f>
        <v>12000</v>
      </c>
      <c r="AD388" s="28">
        <f>(SUMIFS('Daily Fees Entry'!F:F,'Daily Fees Entry'!D:D,B388)) - Y388</f>
        <v>0</v>
      </c>
      <c r="AE388" s="28">
        <f t="shared" si="309"/>
        <v>12000</v>
      </c>
      <c r="AF388" s="69"/>
      <c r="AG388" s="28">
        <f>IF(TRIM(B388)="","",IFERROR(INDEX('Fees Master'!D:D,MATCH(D388,'Fees Master'!C:C,0)),"Not Found"))</f>
        <v>10000</v>
      </c>
      <c r="AH388" s="28">
        <f>IF(TRIM(M388)="V",IFERROR(INDEX('Fees Master'!M:M,MATCH(N388,'Fees Master'!L:L,0)),"Not Found"),"0")</f>
        <v>7000</v>
      </c>
      <c r="AI388" s="28" t="str">
        <f>IF(TRIM(M388)="H",IFERROR(INDEX('Fees Master'!I:I,MATCH(D388,'Fees Master'!G:G,0)),"Not Found"),"0")</f>
        <v>0</v>
      </c>
      <c r="AJ388" s="69"/>
      <c r="AK388" s="28">
        <f t="shared" si="310"/>
        <v>18.75</v>
      </c>
      <c r="AL388" s="31">
        <f t="shared" si="311"/>
        <v>0</v>
      </c>
      <c r="AM388" s="58"/>
      <c r="AN388" s="58" t="s">
        <v>3149</v>
      </c>
      <c r="AO388" s="68"/>
    </row>
    <row r="389" spans="1:41" x14ac:dyDescent="0.35">
      <c r="A389" s="28">
        <v>388</v>
      </c>
      <c r="B389" s="28">
        <v>4284</v>
      </c>
      <c r="C389" s="28" t="s">
        <v>665</v>
      </c>
      <c r="D389" s="28" t="s">
        <v>4146</v>
      </c>
      <c r="E389" s="28" t="s">
        <v>29</v>
      </c>
      <c r="F389" s="28" t="s">
        <v>1893</v>
      </c>
      <c r="G389" s="30"/>
      <c r="H389" s="28" t="s">
        <v>2127</v>
      </c>
      <c r="I389" s="28"/>
      <c r="J389" s="31">
        <v>241921288758</v>
      </c>
      <c r="K389" s="31" t="str">
        <f t="shared" si="349"/>
        <v>2419 2128 8758</v>
      </c>
      <c r="L389" s="83">
        <v>6305716847</v>
      </c>
      <c r="M389" s="28" t="s">
        <v>2764</v>
      </c>
      <c r="N389" s="28" t="s">
        <v>83</v>
      </c>
      <c r="O389" s="69"/>
      <c r="P389" s="28">
        <f>IF(TRIM(B389)="","",IFERROR(INDEX('Agreements-New'!C:C,MATCH(B389,'Agreements-New'!D:D,0)),"N"))</f>
        <v>34</v>
      </c>
      <c r="Q389" s="69"/>
      <c r="R389" s="28">
        <f t="shared" si="303"/>
        <v>36800</v>
      </c>
      <c r="S389" s="28">
        <f t="shared" si="304"/>
        <v>25000</v>
      </c>
      <c r="T389" s="28">
        <f t="shared" si="305"/>
        <v>14000</v>
      </c>
      <c r="U389" s="28">
        <f t="shared" si="306"/>
        <v>11000</v>
      </c>
      <c r="V389" s="69"/>
      <c r="W389" s="28">
        <v>19800</v>
      </c>
      <c r="X389" s="28">
        <f>IF(TRIM(B389)="","",IFERROR(INDEX('Agreements-Old'!E:E,MATCH(B389,'Agreements-Old'!D:D,0)),W389))</f>
        <v>12000</v>
      </c>
      <c r="Y389" s="28">
        <f>SUMIFS('Daily Fees Entry'!F:F,'Daily Fees Entry'!D:D,B389,'Daily Fees Entry'!E:E,"Old Fees")</f>
        <v>14000</v>
      </c>
      <c r="Z389" s="28">
        <f t="shared" si="307"/>
        <v>-2000</v>
      </c>
      <c r="AA389" s="69"/>
      <c r="AB389" s="28">
        <f t="shared" si="308"/>
        <v>17000</v>
      </c>
      <c r="AC389" s="28">
        <f>IF(TRIM(B389)="","",IFERROR(INDEX('Agreements-New'!E:E,MATCH(B389,'Agreements-New'!D:D,0)),AB389))</f>
        <v>13000</v>
      </c>
      <c r="AD389" s="28">
        <f>(SUMIFS('Daily Fees Entry'!F:F,'Daily Fees Entry'!D:D,B389)) - Y389</f>
        <v>0</v>
      </c>
      <c r="AE389" s="28">
        <f t="shared" si="309"/>
        <v>13000</v>
      </c>
      <c r="AF389" s="69"/>
      <c r="AG389" s="28">
        <f>IF(TRIM(B389)="","",IFERROR(INDEX('Fees Master'!D:D,MATCH(D389,'Fees Master'!C:C,0)),"Not Found"))</f>
        <v>10000</v>
      </c>
      <c r="AH389" s="28">
        <f>IF(TRIM(M389)="V",IFERROR(INDEX('Fees Master'!M:M,MATCH(N389,'Fees Master'!L:L,0)),"Not Found"),"0")</f>
        <v>7000</v>
      </c>
      <c r="AI389" s="28" t="str">
        <f>IF(TRIM(M389)="H",IFERROR(INDEX('Fees Master'!I:I,MATCH(D389,'Fees Master'!G:G,0)),"Not Found"),"0")</f>
        <v>0</v>
      </c>
      <c r="AJ389" s="69"/>
      <c r="AK389" s="28">
        <f t="shared" si="310"/>
        <v>56.000000000000007</v>
      </c>
      <c r="AL389" s="31">
        <f t="shared" si="311"/>
        <v>0</v>
      </c>
      <c r="AM389" s="58"/>
      <c r="AN389" s="58" t="s">
        <v>3150</v>
      </c>
      <c r="AO389" s="68"/>
    </row>
    <row r="390" spans="1:41" x14ac:dyDescent="0.35">
      <c r="A390" s="28">
        <v>389</v>
      </c>
      <c r="B390" s="28">
        <v>4206</v>
      </c>
      <c r="C390" s="28" t="s">
        <v>670</v>
      </c>
      <c r="D390" s="28" t="s">
        <v>4146</v>
      </c>
      <c r="E390" s="28" t="s">
        <v>29</v>
      </c>
      <c r="F390" s="28" t="s">
        <v>1893</v>
      </c>
      <c r="G390" s="30"/>
      <c r="H390" s="28" t="s">
        <v>2132</v>
      </c>
      <c r="I390" s="28"/>
      <c r="J390" s="31">
        <v>718339225953</v>
      </c>
      <c r="K390" s="31" t="str">
        <f t="shared" si="349"/>
        <v>7183 3922 5953</v>
      </c>
      <c r="L390" s="83">
        <v>9182575796</v>
      </c>
      <c r="M390" s="28" t="s">
        <v>2764</v>
      </c>
      <c r="N390" s="28" t="s">
        <v>82</v>
      </c>
      <c r="O390" s="69"/>
      <c r="P390" s="28" t="str">
        <f>IF(TRIM(B390)="","",IFERROR(INDEX('Agreements-New'!C:C,MATCH(B390,'Agreements-New'!D:D,0)),"N"))</f>
        <v>N</v>
      </c>
      <c r="Q390" s="69"/>
      <c r="R390" s="28">
        <f t="shared" si="303"/>
        <v>17000</v>
      </c>
      <c r="S390" s="28">
        <f t="shared" si="304"/>
        <v>17000</v>
      </c>
      <c r="T390" s="28">
        <f t="shared" si="305"/>
        <v>0</v>
      </c>
      <c r="U390" s="28">
        <f t="shared" si="306"/>
        <v>17000</v>
      </c>
      <c r="V390" s="69"/>
      <c r="W390" s="28">
        <v>0</v>
      </c>
      <c r="X390" s="28">
        <f>IF(TRIM(B390)="","",IFERROR(INDEX('Agreements-Old'!E:E,MATCH(B390,'Agreements-Old'!D:D,0)),W390))</f>
        <v>0</v>
      </c>
      <c r="Y390" s="28">
        <f>SUMIFS('Daily Fees Entry'!F:F,'Daily Fees Entry'!D:D,B390,'Daily Fees Entry'!E:E,"Old Fees")</f>
        <v>0</v>
      </c>
      <c r="Z390" s="28">
        <f t="shared" si="307"/>
        <v>0</v>
      </c>
      <c r="AA390" s="69"/>
      <c r="AB390" s="28">
        <f t="shared" si="308"/>
        <v>17000</v>
      </c>
      <c r="AC390" s="28">
        <f>IF(TRIM(B390)="","",IFERROR(INDEX('Agreements-New'!E:E,MATCH(B390,'Agreements-New'!D:D,0)),AB390))</f>
        <v>17000</v>
      </c>
      <c r="AD390" s="28">
        <f>(SUMIFS('Daily Fees Entry'!F:F,'Daily Fees Entry'!D:D,B390)) - Y390</f>
        <v>0</v>
      </c>
      <c r="AE390" s="28">
        <f t="shared" si="309"/>
        <v>17000</v>
      </c>
      <c r="AF390" s="69"/>
      <c r="AG390" s="28">
        <f>IF(TRIM(B390)="","",IFERROR(INDEX('Fees Master'!D:D,MATCH(D390,'Fees Master'!C:C,0)),"Not Found"))</f>
        <v>10000</v>
      </c>
      <c r="AH390" s="28">
        <f>IF(TRIM(M390)="V",IFERROR(INDEX('Fees Master'!M:M,MATCH(N390,'Fees Master'!L:L,0)),"Not Found"),"0")</f>
        <v>7000</v>
      </c>
      <c r="AI390" s="28" t="str">
        <f>IF(TRIM(M390)="H",IFERROR(INDEX('Fees Master'!I:I,MATCH(D390,'Fees Master'!G:G,0)),"Not Found"),"0")</f>
        <v>0</v>
      </c>
      <c r="AJ390" s="69"/>
      <c r="AK390" s="28">
        <f t="shared" si="310"/>
        <v>0</v>
      </c>
      <c r="AL390" s="31">
        <f t="shared" si="311"/>
        <v>0</v>
      </c>
      <c r="AM390" s="58"/>
      <c r="AN390" s="58" t="s">
        <v>3151</v>
      </c>
      <c r="AO390" s="68"/>
    </row>
    <row r="391" spans="1:41" ht="15" customHeight="1" x14ac:dyDescent="0.35">
      <c r="A391" s="28">
        <v>390</v>
      </c>
      <c r="B391" s="28">
        <v>4279</v>
      </c>
      <c r="C391" s="28" t="s">
        <v>674</v>
      </c>
      <c r="D391" s="28" t="s">
        <v>4146</v>
      </c>
      <c r="E391" s="28" t="s">
        <v>29</v>
      </c>
      <c r="F391" s="28" t="s">
        <v>1893</v>
      </c>
      <c r="G391" s="30"/>
      <c r="H391" s="28" t="s">
        <v>2111</v>
      </c>
      <c r="I391" s="28"/>
      <c r="J391" s="31">
        <v>330377228170</v>
      </c>
      <c r="K391" s="31" t="str">
        <f t="shared" si="349"/>
        <v>3303 7722 8170</v>
      </c>
      <c r="L391" s="83">
        <v>8328269959</v>
      </c>
      <c r="M391" s="28" t="s">
        <v>2764</v>
      </c>
      <c r="N391" s="28" t="s">
        <v>61</v>
      </c>
      <c r="O391" s="69"/>
      <c r="P391" s="28" t="str">
        <f>IF(TRIM(B391)="","",IFERROR(INDEX('Agreements-New'!C:C,MATCH(B391,'Agreements-New'!D:D,0)),"N"))</f>
        <v>N</v>
      </c>
      <c r="Q391" s="69"/>
      <c r="R391" s="28">
        <f t="shared" si="303"/>
        <v>38500</v>
      </c>
      <c r="S391" s="28">
        <f t="shared" si="304"/>
        <v>38500</v>
      </c>
      <c r="T391" s="28">
        <f t="shared" si="305"/>
        <v>0</v>
      </c>
      <c r="U391" s="28">
        <f t="shared" si="306"/>
        <v>38500</v>
      </c>
      <c r="V391" s="69"/>
      <c r="W391" s="28">
        <v>21500</v>
      </c>
      <c r="X391" s="28">
        <f>IF(TRIM(B391)="","",IFERROR(INDEX('Agreements-Old'!E:E,MATCH(B391,'Agreements-Old'!D:D,0)),W391))</f>
        <v>21500</v>
      </c>
      <c r="Y391" s="28">
        <f>SUMIFS('Daily Fees Entry'!F:F,'Daily Fees Entry'!D:D,B391,'Daily Fees Entry'!E:E,"Old Fees")</f>
        <v>0</v>
      </c>
      <c r="Z391" s="28">
        <f t="shared" si="307"/>
        <v>21500</v>
      </c>
      <c r="AA391" s="69"/>
      <c r="AB391" s="28">
        <f t="shared" si="308"/>
        <v>17000</v>
      </c>
      <c r="AC391" s="28">
        <f>IF(TRIM(B391)="","",IFERROR(INDEX('Agreements-New'!E:E,MATCH(B391,'Agreements-New'!D:D,0)),AB391))</f>
        <v>17000</v>
      </c>
      <c r="AD391" s="28">
        <f>(SUMIFS('Daily Fees Entry'!F:F,'Daily Fees Entry'!D:D,B391)) - Y391</f>
        <v>0</v>
      </c>
      <c r="AE391" s="28">
        <f t="shared" si="309"/>
        <v>17000</v>
      </c>
      <c r="AF391" s="69"/>
      <c r="AG391" s="28">
        <f>IF(TRIM(B391)="","",IFERROR(INDEX('Fees Master'!D:D,MATCH(D391,'Fees Master'!C:C,0)),"Not Found"))</f>
        <v>10000</v>
      </c>
      <c r="AH391" s="28">
        <f>IF(TRIM(M391)="V",IFERROR(INDEX('Fees Master'!M:M,MATCH(N391,'Fees Master'!L:L,0)),"Not Found"),"0")</f>
        <v>7000</v>
      </c>
      <c r="AI391" s="28" t="str">
        <f>IF(TRIM(M391)="H",IFERROR(INDEX('Fees Master'!I:I,MATCH(D391,'Fees Master'!G:G,0)),"Not Found"),"0")</f>
        <v>0</v>
      </c>
      <c r="AJ391" s="69"/>
      <c r="AK391" s="28">
        <f t="shared" si="310"/>
        <v>0</v>
      </c>
      <c r="AL391" s="31">
        <f t="shared" si="311"/>
        <v>0</v>
      </c>
      <c r="AM391" s="58"/>
      <c r="AN391" s="58" t="s">
        <v>3153</v>
      </c>
      <c r="AO391" s="68"/>
    </row>
    <row r="392" spans="1:41" x14ac:dyDescent="0.35">
      <c r="A392" s="28">
        <v>391</v>
      </c>
      <c r="B392" s="28">
        <v>4295</v>
      </c>
      <c r="C392" s="28" t="s">
        <v>677</v>
      </c>
      <c r="D392" s="28" t="s">
        <v>4146</v>
      </c>
      <c r="E392" s="28" t="s">
        <v>29</v>
      </c>
      <c r="F392" s="28" t="s">
        <v>1893</v>
      </c>
      <c r="G392" s="30"/>
      <c r="H392" s="28" t="s">
        <v>2136</v>
      </c>
      <c r="I392" s="28"/>
      <c r="J392" s="31">
        <v>788011711574</v>
      </c>
      <c r="K392" s="31" t="str">
        <f t="shared" si="349"/>
        <v>7880 1171 1574</v>
      </c>
      <c r="L392" s="83">
        <v>9951666197</v>
      </c>
      <c r="M392" s="28" t="s">
        <v>2764</v>
      </c>
      <c r="N392" s="28" t="s">
        <v>56</v>
      </c>
      <c r="O392" s="69"/>
      <c r="P392" s="28" t="str">
        <f>IF(TRIM(B392)="","",IFERROR(INDEX('Agreements-New'!C:C,MATCH(B392,'Agreements-New'!D:D,0)),"N"))</f>
        <v>N</v>
      </c>
      <c r="Q392" s="69"/>
      <c r="R392" s="28">
        <f t="shared" si="303"/>
        <v>35000</v>
      </c>
      <c r="S392" s="28">
        <f t="shared" si="304"/>
        <v>29000</v>
      </c>
      <c r="T392" s="28">
        <f t="shared" si="305"/>
        <v>5000</v>
      </c>
      <c r="U392" s="28">
        <f t="shared" si="306"/>
        <v>24000</v>
      </c>
      <c r="V392" s="69"/>
      <c r="W392" s="28">
        <v>17000</v>
      </c>
      <c r="X392" s="28">
        <f>IF(TRIM(B392)="","",IFERROR(INDEX('Agreements-Old'!E:E,MATCH(B392,'Agreements-Old'!D:D,0)),W392))</f>
        <v>11000</v>
      </c>
      <c r="Y392" s="28">
        <f>SUMIFS('Daily Fees Entry'!F:F,'Daily Fees Entry'!D:D,B392,'Daily Fees Entry'!E:E,"Old Fees")</f>
        <v>5000</v>
      </c>
      <c r="Z392" s="28">
        <f t="shared" si="307"/>
        <v>6000</v>
      </c>
      <c r="AA392" s="69"/>
      <c r="AB392" s="28">
        <f t="shared" si="308"/>
        <v>18000</v>
      </c>
      <c r="AC392" s="28">
        <f>IF(TRIM(B392)="","",IFERROR(INDEX('Agreements-New'!E:E,MATCH(B392,'Agreements-New'!D:D,0)),AB392))</f>
        <v>18000</v>
      </c>
      <c r="AD392" s="28">
        <f>(SUMIFS('Daily Fees Entry'!F:F,'Daily Fees Entry'!D:D,B392)) - Y392</f>
        <v>0</v>
      </c>
      <c r="AE392" s="28">
        <f t="shared" si="309"/>
        <v>18000</v>
      </c>
      <c r="AF392" s="69"/>
      <c r="AG392" s="28">
        <f>IF(TRIM(B392)="","",IFERROR(INDEX('Fees Master'!D:D,MATCH(D392,'Fees Master'!C:C,0)),"Not Found"))</f>
        <v>10000</v>
      </c>
      <c r="AH392" s="28">
        <f>IF(TRIM(M392)="V",IFERROR(INDEX('Fees Master'!M:M,MATCH(N392,'Fees Master'!L:L,0)),"Not Found"),"0")</f>
        <v>8000</v>
      </c>
      <c r="AI392" s="28" t="str">
        <f>IF(TRIM(M392)="H",IFERROR(INDEX('Fees Master'!I:I,MATCH(D392,'Fees Master'!G:G,0)),"Not Found"),"0")</f>
        <v>0</v>
      </c>
      <c r="AJ392" s="69"/>
      <c r="AK392" s="28">
        <f t="shared" si="310"/>
        <v>17.241379310344829</v>
      </c>
      <c r="AL392" s="31">
        <f t="shared" si="311"/>
        <v>0</v>
      </c>
      <c r="AM392" s="58"/>
      <c r="AN392" s="58" t="s">
        <v>3155</v>
      </c>
      <c r="AO392" s="68"/>
    </row>
    <row r="393" spans="1:41" x14ac:dyDescent="0.35">
      <c r="A393" s="28">
        <v>392</v>
      </c>
      <c r="B393" s="28">
        <v>4184</v>
      </c>
      <c r="C393" s="28" t="s">
        <v>678</v>
      </c>
      <c r="D393" s="28" t="s">
        <v>4146</v>
      </c>
      <c r="E393" s="28" t="s">
        <v>29</v>
      </c>
      <c r="F393" s="28" t="s">
        <v>1893</v>
      </c>
      <c r="G393" s="30"/>
      <c r="H393" s="28" t="s">
        <v>2137</v>
      </c>
      <c r="I393" s="28"/>
      <c r="J393" s="31">
        <v>346817138559</v>
      </c>
      <c r="K393" s="31" t="str">
        <f t="shared" si="349"/>
        <v>3468 1713 8559</v>
      </c>
      <c r="L393" s="83">
        <v>9573677760</v>
      </c>
      <c r="M393" s="28" t="s">
        <v>2762</v>
      </c>
      <c r="N393" s="28" t="s">
        <v>92</v>
      </c>
      <c r="O393" s="69"/>
      <c r="P393" s="28">
        <f>IF(TRIM(B393)="","",IFERROR(INDEX('Agreements-New'!C:C,MATCH(B393,'Agreements-New'!D:D,0)),"N"))</f>
        <v>215</v>
      </c>
      <c r="Q393" s="69"/>
      <c r="R393" s="28">
        <f t="shared" si="303"/>
        <v>24000</v>
      </c>
      <c r="S393" s="28">
        <f t="shared" si="304"/>
        <v>22000</v>
      </c>
      <c r="T393" s="28">
        <f t="shared" si="305"/>
        <v>5000</v>
      </c>
      <c r="U393" s="28">
        <f t="shared" si="306"/>
        <v>17000</v>
      </c>
      <c r="V393" s="69"/>
      <c r="W393" s="28">
        <v>14000</v>
      </c>
      <c r="X393" s="28">
        <f>IF(TRIM(B393)="","",IFERROR(INDEX('Agreements-Old'!E:E,MATCH(B393,'Agreements-Old'!D:D,0)),W393))</f>
        <v>13000</v>
      </c>
      <c r="Y393" s="28">
        <f>SUMIFS('Daily Fees Entry'!F:F,'Daily Fees Entry'!D:D,B393,'Daily Fees Entry'!E:E,"Old Fees")</f>
        <v>5000</v>
      </c>
      <c r="Z393" s="28">
        <f t="shared" si="307"/>
        <v>8000</v>
      </c>
      <c r="AA393" s="69"/>
      <c r="AB393" s="28">
        <f t="shared" si="308"/>
        <v>10000</v>
      </c>
      <c r="AC393" s="28">
        <f>IF(TRIM(B393)="","",IFERROR(INDEX('Agreements-New'!E:E,MATCH(B393,'Agreements-New'!D:D,0)),AB393))</f>
        <v>9000</v>
      </c>
      <c r="AD393" s="28">
        <f>(SUMIFS('Daily Fees Entry'!F:F,'Daily Fees Entry'!D:D,B393)) - Y393</f>
        <v>0</v>
      </c>
      <c r="AE393" s="28">
        <f t="shared" si="309"/>
        <v>9000</v>
      </c>
      <c r="AF393" s="69"/>
      <c r="AG393" s="28">
        <f>IF(TRIM(B393)="","",IFERROR(INDEX('Fees Master'!D:D,MATCH(D393,'Fees Master'!C:C,0)),"Not Found"))</f>
        <v>10000</v>
      </c>
      <c r="AH393" s="28" t="str">
        <f>IF(TRIM(M393)="V",IFERROR(INDEX('Fees Master'!M:M,MATCH(N393,'Fees Master'!L:L,0)),"Not Found"),"0")</f>
        <v>0</v>
      </c>
      <c r="AI393" s="28" t="str">
        <f>IF(TRIM(M393)="H",IFERROR(INDEX('Fees Master'!I:I,MATCH(D393,'Fees Master'!G:G,0)),"Not Found"),"0")</f>
        <v>0</v>
      </c>
      <c r="AJ393" s="69"/>
      <c r="AK393" s="28">
        <f t="shared" si="310"/>
        <v>22.727272727272727</v>
      </c>
      <c r="AL393" s="31">
        <f t="shared" si="311"/>
        <v>0</v>
      </c>
      <c r="AM393" s="58"/>
      <c r="AN393" s="58" t="s">
        <v>3107</v>
      </c>
      <c r="AO393" s="68"/>
    </row>
    <row r="394" spans="1:41" x14ac:dyDescent="0.35">
      <c r="A394" s="28">
        <v>393</v>
      </c>
      <c r="B394" s="28">
        <v>4213</v>
      </c>
      <c r="C394" s="28" t="s">
        <v>680</v>
      </c>
      <c r="D394" s="28" t="s">
        <v>4146</v>
      </c>
      <c r="E394" s="28" t="s">
        <v>29</v>
      </c>
      <c r="F394" s="28" t="s">
        <v>1893</v>
      </c>
      <c r="G394" s="30"/>
      <c r="H394" s="28" t="s">
        <v>2136</v>
      </c>
      <c r="I394" s="28"/>
      <c r="J394" s="31">
        <v>635946272918</v>
      </c>
      <c r="K394" s="31" t="str">
        <f t="shared" si="349"/>
        <v>6359 4627 2918</v>
      </c>
      <c r="L394" s="83">
        <v>9951666197</v>
      </c>
      <c r="M394" s="28" t="s">
        <v>2764</v>
      </c>
      <c r="N394" s="28" t="s">
        <v>56</v>
      </c>
      <c r="O394" s="69"/>
      <c r="P394" s="28" t="str">
        <f>IF(TRIM(B394)="","",IFERROR(INDEX('Agreements-New'!C:C,MATCH(B394,'Agreements-New'!D:D,0)),"N"))</f>
        <v>N</v>
      </c>
      <c r="Q394" s="69"/>
      <c r="R394" s="28">
        <f t="shared" si="303"/>
        <v>35000</v>
      </c>
      <c r="S394" s="28">
        <f t="shared" si="304"/>
        <v>29000</v>
      </c>
      <c r="T394" s="28">
        <f t="shared" si="305"/>
        <v>5000</v>
      </c>
      <c r="U394" s="28">
        <f t="shared" si="306"/>
        <v>24000</v>
      </c>
      <c r="V394" s="69"/>
      <c r="W394" s="28">
        <v>17000</v>
      </c>
      <c r="X394" s="28">
        <f>IF(TRIM(B394)="","",IFERROR(INDEX('Agreements-Old'!E:E,MATCH(B394,'Agreements-Old'!D:D,0)),W394))</f>
        <v>11000</v>
      </c>
      <c r="Y394" s="28">
        <f>SUMIFS('Daily Fees Entry'!F:F,'Daily Fees Entry'!D:D,B394,'Daily Fees Entry'!E:E,"Old Fees")</f>
        <v>5000</v>
      </c>
      <c r="Z394" s="28">
        <f t="shared" si="307"/>
        <v>6000</v>
      </c>
      <c r="AA394" s="69"/>
      <c r="AB394" s="28">
        <f t="shared" si="308"/>
        <v>18000</v>
      </c>
      <c r="AC394" s="28">
        <f>IF(TRIM(B394)="","",IFERROR(INDEX('Agreements-New'!E:E,MATCH(B394,'Agreements-New'!D:D,0)),AB394))</f>
        <v>18000</v>
      </c>
      <c r="AD394" s="28">
        <f>(SUMIFS('Daily Fees Entry'!F:F,'Daily Fees Entry'!D:D,B394)) - Y394</f>
        <v>0</v>
      </c>
      <c r="AE394" s="28">
        <f t="shared" si="309"/>
        <v>18000</v>
      </c>
      <c r="AF394" s="69"/>
      <c r="AG394" s="28">
        <f>IF(TRIM(B394)="","",IFERROR(INDEX('Fees Master'!D:D,MATCH(D394,'Fees Master'!C:C,0)),"Not Found"))</f>
        <v>10000</v>
      </c>
      <c r="AH394" s="28">
        <f>IF(TRIM(M394)="V",IFERROR(INDEX('Fees Master'!M:M,MATCH(N394,'Fees Master'!L:L,0)),"Not Found"),"0")</f>
        <v>8000</v>
      </c>
      <c r="AI394" s="28" t="str">
        <f>IF(TRIM(M394)="H",IFERROR(INDEX('Fees Master'!I:I,MATCH(D394,'Fees Master'!G:G,0)),"Not Found"),"0")</f>
        <v>0</v>
      </c>
      <c r="AJ394" s="69"/>
      <c r="AK394" s="28">
        <f t="shared" si="310"/>
        <v>17.241379310344829</v>
      </c>
      <c r="AL394" s="31">
        <f t="shared" si="311"/>
        <v>0</v>
      </c>
      <c r="AM394" s="58"/>
      <c r="AN394" s="58" t="s">
        <v>3155</v>
      </c>
      <c r="AO394" s="68"/>
    </row>
    <row r="395" spans="1:41" x14ac:dyDescent="0.35">
      <c r="A395" s="28">
        <v>394</v>
      </c>
      <c r="B395" s="28">
        <v>4298</v>
      </c>
      <c r="C395" s="28" t="s">
        <v>682</v>
      </c>
      <c r="D395" s="28" t="s">
        <v>4146</v>
      </c>
      <c r="E395" s="28" t="s">
        <v>29</v>
      </c>
      <c r="F395" s="28" t="s">
        <v>1893</v>
      </c>
      <c r="G395" s="30"/>
      <c r="H395" s="28" t="s">
        <v>2139</v>
      </c>
      <c r="I395" s="28"/>
      <c r="J395" s="31">
        <v>984612905303</v>
      </c>
      <c r="K395" s="31" t="str">
        <f t="shared" si="349"/>
        <v>9846 1290 5303</v>
      </c>
      <c r="L395" s="83">
        <v>9705122372</v>
      </c>
      <c r="M395" s="28" t="s">
        <v>2764</v>
      </c>
      <c r="N395" s="28" t="s">
        <v>56</v>
      </c>
      <c r="O395" s="69"/>
      <c r="P395" s="28" t="str">
        <f>IF(TRIM(B395)="","",IFERROR(INDEX('Agreements-New'!C:C,MATCH(B395,'Agreements-New'!D:D,0)),"N"))</f>
        <v>N</v>
      </c>
      <c r="Q395" s="69"/>
      <c r="R395" s="28">
        <f t="shared" si="303"/>
        <v>43000</v>
      </c>
      <c r="S395" s="28">
        <f t="shared" si="304"/>
        <v>43000</v>
      </c>
      <c r="T395" s="28">
        <f t="shared" si="305"/>
        <v>0</v>
      </c>
      <c r="U395" s="28">
        <f t="shared" si="306"/>
        <v>43000</v>
      </c>
      <c r="V395" s="69"/>
      <c r="W395" s="28">
        <v>25000</v>
      </c>
      <c r="X395" s="28">
        <f>IF(TRIM(B395)="","",IFERROR(INDEX('Agreements-Old'!E:E,MATCH(B395,'Agreements-Old'!D:D,0)),W395))</f>
        <v>25000</v>
      </c>
      <c r="Y395" s="28">
        <f>SUMIFS('Daily Fees Entry'!F:F,'Daily Fees Entry'!D:D,B395,'Daily Fees Entry'!E:E,"Old Fees")</f>
        <v>0</v>
      </c>
      <c r="Z395" s="28">
        <f t="shared" si="307"/>
        <v>25000</v>
      </c>
      <c r="AA395" s="69"/>
      <c r="AB395" s="28">
        <f t="shared" si="308"/>
        <v>18000</v>
      </c>
      <c r="AC395" s="28">
        <f>IF(TRIM(B395)="","",IFERROR(INDEX('Agreements-New'!E:E,MATCH(B395,'Agreements-New'!D:D,0)),AB395))</f>
        <v>18000</v>
      </c>
      <c r="AD395" s="28">
        <f>(SUMIFS('Daily Fees Entry'!F:F,'Daily Fees Entry'!D:D,B395)) - Y395</f>
        <v>0</v>
      </c>
      <c r="AE395" s="28">
        <f t="shared" si="309"/>
        <v>18000</v>
      </c>
      <c r="AF395" s="69"/>
      <c r="AG395" s="28">
        <f>IF(TRIM(B395)="","",IFERROR(INDEX('Fees Master'!D:D,MATCH(D395,'Fees Master'!C:C,0)),"Not Found"))</f>
        <v>10000</v>
      </c>
      <c r="AH395" s="28">
        <f>IF(TRIM(M395)="V",IFERROR(INDEX('Fees Master'!M:M,MATCH(N395,'Fees Master'!L:L,0)),"Not Found"),"0")</f>
        <v>8000</v>
      </c>
      <c r="AI395" s="28" t="str">
        <f>IF(TRIM(M395)="H",IFERROR(INDEX('Fees Master'!I:I,MATCH(D395,'Fees Master'!G:G,0)),"Not Found"),"0")</f>
        <v>0</v>
      </c>
      <c r="AJ395" s="69"/>
      <c r="AK395" s="28">
        <f t="shared" si="310"/>
        <v>0</v>
      </c>
      <c r="AL395" s="31">
        <f t="shared" si="311"/>
        <v>0</v>
      </c>
      <c r="AM395" s="58"/>
      <c r="AN395" s="58" t="s">
        <v>3156</v>
      </c>
      <c r="AO395" s="68"/>
    </row>
    <row r="396" spans="1:41" x14ac:dyDescent="0.35">
      <c r="A396" s="28">
        <v>395</v>
      </c>
      <c r="B396" s="28">
        <v>4159</v>
      </c>
      <c r="C396" s="28" t="s">
        <v>684</v>
      </c>
      <c r="D396" s="28" t="s">
        <v>4146</v>
      </c>
      <c r="E396" s="28" t="s">
        <v>29</v>
      </c>
      <c r="F396" s="28" t="s">
        <v>1893</v>
      </c>
      <c r="G396" s="30"/>
      <c r="H396" s="28" t="s">
        <v>2141</v>
      </c>
      <c r="I396" s="28"/>
      <c r="J396" s="31">
        <v>955442213205</v>
      </c>
      <c r="K396" s="31" t="str">
        <f t="shared" si="349"/>
        <v>9554 4221 3205</v>
      </c>
      <c r="L396" s="83">
        <v>9640282670</v>
      </c>
      <c r="M396" s="28" t="s">
        <v>2762</v>
      </c>
      <c r="N396" s="28" t="s">
        <v>71</v>
      </c>
      <c r="O396" s="69"/>
      <c r="P396" s="28" t="str">
        <f>IF(TRIM(B396)="","",IFERROR(INDEX('Agreements-New'!C:C,MATCH(B396,'Agreements-New'!D:D,0)),"N"))</f>
        <v>N</v>
      </c>
      <c r="Q396" s="69"/>
      <c r="R396" s="28">
        <f t="shared" si="303"/>
        <v>18500</v>
      </c>
      <c r="S396" s="28">
        <f t="shared" si="304"/>
        <v>18500</v>
      </c>
      <c r="T396" s="28">
        <f t="shared" si="305"/>
        <v>0</v>
      </c>
      <c r="U396" s="28">
        <f t="shared" si="306"/>
        <v>18500</v>
      </c>
      <c r="V396" s="69"/>
      <c r="W396" s="28">
        <v>8500</v>
      </c>
      <c r="X396" s="28">
        <f>IF(TRIM(B396)="","",IFERROR(INDEX('Agreements-Old'!E:E,MATCH(B396,'Agreements-Old'!D:D,0)),W396))</f>
        <v>8500</v>
      </c>
      <c r="Y396" s="28">
        <f>SUMIFS('Daily Fees Entry'!F:F,'Daily Fees Entry'!D:D,B396,'Daily Fees Entry'!E:E,"Old Fees")</f>
        <v>0</v>
      </c>
      <c r="Z396" s="28">
        <f t="shared" si="307"/>
        <v>8500</v>
      </c>
      <c r="AA396" s="69"/>
      <c r="AB396" s="28">
        <f t="shared" si="308"/>
        <v>10000</v>
      </c>
      <c r="AC396" s="28">
        <f>IF(TRIM(B396)="","",IFERROR(INDEX('Agreements-New'!E:E,MATCH(B396,'Agreements-New'!D:D,0)),AB396))</f>
        <v>10000</v>
      </c>
      <c r="AD396" s="28">
        <f>(SUMIFS('Daily Fees Entry'!F:F,'Daily Fees Entry'!D:D,B396)) - Y396</f>
        <v>0</v>
      </c>
      <c r="AE396" s="28">
        <f t="shared" si="309"/>
        <v>10000</v>
      </c>
      <c r="AF396" s="69"/>
      <c r="AG396" s="28">
        <f>IF(TRIM(B396)="","",IFERROR(INDEX('Fees Master'!D:D,MATCH(D396,'Fees Master'!C:C,0)),"Not Found"))</f>
        <v>10000</v>
      </c>
      <c r="AH396" s="28" t="str">
        <f>IF(TRIM(M396)="V",IFERROR(INDEX('Fees Master'!M:M,MATCH(N396,'Fees Master'!L:L,0)),"Not Found"),"0")</f>
        <v>0</v>
      </c>
      <c r="AI396" s="28" t="str">
        <f>IF(TRIM(M396)="H",IFERROR(INDEX('Fees Master'!I:I,MATCH(D396,'Fees Master'!G:G,0)),"Not Found"),"0")</f>
        <v>0</v>
      </c>
      <c r="AJ396" s="69"/>
      <c r="AK396" s="28">
        <f t="shared" si="310"/>
        <v>0</v>
      </c>
      <c r="AL396" s="31">
        <f t="shared" si="311"/>
        <v>0</v>
      </c>
      <c r="AM396" s="58"/>
      <c r="AN396" s="58" t="s">
        <v>3157</v>
      </c>
      <c r="AO396" s="68"/>
    </row>
    <row r="397" spans="1:41" x14ac:dyDescent="0.35">
      <c r="A397" s="28">
        <v>396</v>
      </c>
      <c r="B397" s="28">
        <v>4235</v>
      </c>
      <c r="C397" s="28" t="s">
        <v>686</v>
      </c>
      <c r="D397" s="28" t="s">
        <v>4146</v>
      </c>
      <c r="E397" s="28" t="s">
        <v>29</v>
      </c>
      <c r="F397" s="28" t="s">
        <v>1893</v>
      </c>
      <c r="G397" s="30"/>
      <c r="H397" s="28" t="s">
        <v>2143</v>
      </c>
      <c r="I397" s="28"/>
      <c r="J397" s="31">
        <v>244925277619</v>
      </c>
      <c r="K397" s="31" t="str">
        <f t="shared" si="349"/>
        <v>2449 2527 7619</v>
      </c>
      <c r="L397" s="83">
        <v>9032113708</v>
      </c>
      <c r="M397" s="28" t="s">
        <v>2762</v>
      </c>
      <c r="N397" s="28" t="s">
        <v>102</v>
      </c>
      <c r="O397" s="69"/>
      <c r="P397" s="28" t="str">
        <f>IF(TRIM(B397)="","",IFERROR(INDEX('Agreements-New'!C:C,MATCH(B397,'Agreements-New'!D:D,0)),"N"))</f>
        <v>N</v>
      </c>
      <c r="Q397" s="69"/>
      <c r="R397" s="28">
        <f t="shared" si="303"/>
        <v>25000</v>
      </c>
      <c r="S397" s="28">
        <f t="shared" si="304"/>
        <v>25000</v>
      </c>
      <c r="T397" s="28">
        <f t="shared" si="305"/>
        <v>0</v>
      </c>
      <c r="U397" s="28">
        <f t="shared" si="306"/>
        <v>25000</v>
      </c>
      <c r="V397" s="69"/>
      <c r="W397" s="28">
        <v>15000</v>
      </c>
      <c r="X397" s="28">
        <f>IF(TRIM(B397)="","",IFERROR(INDEX('Agreements-Old'!E:E,MATCH(B397,'Agreements-Old'!D:D,0)),W397))</f>
        <v>15000</v>
      </c>
      <c r="Y397" s="28">
        <f>SUMIFS('Daily Fees Entry'!F:F,'Daily Fees Entry'!D:D,B397,'Daily Fees Entry'!E:E,"Old Fees")</f>
        <v>0</v>
      </c>
      <c r="Z397" s="28">
        <f t="shared" si="307"/>
        <v>15000</v>
      </c>
      <c r="AA397" s="69"/>
      <c r="AB397" s="28">
        <f t="shared" si="308"/>
        <v>10000</v>
      </c>
      <c r="AC397" s="28">
        <f>IF(TRIM(B397)="","",IFERROR(INDEX('Agreements-New'!E:E,MATCH(B397,'Agreements-New'!D:D,0)),AB397))</f>
        <v>10000</v>
      </c>
      <c r="AD397" s="28">
        <f>(SUMIFS('Daily Fees Entry'!F:F,'Daily Fees Entry'!D:D,B397)) - Y397</f>
        <v>0</v>
      </c>
      <c r="AE397" s="28">
        <f t="shared" si="309"/>
        <v>10000</v>
      </c>
      <c r="AF397" s="69"/>
      <c r="AG397" s="28">
        <f>IF(TRIM(B397)="","",IFERROR(INDEX('Fees Master'!D:D,MATCH(D397,'Fees Master'!C:C,0)),"Not Found"))</f>
        <v>10000</v>
      </c>
      <c r="AH397" s="28" t="str">
        <f>IF(TRIM(M397)="V",IFERROR(INDEX('Fees Master'!M:M,MATCH(N397,'Fees Master'!L:L,0)),"Not Found"),"0")</f>
        <v>0</v>
      </c>
      <c r="AI397" s="28" t="str">
        <f>IF(TRIM(M397)="H",IFERROR(INDEX('Fees Master'!I:I,MATCH(D397,'Fees Master'!G:G,0)),"Not Found"),"0")</f>
        <v>0</v>
      </c>
      <c r="AJ397" s="69"/>
      <c r="AK397" s="28">
        <f t="shared" si="310"/>
        <v>0</v>
      </c>
      <c r="AL397" s="31">
        <f t="shared" si="311"/>
        <v>0</v>
      </c>
      <c r="AM397" s="58"/>
      <c r="AN397" s="58" t="s">
        <v>3135</v>
      </c>
      <c r="AO397" s="68"/>
    </row>
    <row r="398" spans="1:41" x14ac:dyDescent="0.35">
      <c r="A398" s="28">
        <v>397</v>
      </c>
      <c r="B398" s="28">
        <v>4167</v>
      </c>
      <c r="C398" s="28" t="s">
        <v>688</v>
      </c>
      <c r="D398" s="28" t="s">
        <v>4146</v>
      </c>
      <c r="E398" s="28" t="s">
        <v>29</v>
      </c>
      <c r="F398" s="28" t="s">
        <v>1893</v>
      </c>
      <c r="G398" s="30"/>
      <c r="H398" s="28" t="s">
        <v>2000</v>
      </c>
      <c r="I398" s="28"/>
      <c r="J398" s="31">
        <v>536974926690</v>
      </c>
      <c r="K398" s="31" t="str">
        <f t="shared" si="349"/>
        <v>5369 7492 6690</v>
      </c>
      <c r="L398" s="83">
        <v>9030041493</v>
      </c>
      <c r="M398" s="28" t="s">
        <v>2764</v>
      </c>
      <c r="N398" s="28" t="s">
        <v>43</v>
      </c>
      <c r="O398" s="69"/>
      <c r="P398" s="28" t="str">
        <f>IF(TRIM(B398)="","",IFERROR(INDEX('Agreements-New'!C:C,MATCH(B398,'Agreements-New'!D:D,0)),"N"))</f>
        <v>N</v>
      </c>
      <c r="Q398" s="69"/>
      <c r="R398" s="28">
        <f t="shared" si="303"/>
        <v>18500</v>
      </c>
      <c r="S398" s="28">
        <f t="shared" si="304"/>
        <v>18500</v>
      </c>
      <c r="T398" s="28">
        <f t="shared" si="305"/>
        <v>4000</v>
      </c>
      <c r="U398" s="28">
        <f t="shared" si="306"/>
        <v>14500</v>
      </c>
      <c r="V398" s="69"/>
      <c r="W398" s="28">
        <v>1500</v>
      </c>
      <c r="X398" s="28">
        <f>IF(TRIM(B398)="","",IFERROR(INDEX('Agreements-Old'!E:E,MATCH(B398,'Agreements-Old'!D:D,0)),W398))</f>
        <v>1500</v>
      </c>
      <c r="Y398" s="28">
        <f>SUMIFS('Daily Fees Entry'!F:F,'Daily Fees Entry'!D:D,B398,'Daily Fees Entry'!E:E,"Old Fees")</f>
        <v>0</v>
      </c>
      <c r="Z398" s="28">
        <f t="shared" si="307"/>
        <v>1500</v>
      </c>
      <c r="AA398" s="69"/>
      <c r="AB398" s="28">
        <f t="shared" si="308"/>
        <v>17000</v>
      </c>
      <c r="AC398" s="28">
        <f>IF(TRIM(B398)="","",IFERROR(INDEX('Agreements-New'!E:E,MATCH(B398,'Agreements-New'!D:D,0)),AB398))</f>
        <v>17000</v>
      </c>
      <c r="AD398" s="28">
        <f>(SUMIFS('Daily Fees Entry'!F:F,'Daily Fees Entry'!D:D,B398)) - Y398</f>
        <v>4000</v>
      </c>
      <c r="AE398" s="28">
        <f t="shared" si="309"/>
        <v>13000</v>
      </c>
      <c r="AF398" s="69"/>
      <c r="AG398" s="28">
        <f>IF(TRIM(B398)="","",IFERROR(INDEX('Fees Master'!D:D,MATCH(D398,'Fees Master'!C:C,0)),"Not Found"))</f>
        <v>10000</v>
      </c>
      <c r="AH398" s="28">
        <f>IF(TRIM(M398)="V",IFERROR(INDEX('Fees Master'!M:M,MATCH(N398,'Fees Master'!L:L,0)),"Not Found"),"0")</f>
        <v>7000</v>
      </c>
      <c r="AI398" s="28" t="str">
        <f>IF(TRIM(M398)="H",IFERROR(INDEX('Fees Master'!I:I,MATCH(D398,'Fees Master'!G:G,0)),"Not Found"),"0")</f>
        <v>0</v>
      </c>
      <c r="AJ398" s="69"/>
      <c r="AK398" s="28">
        <f t="shared" si="310"/>
        <v>21.621621621621621</v>
      </c>
      <c r="AL398" s="31">
        <f t="shared" si="311"/>
        <v>23.52941176470588</v>
      </c>
      <c r="AM398" s="58"/>
      <c r="AN398" s="58" t="s">
        <v>3159</v>
      </c>
      <c r="AO398" s="68"/>
    </row>
    <row r="399" spans="1:41" x14ac:dyDescent="0.35">
      <c r="A399" s="28">
        <v>398</v>
      </c>
      <c r="B399" s="28">
        <v>4288</v>
      </c>
      <c r="C399" s="28" t="s">
        <v>691</v>
      </c>
      <c r="D399" s="28" t="s">
        <v>4146</v>
      </c>
      <c r="E399" s="28" t="s">
        <v>29</v>
      </c>
      <c r="F399" s="28" t="s">
        <v>1893</v>
      </c>
      <c r="G399" s="30"/>
      <c r="H399" s="28" t="s">
        <v>2893</v>
      </c>
      <c r="I399" s="28"/>
      <c r="J399" s="31">
        <v>530863774058</v>
      </c>
      <c r="K399" s="31" t="str">
        <f t="shared" si="349"/>
        <v>5308 6377 4058</v>
      </c>
      <c r="L399" s="83">
        <v>9666436781</v>
      </c>
      <c r="M399" s="28" t="s">
        <v>2764</v>
      </c>
      <c r="N399" s="28" t="s">
        <v>41</v>
      </c>
      <c r="O399" s="69"/>
      <c r="P399" s="28" t="str">
        <f>IF(TRIM(B399)="","",IFERROR(INDEX('Agreements-New'!C:C,MATCH(B399,'Agreements-New'!D:D,0)),"N"))</f>
        <v>N</v>
      </c>
      <c r="Q399" s="69"/>
      <c r="R399" s="28">
        <f t="shared" si="303"/>
        <v>32500</v>
      </c>
      <c r="S399" s="28">
        <f t="shared" si="304"/>
        <v>32500</v>
      </c>
      <c r="T399" s="28">
        <f t="shared" si="305"/>
        <v>0</v>
      </c>
      <c r="U399" s="28">
        <f t="shared" si="306"/>
        <v>32500</v>
      </c>
      <c r="V399" s="69"/>
      <c r="W399" s="28">
        <v>15500</v>
      </c>
      <c r="X399" s="28">
        <f>IF(TRIM(B399)="","",IFERROR(INDEX('Agreements-Old'!E:E,MATCH(B399,'Agreements-Old'!D:D,0)),W399))</f>
        <v>15500</v>
      </c>
      <c r="Y399" s="28">
        <f>SUMIFS('Daily Fees Entry'!F:F,'Daily Fees Entry'!D:D,B399,'Daily Fees Entry'!E:E,"Old Fees")</f>
        <v>0</v>
      </c>
      <c r="Z399" s="28">
        <f t="shared" si="307"/>
        <v>15500</v>
      </c>
      <c r="AA399" s="69"/>
      <c r="AB399" s="28">
        <f t="shared" si="308"/>
        <v>17000</v>
      </c>
      <c r="AC399" s="28">
        <f>IF(TRIM(B399)="","",IFERROR(INDEX('Agreements-New'!E:E,MATCH(B399,'Agreements-New'!D:D,0)),AB399))</f>
        <v>17000</v>
      </c>
      <c r="AD399" s="28">
        <f>(SUMIFS('Daily Fees Entry'!F:F,'Daily Fees Entry'!D:D,B399)) - Y399</f>
        <v>0</v>
      </c>
      <c r="AE399" s="28">
        <f t="shared" si="309"/>
        <v>17000</v>
      </c>
      <c r="AF399" s="69"/>
      <c r="AG399" s="28">
        <f>IF(TRIM(B399)="","",IFERROR(INDEX('Fees Master'!D:D,MATCH(D399,'Fees Master'!C:C,0)),"Not Found"))</f>
        <v>10000</v>
      </c>
      <c r="AH399" s="28">
        <f>IF(TRIM(M399)="V",IFERROR(INDEX('Fees Master'!M:M,MATCH(N399,'Fees Master'!L:L,0)),"Not Found"),"0")</f>
        <v>7000</v>
      </c>
      <c r="AI399" s="28" t="str">
        <f>IF(TRIM(M399)="H",IFERROR(INDEX('Fees Master'!I:I,MATCH(D399,'Fees Master'!G:G,0)),"Not Found"),"0")</f>
        <v>0</v>
      </c>
      <c r="AJ399" s="69"/>
      <c r="AK399" s="28">
        <f t="shared" si="310"/>
        <v>0</v>
      </c>
      <c r="AL399" s="31">
        <f t="shared" si="311"/>
        <v>0</v>
      </c>
      <c r="AM399" s="58"/>
      <c r="AN399" s="58" t="s">
        <v>3161</v>
      </c>
      <c r="AO399" s="68"/>
    </row>
    <row r="400" spans="1:41" x14ac:dyDescent="0.35">
      <c r="A400" s="28">
        <v>399</v>
      </c>
      <c r="B400" s="28">
        <v>4252</v>
      </c>
      <c r="C400" s="28" t="s">
        <v>692</v>
      </c>
      <c r="D400" s="28" t="s">
        <v>4146</v>
      </c>
      <c r="E400" s="28" t="s">
        <v>29</v>
      </c>
      <c r="F400" s="28" t="s">
        <v>1893</v>
      </c>
      <c r="G400" s="30"/>
      <c r="H400" s="28" t="s">
        <v>2146</v>
      </c>
      <c r="I400" s="28"/>
      <c r="J400" s="31">
        <v>757076849411</v>
      </c>
      <c r="K400" s="31" t="str">
        <f t="shared" si="349"/>
        <v>7570 7684 9411</v>
      </c>
      <c r="L400" s="83">
        <v>9666072302</v>
      </c>
      <c r="M400" s="28" t="s">
        <v>2764</v>
      </c>
      <c r="N400" s="28" t="s">
        <v>43</v>
      </c>
      <c r="O400" s="69"/>
      <c r="P400" s="28" t="str">
        <f>IF(TRIM(B400)="","",IFERROR(INDEX('Agreements-New'!C:C,MATCH(B400,'Agreements-New'!D:D,0)),"N"))</f>
        <v>N</v>
      </c>
      <c r="Q400" s="69"/>
      <c r="R400" s="28">
        <f t="shared" si="303"/>
        <v>25600</v>
      </c>
      <c r="S400" s="28">
        <f t="shared" si="304"/>
        <v>25600</v>
      </c>
      <c r="T400" s="28">
        <f t="shared" si="305"/>
        <v>0</v>
      </c>
      <c r="U400" s="28">
        <f t="shared" si="306"/>
        <v>25600</v>
      </c>
      <c r="V400" s="69"/>
      <c r="W400" s="28">
        <v>8600</v>
      </c>
      <c r="X400" s="28">
        <f>IF(TRIM(B400)="","",IFERROR(INDEX('Agreements-Old'!E:E,MATCH(B400,'Agreements-Old'!D:D,0)),W400))</f>
        <v>8600</v>
      </c>
      <c r="Y400" s="28">
        <f>SUMIFS('Daily Fees Entry'!F:F,'Daily Fees Entry'!D:D,B400,'Daily Fees Entry'!E:E,"Old Fees")</f>
        <v>0</v>
      </c>
      <c r="Z400" s="28">
        <f t="shared" si="307"/>
        <v>8600</v>
      </c>
      <c r="AA400" s="69"/>
      <c r="AB400" s="28">
        <f t="shared" si="308"/>
        <v>17000</v>
      </c>
      <c r="AC400" s="28">
        <f>IF(TRIM(B400)="","",IFERROR(INDEX('Agreements-New'!E:E,MATCH(B400,'Agreements-New'!D:D,0)),AB400))</f>
        <v>17000</v>
      </c>
      <c r="AD400" s="28">
        <f>(SUMIFS('Daily Fees Entry'!F:F,'Daily Fees Entry'!D:D,B400)) - Y400</f>
        <v>0</v>
      </c>
      <c r="AE400" s="28">
        <f t="shared" si="309"/>
        <v>17000</v>
      </c>
      <c r="AF400" s="69"/>
      <c r="AG400" s="28">
        <f>IF(TRIM(B400)="","",IFERROR(INDEX('Fees Master'!D:D,MATCH(D400,'Fees Master'!C:C,0)),"Not Found"))</f>
        <v>10000</v>
      </c>
      <c r="AH400" s="28">
        <f>IF(TRIM(M400)="V",IFERROR(INDEX('Fees Master'!M:M,MATCH(N400,'Fees Master'!L:L,0)),"Not Found"),"0")</f>
        <v>7000</v>
      </c>
      <c r="AI400" s="28" t="str">
        <f>IF(TRIM(M400)="H",IFERROR(INDEX('Fees Master'!I:I,MATCH(D400,'Fees Master'!G:G,0)),"Not Found"),"0")</f>
        <v>0</v>
      </c>
      <c r="AJ400" s="69"/>
      <c r="AK400" s="28">
        <f t="shared" si="310"/>
        <v>0</v>
      </c>
      <c r="AL400" s="31">
        <f t="shared" si="311"/>
        <v>0</v>
      </c>
      <c r="AM400" s="58"/>
      <c r="AN400" s="58" t="s">
        <v>3162</v>
      </c>
      <c r="AO400" s="68"/>
    </row>
    <row r="401" spans="1:41" x14ac:dyDescent="0.35">
      <c r="A401" s="28">
        <v>400</v>
      </c>
      <c r="B401" s="28">
        <v>3943</v>
      </c>
      <c r="C401" s="28" t="s">
        <v>696</v>
      </c>
      <c r="D401" s="28" t="s">
        <v>4146</v>
      </c>
      <c r="E401" s="28" t="s">
        <v>29</v>
      </c>
      <c r="F401" s="28" t="s">
        <v>1893</v>
      </c>
      <c r="G401" s="30"/>
      <c r="H401" s="28" t="s">
        <v>2149</v>
      </c>
      <c r="I401" s="28"/>
      <c r="J401" s="31">
        <v>221244179160</v>
      </c>
      <c r="K401" s="31" t="str">
        <f t="shared" si="349"/>
        <v>2212 4417 9160</v>
      </c>
      <c r="L401" s="83">
        <v>9391508259</v>
      </c>
      <c r="M401" s="28" t="s">
        <v>2764</v>
      </c>
      <c r="N401" s="28" t="s">
        <v>61</v>
      </c>
      <c r="O401" s="69"/>
      <c r="P401" s="28" t="str">
        <f>IF(TRIM(B401)="","",IFERROR(INDEX('Agreements-New'!C:C,MATCH(B401,'Agreements-New'!D:D,0)),"N"))</f>
        <v>N</v>
      </c>
      <c r="Q401" s="69"/>
      <c r="R401" s="28">
        <f t="shared" si="303"/>
        <v>43000</v>
      </c>
      <c r="S401" s="28">
        <f t="shared" si="304"/>
        <v>43000</v>
      </c>
      <c r="T401" s="28">
        <f t="shared" si="305"/>
        <v>0</v>
      </c>
      <c r="U401" s="28">
        <f t="shared" si="306"/>
        <v>43000</v>
      </c>
      <c r="V401" s="69"/>
      <c r="W401" s="28">
        <v>26000</v>
      </c>
      <c r="X401" s="28">
        <f>IF(TRIM(B401)="","",IFERROR(INDEX('Agreements-Old'!E:E,MATCH(B401,'Agreements-Old'!D:D,0)),W401))</f>
        <v>26000</v>
      </c>
      <c r="Y401" s="28">
        <f>SUMIFS('Daily Fees Entry'!F:F,'Daily Fees Entry'!D:D,B401,'Daily Fees Entry'!E:E,"Old Fees")</f>
        <v>0</v>
      </c>
      <c r="Z401" s="28">
        <f t="shared" si="307"/>
        <v>26000</v>
      </c>
      <c r="AA401" s="69"/>
      <c r="AB401" s="28">
        <f t="shared" si="308"/>
        <v>17000</v>
      </c>
      <c r="AC401" s="28">
        <f>IF(TRIM(B401)="","",IFERROR(INDEX('Agreements-New'!E:E,MATCH(B401,'Agreements-New'!D:D,0)),AB401))</f>
        <v>17000</v>
      </c>
      <c r="AD401" s="28">
        <f>(SUMIFS('Daily Fees Entry'!F:F,'Daily Fees Entry'!D:D,B401)) - Y401</f>
        <v>0</v>
      </c>
      <c r="AE401" s="28">
        <f t="shared" si="309"/>
        <v>17000</v>
      </c>
      <c r="AF401" s="69"/>
      <c r="AG401" s="28">
        <f>IF(TRIM(B401)="","",IFERROR(INDEX('Fees Master'!D:D,MATCH(D401,'Fees Master'!C:C,0)),"Not Found"))</f>
        <v>10000</v>
      </c>
      <c r="AH401" s="28">
        <f>IF(TRIM(M401)="V",IFERROR(INDEX('Fees Master'!M:M,MATCH(N401,'Fees Master'!L:L,0)),"Not Found"),"0")</f>
        <v>7000</v>
      </c>
      <c r="AI401" s="28" t="str">
        <f>IF(TRIM(M401)="H",IFERROR(INDEX('Fees Master'!I:I,MATCH(D401,'Fees Master'!G:G,0)),"Not Found"),"0")</f>
        <v>0</v>
      </c>
      <c r="AJ401" s="69"/>
      <c r="AK401" s="28">
        <f t="shared" si="310"/>
        <v>0</v>
      </c>
      <c r="AL401" s="31">
        <f t="shared" si="311"/>
        <v>0</v>
      </c>
      <c r="AM401" s="58"/>
      <c r="AN401" s="58" t="s">
        <v>3099</v>
      </c>
      <c r="AO401" s="68"/>
    </row>
    <row r="402" spans="1:41" x14ac:dyDescent="0.35">
      <c r="A402" s="28">
        <v>401</v>
      </c>
      <c r="B402" s="28">
        <v>4822</v>
      </c>
      <c r="C402" s="28" t="s">
        <v>5842</v>
      </c>
      <c r="D402" s="28" t="s">
        <v>4146</v>
      </c>
      <c r="E402" s="28" t="s">
        <v>3814</v>
      </c>
      <c r="F402" s="28" t="s">
        <v>1893</v>
      </c>
      <c r="G402" s="30"/>
      <c r="H402" s="28" t="s">
        <v>6064</v>
      </c>
      <c r="I402" s="28"/>
      <c r="J402" s="31"/>
      <c r="K402" s="31"/>
      <c r="L402" s="83">
        <v>7620562789</v>
      </c>
      <c r="M402" s="28" t="s">
        <v>2764</v>
      </c>
      <c r="N402" s="28" t="s">
        <v>3821</v>
      </c>
      <c r="O402" s="69"/>
      <c r="P402" s="28">
        <f>IF(TRIM(B402)="","",IFERROR(INDEX('Agreements-New'!C:C,MATCH(B402,'Agreements-New'!D:D,0)),"N"))</f>
        <v>60</v>
      </c>
      <c r="Q402" s="69"/>
      <c r="R402" s="28">
        <f t="shared" si="303"/>
        <v>15500</v>
      </c>
      <c r="S402" s="28">
        <f t="shared" si="304"/>
        <v>11500</v>
      </c>
      <c r="T402" s="28">
        <f t="shared" si="305"/>
        <v>0</v>
      </c>
      <c r="U402" s="28">
        <f t="shared" si="306"/>
        <v>11500</v>
      </c>
      <c r="V402" s="69"/>
      <c r="W402" s="28">
        <v>0</v>
      </c>
      <c r="X402" s="28">
        <f>IF(TRIM(B402)="","",IFERROR(INDEX('Agreements-Old'!E:E,MATCH(B402,'Agreements-Old'!D:D,0)),W402))</f>
        <v>0</v>
      </c>
      <c r="Y402" s="28">
        <f>SUMIFS('Daily Fees Entry'!F:F,'Daily Fees Entry'!D:D,B402,'Daily Fees Entry'!E:E,"Old Fees")</f>
        <v>0</v>
      </c>
      <c r="Z402" s="28">
        <f t="shared" si="307"/>
        <v>0</v>
      </c>
      <c r="AA402" s="69"/>
      <c r="AB402" s="28">
        <f t="shared" si="308"/>
        <v>15500</v>
      </c>
      <c r="AC402" s="28">
        <f>IF(TRIM(B402)="","",IFERROR(INDEX('Agreements-New'!E:E,MATCH(B402,'Agreements-New'!D:D,0)),AB402))</f>
        <v>11500</v>
      </c>
      <c r="AD402" s="28">
        <f>(SUMIFS('Daily Fees Entry'!F:F,'Daily Fees Entry'!D:D,B402)) - Y402</f>
        <v>0</v>
      </c>
      <c r="AE402" s="28">
        <f t="shared" si="309"/>
        <v>11500</v>
      </c>
      <c r="AF402" s="69"/>
      <c r="AG402" s="28">
        <f>IF(TRIM(B402)="","",IFERROR(INDEX('Fees Master'!D:D,MATCH(D402,'Fees Master'!C:C,0)),"Not Found"))</f>
        <v>10000</v>
      </c>
      <c r="AH402" s="28">
        <f>IF(TRIM(M402)="V",IFERROR(INDEX('Fees Master'!M:M,MATCH(N402,'Fees Master'!L:L,0)),"Not Found"),"0")</f>
        <v>5500</v>
      </c>
      <c r="AI402" s="28" t="str">
        <f>IF(TRIM(M402)="H",IFERROR(INDEX('Fees Master'!I:I,MATCH(D402,'Fees Master'!G:G,0)),"Not Found"),"0")</f>
        <v>0</v>
      </c>
      <c r="AJ402" s="69"/>
      <c r="AK402" s="28">
        <f t="shared" si="310"/>
        <v>0</v>
      </c>
      <c r="AL402" s="31">
        <f t="shared" si="311"/>
        <v>0</v>
      </c>
      <c r="AM402" s="58"/>
      <c r="AN402" s="58"/>
      <c r="AO402" s="68"/>
    </row>
    <row r="403" spans="1:41" x14ac:dyDescent="0.35">
      <c r="A403" s="28">
        <v>402</v>
      </c>
      <c r="B403" s="28">
        <v>4200</v>
      </c>
      <c r="C403" s="28" t="s">
        <v>699</v>
      </c>
      <c r="D403" s="28" t="s">
        <v>4146</v>
      </c>
      <c r="E403" s="28" t="s">
        <v>29</v>
      </c>
      <c r="F403" s="28" t="s">
        <v>1893</v>
      </c>
      <c r="G403" s="30"/>
      <c r="H403" s="28" t="s">
        <v>1068</v>
      </c>
      <c r="I403" s="28"/>
      <c r="J403" s="31"/>
      <c r="K403" s="31" t="str">
        <f t="shared" ref="K403:K409" si="350">CONCATENATE(MID(J403,1,4), " ", MID(J403,5,4), " ", MID(J403,9,4))</f>
        <v xml:space="preserve">  </v>
      </c>
      <c r="L403" s="83">
        <v>9666712624</v>
      </c>
      <c r="M403" s="28" t="s">
        <v>2764</v>
      </c>
      <c r="N403" s="28" t="s">
        <v>56</v>
      </c>
      <c r="O403" s="69"/>
      <c r="P403" s="28" t="str">
        <f>IF(TRIM(B403)="","",IFERROR(INDEX('Agreements-New'!C:C,MATCH(B403,'Agreements-New'!D:D,0)),"N"))</f>
        <v>N</v>
      </c>
      <c r="Q403" s="69"/>
      <c r="R403" s="28">
        <f t="shared" si="303"/>
        <v>44500</v>
      </c>
      <c r="S403" s="28">
        <f t="shared" si="304"/>
        <v>44500</v>
      </c>
      <c r="T403" s="28">
        <f t="shared" si="305"/>
        <v>0</v>
      </c>
      <c r="U403" s="28">
        <f t="shared" si="306"/>
        <v>44500</v>
      </c>
      <c r="V403" s="69"/>
      <c r="W403" s="28">
        <v>26500</v>
      </c>
      <c r="X403" s="28">
        <f>IF(TRIM(B403)="","",IFERROR(INDEX('Agreements-Old'!E:E,MATCH(B403,'Agreements-Old'!D:D,0)),W403))</f>
        <v>26500</v>
      </c>
      <c r="Y403" s="28">
        <f>SUMIFS('Daily Fees Entry'!F:F,'Daily Fees Entry'!D:D,B403,'Daily Fees Entry'!E:E,"Old Fees")</f>
        <v>0</v>
      </c>
      <c r="Z403" s="28">
        <f t="shared" si="307"/>
        <v>26500</v>
      </c>
      <c r="AA403" s="69"/>
      <c r="AB403" s="28">
        <f t="shared" si="308"/>
        <v>18000</v>
      </c>
      <c r="AC403" s="28">
        <f>IF(TRIM(B403)="","",IFERROR(INDEX('Agreements-New'!E:E,MATCH(B403,'Agreements-New'!D:D,0)),AB403))</f>
        <v>18000</v>
      </c>
      <c r="AD403" s="28">
        <f>(SUMIFS('Daily Fees Entry'!F:F,'Daily Fees Entry'!D:D,B403)) - Y403</f>
        <v>0</v>
      </c>
      <c r="AE403" s="28">
        <f t="shared" si="309"/>
        <v>18000</v>
      </c>
      <c r="AF403" s="69"/>
      <c r="AG403" s="28">
        <f>IF(TRIM(B403)="","",IFERROR(INDEX('Fees Master'!D:D,MATCH(D403,'Fees Master'!C:C,0)),"Not Found"))</f>
        <v>10000</v>
      </c>
      <c r="AH403" s="28">
        <f>IF(TRIM(M403)="V",IFERROR(INDEX('Fees Master'!M:M,MATCH(N403,'Fees Master'!L:L,0)),"Not Found"),"0")</f>
        <v>8000</v>
      </c>
      <c r="AI403" s="28" t="str">
        <f>IF(TRIM(M403)="H",IFERROR(INDEX('Fees Master'!I:I,MATCH(D403,'Fees Master'!G:G,0)),"Not Found"),"0")</f>
        <v>0</v>
      </c>
      <c r="AJ403" s="69"/>
      <c r="AK403" s="28">
        <f t="shared" si="310"/>
        <v>0</v>
      </c>
      <c r="AL403" s="31">
        <f t="shared" si="311"/>
        <v>0</v>
      </c>
      <c r="AM403" s="58"/>
      <c r="AN403" s="58" t="s">
        <v>3165</v>
      </c>
      <c r="AO403" s="68"/>
    </row>
    <row r="404" spans="1:41" x14ac:dyDescent="0.35">
      <c r="A404" s="28">
        <v>403</v>
      </c>
      <c r="B404" s="28">
        <v>4262</v>
      </c>
      <c r="C404" s="28" t="s">
        <v>701</v>
      </c>
      <c r="D404" s="28" t="s">
        <v>4146</v>
      </c>
      <c r="E404" s="28" t="s">
        <v>29</v>
      </c>
      <c r="F404" s="28" t="s">
        <v>1893</v>
      </c>
      <c r="G404" s="30"/>
      <c r="H404" s="28" t="s">
        <v>2151</v>
      </c>
      <c r="I404" s="28"/>
      <c r="J404" s="31">
        <v>713566869126</v>
      </c>
      <c r="K404" s="31" t="str">
        <f t="shared" si="350"/>
        <v>7135 6686 9126</v>
      </c>
      <c r="L404" s="83">
        <v>9966655487</v>
      </c>
      <c r="M404" s="28" t="s">
        <v>2764</v>
      </c>
      <c r="N404" s="28" t="s">
        <v>61</v>
      </c>
      <c r="O404" s="69"/>
      <c r="P404" s="28" t="str">
        <f>IF(TRIM(B404)="","",IFERROR(INDEX('Agreements-New'!C:C,MATCH(B404,'Agreements-New'!D:D,0)),"N"))</f>
        <v>N</v>
      </c>
      <c r="Q404" s="69"/>
      <c r="R404" s="28">
        <f t="shared" si="303"/>
        <v>19500</v>
      </c>
      <c r="S404" s="28">
        <f t="shared" si="304"/>
        <v>19500</v>
      </c>
      <c r="T404" s="28">
        <f t="shared" si="305"/>
        <v>0</v>
      </c>
      <c r="U404" s="28">
        <f t="shared" si="306"/>
        <v>19500</v>
      </c>
      <c r="V404" s="69"/>
      <c r="W404" s="28">
        <v>2500</v>
      </c>
      <c r="X404" s="28">
        <f>IF(TRIM(B404)="","",IFERROR(INDEX('Agreements-Old'!E:E,MATCH(B404,'Agreements-Old'!D:D,0)),W404))</f>
        <v>2500</v>
      </c>
      <c r="Y404" s="28">
        <f>SUMIFS('Daily Fees Entry'!F:F,'Daily Fees Entry'!D:D,B404,'Daily Fees Entry'!E:E,"Old Fees")</f>
        <v>0</v>
      </c>
      <c r="Z404" s="28">
        <f t="shared" si="307"/>
        <v>2500</v>
      </c>
      <c r="AA404" s="69"/>
      <c r="AB404" s="28">
        <f t="shared" si="308"/>
        <v>17000</v>
      </c>
      <c r="AC404" s="28">
        <f>IF(TRIM(B404)="","",IFERROR(INDEX('Agreements-New'!E:E,MATCH(B404,'Agreements-New'!D:D,0)),AB404))</f>
        <v>17000</v>
      </c>
      <c r="AD404" s="28">
        <f>(SUMIFS('Daily Fees Entry'!F:F,'Daily Fees Entry'!D:D,B404)) - Y404</f>
        <v>0</v>
      </c>
      <c r="AE404" s="28">
        <f t="shared" si="309"/>
        <v>17000</v>
      </c>
      <c r="AF404" s="69"/>
      <c r="AG404" s="28">
        <f>IF(TRIM(B404)="","",IFERROR(INDEX('Fees Master'!D:D,MATCH(D404,'Fees Master'!C:C,0)),"Not Found"))</f>
        <v>10000</v>
      </c>
      <c r="AH404" s="28">
        <f>IF(TRIM(M404)="V",IFERROR(INDEX('Fees Master'!M:M,MATCH(N404,'Fees Master'!L:L,0)),"Not Found"),"0")</f>
        <v>7000</v>
      </c>
      <c r="AI404" s="28" t="str">
        <f>IF(TRIM(M404)="H",IFERROR(INDEX('Fees Master'!I:I,MATCH(D404,'Fees Master'!G:G,0)),"Not Found"),"0")</f>
        <v>0</v>
      </c>
      <c r="AJ404" s="69"/>
      <c r="AK404" s="28">
        <f t="shared" si="310"/>
        <v>0</v>
      </c>
      <c r="AL404" s="31">
        <f t="shared" si="311"/>
        <v>0</v>
      </c>
      <c r="AM404" s="58"/>
      <c r="AN404" s="58" t="s">
        <v>3166</v>
      </c>
      <c r="AO404" s="68"/>
    </row>
    <row r="405" spans="1:41" x14ac:dyDescent="0.35">
      <c r="A405" s="28">
        <v>404</v>
      </c>
      <c r="B405" s="28">
        <v>4194</v>
      </c>
      <c r="C405" s="28" t="s">
        <v>702</v>
      </c>
      <c r="D405" s="28" t="s">
        <v>4146</v>
      </c>
      <c r="E405" s="28" t="s">
        <v>29</v>
      </c>
      <c r="F405" s="28" t="s">
        <v>1893</v>
      </c>
      <c r="G405" s="30"/>
      <c r="H405" s="28" t="s">
        <v>2152</v>
      </c>
      <c r="I405" s="28"/>
      <c r="J405" s="31">
        <v>963037658828</v>
      </c>
      <c r="K405" s="31" t="str">
        <f t="shared" si="350"/>
        <v>9630 3765 8828</v>
      </c>
      <c r="L405" s="83">
        <v>9966876266</v>
      </c>
      <c r="M405" s="28" t="s">
        <v>2764</v>
      </c>
      <c r="N405" s="28" t="s">
        <v>43</v>
      </c>
      <c r="O405" s="69"/>
      <c r="P405" s="28">
        <f>IF(TRIM(B405)="","",IFERROR(INDEX('Agreements-New'!C:C,MATCH(B405,'Agreements-New'!D:D,0)),"N"))</f>
        <v>235</v>
      </c>
      <c r="Q405" s="69"/>
      <c r="R405" s="28">
        <f t="shared" si="303"/>
        <v>17000</v>
      </c>
      <c r="S405" s="28">
        <f t="shared" si="304"/>
        <v>14500</v>
      </c>
      <c r="T405" s="28">
        <f t="shared" si="305"/>
        <v>5000</v>
      </c>
      <c r="U405" s="28">
        <f t="shared" si="306"/>
        <v>9500</v>
      </c>
      <c r="V405" s="69"/>
      <c r="W405" s="28">
        <v>0</v>
      </c>
      <c r="X405" s="28">
        <f>IF(TRIM(B405)="","",IFERROR(INDEX('Agreements-Old'!E:E,MATCH(B405,'Agreements-Old'!D:D,0)),W405))</f>
        <v>0</v>
      </c>
      <c r="Y405" s="28">
        <f>SUMIFS('Daily Fees Entry'!F:F,'Daily Fees Entry'!D:D,B405,'Daily Fees Entry'!E:E,"Old Fees")</f>
        <v>0</v>
      </c>
      <c r="Z405" s="28">
        <f t="shared" si="307"/>
        <v>0</v>
      </c>
      <c r="AA405" s="69"/>
      <c r="AB405" s="28">
        <f t="shared" si="308"/>
        <v>17000</v>
      </c>
      <c r="AC405" s="28">
        <f>IF(TRIM(B405)="","",IFERROR(INDEX('Agreements-New'!E:E,MATCH(B405,'Agreements-New'!D:D,0)),AB405))</f>
        <v>14500</v>
      </c>
      <c r="AD405" s="28">
        <f>(SUMIFS('Daily Fees Entry'!F:F,'Daily Fees Entry'!D:D,B405)) - Y405</f>
        <v>5000</v>
      </c>
      <c r="AE405" s="28">
        <f t="shared" si="309"/>
        <v>9500</v>
      </c>
      <c r="AF405" s="69"/>
      <c r="AG405" s="28">
        <f>IF(TRIM(B405)="","",IFERROR(INDEX('Fees Master'!D:D,MATCH(D405,'Fees Master'!C:C,0)),"Not Found"))</f>
        <v>10000</v>
      </c>
      <c r="AH405" s="28">
        <f>IF(TRIM(M405)="V",IFERROR(INDEX('Fees Master'!M:M,MATCH(N405,'Fees Master'!L:L,0)),"Not Found"),"0")</f>
        <v>7000</v>
      </c>
      <c r="AI405" s="28" t="str">
        <f>IF(TRIM(M405)="H",IFERROR(INDEX('Fees Master'!I:I,MATCH(D405,'Fees Master'!G:G,0)),"Not Found"),"0")</f>
        <v>0</v>
      </c>
      <c r="AJ405" s="69"/>
      <c r="AK405" s="28">
        <f t="shared" si="310"/>
        <v>34.482758620689658</v>
      </c>
      <c r="AL405" s="31">
        <f t="shared" si="311"/>
        <v>34.482758620689658</v>
      </c>
      <c r="AM405" s="58"/>
      <c r="AN405" s="58" t="s">
        <v>3167</v>
      </c>
      <c r="AO405" s="68"/>
    </row>
    <row r="406" spans="1:41" x14ac:dyDescent="0.35">
      <c r="A406" s="28">
        <v>405</v>
      </c>
      <c r="B406" s="28">
        <v>4222</v>
      </c>
      <c r="C406" s="28" t="s">
        <v>703</v>
      </c>
      <c r="D406" s="28" t="s">
        <v>4146</v>
      </c>
      <c r="E406" s="28" t="s">
        <v>29</v>
      </c>
      <c r="F406" s="28" t="s">
        <v>1893</v>
      </c>
      <c r="G406" s="30"/>
      <c r="H406" s="28" t="s">
        <v>2153</v>
      </c>
      <c r="I406" s="28"/>
      <c r="J406" s="31">
        <v>501286707115</v>
      </c>
      <c r="K406" s="31" t="str">
        <f t="shared" si="350"/>
        <v>5012 8670 7115</v>
      </c>
      <c r="L406" s="83">
        <v>9705652654</v>
      </c>
      <c r="M406" s="28" t="s">
        <v>2764</v>
      </c>
      <c r="N406" s="28" t="s">
        <v>83</v>
      </c>
      <c r="O406" s="69"/>
      <c r="P406" s="28" t="str">
        <f>IF(TRIM(B406)="","",IFERROR(INDEX('Agreements-New'!C:C,MATCH(B406,'Agreements-New'!D:D,0)),"N"))</f>
        <v>N</v>
      </c>
      <c r="Q406" s="69"/>
      <c r="R406" s="28">
        <f t="shared" si="303"/>
        <v>20700</v>
      </c>
      <c r="S406" s="28">
        <f t="shared" si="304"/>
        <v>20700</v>
      </c>
      <c r="T406" s="28">
        <f t="shared" si="305"/>
        <v>0</v>
      </c>
      <c r="U406" s="28">
        <f t="shared" si="306"/>
        <v>20700</v>
      </c>
      <c r="V406" s="69"/>
      <c r="W406" s="28">
        <v>3700</v>
      </c>
      <c r="X406" s="28">
        <f>IF(TRIM(B406)="","",IFERROR(INDEX('Agreements-Old'!E:E,MATCH(B406,'Agreements-Old'!D:D,0)),W406))</f>
        <v>3700</v>
      </c>
      <c r="Y406" s="28">
        <f>SUMIFS('Daily Fees Entry'!F:F,'Daily Fees Entry'!D:D,B406,'Daily Fees Entry'!E:E,"Old Fees")</f>
        <v>0</v>
      </c>
      <c r="Z406" s="28">
        <f t="shared" si="307"/>
        <v>3700</v>
      </c>
      <c r="AA406" s="69"/>
      <c r="AB406" s="28">
        <f t="shared" si="308"/>
        <v>17000</v>
      </c>
      <c r="AC406" s="28">
        <f>IF(TRIM(B406)="","",IFERROR(INDEX('Agreements-New'!E:E,MATCH(B406,'Agreements-New'!D:D,0)),AB406))</f>
        <v>17000</v>
      </c>
      <c r="AD406" s="28">
        <f>(SUMIFS('Daily Fees Entry'!F:F,'Daily Fees Entry'!D:D,B406)) - Y406</f>
        <v>0</v>
      </c>
      <c r="AE406" s="28">
        <f t="shared" si="309"/>
        <v>17000</v>
      </c>
      <c r="AF406" s="69"/>
      <c r="AG406" s="28">
        <f>IF(TRIM(B406)="","",IFERROR(INDEX('Fees Master'!D:D,MATCH(D406,'Fees Master'!C:C,0)),"Not Found"))</f>
        <v>10000</v>
      </c>
      <c r="AH406" s="28">
        <f>IF(TRIM(M406)="V",IFERROR(INDEX('Fees Master'!M:M,MATCH(N406,'Fees Master'!L:L,0)),"Not Found"),"0")</f>
        <v>7000</v>
      </c>
      <c r="AI406" s="28" t="str">
        <f>IF(TRIM(M406)="H",IFERROR(INDEX('Fees Master'!I:I,MATCH(D406,'Fees Master'!G:G,0)),"Not Found"),"0")</f>
        <v>0</v>
      </c>
      <c r="AJ406" s="69"/>
      <c r="AK406" s="28">
        <f t="shared" si="310"/>
        <v>0</v>
      </c>
      <c r="AL406" s="31">
        <f t="shared" si="311"/>
        <v>0</v>
      </c>
      <c r="AM406" s="58"/>
      <c r="AN406" s="58" t="s">
        <v>3168</v>
      </c>
      <c r="AO406" s="68"/>
    </row>
    <row r="407" spans="1:41" x14ac:dyDescent="0.35">
      <c r="A407" s="28">
        <v>406</v>
      </c>
      <c r="B407" s="28">
        <v>7003</v>
      </c>
      <c r="C407" s="28" t="s">
        <v>615</v>
      </c>
      <c r="D407" s="28" t="s">
        <v>4146</v>
      </c>
      <c r="E407" s="28" t="s">
        <v>29</v>
      </c>
      <c r="F407" s="28" t="s">
        <v>1893</v>
      </c>
      <c r="G407" s="30"/>
      <c r="H407" s="28" t="s">
        <v>2155</v>
      </c>
      <c r="I407" s="28"/>
      <c r="J407" s="31">
        <v>508104053867</v>
      </c>
      <c r="K407" s="31" t="str">
        <f t="shared" si="350"/>
        <v>5081 0405 3867</v>
      </c>
      <c r="L407" s="83">
        <v>9010413932</v>
      </c>
      <c r="M407" s="28" t="s">
        <v>2764</v>
      </c>
      <c r="N407" s="28" t="s">
        <v>61</v>
      </c>
      <c r="O407" s="69"/>
      <c r="P407" s="28" t="str">
        <f>IF(TRIM(B407)="","",IFERROR(INDEX('Agreements-New'!C:C,MATCH(B407,'Agreements-New'!D:D,0)),"N"))</f>
        <v>N</v>
      </c>
      <c r="Q407" s="69"/>
      <c r="R407" s="28">
        <f t="shared" si="303"/>
        <v>22500</v>
      </c>
      <c r="S407" s="28">
        <f t="shared" si="304"/>
        <v>22500</v>
      </c>
      <c r="T407" s="28">
        <f t="shared" si="305"/>
        <v>4500</v>
      </c>
      <c r="U407" s="28">
        <f t="shared" si="306"/>
        <v>18000</v>
      </c>
      <c r="V407" s="69"/>
      <c r="W407" s="28">
        <v>5500</v>
      </c>
      <c r="X407" s="28">
        <f>IF(TRIM(B407)="","",IFERROR(INDEX('Agreements-Old'!E:E,MATCH(B407,'Agreements-Old'!D:D,0)),W407))</f>
        <v>5500</v>
      </c>
      <c r="Y407" s="28">
        <f>SUMIFS('Daily Fees Entry'!F:F,'Daily Fees Entry'!D:D,B407,'Daily Fees Entry'!E:E,"Old Fees")</f>
        <v>4500</v>
      </c>
      <c r="Z407" s="28">
        <f t="shared" si="307"/>
        <v>1000</v>
      </c>
      <c r="AA407" s="69"/>
      <c r="AB407" s="28">
        <f t="shared" si="308"/>
        <v>17000</v>
      </c>
      <c r="AC407" s="28">
        <f>IF(TRIM(B407)="","",IFERROR(INDEX('Agreements-New'!E:E,MATCH(B407,'Agreements-New'!D:D,0)),AB407))</f>
        <v>17000</v>
      </c>
      <c r="AD407" s="28">
        <f>(SUMIFS('Daily Fees Entry'!F:F,'Daily Fees Entry'!D:D,B407)) - Y407</f>
        <v>0</v>
      </c>
      <c r="AE407" s="28">
        <f t="shared" si="309"/>
        <v>17000</v>
      </c>
      <c r="AF407" s="69"/>
      <c r="AG407" s="28">
        <f>IF(TRIM(B407)="","",IFERROR(INDEX('Fees Master'!D:D,MATCH(D407,'Fees Master'!C:C,0)),"Not Found"))</f>
        <v>10000</v>
      </c>
      <c r="AH407" s="28">
        <f>IF(TRIM(M407)="V",IFERROR(INDEX('Fees Master'!M:M,MATCH(N407,'Fees Master'!L:L,0)),"Not Found"),"0")</f>
        <v>7000</v>
      </c>
      <c r="AI407" s="28" t="str">
        <f>IF(TRIM(M407)="H",IFERROR(INDEX('Fees Master'!I:I,MATCH(D407,'Fees Master'!G:G,0)),"Not Found"),"0")</f>
        <v>0</v>
      </c>
      <c r="AJ407" s="69"/>
      <c r="AK407" s="28">
        <f t="shared" si="310"/>
        <v>20</v>
      </c>
      <c r="AL407" s="31">
        <f t="shared" si="311"/>
        <v>0</v>
      </c>
      <c r="AM407" s="58"/>
      <c r="AN407" s="58" t="s">
        <v>3169</v>
      </c>
      <c r="AO407" s="68"/>
    </row>
    <row r="408" spans="1:41" x14ac:dyDescent="0.35">
      <c r="A408" s="28">
        <v>407</v>
      </c>
      <c r="B408" s="28" t="s">
        <v>319</v>
      </c>
      <c r="C408" s="28" t="s">
        <v>705</v>
      </c>
      <c r="D408" s="28" t="s">
        <v>4146</v>
      </c>
      <c r="E408" s="28" t="s">
        <v>29</v>
      </c>
      <c r="F408" s="28" t="s">
        <v>1893</v>
      </c>
      <c r="G408" s="30"/>
      <c r="H408" s="28" t="s">
        <v>2154</v>
      </c>
      <c r="I408" s="28"/>
      <c r="J408" s="31"/>
      <c r="K408" s="31" t="str">
        <f t="shared" si="350"/>
        <v xml:space="preserve">  </v>
      </c>
      <c r="L408" s="83">
        <v>7702692733</v>
      </c>
      <c r="M408" s="28" t="s">
        <v>2764</v>
      </c>
      <c r="N408" s="28" t="s">
        <v>68</v>
      </c>
      <c r="O408" s="69"/>
      <c r="P408" s="28">
        <f>IF(TRIM(B408)="","",IFERROR(INDEX('Agreements-New'!C:C,MATCH(B408,'Agreements-New'!D:D,0)),"N"))</f>
        <v>35</v>
      </c>
      <c r="Q408" s="69"/>
      <c r="R408" s="28">
        <f t="shared" si="303"/>
        <v>33000</v>
      </c>
      <c r="S408" s="28">
        <f t="shared" si="304"/>
        <v>28000</v>
      </c>
      <c r="T408" s="28">
        <f t="shared" si="305"/>
        <v>0</v>
      </c>
      <c r="U408" s="28">
        <f t="shared" si="306"/>
        <v>28000</v>
      </c>
      <c r="V408" s="69"/>
      <c r="W408" s="28">
        <v>16000</v>
      </c>
      <c r="X408" s="28">
        <f>IF(TRIM(B408)="","",IFERROR(INDEX('Agreements-Old'!E:E,MATCH(B408,'Agreements-Old'!D:D,0)),W408))</f>
        <v>16000</v>
      </c>
      <c r="Y408" s="28">
        <f>SUMIFS('Daily Fees Entry'!F:F,'Daily Fees Entry'!D:D,B408,'Daily Fees Entry'!E:E,"Old Fees")</f>
        <v>0</v>
      </c>
      <c r="Z408" s="28">
        <f t="shared" si="307"/>
        <v>16000</v>
      </c>
      <c r="AA408" s="69"/>
      <c r="AB408" s="28">
        <f t="shared" si="308"/>
        <v>17000</v>
      </c>
      <c r="AC408" s="28">
        <f>IF(TRIM(B408)="","",IFERROR(INDEX('Agreements-New'!E:E,MATCH(B408,'Agreements-New'!D:D,0)),AB408))</f>
        <v>12000</v>
      </c>
      <c r="AD408" s="28">
        <f>(SUMIFS('Daily Fees Entry'!F:F,'Daily Fees Entry'!D:D,B408)) - Y408</f>
        <v>0</v>
      </c>
      <c r="AE408" s="28">
        <f t="shared" si="309"/>
        <v>12000</v>
      </c>
      <c r="AF408" s="69"/>
      <c r="AG408" s="28">
        <f>IF(TRIM(B408)="","",IFERROR(INDEX('Fees Master'!D:D,MATCH(D408,'Fees Master'!C:C,0)),"Not Found"))</f>
        <v>10000</v>
      </c>
      <c r="AH408" s="28">
        <f>IF(TRIM(M408)="V",IFERROR(INDEX('Fees Master'!M:M,MATCH(N408,'Fees Master'!L:L,0)),"Not Found"),"0")</f>
        <v>7000</v>
      </c>
      <c r="AI408" s="28" t="str">
        <f>IF(TRIM(M408)="H",IFERROR(INDEX('Fees Master'!I:I,MATCH(D408,'Fees Master'!G:G,0)),"Not Found"),"0")</f>
        <v>0</v>
      </c>
      <c r="AJ408" s="69"/>
      <c r="AK408" s="28">
        <f t="shared" si="310"/>
        <v>0</v>
      </c>
      <c r="AL408" s="31">
        <f t="shared" si="311"/>
        <v>0</v>
      </c>
      <c r="AM408" s="58"/>
      <c r="AN408" s="58" t="s">
        <v>3002</v>
      </c>
      <c r="AO408" s="68"/>
    </row>
    <row r="409" spans="1:41" x14ac:dyDescent="0.35">
      <c r="A409" s="28">
        <v>408</v>
      </c>
      <c r="B409" s="28">
        <v>4251</v>
      </c>
      <c r="C409" s="28" t="s">
        <v>706</v>
      </c>
      <c r="D409" s="28" t="s">
        <v>4146</v>
      </c>
      <c r="E409" s="28" t="s">
        <v>29</v>
      </c>
      <c r="F409" s="28" t="s">
        <v>1893</v>
      </c>
      <c r="G409" s="30"/>
      <c r="H409" s="28" t="s">
        <v>2047</v>
      </c>
      <c r="I409" s="28"/>
      <c r="J409" s="31">
        <v>653459343618</v>
      </c>
      <c r="K409" s="31" t="str">
        <f t="shared" si="350"/>
        <v>6534 5934 3618</v>
      </c>
      <c r="L409" s="83">
        <v>7286941151</v>
      </c>
      <c r="M409" s="28" t="s">
        <v>2764</v>
      </c>
      <c r="N409" s="28" t="s">
        <v>91</v>
      </c>
      <c r="O409" s="69"/>
      <c r="P409" s="28">
        <f>IF(TRIM(B409)="","",IFERROR(INDEX('Agreements-New'!C:C,MATCH(B409,'Agreements-New'!D:D,0)),"N"))</f>
        <v>70</v>
      </c>
      <c r="Q409" s="69"/>
      <c r="R409" s="28">
        <f t="shared" si="303"/>
        <v>48000</v>
      </c>
      <c r="S409" s="28">
        <f t="shared" si="304"/>
        <v>37000</v>
      </c>
      <c r="T409" s="28">
        <f t="shared" si="305"/>
        <v>2000</v>
      </c>
      <c r="U409" s="28">
        <f t="shared" si="306"/>
        <v>35000</v>
      </c>
      <c r="V409" s="69"/>
      <c r="W409" s="28">
        <v>30000</v>
      </c>
      <c r="X409" s="28">
        <f>IF(TRIM(B409)="","",IFERROR(INDEX('Agreements-Old'!E:E,MATCH(B409,'Agreements-Old'!D:D,0)),W409))</f>
        <v>30000</v>
      </c>
      <c r="Y409" s="28">
        <f>SUMIFS('Daily Fees Entry'!F:F,'Daily Fees Entry'!D:D,B409,'Daily Fees Entry'!E:E,"Old Fees")</f>
        <v>0</v>
      </c>
      <c r="Z409" s="28">
        <f t="shared" si="307"/>
        <v>30000</v>
      </c>
      <c r="AA409" s="69"/>
      <c r="AB409" s="28">
        <f t="shared" si="308"/>
        <v>18000</v>
      </c>
      <c r="AC409" s="28">
        <f>IF(TRIM(B409)="","",IFERROR(INDEX('Agreements-New'!E:E,MATCH(B409,'Agreements-New'!D:D,0)),AB409))</f>
        <v>7000</v>
      </c>
      <c r="AD409" s="28">
        <f>(SUMIFS('Daily Fees Entry'!F:F,'Daily Fees Entry'!D:D,B409)) - Y409</f>
        <v>2000</v>
      </c>
      <c r="AE409" s="28">
        <f t="shared" si="309"/>
        <v>5000</v>
      </c>
      <c r="AF409" s="69"/>
      <c r="AG409" s="28">
        <f>IF(TRIM(B409)="","",IFERROR(INDEX('Fees Master'!D:D,MATCH(D409,'Fees Master'!C:C,0)),"Not Found"))</f>
        <v>10000</v>
      </c>
      <c r="AH409" s="28">
        <f>IF(TRIM(M409)="V",IFERROR(INDEX('Fees Master'!M:M,MATCH(N409,'Fees Master'!L:L,0)),"Not Found"),"0")</f>
        <v>8000</v>
      </c>
      <c r="AI409" s="28" t="str">
        <f>IF(TRIM(M409)="H",IFERROR(INDEX('Fees Master'!I:I,MATCH(D409,'Fees Master'!G:G,0)),"Not Found"),"0")</f>
        <v>0</v>
      </c>
      <c r="AJ409" s="69"/>
      <c r="AK409" s="28">
        <f t="shared" si="310"/>
        <v>5.4054054054054053</v>
      </c>
      <c r="AL409" s="31">
        <f t="shared" si="311"/>
        <v>28.571428571428569</v>
      </c>
      <c r="AM409" s="58"/>
      <c r="AN409" s="58" t="s">
        <v>3128</v>
      </c>
      <c r="AO409" s="68"/>
    </row>
    <row r="410" spans="1:41" x14ac:dyDescent="0.35">
      <c r="A410" s="28">
        <v>409</v>
      </c>
      <c r="B410" s="28">
        <v>4759</v>
      </c>
      <c r="C410" s="28" t="s">
        <v>5843</v>
      </c>
      <c r="D410" s="28" t="s">
        <v>4146</v>
      </c>
      <c r="E410" s="28" t="s">
        <v>3814</v>
      </c>
      <c r="F410" s="28" t="s">
        <v>1893</v>
      </c>
      <c r="G410" s="30"/>
      <c r="H410" s="28" t="s">
        <v>6065</v>
      </c>
      <c r="I410" s="28"/>
      <c r="J410" s="31"/>
      <c r="K410" s="31"/>
      <c r="L410" s="83">
        <v>9985774251</v>
      </c>
      <c r="M410" s="28" t="s">
        <v>2762</v>
      </c>
      <c r="N410" s="28" t="s">
        <v>3815</v>
      </c>
      <c r="O410" s="69"/>
      <c r="P410" s="28">
        <f>IF(TRIM(B410)="","",IFERROR(INDEX('Agreements-New'!C:C,MATCH(B410,'Agreements-New'!D:D,0)),"N"))</f>
        <v>113</v>
      </c>
      <c r="Q410" s="69"/>
      <c r="R410" s="28">
        <f t="shared" si="303"/>
        <v>10000</v>
      </c>
      <c r="S410" s="28">
        <f t="shared" si="304"/>
        <v>7000</v>
      </c>
      <c r="T410" s="28">
        <f t="shared" si="305"/>
        <v>2000</v>
      </c>
      <c r="U410" s="28">
        <f t="shared" si="306"/>
        <v>5000</v>
      </c>
      <c r="V410" s="69"/>
      <c r="W410" s="28">
        <v>0</v>
      </c>
      <c r="X410" s="28">
        <f>IF(TRIM(B410)="","",IFERROR(INDEX('Agreements-Old'!E:E,MATCH(B410,'Agreements-Old'!D:D,0)),W410))</f>
        <v>0</v>
      </c>
      <c r="Y410" s="28">
        <f>SUMIFS('Daily Fees Entry'!F:F,'Daily Fees Entry'!D:D,B410,'Daily Fees Entry'!E:E,"Old Fees")</f>
        <v>0</v>
      </c>
      <c r="Z410" s="28">
        <f t="shared" si="307"/>
        <v>0</v>
      </c>
      <c r="AA410" s="69"/>
      <c r="AB410" s="28">
        <f t="shared" si="308"/>
        <v>10000</v>
      </c>
      <c r="AC410" s="28">
        <f>IF(TRIM(B410)="","",IFERROR(INDEX('Agreements-New'!E:E,MATCH(B410,'Agreements-New'!D:D,0)),AB410))</f>
        <v>7000</v>
      </c>
      <c r="AD410" s="28">
        <f>(SUMIFS('Daily Fees Entry'!F:F,'Daily Fees Entry'!D:D,B410)) - Y410</f>
        <v>2000</v>
      </c>
      <c r="AE410" s="28">
        <f t="shared" si="309"/>
        <v>5000</v>
      </c>
      <c r="AF410" s="69"/>
      <c r="AG410" s="28">
        <f>IF(TRIM(B410)="","",IFERROR(INDEX('Fees Master'!D:D,MATCH(D410,'Fees Master'!C:C,0)),"Not Found"))</f>
        <v>10000</v>
      </c>
      <c r="AH410" s="28" t="str">
        <f>IF(TRIM(M410)="V",IFERROR(INDEX('Fees Master'!M:M,MATCH(N410,'Fees Master'!L:L,0)),"Not Found"),"0")</f>
        <v>0</v>
      </c>
      <c r="AI410" s="28" t="str">
        <f>IF(TRIM(M410)="H",IFERROR(INDEX('Fees Master'!I:I,MATCH(D410,'Fees Master'!G:G,0)),"Not Found"),"0")</f>
        <v>0</v>
      </c>
      <c r="AJ410" s="69"/>
      <c r="AK410" s="28">
        <f t="shared" si="310"/>
        <v>28.571428571428569</v>
      </c>
      <c r="AL410" s="31">
        <f t="shared" si="311"/>
        <v>28.571428571428569</v>
      </c>
      <c r="AM410" s="58"/>
      <c r="AN410" s="58"/>
      <c r="AO410" s="68"/>
    </row>
    <row r="411" spans="1:41" x14ac:dyDescent="0.35">
      <c r="A411" s="28">
        <v>410</v>
      </c>
      <c r="B411" s="28">
        <v>4183</v>
      </c>
      <c r="C411" s="28" t="s">
        <v>708</v>
      </c>
      <c r="D411" s="28" t="s">
        <v>4146</v>
      </c>
      <c r="E411" s="28" t="s">
        <v>29</v>
      </c>
      <c r="F411" s="28" t="s">
        <v>1893</v>
      </c>
      <c r="G411" s="30"/>
      <c r="H411" s="28" t="s">
        <v>2157</v>
      </c>
      <c r="I411" s="28"/>
      <c r="J411" s="31">
        <v>731792072838</v>
      </c>
      <c r="K411" s="31" t="str">
        <f>CONCATENATE(MID(J411,1,4), " ", MID(J411,5,4), " ", MID(J411,9,4))</f>
        <v>7317 9207 2838</v>
      </c>
      <c r="L411" s="83">
        <v>9603402847</v>
      </c>
      <c r="M411" s="28" t="s">
        <v>2762</v>
      </c>
      <c r="N411" s="28" t="s">
        <v>87</v>
      </c>
      <c r="O411" s="69"/>
      <c r="P411" s="28" t="str">
        <f>IF(TRIM(B411)="","",IFERROR(INDEX('Agreements-New'!C:C,MATCH(B411,'Agreements-New'!D:D,0)),"N"))</f>
        <v>N</v>
      </c>
      <c r="Q411" s="69"/>
      <c r="R411" s="28">
        <f t="shared" si="303"/>
        <v>24300</v>
      </c>
      <c r="S411" s="28">
        <f t="shared" si="304"/>
        <v>24300</v>
      </c>
      <c r="T411" s="28">
        <f t="shared" si="305"/>
        <v>0</v>
      </c>
      <c r="U411" s="28">
        <f t="shared" si="306"/>
        <v>24300</v>
      </c>
      <c r="V411" s="69"/>
      <c r="W411" s="28">
        <v>14300</v>
      </c>
      <c r="X411" s="28">
        <f>IF(TRIM(B411)="","",IFERROR(INDEX('Agreements-Old'!E:E,MATCH(B411,'Agreements-Old'!D:D,0)),W411))</f>
        <v>14300</v>
      </c>
      <c r="Y411" s="28">
        <f>SUMIFS('Daily Fees Entry'!F:F,'Daily Fees Entry'!D:D,B411,'Daily Fees Entry'!E:E,"Old Fees")</f>
        <v>0</v>
      </c>
      <c r="Z411" s="28">
        <f t="shared" si="307"/>
        <v>14300</v>
      </c>
      <c r="AA411" s="69"/>
      <c r="AB411" s="28">
        <f t="shared" si="308"/>
        <v>10000</v>
      </c>
      <c r="AC411" s="28">
        <f>IF(TRIM(B411)="","",IFERROR(INDEX('Agreements-New'!E:E,MATCH(B411,'Agreements-New'!D:D,0)),AB411))</f>
        <v>10000</v>
      </c>
      <c r="AD411" s="28">
        <f>(SUMIFS('Daily Fees Entry'!F:F,'Daily Fees Entry'!D:D,B411)) - Y411</f>
        <v>0</v>
      </c>
      <c r="AE411" s="28">
        <f t="shared" si="309"/>
        <v>10000</v>
      </c>
      <c r="AF411" s="69"/>
      <c r="AG411" s="28">
        <f>IF(TRIM(B411)="","",IFERROR(INDEX('Fees Master'!D:D,MATCH(D411,'Fees Master'!C:C,0)),"Not Found"))</f>
        <v>10000</v>
      </c>
      <c r="AH411" s="28" t="str">
        <f>IF(TRIM(M411)="V",IFERROR(INDEX('Fees Master'!M:M,MATCH(N411,'Fees Master'!L:L,0)),"Not Found"),"0")</f>
        <v>0</v>
      </c>
      <c r="AI411" s="28" t="str">
        <f>IF(TRIM(M411)="H",IFERROR(INDEX('Fees Master'!I:I,MATCH(D411,'Fees Master'!G:G,0)),"Not Found"),"0")</f>
        <v>0</v>
      </c>
      <c r="AJ411" s="69"/>
      <c r="AK411" s="28">
        <f t="shared" si="310"/>
        <v>0</v>
      </c>
      <c r="AL411" s="31">
        <f t="shared" si="311"/>
        <v>0</v>
      </c>
      <c r="AM411" s="58"/>
      <c r="AN411" s="58" t="s">
        <v>3170</v>
      </c>
      <c r="AO411" s="68"/>
    </row>
    <row r="412" spans="1:41" x14ac:dyDescent="0.35">
      <c r="A412" s="28">
        <v>411</v>
      </c>
      <c r="B412" s="28">
        <v>4168</v>
      </c>
      <c r="C412" s="28" t="s">
        <v>709</v>
      </c>
      <c r="D412" s="28" t="s">
        <v>4146</v>
      </c>
      <c r="E412" s="28" t="s">
        <v>29</v>
      </c>
      <c r="F412" s="28" t="s">
        <v>1893</v>
      </c>
      <c r="G412" s="30"/>
      <c r="H412" s="28" t="s">
        <v>2158</v>
      </c>
      <c r="I412" s="28"/>
      <c r="J412" s="31">
        <v>229450546401</v>
      </c>
      <c r="K412" s="31" t="str">
        <f>CONCATENATE(MID(J412,1,4), " ", MID(J412,5,4), " ", MID(J412,9,4))</f>
        <v>2294 5054 6401</v>
      </c>
      <c r="L412" s="83">
        <v>9959925330</v>
      </c>
      <c r="M412" s="28" t="s">
        <v>2764</v>
      </c>
      <c r="N412" s="28" t="s">
        <v>187</v>
      </c>
      <c r="O412" s="69"/>
      <c r="P412" s="28" t="str">
        <f>IF(TRIM(B412)="","",IFERROR(INDEX('Agreements-New'!C:C,MATCH(B412,'Agreements-New'!D:D,0)),"N"))</f>
        <v>N</v>
      </c>
      <c r="Q412" s="69"/>
      <c r="R412" s="28">
        <f t="shared" si="303"/>
        <v>17000</v>
      </c>
      <c r="S412" s="28">
        <f t="shared" si="304"/>
        <v>17000</v>
      </c>
      <c r="T412" s="28">
        <f t="shared" si="305"/>
        <v>0</v>
      </c>
      <c r="U412" s="28">
        <f t="shared" si="306"/>
        <v>17000</v>
      </c>
      <c r="V412" s="69"/>
      <c r="W412" s="28">
        <v>0</v>
      </c>
      <c r="X412" s="28">
        <f>IF(TRIM(B412)="","",IFERROR(INDEX('Agreements-Old'!E:E,MATCH(B412,'Agreements-Old'!D:D,0)),W412))</f>
        <v>0</v>
      </c>
      <c r="Y412" s="28">
        <f>SUMIFS('Daily Fees Entry'!F:F,'Daily Fees Entry'!D:D,B412,'Daily Fees Entry'!E:E,"Old Fees")</f>
        <v>0</v>
      </c>
      <c r="Z412" s="28">
        <f t="shared" si="307"/>
        <v>0</v>
      </c>
      <c r="AA412" s="69"/>
      <c r="AB412" s="28">
        <f t="shared" si="308"/>
        <v>17000</v>
      </c>
      <c r="AC412" s="28">
        <f>IF(TRIM(B412)="","",IFERROR(INDEX('Agreements-New'!E:E,MATCH(B412,'Agreements-New'!D:D,0)),AB412))</f>
        <v>17000</v>
      </c>
      <c r="AD412" s="28">
        <f>(SUMIFS('Daily Fees Entry'!F:F,'Daily Fees Entry'!D:D,B412)) - Y412</f>
        <v>0</v>
      </c>
      <c r="AE412" s="28">
        <f t="shared" si="309"/>
        <v>17000</v>
      </c>
      <c r="AF412" s="69"/>
      <c r="AG412" s="28">
        <f>IF(TRIM(B412)="","",IFERROR(INDEX('Fees Master'!D:D,MATCH(D412,'Fees Master'!C:C,0)),"Not Found"))</f>
        <v>10000</v>
      </c>
      <c r="AH412" s="28">
        <f>IF(TRIM(M412)="V",IFERROR(INDEX('Fees Master'!M:M,MATCH(N412,'Fees Master'!L:L,0)),"Not Found"),"0")</f>
        <v>7000</v>
      </c>
      <c r="AI412" s="28" t="str">
        <f>IF(TRIM(M412)="H",IFERROR(INDEX('Fees Master'!I:I,MATCH(D412,'Fees Master'!G:G,0)),"Not Found"),"0")</f>
        <v>0</v>
      </c>
      <c r="AJ412" s="69"/>
      <c r="AK412" s="28">
        <f t="shared" si="310"/>
        <v>0</v>
      </c>
      <c r="AL412" s="31">
        <f t="shared" si="311"/>
        <v>0</v>
      </c>
      <c r="AM412" s="58"/>
      <c r="AN412" s="58" t="s">
        <v>3171</v>
      </c>
      <c r="AO412" s="68"/>
    </row>
    <row r="413" spans="1:41" x14ac:dyDescent="0.35">
      <c r="A413" s="28">
        <v>412</v>
      </c>
      <c r="B413" s="28">
        <v>4699</v>
      </c>
      <c r="C413" s="28" t="s">
        <v>5844</v>
      </c>
      <c r="D413" s="28" t="s">
        <v>4146</v>
      </c>
      <c r="E413" s="28" t="s">
        <v>3814</v>
      </c>
      <c r="F413" s="28" t="s">
        <v>1893</v>
      </c>
      <c r="G413" s="30"/>
      <c r="H413" s="28" t="s">
        <v>1923</v>
      </c>
      <c r="I413" s="28"/>
      <c r="J413" s="31"/>
      <c r="K413" s="31"/>
      <c r="L413" s="83">
        <v>9391739054</v>
      </c>
      <c r="M413" s="28" t="s">
        <v>2764</v>
      </c>
      <c r="N413" s="28" t="s">
        <v>3874</v>
      </c>
      <c r="O413" s="69"/>
      <c r="P413" s="28">
        <f>IF(TRIM(B413)="","",IFERROR(INDEX('Agreements-New'!C:C,MATCH(B413,'Agreements-New'!D:D,0)),"N"))</f>
        <v>86</v>
      </c>
      <c r="Q413" s="69"/>
      <c r="R413" s="28">
        <f t="shared" si="303"/>
        <v>18000</v>
      </c>
      <c r="S413" s="28">
        <f t="shared" si="304"/>
        <v>14000</v>
      </c>
      <c r="T413" s="28">
        <f t="shared" si="305"/>
        <v>6000</v>
      </c>
      <c r="U413" s="28">
        <f t="shared" si="306"/>
        <v>8000</v>
      </c>
      <c r="V413" s="69"/>
      <c r="W413" s="28">
        <v>0</v>
      </c>
      <c r="X413" s="28">
        <f>IF(TRIM(B413)="","",IFERROR(INDEX('Agreements-Old'!E:E,MATCH(B413,'Agreements-Old'!D:D,0)),W413))</f>
        <v>0</v>
      </c>
      <c r="Y413" s="28">
        <f>SUMIFS('Daily Fees Entry'!F:F,'Daily Fees Entry'!D:D,B413,'Daily Fees Entry'!E:E,"Old Fees")</f>
        <v>0</v>
      </c>
      <c r="Z413" s="28">
        <f t="shared" si="307"/>
        <v>0</v>
      </c>
      <c r="AA413" s="69"/>
      <c r="AB413" s="28">
        <f t="shared" si="308"/>
        <v>18000</v>
      </c>
      <c r="AC413" s="28">
        <f>IF(TRIM(B413)="","",IFERROR(INDEX('Agreements-New'!E:E,MATCH(B413,'Agreements-New'!D:D,0)),AB413))</f>
        <v>14000</v>
      </c>
      <c r="AD413" s="28">
        <f>(SUMIFS('Daily Fees Entry'!F:F,'Daily Fees Entry'!D:D,B413)) - Y413</f>
        <v>6000</v>
      </c>
      <c r="AE413" s="28">
        <f t="shared" si="309"/>
        <v>8000</v>
      </c>
      <c r="AF413" s="69"/>
      <c r="AG413" s="28">
        <f>IF(TRIM(B413)="","",IFERROR(INDEX('Fees Master'!D:D,MATCH(D413,'Fees Master'!C:C,0)),"Not Found"))</f>
        <v>10000</v>
      </c>
      <c r="AH413" s="28">
        <f>IF(TRIM(M413)="V",IFERROR(INDEX('Fees Master'!M:M,MATCH(N413,'Fees Master'!L:L,0)),"Not Found"),"0")</f>
        <v>8000</v>
      </c>
      <c r="AI413" s="28" t="str">
        <f>IF(TRIM(M413)="H",IFERROR(INDEX('Fees Master'!I:I,MATCH(D413,'Fees Master'!G:G,0)),"Not Found"),"0")</f>
        <v>0</v>
      </c>
      <c r="AJ413" s="69"/>
      <c r="AK413" s="28">
        <f t="shared" si="310"/>
        <v>42.857142857142854</v>
      </c>
      <c r="AL413" s="31">
        <f t="shared" si="311"/>
        <v>42.857142857142854</v>
      </c>
      <c r="AM413" s="58"/>
      <c r="AN413" s="58"/>
      <c r="AO413" s="68"/>
    </row>
    <row r="414" spans="1:41" x14ac:dyDescent="0.35">
      <c r="A414" s="28">
        <v>413</v>
      </c>
      <c r="B414" s="28">
        <v>4844</v>
      </c>
      <c r="C414" s="28" t="s">
        <v>5758</v>
      </c>
      <c r="D414" s="28" t="s">
        <v>4146</v>
      </c>
      <c r="E414" s="28" t="s">
        <v>3814</v>
      </c>
      <c r="F414" s="28" t="s">
        <v>1892</v>
      </c>
      <c r="G414" s="30"/>
      <c r="H414" s="28" t="s">
        <v>6196</v>
      </c>
      <c r="I414" s="28"/>
      <c r="J414" s="31"/>
      <c r="K414" s="31"/>
      <c r="L414" s="83">
        <v>6305368544</v>
      </c>
      <c r="M414" s="28" t="s">
        <v>2764</v>
      </c>
      <c r="N414" s="28" t="s">
        <v>41</v>
      </c>
      <c r="O414" s="69"/>
      <c r="P414" s="28" t="str">
        <f>IF(TRIM(B414)="","",IFERROR(INDEX('Agreements-New'!C:C,MATCH(B414,'Agreements-New'!D:D,0)),"N"))</f>
        <v>N</v>
      </c>
      <c r="Q414" s="69"/>
      <c r="R414" s="28">
        <f t="shared" ref="R414" si="351">W414+AB414</f>
        <v>17000</v>
      </c>
      <c r="S414" s="28">
        <f t="shared" ref="S414" si="352">X414+AC414</f>
        <v>17000</v>
      </c>
      <c r="T414" s="28">
        <f t="shared" ref="T414" si="353">Y414+AD414</f>
        <v>1000</v>
      </c>
      <c r="U414" s="28">
        <f t="shared" ref="U414" si="354">Z414+AE414</f>
        <v>16000</v>
      </c>
      <c r="V414" s="69"/>
      <c r="W414" s="28">
        <v>0</v>
      </c>
      <c r="X414" s="28">
        <f>IF(TRIM(B414)="","",IFERROR(INDEX('Agreements-Old'!E:E,MATCH(B414,'Agreements-Old'!D:D,0)),W414))</f>
        <v>0</v>
      </c>
      <c r="Y414" s="28">
        <f>SUMIFS('Daily Fees Entry'!F:F,'Daily Fees Entry'!D:D,B414,'Daily Fees Entry'!E:E,"Old Fees")</f>
        <v>0</v>
      </c>
      <c r="Z414" s="28">
        <f t="shared" ref="Z414" si="355">X414-Y414</f>
        <v>0</v>
      </c>
      <c r="AA414" s="69"/>
      <c r="AB414" s="28">
        <f t="shared" ref="AB414" si="356">AG414+AH414+AI414</f>
        <v>17000</v>
      </c>
      <c r="AC414" s="28">
        <f>IF(TRIM(B414)="","",IFERROR(INDEX('Agreements-New'!E:E,MATCH(B414,'Agreements-New'!D:D,0)),AB414))</f>
        <v>17000</v>
      </c>
      <c r="AD414" s="28">
        <f>(SUMIFS('Daily Fees Entry'!F:F,'Daily Fees Entry'!D:D,B414)) - Y414</f>
        <v>1000</v>
      </c>
      <c r="AE414" s="28">
        <f t="shared" ref="AE414" si="357">AC414-AD414</f>
        <v>16000</v>
      </c>
      <c r="AF414" s="69"/>
      <c r="AG414" s="28">
        <f>IF(TRIM(B414)="","",IFERROR(INDEX('Fees Master'!D:D,MATCH(D414,'Fees Master'!C:C,0)),"Not Found"))</f>
        <v>10000</v>
      </c>
      <c r="AH414" s="28">
        <f>IF(TRIM(M414)="V",IFERROR(INDEX('Fees Master'!M:M,MATCH(N414,'Fees Master'!L:L,0)),"Not Found"),"0")</f>
        <v>7000</v>
      </c>
      <c r="AI414" s="28" t="str">
        <f>IF(TRIM(M414)="H",IFERROR(INDEX('Fees Master'!I:I,MATCH(D414,'Fees Master'!G:G,0)),"Not Found"),"0")</f>
        <v>0</v>
      </c>
      <c r="AJ414" s="69"/>
      <c r="AK414" s="28">
        <f t="shared" ref="AK414" si="358">T414/S414*100</f>
        <v>5.8823529411764701</v>
      </c>
      <c r="AL414" s="31">
        <f t="shared" ref="AL414" si="359">AD414/AC414*100</f>
        <v>5.8823529411764701</v>
      </c>
      <c r="AM414" s="58"/>
      <c r="AN414" s="58"/>
      <c r="AO414" s="68"/>
    </row>
    <row r="415" spans="1:41" x14ac:dyDescent="0.35">
      <c r="A415" s="28">
        <v>414</v>
      </c>
      <c r="B415" s="28">
        <v>4875</v>
      </c>
      <c r="C415" s="28" t="s">
        <v>6225</v>
      </c>
      <c r="D415" s="28" t="s">
        <v>4146</v>
      </c>
      <c r="E415" s="28" t="s">
        <v>3814</v>
      </c>
      <c r="F415" s="28" t="s">
        <v>1893</v>
      </c>
      <c r="G415" s="30">
        <v>42145</v>
      </c>
      <c r="H415" s="28" t="s">
        <v>1926</v>
      </c>
      <c r="I415" s="28"/>
      <c r="J415" s="31"/>
      <c r="K415" s="31"/>
      <c r="L415" s="83">
        <v>7569499792</v>
      </c>
      <c r="M415" s="28" t="s">
        <v>2762</v>
      </c>
      <c r="N415" s="28" t="s">
        <v>6226</v>
      </c>
      <c r="O415" s="69"/>
      <c r="P415" s="28" t="str">
        <f>IF(TRIM(B415)="","",IFERROR(INDEX('Agreements-New'!C:C,MATCH(B415,'Agreements-New'!D:D,0)),"N"))</f>
        <v>N</v>
      </c>
      <c r="Q415" s="69"/>
      <c r="R415" s="28">
        <f t="shared" ref="R415" si="360">W415+AB415</f>
        <v>10000</v>
      </c>
      <c r="S415" s="28">
        <f t="shared" ref="S415" si="361">X415+AC415</f>
        <v>10000</v>
      </c>
      <c r="T415" s="28">
        <f t="shared" ref="T415" si="362">Y415+AD415</f>
        <v>0</v>
      </c>
      <c r="U415" s="28">
        <f t="shared" ref="U415" si="363">Z415+AE415</f>
        <v>10000</v>
      </c>
      <c r="V415" s="69"/>
      <c r="W415" s="28">
        <v>0</v>
      </c>
      <c r="X415" s="28">
        <f>IF(TRIM(B415)="","",IFERROR(INDEX('Agreements-Old'!E:E,MATCH(B415,'Agreements-Old'!D:D,0)),W415))</f>
        <v>0</v>
      </c>
      <c r="Y415" s="28">
        <f>SUMIFS('Daily Fees Entry'!F:F,'Daily Fees Entry'!D:D,B415,'Daily Fees Entry'!E:E,"Old Fees")</f>
        <v>0</v>
      </c>
      <c r="Z415" s="28">
        <f t="shared" ref="Z415" si="364">X415-Y415</f>
        <v>0</v>
      </c>
      <c r="AA415" s="69"/>
      <c r="AB415" s="28">
        <f t="shared" ref="AB415" si="365">AG415+AH415+AI415</f>
        <v>10000</v>
      </c>
      <c r="AC415" s="28">
        <f>IF(TRIM(B415)="","",IFERROR(INDEX('Agreements-New'!E:E,MATCH(B415,'Agreements-New'!D:D,0)),AB415))</f>
        <v>10000</v>
      </c>
      <c r="AD415" s="28">
        <f>(SUMIFS('Daily Fees Entry'!F:F,'Daily Fees Entry'!D:D,B415)) - Y415</f>
        <v>0</v>
      </c>
      <c r="AE415" s="28">
        <f t="shared" ref="AE415" si="366">AC415-AD415</f>
        <v>10000</v>
      </c>
      <c r="AF415" s="69"/>
      <c r="AG415" s="28">
        <f>IF(TRIM(B415)="","",IFERROR(INDEX('Fees Master'!D:D,MATCH(D415,'Fees Master'!C:C,0)),"Not Found"))</f>
        <v>10000</v>
      </c>
      <c r="AH415" s="28" t="str">
        <f>IF(TRIM(M415)="V",IFERROR(INDEX('Fees Master'!M:M,MATCH(N415,'Fees Master'!L:L,0)),"Not Found"),"0")</f>
        <v>0</v>
      </c>
      <c r="AI415" s="28" t="str">
        <f>IF(TRIM(M415)="H",IFERROR(INDEX('Fees Master'!I:I,MATCH(D415,'Fees Master'!G:G,0)),"Not Found"),"0")</f>
        <v>0</v>
      </c>
      <c r="AJ415" s="69"/>
      <c r="AK415" s="28">
        <f t="shared" ref="AK415" si="367">T415/S415*100</f>
        <v>0</v>
      </c>
      <c r="AL415" s="31">
        <f t="shared" ref="AL415" si="368">AD415/AC415*100</f>
        <v>0</v>
      </c>
      <c r="AM415" s="58"/>
      <c r="AN415" s="58"/>
      <c r="AO415" s="68"/>
    </row>
    <row r="416" spans="1:41" x14ac:dyDescent="0.35">
      <c r="A416" s="28">
        <v>415</v>
      </c>
      <c r="B416" s="28">
        <v>4542</v>
      </c>
      <c r="C416" s="28" t="s">
        <v>5759</v>
      </c>
      <c r="D416" s="28" t="s">
        <v>4158</v>
      </c>
      <c r="E416" s="28" t="s">
        <v>3814</v>
      </c>
      <c r="F416" s="28" t="s">
        <v>1892</v>
      </c>
      <c r="G416" s="30"/>
      <c r="H416" s="28" t="s">
        <v>2366</v>
      </c>
      <c r="I416" s="28"/>
      <c r="J416" s="31"/>
      <c r="K416" s="31"/>
      <c r="L416" s="83">
        <v>8309311014</v>
      </c>
      <c r="M416" s="28" t="s">
        <v>2762</v>
      </c>
      <c r="N416" s="28" t="s">
        <v>3849</v>
      </c>
      <c r="O416" s="69"/>
      <c r="P416" s="28">
        <f>IF(TRIM(B416)="","",IFERROR(INDEX('Agreements-New'!C:C,MATCH(B416,'Agreements-New'!D:D,0)),"N"))</f>
        <v>149</v>
      </c>
      <c r="Q416" s="69"/>
      <c r="R416" s="28">
        <f t="shared" si="303"/>
        <v>10000</v>
      </c>
      <c r="S416" s="28">
        <f t="shared" si="304"/>
        <v>7500</v>
      </c>
      <c r="T416" s="28">
        <f t="shared" si="305"/>
        <v>7500</v>
      </c>
      <c r="U416" s="28">
        <f t="shared" si="306"/>
        <v>0</v>
      </c>
      <c r="V416" s="69"/>
      <c r="W416" s="28">
        <v>0</v>
      </c>
      <c r="X416" s="28">
        <f>IF(TRIM(B416)="","",IFERROR(INDEX('Agreements-Old'!E:E,MATCH(B416,'Agreements-Old'!D:D,0)),W416))</f>
        <v>0</v>
      </c>
      <c r="Y416" s="28">
        <f>SUMIFS('Daily Fees Entry'!F:F,'Daily Fees Entry'!D:D,B416,'Daily Fees Entry'!E:E,"Old Fees")</f>
        <v>0</v>
      </c>
      <c r="Z416" s="28">
        <f t="shared" si="307"/>
        <v>0</v>
      </c>
      <c r="AA416" s="69"/>
      <c r="AB416" s="28">
        <f t="shared" si="308"/>
        <v>10000</v>
      </c>
      <c r="AC416" s="28">
        <f>IF(TRIM(B416)="","",IFERROR(INDEX('Agreements-New'!E:E,MATCH(B416,'Agreements-New'!D:D,0)),AB416))</f>
        <v>7500</v>
      </c>
      <c r="AD416" s="28">
        <f>(SUMIFS('Daily Fees Entry'!F:F,'Daily Fees Entry'!D:D,B416)) - Y416</f>
        <v>7500</v>
      </c>
      <c r="AE416" s="28">
        <f t="shared" si="309"/>
        <v>0</v>
      </c>
      <c r="AF416" s="69"/>
      <c r="AG416" s="28">
        <f>IF(TRIM(B416)="","",IFERROR(INDEX('Fees Master'!D:D,MATCH(D416,'Fees Master'!C:C,0)),"Not Found"))</f>
        <v>10000</v>
      </c>
      <c r="AH416" s="28" t="str">
        <f>IF(TRIM(M416)="V",IFERROR(INDEX('Fees Master'!M:M,MATCH(N416,'Fees Master'!L:L,0)),"Not Found"),"0")</f>
        <v>0</v>
      </c>
      <c r="AI416" s="28" t="str">
        <f>IF(TRIM(M416)="H",IFERROR(INDEX('Fees Master'!I:I,MATCH(D416,'Fees Master'!G:G,0)),"Not Found"),"0")</f>
        <v>0</v>
      </c>
      <c r="AJ416" s="69"/>
      <c r="AK416" s="28">
        <f t="shared" si="310"/>
        <v>100</v>
      </c>
      <c r="AL416" s="31">
        <f t="shared" si="311"/>
        <v>100</v>
      </c>
      <c r="AM416" s="58"/>
      <c r="AN416" s="58"/>
      <c r="AO416" s="68"/>
    </row>
    <row r="417" spans="1:41" x14ac:dyDescent="0.35">
      <c r="A417" s="28">
        <v>416</v>
      </c>
      <c r="B417" s="28">
        <v>4693</v>
      </c>
      <c r="C417" s="28" t="s">
        <v>874</v>
      </c>
      <c r="D417" s="28" t="s">
        <v>4158</v>
      </c>
      <c r="E417" s="28" t="s">
        <v>3814</v>
      </c>
      <c r="F417" s="28" t="s">
        <v>1892</v>
      </c>
      <c r="G417" s="30"/>
      <c r="H417" s="28" t="s">
        <v>2342</v>
      </c>
      <c r="I417" s="28"/>
      <c r="J417" s="31"/>
      <c r="K417" s="31"/>
      <c r="L417" s="83">
        <v>8790963149</v>
      </c>
      <c r="M417" s="28" t="s">
        <v>2764</v>
      </c>
      <c r="N417" s="28" t="s">
        <v>4163</v>
      </c>
      <c r="O417" s="69"/>
      <c r="P417" s="28">
        <f>IF(TRIM(B417)="","",IFERROR(INDEX('Agreements-New'!C:C,MATCH(B417,'Agreements-New'!D:D,0)),"N"))</f>
        <v>129</v>
      </c>
      <c r="Q417" s="69"/>
      <c r="R417" s="28">
        <f t="shared" si="303"/>
        <v>18000</v>
      </c>
      <c r="S417" s="28">
        <f t="shared" si="304"/>
        <v>14000</v>
      </c>
      <c r="T417" s="28">
        <f t="shared" si="305"/>
        <v>5000</v>
      </c>
      <c r="U417" s="28">
        <f t="shared" si="306"/>
        <v>9000</v>
      </c>
      <c r="V417" s="69"/>
      <c r="W417" s="28">
        <v>0</v>
      </c>
      <c r="X417" s="28">
        <f>IF(TRIM(B417)="","",IFERROR(INDEX('Agreements-Old'!E:E,MATCH(B417,'Agreements-Old'!D:D,0)),W417))</f>
        <v>0</v>
      </c>
      <c r="Y417" s="28">
        <f>SUMIFS('Daily Fees Entry'!F:F,'Daily Fees Entry'!D:D,B417,'Daily Fees Entry'!E:E,"Old Fees")</f>
        <v>0</v>
      </c>
      <c r="Z417" s="28">
        <f t="shared" si="307"/>
        <v>0</v>
      </c>
      <c r="AA417" s="69"/>
      <c r="AB417" s="28">
        <f t="shared" si="308"/>
        <v>18000</v>
      </c>
      <c r="AC417" s="28">
        <f>IF(TRIM(B417)="","",IFERROR(INDEX('Agreements-New'!E:E,MATCH(B417,'Agreements-New'!D:D,0)),AB417))</f>
        <v>14000</v>
      </c>
      <c r="AD417" s="28">
        <f>(SUMIFS('Daily Fees Entry'!F:F,'Daily Fees Entry'!D:D,B417)) - Y417</f>
        <v>5000</v>
      </c>
      <c r="AE417" s="28">
        <f t="shared" si="309"/>
        <v>9000</v>
      </c>
      <c r="AF417" s="69"/>
      <c r="AG417" s="28">
        <f>IF(TRIM(B417)="","",IFERROR(INDEX('Fees Master'!D:D,MATCH(D417,'Fees Master'!C:C,0)),"Not Found"))</f>
        <v>10000</v>
      </c>
      <c r="AH417" s="28">
        <f>IF(TRIM(M417)="V",IFERROR(INDEX('Fees Master'!M:M,MATCH(N417,'Fees Master'!L:L,0)),"Not Found"),"0")</f>
        <v>8000</v>
      </c>
      <c r="AI417" s="28" t="str">
        <f>IF(TRIM(M417)="H",IFERROR(INDEX('Fees Master'!I:I,MATCH(D417,'Fees Master'!G:G,0)),"Not Found"),"0")</f>
        <v>0</v>
      </c>
      <c r="AJ417" s="69"/>
      <c r="AK417" s="28">
        <f t="shared" si="310"/>
        <v>35.714285714285715</v>
      </c>
      <c r="AL417" s="31">
        <f t="shared" si="311"/>
        <v>35.714285714285715</v>
      </c>
      <c r="AM417" s="58"/>
      <c r="AN417" s="58"/>
      <c r="AO417" s="68"/>
    </row>
    <row r="418" spans="1:41" x14ac:dyDescent="0.35">
      <c r="A418" s="28">
        <v>417</v>
      </c>
      <c r="B418" s="28">
        <v>4230</v>
      </c>
      <c r="C418" s="28" t="s">
        <v>645</v>
      </c>
      <c r="D418" s="28" t="s">
        <v>4158</v>
      </c>
      <c r="E418" s="28" t="s">
        <v>29</v>
      </c>
      <c r="F418" s="28" t="s">
        <v>1892</v>
      </c>
      <c r="G418" s="30"/>
      <c r="H418" s="28" t="s">
        <v>2112</v>
      </c>
      <c r="I418" s="28"/>
      <c r="J418" s="31"/>
      <c r="K418" s="31" t="str">
        <f>CONCATENATE(MID(J418,1,4), " ", MID(J418,5,4), " ", MID(J418,9,4))</f>
        <v xml:space="preserve">  </v>
      </c>
      <c r="L418" s="83">
        <v>9849709600</v>
      </c>
      <c r="M418" s="28" t="s">
        <v>2762</v>
      </c>
      <c r="N418" s="28" t="s">
        <v>97</v>
      </c>
      <c r="O418" s="69"/>
      <c r="P418" s="28" t="str">
        <f>IF(TRIM(B418)="","",IFERROR(INDEX('Agreements-New'!C:C,MATCH(B418,'Agreements-New'!D:D,0)),"N"))</f>
        <v>N</v>
      </c>
      <c r="Q418" s="69"/>
      <c r="R418" s="28">
        <f t="shared" si="303"/>
        <v>17000</v>
      </c>
      <c r="S418" s="28">
        <f t="shared" si="304"/>
        <v>17000</v>
      </c>
      <c r="T418" s="28">
        <f t="shared" si="305"/>
        <v>0</v>
      </c>
      <c r="U418" s="28">
        <f t="shared" si="306"/>
        <v>17000</v>
      </c>
      <c r="V418" s="69"/>
      <c r="W418" s="28">
        <v>7000</v>
      </c>
      <c r="X418" s="28">
        <f>IF(TRIM(B418)="","",IFERROR(INDEX('Agreements-Old'!E:E,MATCH(B418,'Agreements-Old'!D:D,0)),W418))</f>
        <v>7000</v>
      </c>
      <c r="Y418" s="28">
        <f>SUMIFS('Daily Fees Entry'!F:F,'Daily Fees Entry'!D:D,B418,'Daily Fees Entry'!E:E,"Old Fees")</f>
        <v>0</v>
      </c>
      <c r="Z418" s="28">
        <f t="shared" si="307"/>
        <v>7000</v>
      </c>
      <c r="AA418" s="69"/>
      <c r="AB418" s="28">
        <f t="shared" si="308"/>
        <v>10000</v>
      </c>
      <c r="AC418" s="28">
        <f>IF(TRIM(B418)="","",IFERROR(INDEX('Agreements-New'!E:E,MATCH(B418,'Agreements-New'!D:D,0)),AB418))</f>
        <v>10000</v>
      </c>
      <c r="AD418" s="28">
        <f>(SUMIFS('Daily Fees Entry'!F:F,'Daily Fees Entry'!D:D,B418)) - Y418</f>
        <v>0</v>
      </c>
      <c r="AE418" s="28">
        <f t="shared" si="309"/>
        <v>10000</v>
      </c>
      <c r="AF418" s="69"/>
      <c r="AG418" s="28">
        <f>IF(TRIM(B418)="","",IFERROR(INDEX('Fees Master'!D:D,MATCH(D418,'Fees Master'!C:C,0)),"Not Found"))</f>
        <v>10000</v>
      </c>
      <c r="AH418" s="28" t="str">
        <f>IF(TRIM(M418)="V",IFERROR(INDEX('Fees Master'!M:M,MATCH(N418,'Fees Master'!L:L,0)),"Not Found"),"0")</f>
        <v>0</v>
      </c>
      <c r="AI418" s="28" t="str">
        <f>IF(TRIM(M418)="H",IFERROR(INDEX('Fees Master'!I:I,MATCH(D418,'Fees Master'!G:G,0)),"Not Found"),"0")</f>
        <v>0</v>
      </c>
      <c r="AJ418" s="69"/>
      <c r="AK418" s="28">
        <f t="shared" si="310"/>
        <v>0</v>
      </c>
      <c r="AL418" s="31">
        <f t="shared" si="311"/>
        <v>0</v>
      </c>
      <c r="AM418" s="58"/>
      <c r="AN418" s="58" t="s">
        <v>3137</v>
      </c>
      <c r="AO418" s="68"/>
    </row>
    <row r="419" spans="1:41" x14ac:dyDescent="0.35">
      <c r="A419" s="28">
        <v>418</v>
      </c>
      <c r="B419" s="28">
        <v>4656</v>
      </c>
      <c r="C419" s="28" t="s">
        <v>5845</v>
      </c>
      <c r="D419" s="28" t="s">
        <v>4158</v>
      </c>
      <c r="E419" s="28" t="s">
        <v>3814</v>
      </c>
      <c r="F419" s="28" t="s">
        <v>1892</v>
      </c>
      <c r="G419" s="30"/>
      <c r="H419" s="28" t="s">
        <v>2345</v>
      </c>
      <c r="I419" s="28"/>
      <c r="J419" s="31"/>
      <c r="K419" s="31"/>
      <c r="L419" s="83">
        <v>7093277393</v>
      </c>
      <c r="M419" s="28" t="s">
        <v>2762</v>
      </c>
      <c r="N419" s="28" t="s">
        <v>3849</v>
      </c>
      <c r="O419" s="69"/>
      <c r="P419" s="28" t="str">
        <f>IF(TRIM(B419)="","",IFERROR(INDEX('Agreements-New'!C:C,MATCH(B419,'Agreements-New'!D:D,0)),"N"))</f>
        <v>N</v>
      </c>
      <c r="Q419" s="69"/>
      <c r="R419" s="28">
        <f t="shared" si="303"/>
        <v>10000</v>
      </c>
      <c r="S419" s="28">
        <f t="shared" si="304"/>
        <v>10000</v>
      </c>
      <c r="T419" s="28">
        <f t="shared" si="305"/>
        <v>0</v>
      </c>
      <c r="U419" s="28">
        <f t="shared" si="306"/>
        <v>10000</v>
      </c>
      <c r="V419" s="69"/>
      <c r="W419" s="28">
        <v>0</v>
      </c>
      <c r="X419" s="28">
        <f>IF(TRIM(B419)="","",IFERROR(INDEX('Agreements-Old'!E:E,MATCH(B419,'Agreements-Old'!D:D,0)),W419))</f>
        <v>0</v>
      </c>
      <c r="Y419" s="28">
        <f>SUMIFS('Daily Fees Entry'!F:F,'Daily Fees Entry'!D:D,B419,'Daily Fees Entry'!E:E,"Old Fees")</f>
        <v>0</v>
      </c>
      <c r="Z419" s="28">
        <f t="shared" si="307"/>
        <v>0</v>
      </c>
      <c r="AA419" s="69"/>
      <c r="AB419" s="28">
        <f t="shared" si="308"/>
        <v>10000</v>
      </c>
      <c r="AC419" s="28">
        <f>IF(TRIM(B419)="","",IFERROR(INDEX('Agreements-New'!E:E,MATCH(B419,'Agreements-New'!D:D,0)),AB419))</f>
        <v>10000</v>
      </c>
      <c r="AD419" s="28">
        <f>(SUMIFS('Daily Fees Entry'!F:F,'Daily Fees Entry'!D:D,B419)) - Y419</f>
        <v>0</v>
      </c>
      <c r="AE419" s="28">
        <f t="shared" si="309"/>
        <v>10000</v>
      </c>
      <c r="AF419" s="69"/>
      <c r="AG419" s="28">
        <f>IF(TRIM(B419)="","",IFERROR(INDEX('Fees Master'!D:D,MATCH(D419,'Fees Master'!C:C,0)),"Not Found"))</f>
        <v>10000</v>
      </c>
      <c r="AH419" s="28" t="str">
        <f>IF(TRIM(M419)="V",IFERROR(INDEX('Fees Master'!M:M,MATCH(N419,'Fees Master'!L:L,0)),"Not Found"),"0")</f>
        <v>0</v>
      </c>
      <c r="AI419" s="28" t="str">
        <f>IF(TRIM(M419)="H",IFERROR(INDEX('Fees Master'!I:I,MATCH(D419,'Fees Master'!G:G,0)),"Not Found"),"0")</f>
        <v>0</v>
      </c>
      <c r="AJ419" s="69"/>
      <c r="AK419" s="28">
        <f t="shared" si="310"/>
        <v>0</v>
      </c>
      <c r="AL419" s="31">
        <f t="shared" si="311"/>
        <v>0</v>
      </c>
      <c r="AM419" s="58"/>
      <c r="AN419" s="58"/>
      <c r="AO419" s="68"/>
    </row>
    <row r="420" spans="1:41" x14ac:dyDescent="0.35">
      <c r="A420" s="28">
        <v>419</v>
      </c>
      <c r="B420" s="28">
        <v>4553</v>
      </c>
      <c r="C420" s="28" t="s">
        <v>5846</v>
      </c>
      <c r="D420" s="28" t="s">
        <v>4158</v>
      </c>
      <c r="E420" s="28" t="s">
        <v>3814</v>
      </c>
      <c r="F420" s="28" t="s">
        <v>1892</v>
      </c>
      <c r="G420" s="30"/>
      <c r="H420" s="28" t="s">
        <v>6066</v>
      </c>
      <c r="I420" s="28"/>
      <c r="J420" s="31"/>
      <c r="K420" s="31"/>
      <c r="L420" s="83">
        <v>9542301431</v>
      </c>
      <c r="M420" s="28" t="s">
        <v>2764</v>
      </c>
      <c r="N420" s="28" t="s">
        <v>4129</v>
      </c>
      <c r="O420" s="69"/>
      <c r="P420" s="28" t="str">
        <f>IF(TRIM(B420)="","",IFERROR(INDEX('Agreements-New'!C:C,MATCH(B420,'Agreements-New'!D:D,0)),"N"))</f>
        <v>N</v>
      </c>
      <c r="Q420" s="69"/>
      <c r="R420" s="28">
        <f t="shared" si="303"/>
        <v>18000</v>
      </c>
      <c r="S420" s="28">
        <f t="shared" si="304"/>
        <v>18000</v>
      </c>
      <c r="T420" s="28">
        <f t="shared" si="305"/>
        <v>0</v>
      </c>
      <c r="U420" s="28">
        <f t="shared" si="306"/>
        <v>18000</v>
      </c>
      <c r="V420" s="69"/>
      <c r="W420" s="28">
        <v>0</v>
      </c>
      <c r="X420" s="28">
        <f>IF(TRIM(B420)="","",IFERROR(INDEX('Agreements-Old'!E:E,MATCH(B420,'Agreements-Old'!D:D,0)),W420))</f>
        <v>0</v>
      </c>
      <c r="Y420" s="28">
        <f>SUMIFS('Daily Fees Entry'!F:F,'Daily Fees Entry'!D:D,B420,'Daily Fees Entry'!E:E,"Old Fees")</f>
        <v>0</v>
      </c>
      <c r="Z420" s="28">
        <f t="shared" si="307"/>
        <v>0</v>
      </c>
      <c r="AA420" s="69"/>
      <c r="AB420" s="28">
        <f t="shared" si="308"/>
        <v>18000</v>
      </c>
      <c r="AC420" s="28">
        <f>IF(TRIM(B420)="","",IFERROR(INDEX('Agreements-New'!E:E,MATCH(B420,'Agreements-New'!D:D,0)),AB420))</f>
        <v>18000</v>
      </c>
      <c r="AD420" s="28">
        <f>(SUMIFS('Daily Fees Entry'!F:F,'Daily Fees Entry'!D:D,B420)) - Y420</f>
        <v>0</v>
      </c>
      <c r="AE420" s="28">
        <f t="shared" si="309"/>
        <v>18000</v>
      </c>
      <c r="AF420" s="69"/>
      <c r="AG420" s="28">
        <f>IF(TRIM(B420)="","",IFERROR(INDEX('Fees Master'!D:D,MATCH(D420,'Fees Master'!C:C,0)),"Not Found"))</f>
        <v>10000</v>
      </c>
      <c r="AH420" s="28">
        <f>IF(TRIM(M420)="V",IFERROR(INDEX('Fees Master'!M:M,MATCH(N420,'Fees Master'!L:L,0)),"Not Found"),"0")</f>
        <v>8000</v>
      </c>
      <c r="AI420" s="28" t="str">
        <f>IF(TRIM(M420)="H",IFERROR(INDEX('Fees Master'!I:I,MATCH(D420,'Fees Master'!G:G,0)),"Not Found"),"0")</f>
        <v>0</v>
      </c>
      <c r="AJ420" s="69"/>
      <c r="AK420" s="28">
        <f t="shared" si="310"/>
        <v>0</v>
      </c>
      <c r="AL420" s="31">
        <f t="shared" si="311"/>
        <v>0</v>
      </c>
      <c r="AM420" s="58"/>
      <c r="AN420" s="58"/>
      <c r="AO420" s="68"/>
    </row>
    <row r="421" spans="1:41" x14ac:dyDescent="0.35">
      <c r="A421" s="28">
        <v>420</v>
      </c>
      <c r="B421" s="28">
        <v>4205</v>
      </c>
      <c r="C421" s="28" t="s">
        <v>655</v>
      </c>
      <c r="D421" s="28" t="s">
        <v>4158</v>
      </c>
      <c r="E421" s="28" t="s">
        <v>29</v>
      </c>
      <c r="F421" s="28" t="s">
        <v>1892</v>
      </c>
      <c r="G421" s="30"/>
      <c r="H421" s="28" t="s">
        <v>2088</v>
      </c>
      <c r="I421" s="28"/>
      <c r="J421" s="31">
        <v>931712507419</v>
      </c>
      <c r="K421" s="31" t="str">
        <f>CONCATENATE(MID(J421,1,4), " ", MID(J421,5,4), " ", MID(J421,9,4))</f>
        <v>9317 1250 7419</v>
      </c>
      <c r="L421" s="83">
        <v>9010545235</v>
      </c>
      <c r="M421" s="28" t="s">
        <v>2762</v>
      </c>
      <c r="N421" s="28" t="s">
        <v>102</v>
      </c>
      <c r="O421" s="69"/>
      <c r="P421" s="28" t="str">
        <f>IF(TRIM(B421)="","",IFERROR(INDEX('Agreements-New'!C:C,MATCH(B421,'Agreements-New'!D:D,0)),"N"))</f>
        <v>N</v>
      </c>
      <c r="Q421" s="69"/>
      <c r="R421" s="28">
        <f t="shared" si="303"/>
        <v>20700</v>
      </c>
      <c r="S421" s="28">
        <f t="shared" si="304"/>
        <v>20700</v>
      </c>
      <c r="T421" s="28">
        <f t="shared" si="305"/>
        <v>2000</v>
      </c>
      <c r="U421" s="28">
        <f t="shared" si="306"/>
        <v>18700</v>
      </c>
      <c r="V421" s="69"/>
      <c r="W421" s="28">
        <v>10700</v>
      </c>
      <c r="X421" s="28">
        <f>IF(TRIM(B421)="","",IFERROR(INDEX('Agreements-Old'!E:E,MATCH(B421,'Agreements-Old'!D:D,0)),W421))</f>
        <v>10700</v>
      </c>
      <c r="Y421" s="28">
        <f>SUMIFS('Daily Fees Entry'!F:F,'Daily Fees Entry'!D:D,B421,'Daily Fees Entry'!E:E,"Old Fees")</f>
        <v>2000</v>
      </c>
      <c r="Z421" s="28">
        <f t="shared" si="307"/>
        <v>8700</v>
      </c>
      <c r="AA421" s="69"/>
      <c r="AB421" s="28">
        <f t="shared" si="308"/>
        <v>10000</v>
      </c>
      <c r="AC421" s="28">
        <f>IF(TRIM(B421)="","",IFERROR(INDEX('Agreements-New'!E:E,MATCH(B421,'Agreements-New'!D:D,0)),AB421))</f>
        <v>10000</v>
      </c>
      <c r="AD421" s="28">
        <f>(SUMIFS('Daily Fees Entry'!F:F,'Daily Fees Entry'!D:D,B421)) - Y421</f>
        <v>0</v>
      </c>
      <c r="AE421" s="28">
        <f t="shared" si="309"/>
        <v>10000</v>
      </c>
      <c r="AF421" s="69"/>
      <c r="AG421" s="28">
        <f>IF(TRIM(B421)="","",IFERROR(INDEX('Fees Master'!D:D,MATCH(D421,'Fees Master'!C:C,0)),"Not Found"))</f>
        <v>10000</v>
      </c>
      <c r="AH421" s="28" t="str">
        <f>IF(TRIM(M421)="V",IFERROR(INDEX('Fees Master'!M:M,MATCH(N421,'Fees Master'!L:L,0)),"Not Found"),"0")</f>
        <v>0</v>
      </c>
      <c r="AI421" s="28" t="str">
        <f>IF(TRIM(M421)="H",IFERROR(INDEX('Fees Master'!I:I,MATCH(D421,'Fees Master'!G:G,0)),"Not Found"),"0")</f>
        <v>0</v>
      </c>
      <c r="AJ421" s="69"/>
      <c r="AK421" s="28">
        <f t="shared" si="310"/>
        <v>9.6618357487922708</v>
      </c>
      <c r="AL421" s="31">
        <f t="shared" si="311"/>
        <v>0</v>
      </c>
      <c r="AM421" s="58"/>
      <c r="AN421" s="58" t="s">
        <v>3144</v>
      </c>
      <c r="AO421" s="68"/>
    </row>
    <row r="422" spans="1:41" x14ac:dyDescent="0.35">
      <c r="A422" s="28">
        <v>421</v>
      </c>
      <c r="B422" s="28">
        <v>4241</v>
      </c>
      <c r="C422" s="28" t="s">
        <v>478</v>
      </c>
      <c r="D422" s="28" t="s">
        <v>4158</v>
      </c>
      <c r="E422" s="28" t="s">
        <v>29</v>
      </c>
      <c r="F422" s="28" t="s">
        <v>1892</v>
      </c>
      <c r="G422" s="30"/>
      <c r="H422" s="28" t="s">
        <v>2121</v>
      </c>
      <c r="I422" s="28"/>
      <c r="J422" s="31">
        <v>755625327879</v>
      </c>
      <c r="K422" s="31" t="str">
        <f>CONCATENATE(MID(J422,1,4), " ", MID(J422,5,4), " ", MID(J422,9,4))</f>
        <v>7556 2532 7879</v>
      </c>
      <c r="L422" s="83">
        <v>9440381641</v>
      </c>
      <c r="M422" s="28" t="s">
        <v>2762</v>
      </c>
      <c r="N422" s="28" t="s">
        <v>71</v>
      </c>
      <c r="O422" s="69"/>
      <c r="P422" s="28" t="str">
        <f>IF(TRIM(B422)="","",IFERROR(INDEX('Agreements-New'!C:C,MATCH(B422,'Agreements-New'!D:D,0)),"N"))</f>
        <v>N</v>
      </c>
      <c r="Q422" s="69"/>
      <c r="R422" s="28">
        <f t="shared" si="303"/>
        <v>10000</v>
      </c>
      <c r="S422" s="28">
        <f t="shared" si="304"/>
        <v>10000</v>
      </c>
      <c r="T422" s="28">
        <f t="shared" si="305"/>
        <v>4000</v>
      </c>
      <c r="U422" s="28">
        <f t="shared" si="306"/>
        <v>6000</v>
      </c>
      <c r="V422" s="69"/>
      <c r="W422" s="28">
        <v>0</v>
      </c>
      <c r="X422" s="28">
        <f>IF(TRIM(B422)="","",IFERROR(INDEX('Agreements-Old'!E:E,MATCH(B422,'Agreements-Old'!D:D,0)),W422))</f>
        <v>0</v>
      </c>
      <c r="Y422" s="28">
        <f>SUMIFS('Daily Fees Entry'!F:F,'Daily Fees Entry'!D:D,B422,'Daily Fees Entry'!E:E,"Old Fees")</f>
        <v>0</v>
      </c>
      <c r="Z422" s="28">
        <f t="shared" si="307"/>
        <v>0</v>
      </c>
      <c r="AA422" s="69"/>
      <c r="AB422" s="28">
        <f t="shared" si="308"/>
        <v>10000</v>
      </c>
      <c r="AC422" s="28">
        <f>IF(TRIM(B422)="","",IFERROR(INDEX('Agreements-New'!E:E,MATCH(B422,'Agreements-New'!D:D,0)),AB422))</f>
        <v>10000</v>
      </c>
      <c r="AD422" s="28">
        <f>(SUMIFS('Daily Fees Entry'!F:F,'Daily Fees Entry'!D:D,B422)) - Y422</f>
        <v>4000</v>
      </c>
      <c r="AE422" s="28">
        <f t="shared" si="309"/>
        <v>6000</v>
      </c>
      <c r="AF422" s="69"/>
      <c r="AG422" s="28">
        <f>IF(TRIM(B422)="","",IFERROR(INDEX('Fees Master'!D:D,MATCH(D422,'Fees Master'!C:C,0)),"Not Found"))</f>
        <v>10000</v>
      </c>
      <c r="AH422" s="28" t="str">
        <f>IF(TRIM(M422)="V",IFERROR(INDEX('Fees Master'!M:M,MATCH(N422,'Fees Master'!L:L,0)),"Not Found"),"0")</f>
        <v>0</v>
      </c>
      <c r="AI422" s="28" t="str">
        <f>IF(TRIM(M422)="H",IFERROR(INDEX('Fees Master'!I:I,MATCH(D422,'Fees Master'!G:G,0)),"Not Found"),"0")</f>
        <v>0</v>
      </c>
      <c r="AJ422" s="69"/>
      <c r="AK422" s="28">
        <f t="shared" si="310"/>
        <v>40</v>
      </c>
      <c r="AL422" s="31">
        <f t="shared" si="311"/>
        <v>40</v>
      </c>
      <c r="AM422" s="58"/>
      <c r="AN422" s="58" t="s">
        <v>3145</v>
      </c>
      <c r="AO422" s="68"/>
    </row>
    <row r="423" spans="1:41" x14ac:dyDescent="0.35">
      <c r="A423" s="28">
        <v>422</v>
      </c>
      <c r="B423" s="28">
        <v>4285</v>
      </c>
      <c r="C423" s="28" t="s">
        <v>572</v>
      </c>
      <c r="D423" s="28" t="s">
        <v>4158</v>
      </c>
      <c r="E423" s="28" t="s">
        <v>28</v>
      </c>
      <c r="F423" s="28" t="s">
        <v>1892</v>
      </c>
      <c r="G423" s="30"/>
      <c r="H423" s="28" t="s">
        <v>2050</v>
      </c>
      <c r="I423" s="28"/>
      <c r="J423" s="31">
        <v>319165192255</v>
      </c>
      <c r="K423" s="31" t="str">
        <f>CONCATENATE(MID(J423,1,4), " ", MID(J423,5,4), " ", MID(J423,9,4))</f>
        <v>3191 6519 2255</v>
      </c>
      <c r="L423" s="83">
        <v>9652208282</v>
      </c>
      <c r="M423" s="28" t="s">
        <v>2764</v>
      </c>
      <c r="N423" s="28" t="s">
        <v>62</v>
      </c>
      <c r="O423" s="69"/>
      <c r="P423" s="28" t="str">
        <f>IF(TRIM(B423)="","",IFERROR(INDEX('Agreements-New'!C:C,MATCH(B423,'Agreements-New'!D:D,0)),"N"))</f>
        <v>N</v>
      </c>
      <c r="Q423" s="69"/>
      <c r="R423" s="28">
        <f t="shared" ref="R423:R488" si="369">W423+AB423</f>
        <v>30500</v>
      </c>
      <c r="S423" s="28">
        <f t="shared" ref="S423:S488" si="370">X423+AC423</f>
        <v>30500</v>
      </c>
      <c r="T423" s="28">
        <f t="shared" ref="T423:T488" si="371">Y423+AD423</f>
        <v>7000</v>
      </c>
      <c r="U423" s="28">
        <f t="shared" ref="U423:U488" si="372">Z423+AE423</f>
        <v>23500</v>
      </c>
      <c r="V423" s="69"/>
      <c r="W423" s="28">
        <v>12500</v>
      </c>
      <c r="X423" s="28">
        <f>IF(TRIM(B423)="","",IFERROR(INDEX('Agreements-Old'!E:E,MATCH(B423,'Agreements-Old'!D:D,0)),W423))</f>
        <v>12500</v>
      </c>
      <c r="Y423" s="28">
        <f>SUMIFS('Daily Fees Entry'!F:F,'Daily Fees Entry'!D:D,B423,'Daily Fees Entry'!E:E,"Old Fees")</f>
        <v>7000</v>
      </c>
      <c r="Z423" s="28">
        <f t="shared" ref="Z423:Z488" si="373">X423-Y423</f>
        <v>5500</v>
      </c>
      <c r="AA423" s="69"/>
      <c r="AB423" s="28">
        <f t="shared" ref="AB423:AB488" si="374">AG423+AH423+AI423</f>
        <v>18000</v>
      </c>
      <c r="AC423" s="28">
        <f>IF(TRIM(B423)="","",IFERROR(INDEX('Agreements-New'!E:E,MATCH(B423,'Agreements-New'!D:D,0)),AB423))</f>
        <v>18000</v>
      </c>
      <c r="AD423" s="28">
        <f>(SUMIFS('Daily Fees Entry'!F:F,'Daily Fees Entry'!D:D,B423)) - Y423</f>
        <v>0</v>
      </c>
      <c r="AE423" s="28">
        <f t="shared" ref="AE423:AE488" si="375">AC423-AD423</f>
        <v>18000</v>
      </c>
      <c r="AF423" s="69"/>
      <c r="AG423" s="28">
        <f>IF(TRIM(B423)="","",IFERROR(INDEX('Fees Master'!D:D,MATCH(D423,'Fees Master'!C:C,0)),"Not Found"))</f>
        <v>10000</v>
      </c>
      <c r="AH423" s="28">
        <f>IF(TRIM(M423)="V",IFERROR(INDEX('Fees Master'!M:M,MATCH(N423,'Fees Master'!L:L,0)),"Not Found"),"0")</f>
        <v>8000</v>
      </c>
      <c r="AI423" s="28" t="str">
        <f>IF(TRIM(M423)="H",IFERROR(INDEX('Fees Master'!I:I,MATCH(D423,'Fees Master'!G:G,0)),"Not Found"),"0")</f>
        <v>0</v>
      </c>
      <c r="AJ423" s="69"/>
      <c r="AK423" s="28">
        <f t="shared" ref="AK423:AK488" si="376">T423/S423*100</f>
        <v>22.950819672131146</v>
      </c>
      <c r="AL423" s="31">
        <f t="shared" ref="AL423:AL488" si="377">AD423/AC423*100</f>
        <v>0</v>
      </c>
      <c r="AM423" s="58"/>
      <c r="AN423" s="58" t="s">
        <v>3091</v>
      </c>
      <c r="AO423" s="68"/>
    </row>
    <row r="424" spans="1:41" ht="15" customHeight="1" x14ac:dyDescent="0.35">
      <c r="A424" s="28">
        <v>423</v>
      </c>
      <c r="B424" s="28" t="s">
        <v>263</v>
      </c>
      <c r="C424" s="28" t="s">
        <v>575</v>
      </c>
      <c r="D424" s="28" t="s">
        <v>4158</v>
      </c>
      <c r="E424" s="28" t="s">
        <v>28</v>
      </c>
      <c r="F424" s="28" t="s">
        <v>1892</v>
      </c>
      <c r="G424" s="30"/>
      <c r="H424" s="28" t="s">
        <v>1980</v>
      </c>
      <c r="I424" s="28"/>
      <c r="J424" s="31"/>
      <c r="K424" s="31" t="str">
        <f>CONCATENATE(MID(J424,1,4), " ", MID(J424,5,4), " ", MID(J424,9,4))</f>
        <v xml:space="preserve">  </v>
      </c>
      <c r="L424" s="83">
        <v>9515636515</v>
      </c>
      <c r="M424" s="28" t="s">
        <v>2764</v>
      </c>
      <c r="N424" s="28" t="s">
        <v>6156</v>
      </c>
      <c r="O424" s="69"/>
      <c r="P424" s="28" t="str">
        <f>IF(TRIM(B424)="","",IFERROR(INDEX('Agreements-New'!C:C,MATCH(B424,'Agreements-New'!D:D,0)),"N"))</f>
        <v>N</v>
      </c>
      <c r="Q424" s="69"/>
      <c r="R424" s="28">
        <f t="shared" si="369"/>
        <v>40000</v>
      </c>
      <c r="S424" s="28">
        <f t="shared" si="370"/>
        <v>40000</v>
      </c>
      <c r="T424" s="28">
        <f t="shared" si="371"/>
        <v>0</v>
      </c>
      <c r="U424" s="28">
        <f t="shared" si="372"/>
        <v>40000</v>
      </c>
      <c r="V424" s="69"/>
      <c r="W424" s="28">
        <v>25000</v>
      </c>
      <c r="X424" s="28">
        <f>IF(TRIM(B424)="","",IFERROR(INDEX('Agreements-Old'!E:E,MATCH(B424,'Agreements-Old'!D:D,0)),W424))</f>
        <v>25000</v>
      </c>
      <c r="Y424" s="28">
        <f>SUMIFS('Daily Fees Entry'!F:F,'Daily Fees Entry'!D:D,B424,'Daily Fees Entry'!E:E,"Old Fees")</f>
        <v>0</v>
      </c>
      <c r="Z424" s="28">
        <f t="shared" si="373"/>
        <v>25000</v>
      </c>
      <c r="AA424" s="69"/>
      <c r="AB424" s="28">
        <f t="shared" si="374"/>
        <v>15000</v>
      </c>
      <c r="AC424" s="28">
        <f>IF(TRIM(B424)="","",IFERROR(INDEX('Agreements-New'!E:E,MATCH(B424,'Agreements-New'!D:D,0)),AB424))</f>
        <v>15000</v>
      </c>
      <c r="AD424" s="28">
        <f>(SUMIFS('Daily Fees Entry'!F:F,'Daily Fees Entry'!D:D,B424)) - Y424</f>
        <v>0</v>
      </c>
      <c r="AE424" s="28">
        <f t="shared" si="375"/>
        <v>15000</v>
      </c>
      <c r="AF424" s="69"/>
      <c r="AG424" s="28">
        <f>IF(TRIM(B424)="","",IFERROR(INDEX('Fees Master'!D:D,MATCH(D424,'Fees Master'!C:C,0)),"Not Found"))</f>
        <v>10000</v>
      </c>
      <c r="AH424" s="28">
        <f>IF(TRIM(M424)="V",IFERROR(INDEX('Fees Master'!M:M,MATCH(N424,'Fees Master'!L:L,0)),"Not Found"),"0")</f>
        <v>5000</v>
      </c>
      <c r="AI424" s="28" t="str">
        <f>IF(TRIM(M424)="H",IFERROR(INDEX('Fees Master'!I:I,MATCH(D424,'Fees Master'!G:G,0)),"Not Found"),"0")</f>
        <v>0</v>
      </c>
      <c r="AJ424" s="69"/>
      <c r="AK424" s="28">
        <f t="shared" si="376"/>
        <v>0</v>
      </c>
      <c r="AL424" s="31">
        <f t="shared" si="377"/>
        <v>0</v>
      </c>
      <c r="AM424" s="58"/>
      <c r="AN424" s="58" t="s">
        <v>3095</v>
      </c>
      <c r="AO424" s="68"/>
    </row>
    <row r="425" spans="1:41" x14ac:dyDescent="0.35">
      <c r="A425" s="28">
        <v>424</v>
      </c>
      <c r="B425" s="28">
        <v>4681</v>
      </c>
      <c r="C425" s="28" t="s">
        <v>5847</v>
      </c>
      <c r="D425" s="28" t="s">
        <v>4158</v>
      </c>
      <c r="E425" s="28" t="s">
        <v>3814</v>
      </c>
      <c r="F425" s="28" t="s">
        <v>1892</v>
      </c>
      <c r="G425" s="30"/>
      <c r="H425" s="28" t="s">
        <v>6067</v>
      </c>
      <c r="I425" s="28"/>
      <c r="J425" s="31"/>
      <c r="K425" s="31"/>
      <c r="L425" s="83">
        <v>9922696237</v>
      </c>
      <c r="M425" s="28" t="s">
        <v>2764</v>
      </c>
      <c r="N425" s="28" t="s">
        <v>3893</v>
      </c>
      <c r="O425" s="69"/>
      <c r="P425" s="28">
        <f>IF(TRIM(B425)="","",IFERROR(INDEX('Agreements-New'!C:C,MATCH(B425,'Agreements-New'!D:D,0)),"N"))</f>
        <v>26</v>
      </c>
      <c r="Q425" s="69"/>
      <c r="R425" s="28">
        <f t="shared" si="369"/>
        <v>15000</v>
      </c>
      <c r="S425" s="28">
        <f t="shared" si="370"/>
        <v>12000</v>
      </c>
      <c r="T425" s="28">
        <f t="shared" si="371"/>
        <v>3000</v>
      </c>
      <c r="U425" s="28">
        <f t="shared" si="372"/>
        <v>9000</v>
      </c>
      <c r="V425" s="69"/>
      <c r="W425" s="28">
        <v>0</v>
      </c>
      <c r="X425" s="28">
        <f>IF(TRIM(B425)="","",IFERROR(INDEX('Agreements-Old'!E:E,MATCH(B425,'Agreements-Old'!D:D,0)),W425))</f>
        <v>0</v>
      </c>
      <c r="Y425" s="28">
        <f>SUMIFS('Daily Fees Entry'!F:F,'Daily Fees Entry'!D:D,B425,'Daily Fees Entry'!E:E,"Old Fees")</f>
        <v>0</v>
      </c>
      <c r="Z425" s="28">
        <f t="shared" si="373"/>
        <v>0</v>
      </c>
      <c r="AA425" s="69"/>
      <c r="AB425" s="28">
        <f t="shared" si="374"/>
        <v>15000</v>
      </c>
      <c r="AC425" s="28">
        <f>IF(TRIM(B425)="","",IFERROR(INDEX('Agreements-New'!E:E,MATCH(B425,'Agreements-New'!D:D,0)),AB425))</f>
        <v>12000</v>
      </c>
      <c r="AD425" s="28">
        <f>(SUMIFS('Daily Fees Entry'!F:F,'Daily Fees Entry'!D:D,B425)) - Y425</f>
        <v>3000</v>
      </c>
      <c r="AE425" s="28">
        <f t="shared" si="375"/>
        <v>9000</v>
      </c>
      <c r="AF425" s="69"/>
      <c r="AG425" s="28">
        <f>IF(TRIM(B425)="","",IFERROR(INDEX('Fees Master'!D:D,MATCH(D425,'Fees Master'!C:C,0)),"Not Found"))</f>
        <v>10000</v>
      </c>
      <c r="AH425" s="28">
        <f>IF(TRIM(M425)="V",IFERROR(INDEX('Fees Master'!M:M,MATCH(N425,'Fees Master'!L:L,0)),"Not Found"),"0")</f>
        <v>5000</v>
      </c>
      <c r="AI425" s="28" t="str">
        <f>IF(TRIM(M425)="H",IFERROR(INDEX('Fees Master'!I:I,MATCH(D425,'Fees Master'!G:G,0)),"Not Found"),"0")</f>
        <v>0</v>
      </c>
      <c r="AJ425" s="69"/>
      <c r="AK425" s="28">
        <f t="shared" si="376"/>
        <v>25</v>
      </c>
      <c r="AL425" s="31">
        <f t="shared" si="377"/>
        <v>25</v>
      </c>
      <c r="AM425" s="58"/>
      <c r="AN425" s="58"/>
      <c r="AO425" s="68"/>
    </row>
    <row r="426" spans="1:41" x14ac:dyDescent="0.35">
      <c r="A426" s="28">
        <v>425</v>
      </c>
      <c r="B426" s="28">
        <v>4549</v>
      </c>
      <c r="C426" s="28" t="s">
        <v>5848</v>
      </c>
      <c r="D426" s="28" t="s">
        <v>4158</v>
      </c>
      <c r="E426" s="28" t="s">
        <v>3814</v>
      </c>
      <c r="F426" s="28" t="s">
        <v>1892</v>
      </c>
      <c r="G426" s="30"/>
      <c r="H426" s="28" t="s">
        <v>2345</v>
      </c>
      <c r="I426" s="28"/>
      <c r="J426" s="31"/>
      <c r="K426" s="31"/>
      <c r="L426" s="83">
        <v>9866532030</v>
      </c>
      <c r="M426" s="28" t="s">
        <v>2762</v>
      </c>
      <c r="N426" s="28" t="s">
        <v>3849</v>
      </c>
      <c r="O426" s="69"/>
      <c r="P426" s="28">
        <f>IF(TRIM(B426)="","",IFERROR(INDEX('Agreements-New'!C:C,MATCH(B426,'Agreements-New'!D:D,0)),"N"))</f>
        <v>128</v>
      </c>
      <c r="Q426" s="69"/>
      <c r="R426" s="28">
        <f t="shared" si="369"/>
        <v>10000</v>
      </c>
      <c r="S426" s="28">
        <f t="shared" si="370"/>
        <v>9500</v>
      </c>
      <c r="T426" s="28">
        <f t="shared" si="371"/>
        <v>0</v>
      </c>
      <c r="U426" s="28">
        <f t="shared" si="372"/>
        <v>9500</v>
      </c>
      <c r="V426" s="69"/>
      <c r="W426" s="28">
        <v>0</v>
      </c>
      <c r="X426" s="28">
        <f>IF(TRIM(B426)="","",IFERROR(INDEX('Agreements-Old'!E:E,MATCH(B426,'Agreements-Old'!D:D,0)),W426))</f>
        <v>0</v>
      </c>
      <c r="Y426" s="28">
        <f>SUMIFS('Daily Fees Entry'!F:F,'Daily Fees Entry'!D:D,B426,'Daily Fees Entry'!E:E,"Old Fees")</f>
        <v>0</v>
      </c>
      <c r="Z426" s="28">
        <f t="shared" si="373"/>
        <v>0</v>
      </c>
      <c r="AA426" s="69"/>
      <c r="AB426" s="28">
        <f t="shared" si="374"/>
        <v>10000</v>
      </c>
      <c r="AC426" s="28">
        <f>IF(TRIM(B426)="","",IFERROR(INDEX('Agreements-New'!E:E,MATCH(B426,'Agreements-New'!D:D,0)),AB426))</f>
        <v>9500</v>
      </c>
      <c r="AD426" s="28">
        <f>(SUMIFS('Daily Fees Entry'!F:F,'Daily Fees Entry'!D:D,B426)) - Y426</f>
        <v>0</v>
      </c>
      <c r="AE426" s="28">
        <f t="shared" si="375"/>
        <v>9500</v>
      </c>
      <c r="AF426" s="69"/>
      <c r="AG426" s="28">
        <f>IF(TRIM(B426)="","",IFERROR(INDEX('Fees Master'!D:D,MATCH(D426,'Fees Master'!C:C,0)),"Not Found"))</f>
        <v>10000</v>
      </c>
      <c r="AH426" s="28" t="str">
        <f>IF(TRIM(M426)="V",IFERROR(INDEX('Fees Master'!M:M,MATCH(N426,'Fees Master'!L:L,0)),"Not Found"),"0")</f>
        <v>0</v>
      </c>
      <c r="AI426" s="28" t="str">
        <f>IF(TRIM(M426)="H",IFERROR(INDEX('Fees Master'!I:I,MATCH(D426,'Fees Master'!G:G,0)),"Not Found"),"0")</f>
        <v>0</v>
      </c>
      <c r="AJ426" s="69"/>
      <c r="AK426" s="28">
        <f t="shared" si="376"/>
        <v>0</v>
      </c>
      <c r="AL426" s="31">
        <f t="shared" si="377"/>
        <v>0</v>
      </c>
      <c r="AM426" s="58"/>
      <c r="AN426" s="58"/>
      <c r="AO426" s="68"/>
    </row>
    <row r="427" spans="1:41" x14ac:dyDescent="0.35">
      <c r="A427" s="28">
        <v>426</v>
      </c>
      <c r="B427" s="28">
        <v>3993</v>
      </c>
      <c r="C427" s="28" t="s">
        <v>660</v>
      </c>
      <c r="D427" s="28" t="s">
        <v>4158</v>
      </c>
      <c r="E427" s="28" t="s">
        <v>29</v>
      </c>
      <c r="F427" s="28" t="s">
        <v>1893</v>
      </c>
      <c r="G427" s="30"/>
      <c r="H427" s="28" t="s">
        <v>1174</v>
      </c>
      <c r="I427" s="28"/>
      <c r="J427" s="31">
        <v>335385637316</v>
      </c>
      <c r="K427" s="31" t="str">
        <f>CONCATENATE(MID(J427,1,4), " ", MID(J427,5,4), " ", MID(J427,9,4))</f>
        <v>3353 8563 7316</v>
      </c>
      <c r="L427" s="83">
        <v>9494720143</v>
      </c>
      <c r="M427" s="28" t="s">
        <v>2764</v>
      </c>
      <c r="N427" s="28" t="s">
        <v>82</v>
      </c>
      <c r="O427" s="69"/>
      <c r="P427" s="28" t="str">
        <f>IF(TRIM(B427)="","",IFERROR(INDEX('Agreements-New'!C:C,MATCH(B427,'Agreements-New'!D:D,0)),"N"))</f>
        <v>N</v>
      </c>
      <c r="Q427" s="69"/>
      <c r="R427" s="28">
        <f t="shared" si="369"/>
        <v>40000</v>
      </c>
      <c r="S427" s="28">
        <f t="shared" si="370"/>
        <v>40000</v>
      </c>
      <c r="T427" s="28">
        <f t="shared" si="371"/>
        <v>0</v>
      </c>
      <c r="U427" s="28">
        <f t="shared" si="372"/>
        <v>40000</v>
      </c>
      <c r="V427" s="69"/>
      <c r="W427" s="28">
        <v>23000</v>
      </c>
      <c r="X427" s="28">
        <f>IF(TRIM(B427)="","",IFERROR(INDEX('Agreements-Old'!E:E,MATCH(B427,'Agreements-Old'!D:D,0)),W427))</f>
        <v>23000</v>
      </c>
      <c r="Y427" s="28">
        <f>SUMIFS('Daily Fees Entry'!F:F,'Daily Fees Entry'!D:D,B427,'Daily Fees Entry'!E:E,"Old Fees")</f>
        <v>0</v>
      </c>
      <c r="Z427" s="28">
        <f t="shared" si="373"/>
        <v>23000</v>
      </c>
      <c r="AA427" s="69"/>
      <c r="AB427" s="28">
        <f t="shared" si="374"/>
        <v>17000</v>
      </c>
      <c r="AC427" s="28">
        <f>IF(TRIM(B427)="","",IFERROR(INDEX('Agreements-New'!E:E,MATCH(B427,'Agreements-New'!D:D,0)),AB427))</f>
        <v>17000</v>
      </c>
      <c r="AD427" s="28">
        <f>(SUMIFS('Daily Fees Entry'!F:F,'Daily Fees Entry'!D:D,B427)) - Y427</f>
        <v>0</v>
      </c>
      <c r="AE427" s="28">
        <f t="shared" si="375"/>
        <v>17000</v>
      </c>
      <c r="AF427" s="69"/>
      <c r="AG427" s="28">
        <f>IF(TRIM(B427)="","",IFERROR(INDEX('Fees Master'!D:D,MATCH(D427,'Fees Master'!C:C,0)),"Not Found"))</f>
        <v>10000</v>
      </c>
      <c r="AH427" s="28">
        <f>IF(TRIM(M427)="V",IFERROR(INDEX('Fees Master'!M:M,MATCH(N427,'Fees Master'!L:L,0)),"Not Found"),"0")</f>
        <v>7000</v>
      </c>
      <c r="AI427" s="28" t="str">
        <f>IF(TRIM(M427)="H",IFERROR(INDEX('Fees Master'!I:I,MATCH(D427,'Fees Master'!G:G,0)),"Not Found"),"0")</f>
        <v>0</v>
      </c>
      <c r="AJ427" s="69"/>
      <c r="AK427" s="28">
        <f t="shared" si="376"/>
        <v>0</v>
      </c>
      <c r="AL427" s="31">
        <f t="shared" si="377"/>
        <v>0</v>
      </c>
      <c r="AM427" s="58"/>
      <c r="AN427" s="58" t="s">
        <v>3148</v>
      </c>
      <c r="AO427" s="68"/>
    </row>
    <row r="428" spans="1:41" x14ac:dyDescent="0.35">
      <c r="A428" s="28">
        <v>427</v>
      </c>
      <c r="B428" s="28">
        <v>4253</v>
      </c>
      <c r="C428" s="28" t="s">
        <v>671</v>
      </c>
      <c r="D428" s="28" t="s">
        <v>4158</v>
      </c>
      <c r="E428" s="28" t="s">
        <v>29</v>
      </c>
      <c r="F428" s="28" t="s">
        <v>1893</v>
      </c>
      <c r="G428" s="30"/>
      <c r="H428" s="28" t="s">
        <v>2133</v>
      </c>
      <c r="I428" s="28"/>
      <c r="J428" s="31">
        <v>723610422459</v>
      </c>
      <c r="K428" s="31" t="str">
        <f>CONCATENATE(MID(J428,1,4), " ", MID(J428,5,4), " ", MID(J428,9,4))</f>
        <v>7236 1042 2459</v>
      </c>
      <c r="L428" s="83">
        <v>9849249679</v>
      </c>
      <c r="M428" s="28" t="s">
        <v>2764</v>
      </c>
      <c r="N428" s="28" t="s">
        <v>62</v>
      </c>
      <c r="O428" s="69"/>
      <c r="P428" s="28" t="str">
        <f>IF(TRIM(B428)="","",IFERROR(INDEX('Agreements-New'!C:C,MATCH(B428,'Agreements-New'!D:D,0)),"N"))</f>
        <v>N</v>
      </c>
      <c r="Q428" s="69"/>
      <c r="R428" s="28">
        <f t="shared" si="369"/>
        <v>24000</v>
      </c>
      <c r="S428" s="28">
        <f t="shared" si="370"/>
        <v>24000</v>
      </c>
      <c r="T428" s="28">
        <f t="shared" si="371"/>
        <v>3000</v>
      </c>
      <c r="U428" s="28">
        <f t="shared" si="372"/>
        <v>21000</v>
      </c>
      <c r="V428" s="69"/>
      <c r="W428" s="28">
        <v>6000</v>
      </c>
      <c r="X428" s="28">
        <f>IF(TRIM(B428)="","",IFERROR(INDEX('Agreements-Old'!E:E,MATCH(B428,'Agreements-Old'!D:D,0)),W428))</f>
        <v>6000</v>
      </c>
      <c r="Y428" s="28">
        <f>SUMIFS('Daily Fees Entry'!F:F,'Daily Fees Entry'!D:D,B428,'Daily Fees Entry'!E:E,"Old Fees")</f>
        <v>3000</v>
      </c>
      <c r="Z428" s="28">
        <f t="shared" si="373"/>
        <v>3000</v>
      </c>
      <c r="AA428" s="69"/>
      <c r="AB428" s="28">
        <f t="shared" si="374"/>
        <v>18000</v>
      </c>
      <c r="AC428" s="28">
        <f>IF(TRIM(B428)="","",IFERROR(INDEX('Agreements-New'!E:E,MATCH(B428,'Agreements-New'!D:D,0)),AB428))</f>
        <v>18000</v>
      </c>
      <c r="AD428" s="28">
        <f>(SUMIFS('Daily Fees Entry'!F:F,'Daily Fees Entry'!D:D,B428)) - Y428</f>
        <v>0</v>
      </c>
      <c r="AE428" s="28">
        <f t="shared" si="375"/>
        <v>18000</v>
      </c>
      <c r="AF428" s="69"/>
      <c r="AG428" s="28">
        <f>IF(TRIM(B428)="","",IFERROR(INDEX('Fees Master'!D:D,MATCH(D428,'Fees Master'!C:C,0)),"Not Found"))</f>
        <v>10000</v>
      </c>
      <c r="AH428" s="28">
        <f>IF(TRIM(M428)="V",IFERROR(INDEX('Fees Master'!M:M,MATCH(N428,'Fees Master'!L:L,0)),"Not Found"),"0")</f>
        <v>8000</v>
      </c>
      <c r="AI428" s="28" t="str">
        <f>IF(TRIM(M428)="H",IFERROR(INDEX('Fees Master'!I:I,MATCH(D428,'Fees Master'!G:G,0)),"Not Found"),"0")</f>
        <v>0</v>
      </c>
      <c r="AJ428" s="69"/>
      <c r="AK428" s="28">
        <f t="shared" si="376"/>
        <v>12.5</v>
      </c>
      <c r="AL428" s="31">
        <f t="shared" si="377"/>
        <v>0</v>
      </c>
      <c r="AM428" s="58"/>
      <c r="AN428" s="58" t="s">
        <v>3152</v>
      </c>
      <c r="AO428" s="68"/>
    </row>
    <row r="429" spans="1:41" ht="15" customHeight="1" x14ac:dyDescent="0.35">
      <c r="A429" s="28">
        <v>428</v>
      </c>
      <c r="B429" s="28">
        <v>4169</v>
      </c>
      <c r="C429" s="28" t="s">
        <v>595</v>
      </c>
      <c r="D429" s="28" t="s">
        <v>4158</v>
      </c>
      <c r="E429" s="28" t="s">
        <v>28</v>
      </c>
      <c r="F429" s="28" t="s">
        <v>1893</v>
      </c>
      <c r="G429" s="30"/>
      <c r="H429" s="28" t="s">
        <v>2071</v>
      </c>
      <c r="I429" s="28"/>
      <c r="J429" s="31">
        <v>838194754261</v>
      </c>
      <c r="K429" s="31" t="str">
        <f>CONCATENATE(MID(J429,1,4), " ", MID(J429,5,4), " ", MID(J429,9,4))</f>
        <v>8381 9475 4261</v>
      </c>
      <c r="L429" s="83">
        <v>9963971668</v>
      </c>
      <c r="M429" s="28" t="s">
        <v>2762</v>
      </c>
      <c r="N429" s="28" t="s">
        <v>102</v>
      </c>
      <c r="O429" s="69"/>
      <c r="P429" s="28">
        <f>IF(TRIM(B429)="","",IFERROR(INDEX('Agreements-New'!C:C,MATCH(B429,'Agreements-New'!D:D,0)),"N"))</f>
        <v>206</v>
      </c>
      <c r="Q429" s="69"/>
      <c r="R429" s="28">
        <f t="shared" si="369"/>
        <v>14950</v>
      </c>
      <c r="S429" s="28">
        <f t="shared" si="370"/>
        <v>12950</v>
      </c>
      <c r="T429" s="28">
        <f t="shared" si="371"/>
        <v>6450</v>
      </c>
      <c r="U429" s="28">
        <f t="shared" si="372"/>
        <v>6500</v>
      </c>
      <c r="V429" s="69"/>
      <c r="W429" s="28">
        <v>4950</v>
      </c>
      <c r="X429" s="28">
        <f>IF(TRIM(B429)="","",IFERROR(INDEX('Agreements-Old'!E:E,MATCH(B429,'Agreements-Old'!D:D,0)),W429))</f>
        <v>4950</v>
      </c>
      <c r="Y429" s="28">
        <f>SUMIFS('Daily Fees Entry'!F:F,'Daily Fees Entry'!D:D,B429,'Daily Fees Entry'!E:E,"Old Fees")</f>
        <v>4950</v>
      </c>
      <c r="Z429" s="28">
        <f t="shared" si="373"/>
        <v>0</v>
      </c>
      <c r="AA429" s="69"/>
      <c r="AB429" s="28">
        <f t="shared" si="374"/>
        <v>10000</v>
      </c>
      <c r="AC429" s="28">
        <f>IF(TRIM(B429)="","",IFERROR(INDEX('Agreements-New'!E:E,MATCH(B429,'Agreements-New'!D:D,0)),AB429))</f>
        <v>8000</v>
      </c>
      <c r="AD429" s="28">
        <f>(SUMIFS('Daily Fees Entry'!F:F,'Daily Fees Entry'!D:D,B429)) - Y429</f>
        <v>1500</v>
      </c>
      <c r="AE429" s="28">
        <f t="shared" si="375"/>
        <v>6500</v>
      </c>
      <c r="AF429" s="69"/>
      <c r="AG429" s="28">
        <f>IF(TRIM(B429)="","",IFERROR(INDEX('Fees Master'!D:D,MATCH(D429,'Fees Master'!C:C,0)),"Not Found"))</f>
        <v>10000</v>
      </c>
      <c r="AH429" s="28" t="str">
        <f>IF(TRIM(M429)="V",IFERROR(INDEX('Fees Master'!M:M,MATCH(N429,'Fees Master'!L:L,0)),"Not Found"),"0")</f>
        <v>0</v>
      </c>
      <c r="AI429" s="28" t="str">
        <f>IF(TRIM(M429)="H",IFERROR(INDEX('Fees Master'!I:I,MATCH(D429,'Fees Master'!G:G,0)),"Not Found"),"0")</f>
        <v>0</v>
      </c>
      <c r="AJ429" s="69"/>
      <c r="AK429" s="28">
        <f t="shared" si="376"/>
        <v>49.80694980694981</v>
      </c>
      <c r="AL429" s="31">
        <f t="shared" si="377"/>
        <v>18.75</v>
      </c>
      <c r="AM429" s="58"/>
      <c r="AN429" s="58" t="s">
        <v>3106</v>
      </c>
      <c r="AO429" s="68"/>
    </row>
    <row r="430" spans="1:41" x14ac:dyDescent="0.35">
      <c r="A430" s="28">
        <v>429</v>
      </c>
      <c r="B430" s="28">
        <v>4672</v>
      </c>
      <c r="C430" s="28" t="s">
        <v>5849</v>
      </c>
      <c r="D430" s="28" t="s">
        <v>4158</v>
      </c>
      <c r="E430" s="28" t="s">
        <v>3814</v>
      </c>
      <c r="F430" s="28" t="s">
        <v>1893</v>
      </c>
      <c r="G430" s="30"/>
      <c r="H430" s="28" t="s">
        <v>6068</v>
      </c>
      <c r="I430" s="28"/>
      <c r="J430" s="31"/>
      <c r="K430" s="31"/>
      <c r="L430" s="83">
        <v>9346603525</v>
      </c>
      <c r="M430" s="28" t="s">
        <v>2767</v>
      </c>
      <c r="N430" s="28" t="s">
        <v>4122</v>
      </c>
      <c r="O430" s="69"/>
      <c r="P430" s="28" t="str">
        <f>IF(TRIM(B430)="","",IFERROR(INDEX('Agreements-New'!C:C,MATCH(B430,'Agreements-New'!D:D,0)),"N"))</f>
        <v>N</v>
      </c>
      <c r="Q430" s="69"/>
      <c r="R430" s="28">
        <f t="shared" si="369"/>
        <v>26000</v>
      </c>
      <c r="S430" s="28">
        <f t="shared" si="370"/>
        <v>26000</v>
      </c>
      <c r="T430" s="28">
        <f t="shared" si="371"/>
        <v>5000</v>
      </c>
      <c r="U430" s="28">
        <f t="shared" si="372"/>
        <v>21000</v>
      </c>
      <c r="V430" s="69"/>
      <c r="W430" s="28">
        <v>0</v>
      </c>
      <c r="X430" s="28">
        <f>IF(TRIM(B430)="","",IFERROR(INDEX('Agreements-Old'!E:E,MATCH(B430,'Agreements-Old'!D:D,0)),W430))</f>
        <v>0</v>
      </c>
      <c r="Y430" s="28">
        <f>SUMIFS('Daily Fees Entry'!F:F,'Daily Fees Entry'!D:D,B430,'Daily Fees Entry'!E:E,"Old Fees")</f>
        <v>0</v>
      </c>
      <c r="Z430" s="28">
        <f t="shared" si="373"/>
        <v>0</v>
      </c>
      <c r="AA430" s="69"/>
      <c r="AB430" s="28">
        <f t="shared" si="374"/>
        <v>26000</v>
      </c>
      <c r="AC430" s="28">
        <f>IF(TRIM(B430)="","",IFERROR(INDEX('Agreements-New'!E:E,MATCH(B430,'Agreements-New'!D:D,0)),AB430))</f>
        <v>26000</v>
      </c>
      <c r="AD430" s="28">
        <f>(SUMIFS('Daily Fees Entry'!F:F,'Daily Fees Entry'!D:D,B430)) - Y430</f>
        <v>5000</v>
      </c>
      <c r="AE430" s="28">
        <f t="shared" si="375"/>
        <v>21000</v>
      </c>
      <c r="AF430" s="69"/>
      <c r="AG430" s="28">
        <f>IF(TRIM(B430)="","",IFERROR(INDEX('Fees Master'!D:D,MATCH(D430,'Fees Master'!C:C,0)),"Not Found"))</f>
        <v>10000</v>
      </c>
      <c r="AH430" s="28" t="str">
        <f>IF(TRIM(M430)="V",IFERROR(INDEX('Fees Master'!M:M,MATCH(N430,'Fees Master'!L:L,0)),"Not Found"),"0")</f>
        <v>0</v>
      </c>
      <c r="AI430" s="28">
        <f>IF(TRIM(M430)="H",IFERROR(INDEX('Fees Master'!I:I,MATCH(D430,'Fees Master'!G:G,0)),"Not Found"),"0")</f>
        <v>16000</v>
      </c>
      <c r="AJ430" s="69"/>
      <c r="AK430" s="28">
        <f t="shared" si="376"/>
        <v>19.230769230769234</v>
      </c>
      <c r="AL430" s="31">
        <f t="shared" si="377"/>
        <v>19.230769230769234</v>
      </c>
      <c r="AM430" s="58"/>
      <c r="AN430" s="58"/>
      <c r="AO430" s="68"/>
    </row>
    <row r="431" spans="1:41" x14ac:dyDescent="0.35">
      <c r="A431" s="28">
        <v>430</v>
      </c>
      <c r="B431" s="28" t="s">
        <v>310</v>
      </c>
      <c r="C431" s="28" t="s">
        <v>676</v>
      </c>
      <c r="D431" s="28" t="s">
        <v>4158</v>
      </c>
      <c r="E431" s="28" t="s">
        <v>29</v>
      </c>
      <c r="F431" s="28" t="s">
        <v>1893</v>
      </c>
      <c r="G431" s="30"/>
      <c r="H431" s="28" t="s">
        <v>2075</v>
      </c>
      <c r="I431" s="28"/>
      <c r="J431" s="31"/>
      <c r="K431" s="31" t="str">
        <f t="shared" ref="K431:K439" si="378">CONCATENATE(MID(J431,1,4), " ", MID(J431,5,4), " ", MID(J431,9,4))</f>
        <v xml:space="preserve">  </v>
      </c>
      <c r="L431" s="83">
        <v>7013627657</v>
      </c>
      <c r="M431" s="28" t="s">
        <v>2764</v>
      </c>
      <c r="N431" s="28" t="s">
        <v>82</v>
      </c>
      <c r="O431" s="69"/>
      <c r="P431" s="28" t="str">
        <f>IF(TRIM(B431)="","",IFERROR(INDEX('Agreements-New'!C:C,MATCH(B431,'Agreements-New'!D:D,0)),"N"))</f>
        <v>N</v>
      </c>
      <c r="Q431" s="69"/>
      <c r="R431" s="28">
        <f t="shared" si="369"/>
        <v>41000</v>
      </c>
      <c r="S431" s="28">
        <f t="shared" si="370"/>
        <v>41000</v>
      </c>
      <c r="T431" s="28">
        <f t="shared" si="371"/>
        <v>0</v>
      </c>
      <c r="U431" s="28">
        <f t="shared" si="372"/>
        <v>41000</v>
      </c>
      <c r="V431" s="69"/>
      <c r="W431" s="28">
        <v>24000</v>
      </c>
      <c r="X431" s="28">
        <f>IF(TRIM(B431)="","",IFERROR(INDEX('Agreements-Old'!E:E,MATCH(B431,'Agreements-Old'!D:D,0)),W431))</f>
        <v>24000</v>
      </c>
      <c r="Y431" s="28">
        <f>SUMIFS('Daily Fees Entry'!F:F,'Daily Fees Entry'!D:D,B431,'Daily Fees Entry'!E:E,"Old Fees")</f>
        <v>0</v>
      </c>
      <c r="Z431" s="28">
        <f t="shared" si="373"/>
        <v>24000</v>
      </c>
      <c r="AA431" s="69"/>
      <c r="AB431" s="28">
        <f t="shared" si="374"/>
        <v>17000</v>
      </c>
      <c r="AC431" s="28">
        <f>IF(TRIM(B431)="","",IFERROR(INDEX('Agreements-New'!E:E,MATCH(B431,'Agreements-New'!D:D,0)),AB431))</f>
        <v>17000</v>
      </c>
      <c r="AD431" s="28">
        <f>(SUMIFS('Daily Fees Entry'!F:F,'Daily Fees Entry'!D:D,B431)) - Y431</f>
        <v>0</v>
      </c>
      <c r="AE431" s="28">
        <f t="shared" si="375"/>
        <v>17000</v>
      </c>
      <c r="AF431" s="69"/>
      <c r="AG431" s="28">
        <f>IF(TRIM(B431)="","",IFERROR(INDEX('Fees Master'!D:D,MATCH(D431,'Fees Master'!C:C,0)),"Not Found"))</f>
        <v>10000</v>
      </c>
      <c r="AH431" s="28">
        <f>IF(TRIM(M431)="V",IFERROR(INDEX('Fees Master'!M:M,MATCH(N431,'Fees Master'!L:L,0)),"Not Found"),"0")</f>
        <v>7000</v>
      </c>
      <c r="AI431" s="28" t="str">
        <f>IF(TRIM(M431)="H",IFERROR(INDEX('Fees Master'!I:I,MATCH(D431,'Fees Master'!G:G,0)),"Not Found"),"0")</f>
        <v>0</v>
      </c>
      <c r="AJ431" s="69"/>
      <c r="AK431" s="28">
        <f t="shared" si="376"/>
        <v>0</v>
      </c>
      <c r="AL431" s="31">
        <f t="shared" si="377"/>
        <v>0</v>
      </c>
      <c r="AM431" s="58"/>
      <c r="AN431" s="58" t="s">
        <v>3154</v>
      </c>
      <c r="AO431" s="68"/>
    </row>
    <row r="432" spans="1:41" x14ac:dyDescent="0.35">
      <c r="A432" s="28">
        <v>431</v>
      </c>
      <c r="B432" s="28">
        <v>4263</v>
      </c>
      <c r="C432" s="28" t="s">
        <v>687</v>
      </c>
      <c r="D432" s="28" t="s">
        <v>4158</v>
      </c>
      <c r="E432" s="28" t="s">
        <v>29</v>
      </c>
      <c r="F432" s="28" t="s">
        <v>1893</v>
      </c>
      <c r="G432" s="30"/>
      <c r="H432" s="28" t="s">
        <v>2050</v>
      </c>
      <c r="I432" s="28"/>
      <c r="J432" s="31">
        <v>755397065230</v>
      </c>
      <c r="K432" s="31" t="str">
        <f t="shared" si="378"/>
        <v>7553 9706 5230</v>
      </c>
      <c r="L432" s="83">
        <v>6281717332</v>
      </c>
      <c r="M432" s="28" t="s">
        <v>2764</v>
      </c>
      <c r="N432" s="28" t="s">
        <v>103</v>
      </c>
      <c r="O432" s="69"/>
      <c r="P432" s="28" t="str">
        <f>IF(TRIM(B432)="","",IFERROR(INDEX('Agreements-New'!C:C,MATCH(B432,'Agreements-New'!D:D,0)),"N"))</f>
        <v>N</v>
      </c>
      <c r="Q432" s="69"/>
      <c r="R432" s="28">
        <f t="shared" si="369"/>
        <v>24500</v>
      </c>
      <c r="S432" s="28">
        <f t="shared" si="370"/>
        <v>24500</v>
      </c>
      <c r="T432" s="28">
        <f t="shared" si="371"/>
        <v>0</v>
      </c>
      <c r="U432" s="28">
        <f t="shared" si="372"/>
        <v>24500</v>
      </c>
      <c r="V432" s="69"/>
      <c r="W432" s="28">
        <v>9500</v>
      </c>
      <c r="X432" s="28">
        <f>IF(TRIM(B432)="","",IFERROR(INDEX('Agreements-Old'!E:E,MATCH(B432,'Agreements-Old'!D:D,0)),W432))</f>
        <v>9500</v>
      </c>
      <c r="Y432" s="28">
        <f>SUMIFS('Daily Fees Entry'!F:F,'Daily Fees Entry'!D:D,B432,'Daily Fees Entry'!E:E,"Old Fees")</f>
        <v>0</v>
      </c>
      <c r="Z432" s="28">
        <f t="shared" si="373"/>
        <v>9500</v>
      </c>
      <c r="AA432" s="69"/>
      <c r="AB432" s="28">
        <f t="shared" si="374"/>
        <v>15000</v>
      </c>
      <c r="AC432" s="28">
        <f>IF(TRIM(B432)="","",IFERROR(INDEX('Agreements-New'!E:E,MATCH(B432,'Agreements-New'!D:D,0)),AB432))</f>
        <v>15000</v>
      </c>
      <c r="AD432" s="28">
        <f>(SUMIFS('Daily Fees Entry'!F:F,'Daily Fees Entry'!D:D,B432)) - Y432</f>
        <v>0</v>
      </c>
      <c r="AE432" s="28">
        <f t="shared" si="375"/>
        <v>15000</v>
      </c>
      <c r="AF432" s="69"/>
      <c r="AG432" s="28">
        <f>IF(TRIM(B432)="","",IFERROR(INDEX('Fees Master'!D:D,MATCH(D432,'Fees Master'!C:C,0)),"Not Found"))</f>
        <v>10000</v>
      </c>
      <c r="AH432" s="28">
        <f>IF(TRIM(M432)="V",IFERROR(INDEX('Fees Master'!M:M,MATCH(N432,'Fees Master'!L:L,0)),"Not Found"),"0")</f>
        <v>5000</v>
      </c>
      <c r="AI432" s="28" t="str">
        <f>IF(TRIM(M432)="H",IFERROR(INDEX('Fees Master'!I:I,MATCH(D432,'Fees Master'!G:G,0)),"Not Found"),"0")</f>
        <v>0</v>
      </c>
      <c r="AJ432" s="69"/>
      <c r="AK432" s="28">
        <f t="shared" si="376"/>
        <v>0</v>
      </c>
      <c r="AL432" s="31">
        <f t="shared" si="377"/>
        <v>0</v>
      </c>
      <c r="AM432" s="58"/>
      <c r="AN432" s="58" t="s">
        <v>3158</v>
      </c>
      <c r="AO432" s="68"/>
    </row>
    <row r="433" spans="1:41" x14ac:dyDescent="0.35">
      <c r="A433" s="28">
        <v>432</v>
      </c>
      <c r="B433" s="28">
        <v>4179</v>
      </c>
      <c r="C433" s="28" t="s">
        <v>689</v>
      </c>
      <c r="D433" s="28" t="s">
        <v>4158</v>
      </c>
      <c r="E433" s="28" t="s">
        <v>29</v>
      </c>
      <c r="F433" s="28" t="s">
        <v>1893</v>
      </c>
      <c r="G433" s="30"/>
      <c r="H433" s="28" t="s">
        <v>2144</v>
      </c>
      <c r="I433" s="28"/>
      <c r="J433" s="31">
        <v>348362240506</v>
      </c>
      <c r="K433" s="31" t="str">
        <f t="shared" si="378"/>
        <v>3483 6224 0506</v>
      </c>
      <c r="L433" s="83">
        <v>9848950276</v>
      </c>
      <c r="M433" s="28" t="s">
        <v>2762</v>
      </c>
      <c r="N433" s="28" t="s">
        <v>95</v>
      </c>
      <c r="O433" s="69"/>
      <c r="P433" s="28" t="str">
        <f>IF(TRIM(B433)="","",IFERROR(INDEX('Agreements-New'!C:C,MATCH(B433,'Agreements-New'!D:D,0)),"N"))</f>
        <v>N</v>
      </c>
      <c r="Q433" s="69"/>
      <c r="R433" s="28">
        <f t="shared" si="369"/>
        <v>10000</v>
      </c>
      <c r="S433" s="28">
        <f t="shared" si="370"/>
        <v>10000</v>
      </c>
      <c r="T433" s="28">
        <f t="shared" si="371"/>
        <v>5000</v>
      </c>
      <c r="U433" s="28">
        <f t="shared" si="372"/>
        <v>5000</v>
      </c>
      <c r="V433" s="69"/>
      <c r="W433" s="28">
        <v>0</v>
      </c>
      <c r="X433" s="28">
        <f>IF(TRIM(B433)="","",IFERROR(INDEX('Agreements-Old'!E:E,MATCH(B433,'Agreements-Old'!D:D,0)),W433))</f>
        <v>0</v>
      </c>
      <c r="Y433" s="28">
        <f>SUMIFS('Daily Fees Entry'!F:F,'Daily Fees Entry'!D:D,B433,'Daily Fees Entry'!E:E,"Old Fees")</f>
        <v>0</v>
      </c>
      <c r="Z433" s="28">
        <f t="shared" si="373"/>
        <v>0</v>
      </c>
      <c r="AA433" s="69"/>
      <c r="AB433" s="28">
        <f t="shared" si="374"/>
        <v>10000</v>
      </c>
      <c r="AC433" s="28">
        <f>IF(TRIM(B433)="","",IFERROR(INDEX('Agreements-New'!E:E,MATCH(B433,'Agreements-New'!D:D,0)),AB433))</f>
        <v>10000</v>
      </c>
      <c r="AD433" s="28">
        <f>(SUMIFS('Daily Fees Entry'!F:F,'Daily Fees Entry'!D:D,B433)) - Y433</f>
        <v>5000</v>
      </c>
      <c r="AE433" s="28">
        <f t="shared" si="375"/>
        <v>5000</v>
      </c>
      <c r="AF433" s="69"/>
      <c r="AG433" s="28">
        <f>IF(TRIM(B433)="","",IFERROR(INDEX('Fees Master'!D:D,MATCH(D433,'Fees Master'!C:C,0)),"Not Found"))</f>
        <v>10000</v>
      </c>
      <c r="AH433" s="28" t="str">
        <f>IF(TRIM(M433)="V",IFERROR(INDEX('Fees Master'!M:M,MATCH(N433,'Fees Master'!L:L,0)),"Not Found"),"0")</f>
        <v>0</v>
      </c>
      <c r="AI433" s="28" t="str">
        <f>IF(TRIM(M433)="H",IFERROR(INDEX('Fees Master'!I:I,MATCH(D433,'Fees Master'!G:G,0)),"Not Found"),"0")</f>
        <v>0</v>
      </c>
      <c r="AJ433" s="69"/>
      <c r="AK433" s="28">
        <f t="shared" si="376"/>
        <v>50</v>
      </c>
      <c r="AL433" s="31">
        <f t="shared" si="377"/>
        <v>50</v>
      </c>
      <c r="AM433" s="58"/>
      <c r="AN433" s="58" t="s">
        <v>3160</v>
      </c>
      <c r="AO433" s="68"/>
    </row>
    <row r="434" spans="1:41" x14ac:dyDescent="0.35">
      <c r="A434" s="28">
        <v>433</v>
      </c>
      <c r="B434" s="28">
        <v>4139</v>
      </c>
      <c r="C434" s="28" t="s">
        <v>603</v>
      </c>
      <c r="D434" s="28" t="s">
        <v>4158</v>
      </c>
      <c r="E434" s="28" t="s">
        <v>28</v>
      </c>
      <c r="F434" s="28" t="s">
        <v>1893</v>
      </c>
      <c r="G434" s="30"/>
      <c r="H434" s="28" t="s">
        <v>2077</v>
      </c>
      <c r="I434" s="28"/>
      <c r="J434" s="31">
        <v>855737836533</v>
      </c>
      <c r="K434" s="31" t="str">
        <f t="shared" si="378"/>
        <v>8557 3783 6533</v>
      </c>
      <c r="L434" s="83">
        <v>6305225440</v>
      </c>
      <c r="M434" s="28" t="s">
        <v>2764</v>
      </c>
      <c r="N434" s="28" t="s">
        <v>82</v>
      </c>
      <c r="O434" s="69"/>
      <c r="P434" s="28" t="str">
        <f>IF(TRIM(B434)="","",IFERROR(INDEX('Agreements-New'!C:C,MATCH(B434,'Agreements-New'!D:D,0)),"N"))</f>
        <v>N</v>
      </c>
      <c r="Q434" s="69"/>
      <c r="R434" s="28">
        <f t="shared" si="369"/>
        <v>29500</v>
      </c>
      <c r="S434" s="28">
        <f t="shared" si="370"/>
        <v>29500</v>
      </c>
      <c r="T434" s="28">
        <f t="shared" si="371"/>
        <v>0</v>
      </c>
      <c r="U434" s="28">
        <f t="shared" si="372"/>
        <v>29500</v>
      </c>
      <c r="V434" s="69"/>
      <c r="W434" s="28">
        <v>12500</v>
      </c>
      <c r="X434" s="28">
        <f>IF(TRIM(B434)="","",IFERROR(INDEX('Agreements-Old'!E:E,MATCH(B434,'Agreements-Old'!D:D,0)),W434))</f>
        <v>12500</v>
      </c>
      <c r="Y434" s="28">
        <f>SUMIFS('Daily Fees Entry'!F:F,'Daily Fees Entry'!D:D,B434,'Daily Fees Entry'!E:E,"Old Fees")</f>
        <v>0</v>
      </c>
      <c r="Z434" s="28">
        <f t="shared" si="373"/>
        <v>12500</v>
      </c>
      <c r="AA434" s="69"/>
      <c r="AB434" s="28">
        <f t="shared" si="374"/>
        <v>17000</v>
      </c>
      <c r="AC434" s="28">
        <f>IF(TRIM(B434)="","",IFERROR(INDEX('Agreements-New'!E:E,MATCH(B434,'Agreements-New'!D:D,0)),AB434))</f>
        <v>17000</v>
      </c>
      <c r="AD434" s="28">
        <f>(SUMIFS('Daily Fees Entry'!F:F,'Daily Fees Entry'!D:D,B434)) - Y434</f>
        <v>0</v>
      </c>
      <c r="AE434" s="28">
        <f t="shared" si="375"/>
        <v>17000</v>
      </c>
      <c r="AF434" s="69"/>
      <c r="AG434" s="28">
        <f>IF(TRIM(B434)="","",IFERROR(INDEX('Fees Master'!D:D,MATCH(D434,'Fees Master'!C:C,0)),"Not Found"))</f>
        <v>10000</v>
      </c>
      <c r="AH434" s="28">
        <f>IF(TRIM(M434)="V",IFERROR(INDEX('Fees Master'!M:M,MATCH(N434,'Fees Master'!L:L,0)),"Not Found"),"0")</f>
        <v>7000</v>
      </c>
      <c r="AI434" s="28" t="str">
        <f>IF(TRIM(M434)="H",IFERROR(INDEX('Fees Master'!I:I,MATCH(D434,'Fees Master'!G:G,0)),"Not Found"),"0")</f>
        <v>0</v>
      </c>
      <c r="AJ434" s="69"/>
      <c r="AK434" s="28">
        <f t="shared" si="376"/>
        <v>0</v>
      </c>
      <c r="AL434" s="31">
        <f t="shared" si="377"/>
        <v>0</v>
      </c>
      <c r="AM434" s="58"/>
      <c r="AN434" s="58" t="s">
        <v>3110</v>
      </c>
      <c r="AO434" s="68"/>
    </row>
    <row r="435" spans="1:41" ht="15" customHeight="1" x14ac:dyDescent="0.35">
      <c r="A435" s="28">
        <v>434</v>
      </c>
      <c r="B435" s="28">
        <v>4349</v>
      </c>
      <c r="C435" s="28" t="s">
        <v>538</v>
      </c>
      <c r="D435" s="28" t="s">
        <v>4158</v>
      </c>
      <c r="E435" s="28" t="s">
        <v>27</v>
      </c>
      <c r="F435" s="28" t="s">
        <v>1893</v>
      </c>
      <c r="G435" s="30">
        <v>42096</v>
      </c>
      <c r="H435" s="28" t="s">
        <v>2019</v>
      </c>
      <c r="I435" s="28"/>
      <c r="J435" s="31">
        <v>203559893753</v>
      </c>
      <c r="K435" s="31" t="str">
        <f t="shared" si="378"/>
        <v>2035 5989 3753</v>
      </c>
      <c r="L435" s="83">
        <v>9652179676</v>
      </c>
      <c r="M435" s="28" t="s">
        <v>2764</v>
      </c>
      <c r="N435" s="28" t="s">
        <v>82</v>
      </c>
      <c r="O435" s="69"/>
      <c r="P435" s="28">
        <f>IF(TRIM(B435)="","",IFERROR(INDEX('Agreements-New'!C:C,MATCH(B435,'Agreements-New'!D:D,0)),"N"))</f>
        <v>38</v>
      </c>
      <c r="Q435" s="69"/>
      <c r="R435" s="28">
        <f t="shared" si="369"/>
        <v>18000</v>
      </c>
      <c r="S435" s="28">
        <f t="shared" si="370"/>
        <v>13000</v>
      </c>
      <c r="T435" s="28">
        <f t="shared" si="371"/>
        <v>0</v>
      </c>
      <c r="U435" s="28">
        <f t="shared" si="372"/>
        <v>13000</v>
      </c>
      <c r="V435" s="69"/>
      <c r="W435" s="28">
        <v>1000</v>
      </c>
      <c r="X435" s="28">
        <f>IF(TRIM(B435)="","",IFERROR(INDEX('Agreements-Old'!E:E,MATCH(B435,'Agreements-Old'!D:D,0)),W435))</f>
        <v>1000</v>
      </c>
      <c r="Y435" s="28">
        <f>SUMIFS('Daily Fees Entry'!F:F,'Daily Fees Entry'!D:D,B435,'Daily Fees Entry'!E:E,"Old Fees")</f>
        <v>0</v>
      </c>
      <c r="Z435" s="28">
        <f t="shared" si="373"/>
        <v>1000</v>
      </c>
      <c r="AA435" s="69"/>
      <c r="AB435" s="28">
        <f t="shared" si="374"/>
        <v>17000</v>
      </c>
      <c r="AC435" s="28">
        <f>IF(TRIM(B435)="","",IFERROR(INDEX('Agreements-New'!E:E,MATCH(B435,'Agreements-New'!D:D,0)),AB435))</f>
        <v>12000</v>
      </c>
      <c r="AD435" s="28">
        <f>(SUMIFS('Daily Fees Entry'!F:F,'Daily Fees Entry'!D:D,B435)) - Y435</f>
        <v>0</v>
      </c>
      <c r="AE435" s="28">
        <f t="shared" si="375"/>
        <v>12000</v>
      </c>
      <c r="AF435" s="69"/>
      <c r="AG435" s="28">
        <f>IF(TRIM(B435)="","",IFERROR(INDEX('Fees Master'!D:D,MATCH(D435,'Fees Master'!C:C,0)),"Not Found"))</f>
        <v>10000</v>
      </c>
      <c r="AH435" s="28">
        <f>IF(TRIM(M435)="V",IFERROR(INDEX('Fees Master'!M:M,MATCH(N435,'Fees Master'!L:L,0)),"Not Found"),"0")</f>
        <v>7000</v>
      </c>
      <c r="AI435" s="28" t="str">
        <f>IF(TRIM(M435)="H",IFERROR(INDEX('Fees Master'!I:I,MATCH(D435,'Fees Master'!G:G,0)),"Not Found"),"0")</f>
        <v>0</v>
      </c>
      <c r="AJ435" s="69"/>
      <c r="AK435" s="28">
        <f t="shared" si="376"/>
        <v>0</v>
      </c>
      <c r="AL435" s="31">
        <f t="shared" si="377"/>
        <v>0</v>
      </c>
      <c r="AM435" s="58"/>
      <c r="AN435" s="58" t="s">
        <v>3069</v>
      </c>
      <c r="AO435" s="68"/>
    </row>
    <row r="436" spans="1:41" x14ac:dyDescent="0.35">
      <c r="A436" s="28">
        <v>435</v>
      </c>
      <c r="B436" s="28">
        <v>4271</v>
      </c>
      <c r="C436" s="28" t="s">
        <v>605</v>
      </c>
      <c r="D436" s="28" t="s">
        <v>4158</v>
      </c>
      <c r="E436" s="28" t="s">
        <v>28</v>
      </c>
      <c r="F436" s="28" t="s">
        <v>1893</v>
      </c>
      <c r="G436" s="30"/>
      <c r="H436" s="28" t="s">
        <v>2079</v>
      </c>
      <c r="I436" s="28"/>
      <c r="J436" s="31"/>
      <c r="K436" s="31" t="str">
        <f t="shared" si="378"/>
        <v xml:space="preserve">  </v>
      </c>
      <c r="L436" s="83">
        <v>9948831003</v>
      </c>
      <c r="M436" s="28" t="s">
        <v>2764</v>
      </c>
      <c r="N436" s="28" t="s">
        <v>82</v>
      </c>
      <c r="O436" s="69"/>
      <c r="P436" s="28" t="str">
        <f>IF(TRIM(B436)="","",IFERROR(INDEX('Agreements-New'!C:C,MATCH(B436,'Agreements-New'!D:D,0)),"N"))</f>
        <v>N</v>
      </c>
      <c r="Q436" s="69"/>
      <c r="R436" s="28">
        <f t="shared" si="369"/>
        <v>40500</v>
      </c>
      <c r="S436" s="28">
        <f t="shared" si="370"/>
        <v>40500</v>
      </c>
      <c r="T436" s="28">
        <f t="shared" si="371"/>
        <v>0</v>
      </c>
      <c r="U436" s="28">
        <f t="shared" si="372"/>
        <v>40500</v>
      </c>
      <c r="V436" s="69"/>
      <c r="W436" s="28">
        <v>23500</v>
      </c>
      <c r="X436" s="28">
        <f>IF(TRIM(B436)="","",IFERROR(INDEX('Agreements-Old'!E:E,MATCH(B436,'Agreements-Old'!D:D,0)),W436))</f>
        <v>23500</v>
      </c>
      <c r="Y436" s="28">
        <f>SUMIFS('Daily Fees Entry'!F:F,'Daily Fees Entry'!D:D,B436,'Daily Fees Entry'!E:E,"Old Fees")</f>
        <v>0</v>
      </c>
      <c r="Z436" s="28">
        <f t="shared" si="373"/>
        <v>23500</v>
      </c>
      <c r="AA436" s="69"/>
      <c r="AB436" s="28">
        <f t="shared" si="374"/>
        <v>17000</v>
      </c>
      <c r="AC436" s="28">
        <f>IF(TRIM(B436)="","",IFERROR(INDEX('Agreements-New'!E:E,MATCH(B436,'Agreements-New'!D:D,0)),AB436))</f>
        <v>17000</v>
      </c>
      <c r="AD436" s="28">
        <f>(SUMIFS('Daily Fees Entry'!F:F,'Daily Fees Entry'!D:D,B436)) - Y436</f>
        <v>0</v>
      </c>
      <c r="AE436" s="28">
        <f t="shared" si="375"/>
        <v>17000</v>
      </c>
      <c r="AF436" s="69"/>
      <c r="AG436" s="28">
        <f>IF(TRIM(B436)="","",IFERROR(INDEX('Fees Master'!D:D,MATCH(D436,'Fees Master'!C:C,0)),"Not Found"))</f>
        <v>10000</v>
      </c>
      <c r="AH436" s="28">
        <f>IF(TRIM(M436)="V",IFERROR(INDEX('Fees Master'!M:M,MATCH(N436,'Fees Master'!L:L,0)),"Not Found"),"0")</f>
        <v>7000</v>
      </c>
      <c r="AI436" s="28" t="str">
        <f>IF(TRIM(M436)="H",IFERROR(INDEX('Fees Master'!I:I,MATCH(D436,'Fees Master'!G:G,0)),"Not Found"),"0")</f>
        <v>0</v>
      </c>
      <c r="AJ436" s="69"/>
      <c r="AK436" s="28">
        <f t="shared" si="376"/>
        <v>0</v>
      </c>
      <c r="AL436" s="31">
        <f t="shared" si="377"/>
        <v>0</v>
      </c>
      <c r="AM436" s="58"/>
      <c r="AN436" s="58" t="s">
        <v>3112</v>
      </c>
      <c r="AO436" s="68"/>
    </row>
    <row r="437" spans="1:41" x14ac:dyDescent="0.35">
      <c r="A437" s="28">
        <v>436</v>
      </c>
      <c r="B437" s="28">
        <v>4181</v>
      </c>
      <c r="C437" s="28" t="s">
        <v>694</v>
      </c>
      <c r="D437" s="28" t="s">
        <v>4158</v>
      </c>
      <c r="E437" s="28" t="s">
        <v>29</v>
      </c>
      <c r="F437" s="28" t="s">
        <v>1893</v>
      </c>
      <c r="G437" s="30"/>
      <c r="H437" s="28" t="s">
        <v>2147</v>
      </c>
      <c r="I437" s="28"/>
      <c r="J437" s="31">
        <v>991684828961</v>
      </c>
      <c r="K437" s="31" t="str">
        <f t="shared" si="378"/>
        <v>9916 8482 8961</v>
      </c>
      <c r="L437" s="83">
        <v>8096128219</v>
      </c>
      <c r="M437" s="28" t="s">
        <v>2764</v>
      </c>
      <c r="N437" s="28" t="s">
        <v>103</v>
      </c>
      <c r="O437" s="69"/>
      <c r="P437" s="28" t="str">
        <f>IF(TRIM(B437)="","",IFERROR(INDEX('Agreements-New'!C:C,MATCH(B437,'Agreements-New'!D:D,0)),"N"))</f>
        <v>N</v>
      </c>
      <c r="Q437" s="69"/>
      <c r="R437" s="28">
        <f t="shared" si="369"/>
        <v>17300</v>
      </c>
      <c r="S437" s="28">
        <f t="shared" si="370"/>
        <v>17300</v>
      </c>
      <c r="T437" s="28">
        <f t="shared" si="371"/>
        <v>0</v>
      </c>
      <c r="U437" s="28">
        <f t="shared" si="372"/>
        <v>17300</v>
      </c>
      <c r="V437" s="69"/>
      <c r="W437" s="28">
        <v>2300</v>
      </c>
      <c r="X437" s="28">
        <f>IF(TRIM(B437)="","",IFERROR(INDEX('Agreements-Old'!E:E,MATCH(B437,'Agreements-Old'!D:D,0)),W437))</f>
        <v>2300</v>
      </c>
      <c r="Y437" s="28">
        <f>SUMIFS('Daily Fees Entry'!F:F,'Daily Fees Entry'!D:D,B437,'Daily Fees Entry'!E:E,"Old Fees")</f>
        <v>0</v>
      </c>
      <c r="Z437" s="28">
        <f t="shared" si="373"/>
        <v>2300</v>
      </c>
      <c r="AA437" s="69"/>
      <c r="AB437" s="28">
        <f t="shared" si="374"/>
        <v>15000</v>
      </c>
      <c r="AC437" s="28">
        <f>IF(TRIM(B437)="","",IFERROR(INDEX('Agreements-New'!E:E,MATCH(B437,'Agreements-New'!D:D,0)),AB437))</f>
        <v>15000</v>
      </c>
      <c r="AD437" s="28">
        <f>(SUMIFS('Daily Fees Entry'!F:F,'Daily Fees Entry'!D:D,B437)) - Y437</f>
        <v>0</v>
      </c>
      <c r="AE437" s="28">
        <f t="shared" si="375"/>
        <v>15000</v>
      </c>
      <c r="AF437" s="69"/>
      <c r="AG437" s="28">
        <f>IF(TRIM(B437)="","",IFERROR(INDEX('Fees Master'!D:D,MATCH(D437,'Fees Master'!C:C,0)),"Not Found"))</f>
        <v>10000</v>
      </c>
      <c r="AH437" s="28">
        <f>IF(TRIM(M437)="V",IFERROR(INDEX('Fees Master'!M:M,MATCH(N437,'Fees Master'!L:L,0)),"Not Found"),"0")</f>
        <v>5000</v>
      </c>
      <c r="AI437" s="28" t="str">
        <f>IF(TRIM(M437)="H",IFERROR(INDEX('Fees Master'!I:I,MATCH(D437,'Fees Master'!G:G,0)),"Not Found"),"0")</f>
        <v>0</v>
      </c>
      <c r="AJ437" s="69"/>
      <c r="AK437" s="28">
        <f t="shared" si="376"/>
        <v>0</v>
      </c>
      <c r="AL437" s="31">
        <f t="shared" si="377"/>
        <v>0</v>
      </c>
      <c r="AM437" s="58"/>
      <c r="AN437" s="58" t="s">
        <v>3163</v>
      </c>
      <c r="AO437" s="68"/>
    </row>
    <row r="438" spans="1:41" x14ac:dyDescent="0.35">
      <c r="A438" s="28">
        <v>437</v>
      </c>
      <c r="B438" s="28">
        <v>3946</v>
      </c>
      <c r="C438" s="28" t="s">
        <v>608</v>
      </c>
      <c r="D438" s="28" t="s">
        <v>4158</v>
      </c>
      <c r="E438" s="28" t="s">
        <v>28</v>
      </c>
      <c r="F438" s="28" t="s">
        <v>1893</v>
      </c>
      <c r="G438" s="30"/>
      <c r="H438" s="28" t="s">
        <v>2082</v>
      </c>
      <c r="I438" s="28"/>
      <c r="J438" s="31">
        <v>531934829790</v>
      </c>
      <c r="K438" s="31" t="str">
        <f t="shared" si="378"/>
        <v>5319 3482 9790</v>
      </c>
      <c r="L438" s="83">
        <v>8639739009</v>
      </c>
      <c r="M438" s="28" t="s">
        <v>2764</v>
      </c>
      <c r="N438" s="28" t="s">
        <v>38</v>
      </c>
      <c r="O438" s="69"/>
      <c r="P438" s="28" t="str">
        <f>IF(TRIM(B438)="","",IFERROR(INDEX('Agreements-New'!C:C,MATCH(B438,'Agreements-New'!D:D,0)),"N"))</f>
        <v>N</v>
      </c>
      <c r="Q438" s="69"/>
      <c r="R438" s="28">
        <f t="shared" si="369"/>
        <v>16000</v>
      </c>
      <c r="S438" s="28">
        <f t="shared" si="370"/>
        <v>16000</v>
      </c>
      <c r="T438" s="28">
        <f t="shared" si="371"/>
        <v>5000</v>
      </c>
      <c r="U438" s="28">
        <f t="shared" si="372"/>
        <v>11000</v>
      </c>
      <c r="V438" s="69"/>
      <c r="W438" s="28">
        <v>1000</v>
      </c>
      <c r="X438" s="28">
        <f>IF(TRIM(B438)="","",IFERROR(INDEX('Agreements-Old'!E:E,MATCH(B438,'Agreements-Old'!D:D,0)),W438))</f>
        <v>1000</v>
      </c>
      <c r="Y438" s="28">
        <f>SUMIFS('Daily Fees Entry'!F:F,'Daily Fees Entry'!D:D,B438,'Daily Fees Entry'!E:E,"Old Fees")</f>
        <v>5000</v>
      </c>
      <c r="Z438" s="28">
        <f t="shared" si="373"/>
        <v>-4000</v>
      </c>
      <c r="AA438" s="69"/>
      <c r="AB438" s="28">
        <f t="shared" si="374"/>
        <v>15000</v>
      </c>
      <c r="AC438" s="28">
        <f>IF(TRIM(B438)="","",IFERROR(INDEX('Agreements-New'!E:E,MATCH(B438,'Agreements-New'!D:D,0)),AB438))</f>
        <v>15000</v>
      </c>
      <c r="AD438" s="28">
        <f>(SUMIFS('Daily Fees Entry'!F:F,'Daily Fees Entry'!D:D,B438)) - Y438</f>
        <v>0</v>
      </c>
      <c r="AE438" s="28">
        <f t="shared" si="375"/>
        <v>15000</v>
      </c>
      <c r="AF438" s="69"/>
      <c r="AG438" s="28">
        <f>IF(TRIM(B438)="","",IFERROR(INDEX('Fees Master'!D:D,MATCH(D438,'Fees Master'!C:C,0)),"Not Found"))</f>
        <v>10000</v>
      </c>
      <c r="AH438" s="28">
        <f>IF(TRIM(M438)="V",IFERROR(INDEX('Fees Master'!M:M,MATCH(N438,'Fees Master'!L:L,0)),"Not Found"),"0")</f>
        <v>5000</v>
      </c>
      <c r="AI438" s="28" t="str">
        <f>IF(TRIM(M438)="H",IFERROR(INDEX('Fees Master'!I:I,MATCH(D438,'Fees Master'!G:G,0)),"Not Found"),"0")</f>
        <v>0</v>
      </c>
      <c r="AJ438" s="69"/>
      <c r="AK438" s="28">
        <f t="shared" si="376"/>
        <v>31.25</v>
      </c>
      <c r="AL438" s="31">
        <f t="shared" si="377"/>
        <v>0</v>
      </c>
      <c r="AM438" s="58"/>
      <c r="AN438" s="58" t="s">
        <v>3114</v>
      </c>
      <c r="AO438" s="68"/>
    </row>
    <row r="439" spans="1:41" x14ac:dyDescent="0.35">
      <c r="A439" s="28">
        <v>438</v>
      </c>
      <c r="B439" s="28">
        <v>4249</v>
      </c>
      <c r="C439" s="28" t="s">
        <v>695</v>
      </c>
      <c r="D439" s="28" t="s">
        <v>4158</v>
      </c>
      <c r="E439" s="28" t="s">
        <v>29</v>
      </c>
      <c r="F439" s="28" t="s">
        <v>1893</v>
      </c>
      <c r="G439" s="30"/>
      <c r="H439" s="28" t="s">
        <v>2148</v>
      </c>
      <c r="I439" s="28"/>
      <c r="J439" s="31">
        <v>419940955269</v>
      </c>
      <c r="K439" s="31" t="str">
        <f t="shared" si="378"/>
        <v>4199 4095 5269</v>
      </c>
      <c r="L439" s="83">
        <v>9542347523</v>
      </c>
      <c r="M439" s="28" t="s">
        <v>2762</v>
      </c>
      <c r="N439" s="28" t="s">
        <v>103</v>
      </c>
      <c r="O439" s="69"/>
      <c r="P439" s="28" t="str">
        <f>IF(TRIM(B439)="","",IFERROR(INDEX('Agreements-New'!C:C,MATCH(B439,'Agreements-New'!D:D,0)),"N"))</f>
        <v>N</v>
      </c>
      <c r="Q439" s="69"/>
      <c r="R439" s="28">
        <f t="shared" si="369"/>
        <v>13200</v>
      </c>
      <c r="S439" s="28">
        <f t="shared" si="370"/>
        <v>13200</v>
      </c>
      <c r="T439" s="28">
        <f t="shared" si="371"/>
        <v>0</v>
      </c>
      <c r="U439" s="28">
        <f t="shared" si="372"/>
        <v>13200</v>
      </c>
      <c r="V439" s="69"/>
      <c r="W439" s="28">
        <v>3200</v>
      </c>
      <c r="X439" s="28">
        <f>IF(TRIM(B439)="","",IFERROR(INDEX('Agreements-Old'!E:E,MATCH(B439,'Agreements-Old'!D:D,0)),W439))</f>
        <v>3200</v>
      </c>
      <c r="Y439" s="28">
        <f>SUMIFS('Daily Fees Entry'!F:F,'Daily Fees Entry'!D:D,B439,'Daily Fees Entry'!E:E,"Old Fees")</f>
        <v>0</v>
      </c>
      <c r="Z439" s="28">
        <f t="shared" si="373"/>
        <v>3200</v>
      </c>
      <c r="AA439" s="69"/>
      <c r="AB439" s="28">
        <f t="shared" si="374"/>
        <v>10000</v>
      </c>
      <c r="AC439" s="28">
        <f>IF(TRIM(B439)="","",IFERROR(INDEX('Agreements-New'!E:E,MATCH(B439,'Agreements-New'!D:D,0)),AB439))</f>
        <v>10000</v>
      </c>
      <c r="AD439" s="28">
        <f>(SUMIFS('Daily Fees Entry'!F:F,'Daily Fees Entry'!D:D,B439)) - Y439</f>
        <v>0</v>
      </c>
      <c r="AE439" s="28">
        <f t="shared" si="375"/>
        <v>10000</v>
      </c>
      <c r="AF439" s="69"/>
      <c r="AG439" s="28">
        <f>IF(TRIM(B439)="","",IFERROR(INDEX('Fees Master'!D:D,MATCH(D439,'Fees Master'!C:C,0)),"Not Found"))</f>
        <v>10000</v>
      </c>
      <c r="AH439" s="28" t="str">
        <f>IF(TRIM(M439)="V",IFERROR(INDEX('Fees Master'!M:M,MATCH(N439,'Fees Master'!L:L,0)),"Not Found"),"0")</f>
        <v>0</v>
      </c>
      <c r="AI439" s="28" t="str">
        <f>IF(TRIM(M439)="H",IFERROR(INDEX('Fees Master'!I:I,MATCH(D439,'Fees Master'!G:G,0)),"Not Found"),"0")</f>
        <v>0</v>
      </c>
      <c r="AJ439" s="69"/>
      <c r="AK439" s="28">
        <f t="shared" si="376"/>
        <v>0</v>
      </c>
      <c r="AL439" s="31">
        <f t="shared" si="377"/>
        <v>0</v>
      </c>
      <c r="AM439" s="58"/>
      <c r="AN439" s="58" t="s">
        <v>3164</v>
      </c>
      <c r="AO439" s="68"/>
    </row>
    <row r="440" spans="1:41" x14ac:dyDescent="0.35">
      <c r="A440" s="28">
        <v>439</v>
      </c>
      <c r="B440" s="28">
        <v>4676</v>
      </c>
      <c r="C440" s="28" t="s">
        <v>5850</v>
      </c>
      <c r="D440" s="28" t="s">
        <v>4158</v>
      </c>
      <c r="E440" s="28" t="s">
        <v>3814</v>
      </c>
      <c r="F440" s="28" t="s">
        <v>1893</v>
      </c>
      <c r="G440" s="30"/>
      <c r="H440" s="28" t="s">
        <v>6069</v>
      </c>
      <c r="I440" s="28"/>
      <c r="J440" s="31"/>
      <c r="K440" s="31"/>
      <c r="L440" s="83">
        <v>9490534483</v>
      </c>
      <c r="M440" s="28" t="s">
        <v>2767</v>
      </c>
      <c r="N440" s="28" t="s">
        <v>4122</v>
      </c>
      <c r="O440" s="69"/>
      <c r="P440" s="28">
        <f>IF(TRIM(B440)="","",IFERROR(INDEX('Agreements-New'!C:C,MATCH(B440,'Agreements-New'!D:D,0)),"N"))</f>
        <v>13</v>
      </c>
      <c r="Q440" s="69"/>
      <c r="R440" s="28">
        <f t="shared" si="369"/>
        <v>26000</v>
      </c>
      <c r="S440" s="28">
        <f t="shared" si="370"/>
        <v>20000</v>
      </c>
      <c r="T440" s="28">
        <f t="shared" si="371"/>
        <v>13500</v>
      </c>
      <c r="U440" s="28">
        <f t="shared" si="372"/>
        <v>6500</v>
      </c>
      <c r="V440" s="69"/>
      <c r="W440" s="28">
        <v>0</v>
      </c>
      <c r="X440" s="28">
        <f>IF(TRIM(B440)="","",IFERROR(INDEX('Agreements-Old'!E:E,MATCH(B440,'Agreements-Old'!D:D,0)),W440))</f>
        <v>0</v>
      </c>
      <c r="Y440" s="28">
        <f>SUMIFS('Daily Fees Entry'!F:F,'Daily Fees Entry'!D:D,B440,'Daily Fees Entry'!E:E,"Old Fees")</f>
        <v>0</v>
      </c>
      <c r="Z440" s="28">
        <f t="shared" si="373"/>
        <v>0</v>
      </c>
      <c r="AA440" s="69"/>
      <c r="AB440" s="28">
        <f t="shared" si="374"/>
        <v>26000</v>
      </c>
      <c r="AC440" s="28">
        <f>IF(TRIM(B440)="","",IFERROR(INDEX('Agreements-New'!E:E,MATCH(B440,'Agreements-New'!D:D,0)),AB440))</f>
        <v>20000</v>
      </c>
      <c r="AD440" s="28">
        <f>(SUMIFS('Daily Fees Entry'!F:F,'Daily Fees Entry'!D:D,B440)) - Y440</f>
        <v>13500</v>
      </c>
      <c r="AE440" s="28">
        <f t="shared" si="375"/>
        <v>6500</v>
      </c>
      <c r="AF440" s="69"/>
      <c r="AG440" s="28">
        <f>IF(TRIM(B440)="","",IFERROR(INDEX('Fees Master'!D:D,MATCH(D440,'Fees Master'!C:C,0)),"Not Found"))</f>
        <v>10000</v>
      </c>
      <c r="AH440" s="28" t="str">
        <f>IF(TRIM(M440)="V",IFERROR(INDEX('Fees Master'!M:M,MATCH(N440,'Fees Master'!L:L,0)),"Not Found"),"0")</f>
        <v>0</v>
      </c>
      <c r="AI440" s="28">
        <f>IF(TRIM(M440)="H",IFERROR(INDEX('Fees Master'!I:I,MATCH(D440,'Fees Master'!G:G,0)),"Not Found"),"0")</f>
        <v>16000</v>
      </c>
      <c r="AJ440" s="69"/>
      <c r="AK440" s="28">
        <f t="shared" si="376"/>
        <v>67.5</v>
      </c>
      <c r="AL440" s="31">
        <f t="shared" si="377"/>
        <v>67.5</v>
      </c>
      <c r="AM440" s="58"/>
      <c r="AN440" s="58"/>
      <c r="AO440" s="68"/>
    </row>
    <row r="441" spans="1:41" x14ac:dyDescent="0.35">
      <c r="A441" s="28">
        <v>440</v>
      </c>
      <c r="B441" s="28">
        <v>4272</v>
      </c>
      <c r="C441" s="28" t="s">
        <v>700</v>
      </c>
      <c r="D441" s="28" t="s">
        <v>4158</v>
      </c>
      <c r="E441" s="28" t="s">
        <v>29</v>
      </c>
      <c r="F441" s="28" t="s">
        <v>1893</v>
      </c>
      <c r="G441" s="30"/>
      <c r="H441" s="28" t="s">
        <v>2079</v>
      </c>
      <c r="I441" s="28"/>
      <c r="J441" s="31"/>
      <c r="K441" s="31" t="str">
        <f>CONCATENATE(MID(J441,1,4), " ", MID(J441,5,4), " ", MID(J441,9,4))</f>
        <v xml:space="preserve">  </v>
      </c>
      <c r="L441" s="83">
        <v>9948831003</v>
      </c>
      <c r="M441" s="28" t="s">
        <v>2764</v>
      </c>
      <c r="N441" s="28" t="s">
        <v>82</v>
      </c>
      <c r="O441" s="69"/>
      <c r="P441" s="28" t="str">
        <f>IF(TRIM(B441)="","",IFERROR(INDEX('Agreements-New'!C:C,MATCH(B441,'Agreements-New'!D:D,0)),"N"))</f>
        <v>N</v>
      </c>
      <c r="Q441" s="69"/>
      <c r="R441" s="28">
        <f t="shared" si="369"/>
        <v>40500</v>
      </c>
      <c r="S441" s="28">
        <f t="shared" si="370"/>
        <v>40500</v>
      </c>
      <c r="T441" s="28">
        <f t="shared" si="371"/>
        <v>0</v>
      </c>
      <c r="U441" s="28">
        <f t="shared" si="372"/>
        <v>40500</v>
      </c>
      <c r="V441" s="69"/>
      <c r="W441" s="28">
        <v>23500</v>
      </c>
      <c r="X441" s="28">
        <f>IF(TRIM(B441)="","",IFERROR(INDEX('Agreements-Old'!E:E,MATCH(B441,'Agreements-Old'!D:D,0)),W441))</f>
        <v>23500</v>
      </c>
      <c r="Y441" s="28">
        <f>SUMIFS('Daily Fees Entry'!F:F,'Daily Fees Entry'!D:D,B441,'Daily Fees Entry'!E:E,"Old Fees")</f>
        <v>0</v>
      </c>
      <c r="Z441" s="28">
        <f t="shared" si="373"/>
        <v>23500</v>
      </c>
      <c r="AA441" s="69"/>
      <c r="AB441" s="28">
        <f t="shared" si="374"/>
        <v>17000</v>
      </c>
      <c r="AC441" s="28">
        <f>IF(TRIM(B441)="","",IFERROR(INDEX('Agreements-New'!E:E,MATCH(B441,'Agreements-New'!D:D,0)),AB441))</f>
        <v>17000</v>
      </c>
      <c r="AD441" s="28">
        <f>(SUMIFS('Daily Fees Entry'!F:F,'Daily Fees Entry'!D:D,B441)) - Y441</f>
        <v>0</v>
      </c>
      <c r="AE441" s="28">
        <f t="shared" si="375"/>
        <v>17000</v>
      </c>
      <c r="AF441" s="69"/>
      <c r="AG441" s="28">
        <f>IF(TRIM(B441)="","",IFERROR(INDEX('Fees Master'!D:D,MATCH(D441,'Fees Master'!C:C,0)),"Not Found"))</f>
        <v>10000</v>
      </c>
      <c r="AH441" s="28">
        <f>IF(TRIM(M441)="V",IFERROR(INDEX('Fees Master'!M:M,MATCH(N441,'Fees Master'!L:L,0)),"Not Found"),"0")</f>
        <v>7000</v>
      </c>
      <c r="AI441" s="28" t="str">
        <f>IF(TRIM(M441)="H",IFERROR(INDEX('Fees Master'!I:I,MATCH(D441,'Fees Master'!G:G,0)),"Not Found"),"0")</f>
        <v>0</v>
      </c>
      <c r="AJ441" s="69"/>
      <c r="AK441" s="28">
        <f t="shared" si="376"/>
        <v>0</v>
      </c>
      <c r="AL441" s="31">
        <f t="shared" si="377"/>
        <v>0</v>
      </c>
      <c r="AM441" s="58"/>
      <c r="AN441" s="58" t="s">
        <v>3112</v>
      </c>
      <c r="AO441" s="68"/>
    </row>
    <row r="442" spans="1:41" x14ac:dyDescent="0.35">
      <c r="A442" s="28">
        <v>441</v>
      </c>
      <c r="B442" s="28">
        <v>4294</v>
      </c>
      <c r="C442" s="28" t="s">
        <v>613</v>
      </c>
      <c r="D442" s="28" t="s">
        <v>4158</v>
      </c>
      <c r="E442" s="28" t="s">
        <v>28</v>
      </c>
      <c r="F442" s="28" t="s">
        <v>1893</v>
      </c>
      <c r="G442" s="30"/>
      <c r="H442" s="28" t="s">
        <v>2086</v>
      </c>
      <c r="I442" s="28"/>
      <c r="J442" s="31">
        <v>205147725307</v>
      </c>
      <c r="K442" s="31" t="str">
        <f>CONCATENATE(MID(J442,1,4), " ", MID(J442,5,4), " ", MID(J442,9,4))</f>
        <v>2051 4772 5307</v>
      </c>
      <c r="L442" s="83">
        <v>7093516751</v>
      </c>
      <c r="M442" s="28" t="s">
        <v>2764</v>
      </c>
      <c r="N442" s="28" t="s">
        <v>62</v>
      </c>
      <c r="O442" s="69"/>
      <c r="P442" s="28" t="str">
        <f>IF(TRIM(B442)="","",IFERROR(INDEX('Agreements-New'!C:C,MATCH(B442,'Agreements-New'!D:D,0)),"N"))</f>
        <v>N</v>
      </c>
      <c r="Q442" s="69"/>
      <c r="R442" s="28">
        <f t="shared" si="369"/>
        <v>39000</v>
      </c>
      <c r="S442" s="28">
        <f t="shared" si="370"/>
        <v>39000</v>
      </c>
      <c r="T442" s="28">
        <f t="shared" si="371"/>
        <v>0</v>
      </c>
      <c r="U442" s="28">
        <f t="shared" si="372"/>
        <v>39000</v>
      </c>
      <c r="V442" s="69"/>
      <c r="W442" s="28">
        <v>21000</v>
      </c>
      <c r="X442" s="28">
        <f>IF(TRIM(B442)="","",IFERROR(INDEX('Agreements-Old'!E:E,MATCH(B442,'Agreements-Old'!D:D,0)),W442))</f>
        <v>21000</v>
      </c>
      <c r="Y442" s="28">
        <f>SUMIFS('Daily Fees Entry'!F:F,'Daily Fees Entry'!D:D,B442,'Daily Fees Entry'!E:E,"Old Fees")</f>
        <v>0</v>
      </c>
      <c r="Z442" s="28">
        <f t="shared" si="373"/>
        <v>21000</v>
      </c>
      <c r="AA442" s="69"/>
      <c r="AB442" s="28">
        <f t="shared" si="374"/>
        <v>18000</v>
      </c>
      <c r="AC442" s="28">
        <f>IF(TRIM(B442)="","",IFERROR(INDEX('Agreements-New'!E:E,MATCH(B442,'Agreements-New'!D:D,0)),AB442))</f>
        <v>18000</v>
      </c>
      <c r="AD442" s="28">
        <f>(SUMIFS('Daily Fees Entry'!F:F,'Daily Fees Entry'!D:D,B442)) - Y442</f>
        <v>0</v>
      </c>
      <c r="AE442" s="28">
        <f t="shared" si="375"/>
        <v>18000</v>
      </c>
      <c r="AF442" s="69"/>
      <c r="AG442" s="28">
        <f>IF(TRIM(B442)="","",IFERROR(INDEX('Fees Master'!D:D,MATCH(D442,'Fees Master'!C:C,0)),"Not Found"))</f>
        <v>10000</v>
      </c>
      <c r="AH442" s="28">
        <f>IF(TRIM(M442)="V",IFERROR(INDEX('Fees Master'!M:M,MATCH(N442,'Fees Master'!L:L,0)),"Not Found"),"0")</f>
        <v>8000</v>
      </c>
      <c r="AI442" s="28" t="str">
        <f>IF(TRIM(M442)="H",IFERROR(INDEX('Fees Master'!I:I,MATCH(D442,'Fees Master'!G:G,0)),"Not Found"),"0")</f>
        <v>0</v>
      </c>
      <c r="AJ442" s="69"/>
      <c r="AK442" s="28">
        <f t="shared" si="376"/>
        <v>0</v>
      </c>
      <c r="AL442" s="31">
        <f t="shared" si="377"/>
        <v>0</v>
      </c>
      <c r="AM442" s="58"/>
      <c r="AN442" s="58" t="s">
        <v>3119</v>
      </c>
      <c r="AO442" s="68"/>
    </row>
    <row r="443" spans="1:41" x14ac:dyDescent="0.35">
      <c r="A443" s="28">
        <v>442</v>
      </c>
      <c r="B443" s="28">
        <v>4775</v>
      </c>
      <c r="C443" s="28" t="s">
        <v>5851</v>
      </c>
      <c r="D443" s="28" t="s">
        <v>4158</v>
      </c>
      <c r="E443" s="28" t="s">
        <v>3814</v>
      </c>
      <c r="F443" s="28" t="s">
        <v>1892</v>
      </c>
      <c r="G443" s="30"/>
      <c r="H443" s="28" t="s">
        <v>6070</v>
      </c>
      <c r="I443" s="28"/>
      <c r="J443" s="31"/>
      <c r="K443" s="31"/>
      <c r="L443" s="83">
        <v>9347189684</v>
      </c>
      <c r="M443" s="28" t="s">
        <v>2764</v>
      </c>
      <c r="N443" s="28" t="s">
        <v>6157</v>
      </c>
      <c r="O443" s="69"/>
      <c r="P443" s="28" t="str">
        <f>IF(TRIM(B443)="","",IFERROR(INDEX('Agreements-New'!C:C,MATCH(B443,'Agreements-New'!D:D,0)),"N"))</f>
        <v>N</v>
      </c>
      <c r="Q443" s="69"/>
      <c r="R443" s="28">
        <f t="shared" si="369"/>
        <v>17000</v>
      </c>
      <c r="S443" s="28">
        <f t="shared" si="370"/>
        <v>17000</v>
      </c>
      <c r="T443" s="28">
        <f t="shared" si="371"/>
        <v>2000</v>
      </c>
      <c r="U443" s="28">
        <f t="shared" si="372"/>
        <v>15000</v>
      </c>
      <c r="V443" s="69"/>
      <c r="W443" s="28">
        <v>0</v>
      </c>
      <c r="X443" s="28">
        <f>IF(TRIM(B443)="","",IFERROR(INDEX('Agreements-Old'!E:E,MATCH(B443,'Agreements-Old'!D:D,0)),W443))</f>
        <v>0</v>
      </c>
      <c r="Y443" s="28">
        <f>SUMIFS('Daily Fees Entry'!F:F,'Daily Fees Entry'!D:D,B443,'Daily Fees Entry'!E:E,"Old Fees")</f>
        <v>0</v>
      </c>
      <c r="Z443" s="28">
        <f t="shared" si="373"/>
        <v>0</v>
      </c>
      <c r="AA443" s="69"/>
      <c r="AB443" s="28">
        <f t="shared" si="374"/>
        <v>17000</v>
      </c>
      <c r="AC443" s="28">
        <f>IF(TRIM(B443)="","",IFERROR(INDEX('Agreements-New'!E:E,MATCH(B443,'Agreements-New'!D:D,0)),AB443))</f>
        <v>17000</v>
      </c>
      <c r="AD443" s="28">
        <f>(SUMIFS('Daily Fees Entry'!F:F,'Daily Fees Entry'!D:D,B443)) - Y443</f>
        <v>2000</v>
      </c>
      <c r="AE443" s="28">
        <f t="shared" si="375"/>
        <v>15000</v>
      </c>
      <c r="AF443" s="69"/>
      <c r="AG443" s="28">
        <f>IF(TRIM(B443)="","",IFERROR(INDEX('Fees Master'!D:D,MATCH(D443,'Fees Master'!C:C,0)),"Not Found"))</f>
        <v>10000</v>
      </c>
      <c r="AH443" s="28">
        <f>IF(TRIM(M443)="V",IFERROR(INDEX('Fees Master'!M:M,MATCH(N443,'Fees Master'!L:L,0)),"Not Found"),"0")</f>
        <v>7000</v>
      </c>
      <c r="AI443" s="28" t="str">
        <f>IF(TRIM(M443)="H",IFERROR(INDEX('Fees Master'!I:I,MATCH(D443,'Fees Master'!G:G,0)),"Not Found"),"0")</f>
        <v>0</v>
      </c>
      <c r="AJ443" s="69"/>
      <c r="AK443" s="28">
        <f t="shared" si="376"/>
        <v>11.76470588235294</v>
      </c>
      <c r="AL443" s="31">
        <f t="shared" si="377"/>
        <v>11.76470588235294</v>
      </c>
      <c r="AM443" s="58"/>
      <c r="AN443" s="58"/>
      <c r="AO443" s="68"/>
    </row>
    <row r="444" spans="1:41" x14ac:dyDescent="0.35">
      <c r="A444" s="28">
        <v>443</v>
      </c>
      <c r="B444" s="28">
        <v>4550</v>
      </c>
      <c r="C444" s="28" t="s">
        <v>5852</v>
      </c>
      <c r="D444" s="28" t="s">
        <v>4158</v>
      </c>
      <c r="E444" s="28" t="s">
        <v>3814</v>
      </c>
      <c r="F444" s="28" t="s">
        <v>1893</v>
      </c>
      <c r="G444" s="30"/>
      <c r="H444" s="28" t="s">
        <v>6071</v>
      </c>
      <c r="I444" s="28"/>
      <c r="J444" s="31"/>
      <c r="K444" s="31"/>
      <c r="L444" s="83">
        <v>9494061234</v>
      </c>
      <c r="M444" s="28" t="s">
        <v>2762</v>
      </c>
      <c r="N444" s="28" t="s">
        <v>3849</v>
      </c>
      <c r="O444" s="69"/>
      <c r="P444" s="28" t="str">
        <f>IF(TRIM(B444)="","",IFERROR(INDEX('Agreements-New'!C:C,MATCH(B444,'Agreements-New'!D:D,0)),"N"))</f>
        <v>N</v>
      </c>
      <c r="Q444" s="69"/>
      <c r="R444" s="28">
        <f t="shared" si="369"/>
        <v>10000</v>
      </c>
      <c r="S444" s="28">
        <f t="shared" si="370"/>
        <v>10000</v>
      </c>
      <c r="T444" s="28">
        <f t="shared" si="371"/>
        <v>2000</v>
      </c>
      <c r="U444" s="28">
        <f t="shared" si="372"/>
        <v>8000</v>
      </c>
      <c r="V444" s="69"/>
      <c r="W444" s="28">
        <v>0</v>
      </c>
      <c r="X444" s="28">
        <f>IF(TRIM(B444)="","",IFERROR(INDEX('Agreements-Old'!E:E,MATCH(B444,'Agreements-Old'!D:D,0)),W444))</f>
        <v>0</v>
      </c>
      <c r="Y444" s="28">
        <f>SUMIFS('Daily Fees Entry'!F:F,'Daily Fees Entry'!D:D,B444,'Daily Fees Entry'!E:E,"Old Fees")</f>
        <v>0</v>
      </c>
      <c r="Z444" s="28">
        <f t="shared" si="373"/>
        <v>0</v>
      </c>
      <c r="AA444" s="69"/>
      <c r="AB444" s="28">
        <f t="shared" si="374"/>
        <v>10000</v>
      </c>
      <c r="AC444" s="28">
        <f>IF(TRIM(B444)="","",IFERROR(INDEX('Agreements-New'!E:E,MATCH(B444,'Agreements-New'!D:D,0)),AB444))</f>
        <v>10000</v>
      </c>
      <c r="AD444" s="28">
        <f>(SUMIFS('Daily Fees Entry'!F:F,'Daily Fees Entry'!D:D,B444)) - Y444</f>
        <v>2000</v>
      </c>
      <c r="AE444" s="28">
        <f t="shared" si="375"/>
        <v>8000</v>
      </c>
      <c r="AF444" s="69"/>
      <c r="AG444" s="28">
        <f>IF(TRIM(B444)="","",IFERROR(INDEX('Fees Master'!D:D,MATCH(D444,'Fees Master'!C:C,0)),"Not Found"))</f>
        <v>10000</v>
      </c>
      <c r="AH444" s="28" t="str">
        <f>IF(TRIM(M444)="V",IFERROR(INDEX('Fees Master'!M:M,MATCH(N444,'Fees Master'!L:L,0)),"Not Found"),"0")</f>
        <v>0</v>
      </c>
      <c r="AI444" s="28" t="str">
        <f>IF(TRIM(M444)="H",IFERROR(INDEX('Fees Master'!I:I,MATCH(D444,'Fees Master'!G:G,0)),"Not Found"),"0")</f>
        <v>0</v>
      </c>
      <c r="AJ444" s="69"/>
      <c r="AK444" s="28">
        <f t="shared" si="376"/>
        <v>20</v>
      </c>
      <c r="AL444" s="31">
        <f t="shared" si="377"/>
        <v>20</v>
      </c>
      <c r="AM444" s="58"/>
      <c r="AN444" s="58"/>
      <c r="AO444" s="68"/>
    </row>
    <row r="445" spans="1:41" x14ac:dyDescent="0.35">
      <c r="A445" s="28">
        <v>444</v>
      </c>
      <c r="B445" s="28">
        <v>4264</v>
      </c>
      <c r="C445" s="28" t="s">
        <v>622</v>
      </c>
      <c r="D445" s="28" t="s">
        <v>4158</v>
      </c>
      <c r="E445" s="28" t="s">
        <v>28</v>
      </c>
      <c r="F445" s="28" t="s">
        <v>1893</v>
      </c>
      <c r="G445" s="30"/>
      <c r="H445" s="28" t="s">
        <v>2094</v>
      </c>
      <c r="I445" s="28"/>
      <c r="J445" s="31">
        <v>210859582268</v>
      </c>
      <c r="K445" s="31" t="str">
        <f t="shared" ref="K445:K455" si="379">CONCATENATE(MID(J445,1,4), " ", MID(J445,5,4), " ", MID(J445,9,4))</f>
        <v>2108 5958 2268</v>
      </c>
      <c r="L445" s="83">
        <v>9121067130</v>
      </c>
      <c r="M445" s="28" t="s">
        <v>2764</v>
      </c>
      <c r="N445" s="28" t="s">
        <v>62</v>
      </c>
      <c r="O445" s="69"/>
      <c r="P445" s="28" t="str">
        <f>IF(TRIM(B445)="","",IFERROR(INDEX('Agreements-New'!C:C,MATCH(B445,'Agreements-New'!D:D,0)),"N"))</f>
        <v>N</v>
      </c>
      <c r="Q445" s="69"/>
      <c r="R445" s="28">
        <f t="shared" si="369"/>
        <v>32500</v>
      </c>
      <c r="S445" s="28">
        <f t="shared" si="370"/>
        <v>32500</v>
      </c>
      <c r="T445" s="28">
        <f t="shared" si="371"/>
        <v>0</v>
      </c>
      <c r="U445" s="28">
        <f t="shared" si="372"/>
        <v>32500</v>
      </c>
      <c r="V445" s="69"/>
      <c r="W445" s="28">
        <v>14500</v>
      </c>
      <c r="X445" s="28">
        <f>IF(TRIM(B445)="","",IFERROR(INDEX('Agreements-Old'!E:E,MATCH(B445,'Agreements-Old'!D:D,0)),W445))</f>
        <v>14500</v>
      </c>
      <c r="Y445" s="28">
        <f>SUMIFS('Daily Fees Entry'!F:F,'Daily Fees Entry'!D:D,B445,'Daily Fees Entry'!E:E,"Old Fees")</f>
        <v>0</v>
      </c>
      <c r="Z445" s="28">
        <f t="shared" si="373"/>
        <v>14500</v>
      </c>
      <c r="AA445" s="69"/>
      <c r="AB445" s="28">
        <f t="shared" si="374"/>
        <v>18000</v>
      </c>
      <c r="AC445" s="28">
        <f>IF(TRIM(B445)="","",IFERROR(INDEX('Agreements-New'!E:E,MATCH(B445,'Agreements-New'!D:D,0)),AB445))</f>
        <v>18000</v>
      </c>
      <c r="AD445" s="28">
        <f>(SUMIFS('Daily Fees Entry'!F:F,'Daily Fees Entry'!D:D,B445)) - Y445</f>
        <v>0</v>
      </c>
      <c r="AE445" s="28">
        <f t="shared" si="375"/>
        <v>18000</v>
      </c>
      <c r="AF445" s="69"/>
      <c r="AG445" s="28">
        <f>IF(TRIM(B445)="","",IFERROR(INDEX('Fees Master'!D:D,MATCH(D445,'Fees Master'!C:C,0)),"Not Found"))</f>
        <v>10000</v>
      </c>
      <c r="AH445" s="28">
        <f>IF(TRIM(M445)="V",IFERROR(INDEX('Fees Master'!M:M,MATCH(N445,'Fees Master'!L:L,0)),"Not Found"),"0")</f>
        <v>8000</v>
      </c>
      <c r="AI445" s="28" t="str">
        <f>IF(TRIM(M445)="H",IFERROR(INDEX('Fees Master'!I:I,MATCH(D445,'Fees Master'!G:G,0)),"Not Found"),"0")</f>
        <v>0</v>
      </c>
      <c r="AJ445" s="69"/>
      <c r="AK445" s="28">
        <f t="shared" si="376"/>
        <v>0</v>
      </c>
      <c r="AL445" s="31">
        <f t="shared" si="377"/>
        <v>0</v>
      </c>
      <c r="AM445" s="58"/>
      <c r="AN445" s="58" t="s">
        <v>3124</v>
      </c>
      <c r="AO445" s="68"/>
    </row>
    <row r="446" spans="1:41" x14ac:dyDescent="0.35">
      <c r="A446" s="28">
        <v>445</v>
      </c>
      <c r="B446" s="28">
        <v>4233</v>
      </c>
      <c r="C446" s="28" t="s">
        <v>624</v>
      </c>
      <c r="D446" s="28" t="s">
        <v>4158</v>
      </c>
      <c r="E446" s="28" t="s">
        <v>28</v>
      </c>
      <c r="F446" s="28" t="s">
        <v>1893</v>
      </c>
      <c r="G446" s="30"/>
      <c r="H446" s="28" t="s">
        <v>2095</v>
      </c>
      <c r="I446" s="28"/>
      <c r="J446" s="31"/>
      <c r="K446" s="31" t="str">
        <f t="shared" si="379"/>
        <v xml:space="preserve">  </v>
      </c>
      <c r="L446" s="83">
        <v>7671072030</v>
      </c>
      <c r="M446" s="28" t="s">
        <v>2764</v>
      </c>
      <c r="N446" s="28" t="s">
        <v>82</v>
      </c>
      <c r="O446" s="69"/>
      <c r="P446" s="28" t="str">
        <f>IF(TRIM(B446)="","",IFERROR(INDEX('Agreements-New'!C:C,MATCH(B446,'Agreements-New'!D:D,0)),"N"))</f>
        <v>N</v>
      </c>
      <c r="Q446" s="69"/>
      <c r="R446" s="28">
        <f t="shared" si="369"/>
        <v>17000</v>
      </c>
      <c r="S446" s="28">
        <f t="shared" si="370"/>
        <v>17000</v>
      </c>
      <c r="T446" s="28">
        <f t="shared" si="371"/>
        <v>0</v>
      </c>
      <c r="U446" s="28">
        <f t="shared" si="372"/>
        <v>17000</v>
      </c>
      <c r="V446" s="69"/>
      <c r="W446" s="28">
        <v>0</v>
      </c>
      <c r="X446" s="28">
        <f>IF(TRIM(B446)="","",IFERROR(INDEX('Agreements-Old'!E:E,MATCH(B446,'Agreements-Old'!D:D,0)),W446))</f>
        <v>0</v>
      </c>
      <c r="Y446" s="28">
        <f>SUMIFS('Daily Fees Entry'!F:F,'Daily Fees Entry'!D:D,B446,'Daily Fees Entry'!E:E,"Old Fees")</f>
        <v>0</v>
      </c>
      <c r="Z446" s="28">
        <f t="shared" si="373"/>
        <v>0</v>
      </c>
      <c r="AA446" s="69"/>
      <c r="AB446" s="28">
        <f t="shared" si="374"/>
        <v>17000</v>
      </c>
      <c r="AC446" s="28">
        <f>IF(TRIM(B446)="","",IFERROR(INDEX('Agreements-New'!E:E,MATCH(B446,'Agreements-New'!D:D,0)),AB446))</f>
        <v>17000</v>
      </c>
      <c r="AD446" s="28">
        <f>(SUMIFS('Daily Fees Entry'!F:F,'Daily Fees Entry'!D:D,B446)) - Y446</f>
        <v>0</v>
      </c>
      <c r="AE446" s="28">
        <f t="shared" si="375"/>
        <v>17000</v>
      </c>
      <c r="AF446" s="69"/>
      <c r="AG446" s="28">
        <f>IF(TRIM(B446)="","",IFERROR(INDEX('Fees Master'!D:D,MATCH(D446,'Fees Master'!C:C,0)),"Not Found"))</f>
        <v>10000</v>
      </c>
      <c r="AH446" s="28">
        <f>IF(TRIM(M446)="V",IFERROR(INDEX('Fees Master'!M:M,MATCH(N446,'Fees Master'!L:L,0)),"Not Found"),"0")</f>
        <v>7000</v>
      </c>
      <c r="AI446" s="28" t="str">
        <f>IF(TRIM(M446)="H",IFERROR(INDEX('Fees Master'!I:I,MATCH(D446,'Fees Master'!G:G,0)),"Not Found"),"0")</f>
        <v>0</v>
      </c>
      <c r="AJ446" s="69"/>
      <c r="AK446" s="28">
        <f t="shared" si="376"/>
        <v>0</v>
      </c>
      <c r="AL446" s="31">
        <f t="shared" si="377"/>
        <v>0</v>
      </c>
      <c r="AM446" s="58"/>
      <c r="AN446" s="58" t="s">
        <v>3126</v>
      </c>
      <c r="AO446" s="68"/>
    </row>
    <row r="447" spans="1:41" x14ac:dyDescent="0.35">
      <c r="A447" s="28">
        <v>446</v>
      </c>
      <c r="B447" s="28">
        <v>4749</v>
      </c>
      <c r="C447" s="28" t="s">
        <v>5760</v>
      </c>
      <c r="D447" s="28" t="s">
        <v>4158</v>
      </c>
      <c r="E447" s="28" t="s">
        <v>3814</v>
      </c>
      <c r="F447" s="28" t="s">
        <v>1893</v>
      </c>
      <c r="G447" s="30"/>
      <c r="H447" s="28" t="s">
        <v>6072</v>
      </c>
      <c r="I447" s="28"/>
      <c r="J447" s="31"/>
      <c r="K447" s="31"/>
      <c r="L447" s="83">
        <v>8500828126</v>
      </c>
      <c r="M447" s="28" t="s">
        <v>2767</v>
      </c>
      <c r="N447" s="28" t="s">
        <v>4213</v>
      </c>
      <c r="O447" s="69"/>
      <c r="P447" s="28">
        <f>IF(TRIM(B447)="","",IFERROR(INDEX('Agreements-New'!C:C,MATCH(B447,'Agreements-New'!D:D,0)),"N"))</f>
        <v>185</v>
      </c>
      <c r="Q447" s="69"/>
      <c r="R447" s="28">
        <f t="shared" ref="R447" si="380">W447+AB447</f>
        <v>26000</v>
      </c>
      <c r="S447" s="28">
        <f t="shared" ref="S447" si="381">X447+AC447</f>
        <v>22000</v>
      </c>
      <c r="T447" s="28">
        <f t="shared" ref="T447" si="382">Y447+AD447</f>
        <v>5000</v>
      </c>
      <c r="U447" s="28">
        <f t="shared" ref="U447" si="383">Z447+AE447</f>
        <v>17000</v>
      </c>
      <c r="V447" s="69"/>
      <c r="W447" s="28">
        <v>0</v>
      </c>
      <c r="X447" s="28">
        <f>IF(TRIM(B447)="","",IFERROR(INDEX('Agreements-Old'!E:E,MATCH(B447,'Agreements-Old'!D:D,0)),W447))</f>
        <v>0</v>
      </c>
      <c r="Y447" s="28">
        <f>SUMIFS('Daily Fees Entry'!F:F,'Daily Fees Entry'!D:D,B447,'Daily Fees Entry'!E:E,"Old Fees")</f>
        <v>0</v>
      </c>
      <c r="Z447" s="28">
        <f t="shared" ref="Z447" si="384">X447-Y447</f>
        <v>0</v>
      </c>
      <c r="AA447" s="69"/>
      <c r="AB447" s="28">
        <f t="shared" ref="AB447" si="385">AG447+AH447+AI447</f>
        <v>26000</v>
      </c>
      <c r="AC447" s="28">
        <f>IF(TRIM(B447)="","",IFERROR(INDEX('Agreements-New'!E:E,MATCH(B447,'Agreements-New'!D:D,0)),AB447))</f>
        <v>22000</v>
      </c>
      <c r="AD447" s="28">
        <f>(SUMIFS('Daily Fees Entry'!F:F,'Daily Fees Entry'!D:D,B447)) - Y447</f>
        <v>5000</v>
      </c>
      <c r="AE447" s="28">
        <f t="shared" ref="AE447" si="386">AC447-AD447</f>
        <v>17000</v>
      </c>
      <c r="AF447" s="69"/>
      <c r="AG447" s="28">
        <f>IF(TRIM(B447)="","",IFERROR(INDEX('Fees Master'!D:D,MATCH(D447,'Fees Master'!C:C,0)),"Not Found"))</f>
        <v>10000</v>
      </c>
      <c r="AH447" s="28" t="str">
        <f>IF(TRIM(M447)="V",IFERROR(INDEX('Fees Master'!M:M,MATCH(N447,'Fees Master'!L:L,0)),"Not Found"),"0")</f>
        <v>0</v>
      </c>
      <c r="AI447" s="28">
        <f>IF(TRIM(M447)="H",IFERROR(INDEX('Fees Master'!I:I,MATCH(D447,'Fees Master'!G:G,0)),"Not Found"),"0")</f>
        <v>16000</v>
      </c>
      <c r="AJ447" s="69"/>
      <c r="AK447" s="28">
        <f t="shared" ref="AK447" si="387">T447/S447*100</f>
        <v>22.727272727272727</v>
      </c>
      <c r="AL447" s="31">
        <f t="shared" ref="AL447" si="388">AD447/AC447*100</f>
        <v>22.727272727272727</v>
      </c>
      <c r="AM447" s="58"/>
      <c r="AN447" s="58" t="s">
        <v>3126</v>
      </c>
      <c r="AO447" s="68"/>
    </row>
    <row r="448" spans="1:41" x14ac:dyDescent="0.35">
      <c r="A448" s="28">
        <v>447</v>
      </c>
      <c r="B448" s="28">
        <v>4534</v>
      </c>
      <c r="C448" s="28" t="s">
        <v>5761</v>
      </c>
      <c r="D448" s="28" t="s">
        <v>4158</v>
      </c>
      <c r="E448" s="28" t="s">
        <v>3814</v>
      </c>
      <c r="F448" s="28" t="s">
        <v>1893</v>
      </c>
      <c r="G448" s="30"/>
      <c r="H448" s="28" t="s">
        <v>6073</v>
      </c>
      <c r="I448" s="28"/>
      <c r="J448" s="31"/>
      <c r="K448" s="31"/>
      <c r="L448" s="83">
        <v>6300055274</v>
      </c>
      <c r="M448" s="28" t="s">
        <v>2767</v>
      </c>
      <c r="N448" s="28" t="s">
        <v>4213</v>
      </c>
      <c r="O448" s="69"/>
      <c r="P448" s="28">
        <f>IF(TRIM(B448)="","",IFERROR(INDEX('Agreements-New'!C:C,MATCH(B448,'Agreements-New'!D:D,0)),"N"))</f>
        <v>146</v>
      </c>
      <c r="Q448" s="69"/>
      <c r="R448" s="28">
        <f t="shared" ref="R448" si="389">W448+AB448</f>
        <v>26000</v>
      </c>
      <c r="S448" s="28">
        <f t="shared" ref="S448" si="390">X448+AC448</f>
        <v>22000</v>
      </c>
      <c r="T448" s="28">
        <f t="shared" ref="T448" si="391">Y448+AD448</f>
        <v>5000</v>
      </c>
      <c r="U448" s="28">
        <f t="shared" ref="U448" si="392">Z448+AE448</f>
        <v>17000</v>
      </c>
      <c r="V448" s="69"/>
      <c r="W448" s="28">
        <v>0</v>
      </c>
      <c r="X448" s="28">
        <f>IF(TRIM(B448)="","",IFERROR(INDEX('Agreements-Old'!E:E,MATCH(B448,'Agreements-Old'!D:D,0)),W448))</f>
        <v>0</v>
      </c>
      <c r="Y448" s="28">
        <f>SUMIFS('Daily Fees Entry'!F:F,'Daily Fees Entry'!D:D,B448,'Daily Fees Entry'!E:E,"Old Fees")</f>
        <v>0</v>
      </c>
      <c r="Z448" s="28">
        <f t="shared" ref="Z448" si="393">X448-Y448</f>
        <v>0</v>
      </c>
      <c r="AA448" s="69"/>
      <c r="AB448" s="28">
        <f t="shared" ref="AB448" si="394">AG448+AH448+AI448</f>
        <v>26000</v>
      </c>
      <c r="AC448" s="28">
        <f>IF(TRIM(B448)="","",IFERROR(INDEX('Agreements-New'!E:E,MATCH(B448,'Agreements-New'!D:D,0)),AB448))</f>
        <v>22000</v>
      </c>
      <c r="AD448" s="28">
        <f>(SUMIFS('Daily Fees Entry'!F:F,'Daily Fees Entry'!D:D,B448)) - Y448</f>
        <v>5000</v>
      </c>
      <c r="AE448" s="28">
        <f t="shared" ref="AE448" si="395">AC448-AD448</f>
        <v>17000</v>
      </c>
      <c r="AF448" s="69"/>
      <c r="AG448" s="28">
        <f>IF(TRIM(B448)="","",IFERROR(INDEX('Fees Master'!D:D,MATCH(D448,'Fees Master'!C:C,0)),"Not Found"))</f>
        <v>10000</v>
      </c>
      <c r="AH448" s="28" t="str">
        <f>IF(TRIM(M448)="V",IFERROR(INDEX('Fees Master'!M:M,MATCH(N448,'Fees Master'!L:L,0)),"Not Found"),"0")</f>
        <v>0</v>
      </c>
      <c r="AI448" s="28">
        <f>IF(TRIM(M448)="H",IFERROR(INDEX('Fees Master'!I:I,MATCH(D448,'Fees Master'!G:G,0)),"Not Found"),"0")</f>
        <v>16000</v>
      </c>
      <c r="AJ448" s="69"/>
      <c r="AK448" s="28">
        <f t="shared" ref="AK448" si="396">T448/S448*100</f>
        <v>22.727272727272727</v>
      </c>
      <c r="AL448" s="31">
        <f t="shared" ref="AL448" si="397">AD448/AC448*100</f>
        <v>22.727272727272727</v>
      </c>
      <c r="AM448" s="58"/>
      <c r="AN448" s="58" t="s">
        <v>3126</v>
      </c>
      <c r="AO448" s="68"/>
    </row>
    <row r="449" spans="1:41" x14ac:dyDescent="0.35">
      <c r="A449" s="28">
        <v>448</v>
      </c>
      <c r="B449" s="28">
        <v>4869</v>
      </c>
      <c r="C449" s="28" t="s">
        <v>6186</v>
      </c>
      <c r="D449" s="28" t="s">
        <v>4158</v>
      </c>
      <c r="E449" s="28" t="s">
        <v>3814</v>
      </c>
      <c r="F449" s="28" t="s">
        <v>1893</v>
      </c>
      <c r="G449" s="30"/>
      <c r="H449" s="28" t="s">
        <v>6191</v>
      </c>
      <c r="I449" s="28"/>
      <c r="J449" s="31"/>
      <c r="K449" s="31"/>
      <c r="L449" s="83">
        <v>9908932901</v>
      </c>
      <c r="M449" s="31" t="s">
        <v>2764</v>
      </c>
      <c r="N449" s="28" t="s">
        <v>3893</v>
      </c>
      <c r="O449" s="69"/>
      <c r="P449" s="28">
        <f>IF(TRIM(B449)="","",IFERROR(INDEX('Agreements-New'!C:C,MATCH(B449,'Agreements-New'!D:D,0)),"N"))</f>
        <v>59</v>
      </c>
      <c r="Q449" s="69"/>
      <c r="R449" s="28">
        <f t="shared" ref="R449" si="398">W449+AB449</f>
        <v>15000</v>
      </c>
      <c r="S449" s="28">
        <f t="shared" ref="S449" si="399">X449+AC449</f>
        <v>13000</v>
      </c>
      <c r="T449" s="28">
        <f t="shared" ref="T449" si="400">Y449+AD449</f>
        <v>0</v>
      </c>
      <c r="U449" s="28">
        <f t="shared" ref="U449" si="401">Z449+AE449</f>
        <v>13000</v>
      </c>
      <c r="V449" s="69"/>
      <c r="W449" s="28">
        <v>0</v>
      </c>
      <c r="X449" s="28">
        <f>IF(TRIM(B449)="","",IFERROR(INDEX('Agreements-Old'!E:E,MATCH(B449,'Agreements-Old'!D:D,0)),W449))</f>
        <v>0</v>
      </c>
      <c r="Y449" s="28">
        <f>SUMIFS('Daily Fees Entry'!F:F,'Daily Fees Entry'!D:D,B449,'Daily Fees Entry'!E:E,"Old Fees")</f>
        <v>0</v>
      </c>
      <c r="Z449" s="28">
        <f t="shared" ref="Z449" si="402">X449-Y449</f>
        <v>0</v>
      </c>
      <c r="AA449" s="69"/>
      <c r="AB449" s="28">
        <f t="shared" ref="AB449" si="403">AG449+AH449+AI449</f>
        <v>15000</v>
      </c>
      <c r="AC449" s="28">
        <f>IF(TRIM(B449)="","",IFERROR(INDEX('Agreements-New'!E:E,MATCH(B449,'Agreements-New'!D:D,0)),AB449))</f>
        <v>13000</v>
      </c>
      <c r="AD449" s="28">
        <f>(SUMIFS('Daily Fees Entry'!F:F,'Daily Fees Entry'!D:D,B449)) - Y449</f>
        <v>0</v>
      </c>
      <c r="AE449" s="28">
        <f t="shared" ref="AE449" si="404">AC449-AD449</f>
        <v>13000</v>
      </c>
      <c r="AF449" s="69"/>
      <c r="AG449" s="28">
        <f>IF(TRIM(B449)="","",IFERROR(INDEX('Fees Master'!D:D,MATCH(D449,'Fees Master'!C:C,0)),"Not Found"))</f>
        <v>10000</v>
      </c>
      <c r="AH449" s="28">
        <f>IF(TRIM(M449)="V",IFERROR(INDEX('Fees Master'!M:M,MATCH(N449,'Fees Master'!L:L,0)),"Not Found"),"0")</f>
        <v>5000</v>
      </c>
      <c r="AI449" s="28" t="str">
        <f>IF(TRIM(M449)="H",IFERROR(INDEX('Fees Master'!I:I,MATCH(D449,'Fees Master'!G:G,0)),"Not Found"),"0")</f>
        <v>0</v>
      </c>
      <c r="AJ449" s="69"/>
      <c r="AK449" s="28">
        <f t="shared" ref="AK449" si="405">T449/S449*100</f>
        <v>0</v>
      </c>
      <c r="AL449" s="31">
        <f t="shared" ref="AL449" si="406">AD449/AC449*100</f>
        <v>0</v>
      </c>
      <c r="AM449" s="58"/>
      <c r="AN449" s="58"/>
      <c r="AO449" s="68"/>
    </row>
    <row r="450" spans="1:41" x14ac:dyDescent="0.35">
      <c r="A450" s="28">
        <v>449</v>
      </c>
      <c r="B450" s="28">
        <v>3976</v>
      </c>
      <c r="C450" s="28" t="s">
        <v>712</v>
      </c>
      <c r="D450" s="28" t="s">
        <v>4180</v>
      </c>
      <c r="E450" s="28" t="s">
        <v>4</v>
      </c>
      <c r="F450" s="28" t="s">
        <v>1892</v>
      </c>
      <c r="G450" s="30"/>
      <c r="H450" s="28" t="s">
        <v>2161</v>
      </c>
      <c r="I450" s="28"/>
      <c r="J450" s="31">
        <v>519494707970</v>
      </c>
      <c r="K450" s="31" t="str">
        <f t="shared" si="379"/>
        <v>5194 9470 7970</v>
      </c>
      <c r="L450" s="83">
        <v>9912834716</v>
      </c>
      <c r="M450" s="28" t="s">
        <v>2764</v>
      </c>
      <c r="N450" s="28" t="s">
        <v>68</v>
      </c>
      <c r="O450" s="69"/>
      <c r="P450" s="28">
        <f>IF(TRIM(B450)="","",IFERROR(INDEX('Agreements-New'!C:C,MATCH(B450,'Agreements-New'!D:D,0)),"N"))</f>
        <v>209</v>
      </c>
      <c r="Q450" s="69"/>
      <c r="R450" s="28">
        <f t="shared" si="369"/>
        <v>34500</v>
      </c>
      <c r="S450" s="28">
        <f t="shared" si="370"/>
        <v>23000</v>
      </c>
      <c r="T450" s="28">
        <f t="shared" si="371"/>
        <v>17000</v>
      </c>
      <c r="U450" s="28">
        <f t="shared" si="372"/>
        <v>6000</v>
      </c>
      <c r="V450" s="69"/>
      <c r="W450" s="28">
        <v>17000</v>
      </c>
      <c r="X450" s="28">
        <f>IF(TRIM(B450)="","",IFERROR(INDEX('Agreements-Old'!E:E,MATCH(B450,'Agreements-Old'!D:D,0)),W450))</f>
        <v>10000</v>
      </c>
      <c r="Y450" s="28">
        <f>SUMIFS('Daily Fees Entry'!F:F,'Daily Fees Entry'!D:D,B450,'Daily Fees Entry'!E:E,"Old Fees")</f>
        <v>10000</v>
      </c>
      <c r="Z450" s="28">
        <f t="shared" si="373"/>
        <v>0</v>
      </c>
      <c r="AA450" s="69"/>
      <c r="AB450" s="28">
        <f t="shared" si="374"/>
        <v>17500</v>
      </c>
      <c r="AC450" s="28">
        <f>IF(TRIM(B450)="","",IFERROR(INDEX('Agreements-New'!E:E,MATCH(B450,'Agreements-New'!D:D,0)),AB450))</f>
        <v>13000</v>
      </c>
      <c r="AD450" s="28">
        <f>(SUMIFS('Daily Fees Entry'!F:F,'Daily Fees Entry'!D:D,B450)) - Y450</f>
        <v>7000</v>
      </c>
      <c r="AE450" s="28">
        <f t="shared" si="375"/>
        <v>6000</v>
      </c>
      <c r="AF450" s="69"/>
      <c r="AG450" s="28">
        <f>IF(TRIM(B450)="","",IFERROR(INDEX('Fees Master'!D:D,MATCH(D450,'Fees Master'!C:C,0)),"Not Found"))</f>
        <v>10500</v>
      </c>
      <c r="AH450" s="28">
        <f>IF(TRIM(M450)="V",IFERROR(INDEX('Fees Master'!M:M,MATCH(N450,'Fees Master'!L:L,0)),"Not Found"),"0")</f>
        <v>7000</v>
      </c>
      <c r="AI450" s="28" t="str">
        <f>IF(TRIM(M450)="H",IFERROR(INDEX('Fees Master'!I:I,MATCH(D450,'Fees Master'!G:G,0)),"Not Found"),"0")</f>
        <v>0</v>
      </c>
      <c r="AJ450" s="69"/>
      <c r="AK450" s="28">
        <f t="shared" si="376"/>
        <v>73.91304347826086</v>
      </c>
      <c r="AL450" s="31">
        <f t="shared" si="377"/>
        <v>53.846153846153847</v>
      </c>
      <c r="AM450" s="58"/>
      <c r="AN450" s="58" t="s">
        <v>3173</v>
      </c>
      <c r="AO450" s="68"/>
    </row>
    <row r="451" spans="1:41" x14ac:dyDescent="0.35">
      <c r="A451" s="28">
        <v>450</v>
      </c>
      <c r="B451" s="28">
        <v>4013</v>
      </c>
      <c r="C451" s="28" t="s">
        <v>714</v>
      </c>
      <c r="D451" s="28" t="s">
        <v>4180</v>
      </c>
      <c r="E451" s="28" t="s">
        <v>4</v>
      </c>
      <c r="F451" s="28" t="s">
        <v>1892</v>
      </c>
      <c r="G451" s="30"/>
      <c r="H451" s="28" t="s">
        <v>1931</v>
      </c>
      <c r="I451" s="28"/>
      <c r="J451" s="31">
        <v>740259043826</v>
      </c>
      <c r="K451" s="31" t="str">
        <f t="shared" si="379"/>
        <v>7402 5904 3826</v>
      </c>
      <c r="L451" s="83">
        <v>9052854116</v>
      </c>
      <c r="M451" s="28" t="s">
        <v>2762</v>
      </c>
      <c r="N451" s="28" t="s">
        <v>97</v>
      </c>
      <c r="O451" s="69"/>
      <c r="P451" s="28">
        <f>IF(TRIM(B451)="","",IFERROR(INDEX('Agreements-New'!C:C,MATCH(B451,'Agreements-New'!D:D,0)),"N"))</f>
        <v>217</v>
      </c>
      <c r="Q451" s="69"/>
      <c r="R451" s="28">
        <f t="shared" si="369"/>
        <v>10500</v>
      </c>
      <c r="S451" s="28">
        <f t="shared" si="370"/>
        <v>8000</v>
      </c>
      <c r="T451" s="28">
        <f t="shared" si="371"/>
        <v>6500</v>
      </c>
      <c r="U451" s="28">
        <f t="shared" si="372"/>
        <v>1500</v>
      </c>
      <c r="V451" s="69"/>
      <c r="W451" s="28">
        <v>0</v>
      </c>
      <c r="X451" s="28">
        <f>IF(TRIM(B451)="","",IFERROR(INDEX('Agreements-Old'!E:E,MATCH(B451,'Agreements-Old'!D:D,0)),W451))</f>
        <v>0</v>
      </c>
      <c r="Y451" s="28">
        <f>SUMIFS('Daily Fees Entry'!F:F,'Daily Fees Entry'!D:D,B451,'Daily Fees Entry'!E:E,"Old Fees")</f>
        <v>0</v>
      </c>
      <c r="Z451" s="28">
        <f t="shared" si="373"/>
        <v>0</v>
      </c>
      <c r="AA451" s="69"/>
      <c r="AB451" s="28">
        <f t="shared" si="374"/>
        <v>10500</v>
      </c>
      <c r="AC451" s="28">
        <f>IF(TRIM(B451)="","",IFERROR(INDEX('Agreements-New'!E:E,MATCH(B451,'Agreements-New'!D:D,0)),AB451))</f>
        <v>8000</v>
      </c>
      <c r="AD451" s="28">
        <f>(SUMIFS('Daily Fees Entry'!F:F,'Daily Fees Entry'!D:D,B451)) - Y451</f>
        <v>6500</v>
      </c>
      <c r="AE451" s="28">
        <f t="shared" si="375"/>
        <v>1500</v>
      </c>
      <c r="AF451" s="69"/>
      <c r="AG451" s="28">
        <f>IF(TRIM(B451)="","",IFERROR(INDEX('Fees Master'!D:D,MATCH(D451,'Fees Master'!C:C,0)),"Not Found"))</f>
        <v>10500</v>
      </c>
      <c r="AH451" s="28" t="str">
        <f>IF(TRIM(M451)="V",IFERROR(INDEX('Fees Master'!M:M,MATCH(N451,'Fees Master'!L:L,0)),"Not Found"),"0")</f>
        <v>0</v>
      </c>
      <c r="AI451" s="28" t="str">
        <f>IF(TRIM(M451)="H",IFERROR(INDEX('Fees Master'!I:I,MATCH(D451,'Fees Master'!G:G,0)),"Not Found"),"0")</f>
        <v>0</v>
      </c>
      <c r="AJ451" s="69"/>
      <c r="AK451" s="28">
        <f t="shared" si="376"/>
        <v>81.25</v>
      </c>
      <c r="AL451" s="31">
        <f t="shared" si="377"/>
        <v>81.25</v>
      </c>
      <c r="AM451" s="58"/>
      <c r="AN451" s="58" t="s">
        <v>3175</v>
      </c>
      <c r="AO451" s="68"/>
    </row>
    <row r="452" spans="1:41" x14ac:dyDescent="0.35">
      <c r="A452" s="28">
        <v>451</v>
      </c>
      <c r="B452" s="28">
        <v>4099</v>
      </c>
      <c r="C452" s="28" t="s">
        <v>715</v>
      </c>
      <c r="D452" s="28" t="s">
        <v>4180</v>
      </c>
      <c r="E452" s="28" t="s">
        <v>4</v>
      </c>
      <c r="F452" s="28" t="s">
        <v>1892</v>
      </c>
      <c r="G452" s="30"/>
      <c r="H452" s="28" t="s">
        <v>2163</v>
      </c>
      <c r="I452" s="28"/>
      <c r="J452" s="31">
        <v>937771605842</v>
      </c>
      <c r="K452" s="31" t="str">
        <f t="shared" si="379"/>
        <v>9377 7160 5842</v>
      </c>
      <c r="L452" s="83">
        <v>9347424363</v>
      </c>
      <c r="M452" s="28" t="s">
        <v>2764</v>
      </c>
      <c r="N452" s="28" t="s">
        <v>94</v>
      </c>
      <c r="O452" s="69"/>
      <c r="P452" s="28" t="str">
        <f>IF(TRIM(B452)="","",IFERROR(INDEX('Agreements-New'!C:C,MATCH(B452,'Agreements-New'!D:D,0)),"N"))</f>
        <v>N</v>
      </c>
      <c r="Q452" s="69"/>
      <c r="R452" s="28">
        <f t="shared" si="369"/>
        <v>18500</v>
      </c>
      <c r="S452" s="28">
        <f t="shared" si="370"/>
        <v>18500</v>
      </c>
      <c r="T452" s="28">
        <f t="shared" si="371"/>
        <v>0</v>
      </c>
      <c r="U452" s="28">
        <f t="shared" si="372"/>
        <v>18500</v>
      </c>
      <c r="V452" s="69"/>
      <c r="W452" s="28">
        <v>1000</v>
      </c>
      <c r="X452" s="28">
        <f>IF(TRIM(B452)="","",IFERROR(INDEX('Agreements-Old'!E:E,MATCH(B452,'Agreements-Old'!D:D,0)),W452))</f>
        <v>1000</v>
      </c>
      <c r="Y452" s="28">
        <f>SUMIFS('Daily Fees Entry'!F:F,'Daily Fees Entry'!D:D,B452,'Daily Fees Entry'!E:E,"Old Fees")</f>
        <v>0</v>
      </c>
      <c r="Z452" s="28">
        <f t="shared" si="373"/>
        <v>1000</v>
      </c>
      <c r="AA452" s="69"/>
      <c r="AB452" s="28">
        <f t="shared" si="374"/>
        <v>17500</v>
      </c>
      <c r="AC452" s="28">
        <f>IF(TRIM(B452)="","",IFERROR(INDEX('Agreements-New'!E:E,MATCH(B452,'Agreements-New'!D:D,0)),AB452))</f>
        <v>17500</v>
      </c>
      <c r="AD452" s="28">
        <f>(SUMIFS('Daily Fees Entry'!F:F,'Daily Fees Entry'!D:D,B452)) - Y452</f>
        <v>0</v>
      </c>
      <c r="AE452" s="28">
        <f t="shared" si="375"/>
        <v>17500</v>
      </c>
      <c r="AF452" s="69"/>
      <c r="AG452" s="28">
        <f>IF(TRIM(B452)="","",IFERROR(INDEX('Fees Master'!D:D,MATCH(D452,'Fees Master'!C:C,0)),"Not Found"))</f>
        <v>10500</v>
      </c>
      <c r="AH452" s="28">
        <f>IF(TRIM(M452)="V",IFERROR(INDEX('Fees Master'!M:M,MATCH(N452,'Fees Master'!L:L,0)),"Not Found"),"0")</f>
        <v>7000</v>
      </c>
      <c r="AI452" s="28" t="str">
        <f>IF(TRIM(M452)="H",IFERROR(INDEX('Fees Master'!I:I,MATCH(D452,'Fees Master'!G:G,0)),"Not Found"),"0")</f>
        <v>0</v>
      </c>
      <c r="AJ452" s="69"/>
      <c r="AK452" s="28">
        <f t="shared" si="376"/>
        <v>0</v>
      </c>
      <c r="AL452" s="31">
        <f t="shared" si="377"/>
        <v>0</v>
      </c>
      <c r="AM452" s="58"/>
      <c r="AN452" s="58" t="s">
        <v>3176</v>
      </c>
      <c r="AO452" s="68"/>
    </row>
    <row r="453" spans="1:41" x14ac:dyDescent="0.35">
      <c r="A453" s="28">
        <v>452</v>
      </c>
      <c r="B453" s="28">
        <v>3978</v>
      </c>
      <c r="C453" s="28" t="s">
        <v>717</v>
      </c>
      <c r="D453" s="28" t="s">
        <v>4180</v>
      </c>
      <c r="E453" s="28" t="s">
        <v>4</v>
      </c>
      <c r="F453" s="28" t="s">
        <v>1892</v>
      </c>
      <c r="G453" s="30"/>
      <c r="H453" s="28" t="s">
        <v>2165</v>
      </c>
      <c r="I453" s="28"/>
      <c r="J453" s="31">
        <v>889000682022</v>
      </c>
      <c r="K453" s="31" t="str">
        <f t="shared" si="379"/>
        <v>8890 0068 2022</v>
      </c>
      <c r="L453" s="83">
        <v>9640075156</v>
      </c>
      <c r="M453" s="28" t="s">
        <v>2764</v>
      </c>
      <c r="N453" s="28" t="s">
        <v>187</v>
      </c>
      <c r="O453" s="69"/>
      <c r="P453" s="28" t="str">
        <f>IF(TRIM(B453)="","",IFERROR(INDEX('Agreements-New'!C:C,MATCH(B453,'Agreements-New'!D:D,0)),"N"))</f>
        <v>N</v>
      </c>
      <c r="Q453" s="69"/>
      <c r="R453" s="28">
        <f t="shared" si="369"/>
        <v>20500</v>
      </c>
      <c r="S453" s="28">
        <f t="shared" si="370"/>
        <v>20500</v>
      </c>
      <c r="T453" s="28">
        <f t="shared" si="371"/>
        <v>0</v>
      </c>
      <c r="U453" s="28">
        <f t="shared" si="372"/>
        <v>20500</v>
      </c>
      <c r="V453" s="69"/>
      <c r="W453" s="28">
        <v>3000</v>
      </c>
      <c r="X453" s="28">
        <f>IF(TRIM(B453)="","",IFERROR(INDEX('Agreements-Old'!E:E,MATCH(B453,'Agreements-Old'!D:D,0)),W453))</f>
        <v>3000</v>
      </c>
      <c r="Y453" s="28">
        <f>SUMIFS('Daily Fees Entry'!F:F,'Daily Fees Entry'!D:D,B453,'Daily Fees Entry'!E:E,"Old Fees")</f>
        <v>0</v>
      </c>
      <c r="Z453" s="28">
        <f t="shared" si="373"/>
        <v>3000</v>
      </c>
      <c r="AA453" s="69"/>
      <c r="AB453" s="28">
        <f t="shared" si="374"/>
        <v>17500</v>
      </c>
      <c r="AC453" s="28">
        <f>IF(TRIM(B453)="","",IFERROR(INDEX('Agreements-New'!E:E,MATCH(B453,'Agreements-New'!D:D,0)),AB453))</f>
        <v>17500</v>
      </c>
      <c r="AD453" s="28">
        <f>(SUMIFS('Daily Fees Entry'!F:F,'Daily Fees Entry'!D:D,B453)) - Y453</f>
        <v>0</v>
      </c>
      <c r="AE453" s="28">
        <f t="shared" si="375"/>
        <v>17500</v>
      </c>
      <c r="AF453" s="69"/>
      <c r="AG453" s="28">
        <f>IF(TRIM(B453)="","",IFERROR(INDEX('Fees Master'!D:D,MATCH(D453,'Fees Master'!C:C,0)),"Not Found"))</f>
        <v>10500</v>
      </c>
      <c r="AH453" s="28">
        <f>IF(TRIM(M453)="V",IFERROR(INDEX('Fees Master'!M:M,MATCH(N453,'Fees Master'!L:L,0)),"Not Found"),"0")</f>
        <v>7000</v>
      </c>
      <c r="AI453" s="28" t="str">
        <f>IF(TRIM(M453)="H",IFERROR(INDEX('Fees Master'!I:I,MATCH(D453,'Fees Master'!G:G,0)),"Not Found"),"0")</f>
        <v>0</v>
      </c>
      <c r="AJ453" s="69"/>
      <c r="AK453" s="28">
        <f t="shared" si="376"/>
        <v>0</v>
      </c>
      <c r="AL453" s="31">
        <f t="shared" si="377"/>
        <v>0</v>
      </c>
      <c r="AM453" s="58"/>
      <c r="AN453" s="58" t="s">
        <v>3177</v>
      </c>
      <c r="AO453" s="68"/>
    </row>
    <row r="454" spans="1:41" x14ac:dyDescent="0.35">
      <c r="A454" s="28">
        <v>453</v>
      </c>
      <c r="B454" s="28">
        <v>4089</v>
      </c>
      <c r="C454" s="28" t="s">
        <v>722</v>
      </c>
      <c r="D454" s="28" t="s">
        <v>4180</v>
      </c>
      <c r="E454" s="28" t="s">
        <v>4</v>
      </c>
      <c r="F454" s="28" t="s">
        <v>1892</v>
      </c>
      <c r="G454" s="30"/>
      <c r="H454" s="28" t="s">
        <v>1958</v>
      </c>
      <c r="I454" s="28"/>
      <c r="J454" s="31">
        <v>405306520332</v>
      </c>
      <c r="K454" s="31" t="str">
        <f t="shared" si="379"/>
        <v>4053 0652 0332</v>
      </c>
      <c r="L454" s="83">
        <v>9032136758</v>
      </c>
      <c r="M454" s="28" t="s">
        <v>2762</v>
      </c>
      <c r="N454" s="28" t="s">
        <v>87</v>
      </c>
      <c r="O454" s="69"/>
      <c r="P454" s="28" t="str">
        <f>IF(TRIM(B454)="","",IFERROR(INDEX('Agreements-New'!C:C,MATCH(B454,'Agreements-New'!D:D,0)),"N"))</f>
        <v>N</v>
      </c>
      <c r="Q454" s="69"/>
      <c r="R454" s="28">
        <f t="shared" si="369"/>
        <v>10500</v>
      </c>
      <c r="S454" s="28">
        <f t="shared" si="370"/>
        <v>10500</v>
      </c>
      <c r="T454" s="28">
        <f t="shared" si="371"/>
        <v>0</v>
      </c>
      <c r="U454" s="28">
        <f t="shared" si="372"/>
        <v>10500</v>
      </c>
      <c r="V454" s="69"/>
      <c r="W454" s="28">
        <v>0</v>
      </c>
      <c r="X454" s="28">
        <f>IF(TRIM(B454)="","",IFERROR(INDEX('Agreements-Old'!E:E,MATCH(B454,'Agreements-Old'!D:D,0)),W454))</f>
        <v>0</v>
      </c>
      <c r="Y454" s="28">
        <f>SUMIFS('Daily Fees Entry'!F:F,'Daily Fees Entry'!D:D,B454,'Daily Fees Entry'!E:E,"Old Fees")</f>
        <v>0</v>
      </c>
      <c r="Z454" s="28">
        <f t="shared" si="373"/>
        <v>0</v>
      </c>
      <c r="AA454" s="69"/>
      <c r="AB454" s="28">
        <f t="shared" si="374"/>
        <v>10500</v>
      </c>
      <c r="AC454" s="28">
        <f>IF(TRIM(B454)="","",IFERROR(INDEX('Agreements-New'!E:E,MATCH(B454,'Agreements-New'!D:D,0)),AB454))</f>
        <v>10500</v>
      </c>
      <c r="AD454" s="28">
        <f>(SUMIFS('Daily Fees Entry'!F:F,'Daily Fees Entry'!D:D,B454)) - Y454</f>
        <v>0</v>
      </c>
      <c r="AE454" s="28">
        <f t="shared" si="375"/>
        <v>10500</v>
      </c>
      <c r="AF454" s="69"/>
      <c r="AG454" s="28">
        <f>IF(TRIM(B454)="","",IFERROR(INDEX('Fees Master'!D:D,MATCH(D454,'Fees Master'!C:C,0)),"Not Found"))</f>
        <v>10500</v>
      </c>
      <c r="AH454" s="28" t="str">
        <f>IF(TRIM(M454)="V",IFERROR(INDEX('Fees Master'!M:M,MATCH(N454,'Fees Master'!L:L,0)),"Not Found"),"0")</f>
        <v>0</v>
      </c>
      <c r="AI454" s="28" t="str">
        <f>IF(TRIM(M454)="H",IFERROR(INDEX('Fees Master'!I:I,MATCH(D454,'Fees Master'!G:G,0)),"Not Found"),"0")</f>
        <v>0</v>
      </c>
      <c r="AJ454" s="69"/>
      <c r="AK454" s="28">
        <f t="shared" si="376"/>
        <v>0</v>
      </c>
      <c r="AL454" s="31">
        <f t="shared" si="377"/>
        <v>0</v>
      </c>
      <c r="AM454" s="58"/>
      <c r="AN454" s="58" t="s">
        <v>3178</v>
      </c>
      <c r="AO454" s="68"/>
    </row>
    <row r="455" spans="1:41" x14ac:dyDescent="0.35">
      <c r="A455" s="28">
        <v>454</v>
      </c>
      <c r="B455" s="28">
        <v>4482</v>
      </c>
      <c r="C455" s="28" t="s">
        <v>650</v>
      </c>
      <c r="D455" s="28" t="s">
        <v>4180</v>
      </c>
      <c r="E455" s="28" t="s">
        <v>4</v>
      </c>
      <c r="F455" s="28" t="s">
        <v>1892</v>
      </c>
      <c r="G455" s="30"/>
      <c r="H455" s="28" t="s">
        <v>2030</v>
      </c>
      <c r="I455" s="28"/>
      <c r="J455" s="31">
        <v>663826437285</v>
      </c>
      <c r="K455" s="31" t="str">
        <f t="shared" si="379"/>
        <v>6638 2643 7285</v>
      </c>
      <c r="L455" s="83">
        <v>9848236864</v>
      </c>
      <c r="M455" s="28" t="s">
        <v>2764</v>
      </c>
      <c r="N455" s="28" t="s">
        <v>67</v>
      </c>
      <c r="O455" s="69"/>
      <c r="P455" s="28">
        <f>IF(TRIM(B455)="","",IFERROR(INDEX('Agreements-New'!C:C,MATCH(B455,'Agreements-New'!D:D,0)),"N"))</f>
        <v>220</v>
      </c>
      <c r="Q455" s="69"/>
      <c r="R455" s="28">
        <f t="shared" si="369"/>
        <v>18500</v>
      </c>
      <c r="S455" s="28">
        <f t="shared" si="370"/>
        <v>15000</v>
      </c>
      <c r="T455" s="28">
        <f t="shared" si="371"/>
        <v>10000</v>
      </c>
      <c r="U455" s="28">
        <f t="shared" si="372"/>
        <v>5000</v>
      </c>
      <c r="V455" s="69"/>
      <c r="W455" s="28">
        <v>0</v>
      </c>
      <c r="X455" s="28">
        <f>IF(TRIM(B455)="","",IFERROR(INDEX('Agreements-Old'!E:E,MATCH(B455,'Agreements-Old'!D:D,0)),W455))</f>
        <v>0</v>
      </c>
      <c r="Y455" s="28">
        <f>SUMIFS('Daily Fees Entry'!F:F,'Daily Fees Entry'!D:D,B455,'Daily Fees Entry'!E:E,"Old Fees")</f>
        <v>0</v>
      </c>
      <c r="Z455" s="28">
        <f t="shared" si="373"/>
        <v>0</v>
      </c>
      <c r="AA455" s="69"/>
      <c r="AB455" s="28">
        <f t="shared" si="374"/>
        <v>18500</v>
      </c>
      <c r="AC455" s="28">
        <f>IF(TRIM(B455)="","",IFERROR(INDEX('Agreements-New'!E:E,MATCH(B455,'Agreements-New'!D:D,0)),AB455))</f>
        <v>15000</v>
      </c>
      <c r="AD455" s="28">
        <f>(SUMIFS('Daily Fees Entry'!F:F,'Daily Fees Entry'!D:D,B455)) - Y455</f>
        <v>10000</v>
      </c>
      <c r="AE455" s="28">
        <f t="shared" si="375"/>
        <v>5000</v>
      </c>
      <c r="AF455" s="69"/>
      <c r="AG455" s="28">
        <f>IF(TRIM(B455)="","",IFERROR(INDEX('Fees Master'!D:D,MATCH(D455,'Fees Master'!C:C,0)),"Not Found"))</f>
        <v>10500</v>
      </c>
      <c r="AH455" s="28">
        <f>IF(TRIM(M455)="V",IFERROR(INDEX('Fees Master'!M:M,MATCH(N455,'Fees Master'!L:L,0)),"Not Found"),"0")</f>
        <v>8000</v>
      </c>
      <c r="AI455" s="28" t="str">
        <f>IF(TRIM(M455)="H",IFERROR(INDEX('Fees Master'!I:I,MATCH(D455,'Fees Master'!G:G,0)),"Not Found"),"0")</f>
        <v>0</v>
      </c>
      <c r="AJ455" s="69"/>
      <c r="AK455" s="28">
        <f t="shared" si="376"/>
        <v>66.666666666666657</v>
      </c>
      <c r="AL455" s="31">
        <f t="shared" si="377"/>
        <v>66.666666666666657</v>
      </c>
      <c r="AM455" s="58"/>
      <c r="AN455" s="58" t="s">
        <v>3179</v>
      </c>
      <c r="AO455" s="68"/>
    </row>
    <row r="456" spans="1:41" x14ac:dyDescent="0.35">
      <c r="A456" s="28">
        <v>455</v>
      </c>
      <c r="B456" s="28">
        <v>4781</v>
      </c>
      <c r="C456" s="28" t="s">
        <v>5853</v>
      </c>
      <c r="D456" s="28" t="s">
        <v>4180</v>
      </c>
      <c r="E456" s="28" t="s">
        <v>3814</v>
      </c>
      <c r="F456" s="28" t="s">
        <v>1892</v>
      </c>
      <c r="G456" s="30"/>
      <c r="H456" s="28" t="s">
        <v>6074</v>
      </c>
      <c r="I456" s="28"/>
      <c r="J456" s="31"/>
      <c r="K456" s="31"/>
      <c r="L456" s="83">
        <v>9908375930</v>
      </c>
      <c r="M456" s="28" t="s">
        <v>2764</v>
      </c>
      <c r="N456" s="28" t="s">
        <v>3923</v>
      </c>
      <c r="O456" s="69"/>
      <c r="P456" s="28">
        <f>IF(TRIM(B456)="","",IFERROR(INDEX('Agreements-New'!C:C,MATCH(B456,'Agreements-New'!D:D,0)),"N"))</f>
        <v>25</v>
      </c>
      <c r="Q456" s="69"/>
      <c r="R456" s="28">
        <f t="shared" si="369"/>
        <v>17500</v>
      </c>
      <c r="S456" s="28">
        <f t="shared" si="370"/>
        <v>13000</v>
      </c>
      <c r="T456" s="28">
        <f t="shared" si="371"/>
        <v>6000</v>
      </c>
      <c r="U456" s="28">
        <f t="shared" si="372"/>
        <v>7000</v>
      </c>
      <c r="V456" s="69"/>
      <c r="W456" s="28">
        <v>0</v>
      </c>
      <c r="X456" s="28">
        <f>IF(TRIM(B456)="","",IFERROR(INDEX('Agreements-Old'!E:E,MATCH(B456,'Agreements-Old'!D:D,0)),W456))</f>
        <v>0</v>
      </c>
      <c r="Y456" s="28">
        <f>SUMIFS('Daily Fees Entry'!F:F,'Daily Fees Entry'!D:D,B456,'Daily Fees Entry'!E:E,"Old Fees")</f>
        <v>0</v>
      </c>
      <c r="Z456" s="28">
        <f t="shared" si="373"/>
        <v>0</v>
      </c>
      <c r="AA456" s="69"/>
      <c r="AB456" s="28">
        <f t="shared" si="374"/>
        <v>17500</v>
      </c>
      <c r="AC456" s="28">
        <f>IF(TRIM(B456)="","",IFERROR(INDEX('Agreements-New'!E:E,MATCH(B456,'Agreements-New'!D:D,0)),AB456))</f>
        <v>13000</v>
      </c>
      <c r="AD456" s="28">
        <f>(SUMIFS('Daily Fees Entry'!F:F,'Daily Fees Entry'!D:D,B456)) - Y456</f>
        <v>6000</v>
      </c>
      <c r="AE456" s="28">
        <f t="shared" si="375"/>
        <v>7000</v>
      </c>
      <c r="AF456" s="69"/>
      <c r="AG456" s="28">
        <f>IF(TRIM(B456)="","",IFERROR(INDEX('Fees Master'!D:D,MATCH(D456,'Fees Master'!C:C,0)),"Not Found"))</f>
        <v>10500</v>
      </c>
      <c r="AH456" s="28">
        <f>IF(TRIM(M456)="V",IFERROR(INDEX('Fees Master'!M:M,MATCH(N456,'Fees Master'!L:L,0)),"Not Found"),"0")</f>
        <v>7000</v>
      </c>
      <c r="AI456" s="28" t="str">
        <f>IF(TRIM(M456)="H",IFERROR(INDEX('Fees Master'!I:I,MATCH(D456,'Fees Master'!G:G,0)),"Not Found"),"0")</f>
        <v>0</v>
      </c>
      <c r="AJ456" s="69"/>
      <c r="AK456" s="28">
        <f t="shared" si="376"/>
        <v>46.153846153846153</v>
      </c>
      <c r="AL456" s="31">
        <f t="shared" si="377"/>
        <v>46.153846153846153</v>
      </c>
      <c r="AM456" s="58"/>
      <c r="AN456" s="58"/>
      <c r="AO456" s="68"/>
    </row>
    <row r="457" spans="1:41" x14ac:dyDescent="0.35">
      <c r="A457" s="28">
        <v>456</v>
      </c>
      <c r="B457" s="28">
        <v>4695</v>
      </c>
      <c r="C457" s="28" t="s">
        <v>5854</v>
      </c>
      <c r="D457" s="28" t="s">
        <v>4180</v>
      </c>
      <c r="E457" s="28" t="s">
        <v>3814</v>
      </c>
      <c r="F457" s="28" t="s">
        <v>1892</v>
      </c>
      <c r="G457" s="30"/>
      <c r="H457" s="28" t="s">
        <v>2281</v>
      </c>
      <c r="I457" s="28"/>
      <c r="J457" s="31"/>
      <c r="K457" s="31"/>
      <c r="L457" s="83">
        <v>8688665858</v>
      </c>
      <c r="M457" s="28" t="s">
        <v>2764</v>
      </c>
      <c r="N457" s="28" t="s">
        <v>3933</v>
      </c>
      <c r="O457" s="69"/>
      <c r="P457" s="28" t="str">
        <f>IF(TRIM(B457)="","",IFERROR(INDEX('Agreements-New'!C:C,MATCH(B457,'Agreements-New'!D:D,0)),"N"))</f>
        <v>N</v>
      </c>
      <c r="Q457" s="69"/>
      <c r="R457" s="28">
        <f t="shared" si="369"/>
        <v>17500</v>
      </c>
      <c r="S457" s="28">
        <f t="shared" si="370"/>
        <v>17500</v>
      </c>
      <c r="T457" s="28">
        <f t="shared" si="371"/>
        <v>0</v>
      </c>
      <c r="U457" s="28">
        <f t="shared" si="372"/>
        <v>17500</v>
      </c>
      <c r="V457" s="69"/>
      <c r="W457" s="28">
        <v>0</v>
      </c>
      <c r="X457" s="28">
        <f>IF(TRIM(B457)="","",IFERROR(INDEX('Agreements-Old'!E:E,MATCH(B457,'Agreements-Old'!D:D,0)),W457))</f>
        <v>0</v>
      </c>
      <c r="Y457" s="28">
        <f>SUMIFS('Daily Fees Entry'!F:F,'Daily Fees Entry'!D:D,B457,'Daily Fees Entry'!E:E,"Old Fees")</f>
        <v>0</v>
      </c>
      <c r="Z457" s="28">
        <f t="shared" si="373"/>
        <v>0</v>
      </c>
      <c r="AA457" s="69"/>
      <c r="AB457" s="28">
        <f t="shared" si="374"/>
        <v>17500</v>
      </c>
      <c r="AC457" s="28">
        <f>IF(TRIM(B457)="","",IFERROR(INDEX('Agreements-New'!E:E,MATCH(B457,'Agreements-New'!D:D,0)),AB457))</f>
        <v>17500</v>
      </c>
      <c r="AD457" s="28">
        <f>(SUMIFS('Daily Fees Entry'!F:F,'Daily Fees Entry'!D:D,B457)) - Y457</f>
        <v>0</v>
      </c>
      <c r="AE457" s="28">
        <f t="shared" si="375"/>
        <v>17500</v>
      </c>
      <c r="AF457" s="69"/>
      <c r="AG457" s="28">
        <f>IF(TRIM(B457)="","",IFERROR(INDEX('Fees Master'!D:D,MATCH(D457,'Fees Master'!C:C,0)),"Not Found"))</f>
        <v>10500</v>
      </c>
      <c r="AH457" s="28">
        <f>IF(TRIM(M457)="V",IFERROR(INDEX('Fees Master'!M:M,MATCH(N457,'Fees Master'!L:L,0)),"Not Found"),"0")</f>
        <v>7000</v>
      </c>
      <c r="AI457" s="28" t="str">
        <f>IF(TRIM(M457)="H",IFERROR(INDEX('Fees Master'!I:I,MATCH(D457,'Fees Master'!G:G,0)),"Not Found"),"0")</f>
        <v>0</v>
      </c>
      <c r="AJ457" s="69"/>
      <c r="AK457" s="28">
        <f t="shared" si="376"/>
        <v>0</v>
      </c>
      <c r="AL457" s="31">
        <f t="shared" si="377"/>
        <v>0</v>
      </c>
      <c r="AM457" s="58"/>
      <c r="AN457" s="58"/>
      <c r="AO457" s="68"/>
    </row>
    <row r="458" spans="1:41" x14ac:dyDescent="0.35">
      <c r="A458" s="28">
        <v>457</v>
      </c>
      <c r="B458" s="28">
        <v>4054</v>
      </c>
      <c r="C458" s="28" t="s">
        <v>726</v>
      </c>
      <c r="D458" s="28" t="s">
        <v>4180</v>
      </c>
      <c r="E458" s="28" t="s">
        <v>4</v>
      </c>
      <c r="F458" s="28" t="s">
        <v>1892</v>
      </c>
      <c r="G458" s="30"/>
      <c r="H458" s="28" t="s">
        <v>2171</v>
      </c>
      <c r="I458" s="28"/>
      <c r="J458" s="31">
        <v>799358322230</v>
      </c>
      <c r="K458" s="31" t="str">
        <f>CONCATENATE(MID(J458,1,4), " ", MID(J458,5,4), " ", MID(J458,9,4))</f>
        <v>7993 5832 2230</v>
      </c>
      <c r="L458" s="83">
        <v>9030348756</v>
      </c>
      <c r="M458" s="28" t="s">
        <v>2762</v>
      </c>
      <c r="N458" s="28" t="s">
        <v>92</v>
      </c>
      <c r="O458" s="69"/>
      <c r="P458" s="28" t="str">
        <f>IF(TRIM(B458)="","",IFERROR(INDEX('Agreements-New'!C:C,MATCH(B458,'Agreements-New'!D:D,0)),"N"))</f>
        <v>N</v>
      </c>
      <c r="Q458" s="69"/>
      <c r="R458" s="28">
        <f t="shared" si="369"/>
        <v>11200</v>
      </c>
      <c r="S458" s="28">
        <f t="shared" si="370"/>
        <v>11200</v>
      </c>
      <c r="T458" s="28">
        <f t="shared" si="371"/>
        <v>3000</v>
      </c>
      <c r="U458" s="28">
        <f t="shared" si="372"/>
        <v>8200</v>
      </c>
      <c r="V458" s="69"/>
      <c r="W458" s="28">
        <v>700</v>
      </c>
      <c r="X458" s="28">
        <f>IF(TRIM(B458)="","",IFERROR(INDEX('Agreements-Old'!E:E,MATCH(B458,'Agreements-Old'!D:D,0)),W458))</f>
        <v>700</v>
      </c>
      <c r="Y458" s="28">
        <f>SUMIFS('Daily Fees Entry'!F:F,'Daily Fees Entry'!D:D,B458,'Daily Fees Entry'!E:E,"Old Fees")</f>
        <v>0</v>
      </c>
      <c r="Z458" s="28">
        <f t="shared" si="373"/>
        <v>700</v>
      </c>
      <c r="AA458" s="69"/>
      <c r="AB458" s="28">
        <f t="shared" si="374"/>
        <v>10500</v>
      </c>
      <c r="AC458" s="28">
        <f>IF(TRIM(B458)="","",IFERROR(INDEX('Agreements-New'!E:E,MATCH(B458,'Agreements-New'!D:D,0)),AB458))</f>
        <v>10500</v>
      </c>
      <c r="AD458" s="28">
        <f>(SUMIFS('Daily Fees Entry'!F:F,'Daily Fees Entry'!D:D,B458)) - Y458</f>
        <v>3000</v>
      </c>
      <c r="AE458" s="28">
        <f t="shared" si="375"/>
        <v>7500</v>
      </c>
      <c r="AF458" s="69"/>
      <c r="AG458" s="28">
        <f>IF(TRIM(B458)="","",IFERROR(INDEX('Fees Master'!D:D,MATCH(D458,'Fees Master'!C:C,0)),"Not Found"))</f>
        <v>10500</v>
      </c>
      <c r="AH458" s="28" t="str">
        <f>IF(TRIM(M458)="V",IFERROR(INDEX('Fees Master'!M:M,MATCH(N458,'Fees Master'!L:L,0)),"Not Found"),"0")</f>
        <v>0</v>
      </c>
      <c r="AI458" s="28" t="str">
        <f>IF(TRIM(M458)="H",IFERROR(INDEX('Fees Master'!I:I,MATCH(D458,'Fees Master'!G:G,0)),"Not Found"),"0")</f>
        <v>0</v>
      </c>
      <c r="AJ458" s="69"/>
      <c r="AK458" s="28">
        <f t="shared" si="376"/>
        <v>26.785714285714285</v>
      </c>
      <c r="AL458" s="31">
        <f t="shared" si="377"/>
        <v>28.571428571428569</v>
      </c>
      <c r="AM458" s="58"/>
      <c r="AN458" s="58" t="s">
        <v>3180</v>
      </c>
      <c r="AO458" s="68"/>
    </row>
    <row r="459" spans="1:41" x14ac:dyDescent="0.35">
      <c r="A459" s="28">
        <v>458</v>
      </c>
      <c r="B459" s="28">
        <v>4016</v>
      </c>
      <c r="C459" s="28" t="s">
        <v>732</v>
      </c>
      <c r="D459" s="28" t="s">
        <v>4180</v>
      </c>
      <c r="E459" s="28" t="s">
        <v>4</v>
      </c>
      <c r="F459" s="28" t="s">
        <v>1892</v>
      </c>
      <c r="G459" s="30"/>
      <c r="H459" s="28" t="s">
        <v>2174</v>
      </c>
      <c r="I459" s="28"/>
      <c r="J459" s="31">
        <v>280892930080</v>
      </c>
      <c r="K459" s="31" t="str">
        <f>CONCATENATE(MID(J459,1,4), " ", MID(J459,5,4), " ", MID(J459,9,4))</f>
        <v>2808 9293 0080</v>
      </c>
      <c r="L459" s="83">
        <v>9948865057</v>
      </c>
      <c r="M459" s="28" t="s">
        <v>2764</v>
      </c>
      <c r="N459" s="28" t="s">
        <v>41</v>
      </c>
      <c r="O459" s="69"/>
      <c r="P459" s="28">
        <f>IF(TRIM(B459)="","",IFERROR(INDEX('Agreements-New'!C:C,MATCH(B459,'Agreements-New'!D:D,0)),"N"))</f>
        <v>208</v>
      </c>
      <c r="Q459" s="69"/>
      <c r="R459" s="28">
        <f t="shared" si="369"/>
        <v>24500</v>
      </c>
      <c r="S459" s="28">
        <f t="shared" si="370"/>
        <v>20000</v>
      </c>
      <c r="T459" s="28">
        <f t="shared" si="371"/>
        <v>7000</v>
      </c>
      <c r="U459" s="28">
        <f t="shared" si="372"/>
        <v>13000</v>
      </c>
      <c r="V459" s="69"/>
      <c r="W459" s="28">
        <v>7000</v>
      </c>
      <c r="X459" s="28">
        <f>IF(TRIM(B459)="","",IFERROR(INDEX('Agreements-Old'!E:E,MATCH(B459,'Agreements-Old'!D:D,0)),W459))</f>
        <v>7000</v>
      </c>
      <c r="Y459" s="28">
        <f>SUMIFS('Daily Fees Entry'!F:F,'Daily Fees Entry'!D:D,B459,'Daily Fees Entry'!E:E,"Old Fees")</f>
        <v>7000</v>
      </c>
      <c r="Z459" s="28">
        <f t="shared" si="373"/>
        <v>0</v>
      </c>
      <c r="AA459" s="69"/>
      <c r="AB459" s="28">
        <f t="shared" si="374"/>
        <v>17500</v>
      </c>
      <c r="AC459" s="28">
        <f>IF(TRIM(B459)="","",IFERROR(INDEX('Agreements-New'!E:E,MATCH(B459,'Agreements-New'!D:D,0)),AB459))</f>
        <v>13000</v>
      </c>
      <c r="AD459" s="28">
        <f>(SUMIFS('Daily Fees Entry'!F:F,'Daily Fees Entry'!D:D,B459)) - Y459</f>
        <v>0</v>
      </c>
      <c r="AE459" s="28">
        <f t="shared" si="375"/>
        <v>13000</v>
      </c>
      <c r="AF459" s="69"/>
      <c r="AG459" s="28">
        <f>IF(TRIM(B459)="","",IFERROR(INDEX('Fees Master'!D:D,MATCH(D459,'Fees Master'!C:C,0)),"Not Found"))</f>
        <v>10500</v>
      </c>
      <c r="AH459" s="28">
        <f>IF(TRIM(M459)="V",IFERROR(INDEX('Fees Master'!M:M,MATCH(N459,'Fees Master'!L:L,0)),"Not Found"),"0")</f>
        <v>7000</v>
      </c>
      <c r="AI459" s="28" t="str">
        <f>IF(TRIM(M459)="H",IFERROR(INDEX('Fees Master'!I:I,MATCH(D459,'Fees Master'!G:G,0)),"Not Found"),"0")</f>
        <v>0</v>
      </c>
      <c r="AJ459" s="69"/>
      <c r="AK459" s="28">
        <f t="shared" si="376"/>
        <v>35</v>
      </c>
      <c r="AL459" s="31">
        <f t="shared" si="377"/>
        <v>0</v>
      </c>
      <c r="AM459" s="58"/>
      <c r="AN459" s="58" t="s">
        <v>3183</v>
      </c>
      <c r="AO459" s="68"/>
    </row>
    <row r="460" spans="1:41" x14ac:dyDescent="0.35">
      <c r="A460" s="28">
        <v>459</v>
      </c>
      <c r="B460" s="28">
        <v>4017</v>
      </c>
      <c r="C460" s="28" t="s">
        <v>734</v>
      </c>
      <c r="D460" s="28" t="s">
        <v>4180</v>
      </c>
      <c r="E460" s="28" t="s">
        <v>4</v>
      </c>
      <c r="F460" s="28" t="s">
        <v>1892</v>
      </c>
      <c r="G460" s="30"/>
      <c r="H460" s="28" t="s">
        <v>2176</v>
      </c>
      <c r="I460" s="28"/>
      <c r="J460" s="31">
        <v>551342581627</v>
      </c>
      <c r="K460" s="31" t="str">
        <f>CONCATENATE(MID(J460,1,4), " ", MID(J460,5,4), " ", MID(J460,9,4))</f>
        <v>5513 4258 1627</v>
      </c>
      <c r="L460" s="83">
        <v>9848744277</v>
      </c>
      <c r="M460" s="28" t="s">
        <v>2764</v>
      </c>
      <c r="N460" s="28" t="s">
        <v>83</v>
      </c>
      <c r="O460" s="69"/>
      <c r="P460" s="28" t="str">
        <f>IF(TRIM(B460)="","",IFERROR(INDEX('Agreements-New'!C:C,MATCH(B460,'Agreements-New'!D:D,0)),"N"))</f>
        <v>N</v>
      </c>
      <c r="Q460" s="69"/>
      <c r="R460" s="28">
        <f t="shared" si="369"/>
        <v>24500</v>
      </c>
      <c r="S460" s="28">
        <f t="shared" si="370"/>
        <v>24500</v>
      </c>
      <c r="T460" s="28">
        <f t="shared" si="371"/>
        <v>7000</v>
      </c>
      <c r="U460" s="28">
        <f t="shared" si="372"/>
        <v>17500</v>
      </c>
      <c r="V460" s="69"/>
      <c r="W460" s="28">
        <v>7000</v>
      </c>
      <c r="X460" s="28">
        <f>IF(TRIM(B460)="","",IFERROR(INDEX('Agreements-Old'!E:E,MATCH(B460,'Agreements-Old'!D:D,0)),W460))</f>
        <v>7000</v>
      </c>
      <c r="Y460" s="28">
        <f>SUMIFS('Daily Fees Entry'!F:F,'Daily Fees Entry'!D:D,B460,'Daily Fees Entry'!E:E,"Old Fees")</f>
        <v>7000</v>
      </c>
      <c r="Z460" s="28">
        <f t="shared" si="373"/>
        <v>0</v>
      </c>
      <c r="AA460" s="69"/>
      <c r="AB460" s="28">
        <f t="shared" si="374"/>
        <v>17500</v>
      </c>
      <c r="AC460" s="28">
        <f>IF(TRIM(B460)="","",IFERROR(INDEX('Agreements-New'!E:E,MATCH(B460,'Agreements-New'!D:D,0)),AB460))</f>
        <v>17500</v>
      </c>
      <c r="AD460" s="28">
        <f>(SUMIFS('Daily Fees Entry'!F:F,'Daily Fees Entry'!D:D,B460)) - Y460</f>
        <v>0</v>
      </c>
      <c r="AE460" s="28">
        <f t="shared" si="375"/>
        <v>17500</v>
      </c>
      <c r="AF460" s="69"/>
      <c r="AG460" s="28">
        <f>IF(TRIM(B460)="","",IFERROR(INDEX('Fees Master'!D:D,MATCH(D460,'Fees Master'!C:C,0)),"Not Found"))</f>
        <v>10500</v>
      </c>
      <c r="AH460" s="28">
        <f>IF(TRIM(M460)="V",IFERROR(INDEX('Fees Master'!M:M,MATCH(N460,'Fees Master'!L:L,0)),"Not Found"),"0")</f>
        <v>7000</v>
      </c>
      <c r="AI460" s="28" t="str">
        <f>IF(TRIM(M460)="H",IFERROR(INDEX('Fees Master'!I:I,MATCH(D460,'Fees Master'!G:G,0)),"Not Found"),"0")</f>
        <v>0</v>
      </c>
      <c r="AJ460" s="69"/>
      <c r="AK460" s="28">
        <f t="shared" si="376"/>
        <v>28.571428571428569</v>
      </c>
      <c r="AL460" s="31">
        <f t="shared" si="377"/>
        <v>0</v>
      </c>
      <c r="AM460" s="58"/>
      <c r="AN460" s="58" t="s">
        <v>3184</v>
      </c>
      <c r="AO460" s="68"/>
    </row>
    <row r="461" spans="1:41" x14ac:dyDescent="0.35">
      <c r="A461" s="28">
        <v>460</v>
      </c>
      <c r="B461" s="28">
        <v>4069</v>
      </c>
      <c r="C461" s="28" t="s">
        <v>735</v>
      </c>
      <c r="D461" s="28" t="s">
        <v>4180</v>
      </c>
      <c r="E461" s="28" t="s">
        <v>4</v>
      </c>
      <c r="F461" s="28" t="s">
        <v>1892</v>
      </c>
      <c r="G461" s="30"/>
      <c r="H461" s="28" t="s">
        <v>2177</v>
      </c>
      <c r="I461" s="28"/>
      <c r="J461" s="31">
        <v>572477585322</v>
      </c>
      <c r="K461" s="31" t="str">
        <f>CONCATENATE(MID(J461,1,4), " ", MID(J461,5,4), " ", MID(J461,9,4))</f>
        <v>5724 7758 5322</v>
      </c>
      <c r="L461" s="83">
        <v>7702752667</v>
      </c>
      <c r="M461" s="28" t="s">
        <v>2764</v>
      </c>
      <c r="N461" s="28" t="s">
        <v>74</v>
      </c>
      <c r="O461" s="69"/>
      <c r="P461" s="28">
        <f>IF(TRIM(B461)="","",IFERROR(INDEX('Agreements-New'!C:C,MATCH(B461,'Agreements-New'!D:D,0)),"N"))</f>
        <v>20</v>
      </c>
      <c r="Q461" s="69"/>
      <c r="R461" s="28">
        <f t="shared" si="369"/>
        <v>20000</v>
      </c>
      <c r="S461" s="28">
        <f t="shared" si="370"/>
        <v>16000</v>
      </c>
      <c r="T461" s="28">
        <f t="shared" si="371"/>
        <v>6000</v>
      </c>
      <c r="U461" s="28">
        <f t="shared" si="372"/>
        <v>10000</v>
      </c>
      <c r="V461" s="69"/>
      <c r="W461" s="28">
        <v>4000</v>
      </c>
      <c r="X461" s="28">
        <f>IF(TRIM(B461)="","",IFERROR(INDEX('Agreements-Old'!E:E,MATCH(B461,'Agreements-Old'!D:D,0)),W461))</f>
        <v>3000</v>
      </c>
      <c r="Y461" s="28">
        <f>SUMIFS('Daily Fees Entry'!F:F,'Daily Fees Entry'!D:D,B461,'Daily Fees Entry'!E:E,"Old Fees")</f>
        <v>3000</v>
      </c>
      <c r="Z461" s="28">
        <f t="shared" si="373"/>
        <v>0</v>
      </c>
      <c r="AA461" s="69"/>
      <c r="AB461" s="28">
        <f t="shared" si="374"/>
        <v>16000</v>
      </c>
      <c r="AC461" s="28">
        <f>IF(TRIM(B461)="","",IFERROR(INDEX('Agreements-New'!E:E,MATCH(B461,'Agreements-New'!D:D,0)),AB461))</f>
        <v>13000</v>
      </c>
      <c r="AD461" s="28">
        <f>(SUMIFS('Daily Fees Entry'!F:F,'Daily Fees Entry'!D:D,B461)) - Y461</f>
        <v>3000</v>
      </c>
      <c r="AE461" s="28">
        <f t="shared" si="375"/>
        <v>10000</v>
      </c>
      <c r="AF461" s="69"/>
      <c r="AG461" s="28">
        <f>IF(TRIM(B461)="","",IFERROR(INDEX('Fees Master'!D:D,MATCH(D461,'Fees Master'!C:C,0)),"Not Found"))</f>
        <v>10500</v>
      </c>
      <c r="AH461" s="28">
        <f>IF(TRIM(M461)="V",IFERROR(INDEX('Fees Master'!M:M,MATCH(N461,'Fees Master'!L:L,0)),"Not Found"),"0")</f>
        <v>5500</v>
      </c>
      <c r="AI461" s="28" t="str">
        <f>IF(TRIM(M461)="H",IFERROR(INDEX('Fees Master'!I:I,MATCH(D461,'Fees Master'!G:G,0)),"Not Found"),"0")</f>
        <v>0</v>
      </c>
      <c r="AJ461" s="69"/>
      <c r="AK461" s="28">
        <f t="shared" si="376"/>
        <v>37.5</v>
      </c>
      <c r="AL461" s="31">
        <f t="shared" si="377"/>
        <v>23.076923076923077</v>
      </c>
      <c r="AM461" s="58"/>
      <c r="AN461" s="58" t="s">
        <v>3185</v>
      </c>
      <c r="AO461" s="68"/>
    </row>
    <row r="462" spans="1:41" x14ac:dyDescent="0.35">
      <c r="A462" s="28">
        <v>461</v>
      </c>
      <c r="B462" s="28">
        <v>4019</v>
      </c>
      <c r="C462" s="28" t="s">
        <v>736</v>
      </c>
      <c r="D462" s="28" t="s">
        <v>4180</v>
      </c>
      <c r="E462" s="28" t="s">
        <v>4</v>
      </c>
      <c r="F462" s="28" t="s">
        <v>1892</v>
      </c>
      <c r="G462" s="30"/>
      <c r="H462" s="28" t="s">
        <v>2178</v>
      </c>
      <c r="I462" s="28"/>
      <c r="J462" s="31">
        <v>640758418381</v>
      </c>
      <c r="K462" s="31" t="str">
        <f>CONCATENATE(MID(J462,1,4), " ", MID(J462,5,4), " ", MID(J462,9,4))</f>
        <v>6407 5841 8381</v>
      </c>
      <c r="L462" s="83">
        <v>9441786982</v>
      </c>
      <c r="M462" s="28" t="s">
        <v>2762</v>
      </c>
      <c r="N462" s="28" t="s">
        <v>93</v>
      </c>
      <c r="O462" s="69"/>
      <c r="P462" s="28" t="str">
        <f>IF(TRIM(B462)="","",IFERROR(INDEX('Agreements-New'!C:C,MATCH(B462,'Agreements-New'!D:D,0)),"N"))</f>
        <v>N</v>
      </c>
      <c r="Q462" s="69"/>
      <c r="R462" s="28">
        <f t="shared" si="369"/>
        <v>10500</v>
      </c>
      <c r="S462" s="28">
        <f t="shared" si="370"/>
        <v>10500</v>
      </c>
      <c r="T462" s="28">
        <f t="shared" si="371"/>
        <v>0</v>
      </c>
      <c r="U462" s="28">
        <f t="shared" si="372"/>
        <v>10500</v>
      </c>
      <c r="V462" s="69"/>
      <c r="W462" s="28">
        <v>0</v>
      </c>
      <c r="X462" s="28">
        <f>IF(TRIM(B462)="","",IFERROR(INDEX('Agreements-Old'!E:E,MATCH(B462,'Agreements-Old'!D:D,0)),W462))</f>
        <v>0</v>
      </c>
      <c r="Y462" s="28">
        <f>SUMIFS('Daily Fees Entry'!F:F,'Daily Fees Entry'!D:D,B462,'Daily Fees Entry'!E:E,"Old Fees")</f>
        <v>0</v>
      </c>
      <c r="Z462" s="28">
        <f t="shared" si="373"/>
        <v>0</v>
      </c>
      <c r="AA462" s="69"/>
      <c r="AB462" s="28">
        <f t="shared" si="374"/>
        <v>10500</v>
      </c>
      <c r="AC462" s="28">
        <f>IF(TRIM(B462)="","",IFERROR(INDEX('Agreements-New'!E:E,MATCH(B462,'Agreements-New'!D:D,0)),AB462))</f>
        <v>10500</v>
      </c>
      <c r="AD462" s="28">
        <f>(SUMIFS('Daily Fees Entry'!F:F,'Daily Fees Entry'!D:D,B462)) - Y462</f>
        <v>0</v>
      </c>
      <c r="AE462" s="28">
        <f t="shared" si="375"/>
        <v>10500</v>
      </c>
      <c r="AF462" s="69"/>
      <c r="AG462" s="28">
        <f>IF(TRIM(B462)="","",IFERROR(INDEX('Fees Master'!D:D,MATCH(D462,'Fees Master'!C:C,0)),"Not Found"))</f>
        <v>10500</v>
      </c>
      <c r="AH462" s="28" t="str">
        <f>IF(TRIM(M462)="V",IFERROR(INDEX('Fees Master'!M:M,MATCH(N462,'Fees Master'!L:L,0)),"Not Found"),"0")</f>
        <v>0</v>
      </c>
      <c r="AI462" s="28" t="str">
        <f>IF(TRIM(M462)="H",IFERROR(INDEX('Fees Master'!I:I,MATCH(D462,'Fees Master'!G:G,0)),"Not Found"),"0")</f>
        <v>0</v>
      </c>
      <c r="AJ462" s="69"/>
      <c r="AK462" s="28">
        <f t="shared" si="376"/>
        <v>0</v>
      </c>
      <c r="AL462" s="31">
        <f t="shared" si="377"/>
        <v>0</v>
      </c>
      <c r="AM462" s="58"/>
      <c r="AN462" s="58" t="s">
        <v>3186</v>
      </c>
      <c r="AO462" s="68"/>
    </row>
    <row r="463" spans="1:41" x14ac:dyDescent="0.35">
      <c r="A463" s="28">
        <v>462</v>
      </c>
      <c r="B463" s="28">
        <v>4696</v>
      </c>
      <c r="C463" s="28" t="s">
        <v>5855</v>
      </c>
      <c r="D463" s="28" t="s">
        <v>4180</v>
      </c>
      <c r="E463" s="28" t="s">
        <v>3814</v>
      </c>
      <c r="F463" s="28" t="s">
        <v>1892</v>
      </c>
      <c r="G463" s="30"/>
      <c r="H463" s="28" t="s">
        <v>6075</v>
      </c>
      <c r="I463" s="28"/>
      <c r="J463" s="31"/>
      <c r="K463" s="31"/>
      <c r="L463" s="83">
        <v>9766025503</v>
      </c>
      <c r="M463" s="28" t="s">
        <v>2764</v>
      </c>
      <c r="N463" s="28" t="s">
        <v>3829</v>
      </c>
      <c r="O463" s="69"/>
      <c r="P463" s="28" t="str">
        <f>IF(TRIM(B463)="","",IFERROR(INDEX('Agreements-New'!C:C,MATCH(B463,'Agreements-New'!D:D,0)),"N"))</f>
        <v>N</v>
      </c>
      <c r="Q463" s="69"/>
      <c r="R463" s="28">
        <f t="shared" si="369"/>
        <v>15500</v>
      </c>
      <c r="S463" s="28">
        <f t="shared" si="370"/>
        <v>15500</v>
      </c>
      <c r="T463" s="28">
        <f t="shared" si="371"/>
        <v>6000</v>
      </c>
      <c r="U463" s="28">
        <f t="shared" si="372"/>
        <v>9500</v>
      </c>
      <c r="V463" s="69"/>
      <c r="W463" s="28">
        <v>0</v>
      </c>
      <c r="X463" s="28">
        <f>IF(TRIM(B463)="","",IFERROR(INDEX('Agreements-Old'!E:E,MATCH(B463,'Agreements-Old'!D:D,0)),W463))</f>
        <v>0</v>
      </c>
      <c r="Y463" s="28">
        <f>SUMIFS('Daily Fees Entry'!F:F,'Daily Fees Entry'!D:D,B463,'Daily Fees Entry'!E:E,"Old Fees")</f>
        <v>0</v>
      </c>
      <c r="Z463" s="28">
        <f t="shared" si="373"/>
        <v>0</v>
      </c>
      <c r="AA463" s="69"/>
      <c r="AB463" s="28">
        <f t="shared" si="374"/>
        <v>15500</v>
      </c>
      <c r="AC463" s="28">
        <f>IF(TRIM(B463)="","",IFERROR(INDEX('Agreements-New'!E:E,MATCH(B463,'Agreements-New'!D:D,0)),AB463))</f>
        <v>15500</v>
      </c>
      <c r="AD463" s="28">
        <f>(SUMIFS('Daily Fees Entry'!F:F,'Daily Fees Entry'!D:D,B463)) - Y463</f>
        <v>6000</v>
      </c>
      <c r="AE463" s="28">
        <f t="shared" si="375"/>
        <v>9500</v>
      </c>
      <c r="AF463" s="69"/>
      <c r="AG463" s="28">
        <f>IF(TRIM(B463)="","",IFERROR(INDEX('Fees Master'!D:D,MATCH(D463,'Fees Master'!C:C,0)),"Not Found"))</f>
        <v>10500</v>
      </c>
      <c r="AH463" s="28">
        <f>IF(TRIM(M463)="V",IFERROR(INDEX('Fees Master'!M:M,MATCH(N463,'Fees Master'!L:L,0)),"Not Found"),"0")</f>
        <v>5000</v>
      </c>
      <c r="AI463" s="28" t="str">
        <f>IF(TRIM(M463)="H",IFERROR(INDEX('Fees Master'!I:I,MATCH(D463,'Fees Master'!G:G,0)),"Not Found"),"0")</f>
        <v>0</v>
      </c>
      <c r="AJ463" s="69"/>
      <c r="AK463" s="28">
        <f t="shared" si="376"/>
        <v>38.70967741935484</v>
      </c>
      <c r="AL463" s="31">
        <f t="shared" si="377"/>
        <v>38.70967741935484</v>
      </c>
      <c r="AM463" s="58"/>
      <c r="AN463" s="58"/>
      <c r="AO463" s="68"/>
    </row>
    <row r="464" spans="1:41" x14ac:dyDescent="0.35">
      <c r="A464" s="28">
        <v>463</v>
      </c>
      <c r="B464" s="28">
        <v>4803</v>
      </c>
      <c r="C464" s="28" t="s">
        <v>5856</v>
      </c>
      <c r="D464" s="28" t="s">
        <v>4180</v>
      </c>
      <c r="E464" s="28" t="s">
        <v>3814</v>
      </c>
      <c r="F464" s="28" t="s">
        <v>1892</v>
      </c>
      <c r="G464" s="30"/>
      <c r="H464" s="28" t="s">
        <v>6076</v>
      </c>
      <c r="I464" s="28"/>
      <c r="J464" s="31"/>
      <c r="K464" s="31"/>
      <c r="L464" s="83">
        <v>9010993903</v>
      </c>
      <c r="M464" s="28" t="s">
        <v>2764</v>
      </c>
      <c r="N464" s="28" t="s">
        <v>3928</v>
      </c>
      <c r="O464" s="69"/>
      <c r="P464" s="28">
        <f>IF(TRIM(B464)="","",IFERROR(INDEX('Agreements-New'!C:C,MATCH(B464,'Agreements-New'!D:D,0)),"N"))</f>
        <v>218</v>
      </c>
      <c r="Q464" s="69"/>
      <c r="R464" s="28">
        <f t="shared" si="369"/>
        <v>17500</v>
      </c>
      <c r="S464" s="28">
        <f t="shared" si="370"/>
        <v>13000</v>
      </c>
      <c r="T464" s="28">
        <f t="shared" si="371"/>
        <v>1500</v>
      </c>
      <c r="U464" s="28">
        <f t="shared" si="372"/>
        <v>11500</v>
      </c>
      <c r="V464" s="69"/>
      <c r="W464" s="28">
        <v>0</v>
      </c>
      <c r="X464" s="28">
        <f>IF(TRIM(B464)="","",IFERROR(INDEX('Agreements-Old'!E:E,MATCH(B464,'Agreements-Old'!D:D,0)),W464))</f>
        <v>0</v>
      </c>
      <c r="Y464" s="28">
        <f>SUMIFS('Daily Fees Entry'!F:F,'Daily Fees Entry'!D:D,B464,'Daily Fees Entry'!E:E,"Old Fees")</f>
        <v>0</v>
      </c>
      <c r="Z464" s="28">
        <f t="shared" si="373"/>
        <v>0</v>
      </c>
      <c r="AA464" s="69"/>
      <c r="AB464" s="28">
        <f t="shared" si="374"/>
        <v>17500</v>
      </c>
      <c r="AC464" s="28">
        <f>IF(TRIM(B464)="","",IFERROR(INDEX('Agreements-New'!E:E,MATCH(B464,'Agreements-New'!D:D,0)),AB464))</f>
        <v>13000</v>
      </c>
      <c r="AD464" s="28">
        <f>(SUMIFS('Daily Fees Entry'!F:F,'Daily Fees Entry'!D:D,B464)) - Y464</f>
        <v>1500</v>
      </c>
      <c r="AE464" s="28">
        <f t="shared" si="375"/>
        <v>11500</v>
      </c>
      <c r="AF464" s="69"/>
      <c r="AG464" s="28">
        <f>IF(TRIM(B464)="","",IFERROR(INDEX('Fees Master'!D:D,MATCH(D464,'Fees Master'!C:C,0)),"Not Found"))</f>
        <v>10500</v>
      </c>
      <c r="AH464" s="28">
        <f>IF(TRIM(M464)="V",IFERROR(INDEX('Fees Master'!M:M,MATCH(N464,'Fees Master'!L:L,0)),"Not Found"),"0")</f>
        <v>7000</v>
      </c>
      <c r="AI464" s="28" t="str">
        <f>IF(TRIM(M464)="H",IFERROR(INDEX('Fees Master'!I:I,MATCH(D464,'Fees Master'!G:G,0)),"Not Found"),"0")</f>
        <v>0</v>
      </c>
      <c r="AJ464" s="69"/>
      <c r="AK464" s="28">
        <f t="shared" si="376"/>
        <v>11.538461538461538</v>
      </c>
      <c r="AL464" s="31">
        <f t="shared" si="377"/>
        <v>11.538461538461538</v>
      </c>
      <c r="AM464" s="58"/>
      <c r="AN464" s="58"/>
      <c r="AO464" s="68"/>
    </row>
    <row r="465" spans="1:41" x14ac:dyDescent="0.35">
      <c r="A465" s="28">
        <v>464</v>
      </c>
      <c r="B465" s="28">
        <v>4087</v>
      </c>
      <c r="C465" s="28" t="s">
        <v>740</v>
      </c>
      <c r="D465" s="28" t="s">
        <v>4180</v>
      </c>
      <c r="E465" s="28" t="s">
        <v>4</v>
      </c>
      <c r="F465" s="28" t="s">
        <v>1892</v>
      </c>
      <c r="G465" s="30"/>
      <c r="H465" s="28" t="s">
        <v>2181</v>
      </c>
      <c r="I465" s="28"/>
      <c r="J465" s="31">
        <v>290275445980</v>
      </c>
      <c r="K465" s="31" t="str">
        <f>CONCATENATE(MID(J465,1,4), " ", MID(J465,5,4), " ", MID(J465,9,4))</f>
        <v>2902 7544 5980</v>
      </c>
      <c r="L465" s="83">
        <v>7799869516</v>
      </c>
      <c r="M465" s="28" t="s">
        <v>2764</v>
      </c>
      <c r="N465" s="28" t="s">
        <v>74</v>
      </c>
      <c r="O465" s="69"/>
      <c r="P465" s="28" t="str">
        <f>IF(TRIM(B465)="","",IFERROR(INDEX('Agreements-New'!C:C,MATCH(B465,'Agreements-New'!D:D,0)),"N"))</f>
        <v>N</v>
      </c>
      <c r="Q465" s="69"/>
      <c r="R465" s="28">
        <f t="shared" si="369"/>
        <v>33000</v>
      </c>
      <c r="S465" s="28">
        <f t="shared" si="370"/>
        <v>33000</v>
      </c>
      <c r="T465" s="28">
        <f t="shared" si="371"/>
        <v>0</v>
      </c>
      <c r="U465" s="28">
        <f t="shared" si="372"/>
        <v>33000</v>
      </c>
      <c r="V465" s="69"/>
      <c r="W465" s="28">
        <v>17000</v>
      </c>
      <c r="X465" s="28">
        <f>IF(TRIM(B465)="","",IFERROR(INDEX('Agreements-Old'!E:E,MATCH(B465,'Agreements-Old'!D:D,0)),W465))</f>
        <v>17000</v>
      </c>
      <c r="Y465" s="28">
        <f>SUMIFS('Daily Fees Entry'!F:F,'Daily Fees Entry'!D:D,B465,'Daily Fees Entry'!E:E,"Old Fees")</f>
        <v>0</v>
      </c>
      <c r="Z465" s="28">
        <f t="shared" si="373"/>
        <v>17000</v>
      </c>
      <c r="AA465" s="69"/>
      <c r="AB465" s="28">
        <f t="shared" si="374"/>
        <v>16000</v>
      </c>
      <c r="AC465" s="28">
        <f>IF(TRIM(B465)="","",IFERROR(INDEX('Agreements-New'!E:E,MATCH(B465,'Agreements-New'!D:D,0)),AB465))</f>
        <v>16000</v>
      </c>
      <c r="AD465" s="28">
        <f>(SUMIFS('Daily Fees Entry'!F:F,'Daily Fees Entry'!D:D,B465)) - Y465</f>
        <v>0</v>
      </c>
      <c r="AE465" s="28">
        <f t="shared" si="375"/>
        <v>16000</v>
      </c>
      <c r="AF465" s="69"/>
      <c r="AG465" s="28">
        <f>IF(TRIM(B465)="","",IFERROR(INDEX('Fees Master'!D:D,MATCH(D465,'Fees Master'!C:C,0)),"Not Found"))</f>
        <v>10500</v>
      </c>
      <c r="AH465" s="28">
        <f>IF(TRIM(M465)="V",IFERROR(INDEX('Fees Master'!M:M,MATCH(N465,'Fees Master'!L:L,0)),"Not Found"),"0")</f>
        <v>5500</v>
      </c>
      <c r="AI465" s="28" t="str">
        <f>IF(TRIM(M465)="H",IFERROR(INDEX('Fees Master'!I:I,MATCH(D465,'Fees Master'!G:G,0)),"Not Found"),"0")</f>
        <v>0</v>
      </c>
      <c r="AJ465" s="69"/>
      <c r="AK465" s="28">
        <f t="shared" si="376"/>
        <v>0</v>
      </c>
      <c r="AL465" s="31">
        <f t="shared" si="377"/>
        <v>0</v>
      </c>
      <c r="AM465" s="58"/>
      <c r="AN465" s="58" t="s">
        <v>3188</v>
      </c>
      <c r="AO465" s="68"/>
    </row>
    <row r="466" spans="1:41" x14ac:dyDescent="0.35">
      <c r="A466" s="28">
        <v>465</v>
      </c>
      <c r="B466" s="28">
        <v>4665</v>
      </c>
      <c r="C466" s="28" t="s">
        <v>5857</v>
      </c>
      <c r="D466" s="28" t="s">
        <v>4180</v>
      </c>
      <c r="E466" s="28" t="s">
        <v>3814</v>
      </c>
      <c r="F466" s="28" t="s">
        <v>1892</v>
      </c>
      <c r="G466" s="30"/>
      <c r="H466" s="28" t="s">
        <v>6037</v>
      </c>
      <c r="I466" s="28"/>
      <c r="J466" s="31"/>
      <c r="K466" s="31"/>
      <c r="L466" s="83">
        <v>9848097366</v>
      </c>
      <c r="M466" s="28" t="s">
        <v>2762</v>
      </c>
      <c r="N466" s="28" t="s">
        <v>4071</v>
      </c>
      <c r="O466" s="69"/>
      <c r="P466" s="28">
        <f>IF(TRIM(B466)="","",IFERROR(INDEX('Agreements-New'!C:C,MATCH(B466,'Agreements-New'!D:D,0)),"N"))</f>
        <v>63</v>
      </c>
      <c r="Q466" s="69"/>
      <c r="R466" s="28">
        <f t="shared" si="369"/>
        <v>10500</v>
      </c>
      <c r="S466" s="28">
        <f t="shared" si="370"/>
        <v>9000</v>
      </c>
      <c r="T466" s="28">
        <f t="shared" si="371"/>
        <v>2500</v>
      </c>
      <c r="U466" s="28">
        <f t="shared" si="372"/>
        <v>6500</v>
      </c>
      <c r="V466" s="69"/>
      <c r="W466" s="28">
        <v>0</v>
      </c>
      <c r="X466" s="28">
        <f>IF(TRIM(B466)="","",IFERROR(INDEX('Agreements-Old'!E:E,MATCH(B466,'Agreements-Old'!D:D,0)),W466))</f>
        <v>0</v>
      </c>
      <c r="Y466" s="28">
        <f>SUMIFS('Daily Fees Entry'!F:F,'Daily Fees Entry'!D:D,B466,'Daily Fees Entry'!E:E,"Old Fees")</f>
        <v>0</v>
      </c>
      <c r="Z466" s="28">
        <f t="shared" si="373"/>
        <v>0</v>
      </c>
      <c r="AA466" s="69"/>
      <c r="AB466" s="28">
        <f t="shared" si="374"/>
        <v>10500</v>
      </c>
      <c r="AC466" s="28">
        <f>IF(TRIM(B466)="","",IFERROR(INDEX('Agreements-New'!E:E,MATCH(B466,'Agreements-New'!D:D,0)),AB466))</f>
        <v>9000</v>
      </c>
      <c r="AD466" s="28">
        <f>(SUMIFS('Daily Fees Entry'!F:F,'Daily Fees Entry'!D:D,B466)) - Y466</f>
        <v>2500</v>
      </c>
      <c r="AE466" s="28">
        <f t="shared" si="375"/>
        <v>6500</v>
      </c>
      <c r="AF466" s="69"/>
      <c r="AG466" s="28">
        <f>IF(TRIM(B466)="","",IFERROR(INDEX('Fees Master'!D:D,MATCH(D466,'Fees Master'!C:C,0)),"Not Found"))</f>
        <v>10500</v>
      </c>
      <c r="AH466" s="28" t="str">
        <f>IF(TRIM(M466)="V",IFERROR(INDEX('Fees Master'!M:M,MATCH(N466,'Fees Master'!L:L,0)),"Not Found"),"0")</f>
        <v>0</v>
      </c>
      <c r="AI466" s="28" t="str">
        <f>IF(TRIM(M466)="H",IFERROR(INDEX('Fees Master'!I:I,MATCH(D466,'Fees Master'!G:G,0)),"Not Found"),"0")</f>
        <v>0</v>
      </c>
      <c r="AJ466" s="69"/>
      <c r="AK466" s="28">
        <f t="shared" si="376"/>
        <v>27.777777777777779</v>
      </c>
      <c r="AL466" s="31">
        <f t="shared" si="377"/>
        <v>27.777777777777779</v>
      </c>
      <c r="AM466" s="58"/>
      <c r="AN466" s="58"/>
      <c r="AO466" s="68"/>
    </row>
    <row r="467" spans="1:41" x14ac:dyDescent="0.35">
      <c r="A467" s="28">
        <v>466</v>
      </c>
      <c r="B467" s="28">
        <v>4098</v>
      </c>
      <c r="C467" s="28" t="s">
        <v>744</v>
      </c>
      <c r="D467" s="28" t="s">
        <v>4180</v>
      </c>
      <c r="E467" s="28" t="s">
        <v>4</v>
      </c>
      <c r="F467" s="28" t="s">
        <v>1892</v>
      </c>
      <c r="G467" s="30"/>
      <c r="H467" s="28" t="s">
        <v>2184</v>
      </c>
      <c r="I467" s="28"/>
      <c r="J467" s="31">
        <v>520724937982</v>
      </c>
      <c r="K467" s="31" t="str">
        <f>CONCATENATE(MID(J467,1,4), " ", MID(J467,5,4), " ", MID(J467,9,4))</f>
        <v>5207 2493 7982</v>
      </c>
      <c r="L467" s="83">
        <v>7702723059</v>
      </c>
      <c r="M467" s="28" t="s">
        <v>2764</v>
      </c>
      <c r="N467" s="28" t="s">
        <v>75</v>
      </c>
      <c r="O467" s="69"/>
      <c r="P467" s="28" t="str">
        <f>IF(TRIM(B467)="","",IFERROR(INDEX('Agreements-New'!C:C,MATCH(B467,'Agreements-New'!D:D,0)),"N"))</f>
        <v>N</v>
      </c>
      <c r="Q467" s="69"/>
      <c r="R467" s="28">
        <f t="shared" si="369"/>
        <v>15500</v>
      </c>
      <c r="S467" s="28">
        <f t="shared" si="370"/>
        <v>15500</v>
      </c>
      <c r="T467" s="28">
        <f t="shared" si="371"/>
        <v>10000</v>
      </c>
      <c r="U467" s="28">
        <f t="shared" si="372"/>
        <v>5500</v>
      </c>
      <c r="V467" s="69"/>
      <c r="W467" s="28">
        <v>0</v>
      </c>
      <c r="X467" s="28">
        <f>IF(TRIM(B467)="","",IFERROR(INDEX('Agreements-Old'!E:E,MATCH(B467,'Agreements-Old'!D:D,0)),W467))</f>
        <v>0</v>
      </c>
      <c r="Y467" s="28">
        <f>SUMIFS('Daily Fees Entry'!F:F,'Daily Fees Entry'!D:D,B467,'Daily Fees Entry'!E:E,"Old Fees")</f>
        <v>10000</v>
      </c>
      <c r="Z467" s="28">
        <f t="shared" si="373"/>
        <v>-10000</v>
      </c>
      <c r="AA467" s="69"/>
      <c r="AB467" s="28">
        <f t="shared" si="374"/>
        <v>15500</v>
      </c>
      <c r="AC467" s="28">
        <f>IF(TRIM(B467)="","",IFERROR(INDEX('Agreements-New'!E:E,MATCH(B467,'Agreements-New'!D:D,0)),AB467))</f>
        <v>15500</v>
      </c>
      <c r="AD467" s="28">
        <f>(SUMIFS('Daily Fees Entry'!F:F,'Daily Fees Entry'!D:D,B467)) - Y467</f>
        <v>0</v>
      </c>
      <c r="AE467" s="28">
        <f t="shared" si="375"/>
        <v>15500</v>
      </c>
      <c r="AF467" s="69"/>
      <c r="AG467" s="28">
        <f>IF(TRIM(B467)="","",IFERROR(INDEX('Fees Master'!D:D,MATCH(D467,'Fees Master'!C:C,0)),"Not Found"))</f>
        <v>10500</v>
      </c>
      <c r="AH467" s="28">
        <f>IF(TRIM(M467)="V",IFERROR(INDEX('Fees Master'!M:M,MATCH(N467,'Fees Master'!L:L,0)),"Not Found"),"0")</f>
        <v>5000</v>
      </c>
      <c r="AI467" s="28" t="str">
        <f>IF(TRIM(M467)="H",IFERROR(INDEX('Fees Master'!I:I,MATCH(D467,'Fees Master'!G:G,0)),"Not Found"),"0")</f>
        <v>0</v>
      </c>
      <c r="AJ467" s="69"/>
      <c r="AK467" s="28">
        <f t="shared" si="376"/>
        <v>64.516129032258064</v>
      </c>
      <c r="AL467" s="31">
        <f t="shared" si="377"/>
        <v>0</v>
      </c>
      <c r="AM467" s="58"/>
      <c r="AN467" s="58" t="s">
        <v>3191</v>
      </c>
      <c r="AO467" s="68"/>
    </row>
    <row r="468" spans="1:41" x14ac:dyDescent="0.35">
      <c r="A468" s="28">
        <v>467</v>
      </c>
      <c r="B468" s="28">
        <v>4818</v>
      </c>
      <c r="C468" s="28" t="s">
        <v>5858</v>
      </c>
      <c r="D468" s="28" t="s">
        <v>4180</v>
      </c>
      <c r="E468" s="28" t="s">
        <v>3814</v>
      </c>
      <c r="F468" s="28" t="s">
        <v>1892</v>
      </c>
      <c r="G468" s="30"/>
      <c r="H468" s="28" t="s">
        <v>6077</v>
      </c>
      <c r="I468" s="28"/>
      <c r="J468" s="31"/>
      <c r="K468" s="31"/>
      <c r="L468" s="83">
        <v>9705094588</v>
      </c>
      <c r="M468" s="28" t="s">
        <v>2764</v>
      </c>
      <c r="N468" s="28" t="s">
        <v>4107</v>
      </c>
      <c r="O468" s="69"/>
      <c r="P468" s="28" t="str">
        <f>IF(TRIM(B468)="","",IFERROR(INDEX('Agreements-New'!C:C,MATCH(B468,'Agreements-New'!D:D,0)),"N"))</f>
        <v>N</v>
      </c>
      <c r="Q468" s="69"/>
      <c r="R468" s="28">
        <f t="shared" si="369"/>
        <v>17500</v>
      </c>
      <c r="S468" s="28">
        <f t="shared" si="370"/>
        <v>17500</v>
      </c>
      <c r="T468" s="28">
        <f t="shared" si="371"/>
        <v>0</v>
      </c>
      <c r="U468" s="28">
        <f t="shared" si="372"/>
        <v>17500</v>
      </c>
      <c r="V468" s="69"/>
      <c r="W468" s="28">
        <v>0</v>
      </c>
      <c r="X468" s="28">
        <f>IF(TRIM(B468)="","",IFERROR(INDEX('Agreements-Old'!E:E,MATCH(B468,'Agreements-Old'!D:D,0)),W468))</f>
        <v>0</v>
      </c>
      <c r="Y468" s="28">
        <f>SUMIFS('Daily Fees Entry'!F:F,'Daily Fees Entry'!D:D,B468,'Daily Fees Entry'!E:E,"Old Fees")</f>
        <v>0</v>
      </c>
      <c r="Z468" s="28">
        <f t="shared" si="373"/>
        <v>0</v>
      </c>
      <c r="AA468" s="69"/>
      <c r="AB468" s="28">
        <f t="shared" si="374"/>
        <v>17500</v>
      </c>
      <c r="AC468" s="28">
        <f>IF(TRIM(B468)="","",IFERROR(INDEX('Agreements-New'!E:E,MATCH(B468,'Agreements-New'!D:D,0)),AB468))</f>
        <v>17500</v>
      </c>
      <c r="AD468" s="28">
        <f>(SUMIFS('Daily Fees Entry'!F:F,'Daily Fees Entry'!D:D,B468)) - Y468</f>
        <v>0</v>
      </c>
      <c r="AE468" s="28">
        <f t="shared" si="375"/>
        <v>17500</v>
      </c>
      <c r="AF468" s="69"/>
      <c r="AG468" s="28">
        <f>IF(TRIM(B468)="","",IFERROR(INDEX('Fees Master'!D:D,MATCH(D468,'Fees Master'!C:C,0)),"Not Found"))</f>
        <v>10500</v>
      </c>
      <c r="AH468" s="28">
        <f>IF(TRIM(M468)="V",IFERROR(INDEX('Fees Master'!M:M,MATCH(N468,'Fees Master'!L:L,0)),"Not Found"),"0")</f>
        <v>7000</v>
      </c>
      <c r="AI468" s="28" t="str">
        <f>IF(TRIM(M468)="H",IFERROR(INDEX('Fees Master'!I:I,MATCH(D468,'Fees Master'!G:G,0)),"Not Found"),"0")</f>
        <v>0</v>
      </c>
      <c r="AJ468" s="69"/>
      <c r="AK468" s="28">
        <f t="shared" si="376"/>
        <v>0</v>
      </c>
      <c r="AL468" s="31">
        <f t="shared" si="377"/>
        <v>0</v>
      </c>
      <c r="AM468" s="58"/>
      <c r="AN468" s="58"/>
      <c r="AO468" s="68"/>
    </row>
    <row r="469" spans="1:41" ht="15" customHeight="1" x14ac:dyDescent="0.35">
      <c r="A469" s="28">
        <v>468</v>
      </c>
      <c r="B469" s="28">
        <v>4455</v>
      </c>
      <c r="C469" s="28" t="s">
        <v>2876</v>
      </c>
      <c r="D469" s="28" t="s">
        <v>4180</v>
      </c>
      <c r="E469" s="28" t="s">
        <v>4</v>
      </c>
      <c r="F469" s="28" t="s">
        <v>1892</v>
      </c>
      <c r="G469" s="30"/>
      <c r="H469" s="28" t="s">
        <v>2626</v>
      </c>
      <c r="I469" s="28"/>
      <c r="J469" s="31">
        <v>463111930326</v>
      </c>
      <c r="K469" s="31" t="str">
        <f t="shared" ref="K469:K482" si="407">CONCATENATE(MID(J469,1,4), " ", MID(J469,5,4), " ", MID(J469,9,4))</f>
        <v>4631 1193 0326</v>
      </c>
      <c r="L469" s="83">
        <v>9381132235</v>
      </c>
      <c r="M469" s="28" t="s">
        <v>2764</v>
      </c>
      <c r="N469" s="28" t="s">
        <v>83</v>
      </c>
      <c r="O469" s="69"/>
      <c r="P469" s="28">
        <f>IF(TRIM(B469)="","",IFERROR(INDEX('Agreements-New'!C:C,MATCH(B469,'Agreements-New'!D:D,0)),"N"))</f>
        <v>78</v>
      </c>
      <c r="Q469" s="69"/>
      <c r="R469" s="28">
        <f t="shared" si="369"/>
        <v>30000</v>
      </c>
      <c r="S469" s="28">
        <f t="shared" si="370"/>
        <v>26000</v>
      </c>
      <c r="T469" s="28">
        <f t="shared" si="371"/>
        <v>4000</v>
      </c>
      <c r="U469" s="28">
        <f t="shared" si="372"/>
        <v>22000</v>
      </c>
      <c r="V469" s="69"/>
      <c r="W469" s="28">
        <v>12500</v>
      </c>
      <c r="X469" s="28">
        <f>IF(TRIM(B469)="","",IFERROR(INDEX('Agreements-Old'!E:E,MATCH(B469,'Agreements-Old'!D:D,0)),W469))</f>
        <v>12000</v>
      </c>
      <c r="Y469" s="28">
        <f>SUMIFS('Daily Fees Entry'!F:F,'Daily Fees Entry'!D:D,B469,'Daily Fees Entry'!E:E,"Old Fees")</f>
        <v>4000</v>
      </c>
      <c r="Z469" s="28">
        <f t="shared" si="373"/>
        <v>8000</v>
      </c>
      <c r="AA469" s="69"/>
      <c r="AB469" s="28">
        <f t="shared" si="374"/>
        <v>17500</v>
      </c>
      <c r="AC469" s="28">
        <f>IF(TRIM(B469)="","",IFERROR(INDEX('Agreements-New'!E:E,MATCH(B469,'Agreements-New'!D:D,0)),AB469))</f>
        <v>14000</v>
      </c>
      <c r="AD469" s="28">
        <f>(SUMIFS('Daily Fees Entry'!F:F,'Daily Fees Entry'!D:D,B469)) - Y469</f>
        <v>0</v>
      </c>
      <c r="AE469" s="28">
        <f t="shared" si="375"/>
        <v>14000</v>
      </c>
      <c r="AF469" s="69"/>
      <c r="AG469" s="28">
        <f>IF(TRIM(B469)="","",IFERROR(INDEX('Fees Master'!D:D,MATCH(D469,'Fees Master'!C:C,0)),"Not Found"))</f>
        <v>10500</v>
      </c>
      <c r="AH469" s="28">
        <f>IF(TRIM(M469)="V",IFERROR(INDEX('Fees Master'!M:M,MATCH(N469,'Fees Master'!L:L,0)),"Not Found"),"0")</f>
        <v>7000</v>
      </c>
      <c r="AI469" s="28" t="str">
        <f>IF(TRIM(M469)="H",IFERROR(INDEX('Fees Master'!I:I,MATCH(D469,'Fees Master'!G:G,0)),"Not Found"),"0")</f>
        <v>0</v>
      </c>
      <c r="AJ469" s="69"/>
      <c r="AK469" s="28">
        <f t="shared" si="376"/>
        <v>15.384615384615385</v>
      </c>
      <c r="AL469" s="31">
        <f t="shared" si="377"/>
        <v>0</v>
      </c>
      <c r="AM469" s="58"/>
      <c r="AN469" s="58" t="s">
        <v>3192</v>
      </c>
      <c r="AO469" s="68"/>
    </row>
    <row r="470" spans="1:41" x14ac:dyDescent="0.35">
      <c r="A470" s="28">
        <v>469</v>
      </c>
      <c r="B470" s="28">
        <v>4214</v>
      </c>
      <c r="C470" s="28" t="s">
        <v>585</v>
      </c>
      <c r="D470" s="28" t="s">
        <v>4180</v>
      </c>
      <c r="E470" s="28" t="s">
        <v>28</v>
      </c>
      <c r="F470" s="28" t="s">
        <v>1892</v>
      </c>
      <c r="G470" s="30"/>
      <c r="H470" s="28" t="s">
        <v>2061</v>
      </c>
      <c r="I470" s="28"/>
      <c r="J470" s="31">
        <v>504192411730</v>
      </c>
      <c r="K470" s="31" t="str">
        <f t="shared" si="407"/>
        <v>5041 9241 1730</v>
      </c>
      <c r="L470" s="83">
        <v>8790408982</v>
      </c>
      <c r="M470" s="28" t="s">
        <v>2764</v>
      </c>
      <c r="N470" s="28" t="s">
        <v>82</v>
      </c>
      <c r="O470" s="69"/>
      <c r="P470" s="28" t="str">
        <f>IF(TRIM(B470)="","",IFERROR(INDEX('Agreements-New'!C:C,MATCH(B470,'Agreements-New'!D:D,0)),"N"))</f>
        <v>N</v>
      </c>
      <c r="Q470" s="69"/>
      <c r="R470" s="28">
        <f t="shared" si="369"/>
        <v>33500</v>
      </c>
      <c r="S470" s="28">
        <f t="shared" si="370"/>
        <v>33500</v>
      </c>
      <c r="T470" s="28">
        <f t="shared" si="371"/>
        <v>0</v>
      </c>
      <c r="U470" s="28">
        <f t="shared" si="372"/>
        <v>33500</v>
      </c>
      <c r="V470" s="69"/>
      <c r="W470" s="28">
        <v>16000</v>
      </c>
      <c r="X470" s="28">
        <f>IF(TRIM(B470)="","",IFERROR(INDEX('Agreements-Old'!E:E,MATCH(B470,'Agreements-Old'!D:D,0)),W470))</f>
        <v>16000</v>
      </c>
      <c r="Y470" s="28">
        <f>SUMIFS('Daily Fees Entry'!F:F,'Daily Fees Entry'!D:D,B470,'Daily Fees Entry'!E:E,"Old Fees")</f>
        <v>0</v>
      </c>
      <c r="Z470" s="28">
        <f t="shared" si="373"/>
        <v>16000</v>
      </c>
      <c r="AA470" s="69"/>
      <c r="AB470" s="28">
        <f t="shared" si="374"/>
        <v>17500</v>
      </c>
      <c r="AC470" s="28">
        <f>IF(TRIM(B470)="","",IFERROR(INDEX('Agreements-New'!E:E,MATCH(B470,'Agreements-New'!D:D,0)),AB470))</f>
        <v>17500</v>
      </c>
      <c r="AD470" s="28">
        <f>(SUMIFS('Daily Fees Entry'!F:F,'Daily Fees Entry'!D:D,B470)) - Y470</f>
        <v>0</v>
      </c>
      <c r="AE470" s="28">
        <f t="shared" si="375"/>
        <v>17500</v>
      </c>
      <c r="AF470" s="69"/>
      <c r="AG470" s="28">
        <f>IF(TRIM(B470)="","",IFERROR(INDEX('Fees Master'!D:D,MATCH(D470,'Fees Master'!C:C,0)),"Not Found"))</f>
        <v>10500</v>
      </c>
      <c r="AH470" s="28">
        <f>IF(TRIM(M470)="V",IFERROR(INDEX('Fees Master'!M:M,MATCH(N470,'Fees Master'!L:L,0)),"Not Found"),"0")</f>
        <v>7000</v>
      </c>
      <c r="AI470" s="28" t="str">
        <f>IF(TRIM(M470)="H",IFERROR(INDEX('Fees Master'!I:I,MATCH(D470,'Fees Master'!G:G,0)),"Not Found"),"0")</f>
        <v>0</v>
      </c>
      <c r="AJ470" s="69"/>
      <c r="AK470" s="28">
        <f t="shared" si="376"/>
        <v>0</v>
      </c>
      <c r="AL470" s="31">
        <f t="shared" si="377"/>
        <v>0</v>
      </c>
      <c r="AM470" s="58"/>
      <c r="AN470" s="58" t="s">
        <v>3101</v>
      </c>
      <c r="AO470" s="68"/>
    </row>
    <row r="471" spans="1:41" x14ac:dyDescent="0.35">
      <c r="A471" s="28">
        <v>470</v>
      </c>
      <c r="B471" s="28">
        <v>4026</v>
      </c>
      <c r="C471" s="28" t="s">
        <v>748</v>
      </c>
      <c r="D471" s="28" t="s">
        <v>4180</v>
      </c>
      <c r="E471" s="28" t="s">
        <v>4</v>
      </c>
      <c r="F471" s="28" t="s">
        <v>1892</v>
      </c>
      <c r="G471" s="30"/>
      <c r="H471" s="28" t="s">
        <v>2188</v>
      </c>
      <c r="I471" s="28"/>
      <c r="J471" s="31">
        <v>227527423872</v>
      </c>
      <c r="K471" s="31" t="str">
        <f t="shared" si="407"/>
        <v>2275 2742 3872</v>
      </c>
      <c r="L471" s="83">
        <v>9640394150</v>
      </c>
      <c r="M471" s="28" t="s">
        <v>2762</v>
      </c>
      <c r="N471" s="28" t="s">
        <v>87</v>
      </c>
      <c r="O471" s="69"/>
      <c r="P471" s="28" t="str">
        <f>IF(TRIM(B471)="","",IFERROR(INDEX('Agreements-New'!C:C,MATCH(B471,'Agreements-New'!D:D,0)),"N"))</f>
        <v>N</v>
      </c>
      <c r="Q471" s="69"/>
      <c r="R471" s="28">
        <f t="shared" si="369"/>
        <v>14500</v>
      </c>
      <c r="S471" s="28">
        <f t="shared" si="370"/>
        <v>14500</v>
      </c>
      <c r="T471" s="28">
        <f t="shared" si="371"/>
        <v>0</v>
      </c>
      <c r="U471" s="28">
        <f t="shared" si="372"/>
        <v>14500</v>
      </c>
      <c r="V471" s="69"/>
      <c r="W471" s="28">
        <v>4000</v>
      </c>
      <c r="X471" s="28">
        <f>IF(TRIM(B471)="","",IFERROR(INDEX('Agreements-Old'!E:E,MATCH(B471,'Agreements-Old'!D:D,0)),W471))</f>
        <v>4000</v>
      </c>
      <c r="Y471" s="28">
        <f>SUMIFS('Daily Fees Entry'!F:F,'Daily Fees Entry'!D:D,B471,'Daily Fees Entry'!E:E,"Old Fees")</f>
        <v>0</v>
      </c>
      <c r="Z471" s="28">
        <f t="shared" si="373"/>
        <v>4000</v>
      </c>
      <c r="AA471" s="69"/>
      <c r="AB471" s="28">
        <f t="shared" si="374"/>
        <v>10500</v>
      </c>
      <c r="AC471" s="28">
        <f>IF(TRIM(B471)="","",IFERROR(INDEX('Agreements-New'!E:E,MATCH(B471,'Agreements-New'!D:D,0)),AB471))</f>
        <v>10500</v>
      </c>
      <c r="AD471" s="28">
        <f>(SUMIFS('Daily Fees Entry'!F:F,'Daily Fees Entry'!D:D,B471)) - Y471</f>
        <v>0</v>
      </c>
      <c r="AE471" s="28">
        <f t="shared" si="375"/>
        <v>10500</v>
      </c>
      <c r="AF471" s="69"/>
      <c r="AG471" s="28">
        <f>IF(TRIM(B471)="","",IFERROR(INDEX('Fees Master'!D:D,MATCH(D471,'Fees Master'!C:C,0)),"Not Found"))</f>
        <v>10500</v>
      </c>
      <c r="AH471" s="28" t="str">
        <f>IF(TRIM(M471)="V",IFERROR(INDEX('Fees Master'!M:M,MATCH(N471,'Fees Master'!L:L,0)),"Not Found"),"0")</f>
        <v>0</v>
      </c>
      <c r="AI471" s="28" t="str">
        <f>IF(TRIM(M471)="H",IFERROR(INDEX('Fees Master'!I:I,MATCH(D471,'Fees Master'!G:G,0)),"Not Found"),"0")</f>
        <v>0</v>
      </c>
      <c r="AJ471" s="69"/>
      <c r="AK471" s="28">
        <f t="shared" si="376"/>
        <v>0</v>
      </c>
      <c r="AL471" s="31">
        <f t="shared" si="377"/>
        <v>0</v>
      </c>
      <c r="AM471" s="58"/>
      <c r="AN471" s="58" t="s">
        <v>3193</v>
      </c>
      <c r="AO471" s="68"/>
    </row>
    <row r="472" spans="1:41" x14ac:dyDescent="0.35">
      <c r="A472" s="28">
        <v>471</v>
      </c>
      <c r="B472" s="28">
        <v>4137</v>
      </c>
      <c r="C472" s="28" t="s">
        <v>751</v>
      </c>
      <c r="D472" s="28" t="s">
        <v>4180</v>
      </c>
      <c r="E472" s="28" t="s">
        <v>4</v>
      </c>
      <c r="F472" s="28" t="s">
        <v>1893</v>
      </c>
      <c r="G472" s="30"/>
      <c r="H472" s="28" t="s">
        <v>2191</v>
      </c>
      <c r="I472" s="28"/>
      <c r="J472" s="31">
        <v>716295407870</v>
      </c>
      <c r="K472" s="31" t="str">
        <f t="shared" si="407"/>
        <v>7162 9540 7870</v>
      </c>
      <c r="L472" s="83">
        <v>9346852190</v>
      </c>
      <c r="M472" s="28" t="s">
        <v>2764</v>
      </c>
      <c r="N472" s="28" t="s">
        <v>83</v>
      </c>
      <c r="O472" s="69"/>
      <c r="P472" s="28" t="str">
        <f>IF(TRIM(B472)="","",IFERROR(INDEX('Agreements-New'!C:C,MATCH(B472,'Agreements-New'!D:D,0)),"N"))</f>
        <v>N</v>
      </c>
      <c r="Q472" s="69"/>
      <c r="R472" s="28">
        <f t="shared" si="369"/>
        <v>31000</v>
      </c>
      <c r="S472" s="28">
        <f t="shared" si="370"/>
        <v>31000</v>
      </c>
      <c r="T472" s="28">
        <f t="shared" si="371"/>
        <v>0</v>
      </c>
      <c r="U472" s="28">
        <f t="shared" si="372"/>
        <v>31000</v>
      </c>
      <c r="V472" s="69"/>
      <c r="W472" s="28">
        <v>13500</v>
      </c>
      <c r="X472" s="28">
        <f>IF(TRIM(B472)="","",IFERROR(INDEX('Agreements-Old'!E:E,MATCH(B472,'Agreements-Old'!D:D,0)),W472))</f>
        <v>13500</v>
      </c>
      <c r="Y472" s="28">
        <f>SUMIFS('Daily Fees Entry'!F:F,'Daily Fees Entry'!D:D,B472,'Daily Fees Entry'!E:E,"Old Fees")</f>
        <v>0</v>
      </c>
      <c r="Z472" s="28">
        <f t="shared" si="373"/>
        <v>13500</v>
      </c>
      <c r="AA472" s="69"/>
      <c r="AB472" s="28">
        <f t="shared" si="374"/>
        <v>17500</v>
      </c>
      <c r="AC472" s="28">
        <f>IF(TRIM(B472)="","",IFERROR(INDEX('Agreements-New'!E:E,MATCH(B472,'Agreements-New'!D:D,0)),AB472))</f>
        <v>17500</v>
      </c>
      <c r="AD472" s="28">
        <f>(SUMIFS('Daily Fees Entry'!F:F,'Daily Fees Entry'!D:D,B472)) - Y472</f>
        <v>0</v>
      </c>
      <c r="AE472" s="28">
        <f t="shared" si="375"/>
        <v>17500</v>
      </c>
      <c r="AF472" s="69"/>
      <c r="AG472" s="28">
        <f>IF(TRIM(B472)="","",IFERROR(INDEX('Fees Master'!D:D,MATCH(D472,'Fees Master'!C:C,0)),"Not Found"))</f>
        <v>10500</v>
      </c>
      <c r="AH472" s="28">
        <f>IF(TRIM(M472)="V",IFERROR(INDEX('Fees Master'!M:M,MATCH(N472,'Fees Master'!L:L,0)),"Not Found"),"0")</f>
        <v>7000</v>
      </c>
      <c r="AI472" s="28" t="str">
        <f>IF(TRIM(M472)="H",IFERROR(INDEX('Fees Master'!I:I,MATCH(D472,'Fees Master'!G:G,0)),"Not Found"),"0")</f>
        <v>0</v>
      </c>
      <c r="AJ472" s="69"/>
      <c r="AK472" s="28">
        <f t="shared" si="376"/>
        <v>0</v>
      </c>
      <c r="AL472" s="31">
        <f t="shared" si="377"/>
        <v>0</v>
      </c>
      <c r="AM472" s="58"/>
      <c r="AN472" s="58" t="s">
        <v>3196</v>
      </c>
      <c r="AO472" s="68"/>
    </row>
    <row r="473" spans="1:41" x14ac:dyDescent="0.35">
      <c r="A473" s="28">
        <v>472</v>
      </c>
      <c r="B473" s="28" t="s">
        <v>2929</v>
      </c>
      <c r="C473" s="28" t="s">
        <v>2870</v>
      </c>
      <c r="D473" s="28" t="s">
        <v>4180</v>
      </c>
      <c r="E473" s="28" t="s">
        <v>4</v>
      </c>
      <c r="F473" s="28" t="s">
        <v>1893</v>
      </c>
      <c r="G473" s="30"/>
      <c r="H473" s="28" t="s">
        <v>2871</v>
      </c>
      <c r="I473" s="28"/>
      <c r="J473" s="31">
        <v>270471354695</v>
      </c>
      <c r="K473" s="31" t="str">
        <f t="shared" si="407"/>
        <v>2704 7135 4695</v>
      </c>
      <c r="L473" s="83">
        <v>8978618636</v>
      </c>
      <c r="M473" s="28" t="s">
        <v>2764</v>
      </c>
      <c r="N473" s="28" t="s">
        <v>74</v>
      </c>
      <c r="O473" s="69"/>
      <c r="P473" s="28" t="str">
        <f>IF(TRIM(B473)="","",IFERROR(INDEX('Agreements-New'!C:C,MATCH(B473,'Agreements-New'!D:D,0)),"N"))</f>
        <v>N</v>
      </c>
      <c r="Q473" s="69"/>
      <c r="R473" s="28">
        <f t="shared" si="369"/>
        <v>19500</v>
      </c>
      <c r="S473" s="28">
        <f t="shared" si="370"/>
        <v>19500</v>
      </c>
      <c r="T473" s="28">
        <f t="shared" si="371"/>
        <v>0</v>
      </c>
      <c r="U473" s="28">
        <f t="shared" si="372"/>
        <v>19500</v>
      </c>
      <c r="V473" s="69"/>
      <c r="W473" s="28">
        <v>3500</v>
      </c>
      <c r="X473" s="28">
        <f>IF(TRIM(B473)="","",IFERROR(INDEX('Agreements-Old'!E:E,MATCH(B473,'Agreements-Old'!D:D,0)),W473))</f>
        <v>3500</v>
      </c>
      <c r="Y473" s="28">
        <f>SUMIFS('Daily Fees Entry'!F:F,'Daily Fees Entry'!D:D,B473,'Daily Fees Entry'!E:E,"Old Fees")</f>
        <v>0</v>
      </c>
      <c r="Z473" s="28">
        <f t="shared" si="373"/>
        <v>3500</v>
      </c>
      <c r="AA473" s="69"/>
      <c r="AB473" s="28">
        <f t="shared" si="374"/>
        <v>16000</v>
      </c>
      <c r="AC473" s="28">
        <f>IF(TRIM(B473)="","",IFERROR(INDEX('Agreements-New'!E:E,MATCH(B473,'Agreements-New'!D:D,0)),AB473))</f>
        <v>16000</v>
      </c>
      <c r="AD473" s="28">
        <f>(SUMIFS('Daily Fees Entry'!F:F,'Daily Fees Entry'!D:D,B473)) - Y473</f>
        <v>0</v>
      </c>
      <c r="AE473" s="28">
        <f t="shared" si="375"/>
        <v>16000</v>
      </c>
      <c r="AF473" s="69"/>
      <c r="AG473" s="28">
        <f>IF(TRIM(B473)="","",IFERROR(INDEX('Fees Master'!D:D,MATCH(D473,'Fees Master'!C:C,0)),"Not Found"))</f>
        <v>10500</v>
      </c>
      <c r="AH473" s="28">
        <f>IF(TRIM(M473)="V",IFERROR(INDEX('Fees Master'!M:M,MATCH(N473,'Fees Master'!L:L,0)),"Not Found"),"0")</f>
        <v>5500</v>
      </c>
      <c r="AI473" s="28" t="str">
        <f>IF(TRIM(M473)="H",IFERROR(INDEX('Fees Master'!I:I,MATCH(D473,'Fees Master'!G:G,0)),"Not Found"),"0")</f>
        <v>0</v>
      </c>
      <c r="AJ473" s="69"/>
      <c r="AK473" s="28">
        <f t="shared" si="376"/>
        <v>0</v>
      </c>
      <c r="AL473" s="31">
        <f t="shared" si="377"/>
        <v>0</v>
      </c>
      <c r="AM473" s="58"/>
      <c r="AN473" s="58" t="s">
        <v>3197</v>
      </c>
      <c r="AO473" s="68"/>
    </row>
    <row r="474" spans="1:41" x14ac:dyDescent="0.35">
      <c r="A474" s="28">
        <v>473</v>
      </c>
      <c r="B474" s="28">
        <v>3968</v>
      </c>
      <c r="C474" s="28" t="s">
        <v>752</v>
      </c>
      <c r="D474" s="28" t="s">
        <v>4180</v>
      </c>
      <c r="E474" s="28" t="s">
        <v>4</v>
      </c>
      <c r="F474" s="28" t="s">
        <v>1893</v>
      </c>
      <c r="G474" s="30"/>
      <c r="H474" s="28" t="s">
        <v>2192</v>
      </c>
      <c r="I474" s="28"/>
      <c r="J474" s="31">
        <v>378543479769</v>
      </c>
      <c r="K474" s="31" t="str">
        <f t="shared" si="407"/>
        <v>3785 4347 9769</v>
      </c>
      <c r="L474" s="83">
        <v>6302832919</v>
      </c>
      <c r="M474" s="28" t="s">
        <v>2762</v>
      </c>
      <c r="N474" s="28" t="s">
        <v>97</v>
      </c>
      <c r="O474" s="69"/>
      <c r="P474" s="28" t="str">
        <f>IF(TRIM(B474)="","",IFERROR(INDEX('Agreements-New'!C:C,MATCH(B474,'Agreements-New'!D:D,0)),"N"))</f>
        <v>N</v>
      </c>
      <c r="Q474" s="69"/>
      <c r="R474" s="28">
        <f t="shared" si="369"/>
        <v>10500</v>
      </c>
      <c r="S474" s="28">
        <f t="shared" si="370"/>
        <v>10500</v>
      </c>
      <c r="T474" s="28">
        <f t="shared" si="371"/>
        <v>0</v>
      </c>
      <c r="U474" s="28">
        <f t="shared" si="372"/>
        <v>10500</v>
      </c>
      <c r="V474" s="69"/>
      <c r="W474" s="28">
        <v>0</v>
      </c>
      <c r="X474" s="28">
        <f>IF(TRIM(B474)="","",IFERROR(INDEX('Agreements-Old'!E:E,MATCH(B474,'Agreements-Old'!D:D,0)),W474))</f>
        <v>0</v>
      </c>
      <c r="Y474" s="28">
        <f>SUMIFS('Daily Fees Entry'!F:F,'Daily Fees Entry'!D:D,B474,'Daily Fees Entry'!E:E,"Old Fees")</f>
        <v>0</v>
      </c>
      <c r="Z474" s="28">
        <f t="shared" si="373"/>
        <v>0</v>
      </c>
      <c r="AA474" s="69"/>
      <c r="AB474" s="28">
        <f t="shared" si="374"/>
        <v>10500</v>
      </c>
      <c r="AC474" s="28">
        <f>IF(TRIM(B474)="","",IFERROR(INDEX('Agreements-New'!E:E,MATCH(B474,'Agreements-New'!D:D,0)),AB474))</f>
        <v>10500</v>
      </c>
      <c r="AD474" s="28">
        <f>(SUMIFS('Daily Fees Entry'!F:F,'Daily Fees Entry'!D:D,B474)) - Y474</f>
        <v>0</v>
      </c>
      <c r="AE474" s="28">
        <f t="shared" si="375"/>
        <v>10500</v>
      </c>
      <c r="AF474" s="69"/>
      <c r="AG474" s="28">
        <f>IF(TRIM(B474)="","",IFERROR(INDEX('Fees Master'!D:D,MATCH(D474,'Fees Master'!C:C,0)),"Not Found"))</f>
        <v>10500</v>
      </c>
      <c r="AH474" s="28" t="str">
        <f>IF(TRIM(M474)="V",IFERROR(INDEX('Fees Master'!M:M,MATCH(N474,'Fees Master'!L:L,0)),"Not Found"),"0")</f>
        <v>0</v>
      </c>
      <c r="AI474" s="28" t="str">
        <f>IF(TRIM(M474)="H",IFERROR(INDEX('Fees Master'!I:I,MATCH(D474,'Fees Master'!G:G,0)),"Not Found"),"0")</f>
        <v>0</v>
      </c>
      <c r="AJ474" s="69"/>
      <c r="AK474" s="28">
        <f t="shared" si="376"/>
        <v>0</v>
      </c>
      <c r="AL474" s="31">
        <f t="shared" si="377"/>
        <v>0</v>
      </c>
      <c r="AM474" s="58"/>
      <c r="AN474" s="58" t="s">
        <v>3198</v>
      </c>
      <c r="AO474" s="68"/>
    </row>
    <row r="475" spans="1:41" x14ac:dyDescent="0.35">
      <c r="A475" s="28">
        <v>474</v>
      </c>
      <c r="B475" s="28">
        <v>3960</v>
      </c>
      <c r="C475" s="28" t="s">
        <v>753</v>
      </c>
      <c r="D475" s="28" t="s">
        <v>4180</v>
      </c>
      <c r="E475" s="28" t="s">
        <v>4</v>
      </c>
      <c r="F475" s="28" t="s">
        <v>1893</v>
      </c>
      <c r="G475" s="30"/>
      <c r="H475" s="28" t="s">
        <v>2078</v>
      </c>
      <c r="I475" s="28"/>
      <c r="J475" s="31">
        <v>675774822530</v>
      </c>
      <c r="K475" s="31" t="str">
        <f t="shared" si="407"/>
        <v>6757 7482 2530</v>
      </c>
      <c r="L475" s="83">
        <v>9642227367</v>
      </c>
      <c r="M475" s="28" t="s">
        <v>2762</v>
      </c>
      <c r="N475" s="28" t="s">
        <v>97</v>
      </c>
      <c r="O475" s="69"/>
      <c r="P475" s="28" t="str">
        <f>IF(TRIM(B475)="","",IFERROR(INDEX('Agreements-New'!C:C,MATCH(B475,'Agreements-New'!D:D,0)),"N"))</f>
        <v>N</v>
      </c>
      <c r="Q475" s="69"/>
      <c r="R475" s="28">
        <f t="shared" si="369"/>
        <v>14000</v>
      </c>
      <c r="S475" s="28">
        <f t="shared" si="370"/>
        <v>14000</v>
      </c>
      <c r="T475" s="28">
        <f t="shared" si="371"/>
        <v>0</v>
      </c>
      <c r="U475" s="28">
        <f t="shared" si="372"/>
        <v>14000</v>
      </c>
      <c r="V475" s="69"/>
      <c r="W475" s="28">
        <v>3500</v>
      </c>
      <c r="X475" s="28">
        <f>IF(TRIM(B475)="","",IFERROR(INDEX('Agreements-Old'!E:E,MATCH(B475,'Agreements-Old'!D:D,0)),W475))</f>
        <v>3500</v>
      </c>
      <c r="Y475" s="28">
        <f>SUMIFS('Daily Fees Entry'!F:F,'Daily Fees Entry'!D:D,B475,'Daily Fees Entry'!E:E,"Old Fees")</f>
        <v>0</v>
      </c>
      <c r="Z475" s="28">
        <f t="shared" si="373"/>
        <v>3500</v>
      </c>
      <c r="AA475" s="69"/>
      <c r="AB475" s="28">
        <f t="shared" si="374"/>
        <v>10500</v>
      </c>
      <c r="AC475" s="28">
        <f>IF(TRIM(B475)="","",IFERROR(INDEX('Agreements-New'!E:E,MATCH(B475,'Agreements-New'!D:D,0)),AB475))</f>
        <v>10500</v>
      </c>
      <c r="AD475" s="28">
        <f>(SUMIFS('Daily Fees Entry'!F:F,'Daily Fees Entry'!D:D,B475)) - Y475</f>
        <v>0</v>
      </c>
      <c r="AE475" s="28">
        <f t="shared" si="375"/>
        <v>10500</v>
      </c>
      <c r="AF475" s="69"/>
      <c r="AG475" s="28">
        <f>IF(TRIM(B475)="","",IFERROR(INDEX('Fees Master'!D:D,MATCH(D475,'Fees Master'!C:C,0)),"Not Found"))</f>
        <v>10500</v>
      </c>
      <c r="AH475" s="28" t="str">
        <f>IF(TRIM(M475)="V",IFERROR(INDEX('Fees Master'!M:M,MATCH(N475,'Fees Master'!L:L,0)),"Not Found"),"0")</f>
        <v>0</v>
      </c>
      <c r="AI475" s="28" t="str">
        <f>IF(TRIM(M475)="H",IFERROR(INDEX('Fees Master'!I:I,MATCH(D475,'Fees Master'!G:G,0)),"Not Found"),"0")</f>
        <v>0</v>
      </c>
      <c r="AJ475" s="69"/>
      <c r="AK475" s="28">
        <f t="shared" si="376"/>
        <v>0</v>
      </c>
      <c r="AL475" s="31">
        <f t="shared" si="377"/>
        <v>0</v>
      </c>
      <c r="AM475" s="58"/>
      <c r="AN475" s="58" t="s">
        <v>3199</v>
      </c>
      <c r="AO475" s="68"/>
    </row>
    <row r="476" spans="1:41" x14ac:dyDescent="0.35">
      <c r="A476" s="28">
        <v>475</v>
      </c>
      <c r="B476" s="28">
        <v>3972</v>
      </c>
      <c r="C476" s="28" t="s">
        <v>755</v>
      </c>
      <c r="D476" s="28" t="s">
        <v>4180</v>
      </c>
      <c r="E476" s="28" t="s">
        <v>4</v>
      </c>
      <c r="F476" s="28" t="s">
        <v>1893</v>
      </c>
      <c r="G476" s="30"/>
      <c r="H476" s="28" t="s">
        <v>2194</v>
      </c>
      <c r="I476" s="28"/>
      <c r="J476" s="31">
        <v>459823994650</v>
      </c>
      <c r="K476" s="31" t="str">
        <f t="shared" si="407"/>
        <v>4598 2399 4650</v>
      </c>
      <c r="L476" s="83">
        <v>8096517581</v>
      </c>
      <c r="M476" s="28" t="s">
        <v>2762</v>
      </c>
      <c r="N476" s="28" t="s">
        <v>71</v>
      </c>
      <c r="O476" s="69"/>
      <c r="P476" s="28" t="str">
        <f>IF(TRIM(B476)="","",IFERROR(INDEX('Agreements-New'!C:C,MATCH(B476,'Agreements-New'!D:D,0)),"N"))</f>
        <v>N</v>
      </c>
      <c r="Q476" s="69"/>
      <c r="R476" s="28">
        <f t="shared" si="369"/>
        <v>12500</v>
      </c>
      <c r="S476" s="28">
        <f t="shared" si="370"/>
        <v>12500</v>
      </c>
      <c r="T476" s="28">
        <f t="shared" si="371"/>
        <v>0</v>
      </c>
      <c r="U476" s="28">
        <f t="shared" si="372"/>
        <v>12500</v>
      </c>
      <c r="V476" s="69"/>
      <c r="W476" s="28">
        <v>2000</v>
      </c>
      <c r="X476" s="28">
        <f>IF(TRIM(B476)="","",IFERROR(INDEX('Agreements-Old'!E:E,MATCH(B476,'Agreements-Old'!D:D,0)),W476))</f>
        <v>2000</v>
      </c>
      <c r="Y476" s="28">
        <f>SUMIFS('Daily Fees Entry'!F:F,'Daily Fees Entry'!D:D,B476,'Daily Fees Entry'!E:E,"Old Fees")</f>
        <v>0</v>
      </c>
      <c r="Z476" s="28">
        <f t="shared" si="373"/>
        <v>2000</v>
      </c>
      <c r="AA476" s="69"/>
      <c r="AB476" s="28">
        <f t="shared" si="374"/>
        <v>10500</v>
      </c>
      <c r="AC476" s="28">
        <f>IF(TRIM(B476)="","",IFERROR(INDEX('Agreements-New'!E:E,MATCH(B476,'Agreements-New'!D:D,0)),AB476))</f>
        <v>10500</v>
      </c>
      <c r="AD476" s="28">
        <f>(SUMIFS('Daily Fees Entry'!F:F,'Daily Fees Entry'!D:D,B476)) - Y476</f>
        <v>0</v>
      </c>
      <c r="AE476" s="28">
        <f t="shared" si="375"/>
        <v>10500</v>
      </c>
      <c r="AF476" s="69"/>
      <c r="AG476" s="28">
        <f>IF(TRIM(B476)="","",IFERROR(INDEX('Fees Master'!D:D,MATCH(D476,'Fees Master'!C:C,0)),"Not Found"))</f>
        <v>10500</v>
      </c>
      <c r="AH476" s="28" t="str">
        <f>IF(TRIM(M476)="V",IFERROR(INDEX('Fees Master'!M:M,MATCH(N476,'Fees Master'!L:L,0)),"Not Found"),"0")</f>
        <v>0</v>
      </c>
      <c r="AI476" s="28" t="str">
        <f>IF(TRIM(M476)="H",IFERROR(INDEX('Fees Master'!I:I,MATCH(D476,'Fees Master'!G:G,0)),"Not Found"),"0")</f>
        <v>0</v>
      </c>
      <c r="AJ476" s="69"/>
      <c r="AK476" s="28">
        <f t="shared" si="376"/>
        <v>0</v>
      </c>
      <c r="AL476" s="31">
        <f t="shared" si="377"/>
        <v>0</v>
      </c>
      <c r="AM476" s="58"/>
      <c r="AN476" s="58" t="s">
        <v>3200</v>
      </c>
      <c r="AO476" s="68"/>
    </row>
    <row r="477" spans="1:41" x14ac:dyDescent="0.35">
      <c r="A477" s="28">
        <v>476</v>
      </c>
      <c r="B477" s="28">
        <v>4076</v>
      </c>
      <c r="C477" s="28" t="s">
        <v>757</v>
      </c>
      <c r="D477" s="28" t="s">
        <v>4180</v>
      </c>
      <c r="E477" s="28" t="s">
        <v>4</v>
      </c>
      <c r="F477" s="28" t="s">
        <v>1893</v>
      </c>
      <c r="G477" s="30"/>
      <c r="H477" s="28" t="s">
        <v>2195</v>
      </c>
      <c r="I477" s="28"/>
      <c r="J477" s="31">
        <v>671482467454</v>
      </c>
      <c r="K477" s="31" t="str">
        <f t="shared" si="407"/>
        <v>6714 8246 7454</v>
      </c>
      <c r="L477" s="83">
        <v>9948810342</v>
      </c>
      <c r="M477" s="28" t="s">
        <v>2764</v>
      </c>
      <c r="N477" s="28" t="s">
        <v>67</v>
      </c>
      <c r="O477" s="69"/>
      <c r="P477" s="28">
        <f>IF(TRIM(B477)="","",IFERROR(INDEX('Agreements-New'!C:C,MATCH(B477,'Agreements-New'!D:D,0)),"N"))</f>
        <v>39</v>
      </c>
      <c r="Q477" s="69"/>
      <c r="R477" s="28">
        <f t="shared" si="369"/>
        <v>36000</v>
      </c>
      <c r="S477" s="28">
        <f t="shared" si="370"/>
        <v>25000</v>
      </c>
      <c r="T477" s="28">
        <f t="shared" si="371"/>
        <v>0</v>
      </c>
      <c r="U477" s="28">
        <f t="shared" si="372"/>
        <v>25000</v>
      </c>
      <c r="V477" s="69"/>
      <c r="W477" s="28">
        <v>17500</v>
      </c>
      <c r="X477" s="28">
        <f>IF(TRIM(B477)="","",IFERROR(INDEX('Agreements-Old'!E:E,MATCH(B477,'Agreements-Old'!D:D,0)),W477))</f>
        <v>12000</v>
      </c>
      <c r="Y477" s="28">
        <f>SUMIFS('Daily Fees Entry'!F:F,'Daily Fees Entry'!D:D,B477,'Daily Fees Entry'!E:E,"Old Fees")</f>
        <v>0</v>
      </c>
      <c r="Z477" s="28">
        <f t="shared" si="373"/>
        <v>12000</v>
      </c>
      <c r="AA477" s="69"/>
      <c r="AB477" s="28">
        <f t="shared" si="374"/>
        <v>18500</v>
      </c>
      <c r="AC477" s="28">
        <f>IF(TRIM(B477)="","",IFERROR(INDEX('Agreements-New'!E:E,MATCH(B477,'Agreements-New'!D:D,0)),AB477))</f>
        <v>13000</v>
      </c>
      <c r="AD477" s="28">
        <f>(SUMIFS('Daily Fees Entry'!F:F,'Daily Fees Entry'!D:D,B477)) - Y477</f>
        <v>0</v>
      </c>
      <c r="AE477" s="28">
        <f t="shared" si="375"/>
        <v>13000</v>
      </c>
      <c r="AF477" s="69"/>
      <c r="AG477" s="28">
        <f>IF(TRIM(B477)="","",IFERROR(INDEX('Fees Master'!D:D,MATCH(D477,'Fees Master'!C:C,0)),"Not Found"))</f>
        <v>10500</v>
      </c>
      <c r="AH477" s="28">
        <f>IF(TRIM(M477)="V",IFERROR(INDEX('Fees Master'!M:M,MATCH(N477,'Fees Master'!L:L,0)),"Not Found"),"0")</f>
        <v>8000</v>
      </c>
      <c r="AI477" s="28" t="str">
        <f>IF(TRIM(M477)="H",IFERROR(INDEX('Fees Master'!I:I,MATCH(D477,'Fees Master'!G:G,0)),"Not Found"),"0")</f>
        <v>0</v>
      </c>
      <c r="AJ477" s="69"/>
      <c r="AK477" s="28">
        <f t="shared" si="376"/>
        <v>0</v>
      </c>
      <c r="AL477" s="31">
        <f t="shared" si="377"/>
        <v>0</v>
      </c>
      <c r="AM477" s="58"/>
      <c r="AN477" s="58" t="s">
        <v>3202</v>
      </c>
      <c r="AO477" s="68"/>
    </row>
    <row r="478" spans="1:41" x14ac:dyDescent="0.35">
      <c r="A478" s="28">
        <v>477</v>
      </c>
      <c r="B478" s="28">
        <v>4485</v>
      </c>
      <c r="C478" s="28" t="s">
        <v>2867</v>
      </c>
      <c r="D478" s="28" t="s">
        <v>4180</v>
      </c>
      <c r="E478" s="28" t="s">
        <v>4</v>
      </c>
      <c r="F478" s="28" t="s">
        <v>1893</v>
      </c>
      <c r="G478" s="30"/>
      <c r="H478" s="28" t="s">
        <v>2868</v>
      </c>
      <c r="I478" s="28"/>
      <c r="J478" s="31">
        <v>754768428525</v>
      </c>
      <c r="K478" s="31" t="str">
        <f t="shared" si="407"/>
        <v>7547 6842 8525</v>
      </c>
      <c r="L478" s="83">
        <v>9000965794</v>
      </c>
      <c r="M478" s="28" t="s">
        <v>2764</v>
      </c>
      <c r="N478" s="28" t="s">
        <v>67</v>
      </c>
      <c r="O478" s="69"/>
      <c r="P478" s="28" t="str">
        <f>IF(TRIM(B478)="","",IFERROR(INDEX('Agreements-New'!C:C,MATCH(B478,'Agreements-New'!D:D,0)),"N"))</f>
        <v>N</v>
      </c>
      <c r="Q478" s="69"/>
      <c r="R478" s="28">
        <f t="shared" si="369"/>
        <v>34000</v>
      </c>
      <c r="S478" s="28">
        <f t="shared" si="370"/>
        <v>34000</v>
      </c>
      <c r="T478" s="28">
        <f t="shared" si="371"/>
        <v>0</v>
      </c>
      <c r="U478" s="28">
        <f t="shared" si="372"/>
        <v>34000</v>
      </c>
      <c r="V478" s="69"/>
      <c r="W478" s="28">
        <v>15500</v>
      </c>
      <c r="X478" s="28">
        <f>IF(TRIM(B478)="","",IFERROR(INDEX('Agreements-Old'!E:E,MATCH(B478,'Agreements-Old'!D:D,0)),W478))</f>
        <v>15500</v>
      </c>
      <c r="Y478" s="28">
        <f>SUMIFS('Daily Fees Entry'!F:F,'Daily Fees Entry'!D:D,B478,'Daily Fees Entry'!E:E,"Old Fees")</f>
        <v>0</v>
      </c>
      <c r="Z478" s="28">
        <f t="shared" si="373"/>
        <v>15500</v>
      </c>
      <c r="AA478" s="69"/>
      <c r="AB478" s="28">
        <f t="shared" si="374"/>
        <v>18500</v>
      </c>
      <c r="AC478" s="28">
        <f>IF(TRIM(B478)="","",IFERROR(INDEX('Agreements-New'!E:E,MATCH(B478,'Agreements-New'!D:D,0)),AB478))</f>
        <v>18500</v>
      </c>
      <c r="AD478" s="28">
        <f>(SUMIFS('Daily Fees Entry'!F:F,'Daily Fees Entry'!D:D,B478)) - Y478</f>
        <v>0</v>
      </c>
      <c r="AE478" s="28">
        <f t="shared" si="375"/>
        <v>18500</v>
      </c>
      <c r="AF478" s="69"/>
      <c r="AG478" s="28">
        <f>IF(TRIM(B478)="","",IFERROR(INDEX('Fees Master'!D:D,MATCH(D478,'Fees Master'!C:C,0)),"Not Found"))</f>
        <v>10500</v>
      </c>
      <c r="AH478" s="28">
        <f>IF(TRIM(M478)="V",IFERROR(INDEX('Fees Master'!M:M,MATCH(N478,'Fees Master'!L:L,0)),"Not Found"),"0")</f>
        <v>8000</v>
      </c>
      <c r="AI478" s="28" t="str">
        <f>IF(TRIM(M478)="H",IFERROR(INDEX('Fees Master'!I:I,MATCH(D478,'Fees Master'!G:G,0)),"Not Found"),"0")</f>
        <v>0</v>
      </c>
      <c r="AJ478" s="69"/>
      <c r="AK478" s="28">
        <f t="shared" si="376"/>
        <v>0</v>
      </c>
      <c r="AL478" s="31">
        <f t="shared" si="377"/>
        <v>0</v>
      </c>
      <c r="AM478" s="58"/>
      <c r="AN478" s="58" t="s">
        <v>3203</v>
      </c>
      <c r="AO478" s="68"/>
    </row>
    <row r="479" spans="1:41" x14ac:dyDescent="0.35">
      <c r="A479" s="28">
        <v>478</v>
      </c>
      <c r="B479" s="28">
        <v>3998</v>
      </c>
      <c r="C479" s="28" t="s">
        <v>759</v>
      </c>
      <c r="D479" s="28" t="s">
        <v>4180</v>
      </c>
      <c r="E479" s="28" t="s">
        <v>4</v>
      </c>
      <c r="F479" s="28" t="s">
        <v>1893</v>
      </c>
      <c r="G479" s="30"/>
      <c r="H479" s="28" t="s">
        <v>2197</v>
      </c>
      <c r="I479" s="28"/>
      <c r="J479" s="31">
        <v>713518892198</v>
      </c>
      <c r="K479" s="31" t="str">
        <f t="shared" si="407"/>
        <v>7135 1889 2198</v>
      </c>
      <c r="L479" s="83">
        <v>7569462266</v>
      </c>
      <c r="M479" s="28" t="s">
        <v>2762</v>
      </c>
      <c r="N479" s="28" t="s">
        <v>97</v>
      </c>
      <c r="O479" s="69"/>
      <c r="P479" s="28" t="str">
        <f>IF(TRIM(B479)="","",IFERROR(INDEX('Agreements-New'!C:C,MATCH(B479,'Agreements-New'!D:D,0)),"N"))</f>
        <v>N</v>
      </c>
      <c r="Q479" s="69"/>
      <c r="R479" s="28">
        <f t="shared" si="369"/>
        <v>14000</v>
      </c>
      <c r="S479" s="28">
        <f t="shared" si="370"/>
        <v>14000</v>
      </c>
      <c r="T479" s="28">
        <f t="shared" si="371"/>
        <v>0</v>
      </c>
      <c r="U479" s="28">
        <f t="shared" si="372"/>
        <v>14000</v>
      </c>
      <c r="V479" s="69"/>
      <c r="W479" s="28">
        <v>3500</v>
      </c>
      <c r="X479" s="28">
        <f>IF(TRIM(B479)="","",IFERROR(INDEX('Agreements-Old'!E:E,MATCH(B479,'Agreements-Old'!D:D,0)),W479))</f>
        <v>3500</v>
      </c>
      <c r="Y479" s="28">
        <f>SUMIFS('Daily Fees Entry'!F:F,'Daily Fees Entry'!D:D,B479,'Daily Fees Entry'!E:E,"Old Fees")</f>
        <v>0</v>
      </c>
      <c r="Z479" s="28">
        <f t="shared" si="373"/>
        <v>3500</v>
      </c>
      <c r="AA479" s="69"/>
      <c r="AB479" s="28">
        <f t="shared" si="374"/>
        <v>10500</v>
      </c>
      <c r="AC479" s="28">
        <f>IF(TRIM(B479)="","",IFERROR(INDEX('Agreements-New'!E:E,MATCH(B479,'Agreements-New'!D:D,0)),AB479))</f>
        <v>10500</v>
      </c>
      <c r="AD479" s="28">
        <f>(SUMIFS('Daily Fees Entry'!F:F,'Daily Fees Entry'!D:D,B479)) - Y479</f>
        <v>0</v>
      </c>
      <c r="AE479" s="28">
        <f t="shared" si="375"/>
        <v>10500</v>
      </c>
      <c r="AF479" s="69"/>
      <c r="AG479" s="28">
        <f>IF(TRIM(B479)="","",IFERROR(INDEX('Fees Master'!D:D,MATCH(D479,'Fees Master'!C:C,0)),"Not Found"))</f>
        <v>10500</v>
      </c>
      <c r="AH479" s="28" t="str">
        <f>IF(TRIM(M479)="V",IFERROR(INDEX('Fees Master'!M:M,MATCH(N479,'Fees Master'!L:L,0)),"Not Found"),"0")</f>
        <v>0</v>
      </c>
      <c r="AI479" s="28" t="str">
        <f>IF(TRIM(M479)="H",IFERROR(INDEX('Fees Master'!I:I,MATCH(D479,'Fees Master'!G:G,0)),"Not Found"),"0")</f>
        <v>0</v>
      </c>
      <c r="AJ479" s="69"/>
      <c r="AK479" s="28">
        <f t="shared" si="376"/>
        <v>0</v>
      </c>
      <c r="AL479" s="31">
        <f t="shared" si="377"/>
        <v>0</v>
      </c>
      <c r="AM479" s="58"/>
      <c r="AN479" s="58" t="s">
        <v>3199</v>
      </c>
      <c r="AO479" s="68"/>
    </row>
    <row r="480" spans="1:41" x14ac:dyDescent="0.35">
      <c r="A480" s="28">
        <v>479</v>
      </c>
      <c r="B480" s="28">
        <v>4499</v>
      </c>
      <c r="C480" s="28" t="s">
        <v>2861</v>
      </c>
      <c r="D480" s="28" t="s">
        <v>4180</v>
      </c>
      <c r="E480" s="28" t="s">
        <v>4</v>
      </c>
      <c r="F480" s="28" t="s">
        <v>1893</v>
      </c>
      <c r="G480" s="30"/>
      <c r="H480" s="28" t="s">
        <v>2862</v>
      </c>
      <c r="I480" s="28"/>
      <c r="J480" s="31">
        <v>629683806459</v>
      </c>
      <c r="K480" s="31" t="str">
        <f t="shared" si="407"/>
        <v>6296 8380 6459</v>
      </c>
      <c r="L480" s="83">
        <v>8555039666</v>
      </c>
      <c r="M480" s="28" t="s">
        <v>2764</v>
      </c>
      <c r="N480" s="28" t="s">
        <v>67</v>
      </c>
      <c r="O480" s="69"/>
      <c r="P480" s="28" t="str">
        <f>IF(TRIM(B480)="","",IFERROR(INDEX('Agreements-New'!C:C,MATCH(B480,'Agreements-New'!D:D,0)),"N"))</f>
        <v>N</v>
      </c>
      <c r="Q480" s="69"/>
      <c r="R480" s="28">
        <f t="shared" si="369"/>
        <v>31000</v>
      </c>
      <c r="S480" s="28">
        <f t="shared" si="370"/>
        <v>31000</v>
      </c>
      <c r="T480" s="28">
        <f t="shared" si="371"/>
        <v>0</v>
      </c>
      <c r="U480" s="28">
        <f t="shared" si="372"/>
        <v>31000</v>
      </c>
      <c r="V480" s="69"/>
      <c r="W480" s="28">
        <v>12500</v>
      </c>
      <c r="X480" s="28">
        <f>IF(TRIM(B480)="","",IFERROR(INDEX('Agreements-Old'!E:E,MATCH(B480,'Agreements-Old'!D:D,0)),W480))</f>
        <v>12500</v>
      </c>
      <c r="Y480" s="28">
        <f>SUMIFS('Daily Fees Entry'!F:F,'Daily Fees Entry'!D:D,B480,'Daily Fees Entry'!E:E,"Old Fees")</f>
        <v>0</v>
      </c>
      <c r="Z480" s="28">
        <f t="shared" si="373"/>
        <v>12500</v>
      </c>
      <c r="AA480" s="69"/>
      <c r="AB480" s="28">
        <f t="shared" si="374"/>
        <v>18500</v>
      </c>
      <c r="AC480" s="28">
        <f>IF(TRIM(B480)="","",IFERROR(INDEX('Agreements-New'!E:E,MATCH(B480,'Agreements-New'!D:D,0)),AB480))</f>
        <v>18500</v>
      </c>
      <c r="AD480" s="28">
        <f>(SUMIFS('Daily Fees Entry'!F:F,'Daily Fees Entry'!D:D,B480)) - Y480</f>
        <v>0</v>
      </c>
      <c r="AE480" s="28">
        <f t="shared" si="375"/>
        <v>18500</v>
      </c>
      <c r="AF480" s="69"/>
      <c r="AG480" s="28">
        <f>IF(TRIM(B480)="","",IFERROR(INDEX('Fees Master'!D:D,MATCH(D480,'Fees Master'!C:C,0)),"Not Found"))</f>
        <v>10500</v>
      </c>
      <c r="AH480" s="28">
        <f>IF(TRIM(M480)="V",IFERROR(INDEX('Fees Master'!M:M,MATCH(N480,'Fees Master'!L:L,0)),"Not Found"),"0")</f>
        <v>8000</v>
      </c>
      <c r="AI480" s="28" t="str">
        <f>IF(TRIM(M480)="H",IFERROR(INDEX('Fees Master'!I:I,MATCH(D480,'Fees Master'!G:G,0)),"Not Found"),"0")</f>
        <v>0</v>
      </c>
      <c r="AJ480" s="69"/>
      <c r="AK480" s="28">
        <f t="shared" si="376"/>
        <v>0</v>
      </c>
      <c r="AL480" s="31">
        <f t="shared" si="377"/>
        <v>0</v>
      </c>
      <c r="AM480" s="58"/>
      <c r="AN480" s="58" t="s">
        <v>3204</v>
      </c>
      <c r="AO480" s="68"/>
    </row>
    <row r="481" spans="1:41" x14ac:dyDescent="0.35">
      <c r="A481" s="28">
        <v>480</v>
      </c>
      <c r="B481" s="28">
        <v>3999</v>
      </c>
      <c r="C481" s="28" t="s">
        <v>760</v>
      </c>
      <c r="D481" s="28" t="s">
        <v>4180</v>
      </c>
      <c r="E481" s="28" t="s">
        <v>4</v>
      </c>
      <c r="F481" s="28" t="s">
        <v>1893</v>
      </c>
      <c r="G481" s="30"/>
      <c r="H481" s="28" t="s">
        <v>1956</v>
      </c>
      <c r="I481" s="28"/>
      <c r="J481" s="31">
        <v>823756303453</v>
      </c>
      <c r="K481" s="31" t="str">
        <f t="shared" si="407"/>
        <v>8237 5630 3453</v>
      </c>
      <c r="L481" s="83">
        <v>9966878567</v>
      </c>
      <c r="M481" s="28" t="s">
        <v>2764</v>
      </c>
      <c r="N481" s="28" t="s">
        <v>43</v>
      </c>
      <c r="O481" s="69"/>
      <c r="P481" s="28" t="str">
        <f>IF(TRIM(B481)="","",IFERROR(INDEX('Agreements-New'!C:C,MATCH(B481,'Agreements-New'!D:D,0)),"N"))</f>
        <v>N</v>
      </c>
      <c r="Q481" s="69"/>
      <c r="R481" s="28">
        <f t="shared" si="369"/>
        <v>17500</v>
      </c>
      <c r="S481" s="28">
        <f t="shared" si="370"/>
        <v>17500</v>
      </c>
      <c r="T481" s="28">
        <f t="shared" si="371"/>
        <v>0</v>
      </c>
      <c r="U481" s="28">
        <f t="shared" si="372"/>
        <v>17500</v>
      </c>
      <c r="V481" s="69"/>
      <c r="W481" s="28">
        <v>0</v>
      </c>
      <c r="X481" s="28">
        <f>IF(TRIM(B481)="","",IFERROR(INDEX('Agreements-Old'!E:E,MATCH(B481,'Agreements-Old'!D:D,0)),W481))</f>
        <v>0</v>
      </c>
      <c r="Y481" s="28">
        <f>SUMIFS('Daily Fees Entry'!F:F,'Daily Fees Entry'!D:D,B481,'Daily Fees Entry'!E:E,"Old Fees")</f>
        <v>0</v>
      </c>
      <c r="Z481" s="28">
        <f t="shared" si="373"/>
        <v>0</v>
      </c>
      <c r="AA481" s="69"/>
      <c r="AB481" s="28">
        <f t="shared" si="374"/>
        <v>17500</v>
      </c>
      <c r="AC481" s="28">
        <f>IF(TRIM(B481)="","",IFERROR(INDEX('Agreements-New'!E:E,MATCH(B481,'Agreements-New'!D:D,0)),AB481))</f>
        <v>17500</v>
      </c>
      <c r="AD481" s="28">
        <f>(SUMIFS('Daily Fees Entry'!F:F,'Daily Fees Entry'!D:D,B481)) - Y481</f>
        <v>0</v>
      </c>
      <c r="AE481" s="28">
        <f t="shared" si="375"/>
        <v>17500</v>
      </c>
      <c r="AF481" s="69"/>
      <c r="AG481" s="28">
        <f>IF(TRIM(B481)="","",IFERROR(INDEX('Fees Master'!D:D,MATCH(D481,'Fees Master'!C:C,0)),"Not Found"))</f>
        <v>10500</v>
      </c>
      <c r="AH481" s="28">
        <f>IF(TRIM(M481)="V",IFERROR(INDEX('Fees Master'!M:M,MATCH(N481,'Fees Master'!L:L,0)),"Not Found"),"0")</f>
        <v>7000</v>
      </c>
      <c r="AI481" s="28" t="str">
        <f>IF(TRIM(M481)="H",IFERROR(INDEX('Fees Master'!I:I,MATCH(D481,'Fees Master'!G:G,0)),"Not Found"),"0")</f>
        <v>0</v>
      </c>
      <c r="AJ481" s="69"/>
      <c r="AK481" s="28">
        <f t="shared" si="376"/>
        <v>0</v>
      </c>
      <c r="AL481" s="31">
        <f t="shared" si="377"/>
        <v>0</v>
      </c>
      <c r="AM481" s="58"/>
      <c r="AN481" s="58" t="s">
        <v>3205</v>
      </c>
      <c r="AO481" s="68"/>
    </row>
    <row r="482" spans="1:41" x14ac:dyDescent="0.35">
      <c r="A482" s="28">
        <v>481</v>
      </c>
      <c r="B482" s="28" t="s">
        <v>344</v>
      </c>
      <c r="C482" s="28" t="s">
        <v>761</v>
      </c>
      <c r="D482" s="28" t="s">
        <v>4180</v>
      </c>
      <c r="E482" s="28" t="s">
        <v>4</v>
      </c>
      <c r="F482" s="28" t="s">
        <v>1893</v>
      </c>
      <c r="G482" s="30"/>
      <c r="H482" s="28" t="s">
        <v>2198</v>
      </c>
      <c r="I482" s="28"/>
      <c r="J482" s="31">
        <v>582995557233</v>
      </c>
      <c r="K482" s="31" t="str">
        <f t="shared" si="407"/>
        <v>5829 9555 7233</v>
      </c>
      <c r="L482" s="83">
        <v>9963909495</v>
      </c>
      <c r="M482" s="28" t="s">
        <v>2764</v>
      </c>
      <c r="N482" s="28" t="s">
        <v>67</v>
      </c>
      <c r="O482" s="69"/>
      <c r="P482" s="28" t="str">
        <f>IF(TRIM(B482)="","",IFERROR(INDEX('Agreements-New'!C:C,MATCH(B482,'Agreements-New'!D:D,0)),"N"))</f>
        <v>N</v>
      </c>
      <c r="Q482" s="69"/>
      <c r="R482" s="28">
        <f t="shared" si="369"/>
        <v>26000</v>
      </c>
      <c r="S482" s="28">
        <f t="shared" si="370"/>
        <v>26000</v>
      </c>
      <c r="T482" s="28">
        <f t="shared" si="371"/>
        <v>6000</v>
      </c>
      <c r="U482" s="28">
        <f t="shared" si="372"/>
        <v>20000</v>
      </c>
      <c r="V482" s="69"/>
      <c r="W482" s="28">
        <v>7500</v>
      </c>
      <c r="X482" s="28">
        <f>IF(TRIM(B482)="","",IFERROR(INDEX('Agreements-Old'!E:E,MATCH(B482,'Agreements-Old'!D:D,0)),W482))</f>
        <v>7500</v>
      </c>
      <c r="Y482" s="28">
        <f>SUMIFS('Daily Fees Entry'!F:F,'Daily Fees Entry'!D:D,B482,'Daily Fees Entry'!E:E,"Old Fees")</f>
        <v>6000</v>
      </c>
      <c r="Z482" s="28">
        <f t="shared" si="373"/>
        <v>1500</v>
      </c>
      <c r="AA482" s="69"/>
      <c r="AB482" s="28">
        <f t="shared" si="374"/>
        <v>18500</v>
      </c>
      <c r="AC482" s="28">
        <f>IF(TRIM(B482)="","",IFERROR(INDEX('Agreements-New'!E:E,MATCH(B482,'Agreements-New'!D:D,0)),AB482))</f>
        <v>18500</v>
      </c>
      <c r="AD482" s="28">
        <f>(SUMIFS('Daily Fees Entry'!F:F,'Daily Fees Entry'!D:D,B482)) - Y482</f>
        <v>0</v>
      </c>
      <c r="AE482" s="28">
        <f t="shared" si="375"/>
        <v>18500</v>
      </c>
      <c r="AF482" s="69"/>
      <c r="AG482" s="28">
        <f>IF(TRIM(B482)="","",IFERROR(INDEX('Fees Master'!D:D,MATCH(D482,'Fees Master'!C:C,0)),"Not Found"))</f>
        <v>10500</v>
      </c>
      <c r="AH482" s="28">
        <f>IF(TRIM(M482)="V",IFERROR(INDEX('Fees Master'!M:M,MATCH(N482,'Fees Master'!L:L,0)),"Not Found"),"0")</f>
        <v>8000</v>
      </c>
      <c r="AI482" s="28" t="str">
        <f>IF(TRIM(M482)="H",IFERROR(INDEX('Fees Master'!I:I,MATCH(D482,'Fees Master'!G:G,0)),"Not Found"),"0")</f>
        <v>0</v>
      </c>
      <c r="AJ482" s="69"/>
      <c r="AK482" s="28">
        <f t="shared" si="376"/>
        <v>23.076923076923077</v>
      </c>
      <c r="AL482" s="31">
        <f t="shared" si="377"/>
        <v>0</v>
      </c>
      <c r="AM482" s="58"/>
      <c r="AN482" s="58" t="s">
        <v>3206</v>
      </c>
      <c r="AO482" s="68"/>
    </row>
    <row r="483" spans="1:41" x14ac:dyDescent="0.35">
      <c r="A483" s="28">
        <v>482</v>
      </c>
      <c r="B483" s="28">
        <v>4705</v>
      </c>
      <c r="C483" s="28" t="s">
        <v>5859</v>
      </c>
      <c r="D483" s="28" t="s">
        <v>4180</v>
      </c>
      <c r="E483" s="28" t="s">
        <v>3814</v>
      </c>
      <c r="F483" s="28" t="s">
        <v>1893</v>
      </c>
      <c r="G483" s="30"/>
      <c r="H483" s="28" t="s">
        <v>6078</v>
      </c>
      <c r="I483" s="28"/>
      <c r="J483" s="31"/>
      <c r="K483" s="31"/>
      <c r="L483" s="83">
        <v>9177629542</v>
      </c>
      <c r="M483" s="28" t="s">
        <v>2764</v>
      </c>
      <c r="N483" s="28" t="s">
        <v>3888</v>
      </c>
      <c r="O483" s="69"/>
      <c r="P483" s="28">
        <f>IF(TRIM(B483)="","",IFERROR(INDEX('Agreements-New'!C:C,MATCH(B483,'Agreements-New'!D:D,0)),"N"))</f>
        <v>103</v>
      </c>
      <c r="Q483" s="69"/>
      <c r="R483" s="28">
        <f t="shared" si="369"/>
        <v>17500</v>
      </c>
      <c r="S483" s="28">
        <f t="shared" si="370"/>
        <v>15000</v>
      </c>
      <c r="T483" s="28">
        <f t="shared" si="371"/>
        <v>1000</v>
      </c>
      <c r="U483" s="28">
        <f t="shared" si="372"/>
        <v>14000</v>
      </c>
      <c r="V483" s="69"/>
      <c r="W483" s="28">
        <v>0</v>
      </c>
      <c r="X483" s="28">
        <f>IF(TRIM(B483)="","",IFERROR(INDEX('Agreements-Old'!E:E,MATCH(B483,'Agreements-Old'!D:D,0)),W483))</f>
        <v>0</v>
      </c>
      <c r="Y483" s="28">
        <f>SUMIFS('Daily Fees Entry'!F:F,'Daily Fees Entry'!D:D,B483,'Daily Fees Entry'!E:E,"Old Fees")</f>
        <v>0</v>
      </c>
      <c r="Z483" s="28">
        <f t="shared" si="373"/>
        <v>0</v>
      </c>
      <c r="AA483" s="69"/>
      <c r="AB483" s="28">
        <f t="shared" si="374"/>
        <v>17500</v>
      </c>
      <c r="AC483" s="28">
        <f>IF(TRIM(B483)="","",IFERROR(INDEX('Agreements-New'!E:E,MATCH(B483,'Agreements-New'!D:D,0)),AB483))</f>
        <v>15000</v>
      </c>
      <c r="AD483" s="28">
        <f>(SUMIFS('Daily Fees Entry'!F:F,'Daily Fees Entry'!D:D,B483)) - Y483</f>
        <v>1000</v>
      </c>
      <c r="AE483" s="28">
        <f t="shared" si="375"/>
        <v>14000</v>
      </c>
      <c r="AF483" s="69"/>
      <c r="AG483" s="28">
        <f>IF(TRIM(B483)="","",IFERROR(INDEX('Fees Master'!D:D,MATCH(D483,'Fees Master'!C:C,0)),"Not Found"))</f>
        <v>10500</v>
      </c>
      <c r="AH483" s="28">
        <f>IF(TRIM(M483)="V",IFERROR(INDEX('Fees Master'!M:M,MATCH(N483,'Fees Master'!L:L,0)),"Not Found"),"0")</f>
        <v>7000</v>
      </c>
      <c r="AI483" s="28" t="str">
        <f>IF(TRIM(M483)="H",IFERROR(INDEX('Fees Master'!I:I,MATCH(D483,'Fees Master'!G:G,0)),"Not Found"),"0")</f>
        <v>0</v>
      </c>
      <c r="AJ483" s="69"/>
      <c r="AK483" s="28">
        <f t="shared" si="376"/>
        <v>6.666666666666667</v>
      </c>
      <c r="AL483" s="31">
        <f t="shared" si="377"/>
        <v>6.666666666666667</v>
      </c>
      <c r="AM483" s="58"/>
      <c r="AN483" s="58"/>
      <c r="AO483" s="68"/>
    </row>
    <row r="484" spans="1:41" x14ac:dyDescent="0.35">
      <c r="A484" s="28">
        <v>483</v>
      </c>
      <c r="B484" s="28">
        <v>4000</v>
      </c>
      <c r="C484" s="28" t="s">
        <v>763</v>
      </c>
      <c r="D484" s="28" t="s">
        <v>4180</v>
      </c>
      <c r="E484" s="28" t="s">
        <v>4</v>
      </c>
      <c r="F484" s="28" t="s">
        <v>1893</v>
      </c>
      <c r="G484" s="30"/>
      <c r="H484" s="28" t="s">
        <v>2200</v>
      </c>
      <c r="I484" s="28"/>
      <c r="J484" s="31">
        <v>545711084923</v>
      </c>
      <c r="K484" s="31" t="str">
        <f>CONCATENATE(MID(J484,1,4), " ", MID(J484,5,4), " ", MID(J484,9,4))</f>
        <v>5457 1108 4923</v>
      </c>
      <c r="L484" s="83">
        <v>7569658569</v>
      </c>
      <c r="M484" s="28" t="s">
        <v>2764</v>
      </c>
      <c r="N484" s="28" t="s">
        <v>43</v>
      </c>
      <c r="O484" s="69"/>
      <c r="P484" s="28" t="str">
        <f>IF(TRIM(B484)="","",IFERROR(INDEX('Agreements-New'!C:C,MATCH(B484,'Agreements-New'!D:D,0)),"N"))</f>
        <v>N</v>
      </c>
      <c r="Q484" s="69"/>
      <c r="R484" s="28">
        <f t="shared" si="369"/>
        <v>46500</v>
      </c>
      <c r="S484" s="28">
        <f t="shared" si="370"/>
        <v>46500</v>
      </c>
      <c r="T484" s="28">
        <f t="shared" si="371"/>
        <v>1000</v>
      </c>
      <c r="U484" s="28">
        <f t="shared" si="372"/>
        <v>45500</v>
      </c>
      <c r="V484" s="69"/>
      <c r="W484" s="28">
        <v>29000</v>
      </c>
      <c r="X484" s="28">
        <f>IF(TRIM(B484)="","",IFERROR(INDEX('Agreements-Old'!E:E,MATCH(B484,'Agreements-Old'!D:D,0)),W484))</f>
        <v>29000</v>
      </c>
      <c r="Y484" s="28">
        <f>SUMIFS('Daily Fees Entry'!F:F,'Daily Fees Entry'!D:D,B484,'Daily Fees Entry'!E:E,"Old Fees")</f>
        <v>1000</v>
      </c>
      <c r="Z484" s="28">
        <f t="shared" si="373"/>
        <v>28000</v>
      </c>
      <c r="AA484" s="69"/>
      <c r="AB484" s="28">
        <f t="shared" si="374"/>
        <v>17500</v>
      </c>
      <c r="AC484" s="28">
        <f>IF(TRIM(B484)="","",IFERROR(INDEX('Agreements-New'!E:E,MATCH(B484,'Agreements-New'!D:D,0)),AB484))</f>
        <v>17500</v>
      </c>
      <c r="AD484" s="28">
        <f>(SUMIFS('Daily Fees Entry'!F:F,'Daily Fees Entry'!D:D,B484)) - Y484</f>
        <v>0</v>
      </c>
      <c r="AE484" s="28">
        <f t="shared" si="375"/>
        <v>17500</v>
      </c>
      <c r="AF484" s="69"/>
      <c r="AG484" s="28">
        <f>IF(TRIM(B484)="","",IFERROR(INDEX('Fees Master'!D:D,MATCH(D484,'Fees Master'!C:C,0)),"Not Found"))</f>
        <v>10500</v>
      </c>
      <c r="AH484" s="28">
        <f>IF(TRIM(M484)="V",IFERROR(INDEX('Fees Master'!M:M,MATCH(N484,'Fees Master'!L:L,0)),"Not Found"),"0")</f>
        <v>7000</v>
      </c>
      <c r="AI484" s="28" t="str">
        <f>IF(TRIM(M484)="H",IFERROR(INDEX('Fees Master'!I:I,MATCH(D484,'Fees Master'!G:G,0)),"Not Found"),"0")</f>
        <v>0</v>
      </c>
      <c r="AJ484" s="69"/>
      <c r="AK484" s="28">
        <f t="shared" si="376"/>
        <v>2.1505376344086025</v>
      </c>
      <c r="AL484" s="31">
        <f t="shared" si="377"/>
        <v>0</v>
      </c>
      <c r="AM484" s="58"/>
      <c r="AN484" s="58" t="s">
        <v>3207</v>
      </c>
      <c r="AO484" s="68"/>
    </row>
    <row r="485" spans="1:41" x14ac:dyDescent="0.35">
      <c r="A485" s="28">
        <v>484</v>
      </c>
      <c r="B485" s="28">
        <v>4070</v>
      </c>
      <c r="C485" s="28" t="s">
        <v>764</v>
      </c>
      <c r="D485" s="28" t="s">
        <v>4180</v>
      </c>
      <c r="E485" s="28" t="s">
        <v>4</v>
      </c>
      <c r="F485" s="28" t="s">
        <v>1893</v>
      </c>
      <c r="G485" s="30"/>
      <c r="H485" s="28" t="s">
        <v>2201</v>
      </c>
      <c r="I485" s="28"/>
      <c r="J485" s="31">
        <v>656386599330</v>
      </c>
      <c r="K485" s="31" t="str">
        <f>CONCATENATE(MID(J485,1,4), " ", MID(J485,5,4), " ", MID(J485,9,4))</f>
        <v>6563 8659 9330</v>
      </c>
      <c r="L485" s="83">
        <v>9705984214</v>
      </c>
      <c r="M485" s="28" t="s">
        <v>2764</v>
      </c>
      <c r="N485" s="28" t="s">
        <v>74</v>
      </c>
      <c r="O485" s="69"/>
      <c r="P485" s="28" t="str">
        <f>IF(TRIM(B485)="","",IFERROR(INDEX('Agreements-New'!C:C,MATCH(B485,'Agreements-New'!D:D,0)),"N"))</f>
        <v>N</v>
      </c>
      <c r="Q485" s="69"/>
      <c r="R485" s="28">
        <f t="shared" si="369"/>
        <v>18000</v>
      </c>
      <c r="S485" s="28">
        <f t="shared" si="370"/>
        <v>18000</v>
      </c>
      <c r="T485" s="28">
        <f t="shared" si="371"/>
        <v>2000</v>
      </c>
      <c r="U485" s="28">
        <f t="shared" si="372"/>
        <v>16000</v>
      </c>
      <c r="V485" s="69"/>
      <c r="W485" s="28">
        <v>2000</v>
      </c>
      <c r="X485" s="28">
        <f>IF(TRIM(B485)="","",IFERROR(INDEX('Agreements-Old'!E:E,MATCH(B485,'Agreements-Old'!D:D,0)),W485))</f>
        <v>2000</v>
      </c>
      <c r="Y485" s="28">
        <f>SUMIFS('Daily Fees Entry'!F:F,'Daily Fees Entry'!D:D,B485,'Daily Fees Entry'!E:E,"Old Fees")</f>
        <v>2000</v>
      </c>
      <c r="Z485" s="28">
        <f t="shared" si="373"/>
        <v>0</v>
      </c>
      <c r="AA485" s="69"/>
      <c r="AB485" s="28">
        <f t="shared" si="374"/>
        <v>16000</v>
      </c>
      <c r="AC485" s="28">
        <f>IF(TRIM(B485)="","",IFERROR(INDEX('Agreements-New'!E:E,MATCH(B485,'Agreements-New'!D:D,0)),AB485))</f>
        <v>16000</v>
      </c>
      <c r="AD485" s="28">
        <f>(SUMIFS('Daily Fees Entry'!F:F,'Daily Fees Entry'!D:D,B485)) - Y485</f>
        <v>0</v>
      </c>
      <c r="AE485" s="28">
        <f t="shared" si="375"/>
        <v>16000</v>
      </c>
      <c r="AF485" s="69"/>
      <c r="AG485" s="28">
        <f>IF(TRIM(B485)="","",IFERROR(INDEX('Fees Master'!D:D,MATCH(D485,'Fees Master'!C:C,0)),"Not Found"))</f>
        <v>10500</v>
      </c>
      <c r="AH485" s="28">
        <f>IF(TRIM(M485)="V",IFERROR(INDEX('Fees Master'!M:M,MATCH(N485,'Fees Master'!L:L,0)),"Not Found"),"0")</f>
        <v>5500</v>
      </c>
      <c r="AI485" s="28" t="str">
        <f>IF(TRIM(M485)="H",IFERROR(INDEX('Fees Master'!I:I,MATCH(D485,'Fees Master'!G:G,0)),"Not Found"),"0")</f>
        <v>0</v>
      </c>
      <c r="AJ485" s="69"/>
      <c r="AK485" s="28">
        <f t="shared" si="376"/>
        <v>11.111111111111111</v>
      </c>
      <c r="AL485" s="31">
        <f t="shared" si="377"/>
        <v>0</v>
      </c>
      <c r="AM485" s="58"/>
      <c r="AN485" s="58" t="s">
        <v>3208</v>
      </c>
      <c r="AO485" s="68"/>
    </row>
    <row r="486" spans="1:41" x14ac:dyDescent="0.35">
      <c r="A486" s="28">
        <v>485</v>
      </c>
      <c r="B486" s="28">
        <v>4085</v>
      </c>
      <c r="C486" s="28" t="s">
        <v>770</v>
      </c>
      <c r="D486" s="28" t="s">
        <v>4180</v>
      </c>
      <c r="E486" s="28" t="s">
        <v>4</v>
      </c>
      <c r="F486" s="28" t="s">
        <v>1893</v>
      </c>
      <c r="G486" s="30"/>
      <c r="H486" s="28" t="s">
        <v>2143</v>
      </c>
      <c r="I486" s="28"/>
      <c r="J486" s="31">
        <v>581888096979</v>
      </c>
      <c r="K486" s="31" t="str">
        <f>CONCATENATE(MID(J486,1,4), " ", MID(J486,5,4), " ", MID(J486,9,4))</f>
        <v>5818 8809 6979</v>
      </c>
      <c r="L486" s="83">
        <v>9030158666</v>
      </c>
      <c r="M486" s="28" t="s">
        <v>2764</v>
      </c>
      <c r="N486" s="28" t="s">
        <v>49</v>
      </c>
      <c r="O486" s="69"/>
      <c r="P486" s="28" t="str">
        <f>IF(TRIM(B486)="","",IFERROR(INDEX('Agreements-New'!C:C,MATCH(B486,'Agreements-New'!D:D,0)),"N"))</f>
        <v>N</v>
      </c>
      <c r="Q486" s="69"/>
      <c r="R486" s="28">
        <f t="shared" si="369"/>
        <v>41000</v>
      </c>
      <c r="S486" s="28">
        <f t="shared" si="370"/>
        <v>41000</v>
      </c>
      <c r="T486" s="28">
        <f t="shared" si="371"/>
        <v>5000</v>
      </c>
      <c r="U486" s="28">
        <f t="shared" si="372"/>
        <v>36000</v>
      </c>
      <c r="V486" s="69"/>
      <c r="W486" s="28">
        <v>25500</v>
      </c>
      <c r="X486" s="28">
        <f>IF(TRIM(B486)="","",IFERROR(INDEX('Agreements-Old'!E:E,MATCH(B486,'Agreements-Old'!D:D,0)),W486))</f>
        <v>25500</v>
      </c>
      <c r="Y486" s="28">
        <f>SUMIFS('Daily Fees Entry'!F:F,'Daily Fees Entry'!D:D,B486,'Daily Fees Entry'!E:E,"Old Fees")</f>
        <v>5000</v>
      </c>
      <c r="Z486" s="28">
        <f t="shared" si="373"/>
        <v>20500</v>
      </c>
      <c r="AA486" s="69"/>
      <c r="AB486" s="28">
        <f t="shared" si="374"/>
        <v>15500</v>
      </c>
      <c r="AC486" s="28">
        <f>IF(TRIM(B486)="","",IFERROR(INDEX('Agreements-New'!E:E,MATCH(B486,'Agreements-New'!D:D,0)),AB486))</f>
        <v>15500</v>
      </c>
      <c r="AD486" s="28">
        <f>(SUMIFS('Daily Fees Entry'!F:F,'Daily Fees Entry'!D:D,B486)) - Y486</f>
        <v>0</v>
      </c>
      <c r="AE486" s="28">
        <f t="shared" si="375"/>
        <v>15500</v>
      </c>
      <c r="AF486" s="69"/>
      <c r="AG486" s="28">
        <f>IF(TRIM(B486)="","",IFERROR(INDEX('Fees Master'!D:D,MATCH(D486,'Fees Master'!C:C,0)),"Not Found"))</f>
        <v>10500</v>
      </c>
      <c r="AH486" s="28">
        <f>IF(TRIM(M486)="V",IFERROR(INDEX('Fees Master'!M:M,MATCH(N486,'Fees Master'!L:L,0)),"Not Found"),"0")</f>
        <v>5000</v>
      </c>
      <c r="AI486" s="28" t="str">
        <f>IF(TRIM(M486)="H",IFERROR(INDEX('Fees Master'!I:I,MATCH(D486,'Fees Master'!G:G,0)),"Not Found"),"0")</f>
        <v>0</v>
      </c>
      <c r="AJ486" s="69"/>
      <c r="AK486" s="28">
        <f t="shared" si="376"/>
        <v>12.195121951219512</v>
      </c>
      <c r="AL486" s="31">
        <f t="shared" si="377"/>
        <v>0</v>
      </c>
      <c r="AM486" s="58"/>
      <c r="AN486" s="58" t="s">
        <v>3210</v>
      </c>
      <c r="AO486" s="68"/>
    </row>
    <row r="487" spans="1:41" x14ac:dyDescent="0.35">
      <c r="A487" s="28">
        <v>486</v>
      </c>
      <c r="B487" s="28">
        <v>4764</v>
      </c>
      <c r="C487" s="28" t="s">
        <v>5860</v>
      </c>
      <c r="D487" s="28" t="s">
        <v>4180</v>
      </c>
      <c r="E487" s="28" t="s">
        <v>3814</v>
      </c>
      <c r="F487" s="28" t="s">
        <v>1893</v>
      </c>
      <c r="G487" s="30"/>
      <c r="H487" s="28" t="s">
        <v>2342</v>
      </c>
      <c r="I487" s="28"/>
      <c r="J487" s="31"/>
      <c r="K487" s="31"/>
      <c r="L487" s="83">
        <v>8184874613</v>
      </c>
      <c r="M487" s="28" t="s">
        <v>2764</v>
      </c>
      <c r="N487" s="28" t="s">
        <v>3837</v>
      </c>
      <c r="O487" s="69"/>
      <c r="P487" s="28">
        <f>IF(TRIM(B487)="","",IFERROR(INDEX('Agreements-New'!C:C,MATCH(B487,'Agreements-New'!D:D,0)),"N"))</f>
        <v>118</v>
      </c>
      <c r="Q487" s="69"/>
      <c r="R487" s="28">
        <f t="shared" si="369"/>
        <v>17500</v>
      </c>
      <c r="S487" s="28">
        <f t="shared" si="370"/>
        <v>12000</v>
      </c>
      <c r="T487" s="28">
        <f t="shared" si="371"/>
        <v>2000</v>
      </c>
      <c r="U487" s="28">
        <f t="shared" si="372"/>
        <v>10000</v>
      </c>
      <c r="V487" s="69"/>
      <c r="W487" s="28">
        <v>0</v>
      </c>
      <c r="X487" s="28">
        <f>IF(TRIM(B487)="","",IFERROR(INDEX('Agreements-Old'!E:E,MATCH(B487,'Agreements-Old'!D:D,0)),W487))</f>
        <v>0</v>
      </c>
      <c r="Y487" s="28">
        <f>SUMIFS('Daily Fees Entry'!F:F,'Daily Fees Entry'!D:D,B487,'Daily Fees Entry'!E:E,"Old Fees")</f>
        <v>0</v>
      </c>
      <c r="Z487" s="28">
        <f t="shared" si="373"/>
        <v>0</v>
      </c>
      <c r="AA487" s="69"/>
      <c r="AB487" s="28">
        <f t="shared" si="374"/>
        <v>17500</v>
      </c>
      <c r="AC487" s="28">
        <f>IF(TRIM(B487)="","",IFERROR(INDEX('Agreements-New'!E:E,MATCH(B487,'Agreements-New'!D:D,0)),AB487))</f>
        <v>12000</v>
      </c>
      <c r="AD487" s="28">
        <f>(SUMIFS('Daily Fees Entry'!F:F,'Daily Fees Entry'!D:D,B487)) - Y487</f>
        <v>2000</v>
      </c>
      <c r="AE487" s="28">
        <f t="shared" si="375"/>
        <v>10000</v>
      </c>
      <c r="AF487" s="69"/>
      <c r="AG487" s="28">
        <f>IF(TRIM(B487)="","",IFERROR(INDEX('Fees Master'!D:D,MATCH(D487,'Fees Master'!C:C,0)),"Not Found"))</f>
        <v>10500</v>
      </c>
      <c r="AH487" s="28">
        <f>IF(TRIM(M487)="V",IFERROR(INDEX('Fees Master'!M:M,MATCH(N487,'Fees Master'!L:L,0)),"Not Found"),"0")</f>
        <v>7000</v>
      </c>
      <c r="AI487" s="28" t="str">
        <f>IF(TRIM(M487)="H",IFERROR(INDEX('Fees Master'!I:I,MATCH(D487,'Fees Master'!G:G,0)),"Not Found"),"0")</f>
        <v>0</v>
      </c>
      <c r="AJ487" s="69"/>
      <c r="AK487" s="28">
        <f t="shared" si="376"/>
        <v>16.666666666666664</v>
      </c>
      <c r="AL487" s="31">
        <f t="shared" si="377"/>
        <v>16.666666666666664</v>
      </c>
      <c r="AM487" s="58"/>
      <c r="AN487" s="58"/>
      <c r="AO487" s="68"/>
    </row>
    <row r="488" spans="1:41" x14ac:dyDescent="0.35">
      <c r="A488" s="28">
        <v>487</v>
      </c>
      <c r="B488" s="28">
        <v>4084</v>
      </c>
      <c r="C488" s="28" t="s">
        <v>774</v>
      </c>
      <c r="D488" s="28" t="s">
        <v>4180</v>
      </c>
      <c r="E488" s="28" t="s">
        <v>4</v>
      </c>
      <c r="F488" s="28" t="s">
        <v>1893</v>
      </c>
      <c r="G488" s="30"/>
      <c r="H488" s="28" t="s">
        <v>2208</v>
      </c>
      <c r="I488" s="28"/>
      <c r="J488" s="31">
        <v>325321190582</v>
      </c>
      <c r="K488" s="31" t="str">
        <f t="shared" ref="K488:K504" si="408">CONCATENATE(MID(J488,1,4), " ", MID(J488,5,4), " ", MID(J488,9,4))</f>
        <v>3253 2119 0582</v>
      </c>
      <c r="L488" s="83">
        <v>6281612003</v>
      </c>
      <c r="M488" s="28" t="s">
        <v>2762</v>
      </c>
      <c r="N488" s="28" t="s">
        <v>97</v>
      </c>
      <c r="O488" s="69"/>
      <c r="P488" s="28" t="str">
        <f>IF(TRIM(B488)="","",IFERROR(INDEX('Agreements-New'!C:C,MATCH(B488,'Agreements-New'!D:D,0)),"N"))</f>
        <v>N</v>
      </c>
      <c r="Q488" s="69"/>
      <c r="R488" s="28">
        <f t="shared" si="369"/>
        <v>14000</v>
      </c>
      <c r="S488" s="28">
        <f t="shared" si="370"/>
        <v>14000</v>
      </c>
      <c r="T488" s="28">
        <f t="shared" si="371"/>
        <v>0</v>
      </c>
      <c r="U488" s="28">
        <f t="shared" si="372"/>
        <v>14000</v>
      </c>
      <c r="V488" s="69"/>
      <c r="W488" s="28">
        <v>3500</v>
      </c>
      <c r="X488" s="28">
        <f>IF(TRIM(B488)="","",IFERROR(INDEX('Agreements-Old'!E:E,MATCH(B488,'Agreements-Old'!D:D,0)),W488))</f>
        <v>3500</v>
      </c>
      <c r="Y488" s="28">
        <f>SUMIFS('Daily Fees Entry'!F:F,'Daily Fees Entry'!D:D,B488,'Daily Fees Entry'!E:E,"Old Fees")</f>
        <v>0</v>
      </c>
      <c r="Z488" s="28">
        <f t="shared" si="373"/>
        <v>3500</v>
      </c>
      <c r="AA488" s="69"/>
      <c r="AB488" s="28">
        <f t="shared" si="374"/>
        <v>10500</v>
      </c>
      <c r="AC488" s="28">
        <f>IF(TRIM(B488)="","",IFERROR(INDEX('Agreements-New'!E:E,MATCH(B488,'Agreements-New'!D:D,0)),AB488))</f>
        <v>10500</v>
      </c>
      <c r="AD488" s="28">
        <f>(SUMIFS('Daily Fees Entry'!F:F,'Daily Fees Entry'!D:D,B488)) - Y488</f>
        <v>0</v>
      </c>
      <c r="AE488" s="28">
        <f t="shared" si="375"/>
        <v>10500</v>
      </c>
      <c r="AF488" s="69"/>
      <c r="AG488" s="28">
        <f>IF(TRIM(B488)="","",IFERROR(INDEX('Fees Master'!D:D,MATCH(D488,'Fees Master'!C:C,0)),"Not Found"))</f>
        <v>10500</v>
      </c>
      <c r="AH488" s="28" t="str">
        <f>IF(TRIM(M488)="V",IFERROR(INDEX('Fees Master'!M:M,MATCH(N488,'Fees Master'!L:L,0)),"Not Found"),"0")</f>
        <v>0</v>
      </c>
      <c r="AI488" s="28" t="str">
        <f>IF(TRIM(M488)="H",IFERROR(INDEX('Fees Master'!I:I,MATCH(D488,'Fees Master'!G:G,0)),"Not Found"),"0")</f>
        <v>0</v>
      </c>
      <c r="AJ488" s="69"/>
      <c r="AK488" s="28">
        <f t="shared" si="376"/>
        <v>0</v>
      </c>
      <c r="AL488" s="31">
        <f t="shared" si="377"/>
        <v>0</v>
      </c>
      <c r="AM488" s="58"/>
      <c r="AN488" s="58" t="s">
        <v>3212</v>
      </c>
      <c r="AO488" s="68"/>
    </row>
    <row r="489" spans="1:41" x14ac:dyDescent="0.35">
      <c r="A489" s="28">
        <v>488</v>
      </c>
      <c r="B489" s="28">
        <v>4077</v>
      </c>
      <c r="C489" s="28" t="s">
        <v>776</v>
      </c>
      <c r="D489" s="28" t="s">
        <v>4180</v>
      </c>
      <c r="E489" s="28" t="s">
        <v>4</v>
      </c>
      <c r="F489" s="28" t="s">
        <v>1893</v>
      </c>
      <c r="G489" s="30"/>
      <c r="H489" s="28" t="s">
        <v>2210</v>
      </c>
      <c r="I489" s="28"/>
      <c r="J489" s="31">
        <v>281766053547</v>
      </c>
      <c r="K489" s="31" t="str">
        <f t="shared" si="408"/>
        <v>2817 6605 3547</v>
      </c>
      <c r="L489" s="83">
        <v>9963163871</v>
      </c>
      <c r="M489" s="28" t="s">
        <v>2764</v>
      </c>
      <c r="N489" s="28" t="s">
        <v>187</v>
      </c>
      <c r="O489" s="69"/>
      <c r="P489" s="28">
        <f>IF(TRIM(B489)="","",IFERROR(INDEX('Agreements-New'!C:C,MATCH(B489,'Agreements-New'!D:D,0)),"N"))</f>
        <v>73</v>
      </c>
      <c r="Q489" s="69"/>
      <c r="R489" s="28">
        <f t="shared" ref="R489:R556" si="409">W489+AB489</f>
        <v>17500</v>
      </c>
      <c r="S489" s="28">
        <f t="shared" ref="S489:S556" si="410">X489+AC489</f>
        <v>13500</v>
      </c>
      <c r="T489" s="28">
        <f t="shared" ref="T489:T556" si="411">Y489+AD489</f>
        <v>0</v>
      </c>
      <c r="U489" s="28">
        <f t="shared" ref="U489:U556" si="412">Z489+AE489</f>
        <v>13500</v>
      </c>
      <c r="V489" s="69"/>
      <c r="W489" s="28">
        <v>0</v>
      </c>
      <c r="X489" s="28">
        <f>IF(TRIM(B489)="","",IFERROR(INDEX('Agreements-Old'!E:E,MATCH(B489,'Agreements-Old'!D:D,0)),W489))</f>
        <v>0</v>
      </c>
      <c r="Y489" s="28">
        <f>SUMIFS('Daily Fees Entry'!F:F,'Daily Fees Entry'!D:D,B489,'Daily Fees Entry'!E:E,"Old Fees")</f>
        <v>0</v>
      </c>
      <c r="Z489" s="28">
        <f t="shared" ref="Z489:Z556" si="413">X489-Y489</f>
        <v>0</v>
      </c>
      <c r="AA489" s="69"/>
      <c r="AB489" s="28">
        <f t="shared" ref="AB489:AB556" si="414">AG489+AH489+AI489</f>
        <v>17500</v>
      </c>
      <c r="AC489" s="28">
        <f>IF(TRIM(B489)="","",IFERROR(INDEX('Agreements-New'!E:E,MATCH(B489,'Agreements-New'!D:D,0)),AB489))</f>
        <v>13500</v>
      </c>
      <c r="AD489" s="28">
        <f>(SUMIFS('Daily Fees Entry'!F:F,'Daily Fees Entry'!D:D,B489)) - Y489</f>
        <v>0</v>
      </c>
      <c r="AE489" s="28">
        <f t="shared" ref="AE489:AE556" si="415">AC489-AD489</f>
        <v>13500</v>
      </c>
      <c r="AF489" s="69"/>
      <c r="AG489" s="28">
        <f>IF(TRIM(B489)="","",IFERROR(INDEX('Fees Master'!D:D,MATCH(D489,'Fees Master'!C:C,0)),"Not Found"))</f>
        <v>10500</v>
      </c>
      <c r="AH489" s="28">
        <f>IF(TRIM(M489)="V",IFERROR(INDEX('Fees Master'!M:M,MATCH(N489,'Fees Master'!L:L,0)),"Not Found"),"0")</f>
        <v>7000</v>
      </c>
      <c r="AI489" s="28" t="str">
        <f>IF(TRIM(M489)="H",IFERROR(INDEX('Fees Master'!I:I,MATCH(D489,'Fees Master'!G:G,0)),"Not Found"),"0")</f>
        <v>0</v>
      </c>
      <c r="AJ489" s="69"/>
      <c r="AK489" s="28">
        <f t="shared" ref="AK489:AK556" si="416">T489/S489*100</f>
        <v>0</v>
      </c>
      <c r="AL489" s="31">
        <f t="shared" ref="AL489:AL556" si="417">AD489/AC489*100</f>
        <v>0</v>
      </c>
      <c r="AM489" s="58"/>
      <c r="AN489" s="58" t="s">
        <v>3214</v>
      </c>
      <c r="AO489" s="68"/>
    </row>
    <row r="490" spans="1:41" x14ac:dyDescent="0.35">
      <c r="A490" s="28">
        <v>489</v>
      </c>
      <c r="B490" s="28">
        <v>4097</v>
      </c>
      <c r="C490" s="28" t="s">
        <v>777</v>
      </c>
      <c r="D490" s="28" t="s">
        <v>4180</v>
      </c>
      <c r="E490" s="28" t="s">
        <v>4</v>
      </c>
      <c r="F490" s="28" t="s">
        <v>1893</v>
      </c>
      <c r="G490" s="30"/>
      <c r="H490" s="28" t="s">
        <v>2211</v>
      </c>
      <c r="I490" s="28"/>
      <c r="J490" s="31">
        <v>683067913859</v>
      </c>
      <c r="K490" s="31" t="str">
        <f t="shared" si="408"/>
        <v>6830 6791 3859</v>
      </c>
      <c r="L490" s="83">
        <v>9573832301</v>
      </c>
      <c r="M490" s="28" t="s">
        <v>2762</v>
      </c>
      <c r="N490" s="28" t="s">
        <v>97</v>
      </c>
      <c r="O490" s="69"/>
      <c r="P490" s="28" t="str">
        <f>IF(TRIM(B490)="","",IFERROR(INDEX('Agreements-New'!C:C,MATCH(B490,'Agreements-New'!D:D,0)),"N"))</f>
        <v>N</v>
      </c>
      <c r="Q490" s="69"/>
      <c r="R490" s="28">
        <f t="shared" si="409"/>
        <v>10500</v>
      </c>
      <c r="S490" s="28">
        <f t="shared" si="410"/>
        <v>10500</v>
      </c>
      <c r="T490" s="28">
        <f t="shared" si="411"/>
        <v>0</v>
      </c>
      <c r="U490" s="28">
        <f t="shared" si="412"/>
        <v>10500</v>
      </c>
      <c r="V490" s="69"/>
      <c r="W490" s="28">
        <v>0</v>
      </c>
      <c r="X490" s="28">
        <f>IF(TRIM(B490)="","",IFERROR(INDEX('Agreements-Old'!E:E,MATCH(B490,'Agreements-Old'!D:D,0)),W490))</f>
        <v>0</v>
      </c>
      <c r="Y490" s="28">
        <f>SUMIFS('Daily Fees Entry'!F:F,'Daily Fees Entry'!D:D,B490,'Daily Fees Entry'!E:E,"Old Fees")</f>
        <v>0</v>
      </c>
      <c r="Z490" s="28">
        <f t="shared" si="413"/>
        <v>0</v>
      </c>
      <c r="AA490" s="69"/>
      <c r="AB490" s="28">
        <f t="shared" si="414"/>
        <v>10500</v>
      </c>
      <c r="AC490" s="28">
        <f>IF(TRIM(B490)="","",IFERROR(INDEX('Agreements-New'!E:E,MATCH(B490,'Agreements-New'!D:D,0)),AB490))</f>
        <v>10500</v>
      </c>
      <c r="AD490" s="28">
        <f>(SUMIFS('Daily Fees Entry'!F:F,'Daily Fees Entry'!D:D,B490)) - Y490</f>
        <v>0</v>
      </c>
      <c r="AE490" s="28">
        <f t="shared" si="415"/>
        <v>10500</v>
      </c>
      <c r="AF490" s="69"/>
      <c r="AG490" s="28">
        <f>IF(TRIM(B490)="","",IFERROR(INDEX('Fees Master'!D:D,MATCH(D490,'Fees Master'!C:C,0)),"Not Found"))</f>
        <v>10500</v>
      </c>
      <c r="AH490" s="28" t="str">
        <f>IF(TRIM(M490)="V",IFERROR(INDEX('Fees Master'!M:M,MATCH(N490,'Fees Master'!L:L,0)),"Not Found"),"0")</f>
        <v>0</v>
      </c>
      <c r="AI490" s="28" t="str">
        <f>IF(TRIM(M490)="H",IFERROR(INDEX('Fees Master'!I:I,MATCH(D490,'Fees Master'!G:G,0)),"Not Found"),"0")</f>
        <v>0</v>
      </c>
      <c r="AJ490" s="69"/>
      <c r="AK490" s="28">
        <f t="shared" si="416"/>
        <v>0</v>
      </c>
      <c r="AL490" s="31">
        <f t="shared" si="417"/>
        <v>0</v>
      </c>
      <c r="AM490" s="58"/>
      <c r="AN490" s="58" t="s">
        <v>3215</v>
      </c>
      <c r="AO490" s="68"/>
    </row>
    <row r="491" spans="1:41" x14ac:dyDescent="0.35">
      <c r="A491" s="28">
        <v>490</v>
      </c>
      <c r="B491" s="28">
        <v>4007</v>
      </c>
      <c r="C491" s="28" t="s">
        <v>787</v>
      </c>
      <c r="D491" s="28" t="s">
        <v>4180</v>
      </c>
      <c r="E491" s="28" t="s">
        <v>4</v>
      </c>
      <c r="F491" s="28" t="s">
        <v>1893</v>
      </c>
      <c r="G491" s="30"/>
      <c r="H491" s="28" t="s">
        <v>2117</v>
      </c>
      <c r="I491" s="28"/>
      <c r="J491" s="31">
        <v>755666943319</v>
      </c>
      <c r="K491" s="31" t="str">
        <f t="shared" si="408"/>
        <v>7556 6694 3319</v>
      </c>
      <c r="L491" s="83">
        <v>7981836286</v>
      </c>
      <c r="M491" s="28" t="s">
        <v>2764</v>
      </c>
      <c r="N491" s="28" t="s">
        <v>43</v>
      </c>
      <c r="O491" s="69"/>
      <c r="P491" s="28" t="str">
        <f>IF(TRIM(B491)="","",IFERROR(INDEX('Agreements-New'!C:C,MATCH(B491,'Agreements-New'!D:D,0)),"N"))</f>
        <v>N</v>
      </c>
      <c r="Q491" s="69"/>
      <c r="R491" s="28">
        <f t="shared" si="409"/>
        <v>37500</v>
      </c>
      <c r="S491" s="28">
        <f t="shared" si="410"/>
        <v>37500</v>
      </c>
      <c r="T491" s="28">
        <f t="shared" si="411"/>
        <v>0</v>
      </c>
      <c r="U491" s="28">
        <f t="shared" si="412"/>
        <v>37500</v>
      </c>
      <c r="V491" s="69"/>
      <c r="W491" s="28">
        <v>20000</v>
      </c>
      <c r="X491" s="28">
        <f>IF(TRIM(B491)="","",IFERROR(INDEX('Agreements-Old'!E:E,MATCH(B491,'Agreements-Old'!D:D,0)),W491))</f>
        <v>20000</v>
      </c>
      <c r="Y491" s="28">
        <f>SUMIFS('Daily Fees Entry'!F:F,'Daily Fees Entry'!D:D,B491,'Daily Fees Entry'!E:E,"Old Fees")</f>
        <v>0</v>
      </c>
      <c r="Z491" s="28">
        <f t="shared" si="413"/>
        <v>20000</v>
      </c>
      <c r="AA491" s="69"/>
      <c r="AB491" s="28">
        <f t="shared" si="414"/>
        <v>17500</v>
      </c>
      <c r="AC491" s="28">
        <f>IF(TRIM(B491)="","",IFERROR(INDEX('Agreements-New'!E:E,MATCH(B491,'Agreements-New'!D:D,0)),AB491))</f>
        <v>17500</v>
      </c>
      <c r="AD491" s="28">
        <f>(SUMIFS('Daily Fees Entry'!F:F,'Daily Fees Entry'!D:D,B491)) - Y491</f>
        <v>0</v>
      </c>
      <c r="AE491" s="28">
        <f t="shared" si="415"/>
        <v>17500</v>
      </c>
      <c r="AF491" s="69"/>
      <c r="AG491" s="28">
        <f>IF(TRIM(B491)="","",IFERROR(INDEX('Fees Master'!D:D,MATCH(D491,'Fees Master'!C:C,0)),"Not Found"))</f>
        <v>10500</v>
      </c>
      <c r="AH491" s="28">
        <f>IF(TRIM(M491)="V",IFERROR(INDEX('Fees Master'!M:M,MATCH(N491,'Fees Master'!L:L,0)),"Not Found"),"0")</f>
        <v>7000</v>
      </c>
      <c r="AI491" s="28" t="str">
        <f>IF(TRIM(M491)="H",IFERROR(INDEX('Fees Master'!I:I,MATCH(D491,'Fees Master'!G:G,0)),"Not Found"),"0")</f>
        <v>0</v>
      </c>
      <c r="AJ491" s="69"/>
      <c r="AK491" s="28">
        <f t="shared" si="416"/>
        <v>0</v>
      </c>
      <c r="AL491" s="31">
        <f t="shared" si="417"/>
        <v>0</v>
      </c>
      <c r="AM491" s="58"/>
      <c r="AN491" s="58" t="s">
        <v>3219</v>
      </c>
      <c r="AO491" s="68"/>
    </row>
    <row r="492" spans="1:41" x14ac:dyDescent="0.35">
      <c r="A492" s="28">
        <v>491</v>
      </c>
      <c r="B492" s="28">
        <v>4009</v>
      </c>
      <c r="C492" s="28" t="s">
        <v>788</v>
      </c>
      <c r="D492" s="28" t="s">
        <v>4180</v>
      </c>
      <c r="E492" s="28" t="s">
        <v>4</v>
      </c>
      <c r="F492" s="28" t="s">
        <v>1893</v>
      </c>
      <c r="G492" s="30"/>
      <c r="H492" s="28" t="s">
        <v>2218</v>
      </c>
      <c r="I492" s="28"/>
      <c r="J492" s="31">
        <v>554524215270</v>
      </c>
      <c r="K492" s="31" t="str">
        <f t="shared" si="408"/>
        <v>5545 2421 5270</v>
      </c>
      <c r="L492" s="83">
        <v>9502279751</v>
      </c>
      <c r="M492" s="28" t="s">
        <v>2764</v>
      </c>
      <c r="N492" s="28" t="s">
        <v>43</v>
      </c>
      <c r="O492" s="69"/>
      <c r="P492" s="28">
        <f>IF(TRIM(B492)="","",IFERROR(INDEX('Agreements-New'!C:C,MATCH(B492,'Agreements-New'!D:D,0)),"N"))</f>
        <v>235</v>
      </c>
      <c r="Q492" s="69"/>
      <c r="R492" s="28">
        <f t="shared" si="409"/>
        <v>17500</v>
      </c>
      <c r="S492" s="28">
        <f t="shared" si="410"/>
        <v>15000</v>
      </c>
      <c r="T492" s="28">
        <f t="shared" si="411"/>
        <v>5000</v>
      </c>
      <c r="U492" s="28">
        <f t="shared" si="412"/>
        <v>10000</v>
      </c>
      <c r="V492" s="69"/>
      <c r="W492" s="28">
        <v>0</v>
      </c>
      <c r="X492" s="28">
        <f>IF(TRIM(B492)="","",IFERROR(INDEX('Agreements-Old'!E:E,MATCH(B492,'Agreements-Old'!D:D,0)),W492))</f>
        <v>0</v>
      </c>
      <c r="Y492" s="28">
        <f>SUMIFS('Daily Fees Entry'!F:F,'Daily Fees Entry'!D:D,B492,'Daily Fees Entry'!E:E,"Old Fees")</f>
        <v>0</v>
      </c>
      <c r="Z492" s="28">
        <f t="shared" si="413"/>
        <v>0</v>
      </c>
      <c r="AA492" s="69"/>
      <c r="AB492" s="28">
        <f t="shared" si="414"/>
        <v>17500</v>
      </c>
      <c r="AC492" s="28">
        <f>IF(TRIM(B492)="","",IFERROR(INDEX('Agreements-New'!E:E,MATCH(B492,'Agreements-New'!D:D,0)),AB492))</f>
        <v>15000</v>
      </c>
      <c r="AD492" s="28">
        <f>(SUMIFS('Daily Fees Entry'!F:F,'Daily Fees Entry'!D:D,B492)) - Y492</f>
        <v>5000</v>
      </c>
      <c r="AE492" s="28">
        <f t="shared" si="415"/>
        <v>10000</v>
      </c>
      <c r="AF492" s="69"/>
      <c r="AG492" s="28">
        <f>IF(TRIM(B492)="","",IFERROR(INDEX('Fees Master'!D:D,MATCH(D492,'Fees Master'!C:C,0)),"Not Found"))</f>
        <v>10500</v>
      </c>
      <c r="AH492" s="28">
        <f>IF(TRIM(M492)="V",IFERROR(INDEX('Fees Master'!M:M,MATCH(N492,'Fees Master'!L:L,0)),"Not Found"),"0")</f>
        <v>7000</v>
      </c>
      <c r="AI492" s="28" t="str">
        <f>IF(TRIM(M492)="H",IFERROR(INDEX('Fees Master'!I:I,MATCH(D492,'Fees Master'!G:G,0)),"Not Found"),"0")</f>
        <v>0</v>
      </c>
      <c r="AJ492" s="69"/>
      <c r="AK492" s="28">
        <f t="shared" si="416"/>
        <v>33.333333333333329</v>
      </c>
      <c r="AL492" s="31">
        <f t="shared" si="417"/>
        <v>33.333333333333329</v>
      </c>
      <c r="AM492" s="58"/>
      <c r="AN492" s="58" t="s">
        <v>3220</v>
      </c>
      <c r="AO492" s="68"/>
    </row>
    <row r="493" spans="1:41" x14ac:dyDescent="0.35">
      <c r="A493" s="28">
        <v>492</v>
      </c>
      <c r="B493" s="28">
        <v>4706</v>
      </c>
      <c r="C493" s="28" t="s">
        <v>5762</v>
      </c>
      <c r="D493" s="28" t="s">
        <v>4180</v>
      </c>
      <c r="E493" s="28" t="s">
        <v>3814</v>
      </c>
      <c r="F493" s="28" t="s">
        <v>1892</v>
      </c>
      <c r="G493" s="30"/>
      <c r="H493" s="28" t="s">
        <v>6079</v>
      </c>
      <c r="I493" s="28"/>
      <c r="J493" s="31"/>
      <c r="K493" s="31"/>
      <c r="L493" s="83">
        <v>9963965054</v>
      </c>
      <c r="M493" s="28" t="s">
        <v>2764</v>
      </c>
      <c r="N493" s="28" t="s">
        <v>187</v>
      </c>
      <c r="O493" s="69"/>
      <c r="P493" s="28" t="str">
        <f>IF(TRIM(B493)="","",IFERROR(INDEX('Agreements-New'!C:C,MATCH(B493,'Agreements-New'!D:D,0)),"N"))</f>
        <v>N</v>
      </c>
      <c r="Q493" s="69"/>
      <c r="R493" s="28">
        <f t="shared" ref="R493" si="418">W493+AB493</f>
        <v>17500</v>
      </c>
      <c r="S493" s="28">
        <f t="shared" ref="S493" si="419">X493+AC493</f>
        <v>17500</v>
      </c>
      <c r="T493" s="28">
        <f t="shared" ref="T493" si="420">Y493+AD493</f>
        <v>2000</v>
      </c>
      <c r="U493" s="28">
        <f t="shared" ref="U493" si="421">Z493+AE493</f>
        <v>15500</v>
      </c>
      <c r="V493" s="69"/>
      <c r="W493" s="28">
        <v>0</v>
      </c>
      <c r="X493" s="28">
        <f>IF(TRIM(B493)="","",IFERROR(INDEX('Agreements-Old'!E:E,MATCH(B493,'Agreements-Old'!D:D,0)),W493))</f>
        <v>0</v>
      </c>
      <c r="Y493" s="28">
        <f>SUMIFS('Daily Fees Entry'!F:F,'Daily Fees Entry'!D:D,B493,'Daily Fees Entry'!E:E,"Old Fees")</f>
        <v>0</v>
      </c>
      <c r="Z493" s="28">
        <f t="shared" ref="Z493" si="422">X493-Y493</f>
        <v>0</v>
      </c>
      <c r="AA493" s="69"/>
      <c r="AB493" s="28">
        <f t="shared" ref="AB493" si="423">AG493+AH493+AI493</f>
        <v>17500</v>
      </c>
      <c r="AC493" s="28">
        <f>IF(TRIM(B493)="","",IFERROR(INDEX('Agreements-New'!E:E,MATCH(B493,'Agreements-New'!D:D,0)),AB493))</f>
        <v>17500</v>
      </c>
      <c r="AD493" s="28">
        <f>(SUMIFS('Daily Fees Entry'!F:F,'Daily Fees Entry'!D:D,B493)) - Y493</f>
        <v>2000</v>
      </c>
      <c r="AE493" s="28">
        <f t="shared" ref="AE493" si="424">AC493-AD493</f>
        <v>15500</v>
      </c>
      <c r="AF493" s="69"/>
      <c r="AG493" s="28">
        <f>IF(TRIM(B493)="","",IFERROR(INDEX('Fees Master'!D:D,MATCH(D493,'Fees Master'!C:C,0)),"Not Found"))</f>
        <v>10500</v>
      </c>
      <c r="AH493" s="28">
        <f>IF(TRIM(M493)="V",IFERROR(INDEX('Fees Master'!M:M,MATCH(N493,'Fees Master'!L:L,0)),"Not Found"),"0")</f>
        <v>7000</v>
      </c>
      <c r="AI493" s="28" t="str">
        <f>IF(TRIM(M493)="H",IFERROR(INDEX('Fees Master'!I:I,MATCH(D493,'Fees Master'!G:G,0)),"Not Found"),"0")</f>
        <v>0</v>
      </c>
      <c r="AJ493" s="69"/>
      <c r="AK493" s="28">
        <f t="shared" ref="AK493" si="425">T493/S493*100</f>
        <v>11.428571428571429</v>
      </c>
      <c r="AL493" s="31">
        <f t="shared" ref="AL493" si="426">AD493/AC493*100</f>
        <v>11.428571428571429</v>
      </c>
      <c r="AM493" s="58"/>
      <c r="AN493" s="58" t="s">
        <v>3220</v>
      </c>
      <c r="AO493" s="68"/>
    </row>
    <row r="494" spans="1:41" x14ac:dyDescent="0.35">
      <c r="A494" s="28">
        <v>493</v>
      </c>
      <c r="B494" s="28">
        <v>4867</v>
      </c>
      <c r="C494" s="28" t="s">
        <v>5861</v>
      </c>
      <c r="D494" s="28" t="s">
        <v>4180</v>
      </c>
      <c r="E494" s="28" t="s">
        <v>3814</v>
      </c>
      <c r="F494" s="28" t="s">
        <v>1893</v>
      </c>
      <c r="G494" s="30"/>
      <c r="H494" s="28" t="s">
        <v>6080</v>
      </c>
      <c r="I494" s="28"/>
      <c r="J494" s="31"/>
      <c r="K494" s="31"/>
      <c r="L494" s="83">
        <v>7013126733</v>
      </c>
      <c r="M494" s="28" t="s">
        <v>2764</v>
      </c>
      <c r="N494" s="28" t="s">
        <v>3837</v>
      </c>
      <c r="O494" s="69"/>
      <c r="P494" s="28" t="str">
        <f>IF(TRIM(B494)="","",IFERROR(INDEX('Agreements-New'!C:C,MATCH(B494,'Agreements-New'!D:D,0)),"N"))</f>
        <v>N</v>
      </c>
      <c r="Q494" s="69"/>
      <c r="R494" s="28">
        <f t="shared" ref="R494" si="427">W494+AB494</f>
        <v>17500</v>
      </c>
      <c r="S494" s="28">
        <f t="shared" ref="S494" si="428">X494+AC494</f>
        <v>17500</v>
      </c>
      <c r="T494" s="28">
        <f t="shared" ref="T494" si="429">Y494+AD494</f>
        <v>0</v>
      </c>
      <c r="U494" s="28">
        <f t="shared" ref="U494" si="430">Z494+AE494</f>
        <v>17500</v>
      </c>
      <c r="V494" s="69"/>
      <c r="W494" s="28">
        <v>0</v>
      </c>
      <c r="X494" s="28">
        <f>IF(TRIM(B494)="","",IFERROR(INDEX('Agreements-Old'!E:E,MATCH(B494,'Agreements-Old'!D:D,0)),W494))</f>
        <v>0</v>
      </c>
      <c r="Y494" s="28">
        <f>SUMIFS('Daily Fees Entry'!F:F,'Daily Fees Entry'!D:D,B494,'Daily Fees Entry'!E:E,"Old Fees")</f>
        <v>0</v>
      </c>
      <c r="Z494" s="28">
        <f t="shared" ref="Z494" si="431">X494-Y494</f>
        <v>0</v>
      </c>
      <c r="AA494" s="69"/>
      <c r="AB494" s="28">
        <f t="shared" ref="AB494" si="432">AG494+AH494+AI494</f>
        <v>17500</v>
      </c>
      <c r="AC494" s="28">
        <f>IF(TRIM(B494)="","",IFERROR(INDEX('Agreements-New'!E:E,MATCH(B494,'Agreements-New'!D:D,0)),AB494))</f>
        <v>17500</v>
      </c>
      <c r="AD494" s="28">
        <f>(SUMIFS('Daily Fees Entry'!F:F,'Daily Fees Entry'!D:D,B494)) - Y494</f>
        <v>0</v>
      </c>
      <c r="AE494" s="28">
        <f t="shared" ref="AE494" si="433">AC494-AD494</f>
        <v>17500</v>
      </c>
      <c r="AF494" s="69"/>
      <c r="AG494" s="28">
        <f>IF(TRIM(B494)="","",IFERROR(INDEX('Fees Master'!D:D,MATCH(D494,'Fees Master'!C:C,0)),"Not Found"))</f>
        <v>10500</v>
      </c>
      <c r="AH494" s="28">
        <f>IF(TRIM(M494)="V",IFERROR(INDEX('Fees Master'!M:M,MATCH(N494,'Fees Master'!L:L,0)),"Not Found"),"0")</f>
        <v>7000</v>
      </c>
      <c r="AI494" s="28" t="str">
        <f>IF(TRIM(M494)="H",IFERROR(INDEX('Fees Master'!I:I,MATCH(D494,'Fees Master'!G:G,0)),"Not Found"),"0")</f>
        <v>0</v>
      </c>
      <c r="AJ494" s="69"/>
      <c r="AK494" s="28">
        <f t="shared" ref="AK494" si="434">T494/S494*100</f>
        <v>0</v>
      </c>
      <c r="AL494" s="31">
        <f t="shared" ref="AL494" si="435">AD494/AC494*100</f>
        <v>0</v>
      </c>
      <c r="AM494" s="58"/>
      <c r="AN494" s="58" t="s">
        <v>3220</v>
      </c>
      <c r="AO494" s="68"/>
    </row>
    <row r="495" spans="1:41" x14ac:dyDescent="0.35">
      <c r="A495" s="28">
        <v>494</v>
      </c>
      <c r="B495" s="28">
        <v>4082</v>
      </c>
      <c r="C495" s="28" t="s">
        <v>792</v>
      </c>
      <c r="D495" s="28" t="s">
        <v>4196</v>
      </c>
      <c r="E495" s="28" t="s">
        <v>5</v>
      </c>
      <c r="F495" s="28" t="s">
        <v>1892</v>
      </c>
      <c r="G495" s="30"/>
      <c r="H495" s="28" t="s">
        <v>2222</v>
      </c>
      <c r="I495" s="28"/>
      <c r="J495" s="31">
        <v>698720959345</v>
      </c>
      <c r="K495" s="31" t="str">
        <f t="shared" si="408"/>
        <v>6987 2095 9345</v>
      </c>
      <c r="L495" s="83">
        <v>9849976684</v>
      </c>
      <c r="M495" s="28" t="s">
        <v>2764</v>
      </c>
      <c r="N495" s="28" t="s">
        <v>91</v>
      </c>
      <c r="O495" s="69"/>
      <c r="P495" s="28" t="str">
        <f>IF(TRIM(B495)="","",IFERROR(INDEX('Agreements-New'!C:C,MATCH(B495,'Agreements-New'!D:D,0)),"N"))</f>
        <v>N</v>
      </c>
      <c r="Q495" s="69"/>
      <c r="R495" s="28">
        <f t="shared" si="409"/>
        <v>32000</v>
      </c>
      <c r="S495" s="28">
        <f t="shared" si="410"/>
        <v>32000</v>
      </c>
      <c r="T495" s="28">
        <f t="shared" si="411"/>
        <v>4000</v>
      </c>
      <c r="U495" s="28">
        <f t="shared" si="412"/>
        <v>28000</v>
      </c>
      <c r="V495" s="69"/>
      <c r="W495" s="28">
        <v>13500</v>
      </c>
      <c r="X495" s="28">
        <f>IF(TRIM(B495)="","",IFERROR(INDEX('Agreements-Old'!E:E,MATCH(B495,'Agreements-Old'!D:D,0)),W495))</f>
        <v>13500</v>
      </c>
      <c r="Y495" s="28">
        <f>SUMIFS('Daily Fees Entry'!F:F,'Daily Fees Entry'!D:D,B495,'Daily Fees Entry'!E:E,"Old Fees")</f>
        <v>4000</v>
      </c>
      <c r="Z495" s="28">
        <f t="shared" si="413"/>
        <v>9500</v>
      </c>
      <c r="AA495" s="69"/>
      <c r="AB495" s="28">
        <f t="shared" si="414"/>
        <v>18500</v>
      </c>
      <c r="AC495" s="28">
        <f>IF(TRIM(B495)="","",IFERROR(INDEX('Agreements-New'!E:E,MATCH(B495,'Agreements-New'!D:D,0)),AB495))</f>
        <v>18500</v>
      </c>
      <c r="AD495" s="28">
        <f>(SUMIFS('Daily Fees Entry'!F:F,'Daily Fees Entry'!D:D,B495)) - Y495</f>
        <v>0</v>
      </c>
      <c r="AE495" s="28">
        <f t="shared" si="415"/>
        <v>18500</v>
      </c>
      <c r="AF495" s="69"/>
      <c r="AG495" s="28">
        <f>IF(TRIM(B495)="","",IFERROR(INDEX('Fees Master'!D:D,MATCH(D495,'Fees Master'!C:C,0)),"Not Found"))</f>
        <v>10500</v>
      </c>
      <c r="AH495" s="28">
        <f>IF(TRIM(M495)="V",IFERROR(INDEX('Fees Master'!M:M,MATCH(N495,'Fees Master'!L:L,0)),"Not Found"),"0")</f>
        <v>8000</v>
      </c>
      <c r="AI495" s="28" t="str">
        <f>IF(TRIM(M495)="H",IFERROR(INDEX('Fees Master'!I:I,MATCH(D495,'Fees Master'!G:G,0)),"Not Found"),"0")</f>
        <v>0</v>
      </c>
      <c r="AJ495" s="69"/>
      <c r="AK495" s="28">
        <f t="shared" si="416"/>
        <v>12.5</v>
      </c>
      <c r="AL495" s="31">
        <f t="shared" si="417"/>
        <v>0</v>
      </c>
      <c r="AM495" s="58"/>
      <c r="AN495" s="58" t="s">
        <v>3221</v>
      </c>
      <c r="AO495" s="68"/>
    </row>
    <row r="496" spans="1:41" x14ac:dyDescent="0.35">
      <c r="A496" s="28">
        <v>495</v>
      </c>
      <c r="B496" s="28" t="s">
        <v>361</v>
      </c>
      <c r="C496" s="28" t="s">
        <v>559</v>
      </c>
      <c r="D496" s="28" t="s">
        <v>4196</v>
      </c>
      <c r="E496" s="28" t="s">
        <v>5</v>
      </c>
      <c r="F496" s="28" t="s">
        <v>1892</v>
      </c>
      <c r="G496" s="30"/>
      <c r="H496" s="28" t="s">
        <v>2223</v>
      </c>
      <c r="I496" s="28"/>
      <c r="J496" s="31"/>
      <c r="K496" s="31" t="str">
        <f t="shared" si="408"/>
        <v xml:space="preserve">  </v>
      </c>
      <c r="L496" s="83">
        <v>9705957768</v>
      </c>
      <c r="M496" s="28" t="s">
        <v>2764</v>
      </c>
      <c r="N496" s="28" t="s">
        <v>58</v>
      </c>
      <c r="O496" s="69"/>
      <c r="P496" s="28">
        <f>IF(TRIM(B496)="","",IFERROR(INDEX('Agreements-New'!C:C,MATCH(B496,'Agreements-New'!D:D,0)),"N"))</f>
        <v>115</v>
      </c>
      <c r="Q496" s="69"/>
      <c r="R496" s="28">
        <f t="shared" si="409"/>
        <v>52000</v>
      </c>
      <c r="S496" s="28">
        <f t="shared" si="410"/>
        <v>23500</v>
      </c>
      <c r="T496" s="28">
        <f t="shared" si="411"/>
        <v>0</v>
      </c>
      <c r="U496" s="28">
        <f t="shared" si="412"/>
        <v>23500</v>
      </c>
      <c r="V496" s="69"/>
      <c r="W496" s="28">
        <v>34500</v>
      </c>
      <c r="X496" s="28">
        <f>IF(TRIM(B496)="","",IFERROR(INDEX('Agreements-Old'!E:E,MATCH(B496,'Agreements-Old'!D:D,0)),W496))</f>
        <v>12000</v>
      </c>
      <c r="Y496" s="28">
        <f>SUMIFS('Daily Fees Entry'!F:F,'Daily Fees Entry'!D:D,B496,'Daily Fees Entry'!E:E,"Old Fees")</f>
        <v>0</v>
      </c>
      <c r="Z496" s="28">
        <f t="shared" si="413"/>
        <v>12000</v>
      </c>
      <c r="AA496" s="69"/>
      <c r="AB496" s="28">
        <f t="shared" si="414"/>
        <v>17500</v>
      </c>
      <c r="AC496" s="28">
        <f>IF(TRIM(B496)="","",IFERROR(INDEX('Agreements-New'!E:E,MATCH(B496,'Agreements-New'!D:D,0)),AB496))</f>
        <v>11500</v>
      </c>
      <c r="AD496" s="28">
        <f>(SUMIFS('Daily Fees Entry'!F:F,'Daily Fees Entry'!D:D,B496)) - Y496</f>
        <v>0</v>
      </c>
      <c r="AE496" s="28">
        <f t="shared" si="415"/>
        <v>11500</v>
      </c>
      <c r="AF496" s="69"/>
      <c r="AG496" s="28">
        <f>IF(TRIM(B496)="","",IFERROR(INDEX('Fees Master'!D:D,MATCH(D496,'Fees Master'!C:C,0)),"Not Found"))</f>
        <v>10500</v>
      </c>
      <c r="AH496" s="28">
        <f>IF(TRIM(M496)="V",IFERROR(INDEX('Fees Master'!M:M,MATCH(N496,'Fees Master'!L:L,0)),"Not Found"),"0")</f>
        <v>7000</v>
      </c>
      <c r="AI496" s="28" t="str">
        <f>IF(TRIM(M496)="H",IFERROR(INDEX('Fees Master'!I:I,MATCH(D496,'Fees Master'!G:G,0)),"Not Found"),"0")</f>
        <v>0</v>
      </c>
      <c r="AJ496" s="69"/>
      <c r="AK496" s="28">
        <f t="shared" si="416"/>
        <v>0</v>
      </c>
      <c r="AL496" s="31">
        <f t="shared" si="417"/>
        <v>0</v>
      </c>
      <c r="AM496" s="58"/>
      <c r="AN496" s="58" t="s">
        <v>3223</v>
      </c>
      <c r="AO496" s="68"/>
    </row>
    <row r="497" spans="1:41" x14ac:dyDescent="0.35">
      <c r="A497" s="28">
        <v>496</v>
      </c>
      <c r="B497" s="28">
        <v>3977</v>
      </c>
      <c r="C497" s="28" t="s">
        <v>794</v>
      </c>
      <c r="D497" s="28" t="s">
        <v>4196</v>
      </c>
      <c r="E497" s="28" t="s">
        <v>5</v>
      </c>
      <c r="F497" s="28" t="s">
        <v>1892</v>
      </c>
      <c r="G497" s="30"/>
      <c r="H497" s="28" t="s">
        <v>2944</v>
      </c>
      <c r="I497" s="28"/>
      <c r="J497" s="31">
        <v>314241138940</v>
      </c>
      <c r="K497" s="31" t="str">
        <f t="shared" si="408"/>
        <v>3142 4113 8940</v>
      </c>
      <c r="L497" s="83">
        <v>9030728672</v>
      </c>
      <c r="M497" s="28" t="s">
        <v>2762</v>
      </c>
      <c r="N497" s="28" t="s">
        <v>75</v>
      </c>
      <c r="O497" s="69"/>
      <c r="P497" s="28" t="str">
        <f>IF(TRIM(B497)="","",IFERROR(INDEX('Agreements-New'!C:C,MATCH(B497,'Agreements-New'!D:D,0)),"N"))</f>
        <v>N</v>
      </c>
      <c r="Q497" s="69"/>
      <c r="R497" s="28">
        <f t="shared" si="409"/>
        <v>13000</v>
      </c>
      <c r="S497" s="28">
        <f t="shared" si="410"/>
        <v>13000</v>
      </c>
      <c r="T497" s="28">
        <f t="shared" si="411"/>
        <v>0</v>
      </c>
      <c r="U497" s="28">
        <f t="shared" si="412"/>
        <v>13000</v>
      </c>
      <c r="V497" s="69"/>
      <c r="W497" s="28">
        <v>2500</v>
      </c>
      <c r="X497" s="28">
        <f>IF(TRIM(B497)="","",IFERROR(INDEX('Agreements-Old'!E:E,MATCH(B497,'Agreements-Old'!D:D,0)),W497))</f>
        <v>2500</v>
      </c>
      <c r="Y497" s="28">
        <f>SUMIFS('Daily Fees Entry'!F:F,'Daily Fees Entry'!D:D,B497,'Daily Fees Entry'!E:E,"Old Fees")</f>
        <v>0</v>
      </c>
      <c r="Z497" s="28">
        <f t="shared" si="413"/>
        <v>2500</v>
      </c>
      <c r="AA497" s="69"/>
      <c r="AB497" s="28">
        <f t="shared" si="414"/>
        <v>10500</v>
      </c>
      <c r="AC497" s="28">
        <f>IF(TRIM(B497)="","",IFERROR(INDEX('Agreements-New'!E:E,MATCH(B497,'Agreements-New'!D:D,0)),AB497))</f>
        <v>10500</v>
      </c>
      <c r="AD497" s="28">
        <f>(SUMIFS('Daily Fees Entry'!F:F,'Daily Fees Entry'!D:D,B497)) - Y497</f>
        <v>0</v>
      </c>
      <c r="AE497" s="28">
        <f t="shared" si="415"/>
        <v>10500</v>
      </c>
      <c r="AF497" s="69"/>
      <c r="AG497" s="28">
        <f>IF(TRIM(B497)="","",IFERROR(INDEX('Fees Master'!D:D,MATCH(D497,'Fees Master'!C:C,0)),"Not Found"))</f>
        <v>10500</v>
      </c>
      <c r="AH497" s="28" t="str">
        <f>IF(TRIM(M497)="V",IFERROR(INDEX('Fees Master'!M:M,MATCH(N497,'Fees Master'!L:L,0)),"Not Found"),"0")</f>
        <v>0</v>
      </c>
      <c r="AI497" s="28" t="str">
        <f>IF(TRIM(M497)="H",IFERROR(INDEX('Fees Master'!I:I,MATCH(D497,'Fees Master'!G:G,0)),"Not Found"),"0")</f>
        <v>0</v>
      </c>
      <c r="AJ497" s="69"/>
      <c r="AK497" s="28">
        <f t="shared" si="416"/>
        <v>0</v>
      </c>
      <c r="AL497" s="31">
        <f t="shared" si="417"/>
        <v>0</v>
      </c>
      <c r="AM497" s="58"/>
      <c r="AN497" s="58" t="s">
        <v>3224</v>
      </c>
      <c r="AO497" s="68"/>
    </row>
    <row r="498" spans="1:41" x14ac:dyDescent="0.35">
      <c r="A498" s="28">
        <v>497</v>
      </c>
      <c r="B498" s="28">
        <v>4059</v>
      </c>
      <c r="C498" s="28" t="s">
        <v>2908</v>
      </c>
      <c r="D498" s="28" t="s">
        <v>4196</v>
      </c>
      <c r="E498" s="28" t="s">
        <v>5</v>
      </c>
      <c r="F498" s="28" t="s">
        <v>1892</v>
      </c>
      <c r="G498" s="30"/>
      <c r="H498" s="28" t="s">
        <v>2224</v>
      </c>
      <c r="I498" s="28"/>
      <c r="J498" s="31"/>
      <c r="K498" s="31" t="str">
        <f t="shared" si="408"/>
        <v xml:space="preserve">  </v>
      </c>
      <c r="L498" s="83">
        <v>9505249460</v>
      </c>
      <c r="M498" s="28" t="s">
        <v>2764</v>
      </c>
      <c r="N498" s="28" t="s">
        <v>68</v>
      </c>
      <c r="O498" s="69"/>
      <c r="P498" s="28" t="str">
        <f>IF(TRIM(B498)="","",IFERROR(INDEX('Agreements-New'!C:C,MATCH(B498,'Agreements-New'!D:D,0)),"N"))</f>
        <v>N</v>
      </c>
      <c r="Q498" s="69"/>
      <c r="R498" s="28">
        <f t="shared" si="409"/>
        <v>31500</v>
      </c>
      <c r="S498" s="28">
        <f t="shared" si="410"/>
        <v>31500</v>
      </c>
      <c r="T498" s="28">
        <f t="shared" si="411"/>
        <v>0</v>
      </c>
      <c r="U498" s="28">
        <f t="shared" si="412"/>
        <v>31500</v>
      </c>
      <c r="V498" s="69"/>
      <c r="W498" s="28">
        <v>14000</v>
      </c>
      <c r="X498" s="28">
        <f>IF(TRIM(B498)="","",IFERROR(INDEX('Agreements-Old'!E:E,MATCH(B498,'Agreements-Old'!D:D,0)),W498))</f>
        <v>14000</v>
      </c>
      <c r="Y498" s="28">
        <f>SUMIFS('Daily Fees Entry'!F:F,'Daily Fees Entry'!D:D,B498,'Daily Fees Entry'!E:E,"Old Fees")</f>
        <v>0</v>
      </c>
      <c r="Z498" s="28">
        <f t="shared" si="413"/>
        <v>14000</v>
      </c>
      <c r="AA498" s="69"/>
      <c r="AB498" s="28">
        <f t="shared" si="414"/>
        <v>17500</v>
      </c>
      <c r="AC498" s="28">
        <f>IF(TRIM(B498)="","",IFERROR(INDEX('Agreements-New'!E:E,MATCH(B498,'Agreements-New'!D:D,0)),AB498))</f>
        <v>17500</v>
      </c>
      <c r="AD498" s="28">
        <f>(SUMIFS('Daily Fees Entry'!F:F,'Daily Fees Entry'!D:D,B498)) - Y498</f>
        <v>0</v>
      </c>
      <c r="AE498" s="28">
        <f t="shared" si="415"/>
        <v>17500</v>
      </c>
      <c r="AF498" s="69"/>
      <c r="AG498" s="28">
        <f>IF(TRIM(B498)="","",IFERROR(INDEX('Fees Master'!D:D,MATCH(D498,'Fees Master'!C:C,0)),"Not Found"))</f>
        <v>10500</v>
      </c>
      <c r="AH498" s="28">
        <f>IF(TRIM(M498)="V",IFERROR(INDEX('Fees Master'!M:M,MATCH(N498,'Fees Master'!L:L,0)),"Not Found"),"0")</f>
        <v>7000</v>
      </c>
      <c r="AI498" s="28" t="str">
        <f>IF(TRIM(M498)="H",IFERROR(INDEX('Fees Master'!I:I,MATCH(D498,'Fees Master'!G:G,0)),"Not Found"),"0")</f>
        <v>0</v>
      </c>
      <c r="AJ498" s="69"/>
      <c r="AK498" s="28">
        <f t="shared" si="416"/>
        <v>0</v>
      </c>
      <c r="AL498" s="31">
        <f t="shared" si="417"/>
        <v>0</v>
      </c>
      <c r="AM498" s="58"/>
      <c r="AN498" s="58" t="s">
        <v>3225</v>
      </c>
      <c r="AO498" s="68"/>
    </row>
    <row r="499" spans="1:41" x14ac:dyDescent="0.35">
      <c r="A499" s="28">
        <v>498</v>
      </c>
      <c r="B499" s="28">
        <v>3980</v>
      </c>
      <c r="C499" s="28" t="s">
        <v>795</v>
      </c>
      <c r="D499" s="28" t="s">
        <v>4196</v>
      </c>
      <c r="E499" s="28" t="s">
        <v>5</v>
      </c>
      <c r="F499" s="28" t="s">
        <v>1892</v>
      </c>
      <c r="G499" s="30"/>
      <c r="H499" s="28" t="s">
        <v>2225</v>
      </c>
      <c r="I499" s="28"/>
      <c r="J499" s="31">
        <v>636104167078</v>
      </c>
      <c r="K499" s="31" t="str">
        <f t="shared" si="408"/>
        <v>6361 0416 7078</v>
      </c>
      <c r="L499" s="83">
        <v>9666793818</v>
      </c>
      <c r="M499" s="28" t="s">
        <v>2764</v>
      </c>
      <c r="N499" s="28" t="s">
        <v>94</v>
      </c>
      <c r="O499" s="69"/>
      <c r="P499" s="28">
        <f>IF(TRIM(B499)="","",IFERROR(INDEX('Agreements-New'!C:C,MATCH(B499,'Agreements-New'!D:D,0)),"N"))</f>
        <v>123</v>
      </c>
      <c r="Q499" s="69"/>
      <c r="R499" s="28">
        <f t="shared" si="409"/>
        <v>17500</v>
      </c>
      <c r="S499" s="28">
        <f t="shared" si="410"/>
        <v>12500</v>
      </c>
      <c r="T499" s="28">
        <f t="shared" si="411"/>
        <v>4500</v>
      </c>
      <c r="U499" s="28">
        <f t="shared" si="412"/>
        <v>8000</v>
      </c>
      <c r="V499" s="69"/>
      <c r="W499" s="28">
        <v>0</v>
      </c>
      <c r="X499" s="28">
        <f>IF(TRIM(B499)="","",IFERROR(INDEX('Agreements-Old'!E:E,MATCH(B499,'Agreements-Old'!D:D,0)),W499))</f>
        <v>0</v>
      </c>
      <c r="Y499" s="28">
        <f>SUMIFS('Daily Fees Entry'!F:F,'Daily Fees Entry'!D:D,B499,'Daily Fees Entry'!E:E,"Old Fees")</f>
        <v>0</v>
      </c>
      <c r="Z499" s="28">
        <f t="shared" si="413"/>
        <v>0</v>
      </c>
      <c r="AA499" s="69"/>
      <c r="AB499" s="28">
        <f t="shared" si="414"/>
        <v>17500</v>
      </c>
      <c r="AC499" s="28">
        <f>IF(TRIM(B499)="","",IFERROR(INDEX('Agreements-New'!E:E,MATCH(B499,'Agreements-New'!D:D,0)),AB499))</f>
        <v>12500</v>
      </c>
      <c r="AD499" s="28">
        <f>(SUMIFS('Daily Fees Entry'!F:F,'Daily Fees Entry'!D:D,B499)) - Y499</f>
        <v>4500</v>
      </c>
      <c r="AE499" s="28">
        <f t="shared" si="415"/>
        <v>8000</v>
      </c>
      <c r="AF499" s="69"/>
      <c r="AG499" s="28">
        <f>IF(TRIM(B499)="","",IFERROR(INDEX('Fees Master'!D:D,MATCH(D499,'Fees Master'!C:C,0)),"Not Found"))</f>
        <v>10500</v>
      </c>
      <c r="AH499" s="28">
        <f>IF(TRIM(M499)="V",IFERROR(INDEX('Fees Master'!M:M,MATCH(N499,'Fees Master'!L:L,0)),"Not Found"),"0")</f>
        <v>7000</v>
      </c>
      <c r="AI499" s="28" t="str">
        <f>IF(TRIM(M499)="H",IFERROR(INDEX('Fees Master'!I:I,MATCH(D499,'Fees Master'!G:G,0)),"Not Found"),"0")</f>
        <v>0</v>
      </c>
      <c r="AJ499" s="69"/>
      <c r="AK499" s="28">
        <f t="shared" si="416"/>
        <v>36</v>
      </c>
      <c r="AL499" s="31">
        <f t="shared" si="417"/>
        <v>36</v>
      </c>
      <c r="AM499" s="58"/>
      <c r="AN499" s="58" t="s">
        <v>3226</v>
      </c>
      <c r="AO499" s="68"/>
    </row>
    <row r="500" spans="1:41" x14ac:dyDescent="0.35">
      <c r="A500" s="28">
        <v>499</v>
      </c>
      <c r="B500" s="28">
        <v>4103</v>
      </c>
      <c r="C500" s="28" t="s">
        <v>797</v>
      </c>
      <c r="D500" s="28" t="s">
        <v>4196</v>
      </c>
      <c r="E500" s="28" t="s">
        <v>5</v>
      </c>
      <c r="F500" s="28" t="s">
        <v>1892</v>
      </c>
      <c r="G500" s="30"/>
      <c r="H500" s="28" t="s">
        <v>2226</v>
      </c>
      <c r="I500" s="28"/>
      <c r="J500" s="31">
        <v>659878155677</v>
      </c>
      <c r="K500" s="31" t="str">
        <f t="shared" si="408"/>
        <v>6598 7815 5677</v>
      </c>
      <c r="L500" s="83">
        <v>9848414341</v>
      </c>
      <c r="M500" s="28" t="s">
        <v>2762</v>
      </c>
      <c r="N500" s="28" t="s">
        <v>97</v>
      </c>
      <c r="O500" s="69"/>
      <c r="P500" s="28" t="str">
        <f>IF(TRIM(B500)="","",IFERROR(INDEX('Agreements-New'!C:C,MATCH(B500,'Agreements-New'!D:D,0)),"N"))</f>
        <v>N</v>
      </c>
      <c r="Q500" s="69"/>
      <c r="R500" s="28">
        <f t="shared" si="409"/>
        <v>10500</v>
      </c>
      <c r="S500" s="28">
        <f t="shared" si="410"/>
        <v>10500</v>
      </c>
      <c r="T500" s="28">
        <f t="shared" si="411"/>
        <v>0</v>
      </c>
      <c r="U500" s="28">
        <f t="shared" si="412"/>
        <v>10500</v>
      </c>
      <c r="V500" s="69"/>
      <c r="W500" s="28">
        <v>0</v>
      </c>
      <c r="X500" s="28">
        <f>IF(TRIM(B500)="","",IFERROR(INDEX('Agreements-Old'!E:E,MATCH(B500,'Agreements-Old'!D:D,0)),W500))</f>
        <v>0</v>
      </c>
      <c r="Y500" s="28">
        <f>SUMIFS('Daily Fees Entry'!F:F,'Daily Fees Entry'!D:D,B500,'Daily Fees Entry'!E:E,"Old Fees")</f>
        <v>0</v>
      </c>
      <c r="Z500" s="28">
        <f t="shared" si="413"/>
        <v>0</v>
      </c>
      <c r="AA500" s="69"/>
      <c r="AB500" s="28">
        <f t="shared" si="414"/>
        <v>10500</v>
      </c>
      <c r="AC500" s="28">
        <f>IF(TRIM(B500)="","",IFERROR(INDEX('Agreements-New'!E:E,MATCH(B500,'Agreements-New'!D:D,0)),AB500))</f>
        <v>10500</v>
      </c>
      <c r="AD500" s="28">
        <f>(SUMIFS('Daily Fees Entry'!F:F,'Daily Fees Entry'!D:D,B500)) - Y500</f>
        <v>0</v>
      </c>
      <c r="AE500" s="28">
        <f t="shared" si="415"/>
        <v>10500</v>
      </c>
      <c r="AF500" s="69"/>
      <c r="AG500" s="28">
        <f>IF(TRIM(B500)="","",IFERROR(INDEX('Fees Master'!D:D,MATCH(D500,'Fees Master'!C:C,0)),"Not Found"))</f>
        <v>10500</v>
      </c>
      <c r="AH500" s="28" t="str">
        <f>IF(TRIM(M500)="V",IFERROR(INDEX('Fees Master'!M:M,MATCH(N500,'Fees Master'!L:L,0)),"Not Found"),"0")</f>
        <v>0</v>
      </c>
      <c r="AI500" s="28" t="str">
        <f>IF(TRIM(M500)="H",IFERROR(INDEX('Fees Master'!I:I,MATCH(D500,'Fees Master'!G:G,0)),"Not Found"),"0")</f>
        <v>0</v>
      </c>
      <c r="AJ500" s="69"/>
      <c r="AK500" s="28">
        <f t="shared" si="416"/>
        <v>0</v>
      </c>
      <c r="AL500" s="31">
        <f t="shared" si="417"/>
        <v>0</v>
      </c>
      <c r="AM500" s="58"/>
      <c r="AN500" s="58" t="s">
        <v>3228</v>
      </c>
      <c r="AO500" s="68"/>
    </row>
    <row r="501" spans="1:41" x14ac:dyDescent="0.35">
      <c r="A501" s="28">
        <v>500</v>
      </c>
      <c r="B501" s="28">
        <v>4104</v>
      </c>
      <c r="C501" s="28" t="s">
        <v>798</v>
      </c>
      <c r="D501" s="28" t="s">
        <v>4196</v>
      </c>
      <c r="E501" s="28" t="s">
        <v>5</v>
      </c>
      <c r="F501" s="28" t="s">
        <v>1892</v>
      </c>
      <c r="G501" s="30"/>
      <c r="H501" s="28" t="s">
        <v>2227</v>
      </c>
      <c r="I501" s="28"/>
      <c r="J501" s="31"/>
      <c r="K501" s="31" t="str">
        <f t="shared" si="408"/>
        <v xml:space="preserve">  </v>
      </c>
      <c r="L501" s="83">
        <v>7993385785</v>
      </c>
      <c r="M501" s="28" t="s">
        <v>2762</v>
      </c>
      <c r="N501" s="28" t="s">
        <v>75</v>
      </c>
      <c r="O501" s="69"/>
      <c r="P501" s="28">
        <f>IF(TRIM(B501)="","",IFERROR(INDEX('Agreements-New'!C:C,MATCH(B501,'Agreements-New'!D:D,0)),"N"))</f>
        <v>107</v>
      </c>
      <c r="Q501" s="69"/>
      <c r="R501" s="28">
        <f t="shared" si="409"/>
        <v>20000</v>
      </c>
      <c r="S501" s="28">
        <f t="shared" si="410"/>
        <v>18500</v>
      </c>
      <c r="T501" s="28">
        <f t="shared" si="411"/>
        <v>1000</v>
      </c>
      <c r="U501" s="28">
        <f t="shared" si="412"/>
        <v>17500</v>
      </c>
      <c r="V501" s="69"/>
      <c r="W501" s="28">
        <v>9500</v>
      </c>
      <c r="X501" s="28">
        <f>IF(TRIM(B501)="","",IFERROR(INDEX('Agreements-Old'!E:E,MATCH(B501,'Agreements-Old'!D:D,0)),W501))</f>
        <v>9500</v>
      </c>
      <c r="Y501" s="28">
        <f>SUMIFS('Daily Fees Entry'!F:F,'Daily Fees Entry'!D:D,B501,'Daily Fees Entry'!E:E,"Old Fees")</f>
        <v>0</v>
      </c>
      <c r="Z501" s="28">
        <f t="shared" si="413"/>
        <v>9500</v>
      </c>
      <c r="AA501" s="69"/>
      <c r="AB501" s="28">
        <f t="shared" si="414"/>
        <v>10500</v>
      </c>
      <c r="AC501" s="28">
        <f>IF(TRIM(B501)="","",IFERROR(INDEX('Agreements-New'!E:E,MATCH(B501,'Agreements-New'!D:D,0)),AB501))</f>
        <v>9000</v>
      </c>
      <c r="AD501" s="28">
        <f>(SUMIFS('Daily Fees Entry'!F:F,'Daily Fees Entry'!D:D,B501)) - Y501</f>
        <v>1000</v>
      </c>
      <c r="AE501" s="28">
        <f t="shared" si="415"/>
        <v>8000</v>
      </c>
      <c r="AF501" s="69"/>
      <c r="AG501" s="28">
        <f>IF(TRIM(B501)="","",IFERROR(INDEX('Fees Master'!D:D,MATCH(D501,'Fees Master'!C:C,0)),"Not Found"))</f>
        <v>10500</v>
      </c>
      <c r="AH501" s="28" t="str">
        <f>IF(TRIM(M501)="V",IFERROR(INDEX('Fees Master'!M:M,MATCH(N501,'Fees Master'!L:L,0)),"Not Found"),"0")</f>
        <v>0</v>
      </c>
      <c r="AI501" s="28" t="str">
        <f>IF(TRIM(M501)="H",IFERROR(INDEX('Fees Master'!I:I,MATCH(D501,'Fees Master'!G:G,0)),"Not Found"),"0")</f>
        <v>0</v>
      </c>
      <c r="AJ501" s="69"/>
      <c r="AK501" s="28">
        <f t="shared" si="416"/>
        <v>5.4054054054054053</v>
      </c>
      <c r="AL501" s="31">
        <f t="shared" si="417"/>
        <v>11.111111111111111</v>
      </c>
      <c r="AM501" s="58"/>
      <c r="AN501" s="58" t="s">
        <v>3181</v>
      </c>
      <c r="AO501" s="68"/>
    </row>
    <row r="502" spans="1:41" x14ac:dyDescent="0.35">
      <c r="A502" s="28">
        <v>501</v>
      </c>
      <c r="B502" s="28">
        <v>4136</v>
      </c>
      <c r="C502" s="28" t="s">
        <v>799</v>
      </c>
      <c r="D502" s="28" t="s">
        <v>4196</v>
      </c>
      <c r="E502" s="28" t="s">
        <v>5</v>
      </c>
      <c r="F502" s="28" t="s">
        <v>1892</v>
      </c>
      <c r="G502" s="30"/>
      <c r="H502" s="28" t="s">
        <v>2228</v>
      </c>
      <c r="I502" s="28"/>
      <c r="J502" s="31">
        <v>651334307655</v>
      </c>
      <c r="K502" s="31" t="str">
        <f t="shared" si="408"/>
        <v>6513 3430 7655</v>
      </c>
      <c r="L502" s="83">
        <v>9989204423</v>
      </c>
      <c r="M502" s="28" t="s">
        <v>2764</v>
      </c>
      <c r="N502" s="28" t="s">
        <v>187</v>
      </c>
      <c r="O502" s="69"/>
      <c r="P502" s="28" t="str">
        <f>IF(TRIM(B502)="","",IFERROR(INDEX('Agreements-New'!C:C,MATCH(B502,'Agreements-New'!D:D,0)),"N"))</f>
        <v>N</v>
      </c>
      <c r="Q502" s="69"/>
      <c r="R502" s="28">
        <f t="shared" si="409"/>
        <v>30000</v>
      </c>
      <c r="S502" s="28">
        <f t="shared" si="410"/>
        <v>30000</v>
      </c>
      <c r="T502" s="28">
        <f t="shared" si="411"/>
        <v>0</v>
      </c>
      <c r="U502" s="28">
        <f t="shared" si="412"/>
        <v>30000</v>
      </c>
      <c r="V502" s="69"/>
      <c r="W502" s="28">
        <v>12500</v>
      </c>
      <c r="X502" s="28">
        <f>IF(TRIM(B502)="","",IFERROR(INDEX('Agreements-Old'!E:E,MATCH(B502,'Agreements-Old'!D:D,0)),W502))</f>
        <v>12500</v>
      </c>
      <c r="Y502" s="28">
        <f>SUMIFS('Daily Fees Entry'!F:F,'Daily Fees Entry'!D:D,B502,'Daily Fees Entry'!E:E,"Old Fees")</f>
        <v>0</v>
      </c>
      <c r="Z502" s="28">
        <f t="shared" si="413"/>
        <v>12500</v>
      </c>
      <c r="AA502" s="69"/>
      <c r="AB502" s="28">
        <f t="shared" si="414"/>
        <v>17500</v>
      </c>
      <c r="AC502" s="28">
        <f>IF(TRIM(B502)="","",IFERROR(INDEX('Agreements-New'!E:E,MATCH(B502,'Agreements-New'!D:D,0)),AB502))</f>
        <v>17500</v>
      </c>
      <c r="AD502" s="28">
        <f>(SUMIFS('Daily Fees Entry'!F:F,'Daily Fees Entry'!D:D,B502)) - Y502</f>
        <v>0</v>
      </c>
      <c r="AE502" s="28">
        <f t="shared" si="415"/>
        <v>17500</v>
      </c>
      <c r="AF502" s="69"/>
      <c r="AG502" s="28">
        <f>IF(TRIM(B502)="","",IFERROR(INDEX('Fees Master'!D:D,MATCH(D502,'Fees Master'!C:C,0)),"Not Found"))</f>
        <v>10500</v>
      </c>
      <c r="AH502" s="28">
        <f>IF(TRIM(M502)="V",IFERROR(INDEX('Fees Master'!M:M,MATCH(N502,'Fees Master'!L:L,0)),"Not Found"),"0")</f>
        <v>7000</v>
      </c>
      <c r="AI502" s="28" t="str">
        <f>IF(TRIM(M502)="H",IFERROR(INDEX('Fees Master'!I:I,MATCH(D502,'Fees Master'!G:G,0)),"Not Found"),"0")</f>
        <v>0</v>
      </c>
      <c r="AJ502" s="69"/>
      <c r="AK502" s="28">
        <f t="shared" si="416"/>
        <v>0</v>
      </c>
      <c r="AL502" s="31">
        <f t="shared" si="417"/>
        <v>0</v>
      </c>
      <c r="AM502" s="58"/>
      <c r="AN502" s="58" t="s">
        <v>3229</v>
      </c>
      <c r="AO502" s="68"/>
    </row>
    <row r="503" spans="1:41" x14ac:dyDescent="0.35">
      <c r="A503" s="28">
        <v>502</v>
      </c>
      <c r="B503" s="28" t="s">
        <v>362</v>
      </c>
      <c r="C503" s="28" t="s">
        <v>800</v>
      </c>
      <c r="D503" s="28" t="s">
        <v>4196</v>
      </c>
      <c r="E503" s="28" t="s">
        <v>5</v>
      </c>
      <c r="F503" s="28" t="s">
        <v>1892</v>
      </c>
      <c r="G503" s="30"/>
      <c r="H503" s="28" t="s">
        <v>1957</v>
      </c>
      <c r="I503" s="28"/>
      <c r="J503" s="31"/>
      <c r="K503" s="31" t="str">
        <f t="shared" si="408"/>
        <v xml:space="preserve">  </v>
      </c>
      <c r="L503" s="83">
        <v>9542142450</v>
      </c>
      <c r="M503" s="28" t="s">
        <v>2764</v>
      </c>
      <c r="N503" s="28" t="s">
        <v>43</v>
      </c>
      <c r="O503" s="69"/>
      <c r="P503" s="28" t="str">
        <f>IF(TRIM(B503)="","",IFERROR(INDEX('Agreements-New'!C:C,MATCH(B503,'Agreements-New'!D:D,0)),"N"))</f>
        <v>N</v>
      </c>
      <c r="Q503" s="69"/>
      <c r="R503" s="28">
        <f t="shared" si="409"/>
        <v>34000</v>
      </c>
      <c r="S503" s="28">
        <f t="shared" si="410"/>
        <v>34000</v>
      </c>
      <c r="T503" s="28">
        <f t="shared" si="411"/>
        <v>0</v>
      </c>
      <c r="U503" s="28">
        <f t="shared" si="412"/>
        <v>34000</v>
      </c>
      <c r="V503" s="69"/>
      <c r="W503" s="28">
        <v>16500</v>
      </c>
      <c r="X503" s="28">
        <f>IF(TRIM(B503)="","",IFERROR(INDEX('Agreements-Old'!E:E,MATCH(B503,'Agreements-Old'!D:D,0)),W503))</f>
        <v>16500</v>
      </c>
      <c r="Y503" s="28">
        <f>SUMIFS('Daily Fees Entry'!F:F,'Daily Fees Entry'!D:D,B503,'Daily Fees Entry'!E:E,"Old Fees")</f>
        <v>0</v>
      </c>
      <c r="Z503" s="28">
        <f t="shared" si="413"/>
        <v>16500</v>
      </c>
      <c r="AA503" s="69"/>
      <c r="AB503" s="28">
        <f t="shared" si="414"/>
        <v>17500</v>
      </c>
      <c r="AC503" s="28">
        <f>IF(TRIM(B503)="","",IFERROR(INDEX('Agreements-New'!E:E,MATCH(B503,'Agreements-New'!D:D,0)),AB503))</f>
        <v>17500</v>
      </c>
      <c r="AD503" s="28">
        <f>(SUMIFS('Daily Fees Entry'!F:F,'Daily Fees Entry'!D:D,B503)) - Y503</f>
        <v>0</v>
      </c>
      <c r="AE503" s="28">
        <f t="shared" si="415"/>
        <v>17500</v>
      </c>
      <c r="AF503" s="69"/>
      <c r="AG503" s="28">
        <f>IF(TRIM(B503)="","",IFERROR(INDEX('Fees Master'!D:D,MATCH(D503,'Fees Master'!C:C,0)),"Not Found"))</f>
        <v>10500</v>
      </c>
      <c r="AH503" s="28">
        <f>IF(TRIM(M503)="V",IFERROR(INDEX('Fees Master'!M:M,MATCH(N503,'Fees Master'!L:L,0)),"Not Found"),"0")</f>
        <v>7000</v>
      </c>
      <c r="AI503" s="28" t="str">
        <f>IF(TRIM(M503)="H",IFERROR(INDEX('Fees Master'!I:I,MATCH(D503,'Fees Master'!G:G,0)),"Not Found"),"0")</f>
        <v>0</v>
      </c>
      <c r="AJ503" s="69"/>
      <c r="AK503" s="28">
        <f t="shared" si="416"/>
        <v>0</v>
      </c>
      <c r="AL503" s="31">
        <f t="shared" si="417"/>
        <v>0</v>
      </c>
      <c r="AM503" s="58"/>
      <c r="AN503" s="58" t="s">
        <v>3217</v>
      </c>
      <c r="AO503" s="68"/>
    </row>
    <row r="504" spans="1:41" x14ac:dyDescent="0.35">
      <c r="A504" s="28">
        <v>503</v>
      </c>
      <c r="B504" s="28">
        <v>4102</v>
      </c>
      <c r="C504" s="28" t="s">
        <v>802</v>
      </c>
      <c r="D504" s="28" t="s">
        <v>4196</v>
      </c>
      <c r="E504" s="28" t="s">
        <v>5</v>
      </c>
      <c r="F504" s="28" t="s">
        <v>1892</v>
      </c>
      <c r="G504" s="30"/>
      <c r="H504" s="28" t="s">
        <v>2229</v>
      </c>
      <c r="I504" s="28"/>
      <c r="J504" s="31">
        <v>570584858435</v>
      </c>
      <c r="K504" s="31" t="str">
        <f t="shared" si="408"/>
        <v>5705 8485 8435</v>
      </c>
      <c r="L504" s="83">
        <v>9912178180</v>
      </c>
      <c r="M504" s="28" t="s">
        <v>2762</v>
      </c>
      <c r="N504" s="28" t="s">
        <v>75</v>
      </c>
      <c r="O504" s="69"/>
      <c r="P504" s="28" t="str">
        <f>IF(TRIM(B504)="","",IFERROR(INDEX('Agreements-New'!C:C,MATCH(B504,'Agreements-New'!D:D,0)),"N"))</f>
        <v>N</v>
      </c>
      <c r="Q504" s="69"/>
      <c r="R504" s="28">
        <f t="shared" si="409"/>
        <v>16500</v>
      </c>
      <c r="S504" s="28">
        <f t="shared" si="410"/>
        <v>16500</v>
      </c>
      <c r="T504" s="28">
        <f t="shared" si="411"/>
        <v>0</v>
      </c>
      <c r="U504" s="28">
        <f t="shared" si="412"/>
        <v>16500</v>
      </c>
      <c r="V504" s="69"/>
      <c r="W504" s="28">
        <v>6000</v>
      </c>
      <c r="X504" s="28">
        <f>IF(TRIM(B504)="","",IFERROR(INDEX('Agreements-Old'!E:E,MATCH(B504,'Agreements-Old'!D:D,0)),W504))</f>
        <v>6000</v>
      </c>
      <c r="Y504" s="28">
        <f>SUMIFS('Daily Fees Entry'!F:F,'Daily Fees Entry'!D:D,B504,'Daily Fees Entry'!E:E,"Old Fees")</f>
        <v>0</v>
      </c>
      <c r="Z504" s="28">
        <f t="shared" si="413"/>
        <v>6000</v>
      </c>
      <c r="AA504" s="69"/>
      <c r="AB504" s="28">
        <f t="shared" si="414"/>
        <v>10500</v>
      </c>
      <c r="AC504" s="28">
        <f>IF(TRIM(B504)="","",IFERROR(INDEX('Agreements-New'!E:E,MATCH(B504,'Agreements-New'!D:D,0)),AB504))</f>
        <v>10500</v>
      </c>
      <c r="AD504" s="28">
        <f>(SUMIFS('Daily Fees Entry'!F:F,'Daily Fees Entry'!D:D,B504)) - Y504</f>
        <v>0</v>
      </c>
      <c r="AE504" s="28">
        <f t="shared" si="415"/>
        <v>10500</v>
      </c>
      <c r="AF504" s="69"/>
      <c r="AG504" s="28">
        <f>IF(TRIM(B504)="","",IFERROR(INDEX('Fees Master'!D:D,MATCH(D504,'Fees Master'!C:C,0)),"Not Found"))</f>
        <v>10500</v>
      </c>
      <c r="AH504" s="28" t="str">
        <f>IF(TRIM(M504)="V",IFERROR(INDEX('Fees Master'!M:M,MATCH(N504,'Fees Master'!L:L,0)),"Not Found"),"0")</f>
        <v>0</v>
      </c>
      <c r="AI504" s="28" t="str">
        <f>IF(TRIM(M504)="H",IFERROR(INDEX('Fees Master'!I:I,MATCH(D504,'Fees Master'!G:G,0)),"Not Found"),"0")</f>
        <v>0</v>
      </c>
      <c r="AJ504" s="69"/>
      <c r="AK504" s="28">
        <f t="shared" si="416"/>
        <v>0</v>
      </c>
      <c r="AL504" s="31">
        <f t="shared" si="417"/>
        <v>0</v>
      </c>
      <c r="AM504" s="58"/>
      <c r="AN504" s="58" t="s">
        <v>3230</v>
      </c>
      <c r="AO504" s="68"/>
    </row>
    <row r="505" spans="1:41" x14ac:dyDescent="0.35">
      <c r="A505" s="28">
        <v>504</v>
      </c>
      <c r="B505" s="28">
        <v>4796</v>
      </c>
      <c r="C505" s="28" t="s">
        <v>5763</v>
      </c>
      <c r="D505" s="28" t="s">
        <v>4196</v>
      </c>
      <c r="E505" s="28" t="s">
        <v>7</v>
      </c>
      <c r="F505" s="28" t="s">
        <v>1892</v>
      </c>
      <c r="G505" s="30"/>
      <c r="H505" s="28" t="s">
        <v>6081</v>
      </c>
      <c r="I505" s="28"/>
      <c r="J505" s="31"/>
      <c r="K505" s="31" t="str">
        <f>CONCATENATE(MID(J505,1,4), " ", MID(J505,5,4), " ", MID(J505,9,4))</f>
        <v xml:space="preserve">  </v>
      </c>
      <c r="L505" s="83">
        <v>9581770834</v>
      </c>
      <c r="M505" s="28" t="s">
        <v>2764</v>
      </c>
      <c r="N505" s="28" t="s">
        <v>58</v>
      </c>
      <c r="O505" s="69"/>
      <c r="P505" s="28">
        <f>IF(TRIM(B505)="","",IFERROR(INDEX('Agreements-New'!C:C,MATCH(B505,'Agreements-New'!D:D,0)),"N"))</f>
        <v>40</v>
      </c>
      <c r="Q505" s="69"/>
      <c r="R505" s="28">
        <f>W505+AB505</f>
        <v>58300</v>
      </c>
      <c r="S505" s="28">
        <f>X505+AC505</f>
        <v>53800</v>
      </c>
      <c r="T505" s="28">
        <f>Y505+AD505</f>
        <v>0</v>
      </c>
      <c r="U505" s="28">
        <f>Z505+AE505</f>
        <v>53800</v>
      </c>
      <c r="V505" s="69"/>
      <c r="W505" s="28">
        <v>40800</v>
      </c>
      <c r="X505" s="28">
        <f>IF(TRIM(B505)="","",IFERROR(INDEX('Agreements-Old'!E:E,MATCH(B505,'Agreements-Old'!D:D,0)),W505))</f>
        <v>40800</v>
      </c>
      <c r="Y505" s="28">
        <f>SUMIFS('Daily Fees Entry'!F:F,'Daily Fees Entry'!D:D,B505,'Daily Fees Entry'!E:E,"Old Fees")</f>
        <v>0</v>
      </c>
      <c r="Z505" s="28">
        <f>X505-Y505</f>
        <v>40800</v>
      </c>
      <c r="AA505" s="69"/>
      <c r="AB505" s="28">
        <f>AG505+AH505+AI505</f>
        <v>17500</v>
      </c>
      <c r="AC505" s="28">
        <f>IF(TRIM(B505)="","",IFERROR(INDEX('Agreements-New'!E:E,MATCH(B505,'Agreements-New'!D:D,0)),AB505))</f>
        <v>13000</v>
      </c>
      <c r="AD505" s="28">
        <f>(SUMIFS('Daily Fees Entry'!F:F,'Daily Fees Entry'!D:D,B505)) - Y505</f>
        <v>0</v>
      </c>
      <c r="AE505" s="28">
        <f>AC505-AD505</f>
        <v>13000</v>
      </c>
      <c r="AF505" s="69"/>
      <c r="AG505" s="28">
        <f>IF(TRIM(B505)="","",IFERROR(INDEX('Fees Master'!D:D,MATCH(D505,'Fees Master'!C:C,0)),"Not Found"))</f>
        <v>10500</v>
      </c>
      <c r="AH505" s="28">
        <f>IF(TRIM(M505)="V",IFERROR(INDEX('Fees Master'!M:M,MATCH(N505,'Fees Master'!L:L,0)),"Not Found"),"0")</f>
        <v>7000</v>
      </c>
      <c r="AI505" s="28" t="str">
        <f>IF(TRIM(M505)="H",IFERROR(INDEX('Fees Master'!I:I,MATCH(D505,'Fees Master'!G:G,0)),"Not Found"),"0")</f>
        <v>0</v>
      </c>
      <c r="AJ505" s="69"/>
      <c r="AK505" s="28">
        <f>T505/S505*100</f>
        <v>0</v>
      </c>
      <c r="AL505" s="31">
        <f>AD505/AC505*100</f>
        <v>0</v>
      </c>
      <c r="AM505" s="58"/>
      <c r="AN505" s="58" t="s">
        <v>3281</v>
      </c>
      <c r="AO505" s="68"/>
    </row>
    <row r="506" spans="1:41" x14ac:dyDescent="0.35">
      <c r="A506" s="28">
        <v>505</v>
      </c>
      <c r="B506" s="28">
        <v>4126</v>
      </c>
      <c r="C506" s="28" t="s">
        <v>803</v>
      </c>
      <c r="D506" s="28" t="s">
        <v>4196</v>
      </c>
      <c r="E506" s="28" t="s">
        <v>5</v>
      </c>
      <c r="F506" s="28" t="s">
        <v>1892</v>
      </c>
      <c r="G506" s="30"/>
      <c r="H506" s="28" t="s">
        <v>2045</v>
      </c>
      <c r="I506" s="28"/>
      <c r="J506" s="31"/>
      <c r="K506" s="31" t="str">
        <f t="shared" ref="K506:K524" si="436">CONCATENATE(MID(J506,1,4), " ", MID(J506,5,4), " ", MID(J506,9,4))</f>
        <v xml:space="preserve">  </v>
      </c>
      <c r="L506" s="83">
        <v>7330625150</v>
      </c>
      <c r="M506" s="28" t="s">
        <v>2762</v>
      </c>
      <c r="N506" s="28" t="s">
        <v>75</v>
      </c>
      <c r="O506" s="69"/>
      <c r="P506" s="28" t="str">
        <f>IF(TRIM(B506)="","",IFERROR(INDEX('Agreements-New'!C:C,MATCH(B506,'Agreements-New'!D:D,0)),"N"))</f>
        <v>N</v>
      </c>
      <c r="Q506" s="69"/>
      <c r="R506" s="28">
        <f t="shared" si="409"/>
        <v>19200</v>
      </c>
      <c r="S506" s="28">
        <f t="shared" si="410"/>
        <v>19200</v>
      </c>
      <c r="T506" s="28">
        <f t="shared" si="411"/>
        <v>0</v>
      </c>
      <c r="U506" s="28">
        <f t="shared" si="412"/>
        <v>19200</v>
      </c>
      <c r="V506" s="69"/>
      <c r="W506" s="28">
        <v>8700</v>
      </c>
      <c r="X506" s="28">
        <f>IF(TRIM(B506)="","",IFERROR(INDEX('Agreements-Old'!E:E,MATCH(B506,'Agreements-Old'!D:D,0)),W506))</f>
        <v>8700</v>
      </c>
      <c r="Y506" s="28">
        <f>SUMIFS('Daily Fees Entry'!F:F,'Daily Fees Entry'!D:D,B506,'Daily Fees Entry'!E:E,"Old Fees")</f>
        <v>0</v>
      </c>
      <c r="Z506" s="28">
        <f t="shared" si="413"/>
        <v>8700</v>
      </c>
      <c r="AA506" s="69"/>
      <c r="AB506" s="28">
        <f t="shared" si="414"/>
        <v>10500</v>
      </c>
      <c r="AC506" s="28">
        <f>IF(TRIM(B506)="","",IFERROR(INDEX('Agreements-New'!E:E,MATCH(B506,'Agreements-New'!D:D,0)),AB506))</f>
        <v>10500</v>
      </c>
      <c r="AD506" s="28">
        <f>(SUMIFS('Daily Fees Entry'!F:F,'Daily Fees Entry'!D:D,B506)) - Y506</f>
        <v>0</v>
      </c>
      <c r="AE506" s="28">
        <f t="shared" si="415"/>
        <v>10500</v>
      </c>
      <c r="AF506" s="69"/>
      <c r="AG506" s="28">
        <f>IF(TRIM(B506)="","",IFERROR(INDEX('Fees Master'!D:D,MATCH(D506,'Fees Master'!C:C,0)),"Not Found"))</f>
        <v>10500</v>
      </c>
      <c r="AH506" s="28" t="str">
        <f>IF(TRIM(M506)="V",IFERROR(INDEX('Fees Master'!M:M,MATCH(N506,'Fees Master'!L:L,0)),"Not Found"),"0")</f>
        <v>0</v>
      </c>
      <c r="AI506" s="28" t="str">
        <f>IF(TRIM(M506)="H",IFERROR(INDEX('Fees Master'!I:I,MATCH(D506,'Fees Master'!G:G,0)),"Not Found"),"0")</f>
        <v>0</v>
      </c>
      <c r="AJ506" s="69"/>
      <c r="AK506" s="28">
        <f t="shared" si="416"/>
        <v>0</v>
      </c>
      <c r="AL506" s="31">
        <f t="shared" si="417"/>
        <v>0</v>
      </c>
      <c r="AM506" s="58"/>
      <c r="AN506" s="58" t="s">
        <v>3231</v>
      </c>
      <c r="AO506" s="68"/>
    </row>
    <row r="507" spans="1:41" x14ac:dyDescent="0.35">
      <c r="A507" s="28">
        <v>506</v>
      </c>
      <c r="B507" s="28">
        <v>4080</v>
      </c>
      <c r="C507" s="28" t="s">
        <v>804</v>
      </c>
      <c r="D507" s="28" t="s">
        <v>4196</v>
      </c>
      <c r="E507" s="28" t="s">
        <v>5</v>
      </c>
      <c r="F507" s="28" t="s">
        <v>1892</v>
      </c>
      <c r="G507" s="30"/>
      <c r="H507" s="28" t="s">
        <v>1983</v>
      </c>
      <c r="I507" s="28"/>
      <c r="J507" s="31">
        <v>605198218508</v>
      </c>
      <c r="K507" s="31" t="str">
        <f t="shared" si="436"/>
        <v>6051 9821 8508</v>
      </c>
      <c r="L507" s="83">
        <v>9492111515</v>
      </c>
      <c r="M507" s="28" t="s">
        <v>2762</v>
      </c>
      <c r="N507" s="28" t="s">
        <v>71</v>
      </c>
      <c r="O507" s="69"/>
      <c r="P507" s="28" t="str">
        <f>IF(TRIM(B507)="","",IFERROR(INDEX('Agreements-New'!C:C,MATCH(B507,'Agreements-New'!D:D,0)),"N"))</f>
        <v>N</v>
      </c>
      <c r="Q507" s="69"/>
      <c r="R507" s="28">
        <f t="shared" si="409"/>
        <v>10500</v>
      </c>
      <c r="S507" s="28">
        <f t="shared" si="410"/>
        <v>10500</v>
      </c>
      <c r="T507" s="28">
        <f t="shared" si="411"/>
        <v>0</v>
      </c>
      <c r="U507" s="28">
        <f t="shared" si="412"/>
        <v>10500</v>
      </c>
      <c r="V507" s="69"/>
      <c r="W507" s="28">
        <v>0</v>
      </c>
      <c r="X507" s="28">
        <f>IF(TRIM(B507)="","",IFERROR(INDEX('Agreements-Old'!E:E,MATCH(B507,'Agreements-Old'!D:D,0)),W507))</f>
        <v>0</v>
      </c>
      <c r="Y507" s="28">
        <f>SUMIFS('Daily Fees Entry'!F:F,'Daily Fees Entry'!D:D,B507,'Daily Fees Entry'!E:E,"Old Fees")</f>
        <v>0</v>
      </c>
      <c r="Z507" s="28">
        <f t="shared" si="413"/>
        <v>0</v>
      </c>
      <c r="AA507" s="69"/>
      <c r="AB507" s="28">
        <f t="shared" si="414"/>
        <v>10500</v>
      </c>
      <c r="AC507" s="28">
        <f>IF(TRIM(B507)="","",IFERROR(INDEX('Agreements-New'!E:E,MATCH(B507,'Agreements-New'!D:D,0)),AB507))</f>
        <v>10500</v>
      </c>
      <c r="AD507" s="28">
        <f>(SUMIFS('Daily Fees Entry'!F:F,'Daily Fees Entry'!D:D,B507)) - Y507</f>
        <v>0</v>
      </c>
      <c r="AE507" s="28">
        <f t="shared" si="415"/>
        <v>10500</v>
      </c>
      <c r="AF507" s="69"/>
      <c r="AG507" s="28">
        <f>IF(TRIM(B507)="","",IFERROR(INDEX('Fees Master'!D:D,MATCH(D507,'Fees Master'!C:C,0)),"Not Found"))</f>
        <v>10500</v>
      </c>
      <c r="AH507" s="28" t="str">
        <f>IF(TRIM(M507)="V",IFERROR(INDEX('Fees Master'!M:M,MATCH(N507,'Fees Master'!L:L,0)),"Not Found"),"0")</f>
        <v>0</v>
      </c>
      <c r="AI507" s="28" t="str">
        <f>IF(TRIM(M507)="H",IFERROR(INDEX('Fees Master'!I:I,MATCH(D507,'Fees Master'!G:G,0)),"Not Found"),"0")</f>
        <v>0</v>
      </c>
      <c r="AJ507" s="69"/>
      <c r="AK507" s="28">
        <f t="shared" si="416"/>
        <v>0</v>
      </c>
      <c r="AL507" s="31">
        <f t="shared" si="417"/>
        <v>0</v>
      </c>
      <c r="AM507" s="58"/>
      <c r="AN507" s="58" t="s">
        <v>3232</v>
      </c>
      <c r="AO507" s="68"/>
    </row>
    <row r="508" spans="1:41" x14ac:dyDescent="0.35">
      <c r="A508" s="28">
        <v>507</v>
      </c>
      <c r="B508" s="28">
        <v>4015</v>
      </c>
      <c r="C508" s="28" t="s">
        <v>805</v>
      </c>
      <c r="D508" s="28" t="s">
        <v>4196</v>
      </c>
      <c r="E508" s="28" t="s">
        <v>5</v>
      </c>
      <c r="F508" s="28" t="s">
        <v>1892</v>
      </c>
      <c r="G508" s="30"/>
      <c r="H508" s="28" t="s">
        <v>2230</v>
      </c>
      <c r="I508" s="28"/>
      <c r="J508" s="31">
        <v>596992293003</v>
      </c>
      <c r="K508" s="31" t="str">
        <f t="shared" si="436"/>
        <v>5969 9229 3003</v>
      </c>
      <c r="L508" s="83">
        <v>9640912279</v>
      </c>
      <c r="M508" s="28" t="s">
        <v>2764</v>
      </c>
      <c r="N508" s="28" t="s">
        <v>83</v>
      </c>
      <c r="O508" s="69"/>
      <c r="P508" s="28" t="str">
        <f>IF(TRIM(B508)="","",IFERROR(INDEX('Agreements-New'!C:C,MATCH(B508,'Agreements-New'!D:D,0)),"N"))</f>
        <v>N</v>
      </c>
      <c r="Q508" s="69"/>
      <c r="R508" s="28">
        <f t="shared" si="409"/>
        <v>18000</v>
      </c>
      <c r="S508" s="28">
        <f t="shared" si="410"/>
        <v>18000</v>
      </c>
      <c r="T508" s="28">
        <f t="shared" si="411"/>
        <v>0</v>
      </c>
      <c r="U508" s="28">
        <f t="shared" si="412"/>
        <v>18000</v>
      </c>
      <c r="V508" s="69"/>
      <c r="W508" s="28">
        <v>500</v>
      </c>
      <c r="X508" s="28">
        <f>IF(TRIM(B508)="","",IFERROR(INDEX('Agreements-Old'!E:E,MATCH(B508,'Agreements-Old'!D:D,0)),W508))</f>
        <v>500</v>
      </c>
      <c r="Y508" s="28">
        <f>SUMIFS('Daily Fees Entry'!F:F,'Daily Fees Entry'!D:D,B508,'Daily Fees Entry'!E:E,"Old Fees")</f>
        <v>0</v>
      </c>
      <c r="Z508" s="28">
        <f t="shared" si="413"/>
        <v>500</v>
      </c>
      <c r="AA508" s="69"/>
      <c r="AB508" s="28">
        <f t="shared" si="414"/>
        <v>17500</v>
      </c>
      <c r="AC508" s="28">
        <f>IF(TRIM(B508)="","",IFERROR(INDEX('Agreements-New'!E:E,MATCH(B508,'Agreements-New'!D:D,0)),AB508))</f>
        <v>17500</v>
      </c>
      <c r="AD508" s="28">
        <f>(SUMIFS('Daily Fees Entry'!F:F,'Daily Fees Entry'!D:D,B508)) - Y508</f>
        <v>0</v>
      </c>
      <c r="AE508" s="28">
        <f t="shared" si="415"/>
        <v>17500</v>
      </c>
      <c r="AF508" s="69"/>
      <c r="AG508" s="28">
        <f>IF(TRIM(B508)="","",IFERROR(INDEX('Fees Master'!D:D,MATCH(D508,'Fees Master'!C:C,0)),"Not Found"))</f>
        <v>10500</v>
      </c>
      <c r="AH508" s="28">
        <f>IF(TRIM(M508)="V",IFERROR(INDEX('Fees Master'!M:M,MATCH(N508,'Fees Master'!L:L,0)),"Not Found"),"0")</f>
        <v>7000</v>
      </c>
      <c r="AI508" s="28" t="str">
        <f>IF(TRIM(M508)="H",IFERROR(INDEX('Fees Master'!I:I,MATCH(D508,'Fees Master'!G:G,0)),"Not Found"),"0")</f>
        <v>0</v>
      </c>
      <c r="AJ508" s="69"/>
      <c r="AK508" s="28">
        <f t="shared" si="416"/>
        <v>0</v>
      </c>
      <c r="AL508" s="31">
        <f t="shared" si="417"/>
        <v>0</v>
      </c>
      <c r="AM508" s="58"/>
      <c r="AN508" s="58" t="s">
        <v>3233</v>
      </c>
      <c r="AO508" s="68"/>
    </row>
    <row r="509" spans="1:41" x14ac:dyDescent="0.35">
      <c r="A509" s="28">
        <v>508</v>
      </c>
      <c r="B509" s="28" t="s">
        <v>364</v>
      </c>
      <c r="C509" s="28" t="s">
        <v>806</v>
      </c>
      <c r="D509" s="28" t="s">
        <v>4196</v>
      </c>
      <c r="E509" s="28" t="s">
        <v>5</v>
      </c>
      <c r="F509" s="28" t="s">
        <v>1892</v>
      </c>
      <c r="G509" s="30"/>
      <c r="H509" s="28" t="s">
        <v>2231</v>
      </c>
      <c r="I509" s="28"/>
      <c r="J509" s="31"/>
      <c r="K509" s="31" t="str">
        <f t="shared" si="436"/>
        <v xml:space="preserve">  </v>
      </c>
      <c r="L509" s="83">
        <v>9502751081</v>
      </c>
      <c r="M509" s="28" t="s">
        <v>2764</v>
      </c>
      <c r="N509" s="28" t="s">
        <v>59</v>
      </c>
      <c r="O509" s="69"/>
      <c r="P509" s="28">
        <f>IF(TRIM(B509)="","",IFERROR(INDEX('Agreements-New'!C:C,MATCH(B509,'Agreements-New'!D:D,0)),"N"))</f>
        <v>66</v>
      </c>
      <c r="Q509" s="69"/>
      <c r="R509" s="28">
        <f t="shared" si="409"/>
        <v>41500</v>
      </c>
      <c r="S509" s="28">
        <f t="shared" si="410"/>
        <v>37500</v>
      </c>
      <c r="T509" s="28">
        <f t="shared" si="411"/>
        <v>0</v>
      </c>
      <c r="U509" s="28">
        <f t="shared" si="412"/>
        <v>37500</v>
      </c>
      <c r="V509" s="69"/>
      <c r="W509" s="28">
        <v>23500</v>
      </c>
      <c r="X509" s="28">
        <f>IF(TRIM(B509)="","",IFERROR(INDEX('Agreements-Old'!E:E,MATCH(B509,'Agreements-Old'!D:D,0)),W509))</f>
        <v>23500</v>
      </c>
      <c r="Y509" s="28">
        <f>SUMIFS('Daily Fees Entry'!F:F,'Daily Fees Entry'!D:D,B509,'Daily Fees Entry'!E:E,"Old Fees")</f>
        <v>0</v>
      </c>
      <c r="Z509" s="28">
        <f t="shared" si="413"/>
        <v>23500</v>
      </c>
      <c r="AA509" s="69"/>
      <c r="AB509" s="28">
        <f t="shared" si="414"/>
        <v>18000</v>
      </c>
      <c r="AC509" s="28">
        <f>IF(TRIM(B509)="","",IFERROR(INDEX('Agreements-New'!E:E,MATCH(B509,'Agreements-New'!D:D,0)),AB509))</f>
        <v>14000</v>
      </c>
      <c r="AD509" s="28">
        <f>(SUMIFS('Daily Fees Entry'!F:F,'Daily Fees Entry'!D:D,B509)) - Y509</f>
        <v>0</v>
      </c>
      <c r="AE509" s="28">
        <f t="shared" si="415"/>
        <v>14000</v>
      </c>
      <c r="AF509" s="69"/>
      <c r="AG509" s="28">
        <f>IF(TRIM(B509)="","",IFERROR(INDEX('Fees Master'!D:D,MATCH(D509,'Fees Master'!C:C,0)),"Not Found"))</f>
        <v>10500</v>
      </c>
      <c r="AH509" s="28">
        <f>IF(TRIM(M509)="V",IFERROR(INDEX('Fees Master'!M:M,MATCH(N509,'Fees Master'!L:L,0)),"Not Found"),"0")</f>
        <v>7500</v>
      </c>
      <c r="AI509" s="28" t="str">
        <f>IF(TRIM(M509)="H",IFERROR(INDEX('Fees Master'!I:I,MATCH(D509,'Fees Master'!G:G,0)),"Not Found"),"0")</f>
        <v>0</v>
      </c>
      <c r="AJ509" s="69"/>
      <c r="AK509" s="28">
        <f t="shared" si="416"/>
        <v>0</v>
      </c>
      <c r="AL509" s="31">
        <f t="shared" si="417"/>
        <v>0</v>
      </c>
      <c r="AM509" s="58"/>
      <c r="AN509" s="58" t="s">
        <v>3234</v>
      </c>
      <c r="AO509" s="68"/>
    </row>
    <row r="510" spans="1:41" x14ac:dyDescent="0.35">
      <c r="A510" s="28">
        <v>509</v>
      </c>
      <c r="B510" s="28">
        <v>4488</v>
      </c>
      <c r="C510" s="28" t="s">
        <v>2864</v>
      </c>
      <c r="D510" s="28" t="s">
        <v>4196</v>
      </c>
      <c r="E510" s="28" t="s">
        <v>5</v>
      </c>
      <c r="F510" s="28" t="s">
        <v>1892</v>
      </c>
      <c r="G510" s="30"/>
      <c r="H510" s="28" t="s">
        <v>2865</v>
      </c>
      <c r="I510" s="28"/>
      <c r="J510" s="31">
        <v>448830481275</v>
      </c>
      <c r="K510" s="31" t="str">
        <f t="shared" si="436"/>
        <v>4488 3048 1275</v>
      </c>
      <c r="L510" s="83">
        <v>7893311870</v>
      </c>
      <c r="M510" s="28" t="s">
        <v>2764</v>
      </c>
      <c r="N510" s="28" t="s">
        <v>74</v>
      </c>
      <c r="O510" s="69"/>
      <c r="P510" s="28">
        <f>IF(TRIM(B510)="","",IFERROR(INDEX('Agreements-New'!C:C,MATCH(B510,'Agreements-New'!D:D,0)),"N"))</f>
        <v>12</v>
      </c>
      <c r="Q510" s="69"/>
      <c r="R510" s="28">
        <f t="shared" si="409"/>
        <v>22400</v>
      </c>
      <c r="S510" s="28">
        <f t="shared" si="410"/>
        <v>17800</v>
      </c>
      <c r="T510" s="28">
        <f t="shared" si="411"/>
        <v>2800</v>
      </c>
      <c r="U510" s="28">
        <f t="shared" si="412"/>
        <v>15000</v>
      </c>
      <c r="V510" s="69"/>
      <c r="W510" s="28">
        <v>6400</v>
      </c>
      <c r="X510" s="28">
        <f>IF(TRIM(B510)="","",IFERROR(INDEX('Agreements-Old'!E:E,MATCH(B510,'Agreements-Old'!D:D,0)),W510))</f>
        <v>2800</v>
      </c>
      <c r="Y510" s="28">
        <f>SUMIFS('Daily Fees Entry'!F:F,'Daily Fees Entry'!D:D,B510,'Daily Fees Entry'!E:E,"Old Fees")</f>
        <v>2800</v>
      </c>
      <c r="Z510" s="28">
        <f t="shared" si="413"/>
        <v>0</v>
      </c>
      <c r="AA510" s="69"/>
      <c r="AB510" s="28">
        <f t="shared" si="414"/>
        <v>16000</v>
      </c>
      <c r="AC510" s="28">
        <f>IF(TRIM(B510)="","",IFERROR(INDEX('Agreements-New'!E:E,MATCH(B510,'Agreements-New'!D:D,0)),AB510))</f>
        <v>15000</v>
      </c>
      <c r="AD510" s="28">
        <f>(SUMIFS('Daily Fees Entry'!F:F,'Daily Fees Entry'!D:D,B510)) - Y510</f>
        <v>0</v>
      </c>
      <c r="AE510" s="28">
        <f t="shared" si="415"/>
        <v>15000</v>
      </c>
      <c r="AF510" s="69"/>
      <c r="AG510" s="28">
        <f>IF(TRIM(B510)="","",IFERROR(INDEX('Fees Master'!D:D,MATCH(D510,'Fees Master'!C:C,0)),"Not Found"))</f>
        <v>10500</v>
      </c>
      <c r="AH510" s="28">
        <f>IF(TRIM(M510)="V",IFERROR(INDEX('Fees Master'!M:M,MATCH(N510,'Fees Master'!L:L,0)),"Not Found"),"0")</f>
        <v>5500</v>
      </c>
      <c r="AI510" s="28" t="str">
        <f>IF(TRIM(M510)="H",IFERROR(INDEX('Fees Master'!I:I,MATCH(D510,'Fees Master'!G:G,0)),"Not Found"),"0")</f>
        <v>0</v>
      </c>
      <c r="AJ510" s="69"/>
      <c r="AK510" s="28">
        <f t="shared" si="416"/>
        <v>15.730337078651685</v>
      </c>
      <c r="AL510" s="31">
        <f t="shared" si="417"/>
        <v>0</v>
      </c>
      <c r="AM510" s="58"/>
      <c r="AN510" s="58" t="s">
        <v>3236</v>
      </c>
      <c r="AO510" s="68"/>
    </row>
    <row r="511" spans="1:41" x14ac:dyDescent="0.35">
      <c r="A511" s="28">
        <v>510</v>
      </c>
      <c r="B511" s="28">
        <v>3981</v>
      </c>
      <c r="C511" s="28" t="s">
        <v>810</v>
      </c>
      <c r="D511" s="28" t="s">
        <v>4196</v>
      </c>
      <c r="E511" s="28" t="s">
        <v>5</v>
      </c>
      <c r="F511" s="28" t="s">
        <v>1892</v>
      </c>
      <c r="G511" s="30"/>
      <c r="H511" s="28" t="s">
        <v>1973</v>
      </c>
      <c r="I511" s="28"/>
      <c r="J511" s="31">
        <v>378645505385</v>
      </c>
      <c r="K511" s="31" t="str">
        <f t="shared" si="436"/>
        <v>3786 4550 5385</v>
      </c>
      <c r="L511" s="83">
        <v>9963357703</v>
      </c>
      <c r="M511" s="28" t="s">
        <v>2762</v>
      </c>
      <c r="N511" s="28" t="s">
        <v>97</v>
      </c>
      <c r="O511" s="69"/>
      <c r="P511" s="28" t="str">
        <f>IF(TRIM(B511)="","",IFERROR(INDEX('Agreements-New'!C:C,MATCH(B511,'Agreements-New'!D:D,0)),"N"))</f>
        <v>N</v>
      </c>
      <c r="Q511" s="69"/>
      <c r="R511" s="28">
        <f t="shared" si="409"/>
        <v>18500</v>
      </c>
      <c r="S511" s="28">
        <f t="shared" si="410"/>
        <v>18500</v>
      </c>
      <c r="T511" s="28">
        <f t="shared" si="411"/>
        <v>0</v>
      </c>
      <c r="U511" s="28">
        <f t="shared" si="412"/>
        <v>18500</v>
      </c>
      <c r="V511" s="69"/>
      <c r="W511" s="28">
        <v>8000</v>
      </c>
      <c r="X511" s="28">
        <f>IF(TRIM(B511)="","",IFERROR(INDEX('Agreements-Old'!E:E,MATCH(B511,'Agreements-Old'!D:D,0)),W511))</f>
        <v>8000</v>
      </c>
      <c r="Y511" s="28">
        <f>SUMIFS('Daily Fees Entry'!F:F,'Daily Fees Entry'!D:D,B511,'Daily Fees Entry'!E:E,"Old Fees")</f>
        <v>0</v>
      </c>
      <c r="Z511" s="28">
        <f t="shared" si="413"/>
        <v>8000</v>
      </c>
      <c r="AA511" s="69"/>
      <c r="AB511" s="28">
        <f t="shared" si="414"/>
        <v>10500</v>
      </c>
      <c r="AC511" s="28">
        <f>IF(TRIM(B511)="","",IFERROR(INDEX('Agreements-New'!E:E,MATCH(B511,'Agreements-New'!D:D,0)),AB511))</f>
        <v>10500</v>
      </c>
      <c r="AD511" s="28">
        <f>(SUMIFS('Daily Fees Entry'!F:F,'Daily Fees Entry'!D:D,B511)) - Y511</f>
        <v>0</v>
      </c>
      <c r="AE511" s="28">
        <f t="shared" si="415"/>
        <v>10500</v>
      </c>
      <c r="AF511" s="69"/>
      <c r="AG511" s="28">
        <f>IF(TRIM(B511)="","",IFERROR(INDEX('Fees Master'!D:D,MATCH(D511,'Fees Master'!C:C,0)),"Not Found"))</f>
        <v>10500</v>
      </c>
      <c r="AH511" s="28" t="str">
        <f>IF(TRIM(M511)="V",IFERROR(INDEX('Fees Master'!M:M,MATCH(N511,'Fees Master'!L:L,0)),"Not Found"),"0")</f>
        <v>0</v>
      </c>
      <c r="AI511" s="28" t="str">
        <f>IF(TRIM(M511)="H",IFERROR(INDEX('Fees Master'!I:I,MATCH(D511,'Fees Master'!G:G,0)),"Not Found"),"0")</f>
        <v>0</v>
      </c>
      <c r="AJ511" s="69"/>
      <c r="AK511" s="28">
        <f t="shared" si="416"/>
        <v>0</v>
      </c>
      <c r="AL511" s="31">
        <f t="shared" si="417"/>
        <v>0</v>
      </c>
      <c r="AM511" s="58"/>
      <c r="AN511" s="58" t="s">
        <v>3238</v>
      </c>
      <c r="AO511" s="68"/>
    </row>
    <row r="512" spans="1:41" x14ac:dyDescent="0.35">
      <c r="A512" s="28">
        <v>511</v>
      </c>
      <c r="B512" s="28">
        <v>4020</v>
      </c>
      <c r="C512" s="28" t="s">
        <v>811</v>
      </c>
      <c r="D512" s="28" t="s">
        <v>4196</v>
      </c>
      <c r="E512" s="28" t="s">
        <v>5</v>
      </c>
      <c r="F512" s="28" t="s">
        <v>1892</v>
      </c>
      <c r="G512" s="30"/>
      <c r="H512" s="28" t="s">
        <v>2235</v>
      </c>
      <c r="I512" s="28"/>
      <c r="J512" s="31">
        <v>507277288954</v>
      </c>
      <c r="K512" s="31" t="str">
        <f t="shared" si="436"/>
        <v>5072 7728 8954</v>
      </c>
      <c r="L512" s="83">
        <v>9966118835</v>
      </c>
      <c r="M512" s="28" t="s">
        <v>2764</v>
      </c>
      <c r="N512" s="28" t="s">
        <v>83</v>
      </c>
      <c r="O512" s="69"/>
      <c r="P512" s="28" t="str">
        <f>IF(TRIM(B512)="","",IFERROR(INDEX('Agreements-New'!C:C,MATCH(B512,'Agreements-New'!D:D,0)),"N"))</f>
        <v>N</v>
      </c>
      <c r="Q512" s="69"/>
      <c r="R512" s="28">
        <f t="shared" si="409"/>
        <v>17500</v>
      </c>
      <c r="S512" s="28">
        <f t="shared" si="410"/>
        <v>17500</v>
      </c>
      <c r="T512" s="28">
        <f t="shared" si="411"/>
        <v>0</v>
      </c>
      <c r="U512" s="28">
        <f t="shared" si="412"/>
        <v>17500</v>
      </c>
      <c r="V512" s="69"/>
      <c r="W512" s="28">
        <v>0</v>
      </c>
      <c r="X512" s="28">
        <f>IF(TRIM(B512)="","",IFERROR(INDEX('Agreements-Old'!E:E,MATCH(B512,'Agreements-Old'!D:D,0)),W512))</f>
        <v>0</v>
      </c>
      <c r="Y512" s="28">
        <f>SUMIFS('Daily Fees Entry'!F:F,'Daily Fees Entry'!D:D,B512,'Daily Fees Entry'!E:E,"Old Fees")</f>
        <v>0</v>
      </c>
      <c r="Z512" s="28">
        <f t="shared" si="413"/>
        <v>0</v>
      </c>
      <c r="AA512" s="69"/>
      <c r="AB512" s="28">
        <f t="shared" si="414"/>
        <v>17500</v>
      </c>
      <c r="AC512" s="28">
        <f>IF(TRIM(B512)="","",IFERROR(INDEX('Agreements-New'!E:E,MATCH(B512,'Agreements-New'!D:D,0)),AB512))</f>
        <v>17500</v>
      </c>
      <c r="AD512" s="28">
        <f>(SUMIFS('Daily Fees Entry'!F:F,'Daily Fees Entry'!D:D,B512)) - Y512</f>
        <v>0</v>
      </c>
      <c r="AE512" s="28">
        <f t="shared" si="415"/>
        <v>17500</v>
      </c>
      <c r="AF512" s="69"/>
      <c r="AG512" s="28">
        <f>IF(TRIM(B512)="","",IFERROR(INDEX('Fees Master'!D:D,MATCH(D512,'Fees Master'!C:C,0)),"Not Found"))</f>
        <v>10500</v>
      </c>
      <c r="AH512" s="28">
        <f>IF(TRIM(M512)="V",IFERROR(INDEX('Fees Master'!M:M,MATCH(N512,'Fees Master'!L:L,0)),"Not Found"),"0")</f>
        <v>7000</v>
      </c>
      <c r="AI512" s="28" t="str">
        <f>IF(TRIM(M512)="H",IFERROR(INDEX('Fees Master'!I:I,MATCH(D512,'Fees Master'!G:G,0)),"Not Found"),"0")</f>
        <v>0</v>
      </c>
      <c r="AJ512" s="69"/>
      <c r="AK512" s="28">
        <f t="shared" si="416"/>
        <v>0</v>
      </c>
      <c r="AL512" s="31">
        <f t="shared" si="417"/>
        <v>0</v>
      </c>
      <c r="AM512" s="58"/>
      <c r="AN512" s="58" t="s">
        <v>3239</v>
      </c>
      <c r="AO512" s="68"/>
    </row>
    <row r="513" spans="1:41" x14ac:dyDescent="0.35">
      <c r="A513" s="28">
        <v>512</v>
      </c>
      <c r="B513" s="28">
        <v>3982</v>
      </c>
      <c r="C513" s="28" t="s">
        <v>812</v>
      </c>
      <c r="D513" s="28" t="s">
        <v>4196</v>
      </c>
      <c r="E513" s="28" t="s">
        <v>5</v>
      </c>
      <c r="F513" s="28" t="s">
        <v>1892</v>
      </c>
      <c r="G513" s="30"/>
      <c r="H513" s="28" t="s">
        <v>1985</v>
      </c>
      <c r="I513" s="28"/>
      <c r="J513" s="31">
        <v>950772154622</v>
      </c>
      <c r="K513" s="31" t="str">
        <f t="shared" si="436"/>
        <v>9507 7215 4622</v>
      </c>
      <c r="L513" s="83">
        <v>9618933968</v>
      </c>
      <c r="M513" s="28" t="s">
        <v>2764</v>
      </c>
      <c r="N513" s="28" t="s">
        <v>108</v>
      </c>
      <c r="O513" s="69"/>
      <c r="P513" s="28" t="str">
        <f>IF(TRIM(B513)="","",IFERROR(INDEX('Agreements-New'!C:C,MATCH(B513,'Agreements-New'!D:D,0)),"N"))</f>
        <v>N</v>
      </c>
      <c r="Q513" s="69"/>
      <c r="R513" s="28">
        <f t="shared" si="409"/>
        <v>27500</v>
      </c>
      <c r="S513" s="28">
        <f t="shared" si="410"/>
        <v>27500</v>
      </c>
      <c r="T513" s="28">
        <f t="shared" si="411"/>
        <v>0</v>
      </c>
      <c r="U513" s="28">
        <f t="shared" si="412"/>
        <v>27500</v>
      </c>
      <c r="V513" s="69"/>
      <c r="W513" s="28">
        <v>10000</v>
      </c>
      <c r="X513" s="28">
        <f>IF(TRIM(B513)="","",IFERROR(INDEX('Agreements-Old'!E:E,MATCH(B513,'Agreements-Old'!D:D,0)),W513))</f>
        <v>10000</v>
      </c>
      <c r="Y513" s="28">
        <f>SUMIFS('Daily Fees Entry'!F:F,'Daily Fees Entry'!D:D,B513,'Daily Fees Entry'!E:E,"Old Fees")</f>
        <v>0</v>
      </c>
      <c r="Z513" s="28">
        <f t="shared" si="413"/>
        <v>10000</v>
      </c>
      <c r="AA513" s="69"/>
      <c r="AB513" s="28">
        <f t="shared" si="414"/>
        <v>17500</v>
      </c>
      <c r="AC513" s="28">
        <f>IF(TRIM(B513)="","",IFERROR(INDEX('Agreements-New'!E:E,MATCH(B513,'Agreements-New'!D:D,0)),AB513))</f>
        <v>17500</v>
      </c>
      <c r="AD513" s="28">
        <f>(SUMIFS('Daily Fees Entry'!F:F,'Daily Fees Entry'!D:D,B513)) - Y513</f>
        <v>0</v>
      </c>
      <c r="AE513" s="28">
        <f t="shared" si="415"/>
        <v>17500</v>
      </c>
      <c r="AF513" s="69"/>
      <c r="AG513" s="28">
        <f>IF(TRIM(B513)="","",IFERROR(INDEX('Fees Master'!D:D,MATCH(D513,'Fees Master'!C:C,0)),"Not Found"))</f>
        <v>10500</v>
      </c>
      <c r="AH513" s="28">
        <f>IF(TRIM(M513)="V",IFERROR(INDEX('Fees Master'!M:M,MATCH(N513,'Fees Master'!L:L,0)),"Not Found"),"0")</f>
        <v>7000</v>
      </c>
      <c r="AI513" s="28" t="str">
        <f>IF(TRIM(M513)="H",IFERROR(INDEX('Fees Master'!I:I,MATCH(D513,'Fees Master'!G:G,0)),"Not Found"),"0")</f>
        <v>0</v>
      </c>
      <c r="AJ513" s="69"/>
      <c r="AK513" s="28">
        <f t="shared" si="416"/>
        <v>0</v>
      </c>
      <c r="AL513" s="31">
        <f t="shared" si="417"/>
        <v>0</v>
      </c>
      <c r="AM513" s="58"/>
      <c r="AN513" s="58" t="s">
        <v>3240</v>
      </c>
      <c r="AO513" s="68"/>
    </row>
    <row r="514" spans="1:41" x14ac:dyDescent="0.35">
      <c r="A514" s="28">
        <v>513</v>
      </c>
      <c r="B514" s="28">
        <v>4072</v>
      </c>
      <c r="C514" s="28" t="s">
        <v>813</v>
      </c>
      <c r="D514" s="28" t="s">
        <v>4196</v>
      </c>
      <c r="E514" s="28" t="s">
        <v>5</v>
      </c>
      <c r="F514" s="28" t="s">
        <v>1892</v>
      </c>
      <c r="G514" s="30"/>
      <c r="H514" s="28" t="s">
        <v>2236</v>
      </c>
      <c r="I514" s="28"/>
      <c r="J514" s="31">
        <v>656050749349</v>
      </c>
      <c r="K514" s="31" t="str">
        <f t="shared" si="436"/>
        <v>6560 5074 9349</v>
      </c>
      <c r="L514" s="83">
        <v>9666509698</v>
      </c>
      <c r="M514" s="28" t="s">
        <v>2764</v>
      </c>
      <c r="N514" s="28" t="s">
        <v>88</v>
      </c>
      <c r="O514" s="69"/>
      <c r="P514" s="28" t="str">
        <f>IF(TRIM(B514)="","",IFERROR(INDEX('Agreements-New'!C:C,MATCH(B514,'Agreements-New'!D:D,0)),"N"))</f>
        <v>N</v>
      </c>
      <c r="Q514" s="69"/>
      <c r="R514" s="28">
        <f t="shared" si="409"/>
        <v>17500</v>
      </c>
      <c r="S514" s="28">
        <f t="shared" si="410"/>
        <v>17500</v>
      </c>
      <c r="T514" s="28">
        <f t="shared" si="411"/>
        <v>0</v>
      </c>
      <c r="U514" s="28">
        <f t="shared" si="412"/>
        <v>17500</v>
      </c>
      <c r="V514" s="69"/>
      <c r="W514" s="28">
        <v>0</v>
      </c>
      <c r="X514" s="28">
        <f>IF(TRIM(B514)="","",IFERROR(INDEX('Agreements-Old'!E:E,MATCH(B514,'Agreements-Old'!D:D,0)),W514))</f>
        <v>0</v>
      </c>
      <c r="Y514" s="28">
        <f>SUMIFS('Daily Fees Entry'!F:F,'Daily Fees Entry'!D:D,B514,'Daily Fees Entry'!E:E,"Old Fees")</f>
        <v>0</v>
      </c>
      <c r="Z514" s="28">
        <f t="shared" si="413"/>
        <v>0</v>
      </c>
      <c r="AA514" s="69"/>
      <c r="AB514" s="28">
        <f t="shared" si="414"/>
        <v>17500</v>
      </c>
      <c r="AC514" s="28">
        <f>IF(TRIM(B514)="","",IFERROR(INDEX('Agreements-New'!E:E,MATCH(B514,'Agreements-New'!D:D,0)),AB514))</f>
        <v>17500</v>
      </c>
      <c r="AD514" s="28">
        <f>(SUMIFS('Daily Fees Entry'!F:F,'Daily Fees Entry'!D:D,B514)) - Y514</f>
        <v>0</v>
      </c>
      <c r="AE514" s="28">
        <f t="shared" si="415"/>
        <v>17500</v>
      </c>
      <c r="AF514" s="69"/>
      <c r="AG514" s="28">
        <f>IF(TRIM(B514)="","",IFERROR(INDEX('Fees Master'!D:D,MATCH(D514,'Fees Master'!C:C,0)),"Not Found"))</f>
        <v>10500</v>
      </c>
      <c r="AH514" s="28">
        <f>IF(TRIM(M514)="V",IFERROR(INDEX('Fees Master'!M:M,MATCH(N514,'Fees Master'!L:L,0)),"Not Found"),"0")</f>
        <v>7000</v>
      </c>
      <c r="AI514" s="28" t="str">
        <f>IF(TRIM(M514)="H",IFERROR(INDEX('Fees Master'!I:I,MATCH(D514,'Fees Master'!G:G,0)),"Not Found"),"0")</f>
        <v>0</v>
      </c>
      <c r="AJ514" s="69"/>
      <c r="AK514" s="28">
        <f t="shared" si="416"/>
        <v>0</v>
      </c>
      <c r="AL514" s="31">
        <f t="shared" si="417"/>
        <v>0</v>
      </c>
      <c r="AM514" s="58"/>
      <c r="AN514" s="58" t="s">
        <v>3241</v>
      </c>
      <c r="AO514" s="68"/>
    </row>
    <row r="515" spans="1:41" x14ac:dyDescent="0.35">
      <c r="A515" s="28">
        <v>514</v>
      </c>
      <c r="B515" s="28">
        <v>3984</v>
      </c>
      <c r="C515" s="28" t="s">
        <v>814</v>
      </c>
      <c r="D515" s="28" t="s">
        <v>4196</v>
      </c>
      <c r="E515" s="28" t="s">
        <v>5</v>
      </c>
      <c r="F515" s="28" t="s">
        <v>1892</v>
      </c>
      <c r="G515" s="30"/>
      <c r="H515" s="28" t="s">
        <v>2237</v>
      </c>
      <c r="I515" s="28"/>
      <c r="J515" s="31">
        <v>581255073853</v>
      </c>
      <c r="K515" s="31" t="str">
        <f t="shared" si="436"/>
        <v>5812 5507 3853</v>
      </c>
      <c r="L515" s="83">
        <v>6301928319</v>
      </c>
      <c r="M515" s="28" t="s">
        <v>2764</v>
      </c>
      <c r="N515" s="28" t="s">
        <v>74</v>
      </c>
      <c r="O515" s="69"/>
      <c r="P515" s="28" t="str">
        <f>IF(TRIM(B515)="","",IFERROR(INDEX('Agreements-New'!C:C,MATCH(B515,'Agreements-New'!D:D,0)),"N"))</f>
        <v>N</v>
      </c>
      <c r="Q515" s="69"/>
      <c r="R515" s="28">
        <f t="shared" si="409"/>
        <v>23000</v>
      </c>
      <c r="S515" s="28">
        <f t="shared" si="410"/>
        <v>23000</v>
      </c>
      <c r="T515" s="28">
        <f t="shared" si="411"/>
        <v>3000</v>
      </c>
      <c r="U515" s="28">
        <f t="shared" si="412"/>
        <v>20000</v>
      </c>
      <c r="V515" s="69"/>
      <c r="W515" s="28">
        <v>7000</v>
      </c>
      <c r="X515" s="28">
        <f>IF(TRIM(B515)="","",IFERROR(INDEX('Agreements-Old'!E:E,MATCH(B515,'Agreements-Old'!D:D,0)),W515))</f>
        <v>7000</v>
      </c>
      <c r="Y515" s="28">
        <f>SUMIFS('Daily Fees Entry'!F:F,'Daily Fees Entry'!D:D,B515,'Daily Fees Entry'!E:E,"Old Fees")</f>
        <v>3000</v>
      </c>
      <c r="Z515" s="28">
        <f t="shared" si="413"/>
        <v>4000</v>
      </c>
      <c r="AA515" s="69"/>
      <c r="AB515" s="28">
        <f t="shared" si="414"/>
        <v>16000</v>
      </c>
      <c r="AC515" s="28">
        <f>IF(TRIM(B515)="","",IFERROR(INDEX('Agreements-New'!E:E,MATCH(B515,'Agreements-New'!D:D,0)),AB515))</f>
        <v>16000</v>
      </c>
      <c r="AD515" s="28">
        <f>(SUMIFS('Daily Fees Entry'!F:F,'Daily Fees Entry'!D:D,B515)) - Y515</f>
        <v>0</v>
      </c>
      <c r="AE515" s="28">
        <f t="shared" si="415"/>
        <v>16000</v>
      </c>
      <c r="AF515" s="69"/>
      <c r="AG515" s="28">
        <f>IF(TRIM(B515)="","",IFERROR(INDEX('Fees Master'!D:D,MATCH(D515,'Fees Master'!C:C,0)),"Not Found"))</f>
        <v>10500</v>
      </c>
      <c r="AH515" s="28">
        <f>IF(TRIM(M515)="V",IFERROR(INDEX('Fees Master'!M:M,MATCH(N515,'Fees Master'!L:L,0)),"Not Found"),"0")</f>
        <v>5500</v>
      </c>
      <c r="AI515" s="28" t="str">
        <f>IF(TRIM(M515)="H",IFERROR(INDEX('Fees Master'!I:I,MATCH(D515,'Fees Master'!G:G,0)),"Not Found"),"0")</f>
        <v>0</v>
      </c>
      <c r="AJ515" s="69"/>
      <c r="AK515" s="28">
        <f t="shared" si="416"/>
        <v>13.043478260869565</v>
      </c>
      <c r="AL515" s="31">
        <f t="shared" si="417"/>
        <v>0</v>
      </c>
      <c r="AM515" s="58"/>
      <c r="AN515" s="58" t="s">
        <v>3242</v>
      </c>
      <c r="AO515" s="68"/>
    </row>
    <row r="516" spans="1:41" x14ac:dyDescent="0.35">
      <c r="A516" s="28">
        <v>515</v>
      </c>
      <c r="B516" s="28">
        <v>4079</v>
      </c>
      <c r="C516" s="28" t="s">
        <v>815</v>
      </c>
      <c r="D516" s="28" t="s">
        <v>4196</v>
      </c>
      <c r="E516" s="28" t="s">
        <v>5</v>
      </c>
      <c r="F516" s="28" t="s">
        <v>1892</v>
      </c>
      <c r="G516" s="30"/>
      <c r="H516" s="28" t="s">
        <v>2238</v>
      </c>
      <c r="I516" s="28"/>
      <c r="J516" s="31">
        <v>547710383799</v>
      </c>
      <c r="K516" s="31" t="str">
        <f t="shared" si="436"/>
        <v>5477 1038 3799</v>
      </c>
      <c r="L516" s="83">
        <v>9640279640</v>
      </c>
      <c r="M516" s="28" t="s">
        <v>2762</v>
      </c>
      <c r="N516" s="28" t="s">
        <v>2768</v>
      </c>
      <c r="O516" s="69"/>
      <c r="P516" s="28" t="str">
        <f>IF(TRIM(B516)="","",IFERROR(INDEX('Agreements-New'!C:C,MATCH(B516,'Agreements-New'!D:D,0)),"N"))</f>
        <v>N</v>
      </c>
      <c r="Q516" s="69"/>
      <c r="R516" s="28">
        <f t="shared" si="409"/>
        <v>15500</v>
      </c>
      <c r="S516" s="28">
        <f t="shared" si="410"/>
        <v>15500</v>
      </c>
      <c r="T516" s="28">
        <f t="shared" si="411"/>
        <v>0</v>
      </c>
      <c r="U516" s="28">
        <f t="shared" si="412"/>
        <v>15500</v>
      </c>
      <c r="V516" s="69"/>
      <c r="W516" s="28">
        <v>5000</v>
      </c>
      <c r="X516" s="28">
        <f>IF(TRIM(B516)="","",IFERROR(INDEX('Agreements-Old'!E:E,MATCH(B516,'Agreements-Old'!D:D,0)),W516))</f>
        <v>5000</v>
      </c>
      <c r="Y516" s="28">
        <f>SUMIFS('Daily Fees Entry'!F:F,'Daily Fees Entry'!D:D,B516,'Daily Fees Entry'!E:E,"Old Fees")</f>
        <v>0</v>
      </c>
      <c r="Z516" s="28">
        <f t="shared" si="413"/>
        <v>5000</v>
      </c>
      <c r="AA516" s="69"/>
      <c r="AB516" s="28">
        <f t="shared" si="414"/>
        <v>10500</v>
      </c>
      <c r="AC516" s="28">
        <f>IF(TRIM(B516)="","",IFERROR(INDEX('Agreements-New'!E:E,MATCH(B516,'Agreements-New'!D:D,0)),AB516))</f>
        <v>10500</v>
      </c>
      <c r="AD516" s="28">
        <f>(SUMIFS('Daily Fees Entry'!F:F,'Daily Fees Entry'!D:D,B516)) - Y516</f>
        <v>0</v>
      </c>
      <c r="AE516" s="28">
        <f t="shared" si="415"/>
        <v>10500</v>
      </c>
      <c r="AF516" s="69"/>
      <c r="AG516" s="28">
        <f>IF(TRIM(B516)="","",IFERROR(INDEX('Fees Master'!D:D,MATCH(D516,'Fees Master'!C:C,0)),"Not Found"))</f>
        <v>10500</v>
      </c>
      <c r="AH516" s="28" t="str">
        <f>IF(TRIM(M516)="V",IFERROR(INDEX('Fees Master'!M:M,MATCH(N516,'Fees Master'!L:L,0)),"Not Found"),"0")</f>
        <v>0</v>
      </c>
      <c r="AI516" s="28" t="str">
        <f>IF(TRIM(M516)="H",IFERROR(INDEX('Fees Master'!I:I,MATCH(D516,'Fees Master'!G:G,0)),"Not Found"),"0")</f>
        <v>0</v>
      </c>
      <c r="AJ516" s="69"/>
      <c r="AK516" s="28">
        <f t="shared" si="416"/>
        <v>0</v>
      </c>
      <c r="AL516" s="31">
        <f t="shared" si="417"/>
        <v>0</v>
      </c>
      <c r="AM516" s="58"/>
      <c r="AN516" s="58" t="s">
        <v>3243</v>
      </c>
      <c r="AO516" s="68"/>
    </row>
    <row r="517" spans="1:41" x14ac:dyDescent="0.35">
      <c r="A517" s="28">
        <v>516</v>
      </c>
      <c r="B517" s="28">
        <v>3987</v>
      </c>
      <c r="C517" s="28" t="s">
        <v>817</v>
      </c>
      <c r="D517" s="28" t="s">
        <v>4196</v>
      </c>
      <c r="E517" s="28" t="s">
        <v>5</v>
      </c>
      <c r="F517" s="28" t="s">
        <v>1892</v>
      </c>
      <c r="G517" s="30"/>
      <c r="H517" s="28" t="s">
        <v>2240</v>
      </c>
      <c r="I517" s="28"/>
      <c r="J517" s="31">
        <v>382927824270</v>
      </c>
      <c r="K517" s="31" t="str">
        <f t="shared" si="436"/>
        <v>3829 2782 4270</v>
      </c>
      <c r="L517" s="83">
        <v>9676228110</v>
      </c>
      <c r="M517" s="28" t="s">
        <v>2762</v>
      </c>
      <c r="N517" s="28" t="s">
        <v>97</v>
      </c>
      <c r="O517" s="69"/>
      <c r="P517" s="28" t="str">
        <f>IF(TRIM(B517)="","",IFERROR(INDEX('Agreements-New'!C:C,MATCH(B517,'Agreements-New'!D:D,0)),"N"))</f>
        <v>N</v>
      </c>
      <c r="Q517" s="69"/>
      <c r="R517" s="28">
        <f t="shared" si="409"/>
        <v>10500</v>
      </c>
      <c r="S517" s="28">
        <f t="shared" si="410"/>
        <v>10500</v>
      </c>
      <c r="T517" s="28">
        <f t="shared" si="411"/>
        <v>1000</v>
      </c>
      <c r="U517" s="28">
        <f t="shared" si="412"/>
        <v>9500</v>
      </c>
      <c r="V517" s="69"/>
      <c r="W517" s="28">
        <v>0</v>
      </c>
      <c r="X517" s="28">
        <f>IF(TRIM(B517)="","",IFERROR(INDEX('Agreements-Old'!E:E,MATCH(B517,'Agreements-Old'!D:D,0)),W517))</f>
        <v>0</v>
      </c>
      <c r="Y517" s="28">
        <f>SUMIFS('Daily Fees Entry'!F:F,'Daily Fees Entry'!D:D,B517,'Daily Fees Entry'!E:E,"Old Fees")</f>
        <v>0</v>
      </c>
      <c r="Z517" s="28">
        <f t="shared" si="413"/>
        <v>0</v>
      </c>
      <c r="AA517" s="69"/>
      <c r="AB517" s="28">
        <f t="shared" si="414"/>
        <v>10500</v>
      </c>
      <c r="AC517" s="28">
        <f>IF(TRIM(B517)="","",IFERROR(INDEX('Agreements-New'!E:E,MATCH(B517,'Agreements-New'!D:D,0)),AB517))</f>
        <v>10500</v>
      </c>
      <c r="AD517" s="28">
        <f>(SUMIFS('Daily Fees Entry'!F:F,'Daily Fees Entry'!D:D,B517)) - Y517</f>
        <v>1000</v>
      </c>
      <c r="AE517" s="28">
        <f t="shared" si="415"/>
        <v>9500</v>
      </c>
      <c r="AF517" s="69"/>
      <c r="AG517" s="28">
        <f>IF(TRIM(B517)="","",IFERROR(INDEX('Fees Master'!D:D,MATCH(D517,'Fees Master'!C:C,0)),"Not Found"))</f>
        <v>10500</v>
      </c>
      <c r="AH517" s="28" t="str">
        <f>IF(TRIM(M517)="V",IFERROR(INDEX('Fees Master'!M:M,MATCH(N517,'Fees Master'!L:L,0)),"Not Found"),"0")</f>
        <v>0</v>
      </c>
      <c r="AI517" s="28" t="str">
        <f>IF(TRIM(M517)="H",IFERROR(INDEX('Fees Master'!I:I,MATCH(D517,'Fees Master'!G:G,0)),"Not Found"),"0")</f>
        <v>0</v>
      </c>
      <c r="AJ517" s="69"/>
      <c r="AK517" s="28">
        <f t="shared" si="416"/>
        <v>9.5238095238095237</v>
      </c>
      <c r="AL517" s="31">
        <f t="shared" si="417"/>
        <v>9.5238095238095237</v>
      </c>
      <c r="AM517" s="58"/>
      <c r="AN517" s="58" t="s">
        <v>3244</v>
      </c>
      <c r="AO517" s="68"/>
    </row>
    <row r="518" spans="1:41" x14ac:dyDescent="0.35">
      <c r="A518" s="28">
        <v>517</v>
      </c>
      <c r="B518" s="28">
        <v>4073</v>
      </c>
      <c r="C518" s="28" t="s">
        <v>821</v>
      </c>
      <c r="D518" s="28" t="s">
        <v>4196</v>
      </c>
      <c r="E518" s="28" t="s">
        <v>5</v>
      </c>
      <c r="F518" s="28" t="s">
        <v>1892</v>
      </c>
      <c r="G518" s="30"/>
      <c r="H518" s="28" t="s">
        <v>2244</v>
      </c>
      <c r="I518" s="28"/>
      <c r="J518" s="31">
        <v>544959561546</v>
      </c>
      <c r="K518" s="31" t="str">
        <f t="shared" si="436"/>
        <v>5449 5956 1546</v>
      </c>
      <c r="L518" s="83">
        <v>8374101952</v>
      </c>
      <c r="M518" s="28" t="s">
        <v>2764</v>
      </c>
      <c r="N518" s="28" t="s">
        <v>74</v>
      </c>
      <c r="O518" s="69"/>
      <c r="P518" s="28">
        <f>IF(TRIM(B518)="","",IFERROR(INDEX('Agreements-New'!C:C,MATCH(B518,'Agreements-New'!D:D,0)),"N"))</f>
        <v>41</v>
      </c>
      <c r="Q518" s="69"/>
      <c r="R518" s="28">
        <f t="shared" si="409"/>
        <v>16000</v>
      </c>
      <c r="S518" s="28">
        <f t="shared" si="410"/>
        <v>13000</v>
      </c>
      <c r="T518" s="28">
        <f t="shared" si="411"/>
        <v>6000</v>
      </c>
      <c r="U518" s="28">
        <f t="shared" si="412"/>
        <v>7000</v>
      </c>
      <c r="V518" s="69"/>
      <c r="W518" s="28">
        <v>0</v>
      </c>
      <c r="X518" s="28">
        <f>IF(TRIM(B518)="","",IFERROR(INDEX('Agreements-Old'!E:E,MATCH(B518,'Agreements-Old'!D:D,0)),W518))</f>
        <v>0</v>
      </c>
      <c r="Y518" s="28">
        <f>SUMIFS('Daily Fees Entry'!F:F,'Daily Fees Entry'!D:D,B518,'Daily Fees Entry'!E:E,"Old Fees")</f>
        <v>0</v>
      </c>
      <c r="Z518" s="28">
        <f t="shared" si="413"/>
        <v>0</v>
      </c>
      <c r="AA518" s="69"/>
      <c r="AB518" s="28">
        <f t="shared" si="414"/>
        <v>16000</v>
      </c>
      <c r="AC518" s="28">
        <f>IF(TRIM(B518)="","",IFERROR(INDEX('Agreements-New'!E:E,MATCH(B518,'Agreements-New'!D:D,0)),AB518))</f>
        <v>13000</v>
      </c>
      <c r="AD518" s="28">
        <f>(SUMIFS('Daily Fees Entry'!F:F,'Daily Fees Entry'!D:D,B518)) - Y518</f>
        <v>6000</v>
      </c>
      <c r="AE518" s="28">
        <f t="shared" si="415"/>
        <v>7000</v>
      </c>
      <c r="AF518" s="69"/>
      <c r="AG518" s="28">
        <f>IF(TRIM(B518)="","",IFERROR(INDEX('Fees Master'!D:D,MATCH(D518,'Fees Master'!C:C,0)),"Not Found"))</f>
        <v>10500</v>
      </c>
      <c r="AH518" s="28">
        <f>IF(TRIM(M518)="V",IFERROR(INDEX('Fees Master'!M:M,MATCH(N518,'Fees Master'!L:L,0)),"Not Found"),"0")</f>
        <v>5500</v>
      </c>
      <c r="AI518" s="28" t="str">
        <f>IF(TRIM(M518)="H",IFERROR(INDEX('Fees Master'!I:I,MATCH(D518,'Fees Master'!G:G,0)),"Not Found"),"0")</f>
        <v>0</v>
      </c>
      <c r="AJ518" s="69"/>
      <c r="AK518" s="28">
        <f t="shared" si="416"/>
        <v>46.153846153846153</v>
      </c>
      <c r="AL518" s="31">
        <f t="shared" si="417"/>
        <v>46.153846153846153</v>
      </c>
      <c r="AM518" s="58"/>
      <c r="AN518" s="58" t="s">
        <v>3246</v>
      </c>
      <c r="AO518" s="68"/>
    </row>
    <row r="519" spans="1:41" x14ac:dyDescent="0.35">
      <c r="A519" s="28">
        <v>518</v>
      </c>
      <c r="B519" s="28">
        <v>3989</v>
      </c>
      <c r="C519" s="28" t="s">
        <v>822</v>
      </c>
      <c r="D519" s="28" t="s">
        <v>4196</v>
      </c>
      <c r="E519" s="28" t="s">
        <v>5</v>
      </c>
      <c r="F519" s="28" t="s">
        <v>1892</v>
      </c>
      <c r="G519" s="30"/>
      <c r="H519" s="28" t="s">
        <v>2245</v>
      </c>
      <c r="I519" s="28"/>
      <c r="J519" s="31">
        <v>968273617257</v>
      </c>
      <c r="K519" s="31" t="str">
        <f t="shared" si="436"/>
        <v>9682 7361 7257</v>
      </c>
      <c r="L519" s="83">
        <v>9704446499</v>
      </c>
      <c r="M519" s="28" t="s">
        <v>2764</v>
      </c>
      <c r="N519" s="28" t="s">
        <v>187</v>
      </c>
      <c r="O519" s="69"/>
      <c r="P519" s="28" t="str">
        <f>IF(TRIM(B519)="","",IFERROR(INDEX('Agreements-New'!C:C,MATCH(B519,'Agreements-New'!D:D,0)),"N"))</f>
        <v>N</v>
      </c>
      <c r="Q519" s="69"/>
      <c r="R519" s="28">
        <f t="shared" si="409"/>
        <v>22500</v>
      </c>
      <c r="S519" s="28">
        <f t="shared" si="410"/>
        <v>22500</v>
      </c>
      <c r="T519" s="28">
        <f t="shared" si="411"/>
        <v>0</v>
      </c>
      <c r="U519" s="28">
        <f t="shared" si="412"/>
        <v>22500</v>
      </c>
      <c r="V519" s="69"/>
      <c r="W519" s="28">
        <v>5000</v>
      </c>
      <c r="X519" s="28">
        <f>IF(TRIM(B519)="","",IFERROR(INDEX('Agreements-Old'!E:E,MATCH(B519,'Agreements-Old'!D:D,0)),W519))</f>
        <v>5000</v>
      </c>
      <c r="Y519" s="28">
        <f>SUMIFS('Daily Fees Entry'!F:F,'Daily Fees Entry'!D:D,B519,'Daily Fees Entry'!E:E,"Old Fees")</f>
        <v>0</v>
      </c>
      <c r="Z519" s="28">
        <f t="shared" si="413"/>
        <v>5000</v>
      </c>
      <c r="AA519" s="69"/>
      <c r="AB519" s="28">
        <f t="shared" si="414"/>
        <v>17500</v>
      </c>
      <c r="AC519" s="28">
        <f>IF(TRIM(B519)="","",IFERROR(INDEX('Agreements-New'!E:E,MATCH(B519,'Agreements-New'!D:D,0)),AB519))</f>
        <v>17500</v>
      </c>
      <c r="AD519" s="28">
        <f>(SUMIFS('Daily Fees Entry'!F:F,'Daily Fees Entry'!D:D,B519)) - Y519</f>
        <v>0</v>
      </c>
      <c r="AE519" s="28">
        <f t="shared" si="415"/>
        <v>17500</v>
      </c>
      <c r="AF519" s="69"/>
      <c r="AG519" s="28">
        <f>IF(TRIM(B519)="","",IFERROR(INDEX('Fees Master'!D:D,MATCH(D519,'Fees Master'!C:C,0)),"Not Found"))</f>
        <v>10500</v>
      </c>
      <c r="AH519" s="28">
        <f>IF(TRIM(M519)="V",IFERROR(INDEX('Fees Master'!M:M,MATCH(N519,'Fees Master'!L:L,0)),"Not Found"),"0")</f>
        <v>7000</v>
      </c>
      <c r="AI519" s="28" t="str">
        <f>IF(TRIM(M519)="H",IFERROR(INDEX('Fees Master'!I:I,MATCH(D519,'Fees Master'!G:G,0)),"Not Found"),"0")</f>
        <v>0</v>
      </c>
      <c r="AJ519" s="69"/>
      <c r="AK519" s="28">
        <f t="shared" si="416"/>
        <v>0</v>
      </c>
      <c r="AL519" s="31">
        <f t="shared" si="417"/>
        <v>0</v>
      </c>
      <c r="AM519" s="58"/>
      <c r="AN519" s="58" t="s">
        <v>3247</v>
      </c>
      <c r="AO519" s="68"/>
    </row>
    <row r="520" spans="1:41" ht="15" customHeight="1" x14ac:dyDescent="0.35">
      <c r="A520" s="28">
        <v>519</v>
      </c>
      <c r="B520" s="28">
        <v>4105</v>
      </c>
      <c r="C520" s="28" t="s">
        <v>825</v>
      </c>
      <c r="D520" s="28" t="s">
        <v>4196</v>
      </c>
      <c r="E520" s="28" t="s">
        <v>5</v>
      </c>
      <c r="F520" s="28" t="s">
        <v>1892</v>
      </c>
      <c r="G520" s="30"/>
      <c r="H520" s="28" t="s">
        <v>1940</v>
      </c>
      <c r="I520" s="28"/>
      <c r="J520" s="31">
        <v>835170149482</v>
      </c>
      <c r="K520" s="31" t="str">
        <f t="shared" si="436"/>
        <v>8351 7014 9482</v>
      </c>
      <c r="L520" s="83">
        <v>9493042251</v>
      </c>
      <c r="M520" s="28" t="s">
        <v>2762</v>
      </c>
      <c r="N520" s="28" t="s">
        <v>97</v>
      </c>
      <c r="O520" s="69"/>
      <c r="P520" s="28" t="str">
        <f>IF(TRIM(B520)="","",IFERROR(INDEX('Agreements-New'!C:C,MATCH(B520,'Agreements-New'!D:D,0)),"N"))</f>
        <v>N</v>
      </c>
      <c r="Q520" s="69"/>
      <c r="R520" s="28">
        <f t="shared" si="409"/>
        <v>13000</v>
      </c>
      <c r="S520" s="28">
        <f t="shared" si="410"/>
        <v>13000</v>
      </c>
      <c r="T520" s="28">
        <f t="shared" si="411"/>
        <v>0</v>
      </c>
      <c r="U520" s="28">
        <f t="shared" si="412"/>
        <v>13000</v>
      </c>
      <c r="V520" s="69"/>
      <c r="W520" s="28">
        <v>2500</v>
      </c>
      <c r="X520" s="28">
        <f>IF(TRIM(B520)="","",IFERROR(INDEX('Agreements-Old'!E:E,MATCH(B520,'Agreements-Old'!D:D,0)),W520))</f>
        <v>2500</v>
      </c>
      <c r="Y520" s="28">
        <f>SUMIFS('Daily Fees Entry'!F:F,'Daily Fees Entry'!D:D,B520,'Daily Fees Entry'!E:E,"Old Fees")</f>
        <v>0</v>
      </c>
      <c r="Z520" s="28">
        <f t="shared" si="413"/>
        <v>2500</v>
      </c>
      <c r="AA520" s="69"/>
      <c r="AB520" s="28">
        <f t="shared" si="414"/>
        <v>10500</v>
      </c>
      <c r="AC520" s="28">
        <f>IF(TRIM(B520)="","",IFERROR(INDEX('Agreements-New'!E:E,MATCH(B520,'Agreements-New'!D:D,0)),AB520))</f>
        <v>10500</v>
      </c>
      <c r="AD520" s="28">
        <f>(SUMIFS('Daily Fees Entry'!F:F,'Daily Fees Entry'!D:D,B520)) - Y520</f>
        <v>0</v>
      </c>
      <c r="AE520" s="28">
        <f t="shared" si="415"/>
        <v>10500</v>
      </c>
      <c r="AF520" s="69"/>
      <c r="AG520" s="28">
        <f>IF(TRIM(B520)="","",IFERROR(INDEX('Fees Master'!D:D,MATCH(D520,'Fees Master'!C:C,0)),"Not Found"))</f>
        <v>10500</v>
      </c>
      <c r="AH520" s="28" t="str">
        <f>IF(TRIM(M520)="V",IFERROR(INDEX('Fees Master'!M:M,MATCH(N520,'Fees Master'!L:L,0)),"Not Found"),"0")</f>
        <v>0</v>
      </c>
      <c r="AI520" s="28" t="str">
        <f>IF(TRIM(M520)="H",IFERROR(INDEX('Fees Master'!I:I,MATCH(D520,'Fees Master'!G:G,0)),"Not Found"),"0")</f>
        <v>0</v>
      </c>
      <c r="AJ520" s="69"/>
      <c r="AK520" s="28">
        <f t="shared" si="416"/>
        <v>0</v>
      </c>
      <c r="AL520" s="31">
        <f t="shared" si="417"/>
        <v>0</v>
      </c>
      <c r="AM520" s="58"/>
      <c r="AN520" s="58" t="s">
        <v>3249</v>
      </c>
      <c r="AO520" s="68"/>
    </row>
    <row r="521" spans="1:41" x14ac:dyDescent="0.35">
      <c r="A521" s="28">
        <v>520</v>
      </c>
      <c r="B521" s="28" t="s">
        <v>370</v>
      </c>
      <c r="C521" s="28" t="s">
        <v>827</v>
      </c>
      <c r="D521" s="28" t="s">
        <v>4196</v>
      </c>
      <c r="E521" s="28" t="s">
        <v>5</v>
      </c>
      <c r="F521" s="28" t="s">
        <v>1892</v>
      </c>
      <c r="G521" s="30"/>
      <c r="H521" s="28" t="s">
        <v>2247</v>
      </c>
      <c r="I521" s="28"/>
      <c r="J521" s="31"/>
      <c r="K521" s="31" t="str">
        <f t="shared" si="436"/>
        <v xml:space="preserve">  </v>
      </c>
      <c r="L521" s="83">
        <v>9949714938</v>
      </c>
      <c r="M521" s="28" t="s">
        <v>2764</v>
      </c>
      <c r="N521" s="28" t="s">
        <v>59</v>
      </c>
      <c r="O521" s="69"/>
      <c r="P521" s="28">
        <f>IF(TRIM(B521)="","",IFERROR(INDEX('Agreements-New'!C:C,MATCH(B521,'Agreements-New'!D:D,0)),"N"))</f>
        <v>66</v>
      </c>
      <c r="Q521" s="69"/>
      <c r="R521" s="28">
        <f t="shared" si="409"/>
        <v>42500</v>
      </c>
      <c r="S521" s="28">
        <f t="shared" si="410"/>
        <v>38500</v>
      </c>
      <c r="T521" s="28">
        <f t="shared" si="411"/>
        <v>5000</v>
      </c>
      <c r="U521" s="28">
        <f t="shared" si="412"/>
        <v>33500</v>
      </c>
      <c r="V521" s="69"/>
      <c r="W521" s="28">
        <v>24500</v>
      </c>
      <c r="X521" s="28">
        <f>IF(TRIM(B521)="","",IFERROR(INDEX('Agreements-Old'!E:E,MATCH(B521,'Agreements-Old'!D:D,0)),W521))</f>
        <v>24500</v>
      </c>
      <c r="Y521" s="28">
        <f>SUMIFS('Daily Fees Entry'!F:F,'Daily Fees Entry'!D:D,B521,'Daily Fees Entry'!E:E,"Old Fees")</f>
        <v>5000</v>
      </c>
      <c r="Z521" s="28">
        <f t="shared" si="413"/>
        <v>19500</v>
      </c>
      <c r="AA521" s="69"/>
      <c r="AB521" s="28">
        <f t="shared" si="414"/>
        <v>18000</v>
      </c>
      <c r="AC521" s="28">
        <f>IF(TRIM(B521)="","",IFERROR(INDEX('Agreements-New'!E:E,MATCH(B521,'Agreements-New'!D:D,0)),AB521))</f>
        <v>14000</v>
      </c>
      <c r="AD521" s="28">
        <f>(SUMIFS('Daily Fees Entry'!F:F,'Daily Fees Entry'!D:D,B521)) - Y521</f>
        <v>0</v>
      </c>
      <c r="AE521" s="28">
        <f t="shared" si="415"/>
        <v>14000</v>
      </c>
      <c r="AF521" s="69"/>
      <c r="AG521" s="28">
        <f>IF(TRIM(B521)="","",IFERROR(INDEX('Fees Master'!D:D,MATCH(D521,'Fees Master'!C:C,0)),"Not Found"))</f>
        <v>10500</v>
      </c>
      <c r="AH521" s="28">
        <f>IF(TRIM(M521)="V",IFERROR(INDEX('Fees Master'!M:M,MATCH(N521,'Fees Master'!L:L,0)),"Not Found"),"0")</f>
        <v>7500</v>
      </c>
      <c r="AI521" s="28" t="str">
        <f>IF(TRIM(M521)="H",IFERROR(INDEX('Fees Master'!I:I,MATCH(D521,'Fees Master'!G:G,0)),"Not Found"),"0")</f>
        <v>0</v>
      </c>
      <c r="AJ521" s="69"/>
      <c r="AK521" s="28">
        <f t="shared" si="416"/>
        <v>12.987012987012985</v>
      </c>
      <c r="AL521" s="31">
        <f t="shared" si="417"/>
        <v>0</v>
      </c>
      <c r="AM521" s="58"/>
      <c r="AN521" s="58" t="s">
        <v>3251</v>
      </c>
      <c r="AO521" s="68"/>
    </row>
    <row r="522" spans="1:41" ht="15" customHeight="1" x14ac:dyDescent="0.35">
      <c r="A522" s="28">
        <v>521</v>
      </c>
      <c r="B522" s="28">
        <v>3990</v>
      </c>
      <c r="C522" s="28" t="s">
        <v>829</v>
      </c>
      <c r="D522" s="28" t="s">
        <v>4196</v>
      </c>
      <c r="E522" s="28" t="s">
        <v>5</v>
      </c>
      <c r="F522" s="28" t="s">
        <v>1892</v>
      </c>
      <c r="G522" s="30"/>
      <c r="H522" s="28" t="s">
        <v>2249</v>
      </c>
      <c r="I522" s="28"/>
      <c r="J522" s="31">
        <v>553784046470</v>
      </c>
      <c r="K522" s="31" t="str">
        <f t="shared" si="436"/>
        <v>5537 8404 6470</v>
      </c>
      <c r="L522" s="83">
        <v>9010273886</v>
      </c>
      <c r="M522" s="28" t="s">
        <v>2762</v>
      </c>
      <c r="N522" s="28" t="s">
        <v>97</v>
      </c>
      <c r="O522" s="69"/>
      <c r="P522" s="28" t="str">
        <f>IF(TRIM(B522)="","",IFERROR(INDEX('Agreements-New'!C:C,MATCH(B522,'Agreements-New'!D:D,0)),"N"))</f>
        <v>N</v>
      </c>
      <c r="Q522" s="69"/>
      <c r="R522" s="28">
        <f t="shared" si="409"/>
        <v>17000</v>
      </c>
      <c r="S522" s="28">
        <f t="shared" si="410"/>
        <v>17000</v>
      </c>
      <c r="T522" s="28">
        <f t="shared" si="411"/>
        <v>6000</v>
      </c>
      <c r="U522" s="28">
        <f t="shared" si="412"/>
        <v>11000</v>
      </c>
      <c r="V522" s="69"/>
      <c r="W522" s="28">
        <v>6500</v>
      </c>
      <c r="X522" s="28">
        <f>IF(TRIM(B522)="","",IFERROR(INDEX('Agreements-Old'!E:E,MATCH(B522,'Agreements-Old'!D:D,0)),W522))</f>
        <v>6500</v>
      </c>
      <c r="Y522" s="28">
        <f>SUMIFS('Daily Fees Entry'!F:F,'Daily Fees Entry'!D:D,B522,'Daily Fees Entry'!E:E,"Old Fees")</f>
        <v>5000</v>
      </c>
      <c r="Z522" s="28">
        <f t="shared" si="413"/>
        <v>1500</v>
      </c>
      <c r="AA522" s="69"/>
      <c r="AB522" s="28">
        <f t="shared" si="414"/>
        <v>10500</v>
      </c>
      <c r="AC522" s="28">
        <f>IF(TRIM(B522)="","",IFERROR(INDEX('Agreements-New'!E:E,MATCH(B522,'Agreements-New'!D:D,0)),AB522))</f>
        <v>10500</v>
      </c>
      <c r="AD522" s="28">
        <f>(SUMIFS('Daily Fees Entry'!F:F,'Daily Fees Entry'!D:D,B522)) - Y522</f>
        <v>1000</v>
      </c>
      <c r="AE522" s="28">
        <f t="shared" si="415"/>
        <v>9500</v>
      </c>
      <c r="AF522" s="69"/>
      <c r="AG522" s="28">
        <f>IF(TRIM(B522)="","",IFERROR(INDEX('Fees Master'!D:D,MATCH(D522,'Fees Master'!C:C,0)),"Not Found"))</f>
        <v>10500</v>
      </c>
      <c r="AH522" s="28" t="str">
        <f>IF(TRIM(M522)="V",IFERROR(INDEX('Fees Master'!M:M,MATCH(N522,'Fees Master'!L:L,0)),"Not Found"),"0")</f>
        <v>0</v>
      </c>
      <c r="AI522" s="28" t="str">
        <f>IF(TRIM(M522)="H",IFERROR(INDEX('Fees Master'!I:I,MATCH(D522,'Fees Master'!G:G,0)),"Not Found"),"0")</f>
        <v>0</v>
      </c>
      <c r="AJ522" s="69"/>
      <c r="AK522" s="28">
        <f t="shared" si="416"/>
        <v>35.294117647058826</v>
      </c>
      <c r="AL522" s="31">
        <f t="shared" si="417"/>
        <v>9.5238095238095237</v>
      </c>
      <c r="AM522" s="58"/>
      <c r="AN522" s="58" t="s">
        <v>3253</v>
      </c>
      <c r="AO522" s="68"/>
    </row>
    <row r="523" spans="1:41" x14ac:dyDescent="0.35">
      <c r="A523" s="28">
        <v>522</v>
      </c>
      <c r="B523" s="28">
        <v>4120</v>
      </c>
      <c r="C523" s="28" t="s">
        <v>837</v>
      </c>
      <c r="D523" s="28" t="s">
        <v>4196</v>
      </c>
      <c r="E523" s="28" t="s">
        <v>5</v>
      </c>
      <c r="F523" s="28" t="s">
        <v>1893</v>
      </c>
      <c r="G523" s="30"/>
      <c r="H523" s="28" t="s">
        <v>2254</v>
      </c>
      <c r="I523" s="28"/>
      <c r="J523" s="31">
        <v>373077884375</v>
      </c>
      <c r="K523" s="31" t="str">
        <f t="shared" si="436"/>
        <v>3730 7788 4375</v>
      </c>
      <c r="L523" s="83">
        <v>9390973916</v>
      </c>
      <c r="M523" s="28" t="s">
        <v>2764</v>
      </c>
      <c r="N523" s="28" t="s">
        <v>74</v>
      </c>
      <c r="O523" s="69"/>
      <c r="P523" s="28" t="str">
        <f>IF(TRIM(B523)="","",IFERROR(INDEX('Agreements-New'!C:C,MATCH(B523,'Agreements-New'!D:D,0)),"N"))</f>
        <v>N</v>
      </c>
      <c r="Q523" s="69"/>
      <c r="R523" s="28">
        <f t="shared" si="409"/>
        <v>40500</v>
      </c>
      <c r="S523" s="28">
        <f t="shared" si="410"/>
        <v>40500</v>
      </c>
      <c r="T523" s="28">
        <f t="shared" si="411"/>
        <v>0</v>
      </c>
      <c r="U523" s="28">
        <f t="shared" si="412"/>
        <v>40500</v>
      </c>
      <c r="V523" s="69"/>
      <c r="W523" s="28">
        <v>24500</v>
      </c>
      <c r="X523" s="28">
        <f>IF(TRIM(B523)="","",IFERROR(INDEX('Agreements-Old'!E:E,MATCH(B523,'Agreements-Old'!D:D,0)),W523))</f>
        <v>24500</v>
      </c>
      <c r="Y523" s="28">
        <f>SUMIFS('Daily Fees Entry'!F:F,'Daily Fees Entry'!D:D,B523,'Daily Fees Entry'!E:E,"Old Fees")</f>
        <v>0</v>
      </c>
      <c r="Z523" s="28">
        <f t="shared" si="413"/>
        <v>24500</v>
      </c>
      <c r="AA523" s="69"/>
      <c r="AB523" s="28">
        <f t="shared" si="414"/>
        <v>16000</v>
      </c>
      <c r="AC523" s="28">
        <f>IF(TRIM(B523)="","",IFERROR(INDEX('Agreements-New'!E:E,MATCH(B523,'Agreements-New'!D:D,0)),AB523))</f>
        <v>16000</v>
      </c>
      <c r="AD523" s="28">
        <f>(SUMIFS('Daily Fees Entry'!F:F,'Daily Fees Entry'!D:D,B523)) - Y523</f>
        <v>0</v>
      </c>
      <c r="AE523" s="28">
        <f t="shared" si="415"/>
        <v>16000</v>
      </c>
      <c r="AF523" s="69"/>
      <c r="AG523" s="28">
        <f>IF(TRIM(B523)="","",IFERROR(INDEX('Fees Master'!D:D,MATCH(D523,'Fees Master'!C:C,0)),"Not Found"))</f>
        <v>10500</v>
      </c>
      <c r="AH523" s="28">
        <f>IF(TRIM(M523)="V",IFERROR(INDEX('Fees Master'!M:M,MATCH(N523,'Fees Master'!L:L,0)),"Not Found"),"0")</f>
        <v>5500</v>
      </c>
      <c r="AI523" s="28" t="str">
        <f>IF(TRIM(M523)="H",IFERROR(INDEX('Fees Master'!I:I,MATCH(D523,'Fees Master'!G:G,0)),"Not Found"),"0")</f>
        <v>0</v>
      </c>
      <c r="AJ523" s="69"/>
      <c r="AK523" s="28">
        <f t="shared" si="416"/>
        <v>0</v>
      </c>
      <c r="AL523" s="31">
        <f t="shared" si="417"/>
        <v>0</v>
      </c>
      <c r="AM523" s="58"/>
      <c r="AN523" s="58" t="s">
        <v>3255</v>
      </c>
      <c r="AO523" s="68"/>
    </row>
    <row r="524" spans="1:41" x14ac:dyDescent="0.35">
      <c r="A524" s="28">
        <v>523</v>
      </c>
      <c r="B524" s="28">
        <v>3992</v>
      </c>
      <c r="C524" s="28" t="s">
        <v>839</v>
      </c>
      <c r="D524" s="28" t="s">
        <v>4196</v>
      </c>
      <c r="E524" s="28" t="s">
        <v>5</v>
      </c>
      <c r="F524" s="28" t="s">
        <v>1893</v>
      </c>
      <c r="G524" s="30"/>
      <c r="H524" s="28" t="s">
        <v>2256</v>
      </c>
      <c r="I524" s="28"/>
      <c r="J524" s="31">
        <v>600804893345</v>
      </c>
      <c r="K524" s="31" t="str">
        <f t="shared" si="436"/>
        <v>6008 0489 3345</v>
      </c>
      <c r="L524" s="83">
        <v>9640075156</v>
      </c>
      <c r="M524" s="28" t="s">
        <v>2764</v>
      </c>
      <c r="N524" s="28" t="s">
        <v>187</v>
      </c>
      <c r="O524" s="69"/>
      <c r="P524" s="28" t="str">
        <f>IF(TRIM(B524)="","",IFERROR(INDEX('Agreements-New'!C:C,MATCH(B524,'Agreements-New'!D:D,0)),"N"))</f>
        <v>N</v>
      </c>
      <c r="Q524" s="69"/>
      <c r="R524" s="28">
        <f t="shared" si="409"/>
        <v>20500</v>
      </c>
      <c r="S524" s="28">
        <f t="shared" si="410"/>
        <v>20500</v>
      </c>
      <c r="T524" s="28">
        <f t="shared" si="411"/>
        <v>0</v>
      </c>
      <c r="U524" s="28">
        <f t="shared" si="412"/>
        <v>20500</v>
      </c>
      <c r="V524" s="69"/>
      <c r="W524" s="28">
        <v>3000</v>
      </c>
      <c r="X524" s="28">
        <f>IF(TRIM(B524)="","",IFERROR(INDEX('Agreements-Old'!E:E,MATCH(B524,'Agreements-Old'!D:D,0)),W524))</f>
        <v>3000</v>
      </c>
      <c r="Y524" s="28">
        <f>SUMIFS('Daily Fees Entry'!F:F,'Daily Fees Entry'!D:D,B524,'Daily Fees Entry'!E:E,"Old Fees")</f>
        <v>0</v>
      </c>
      <c r="Z524" s="28">
        <f t="shared" si="413"/>
        <v>3000</v>
      </c>
      <c r="AA524" s="69"/>
      <c r="AB524" s="28">
        <f t="shared" si="414"/>
        <v>17500</v>
      </c>
      <c r="AC524" s="28">
        <f>IF(TRIM(B524)="","",IFERROR(INDEX('Agreements-New'!E:E,MATCH(B524,'Agreements-New'!D:D,0)),AB524))</f>
        <v>17500</v>
      </c>
      <c r="AD524" s="28">
        <f>(SUMIFS('Daily Fees Entry'!F:F,'Daily Fees Entry'!D:D,B524)) - Y524</f>
        <v>0</v>
      </c>
      <c r="AE524" s="28">
        <f t="shared" si="415"/>
        <v>17500</v>
      </c>
      <c r="AF524" s="69"/>
      <c r="AG524" s="28">
        <f>IF(TRIM(B524)="","",IFERROR(INDEX('Fees Master'!D:D,MATCH(D524,'Fees Master'!C:C,0)),"Not Found"))</f>
        <v>10500</v>
      </c>
      <c r="AH524" s="28">
        <f>IF(TRIM(M524)="V",IFERROR(INDEX('Fees Master'!M:M,MATCH(N524,'Fees Master'!L:L,0)),"Not Found"),"0")</f>
        <v>7000</v>
      </c>
      <c r="AI524" s="28" t="str">
        <f>IF(TRIM(M524)="H",IFERROR(INDEX('Fees Master'!I:I,MATCH(D524,'Fees Master'!G:G,0)),"Not Found"),"0")</f>
        <v>0</v>
      </c>
      <c r="AJ524" s="69"/>
      <c r="AK524" s="28">
        <f t="shared" si="416"/>
        <v>0</v>
      </c>
      <c r="AL524" s="31">
        <f t="shared" si="417"/>
        <v>0</v>
      </c>
      <c r="AM524" s="58"/>
      <c r="AN524" s="58" t="s">
        <v>3256</v>
      </c>
      <c r="AO524" s="68"/>
    </row>
    <row r="525" spans="1:41" x14ac:dyDescent="0.35">
      <c r="A525" s="28">
        <v>524</v>
      </c>
      <c r="B525" s="28">
        <v>4701</v>
      </c>
      <c r="C525" s="28" t="s">
        <v>5862</v>
      </c>
      <c r="D525" s="28" t="s">
        <v>4196</v>
      </c>
      <c r="E525" s="28" t="s">
        <v>3814</v>
      </c>
      <c r="F525" s="28" t="s">
        <v>1893</v>
      </c>
      <c r="G525" s="30"/>
      <c r="H525" s="28" t="s">
        <v>6082</v>
      </c>
      <c r="I525" s="28"/>
      <c r="J525" s="31"/>
      <c r="K525" s="31"/>
      <c r="L525" s="83">
        <v>7981597910</v>
      </c>
      <c r="M525" s="28" t="s">
        <v>2762</v>
      </c>
      <c r="N525" s="28" t="s">
        <v>3829</v>
      </c>
      <c r="O525" s="69"/>
      <c r="P525" s="28" t="str">
        <f>IF(TRIM(B525)="","",IFERROR(INDEX('Agreements-New'!C:C,MATCH(B525,'Agreements-New'!D:D,0)),"N"))</f>
        <v>N</v>
      </c>
      <c r="Q525" s="69"/>
      <c r="R525" s="28">
        <f t="shared" si="409"/>
        <v>10500</v>
      </c>
      <c r="S525" s="28">
        <f t="shared" si="410"/>
        <v>10500</v>
      </c>
      <c r="T525" s="28">
        <f t="shared" si="411"/>
        <v>0</v>
      </c>
      <c r="U525" s="28">
        <f t="shared" si="412"/>
        <v>10500</v>
      </c>
      <c r="V525" s="69"/>
      <c r="W525" s="28">
        <v>0</v>
      </c>
      <c r="X525" s="28">
        <f>IF(TRIM(B525)="","",IFERROR(INDEX('Agreements-Old'!E:E,MATCH(B525,'Agreements-Old'!D:D,0)),W525))</f>
        <v>0</v>
      </c>
      <c r="Y525" s="28">
        <f>SUMIFS('Daily Fees Entry'!F:F,'Daily Fees Entry'!D:D,B525,'Daily Fees Entry'!E:E,"Old Fees")</f>
        <v>0</v>
      </c>
      <c r="Z525" s="28">
        <f t="shared" si="413"/>
        <v>0</v>
      </c>
      <c r="AA525" s="69"/>
      <c r="AB525" s="28">
        <f t="shared" si="414"/>
        <v>10500</v>
      </c>
      <c r="AC525" s="28">
        <f>IF(TRIM(B525)="","",IFERROR(INDEX('Agreements-New'!E:E,MATCH(B525,'Agreements-New'!D:D,0)),AB525))</f>
        <v>10500</v>
      </c>
      <c r="AD525" s="28">
        <f>(SUMIFS('Daily Fees Entry'!F:F,'Daily Fees Entry'!D:D,B525)) - Y525</f>
        <v>0</v>
      </c>
      <c r="AE525" s="28">
        <f t="shared" si="415"/>
        <v>10500</v>
      </c>
      <c r="AF525" s="69"/>
      <c r="AG525" s="28">
        <f>IF(TRIM(B525)="","",IFERROR(INDEX('Fees Master'!D:D,MATCH(D525,'Fees Master'!C:C,0)),"Not Found"))</f>
        <v>10500</v>
      </c>
      <c r="AH525" s="28" t="str">
        <f>IF(TRIM(M525)="V",IFERROR(INDEX('Fees Master'!M:M,MATCH(N525,'Fees Master'!L:L,0)),"Not Found"),"0")</f>
        <v>0</v>
      </c>
      <c r="AI525" s="28" t="str">
        <f>IF(TRIM(M525)="H",IFERROR(INDEX('Fees Master'!I:I,MATCH(D525,'Fees Master'!G:G,0)),"Not Found"),"0")</f>
        <v>0</v>
      </c>
      <c r="AJ525" s="69"/>
      <c r="AK525" s="28">
        <f t="shared" si="416"/>
        <v>0</v>
      </c>
      <c r="AL525" s="31">
        <f t="shared" si="417"/>
        <v>0</v>
      </c>
      <c r="AM525" s="58"/>
      <c r="AN525" s="58"/>
      <c r="AO525" s="68"/>
    </row>
    <row r="526" spans="1:41" x14ac:dyDescent="0.35">
      <c r="A526" s="28">
        <v>525</v>
      </c>
      <c r="B526" s="28">
        <v>4036</v>
      </c>
      <c r="C526" s="28" t="s">
        <v>846</v>
      </c>
      <c r="D526" s="28" t="s">
        <v>4196</v>
      </c>
      <c r="E526" s="28" t="s">
        <v>5</v>
      </c>
      <c r="F526" s="28" t="s">
        <v>1893</v>
      </c>
      <c r="G526" s="30"/>
      <c r="H526" s="28" t="s">
        <v>2260</v>
      </c>
      <c r="I526" s="28"/>
      <c r="J526" s="31">
        <v>583437689411</v>
      </c>
      <c r="K526" s="31" t="str">
        <f t="shared" ref="K526:K531" si="437">CONCATENATE(MID(J526,1,4), " ", MID(J526,5,4), " ", MID(J526,9,4))</f>
        <v>5834 3768 9411</v>
      </c>
      <c r="L526" s="83">
        <v>9010499053</v>
      </c>
      <c r="M526" s="28" t="s">
        <v>2764</v>
      </c>
      <c r="N526" s="28" t="s">
        <v>36</v>
      </c>
      <c r="O526" s="69"/>
      <c r="P526" s="28" t="str">
        <f>IF(TRIM(B526)="","",IFERROR(INDEX('Agreements-New'!C:C,MATCH(B526,'Agreements-New'!D:D,0)),"N"))</f>
        <v>N</v>
      </c>
      <c r="Q526" s="69"/>
      <c r="R526" s="28">
        <f t="shared" si="409"/>
        <v>38000</v>
      </c>
      <c r="S526" s="28">
        <f t="shared" si="410"/>
        <v>38000</v>
      </c>
      <c r="T526" s="28">
        <f t="shared" si="411"/>
        <v>0</v>
      </c>
      <c r="U526" s="28">
        <f t="shared" si="412"/>
        <v>38000</v>
      </c>
      <c r="V526" s="69"/>
      <c r="W526" s="28">
        <v>22500</v>
      </c>
      <c r="X526" s="28">
        <f>IF(TRIM(B526)="","",IFERROR(INDEX('Agreements-Old'!E:E,MATCH(B526,'Agreements-Old'!D:D,0)),W526))</f>
        <v>22500</v>
      </c>
      <c r="Y526" s="28">
        <f>SUMIFS('Daily Fees Entry'!F:F,'Daily Fees Entry'!D:D,B526,'Daily Fees Entry'!E:E,"Old Fees")</f>
        <v>0</v>
      </c>
      <c r="Z526" s="28">
        <f t="shared" si="413"/>
        <v>22500</v>
      </c>
      <c r="AA526" s="69"/>
      <c r="AB526" s="28">
        <f t="shared" si="414"/>
        <v>15500</v>
      </c>
      <c r="AC526" s="28">
        <f>IF(TRIM(B526)="","",IFERROR(INDEX('Agreements-New'!E:E,MATCH(B526,'Agreements-New'!D:D,0)),AB526))</f>
        <v>15500</v>
      </c>
      <c r="AD526" s="28">
        <f>(SUMIFS('Daily Fees Entry'!F:F,'Daily Fees Entry'!D:D,B526)) - Y526</f>
        <v>0</v>
      </c>
      <c r="AE526" s="28">
        <f t="shared" si="415"/>
        <v>15500</v>
      </c>
      <c r="AF526" s="69"/>
      <c r="AG526" s="28">
        <f>IF(TRIM(B526)="","",IFERROR(INDEX('Fees Master'!D:D,MATCH(D526,'Fees Master'!C:C,0)),"Not Found"))</f>
        <v>10500</v>
      </c>
      <c r="AH526" s="28">
        <f>IF(TRIM(M526)="V",IFERROR(INDEX('Fees Master'!M:M,MATCH(N526,'Fees Master'!L:L,0)),"Not Found"),"0")</f>
        <v>5000</v>
      </c>
      <c r="AI526" s="28" t="str">
        <f>IF(TRIM(M526)="H",IFERROR(INDEX('Fees Master'!I:I,MATCH(D526,'Fees Master'!G:G,0)),"Not Found"),"0")</f>
        <v>0</v>
      </c>
      <c r="AJ526" s="69"/>
      <c r="AK526" s="28">
        <f t="shared" si="416"/>
        <v>0</v>
      </c>
      <c r="AL526" s="31">
        <f t="shared" si="417"/>
        <v>0</v>
      </c>
      <c r="AM526" s="58"/>
      <c r="AN526" s="58" t="s">
        <v>3260</v>
      </c>
      <c r="AO526" s="68"/>
    </row>
    <row r="527" spans="1:41" x14ac:dyDescent="0.35">
      <c r="A527" s="28">
        <v>526</v>
      </c>
      <c r="B527" s="28">
        <v>4122</v>
      </c>
      <c r="C527" s="28" t="s">
        <v>847</v>
      </c>
      <c r="D527" s="28" t="s">
        <v>4196</v>
      </c>
      <c r="E527" s="28" t="s">
        <v>5</v>
      </c>
      <c r="F527" s="28" t="s">
        <v>1893</v>
      </c>
      <c r="G527" s="30"/>
      <c r="H527" s="28" t="s">
        <v>2261</v>
      </c>
      <c r="I527" s="28"/>
      <c r="J527" s="31">
        <v>530818638417</v>
      </c>
      <c r="K527" s="31" t="str">
        <f t="shared" si="437"/>
        <v>5308 1863 8417</v>
      </c>
      <c r="L527" s="83">
        <v>6303739868</v>
      </c>
      <c r="M527" s="28" t="s">
        <v>2764</v>
      </c>
      <c r="N527" s="28" t="s">
        <v>49</v>
      </c>
      <c r="O527" s="69"/>
      <c r="P527" s="28" t="str">
        <f>IF(TRIM(B527)="","",IFERROR(INDEX('Agreements-New'!C:C,MATCH(B527,'Agreements-New'!D:D,0)),"N"))</f>
        <v>N</v>
      </c>
      <c r="Q527" s="69"/>
      <c r="R527" s="28">
        <f t="shared" si="409"/>
        <v>34000</v>
      </c>
      <c r="S527" s="28">
        <f t="shared" si="410"/>
        <v>34000</v>
      </c>
      <c r="T527" s="28">
        <f t="shared" si="411"/>
        <v>0</v>
      </c>
      <c r="U527" s="28">
        <f t="shared" si="412"/>
        <v>34000</v>
      </c>
      <c r="V527" s="69"/>
      <c r="W527" s="28">
        <v>18500</v>
      </c>
      <c r="X527" s="28">
        <f>IF(TRIM(B527)="","",IFERROR(INDEX('Agreements-Old'!E:E,MATCH(B527,'Agreements-Old'!D:D,0)),W527))</f>
        <v>18500</v>
      </c>
      <c r="Y527" s="28">
        <f>SUMIFS('Daily Fees Entry'!F:F,'Daily Fees Entry'!D:D,B527,'Daily Fees Entry'!E:E,"Old Fees")</f>
        <v>0</v>
      </c>
      <c r="Z527" s="28">
        <f t="shared" si="413"/>
        <v>18500</v>
      </c>
      <c r="AA527" s="69"/>
      <c r="AB527" s="28">
        <f t="shared" si="414"/>
        <v>15500</v>
      </c>
      <c r="AC527" s="28">
        <f>IF(TRIM(B527)="","",IFERROR(INDEX('Agreements-New'!E:E,MATCH(B527,'Agreements-New'!D:D,0)),AB527))</f>
        <v>15500</v>
      </c>
      <c r="AD527" s="28">
        <f>(SUMIFS('Daily Fees Entry'!F:F,'Daily Fees Entry'!D:D,B527)) - Y527</f>
        <v>0</v>
      </c>
      <c r="AE527" s="28">
        <f t="shared" si="415"/>
        <v>15500</v>
      </c>
      <c r="AF527" s="69"/>
      <c r="AG527" s="28">
        <f>IF(TRIM(B527)="","",IFERROR(INDEX('Fees Master'!D:D,MATCH(D527,'Fees Master'!C:C,0)),"Not Found"))</f>
        <v>10500</v>
      </c>
      <c r="AH527" s="28">
        <f>IF(TRIM(M527)="V",IFERROR(INDEX('Fees Master'!M:M,MATCH(N527,'Fees Master'!L:L,0)),"Not Found"),"0")</f>
        <v>5000</v>
      </c>
      <c r="AI527" s="28" t="str">
        <f>IF(TRIM(M527)="H",IFERROR(INDEX('Fees Master'!I:I,MATCH(D527,'Fees Master'!G:G,0)),"Not Found"),"0")</f>
        <v>0</v>
      </c>
      <c r="AJ527" s="69"/>
      <c r="AK527" s="28">
        <f t="shared" si="416"/>
        <v>0</v>
      </c>
      <c r="AL527" s="31">
        <f t="shared" si="417"/>
        <v>0</v>
      </c>
      <c r="AM527" s="58"/>
      <c r="AN527" s="58" t="s">
        <v>3261</v>
      </c>
      <c r="AO527" s="68"/>
    </row>
    <row r="528" spans="1:41" x14ac:dyDescent="0.35">
      <c r="A528" s="28">
        <v>527</v>
      </c>
      <c r="B528" s="28">
        <v>4045</v>
      </c>
      <c r="C528" s="28" t="s">
        <v>848</v>
      </c>
      <c r="D528" s="28" t="s">
        <v>4196</v>
      </c>
      <c r="E528" s="28" t="s">
        <v>5</v>
      </c>
      <c r="F528" s="28" t="s">
        <v>1893</v>
      </c>
      <c r="G528" s="30"/>
      <c r="H528" s="28" t="s">
        <v>2040</v>
      </c>
      <c r="I528" s="28"/>
      <c r="J528" s="31"/>
      <c r="K528" s="31" t="str">
        <f t="shared" si="437"/>
        <v xml:space="preserve">  </v>
      </c>
      <c r="L528" s="83">
        <v>9573930842</v>
      </c>
      <c r="M528" s="28" t="s">
        <v>2764</v>
      </c>
      <c r="N528" s="28" t="s">
        <v>68</v>
      </c>
      <c r="O528" s="69"/>
      <c r="P528" s="28">
        <f>IF(TRIM(B528)="","",IFERROR(INDEX('Agreements-New'!C:C,MATCH(B528,'Agreements-New'!D:D,0)),"N"))</f>
        <v>239</v>
      </c>
      <c r="Q528" s="69"/>
      <c r="R528" s="28">
        <f t="shared" si="409"/>
        <v>19500</v>
      </c>
      <c r="S528" s="28">
        <f t="shared" si="410"/>
        <v>16000</v>
      </c>
      <c r="T528" s="28">
        <f t="shared" si="411"/>
        <v>6000</v>
      </c>
      <c r="U528" s="28">
        <f t="shared" si="412"/>
        <v>10000</v>
      </c>
      <c r="V528" s="69"/>
      <c r="W528" s="28">
        <v>2000</v>
      </c>
      <c r="X528" s="28">
        <f>IF(TRIM(B528)="","",IFERROR(INDEX('Agreements-Old'!E:E,MATCH(B528,'Agreements-Old'!D:D,0)),W528))</f>
        <v>1000</v>
      </c>
      <c r="Y528" s="28">
        <f>SUMIFS('Daily Fees Entry'!F:F,'Daily Fees Entry'!D:D,B528,'Daily Fees Entry'!E:E,"Old Fees")</f>
        <v>1000</v>
      </c>
      <c r="Z528" s="28">
        <f t="shared" si="413"/>
        <v>0</v>
      </c>
      <c r="AA528" s="69"/>
      <c r="AB528" s="28">
        <f t="shared" si="414"/>
        <v>17500</v>
      </c>
      <c r="AC528" s="28">
        <f>IF(TRIM(B528)="","",IFERROR(INDEX('Agreements-New'!E:E,MATCH(B528,'Agreements-New'!D:D,0)),AB528))</f>
        <v>15000</v>
      </c>
      <c r="AD528" s="28">
        <f>(SUMIFS('Daily Fees Entry'!F:F,'Daily Fees Entry'!D:D,B528)) - Y528</f>
        <v>5000</v>
      </c>
      <c r="AE528" s="28">
        <f t="shared" si="415"/>
        <v>10000</v>
      </c>
      <c r="AF528" s="69"/>
      <c r="AG528" s="28">
        <f>IF(TRIM(B528)="","",IFERROR(INDEX('Fees Master'!D:D,MATCH(D528,'Fees Master'!C:C,0)),"Not Found"))</f>
        <v>10500</v>
      </c>
      <c r="AH528" s="28">
        <f>IF(TRIM(M528)="V",IFERROR(INDEX('Fees Master'!M:M,MATCH(N528,'Fees Master'!L:L,0)),"Not Found"),"0")</f>
        <v>7000</v>
      </c>
      <c r="AI528" s="28" t="str">
        <f>IF(TRIM(M528)="H",IFERROR(INDEX('Fees Master'!I:I,MATCH(D528,'Fees Master'!G:G,0)),"Not Found"),"0")</f>
        <v>0</v>
      </c>
      <c r="AJ528" s="69"/>
      <c r="AK528" s="28">
        <f t="shared" si="416"/>
        <v>37.5</v>
      </c>
      <c r="AL528" s="31">
        <f t="shared" si="417"/>
        <v>33.333333333333329</v>
      </c>
      <c r="AM528" s="58"/>
      <c r="AN528" s="58" t="s">
        <v>3262</v>
      </c>
      <c r="AO528" s="68"/>
    </row>
    <row r="529" spans="1:41" x14ac:dyDescent="0.35">
      <c r="A529" s="28">
        <v>528</v>
      </c>
      <c r="B529" s="28">
        <v>4001</v>
      </c>
      <c r="C529" s="28" t="s">
        <v>849</v>
      </c>
      <c r="D529" s="28" t="s">
        <v>4196</v>
      </c>
      <c r="E529" s="28" t="s">
        <v>5</v>
      </c>
      <c r="F529" s="28" t="s">
        <v>1893</v>
      </c>
      <c r="G529" s="30"/>
      <c r="H529" s="28" t="s">
        <v>2262</v>
      </c>
      <c r="I529" s="28"/>
      <c r="J529" s="31">
        <v>946094524219</v>
      </c>
      <c r="K529" s="31" t="str">
        <f t="shared" si="437"/>
        <v>9460 9452 4219</v>
      </c>
      <c r="L529" s="83">
        <v>7680831872</v>
      </c>
      <c r="M529" s="28" t="s">
        <v>2762</v>
      </c>
      <c r="N529" s="28" t="s">
        <v>97</v>
      </c>
      <c r="O529" s="69"/>
      <c r="P529" s="28" t="str">
        <f>IF(TRIM(B529)="","",IFERROR(INDEX('Agreements-New'!C:C,MATCH(B529,'Agreements-New'!D:D,0)),"N"))</f>
        <v>N</v>
      </c>
      <c r="Q529" s="69"/>
      <c r="R529" s="28">
        <f t="shared" si="409"/>
        <v>10500</v>
      </c>
      <c r="S529" s="28">
        <f t="shared" si="410"/>
        <v>10500</v>
      </c>
      <c r="T529" s="28">
        <f t="shared" si="411"/>
        <v>0</v>
      </c>
      <c r="U529" s="28">
        <f t="shared" si="412"/>
        <v>10500</v>
      </c>
      <c r="V529" s="69"/>
      <c r="W529" s="28">
        <v>0</v>
      </c>
      <c r="X529" s="28">
        <f>IF(TRIM(B529)="","",IFERROR(INDEX('Agreements-Old'!E:E,MATCH(B529,'Agreements-Old'!D:D,0)),W529))</f>
        <v>0</v>
      </c>
      <c r="Y529" s="28">
        <f>SUMIFS('Daily Fees Entry'!F:F,'Daily Fees Entry'!D:D,B529,'Daily Fees Entry'!E:E,"Old Fees")</f>
        <v>0</v>
      </c>
      <c r="Z529" s="28">
        <f t="shared" si="413"/>
        <v>0</v>
      </c>
      <c r="AA529" s="69"/>
      <c r="AB529" s="28">
        <f t="shared" si="414"/>
        <v>10500</v>
      </c>
      <c r="AC529" s="28">
        <f>IF(TRIM(B529)="","",IFERROR(INDEX('Agreements-New'!E:E,MATCH(B529,'Agreements-New'!D:D,0)),AB529))</f>
        <v>10500</v>
      </c>
      <c r="AD529" s="28">
        <f>(SUMIFS('Daily Fees Entry'!F:F,'Daily Fees Entry'!D:D,B529)) - Y529</f>
        <v>0</v>
      </c>
      <c r="AE529" s="28">
        <f t="shared" si="415"/>
        <v>10500</v>
      </c>
      <c r="AF529" s="69"/>
      <c r="AG529" s="28">
        <f>IF(TRIM(B529)="","",IFERROR(INDEX('Fees Master'!D:D,MATCH(D529,'Fees Master'!C:C,0)),"Not Found"))</f>
        <v>10500</v>
      </c>
      <c r="AH529" s="28" t="str">
        <f>IF(TRIM(M529)="V",IFERROR(INDEX('Fees Master'!M:M,MATCH(N529,'Fees Master'!L:L,0)),"Not Found"),"0")</f>
        <v>0</v>
      </c>
      <c r="AI529" s="28" t="str">
        <f>IF(TRIM(M529)="H",IFERROR(INDEX('Fees Master'!I:I,MATCH(D529,'Fees Master'!G:G,0)),"Not Found"),"0")</f>
        <v>0</v>
      </c>
      <c r="AJ529" s="69"/>
      <c r="AK529" s="28">
        <f t="shared" si="416"/>
        <v>0</v>
      </c>
      <c r="AL529" s="31">
        <f t="shared" si="417"/>
        <v>0</v>
      </c>
      <c r="AM529" s="58"/>
      <c r="AN529" s="58" t="s">
        <v>3263</v>
      </c>
      <c r="AO529" s="68"/>
    </row>
    <row r="530" spans="1:41" x14ac:dyDescent="0.35">
      <c r="A530" s="28">
        <v>529</v>
      </c>
      <c r="B530" s="28" t="s">
        <v>384</v>
      </c>
      <c r="C530" s="28" t="s">
        <v>851</v>
      </c>
      <c r="D530" s="28" t="s">
        <v>4196</v>
      </c>
      <c r="E530" s="28" t="s">
        <v>5</v>
      </c>
      <c r="F530" s="28" t="s">
        <v>1893</v>
      </c>
      <c r="G530" s="30"/>
      <c r="H530" s="28" t="s">
        <v>2263</v>
      </c>
      <c r="I530" s="28"/>
      <c r="J530" s="31"/>
      <c r="K530" s="31" t="str">
        <f t="shared" si="437"/>
        <v xml:space="preserve">  </v>
      </c>
      <c r="L530" s="83">
        <v>9640391856</v>
      </c>
      <c r="M530" s="28" t="s">
        <v>2764</v>
      </c>
      <c r="N530" s="28" t="s">
        <v>67</v>
      </c>
      <c r="O530" s="69"/>
      <c r="P530" s="28">
        <f>IF(TRIM(B530)="","",IFERROR(INDEX('Agreements-New'!C:C,MATCH(B530,'Agreements-New'!D:D,0)),"N"))</f>
        <v>100</v>
      </c>
      <c r="Q530" s="69"/>
      <c r="R530" s="28">
        <f t="shared" si="409"/>
        <v>49000</v>
      </c>
      <c r="S530" s="28">
        <f t="shared" si="410"/>
        <v>43000</v>
      </c>
      <c r="T530" s="28">
        <f t="shared" si="411"/>
        <v>0</v>
      </c>
      <c r="U530" s="28">
        <f t="shared" si="412"/>
        <v>43000</v>
      </c>
      <c r="V530" s="69"/>
      <c r="W530" s="28">
        <v>30500</v>
      </c>
      <c r="X530" s="28">
        <f>IF(TRIM(B530)="","",IFERROR(INDEX('Agreements-Old'!E:E,MATCH(B530,'Agreements-Old'!D:D,0)),W530))</f>
        <v>30500</v>
      </c>
      <c r="Y530" s="28">
        <f>SUMIFS('Daily Fees Entry'!F:F,'Daily Fees Entry'!D:D,B530,'Daily Fees Entry'!E:E,"Old Fees")</f>
        <v>0</v>
      </c>
      <c r="Z530" s="28">
        <f t="shared" si="413"/>
        <v>30500</v>
      </c>
      <c r="AA530" s="69"/>
      <c r="AB530" s="28">
        <f t="shared" si="414"/>
        <v>18500</v>
      </c>
      <c r="AC530" s="28">
        <f>IF(TRIM(B530)="","",IFERROR(INDEX('Agreements-New'!E:E,MATCH(B530,'Agreements-New'!D:D,0)),AB530))</f>
        <v>12500</v>
      </c>
      <c r="AD530" s="28">
        <f>(SUMIFS('Daily Fees Entry'!F:F,'Daily Fees Entry'!D:D,B530)) - Y530</f>
        <v>0</v>
      </c>
      <c r="AE530" s="28">
        <f t="shared" si="415"/>
        <v>12500</v>
      </c>
      <c r="AF530" s="69"/>
      <c r="AG530" s="28">
        <f>IF(TRIM(B530)="","",IFERROR(INDEX('Fees Master'!D:D,MATCH(D530,'Fees Master'!C:C,0)),"Not Found"))</f>
        <v>10500</v>
      </c>
      <c r="AH530" s="28">
        <f>IF(TRIM(M530)="V",IFERROR(INDEX('Fees Master'!M:M,MATCH(N530,'Fees Master'!L:L,0)),"Not Found"),"0")</f>
        <v>8000</v>
      </c>
      <c r="AI530" s="28" t="str">
        <f>IF(TRIM(M530)="H",IFERROR(INDEX('Fees Master'!I:I,MATCH(D530,'Fees Master'!G:G,0)),"Not Found"),"0")</f>
        <v>0</v>
      </c>
      <c r="AJ530" s="69"/>
      <c r="AK530" s="28">
        <f t="shared" si="416"/>
        <v>0</v>
      </c>
      <c r="AL530" s="31">
        <f t="shared" si="417"/>
        <v>0</v>
      </c>
      <c r="AM530" s="58"/>
      <c r="AN530" s="58" t="s">
        <v>3264</v>
      </c>
      <c r="AO530" s="68"/>
    </row>
    <row r="531" spans="1:41" x14ac:dyDescent="0.35">
      <c r="A531" s="28">
        <v>530</v>
      </c>
      <c r="B531" s="28">
        <v>4002</v>
      </c>
      <c r="C531" s="28" t="s">
        <v>853</v>
      </c>
      <c r="D531" s="28" t="s">
        <v>4196</v>
      </c>
      <c r="E531" s="28" t="s">
        <v>5</v>
      </c>
      <c r="F531" s="28" t="s">
        <v>1893</v>
      </c>
      <c r="G531" s="30"/>
      <c r="H531" s="28" t="s">
        <v>2265</v>
      </c>
      <c r="I531" s="28"/>
      <c r="J531" s="31">
        <v>311447012109</v>
      </c>
      <c r="K531" s="31" t="str">
        <f t="shared" si="437"/>
        <v>3114 4701 2109</v>
      </c>
      <c r="L531" s="83">
        <v>9848459714</v>
      </c>
      <c r="M531" s="28" t="s">
        <v>2762</v>
      </c>
      <c r="N531" s="28" t="s">
        <v>97</v>
      </c>
      <c r="O531" s="69"/>
      <c r="P531" s="28" t="str">
        <f>IF(TRIM(B531)="","",IFERROR(INDEX('Agreements-New'!C:C,MATCH(B531,'Agreements-New'!D:D,0)),"N"))</f>
        <v>N</v>
      </c>
      <c r="Q531" s="69"/>
      <c r="R531" s="28">
        <f t="shared" si="409"/>
        <v>23500</v>
      </c>
      <c r="S531" s="28">
        <f t="shared" si="410"/>
        <v>23500</v>
      </c>
      <c r="T531" s="28">
        <f t="shared" si="411"/>
        <v>2000</v>
      </c>
      <c r="U531" s="28">
        <f t="shared" si="412"/>
        <v>21500</v>
      </c>
      <c r="V531" s="69"/>
      <c r="W531" s="28">
        <v>13000</v>
      </c>
      <c r="X531" s="28">
        <f>IF(TRIM(B531)="","",IFERROR(INDEX('Agreements-Old'!E:E,MATCH(B531,'Agreements-Old'!D:D,0)),W531))</f>
        <v>13000</v>
      </c>
      <c r="Y531" s="28">
        <f>SUMIFS('Daily Fees Entry'!F:F,'Daily Fees Entry'!D:D,B531,'Daily Fees Entry'!E:E,"Old Fees")</f>
        <v>2000</v>
      </c>
      <c r="Z531" s="28">
        <f t="shared" si="413"/>
        <v>11000</v>
      </c>
      <c r="AA531" s="69"/>
      <c r="AB531" s="28">
        <f t="shared" si="414"/>
        <v>10500</v>
      </c>
      <c r="AC531" s="28">
        <f>IF(TRIM(B531)="","",IFERROR(INDEX('Agreements-New'!E:E,MATCH(B531,'Agreements-New'!D:D,0)),AB531))</f>
        <v>10500</v>
      </c>
      <c r="AD531" s="28">
        <f>(SUMIFS('Daily Fees Entry'!F:F,'Daily Fees Entry'!D:D,B531)) - Y531</f>
        <v>0</v>
      </c>
      <c r="AE531" s="28">
        <f t="shared" si="415"/>
        <v>10500</v>
      </c>
      <c r="AF531" s="69"/>
      <c r="AG531" s="28">
        <f>IF(TRIM(B531)="","",IFERROR(INDEX('Fees Master'!D:D,MATCH(D531,'Fees Master'!C:C,0)),"Not Found"))</f>
        <v>10500</v>
      </c>
      <c r="AH531" s="28" t="str">
        <f>IF(TRIM(M531)="V",IFERROR(INDEX('Fees Master'!M:M,MATCH(N531,'Fees Master'!L:L,0)),"Not Found"),"0")</f>
        <v>0</v>
      </c>
      <c r="AI531" s="28" t="str">
        <f>IF(TRIM(M531)="H",IFERROR(INDEX('Fees Master'!I:I,MATCH(D531,'Fees Master'!G:G,0)),"Not Found"),"0")</f>
        <v>0</v>
      </c>
      <c r="AJ531" s="69"/>
      <c r="AK531" s="28">
        <f t="shared" si="416"/>
        <v>8.5106382978723403</v>
      </c>
      <c r="AL531" s="31">
        <f t="shared" si="417"/>
        <v>0</v>
      </c>
      <c r="AM531" s="58"/>
      <c r="AN531" s="58" t="s">
        <v>3265</v>
      </c>
      <c r="AO531" s="68"/>
    </row>
    <row r="532" spans="1:41" x14ac:dyDescent="0.35">
      <c r="A532" s="28">
        <v>531</v>
      </c>
      <c r="B532" s="28">
        <v>4715</v>
      </c>
      <c r="C532" s="28" t="s">
        <v>5863</v>
      </c>
      <c r="D532" s="28" t="s">
        <v>4196</v>
      </c>
      <c r="E532" s="28" t="s">
        <v>3814</v>
      </c>
      <c r="F532" s="28" t="s">
        <v>1893</v>
      </c>
      <c r="G532" s="30"/>
      <c r="H532" s="28" t="s">
        <v>6083</v>
      </c>
      <c r="I532" s="28"/>
      <c r="J532" s="31"/>
      <c r="K532" s="31"/>
      <c r="L532" s="83">
        <v>9908316002</v>
      </c>
      <c r="M532" s="28" t="s">
        <v>2764</v>
      </c>
      <c r="N532" s="28" t="s">
        <v>3993</v>
      </c>
      <c r="O532" s="69"/>
      <c r="P532" s="28">
        <f>IF(TRIM(B532)="","",IFERROR(INDEX('Agreements-New'!C:C,MATCH(B532,'Agreements-New'!D:D,0)),"N"))</f>
        <v>66</v>
      </c>
      <c r="Q532" s="69"/>
      <c r="R532" s="28">
        <f t="shared" si="409"/>
        <v>18000</v>
      </c>
      <c r="S532" s="28">
        <f t="shared" si="410"/>
        <v>14000</v>
      </c>
      <c r="T532" s="28">
        <f t="shared" si="411"/>
        <v>0</v>
      </c>
      <c r="U532" s="28">
        <f t="shared" si="412"/>
        <v>14000</v>
      </c>
      <c r="V532" s="69"/>
      <c r="W532" s="28">
        <v>0</v>
      </c>
      <c r="X532" s="28">
        <f>IF(TRIM(B532)="","",IFERROR(INDEX('Agreements-Old'!E:E,MATCH(B532,'Agreements-Old'!D:D,0)),W532))</f>
        <v>0</v>
      </c>
      <c r="Y532" s="28">
        <f>SUMIFS('Daily Fees Entry'!F:F,'Daily Fees Entry'!D:D,B532,'Daily Fees Entry'!E:E,"Old Fees")</f>
        <v>0</v>
      </c>
      <c r="Z532" s="28">
        <f t="shared" si="413"/>
        <v>0</v>
      </c>
      <c r="AA532" s="69"/>
      <c r="AB532" s="28">
        <f t="shared" si="414"/>
        <v>18000</v>
      </c>
      <c r="AC532" s="28">
        <f>IF(TRIM(B532)="","",IFERROR(INDEX('Agreements-New'!E:E,MATCH(B532,'Agreements-New'!D:D,0)),AB532))</f>
        <v>14000</v>
      </c>
      <c r="AD532" s="28">
        <f>(SUMIFS('Daily Fees Entry'!F:F,'Daily Fees Entry'!D:D,B532)) - Y532</f>
        <v>0</v>
      </c>
      <c r="AE532" s="28">
        <f t="shared" si="415"/>
        <v>14000</v>
      </c>
      <c r="AF532" s="69"/>
      <c r="AG532" s="28">
        <f>IF(TRIM(B532)="","",IFERROR(INDEX('Fees Master'!D:D,MATCH(D532,'Fees Master'!C:C,0)),"Not Found"))</f>
        <v>10500</v>
      </c>
      <c r="AH532" s="28">
        <f>IF(TRIM(M532)="V",IFERROR(INDEX('Fees Master'!M:M,MATCH(N532,'Fees Master'!L:L,0)),"Not Found"),"0")</f>
        <v>7500</v>
      </c>
      <c r="AI532" s="28" t="str">
        <f>IF(TRIM(M532)="H",IFERROR(INDEX('Fees Master'!I:I,MATCH(D532,'Fees Master'!G:G,0)),"Not Found"),"0")</f>
        <v>0</v>
      </c>
      <c r="AJ532" s="69"/>
      <c r="AK532" s="28">
        <f t="shared" si="416"/>
        <v>0</v>
      </c>
      <c r="AL532" s="31">
        <f t="shared" si="417"/>
        <v>0</v>
      </c>
      <c r="AM532" s="58"/>
      <c r="AN532" s="58"/>
      <c r="AO532" s="68"/>
    </row>
    <row r="533" spans="1:41" x14ac:dyDescent="0.35">
      <c r="A533" s="28">
        <v>532</v>
      </c>
      <c r="B533" s="28">
        <v>4454</v>
      </c>
      <c r="C533" s="28" t="s">
        <v>856</v>
      </c>
      <c r="D533" s="28" t="s">
        <v>4196</v>
      </c>
      <c r="E533" s="28" t="s">
        <v>5</v>
      </c>
      <c r="F533" s="28" t="s">
        <v>1893</v>
      </c>
      <c r="G533" s="30"/>
      <c r="H533" s="28" t="s">
        <v>2266</v>
      </c>
      <c r="I533" s="28"/>
      <c r="J533" s="31">
        <v>985196416141</v>
      </c>
      <c r="K533" s="31" t="str">
        <f t="shared" ref="K533:K540" si="438">CONCATENATE(MID(J533,1,4), " ", MID(J533,5,4), " ", MID(J533,9,4))</f>
        <v>9851 9641 6141</v>
      </c>
      <c r="L533" s="83">
        <v>8555003264</v>
      </c>
      <c r="M533" s="28" t="s">
        <v>2764</v>
      </c>
      <c r="N533" s="28" t="s">
        <v>83</v>
      </c>
      <c r="O533" s="69"/>
      <c r="P533" s="28" t="str">
        <f>IF(TRIM(B533)="","",IFERROR(INDEX('Agreements-New'!C:C,MATCH(B533,'Agreements-New'!D:D,0)),"N"))</f>
        <v>N</v>
      </c>
      <c r="Q533" s="69"/>
      <c r="R533" s="28">
        <f t="shared" si="409"/>
        <v>25000</v>
      </c>
      <c r="S533" s="28">
        <f t="shared" si="410"/>
        <v>25000</v>
      </c>
      <c r="T533" s="28">
        <f t="shared" si="411"/>
        <v>0</v>
      </c>
      <c r="U533" s="28">
        <f t="shared" si="412"/>
        <v>25000</v>
      </c>
      <c r="V533" s="69"/>
      <c r="W533" s="28">
        <v>7500</v>
      </c>
      <c r="X533" s="28">
        <f>IF(TRIM(B533)="","",IFERROR(INDEX('Agreements-Old'!E:E,MATCH(B533,'Agreements-Old'!D:D,0)),W533))</f>
        <v>7500</v>
      </c>
      <c r="Y533" s="28">
        <f>SUMIFS('Daily Fees Entry'!F:F,'Daily Fees Entry'!D:D,B533,'Daily Fees Entry'!E:E,"Old Fees")</f>
        <v>0</v>
      </c>
      <c r="Z533" s="28">
        <f t="shared" si="413"/>
        <v>7500</v>
      </c>
      <c r="AA533" s="69"/>
      <c r="AB533" s="28">
        <f t="shared" si="414"/>
        <v>17500</v>
      </c>
      <c r="AC533" s="28">
        <f>IF(TRIM(B533)="","",IFERROR(INDEX('Agreements-New'!E:E,MATCH(B533,'Agreements-New'!D:D,0)),AB533))</f>
        <v>17500</v>
      </c>
      <c r="AD533" s="28">
        <f>(SUMIFS('Daily Fees Entry'!F:F,'Daily Fees Entry'!D:D,B533)) - Y533</f>
        <v>0</v>
      </c>
      <c r="AE533" s="28">
        <f t="shared" si="415"/>
        <v>17500</v>
      </c>
      <c r="AF533" s="69"/>
      <c r="AG533" s="28">
        <f>IF(TRIM(B533)="","",IFERROR(INDEX('Fees Master'!D:D,MATCH(D533,'Fees Master'!C:C,0)),"Not Found"))</f>
        <v>10500</v>
      </c>
      <c r="AH533" s="28">
        <f>IF(TRIM(M533)="V",IFERROR(INDEX('Fees Master'!M:M,MATCH(N533,'Fees Master'!L:L,0)),"Not Found"),"0")</f>
        <v>7000</v>
      </c>
      <c r="AI533" s="28" t="str">
        <f>IF(TRIM(M533)="H",IFERROR(INDEX('Fees Master'!I:I,MATCH(D533,'Fees Master'!G:G,0)),"Not Found"),"0")</f>
        <v>0</v>
      </c>
      <c r="AJ533" s="69"/>
      <c r="AK533" s="28">
        <f t="shared" si="416"/>
        <v>0</v>
      </c>
      <c r="AL533" s="31">
        <f t="shared" si="417"/>
        <v>0</v>
      </c>
      <c r="AM533" s="58"/>
      <c r="AN533" s="58" t="s">
        <v>3267</v>
      </c>
      <c r="AO533" s="68"/>
    </row>
    <row r="534" spans="1:41" x14ac:dyDescent="0.35">
      <c r="A534" s="28">
        <v>533</v>
      </c>
      <c r="B534" s="28">
        <v>3963</v>
      </c>
      <c r="C534" s="28" t="s">
        <v>855</v>
      </c>
      <c r="D534" s="28" t="s">
        <v>4196</v>
      </c>
      <c r="E534" s="28" t="s">
        <v>5</v>
      </c>
      <c r="F534" s="28" t="s">
        <v>1893</v>
      </c>
      <c r="G534" s="30"/>
      <c r="H534" s="28" t="s">
        <v>2258</v>
      </c>
      <c r="I534" s="28"/>
      <c r="J534" s="31"/>
      <c r="K534" s="31" t="str">
        <f t="shared" si="438"/>
        <v xml:space="preserve">  </v>
      </c>
      <c r="L534" s="83">
        <v>8466822728</v>
      </c>
      <c r="M534" s="28" t="s">
        <v>2762</v>
      </c>
      <c r="N534" s="28" t="s">
        <v>87</v>
      </c>
      <c r="O534" s="69"/>
      <c r="P534" s="28" t="str">
        <f>IF(TRIM(B534)="","",IFERROR(INDEX('Agreements-New'!C:C,MATCH(B534,'Agreements-New'!D:D,0)),"N"))</f>
        <v>N</v>
      </c>
      <c r="Q534" s="69"/>
      <c r="R534" s="28">
        <f t="shared" si="409"/>
        <v>24000</v>
      </c>
      <c r="S534" s="28">
        <f t="shared" si="410"/>
        <v>24000</v>
      </c>
      <c r="T534" s="28">
        <f t="shared" si="411"/>
        <v>0</v>
      </c>
      <c r="U534" s="28">
        <f t="shared" si="412"/>
        <v>24000</v>
      </c>
      <c r="V534" s="69"/>
      <c r="W534" s="28">
        <v>13500</v>
      </c>
      <c r="X534" s="28">
        <f>IF(TRIM(B534)="","",IFERROR(INDEX('Agreements-Old'!E:E,MATCH(B534,'Agreements-Old'!D:D,0)),W534))</f>
        <v>13500</v>
      </c>
      <c r="Y534" s="28">
        <f>SUMIFS('Daily Fees Entry'!F:F,'Daily Fees Entry'!D:D,B534,'Daily Fees Entry'!E:E,"Old Fees")</f>
        <v>0</v>
      </c>
      <c r="Z534" s="28">
        <f t="shared" si="413"/>
        <v>13500</v>
      </c>
      <c r="AA534" s="69"/>
      <c r="AB534" s="28">
        <f t="shared" si="414"/>
        <v>10500</v>
      </c>
      <c r="AC534" s="28">
        <f>IF(TRIM(B534)="","",IFERROR(INDEX('Agreements-New'!E:E,MATCH(B534,'Agreements-New'!D:D,0)),AB534))</f>
        <v>10500</v>
      </c>
      <c r="AD534" s="28">
        <f>(SUMIFS('Daily Fees Entry'!F:F,'Daily Fees Entry'!D:D,B534)) - Y534</f>
        <v>0</v>
      </c>
      <c r="AE534" s="28">
        <f t="shared" si="415"/>
        <v>10500</v>
      </c>
      <c r="AF534" s="69"/>
      <c r="AG534" s="28">
        <f>IF(TRIM(B534)="","",IFERROR(INDEX('Fees Master'!D:D,MATCH(D534,'Fees Master'!C:C,0)),"Not Found"))</f>
        <v>10500</v>
      </c>
      <c r="AH534" s="28" t="str">
        <f>IF(TRIM(M534)="V",IFERROR(INDEX('Fees Master'!M:M,MATCH(N534,'Fees Master'!L:L,0)),"Not Found"),"0")</f>
        <v>0</v>
      </c>
      <c r="AI534" s="28" t="str">
        <f>IF(TRIM(M534)="H",IFERROR(INDEX('Fees Master'!I:I,MATCH(D534,'Fees Master'!G:G,0)),"Not Found"),"0")</f>
        <v>0</v>
      </c>
      <c r="AJ534" s="69"/>
      <c r="AK534" s="28">
        <f t="shared" si="416"/>
        <v>0</v>
      </c>
      <c r="AL534" s="31">
        <f t="shared" si="417"/>
        <v>0</v>
      </c>
      <c r="AM534" s="58"/>
      <c r="AN534" s="58" t="s">
        <v>3266</v>
      </c>
      <c r="AO534" s="68"/>
    </row>
    <row r="535" spans="1:41" x14ac:dyDescent="0.35">
      <c r="A535" s="28">
        <v>534</v>
      </c>
      <c r="B535" s="28">
        <v>4125</v>
      </c>
      <c r="C535" s="28" t="s">
        <v>859</v>
      </c>
      <c r="D535" s="28" t="s">
        <v>4196</v>
      </c>
      <c r="E535" s="28" t="s">
        <v>5</v>
      </c>
      <c r="F535" s="28" t="s">
        <v>1893</v>
      </c>
      <c r="G535" s="30"/>
      <c r="H535" s="28" t="s">
        <v>2090</v>
      </c>
      <c r="I535" s="28"/>
      <c r="J535" s="31"/>
      <c r="K535" s="31" t="str">
        <f t="shared" si="438"/>
        <v xml:space="preserve">  </v>
      </c>
      <c r="L535" s="83">
        <v>9666636667</v>
      </c>
      <c r="M535" s="28" t="s">
        <v>2762</v>
      </c>
      <c r="N535" s="28" t="s">
        <v>75</v>
      </c>
      <c r="O535" s="69"/>
      <c r="P535" s="28" t="str">
        <f>IF(TRIM(B535)="","",IFERROR(INDEX('Agreements-New'!C:C,MATCH(B535,'Agreements-New'!D:D,0)),"N"))</f>
        <v>N</v>
      </c>
      <c r="Q535" s="69"/>
      <c r="R535" s="28">
        <f t="shared" si="409"/>
        <v>17000</v>
      </c>
      <c r="S535" s="28">
        <f t="shared" si="410"/>
        <v>17000</v>
      </c>
      <c r="T535" s="28">
        <f t="shared" si="411"/>
        <v>0</v>
      </c>
      <c r="U535" s="28">
        <f t="shared" si="412"/>
        <v>17000</v>
      </c>
      <c r="V535" s="69"/>
      <c r="W535" s="28">
        <v>6500</v>
      </c>
      <c r="X535" s="28">
        <f>IF(TRIM(B535)="","",IFERROR(INDEX('Agreements-Old'!E:E,MATCH(B535,'Agreements-Old'!D:D,0)),W535))</f>
        <v>6500</v>
      </c>
      <c r="Y535" s="28">
        <f>SUMIFS('Daily Fees Entry'!F:F,'Daily Fees Entry'!D:D,B535,'Daily Fees Entry'!E:E,"Old Fees")</f>
        <v>0</v>
      </c>
      <c r="Z535" s="28">
        <f t="shared" si="413"/>
        <v>6500</v>
      </c>
      <c r="AA535" s="69"/>
      <c r="AB535" s="28">
        <f t="shared" si="414"/>
        <v>10500</v>
      </c>
      <c r="AC535" s="28">
        <f>IF(TRIM(B535)="","",IFERROR(INDEX('Agreements-New'!E:E,MATCH(B535,'Agreements-New'!D:D,0)),AB535))</f>
        <v>10500</v>
      </c>
      <c r="AD535" s="28">
        <f>(SUMIFS('Daily Fees Entry'!F:F,'Daily Fees Entry'!D:D,B535)) - Y535</f>
        <v>0</v>
      </c>
      <c r="AE535" s="28">
        <f t="shared" si="415"/>
        <v>10500</v>
      </c>
      <c r="AF535" s="69"/>
      <c r="AG535" s="28">
        <f>IF(TRIM(B535)="","",IFERROR(INDEX('Fees Master'!D:D,MATCH(D535,'Fees Master'!C:C,0)),"Not Found"))</f>
        <v>10500</v>
      </c>
      <c r="AH535" s="28" t="str">
        <f>IF(TRIM(M535)="V",IFERROR(INDEX('Fees Master'!M:M,MATCH(N535,'Fees Master'!L:L,0)),"Not Found"),"0")</f>
        <v>0</v>
      </c>
      <c r="AI535" s="28" t="str">
        <f>IF(TRIM(M535)="H",IFERROR(INDEX('Fees Master'!I:I,MATCH(D535,'Fees Master'!G:G,0)),"Not Found"),"0")</f>
        <v>0</v>
      </c>
      <c r="AJ535" s="69"/>
      <c r="AK535" s="28">
        <f t="shared" si="416"/>
        <v>0</v>
      </c>
      <c r="AL535" s="31">
        <f t="shared" si="417"/>
        <v>0</v>
      </c>
      <c r="AM535" s="58"/>
      <c r="AN535" s="58" t="s">
        <v>3268</v>
      </c>
      <c r="AO535" s="68"/>
    </row>
    <row r="536" spans="1:41" ht="15" customHeight="1" x14ac:dyDescent="0.35">
      <c r="A536" s="28">
        <v>535</v>
      </c>
      <c r="B536" s="28">
        <v>4093</v>
      </c>
      <c r="C536" s="28" t="s">
        <v>861</v>
      </c>
      <c r="D536" s="28" t="s">
        <v>4196</v>
      </c>
      <c r="E536" s="28" t="s">
        <v>5</v>
      </c>
      <c r="F536" s="28" t="s">
        <v>1893</v>
      </c>
      <c r="G536" s="30"/>
      <c r="H536" s="28" t="s">
        <v>2269</v>
      </c>
      <c r="I536" s="28"/>
      <c r="J536" s="31">
        <v>634182041997</v>
      </c>
      <c r="K536" s="31" t="str">
        <f t="shared" si="438"/>
        <v>6341 8204 1997</v>
      </c>
      <c r="L536" s="83">
        <v>9618290296</v>
      </c>
      <c r="M536" s="28" t="s">
        <v>2764</v>
      </c>
      <c r="N536" s="28" t="s">
        <v>59</v>
      </c>
      <c r="O536" s="69"/>
      <c r="P536" s="28" t="str">
        <f>IF(TRIM(B536)="","",IFERROR(INDEX('Agreements-New'!C:C,MATCH(B536,'Agreements-New'!D:D,0)),"N"))</f>
        <v>N</v>
      </c>
      <c r="Q536" s="69"/>
      <c r="R536" s="28">
        <f t="shared" si="409"/>
        <v>36500</v>
      </c>
      <c r="S536" s="28">
        <f t="shared" si="410"/>
        <v>36500</v>
      </c>
      <c r="T536" s="28">
        <f t="shared" si="411"/>
        <v>0</v>
      </c>
      <c r="U536" s="28">
        <f t="shared" si="412"/>
        <v>36500</v>
      </c>
      <c r="V536" s="69"/>
      <c r="W536" s="28">
        <v>18500</v>
      </c>
      <c r="X536" s="28">
        <f>IF(TRIM(B536)="","",IFERROR(INDEX('Agreements-Old'!E:E,MATCH(B536,'Agreements-Old'!D:D,0)),W536))</f>
        <v>18500</v>
      </c>
      <c r="Y536" s="28">
        <f>SUMIFS('Daily Fees Entry'!F:F,'Daily Fees Entry'!D:D,B536,'Daily Fees Entry'!E:E,"Old Fees")</f>
        <v>0</v>
      </c>
      <c r="Z536" s="28">
        <f t="shared" si="413"/>
        <v>18500</v>
      </c>
      <c r="AA536" s="69"/>
      <c r="AB536" s="28">
        <f t="shared" si="414"/>
        <v>18000</v>
      </c>
      <c r="AC536" s="28">
        <f>IF(TRIM(B536)="","",IFERROR(INDEX('Agreements-New'!E:E,MATCH(B536,'Agreements-New'!D:D,0)),AB536))</f>
        <v>18000</v>
      </c>
      <c r="AD536" s="28">
        <f>(SUMIFS('Daily Fees Entry'!F:F,'Daily Fees Entry'!D:D,B536)) - Y536</f>
        <v>0</v>
      </c>
      <c r="AE536" s="28">
        <f t="shared" si="415"/>
        <v>18000</v>
      </c>
      <c r="AF536" s="69"/>
      <c r="AG536" s="28">
        <f>IF(TRIM(B536)="","",IFERROR(INDEX('Fees Master'!D:D,MATCH(D536,'Fees Master'!C:C,0)),"Not Found"))</f>
        <v>10500</v>
      </c>
      <c r="AH536" s="28">
        <f>IF(TRIM(M536)="V",IFERROR(INDEX('Fees Master'!M:M,MATCH(N536,'Fees Master'!L:L,0)),"Not Found"),"0")</f>
        <v>7500</v>
      </c>
      <c r="AI536" s="28" t="str">
        <f>IF(TRIM(M536)="H",IFERROR(INDEX('Fees Master'!I:I,MATCH(D536,'Fees Master'!G:G,0)),"Not Found"),"0")</f>
        <v>0</v>
      </c>
      <c r="AJ536" s="69"/>
      <c r="AK536" s="28">
        <f t="shared" si="416"/>
        <v>0</v>
      </c>
      <c r="AL536" s="31">
        <f t="shared" si="417"/>
        <v>0</v>
      </c>
      <c r="AM536" s="58"/>
      <c r="AN536" s="58" t="s">
        <v>3270</v>
      </c>
      <c r="AO536" s="68"/>
    </row>
    <row r="537" spans="1:41" x14ac:dyDescent="0.35">
      <c r="A537" s="28">
        <v>536</v>
      </c>
      <c r="B537" s="28">
        <v>4066</v>
      </c>
      <c r="C537" s="28" t="s">
        <v>862</v>
      </c>
      <c r="D537" s="28" t="s">
        <v>4196</v>
      </c>
      <c r="E537" s="28" t="s">
        <v>5</v>
      </c>
      <c r="F537" s="28" t="s">
        <v>1893</v>
      </c>
      <c r="G537" s="30"/>
      <c r="H537" s="28" t="s">
        <v>2270</v>
      </c>
      <c r="I537" s="28"/>
      <c r="J537" s="31"/>
      <c r="K537" s="31" t="str">
        <f t="shared" si="438"/>
        <v xml:space="preserve">  </v>
      </c>
      <c r="L537" s="83">
        <v>9948318947</v>
      </c>
      <c r="M537" s="28" t="s">
        <v>2764</v>
      </c>
      <c r="N537" s="28" t="s">
        <v>68</v>
      </c>
      <c r="O537" s="69"/>
      <c r="P537" s="28" t="str">
        <f>IF(TRIM(B537)="","",IFERROR(INDEX('Agreements-New'!C:C,MATCH(B537,'Agreements-New'!D:D,0)),"N"))</f>
        <v>N</v>
      </c>
      <c r="Q537" s="69"/>
      <c r="R537" s="28">
        <f t="shared" si="409"/>
        <v>17500</v>
      </c>
      <c r="S537" s="28">
        <f t="shared" si="410"/>
        <v>17500</v>
      </c>
      <c r="T537" s="28">
        <f t="shared" si="411"/>
        <v>5000</v>
      </c>
      <c r="U537" s="28">
        <f t="shared" si="412"/>
        <v>12500</v>
      </c>
      <c r="V537" s="69"/>
      <c r="W537" s="28">
        <v>0</v>
      </c>
      <c r="X537" s="28">
        <f>IF(TRIM(B537)="","",IFERROR(INDEX('Agreements-Old'!E:E,MATCH(B537,'Agreements-Old'!D:D,0)),W537))</f>
        <v>0</v>
      </c>
      <c r="Y537" s="28">
        <f>SUMIFS('Daily Fees Entry'!F:F,'Daily Fees Entry'!D:D,B537,'Daily Fees Entry'!E:E,"Old Fees")</f>
        <v>0</v>
      </c>
      <c r="Z537" s="28">
        <f t="shared" si="413"/>
        <v>0</v>
      </c>
      <c r="AA537" s="69"/>
      <c r="AB537" s="28">
        <f t="shared" si="414"/>
        <v>17500</v>
      </c>
      <c r="AC537" s="28">
        <f>IF(TRIM(B537)="","",IFERROR(INDEX('Agreements-New'!E:E,MATCH(B537,'Agreements-New'!D:D,0)),AB537))</f>
        <v>17500</v>
      </c>
      <c r="AD537" s="28">
        <f>(SUMIFS('Daily Fees Entry'!F:F,'Daily Fees Entry'!D:D,B537)) - Y537</f>
        <v>5000</v>
      </c>
      <c r="AE537" s="28">
        <f t="shared" si="415"/>
        <v>12500</v>
      </c>
      <c r="AF537" s="69"/>
      <c r="AG537" s="28">
        <f>IF(TRIM(B537)="","",IFERROR(INDEX('Fees Master'!D:D,MATCH(D537,'Fees Master'!C:C,0)),"Not Found"))</f>
        <v>10500</v>
      </c>
      <c r="AH537" s="28">
        <f>IF(TRIM(M537)="V",IFERROR(INDEX('Fees Master'!M:M,MATCH(N537,'Fees Master'!L:L,0)),"Not Found"),"0")</f>
        <v>7000</v>
      </c>
      <c r="AI537" s="28" t="str">
        <f>IF(TRIM(M537)="H",IFERROR(INDEX('Fees Master'!I:I,MATCH(D537,'Fees Master'!G:G,0)),"Not Found"),"0")</f>
        <v>0</v>
      </c>
      <c r="AJ537" s="69"/>
      <c r="AK537" s="28">
        <f t="shared" si="416"/>
        <v>28.571428571428569</v>
      </c>
      <c r="AL537" s="31">
        <f t="shared" si="417"/>
        <v>28.571428571428569</v>
      </c>
      <c r="AM537" s="58"/>
      <c r="AN537" s="58" t="s">
        <v>3271</v>
      </c>
      <c r="AO537" s="68"/>
    </row>
    <row r="538" spans="1:41" x14ac:dyDescent="0.35">
      <c r="A538" s="28">
        <v>537</v>
      </c>
      <c r="B538" s="28">
        <v>4010</v>
      </c>
      <c r="C538" s="28" t="s">
        <v>865</v>
      </c>
      <c r="D538" s="28" t="s">
        <v>4196</v>
      </c>
      <c r="E538" s="28" t="s">
        <v>5</v>
      </c>
      <c r="F538" s="28" t="s">
        <v>1893</v>
      </c>
      <c r="G538" s="30"/>
      <c r="H538" s="28" t="s">
        <v>2272</v>
      </c>
      <c r="I538" s="28"/>
      <c r="J538" s="31">
        <v>706761007902</v>
      </c>
      <c r="K538" s="31" t="str">
        <f t="shared" si="438"/>
        <v>7067 6100 7902</v>
      </c>
      <c r="L538" s="83">
        <v>9542586087</v>
      </c>
      <c r="M538" s="28" t="s">
        <v>2764</v>
      </c>
      <c r="N538" s="28" t="s">
        <v>43</v>
      </c>
      <c r="O538" s="69"/>
      <c r="P538" s="28" t="str">
        <f>IF(TRIM(B538)="","",IFERROR(INDEX('Agreements-New'!C:C,MATCH(B538,'Agreements-New'!D:D,0)),"N"))</f>
        <v>N</v>
      </c>
      <c r="Q538" s="69"/>
      <c r="R538" s="28">
        <f t="shared" si="409"/>
        <v>17500</v>
      </c>
      <c r="S538" s="28">
        <f t="shared" si="410"/>
        <v>17500</v>
      </c>
      <c r="T538" s="28">
        <f t="shared" si="411"/>
        <v>0</v>
      </c>
      <c r="U538" s="28">
        <f t="shared" si="412"/>
        <v>17500</v>
      </c>
      <c r="V538" s="69"/>
      <c r="W538" s="28">
        <v>0</v>
      </c>
      <c r="X538" s="28">
        <f>IF(TRIM(B538)="","",IFERROR(INDEX('Agreements-Old'!E:E,MATCH(B538,'Agreements-Old'!D:D,0)),W538))</f>
        <v>0</v>
      </c>
      <c r="Y538" s="28">
        <f>SUMIFS('Daily Fees Entry'!F:F,'Daily Fees Entry'!D:D,B538,'Daily Fees Entry'!E:E,"Old Fees")</f>
        <v>0</v>
      </c>
      <c r="Z538" s="28">
        <f t="shared" si="413"/>
        <v>0</v>
      </c>
      <c r="AA538" s="69"/>
      <c r="AB538" s="28">
        <f t="shared" si="414"/>
        <v>17500</v>
      </c>
      <c r="AC538" s="28">
        <f>IF(TRIM(B538)="","",IFERROR(INDEX('Agreements-New'!E:E,MATCH(B538,'Agreements-New'!D:D,0)),AB538))</f>
        <v>17500</v>
      </c>
      <c r="AD538" s="28">
        <f>(SUMIFS('Daily Fees Entry'!F:F,'Daily Fees Entry'!D:D,B538)) - Y538</f>
        <v>0</v>
      </c>
      <c r="AE538" s="28">
        <f t="shared" si="415"/>
        <v>17500</v>
      </c>
      <c r="AF538" s="69"/>
      <c r="AG538" s="28">
        <f>IF(TRIM(B538)="","",IFERROR(INDEX('Fees Master'!D:D,MATCH(D538,'Fees Master'!C:C,0)),"Not Found"))</f>
        <v>10500</v>
      </c>
      <c r="AH538" s="28">
        <f>IF(TRIM(M538)="V",IFERROR(INDEX('Fees Master'!M:M,MATCH(N538,'Fees Master'!L:L,0)),"Not Found"),"0")</f>
        <v>7000</v>
      </c>
      <c r="AI538" s="28" t="str">
        <f>IF(TRIM(M538)="H",IFERROR(INDEX('Fees Master'!I:I,MATCH(D538,'Fees Master'!G:G,0)),"Not Found"),"0")</f>
        <v>0</v>
      </c>
      <c r="AJ538" s="69"/>
      <c r="AK538" s="28">
        <f t="shared" si="416"/>
        <v>0</v>
      </c>
      <c r="AL538" s="31">
        <f t="shared" si="417"/>
        <v>0</v>
      </c>
      <c r="AM538" s="58"/>
      <c r="AN538" s="58" t="s">
        <v>3273</v>
      </c>
      <c r="AO538" s="68"/>
    </row>
    <row r="539" spans="1:41" x14ac:dyDescent="0.35">
      <c r="A539" s="28">
        <v>538</v>
      </c>
      <c r="B539" s="28">
        <v>4011</v>
      </c>
      <c r="C539" s="28" t="s">
        <v>866</v>
      </c>
      <c r="D539" s="28" t="s">
        <v>4196</v>
      </c>
      <c r="E539" s="28" t="s">
        <v>5</v>
      </c>
      <c r="F539" s="28" t="s">
        <v>1893</v>
      </c>
      <c r="G539" s="30"/>
      <c r="H539" s="28" t="s">
        <v>2273</v>
      </c>
      <c r="I539" s="28"/>
      <c r="J539" s="31">
        <v>399616518261</v>
      </c>
      <c r="K539" s="31" t="str">
        <f t="shared" si="438"/>
        <v>3996 1651 8261</v>
      </c>
      <c r="L539" s="83">
        <v>9010376439</v>
      </c>
      <c r="M539" s="28" t="s">
        <v>2764</v>
      </c>
      <c r="N539" s="28" t="s">
        <v>43</v>
      </c>
      <c r="O539" s="69"/>
      <c r="P539" s="28" t="str">
        <f>IF(TRIM(B539)="","",IFERROR(INDEX('Agreements-New'!C:C,MATCH(B539,'Agreements-New'!D:D,0)),"N"))</f>
        <v>N</v>
      </c>
      <c r="Q539" s="69"/>
      <c r="R539" s="28">
        <f t="shared" si="409"/>
        <v>17500</v>
      </c>
      <c r="S539" s="28">
        <f t="shared" si="410"/>
        <v>17500</v>
      </c>
      <c r="T539" s="28">
        <f t="shared" si="411"/>
        <v>6500</v>
      </c>
      <c r="U539" s="28">
        <f t="shared" si="412"/>
        <v>11000</v>
      </c>
      <c r="V539" s="69"/>
      <c r="W539" s="28">
        <v>0</v>
      </c>
      <c r="X539" s="28">
        <f>IF(TRIM(B539)="","",IFERROR(INDEX('Agreements-Old'!E:E,MATCH(B539,'Agreements-Old'!D:D,0)),W539))</f>
        <v>0</v>
      </c>
      <c r="Y539" s="28">
        <f>SUMIFS('Daily Fees Entry'!F:F,'Daily Fees Entry'!D:D,B539,'Daily Fees Entry'!E:E,"Old Fees")</f>
        <v>0</v>
      </c>
      <c r="Z539" s="28">
        <f t="shared" si="413"/>
        <v>0</v>
      </c>
      <c r="AA539" s="69"/>
      <c r="AB539" s="28">
        <f t="shared" si="414"/>
        <v>17500</v>
      </c>
      <c r="AC539" s="28">
        <f>IF(TRIM(B539)="","",IFERROR(INDEX('Agreements-New'!E:E,MATCH(B539,'Agreements-New'!D:D,0)),AB539))</f>
        <v>17500</v>
      </c>
      <c r="AD539" s="28">
        <f>(SUMIFS('Daily Fees Entry'!F:F,'Daily Fees Entry'!D:D,B539)) - Y539</f>
        <v>6500</v>
      </c>
      <c r="AE539" s="28">
        <f t="shared" si="415"/>
        <v>11000</v>
      </c>
      <c r="AF539" s="69"/>
      <c r="AG539" s="28">
        <f>IF(TRIM(B539)="","",IFERROR(INDEX('Fees Master'!D:D,MATCH(D539,'Fees Master'!C:C,0)),"Not Found"))</f>
        <v>10500</v>
      </c>
      <c r="AH539" s="28">
        <f>IF(TRIM(M539)="V",IFERROR(INDEX('Fees Master'!M:M,MATCH(N539,'Fees Master'!L:L,0)),"Not Found"),"0")</f>
        <v>7000</v>
      </c>
      <c r="AI539" s="28" t="str">
        <f>IF(TRIM(M539)="H",IFERROR(INDEX('Fees Master'!I:I,MATCH(D539,'Fees Master'!G:G,0)),"Not Found"),"0")</f>
        <v>0</v>
      </c>
      <c r="AJ539" s="69"/>
      <c r="AK539" s="28">
        <f t="shared" si="416"/>
        <v>37.142857142857146</v>
      </c>
      <c r="AL539" s="31">
        <f t="shared" si="417"/>
        <v>37.142857142857146</v>
      </c>
      <c r="AM539" s="58"/>
      <c r="AN539" s="58" t="s">
        <v>3274</v>
      </c>
      <c r="AO539" s="68"/>
    </row>
    <row r="540" spans="1:41" x14ac:dyDescent="0.35">
      <c r="A540" s="28">
        <v>539</v>
      </c>
      <c r="B540" s="28">
        <v>4042</v>
      </c>
      <c r="C540" s="28" t="s">
        <v>867</v>
      </c>
      <c r="D540" s="28" t="s">
        <v>4196</v>
      </c>
      <c r="E540" s="28" t="s">
        <v>5</v>
      </c>
      <c r="F540" s="28" t="s">
        <v>1893</v>
      </c>
      <c r="G540" s="30"/>
      <c r="H540" s="28" t="s">
        <v>2074</v>
      </c>
      <c r="I540" s="28"/>
      <c r="J540" s="31">
        <v>905254587626</v>
      </c>
      <c r="K540" s="31" t="str">
        <f t="shared" si="438"/>
        <v>9052 5458 7626</v>
      </c>
      <c r="L540" s="83">
        <v>9398508670</v>
      </c>
      <c r="M540" s="28" t="s">
        <v>2764</v>
      </c>
      <c r="N540" s="28" t="s">
        <v>49</v>
      </c>
      <c r="O540" s="69"/>
      <c r="P540" s="28" t="str">
        <f>IF(TRIM(B540)="","",IFERROR(INDEX('Agreements-New'!C:C,MATCH(B540,'Agreements-New'!D:D,0)),"N"))</f>
        <v>N</v>
      </c>
      <c r="Q540" s="69"/>
      <c r="R540" s="28">
        <f t="shared" si="409"/>
        <v>31000</v>
      </c>
      <c r="S540" s="28">
        <f t="shared" si="410"/>
        <v>31000</v>
      </c>
      <c r="T540" s="28">
        <f t="shared" si="411"/>
        <v>0</v>
      </c>
      <c r="U540" s="28">
        <f t="shared" si="412"/>
        <v>31000</v>
      </c>
      <c r="V540" s="69"/>
      <c r="W540" s="28">
        <v>15500</v>
      </c>
      <c r="X540" s="28">
        <f>IF(TRIM(B540)="","",IFERROR(INDEX('Agreements-Old'!E:E,MATCH(B540,'Agreements-Old'!D:D,0)),W540))</f>
        <v>15500</v>
      </c>
      <c r="Y540" s="28">
        <f>SUMIFS('Daily Fees Entry'!F:F,'Daily Fees Entry'!D:D,B540,'Daily Fees Entry'!E:E,"Old Fees")</f>
        <v>0</v>
      </c>
      <c r="Z540" s="28">
        <f t="shared" si="413"/>
        <v>15500</v>
      </c>
      <c r="AA540" s="69"/>
      <c r="AB540" s="28">
        <f t="shared" si="414"/>
        <v>15500</v>
      </c>
      <c r="AC540" s="28">
        <f>IF(TRIM(B540)="","",IFERROR(INDEX('Agreements-New'!E:E,MATCH(B540,'Agreements-New'!D:D,0)),AB540))</f>
        <v>15500</v>
      </c>
      <c r="AD540" s="28">
        <f>(SUMIFS('Daily Fees Entry'!F:F,'Daily Fees Entry'!D:D,B540)) - Y540</f>
        <v>0</v>
      </c>
      <c r="AE540" s="28">
        <f t="shared" si="415"/>
        <v>15500</v>
      </c>
      <c r="AF540" s="69"/>
      <c r="AG540" s="28">
        <f>IF(TRIM(B540)="","",IFERROR(INDEX('Fees Master'!D:D,MATCH(D540,'Fees Master'!C:C,0)),"Not Found"))</f>
        <v>10500</v>
      </c>
      <c r="AH540" s="28">
        <f>IF(TRIM(M540)="V",IFERROR(INDEX('Fees Master'!M:M,MATCH(N540,'Fees Master'!L:L,0)),"Not Found"),"0")</f>
        <v>5000</v>
      </c>
      <c r="AI540" s="28" t="str">
        <f>IF(TRIM(M540)="H",IFERROR(INDEX('Fees Master'!I:I,MATCH(D540,'Fees Master'!G:G,0)),"Not Found"),"0")</f>
        <v>0</v>
      </c>
      <c r="AJ540" s="69"/>
      <c r="AK540" s="28">
        <f t="shared" si="416"/>
        <v>0</v>
      </c>
      <c r="AL540" s="31">
        <f t="shared" si="417"/>
        <v>0</v>
      </c>
      <c r="AM540" s="58"/>
      <c r="AN540" s="58" t="s">
        <v>3275</v>
      </c>
      <c r="AO540" s="68"/>
    </row>
    <row r="541" spans="1:41" x14ac:dyDescent="0.35">
      <c r="A541" s="28">
        <v>540</v>
      </c>
      <c r="B541" s="28">
        <v>4863</v>
      </c>
      <c r="C541" s="28" t="s">
        <v>5864</v>
      </c>
      <c r="D541" s="28" t="s">
        <v>4196</v>
      </c>
      <c r="E541" s="28" t="s">
        <v>3814</v>
      </c>
      <c r="F541" s="28" t="s">
        <v>1892</v>
      </c>
      <c r="G541" s="30"/>
      <c r="H541" s="28" t="s">
        <v>6054</v>
      </c>
      <c r="I541" s="28"/>
      <c r="J541" s="31"/>
      <c r="K541" s="31"/>
      <c r="L541" s="83">
        <v>9948090703</v>
      </c>
      <c r="M541" s="28" t="s">
        <v>2764</v>
      </c>
      <c r="N541" s="28" t="s">
        <v>74</v>
      </c>
      <c r="O541" s="69"/>
      <c r="P541" s="28" t="str">
        <f>IF(TRIM(B541)="","",IFERROR(INDEX('Agreements-New'!C:C,MATCH(B541,'Agreements-New'!D:D,0)),"N"))</f>
        <v>N</v>
      </c>
      <c r="Q541" s="69"/>
      <c r="R541" s="28">
        <f t="shared" ref="R541" si="439">W541+AB541</f>
        <v>16000</v>
      </c>
      <c r="S541" s="28">
        <f t="shared" ref="S541" si="440">X541+AC541</f>
        <v>16000</v>
      </c>
      <c r="T541" s="28">
        <f t="shared" ref="T541" si="441">Y541+AD541</f>
        <v>0</v>
      </c>
      <c r="U541" s="28">
        <f t="shared" ref="U541" si="442">Z541+AE541</f>
        <v>16000</v>
      </c>
      <c r="V541" s="69"/>
      <c r="W541" s="28"/>
      <c r="X541" s="28">
        <f>IF(TRIM(B541)="","",IFERROR(INDEX('Agreements-Old'!E:E,MATCH(B541,'Agreements-Old'!D:D,0)),W541))</f>
        <v>0</v>
      </c>
      <c r="Y541" s="28">
        <f>SUMIFS('Daily Fees Entry'!F:F,'Daily Fees Entry'!D:D,B541,'Daily Fees Entry'!E:E,"Old Fees")</f>
        <v>0</v>
      </c>
      <c r="Z541" s="28">
        <f t="shared" ref="Z541" si="443">X541-Y541</f>
        <v>0</v>
      </c>
      <c r="AA541" s="69"/>
      <c r="AB541" s="28">
        <f t="shared" ref="AB541" si="444">AG541+AH541+AI541</f>
        <v>16000</v>
      </c>
      <c r="AC541" s="28">
        <f>IF(TRIM(B541)="","",IFERROR(INDEX('Agreements-New'!E:E,MATCH(B541,'Agreements-New'!D:D,0)),AB541))</f>
        <v>16000</v>
      </c>
      <c r="AD541" s="28">
        <f>(SUMIFS('Daily Fees Entry'!F:F,'Daily Fees Entry'!D:D,B541)) - Y541</f>
        <v>0</v>
      </c>
      <c r="AE541" s="28">
        <f t="shared" ref="AE541" si="445">AC541-AD541</f>
        <v>16000</v>
      </c>
      <c r="AF541" s="69"/>
      <c r="AG541" s="28">
        <f>IF(TRIM(B541)="","",IFERROR(INDEX('Fees Master'!D:D,MATCH(D541,'Fees Master'!C:C,0)),"Not Found"))</f>
        <v>10500</v>
      </c>
      <c r="AH541" s="28">
        <f>IF(TRIM(M541)="V",IFERROR(INDEX('Fees Master'!M:M,MATCH(N541,'Fees Master'!L:L,0)),"Not Found"),"0")</f>
        <v>5500</v>
      </c>
      <c r="AI541" s="28" t="str">
        <f>IF(TRIM(M541)="H",IFERROR(INDEX('Fees Master'!I:I,MATCH(D541,'Fees Master'!G:G,0)),"Not Found"),"0")</f>
        <v>0</v>
      </c>
      <c r="AJ541" s="69"/>
      <c r="AK541" s="28">
        <f t="shared" ref="AK541" si="446">T541/S541*100</f>
        <v>0</v>
      </c>
      <c r="AL541" s="31">
        <f t="shared" ref="AL541" si="447">AD541/AC541*100</f>
        <v>0</v>
      </c>
      <c r="AM541" s="58"/>
      <c r="AN541" s="58" t="s">
        <v>3275</v>
      </c>
      <c r="AO541" s="68"/>
    </row>
    <row r="542" spans="1:41" x14ac:dyDescent="0.35">
      <c r="A542" s="28">
        <v>541</v>
      </c>
      <c r="B542" s="28">
        <v>3829</v>
      </c>
      <c r="C542" s="28" t="s">
        <v>5865</v>
      </c>
      <c r="D542" s="28" t="s">
        <v>4196</v>
      </c>
      <c r="E542" s="28"/>
      <c r="F542" s="28" t="s">
        <v>1893</v>
      </c>
      <c r="G542" s="30"/>
      <c r="H542" s="28" t="s">
        <v>2057</v>
      </c>
      <c r="I542" s="28"/>
      <c r="J542" s="31"/>
      <c r="K542" s="31"/>
      <c r="L542" s="83">
        <v>9912670278</v>
      </c>
      <c r="M542" s="28" t="s">
        <v>2762</v>
      </c>
      <c r="N542" s="28" t="s">
        <v>97</v>
      </c>
      <c r="O542" s="69"/>
      <c r="P542" s="28">
        <f>IF(TRIM(B542)="","",IFERROR(INDEX('Agreements-New'!C:C,MATCH(B542,'Agreements-New'!D:D,0)),"N"))</f>
        <v>11</v>
      </c>
      <c r="Q542" s="69"/>
      <c r="R542" s="28">
        <f t="shared" ref="R542" si="448">W542+AB542</f>
        <v>28500</v>
      </c>
      <c r="S542" s="28">
        <f t="shared" ref="S542" si="449">X542+AC542</f>
        <v>28000</v>
      </c>
      <c r="T542" s="28">
        <f t="shared" ref="T542" si="450">Y542+AD542</f>
        <v>1000</v>
      </c>
      <c r="U542" s="28">
        <f t="shared" ref="U542" si="451">Z542+AE542</f>
        <v>27000</v>
      </c>
      <c r="V542" s="69"/>
      <c r="W542" s="28">
        <v>18000</v>
      </c>
      <c r="X542" s="28">
        <f>IF(TRIM(B542)="","",IFERROR(INDEX('Agreements-Old'!E:E,MATCH(B542,'Agreements-Old'!D:D,0)),W542))</f>
        <v>18000</v>
      </c>
      <c r="Y542" s="28">
        <f>SUMIFS('Daily Fees Entry'!F:F,'Daily Fees Entry'!D:D,B542,'Daily Fees Entry'!E:E,"Old Fees")</f>
        <v>0</v>
      </c>
      <c r="Z542" s="28">
        <f t="shared" ref="Z542" si="452">X542-Y542</f>
        <v>18000</v>
      </c>
      <c r="AA542" s="69"/>
      <c r="AB542" s="28">
        <f t="shared" ref="AB542" si="453">AG542+AH542+AI542</f>
        <v>10500</v>
      </c>
      <c r="AC542" s="28">
        <f>IF(TRIM(B542)="","",IFERROR(INDEX('Agreements-New'!E:E,MATCH(B542,'Agreements-New'!D:D,0)),AB542))</f>
        <v>10000</v>
      </c>
      <c r="AD542" s="28">
        <f>(SUMIFS('Daily Fees Entry'!F:F,'Daily Fees Entry'!D:D,B542)) - Y542</f>
        <v>1000</v>
      </c>
      <c r="AE542" s="28">
        <f t="shared" ref="AE542" si="454">AC542-AD542</f>
        <v>9000</v>
      </c>
      <c r="AF542" s="69"/>
      <c r="AG542" s="28">
        <f>IF(TRIM(B542)="","",IFERROR(INDEX('Fees Master'!D:D,MATCH(D542,'Fees Master'!C:C,0)),"Not Found"))</f>
        <v>10500</v>
      </c>
      <c r="AH542" s="28" t="str">
        <f>IF(TRIM(M542)="V",IFERROR(INDEX('Fees Master'!M:M,MATCH(N542,'Fees Master'!L:L,0)),"Not Found"),"0")</f>
        <v>0</v>
      </c>
      <c r="AI542" s="28" t="str">
        <f>IF(TRIM(M542)="H",IFERROR(INDEX('Fees Master'!I:I,MATCH(D542,'Fees Master'!G:G,0)),"Not Found"),"0")</f>
        <v>0</v>
      </c>
      <c r="AJ542" s="69"/>
      <c r="AK542" s="28">
        <f t="shared" ref="AK542" si="455">T542/S542*100</f>
        <v>3.5714285714285712</v>
      </c>
      <c r="AL542" s="31">
        <f t="shared" ref="AL542" si="456">AD542/AC542*100</f>
        <v>10</v>
      </c>
      <c r="AM542" s="58"/>
      <c r="AN542" s="58" t="s">
        <v>3275</v>
      </c>
      <c r="AO542" s="68"/>
    </row>
    <row r="543" spans="1:41" x14ac:dyDescent="0.35">
      <c r="A543" s="28">
        <v>542</v>
      </c>
      <c r="B543" s="28">
        <v>4591</v>
      </c>
      <c r="C543" s="28" t="s">
        <v>5764</v>
      </c>
      <c r="D543" s="28" t="s">
        <v>4205</v>
      </c>
      <c r="E543" s="28" t="s">
        <v>3814</v>
      </c>
      <c r="F543" s="28" t="s">
        <v>1892</v>
      </c>
      <c r="G543" s="30"/>
      <c r="H543" s="28" t="s">
        <v>6084</v>
      </c>
      <c r="I543" s="28"/>
      <c r="J543" s="31"/>
      <c r="K543" s="31"/>
      <c r="L543" s="83">
        <v>9949405824</v>
      </c>
      <c r="M543" s="28" t="s">
        <v>2762</v>
      </c>
      <c r="N543" s="28" t="s">
        <v>4206</v>
      </c>
      <c r="O543" s="69"/>
      <c r="P543" s="28">
        <f>IF(TRIM(B543)="","",IFERROR(INDEX('Agreements-New'!C:C,MATCH(B543,'Agreements-New'!D:D,0)),"N"))</f>
        <v>102</v>
      </c>
      <c r="Q543" s="69"/>
      <c r="R543" s="28">
        <f t="shared" si="409"/>
        <v>10500</v>
      </c>
      <c r="S543" s="28">
        <f t="shared" si="410"/>
        <v>8000</v>
      </c>
      <c r="T543" s="28">
        <f t="shared" si="411"/>
        <v>2000</v>
      </c>
      <c r="U543" s="28">
        <f t="shared" si="412"/>
        <v>6000</v>
      </c>
      <c r="V543" s="69"/>
      <c r="W543" s="28">
        <v>0</v>
      </c>
      <c r="X543" s="28">
        <f>IF(TRIM(B543)="","",IFERROR(INDEX('Agreements-Old'!E:E,MATCH(B543,'Agreements-Old'!D:D,0)),W543))</f>
        <v>0</v>
      </c>
      <c r="Y543" s="28">
        <f>SUMIFS('Daily Fees Entry'!F:F,'Daily Fees Entry'!D:D,B543,'Daily Fees Entry'!E:E,"Old Fees")</f>
        <v>0</v>
      </c>
      <c r="Z543" s="28">
        <f t="shared" si="413"/>
        <v>0</v>
      </c>
      <c r="AA543" s="69"/>
      <c r="AB543" s="28">
        <f t="shared" si="414"/>
        <v>10500</v>
      </c>
      <c r="AC543" s="28">
        <f>IF(TRIM(B543)="","",IFERROR(INDEX('Agreements-New'!E:E,MATCH(B543,'Agreements-New'!D:D,0)),AB543))</f>
        <v>8000</v>
      </c>
      <c r="AD543" s="28">
        <f>(SUMIFS('Daily Fees Entry'!F:F,'Daily Fees Entry'!D:D,B543)) - Y543</f>
        <v>2000</v>
      </c>
      <c r="AE543" s="28">
        <f t="shared" si="415"/>
        <v>6000</v>
      </c>
      <c r="AF543" s="69"/>
      <c r="AG543" s="28">
        <f>IF(TRIM(B543)="","",IFERROR(INDEX('Fees Master'!D:D,MATCH(D543,'Fees Master'!C:C,0)),"Not Found"))</f>
        <v>10500</v>
      </c>
      <c r="AH543" s="28" t="str">
        <f>IF(TRIM(M543)="V",IFERROR(INDEX('Fees Master'!M:M,MATCH(N543,'Fees Master'!L:L,0)),"Not Found"),"0")</f>
        <v>0</v>
      </c>
      <c r="AI543" s="28" t="str">
        <f>IF(TRIM(M543)="H",IFERROR(INDEX('Fees Master'!I:I,MATCH(D543,'Fees Master'!G:G,0)),"Not Found"),"0")</f>
        <v>0</v>
      </c>
      <c r="AJ543" s="69"/>
      <c r="AK543" s="28">
        <f t="shared" si="416"/>
        <v>25</v>
      </c>
      <c r="AL543" s="31">
        <f t="shared" si="417"/>
        <v>25</v>
      </c>
      <c r="AM543" s="58"/>
      <c r="AN543" s="58"/>
      <c r="AO543" s="68"/>
    </row>
    <row r="544" spans="1:41" x14ac:dyDescent="0.35">
      <c r="A544" s="28">
        <v>543</v>
      </c>
      <c r="B544" s="28">
        <v>4438</v>
      </c>
      <c r="C544" s="28" t="s">
        <v>793</v>
      </c>
      <c r="D544" s="28" t="s">
        <v>4205</v>
      </c>
      <c r="E544" s="28" t="s">
        <v>5</v>
      </c>
      <c r="F544" s="28" t="s">
        <v>1892</v>
      </c>
      <c r="G544" s="30"/>
      <c r="H544" s="28" t="s">
        <v>2050</v>
      </c>
      <c r="I544" s="28"/>
      <c r="J544" s="31">
        <v>474998646719</v>
      </c>
      <c r="K544" s="31" t="str">
        <f>CONCATENATE(MID(J544,1,4), " ", MID(J544,5,4), " ", MID(J544,9,4))</f>
        <v>4749 9864 6719</v>
      </c>
      <c r="L544" s="83">
        <v>6281717332</v>
      </c>
      <c r="M544" s="28" t="s">
        <v>2764</v>
      </c>
      <c r="N544" s="28" t="s">
        <v>103</v>
      </c>
      <c r="O544" s="69"/>
      <c r="P544" s="28" t="str">
        <f>IF(TRIM(B544)="","",IFERROR(INDEX('Agreements-New'!C:C,MATCH(B544,'Agreements-New'!D:D,0)),"N"))</f>
        <v>N</v>
      </c>
      <c r="Q544" s="69"/>
      <c r="R544" s="28">
        <f t="shared" si="409"/>
        <v>27000</v>
      </c>
      <c r="S544" s="28">
        <f t="shared" si="410"/>
        <v>27000</v>
      </c>
      <c r="T544" s="28">
        <f t="shared" si="411"/>
        <v>0</v>
      </c>
      <c r="U544" s="28">
        <f t="shared" si="412"/>
        <v>27000</v>
      </c>
      <c r="V544" s="69"/>
      <c r="W544" s="28">
        <v>11500</v>
      </c>
      <c r="X544" s="28">
        <f>IF(TRIM(B544)="","",IFERROR(INDEX('Agreements-Old'!E:E,MATCH(B544,'Agreements-Old'!D:D,0)),W544))</f>
        <v>11500</v>
      </c>
      <c r="Y544" s="28">
        <f>SUMIFS('Daily Fees Entry'!F:F,'Daily Fees Entry'!D:D,B544,'Daily Fees Entry'!E:E,"Old Fees")</f>
        <v>0</v>
      </c>
      <c r="Z544" s="28">
        <f t="shared" si="413"/>
        <v>11500</v>
      </c>
      <c r="AA544" s="69"/>
      <c r="AB544" s="28">
        <f t="shared" si="414"/>
        <v>15500</v>
      </c>
      <c r="AC544" s="28">
        <f>IF(TRIM(B544)="","",IFERROR(INDEX('Agreements-New'!E:E,MATCH(B544,'Agreements-New'!D:D,0)),AB544))</f>
        <v>15500</v>
      </c>
      <c r="AD544" s="28">
        <f>(SUMIFS('Daily Fees Entry'!F:F,'Daily Fees Entry'!D:D,B544)) - Y544</f>
        <v>0</v>
      </c>
      <c r="AE544" s="28">
        <f t="shared" si="415"/>
        <v>15500</v>
      </c>
      <c r="AF544" s="69"/>
      <c r="AG544" s="28">
        <f>IF(TRIM(B544)="","",IFERROR(INDEX('Fees Master'!D:D,MATCH(D544,'Fees Master'!C:C,0)),"Not Found"))</f>
        <v>10500</v>
      </c>
      <c r="AH544" s="28">
        <f>IF(TRIM(M544)="V",IFERROR(INDEX('Fees Master'!M:M,MATCH(N544,'Fees Master'!L:L,0)),"Not Found"),"0")</f>
        <v>5000</v>
      </c>
      <c r="AI544" s="28" t="str">
        <f>IF(TRIM(M544)="H",IFERROR(INDEX('Fees Master'!I:I,MATCH(D544,'Fees Master'!G:G,0)),"Not Found"),"0")</f>
        <v>0</v>
      </c>
      <c r="AJ544" s="69"/>
      <c r="AK544" s="28">
        <f t="shared" si="416"/>
        <v>0</v>
      </c>
      <c r="AL544" s="31">
        <f t="shared" si="417"/>
        <v>0</v>
      </c>
      <c r="AM544" s="58"/>
      <c r="AN544" s="58" t="s">
        <v>3222</v>
      </c>
      <c r="AO544" s="68"/>
    </row>
    <row r="545" spans="1:41" x14ac:dyDescent="0.35">
      <c r="A545" s="28">
        <v>544</v>
      </c>
      <c r="B545" s="28">
        <v>4055</v>
      </c>
      <c r="C545" s="28" t="s">
        <v>713</v>
      </c>
      <c r="D545" s="28" t="s">
        <v>4205</v>
      </c>
      <c r="E545" s="28" t="s">
        <v>4</v>
      </c>
      <c r="F545" s="28" t="s">
        <v>1892</v>
      </c>
      <c r="G545" s="30"/>
      <c r="H545" s="28" t="s">
        <v>2162</v>
      </c>
      <c r="I545" s="28"/>
      <c r="J545" s="31">
        <v>236399891628</v>
      </c>
      <c r="K545" s="31" t="str">
        <f>CONCATENATE(MID(J545,1,4), " ", MID(J545,5,4), " ", MID(J545,9,4))</f>
        <v>2363 9989 1628</v>
      </c>
      <c r="L545" s="83">
        <v>9701455885</v>
      </c>
      <c r="M545" s="28" t="s">
        <v>2762</v>
      </c>
      <c r="N545" s="28" t="s">
        <v>36</v>
      </c>
      <c r="O545" s="69"/>
      <c r="P545" s="28" t="str">
        <f>IF(TRIM(B545)="","",IFERROR(INDEX('Agreements-New'!C:C,MATCH(B545,'Agreements-New'!D:D,0)),"N"))</f>
        <v>N</v>
      </c>
      <c r="Q545" s="69"/>
      <c r="R545" s="28">
        <f t="shared" si="409"/>
        <v>10500</v>
      </c>
      <c r="S545" s="28">
        <f t="shared" si="410"/>
        <v>10500</v>
      </c>
      <c r="T545" s="28">
        <f t="shared" si="411"/>
        <v>3000</v>
      </c>
      <c r="U545" s="28">
        <f t="shared" si="412"/>
        <v>7500</v>
      </c>
      <c r="V545" s="69"/>
      <c r="W545" s="28">
        <v>0</v>
      </c>
      <c r="X545" s="28">
        <f>IF(TRIM(B545)="","",IFERROR(INDEX('Agreements-Old'!E:E,MATCH(B545,'Agreements-Old'!D:D,0)),W545))</f>
        <v>0</v>
      </c>
      <c r="Y545" s="28">
        <f>SUMIFS('Daily Fees Entry'!F:F,'Daily Fees Entry'!D:D,B545,'Daily Fees Entry'!E:E,"Old Fees")</f>
        <v>0</v>
      </c>
      <c r="Z545" s="28">
        <f t="shared" si="413"/>
        <v>0</v>
      </c>
      <c r="AA545" s="69"/>
      <c r="AB545" s="28">
        <f t="shared" si="414"/>
        <v>10500</v>
      </c>
      <c r="AC545" s="28">
        <f>IF(TRIM(B545)="","",IFERROR(INDEX('Agreements-New'!E:E,MATCH(B545,'Agreements-New'!D:D,0)),AB545))</f>
        <v>10500</v>
      </c>
      <c r="AD545" s="28">
        <f>(SUMIFS('Daily Fees Entry'!F:F,'Daily Fees Entry'!D:D,B545)) - Y545</f>
        <v>3000</v>
      </c>
      <c r="AE545" s="28">
        <f t="shared" si="415"/>
        <v>7500</v>
      </c>
      <c r="AF545" s="69"/>
      <c r="AG545" s="28">
        <f>IF(TRIM(B545)="","",IFERROR(INDEX('Fees Master'!D:D,MATCH(D545,'Fees Master'!C:C,0)),"Not Found"))</f>
        <v>10500</v>
      </c>
      <c r="AH545" s="28" t="str">
        <f>IF(TRIM(M545)="V",IFERROR(INDEX('Fees Master'!M:M,MATCH(N545,'Fees Master'!L:L,0)),"Not Found"),"0")</f>
        <v>0</v>
      </c>
      <c r="AI545" s="28" t="str">
        <f>IF(TRIM(M545)="H",IFERROR(INDEX('Fees Master'!I:I,MATCH(D545,'Fees Master'!G:G,0)),"Not Found"),"0")</f>
        <v>0</v>
      </c>
      <c r="AJ545" s="69"/>
      <c r="AK545" s="28">
        <f t="shared" si="416"/>
        <v>28.571428571428569</v>
      </c>
      <c r="AL545" s="31">
        <f t="shared" si="417"/>
        <v>28.571428571428569</v>
      </c>
      <c r="AM545" s="58"/>
      <c r="AN545" s="58" t="s">
        <v>3174</v>
      </c>
      <c r="AO545" s="68"/>
    </row>
    <row r="546" spans="1:41" x14ac:dyDescent="0.35">
      <c r="A546" s="28">
        <v>545</v>
      </c>
      <c r="B546" s="28">
        <v>4046</v>
      </c>
      <c r="C546" s="28" t="s">
        <v>796</v>
      </c>
      <c r="D546" s="28" t="s">
        <v>4205</v>
      </c>
      <c r="E546" s="28" t="s">
        <v>5</v>
      </c>
      <c r="F546" s="28" t="s">
        <v>1892</v>
      </c>
      <c r="G546" s="30"/>
      <c r="H546" s="28" t="s">
        <v>2207</v>
      </c>
      <c r="I546" s="28"/>
      <c r="J546" s="31">
        <v>780564786160</v>
      </c>
      <c r="K546" s="31" t="str">
        <f>CONCATENATE(MID(J546,1,4), " ", MID(J546,5,4), " ", MID(J546,9,4))</f>
        <v>7805 6478 6160</v>
      </c>
      <c r="L546" s="83">
        <v>9182983927</v>
      </c>
      <c r="M546" s="28" t="s">
        <v>2764</v>
      </c>
      <c r="N546" s="28" t="s">
        <v>62</v>
      </c>
      <c r="O546" s="69"/>
      <c r="P546" s="28" t="str">
        <f>IF(TRIM(B546)="","",IFERROR(INDEX('Agreements-New'!C:C,MATCH(B546,'Agreements-New'!D:D,0)),"N"))</f>
        <v>N</v>
      </c>
      <c r="Q546" s="69"/>
      <c r="R546" s="28">
        <f t="shared" si="409"/>
        <v>18500</v>
      </c>
      <c r="S546" s="28">
        <f t="shared" si="410"/>
        <v>18500</v>
      </c>
      <c r="T546" s="28">
        <f t="shared" si="411"/>
        <v>2500</v>
      </c>
      <c r="U546" s="28">
        <f t="shared" si="412"/>
        <v>16000</v>
      </c>
      <c r="V546" s="69"/>
      <c r="W546" s="28">
        <v>0</v>
      </c>
      <c r="X546" s="28">
        <f>IF(TRIM(B546)="","",IFERROR(INDEX('Agreements-Old'!E:E,MATCH(B546,'Agreements-Old'!D:D,0)),W546))</f>
        <v>0</v>
      </c>
      <c r="Y546" s="28">
        <f>SUMIFS('Daily Fees Entry'!F:F,'Daily Fees Entry'!D:D,B546,'Daily Fees Entry'!E:E,"Old Fees")</f>
        <v>0</v>
      </c>
      <c r="Z546" s="28">
        <f t="shared" si="413"/>
        <v>0</v>
      </c>
      <c r="AA546" s="69"/>
      <c r="AB546" s="28">
        <f t="shared" si="414"/>
        <v>18500</v>
      </c>
      <c r="AC546" s="28">
        <f>IF(TRIM(B546)="","",IFERROR(INDEX('Agreements-New'!E:E,MATCH(B546,'Agreements-New'!D:D,0)),AB546))</f>
        <v>18500</v>
      </c>
      <c r="AD546" s="28">
        <f>(SUMIFS('Daily Fees Entry'!F:F,'Daily Fees Entry'!D:D,B546)) - Y546</f>
        <v>2500</v>
      </c>
      <c r="AE546" s="28">
        <f t="shared" si="415"/>
        <v>16000</v>
      </c>
      <c r="AF546" s="69"/>
      <c r="AG546" s="28">
        <f>IF(TRIM(B546)="","",IFERROR(INDEX('Fees Master'!D:D,MATCH(D546,'Fees Master'!C:C,0)),"Not Found"))</f>
        <v>10500</v>
      </c>
      <c r="AH546" s="28">
        <f>IF(TRIM(M546)="V",IFERROR(INDEX('Fees Master'!M:M,MATCH(N546,'Fees Master'!L:L,0)),"Not Found"),"0")</f>
        <v>8000</v>
      </c>
      <c r="AI546" s="28" t="str">
        <f>IF(TRIM(M546)="H",IFERROR(INDEX('Fees Master'!I:I,MATCH(D546,'Fees Master'!G:G,0)),"Not Found"),"0")</f>
        <v>0</v>
      </c>
      <c r="AJ546" s="69"/>
      <c r="AK546" s="28">
        <f t="shared" si="416"/>
        <v>13.513513513513514</v>
      </c>
      <c r="AL546" s="31">
        <f t="shared" si="417"/>
        <v>13.513513513513514</v>
      </c>
      <c r="AM546" s="58"/>
      <c r="AN546" s="58" t="s">
        <v>3227</v>
      </c>
      <c r="AO546" s="68"/>
    </row>
    <row r="547" spans="1:41" x14ac:dyDescent="0.35">
      <c r="A547" s="28">
        <v>546</v>
      </c>
      <c r="B547" s="28">
        <v>4543</v>
      </c>
      <c r="C547" s="28" t="s">
        <v>5866</v>
      </c>
      <c r="D547" s="28" t="s">
        <v>4205</v>
      </c>
      <c r="E547" s="28" t="s">
        <v>3814</v>
      </c>
      <c r="F547" s="28" t="s">
        <v>1892</v>
      </c>
      <c r="G547" s="30"/>
      <c r="H547" s="28" t="s">
        <v>6085</v>
      </c>
      <c r="I547" s="28"/>
      <c r="J547" s="31"/>
      <c r="K547" s="31"/>
      <c r="L547" s="83">
        <v>8309311014</v>
      </c>
      <c r="M547" s="28" t="s">
        <v>2762</v>
      </c>
      <c r="N547" s="28" t="s">
        <v>3849</v>
      </c>
      <c r="O547" s="69"/>
      <c r="P547" s="28">
        <f>IF(TRIM(B547)="","",IFERROR(INDEX('Agreements-New'!C:C,MATCH(B547,'Agreements-New'!D:D,0)),"N"))</f>
        <v>149</v>
      </c>
      <c r="Q547" s="69"/>
      <c r="R547" s="28">
        <f t="shared" si="409"/>
        <v>10500</v>
      </c>
      <c r="S547" s="28">
        <f t="shared" si="410"/>
        <v>8500</v>
      </c>
      <c r="T547" s="28">
        <f t="shared" si="411"/>
        <v>8500</v>
      </c>
      <c r="U547" s="28">
        <f t="shared" si="412"/>
        <v>0</v>
      </c>
      <c r="V547" s="69"/>
      <c r="W547" s="28">
        <v>0</v>
      </c>
      <c r="X547" s="28">
        <f>IF(TRIM(B547)="","",IFERROR(INDEX('Agreements-Old'!E:E,MATCH(B547,'Agreements-Old'!D:D,0)),W547))</f>
        <v>0</v>
      </c>
      <c r="Y547" s="28">
        <f>SUMIFS('Daily Fees Entry'!F:F,'Daily Fees Entry'!D:D,B547,'Daily Fees Entry'!E:E,"Old Fees")</f>
        <v>0</v>
      </c>
      <c r="Z547" s="28">
        <f t="shared" si="413"/>
        <v>0</v>
      </c>
      <c r="AA547" s="69"/>
      <c r="AB547" s="28">
        <f t="shared" si="414"/>
        <v>10500</v>
      </c>
      <c r="AC547" s="28">
        <f>IF(TRIM(B547)="","",IFERROR(INDEX('Agreements-New'!E:E,MATCH(B547,'Agreements-New'!D:D,0)),AB547))</f>
        <v>8500</v>
      </c>
      <c r="AD547" s="28">
        <f>(SUMIFS('Daily Fees Entry'!F:F,'Daily Fees Entry'!D:D,B547)) - Y547</f>
        <v>8500</v>
      </c>
      <c r="AE547" s="28">
        <f t="shared" si="415"/>
        <v>0</v>
      </c>
      <c r="AF547" s="69"/>
      <c r="AG547" s="28">
        <f>IF(TRIM(B547)="","",IFERROR(INDEX('Fees Master'!D:D,MATCH(D547,'Fees Master'!C:C,0)),"Not Found"))</f>
        <v>10500</v>
      </c>
      <c r="AH547" s="28" t="str">
        <f>IF(TRIM(M547)="V",IFERROR(INDEX('Fees Master'!M:M,MATCH(N547,'Fees Master'!L:L,0)),"Not Found"),"0")</f>
        <v>0</v>
      </c>
      <c r="AI547" s="28" t="str">
        <f>IF(TRIM(M547)="H",IFERROR(INDEX('Fees Master'!I:I,MATCH(D547,'Fees Master'!G:G,0)),"Not Found"),"0")</f>
        <v>0</v>
      </c>
      <c r="AJ547" s="69"/>
      <c r="AK547" s="28">
        <f t="shared" si="416"/>
        <v>100</v>
      </c>
      <c r="AL547" s="31">
        <f t="shared" si="417"/>
        <v>100</v>
      </c>
      <c r="AM547" s="58"/>
      <c r="AN547" s="58"/>
      <c r="AO547" s="68"/>
    </row>
    <row r="548" spans="1:41" ht="15" customHeight="1" x14ac:dyDescent="0.35">
      <c r="A548" s="28">
        <v>547</v>
      </c>
      <c r="B548" s="28">
        <v>4088</v>
      </c>
      <c r="C548" s="28" t="s">
        <v>807</v>
      </c>
      <c r="D548" s="28" t="s">
        <v>4205</v>
      </c>
      <c r="E548" s="28" t="s">
        <v>5</v>
      </c>
      <c r="F548" s="28" t="s">
        <v>1892</v>
      </c>
      <c r="G548" s="30"/>
      <c r="H548" s="28" t="s">
        <v>2232</v>
      </c>
      <c r="I548" s="28"/>
      <c r="J548" s="31">
        <v>492882336559</v>
      </c>
      <c r="K548" s="31" t="str">
        <f t="shared" ref="K548:K560" si="457">CONCATENATE(MID(J548,1,4), " ", MID(J548,5,4), " ", MID(J548,9,4))</f>
        <v>4928 8233 6559</v>
      </c>
      <c r="L548" s="83">
        <v>8008060859</v>
      </c>
      <c r="M548" s="28" t="s">
        <v>2764</v>
      </c>
      <c r="N548" s="28" t="s">
        <v>62</v>
      </c>
      <c r="O548" s="69"/>
      <c r="P548" s="28" t="str">
        <f>IF(TRIM(B548)="","",IFERROR(INDEX('Agreements-New'!C:C,MATCH(B548,'Agreements-New'!D:D,0)),"N"))</f>
        <v>N</v>
      </c>
      <c r="Q548" s="69"/>
      <c r="R548" s="28">
        <f t="shared" si="409"/>
        <v>35500</v>
      </c>
      <c r="S548" s="28">
        <f t="shared" si="410"/>
        <v>35500</v>
      </c>
      <c r="T548" s="28">
        <f t="shared" si="411"/>
        <v>0</v>
      </c>
      <c r="U548" s="28">
        <f t="shared" si="412"/>
        <v>35500</v>
      </c>
      <c r="V548" s="69"/>
      <c r="W548" s="28">
        <v>17000</v>
      </c>
      <c r="X548" s="28">
        <f>IF(TRIM(B548)="","",IFERROR(INDEX('Agreements-Old'!E:E,MATCH(B548,'Agreements-Old'!D:D,0)),W548))</f>
        <v>17000</v>
      </c>
      <c r="Y548" s="28">
        <f>SUMIFS('Daily Fees Entry'!F:F,'Daily Fees Entry'!D:D,B548,'Daily Fees Entry'!E:E,"Old Fees")</f>
        <v>0</v>
      </c>
      <c r="Z548" s="28">
        <f t="shared" si="413"/>
        <v>17000</v>
      </c>
      <c r="AA548" s="69"/>
      <c r="AB548" s="28">
        <f t="shared" si="414"/>
        <v>18500</v>
      </c>
      <c r="AC548" s="28">
        <f>IF(TRIM(B548)="","",IFERROR(INDEX('Agreements-New'!E:E,MATCH(B548,'Agreements-New'!D:D,0)),AB548))</f>
        <v>18500</v>
      </c>
      <c r="AD548" s="28">
        <f>(SUMIFS('Daily Fees Entry'!F:F,'Daily Fees Entry'!D:D,B548)) - Y548</f>
        <v>0</v>
      </c>
      <c r="AE548" s="28">
        <f t="shared" si="415"/>
        <v>18500</v>
      </c>
      <c r="AF548" s="69"/>
      <c r="AG548" s="28">
        <f>IF(TRIM(B548)="","",IFERROR(INDEX('Fees Master'!D:D,MATCH(D548,'Fees Master'!C:C,0)),"Not Found"))</f>
        <v>10500</v>
      </c>
      <c r="AH548" s="28">
        <f>IF(TRIM(M548)="V",IFERROR(INDEX('Fees Master'!M:M,MATCH(N548,'Fees Master'!L:L,0)),"Not Found"),"0")</f>
        <v>8000</v>
      </c>
      <c r="AI548" s="28" t="str">
        <f>IF(TRIM(M548)="H",IFERROR(INDEX('Fees Master'!I:I,MATCH(D548,'Fees Master'!G:G,0)),"Not Found"),"0")</f>
        <v>0</v>
      </c>
      <c r="AJ548" s="69"/>
      <c r="AK548" s="28">
        <f t="shared" si="416"/>
        <v>0</v>
      </c>
      <c r="AL548" s="31">
        <f t="shared" si="417"/>
        <v>0</v>
      </c>
      <c r="AM548" s="58"/>
      <c r="AN548" s="58" t="s">
        <v>3235</v>
      </c>
      <c r="AO548" s="68"/>
    </row>
    <row r="549" spans="1:41" x14ac:dyDescent="0.35">
      <c r="A549" s="28">
        <v>548</v>
      </c>
      <c r="B549" s="28">
        <v>4121</v>
      </c>
      <c r="C549" s="28" t="s">
        <v>731</v>
      </c>
      <c r="D549" s="28" t="s">
        <v>4205</v>
      </c>
      <c r="E549" s="28" t="s">
        <v>4</v>
      </c>
      <c r="F549" s="28" t="s">
        <v>1892</v>
      </c>
      <c r="G549" s="30"/>
      <c r="H549" s="28" t="s">
        <v>2173</v>
      </c>
      <c r="I549" s="28"/>
      <c r="J549" s="31">
        <v>537563752511</v>
      </c>
      <c r="K549" s="31" t="str">
        <f t="shared" si="457"/>
        <v>5375 6375 2511</v>
      </c>
      <c r="L549" s="83">
        <v>8096085753</v>
      </c>
      <c r="M549" s="28" t="s">
        <v>2762</v>
      </c>
      <c r="N549" s="28" t="s">
        <v>53</v>
      </c>
      <c r="O549" s="69"/>
      <c r="P549" s="28" t="str">
        <f>IF(TRIM(B549)="","",IFERROR(INDEX('Agreements-New'!C:C,MATCH(B549,'Agreements-New'!D:D,0)),"N"))</f>
        <v>N</v>
      </c>
      <c r="Q549" s="69"/>
      <c r="R549" s="28">
        <f t="shared" si="409"/>
        <v>22500</v>
      </c>
      <c r="S549" s="28">
        <f t="shared" si="410"/>
        <v>22500</v>
      </c>
      <c r="T549" s="28">
        <f t="shared" si="411"/>
        <v>0</v>
      </c>
      <c r="U549" s="28">
        <f t="shared" si="412"/>
        <v>22500</v>
      </c>
      <c r="V549" s="69"/>
      <c r="W549" s="28">
        <v>12000</v>
      </c>
      <c r="X549" s="28">
        <f>IF(TRIM(B549)="","",IFERROR(INDEX('Agreements-Old'!E:E,MATCH(B549,'Agreements-Old'!D:D,0)),W549))</f>
        <v>12000</v>
      </c>
      <c r="Y549" s="28">
        <f>SUMIFS('Daily Fees Entry'!F:F,'Daily Fees Entry'!D:D,B549,'Daily Fees Entry'!E:E,"Old Fees")</f>
        <v>0</v>
      </c>
      <c r="Z549" s="28">
        <f t="shared" si="413"/>
        <v>12000</v>
      </c>
      <c r="AA549" s="69"/>
      <c r="AB549" s="28">
        <f t="shared" si="414"/>
        <v>10500</v>
      </c>
      <c r="AC549" s="28">
        <f>IF(TRIM(B549)="","",IFERROR(INDEX('Agreements-New'!E:E,MATCH(B549,'Agreements-New'!D:D,0)),AB549))</f>
        <v>10500</v>
      </c>
      <c r="AD549" s="28">
        <f>(SUMIFS('Daily Fees Entry'!F:F,'Daily Fees Entry'!D:D,B549)) - Y549</f>
        <v>0</v>
      </c>
      <c r="AE549" s="28">
        <f t="shared" si="415"/>
        <v>10500</v>
      </c>
      <c r="AF549" s="69"/>
      <c r="AG549" s="28">
        <f>IF(TRIM(B549)="","",IFERROR(INDEX('Fees Master'!D:D,MATCH(D549,'Fees Master'!C:C,0)),"Not Found"))</f>
        <v>10500</v>
      </c>
      <c r="AH549" s="28" t="str">
        <f>IF(TRIM(M549)="V",IFERROR(INDEX('Fees Master'!M:M,MATCH(N549,'Fees Master'!L:L,0)),"Not Found"),"0")</f>
        <v>0</v>
      </c>
      <c r="AI549" s="28" t="str">
        <f>IF(TRIM(M549)="H",IFERROR(INDEX('Fees Master'!I:I,MATCH(D549,'Fees Master'!G:G,0)),"Not Found"),"0")</f>
        <v>0</v>
      </c>
      <c r="AJ549" s="69"/>
      <c r="AK549" s="28">
        <f t="shared" si="416"/>
        <v>0</v>
      </c>
      <c r="AL549" s="31">
        <f t="shared" si="417"/>
        <v>0</v>
      </c>
      <c r="AM549" s="58"/>
      <c r="AN549" s="58" t="s">
        <v>3182</v>
      </c>
      <c r="AO549" s="68"/>
    </row>
    <row r="550" spans="1:41" ht="15" customHeight="1" x14ac:dyDescent="0.35">
      <c r="A550" s="28">
        <v>549</v>
      </c>
      <c r="B550" s="28">
        <v>4092</v>
      </c>
      <c r="C550" s="28" t="s">
        <v>809</v>
      </c>
      <c r="D550" s="28" t="s">
        <v>4205</v>
      </c>
      <c r="E550" s="28" t="s">
        <v>5</v>
      </c>
      <c r="F550" s="28" t="s">
        <v>1892</v>
      </c>
      <c r="G550" s="30"/>
      <c r="H550" s="28" t="s">
        <v>2234</v>
      </c>
      <c r="I550" s="28"/>
      <c r="J550" s="31">
        <v>831450828121</v>
      </c>
      <c r="K550" s="31" t="str">
        <f t="shared" si="457"/>
        <v>8314 5082 8121</v>
      </c>
      <c r="L550" s="83">
        <v>9959902265</v>
      </c>
      <c r="M550" s="28" t="s">
        <v>2764</v>
      </c>
      <c r="N550" s="28" t="s">
        <v>62</v>
      </c>
      <c r="O550" s="69"/>
      <c r="P550" s="28" t="str">
        <f>IF(TRIM(B550)="","",IFERROR(INDEX('Agreements-New'!C:C,MATCH(B550,'Agreements-New'!D:D,0)),"N"))</f>
        <v>N</v>
      </c>
      <c r="Q550" s="69"/>
      <c r="R550" s="28">
        <f t="shared" si="409"/>
        <v>18500</v>
      </c>
      <c r="S550" s="28">
        <f t="shared" si="410"/>
        <v>18500</v>
      </c>
      <c r="T550" s="28">
        <f t="shared" si="411"/>
        <v>0</v>
      </c>
      <c r="U550" s="28">
        <f t="shared" si="412"/>
        <v>18500</v>
      </c>
      <c r="V550" s="69"/>
      <c r="W550" s="28">
        <v>0</v>
      </c>
      <c r="X550" s="28">
        <f>IF(TRIM(B550)="","",IFERROR(INDEX('Agreements-Old'!E:E,MATCH(B550,'Agreements-Old'!D:D,0)),W550))</f>
        <v>0</v>
      </c>
      <c r="Y550" s="28">
        <f>SUMIFS('Daily Fees Entry'!F:F,'Daily Fees Entry'!D:D,B550,'Daily Fees Entry'!E:E,"Old Fees")</f>
        <v>0</v>
      </c>
      <c r="Z550" s="28">
        <f t="shared" si="413"/>
        <v>0</v>
      </c>
      <c r="AA550" s="69"/>
      <c r="AB550" s="28">
        <f t="shared" si="414"/>
        <v>18500</v>
      </c>
      <c r="AC550" s="28">
        <f>IF(TRIM(B550)="","",IFERROR(INDEX('Agreements-New'!E:E,MATCH(B550,'Agreements-New'!D:D,0)),AB550))</f>
        <v>18500</v>
      </c>
      <c r="AD550" s="28">
        <f>(SUMIFS('Daily Fees Entry'!F:F,'Daily Fees Entry'!D:D,B550)) - Y550</f>
        <v>0</v>
      </c>
      <c r="AE550" s="28">
        <f t="shared" si="415"/>
        <v>18500</v>
      </c>
      <c r="AF550" s="69"/>
      <c r="AG550" s="28">
        <f>IF(TRIM(B550)="","",IFERROR(INDEX('Fees Master'!D:D,MATCH(D550,'Fees Master'!C:C,0)),"Not Found"))</f>
        <v>10500</v>
      </c>
      <c r="AH550" s="28">
        <f>IF(TRIM(M550)="V",IFERROR(INDEX('Fees Master'!M:M,MATCH(N550,'Fees Master'!L:L,0)),"Not Found"),"0")</f>
        <v>8000</v>
      </c>
      <c r="AI550" s="28" t="str">
        <f>IF(TRIM(M550)="H",IFERROR(INDEX('Fees Master'!I:I,MATCH(D550,'Fees Master'!G:G,0)),"Not Found"),"0")</f>
        <v>0</v>
      </c>
      <c r="AJ550" s="69"/>
      <c r="AK550" s="28">
        <f t="shared" si="416"/>
        <v>0</v>
      </c>
      <c r="AL550" s="31">
        <f t="shared" si="417"/>
        <v>0</v>
      </c>
      <c r="AM550" s="58"/>
      <c r="AN550" s="58" t="s">
        <v>3237</v>
      </c>
      <c r="AO550" s="68"/>
    </row>
    <row r="551" spans="1:41" x14ac:dyDescent="0.35">
      <c r="A551" s="28">
        <v>550</v>
      </c>
      <c r="B551" s="28">
        <v>4095</v>
      </c>
      <c r="C551" s="28" t="s">
        <v>737</v>
      </c>
      <c r="D551" s="28" t="s">
        <v>4205</v>
      </c>
      <c r="E551" s="28" t="s">
        <v>4</v>
      </c>
      <c r="F551" s="28" t="s">
        <v>1892</v>
      </c>
      <c r="G551" s="30"/>
      <c r="H551" s="28" t="s">
        <v>2179</v>
      </c>
      <c r="I551" s="28"/>
      <c r="J551" s="31">
        <v>680028432720</v>
      </c>
      <c r="K551" s="31" t="str">
        <f t="shared" si="457"/>
        <v>6800 2843 2720</v>
      </c>
      <c r="L551" s="83">
        <v>9347251235</v>
      </c>
      <c r="M551" s="28" t="s">
        <v>2764</v>
      </c>
      <c r="N551" s="28" t="s">
        <v>62</v>
      </c>
      <c r="O551" s="69"/>
      <c r="P551" s="28" t="str">
        <f>IF(TRIM(B551)="","",IFERROR(INDEX('Agreements-New'!C:C,MATCH(B551,'Agreements-New'!D:D,0)),"N"))</f>
        <v>N</v>
      </c>
      <c r="Q551" s="69"/>
      <c r="R551" s="28">
        <f t="shared" si="409"/>
        <v>53500</v>
      </c>
      <c r="S551" s="28">
        <f t="shared" si="410"/>
        <v>53500</v>
      </c>
      <c r="T551" s="28">
        <f t="shared" si="411"/>
        <v>0</v>
      </c>
      <c r="U551" s="28">
        <f t="shared" si="412"/>
        <v>53500</v>
      </c>
      <c r="V551" s="69"/>
      <c r="W551" s="28">
        <v>35000</v>
      </c>
      <c r="X551" s="28">
        <f>IF(TRIM(B551)="","",IFERROR(INDEX('Agreements-Old'!E:E,MATCH(B551,'Agreements-Old'!D:D,0)),W551))</f>
        <v>35000</v>
      </c>
      <c r="Y551" s="28">
        <f>SUMIFS('Daily Fees Entry'!F:F,'Daily Fees Entry'!D:D,B551,'Daily Fees Entry'!E:E,"Old Fees")</f>
        <v>0</v>
      </c>
      <c r="Z551" s="28">
        <f t="shared" si="413"/>
        <v>35000</v>
      </c>
      <c r="AA551" s="69"/>
      <c r="AB551" s="28">
        <f t="shared" si="414"/>
        <v>18500</v>
      </c>
      <c r="AC551" s="28">
        <f>IF(TRIM(B551)="","",IFERROR(INDEX('Agreements-New'!E:E,MATCH(B551,'Agreements-New'!D:D,0)),AB551))</f>
        <v>18500</v>
      </c>
      <c r="AD551" s="28">
        <f>(SUMIFS('Daily Fees Entry'!F:F,'Daily Fees Entry'!D:D,B551)) - Y551</f>
        <v>0</v>
      </c>
      <c r="AE551" s="28">
        <f t="shared" si="415"/>
        <v>18500</v>
      </c>
      <c r="AF551" s="69"/>
      <c r="AG551" s="28">
        <f>IF(TRIM(B551)="","",IFERROR(INDEX('Fees Master'!D:D,MATCH(D551,'Fees Master'!C:C,0)),"Not Found"))</f>
        <v>10500</v>
      </c>
      <c r="AH551" s="28">
        <f>IF(TRIM(M551)="V",IFERROR(INDEX('Fees Master'!M:M,MATCH(N551,'Fees Master'!L:L,0)),"Not Found"),"0")</f>
        <v>8000</v>
      </c>
      <c r="AI551" s="28" t="str">
        <f>IF(TRIM(M551)="H",IFERROR(INDEX('Fees Master'!I:I,MATCH(D551,'Fees Master'!G:G,0)),"Not Found"),"0")</f>
        <v>0</v>
      </c>
      <c r="AJ551" s="69"/>
      <c r="AK551" s="28">
        <f t="shared" si="416"/>
        <v>0</v>
      </c>
      <c r="AL551" s="31">
        <f t="shared" si="417"/>
        <v>0</v>
      </c>
      <c r="AM551" s="58"/>
      <c r="AN551" s="58" t="s">
        <v>3187</v>
      </c>
      <c r="AO551" s="68"/>
    </row>
    <row r="552" spans="1:41" x14ac:dyDescent="0.35">
      <c r="A552" s="28">
        <v>551</v>
      </c>
      <c r="B552" s="28">
        <v>3986</v>
      </c>
      <c r="C552" s="28" t="s">
        <v>741</v>
      </c>
      <c r="D552" s="28" t="s">
        <v>4205</v>
      </c>
      <c r="E552" s="28" t="s">
        <v>4</v>
      </c>
      <c r="F552" s="28" t="s">
        <v>1892</v>
      </c>
      <c r="G552" s="30"/>
      <c r="H552" s="28" t="s">
        <v>2182</v>
      </c>
      <c r="I552" s="28"/>
      <c r="J552" s="31">
        <v>790520300220</v>
      </c>
      <c r="K552" s="31" t="str">
        <f t="shared" si="457"/>
        <v>7905 2030 0220</v>
      </c>
      <c r="L552" s="83">
        <v>9951401718</v>
      </c>
      <c r="M552" s="28" t="s">
        <v>2762</v>
      </c>
      <c r="N552" s="28" t="s">
        <v>95</v>
      </c>
      <c r="O552" s="69"/>
      <c r="P552" s="28" t="str">
        <f>IF(TRIM(B552)="","",IFERROR(INDEX('Agreements-New'!C:C,MATCH(B552,'Agreements-New'!D:D,0)),"N"))</f>
        <v>N</v>
      </c>
      <c r="Q552" s="69"/>
      <c r="R552" s="28">
        <f t="shared" si="409"/>
        <v>12500</v>
      </c>
      <c r="S552" s="28">
        <f t="shared" si="410"/>
        <v>12500</v>
      </c>
      <c r="T552" s="28">
        <f t="shared" si="411"/>
        <v>0</v>
      </c>
      <c r="U552" s="28">
        <f t="shared" si="412"/>
        <v>12500</v>
      </c>
      <c r="V552" s="69"/>
      <c r="W552" s="28">
        <v>2000</v>
      </c>
      <c r="X552" s="28">
        <f>IF(TRIM(B552)="","",IFERROR(INDEX('Agreements-Old'!E:E,MATCH(B552,'Agreements-Old'!D:D,0)),W552))</f>
        <v>2000</v>
      </c>
      <c r="Y552" s="28">
        <f>SUMIFS('Daily Fees Entry'!F:F,'Daily Fees Entry'!D:D,B552,'Daily Fees Entry'!E:E,"Old Fees")</f>
        <v>0</v>
      </c>
      <c r="Z552" s="28">
        <f t="shared" si="413"/>
        <v>2000</v>
      </c>
      <c r="AA552" s="69"/>
      <c r="AB552" s="28">
        <f t="shared" si="414"/>
        <v>10500</v>
      </c>
      <c r="AC552" s="28">
        <f>IF(TRIM(B552)="","",IFERROR(INDEX('Agreements-New'!E:E,MATCH(B552,'Agreements-New'!D:D,0)),AB552))</f>
        <v>10500</v>
      </c>
      <c r="AD552" s="28">
        <f>(SUMIFS('Daily Fees Entry'!F:F,'Daily Fees Entry'!D:D,B552)) - Y552</f>
        <v>0</v>
      </c>
      <c r="AE552" s="28">
        <f t="shared" si="415"/>
        <v>10500</v>
      </c>
      <c r="AF552" s="69"/>
      <c r="AG552" s="28">
        <f>IF(TRIM(B552)="","",IFERROR(INDEX('Fees Master'!D:D,MATCH(D552,'Fees Master'!C:C,0)),"Not Found"))</f>
        <v>10500</v>
      </c>
      <c r="AH552" s="28" t="str">
        <f>IF(TRIM(M552)="V",IFERROR(INDEX('Fees Master'!M:M,MATCH(N552,'Fees Master'!L:L,0)),"Not Found"),"0")</f>
        <v>0</v>
      </c>
      <c r="AI552" s="28" t="str">
        <f>IF(TRIM(M552)="H",IFERROR(INDEX('Fees Master'!I:I,MATCH(D552,'Fees Master'!G:G,0)),"Not Found"),"0")</f>
        <v>0</v>
      </c>
      <c r="AJ552" s="69"/>
      <c r="AK552" s="28">
        <f t="shared" si="416"/>
        <v>0</v>
      </c>
      <c r="AL552" s="31">
        <f t="shared" si="417"/>
        <v>0</v>
      </c>
      <c r="AM552" s="58"/>
      <c r="AN552" s="58" t="s">
        <v>3189</v>
      </c>
      <c r="AO552" s="68"/>
    </row>
    <row r="553" spans="1:41" x14ac:dyDescent="0.35">
      <c r="A553" s="28">
        <v>552</v>
      </c>
      <c r="B553" s="28">
        <v>4021</v>
      </c>
      <c r="C553" s="28" t="s">
        <v>742</v>
      </c>
      <c r="D553" s="28" t="s">
        <v>4205</v>
      </c>
      <c r="E553" s="28" t="s">
        <v>4</v>
      </c>
      <c r="F553" s="28" t="s">
        <v>1892</v>
      </c>
      <c r="G553" s="30"/>
      <c r="H553" s="28" t="s">
        <v>2183</v>
      </c>
      <c r="I553" s="28"/>
      <c r="J553" s="31">
        <v>690644473179</v>
      </c>
      <c r="K553" s="31" t="str">
        <f t="shared" si="457"/>
        <v>6906 4447 3179</v>
      </c>
      <c r="L553" s="83">
        <v>9908147488</v>
      </c>
      <c r="M553" s="28" t="s">
        <v>2764</v>
      </c>
      <c r="N553" s="28" t="s">
        <v>82</v>
      </c>
      <c r="O553" s="69"/>
      <c r="P553" s="28" t="str">
        <f>IF(TRIM(B553)="","",IFERROR(INDEX('Agreements-New'!C:C,MATCH(B553,'Agreements-New'!D:D,0)),"N"))</f>
        <v>N</v>
      </c>
      <c r="Q553" s="69"/>
      <c r="R553" s="28">
        <f t="shared" si="409"/>
        <v>18500</v>
      </c>
      <c r="S553" s="28">
        <f t="shared" si="410"/>
        <v>18500</v>
      </c>
      <c r="T553" s="28">
        <f t="shared" si="411"/>
        <v>0</v>
      </c>
      <c r="U553" s="28">
        <f t="shared" si="412"/>
        <v>18500</v>
      </c>
      <c r="V553" s="69"/>
      <c r="W553" s="28">
        <v>1000</v>
      </c>
      <c r="X553" s="28">
        <f>IF(TRIM(B553)="","",IFERROR(INDEX('Agreements-Old'!E:E,MATCH(B553,'Agreements-Old'!D:D,0)),W553))</f>
        <v>1000</v>
      </c>
      <c r="Y553" s="28">
        <f>SUMIFS('Daily Fees Entry'!F:F,'Daily Fees Entry'!D:D,B553,'Daily Fees Entry'!E:E,"Old Fees")</f>
        <v>0</v>
      </c>
      <c r="Z553" s="28">
        <f t="shared" si="413"/>
        <v>1000</v>
      </c>
      <c r="AA553" s="69"/>
      <c r="AB553" s="28">
        <f t="shared" si="414"/>
        <v>17500</v>
      </c>
      <c r="AC553" s="28">
        <f>IF(TRIM(B553)="","",IFERROR(INDEX('Agreements-New'!E:E,MATCH(B553,'Agreements-New'!D:D,0)),AB553))</f>
        <v>17500</v>
      </c>
      <c r="AD553" s="28">
        <f>(SUMIFS('Daily Fees Entry'!F:F,'Daily Fees Entry'!D:D,B553)) - Y553</f>
        <v>0</v>
      </c>
      <c r="AE553" s="28">
        <f t="shared" si="415"/>
        <v>17500</v>
      </c>
      <c r="AF553" s="69"/>
      <c r="AG553" s="28">
        <f>IF(TRIM(B553)="","",IFERROR(INDEX('Fees Master'!D:D,MATCH(D553,'Fees Master'!C:C,0)),"Not Found"))</f>
        <v>10500</v>
      </c>
      <c r="AH553" s="28">
        <f>IF(TRIM(M553)="V",IFERROR(INDEX('Fees Master'!M:M,MATCH(N553,'Fees Master'!L:L,0)),"Not Found"),"0")</f>
        <v>7000</v>
      </c>
      <c r="AI553" s="28" t="str">
        <f>IF(TRIM(M553)="H",IFERROR(INDEX('Fees Master'!I:I,MATCH(D553,'Fees Master'!G:G,0)),"Not Found"),"0")</f>
        <v>0</v>
      </c>
      <c r="AJ553" s="69"/>
      <c r="AK553" s="28">
        <f t="shared" si="416"/>
        <v>0</v>
      </c>
      <c r="AL553" s="31">
        <f t="shared" si="417"/>
        <v>0</v>
      </c>
      <c r="AM553" s="58"/>
      <c r="AN553" s="58" t="s">
        <v>3190</v>
      </c>
      <c r="AO553" s="68"/>
    </row>
    <row r="554" spans="1:41" x14ac:dyDescent="0.35">
      <c r="A554" s="28">
        <v>553</v>
      </c>
      <c r="B554" s="28">
        <v>4023</v>
      </c>
      <c r="C554" s="28" t="s">
        <v>819</v>
      </c>
      <c r="D554" s="28" t="s">
        <v>4205</v>
      </c>
      <c r="E554" s="28" t="s">
        <v>5</v>
      </c>
      <c r="F554" s="28" t="s">
        <v>1892</v>
      </c>
      <c r="G554" s="30"/>
      <c r="H554" s="28" t="s">
        <v>2242</v>
      </c>
      <c r="I554" s="28"/>
      <c r="J554" s="31">
        <v>453828732959</v>
      </c>
      <c r="K554" s="31" t="str">
        <f t="shared" si="457"/>
        <v>4538 2873 2959</v>
      </c>
      <c r="L554" s="83">
        <v>9949969302</v>
      </c>
      <c r="M554" s="28" t="s">
        <v>2764</v>
      </c>
      <c r="N554" s="28" t="s">
        <v>62</v>
      </c>
      <c r="O554" s="69"/>
      <c r="P554" s="28" t="str">
        <f>IF(TRIM(B554)="","",IFERROR(INDEX('Agreements-New'!C:C,MATCH(B554,'Agreements-New'!D:D,0)),"N"))</f>
        <v>N</v>
      </c>
      <c r="Q554" s="69"/>
      <c r="R554" s="28">
        <f t="shared" si="409"/>
        <v>23000</v>
      </c>
      <c r="S554" s="28">
        <f t="shared" si="410"/>
        <v>23000</v>
      </c>
      <c r="T554" s="28">
        <f t="shared" si="411"/>
        <v>0</v>
      </c>
      <c r="U554" s="28">
        <f t="shared" si="412"/>
        <v>23000</v>
      </c>
      <c r="V554" s="69"/>
      <c r="W554" s="28">
        <v>4500</v>
      </c>
      <c r="X554" s="28">
        <f>IF(TRIM(B554)="","",IFERROR(INDEX('Agreements-Old'!E:E,MATCH(B554,'Agreements-Old'!D:D,0)),W554))</f>
        <v>4500</v>
      </c>
      <c r="Y554" s="28">
        <f>SUMIFS('Daily Fees Entry'!F:F,'Daily Fees Entry'!D:D,B554,'Daily Fees Entry'!E:E,"Old Fees")</f>
        <v>0</v>
      </c>
      <c r="Z554" s="28">
        <f t="shared" si="413"/>
        <v>4500</v>
      </c>
      <c r="AA554" s="69"/>
      <c r="AB554" s="28">
        <f t="shared" si="414"/>
        <v>18500</v>
      </c>
      <c r="AC554" s="28">
        <f>IF(TRIM(B554)="","",IFERROR(INDEX('Agreements-New'!E:E,MATCH(B554,'Agreements-New'!D:D,0)),AB554))</f>
        <v>18500</v>
      </c>
      <c r="AD554" s="28">
        <f>(SUMIFS('Daily Fees Entry'!F:F,'Daily Fees Entry'!D:D,B554)) - Y554</f>
        <v>0</v>
      </c>
      <c r="AE554" s="28">
        <f t="shared" si="415"/>
        <v>18500</v>
      </c>
      <c r="AF554" s="69"/>
      <c r="AG554" s="28">
        <f>IF(TRIM(B554)="","",IFERROR(INDEX('Fees Master'!D:D,MATCH(D554,'Fees Master'!C:C,0)),"Not Found"))</f>
        <v>10500</v>
      </c>
      <c r="AH554" s="28">
        <f>IF(TRIM(M554)="V",IFERROR(INDEX('Fees Master'!M:M,MATCH(N554,'Fees Master'!L:L,0)),"Not Found"),"0")</f>
        <v>8000</v>
      </c>
      <c r="AI554" s="28" t="str">
        <f>IF(TRIM(M554)="H",IFERROR(INDEX('Fees Master'!I:I,MATCH(D554,'Fees Master'!G:G,0)),"Not Found"),"0")</f>
        <v>0</v>
      </c>
      <c r="AJ554" s="69"/>
      <c r="AK554" s="28">
        <f t="shared" si="416"/>
        <v>0</v>
      </c>
      <c r="AL554" s="31">
        <f t="shared" si="417"/>
        <v>0</v>
      </c>
      <c r="AM554" s="58"/>
      <c r="AN554" s="58" t="s">
        <v>3245</v>
      </c>
      <c r="AO554" s="68"/>
    </row>
    <row r="555" spans="1:41" x14ac:dyDescent="0.35">
      <c r="A555" s="28">
        <v>554</v>
      </c>
      <c r="B555" s="28">
        <v>4025</v>
      </c>
      <c r="C555" s="28" t="s">
        <v>823</v>
      </c>
      <c r="D555" s="28" t="s">
        <v>4205</v>
      </c>
      <c r="E555" s="28" t="s">
        <v>5</v>
      </c>
      <c r="F555" s="28" t="s">
        <v>1892</v>
      </c>
      <c r="G555" s="30"/>
      <c r="H555" s="28" t="s">
        <v>622</v>
      </c>
      <c r="I555" s="28"/>
      <c r="J555" s="31"/>
      <c r="K555" s="31" t="str">
        <f t="shared" si="457"/>
        <v xml:space="preserve">  </v>
      </c>
      <c r="L555" s="83">
        <v>9553655495</v>
      </c>
      <c r="M555" s="28" t="s">
        <v>2762</v>
      </c>
      <c r="N555" s="28" t="s">
        <v>44</v>
      </c>
      <c r="O555" s="69"/>
      <c r="P555" s="28" t="str">
        <f>IF(TRIM(B555)="","",IFERROR(INDEX('Agreements-New'!C:C,MATCH(B555,'Agreements-New'!D:D,0)),"N"))</f>
        <v>N</v>
      </c>
      <c r="Q555" s="69"/>
      <c r="R555" s="28">
        <f t="shared" si="409"/>
        <v>15500</v>
      </c>
      <c r="S555" s="28">
        <f t="shared" si="410"/>
        <v>15500</v>
      </c>
      <c r="T555" s="28">
        <f t="shared" si="411"/>
        <v>0</v>
      </c>
      <c r="U555" s="28">
        <f t="shared" si="412"/>
        <v>15500</v>
      </c>
      <c r="V555" s="69"/>
      <c r="W555" s="28">
        <v>5000</v>
      </c>
      <c r="X555" s="28">
        <f>IF(TRIM(B555)="","",IFERROR(INDEX('Agreements-Old'!E:E,MATCH(B555,'Agreements-Old'!D:D,0)),W555))</f>
        <v>5000</v>
      </c>
      <c r="Y555" s="28">
        <f>SUMIFS('Daily Fees Entry'!F:F,'Daily Fees Entry'!D:D,B555,'Daily Fees Entry'!E:E,"Old Fees")</f>
        <v>0</v>
      </c>
      <c r="Z555" s="28">
        <f t="shared" si="413"/>
        <v>5000</v>
      </c>
      <c r="AA555" s="69"/>
      <c r="AB555" s="28">
        <f t="shared" si="414"/>
        <v>10500</v>
      </c>
      <c r="AC555" s="28">
        <f>IF(TRIM(B555)="","",IFERROR(INDEX('Agreements-New'!E:E,MATCH(B555,'Agreements-New'!D:D,0)),AB555))</f>
        <v>10500</v>
      </c>
      <c r="AD555" s="28">
        <f>(SUMIFS('Daily Fees Entry'!F:F,'Daily Fees Entry'!D:D,B555)) - Y555</f>
        <v>0</v>
      </c>
      <c r="AE555" s="28">
        <f t="shared" si="415"/>
        <v>10500</v>
      </c>
      <c r="AF555" s="69"/>
      <c r="AG555" s="28">
        <f>IF(TRIM(B555)="","",IFERROR(INDEX('Fees Master'!D:D,MATCH(D555,'Fees Master'!C:C,0)),"Not Found"))</f>
        <v>10500</v>
      </c>
      <c r="AH555" s="28" t="str">
        <f>IF(TRIM(M555)="V",IFERROR(INDEX('Fees Master'!M:M,MATCH(N555,'Fees Master'!L:L,0)),"Not Found"),"0")</f>
        <v>0</v>
      </c>
      <c r="AI555" s="28" t="str">
        <f>IF(TRIM(M555)="H",IFERROR(INDEX('Fees Master'!I:I,MATCH(D555,'Fees Master'!G:G,0)),"Not Found"),"0")</f>
        <v>0</v>
      </c>
      <c r="AJ555" s="69"/>
      <c r="AK555" s="28">
        <f t="shared" si="416"/>
        <v>0</v>
      </c>
      <c r="AL555" s="31">
        <f t="shared" si="417"/>
        <v>0</v>
      </c>
      <c r="AM555" s="58"/>
      <c r="AN555" s="58" t="s">
        <v>3248</v>
      </c>
      <c r="AO555" s="68"/>
    </row>
    <row r="556" spans="1:41" x14ac:dyDescent="0.35">
      <c r="A556" s="28">
        <v>555</v>
      </c>
      <c r="B556" s="28">
        <v>4109</v>
      </c>
      <c r="C556" s="28" t="s">
        <v>826</v>
      </c>
      <c r="D556" s="28" t="s">
        <v>4205</v>
      </c>
      <c r="E556" s="28" t="s">
        <v>5</v>
      </c>
      <c r="F556" s="28" t="s">
        <v>1892</v>
      </c>
      <c r="G556" s="30"/>
      <c r="H556" s="28" t="s">
        <v>2246</v>
      </c>
      <c r="I556" s="28"/>
      <c r="J556" s="31">
        <v>303616133069</v>
      </c>
      <c r="K556" s="31" t="str">
        <f t="shared" si="457"/>
        <v>3036 1613 3069</v>
      </c>
      <c r="L556" s="83">
        <v>9866116807</v>
      </c>
      <c r="M556" s="28" t="s">
        <v>2762</v>
      </c>
      <c r="N556" s="28" t="s">
        <v>102</v>
      </c>
      <c r="O556" s="69"/>
      <c r="P556" s="28" t="str">
        <f>IF(TRIM(B556)="","",IFERROR(INDEX('Agreements-New'!C:C,MATCH(B556,'Agreements-New'!D:D,0)),"N"))</f>
        <v>N</v>
      </c>
      <c r="Q556" s="69"/>
      <c r="R556" s="28">
        <f t="shared" si="409"/>
        <v>18500</v>
      </c>
      <c r="S556" s="28">
        <f t="shared" si="410"/>
        <v>18500</v>
      </c>
      <c r="T556" s="28">
        <f t="shared" si="411"/>
        <v>0</v>
      </c>
      <c r="U556" s="28">
        <f t="shared" si="412"/>
        <v>18500</v>
      </c>
      <c r="V556" s="69"/>
      <c r="W556" s="28">
        <v>8000</v>
      </c>
      <c r="X556" s="28">
        <f>IF(TRIM(B556)="","",IFERROR(INDEX('Agreements-Old'!E:E,MATCH(B556,'Agreements-Old'!D:D,0)),W556))</f>
        <v>8000</v>
      </c>
      <c r="Y556" s="28">
        <f>SUMIFS('Daily Fees Entry'!F:F,'Daily Fees Entry'!D:D,B556,'Daily Fees Entry'!E:E,"Old Fees")</f>
        <v>0</v>
      </c>
      <c r="Z556" s="28">
        <f t="shared" si="413"/>
        <v>8000</v>
      </c>
      <c r="AA556" s="69"/>
      <c r="AB556" s="28">
        <f t="shared" si="414"/>
        <v>10500</v>
      </c>
      <c r="AC556" s="28">
        <f>IF(TRIM(B556)="","",IFERROR(INDEX('Agreements-New'!E:E,MATCH(B556,'Agreements-New'!D:D,0)),AB556))</f>
        <v>10500</v>
      </c>
      <c r="AD556" s="28">
        <f>(SUMIFS('Daily Fees Entry'!F:F,'Daily Fees Entry'!D:D,B556)) - Y556</f>
        <v>0</v>
      </c>
      <c r="AE556" s="28">
        <f t="shared" si="415"/>
        <v>10500</v>
      </c>
      <c r="AF556" s="69"/>
      <c r="AG556" s="28">
        <f>IF(TRIM(B556)="","",IFERROR(INDEX('Fees Master'!D:D,MATCH(D556,'Fees Master'!C:C,0)),"Not Found"))</f>
        <v>10500</v>
      </c>
      <c r="AH556" s="28" t="str">
        <f>IF(TRIM(M556)="V",IFERROR(INDEX('Fees Master'!M:M,MATCH(N556,'Fees Master'!L:L,0)),"Not Found"),"0")</f>
        <v>0</v>
      </c>
      <c r="AI556" s="28" t="str">
        <f>IF(TRIM(M556)="H",IFERROR(INDEX('Fees Master'!I:I,MATCH(D556,'Fees Master'!G:G,0)),"Not Found"),"0")</f>
        <v>0</v>
      </c>
      <c r="AJ556" s="69"/>
      <c r="AK556" s="28">
        <f t="shared" si="416"/>
        <v>0</v>
      </c>
      <c r="AL556" s="31">
        <f t="shared" si="417"/>
        <v>0</v>
      </c>
      <c r="AM556" s="58"/>
      <c r="AN556" s="58" t="s">
        <v>3250</v>
      </c>
      <c r="AO556" s="68"/>
    </row>
    <row r="557" spans="1:41" x14ac:dyDescent="0.35">
      <c r="A557" s="28">
        <v>556</v>
      </c>
      <c r="B557" s="28">
        <v>4101</v>
      </c>
      <c r="C557" s="28" t="s">
        <v>749</v>
      </c>
      <c r="D557" s="28" t="s">
        <v>4205</v>
      </c>
      <c r="E557" s="28" t="s">
        <v>4</v>
      </c>
      <c r="F557" s="28" t="s">
        <v>1892</v>
      </c>
      <c r="G557" s="30"/>
      <c r="H557" s="28" t="s">
        <v>2189</v>
      </c>
      <c r="I557" s="28"/>
      <c r="J557" s="31">
        <v>244994859602</v>
      </c>
      <c r="K557" s="31" t="str">
        <f t="shared" si="457"/>
        <v>2449 9485 9602</v>
      </c>
      <c r="L557" s="83">
        <v>9701959824</v>
      </c>
      <c r="M557" s="28" t="s">
        <v>2762</v>
      </c>
      <c r="N557" s="28" t="s">
        <v>69</v>
      </c>
      <c r="O557" s="69"/>
      <c r="P557" s="28" t="str">
        <f>IF(TRIM(B557)="","",IFERROR(INDEX('Agreements-New'!C:C,MATCH(B557,'Agreements-New'!D:D,0)),"N"))</f>
        <v>N</v>
      </c>
      <c r="Q557" s="69"/>
      <c r="R557" s="28">
        <f t="shared" ref="R557:R624" si="458">W557+AB557</f>
        <v>22000</v>
      </c>
      <c r="S557" s="28">
        <f t="shared" ref="S557:S624" si="459">X557+AC557</f>
        <v>22000</v>
      </c>
      <c r="T557" s="28">
        <f t="shared" ref="T557:T624" si="460">Y557+AD557</f>
        <v>0</v>
      </c>
      <c r="U557" s="28">
        <f t="shared" ref="U557:U624" si="461">Z557+AE557</f>
        <v>22000</v>
      </c>
      <c r="V557" s="69"/>
      <c r="W557" s="28">
        <v>11500</v>
      </c>
      <c r="X557" s="28">
        <f>IF(TRIM(B557)="","",IFERROR(INDEX('Agreements-Old'!E:E,MATCH(B557,'Agreements-Old'!D:D,0)),W557))</f>
        <v>11500</v>
      </c>
      <c r="Y557" s="28">
        <f>SUMIFS('Daily Fees Entry'!F:F,'Daily Fees Entry'!D:D,B557,'Daily Fees Entry'!E:E,"Old Fees")</f>
        <v>0</v>
      </c>
      <c r="Z557" s="28">
        <f t="shared" ref="Z557:Z624" si="462">X557-Y557</f>
        <v>11500</v>
      </c>
      <c r="AA557" s="69"/>
      <c r="AB557" s="28">
        <f t="shared" ref="AB557:AB624" si="463">AG557+AH557+AI557</f>
        <v>10500</v>
      </c>
      <c r="AC557" s="28">
        <f>IF(TRIM(B557)="","",IFERROR(INDEX('Agreements-New'!E:E,MATCH(B557,'Agreements-New'!D:D,0)),AB557))</f>
        <v>10500</v>
      </c>
      <c r="AD557" s="28">
        <f>(SUMIFS('Daily Fees Entry'!F:F,'Daily Fees Entry'!D:D,B557)) - Y557</f>
        <v>0</v>
      </c>
      <c r="AE557" s="28">
        <f t="shared" ref="AE557:AE624" si="464">AC557-AD557</f>
        <v>10500</v>
      </c>
      <c r="AF557" s="69"/>
      <c r="AG557" s="28">
        <f>IF(TRIM(B557)="","",IFERROR(INDEX('Fees Master'!D:D,MATCH(D557,'Fees Master'!C:C,0)),"Not Found"))</f>
        <v>10500</v>
      </c>
      <c r="AH557" s="28" t="str">
        <f>IF(TRIM(M557)="V",IFERROR(INDEX('Fees Master'!M:M,MATCH(N557,'Fees Master'!L:L,0)),"Not Found"),"0")</f>
        <v>0</v>
      </c>
      <c r="AI557" s="28" t="str">
        <f>IF(TRIM(M557)="H",IFERROR(INDEX('Fees Master'!I:I,MATCH(D557,'Fees Master'!G:G,0)),"Not Found"),"0")</f>
        <v>0</v>
      </c>
      <c r="AJ557" s="69"/>
      <c r="AK557" s="28">
        <f t="shared" ref="AK557:AK624" si="465">T557/S557*100</f>
        <v>0</v>
      </c>
      <c r="AL557" s="31">
        <f t="shared" ref="AL557:AL624" si="466">AD557/AC557*100</f>
        <v>0</v>
      </c>
      <c r="AM557" s="58"/>
      <c r="AN557" s="58" t="s">
        <v>3194</v>
      </c>
      <c r="AO557" s="68"/>
    </row>
    <row r="558" spans="1:41" x14ac:dyDescent="0.35">
      <c r="A558" s="28">
        <v>557</v>
      </c>
      <c r="B558" s="28" t="s">
        <v>371</v>
      </c>
      <c r="C558" s="28" t="s">
        <v>828</v>
      </c>
      <c r="D558" s="28" t="s">
        <v>4205</v>
      </c>
      <c r="E558" s="28" t="s">
        <v>5</v>
      </c>
      <c r="F558" s="28" t="s">
        <v>1892</v>
      </c>
      <c r="G558" s="30"/>
      <c r="H558" s="28" t="s">
        <v>2248</v>
      </c>
      <c r="I558" s="28"/>
      <c r="J558" s="31"/>
      <c r="K558" s="31" t="str">
        <f t="shared" si="457"/>
        <v xml:space="preserve">  </v>
      </c>
      <c r="L558" s="83">
        <v>9908902422</v>
      </c>
      <c r="M558" s="28" t="s">
        <v>2764</v>
      </c>
      <c r="N558" s="28" t="s">
        <v>82</v>
      </c>
      <c r="O558" s="69"/>
      <c r="P558" s="28" t="str">
        <f>IF(TRIM(B558)="","",IFERROR(INDEX('Agreements-New'!C:C,MATCH(B558,'Agreements-New'!D:D,0)),"N"))</f>
        <v>N</v>
      </c>
      <c r="Q558" s="69"/>
      <c r="R558" s="28">
        <f t="shared" si="458"/>
        <v>51500</v>
      </c>
      <c r="S558" s="28">
        <f t="shared" si="459"/>
        <v>51500</v>
      </c>
      <c r="T558" s="28">
        <f t="shared" si="460"/>
        <v>0</v>
      </c>
      <c r="U558" s="28">
        <f t="shared" si="461"/>
        <v>51500</v>
      </c>
      <c r="V558" s="69"/>
      <c r="W558" s="28">
        <v>34000</v>
      </c>
      <c r="X558" s="28">
        <f>IF(TRIM(B558)="","",IFERROR(INDEX('Agreements-Old'!E:E,MATCH(B558,'Agreements-Old'!D:D,0)),W558))</f>
        <v>34000</v>
      </c>
      <c r="Y558" s="28">
        <f>SUMIFS('Daily Fees Entry'!F:F,'Daily Fees Entry'!D:D,B558,'Daily Fees Entry'!E:E,"Old Fees")</f>
        <v>0</v>
      </c>
      <c r="Z558" s="28">
        <f t="shared" si="462"/>
        <v>34000</v>
      </c>
      <c r="AA558" s="69"/>
      <c r="AB558" s="28">
        <f t="shared" si="463"/>
        <v>17500</v>
      </c>
      <c r="AC558" s="28">
        <f>IF(TRIM(B558)="","",IFERROR(INDEX('Agreements-New'!E:E,MATCH(B558,'Agreements-New'!D:D,0)),AB558))</f>
        <v>17500</v>
      </c>
      <c r="AD558" s="28">
        <f>(SUMIFS('Daily Fees Entry'!F:F,'Daily Fees Entry'!D:D,B558)) - Y558</f>
        <v>0</v>
      </c>
      <c r="AE558" s="28">
        <f t="shared" si="464"/>
        <v>17500</v>
      </c>
      <c r="AF558" s="69"/>
      <c r="AG558" s="28">
        <f>IF(TRIM(B558)="","",IFERROR(INDEX('Fees Master'!D:D,MATCH(D558,'Fees Master'!C:C,0)),"Not Found"))</f>
        <v>10500</v>
      </c>
      <c r="AH558" s="28">
        <f>IF(TRIM(M558)="V",IFERROR(INDEX('Fees Master'!M:M,MATCH(N558,'Fees Master'!L:L,0)),"Not Found"),"0")</f>
        <v>7000</v>
      </c>
      <c r="AI558" s="28" t="str">
        <f>IF(TRIM(M558)="H",IFERROR(INDEX('Fees Master'!I:I,MATCH(D558,'Fees Master'!G:G,0)),"Not Found"),"0")</f>
        <v>0</v>
      </c>
      <c r="AJ558" s="69"/>
      <c r="AK558" s="28">
        <f t="shared" si="465"/>
        <v>0</v>
      </c>
      <c r="AL558" s="31">
        <f t="shared" si="466"/>
        <v>0</v>
      </c>
      <c r="AM558" s="58"/>
      <c r="AN558" s="58" t="s">
        <v>3252</v>
      </c>
      <c r="AO558" s="68"/>
    </row>
    <row r="559" spans="1:41" x14ac:dyDescent="0.35">
      <c r="A559" s="28">
        <v>558</v>
      </c>
      <c r="B559" s="28">
        <v>4027</v>
      </c>
      <c r="C559" s="28" t="s">
        <v>750</v>
      </c>
      <c r="D559" s="28" t="s">
        <v>4205</v>
      </c>
      <c r="E559" s="28" t="s">
        <v>4</v>
      </c>
      <c r="F559" s="28" t="s">
        <v>1892</v>
      </c>
      <c r="G559" s="30"/>
      <c r="H559" s="28" t="s">
        <v>2190</v>
      </c>
      <c r="I559" s="28"/>
      <c r="J559" s="31">
        <v>642378092387</v>
      </c>
      <c r="K559" s="31" t="str">
        <f t="shared" si="457"/>
        <v>6423 7809 2387</v>
      </c>
      <c r="L559" s="83">
        <v>8897928192</v>
      </c>
      <c r="M559" s="28" t="s">
        <v>2764</v>
      </c>
      <c r="N559" s="28" t="s">
        <v>62</v>
      </c>
      <c r="O559" s="69"/>
      <c r="P559" s="28" t="str">
        <f>IF(TRIM(B559)="","",IFERROR(INDEX('Agreements-New'!C:C,MATCH(B559,'Agreements-New'!D:D,0)),"N"))</f>
        <v>N</v>
      </c>
      <c r="Q559" s="69"/>
      <c r="R559" s="28">
        <f t="shared" si="458"/>
        <v>33000</v>
      </c>
      <c r="S559" s="28">
        <f t="shared" si="459"/>
        <v>33000</v>
      </c>
      <c r="T559" s="28">
        <f t="shared" si="460"/>
        <v>0</v>
      </c>
      <c r="U559" s="28">
        <f t="shared" si="461"/>
        <v>33000</v>
      </c>
      <c r="V559" s="69"/>
      <c r="W559" s="28">
        <v>14500</v>
      </c>
      <c r="X559" s="28">
        <f>IF(TRIM(B559)="","",IFERROR(INDEX('Agreements-Old'!E:E,MATCH(B559,'Agreements-Old'!D:D,0)),W559))</f>
        <v>14500</v>
      </c>
      <c r="Y559" s="28">
        <f>SUMIFS('Daily Fees Entry'!F:F,'Daily Fees Entry'!D:D,B559,'Daily Fees Entry'!E:E,"Old Fees")</f>
        <v>0</v>
      </c>
      <c r="Z559" s="28">
        <f t="shared" si="462"/>
        <v>14500</v>
      </c>
      <c r="AA559" s="69"/>
      <c r="AB559" s="28">
        <f t="shared" si="463"/>
        <v>18500</v>
      </c>
      <c r="AC559" s="28">
        <f>IF(TRIM(B559)="","",IFERROR(INDEX('Agreements-New'!E:E,MATCH(B559,'Agreements-New'!D:D,0)),AB559))</f>
        <v>18500</v>
      </c>
      <c r="AD559" s="28">
        <f>(SUMIFS('Daily Fees Entry'!F:F,'Daily Fees Entry'!D:D,B559)) - Y559</f>
        <v>0</v>
      </c>
      <c r="AE559" s="28">
        <f t="shared" si="464"/>
        <v>18500</v>
      </c>
      <c r="AF559" s="69"/>
      <c r="AG559" s="28">
        <f>IF(TRIM(B559)="","",IFERROR(INDEX('Fees Master'!D:D,MATCH(D559,'Fees Master'!C:C,0)),"Not Found"))</f>
        <v>10500</v>
      </c>
      <c r="AH559" s="28">
        <f>IF(TRIM(M559)="V",IFERROR(INDEX('Fees Master'!M:M,MATCH(N559,'Fees Master'!L:L,0)),"Not Found"),"0")</f>
        <v>8000</v>
      </c>
      <c r="AI559" s="28" t="str">
        <f>IF(TRIM(M559)="H",IFERROR(INDEX('Fees Master'!I:I,MATCH(D559,'Fees Master'!G:G,0)),"Not Found"),"0")</f>
        <v>0</v>
      </c>
      <c r="AJ559" s="69"/>
      <c r="AK559" s="28">
        <f t="shared" si="465"/>
        <v>0</v>
      </c>
      <c r="AL559" s="31">
        <f t="shared" si="466"/>
        <v>0</v>
      </c>
      <c r="AM559" s="58"/>
      <c r="AN559" s="58" t="s">
        <v>3195</v>
      </c>
      <c r="AO559" s="68"/>
    </row>
    <row r="560" spans="1:41" x14ac:dyDescent="0.35">
      <c r="A560" s="28">
        <v>559</v>
      </c>
      <c r="B560" s="28">
        <v>4509</v>
      </c>
      <c r="C560" s="28" t="s">
        <v>832</v>
      </c>
      <c r="D560" s="28" t="s">
        <v>4205</v>
      </c>
      <c r="E560" s="28" t="s">
        <v>5</v>
      </c>
      <c r="F560" s="28" t="s">
        <v>1893</v>
      </c>
      <c r="G560" s="30"/>
      <c r="H560" s="28" t="s">
        <v>2013</v>
      </c>
      <c r="I560" s="28"/>
      <c r="J560" s="31">
        <v>412392492073</v>
      </c>
      <c r="K560" s="31" t="str">
        <f t="shared" si="457"/>
        <v>4123 9249 2073</v>
      </c>
      <c r="L560" s="83">
        <v>9989517420</v>
      </c>
      <c r="M560" s="28" t="s">
        <v>2764</v>
      </c>
      <c r="N560" s="28" t="s">
        <v>82</v>
      </c>
      <c r="O560" s="69"/>
      <c r="P560" s="28" t="str">
        <f>IF(TRIM(B560)="","",IFERROR(INDEX('Agreements-New'!C:C,MATCH(B560,'Agreements-New'!D:D,0)),"N"))</f>
        <v>N</v>
      </c>
      <c r="Q560" s="69"/>
      <c r="R560" s="28">
        <f t="shared" si="458"/>
        <v>17500</v>
      </c>
      <c r="S560" s="28">
        <f t="shared" si="459"/>
        <v>17500</v>
      </c>
      <c r="T560" s="28">
        <f t="shared" si="460"/>
        <v>0</v>
      </c>
      <c r="U560" s="28">
        <f t="shared" si="461"/>
        <v>17500</v>
      </c>
      <c r="V560" s="69"/>
      <c r="W560" s="28">
        <v>0</v>
      </c>
      <c r="X560" s="28">
        <f>IF(TRIM(B560)="","",IFERROR(INDEX('Agreements-Old'!E:E,MATCH(B560,'Agreements-Old'!D:D,0)),W560))</f>
        <v>0</v>
      </c>
      <c r="Y560" s="28">
        <f>SUMIFS('Daily Fees Entry'!F:F,'Daily Fees Entry'!D:D,B560,'Daily Fees Entry'!E:E,"Old Fees")</f>
        <v>0</v>
      </c>
      <c r="Z560" s="28">
        <f t="shared" si="462"/>
        <v>0</v>
      </c>
      <c r="AA560" s="69"/>
      <c r="AB560" s="28">
        <f t="shared" si="463"/>
        <v>17500</v>
      </c>
      <c r="AC560" s="28">
        <f>IF(TRIM(B560)="","",IFERROR(INDEX('Agreements-New'!E:E,MATCH(B560,'Agreements-New'!D:D,0)),AB560))</f>
        <v>17500</v>
      </c>
      <c r="AD560" s="28">
        <f>(SUMIFS('Daily Fees Entry'!F:F,'Daily Fees Entry'!D:D,B560)) - Y560</f>
        <v>0</v>
      </c>
      <c r="AE560" s="28">
        <f t="shared" si="464"/>
        <v>17500</v>
      </c>
      <c r="AF560" s="69"/>
      <c r="AG560" s="28">
        <f>IF(TRIM(B560)="","",IFERROR(INDEX('Fees Master'!D:D,MATCH(D560,'Fees Master'!C:C,0)),"Not Found"))</f>
        <v>10500</v>
      </c>
      <c r="AH560" s="28">
        <f>IF(TRIM(M560)="V",IFERROR(INDEX('Fees Master'!M:M,MATCH(N560,'Fees Master'!L:L,0)),"Not Found"),"0")</f>
        <v>7000</v>
      </c>
      <c r="AI560" s="28" t="str">
        <f>IF(TRIM(M560)="H",IFERROR(INDEX('Fees Master'!I:I,MATCH(D560,'Fees Master'!G:G,0)),"Not Found"),"0")</f>
        <v>0</v>
      </c>
      <c r="AJ560" s="69"/>
      <c r="AK560" s="28">
        <f t="shared" si="465"/>
        <v>0</v>
      </c>
      <c r="AL560" s="31">
        <f t="shared" si="466"/>
        <v>0</v>
      </c>
      <c r="AM560" s="58"/>
      <c r="AN560" s="58" t="s">
        <v>3254</v>
      </c>
      <c r="AO560" s="68"/>
    </row>
    <row r="561" spans="1:41" x14ac:dyDescent="0.35">
      <c r="A561" s="28">
        <v>560</v>
      </c>
      <c r="B561" s="28">
        <v>4658</v>
      </c>
      <c r="C561" s="28" t="s">
        <v>5867</v>
      </c>
      <c r="D561" s="28" t="s">
        <v>4205</v>
      </c>
      <c r="E561" s="28" t="s">
        <v>3814</v>
      </c>
      <c r="F561" s="28" t="s">
        <v>1893</v>
      </c>
      <c r="G561" s="30"/>
      <c r="H561" s="28" t="s">
        <v>1910</v>
      </c>
      <c r="I561" s="28"/>
      <c r="J561" s="31"/>
      <c r="K561" s="31"/>
      <c r="L561" s="83">
        <v>6302547185</v>
      </c>
      <c r="M561" s="28" t="s">
        <v>2762</v>
      </c>
      <c r="N561" s="28" t="s">
        <v>3823</v>
      </c>
      <c r="O561" s="69"/>
      <c r="P561" s="28" t="str">
        <f>IF(TRIM(B561)="","",IFERROR(INDEX('Agreements-New'!C:C,MATCH(B561,'Agreements-New'!D:D,0)),"N"))</f>
        <v>N</v>
      </c>
      <c r="Q561" s="69"/>
      <c r="R561" s="28">
        <f t="shared" si="458"/>
        <v>10500</v>
      </c>
      <c r="S561" s="28">
        <f t="shared" si="459"/>
        <v>10500</v>
      </c>
      <c r="T561" s="28">
        <f t="shared" si="460"/>
        <v>0</v>
      </c>
      <c r="U561" s="28">
        <f t="shared" si="461"/>
        <v>10500</v>
      </c>
      <c r="V561" s="69"/>
      <c r="W561" s="28">
        <v>0</v>
      </c>
      <c r="X561" s="28">
        <f>IF(TRIM(B561)="","",IFERROR(INDEX('Agreements-Old'!E:E,MATCH(B561,'Agreements-Old'!D:D,0)),W561))</f>
        <v>0</v>
      </c>
      <c r="Y561" s="28">
        <f>SUMIFS('Daily Fees Entry'!F:F,'Daily Fees Entry'!D:D,B561,'Daily Fees Entry'!E:E,"Old Fees")</f>
        <v>0</v>
      </c>
      <c r="Z561" s="28">
        <f t="shared" si="462"/>
        <v>0</v>
      </c>
      <c r="AA561" s="69"/>
      <c r="AB561" s="28">
        <f t="shared" si="463"/>
        <v>10500</v>
      </c>
      <c r="AC561" s="28">
        <f>IF(TRIM(B561)="","",IFERROR(INDEX('Agreements-New'!E:E,MATCH(B561,'Agreements-New'!D:D,0)),AB561))</f>
        <v>10500</v>
      </c>
      <c r="AD561" s="28">
        <f>(SUMIFS('Daily Fees Entry'!F:F,'Daily Fees Entry'!D:D,B561)) - Y561</f>
        <v>0</v>
      </c>
      <c r="AE561" s="28">
        <f t="shared" si="464"/>
        <v>10500</v>
      </c>
      <c r="AF561" s="69"/>
      <c r="AG561" s="28">
        <f>IF(TRIM(B561)="","",IFERROR(INDEX('Fees Master'!D:D,MATCH(D561,'Fees Master'!C:C,0)),"Not Found"))</f>
        <v>10500</v>
      </c>
      <c r="AH561" s="28" t="str">
        <f>IF(TRIM(M561)="V",IFERROR(INDEX('Fees Master'!M:M,MATCH(N561,'Fees Master'!L:L,0)),"Not Found"),"0")</f>
        <v>0</v>
      </c>
      <c r="AI561" s="28" t="str">
        <f>IF(TRIM(M561)="H",IFERROR(INDEX('Fees Master'!I:I,MATCH(D561,'Fees Master'!G:G,0)),"Not Found"),"0")</f>
        <v>0</v>
      </c>
      <c r="AJ561" s="69"/>
      <c r="AK561" s="28">
        <f t="shared" si="465"/>
        <v>0</v>
      </c>
      <c r="AL561" s="31">
        <f t="shared" si="466"/>
        <v>0</v>
      </c>
      <c r="AM561" s="58"/>
      <c r="AN561" s="58"/>
      <c r="AO561" s="68"/>
    </row>
    <row r="562" spans="1:41" x14ac:dyDescent="0.35">
      <c r="A562" s="28">
        <v>561</v>
      </c>
      <c r="B562" s="28">
        <v>4652</v>
      </c>
      <c r="C562" s="28" t="s">
        <v>5765</v>
      </c>
      <c r="D562" s="28" t="s">
        <v>4205</v>
      </c>
      <c r="E562" s="28" t="s">
        <v>3814</v>
      </c>
      <c r="F562" s="28" t="s">
        <v>1893</v>
      </c>
      <c r="G562" s="30"/>
      <c r="H562" s="28" t="s">
        <v>6086</v>
      </c>
      <c r="I562" s="28"/>
      <c r="J562" s="31"/>
      <c r="K562" s="31"/>
      <c r="L562" s="83">
        <v>6303291387</v>
      </c>
      <c r="M562" s="28" t="s">
        <v>2767</v>
      </c>
      <c r="N562" s="28" t="s">
        <v>4213</v>
      </c>
      <c r="O562" s="69"/>
      <c r="P562" s="28">
        <f>IF(TRIM(B562)="","",IFERROR(INDEX('Agreements-New'!C:C,MATCH(B562,'Agreements-New'!D:D,0)),"N"))</f>
        <v>188</v>
      </c>
      <c r="Q562" s="69"/>
      <c r="R562" s="28">
        <f t="shared" si="458"/>
        <v>27000</v>
      </c>
      <c r="S562" s="28">
        <f t="shared" si="459"/>
        <v>25000</v>
      </c>
      <c r="T562" s="28">
        <f t="shared" si="460"/>
        <v>5000</v>
      </c>
      <c r="U562" s="28">
        <f t="shared" si="461"/>
        <v>20000</v>
      </c>
      <c r="V562" s="69"/>
      <c r="W562" s="28">
        <v>0</v>
      </c>
      <c r="X562" s="28">
        <f>IF(TRIM(B562)="","",IFERROR(INDEX('Agreements-Old'!E:E,MATCH(B562,'Agreements-Old'!D:D,0)),W562))</f>
        <v>0</v>
      </c>
      <c r="Y562" s="28">
        <f>SUMIFS('Daily Fees Entry'!F:F,'Daily Fees Entry'!D:D,B562,'Daily Fees Entry'!E:E,"Old Fees")</f>
        <v>0</v>
      </c>
      <c r="Z562" s="28">
        <f t="shared" si="462"/>
        <v>0</v>
      </c>
      <c r="AA562" s="69"/>
      <c r="AB562" s="28">
        <f t="shared" si="463"/>
        <v>27000</v>
      </c>
      <c r="AC562" s="28">
        <f>IF(TRIM(B562)="","",IFERROR(INDEX('Agreements-New'!E:E,MATCH(B562,'Agreements-New'!D:D,0)),AB562))</f>
        <v>25000</v>
      </c>
      <c r="AD562" s="28">
        <f>(SUMIFS('Daily Fees Entry'!F:F,'Daily Fees Entry'!D:D,B562)) - Y562</f>
        <v>5000</v>
      </c>
      <c r="AE562" s="28">
        <f t="shared" si="464"/>
        <v>20000</v>
      </c>
      <c r="AF562" s="69"/>
      <c r="AG562" s="28">
        <f>IF(TRIM(B562)="","",IFERROR(INDEX('Fees Master'!D:D,MATCH(D562,'Fees Master'!C:C,0)),"Not Found"))</f>
        <v>10500</v>
      </c>
      <c r="AH562" s="28" t="str">
        <f>IF(TRIM(M562)="V",IFERROR(INDEX('Fees Master'!M:M,MATCH(N562,'Fees Master'!L:L,0)),"Not Found"),"0")</f>
        <v>0</v>
      </c>
      <c r="AI562" s="28">
        <f>IF(TRIM(M562)="H",IFERROR(INDEX('Fees Master'!I:I,MATCH(D562,'Fees Master'!G:G,0)),"Not Found"),"0")</f>
        <v>16500</v>
      </c>
      <c r="AJ562" s="69"/>
      <c r="AK562" s="28">
        <f t="shared" si="465"/>
        <v>20</v>
      </c>
      <c r="AL562" s="31">
        <f t="shared" si="466"/>
        <v>20</v>
      </c>
      <c r="AM562" s="58"/>
      <c r="AN562" s="58"/>
      <c r="AO562" s="68"/>
    </row>
    <row r="563" spans="1:41" x14ac:dyDescent="0.35">
      <c r="A563" s="28">
        <v>562</v>
      </c>
      <c r="B563" s="28">
        <v>4033</v>
      </c>
      <c r="C563" s="28" t="s">
        <v>756</v>
      </c>
      <c r="D563" s="28" t="s">
        <v>4205</v>
      </c>
      <c r="E563" s="28" t="s">
        <v>4</v>
      </c>
      <c r="F563" s="28" t="s">
        <v>1893</v>
      </c>
      <c r="G563" s="30"/>
      <c r="H563" s="28" t="s">
        <v>2894</v>
      </c>
      <c r="I563" s="28"/>
      <c r="J563" s="31">
        <v>782803658362</v>
      </c>
      <c r="K563" s="31" t="str">
        <f>CONCATENATE(MID(J563,1,4), " ", MID(J563,5,4), " ", MID(J563,9,4))</f>
        <v>7828 0365 8362</v>
      </c>
      <c r="L563" s="83">
        <v>9618193801</v>
      </c>
      <c r="M563" s="28" t="s">
        <v>2764</v>
      </c>
      <c r="N563" s="28" t="s">
        <v>62</v>
      </c>
      <c r="O563" s="69"/>
      <c r="P563" s="28" t="str">
        <f>IF(TRIM(B563)="","",IFERROR(INDEX('Agreements-New'!C:C,MATCH(B563,'Agreements-New'!D:D,0)),"N"))</f>
        <v>N</v>
      </c>
      <c r="Q563" s="69"/>
      <c r="R563" s="28">
        <f t="shared" si="458"/>
        <v>18500</v>
      </c>
      <c r="S563" s="28">
        <f t="shared" si="459"/>
        <v>18500</v>
      </c>
      <c r="T563" s="28">
        <f t="shared" si="460"/>
        <v>0</v>
      </c>
      <c r="U563" s="28">
        <f t="shared" si="461"/>
        <v>18500</v>
      </c>
      <c r="V563" s="69"/>
      <c r="W563" s="28">
        <v>0</v>
      </c>
      <c r="X563" s="28">
        <f>IF(TRIM(B563)="","",IFERROR(INDEX('Agreements-Old'!E:E,MATCH(B563,'Agreements-Old'!D:D,0)),W563))</f>
        <v>0</v>
      </c>
      <c r="Y563" s="28">
        <f>SUMIFS('Daily Fees Entry'!F:F,'Daily Fees Entry'!D:D,B563,'Daily Fees Entry'!E:E,"Old Fees")</f>
        <v>0</v>
      </c>
      <c r="Z563" s="28">
        <f t="shared" si="462"/>
        <v>0</v>
      </c>
      <c r="AA563" s="69"/>
      <c r="AB563" s="28">
        <f t="shared" si="463"/>
        <v>18500</v>
      </c>
      <c r="AC563" s="28">
        <f>IF(TRIM(B563)="","",IFERROR(INDEX('Agreements-New'!E:E,MATCH(B563,'Agreements-New'!D:D,0)),AB563))</f>
        <v>18500</v>
      </c>
      <c r="AD563" s="28">
        <f>(SUMIFS('Daily Fees Entry'!F:F,'Daily Fees Entry'!D:D,B563)) - Y563</f>
        <v>0</v>
      </c>
      <c r="AE563" s="28">
        <f t="shared" si="464"/>
        <v>18500</v>
      </c>
      <c r="AF563" s="69"/>
      <c r="AG563" s="28">
        <f>IF(TRIM(B563)="","",IFERROR(INDEX('Fees Master'!D:D,MATCH(D563,'Fees Master'!C:C,0)),"Not Found"))</f>
        <v>10500</v>
      </c>
      <c r="AH563" s="28">
        <f>IF(TRIM(M563)="V",IFERROR(INDEX('Fees Master'!M:M,MATCH(N563,'Fees Master'!L:L,0)),"Not Found"),"0")</f>
        <v>8000</v>
      </c>
      <c r="AI563" s="28" t="str">
        <f>IF(TRIM(M563)="H",IFERROR(INDEX('Fees Master'!I:I,MATCH(D563,'Fees Master'!G:G,0)),"Not Found"),"0")</f>
        <v>0</v>
      </c>
      <c r="AJ563" s="69"/>
      <c r="AK563" s="28">
        <f t="shared" si="465"/>
        <v>0</v>
      </c>
      <c r="AL563" s="31">
        <f t="shared" si="466"/>
        <v>0</v>
      </c>
      <c r="AM563" s="58"/>
      <c r="AN563" s="58" t="s">
        <v>3201</v>
      </c>
      <c r="AO563" s="68"/>
    </row>
    <row r="564" spans="1:41" x14ac:dyDescent="0.35">
      <c r="A564" s="28">
        <v>563</v>
      </c>
      <c r="B564" s="28">
        <v>4112</v>
      </c>
      <c r="C564" s="28" t="s">
        <v>842</v>
      </c>
      <c r="D564" s="28" t="s">
        <v>4205</v>
      </c>
      <c r="E564" s="28" t="s">
        <v>5</v>
      </c>
      <c r="F564" s="28" t="s">
        <v>1893</v>
      </c>
      <c r="G564" s="30"/>
      <c r="H564" s="28" t="s">
        <v>2259</v>
      </c>
      <c r="I564" s="28"/>
      <c r="J564" s="31">
        <v>483118493795</v>
      </c>
      <c r="K564" s="31" t="str">
        <f>CONCATENATE(MID(J564,1,4), " ", MID(J564,5,4), " ", MID(J564,9,4))</f>
        <v>4831 1849 3795</v>
      </c>
      <c r="L564" s="83">
        <v>9160319203</v>
      </c>
      <c r="M564" s="28" t="s">
        <v>2764</v>
      </c>
      <c r="N564" s="28" t="s">
        <v>62</v>
      </c>
      <c r="O564" s="69"/>
      <c r="P564" s="28" t="str">
        <f>IF(TRIM(B564)="","",IFERROR(INDEX('Agreements-New'!C:C,MATCH(B564,'Agreements-New'!D:D,0)),"N"))</f>
        <v>N</v>
      </c>
      <c r="Q564" s="69"/>
      <c r="R564" s="28">
        <f t="shared" si="458"/>
        <v>18500</v>
      </c>
      <c r="S564" s="28">
        <f t="shared" si="459"/>
        <v>18500</v>
      </c>
      <c r="T564" s="28">
        <f t="shared" si="460"/>
        <v>1500</v>
      </c>
      <c r="U564" s="28">
        <f t="shared" si="461"/>
        <v>17000</v>
      </c>
      <c r="V564" s="69"/>
      <c r="W564" s="28">
        <v>0</v>
      </c>
      <c r="X564" s="28">
        <f>IF(TRIM(B564)="","",IFERROR(INDEX('Agreements-Old'!E:E,MATCH(B564,'Agreements-Old'!D:D,0)),W564))</f>
        <v>0</v>
      </c>
      <c r="Y564" s="28">
        <f>SUMIFS('Daily Fees Entry'!F:F,'Daily Fees Entry'!D:D,B564,'Daily Fees Entry'!E:E,"Old Fees")</f>
        <v>0</v>
      </c>
      <c r="Z564" s="28">
        <f t="shared" si="462"/>
        <v>0</v>
      </c>
      <c r="AA564" s="69"/>
      <c r="AB564" s="28">
        <f t="shared" si="463"/>
        <v>18500</v>
      </c>
      <c r="AC564" s="28">
        <f>IF(TRIM(B564)="","",IFERROR(INDEX('Agreements-New'!E:E,MATCH(B564,'Agreements-New'!D:D,0)),AB564))</f>
        <v>18500</v>
      </c>
      <c r="AD564" s="28">
        <f>(SUMIFS('Daily Fees Entry'!F:F,'Daily Fees Entry'!D:D,B564)) - Y564</f>
        <v>1500</v>
      </c>
      <c r="AE564" s="28">
        <f t="shared" si="464"/>
        <v>17000</v>
      </c>
      <c r="AF564" s="69"/>
      <c r="AG564" s="28">
        <f>IF(TRIM(B564)="","",IFERROR(INDEX('Fees Master'!D:D,MATCH(D564,'Fees Master'!C:C,0)),"Not Found"))</f>
        <v>10500</v>
      </c>
      <c r="AH564" s="28">
        <f>IF(TRIM(M564)="V",IFERROR(INDEX('Fees Master'!M:M,MATCH(N564,'Fees Master'!L:L,0)),"Not Found"),"0")</f>
        <v>8000</v>
      </c>
      <c r="AI564" s="28" t="str">
        <f>IF(TRIM(M564)="H",IFERROR(INDEX('Fees Master'!I:I,MATCH(D564,'Fees Master'!G:G,0)),"Not Found"),"0")</f>
        <v>0</v>
      </c>
      <c r="AJ564" s="69"/>
      <c r="AK564" s="28">
        <f t="shared" si="465"/>
        <v>8.1081081081081088</v>
      </c>
      <c r="AL564" s="31">
        <f t="shared" si="466"/>
        <v>8.1081081081081088</v>
      </c>
      <c r="AM564" s="58"/>
      <c r="AN564" s="58" t="s">
        <v>3257</v>
      </c>
      <c r="AO564" s="68"/>
    </row>
    <row r="565" spans="1:41" x14ac:dyDescent="0.35">
      <c r="A565" s="28">
        <v>564</v>
      </c>
      <c r="B565" s="28">
        <v>4726</v>
      </c>
      <c r="C565" s="28" t="s">
        <v>5868</v>
      </c>
      <c r="D565" s="28" t="s">
        <v>4205</v>
      </c>
      <c r="E565" s="28" t="s">
        <v>3814</v>
      </c>
      <c r="F565" s="28" t="s">
        <v>1893</v>
      </c>
      <c r="G565" s="30"/>
      <c r="H565" s="28" t="s">
        <v>2128</v>
      </c>
      <c r="I565" s="28"/>
      <c r="J565" s="31"/>
      <c r="K565" s="31"/>
      <c r="L565" s="83">
        <v>9347891622</v>
      </c>
      <c r="M565" s="28" t="s">
        <v>2767</v>
      </c>
      <c r="N565" s="28" t="s">
        <v>4048</v>
      </c>
      <c r="O565" s="69"/>
      <c r="P565" s="28">
        <f>IF(TRIM(B565)="","",IFERROR(INDEX('Agreements-New'!C:C,MATCH(B565,'Agreements-New'!D:D,0)),"N"))</f>
        <v>173</v>
      </c>
      <c r="Q565" s="69"/>
      <c r="R565" s="28">
        <f t="shared" si="458"/>
        <v>27000</v>
      </c>
      <c r="S565" s="28">
        <f t="shared" si="459"/>
        <v>27500</v>
      </c>
      <c r="T565" s="28">
        <f t="shared" si="460"/>
        <v>5000</v>
      </c>
      <c r="U565" s="28">
        <f t="shared" si="461"/>
        <v>22500</v>
      </c>
      <c r="V565" s="69"/>
      <c r="W565" s="28">
        <v>0</v>
      </c>
      <c r="X565" s="28">
        <f>IF(TRIM(B565)="","",IFERROR(INDEX('Agreements-Old'!E:E,MATCH(B565,'Agreements-Old'!D:D,0)),W565))</f>
        <v>0</v>
      </c>
      <c r="Y565" s="28">
        <f>SUMIFS('Daily Fees Entry'!F:F,'Daily Fees Entry'!D:D,B565,'Daily Fees Entry'!E:E,"Old Fees")</f>
        <v>0</v>
      </c>
      <c r="Z565" s="28">
        <f t="shared" si="462"/>
        <v>0</v>
      </c>
      <c r="AA565" s="69"/>
      <c r="AB565" s="28">
        <f t="shared" si="463"/>
        <v>27000</v>
      </c>
      <c r="AC565" s="28">
        <f>IF(TRIM(B565)="","",IFERROR(INDEX('Agreements-New'!E:E,MATCH(B565,'Agreements-New'!D:D,0)),AB565))</f>
        <v>27500</v>
      </c>
      <c r="AD565" s="28">
        <f>(SUMIFS('Daily Fees Entry'!F:F,'Daily Fees Entry'!D:D,B565)) - Y565</f>
        <v>5000</v>
      </c>
      <c r="AE565" s="28">
        <f t="shared" si="464"/>
        <v>22500</v>
      </c>
      <c r="AF565" s="69"/>
      <c r="AG565" s="28">
        <f>IF(TRIM(B565)="","",IFERROR(INDEX('Fees Master'!D:D,MATCH(D565,'Fees Master'!C:C,0)),"Not Found"))</f>
        <v>10500</v>
      </c>
      <c r="AH565" s="28" t="str">
        <f>IF(TRIM(M565)="V",IFERROR(INDEX('Fees Master'!M:M,MATCH(N565,'Fees Master'!L:L,0)),"Not Found"),"0")</f>
        <v>0</v>
      </c>
      <c r="AI565" s="28">
        <f>IF(TRIM(M565)="H",IFERROR(INDEX('Fees Master'!I:I,MATCH(D565,'Fees Master'!G:G,0)),"Not Found"),"0")</f>
        <v>16500</v>
      </c>
      <c r="AJ565" s="69"/>
      <c r="AK565" s="28">
        <f t="shared" si="465"/>
        <v>18.181818181818183</v>
      </c>
      <c r="AL565" s="31">
        <f t="shared" si="466"/>
        <v>18.181818181818183</v>
      </c>
      <c r="AM565" s="58"/>
      <c r="AN565" s="58"/>
      <c r="AO565" s="68"/>
    </row>
    <row r="566" spans="1:41" x14ac:dyDescent="0.35">
      <c r="A566" s="28">
        <v>565</v>
      </c>
      <c r="B566" s="28">
        <v>4035</v>
      </c>
      <c r="C566" s="28" t="s">
        <v>845</v>
      </c>
      <c r="D566" s="28" t="s">
        <v>4205</v>
      </c>
      <c r="E566" s="28" t="s">
        <v>5</v>
      </c>
      <c r="F566" s="28" t="s">
        <v>1893</v>
      </c>
      <c r="G566" s="30"/>
      <c r="H566" s="28" t="s">
        <v>1526</v>
      </c>
      <c r="I566" s="28"/>
      <c r="J566" s="31">
        <v>374756997475</v>
      </c>
      <c r="K566" s="31" t="str">
        <f>CONCATENATE(MID(J566,1,4), " ", MID(J566,5,4), " ", MID(J566,9,4))</f>
        <v>3747 5699 7475</v>
      </c>
      <c r="L566" s="83">
        <v>9398994629</v>
      </c>
      <c r="M566" s="28" t="s">
        <v>2767</v>
      </c>
      <c r="N566" s="28" t="s">
        <v>108</v>
      </c>
      <c r="O566" s="69"/>
      <c r="P566" s="28" t="str">
        <f>IF(TRIM(B566)="","",IFERROR(INDEX('Agreements-New'!C:C,MATCH(B566,'Agreements-New'!D:D,0)),"N"))</f>
        <v>N</v>
      </c>
      <c r="Q566" s="69"/>
      <c r="R566" s="28">
        <f t="shared" si="458"/>
        <v>27500</v>
      </c>
      <c r="S566" s="28">
        <f t="shared" si="459"/>
        <v>27500</v>
      </c>
      <c r="T566" s="28">
        <f t="shared" si="460"/>
        <v>5000</v>
      </c>
      <c r="U566" s="28">
        <f t="shared" si="461"/>
        <v>22500</v>
      </c>
      <c r="V566" s="69"/>
      <c r="W566" s="28">
        <v>500</v>
      </c>
      <c r="X566" s="28">
        <f>IF(TRIM(B566)="","",IFERROR(INDEX('Agreements-Old'!E:E,MATCH(B566,'Agreements-Old'!D:D,0)),W566))</f>
        <v>500</v>
      </c>
      <c r="Y566" s="28">
        <f>SUMIFS('Daily Fees Entry'!F:F,'Daily Fees Entry'!D:D,B566,'Daily Fees Entry'!E:E,"Old Fees")</f>
        <v>5000</v>
      </c>
      <c r="Z566" s="28">
        <f t="shared" si="462"/>
        <v>-4500</v>
      </c>
      <c r="AA566" s="69"/>
      <c r="AB566" s="28">
        <f t="shared" si="463"/>
        <v>27000</v>
      </c>
      <c r="AC566" s="28">
        <f>IF(TRIM(B566)="","",IFERROR(INDEX('Agreements-New'!E:E,MATCH(B566,'Agreements-New'!D:D,0)),AB566))</f>
        <v>27000</v>
      </c>
      <c r="AD566" s="28">
        <f>(SUMIFS('Daily Fees Entry'!F:F,'Daily Fees Entry'!D:D,B566)) - Y566</f>
        <v>0</v>
      </c>
      <c r="AE566" s="28">
        <f t="shared" si="464"/>
        <v>27000</v>
      </c>
      <c r="AF566" s="69"/>
      <c r="AG566" s="28">
        <f>IF(TRIM(B566)="","",IFERROR(INDEX('Fees Master'!D:D,MATCH(D566,'Fees Master'!C:C,0)),"Not Found"))</f>
        <v>10500</v>
      </c>
      <c r="AH566" s="28" t="str">
        <f>IF(TRIM(M566)="V",IFERROR(INDEX('Fees Master'!M:M,MATCH(N566,'Fees Master'!L:L,0)),"Not Found"),"0")</f>
        <v>0</v>
      </c>
      <c r="AI566" s="28">
        <f>IF(TRIM(M566)="H",IFERROR(INDEX('Fees Master'!I:I,MATCH(D566,'Fees Master'!G:G,0)),"Not Found"),"0")</f>
        <v>16500</v>
      </c>
      <c r="AJ566" s="69"/>
      <c r="AK566" s="28">
        <f t="shared" si="465"/>
        <v>18.181818181818183</v>
      </c>
      <c r="AL566" s="31">
        <f t="shared" si="466"/>
        <v>0</v>
      </c>
      <c r="AM566" s="58"/>
      <c r="AN566" s="58" t="s">
        <v>3259</v>
      </c>
      <c r="AO566" s="68"/>
    </row>
    <row r="567" spans="1:41" x14ac:dyDescent="0.35">
      <c r="A567" s="28">
        <v>566</v>
      </c>
      <c r="B567" s="28">
        <v>4510</v>
      </c>
      <c r="C567" s="28" t="s">
        <v>768</v>
      </c>
      <c r="D567" s="28" t="s">
        <v>4205</v>
      </c>
      <c r="E567" s="28" t="s">
        <v>4</v>
      </c>
      <c r="F567" s="28" t="s">
        <v>1893</v>
      </c>
      <c r="G567" s="30"/>
      <c r="H567" s="28" t="s">
        <v>1965</v>
      </c>
      <c r="I567" s="28"/>
      <c r="J567" s="31">
        <v>665944660999</v>
      </c>
      <c r="K567" s="31" t="str">
        <f>CONCATENATE(MID(J567,1,4), " ", MID(J567,5,4), " ", MID(J567,9,4))</f>
        <v>6659 4466 0999</v>
      </c>
      <c r="L567" s="83">
        <v>9701663911</v>
      </c>
      <c r="M567" s="28" t="s">
        <v>2764</v>
      </c>
      <c r="N567" s="28" t="s">
        <v>62</v>
      </c>
      <c r="O567" s="69"/>
      <c r="P567" s="28" t="str">
        <f>IF(TRIM(B567)="","",IFERROR(INDEX('Agreements-New'!C:C,MATCH(B567,'Agreements-New'!D:D,0)),"N"))</f>
        <v>N</v>
      </c>
      <c r="Q567" s="69"/>
      <c r="R567" s="28">
        <f t="shared" si="458"/>
        <v>30000</v>
      </c>
      <c r="S567" s="28">
        <f t="shared" si="459"/>
        <v>30000</v>
      </c>
      <c r="T567" s="28">
        <f t="shared" si="460"/>
        <v>5000</v>
      </c>
      <c r="U567" s="28">
        <f t="shared" si="461"/>
        <v>25000</v>
      </c>
      <c r="V567" s="69"/>
      <c r="W567" s="28">
        <v>11500</v>
      </c>
      <c r="X567" s="28">
        <f>IF(TRIM(B567)="","",IFERROR(INDEX('Agreements-Old'!E:E,MATCH(B567,'Agreements-Old'!D:D,0)),W567))</f>
        <v>11500</v>
      </c>
      <c r="Y567" s="28">
        <f>SUMIFS('Daily Fees Entry'!F:F,'Daily Fees Entry'!D:D,B567,'Daily Fees Entry'!E:E,"Old Fees")</f>
        <v>5000</v>
      </c>
      <c r="Z567" s="28">
        <f t="shared" si="462"/>
        <v>6500</v>
      </c>
      <c r="AA567" s="69"/>
      <c r="AB567" s="28">
        <f t="shared" si="463"/>
        <v>18500</v>
      </c>
      <c r="AC567" s="28">
        <f>IF(TRIM(B567)="","",IFERROR(INDEX('Agreements-New'!E:E,MATCH(B567,'Agreements-New'!D:D,0)),AB567))</f>
        <v>18500</v>
      </c>
      <c r="AD567" s="28">
        <f>(SUMIFS('Daily Fees Entry'!F:F,'Daily Fees Entry'!D:D,B567)) - Y567</f>
        <v>0</v>
      </c>
      <c r="AE567" s="28">
        <f t="shared" si="464"/>
        <v>18500</v>
      </c>
      <c r="AF567" s="69"/>
      <c r="AG567" s="28">
        <f>IF(TRIM(B567)="","",IFERROR(INDEX('Fees Master'!D:D,MATCH(D567,'Fees Master'!C:C,0)),"Not Found"))</f>
        <v>10500</v>
      </c>
      <c r="AH567" s="28">
        <f>IF(TRIM(M567)="V",IFERROR(INDEX('Fees Master'!M:M,MATCH(N567,'Fees Master'!L:L,0)),"Not Found"),"0")</f>
        <v>8000</v>
      </c>
      <c r="AI567" s="28" t="str">
        <f>IF(TRIM(M567)="H",IFERROR(INDEX('Fees Master'!I:I,MATCH(D567,'Fees Master'!G:G,0)),"Not Found"),"0")</f>
        <v>0</v>
      </c>
      <c r="AJ567" s="69"/>
      <c r="AK567" s="28">
        <f t="shared" si="465"/>
        <v>16.666666666666664</v>
      </c>
      <c r="AL567" s="31">
        <f t="shared" si="466"/>
        <v>0</v>
      </c>
      <c r="AM567" s="58"/>
      <c r="AN567" s="58" t="s">
        <v>3209</v>
      </c>
      <c r="AO567" s="68"/>
    </row>
    <row r="568" spans="1:41" x14ac:dyDescent="0.35">
      <c r="A568" s="28">
        <v>567</v>
      </c>
      <c r="B568" s="28">
        <v>4594</v>
      </c>
      <c r="C568" s="28" t="s">
        <v>5869</v>
      </c>
      <c r="D568" s="28" t="s">
        <v>4205</v>
      </c>
      <c r="E568" s="28" t="s">
        <v>3814</v>
      </c>
      <c r="F568" s="28" t="s">
        <v>1893</v>
      </c>
      <c r="G568" s="30"/>
      <c r="H568" s="28" t="s">
        <v>6087</v>
      </c>
      <c r="I568" s="28"/>
      <c r="J568" s="31"/>
      <c r="K568" s="31"/>
      <c r="L568" s="83">
        <v>7382394506</v>
      </c>
      <c r="M568" s="28" t="s">
        <v>2767</v>
      </c>
      <c r="N568" s="28" t="s">
        <v>4132</v>
      </c>
      <c r="O568" s="69"/>
      <c r="P568" s="28">
        <f>IF(TRIM(B568)="","",IFERROR(INDEX('Agreements-New'!C:C,MATCH(B568,'Agreements-New'!D:D,0)),"N"))</f>
        <v>162</v>
      </c>
      <c r="Q568" s="69"/>
      <c r="R568" s="28">
        <f t="shared" si="458"/>
        <v>27000</v>
      </c>
      <c r="S568" s="28">
        <f t="shared" si="459"/>
        <v>23000</v>
      </c>
      <c r="T568" s="28">
        <f t="shared" si="460"/>
        <v>2000</v>
      </c>
      <c r="U568" s="28">
        <f t="shared" si="461"/>
        <v>21000</v>
      </c>
      <c r="V568" s="69"/>
      <c r="W568" s="28">
        <v>0</v>
      </c>
      <c r="X568" s="28">
        <f>IF(TRIM(B568)="","",IFERROR(INDEX('Agreements-Old'!E:E,MATCH(B568,'Agreements-Old'!D:D,0)),W568))</f>
        <v>0</v>
      </c>
      <c r="Y568" s="28">
        <f>SUMIFS('Daily Fees Entry'!F:F,'Daily Fees Entry'!D:D,B568,'Daily Fees Entry'!E:E,"Old Fees")</f>
        <v>0</v>
      </c>
      <c r="Z568" s="28">
        <f t="shared" si="462"/>
        <v>0</v>
      </c>
      <c r="AA568" s="69"/>
      <c r="AB568" s="28">
        <f t="shared" si="463"/>
        <v>27000</v>
      </c>
      <c r="AC568" s="28">
        <f>IF(TRIM(B568)="","",IFERROR(INDEX('Agreements-New'!E:E,MATCH(B568,'Agreements-New'!D:D,0)),AB568))</f>
        <v>23000</v>
      </c>
      <c r="AD568" s="28">
        <f>(SUMIFS('Daily Fees Entry'!F:F,'Daily Fees Entry'!D:D,B568)) - Y568</f>
        <v>2000</v>
      </c>
      <c r="AE568" s="28">
        <f t="shared" si="464"/>
        <v>21000</v>
      </c>
      <c r="AF568" s="69"/>
      <c r="AG568" s="28">
        <f>IF(TRIM(B568)="","",IFERROR(INDEX('Fees Master'!D:D,MATCH(D568,'Fees Master'!C:C,0)),"Not Found"))</f>
        <v>10500</v>
      </c>
      <c r="AH568" s="28" t="str">
        <f>IF(TRIM(M568)="V",IFERROR(INDEX('Fees Master'!M:M,MATCH(N568,'Fees Master'!L:L,0)),"Not Found"),"0")</f>
        <v>0</v>
      </c>
      <c r="AI568" s="28">
        <f>IF(TRIM(M568)="H",IFERROR(INDEX('Fees Master'!I:I,MATCH(D568,'Fees Master'!G:G,0)),"Not Found"),"0")</f>
        <v>16500</v>
      </c>
      <c r="AJ568" s="69"/>
      <c r="AK568" s="28">
        <f t="shared" si="465"/>
        <v>8.695652173913043</v>
      </c>
      <c r="AL568" s="31">
        <f t="shared" si="466"/>
        <v>8.695652173913043</v>
      </c>
      <c r="AM568" s="58"/>
      <c r="AN568" s="58"/>
      <c r="AO568" s="68"/>
    </row>
    <row r="569" spans="1:41" x14ac:dyDescent="0.35">
      <c r="A569" s="28">
        <v>568</v>
      </c>
      <c r="B569" s="28">
        <v>4111</v>
      </c>
      <c r="C569" s="28" t="s">
        <v>773</v>
      </c>
      <c r="D569" s="28" t="s">
        <v>4205</v>
      </c>
      <c r="E569" s="28" t="s">
        <v>4</v>
      </c>
      <c r="F569" s="28" t="s">
        <v>1893</v>
      </c>
      <c r="G569" s="30"/>
      <c r="H569" s="28" t="s">
        <v>2207</v>
      </c>
      <c r="I569" s="28"/>
      <c r="J569" s="31">
        <v>575398984087</v>
      </c>
      <c r="K569" s="31" t="str">
        <f>CONCATENATE(MID(J569,1,4), " ", MID(J569,5,4), " ", MID(J569,9,4))</f>
        <v>5753 9898 4087</v>
      </c>
      <c r="L569" s="83">
        <v>8328512356</v>
      </c>
      <c r="M569" s="28" t="s">
        <v>2764</v>
      </c>
      <c r="N569" s="28" t="s">
        <v>62</v>
      </c>
      <c r="O569" s="69"/>
      <c r="P569" s="28" t="str">
        <f>IF(TRIM(B569)="","",IFERROR(INDEX('Agreements-New'!C:C,MATCH(B569,'Agreements-New'!D:D,0)),"N"))</f>
        <v>N</v>
      </c>
      <c r="Q569" s="69"/>
      <c r="R569" s="28">
        <f t="shared" si="458"/>
        <v>41500</v>
      </c>
      <c r="S569" s="28">
        <f t="shared" si="459"/>
        <v>41500</v>
      </c>
      <c r="T569" s="28">
        <f t="shared" si="460"/>
        <v>0</v>
      </c>
      <c r="U569" s="28">
        <f t="shared" si="461"/>
        <v>41500</v>
      </c>
      <c r="V569" s="69"/>
      <c r="W569" s="28">
        <v>23000</v>
      </c>
      <c r="X569" s="28">
        <f>IF(TRIM(B569)="","",IFERROR(INDEX('Agreements-Old'!E:E,MATCH(B569,'Agreements-Old'!D:D,0)),W569))</f>
        <v>23000</v>
      </c>
      <c r="Y569" s="28">
        <f>SUMIFS('Daily Fees Entry'!F:F,'Daily Fees Entry'!D:D,B569,'Daily Fees Entry'!E:E,"Old Fees")</f>
        <v>0</v>
      </c>
      <c r="Z569" s="28">
        <f t="shared" si="462"/>
        <v>23000</v>
      </c>
      <c r="AA569" s="69"/>
      <c r="AB569" s="28">
        <f t="shared" si="463"/>
        <v>18500</v>
      </c>
      <c r="AC569" s="28">
        <f>IF(TRIM(B569)="","",IFERROR(INDEX('Agreements-New'!E:E,MATCH(B569,'Agreements-New'!D:D,0)),AB569))</f>
        <v>18500</v>
      </c>
      <c r="AD569" s="28">
        <f>(SUMIFS('Daily Fees Entry'!F:F,'Daily Fees Entry'!D:D,B569)) - Y569</f>
        <v>0</v>
      </c>
      <c r="AE569" s="28">
        <f t="shared" si="464"/>
        <v>18500</v>
      </c>
      <c r="AF569" s="69"/>
      <c r="AG569" s="28">
        <f>IF(TRIM(B569)="","",IFERROR(INDEX('Fees Master'!D:D,MATCH(D569,'Fees Master'!C:C,0)),"Not Found"))</f>
        <v>10500</v>
      </c>
      <c r="AH569" s="28">
        <f>IF(TRIM(M569)="V",IFERROR(INDEX('Fees Master'!M:M,MATCH(N569,'Fees Master'!L:L,0)),"Not Found"),"0")</f>
        <v>8000</v>
      </c>
      <c r="AI569" s="28" t="str">
        <f>IF(TRIM(M569)="H",IFERROR(INDEX('Fees Master'!I:I,MATCH(D569,'Fees Master'!G:G,0)),"Not Found"),"0")</f>
        <v>0</v>
      </c>
      <c r="AJ569" s="69"/>
      <c r="AK569" s="28">
        <f t="shared" si="465"/>
        <v>0</v>
      </c>
      <c r="AL569" s="31">
        <f t="shared" si="466"/>
        <v>0</v>
      </c>
      <c r="AM569" s="58"/>
      <c r="AN569" s="58" t="s">
        <v>3211</v>
      </c>
      <c r="AO569" s="68"/>
    </row>
    <row r="570" spans="1:41" x14ac:dyDescent="0.35">
      <c r="A570" s="28">
        <v>569</v>
      </c>
      <c r="B570" s="28">
        <v>4004</v>
      </c>
      <c r="C570" s="28" t="s">
        <v>775</v>
      </c>
      <c r="D570" s="28" t="s">
        <v>4205</v>
      </c>
      <c r="E570" s="28" t="s">
        <v>4</v>
      </c>
      <c r="F570" s="28" t="s">
        <v>1893</v>
      </c>
      <c r="G570" s="30"/>
      <c r="H570" s="28" t="s">
        <v>2209</v>
      </c>
      <c r="I570" s="28"/>
      <c r="J570" s="31">
        <v>343987822787</v>
      </c>
      <c r="K570" s="31" t="str">
        <f>CONCATENATE(MID(J570,1,4), " ", MID(J570,5,4), " ", MID(J570,9,4))</f>
        <v>3439 8782 2787</v>
      </c>
      <c r="L570" s="83">
        <v>7032752336</v>
      </c>
      <c r="M570" s="28" t="s">
        <v>2764</v>
      </c>
      <c r="N570" s="28" t="s">
        <v>38</v>
      </c>
      <c r="O570" s="69"/>
      <c r="P570" s="28" t="str">
        <f>IF(TRIM(B570)="","",IFERROR(INDEX('Agreements-New'!C:C,MATCH(B570,'Agreements-New'!D:D,0)),"N"))</f>
        <v>N</v>
      </c>
      <c r="Q570" s="69"/>
      <c r="R570" s="28">
        <f t="shared" si="458"/>
        <v>20700</v>
      </c>
      <c r="S570" s="28">
        <f t="shared" si="459"/>
        <v>20700</v>
      </c>
      <c r="T570" s="28">
        <f t="shared" si="460"/>
        <v>4500</v>
      </c>
      <c r="U570" s="28">
        <f t="shared" si="461"/>
        <v>16200</v>
      </c>
      <c r="V570" s="69"/>
      <c r="W570" s="28">
        <v>5200</v>
      </c>
      <c r="X570" s="28">
        <f>IF(TRIM(B570)="","",IFERROR(INDEX('Agreements-Old'!E:E,MATCH(B570,'Agreements-Old'!D:D,0)),W570))</f>
        <v>5200</v>
      </c>
      <c r="Y570" s="28">
        <f>SUMIFS('Daily Fees Entry'!F:F,'Daily Fees Entry'!D:D,B570,'Daily Fees Entry'!E:E,"Old Fees")</f>
        <v>4500</v>
      </c>
      <c r="Z570" s="28">
        <f t="shared" si="462"/>
        <v>700</v>
      </c>
      <c r="AA570" s="69"/>
      <c r="AB570" s="28">
        <f t="shared" si="463"/>
        <v>15500</v>
      </c>
      <c r="AC570" s="28">
        <f>IF(TRIM(B570)="","",IFERROR(INDEX('Agreements-New'!E:E,MATCH(B570,'Agreements-New'!D:D,0)),AB570))</f>
        <v>15500</v>
      </c>
      <c r="AD570" s="28">
        <f>(SUMIFS('Daily Fees Entry'!F:F,'Daily Fees Entry'!D:D,B570)) - Y570</f>
        <v>0</v>
      </c>
      <c r="AE570" s="28">
        <f t="shared" si="464"/>
        <v>15500</v>
      </c>
      <c r="AF570" s="69"/>
      <c r="AG570" s="28">
        <f>IF(TRIM(B570)="","",IFERROR(INDEX('Fees Master'!D:D,MATCH(D570,'Fees Master'!C:C,0)),"Not Found"))</f>
        <v>10500</v>
      </c>
      <c r="AH570" s="28">
        <f>IF(TRIM(M570)="V",IFERROR(INDEX('Fees Master'!M:M,MATCH(N570,'Fees Master'!L:L,0)),"Not Found"),"0")</f>
        <v>5000</v>
      </c>
      <c r="AI570" s="28" t="str">
        <f>IF(TRIM(M570)="H",IFERROR(INDEX('Fees Master'!I:I,MATCH(D570,'Fees Master'!G:G,0)),"Not Found"),"0")</f>
        <v>0</v>
      </c>
      <c r="AJ570" s="69"/>
      <c r="AK570" s="28">
        <f t="shared" si="465"/>
        <v>21.739130434782609</v>
      </c>
      <c r="AL570" s="31">
        <f t="shared" si="466"/>
        <v>0</v>
      </c>
      <c r="AM570" s="58"/>
      <c r="AN570" s="58" t="s">
        <v>3213</v>
      </c>
      <c r="AO570" s="68"/>
    </row>
    <row r="571" spans="1:41" x14ac:dyDescent="0.35">
      <c r="A571" s="28">
        <v>570</v>
      </c>
      <c r="B571" s="28">
        <v>4005</v>
      </c>
      <c r="C571" s="28" t="s">
        <v>860</v>
      </c>
      <c r="D571" s="28" t="s">
        <v>4205</v>
      </c>
      <c r="E571" s="28" t="s">
        <v>5</v>
      </c>
      <c r="F571" s="28" t="s">
        <v>1893</v>
      </c>
      <c r="G571" s="30"/>
      <c r="H571" s="28" t="s">
        <v>2047</v>
      </c>
      <c r="I571" s="28"/>
      <c r="J571" s="31">
        <v>609265261892</v>
      </c>
      <c r="K571" s="31" t="str">
        <f>CONCATENATE(MID(J571,1,4), " ", MID(J571,5,4), " ", MID(J571,9,4))</f>
        <v>6092 6526 1892</v>
      </c>
      <c r="L571" s="83">
        <v>9704973542</v>
      </c>
      <c r="M571" s="28" t="s">
        <v>2764</v>
      </c>
      <c r="N571" s="28" t="s">
        <v>82</v>
      </c>
      <c r="O571" s="69"/>
      <c r="P571" s="28">
        <f>IF(TRIM(B571)="","",IFERROR(INDEX('Agreements-New'!C:C,MATCH(B571,'Agreements-New'!D:D,0)),"N"))</f>
        <v>119</v>
      </c>
      <c r="Q571" s="69"/>
      <c r="R571" s="28">
        <f t="shared" si="458"/>
        <v>17500</v>
      </c>
      <c r="S571" s="28">
        <f t="shared" si="459"/>
        <v>15000</v>
      </c>
      <c r="T571" s="28">
        <f t="shared" si="460"/>
        <v>2000</v>
      </c>
      <c r="U571" s="28">
        <f t="shared" si="461"/>
        <v>13000</v>
      </c>
      <c r="V571" s="69"/>
      <c r="W571" s="28">
        <v>0</v>
      </c>
      <c r="X571" s="28">
        <f>IF(TRIM(B571)="","",IFERROR(INDEX('Agreements-Old'!E:E,MATCH(B571,'Agreements-Old'!D:D,0)),W571))</f>
        <v>0</v>
      </c>
      <c r="Y571" s="28">
        <f>SUMIFS('Daily Fees Entry'!F:F,'Daily Fees Entry'!D:D,B571,'Daily Fees Entry'!E:E,"Old Fees")</f>
        <v>0</v>
      </c>
      <c r="Z571" s="28">
        <f t="shared" si="462"/>
        <v>0</v>
      </c>
      <c r="AA571" s="69"/>
      <c r="AB571" s="28">
        <f t="shared" si="463"/>
        <v>17500</v>
      </c>
      <c r="AC571" s="28">
        <f>IF(TRIM(B571)="","",IFERROR(INDEX('Agreements-New'!E:E,MATCH(B571,'Agreements-New'!D:D,0)),AB571))</f>
        <v>15000</v>
      </c>
      <c r="AD571" s="28">
        <f>(SUMIFS('Daily Fees Entry'!F:F,'Daily Fees Entry'!D:D,B571)) - Y571</f>
        <v>2000</v>
      </c>
      <c r="AE571" s="28">
        <f t="shared" si="464"/>
        <v>13000</v>
      </c>
      <c r="AF571" s="69"/>
      <c r="AG571" s="28">
        <f>IF(TRIM(B571)="","",IFERROR(INDEX('Fees Master'!D:D,MATCH(D571,'Fees Master'!C:C,0)),"Not Found"))</f>
        <v>10500</v>
      </c>
      <c r="AH571" s="28">
        <f>IF(TRIM(M571)="V",IFERROR(INDEX('Fees Master'!M:M,MATCH(N571,'Fees Master'!L:L,0)),"Not Found"),"0")</f>
        <v>7000</v>
      </c>
      <c r="AI571" s="28" t="str">
        <f>IF(TRIM(M571)="H",IFERROR(INDEX('Fees Master'!I:I,MATCH(D571,'Fees Master'!G:G,0)),"Not Found"),"0")</f>
        <v>0</v>
      </c>
      <c r="AJ571" s="69"/>
      <c r="AK571" s="28">
        <f t="shared" si="465"/>
        <v>13.333333333333334</v>
      </c>
      <c r="AL571" s="31">
        <f t="shared" si="466"/>
        <v>13.333333333333334</v>
      </c>
      <c r="AM571" s="58"/>
      <c r="AN571" s="58" t="s">
        <v>3269</v>
      </c>
      <c r="AO571" s="68"/>
    </row>
    <row r="572" spans="1:41" x14ac:dyDescent="0.35">
      <c r="A572" s="28">
        <v>571</v>
      </c>
      <c r="B572" s="28">
        <v>4595</v>
      </c>
      <c r="C572" s="28" t="s">
        <v>5870</v>
      </c>
      <c r="D572" s="28" t="s">
        <v>4205</v>
      </c>
      <c r="E572" s="28" t="s">
        <v>3814</v>
      </c>
      <c r="F572" s="28" t="s">
        <v>1893</v>
      </c>
      <c r="G572" s="30"/>
      <c r="H572" s="28" t="s">
        <v>6088</v>
      </c>
      <c r="I572" s="28"/>
      <c r="J572" s="31"/>
      <c r="K572" s="31"/>
      <c r="L572" s="83">
        <v>9948161945</v>
      </c>
      <c r="M572" s="28" t="s">
        <v>2762</v>
      </c>
      <c r="N572" s="28" t="s">
        <v>4117</v>
      </c>
      <c r="O572" s="69"/>
      <c r="P572" s="28">
        <f>IF(TRIM(B572)="","",IFERROR(INDEX('Agreements-New'!C:C,MATCH(B572,'Agreements-New'!D:D,0)),"N"))</f>
        <v>202</v>
      </c>
      <c r="Q572" s="69"/>
      <c r="R572" s="28">
        <f t="shared" si="458"/>
        <v>10500</v>
      </c>
      <c r="S572" s="28">
        <f t="shared" si="459"/>
        <v>8000</v>
      </c>
      <c r="T572" s="28">
        <f t="shared" si="460"/>
        <v>0</v>
      </c>
      <c r="U572" s="28">
        <f t="shared" si="461"/>
        <v>8000</v>
      </c>
      <c r="V572" s="69"/>
      <c r="W572" s="28">
        <v>0</v>
      </c>
      <c r="X572" s="28">
        <f>IF(TRIM(B572)="","",IFERROR(INDEX('Agreements-Old'!E:E,MATCH(B572,'Agreements-Old'!D:D,0)),W572))</f>
        <v>0</v>
      </c>
      <c r="Y572" s="28">
        <f>SUMIFS('Daily Fees Entry'!F:F,'Daily Fees Entry'!D:D,B572,'Daily Fees Entry'!E:E,"Old Fees")</f>
        <v>0</v>
      </c>
      <c r="Z572" s="28">
        <f t="shared" si="462"/>
        <v>0</v>
      </c>
      <c r="AA572" s="69"/>
      <c r="AB572" s="28">
        <f t="shared" si="463"/>
        <v>10500</v>
      </c>
      <c r="AC572" s="28">
        <f>IF(TRIM(B572)="","",IFERROR(INDEX('Agreements-New'!E:E,MATCH(B572,'Agreements-New'!D:D,0)),AB572))</f>
        <v>8000</v>
      </c>
      <c r="AD572" s="28">
        <f>(SUMIFS('Daily Fees Entry'!F:F,'Daily Fees Entry'!D:D,B572)) - Y572</f>
        <v>0</v>
      </c>
      <c r="AE572" s="28">
        <f t="shared" si="464"/>
        <v>8000</v>
      </c>
      <c r="AF572" s="69"/>
      <c r="AG572" s="28">
        <f>IF(TRIM(B572)="","",IFERROR(INDEX('Fees Master'!D:D,MATCH(D572,'Fees Master'!C:C,0)),"Not Found"))</f>
        <v>10500</v>
      </c>
      <c r="AH572" s="28" t="str">
        <f>IF(TRIM(M572)="V",IFERROR(INDEX('Fees Master'!M:M,MATCH(N572,'Fees Master'!L:L,0)),"Not Found"),"0")</f>
        <v>0</v>
      </c>
      <c r="AI572" s="28" t="str">
        <f>IF(TRIM(M572)="H",IFERROR(INDEX('Fees Master'!I:I,MATCH(D572,'Fees Master'!G:G,0)),"Not Found"),"0")</f>
        <v>0</v>
      </c>
      <c r="AJ572" s="69"/>
      <c r="AK572" s="28">
        <f t="shared" si="465"/>
        <v>0</v>
      </c>
      <c r="AL572" s="31">
        <f t="shared" si="466"/>
        <v>0</v>
      </c>
      <c r="AM572" s="58"/>
      <c r="AN572" s="58"/>
      <c r="AO572" s="68"/>
    </row>
    <row r="573" spans="1:41" x14ac:dyDescent="0.35">
      <c r="A573" s="28">
        <v>572</v>
      </c>
      <c r="B573" s="28" t="s">
        <v>389</v>
      </c>
      <c r="C573" s="28" t="s">
        <v>863</v>
      </c>
      <c r="D573" s="28" t="s">
        <v>4205</v>
      </c>
      <c r="E573" s="28" t="s">
        <v>5</v>
      </c>
      <c r="F573" s="28" t="s">
        <v>1893</v>
      </c>
      <c r="G573" s="30"/>
      <c r="H573" s="28" t="s">
        <v>2271</v>
      </c>
      <c r="I573" s="28"/>
      <c r="J573" s="31"/>
      <c r="K573" s="31" t="str">
        <f>CONCATENATE(MID(J573,1,4), " ", MID(J573,5,4), " ", MID(J573,9,4))</f>
        <v xml:space="preserve">  </v>
      </c>
      <c r="L573" s="83">
        <v>9505839066</v>
      </c>
      <c r="M573" s="28" t="s">
        <v>2764</v>
      </c>
      <c r="N573" s="28" t="s">
        <v>82</v>
      </c>
      <c r="O573" s="69"/>
      <c r="P573" s="28">
        <f>IF(TRIM(B573)="","",IFERROR(INDEX('Agreements-New'!C:C,MATCH(B573,'Agreements-New'!D:D,0)),"N"))</f>
        <v>36</v>
      </c>
      <c r="Q573" s="69"/>
      <c r="R573" s="28">
        <f t="shared" si="458"/>
        <v>52500</v>
      </c>
      <c r="S573" s="28">
        <f t="shared" si="459"/>
        <v>49000</v>
      </c>
      <c r="T573" s="28">
        <f t="shared" si="460"/>
        <v>0</v>
      </c>
      <c r="U573" s="28">
        <f t="shared" si="461"/>
        <v>49000</v>
      </c>
      <c r="V573" s="69"/>
      <c r="W573" s="28">
        <v>35000</v>
      </c>
      <c r="X573" s="28">
        <f>IF(TRIM(B573)="","",IFERROR(INDEX('Agreements-Old'!E:E,MATCH(B573,'Agreements-Old'!D:D,0)),W573))</f>
        <v>35000</v>
      </c>
      <c r="Y573" s="28">
        <f>SUMIFS('Daily Fees Entry'!F:F,'Daily Fees Entry'!D:D,B573,'Daily Fees Entry'!E:E,"Old Fees")</f>
        <v>0</v>
      </c>
      <c r="Z573" s="28">
        <f t="shared" si="462"/>
        <v>35000</v>
      </c>
      <c r="AA573" s="69"/>
      <c r="AB573" s="28">
        <f t="shared" si="463"/>
        <v>17500</v>
      </c>
      <c r="AC573" s="28">
        <f>IF(TRIM(B573)="","",IFERROR(INDEX('Agreements-New'!E:E,MATCH(B573,'Agreements-New'!D:D,0)),AB573))</f>
        <v>14000</v>
      </c>
      <c r="AD573" s="28">
        <f>(SUMIFS('Daily Fees Entry'!F:F,'Daily Fees Entry'!D:D,B573)) - Y573</f>
        <v>0</v>
      </c>
      <c r="AE573" s="28">
        <f t="shared" si="464"/>
        <v>14000</v>
      </c>
      <c r="AF573" s="69"/>
      <c r="AG573" s="28">
        <f>IF(TRIM(B573)="","",IFERROR(INDEX('Fees Master'!D:D,MATCH(D573,'Fees Master'!C:C,0)),"Not Found"))</f>
        <v>10500</v>
      </c>
      <c r="AH573" s="28">
        <f>IF(TRIM(M573)="V",IFERROR(INDEX('Fees Master'!M:M,MATCH(N573,'Fees Master'!L:L,0)),"Not Found"),"0")</f>
        <v>7000</v>
      </c>
      <c r="AI573" s="28" t="str">
        <f>IF(TRIM(M573)="H",IFERROR(INDEX('Fees Master'!I:I,MATCH(D573,'Fees Master'!G:G,0)),"Not Found"),"0")</f>
        <v>0</v>
      </c>
      <c r="AJ573" s="69"/>
      <c r="AK573" s="28">
        <f t="shared" si="465"/>
        <v>0</v>
      </c>
      <c r="AL573" s="31">
        <f t="shared" si="466"/>
        <v>0</v>
      </c>
      <c r="AM573" s="58"/>
      <c r="AN573" s="58" t="s">
        <v>3272</v>
      </c>
      <c r="AO573" s="68"/>
    </row>
    <row r="574" spans="1:41" x14ac:dyDescent="0.35">
      <c r="A574" s="28">
        <v>573</v>
      </c>
      <c r="B574" s="28">
        <v>4008</v>
      </c>
      <c r="C574" s="28" t="s">
        <v>786</v>
      </c>
      <c r="D574" s="28" t="s">
        <v>4205</v>
      </c>
      <c r="E574" s="28" t="s">
        <v>4</v>
      </c>
      <c r="F574" s="28" t="s">
        <v>1893</v>
      </c>
      <c r="G574" s="30"/>
      <c r="H574" s="28" t="s">
        <v>2217</v>
      </c>
      <c r="I574" s="28"/>
      <c r="J574" s="31">
        <v>858095585592</v>
      </c>
      <c r="K574" s="31" t="str">
        <f>CONCATENATE(MID(J574,1,4), " ", MID(J574,5,4), " ", MID(J574,9,4))</f>
        <v>8580 9558 5592</v>
      </c>
      <c r="L574" s="83">
        <v>9989508948</v>
      </c>
      <c r="M574" s="28" t="s">
        <v>2764</v>
      </c>
      <c r="N574" s="28" t="s">
        <v>107</v>
      </c>
      <c r="O574" s="69"/>
      <c r="P574" s="28" t="str">
        <f>IF(TRIM(B574)="","",IFERROR(INDEX('Agreements-New'!C:C,MATCH(B574,'Agreements-New'!D:D,0)),"N"))</f>
        <v>N</v>
      </c>
      <c r="Q574" s="69"/>
      <c r="R574" s="28">
        <f t="shared" si="458"/>
        <v>17500</v>
      </c>
      <c r="S574" s="28">
        <f t="shared" si="459"/>
        <v>17500</v>
      </c>
      <c r="T574" s="28">
        <f t="shared" si="460"/>
        <v>0</v>
      </c>
      <c r="U574" s="28">
        <f t="shared" si="461"/>
        <v>17500</v>
      </c>
      <c r="V574" s="69"/>
      <c r="W574" s="28">
        <v>0</v>
      </c>
      <c r="X574" s="28">
        <f>IF(TRIM(B574)="","",IFERROR(INDEX('Agreements-Old'!E:E,MATCH(B574,'Agreements-Old'!D:D,0)),W574))</f>
        <v>0</v>
      </c>
      <c r="Y574" s="28">
        <f>SUMIFS('Daily Fees Entry'!F:F,'Daily Fees Entry'!D:D,B574,'Daily Fees Entry'!E:E,"Old Fees")</f>
        <v>0</v>
      </c>
      <c r="Z574" s="28">
        <f t="shared" si="462"/>
        <v>0</v>
      </c>
      <c r="AA574" s="69"/>
      <c r="AB574" s="28">
        <f t="shared" si="463"/>
        <v>17500</v>
      </c>
      <c r="AC574" s="28">
        <f>IF(TRIM(B574)="","",IFERROR(INDEX('Agreements-New'!E:E,MATCH(B574,'Agreements-New'!D:D,0)),AB574))</f>
        <v>17500</v>
      </c>
      <c r="AD574" s="28">
        <f>(SUMIFS('Daily Fees Entry'!F:F,'Daily Fees Entry'!D:D,B574)) - Y574</f>
        <v>0</v>
      </c>
      <c r="AE574" s="28">
        <f t="shared" si="464"/>
        <v>17500</v>
      </c>
      <c r="AF574" s="69"/>
      <c r="AG574" s="28">
        <f>IF(TRIM(B574)="","",IFERROR(INDEX('Fees Master'!D:D,MATCH(D574,'Fees Master'!C:C,0)),"Not Found"))</f>
        <v>10500</v>
      </c>
      <c r="AH574" s="28">
        <f>IF(TRIM(M574)="V",IFERROR(INDEX('Fees Master'!M:M,MATCH(N574,'Fees Master'!L:L,0)),"Not Found"),"0")</f>
        <v>7000</v>
      </c>
      <c r="AI574" s="28" t="str">
        <f>IF(TRIM(M574)="H",IFERROR(INDEX('Fees Master'!I:I,MATCH(D574,'Fees Master'!G:G,0)),"Not Found"),"0")</f>
        <v>0</v>
      </c>
      <c r="AJ574" s="69"/>
      <c r="AK574" s="28">
        <f t="shared" si="465"/>
        <v>0</v>
      </c>
      <c r="AL574" s="31">
        <f t="shared" si="466"/>
        <v>0</v>
      </c>
      <c r="AM574" s="58"/>
      <c r="AN574" s="58" t="s">
        <v>3218</v>
      </c>
      <c r="AO574" s="68"/>
    </row>
    <row r="575" spans="1:41" x14ac:dyDescent="0.35">
      <c r="A575" s="28">
        <v>574</v>
      </c>
      <c r="B575" s="28">
        <v>4728</v>
      </c>
      <c r="C575" s="28" t="s">
        <v>5715</v>
      </c>
      <c r="D575" s="28" t="s">
        <v>4205</v>
      </c>
      <c r="E575" s="28" t="s">
        <v>3814</v>
      </c>
      <c r="F575" s="28" t="s">
        <v>1893</v>
      </c>
      <c r="G575" s="30"/>
      <c r="H575" s="28" t="s">
        <v>6089</v>
      </c>
      <c r="I575" s="28"/>
      <c r="J575" s="31"/>
      <c r="K575" s="31"/>
      <c r="L575" s="83">
        <v>9347891622</v>
      </c>
      <c r="M575" s="28" t="s">
        <v>2767</v>
      </c>
      <c r="N575" s="28" t="s">
        <v>4048</v>
      </c>
      <c r="O575" s="69"/>
      <c r="P575" s="28">
        <f>IF(TRIM(B575)="","",IFERROR(INDEX('Agreements-New'!C:C,MATCH(B575,'Agreements-New'!D:D,0)),"N"))</f>
        <v>175</v>
      </c>
      <c r="Q575" s="69"/>
      <c r="R575" s="28">
        <f t="shared" si="458"/>
        <v>27000</v>
      </c>
      <c r="S575" s="28">
        <f t="shared" si="459"/>
        <v>27500</v>
      </c>
      <c r="T575" s="28">
        <f t="shared" si="460"/>
        <v>5000</v>
      </c>
      <c r="U575" s="28">
        <f t="shared" si="461"/>
        <v>22500</v>
      </c>
      <c r="V575" s="69"/>
      <c r="W575" s="28">
        <v>0</v>
      </c>
      <c r="X575" s="28">
        <f>IF(TRIM(B575)="","",IFERROR(INDEX('Agreements-Old'!E:E,MATCH(B575,'Agreements-Old'!D:D,0)),W575))</f>
        <v>0</v>
      </c>
      <c r="Y575" s="28">
        <f>SUMIFS('Daily Fees Entry'!F:F,'Daily Fees Entry'!D:D,B575,'Daily Fees Entry'!E:E,"Old Fees")</f>
        <v>0</v>
      </c>
      <c r="Z575" s="28">
        <f t="shared" si="462"/>
        <v>0</v>
      </c>
      <c r="AA575" s="69"/>
      <c r="AB575" s="28">
        <f t="shared" si="463"/>
        <v>27000</v>
      </c>
      <c r="AC575" s="28">
        <f>IF(TRIM(B575)="","",IFERROR(INDEX('Agreements-New'!E:E,MATCH(B575,'Agreements-New'!D:D,0)),AB575))</f>
        <v>27500</v>
      </c>
      <c r="AD575" s="28">
        <f>(SUMIFS('Daily Fees Entry'!F:F,'Daily Fees Entry'!D:D,B575)) - Y575</f>
        <v>5000</v>
      </c>
      <c r="AE575" s="28">
        <f t="shared" si="464"/>
        <v>22500</v>
      </c>
      <c r="AF575" s="69"/>
      <c r="AG575" s="28">
        <f>IF(TRIM(B575)="","",IFERROR(INDEX('Fees Master'!D:D,MATCH(D575,'Fees Master'!C:C,0)),"Not Found"))</f>
        <v>10500</v>
      </c>
      <c r="AH575" s="28" t="str">
        <f>IF(TRIM(M575)="V",IFERROR(INDEX('Fees Master'!M:M,MATCH(N575,'Fees Master'!L:L,0)),"Not Found"),"0")</f>
        <v>0</v>
      </c>
      <c r="AI575" s="28">
        <f>IF(TRIM(M575)="H",IFERROR(INDEX('Fees Master'!I:I,MATCH(D575,'Fees Master'!G:G,0)),"Not Found"),"0")</f>
        <v>16500</v>
      </c>
      <c r="AJ575" s="69"/>
      <c r="AK575" s="28">
        <f t="shared" si="465"/>
        <v>18.181818181818183</v>
      </c>
      <c r="AL575" s="31">
        <f t="shared" si="466"/>
        <v>18.181818181818183</v>
      </c>
      <c r="AM575" s="58"/>
      <c r="AN575" s="58"/>
      <c r="AO575" s="68"/>
    </row>
    <row r="576" spans="1:41" x14ac:dyDescent="0.35">
      <c r="A576" s="28">
        <v>575</v>
      </c>
      <c r="B576" s="28">
        <v>4540</v>
      </c>
      <c r="C576" s="28" t="s">
        <v>5871</v>
      </c>
      <c r="D576" s="28" t="s">
        <v>4205</v>
      </c>
      <c r="E576" s="28" t="s">
        <v>3814</v>
      </c>
      <c r="F576" s="28" t="s">
        <v>1893</v>
      </c>
      <c r="G576" s="30"/>
      <c r="H576" s="28" t="s">
        <v>2372</v>
      </c>
      <c r="I576" s="28"/>
      <c r="J576" s="31"/>
      <c r="K576" s="31"/>
      <c r="L576" s="83">
        <v>8688200215</v>
      </c>
      <c r="M576" s="28" t="s">
        <v>2762</v>
      </c>
      <c r="N576" s="28" t="s">
        <v>3983</v>
      </c>
      <c r="O576" s="69"/>
      <c r="P576" s="28">
        <f>IF(TRIM(B576)="","",IFERROR(INDEX('Agreements-New'!C:C,MATCH(B576,'Agreements-New'!D:D,0)),"N"))</f>
        <v>148</v>
      </c>
      <c r="Q576" s="69"/>
      <c r="R576" s="28">
        <f t="shared" si="458"/>
        <v>10500</v>
      </c>
      <c r="S576" s="28">
        <f t="shared" si="459"/>
        <v>9000</v>
      </c>
      <c r="T576" s="28">
        <f t="shared" si="460"/>
        <v>3000</v>
      </c>
      <c r="U576" s="28">
        <f t="shared" si="461"/>
        <v>6000</v>
      </c>
      <c r="V576" s="69"/>
      <c r="W576" s="28">
        <v>0</v>
      </c>
      <c r="X576" s="28">
        <f>IF(TRIM(B576)="","",IFERROR(INDEX('Agreements-Old'!E:E,MATCH(B576,'Agreements-Old'!D:D,0)),W576))</f>
        <v>0</v>
      </c>
      <c r="Y576" s="28">
        <f>SUMIFS('Daily Fees Entry'!F:F,'Daily Fees Entry'!D:D,B576,'Daily Fees Entry'!E:E,"Old Fees")</f>
        <v>0</v>
      </c>
      <c r="Z576" s="28">
        <f t="shared" si="462"/>
        <v>0</v>
      </c>
      <c r="AA576" s="69"/>
      <c r="AB576" s="28">
        <f t="shared" si="463"/>
        <v>10500</v>
      </c>
      <c r="AC576" s="28">
        <f>IF(TRIM(B576)="","",IFERROR(INDEX('Agreements-New'!E:E,MATCH(B576,'Agreements-New'!D:D,0)),AB576))</f>
        <v>9000</v>
      </c>
      <c r="AD576" s="28">
        <f>(SUMIFS('Daily Fees Entry'!F:F,'Daily Fees Entry'!D:D,B576)) - Y576</f>
        <v>3000</v>
      </c>
      <c r="AE576" s="28">
        <f t="shared" si="464"/>
        <v>6000</v>
      </c>
      <c r="AF576" s="69"/>
      <c r="AG576" s="28">
        <f>IF(TRIM(B576)="","",IFERROR(INDEX('Fees Master'!D:D,MATCH(D576,'Fees Master'!C:C,0)),"Not Found"))</f>
        <v>10500</v>
      </c>
      <c r="AH576" s="28" t="str">
        <f>IF(TRIM(M576)="V",IFERROR(INDEX('Fees Master'!M:M,MATCH(N576,'Fees Master'!L:L,0)),"Not Found"),"0")</f>
        <v>0</v>
      </c>
      <c r="AI576" s="28" t="str">
        <f>IF(TRIM(M576)="H",IFERROR(INDEX('Fees Master'!I:I,MATCH(D576,'Fees Master'!G:G,0)),"Not Found"),"0")</f>
        <v>0</v>
      </c>
      <c r="AJ576" s="69"/>
      <c r="AK576" s="28">
        <f t="shared" si="465"/>
        <v>33.333333333333329</v>
      </c>
      <c r="AL576" s="31">
        <f t="shared" si="466"/>
        <v>33.333333333333329</v>
      </c>
      <c r="AM576" s="58"/>
      <c r="AN576" s="58"/>
      <c r="AO576" s="68"/>
    </row>
    <row r="577" spans="1:41" x14ac:dyDescent="0.35">
      <c r="A577" s="28">
        <v>576</v>
      </c>
      <c r="B577" s="28">
        <v>4688</v>
      </c>
      <c r="C577" s="28" t="s">
        <v>5766</v>
      </c>
      <c r="D577" s="28" t="s">
        <v>4205</v>
      </c>
      <c r="E577" s="28" t="s">
        <v>3814</v>
      </c>
      <c r="F577" s="28" t="s">
        <v>1893</v>
      </c>
      <c r="G577" s="30"/>
      <c r="H577" s="28" t="s">
        <v>6090</v>
      </c>
      <c r="I577" s="28"/>
      <c r="J577" s="31"/>
      <c r="K577" s="31"/>
      <c r="L577" s="83">
        <v>7729948861</v>
      </c>
      <c r="M577" s="28" t="s">
        <v>2762</v>
      </c>
      <c r="N577" s="28" t="s">
        <v>4117</v>
      </c>
      <c r="O577" s="69"/>
      <c r="P577" s="28" t="str">
        <f>IF(TRIM(B577)="","",IFERROR(INDEX('Agreements-New'!C:C,MATCH(B577,'Agreements-New'!D:D,0)),"N"))</f>
        <v>N</v>
      </c>
      <c r="Q577" s="69"/>
      <c r="R577" s="28">
        <f t="shared" ref="R577" si="467">W577+AB577</f>
        <v>10500</v>
      </c>
      <c r="S577" s="28">
        <f t="shared" ref="S577" si="468">X577+AC577</f>
        <v>10500</v>
      </c>
      <c r="T577" s="28">
        <f t="shared" ref="T577" si="469">Y577+AD577</f>
        <v>2000</v>
      </c>
      <c r="U577" s="28">
        <f t="shared" ref="U577" si="470">Z577+AE577</f>
        <v>8500</v>
      </c>
      <c r="V577" s="69"/>
      <c r="W577" s="28">
        <v>0</v>
      </c>
      <c r="X577" s="28">
        <f>IF(TRIM(B577)="","",IFERROR(INDEX('Agreements-Old'!E:E,MATCH(B577,'Agreements-Old'!D:D,0)),W577))</f>
        <v>0</v>
      </c>
      <c r="Y577" s="28">
        <f>SUMIFS('Daily Fees Entry'!F:F,'Daily Fees Entry'!D:D,B577,'Daily Fees Entry'!E:E,"Old Fees")</f>
        <v>0</v>
      </c>
      <c r="Z577" s="28">
        <f t="shared" ref="Z577" si="471">X577-Y577</f>
        <v>0</v>
      </c>
      <c r="AA577" s="69"/>
      <c r="AB577" s="28">
        <f t="shared" ref="AB577" si="472">AG577+AH577+AI577</f>
        <v>10500</v>
      </c>
      <c r="AC577" s="28">
        <f>IF(TRIM(B577)="","",IFERROR(INDEX('Agreements-New'!E:E,MATCH(B577,'Agreements-New'!D:D,0)),AB577))</f>
        <v>10500</v>
      </c>
      <c r="AD577" s="28">
        <f>(SUMIFS('Daily Fees Entry'!F:F,'Daily Fees Entry'!D:D,B577)) - Y577</f>
        <v>2000</v>
      </c>
      <c r="AE577" s="28">
        <f t="shared" ref="AE577" si="473">AC577-AD577</f>
        <v>8500</v>
      </c>
      <c r="AF577" s="69"/>
      <c r="AG577" s="28">
        <f>IF(TRIM(B577)="","",IFERROR(INDEX('Fees Master'!D:D,MATCH(D577,'Fees Master'!C:C,0)),"Not Found"))</f>
        <v>10500</v>
      </c>
      <c r="AH577" s="28" t="str">
        <f>IF(TRIM(M577)="V",IFERROR(INDEX('Fees Master'!M:M,MATCH(N577,'Fees Master'!L:L,0)),"Not Found"),"0")</f>
        <v>0</v>
      </c>
      <c r="AI577" s="28" t="str">
        <f>IF(TRIM(M577)="H",IFERROR(INDEX('Fees Master'!I:I,MATCH(D577,'Fees Master'!G:G,0)),"Not Found"),"0")</f>
        <v>0</v>
      </c>
      <c r="AJ577" s="69"/>
      <c r="AK577" s="28">
        <f t="shared" ref="AK577" si="474">T577/S577*100</f>
        <v>19.047619047619047</v>
      </c>
      <c r="AL577" s="31">
        <f t="shared" ref="AL577" si="475">AD577/AC577*100</f>
        <v>19.047619047619047</v>
      </c>
      <c r="AM577" s="58"/>
      <c r="AN577" s="58"/>
      <c r="AO577" s="68"/>
    </row>
    <row r="578" spans="1:41" x14ac:dyDescent="0.35">
      <c r="A578" s="28">
        <v>577</v>
      </c>
      <c r="B578" s="28">
        <v>4685</v>
      </c>
      <c r="C578" s="28" t="s">
        <v>1780</v>
      </c>
      <c r="D578" s="28" t="s">
        <v>4205</v>
      </c>
      <c r="E578" s="28" t="s">
        <v>3814</v>
      </c>
      <c r="F578" s="28" t="s">
        <v>1893</v>
      </c>
      <c r="G578" s="30"/>
      <c r="H578" s="28" t="s">
        <v>6091</v>
      </c>
      <c r="I578" s="28"/>
      <c r="J578" s="31"/>
      <c r="K578" s="31"/>
      <c r="L578" s="83">
        <v>6300055274</v>
      </c>
      <c r="M578" s="28" t="s">
        <v>2767</v>
      </c>
      <c r="N578" s="28" t="s">
        <v>4213</v>
      </c>
      <c r="O578" s="69"/>
      <c r="P578" s="28">
        <f>IF(TRIM(B578)="","",IFERROR(INDEX('Agreements-New'!C:C,MATCH(B578,'Agreements-New'!D:D,0)),"N"))</f>
        <v>192</v>
      </c>
      <c r="Q578" s="69"/>
      <c r="R578" s="28">
        <f t="shared" ref="R578" si="476">W578+AB578</f>
        <v>27000</v>
      </c>
      <c r="S578" s="28">
        <f t="shared" ref="S578" si="477">X578+AC578</f>
        <v>24000</v>
      </c>
      <c r="T578" s="28">
        <f t="shared" ref="T578" si="478">Y578+AD578</f>
        <v>5000</v>
      </c>
      <c r="U578" s="28">
        <f t="shared" ref="U578" si="479">Z578+AE578</f>
        <v>19000</v>
      </c>
      <c r="V578" s="69"/>
      <c r="W578" s="28">
        <v>0</v>
      </c>
      <c r="X578" s="28">
        <f>IF(TRIM(B578)="","",IFERROR(INDEX('Agreements-Old'!E:E,MATCH(B578,'Agreements-Old'!D:D,0)),W578))</f>
        <v>0</v>
      </c>
      <c r="Y578" s="28">
        <f>SUMIFS('Daily Fees Entry'!F:F,'Daily Fees Entry'!D:D,B578,'Daily Fees Entry'!E:E,"Old Fees")</f>
        <v>0</v>
      </c>
      <c r="Z578" s="28">
        <f t="shared" ref="Z578" si="480">X578-Y578</f>
        <v>0</v>
      </c>
      <c r="AA578" s="69"/>
      <c r="AB578" s="28">
        <f t="shared" ref="AB578" si="481">AG578+AH578+AI578</f>
        <v>27000</v>
      </c>
      <c r="AC578" s="28">
        <f>IF(TRIM(B578)="","",IFERROR(INDEX('Agreements-New'!E:E,MATCH(B578,'Agreements-New'!D:D,0)),AB578))</f>
        <v>24000</v>
      </c>
      <c r="AD578" s="28">
        <f>(SUMIFS('Daily Fees Entry'!F:F,'Daily Fees Entry'!D:D,B578)) - Y578</f>
        <v>5000</v>
      </c>
      <c r="AE578" s="28">
        <f t="shared" ref="AE578" si="482">AC578-AD578</f>
        <v>19000</v>
      </c>
      <c r="AF578" s="69"/>
      <c r="AG578" s="28">
        <f>IF(TRIM(B578)="","",IFERROR(INDEX('Fees Master'!D:D,MATCH(D578,'Fees Master'!C:C,0)),"Not Found"))</f>
        <v>10500</v>
      </c>
      <c r="AH578" s="28" t="str">
        <f>IF(TRIM(M578)="V",IFERROR(INDEX('Fees Master'!M:M,MATCH(N578,'Fees Master'!L:L,0)),"Not Found"),"0")</f>
        <v>0</v>
      </c>
      <c r="AI578" s="28">
        <f>IF(TRIM(M578)="H",IFERROR(INDEX('Fees Master'!I:I,MATCH(D578,'Fees Master'!G:G,0)),"Not Found"),"0")</f>
        <v>16500</v>
      </c>
      <c r="AJ578" s="69"/>
      <c r="AK578" s="28">
        <f t="shared" ref="AK578" si="483">T578/S578*100</f>
        <v>20.833333333333336</v>
      </c>
      <c r="AL578" s="31">
        <f t="shared" ref="AL578" si="484">AD578/AC578*100</f>
        <v>20.833333333333336</v>
      </c>
      <c r="AM578" s="58"/>
      <c r="AN578" s="58"/>
      <c r="AO578" s="68"/>
    </row>
    <row r="579" spans="1:41" x14ac:dyDescent="0.35">
      <c r="A579" s="28">
        <v>578</v>
      </c>
      <c r="B579" s="28">
        <v>4751</v>
      </c>
      <c r="C579" s="28" t="s">
        <v>5872</v>
      </c>
      <c r="D579" s="28" t="s">
        <v>4205</v>
      </c>
      <c r="E579" s="28" t="s">
        <v>3814</v>
      </c>
      <c r="F579" s="28" t="s">
        <v>1893</v>
      </c>
      <c r="G579" s="30"/>
      <c r="H579" s="28" t="s">
        <v>6092</v>
      </c>
      <c r="I579" s="28"/>
      <c r="J579" s="31"/>
      <c r="K579" s="31"/>
      <c r="L579" s="83"/>
      <c r="M579" s="28" t="s">
        <v>2767</v>
      </c>
      <c r="N579" s="28" t="s">
        <v>4213</v>
      </c>
      <c r="O579" s="69"/>
      <c r="P579" s="28" t="str">
        <f>IF(TRIM(B579)="","",IFERROR(INDEX('Agreements-New'!C:C,MATCH(B579,'Agreements-New'!D:D,0)),"N"))</f>
        <v>N</v>
      </c>
      <c r="Q579" s="69"/>
      <c r="R579" s="28">
        <f t="shared" ref="R579" si="485">W579+AB579</f>
        <v>27000</v>
      </c>
      <c r="S579" s="28">
        <f t="shared" ref="S579" si="486">X579+AC579</f>
        <v>27000</v>
      </c>
      <c r="T579" s="28">
        <f t="shared" ref="T579" si="487">Y579+AD579</f>
        <v>6750</v>
      </c>
      <c r="U579" s="28">
        <f t="shared" ref="U579" si="488">Z579+AE579</f>
        <v>20250</v>
      </c>
      <c r="V579" s="69"/>
      <c r="W579" s="28">
        <v>0</v>
      </c>
      <c r="X579" s="28">
        <f>IF(TRIM(B579)="","",IFERROR(INDEX('Agreements-Old'!E:E,MATCH(B579,'Agreements-Old'!D:D,0)),W579))</f>
        <v>0</v>
      </c>
      <c r="Y579" s="28">
        <f>SUMIFS('Daily Fees Entry'!F:F,'Daily Fees Entry'!D:D,B579,'Daily Fees Entry'!E:E,"Old Fees")</f>
        <v>0</v>
      </c>
      <c r="Z579" s="28">
        <f t="shared" ref="Z579" si="489">X579-Y579</f>
        <v>0</v>
      </c>
      <c r="AA579" s="69"/>
      <c r="AB579" s="28">
        <f t="shared" ref="AB579" si="490">AG579+AH579+AI579</f>
        <v>27000</v>
      </c>
      <c r="AC579" s="28">
        <f>IF(TRIM(B579)="","",IFERROR(INDEX('Agreements-New'!E:E,MATCH(B579,'Agreements-New'!D:D,0)),AB579))</f>
        <v>27000</v>
      </c>
      <c r="AD579" s="28">
        <f>(SUMIFS('Daily Fees Entry'!F:F,'Daily Fees Entry'!D:D,B579)) - Y579</f>
        <v>6750</v>
      </c>
      <c r="AE579" s="28">
        <f t="shared" ref="AE579" si="491">AC579-AD579</f>
        <v>20250</v>
      </c>
      <c r="AF579" s="69"/>
      <c r="AG579" s="28">
        <f>IF(TRIM(B579)="","",IFERROR(INDEX('Fees Master'!D:D,MATCH(D579,'Fees Master'!C:C,0)),"Not Found"))</f>
        <v>10500</v>
      </c>
      <c r="AH579" s="28" t="str">
        <f>IF(TRIM(M579)="V",IFERROR(INDEX('Fees Master'!M:M,MATCH(N579,'Fees Master'!L:L,0)),"Not Found"),"0")</f>
        <v>0</v>
      </c>
      <c r="AI579" s="28">
        <f>IF(TRIM(M579)="H",IFERROR(INDEX('Fees Master'!I:I,MATCH(D579,'Fees Master'!G:G,0)),"Not Found"),"0")</f>
        <v>16500</v>
      </c>
      <c r="AJ579" s="69"/>
      <c r="AK579" s="28">
        <f t="shared" ref="AK579" si="492">T579/S579*100</f>
        <v>25</v>
      </c>
      <c r="AL579" s="31">
        <f t="shared" ref="AL579" si="493">AD579/AC579*100</f>
        <v>25</v>
      </c>
      <c r="AM579" s="58"/>
      <c r="AN579" s="58"/>
      <c r="AO579" s="68"/>
    </row>
    <row r="580" spans="1:41" x14ac:dyDescent="0.35">
      <c r="A580" s="28">
        <v>579</v>
      </c>
      <c r="B580" s="28">
        <v>4798</v>
      </c>
      <c r="C580" s="28" t="s">
        <v>5873</v>
      </c>
      <c r="D580" s="28" t="s">
        <v>4229</v>
      </c>
      <c r="E580" s="28" t="s">
        <v>3814</v>
      </c>
      <c r="F580" s="28" t="s">
        <v>1892</v>
      </c>
      <c r="G580" s="30"/>
      <c r="H580" s="28" t="s">
        <v>6093</v>
      </c>
      <c r="I580" s="28"/>
      <c r="J580" s="31"/>
      <c r="K580" s="31"/>
      <c r="L580" s="83">
        <v>9515464063</v>
      </c>
      <c r="M580" s="28" t="s">
        <v>2762</v>
      </c>
      <c r="N580" s="28" t="s">
        <v>3815</v>
      </c>
      <c r="O580" s="69"/>
      <c r="P580" s="28" t="str">
        <f>IF(TRIM(B580)="","",IFERROR(INDEX('Agreements-New'!C:C,MATCH(B580,'Agreements-New'!D:D,0)),"N"))</f>
        <v>N</v>
      </c>
      <c r="Q580" s="69"/>
      <c r="R580" s="28">
        <f t="shared" si="458"/>
        <v>11500</v>
      </c>
      <c r="S580" s="28">
        <f t="shared" si="459"/>
        <v>11500</v>
      </c>
      <c r="T580" s="28">
        <f t="shared" si="460"/>
        <v>0</v>
      </c>
      <c r="U580" s="28">
        <f t="shared" si="461"/>
        <v>11500</v>
      </c>
      <c r="V580" s="69"/>
      <c r="W580" s="28">
        <v>0</v>
      </c>
      <c r="X580" s="28">
        <f>IF(TRIM(B580)="","",IFERROR(INDEX('Agreements-Old'!E:E,MATCH(B580,'Agreements-Old'!D:D,0)),W580))</f>
        <v>0</v>
      </c>
      <c r="Y580" s="28">
        <f>SUMIFS('Daily Fees Entry'!F:F,'Daily Fees Entry'!D:D,B580,'Daily Fees Entry'!E:E,"Old Fees")</f>
        <v>0</v>
      </c>
      <c r="Z580" s="28">
        <f t="shared" si="462"/>
        <v>0</v>
      </c>
      <c r="AA580" s="69"/>
      <c r="AB580" s="28">
        <f t="shared" si="463"/>
        <v>11500</v>
      </c>
      <c r="AC580" s="28">
        <f>IF(TRIM(B580)="","",IFERROR(INDEX('Agreements-New'!E:E,MATCH(B580,'Agreements-New'!D:D,0)),AB580))</f>
        <v>11500</v>
      </c>
      <c r="AD580" s="28">
        <f>(SUMIFS('Daily Fees Entry'!F:F,'Daily Fees Entry'!D:D,B580)) - Y580</f>
        <v>0</v>
      </c>
      <c r="AE580" s="28">
        <f t="shared" si="464"/>
        <v>11500</v>
      </c>
      <c r="AF580" s="69"/>
      <c r="AG580" s="28">
        <f>IF(TRIM(B580)="","",IFERROR(INDEX('Fees Master'!D:D,MATCH(D580,'Fees Master'!C:C,0)),"Not Found"))</f>
        <v>11500</v>
      </c>
      <c r="AH580" s="28" t="str">
        <f>IF(TRIM(M580)="V",IFERROR(INDEX('Fees Master'!M:M,MATCH(N580,'Fees Master'!L:L,0)),"Not Found"),"0")</f>
        <v>0</v>
      </c>
      <c r="AI580" s="28" t="str">
        <f>IF(TRIM(M580)="H",IFERROR(INDEX('Fees Master'!I:I,MATCH(D580,'Fees Master'!G:G,0)),"Not Found"),"0")</f>
        <v>0</v>
      </c>
      <c r="AJ580" s="69"/>
      <c r="AK580" s="28">
        <f t="shared" si="465"/>
        <v>0</v>
      </c>
      <c r="AL580" s="31">
        <f t="shared" si="466"/>
        <v>0</v>
      </c>
      <c r="AM580" s="58"/>
      <c r="AN580" s="58"/>
      <c r="AO580" s="68"/>
    </row>
    <row r="581" spans="1:41" x14ac:dyDescent="0.35">
      <c r="A581" s="28">
        <v>580</v>
      </c>
      <c r="B581" s="28">
        <v>3844</v>
      </c>
      <c r="C581" s="28" t="s">
        <v>871</v>
      </c>
      <c r="D581" s="28" t="s">
        <v>4229</v>
      </c>
      <c r="E581" s="28" t="s">
        <v>7</v>
      </c>
      <c r="F581" s="28" t="s">
        <v>1892</v>
      </c>
      <c r="G581" s="30"/>
      <c r="H581" s="28" t="s">
        <v>2275</v>
      </c>
      <c r="I581" s="28"/>
      <c r="J581" s="31">
        <v>695182569052</v>
      </c>
      <c r="K581" s="31" t="str">
        <f t="shared" ref="K581:K596" si="494">CONCATENATE(MID(J581,1,4), " ", MID(J581,5,4), " ", MID(J581,9,4))</f>
        <v>6951 8256 9052</v>
      </c>
      <c r="L581" s="83">
        <v>8309406507</v>
      </c>
      <c r="M581" s="28" t="s">
        <v>2764</v>
      </c>
      <c r="N581" s="28" t="s">
        <v>41</v>
      </c>
      <c r="O581" s="69"/>
      <c r="P581" s="28" t="str">
        <f>IF(TRIM(B581)="","",IFERROR(INDEX('Agreements-New'!C:C,MATCH(B581,'Agreements-New'!D:D,0)),"N"))</f>
        <v>N</v>
      </c>
      <c r="Q581" s="69"/>
      <c r="R581" s="28">
        <f t="shared" si="458"/>
        <v>32500</v>
      </c>
      <c r="S581" s="28">
        <f t="shared" si="459"/>
        <v>32500</v>
      </c>
      <c r="T581" s="28">
        <f t="shared" si="460"/>
        <v>0</v>
      </c>
      <c r="U581" s="28">
        <f t="shared" si="461"/>
        <v>32500</v>
      </c>
      <c r="V581" s="69"/>
      <c r="W581" s="28">
        <v>14000</v>
      </c>
      <c r="X581" s="28">
        <f>IF(TRIM(B581)="","",IFERROR(INDEX('Agreements-Old'!E:E,MATCH(B581,'Agreements-Old'!D:D,0)),W581))</f>
        <v>14000</v>
      </c>
      <c r="Y581" s="28">
        <f>SUMIFS('Daily Fees Entry'!F:F,'Daily Fees Entry'!D:D,B581,'Daily Fees Entry'!E:E,"Old Fees")</f>
        <v>0</v>
      </c>
      <c r="Z581" s="28">
        <f t="shared" si="462"/>
        <v>14000</v>
      </c>
      <c r="AA581" s="69"/>
      <c r="AB581" s="28">
        <f t="shared" si="463"/>
        <v>18500</v>
      </c>
      <c r="AC581" s="28">
        <f>IF(TRIM(B581)="","",IFERROR(INDEX('Agreements-New'!E:E,MATCH(B581,'Agreements-New'!D:D,0)),AB581))</f>
        <v>18500</v>
      </c>
      <c r="AD581" s="28">
        <f>(SUMIFS('Daily Fees Entry'!F:F,'Daily Fees Entry'!D:D,B581)) - Y581</f>
        <v>0</v>
      </c>
      <c r="AE581" s="28">
        <f t="shared" si="464"/>
        <v>18500</v>
      </c>
      <c r="AF581" s="69"/>
      <c r="AG581" s="28">
        <f>IF(TRIM(B581)="","",IFERROR(INDEX('Fees Master'!D:D,MATCH(D581,'Fees Master'!C:C,0)),"Not Found"))</f>
        <v>11500</v>
      </c>
      <c r="AH581" s="28">
        <f>IF(TRIM(M581)="V",IFERROR(INDEX('Fees Master'!M:M,MATCH(N581,'Fees Master'!L:L,0)),"Not Found"),"0")</f>
        <v>7000</v>
      </c>
      <c r="AI581" s="28" t="str">
        <f>IF(TRIM(M581)="H",IFERROR(INDEX('Fees Master'!I:I,MATCH(D581,'Fees Master'!G:G,0)),"Not Found"),"0")</f>
        <v>0</v>
      </c>
      <c r="AJ581" s="69"/>
      <c r="AK581" s="28">
        <f t="shared" si="465"/>
        <v>0</v>
      </c>
      <c r="AL581" s="31">
        <f t="shared" si="466"/>
        <v>0</v>
      </c>
      <c r="AM581" s="58"/>
      <c r="AN581" s="58" t="s">
        <v>3276</v>
      </c>
      <c r="AO581" s="68"/>
    </row>
    <row r="582" spans="1:41" x14ac:dyDescent="0.35">
      <c r="A582" s="28">
        <v>581</v>
      </c>
      <c r="B582" s="28">
        <v>3852</v>
      </c>
      <c r="C582" s="28" t="s">
        <v>874</v>
      </c>
      <c r="D582" s="28" t="s">
        <v>4229</v>
      </c>
      <c r="E582" s="28" t="s">
        <v>7</v>
      </c>
      <c r="F582" s="28" t="s">
        <v>1892</v>
      </c>
      <c r="G582" s="30"/>
      <c r="H582" s="28" t="s">
        <v>2047</v>
      </c>
      <c r="I582" s="28"/>
      <c r="J582" s="31">
        <v>464350543784</v>
      </c>
      <c r="K582" s="31" t="str">
        <f t="shared" si="494"/>
        <v>4643 5054 3784</v>
      </c>
      <c r="L582" s="83">
        <v>9704581718</v>
      </c>
      <c r="M582" s="28" t="s">
        <v>2762</v>
      </c>
      <c r="N582" s="28" t="s">
        <v>75</v>
      </c>
      <c r="O582" s="69"/>
      <c r="P582" s="28" t="str">
        <f>IF(TRIM(B582)="","",IFERROR(INDEX('Agreements-New'!C:C,MATCH(B582,'Agreements-New'!D:D,0)),"N"))</f>
        <v>N</v>
      </c>
      <c r="Q582" s="69"/>
      <c r="R582" s="28">
        <f t="shared" si="458"/>
        <v>11500</v>
      </c>
      <c r="S582" s="28">
        <f t="shared" si="459"/>
        <v>11500</v>
      </c>
      <c r="T582" s="28">
        <f t="shared" si="460"/>
        <v>0</v>
      </c>
      <c r="U582" s="28">
        <f t="shared" si="461"/>
        <v>11500</v>
      </c>
      <c r="V582" s="69"/>
      <c r="W582" s="28">
        <v>0</v>
      </c>
      <c r="X582" s="28">
        <f>IF(TRIM(B582)="","",IFERROR(INDEX('Agreements-Old'!E:E,MATCH(B582,'Agreements-Old'!D:D,0)),W582))</f>
        <v>0</v>
      </c>
      <c r="Y582" s="28">
        <f>SUMIFS('Daily Fees Entry'!F:F,'Daily Fees Entry'!D:D,B582,'Daily Fees Entry'!E:E,"Old Fees")</f>
        <v>0</v>
      </c>
      <c r="Z582" s="28">
        <f t="shared" si="462"/>
        <v>0</v>
      </c>
      <c r="AA582" s="69"/>
      <c r="AB582" s="28">
        <f t="shared" si="463"/>
        <v>11500</v>
      </c>
      <c r="AC582" s="28">
        <f>IF(TRIM(B582)="","",IFERROR(INDEX('Agreements-New'!E:E,MATCH(B582,'Agreements-New'!D:D,0)),AB582))</f>
        <v>11500</v>
      </c>
      <c r="AD582" s="28">
        <f>(SUMIFS('Daily Fees Entry'!F:F,'Daily Fees Entry'!D:D,B582)) - Y582</f>
        <v>0</v>
      </c>
      <c r="AE582" s="28">
        <f t="shared" si="464"/>
        <v>11500</v>
      </c>
      <c r="AF582" s="69"/>
      <c r="AG582" s="28">
        <f>IF(TRIM(B582)="","",IFERROR(INDEX('Fees Master'!D:D,MATCH(D582,'Fees Master'!C:C,0)),"Not Found"))</f>
        <v>11500</v>
      </c>
      <c r="AH582" s="28" t="str">
        <f>IF(TRIM(M582)="V",IFERROR(INDEX('Fees Master'!M:M,MATCH(N582,'Fees Master'!L:L,0)),"Not Found"),"0")</f>
        <v>0</v>
      </c>
      <c r="AI582" s="28" t="str">
        <f>IF(TRIM(M582)="H",IFERROR(INDEX('Fees Master'!I:I,MATCH(D582,'Fees Master'!G:G,0)),"Not Found"),"0")</f>
        <v>0</v>
      </c>
      <c r="AJ582" s="69"/>
      <c r="AK582" s="28">
        <f t="shared" si="465"/>
        <v>0</v>
      </c>
      <c r="AL582" s="31">
        <f t="shared" si="466"/>
        <v>0</v>
      </c>
      <c r="AM582" s="58"/>
      <c r="AN582" s="58" t="s">
        <v>3278</v>
      </c>
      <c r="AO582" s="68"/>
    </row>
    <row r="583" spans="1:41" x14ac:dyDescent="0.35">
      <c r="A583" s="28">
        <v>582</v>
      </c>
      <c r="B583" s="28">
        <v>3719</v>
      </c>
      <c r="C583" s="28" t="s">
        <v>876</v>
      </c>
      <c r="D583" s="28" t="s">
        <v>4229</v>
      </c>
      <c r="E583" s="28" t="s">
        <v>7</v>
      </c>
      <c r="F583" s="28" t="s">
        <v>1892</v>
      </c>
      <c r="G583" s="30"/>
      <c r="H583" s="28" t="s">
        <v>2279</v>
      </c>
      <c r="I583" s="28"/>
      <c r="J583" s="31"/>
      <c r="K583" s="31" t="str">
        <f t="shared" si="494"/>
        <v xml:space="preserve">  </v>
      </c>
      <c r="L583" s="83">
        <v>9603849483</v>
      </c>
      <c r="M583" s="28" t="s">
        <v>2764</v>
      </c>
      <c r="N583" s="28" t="s">
        <v>56</v>
      </c>
      <c r="O583" s="69"/>
      <c r="P583" s="28" t="str">
        <f>IF(TRIM(B583)="","",IFERROR(INDEX('Agreements-New'!C:C,MATCH(B583,'Agreements-New'!D:D,0)),"N"))</f>
        <v>N</v>
      </c>
      <c r="Q583" s="69"/>
      <c r="R583" s="28">
        <f t="shared" si="458"/>
        <v>59500</v>
      </c>
      <c r="S583" s="28">
        <f t="shared" si="459"/>
        <v>59500</v>
      </c>
      <c r="T583" s="28">
        <f t="shared" si="460"/>
        <v>5000</v>
      </c>
      <c r="U583" s="28">
        <f t="shared" si="461"/>
        <v>54500</v>
      </c>
      <c r="V583" s="69"/>
      <c r="W583" s="28">
        <v>40000</v>
      </c>
      <c r="X583" s="28">
        <f>IF(TRIM(B583)="","",IFERROR(INDEX('Agreements-Old'!E:E,MATCH(B583,'Agreements-Old'!D:D,0)),W583))</f>
        <v>40000</v>
      </c>
      <c r="Y583" s="28">
        <f>SUMIFS('Daily Fees Entry'!F:F,'Daily Fees Entry'!D:D,B583,'Daily Fees Entry'!E:E,"Old Fees")</f>
        <v>5000</v>
      </c>
      <c r="Z583" s="28">
        <f t="shared" si="462"/>
        <v>35000</v>
      </c>
      <c r="AA583" s="69"/>
      <c r="AB583" s="28">
        <f t="shared" si="463"/>
        <v>19500</v>
      </c>
      <c r="AC583" s="28">
        <f>IF(TRIM(B583)="","",IFERROR(INDEX('Agreements-New'!E:E,MATCH(B583,'Agreements-New'!D:D,0)),AB583))</f>
        <v>19500</v>
      </c>
      <c r="AD583" s="28">
        <f>(SUMIFS('Daily Fees Entry'!F:F,'Daily Fees Entry'!D:D,B583)) - Y583</f>
        <v>0</v>
      </c>
      <c r="AE583" s="28">
        <f t="shared" si="464"/>
        <v>19500</v>
      </c>
      <c r="AF583" s="69"/>
      <c r="AG583" s="28">
        <f>IF(TRIM(B583)="","",IFERROR(INDEX('Fees Master'!D:D,MATCH(D583,'Fees Master'!C:C,0)),"Not Found"))</f>
        <v>11500</v>
      </c>
      <c r="AH583" s="28">
        <f>IF(TRIM(M583)="V",IFERROR(INDEX('Fees Master'!M:M,MATCH(N583,'Fees Master'!L:L,0)),"Not Found"),"0")</f>
        <v>8000</v>
      </c>
      <c r="AI583" s="28" t="str">
        <f>IF(TRIM(M583)="H",IFERROR(INDEX('Fees Master'!I:I,MATCH(D583,'Fees Master'!G:G,0)),"Not Found"),"0")</f>
        <v>0</v>
      </c>
      <c r="AJ583" s="69"/>
      <c r="AK583" s="28">
        <f t="shared" si="465"/>
        <v>8.4033613445378155</v>
      </c>
      <c r="AL583" s="31">
        <f t="shared" si="466"/>
        <v>0</v>
      </c>
      <c r="AM583" s="58"/>
      <c r="AN583" s="58" t="s">
        <v>3279</v>
      </c>
      <c r="AO583" s="68"/>
    </row>
    <row r="584" spans="1:41" x14ac:dyDescent="0.35">
      <c r="A584" s="28">
        <v>583</v>
      </c>
      <c r="B584" s="28">
        <v>3816</v>
      </c>
      <c r="C584" s="28" t="s">
        <v>878</v>
      </c>
      <c r="D584" s="28" t="s">
        <v>4229</v>
      </c>
      <c r="E584" s="28" t="s">
        <v>7</v>
      </c>
      <c r="F584" s="28" t="s">
        <v>1892</v>
      </c>
      <c r="G584" s="30"/>
      <c r="H584" s="28" t="s">
        <v>2281</v>
      </c>
      <c r="I584" s="28"/>
      <c r="J584" s="31">
        <v>416204994592</v>
      </c>
      <c r="K584" s="31" t="str">
        <f t="shared" si="494"/>
        <v>4162 0499 4592</v>
      </c>
      <c r="L584" s="83">
        <v>9951386052</v>
      </c>
      <c r="M584" s="28" t="s">
        <v>2764</v>
      </c>
      <c r="N584" s="28" t="s">
        <v>83</v>
      </c>
      <c r="O584" s="69"/>
      <c r="P584" s="28">
        <f>IF(TRIM(B584)="","",IFERROR(INDEX('Agreements-New'!C:C,MATCH(B584,'Agreements-New'!D:D,0)),"N"))</f>
        <v>47</v>
      </c>
      <c r="Q584" s="69"/>
      <c r="R584" s="28">
        <f t="shared" si="458"/>
        <v>43300</v>
      </c>
      <c r="S584" s="28">
        <f t="shared" si="459"/>
        <v>26000</v>
      </c>
      <c r="T584" s="28">
        <f t="shared" si="460"/>
        <v>0</v>
      </c>
      <c r="U584" s="28">
        <f t="shared" si="461"/>
        <v>26000</v>
      </c>
      <c r="V584" s="69"/>
      <c r="W584" s="28">
        <v>24800</v>
      </c>
      <c r="X584" s="28">
        <f>IF(TRIM(B584)="","",IFERROR(INDEX('Agreements-Old'!E:E,MATCH(B584,'Agreements-Old'!D:D,0)),W584))</f>
        <v>12000</v>
      </c>
      <c r="Y584" s="28">
        <f>SUMIFS('Daily Fees Entry'!F:F,'Daily Fees Entry'!D:D,B584,'Daily Fees Entry'!E:E,"Old Fees")</f>
        <v>0</v>
      </c>
      <c r="Z584" s="28">
        <f t="shared" si="462"/>
        <v>12000</v>
      </c>
      <c r="AA584" s="69"/>
      <c r="AB584" s="28">
        <f t="shared" si="463"/>
        <v>18500</v>
      </c>
      <c r="AC584" s="28">
        <f>IF(TRIM(B584)="","",IFERROR(INDEX('Agreements-New'!E:E,MATCH(B584,'Agreements-New'!D:D,0)),AB584))</f>
        <v>14000</v>
      </c>
      <c r="AD584" s="28">
        <f>(SUMIFS('Daily Fees Entry'!F:F,'Daily Fees Entry'!D:D,B584)) - Y584</f>
        <v>0</v>
      </c>
      <c r="AE584" s="28">
        <f t="shared" si="464"/>
        <v>14000</v>
      </c>
      <c r="AF584" s="69"/>
      <c r="AG584" s="28">
        <f>IF(TRIM(B584)="","",IFERROR(INDEX('Fees Master'!D:D,MATCH(D584,'Fees Master'!C:C,0)),"Not Found"))</f>
        <v>11500</v>
      </c>
      <c r="AH584" s="28">
        <f>IF(TRIM(M584)="V",IFERROR(INDEX('Fees Master'!M:M,MATCH(N584,'Fees Master'!L:L,0)),"Not Found"),"0")</f>
        <v>7000</v>
      </c>
      <c r="AI584" s="28" t="str">
        <f>IF(TRIM(M584)="H",IFERROR(INDEX('Fees Master'!I:I,MATCH(D584,'Fees Master'!G:G,0)),"Not Found"),"0")</f>
        <v>0</v>
      </c>
      <c r="AJ584" s="69"/>
      <c r="AK584" s="28">
        <f t="shared" si="465"/>
        <v>0</v>
      </c>
      <c r="AL584" s="31">
        <f t="shared" si="466"/>
        <v>0</v>
      </c>
      <c r="AM584" s="58"/>
      <c r="AN584" s="58" t="s">
        <v>3280</v>
      </c>
      <c r="AO584" s="68"/>
    </row>
    <row r="585" spans="1:41" x14ac:dyDescent="0.35">
      <c r="A585" s="28">
        <v>584</v>
      </c>
      <c r="B585" s="28">
        <v>4135</v>
      </c>
      <c r="C585" s="28" t="s">
        <v>884</v>
      </c>
      <c r="D585" s="28" t="s">
        <v>4229</v>
      </c>
      <c r="E585" s="28" t="s">
        <v>7</v>
      </c>
      <c r="F585" s="28" t="s">
        <v>1892</v>
      </c>
      <c r="G585" s="30"/>
      <c r="H585" s="28" t="s">
        <v>1902</v>
      </c>
      <c r="I585" s="28"/>
      <c r="J585" s="31">
        <v>732931075531</v>
      </c>
      <c r="K585" s="31" t="str">
        <f t="shared" si="494"/>
        <v>7329 3107 5531</v>
      </c>
      <c r="L585" s="83">
        <v>8978122371</v>
      </c>
      <c r="M585" s="28" t="s">
        <v>2764</v>
      </c>
      <c r="N585" s="28" t="s">
        <v>83</v>
      </c>
      <c r="O585" s="69"/>
      <c r="P585" s="28" t="str">
        <f>IF(TRIM(B585)="","",IFERROR(INDEX('Agreements-New'!C:C,MATCH(B585,'Agreements-New'!D:D,0)),"N"))</f>
        <v>N</v>
      </c>
      <c r="Q585" s="69"/>
      <c r="R585" s="28">
        <f t="shared" si="458"/>
        <v>50500</v>
      </c>
      <c r="S585" s="28">
        <f t="shared" si="459"/>
        <v>50500</v>
      </c>
      <c r="T585" s="28">
        <f t="shared" si="460"/>
        <v>0</v>
      </c>
      <c r="U585" s="28">
        <f t="shared" si="461"/>
        <v>50500</v>
      </c>
      <c r="V585" s="69"/>
      <c r="W585" s="28">
        <v>32000</v>
      </c>
      <c r="X585" s="28">
        <f>IF(TRIM(B585)="","",IFERROR(INDEX('Agreements-Old'!E:E,MATCH(B585,'Agreements-Old'!D:D,0)),W585))</f>
        <v>32000</v>
      </c>
      <c r="Y585" s="28">
        <f>SUMIFS('Daily Fees Entry'!F:F,'Daily Fees Entry'!D:D,B585,'Daily Fees Entry'!E:E,"Old Fees")</f>
        <v>0</v>
      </c>
      <c r="Z585" s="28">
        <f t="shared" si="462"/>
        <v>32000</v>
      </c>
      <c r="AA585" s="69"/>
      <c r="AB585" s="28">
        <f t="shared" si="463"/>
        <v>18500</v>
      </c>
      <c r="AC585" s="28">
        <f>IF(TRIM(B585)="","",IFERROR(INDEX('Agreements-New'!E:E,MATCH(B585,'Agreements-New'!D:D,0)),AB585))</f>
        <v>18500</v>
      </c>
      <c r="AD585" s="28">
        <f>(SUMIFS('Daily Fees Entry'!F:F,'Daily Fees Entry'!D:D,B585)) - Y585</f>
        <v>0</v>
      </c>
      <c r="AE585" s="28">
        <f t="shared" si="464"/>
        <v>18500</v>
      </c>
      <c r="AF585" s="69"/>
      <c r="AG585" s="28">
        <f>IF(TRIM(B585)="","",IFERROR(INDEX('Fees Master'!D:D,MATCH(D585,'Fees Master'!C:C,0)),"Not Found"))</f>
        <v>11500</v>
      </c>
      <c r="AH585" s="28">
        <f>IF(TRIM(M585)="V",IFERROR(INDEX('Fees Master'!M:M,MATCH(N585,'Fees Master'!L:L,0)),"Not Found"),"0")</f>
        <v>7000</v>
      </c>
      <c r="AI585" s="28" t="str">
        <f>IF(TRIM(M585)="H",IFERROR(INDEX('Fees Master'!I:I,MATCH(D585,'Fees Master'!G:G,0)),"Not Found"),"0")</f>
        <v>0</v>
      </c>
      <c r="AJ585" s="69"/>
      <c r="AK585" s="28">
        <f t="shared" si="465"/>
        <v>0</v>
      </c>
      <c r="AL585" s="31">
        <f t="shared" si="466"/>
        <v>0</v>
      </c>
      <c r="AM585" s="58"/>
      <c r="AN585" s="58" t="s">
        <v>3283</v>
      </c>
      <c r="AO585" s="68"/>
    </row>
    <row r="586" spans="1:41" ht="15" customHeight="1" x14ac:dyDescent="0.35">
      <c r="A586" s="28">
        <v>585</v>
      </c>
      <c r="B586" s="28" t="s">
        <v>399</v>
      </c>
      <c r="C586" s="28" t="s">
        <v>889</v>
      </c>
      <c r="D586" s="28" t="s">
        <v>4229</v>
      </c>
      <c r="E586" s="28" t="s">
        <v>7</v>
      </c>
      <c r="F586" s="28" t="s">
        <v>1892</v>
      </c>
      <c r="G586" s="30"/>
      <c r="H586" s="28" t="s">
        <v>1905</v>
      </c>
      <c r="I586" s="28"/>
      <c r="J586" s="31"/>
      <c r="K586" s="31" t="str">
        <f t="shared" si="494"/>
        <v xml:space="preserve">  </v>
      </c>
      <c r="L586" s="83">
        <v>8008071868</v>
      </c>
      <c r="M586" s="28" t="s">
        <v>2764</v>
      </c>
      <c r="N586" s="28" t="s">
        <v>56</v>
      </c>
      <c r="O586" s="69"/>
      <c r="P586" s="28" t="str">
        <f>IF(TRIM(B586)="","",IFERROR(INDEX('Agreements-New'!C:C,MATCH(B586,'Agreements-New'!D:D,0)),"N"))</f>
        <v>N</v>
      </c>
      <c r="Q586" s="69"/>
      <c r="R586" s="28">
        <f t="shared" si="458"/>
        <v>52500</v>
      </c>
      <c r="S586" s="28">
        <f t="shared" si="459"/>
        <v>52500</v>
      </c>
      <c r="T586" s="28">
        <f t="shared" si="460"/>
        <v>0</v>
      </c>
      <c r="U586" s="28">
        <f t="shared" si="461"/>
        <v>52500</v>
      </c>
      <c r="V586" s="69"/>
      <c r="W586" s="28">
        <v>33000</v>
      </c>
      <c r="X586" s="28">
        <f>IF(TRIM(B586)="","",IFERROR(INDEX('Agreements-Old'!E:E,MATCH(B586,'Agreements-Old'!D:D,0)),W586))</f>
        <v>33000</v>
      </c>
      <c r="Y586" s="28">
        <f>SUMIFS('Daily Fees Entry'!F:F,'Daily Fees Entry'!D:D,B586,'Daily Fees Entry'!E:E,"Old Fees")</f>
        <v>0</v>
      </c>
      <c r="Z586" s="28">
        <f t="shared" si="462"/>
        <v>33000</v>
      </c>
      <c r="AA586" s="69"/>
      <c r="AB586" s="28">
        <f t="shared" si="463"/>
        <v>19500</v>
      </c>
      <c r="AC586" s="28">
        <f>IF(TRIM(B586)="","",IFERROR(INDEX('Agreements-New'!E:E,MATCH(B586,'Agreements-New'!D:D,0)),AB586))</f>
        <v>19500</v>
      </c>
      <c r="AD586" s="28">
        <f>(SUMIFS('Daily Fees Entry'!F:F,'Daily Fees Entry'!D:D,B586)) - Y586</f>
        <v>0</v>
      </c>
      <c r="AE586" s="28">
        <f t="shared" si="464"/>
        <v>19500</v>
      </c>
      <c r="AF586" s="69"/>
      <c r="AG586" s="28">
        <f>IF(TRIM(B586)="","",IFERROR(INDEX('Fees Master'!D:D,MATCH(D586,'Fees Master'!C:C,0)),"Not Found"))</f>
        <v>11500</v>
      </c>
      <c r="AH586" s="28">
        <f>IF(TRIM(M586)="V",IFERROR(INDEX('Fees Master'!M:M,MATCH(N586,'Fees Master'!L:L,0)),"Not Found"),"0")</f>
        <v>8000</v>
      </c>
      <c r="AI586" s="28" t="str">
        <f>IF(TRIM(M586)="H",IFERROR(INDEX('Fees Master'!I:I,MATCH(D586,'Fees Master'!G:G,0)),"Not Found"),"0")</f>
        <v>0</v>
      </c>
      <c r="AJ586" s="69"/>
      <c r="AK586" s="28">
        <f t="shared" si="465"/>
        <v>0</v>
      </c>
      <c r="AL586" s="31">
        <f t="shared" si="466"/>
        <v>0</v>
      </c>
      <c r="AM586" s="58"/>
      <c r="AN586" s="58" t="s">
        <v>3285</v>
      </c>
      <c r="AO586" s="68"/>
    </row>
    <row r="587" spans="1:41" ht="15" customHeight="1" x14ac:dyDescent="0.35">
      <c r="A587" s="28">
        <v>586</v>
      </c>
      <c r="B587" s="28">
        <v>3790</v>
      </c>
      <c r="C587" s="28" t="s">
        <v>891</v>
      </c>
      <c r="D587" s="28" t="s">
        <v>4229</v>
      </c>
      <c r="E587" s="28" t="s">
        <v>7</v>
      </c>
      <c r="F587" s="28" t="s">
        <v>1892</v>
      </c>
      <c r="G587" s="30"/>
      <c r="H587" s="28" t="s">
        <v>2289</v>
      </c>
      <c r="I587" s="28"/>
      <c r="J587" s="31">
        <v>298637685645</v>
      </c>
      <c r="K587" s="31" t="str">
        <f t="shared" si="494"/>
        <v>2986 3768 5645</v>
      </c>
      <c r="L587" s="83">
        <v>7989461430</v>
      </c>
      <c r="M587" s="28" t="s">
        <v>2764</v>
      </c>
      <c r="N587" s="28" t="s">
        <v>43</v>
      </c>
      <c r="O587" s="69"/>
      <c r="P587" s="28" t="str">
        <f>IF(TRIM(B587)="","",IFERROR(INDEX('Agreements-New'!C:C,MATCH(B587,'Agreements-New'!D:D,0)),"N"))</f>
        <v>N</v>
      </c>
      <c r="Q587" s="69"/>
      <c r="R587" s="28">
        <f t="shared" si="458"/>
        <v>21500</v>
      </c>
      <c r="S587" s="28">
        <f t="shared" si="459"/>
        <v>21500</v>
      </c>
      <c r="T587" s="28">
        <f t="shared" si="460"/>
        <v>3000</v>
      </c>
      <c r="U587" s="28">
        <f t="shared" si="461"/>
        <v>18500</v>
      </c>
      <c r="V587" s="69"/>
      <c r="W587" s="28">
        <v>3000</v>
      </c>
      <c r="X587" s="28">
        <f>IF(TRIM(B587)="","",IFERROR(INDEX('Agreements-Old'!E:E,MATCH(B587,'Agreements-Old'!D:D,0)),W587))</f>
        <v>3000</v>
      </c>
      <c r="Y587" s="28">
        <f>SUMIFS('Daily Fees Entry'!F:F,'Daily Fees Entry'!D:D,B587,'Daily Fees Entry'!E:E,"Old Fees")</f>
        <v>3000</v>
      </c>
      <c r="Z587" s="28">
        <f t="shared" si="462"/>
        <v>0</v>
      </c>
      <c r="AA587" s="69"/>
      <c r="AB587" s="28">
        <f t="shared" si="463"/>
        <v>18500</v>
      </c>
      <c r="AC587" s="28">
        <f>IF(TRIM(B587)="","",IFERROR(INDEX('Agreements-New'!E:E,MATCH(B587,'Agreements-New'!D:D,0)),AB587))</f>
        <v>18500</v>
      </c>
      <c r="AD587" s="28">
        <f>(SUMIFS('Daily Fees Entry'!F:F,'Daily Fees Entry'!D:D,B587)) - Y587</f>
        <v>0</v>
      </c>
      <c r="AE587" s="28">
        <f t="shared" si="464"/>
        <v>18500</v>
      </c>
      <c r="AF587" s="69"/>
      <c r="AG587" s="28">
        <f>IF(TRIM(B587)="","",IFERROR(INDEX('Fees Master'!D:D,MATCH(D587,'Fees Master'!C:C,0)),"Not Found"))</f>
        <v>11500</v>
      </c>
      <c r="AH587" s="28">
        <f>IF(TRIM(M587)="V",IFERROR(INDEX('Fees Master'!M:M,MATCH(N587,'Fees Master'!L:L,0)),"Not Found"),"0")</f>
        <v>7000</v>
      </c>
      <c r="AI587" s="28" t="str">
        <f>IF(TRIM(M587)="H",IFERROR(INDEX('Fees Master'!I:I,MATCH(D587,'Fees Master'!G:G,0)),"Not Found"),"0")</f>
        <v>0</v>
      </c>
      <c r="AJ587" s="69"/>
      <c r="AK587" s="28">
        <f t="shared" si="465"/>
        <v>13.953488372093023</v>
      </c>
      <c r="AL587" s="31">
        <f t="shared" si="466"/>
        <v>0</v>
      </c>
      <c r="AM587" s="58"/>
      <c r="AN587" s="58" t="s">
        <v>3286</v>
      </c>
      <c r="AO587" s="68"/>
    </row>
    <row r="588" spans="1:41" x14ac:dyDescent="0.35">
      <c r="A588" s="28">
        <v>587</v>
      </c>
      <c r="B588" s="28">
        <v>3835</v>
      </c>
      <c r="C588" s="28" t="s">
        <v>892</v>
      </c>
      <c r="D588" s="28" t="s">
        <v>4229</v>
      </c>
      <c r="E588" s="28" t="s">
        <v>7</v>
      </c>
      <c r="F588" s="28" t="s">
        <v>1892</v>
      </c>
      <c r="G588" s="30"/>
      <c r="H588" s="28" t="s">
        <v>2290</v>
      </c>
      <c r="I588" s="28"/>
      <c r="J588" s="31">
        <v>515345647167</v>
      </c>
      <c r="K588" s="31" t="str">
        <f t="shared" si="494"/>
        <v>5153 4564 7167</v>
      </c>
      <c r="L588" s="83">
        <v>9603965686</v>
      </c>
      <c r="M588" s="28" t="s">
        <v>2764</v>
      </c>
      <c r="N588" s="28" t="s">
        <v>43</v>
      </c>
      <c r="O588" s="69"/>
      <c r="P588" s="28" t="str">
        <f>IF(TRIM(B588)="","",IFERROR(INDEX('Agreements-New'!C:C,MATCH(B588,'Agreements-New'!D:D,0)),"N"))</f>
        <v>N</v>
      </c>
      <c r="Q588" s="69"/>
      <c r="R588" s="28">
        <f t="shared" si="458"/>
        <v>18500</v>
      </c>
      <c r="S588" s="28">
        <f t="shared" si="459"/>
        <v>18500</v>
      </c>
      <c r="T588" s="28">
        <f t="shared" si="460"/>
        <v>3000</v>
      </c>
      <c r="U588" s="28">
        <f t="shared" si="461"/>
        <v>15500</v>
      </c>
      <c r="V588" s="69"/>
      <c r="W588" s="28">
        <v>0</v>
      </c>
      <c r="X588" s="28">
        <f>IF(TRIM(B588)="","",IFERROR(INDEX('Agreements-Old'!E:E,MATCH(B588,'Agreements-Old'!D:D,0)),W588))</f>
        <v>0</v>
      </c>
      <c r="Y588" s="28">
        <f>SUMIFS('Daily Fees Entry'!F:F,'Daily Fees Entry'!D:D,B588,'Daily Fees Entry'!E:E,"Old Fees")</f>
        <v>0</v>
      </c>
      <c r="Z588" s="28">
        <f t="shared" si="462"/>
        <v>0</v>
      </c>
      <c r="AA588" s="69"/>
      <c r="AB588" s="28">
        <f t="shared" si="463"/>
        <v>18500</v>
      </c>
      <c r="AC588" s="28">
        <f>IF(TRIM(B588)="","",IFERROR(INDEX('Agreements-New'!E:E,MATCH(B588,'Agreements-New'!D:D,0)),AB588))</f>
        <v>18500</v>
      </c>
      <c r="AD588" s="28">
        <f>(SUMIFS('Daily Fees Entry'!F:F,'Daily Fees Entry'!D:D,B588)) - Y588</f>
        <v>3000</v>
      </c>
      <c r="AE588" s="28">
        <f t="shared" si="464"/>
        <v>15500</v>
      </c>
      <c r="AF588" s="69"/>
      <c r="AG588" s="28">
        <f>IF(TRIM(B588)="","",IFERROR(INDEX('Fees Master'!D:D,MATCH(D588,'Fees Master'!C:C,0)),"Not Found"))</f>
        <v>11500</v>
      </c>
      <c r="AH588" s="28">
        <f>IF(TRIM(M588)="V",IFERROR(INDEX('Fees Master'!M:M,MATCH(N588,'Fees Master'!L:L,0)),"Not Found"),"0")</f>
        <v>7000</v>
      </c>
      <c r="AI588" s="28" t="str">
        <f>IF(TRIM(M588)="H",IFERROR(INDEX('Fees Master'!I:I,MATCH(D588,'Fees Master'!G:G,0)),"Not Found"),"0")</f>
        <v>0</v>
      </c>
      <c r="AJ588" s="69"/>
      <c r="AK588" s="28">
        <f t="shared" si="465"/>
        <v>16.216216216216218</v>
      </c>
      <c r="AL588" s="31">
        <f t="shared" si="466"/>
        <v>16.216216216216218</v>
      </c>
      <c r="AM588" s="58"/>
      <c r="AN588" s="58" t="s">
        <v>3287</v>
      </c>
      <c r="AO588" s="68"/>
    </row>
    <row r="589" spans="1:41" x14ac:dyDescent="0.35">
      <c r="A589" s="28">
        <v>588</v>
      </c>
      <c r="B589" s="28">
        <v>3756</v>
      </c>
      <c r="C589" s="28" t="s">
        <v>893</v>
      </c>
      <c r="D589" s="28" t="s">
        <v>4229</v>
      </c>
      <c r="E589" s="28" t="s">
        <v>7</v>
      </c>
      <c r="F589" s="28" t="s">
        <v>1892</v>
      </c>
      <c r="G589" s="30"/>
      <c r="H589" s="28" t="s">
        <v>2291</v>
      </c>
      <c r="I589" s="28"/>
      <c r="J589" s="31">
        <v>635629857177</v>
      </c>
      <c r="K589" s="31" t="str">
        <f t="shared" si="494"/>
        <v>6356 2985 7177</v>
      </c>
      <c r="L589" s="83">
        <v>9951226472</v>
      </c>
      <c r="M589" s="28" t="s">
        <v>2764</v>
      </c>
      <c r="N589" s="28" t="s">
        <v>43</v>
      </c>
      <c r="O589" s="69"/>
      <c r="P589" s="28" t="str">
        <f>IF(TRIM(B589)="","",IFERROR(INDEX('Agreements-New'!C:C,MATCH(B589,'Agreements-New'!D:D,0)),"N"))</f>
        <v>N</v>
      </c>
      <c r="Q589" s="69"/>
      <c r="R589" s="28">
        <f t="shared" si="458"/>
        <v>19500</v>
      </c>
      <c r="S589" s="28">
        <f t="shared" si="459"/>
        <v>19500</v>
      </c>
      <c r="T589" s="28">
        <f t="shared" si="460"/>
        <v>8000</v>
      </c>
      <c r="U589" s="28">
        <f t="shared" si="461"/>
        <v>11500</v>
      </c>
      <c r="V589" s="69"/>
      <c r="W589" s="28">
        <v>1000</v>
      </c>
      <c r="X589" s="28">
        <f>IF(TRIM(B589)="","",IFERROR(INDEX('Agreements-Old'!E:E,MATCH(B589,'Agreements-Old'!D:D,0)),W589))</f>
        <v>1000</v>
      </c>
      <c r="Y589" s="28">
        <f>SUMIFS('Daily Fees Entry'!F:F,'Daily Fees Entry'!D:D,B589,'Daily Fees Entry'!E:E,"Old Fees")</f>
        <v>1000</v>
      </c>
      <c r="Z589" s="28">
        <f t="shared" si="462"/>
        <v>0</v>
      </c>
      <c r="AA589" s="69"/>
      <c r="AB589" s="28">
        <f t="shared" si="463"/>
        <v>18500</v>
      </c>
      <c r="AC589" s="28">
        <f>IF(TRIM(B589)="","",IFERROR(INDEX('Agreements-New'!E:E,MATCH(B589,'Agreements-New'!D:D,0)),AB589))</f>
        <v>18500</v>
      </c>
      <c r="AD589" s="28">
        <f>(SUMIFS('Daily Fees Entry'!F:F,'Daily Fees Entry'!D:D,B589)) - Y589</f>
        <v>7000</v>
      </c>
      <c r="AE589" s="28">
        <f t="shared" si="464"/>
        <v>11500</v>
      </c>
      <c r="AF589" s="69"/>
      <c r="AG589" s="28">
        <f>IF(TRIM(B589)="","",IFERROR(INDEX('Fees Master'!D:D,MATCH(D589,'Fees Master'!C:C,0)),"Not Found"))</f>
        <v>11500</v>
      </c>
      <c r="AH589" s="28">
        <f>IF(TRIM(M589)="V",IFERROR(INDEX('Fees Master'!M:M,MATCH(N589,'Fees Master'!L:L,0)),"Not Found"),"0")</f>
        <v>7000</v>
      </c>
      <c r="AI589" s="28" t="str">
        <f>IF(TRIM(M589)="H",IFERROR(INDEX('Fees Master'!I:I,MATCH(D589,'Fees Master'!G:G,0)),"Not Found"),"0")</f>
        <v>0</v>
      </c>
      <c r="AJ589" s="69"/>
      <c r="AK589" s="28">
        <f t="shared" si="465"/>
        <v>41.025641025641022</v>
      </c>
      <c r="AL589" s="31">
        <f t="shared" si="466"/>
        <v>37.837837837837839</v>
      </c>
      <c r="AM589" s="58"/>
      <c r="AN589" s="58" t="s">
        <v>3288</v>
      </c>
      <c r="AO589" s="68"/>
    </row>
    <row r="590" spans="1:41" x14ac:dyDescent="0.35">
      <c r="A590" s="28">
        <v>589</v>
      </c>
      <c r="B590" s="28">
        <v>3733</v>
      </c>
      <c r="C590" s="28" t="s">
        <v>894</v>
      </c>
      <c r="D590" s="28" t="s">
        <v>4229</v>
      </c>
      <c r="E590" s="28" t="s">
        <v>7</v>
      </c>
      <c r="F590" s="28" t="s">
        <v>1893</v>
      </c>
      <c r="G590" s="30"/>
      <c r="H590" s="28" t="s">
        <v>2292</v>
      </c>
      <c r="I590" s="28"/>
      <c r="J590" s="31">
        <v>544644567823</v>
      </c>
      <c r="K590" s="31" t="str">
        <f t="shared" si="494"/>
        <v>5446 4456 7823</v>
      </c>
      <c r="L590" s="83">
        <v>9010191358</v>
      </c>
      <c r="M590" s="28" t="s">
        <v>2764</v>
      </c>
      <c r="N590" s="28" t="s">
        <v>108</v>
      </c>
      <c r="O590" s="69"/>
      <c r="P590" s="28">
        <f>IF(TRIM(B590)="","",IFERROR(INDEX('Agreements-New'!C:C,MATCH(B590,'Agreements-New'!D:D,0)),"N"))</f>
        <v>55</v>
      </c>
      <c r="Q590" s="69"/>
      <c r="R590" s="28">
        <f t="shared" si="458"/>
        <v>40000</v>
      </c>
      <c r="S590" s="28">
        <f t="shared" si="459"/>
        <v>24000</v>
      </c>
      <c r="T590" s="28">
        <f t="shared" si="460"/>
        <v>0</v>
      </c>
      <c r="U590" s="28">
        <f t="shared" si="461"/>
        <v>24000</v>
      </c>
      <c r="V590" s="69"/>
      <c r="W590" s="28">
        <v>21500</v>
      </c>
      <c r="X590" s="28">
        <f>IF(TRIM(B590)="","",IFERROR(INDEX('Agreements-Old'!E:E,MATCH(B590,'Agreements-Old'!D:D,0)),W590))</f>
        <v>11500</v>
      </c>
      <c r="Y590" s="28">
        <f>SUMIFS('Daily Fees Entry'!F:F,'Daily Fees Entry'!D:D,B590,'Daily Fees Entry'!E:E,"Old Fees")</f>
        <v>0</v>
      </c>
      <c r="Z590" s="28">
        <f t="shared" si="462"/>
        <v>11500</v>
      </c>
      <c r="AA590" s="69"/>
      <c r="AB590" s="28">
        <f t="shared" si="463"/>
        <v>18500</v>
      </c>
      <c r="AC590" s="28">
        <f>IF(TRIM(B590)="","",IFERROR(INDEX('Agreements-New'!E:E,MATCH(B590,'Agreements-New'!D:D,0)),AB590))</f>
        <v>12500</v>
      </c>
      <c r="AD590" s="28">
        <f>(SUMIFS('Daily Fees Entry'!F:F,'Daily Fees Entry'!D:D,B590)) - Y590</f>
        <v>0</v>
      </c>
      <c r="AE590" s="28">
        <f t="shared" si="464"/>
        <v>12500</v>
      </c>
      <c r="AF590" s="69"/>
      <c r="AG590" s="28">
        <f>IF(TRIM(B590)="","",IFERROR(INDEX('Fees Master'!D:D,MATCH(D590,'Fees Master'!C:C,0)),"Not Found"))</f>
        <v>11500</v>
      </c>
      <c r="AH590" s="28">
        <f>IF(TRIM(M590)="V",IFERROR(INDEX('Fees Master'!M:M,MATCH(N590,'Fees Master'!L:L,0)),"Not Found"),"0")</f>
        <v>7000</v>
      </c>
      <c r="AI590" s="28" t="str">
        <f>IF(TRIM(M590)="H",IFERROR(INDEX('Fees Master'!I:I,MATCH(D590,'Fees Master'!G:G,0)),"Not Found"),"0")</f>
        <v>0</v>
      </c>
      <c r="AJ590" s="69"/>
      <c r="AK590" s="28">
        <f t="shared" si="465"/>
        <v>0</v>
      </c>
      <c r="AL590" s="31">
        <f t="shared" si="466"/>
        <v>0</v>
      </c>
      <c r="AM590" s="58"/>
      <c r="AN590" s="58" t="s">
        <v>3289</v>
      </c>
      <c r="AO590" s="68"/>
    </row>
    <row r="591" spans="1:41" x14ac:dyDescent="0.35">
      <c r="A591" s="28">
        <v>590</v>
      </c>
      <c r="B591" s="28">
        <v>3794</v>
      </c>
      <c r="C591" s="28" t="s">
        <v>896</v>
      </c>
      <c r="D591" s="28" t="s">
        <v>4229</v>
      </c>
      <c r="E591" s="28" t="s">
        <v>7</v>
      </c>
      <c r="F591" s="28" t="s">
        <v>1893</v>
      </c>
      <c r="G591" s="30"/>
      <c r="H591" s="28" t="s">
        <v>2294</v>
      </c>
      <c r="I591" s="28"/>
      <c r="J591" s="31">
        <v>680115124752</v>
      </c>
      <c r="K591" s="31" t="str">
        <f t="shared" si="494"/>
        <v>6801 1512 4752</v>
      </c>
      <c r="L591" s="83">
        <v>7995651422</v>
      </c>
      <c r="M591" s="28" t="s">
        <v>2764</v>
      </c>
      <c r="N591" s="28" t="s">
        <v>187</v>
      </c>
      <c r="O591" s="69"/>
      <c r="P591" s="28" t="str">
        <f>IF(TRIM(B591)="","",IFERROR(INDEX('Agreements-New'!C:C,MATCH(B591,'Agreements-New'!D:D,0)),"N"))</f>
        <v>N</v>
      </c>
      <c r="Q591" s="69"/>
      <c r="R591" s="28">
        <f t="shared" si="458"/>
        <v>40000</v>
      </c>
      <c r="S591" s="28">
        <f t="shared" si="459"/>
        <v>40000</v>
      </c>
      <c r="T591" s="28">
        <f t="shared" si="460"/>
        <v>1000</v>
      </c>
      <c r="U591" s="28">
        <f t="shared" si="461"/>
        <v>39000</v>
      </c>
      <c r="V591" s="69"/>
      <c r="W591" s="28">
        <v>21500</v>
      </c>
      <c r="X591" s="28">
        <f>IF(TRIM(B591)="","",IFERROR(INDEX('Agreements-Old'!E:E,MATCH(B591,'Agreements-Old'!D:D,0)),W591))</f>
        <v>21500</v>
      </c>
      <c r="Y591" s="28">
        <f>SUMIFS('Daily Fees Entry'!F:F,'Daily Fees Entry'!D:D,B591,'Daily Fees Entry'!E:E,"Old Fees")</f>
        <v>1000</v>
      </c>
      <c r="Z591" s="28">
        <f t="shared" si="462"/>
        <v>20500</v>
      </c>
      <c r="AA591" s="69"/>
      <c r="AB591" s="28">
        <f t="shared" si="463"/>
        <v>18500</v>
      </c>
      <c r="AC591" s="28">
        <f>IF(TRIM(B591)="","",IFERROR(INDEX('Agreements-New'!E:E,MATCH(B591,'Agreements-New'!D:D,0)),AB591))</f>
        <v>18500</v>
      </c>
      <c r="AD591" s="28">
        <f>(SUMIFS('Daily Fees Entry'!F:F,'Daily Fees Entry'!D:D,B591)) - Y591</f>
        <v>0</v>
      </c>
      <c r="AE591" s="28">
        <f t="shared" si="464"/>
        <v>18500</v>
      </c>
      <c r="AF591" s="69"/>
      <c r="AG591" s="28">
        <f>IF(TRIM(B591)="","",IFERROR(INDEX('Fees Master'!D:D,MATCH(D591,'Fees Master'!C:C,0)),"Not Found"))</f>
        <v>11500</v>
      </c>
      <c r="AH591" s="28">
        <f>IF(TRIM(M591)="V",IFERROR(INDEX('Fees Master'!M:M,MATCH(N591,'Fees Master'!L:L,0)),"Not Found"),"0")</f>
        <v>7000</v>
      </c>
      <c r="AI591" s="28" t="str">
        <f>IF(TRIM(M591)="H",IFERROR(INDEX('Fees Master'!I:I,MATCH(D591,'Fees Master'!G:G,0)),"Not Found"),"0")</f>
        <v>0</v>
      </c>
      <c r="AJ591" s="69"/>
      <c r="AK591" s="28">
        <f t="shared" si="465"/>
        <v>2.5</v>
      </c>
      <c r="AL591" s="31">
        <f t="shared" si="466"/>
        <v>0</v>
      </c>
      <c r="AM591" s="58"/>
      <c r="AN591" s="58" t="s">
        <v>3291</v>
      </c>
      <c r="AO591" s="68"/>
    </row>
    <row r="592" spans="1:41" x14ac:dyDescent="0.35">
      <c r="A592" s="28">
        <v>591</v>
      </c>
      <c r="B592" s="28">
        <v>4384</v>
      </c>
      <c r="C592" s="28" t="s">
        <v>898</v>
      </c>
      <c r="D592" s="28" t="s">
        <v>4229</v>
      </c>
      <c r="E592" s="28" t="s">
        <v>7</v>
      </c>
      <c r="F592" s="28" t="s">
        <v>1893</v>
      </c>
      <c r="G592" s="30"/>
      <c r="H592" s="28" t="s">
        <v>2296</v>
      </c>
      <c r="I592" s="28"/>
      <c r="J592" s="31">
        <v>452940576817</v>
      </c>
      <c r="K592" s="31" t="str">
        <f t="shared" si="494"/>
        <v>4529 4057 6817</v>
      </c>
      <c r="L592" s="83">
        <v>9666851699</v>
      </c>
      <c r="M592" s="28" t="s">
        <v>2764</v>
      </c>
      <c r="N592" s="28" t="s">
        <v>83</v>
      </c>
      <c r="O592" s="69"/>
      <c r="P592" s="28" t="str">
        <f>IF(TRIM(B592)="","",IFERROR(INDEX('Agreements-New'!C:C,MATCH(B592,'Agreements-New'!D:D,0)),"N"))</f>
        <v>N</v>
      </c>
      <c r="Q592" s="69"/>
      <c r="R592" s="28">
        <f t="shared" si="458"/>
        <v>50500</v>
      </c>
      <c r="S592" s="28">
        <f t="shared" si="459"/>
        <v>50500</v>
      </c>
      <c r="T592" s="28">
        <f t="shared" si="460"/>
        <v>0</v>
      </c>
      <c r="U592" s="28">
        <f t="shared" si="461"/>
        <v>50500</v>
      </c>
      <c r="V592" s="69"/>
      <c r="W592" s="28">
        <v>32000</v>
      </c>
      <c r="X592" s="28">
        <f>IF(TRIM(B592)="","",IFERROR(INDEX('Agreements-Old'!E:E,MATCH(B592,'Agreements-Old'!D:D,0)),W592))</f>
        <v>32000</v>
      </c>
      <c r="Y592" s="28">
        <f>SUMIFS('Daily Fees Entry'!F:F,'Daily Fees Entry'!D:D,B592,'Daily Fees Entry'!E:E,"Old Fees")</f>
        <v>0</v>
      </c>
      <c r="Z592" s="28">
        <f t="shared" si="462"/>
        <v>32000</v>
      </c>
      <c r="AA592" s="69"/>
      <c r="AB592" s="28">
        <f t="shared" si="463"/>
        <v>18500</v>
      </c>
      <c r="AC592" s="28">
        <f>IF(TRIM(B592)="","",IFERROR(INDEX('Agreements-New'!E:E,MATCH(B592,'Agreements-New'!D:D,0)),AB592))</f>
        <v>18500</v>
      </c>
      <c r="AD592" s="28">
        <f>(SUMIFS('Daily Fees Entry'!F:F,'Daily Fees Entry'!D:D,B592)) - Y592</f>
        <v>0</v>
      </c>
      <c r="AE592" s="28">
        <f t="shared" si="464"/>
        <v>18500</v>
      </c>
      <c r="AF592" s="69"/>
      <c r="AG592" s="28">
        <f>IF(TRIM(B592)="","",IFERROR(INDEX('Fees Master'!D:D,MATCH(D592,'Fees Master'!C:C,0)),"Not Found"))</f>
        <v>11500</v>
      </c>
      <c r="AH592" s="28">
        <f>IF(TRIM(M592)="V",IFERROR(INDEX('Fees Master'!M:M,MATCH(N592,'Fees Master'!L:L,0)),"Not Found"),"0")</f>
        <v>7000</v>
      </c>
      <c r="AI592" s="28" t="str">
        <f>IF(TRIM(M592)="H",IFERROR(INDEX('Fees Master'!I:I,MATCH(D592,'Fees Master'!G:G,0)),"Not Found"),"0")</f>
        <v>0</v>
      </c>
      <c r="AJ592" s="69"/>
      <c r="AK592" s="28">
        <f t="shared" si="465"/>
        <v>0</v>
      </c>
      <c r="AL592" s="31">
        <f t="shared" si="466"/>
        <v>0</v>
      </c>
      <c r="AM592" s="58"/>
      <c r="AN592" s="58" t="s">
        <v>3292</v>
      </c>
      <c r="AO592" s="68"/>
    </row>
    <row r="593" spans="1:41" x14ac:dyDescent="0.35">
      <c r="A593" s="28">
        <v>592</v>
      </c>
      <c r="B593" s="28">
        <v>3764</v>
      </c>
      <c r="C593" s="28" t="s">
        <v>903</v>
      </c>
      <c r="D593" s="28" t="s">
        <v>4229</v>
      </c>
      <c r="E593" s="28" t="s">
        <v>7</v>
      </c>
      <c r="F593" s="28" t="s">
        <v>1893</v>
      </c>
      <c r="G593" s="30"/>
      <c r="H593" s="28" t="s">
        <v>2300</v>
      </c>
      <c r="I593" s="28"/>
      <c r="J593" s="31">
        <v>752225676523</v>
      </c>
      <c r="K593" s="31" t="str">
        <f t="shared" si="494"/>
        <v>7522 2567 6523</v>
      </c>
      <c r="L593" s="83">
        <v>9959659232</v>
      </c>
      <c r="M593" s="28" t="s">
        <v>2762</v>
      </c>
      <c r="N593" s="28" t="s">
        <v>87</v>
      </c>
      <c r="O593" s="69"/>
      <c r="P593" s="28" t="str">
        <f>IF(TRIM(B593)="","",IFERROR(INDEX('Agreements-New'!C:C,MATCH(B593,'Agreements-New'!D:D,0)),"N"))</f>
        <v>N</v>
      </c>
      <c r="Q593" s="69"/>
      <c r="R593" s="28">
        <f t="shared" si="458"/>
        <v>14500</v>
      </c>
      <c r="S593" s="28">
        <f t="shared" si="459"/>
        <v>14500</v>
      </c>
      <c r="T593" s="28">
        <f t="shared" si="460"/>
        <v>0</v>
      </c>
      <c r="U593" s="28">
        <f t="shared" si="461"/>
        <v>14500</v>
      </c>
      <c r="V593" s="69"/>
      <c r="W593" s="28">
        <v>3000</v>
      </c>
      <c r="X593" s="28">
        <f>IF(TRIM(B593)="","",IFERROR(INDEX('Agreements-Old'!E:E,MATCH(B593,'Agreements-Old'!D:D,0)),W593))</f>
        <v>3000</v>
      </c>
      <c r="Y593" s="28">
        <f>SUMIFS('Daily Fees Entry'!F:F,'Daily Fees Entry'!D:D,B593,'Daily Fees Entry'!E:E,"Old Fees")</f>
        <v>0</v>
      </c>
      <c r="Z593" s="28">
        <f t="shared" si="462"/>
        <v>3000</v>
      </c>
      <c r="AA593" s="69"/>
      <c r="AB593" s="28">
        <f t="shared" si="463"/>
        <v>11500</v>
      </c>
      <c r="AC593" s="28">
        <f>IF(TRIM(B593)="","",IFERROR(INDEX('Agreements-New'!E:E,MATCH(B593,'Agreements-New'!D:D,0)),AB593))</f>
        <v>11500</v>
      </c>
      <c r="AD593" s="28">
        <f>(SUMIFS('Daily Fees Entry'!F:F,'Daily Fees Entry'!D:D,B593)) - Y593</f>
        <v>0</v>
      </c>
      <c r="AE593" s="28">
        <f t="shared" si="464"/>
        <v>11500</v>
      </c>
      <c r="AF593" s="69"/>
      <c r="AG593" s="28">
        <f>IF(TRIM(B593)="","",IFERROR(INDEX('Fees Master'!D:D,MATCH(D593,'Fees Master'!C:C,0)),"Not Found"))</f>
        <v>11500</v>
      </c>
      <c r="AH593" s="28" t="str">
        <f>IF(TRIM(M593)="V",IFERROR(INDEX('Fees Master'!M:M,MATCH(N593,'Fees Master'!L:L,0)),"Not Found"),"0")</f>
        <v>0</v>
      </c>
      <c r="AI593" s="28" t="str">
        <f>IF(TRIM(M593)="H",IFERROR(INDEX('Fees Master'!I:I,MATCH(D593,'Fees Master'!G:G,0)),"Not Found"),"0")</f>
        <v>0</v>
      </c>
      <c r="AJ593" s="69"/>
      <c r="AK593" s="28">
        <f t="shared" si="465"/>
        <v>0</v>
      </c>
      <c r="AL593" s="31">
        <f t="shared" si="466"/>
        <v>0</v>
      </c>
      <c r="AM593" s="58"/>
      <c r="AN593" s="58" t="s">
        <v>3294</v>
      </c>
      <c r="AO593" s="68"/>
    </row>
    <row r="594" spans="1:41" x14ac:dyDescent="0.35">
      <c r="A594" s="28">
        <v>593</v>
      </c>
      <c r="B594" s="28">
        <v>3922</v>
      </c>
      <c r="C594" s="28" t="s">
        <v>904</v>
      </c>
      <c r="D594" s="28" t="s">
        <v>4229</v>
      </c>
      <c r="E594" s="28" t="s">
        <v>7</v>
      </c>
      <c r="F594" s="28" t="s">
        <v>1893</v>
      </c>
      <c r="G594" s="30"/>
      <c r="H594" s="28" t="s">
        <v>1935</v>
      </c>
      <c r="I594" s="28"/>
      <c r="J594" s="31">
        <v>549733949067</v>
      </c>
      <c r="K594" s="31" t="str">
        <f t="shared" si="494"/>
        <v>5497 3394 9067</v>
      </c>
      <c r="L594" s="83">
        <v>9032118862</v>
      </c>
      <c r="M594" s="28" t="s">
        <v>2762</v>
      </c>
      <c r="N594" s="28" t="s">
        <v>97</v>
      </c>
      <c r="O594" s="69"/>
      <c r="P594" s="28" t="str">
        <f>IF(TRIM(B594)="","",IFERROR(INDEX('Agreements-New'!C:C,MATCH(B594,'Agreements-New'!D:D,0)),"N"))</f>
        <v>N</v>
      </c>
      <c r="Q594" s="69"/>
      <c r="R594" s="28">
        <f t="shared" si="458"/>
        <v>11500</v>
      </c>
      <c r="S594" s="28">
        <f t="shared" si="459"/>
        <v>11500</v>
      </c>
      <c r="T594" s="28">
        <f t="shared" si="460"/>
        <v>0</v>
      </c>
      <c r="U594" s="28">
        <f t="shared" si="461"/>
        <v>11500</v>
      </c>
      <c r="V594" s="69"/>
      <c r="W594" s="28">
        <v>0</v>
      </c>
      <c r="X594" s="28">
        <f>IF(TRIM(B594)="","",IFERROR(INDEX('Agreements-Old'!E:E,MATCH(B594,'Agreements-Old'!D:D,0)),W594))</f>
        <v>0</v>
      </c>
      <c r="Y594" s="28">
        <f>SUMIFS('Daily Fees Entry'!F:F,'Daily Fees Entry'!D:D,B594,'Daily Fees Entry'!E:E,"Old Fees")</f>
        <v>0</v>
      </c>
      <c r="Z594" s="28">
        <f t="shared" si="462"/>
        <v>0</v>
      </c>
      <c r="AA594" s="69"/>
      <c r="AB594" s="28">
        <f t="shared" si="463"/>
        <v>11500</v>
      </c>
      <c r="AC594" s="28">
        <f>IF(TRIM(B594)="","",IFERROR(INDEX('Agreements-New'!E:E,MATCH(B594,'Agreements-New'!D:D,0)),AB594))</f>
        <v>11500</v>
      </c>
      <c r="AD594" s="28">
        <f>(SUMIFS('Daily Fees Entry'!F:F,'Daily Fees Entry'!D:D,B594)) - Y594</f>
        <v>0</v>
      </c>
      <c r="AE594" s="28">
        <f t="shared" si="464"/>
        <v>11500</v>
      </c>
      <c r="AF594" s="69"/>
      <c r="AG594" s="28">
        <f>IF(TRIM(B594)="","",IFERROR(INDEX('Fees Master'!D:D,MATCH(D594,'Fees Master'!C:C,0)),"Not Found"))</f>
        <v>11500</v>
      </c>
      <c r="AH594" s="28" t="str">
        <f>IF(TRIM(M594)="V",IFERROR(INDEX('Fees Master'!M:M,MATCH(N594,'Fees Master'!L:L,0)),"Not Found"),"0")</f>
        <v>0</v>
      </c>
      <c r="AI594" s="28" t="str">
        <f>IF(TRIM(M594)="H",IFERROR(INDEX('Fees Master'!I:I,MATCH(D594,'Fees Master'!G:G,0)),"Not Found"),"0")</f>
        <v>0</v>
      </c>
      <c r="AJ594" s="69"/>
      <c r="AK594" s="28">
        <f t="shared" si="465"/>
        <v>0</v>
      </c>
      <c r="AL594" s="31">
        <f t="shared" si="466"/>
        <v>0</v>
      </c>
      <c r="AM594" s="58"/>
      <c r="AN594" s="58" t="s">
        <v>3295</v>
      </c>
      <c r="AO594" s="68"/>
    </row>
    <row r="595" spans="1:41" x14ac:dyDescent="0.35">
      <c r="A595" s="28">
        <v>594</v>
      </c>
      <c r="B595" s="28">
        <v>3737</v>
      </c>
      <c r="C595" s="28" t="s">
        <v>907</v>
      </c>
      <c r="D595" s="28" t="s">
        <v>4229</v>
      </c>
      <c r="E595" s="28" t="s">
        <v>7</v>
      </c>
      <c r="F595" s="28" t="s">
        <v>1893</v>
      </c>
      <c r="G595" s="30"/>
      <c r="H595" s="28" t="s">
        <v>2292</v>
      </c>
      <c r="I595" s="28"/>
      <c r="J595" s="31">
        <v>991612104934</v>
      </c>
      <c r="K595" s="31" t="str">
        <f t="shared" si="494"/>
        <v>9916 1210 4934</v>
      </c>
      <c r="L595" s="83">
        <v>9010680585</v>
      </c>
      <c r="M595" s="28" t="s">
        <v>2762</v>
      </c>
      <c r="N595" s="28" t="s">
        <v>97</v>
      </c>
      <c r="O595" s="69"/>
      <c r="P595" s="28" t="str">
        <f>IF(TRIM(B595)="","",IFERROR(INDEX('Agreements-New'!C:C,MATCH(B595,'Agreements-New'!D:D,0)),"N"))</f>
        <v>N</v>
      </c>
      <c r="Q595" s="69"/>
      <c r="R595" s="28">
        <f t="shared" si="458"/>
        <v>29500</v>
      </c>
      <c r="S595" s="28">
        <f t="shared" si="459"/>
        <v>29500</v>
      </c>
      <c r="T595" s="28">
        <f t="shared" si="460"/>
        <v>8000</v>
      </c>
      <c r="U595" s="28">
        <f t="shared" si="461"/>
        <v>21500</v>
      </c>
      <c r="V595" s="69"/>
      <c r="W595" s="28">
        <v>18000</v>
      </c>
      <c r="X595" s="28">
        <f>IF(TRIM(B595)="","",IFERROR(INDEX('Agreements-Old'!E:E,MATCH(B595,'Agreements-Old'!D:D,0)),W595))</f>
        <v>18000</v>
      </c>
      <c r="Y595" s="28">
        <f>SUMIFS('Daily Fees Entry'!F:F,'Daily Fees Entry'!D:D,B595,'Daily Fees Entry'!E:E,"Old Fees")</f>
        <v>8000</v>
      </c>
      <c r="Z595" s="28">
        <f t="shared" si="462"/>
        <v>10000</v>
      </c>
      <c r="AA595" s="69"/>
      <c r="AB595" s="28">
        <f t="shared" si="463"/>
        <v>11500</v>
      </c>
      <c r="AC595" s="28">
        <f>IF(TRIM(B595)="","",IFERROR(INDEX('Agreements-New'!E:E,MATCH(B595,'Agreements-New'!D:D,0)),AB595))</f>
        <v>11500</v>
      </c>
      <c r="AD595" s="28">
        <f>(SUMIFS('Daily Fees Entry'!F:F,'Daily Fees Entry'!D:D,B595)) - Y595</f>
        <v>0</v>
      </c>
      <c r="AE595" s="28">
        <f t="shared" si="464"/>
        <v>11500</v>
      </c>
      <c r="AF595" s="69"/>
      <c r="AG595" s="28">
        <f>IF(TRIM(B595)="","",IFERROR(INDEX('Fees Master'!D:D,MATCH(D595,'Fees Master'!C:C,0)),"Not Found"))</f>
        <v>11500</v>
      </c>
      <c r="AH595" s="28" t="str">
        <f>IF(TRIM(M595)="V",IFERROR(INDEX('Fees Master'!M:M,MATCH(N595,'Fees Master'!L:L,0)),"Not Found"),"0")</f>
        <v>0</v>
      </c>
      <c r="AI595" s="28" t="str">
        <f>IF(TRIM(M595)="H",IFERROR(INDEX('Fees Master'!I:I,MATCH(D595,'Fees Master'!G:G,0)),"Not Found"),"0")</f>
        <v>0</v>
      </c>
      <c r="AJ595" s="69"/>
      <c r="AK595" s="28">
        <f t="shared" si="465"/>
        <v>27.118644067796609</v>
      </c>
      <c r="AL595" s="31">
        <f t="shared" si="466"/>
        <v>0</v>
      </c>
      <c r="AM595" s="58"/>
      <c r="AN595" s="58" t="s">
        <v>3297</v>
      </c>
      <c r="AO595" s="68"/>
    </row>
    <row r="596" spans="1:41" x14ac:dyDescent="0.35">
      <c r="A596" s="28">
        <v>595</v>
      </c>
      <c r="B596" s="28">
        <v>4692</v>
      </c>
      <c r="C596" s="28" t="s">
        <v>5874</v>
      </c>
      <c r="D596" s="28" t="s">
        <v>4229</v>
      </c>
      <c r="E596" s="28" t="s">
        <v>3814</v>
      </c>
      <c r="F596" s="28" t="s">
        <v>1893</v>
      </c>
      <c r="G596" s="30"/>
      <c r="H596" s="28" t="s">
        <v>2342</v>
      </c>
      <c r="I596" s="28"/>
      <c r="J596" s="31">
        <v>272015134366</v>
      </c>
      <c r="K596" s="31" t="str">
        <f t="shared" si="494"/>
        <v>2720 1513 4366</v>
      </c>
      <c r="L596" s="83">
        <v>8790963149</v>
      </c>
      <c r="M596" s="28" t="s">
        <v>2764</v>
      </c>
      <c r="N596" s="28" t="s">
        <v>4163</v>
      </c>
      <c r="O596" s="69"/>
      <c r="P596" s="28">
        <f>IF(TRIM(B596)="","",IFERROR(INDEX('Agreements-New'!C:C,MATCH(B596,'Agreements-New'!D:D,0)),"N"))</f>
        <v>129</v>
      </c>
      <c r="Q596" s="69"/>
      <c r="R596" s="28">
        <f t="shared" si="458"/>
        <v>19500</v>
      </c>
      <c r="S596" s="28">
        <f t="shared" si="459"/>
        <v>16000</v>
      </c>
      <c r="T596" s="28">
        <f t="shared" si="460"/>
        <v>5000</v>
      </c>
      <c r="U596" s="28">
        <f t="shared" si="461"/>
        <v>11000</v>
      </c>
      <c r="V596" s="69"/>
      <c r="W596" s="28">
        <v>0</v>
      </c>
      <c r="X596" s="28">
        <f>IF(TRIM(B596)="","",IFERROR(INDEX('Agreements-Old'!E:E,MATCH(B596,'Agreements-Old'!D:D,0)),W596))</f>
        <v>0</v>
      </c>
      <c r="Y596" s="28">
        <f>SUMIFS('Daily Fees Entry'!F:F,'Daily Fees Entry'!D:D,B596,'Daily Fees Entry'!E:E,"Old Fees")</f>
        <v>0</v>
      </c>
      <c r="Z596" s="28">
        <f t="shared" si="462"/>
        <v>0</v>
      </c>
      <c r="AA596" s="69"/>
      <c r="AB596" s="28">
        <f t="shared" si="463"/>
        <v>19500</v>
      </c>
      <c r="AC596" s="28">
        <f>IF(TRIM(B596)="","",IFERROR(INDEX('Agreements-New'!E:E,MATCH(B596,'Agreements-New'!D:D,0)),AB596))</f>
        <v>16000</v>
      </c>
      <c r="AD596" s="28">
        <f>(SUMIFS('Daily Fees Entry'!F:F,'Daily Fees Entry'!D:D,B596)) - Y596</f>
        <v>5000</v>
      </c>
      <c r="AE596" s="28">
        <f t="shared" si="464"/>
        <v>11000</v>
      </c>
      <c r="AF596" s="69"/>
      <c r="AG596" s="28">
        <f>IF(TRIM(B596)="","",IFERROR(INDEX('Fees Master'!D:D,MATCH(D596,'Fees Master'!C:C,0)),"Not Found"))</f>
        <v>11500</v>
      </c>
      <c r="AH596" s="28">
        <f>IF(TRIM(M596)="V",IFERROR(INDEX('Fees Master'!M:M,MATCH(N596,'Fees Master'!L:L,0)),"Not Found"),"0")</f>
        <v>8000</v>
      </c>
      <c r="AI596" s="28" t="str">
        <f>IF(TRIM(M596)="H",IFERROR(INDEX('Fees Master'!I:I,MATCH(D596,'Fees Master'!G:G,0)),"Not Found"),"0")</f>
        <v>0</v>
      </c>
      <c r="AJ596" s="69"/>
      <c r="AK596" s="28">
        <f t="shared" si="465"/>
        <v>31.25</v>
      </c>
      <c r="AL596" s="31">
        <f t="shared" si="466"/>
        <v>31.25</v>
      </c>
      <c r="AM596" s="58"/>
      <c r="AN596" s="58"/>
      <c r="AO596" s="68"/>
    </row>
    <row r="597" spans="1:41" x14ac:dyDescent="0.35">
      <c r="A597" s="28">
        <v>596</v>
      </c>
      <c r="B597" s="28">
        <v>3799</v>
      </c>
      <c r="C597" s="28" t="s">
        <v>910</v>
      </c>
      <c r="D597" s="28" t="s">
        <v>4229</v>
      </c>
      <c r="E597" s="28" t="s">
        <v>7</v>
      </c>
      <c r="F597" s="28" t="s">
        <v>1893</v>
      </c>
      <c r="G597" s="30"/>
      <c r="H597" s="28" t="s">
        <v>1220</v>
      </c>
      <c r="I597" s="28"/>
      <c r="J597" s="31">
        <v>914165678603</v>
      </c>
      <c r="K597" s="31" t="str">
        <f t="shared" ref="K597:K634" si="495">CONCATENATE(MID(J597,1,4), " ", MID(J597,5,4), " ", MID(J597,9,4))</f>
        <v>9141 6567 8603</v>
      </c>
      <c r="L597" s="83">
        <v>9963715186</v>
      </c>
      <c r="M597" s="28" t="s">
        <v>2764</v>
      </c>
      <c r="N597" s="28" t="s">
        <v>83</v>
      </c>
      <c r="O597" s="69"/>
      <c r="P597" s="28" t="str">
        <f>IF(TRIM(B597)="","",IFERROR(INDEX('Agreements-New'!C:C,MATCH(B597,'Agreements-New'!D:D,0)),"N"))</f>
        <v>N</v>
      </c>
      <c r="Q597" s="69"/>
      <c r="R597" s="28">
        <f t="shared" si="458"/>
        <v>33500</v>
      </c>
      <c r="S597" s="28">
        <f t="shared" si="459"/>
        <v>33500</v>
      </c>
      <c r="T597" s="28">
        <f t="shared" si="460"/>
        <v>0</v>
      </c>
      <c r="U597" s="28">
        <f t="shared" si="461"/>
        <v>33500</v>
      </c>
      <c r="V597" s="69"/>
      <c r="W597" s="28">
        <v>15000</v>
      </c>
      <c r="X597" s="28">
        <f>IF(TRIM(B597)="","",IFERROR(INDEX('Agreements-Old'!E:E,MATCH(B597,'Agreements-Old'!D:D,0)),W597))</f>
        <v>15000</v>
      </c>
      <c r="Y597" s="28">
        <f>SUMIFS('Daily Fees Entry'!F:F,'Daily Fees Entry'!D:D,B597,'Daily Fees Entry'!E:E,"Old Fees")</f>
        <v>0</v>
      </c>
      <c r="Z597" s="28">
        <f t="shared" si="462"/>
        <v>15000</v>
      </c>
      <c r="AA597" s="69"/>
      <c r="AB597" s="28">
        <f t="shared" si="463"/>
        <v>18500</v>
      </c>
      <c r="AC597" s="28">
        <f>IF(TRIM(B597)="","",IFERROR(INDEX('Agreements-New'!E:E,MATCH(B597,'Agreements-New'!D:D,0)),AB597))</f>
        <v>18500</v>
      </c>
      <c r="AD597" s="28">
        <f>(SUMIFS('Daily Fees Entry'!F:F,'Daily Fees Entry'!D:D,B597)) - Y597</f>
        <v>0</v>
      </c>
      <c r="AE597" s="28">
        <f t="shared" si="464"/>
        <v>18500</v>
      </c>
      <c r="AF597" s="69"/>
      <c r="AG597" s="28">
        <f>IF(TRIM(B597)="","",IFERROR(INDEX('Fees Master'!D:D,MATCH(D597,'Fees Master'!C:C,0)),"Not Found"))</f>
        <v>11500</v>
      </c>
      <c r="AH597" s="28">
        <f>IF(TRIM(M597)="V",IFERROR(INDEX('Fees Master'!M:M,MATCH(N597,'Fees Master'!L:L,0)),"Not Found"),"0")</f>
        <v>7000</v>
      </c>
      <c r="AI597" s="28" t="str">
        <f>IF(TRIM(M597)="H",IFERROR(INDEX('Fees Master'!I:I,MATCH(D597,'Fees Master'!G:G,0)),"Not Found"),"0")</f>
        <v>0</v>
      </c>
      <c r="AJ597" s="69"/>
      <c r="AK597" s="28">
        <f t="shared" si="465"/>
        <v>0</v>
      </c>
      <c r="AL597" s="31">
        <f t="shared" si="466"/>
        <v>0</v>
      </c>
      <c r="AM597" s="58"/>
      <c r="AN597" s="58" t="s">
        <v>3299</v>
      </c>
      <c r="AO597" s="68"/>
    </row>
    <row r="598" spans="1:41" x14ac:dyDescent="0.35">
      <c r="A598" s="28">
        <v>597</v>
      </c>
      <c r="B598" s="28">
        <v>3738</v>
      </c>
      <c r="C598" s="28" t="s">
        <v>911</v>
      </c>
      <c r="D598" s="28" t="s">
        <v>4229</v>
      </c>
      <c r="E598" s="28" t="s">
        <v>7</v>
      </c>
      <c r="F598" s="28" t="s">
        <v>1893</v>
      </c>
      <c r="G598" s="30"/>
      <c r="H598" s="28" t="s">
        <v>2303</v>
      </c>
      <c r="I598" s="28"/>
      <c r="J598" s="31">
        <v>796389352196</v>
      </c>
      <c r="K598" s="31" t="str">
        <f t="shared" si="495"/>
        <v>7963 8935 2196</v>
      </c>
      <c r="L598" s="83">
        <v>7013569665</v>
      </c>
      <c r="M598" s="28" t="s">
        <v>2764</v>
      </c>
      <c r="N598" s="28" t="s">
        <v>43</v>
      </c>
      <c r="O598" s="69"/>
      <c r="P598" s="28" t="str">
        <f>IF(TRIM(B598)="","",IFERROR(INDEX('Agreements-New'!C:C,MATCH(B598,'Agreements-New'!D:D,0)),"N"))</f>
        <v>N</v>
      </c>
      <c r="Q598" s="69"/>
      <c r="R598" s="28">
        <f t="shared" si="458"/>
        <v>41500</v>
      </c>
      <c r="S598" s="28">
        <f t="shared" si="459"/>
        <v>41500</v>
      </c>
      <c r="T598" s="28">
        <f t="shared" si="460"/>
        <v>0</v>
      </c>
      <c r="U598" s="28">
        <f t="shared" si="461"/>
        <v>41500</v>
      </c>
      <c r="V598" s="69"/>
      <c r="W598" s="28">
        <v>23000</v>
      </c>
      <c r="X598" s="28">
        <f>IF(TRIM(B598)="","",IFERROR(INDEX('Agreements-Old'!E:E,MATCH(B598,'Agreements-Old'!D:D,0)),W598))</f>
        <v>23000</v>
      </c>
      <c r="Y598" s="28">
        <f>SUMIFS('Daily Fees Entry'!F:F,'Daily Fees Entry'!D:D,B598,'Daily Fees Entry'!E:E,"Old Fees")</f>
        <v>0</v>
      </c>
      <c r="Z598" s="28">
        <f t="shared" si="462"/>
        <v>23000</v>
      </c>
      <c r="AA598" s="69"/>
      <c r="AB598" s="28">
        <f t="shared" si="463"/>
        <v>18500</v>
      </c>
      <c r="AC598" s="28">
        <f>IF(TRIM(B598)="","",IFERROR(INDEX('Agreements-New'!E:E,MATCH(B598,'Agreements-New'!D:D,0)),AB598))</f>
        <v>18500</v>
      </c>
      <c r="AD598" s="28">
        <f>(SUMIFS('Daily Fees Entry'!F:F,'Daily Fees Entry'!D:D,B598)) - Y598</f>
        <v>0</v>
      </c>
      <c r="AE598" s="28">
        <f t="shared" si="464"/>
        <v>18500</v>
      </c>
      <c r="AF598" s="69"/>
      <c r="AG598" s="28">
        <f>IF(TRIM(B598)="","",IFERROR(INDEX('Fees Master'!D:D,MATCH(D598,'Fees Master'!C:C,0)),"Not Found"))</f>
        <v>11500</v>
      </c>
      <c r="AH598" s="28">
        <f>IF(TRIM(M598)="V",IFERROR(INDEX('Fees Master'!M:M,MATCH(N598,'Fees Master'!L:L,0)),"Not Found"),"0")</f>
        <v>7000</v>
      </c>
      <c r="AI598" s="28" t="str">
        <f>IF(TRIM(M598)="H",IFERROR(INDEX('Fees Master'!I:I,MATCH(D598,'Fees Master'!G:G,0)),"Not Found"),"0")</f>
        <v>0</v>
      </c>
      <c r="AJ598" s="69"/>
      <c r="AK598" s="28">
        <f t="shared" si="465"/>
        <v>0</v>
      </c>
      <c r="AL598" s="31">
        <f t="shared" si="466"/>
        <v>0</v>
      </c>
      <c r="AM598" s="58"/>
      <c r="AN598" s="58" t="s">
        <v>3300</v>
      </c>
      <c r="AO598" s="68"/>
    </row>
    <row r="599" spans="1:41" x14ac:dyDescent="0.35">
      <c r="A599" s="28">
        <v>598</v>
      </c>
      <c r="B599" s="28">
        <v>3775</v>
      </c>
      <c r="C599" s="28" t="s">
        <v>913</v>
      </c>
      <c r="D599" s="28" t="s">
        <v>4229</v>
      </c>
      <c r="E599" s="28" t="s">
        <v>7</v>
      </c>
      <c r="F599" s="28" t="s">
        <v>1893</v>
      </c>
      <c r="G599" s="30"/>
      <c r="H599" s="28" t="s">
        <v>2305</v>
      </c>
      <c r="I599" s="28"/>
      <c r="J599" s="31">
        <v>479088794480</v>
      </c>
      <c r="K599" s="31" t="str">
        <f t="shared" si="495"/>
        <v>4790 8879 4480</v>
      </c>
      <c r="L599" s="83">
        <v>9553112741</v>
      </c>
      <c r="M599" s="28" t="s">
        <v>2762</v>
      </c>
      <c r="N599" s="28" t="s">
        <v>71</v>
      </c>
      <c r="O599" s="69"/>
      <c r="P599" s="28" t="str">
        <f>IF(TRIM(B599)="","",IFERROR(INDEX('Agreements-New'!C:C,MATCH(B599,'Agreements-New'!D:D,0)),"N"))</f>
        <v>N</v>
      </c>
      <c r="Q599" s="69"/>
      <c r="R599" s="28">
        <f t="shared" si="458"/>
        <v>12500</v>
      </c>
      <c r="S599" s="28">
        <f t="shared" si="459"/>
        <v>12500</v>
      </c>
      <c r="T599" s="28">
        <f t="shared" si="460"/>
        <v>0</v>
      </c>
      <c r="U599" s="28">
        <f t="shared" si="461"/>
        <v>12500</v>
      </c>
      <c r="V599" s="69"/>
      <c r="W599" s="28">
        <v>1000</v>
      </c>
      <c r="X599" s="28">
        <f>IF(TRIM(B599)="","",IFERROR(INDEX('Agreements-Old'!E:E,MATCH(B599,'Agreements-Old'!D:D,0)),W599))</f>
        <v>1000</v>
      </c>
      <c r="Y599" s="28">
        <f>SUMIFS('Daily Fees Entry'!F:F,'Daily Fees Entry'!D:D,B599,'Daily Fees Entry'!E:E,"Old Fees")</f>
        <v>0</v>
      </c>
      <c r="Z599" s="28">
        <f t="shared" si="462"/>
        <v>1000</v>
      </c>
      <c r="AA599" s="69"/>
      <c r="AB599" s="28">
        <f t="shared" si="463"/>
        <v>11500</v>
      </c>
      <c r="AC599" s="28">
        <f>IF(TRIM(B599)="","",IFERROR(INDEX('Agreements-New'!E:E,MATCH(B599,'Agreements-New'!D:D,0)),AB599))</f>
        <v>11500</v>
      </c>
      <c r="AD599" s="28">
        <f>(SUMIFS('Daily Fees Entry'!F:F,'Daily Fees Entry'!D:D,B599)) - Y599</f>
        <v>0</v>
      </c>
      <c r="AE599" s="28">
        <f t="shared" si="464"/>
        <v>11500</v>
      </c>
      <c r="AF599" s="69"/>
      <c r="AG599" s="28">
        <f>IF(TRIM(B599)="","",IFERROR(INDEX('Fees Master'!D:D,MATCH(D599,'Fees Master'!C:C,0)),"Not Found"))</f>
        <v>11500</v>
      </c>
      <c r="AH599" s="28" t="str">
        <f>IF(TRIM(M599)="V",IFERROR(INDEX('Fees Master'!M:M,MATCH(N599,'Fees Master'!L:L,0)),"Not Found"),"0")</f>
        <v>0</v>
      </c>
      <c r="AI599" s="28" t="str">
        <f>IF(TRIM(M599)="H",IFERROR(INDEX('Fees Master'!I:I,MATCH(D599,'Fees Master'!G:G,0)),"Not Found"),"0")</f>
        <v>0</v>
      </c>
      <c r="AJ599" s="69"/>
      <c r="AK599" s="28">
        <f t="shared" si="465"/>
        <v>0</v>
      </c>
      <c r="AL599" s="31">
        <f t="shared" si="466"/>
        <v>0</v>
      </c>
      <c r="AM599" s="58"/>
      <c r="AN599" s="58" t="s">
        <v>3301</v>
      </c>
      <c r="AO599" s="68"/>
    </row>
    <row r="600" spans="1:41" x14ac:dyDescent="0.35">
      <c r="A600" s="28">
        <v>599</v>
      </c>
      <c r="B600" s="28">
        <v>3763</v>
      </c>
      <c r="C600" s="28" t="s">
        <v>915</v>
      </c>
      <c r="D600" s="28" t="s">
        <v>4229</v>
      </c>
      <c r="E600" s="28" t="s">
        <v>7</v>
      </c>
      <c r="F600" s="28" t="s">
        <v>1893</v>
      </c>
      <c r="G600" s="30"/>
      <c r="H600" s="28" t="s">
        <v>2306</v>
      </c>
      <c r="I600" s="28"/>
      <c r="J600" s="31">
        <v>984628143223</v>
      </c>
      <c r="K600" s="31" t="str">
        <f t="shared" si="495"/>
        <v>9846 2814 3223</v>
      </c>
      <c r="L600" s="83">
        <v>6305716847</v>
      </c>
      <c r="M600" s="28" t="s">
        <v>2764</v>
      </c>
      <c r="N600" s="28" t="s">
        <v>83</v>
      </c>
      <c r="O600" s="69"/>
      <c r="P600" s="28">
        <f>IF(TRIM(B600)="","",IFERROR(INDEX('Agreements-New'!C:C,MATCH(B600,'Agreements-New'!D:D,0)),"N"))</f>
        <v>34</v>
      </c>
      <c r="Q600" s="69"/>
      <c r="R600" s="28">
        <f t="shared" si="458"/>
        <v>47500</v>
      </c>
      <c r="S600" s="28">
        <f t="shared" si="459"/>
        <v>28000</v>
      </c>
      <c r="T600" s="28">
        <f t="shared" si="460"/>
        <v>12000</v>
      </c>
      <c r="U600" s="28">
        <f t="shared" si="461"/>
        <v>16000</v>
      </c>
      <c r="V600" s="69"/>
      <c r="W600" s="28">
        <v>29000</v>
      </c>
      <c r="X600" s="28">
        <f>IF(TRIM(B600)="","",IFERROR(INDEX('Agreements-Old'!E:E,MATCH(B600,'Agreements-Old'!D:D,0)),W600))</f>
        <v>14000</v>
      </c>
      <c r="Y600" s="28">
        <f>SUMIFS('Daily Fees Entry'!F:F,'Daily Fees Entry'!D:D,B600,'Daily Fees Entry'!E:E,"Old Fees")</f>
        <v>12000</v>
      </c>
      <c r="Z600" s="28">
        <f t="shared" si="462"/>
        <v>2000</v>
      </c>
      <c r="AA600" s="69"/>
      <c r="AB600" s="28">
        <f t="shared" si="463"/>
        <v>18500</v>
      </c>
      <c r="AC600" s="28">
        <f>IF(TRIM(B600)="","",IFERROR(INDEX('Agreements-New'!E:E,MATCH(B600,'Agreements-New'!D:D,0)),AB600))</f>
        <v>14000</v>
      </c>
      <c r="AD600" s="28">
        <f>(SUMIFS('Daily Fees Entry'!F:F,'Daily Fees Entry'!D:D,B600)) - Y600</f>
        <v>0</v>
      </c>
      <c r="AE600" s="28">
        <f t="shared" si="464"/>
        <v>14000</v>
      </c>
      <c r="AF600" s="69"/>
      <c r="AG600" s="28">
        <f>IF(TRIM(B600)="","",IFERROR(INDEX('Fees Master'!D:D,MATCH(D600,'Fees Master'!C:C,0)),"Not Found"))</f>
        <v>11500</v>
      </c>
      <c r="AH600" s="28">
        <f>IF(TRIM(M600)="V",IFERROR(INDEX('Fees Master'!M:M,MATCH(N600,'Fees Master'!L:L,0)),"Not Found"),"0")</f>
        <v>7000</v>
      </c>
      <c r="AI600" s="28" t="str">
        <f>IF(TRIM(M600)="H",IFERROR(INDEX('Fees Master'!I:I,MATCH(D600,'Fees Master'!G:G,0)),"Not Found"),"0")</f>
        <v>0</v>
      </c>
      <c r="AJ600" s="69"/>
      <c r="AK600" s="28">
        <f t="shared" si="465"/>
        <v>42.857142857142854</v>
      </c>
      <c r="AL600" s="31">
        <f t="shared" si="466"/>
        <v>0</v>
      </c>
      <c r="AM600" s="58"/>
      <c r="AN600" s="58" t="s">
        <v>3302</v>
      </c>
      <c r="AO600" s="68"/>
    </row>
    <row r="601" spans="1:41" x14ac:dyDescent="0.35">
      <c r="A601" s="28">
        <v>600</v>
      </c>
      <c r="B601" s="28">
        <v>3837</v>
      </c>
      <c r="C601" s="28" t="s">
        <v>916</v>
      </c>
      <c r="D601" s="28" t="s">
        <v>4229</v>
      </c>
      <c r="E601" s="28" t="s">
        <v>7</v>
      </c>
      <c r="F601" s="28" t="s">
        <v>1893</v>
      </c>
      <c r="G601" s="30"/>
      <c r="H601" s="28" t="s">
        <v>2307</v>
      </c>
      <c r="I601" s="28"/>
      <c r="J601" s="31">
        <v>781553744499</v>
      </c>
      <c r="K601" s="31" t="str">
        <f t="shared" si="495"/>
        <v>7815 5374 4499</v>
      </c>
      <c r="L601" s="83">
        <v>9989290341</v>
      </c>
      <c r="M601" s="28" t="s">
        <v>2762</v>
      </c>
      <c r="N601" s="28" t="s">
        <v>75</v>
      </c>
      <c r="O601" s="69"/>
      <c r="P601" s="28" t="str">
        <f>IF(TRIM(B601)="","",IFERROR(INDEX('Agreements-New'!C:C,MATCH(B601,'Agreements-New'!D:D,0)),"N"))</f>
        <v>N</v>
      </c>
      <c r="Q601" s="69"/>
      <c r="R601" s="28">
        <f t="shared" si="458"/>
        <v>35000</v>
      </c>
      <c r="S601" s="28">
        <f t="shared" si="459"/>
        <v>35000</v>
      </c>
      <c r="T601" s="28">
        <f t="shared" si="460"/>
        <v>0</v>
      </c>
      <c r="U601" s="28">
        <f t="shared" si="461"/>
        <v>35000</v>
      </c>
      <c r="V601" s="69"/>
      <c r="W601" s="28">
        <v>23500</v>
      </c>
      <c r="X601" s="28">
        <f>IF(TRIM(B601)="","",IFERROR(INDEX('Agreements-Old'!E:E,MATCH(B601,'Agreements-Old'!D:D,0)),W601))</f>
        <v>23500</v>
      </c>
      <c r="Y601" s="28">
        <f>SUMIFS('Daily Fees Entry'!F:F,'Daily Fees Entry'!D:D,B601,'Daily Fees Entry'!E:E,"Old Fees")</f>
        <v>0</v>
      </c>
      <c r="Z601" s="28">
        <f t="shared" si="462"/>
        <v>23500</v>
      </c>
      <c r="AA601" s="69"/>
      <c r="AB601" s="28">
        <f t="shared" si="463"/>
        <v>11500</v>
      </c>
      <c r="AC601" s="28">
        <f>IF(TRIM(B601)="","",IFERROR(INDEX('Agreements-New'!E:E,MATCH(B601,'Agreements-New'!D:D,0)),AB601))</f>
        <v>11500</v>
      </c>
      <c r="AD601" s="28">
        <f>(SUMIFS('Daily Fees Entry'!F:F,'Daily Fees Entry'!D:D,B601)) - Y601</f>
        <v>0</v>
      </c>
      <c r="AE601" s="28">
        <f t="shared" si="464"/>
        <v>11500</v>
      </c>
      <c r="AF601" s="69"/>
      <c r="AG601" s="28">
        <f>IF(TRIM(B601)="","",IFERROR(INDEX('Fees Master'!D:D,MATCH(D601,'Fees Master'!C:C,0)),"Not Found"))</f>
        <v>11500</v>
      </c>
      <c r="AH601" s="28" t="str">
        <f>IF(TRIM(M601)="V",IFERROR(INDEX('Fees Master'!M:M,MATCH(N601,'Fees Master'!L:L,0)),"Not Found"),"0")</f>
        <v>0</v>
      </c>
      <c r="AI601" s="28" t="str">
        <f>IF(TRIM(M601)="H",IFERROR(INDEX('Fees Master'!I:I,MATCH(D601,'Fees Master'!G:G,0)),"Not Found"),"0")</f>
        <v>0</v>
      </c>
      <c r="AJ601" s="69"/>
      <c r="AK601" s="28">
        <f t="shared" si="465"/>
        <v>0</v>
      </c>
      <c r="AL601" s="31">
        <f t="shared" si="466"/>
        <v>0</v>
      </c>
      <c r="AM601" s="58"/>
      <c r="AN601" s="58" t="s">
        <v>3303</v>
      </c>
      <c r="AO601" s="68"/>
    </row>
    <row r="602" spans="1:41" x14ac:dyDescent="0.35">
      <c r="A602" s="28">
        <v>601</v>
      </c>
      <c r="B602" s="28">
        <v>3820</v>
      </c>
      <c r="C602" s="28" t="s">
        <v>917</v>
      </c>
      <c r="D602" s="28" t="s">
        <v>4229</v>
      </c>
      <c r="E602" s="28" t="s">
        <v>7</v>
      </c>
      <c r="F602" s="28" t="s">
        <v>1893</v>
      </c>
      <c r="G602" s="30"/>
      <c r="H602" s="28" t="s">
        <v>1917</v>
      </c>
      <c r="I602" s="28"/>
      <c r="J602" s="31">
        <v>938863371273</v>
      </c>
      <c r="K602" s="31" t="str">
        <f t="shared" si="495"/>
        <v>9388 6337 1273</v>
      </c>
      <c r="L602" s="83">
        <v>9959467985</v>
      </c>
      <c r="M602" s="28" t="s">
        <v>2764</v>
      </c>
      <c r="N602" s="28" t="s">
        <v>61</v>
      </c>
      <c r="O602" s="69"/>
      <c r="P602" s="28" t="str">
        <f>IF(TRIM(B602)="","",IFERROR(INDEX('Agreements-New'!C:C,MATCH(B602,'Agreements-New'!D:D,0)),"N"))</f>
        <v>N</v>
      </c>
      <c r="Q602" s="69"/>
      <c r="R602" s="28">
        <f t="shared" si="458"/>
        <v>26500</v>
      </c>
      <c r="S602" s="28">
        <f t="shared" si="459"/>
        <v>26500</v>
      </c>
      <c r="T602" s="28">
        <f t="shared" si="460"/>
        <v>0</v>
      </c>
      <c r="U602" s="28">
        <f t="shared" si="461"/>
        <v>26500</v>
      </c>
      <c r="V602" s="69"/>
      <c r="W602" s="28">
        <v>8000</v>
      </c>
      <c r="X602" s="28">
        <f>IF(TRIM(B602)="","",IFERROR(INDEX('Agreements-Old'!E:E,MATCH(B602,'Agreements-Old'!D:D,0)),W602))</f>
        <v>8000</v>
      </c>
      <c r="Y602" s="28">
        <f>SUMIFS('Daily Fees Entry'!F:F,'Daily Fees Entry'!D:D,B602,'Daily Fees Entry'!E:E,"Old Fees")</f>
        <v>0</v>
      </c>
      <c r="Z602" s="28">
        <f t="shared" si="462"/>
        <v>8000</v>
      </c>
      <c r="AA602" s="69"/>
      <c r="AB602" s="28">
        <f t="shared" si="463"/>
        <v>18500</v>
      </c>
      <c r="AC602" s="28">
        <f>IF(TRIM(B602)="","",IFERROR(INDEX('Agreements-New'!E:E,MATCH(B602,'Agreements-New'!D:D,0)),AB602))</f>
        <v>18500</v>
      </c>
      <c r="AD602" s="28">
        <f>(SUMIFS('Daily Fees Entry'!F:F,'Daily Fees Entry'!D:D,B602)) - Y602</f>
        <v>0</v>
      </c>
      <c r="AE602" s="28">
        <f t="shared" si="464"/>
        <v>18500</v>
      </c>
      <c r="AF602" s="69"/>
      <c r="AG602" s="28">
        <f>IF(TRIM(B602)="","",IFERROR(INDEX('Fees Master'!D:D,MATCH(D602,'Fees Master'!C:C,0)),"Not Found"))</f>
        <v>11500</v>
      </c>
      <c r="AH602" s="28">
        <f>IF(TRIM(M602)="V",IFERROR(INDEX('Fees Master'!M:M,MATCH(N602,'Fees Master'!L:L,0)),"Not Found"),"0")</f>
        <v>7000</v>
      </c>
      <c r="AI602" s="28" t="str">
        <f>IF(TRIM(M602)="H",IFERROR(INDEX('Fees Master'!I:I,MATCH(D602,'Fees Master'!G:G,0)),"Not Found"),"0")</f>
        <v>0</v>
      </c>
      <c r="AJ602" s="69"/>
      <c r="AK602" s="28">
        <f t="shared" si="465"/>
        <v>0</v>
      </c>
      <c r="AL602" s="31">
        <f t="shared" si="466"/>
        <v>0</v>
      </c>
      <c r="AM602" s="58"/>
      <c r="AN602" s="58" t="s">
        <v>3304</v>
      </c>
      <c r="AO602" s="68"/>
    </row>
    <row r="603" spans="1:41" x14ac:dyDescent="0.35">
      <c r="A603" s="28">
        <v>602</v>
      </c>
      <c r="B603" s="28">
        <v>3803</v>
      </c>
      <c r="C603" s="28" t="s">
        <v>922</v>
      </c>
      <c r="D603" s="28" t="s">
        <v>4229</v>
      </c>
      <c r="E603" s="28" t="s">
        <v>7</v>
      </c>
      <c r="F603" s="28" t="s">
        <v>1893</v>
      </c>
      <c r="G603" s="30"/>
      <c r="H603" s="28" t="s">
        <v>2310</v>
      </c>
      <c r="I603" s="28"/>
      <c r="J603" s="31">
        <v>306471593189</v>
      </c>
      <c r="K603" s="31" t="str">
        <f t="shared" si="495"/>
        <v>3064 7159 3189</v>
      </c>
      <c r="L603" s="83">
        <v>9949719372</v>
      </c>
      <c r="M603" s="28" t="s">
        <v>2762</v>
      </c>
      <c r="N603" s="28" t="s">
        <v>71</v>
      </c>
      <c r="O603" s="69"/>
      <c r="P603" s="28" t="str">
        <f>IF(TRIM(B603)="","",IFERROR(INDEX('Agreements-New'!C:C,MATCH(B603,'Agreements-New'!D:D,0)),"N"))</f>
        <v>N</v>
      </c>
      <c r="Q603" s="69"/>
      <c r="R603" s="28">
        <f t="shared" si="458"/>
        <v>21500</v>
      </c>
      <c r="S603" s="28">
        <f t="shared" si="459"/>
        <v>21500</v>
      </c>
      <c r="T603" s="28">
        <f t="shared" si="460"/>
        <v>0</v>
      </c>
      <c r="U603" s="28">
        <f t="shared" si="461"/>
        <v>21500</v>
      </c>
      <c r="V603" s="69"/>
      <c r="W603" s="28">
        <v>10000</v>
      </c>
      <c r="X603" s="28">
        <f>IF(TRIM(B603)="","",IFERROR(INDEX('Agreements-Old'!E:E,MATCH(B603,'Agreements-Old'!D:D,0)),W603))</f>
        <v>10000</v>
      </c>
      <c r="Y603" s="28">
        <f>SUMIFS('Daily Fees Entry'!F:F,'Daily Fees Entry'!D:D,B603,'Daily Fees Entry'!E:E,"Old Fees")</f>
        <v>0</v>
      </c>
      <c r="Z603" s="28">
        <f t="shared" si="462"/>
        <v>10000</v>
      </c>
      <c r="AA603" s="69"/>
      <c r="AB603" s="28">
        <f t="shared" si="463"/>
        <v>11500</v>
      </c>
      <c r="AC603" s="28">
        <f>IF(TRIM(B603)="","",IFERROR(INDEX('Agreements-New'!E:E,MATCH(B603,'Agreements-New'!D:D,0)),AB603))</f>
        <v>11500</v>
      </c>
      <c r="AD603" s="28">
        <f>(SUMIFS('Daily Fees Entry'!F:F,'Daily Fees Entry'!D:D,B603)) - Y603</f>
        <v>0</v>
      </c>
      <c r="AE603" s="28">
        <f t="shared" si="464"/>
        <v>11500</v>
      </c>
      <c r="AF603" s="69"/>
      <c r="AG603" s="28">
        <f>IF(TRIM(B603)="","",IFERROR(INDEX('Fees Master'!D:D,MATCH(D603,'Fees Master'!C:C,0)),"Not Found"))</f>
        <v>11500</v>
      </c>
      <c r="AH603" s="28" t="str">
        <f>IF(TRIM(M603)="V",IFERROR(INDEX('Fees Master'!M:M,MATCH(N603,'Fees Master'!L:L,0)),"Not Found"),"0")</f>
        <v>0</v>
      </c>
      <c r="AI603" s="28" t="str">
        <f>IF(TRIM(M603)="H",IFERROR(INDEX('Fees Master'!I:I,MATCH(D603,'Fees Master'!G:G,0)),"Not Found"),"0")</f>
        <v>0</v>
      </c>
      <c r="AJ603" s="69"/>
      <c r="AK603" s="28">
        <f t="shared" si="465"/>
        <v>0</v>
      </c>
      <c r="AL603" s="31">
        <f t="shared" si="466"/>
        <v>0</v>
      </c>
      <c r="AM603" s="58"/>
      <c r="AN603" s="58" t="s">
        <v>3306</v>
      </c>
      <c r="AO603" s="68"/>
    </row>
    <row r="604" spans="1:41" x14ac:dyDescent="0.35">
      <c r="A604" s="28">
        <v>603</v>
      </c>
      <c r="B604" s="28">
        <v>4387</v>
      </c>
      <c r="C604" s="28" t="s">
        <v>923</v>
      </c>
      <c r="D604" s="28" t="s">
        <v>4229</v>
      </c>
      <c r="E604" s="28" t="s">
        <v>7</v>
      </c>
      <c r="F604" s="28" t="s">
        <v>1893</v>
      </c>
      <c r="G604" s="30"/>
      <c r="H604" s="28" t="s">
        <v>2311</v>
      </c>
      <c r="I604" s="28"/>
      <c r="J604" s="31">
        <v>213349672353</v>
      </c>
      <c r="K604" s="31" t="str">
        <f t="shared" si="495"/>
        <v>2133 4967 2353</v>
      </c>
      <c r="L604" s="83">
        <v>8919735224</v>
      </c>
      <c r="M604" s="28" t="s">
        <v>2764</v>
      </c>
      <c r="N604" s="28" t="s">
        <v>59</v>
      </c>
      <c r="O604" s="69"/>
      <c r="P604" s="28">
        <f>IF(TRIM(B604)="","",IFERROR(INDEX('Agreements-New'!C:C,MATCH(B604,'Agreements-New'!D:D,0)),"N"))</f>
        <v>66</v>
      </c>
      <c r="Q604" s="69"/>
      <c r="R604" s="28">
        <f t="shared" si="458"/>
        <v>25400</v>
      </c>
      <c r="S604" s="28">
        <f t="shared" si="459"/>
        <v>20900</v>
      </c>
      <c r="T604" s="28">
        <f t="shared" si="460"/>
        <v>0</v>
      </c>
      <c r="U604" s="28">
        <f t="shared" si="461"/>
        <v>20900</v>
      </c>
      <c r="V604" s="69"/>
      <c r="W604" s="28">
        <v>6400</v>
      </c>
      <c r="X604" s="28">
        <f>IF(TRIM(B604)="","",IFERROR(INDEX('Agreements-Old'!E:E,MATCH(B604,'Agreements-Old'!D:D,0)),W604))</f>
        <v>6400</v>
      </c>
      <c r="Y604" s="28">
        <f>SUMIFS('Daily Fees Entry'!F:F,'Daily Fees Entry'!D:D,B604,'Daily Fees Entry'!E:E,"Old Fees")</f>
        <v>0</v>
      </c>
      <c r="Z604" s="28">
        <f t="shared" si="462"/>
        <v>6400</v>
      </c>
      <c r="AA604" s="69"/>
      <c r="AB604" s="28">
        <f t="shared" si="463"/>
        <v>19000</v>
      </c>
      <c r="AC604" s="28">
        <f>IF(TRIM(B604)="","",IFERROR(INDEX('Agreements-New'!E:E,MATCH(B604,'Agreements-New'!D:D,0)),AB604))</f>
        <v>14500</v>
      </c>
      <c r="AD604" s="28">
        <f>(SUMIFS('Daily Fees Entry'!F:F,'Daily Fees Entry'!D:D,B604)) - Y604</f>
        <v>0</v>
      </c>
      <c r="AE604" s="28">
        <f t="shared" si="464"/>
        <v>14500</v>
      </c>
      <c r="AF604" s="69"/>
      <c r="AG604" s="28">
        <f>IF(TRIM(B604)="","",IFERROR(INDEX('Fees Master'!D:D,MATCH(D604,'Fees Master'!C:C,0)),"Not Found"))</f>
        <v>11500</v>
      </c>
      <c r="AH604" s="28">
        <f>IF(TRIM(M604)="V",IFERROR(INDEX('Fees Master'!M:M,MATCH(N604,'Fees Master'!L:L,0)),"Not Found"),"0")</f>
        <v>7500</v>
      </c>
      <c r="AI604" s="28" t="str">
        <f>IF(TRIM(M604)="H",IFERROR(INDEX('Fees Master'!I:I,MATCH(D604,'Fees Master'!G:G,0)),"Not Found"),"0")</f>
        <v>0</v>
      </c>
      <c r="AJ604" s="69"/>
      <c r="AK604" s="28">
        <f t="shared" si="465"/>
        <v>0</v>
      </c>
      <c r="AL604" s="31">
        <f t="shared" si="466"/>
        <v>0</v>
      </c>
      <c r="AM604" s="58"/>
      <c r="AN604" s="58" t="s">
        <v>3307</v>
      </c>
      <c r="AO604" s="68"/>
    </row>
    <row r="605" spans="1:41" x14ac:dyDescent="0.35">
      <c r="A605" s="28">
        <v>604</v>
      </c>
      <c r="B605" s="28">
        <v>3741</v>
      </c>
      <c r="C605" s="28" t="s">
        <v>927</v>
      </c>
      <c r="D605" s="28" t="s">
        <v>4229</v>
      </c>
      <c r="E605" s="28" t="s">
        <v>7</v>
      </c>
      <c r="F605" s="28" t="s">
        <v>1893</v>
      </c>
      <c r="G605" s="30"/>
      <c r="H605" s="28" t="s">
        <v>2313</v>
      </c>
      <c r="I605" s="28"/>
      <c r="J605" s="31">
        <v>883450672552</v>
      </c>
      <c r="K605" s="31" t="str">
        <f t="shared" si="495"/>
        <v>8834 5067 2552</v>
      </c>
      <c r="L605" s="83">
        <v>9948066017</v>
      </c>
      <c r="M605" s="28" t="s">
        <v>2764</v>
      </c>
      <c r="N605" s="28" t="s">
        <v>43</v>
      </c>
      <c r="O605" s="69"/>
      <c r="P605" s="28" t="str">
        <f>IF(TRIM(B605)="","",IFERROR(INDEX('Agreements-New'!C:C,MATCH(B605,'Agreements-New'!D:D,0)),"N"))</f>
        <v>N</v>
      </c>
      <c r="Q605" s="69"/>
      <c r="R605" s="28">
        <f t="shared" si="458"/>
        <v>18500</v>
      </c>
      <c r="S605" s="28">
        <f t="shared" si="459"/>
        <v>18500</v>
      </c>
      <c r="T605" s="28">
        <f t="shared" si="460"/>
        <v>10000</v>
      </c>
      <c r="U605" s="28">
        <f t="shared" si="461"/>
        <v>8500</v>
      </c>
      <c r="V605" s="69"/>
      <c r="W605" s="28">
        <v>0</v>
      </c>
      <c r="X605" s="28">
        <f>IF(TRIM(B605)="","",IFERROR(INDEX('Agreements-Old'!E:E,MATCH(B605,'Agreements-Old'!D:D,0)),W605))</f>
        <v>0</v>
      </c>
      <c r="Y605" s="28">
        <f>SUMIFS('Daily Fees Entry'!F:F,'Daily Fees Entry'!D:D,B605,'Daily Fees Entry'!E:E,"Old Fees")</f>
        <v>0</v>
      </c>
      <c r="Z605" s="28">
        <f t="shared" si="462"/>
        <v>0</v>
      </c>
      <c r="AA605" s="69"/>
      <c r="AB605" s="28">
        <f t="shared" si="463"/>
        <v>18500</v>
      </c>
      <c r="AC605" s="28">
        <f>IF(TRIM(B605)="","",IFERROR(INDEX('Agreements-New'!E:E,MATCH(B605,'Agreements-New'!D:D,0)),AB605))</f>
        <v>18500</v>
      </c>
      <c r="AD605" s="28">
        <f>(SUMIFS('Daily Fees Entry'!F:F,'Daily Fees Entry'!D:D,B605)) - Y605</f>
        <v>10000</v>
      </c>
      <c r="AE605" s="28">
        <f t="shared" si="464"/>
        <v>8500</v>
      </c>
      <c r="AF605" s="69"/>
      <c r="AG605" s="28">
        <f>IF(TRIM(B605)="","",IFERROR(INDEX('Fees Master'!D:D,MATCH(D605,'Fees Master'!C:C,0)),"Not Found"))</f>
        <v>11500</v>
      </c>
      <c r="AH605" s="28">
        <f>IF(TRIM(M605)="V",IFERROR(INDEX('Fees Master'!M:M,MATCH(N605,'Fees Master'!L:L,0)),"Not Found"),"0")</f>
        <v>7000</v>
      </c>
      <c r="AI605" s="28" t="str">
        <f>IF(TRIM(M605)="H",IFERROR(INDEX('Fees Master'!I:I,MATCH(D605,'Fees Master'!G:G,0)),"Not Found"),"0")</f>
        <v>0</v>
      </c>
      <c r="AJ605" s="69"/>
      <c r="AK605" s="28">
        <f t="shared" si="465"/>
        <v>54.054054054054056</v>
      </c>
      <c r="AL605" s="31">
        <f t="shared" si="466"/>
        <v>54.054054054054056</v>
      </c>
      <c r="AM605" s="58"/>
      <c r="AN605" s="58" t="s">
        <v>3310</v>
      </c>
      <c r="AO605" s="68"/>
    </row>
    <row r="606" spans="1:41" x14ac:dyDescent="0.35">
      <c r="A606" s="28">
        <v>605</v>
      </c>
      <c r="B606" s="28">
        <v>3769</v>
      </c>
      <c r="C606" s="28" t="s">
        <v>548</v>
      </c>
      <c r="D606" s="28" t="s">
        <v>4229</v>
      </c>
      <c r="E606" s="28" t="s">
        <v>7</v>
      </c>
      <c r="F606" s="28" t="s">
        <v>1893</v>
      </c>
      <c r="G606" s="30"/>
      <c r="H606" s="28" t="s">
        <v>1925</v>
      </c>
      <c r="I606" s="28"/>
      <c r="J606" s="31">
        <v>298157692749</v>
      </c>
      <c r="K606" s="31" t="str">
        <f t="shared" si="495"/>
        <v>2981 5769 2749</v>
      </c>
      <c r="L606" s="83">
        <v>9502852382</v>
      </c>
      <c r="M606" s="28" t="s">
        <v>2764</v>
      </c>
      <c r="N606" s="28" t="s">
        <v>68</v>
      </c>
      <c r="O606" s="69"/>
      <c r="P606" s="28" t="str">
        <f>IF(TRIM(B606)="","",IFERROR(INDEX('Agreements-New'!C:C,MATCH(B606,'Agreements-New'!D:D,0)),"N"))</f>
        <v>N</v>
      </c>
      <c r="Q606" s="69"/>
      <c r="R606" s="28">
        <f t="shared" si="458"/>
        <v>59500</v>
      </c>
      <c r="S606" s="28">
        <f t="shared" si="459"/>
        <v>59500</v>
      </c>
      <c r="T606" s="28">
        <f t="shared" si="460"/>
        <v>0</v>
      </c>
      <c r="U606" s="28">
        <f t="shared" si="461"/>
        <v>59500</v>
      </c>
      <c r="V606" s="69"/>
      <c r="W606" s="28">
        <v>41000</v>
      </c>
      <c r="X606" s="28">
        <f>IF(TRIM(B606)="","",IFERROR(INDEX('Agreements-Old'!E:E,MATCH(B606,'Agreements-Old'!D:D,0)),W606))</f>
        <v>41000</v>
      </c>
      <c r="Y606" s="28">
        <f>SUMIFS('Daily Fees Entry'!F:F,'Daily Fees Entry'!D:D,B606,'Daily Fees Entry'!E:E,"Old Fees")</f>
        <v>0</v>
      </c>
      <c r="Z606" s="28">
        <f t="shared" si="462"/>
        <v>41000</v>
      </c>
      <c r="AA606" s="69"/>
      <c r="AB606" s="28">
        <f t="shared" si="463"/>
        <v>18500</v>
      </c>
      <c r="AC606" s="28">
        <f>IF(TRIM(B606)="","",IFERROR(INDEX('Agreements-New'!E:E,MATCH(B606,'Agreements-New'!D:D,0)),AB606))</f>
        <v>18500</v>
      </c>
      <c r="AD606" s="28">
        <f>(SUMIFS('Daily Fees Entry'!F:F,'Daily Fees Entry'!D:D,B606)) - Y606</f>
        <v>0</v>
      </c>
      <c r="AE606" s="28">
        <f t="shared" si="464"/>
        <v>18500</v>
      </c>
      <c r="AF606" s="69"/>
      <c r="AG606" s="28">
        <f>IF(TRIM(B606)="","",IFERROR(INDEX('Fees Master'!D:D,MATCH(D606,'Fees Master'!C:C,0)),"Not Found"))</f>
        <v>11500</v>
      </c>
      <c r="AH606" s="28">
        <f>IF(TRIM(M606)="V",IFERROR(INDEX('Fees Master'!M:M,MATCH(N606,'Fees Master'!L:L,0)),"Not Found"),"0")</f>
        <v>7000</v>
      </c>
      <c r="AI606" s="28" t="str">
        <f>IF(TRIM(M606)="H",IFERROR(INDEX('Fees Master'!I:I,MATCH(D606,'Fees Master'!G:G,0)),"Not Found"),"0")</f>
        <v>0</v>
      </c>
      <c r="AJ606" s="69"/>
      <c r="AK606" s="28">
        <f t="shared" si="465"/>
        <v>0</v>
      </c>
      <c r="AL606" s="31">
        <f t="shared" si="466"/>
        <v>0</v>
      </c>
      <c r="AM606" s="58"/>
      <c r="AN606" s="58" t="s">
        <v>3311</v>
      </c>
      <c r="AO606" s="68"/>
    </row>
    <row r="607" spans="1:41" x14ac:dyDescent="0.35">
      <c r="A607" s="28">
        <v>606</v>
      </c>
      <c r="B607" s="28">
        <v>3771</v>
      </c>
      <c r="C607" s="28" t="s">
        <v>929</v>
      </c>
      <c r="D607" s="28" t="s">
        <v>4229</v>
      </c>
      <c r="E607" s="28" t="s">
        <v>7</v>
      </c>
      <c r="F607" s="28" t="s">
        <v>1893</v>
      </c>
      <c r="G607" s="30"/>
      <c r="H607" s="28" t="s">
        <v>2143</v>
      </c>
      <c r="I607" s="28"/>
      <c r="J607" s="31">
        <v>983849759707</v>
      </c>
      <c r="K607" s="31" t="str">
        <f t="shared" si="495"/>
        <v>9838 4975 9707</v>
      </c>
      <c r="L607" s="83">
        <v>9032113708</v>
      </c>
      <c r="M607" s="28" t="s">
        <v>2762</v>
      </c>
      <c r="N607" s="28" t="s">
        <v>102</v>
      </c>
      <c r="O607" s="69"/>
      <c r="P607" s="28" t="str">
        <f>IF(TRIM(B607)="","",IFERROR(INDEX('Agreements-New'!C:C,MATCH(B607,'Agreements-New'!D:D,0)),"N"))</f>
        <v>N</v>
      </c>
      <c r="Q607" s="69"/>
      <c r="R607" s="28">
        <f t="shared" si="458"/>
        <v>39000</v>
      </c>
      <c r="S607" s="28">
        <f t="shared" si="459"/>
        <v>39000</v>
      </c>
      <c r="T607" s="28">
        <f t="shared" si="460"/>
        <v>0</v>
      </c>
      <c r="U607" s="28">
        <f t="shared" si="461"/>
        <v>39000</v>
      </c>
      <c r="V607" s="69"/>
      <c r="W607" s="28">
        <v>27500</v>
      </c>
      <c r="X607" s="28">
        <f>IF(TRIM(B607)="","",IFERROR(INDEX('Agreements-Old'!E:E,MATCH(B607,'Agreements-Old'!D:D,0)),W607))</f>
        <v>27500</v>
      </c>
      <c r="Y607" s="28">
        <f>SUMIFS('Daily Fees Entry'!F:F,'Daily Fees Entry'!D:D,B607,'Daily Fees Entry'!E:E,"Old Fees")</f>
        <v>0</v>
      </c>
      <c r="Z607" s="28">
        <f t="shared" si="462"/>
        <v>27500</v>
      </c>
      <c r="AA607" s="69"/>
      <c r="AB607" s="28">
        <f t="shared" si="463"/>
        <v>11500</v>
      </c>
      <c r="AC607" s="28">
        <f>IF(TRIM(B607)="","",IFERROR(INDEX('Agreements-New'!E:E,MATCH(B607,'Agreements-New'!D:D,0)),AB607))</f>
        <v>11500</v>
      </c>
      <c r="AD607" s="28">
        <f>(SUMIFS('Daily Fees Entry'!F:F,'Daily Fees Entry'!D:D,B607)) - Y607</f>
        <v>0</v>
      </c>
      <c r="AE607" s="28">
        <f t="shared" si="464"/>
        <v>11500</v>
      </c>
      <c r="AF607" s="69"/>
      <c r="AG607" s="28">
        <f>IF(TRIM(B607)="","",IFERROR(INDEX('Fees Master'!D:D,MATCH(D607,'Fees Master'!C:C,0)),"Not Found"))</f>
        <v>11500</v>
      </c>
      <c r="AH607" s="28" t="str">
        <f>IF(TRIM(M607)="V",IFERROR(INDEX('Fees Master'!M:M,MATCH(N607,'Fees Master'!L:L,0)),"Not Found"),"0")</f>
        <v>0</v>
      </c>
      <c r="AI607" s="28" t="str">
        <f>IF(TRIM(M607)="H",IFERROR(INDEX('Fees Master'!I:I,MATCH(D607,'Fees Master'!G:G,0)),"Not Found"),"0")</f>
        <v>0</v>
      </c>
      <c r="AJ607" s="69"/>
      <c r="AK607" s="28">
        <f t="shared" si="465"/>
        <v>0</v>
      </c>
      <c r="AL607" s="31">
        <f t="shared" si="466"/>
        <v>0</v>
      </c>
      <c r="AM607" s="58"/>
      <c r="AN607" s="58" t="s">
        <v>3312</v>
      </c>
      <c r="AO607" s="68"/>
    </row>
    <row r="608" spans="1:41" x14ac:dyDescent="0.35">
      <c r="A608" s="28">
        <v>607</v>
      </c>
      <c r="B608" s="28">
        <v>4123</v>
      </c>
      <c r="C608" s="28" t="s">
        <v>779</v>
      </c>
      <c r="D608" s="28" t="s">
        <v>4229</v>
      </c>
      <c r="E608" s="28" t="s">
        <v>4</v>
      </c>
      <c r="F608" s="28" t="s">
        <v>1893</v>
      </c>
      <c r="G608" s="30"/>
      <c r="H608" s="28" t="s">
        <v>2213</v>
      </c>
      <c r="I608" s="28"/>
      <c r="J608" s="31">
        <v>752269564550</v>
      </c>
      <c r="K608" s="31" t="str">
        <f t="shared" si="495"/>
        <v>7522 6956 4550</v>
      </c>
      <c r="L608" s="83">
        <v>9705176292</v>
      </c>
      <c r="M608" s="28" t="s">
        <v>2764</v>
      </c>
      <c r="N608" s="28" t="s">
        <v>187</v>
      </c>
      <c r="O608" s="69"/>
      <c r="P608" s="28">
        <f>IF(TRIM(B608)="","",IFERROR(INDEX('Agreements-New'!C:C,MATCH(B608,'Agreements-New'!D:D,0)),"N"))</f>
        <v>76</v>
      </c>
      <c r="Q608" s="69"/>
      <c r="R608" s="28">
        <f t="shared" si="458"/>
        <v>18500</v>
      </c>
      <c r="S608" s="28">
        <f t="shared" si="459"/>
        <v>14000</v>
      </c>
      <c r="T608" s="28">
        <f t="shared" si="460"/>
        <v>2000</v>
      </c>
      <c r="U608" s="28">
        <f t="shared" si="461"/>
        <v>12000</v>
      </c>
      <c r="V608" s="69"/>
      <c r="W608" s="28">
        <v>0</v>
      </c>
      <c r="X608" s="28">
        <f>IF(TRIM(B608)="","",IFERROR(INDEX('Agreements-Old'!E:E,MATCH(B608,'Agreements-Old'!D:D,0)),W608))</f>
        <v>0</v>
      </c>
      <c r="Y608" s="28">
        <f>SUMIFS('Daily Fees Entry'!F:F,'Daily Fees Entry'!D:D,B608,'Daily Fees Entry'!E:E,"Old Fees")</f>
        <v>0</v>
      </c>
      <c r="Z608" s="28">
        <f t="shared" si="462"/>
        <v>0</v>
      </c>
      <c r="AA608" s="69"/>
      <c r="AB608" s="28">
        <f t="shared" si="463"/>
        <v>18500</v>
      </c>
      <c r="AC608" s="28">
        <f>IF(TRIM(B608)="","",IFERROR(INDEX('Agreements-New'!E:E,MATCH(B608,'Agreements-New'!D:D,0)),AB608))</f>
        <v>14000</v>
      </c>
      <c r="AD608" s="28">
        <f>(SUMIFS('Daily Fees Entry'!F:F,'Daily Fees Entry'!D:D,B608)) - Y608</f>
        <v>2000</v>
      </c>
      <c r="AE608" s="28">
        <f t="shared" si="464"/>
        <v>12000</v>
      </c>
      <c r="AF608" s="69"/>
      <c r="AG608" s="28">
        <f>IF(TRIM(B608)="","",IFERROR(INDEX('Fees Master'!D:D,MATCH(D608,'Fees Master'!C:C,0)),"Not Found"))</f>
        <v>11500</v>
      </c>
      <c r="AH608" s="28">
        <f>IF(TRIM(M608)="V",IFERROR(INDEX('Fees Master'!M:M,MATCH(N608,'Fees Master'!L:L,0)),"Not Found"),"0")</f>
        <v>7000</v>
      </c>
      <c r="AI608" s="28" t="str">
        <f>IF(TRIM(M608)="H",IFERROR(INDEX('Fees Master'!I:I,MATCH(D608,'Fees Master'!G:G,0)),"Not Found"),"0")</f>
        <v>0</v>
      </c>
      <c r="AJ608" s="69"/>
      <c r="AK608" s="28">
        <f t="shared" si="465"/>
        <v>14.285714285714285</v>
      </c>
      <c r="AL608" s="31">
        <f t="shared" si="466"/>
        <v>14.285714285714285</v>
      </c>
      <c r="AM608" s="58"/>
      <c r="AN608" s="58" t="s">
        <v>3216</v>
      </c>
      <c r="AO608" s="68"/>
    </row>
    <row r="609" spans="1:41" x14ac:dyDescent="0.35">
      <c r="A609" s="28">
        <v>608</v>
      </c>
      <c r="B609" s="28">
        <v>3804</v>
      </c>
      <c r="C609" s="28" t="s">
        <v>932</v>
      </c>
      <c r="D609" s="28" t="s">
        <v>4229</v>
      </c>
      <c r="E609" s="28" t="s">
        <v>7</v>
      </c>
      <c r="F609" s="28" t="s">
        <v>1893</v>
      </c>
      <c r="G609" s="30"/>
      <c r="H609" s="28" t="s">
        <v>2316</v>
      </c>
      <c r="I609" s="28"/>
      <c r="J609" s="31">
        <v>358240237874</v>
      </c>
      <c r="K609" s="31" t="str">
        <f t="shared" si="495"/>
        <v>3582 4023 7874</v>
      </c>
      <c r="L609" s="83">
        <v>9491742709</v>
      </c>
      <c r="M609" s="28" t="s">
        <v>2764</v>
      </c>
      <c r="N609" s="28" t="s">
        <v>108</v>
      </c>
      <c r="O609" s="69"/>
      <c r="P609" s="28" t="str">
        <f>IF(TRIM(B609)="","",IFERROR(INDEX('Agreements-New'!C:C,MATCH(B609,'Agreements-New'!D:D,0)),"N"))</f>
        <v>N</v>
      </c>
      <c r="Q609" s="69"/>
      <c r="R609" s="28">
        <f t="shared" si="458"/>
        <v>18500</v>
      </c>
      <c r="S609" s="28">
        <f t="shared" si="459"/>
        <v>18500</v>
      </c>
      <c r="T609" s="28">
        <f t="shared" si="460"/>
        <v>10000</v>
      </c>
      <c r="U609" s="28">
        <f t="shared" si="461"/>
        <v>8500</v>
      </c>
      <c r="V609" s="69"/>
      <c r="W609" s="28">
        <v>0</v>
      </c>
      <c r="X609" s="28">
        <f>IF(TRIM(B609)="","",IFERROR(INDEX('Agreements-Old'!E:E,MATCH(B609,'Agreements-Old'!D:D,0)),W609))</f>
        <v>0</v>
      </c>
      <c r="Y609" s="28">
        <f>SUMIFS('Daily Fees Entry'!F:F,'Daily Fees Entry'!D:D,B609,'Daily Fees Entry'!E:E,"Old Fees")</f>
        <v>0</v>
      </c>
      <c r="Z609" s="28">
        <f t="shared" si="462"/>
        <v>0</v>
      </c>
      <c r="AA609" s="69"/>
      <c r="AB609" s="28">
        <f t="shared" si="463"/>
        <v>18500</v>
      </c>
      <c r="AC609" s="28">
        <f>IF(TRIM(B609)="","",IFERROR(INDEX('Agreements-New'!E:E,MATCH(B609,'Agreements-New'!D:D,0)),AB609))</f>
        <v>18500</v>
      </c>
      <c r="AD609" s="28">
        <f>(SUMIFS('Daily Fees Entry'!F:F,'Daily Fees Entry'!D:D,B609)) - Y609</f>
        <v>10000</v>
      </c>
      <c r="AE609" s="28">
        <f t="shared" si="464"/>
        <v>8500</v>
      </c>
      <c r="AF609" s="69"/>
      <c r="AG609" s="28">
        <f>IF(TRIM(B609)="","",IFERROR(INDEX('Fees Master'!D:D,MATCH(D609,'Fees Master'!C:C,0)),"Not Found"))</f>
        <v>11500</v>
      </c>
      <c r="AH609" s="28">
        <f>IF(TRIM(M609)="V",IFERROR(INDEX('Fees Master'!M:M,MATCH(N609,'Fees Master'!L:L,0)),"Not Found"),"0")</f>
        <v>7000</v>
      </c>
      <c r="AI609" s="28" t="str">
        <f>IF(TRIM(M609)="H",IFERROR(INDEX('Fees Master'!I:I,MATCH(D609,'Fees Master'!G:G,0)),"Not Found"),"0")</f>
        <v>0</v>
      </c>
      <c r="AJ609" s="69"/>
      <c r="AK609" s="28">
        <f t="shared" si="465"/>
        <v>54.054054054054056</v>
      </c>
      <c r="AL609" s="31">
        <f t="shared" si="466"/>
        <v>54.054054054054056</v>
      </c>
      <c r="AM609" s="58"/>
      <c r="AN609" s="58" t="s">
        <v>3314</v>
      </c>
      <c r="AO609" s="68"/>
    </row>
    <row r="610" spans="1:41" x14ac:dyDescent="0.35">
      <c r="A610" s="28">
        <v>609</v>
      </c>
      <c r="B610" s="28">
        <v>4453</v>
      </c>
      <c r="C610" s="28" t="s">
        <v>931</v>
      </c>
      <c r="D610" s="28" t="s">
        <v>4229</v>
      </c>
      <c r="E610" s="28" t="s">
        <v>7</v>
      </c>
      <c r="F610" s="28" t="s">
        <v>1893</v>
      </c>
      <c r="G610" s="30"/>
      <c r="H610" s="28" t="s">
        <v>1926</v>
      </c>
      <c r="I610" s="28"/>
      <c r="J610" s="31">
        <v>205384864000</v>
      </c>
      <c r="K610" s="31" t="str">
        <f t="shared" si="495"/>
        <v>2053 8486 4000</v>
      </c>
      <c r="L610" s="83">
        <v>9705675598</v>
      </c>
      <c r="M610" s="28" t="s">
        <v>2764</v>
      </c>
      <c r="N610" s="28" t="s">
        <v>61</v>
      </c>
      <c r="O610" s="69"/>
      <c r="P610" s="28">
        <f>IF(TRIM(B610)="","",IFERROR(INDEX('Agreements-New'!C:C,MATCH(B610,'Agreements-New'!D:D,0)),"N"))</f>
        <v>83</v>
      </c>
      <c r="Q610" s="69"/>
      <c r="R610" s="28">
        <f t="shared" si="458"/>
        <v>23300</v>
      </c>
      <c r="S610" s="28">
        <f t="shared" si="459"/>
        <v>18800</v>
      </c>
      <c r="T610" s="28">
        <f t="shared" si="460"/>
        <v>0</v>
      </c>
      <c r="U610" s="28">
        <f t="shared" si="461"/>
        <v>18800</v>
      </c>
      <c r="V610" s="69"/>
      <c r="W610" s="28">
        <v>4800</v>
      </c>
      <c r="X610" s="28">
        <f>IF(TRIM(B610)="","",IFERROR(INDEX('Agreements-Old'!E:E,MATCH(B610,'Agreements-Old'!D:D,0)),W610))</f>
        <v>4800</v>
      </c>
      <c r="Y610" s="28">
        <f>SUMIFS('Daily Fees Entry'!F:F,'Daily Fees Entry'!D:D,B610,'Daily Fees Entry'!E:E,"Old Fees")</f>
        <v>0</v>
      </c>
      <c r="Z610" s="28">
        <f t="shared" si="462"/>
        <v>4800</v>
      </c>
      <c r="AA610" s="69"/>
      <c r="AB610" s="28">
        <f t="shared" si="463"/>
        <v>18500</v>
      </c>
      <c r="AC610" s="28">
        <f>IF(TRIM(B610)="","",IFERROR(INDEX('Agreements-New'!E:E,MATCH(B610,'Agreements-New'!D:D,0)),AB610))</f>
        <v>14000</v>
      </c>
      <c r="AD610" s="28">
        <f>(SUMIFS('Daily Fees Entry'!F:F,'Daily Fees Entry'!D:D,B610)) - Y610</f>
        <v>0</v>
      </c>
      <c r="AE610" s="28">
        <f t="shared" si="464"/>
        <v>14000</v>
      </c>
      <c r="AF610" s="69"/>
      <c r="AG610" s="28">
        <f>IF(TRIM(B610)="","",IFERROR(INDEX('Fees Master'!D:D,MATCH(D610,'Fees Master'!C:C,0)),"Not Found"))</f>
        <v>11500</v>
      </c>
      <c r="AH610" s="28">
        <f>IF(TRIM(M610)="V",IFERROR(INDEX('Fees Master'!M:M,MATCH(N610,'Fees Master'!L:L,0)),"Not Found"),"0")</f>
        <v>7000</v>
      </c>
      <c r="AI610" s="28" t="str">
        <f>IF(TRIM(M610)="H",IFERROR(INDEX('Fees Master'!I:I,MATCH(D610,'Fees Master'!G:G,0)),"Not Found"),"0")</f>
        <v>0</v>
      </c>
      <c r="AJ610" s="69"/>
      <c r="AK610" s="28">
        <f t="shared" si="465"/>
        <v>0</v>
      </c>
      <c r="AL610" s="31">
        <f t="shared" si="466"/>
        <v>0</v>
      </c>
      <c r="AM610" s="58"/>
      <c r="AN610" s="58" t="s">
        <v>3313</v>
      </c>
      <c r="AO610" s="68"/>
    </row>
    <row r="611" spans="1:41" x14ac:dyDescent="0.35">
      <c r="A611" s="28">
        <v>610</v>
      </c>
      <c r="B611" s="28">
        <v>4484</v>
      </c>
      <c r="C611" s="28" t="s">
        <v>934</v>
      </c>
      <c r="D611" s="28" t="s">
        <v>4229</v>
      </c>
      <c r="E611" s="28" t="s">
        <v>7</v>
      </c>
      <c r="F611" s="28" t="s">
        <v>1893</v>
      </c>
      <c r="G611" s="30"/>
      <c r="H611" s="28" t="s">
        <v>2317</v>
      </c>
      <c r="I611" s="28"/>
      <c r="J611" s="31">
        <v>292453955090</v>
      </c>
      <c r="K611" s="31" t="str">
        <f t="shared" si="495"/>
        <v>2924 5395 5090</v>
      </c>
      <c r="L611" s="83">
        <v>8897260281</v>
      </c>
      <c r="M611" s="28" t="s">
        <v>2762</v>
      </c>
      <c r="N611" s="28" t="s">
        <v>93</v>
      </c>
      <c r="O611" s="69"/>
      <c r="P611" s="28" t="str">
        <f>IF(TRIM(B611)="","",IFERROR(INDEX('Agreements-New'!C:C,MATCH(B611,'Agreements-New'!D:D,0)),"N"))</f>
        <v>N</v>
      </c>
      <c r="Q611" s="69"/>
      <c r="R611" s="28">
        <f t="shared" si="458"/>
        <v>14000</v>
      </c>
      <c r="S611" s="28">
        <f t="shared" si="459"/>
        <v>14000</v>
      </c>
      <c r="T611" s="28">
        <f t="shared" si="460"/>
        <v>0</v>
      </c>
      <c r="U611" s="28">
        <f t="shared" si="461"/>
        <v>14000</v>
      </c>
      <c r="V611" s="69"/>
      <c r="W611" s="28">
        <v>2500</v>
      </c>
      <c r="X611" s="28">
        <f>IF(TRIM(B611)="","",IFERROR(INDEX('Agreements-Old'!E:E,MATCH(B611,'Agreements-Old'!D:D,0)),W611))</f>
        <v>2500</v>
      </c>
      <c r="Y611" s="28">
        <f>SUMIFS('Daily Fees Entry'!F:F,'Daily Fees Entry'!D:D,B611,'Daily Fees Entry'!E:E,"Old Fees")</f>
        <v>0</v>
      </c>
      <c r="Z611" s="28">
        <f t="shared" si="462"/>
        <v>2500</v>
      </c>
      <c r="AA611" s="69"/>
      <c r="AB611" s="28">
        <f t="shared" si="463"/>
        <v>11500</v>
      </c>
      <c r="AC611" s="28">
        <f>IF(TRIM(B611)="","",IFERROR(INDEX('Agreements-New'!E:E,MATCH(B611,'Agreements-New'!D:D,0)),AB611))</f>
        <v>11500</v>
      </c>
      <c r="AD611" s="28">
        <f>(SUMIFS('Daily Fees Entry'!F:F,'Daily Fees Entry'!D:D,B611)) - Y611</f>
        <v>0</v>
      </c>
      <c r="AE611" s="28">
        <f t="shared" si="464"/>
        <v>11500</v>
      </c>
      <c r="AF611" s="69"/>
      <c r="AG611" s="28">
        <f>IF(TRIM(B611)="","",IFERROR(INDEX('Fees Master'!D:D,MATCH(D611,'Fees Master'!C:C,0)),"Not Found"))</f>
        <v>11500</v>
      </c>
      <c r="AH611" s="28" t="str">
        <f>IF(TRIM(M611)="V",IFERROR(INDEX('Fees Master'!M:M,MATCH(N611,'Fees Master'!L:L,0)),"Not Found"),"0")</f>
        <v>0</v>
      </c>
      <c r="AI611" s="28" t="str">
        <f>IF(TRIM(M611)="H",IFERROR(INDEX('Fees Master'!I:I,MATCH(D611,'Fees Master'!G:G,0)),"Not Found"),"0")</f>
        <v>0</v>
      </c>
      <c r="AJ611" s="69"/>
      <c r="AK611" s="28">
        <f t="shared" si="465"/>
        <v>0</v>
      </c>
      <c r="AL611" s="31">
        <f t="shared" si="466"/>
        <v>0</v>
      </c>
      <c r="AM611" s="58"/>
      <c r="AN611" s="58" t="s">
        <v>3315</v>
      </c>
      <c r="AO611" s="68"/>
    </row>
    <row r="612" spans="1:41" x14ac:dyDescent="0.35">
      <c r="A612" s="28">
        <v>611</v>
      </c>
      <c r="B612" s="28">
        <v>3744</v>
      </c>
      <c r="C612" s="28" t="s">
        <v>935</v>
      </c>
      <c r="D612" s="28" t="s">
        <v>4229</v>
      </c>
      <c r="E612" s="28" t="s">
        <v>7</v>
      </c>
      <c r="F612" s="28" t="s">
        <v>1893</v>
      </c>
      <c r="G612" s="30"/>
      <c r="H612" s="28" t="s">
        <v>2318</v>
      </c>
      <c r="I612" s="28"/>
      <c r="J612" s="31">
        <v>774607457085</v>
      </c>
      <c r="K612" s="31" t="str">
        <f t="shared" si="495"/>
        <v>7746 0745 7085</v>
      </c>
      <c r="L612" s="83">
        <v>9963979419</v>
      </c>
      <c r="M612" s="28" t="s">
        <v>2762</v>
      </c>
      <c r="N612" s="28" t="s">
        <v>97</v>
      </c>
      <c r="O612" s="69"/>
      <c r="P612" s="28">
        <f>IF(TRIM(B612)="","",IFERROR(INDEX('Agreements-New'!C:C,MATCH(B612,'Agreements-New'!D:D,0)),"N"))</f>
        <v>216</v>
      </c>
      <c r="Q612" s="69"/>
      <c r="R612" s="28">
        <f t="shared" si="458"/>
        <v>15500</v>
      </c>
      <c r="S612" s="28">
        <f t="shared" si="459"/>
        <v>14000</v>
      </c>
      <c r="T612" s="28">
        <f t="shared" si="460"/>
        <v>0</v>
      </c>
      <c r="U612" s="28">
        <f t="shared" si="461"/>
        <v>14000</v>
      </c>
      <c r="V612" s="69"/>
      <c r="W612" s="28">
        <v>4000</v>
      </c>
      <c r="X612" s="28">
        <f>IF(TRIM(B612)="","",IFERROR(INDEX('Agreements-Old'!E:E,MATCH(B612,'Agreements-Old'!D:D,0)),W612))</f>
        <v>4000</v>
      </c>
      <c r="Y612" s="28">
        <f>SUMIFS('Daily Fees Entry'!F:F,'Daily Fees Entry'!D:D,B612,'Daily Fees Entry'!E:E,"Old Fees")</f>
        <v>0</v>
      </c>
      <c r="Z612" s="28">
        <f t="shared" si="462"/>
        <v>4000</v>
      </c>
      <c r="AA612" s="69"/>
      <c r="AB612" s="28">
        <f t="shared" si="463"/>
        <v>11500</v>
      </c>
      <c r="AC612" s="28">
        <f>IF(TRIM(B612)="","",IFERROR(INDEX('Agreements-New'!E:E,MATCH(B612,'Agreements-New'!D:D,0)),AB612))</f>
        <v>10000</v>
      </c>
      <c r="AD612" s="28">
        <f>(SUMIFS('Daily Fees Entry'!F:F,'Daily Fees Entry'!D:D,B612)) - Y612</f>
        <v>0</v>
      </c>
      <c r="AE612" s="28">
        <f t="shared" si="464"/>
        <v>10000</v>
      </c>
      <c r="AF612" s="69"/>
      <c r="AG612" s="28">
        <f>IF(TRIM(B612)="","",IFERROR(INDEX('Fees Master'!D:D,MATCH(D612,'Fees Master'!C:C,0)),"Not Found"))</f>
        <v>11500</v>
      </c>
      <c r="AH612" s="28" t="str">
        <f>IF(TRIM(M612)="V",IFERROR(INDEX('Fees Master'!M:M,MATCH(N612,'Fees Master'!L:L,0)),"Not Found"),"0")</f>
        <v>0</v>
      </c>
      <c r="AI612" s="28" t="str">
        <f>IF(TRIM(M612)="H",IFERROR(INDEX('Fees Master'!I:I,MATCH(D612,'Fees Master'!G:G,0)),"Not Found"),"0")</f>
        <v>0</v>
      </c>
      <c r="AJ612" s="69"/>
      <c r="AK612" s="28">
        <f t="shared" si="465"/>
        <v>0</v>
      </c>
      <c r="AL612" s="31">
        <f t="shared" si="466"/>
        <v>0</v>
      </c>
      <c r="AM612" s="58"/>
      <c r="AN612" s="58" t="s">
        <v>3317</v>
      </c>
      <c r="AO612" s="68"/>
    </row>
    <row r="613" spans="1:41" x14ac:dyDescent="0.35">
      <c r="A613" s="28">
        <v>612</v>
      </c>
      <c r="B613" s="28">
        <v>3825</v>
      </c>
      <c r="C613" s="28" t="s">
        <v>938</v>
      </c>
      <c r="D613" s="28" t="s">
        <v>4229</v>
      </c>
      <c r="E613" s="28" t="s">
        <v>7</v>
      </c>
      <c r="F613" s="28" t="s">
        <v>1893</v>
      </c>
      <c r="G613" s="30"/>
      <c r="H613" s="28" t="s">
        <v>2320</v>
      </c>
      <c r="I613" s="28"/>
      <c r="J613" s="31">
        <v>645347087158</v>
      </c>
      <c r="K613" s="31" t="str">
        <f t="shared" si="495"/>
        <v>6453 4708 7158</v>
      </c>
      <c r="L613" s="83">
        <v>9908369126</v>
      </c>
      <c r="M613" s="28" t="s">
        <v>2764</v>
      </c>
      <c r="N613" s="28" t="s">
        <v>75</v>
      </c>
      <c r="O613" s="69"/>
      <c r="P613" s="28" t="str">
        <f>IF(TRIM(B613)="","",IFERROR(INDEX('Agreements-New'!C:C,MATCH(B613,'Agreements-New'!D:D,0)),"N"))</f>
        <v>N</v>
      </c>
      <c r="Q613" s="69"/>
      <c r="R613" s="28">
        <f t="shared" si="458"/>
        <v>18000</v>
      </c>
      <c r="S613" s="28">
        <f t="shared" si="459"/>
        <v>16500</v>
      </c>
      <c r="T613" s="28">
        <f t="shared" si="460"/>
        <v>3000</v>
      </c>
      <c r="U613" s="28">
        <f t="shared" si="461"/>
        <v>13500</v>
      </c>
      <c r="V613" s="69"/>
      <c r="W613" s="28">
        <v>1500</v>
      </c>
      <c r="X613" s="28">
        <f>IF(TRIM(B613)="","",IFERROR(INDEX('Agreements-Old'!E:E,MATCH(B613,'Agreements-Old'!D:D,0)),W613))</f>
        <v>0</v>
      </c>
      <c r="Y613" s="28">
        <f>SUMIFS('Daily Fees Entry'!F:F,'Daily Fees Entry'!D:D,B613,'Daily Fees Entry'!E:E,"Old Fees")</f>
        <v>0</v>
      </c>
      <c r="Z613" s="28">
        <f t="shared" si="462"/>
        <v>0</v>
      </c>
      <c r="AA613" s="69"/>
      <c r="AB613" s="28">
        <f t="shared" si="463"/>
        <v>16500</v>
      </c>
      <c r="AC613" s="28">
        <f>IF(TRIM(B613)="","",IFERROR(INDEX('Agreements-New'!E:E,MATCH(B613,'Agreements-New'!D:D,0)),AB613))</f>
        <v>16500</v>
      </c>
      <c r="AD613" s="28">
        <f>(SUMIFS('Daily Fees Entry'!F:F,'Daily Fees Entry'!D:D,B613)) - Y613</f>
        <v>3000</v>
      </c>
      <c r="AE613" s="28">
        <f t="shared" si="464"/>
        <v>13500</v>
      </c>
      <c r="AF613" s="69"/>
      <c r="AG613" s="28">
        <f>IF(TRIM(B613)="","",IFERROR(INDEX('Fees Master'!D:D,MATCH(D613,'Fees Master'!C:C,0)),"Not Found"))</f>
        <v>11500</v>
      </c>
      <c r="AH613" s="28">
        <f>IF(TRIM(M613)="V",IFERROR(INDEX('Fees Master'!M:M,MATCH(N613,'Fees Master'!L:L,0)),"Not Found"),"0")</f>
        <v>5000</v>
      </c>
      <c r="AI613" s="28" t="str">
        <f>IF(TRIM(M613)="H",IFERROR(INDEX('Fees Master'!I:I,MATCH(D613,'Fees Master'!G:G,0)),"Not Found"),"0")</f>
        <v>0</v>
      </c>
      <c r="AJ613" s="69"/>
      <c r="AK613" s="28">
        <f t="shared" si="465"/>
        <v>18.181818181818183</v>
      </c>
      <c r="AL613" s="31">
        <f t="shared" si="466"/>
        <v>18.181818181818183</v>
      </c>
      <c r="AM613" s="58"/>
      <c r="AN613" s="58" t="s">
        <v>3319</v>
      </c>
      <c r="AO613" s="68"/>
    </row>
    <row r="614" spans="1:41" x14ac:dyDescent="0.35">
      <c r="A614" s="28">
        <v>613</v>
      </c>
      <c r="B614" s="28">
        <v>3846</v>
      </c>
      <c r="C614" s="28" t="s">
        <v>895</v>
      </c>
      <c r="D614" s="28" t="s">
        <v>4229</v>
      </c>
      <c r="E614" s="28" t="s">
        <v>7</v>
      </c>
      <c r="F614" s="28" t="s">
        <v>1893</v>
      </c>
      <c r="G614" s="30"/>
      <c r="H614" s="28" t="s">
        <v>2293</v>
      </c>
      <c r="I614" s="28"/>
      <c r="J614" s="31">
        <v>386253248622</v>
      </c>
      <c r="K614" s="31" t="str">
        <f>CONCATENATE(MID(J614,1,4), " ", MID(J614,5,4), " ", MID(J614,9,4))</f>
        <v>3862 5324 8622</v>
      </c>
      <c r="L614" s="83">
        <v>9573832037</v>
      </c>
      <c r="M614" s="28" t="s">
        <v>2764</v>
      </c>
      <c r="N614" s="28" t="s">
        <v>56</v>
      </c>
      <c r="O614" s="69"/>
      <c r="P614" s="28" t="str">
        <f>IF(TRIM(B614)="","",IFERROR(INDEX('Agreements-New'!C:C,MATCH(B614,'Agreements-New'!D:D,0)),"N"))</f>
        <v>N</v>
      </c>
      <c r="Q614" s="69"/>
      <c r="R614" s="28">
        <f>W614+AB614</f>
        <v>46500</v>
      </c>
      <c r="S614" s="28">
        <f>X614+AC614</f>
        <v>46500</v>
      </c>
      <c r="T614" s="28">
        <f>Y614+AD614</f>
        <v>0</v>
      </c>
      <c r="U614" s="28">
        <f>Z614+AE614</f>
        <v>46500</v>
      </c>
      <c r="V614" s="69"/>
      <c r="W614" s="28">
        <v>27000</v>
      </c>
      <c r="X614" s="28">
        <f>IF(TRIM(B614)="","",IFERROR(INDEX('Agreements-Old'!E:E,MATCH(B614,'Agreements-Old'!D:D,0)),W614))</f>
        <v>27000</v>
      </c>
      <c r="Y614" s="28">
        <f>SUMIFS('Daily Fees Entry'!F:F,'Daily Fees Entry'!D:D,B614,'Daily Fees Entry'!E:E,"Old Fees")</f>
        <v>0</v>
      </c>
      <c r="Z614" s="28">
        <f>X614-Y614</f>
        <v>27000</v>
      </c>
      <c r="AA614" s="69"/>
      <c r="AB614" s="28">
        <f>AG614+AH614+AI614</f>
        <v>19500</v>
      </c>
      <c r="AC614" s="28">
        <f>IF(TRIM(B614)="","",IFERROR(INDEX('Agreements-New'!E:E,MATCH(B614,'Agreements-New'!D:D,0)),AB614))</f>
        <v>19500</v>
      </c>
      <c r="AD614" s="28">
        <f>(SUMIFS('Daily Fees Entry'!F:F,'Daily Fees Entry'!D:D,B614)) - Y614</f>
        <v>0</v>
      </c>
      <c r="AE614" s="28">
        <f>AC614-AD614</f>
        <v>19500</v>
      </c>
      <c r="AF614" s="69"/>
      <c r="AG614" s="28">
        <f>IF(TRIM(B614)="","",IFERROR(INDEX('Fees Master'!D:D,MATCH(D614,'Fees Master'!C:C,0)),"Not Found"))</f>
        <v>11500</v>
      </c>
      <c r="AH614" s="28">
        <f>IF(TRIM(M614)="V",IFERROR(INDEX('Fees Master'!M:M,MATCH(N614,'Fees Master'!L:L,0)),"Not Found"),"0")</f>
        <v>8000</v>
      </c>
      <c r="AI614" s="28" t="str">
        <f>IF(TRIM(M614)="H",IFERROR(INDEX('Fees Master'!I:I,MATCH(D614,'Fees Master'!G:G,0)),"Not Found"),"0")</f>
        <v>0</v>
      </c>
      <c r="AJ614" s="69"/>
      <c r="AK614" s="28">
        <f>T614/S614*100</f>
        <v>0</v>
      </c>
      <c r="AL614" s="31">
        <f>AD614/AC614*100</f>
        <v>0</v>
      </c>
      <c r="AM614" s="58"/>
      <c r="AN614" s="58" t="s">
        <v>3290</v>
      </c>
      <c r="AO614" s="68"/>
    </row>
    <row r="615" spans="1:41" x14ac:dyDescent="0.35">
      <c r="A615" s="28">
        <v>614</v>
      </c>
      <c r="B615" s="28">
        <v>4653</v>
      </c>
      <c r="C615" s="28" t="s">
        <v>5875</v>
      </c>
      <c r="D615" s="28" t="s">
        <v>4229</v>
      </c>
      <c r="E615" s="28" t="s">
        <v>3814</v>
      </c>
      <c r="F615" s="28" t="s">
        <v>1893</v>
      </c>
      <c r="G615" s="30"/>
      <c r="H615" s="28" t="s">
        <v>2623</v>
      </c>
      <c r="I615" s="28"/>
      <c r="J615" s="31"/>
      <c r="K615" s="31"/>
      <c r="L615" s="83">
        <v>8074524397</v>
      </c>
      <c r="M615" s="28" t="s">
        <v>2764</v>
      </c>
      <c r="N615" s="28" t="s">
        <v>56</v>
      </c>
      <c r="O615" s="69"/>
      <c r="P615" s="28" t="str">
        <f>IF(TRIM(B615)="","",IFERROR(INDEX('Agreements-New'!C:C,MATCH(B615,'Agreements-New'!D:D,0)),"N"))</f>
        <v>N</v>
      </c>
      <c r="Q615" s="69"/>
      <c r="R615" s="28">
        <f t="shared" ref="R615:R617" si="496">W615+AB615</f>
        <v>19500</v>
      </c>
      <c r="S615" s="28">
        <f t="shared" ref="S615:S617" si="497">X615+AC615</f>
        <v>19500</v>
      </c>
      <c r="T615" s="28">
        <f t="shared" ref="T615:T617" si="498">Y615+AD615</f>
        <v>0</v>
      </c>
      <c r="U615" s="28">
        <f t="shared" ref="U615:U617" si="499">Z615+AE615</f>
        <v>19500</v>
      </c>
      <c r="V615" s="69"/>
      <c r="W615" s="28"/>
      <c r="X615" s="28">
        <f>IF(TRIM(B615)="","",IFERROR(INDEX('Agreements-Old'!E:E,MATCH(B615,'Agreements-Old'!D:D,0)),W615))</f>
        <v>0</v>
      </c>
      <c r="Y615" s="28">
        <f>SUMIFS('Daily Fees Entry'!F:F,'Daily Fees Entry'!D:D,B615,'Daily Fees Entry'!E:E,"Old Fees")</f>
        <v>0</v>
      </c>
      <c r="Z615" s="28">
        <f t="shared" ref="Z615:Z617" si="500">X615-Y615</f>
        <v>0</v>
      </c>
      <c r="AA615" s="69"/>
      <c r="AB615" s="28">
        <f t="shared" ref="AB615:AB617" si="501">AG615+AH615+AI615</f>
        <v>19500</v>
      </c>
      <c r="AC615" s="28">
        <f>IF(TRIM(B615)="","",IFERROR(INDEX('Agreements-New'!E:E,MATCH(B615,'Agreements-New'!D:D,0)),AB615))</f>
        <v>19500</v>
      </c>
      <c r="AD615" s="28">
        <f>(SUMIFS('Daily Fees Entry'!F:F,'Daily Fees Entry'!D:D,B615)) - Y615</f>
        <v>0</v>
      </c>
      <c r="AE615" s="28">
        <f t="shared" ref="AE615:AE617" si="502">AC615-AD615</f>
        <v>19500</v>
      </c>
      <c r="AF615" s="69"/>
      <c r="AG615" s="28">
        <f>IF(TRIM(B615)="","",IFERROR(INDEX('Fees Master'!D:D,MATCH(D615,'Fees Master'!C:C,0)),"Not Found"))</f>
        <v>11500</v>
      </c>
      <c r="AH615" s="28">
        <f>IF(TRIM(M615)="V",IFERROR(INDEX('Fees Master'!M:M,MATCH(N615,'Fees Master'!L:L,0)),"Not Found"),"0")</f>
        <v>8000</v>
      </c>
      <c r="AI615" s="28" t="str">
        <f>IF(TRIM(M615)="H",IFERROR(INDEX('Fees Master'!I:I,MATCH(D615,'Fees Master'!G:G,0)),"Not Found"),"0")</f>
        <v>0</v>
      </c>
      <c r="AJ615" s="69"/>
      <c r="AK615" s="28">
        <f t="shared" ref="AK615:AK617" si="503">T615/S615*100</f>
        <v>0</v>
      </c>
      <c r="AL615" s="31">
        <f t="shared" ref="AL615:AL617" si="504">AD615/AC615*100</f>
        <v>0</v>
      </c>
      <c r="AM615" s="58"/>
      <c r="AN615" s="58" t="s">
        <v>3315</v>
      </c>
      <c r="AO615" s="68"/>
    </row>
    <row r="616" spans="1:41" x14ac:dyDescent="0.35">
      <c r="A616" s="28">
        <v>615</v>
      </c>
      <c r="B616" s="28">
        <v>4851</v>
      </c>
      <c r="C616" s="28" t="s">
        <v>5876</v>
      </c>
      <c r="D616" s="28" t="s">
        <v>4229</v>
      </c>
      <c r="E616" s="28" t="s">
        <v>3814</v>
      </c>
      <c r="F616" s="28" t="s">
        <v>1893</v>
      </c>
      <c r="G616" s="30"/>
      <c r="H616" s="28" t="s">
        <v>6094</v>
      </c>
      <c r="I616" s="28"/>
      <c r="J616" s="31"/>
      <c r="K616" s="31"/>
      <c r="L616" s="83">
        <v>6309143530</v>
      </c>
      <c r="M616" s="28" t="s">
        <v>2764</v>
      </c>
      <c r="N616" s="28" t="s">
        <v>187</v>
      </c>
      <c r="O616" s="69"/>
      <c r="P616" s="28" t="str">
        <f>IF(TRIM(B616)="","",IFERROR(INDEX('Agreements-New'!C:C,MATCH(B616,'Agreements-New'!D:D,0)),"N"))</f>
        <v>N</v>
      </c>
      <c r="Q616" s="69"/>
      <c r="R616" s="28">
        <f t="shared" si="496"/>
        <v>18500</v>
      </c>
      <c r="S616" s="28">
        <f t="shared" si="497"/>
        <v>18500</v>
      </c>
      <c r="T616" s="28">
        <f t="shared" si="498"/>
        <v>3000</v>
      </c>
      <c r="U616" s="28">
        <f t="shared" si="499"/>
        <v>15500</v>
      </c>
      <c r="V616" s="69"/>
      <c r="W616" s="28"/>
      <c r="X616" s="28">
        <f>IF(TRIM(B616)="","",IFERROR(INDEX('Agreements-Old'!E:E,MATCH(B616,'Agreements-Old'!D:D,0)),W616))</f>
        <v>0</v>
      </c>
      <c r="Y616" s="28">
        <f>SUMIFS('Daily Fees Entry'!F:F,'Daily Fees Entry'!D:D,B616,'Daily Fees Entry'!E:E,"Old Fees")</f>
        <v>0</v>
      </c>
      <c r="Z616" s="28">
        <f t="shared" si="500"/>
        <v>0</v>
      </c>
      <c r="AA616" s="69"/>
      <c r="AB616" s="28">
        <f t="shared" si="501"/>
        <v>18500</v>
      </c>
      <c r="AC616" s="28">
        <f>IF(TRIM(B616)="","",IFERROR(INDEX('Agreements-New'!E:E,MATCH(B616,'Agreements-New'!D:D,0)),AB616))</f>
        <v>18500</v>
      </c>
      <c r="AD616" s="28">
        <f>(SUMIFS('Daily Fees Entry'!F:F,'Daily Fees Entry'!D:D,B616)) - Y616</f>
        <v>3000</v>
      </c>
      <c r="AE616" s="28">
        <f t="shared" si="502"/>
        <v>15500</v>
      </c>
      <c r="AF616" s="69"/>
      <c r="AG616" s="28">
        <f>IF(TRIM(B616)="","",IFERROR(INDEX('Fees Master'!D:D,MATCH(D616,'Fees Master'!C:C,0)),"Not Found"))</f>
        <v>11500</v>
      </c>
      <c r="AH616" s="28">
        <f>IF(TRIM(M616)="V",IFERROR(INDEX('Fees Master'!M:M,MATCH(N616,'Fees Master'!L:L,0)),"Not Found"),"0")</f>
        <v>7000</v>
      </c>
      <c r="AI616" s="28" t="str">
        <f>IF(TRIM(M616)="H",IFERROR(INDEX('Fees Master'!I:I,MATCH(D616,'Fees Master'!G:G,0)),"Not Found"),"0")</f>
        <v>0</v>
      </c>
      <c r="AJ616" s="69"/>
      <c r="AK616" s="28">
        <f t="shared" si="503"/>
        <v>16.216216216216218</v>
      </c>
      <c r="AL616" s="31">
        <f t="shared" si="504"/>
        <v>16.216216216216218</v>
      </c>
      <c r="AM616" s="58"/>
      <c r="AN616" s="58" t="s">
        <v>3317</v>
      </c>
      <c r="AO616" s="68"/>
    </row>
    <row r="617" spans="1:41" x14ac:dyDescent="0.35">
      <c r="A617" s="28">
        <v>616</v>
      </c>
      <c r="B617" s="28">
        <v>4859</v>
      </c>
      <c r="C617" s="28" t="s">
        <v>5877</v>
      </c>
      <c r="D617" s="28" t="s">
        <v>4229</v>
      </c>
      <c r="E617" s="28" t="s">
        <v>3814</v>
      </c>
      <c r="F617" s="28" t="s">
        <v>1893</v>
      </c>
      <c r="G617" s="30"/>
      <c r="H617" s="28" t="s">
        <v>6095</v>
      </c>
      <c r="I617" s="28"/>
      <c r="J617" s="31"/>
      <c r="K617" s="31"/>
      <c r="L617" s="83">
        <v>7386703537</v>
      </c>
      <c r="M617" s="28" t="s">
        <v>2762</v>
      </c>
      <c r="N617" s="28" t="s">
        <v>44</v>
      </c>
      <c r="O617" s="69"/>
      <c r="P617" s="28" t="str">
        <f>IF(TRIM(B617)="","",IFERROR(INDEX('Agreements-New'!C:C,MATCH(B617,'Agreements-New'!D:D,0)),"N"))</f>
        <v>N</v>
      </c>
      <c r="Q617" s="69"/>
      <c r="R617" s="28">
        <f t="shared" si="496"/>
        <v>11500</v>
      </c>
      <c r="S617" s="28">
        <f t="shared" si="497"/>
        <v>11500</v>
      </c>
      <c r="T617" s="28">
        <f t="shared" si="498"/>
        <v>2500</v>
      </c>
      <c r="U617" s="28">
        <f t="shared" si="499"/>
        <v>9000</v>
      </c>
      <c r="V617" s="69"/>
      <c r="W617" s="28"/>
      <c r="X617" s="28">
        <f>IF(TRIM(B617)="","",IFERROR(INDEX('Agreements-Old'!E:E,MATCH(B617,'Agreements-Old'!D:D,0)),W617))</f>
        <v>0</v>
      </c>
      <c r="Y617" s="28">
        <f>SUMIFS('Daily Fees Entry'!F:F,'Daily Fees Entry'!D:D,B617,'Daily Fees Entry'!E:E,"Old Fees")</f>
        <v>0</v>
      </c>
      <c r="Z617" s="28">
        <f t="shared" si="500"/>
        <v>0</v>
      </c>
      <c r="AA617" s="69"/>
      <c r="AB617" s="28">
        <f t="shared" si="501"/>
        <v>11500</v>
      </c>
      <c r="AC617" s="28">
        <f>IF(TRIM(B617)="","",IFERROR(INDEX('Agreements-New'!E:E,MATCH(B617,'Agreements-New'!D:D,0)),AB617))</f>
        <v>11500</v>
      </c>
      <c r="AD617" s="28">
        <f>(SUMIFS('Daily Fees Entry'!F:F,'Daily Fees Entry'!D:D,B617)) - Y617</f>
        <v>2500</v>
      </c>
      <c r="AE617" s="28">
        <f t="shared" si="502"/>
        <v>9000</v>
      </c>
      <c r="AF617" s="69"/>
      <c r="AG617" s="28">
        <f>IF(TRIM(B617)="","",IFERROR(INDEX('Fees Master'!D:D,MATCH(D617,'Fees Master'!C:C,0)),"Not Found"))</f>
        <v>11500</v>
      </c>
      <c r="AH617" s="28" t="str">
        <f>IF(TRIM(M617)="V",IFERROR(INDEX('Fees Master'!M:M,MATCH(N617,'Fees Master'!L:L,0)),"Not Found"),"0")</f>
        <v>0</v>
      </c>
      <c r="AI617" s="28" t="str">
        <f>IF(TRIM(M617)="H",IFERROR(INDEX('Fees Master'!I:I,MATCH(D617,'Fees Master'!G:G,0)),"Not Found"),"0")</f>
        <v>0</v>
      </c>
      <c r="AJ617" s="69"/>
      <c r="AK617" s="28">
        <f t="shared" si="503"/>
        <v>21.739130434782609</v>
      </c>
      <c r="AL617" s="31">
        <f t="shared" si="504"/>
        <v>21.739130434782609</v>
      </c>
      <c r="AM617" s="58"/>
      <c r="AN617" s="58" t="s">
        <v>3319</v>
      </c>
      <c r="AO617" s="68"/>
    </row>
    <row r="618" spans="1:41" x14ac:dyDescent="0.35">
      <c r="A618" s="28">
        <v>617</v>
      </c>
      <c r="B618" s="28">
        <v>4866</v>
      </c>
      <c r="C618" s="28" t="s">
        <v>5878</v>
      </c>
      <c r="D618" s="28" t="s">
        <v>4229</v>
      </c>
      <c r="E618" s="28" t="s">
        <v>3814</v>
      </c>
      <c r="F618" s="28" t="s">
        <v>1892</v>
      </c>
      <c r="G618" s="30"/>
      <c r="H618" s="28" t="s">
        <v>6096</v>
      </c>
      <c r="I618" s="28"/>
      <c r="J618" s="31"/>
      <c r="K618" s="31"/>
      <c r="L618" s="83">
        <v>8985332512</v>
      </c>
      <c r="M618" s="28" t="s">
        <v>2762</v>
      </c>
      <c r="N618" s="28" t="s">
        <v>6151</v>
      </c>
      <c r="O618" s="69"/>
      <c r="P618" s="28" t="str">
        <f>IF(TRIM(B618)="","",IFERROR(INDEX('Agreements-New'!C:C,MATCH(B618,'Agreements-New'!D:D,0)),"N"))</f>
        <v>N</v>
      </c>
      <c r="Q618" s="69"/>
      <c r="R618" s="28">
        <f t="shared" ref="R618:U619" si="505">W618+AB618</f>
        <v>11500</v>
      </c>
      <c r="S618" s="28">
        <f t="shared" si="505"/>
        <v>11500</v>
      </c>
      <c r="T618" s="28">
        <f t="shared" si="505"/>
        <v>1000</v>
      </c>
      <c r="U618" s="28">
        <f t="shared" si="505"/>
        <v>10500</v>
      </c>
      <c r="V618" s="69"/>
      <c r="W618" s="28"/>
      <c r="X618" s="28">
        <f>IF(TRIM(B618)="","",IFERROR(INDEX('Agreements-Old'!E:E,MATCH(B618,'Agreements-Old'!D:D,0)),W618))</f>
        <v>0</v>
      </c>
      <c r="Y618" s="28">
        <f>SUMIFS('Daily Fees Entry'!F:F,'Daily Fees Entry'!D:D,B618,'Daily Fees Entry'!E:E,"Old Fees")</f>
        <v>0</v>
      </c>
      <c r="Z618" s="28">
        <f>X618-Y618</f>
        <v>0</v>
      </c>
      <c r="AA618" s="69"/>
      <c r="AB618" s="28">
        <f>AG618+AH618+AI618</f>
        <v>11500</v>
      </c>
      <c r="AC618" s="28">
        <f>IF(TRIM(B618)="","",IFERROR(INDEX('Agreements-New'!E:E,MATCH(B618,'Agreements-New'!D:D,0)),AB618))</f>
        <v>11500</v>
      </c>
      <c r="AD618" s="28">
        <f>(SUMIFS('Daily Fees Entry'!F:F,'Daily Fees Entry'!D:D,B618)) - Y618</f>
        <v>1000</v>
      </c>
      <c r="AE618" s="28">
        <f>AC618-AD618</f>
        <v>10500</v>
      </c>
      <c r="AF618" s="69"/>
      <c r="AG618" s="28">
        <f>IF(TRIM(B618)="","",IFERROR(INDEX('Fees Master'!D:D,MATCH(D618,'Fees Master'!C:C,0)),"Not Found"))</f>
        <v>11500</v>
      </c>
      <c r="AH618" s="28" t="str">
        <f>IF(TRIM(M618)="V",IFERROR(INDEX('Fees Master'!M:M,MATCH(N618,'Fees Master'!L:L,0)),"Not Found"),"0")</f>
        <v>0</v>
      </c>
      <c r="AI618" s="28" t="str">
        <f>IF(TRIM(M618)="H",IFERROR(INDEX('Fees Master'!I:I,MATCH(D618,'Fees Master'!G:G,0)),"Not Found"),"0")</f>
        <v>0</v>
      </c>
      <c r="AJ618" s="69"/>
      <c r="AK618" s="28">
        <f>T618/S618*100</f>
        <v>8.695652173913043</v>
      </c>
      <c r="AL618" s="31">
        <f>AD618/AC618*100</f>
        <v>8.695652173913043</v>
      </c>
      <c r="AM618" s="58"/>
      <c r="AN618" s="58" t="s">
        <v>3290</v>
      </c>
      <c r="AO618" s="68"/>
    </row>
    <row r="619" spans="1:41" x14ac:dyDescent="0.35">
      <c r="A619" s="28">
        <v>618</v>
      </c>
      <c r="B619" s="28">
        <v>4876</v>
      </c>
      <c r="C619" s="28" t="s">
        <v>6227</v>
      </c>
      <c r="D619" s="28" t="s">
        <v>4229</v>
      </c>
      <c r="E619" s="28" t="s">
        <v>3814</v>
      </c>
      <c r="F619" s="28" t="s">
        <v>1893</v>
      </c>
      <c r="G619" s="30">
        <v>41350</v>
      </c>
      <c r="H619" s="28" t="s">
        <v>1926</v>
      </c>
      <c r="I619" s="28"/>
      <c r="J619" s="31">
        <v>274353278856</v>
      </c>
      <c r="K619" s="31">
        <v>274353278856</v>
      </c>
      <c r="L619" s="83">
        <v>7569499792</v>
      </c>
      <c r="M619" s="28" t="s">
        <v>2762</v>
      </c>
      <c r="N619" s="28" t="s">
        <v>6226</v>
      </c>
      <c r="O619" s="69"/>
      <c r="P619" s="28" t="str">
        <f>IF(TRIM(B619)="","",IFERROR(INDEX('Agreements-New'!C:C,MATCH(B619,'Agreements-New'!D:D,0)),"N"))</f>
        <v>N</v>
      </c>
      <c r="Q619" s="69"/>
      <c r="R619" s="28">
        <f t="shared" si="505"/>
        <v>11500</v>
      </c>
      <c r="S619" s="28">
        <f t="shared" si="505"/>
        <v>11500</v>
      </c>
      <c r="T619" s="28">
        <f t="shared" si="505"/>
        <v>0</v>
      </c>
      <c r="U619" s="28">
        <f t="shared" si="505"/>
        <v>11500</v>
      </c>
      <c r="V619" s="69"/>
      <c r="W619" s="28"/>
      <c r="X619" s="28">
        <f>IF(TRIM(B619)="","",IFERROR(INDEX('Agreements-Old'!E:E,MATCH(B619,'Agreements-Old'!D:D,0)),W619))</f>
        <v>0</v>
      </c>
      <c r="Y619" s="28">
        <f>SUMIFS('Daily Fees Entry'!F:F,'Daily Fees Entry'!D:D,B619,'Daily Fees Entry'!E:E,"Old Fees")</f>
        <v>0</v>
      </c>
      <c r="Z619" s="28">
        <f>X619-Y619</f>
        <v>0</v>
      </c>
      <c r="AA619" s="69"/>
      <c r="AB619" s="28">
        <f>AG619+AH619+AI619</f>
        <v>11500</v>
      </c>
      <c r="AC619" s="28">
        <f>IF(TRIM(B619)="","",IFERROR(INDEX('Agreements-New'!E:E,MATCH(B619,'Agreements-New'!D:D,0)),AB619))</f>
        <v>11500</v>
      </c>
      <c r="AD619" s="28">
        <f>(SUMIFS('Daily Fees Entry'!F:F,'Daily Fees Entry'!D:D,B619)) - Y619</f>
        <v>0</v>
      </c>
      <c r="AE619" s="28">
        <f>AC619-AD619</f>
        <v>11500</v>
      </c>
      <c r="AF619" s="69"/>
      <c r="AG619" s="28">
        <f>IF(TRIM(B619)="","",IFERROR(INDEX('Fees Master'!D:D,MATCH(D619,'Fees Master'!C:C,0)),"Not Found"))</f>
        <v>11500</v>
      </c>
      <c r="AH619" s="28" t="str">
        <f>IF(TRIM(M619)="V",IFERROR(INDEX('Fees Master'!M:M,MATCH(N619,'Fees Master'!L:L,0)),"Not Found"),"0")</f>
        <v>0</v>
      </c>
      <c r="AI619" s="28" t="str">
        <f>IF(TRIM(M619)="H",IFERROR(INDEX('Fees Master'!I:I,MATCH(D619,'Fees Master'!G:G,0)),"Not Found"),"0")</f>
        <v>0</v>
      </c>
      <c r="AJ619" s="69"/>
      <c r="AK619" s="28">
        <f>T619/S619*100</f>
        <v>0</v>
      </c>
      <c r="AL619" s="31">
        <f>AD619/AC619*100</f>
        <v>0</v>
      </c>
      <c r="AM619" s="58"/>
      <c r="AN619" s="58" t="s">
        <v>3290</v>
      </c>
      <c r="AO619" s="68"/>
    </row>
    <row r="620" spans="1:41" x14ac:dyDescent="0.35">
      <c r="A620" s="28">
        <v>619</v>
      </c>
      <c r="B620" s="28">
        <v>3747</v>
      </c>
      <c r="C620" s="28" t="s">
        <v>939</v>
      </c>
      <c r="D620" s="28" t="s">
        <v>4232</v>
      </c>
      <c r="E620" s="28" t="s">
        <v>8</v>
      </c>
      <c r="F620" s="28" t="s">
        <v>1892</v>
      </c>
      <c r="G620" s="30"/>
      <c r="H620" s="28" t="s">
        <v>1920</v>
      </c>
      <c r="I620" s="28"/>
      <c r="J620" s="31">
        <v>760392813636</v>
      </c>
      <c r="K620" s="31" t="str">
        <f t="shared" si="495"/>
        <v>7603 9281 3636</v>
      </c>
      <c r="L620" s="83">
        <v>7013915979</v>
      </c>
      <c r="M620" s="28" t="s">
        <v>2764</v>
      </c>
      <c r="N620" s="28" t="s">
        <v>38</v>
      </c>
      <c r="O620" s="69"/>
      <c r="P620" s="28" t="str">
        <f>IF(TRIM(B620)="","",IFERROR(INDEX('Agreements-New'!C:C,MATCH(B620,'Agreements-New'!D:D,0)),"N"))</f>
        <v>N</v>
      </c>
      <c r="Q620" s="69"/>
      <c r="R620" s="28">
        <f t="shared" si="458"/>
        <v>30000</v>
      </c>
      <c r="S620" s="28">
        <f t="shared" si="459"/>
        <v>30000</v>
      </c>
      <c r="T620" s="28">
        <f t="shared" si="460"/>
        <v>0</v>
      </c>
      <c r="U620" s="28">
        <f t="shared" si="461"/>
        <v>30000</v>
      </c>
      <c r="V620" s="69"/>
      <c r="W620" s="28">
        <v>13500</v>
      </c>
      <c r="X620" s="28">
        <f>IF(TRIM(B620)="","",IFERROR(INDEX('Agreements-Old'!E:E,MATCH(B620,'Agreements-Old'!D:D,0)),W620))</f>
        <v>13500</v>
      </c>
      <c r="Y620" s="28">
        <f>SUMIFS('Daily Fees Entry'!F:F,'Daily Fees Entry'!D:D,B620,'Daily Fees Entry'!E:E,"Old Fees")</f>
        <v>0</v>
      </c>
      <c r="Z620" s="28">
        <f t="shared" si="462"/>
        <v>13500</v>
      </c>
      <c r="AA620" s="69"/>
      <c r="AB620" s="28">
        <f t="shared" si="463"/>
        <v>16500</v>
      </c>
      <c r="AC620" s="28">
        <f>IF(TRIM(B620)="","",IFERROR(INDEX('Agreements-New'!E:E,MATCH(B620,'Agreements-New'!D:D,0)),AB620))</f>
        <v>16500</v>
      </c>
      <c r="AD620" s="28">
        <f>(SUMIFS('Daily Fees Entry'!F:F,'Daily Fees Entry'!D:D,B620)) - Y620</f>
        <v>0</v>
      </c>
      <c r="AE620" s="28">
        <f t="shared" si="464"/>
        <v>16500</v>
      </c>
      <c r="AF620" s="69"/>
      <c r="AG620" s="28">
        <f>IF(TRIM(B620)="","",IFERROR(INDEX('Fees Master'!D:D,MATCH(D620,'Fees Master'!C:C,0)),"Not Found"))</f>
        <v>11500</v>
      </c>
      <c r="AH620" s="28">
        <f>IF(TRIM(M620)="V",IFERROR(INDEX('Fees Master'!M:M,MATCH(N620,'Fees Master'!L:L,0)),"Not Found"),"0")</f>
        <v>5000</v>
      </c>
      <c r="AI620" s="28" t="str">
        <f>IF(TRIM(M620)="H",IFERROR(INDEX('Fees Master'!I:I,MATCH(D620,'Fees Master'!G:G,0)),"Not Found"),"0")</f>
        <v>0</v>
      </c>
      <c r="AJ620" s="69"/>
      <c r="AK620" s="28">
        <f t="shared" si="465"/>
        <v>0</v>
      </c>
      <c r="AL620" s="31">
        <f t="shared" si="466"/>
        <v>0</v>
      </c>
      <c r="AM620" s="58"/>
      <c r="AN620" s="58" t="s">
        <v>3320</v>
      </c>
      <c r="AO620" s="68"/>
    </row>
    <row r="621" spans="1:41" x14ac:dyDescent="0.35">
      <c r="A621" s="28">
        <v>620</v>
      </c>
      <c r="B621" s="28">
        <v>3718</v>
      </c>
      <c r="C621" s="28" t="s">
        <v>940</v>
      </c>
      <c r="D621" s="28" t="s">
        <v>4232</v>
      </c>
      <c r="E621" s="28" t="s">
        <v>8</v>
      </c>
      <c r="F621" s="28" t="s">
        <v>1892</v>
      </c>
      <c r="G621" s="30"/>
      <c r="H621" s="28" t="s">
        <v>2321</v>
      </c>
      <c r="I621" s="28"/>
      <c r="J621" s="31"/>
      <c r="K621" s="31" t="str">
        <f t="shared" si="495"/>
        <v xml:space="preserve">  </v>
      </c>
      <c r="L621" s="83">
        <v>9059630097</v>
      </c>
      <c r="M621" s="28" t="s">
        <v>2764</v>
      </c>
      <c r="N621" s="28" t="s">
        <v>38</v>
      </c>
      <c r="O621" s="69"/>
      <c r="P621" s="28" t="str">
        <f>IF(TRIM(B621)="","",IFERROR(INDEX('Agreements-New'!C:C,MATCH(B621,'Agreements-New'!D:D,0)),"N"))</f>
        <v>N</v>
      </c>
      <c r="Q621" s="69"/>
      <c r="R621" s="28">
        <f t="shared" si="458"/>
        <v>16500</v>
      </c>
      <c r="S621" s="28">
        <f t="shared" si="459"/>
        <v>16500</v>
      </c>
      <c r="T621" s="28">
        <f t="shared" si="460"/>
        <v>2500</v>
      </c>
      <c r="U621" s="28">
        <f t="shared" si="461"/>
        <v>14000</v>
      </c>
      <c r="V621" s="69"/>
      <c r="W621" s="28">
        <v>0</v>
      </c>
      <c r="X621" s="28">
        <f>IF(TRIM(B621)="","",IFERROR(INDEX('Agreements-Old'!E:E,MATCH(B621,'Agreements-Old'!D:D,0)),W621))</f>
        <v>0</v>
      </c>
      <c r="Y621" s="28">
        <f>SUMIFS('Daily Fees Entry'!F:F,'Daily Fees Entry'!D:D,B621,'Daily Fees Entry'!E:E,"Old Fees")</f>
        <v>0</v>
      </c>
      <c r="Z621" s="28">
        <f t="shared" si="462"/>
        <v>0</v>
      </c>
      <c r="AA621" s="69"/>
      <c r="AB621" s="28">
        <f t="shared" si="463"/>
        <v>16500</v>
      </c>
      <c r="AC621" s="28">
        <f>IF(TRIM(B621)="","",IFERROR(INDEX('Agreements-New'!E:E,MATCH(B621,'Agreements-New'!D:D,0)),AB621))</f>
        <v>16500</v>
      </c>
      <c r="AD621" s="28">
        <f>(SUMIFS('Daily Fees Entry'!F:F,'Daily Fees Entry'!D:D,B621)) - Y621</f>
        <v>2500</v>
      </c>
      <c r="AE621" s="28">
        <f t="shared" si="464"/>
        <v>14000</v>
      </c>
      <c r="AF621" s="69"/>
      <c r="AG621" s="28">
        <f>IF(TRIM(B621)="","",IFERROR(INDEX('Fees Master'!D:D,MATCH(D621,'Fees Master'!C:C,0)),"Not Found"))</f>
        <v>11500</v>
      </c>
      <c r="AH621" s="28">
        <f>IF(TRIM(M621)="V",IFERROR(INDEX('Fees Master'!M:M,MATCH(N621,'Fees Master'!L:L,0)),"Not Found"),"0")</f>
        <v>5000</v>
      </c>
      <c r="AI621" s="28" t="str">
        <f>IF(TRIM(M621)="H",IFERROR(INDEX('Fees Master'!I:I,MATCH(D621,'Fees Master'!G:G,0)),"Not Found"),"0")</f>
        <v>0</v>
      </c>
      <c r="AJ621" s="69"/>
      <c r="AK621" s="28">
        <f t="shared" si="465"/>
        <v>15.151515151515152</v>
      </c>
      <c r="AL621" s="31">
        <f t="shared" si="466"/>
        <v>15.151515151515152</v>
      </c>
      <c r="AM621" s="58"/>
      <c r="AN621" s="58" t="s">
        <v>3321</v>
      </c>
      <c r="AO621" s="68"/>
    </row>
    <row r="622" spans="1:41" x14ac:dyDescent="0.35">
      <c r="A622" s="28">
        <v>621</v>
      </c>
      <c r="B622" s="28" t="s">
        <v>407</v>
      </c>
      <c r="C622" s="28" t="s">
        <v>942</v>
      </c>
      <c r="D622" s="28" t="s">
        <v>4232</v>
      </c>
      <c r="E622" s="28" t="s">
        <v>8</v>
      </c>
      <c r="F622" s="28" t="s">
        <v>1892</v>
      </c>
      <c r="G622" s="30"/>
      <c r="H622" s="28" t="s">
        <v>2154</v>
      </c>
      <c r="I622" s="28"/>
      <c r="J622" s="31"/>
      <c r="K622" s="31" t="str">
        <f t="shared" si="495"/>
        <v xml:space="preserve">  </v>
      </c>
      <c r="L622" s="83">
        <v>7702692733</v>
      </c>
      <c r="M622" s="28" t="s">
        <v>2764</v>
      </c>
      <c r="N622" s="28" t="s">
        <v>68</v>
      </c>
      <c r="O622" s="69"/>
      <c r="P622" s="28">
        <f>IF(TRIM(B622)="","",IFERROR(INDEX('Agreements-New'!C:C,MATCH(B622,'Agreements-New'!D:D,0)),"N"))</f>
        <v>35</v>
      </c>
      <c r="Q622" s="69"/>
      <c r="R622" s="28">
        <f t="shared" si="458"/>
        <v>46500</v>
      </c>
      <c r="S622" s="28">
        <f t="shared" si="459"/>
        <v>42000</v>
      </c>
      <c r="T622" s="28">
        <f t="shared" si="460"/>
        <v>0</v>
      </c>
      <c r="U622" s="28">
        <f t="shared" si="461"/>
        <v>42000</v>
      </c>
      <c r="V622" s="69"/>
      <c r="W622" s="28">
        <v>28000</v>
      </c>
      <c r="X622" s="28">
        <f>IF(TRIM(B622)="","",IFERROR(INDEX('Agreements-Old'!E:E,MATCH(B622,'Agreements-Old'!D:D,0)),W622))</f>
        <v>28000</v>
      </c>
      <c r="Y622" s="28">
        <f>SUMIFS('Daily Fees Entry'!F:F,'Daily Fees Entry'!D:D,B622,'Daily Fees Entry'!E:E,"Old Fees")</f>
        <v>0</v>
      </c>
      <c r="Z622" s="28">
        <f t="shared" si="462"/>
        <v>28000</v>
      </c>
      <c r="AA622" s="69"/>
      <c r="AB622" s="28">
        <f t="shared" si="463"/>
        <v>18500</v>
      </c>
      <c r="AC622" s="28">
        <f>IF(TRIM(B622)="","",IFERROR(INDEX('Agreements-New'!E:E,MATCH(B622,'Agreements-New'!D:D,0)),AB622))</f>
        <v>14000</v>
      </c>
      <c r="AD622" s="28">
        <f>(SUMIFS('Daily Fees Entry'!F:F,'Daily Fees Entry'!D:D,B622)) - Y622</f>
        <v>0</v>
      </c>
      <c r="AE622" s="28">
        <f t="shared" si="464"/>
        <v>14000</v>
      </c>
      <c r="AF622" s="69"/>
      <c r="AG622" s="28">
        <f>IF(TRIM(B622)="","",IFERROR(INDEX('Fees Master'!D:D,MATCH(D622,'Fees Master'!C:C,0)),"Not Found"))</f>
        <v>11500</v>
      </c>
      <c r="AH622" s="28">
        <f>IF(TRIM(M622)="V",IFERROR(INDEX('Fees Master'!M:M,MATCH(N622,'Fees Master'!L:L,0)),"Not Found"),"0")</f>
        <v>7000</v>
      </c>
      <c r="AI622" s="28" t="str">
        <f>IF(TRIM(M622)="H",IFERROR(INDEX('Fees Master'!I:I,MATCH(D622,'Fees Master'!G:G,0)),"Not Found"),"0")</f>
        <v>0</v>
      </c>
      <c r="AJ622" s="69"/>
      <c r="AK622" s="28">
        <f t="shared" si="465"/>
        <v>0</v>
      </c>
      <c r="AL622" s="31">
        <f t="shared" si="466"/>
        <v>0</v>
      </c>
      <c r="AM622" s="58"/>
      <c r="AN622" s="58" t="s">
        <v>3322</v>
      </c>
      <c r="AO622" s="68"/>
    </row>
    <row r="623" spans="1:41" x14ac:dyDescent="0.35">
      <c r="A623" s="28">
        <v>622</v>
      </c>
      <c r="B623" s="28">
        <v>3746</v>
      </c>
      <c r="C623" s="28" t="s">
        <v>944</v>
      </c>
      <c r="D623" s="28" t="s">
        <v>4232</v>
      </c>
      <c r="E623" s="28" t="s">
        <v>8</v>
      </c>
      <c r="F623" s="28" t="s">
        <v>1892</v>
      </c>
      <c r="G623" s="30"/>
      <c r="H623" s="28" t="s">
        <v>2324</v>
      </c>
      <c r="I623" s="28"/>
      <c r="J623" s="31">
        <v>486199365762</v>
      </c>
      <c r="K623" s="31" t="str">
        <f t="shared" si="495"/>
        <v>4861 9936 5762</v>
      </c>
      <c r="L623" s="83">
        <v>7013455687</v>
      </c>
      <c r="M623" s="28" t="s">
        <v>2762</v>
      </c>
      <c r="N623" s="28" t="s">
        <v>44</v>
      </c>
      <c r="O623" s="69"/>
      <c r="P623" s="28" t="str">
        <f>IF(TRIM(B623)="","",IFERROR(INDEX('Agreements-New'!C:C,MATCH(B623,'Agreements-New'!D:D,0)),"N"))</f>
        <v>N</v>
      </c>
      <c r="Q623" s="69"/>
      <c r="R623" s="28">
        <f t="shared" si="458"/>
        <v>34500</v>
      </c>
      <c r="S623" s="28">
        <f t="shared" si="459"/>
        <v>34500</v>
      </c>
      <c r="T623" s="28">
        <f t="shared" si="460"/>
        <v>3000</v>
      </c>
      <c r="U623" s="28">
        <f t="shared" si="461"/>
        <v>31500</v>
      </c>
      <c r="V623" s="69"/>
      <c r="W623" s="28">
        <v>23000</v>
      </c>
      <c r="X623" s="28">
        <f>IF(TRIM(B623)="","",IFERROR(INDEX('Agreements-Old'!E:E,MATCH(B623,'Agreements-Old'!D:D,0)),W623))</f>
        <v>23000</v>
      </c>
      <c r="Y623" s="28">
        <f>SUMIFS('Daily Fees Entry'!F:F,'Daily Fees Entry'!D:D,B623,'Daily Fees Entry'!E:E,"Old Fees")</f>
        <v>3000</v>
      </c>
      <c r="Z623" s="28">
        <f t="shared" si="462"/>
        <v>20000</v>
      </c>
      <c r="AA623" s="69"/>
      <c r="AB623" s="28">
        <f t="shared" si="463"/>
        <v>11500</v>
      </c>
      <c r="AC623" s="28">
        <f>IF(TRIM(B623)="","",IFERROR(INDEX('Agreements-New'!E:E,MATCH(B623,'Agreements-New'!D:D,0)),AB623))</f>
        <v>11500</v>
      </c>
      <c r="AD623" s="28">
        <f>(SUMIFS('Daily Fees Entry'!F:F,'Daily Fees Entry'!D:D,B623)) - Y623</f>
        <v>0</v>
      </c>
      <c r="AE623" s="28">
        <f t="shared" si="464"/>
        <v>11500</v>
      </c>
      <c r="AF623" s="69"/>
      <c r="AG623" s="28">
        <f>IF(TRIM(B623)="","",IFERROR(INDEX('Fees Master'!D:D,MATCH(D623,'Fees Master'!C:C,0)),"Not Found"))</f>
        <v>11500</v>
      </c>
      <c r="AH623" s="28" t="str">
        <f>IF(TRIM(M623)="V",IFERROR(INDEX('Fees Master'!M:M,MATCH(N623,'Fees Master'!L:L,0)),"Not Found"),"0")</f>
        <v>0</v>
      </c>
      <c r="AI623" s="28" t="str">
        <f>IF(TRIM(M623)="H",IFERROR(INDEX('Fees Master'!I:I,MATCH(D623,'Fees Master'!G:G,0)),"Not Found"),"0")</f>
        <v>0</v>
      </c>
      <c r="AJ623" s="69"/>
      <c r="AK623" s="28">
        <f t="shared" si="465"/>
        <v>8.695652173913043</v>
      </c>
      <c r="AL623" s="31">
        <f t="shared" si="466"/>
        <v>0</v>
      </c>
      <c r="AM623" s="58"/>
      <c r="AN623" s="58" t="s">
        <v>3323</v>
      </c>
      <c r="AO623" s="68"/>
    </row>
    <row r="624" spans="1:41" x14ac:dyDescent="0.35">
      <c r="A624" s="28">
        <v>623</v>
      </c>
      <c r="B624" s="28">
        <v>4427</v>
      </c>
      <c r="C624" s="28" t="s">
        <v>945</v>
      </c>
      <c r="D624" s="28" t="s">
        <v>4232</v>
      </c>
      <c r="E624" s="28" t="s">
        <v>8</v>
      </c>
      <c r="F624" s="28" t="s">
        <v>1892</v>
      </c>
      <c r="G624" s="30"/>
      <c r="H624" s="28" t="s">
        <v>2325</v>
      </c>
      <c r="I624" s="28"/>
      <c r="J624" s="31">
        <v>283531669011</v>
      </c>
      <c r="K624" s="31" t="str">
        <f t="shared" si="495"/>
        <v>2835 3166 9011</v>
      </c>
      <c r="L624" s="83">
        <v>6305968558</v>
      </c>
      <c r="M624" s="28" t="s">
        <v>2762</v>
      </c>
      <c r="N624" s="28" t="s">
        <v>69</v>
      </c>
      <c r="O624" s="69"/>
      <c r="P624" s="28" t="str">
        <f>IF(TRIM(B624)="","",IFERROR(INDEX('Agreements-New'!C:C,MATCH(B624,'Agreements-New'!D:D,0)),"N"))</f>
        <v>N</v>
      </c>
      <c r="Q624" s="69"/>
      <c r="R624" s="28">
        <f t="shared" si="458"/>
        <v>25000</v>
      </c>
      <c r="S624" s="28">
        <f t="shared" si="459"/>
        <v>25000</v>
      </c>
      <c r="T624" s="28">
        <f t="shared" si="460"/>
        <v>0</v>
      </c>
      <c r="U624" s="28">
        <f t="shared" si="461"/>
        <v>25000</v>
      </c>
      <c r="V624" s="69"/>
      <c r="W624" s="28">
        <v>13500</v>
      </c>
      <c r="X624" s="28">
        <f>IF(TRIM(B624)="","",IFERROR(INDEX('Agreements-Old'!E:E,MATCH(B624,'Agreements-Old'!D:D,0)),W624))</f>
        <v>13500</v>
      </c>
      <c r="Y624" s="28">
        <f>SUMIFS('Daily Fees Entry'!F:F,'Daily Fees Entry'!D:D,B624,'Daily Fees Entry'!E:E,"Old Fees")</f>
        <v>0</v>
      </c>
      <c r="Z624" s="28">
        <f t="shared" si="462"/>
        <v>13500</v>
      </c>
      <c r="AA624" s="69"/>
      <c r="AB624" s="28">
        <f t="shared" si="463"/>
        <v>11500</v>
      </c>
      <c r="AC624" s="28">
        <f>IF(TRIM(B624)="","",IFERROR(INDEX('Agreements-New'!E:E,MATCH(B624,'Agreements-New'!D:D,0)),AB624))</f>
        <v>11500</v>
      </c>
      <c r="AD624" s="28">
        <f>(SUMIFS('Daily Fees Entry'!F:F,'Daily Fees Entry'!D:D,B624)) - Y624</f>
        <v>0</v>
      </c>
      <c r="AE624" s="28">
        <f t="shared" si="464"/>
        <v>11500</v>
      </c>
      <c r="AF624" s="69"/>
      <c r="AG624" s="28">
        <f>IF(TRIM(B624)="","",IFERROR(INDEX('Fees Master'!D:D,MATCH(D624,'Fees Master'!C:C,0)),"Not Found"))</f>
        <v>11500</v>
      </c>
      <c r="AH624" s="28" t="str">
        <f>IF(TRIM(M624)="V",IFERROR(INDEX('Fees Master'!M:M,MATCH(N624,'Fees Master'!L:L,0)),"Not Found"),"0")</f>
        <v>0</v>
      </c>
      <c r="AI624" s="28" t="str">
        <f>IF(TRIM(M624)="H",IFERROR(INDEX('Fees Master'!I:I,MATCH(D624,'Fees Master'!G:G,0)),"Not Found"),"0")</f>
        <v>0</v>
      </c>
      <c r="AJ624" s="69"/>
      <c r="AK624" s="28">
        <f t="shared" si="465"/>
        <v>0</v>
      </c>
      <c r="AL624" s="31">
        <f t="shared" si="466"/>
        <v>0</v>
      </c>
      <c r="AM624" s="58"/>
      <c r="AN624" s="58" t="s">
        <v>3324</v>
      </c>
      <c r="AO624" s="68"/>
    </row>
    <row r="625" spans="1:41" x14ac:dyDescent="0.35">
      <c r="A625" s="28">
        <v>624</v>
      </c>
      <c r="B625" s="28">
        <v>3789</v>
      </c>
      <c r="C625" s="28" t="s">
        <v>949</v>
      </c>
      <c r="D625" s="28" t="s">
        <v>4232</v>
      </c>
      <c r="E625" s="28" t="s">
        <v>8</v>
      </c>
      <c r="F625" s="28" t="s">
        <v>1892</v>
      </c>
      <c r="G625" s="30"/>
      <c r="H625" s="28" t="s">
        <v>1900</v>
      </c>
      <c r="I625" s="28"/>
      <c r="J625" s="31">
        <v>572009634501</v>
      </c>
      <c r="K625" s="31" t="str">
        <f t="shared" si="495"/>
        <v>5720 0963 4501</v>
      </c>
      <c r="L625" s="83">
        <v>9666610817</v>
      </c>
      <c r="M625" s="28" t="s">
        <v>2762</v>
      </c>
      <c r="N625" s="28" t="s">
        <v>44</v>
      </c>
      <c r="O625" s="69"/>
      <c r="P625" s="28" t="str">
        <f>IF(TRIM(B625)="","",IFERROR(INDEX('Agreements-New'!C:C,MATCH(B625,'Agreements-New'!D:D,0)),"N"))</f>
        <v>N</v>
      </c>
      <c r="Q625" s="69"/>
      <c r="R625" s="28">
        <f t="shared" ref="R625:R685" si="506">W625+AB625</f>
        <v>11500</v>
      </c>
      <c r="S625" s="28">
        <f t="shared" ref="S625:S685" si="507">X625+AC625</f>
        <v>11500</v>
      </c>
      <c r="T625" s="28">
        <f t="shared" ref="T625:T685" si="508">Y625+AD625</f>
        <v>0</v>
      </c>
      <c r="U625" s="28">
        <f t="shared" ref="U625:U685" si="509">Z625+AE625</f>
        <v>11500</v>
      </c>
      <c r="V625" s="69"/>
      <c r="W625" s="28">
        <v>0</v>
      </c>
      <c r="X625" s="28">
        <f>IF(TRIM(B625)="","",IFERROR(INDEX('Agreements-Old'!E:E,MATCH(B625,'Agreements-Old'!D:D,0)),W625))</f>
        <v>0</v>
      </c>
      <c r="Y625" s="28">
        <f>SUMIFS('Daily Fees Entry'!F:F,'Daily Fees Entry'!D:D,B625,'Daily Fees Entry'!E:E,"Old Fees")</f>
        <v>0</v>
      </c>
      <c r="Z625" s="28">
        <f t="shared" ref="Z625:Z685" si="510">X625-Y625</f>
        <v>0</v>
      </c>
      <c r="AA625" s="69"/>
      <c r="AB625" s="28">
        <f t="shared" ref="AB625:AB685" si="511">AG625+AH625+AI625</f>
        <v>11500</v>
      </c>
      <c r="AC625" s="28">
        <f>IF(TRIM(B625)="","",IFERROR(INDEX('Agreements-New'!E:E,MATCH(B625,'Agreements-New'!D:D,0)),AB625))</f>
        <v>11500</v>
      </c>
      <c r="AD625" s="28">
        <f>(SUMIFS('Daily Fees Entry'!F:F,'Daily Fees Entry'!D:D,B625)) - Y625</f>
        <v>0</v>
      </c>
      <c r="AE625" s="28">
        <f t="shared" ref="AE625:AE685" si="512">AC625-AD625</f>
        <v>11500</v>
      </c>
      <c r="AF625" s="69"/>
      <c r="AG625" s="28">
        <f>IF(TRIM(B625)="","",IFERROR(INDEX('Fees Master'!D:D,MATCH(D625,'Fees Master'!C:C,0)),"Not Found"))</f>
        <v>11500</v>
      </c>
      <c r="AH625" s="28" t="str">
        <f>IF(TRIM(M625)="V",IFERROR(INDEX('Fees Master'!M:M,MATCH(N625,'Fees Master'!L:L,0)),"Not Found"),"0")</f>
        <v>0</v>
      </c>
      <c r="AI625" s="28" t="str">
        <f>IF(TRIM(M625)="H",IFERROR(INDEX('Fees Master'!I:I,MATCH(D625,'Fees Master'!G:G,0)),"Not Found"),"0")</f>
        <v>0</v>
      </c>
      <c r="AJ625" s="69"/>
      <c r="AK625" s="28">
        <f t="shared" ref="AK625:AK685" si="513">T625/S625*100</f>
        <v>0</v>
      </c>
      <c r="AL625" s="31">
        <f t="shared" ref="AL625:AL685" si="514">AD625/AC625*100</f>
        <v>0</v>
      </c>
      <c r="AM625" s="58"/>
      <c r="AN625" s="58" t="s">
        <v>3325</v>
      </c>
      <c r="AO625" s="68"/>
    </row>
    <row r="626" spans="1:41" x14ac:dyDescent="0.35">
      <c r="A626" s="28">
        <v>625</v>
      </c>
      <c r="B626" s="28" t="s">
        <v>410</v>
      </c>
      <c r="C626" s="28" t="s">
        <v>953</v>
      </c>
      <c r="D626" s="28" t="s">
        <v>4232</v>
      </c>
      <c r="E626" s="28" t="s">
        <v>8</v>
      </c>
      <c r="F626" s="28" t="s">
        <v>1892</v>
      </c>
      <c r="G626" s="30"/>
      <c r="H626" s="28" t="s">
        <v>2285</v>
      </c>
      <c r="I626" s="28"/>
      <c r="J626" s="31"/>
      <c r="K626" s="31" t="str">
        <f t="shared" si="495"/>
        <v xml:space="preserve">  </v>
      </c>
      <c r="L626" s="83">
        <v>9705957768</v>
      </c>
      <c r="M626" s="28" t="s">
        <v>2764</v>
      </c>
      <c r="N626" s="28" t="s">
        <v>58</v>
      </c>
      <c r="O626" s="69"/>
      <c r="P626" s="28">
        <f>IF(TRIM(B626)="","",IFERROR(INDEX('Agreements-New'!C:C,MATCH(B626,'Agreements-New'!D:D,0)),"N"))</f>
        <v>115</v>
      </c>
      <c r="Q626" s="69"/>
      <c r="R626" s="28">
        <f t="shared" si="506"/>
        <v>60500</v>
      </c>
      <c r="S626" s="28">
        <f t="shared" si="507"/>
        <v>25000</v>
      </c>
      <c r="T626" s="28">
        <f t="shared" si="508"/>
        <v>0</v>
      </c>
      <c r="U626" s="28">
        <f t="shared" si="509"/>
        <v>25000</v>
      </c>
      <c r="V626" s="69"/>
      <c r="W626" s="28">
        <v>42000</v>
      </c>
      <c r="X626" s="28">
        <f>IF(TRIM(B626)="","",IFERROR(INDEX('Agreements-Old'!E:E,MATCH(B626,'Agreements-Old'!D:D,0)),W626))</f>
        <v>12000</v>
      </c>
      <c r="Y626" s="28">
        <f>SUMIFS('Daily Fees Entry'!F:F,'Daily Fees Entry'!D:D,B626,'Daily Fees Entry'!E:E,"Old Fees")</f>
        <v>0</v>
      </c>
      <c r="Z626" s="28">
        <f t="shared" si="510"/>
        <v>12000</v>
      </c>
      <c r="AA626" s="69"/>
      <c r="AB626" s="28">
        <f t="shared" si="511"/>
        <v>18500</v>
      </c>
      <c r="AC626" s="28">
        <f>IF(TRIM(B626)="","",IFERROR(INDEX('Agreements-New'!E:E,MATCH(B626,'Agreements-New'!D:D,0)),AB626))</f>
        <v>13000</v>
      </c>
      <c r="AD626" s="28">
        <f>(SUMIFS('Daily Fees Entry'!F:F,'Daily Fees Entry'!D:D,B626)) - Y626</f>
        <v>0</v>
      </c>
      <c r="AE626" s="28">
        <f t="shared" si="512"/>
        <v>13000</v>
      </c>
      <c r="AF626" s="69"/>
      <c r="AG626" s="28">
        <f>IF(TRIM(B626)="","",IFERROR(INDEX('Fees Master'!D:D,MATCH(D626,'Fees Master'!C:C,0)),"Not Found"))</f>
        <v>11500</v>
      </c>
      <c r="AH626" s="28">
        <f>IF(TRIM(M626)="V",IFERROR(INDEX('Fees Master'!M:M,MATCH(N626,'Fees Master'!L:L,0)),"Not Found"),"0")</f>
        <v>7000</v>
      </c>
      <c r="AI626" s="28" t="str">
        <f>IF(TRIM(M626)="H",IFERROR(INDEX('Fees Master'!I:I,MATCH(D626,'Fees Master'!G:G,0)),"Not Found"),"0")</f>
        <v>0</v>
      </c>
      <c r="AJ626" s="69"/>
      <c r="AK626" s="28">
        <f t="shared" si="513"/>
        <v>0</v>
      </c>
      <c r="AL626" s="31">
        <f t="shared" si="514"/>
        <v>0</v>
      </c>
      <c r="AM626" s="58"/>
      <c r="AN626" s="58" t="s">
        <v>3326</v>
      </c>
      <c r="AO626" s="68"/>
    </row>
    <row r="627" spans="1:41" x14ac:dyDescent="0.35">
      <c r="A627" s="28">
        <v>626</v>
      </c>
      <c r="B627" s="28">
        <v>3818</v>
      </c>
      <c r="C627" s="28" t="s">
        <v>957</v>
      </c>
      <c r="D627" s="28" t="s">
        <v>4232</v>
      </c>
      <c r="E627" s="28" t="s">
        <v>8</v>
      </c>
      <c r="F627" s="28" t="s">
        <v>1892</v>
      </c>
      <c r="G627" s="30"/>
      <c r="H627" s="28" t="s">
        <v>2329</v>
      </c>
      <c r="I627" s="28"/>
      <c r="J627" s="31">
        <v>501673312838</v>
      </c>
      <c r="K627" s="31" t="str">
        <f t="shared" si="495"/>
        <v>5016 7331 2838</v>
      </c>
      <c r="L627" s="83">
        <v>7093682155</v>
      </c>
      <c r="M627" s="28" t="s">
        <v>2764</v>
      </c>
      <c r="N627" s="28" t="s">
        <v>80</v>
      </c>
      <c r="O627" s="69"/>
      <c r="P627" s="28" t="str">
        <f>IF(TRIM(B627)="","",IFERROR(INDEX('Agreements-New'!C:C,MATCH(B627,'Agreements-New'!D:D,0)),"N"))</f>
        <v>N</v>
      </c>
      <c r="Q627" s="69"/>
      <c r="R627" s="28">
        <f t="shared" si="506"/>
        <v>23500</v>
      </c>
      <c r="S627" s="28">
        <f t="shared" si="507"/>
        <v>23500</v>
      </c>
      <c r="T627" s="28">
        <f t="shared" si="508"/>
        <v>2000</v>
      </c>
      <c r="U627" s="28">
        <f t="shared" si="509"/>
        <v>21500</v>
      </c>
      <c r="V627" s="69"/>
      <c r="W627" s="28">
        <v>5000</v>
      </c>
      <c r="X627" s="28">
        <f>IF(TRIM(B627)="","",IFERROR(INDEX('Agreements-Old'!E:E,MATCH(B627,'Agreements-Old'!D:D,0)),W627))</f>
        <v>5000</v>
      </c>
      <c r="Y627" s="28">
        <f>SUMIFS('Daily Fees Entry'!F:F,'Daily Fees Entry'!D:D,B627,'Daily Fees Entry'!E:E,"Old Fees")</f>
        <v>2000</v>
      </c>
      <c r="Z627" s="28">
        <f t="shared" si="510"/>
        <v>3000</v>
      </c>
      <c r="AA627" s="69"/>
      <c r="AB627" s="28">
        <f t="shared" si="511"/>
        <v>18500</v>
      </c>
      <c r="AC627" s="28">
        <f>IF(TRIM(B627)="","",IFERROR(INDEX('Agreements-New'!E:E,MATCH(B627,'Agreements-New'!D:D,0)),AB627))</f>
        <v>18500</v>
      </c>
      <c r="AD627" s="28">
        <f>(SUMIFS('Daily Fees Entry'!F:F,'Daily Fees Entry'!D:D,B627)) - Y627</f>
        <v>0</v>
      </c>
      <c r="AE627" s="28">
        <f t="shared" si="512"/>
        <v>18500</v>
      </c>
      <c r="AF627" s="69"/>
      <c r="AG627" s="28">
        <f>IF(TRIM(B627)="","",IFERROR(INDEX('Fees Master'!D:D,MATCH(D627,'Fees Master'!C:C,0)),"Not Found"))</f>
        <v>11500</v>
      </c>
      <c r="AH627" s="28">
        <f>IF(TRIM(M627)="V",IFERROR(INDEX('Fees Master'!M:M,MATCH(N627,'Fees Master'!L:L,0)),"Not Found"),"0")</f>
        <v>7000</v>
      </c>
      <c r="AI627" s="28" t="str">
        <f>IF(TRIM(M627)="H",IFERROR(INDEX('Fees Master'!I:I,MATCH(D627,'Fees Master'!G:G,0)),"Not Found"),"0")</f>
        <v>0</v>
      </c>
      <c r="AJ627" s="69"/>
      <c r="AK627" s="28">
        <f t="shared" si="513"/>
        <v>8.5106382978723403</v>
      </c>
      <c r="AL627" s="31">
        <f t="shared" si="514"/>
        <v>0</v>
      </c>
      <c r="AM627" s="58"/>
      <c r="AN627" s="58" t="s">
        <v>3327</v>
      </c>
      <c r="AO627" s="68"/>
    </row>
    <row r="628" spans="1:41" x14ac:dyDescent="0.35">
      <c r="A628" s="28">
        <v>627</v>
      </c>
      <c r="B628" s="28">
        <v>3722</v>
      </c>
      <c r="C628" s="28" t="s">
        <v>958</v>
      </c>
      <c r="D628" s="28" t="s">
        <v>4232</v>
      </c>
      <c r="E628" s="28" t="s">
        <v>8</v>
      </c>
      <c r="F628" s="28" t="s">
        <v>1892</v>
      </c>
      <c r="G628" s="30"/>
      <c r="H628" s="28" t="s">
        <v>2316</v>
      </c>
      <c r="I628" s="28"/>
      <c r="J628" s="31">
        <v>512952648759</v>
      </c>
      <c r="K628" s="31" t="str">
        <f t="shared" si="495"/>
        <v>5129 5264 8759</v>
      </c>
      <c r="L628" s="83">
        <v>9652260785</v>
      </c>
      <c r="M628" s="28" t="s">
        <v>2764</v>
      </c>
      <c r="N628" s="28" t="s">
        <v>74</v>
      </c>
      <c r="O628" s="69"/>
      <c r="P628" s="28" t="str">
        <f>IF(TRIM(B628)="","",IFERROR(INDEX('Agreements-New'!C:C,MATCH(B628,'Agreements-New'!D:D,0)),"N"))</f>
        <v>N</v>
      </c>
      <c r="Q628" s="69"/>
      <c r="R628" s="28">
        <f t="shared" si="506"/>
        <v>40700</v>
      </c>
      <c r="S628" s="28">
        <f t="shared" si="507"/>
        <v>40700</v>
      </c>
      <c r="T628" s="28">
        <f t="shared" si="508"/>
        <v>4000</v>
      </c>
      <c r="U628" s="28">
        <f t="shared" si="509"/>
        <v>36700</v>
      </c>
      <c r="V628" s="69"/>
      <c r="W628" s="28">
        <v>23700</v>
      </c>
      <c r="X628" s="28">
        <f>IF(TRIM(B628)="","",IFERROR(INDEX('Agreements-Old'!E:E,MATCH(B628,'Agreements-Old'!D:D,0)),W628))</f>
        <v>23700</v>
      </c>
      <c r="Y628" s="28">
        <f>SUMIFS('Daily Fees Entry'!F:F,'Daily Fees Entry'!D:D,B628,'Daily Fees Entry'!E:E,"Old Fees")</f>
        <v>4000</v>
      </c>
      <c r="Z628" s="28">
        <f t="shared" si="510"/>
        <v>19700</v>
      </c>
      <c r="AA628" s="69"/>
      <c r="AB628" s="28">
        <f t="shared" si="511"/>
        <v>17000</v>
      </c>
      <c r="AC628" s="28">
        <f>IF(TRIM(B628)="","",IFERROR(INDEX('Agreements-New'!E:E,MATCH(B628,'Agreements-New'!D:D,0)),AB628))</f>
        <v>17000</v>
      </c>
      <c r="AD628" s="28">
        <f>(SUMIFS('Daily Fees Entry'!F:F,'Daily Fees Entry'!D:D,B628)) - Y628</f>
        <v>0</v>
      </c>
      <c r="AE628" s="28">
        <f t="shared" si="512"/>
        <v>17000</v>
      </c>
      <c r="AF628" s="69"/>
      <c r="AG628" s="28">
        <f>IF(TRIM(B628)="","",IFERROR(INDEX('Fees Master'!D:D,MATCH(D628,'Fees Master'!C:C,0)),"Not Found"))</f>
        <v>11500</v>
      </c>
      <c r="AH628" s="28">
        <f>IF(TRIM(M628)="V",IFERROR(INDEX('Fees Master'!M:M,MATCH(N628,'Fees Master'!L:L,0)),"Not Found"),"0")</f>
        <v>5500</v>
      </c>
      <c r="AI628" s="28" t="str">
        <f>IF(TRIM(M628)="H",IFERROR(INDEX('Fees Master'!I:I,MATCH(D628,'Fees Master'!G:G,0)),"Not Found"),"0")</f>
        <v>0</v>
      </c>
      <c r="AJ628" s="69"/>
      <c r="AK628" s="28">
        <f t="shared" si="513"/>
        <v>9.8280098280098276</v>
      </c>
      <c r="AL628" s="31">
        <f t="shared" si="514"/>
        <v>0</v>
      </c>
      <c r="AM628" s="58"/>
      <c r="AN628" s="58" t="s">
        <v>3328</v>
      </c>
      <c r="AO628" s="68"/>
    </row>
    <row r="629" spans="1:41" x14ac:dyDescent="0.35">
      <c r="A629" s="28">
        <v>628</v>
      </c>
      <c r="B629" s="28">
        <v>3723</v>
      </c>
      <c r="C629" s="28" t="s">
        <v>959</v>
      </c>
      <c r="D629" s="28" t="s">
        <v>4232</v>
      </c>
      <c r="E629" s="28" t="s">
        <v>8</v>
      </c>
      <c r="F629" s="28" t="s">
        <v>1892</v>
      </c>
      <c r="G629" s="30"/>
      <c r="H629" s="28" t="s">
        <v>1935</v>
      </c>
      <c r="I629" s="28"/>
      <c r="J629" s="31">
        <v>367525636638</v>
      </c>
      <c r="K629" s="31" t="str">
        <f t="shared" si="495"/>
        <v>3675 2563 6638</v>
      </c>
      <c r="L629" s="83">
        <v>9951283269</v>
      </c>
      <c r="M629" s="28" t="s">
        <v>2764</v>
      </c>
      <c r="N629" s="28" t="s">
        <v>43</v>
      </c>
      <c r="O629" s="69" t="s">
        <v>2956</v>
      </c>
      <c r="P629" s="28" t="str">
        <f>IF(TRIM(B629)="","",IFERROR(INDEX('Agreements-New'!C:C,MATCH(B629,'Agreements-New'!D:D,0)),"N"))</f>
        <v>N</v>
      </c>
      <c r="Q629" s="69"/>
      <c r="R629" s="28">
        <f t="shared" si="506"/>
        <v>19000</v>
      </c>
      <c r="S629" s="28">
        <f t="shared" si="507"/>
        <v>19000</v>
      </c>
      <c r="T629" s="28">
        <f t="shared" si="508"/>
        <v>0</v>
      </c>
      <c r="U629" s="28">
        <f t="shared" si="509"/>
        <v>19000</v>
      </c>
      <c r="V629" s="69"/>
      <c r="W629" s="28">
        <v>500</v>
      </c>
      <c r="X629" s="28">
        <f>IF(TRIM(B629)="","",IFERROR(INDEX('Agreements-Old'!E:E,MATCH(B629,'Agreements-Old'!D:D,0)),W629))</f>
        <v>500</v>
      </c>
      <c r="Y629" s="28">
        <f>SUMIFS('Daily Fees Entry'!F:F,'Daily Fees Entry'!D:D,B629,'Daily Fees Entry'!E:E,"Old Fees")</f>
        <v>0</v>
      </c>
      <c r="Z629" s="28">
        <f t="shared" si="510"/>
        <v>500</v>
      </c>
      <c r="AA629" s="69"/>
      <c r="AB629" s="28">
        <f t="shared" si="511"/>
        <v>18500</v>
      </c>
      <c r="AC629" s="28">
        <f>IF(TRIM(B629)="","",IFERROR(INDEX('Agreements-New'!E:E,MATCH(B629,'Agreements-New'!D:D,0)),AB629))</f>
        <v>18500</v>
      </c>
      <c r="AD629" s="28">
        <f>(SUMIFS('Daily Fees Entry'!F:F,'Daily Fees Entry'!D:D,B629)) - Y629</f>
        <v>0</v>
      </c>
      <c r="AE629" s="28">
        <f t="shared" si="512"/>
        <v>18500</v>
      </c>
      <c r="AF629" s="69"/>
      <c r="AG629" s="28">
        <f>IF(TRIM(B629)="","",IFERROR(INDEX('Fees Master'!D:D,MATCH(D629,'Fees Master'!C:C,0)),"Not Found"))</f>
        <v>11500</v>
      </c>
      <c r="AH629" s="28">
        <f>IF(TRIM(M629)="V",IFERROR(INDEX('Fees Master'!M:M,MATCH(N629,'Fees Master'!L:L,0)),"Not Found"),"0")</f>
        <v>7000</v>
      </c>
      <c r="AI629" s="28" t="str">
        <f>IF(TRIM(M629)="H",IFERROR(INDEX('Fees Master'!I:I,MATCH(D629,'Fees Master'!G:G,0)),"Not Found"),"0")</f>
        <v>0</v>
      </c>
      <c r="AJ629" s="69"/>
      <c r="AK629" s="28">
        <f t="shared" si="513"/>
        <v>0</v>
      </c>
      <c r="AL629" s="31">
        <f t="shared" si="514"/>
        <v>0</v>
      </c>
      <c r="AM629" s="58"/>
      <c r="AN629" s="58" t="s">
        <v>3329</v>
      </c>
      <c r="AO629" s="68"/>
    </row>
    <row r="630" spans="1:41" x14ac:dyDescent="0.35">
      <c r="A630" s="28">
        <v>629</v>
      </c>
      <c r="B630" s="28">
        <v>3753</v>
      </c>
      <c r="C630" s="28" t="s">
        <v>960</v>
      </c>
      <c r="D630" s="28" t="s">
        <v>4232</v>
      </c>
      <c r="E630" s="28" t="s">
        <v>8</v>
      </c>
      <c r="F630" s="28" t="s">
        <v>1892</v>
      </c>
      <c r="G630" s="30"/>
      <c r="H630" s="28" t="s">
        <v>2330</v>
      </c>
      <c r="I630" s="28"/>
      <c r="J630" s="31">
        <v>964271334273</v>
      </c>
      <c r="K630" s="31" t="str">
        <f t="shared" si="495"/>
        <v>9642 7133 4273</v>
      </c>
      <c r="L630" s="83">
        <v>9866828994</v>
      </c>
      <c r="M630" s="28" t="s">
        <v>2764</v>
      </c>
      <c r="N630" s="28" t="s">
        <v>108</v>
      </c>
      <c r="O630" s="69"/>
      <c r="P630" s="28">
        <f>IF(TRIM(B630)="","",IFERROR(INDEX('Agreements-New'!C:C,MATCH(B630,'Agreements-New'!D:D,0)),"N"))</f>
        <v>69</v>
      </c>
      <c r="Q630" s="69"/>
      <c r="R630" s="28">
        <f t="shared" si="506"/>
        <v>44000</v>
      </c>
      <c r="S630" s="28">
        <f t="shared" si="507"/>
        <v>24500</v>
      </c>
      <c r="T630" s="28">
        <f t="shared" si="508"/>
        <v>5000</v>
      </c>
      <c r="U630" s="28">
        <f t="shared" si="509"/>
        <v>19500</v>
      </c>
      <c r="V630" s="69"/>
      <c r="W630" s="28">
        <v>25500</v>
      </c>
      <c r="X630" s="28">
        <f>IF(TRIM(B630)="","",IFERROR(INDEX('Agreements-Old'!E:E,MATCH(B630,'Agreements-Old'!D:D,0)),W630))</f>
        <v>11500</v>
      </c>
      <c r="Y630" s="28">
        <f>SUMIFS('Daily Fees Entry'!F:F,'Daily Fees Entry'!D:D,B630,'Daily Fees Entry'!E:E,"Old Fees")</f>
        <v>5000</v>
      </c>
      <c r="Z630" s="28">
        <f t="shared" si="510"/>
        <v>6500</v>
      </c>
      <c r="AA630" s="69"/>
      <c r="AB630" s="28">
        <f t="shared" si="511"/>
        <v>18500</v>
      </c>
      <c r="AC630" s="28">
        <f>IF(TRIM(B630)="","",IFERROR(INDEX('Agreements-New'!E:E,MATCH(B630,'Agreements-New'!D:D,0)),AB630))</f>
        <v>13000</v>
      </c>
      <c r="AD630" s="28">
        <f>(SUMIFS('Daily Fees Entry'!F:F,'Daily Fees Entry'!D:D,B630)) - Y630</f>
        <v>0</v>
      </c>
      <c r="AE630" s="28">
        <f t="shared" si="512"/>
        <v>13000</v>
      </c>
      <c r="AF630" s="69"/>
      <c r="AG630" s="28">
        <f>IF(TRIM(B630)="","",IFERROR(INDEX('Fees Master'!D:D,MATCH(D630,'Fees Master'!C:C,0)),"Not Found"))</f>
        <v>11500</v>
      </c>
      <c r="AH630" s="28">
        <f>IF(TRIM(M630)="V",IFERROR(INDEX('Fees Master'!M:M,MATCH(N630,'Fees Master'!L:L,0)),"Not Found"),"0")</f>
        <v>7000</v>
      </c>
      <c r="AI630" s="28" t="str">
        <f>IF(TRIM(M630)="H",IFERROR(INDEX('Fees Master'!I:I,MATCH(D630,'Fees Master'!G:G,0)),"Not Found"),"0")</f>
        <v>0</v>
      </c>
      <c r="AJ630" s="69"/>
      <c r="AK630" s="28">
        <f t="shared" si="513"/>
        <v>20.408163265306122</v>
      </c>
      <c r="AL630" s="31">
        <f t="shared" si="514"/>
        <v>0</v>
      </c>
      <c r="AM630" s="58"/>
      <c r="AN630" s="58" t="s">
        <v>3330</v>
      </c>
      <c r="AO630" s="68"/>
    </row>
    <row r="631" spans="1:41" x14ac:dyDescent="0.35">
      <c r="A631" s="28">
        <v>630</v>
      </c>
      <c r="B631" s="28">
        <v>3724</v>
      </c>
      <c r="C631" s="28" t="s">
        <v>961</v>
      </c>
      <c r="D631" s="28" t="s">
        <v>4232</v>
      </c>
      <c r="E631" s="28" t="s">
        <v>8</v>
      </c>
      <c r="F631" s="28" t="s">
        <v>1892</v>
      </c>
      <c r="G631" s="30"/>
      <c r="H631" s="28" t="s">
        <v>2331</v>
      </c>
      <c r="I631" s="28"/>
      <c r="J631" s="31">
        <v>888443043160</v>
      </c>
      <c r="K631" s="31" t="str">
        <f t="shared" si="495"/>
        <v>8884 4304 3160</v>
      </c>
      <c r="L631" s="83">
        <v>9951407808</v>
      </c>
      <c r="M631" s="28" t="s">
        <v>2764</v>
      </c>
      <c r="N631" s="28" t="s">
        <v>49</v>
      </c>
      <c r="O631" s="69"/>
      <c r="P631" s="28" t="str">
        <f>IF(TRIM(B631)="","",IFERROR(INDEX('Agreements-New'!C:C,MATCH(B631,'Agreements-New'!D:D,0)),"N"))</f>
        <v>N</v>
      </c>
      <c r="Q631" s="69"/>
      <c r="R631" s="28">
        <f t="shared" si="506"/>
        <v>22000</v>
      </c>
      <c r="S631" s="28">
        <f t="shared" si="507"/>
        <v>22000</v>
      </c>
      <c r="T631" s="28">
        <f t="shared" si="508"/>
        <v>0</v>
      </c>
      <c r="U631" s="28">
        <f t="shared" si="509"/>
        <v>22000</v>
      </c>
      <c r="V631" s="69"/>
      <c r="W631" s="28">
        <v>5500</v>
      </c>
      <c r="X631" s="28">
        <f>IF(TRIM(B631)="","",IFERROR(INDEX('Agreements-Old'!E:E,MATCH(B631,'Agreements-Old'!D:D,0)),W631))</f>
        <v>5500</v>
      </c>
      <c r="Y631" s="28">
        <f>SUMIFS('Daily Fees Entry'!F:F,'Daily Fees Entry'!D:D,B631,'Daily Fees Entry'!E:E,"Old Fees")</f>
        <v>0</v>
      </c>
      <c r="Z631" s="28">
        <f t="shared" si="510"/>
        <v>5500</v>
      </c>
      <c r="AA631" s="69"/>
      <c r="AB631" s="28">
        <f t="shared" si="511"/>
        <v>16500</v>
      </c>
      <c r="AC631" s="28">
        <f>IF(TRIM(B631)="","",IFERROR(INDEX('Agreements-New'!E:E,MATCH(B631,'Agreements-New'!D:D,0)),AB631))</f>
        <v>16500</v>
      </c>
      <c r="AD631" s="28">
        <f>(SUMIFS('Daily Fees Entry'!F:F,'Daily Fees Entry'!D:D,B631)) - Y631</f>
        <v>0</v>
      </c>
      <c r="AE631" s="28">
        <f t="shared" si="512"/>
        <v>16500</v>
      </c>
      <c r="AF631" s="69"/>
      <c r="AG631" s="28">
        <f>IF(TRIM(B631)="","",IFERROR(INDEX('Fees Master'!D:D,MATCH(D631,'Fees Master'!C:C,0)),"Not Found"))</f>
        <v>11500</v>
      </c>
      <c r="AH631" s="28">
        <f>IF(TRIM(M631)="V",IFERROR(INDEX('Fees Master'!M:M,MATCH(N631,'Fees Master'!L:L,0)),"Not Found"),"0")</f>
        <v>5000</v>
      </c>
      <c r="AI631" s="28" t="str">
        <f>IF(TRIM(M631)="H",IFERROR(INDEX('Fees Master'!I:I,MATCH(D631,'Fees Master'!G:G,0)),"Not Found"),"0")</f>
        <v>0</v>
      </c>
      <c r="AJ631" s="69"/>
      <c r="AK631" s="28">
        <f t="shared" si="513"/>
        <v>0</v>
      </c>
      <c r="AL631" s="31">
        <f t="shared" si="514"/>
        <v>0</v>
      </c>
      <c r="AM631" s="58"/>
      <c r="AN631" s="58" t="s">
        <v>3331</v>
      </c>
      <c r="AO631" s="68"/>
    </row>
    <row r="632" spans="1:41" x14ac:dyDescent="0.35">
      <c r="A632" s="28">
        <v>631</v>
      </c>
      <c r="B632" s="28">
        <v>4767</v>
      </c>
      <c r="C632" s="28" t="s">
        <v>5767</v>
      </c>
      <c r="D632" s="28" t="s">
        <v>4232</v>
      </c>
      <c r="E632" s="28" t="s">
        <v>3814</v>
      </c>
      <c r="F632" s="28" t="s">
        <v>1892</v>
      </c>
      <c r="G632" s="30"/>
      <c r="H632" s="28" t="s">
        <v>6097</v>
      </c>
      <c r="I632" s="28"/>
      <c r="J632" s="31"/>
      <c r="K632" s="31"/>
      <c r="L632" s="83">
        <v>8523075564</v>
      </c>
      <c r="M632" s="28" t="s">
        <v>2764</v>
      </c>
      <c r="N632" s="28" t="s">
        <v>4107</v>
      </c>
      <c r="O632" s="69"/>
      <c r="P632" s="28">
        <f>IF(TRIM(B632)="","",IFERROR(INDEX('Agreements-New'!C:C,MATCH(B632,'Agreements-New'!D:D,0)),"N"))</f>
        <v>243</v>
      </c>
      <c r="Q632" s="69"/>
      <c r="R632" s="28">
        <f>W632+AB632</f>
        <v>18500</v>
      </c>
      <c r="S632" s="28">
        <f>X632+AC632</f>
        <v>14000</v>
      </c>
      <c r="T632" s="28">
        <f>Y632+AD632</f>
        <v>8000</v>
      </c>
      <c r="U632" s="28">
        <f>Z632+AE632</f>
        <v>6000</v>
      </c>
      <c r="V632" s="69"/>
      <c r="W632" s="28">
        <v>0</v>
      </c>
      <c r="X632" s="28">
        <f>IF(TRIM(B632)="","",IFERROR(INDEX('Agreements-Old'!E:E,MATCH(B632,'Agreements-Old'!D:D,0)),W632))</f>
        <v>0</v>
      </c>
      <c r="Y632" s="28">
        <f>SUMIFS('Daily Fees Entry'!F:F,'Daily Fees Entry'!D:D,B632,'Daily Fees Entry'!E:E,"Old Fees")</f>
        <v>0</v>
      </c>
      <c r="Z632" s="28">
        <f>X632-Y632</f>
        <v>0</v>
      </c>
      <c r="AA632" s="69"/>
      <c r="AB632" s="28">
        <f>AG632+AH632+AI632</f>
        <v>18500</v>
      </c>
      <c r="AC632" s="28">
        <f>IF(TRIM(B632)="","",IFERROR(INDEX('Agreements-New'!E:E,MATCH(B632,'Agreements-New'!D:D,0)),AB632))</f>
        <v>14000</v>
      </c>
      <c r="AD632" s="28">
        <f>(SUMIFS('Daily Fees Entry'!F:F,'Daily Fees Entry'!D:D,B632)) - Y632</f>
        <v>8000</v>
      </c>
      <c r="AE632" s="28">
        <f>AC632-AD632</f>
        <v>6000</v>
      </c>
      <c r="AF632" s="69"/>
      <c r="AG632" s="28">
        <f>IF(TRIM(B632)="","",IFERROR(INDEX('Fees Master'!D:D,MATCH(D632,'Fees Master'!C:C,0)),"Not Found"))</f>
        <v>11500</v>
      </c>
      <c r="AH632" s="28">
        <f>IF(TRIM(M632)="V",IFERROR(INDEX('Fees Master'!M:M,MATCH(N632,'Fees Master'!L:L,0)),"Not Found"),"0")</f>
        <v>7000</v>
      </c>
      <c r="AI632" s="28" t="str">
        <f>IF(TRIM(M632)="H",IFERROR(INDEX('Fees Master'!I:I,MATCH(D632,'Fees Master'!G:G,0)),"Not Found"),"0")</f>
        <v>0</v>
      </c>
      <c r="AJ632" s="69"/>
      <c r="AK632" s="28">
        <f>T632/S632*100</f>
        <v>57.142857142857139</v>
      </c>
      <c r="AL632" s="31">
        <f>AD632/AC632*100</f>
        <v>57.142857142857139</v>
      </c>
      <c r="AM632" s="58"/>
      <c r="AN632" s="58"/>
      <c r="AO632" s="68"/>
    </row>
    <row r="633" spans="1:41" x14ac:dyDescent="0.35">
      <c r="A633" s="28">
        <v>632</v>
      </c>
      <c r="B633" s="28">
        <v>3807</v>
      </c>
      <c r="C633" s="28" t="s">
        <v>970</v>
      </c>
      <c r="D633" s="28" t="s">
        <v>4232</v>
      </c>
      <c r="E633" s="28" t="s">
        <v>8</v>
      </c>
      <c r="F633" s="28" t="s">
        <v>1892</v>
      </c>
      <c r="G633" s="30"/>
      <c r="H633" s="28" t="s">
        <v>2296</v>
      </c>
      <c r="I633" s="28"/>
      <c r="J633" s="31">
        <v>966540010525</v>
      </c>
      <c r="K633" s="31" t="str">
        <f t="shared" si="495"/>
        <v>9665 4001 0525</v>
      </c>
      <c r="L633" s="83">
        <v>9666851699</v>
      </c>
      <c r="M633" s="28" t="s">
        <v>2764</v>
      </c>
      <c r="N633" s="28" t="s">
        <v>83</v>
      </c>
      <c r="O633" s="69"/>
      <c r="P633" s="28" t="str">
        <f>IF(TRIM(B633)="","",IFERROR(INDEX('Agreements-New'!C:C,MATCH(B633,'Agreements-New'!D:D,0)),"N"))</f>
        <v>N</v>
      </c>
      <c r="Q633" s="69"/>
      <c r="R633" s="28">
        <f t="shared" si="506"/>
        <v>49500</v>
      </c>
      <c r="S633" s="28">
        <f t="shared" si="507"/>
        <v>49500</v>
      </c>
      <c r="T633" s="28">
        <f t="shared" si="508"/>
        <v>0</v>
      </c>
      <c r="U633" s="28">
        <f t="shared" si="509"/>
        <v>49500</v>
      </c>
      <c r="V633" s="69"/>
      <c r="W633" s="28">
        <v>31000</v>
      </c>
      <c r="X633" s="28">
        <f>IF(TRIM(B633)="","",IFERROR(INDEX('Agreements-Old'!E:E,MATCH(B633,'Agreements-Old'!D:D,0)),W633))</f>
        <v>31000</v>
      </c>
      <c r="Y633" s="28">
        <f>SUMIFS('Daily Fees Entry'!F:F,'Daily Fees Entry'!D:D,B633,'Daily Fees Entry'!E:E,"Old Fees")</f>
        <v>0</v>
      </c>
      <c r="Z633" s="28">
        <f t="shared" si="510"/>
        <v>31000</v>
      </c>
      <c r="AA633" s="69"/>
      <c r="AB633" s="28">
        <f t="shared" si="511"/>
        <v>18500</v>
      </c>
      <c r="AC633" s="28">
        <f>IF(TRIM(B633)="","",IFERROR(INDEX('Agreements-New'!E:E,MATCH(B633,'Agreements-New'!D:D,0)),AB633))</f>
        <v>18500</v>
      </c>
      <c r="AD633" s="28">
        <f>(SUMIFS('Daily Fees Entry'!F:F,'Daily Fees Entry'!D:D,B633)) - Y633</f>
        <v>0</v>
      </c>
      <c r="AE633" s="28">
        <f t="shared" si="512"/>
        <v>18500</v>
      </c>
      <c r="AF633" s="69"/>
      <c r="AG633" s="28">
        <f>IF(TRIM(B633)="","",IFERROR(INDEX('Fees Master'!D:D,MATCH(D633,'Fees Master'!C:C,0)),"Not Found"))</f>
        <v>11500</v>
      </c>
      <c r="AH633" s="28">
        <f>IF(TRIM(M633)="V",IFERROR(INDEX('Fees Master'!M:M,MATCH(N633,'Fees Master'!L:L,0)),"Not Found"),"0")</f>
        <v>7000</v>
      </c>
      <c r="AI633" s="28" t="str">
        <f>IF(TRIM(M633)="H",IFERROR(INDEX('Fees Master'!I:I,MATCH(D633,'Fees Master'!G:G,0)),"Not Found"),"0")</f>
        <v>0</v>
      </c>
      <c r="AJ633" s="69"/>
      <c r="AK633" s="28">
        <f t="shared" si="513"/>
        <v>0</v>
      </c>
      <c r="AL633" s="31">
        <f t="shared" si="514"/>
        <v>0</v>
      </c>
      <c r="AM633" s="58"/>
      <c r="AN633" s="58" t="s">
        <v>3334</v>
      </c>
      <c r="AO633" s="68"/>
    </row>
    <row r="634" spans="1:41" x14ac:dyDescent="0.35">
      <c r="A634" s="28">
        <v>633</v>
      </c>
      <c r="B634" s="28">
        <v>3847</v>
      </c>
      <c r="C634" s="28" t="s">
        <v>973</v>
      </c>
      <c r="D634" s="28" t="s">
        <v>4232</v>
      </c>
      <c r="E634" s="28" t="s">
        <v>8</v>
      </c>
      <c r="F634" s="28" t="s">
        <v>1892</v>
      </c>
      <c r="G634" s="30"/>
      <c r="H634" s="28" t="s">
        <v>2337</v>
      </c>
      <c r="I634" s="28"/>
      <c r="J634" s="31">
        <v>519355014983</v>
      </c>
      <c r="K634" s="31" t="str">
        <f t="shared" si="495"/>
        <v>5193 5501 4983</v>
      </c>
      <c r="L634" s="83">
        <v>9963164880</v>
      </c>
      <c r="M634" s="28" t="s">
        <v>2764</v>
      </c>
      <c r="N634" s="28" t="s">
        <v>187</v>
      </c>
      <c r="O634" s="69"/>
      <c r="P634" s="28">
        <f>IF(TRIM(B634)="","",IFERROR(INDEX('Agreements-New'!C:C,MATCH(B634,'Agreements-New'!D:D,0)),"N"))</f>
        <v>245</v>
      </c>
      <c r="Q634" s="69"/>
      <c r="R634" s="28">
        <f t="shared" si="506"/>
        <v>36500</v>
      </c>
      <c r="S634" s="28">
        <f t="shared" si="507"/>
        <v>19000</v>
      </c>
      <c r="T634" s="28">
        <f t="shared" si="508"/>
        <v>5000</v>
      </c>
      <c r="U634" s="28">
        <f t="shared" si="509"/>
        <v>14000</v>
      </c>
      <c r="V634" s="69"/>
      <c r="W634" s="28">
        <v>18000</v>
      </c>
      <c r="X634" s="28">
        <f>IF(TRIM(B634)="","",IFERROR(INDEX('Agreements-Old'!E:E,MATCH(B634,'Agreements-Old'!D:D,0)),W634))</f>
        <v>5000</v>
      </c>
      <c r="Y634" s="28">
        <f>SUMIFS('Daily Fees Entry'!F:F,'Daily Fees Entry'!D:D,B634,'Daily Fees Entry'!E:E,"Old Fees")</f>
        <v>5000</v>
      </c>
      <c r="Z634" s="28">
        <f t="shared" si="510"/>
        <v>0</v>
      </c>
      <c r="AA634" s="69"/>
      <c r="AB634" s="28">
        <f t="shared" si="511"/>
        <v>18500</v>
      </c>
      <c r="AC634" s="28">
        <f>IF(TRIM(B634)="","",IFERROR(INDEX('Agreements-New'!E:E,MATCH(B634,'Agreements-New'!D:D,0)),AB634))</f>
        <v>14000</v>
      </c>
      <c r="AD634" s="28">
        <f>(SUMIFS('Daily Fees Entry'!F:F,'Daily Fees Entry'!D:D,B634)) - Y634</f>
        <v>0</v>
      </c>
      <c r="AE634" s="28">
        <f t="shared" si="512"/>
        <v>14000</v>
      </c>
      <c r="AF634" s="69"/>
      <c r="AG634" s="28">
        <f>IF(TRIM(B634)="","",IFERROR(INDEX('Fees Master'!D:D,MATCH(D634,'Fees Master'!C:C,0)),"Not Found"))</f>
        <v>11500</v>
      </c>
      <c r="AH634" s="28">
        <f>IF(TRIM(M634)="V",IFERROR(INDEX('Fees Master'!M:M,MATCH(N634,'Fees Master'!L:L,0)),"Not Found"),"0")</f>
        <v>7000</v>
      </c>
      <c r="AI634" s="28" t="str">
        <f>IF(TRIM(M634)="H",IFERROR(INDEX('Fees Master'!I:I,MATCH(D634,'Fees Master'!G:G,0)),"Not Found"),"0")</f>
        <v>0</v>
      </c>
      <c r="AJ634" s="69"/>
      <c r="AK634" s="28">
        <f t="shared" si="513"/>
        <v>26.315789473684209</v>
      </c>
      <c r="AL634" s="31">
        <f t="shared" si="514"/>
        <v>0</v>
      </c>
      <c r="AM634" s="58"/>
      <c r="AN634" s="58" t="s">
        <v>3335</v>
      </c>
      <c r="AO634" s="68"/>
    </row>
    <row r="635" spans="1:41" ht="15" customHeight="1" x14ac:dyDescent="0.35">
      <c r="A635" s="28">
        <v>634</v>
      </c>
      <c r="B635" s="28">
        <v>3730</v>
      </c>
      <c r="C635" s="28" t="s">
        <v>979</v>
      </c>
      <c r="D635" s="28" t="s">
        <v>4232</v>
      </c>
      <c r="E635" s="28" t="s">
        <v>8</v>
      </c>
      <c r="F635" s="28" t="s">
        <v>1892</v>
      </c>
      <c r="G635" s="30"/>
      <c r="H635" s="28" t="s">
        <v>2341</v>
      </c>
      <c r="I635" s="28"/>
      <c r="J635" s="31">
        <v>402656314116</v>
      </c>
      <c r="K635" s="31" t="str">
        <f t="shared" ref="K635:K651" si="515">CONCATENATE(MID(J635,1,4), " ", MID(J635,5,4), " ", MID(J635,9,4))</f>
        <v>4026 5631 4116</v>
      </c>
      <c r="L635" s="83">
        <v>9542586087</v>
      </c>
      <c r="M635" s="28" t="s">
        <v>2764</v>
      </c>
      <c r="N635" s="28" t="s">
        <v>43</v>
      </c>
      <c r="O635" s="69"/>
      <c r="P635" s="28" t="str">
        <f>IF(TRIM(B635)="","",IFERROR(INDEX('Agreements-New'!C:C,MATCH(B635,'Agreements-New'!D:D,0)),"N"))</f>
        <v>N</v>
      </c>
      <c r="Q635" s="69"/>
      <c r="R635" s="28">
        <f t="shared" si="506"/>
        <v>18500</v>
      </c>
      <c r="S635" s="28">
        <f t="shared" si="507"/>
        <v>18500</v>
      </c>
      <c r="T635" s="28">
        <f t="shared" si="508"/>
        <v>0</v>
      </c>
      <c r="U635" s="28">
        <f t="shared" si="509"/>
        <v>18500</v>
      </c>
      <c r="V635" s="69"/>
      <c r="W635" s="28">
        <v>0</v>
      </c>
      <c r="X635" s="28">
        <f>IF(TRIM(B635)="","",IFERROR(INDEX('Agreements-Old'!E:E,MATCH(B635,'Agreements-Old'!D:D,0)),W635))</f>
        <v>0</v>
      </c>
      <c r="Y635" s="28">
        <f>SUMIFS('Daily Fees Entry'!F:F,'Daily Fees Entry'!D:D,B635,'Daily Fees Entry'!E:E,"Old Fees")</f>
        <v>0</v>
      </c>
      <c r="Z635" s="28">
        <f t="shared" si="510"/>
        <v>0</v>
      </c>
      <c r="AA635" s="69"/>
      <c r="AB635" s="28">
        <f t="shared" si="511"/>
        <v>18500</v>
      </c>
      <c r="AC635" s="28">
        <f>IF(TRIM(B635)="","",IFERROR(INDEX('Agreements-New'!E:E,MATCH(B635,'Agreements-New'!D:D,0)),AB635))</f>
        <v>18500</v>
      </c>
      <c r="AD635" s="28">
        <f>(SUMIFS('Daily Fees Entry'!F:F,'Daily Fees Entry'!D:D,B635)) - Y635</f>
        <v>0</v>
      </c>
      <c r="AE635" s="28">
        <f t="shared" si="512"/>
        <v>18500</v>
      </c>
      <c r="AF635" s="69"/>
      <c r="AG635" s="28">
        <f>IF(TRIM(B635)="","",IFERROR(INDEX('Fees Master'!D:D,MATCH(D635,'Fees Master'!C:C,0)),"Not Found"))</f>
        <v>11500</v>
      </c>
      <c r="AH635" s="28">
        <f>IF(TRIM(M635)="V",IFERROR(INDEX('Fees Master'!M:M,MATCH(N635,'Fees Master'!L:L,0)),"Not Found"),"0")</f>
        <v>7000</v>
      </c>
      <c r="AI635" s="28" t="str">
        <f>IF(TRIM(M635)="H",IFERROR(INDEX('Fees Master'!I:I,MATCH(D635,'Fees Master'!G:G,0)),"Not Found"),"0")</f>
        <v>0</v>
      </c>
      <c r="AJ635" s="69"/>
      <c r="AK635" s="28">
        <f t="shared" si="513"/>
        <v>0</v>
      </c>
      <c r="AL635" s="31">
        <f t="shared" si="514"/>
        <v>0</v>
      </c>
      <c r="AM635" s="58"/>
      <c r="AN635" s="58" t="s">
        <v>3337</v>
      </c>
      <c r="AO635" s="68"/>
    </row>
    <row r="636" spans="1:41" x14ac:dyDescent="0.35">
      <c r="A636" s="28">
        <v>635</v>
      </c>
      <c r="B636" s="28">
        <v>3731</v>
      </c>
      <c r="C636" s="28" t="s">
        <v>980</v>
      </c>
      <c r="D636" s="28" t="s">
        <v>4232</v>
      </c>
      <c r="E636" s="28" t="s">
        <v>8</v>
      </c>
      <c r="F636" s="28" t="s">
        <v>1892</v>
      </c>
      <c r="G636" s="30"/>
      <c r="H636" s="28" t="s">
        <v>1923</v>
      </c>
      <c r="I636" s="28"/>
      <c r="J636" s="31">
        <v>541694834616</v>
      </c>
      <c r="K636" s="31" t="str">
        <f t="shared" si="515"/>
        <v>5416 9483 4616</v>
      </c>
      <c r="L636" s="83">
        <v>8464920272</v>
      </c>
      <c r="M636" s="28" t="s">
        <v>2764</v>
      </c>
      <c r="N636" s="28" t="s">
        <v>68</v>
      </c>
      <c r="O636" s="69"/>
      <c r="P636" s="28" t="str">
        <f>IF(TRIM(B636)="","",IFERROR(INDEX('Agreements-New'!C:C,MATCH(B636,'Agreements-New'!D:D,0)),"N"))</f>
        <v>N</v>
      </c>
      <c r="Q636" s="69"/>
      <c r="R636" s="28">
        <f t="shared" si="506"/>
        <v>29500</v>
      </c>
      <c r="S636" s="28">
        <f t="shared" si="507"/>
        <v>29500</v>
      </c>
      <c r="T636" s="28">
        <f t="shared" si="508"/>
        <v>0</v>
      </c>
      <c r="U636" s="28">
        <f t="shared" si="509"/>
        <v>29500</v>
      </c>
      <c r="V636" s="69"/>
      <c r="W636" s="28">
        <v>11000</v>
      </c>
      <c r="X636" s="28">
        <f>IF(TRIM(B636)="","",IFERROR(INDEX('Agreements-Old'!E:E,MATCH(B636,'Agreements-Old'!D:D,0)),W636))</f>
        <v>11000</v>
      </c>
      <c r="Y636" s="28">
        <f>SUMIFS('Daily Fees Entry'!F:F,'Daily Fees Entry'!D:D,B636,'Daily Fees Entry'!E:E,"Old Fees")</f>
        <v>0</v>
      </c>
      <c r="Z636" s="28">
        <f t="shared" si="510"/>
        <v>11000</v>
      </c>
      <c r="AA636" s="69"/>
      <c r="AB636" s="28">
        <f t="shared" si="511"/>
        <v>18500</v>
      </c>
      <c r="AC636" s="28">
        <f>IF(TRIM(B636)="","",IFERROR(INDEX('Agreements-New'!E:E,MATCH(B636,'Agreements-New'!D:D,0)),AB636))</f>
        <v>18500</v>
      </c>
      <c r="AD636" s="28">
        <f>(SUMIFS('Daily Fees Entry'!F:F,'Daily Fees Entry'!D:D,B636)) - Y636</f>
        <v>0</v>
      </c>
      <c r="AE636" s="28">
        <f t="shared" si="512"/>
        <v>18500</v>
      </c>
      <c r="AF636" s="69"/>
      <c r="AG636" s="28">
        <f>IF(TRIM(B636)="","",IFERROR(INDEX('Fees Master'!D:D,MATCH(D636,'Fees Master'!C:C,0)),"Not Found"))</f>
        <v>11500</v>
      </c>
      <c r="AH636" s="28">
        <f>IF(TRIM(M636)="V",IFERROR(INDEX('Fees Master'!M:M,MATCH(N636,'Fees Master'!L:L,0)),"Not Found"),"0")</f>
        <v>7000</v>
      </c>
      <c r="AI636" s="28" t="str">
        <f>IF(TRIM(M636)="H",IFERROR(INDEX('Fees Master'!I:I,MATCH(D636,'Fees Master'!G:G,0)),"Not Found"),"0")</f>
        <v>0</v>
      </c>
      <c r="AJ636" s="69"/>
      <c r="AK636" s="28">
        <f t="shared" si="513"/>
        <v>0</v>
      </c>
      <c r="AL636" s="31">
        <f t="shared" si="514"/>
        <v>0</v>
      </c>
      <c r="AM636" s="58"/>
      <c r="AN636" s="58" t="s">
        <v>3338</v>
      </c>
      <c r="AO636" s="68"/>
    </row>
    <row r="637" spans="1:41" x14ac:dyDescent="0.35">
      <c r="A637" s="28">
        <v>636</v>
      </c>
      <c r="B637" s="28">
        <v>3819</v>
      </c>
      <c r="C637" s="28" t="s">
        <v>982</v>
      </c>
      <c r="D637" s="28" t="s">
        <v>4232</v>
      </c>
      <c r="E637" s="28" t="s">
        <v>8</v>
      </c>
      <c r="F637" s="28" t="s">
        <v>1893</v>
      </c>
      <c r="G637" s="30"/>
      <c r="H637" s="28" t="s">
        <v>2012</v>
      </c>
      <c r="I637" s="28"/>
      <c r="J637" s="31">
        <v>477092090848</v>
      </c>
      <c r="K637" s="31" t="str">
        <f t="shared" si="515"/>
        <v>4770 9209 0848</v>
      </c>
      <c r="L637" s="83">
        <v>7729803720</v>
      </c>
      <c r="M637" s="28" t="s">
        <v>2762</v>
      </c>
      <c r="N637" s="28" t="s">
        <v>87</v>
      </c>
      <c r="O637" s="69"/>
      <c r="P637" s="28">
        <f>IF(TRIM(B637)="","",IFERROR(INDEX('Agreements-New'!C:C,MATCH(B637,'Agreements-New'!D:D,0)),"N"))</f>
        <v>10</v>
      </c>
      <c r="Q637" s="69"/>
      <c r="R637" s="28">
        <f t="shared" si="506"/>
        <v>14000</v>
      </c>
      <c r="S637" s="28">
        <f t="shared" si="507"/>
        <v>12000</v>
      </c>
      <c r="T637" s="28">
        <f t="shared" si="508"/>
        <v>3500</v>
      </c>
      <c r="U637" s="28">
        <f t="shared" si="509"/>
        <v>8500</v>
      </c>
      <c r="V637" s="69"/>
      <c r="W637" s="28">
        <v>2500</v>
      </c>
      <c r="X637" s="28">
        <f>IF(TRIM(B637)="","",IFERROR(INDEX('Agreements-Old'!E:E,MATCH(B637,'Agreements-Old'!D:D,0)),W637))</f>
        <v>4500</v>
      </c>
      <c r="Y637" s="28">
        <f>SUMIFS('Daily Fees Entry'!F:F,'Daily Fees Entry'!D:D,B637,'Daily Fees Entry'!E:E,"Old Fees")</f>
        <v>0</v>
      </c>
      <c r="Z637" s="28">
        <f t="shared" si="510"/>
        <v>4500</v>
      </c>
      <c r="AA637" s="69"/>
      <c r="AB637" s="28">
        <f t="shared" si="511"/>
        <v>11500</v>
      </c>
      <c r="AC637" s="28">
        <f>IF(TRIM(B637)="","",IFERROR(INDEX('Agreements-New'!E:E,MATCH(B637,'Agreements-New'!D:D,0)),AB637))</f>
        <v>7500</v>
      </c>
      <c r="AD637" s="28">
        <f>(SUMIFS('Daily Fees Entry'!F:F,'Daily Fees Entry'!D:D,B637)) - Y637</f>
        <v>3500</v>
      </c>
      <c r="AE637" s="28">
        <f t="shared" si="512"/>
        <v>4000</v>
      </c>
      <c r="AF637" s="69"/>
      <c r="AG637" s="28">
        <f>IF(TRIM(B637)="","",IFERROR(INDEX('Fees Master'!D:D,MATCH(D637,'Fees Master'!C:C,0)),"Not Found"))</f>
        <v>11500</v>
      </c>
      <c r="AH637" s="28" t="str">
        <f>IF(TRIM(M637)="V",IFERROR(INDEX('Fees Master'!M:M,MATCH(N637,'Fees Master'!L:L,0)),"Not Found"),"0")</f>
        <v>0</v>
      </c>
      <c r="AI637" s="28" t="str">
        <f>IF(TRIM(M637)="H",IFERROR(INDEX('Fees Master'!I:I,MATCH(D637,'Fees Master'!G:G,0)),"Not Found"),"0")</f>
        <v>0</v>
      </c>
      <c r="AJ637" s="69"/>
      <c r="AK637" s="28">
        <f t="shared" si="513"/>
        <v>29.166666666666668</v>
      </c>
      <c r="AL637" s="31">
        <f t="shared" si="514"/>
        <v>46.666666666666664</v>
      </c>
      <c r="AM637" s="58"/>
      <c r="AN637" s="58" t="s">
        <v>3340</v>
      </c>
      <c r="AO637" s="68"/>
    </row>
    <row r="638" spans="1:41" x14ac:dyDescent="0.35">
      <c r="A638" s="28">
        <v>637</v>
      </c>
      <c r="B638" s="28">
        <v>3732</v>
      </c>
      <c r="C638" s="28" t="s">
        <v>986</v>
      </c>
      <c r="D638" s="28" t="s">
        <v>4232</v>
      </c>
      <c r="E638" s="28" t="s">
        <v>8</v>
      </c>
      <c r="F638" s="28" t="s">
        <v>1893</v>
      </c>
      <c r="G638" s="30"/>
      <c r="H638" s="28" t="s">
        <v>2101</v>
      </c>
      <c r="I638" s="28"/>
      <c r="J638" s="31">
        <v>492716924863</v>
      </c>
      <c r="K638" s="31" t="str">
        <f t="shared" si="515"/>
        <v>4927 1692 4863</v>
      </c>
      <c r="L638" s="83">
        <v>9951091212</v>
      </c>
      <c r="M638" s="28" t="s">
        <v>2762</v>
      </c>
      <c r="N638" s="28" t="s">
        <v>97</v>
      </c>
      <c r="O638" s="69"/>
      <c r="P638" s="28" t="str">
        <f>IF(TRIM(B638)="","",IFERROR(INDEX('Agreements-New'!C:C,MATCH(B638,'Agreements-New'!D:D,0)),"N"))</f>
        <v>N</v>
      </c>
      <c r="Q638" s="69"/>
      <c r="R638" s="28">
        <f t="shared" si="506"/>
        <v>11500</v>
      </c>
      <c r="S638" s="28">
        <f t="shared" si="507"/>
        <v>11500</v>
      </c>
      <c r="T638" s="28">
        <f t="shared" si="508"/>
        <v>3000</v>
      </c>
      <c r="U638" s="28">
        <f t="shared" si="509"/>
        <v>8500</v>
      </c>
      <c r="V638" s="69"/>
      <c r="W638" s="28">
        <v>0</v>
      </c>
      <c r="X638" s="28">
        <f>IF(TRIM(B638)="","",IFERROR(INDEX('Agreements-Old'!E:E,MATCH(B638,'Agreements-Old'!D:D,0)),W638))</f>
        <v>0</v>
      </c>
      <c r="Y638" s="28">
        <f>SUMIFS('Daily Fees Entry'!F:F,'Daily Fees Entry'!D:D,B638,'Daily Fees Entry'!E:E,"Old Fees")</f>
        <v>0</v>
      </c>
      <c r="Z638" s="28">
        <f t="shared" si="510"/>
        <v>0</v>
      </c>
      <c r="AA638" s="69"/>
      <c r="AB638" s="28">
        <f t="shared" si="511"/>
        <v>11500</v>
      </c>
      <c r="AC638" s="28">
        <f>IF(TRIM(B638)="","",IFERROR(INDEX('Agreements-New'!E:E,MATCH(B638,'Agreements-New'!D:D,0)),AB638))</f>
        <v>11500</v>
      </c>
      <c r="AD638" s="28">
        <f>(SUMIFS('Daily Fees Entry'!F:F,'Daily Fees Entry'!D:D,B638)) - Y638</f>
        <v>3000</v>
      </c>
      <c r="AE638" s="28">
        <f t="shared" si="512"/>
        <v>8500</v>
      </c>
      <c r="AF638" s="69"/>
      <c r="AG638" s="28">
        <f>IF(TRIM(B638)="","",IFERROR(INDEX('Fees Master'!D:D,MATCH(D638,'Fees Master'!C:C,0)),"Not Found"))</f>
        <v>11500</v>
      </c>
      <c r="AH638" s="28" t="str">
        <f>IF(TRIM(M638)="V",IFERROR(INDEX('Fees Master'!M:M,MATCH(N638,'Fees Master'!L:L,0)),"Not Found"),"0")</f>
        <v>0</v>
      </c>
      <c r="AI638" s="28" t="str">
        <f>IF(TRIM(M638)="H",IFERROR(INDEX('Fees Master'!I:I,MATCH(D638,'Fees Master'!G:G,0)),"Not Found"),"0")</f>
        <v>0</v>
      </c>
      <c r="AJ638" s="69"/>
      <c r="AK638" s="28">
        <f t="shared" si="513"/>
        <v>26.086956521739129</v>
      </c>
      <c r="AL638" s="31">
        <f t="shared" si="514"/>
        <v>26.086956521739129</v>
      </c>
      <c r="AM638" s="58"/>
      <c r="AN638" s="58" t="s">
        <v>3341</v>
      </c>
      <c r="AO638" s="68"/>
    </row>
    <row r="639" spans="1:41" x14ac:dyDescent="0.35">
      <c r="A639" s="28">
        <v>638</v>
      </c>
      <c r="B639" s="28">
        <v>3776</v>
      </c>
      <c r="C639" s="28" t="s">
        <v>988</v>
      </c>
      <c r="D639" s="28" t="s">
        <v>4232</v>
      </c>
      <c r="E639" s="28" t="s">
        <v>8</v>
      </c>
      <c r="F639" s="28" t="s">
        <v>1893</v>
      </c>
      <c r="G639" s="30"/>
      <c r="H639" s="28" t="s">
        <v>2051</v>
      </c>
      <c r="I639" s="28"/>
      <c r="J639" s="31">
        <v>840788892604</v>
      </c>
      <c r="K639" s="31" t="str">
        <f t="shared" si="515"/>
        <v>8407 8889 2604</v>
      </c>
      <c r="L639" s="83">
        <v>9951138284</v>
      </c>
      <c r="M639" s="28" t="s">
        <v>2764</v>
      </c>
      <c r="N639" s="28" t="s">
        <v>68</v>
      </c>
      <c r="O639" s="69"/>
      <c r="P639" s="28">
        <f>IF(TRIM(B639)="","",IFERROR(INDEX('Agreements-New'!C:C,MATCH(B639,'Agreements-New'!D:D,0)),"N"))</f>
        <v>104</v>
      </c>
      <c r="Q639" s="69"/>
      <c r="R639" s="28">
        <f t="shared" si="506"/>
        <v>40900</v>
      </c>
      <c r="S639" s="28">
        <f t="shared" si="507"/>
        <v>24000</v>
      </c>
      <c r="T639" s="28">
        <f t="shared" si="508"/>
        <v>4000</v>
      </c>
      <c r="U639" s="28">
        <f t="shared" si="509"/>
        <v>20000</v>
      </c>
      <c r="V639" s="69"/>
      <c r="W639" s="28">
        <v>22400</v>
      </c>
      <c r="X639" s="28">
        <f>IF(TRIM(B639)="","",IFERROR(INDEX('Agreements-Old'!E:E,MATCH(B639,'Agreements-Old'!D:D,0)),W639))</f>
        <v>10000</v>
      </c>
      <c r="Y639" s="28">
        <f>SUMIFS('Daily Fees Entry'!F:F,'Daily Fees Entry'!D:D,B639,'Daily Fees Entry'!E:E,"Old Fees")</f>
        <v>4000</v>
      </c>
      <c r="Z639" s="28">
        <f t="shared" si="510"/>
        <v>6000</v>
      </c>
      <c r="AA639" s="69"/>
      <c r="AB639" s="28">
        <f t="shared" si="511"/>
        <v>18500</v>
      </c>
      <c r="AC639" s="28">
        <f>IF(TRIM(B639)="","",IFERROR(INDEX('Agreements-New'!E:E,MATCH(B639,'Agreements-New'!D:D,0)),AB639))</f>
        <v>14000</v>
      </c>
      <c r="AD639" s="28">
        <f>(SUMIFS('Daily Fees Entry'!F:F,'Daily Fees Entry'!D:D,B639)) - Y639</f>
        <v>0</v>
      </c>
      <c r="AE639" s="28">
        <f t="shared" si="512"/>
        <v>14000</v>
      </c>
      <c r="AF639" s="69"/>
      <c r="AG639" s="28">
        <f>IF(TRIM(B639)="","",IFERROR(INDEX('Fees Master'!D:D,MATCH(D639,'Fees Master'!C:C,0)),"Not Found"))</f>
        <v>11500</v>
      </c>
      <c r="AH639" s="28">
        <f>IF(TRIM(M639)="V",IFERROR(INDEX('Fees Master'!M:M,MATCH(N639,'Fees Master'!L:L,0)),"Not Found"),"0")</f>
        <v>7000</v>
      </c>
      <c r="AI639" s="28" t="str">
        <f>IF(TRIM(M639)="H",IFERROR(INDEX('Fees Master'!I:I,MATCH(D639,'Fees Master'!G:G,0)),"Not Found"),"0")</f>
        <v>0</v>
      </c>
      <c r="AJ639" s="69"/>
      <c r="AK639" s="28">
        <f t="shared" si="513"/>
        <v>16.666666666666664</v>
      </c>
      <c r="AL639" s="31">
        <f t="shared" si="514"/>
        <v>0</v>
      </c>
      <c r="AM639" s="58"/>
      <c r="AN639" s="58" t="s">
        <v>3342</v>
      </c>
      <c r="AO639" s="68"/>
    </row>
    <row r="640" spans="1:41" x14ac:dyDescent="0.35">
      <c r="A640" s="28">
        <v>639</v>
      </c>
      <c r="B640" s="28">
        <v>3918</v>
      </c>
      <c r="C640" s="28" t="s">
        <v>990</v>
      </c>
      <c r="D640" s="28" t="s">
        <v>4232</v>
      </c>
      <c r="E640" s="28" t="s">
        <v>8</v>
      </c>
      <c r="F640" s="28" t="s">
        <v>1893</v>
      </c>
      <c r="G640" s="30"/>
      <c r="H640" s="28" t="s">
        <v>2292</v>
      </c>
      <c r="I640" s="28"/>
      <c r="J640" s="31">
        <v>273347630689</v>
      </c>
      <c r="K640" s="31" t="str">
        <f t="shared" si="515"/>
        <v>2733 4763 0689</v>
      </c>
      <c r="L640" s="83">
        <v>9573826698</v>
      </c>
      <c r="M640" s="28" t="s">
        <v>2764</v>
      </c>
      <c r="N640" s="28" t="s">
        <v>91</v>
      </c>
      <c r="O640" s="69"/>
      <c r="P640" s="28" t="str">
        <f>IF(TRIM(B640)="","",IFERROR(INDEX('Agreements-New'!C:C,MATCH(B640,'Agreements-New'!D:D,0)),"N"))</f>
        <v>N</v>
      </c>
      <c r="Q640" s="69"/>
      <c r="R640" s="28">
        <f t="shared" si="506"/>
        <v>41500</v>
      </c>
      <c r="S640" s="28">
        <f t="shared" si="507"/>
        <v>41500</v>
      </c>
      <c r="T640" s="28">
        <f t="shared" si="508"/>
        <v>0</v>
      </c>
      <c r="U640" s="28">
        <f t="shared" si="509"/>
        <v>41500</v>
      </c>
      <c r="V640" s="69"/>
      <c r="W640" s="28">
        <v>22000</v>
      </c>
      <c r="X640" s="28">
        <f>IF(TRIM(B640)="","",IFERROR(INDEX('Agreements-Old'!E:E,MATCH(B640,'Agreements-Old'!D:D,0)),W640))</f>
        <v>22000</v>
      </c>
      <c r="Y640" s="28">
        <f>SUMIFS('Daily Fees Entry'!F:F,'Daily Fees Entry'!D:D,B640,'Daily Fees Entry'!E:E,"Old Fees")</f>
        <v>0</v>
      </c>
      <c r="Z640" s="28">
        <f t="shared" si="510"/>
        <v>22000</v>
      </c>
      <c r="AA640" s="69"/>
      <c r="AB640" s="28">
        <f t="shared" si="511"/>
        <v>19500</v>
      </c>
      <c r="AC640" s="28">
        <f>IF(TRIM(B640)="","",IFERROR(INDEX('Agreements-New'!E:E,MATCH(B640,'Agreements-New'!D:D,0)),AB640))</f>
        <v>19500</v>
      </c>
      <c r="AD640" s="28">
        <f>(SUMIFS('Daily Fees Entry'!F:F,'Daily Fees Entry'!D:D,B640)) - Y640</f>
        <v>0</v>
      </c>
      <c r="AE640" s="28">
        <f t="shared" si="512"/>
        <v>19500</v>
      </c>
      <c r="AF640" s="69">
        <v>8106688979</v>
      </c>
      <c r="AG640" s="28">
        <f>IF(TRIM(B640)="","",IFERROR(INDEX('Fees Master'!D:D,MATCH(D640,'Fees Master'!C:C,0)),"Not Found"))</f>
        <v>11500</v>
      </c>
      <c r="AH640" s="28">
        <f>IF(TRIM(M640)="V",IFERROR(INDEX('Fees Master'!M:M,MATCH(N640,'Fees Master'!L:L,0)),"Not Found"),"0")</f>
        <v>8000</v>
      </c>
      <c r="AI640" s="28" t="str">
        <f>IF(TRIM(M640)="H",IFERROR(INDEX('Fees Master'!I:I,MATCH(D640,'Fees Master'!G:G,0)),"Not Found"),"0")</f>
        <v>0</v>
      </c>
      <c r="AJ640" s="69"/>
      <c r="AK640" s="28">
        <f t="shared" si="513"/>
        <v>0</v>
      </c>
      <c r="AL640" s="31">
        <f t="shared" si="514"/>
        <v>0</v>
      </c>
      <c r="AM640" s="58"/>
      <c r="AN640" s="58" t="s">
        <v>3344</v>
      </c>
      <c r="AO640" s="68"/>
    </row>
    <row r="641" spans="1:41" x14ac:dyDescent="0.35">
      <c r="A641" s="28">
        <v>640</v>
      </c>
      <c r="B641" s="28">
        <v>3735</v>
      </c>
      <c r="C641" s="28" t="s">
        <v>991</v>
      </c>
      <c r="D641" s="28" t="s">
        <v>4232</v>
      </c>
      <c r="E641" s="28" t="s">
        <v>8</v>
      </c>
      <c r="F641" s="28" t="s">
        <v>1893</v>
      </c>
      <c r="G641" s="30"/>
      <c r="H641" s="28" t="s">
        <v>2346</v>
      </c>
      <c r="I641" s="28"/>
      <c r="J641" s="31">
        <v>908470490190</v>
      </c>
      <c r="K641" s="31" t="str">
        <f t="shared" si="515"/>
        <v>9084 7049 0190</v>
      </c>
      <c r="L641" s="83">
        <v>9390437754</v>
      </c>
      <c r="M641" s="28" t="s">
        <v>2764</v>
      </c>
      <c r="N641" s="28" t="s">
        <v>108</v>
      </c>
      <c r="O641" s="69"/>
      <c r="P641" s="28" t="str">
        <f>IF(TRIM(B641)="","",IFERROR(INDEX('Agreements-New'!C:C,MATCH(B641,'Agreements-New'!D:D,0)),"N"))</f>
        <v>N</v>
      </c>
      <c r="Q641" s="69"/>
      <c r="R641" s="28">
        <f t="shared" si="506"/>
        <v>41500</v>
      </c>
      <c r="S641" s="28">
        <f t="shared" si="507"/>
        <v>41500</v>
      </c>
      <c r="T641" s="28">
        <f t="shared" si="508"/>
        <v>10000</v>
      </c>
      <c r="U641" s="28">
        <f t="shared" si="509"/>
        <v>31500</v>
      </c>
      <c r="V641" s="69"/>
      <c r="W641" s="28">
        <v>23000</v>
      </c>
      <c r="X641" s="28">
        <f>IF(TRIM(B641)="","",IFERROR(INDEX('Agreements-Old'!E:E,MATCH(B641,'Agreements-Old'!D:D,0)),W641))</f>
        <v>23000</v>
      </c>
      <c r="Y641" s="28">
        <f>SUMIFS('Daily Fees Entry'!F:F,'Daily Fees Entry'!D:D,B641,'Daily Fees Entry'!E:E,"Old Fees")</f>
        <v>10000</v>
      </c>
      <c r="Z641" s="28">
        <f t="shared" si="510"/>
        <v>13000</v>
      </c>
      <c r="AA641" s="69"/>
      <c r="AB641" s="28">
        <f t="shared" si="511"/>
        <v>18500</v>
      </c>
      <c r="AC641" s="28">
        <f>IF(TRIM(B641)="","",IFERROR(INDEX('Agreements-New'!E:E,MATCH(B641,'Agreements-New'!D:D,0)),AB641))</f>
        <v>18500</v>
      </c>
      <c r="AD641" s="28">
        <f>(SUMIFS('Daily Fees Entry'!F:F,'Daily Fees Entry'!D:D,B641)) - Y641</f>
        <v>0</v>
      </c>
      <c r="AE641" s="28">
        <f t="shared" si="512"/>
        <v>18500</v>
      </c>
      <c r="AF641" s="69"/>
      <c r="AG641" s="28">
        <f>IF(TRIM(B641)="","",IFERROR(INDEX('Fees Master'!D:D,MATCH(D641,'Fees Master'!C:C,0)),"Not Found"))</f>
        <v>11500</v>
      </c>
      <c r="AH641" s="28">
        <f>IF(TRIM(M641)="V",IFERROR(INDEX('Fees Master'!M:M,MATCH(N641,'Fees Master'!L:L,0)),"Not Found"),"0")</f>
        <v>7000</v>
      </c>
      <c r="AI641" s="28" t="str">
        <f>IF(TRIM(M641)="H",IFERROR(INDEX('Fees Master'!I:I,MATCH(D641,'Fees Master'!G:G,0)),"Not Found"),"0")</f>
        <v>0</v>
      </c>
      <c r="AJ641" s="69"/>
      <c r="AK641" s="28">
        <f t="shared" si="513"/>
        <v>24.096385542168676</v>
      </c>
      <c r="AL641" s="31">
        <f t="shared" si="514"/>
        <v>0</v>
      </c>
      <c r="AM641" s="58"/>
      <c r="AN641" s="58" t="s">
        <v>3300</v>
      </c>
      <c r="AO641" s="68"/>
    </row>
    <row r="642" spans="1:41" x14ac:dyDescent="0.35">
      <c r="A642" s="28">
        <v>641</v>
      </c>
      <c r="B642" s="28">
        <v>3736</v>
      </c>
      <c r="C642" s="28" t="s">
        <v>2910</v>
      </c>
      <c r="D642" s="28" t="s">
        <v>4232</v>
      </c>
      <c r="E642" s="28" t="s">
        <v>8</v>
      </c>
      <c r="F642" s="28" t="s">
        <v>1893</v>
      </c>
      <c r="G642" s="30"/>
      <c r="H642" s="28" t="s">
        <v>2335</v>
      </c>
      <c r="I642" s="28"/>
      <c r="J642" s="31">
        <v>437447783577</v>
      </c>
      <c r="K642" s="31" t="str">
        <f t="shared" si="515"/>
        <v>4374 4778 3577</v>
      </c>
      <c r="L642" s="83">
        <v>9421010423</v>
      </c>
      <c r="M642" s="28" t="s">
        <v>2764</v>
      </c>
      <c r="N642" s="28" t="s">
        <v>39</v>
      </c>
      <c r="O642" s="69"/>
      <c r="P642" s="28">
        <f>IF(TRIM(B642)="","",IFERROR(INDEX('Agreements-New'!C:C,MATCH(B642,'Agreements-New'!D:D,0)),"N"))</f>
        <v>77</v>
      </c>
      <c r="Q642" s="69"/>
      <c r="R642" s="28">
        <f t="shared" si="506"/>
        <v>17500</v>
      </c>
      <c r="S642" s="28">
        <f t="shared" si="507"/>
        <v>13500</v>
      </c>
      <c r="T642" s="28">
        <f t="shared" si="508"/>
        <v>5500</v>
      </c>
      <c r="U642" s="28">
        <f t="shared" si="509"/>
        <v>8000</v>
      </c>
      <c r="V642" s="69"/>
      <c r="W642" s="28">
        <v>0</v>
      </c>
      <c r="X642" s="28">
        <f>IF(TRIM(B642)="","",IFERROR(INDEX('Agreements-Old'!E:E,MATCH(B642,'Agreements-Old'!D:D,0)),W642))</f>
        <v>0</v>
      </c>
      <c r="Y642" s="28">
        <f>SUMIFS('Daily Fees Entry'!F:F,'Daily Fees Entry'!D:D,B642,'Daily Fees Entry'!E:E,"Old Fees")</f>
        <v>0</v>
      </c>
      <c r="Z642" s="28">
        <f t="shared" si="510"/>
        <v>0</v>
      </c>
      <c r="AA642" s="69"/>
      <c r="AB642" s="28">
        <f t="shared" si="511"/>
        <v>17500</v>
      </c>
      <c r="AC642" s="28">
        <f>IF(TRIM(B642)="","",IFERROR(INDEX('Agreements-New'!E:E,MATCH(B642,'Agreements-New'!D:D,0)),AB642))</f>
        <v>13500</v>
      </c>
      <c r="AD642" s="28">
        <f>(SUMIFS('Daily Fees Entry'!F:F,'Daily Fees Entry'!D:D,B642)) - Y642</f>
        <v>5500</v>
      </c>
      <c r="AE642" s="28">
        <f t="shared" si="512"/>
        <v>8000</v>
      </c>
      <c r="AF642" s="69"/>
      <c r="AG642" s="28">
        <f>IF(TRIM(B642)="","",IFERROR(INDEX('Fees Master'!D:D,MATCH(D642,'Fees Master'!C:C,0)),"Not Found"))</f>
        <v>11500</v>
      </c>
      <c r="AH642" s="28">
        <f>IF(TRIM(M642)="V",IFERROR(INDEX('Fees Master'!M:M,MATCH(N642,'Fees Master'!L:L,0)),"Not Found"),"0")</f>
        <v>6000</v>
      </c>
      <c r="AI642" s="28" t="str">
        <f>IF(TRIM(M642)="H",IFERROR(INDEX('Fees Master'!I:I,MATCH(D642,'Fees Master'!G:G,0)),"Not Found"),"0")</f>
        <v>0</v>
      </c>
      <c r="AJ642" s="69"/>
      <c r="AK642" s="28">
        <f t="shared" si="513"/>
        <v>40.74074074074074</v>
      </c>
      <c r="AL642" s="31">
        <f t="shared" si="514"/>
        <v>40.74074074074074</v>
      </c>
      <c r="AM642" s="58"/>
      <c r="AN642" s="58" t="s">
        <v>3345</v>
      </c>
      <c r="AO642" s="68"/>
    </row>
    <row r="643" spans="1:41" x14ac:dyDescent="0.35">
      <c r="A643" s="28">
        <v>642</v>
      </c>
      <c r="B643" s="28">
        <v>3973</v>
      </c>
      <c r="C643" s="28" t="s">
        <v>995</v>
      </c>
      <c r="D643" s="28" t="s">
        <v>4232</v>
      </c>
      <c r="E643" s="28" t="s">
        <v>8</v>
      </c>
      <c r="F643" s="28" t="s">
        <v>1893</v>
      </c>
      <c r="G643" s="30"/>
      <c r="H643" s="28" t="s">
        <v>1905</v>
      </c>
      <c r="I643" s="28"/>
      <c r="J643" s="31">
        <v>971888714278</v>
      </c>
      <c r="K643" s="31" t="str">
        <f t="shared" si="515"/>
        <v>9718 8871 4278</v>
      </c>
      <c r="L643" s="83">
        <v>8499038585</v>
      </c>
      <c r="M643" s="28" t="s">
        <v>2764</v>
      </c>
      <c r="N643" s="28" t="s">
        <v>61</v>
      </c>
      <c r="O643" s="69"/>
      <c r="P643" s="28" t="str">
        <f>IF(TRIM(B643)="","",IFERROR(INDEX('Agreements-New'!C:C,MATCH(B643,'Agreements-New'!D:D,0)),"N"))</f>
        <v>N</v>
      </c>
      <c r="Q643" s="69"/>
      <c r="R643" s="28">
        <f t="shared" si="506"/>
        <v>21000</v>
      </c>
      <c r="S643" s="28">
        <f t="shared" si="507"/>
        <v>21000</v>
      </c>
      <c r="T643" s="28">
        <f t="shared" si="508"/>
        <v>7500</v>
      </c>
      <c r="U643" s="28">
        <f t="shared" si="509"/>
        <v>13500</v>
      </c>
      <c r="V643" s="69"/>
      <c r="W643" s="28">
        <v>2500</v>
      </c>
      <c r="X643" s="28">
        <f>IF(TRIM(B643)="","",IFERROR(INDEX('Agreements-Old'!E:E,MATCH(B643,'Agreements-Old'!D:D,0)),W643))</f>
        <v>2500</v>
      </c>
      <c r="Y643" s="28">
        <f>SUMIFS('Daily Fees Entry'!F:F,'Daily Fees Entry'!D:D,B643,'Daily Fees Entry'!E:E,"Old Fees")</f>
        <v>2500</v>
      </c>
      <c r="Z643" s="28">
        <f t="shared" si="510"/>
        <v>0</v>
      </c>
      <c r="AA643" s="69"/>
      <c r="AB643" s="28">
        <f t="shared" si="511"/>
        <v>18500</v>
      </c>
      <c r="AC643" s="28">
        <f>IF(TRIM(B643)="","",IFERROR(INDEX('Agreements-New'!E:E,MATCH(B643,'Agreements-New'!D:D,0)),AB643))</f>
        <v>18500</v>
      </c>
      <c r="AD643" s="28">
        <f>(SUMIFS('Daily Fees Entry'!F:F,'Daily Fees Entry'!D:D,B643)) - Y643</f>
        <v>5000</v>
      </c>
      <c r="AE643" s="28">
        <f t="shared" si="512"/>
        <v>13500</v>
      </c>
      <c r="AF643" s="69"/>
      <c r="AG643" s="28">
        <f>IF(TRIM(B643)="","",IFERROR(INDEX('Fees Master'!D:D,MATCH(D643,'Fees Master'!C:C,0)),"Not Found"))</f>
        <v>11500</v>
      </c>
      <c r="AH643" s="28">
        <f>IF(TRIM(M643)="V",IFERROR(INDEX('Fees Master'!M:M,MATCH(N643,'Fees Master'!L:L,0)),"Not Found"),"0")</f>
        <v>7000</v>
      </c>
      <c r="AI643" s="28" t="str">
        <f>IF(TRIM(M643)="H",IFERROR(INDEX('Fees Master'!I:I,MATCH(D643,'Fees Master'!G:G,0)),"Not Found"),"0")</f>
        <v>0</v>
      </c>
      <c r="AJ643" s="69"/>
      <c r="AK643" s="28">
        <f t="shared" si="513"/>
        <v>35.714285714285715</v>
      </c>
      <c r="AL643" s="31">
        <f t="shared" si="514"/>
        <v>27.027027027027028</v>
      </c>
      <c r="AM643" s="58"/>
      <c r="AN643" s="58" t="s">
        <v>3347</v>
      </c>
      <c r="AO643" s="68"/>
    </row>
    <row r="644" spans="1:41" x14ac:dyDescent="0.35">
      <c r="A644" s="28">
        <v>643</v>
      </c>
      <c r="B644" s="28">
        <v>3831</v>
      </c>
      <c r="C644" s="28" t="s">
        <v>996</v>
      </c>
      <c r="D644" s="28" t="s">
        <v>4232</v>
      </c>
      <c r="E644" s="28" t="s">
        <v>8</v>
      </c>
      <c r="F644" s="28" t="s">
        <v>1893</v>
      </c>
      <c r="G644" s="30"/>
      <c r="H644" s="28" t="s">
        <v>2290</v>
      </c>
      <c r="I644" s="28"/>
      <c r="J644" s="31">
        <v>375568557953</v>
      </c>
      <c r="K644" s="31" t="str">
        <f t="shared" si="515"/>
        <v>3755 6855 7953</v>
      </c>
      <c r="L644" s="83">
        <v>9603965686</v>
      </c>
      <c r="M644" s="28" t="s">
        <v>2764</v>
      </c>
      <c r="N644" s="28" t="s">
        <v>43</v>
      </c>
      <c r="O644" s="69"/>
      <c r="P644" s="28" t="str">
        <f>IF(TRIM(B644)="","",IFERROR(INDEX('Agreements-New'!C:C,MATCH(B644,'Agreements-New'!D:D,0)),"N"))</f>
        <v>N</v>
      </c>
      <c r="Q644" s="69"/>
      <c r="R644" s="28">
        <f t="shared" si="506"/>
        <v>18500</v>
      </c>
      <c r="S644" s="28">
        <f t="shared" si="507"/>
        <v>18500</v>
      </c>
      <c r="T644" s="28">
        <f t="shared" si="508"/>
        <v>3000</v>
      </c>
      <c r="U644" s="28">
        <f t="shared" si="509"/>
        <v>15500</v>
      </c>
      <c r="V644" s="69"/>
      <c r="W644" s="28">
        <v>0</v>
      </c>
      <c r="X644" s="28">
        <f>IF(TRIM(B644)="","",IFERROR(INDEX('Agreements-Old'!E:E,MATCH(B644,'Agreements-Old'!D:D,0)),W644))</f>
        <v>0</v>
      </c>
      <c r="Y644" s="28">
        <f>SUMIFS('Daily Fees Entry'!F:F,'Daily Fees Entry'!D:D,B644,'Daily Fees Entry'!E:E,"Old Fees")</f>
        <v>0</v>
      </c>
      <c r="Z644" s="28">
        <f t="shared" si="510"/>
        <v>0</v>
      </c>
      <c r="AA644" s="69"/>
      <c r="AB644" s="28">
        <f t="shared" si="511"/>
        <v>18500</v>
      </c>
      <c r="AC644" s="28">
        <f>IF(TRIM(B644)="","",IFERROR(INDEX('Agreements-New'!E:E,MATCH(B644,'Agreements-New'!D:D,0)),AB644))</f>
        <v>18500</v>
      </c>
      <c r="AD644" s="28">
        <f>(SUMIFS('Daily Fees Entry'!F:F,'Daily Fees Entry'!D:D,B644)) - Y644</f>
        <v>3000</v>
      </c>
      <c r="AE644" s="28">
        <f t="shared" si="512"/>
        <v>15500</v>
      </c>
      <c r="AF644" s="69"/>
      <c r="AG644" s="28">
        <f>IF(TRIM(B644)="","",IFERROR(INDEX('Fees Master'!D:D,MATCH(D644,'Fees Master'!C:C,0)),"Not Found"))</f>
        <v>11500</v>
      </c>
      <c r="AH644" s="28">
        <f>IF(TRIM(M644)="V",IFERROR(INDEX('Fees Master'!M:M,MATCH(N644,'Fees Master'!L:L,0)),"Not Found"),"0")</f>
        <v>7000</v>
      </c>
      <c r="AI644" s="28" t="str">
        <f>IF(TRIM(M644)="H",IFERROR(INDEX('Fees Master'!I:I,MATCH(D644,'Fees Master'!G:G,0)),"Not Found"),"0")</f>
        <v>0</v>
      </c>
      <c r="AJ644" s="69"/>
      <c r="AK644" s="28">
        <f t="shared" si="513"/>
        <v>16.216216216216218</v>
      </c>
      <c r="AL644" s="31">
        <f t="shared" si="514"/>
        <v>16.216216216216218</v>
      </c>
      <c r="AM644" s="58"/>
      <c r="AN644" s="58" t="s">
        <v>3287</v>
      </c>
      <c r="AO644" s="68"/>
    </row>
    <row r="645" spans="1:41" ht="15" customHeight="1" x14ac:dyDescent="0.35">
      <c r="A645" s="28">
        <v>644</v>
      </c>
      <c r="B645" s="28">
        <v>3739</v>
      </c>
      <c r="C645" s="28" t="s">
        <v>997</v>
      </c>
      <c r="D645" s="28" t="s">
        <v>4232</v>
      </c>
      <c r="E645" s="28" t="s">
        <v>8</v>
      </c>
      <c r="F645" s="28" t="s">
        <v>1893</v>
      </c>
      <c r="G645" s="30"/>
      <c r="H645" s="28" t="s">
        <v>2349</v>
      </c>
      <c r="I645" s="28"/>
      <c r="J645" s="31">
        <v>674701948350</v>
      </c>
      <c r="K645" s="31" t="str">
        <f t="shared" si="515"/>
        <v>6747 0194 8350</v>
      </c>
      <c r="L645" s="83">
        <v>9652164062</v>
      </c>
      <c r="M645" s="28" t="s">
        <v>2764</v>
      </c>
      <c r="N645" s="28" t="s">
        <v>74</v>
      </c>
      <c r="O645" s="69"/>
      <c r="P645" s="28" t="str">
        <f>IF(TRIM(B645)="","",IFERROR(INDEX('Agreements-New'!C:C,MATCH(B645,'Agreements-New'!D:D,0)),"N"))</f>
        <v>N</v>
      </c>
      <c r="Q645" s="69"/>
      <c r="R645" s="28">
        <f t="shared" si="506"/>
        <v>60000</v>
      </c>
      <c r="S645" s="28">
        <f t="shared" si="507"/>
        <v>60000</v>
      </c>
      <c r="T645" s="28">
        <f t="shared" si="508"/>
        <v>0</v>
      </c>
      <c r="U645" s="28">
        <f t="shared" si="509"/>
        <v>60000</v>
      </c>
      <c r="V645" s="69"/>
      <c r="W645" s="28">
        <v>43000</v>
      </c>
      <c r="X645" s="28">
        <f>IF(TRIM(B645)="","",IFERROR(INDEX('Agreements-Old'!E:E,MATCH(B645,'Agreements-Old'!D:D,0)),W645))</f>
        <v>43000</v>
      </c>
      <c r="Y645" s="28">
        <f>SUMIFS('Daily Fees Entry'!F:F,'Daily Fees Entry'!D:D,B645,'Daily Fees Entry'!E:E,"Old Fees")</f>
        <v>0</v>
      </c>
      <c r="Z645" s="28">
        <f t="shared" si="510"/>
        <v>43000</v>
      </c>
      <c r="AA645" s="69"/>
      <c r="AB645" s="28">
        <f t="shared" si="511"/>
        <v>17000</v>
      </c>
      <c r="AC645" s="28">
        <f>IF(TRIM(B645)="","",IFERROR(INDEX('Agreements-New'!E:E,MATCH(B645,'Agreements-New'!D:D,0)),AB645))</f>
        <v>17000</v>
      </c>
      <c r="AD645" s="28">
        <f>(SUMIFS('Daily Fees Entry'!F:F,'Daily Fees Entry'!D:D,B645)) - Y645</f>
        <v>0</v>
      </c>
      <c r="AE645" s="28">
        <f t="shared" si="512"/>
        <v>17000</v>
      </c>
      <c r="AF645" s="69"/>
      <c r="AG645" s="28">
        <f>IF(TRIM(B645)="","",IFERROR(INDEX('Fees Master'!D:D,MATCH(D645,'Fees Master'!C:C,0)),"Not Found"))</f>
        <v>11500</v>
      </c>
      <c r="AH645" s="28">
        <f>IF(TRIM(M645)="V",IFERROR(INDEX('Fees Master'!M:M,MATCH(N645,'Fees Master'!L:L,0)),"Not Found"),"0")</f>
        <v>5500</v>
      </c>
      <c r="AI645" s="28" t="str">
        <f>IF(TRIM(M645)="H",IFERROR(INDEX('Fees Master'!I:I,MATCH(D645,'Fees Master'!G:G,0)),"Not Found"),"0")</f>
        <v>0</v>
      </c>
      <c r="AJ645" s="69"/>
      <c r="AK645" s="28">
        <f t="shared" si="513"/>
        <v>0</v>
      </c>
      <c r="AL645" s="31">
        <f t="shared" si="514"/>
        <v>0</v>
      </c>
      <c r="AM645" s="58"/>
      <c r="AN645" s="58" t="s">
        <v>3348</v>
      </c>
      <c r="AO645" s="68"/>
    </row>
    <row r="646" spans="1:41" x14ac:dyDescent="0.35">
      <c r="A646" s="28">
        <v>645</v>
      </c>
      <c r="B646" s="28">
        <v>3836</v>
      </c>
      <c r="C646" s="28" t="s">
        <v>999</v>
      </c>
      <c r="D646" s="28" t="s">
        <v>4232</v>
      </c>
      <c r="E646" s="28" t="s">
        <v>8</v>
      </c>
      <c r="F646" s="28" t="s">
        <v>1893</v>
      </c>
      <c r="G646" s="30"/>
      <c r="H646" s="28" t="s">
        <v>2307</v>
      </c>
      <c r="I646" s="28"/>
      <c r="J646" s="31">
        <v>444978244847</v>
      </c>
      <c r="K646" s="31" t="str">
        <f t="shared" si="515"/>
        <v>4449 7824 4847</v>
      </c>
      <c r="L646" s="83">
        <v>9989290341</v>
      </c>
      <c r="M646" s="28" t="s">
        <v>2762</v>
      </c>
      <c r="N646" s="28" t="s">
        <v>75</v>
      </c>
      <c r="O646" s="69"/>
      <c r="P646" s="28" t="str">
        <f>IF(TRIM(B646)="","",IFERROR(INDEX('Agreements-New'!C:C,MATCH(B646,'Agreements-New'!D:D,0)),"N"))</f>
        <v>N</v>
      </c>
      <c r="Q646" s="69"/>
      <c r="R646" s="28">
        <f t="shared" si="506"/>
        <v>35500</v>
      </c>
      <c r="S646" s="28">
        <f t="shared" si="507"/>
        <v>35500</v>
      </c>
      <c r="T646" s="28">
        <f t="shared" si="508"/>
        <v>0</v>
      </c>
      <c r="U646" s="28">
        <f t="shared" si="509"/>
        <v>35500</v>
      </c>
      <c r="V646" s="69"/>
      <c r="W646" s="28">
        <v>24000</v>
      </c>
      <c r="X646" s="28">
        <f>IF(TRIM(B646)="","",IFERROR(INDEX('Agreements-Old'!E:E,MATCH(B646,'Agreements-Old'!D:D,0)),W646))</f>
        <v>24000</v>
      </c>
      <c r="Y646" s="28">
        <f>SUMIFS('Daily Fees Entry'!F:F,'Daily Fees Entry'!D:D,B646,'Daily Fees Entry'!E:E,"Old Fees")</f>
        <v>0</v>
      </c>
      <c r="Z646" s="28">
        <f t="shared" si="510"/>
        <v>24000</v>
      </c>
      <c r="AA646" s="69"/>
      <c r="AB646" s="28">
        <f t="shared" si="511"/>
        <v>11500</v>
      </c>
      <c r="AC646" s="28">
        <f>IF(TRIM(B646)="","",IFERROR(INDEX('Agreements-New'!E:E,MATCH(B646,'Agreements-New'!D:D,0)),AB646))</f>
        <v>11500</v>
      </c>
      <c r="AD646" s="28">
        <f>(SUMIFS('Daily Fees Entry'!F:F,'Daily Fees Entry'!D:D,B646)) - Y646</f>
        <v>0</v>
      </c>
      <c r="AE646" s="28">
        <f t="shared" si="512"/>
        <v>11500</v>
      </c>
      <c r="AF646" s="69"/>
      <c r="AG646" s="28">
        <f>IF(TRIM(B646)="","",IFERROR(INDEX('Fees Master'!D:D,MATCH(D646,'Fees Master'!C:C,0)),"Not Found"))</f>
        <v>11500</v>
      </c>
      <c r="AH646" s="28" t="str">
        <f>IF(TRIM(M646)="V",IFERROR(INDEX('Fees Master'!M:M,MATCH(N646,'Fees Master'!L:L,0)),"Not Found"),"0")</f>
        <v>0</v>
      </c>
      <c r="AI646" s="28" t="str">
        <f>IF(TRIM(M646)="H",IFERROR(INDEX('Fees Master'!I:I,MATCH(D646,'Fees Master'!G:G,0)),"Not Found"),"0")</f>
        <v>0</v>
      </c>
      <c r="AJ646" s="69"/>
      <c r="AK646" s="28">
        <f t="shared" si="513"/>
        <v>0</v>
      </c>
      <c r="AL646" s="31">
        <f t="shared" si="514"/>
        <v>0</v>
      </c>
      <c r="AM646" s="58"/>
      <c r="AN646" s="58" t="s">
        <v>3349</v>
      </c>
      <c r="AO646" s="68"/>
    </row>
    <row r="647" spans="1:41" x14ac:dyDescent="0.35">
      <c r="A647" s="28">
        <v>646</v>
      </c>
      <c r="B647" s="28">
        <v>3821</v>
      </c>
      <c r="C647" s="28" t="s">
        <v>1001</v>
      </c>
      <c r="D647" s="28" t="s">
        <v>4232</v>
      </c>
      <c r="E647" s="28" t="s">
        <v>8</v>
      </c>
      <c r="F647" s="28" t="s">
        <v>1893</v>
      </c>
      <c r="G647" s="30"/>
      <c r="H647" s="28" t="s">
        <v>2352</v>
      </c>
      <c r="I647" s="28"/>
      <c r="J647" s="31">
        <v>538113092403</v>
      </c>
      <c r="K647" s="31" t="str">
        <f t="shared" si="515"/>
        <v>5381 1309 2403</v>
      </c>
      <c r="L647" s="83">
        <v>9848941634</v>
      </c>
      <c r="M647" s="28" t="s">
        <v>2762</v>
      </c>
      <c r="N647" s="28" t="s">
        <v>92</v>
      </c>
      <c r="O647" s="69"/>
      <c r="P647" s="28" t="str">
        <f>IF(TRIM(B647)="","",IFERROR(INDEX('Agreements-New'!C:C,MATCH(B647,'Agreements-New'!D:D,0)),"N"))</f>
        <v>N</v>
      </c>
      <c r="Q647" s="69"/>
      <c r="R647" s="28">
        <f t="shared" si="506"/>
        <v>18000</v>
      </c>
      <c r="S647" s="28">
        <f t="shared" si="507"/>
        <v>18000</v>
      </c>
      <c r="T647" s="28">
        <f t="shared" si="508"/>
        <v>0</v>
      </c>
      <c r="U647" s="28">
        <f t="shared" si="509"/>
        <v>18000</v>
      </c>
      <c r="V647" s="69"/>
      <c r="W647" s="28">
        <v>6500</v>
      </c>
      <c r="X647" s="28">
        <f>IF(TRIM(B647)="","",IFERROR(INDEX('Agreements-Old'!E:E,MATCH(B647,'Agreements-Old'!D:D,0)),W647))</f>
        <v>6500</v>
      </c>
      <c r="Y647" s="28">
        <f>SUMIFS('Daily Fees Entry'!F:F,'Daily Fees Entry'!D:D,B647,'Daily Fees Entry'!E:E,"Old Fees")</f>
        <v>0</v>
      </c>
      <c r="Z647" s="28">
        <f t="shared" si="510"/>
        <v>6500</v>
      </c>
      <c r="AA647" s="69"/>
      <c r="AB647" s="28">
        <f t="shared" si="511"/>
        <v>11500</v>
      </c>
      <c r="AC647" s="28">
        <f>IF(TRIM(B647)="","",IFERROR(INDEX('Agreements-New'!E:E,MATCH(B647,'Agreements-New'!D:D,0)),AB647))</f>
        <v>11500</v>
      </c>
      <c r="AD647" s="28">
        <f>(SUMIFS('Daily Fees Entry'!F:F,'Daily Fees Entry'!D:D,B647)) - Y647</f>
        <v>0</v>
      </c>
      <c r="AE647" s="28">
        <f t="shared" si="512"/>
        <v>11500</v>
      </c>
      <c r="AF647" s="69"/>
      <c r="AG647" s="28">
        <f>IF(TRIM(B647)="","",IFERROR(INDEX('Fees Master'!D:D,MATCH(D647,'Fees Master'!C:C,0)),"Not Found"))</f>
        <v>11500</v>
      </c>
      <c r="AH647" s="28" t="str">
        <f>IF(TRIM(M647)="V",IFERROR(INDEX('Fees Master'!M:M,MATCH(N647,'Fees Master'!L:L,0)),"Not Found"),"0")</f>
        <v>0</v>
      </c>
      <c r="AI647" s="28" t="str">
        <f>IF(TRIM(M647)="H",IFERROR(INDEX('Fees Master'!I:I,MATCH(D647,'Fees Master'!G:G,0)),"Not Found"),"0")</f>
        <v>0</v>
      </c>
      <c r="AJ647" s="69"/>
      <c r="AK647" s="28">
        <f t="shared" si="513"/>
        <v>0</v>
      </c>
      <c r="AL647" s="31">
        <f t="shared" si="514"/>
        <v>0</v>
      </c>
      <c r="AM647" s="58"/>
      <c r="AN647" s="58" t="s">
        <v>3350</v>
      </c>
      <c r="AO647" s="68"/>
    </row>
    <row r="648" spans="1:41" x14ac:dyDescent="0.35">
      <c r="A648" s="28">
        <v>647</v>
      </c>
      <c r="B648" s="28">
        <v>3822</v>
      </c>
      <c r="C648" s="28" t="s">
        <v>1002</v>
      </c>
      <c r="D648" s="28" t="s">
        <v>4232</v>
      </c>
      <c r="E648" s="28" t="s">
        <v>8</v>
      </c>
      <c r="F648" s="28" t="s">
        <v>1893</v>
      </c>
      <c r="G648" s="30"/>
      <c r="H648" s="28" t="s">
        <v>2353</v>
      </c>
      <c r="I648" s="28"/>
      <c r="J648" s="31">
        <v>930263257365</v>
      </c>
      <c r="K648" s="31" t="str">
        <f t="shared" si="515"/>
        <v>9302 6325 7365</v>
      </c>
      <c r="L648" s="83">
        <v>9652139904</v>
      </c>
      <c r="M648" s="28" t="s">
        <v>2764</v>
      </c>
      <c r="N648" s="28" t="s">
        <v>94</v>
      </c>
      <c r="O648" s="69"/>
      <c r="P648" s="28" t="str">
        <f>IF(TRIM(B648)="","",IFERROR(INDEX('Agreements-New'!C:C,MATCH(B648,'Agreements-New'!D:D,0)),"N"))</f>
        <v>N</v>
      </c>
      <c r="Q648" s="69"/>
      <c r="R648" s="28">
        <f t="shared" si="506"/>
        <v>43000</v>
      </c>
      <c r="S648" s="28">
        <f t="shared" si="507"/>
        <v>43000</v>
      </c>
      <c r="T648" s="28">
        <f t="shared" si="508"/>
        <v>0</v>
      </c>
      <c r="U648" s="28">
        <f t="shared" si="509"/>
        <v>43000</v>
      </c>
      <c r="V648" s="69"/>
      <c r="W648" s="28">
        <v>24500</v>
      </c>
      <c r="X648" s="28">
        <f>IF(TRIM(B648)="","",IFERROR(INDEX('Agreements-Old'!E:E,MATCH(B648,'Agreements-Old'!D:D,0)),W648))</f>
        <v>24500</v>
      </c>
      <c r="Y648" s="28">
        <f>SUMIFS('Daily Fees Entry'!F:F,'Daily Fees Entry'!D:D,B648,'Daily Fees Entry'!E:E,"Old Fees")</f>
        <v>0</v>
      </c>
      <c r="Z648" s="28">
        <f t="shared" si="510"/>
        <v>24500</v>
      </c>
      <c r="AA648" s="69"/>
      <c r="AB648" s="28">
        <f t="shared" si="511"/>
        <v>18500</v>
      </c>
      <c r="AC648" s="28">
        <f>IF(TRIM(B648)="","",IFERROR(INDEX('Agreements-New'!E:E,MATCH(B648,'Agreements-New'!D:D,0)),AB648))</f>
        <v>18500</v>
      </c>
      <c r="AD648" s="28">
        <f>(SUMIFS('Daily Fees Entry'!F:F,'Daily Fees Entry'!D:D,B648)) - Y648</f>
        <v>0</v>
      </c>
      <c r="AE648" s="28">
        <f t="shared" si="512"/>
        <v>18500</v>
      </c>
      <c r="AF648" s="69"/>
      <c r="AG648" s="28">
        <f>IF(TRIM(B648)="","",IFERROR(INDEX('Fees Master'!D:D,MATCH(D648,'Fees Master'!C:C,0)),"Not Found"))</f>
        <v>11500</v>
      </c>
      <c r="AH648" s="28">
        <f>IF(TRIM(M648)="V",IFERROR(INDEX('Fees Master'!M:M,MATCH(N648,'Fees Master'!L:L,0)),"Not Found"),"0")</f>
        <v>7000</v>
      </c>
      <c r="AI648" s="28" t="str">
        <f>IF(TRIM(M648)="H",IFERROR(INDEX('Fees Master'!I:I,MATCH(D648,'Fees Master'!G:G,0)),"Not Found"),"0")</f>
        <v>0</v>
      </c>
      <c r="AJ648" s="69"/>
      <c r="AK648" s="28">
        <f t="shared" si="513"/>
        <v>0</v>
      </c>
      <c r="AL648" s="31">
        <f t="shared" si="514"/>
        <v>0</v>
      </c>
      <c r="AM648" s="58"/>
      <c r="AN648" s="58" t="s">
        <v>3351</v>
      </c>
      <c r="AO648" s="68"/>
    </row>
    <row r="649" spans="1:41" x14ac:dyDescent="0.35">
      <c r="A649" s="28">
        <v>648</v>
      </c>
      <c r="B649" s="28">
        <v>3766</v>
      </c>
      <c r="C649" s="28" t="s">
        <v>1004</v>
      </c>
      <c r="D649" s="28" t="s">
        <v>4232</v>
      </c>
      <c r="E649" s="28" t="s">
        <v>8</v>
      </c>
      <c r="F649" s="28" t="s">
        <v>1893</v>
      </c>
      <c r="G649" s="30"/>
      <c r="H649" s="28" t="s">
        <v>1925</v>
      </c>
      <c r="I649" s="28"/>
      <c r="J649" s="31">
        <v>624455080364</v>
      </c>
      <c r="K649" s="31" t="str">
        <f t="shared" si="515"/>
        <v>6244 5508 0364</v>
      </c>
      <c r="L649" s="83">
        <v>9542811991</v>
      </c>
      <c r="M649" s="28" t="s">
        <v>2764</v>
      </c>
      <c r="N649" s="28" t="s">
        <v>68</v>
      </c>
      <c r="O649" s="69"/>
      <c r="P649" s="28">
        <f>IF(TRIM(B649)="","",IFERROR(INDEX('Agreements-New'!C:C,MATCH(B649,'Agreements-New'!D:D,0)),"N"))</f>
        <v>239</v>
      </c>
      <c r="Q649" s="69"/>
      <c r="R649" s="28">
        <f t="shared" si="506"/>
        <v>18500</v>
      </c>
      <c r="S649" s="28">
        <f t="shared" si="507"/>
        <v>15500</v>
      </c>
      <c r="T649" s="28">
        <f t="shared" si="508"/>
        <v>5000</v>
      </c>
      <c r="U649" s="28">
        <f t="shared" si="509"/>
        <v>10500</v>
      </c>
      <c r="V649" s="69"/>
      <c r="W649" s="28">
        <v>0</v>
      </c>
      <c r="X649" s="28">
        <f>IF(TRIM(B649)="","",IFERROR(INDEX('Agreements-Old'!E:E,MATCH(B649,'Agreements-Old'!D:D,0)),W649))</f>
        <v>0</v>
      </c>
      <c r="Y649" s="28">
        <f>SUMIFS('Daily Fees Entry'!F:F,'Daily Fees Entry'!D:D,B649,'Daily Fees Entry'!E:E,"Old Fees")</f>
        <v>0</v>
      </c>
      <c r="Z649" s="28">
        <f t="shared" si="510"/>
        <v>0</v>
      </c>
      <c r="AA649" s="69"/>
      <c r="AB649" s="28">
        <f t="shared" si="511"/>
        <v>18500</v>
      </c>
      <c r="AC649" s="28">
        <f>IF(TRIM(B649)="","",IFERROR(INDEX('Agreements-New'!E:E,MATCH(B649,'Agreements-New'!D:D,0)),AB649))</f>
        <v>15500</v>
      </c>
      <c r="AD649" s="28">
        <f>(SUMIFS('Daily Fees Entry'!F:F,'Daily Fees Entry'!D:D,B649)) - Y649</f>
        <v>5000</v>
      </c>
      <c r="AE649" s="28">
        <f t="shared" si="512"/>
        <v>10500</v>
      </c>
      <c r="AF649" s="69"/>
      <c r="AG649" s="28">
        <f>IF(TRIM(B649)="","",IFERROR(INDEX('Fees Master'!D:D,MATCH(D649,'Fees Master'!C:C,0)),"Not Found"))</f>
        <v>11500</v>
      </c>
      <c r="AH649" s="28">
        <f>IF(TRIM(M649)="V",IFERROR(INDEX('Fees Master'!M:M,MATCH(N649,'Fees Master'!L:L,0)),"Not Found"),"0")</f>
        <v>7000</v>
      </c>
      <c r="AI649" s="28" t="str">
        <f>IF(TRIM(M649)="H",IFERROR(INDEX('Fees Master'!I:I,MATCH(D649,'Fees Master'!G:G,0)),"Not Found"),"0")</f>
        <v>0</v>
      </c>
      <c r="AJ649" s="69"/>
      <c r="AK649" s="28">
        <f t="shared" si="513"/>
        <v>32.258064516129032</v>
      </c>
      <c r="AL649" s="31">
        <f t="shared" si="514"/>
        <v>32.258064516129032</v>
      </c>
      <c r="AM649" s="58"/>
      <c r="AN649" s="58" t="s">
        <v>3352</v>
      </c>
      <c r="AO649" s="68"/>
    </row>
    <row r="650" spans="1:41" x14ac:dyDescent="0.35">
      <c r="A650" s="28">
        <v>649</v>
      </c>
      <c r="B650" s="28" t="s">
        <v>426</v>
      </c>
      <c r="C650" s="28" t="s">
        <v>1007</v>
      </c>
      <c r="D650" s="28" t="s">
        <v>4232</v>
      </c>
      <c r="E650" s="28" t="s">
        <v>8</v>
      </c>
      <c r="F650" s="28" t="s">
        <v>1893</v>
      </c>
      <c r="G650" s="30"/>
      <c r="H650" s="28" t="s">
        <v>2356</v>
      </c>
      <c r="I650" s="28"/>
      <c r="J650" s="31"/>
      <c r="K650" s="31" t="str">
        <f t="shared" si="515"/>
        <v xml:space="preserve">  </v>
      </c>
      <c r="L650" s="83">
        <v>9908932596</v>
      </c>
      <c r="M650" s="28" t="s">
        <v>2764</v>
      </c>
      <c r="N650" s="28" t="s">
        <v>83</v>
      </c>
      <c r="O650" s="69"/>
      <c r="P650" s="28" t="str">
        <f>IF(TRIM(B650)="","",IFERROR(INDEX('Agreements-New'!C:C,MATCH(B650,'Agreements-New'!D:D,0)),"N"))</f>
        <v>N</v>
      </c>
      <c r="Q650" s="69"/>
      <c r="R650" s="28">
        <f t="shared" si="506"/>
        <v>49000</v>
      </c>
      <c r="S650" s="28">
        <f t="shared" si="507"/>
        <v>49000</v>
      </c>
      <c r="T650" s="28">
        <f t="shared" si="508"/>
        <v>0</v>
      </c>
      <c r="U650" s="28">
        <f t="shared" si="509"/>
        <v>49000</v>
      </c>
      <c r="V650" s="69"/>
      <c r="W650" s="28">
        <v>30500</v>
      </c>
      <c r="X650" s="28">
        <f>IF(TRIM(B650)="","",IFERROR(INDEX('Agreements-Old'!E:E,MATCH(B650,'Agreements-Old'!D:D,0)),W650))</f>
        <v>30500</v>
      </c>
      <c r="Y650" s="28">
        <f>SUMIFS('Daily Fees Entry'!F:F,'Daily Fees Entry'!D:D,B650,'Daily Fees Entry'!E:E,"Old Fees")</f>
        <v>0</v>
      </c>
      <c r="Z650" s="28">
        <f t="shared" si="510"/>
        <v>30500</v>
      </c>
      <c r="AA650" s="69"/>
      <c r="AB650" s="28">
        <f t="shared" si="511"/>
        <v>18500</v>
      </c>
      <c r="AC650" s="28">
        <f>IF(TRIM(B650)="","",IFERROR(INDEX('Agreements-New'!E:E,MATCH(B650,'Agreements-New'!D:D,0)),AB650))</f>
        <v>18500</v>
      </c>
      <c r="AD650" s="28">
        <f>(SUMIFS('Daily Fees Entry'!F:F,'Daily Fees Entry'!D:D,B650)) - Y650</f>
        <v>0</v>
      </c>
      <c r="AE650" s="28">
        <f t="shared" si="512"/>
        <v>18500</v>
      </c>
      <c r="AF650" s="69"/>
      <c r="AG650" s="28">
        <f>IF(TRIM(B650)="","",IFERROR(INDEX('Fees Master'!D:D,MATCH(D650,'Fees Master'!C:C,0)),"Not Found"))</f>
        <v>11500</v>
      </c>
      <c r="AH650" s="28">
        <f>IF(TRIM(M650)="V",IFERROR(INDEX('Fees Master'!M:M,MATCH(N650,'Fees Master'!L:L,0)),"Not Found"),"0")</f>
        <v>7000</v>
      </c>
      <c r="AI650" s="28" t="str">
        <f>IF(TRIM(M650)="H",IFERROR(INDEX('Fees Master'!I:I,MATCH(D650,'Fees Master'!G:G,0)),"Not Found"),"0")</f>
        <v>0</v>
      </c>
      <c r="AJ650" s="69"/>
      <c r="AK650" s="28">
        <f t="shared" si="513"/>
        <v>0</v>
      </c>
      <c r="AL650" s="31">
        <f t="shared" si="514"/>
        <v>0</v>
      </c>
      <c r="AM650" s="58"/>
      <c r="AN650" s="58" t="s">
        <v>3354</v>
      </c>
      <c r="AO650" s="68"/>
    </row>
    <row r="651" spans="1:41" x14ac:dyDescent="0.35">
      <c r="A651" s="28">
        <v>650</v>
      </c>
      <c r="B651" s="28">
        <v>3788</v>
      </c>
      <c r="C651" s="28" t="s">
        <v>1008</v>
      </c>
      <c r="D651" s="28" t="s">
        <v>4232</v>
      </c>
      <c r="E651" s="28" t="s">
        <v>8</v>
      </c>
      <c r="F651" s="28" t="s">
        <v>1893</v>
      </c>
      <c r="G651" s="30"/>
      <c r="H651" s="28" t="s">
        <v>2166</v>
      </c>
      <c r="I651" s="28"/>
      <c r="J651" s="31">
        <v>398328803328</v>
      </c>
      <c r="K651" s="31" t="str">
        <f t="shared" si="515"/>
        <v>3983 2880 3328</v>
      </c>
      <c r="L651" s="83">
        <v>9951339582</v>
      </c>
      <c r="M651" s="28" t="s">
        <v>2764</v>
      </c>
      <c r="N651" s="28" t="s">
        <v>108</v>
      </c>
      <c r="O651" s="69"/>
      <c r="P651" s="28">
        <f>IF(TRIM(B651)="","",IFERROR(INDEX('Agreements-New'!C:C,MATCH(B651,'Agreements-New'!D:D,0)),"N"))</f>
        <v>17</v>
      </c>
      <c r="Q651" s="69"/>
      <c r="R651" s="28">
        <f t="shared" si="506"/>
        <v>41000</v>
      </c>
      <c r="S651" s="28">
        <f t="shared" si="507"/>
        <v>19500</v>
      </c>
      <c r="T651" s="28">
        <f t="shared" si="508"/>
        <v>0</v>
      </c>
      <c r="U651" s="28">
        <f t="shared" si="509"/>
        <v>19500</v>
      </c>
      <c r="V651" s="69"/>
      <c r="W651" s="28">
        <v>22500</v>
      </c>
      <c r="X651" s="28">
        <f>IF(TRIM(B651)="","",IFERROR(INDEX('Agreements-Old'!E:E,MATCH(B651,'Agreements-Old'!D:D,0)),W651))</f>
        <v>6500</v>
      </c>
      <c r="Y651" s="28">
        <f>SUMIFS('Daily Fees Entry'!F:F,'Daily Fees Entry'!D:D,B651,'Daily Fees Entry'!E:E,"Old Fees")</f>
        <v>0</v>
      </c>
      <c r="Z651" s="28">
        <f t="shared" si="510"/>
        <v>6500</v>
      </c>
      <c r="AA651" s="69"/>
      <c r="AB651" s="28">
        <f t="shared" si="511"/>
        <v>18500</v>
      </c>
      <c r="AC651" s="28">
        <f>IF(TRIM(B651)="","",IFERROR(INDEX('Agreements-New'!E:E,MATCH(B651,'Agreements-New'!D:D,0)),AB651))</f>
        <v>13000</v>
      </c>
      <c r="AD651" s="28">
        <f>(SUMIFS('Daily Fees Entry'!F:F,'Daily Fees Entry'!D:D,B651)) - Y651</f>
        <v>0</v>
      </c>
      <c r="AE651" s="28">
        <f t="shared" si="512"/>
        <v>13000</v>
      </c>
      <c r="AF651" s="69"/>
      <c r="AG651" s="28">
        <f>IF(TRIM(B651)="","",IFERROR(INDEX('Fees Master'!D:D,MATCH(D651,'Fees Master'!C:C,0)),"Not Found"))</f>
        <v>11500</v>
      </c>
      <c r="AH651" s="28">
        <f>IF(TRIM(M651)="V",IFERROR(INDEX('Fees Master'!M:M,MATCH(N651,'Fees Master'!L:L,0)),"Not Found"),"0")</f>
        <v>7000</v>
      </c>
      <c r="AI651" s="28" t="str">
        <f>IF(TRIM(M651)="H",IFERROR(INDEX('Fees Master'!I:I,MATCH(D651,'Fees Master'!G:G,0)),"Not Found"),"0")</f>
        <v>0</v>
      </c>
      <c r="AJ651" s="69"/>
      <c r="AK651" s="28">
        <f t="shared" si="513"/>
        <v>0</v>
      </c>
      <c r="AL651" s="31">
        <f t="shared" si="514"/>
        <v>0</v>
      </c>
      <c r="AM651" s="58"/>
      <c r="AN651" s="58" t="s">
        <v>3355</v>
      </c>
      <c r="AO651" s="68"/>
    </row>
    <row r="652" spans="1:41" x14ac:dyDescent="0.35">
      <c r="A652" s="28">
        <v>651</v>
      </c>
      <c r="B652" s="28">
        <v>4707</v>
      </c>
      <c r="C652" s="28" t="s">
        <v>5879</v>
      </c>
      <c r="D652" s="28" t="s">
        <v>4232</v>
      </c>
      <c r="E652" s="28" t="s">
        <v>3814</v>
      </c>
      <c r="F652" s="28" t="s">
        <v>1893</v>
      </c>
      <c r="G652" s="30"/>
      <c r="H652" s="28" t="s">
        <v>6200</v>
      </c>
      <c r="I652" s="28"/>
      <c r="J652" s="31"/>
      <c r="K652" s="31"/>
      <c r="L652" s="83">
        <v>7993318306</v>
      </c>
      <c r="M652" s="28" t="s">
        <v>2764</v>
      </c>
      <c r="N652" s="28" t="s">
        <v>187</v>
      </c>
      <c r="O652" s="69"/>
      <c r="P652" s="28" t="str">
        <f>IF(TRIM(B652)="","",IFERROR(INDEX('Agreements-New'!C:C,MATCH(B652,'Agreements-New'!D:D,0)),"N"))</f>
        <v>N</v>
      </c>
      <c r="Q652" s="69"/>
      <c r="R652" s="28">
        <f t="shared" si="506"/>
        <v>18500</v>
      </c>
      <c r="S652" s="28">
        <f t="shared" si="507"/>
        <v>18500</v>
      </c>
      <c r="T652" s="28">
        <f t="shared" si="508"/>
        <v>0</v>
      </c>
      <c r="U652" s="28">
        <f t="shared" si="509"/>
        <v>18500</v>
      </c>
      <c r="V652" s="69"/>
      <c r="W652" s="28">
        <v>0</v>
      </c>
      <c r="X652" s="28">
        <f>IF(TRIM(B652)="","",IFERROR(INDEX('Agreements-Old'!E:E,MATCH(B652,'Agreements-Old'!D:D,0)),W652))</f>
        <v>0</v>
      </c>
      <c r="Y652" s="28">
        <f>SUMIFS('Daily Fees Entry'!F:F,'Daily Fees Entry'!D:D,B652,'Daily Fees Entry'!E:E,"Old Fees")</f>
        <v>0</v>
      </c>
      <c r="Z652" s="28">
        <f t="shared" si="510"/>
        <v>0</v>
      </c>
      <c r="AA652" s="69"/>
      <c r="AB652" s="28">
        <f t="shared" si="511"/>
        <v>18500</v>
      </c>
      <c r="AC652" s="28">
        <f>IF(TRIM(B652)="","",IFERROR(INDEX('Agreements-New'!E:E,MATCH(B652,'Agreements-New'!D:D,0)),AB652))</f>
        <v>18500</v>
      </c>
      <c r="AD652" s="28">
        <f>(SUMIFS('Daily Fees Entry'!F:F,'Daily Fees Entry'!D:D,B652)) - Y652</f>
        <v>0</v>
      </c>
      <c r="AE652" s="28">
        <f t="shared" si="512"/>
        <v>18500</v>
      </c>
      <c r="AF652" s="69"/>
      <c r="AG652" s="28">
        <f>IF(TRIM(B652)="","",IFERROR(INDEX('Fees Master'!D:D,MATCH(D652,'Fees Master'!C:C,0)),"Not Found"))</f>
        <v>11500</v>
      </c>
      <c r="AH652" s="28">
        <f>IF(TRIM(M652)="V",IFERROR(INDEX('Fees Master'!M:M,MATCH(N652,'Fees Master'!L:L,0)),"Not Found"),"0")</f>
        <v>7000</v>
      </c>
      <c r="AI652" s="28" t="str">
        <f>IF(TRIM(M652)="H",IFERROR(INDEX('Fees Master'!I:I,MATCH(D652,'Fees Master'!G:G,0)),"Not Found"),"0")</f>
        <v>0</v>
      </c>
      <c r="AJ652" s="69"/>
      <c r="AK652" s="28">
        <f t="shared" si="513"/>
        <v>0</v>
      </c>
      <c r="AL652" s="31">
        <f t="shared" si="514"/>
        <v>0</v>
      </c>
      <c r="AM652" s="58"/>
      <c r="AN652" s="58"/>
      <c r="AO652" s="68"/>
    </row>
    <row r="653" spans="1:41" x14ac:dyDescent="0.35">
      <c r="A653" s="28">
        <v>652</v>
      </c>
      <c r="B653" s="28">
        <v>3785</v>
      </c>
      <c r="C653" s="28" t="s">
        <v>1010</v>
      </c>
      <c r="D653" s="28" t="s">
        <v>4232</v>
      </c>
      <c r="E653" s="28" t="s">
        <v>8</v>
      </c>
      <c r="F653" s="28" t="s">
        <v>1893</v>
      </c>
      <c r="G653" s="30"/>
      <c r="H653" s="28" t="s">
        <v>2358</v>
      </c>
      <c r="I653" s="28"/>
      <c r="J653" s="31">
        <v>722789265854</v>
      </c>
      <c r="K653" s="31" t="str">
        <f>CONCATENATE(MID(J653,1,4), " ", MID(J653,5,4), " ", MID(J653,9,4))</f>
        <v>7227 8926 5854</v>
      </c>
      <c r="L653" s="83">
        <v>9640844254</v>
      </c>
      <c r="M653" s="28" t="s">
        <v>2762</v>
      </c>
      <c r="N653" s="28" t="s">
        <v>71</v>
      </c>
      <c r="O653" s="69"/>
      <c r="P653" s="28" t="str">
        <f>IF(TRIM(B653)="","",IFERROR(INDEX('Agreements-New'!C:C,MATCH(B653,'Agreements-New'!D:D,0)),"N"))</f>
        <v>N</v>
      </c>
      <c r="Q653" s="69"/>
      <c r="R653" s="28">
        <f t="shared" si="506"/>
        <v>31500</v>
      </c>
      <c r="S653" s="28">
        <f t="shared" si="507"/>
        <v>31500</v>
      </c>
      <c r="T653" s="28">
        <f t="shared" si="508"/>
        <v>0</v>
      </c>
      <c r="U653" s="28">
        <f t="shared" si="509"/>
        <v>31500</v>
      </c>
      <c r="V653" s="69"/>
      <c r="W653" s="28">
        <v>20000</v>
      </c>
      <c r="X653" s="28">
        <f>IF(TRIM(B653)="","",IFERROR(INDEX('Agreements-Old'!E:E,MATCH(B653,'Agreements-Old'!D:D,0)),W653))</f>
        <v>20000</v>
      </c>
      <c r="Y653" s="28">
        <f>SUMIFS('Daily Fees Entry'!F:F,'Daily Fees Entry'!D:D,B653,'Daily Fees Entry'!E:E,"Old Fees")</f>
        <v>0</v>
      </c>
      <c r="Z653" s="28">
        <f t="shared" si="510"/>
        <v>20000</v>
      </c>
      <c r="AA653" s="69"/>
      <c r="AB653" s="28">
        <f t="shared" si="511"/>
        <v>11500</v>
      </c>
      <c r="AC653" s="28">
        <f>IF(TRIM(B653)="","",IFERROR(INDEX('Agreements-New'!E:E,MATCH(B653,'Agreements-New'!D:D,0)),AB653))</f>
        <v>11500</v>
      </c>
      <c r="AD653" s="28">
        <f>(SUMIFS('Daily Fees Entry'!F:F,'Daily Fees Entry'!D:D,B653)) - Y653</f>
        <v>0</v>
      </c>
      <c r="AE653" s="28">
        <f t="shared" si="512"/>
        <v>11500</v>
      </c>
      <c r="AF653" s="69"/>
      <c r="AG653" s="28">
        <f>IF(TRIM(B653)="","",IFERROR(INDEX('Fees Master'!D:D,MATCH(D653,'Fees Master'!C:C,0)),"Not Found"))</f>
        <v>11500</v>
      </c>
      <c r="AH653" s="28" t="str">
        <f>IF(TRIM(M653)="V",IFERROR(INDEX('Fees Master'!M:M,MATCH(N653,'Fees Master'!L:L,0)),"Not Found"),"0")</f>
        <v>0</v>
      </c>
      <c r="AI653" s="28" t="str">
        <f>IF(TRIM(M653)="H",IFERROR(INDEX('Fees Master'!I:I,MATCH(D653,'Fees Master'!G:G,0)),"Not Found"),"0")</f>
        <v>0</v>
      </c>
      <c r="AJ653" s="69"/>
      <c r="AK653" s="28">
        <f t="shared" si="513"/>
        <v>0</v>
      </c>
      <c r="AL653" s="31">
        <f t="shared" si="514"/>
        <v>0</v>
      </c>
      <c r="AM653" s="58"/>
      <c r="AN653" s="58" t="s">
        <v>3356</v>
      </c>
      <c r="AO653" s="68"/>
    </row>
    <row r="654" spans="1:41" x14ac:dyDescent="0.35">
      <c r="A654" s="28">
        <v>653</v>
      </c>
      <c r="B654" s="28">
        <v>3919</v>
      </c>
      <c r="C654" s="28" t="s">
        <v>1011</v>
      </c>
      <c r="D654" s="28" t="s">
        <v>4232</v>
      </c>
      <c r="E654" s="28" t="s">
        <v>8</v>
      </c>
      <c r="F654" s="28" t="s">
        <v>1893</v>
      </c>
      <c r="G654" s="30"/>
      <c r="H654" s="28" t="s">
        <v>2359</v>
      </c>
      <c r="I654" s="28"/>
      <c r="J654" s="31">
        <v>658158124265</v>
      </c>
      <c r="K654" s="31" t="str">
        <f>CONCATENATE(MID(J654,1,4), " ", MID(J654,5,4), " ", MID(J654,9,4))</f>
        <v>6581 5812 4265</v>
      </c>
      <c r="L654" s="83">
        <v>9640844254</v>
      </c>
      <c r="M654" s="28" t="s">
        <v>2764</v>
      </c>
      <c r="N654" s="28" t="s">
        <v>189</v>
      </c>
      <c r="O654" s="69"/>
      <c r="P654" s="28" t="str">
        <f>IF(TRIM(B654)="","",IFERROR(INDEX('Agreements-New'!C:C,MATCH(B654,'Agreements-New'!D:D,0)),"N"))</f>
        <v>N</v>
      </c>
      <c r="Q654" s="69"/>
      <c r="R654" s="28">
        <f t="shared" si="506"/>
        <v>45000</v>
      </c>
      <c r="S654" s="28">
        <f t="shared" si="507"/>
        <v>45000</v>
      </c>
      <c r="T654" s="28">
        <f t="shared" si="508"/>
        <v>0</v>
      </c>
      <c r="U654" s="28">
        <f t="shared" si="509"/>
        <v>45000</v>
      </c>
      <c r="V654" s="69"/>
      <c r="W654" s="28">
        <v>25500</v>
      </c>
      <c r="X654" s="28">
        <f>IF(TRIM(B654)="","",IFERROR(INDEX('Agreements-Old'!E:E,MATCH(B654,'Agreements-Old'!D:D,0)),W654))</f>
        <v>25500</v>
      </c>
      <c r="Y654" s="28">
        <f>SUMIFS('Daily Fees Entry'!F:F,'Daily Fees Entry'!D:D,B654,'Daily Fees Entry'!E:E,"Old Fees")</f>
        <v>0</v>
      </c>
      <c r="Z654" s="28">
        <f t="shared" si="510"/>
        <v>25500</v>
      </c>
      <c r="AA654" s="69"/>
      <c r="AB654" s="28">
        <f t="shared" si="511"/>
        <v>19500</v>
      </c>
      <c r="AC654" s="28">
        <f>IF(TRIM(B654)="","",IFERROR(INDEX('Agreements-New'!E:E,MATCH(B654,'Agreements-New'!D:D,0)),AB654))</f>
        <v>19500</v>
      </c>
      <c r="AD654" s="28">
        <f>(SUMIFS('Daily Fees Entry'!F:F,'Daily Fees Entry'!D:D,B654)) - Y654</f>
        <v>0</v>
      </c>
      <c r="AE654" s="28">
        <f t="shared" si="512"/>
        <v>19500</v>
      </c>
      <c r="AF654" s="69"/>
      <c r="AG654" s="28">
        <f>IF(TRIM(B654)="","",IFERROR(INDEX('Fees Master'!D:D,MATCH(D654,'Fees Master'!C:C,0)),"Not Found"))</f>
        <v>11500</v>
      </c>
      <c r="AH654" s="28">
        <f>IF(TRIM(M654)="V",IFERROR(INDEX('Fees Master'!M:M,MATCH(N654,'Fees Master'!L:L,0)),"Not Found"),"0")</f>
        <v>8000</v>
      </c>
      <c r="AI654" s="28" t="str">
        <f>IF(TRIM(M654)="H",IFERROR(INDEX('Fees Master'!I:I,MATCH(D654,'Fees Master'!G:G,0)),"Not Found"),"0")</f>
        <v>0</v>
      </c>
      <c r="AJ654" s="69"/>
      <c r="AK654" s="28">
        <f t="shared" si="513"/>
        <v>0</v>
      </c>
      <c r="AL654" s="31">
        <f t="shared" si="514"/>
        <v>0</v>
      </c>
      <c r="AM654" s="58"/>
      <c r="AN654" s="58" t="s">
        <v>3357</v>
      </c>
      <c r="AO654" s="68"/>
    </row>
    <row r="655" spans="1:41" x14ac:dyDescent="0.35">
      <c r="A655" s="28">
        <v>654</v>
      </c>
      <c r="B655" s="28">
        <v>3805</v>
      </c>
      <c r="C655" s="28" t="s">
        <v>1012</v>
      </c>
      <c r="D655" s="28" t="s">
        <v>4232</v>
      </c>
      <c r="E655" s="28" t="s">
        <v>8</v>
      </c>
      <c r="F655" s="28" t="s">
        <v>1893</v>
      </c>
      <c r="G655" s="30"/>
      <c r="H655" s="28" t="s">
        <v>1935</v>
      </c>
      <c r="I655" s="28"/>
      <c r="J655" s="31">
        <v>629994643682</v>
      </c>
      <c r="K655" s="31" t="str">
        <f>CONCATENATE(MID(J655,1,4), " ", MID(J655,5,4), " ", MID(J655,9,4))</f>
        <v>6299 9464 3682</v>
      </c>
      <c r="L655" s="83">
        <v>9100520332</v>
      </c>
      <c r="M655" s="28" t="s">
        <v>2764</v>
      </c>
      <c r="N655" s="28" t="s">
        <v>187</v>
      </c>
      <c r="O655" s="69"/>
      <c r="P655" s="28">
        <f>IF(TRIM(B655)="","",IFERROR(INDEX('Agreements-New'!C:C,MATCH(B655,'Agreements-New'!D:D,0)),"N"))</f>
        <v>82</v>
      </c>
      <c r="Q655" s="69"/>
      <c r="R655" s="28">
        <f t="shared" si="506"/>
        <v>24000</v>
      </c>
      <c r="S655" s="28">
        <f t="shared" si="507"/>
        <v>19000</v>
      </c>
      <c r="T655" s="28">
        <f t="shared" si="508"/>
        <v>5500</v>
      </c>
      <c r="U655" s="28">
        <f t="shared" si="509"/>
        <v>13500</v>
      </c>
      <c r="V655" s="69"/>
      <c r="W655" s="28">
        <v>5500</v>
      </c>
      <c r="X655" s="28">
        <f>IF(TRIM(B655)="","",IFERROR(INDEX('Agreements-Old'!E:E,MATCH(B655,'Agreements-Old'!D:D,0)),W655))</f>
        <v>5500</v>
      </c>
      <c r="Y655" s="28">
        <f>SUMIFS('Daily Fees Entry'!F:F,'Daily Fees Entry'!D:D,B655,'Daily Fees Entry'!E:E,"Old Fees")</f>
        <v>5500</v>
      </c>
      <c r="Z655" s="28">
        <f t="shared" si="510"/>
        <v>0</v>
      </c>
      <c r="AA655" s="69"/>
      <c r="AB655" s="28">
        <f t="shared" si="511"/>
        <v>18500</v>
      </c>
      <c r="AC655" s="28">
        <f>IF(TRIM(B655)="","",IFERROR(INDEX('Agreements-New'!E:E,MATCH(B655,'Agreements-New'!D:D,0)),AB655))</f>
        <v>13500</v>
      </c>
      <c r="AD655" s="28">
        <f>(SUMIFS('Daily Fees Entry'!F:F,'Daily Fees Entry'!D:D,B655)) - Y655</f>
        <v>0</v>
      </c>
      <c r="AE655" s="28">
        <f t="shared" si="512"/>
        <v>13500</v>
      </c>
      <c r="AF655" s="69"/>
      <c r="AG655" s="28">
        <f>IF(TRIM(B655)="","",IFERROR(INDEX('Fees Master'!D:D,MATCH(D655,'Fees Master'!C:C,0)),"Not Found"))</f>
        <v>11500</v>
      </c>
      <c r="AH655" s="28">
        <f>IF(TRIM(M655)="V",IFERROR(INDEX('Fees Master'!M:M,MATCH(N655,'Fees Master'!L:L,0)),"Not Found"),"0")</f>
        <v>7000</v>
      </c>
      <c r="AI655" s="28" t="str">
        <f>IF(TRIM(M655)="H",IFERROR(INDEX('Fees Master'!I:I,MATCH(D655,'Fees Master'!G:G,0)),"Not Found"),"0")</f>
        <v>0</v>
      </c>
      <c r="AJ655" s="69"/>
      <c r="AK655" s="28">
        <f t="shared" si="513"/>
        <v>28.947368421052634</v>
      </c>
      <c r="AL655" s="31">
        <f t="shared" si="514"/>
        <v>0</v>
      </c>
      <c r="AM655" s="58"/>
      <c r="AN655" s="58" t="s">
        <v>3358</v>
      </c>
      <c r="AO655" s="68"/>
    </row>
    <row r="656" spans="1:41" x14ac:dyDescent="0.35">
      <c r="A656" s="28">
        <v>655</v>
      </c>
      <c r="B656" s="28">
        <v>4755</v>
      </c>
      <c r="C656" s="28" t="s">
        <v>5880</v>
      </c>
      <c r="D656" s="28" t="s">
        <v>4232</v>
      </c>
      <c r="E656" s="28" t="s">
        <v>3814</v>
      </c>
      <c r="F656" s="28" t="s">
        <v>1893</v>
      </c>
      <c r="G656" s="30"/>
      <c r="H656" s="28" t="s">
        <v>6098</v>
      </c>
      <c r="I656" s="28"/>
      <c r="J656" s="31"/>
      <c r="K656" s="31"/>
      <c r="L656" s="83">
        <v>9398711896</v>
      </c>
      <c r="M656" s="28" t="s">
        <v>2762</v>
      </c>
      <c r="N656" s="28" t="s">
        <v>4239</v>
      </c>
      <c r="O656" s="69"/>
      <c r="P656" s="28">
        <f>IF(TRIM(B656)="","",IFERROR(INDEX('Agreements-New'!C:C,MATCH(B656,'Agreements-New'!D:D,0)),"N"))</f>
        <v>240</v>
      </c>
      <c r="Q656" s="69"/>
      <c r="R656" s="28">
        <f t="shared" si="506"/>
        <v>11500</v>
      </c>
      <c r="S656" s="28">
        <f t="shared" si="507"/>
        <v>7000</v>
      </c>
      <c r="T656" s="28">
        <f t="shared" si="508"/>
        <v>7000</v>
      </c>
      <c r="U656" s="28">
        <f t="shared" si="509"/>
        <v>0</v>
      </c>
      <c r="V656" s="69"/>
      <c r="W656" s="28">
        <v>0</v>
      </c>
      <c r="X656" s="28">
        <f>IF(TRIM(B656)="","",IFERROR(INDEX('Agreements-Old'!E:E,MATCH(B656,'Agreements-Old'!D:D,0)),W656))</f>
        <v>0</v>
      </c>
      <c r="Y656" s="28">
        <f>SUMIFS('Daily Fees Entry'!F:F,'Daily Fees Entry'!D:D,B656,'Daily Fees Entry'!E:E,"Old Fees")</f>
        <v>0</v>
      </c>
      <c r="Z656" s="28">
        <f t="shared" si="510"/>
        <v>0</v>
      </c>
      <c r="AA656" s="69"/>
      <c r="AB656" s="28">
        <f t="shared" si="511"/>
        <v>11500</v>
      </c>
      <c r="AC656" s="28">
        <f>IF(TRIM(B656)="","",IFERROR(INDEX('Agreements-New'!E:E,MATCH(B656,'Agreements-New'!D:D,0)),AB656))</f>
        <v>7000</v>
      </c>
      <c r="AD656" s="28">
        <f>(SUMIFS('Daily Fees Entry'!F:F,'Daily Fees Entry'!D:D,B656)) - Y656</f>
        <v>7000</v>
      </c>
      <c r="AE656" s="28">
        <f t="shared" si="512"/>
        <v>0</v>
      </c>
      <c r="AF656" s="69"/>
      <c r="AG656" s="28">
        <f>IF(TRIM(B656)="","",IFERROR(INDEX('Fees Master'!D:D,MATCH(D656,'Fees Master'!C:C,0)),"Not Found"))</f>
        <v>11500</v>
      </c>
      <c r="AH656" s="28" t="str">
        <f>IF(TRIM(M656)="V",IFERROR(INDEX('Fees Master'!M:M,MATCH(N656,'Fees Master'!L:L,0)),"Not Found"),"0")</f>
        <v>0</v>
      </c>
      <c r="AI656" s="28" t="str">
        <f>IF(TRIM(M656)="H",IFERROR(INDEX('Fees Master'!I:I,MATCH(D656,'Fees Master'!G:G,0)),"Not Found"),"0")</f>
        <v>0</v>
      </c>
      <c r="AJ656" s="69"/>
      <c r="AK656" s="28">
        <f t="shared" si="513"/>
        <v>100</v>
      </c>
      <c r="AL656" s="31">
        <f t="shared" si="514"/>
        <v>100</v>
      </c>
      <c r="AM656" s="58"/>
      <c r="AN656" s="58"/>
      <c r="AO656" s="68"/>
    </row>
    <row r="657" spans="1:41" x14ac:dyDescent="0.35">
      <c r="A657" s="28">
        <v>656</v>
      </c>
      <c r="B657" s="28">
        <v>4655</v>
      </c>
      <c r="C657" s="28" t="s">
        <v>5881</v>
      </c>
      <c r="D657" s="28" t="s">
        <v>4232</v>
      </c>
      <c r="E657" s="28" t="s">
        <v>3814</v>
      </c>
      <c r="F657" s="28" t="s">
        <v>1893</v>
      </c>
      <c r="G657" s="30"/>
      <c r="H657" s="28" t="s">
        <v>6099</v>
      </c>
      <c r="I657" s="28"/>
      <c r="J657" s="31"/>
      <c r="K657" s="31"/>
      <c r="L657" s="83">
        <v>9494962820</v>
      </c>
      <c r="M657" s="28" t="s">
        <v>2762</v>
      </c>
      <c r="N657" s="28" t="s">
        <v>4242</v>
      </c>
      <c r="O657" s="69"/>
      <c r="P657" s="28" t="str">
        <f>IF(TRIM(B657)="","",IFERROR(INDEX('Agreements-New'!C:C,MATCH(B657,'Agreements-New'!D:D,0)),"N"))</f>
        <v>N</v>
      </c>
      <c r="Q657" s="69"/>
      <c r="R657" s="28">
        <f t="shared" si="506"/>
        <v>11500</v>
      </c>
      <c r="S657" s="28">
        <f t="shared" si="507"/>
        <v>11500</v>
      </c>
      <c r="T657" s="28">
        <f t="shared" si="508"/>
        <v>5000</v>
      </c>
      <c r="U657" s="28">
        <f t="shared" si="509"/>
        <v>6500</v>
      </c>
      <c r="V657" s="69"/>
      <c r="W657" s="28">
        <v>0</v>
      </c>
      <c r="X657" s="28">
        <f>IF(TRIM(B657)="","",IFERROR(INDEX('Agreements-Old'!E:E,MATCH(B657,'Agreements-Old'!D:D,0)),W657))</f>
        <v>0</v>
      </c>
      <c r="Y657" s="28">
        <f>SUMIFS('Daily Fees Entry'!F:F,'Daily Fees Entry'!D:D,B657,'Daily Fees Entry'!E:E,"Old Fees")</f>
        <v>0</v>
      </c>
      <c r="Z657" s="28">
        <f t="shared" si="510"/>
        <v>0</v>
      </c>
      <c r="AA657" s="69"/>
      <c r="AB657" s="28">
        <f t="shared" si="511"/>
        <v>11500</v>
      </c>
      <c r="AC657" s="28">
        <f>IF(TRIM(B657)="","",IFERROR(INDEX('Agreements-New'!E:E,MATCH(B657,'Agreements-New'!D:D,0)),AB657))</f>
        <v>11500</v>
      </c>
      <c r="AD657" s="28">
        <f>(SUMIFS('Daily Fees Entry'!F:F,'Daily Fees Entry'!D:D,B657)) - Y657</f>
        <v>5000</v>
      </c>
      <c r="AE657" s="28">
        <f t="shared" si="512"/>
        <v>6500</v>
      </c>
      <c r="AF657" s="69"/>
      <c r="AG657" s="28">
        <f>IF(TRIM(B657)="","",IFERROR(INDEX('Fees Master'!D:D,MATCH(D657,'Fees Master'!C:C,0)),"Not Found"))</f>
        <v>11500</v>
      </c>
      <c r="AH657" s="28" t="str">
        <f>IF(TRIM(M657)="V",IFERROR(INDEX('Fees Master'!M:M,MATCH(N657,'Fees Master'!L:L,0)),"Not Found"),"0")</f>
        <v>0</v>
      </c>
      <c r="AI657" s="28" t="str">
        <f>IF(TRIM(M657)="H",IFERROR(INDEX('Fees Master'!I:I,MATCH(D657,'Fees Master'!G:G,0)),"Not Found"),"0")</f>
        <v>0</v>
      </c>
      <c r="AJ657" s="69"/>
      <c r="AK657" s="28">
        <f t="shared" si="513"/>
        <v>43.478260869565219</v>
      </c>
      <c r="AL657" s="31">
        <f t="shared" si="514"/>
        <v>43.478260869565219</v>
      </c>
      <c r="AM657" s="58"/>
      <c r="AN657" s="58"/>
      <c r="AO657" s="68"/>
    </row>
    <row r="658" spans="1:41" x14ac:dyDescent="0.35">
      <c r="A658" s="28">
        <v>657</v>
      </c>
      <c r="B658" s="28">
        <v>3823</v>
      </c>
      <c r="C658" s="28" t="s">
        <v>1017</v>
      </c>
      <c r="D658" s="28" t="s">
        <v>4232</v>
      </c>
      <c r="E658" s="28" t="s">
        <v>8</v>
      </c>
      <c r="F658" s="28" t="s">
        <v>1893</v>
      </c>
      <c r="G658" s="30"/>
      <c r="H658" s="28" t="s">
        <v>2362</v>
      </c>
      <c r="I658" s="28"/>
      <c r="J658" s="31">
        <v>401056989194</v>
      </c>
      <c r="K658" s="31" t="str">
        <f>CONCATENATE(MID(J658,1,4), " ", MID(J658,5,4), " ", MID(J658,9,4))</f>
        <v>4010 5698 9194</v>
      </c>
      <c r="L658" s="83">
        <v>9440964877</v>
      </c>
      <c r="M658" s="28" t="s">
        <v>2762</v>
      </c>
      <c r="N658" s="28" t="s">
        <v>97</v>
      </c>
      <c r="O658" s="69"/>
      <c r="P658" s="28">
        <f>IF(TRIM(B658)="","",IFERROR(INDEX('Agreements-New'!C:C,MATCH(B658,'Agreements-New'!D:D,0)),"N"))</f>
        <v>3</v>
      </c>
      <c r="Q658" s="69"/>
      <c r="R658" s="28">
        <f t="shared" si="506"/>
        <v>11500</v>
      </c>
      <c r="S658" s="28">
        <f t="shared" si="507"/>
        <v>9000</v>
      </c>
      <c r="T658" s="28">
        <f t="shared" si="508"/>
        <v>5000</v>
      </c>
      <c r="U658" s="28">
        <f t="shared" si="509"/>
        <v>4000</v>
      </c>
      <c r="V658" s="69"/>
      <c r="W658" s="28">
        <v>0</v>
      </c>
      <c r="X658" s="28">
        <f>IF(TRIM(B658)="","",IFERROR(INDEX('Agreements-Old'!E:E,MATCH(B658,'Agreements-Old'!D:D,0)),W658))</f>
        <v>0</v>
      </c>
      <c r="Y658" s="28">
        <f>SUMIFS('Daily Fees Entry'!F:F,'Daily Fees Entry'!D:D,B658,'Daily Fees Entry'!E:E,"Old Fees")</f>
        <v>0</v>
      </c>
      <c r="Z658" s="28">
        <f t="shared" si="510"/>
        <v>0</v>
      </c>
      <c r="AA658" s="69"/>
      <c r="AB658" s="28">
        <f t="shared" si="511"/>
        <v>11500</v>
      </c>
      <c r="AC658" s="28">
        <f>IF(TRIM(B658)="","",IFERROR(INDEX('Agreements-New'!E:E,MATCH(B658,'Agreements-New'!D:D,0)),AB658))</f>
        <v>9000</v>
      </c>
      <c r="AD658" s="28">
        <f>(SUMIFS('Daily Fees Entry'!F:F,'Daily Fees Entry'!D:D,B658)) - Y658</f>
        <v>5000</v>
      </c>
      <c r="AE658" s="28">
        <f t="shared" si="512"/>
        <v>4000</v>
      </c>
      <c r="AF658" s="69"/>
      <c r="AG658" s="28">
        <f>IF(TRIM(B658)="","",IFERROR(INDEX('Fees Master'!D:D,MATCH(D658,'Fees Master'!C:C,0)),"Not Found"))</f>
        <v>11500</v>
      </c>
      <c r="AH658" s="28" t="str">
        <f>IF(TRIM(M658)="V",IFERROR(INDEX('Fees Master'!M:M,MATCH(N658,'Fees Master'!L:L,0)),"Not Found"),"0")</f>
        <v>0</v>
      </c>
      <c r="AI658" s="28" t="str">
        <f>IF(TRIM(M658)="H",IFERROR(INDEX('Fees Master'!I:I,MATCH(D658,'Fees Master'!G:G,0)),"Not Found"),"0")</f>
        <v>0</v>
      </c>
      <c r="AJ658" s="69"/>
      <c r="AK658" s="28">
        <f t="shared" si="513"/>
        <v>55.555555555555557</v>
      </c>
      <c r="AL658" s="31">
        <f t="shared" si="514"/>
        <v>55.555555555555557</v>
      </c>
      <c r="AM658" s="58"/>
      <c r="AN658" s="58" t="s">
        <v>3360</v>
      </c>
      <c r="AO658" s="68"/>
    </row>
    <row r="659" spans="1:41" x14ac:dyDescent="0.35">
      <c r="A659" s="28">
        <v>658</v>
      </c>
      <c r="B659" s="28">
        <v>4825</v>
      </c>
      <c r="C659" s="28" t="s">
        <v>5769</v>
      </c>
      <c r="D659" s="28" t="s">
        <v>4232</v>
      </c>
      <c r="E659" s="28" t="s">
        <v>7</v>
      </c>
      <c r="F659" s="28" t="s">
        <v>1893</v>
      </c>
      <c r="G659" s="30"/>
      <c r="H659" s="28" t="s">
        <v>1910</v>
      </c>
      <c r="I659" s="28"/>
      <c r="J659" s="31"/>
      <c r="K659" s="31" t="str">
        <f>CONCATENATE(MID(J659,1,4), " ", MID(J659,5,4), " ", MID(J659,9,4))</f>
        <v xml:space="preserve">  </v>
      </c>
      <c r="L659" s="83">
        <v>9959767636</v>
      </c>
      <c r="M659" s="28" t="s">
        <v>2764</v>
      </c>
      <c r="N659" s="28" t="s">
        <v>3837</v>
      </c>
      <c r="O659" s="69"/>
      <c r="P659" s="28" t="str">
        <f>IF(TRIM(B659)="","",IFERROR(INDEX('Agreements-New'!C:C,MATCH(B659,'Agreements-New'!D:D,0)),"N"))</f>
        <v>N</v>
      </c>
      <c r="Q659" s="69"/>
      <c r="R659" s="28">
        <f>W659+AB659</f>
        <v>49500</v>
      </c>
      <c r="S659" s="28">
        <f>X659+AC659</f>
        <v>49500</v>
      </c>
      <c r="T659" s="28">
        <f>Y659+AD659</f>
        <v>0</v>
      </c>
      <c r="U659" s="28">
        <f>Z659+AE659</f>
        <v>49500</v>
      </c>
      <c r="V659" s="69"/>
      <c r="W659" s="28">
        <v>31000</v>
      </c>
      <c r="X659" s="28">
        <f>IF(TRIM(B659)="","",IFERROR(INDEX('Agreements-Old'!E:E,MATCH(B659,'Agreements-Old'!D:D,0)),W659))</f>
        <v>31000</v>
      </c>
      <c r="Y659" s="28">
        <f>SUMIFS('Daily Fees Entry'!F:F,'Daily Fees Entry'!D:D,B659,'Daily Fees Entry'!E:E,"Old Fees")</f>
        <v>0</v>
      </c>
      <c r="Z659" s="28">
        <f>X659-Y659</f>
        <v>31000</v>
      </c>
      <c r="AA659" s="69"/>
      <c r="AB659" s="28">
        <f>AG659+AH659+AI659</f>
        <v>18500</v>
      </c>
      <c r="AC659" s="28">
        <f>IF(TRIM(B659)="","",IFERROR(INDEX('Agreements-New'!E:E,MATCH(B659,'Agreements-New'!D:D,0)),AB659))</f>
        <v>18500</v>
      </c>
      <c r="AD659" s="28">
        <f>(SUMIFS('Daily Fees Entry'!F:F,'Daily Fees Entry'!D:D,B659)) - Y659</f>
        <v>0</v>
      </c>
      <c r="AE659" s="28">
        <f>AC659-AD659</f>
        <v>18500</v>
      </c>
      <c r="AF659" s="69"/>
      <c r="AG659" s="28">
        <f>IF(TRIM(B659)="","",IFERROR(INDEX('Fees Master'!D:D,MATCH(D659,'Fees Master'!C:C,0)),"Not Found"))</f>
        <v>11500</v>
      </c>
      <c r="AH659" s="28">
        <f>IF(TRIM(M659)="V",IFERROR(INDEX('Fees Master'!M:M,MATCH(N659,'Fees Master'!L:L,0)),"Not Found"),"0")</f>
        <v>7000</v>
      </c>
      <c r="AI659" s="28" t="str">
        <f>IF(TRIM(M659)="H",IFERROR(INDEX('Fees Master'!I:I,MATCH(D659,'Fees Master'!G:G,0)),"Not Found"),"0")</f>
        <v>0</v>
      </c>
      <c r="AJ659" s="69"/>
      <c r="AK659" s="28">
        <f>T659/S659*100</f>
        <v>0</v>
      </c>
      <c r="AL659" s="31">
        <f>AD659/AC659*100</f>
        <v>0</v>
      </c>
      <c r="AM659" s="58"/>
      <c r="AN659" s="58" t="s">
        <v>3316</v>
      </c>
      <c r="AO659" s="68"/>
    </row>
    <row r="660" spans="1:41" x14ac:dyDescent="0.35">
      <c r="A660" s="28">
        <v>659</v>
      </c>
      <c r="B660" s="28">
        <v>3824</v>
      </c>
      <c r="C660" s="28" t="s">
        <v>1022</v>
      </c>
      <c r="D660" s="28" t="s">
        <v>4232</v>
      </c>
      <c r="E660" s="28" t="s">
        <v>8</v>
      </c>
      <c r="F660" s="28" t="s">
        <v>1893</v>
      </c>
      <c r="G660" s="30"/>
      <c r="H660" s="28" t="s">
        <v>2366</v>
      </c>
      <c r="I660" s="28"/>
      <c r="J660" s="31">
        <v>505338825241</v>
      </c>
      <c r="K660" s="31" t="str">
        <f>CONCATENATE(MID(J660,1,4), " ", MID(J660,5,4), " ", MID(J660,9,4))</f>
        <v>5053 3882 5241</v>
      </c>
      <c r="L660" s="83">
        <v>9948237026</v>
      </c>
      <c r="M660" s="28" t="s">
        <v>2762</v>
      </c>
      <c r="N660" s="28" t="s">
        <v>2768</v>
      </c>
      <c r="O660" s="69"/>
      <c r="P660" s="28" t="str">
        <f>IF(TRIM(B660)="","",IFERROR(INDEX('Agreements-New'!C:C,MATCH(B660,'Agreements-New'!D:D,0)),"N"))</f>
        <v>N</v>
      </c>
      <c r="Q660" s="69"/>
      <c r="R660" s="28">
        <f t="shared" si="506"/>
        <v>11500</v>
      </c>
      <c r="S660" s="28">
        <f t="shared" si="507"/>
        <v>11500</v>
      </c>
      <c r="T660" s="28">
        <f t="shared" si="508"/>
        <v>0</v>
      </c>
      <c r="U660" s="28">
        <f t="shared" si="509"/>
        <v>11500</v>
      </c>
      <c r="V660" s="69"/>
      <c r="W660" s="28">
        <v>0</v>
      </c>
      <c r="X660" s="28">
        <f>IF(TRIM(B660)="","",IFERROR(INDEX('Agreements-Old'!E:E,MATCH(B660,'Agreements-Old'!D:D,0)),W660))</f>
        <v>0</v>
      </c>
      <c r="Y660" s="28">
        <f>SUMIFS('Daily Fees Entry'!F:F,'Daily Fees Entry'!D:D,B660,'Daily Fees Entry'!E:E,"Old Fees")</f>
        <v>0</v>
      </c>
      <c r="Z660" s="28">
        <f t="shared" si="510"/>
        <v>0</v>
      </c>
      <c r="AA660" s="69"/>
      <c r="AB660" s="28">
        <f t="shared" si="511"/>
        <v>11500</v>
      </c>
      <c r="AC660" s="28">
        <f>IF(TRIM(B660)="","",IFERROR(INDEX('Agreements-New'!E:E,MATCH(B660,'Agreements-New'!D:D,0)),AB660))</f>
        <v>11500</v>
      </c>
      <c r="AD660" s="28">
        <f>(SUMIFS('Daily Fees Entry'!F:F,'Daily Fees Entry'!D:D,B660)) - Y660</f>
        <v>0</v>
      </c>
      <c r="AE660" s="28">
        <f t="shared" si="512"/>
        <v>11500</v>
      </c>
      <c r="AF660" s="69"/>
      <c r="AG660" s="28">
        <f>IF(TRIM(B660)="","",IFERROR(INDEX('Fees Master'!D:D,MATCH(D660,'Fees Master'!C:C,0)),"Not Found"))</f>
        <v>11500</v>
      </c>
      <c r="AH660" s="28" t="str">
        <f>IF(TRIM(M660)="V",IFERROR(INDEX('Fees Master'!M:M,MATCH(N660,'Fees Master'!L:L,0)),"Not Found"),"0")</f>
        <v>0</v>
      </c>
      <c r="AI660" s="28" t="str">
        <f>IF(TRIM(M660)="H",IFERROR(INDEX('Fees Master'!I:I,MATCH(D660,'Fees Master'!G:G,0)),"Not Found"),"0")</f>
        <v>0</v>
      </c>
      <c r="AJ660" s="69"/>
      <c r="AK660" s="28">
        <f t="shared" si="513"/>
        <v>0</v>
      </c>
      <c r="AL660" s="31">
        <f t="shared" si="514"/>
        <v>0</v>
      </c>
      <c r="AM660" s="58"/>
      <c r="AN660" s="58" t="s">
        <v>3361</v>
      </c>
      <c r="AO660" s="68"/>
    </row>
    <row r="661" spans="1:41" x14ac:dyDescent="0.35">
      <c r="A661" s="28">
        <v>660</v>
      </c>
      <c r="B661" s="28">
        <v>3774</v>
      </c>
      <c r="C661" s="28" t="s">
        <v>1023</v>
      </c>
      <c r="D661" s="28" t="s">
        <v>4232</v>
      </c>
      <c r="E661" s="28" t="s">
        <v>8</v>
      </c>
      <c r="F661" s="28" t="s">
        <v>1893</v>
      </c>
      <c r="G661" s="30"/>
      <c r="H661" s="28" t="s">
        <v>2367</v>
      </c>
      <c r="I661" s="28"/>
      <c r="J661" s="31"/>
      <c r="K661" s="31" t="str">
        <f>CONCATENATE(MID(J661,1,4), " ", MID(J661,5,4), " ", MID(J661,9,4))</f>
        <v xml:space="preserve">  </v>
      </c>
      <c r="L661" s="83">
        <v>9959778357</v>
      </c>
      <c r="M661" s="28" t="s">
        <v>2764</v>
      </c>
      <c r="N661" s="28" t="s">
        <v>61</v>
      </c>
      <c r="O661" s="69"/>
      <c r="P661" s="28" t="str">
        <f>IF(TRIM(B661)="","",IFERROR(INDEX('Agreements-New'!C:C,MATCH(B661,'Agreements-New'!D:D,0)),"N"))</f>
        <v>N</v>
      </c>
      <c r="Q661" s="69"/>
      <c r="R661" s="28">
        <f t="shared" si="506"/>
        <v>18500</v>
      </c>
      <c r="S661" s="28">
        <f t="shared" si="507"/>
        <v>18500</v>
      </c>
      <c r="T661" s="28">
        <f t="shared" si="508"/>
        <v>0</v>
      </c>
      <c r="U661" s="28">
        <f t="shared" si="509"/>
        <v>18500</v>
      </c>
      <c r="V661" s="69"/>
      <c r="W661" s="28">
        <v>0</v>
      </c>
      <c r="X661" s="28">
        <f>IF(TRIM(B661)="","",IFERROR(INDEX('Agreements-Old'!E:E,MATCH(B661,'Agreements-Old'!D:D,0)),W661))</f>
        <v>0</v>
      </c>
      <c r="Y661" s="28">
        <f>SUMIFS('Daily Fees Entry'!F:F,'Daily Fees Entry'!D:D,B661,'Daily Fees Entry'!E:E,"Old Fees")</f>
        <v>0</v>
      </c>
      <c r="Z661" s="28">
        <f t="shared" si="510"/>
        <v>0</v>
      </c>
      <c r="AA661" s="69"/>
      <c r="AB661" s="28">
        <f t="shared" si="511"/>
        <v>18500</v>
      </c>
      <c r="AC661" s="28">
        <f>IF(TRIM(B661)="","",IFERROR(INDEX('Agreements-New'!E:E,MATCH(B661,'Agreements-New'!D:D,0)),AB661))</f>
        <v>18500</v>
      </c>
      <c r="AD661" s="28">
        <f>(SUMIFS('Daily Fees Entry'!F:F,'Daily Fees Entry'!D:D,B661)) - Y661</f>
        <v>0</v>
      </c>
      <c r="AE661" s="28">
        <f t="shared" si="512"/>
        <v>18500</v>
      </c>
      <c r="AF661" s="69"/>
      <c r="AG661" s="28">
        <f>IF(TRIM(B661)="","",IFERROR(INDEX('Fees Master'!D:D,MATCH(D661,'Fees Master'!C:C,0)),"Not Found"))</f>
        <v>11500</v>
      </c>
      <c r="AH661" s="28">
        <f>IF(TRIM(M661)="V",IFERROR(INDEX('Fees Master'!M:M,MATCH(N661,'Fees Master'!L:L,0)),"Not Found"),"0")</f>
        <v>7000</v>
      </c>
      <c r="AI661" s="28" t="str">
        <f>IF(TRIM(M661)="H",IFERROR(INDEX('Fees Master'!I:I,MATCH(D661,'Fees Master'!G:G,0)),"Not Found"),"0")</f>
        <v>0</v>
      </c>
      <c r="AJ661" s="69"/>
      <c r="AK661" s="28">
        <f t="shared" si="513"/>
        <v>0</v>
      </c>
      <c r="AL661" s="31">
        <f t="shared" si="514"/>
        <v>0</v>
      </c>
      <c r="AM661" s="58"/>
      <c r="AN661" s="58" t="s">
        <v>3362</v>
      </c>
      <c r="AO661" s="68"/>
    </row>
    <row r="662" spans="1:41" x14ac:dyDescent="0.35">
      <c r="A662" s="28">
        <v>661</v>
      </c>
      <c r="B662" s="28">
        <v>7006</v>
      </c>
      <c r="C662" s="28" t="s">
        <v>1024</v>
      </c>
      <c r="D662" s="28" t="s">
        <v>4232</v>
      </c>
      <c r="E662" s="28" t="s">
        <v>8</v>
      </c>
      <c r="F662" s="28" t="s">
        <v>1893</v>
      </c>
      <c r="G662" s="30"/>
      <c r="H662" s="28" t="s">
        <v>1941</v>
      </c>
      <c r="I662" s="28"/>
      <c r="J662" s="31">
        <v>238426901237</v>
      </c>
      <c r="K662" s="31" t="str">
        <f>CONCATENATE(MID(J662,1,4), " ", MID(J662,5,4), " ", MID(J662,9,4))</f>
        <v>2384 2690 1237</v>
      </c>
      <c r="L662" s="83">
        <v>9849362166</v>
      </c>
      <c r="M662" s="28" t="s">
        <v>2764</v>
      </c>
      <c r="N662" s="28" t="s">
        <v>59</v>
      </c>
      <c r="O662" s="69"/>
      <c r="P662" s="28">
        <f>IF(TRIM(B662)="","",IFERROR(INDEX('Agreements-New'!C:C,MATCH(B662,'Agreements-New'!D:D,0)),"N"))</f>
        <v>229</v>
      </c>
      <c r="Q662" s="69"/>
      <c r="R662" s="28">
        <f t="shared" si="506"/>
        <v>21000</v>
      </c>
      <c r="S662" s="28">
        <f t="shared" si="507"/>
        <v>15000</v>
      </c>
      <c r="T662" s="28">
        <f t="shared" si="508"/>
        <v>2500</v>
      </c>
      <c r="U662" s="28">
        <f t="shared" si="509"/>
        <v>12500</v>
      </c>
      <c r="V662" s="69"/>
      <c r="W662" s="28">
        <v>2000</v>
      </c>
      <c r="X662" s="28">
        <f>IF(TRIM(B662)="","",IFERROR(INDEX('Agreements-Old'!E:E,MATCH(B662,'Agreements-Old'!D:D,0)),W662))</f>
        <v>0</v>
      </c>
      <c r="Y662" s="28">
        <f>SUMIFS('Daily Fees Entry'!F:F,'Daily Fees Entry'!D:D,B662,'Daily Fees Entry'!E:E,"Old Fees")</f>
        <v>0</v>
      </c>
      <c r="Z662" s="28">
        <f t="shared" si="510"/>
        <v>0</v>
      </c>
      <c r="AA662" s="69"/>
      <c r="AB662" s="28">
        <f t="shared" si="511"/>
        <v>19000</v>
      </c>
      <c r="AC662" s="28">
        <f>IF(TRIM(B662)="","",IFERROR(INDEX('Agreements-New'!E:E,MATCH(B662,'Agreements-New'!D:D,0)),AB662))</f>
        <v>15000</v>
      </c>
      <c r="AD662" s="28">
        <f>(SUMIFS('Daily Fees Entry'!F:F,'Daily Fees Entry'!D:D,B662)) - Y662</f>
        <v>2500</v>
      </c>
      <c r="AE662" s="28">
        <f t="shared" si="512"/>
        <v>12500</v>
      </c>
      <c r="AF662" s="69"/>
      <c r="AG662" s="28">
        <f>IF(TRIM(B662)="","",IFERROR(INDEX('Fees Master'!D:D,MATCH(D662,'Fees Master'!C:C,0)),"Not Found"))</f>
        <v>11500</v>
      </c>
      <c r="AH662" s="28">
        <f>IF(TRIM(M662)="V",IFERROR(INDEX('Fees Master'!M:M,MATCH(N662,'Fees Master'!L:L,0)),"Not Found"),"0")</f>
        <v>7500</v>
      </c>
      <c r="AI662" s="28" t="str">
        <f>IF(TRIM(M662)="H",IFERROR(INDEX('Fees Master'!I:I,MATCH(D662,'Fees Master'!G:G,0)),"Not Found"),"0")</f>
        <v>0</v>
      </c>
      <c r="AJ662" s="69"/>
      <c r="AK662" s="28">
        <f t="shared" si="513"/>
        <v>16.666666666666664</v>
      </c>
      <c r="AL662" s="31">
        <f t="shared" si="514"/>
        <v>16.666666666666664</v>
      </c>
      <c r="AM662" s="58"/>
      <c r="AN662" s="58" t="s">
        <v>3363</v>
      </c>
      <c r="AO662" s="68"/>
    </row>
    <row r="663" spans="1:41" x14ac:dyDescent="0.35">
      <c r="A663" s="28">
        <v>662</v>
      </c>
      <c r="B663" s="28">
        <v>4698</v>
      </c>
      <c r="C663" s="28" t="s">
        <v>5882</v>
      </c>
      <c r="D663" s="28" t="s">
        <v>4247</v>
      </c>
      <c r="E663" s="28" t="s">
        <v>3814</v>
      </c>
      <c r="F663" s="28" t="s">
        <v>1892</v>
      </c>
      <c r="G663" s="30"/>
      <c r="H663" s="28" t="s">
        <v>6100</v>
      </c>
      <c r="I663" s="28"/>
      <c r="J663" s="31"/>
      <c r="K663" s="31"/>
      <c r="L663" s="83">
        <v>9573499951</v>
      </c>
      <c r="M663" s="28" t="s">
        <v>2764</v>
      </c>
      <c r="N663" s="28" t="s">
        <v>4129</v>
      </c>
      <c r="O663" s="69"/>
      <c r="P663" s="28">
        <f>IF(TRIM(B663)="","",IFERROR(INDEX('Agreements-New'!C:C,MATCH(B663,'Agreements-New'!D:D,0)),"N"))</f>
        <v>193</v>
      </c>
      <c r="Q663" s="69"/>
      <c r="R663" s="28">
        <f t="shared" si="506"/>
        <v>19500</v>
      </c>
      <c r="S663" s="28">
        <f t="shared" si="507"/>
        <v>14000</v>
      </c>
      <c r="T663" s="28">
        <f t="shared" si="508"/>
        <v>3000</v>
      </c>
      <c r="U663" s="28">
        <f t="shared" si="509"/>
        <v>11000</v>
      </c>
      <c r="V663" s="69"/>
      <c r="W663" s="28">
        <v>0</v>
      </c>
      <c r="X663" s="28">
        <f>IF(TRIM(B663)="","",IFERROR(INDEX('Agreements-Old'!E:E,MATCH(B663,'Agreements-Old'!D:D,0)),W663))</f>
        <v>0</v>
      </c>
      <c r="Y663" s="28">
        <f>SUMIFS('Daily Fees Entry'!F:F,'Daily Fees Entry'!D:D,B663,'Daily Fees Entry'!E:E,"Old Fees")</f>
        <v>0</v>
      </c>
      <c r="Z663" s="28">
        <f t="shared" si="510"/>
        <v>0</v>
      </c>
      <c r="AA663" s="69"/>
      <c r="AB663" s="28">
        <f t="shared" si="511"/>
        <v>19500</v>
      </c>
      <c r="AC663" s="28">
        <f>IF(TRIM(B663)="","",IFERROR(INDEX('Agreements-New'!E:E,MATCH(B663,'Agreements-New'!D:D,0)),AB663))</f>
        <v>14000</v>
      </c>
      <c r="AD663" s="28">
        <f>(SUMIFS('Daily Fees Entry'!F:F,'Daily Fees Entry'!D:D,B663)) - Y663</f>
        <v>3000</v>
      </c>
      <c r="AE663" s="28">
        <f t="shared" si="512"/>
        <v>11000</v>
      </c>
      <c r="AF663" s="69"/>
      <c r="AG663" s="28">
        <f>IF(TRIM(B663)="","",IFERROR(INDEX('Fees Master'!D:D,MATCH(D663,'Fees Master'!C:C,0)),"Not Found"))</f>
        <v>11500</v>
      </c>
      <c r="AH663" s="28">
        <f>IF(TRIM(M663)="V",IFERROR(INDEX('Fees Master'!M:M,MATCH(N663,'Fees Master'!L:L,0)),"Not Found"),"0")</f>
        <v>8000</v>
      </c>
      <c r="AI663" s="28" t="str">
        <f>IF(TRIM(M663)="H",IFERROR(INDEX('Fees Master'!I:I,MATCH(D663,'Fees Master'!G:G,0)),"Not Found"),"0")</f>
        <v>0</v>
      </c>
      <c r="AJ663" s="69"/>
      <c r="AK663" s="28">
        <f t="shared" si="513"/>
        <v>21.428571428571427</v>
      </c>
      <c r="AL663" s="31">
        <f t="shared" si="514"/>
        <v>21.428571428571427</v>
      </c>
      <c r="AM663" s="58"/>
      <c r="AN663" s="58"/>
      <c r="AO663" s="68"/>
    </row>
    <row r="664" spans="1:41" x14ac:dyDescent="0.35">
      <c r="A664" s="28">
        <v>663</v>
      </c>
      <c r="B664" s="28">
        <v>3780</v>
      </c>
      <c r="C664" s="28" t="s">
        <v>873</v>
      </c>
      <c r="D664" s="28" t="s">
        <v>4247</v>
      </c>
      <c r="E664" s="28" t="s">
        <v>7</v>
      </c>
      <c r="F664" s="28" t="s">
        <v>1892</v>
      </c>
      <c r="G664" s="30"/>
      <c r="H664" s="28" t="s">
        <v>2277</v>
      </c>
      <c r="I664" s="28"/>
      <c r="J664" s="31">
        <v>630718354680</v>
      </c>
      <c r="K664" s="31" t="str">
        <f>CONCATENATE(MID(J664,1,4), " ", MID(J664,5,4), " ", MID(J664,9,4))</f>
        <v>6307 1835 4680</v>
      </c>
      <c r="L664" s="83">
        <v>8019707909</v>
      </c>
      <c r="M664" s="28" t="s">
        <v>2762</v>
      </c>
      <c r="N664" s="28" t="s">
        <v>97</v>
      </c>
      <c r="O664" s="69"/>
      <c r="P664" s="28" t="str">
        <f>IF(TRIM(B664)="","",IFERROR(INDEX('Agreements-New'!C:C,MATCH(B664,'Agreements-New'!D:D,0)),"N"))</f>
        <v>N</v>
      </c>
      <c r="Q664" s="69"/>
      <c r="R664" s="28">
        <f t="shared" si="506"/>
        <v>11500</v>
      </c>
      <c r="S664" s="28">
        <f t="shared" si="507"/>
        <v>11500</v>
      </c>
      <c r="T664" s="28">
        <f t="shared" si="508"/>
        <v>0</v>
      </c>
      <c r="U664" s="28">
        <f t="shared" si="509"/>
        <v>11500</v>
      </c>
      <c r="V664" s="69"/>
      <c r="W664" s="28">
        <v>0</v>
      </c>
      <c r="X664" s="28">
        <f>IF(TRIM(B664)="","",IFERROR(INDEX('Agreements-Old'!E:E,MATCH(B664,'Agreements-Old'!D:D,0)),W664))</f>
        <v>0</v>
      </c>
      <c r="Y664" s="28">
        <f>SUMIFS('Daily Fees Entry'!F:F,'Daily Fees Entry'!D:D,B664,'Daily Fees Entry'!E:E,"Old Fees")</f>
        <v>0</v>
      </c>
      <c r="Z664" s="28">
        <f t="shared" si="510"/>
        <v>0</v>
      </c>
      <c r="AA664" s="69"/>
      <c r="AB664" s="28">
        <f t="shared" si="511"/>
        <v>11500</v>
      </c>
      <c r="AC664" s="28">
        <f>IF(TRIM(B664)="","",IFERROR(INDEX('Agreements-New'!E:E,MATCH(B664,'Agreements-New'!D:D,0)),AB664))</f>
        <v>11500</v>
      </c>
      <c r="AD664" s="28">
        <f>(SUMIFS('Daily Fees Entry'!F:F,'Daily Fees Entry'!D:D,B664)) - Y664</f>
        <v>0</v>
      </c>
      <c r="AE664" s="28">
        <f t="shared" si="512"/>
        <v>11500</v>
      </c>
      <c r="AF664" s="69"/>
      <c r="AG664" s="28">
        <f>IF(TRIM(B664)="","",IFERROR(INDEX('Fees Master'!D:D,MATCH(D664,'Fees Master'!C:C,0)),"Not Found"))</f>
        <v>11500</v>
      </c>
      <c r="AH664" s="28" t="str">
        <f>IF(TRIM(M664)="V",IFERROR(INDEX('Fees Master'!M:M,MATCH(N664,'Fees Master'!L:L,0)),"Not Found"),"0")</f>
        <v>0</v>
      </c>
      <c r="AI664" s="28" t="str">
        <f>IF(TRIM(M664)="H",IFERROR(INDEX('Fees Master'!I:I,MATCH(D664,'Fees Master'!G:G,0)),"Not Found"),"0")</f>
        <v>0</v>
      </c>
      <c r="AJ664" s="69"/>
      <c r="AK664" s="28">
        <f t="shared" si="513"/>
        <v>0</v>
      </c>
      <c r="AL664" s="31">
        <f t="shared" si="514"/>
        <v>0</v>
      </c>
      <c r="AM664" s="58"/>
      <c r="AN664" s="58" t="s">
        <v>3277</v>
      </c>
      <c r="AO664" s="68"/>
    </row>
    <row r="665" spans="1:41" ht="15" customHeight="1" x14ac:dyDescent="0.35">
      <c r="A665" s="28">
        <v>664</v>
      </c>
      <c r="B665" s="28">
        <v>4527</v>
      </c>
      <c r="C665" s="28" t="s">
        <v>5883</v>
      </c>
      <c r="D665" s="28" t="s">
        <v>4247</v>
      </c>
      <c r="E665" s="28" t="s">
        <v>3814</v>
      </c>
      <c r="F665" s="28" t="s">
        <v>1892</v>
      </c>
      <c r="G665" s="30"/>
      <c r="H665" s="28" t="s">
        <v>6101</v>
      </c>
      <c r="I665" s="28"/>
      <c r="J665" s="31"/>
      <c r="K665" s="31"/>
      <c r="L665" s="83">
        <v>9640374636</v>
      </c>
      <c r="M665" s="28" t="s">
        <v>2762</v>
      </c>
      <c r="N665" s="28" t="s">
        <v>4250</v>
      </c>
      <c r="O665" s="69"/>
      <c r="P665" s="28" t="str">
        <f>IF(TRIM(B665)="","",IFERROR(INDEX('Agreements-New'!C:C,MATCH(B665,'Agreements-New'!D:D,0)),"N"))</f>
        <v>N</v>
      </c>
      <c r="Q665" s="69"/>
      <c r="R665" s="28">
        <f t="shared" si="506"/>
        <v>11500</v>
      </c>
      <c r="S665" s="28">
        <f t="shared" si="507"/>
        <v>11500</v>
      </c>
      <c r="T665" s="28">
        <f t="shared" si="508"/>
        <v>0</v>
      </c>
      <c r="U665" s="28">
        <f t="shared" si="509"/>
        <v>11500</v>
      </c>
      <c r="V665" s="69"/>
      <c r="W665" s="28">
        <v>0</v>
      </c>
      <c r="X665" s="28">
        <f>IF(TRIM(B665)="","",IFERROR(INDEX('Agreements-Old'!E:E,MATCH(B665,'Agreements-Old'!D:D,0)),W665))</f>
        <v>0</v>
      </c>
      <c r="Y665" s="28">
        <f>SUMIFS('Daily Fees Entry'!F:F,'Daily Fees Entry'!D:D,B665,'Daily Fees Entry'!E:E,"Old Fees")</f>
        <v>0</v>
      </c>
      <c r="Z665" s="28">
        <f t="shared" si="510"/>
        <v>0</v>
      </c>
      <c r="AA665" s="69"/>
      <c r="AB665" s="28">
        <f t="shared" si="511"/>
        <v>11500</v>
      </c>
      <c r="AC665" s="28">
        <f>IF(TRIM(B665)="","",IFERROR(INDEX('Agreements-New'!E:E,MATCH(B665,'Agreements-New'!D:D,0)),AB665))</f>
        <v>11500</v>
      </c>
      <c r="AD665" s="28">
        <f>(SUMIFS('Daily Fees Entry'!F:F,'Daily Fees Entry'!D:D,B665)) - Y665</f>
        <v>0</v>
      </c>
      <c r="AE665" s="28">
        <f t="shared" si="512"/>
        <v>11500</v>
      </c>
      <c r="AF665" s="69"/>
      <c r="AG665" s="28">
        <f>IF(TRIM(B665)="","",IFERROR(INDEX('Fees Master'!D:D,MATCH(D665,'Fees Master'!C:C,0)),"Not Found"))</f>
        <v>11500</v>
      </c>
      <c r="AH665" s="28" t="str">
        <f>IF(TRIM(M665)="V",IFERROR(INDEX('Fees Master'!M:M,MATCH(N665,'Fees Master'!L:L,0)),"Not Found"),"0")</f>
        <v>0</v>
      </c>
      <c r="AI665" s="28" t="str">
        <f>IF(TRIM(M665)="H",IFERROR(INDEX('Fees Master'!I:I,MATCH(D665,'Fees Master'!G:G,0)),"Not Found"),"0")</f>
        <v>0</v>
      </c>
      <c r="AJ665" s="69"/>
      <c r="AK665" s="28">
        <f t="shared" si="513"/>
        <v>0</v>
      </c>
      <c r="AL665" s="31">
        <f t="shared" si="514"/>
        <v>0</v>
      </c>
      <c r="AM665" s="58"/>
      <c r="AN665" s="58"/>
      <c r="AO665" s="68"/>
    </row>
    <row r="666" spans="1:41" x14ac:dyDescent="0.35">
      <c r="A666" s="28">
        <v>665</v>
      </c>
      <c r="B666" s="28">
        <v>4659</v>
      </c>
      <c r="C666" s="28" t="s">
        <v>5770</v>
      </c>
      <c r="D666" s="28" t="s">
        <v>4247</v>
      </c>
      <c r="E666" s="28" t="s">
        <v>3814</v>
      </c>
      <c r="F666" s="28" t="s">
        <v>1892</v>
      </c>
      <c r="G666" s="30"/>
      <c r="H666" s="28" t="s">
        <v>6102</v>
      </c>
      <c r="I666" s="28"/>
      <c r="J666" s="31"/>
      <c r="K666" s="31"/>
      <c r="L666" s="83">
        <v>8341412524</v>
      </c>
      <c r="M666" s="28" t="s">
        <v>2762</v>
      </c>
      <c r="N666" s="28" t="s">
        <v>4117</v>
      </c>
      <c r="O666" s="69"/>
      <c r="P666" s="28" t="str">
        <f>IF(TRIM(B666)="","",IFERROR(INDEX('Agreements-New'!C:C,MATCH(B666,'Agreements-New'!D:D,0)),"N"))</f>
        <v>N</v>
      </c>
      <c r="Q666" s="69"/>
      <c r="R666" s="28">
        <f t="shared" si="506"/>
        <v>11500</v>
      </c>
      <c r="S666" s="28">
        <f t="shared" si="507"/>
        <v>11500</v>
      </c>
      <c r="T666" s="28">
        <f t="shared" si="508"/>
        <v>5000</v>
      </c>
      <c r="U666" s="28">
        <f t="shared" si="509"/>
        <v>6500</v>
      </c>
      <c r="V666" s="69"/>
      <c r="W666" s="28">
        <v>0</v>
      </c>
      <c r="X666" s="28">
        <f>IF(TRIM(B666)="","",IFERROR(INDEX('Agreements-Old'!E:E,MATCH(B666,'Agreements-Old'!D:D,0)),W666))</f>
        <v>0</v>
      </c>
      <c r="Y666" s="28">
        <f>SUMIFS('Daily Fees Entry'!F:F,'Daily Fees Entry'!D:D,B666,'Daily Fees Entry'!E:E,"Old Fees")</f>
        <v>0</v>
      </c>
      <c r="Z666" s="28">
        <f t="shared" si="510"/>
        <v>0</v>
      </c>
      <c r="AA666" s="69"/>
      <c r="AB666" s="28">
        <f t="shared" si="511"/>
        <v>11500</v>
      </c>
      <c r="AC666" s="28">
        <f>IF(TRIM(B666)="","",IFERROR(INDEX('Agreements-New'!E:E,MATCH(B666,'Agreements-New'!D:D,0)),AB666))</f>
        <v>11500</v>
      </c>
      <c r="AD666" s="28">
        <f>(SUMIFS('Daily Fees Entry'!F:F,'Daily Fees Entry'!D:D,B666)) - Y666</f>
        <v>5000</v>
      </c>
      <c r="AE666" s="28">
        <f t="shared" si="512"/>
        <v>6500</v>
      </c>
      <c r="AF666" s="69"/>
      <c r="AG666" s="28">
        <f>IF(TRIM(B666)="","",IFERROR(INDEX('Fees Master'!D:D,MATCH(D666,'Fees Master'!C:C,0)),"Not Found"))</f>
        <v>11500</v>
      </c>
      <c r="AH666" s="28" t="str">
        <f>IF(TRIM(M666)="V",IFERROR(INDEX('Fees Master'!M:M,MATCH(N666,'Fees Master'!L:L,0)),"Not Found"),"0")</f>
        <v>0</v>
      </c>
      <c r="AI666" s="28" t="str">
        <f>IF(TRIM(M666)="H",IFERROR(INDEX('Fees Master'!I:I,MATCH(D666,'Fees Master'!G:G,0)),"Not Found"),"0")</f>
        <v>0</v>
      </c>
      <c r="AJ666" s="69"/>
      <c r="AK666" s="28">
        <f t="shared" si="513"/>
        <v>43.478260869565219</v>
      </c>
      <c r="AL666" s="31">
        <f t="shared" si="514"/>
        <v>43.478260869565219</v>
      </c>
      <c r="AM666" s="58"/>
      <c r="AN666" s="58"/>
      <c r="AO666" s="68"/>
    </row>
    <row r="667" spans="1:41" x14ac:dyDescent="0.35">
      <c r="A667" s="28">
        <v>666</v>
      </c>
      <c r="B667" s="28">
        <v>3782</v>
      </c>
      <c r="C667" s="28" t="s">
        <v>881</v>
      </c>
      <c r="D667" s="28" t="s">
        <v>4247</v>
      </c>
      <c r="E667" s="28" t="s">
        <v>7</v>
      </c>
      <c r="F667" s="28" t="s">
        <v>1892</v>
      </c>
      <c r="G667" s="30"/>
      <c r="H667" s="28" t="s">
        <v>2284</v>
      </c>
      <c r="I667" s="28"/>
      <c r="J667" s="31">
        <v>255463299789</v>
      </c>
      <c r="K667" s="31" t="str">
        <f>CONCATENATE(MID(J667,1,4), " ", MID(J667,5,4), " ", MID(J667,9,4))</f>
        <v>2554 6329 9789</v>
      </c>
      <c r="L667" s="83">
        <v>7569440444</v>
      </c>
      <c r="M667" s="28" t="s">
        <v>2762</v>
      </c>
      <c r="N667" s="28" t="s">
        <v>95</v>
      </c>
      <c r="O667" s="69"/>
      <c r="P667" s="28" t="str">
        <f>IF(TRIM(B667)="","",IFERROR(INDEX('Agreements-New'!C:C,MATCH(B667,'Agreements-New'!D:D,0)),"N"))</f>
        <v>N</v>
      </c>
      <c r="Q667" s="69"/>
      <c r="R667" s="28">
        <f t="shared" si="506"/>
        <v>11500</v>
      </c>
      <c r="S667" s="28">
        <f t="shared" si="507"/>
        <v>11500</v>
      </c>
      <c r="T667" s="28">
        <f t="shared" si="508"/>
        <v>0</v>
      </c>
      <c r="U667" s="28">
        <f t="shared" si="509"/>
        <v>11500</v>
      </c>
      <c r="V667" s="69"/>
      <c r="W667" s="28">
        <v>0</v>
      </c>
      <c r="X667" s="28">
        <f>IF(TRIM(B667)="","",IFERROR(INDEX('Agreements-Old'!E:E,MATCH(B667,'Agreements-Old'!D:D,0)),W667))</f>
        <v>0</v>
      </c>
      <c r="Y667" s="28">
        <f>SUMIFS('Daily Fees Entry'!F:F,'Daily Fees Entry'!D:D,B667,'Daily Fees Entry'!E:E,"Old Fees")</f>
        <v>0</v>
      </c>
      <c r="Z667" s="28">
        <f t="shared" si="510"/>
        <v>0</v>
      </c>
      <c r="AA667" s="69"/>
      <c r="AB667" s="28">
        <f t="shared" si="511"/>
        <v>11500</v>
      </c>
      <c r="AC667" s="28">
        <f>IF(TRIM(B667)="","",IFERROR(INDEX('Agreements-New'!E:E,MATCH(B667,'Agreements-New'!D:D,0)),AB667))</f>
        <v>11500</v>
      </c>
      <c r="AD667" s="28">
        <f>(SUMIFS('Daily Fees Entry'!F:F,'Daily Fees Entry'!D:D,B667)) - Y667</f>
        <v>0</v>
      </c>
      <c r="AE667" s="28">
        <f t="shared" si="512"/>
        <v>11500</v>
      </c>
      <c r="AF667" s="69"/>
      <c r="AG667" s="28">
        <f>IF(TRIM(B667)="","",IFERROR(INDEX('Fees Master'!D:D,MATCH(D667,'Fees Master'!C:C,0)),"Not Found"))</f>
        <v>11500</v>
      </c>
      <c r="AH667" s="28" t="str">
        <f>IF(TRIM(M667)="V",IFERROR(INDEX('Fees Master'!M:M,MATCH(N667,'Fees Master'!L:L,0)),"Not Found"),"0")</f>
        <v>0</v>
      </c>
      <c r="AI667" s="28" t="str">
        <f>IF(TRIM(M667)="H",IFERROR(INDEX('Fees Master'!I:I,MATCH(D667,'Fees Master'!G:G,0)),"Not Found"),"0")</f>
        <v>0</v>
      </c>
      <c r="AJ667" s="69"/>
      <c r="AK667" s="28">
        <f t="shared" si="513"/>
        <v>0</v>
      </c>
      <c r="AL667" s="31">
        <f t="shared" si="514"/>
        <v>0</v>
      </c>
      <c r="AM667" s="58"/>
      <c r="AN667" s="58" t="s">
        <v>3282</v>
      </c>
      <c r="AO667" s="68"/>
    </row>
    <row r="668" spans="1:41" x14ac:dyDescent="0.35">
      <c r="A668" s="28">
        <v>667</v>
      </c>
      <c r="B668" s="28">
        <v>3781</v>
      </c>
      <c r="C668" s="28" t="s">
        <v>952</v>
      </c>
      <c r="D668" s="28" t="s">
        <v>4247</v>
      </c>
      <c r="E668" s="28" t="s">
        <v>8</v>
      </c>
      <c r="F668" s="28" t="s">
        <v>1892</v>
      </c>
      <c r="G668" s="30"/>
      <c r="H668" s="28" t="s">
        <v>2284</v>
      </c>
      <c r="I668" s="28"/>
      <c r="J668" s="31">
        <v>371049331903</v>
      </c>
      <c r="K668" s="31" t="str">
        <f>CONCATENATE(MID(J668,1,4), " ", MID(J668,5,4), " ", MID(J668,9,4))</f>
        <v>3710 4933 1903</v>
      </c>
      <c r="L668" s="83">
        <v>7569440444</v>
      </c>
      <c r="M668" s="28" t="s">
        <v>2762</v>
      </c>
      <c r="N668" s="28" t="s">
        <v>95</v>
      </c>
      <c r="O668" s="69"/>
      <c r="P668" s="28" t="str">
        <f>IF(TRIM(B668)="","",IFERROR(INDEX('Agreements-New'!C:C,MATCH(B668,'Agreements-New'!D:D,0)),"N"))</f>
        <v>N</v>
      </c>
      <c r="Q668" s="69"/>
      <c r="R668" s="28">
        <f t="shared" si="506"/>
        <v>11500</v>
      </c>
      <c r="S668" s="28">
        <f t="shared" si="507"/>
        <v>11500</v>
      </c>
      <c r="T668" s="28">
        <f t="shared" si="508"/>
        <v>0</v>
      </c>
      <c r="U668" s="28">
        <f t="shared" si="509"/>
        <v>11500</v>
      </c>
      <c r="V668" s="69"/>
      <c r="W668" s="28">
        <v>0</v>
      </c>
      <c r="X668" s="28">
        <f>IF(TRIM(B668)="","",IFERROR(INDEX('Agreements-Old'!E:E,MATCH(B668,'Agreements-Old'!D:D,0)),W668))</f>
        <v>0</v>
      </c>
      <c r="Y668" s="28">
        <f>SUMIFS('Daily Fees Entry'!F:F,'Daily Fees Entry'!D:D,B668,'Daily Fees Entry'!E:E,"Old Fees")</f>
        <v>0</v>
      </c>
      <c r="Z668" s="28">
        <f t="shared" si="510"/>
        <v>0</v>
      </c>
      <c r="AA668" s="69"/>
      <c r="AB668" s="28">
        <f t="shared" si="511"/>
        <v>11500</v>
      </c>
      <c r="AC668" s="28">
        <f>IF(TRIM(B668)="","",IFERROR(INDEX('Agreements-New'!E:E,MATCH(B668,'Agreements-New'!D:D,0)),AB668))</f>
        <v>11500</v>
      </c>
      <c r="AD668" s="28">
        <f>(SUMIFS('Daily Fees Entry'!F:F,'Daily Fees Entry'!D:D,B668)) - Y668</f>
        <v>0</v>
      </c>
      <c r="AE668" s="28">
        <f t="shared" si="512"/>
        <v>11500</v>
      </c>
      <c r="AF668" s="69"/>
      <c r="AG668" s="28">
        <f>IF(TRIM(B668)="","",IFERROR(INDEX('Fees Master'!D:D,MATCH(D668,'Fees Master'!C:C,0)),"Not Found"))</f>
        <v>11500</v>
      </c>
      <c r="AH668" s="28" t="str">
        <f>IF(TRIM(M668)="V",IFERROR(INDEX('Fees Master'!M:M,MATCH(N668,'Fees Master'!L:L,0)),"Not Found"),"0")</f>
        <v>0</v>
      </c>
      <c r="AI668" s="28" t="str">
        <f>IF(TRIM(M668)="H",IFERROR(INDEX('Fees Master'!I:I,MATCH(D668,'Fees Master'!G:G,0)),"Not Found"),"0")</f>
        <v>0</v>
      </c>
      <c r="AJ668" s="69"/>
      <c r="AK668" s="28">
        <f t="shared" si="513"/>
        <v>0</v>
      </c>
      <c r="AL668" s="31">
        <f t="shared" si="514"/>
        <v>0</v>
      </c>
      <c r="AM668" s="58"/>
      <c r="AN668" s="58" t="s">
        <v>3282</v>
      </c>
      <c r="AO668" s="68"/>
    </row>
    <row r="669" spans="1:41" x14ac:dyDescent="0.35">
      <c r="A669" s="28">
        <v>668</v>
      </c>
      <c r="B669" s="28">
        <v>3755</v>
      </c>
      <c r="C669" s="28" t="s">
        <v>965</v>
      </c>
      <c r="D669" s="28" t="s">
        <v>4247</v>
      </c>
      <c r="E669" s="28" t="s">
        <v>8</v>
      </c>
      <c r="F669" s="28" t="s">
        <v>1892</v>
      </c>
      <c r="G669" s="30"/>
      <c r="H669" s="28" t="s">
        <v>1923</v>
      </c>
      <c r="I669" s="28"/>
      <c r="J669" s="31">
        <v>333380022790</v>
      </c>
      <c r="K669" s="31" t="str">
        <f>CONCATENATE(MID(J669,1,4), " ", MID(J669,5,4), " ", MID(J669,9,4))</f>
        <v>3333 8002 2790</v>
      </c>
      <c r="L669" s="83">
        <v>9381790950</v>
      </c>
      <c r="M669" s="28" t="s">
        <v>2764</v>
      </c>
      <c r="N669" s="28" t="s">
        <v>62</v>
      </c>
      <c r="O669" s="69"/>
      <c r="P669" s="28">
        <f>IF(TRIM(B669)="","",IFERROR(INDEX('Agreements-New'!C:C,MATCH(B669,'Agreements-New'!D:D,0)),"N"))</f>
        <v>204</v>
      </c>
      <c r="Q669" s="69"/>
      <c r="R669" s="28">
        <f t="shared" si="506"/>
        <v>19500</v>
      </c>
      <c r="S669" s="28">
        <f t="shared" si="507"/>
        <v>16000</v>
      </c>
      <c r="T669" s="28">
        <f t="shared" si="508"/>
        <v>7000</v>
      </c>
      <c r="U669" s="28">
        <f t="shared" si="509"/>
        <v>9000</v>
      </c>
      <c r="V669" s="69"/>
      <c r="W669" s="28">
        <v>0</v>
      </c>
      <c r="X669" s="28">
        <f>IF(TRIM(B669)="","",IFERROR(INDEX('Agreements-Old'!E:E,MATCH(B669,'Agreements-Old'!D:D,0)),W669))</f>
        <v>0</v>
      </c>
      <c r="Y669" s="28">
        <f>SUMIFS('Daily Fees Entry'!F:F,'Daily Fees Entry'!D:D,B669,'Daily Fees Entry'!E:E,"Old Fees")</f>
        <v>0</v>
      </c>
      <c r="Z669" s="28">
        <f t="shared" si="510"/>
        <v>0</v>
      </c>
      <c r="AA669" s="69"/>
      <c r="AB669" s="28">
        <f t="shared" si="511"/>
        <v>19500</v>
      </c>
      <c r="AC669" s="28">
        <f>IF(TRIM(B669)="","",IFERROR(INDEX('Agreements-New'!E:E,MATCH(B669,'Agreements-New'!D:D,0)),AB669))</f>
        <v>16000</v>
      </c>
      <c r="AD669" s="28">
        <f>(SUMIFS('Daily Fees Entry'!F:F,'Daily Fees Entry'!D:D,B669)) - Y669</f>
        <v>7000</v>
      </c>
      <c r="AE669" s="28">
        <f t="shared" si="512"/>
        <v>9000</v>
      </c>
      <c r="AF669" s="69"/>
      <c r="AG669" s="28">
        <f>IF(TRIM(B669)="","",IFERROR(INDEX('Fees Master'!D:D,MATCH(D669,'Fees Master'!C:C,0)),"Not Found"))</f>
        <v>11500</v>
      </c>
      <c r="AH669" s="28">
        <f>IF(TRIM(M669)="V",IFERROR(INDEX('Fees Master'!M:M,MATCH(N669,'Fees Master'!L:L,0)),"Not Found"),"0")</f>
        <v>8000</v>
      </c>
      <c r="AI669" s="28" t="str">
        <f>IF(TRIM(M669)="H",IFERROR(INDEX('Fees Master'!I:I,MATCH(D669,'Fees Master'!G:G,0)),"Not Found"),"0")</f>
        <v>0</v>
      </c>
      <c r="AJ669" s="69"/>
      <c r="AK669" s="28">
        <f t="shared" si="513"/>
        <v>43.75</v>
      </c>
      <c r="AL669" s="31">
        <f t="shared" si="514"/>
        <v>43.75</v>
      </c>
      <c r="AM669" s="58"/>
      <c r="AN669" s="58" t="s">
        <v>3332</v>
      </c>
      <c r="AO669" s="68"/>
    </row>
    <row r="670" spans="1:41" x14ac:dyDescent="0.35">
      <c r="A670" s="28">
        <v>669</v>
      </c>
      <c r="B670" s="28">
        <v>4460</v>
      </c>
      <c r="C670" s="28" t="s">
        <v>966</v>
      </c>
      <c r="D670" s="28" t="s">
        <v>4247</v>
      </c>
      <c r="E670" s="28" t="s">
        <v>8</v>
      </c>
      <c r="F670" s="28" t="s">
        <v>1892</v>
      </c>
      <c r="G670" s="30"/>
      <c r="H670" s="28" t="s">
        <v>2043</v>
      </c>
      <c r="I670" s="28"/>
      <c r="J670" s="31">
        <v>389319715562</v>
      </c>
      <c r="K670" s="31" t="str">
        <f>CONCATENATE(MID(J670,1,4), " ", MID(J670,5,4), " ", MID(J670,9,4))</f>
        <v>3893 1971 5562</v>
      </c>
      <c r="L670" s="83">
        <v>9618308193</v>
      </c>
      <c r="M670" s="28" t="s">
        <v>2764</v>
      </c>
      <c r="N670" s="28" t="s">
        <v>62</v>
      </c>
      <c r="O670" s="69"/>
      <c r="P670" s="28">
        <f>IF(TRIM(B670)="","",IFERROR(INDEX('Agreements-New'!C:C,MATCH(B670,'Agreements-New'!D:D,0)),"N"))</f>
        <v>199</v>
      </c>
      <c r="Q670" s="69"/>
      <c r="R670" s="28">
        <f t="shared" si="506"/>
        <v>25000</v>
      </c>
      <c r="S670" s="28">
        <f t="shared" si="507"/>
        <v>20500</v>
      </c>
      <c r="T670" s="28">
        <f t="shared" si="508"/>
        <v>10000</v>
      </c>
      <c r="U670" s="28">
        <f t="shared" si="509"/>
        <v>10500</v>
      </c>
      <c r="V670" s="69"/>
      <c r="W670" s="28">
        <v>5500</v>
      </c>
      <c r="X670" s="28">
        <f>IF(TRIM(B670)="","",IFERROR(INDEX('Agreements-Old'!E:E,MATCH(B670,'Agreements-Old'!D:D,0)),W670))</f>
        <v>5500</v>
      </c>
      <c r="Y670" s="28">
        <f>SUMIFS('Daily Fees Entry'!F:F,'Daily Fees Entry'!D:D,B670,'Daily Fees Entry'!E:E,"Old Fees")</f>
        <v>10000</v>
      </c>
      <c r="Z670" s="28">
        <f t="shared" si="510"/>
        <v>-4500</v>
      </c>
      <c r="AA670" s="69"/>
      <c r="AB670" s="28">
        <f t="shared" si="511"/>
        <v>19500</v>
      </c>
      <c r="AC670" s="28">
        <f>IF(TRIM(B670)="","",IFERROR(INDEX('Agreements-New'!E:E,MATCH(B670,'Agreements-New'!D:D,0)),AB670))</f>
        <v>15000</v>
      </c>
      <c r="AD670" s="28">
        <f>(SUMIFS('Daily Fees Entry'!F:F,'Daily Fees Entry'!D:D,B670)) - Y670</f>
        <v>0</v>
      </c>
      <c r="AE670" s="28">
        <f t="shared" si="512"/>
        <v>15000</v>
      </c>
      <c r="AF670" s="69"/>
      <c r="AG670" s="28">
        <f>IF(TRIM(B670)="","",IFERROR(INDEX('Fees Master'!D:D,MATCH(D670,'Fees Master'!C:C,0)),"Not Found"))</f>
        <v>11500</v>
      </c>
      <c r="AH670" s="28">
        <f>IF(TRIM(M670)="V",IFERROR(INDEX('Fees Master'!M:M,MATCH(N670,'Fees Master'!L:L,0)),"Not Found"),"0")</f>
        <v>8000</v>
      </c>
      <c r="AI670" s="28" t="str">
        <f>IF(TRIM(M670)="H",IFERROR(INDEX('Fees Master'!I:I,MATCH(D670,'Fees Master'!G:G,0)),"Not Found"),"0")</f>
        <v>0</v>
      </c>
      <c r="AJ670" s="69"/>
      <c r="AK670" s="28">
        <f t="shared" si="513"/>
        <v>48.780487804878049</v>
      </c>
      <c r="AL670" s="31">
        <f t="shared" si="514"/>
        <v>0</v>
      </c>
      <c r="AM670" s="58"/>
      <c r="AN670" s="58" t="s">
        <v>3333</v>
      </c>
      <c r="AO670" s="68"/>
    </row>
    <row r="671" spans="1:41" x14ac:dyDescent="0.35">
      <c r="A671" s="28">
        <v>670</v>
      </c>
      <c r="B671" s="28">
        <v>4552</v>
      </c>
      <c r="C671" s="28" t="s">
        <v>6194</v>
      </c>
      <c r="D671" s="28" t="s">
        <v>4247</v>
      </c>
      <c r="E671" s="28" t="s">
        <v>3814</v>
      </c>
      <c r="F671" s="28" t="s">
        <v>1892</v>
      </c>
      <c r="G671" s="30"/>
      <c r="H671" s="28" t="s">
        <v>2335</v>
      </c>
      <c r="I671" s="28"/>
      <c r="J671" s="31"/>
      <c r="K671" s="31"/>
      <c r="L671" s="83">
        <v>9766025503</v>
      </c>
      <c r="M671" s="28" t="s">
        <v>2767</v>
      </c>
      <c r="N671" s="28" t="s">
        <v>4255</v>
      </c>
      <c r="O671" s="69"/>
      <c r="P671" s="28">
        <f>IF(TRIM(B671)="","",IFERROR(INDEX('Agreements-New'!C:C,MATCH(B671,'Agreements-New'!D:D,0)),"N"))</f>
        <v>152</v>
      </c>
      <c r="Q671" s="69"/>
      <c r="R671" s="28">
        <f t="shared" si="506"/>
        <v>28000</v>
      </c>
      <c r="S671" s="28">
        <f t="shared" si="507"/>
        <v>29500</v>
      </c>
      <c r="T671" s="28">
        <f t="shared" si="508"/>
        <v>15000</v>
      </c>
      <c r="U671" s="28">
        <f t="shared" si="509"/>
        <v>14500</v>
      </c>
      <c r="V671" s="69"/>
      <c r="W671" s="28">
        <v>0</v>
      </c>
      <c r="X671" s="28">
        <f>IF(TRIM(B671)="","",IFERROR(INDEX('Agreements-Old'!E:E,MATCH(B671,'Agreements-Old'!D:D,0)),W671))</f>
        <v>0</v>
      </c>
      <c r="Y671" s="28">
        <f>SUMIFS('Daily Fees Entry'!F:F,'Daily Fees Entry'!D:D,B671,'Daily Fees Entry'!E:E,"Old Fees")</f>
        <v>0</v>
      </c>
      <c r="Z671" s="28">
        <f t="shared" si="510"/>
        <v>0</v>
      </c>
      <c r="AA671" s="69"/>
      <c r="AB671" s="28">
        <f t="shared" si="511"/>
        <v>28000</v>
      </c>
      <c r="AC671" s="28">
        <f>IF(TRIM(B671)="","",IFERROR(INDEX('Agreements-New'!E:E,MATCH(B671,'Agreements-New'!D:D,0)),AB671))</f>
        <v>29500</v>
      </c>
      <c r="AD671" s="28">
        <f>(SUMIFS('Daily Fees Entry'!F:F,'Daily Fees Entry'!D:D,B671)) - Y671</f>
        <v>15000</v>
      </c>
      <c r="AE671" s="28">
        <f t="shared" si="512"/>
        <v>14500</v>
      </c>
      <c r="AF671" s="69"/>
      <c r="AG671" s="28">
        <f>IF(TRIM(B671)="","",IFERROR(INDEX('Fees Master'!D:D,MATCH(D671,'Fees Master'!C:C,0)),"Not Found"))</f>
        <v>11500</v>
      </c>
      <c r="AH671" s="28" t="str">
        <f>IF(TRIM(M671)="V",IFERROR(INDEX('Fees Master'!M:M,MATCH(N671,'Fees Master'!L:L,0)),"Not Found"),"0")</f>
        <v>0</v>
      </c>
      <c r="AI671" s="28">
        <f>IF(TRIM(M671)="H",IFERROR(INDEX('Fees Master'!I:I,MATCH(D671,'Fees Master'!G:G,0)),"Not Found"),"0")</f>
        <v>16500</v>
      </c>
      <c r="AJ671" s="69"/>
      <c r="AK671" s="28">
        <f t="shared" si="513"/>
        <v>50.847457627118644</v>
      </c>
      <c r="AL671" s="31">
        <f t="shared" si="514"/>
        <v>50.847457627118644</v>
      </c>
      <c r="AM671" s="58"/>
      <c r="AN671" s="58"/>
      <c r="AO671" s="68"/>
    </row>
    <row r="672" spans="1:41" x14ac:dyDescent="0.35">
      <c r="A672" s="28">
        <v>671</v>
      </c>
      <c r="B672" s="28">
        <v>3728</v>
      </c>
      <c r="C672" s="28" t="s">
        <v>977</v>
      </c>
      <c r="D672" s="28" t="s">
        <v>4247</v>
      </c>
      <c r="E672" s="28" t="s">
        <v>8</v>
      </c>
      <c r="F672" s="28" t="s">
        <v>1892</v>
      </c>
      <c r="G672" s="30"/>
      <c r="H672" s="28" t="s">
        <v>1898</v>
      </c>
      <c r="I672" s="28"/>
      <c r="J672" s="31"/>
      <c r="K672" s="31" t="str">
        <f>CONCATENATE(MID(J672,1,4), " ", MID(J672,5,4), " ", MID(J672,9,4))</f>
        <v xml:space="preserve">  </v>
      </c>
      <c r="L672" s="83">
        <v>9553655495</v>
      </c>
      <c r="M672" s="28" t="s">
        <v>2762</v>
      </c>
      <c r="N672" s="28" t="s">
        <v>102</v>
      </c>
      <c r="O672" s="69"/>
      <c r="P672" s="28" t="str">
        <f>IF(TRIM(B672)="","",IFERROR(INDEX('Agreements-New'!C:C,MATCH(B672,'Agreements-New'!D:D,0)),"N"))</f>
        <v>N</v>
      </c>
      <c r="Q672" s="69"/>
      <c r="R672" s="28">
        <f t="shared" si="506"/>
        <v>16600</v>
      </c>
      <c r="S672" s="28">
        <f t="shared" si="507"/>
        <v>16600</v>
      </c>
      <c r="T672" s="28">
        <f t="shared" si="508"/>
        <v>0</v>
      </c>
      <c r="U672" s="28">
        <f t="shared" si="509"/>
        <v>16600</v>
      </c>
      <c r="V672" s="69"/>
      <c r="W672" s="28">
        <v>5100</v>
      </c>
      <c r="X672" s="28">
        <f>IF(TRIM(B672)="","",IFERROR(INDEX('Agreements-Old'!E:E,MATCH(B672,'Agreements-Old'!D:D,0)),W672))</f>
        <v>5100</v>
      </c>
      <c r="Y672" s="28">
        <f>SUMIFS('Daily Fees Entry'!F:F,'Daily Fees Entry'!D:D,B672,'Daily Fees Entry'!E:E,"Old Fees")</f>
        <v>0</v>
      </c>
      <c r="Z672" s="28">
        <f t="shared" si="510"/>
        <v>5100</v>
      </c>
      <c r="AA672" s="69"/>
      <c r="AB672" s="28">
        <f t="shared" si="511"/>
        <v>11500</v>
      </c>
      <c r="AC672" s="28">
        <f>IF(TRIM(B672)="","",IFERROR(INDEX('Agreements-New'!E:E,MATCH(B672,'Agreements-New'!D:D,0)),AB672))</f>
        <v>11500</v>
      </c>
      <c r="AD672" s="28">
        <f>(SUMIFS('Daily Fees Entry'!F:F,'Daily Fees Entry'!D:D,B672)) - Y672</f>
        <v>0</v>
      </c>
      <c r="AE672" s="28">
        <f t="shared" si="512"/>
        <v>11500</v>
      </c>
      <c r="AF672" s="69"/>
      <c r="AG672" s="28">
        <f>IF(TRIM(B672)="","",IFERROR(INDEX('Fees Master'!D:D,MATCH(D672,'Fees Master'!C:C,0)),"Not Found"))</f>
        <v>11500</v>
      </c>
      <c r="AH672" s="28" t="str">
        <f>IF(TRIM(M672)="V",IFERROR(INDEX('Fees Master'!M:M,MATCH(N672,'Fees Master'!L:L,0)),"Not Found"),"0")</f>
        <v>0</v>
      </c>
      <c r="AI672" s="28" t="str">
        <f>IF(TRIM(M672)="H",IFERROR(INDEX('Fees Master'!I:I,MATCH(D672,'Fees Master'!G:G,0)),"Not Found"),"0")</f>
        <v>0</v>
      </c>
      <c r="AJ672" s="69"/>
      <c r="AK672" s="28">
        <f t="shared" si="513"/>
        <v>0</v>
      </c>
      <c r="AL672" s="31">
        <f t="shared" si="514"/>
        <v>0</v>
      </c>
      <c r="AM672" s="58"/>
      <c r="AN672" s="58" t="s">
        <v>3336</v>
      </c>
      <c r="AO672" s="68"/>
    </row>
    <row r="673" spans="1:41" x14ac:dyDescent="0.35">
      <c r="A673" s="28">
        <v>672</v>
      </c>
      <c r="B673" s="28">
        <v>3809</v>
      </c>
      <c r="C673" s="28" t="s">
        <v>981</v>
      </c>
      <c r="D673" s="28" t="s">
        <v>4247</v>
      </c>
      <c r="E673" s="28" t="s">
        <v>8</v>
      </c>
      <c r="F673" s="28" t="s">
        <v>1892</v>
      </c>
      <c r="G673" s="30"/>
      <c r="H673" s="28" t="s">
        <v>2307</v>
      </c>
      <c r="I673" s="28"/>
      <c r="J673" s="31"/>
      <c r="K673" s="31" t="str">
        <f>CONCATENATE(MID(J673,1,4), " ", MID(J673,5,4), " ", MID(J673,9,4))</f>
        <v xml:space="preserve">  </v>
      </c>
      <c r="L673" s="83">
        <v>9666113137</v>
      </c>
      <c r="M673" s="28" t="s">
        <v>2764</v>
      </c>
      <c r="N673" s="28" t="s">
        <v>103</v>
      </c>
      <c r="O673" s="69"/>
      <c r="P673" s="28" t="str">
        <f>IF(TRIM(B673)="","",IFERROR(INDEX('Agreements-New'!C:C,MATCH(B673,'Agreements-New'!D:D,0)),"N"))</f>
        <v>N</v>
      </c>
      <c r="Q673" s="69"/>
      <c r="R673" s="28">
        <f t="shared" si="506"/>
        <v>39000</v>
      </c>
      <c r="S673" s="28">
        <f t="shared" si="507"/>
        <v>39000</v>
      </c>
      <c r="T673" s="28">
        <f t="shared" si="508"/>
        <v>0</v>
      </c>
      <c r="U673" s="28">
        <f t="shared" si="509"/>
        <v>39000</v>
      </c>
      <c r="V673" s="69"/>
      <c r="W673" s="28">
        <v>22500</v>
      </c>
      <c r="X673" s="28">
        <f>IF(TRIM(B673)="","",IFERROR(INDEX('Agreements-Old'!E:E,MATCH(B673,'Agreements-Old'!D:D,0)),W673))</f>
        <v>22500</v>
      </c>
      <c r="Y673" s="28">
        <f>SUMIFS('Daily Fees Entry'!F:F,'Daily Fees Entry'!D:D,B673,'Daily Fees Entry'!E:E,"Old Fees")</f>
        <v>0</v>
      </c>
      <c r="Z673" s="28">
        <f t="shared" si="510"/>
        <v>22500</v>
      </c>
      <c r="AA673" s="69"/>
      <c r="AB673" s="28">
        <f t="shared" si="511"/>
        <v>16500</v>
      </c>
      <c r="AC673" s="28">
        <f>IF(TRIM(B673)="","",IFERROR(INDEX('Agreements-New'!E:E,MATCH(B673,'Agreements-New'!D:D,0)),AB673))</f>
        <v>16500</v>
      </c>
      <c r="AD673" s="28">
        <f>(SUMIFS('Daily Fees Entry'!F:F,'Daily Fees Entry'!D:D,B673)) - Y673</f>
        <v>0</v>
      </c>
      <c r="AE673" s="28">
        <f t="shared" si="512"/>
        <v>16500</v>
      </c>
      <c r="AF673" s="69"/>
      <c r="AG673" s="28">
        <f>IF(TRIM(B673)="","",IFERROR(INDEX('Fees Master'!D:D,MATCH(D673,'Fees Master'!C:C,0)),"Not Found"))</f>
        <v>11500</v>
      </c>
      <c r="AH673" s="28">
        <f>IF(TRIM(M673)="V",IFERROR(INDEX('Fees Master'!M:M,MATCH(N673,'Fees Master'!L:L,0)),"Not Found"),"0")</f>
        <v>5000</v>
      </c>
      <c r="AI673" s="28" t="str">
        <f>IF(TRIM(M673)="H",IFERROR(INDEX('Fees Master'!I:I,MATCH(D673,'Fees Master'!G:G,0)),"Not Found"),"0")</f>
        <v>0</v>
      </c>
      <c r="AJ673" s="69"/>
      <c r="AK673" s="28">
        <f t="shared" si="513"/>
        <v>0</v>
      </c>
      <c r="AL673" s="31">
        <f t="shared" si="514"/>
        <v>0</v>
      </c>
      <c r="AM673" s="58"/>
      <c r="AN673" s="58" t="s">
        <v>3339</v>
      </c>
      <c r="AO673" s="68"/>
    </row>
    <row r="674" spans="1:41" x14ac:dyDescent="0.35">
      <c r="A674" s="28">
        <v>673</v>
      </c>
      <c r="B674" s="28">
        <v>4657</v>
      </c>
      <c r="C674" s="28" t="s">
        <v>5884</v>
      </c>
      <c r="D674" s="28" t="s">
        <v>4247</v>
      </c>
      <c r="E674" s="28" t="s">
        <v>3814</v>
      </c>
      <c r="F674" s="28" t="s">
        <v>1893</v>
      </c>
      <c r="G674" s="30"/>
      <c r="H674" s="28" t="s">
        <v>2048</v>
      </c>
      <c r="I674" s="28"/>
      <c r="J674" s="31"/>
      <c r="K674" s="31"/>
      <c r="L674" s="83">
        <v>6302547185</v>
      </c>
      <c r="M674" s="28" t="s">
        <v>2762</v>
      </c>
      <c r="N674" s="28" t="s">
        <v>3823</v>
      </c>
      <c r="O674" s="69"/>
      <c r="P674" s="28" t="str">
        <f>IF(TRIM(B674)="","",IFERROR(INDEX('Agreements-New'!C:C,MATCH(B674,'Agreements-New'!D:D,0)),"N"))</f>
        <v>N</v>
      </c>
      <c r="Q674" s="69"/>
      <c r="R674" s="28">
        <f t="shared" si="506"/>
        <v>11500</v>
      </c>
      <c r="S674" s="28">
        <f t="shared" si="507"/>
        <v>11500</v>
      </c>
      <c r="T674" s="28">
        <f t="shared" si="508"/>
        <v>0</v>
      </c>
      <c r="U674" s="28">
        <f t="shared" si="509"/>
        <v>11500</v>
      </c>
      <c r="V674" s="69"/>
      <c r="W674" s="28">
        <v>0</v>
      </c>
      <c r="X674" s="28">
        <f>IF(TRIM(B674)="","",IFERROR(INDEX('Agreements-Old'!E:E,MATCH(B674,'Agreements-Old'!D:D,0)),W674))</f>
        <v>0</v>
      </c>
      <c r="Y674" s="28">
        <f>SUMIFS('Daily Fees Entry'!F:F,'Daily Fees Entry'!D:D,B674,'Daily Fees Entry'!E:E,"Old Fees")</f>
        <v>0</v>
      </c>
      <c r="Z674" s="28">
        <f t="shared" si="510"/>
        <v>0</v>
      </c>
      <c r="AA674" s="69"/>
      <c r="AB674" s="28">
        <f t="shared" si="511"/>
        <v>11500</v>
      </c>
      <c r="AC674" s="28">
        <f>IF(TRIM(B674)="","",IFERROR(INDEX('Agreements-New'!E:E,MATCH(B674,'Agreements-New'!D:D,0)),AB674))</f>
        <v>11500</v>
      </c>
      <c r="AD674" s="28">
        <f>(SUMIFS('Daily Fees Entry'!F:F,'Daily Fees Entry'!D:D,B674)) - Y674</f>
        <v>0</v>
      </c>
      <c r="AE674" s="28">
        <f t="shared" si="512"/>
        <v>11500</v>
      </c>
      <c r="AF674" s="69"/>
      <c r="AG674" s="28">
        <f>IF(TRIM(B674)="","",IFERROR(INDEX('Fees Master'!D:D,MATCH(D674,'Fees Master'!C:C,0)),"Not Found"))</f>
        <v>11500</v>
      </c>
      <c r="AH674" s="28" t="str">
        <f>IF(TRIM(M674)="V",IFERROR(INDEX('Fees Master'!M:M,MATCH(N674,'Fees Master'!L:L,0)),"Not Found"),"0")</f>
        <v>0</v>
      </c>
      <c r="AI674" s="28" t="str">
        <f>IF(TRIM(M674)="H",IFERROR(INDEX('Fees Master'!I:I,MATCH(D674,'Fees Master'!G:G,0)),"Not Found"),"0")</f>
        <v>0</v>
      </c>
      <c r="AJ674" s="69"/>
      <c r="AK674" s="28">
        <f t="shared" si="513"/>
        <v>0</v>
      </c>
      <c r="AL674" s="31">
        <f t="shared" si="514"/>
        <v>0</v>
      </c>
      <c r="AM674" s="58"/>
      <c r="AN674" s="58"/>
      <c r="AO674" s="68"/>
    </row>
    <row r="675" spans="1:41" x14ac:dyDescent="0.35">
      <c r="A675" s="28">
        <v>674</v>
      </c>
      <c r="B675" s="28">
        <v>4682</v>
      </c>
      <c r="C675" s="28" t="s">
        <v>5885</v>
      </c>
      <c r="D675" s="28" t="s">
        <v>4247</v>
      </c>
      <c r="E675" s="28" t="s">
        <v>3814</v>
      </c>
      <c r="F675" s="28" t="s">
        <v>1893</v>
      </c>
      <c r="G675" s="30"/>
      <c r="H675" s="28" t="s">
        <v>2159</v>
      </c>
      <c r="I675" s="28"/>
      <c r="J675" s="31"/>
      <c r="K675" s="31"/>
      <c r="L675" s="83">
        <v>9493021534</v>
      </c>
      <c r="M675" s="28" t="s">
        <v>2767</v>
      </c>
      <c r="N675" s="28" t="s">
        <v>4260</v>
      </c>
      <c r="O675" s="69"/>
      <c r="P675" s="28">
        <f>IF(TRIM(B675)="","",IFERROR(INDEX('Agreements-New'!C:C,MATCH(B675,'Agreements-New'!D:D,0)),"N"))</f>
        <v>29</v>
      </c>
      <c r="Q675" s="69"/>
      <c r="R675" s="28">
        <f t="shared" si="506"/>
        <v>28000</v>
      </c>
      <c r="S675" s="28">
        <f t="shared" si="507"/>
        <v>23500</v>
      </c>
      <c r="T675" s="28">
        <f t="shared" si="508"/>
        <v>2000</v>
      </c>
      <c r="U675" s="28">
        <f t="shared" si="509"/>
        <v>21500</v>
      </c>
      <c r="V675" s="69"/>
      <c r="W675" s="28">
        <v>0</v>
      </c>
      <c r="X675" s="28">
        <f>IF(TRIM(B675)="","",IFERROR(INDEX('Agreements-Old'!E:E,MATCH(B675,'Agreements-Old'!D:D,0)),W675))</f>
        <v>0</v>
      </c>
      <c r="Y675" s="28">
        <f>SUMIFS('Daily Fees Entry'!F:F,'Daily Fees Entry'!D:D,B675,'Daily Fees Entry'!E:E,"Old Fees")</f>
        <v>0</v>
      </c>
      <c r="Z675" s="28">
        <f t="shared" si="510"/>
        <v>0</v>
      </c>
      <c r="AA675" s="69"/>
      <c r="AB675" s="28">
        <f t="shared" si="511"/>
        <v>28000</v>
      </c>
      <c r="AC675" s="28">
        <f>IF(TRIM(B675)="","",IFERROR(INDEX('Agreements-New'!E:E,MATCH(B675,'Agreements-New'!D:D,0)),AB675))</f>
        <v>23500</v>
      </c>
      <c r="AD675" s="28">
        <f>(SUMIFS('Daily Fees Entry'!F:F,'Daily Fees Entry'!D:D,B675)) - Y675</f>
        <v>2000</v>
      </c>
      <c r="AE675" s="28">
        <f t="shared" si="512"/>
        <v>21500</v>
      </c>
      <c r="AF675" s="69"/>
      <c r="AG675" s="28">
        <f>IF(TRIM(B675)="","",IFERROR(INDEX('Fees Master'!D:D,MATCH(D675,'Fees Master'!C:C,0)),"Not Found"))</f>
        <v>11500</v>
      </c>
      <c r="AH675" s="28" t="str">
        <f>IF(TRIM(M675)="V",IFERROR(INDEX('Fees Master'!M:M,MATCH(N675,'Fees Master'!L:L,0)),"Not Found"),"0")</f>
        <v>0</v>
      </c>
      <c r="AI675" s="28">
        <f>IF(TRIM(M675)="H",IFERROR(INDEX('Fees Master'!I:I,MATCH(D675,'Fees Master'!G:G,0)),"Not Found"),"0")</f>
        <v>16500</v>
      </c>
      <c r="AJ675" s="69"/>
      <c r="AK675" s="28">
        <f t="shared" si="513"/>
        <v>8.5106382978723403</v>
      </c>
      <c r="AL675" s="31">
        <f t="shared" si="514"/>
        <v>8.5106382978723403</v>
      </c>
      <c r="AM675" s="58"/>
      <c r="AN675" s="58"/>
      <c r="AO675" s="68"/>
    </row>
    <row r="676" spans="1:41" x14ac:dyDescent="0.35">
      <c r="A676" s="28">
        <v>675</v>
      </c>
      <c r="B676" s="28">
        <v>4733</v>
      </c>
      <c r="C676" s="28" t="s">
        <v>5886</v>
      </c>
      <c r="D676" s="28" t="s">
        <v>4247</v>
      </c>
      <c r="E676" s="28" t="s">
        <v>3814</v>
      </c>
      <c r="F676" s="28" t="s">
        <v>1893</v>
      </c>
      <c r="G676" s="30"/>
      <c r="H676" s="28" t="s">
        <v>6103</v>
      </c>
      <c r="I676" s="28"/>
      <c r="J676" s="31"/>
      <c r="K676" s="31"/>
      <c r="L676" s="83">
        <v>9347227011</v>
      </c>
      <c r="M676" s="28" t="s">
        <v>2767</v>
      </c>
      <c r="N676" s="28" t="s">
        <v>4132</v>
      </c>
      <c r="O676" s="69"/>
      <c r="P676" s="28">
        <f>IF(TRIM(B676)="","",IFERROR(INDEX('Agreements-New'!C:C,MATCH(B676,'Agreements-New'!D:D,0)),"N"))</f>
        <v>178</v>
      </c>
      <c r="Q676" s="69"/>
      <c r="R676" s="28">
        <f t="shared" si="506"/>
        <v>28000</v>
      </c>
      <c r="S676" s="28">
        <f t="shared" si="507"/>
        <v>24000</v>
      </c>
      <c r="T676" s="28">
        <f t="shared" si="508"/>
        <v>2000</v>
      </c>
      <c r="U676" s="28">
        <f t="shared" si="509"/>
        <v>22000</v>
      </c>
      <c r="V676" s="69"/>
      <c r="W676" s="28">
        <v>0</v>
      </c>
      <c r="X676" s="28">
        <f>IF(TRIM(B676)="","",IFERROR(INDEX('Agreements-Old'!E:E,MATCH(B676,'Agreements-Old'!D:D,0)),W676))</f>
        <v>0</v>
      </c>
      <c r="Y676" s="28">
        <f>SUMIFS('Daily Fees Entry'!F:F,'Daily Fees Entry'!D:D,B676,'Daily Fees Entry'!E:E,"Old Fees")</f>
        <v>0</v>
      </c>
      <c r="Z676" s="28">
        <f t="shared" si="510"/>
        <v>0</v>
      </c>
      <c r="AA676" s="69"/>
      <c r="AB676" s="28">
        <f t="shared" si="511"/>
        <v>28000</v>
      </c>
      <c r="AC676" s="28">
        <f>IF(TRIM(B676)="","",IFERROR(INDEX('Agreements-New'!E:E,MATCH(B676,'Agreements-New'!D:D,0)),AB676))</f>
        <v>24000</v>
      </c>
      <c r="AD676" s="28">
        <f>(SUMIFS('Daily Fees Entry'!F:F,'Daily Fees Entry'!D:D,B676)) - Y676</f>
        <v>2000</v>
      </c>
      <c r="AE676" s="28">
        <f t="shared" si="512"/>
        <v>22000</v>
      </c>
      <c r="AF676" s="69"/>
      <c r="AG676" s="28">
        <f>IF(TRIM(B676)="","",IFERROR(INDEX('Fees Master'!D:D,MATCH(D676,'Fees Master'!C:C,0)),"Not Found"))</f>
        <v>11500</v>
      </c>
      <c r="AH676" s="28" t="str">
        <f>IF(TRIM(M676)="V",IFERROR(INDEX('Fees Master'!M:M,MATCH(N676,'Fees Master'!L:L,0)),"Not Found"),"0")</f>
        <v>0</v>
      </c>
      <c r="AI676" s="28">
        <f>IF(TRIM(M676)="H",IFERROR(INDEX('Fees Master'!I:I,MATCH(D676,'Fees Master'!G:G,0)),"Not Found"),"0")</f>
        <v>16500</v>
      </c>
      <c r="AJ676" s="69"/>
      <c r="AK676" s="28">
        <f t="shared" si="513"/>
        <v>8.3333333333333321</v>
      </c>
      <c r="AL676" s="31">
        <f t="shared" si="514"/>
        <v>8.3333333333333321</v>
      </c>
      <c r="AM676" s="58"/>
      <c r="AN676" s="58"/>
      <c r="AO676" s="68"/>
    </row>
    <row r="677" spans="1:41" x14ac:dyDescent="0.35">
      <c r="A677" s="28">
        <v>676</v>
      </c>
      <c r="B677" s="28">
        <v>3758</v>
      </c>
      <c r="C677" s="28" t="s">
        <v>899</v>
      </c>
      <c r="D677" s="28" t="s">
        <v>4247</v>
      </c>
      <c r="E677" s="28" t="s">
        <v>7</v>
      </c>
      <c r="F677" s="28" t="s">
        <v>1893</v>
      </c>
      <c r="G677" s="30"/>
      <c r="H677" s="28" t="s">
        <v>2297</v>
      </c>
      <c r="I677" s="28"/>
      <c r="J677" s="31">
        <v>368489053633</v>
      </c>
      <c r="K677" s="31" t="str">
        <f>CONCATENATE(MID(J677,1,4), " ", MID(J677,5,4), " ", MID(J677,9,4))</f>
        <v>3684 8905 3633</v>
      </c>
      <c r="L677" s="83">
        <v>9922631133</v>
      </c>
      <c r="M677" s="28" t="s">
        <v>2762</v>
      </c>
      <c r="N677" s="28" t="s">
        <v>102</v>
      </c>
      <c r="O677" s="69"/>
      <c r="P677" s="28" t="str">
        <f>IF(TRIM(B677)="","",IFERROR(INDEX('Agreements-New'!C:C,MATCH(B677,'Agreements-New'!D:D,0)),"N"))</f>
        <v>N</v>
      </c>
      <c r="Q677" s="69"/>
      <c r="R677" s="28">
        <f t="shared" si="506"/>
        <v>26000</v>
      </c>
      <c r="S677" s="28">
        <f t="shared" si="507"/>
        <v>26000</v>
      </c>
      <c r="T677" s="28">
        <f t="shared" si="508"/>
        <v>0</v>
      </c>
      <c r="U677" s="28">
        <f t="shared" si="509"/>
        <v>26000</v>
      </c>
      <c r="V677" s="69"/>
      <c r="W677" s="28">
        <v>14500</v>
      </c>
      <c r="X677" s="28">
        <f>IF(TRIM(B677)="","",IFERROR(INDEX('Agreements-Old'!E:E,MATCH(B677,'Agreements-Old'!D:D,0)),W677))</f>
        <v>14500</v>
      </c>
      <c r="Y677" s="28">
        <f>SUMIFS('Daily Fees Entry'!F:F,'Daily Fees Entry'!D:D,B677,'Daily Fees Entry'!E:E,"Old Fees")</f>
        <v>0</v>
      </c>
      <c r="Z677" s="28">
        <f t="shared" si="510"/>
        <v>14500</v>
      </c>
      <c r="AA677" s="69"/>
      <c r="AB677" s="28">
        <f t="shared" si="511"/>
        <v>11500</v>
      </c>
      <c r="AC677" s="28">
        <f>IF(TRIM(B677)="","",IFERROR(INDEX('Agreements-New'!E:E,MATCH(B677,'Agreements-New'!D:D,0)),AB677))</f>
        <v>11500</v>
      </c>
      <c r="AD677" s="28">
        <f>(SUMIFS('Daily Fees Entry'!F:F,'Daily Fees Entry'!D:D,B677)) - Y677</f>
        <v>0</v>
      </c>
      <c r="AE677" s="28">
        <f t="shared" si="512"/>
        <v>11500</v>
      </c>
      <c r="AF677" s="69"/>
      <c r="AG677" s="28">
        <f>IF(TRIM(B677)="","",IFERROR(INDEX('Fees Master'!D:D,MATCH(D677,'Fees Master'!C:C,0)),"Not Found"))</f>
        <v>11500</v>
      </c>
      <c r="AH677" s="28" t="str">
        <f>IF(TRIM(M677)="V",IFERROR(INDEX('Fees Master'!M:M,MATCH(N677,'Fees Master'!L:L,0)),"Not Found"),"0")</f>
        <v>0</v>
      </c>
      <c r="AI677" s="28" t="str">
        <f>IF(TRIM(M677)="H",IFERROR(INDEX('Fees Master'!I:I,MATCH(D677,'Fees Master'!G:G,0)),"Not Found"),"0")</f>
        <v>0</v>
      </c>
      <c r="AJ677" s="69"/>
      <c r="AK677" s="28">
        <f t="shared" si="513"/>
        <v>0</v>
      </c>
      <c r="AL677" s="31">
        <f t="shared" si="514"/>
        <v>0</v>
      </c>
      <c r="AM677" s="58"/>
      <c r="AN677" s="58" t="s">
        <v>3293</v>
      </c>
      <c r="AO677" s="68"/>
    </row>
    <row r="678" spans="1:41" x14ac:dyDescent="0.35">
      <c r="A678" s="28">
        <v>677</v>
      </c>
      <c r="B678" s="28">
        <v>3787</v>
      </c>
      <c r="C678" s="28" t="s">
        <v>989</v>
      </c>
      <c r="D678" s="28" t="s">
        <v>4247</v>
      </c>
      <c r="E678" s="28" t="s">
        <v>8</v>
      </c>
      <c r="F678" s="28" t="s">
        <v>1893</v>
      </c>
      <c r="G678" s="30"/>
      <c r="H678" s="28" t="s">
        <v>2345</v>
      </c>
      <c r="I678" s="28"/>
      <c r="J678" s="31">
        <v>289582900642</v>
      </c>
      <c r="K678" s="31" t="str">
        <f>CONCATENATE(MID(J678,1,4), " ", MID(J678,5,4), " ", MID(J678,9,4))</f>
        <v>2895 8290 0642</v>
      </c>
      <c r="L678" s="83">
        <v>9948984771</v>
      </c>
      <c r="M678" s="28" t="s">
        <v>2764</v>
      </c>
      <c r="N678" s="28" t="s">
        <v>82</v>
      </c>
      <c r="O678" s="69"/>
      <c r="P678" s="28" t="str">
        <f>IF(TRIM(B678)="","",IFERROR(INDEX('Agreements-New'!C:C,MATCH(B678,'Agreements-New'!D:D,0)),"N"))</f>
        <v>N</v>
      </c>
      <c r="Q678" s="69"/>
      <c r="R678" s="28">
        <f t="shared" si="506"/>
        <v>28500</v>
      </c>
      <c r="S678" s="28">
        <f t="shared" si="507"/>
        <v>28500</v>
      </c>
      <c r="T678" s="28">
        <f t="shared" si="508"/>
        <v>10000</v>
      </c>
      <c r="U678" s="28">
        <f t="shared" si="509"/>
        <v>18500</v>
      </c>
      <c r="V678" s="69"/>
      <c r="W678" s="28">
        <v>10000</v>
      </c>
      <c r="X678" s="28">
        <f>IF(TRIM(B678)="","",IFERROR(INDEX('Agreements-Old'!E:E,MATCH(B678,'Agreements-Old'!D:D,0)),W678))</f>
        <v>10000</v>
      </c>
      <c r="Y678" s="28">
        <f>SUMIFS('Daily Fees Entry'!F:F,'Daily Fees Entry'!D:D,B678,'Daily Fees Entry'!E:E,"Old Fees")</f>
        <v>10000</v>
      </c>
      <c r="Z678" s="28">
        <f t="shared" si="510"/>
        <v>0</v>
      </c>
      <c r="AA678" s="69"/>
      <c r="AB678" s="28">
        <f t="shared" si="511"/>
        <v>18500</v>
      </c>
      <c r="AC678" s="28">
        <f>IF(TRIM(B678)="","",IFERROR(INDEX('Agreements-New'!E:E,MATCH(B678,'Agreements-New'!D:D,0)),AB678))</f>
        <v>18500</v>
      </c>
      <c r="AD678" s="28">
        <f>(SUMIFS('Daily Fees Entry'!F:F,'Daily Fees Entry'!D:D,B678)) - Y678</f>
        <v>0</v>
      </c>
      <c r="AE678" s="28">
        <f t="shared" si="512"/>
        <v>18500</v>
      </c>
      <c r="AF678" s="69"/>
      <c r="AG678" s="28">
        <f>IF(TRIM(B678)="","",IFERROR(INDEX('Fees Master'!D:D,MATCH(D678,'Fees Master'!C:C,0)),"Not Found"))</f>
        <v>11500</v>
      </c>
      <c r="AH678" s="28">
        <f>IF(TRIM(M678)="V",IFERROR(INDEX('Fees Master'!M:M,MATCH(N678,'Fees Master'!L:L,0)),"Not Found"),"0")</f>
        <v>7000</v>
      </c>
      <c r="AI678" s="28" t="str">
        <f>IF(TRIM(M678)="H",IFERROR(INDEX('Fees Master'!I:I,MATCH(D678,'Fees Master'!G:G,0)),"Not Found"),"0")</f>
        <v>0</v>
      </c>
      <c r="AJ678" s="69"/>
      <c r="AK678" s="28">
        <f t="shared" si="513"/>
        <v>35.087719298245609</v>
      </c>
      <c r="AL678" s="31">
        <f t="shared" si="514"/>
        <v>0</v>
      </c>
      <c r="AM678" s="58"/>
      <c r="AN678" s="58" t="s">
        <v>3343</v>
      </c>
      <c r="AO678" s="68"/>
    </row>
    <row r="679" spans="1:41" x14ac:dyDescent="0.35">
      <c r="A679" s="28">
        <v>678</v>
      </c>
      <c r="B679" s="28">
        <v>3915</v>
      </c>
      <c r="C679" s="28" t="s">
        <v>905</v>
      </c>
      <c r="D679" s="28" t="s">
        <v>4247</v>
      </c>
      <c r="E679" s="28" t="s">
        <v>7</v>
      </c>
      <c r="F679" s="28" t="s">
        <v>1893</v>
      </c>
      <c r="G679" s="30"/>
      <c r="H679" s="28" t="s">
        <v>1997</v>
      </c>
      <c r="I679" s="28"/>
      <c r="J679" s="31">
        <v>243816456267</v>
      </c>
      <c r="K679" s="31" t="str">
        <f>CONCATENATE(MID(J679,1,4), " ", MID(J679,5,4), " ", MID(J679,9,4))</f>
        <v>2438 1645 6267</v>
      </c>
      <c r="L679" s="83">
        <v>8125481711</v>
      </c>
      <c r="M679" s="28" t="s">
        <v>2764</v>
      </c>
      <c r="N679" s="28" t="s">
        <v>103</v>
      </c>
      <c r="O679" s="69"/>
      <c r="P679" s="28" t="str">
        <f>IF(TRIM(B679)="","",IFERROR(INDEX('Agreements-New'!C:C,MATCH(B679,'Agreements-New'!D:D,0)),"N"))</f>
        <v>N</v>
      </c>
      <c r="Q679" s="69"/>
      <c r="R679" s="28">
        <f t="shared" si="506"/>
        <v>44000</v>
      </c>
      <c r="S679" s="28">
        <f t="shared" si="507"/>
        <v>44000</v>
      </c>
      <c r="T679" s="28">
        <f t="shared" si="508"/>
        <v>0</v>
      </c>
      <c r="U679" s="28">
        <f t="shared" si="509"/>
        <v>44000</v>
      </c>
      <c r="V679" s="69"/>
      <c r="W679" s="28">
        <v>27500</v>
      </c>
      <c r="X679" s="28">
        <f>IF(TRIM(B679)="","",IFERROR(INDEX('Agreements-Old'!E:E,MATCH(B679,'Agreements-Old'!D:D,0)),W679))</f>
        <v>27500</v>
      </c>
      <c r="Y679" s="28">
        <f>SUMIFS('Daily Fees Entry'!F:F,'Daily Fees Entry'!D:D,B679,'Daily Fees Entry'!E:E,"Old Fees")</f>
        <v>0</v>
      </c>
      <c r="Z679" s="28">
        <f t="shared" si="510"/>
        <v>27500</v>
      </c>
      <c r="AA679" s="69"/>
      <c r="AB679" s="28">
        <f t="shared" si="511"/>
        <v>16500</v>
      </c>
      <c r="AC679" s="28">
        <f>IF(TRIM(B679)="","",IFERROR(INDEX('Agreements-New'!E:E,MATCH(B679,'Agreements-New'!D:D,0)),AB679))</f>
        <v>16500</v>
      </c>
      <c r="AD679" s="28">
        <f>(SUMIFS('Daily Fees Entry'!F:F,'Daily Fees Entry'!D:D,B679)) - Y679</f>
        <v>0</v>
      </c>
      <c r="AE679" s="28">
        <f t="shared" si="512"/>
        <v>16500</v>
      </c>
      <c r="AF679" s="69"/>
      <c r="AG679" s="28">
        <f>IF(TRIM(B679)="","",IFERROR(INDEX('Fees Master'!D:D,MATCH(D679,'Fees Master'!C:C,0)),"Not Found"))</f>
        <v>11500</v>
      </c>
      <c r="AH679" s="28">
        <f>IF(TRIM(M679)="V",IFERROR(INDEX('Fees Master'!M:M,MATCH(N679,'Fees Master'!L:L,0)),"Not Found"),"0")</f>
        <v>5000</v>
      </c>
      <c r="AI679" s="28" t="str">
        <f>IF(TRIM(M679)="H",IFERROR(INDEX('Fees Master'!I:I,MATCH(D679,'Fees Master'!G:G,0)),"Not Found"),"0")</f>
        <v>0</v>
      </c>
      <c r="AJ679" s="69"/>
      <c r="AK679" s="28">
        <f t="shared" si="513"/>
        <v>0</v>
      </c>
      <c r="AL679" s="31">
        <f t="shared" si="514"/>
        <v>0</v>
      </c>
      <c r="AM679" s="58"/>
      <c r="AN679" s="58" t="s">
        <v>3296</v>
      </c>
      <c r="AO679" s="68"/>
    </row>
    <row r="680" spans="1:41" x14ac:dyDescent="0.35">
      <c r="A680" s="28">
        <v>679</v>
      </c>
      <c r="B680" s="28">
        <v>3779</v>
      </c>
      <c r="C680" s="28" t="s">
        <v>993</v>
      </c>
      <c r="D680" s="28" t="s">
        <v>4247</v>
      </c>
      <c r="E680" s="28" t="s">
        <v>8</v>
      </c>
      <c r="F680" s="28" t="s">
        <v>1893</v>
      </c>
      <c r="G680" s="30"/>
      <c r="H680" s="28" t="s">
        <v>2348</v>
      </c>
      <c r="I680" s="28"/>
      <c r="J680" s="31">
        <v>893632558116</v>
      </c>
      <c r="K680" s="31" t="str">
        <f>CONCATENATE(MID(J680,1,4), " ", MID(J680,5,4), " ", MID(J680,9,4))</f>
        <v>8936 3255 8116</v>
      </c>
      <c r="L680" s="83">
        <v>8096128219</v>
      </c>
      <c r="M680" s="28" t="s">
        <v>2764</v>
      </c>
      <c r="N680" s="28" t="s">
        <v>103</v>
      </c>
      <c r="O680" s="69"/>
      <c r="P680" s="28" t="str">
        <f>IF(TRIM(B680)="","",IFERROR(INDEX('Agreements-New'!C:C,MATCH(B680,'Agreements-New'!D:D,0)),"N"))</f>
        <v>N</v>
      </c>
      <c r="Q680" s="69"/>
      <c r="R680" s="28">
        <f t="shared" si="506"/>
        <v>19200</v>
      </c>
      <c r="S680" s="28">
        <f t="shared" si="507"/>
        <v>19200</v>
      </c>
      <c r="T680" s="28">
        <f t="shared" si="508"/>
        <v>0</v>
      </c>
      <c r="U680" s="28">
        <f t="shared" si="509"/>
        <v>19200</v>
      </c>
      <c r="V680" s="69"/>
      <c r="W680" s="28">
        <v>2700</v>
      </c>
      <c r="X680" s="28">
        <f>IF(TRIM(B680)="","",IFERROR(INDEX('Agreements-Old'!E:E,MATCH(B680,'Agreements-Old'!D:D,0)),W680))</f>
        <v>2700</v>
      </c>
      <c r="Y680" s="28">
        <f>SUMIFS('Daily Fees Entry'!F:F,'Daily Fees Entry'!D:D,B680,'Daily Fees Entry'!E:E,"Old Fees")</f>
        <v>0</v>
      </c>
      <c r="Z680" s="28">
        <f t="shared" si="510"/>
        <v>2700</v>
      </c>
      <c r="AA680" s="69"/>
      <c r="AB680" s="28">
        <f t="shared" si="511"/>
        <v>16500</v>
      </c>
      <c r="AC680" s="28">
        <f>IF(TRIM(B680)="","",IFERROR(INDEX('Agreements-New'!E:E,MATCH(B680,'Agreements-New'!D:D,0)),AB680))</f>
        <v>16500</v>
      </c>
      <c r="AD680" s="28">
        <f>(SUMIFS('Daily Fees Entry'!F:F,'Daily Fees Entry'!D:D,B680)) - Y680</f>
        <v>0</v>
      </c>
      <c r="AE680" s="28">
        <f t="shared" si="512"/>
        <v>16500</v>
      </c>
      <c r="AF680" s="69"/>
      <c r="AG680" s="28">
        <f>IF(TRIM(B680)="","",IFERROR(INDEX('Fees Master'!D:D,MATCH(D680,'Fees Master'!C:C,0)),"Not Found"))</f>
        <v>11500</v>
      </c>
      <c r="AH680" s="28">
        <f>IF(TRIM(M680)="V",IFERROR(INDEX('Fees Master'!M:M,MATCH(N680,'Fees Master'!L:L,0)),"Not Found"),"0")</f>
        <v>5000</v>
      </c>
      <c r="AI680" s="28" t="str">
        <f>IF(TRIM(M680)="H",IFERROR(INDEX('Fees Master'!I:I,MATCH(D680,'Fees Master'!G:G,0)),"Not Found"),"0")</f>
        <v>0</v>
      </c>
      <c r="AJ680" s="69"/>
      <c r="AK680" s="28">
        <f t="shared" si="513"/>
        <v>0</v>
      </c>
      <c r="AL680" s="31">
        <f t="shared" si="514"/>
        <v>0</v>
      </c>
      <c r="AM680" s="58"/>
      <c r="AN680" s="58" t="s">
        <v>3346</v>
      </c>
      <c r="AO680" s="68"/>
    </row>
    <row r="681" spans="1:41" x14ac:dyDescent="0.35">
      <c r="A681" s="28">
        <v>680</v>
      </c>
      <c r="B681" s="28">
        <v>4651</v>
      </c>
      <c r="C681" s="28" t="s">
        <v>5887</v>
      </c>
      <c r="D681" s="28" t="s">
        <v>4247</v>
      </c>
      <c r="E681" s="28" t="s">
        <v>3814</v>
      </c>
      <c r="F681" s="28" t="s">
        <v>1893</v>
      </c>
      <c r="G681" s="30"/>
      <c r="H681" s="28" t="s">
        <v>2364</v>
      </c>
      <c r="I681" s="28"/>
      <c r="J681" s="31"/>
      <c r="K681" s="31"/>
      <c r="L681" s="83">
        <v>9701536409</v>
      </c>
      <c r="M681" s="28" t="s">
        <v>2767</v>
      </c>
      <c r="N681" s="28" t="s">
        <v>4265</v>
      </c>
      <c r="O681" s="69"/>
      <c r="P681" s="28">
        <f>IF(TRIM(B681)="","",IFERROR(INDEX('Agreements-New'!C:C,MATCH(B681,'Agreements-New'!D:D,0)),"N"))</f>
        <v>187</v>
      </c>
      <c r="Q681" s="69"/>
      <c r="R681" s="28">
        <f t="shared" si="506"/>
        <v>28000</v>
      </c>
      <c r="S681" s="28">
        <f t="shared" si="507"/>
        <v>27500</v>
      </c>
      <c r="T681" s="28">
        <f t="shared" si="508"/>
        <v>2000</v>
      </c>
      <c r="U681" s="28">
        <f t="shared" si="509"/>
        <v>25500</v>
      </c>
      <c r="V681" s="69"/>
      <c r="W681" s="28">
        <v>0</v>
      </c>
      <c r="X681" s="28">
        <f>IF(TRIM(B681)="","",IFERROR(INDEX('Agreements-Old'!E:E,MATCH(B681,'Agreements-Old'!D:D,0)),W681))</f>
        <v>0</v>
      </c>
      <c r="Y681" s="28">
        <f>SUMIFS('Daily Fees Entry'!F:F,'Daily Fees Entry'!D:D,B681,'Daily Fees Entry'!E:E,"Old Fees")</f>
        <v>0</v>
      </c>
      <c r="Z681" s="28">
        <f t="shared" si="510"/>
        <v>0</v>
      </c>
      <c r="AA681" s="69"/>
      <c r="AB681" s="28">
        <f t="shared" si="511"/>
        <v>28000</v>
      </c>
      <c r="AC681" s="28">
        <f>IF(TRIM(B681)="","",IFERROR(INDEX('Agreements-New'!E:E,MATCH(B681,'Agreements-New'!D:D,0)),AB681))</f>
        <v>27500</v>
      </c>
      <c r="AD681" s="28">
        <f>(SUMIFS('Daily Fees Entry'!F:F,'Daily Fees Entry'!D:D,B681)) - Y681</f>
        <v>2000</v>
      </c>
      <c r="AE681" s="28">
        <f t="shared" si="512"/>
        <v>25500</v>
      </c>
      <c r="AF681" s="69"/>
      <c r="AG681" s="28">
        <f>IF(TRIM(B681)="","",IFERROR(INDEX('Fees Master'!D:D,MATCH(D681,'Fees Master'!C:C,0)),"Not Found"))</f>
        <v>11500</v>
      </c>
      <c r="AH681" s="28" t="str">
        <f>IF(TRIM(M681)="V",IFERROR(INDEX('Fees Master'!M:M,MATCH(N681,'Fees Master'!L:L,0)),"Not Found"),"0")</f>
        <v>0</v>
      </c>
      <c r="AI681" s="28">
        <f>IF(TRIM(M681)="H",IFERROR(INDEX('Fees Master'!I:I,MATCH(D681,'Fees Master'!G:G,0)),"Not Found"),"0")</f>
        <v>16500</v>
      </c>
      <c r="AJ681" s="69"/>
      <c r="AK681" s="28">
        <f t="shared" si="513"/>
        <v>7.2727272727272725</v>
      </c>
      <c r="AL681" s="31">
        <f t="shared" si="514"/>
        <v>7.2727272727272725</v>
      </c>
      <c r="AM681" s="58"/>
      <c r="AN681" s="58"/>
      <c r="AO681" s="68"/>
    </row>
    <row r="682" spans="1:41" x14ac:dyDescent="0.35">
      <c r="A682" s="28">
        <v>681</v>
      </c>
      <c r="B682" s="28">
        <v>4483</v>
      </c>
      <c r="C682" s="28" t="s">
        <v>2869</v>
      </c>
      <c r="D682" s="28" t="s">
        <v>4247</v>
      </c>
      <c r="E682" s="28" t="s">
        <v>5</v>
      </c>
      <c r="F682" s="28" t="s">
        <v>1893</v>
      </c>
      <c r="G682" s="30"/>
      <c r="H682" s="28" t="s">
        <v>2288</v>
      </c>
      <c r="I682" s="28"/>
      <c r="J682" s="31">
        <v>334623019093</v>
      </c>
      <c r="K682" s="31" t="str">
        <f>CONCATENATE(MID(J682,1,4), " ", MID(J682,5,4), " ", MID(J682,9,4))</f>
        <v>3346 2301 9093</v>
      </c>
      <c r="L682" s="83">
        <v>8465044360</v>
      </c>
      <c r="M682" s="28" t="s">
        <v>2762</v>
      </c>
      <c r="N682" s="28" t="s">
        <v>102</v>
      </c>
      <c r="O682" s="69"/>
      <c r="P682" s="28" t="str">
        <f>IF(TRIM(B682)="","",IFERROR(INDEX('Agreements-New'!C:C,MATCH(B682,'Agreements-New'!D:D,0)),"N"))</f>
        <v>N</v>
      </c>
      <c r="Q682" s="69"/>
      <c r="R682" s="28">
        <f t="shared" si="506"/>
        <v>13500</v>
      </c>
      <c r="S682" s="28">
        <f t="shared" si="507"/>
        <v>13500</v>
      </c>
      <c r="T682" s="28">
        <f t="shared" si="508"/>
        <v>0</v>
      </c>
      <c r="U682" s="28">
        <f t="shared" si="509"/>
        <v>13500</v>
      </c>
      <c r="V682" s="69"/>
      <c r="W682" s="28">
        <v>2000</v>
      </c>
      <c r="X682" s="28">
        <f>IF(TRIM(B682)="","",IFERROR(INDEX('Agreements-Old'!E:E,MATCH(B682,'Agreements-Old'!D:D,0)),W682))</f>
        <v>2000</v>
      </c>
      <c r="Y682" s="28">
        <f>SUMIFS('Daily Fees Entry'!F:F,'Daily Fees Entry'!D:D,B682,'Daily Fees Entry'!E:E,"Old Fees")</f>
        <v>0</v>
      </c>
      <c r="Z682" s="28">
        <f t="shared" si="510"/>
        <v>2000</v>
      </c>
      <c r="AA682" s="69"/>
      <c r="AB682" s="28">
        <f t="shared" si="511"/>
        <v>11500</v>
      </c>
      <c r="AC682" s="28">
        <f>IF(TRIM(B682)="","",IFERROR(INDEX('Agreements-New'!E:E,MATCH(B682,'Agreements-New'!D:D,0)),AB682))</f>
        <v>11500</v>
      </c>
      <c r="AD682" s="28">
        <f>(SUMIFS('Daily Fees Entry'!F:F,'Daily Fees Entry'!D:D,B682)) - Y682</f>
        <v>0</v>
      </c>
      <c r="AE682" s="28">
        <f t="shared" si="512"/>
        <v>11500</v>
      </c>
      <c r="AF682" s="69"/>
      <c r="AG682" s="28">
        <f>IF(TRIM(B682)="","",IFERROR(INDEX('Fees Master'!D:D,MATCH(D682,'Fees Master'!C:C,0)),"Not Found"))</f>
        <v>11500</v>
      </c>
      <c r="AH682" s="28" t="str">
        <f>IF(TRIM(M682)="V",IFERROR(INDEX('Fees Master'!M:M,MATCH(N682,'Fees Master'!L:L,0)),"Not Found"),"0")</f>
        <v>0</v>
      </c>
      <c r="AI682" s="28" t="str">
        <f>IF(TRIM(M682)="H",IFERROR(INDEX('Fees Master'!I:I,MATCH(D682,'Fees Master'!G:G,0)),"Not Found"),"0")</f>
        <v>0</v>
      </c>
      <c r="AJ682" s="69"/>
      <c r="AK682" s="28">
        <f t="shared" si="513"/>
        <v>0</v>
      </c>
      <c r="AL682" s="31">
        <f t="shared" si="514"/>
        <v>0</v>
      </c>
      <c r="AM682" s="58"/>
      <c r="AN682" s="58" t="s">
        <v>3258</v>
      </c>
      <c r="AO682" s="68"/>
    </row>
    <row r="683" spans="1:41" x14ac:dyDescent="0.35">
      <c r="A683" s="28">
        <v>682</v>
      </c>
      <c r="B683" s="28">
        <v>4597</v>
      </c>
      <c r="C683" s="28" t="s">
        <v>5888</v>
      </c>
      <c r="D683" s="28" t="s">
        <v>4247</v>
      </c>
      <c r="E683" s="28" t="s">
        <v>3814</v>
      </c>
      <c r="F683" s="28" t="s">
        <v>1893</v>
      </c>
      <c r="G683" s="30"/>
      <c r="H683" s="28" t="s">
        <v>2586</v>
      </c>
      <c r="I683" s="28"/>
      <c r="J683" s="31"/>
      <c r="K683" s="31"/>
      <c r="L683" s="83">
        <v>9637013124</v>
      </c>
      <c r="M683" s="28" t="s">
        <v>2762</v>
      </c>
      <c r="N683" s="28"/>
      <c r="O683" s="69"/>
      <c r="P683" s="28" t="str">
        <f>IF(TRIM(B683)="","",IFERROR(INDEX('Agreements-New'!C:C,MATCH(B683,'Agreements-New'!D:D,0)),"N"))</f>
        <v>N</v>
      </c>
      <c r="Q683" s="69"/>
      <c r="R683" s="28">
        <f t="shared" si="506"/>
        <v>11500</v>
      </c>
      <c r="S683" s="28">
        <f t="shared" si="507"/>
        <v>11500</v>
      </c>
      <c r="T683" s="28">
        <f t="shared" si="508"/>
        <v>2500</v>
      </c>
      <c r="U683" s="28">
        <f t="shared" si="509"/>
        <v>9000</v>
      </c>
      <c r="V683" s="69"/>
      <c r="W683" s="28">
        <v>0</v>
      </c>
      <c r="X683" s="28">
        <f>IF(TRIM(B683)="","",IFERROR(INDEX('Agreements-Old'!E:E,MATCH(B683,'Agreements-Old'!D:D,0)),W683))</f>
        <v>0</v>
      </c>
      <c r="Y683" s="28">
        <f>SUMIFS('Daily Fees Entry'!F:F,'Daily Fees Entry'!D:D,B683,'Daily Fees Entry'!E:E,"Old Fees")</f>
        <v>0</v>
      </c>
      <c r="Z683" s="28">
        <f t="shared" si="510"/>
        <v>0</v>
      </c>
      <c r="AA683" s="69"/>
      <c r="AB683" s="28">
        <f t="shared" si="511"/>
        <v>11500</v>
      </c>
      <c r="AC683" s="28">
        <f>IF(TRIM(B683)="","",IFERROR(INDEX('Agreements-New'!E:E,MATCH(B683,'Agreements-New'!D:D,0)),AB683))</f>
        <v>11500</v>
      </c>
      <c r="AD683" s="28">
        <f>(SUMIFS('Daily Fees Entry'!F:F,'Daily Fees Entry'!D:D,B683)) - Y683</f>
        <v>2500</v>
      </c>
      <c r="AE683" s="28">
        <f t="shared" si="512"/>
        <v>9000</v>
      </c>
      <c r="AF683" s="69"/>
      <c r="AG683" s="28">
        <f>IF(TRIM(B683)="","",IFERROR(INDEX('Fees Master'!D:D,MATCH(D683,'Fees Master'!C:C,0)),"Not Found"))</f>
        <v>11500</v>
      </c>
      <c r="AH683" s="28" t="str">
        <f>IF(TRIM(M683)="V",IFERROR(INDEX('Fees Master'!M:M,MATCH(N683,'Fees Master'!L:L,0)),"Not Found"),"0")</f>
        <v>0</v>
      </c>
      <c r="AI683" s="28" t="str">
        <f>IF(TRIM(M683)="H",IFERROR(INDEX('Fees Master'!I:I,MATCH(D683,'Fees Master'!G:G,0)),"Not Found"),"0")</f>
        <v>0</v>
      </c>
      <c r="AJ683" s="69"/>
      <c r="AK683" s="28">
        <f t="shared" si="513"/>
        <v>21.739130434782609</v>
      </c>
      <c r="AL683" s="31">
        <f t="shared" si="514"/>
        <v>21.739130434782609</v>
      </c>
      <c r="AM683" s="58"/>
      <c r="AN683" s="58"/>
      <c r="AO683" s="68"/>
    </row>
    <row r="684" spans="1:41" x14ac:dyDescent="0.35">
      <c r="A684" s="28">
        <v>683</v>
      </c>
      <c r="B684" s="28">
        <v>3798</v>
      </c>
      <c r="C684" s="28" t="s">
        <v>909</v>
      </c>
      <c r="D684" s="28" t="s">
        <v>4247</v>
      </c>
      <c r="E684" s="28" t="s">
        <v>7</v>
      </c>
      <c r="F684" s="28" t="s">
        <v>1893</v>
      </c>
      <c r="G684" s="30"/>
      <c r="H684" s="28" t="s">
        <v>1902</v>
      </c>
      <c r="I684" s="28"/>
      <c r="J684" s="31">
        <v>332680231050</v>
      </c>
      <c r="K684" s="31" t="str">
        <f>CONCATENATE(MID(J684,1,4), " ", MID(J684,5,4), " ", MID(J684,9,4))</f>
        <v>3326 8023 1050</v>
      </c>
      <c r="L684" s="83">
        <v>9989455380</v>
      </c>
      <c r="M684" s="28" t="s">
        <v>2764</v>
      </c>
      <c r="N684" s="28" t="s">
        <v>62</v>
      </c>
      <c r="O684" s="69"/>
      <c r="P684" s="28" t="str">
        <f>IF(TRIM(B684)="","",IFERROR(INDEX('Agreements-New'!C:C,MATCH(B684,'Agreements-New'!D:D,0)),"N"))</f>
        <v>N</v>
      </c>
      <c r="Q684" s="69"/>
      <c r="R684" s="28">
        <f t="shared" si="506"/>
        <v>44500</v>
      </c>
      <c r="S684" s="28">
        <f t="shared" si="507"/>
        <v>44500</v>
      </c>
      <c r="T684" s="28">
        <f t="shared" si="508"/>
        <v>0</v>
      </c>
      <c r="U684" s="28">
        <f t="shared" si="509"/>
        <v>44500</v>
      </c>
      <c r="V684" s="69"/>
      <c r="W684" s="28">
        <v>25000</v>
      </c>
      <c r="X684" s="28">
        <f>IF(TRIM(B684)="","",IFERROR(INDEX('Agreements-Old'!E:E,MATCH(B684,'Agreements-Old'!D:D,0)),W684))</f>
        <v>25000</v>
      </c>
      <c r="Y684" s="28">
        <f>SUMIFS('Daily Fees Entry'!F:F,'Daily Fees Entry'!D:D,B684,'Daily Fees Entry'!E:E,"Old Fees")</f>
        <v>0</v>
      </c>
      <c r="Z684" s="28">
        <f t="shared" si="510"/>
        <v>25000</v>
      </c>
      <c r="AA684" s="69"/>
      <c r="AB684" s="28">
        <f t="shared" si="511"/>
        <v>19500</v>
      </c>
      <c r="AC684" s="28">
        <f>IF(TRIM(B684)="","",IFERROR(INDEX('Agreements-New'!E:E,MATCH(B684,'Agreements-New'!D:D,0)),AB684))</f>
        <v>19500</v>
      </c>
      <c r="AD684" s="28">
        <f>(SUMIFS('Daily Fees Entry'!F:F,'Daily Fees Entry'!D:D,B684)) - Y684</f>
        <v>0</v>
      </c>
      <c r="AE684" s="28">
        <f t="shared" si="512"/>
        <v>19500</v>
      </c>
      <c r="AF684" s="69"/>
      <c r="AG684" s="28">
        <f>IF(TRIM(B684)="","",IFERROR(INDEX('Fees Master'!D:D,MATCH(D684,'Fees Master'!C:C,0)),"Not Found"))</f>
        <v>11500</v>
      </c>
      <c r="AH684" s="28">
        <f>IF(TRIM(M684)="V",IFERROR(INDEX('Fees Master'!M:M,MATCH(N684,'Fees Master'!L:L,0)),"Not Found"),"0")</f>
        <v>8000</v>
      </c>
      <c r="AI684" s="28" t="str">
        <f>IF(TRIM(M684)="H",IFERROR(INDEX('Fees Master'!I:I,MATCH(D684,'Fees Master'!G:G,0)),"Not Found"),"0")</f>
        <v>0</v>
      </c>
      <c r="AJ684" s="69"/>
      <c r="AK684" s="28">
        <f t="shared" si="513"/>
        <v>0</v>
      </c>
      <c r="AL684" s="31">
        <f t="shared" si="514"/>
        <v>0</v>
      </c>
      <c r="AM684" s="58"/>
      <c r="AN684" s="58" t="s">
        <v>3298</v>
      </c>
      <c r="AO684" s="68"/>
    </row>
    <row r="685" spans="1:41" x14ac:dyDescent="0.35">
      <c r="A685" s="28">
        <v>684</v>
      </c>
      <c r="B685" s="28">
        <v>4654</v>
      </c>
      <c r="C685" s="28" t="s">
        <v>5771</v>
      </c>
      <c r="D685" s="28" t="s">
        <v>4247</v>
      </c>
      <c r="E685" s="28" t="s">
        <v>3814</v>
      </c>
      <c r="F685" s="28" t="s">
        <v>1893</v>
      </c>
      <c r="G685" s="30"/>
      <c r="H685" s="28" t="s">
        <v>6104</v>
      </c>
      <c r="I685" s="28"/>
      <c r="J685" s="31"/>
      <c r="K685" s="31"/>
      <c r="L685" s="83">
        <v>9441537254</v>
      </c>
      <c r="M685" s="28" t="s">
        <v>2762</v>
      </c>
      <c r="N685" s="28" t="s">
        <v>3849</v>
      </c>
      <c r="O685" s="69"/>
      <c r="P685" s="28" t="str">
        <f>IF(TRIM(B685)="","",IFERROR(INDEX('Agreements-New'!C:C,MATCH(B685,'Agreements-New'!D:D,0)),"N"))</f>
        <v>N</v>
      </c>
      <c r="Q685" s="69"/>
      <c r="R685" s="28">
        <f t="shared" si="506"/>
        <v>11500</v>
      </c>
      <c r="S685" s="28">
        <f t="shared" si="507"/>
        <v>11500</v>
      </c>
      <c r="T685" s="28">
        <f t="shared" si="508"/>
        <v>0</v>
      </c>
      <c r="U685" s="28">
        <f t="shared" si="509"/>
        <v>11500</v>
      </c>
      <c r="V685" s="69"/>
      <c r="W685" s="28">
        <v>0</v>
      </c>
      <c r="X685" s="28">
        <f>IF(TRIM(B685)="","",IFERROR(INDEX('Agreements-Old'!E:E,MATCH(B685,'Agreements-Old'!D:D,0)),W685))</f>
        <v>0</v>
      </c>
      <c r="Y685" s="28">
        <f>SUMIFS('Daily Fees Entry'!F:F,'Daily Fees Entry'!D:D,B685,'Daily Fees Entry'!E:E,"Old Fees")</f>
        <v>0</v>
      </c>
      <c r="Z685" s="28">
        <f t="shared" si="510"/>
        <v>0</v>
      </c>
      <c r="AA685" s="69"/>
      <c r="AB685" s="28">
        <f t="shared" si="511"/>
        <v>11500</v>
      </c>
      <c r="AC685" s="28">
        <f>IF(TRIM(B685)="","",IFERROR(INDEX('Agreements-New'!E:E,MATCH(B685,'Agreements-New'!D:D,0)),AB685))</f>
        <v>11500</v>
      </c>
      <c r="AD685" s="28">
        <f>(SUMIFS('Daily Fees Entry'!F:F,'Daily Fees Entry'!D:D,B685)) - Y685</f>
        <v>0</v>
      </c>
      <c r="AE685" s="28">
        <f t="shared" si="512"/>
        <v>11500</v>
      </c>
      <c r="AF685" s="69"/>
      <c r="AG685" s="28">
        <f>IF(TRIM(B685)="","",IFERROR(INDEX('Fees Master'!D:D,MATCH(D685,'Fees Master'!C:C,0)),"Not Found"))</f>
        <v>11500</v>
      </c>
      <c r="AH685" s="28" t="str">
        <f>IF(TRIM(M685)="V",IFERROR(INDEX('Fees Master'!M:M,MATCH(N685,'Fees Master'!L:L,0)),"Not Found"),"0")</f>
        <v>0</v>
      </c>
      <c r="AI685" s="28" t="str">
        <f>IF(TRIM(M685)="H",IFERROR(INDEX('Fees Master'!I:I,MATCH(D685,'Fees Master'!G:G,0)),"Not Found"),"0")</f>
        <v>0</v>
      </c>
      <c r="AJ685" s="69"/>
      <c r="AK685" s="28">
        <f t="shared" si="513"/>
        <v>0</v>
      </c>
      <c r="AL685" s="31">
        <f t="shared" si="514"/>
        <v>0</v>
      </c>
      <c r="AM685" s="58"/>
      <c r="AN685" s="58"/>
      <c r="AO685" s="68"/>
    </row>
    <row r="686" spans="1:41" ht="15" customHeight="1" x14ac:dyDescent="0.35">
      <c r="A686" s="28">
        <v>685</v>
      </c>
      <c r="B686" s="28">
        <v>3740</v>
      </c>
      <c r="C686" s="28" t="s">
        <v>1006</v>
      </c>
      <c r="D686" s="28" t="s">
        <v>4247</v>
      </c>
      <c r="E686" s="28" t="s">
        <v>8</v>
      </c>
      <c r="F686" s="28" t="s">
        <v>1893</v>
      </c>
      <c r="G686" s="30"/>
      <c r="H686" s="28" t="s">
        <v>2355</v>
      </c>
      <c r="I686" s="28"/>
      <c r="J686" s="31">
        <v>376986679499</v>
      </c>
      <c r="K686" s="31" t="str">
        <f>CONCATENATE(MID(J686,1,4), " ", MID(J686,5,4), " ", MID(J686,9,4))</f>
        <v>3769 8667 9499</v>
      </c>
      <c r="L686" s="83">
        <v>9397848272</v>
      </c>
      <c r="M686" s="28" t="s">
        <v>2762</v>
      </c>
      <c r="N686" s="28" t="s">
        <v>2770</v>
      </c>
      <c r="O686" s="69"/>
      <c r="P686" s="28" t="str">
        <f>IF(TRIM(B686)="","",IFERROR(INDEX('Agreements-New'!C:C,MATCH(B686,'Agreements-New'!D:D,0)),"N"))</f>
        <v>N</v>
      </c>
      <c r="Q686" s="69"/>
      <c r="R686" s="28">
        <f t="shared" ref="R686:R752" si="516">W686+AB686</f>
        <v>17000</v>
      </c>
      <c r="S686" s="28">
        <f t="shared" ref="S686:S752" si="517">X686+AC686</f>
        <v>17000</v>
      </c>
      <c r="T686" s="28">
        <f t="shared" ref="T686:T752" si="518">Y686+AD686</f>
        <v>6500</v>
      </c>
      <c r="U686" s="28">
        <f t="shared" ref="U686:U752" si="519">Z686+AE686</f>
        <v>10500</v>
      </c>
      <c r="V686" s="69"/>
      <c r="W686" s="28">
        <v>5500</v>
      </c>
      <c r="X686" s="28">
        <f>IF(TRIM(B686)="","",IFERROR(INDEX('Agreements-Old'!E:E,MATCH(B686,'Agreements-Old'!D:D,0)),W686))</f>
        <v>5500</v>
      </c>
      <c r="Y686" s="28">
        <f>SUMIFS('Daily Fees Entry'!F:F,'Daily Fees Entry'!D:D,B686,'Daily Fees Entry'!E:E,"Old Fees")</f>
        <v>5500</v>
      </c>
      <c r="Z686" s="28">
        <f t="shared" ref="Z686:Z752" si="520">X686-Y686</f>
        <v>0</v>
      </c>
      <c r="AA686" s="69"/>
      <c r="AB686" s="28">
        <f t="shared" ref="AB686:AB752" si="521">AG686+AH686+AI686</f>
        <v>11500</v>
      </c>
      <c r="AC686" s="28">
        <f>IF(TRIM(B686)="","",IFERROR(INDEX('Agreements-New'!E:E,MATCH(B686,'Agreements-New'!D:D,0)),AB686))</f>
        <v>11500</v>
      </c>
      <c r="AD686" s="28">
        <f>(SUMIFS('Daily Fees Entry'!F:F,'Daily Fees Entry'!D:D,B686)) - Y686</f>
        <v>1000</v>
      </c>
      <c r="AE686" s="28">
        <f t="shared" ref="AE686:AE752" si="522">AC686-AD686</f>
        <v>10500</v>
      </c>
      <c r="AF686" s="69"/>
      <c r="AG686" s="28">
        <f>IF(TRIM(B686)="","",IFERROR(INDEX('Fees Master'!D:D,MATCH(D686,'Fees Master'!C:C,0)),"Not Found"))</f>
        <v>11500</v>
      </c>
      <c r="AH686" s="28" t="str">
        <f>IF(TRIM(M686)="V",IFERROR(INDEX('Fees Master'!M:M,MATCH(N686,'Fees Master'!L:L,0)),"Not Found"),"0")</f>
        <v>0</v>
      </c>
      <c r="AI686" s="28" t="str">
        <f>IF(TRIM(M686)="H",IFERROR(INDEX('Fees Master'!I:I,MATCH(D686,'Fees Master'!G:G,0)),"Not Found"),"0")</f>
        <v>0</v>
      </c>
      <c r="AJ686" s="69"/>
      <c r="AK686" s="28">
        <f t="shared" ref="AK686:AK752" si="523">T686/S686*100</f>
        <v>38.235294117647058</v>
      </c>
      <c r="AL686" s="31">
        <f t="shared" ref="AL686:AL752" si="524">AD686/AC686*100</f>
        <v>8.695652173913043</v>
      </c>
      <c r="AM686" s="58"/>
      <c r="AN686" s="58" t="s">
        <v>3353</v>
      </c>
      <c r="AO686" s="68"/>
    </row>
    <row r="687" spans="1:41" x14ac:dyDescent="0.35">
      <c r="A687" s="28">
        <v>686</v>
      </c>
      <c r="B687" s="28">
        <v>3802</v>
      </c>
      <c r="C687" s="28" t="s">
        <v>921</v>
      </c>
      <c r="D687" s="28" t="s">
        <v>4247</v>
      </c>
      <c r="E687" s="28" t="s">
        <v>7</v>
      </c>
      <c r="F687" s="28" t="s">
        <v>1893</v>
      </c>
      <c r="G687" s="30"/>
      <c r="H687" s="28" t="s">
        <v>1923</v>
      </c>
      <c r="I687" s="28"/>
      <c r="J687" s="31">
        <v>578070323373</v>
      </c>
      <c r="K687" s="31" t="str">
        <f>CONCATENATE(MID(J687,1,4), " ", MID(J687,5,4), " ", MID(J687,9,4))</f>
        <v>5780 7032 3373</v>
      </c>
      <c r="L687" s="83">
        <v>8897207103</v>
      </c>
      <c r="M687" s="28" t="s">
        <v>2764</v>
      </c>
      <c r="N687" s="28" t="s">
        <v>82</v>
      </c>
      <c r="O687" s="69"/>
      <c r="P687" s="28">
        <f>IF(TRIM(B687)="","",IFERROR(INDEX('Agreements-New'!C:C,MATCH(B687,'Agreements-New'!D:D,0)),"N"))</f>
        <v>143</v>
      </c>
      <c r="Q687" s="69"/>
      <c r="R687" s="28">
        <f t="shared" si="516"/>
        <v>39500</v>
      </c>
      <c r="S687" s="28">
        <f t="shared" si="517"/>
        <v>26000</v>
      </c>
      <c r="T687" s="28">
        <f t="shared" si="518"/>
        <v>5000</v>
      </c>
      <c r="U687" s="28">
        <f t="shared" si="519"/>
        <v>21000</v>
      </c>
      <c r="V687" s="69"/>
      <c r="W687" s="28">
        <v>21000</v>
      </c>
      <c r="X687" s="28">
        <f>IF(TRIM(B687)="","",IFERROR(INDEX('Agreements-Old'!E:E,MATCH(B687,'Agreements-Old'!D:D,0)),W687))</f>
        <v>11000</v>
      </c>
      <c r="Y687" s="28">
        <f>SUMIFS('Daily Fees Entry'!F:F,'Daily Fees Entry'!D:D,B687,'Daily Fees Entry'!E:E,"Old Fees")</f>
        <v>5000</v>
      </c>
      <c r="Z687" s="28">
        <f t="shared" si="520"/>
        <v>6000</v>
      </c>
      <c r="AA687" s="69"/>
      <c r="AB687" s="28">
        <f t="shared" si="521"/>
        <v>18500</v>
      </c>
      <c r="AC687" s="28">
        <f>IF(TRIM(B687)="","",IFERROR(INDEX('Agreements-New'!E:E,MATCH(B687,'Agreements-New'!D:D,0)),AB687))</f>
        <v>15000</v>
      </c>
      <c r="AD687" s="28">
        <f>(SUMIFS('Daily Fees Entry'!F:F,'Daily Fees Entry'!D:D,B687)) - Y687</f>
        <v>0</v>
      </c>
      <c r="AE687" s="28">
        <f t="shared" si="522"/>
        <v>15000</v>
      </c>
      <c r="AF687" s="69"/>
      <c r="AG687" s="28">
        <f>IF(TRIM(B687)="","",IFERROR(INDEX('Fees Master'!D:D,MATCH(D687,'Fees Master'!C:C,0)),"Not Found"))</f>
        <v>11500</v>
      </c>
      <c r="AH687" s="28">
        <f>IF(TRIM(M687)="V",IFERROR(INDEX('Fees Master'!M:M,MATCH(N687,'Fees Master'!L:L,0)),"Not Found"),"0")</f>
        <v>7000</v>
      </c>
      <c r="AI687" s="28" t="str">
        <f>IF(TRIM(M687)="H",IFERROR(INDEX('Fees Master'!I:I,MATCH(D687,'Fees Master'!G:G,0)),"Not Found"),"0")</f>
        <v>0</v>
      </c>
      <c r="AJ687" s="69"/>
      <c r="AK687" s="28">
        <f t="shared" si="523"/>
        <v>19.230769230769234</v>
      </c>
      <c r="AL687" s="31">
        <f t="shared" si="524"/>
        <v>0</v>
      </c>
      <c r="AM687" s="58"/>
      <c r="AN687" s="58" t="s">
        <v>3305</v>
      </c>
      <c r="AO687" s="68"/>
    </row>
    <row r="688" spans="1:41" x14ac:dyDescent="0.35">
      <c r="A688" s="28">
        <v>687</v>
      </c>
      <c r="B688" s="28">
        <v>4673</v>
      </c>
      <c r="C688" s="28" t="s">
        <v>5889</v>
      </c>
      <c r="D688" s="28" t="s">
        <v>4247</v>
      </c>
      <c r="E688" s="28" t="s">
        <v>3814</v>
      </c>
      <c r="F688" s="28" t="s">
        <v>1893</v>
      </c>
      <c r="G688" s="30"/>
      <c r="H688" s="28" t="s">
        <v>6105</v>
      </c>
      <c r="I688" s="28"/>
      <c r="J688" s="31"/>
      <c r="K688" s="31"/>
      <c r="L688" s="83">
        <v>7569683136</v>
      </c>
      <c r="M688" s="28" t="s">
        <v>2762</v>
      </c>
      <c r="N688" s="28" t="s">
        <v>4122</v>
      </c>
      <c r="O688" s="69"/>
      <c r="P688" s="28" t="str">
        <f>IF(TRIM(B688)="","",IFERROR(INDEX('Agreements-New'!C:C,MATCH(B688,'Agreements-New'!D:D,0)),"N"))</f>
        <v>N</v>
      </c>
      <c r="Q688" s="69"/>
      <c r="R688" s="28">
        <f t="shared" si="516"/>
        <v>11500</v>
      </c>
      <c r="S688" s="28">
        <f t="shared" si="517"/>
        <v>11500</v>
      </c>
      <c r="T688" s="28">
        <f t="shared" si="518"/>
        <v>0</v>
      </c>
      <c r="U688" s="28">
        <f t="shared" si="519"/>
        <v>11500</v>
      </c>
      <c r="V688" s="69"/>
      <c r="W688" s="28">
        <v>0</v>
      </c>
      <c r="X688" s="28">
        <f>IF(TRIM(B688)="","",IFERROR(INDEX('Agreements-Old'!E:E,MATCH(B688,'Agreements-Old'!D:D,0)),W688))</f>
        <v>0</v>
      </c>
      <c r="Y688" s="28">
        <f>SUMIFS('Daily Fees Entry'!F:F,'Daily Fees Entry'!D:D,B688,'Daily Fees Entry'!E:E,"Old Fees")</f>
        <v>0</v>
      </c>
      <c r="Z688" s="28">
        <f t="shared" si="520"/>
        <v>0</v>
      </c>
      <c r="AA688" s="69"/>
      <c r="AB688" s="28">
        <f t="shared" si="521"/>
        <v>11500</v>
      </c>
      <c r="AC688" s="28">
        <f>IF(TRIM(B688)="","",IFERROR(INDEX('Agreements-New'!E:E,MATCH(B688,'Agreements-New'!D:D,0)),AB688))</f>
        <v>11500</v>
      </c>
      <c r="AD688" s="28">
        <f>(SUMIFS('Daily Fees Entry'!F:F,'Daily Fees Entry'!D:D,B688)) - Y688</f>
        <v>0</v>
      </c>
      <c r="AE688" s="28">
        <f t="shared" si="522"/>
        <v>11500</v>
      </c>
      <c r="AF688" s="69"/>
      <c r="AG688" s="28">
        <f>IF(TRIM(B688)="","",IFERROR(INDEX('Fees Master'!D:D,MATCH(D688,'Fees Master'!C:C,0)),"Not Found"))</f>
        <v>11500</v>
      </c>
      <c r="AH688" s="28" t="str">
        <f>IF(TRIM(M688)="V",IFERROR(INDEX('Fees Master'!M:M,MATCH(N688,'Fees Master'!L:L,0)),"Not Found"),"0")</f>
        <v>0</v>
      </c>
      <c r="AI688" s="28" t="str">
        <f>IF(TRIM(M688)="H",IFERROR(INDEX('Fees Master'!I:I,MATCH(D688,'Fees Master'!G:G,0)),"Not Found"),"0")</f>
        <v>0</v>
      </c>
      <c r="AJ688" s="69"/>
      <c r="AK688" s="28">
        <f t="shared" si="523"/>
        <v>0</v>
      </c>
      <c r="AL688" s="31">
        <f t="shared" si="524"/>
        <v>0</v>
      </c>
      <c r="AM688" s="58"/>
      <c r="AN688" s="58"/>
      <c r="AO688" s="68"/>
    </row>
    <row r="689" spans="1:41" x14ac:dyDescent="0.35">
      <c r="A689" s="28">
        <v>688</v>
      </c>
      <c r="B689" s="28">
        <v>4134</v>
      </c>
      <c r="C689" s="28" t="s">
        <v>924</v>
      </c>
      <c r="D689" s="28" t="s">
        <v>4247</v>
      </c>
      <c r="E689" s="28" t="s">
        <v>7</v>
      </c>
      <c r="F689" s="28" t="s">
        <v>1893</v>
      </c>
      <c r="G689" s="30"/>
      <c r="H689" s="28" t="s">
        <v>2173</v>
      </c>
      <c r="I689" s="28"/>
      <c r="J689" s="31">
        <v>952588316857</v>
      </c>
      <c r="K689" s="31" t="str">
        <f>CONCATENATE(MID(J689,1,4), " ", MID(J689,5,4), " ", MID(J689,9,4))</f>
        <v>9525 8831 6857</v>
      </c>
      <c r="L689" s="83">
        <v>8096085753</v>
      </c>
      <c r="M689" s="28" t="s">
        <v>2762</v>
      </c>
      <c r="N689" s="28" t="s">
        <v>53</v>
      </c>
      <c r="O689" s="69"/>
      <c r="P689" s="28" t="str">
        <f>IF(TRIM(B689)="","",IFERROR(INDEX('Agreements-New'!C:C,MATCH(B689,'Agreements-New'!D:D,0)),"N"))</f>
        <v>N</v>
      </c>
      <c r="Q689" s="69"/>
      <c r="R689" s="28">
        <f t="shared" si="516"/>
        <v>30000</v>
      </c>
      <c r="S689" s="28">
        <f t="shared" si="517"/>
        <v>30000</v>
      </c>
      <c r="T689" s="28">
        <f t="shared" si="518"/>
        <v>0</v>
      </c>
      <c r="U689" s="28">
        <f t="shared" si="519"/>
        <v>30000</v>
      </c>
      <c r="V689" s="69"/>
      <c r="W689" s="28">
        <v>18500</v>
      </c>
      <c r="X689" s="28">
        <f>IF(TRIM(B689)="","",IFERROR(INDEX('Agreements-Old'!E:E,MATCH(B689,'Agreements-Old'!D:D,0)),W689))</f>
        <v>18500</v>
      </c>
      <c r="Y689" s="28">
        <f>SUMIFS('Daily Fees Entry'!F:F,'Daily Fees Entry'!D:D,B689,'Daily Fees Entry'!E:E,"Old Fees")</f>
        <v>0</v>
      </c>
      <c r="Z689" s="28">
        <f t="shared" si="520"/>
        <v>18500</v>
      </c>
      <c r="AA689" s="69"/>
      <c r="AB689" s="28">
        <f t="shared" si="521"/>
        <v>11500</v>
      </c>
      <c r="AC689" s="28">
        <f>IF(TRIM(B689)="","",IFERROR(INDEX('Agreements-New'!E:E,MATCH(B689,'Agreements-New'!D:D,0)),AB689))</f>
        <v>11500</v>
      </c>
      <c r="AD689" s="28">
        <f>(SUMIFS('Daily Fees Entry'!F:F,'Daily Fees Entry'!D:D,B689)) - Y689</f>
        <v>0</v>
      </c>
      <c r="AE689" s="28">
        <f t="shared" si="522"/>
        <v>11500</v>
      </c>
      <c r="AF689" s="69"/>
      <c r="AG689" s="28">
        <f>IF(TRIM(B689)="","",IFERROR(INDEX('Fees Master'!D:D,MATCH(D689,'Fees Master'!C:C,0)),"Not Found"))</f>
        <v>11500</v>
      </c>
      <c r="AH689" s="28" t="str">
        <f>IF(TRIM(M689)="V",IFERROR(INDEX('Fees Master'!M:M,MATCH(N689,'Fees Master'!L:L,0)),"Not Found"),"0")</f>
        <v>0</v>
      </c>
      <c r="AI689" s="28" t="str">
        <f>IF(TRIM(M689)="H",IFERROR(INDEX('Fees Master'!I:I,MATCH(D689,'Fees Master'!G:G,0)),"Not Found"),"0")</f>
        <v>0</v>
      </c>
      <c r="AJ689" s="69"/>
      <c r="AK689" s="28">
        <f t="shared" si="523"/>
        <v>0</v>
      </c>
      <c r="AL689" s="31">
        <f t="shared" si="524"/>
        <v>0</v>
      </c>
      <c r="AM689" s="58"/>
      <c r="AN689" s="58" t="s">
        <v>3308</v>
      </c>
      <c r="AO689" s="68"/>
    </row>
    <row r="690" spans="1:41" x14ac:dyDescent="0.35">
      <c r="A690" s="28">
        <v>689</v>
      </c>
      <c r="B690" s="28">
        <v>3840</v>
      </c>
      <c r="C690" s="28" t="s">
        <v>926</v>
      </c>
      <c r="D690" s="28" t="s">
        <v>4247</v>
      </c>
      <c r="E690" s="28" t="s">
        <v>7</v>
      </c>
      <c r="F690" s="28" t="s">
        <v>1893</v>
      </c>
      <c r="G690" s="30"/>
      <c r="H690" s="28" t="s">
        <v>2312</v>
      </c>
      <c r="I690" s="28"/>
      <c r="J690" s="31">
        <v>545421126066</v>
      </c>
      <c r="K690" s="31" t="str">
        <f>CONCATENATE(MID(J690,1,4), " ", MID(J690,5,4), " ", MID(J690,9,4))</f>
        <v>5454 2112 6066</v>
      </c>
      <c r="L690" s="83">
        <v>9848867358</v>
      </c>
      <c r="M690" s="28" t="s">
        <v>2762</v>
      </c>
      <c r="N690" s="28" t="s">
        <v>97</v>
      </c>
      <c r="O690" s="69"/>
      <c r="P690" s="28" t="str">
        <f>IF(TRIM(B690)="","",IFERROR(INDEX('Agreements-New'!C:C,MATCH(B690,'Agreements-New'!D:D,0)),"N"))</f>
        <v>N</v>
      </c>
      <c r="Q690" s="69"/>
      <c r="R690" s="28">
        <f t="shared" si="516"/>
        <v>11500</v>
      </c>
      <c r="S690" s="28">
        <f t="shared" si="517"/>
        <v>11500</v>
      </c>
      <c r="T690" s="28">
        <f t="shared" si="518"/>
        <v>0</v>
      </c>
      <c r="U690" s="28">
        <f t="shared" si="519"/>
        <v>11500</v>
      </c>
      <c r="V690" s="69"/>
      <c r="W690" s="28">
        <v>0</v>
      </c>
      <c r="X690" s="28">
        <f>IF(TRIM(B690)="","",IFERROR(INDEX('Agreements-Old'!E:E,MATCH(B690,'Agreements-Old'!D:D,0)),W690))</f>
        <v>0</v>
      </c>
      <c r="Y690" s="28">
        <f>SUMIFS('Daily Fees Entry'!F:F,'Daily Fees Entry'!D:D,B690,'Daily Fees Entry'!E:E,"Old Fees")</f>
        <v>0</v>
      </c>
      <c r="Z690" s="28">
        <f t="shared" si="520"/>
        <v>0</v>
      </c>
      <c r="AA690" s="69"/>
      <c r="AB690" s="28">
        <f t="shared" si="521"/>
        <v>11500</v>
      </c>
      <c r="AC690" s="28">
        <f>IF(TRIM(B690)="","",IFERROR(INDEX('Agreements-New'!E:E,MATCH(B690,'Agreements-New'!D:D,0)),AB690))</f>
        <v>11500</v>
      </c>
      <c r="AD690" s="28">
        <f>(SUMIFS('Daily Fees Entry'!F:F,'Daily Fees Entry'!D:D,B690)) - Y690</f>
        <v>0</v>
      </c>
      <c r="AE690" s="28">
        <f t="shared" si="522"/>
        <v>11500</v>
      </c>
      <c r="AF690" s="69"/>
      <c r="AG690" s="28">
        <f>IF(TRIM(B690)="","",IFERROR(INDEX('Fees Master'!D:D,MATCH(D690,'Fees Master'!C:C,0)),"Not Found"))</f>
        <v>11500</v>
      </c>
      <c r="AH690" s="28" t="str">
        <f>IF(TRIM(M690)="V",IFERROR(INDEX('Fees Master'!M:M,MATCH(N690,'Fees Master'!L:L,0)),"Not Found"),"0")</f>
        <v>0</v>
      </c>
      <c r="AI690" s="28" t="str">
        <f>IF(TRIM(M690)="H",IFERROR(INDEX('Fees Master'!I:I,MATCH(D690,'Fees Master'!G:G,0)),"Not Found"),"0")</f>
        <v>0</v>
      </c>
      <c r="AJ690" s="69"/>
      <c r="AK690" s="28">
        <f t="shared" si="523"/>
        <v>0</v>
      </c>
      <c r="AL690" s="31">
        <f t="shared" si="524"/>
        <v>0</v>
      </c>
      <c r="AM690" s="58"/>
      <c r="AN690" s="58" t="s">
        <v>3309</v>
      </c>
      <c r="AO690" s="68"/>
    </row>
    <row r="691" spans="1:41" x14ac:dyDescent="0.35">
      <c r="A691" s="28">
        <v>690</v>
      </c>
      <c r="B691" s="28">
        <v>4667</v>
      </c>
      <c r="C691" s="28" t="s">
        <v>5890</v>
      </c>
      <c r="D691" s="28" t="s">
        <v>4247</v>
      </c>
      <c r="E691" s="28" t="s">
        <v>3814</v>
      </c>
      <c r="F691" s="28" t="s">
        <v>1893</v>
      </c>
      <c r="G691" s="30"/>
      <c r="H691" s="28" t="s">
        <v>6106</v>
      </c>
      <c r="I691" s="28"/>
      <c r="J691" s="31"/>
      <c r="K691" s="31"/>
      <c r="L691" s="83">
        <v>9866532030</v>
      </c>
      <c r="M691" s="28" t="s">
        <v>2762</v>
      </c>
      <c r="N691" s="28" t="s">
        <v>3849</v>
      </c>
      <c r="O691" s="69"/>
      <c r="P691" s="28">
        <f>IF(TRIM(B691)="","",IFERROR(INDEX('Agreements-New'!C:C,MATCH(B691,'Agreements-New'!D:D,0)),"N"))</f>
        <v>128</v>
      </c>
      <c r="Q691" s="69"/>
      <c r="R691" s="28">
        <f t="shared" si="516"/>
        <v>11500</v>
      </c>
      <c r="S691" s="28">
        <f t="shared" si="517"/>
        <v>10500</v>
      </c>
      <c r="T691" s="28">
        <f t="shared" si="518"/>
        <v>0</v>
      </c>
      <c r="U691" s="28">
        <f t="shared" si="519"/>
        <v>10500</v>
      </c>
      <c r="V691" s="69"/>
      <c r="W691" s="28">
        <v>0</v>
      </c>
      <c r="X691" s="28">
        <f>IF(TRIM(B691)="","",IFERROR(INDEX('Agreements-Old'!E:E,MATCH(B691,'Agreements-Old'!D:D,0)),W691))</f>
        <v>0</v>
      </c>
      <c r="Y691" s="28">
        <f>SUMIFS('Daily Fees Entry'!F:F,'Daily Fees Entry'!D:D,B691,'Daily Fees Entry'!E:E,"Old Fees")</f>
        <v>0</v>
      </c>
      <c r="Z691" s="28">
        <f t="shared" si="520"/>
        <v>0</v>
      </c>
      <c r="AA691" s="69"/>
      <c r="AB691" s="28">
        <f t="shared" si="521"/>
        <v>11500</v>
      </c>
      <c r="AC691" s="28">
        <f>IF(TRIM(B691)="","",IFERROR(INDEX('Agreements-New'!E:E,MATCH(B691,'Agreements-New'!D:D,0)),AB691))</f>
        <v>10500</v>
      </c>
      <c r="AD691" s="28">
        <f>(SUMIFS('Daily Fees Entry'!F:F,'Daily Fees Entry'!D:D,B691)) - Y691</f>
        <v>0</v>
      </c>
      <c r="AE691" s="28">
        <f t="shared" si="522"/>
        <v>10500</v>
      </c>
      <c r="AF691" s="69"/>
      <c r="AG691" s="28">
        <f>IF(TRIM(B691)="","",IFERROR(INDEX('Fees Master'!D:D,MATCH(D691,'Fees Master'!C:C,0)),"Not Found"))</f>
        <v>11500</v>
      </c>
      <c r="AH691" s="28" t="str">
        <f>IF(TRIM(M691)="V",IFERROR(INDEX('Fees Master'!M:M,MATCH(N691,'Fees Master'!L:L,0)),"Not Found"),"0")</f>
        <v>0</v>
      </c>
      <c r="AI691" s="28" t="str">
        <f>IF(TRIM(M691)="H",IFERROR(INDEX('Fees Master'!I:I,MATCH(D691,'Fees Master'!G:G,0)),"Not Found"),"0")</f>
        <v>0</v>
      </c>
      <c r="AJ691" s="69"/>
      <c r="AK691" s="28">
        <f t="shared" si="523"/>
        <v>0</v>
      </c>
      <c r="AL691" s="31">
        <f t="shared" si="524"/>
        <v>0</v>
      </c>
      <c r="AM691" s="58"/>
      <c r="AN691" s="58"/>
      <c r="AO691" s="68"/>
    </row>
    <row r="692" spans="1:41" ht="15" customHeight="1" x14ac:dyDescent="0.35">
      <c r="A692" s="28">
        <v>691</v>
      </c>
      <c r="B692" s="28">
        <v>4124</v>
      </c>
      <c r="C692" s="28" t="s">
        <v>936</v>
      </c>
      <c r="D692" s="28" t="s">
        <v>4247</v>
      </c>
      <c r="E692" s="28" t="s">
        <v>7</v>
      </c>
      <c r="F692" s="28" t="s">
        <v>1893</v>
      </c>
      <c r="G692" s="30"/>
      <c r="H692" s="28" t="s">
        <v>2319</v>
      </c>
      <c r="I692" s="28"/>
      <c r="J692" s="31">
        <v>401103745598</v>
      </c>
      <c r="K692" s="31" t="str">
        <f>CONCATENATE(MID(J692,1,4), " ", MID(J692,5,4), " ", MID(J692,9,4))</f>
        <v>4011 0374 5598</v>
      </c>
      <c r="L692" s="83">
        <v>9701912396</v>
      </c>
      <c r="M692" s="28" t="s">
        <v>2764</v>
      </c>
      <c r="N692" s="28" t="s">
        <v>82</v>
      </c>
      <c r="O692" s="69"/>
      <c r="P692" s="28" t="str">
        <f>IF(TRIM(B692)="","",IFERROR(INDEX('Agreements-New'!C:C,MATCH(B692,'Agreements-New'!D:D,0)),"N"))</f>
        <v>N</v>
      </c>
      <c r="Q692" s="69"/>
      <c r="R692" s="28">
        <f t="shared" si="516"/>
        <v>52000</v>
      </c>
      <c r="S692" s="28">
        <f t="shared" si="517"/>
        <v>52000</v>
      </c>
      <c r="T692" s="28">
        <f t="shared" si="518"/>
        <v>0</v>
      </c>
      <c r="U692" s="28">
        <f t="shared" si="519"/>
        <v>52000</v>
      </c>
      <c r="V692" s="69"/>
      <c r="W692" s="28">
        <v>33500</v>
      </c>
      <c r="X692" s="28">
        <f>IF(TRIM(B692)="","",IFERROR(INDEX('Agreements-Old'!E:E,MATCH(B692,'Agreements-Old'!D:D,0)),W692))</f>
        <v>33500</v>
      </c>
      <c r="Y692" s="28">
        <f>SUMIFS('Daily Fees Entry'!F:F,'Daily Fees Entry'!D:D,B692,'Daily Fees Entry'!E:E,"Old Fees")</f>
        <v>0</v>
      </c>
      <c r="Z692" s="28">
        <f t="shared" si="520"/>
        <v>33500</v>
      </c>
      <c r="AA692" s="69"/>
      <c r="AB692" s="28">
        <f t="shared" si="521"/>
        <v>18500</v>
      </c>
      <c r="AC692" s="28">
        <f>IF(TRIM(B692)="","",IFERROR(INDEX('Agreements-New'!E:E,MATCH(B692,'Agreements-New'!D:D,0)),AB692))</f>
        <v>18500</v>
      </c>
      <c r="AD692" s="28">
        <f>(SUMIFS('Daily Fees Entry'!F:F,'Daily Fees Entry'!D:D,B692)) - Y692</f>
        <v>0</v>
      </c>
      <c r="AE692" s="28">
        <f t="shared" si="522"/>
        <v>18500</v>
      </c>
      <c r="AF692" s="69"/>
      <c r="AG692" s="28">
        <f>IF(TRIM(B692)="","",IFERROR(INDEX('Fees Master'!D:D,MATCH(D692,'Fees Master'!C:C,0)),"Not Found"))</f>
        <v>11500</v>
      </c>
      <c r="AH692" s="28">
        <f>IF(TRIM(M692)="V",IFERROR(INDEX('Fees Master'!M:M,MATCH(N692,'Fees Master'!L:L,0)),"Not Found"),"0")</f>
        <v>7000</v>
      </c>
      <c r="AI692" s="28" t="str">
        <f>IF(TRIM(M692)="H",IFERROR(INDEX('Fees Master'!I:I,MATCH(D692,'Fees Master'!G:G,0)),"Not Found"),"0")</f>
        <v>0</v>
      </c>
      <c r="AJ692" s="69"/>
      <c r="AK692" s="28">
        <f t="shared" si="523"/>
        <v>0</v>
      </c>
      <c r="AL692" s="31">
        <f t="shared" si="524"/>
        <v>0</v>
      </c>
      <c r="AM692" s="58"/>
      <c r="AN692" s="58" t="s">
        <v>3318</v>
      </c>
      <c r="AO692" s="68"/>
    </row>
    <row r="693" spans="1:41" x14ac:dyDescent="0.35">
      <c r="A693" s="28">
        <v>692</v>
      </c>
      <c r="B693" s="28">
        <v>4539</v>
      </c>
      <c r="C693" s="28" t="s">
        <v>5891</v>
      </c>
      <c r="D693" s="28" t="s">
        <v>4247</v>
      </c>
      <c r="E693" s="28" t="s">
        <v>3814</v>
      </c>
      <c r="F693" s="28" t="s">
        <v>1893</v>
      </c>
      <c r="G693" s="30"/>
      <c r="H693" s="28" t="s">
        <v>2372</v>
      </c>
      <c r="I693" s="28"/>
      <c r="J693" s="31"/>
      <c r="K693" s="31"/>
      <c r="L693" s="83">
        <v>8688200215</v>
      </c>
      <c r="M693" s="28" t="s">
        <v>2762</v>
      </c>
      <c r="N693" s="28" t="s">
        <v>3983</v>
      </c>
      <c r="O693" s="69"/>
      <c r="P693" s="28">
        <f>IF(TRIM(B693)="","",IFERROR(INDEX('Agreements-New'!C:C,MATCH(B693,'Agreements-New'!D:D,0)),"N"))</f>
        <v>148</v>
      </c>
      <c r="Q693" s="69"/>
      <c r="R693" s="28">
        <f t="shared" si="516"/>
        <v>11500</v>
      </c>
      <c r="S693" s="28">
        <f t="shared" si="517"/>
        <v>9000</v>
      </c>
      <c r="T693" s="28">
        <f t="shared" si="518"/>
        <v>4000</v>
      </c>
      <c r="U693" s="28">
        <f t="shared" si="519"/>
        <v>5000</v>
      </c>
      <c r="V693" s="69"/>
      <c r="W693" s="28">
        <v>0</v>
      </c>
      <c r="X693" s="28">
        <f>IF(TRIM(B693)="","",IFERROR(INDEX('Agreements-Old'!E:E,MATCH(B693,'Agreements-Old'!D:D,0)),W693))</f>
        <v>0</v>
      </c>
      <c r="Y693" s="28">
        <f>SUMIFS('Daily Fees Entry'!F:F,'Daily Fees Entry'!D:D,B693,'Daily Fees Entry'!E:E,"Old Fees")</f>
        <v>0</v>
      </c>
      <c r="Z693" s="28">
        <f t="shared" si="520"/>
        <v>0</v>
      </c>
      <c r="AA693" s="69"/>
      <c r="AB693" s="28">
        <f t="shared" si="521"/>
        <v>11500</v>
      </c>
      <c r="AC693" s="28">
        <f>IF(TRIM(B693)="","",IFERROR(INDEX('Agreements-New'!E:E,MATCH(B693,'Agreements-New'!D:D,0)),AB693))</f>
        <v>9000</v>
      </c>
      <c r="AD693" s="28">
        <f>(SUMIFS('Daily Fees Entry'!F:F,'Daily Fees Entry'!D:D,B693)) - Y693</f>
        <v>4000</v>
      </c>
      <c r="AE693" s="28">
        <f t="shared" si="522"/>
        <v>5000</v>
      </c>
      <c r="AF693" s="69"/>
      <c r="AG693" s="28">
        <f>IF(TRIM(B693)="","",IFERROR(INDEX('Fees Master'!D:D,MATCH(D693,'Fees Master'!C:C,0)),"Not Found"))</f>
        <v>11500</v>
      </c>
      <c r="AH693" s="28" t="str">
        <f>IF(TRIM(M693)="V",IFERROR(INDEX('Fees Master'!M:M,MATCH(N693,'Fees Master'!L:L,0)),"Not Found"),"0")</f>
        <v>0</v>
      </c>
      <c r="AI693" s="28" t="str">
        <f>IF(TRIM(M693)="H",IFERROR(INDEX('Fees Master'!I:I,MATCH(D693,'Fees Master'!G:G,0)),"Not Found"),"0")</f>
        <v>0</v>
      </c>
      <c r="AJ693" s="69"/>
      <c r="AK693" s="28">
        <f t="shared" si="523"/>
        <v>44.444444444444443</v>
      </c>
      <c r="AL693" s="31">
        <f t="shared" si="524"/>
        <v>44.444444444444443</v>
      </c>
      <c r="AM693" s="58"/>
      <c r="AN693" s="58"/>
      <c r="AO693" s="68"/>
    </row>
    <row r="694" spans="1:41" x14ac:dyDescent="0.35">
      <c r="A694" s="28">
        <v>693</v>
      </c>
      <c r="B694" s="28">
        <v>3760</v>
      </c>
      <c r="C694" s="28" t="s">
        <v>5892</v>
      </c>
      <c r="D694" s="28" t="s">
        <v>4247</v>
      </c>
      <c r="E694" s="28"/>
      <c r="F694" s="28" t="s">
        <v>1893</v>
      </c>
      <c r="G694" s="30"/>
      <c r="H694" s="28" t="s">
        <v>6107</v>
      </c>
      <c r="I694" s="28"/>
      <c r="J694" s="31"/>
      <c r="K694" s="31"/>
      <c r="L694" s="83">
        <v>7207038873</v>
      </c>
      <c r="M694" s="28" t="s">
        <v>2762</v>
      </c>
      <c r="N694" s="28" t="s">
        <v>44</v>
      </c>
      <c r="O694" s="69"/>
      <c r="P694" s="28" t="str">
        <f>IF(TRIM(B694)="","",IFERROR(INDEX('Agreements-New'!C:C,MATCH(B694,'Agreements-New'!D:D,0)),"N"))</f>
        <v>N</v>
      </c>
      <c r="Q694" s="69"/>
      <c r="R694" s="28">
        <f t="shared" ref="R694" si="525">W694+AB694</f>
        <v>11500</v>
      </c>
      <c r="S694" s="28">
        <f t="shared" ref="S694" si="526">X694+AC694</f>
        <v>11500</v>
      </c>
      <c r="T694" s="28">
        <f t="shared" ref="T694" si="527">Y694+AD694</f>
        <v>0</v>
      </c>
      <c r="U694" s="28">
        <f t="shared" ref="U694" si="528">Z694+AE694</f>
        <v>11500</v>
      </c>
      <c r="V694" s="69"/>
      <c r="W694" s="28">
        <v>0</v>
      </c>
      <c r="X694" s="28">
        <f>IF(TRIM(B694)="","",IFERROR(INDEX('Agreements-Old'!E:E,MATCH(B694,'Agreements-Old'!D:D,0)),W694))</f>
        <v>0</v>
      </c>
      <c r="Y694" s="28">
        <f>SUMIFS('Daily Fees Entry'!F:F,'Daily Fees Entry'!D:D,B694,'Daily Fees Entry'!E:E,"Old Fees")</f>
        <v>0</v>
      </c>
      <c r="Z694" s="28">
        <f t="shared" ref="Z694" si="529">X694-Y694</f>
        <v>0</v>
      </c>
      <c r="AA694" s="69"/>
      <c r="AB694" s="28">
        <f t="shared" ref="AB694" si="530">AG694+AH694+AI694</f>
        <v>11500</v>
      </c>
      <c r="AC694" s="28">
        <f>IF(TRIM(B694)="","",IFERROR(INDEX('Agreements-New'!E:E,MATCH(B694,'Agreements-New'!D:D,0)),AB694))</f>
        <v>11500</v>
      </c>
      <c r="AD694" s="28">
        <f>(SUMIFS('Daily Fees Entry'!F:F,'Daily Fees Entry'!D:D,B694)) - Y694</f>
        <v>0</v>
      </c>
      <c r="AE694" s="28">
        <f t="shared" ref="AE694" si="531">AC694-AD694</f>
        <v>11500</v>
      </c>
      <c r="AF694" s="69"/>
      <c r="AG694" s="28">
        <f>IF(TRIM(B694)="","",IFERROR(INDEX('Fees Master'!D:D,MATCH(D694,'Fees Master'!C:C,0)),"Not Found"))</f>
        <v>11500</v>
      </c>
      <c r="AH694" s="28" t="str">
        <f>IF(TRIM(M694)="V",IFERROR(INDEX('Fees Master'!M:M,MATCH(N694,'Fees Master'!L:L,0)),"Not Found"),"0")</f>
        <v>0</v>
      </c>
      <c r="AI694" s="28" t="str">
        <f>IF(TRIM(M694)="H",IFERROR(INDEX('Fees Master'!I:I,MATCH(D694,'Fees Master'!G:G,0)),"Not Found"),"0")</f>
        <v>0</v>
      </c>
      <c r="AJ694" s="69"/>
      <c r="AK694" s="28">
        <f t="shared" ref="AK694" si="532">T694/S694*100</f>
        <v>0</v>
      </c>
      <c r="AL694" s="31">
        <f t="shared" ref="AL694" si="533">AD694/AC694*100</f>
        <v>0</v>
      </c>
      <c r="AM694" s="58"/>
      <c r="AN694" s="58"/>
      <c r="AO694" s="68"/>
    </row>
    <row r="695" spans="1:41" x14ac:dyDescent="0.35">
      <c r="A695" s="28">
        <v>694</v>
      </c>
      <c r="B695" s="28">
        <v>4117</v>
      </c>
      <c r="C695" s="28" t="s">
        <v>985</v>
      </c>
      <c r="D695" s="28" t="s">
        <v>4247</v>
      </c>
      <c r="E695" s="28"/>
      <c r="F695" s="28" t="s">
        <v>1893</v>
      </c>
      <c r="G695" s="30"/>
      <c r="H695" s="28" t="s">
        <v>2222</v>
      </c>
      <c r="I695" s="28"/>
      <c r="J695" s="31"/>
      <c r="K695" s="31"/>
      <c r="L695" s="83">
        <v>8143189053</v>
      </c>
      <c r="M695" s="28" t="s">
        <v>2767</v>
      </c>
      <c r="N695" s="28" t="s">
        <v>6152</v>
      </c>
      <c r="O695" s="69"/>
      <c r="P695" s="28" t="str">
        <f>IF(TRIM(B695)="","",IFERROR(INDEX('Agreements-New'!C:C,MATCH(B695,'Agreements-New'!D:D,0)),"N"))</f>
        <v>N</v>
      </c>
      <c r="Q695" s="69"/>
      <c r="R695" s="28">
        <f t="shared" ref="R695:R696" si="534">W695+AB695</f>
        <v>28000</v>
      </c>
      <c r="S695" s="28">
        <f t="shared" ref="S695:S696" si="535">X695+AC695</f>
        <v>28000</v>
      </c>
      <c r="T695" s="28">
        <f t="shared" ref="T695:T696" si="536">Y695+AD695</f>
        <v>0</v>
      </c>
      <c r="U695" s="28">
        <f t="shared" ref="U695:U696" si="537">Z695+AE695</f>
        <v>28000</v>
      </c>
      <c r="V695" s="69"/>
      <c r="W695" s="28">
        <v>0</v>
      </c>
      <c r="X695" s="28">
        <f>IF(TRIM(B695)="","",IFERROR(INDEX('Agreements-Old'!E:E,MATCH(B695,'Agreements-Old'!D:D,0)),W695))</f>
        <v>0</v>
      </c>
      <c r="Y695" s="28">
        <f>SUMIFS('Daily Fees Entry'!F:F,'Daily Fees Entry'!D:D,B695,'Daily Fees Entry'!E:E,"Old Fees")</f>
        <v>0</v>
      </c>
      <c r="Z695" s="28">
        <f t="shared" ref="Z695:Z696" si="538">X695-Y695</f>
        <v>0</v>
      </c>
      <c r="AA695" s="69"/>
      <c r="AB695" s="28">
        <f t="shared" ref="AB695:AB696" si="539">AG695+AH695+AI695</f>
        <v>28000</v>
      </c>
      <c r="AC695" s="28">
        <f>IF(TRIM(B695)="","",IFERROR(INDEX('Agreements-New'!E:E,MATCH(B695,'Agreements-New'!D:D,0)),AB695))</f>
        <v>28000</v>
      </c>
      <c r="AD695" s="28">
        <f>(SUMIFS('Daily Fees Entry'!F:F,'Daily Fees Entry'!D:D,B695)) - Y695</f>
        <v>0</v>
      </c>
      <c r="AE695" s="28">
        <f t="shared" ref="AE695:AE696" si="540">AC695-AD695</f>
        <v>28000</v>
      </c>
      <c r="AF695" s="69"/>
      <c r="AG695" s="28">
        <f>IF(TRIM(B695)="","",IFERROR(INDEX('Fees Master'!D:D,MATCH(D695,'Fees Master'!C:C,0)),"Not Found"))</f>
        <v>11500</v>
      </c>
      <c r="AH695" s="28" t="str">
        <f>IF(TRIM(M695)="V",IFERROR(INDEX('Fees Master'!M:M,MATCH(N695,'Fees Master'!L:L,0)),"Not Found"),"0")</f>
        <v>0</v>
      </c>
      <c r="AI695" s="28">
        <f>IF(TRIM(M695)="H",IFERROR(INDEX('Fees Master'!I:I,MATCH(D695,'Fees Master'!G:G,0)),"Not Found"),"0")</f>
        <v>16500</v>
      </c>
      <c r="AJ695" s="69"/>
      <c r="AK695" s="28">
        <f t="shared" ref="AK695:AK696" si="541">T695/S695*100</f>
        <v>0</v>
      </c>
      <c r="AL695" s="31">
        <f t="shared" ref="AL695:AL696" si="542">AD695/AC695*100</f>
        <v>0</v>
      </c>
      <c r="AM695" s="58"/>
      <c r="AN695" s="58"/>
      <c r="AO695" s="68"/>
    </row>
    <row r="696" spans="1:41" x14ac:dyDescent="0.35">
      <c r="A696" s="28">
        <v>695</v>
      </c>
      <c r="B696" s="28" t="s">
        <v>6158</v>
      </c>
      <c r="C696" s="28" t="s">
        <v>5893</v>
      </c>
      <c r="D696" s="28" t="s">
        <v>4247</v>
      </c>
      <c r="E696" s="28"/>
      <c r="F696" s="28" t="s">
        <v>1893</v>
      </c>
      <c r="G696" s="30"/>
      <c r="H696" s="28" t="s">
        <v>6108</v>
      </c>
      <c r="I696" s="28"/>
      <c r="J696" s="31"/>
      <c r="K696" s="31"/>
      <c r="L696" s="83">
        <v>8522020385</v>
      </c>
      <c r="M696" s="28" t="s">
        <v>2767</v>
      </c>
      <c r="N696" s="28" t="s">
        <v>56</v>
      </c>
      <c r="O696" s="69"/>
      <c r="P696" s="28">
        <f>IF(TRIM(B696)="","",IFERROR(INDEX('Agreements-New'!C:C,MATCH(B696,'Agreements-New'!D:D,0)),"N"))</f>
        <v>46</v>
      </c>
      <c r="Q696" s="69"/>
      <c r="R696" s="28">
        <f t="shared" si="534"/>
        <v>28000</v>
      </c>
      <c r="S696" s="28">
        <f t="shared" si="535"/>
        <v>24000</v>
      </c>
      <c r="T696" s="28">
        <f t="shared" si="536"/>
        <v>5000</v>
      </c>
      <c r="U696" s="28">
        <f t="shared" si="537"/>
        <v>19000</v>
      </c>
      <c r="V696" s="69"/>
      <c r="W696" s="28">
        <v>0</v>
      </c>
      <c r="X696" s="28">
        <f>IF(TRIM(B696)="","",IFERROR(INDEX('Agreements-Old'!E:E,MATCH(B696,'Agreements-Old'!D:D,0)),W696))</f>
        <v>0</v>
      </c>
      <c r="Y696" s="28">
        <f>SUMIFS('Daily Fees Entry'!F:F,'Daily Fees Entry'!D:D,B696,'Daily Fees Entry'!E:E,"Old Fees")</f>
        <v>5000</v>
      </c>
      <c r="Z696" s="28">
        <f t="shared" si="538"/>
        <v>-5000</v>
      </c>
      <c r="AA696" s="69"/>
      <c r="AB696" s="28">
        <f t="shared" si="539"/>
        <v>28000</v>
      </c>
      <c r="AC696" s="28">
        <f>IF(TRIM(B696)="","",IFERROR(INDEX('Agreements-New'!E:E,MATCH(B696,'Agreements-New'!D:D,0)),AB696))</f>
        <v>24000</v>
      </c>
      <c r="AD696" s="28">
        <f>(SUMIFS('Daily Fees Entry'!F:F,'Daily Fees Entry'!D:D,B696)) - Y696</f>
        <v>0</v>
      </c>
      <c r="AE696" s="28">
        <f t="shared" si="540"/>
        <v>24000</v>
      </c>
      <c r="AF696" s="69"/>
      <c r="AG696" s="28">
        <f>IF(TRIM(B696)="","",IFERROR(INDEX('Fees Master'!D:D,MATCH(D696,'Fees Master'!C:C,0)),"Not Found"))</f>
        <v>11500</v>
      </c>
      <c r="AH696" s="28" t="str">
        <f>IF(TRIM(M696)="V",IFERROR(INDEX('Fees Master'!M:M,MATCH(N696,'Fees Master'!L:L,0)),"Not Found"),"0")</f>
        <v>0</v>
      </c>
      <c r="AI696" s="28">
        <f>IF(TRIM(M696)="H",IFERROR(INDEX('Fees Master'!I:I,MATCH(D696,'Fees Master'!G:G,0)),"Not Found"),"0")</f>
        <v>16500</v>
      </c>
      <c r="AJ696" s="69"/>
      <c r="AK696" s="28">
        <f t="shared" si="541"/>
        <v>20.833333333333336</v>
      </c>
      <c r="AL696" s="31">
        <f t="shared" si="542"/>
        <v>0</v>
      </c>
      <c r="AM696" s="58"/>
      <c r="AN696" s="58"/>
      <c r="AO696" s="68"/>
    </row>
    <row r="697" spans="1:41" x14ac:dyDescent="0.35">
      <c r="A697" s="28">
        <v>696</v>
      </c>
      <c r="B697" s="28">
        <v>3878</v>
      </c>
      <c r="C697" s="28" t="s">
        <v>974</v>
      </c>
      <c r="D697" s="28" t="s">
        <v>4247</v>
      </c>
      <c r="E697" s="28"/>
      <c r="F697" s="28" t="s">
        <v>1892</v>
      </c>
      <c r="G697" s="30"/>
      <c r="H697" s="28" t="s">
        <v>6109</v>
      </c>
      <c r="I697" s="28"/>
      <c r="J697" s="31"/>
      <c r="K697" s="31"/>
      <c r="L697" s="83">
        <v>9701899141</v>
      </c>
      <c r="M697" s="28" t="s">
        <v>2762</v>
      </c>
      <c r="N697" s="28" t="s">
        <v>6153</v>
      </c>
      <c r="O697" s="69"/>
      <c r="P697" s="28" t="str">
        <f>IF(TRIM(B697)="","",IFERROR(INDEX('Agreements-New'!C:C,MATCH(B697,'Agreements-New'!D:D,0)),"N"))</f>
        <v>N</v>
      </c>
      <c r="Q697" s="69"/>
      <c r="R697" s="28">
        <f t="shared" ref="R697:R698" si="543">W697+AB697</f>
        <v>11500</v>
      </c>
      <c r="S697" s="28">
        <f t="shared" ref="S697:S698" si="544">X697+AC697</f>
        <v>11500</v>
      </c>
      <c r="T697" s="28">
        <f t="shared" ref="T697:T698" si="545">Y697+AD697</f>
        <v>5000</v>
      </c>
      <c r="U697" s="28">
        <f t="shared" ref="U697:U698" si="546">Z697+AE697</f>
        <v>6500</v>
      </c>
      <c r="V697" s="69"/>
      <c r="W697" s="28">
        <v>0</v>
      </c>
      <c r="X697" s="28">
        <f>IF(TRIM(B697)="","",IFERROR(INDEX('Agreements-Old'!E:E,MATCH(B697,'Agreements-Old'!D:D,0)),W697))</f>
        <v>0</v>
      </c>
      <c r="Y697" s="28">
        <f>SUMIFS('Daily Fees Entry'!F:F,'Daily Fees Entry'!D:D,B697,'Daily Fees Entry'!E:E,"Old Fees")</f>
        <v>0</v>
      </c>
      <c r="Z697" s="28">
        <f t="shared" ref="Z697:Z698" si="547">X697-Y697</f>
        <v>0</v>
      </c>
      <c r="AA697" s="69"/>
      <c r="AB697" s="28">
        <f t="shared" ref="AB697:AB698" si="548">AG697+AH697+AI697</f>
        <v>11500</v>
      </c>
      <c r="AC697" s="28">
        <f>IF(TRIM(B697)="","",IFERROR(INDEX('Agreements-New'!E:E,MATCH(B697,'Agreements-New'!D:D,0)),AB697))</f>
        <v>11500</v>
      </c>
      <c r="AD697" s="28">
        <f>(SUMIFS('Daily Fees Entry'!F:F,'Daily Fees Entry'!D:D,B697)) - Y697</f>
        <v>5000</v>
      </c>
      <c r="AE697" s="28">
        <f t="shared" ref="AE697:AE698" si="549">AC697-AD697</f>
        <v>6500</v>
      </c>
      <c r="AF697" s="69"/>
      <c r="AG697" s="28">
        <f>IF(TRIM(B697)="","",IFERROR(INDEX('Fees Master'!D:D,MATCH(D697,'Fees Master'!C:C,0)),"Not Found"))</f>
        <v>11500</v>
      </c>
      <c r="AH697" s="28" t="str">
        <f>IF(TRIM(M697)="V",IFERROR(INDEX('Fees Master'!M:M,MATCH(N697,'Fees Master'!L:L,0)),"Not Found"),"0")</f>
        <v>0</v>
      </c>
      <c r="AI697" s="28" t="str">
        <f>IF(TRIM(M697)="H",IFERROR(INDEX('Fees Master'!I:I,MATCH(D697,'Fees Master'!G:G,0)),"Not Found"),"0")</f>
        <v>0</v>
      </c>
      <c r="AJ697" s="69"/>
      <c r="AK697" s="28">
        <f t="shared" ref="AK697:AK698" si="550">T697/S697*100</f>
        <v>43.478260869565219</v>
      </c>
      <c r="AL697" s="31">
        <f t="shared" ref="AL697:AL698" si="551">AD697/AC697*100</f>
        <v>43.478260869565219</v>
      </c>
      <c r="AM697" s="58"/>
      <c r="AN697" s="58"/>
      <c r="AO697" s="68"/>
    </row>
    <row r="698" spans="1:41" x14ac:dyDescent="0.35">
      <c r="A698" s="28">
        <v>697</v>
      </c>
      <c r="B698" s="28">
        <v>4694</v>
      </c>
      <c r="C698" s="28" t="s">
        <v>5894</v>
      </c>
      <c r="D698" s="28" t="s">
        <v>4247</v>
      </c>
      <c r="E698" s="28" t="s">
        <v>3814</v>
      </c>
      <c r="F698" s="28" t="s">
        <v>1892</v>
      </c>
      <c r="G698" s="30"/>
      <c r="H698" s="28" t="s">
        <v>6110</v>
      </c>
      <c r="I698" s="28"/>
      <c r="J698" s="31"/>
      <c r="K698" s="31"/>
      <c r="L698" s="83">
        <v>8106670824</v>
      </c>
      <c r="M698" s="28" t="s">
        <v>2764</v>
      </c>
      <c r="N698" s="28" t="s">
        <v>4129</v>
      </c>
      <c r="O698" s="69"/>
      <c r="P698" s="28">
        <f>IF(TRIM(B698)="","",IFERROR(INDEX('Agreements-New'!C:C,MATCH(B698,'Agreements-New'!D:D,0)),"N"))</f>
        <v>226</v>
      </c>
      <c r="Q698" s="69"/>
      <c r="R698" s="28">
        <f t="shared" si="543"/>
        <v>19500</v>
      </c>
      <c r="S698" s="28">
        <f t="shared" si="544"/>
        <v>12000</v>
      </c>
      <c r="T698" s="28">
        <f t="shared" si="545"/>
        <v>7000</v>
      </c>
      <c r="U698" s="28">
        <f t="shared" si="546"/>
        <v>5000</v>
      </c>
      <c r="V698" s="69"/>
      <c r="W698" s="28">
        <v>0</v>
      </c>
      <c r="X698" s="28">
        <f>IF(TRIM(B698)="","",IFERROR(INDEX('Agreements-Old'!E:E,MATCH(B698,'Agreements-Old'!D:D,0)),W698))</f>
        <v>0</v>
      </c>
      <c r="Y698" s="28">
        <f>SUMIFS('Daily Fees Entry'!F:F,'Daily Fees Entry'!D:D,B698,'Daily Fees Entry'!E:E,"Old Fees")</f>
        <v>0</v>
      </c>
      <c r="Z698" s="28">
        <f t="shared" si="547"/>
        <v>0</v>
      </c>
      <c r="AA698" s="69"/>
      <c r="AB698" s="28">
        <f t="shared" si="548"/>
        <v>19500</v>
      </c>
      <c r="AC698" s="28">
        <f>IF(TRIM(B698)="","",IFERROR(INDEX('Agreements-New'!E:E,MATCH(B698,'Agreements-New'!D:D,0)),AB698))</f>
        <v>12000</v>
      </c>
      <c r="AD698" s="28">
        <f>(SUMIFS('Daily Fees Entry'!F:F,'Daily Fees Entry'!D:D,B698)) - Y698</f>
        <v>7000</v>
      </c>
      <c r="AE698" s="28">
        <f t="shared" si="549"/>
        <v>5000</v>
      </c>
      <c r="AF698" s="69"/>
      <c r="AG698" s="28">
        <f>IF(TRIM(B698)="","",IFERROR(INDEX('Fees Master'!D:D,MATCH(D698,'Fees Master'!C:C,0)),"Not Found"))</f>
        <v>11500</v>
      </c>
      <c r="AH698" s="28">
        <f>IF(TRIM(M698)="V",IFERROR(INDEX('Fees Master'!M:M,MATCH(N698,'Fees Master'!L:L,0)),"Not Found"),"0")</f>
        <v>8000</v>
      </c>
      <c r="AI698" s="28" t="str">
        <f>IF(TRIM(M698)="H",IFERROR(INDEX('Fees Master'!I:I,MATCH(D698,'Fees Master'!G:G,0)),"Not Found"),"0")</f>
        <v>0</v>
      </c>
      <c r="AJ698" s="69"/>
      <c r="AK698" s="28">
        <f t="shared" si="550"/>
        <v>58.333333333333336</v>
      </c>
      <c r="AL698" s="31">
        <f t="shared" si="551"/>
        <v>58.333333333333336</v>
      </c>
      <c r="AM698" s="58"/>
      <c r="AN698" s="58"/>
      <c r="AO698" s="68"/>
    </row>
    <row r="699" spans="1:41" ht="15" customHeight="1" x14ac:dyDescent="0.35">
      <c r="A699" s="28">
        <v>698</v>
      </c>
      <c r="B699" s="28">
        <v>3554</v>
      </c>
      <c r="C699" s="28" t="s">
        <v>1025</v>
      </c>
      <c r="D699" s="28" t="s">
        <v>4278</v>
      </c>
      <c r="E699" s="28" t="s">
        <v>10</v>
      </c>
      <c r="F699" s="28" t="s">
        <v>1892</v>
      </c>
      <c r="G699" s="30"/>
      <c r="H699" s="28" t="s">
        <v>1923</v>
      </c>
      <c r="I699" s="28"/>
      <c r="J699" s="31">
        <v>883731064747</v>
      </c>
      <c r="K699" s="31" t="str">
        <f t="shared" ref="K699:K711" si="552">CONCATENATE(MID(J699,1,4), " ", MID(J699,5,4), " ", MID(J699,9,4))</f>
        <v>8837 3106 4747</v>
      </c>
      <c r="L699" s="83">
        <v>8008254428</v>
      </c>
      <c r="M699" s="28" t="s">
        <v>2764</v>
      </c>
      <c r="N699" s="28" t="s">
        <v>83</v>
      </c>
      <c r="O699" s="69"/>
      <c r="P699" s="28" t="str">
        <f>IF(TRIM(B699)="","",IFERROR(INDEX('Agreements-New'!C:C,MATCH(B699,'Agreements-New'!D:D,0)),"N"))</f>
        <v>N</v>
      </c>
      <c r="Q699" s="69"/>
      <c r="R699" s="28">
        <f t="shared" si="516"/>
        <v>51000</v>
      </c>
      <c r="S699" s="28">
        <f t="shared" si="517"/>
        <v>51000</v>
      </c>
      <c r="T699" s="28">
        <f t="shared" si="518"/>
        <v>0</v>
      </c>
      <c r="U699" s="28">
        <f t="shared" si="519"/>
        <v>51000</v>
      </c>
      <c r="V699" s="69"/>
      <c r="W699" s="28">
        <v>31500</v>
      </c>
      <c r="X699" s="28">
        <f>IF(TRIM(B699)="","",IFERROR(INDEX('Agreements-Old'!E:E,MATCH(B699,'Agreements-Old'!D:D,0)),W699))</f>
        <v>31500</v>
      </c>
      <c r="Y699" s="28">
        <f>SUMIFS('Daily Fees Entry'!F:F,'Daily Fees Entry'!D:D,B699,'Daily Fees Entry'!E:E,"Old Fees")</f>
        <v>0</v>
      </c>
      <c r="Z699" s="28">
        <f t="shared" si="520"/>
        <v>31500</v>
      </c>
      <c r="AA699" s="69"/>
      <c r="AB699" s="28">
        <f t="shared" si="521"/>
        <v>19500</v>
      </c>
      <c r="AC699" s="28">
        <f>IF(TRIM(B699)="","",IFERROR(INDEX('Agreements-New'!E:E,MATCH(B699,'Agreements-New'!D:D,0)),AB699))</f>
        <v>19500</v>
      </c>
      <c r="AD699" s="28">
        <f>(SUMIFS('Daily Fees Entry'!F:F,'Daily Fees Entry'!D:D,B699)) - Y699</f>
        <v>0</v>
      </c>
      <c r="AE699" s="28">
        <f t="shared" si="522"/>
        <v>19500</v>
      </c>
      <c r="AF699" s="69"/>
      <c r="AG699" s="28">
        <f>IF(TRIM(B699)="","",IFERROR(INDEX('Fees Master'!D:D,MATCH(D699,'Fees Master'!C:C,0)),"Not Found"))</f>
        <v>12500</v>
      </c>
      <c r="AH699" s="28">
        <f>IF(TRIM(M699)="V",IFERROR(INDEX('Fees Master'!M:M,MATCH(N699,'Fees Master'!L:L,0)),"Not Found"),"0")</f>
        <v>7000</v>
      </c>
      <c r="AI699" s="28" t="str">
        <f>IF(TRIM(M699)="H",IFERROR(INDEX('Fees Master'!I:I,MATCH(D699,'Fees Master'!G:G,0)),"Not Found"),"0")</f>
        <v>0</v>
      </c>
      <c r="AJ699" s="69"/>
      <c r="AK699" s="28">
        <f t="shared" si="523"/>
        <v>0</v>
      </c>
      <c r="AL699" s="31">
        <f t="shared" si="524"/>
        <v>0</v>
      </c>
      <c r="AM699" s="58"/>
      <c r="AN699" s="58" t="s">
        <v>3364</v>
      </c>
      <c r="AO699" s="68"/>
    </row>
    <row r="700" spans="1:41" x14ac:dyDescent="0.35">
      <c r="A700" s="28">
        <v>699</v>
      </c>
      <c r="B700" s="28">
        <v>3468</v>
      </c>
      <c r="C700" s="28" t="s">
        <v>1027</v>
      </c>
      <c r="D700" s="28" t="s">
        <v>4278</v>
      </c>
      <c r="E700" s="28" t="s">
        <v>10</v>
      </c>
      <c r="F700" s="28" t="s">
        <v>1892</v>
      </c>
      <c r="G700" s="30"/>
      <c r="H700" s="28" t="s">
        <v>2368</v>
      </c>
      <c r="I700" s="28"/>
      <c r="J700" s="31">
        <v>740728910076</v>
      </c>
      <c r="K700" s="31" t="str">
        <f t="shared" si="552"/>
        <v>7407 2891 0076</v>
      </c>
      <c r="L700" s="83">
        <v>9912834854</v>
      </c>
      <c r="M700" s="28" t="s">
        <v>2764</v>
      </c>
      <c r="N700" s="28" t="s">
        <v>107</v>
      </c>
      <c r="O700" s="69"/>
      <c r="P700" s="28" t="str">
        <f>IF(TRIM(B700)="","",IFERROR(INDEX('Agreements-New'!C:C,MATCH(B700,'Agreements-New'!D:D,0)),"N"))</f>
        <v>N</v>
      </c>
      <c r="Q700" s="69"/>
      <c r="R700" s="28">
        <f t="shared" si="516"/>
        <v>40500</v>
      </c>
      <c r="S700" s="28">
        <f t="shared" si="517"/>
        <v>40500</v>
      </c>
      <c r="T700" s="28">
        <f t="shared" si="518"/>
        <v>5000</v>
      </c>
      <c r="U700" s="28">
        <f t="shared" si="519"/>
        <v>35500</v>
      </c>
      <c r="V700" s="69"/>
      <c r="W700" s="28">
        <v>21000</v>
      </c>
      <c r="X700" s="28">
        <f>IF(TRIM(B700)="","",IFERROR(INDEX('Agreements-Old'!E:E,MATCH(B700,'Agreements-Old'!D:D,0)),W700))</f>
        <v>21000</v>
      </c>
      <c r="Y700" s="28">
        <f>SUMIFS('Daily Fees Entry'!F:F,'Daily Fees Entry'!D:D,B700,'Daily Fees Entry'!E:E,"Old Fees")</f>
        <v>5000</v>
      </c>
      <c r="Z700" s="28">
        <f t="shared" si="520"/>
        <v>16000</v>
      </c>
      <c r="AA700" s="69"/>
      <c r="AB700" s="28">
        <f t="shared" si="521"/>
        <v>19500</v>
      </c>
      <c r="AC700" s="28">
        <f>IF(TRIM(B700)="","",IFERROR(INDEX('Agreements-New'!E:E,MATCH(B700,'Agreements-New'!D:D,0)),AB700))</f>
        <v>19500</v>
      </c>
      <c r="AD700" s="28">
        <f>(SUMIFS('Daily Fees Entry'!F:F,'Daily Fees Entry'!D:D,B700)) - Y700</f>
        <v>0</v>
      </c>
      <c r="AE700" s="28">
        <f t="shared" si="522"/>
        <v>19500</v>
      </c>
      <c r="AF700" s="69"/>
      <c r="AG700" s="28">
        <f>IF(TRIM(B700)="","",IFERROR(INDEX('Fees Master'!D:D,MATCH(D700,'Fees Master'!C:C,0)),"Not Found"))</f>
        <v>12500</v>
      </c>
      <c r="AH700" s="28">
        <f>IF(TRIM(M700)="V",IFERROR(INDEX('Fees Master'!M:M,MATCH(N700,'Fees Master'!L:L,0)),"Not Found"),"0")</f>
        <v>7000</v>
      </c>
      <c r="AI700" s="28" t="str">
        <f>IF(TRIM(M700)="H",IFERROR(INDEX('Fees Master'!I:I,MATCH(D700,'Fees Master'!G:G,0)),"Not Found"),"0")</f>
        <v>0</v>
      </c>
      <c r="AJ700" s="69"/>
      <c r="AK700" s="28">
        <f t="shared" si="523"/>
        <v>12.345679012345679</v>
      </c>
      <c r="AL700" s="31">
        <f t="shared" si="524"/>
        <v>0</v>
      </c>
      <c r="AM700" s="58"/>
      <c r="AN700" s="58" t="s">
        <v>3365</v>
      </c>
      <c r="AO700" s="68"/>
    </row>
    <row r="701" spans="1:41" x14ac:dyDescent="0.35">
      <c r="A701" s="28">
        <v>700</v>
      </c>
      <c r="B701" s="28">
        <v>3469</v>
      </c>
      <c r="C701" s="28" t="s">
        <v>1031</v>
      </c>
      <c r="D701" s="28" t="s">
        <v>4278</v>
      </c>
      <c r="E701" s="28" t="s">
        <v>10</v>
      </c>
      <c r="F701" s="28" t="s">
        <v>1892</v>
      </c>
      <c r="G701" s="30"/>
      <c r="H701" s="28" t="s">
        <v>2370</v>
      </c>
      <c r="I701" s="28"/>
      <c r="J701" s="31">
        <v>870584106359</v>
      </c>
      <c r="K701" s="31" t="str">
        <f t="shared" si="552"/>
        <v>8705 8410 6359</v>
      </c>
      <c r="L701" s="83">
        <v>7702945920</v>
      </c>
      <c r="M701" s="28" t="s">
        <v>2762</v>
      </c>
      <c r="N701" s="28" t="s">
        <v>93</v>
      </c>
      <c r="O701" s="69"/>
      <c r="P701" s="28" t="str">
        <f>IF(TRIM(B701)="","",IFERROR(INDEX('Agreements-New'!C:C,MATCH(B701,'Agreements-New'!D:D,0)),"N"))</f>
        <v>N</v>
      </c>
      <c r="Q701" s="69"/>
      <c r="R701" s="28">
        <f t="shared" si="516"/>
        <v>12500</v>
      </c>
      <c r="S701" s="28">
        <f t="shared" si="517"/>
        <v>12500</v>
      </c>
      <c r="T701" s="28">
        <f t="shared" si="518"/>
        <v>9500</v>
      </c>
      <c r="U701" s="28">
        <f t="shared" si="519"/>
        <v>3000</v>
      </c>
      <c r="V701" s="69"/>
      <c r="W701" s="28">
        <v>0</v>
      </c>
      <c r="X701" s="28">
        <f>IF(TRIM(B701)="","",IFERROR(INDEX('Agreements-Old'!E:E,MATCH(B701,'Agreements-Old'!D:D,0)),W701))</f>
        <v>0</v>
      </c>
      <c r="Y701" s="28">
        <f>SUMIFS('Daily Fees Entry'!F:F,'Daily Fees Entry'!D:D,B701,'Daily Fees Entry'!E:E,"Old Fees")</f>
        <v>0</v>
      </c>
      <c r="Z701" s="28">
        <f t="shared" si="520"/>
        <v>0</v>
      </c>
      <c r="AA701" s="69"/>
      <c r="AB701" s="28">
        <f t="shared" si="521"/>
        <v>12500</v>
      </c>
      <c r="AC701" s="28">
        <f>IF(TRIM(B701)="","",IFERROR(INDEX('Agreements-New'!E:E,MATCH(B701,'Agreements-New'!D:D,0)),AB701))</f>
        <v>12500</v>
      </c>
      <c r="AD701" s="28">
        <f>(SUMIFS('Daily Fees Entry'!F:F,'Daily Fees Entry'!D:D,B701)) - Y701</f>
        <v>9500</v>
      </c>
      <c r="AE701" s="28">
        <f t="shared" si="522"/>
        <v>3000</v>
      </c>
      <c r="AF701" s="69"/>
      <c r="AG701" s="28">
        <f>IF(TRIM(B701)="","",IFERROR(INDEX('Fees Master'!D:D,MATCH(D701,'Fees Master'!C:C,0)),"Not Found"))</f>
        <v>12500</v>
      </c>
      <c r="AH701" s="28" t="str">
        <f>IF(TRIM(M701)="V",IFERROR(INDEX('Fees Master'!M:M,MATCH(N701,'Fees Master'!L:L,0)),"Not Found"),"0")</f>
        <v>0</v>
      </c>
      <c r="AI701" s="28" t="str">
        <f>IF(TRIM(M701)="H",IFERROR(INDEX('Fees Master'!I:I,MATCH(D701,'Fees Master'!G:G,0)),"Not Found"),"0")</f>
        <v>0</v>
      </c>
      <c r="AJ701" s="69"/>
      <c r="AK701" s="28">
        <f t="shared" si="523"/>
        <v>76</v>
      </c>
      <c r="AL701" s="31">
        <f t="shared" si="524"/>
        <v>76</v>
      </c>
      <c r="AM701" s="58"/>
      <c r="AN701" s="58" t="s">
        <v>3367</v>
      </c>
      <c r="AO701" s="68"/>
    </row>
    <row r="702" spans="1:41" x14ac:dyDescent="0.35">
      <c r="A702" s="28">
        <v>701</v>
      </c>
      <c r="B702" s="28">
        <v>3472</v>
      </c>
      <c r="C702" s="28" t="s">
        <v>1036</v>
      </c>
      <c r="D702" s="28" t="s">
        <v>4278</v>
      </c>
      <c r="E702" s="28" t="s">
        <v>10</v>
      </c>
      <c r="F702" s="28" t="s">
        <v>1892</v>
      </c>
      <c r="G702" s="30"/>
      <c r="H702" s="28" t="s">
        <v>2374</v>
      </c>
      <c r="I702" s="28"/>
      <c r="J702" s="31">
        <v>266649088899</v>
      </c>
      <c r="K702" s="31" t="str">
        <f t="shared" si="552"/>
        <v>2666 4908 8899</v>
      </c>
      <c r="L702" s="83">
        <v>9989204423</v>
      </c>
      <c r="M702" s="28" t="s">
        <v>2764</v>
      </c>
      <c r="N702" s="28" t="s">
        <v>187</v>
      </c>
      <c r="O702" s="69"/>
      <c r="P702" s="28" t="str">
        <f>IF(TRIM(B702)="","",IFERROR(INDEX('Agreements-New'!C:C,MATCH(B702,'Agreements-New'!D:D,0)),"N"))</f>
        <v>N</v>
      </c>
      <c r="Q702" s="69"/>
      <c r="R702" s="28">
        <f t="shared" si="516"/>
        <v>29000</v>
      </c>
      <c r="S702" s="28">
        <f t="shared" si="517"/>
        <v>29000</v>
      </c>
      <c r="T702" s="28">
        <f t="shared" si="518"/>
        <v>0</v>
      </c>
      <c r="U702" s="28">
        <f t="shared" si="519"/>
        <v>29000</v>
      </c>
      <c r="V702" s="69"/>
      <c r="W702" s="28">
        <v>9500</v>
      </c>
      <c r="X702" s="28">
        <f>IF(TRIM(B702)="","",IFERROR(INDEX('Agreements-Old'!E:E,MATCH(B702,'Agreements-Old'!D:D,0)),W702))</f>
        <v>9500</v>
      </c>
      <c r="Y702" s="28">
        <f>SUMIFS('Daily Fees Entry'!F:F,'Daily Fees Entry'!D:D,B702,'Daily Fees Entry'!E:E,"Old Fees")</f>
        <v>0</v>
      </c>
      <c r="Z702" s="28">
        <f t="shared" si="520"/>
        <v>9500</v>
      </c>
      <c r="AA702" s="69"/>
      <c r="AB702" s="28">
        <f t="shared" si="521"/>
        <v>19500</v>
      </c>
      <c r="AC702" s="28">
        <f>IF(TRIM(B702)="","",IFERROR(INDEX('Agreements-New'!E:E,MATCH(B702,'Agreements-New'!D:D,0)),AB702))</f>
        <v>19500</v>
      </c>
      <c r="AD702" s="28">
        <f>(SUMIFS('Daily Fees Entry'!F:F,'Daily Fees Entry'!D:D,B702)) - Y702</f>
        <v>0</v>
      </c>
      <c r="AE702" s="28">
        <f t="shared" si="522"/>
        <v>19500</v>
      </c>
      <c r="AF702" s="69"/>
      <c r="AG702" s="28">
        <f>IF(TRIM(B702)="","",IFERROR(INDEX('Fees Master'!D:D,MATCH(D702,'Fees Master'!C:C,0)),"Not Found"))</f>
        <v>12500</v>
      </c>
      <c r="AH702" s="28">
        <f>IF(TRIM(M702)="V",IFERROR(INDEX('Fees Master'!M:M,MATCH(N702,'Fees Master'!L:L,0)),"Not Found"),"0")</f>
        <v>7000</v>
      </c>
      <c r="AI702" s="28" t="str">
        <f>IF(TRIM(M702)="H",IFERROR(INDEX('Fees Master'!I:I,MATCH(D702,'Fees Master'!G:G,0)),"Not Found"),"0")</f>
        <v>0</v>
      </c>
      <c r="AJ702" s="69"/>
      <c r="AK702" s="28">
        <f t="shared" si="523"/>
        <v>0</v>
      </c>
      <c r="AL702" s="31">
        <f t="shared" si="524"/>
        <v>0</v>
      </c>
      <c r="AM702" s="58"/>
      <c r="AN702" s="58" t="s">
        <v>3370</v>
      </c>
      <c r="AO702" s="68"/>
    </row>
    <row r="703" spans="1:41" ht="15" customHeight="1" x14ac:dyDescent="0.35">
      <c r="A703" s="28">
        <v>702</v>
      </c>
      <c r="B703" s="28">
        <v>3473</v>
      </c>
      <c r="C703" s="28" t="s">
        <v>1037</v>
      </c>
      <c r="D703" s="28" t="s">
        <v>4278</v>
      </c>
      <c r="E703" s="28" t="s">
        <v>10</v>
      </c>
      <c r="F703" s="28" t="s">
        <v>1892</v>
      </c>
      <c r="G703" s="30"/>
      <c r="H703" s="28" t="s">
        <v>2375</v>
      </c>
      <c r="I703" s="28"/>
      <c r="J703" s="31">
        <v>214457058044</v>
      </c>
      <c r="K703" s="31" t="str">
        <f t="shared" si="552"/>
        <v>2144 5705 8044</v>
      </c>
      <c r="L703" s="83">
        <v>9502279751</v>
      </c>
      <c r="M703" s="28" t="s">
        <v>2764</v>
      </c>
      <c r="N703" s="28" t="s">
        <v>43</v>
      </c>
      <c r="O703" s="69"/>
      <c r="P703" s="28">
        <f>IF(TRIM(B703)="","",IFERROR(INDEX('Agreements-New'!C:C,MATCH(B703,'Agreements-New'!D:D,0)),"N"))</f>
        <v>235</v>
      </c>
      <c r="Q703" s="69"/>
      <c r="R703" s="28">
        <f t="shared" si="516"/>
        <v>23500</v>
      </c>
      <c r="S703" s="28">
        <f t="shared" si="517"/>
        <v>17000</v>
      </c>
      <c r="T703" s="28">
        <f t="shared" si="518"/>
        <v>5000</v>
      </c>
      <c r="U703" s="28">
        <f t="shared" si="519"/>
        <v>12000</v>
      </c>
      <c r="V703" s="69"/>
      <c r="W703" s="28">
        <v>4000</v>
      </c>
      <c r="X703" s="28">
        <f>IF(TRIM(B703)="","",IFERROR(INDEX('Agreements-Old'!E:E,MATCH(B703,'Agreements-Old'!D:D,0)),W703))</f>
        <v>0</v>
      </c>
      <c r="Y703" s="28">
        <f>SUMIFS('Daily Fees Entry'!F:F,'Daily Fees Entry'!D:D,B703,'Daily Fees Entry'!E:E,"Old Fees")</f>
        <v>0</v>
      </c>
      <c r="Z703" s="28">
        <f t="shared" si="520"/>
        <v>0</v>
      </c>
      <c r="AA703" s="69"/>
      <c r="AB703" s="28">
        <f t="shared" si="521"/>
        <v>19500</v>
      </c>
      <c r="AC703" s="28">
        <f>IF(TRIM(B703)="","",IFERROR(INDEX('Agreements-New'!E:E,MATCH(B703,'Agreements-New'!D:D,0)),AB703))</f>
        <v>17000</v>
      </c>
      <c r="AD703" s="28">
        <f>(SUMIFS('Daily Fees Entry'!F:F,'Daily Fees Entry'!D:D,B703)) - Y703</f>
        <v>5000</v>
      </c>
      <c r="AE703" s="28">
        <f t="shared" si="522"/>
        <v>12000</v>
      </c>
      <c r="AF703" s="69"/>
      <c r="AG703" s="28">
        <f>IF(TRIM(B703)="","",IFERROR(INDEX('Fees Master'!D:D,MATCH(D703,'Fees Master'!C:C,0)),"Not Found"))</f>
        <v>12500</v>
      </c>
      <c r="AH703" s="28">
        <f>IF(TRIM(M703)="V",IFERROR(INDEX('Fees Master'!M:M,MATCH(N703,'Fees Master'!L:L,0)),"Not Found"),"0")</f>
        <v>7000</v>
      </c>
      <c r="AI703" s="28" t="str">
        <f>IF(TRIM(M703)="H",IFERROR(INDEX('Fees Master'!I:I,MATCH(D703,'Fees Master'!G:G,0)),"Not Found"),"0")</f>
        <v>0</v>
      </c>
      <c r="AJ703" s="69"/>
      <c r="AK703" s="28">
        <f t="shared" si="523"/>
        <v>29.411764705882355</v>
      </c>
      <c r="AL703" s="31">
        <f t="shared" si="524"/>
        <v>29.411764705882355</v>
      </c>
      <c r="AM703" s="58"/>
      <c r="AN703" s="58" t="s">
        <v>3371</v>
      </c>
      <c r="AO703" s="68"/>
    </row>
    <row r="704" spans="1:41" x14ac:dyDescent="0.35">
      <c r="A704" s="28">
        <v>703</v>
      </c>
      <c r="B704" s="28">
        <v>3474</v>
      </c>
      <c r="C704" s="28" t="s">
        <v>1038</v>
      </c>
      <c r="D704" s="28" t="s">
        <v>4278</v>
      </c>
      <c r="E704" s="28" t="s">
        <v>10</v>
      </c>
      <c r="F704" s="28" t="s">
        <v>1892</v>
      </c>
      <c r="G704" s="30"/>
      <c r="H704" s="28" t="s">
        <v>2376</v>
      </c>
      <c r="I704" s="28"/>
      <c r="J704" s="31">
        <v>270462478267</v>
      </c>
      <c r="K704" s="31" t="str">
        <f t="shared" si="552"/>
        <v>2704 6247 8267</v>
      </c>
      <c r="L704" s="83">
        <v>9848744277</v>
      </c>
      <c r="M704" s="28" t="s">
        <v>2764</v>
      </c>
      <c r="N704" s="28" t="s">
        <v>83</v>
      </c>
      <c r="O704" s="69"/>
      <c r="P704" s="28" t="str">
        <f>IF(TRIM(B704)="","",IFERROR(INDEX('Agreements-New'!C:C,MATCH(B704,'Agreements-New'!D:D,0)),"N"))</f>
        <v>N</v>
      </c>
      <c r="Q704" s="69"/>
      <c r="R704" s="28">
        <f t="shared" si="516"/>
        <v>25000</v>
      </c>
      <c r="S704" s="28">
        <f t="shared" si="517"/>
        <v>25000</v>
      </c>
      <c r="T704" s="28">
        <f t="shared" si="518"/>
        <v>5500</v>
      </c>
      <c r="U704" s="28">
        <f t="shared" si="519"/>
        <v>19500</v>
      </c>
      <c r="V704" s="69"/>
      <c r="W704" s="28">
        <v>5500</v>
      </c>
      <c r="X704" s="28">
        <f>IF(TRIM(B704)="","",IFERROR(INDEX('Agreements-Old'!E:E,MATCH(B704,'Agreements-Old'!D:D,0)),W704))</f>
        <v>5500</v>
      </c>
      <c r="Y704" s="28">
        <f>SUMIFS('Daily Fees Entry'!F:F,'Daily Fees Entry'!D:D,B704,'Daily Fees Entry'!E:E,"Old Fees")</f>
        <v>5500</v>
      </c>
      <c r="Z704" s="28">
        <f t="shared" si="520"/>
        <v>0</v>
      </c>
      <c r="AA704" s="69"/>
      <c r="AB704" s="28">
        <f t="shared" si="521"/>
        <v>19500</v>
      </c>
      <c r="AC704" s="28">
        <f>IF(TRIM(B704)="","",IFERROR(INDEX('Agreements-New'!E:E,MATCH(B704,'Agreements-New'!D:D,0)),AB704))</f>
        <v>19500</v>
      </c>
      <c r="AD704" s="28">
        <f>(SUMIFS('Daily Fees Entry'!F:F,'Daily Fees Entry'!D:D,B704)) - Y704</f>
        <v>0</v>
      </c>
      <c r="AE704" s="28">
        <f t="shared" si="522"/>
        <v>19500</v>
      </c>
      <c r="AF704" s="69"/>
      <c r="AG704" s="28">
        <f>IF(TRIM(B704)="","",IFERROR(INDEX('Fees Master'!D:D,MATCH(D704,'Fees Master'!C:C,0)),"Not Found"))</f>
        <v>12500</v>
      </c>
      <c r="AH704" s="28">
        <f>IF(TRIM(M704)="V",IFERROR(INDEX('Fees Master'!M:M,MATCH(N704,'Fees Master'!L:L,0)),"Not Found"),"0")</f>
        <v>7000</v>
      </c>
      <c r="AI704" s="28" t="str">
        <f>IF(TRIM(M704)="H",IFERROR(INDEX('Fees Master'!I:I,MATCH(D704,'Fees Master'!G:G,0)),"Not Found"),"0")</f>
        <v>0</v>
      </c>
      <c r="AJ704" s="69"/>
      <c r="AK704" s="28">
        <f t="shared" si="523"/>
        <v>22</v>
      </c>
      <c r="AL704" s="31">
        <f t="shared" si="524"/>
        <v>0</v>
      </c>
      <c r="AM704" s="58"/>
      <c r="AN704" s="58" t="s">
        <v>3372</v>
      </c>
      <c r="AO704" s="68"/>
    </row>
    <row r="705" spans="1:41" x14ac:dyDescent="0.35">
      <c r="A705" s="28">
        <v>704</v>
      </c>
      <c r="B705" s="28">
        <v>3475</v>
      </c>
      <c r="C705" s="28" t="s">
        <v>1039</v>
      </c>
      <c r="D705" s="28" t="s">
        <v>4278</v>
      </c>
      <c r="E705" s="28" t="s">
        <v>10</v>
      </c>
      <c r="F705" s="28" t="s">
        <v>1892</v>
      </c>
      <c r="G705" s="30"/>
      <c r="H705" s="28" t="s">
        <v>2377</v>
      </c>
      <c r="I705" s="28"/>
      <c r="J705" s="31"/>
      <c r="K705" s="31" t="str">
        <f t="shared" si="552"/>
        <v xml:space="preserve">  </v>
      </c>
      <c r="L705" s="83">
        <v>9490902526</v>
      </c>
      <c r="M705" s="28" t="s">
        <v>2762</v>
      </c>
      <c r="N705" s="28" t="s">
        <v>93</v>
      </c>
      <c r="O705" s="69"/>
      <c r="P705" s="28" t="str">
        <f>IF(TRIM(B705)="","",IFERROR(INDEX('Agreements-New'!C:C,MATCH(B705,'Agreements-New'!D:D,0)),"N"))</f>
        <v>N</v>
      </c>
      <c r="Q705" s="69"/>
      <c r="R705" s="28">
        <f t="shared" si="516"/>
        <v>28500</v>
      </c>
      <c r="S705" s="28">
        <f t="shared" si="517"/>
        <v>28500</v>
      </c>
      <c r="T705" s="28">
        <f t="shared" si="518"/>
        <v>11000</v>
      </c>
      <c r="U705" s="28">
        <f t="shared" si="519"/>
        <v>17500</v>
      </c>
      <c r="V705" s="69"/>
      <c r="W705" s="28">
        <v>16000</v>
      </c>
      <c r="X705" s="28">
        <f>IF(TRIM(B705)="","",IFERROR(INDEX('Agreements-Old'!E:E,MATCH(B705,'Agreements-Old'!D:D,0)),W705))</f>
        <v>16000</v>
      </c>
      <c r="Y705" s="28">
        <f>SUMIFS('Daily Fees Entry'!F:F,'Daily Fees Entry'!D:D,B705,'Daily Fees Entry'!E:E,"Old Fees")</f>
        <v>11000</v>
      </c>
      <c r="Z705" s="28">
        <f t="shared" si="520"/>
        <v>5000</v>
      </c>
      <c r="AA705" s="69"/>
      <c r="AB705" s="28">
        <f t="shared" si="521"/>
        <v>12500</v>
      </c>
      <c r="AC705" s="28">
        <f>IF(TRIM(B705)="","",IFERROR(INDEX('Agreements-New'!E:E,MATCH(B705,'Agreements-New'!D:D,0)),AB705))</f>
        <v>12500</v>
      </c>
      <c r="AD705" s="28">
        <f>(SUMIFS('Daily Fees Entry'!F:F,'Daily Fees Entry'!D:D,B705)) - Y705</f>
        <v>0</v>
      </c>
      <c r="AE705" s="28">
        <f t="shared" si="522"/>
        <v>12500</v>
      </c>
      <c r="AF705" s="69"/>
      <c r="AG705" s="28">
        <f>IF(TRIM(B705)="","",IFERROR(INDEX('Fees Master'!D:D,MATCH(D705,'Fees Master'!C:C,0)),"Not Found"))</f>
        <v>12500</v>
      </c>
      <c r="AH705" s="28" t="str">
        <f>IF(TRIM(M705)="V",IFERROR(INDEX('Fees Master'!M:M,MATCH(N705,'Fees Master'!L:L,0)),"Not Found"),"0")</f>
        <v>0</v>
      </c>
      <c r="AI705" s="28" t="str">
        <f>IF(TRIM(M705)="H",IFERROR(INDEX('Fees Master'!I:I,MATCH(D705,'Fees Master'!G:G,0)),"Not Found"),"0")</f>
        <v>0</v>
      </c>
      <c r="AJ705" s="69"/>
      <c r="AK705" s="28">
        <f t="shared" si="523"/>
        <v>38.596491228070171</v>
      </c>
      <c r="AL705" s="31">
        <f t="shared" si="524"/>
        <v>0</v>
      </c>
      <c r="AM705" s="58"/>
      <c r="AN705" s="58" t="s">
        <v>3373</v>
      </c>
      <c r="AO705" s="68"/>
    </row>
    <row r="706" spans="1:41" x14ac:dyDescent="0.35">
      <c r="A706" s="28">
        <v>705</v>
      </c>
      <c r="B706" s="28">
        <v>3476</v>
      </c>
      <c r="C706" s="28" t="s">
        <v>1040</v>
      </c>
      <c r="D706" s="28" t="s">
        <v>4278</v>
      </c>
      <c r="E706" s="28" t="s">
        <v>10</v>
      </c>
      <c r="F706" s="28" t="s">
        <v>1892</v>
      </c>
      <c r="G706" s="30"/>
      <c r="H706" s="28" t="s">
        <v>2378</v>
      </c>
      <c r="I706" s="28"/>
      <c r="J706" s="31">
        <v>801066670486</v>
      </c>
      <c r="K706" s="31" t="str">
        <f t="shared" si="552"/>
        <v>8010 6667 0486</v>
      </c>
      <c r="L706" s="83">
        <v>9912834716</v>
      </c>
      <c r="M706" s="28" t="s">
        <v>2764</v>
      </c>
      <c r="N706" s="28" t="s">
        <v>68</v>
      </c>
      <c r="O706" s="69"/>
      <c r="P706" s="28">
        <f>IF(TRIM(B706)="","",IFERROR(INDEX('Agreements-New'!C:C,MATCH(B706,'Agreements-New'!D:D,0)),"N"))</f>
        <v>209</v>
      </c>
      <c r="Q706" s="69"/>
      <c r="R706" s="28">
        <f t="shared" si="516"/>
        <v>47000</v>
      </c>
      <c r="S706" s="28">
        <f t="shared" si="517"/>
        <v>32000</v>
      </c>
      <c r="T706" s="28">
        <f t="shared" si="518"/>
        <v>22500</v>
      </c>
      <c r="U706" s="28">
        <f t="shared" si="519"/>
        <v>9500</v>
      </c>
      <c r="V706" s="69"/>
      <c r="W706" s="28">
        <v>27500</v>
      </c>
      <c r="X706" s="28">
        <f>IF(TRIM(B706)="","",IFERROR(INDEX('Agreements-Old'!E:E,MATCH(B706,'Agreements-Old'!D:D,0)),W706))</f>
        <v>15000</v>
      </c>
      <c r="Y706" s="28">
        <f>SUMIFS('Daily Fees Entry'!F:F,'Daily Fees Entry'!D:D,B706,'Daily Fees Entry'!E:E,"Old Fees")</f>
        <v>15000</v>
      </c>
      <c r="Z706" s="28">
        <f t="shared" si="520"/>
        <v>0</v>
      </c>
      <c r="AA706" s="69"/>
      <c r="AB706" s="28">
        <f t="shared" si="521"/>
        <v>19500</v>
      </c>
      <c r="AC706" s="28">
        <f>IF(TRIM(B706)="","",IFERROR(INDEX('Agreements-New'!E:E,MATCH(B706,'Agreements-New'!D:D,0)),AB706))</f>
        <v>17000</v>
      </c>
      <c r="AD706" s="28">
        <f>(SUMIFS('Daily Fees Entry'!F:F,'Daily Fees Entry'!D:D,B706)) - Y706</f>
        <v>7500</v>
      </c>
      <c r="AE706" s="28">
        <f t="shared" si="522"/>
        <v>9500</v>
      </c>
      <c r="AF706" s="69"/>
      <c r="AG706" s="28">
        <f>IF(TRIM(B706)="","",IFERROR(INDEX('Fees Master'!D:D,MATCH(D706,'Fees Master'!C:C,0)),"Not Found"))</f>
        <v>12500</v>
      </c>
      <c r="AH706" s="28">
        <f>IF(TRIM(M706)="V",IFERROR(INDEX('Fees Master'!M:M,MATCH(N706,'Fees Master'!L:L,0)),"Not Found"),"0")</f>
        <v>7000</v>
      </c>
      <c r="AI706" s="28" t="str">
        <f>IF(TRIM(M706)="H",IFERROR(INDEX('Fees Master'!I:I,MATCH(D706,'Fees Master'!G:G,0)),"Not Found"),"0")</f>
        <v>0</v>
      </c>
      <c r="AJ706" s="69"/>
      <c r="AK706" s="28">
        <f t="shared" si="523"/>
        <v>70.3125</v>
      </c>
      <c r="AL706" s="31">
        <f t="shared" si="524"/>
        <v>44.117647058823529</v>
      </c>
      <c r="AM706" s="58"/>
      <c r="AN706" s="58" t="s">
        <v>3374</v>
      </c>
      <c r="AO706" s="68"/>
    </row>
    <row r="707" spans="1:41" x14ac:dyDescent="0.35">
      <c r="A707" s="28">
        <v>706</v>
      </c>
      <c r="B707" s="28">
        <v>3477</v>
      </c>
      <c r="C707" s="28" t="s">
        <v>1041</v>
      </c>
      <c r="D707" s="28" t="s">
        <v>4278</v>
      </c>
      <c r="E707" s="28" t="s">
        <v>10</v>
      </c>
      <c r="F707" s="28" t="s">
        <v>1892</v>
      </c>
      <c r="G707" s="30"/>
      <c r="H707" s="28" t="s">
        <v>2379</v>
      </c>
      <c r="I707" s="28"/>
      <c r="J707" s="31">
        <v>378076252151</v>
      </c>
      <c r="K707" s="31" t="str">
        <f t="shared" si="552"/>
        <v>3780 7625 2151</v>
      </c>
      <c r="L707" s="83">
        <v>9133719060</v>
      </c>
      <c r="M707" s="28" t="s">
        <v>2764</v>
      </c>
      <c r="N707" s="28" t="s">
        <v>77</v>
      </c>
      <c r="O707" s="69"/>
      <c r="P707" s="28" t="str">
        <f>IF(TRIM(B707)="","",IFERROR(INDEX('Agreements-New'!C:C,MATCH(B707,'Agreements-New'!D:D,0)),"N"))</f>
        <v>N</v>
      </c>
      <c r="Q707" s="69"/>
      <c r="R707" s="28">
        <f t="shared" si="516"/>
        <v>24500</v>
      </c>
      <c r="S707" s="28">
        <f t="shared" si="517"/>
        <v>24500</v>
      </c>
      <c r="T707" s="28">
        <f t="shared" si="518"/>
        <v>8000</v>
      </c>
      <c r="U707" s="28">
        <f t="shared" si="519"/>
        <v>16500</v>
      </c>
      <c r="V707" s="69"/>
      <c r="W707" s="28">
        <v>5000</v>
      </c>
      <c r="X707" s="28">
        <f>IF(TRIM(B707)="","",IFERROR(INDEX('Agreements-Old'!E:E,MATCH(B707,'Agreements-Old'!D:D,0)),W707))</f>
        <v>5000</v>
      </c>
      <c r="Y707" s="28">
        <f>SUMIFS('Daily Fees Entry'!F:F,'Daily Fees Entry'!D:D,B707,'Daily Fees Entry'!E:E,"Old Fees")</f>
        <v>5000</v>
      </c>
      <c r="Z707" s="28">
        <f t="shared" si="520"/>
        <v>0</v>
      </c>
      <c r="AA707" s="69"/>
      <c r="AB707" s="28">
        <f t="shared" si="521"/>
        <v>19500</v>
      </c>
      <c r="AC707" s="28">
        <f>IF(TRIM(B707)="","",IFERROR(INDEX('Agreements-New'!E:E,MATCH(B707,'Agreements-New'!D:D,0)),AB707))</f>
        <v>19500</v>
      </c>
      <c r="AD707" s="28">
        <f>(SUMIFS('Daily Fees Entry'!F:F,'Daily Fees Entry'!D:D,B707)) - Y707</f>
        <v>3000</v>
      </c>
      <c r="AE707" s="28">
        <f t="shared" si="522"/>
        <v>16500</v>
      </c>
      <c r="AF707" s="69"/>
      <c r="AG707" s="28">
        <f>IF(TRIM(B707)="","",IFERROR(INDEX('Fees Master'!D:D,MATCH(D707,'Fees Master'!C:C,0)),"Not Found"))</f>
        <v>12500</v>
      </c>
      <c r="AH707" s="28">
        <f>IF(TRIM(M707)="V",IFERROR(INDEX('Fees Master'!M:M,MATCH(N707,'Fees Master'!L:L,0)),"Not Found"),"0")</f>
        <v>7000</v>
      </c>
      <c r="AI707" s="28" t="str">
        <f>IF(TRIM(M707)="H",IFERROR(INDEX('Fees Master'!I:I,MATCH(D707,'Fees Master'!G:G,0)),"Not Found"),"0")</f>
        <v>0</v>
      </c>
      <c r="AJ707" s="69"/>
      <c r="AK707" s="28">
        <f t="shared" si="523"/>
        <v>32.653061224489797</v>
      </c>
      <c r="AL707" s="31">
        <f t="shared" si="524"/>
        <v>15.384615384615385</v>
      </c>
      <c r="AM707" s="58"/>
      <c r="AN707" s="58" t="s">
        <v>3375</v>
      </c>
      <c r="AO707" s="68"/>
    </row>
    <row r="708" spans="1:41" x14ac:dyDescent="0.35">
      <c r="A708" s="28">
        <v>707</v>
      </c>
      <c r="B708" s="28">
        <v>3478</v>
      </c>
      <c r="C708" s="28" t="s">
        <v>1042</v>
      </c>
      <c r="D708" s="28" t="s">
        <v>4278</v>
      </c>
      <c r="E708" s="28" t="s">
        <v>10</v>
      </c>
      <c r="F708" s="28" t="s">
        <v>1892</v>
      </c>
      <c r="G708" s="30"/>
      <c r="H708" s="28" t="s">
        <v>2380</v>
      </c>
      <c r="I708" s="28"/>
      <c r="J708" s="31">
        <v>7983771117208</v>
      </c>
      <c r="K708" s="31" t="str">
        <f t="shared" si="552"/>
        <v>7983 7711 1720</v>
      </c>
      <c r="L708" s="83">
        <v>9949719372</v>
      </c>
      <c r="M708" s="28" t="s">
        <v>2762</v>
      </c>
      <c r="N708" s="28" t="s">
        <v>71</v>
      </c>
      <c r="O708" s="69"/>
      <c r="P708" s="28" t="str">
        <f>IF(TRIM(B708)="","",IFERROR(INDEX('Agreements-New'!C:C,MATCH(B708,'Agreements-New'!D:D,0)),"N"))</f>
        <v>N</v>
      </c>
      <c r="Q708" s="69"/>
      <c r="R708" s="28">
        <f t="shared" si="516"/>
        <v>19700</v>
      </c>
      <c r="S708" s="28">
        <f t="shared" si="517"/>
        <v>19700</v>
      </c>
      <c r="T708" s="28">
        <f t="shared" si="518"/>
        <v>0</v>
      </c>
      <c r="U708" s="28">
        <f t="shared" si="519"/>
        <v>19700</v>
      </c>
      <c r="V708" s="69"/>
      <c r="W708" s="28">
        <v>7200</v>
      </c>
      <c r="X708" s="28">
        <f>IF(TRIM(B708)="","",IFERROR(INDEX('Agreements-Old'!E:E,MATCH(B708,'Agreements-Old'!D:D,0)),W708))</f>
        <v>7200</v>
      </c>
      <c r="Y708" s="28">
        <f>SUMIFS('Daily Fees Entry'!F:F,'Daily Fees Entry'!D:D,B708,'Daily Fees Entry'!E:E,"Old Fees")</f>
        <v>0</v>
      </c>
      <c r="Z708" s="28">
        <f t="shared" si="520"/>
        <v>7200</v>
      </c>
      <c r="AA708" s="69"/>
      <c r="AB708" s="28">
        <f t="shared" si="521"/>
        <v>12500</v>
      </c>
      <c r="AC708" s="28">
        <f>IF(TRIM(B708)="","",IFERROR(INDEX('Agreements-New'!E:E,MATCH(B708,'Agreements-New'!D:D,0)),AB708))</f>
        <v>12500</v>
      </c>
      <c r="AD708" s="28">
        <f>(SUMIFS('Daily Fees Entry'!F:F,'Daily Fees Entry'!D:D,B708)) - Y708</f>
        <v>0</v>
      </c>
      <c r="AE708" s="28">
        <f t="shared" si="522"/>
        <v>12500</v>
      </c>
      <c r="AF708" s="69"/>
      <c r="AG708" s="28">
        <f>IF(TRIM(B708)="","",IFERROR(INDEX('Fees Master'!D:D,MATCH(D708,'Fees Master'!C:C,0)),"Not Found"))</f>
        <v>12500</v>
      </c>
      <c r="AH708" s="28" t="str">
        <f>IF(TRIM(M708)="V",IFERROR(INDEX('Fees Master'!M:M,MATCH(N708,'Fees Master'!L:L,0)),"Not Found"),"0")</f>
        <v>0</v>
      </c>
      <c r="AI708" s="28" t="str">
        <f>IF(TRIM(M708)="H",IFERROR(INDEX('Fees Master'!I:I,MATCH(D708,'Fees Master'!G:G,0)),"Not Found"),"0")</f>
        <v>0</v>
      </c>
      <c r="AJ708" s="69"/>
      <c r="AK708" s="28">
        <f t="shared" si="523"/>
        <v>0</v>
      </c>
      <c r="AL708" s="31">
        <f t="shared" si="524"/>
        <v>0</v>
      </c>
      <c r="AM708" s="58"/>
      <c r="AN708" s="58" t="s">
        <v>3376</v>
      </c>
      <c r="AO708" s="68"/>
    </row>
    <row r="709" spans="1:41" x14ac:dyDescent="0.35">
      <c r="A709" s="28">
        <v>708</v>
      </c>
      <c r="B709" s="28">
        <v>3700</v>
      </c>
      <c r="C709" s="28" t="s">
        <v>1044</v>
      </c>
      <c r="D709" s="28" t="s">
        <v>4278</v>
      </c>
      <c r="E709" s="28" t="s">
        <v>10</v>
      </c>
      <c r="F709" s="28" t="s">
        <v>1892</v>
      </c>
      <c r="G709" s="30"/>
      <c r="H709" s="28" t="s">
        <v>2337</v>
      </c>
      <c r="I709" s="28"/>
      <c r="J709" s="31"/>
      <c r="K709" s="31" t="str">
        <f t="shared" si="552"/>
        <v xml:space="preserve">  </v>
      </c>
      <c r="L709" s="83">
        <v>9963164880</v>
      </c>
      <c r="M709" s="28" t="s">
        <v>2764</v>
      </c>
      <c r="N709" s="28" t="s">
        <v>187</v>
      </c>
      <c r="O709" s="69"/>
      <c r="P709" s="28">
        <f>IF(TRIM(B709)="","",IFERROR(INDEX('Agreements-New'!C:C,MATCH(B709,'Agreements-New'!D:D,0)),"N"))</f>
        <v>245</v>
      </c>
      <c r="Q709" s="69"/>
      <c r="R709" s="28">
        <f t="shared" si="516"/>
        <v>38500</v>
      </c>
      <c r="S709" s="28">
        <f t="shared" si="517"/>
        <v>22000</v>
      </c>
      <c r="T709" s="28">
        <f t="shared" si="518"/>
        <v>6000</v>
      </c>
      <c r="U709" s="28">
        <f t="shared" si="519"/>
        <v>16000</v>
      </c>
      <c r="V709" s="69"/>
      <c r="W709" s="28">
        <v>19000</v>
      </c>
      <c r="X709" s="28">
        <f>IF(TRIM(B709)="","",IFERROR(INDEX('Agreements-Old'!E:E,MATCH(B709,'Agreements-Old'!D:D,0)),W709))</f>
        <v>6000</v>
      </c>
      <c r="Y709" s="28">
        <f>SUMIFS('Daily Fees Entry'!F:F,'Daily Fees Entry'!D:D,B709,'Daily Fees Entry'!E:E,"Old Fees")</f>
        <v>6000</v>
      </c>
      <c r="Z709" s="28">
        <f t="shared" si="520"/>
        <v>0</v>
      </c>
      <c r="AA709" s="69"/>
      <c r="AB709" s="28">
        <f t="shared" si="521"/>
        <v>19500</v>
      </c>
      <c r="AC709" s="28">
        <f>IF(TRIM(B709)="","",IFERROR(INDEX('Agreements-New'!E:E,MATCH(B709,'Agreements-New'!D:D,0)),AB709))</f>
        <v>16000</v>
      </c>
      <c r="AD709" s="28">
        <f>(SUMIFS('Daily Fees Entry'!F:F,'Daily Fees Entry'!D:D,B709)) - Y709</f>
        <v>0</v>
      </c>
      <c r="AE709" s="28">
        <f t="shared" si="522"/>
        <v>16000</v>
      </c>
      <c r="AF709" s="69"/>
      <c r="AG709" s="28">
        <f>IF(TRIM(B709)="","",IFERROR(INDEX('Fees Master'!D:D,MATCH(D709,'Fees Master'!C:C,0)),"Not Found"))</f>
        <v>12500</v>
      </c>
      <c r="AH709" s="28">
        <f>IF(TRIM(M709)="V",IFERROR(INDEX('Fees Master'!M:M,MATCH(N709,'Fees Master'!L:L,0)),"Not Found"),"0")</f>
        <v>7000</v>
      </c>
      <c r="AI709" s="28" t="str">
        <f>IF(TRIM(M709)="H",IFERROR(INDEX('Fees Master'!I:I,MATCH(D709,'Fees Master'!G:G,0)),"Not Found"),"0")</f>
        <v>0</v>
      </c>
      <c r="AJ709" s="69"/>
      <c r="AK709" s="28">
        <f t="shared" si="523"/>
        <v>27.27272727272727</v>
      </c>
      <c r="AL709" s="31">
        <f t="shared" si="524"/>
        <v>0</v>
      </c>
      <c r="AM709" s="58"/>
      <c r="AN709" s="58" t="s">
        <v>3377</v>
      </c>
      <c r="AO709" s="68"/>
    </row>
    <row r="710" spans="1:41" x14ac:dyDescent="0.35">
      <c r="A710" s="28">
        <v>709</v>
      </c>
      <c r="B710" s="28">
        <v>3479</v>
      </c>
      <c r="C710" s="28" t="s">
        <v>1045</v>
      </c>
      <c r="D710" s="28" t="s">
        <v>4278</v>
      </c>
      <c r="E710" s="28" t="s">
        <v>10</v>
      </c>
      <c r="F710" s="28" t="s">
        <v>1892</v>
      </c>
      <c r="G710" s="30"/>
      <c r="H710" s="28" t="s">
        <v>2382</v>
      </c>
      <c r="I710" s="28"/>
      <c r="J710" s="31">
        <v>434654125670</v>
      </c>
      <c r="K710" s="31" t="str">
        <f t="shared" si="552"/>
        <v>4346 5412 5670</v>
      </c>
      <c r="L710" s="83">
        <v>9177798252</v>
      </c>
      <c r="M710" s="28" t="s">
        <v>2764</v>
      </c>
      <c r="N710" s="28" t="s">
        <v>68</v>
      </c>
      <c r="O710" s="69"/>
      <c r="P710" s="28" t="str">
        <f>IF(TRIM(B710)="","",IFERROR(INDEX('Agreements-New'!C:C,MATCH(B710,'Agreements-New'!D:D,0)),"N"))</f>
        <v>N</v>
      </c>
      <c r="Q710" s="69"/>
      <c r="R710" s="28">
        <f t="shared" si="516"/>
        <v>25500</v>
      </c>
      <c r="S710" s="28">
        <f t="shared" si="517"/>
        <v>25500</v>
      </c>
      <c r="T710" s="28">
        <f t="shared" si="518"/>
        <v>2000</v>
      </c>
      <c r="U710" s="28">
        <f t="shared" si="519"/>
        <v>23500</v>
      </c>
      <c r="V710" s="69"/>
      <c r="W710" s="28">
        <v>6000</v>
      </c>
      <c r="X710" s="28">
        <f>IF(TRIM(B710)="","",IFERROR(INDEX('Agreements-Old'!E:E,MATCH(B710,'Agreements-Old'!D:D,0)),W710))</f>
        <v>6000</v>
      </c>
      <c r="Y710" s="28">
        <f>SUMIFS('Daily Fees Entry'!F:F,'Daily Fees Entry'!D:D,B710,'Daily Fees Entry'!E:E,"Old Fees")</f>
        <v>2000</v>
      </c>
      <c r="Z710" s="28">
        <f t="shared" si="520"/>
        <v>4000</v>
      </c>
      <c r="AA710" s="69"/>
      <c r="AB710" s="28">
        <f t="shared" si="521"/>
        <v>19500</v>
      </c>
      <c r="AC710" s="28">
        <f>IF(TRIM(B710)="","",IFERROR(INDEX('Agreements-New'!E:E,MATCH(B710,'Agreements-New'!D:D,0)),AB710))</f>
        <v>19500</v>
      </c>
      <c r="AD710" s="28">
        <f>(SUMIFS('Daily Fees Entry'!F:F,'Daily Fees Entry'!D:D,B710)) - Y710</f>
        <v>0</v>
      </c>
      <c r="AE710" s="28">
        <f t="shared" si="522"/>
        <v>19500</v>
      </c>
      <c r="AF710" s="69"/>
      <c r="AG710" s="28">
        <f>IF(TRIM(B710)="","",IFERROR(INDEX('Fees Master'!D:D,MATCH(D710,'Fees Master'!C:C,0)),"Not Found"))</f>
        <v>12500</v>
      </c>
      <c r="AH710" s="28">
        <f>IF(TRIM(M710)="V",IFERROR(INDEX('Fees Master'!M:M,MATCH(N710,'Fees Master'!L:L,0)),"Not Found"),"0")</f>
        <v>7000</v>
      </c>
      <c r="AI710" s="28" t="str">
        <f>IF(TRIM(M710)="H",IFERROR(INDEX('Fees Master'!I:I,MATCH(D710,'Fees Master'!G:G,0)),"Not Found"),"0")</f>
        <v>0</v>
      </c>
      <c r="AJ710" s="69"/>
      <c r="AK710" s="28">
        <f t="shared" si="523"/>
        <v>7.8431372549019605</v>
      </c>
      <c r="AL710" s="31">
        <f t="shared" si="524"/>
        <v>0</v>
      </c>
      <c r="AM710" s="58"/>
      <c r="AN710" s="58" t="s">
        <v>3378</v>
      </c>
      <c r="AO710" s="68"/>
    </row>
    <row r="711" spans="1:41" x14ac:dyDescent="0.35">
      <c r="A711" s="28">
        <v>710</v>
      </c>
      <c r="B711" s="28">
        <v>3641</v>
      </c>
      <c r="C711" s="28" t="s">
        <v>1201</v>
      </c>
      <c r="D711" s="28" t="s">
        <v>4278</v>
      </c>
      <c r="E711" s="28" t="s">
        <v>13</v>
      </c>
      <c r="F711" s="28" t="s">
        <v>1892</v>
      </c>
      <c r="G711" s="30"/>
      <c r="H711" s="28" t="s">
        <v>2463</v>
      </c>
      <c r="I711" s="28"/>
      <c r="J711" s="31"/>
      <c r="K711" s="31" t="str">
        <f t="shared" si="552"/>
        <v xml:space="preserve">  </v>
      </c>
      <c r="L711" s="83">
        <v>9542968366</v>
      </c>
      <c r="M711" s="28" t="s">
        <v>2762</v>
      </c>
      <c r="N711" s="28" t="s">
        <v>75</v>
      </c>
      <c r="O711" s="69"/>
      <c r="P711" s="28">
        <f>IF(TRIM(B711)="","",IFERROR(INDEX('Agreements-New'!C:C,MATCH(B711,'Agreements-New'!D:D,0)),"N"))</f>
        <v>106</v>
      </c>
      <c r="Q711" s="69"/>
      <c r="R711" s="28">
        <f t="shared" si="516"/>
        <v>36500</v>
      </c>
      <c r="S711" s="28">
        <f t="shared" si="517"/>
        <v>14000</v>
      </c>
      <c r="T711" s="28">
        <f t="shared" si="518"/>
        <v>1000</v>
      </c>
      <c r="U711" s="28">
        <f t="shared" si="519"/>
        <v>13000</v>
      </c>
      <c r="V711" s="69"/>
      <c r="W711" s="28">
        <v>24000</v>
      </c>
      <c r="X711" s="28">
        <f>IF(TRIM(B711)="","",IFERROR(INDEX('Agreements-Old'!E:E,MATCH(B711,'Agreements-Old'!D:D,0)),W711))</f>
        <v>4000</v>
      </c>
      <c r="Y711" s="28">
        <f>SUMIFS('Daily Fees Entry'!F:F,'Daily Fees Entry'!D:D,B711,'Daily Fees Entry'!E:E,"Old Fees")</f>
        <v>1000</v>
      </c>
      <c r="Z711" s="28">
        <f t="shared" si="520"/>
        <v>3000</v>
      </c>
      <c r="AA711" s="69"/>
      <c r="AB711" s="28">
        <f t="shared" si="521"/>
        <v>12500</v>
      </c>
      <c r="AC711" s="28">
        <f>IF(TRIM(B711)="","",IFERROR(INDEX('Agreements-New'!E:E,MATCH(B711,'Agreements-New'!D:D,0)),AB711))</f>
        <v>10000</v>
      </c>
      <c r="AD711" s="28">
        <f>(SUMIFS('Daily Fees Entry'!F:F,'Daily Fees Entry'!D:D,B711)) - Y711</f>
        <v>0</v>
      </c>
      <c r="AE711" s="28">
        <f t="shared" si="522"/>
        <v>10000</v>
      </c>
      <c r="AF711" s="69"/>
      <c r="AG711" s="28">
        <f>IF(TRIM(B711)="","",IFERROR(INDEX('Fees Master'!D:D,MATCH(D711,'Fees Master'!C:C,0)),"Not Found"))</f>
        <v>12500</v>
      </c>
      <c r="AH711" s="28" t="str">
        <f>IF(TRIM(M711)="V",IFERROR(INDEX('Fees Master'!M:M,MATCH(N711,'Fees Master'!L:L,0)),"Not Found"),"0")</f>
        <v>0</v>
      </c>
      <c r="AI711" s="28" t="str">
        <f>IF(TRIM(M711)="H",IFERROR(INDEX('Fees Master'!I:I,MATCH(D711,'Fees Master'!G:G,0)),"Not Found"),"0")</f>
        <v>0</v>
      </c>
      <c r="AJ711" s="69"/>
      <c r="AK711" s="28">
        <f t="shared" si="523"/>
        <v>7.1428571428571423</v>
      </c>
      <c r="AL711" s="31">
        <f t="shared" si="524"/>
        <v>0</v>
      </c>
      <c r="AM711" s="58"/>
      <c r="AN711" s="58" t="s">
        <v>3470</v>
      </c>
      <c r="AO711" s="68"/>
    </row>
    <row r="712" spans="1:41" x14ac:dyDescent="0.35">
      <c r="A712" s="28">
        <v>711</v>
      </c>
      <c r="B712" s="28">
        <v>4837</v>
      </c>
      <c r="C712" s="28" t="s">
        <v>5895</v>
      </c>
      <c r="D712" s="28" t="s">
        <v>4278</v>
      </c>
      <c r="E712" s="28" t="s">
        <v>3814</v>
      </c>
      <c r="F712" s="28" t="s">
        <v>1892</v>
      </c>
      <c r="G712" s="30"/>
      <c r="H712" s="28" t="s">
        <v>6111</v>
      </c>
      <c r="I712" s="28" t="s">
        <v>2760</v>
      </c>
      <c r="J712" s="31"/>
      <c r="K712" s="31"/>
      <c r="L712" s="83">
        <v>8247575458</v>
      </c>
      <c r="M712" s="28" t="s">
        <v>2762</v>
      </c>
      <c r="N712" s="28" t="s">
        <v>4281</v>
      </c>
      <c r="O712" s="69"/>
      <c r="P712" s="28">
        <f>IF(TRIM(B712)="","",IFERROR(INDEX('Agreements-New'!C:C,MATCH(B712,'Agreements-New'!D:D,0)),"N"))</f>
        <v>105</v>
      </c>
      <c r="Q712" s="69"/>
      <c r="R712" s="28">
        <f t="shared" si="516"/>
        <v>12500</v>
      </c>
      <c r="S712" s="28">
        <f t="shared" si="517"/>
        <v>11000</v>
      </c>
      <c r="T712" s="28">
        <f t="shared" si="518"/>
        <v>0</v>
      </c>
      <c r="U712" s="28">
        <f t="shared" si="519"/>
        <v>11000</v>
      </c>
      <c r="V712" s="69"/>
      <c r="W712" s="28">
        <v>0</v>
      </c>
      <c r="X712" s="28">
        <f>IF(TRIM(B712)="","",IFERROR(INDEX('Agreements-Old'!E:E,MATCH(B712,'Agreements-Old'!D:D,0)),W712))</f>
        <v>0</v>
      </c>
      <c r="Y712" s="28">
        <f>SUMIFS('Daily Fees Entry'!F:F,'Daily Fees Entry'!D:D,B712,'Daily Fees Entry'!E:E,"Old Fees")</f>
        <v>0</v>
      </c>
      <c r="Z712" s="28">
        <f t="shared" si="520"/>
        <v>0</v>
      </c>
      <c r="AA712" s="69"/>
      <c r="AB712" s="28">
        <f t="shared" si="521"/>
        <v>12500</v>
      </c>
      <c r="AC712" s="28">
        <f>IF(TRIM(B712)="","",IFERROR(INDEX('Agreements-New'!E:E,MATCH(B712,'Agreements-New'!D:D,0)),AB712))</f>
        <v>11000</v>
      </c>
      <c r="AD712" s="28">
        <f>(SUMIFS('Daily Fees Entry'!F:F,'Daily Fees Entry'!D:D,B712)) - Y712</f>
        <v>0</v>
      </c>
      <c r="AE712" s="28">
        <f t="shared" si="522"/>
        <v>11000</v>
      </c>
      <c r="AF712" s="69"/>
      <c r="AG712" s="28">
        <f>IF(TRIM(B712)="","",IFERROR(INDEX('Fees Master'!D:D,MATCH(D712,'Fees Master'!C:C,0)),"Not Found"))</f>
        <v>12500</v>
      </c>
      <c r="AH712" s="28" t="str">
        <f>IF(TRIM(M712)="V",IFERROR(INDEX('Fees Master'!M:M,MATCH(N712,'Fees Master'!L:L,0)),"Not Found"),"0")</f>
        <v>0</v>
      </c>
      <c r="AI712" s="28" t="str">
        <f>IF(TRIM(M712)="H",IFERROR(INDEX('Fees Master'!I:I,MATCH(D712,'Fees Master'!G:G,0)),"Not Found"),"0")</f>
        <v>0</v>
      </c>
      <c r="AJ712" s="69"/>
      <c r="AK712" s="28">
        <f t="shared" si="523"/>
        <v>0</v>
      </c>
      <c r="AL712" s="31">
        <f t="shared" si="524"/>
        <v>0</v>
      </c>
      <c r="AM712" s="58"/>
      <c r="AN712" s="58"/>
      <c r="AO712" s="68"/>
    </row>
    <row r="713" spans="1:41" x14ac:dyDescent="0.35">
      <c r="A713" s="28">
        <v>712</v>
      </c>
      <c r="B713" s="28">
        <v>3480</v>
      </c>
      <c r="C713" s="28" t="s">
        <v>1047</v>
      </c>
      <c r="D713" s="28" t="s">
        <v>4278</v>
      </c>
      <c r="E713" s="28" t="s">
        <v>10</v>
      </c>
      <c r="F713" s="28" t="s">
        <v>1892</v>
      </c>
      <c r="G713" s="30"/>
      <c r="H713" s="28" t="s">
        <v>2384</v>
      </c>
      <c r="I713" s="28"/>
      <c r="J713" s="31">
        <v>854010403870</v>
      </c>
      <c r="K713" s="31" t="str">
        <f t="shared" ref="K713:K720" si="553">CONCATENATE(MID(J713,1,4), " ", MID(J713,5,4), " ", MID(J713,9,4))</f>
        <v>8540 1040 3870</v>
      </c>
      <c r="L713" s="83">
        <v>9441786982</v>
      </c>
      <c r="M713" s="28" t="s">
        <v>2762</v>
      </c>
      <c r="N713" s="28" t="s">
        <v>93</v>
      </c>
      <c r="O713" s="69"/>
      <c r="P713" s="28" t="str">
        <f>IF(TRIM(B713)="","",IFERROR(INDEX('Agreements-New'!C:C,MATCH(B713,'Agreements-New'!D:D,0)),"N"))</f>
        <v>N</v>
      </c>
      <c r="Q713" s="69"/>
      <c r="R713" s="28">
        <f t="shared" si="516"/>
        <v>12500</v>
      </c>
      <c r="S713" s="28">
        <f t="shared" si="517"/>
        <v>12500</v>
      </c>
      <c r="T713" s="28">
        <f t="shared" si="518"/>
        <v>0</v>
      </c>
      <c r="U713" s="28">
        <f t="shared" si="519"/>
        <v>12500</v>
      </c>
      <c r="V713" s="69"/>
      <c r="W713" s="28">
        <v>0</v>
      </c>
      <c r="X713" s="28">
        <f>IF(TRIM(B713)="","",IFERROR(INDEX('Agreements-Old'!E:E,MATCH(B713,'Agreements-Old'!D:D,0)),W713))</f>
        <v>0</v>
      </c>
      <c r="Y713" s="28">
        <f>SUMIFS('Daily Fees Entry'!F:F,'Daily Fees Entry'!D:D,B713,'Daily Fees Entry'!E:E,"Old Fees")</f>
        <v>0</v>
      </c>
      <c r="Z713" s="28">
        <f t="shared" si="520"/>
        <v>0</v>
      </c>
      <c r="AA713" s="69"/>
      <c r="AB713" s="28">
        <f t="shared" si="521"/>
        <v>12500</v>
      </c>
      <c r="AC713" s="28">
        <f>IF(TRIM(B713)="","",IFERROR(INDEX('Agreements-New'!E:E,MATCH(B713,'Agreements-New'!D:D,0)),AB713))</f>
        <v>12500</v>
      </c>
      <c r="AD713" s="28">
        <f>(SUMIFS('Daily Fees Entry'!F:F,'Daily Fees Entry'!D:D,B713)) - Y713</f>
        <v>0</v>
      </c>
      <c r="AE713" s="28">
        <f t="shared" si="522"/>
        <v>12500</v>
      </c>
      <c r="AF713" s="69"/>
      <c r="AG713" s="28">
        <f>IF(TRIM(B713)="","",IFERROR(INDEX('Fees Master'!D:D,MATCH(D713,'Fees Master'!C:C,0)),"Not Found"))</f>
        <v>12500</v>
      </c>
      <c r="AH713" s="28" t="str">
        <f>IF(TRIM(M713)="V",IFERROR(INDEX('Fees Master'!M:M,MATCH(N713,'Fees Master'!L:L,0)),"Not Found"),"0")</f>
        <v>0</v>
      </c>
      <c r="AI713" s="28" t="str">
        <f>IF(TRIM(M713)="H",IFERROR(INDEX('Fees Master'!I:I,MATCH(D713,'Fees Master'!G:G,0)),"Not Found"),"0")</f>
        <v>0</v>
      </c>
      <c r="AJ713" s="69"/>
      <c r="AK713" s="28">
        <f t="shared" si="523"/>
        <v>0</v>
      </c>
      <c r="AL713" s="31">
        <f t="shared" si="524"/>
        <v>0</v>
      </c>
      <c r="AM713" s="58"/>
      <c r="AN713" s="58" t="s">
        <v>3379</v>
      </c>
      <c r="AO713" s="68"/>
    </row>
    <row r="714" spans="1:41" x14ac:dyDescent="0.35">
      <c r="A714" s="28">
        <v>713</v>
      </c>
      <c r="B714" s="28">
        <v>3481</v>
      </c>
      <c r="C714" s="28" t="s">
        <v>1048</v>
      </c>
      <c r="D714" s="28" t="s">
        <v>4278</v>
      </c>
      <c r="E714" s="28" t="s">
        <v>10</v>
      </c>
      <c r="F714" s="28" t="s">
        <v>1892</v>
      </c>
      <c r="G714" s="30"/>
      <c r="H714" s="28" t="s">
        <v>2385</v>
      </c>
      <c r="I714" s="28"/>
      <c r="J714" s="31">
        <v>755916212499</v>
      </c>
      <c r="K714" s="31" t="str">
        <f t="shared" si="553"/>
        <v>7559 1621 2499</v>
      </c>
      <c r="L714" s="83">
        <v>6303335076</v>
      </c>
      <c r="M714" s="28" t="s">
        <v>2762</v>
      </c>
      <c r="N714" s="28" t="s">
        <v>71</v>
      </c>
      <c r="O714" s="69"/>
      <c r="P714" s="28" t="str">
        <f>IF(TRIM(B714)="","",IFERROR(INDEX('Agreements-New'!C:C,MATCH(B714,'Agreements-New'!D:D,0)),"N"))</f>
        <v>N</v>
      </c>
      <c r="Q714" s="69"/>
      <c r="R714" s="28">
        <f t="shared" si="516"/>
        <v>22500</v>
      </c>
      <c r="S714" s="28">
        <f t="shared" si="517"/>
        <v>22500</v>
      </c>
      <c r="T714" s="28">
        <f t="shared" si="518"/>
        <v>0</v>
      </c>
      <c r="U714" s="28">
        <f t="shared" si="519"/>
        <v>22500</v>
      </c>
      <c r="V714" s="69"/>
      <c r="W714" s="28">
        <v>10000</v>
      </c>
      <c r="X714" s="28">
        <f>IF(TRIM(B714)="","",IFERROR(INDEX('Agreements-Old'!E:E,MATCH(B714,'Agreements-Old'!D:D,0)),W714))</f>
        <v>10000</v>
      </c>
      <c r="Y714" s="28">
        <f>SUMIFS('Daily Fees Entry'!F:F,'Daily Fees Entry'!D:D,B714,'Daily Fees Entry'!E:E,"Old Fees")</f>
        <v>0</v>
      </c>
      <c r="Z714" s="28">
        <f t="shared" si="520"/>
        <v>10000</v>
      </c>
      <c r="AA714" s="69"/>
      <c r="AB714" s="28">
        <f t="shared" si="521"/>
        <v>12500</v>
      </c>
      <c r="AC714" s="28">
        <f>IF(TRIM(B714)="","",IFERROR(INDEX('Agreements-New'!E:E,MATCH(B714,'Agreements-New'!D:D,0)),AB714))</f>
        <v>12500</v>
      </c>
      <c r="AD714" s="28">
        <f>(SUMIFS('Daily Fees Entry'!F:F,'Daily Fees Entry'!D:D,B714)) - Y714</f>
        <v>0</v>
      </c>
      <c r="AE714" s="28">
        <f t="shared" si="522"/>
        <v>12500</v>
      </c>
      <c r="AF714" s="69"/>
      <c r="AG714" s="28">
        <f>IF(TRIM(B714)="","",IFERROR(INDEX('Fees Master'!D:D,MATCH(D714,'Fees Master'!C:C,0)),"Not Found"))</f>
        <v>12500</v>
      </c>
      <c r="AH714" s="28" t="str">
        <f>IF(TRIM(M714)="V",IFERROR(INDEX('Fees Master'!M:M,MATCH(N714,'Fees Master'!L:L,0)),"Not Found"),"0")</f>
        <v>0</v>
      </c>
      <c r="AI714" s="28" t="str">
        <f>IF(TRIM(M714)="H",IFERROR(INDEX('Fees Master'!I:I,MATCH(D714,'Fees Master'!G:G,0)),"Not Found"),"0")</f>
        <v>0</v>
      </c>
      <c r="AJ714" s="69"/>
      <c r="AK714" s="28">
        <f t="shared" si="523"/>
        <v>0</v>
      </c>
      <c r="AL714" s="31">
        <f t="shared" si="524"/>
        <v>0</v>
      </c>
      <c r="AM714" s="58"/>
      <c r="AN714" s="58" t="s">
        <v>3380</v>
      </c>
      <c r="AO714" s="68"/>
    </row>
    <row r="715" spans="1:41" x14ac:dyDescent="0.35">
      <c r="A715" s="28">
        <v>714</v>
      </c>
      <c r="B715" s="28">
        <v>3483</v>
      </c>
      <c r="C715" s="28" t="s">
        <v>1049</v>
      </c>
      <c r="D715" s="28" t="s">
        <v>4278</v>
      </c>
      <c r="E715" s="28" t="s">
        <v>10</v>
      </c>
      <c r="F715" s="28" t="s">
        <v>1892</v>
      </c>
      <c r="G715" s="30"/>
      <c r="H715" s="28" t="s">
        <v>2385</v>
      </c>
      <c r="I715" s="28"/>
      <c r="J715" s="31">
        <v>472466776522</v>
      </c>
      <c r="K715" s="31" t="str">
        <f t="shared" si="553"/>
        <v>4724 6677 6522</v>
      </c>
      <c r="L715" s="83">
        <v>6303335076</v>
      </c>
      <c r="M715" s="28" t="s">
        <v>2762</v>
      </c>
      <c r="N715" s="28" t="s">
        <v>71</v>
      </c>
      <c r="O715" s="69"/>
      <c r="P715" s="28" t="str">
        <f>IF(TRIM(B715)="","",IFERROR(INDEX('Agreements-New'!C:C,MATCH(B715,'Agreements-New'!D:D,0)),"N"))</f>
        <v>N</v>
      </c>
      <c r="Q715" s="69"/>
      <c r="R715" s="28">
        <f t="shared" si="516"/>
        <v>22500</v>
      </c>
      <c r="S715" s="28">
        <f t="shared" si="517"/>
        <v>22500</v>
      </c>
      <c r="T715" s="28">
        <f t="shared" si="518"/>
        <v>0</v>
      </c>
      <c r="U715" s="28">
        <f t="shared" si="519"/>
        <v>22500</v>
      </c>
      <c r="V715" s="69"/>
      <c r="W715" s="28">
        <v>10000</v>
      </c>
      <c r="X715" s="28">
        <f>IF(TRIM(B715)="","",IFERROR(INDEX('Agreements-Old'!E:E,MATCH(B715,'Agreements-Old'!D:D,0)),W715))</f>
        <v>10000</v>
      </c>
      <c r="Y715" s="28">
        <f>SUMIFS('Daily Fees Entry'!F:F,'Daily Fees Entry'!D:D,B715,'Daily Fees Entry'!E:E,"Old Fees")</f>
        <v>0</v>
      </c>
      <c r="Z715" s="28">
        <f t="shared" si="520"/>
        <v>10000</v>
      </c>
      <c r="AA715" s="69"/>
      <c r="AB715" s="28">
        <f t="shared" si="521"/>
        <v>12500</v>
      </c>
      <c r="AC715" s="28">
        <f>IF(TRIM(B715)="","",IFERROR(INDEX('Agreements-New'!E:E,MATCH(B715,'Agreements-New'!D:D,0)),AB715))</f>
        <v>12500</v>
      </c>
      <c r="AD715" s="28">
        <f>(SUMIFS('Daily Fees Entry'!F:F,'Daily Fees Entry'!D:D,B715)) - Y715</f>
        <v>0</v>
      </c>
      <c r="AE715" s="28">
        <f t="shared" si="522"/>
        <v>12500</v>
      </c>
      <c r="AF715" s="69"/>
      <c r="AG715" s="28">
        <f>IF(TRIM(B715)="","",IFERROR(INDEX('Fees Master'!D:D,MATCH(D715,'Fees Master'!C:C,0)),"Not Found"))</f>
        <v>12500</v>
      </c>
      <c r="AH715" s="28" t="str">
        <f>IF(TRIM(M715)="V",IFERROR(INDEX('Fees Master'!M:M,MATCH(N715,'Fees Master'!L:L,0)),"Not Found"),"0")</f>
        <v>0</v>
      </c>
      <c r="AI715" s="28" t="str">
        <f>IF(TRIM(M715)="H",IFERROR(INDEX('Fees Master'!I:I,MATCH(D715,'Fees Master'!G:G,0)),"Not Found"),"0")</f>
        <v>0</v>
      </c>
      <c r="AJ715" s="69"/>
      <c r="AK715" s="28">
        <f t="shared" si="523"/>
        <v>0</v>
      </c>
      <c r="AL715" s="31">
        <f t="shared" si="524"/>
        <v>0</v>
      </c>
      <c r="AM715" s="58"/>
      <c r="AN715" s="58" t="s">
        <v>3380</v>
      </c>
      <c r="AO715" s="68"/>
    </row>
    <row r="716" spans="1:41" x14ac:dyDescent="0.35">
      <c r="A716" s="28">
        <v>715</v>
      </c>
      <c r="B716" s="28">
        <v>3530</v>
      </c>
      <c r="C716" s="28" t="s">
        <v>1153</v>
      </c>
      <c r="D716" s="28" t="s">
        <v>4278</v>
      </c>
      <c r="E716" s="28" t="s">
        <v>12</v>
      </c>
      <c r="F716" s="28" t="s">
        <v>1893</v>
      </c>
      <c r="G716" s="30"/>
      <c r="H716" s="28" t="s">
        <v>2439</v>
      </c>
      <c r="I716" s="28"/>
      <c r="J716" s="31">
        <v>403298810728</v>
      </c>
      <c r="K716" s="31" t="str">
        <f t="shared" si="553"/>
        <v>4032 9881 0728</v>
      </c>
      <c r="L716" s="83">
        <v>9000998070</v>
      </c>
      <c r="M716" s="28" t="s">
        <v>2762</v>
      </c>
      <c r="N716" s="28" t="s">
        <v>97</v>
      </c>
      <c r="O716" s="69"/>
      <c r="P716" s="28" t="str">
        <f>IF(TRIM(B716)="","",IFERROR(INDEX('Agreements-New'!C:C,MATCH(B716,'Agreements-New'!D:D,0)),"N"))</f>
        <v>N</v>
      </c>
      <c r="Q716" s="69"/>
      <c r="R716" s="28">
        <f t="shared" si="516"/>
        <v>47300</v>
      </c>
      <c r="S716" s="28">
        <f t="shared" si="517"/>
        <v>47300</v>
      </c>
      <c r="T716" s="28">
        <f t="shared" si="518"/>
        <v>0</v>
      </c>
      <c r="U716" s="28">
        <f t="shared" si="519"/>
        <v>47300</v>
      </c>
      <c r="V716" s="69"/>
      <c r="W716" s="28">
        <v>34800</v>
      </c>
      <c r="X716" s="28">
        <f>IF(TRIM(B716)="","",IFERROR(INDEX('Agreements-Old'!E:E,MATCH(B716,'Agreements-Old'!D:D,0)),W716))</f>
        <v>34800</v>
      </c>
      <c r="Y716" s="28">
        <f>SUMIFS('Daily Fees Entry'!F:F,'Daily Fees Entry'!D:D,B716,'Daily Fees Entry'!E:E,"Old Fees")</f>
        <v>0</v>
      </c>
      <c r="Z716" s="28">
        <f t="shared" si="520"/>
        <v>34800</v>
      </c>
      <c r="AA716" s="69"/>
      <c r="AB716" s="28">
        <f t="shared" si="521"/>
        <v>12500</v>
      </c>
      <c r="AC716" s="28">
        <f>IF(TRIM(B716)="","",IFERROR(INDEX('Agreements-New'!E:E,MATCH(B716,'Agreements-New'!D:D,0)),AB716))</f>
        <v>12500</v>
      </c>
      <c r="AD716" s="28">
        <f>(SUMIFS('Daily Fees Entry'!F:F,'Daily Fees Entry'!D:D,B716)) - Y716</f>
        <v>0</v>
      </c>
      <c r="AE716" s="28">
        <f t="shared" si="522"/>
        <v>12500</v>
      </c>
      <c r="AF716" s="69"/>
      <c r="AG716" s="28">
        <f>IF(TRIM(B716)="","",IFERROR(INDEX('Fees Master'!D:D,MATCH(D716,'Fees Master'!C:C,0)),"Not Found"))</f>
        <v>12500</v>
      </c>
      <c r="AH716" s="28" t="str">
        <f>IF(TRIM(M716)="V",IFERROR(INDEX('Fees Master'!M:M,MATCH(N716,'Fees Master'!L:L,0)),"Not Found"),"0")</f>
        <v>0</v>
      </c>
      <c r="AI716" s="28" t="str">
        <f>IF(TRIM(M716)="H",IFERROR(INDEX('Fees Master'!I:I,MATCH(D716,'Fees Master'!G:G,0)),"Not Found"),"0")</f>
        <v>0</v>
      </c>
      <c r="AJ716" s="69"/>
      <c r="AK716" s="28">
        <f t="shared" si="523"/>
        <v>0</v>
      </c>
      <c r="AL716" s="31">
        <f t="shared" si="524"/>
        <v>0</v>
      </c>
      <c r="AM716" s="58"/>
      <c r="AN716" s="58" t="s">
        <v>3450</v>
      </c>
      <c r="AO716" s="68"/>
    </row>
    <row r="717" spans="1:41" x14ac:dyDescent="0.35">
      <c r="A717" s="28">
        <v>716</v>
      </c>
      <c r="B717" s="28">
        <v>3486</v>
      </c>
      <c r="C717" s="28" t="s">
        <v>1050</v>
      </c>
      <c r="D717" s="28" t="s">
        <v>4278</v>
      </c>
      <c r="E717" s="28" t="s">
        <v>10</v>
      </c>
      <c r="F717" s="28" t="s">
        <v>1893</v>
      </c>
      <c r="G717" s="30"/>
      <c r="H717" s="28" t="s">
        <v>2386</v>
      </c>
      <c r="I717" s="28"/>
      <c r="J717" s="31"/>
      <c r="K717" s="31" t="str">
        <f t="shared" si="553"/>
        <v xml:space="preserve">  </v>
      </c>
      <c r="L717" s="83">
        <v>9848414341</v>
      </c>
      <c r="M717" s="28" t="s">
        <v>2762</v>
      </c>
      <c r="N717" s="28" t="s">
        <v>97</v>
      </c>
      <c r="O717" s="69"/>
      <c r="P717" s="28" t="str">
        <f>IF(TRIM(B717)="","",IFERROR(INDEX('Agreements-New'!C:C,MATCH(B717,'Agreements-New'!D:D,0)),"N"))</f>
        <v>N</v>
      </c>
      <c r="Q717" s="69"/>
      <c r="R717" s="28">
        <f t="shared" si="516"/>
        <v>15000</v>
      </c>
      <c r="S717" s="28">
        <f t="shared" si="517"/>
        <v>15000</v>
      </c>
      <c r="T717" s="28">
        <f t="shared" si="518"/>
        <v>2500</v>
      </c>
      <c r="U717" s="28">
        <f t="shared" si="519"/>
        <v>12500</v>
      </c>
      <c r="V717" s="69"/>
      <c r="W717" s="28">
        <v>2500</v>
      </c>
      <c r="X717" s="28">
        <f>IF(TRIM(B717)="","",IFERROR(INDEX('Agreements-Old'!E:E,MATCH(B717,'Agreements-Old'!D:D,0)),W717))</f>
        <v>2500</v>
      </c>
      <c r="Y717" s="28">
        <f>SUMIFS('Daily Fees Entry'!F:F,'Daily Fees Entry'!D:D,B717,'Daily Fees Entry'!E:E,"Old Fees")</f>
        <v>2500</v>
      </c>
      <c r="Z717" s="28">
        <f t="shared" si="520"/>
        <v>0</v>
      </c>
      <c r="AA717" s="69"/>
      <c r="AB717" s="28">
        <f t="shared" si="521"/>
        <v>12500</v>
      </c>
      <c r="AC717" s="28">
        <f>IF(TRIM(B717)="","",IFERROR(INDEX('Agreements-New'!E:E,MATCH(B717,'Agreements-New'!D:D,0)),AB717))</f>
        <v>12500</v>
      </c>
      <c r="AD717" s="28">
        <f>(SUMIFS('Daily Fees Entry'!F:F,'Daily Fees Entry'!D:D,B717)) - Y717</f>
        <v>0</v>
      </c>
      <c r="AE717" s="28">
        <f t="shared" si="522"/>
        <v>12500</v>
      </c>
      <c r="AF717" s="69"/>
      <c r="AG717" s="28">
        <f>IF(TRIM(B717)="","",IFERROR(INDEX('Fees Master'!D:D,MATCH(D717,'Fees Master'!C:C,0)),"Not Found"))</f>
        <v>12500</v>
      </c>
      <c r="AH717" s="28" t="str">
        <f>IF(TRIM(M717)="V",IFERROR(INDEX('Fees Master'!M:M,MATCH(N717,'Fees Master'!L:L,0)),"Not Found"),"0")</f>
        <v>0</v>
      </c>
      <c r="AI717" s="28" t="str">
        <f>IF(TRIM(M717)="H",IFERROR(INDEX('Fees Master'!I:I,MATCH(D717,'Fees Master'!G:G,0)),"Not Found"),"0")</f>
        <v>0</v>
      </c>
      <c r="AJ717" s="69"/>
      <c r="AK717" s="28">
        <f t="shared" si="523"/>
        <v>16.666666666666664</v>
      </c>
      <c r="AL717" s="31">
        <f t="shared" si="524"/>
        <v>0</v>
      </c>
      <c r="AM717" s="58"/>
      <c r="AN717" s="58" t="s">
        <v>3381</v>
      </c>
      <c r="AO717" s="68"/>
    </row>
    <row r="718" spans="1:41" x14ac:dyDescent="0.35">
      <c r="A718" s="28">
        <v>717</v>
      </c>
      <c r="B718" s="28">
        <v>3487</v>
      </c>
      <c r="C718" s="28" t="s">
        <v>1051</v>
      </c>
      <c r="D718" s="28" t="s">
        <v>4278</v>
      </c>
      <c r="E718" s="28" t="s">
        <v>10</v>
      </c>
      <c r="F718" s="28" t="s">
        <v>1893</v>
      </c>
      <c r="G718" s="30"/>
      <c r="H718" s="28" t="s">
        <v>2387</v>
      </c>
      <c r="I718" s="28"/>
      <c r="J718" s="31">
        <v>321336664834</v>
      </c>
      <c r="K718" s="31" t="str">
        <f t="shared" si="553"/>
        <v>3213 3666 4834</v>
      </c>
      <c r="L718" s="83">
        <v>9908120478</v>
      </c>
      <c r="M718" s="28" t="s">
        <v>2762</v>
      </c>
      <c r="N718" s="28" t="s">
        <v>97</v>
      </c>
      <c r="O718" s="69"/>
      <c r="P718" s="28">
        <f>IF(TRIM(B718)="","",IFERROR(INDEX('Agreements-New'!C:C,MATCH(B718,'Agreements-New'!D:D,0)),"N"))</f>
        <v>109</v>
      </c>
      <c r="Q718" s="69"/>
      <c r="R718" s="28">
        <f t="shared" si="516"/>
        <v>32500</v>
      </c>
      <c r="S718" s="28">
        <f t="shared" si="517"/>
        <v>32000</v>
      </c>
      <c r="T718" s="28">
        <f t="shared" si="518"/>
        <v>3500</v>
      </c>
      <c r="U718" s="28">
        <f t="shared" si="519"/>
        <v>28500</v>
      </c>
      <c r="V718" s="69"/>
      <c r="W718" s="28">
        <v>20000</v>
      </c>
      <c r="X718" s="28">
        <f>IF(TRIM(B718)="","",IFERROR(INDEX('Agreements-Old'!E:E,MATCH(B718,'Agreements-Old'!D:D,0)),W718))</f>
        <v>20000</v>
      </c>
      <c r="Y718" s="28">
        <f>SUMIFS('Daily Fees Entry'!F:F,'Daily Fees Entry'!D:D,B718,'Daily Fees Entry'!E:E,"Old Fees")</f>
        <v>3500</v>
      </c>
      <c r="Z718" s="28">
        <f t="shared" si="520"/>
        <v>16500</v>
      </c>
      <c r="AA718" s="69"/>
      <c r="AB718" s="28">
        <f t="shared" si="521"/>
        <v>12500</v>
      </c>
      <c r="AC718" s="28">
        <f>IF(TRIM(B718)="","",IFERROR(INDEX('Agreements-New'!E:E,MATCH(B718,'Agreements-New'!D:D,0)),AB718))</f>
        <v>12000</v>
      </c>
      <c r="AD718" s="28">
        <f>(SUMIFS('Daily Fees Entry'!F:F,'Daily Fees Entry'!D:D,B718)) - Y718</f>
        <v>0</v>
      </c>
      <c r="AE718" s="28">
        <f t="shared" si="522"/>
        <v>12000</v>
      </c>
      <c r="AF718" s="69"/>
      <c r="AG718" s="28">
        <f>IF(TRIM(B718)="","",IFERROR(INDEX('Fees Master'!D:D,MATCH(D718,'Fees Master'!C:C,0)),"Not Found"))</f>
        <v>12500</v>
      </c>
      <c r="AH718" s="28" t="str">
        <f>IF(TRIM(M718)="V",IFERROR(INDEX('Fees Master'!M:M,MATCH(N718,'Fees Master'!L:L,0)),"Not Found"),"0")</f>
        <v>0</v>
      </c>
      <c r="AI718" s="28" t="str">
        <f>IF(TRIM(M718)="H",IFERROR(INDEX('Fees Master'!I:I,MATCH(D718,'Fees Master'!G:G,0)),"Not Found"),"0")</f>
        <v>0</v>
      </c>
      <c r="AJ718" s="69"/>
      <c r="AK718" s="28">
        <f t="shared" si="523"/>
        <v>10.9375</v>
      </c>
      <c r="AL718" s="31">
        <f t="shared" si="524"/>
        <v>0</v>
      </c>
      <c r="AM718" s="58"/>
      <c r="AN718" s="58" t="s">
        <v>3382</v>
      </c>
      <c r="AO718" s="68"/>
    </row>
    <row r="719" spans="1:41" x14ac:dyDescent="0.35">
      <c r="A719" s="28">
        <v>718</v>
      </c>
      <c r="B719" s="28">
        <v>3897</v>
      </c>
      <c r="C719" s="28" t="s">
        <v>1052</v>
      </c>
      <c r="D719" s="28" t="s">
        <v>4278</v>
      </c>
      <c r="E719" s="28" t="s">
        <v>12</v>
      </c>
      <c r="F719" s="28" t="s">
        <v>1893</v>
      </c>
      <c r="G719" s="30"/>
      <c r="H719" s="28" t="s">
        <v>2440</v>
      </c>
      <c r="I719" s="28"/>
      <c r="J719" s="31"/>
      <c r="K719" s="31" t="str">
        <f t="shared" si="553"/>
        <v xml:space="preserve">  </v>
      </c>
      <c r="L719" s="83">
        <v>9010712179</v>
      </c>
      <c r="M719" s="28" t="s">
        <v>2764</v>
      </c>
      <c r="N719" s="28" t="s">
        <v>187</v>
      </c>
      <c r="O719" s="69"/>
      <c r="P719" s="28">
        <f>IF(TRIM(B719)="","",IFERROR(INDEX('Agreements-New'!C:C,MATCH(B719,'Agreements-New'!D:D,0)),"N"))</f>
        <v>211</v>
      </c>
      <c r="Q719" s="69"/>
      <c r="R719" s="28">
        <f t="shared" si="516"/>
        <v>48000</v>
      </c>
      <c r="S719" s="28">
        <f t="shared" si="517"/>
        <v>18500</v>
      </c>
      <c r="T719" s="28">
        <f t="shared" si="518"/>
        <v>5000</v>
      </c>
      <c r="U719" s="28">
        <f t="shared" si="519"/>
        <v>13500</v>
      </c>
      <c r="V719" s="69"/>
      <c r="W719" s="28">
        <v>28500</v>
      </c>
      <c r="X719" s="28">
        <f>IF(TRIM(B719)="","",IFERROR(INDEX('Agreements-Old'!E:E,MATCH(B719,'Agreements-Old'!D:D,0)),W719))</f>
        <v>2500</v>
      </c>
      <c r="Y719" s="28">
        <f>SUMIFS('Daily Fees Entry'!F:F,'Daily Fees Entry'!D:D,B719,'Daily Fees Entry'!E:E,"Old Fees")</f>
        <v>2500</v>
      </c>
      <c r="Z719" s="28">
        <f t="shared" si="520"/>
        <v>0</v>
      </c>
      <c r="AA719" s="69"/>
      <c r="AB719" s="28">
        <f t="shared" si="521"/>
        <v>19500</v>
      </c>
      <c r="AC719" s="28">
        <f>IF(TRIM(B719)="","",IFERROR(INDEX('Agreements-New'!E:E,MATCH(B719,'Agreements-New'!D:D,0)),AB719))</f>
        <v>16000</v>
      </c>
      <c r="AD719" s="28">
        <f>(SUMIFS('Daily Fees Entry'!F:F,'Daily Fees Entry'!D:D,B719)) - Y719</f>
        <v>2500</v>
      </c>
      <c r="AE719" s="28">
        <f t="shared" si="522"/>
        <v>13500</v>
      </c>
      <c r="AF719" s="69"/>
      <c r="AG719" s="28">
        <f>IF(TRIM(B719)="","",IFERROR(INDEX('Fees Master'!D:D,MATCH(D719,'Fees Master'!C:C,0)),"Not Found"))</f>
        <v>12500</v>
      </c>
      <c r="AH719" s="28">
        <f>IF(TRIM(M719)="V",IFERROR(INDEX('Fees Master'!M:M,MATCH(N719,'Fees Master'!L:L,0)),"Not Found"),"0")</f>
        <v>7000</v>
      </c>
      <c r="AI719" s="28" t="str">
        <f>IF(TRIM(M719)="H",IFERROR(INDEX('Fees Master'!I:I,MATCH(D719,'Fees Master'!G:G,0)),"Not Found"),"0")</f>
        <v>0</v>
      </c>
      <c r="AJ719" s="69"/>
      <c r="AK719" s="28">
        <f t="shared" si="523"/>
        <v>27.027027027027028</v>
      </c>
      <c r="AL719" s="31">
        <f t="shared" si="524"/>
        <v>15.625</v>
      </c>
      <c r="AM719" s="58"/>
      <c r="AN719" s="58" t="s">
        <v>3451</v>
      </c>
      <c r="AO719" s="68"/>
    </row>
    <row r="720" spans="1:41" x14ac:dyDescent="0.35">
      <c r="A720" s="28">
        <v>719</v>
      </c>
      <c r="B720" s="28">
        <v>3688</v>
      </c>
      <c r="C720" s="28" t="s">
        <v>1053</v>
      </c>
      <c r="D720" s="28" t="s">
        <v>4278</v>
      </c>
      <c r="E720" s="28" t="s">
        <v>10</v>
      </c>
      <c r="F720" s="28" t="s">
        <v>1893</v>
      </c>
      <c r="G720" s="30"/>
      <c r="H720" s="28" t="s">
        <v>2107</v>
      </c>
      <c r="I720" s="28"/>
      <c r="J720" s="31"/>
      <c r="K720" s="31" t="str">
        <f t="shared" si="553"/>
        <v xml:space="preserve">  </v>
      </c>
      <c r="L720" s="83">
        <v>9110765072</v>
      </c>
      <c r="M720" s="28" t="s">
        <v>2764</v>
      </c>
      <c r="N720" s="28" t="s">
        <v>56</v>
      </c>
      <c r="O720" s="69"/>
      <c r="P720" s="28" t="str">
        <f>IF(TRIM(B720)="","",IFERROR(INDEX('Agreements-New'!C:C,MATCH(B720,'Agreements-New'!D:D,0)),"N"))</f>
        <v>N</v>
      </c>
      <c r="Q720" s="69"/>
      <c r="R720" s="28">
        <f t="shared" si="516"/>
        <v>30200</v>
      </c>
      <c r="S720" s="28">
        <f t="shared" si="517"/>
        <v>30200</v>
      </c>
      <c r="T720" s="28">
        <f t="shared" si="518"/>
        <v>0</v>
      </c>
      <c r="U720" s="28">
        <f t="shared" si="519"/>
        <v>30200</v>
      </c>
      <c r="V720" s="69"/>
      <c r="W720" s="28">
        <v>9700</v>
      </c>
      <c r="X720" s="28">
        <f>IF(TRIM(B720)="","",IFERROR(INDEX('Agreements-Old'!E:E,MATCH(B720,'Agreements-Old'!D:D,0)),W720))</f>
        <v>9700</v>
      </c>
      <c r="Y720" s="28">
        <f>SUMIFS('Daily Fees Entry'!F:F,'Daily Fees Entry'!D:D,B720,'Daily Fees Entry'!E:E,"Old Fees")</f>
        <v>0</v>
      </c>
      <c r="Z720" s="28">
        <f t="shared" si="520"/>
        <v>9700</v>
      </c>
      <c r="AA720" s="69"/>
      <c r="AB720" s="28">
        <f t="shared" si="521"/>
        <v>20500</v>
      </c>
      <c r="AC720" s="28">
        <f>IF(TRIM(B720)="","",IFERROR(INDEX('Agreements-New'!E:E,MATCH(B720,'Agreements-New'!D:D,0)),AB720))</f>
        <v>20500</v>
      </c>
      <c r="AD720" s="28">
        <f>(SUMIFS('Daily Fees Entry'!F:F,'Daily Fees Entry'!D:D,B720)) - Y720</f>
        <v>0</v>
      </c>
      <c r="AE720" s="28">
        <f t="shared" si="522"/>
        <v>20500</v>
      </c>
      <c r="AF720" s="69"/>
      <c r="AG720" s="28">
        <f>IF(TRIM(B720)="","",IFERROR(INDEX('Fees Master'!D:D,MATCH(D720,'Fees Master'!C:C,0)),"Not Found"))</f>
        <v>12500</v>
      </c>
      <c r="AH720" s="28">
        <f>IF(TRIM(M720)="V",IFERROR(INDEX('Fees Master'!M:M,MATCH(N720,'Fees Master'!L:L,0)),"Not Found"),"0")</f>
        <v>8000</v>
      </c>
      <c r="AI720" s="28" t="str">
        <f>IF(TRIM(M720)="H",IFERROR(INDEX('Fees Master'!I:I,MATCH(D720,'Fees Master'!G:G,0)),"Not Found"),"0")</f>
        <v>0</v>
      </c>
      <c r="AJ720" s="69"/>
      <c r="AK720" s="28">
        <f t="shared" si="523"/>
        <v>0</v>
      </c>
      <c r="AL720" s="31">
        <f t="shared" si="524"/>
        <v>0</v>
      </c>
      <c r="AM720" s="58"/>
      <c r="AN720" s="58" t="s">
        <v>3384</v>
      </c>
      <c r="AO720" s="68"/>
    </row>
    <row r="721" spans="1:41" x14ac:dyDescent="0.35">
      <c r="A721" s="28">
        <v>720</v>
      </c>
      <c r="B721" s="28">
        <v>3582</v>
      </c>
      <c r="C721" s="28" t="s">
        <v>1160</v>
      </c>
      <c r="D721" s="28" t="s">
        <v>4278</v>
      </c>
      <c r="E721" s="28" t="s">
        <v>12</v>
      </c>
      <c r="F721" s="28" t="s">
        <v>1893</v>
      </c>
      <c r="G721" s="30"/>
      <c r="H721" s="28" t="s">
        <v>2442</v>
      </c>
      <c r="I721" s="28"/>
      <c r="J721" s="31">
        <v>553278865768</v>
      </c>
      <c r="K721" s="31" t="str">
        <f>CONCATENATE(MID(J721,1,4), " ", MID(J721,5,4), " ", MID(J721,9,4))</f>
        <v>5532 7886 5768</v>
      </c>
      <c r="L721" s="83">
        <v>9553198994</v>
      </c>
      <c r="M721" s="28" t="s">
        <v>2764</v>
      </c>
      <c r="N721" s="28" t="s">
        <v>61</v>
      </c>
      <c r="O721" s="69"/>
      <c r="P721" s="28" t="str">
        <f>IF(TRIM(B721)="","",IFERROR(INDEX('Agreements-New'!C:C,MATCH(B721,'Agreements-New'!D:D,0)),"N"))</f>
        <v>N</v>
      </c>
      <c r="Q721" s="69"/>
      <c r="R721" s="28">
        <f t="shared" si="516"/>
        <v>21500</v>
      </c>
      <c r="S721" s="28">
        <f t="shared" si="517"/>
        <v>21500</v>
      </c>
      <c r="T721" s="28">
        <f t="shared" si="518"/>
        <v>0</v>
      </c>
      <c r="U721" s="28">
        <f t="shared" si="519"/>
        <v>21500</v>
      </c>
      <c r="V721" s="69"/>
      <c r="W721" s="28">
        <v>2000</v>
      </c>
      <c r="X721" s="28">
        <f>IF(TRIM(B721)="","",IFERROR(INDEX('Agreements-Old'!E:E,MATCH(B721,'Agreements-Old'!D:D,0)),W721))</f>
        <v>2000</v>
      </c>
      <c r="Y721" s="28">
        <f>SUMIFS('Daily Fees Entry'!F:F,'Daily Fees Entry'!D:D,B721,'Daily Fees Entry'!E:E,"Old Fees")</f>
        <v>0</v>
      </c>
      <c r="Z721" s="28">
        <f t="shared" si="520"/>
        <v>2000</v>
      </c>
      <c r="AA721" s="69"/>
      <c r="AB721" s="28">
        <f t="shared" si="521"/>
        <v>19500</v>
      </c>
      <c r="AC721" s="28">
        <f>IF(TRIM(B721)="","",IFERROR(INDEX('Agreements-New'!E:E,MATCH(B721,'Agreements-New'!D:D,0)),AB721))</f>
        <v>19500</v>
      </c>
      <c r="AD721" s="28">
        <f>(SUMIFS('Daily Fees Entry'!F:F,'Daily Fees Entry'!D:D,B721)) - Y721</f>
        <v>0</v>
      </c>
      <c r="AE721" s="28">
        <f t="shared" si="522"/>
        <v>19500</v>
      </c>
      <c r="AF721" s="69"/>
      <c r="AG721" s="28">
        <f>IF(TRIM(B721)="","",IFERROR(INDEX('Fees Master'!D:D,MATCH(D721,'Fees Master'!C:C,0)),"Not Found"))</f>
        <v>12500</v>
      </c>
      <c r="AH721" s="28">
        <f>IF(TRIM(M721)="V",IFERROR(INDEX('Fees Master'!M:M,MATCH(N721,'Fees Master'!L:L,0)),"Not Found"),"0")</f>
        <v>7000</v>
      </c>
      <c r="AI721" s="28" t="str">
        <f>IF(TRIM(M721)="H",IFERROR(INDEX('Fees Master'!I:I,MATCH(D721,'Fees Master'!G:G,0)),"Not Found"),"0")</f>
        <v>0</v>
      </c>
      <c r="AJ721" s="69"/>
      <c r="AK721" s="28">
        <f t="shared" si="523"/>
        <v>0</v>
      </c>
      <c r="AL721" s="31">
        <f t="shared" si="524"/>
        <v>0</v>
      </c>
      <c r="AM721" s="58"/>
      <c r="AN721" s="58" t="s">
        <v>3453</v>
      </c>
      <c r="AO721" s="68"/>
    </row>
    <row r="722" spans="1:41" x14ac:dyDescent="0.35">
      <c r="A722" s="28">
        <v>721</v>
      </c>
      <c r="B722" s="28">
        <v>3583</v>
      </c>
      <c r="C722" s="28" t="s">
        <v>1161</v>
      </c>
      <c r="D722" s="28" t="s">
        <v>4278</v>
      </c>
      <c r="E722" s="28" t="s">
        <v>12</v>
      </c>
      <c r="F722" s="28" t="s">
        <v>1893</v>
      </c>
      <c r="G722" s="30"/>
      <c r="H722" s="28" t="s">
        <v>2443</v>
      </c>
      <c r="I722" s="28"/>
      <c r="J722" s="31">
        <v>284324157698</v>
      </c>
      <c r="K722" s="31" t="str">
        <f>CONCATENATE(MID(J722,1,4), " ", MID(J722,5,4), " ", MID(J722,9,4))</f>
        <v>2843 2415 7698</v>
      </c>
      <c r="L722" s="83">
        <v>9912670113</v>
      </c>
      <c r="M722" s="28" t="s">
        <v>2764</v>
      </c>
      <c r="N722" s="28" t="s">
        <v>94</v>
      </c>
      <c r="O722" s="69"/>
      <c r="P722" s="28" t="str">
        <f>IF(TRIM(B722)="","",IFERROR(INDEX('Agreements-New'!C:C,MATCH(B722,'Agreements-New'!D:D,0)),"N"))</f>
        <v>N</v>
      </c>
      <c r="Q722" s="69"/>
      <c r="R722" s="28">
        <f t="shared" si="516"/>
        <v>26500</v>
      </c>
      <c r="S722" s="28">
        <f t="shared" si="517"/>
        <v>26500</v>
      </c>
      <c r="T722" s="28">
        <f t="shared" si="518"/>
        <v>0</v>
      </c>
      <c r="U722" s="28">
        <f t="shared" si="519"/>
        <v>26500</v>
      </c>
      <c r="V722" s="69"/>
      <c r="W722" s="28">
        <v>7000</v>
      </c>
      <c r="X722" s="28">
        <f>IF(TRIM(B722)="","",IFERROR(INDEX('Agreements-Old'!E:E,MATCH(B722,'Agreements-Old'!D:D,0)),W722))</f>
        <v>7000</v>
      </c>
      <c r="Y722" s="28">
        <f>SUMIFS('Daily Fees Entry'!F:F,'Daily Fees Entry'!D:D,B722,'Daily Fees Entry'!E:E,"Old Fees")</f>
        <v>0</v>
      </c>
      <c r="Z722" s="28">
        <f t="shared" si="520"/>
        <v>7000</v>
      </c>
      <c r="AA722" s="69"/>
      <c r="AB722" s="28">
        <f t="shared" si="521"/>
        <v>19500</v>
      </c>
      <c r="AC722" s="28">
        <f>IF(TRIM(B722)="","",IFERROR(INDEX('Agreements-New'!E:E,MATCH(B722,'Agreements-New'!D:D,0)),AB722))</f>
        <v>19500</v>
      </c>
      <c r="AD722" s="28">
        <f>(SUMIFS('Daily Fees Entry'!F:F,'Daily Fees Entry'!D:D,B722)) - Y722</f>
        <v>0</v>
      </c>
      <c r="AE722" s="28">
        <f t="shared" si="522"/>
        <v>19500</v>
      </c>
      <c r="AF722" s="69"/>
      <c r="AG722" s="28">
        <f>IF(TRIM(B722)="","",IFERROR(INDEX('Fees Master'!D:D,MATCH(D722,'Fees Master'!C:C,0)),"Not Found"))</f>
        <v>12500</v>
      </c>
      <c r="AH722" s="28">
        <f>IF(TRIM(M722)="V",IFERROR(INDEX('Fees Master'!M:M,MATCH(N722,'Fees Master'!L:L,0)),"Not Found"),"0")</f>
        <v>7000</v>
      </c>
      <c r="AI722" s="28" t="str">
        <f>IF(TRIM(M722)="H",IFERROR(INDEX('Fees Master'!I:I,MATCH(D722,'Fees Master'!G:G,0)),"Not Found"),"0")</f>
        <v>0</v>
      </c>
      <c r="AJ722" s="69"/>
      <c r="AK722" s="28">
        <f t="shared" si="523"/>
        <v>0</v>
      </c>
      <c r="AL722" s="31">
        <f t="shared" si="524"/>
        <v>0</v>
      </c>
      <c r="AM722" s="58"/>
      <c r="AN722" s="58" t="s">
        <v>3454</v>
      </c>
      <c r="AO722" s="68"/>
    </row>
    <row r="723" spans="1:41" x14ac:dyDescent="0.35">
      <c r="A723" s="28">
        <v>722</v>
      </c>
      <c r="B723" s="28">
        <v>4834</v>
      </c>
      <c r="C723" s="28" t="s">
        <v>5896</v>
      </c>
      <c r="D723" s="28" t="s">
        <v>4278</v>
      </c>
      <c r="E723" s="28" t="s">
        <v>3814</v>
      </c>
      <c r="F723" s="28" t="s">
        <v>1893</v>
      </c>
      <c r="G723" s="30"/>
      <c r="H723" s="28" t="s">
        <v>6112</v>
      </c>
      <c r="I723" s="28"/>
      <c r="J723" s="31"/>
      <c r="K723" s="31"/>
      <c r="L723" s="83">
        <v>8247042434</v>
      </c>
      <c r="M723" s="28" t="s">
        <v>2764</v>
      </c>
      <c r="N723" s="28" t="s">
        <v>3874</v>
      </c>
      <c r="O723" s="69"/>
      <c r="P723" s="28" t="str">
        <f>IF(TRIM(B723)="","",IFERROR(INDEX('Agreements-New'!C:C,MATCH(B723,'Agreements-New'!D:D,0)),"N"))</f>
        <v>N</v>
      </c>
      <c r="Q723" s="69"/>
      <c r="R723" s="28">
        <f t="shared" si="516"/>
        <v>20500</v>
      </c>
      <c r="S723" s="28">
        <f t="shared" si="517"/>
        <v>20500</v>
      </c>
      <c r="T723" s="28">
        <f t="shared" si="518"/>
        <v>0</v>
      </c>
      <c r="U723" s="28">
        <f t="shared" si="519"/>
        <v>20500</v>
      </c>
      <c r="V723" s="69"/>
      <c r="W723" s="28">
        <v>0</v>
      </c>
      <c r="X723" s="28">
        <f>IF(TRIM(B723)="","",IFERROR(INDEX('Agreements-Old'!E:E,MATCH(B723,'Agreements-Old'!D:D,0)),W723))</f>
        <v>0</v>
      </c>
      <c r="Y723" s="28">
        <f>SUMIFS('Daily Fees Entry'!F:F,'Daily Fees Entry'!D:D,B723,'Daily Fees Entry'!E:E,"Old Fees")</f>
        <v>0</v>
      </c>
      <c r="Z723" s="28">
        <f t="shared" si="520"/>
        <v>0</v>
      </c>
      <c r="AA723" s="69"/>
      <c r="AB723" s="28">
        <f t="shared" si="521"/>
        <v>20500</v>
      </c>
      <c r="AC723" s="28">
        <f>IF(TRIM(B723)="","",IFERROR(INDEX('Agreements-New'!E:E,MATCH(B723,'Agreements-New'!D:D,0)),AB723))</f>
        <v>20500</v>
      </c>
      <c r="AD723" s="28">
        <f>(SUMIFS('Daily Fees Entry'!F:F,'Daily Fees Entry'!D:D,B723)) - Y723</f>
        <v>0</v>
      </c>
      <c r="AE723" s="28">
        <f t="shared" si="522"/>
        <v>20500</v>
      </c>
      <c r="AF723" s="69"/>
      <c r="AG723" s="28">
        <f>IF(TRIM(B723)="","",IFERROR(INDEX('Fees Master'!D:D,MATCH(D723,'Fees Master'!C:C,0)),"Not Found"))</f>
        <v>12500</v>
      </c>
      <c r="AH723" s="28">
        <f>IF(TRIM(M723)="V",IFERROR(INDEX('Fees Master'!M:M,MATCH(N723,'Fees Master'!L:L,0)),"Not Found"),"0")</f>
        <v>8000</v>
      </c>
      <c r="AI723" s="28" t="str">
        <f>IF(TRIM(M723)="H",IFERROR(INDEX('Fees Master'!I:I,MATCH(D723,'Fees Master'!G:G,0)),"Not Found"),"0")</f>
        <v>0</v>
      </c>
      <c r="AJ723" s="69"/>
      <c r="AK723" s="28">
        <f t="shared" si="523"/>
        <v>0</v>
      </c>
      <c r="AL723" s="31">
        <f t="shared" si="524"/>
        <v>0</v>
      </c>
      <c r="AM723" s="58"/>
      <c r="AN723" s="58"/>
      <c r="AO723" s="68"/>
    </row>
    <row r="724" spans="1:41" x14ac:dyDescent="0.35">
      <c r="A724" s="28">
        <v>723</v>
      </c>
      <c r="B724" s="28">
        <v>3709</v>
      </c>
      <c r="C724" s="28" t="s">
        <v>1058</v>
      </c>
      <c r="D724" s="28" t="s">
        <v>4278</v>
      </c>
      <c r="E724" s="28" t="s">
        <v>10</v>
      </c>
      <c r="F724" s="28" t="s">
        <v>1893</v>
      </c>
      <c r="G724" s="30"/>
      <c r="H724" s="28" t="s">
        <v>2229</v>
      </c>
      <c r="I724" s="28"/>
      <c r="J724" s="31"/>
      <c r="K724" s="31" t="str">
        <f t="shared" ref="K724:K731" si="554">CONCATENATE(MID(J724,1,4), " ", MID(J724,5,4), " ", MID(J724,9,4))</f>
        <v xml:space="preserve">  </v>
      </c>
      <c r="L724" s="83">
        <v>9676157707</v>
      </c>
      <c r="M724" s="28" t="s">
        <v>2764</v>
      </c>
      <c r="N724" s="28" t="s">
        <v>67</v>
      </c>
      <c r="O724" s="69"/>
      <c r="P724" s="28" t="str">
        <f>IF(TRIM(B724)="","",IFERROR(INDEX('Agreements-New'!C:C,MATCH(B724,'Agreements-New'!D:D,0)),"N"))</f>
        <v>N</v>
      </c>
      <c r="Q724" s="69"/>
      <c r="R724" s="28">
        <f t="shared" si="516"/>
        <v>49500</v>
      </c>
      <c r="S724" s="28">
        <f t="shared" si="517"/>
        <v>49500</v>
      </c>
      <c r="T724" s="28">
        <f t="shared" si="518"/>
        <v>0</v>
      </c>
      <c r="U724" s="28">
        <f t="shared" si="519"/>
        <v>49500</v>
      </c>
      <c r="V724" s="69"/>
      <c r="W724" s="28">
        <v>29000</v>
      </c>
      <c r="X724" s="28">
        <f>IF(TRIM(B724)="","",IFERROR(INDEX('Agreements-Old'!E:E,MATCH(B724,'Agreements-Old'!D:D,0)),W724))</f>
        <v>29000</v>
      </c>
      <c r="Y724" s="28">
        <f>SUMIFS('Daily Fees Entry'!F:F,'Daily Fees Entry'!D:D,B724,'Daily Fees Entry'!E:E,"Old Fees")</f>
        <v>0</v>
      </c>
      <c r="Z724" s="28">
        <f t="shared" si="520"/>
        <v>29000</v>
      </c>
      <c r="AA724" s="69"/>
      <c r="AB724" s="28">
        <f t="shared" si="521"/>
        <v>20500</v>
      </c>
      <c r="AC724" s="28">
        <f>IF(TRIM(B724)="","",IFERROR(INDEX('Agreements-New'!E:E,MATCH(B724,'Agreements-New'!D:D,0)),AB724))</f>
        <v>20500</v>
      </c>
      <c r="AD724" s="28">
        <f>(SUMIFS('Daily Fees Entry'!F:F,'Daily Fees Entry'!D:D,B724)) - Y724</f>
        <v>0</v>
      </c>
      <c r="AE724" s="28">
        <f t="shared" si="522"/>
        <v>20500</v>
      </c>
      <c r="AF724" s="69"/>
      <c r="AG724" s="28">
        <f>IF(TRIM(B724)="","",IFERROR(INDEX('Fees Master'!D:D,MATCH(D724,'Fees Master'!C:C,0)),"Not Found"))</f>
        <v>12500</v>
      </c>
      <c r="AH724" s="28">
        <f>IF(TRIM(M724)="V",IFERROR(INDEX('Fees Master'!M:M,MATCH(N724,'Fees Master'!L:L,0)),"Not Found"),"0")</f>
        <v>8000</v>
      </c>
      <c r="AI724" s="28" t="str">
        <f>IF(TRIM(M724)="H",IFERROR(INDEX('Fees Master'!I:I,MATCH(D724,'Fees Master'!G:G,0)),"Not Found"),"0")</f>
        <v>0</v>
      </c>
      <c r="AJ724" s="69"/>
      <c r="AK724" s="28">
        <f t="shared" si="523"/>
        <v>0</v>
      </c>
      <c r="AL724" s="31">
        <f t="shared" si="524"/>
        <v>0</v>
      </c>
      <c r="AM724" s="58"/>
      <c r="AN724" s="58" t="s">
        <v>3385</v>
      </c>
      <c r="AO724" s="68"/>
    </row>
    <row r="725" spans="1:41" x14ac:dyDescent="0.35">
      <c r="A725" s="28">
        <v>724</v>
      </c>
      <c r="B725" s="28">
        <v>3492</v>
      </c>
      <c r="C725" s="28" t="s">
        <v>1059</v>
      </c>
      <c r="D725" s="28" t="s">
        <v>4278</v>
      </c>
      <c r="E725" s="28" t="s">
        <v>10</v>
      </c>
      <c r="F725" s="28" t="s">
        <v>1893</v>
      </c>
      <c r="G725" s="30"/>
      <c r="H725" s="28" t="s">
        <v>2141</v>
      </c>
      <c r="I725" s="28"/>
      <c r="J725" s="31">
        <v>438730833593</v>
      </c>
      <c r="K725" s="31" t="str">
        <f t="shared" si="554"/>
        <v>4387 3083 3593</v>
      </c>
      <c r="L725" s="83">
        <v>9640282670</v>
      </c>
      <c r="M725" s="28" t="s">
        <v>2762</v>
      </c>
      <c r="N725" s="28" t="s">
        <v>71</v>
      </c>
      <c r="O725" s="69"/>
      <c r="P725" s="28" t="str">
        <f>IF(TRIM(B725)="","",IFERROR(INDEX('Agreements-New'!C:C,MATCH(B725,'Agreements-New'!D:D,0)),"N"))</f>
        <v>N</v>
      </c>
      <c r="Q725" s="69"/>
      <c r="R725" s="28">
        <f t="shared" si="516"/>
        <v>31000</v>
      </c>
      <c r="S725" s="28">
        <f t="shared" si="517"/>
        <v>31000</v>
      </c>
      <c r="T725" s="28">
        <f t="shared" si="518"/>
        <v>0</v>
      </c>
      <c r="U725" s="28">
        <f t="shared" si="519"/>
        <v>31000</v>
      </c>
      <c r="V725" s="69"/>
      <c r="W725" s="28">
        <v>18500</v>
      </c>
      <c r="X725" s="28">
        <f>IF(TRIM(B725)="","",IFERROR(INDEX('Agreements-Old'!E:E,MATCH(B725,'Agreements-Old'!D:D,0)),W725))</f>
        <v>18500</v>
      </c>
      <c r="Y725" s="28">
        <f>SUMIFS('Daily Fees Entry'!F:F,'Daily Fees Entry'!D:D,B725,'Daily Fees Entry'!E:E,"Old Fees")</f>
        <v>0</v>
      </c>
      <c r="Z725" s="28">
        <f t="shared" si="520"/>
        <v>18500</v>
      </c>
      <c r="AA725" s="69"/>
      <c r="AB725" s="28">
        <f t="shared" si="521"/>
        <v>12500</v>
      </c>
      <c r="AC725" s="28">
        <f>IF(TRIM(B725)="","",IFERROR(INDEX('Agreements-New'!E:E,MATCH(B725,'Agreements-New'!D:D,0)),AB725))</f>
        <v>12500</v>
      </c>
      <c r="AD725" s="28">
        <f>(SUMIFS('Daily Fees Entry'!F:F,'Daily Fees Entry'!D:D,B725)) - Y725</f>
        <v>0</v>
      </c>
      <c r="AE725" s="28">
        <f t="shared" si="522"/>
        <v>12500</v>
      </c>
      <c r="AF725" s="69"/>
      <c r="AG725" s="28">
        <f>IF(TRIM(B725)="","",IFERROR(INDEX('Fees Master'!D:D,MATCH(D725,'Fees Master'!C:C,0)),"Not Found"))</f>
        <v>12500</v>
      </c>
      <c r="AH725" s="28" t="str">
        <f>IF(TRIM(M725)="V",IFERROR(INDEX('Fees Master'!M:M,MATCH(N725,'Fees Master'!L:L,0)),"Not Found"),"0")</f>
        <v>0</v>
      </c>
      <c r="AI725" s="28" t="str">
        <f>IF(TRIM(M725)="H",IFERROR(INDEX('Fees Master'!I:I,MATCH(D725,'Fees Master'!G:G,0)),"Not Found"),"0")</f>
        <v>0</v>
      </c>
      <c r="AJ725" s="69"/>
      <c r="AK725" s="28">
        <f t="shared" si="523"/>
        <v>0</v>
      </c>
      <c r="AL725" s="31">
        <f t="shared" si="524"/>
        <v>0</v>
      </c>
      <c r="AM725" s="58"/>
      <c r="AN725" s="58" t="s">
        <v>3386</v>
      </c>
      <c r="AO725" s="68"/>
    </row>
    <row r="726" spans="1:41" x14ac:dyDescent="0.35">
      <c r="A726" s="28">
        <v>725</v>
      </c>
      <c r="B726" s="28">
        <v>3585</v>
      </c>
      <c r="C726" s="28" t="s">
        <v>1163</v>
      </c>
      <c r="D726" s="28" t="s">
        <v>4278</v>
      </c>
      <c r="E726" s="28" t="s">
        <v>12</v>
      </c>
      <c r="F726" s="28" t="s">
        <v>1893</v>
      </c>
      <c r="G726" s="30"/>
      <c r="H726" s="28" t="s">
        <v>2445</v>
      </c>
      <c r="I726" s="28"/>
      <c r="J726" s="31">
        <v>239626694195</v>
      </c>
      <c r="K726" s="31" t="str">
        <f t="shared" si="554"/>
        <v>2396 2669 4195</v>
      </c>
      <c r="L726" s="83">
        <v>9177666432</v>
      </c>
      <c r="M726" s="28" t="s">
        <v>2762</v>
      </c>
      <c r="N726" s="28" t="s">
        <v>87</v>
      </c>
      <c r="O726" s="69"/>
      <c r="P726" s="28" t="str">
        <f>IF(TRIM(B726)="","",IFERROR(INDEX('Agreements-New'!C:C,MATCH(B726,'Agreements-New'!D:D,0)),"N"))</f>
        <v>N</v>
      </c>
      <c r="Q726" s="69"/>
      <c r="R726" s="28">
        <f t="shared" si="516"/>
        <v>26000</v>
      </c>
      <c r="S726" s="28">
        <f t="shared" si="517"/>
        <v>26000</v>
      </c>
      <c r="T726" s="28">
        <f t="shared" si="518"/>
        <v>4000</v>
      </c>
      <c r="U726" s="28">
        <f t="shared" si="519"/>
        <v>22000</v>
      </c>
      <c r="V726" s="69"/>
      <c r="W726" s="28">
        <v>13500</v>
      </c>
      <c r="X726" s="28">
        <f>IF(TRIM(B726)="","",IFERROR(INDEX('Agreements-Old'!E:E,MATCH(B726,'Agreements-Old'!D:D,0)),W726))</f>
        <v>13500</v>
      </c>
      <c r="Y726" s="28">
        <f>SUMIFS('Daily Fees Entry'!F:F,'Daily Fees Entry'!D:D,B726,'Daily Fees Entry'!E:E,"Old Fees")</f>
        <v>4000</v>
      </c>
      <c r="Z726" s="28">
        <f t="shared" si="520"/>
        <v>9500</v>
      </c>
      <c r="AA726" s="69"/>
      <c r="AB726" s="28">
        <f t="shared" si="521"/>
        <v>12500</v>
      </c>
      <c r="AC726" s="28">
        <f>IF(TRIM(B726)="","",IFERROR(INDEX('Agreements-New'!E:E,MATCH(B726,'Agreements-New'!D:D,0)),AB726))</f>
        <v>12500</v>
      </c>
      <c r="AD726" s="28">
        <f>(SUMIFS('Daily Fees Entry'!F:F,'Daily Fees Entry'!D:D,B726)) - Y726</f>
        <v>0</v>
      </c>
      <c r="AE726" s="28">
        <f t="shared" si="522"/>
        <v>12500</v>
      </c>
      <c r="AF726" s="69"/>
      <c r="AG726" s="28">
        <f>IF(TRIM(B726)="","",IFERROR(INDEX('Fees Master'!D:D,MATCH(D726,'Fees Master'!C:C,0)),"Not Found"))</f>
        <v>12500</v>
      </c>
      <c r="AH726" s="28" t="str">
        <f>IF(TRIM(M726)="V",IFERROR(INDEX('Fees Master'!M:M,MATCH(N726,'Fees Master'!L:L,0)),"Not Found"),"0")</f>
        <v>0</v>
      </c>
      <c r="AI726" s="28" t="str">
        <f>IF(TRIM(M726)="H",IFERROR(INDEX('Fees Master'!I:I,MATCH(D726,'Fees Master'!G:G,0)),"Not Found"),"0")</f>
        <v>0</v>
      </c>
      <c r="AJ726" s="69"/>
      <c r="AK726" s="28">
        <f t="shared" si="523"/>
        <v>15.384615384615385</v>
      </c>
      <c r="AL726" s="31">
        <f t="shared" si="524"/>
        <v>0</v>
      </c>
      <c r="AM726" s="58"/>
      <c r="AN726" s="58" t="s">
        <v>3456</v>
      </c>
      <c r="AO726" s="68"/>
    </row>
    <row r="727" spans="1:41" x14ac:dyDescent="0.35">
      <c r="A727" s="28">
        <v>726</v>
      </c>
      <c r="B727" s="28">
        <v>3586</v>
      </c>
      <c r="C727" s="28" t="s">
        <v>1164</v>
      </c>
      <c r="D727" s="28" t="s">
        <v>4278</v>
      </c>
      <c r="E727" s="28" t="s">
        <v>12</v>
      </c>
      <c r="F727" s="28" t="s">
        <v>1893</v>
      </c>
      <c r="G727" s="30"/>
      <c r="H727" s="28" t="s">
        <v>2197</v>
      </c>
      <c r="I727" s="28"/>
      <c r="J727" s="31">
        <v>860807176098</v>
      </c>
      <c r="K727" s="31" t="str">
        <f t="shared" si="554"/>
        <v>8608 0717 6098</v>
      </c>
      <c r="L727" s="83">
        <v>7569462266</v>
      </c>
      <c r="M727" s="28" t="s">
        <v>2762</v>
      </c>
      <c r="N727" s="28" t="s">
        <v>97</v>
      </c>
      <c r="O727" s="69"/>
      <c r="P727" s="28" t="str">
        <f>IF(TRIM(B727)="","",IFERROR(INDEX('Agreements-New'!C:C,MATCH(B727,'Agreements-New'!D:D,0)),"N"))</f>
        <v>N</v>
      </c>
      <c r="Q727" s="69"/>
      <c r="R727" s="28">
        <f t="shared" si="516"/>
        <v>31500</v>
      </c>
      <c r="S727" s="28">
        <f t="shared" si="517"/>
        <v>31500</v>
      </c>
      <c r="T727" s="28">
        <f t="shared" si="518"/>
        <v>0</v>
      </c>
      <c r="U727" s="28">
        <f t="shared" si="519"/>
        <v>31500</v>
      </c>
      <c r="V727" s="69"/>
      <c r="W727" s="28">
        <v>19000</v>
      </c>
      <c r="X727" s="28">
        <f>IF(TRIM(B727)="","",IFERROR(INDEX('Agreements-Old'!E:E,MATCH(B727,'Agreements-Old'!D:D,0)),W727))</f>
        <v>19000</v>
      </c>
      <c r="Y727" s="28">
        <f>SUMIFS('Daily Fees Entry'!F:F,'Daily Fees Entry'!D:D,B727,'Daily Fees Entry'!E:E,"Old Fees")</f>
        <v>0</v>
      </c>
      <c r="Z727" s="28">
        <f t="shared" si="520"/>
        <v>19000</v>
      </c>
      <c r="AA727" s="69"/>
      <c r="AB727" s="28">
        <f t="shared" si="521"/>
        <v>12500</v>
      </c>
      <c r="AC727" s="28">
        <f>IF(TRIM(B727)="","",IFERROR(INDEX('Agreements-New'!E:E,MATCH(B727,'Agreements-New'!D:D,0)),AB727))</f>
        <v>12500</v>
      </c>
      <c r="AD727" s="28">
        <f>(SUMIFS('Daily Fees Entry'!F:F,'Daily Fees Entry'!D:D,B727)) - Y727</f>
        <v>0</v>
      </c>
      <c r="AE727" s="28">
        <f t="shared" si="522"/>
        <v>12500</v>
      </c>
      <c r="AF727" s="69"/>
      <c r="AG727" s="28">
        <f>IF(TRIM(B727)="","",IFERROR(INDEX('Fees Master'!D:D,MATCH(D727,'Fees Master'!C:C,0)),"Not Found"))</f>
        <v>12500</v>
      </c>
      <c r="AH727" s="28" t="str">
        <f>IF(TRIM(M727)="V",IFERROR(INDEX('Fees Master'!M:M,MATCH(N727,'Fees Master'!L:L,0)),"Not Found"),"0")</f>
        <v>0</v>
      </c>
      <c r="AI727" s="28" t="str">
        <f>IF(TRIM(M727)="H",IFERROR(INDEX('Fees Master'!I:I,MATCH(D727,'Fees Master'!G:G,0)),"Not Found"),"0")</f>
        <v>0</v>
      </c>
      <c r="AJ727" s="69"/>
      <c r="AK727" s="28">
        <f t="shared" si="523"/>
        <v>0</v>
      </c>
      <c r="AL727" s="31">
        <f t="shared" si="524"/>
        <v>0</v>
      </c>
      <c r="AM727" s="58"/>
      <c r="AN727" s="58" t="s">
        <v>3368</v>
      </c>
      <c r="AO727" s="68"/>
    </row>
    <row r="728" spans="1:41" x14ac:dyDescent="0.35">
      <c r="A728" s="28">
        <v>727</v>
      </c>
      <c r="B728" s="28">
        <v>3494</v>
      </c>
      <c r="C728" s="28" t="s">
        <v>1062</v>
      </c>
      <c r="D728" s="28" t="s">
        <v>4278</v>
      </c>
      <c r="E728" s="28" t="s">
        <v>10</v>
      </c>
      <c r="F728" s="28" t="s">
        <v>1893</v>
      </c>
      <c r="G728" s="30"/>
      <c r="H728" s="28" t="s">
        <v>1905</v>
      </c>
      <c r="I728" s="28"/>
      <c r="J728" s="31">
        <v>378282727670</v>
      </c>
      <c r="K728" s="31" t="str">
        <f t="shared" si="554"/>
        <v>3782 8272 7670</v>
      </c>
      <c r="L728" s="83">
        <v>9640327816</v>
      </c>
      <c r="M728" s="28" t="s">
        <v>2762</v>
      </c>
      <c r="N728" s="28" t="s">
        <v>52</v>
      </c>
      <c r="O728" s="69"/>
      <c r="P728" s="28" t="str">
        <f>IF(TRIM(B728)="","",IFERROR(INDEX('Agreements-New'!C:C,MATCH(B728,'Agreements-New'!D:D,0)),"N"))</f>
        <v>N</v>
      </c>
      <c r="Q728" s="69"/>
      <c r="R728" s="28">
        <f t="shared" si="516"/>
        <v>15500</v>
      </c>
      <c r="S728" s="28">
        <f t="shared" si="517"/>
        <v>15500</v>
      </c>
      <c r="T728" s="28">
        <f t="shared" si="518"/>
        <v>5500</v>
      </c>
      <c r="U728" s="28">
        <f t="shared" si="519"/>
        <v>10000</v>
      </c>
      <c r="V728" s="69"/>
      <c r="W728" s="28">
        <v>3000</v>
      </c>
      <c r="X728" s="28">
        <f>IF(TRIM(B728)="","",IFERROR(INDEX('Agreements-Old'!E:E,MATCH(B728,'Agreements-Old'!D:D,0)),W728))</f>
        <v>3000</v>
      </c>
      <c r="Y728" s="28">
        <f>SUMIFS('Daily Fees Entry'!F:F,'Daily Fees Entry'!D:D,B728,'Daily Fees Entry'!E:E,"Old Fees")</f>
        <v>3000</v>
      </c>
      <c r="Z728" s="28">
        <f t="shared" si="520"/>
        <v>0</v>
      </c>
      <c r="AA728" s="69"/>
      <c r="AB728" s="28">
        <f t="shared" si="521"/>
        <v>12500</v>
      </c>
      <c r="AC728" s="28">
        <f>IF(TRIM(B728)="","",IFERROR(INDEX('Agreements-New'!E:E,MATCH(B728,'Agreements-New'!D:D,0)),AB728))</f>
        <v>12500</v>
      </c>
      <c r="AD728" s="28">
        <f>(SUMIFS('Daily Fees Entry'!F:F,'Daily Fees Entry'!D:D,B728)) - Y728</f>
        <v>2500</v>
      </c>
      <c r="AE728" s="28">
        <f t="shared" si="522"/>
        <v>10000</v>
      </c>
      <c r="AF728" s="69"/>
      <c r="AG728" s="28">
        <f>IF(TRIM(B728)="","",IFERROR(INDEX('Fees Master'!D:D,MATCH(D728,'Fees Master'!C:C,0)),"Not Found"))</f>
        <v>12500</v>
      </c>
      <c r="AH728" s="28" t="str">
        <f>IF(TRIM(M728)="V",IFERROR(INDEX('Fees Master'!M:M,MATCH(N728,'Fees Master'!L:L,0)),"Not Found"),"0")</f>
        <v>0</v>
      </c>
      <c r="AI728" s="28" t="str">
        <f>IF(TRIM(M728)="H",IFERROR(INDEX('Fees Master'!I:I,MATCH(D728,'Fees Master'!G:G,0)),"Not Found"),"0")</f>
        <v>0</v>
      </c>
      <c r="AJ728" s="69"/>
      <c r="AK728" s="28">
        <f t="shared" si="523"/>
        <v>35.483870967741936</v>
      </c>
      <c r="AL728" s="31">
        <f t="shared" si="524"/>
        <v>20</v>
      </c>
      <c r="AM728" s="58"/>
      <c r="AN728" s="58" t="s">
        <v>3388</v>
      </c>
      <c r="AO728" s="68"/>
    </row>
    <row r="729" spans="1:41" x14ac:dyDescent="0.35">
      <c r="A729" s="28">
        <v>728</v>
      </c>
      <c r="B729" s="28">
        <v>3495</v>
      </c>
      <c r="C729" s="28" t="s">
        <v>1063</v>
      </c>
      <c r="D729" s="28" t="s">
        <v>4278</v>
      </c>
      <c r="E729" s="28" t="s">
        <v>10</v>
      </c>
      <c r="F729" s="28" t="s">
        <v>1893</v>
      </c>
      <c r="G729" s="30"/>
      <c r="H729" s="28" t="s">
        <v>2279</v>
      </c>
      <c r="I729" s="28"/>
      <c r="J729" s="31"/>
      <c r="K729" s="31" t="str">
        <f t="shared" si="554"/>
        <v xml:space="preserve">  </v>
      </c>
      <c r="L729" s="83">
        <v>9063220783</v>
      </c>
      <c r="M729" s="28" t="s">
        <v>2764</v>
      </c>
      <c r="N729" s="28" t="s">
        <v>56</v>
      </c>
      <c r="O729" s="69"/>
      <c r="P729" s="28" t="str">
        <f>IF(TRIM(B729)="","",IFERROR(INDEX('Agreements-New'!C:C,MATCH(B729,'Agreements-New'!D:D,0)),"N"))</f>
        <v>N</v>
      </c>
      <c r="Q729" s="69"/>
      <c r="R729" s="28">
        <f t="shared" si="516"/>
        <v>62000</v>
      </c>
      <c r="S729" s="28">
        <f t="shared" si="517"/>
        <v>62000</v>
      </c>
      <c r="T729" s="28">
        <f t="shared" si="518"/>
        <v>5000</v>
      </c>
      <c r="U729" s="28">
        <f t="shared" si="519"/>
        <v>57000</v>
      </c>
      <c r="V729" s="69"/>
      <c r="W729" s="28">
        <v>41500</v>
      </c>
      <c r="X729" s="28">
        <f>IF(TRIM(B729)="","",IFERROR(INDEX('Agreements-Old'!E:E,MATCH(B729,'Agreements-Old'!D:D,0)),W729))</f>
        <v>41500</v>
      </c>
      <c r="Y729" s="28">
        <f>SUMIFS('Daily Fees Entry'!F:F,'Daily Fees Entry'!D:D,B729,'Daily Fees Entry'!E:E,"Old Fees")</f>
        <v>5000</v>
      </c>
      <c r="Z729" s="28">
        <f t="shared" si="520"/>
        <v>36500</v>
      </c>
      <c r="AA729" s="69"/>
      <c r="AB729" s="28">
        <f t="shared" si="521"/>
        <v>20500</v>
      </c>
      <c r="AC729" s="28">
        <f>IF(TRIM(B729)="","",IFERROR(INDEX('Agreements-New'!E:E,MATCH(B729,'Agreements-New'!D:D,0)),AB729))</f>
        <v>20500</v>
      </c>
      <c r="AD729" s="28">
        <f>(SUMIFS('Daily Fees Entry'!F:F,'Daily Fees Entry'!D:D,B729)) - Y729</f>
        <v>0</v>
      </c>
      <c r="AE729" s="28">
        <f t="shared" si="522"/>
        <v>20500</v>
      </c>
      <c r="AF729" s="69"/>
      <c r="AG729" s="28">
        <f>IF(TRIM(B729)="","",IFERROR(INDEX('Fees Master'!D:D,MATCH(D729,'Fees Master'!C:C,0)),"Not Found"))</f>
        <v>12500</v>
      </c>
      <c r="AH729" s="28">
        <f>IF(TRIM(M729)="V",IFERROR(INDEX('Fees Master'!M:M,MATCH(N729,'Fees Master'!L:L,0)),"Not Found"),"0")</f>
        <v>8000</v>
      </c>
      <c r="AI729" s="28" t="str">
        <f>IF(TRIM(M729)="H",IFERROR(INDEX('Fees Master'!I:I,MATCH(D729,'Fees Master'!G:G,0)),"Not Found"),"0")</f>
        <v>0</v>
      </c>
      <c r="AJ729" s="69"/>
      <c r="AK729" s="28">
        <f t="shared" si="523"/>
        <v>8.064516129032258</v>
      </c>
      <c r="AL729" s="31">
        <f t="shared" si="524"/>
        <v>0</v>
      </c>
      <c r="AM729" s="58"/>
      <c r="AN729" s="58" t="s">
        <v>3389</v>
      </c>
      <c r="AO729" s="68"/>
    </row>
    <row r="730" spans="1:41" x14ac:dyDescent="0.35">
      <c r="A730" s="28">
        <v>729</v>
      </c>
      <c r="B730" s="28">
        <v>3590</v>
      </c>
      <c r="C730" s="28" t="s">
        <v>1167</v>
      </c>
      <c r="D730" s="28" t="s">
        <v>4278</v>
      </c>
      <c r="E730" s="28" t="s">
        <v>12</v>
      </c>
      <c r="F730" s="28" t="s">
        <v>1893</v>
      </c>
      <c r="G730" s="30"/>
      <c r="H730" s="28" t="s">
        <v>1919</v>
      </c>
      <c r="I730" s="28"/>
      <c r="J730" s="31">
        <v>823834997324</v>
      </c>
      <c r="K730" s="31" t="str">
        <f t="shared" si="554"/>
        <v>8238 3499 7324</v>
      </c>
      <c r="L730" s="83">
        <v>9985132700</v>
      </c>
      <c r="M730" s="28" t="s">
        <v>2764</v>
      </c>
      <c r="N730" s="28" t="s">
        <v>49</v>
      </c>
      <c r="O730" s="69"/>
      <c r="P730" s="28" t="str">
        <f>IF(TRIM(B730)="","",IFERROR(INDEX('Agreements-New'!C:C,MATCH(B730,'Agreements-New'!D:D,0)),"N"))</f>
        <v>N</v>
      </c>
      <c r="Q730" s="69"/>
      <c r="R730" s="28">
        <f t="shared" si="516"/>
        <v>40500</v>
      </c>
      <c r="S730" s="28">
        <f t="shared" si="517"/>
        <v>40500</v>
      </c>
      <c r="T730" s="28">
        <f t="shared" si="518"/>
        <v>0</v>
      </c>
      <c r="U730" s="28">
        <f t="shared" si="519"/>
        <v>40500</v>
      </c>
      <c r="V730" s="69"/>
      <c r="W730" s="28">
        <v>23000</v>
      </c>
      <c r="X730" s="28">
        <f>IF(TRIM(B730)="","",IFERROR(INDEX('Agreements-Old'!E:E,MATCH(B730,'Agreements-Old'!D:D,0)),W730))</f>
        <v>23000</v>
      </c>
      <c r="Y730" s="28">
        <f>SUMIFS('Daily Fees Entry'!F:F,'Daily Fees Entry'!D:D,B730,'Daily Fees Entry'!E:E,"Old Fees")</f>
        <v>0</v>
      </c>
      <c r="Z730" s="28">
        <f t="shared" si="520"/>
        <v>23000</v>
      </c>
      <c r="AA730" s="69"/>
      <c r="AB730" s="28">
        <f t="shared" si="521"/>
        <v>17500</v>
      </c>
      <c r="AC730" s="28">
        <f>IF(TRIM(B730)="","",IFERROR(INDEX('Agreements-New'!E:E,MATCH(B730,'Agreements-New'!D:D,0)),AB730))</f>
        <v>17500</v>
      </c>
      <c r="AD730" s="28">
        <f>(SUMIFS('Daily Fees Entry'!F:F,'Daily Fees Entry'!D:D,B730)) - Y730</f>
        <v>0</v>
      </c>
      <c r="AE730" s="28">
        <f t="shared" si="522"/>
        <v>17500</v>
      </c>
      <c r="AF730" s="69"/>
      <c r="AG730" s="28">
        <f>IF(TRIM(B730)="","",IFERROR(INDEX('Fees Master'!D:D,MATCH(D730,'Fees Master'!C:C,0)),"Not Found"))</f>
        <v>12500</v>
      </c>
      <c r="AH730" s="28">
        <f>IF(TRIM(M730)="V",IFERROR(INDEX('Fees Master'!M:M,MATCH(N730,'Fees Master'!L:L,0)),"Not Found"),"0")</f>
        <v>5000</v>
      </c>
      <c r="AI730" s="28" t="str">
        <f>IF(TRIM(M730)="H",IFERROR(INDEX('Fees Master'!I:I,MATCH(D730,'Fees Master'!G:G,0)),"Not Found"),"0")</f>
        <v>0</v>
      </c>
      <c r="AJ730" s="69"/>
      <c r="AK730" s="28">
        <f t="shared" si="523"/>
        <v>0</v>
      </c>
      <c r="AL730" s="31">
        <f t="shared" si="524"/>
        <v>0</v>
      </c>
      <c r="AM730" s="58"/>
      <c r="AN730" s="58" t="s">
        <v>3457</v>
      </c>
      <c r="AO730" s="68"/>
    </row>
    <row r="731" spans="1:41" x14ac:dyDescent="0.35">
      <c r="A731" s="28">
        <v>730</v>
      </c>
      <c r="B731" s="28">
        <v>3591</v>
      </c>
      <c r="C731" s="28" t="s">
        <v>1168</v>
      </c>
      <c r="D731" s="28" t="s">
        <v>4278</v>
      </c>
      <c r="E731" s="28" t="s">
        <v>12</v>
      </c>
      <c r="F731" s="28" t="s">
        <v>1893</v>
      </c>
      <c r="G731" s="30"/>
      <c r="H731" s="28" t="s">
        <v>2447</v>
      </c>
      <c r="I731" s="28"/>
      <c r="J731" s="31">
        <v>902537440538</v>
      </c>
      <c r="K731" s="31" t="str">
        <f t="shared" si="554"/>
        <v>9025 3744 0538</v>
      </c>
      <c r="L731" s="83">
        <v>9959473820</v>
      </c>
      <c r="M731" s="28" t="s">
        <v>2764</v>
      </c>
      <c r="N731" s="28" t="s">
        <v>108</v>
      </c>
      <c r="O731" s="69"/>
      <c r="P731" s="28" t="str">
        <f>IF(TRIM(B731)="","",IFERROR(INDEX('Agreements-New'!C:C,MATCH(B731,'Agreements-New'!D:D,0)),"N"))</f>
        <v>N</v>
      </c>
      <c r="Q731" s="69"/>
      <c r="R731" s="28">
        <f t="shared" si="516"/>
        <v>23000</v>
      </c>
      <c r="S731" s="28">
        <f t="shared" si="517"/>
        <v>23000</v>
      </c>
      <c r="T731" s="28">
        <f t="shared" si="518"/>
        <v>0</v>
      </c>
      <c r="U731" s="28">
        <f t="shared" si="519"/>
        <v>23000</v>
      </c>
      <c r="V731" s="69"/>
      <c r="W731" s="28">
        <v>3500</v>
      </c>
      <c r="X731" s="28">
        <f>IF(TRIM(B731)="","",IFERROR(INDEX('Agreements-Old'!E:E,MATCH(B731,'Agreements-Old'!D:D,0)),W731))</f>
        <v>3500</v>
      </c>
      <c r="Y731" s="28">
        <f>SUMIFS('Daily Fees Entry'!F:F,'Daily Fees Entry'!D:D,B731,'Daily Fees Entry'!E:E,"Old Fees")</f>
        <v>0</v>
      </c>
      <c r="Z731" s="28">
        <f t="shared" si="520"/>
        <v>3500</v>
      </c>
      <c r="AA731" s="69"/>
      <c r="AB731" s="28">
        <f t="shared" si="521"/>
        <v>19500</v>
      </c>
      <c r="AC731" s="28">
        <f>IF(TRIM(B731)="","",IFERROR(INDEX('Agreements-New'!E:E,MATCH(B731,'Agreements-New'!D:D,0)),AB731))</f>
        <v>19500</v>
      </c>
      <c r="AD731" s="28">
        <f>(SUMIFS('Daily Fees Entry'!F:F,'Daily Fees Entry'!D:D,B731)) - Y731</f>
        <v>0</v>
      </c>
      <c r="AE731" s="28">
        <f t="shared" si="522"/>
        <v>19500</v>
      </c>
      <c r="AF731" s="69"/>
      <c r="AG731" s="28">
        <f>IF(TRIM(B731)="","",IFERROR(INDEX('Fees Master'!D:D,MATCH(D731,'Fees Master'!C:C,0)),"Not Found"))</f>
        <v>12500</v>
      </c>
      <c r="AH731" s="28">
        <f>IF(TRIM(M731)="V",IFERROR(INDEX('Fees Master'!M:M,MATCH(N731,'Fees Master'!L:L,0)),"Not Found"),"0")</f>
        <v>7000</v>
      </c>
      <c r="AI731" s="28" t="str">
        <f>IF(TRIM(M731)="H",IFERROR(INDEX('Fees Master'!I:I,MATCH(D731,'Fees Master'!G:G,0)),"Not Found"),"0")</f>
        <v>0</v>
      </c>
      <c r="AJ731" s="69"/>
      <c r="AK731" s="28">
        <f t="shared" si="523"/>
        <v>0</v>
      </c>
      <c r="AL731" s="31">
        <f t="shared" si="524"/>
        <v>0</v>
      </c>
      <c r="AM731" s="58"/>
      <c r="AN731" s="58" t="s">
        <v>3458</v>
      </c>
      <c r="AO731" s="68"/>
    </row>
    <row r="732" spans="1:41" x14ac:dyDescent="0.35">
      <c r="A732" s="28">
        <v>731</v>
      </c>
      <c r="B732" s="28">
        <v>4815</v>
      </c>
      <c r="C732" s="28" t="s">
        <v>5897</v>
      </c>
      <c r="D732" s="28" t="s">
        <v>4278</v>
      </c>
      <c r="E732" s="28" t="s">
        <v>3814</v>
      </c>
      <c r="F732" s="28" t="s">
        <v>1893</v>
      </c>
      <c r="G732" s="30"/>
      <c r="H732" s="28" t="s">
        <v>6113</v>
      </c>
      <c r="I732" s="28"/>
      <c r="J732" s="31"/>
      <c r="K732" s="31"/>
      <c r="L732" s="83">
        <v>9573889031</v>
      </c>
      <c r="M732" s="28" t="s">
        <v>2764</v>
      </c>
      <c r="N732" s="28" t="s">
        <v>4287</v>
      </c>
      <c r="O732" s="69"/>
      <c r="P732" s="28">
        <f>IF(TRIM(B732)="","",IFERROR(INDEX('Agreements-New'!C:C,MATCH(B732,'Agreements-New'!D:D,0)),"N"))</f>
        <v>52</v>
      </c>
      <c r="Q732" s="69"/>
      <c r="R732" s="28">
        <f t="shared" si="516"/>
        <v>17500</v>
      </c>
      <c r="S732" s="28">
        <f t="shared" si="517"/>
        <v>14000</v>
      </c>
      <c r="T732" s="28">
        <f t="shared" si="518"/>
        <v>10500</v>
      </c>
      <c r="U732" s="28">
        <f t="shared" si="519"/>
        <v>3500</v>
      </c>
      <c r="V732" s="69"/>
      <c r="W732" s="28">
        <v>0</v>
      </c>
      <c r="X732" s="28">
        <f>IF(TRIM(B732)="","",IFERROR(INDEX('Agreements-Old'!E:E,MATCH(B732,'Agreements-Old'!D:D,0)),W732))</f>
        <v>0</v>
      </c>
      <c r="Y732" s="28">
        <f>SUMIFS('Daily Fees Entry'!F:F,'Daily Fees Entry'!D:D,B732,'Daily Fees Entry'!E:E,"Old Fees")</f>
        <v>0</v>
      </c>
      <c r="Z732" s="28">
        <f t="shared" si="520"/>
        <v>0</v>
      </c>
      <c r="AA732" s="69"/>
      <c r="AB732" s="28">
        <f t="shared" si="521"/>
        <v>17500</v>
      </c>
      <c r="AC732" s="28">
        <f>IF(TRIM(B732)="","",IFERROR(INDEX('Agreements-New'!E:E,MATCH(B732,'Agreements-New'!D:D,0)),AB732))</f>
        <v>14000</v>
      </c>
      <c r="AD732" s="28">
        <f>(SUMIFS('Daily Fees Entry'!F:F,'Daily Fees Entry'!D:D,B732)) - Y732</f>
        <v>10500</v>
      </c>
      <c r="AE732" s="28">
        <f t="shared" si="522"/>
        <v>3500</v>
      </c>
      <c r="AF732" s="69"/>
      <c r="AG732" s="28">
        <f>IF(TRIM(B732)="","",IFERROR(INDEX('Fees Master'!D:D,MATCH(D732,'Fees Master'!C:C,0)),"Not Found"))</f>
        <v>12500</v>
      </c>
      <c r="AH732" s="28">
        <f>IF(TRIM(M732)="V",IFERROR(INDEX('Fees Master'!M:M,MATCH(N732,'Fees Master'!L:L,0)),"Not Found"),"0")</f>
        <v>5000</v>
      </c>
      <c r="AI732" s="28" t="str">
        <f>IF(TRIM(M732)="H",IFERROR(INDEX('Fees Master'!I:I,MATCH(D732,'Fees Master'!G:G,0)),"Not Found"),"0")</f>
        <v>0</v>
      </c>
      <c r="AJ732" s="69"/>
      <c r="AK732" s="28">
        <f t="shared" si="523"/>
        <v>75</v>
      </c>
      <c r="AL732" s="31">
        <f t="shared" si="524"/>
        <v>75</v>
      </c>
      <c r="AM732" s="58"/>
      <c r="AN732" s="58"/>
      <c r="AO732" s="68"/>
    </row>
    <row r="733" spans="1:41" x14ac:dyDescent="0.35">
      <c r="A733" s="28">
        <v>732</v>
      </c>
      <c r="B733" s="28">
        <v>3500</v>
      </c>
      <c r="C733" s="28" t="s">
        <v>1067</v>
      </c>
      <c r="D733" s="28" t="s">
        <v>4278</v>
      </c>
      <c r="E733" s="28" t="s">
        <v>10</v>
      </c>
      <c r="F733" s="28" t="s">
        <v>1893</v>
      </c>
      <c r="G733" s="30"/>
      <c r="H733" s="28" t="s">
        <v>1903</v>
      </c>
      <c r="I733" s="28"/>
      <c r="J733" s="31">
        <v>511402382024</v>
      </c>
      <c r="K733" s="31" t="str">
        <f>CONCATENATE(MID(J733,1,4), " ", MID(J733,5,4), " ", MID(J733,9,4))</f>
        <v>5114 0238 2024</v>
      </c>
      <c r="L733" s="83">
        <v>9030765587</v>
      </c>
      <c r="M733" s="28" t="s">
        <v>2762</v>
      </c>
      <c r="N733" s="28" t="s">
        <v>102</v>
      </c>
      <c r="O733" s="69"/>
      <c r="P733" s="28" t="str">
        <f>IF(TRIM(B733)="","",IFERROR(INDEX('Agreements-New'!C:C,MATCH(B733,'Agreements-New'!D:D,0)),"N"))</f>
        <v>N</v>
      </c>
      <c r="Q733" s="69"/>
      <c r="R733" s="28">
        <f t="shared" si="516"/>
        <v>21500</v>
      </c>
      <c r="S733" s="28">
        <f t="shared" si="517"/>
        <v>21500</v>
      </c>
      <c r="T733" s="28">
        <f t="shared" si="518"/>
        <v>0</v>
      </c>
      <c r="U733" s="28">
        <f t="shared" si="519"/>
        <v>21500</v>
      </c>
      <c r="V733" s="69"/>
      <c r="W733" s="28">
        <v>9000</v>
      </c>
      <c r="X733" s="28">
        <f>IF(TRIM(B733)="","",IFERROR(INDEX('Agreements-Old'!E:E,MATCH(B733,'Agreements-Old'!D:D,0)),W733))</f>
        <v>9000</v>
      </c>
      <c r="Y733" s="28">
        <f>SUMIFS('Daily Fees Entry'!F:F,'Daily Fees Entry'!D:D,B733,'Daily Fees Entry'!E:E,"Old Fees")</f>
        <v>0</v>
      </c>
      <c r="Z733" s="28">
        <f t="shared" si="520"/>
        <v>9000</v>
      </c>
      <c r="AA733" s="69"/>
      <c r="AB733" s="28">
        <f t="shared" si="521"/>
        <v>12500</v>
      </c>
      <c r="AC733" s="28">
        <f>IF(TRIM(B733)="","",IFERROR(INDEX('Agreements-New'!E:E,MATCH(B733,'Agreements-New'!D:D,0)),AB733))</f>
        <v>12500</v>
      </c>
      <c r="AD733" s="28">
        <f>(SUMIFS('Daily Fees Entry'!F:F,'Daily Fees Entry'!D:D,B733)) - Y733</f>
        <v>0</v>
      </c>
      <c r="AE733" s="28">
        <f t="shared" si="522"/>
        <v>12500</v>
      </c>
      <c r="AF733" s="69"/>
      <c r="AG733" s="28">
        <f>IF(TRIM(B733)="","",IFERROR(INDEX('Fees Master'!D:D,MATCH(D733,'Fees Master'!C:C,0)),"Not Found"))</f>
        <v>12500</v>
      </c>
      <c r="AH733" s="28" t="str">
        <f>IF(TRIM(M733)="V",IFERROR(INDEX('Fees Master'!M:M,MATCH(N733,'Fees Master'!L:L,0)),"Not Found"),"0")</f>
        <v>0</v>
      </c>
      <c r="AI733" s="28" t="str">
        <f>IF(TRIM(M733)="H",IFERROR(INDEX('Fees Master'!I:I,MATCH(D733,'Fees Master'!G:G,0)),"Not Found"),"0")</f>
        <v>0</v>
      </c>
      <c r="AJ733" s="69"/>
      <c r="AK733" s="28">
        <f t="shared" si="523"/>
        <v>0</v>
      </c>
      <c r="AL733" s="31">
        <f t="shared" si="524"/>
        <v>0</v>
      </c>
      <c r="AM733" s="58"/>
      <c r="AN733" s="58" t="s">
        <v>3390</v>
      </c>
      <c r="AO733" s="68"/>
    </row>
    <row r="734" spans="1:41" x14ac:dyDescent="0.35">
      <c r="A734" s="28">
        <v>733</v>
      </c>
      <c r="B734" s="28">
        <v>3594</v>
      </c>
      <c r="C734" s="28" t="s">
        <v>1173</v>
      </c>
      <c r="D734" s="28" t="s">
        <v>4278</v>
      </c>
      <c r="E734" s="28" t="s">
        <v>12</v>
      </c>
      <c r="F734" s="28" t="s">
        <v>1893</v>
      </c>
      <c r="G734" s="30"/>
      <c r="H734" s="28" t="s">
        <v>1923</v>
      </c>
      <c r="I734" s="28"/>
      <c r="J734" s="31"/>
      <c r="K734" s="31" t="str">
        <f>CONCATENATE(MID(J734,1,4), " ", MID(J734,5,4), " ", MID(J734,9,4))</f>
        <v xml:space="preserve">  </v>
      </c>
      <c r="L734" s="83">
        <v>9951155072</v>
      </c>
      <c r="M734" s="28" t="s">
        <v>2764</v>
      </c>
      <c r="N734" s="28" t="s">
        <v>61</v>
      </c>
      <c r="O734" s="69"/>
      <c r="P734" s="28" t="str">
        <f>IF(TRIM(B734)="","",IFERROR(INDEX('Agreements-New'!C:C,MATCH(B734,'Agreements-New'!D:D,0)),"N"))</f>
        <v>N</v>
      </c>
      <c r="Q734" s="69"/>
      <c r="R734" s="28">
        <f t="shared" si="516"/>
        <v>58000</v>
      </c>
      <c r="S734" s="28">
        <f t="shared" si="517"/>
        <v>58000</v>
      </c>
      <c r="T734" s="28">
        <f t="shared" si="518"/>
        <v>0</v>
      </c>
      <c r="U734" s="28">
        <f t="shared" si="519"/>
        <v>58000</v>
      </c>
      <c r="V734" s="69"/>
      <c r="W734" s="28">
        <v>38500</v>
      </c>
      <c r="X734" s="28">
        <f>IF(TRIM(B734)="","",IFERROR(INDEX('Agreements-Old'!E:E,MATCH(B734,'Agreements-Old'!D:D,0)),W734))</f>
        <v>38500</v>
      </c>
      <c r="Y734" s="28">
        <f>SUMIFS('Daily Fees Entry'!F:F,'Daily Fees Entry'!D:D,B734,'Daily Fees Entry'!E:E,"Old Fees")</f>
        <v>0</v>
      </c>
      <c r="Z734" s="28">
        <f t="shared" si="520"/>
        <v>38500</v>
      </c>
      <c r="AA734" s="69"/>
      <c r="AB734" s="28">
        <f t="shared" si="521"/>
        <v>19500</v>
      </c>
      <c r="AC734" s="28">
        <f>IF(TRIM(B734)="","",IFERROR(INDEX('Agreements-New'!E:E,MATCH(B734,'Agreements-New'!D:D,0)),AB734))</f>
        <v>19500</v>
      </c>
      <c r="AD734" s="28">
        <f>(SUMIFS('Daily Fees Entry'!F:F,'Daily Fees Entry'!D:D,B734)) - Y734</f>
        <v>0</v>
      </c>
      <c r="AE734" s="28">
        <f t="shared" si="522"/>
        <v>19500</v>
      </c>
      <c r="AF734" s="69"/>
      <c r="AG734" s="28">
        <f>IF(TRIM(B734)="","",IFERROR(INDEX('Fees Master'!D:D,MATCH(D734,'Fees Master'!C:C,0)),"Not Found"))</f>
        <v>12500</v>
      </c>
      <c r="AH734" s="28">
        <f>IF(TRIM(M734)="V",IFERROR(INDEX('Fees Master'!M:M,MATCH(N734,'Fees Master'!L:L,0)),"Not Found"),"0")</f>
        <v>7000</v>
      </c>
      <c r="AI734" s="28" t="str">
        <f>IF(TRIM(M734)="H",IFERROR(INDEX('Fees Master'!I:I,MATCH(D734,'Fees Master'!G:G,0)),"Not Found"),"0")</f>
        <v>0</v>
      </c>
      <c r="AJ734" s="69"/>
      <c r="AK734" s="28">
        <f t="shared" si="523"/>
        <v>0</v>
      </c>
      <c r="AL734" s="31">
        <f t="shared" si="524"/>
        <v>0</v>
      </c>
      <c r="AM734" s="58"/>
      <c r="AN734" s="58" t="s">
        <v>3461</v>
      </c>
      <c r="AO734" s="68"/>
    </row>
    <row r="735" spans="1:41" x14ac:dyDescent="0.35">
      <c r="A735" s="28">
        <v>734</v>
      </c>
      <c r="B735" s="28">
        <v>3502</v>
      </c>
      <c r="C735" s="28" t="s">
        <v>1069</v>
      </c>
      <c r="D735" s="28" t="s">
        <v>4278</v>
      </c>
      <c r="E735" s="28" t="s">
        <v>10</v>
      </c>
      <c r="F735" s="28" t="s">
        <v>1893</v>
      </c>
      <c r="G735" s="30"/>
      <c r="H735" s="28" t="s">
        <v>2313</v>
      </c>
      <c r="I735" s="28"/>
      <c r="J735" s="31">
        <v>598565087531</v>
      </c>
      <c r="K735" s="31" t="str">
        <f>CONCATENATE(MID(J735,1,4), " ", MID(J735,5,4), " ", MID(J735,9,4))</f>
        <v>5985 6508 7531</v>
      </c>
      <c r="L735" s="83">
        <v>7989461430</v>
      </c>
      <c r="M735" s="28" t="s">
        <v>2764</v>
      </c>
      <c r="N735" s="28" t="s">
        <v>43</v>
      </c>
      <c r="O735" s="69"/>
      <c r="P735" s="28" t="str">
        <f>IF(TRIM(B735)="","",IFERROR(INDEX('Agreements-New'!C:C,MATCH(B735,'Agreements-New'!D:D,0)),"N"))</f>
        <v>N</v>
      </c>
      <c r="Q735" s="69"/>
      <c r="R735" s="28">
        <f t="shared" si="516"/>
        <v>21500</v>
      </c>
      <c r="S735" s="28">
        <f t="shared" si="517"/>
        <v>21500</v>
      </c>
      <c r="T735" s="28">
        <f t="shared" si="518"/>
        <v>3000</v>
      </c>
      <c r="U735" s="28">
        <f t="shared" si="519"/>
        <v>18500</v>
      </c>
      <c r="V735" s="69"/>
      <c r="W735" s="28">
        <v>2000</v>
      </c>
      <c r="X735" s="28">
        <f>IF(TRIM(B735)="","",IFERROR(INDEX('Agreements-Old'!E:E,MATCH(B735,'Agreements-Old'!D:D,0)),W735))</f>
        <v>2000</v>
      </c>
      <c r="Y735" s="28">
        <f>SUMIFS('Daily Fees Entry'!F:F,'Daily Fees Entry'!D:D,B735,'Daily Fees Entry'!E:E,"Old Fees")</f>
        <v>2000</v>
      </c>
      <c r="Z735" s="28">
        <f t="shared" si="520"/>
        <v>0</v>
      </c>
      <c r="AA735" s="69"/>
      <c r="AB735" s="28">
        <f t="shared" si="521"/>
        <v>19500</v>
      </c>
      <c r="AC735" s="28">
        <f>IF(TRIM(B735)="","",IFERROR(INDEX('Agreements-New'!E:E,MATCH(B735,'Agreements-New'!D:D,0)),AB735))</f>
        <v>19500</v>
      </c>
      <c r="AD735" s="28">
        <f>(SUMIFS('Daily Fees Entry'!F:F,'Daily Fees Entry'!D:D,B735)) - Y735</f>
        <v>1000</v>
      </c>
      <c r="AE735" s="28">
        <f t="shared" si="522"/>
        <v>18500</v>
      </c>
      <c r="AF735" s="69"/>
      <c r="AG735" s="28">
        <f>IF(TRIM(B735)="","",IFERROR(INDEX('Fees Master'!D:D,MATCH(D735,'Fees Master'!C:C,0)),"Not Found"))</f>
        <v>12500</v>
      </c>
      <c r="AH735" s="28">
        <f>IF(TRIM(M735)="V",IFERROR(INDEX('Fees Master'!M:M,MATCH(N735,'Fees Master'!L:L,0)),"Not Found"),"0")</f>
        <v>7000</v>
      </c>
      <c r="AI735" s="28" t="str">
        <f>IF(TRIM(M735)="H",IFERROR(INDEX('Fees Master'!I:I,MATCH(D735,'Fees Master'!G:G,0)),"Not Found"),"0")</f>
        <v>0</v>
      </c>
      <c r="AJ735" s="69"/>
      <c r="AK735" s="28">
        <f t="shared" si="523"/>
        <v>13.953488372093023</v>
      </c>
      <c r="AL735" s="31">
        <f t="shared" si="524"/>
        <v>5.1282051282051277</v>
      </c>
      <c r="AM735" s="58"/>
      <c r="AN735" s="58" t="s">
        <v>3391</v>
      </c>
      <c r="AO735" s="68"/>
    </row>
    <row r="736" spans="1:41" x14ac:dyDescent="0.35">
      <c r="A736" s="28">
        <v>735</v>
      </c>
      <c r="B736" s="28">
        <v>3503</v>
      </c>
      <c r="C736" s="28" t="s">
        <v>1070</v>
      </c>
      <c r="D736" s="28" t="s">
        <v>4278</v>
      </c>
      <c r="E736" s="28" t="s">
        <v>10</v>
      </c>
      <c r="F736" s="28" t="s">
        <v>1893</v>
      </c>
      <c r="G736" s="30"/>
      <c r="H736" s="28" t="s">
        <v>1926</v>
      </c>
      <c r="I736" s="28"/>
      <c r="J736" s="31"/>
      <c r="K736" s="31" t="str">
        <f>CONCATENATE(MID(J736,1,4), " ", MID(J736,5,4), " ", MID(J736,9,4))</f>
        <v xml:space="preserve">  </v>
      </c>
      <c r="L736" s="83">
        <v>8498834295</v>
      </c>
      <c r="M736" s="28" t="s">
        <v>2764</v>
      </c>
      <c r="N736" s="28" t="s">
        <v>41</v>
      </c>
      <c r="O736" s="69"/>
      <c r="P736" s="28" t="str">
        <f>IF(TRIM(B736)="","",IFERROR(INDEX('Agreements-New'!C:C,MATCH(B736,'Agreements-New'!D:D,0)),"N"))</f>
        <v>N</v>
      </c>
      <c r="Q736" s="69"/>
      <c r="R736" s="28">
        <f t="shared" si="516"/>
        <v>33000</v>
      </c>
      <c r="S736" s="28">
        <f t="shared" si="517"/>
        <v>33000</v>
      </c>
      <c r="T736" s="28">
        <f t="shared" si="518"/>
        <v>5000</v>
      </c>
      <c r="U736" s="28">
        <f t="shared" si="519"/>
        <v>28000</v>
      </c>
      <c r="V736" s="69"/>
      <c r="W736" s="28">
        <v>13500</v>
      </c>
      <c r="X736" s="28">
        <f>IF(TRIM(B736)="","",IFERROR(INDEX('Agreements-Old'!E:E,MATCH(B736,'Agreements-Old'!D:D,0)),W736))</f>
        <v>13500</v>
      </c>
      <c r="Y736" s="28">
        <f>SUMIFS('Daily Fees Entry'!F:F,'Daily Fees Entry'!D:D,B736,'Daily Fees Entry'!E:E,"Old Fees")</f>
        <v>5000</v>
      </c>
      <c r="Z736" s="28">
        <f t="shared" si="520"/>
        <v>8500</v>
      </c>
      <c r="AA736" s="69"/>
      <c r="AB736" s="28">
        <f t="shared" si="521"/>
        <v>19500</v>
      </c>
      <c r="AC736" s="28">
        <f>IF(TRIM(B736)="","",IFERROR(INDEX('Agreements-New'!E:E,MATCH(B736,'Agreements-New'!D:D,0)),AB736))</f>
        <v>19500</v>
      </c>
      <c r="AD736" s="28">
        <f>(SUMIFS('Daily Fees Entry'!F:F,'Daily Fees Entry'!D:D,B736)) - Y736</f>
        <v>0</v>
      </c>
      <c r="AE736" s="28">
        <f t="shared" si="522"/>
        <v>19500</v>
      </c>
      <c r="AF736" s="69"/>
      <c r="AG736" s="28">
        <f>IF(TRIM(B736)="","",IFERROR(INDEX('Fees Master'!D:D,MATCH(D736,'Fees Master'!C:C,0)),"Not Found"))</f>
        <v>12500</v>
      </c>
      <c r="AH736" s="28">
        <f>IF(TRIM(M736)="V",IFERROR(INDEX('Fees Master'!M:M,MATCH(N736,'Fees Master'!L:L,0)),"Not Found"),"0")</f>
        <v>7000</v>
      </c>
      <c r="AI736" s="28" t="str">
        <f>IF(TRIM(M736)="H",IFERROR(INDEX('Fees Master'!I:I,MATCH(D736,'Fees Master'!G:G,0)),"Not Found"),"0")</f>
        <v>0</v>
      </c>
      <c r="AJ736" s="69"/>
      <c r="AK736" s="28">
        <f t="shared" si="523"/>
        <v>15.151515151515152</v>
      </c>
      <c r="AL736" s="31">
        <f t="shared" si="524"/>
        <v>0</v>
      </c>
      <c r="AM736" s="58"/>
      <c r="AN736" s="58" t="s">
        <v>3392</v>
      </c>
      <c r="AO736" s="68"/>
    </row>
    <row r="737" spans="1:41" x14ac:dyDescent="0.35">
      <c r="A737" s="28">
        <v>736</v>
      </c>
      <c r="B737" s="28">
        <v>4835</v>
      </c>
      <c r="C737" s="28" t="s">
        <v>5898</v>
      </c>
      <c r="D737" s="28" t="s">
        <v>4278</v>
      </c>
      <c r="E737" s="28" t="s">
        <v>3814</v>
      </c>
      <c r="F737" s="28" t="s">
        <v>1893</v>
      </c>
      <c r="G737" s="30"/>
      <c r="H737" s="28" t="s">
        <v>6114</v>
      </c>
      <c r="I737" s="28"/>
      <c r="J737" s="31"/>
      <c r="K737" s="31"/>
      <c r="L737" s="83">
        <v>9908316002</v>
      </c>
      <c r="M737" s="28" t="s">
        <v>2764</v>
      </c>
      <c r="N737" s="28" t="s">
        <v>3993</v>
      </c>
      <c r="O737" s="69"/>
      <c r="P737" s="28">
        <f>IF(TRIM(B737)="","",IFERROR(INDEX('Agreements-New'!C:C,MATCH(B737,'Agreements-New'!D:D,0)),"N"))</f>
        <v>66</v>
      </c>
      <c r="Q737" s="69"/>
      <c r="R737" s="28">
        <f t="shared" si="516"/>
        <v>20000</v>
      </c>
      <c r="S737" s="28">
        <f t="shared" si="517"/>
        <v>15000</v>
      </c>
      <c r="T737" s="28">
        <f t="shared" si="518"/>
        <v>0</v>
      </c>
      <c r="U737" s="28">
        <f t="shared" si="519"/>
        <v>15000</v>
      </c>
      <c r="V737" s="69"/>
      <c r="W737" s="28">
        <v>0</v>
      </c>
      <c r="X737" s="28">
        <f>IF(TRIM(B737)="","",IFERROR(INDEX('Agreements-Old'!E:E,MATCH(B737,'Agreements-Old'!D:D,0)),W737))</f>
        <v>0</v>
      </c>
      <c r="Y737" s="28">
        <f>SUMIFS('Daily Fees Entry'!F:F,'Daily Fees Entry'!D:D,B737,'Daily Fees Entry'!E:E,"Old Fees")</f>
        <v>0</v>
      </c>
      <c r="Z737" s="28">
        <f t="shared" si="520"/>
        <v>0</v>
      </c>
      <c r="AA737" s="69"/>
      <c r="AB737" s="28">
        <f t="shared" si="521"/>
        <v>20000</v>
      </c>
      <c r="AC737" s="28">
        <f>IF(TRIM(B737)="","",IFERROR(INDEX('Agreements-New'!E:E,MATCH(B737,'Agreements-New'!D:D,0)),AB737))</f>
        <v>15000</v>
      </c>
      <c r="AD737" s="28">
        <f>(SUMIFS('Daily Fees Entry'!F:F,'Daily Fees Entry'!D:D,B737)) - Y737</f>
        <v>0</v>
      </c>
      <c r="AE737" s="28">
        <f t="shared" si="522"/>
        <v>15000</v>
      </c>
      <c r="AF737" s="69"/>
      <c r="AG737" s="28">
        <f>IF(TRIM(B737)="","",IFERROR(INDEX('Fees Master'!D:D,MATCH(D737,'Fees Master'!C:C,0)),"Not Found"))</f>
        <v>12500</v>
      </c>
      <c r="AH737" s="28">
        <f>IF(TRIM(M737)="V",IFERROR(INDEX('Fees Master'!M:M,MATCH(N737,'Fees Master'!L:L,0)),"Not Found"),"0")</f>
        <v>7500</v>
      </c>
      <c r="AI737" s="28" t="str">
        <f>IF(TRIM(M737)="H",IFERROR(INDEX('Fees Master'!I:I,MATCH(D737,'Fees Master'!G:G,0)),"Not Found"),"0")</f>
        <v>0</v>
      </c>
      <c r="AJ737" s="69"/>
      <c r="AK737" s="28">
        <f t="shared" si="523"/>
        <v>0</v>
      </c>
      <c r="AL737" s="31">
        <f t="shared" si="524"/>
        <v>0</v>
      </c>
      <c r="AM737" s="58"/>
      <c r="AN737" s="58"/>
      <c r="AO737" s="68"/>
    </row>
    <row r="738" spans="1:41" x14ac:dyDescent="0.35">
      <c r="A738" s="28">
        <v>737</v>
      </c>
      <c r="B738" s="28">
        <v>3504</v>
      </c>
      <c r="C738" s="28" t="s">
        <v>1072</v>
      </c>
      <c r="D738" s="28" t="s">
        <v>4278</v>
      </c>
      <c r="E738" s="28" t="s">
        <v>10</v>
      </c>
      <c r="F738" s="28" t="s">
        <v>1893</v>
      </c>
      <c r="G738" s="30"/>
      <c r="H738" s="28" t="s">
        <v>1923</v>
      </c>
      <c r="I738" s="28"/>
      <c r="J738" s="31">
        <v>242575859817</v>
      </c>
      <c r="K738" s="31" t="str">
        <f>CONCATENATE(MID(J738,1,4), " ", MID(J738,5,4), " ", MID(J738,9,4))</f>
        <v>2425 7585 9817</v>
      </c>
      <c r="L738" s="83">
        <v>8074298764</v>
      </c>
      <c r="M738" s="28" t="s">
        <v>2764</v>
      </c>
      <c r="N738" s="28" t="s">
        <v>61</v>
      </c>
      <c r="O738" s="69"/>
      <c r="P738" s="28" t="str">
        <f>IF(TRIM(B738)="","",IFERROR(INDEX('Agreements-New'!C:C,MATCH(B738,'Agreements-New'!D:D,0)),"N"))</f>
        <v>N</v>
      </c>
      <c r="Q738" s="69"/>
      <c r="R738" s="28">
        <f t="shared" si="516"/>
        <v>40500</v>
      </c>
      <c r="S738" s="28">
        <f t="shared" si="517"/>
        <v>40500</v>
      </c>
      <c r="T738" s="28">
        <f t="shared" si="518"/>
        <v>0</v>
      </c>
      <c r="U738" s="28">
        <f t="shared" si="519"/>
        <v>40500</v>
      </c>
      <c r="V738" s="69"/>
      <c r="W738" s="28">
        <v>21000</v>
      </c>
      <c r="X738" s="28">
        <f>IF(TRIM(B738)="","",IFERROR(INDEX('Agreements-Old'!E:E,MATCH(B738,'Agreements-Old'!D:D,0)),W738))</f>
        <v>21000</v>
      </c>
      <c r="Y738" s="28">
        <f>SUMIFS('Daily Fees Entry'!F:F,'Daily Fees Entry'!D:D,B738,'Daily Fees Entry'!E:E,"Old Fees")</f>
        <v>0</v>
      </c>
      <c r="Z738" s="28">
        <f t="shared" si="520"/>
        <v>21000</v>
      </c>
      <c r="AA738" s="69"/>
      <c r="AB738" s="28">
        <f t="shared" si="521"/>
        <v>19500</v>
      </c>
      <c r="AC738" s="28">
        <f>IF(TRIM(B738)="","",IFERROR(INDEX('Agreements-New'!E:E,MATCH(B738,'Agreements-New'!D:D,0)),AB738))</f>
        <v>19500</v>
      </c>
      <c r="AD738" s="28">
        <f>(SUMIFS('Daily Fees Entry'!F:F,'Daily Fees Entry'!D:D,B738)) - Y738</f>
        <v>0</v>
      </c>
      <c r="AE738" s="28">
        <f t="shared" si="522"/>
        <v>19500</v>
      </c>
      <c r="AF738" s="69"/>
      <c r="AG738" s="28">
        <f>IF(TRIM(B738)="","",IFERROR(INDEX('Fees Master'!D:D,MATCH(D738,'Fees Master'!C:C,0)),"Not Found"))</f>
        <v>12500</v>
      </c>
      <c r="AH738" s="28">
        <f>IF(TRIM(M738)="V",IFERROR(INDEX('Fees Master'!M:M,MATCH(N738,'Fees Master'!L:L,0)),"Not Found"),"0")</f>
        <v>7000</v>
      </c>
      <c r="AI738" s="28" t="str">
        <f>IF(TRIM(M738)="H",IFERROR(INDEX('Fees Master'!I:I,MATCH(D738,'Fees Master'!G:G,0)),"Not Found"),"0")</f>
        <v>0</v>
      </c>
      <c r="AJ738" s="69"/>
      <c r="AK738" s="28">
        <f t="shared" si="523"/>
        <v>0</v>
      </c>
      <c r="AL738" s="31">
        <f t="shared" si="524"/>
        <v>0</v>
      </c>
      <c r="AM738" s="58"/>
      <c r="AN738" s="58" t="s">
        <v>3393</v>
      </c>
      <c r="AO738" s="68"/>
    </row>
    <row r="739" spans="1:41" x14ac:dyDescent="0.35">
      <c r="A739" s="28">
        <v>738</v>
      </c>
      <c r="B739" s="28">
        <v>3505</v>
      </c>
      <c r="C739" s="28" t="s">
        <v>1073</v>
      </c>
      <c r="D739" s="28" t="s">
        <v>4278</v>
      </c>
      <c r="E739" s="28" t="s">
        <v>10</v>
      </c>
      <c r="F739" s="28" t="s">
        <v>1893</v>
      </c>
      <c r="G739" s="30"/>
      <c r="H739" s="28" t="s">
        <v>2395</v>
      </c>
      <c r="I739" s="28"/>
      <c r="J739" s="31">
        <v>593541711387</v>
      </c>
      <c r="K739" s="31" t="str">
        <f>CONCATENATE(MID(J739,1,4), " ", MID(J739,5,4), " ", MID(J739,9,4))</f>
        <v>5935 4171 1387</v>
      </c>
      <c r="L739" s="83">
        <v>9948829416</v>
      </c>
      <c r="M739" s="28" t="s">
        <v>2764</v>
      </c>
      <c r="N739" s="28" t="s">
        <v>108</v>
      </c>
      <c r="O739" s="69"/>
      <c r="P739" s="28">
        <f>IF(TRIM(B739)="","",IFERROR(INDEX('Agreements-New'!C:C,MATCH(B739,'Agreements-New'!D:D,0)),"N"))</f>
        <v>67</v>
      </c>
      <c r="Q739" s="69"/>
      <c r="R739" s="28">
        <f t="shared" si="516"/>
        <v>37000</v>
      </c>
      <c r="S739" s="28">
        <f t="shared" si="517"/>
        <v>26500</v>
      </c>
      <c r="T739" s="28">
        <f t="shared" si="518"/>
        <v>0</v>
      </c>
      <c r="U739" s="28">
        <f t="shared" si="519"/>
        <v>26500</v>
      </c>
      <c r="V739" s="69"/>
      <c r="W739" s="28">
        <v>17500</v>
      </c>
      <c r="X739" s="28">
        <f>IF(TRIM(B739)="","",IFERROR(INDEX('Agreements-Old'!E:E,MATCH(B739,'Agreements-Old'!D:D,0)),W739))</f>
        <v>10500</v>
      </c>
      <c r="Y739" s="28">
        <f>SUMIFS('Daily Fees Entry'!F:F,'Daily Fees Entry'!D:D,B739,'Daily Fees Entry'!E:E,"Old Fees")</f>
        <v>0</v>
      </c>
      <c r="Z739" s="28">
        <f t="shared" si="520"/>
        <v>10500</v>
      </c>
      <c r="AA739" s="69"/>
      <c r="AB739" s="28">
        <f t="shared" si="521"/>
        <v>19500</v>
      </c>
      <c r="AC739" s="28">
        <f>IF(TRIM(B739)="","",IFERROR(INDEX('Agreements-New'!E:E,MATCH(B739,'Agreements-New'!D:D,0)),AB739))</f>
        <v>16000</v>
      </c>
      <c r="AD739" s="28">
        <f>(SUMIFS('Daily Fees Entry'!F:F,'Daily Fees Entry'!D:D,B739)) - Y739</f>
        <v>0</v>
      </c>
      <c r="AE739" s="28">
        <f t="shared" si="522"/>
        <v>16000</v>
      </c>
      <c r="AF739" s="69"/>
      <c r="AG739" s="28">
        <f>IF(TRIM(B739)="","",IFERROR(INDEX('Fees Master'!D:D,MATCH(D739,'Fees Master'!C:C,0)),"Not Found"))</f>
        <v>12500</v>
      </c>
      <c r="AH739" s="28">
        <f>IF(TRIM(M739)="V",IFERROR(INDEX('Fees Master'!M:M,MATCH(N739,'Fees Master'!L:L,0)),"Not Found"),"0")</f>
        <v>7000</v>
      </c>
      <c r="AI739" s="28" t="str">
        <f>IF(TRIM(M739)="H",IFERROR(INDEX('Fees Master'!I:I,MATCH(D739,'Fees Master'!G:G,0)),"Not Found"),"0")</f>
        <v>0</v>
      </c>
      <c r="AJ739" s="69"/>
      <c r="AK739" s="28">
        <f t="shared" si="523"/>
        <v>0</v>
      </c>
      <c r="AL739" s="31">
        <f t="shared" si="524"/>
        <v>0</v>
      </c>
      <c r="AM739" s="58"/>
      <c r="AN739" s="58" t="s">
        <v>3394</v>
      </c>
      <c r="AO739" s="68"/>
    </row>
    <row r="740" spans="1:41" x14ac:dyDescent="0.35">
      <c r="A740" s="28">
        <v>739</v>
      </c>
      <c r="B740" s="28">
        <v>4605</v>
      </c>
      <c r="C740" s="28" t="s">
        <v>5899</v>
      </c>
      <c r="D740" s="28" t="s">
        <v>4278</v>
      </c>
      <c r="E740" s="28" t="s">
        <v>3814</v>
      </c>
      <c r="F740" s="28" t="s">
        <v>1893</v>
      </c>
      <c r="G740" s="30"/>
      <c r="H740" s="28" t="s">
        <v>6115</v>
      </c>
      <c r="I740" s="28"/>
      <c r="J740" s="31"/>
      <c r="K740" s="31"/>
      <c r="L740" s="83">
        <v>7995439330</v>
      </c>
      <c r="M740" s="28" t="s">
        <v>2762</v>
      </c>
      <c r="N740" s="28" t="s">
        <v>3817</v>
      </c>
      <c r="O740" s="69"/>
      <c r="P740" s="28">
        <f>IF(TRIM(B740)="","",IFERROR(INDEX('Agreements-New'!C:C,MATCH(B740,'Agreements-New'!D:D,0)),"N"))</f>
        <v>64</v>
      </c>
      <c r="Q740" s="69"/>
      <c r="R740" s="28">
        <f t="shared" si="516"/>
        <v>12500</v>
      </c>
      <c r="S740" s="28">
        <f t="shared" si="517"/>
        <v>11000</v>
      </c>
      <c r="T740" s="28">
        <f t="shared" si="518"/>
        <v>4000</v>
      </c>
      <c r="U740" s="28">
        <f t="shared" si="519"/>
        <v>7000</v>
      </c>
      <c r="V740" s="69"/>
      <c r="W740" s="28">
        <v>0</v>
      </c>
      <c r="X740" s="28">
        <f>IF(TRIM(B740)="","",IFERROR(INDEX('Agreements-Old'!E:E,MATCH(B740,'Agreements-Old'!D:D,0)),W740))</f>
        <v>0</v>
      </c>
      <c r="Y740" s="28">
        <f>SUMIFS('Daily Fees Entry'!F:F,'Daily Fees Entry'!D:D,B740,'Daily Fees Entry'!E:E,"Old Fees")</f>
        <v>0</v>
      </c>
      <c r="Z740" s="28">
        <f t="shared" si="520"/>
        <v>0</v>
      </c>
      <c r="AA740" s="69"/>
      <c r="AB740" s="28">
        <f t="shared" si="521"/>
        <v>12500</v>
      </c>
      <c r="AC740" s="28">
        <f>IF(TRIM(B740)="","",IFERROR(INDEX('Agreements-New'!E:E,MATCH(B740,'Agreements-New'!D:D,0)),AB740))</f>
        <v>11000</v>
      </c>
      <c r="AD740" s="28">
        <f>(SUMIFS('Daily Fees Entry'!F:F,'Daily Fees Entry'!D:D,B740)) - Y740</f>
        <v>4000</v>
      </c>
      <c r="AE740" s="28">
        <f t="shared" si="522"/>
        <v>7000</v>
      </c>
      <c r="AF740" s="69"/>
      <c r="AG740" s="28">
        <f>IF(TRIM(B740)="","",IFERROR(INDEX('Fees Master'!D:D,MATCH(D740,'Fees Master'!C:C,0)),"Not Found"))</f>
        <v>12500</v>
      </c>
      <c r="AH740" s="28" t="str">
        <f>IF(TRIM(M740)="V",IFERROR(INDEX('Fees Master'!M:M,MATCH(N740,'Fees Master'!L:L,0)),"Not Found"),"0")</f>
        <v>0</v>
      </c>
      <c r="AI740" s="28" t="str">
        <f>IF(TRIM(M740)="H",IFERROR(INDEX('Fees Master'!I:I,MATCH(D740,'Fees Master'!G:G,0)),"Not Found"),"0")</f>
        <v>0</v>
      </c>
      <c r="AJ740" s="69"/>
      <c r="AK740" s="28">
        <f t="shared" si="523"/>
        <v>36.363636363636367</v>
      </c>
      <c r="AL740" s="31">
        <f t="shared" si="524"/>
        <v>36.363636363636367</v>
      </c>
      <c r="AM740" s="58"/>
      <c r="AN740" s="58"/>
      <c r="AO740" s="68"/>
    </row>
    <row r="741" spans="1:41" x14ac:dyDescent="0.35">
      <c r="A741" s="28">
        <v>740</v>
      </c>
      <c r="B741" s="28">
        <v>4704</v>
      </c>
      <c r="C741" s="28" t="s">
        <v>5772</v>
      </c>
      <c r="D741" s="28" t="s">
        <v>4278</v>
      </c>
      <c r="E741" s="28" t="s">
        <v>3814</v>
      </c>
      <c r="F741" s="28" t="s">
        <v>1893</v>
      </c>
      <c r="G741" s="30"/>
      <c r="H741" s="28" t="s">
        <v>6116</v>
      </c>
      <c r="I741" s="28"/>
      <c r="J741" s="31"/>
      <c r="K741" s="31"/>
      <c r="L741" s="83">
        <v>6305847301</v>
      </c>
      <c r="M741" s="28" t="s">
        <v>2764</v>
      </c>
      <c r="N741" s="28" t="s">
        <v>3837</v>
      </c>
      <c r="O741" s="69"/>
      <c r="P741" s="28">
        <f>IF(TRIM(B741)="","",IFERROR(INDEX('Agreements-New'!C:C,MATCH(B741,'Agreements-New'!D:D,0)),"N"))</f>
        <v>194</v>
      </c>
      <c r="Q741" s="69"/>
      <c r="R741" s="28">
        <f t="shared" si="516"/>
        <v>19500</v>
      </c>
      <c r="S741" s="28">
        <f t="shared" si="517"/>
        <v>14000</v>
      </c>
      <c r="T741" s="28">
        <f t="shared" si="518"/>
        <v>0</v>
      </c>
      <c r="U741" s="28">
        <f t="shared" si="519"/>
        <v>14000</v>
      </c>
      <c r="V741" s="69"/>
      <c r="W741" s="28">
        <v>0</v>
      </c>
      <c r="X741" s="28">
        <f>IF(TRIM(B741)="","",IFERROR(INDEX('Agreements-Old'!E:E,MATCH(B741,'Agreements-Old'!D:D,0)),W741))</f>
        <v>0</v>
      </c>
      <c r="Y741" s="28">
        <f>SUMIFS('Daily Fees Entry'!F:F,'Daily Fees Entry'!D:D,B741,'Daily Fees Entry'!E:E,"Old Fees")</f>
        <v>0</v>
      </c>
      <c r="Z741" s="28">
        <f t="shared" si="520"/>
        <v>0</v>
      </c>
      <c r="AA741" s="69"/>
      <c r="AB741" s="28">
        <f t="shared" si="521"/>
        <v>19500</v>
      </c>
      <c r="AC741" s="28">
        <f>IF(TRIM(B741)="","",IFERROR(INDEX('Agreements-New'!E:E,MATCH(B741,'Agreements-New'!D:D,0)),AB741))</f>
        <v>14000</v>
      </c>
      <c r="AD741" s="28">
        <f>(SUMIFS('Daily Fees Entry'!F:F,'Daily Fees Entry'!D:D,B741)) - Y741</f>
        <v>0</v>
      </c>
      <c r="AE741" s="28">
        <f t="shared" si="522"/>
        <v>14000</v>
      </c>
      <c r="AF741" s="69"/>
      <c r="AG741" s="28">
        <f>IF(TRIM(B741)="","",IFERROR(INDEX('Fees Master'!D:D,MATCH(D741,'Fees Master'!C:C,0)),"Not Found"))</f>
        <v>12500</v>
      </c>
      <c r="AH741" s="28">
        <f>IF(TRIM(M741)="V",IFERROR(INDEX('Fees Master'!M:M,MATCH(N741,'Fees Master'!L:L,0)),"Not Found"),"0")</f>
        <v>7000</v>
      </c>
      <c r="AI741" s="28" t="str">
        <f>IF(TRIM(M741)="H",IFERROR(INDEX('Fees Master'!I:I,MATCH(D741,'Fees Master'!G:G,0)),"Not Found"),"0")</f>
        <v>0</v>
      </c>
      <c r="AJ741" s="69"/>
      <c r="AK741" s="28">
        <f t="shared" si="523"/>
        <v>0</v>
      </c>
      <c r="AL741" s="31">
        <f t="shared" si="524"/>
        <v>0</v>
      </c>
      <c r="AM741" s="58"/>
      <c r="AN741" s="58"/>
      <c r="AO741" s="68"/>
    </row>
    <row r="742" spans="1:41" x14ac:dyDescent="0.35">
      <c r="A742" s="28">
        <v>741</v>
      </c>
      <c r="B742" s="28">
        <v>4784</v>
      </c>
      <c r="C742" s="28" t="s">
        <v>5900</v>
      </c>
      <c r="D742" s="28" t="s">
        <v>4278</v>
      </c>
      <c r="E742" s="28" t="s">
        <v>3814</v>
      </c>
      <c r="F742" s="28" t="s">
        <v>1893</v>
      </c>
      <c r="G742" s="30"/>
      <c r="H742" s="28" t="s">
        <v>6117</v>
      </c>
      <c r="I742" s="28"/>
      <c r="J742" s="31"/>
      <c r="K742" s="31"/>
      <c r="L742" s="83">
        <v>7207142855</v>
      </c>
      <c r="M742" s="28" t="s">
        <v>2764</v>
      </c>
      <c r="N742" s="28" t="s">
        <v>3837</v>
      </c>
      <c r="O742" s="69"/>
      <c r="P742" s="28" t="str">
        <f>IF(TRIM(B742)="","",IFERROR(INDEX('Agreements-New'!C:C,MATCH(B742,'Agreements-New'!D:D,0)),"N"))</f>
        <v>N</v>
      </c>
      <c r="Q742" s="69"/>
      <c r="R742" s="28">
        <f t="shared" si="516"/>
        <v>19500</v>
      </c>
      <c r="S742" s="28">
        <f t="shared" si="517"/>
        <v>19500</v>
      </c>
      <c r="T742" s="28">
        <f t="shared" si="518"/>
        <v>0</v>
      </c>
      <c r="U742" s="28">
        <f t="shared" si="519"/>
        <v>19500</v>
      </c>
      <c r="V742" s="69"/>
      <c r="W742" s="28">
        <v>0</v>
      </c>
      <c r="X742" s="28">
        <f>IF(TRIM(B742)="","",IFERROR(INDEX('Agreements-Old'!E:E,MATCH(B742,'Agreements-Old'!D:D,0)),W742))</f>
        <v>0</v>
      </c>
      <c r="Y742" s="28">
        <f>SUMIFS('Daily Fees Entry'!F:F,'Daily Fees Entry'!D:D,B742,'Daily Fees Entry'!E:E,"Old Fees")</f>
        <v>0</v>
      </c>
      <c r="Z742" s="28">
        <f t="shared" si="520"/>
        <v>0</v>
      </c>
      <c r="AA742" s="69"/>
      <c r="AB742" s="28">
        <f t="shared" si="521"/>
        <v>19500</v>
      </c>
      <c r="AC742" s="28">
        <f>IF(TRIM(B742)="","",IFERROR(INDEX('Agreements-New'!E:E,MATCH(B742,'Agreements-New'!D:D,0)),AB742))</f>
        <v>19500</v>
      </c>
      <c r="AD742" s="28">
        <f>(SUMIFS('Daily Fees Entry'!F:F,'Daily Fees Entry'!D:D,B742)) - Y742</f>
        <v>0</v>
      </c>
      <c r="AE742" s="28">
        <f t="shared" si="522"/>
        <v>19500</v>
      </c>
      <c r="AF742" s="69"/>
      <c r="AG742" s="28">
        <f>IF(TRIM(B742)="","",IFERROR(INDEX('Fees Master'!D:D,MATCH(D742,'Fees Master'!C:C,0)),"Not Found"))</f>
        <v>12500</v>
      </c>
      <c r="AH742" s="28">
        <f>IF(TRIM(M742)="V",IFERROR(INDEX('Fees Master'!M:M,MATCH(N742,'Fees Master'!L:L,0)),"Not Found"),"0")</f>
        <v>7000</v>
      </c>
      <c r="AI742" s="28" t="str">
        <f>IF(TRIM(M742)="H",IFERROR(INDEX('Fees Master'!I:I,MATCH(D742,'Fees Master'!G:G,0)),"Not Found"),"0")</f>
        <v>0</v>
      </c>
      <c r="AJ742" s="69"/>
      <c r="AK742" s="28">
        <f t="shared" si="523"/>
        <v>0</v>
      </c>
      <c r="AL742" s="31">
        <f t="shared" si="524"/>
        <v>0</v>
      </c>
      <c r="AM742" s="58"/>
      <c r="AN742" s="58"/>
      <c r="AO742" s="68"/>
    </row>
    <row r="743" spans="1:41" x14ac:dyDescent="0.35">
      <c r="A743" s="28">
        <v>742</v>
      </c>
      <c r="B743" s="28" t="s">
        <v>432</v>
      </c>
      <c r="C743" s="28" t="s">
        <v>1178</v>
      </c>
      <c r="D743" s="28" t="s">
        <v>4278</v>
      </c>
      <c r="E743" s="28" t="s">
        <v>12</v>
      </c>
      <c r="F743" s="28" t="s">
        <v>1893</v>
      </c>
      <c r="G743" s="30"/>
      <c r="H743" s="28" t="s">
        <v>2452</v>
      </c>
      <c r="I743" s="28"/>
      <c r="J743" s="31"/>
      <c r="K743" s="31" t="str">
        <f t="shared" ref="K743:K788" si="555">CONCATENATE(MID(J743,1,4), " ", MID(J743,5,4), " ", MID(J743,9,4))</f>
        <v xml:space="preserve">  </v>
      </c>
      <c r="L743" s="83">
        <v>7729901811</v>
      </c>
      <c r="M743" s="28" t="s">
        <v>2764</v>
      </c>
      <c r="N743" s="28" t="s">
        <v>59</v>
      </c>
      <c r="O743" s="69"/>
      <c r="P743" s="28" t="str">
        <f>IF(TRIM(B743)="","",IFERROR(INDEX('Agreements-New'!C:C,MATCH(B743,'Agreements-New'!D:D,0)),"N"))</f>
        <v>N</v>
      </c>
      <c r="Q743" s="69"/>
      <c r="R743" s="28">
        <f t="shared" si="516"/>
        <v>52000</v>
      </c>
      <c r="S743" s="28">
        <f t="shared" si="517"/>
        <v>52000</v>
      </c>
      <c r="T743" s="28">
        <f t="shared" si="518"/>
        <v>0</v>
      </c>
      <c r="U743" s="28">
        <f t="shared" si="519"/>
        <v>52000</v>
      </c>
      <c r="V743" s="69"/>
      <c r="W743" s="28">
        <v>32000</v>
      </c>
      <c r="X743" s="28">
        <f>IF(TRIM(B743)="","",IFERROR(INDEX('Agreements-Old'!E:E,MATCH(B743,'Agreements-Old'!D:D,0)),W743))</f>
        <v>32000</v>
      </c>
      <c r="Y743" s="28">
        <f>SUMIFS('Daily Fees Entry'!F:F,'Daily Fees Entry'!D:D,B743,'Daily Fees Entry'!E:E,"Old Fees")</f>
        <v>0</v>
      </c>
      <c r="Z743" s="28">
        <f t="shared" si="520"/>
        <v>32000</v>
      </c>
      <c r="AA743" s="69"/>
      <c r="AB743" s="28">
        <f t="shared" si="521"/>
        <v>20000</v>
      </c>
      <c r="AC743" s="28">
        <f>IF(TRIM(B743)="","",IFERROR(INDEX('Agreements-New'!E:E,MATCH(B743,'Agreements-New'!D:D,0)),AB743))</f>
        <v>20000</v>
      </c>
      <c r="AD743" s="28">
        <f>(SUMIFS('Daily Fees Entry'!F:F,'Daily Fees Entry'!D:D,B743)) - Y743</f>
        <v>0</v>
      </c>
      <c r="AE743" s="28">
        <f t="shared" si="522"/>
        <v>20000</v>
      </c>
      <c r="AF743" s="69"/>
      <c r="AG743" s="28">
        <f>IF(TRIM(B743)="","",IFERROR(INDEX('Fees Master'!D:D,MATCH(D743,'Fees Master'!C:C,0)),"Not Found"))</f>
        <v>12500</v>
      </c>
      <c r="AH743" s="28">
        <f>IF(TRIM(M743)="V",IFERROR(INDEX('Fees Master'!M:M,MATCH(N743,'Fees Master'!L:L,0)),"Not Found"),"0")</f>
        <v>7500</v>
      </c>
      <c r="AI743" s="28" t="str">
        <f>IF(TRIM(M743)="H",IFERROR(INDEX('Fees Master'!I:I,MATCH(D743,'Fees Master'!G:G,0)),"Not Found"),"0")</f>
        <v>0</v>
      </c>
      <c r="AJ743" s="69"/>
      <c r="AK743" s="28">
        <f t="shared" si="523"/>
        <v>0</v>
      </c>
      <c r="AL743" s="31">
        <f t="shared" si="524"/>
        <v>0</v>
      </c>
      <c r="AM743" s="58"/>
      <c r="AN743" s="58" t="s">
        <v>3466</v>
      </c>
      <c r="AO743" s="68"/>
    </row>
    <row r="744" spans="1:41" ht="15" customHeight="1" x14ac:dyDescent="0.35">
      <c r="A744" s="28">
        <v>743</v>
      </c>
      <c r="B744" s="28">
        <v>3511</v>
      </c>
      <c r="C744" s="28" t="s">
        <v>1079</v>
      </c>
      <c r="D744" s="28" t="s">
        <v>4278</v>
      </c>
      <c r="E744" s="28" t="s">
        <v>10</v>
      </c>
      <c r="F744" s="28" t="s">
        <v>1893</v>
      </c>
      <c r="G744" s="30"/>
      <c r="H744" s="28" t="s">
        <v>2398</v>
      </c>
      <c r="I744" s="28"/>
      <c r="J744" s="31">
        <v>838491083730</v>
      </c>
      <c r="K744" s="31" t="str">
        <f t="shared" si="555"/>
        <v>8384 9108 3730</v>
      </c>
      <c r="L744" s="83">
        <v>9398312368</v>
      </c>
      <c r="M744" s="28" t="s">
        <v>2762</v>
      </c>
      <c r="N744" s="28" t="s">
        <v>87</v>
      </c>
      <c r="O744" s="69"/>
      <c r="P744" s="28" t="str">
        <f>IF(TRIM(B744)="","",IFERROR(INDEX('Agreements-New'!C:C,MATCH(B744,'Agreements-New'!D:D,0)),"N"))</f>
        <v>N</v>
      </c>
      <c r="Q744" s="69"/>
      <c r="R744" s="28">
        <f t="shared" si="516"/>
        <v>26500</v>
      </c>
      <c r="S744" s="28">
        <f t="shared" si="517"/>
        <v>26500</v>
      </c>
      <c r="T744" s="28">
        <f t="shared" si="518"/>
        <v>0</v>
      </c>
      <c r="U744" s="28">
        <f t="shared" si="519"/>
        <v>26500</v>
      </c>
      <c r="V744" s="69"/>
      <c r="W744" s="28">
        <v>14000</v>
      </c>
      <c r="X744" s="28">
        <f>IF(TRIM(B744)="","",IFERROR(INDEX('Agreements-Old'!E:E,MATCH(B744,'Agreements-Old'!D:D,0)),W744))</f>
        <v>14000</v>
      </c>
      <c r="Y744" s="28">
        <f>SUMIFS('Daily Fees Entry'!F:F,'Daily Fees Entry'!D:D,B744,'Daily Fees Entry'!E:E,"Old Fees")</f>
        <v>0</v>
      </c>
      <c r="Z744" s="28">
        <f t="shared" si="520"/>
        <v>14000</v>
      </c>
      <c r="AA744" s="69"/>
      <c r="AB744" s="28">
        <f t="shared" si="521"/>
        <v>12500</v>
      </c>
      <c r="AC744" s="28">
        <f>IF(TRIM(B744)="","",IFERROR(INDEX('Agreements-New'!E:E,MATCH(B744,'Agreements-New'!D:D,0)),AB744))</f>
        <v>12500</v>
      </c>
      <c r="AD744" s="28">
        <f>(SUMIFS('Daily Fees Entry'!F:F,'Daily Fees Entry'!D:D,B744)) - Y744</f>
        <v>0</v>
      </c>
      <c r="AE744" s="28">
        <f t="shared" si="522"/>
        <v>12500</v>
      </c>
      <c r="AF744" s="69"/>
      <c r="AG744" s="28">
        <f>IF(TRIM(B744)="","",IFERROR(INDEX('Fees Master'!D:D,MATCH(D744,'Fees Master'!C:C,0)),"Not Found"))</f>
        <v>12500</v>
      </c>
      <c r="AH744" s="28" t="str">
        <f>IF(TRIM(M744)="V",IFERROR(INDEX('Fees Master'!M:M,MATCH(N744,'Fees Master'!L:L,0)),"Not Found"),"0")</f>
        <v>0</v>
      </c>
      <c r="AI744" s="28" t="str">
        <f>IF(TRIM(M744)="H",IFERROR(INDEX('Fees Master'!I:I,MATCH(D744,'Fees Master'!G:G,0)),"Not Found"),"0")</f>
        <v>0</v>
      </c>
      <c r="AJ744" s="69"/>
      <c r="AK744" s="28">
        <f t="shared" si="523"/>
        <v>0</v>
      </c>
      <c r="AL744" s="31">
        <f t="shared" si="524"/>
        <v>0</v>
      </c>
      <c r="AM744" s="58"/>
      <c r="AN744" s="58" t="s">
        <v>3366</v>
      </c>
      <c r="AO744" s="68"/>
    </row>
    <row r="745" spans="1:41" x14ac:dyDescent="0.35">
      <c r="A745" s="28">
        <v>744</v>
      </c>
      <c r="B745" s="28">
        <v>3231</v>
      </c>
      <c r="C745" s="28" t="s">
        <v>5901</v>
      </c>
      <c r="D745" s="28" t="s">
        <v>4278</v>
      </c>
      <c r="E745" s="28"/>
      <c r="F745" s="28" t="s">
        <v>1893</v>
      </c>
      <c r="G745" s="30"/>
      <c r="H745" s="28" t="s">
        <v>2519</v>
      </c>
      <c r="I745" s="28"/>
      <c r="J745" s="31"/>
      <c r="K745" s="31"/>
      <c r="L745" s="83">
        <v>8099512158</v>
      </c>
      <c r="M745" s="28" t="s">
        <v>2764</v>
      </c>
      <c r="N745" s="28" t="s">
        <v>94</v>
      </c>
      <c r="O745" s="69"/>
      <c r="P745" s="28" t="str">
        <f>IF(TRIM(B745)="","",IFERROR(INDEX('Agreements-New'!C:C,MATCH(B745,'Agreements-New'!D:D,0)),"N"))</f>
        <v>N</v>
      </c>
      <c r="Q745" s="69"/>
      <c r="R745" s="28">
        <f t="shared" ref="R745" si="556">W745+AB745</f>
        <v>85500</v>
      </c>
      <c r="S745" s="28">
        <f t="shared" ref="S745" si="557">X745+AC745</f>
        <v>85500</v>
      </c>
      <c r="T745" s="28">
        <f t="shared" ref="T745" si="558">Y745+AD745</f>
        <v>0</v>
      </c>
      <c r="U745" s="28">
        <f t="shared" ref="U745" si="559">Z745+AE745</f>
        <v>85500</v>
      </c>
      <c r="V745" s="69"/>
      <c r="W745" s="28">
        <v>66000</v>
      </c>
      <c r="X745" s="28">
        <f>IF(TRIM(B745)="","",IFERROR(INDEX('Agreements-Old'!E:E,MATCH(B745,'Agreements-Old'!D:D,0)),W745))</f>
        <v>66000</v>
      </c>
      <c r="Y745" s="28">
        <f>SUMIFS('Daily Fees Entry'!F:F,'Daily Fees Entry'!D:D,B745,'Daily Fees Entry'!E:E,"Old Fees")</f>
        <v>0</v>
      </c>
      <c r="Z745" s="28">
        <f t="shared" ref="Z745" si="560">X745-Y745</f>
        <v>66000</v>
      </c>
      <c r="AA745" s="69"/>
      <c r="AB745" s="28">
        <f t="shared" ref="AB745" si="561">AG745+AH745+AI745</f>
        <v>19500</v>
      </c>
      <c r="AC745" s="28">
        <f>IF(TRIM(B745)="","",IFERROR(INDEX('Agreements-New'!E:E,MATCH(B745,'Agreements-New'!D:D,0)),AB745))</f>
        <v>19500</v>
      </c>
      <c r="AD745" s="28">
        <f>(SUMIFS('Daily Fees Entry'!F:F,'Daily Fees Entry'!D:D,B745)) - Y745</f>
        <v>0</v>
      </c>
      <c r="AE745" s="28">
        <f t="shared" ref="AE745" si="562">AC745-AD745</f>
        <v>19500</v>
      </c>
      <c r="AF745" s="69"/>
      <c r="AG745" s="28">
        <f>IF(TRIM(B745)="","",IFERROR(INDEX('Fees Master'!D:D,MATCH(D745,'Fees Master'!C:C,0)),"Not Found"))</f>
        <v>12500</v>
      </c>
      <c r="AH745" s="28">
        <f>IF(TRIM(M745)="V",IFERROR(INDEX('Fees Master'!M:M,MATCH(N745,'Fees Master'!L:L,0)),"Not Found"),"0")</f>
        <v>7000</v>
      </c>
      <c r="AI745" s="28" t="str">
        <f>IF(TRIM(M745)="H",IFERROR(INDEX('Fees Master'!I:I,MATCH(D745,'Fees Master'!G:G,0)),"Not Found"),"0")</f>
        <v>0</v>
      </c>
      <c r="AJ745" s="69"/>
      <c r="AK745" s="28">
        <f t="shared" ref="AK745" si="563">T745/S745*100</f>
        <v>0</v>
      </c>
      <c r="AL745" s="31">
        <f t="shared" ref="AL745" si="564">AD745/AC745*100</f>
        <v>0</v>
      </c>
      <c r="AM745" s="58"/>
      <c r="AN745" s="58" t="s">
        <v>3366</v>
      </c>
      <c r="AO745" s="68"/>
    </row>
    <row r="746" spans="1:41" x14ac:dyDescent="0.35">
      <c r="A746" s="28">
        <v>745</v>
      </c>
      <c r="B746" s="28">
        <v>3598</v>
      </c>
      <c r="C746" s="28" t="s">
        <v>1176</v>
      </c>
      <c r="D746" s="28" t="s">
        <v>4278</v>
      </c>
      <c r="E746" s="28" t="s">
        <v>12</v>
      </c>
      <c r="F746" s="28" t="s">
        <v>1893</v>
      </c>
      <c r="G746" s="30"/>
      <c r="H746" s="28" t="s">
        <v>2450</v>
      </c>
      <c r="I746" s="28"/>
      <c r="J746" s="31">
        <v>703997757664</v>
      </c>
      <c r="K746" s="31" t="str">
        <f>CONCATENATE(MID(J746,1,4), " ", MID(J746,5,4), " ", MID(J746,9,4))</f>
        <v>7039 9775 7664</v>
      </c>
      <c r="L746" s="83">
        <v>9704491634</v>
      </c>
      <c r="M746" s="28" t="s">
        <v>2762</v>
      </c>
      <c r="N746" s="28" t="s">
        <v>97</v>
      </c>
      <c r="O746" s="69"/>
      <c r="P746" s="28" t="str">
        <f>IF(TRIM(B746)="","",IFERROR(INDEX('Agreements-New'!C:C,MATCH(B746,'Agreements-New'!D:D,0)),"N"))</f>
        <v>N</v>
      </c>
      <c r="Q746" s="69"/>
      <c r="R746" s="28">
        <f>W746+AB746</f>
        <v>28500</v>
      </c>
      <c r="S746" s="28">
        <f>X746+AC746</f>
        <v>28500</v>
      </c>
      <c r="T746" s="28">
        <f>Y746+AD746</f>
        <v>0</v>
      </c>
      <c r="U746" s="28">
        <f>Z746+AE746</f>
        <v>28500</v>
      </c>
      <c r="V746" s="69"/>
      <c r="W746" s="28">
        <v>16000</v>
      </c>
      <c r="X746" s="28">
        <f>IF(TRIM(B746)="","",IFERROR(INDEX('Agreements-Old'!E:E,MATCH(B746,'Agreements-Old'!D:D,0)),W746))</f>
        <v>16000</v>
      </c>
      <c r="Y746" s="28">
        <f>SUMIFS('Daily Fees Entry'!F:F,'Daily Fees Entry'!D:D,B746,'Daily Fees Entry'!E:E,"Old Fees")</f>
        <v>0</v>
      </c>
      <c r="Z746" s="28">
        <f>X746-Y746</f>
        <v>16000</v>
      </c>
      <c r="AA746" s="69"/>
      <c r="AB746" s="28">
        <f>AG746+AH746+AI746</f>
        <v>12500</v>
      </c>
      <c r="AC746" s="28">
        <f>IF(TRIM(B746)="","",IFERROR(INDEX('Agreements-New'!E:E,MATCH(B746,'Agreements-New'!D:D,0)),AB746))</f>
        <v>12500</v>
      </c>
      <c r="AD746" s="28">
        <f>(SUMIFS('Daily Fees Entry'!F:F,'Daily Fees Entry'!D:D,B746)) - Y746</f>
        <v>0</v>
      </c>
      <c r="AE746" s="28">
        <f>AC746-AD746</f>
        <v>12500</v>
      </c>
      <c r="AF746" s="69"/>
      <c r="AG746" s="28">
        <f>IF(TRIM(B746)="","",IFERROR(INDEX('Fees Master'!D:D,MATCH(D746,'Fees Master'!C:C,0)),"Not Found"))</f>
        <v>12500</v>
      </c>
      <c r="AH746" s="28" t="str">
        <f>IF(TRIM(M746)="V",IFERROR(INDEX('Fees Master'!M:M,MATCH(N746,'Fees Master'!L:L,0)),"Not Found"),"0")</f>
        <v>0</v>
      </c>
      <c r="AI746" s="28" t="str">
        <f>IF(TRIM(M746)="H",IFERROR(INDEX('Fees Master'!I:I,MATCH(D746,'Fees Master'!G:G,0)),"Not Found"),"0")</f>
        <v>0</v>
      </c>
      <c r="AJ746" s="69"/>
      <c r="AK746" s="28">
        <f>T746/S746*100</f>
        <v>0</v>
      </c>
      <c r="AL746" s="31">
        <f>AD746/AC746*100</f>
        <v>0</v>
      </c>
      <c r="AM746" s="58"/>
      <c r="AN746" s="58" t="s">
        <v>3464</v>
      </c>
      <c r="AO746" s="68"/>
    </row>
    <row r="747" spans="1:41" x14ac:dyDescent="0.35">
      <c r="A747" s="28">
        <v>746</v>
      </c>
      <c r="B747" s="28">
        <v>3512</v>
      </c>
      <c r="C747" s="28" t="s">
        <v>1082</v>
      </c>
      <c r="D747" s="28" t="s">
        <v>4615</v>
      </c>
      <c r="E747" s="28"/>
      <c r="F747" s="28" t="s">
        <v>1892</v>
      </c>
      <c r="G747" s="30"/>
      <c r="H747" s="28" t="s">
        <v>2399</v>
      </c>
      <c r="I747" s="28"/>
      <c r="J747" s="31"/>
      <c r="K747" s="31"/>
      <c r="L747" s="83">
        <v>9000157701</v>
      </c>
      <c r="M747" s="28" t="s">
        <v>2762</v>
      </c>
      <c r="N747" s="28" t="s">
        <v>69</v>
      </c>
      <c r="O747" s="69"/>
      <c r="P747" s="28" t="str">
        <f>IF(TRIM(B747)="","",IFERROR(INDEX('Agreements-New'!C:C,MATCH(B747,'Agreements-New'!D:D,0)),"N"))</f>
        <v>N</v>
      </c>
      <c r="Q747" s="69"/>
      <c r="R747" s="28">
        <f t="shared" ref="R747" si="565">W747+AB747</f>
        <v>12500</v>
      </c>
      <c r="S747" s="28">
        <f t="shared" ref="S747" si="566">X747+AC747</f>
        <v>12500</v>
      </c>
      <c r="T747" s="28">
        <f t="shared" ref="T747" si="567">Y747+AD747</f>
        <v>0</v>
      </c>
      <c r="U747" s="28">
        <f t="shared" ref="U747" si="568">Z747+AE747</f>
        <v>12500</v>
      </c>
      <c r="V747" s="69"/>
      <c r="W747" s="28">
        <v>0</v>
      </c>
      <c r="X747" s="28">
        <f>IF(TRIM(B747)="","",IFERROR(INDEX('Agreements-Old'!E:E,MATCH(B747,'Agreements-Old'!D:D,0)),W747))</f>
        <v>0</v>
      </c>
      <c r="Y747" s="28">
        <f>SUMIFS('Daily Fees Entry'!F:F,'Daily Fees Entry'!D:D,B747,'Daily Fees Entry'!E:E,"Old Fees")</f>
        <v>0</v>
      </c>
      <c r="Z747" s="28">
        <f t="shared" ref="Z747" si="569">X747-Y747</f>
        <v>0</v>
      </c>
      <c r="AA747" s="69"/>
      <c r="AB747" s="28">
        <f t="shared" ref="AB747" si="570">AG747+AH747+AI747</f>
        <v>12500</v>
      </c>
      <c r="AC747" s="28">
        <f>IF(TRIM(B747)="","",IFERROR(INDEX('Agreements-New'!E:E,MATCH(B747,'Agreements-New'!D:D,0)),AB747))</f>
        <v>12500</v>
      </c>
      <c r="AD747" s="28">
        <f>(SUMIFS('Daily Fees Entry'!F:F,'Daily Fees Entry'!D:D,B747)) - Y747</f>
        <v>0</v>
      </c>
      <c r="AE747" s="28">
        <f t="shared" ref="AE747" si="571">AC747-AD747</f>
        <v>12500</v>
      </c>
      <c r="AF747" s="69"/>
      <c r="AG747" s="28">
        <f>IF(TRIM(B747)="","",IFERROR(INDEX('Fees Master'!D:D,MATCH(D747,'Fees Master'!C:C,0)),"Not Found"))</f>
        <v>12500</v>
      </c>
      <c r="AH747" s="28" t="str">
        <f>IF(TRIM(M747)="V",IFERROR(INDEX('Fees Master'!M:M,MATCH(N747,'Fees Master'!L:L,0)),"Not Found"),"0")</f>
        <v>0</v>
      </c>
      <c r="AI747" s="28" t="str">
        <f>IF(TRIM(M747)="H",IFERROR(INDEX('Fees Master'!I:I,MATCH(D747,'Fees Master'!G:G,0)),"Not Found"),"0")</f>
        <v>0</v>
      </c>
      <c r="AJ747" s="69"/>
      <c r="AK747" s="28">
        <f t="shared" ref="AK747" si="572">T747/S747*100</f>
        <v>0</v>
      </c>
      <c r="AL747" s="31">
        <f t="shared" ref="AL747" si="573">AD747/AC747*100</f>
        <v>0</v>
      </c>
      <c r="AM747" s="58"/>
      <c r="AN747" s="58" t="s">
        <v>3366</v>
      </c>
      <c r="AO747" s="68"/>
    </row>
    <row r="748" spans="1:41" x14ac:dyDescent="0.35">
      <c r="A748" s="28">
        <v>747</v>
      </c>
      <c r="B748" s="28">
        <v>3556</v>
      </c>
      <c r="C748" s="28" t="s">
        <v>1131</v>
      </c>
      <c r="D748" s="28" t="s">
        <v>4615</v>
      </c>
      <c r="E748" s="28" t="s">
        <v>12</v>
      </c>
      <c r="F748" s="28" t="s">
        <v>1892</v>
      </c>
      <c r="G748" s="30"/>
      <c r="H748" s="28" t="s">
        <v>2426</v>
      </c>
      <c r="I748" s="28"/>
      <c r="J748" s="31">
        <v>951431329790</v>
      </c>
      <c r="K748" s="31" t="str">
        <f t="shared" si="555"/>
        <v>9514 3132 9790</v>
      </c>
      <c r="L748" s="83">
        <v>8497926338</v>
      </c>
      <c r="M748" s="28" t="s">
        <v>2764</v>
      </c>
      <c r="N748" s="28" t="s">
        <v>43</v>
      </c>
      <c r="O748" s="69"/>
      <c r="P748" s="28" t="str">
        <f>IF(TRIM(B748)="","",IFERROR(INDEX('Agreements-New'!C:C,MATCH(B748,'Agreements-New'!D:D,0)),"N"))</f>
        <v>N</v>
      </c>
      <c r="Q748" s="69"/>
      <c r="R748" s="28">
        <f t="shared" si="516"/>
        <v>30500</v>
      </c>
      <c r="S748" s="28">
        <f t="shared" si="517"/>
        <v>30500</v>
      </c>
      <c r="T748" s="28">
        <f t="shared" si="518"/>
        <v>0</v>
      </c>
      <c r="U748" s="28">
        <f t="shared" si="519"/>
        <v>30500</v>
      </c>
      <c r="V748" s="69"/>
      <c r="W748" s="28">
        <v>11000</v>
      </c>
      <c r="X748" s="28">
        <f>IF(TRIM(B748)="","",IFERROR(INDEX('Agreements-Old'!E:E,MATCH(B748,'Agreements-Old'!D:D,0)),W748))</f>
        <v>11000</v>
      </c>
      <c r="Y748" s="28">
        <f>SUMIFS('Daily Fees Entry'!F:F,'Daily Fees Entry'!D:D,B748,'Daily Fees Entry'!E:E,"Old Fees")</f>
        <v>0</v>
      </c>
      <c r="Z748" s="28">
        <f t="shared" si="520"/>
        <v>11000</v>
      </c>
      <c r="AA748" s="69"/>
      <c r="AB748" s="28">
        <f t="shared" si="521"/>
        <v>19500</v>
      </c>
      <c r="AC748" s="28">
        <f>IF(TRIM(B748)="","",IFERROR(INDEX('Agreements-New'!E:E,MATCH(B748,'Agreements-New'!D:D,0)),AB748))</f>
        <v>19500</v>
      </c>
      <c r="AD748" s="28">
        <f>(SUMIFS('Daily Fees Entry'!F:F,'Daily Fees Entry'!D:D,B748)) - Y748</f>
        <v>0</v>
      </c>
      <c r="AE748" s="28">
        <f t="shared" si="522"/>
        <v>19500</v>
      </c>
      <c r="AF748" s="69"/>
      <c r="AG748" s="28">
        <f>IF(TRIM(B748)="","",IFERROR(INDEX('Fees Master'!D:D,MATCH(D748,'Fees Master'!C:C,0)),"Not Found"))</f>
        <v>12500</v>
      </c>
      <c r="AH748" s="28">
        <f>IF(TRIM(M748)="V",IFERROR(INDEX('Fees Master'!M:M,MATCH(N748,'Fees Master'!L:L,0)),"Not Found"),"0")</f>
        <v>7000</v>
      </c>
      <c r="AI748" s="28" t="str">
        <f>IF(TRIM(M748)="H",IFERROR(INDEX('Fees Master'!I:I,MATCH(D748,'Fees Master'!G:G,0)),"Not Found"),"0")</f>
        <v>0</v>
      </c>
      <c r="AJ748" s="69"/>
      <c r="AK748" s="28">
        <f t="shared" si="523"/>
        <v>0</v>
      </c>
      <c r="AL748" s="31">
        <f t="shared" si="524"/>
        <v>0</v>
      </c>
      <c r="AM748" s="58"/>
      <c r="AN748" s="58" t="s">
        <v>3434</v>
      </c>
      <c r="AO748" s="68"/>
    </row>
    <row r="749" spans="1:41" x14ac:dyDescent="0.35">
      <c r="A749" s="28">
        <v>748</v>
      </c>
      <c r="B749" s="28">
        <v>3560</v>
      </c>
      <c r="C749" s="28" t="s">
        <v>1134</v>
      </c>
      <c r="D749" s="28" t="s">
        <v>4615</v>
      </c>
      <c r="E749" s="28" t="s">
        <v>12</v>
      </c>
      <c r="F749" s="28" t="s">
        <v>1892</v>
      </c>
      <c r="G749" s="30"/>
      <c r="H749" s="28" t="s">
        <v>1902</v>
      </c>
      <c r="I749" s="28"/>
      <c r="J749" s="31">
        <v>449640466321</v>
      </c>
      <c r="K749" s="31" t="str">
        <f t="shared" si="555"/>
        <v>4496 4046 6321</v>
      </c>
      <c r="L749" s="83">
        <v>9652348072</v>
      </c>
      <c r="M749" s="28" t="s">
        <v>2762</v>
      </c>
      <c r="N749" s="28" t="s">
        <v>71</v>
      </c>
      <c r="O749" s="69"/>
      <c r="P749" s="28" t="str">
        <f>IF(TRIM(B749)="","",IFERROR(INDEX('Agreements-New'!C:C,MATCH(B749,'Agreements-New'!D:D,0)),"N"))</f>
        <v>N</v>
      </c>
      <c r="Q749" s="69"/>
      <c r="R749" s="28">
        <f t="shared" si="516"/>
        <v>18000</v>
      </c>
      <c r="S749" s="28">
        <f t="shared" si="517"/>
        <v>18000</v>
      </c>
      <c r="T749" s="28">
        <f t="shared" si="518"/>
        <v>1000</v>
      </c>
      <c r="U749" s="28">
        <f t="shared" si="519"/>
        <v>17000</v>
      </c>
      <c r="V749" s="69"/>
      <c r="W749" s="28">
        <v>5500</v>
      </c>
      <c r="X749" s="28">
        <f>IF(TRIM(B749)="","",IFERROR(INDEX('Agreements-Old'!E:E,MATCH(B749,'Agreements-Old'!D:D,0)),W749))</f>
        <v>5500</v>
      </c>
      <c r="Y749" s="28">
        <f>SUMIFS('Daily Fees Entry'!F:F,'Daily Fees Entry'!D:D,B749,'Daily Fees Entry'!E:E,"Old Fees")</f>
        <v>1000</v>
      </c>
      <c r="Z749" s="28">
        <f t="shared" si="520"/>
        <v>4500</v>
      </c>
      <c r="AA749" s="69"/>
      <c r="AB749" s="28">
        <f t="shared" si="521"/>
        <v>12500</v>
      </c>
      <c r="AC749" s="28">
        <f>IF(TRIM(B749)="","",IFERROR(INDEX('Agreements-New'!E:E,MATCH(B749,'Agreements-New'!D:D,0)),AB749))</f>
        <v>12500</v>
      </c>
      <c r="AD749" s="28">
        <f>(SUMIFS('Daily Fees Entry'!F:F,'Daily Fees Entry'!D:D,B749)) - Y749</f>
        <v>0</v>
      </c>
      <c r="AE749" s="28">
        <f t="shared" si="522"/>
        <v>12500</v>
      </c>
      <c r="AF749" s="69"/>
      <c r="AG749" s="28">
        <f>IF(TRIM(B749)="","",IFERROR(INDEX('Fees Master'!D:D,MATCH(D749,'Fees Master'!C:C,0)),"Not Found"))</f>
        <v>12500</v>
      </c>
      <c r="AH749" s="28" t="str">
        <f>IF(TRIM(M749)="V",IFERROR(INDEX('Fees Master'!M:M,MATCH(N749,'Fees Master'!L:L,0)),"Not Found"),"0")</f>
        <v>0</v>
      </c>
      <c r="AI749" s="28" t="str">
        <f>IF(TRIM(M749)="H",IFERROR(INDEX('Fees Master'!I:I,MATCH(D749,'Fees Master'!G:G,0)),"Not Found"),"0")</f>
        <v>0</v>
      </c>
      <c r="AJ749" s="69"/>
      <c r="AK749" s="28">
        <f t="shared" si="523"/>
        <v>5.5555555555555554</v>
      </c>
      <c r="AL749" s="31">
        <f t="shared" si="524"/>
        <v>0</v>
      </c>
      <c r="AM749" s="58"/>
      <c r="AN749" s="58" t="s">
        <v>3437</v>
      </c>
      <c r="AO749" s="68"/>
    </row>
    <row r="750" spans="1:41" x14ac:dyDescent="0.35">
      <c r="A750" s="28">
        <v>749</v>
      </c>
      <c r="B750" s="28">
        <v>3513</v>
      </c>
      <c r="C750" s="28" t="s">
        <v>1084</v>
      </c>
      <c r="D750" s="28" t="s">
        <v>4615</v>
      </c>
      <c r="E750" s="28" t="s">
        <v>11</v>
      </c>
      <c r="F750" s="28" t="s">
        <v>1892</v>
      </c>
      <c r="G750" s="30"/>
      <c r="H750" s="28" t="s">
        <v>2316</v>
      </c>
      <c r="I750" s="28"/>
      <c r="J750" s="31">
        <v>735991020193</v>
      </c>
      <c r="K750" s="31" t="str">
        <f t="shared" si="555"/>
        <v>7359 9102 0193</v>
      </c>
      <c r="L750" s="83">
        <v>7569878078</v>
      </c>
      <c r="M750" s="28" t="s">
        <v>2764</v>
      </c>
      <c r="N750" s="28" t="s">
        <v>36</v>
      </c>
      <c r="O750" s="69"/>
      <c r="P750" s="28" t="str">
        <f>IF(TRIM(B750)="","",IFERROR(INDEX('Agreements-New'!C:C,MATCH(B750,'Agreements-New'!D:D,0)),"N"))</f>
        <v>N</v>
      </c>
      <c r="Q750" s="69"/>
      <c r="R750" s="28">
        <f t="shared" si="516"/>
        <v>52000</v>
      </c>
      <c r="S750" s="28">
        <f t="shared" si="517"/>
        <v>52000</v>
      </c>
      <c r="T750" s="28">
        <f t="shared" si="518"/>
        <v>3000</v>
      </c>
      <c r="U750" s="28">
        <f t="shared" si="519"/>
        <v>49000</v>
      </c>
      <c r="V750" s="69"/>
      <c r="W750" s="28">
        <v>34500</v>
      </c>
      <c r="X750" s="28">
        <f>IF(TRIM(B750)="","",IFERROR(INDEX('Agreements-Old'!E:E,MATCH(B750,'Agreements-Old'!D:D,0)),W750))</f>
        <v>34500</v>
      </c>
      <c r="Y750" s="28">
        <f>SUMIFS('Daily Fees Entry'!F:F,'Daily Fees Entry'!D:D,B750,'Daily Fees Entry'!E:E,"Old Fees")</f>
        <v>3000</v>
      </c>
      <c r="Z750" s="28">
        <f t="shared" si="520"/>
        <v>31500</v>
      </c>
      <c r="AA750" s="69"/>
      <c r="AB750" s="28">
        <f t="shared" si="521"/>
        <v>17500</v>
      </c>
      <c r="AC750" s="28">
        <f>IF(TRIM(B750)="","",IFERROR(INDEX('Agreements-New'!E:E,MATCH(B750,'Agreements-New'!D:D,0)),AB750))</f>
        <v>17500</v>
      </c>
      <c r="AD750" s="28">
        <f>(SUMIFS('Daily Fees Entry'!F:F,'Daily Fees Entry'!D:D,B750)) - Y750</f>
        <v>0</v>
      </c>
      <c r="AE750" s="28">
        <f t="shared" si="522"/>
        <v>17500</v>
      </c>
      <c r="AF750" s="69"/>
      <c r="AG750" s="28">
        <f>IF(TRIM(B750)="","",IFERROR(INDEX('Fees Master'!D:D,MATCH(D750,'Fees Master'!C:C,0)),"Not Found"))</f>
        <v>12500</v>
      </c>
      <c r="AH750" s="28">
        <f>IF(TRIM(M750)="V",IFERROR(INDEX('Fees Master'!M:M,MATCH(N750,'Fees Master'!L:L,0)),"Not Found"),"0")</f>
        <v>5000</v>
      </c>
      <c r="AI750" s="28" t="str">
        <f>IF(TRIM(M750)="H",IFERROR(INDEX('Fees Master'!I:I,MATCH(D750,'Fees Master'!G:G,0)),"Not Found"),"0")</f>
        <v>0</v>
      </c>
      <c r="AJ750" s="69"/>
      <c r="AK750" s="28">
        <f t="shared" si="523"/>
        <v>5.7692307692307692</v>
      </c>
      <c r="AL750" s="31">
        <f t="shared" si="524"/>
        <v>0</v>
      </c>
      <c r="AM750" s="58"/>
      <c r="AN750" s="58" t="s">
        <v>3400</v>
      </c>
      <c r="AO750" s="68"/>
    </row>
    <row r="751" spans="1:41" x14ac:dyDescent="0.35">
      <c r="A751" s="28">
        <v>750</v>
      </c>
      <c r="B751" s="28">
        <v>3561</v>
      </c>
      <c r="C751" s="28" t="s">
        <v>1136</v>
      </c>
      <c r="D751" s="28" t="s">
        <v>4615</v>
      </c>
      <c r="E751" s="28" t="s">
        <v>12</v>
      </c>
      <c r="F751" s="28" t="s">
        <v>1892</v>
      </c>
      <c r="G751" s="30"/>
      <c r="H751" s="28" t="s">
        <v>2429</v>
      </c>
      <c r="I751" s="28"/>
      <c r="J751" s="31">
        <v>385634745736</v>
      </c>
      <c r="K751" s="31" t="str">
        <f t="shared" si="555"/>
        <v>3856 3474 5736</v>
      </c>
      <c r="L751" s="83">
        <v>9640162244</v>
      </c>
      <c r="M751" s="28" t="s">
        <v>2764</v>
      </c>
      <c r="N751" s="28" t="s">
        <v>82</v>
      </c>
      <c r="O751" s="69"/>
      <c r="P751" s="28" t="str">
        <f>IF(TRIM(B751)="","",IFERROR(INDEX('Agreements-New'!C:C,MATCH(B751,'Agreements-New'!D:D,0)),"N"))</f>
        <v>N</v>
      </c>
      <c r="Q751" s="69"/>
      <c r="R751" s="28">
        <f t="shared" si="516"/>
        <v>19500</v>
      </c>
      <c r="S751" s="28">
        <f t="shared" si="517"/>
        <v>19500</v>
      </c>
      <c r="T751" s="28">
        <f t="shared" si="518"/>
        <v>4000</v>
      </c>
      <c r="U751" s="28">
        <f t="shared" si="519"/>
        <v>15500</v>
      </c>
      <c r="V751" s="69"/>
      <c r="W751" s="28">
        <v>0</v>
      </c>
      <c r="X751" s="28">
        <f>IF(TRIM(B751)="","",IFERROR(INDEX('Agreements-Old'!E:E,MATCH(B751,'Agreements-Old'!D:D,0)),W751))</f>
        <v>0</v>
      </c>
      <c r="Y751" s="28">
        <f>SUMIFS('Daily Fees Entry'!F:F,'Daily Fees Entry'!D:D,B751,'Daily Fees Entry'!E:E,"Old Fees")</f>
        <v>0</v>
      </c>
      <c r="Z751" s="28">
        <f t="shared" si="520"/>
        <v>0</v>
      </c>
      <c r="AA751" s="69"/>
      <c r="AB751" s="28">
        <f t="shared" si="521"/>
        <v>19500</v>
      </c>
      <c r="AC751" s="28">
        <f>IF(TRIM(B751)="","",IFERROR(INDEX('Agreements-New'!E:E,MATCH(B751,'Agreements-New'!D:D,0)),AB751))</f>
        <v>19500</v>
      </c>
      <c r="AD751" s="28">
        <f>(SUMIFS('Daily Fees Entry'!F:F,'Daily Fees Entry'!D:D,B751)) - Y751</f>
        <v>4000</v>
      </c>
      <c r="AE751" s="28">
        <f t="shared" si="522"/>
        <v>15500</v>
      </c>
      <c r="AF751" s="69"/>
      <c r="AG751" s="28">
        <f>IF(TRIM(B751)="","",IFERROR(INDEX('Fees Master'!D:D,MATCH(D751,'Fees Master'!C:C,0)),"Not Found"))</f>
        <v>12500</v>
      </c>
      <c r="AH751" s="28">
        <f>IF(TRIM(M751)="V",IFERROR(INDEX('Fees Master'!M:M,MATCH(N751,'Fees Master'!L:L,0)),"Not Found"),"0")</f>
        <v>7000</v>
      </c>
      <c r="AI751" s="28" t="str">
        <f>IF(TRIM(M751)="H",IFERROR(INDEX('Fees Master'!I:I,MATCH(D751,'Fees Master'!G:G,0)),"Not Found"),"0")</f>
        <v>0</v>
      </c>
      <c r="AJ751" s="69"/>
      <c r="AK751" s="28">
        <f t="shared" si="523"/>
        <v>20.512820512820511</v>
      </c>
      <c r="AL751" s="31">
        <f t="shared" si="524"/>
        <v>20.512820512820511</v>
      </c>
      <c r="AM751" s="58"/>
      <c r="AN751" s="58" t="s">
        <v>3438</v>
      </c>
      <c r="AO751" s="68"/>
    </row>
    <row r="752" spans="1:41" x14ac:dyDescent="0.35">
      <c r="A752" s="28">
        <v>751</v>
      </c>
      <c r="B752" s="28">
        <v>3526</v>
      </c>
      <c r="C752" s="28" t="s">
        <v>1085</v>
      </c>
      <c r="D752" s="28" t="s">
        <v>4615</v>
      </c>
      <c r="E752" s="28" t="s">
        <v>11</v>
      </c>
      <c r="F752" s="28" t="s">
        <v>1892</v>
      </c>
      <c r="G752" s="30"/>
      <c r="H752" s="28" t="s">
        <v>2400</v>
      </c>
      <c r="I752" s="28"/>
      <c r="J752" s="31"/>
      <c r="K752" s="31" t="str">
        <f t="shared" si="555"/>
        <v xml:space="preserve">  </v>
      </c>
      <c r="L752" s="83">
        <v>9908932596</v>
      </c>
      <c r="M752" s="28" t="s">
        <v>2764</v>
      </c>
      <c r="N752" s="28" t="s">
        <v>83</v>
      </c>
      <c r="O752" s="69"/>
      <c r="P752" s="28" t="str">
        <f>IF(TRIM(B752)="","",IFERROR(INDEX('Agreements-New'!C:C,MATCH(B752,'Agreements-New'!D:D,0)),"N"))</f>
        <v>N</v>
      </c>
      <c r="Q752" s="69"/>
      <c r="R752" s="28">
        <f t="shared" si="516"/>
        <v>52000</v>
      </c>
      <c r="S752" s="28">
        <f t="shared" si="517"/>
        <v>52000</v>
      </c>
      <c r="T752" s="28">
        <f t="shared" si="518"/>
        <v>0</v>
      </c>
      <c r="U752" s="28">
        <f t="shared" si="519"/>
        <v>52000</v>
      </c>
      <c r="V752" s="69"/>
      <c r="W752" s="28">
        <v>32500</v>
      </c>
      <c r="X752" s="28">
        <f>IF(TRIM(B752)="","",IFERROR(INDEX('Agreements-Old'!E:E,MATCH(B752,'Agreements-Old'!D:D,0)),W752))</f>
        <v>32500</v>
      </c>
      <c r="Y752" s="28">
        <f>SUMIFS('Daily Fees Entry'!F:F,'Daily Fees Entry'!D:D,B752,'Daily Fees Entry'!E:E,"Old Fees")</f>
        <v>0</v>
      </c>
      <c r="Z752" s="28">
        <f t="shared" si="520"/>
        <v>32500</v>
      </c>
      <c r="AA752" s="69"/>
      <c r="AB752" s="28">
        <f t="shared" si="521"/>
        <v>19500</v>
      </c>
      <c r="AC752" s="28">
        <f>IF(TRIM(B752)="","",IFERROR(INDEX('Agreements-New'!E:E,MATCH(B752,'Agreements-New'!D:D,0)),AB752))</f>
        <v>19500</v>
      </c>
      <c r="AD752" s="28">
        <f>(SUMIFS('Daily Fees Entry'!F:F,'Daily Fees Entry'!D:D,B752)) - Y752</f>
        <v>0</v>
      </c>
      <c r="AE752" s="28">
        <f t="shared" si="522"/>
        <v>19500</v>
      </c>
      <c r="AF752" s="69"/>
      <c r="AG752" s="28">
        <f>IF(TRIM(B752)="","",IFERROR(INDEX('Fees Master'!D:D,MATCH(D752,'Fees Master'!C:C,0)),"Not Found"))</f>
        <v>12500</v>
      </c>
      <c r="AH752" s="28">
        <f>IF(TRIM(M752)="V",IFERROR(INDEX('Fees Master'!M:M,MATCH(N752,'Fees Master'!L:L,0)),"Not Found"),"0")</f>
        <v>7000</v>
      </c>
      <c r="AI752" s="28" t="str">
        <f>IF(TRIM(M752)="H",IFERROR(INDEX('Fees Master'!I:I,MATCH(D752,'Fees Master'!G:G,0)),"Not Found"),"0")</f>
        <v>0</v>
      </c>
      <c r="AJ752" s="69"/>
      <c r="AK752" s="28">
        <f t="shared" si="523"/>
        <v>0</v>
      </c>
      <c r="AL752" s="31">
        <f t="shared" si="524"/>
        <v>0</v>
      </c>
      <c r="AM752" s="58"/>
      <c r="AN752" s="58" t="s">
        <v>3401</v>
      </c>
      <c r="AO752" s="68"/>
    </row>
    <row r="753" spans="1:41" x14ac:dyDescent="0.35">
      <c r="A753" s="28">
        <v>752</v>
      </c>
      <c r="B753" s="28">
        <v>3563</v>
      </c>
      <c r="C753" s="28" t="s">
        <v>1137</v>
      </c>
      <c r="D753" s="28" t="s">
        <v>4615</v>
      </c>
      <c r="E753" s="28" t="s">
        <v>12</v>
      </c>
      <c r="F753" s="28" t="s">
        <v>1892</v>
      </c>
      <c r="G753" s="30"/>
      <c r="H753" s="28" t="s">
        <v>2430</v>
      </c>
      <c r="I753" s="28"/>
      <c r="J753" s="31">
        <v>720585895164</v>
      </c>
      <c r="K753" s="31" t="str">
        <f t="shared" si="555"/>
        <v>7205 8589 5164</v>
      </c>
      <c r="L753" s="83">
        <v>9177642227</v>
      </c>
      <c r="M753" s="28" t="s">
        <v>2762</v>
      </c>
      <c r="N753" s="28" t="s">
        <v>2769</v>
      </c>
      <c r="O753" s="69"/>
      <c r="P753" s="28" t="str">
        <f>IF(TRIM(B753)="","",IFERROR(INDEX('Agreements-New'!C:C,MATCH(B753,'Agreements-New'!D:D,0)),"N"))</f>
        <v>N</v>
      </c>
      <c r="Q753" s="69"/>
      <c r="R753" s="28">
        <f t="shared" ref="R753:R817" si="574">W753+AB753</f>
        <v>12500</v>
      </c>
      <c r="S753" s="28">
        <f t="shared" ref="S753:S817" si="575">X753+AC753</f>
        <v>12500</v>
      </c>
      <c r="T753" s="28">
        <f t="shared" ref="T753:T817" si="576">Y753+AD753</f>
        <v>0</v>
      </c>
      <c r="U753" s="28">
        <f t="shared" ref="U753:U817" si="577">Z753+AE753</f>
        <v>12500</v>
      </c>
      <c r="V753" s="69"/>
      <c r="W753" s="28">
        <v>0</v>
      </c>
      <c r="X753" s="28">
        <f>IF(TRIM(B753)="","",IFERROR(INDEX('Agreements-Old'!E:E,MATCH(B753,'Agreements-Old'!D:D,0)),W753))</f>
        <v>0</v>
      </c>
      <c r="Y753" s="28">
        <f>SUMIFS('Daily Fees Entry'!F:F,'Daily Fees Entry'!D:D,B753,'Daily Fees Entry'!E:E,"Old Fees")</f>
        <v>0</v>
      </c>
      <c r="Z753" s="28">
        <f t="shared" ref="Z753:Z817" si="578">X753-Y753</f>
        <v>0</v>
      </c>
      <c r="AA753" s="69"/>
      <c r="AB753" s="28">
        <f t="shared" ref="AB753:AB817" si="579">AG753+AH753+AI753</f>
        <v>12500</v>
      </c>
      <c r="AC753" s="28">
        <f>IF(TRIM(B753)="","",IFERROR(INDEX('Agreements-New'!E:E,MATCH(B753,'Agreements-New'!D:D,0)),AB753))</f>
        <v>12500</v>
      </c>
      <c r="AD753" s="28">
        <f>(SUMIFS('Daily Fees Entry'!F:F,'Daily Fees Entry'!D:D,B753)) - Y753</f>
        <v>0</v>
      </c>
      <c r="AE753" s="28">
        <f t="shared" ref="AE753:AE817" si="580">AC753-AD753</f>
        <v>12500</v>
      </c>
      <c r="AF753" s="69"/>
      <c r="AG753" s="28">
        <f>IF(TRIM(B753)="","",IFERROR(INDEX('Fees Master'!D:D,MATCH(D753,'Fees Master'!C:C,0)),"Not Found"))</f>
        <v>12500</v>
      </c>
      <c r="AH753" s="28" t="str">
        <f>IF(TRIM(M753)="V",IFERROR(INDEX('Fees Master'!M:M,MATCH(N753,'Fees Master'!L:L,0)),"Not Found"),"0")</f>
        <v>0</v>
      </c>
      <c r="AI753" s="28" t="str">
        <f>IF(TRIM(M753)="H",IFERROR(INDEX('Fees Master'!I:I,MATCH(D753,'Fees Master'!G:G,0)),"Not Found"),"0")</f>
        <v>0</v>
      </c>
      <c r="AJ753" s="69"/>
      <c r="AK753" s="28">
        <f t="shared" ref="AK753:AK817" si="581">T753/S753*100</f>
        <v>0</v>
      </c>
      <c r="AL753" s="31">
        <f t="shared" ref="AL753:AL817" si="582">AD753/AC753*100</f>
        <v>0</v>
      </c>
      <c r="AM753" s="58"/>
      <c r="AN753" s="58" t="s">
        <v>3439</v>
      </c>
      <c r="AO753" s="68"/>
    </row>
    <row r="754" spans="1:41" x14ac:dyDescent="0.35">
      <c r="A754" s="28">
        <v>753</v>
      </c>
      <c r="B754" s="28">
        <v>4479</v>
      </c>
      <c r="C754" s="28" t="s">
        <v>1087</v>
      </c>
      <c r="D754" s="28" t="s">
        <v>4615</v>
      </c>
      <c r="E754" s="28" t="s">
        <v>11</v>
      </c>
      <c r="F754" s="28" t="s">
        <v>1892</v>
      </c>
      <c r="G754" s="30"/>
      <c r="H754" s="28" t="s">
        <v>2402</v>
      </c>
      <c r="I754" s="28"/>
      <c r="J754" s="31">
        <v>325461113256</v>
      </c>
      <c r="K754" s="31" t="str">
        <f t="shared" si="555"/>
        <v>3254 6111 3256</v>
      </c>
      <c r="L754" s="83">
        <v>9666857210</v>
      </c>
      <c r="M754" s="28" t="s">
        <v>2764</v>
      </c>
      <c r="N754" s="28" t="s">
        <v>59</v>
      </c>
      <c r="O754" s="69"/>
      <c r="P754" s="28">
        <f>IF(TRIM(B754)="","",IFERROR(INDEX('Agreements-New'!C:C,MATCH(B754,'Agreements-New'!D:D,0)),"N"))</f>
        <v>233</v>
      </c>
      <c r="Q754" s="69"/>
      <c r="R754" s="28">
        <f t="shared" si="574"/>
        <v>28500</v>
      </c>
      <c r="S754" s="28">
        <f t="shared" si="575"/>
        <v>16000</v>
      </c>
      <c r="T754" s="28">
        <f t="shared" si="576"/>
        <v>5000</v>
      </c>
      <c r="U754" s="28">
        <f t="shared" si="577"/>
        <v>11000</v>
      </c>
      <c r="V754" s="69"/>
      <c r="W754" s="28">
        <v>8500</v>
      </c>
      <c r="X754" s="28">
        <f>IF(TRIM(B754)="","",IFERROR(INDEX('Agreements-Old'!E:E,MATCH(B754,'Agreements-Old'!D:D,0)),W754))</f>
        <v>0</v>
      </c>
      <c r="Y754" s="28">
        <f>SUMIFS('Daily Fees Entry'!F:F,'Daily Fees Entry'!D:D,B754,'Daily Fees Entry'!E:E,"Old Fees")</f>
        <v>0</v>
      </c>
      <c r="Z754" s="28">
        <f t="shared" si="578"/>
        <v>0</v>
      </c>
      <c r="AA754" s="69"/>
      <c r="AB754" s="28">
        <f t="shared" si="579"/>
        <v>20000</v>
      </c>
      <c r="AC754" s="28">
        <f>IF(TRIM(B754)="","",IFERROR(INDEX('Agreements-New'!E:E,MATCH(B754,'Agreements-New'!D:D,0)),AB754))</f>
        <v>16000</v>
      </c>
      <c r="AD754" s="28">
        <f>(SUMIFS('Daily Fees Entry'!F:F,'Daily Fees Entry'!D:D,B754)) - Y754</f>
        <v>5000</v>
      </c>
      <c r="AE754" s="28">
        <f t="shared" si="580"/>
        <v>11000</v>
      </c>
      <c r="AF754" s="69"/>
      <c r="AG754" s="28">
        <f>IF(TRIM(B754)="","",IFERROR(INDEX('Fees Master'!D:D,MATCH(D754,'Fees Master'!C:C,0)),"Not Found"))</f>
        <v>12500</v>
      </c>
      <c r="AH754" s="28">
        <f>IF(TRIM(M754)="V",IFERROR(INDEX('Fees Master'!M:M,MATCH(N754,'Fees Master'!L:L,0)),"Not Found"),"0")</f>
        <v>7500</v>
      </c>
      <c r="AI754" s="28" t="str">
        <f>IF(TRIM(M754)="H",IFERROR(INDEX('Fees Master'!I:I,MATCH(D754,'Fees Master'!G:G,0)),"Not Found"),"0")</f>
        <v>0</v>
      </c>
      <c r="AJ754" s="69"/>
      <c r="AK754" s="28">
        <f t="shared" si="581"/>
        <v>31.25</v>
      </c>
      <c r="AL754" s="31">
        <f t="shared" si="582"/>
        <v>31.25</v>
      </c>
      <c r="AM754" s="58"/>
      <c r="AN754" s="58" t="s">
        <v>3402</v>
      </c>
      <c r="AO754" s="68"/>
    </row>
    <row r="755" spans="1:41" x14ac:dyDescent="0.35">
      <c r="A755" s="28">
        <v>754</v>
      </c>
      <c r="B755" s="28">
        <v>3640</v>
      </c>
      <c r="C755" s="28" t="s">
        <v>1089</v>
      </c>
      <c r="D755" s="28" t="s">
        <v>4615</v>
      </c>
      <c r="E755" s="28" t="s">
        <v>11</v>
      </c>
      <c r="F755" s="28" t="s">
        <v>1892</v>
      </c>
      <c r="G755" s="30"/>
      <c r="H755" s="28" t="s">
        <v>2143</v>
      </c>
      <c r="I755" s="28"/>
      <c r="J755" s="31">
        <v>562772454980</v>
      </c>
      <c r="K755" s="31" t="str">
        <f t="shared" si="555"/>
        <v>5627 7245 4980</v>
      </c>
      <c r="L755" s="83">
        <v>9030158666</v>
      </c>
      <c r="M755" s="28" t="s">
        <v>2764</v>
      </c>
      <c r="N755" s="28" t="s">
        <v>49</v>
      </c>
      <c r="O755" s="69"/>
      <c r="P755" s="28" t="str">
        <f>IF(TRIM(B755)="","",IFERROR(INDEX('Agreements-New'!C:C,MATCH(B755,'Agreements-New'!D:D,0)),"N"))</f>
        <v>N</v>
      </c>
      <c r="Q755" s="69"/>
      <c r="R755" s="28">
        <f t="shared" si="574"/>
        <v>59500</v>
      </c>
      <c r="S755" s="28">
        <f t="shared" si="575"/>
        <v>59500</v>
      </c>
      <c r="T755" s="28">
        <f t="shared" si="576"/>
        <v>5000</v>
      </c>
      <c r="U755" s="28">
        <f t="shared" si="577"/>
        <v>54500</v>
      </c>
      <c r="V755" s="69"/>
      <c r="W755" s="28">
        <v>42000</v>
      </c>
      <c r="X755" s="28">
        <f>IF(TRIM(B755)="","",IFERROR(INDEX('Agreements-Old'!E:E,MATCH(B755,'Agreements-Old'!D:D,0)),W755))</f>
        <v>42000</v>
      </c>
      <c r="Y755" s="28">
        <f>SUMIFS('Daily Fees Entry'!F:F,'Daily Fees Entry'!D:D,B755,'Daily Fees Entry'!E:E,"Old Fees")</f>
        <v>5000</v>
      </c>
      <c r="Z755" s="28">
        <f t="shared" si="578"/>
        <v>37000</v>
      </c>
      <c r="AA755" s="69"/>
      <c r="AB755" s="28">
        <f t="shared" si="579"/>
        <v>17500</v>
      </c>
      <c r="AC755" s="28">
        <f>IF(TRIM(B755)="","",IFERROR(INDEX('Agreements-New'!E:E,MATCH(B755,'Agreements-New'!D:D,0)),AB755))</f>
        <v>17500</v>
      </c>
      <c r="AD755" s="28">
        <f>(SUMIFS('Daily Fees Entry'!F:F,'Daily Fees Entry'!D:D,B755)) - Y755</f>
        <v>0</v>
      </c>
      <c r="AE755" s="28">
        <f t="shared" si="580"/>
        <v>17500</v>
      </c>
      <c r="AF755" s="69"/>
      <c r="AG755" s="28">
        <f>IF(TRIM(B755)="","",IFERROR(INDEX('Fees Master'!D:D,MATCH(D755,'Fees Master'!C:C,0)),"Not Found"))</f>
        <v>12500</v>
      </c>
      <c r="AH755" s="28">
        <f>IF(TRIM(M755)="V",IFERROR(INDEX('Fees Master'!M:M,MATCH(N755,'Fees Master'!L:L,0)),"Not Found"),"0")</f>
        <v>5000</v>
      </c>
      <c r="AI755" s="28" t="str">
        <f>IF(TRIM(M755)="H",IFERROR(INDEX('Fees Master'!I:I,MATCH(D755,'Fees Master'!G:G,0)),"Not Found"),"0")</f>
        <v>0</v>
      </c>
      <c r="AJ755" s="69"/>
      <c r="AK755" s="28">
        <f t="shared" si="581"/>
        <v>8.4033613445378155</v>
      </c>
      <c r="AL755" s="31">
        <f t="shared" si="582"/>
        <v>0</v>
      </c>
      <c r="AM755" s="58"/>
      <c r="AN755" s="58" t="s">
        <v>3403</v>
      </c>
      <c r="AO755" s="68"/>
    </row>
    <row r="756" spans="1:41" x14ac:dyDescent="0.35">
      <c r="A756" s="28">
        <v>755</v>
      </c>
      <c r="B756" s="28">
        <v>3521</v>
      </c>
      <c r="C756" s="28" t="s">
        <v>1090</v>
      </c>
      <c r="D756" s="28" t="s">
        <v>4615</v>
      </c>
      <c r="E756" s="28" t="s">
        <v>11</v>
      </c>
      <c r="F756" s="28" t="s">
        <v>1892</v>
      </c>
      <c r="G756" s="30"/>
      <c r="H756" s="28" t="s">
        <v>2403</v>
      </c>
      <c r="I756" s="28"/>
      <c r="J756" s="31">
        <v>393968487272</v>
      </c>
      <c r="K756" s="31" t="str">
        <f t="shared" si="555"/>
        <v>3939 6848 7272</v>
      </c>
      <c r="L756" s="83">
        <v>9959659232</v>
      </c>
      <c r="M756" s="28" t="s">
        <v>2762</v>
      </c>
      <c r="N756" s="28" t="s">
        <v>87</v>
      </c>
      <c r="O756" s="69"/>
      <c r="P756" s="28" t="str">
        <f>IF(TRIM(B756)="","",IFERROR(INDEX('Agreements-New'!C:C,MATCH(B756,'Agreements-New'!D:D,0)),"N"))</f>
        <v>N</v>
      </c>
      <c r="Q756" s="69"/>
      <c r="R756" s="28">
        <f t="shared" si="574"/>
        <v>12500</v>
      </c>
      <c r="S756" s="28">
        <f t="shared" si="575"/>
        <v>12500</v>
      </c>
      <c r="T756" s="28">
        <f t="shared" si="576"/>
        <v>0</v>
      </c>
      <c r="U756" s="28">
        <f t="shared" si="577"/>
        <v>12500</v>
      </c>
      <c r="V756" s="69"/>
      <c r="W756" s="28">
        <v>0</v>
      </c>
      <c r="X756" s="28">
        <f>IF(TRIM(B756)="","",IFERROR(INDEX('Agreements-Old'!E:E,MATCH(B756,'Agreements-Old'!D:D,0)),W756))</f>
        <v>0</v>
      </c>
      <c r="Y756" s="28">
        <f>SUMIFS('Daily Fees Entry'!F:F,'Daily Fees Entry'!D:D,B756,'Daily Fees Entry'!E:E,"Old Fees")</f>
        <v>0</v>
      </c>
      <c r="Z756" s="28">
        <f t="shared" si="578"/>
        <v>0</v>
      </c>
      <c r="AA756" s="69"/>
      <c r="AB756" s="28">
        <f t="shared" si="579"/>
        <v>12500</v>
      </c>
      <c r="AC756" s="28">
        <f>IF(TRIM(B756)="","",IFERROR(INDEX('Agreements-New'!E:E,MATCH(B756,'Agreements-New'!D:D,0)),AB756))</f>
        <v>12500</v>
      </c>
      <c r="AD756" s="28">
        <f>(SUMIFS('Daily Fees Entry'!F:F,'Daily Fees Entry'!D:D,B756)) - Y756</f>
        <v>0</v>
      </c>
      <c r="AE756" s="28">
        <f t="shared" si="580"/>
        <v>12500</v>
      </c>
      <c r="AF756" s="69"/>
      <c r="AG756" s="28">
        <f>IF(TRIM(B756)="","",IFERROR(INDEX('Fees Master'!D:D,MATCH(D756,'Fees Master'!C:C,0)),"Not Found"))</f>
        <v>12500</v>
      </c>
      <c r="AH756" s="28" t="str">
        <f>IF(TRIM(M756)="V",IFERROR(INDEX('Fees Master'!M:M,MATCH(N756,'Fees Master'!L:L,0)),"Not Found"),"0")</f>
        <v>0</v>
      </c>
      <c r="AI756" s="28" t="str">
        <f>IF(TRIM(M756)="H",IFERROR(INDEX('Fees Master'!I:I,MATCH(D756,'Fees Master'!G:G,0)),"Not Found"),"0")</f>
        <v>0</v>
      </c>
      <c r="AJ756" s="69"/>
      <c r="AK756" s="28">
        <f t="shared" si="581"/>
        <v>0</v>
      </c>
      <c r="AL756" s="31">
        <f t="shared" si="582"/>
        <v>0</v>
      </c>
      <c r="AM756" s="58"/>
      <c r="AN756" s="58" t="s">
        <v>3404</v>
      </c>
      <c r="AO756" s="68"/>
    </row>
    <row r="757" spans="1:41" x14ac:dyDescent="0.35">
      <c r="A757" s="28">
        <v>756</v>
      </c>
      <c r="B757" s="28">
        <v>3564</v>
      </c>
      <c r="C757" s="28" t="s">
        <v>1138</v>
      </c>
      <c r="D757" s="28" t="s">
        <v>4615</v>
      </c>
      <c r="E757" s="28" t="s">
        <v>12</v>
      </c>
      <c r="F757" s="28" t="s">
        <v>1892</v>
      </c>
      <c r="G757" s="30"/>
      <c r="H757" s="28" t="s">
        <v>2315</v>
      </c>
      <c r="I757" s="28"/>
      <c r="J757" s="31">
        <v>276618544889</v>
      </c>
      <c r="K757" s="31" t="str">
        <f t="shared" si="555"/>
        <v>2766 1854 4889</v>
      </c>
      <c r="L757" s="83">
        <v>8099809816</v>
      </c>
      <c r="M757" s="28" t="s">
        <v>2762</v>
      </c>
      <c r="N757" s="28" t="s">
        <v>97</v>
      </c>
      <c r="O757" s="69"/>
      <c r="P757" s="28" t="str">
        <f>IF(TRIM(B757)="","",IFERROR(INDEX('Agreements-New'!C:C,MATCH(B757,'Agreements-New'!D:D,0)),"N"))</f>
        <v>N</v>
      </c>
      <c r="Q757" s="69"/>
      <c r="R757" s="28">
        <f t="shared" si="574"/>
        <v>34000</v>
      </c>
      <c r="S757" s="28">
        <f t="shared" si="575"/>
        <v>34000</v>
      </c>
      <c r="T757" s="28">
        <f t="shared" si="576"/>
        <v>3000</v>
      </c>
      <c r="U757" s="28">
        <f t="shared" si="577"/>
        <v>31000</v>
      </c>
      <c r="V757" s="69"/>
      <c r="W757" s="28">
        <v>21500</v>
      </c>
      <c r="X757" s="28">
        <f>IF(TRIM(B757)="","",IFERROR(INDEX('Agreements-Old'!E:E,MATCH(B757,'Agreements-Old'!D:D,0)),W757))</f>
        <v>21500</v>
      </c>
      <c r="Y757" s="28">
        <f>SUMIFS('Daily Fees Entry'!F:F,'Daily Fees Entry'!D:D,B757,'Daily Fees Entry'!E:E,"Old Fees")</f>
        <v>3000</v>
      </c>
      <c r="Z757" s="28">
        <f t="shared" si="578"/>
        <v>18500</v>
      </c>
      <c r="AA757" s="69"/>
      <c r="AB757" s="28">
        <f t="shared" si="579"/>
        <v>12500</v>
      </c>
      <c r="AC757" s="28">
        <f>IF(TRIM(B757)="","",IFERROR(INDEX('Agreements-New'!E:E,MATCH(B757,'Agreements-New'!D:D,0)),AB757))</f>
        <v>12500</v>
      </c>
      <c r="AD757" s="28">
        <f>(SUMIFS('Daily Fees Entry'!F:F,'Daily Fees Entry'!D:D,B757)) - Y757</f>
        <v>0</v>
      </c>
      <c r="AE757" s="28">
        <f t="shared" si="580"/>
        <v>12500</v>
      </c>
      <c r="AF757" s="69"/>
      <c r="AG757" s="28">
        <f>IF(TRIM(B757)="","",IFERROR(INDEX('Fees Master'!D:D,MATCH(D757,'Fees Master'!C:C,0)),"Not Found"))</f>
        <v>12500</v>
      </c>
      <c r="AH757" s="28" t="str">
        <f>IF(TRIM(M757)="V",IFERROR(INDEX('Fees Master'!M:M,MATCH(N757,'Fees Master'!L:L,0)),"Not Found"),"0")</f>
        <v>0</v>
      </c>
      <c r="AI757" s="28" t="str">
        <f>IF(TRIM(M757)="H",IFERROR(INDEX('Fees Master'!I:I,MATCH(D757,'Fees Master'!G:G,0)),"Not Found"),"0")</f>
        <v>0</v>
      </c>
      <c r="AJ757" s="69"/>
      <c r="AK757" s="28">
        <f t="shared" si="581"/>
        <v>8.8235294117647065</v>
      </c>
      <c r="AL757" s="31">
        <f t="shared" si="582"/>
        <v>0</v>
      </c>
      <c r="AM757" s="58"/>
      <c r="AN757" s="58" t="s">
        <v>3440</v>
      </c>
      <c r="AO757" s="68"/>
    </row>
    <row r="758" spans="1:41" x14ac:dyDescent="0.35">
      <c r="A758" s="28">
        <v>757</v>
      </c>
      <c r="B758" s="28">
        <v>4142</v>
      </c>
      <c r="C758" s="28" t="s">
        <v>1091</v>
      </c>
      <c r="D758" s="28" t="s">
        <v>4615</v>
      </c>
      <c r="E758" s="28" t="s">
        <v>11</v>
      </c>
      <c r="F758" s="28" t="s">
        <v>1892</v>
      </c>
      <c r="G758" s="30"/>
      <c r="H758" s="28" t="s">
        <v>2404</v>
      </c>
      <c r="I758" s="28"/>
      <c r="J758" s="31">
        <v>357084353736</v>
      </c>
      <c r="K758" s="31" t="str">
        <f t="shared" si="555"/>
        <v>3570 8435 3736</v>
      </c>
      <c r="L758" s="83">
        <v>9381144696</v>
      </c>
      <c r="M758" s="28" t="s">
        <v>2764</v>
      </c>
      <c r="N758" s="28" t="s">
        <v>187</v>
      </c>
      <c r="O758" s="69"/>
      <c r="P758" s="28" t="str">
        <f>IF(TRIM(B758)="","",IFERROR(INDEX('Agreements-New'!C:C,MATCH(B758,'Agreements-New'!D:D,0)),"N"))</f>
        <v>N</v>
      </c>
      <c r="Q758" s="69"/>
      <c r="R758" s="28">
        <f t="shared" si="574"/>
        <v>40500</v>
      </c>
      <c r="S758" s="28">
        <f t="shared" si="575"/>
        <v>40500</v>
      </c>
      <c r="T758" s="28">
        <f t="shared" si="576"/>
        <v>0</v>
      </c>
      <c r="U758" s="28">
        <f t="shared" si="577"/>
        <v>40500</v>
      </c>
      <c r="V758" s="69"/>
      <c r="W758" s="28">
        <v>21000</v>
      </c>
      <c r="X758" s="28">
        <f>IF(TRIM(B758)="","",IFERROR(INDEX('Agreements-Old'!E:E,MATCH(B758,'Agreements-Old'!D:D,0)),W758))</f>
        <v>21000</v>
      </c>
      <c r="Y758" s="28">
        <f>SUMIFS('Daily Fees Entry'!F:F,'Daily Fees Entry'!D:D,B758,'Daily Fees Entry'!E:E,"Old Fees")</f>
        <v>0</v>
      </c>
      <c r="Z758" s="28">
        <f t="shared" si="578"/>
        <v>21000</v>
      </c>
      <c r="AA758" s="69"/>
      <c r="AB758" s="28">
        <f t="shared" si="579"/>
        <v>19500</v>
      </c>
      <c r="AC758" s="28">
        <f>IF(TRIM(B758)="","",IFERROR(INDEX('Agreements-New'!E:E,MATCH(B758,'Agreements-New'!D:D,0)),AB758))</f>
        <v>19500</v>
      </c>
      <c r="AD758" s="28">
        <f>(SUMIFS('Daily Fees Entry'!F:F,'Daily Fees Entry'!D:D,B758)) - Y758</f>
        <v>0</v>
      </c>
      <c r="AE758" s="28">
        <f t="shared" si="580"/>
        <v>19500</v>
      </c>
      <c r="AF758" s="69"/>
      <c r="AG758" s="28">
        <f>IF(TRIM(B758)="","",IFERROR(INDEX('Fees Master'!D:D,MATCH(D758,'Fees Master'!C:C,0)),"Not Found"))</f>
        <v>12500</v>
      </c>
      <c r="AH758" s="28">
        <f>IF(TRIM(M758)="V",IFERROR(INDEX('Fees Master'!M:M,MATCH(N758,'Fees Master'!L:L,0)),"Not Found"),"0")</f>
        <v>7000</v>
      </c>
      <c r="AI758" s="28" t="str">
        <f>IF(TRIM(M758)="H",IFERROR(INDEX('Fees Master'!I:I,MATCH(D758,'Fees Master'!G:G,0)),"Not Found"),"0")</f>
        <v>0</v>
      </c>
      <c r="AJ758" s="69"/>
      <c r="AK758" s="28">
        <f t="shared" si="581"/>
        <v>0</v>
      </c>
      <c r="AL758" s="31">
        <f t="shared" si="582"/>
        <v>0</v>
      </c>
      <c r="AM758" s="58"/>
      <c r="AN758" s="58" t="s">
        <v>3405</v>
      </c>
      <c r="AO758" s="68"/>
    </row>
    <row r="759" spans="1:41" x14ac:dyDescent="0.35">
      <c r="A759" s="28">
        <v>758</v>
      </c>
      <c r="B759" s="28">
        <v>3565</v>
      </c>
      <c r="C759" s="28" t="s">
        <v>1139</v>
      </c>
      <c r="D759" s="28" t="s">
        <v>4615</v>
      </c>
      <c r="E759" s="28" t="s">
        <v>12</v>
      </c>
      <c r="F759" s="28" t="s">
        <v>1892</v>
      </c>
      <c r="G759" s="30"/>
      <c r="H759" s="28" t="s">
        <v>2431</v>
      </c>
      <c r="I759" s="28"/>
      <c r="J759" s="31">
        <v>463530647428</v>
      </c>
      <c r="K759" s="31" t="str">
        <f t="shared" si="555"/>
        <v>4635 3064 7428</v>
      </c>
      <c r="L759" s="83">
        <v>9440964877</v>
      </c>
      <c r="M759" s="28" t="s">
        <v>2762</v>
      </c>
      <c r="N759" s="28" t="s">
        <v>97</v>
      </c>
      <c r="O759" s="69"/>
      <c r="P759" s="28">
        <f>IF(TRIM(B759)="","",IFERROR(INDEX('Agreements-New'!C:C,MATCH(B759,'Agreements-New'!D:D,0)),"N"))</f>
        <v>3</v>
      </c>
      <c r="Q759" s="69"/>
      <c r="R759" s="28">
        <f t="shared" si="574"/>
        <v>13500</v>
      </c>
      <c r="S759" s="28">
        <f t="shared" si="575"/>
        <v>12000</v>
      </c>
      <c r="T759" s="28">
        <f t="shared" si="576"/>
        <v>5000</v>
      </c>
      <c r="U759" s="28">
        <f t="shared" si="577"/>
        <v>7000</v>
      </c>
      <c r="V759" s="69"/>
      <c r="W759" s="28">
        <v>1000</v>
      </c>
      <c r="X759" s="28">
        <f>IF(TRIM(B759)="","",IFERROR(INDEX('Agreements-Old'!E:E,MATCH(B759,'Agreements-Old'!D:D,0)),W759))</f>
        <v>1000</v>
      </c>
      <c r="Y759" s="28">
        <f>SUMIFS('Daily Fees Entry'!F:F,'Daily Fees Entry'!D:D,B759,'Daily Fees Entry'!E:E,"Old Fees")</f>
        <v>0</v>
      </c>
      <c r="Z759" s="28">
        <f t="shared" si="578"/>
        <v>1000</v>
      </c>
      <c r="AA759" s="69"/>
      <c r="AB759" s="28">
        <f t="shared" si="579"/>
        <v>12500</v>
      </c>
      <c r="AC759" s="28">
        <f>IF(TRIM(B759)="","",IFERROR(INDEX('Agreements-New'!E:E,MATCH(B759,'Agreements-New'!D:D,0)),AB759))</f>
        <v>11000</v>
      </c>
      <c r="AD759" s="28">
        <f>(SUMIFS('Daily Fees Entry'!F:F,'Daily Fees Entry'!D:D,B759)) - Y759</f>
        <v>5000</v>
      </c>
      <c r="AE759" s="28">
        <f t="shared" si="580"/>
        <v>6000</v>
      </c>
      <c r="AF759" s="69"/>
      <c r="AG759" s="28">
        <f>IF(TRIM(B759)="","",IFERROR(INDEX('Fees Master'!D:D,MATCH(D759,'Fees Master'!C:C,0)),"Not Found"))</f>
        <v>12500</v>
      </c>
      <c r="AH759" s="28" t="str">
        <f>IF(TRIM(M759)="V",IFERROR(INDEX('Fees Master'!M:M,MATCH(N759,'Fees Master'!L:L,0)),"Not Found"),"0")</f>
        <v>0</v>
      </c>
      <c r="AI759" s="28" t="str">
        <f>IF(TRIM(M759)="H",IFERROR(INDEX('Fees Master'!I:I,MATCH(D759,'Fees Master'!G:G,0)),"Not Found"),"0")</f>
        <v>0</v>
      </c>
      <c r="AJ759" s="69"/>
      <c r="AK759" s="28">
        <f t="shared" si="581"/>
        <v>41.666666666666671</v>
      </c>
      <c r="AL759" s="31">
        <f t="shared" si="582"/>
        <v>45.454545454545453</v>
      </c>
      <c r="AM759" s="58"/>
      <c r="AN759" s="58" t="s">
        <v>3441</v>
      </c>
      <c r="AO759" s="68"/>
    </row>
    <row r="760" spans="1:41" x14ac:dyDescent="0.35">
      <c r="A760" s="28">
        <v>759</v>
      </c>
      <c r="B760" s="28">
        <v>3566</v>
      </c>
      <c r="C760" s="28" t="s">
        <v>1140</v>
      </c>
      <c r="D760" s="28" t="s">
        <v>4615</v>
      </c>
      <c r="E760" s="28" t="s">
        <v>12</v>
      </c>
      <c r="F760" s="28" t="s">
        <v>1892</v>
      </c>
      <c r="G760" s="30"/>
      <c r="H760" s="28" t="s">
        <v>2432</v>
      </c>
      <c r="I760" s="28"/>
      <c r="J760" s="31">
        <v>801179380786</v>
      </c>
      <c r="K760" s="31" t="str">
        <f t="shared" si="555"/>
        <v>8011 7938 0786</v>
      </c>
      <c r="L760" s="83">
        <v>9951061784</v>
      </c>
      <c r="M760" s="28" t="s">
        <v>2762</v>
      </c>
      <c r="N760" s="28" t="s">
        <v>97</v>
      </c>
      <c r="O760" s="69"/>
      <c r="P760" s="28" t="str">
        <f>IF(TRIM(B760)="","",IFERROR(INDEX('Agreements-New'!C:C,MATCH(B760,'Agreements-New'!D:D,0)),"N"))</f>
        <v>N</v>
      </c>
      <c r="Q760" s="69"/>
      <c r="R760" s="28">
        <f t="shared" si="574"/>
        <v>31500</v>
      </c>
      <c r="S760" s="28">
        <f t="shared" si="575"/>
        <v>31500</v>
      </c>
      <c r="T760" s="28">
        <f t="shared" si="576"/>
        <v>0</v>
      </c>
      <c r="U760" s="28">
        <f t="shared" si="577"/>
        <v>31500</v>
      </c>
      <c r="V760" s="69"/>
      <c r="W760" s="28">
        <v>19000</v>
      </c>
      <c r="X760" s="28">
        <f>IF(TRIM(B760)="","",IFERROR(INDEX('Agreements-Old'!E:E,MATCH(B760,'Agreements-Old'!D:D,0)),W760))</f>
        <v>19000</v>
      </c>
      <c r="Y760" s="28">
        <f>SUMIFS('Daily Fees Entry'!F:F,'Daily Fees Entry'!D:D,B760,'Daily Fees Entry'!E:E,"Old Fees")</f>
        <v>0</v>
      </c>
      <c r="Z760" s="28">
        <f t="shared" si="578"/>
        <v>19000</v>
      </c>
      <c r="AA760" s="69"/>
      <c r="AB760" s="28">
        <f t="shared" si="579"/>
        <v>12500</v>
      </c>
      <c r="AC760" s="28">
        <f>IF(TRIM(B760)="","",IFERROR(INDEX('Agreements-New'!E:E,MATCH(B760,'Agreements-New'!D:D,0)),AB760))</f>
        <v>12500</v>
      </c>
      <c r="AD760" s="28">
        <f>(SUMIFS('Daily Fees Entry'!F:F,'Daily Fees Entry'!D:D,B760)) - Y760</f>
        <v>0</v>
      </c>
      <c r="AE760" s="28">
        <f t="shared" si="580"/>
        <v>12500</v>
      </c>
      <c r="AF760" s="69"/>
      <c r="AG760" s="28">
        <f>IF(TRIM(B760)="","",IFERROR(INDEX('Fees Master'!D:D,MATCH(D760,'Fees Master'!C:C,0)),"Not Found"))</f>
        <v>12500</v>
      </c>
      <c r="AH760" s="28" t="str">
        <f>IF(TRIM(M760)="V",IFERROR(INDEX('Fees Master'!M:M,MATCH(N760,'Fees Master'!L:L,0)),"Not Found"),"0")</f>
        <v>0</v>
      </c>
      <c r="AI760" s="28" t="str">
        <f>IF(TRIM(M760)="H",IFERROR(INDEX('Fees Master'!I:I,MATCH(D760,'Fees Master'!G:G,0)),"Not Found"),"0")</f>
        <v>0</v>
      </c>
      <c r="AJ760" s="69"/>
      <c r="AK760" s="28">
        <f t="shared" si="581"/>
        <v>0</v>
      </c>
      <c r="AL760" s="31">
        <f t="shared" si="582"/>
        <v>0</v>
      </c>
      <c r="AM760" s="58"/>
      <c r="AN760" s="58" t="s">
        <v>3442</v>
      </c>
      <c r="AO760" s="68"/>
    </row>
    <row r="761" spans="1:41" x14ac:dyDescent="0.35">
      <c r="A761" s="28">
        <v>760</v>
      </c>
      <c r="B761" s="28">
        <v>3522</v>
      </c>
      <c r="C761" s="28" t="s">
        <v>1092</v>
      </c>
      <c r="D761" s="28" t="s">
        <v>4615</v>
      </c>
      <c r="E761" s="28" t="s">
        <v>11</v>
      </c>
      <c r="F761" s="28" t="s">
        <v>1892</v>
      </c>
      <c r="G761" s="30"/>
      <c r="H761" s="28" t="s">
        <v>2405</v>
      </c>
      <c r="I761" s="28"/>
      <c r="J761" s="31">
        <v>925751205289</v>
      </c>
      <c r="K761" s="31" t="str">
        <f t="shared" si="555"/>
        <v>9257 5120 5289</v>
      </c>
      <c r="L761" s="83">
        <v>9553185989</v>
      </c>
      <c r="M761" s="28" t="s">
        <v>2764</v>
      </c>
      <c r="N761" s="28" t="s">
        <v>68</v>
      </c>
      <c r="O761" s="69"/>
      <c r="P761" s="28" t="str">
        <f>IF(TRIM(B761)="","",IFERROR(INDEX('Agreements-New'!C:C,MATCH(B761,'Agreements-New'!D:D,0)),"N"))</f>
        <v>N</v>
      </c>
      <c r="Q761" s="69"/>
      <c r="R761" s="28">
        <f t="shared" si="574"/>
        <v>32200</v>
      </c>
      <c r="S761" s="28">
        <f t="shared" si="575"/>
        <v>32200</v>
      </c>
      <c r="T761" s="28">
        <f t="shared" si="576"/>
        <v>0</v>
      </c>
      <c r="U761" s="28">
        <f t="shared" si="577"/>
        <v>32200</v>
      </c>
      <c r="V761" s="69"/>
      <c r="W761" s="28">
        <v>12700</v>
      </c>
      <c r="X761" s="28">
        <f>IF(TRIM(B761)="","",IFERROR(INDEX('Agreements-Old'!E:E,MATCH(B761,'Agreements-Old'!D:D,0)),W761))</f>
        <v>12700</v>
      </c>
      <c r="Y761" s="28">
        <f>SUMIFS('Daily Fees Entry'!F:F,'Daily Fees Entry'!D:D,B761,'Daily Fees Entry'!E:E,"Old Fees")</f>
        <v>0</v>
      </c>
      <c r="Z761" s="28">
        <f t="shared" si="578"/>
        <v>12700</v>
      </c>
      <c r="AA761" s="69"/>
      <c r="AB761" s="28">
        <f t="shared" si="579"/>
        <v>19500</v>
      </c>
      <c r="AC761" s="28">
        <f>IF(TRIM(B761)="","",IFERROR(INDEX('Agreements-New'!E:E,MATCH(B761,'Agreements-New'!D:D,0)),AB761))</f>
        <v>19500</v>
      </c>
      <c r="AD761" s="28">
        <f>(SUMIFS('Daily Fees Entry'!F:F,'Daily Fees Entry'!D:D,B761)) - Y761</f>
        <v>0</v>
      </c>
      <c r="AE761" s="28">
        <f t="shared" si="580"/>
        <v>19500</v>
      </c>
      <c r="AF761" s="69"/>
      <c r="AG761" s="28">
        <f>IF(TRIM(B761)="","",IFERROR(INDEX('Fees Master'!D:D,MATCH(D761,'Fees Master'!C:C,0)),"Not Found"))</f>
        <v>12500</v>
      </c>
      <c r="AH761" s="28">
        <f>IF(TRIM(M761)="V",IFERROR(INDEX('Fees Master'!M:M,MATCH(N761,'Fees Master'!L:L,0)),"Not Found"),"0")</f>
        <v>7000</v>
      </c>
      <c r="AI761" s="28" t="str">
        <f>IF(TRIM(M761)="H",IFERROR(INDEX('Fees Master'!I:I,MATCH(D761,'Fees Master'!G:G,0)),"Not Found"),"0")</f>
        <v>0</v>
      </c>
      <c r="AJ761" s="69"/>
      <c r="AK761" s="28">
        <f t="shared" si="581"/>
        <v>0</v>
      </c>
      <c r="AL761" s="31">
        <f t="shared" si="582"/>
        <v>0</v>
      </c>
      <c r="AM761" s="58"/>
      <c r="AN761" s="58" t="s">
        <v>3406</v>
      </c>
      <c r="AO761" s="68"/>
    </row>
    <row r="762" spans="1:41" x14ac:dyDescent="0.35">
      <c r="A762" s="28">
        <v>761</v>
      </c>
      <c r="B762" s="28">
        <v>3656</v>
      </c>
      <c r="C762" s="28" t="s">
        <v>1094</v>
      </c>
      <c r="D762" s="28" t="s">
        <v>4615</v>
      </c>
      <c r="E762" s="28" t="s">
        <v>11</v>
      </c>
      <c r="F762" s="28" t="s">
        <v>1892</v>
      </c>
      <c r="G762" s="30"/>
      <c r="H762" s="28" t="s">
        <v>2406</v>
      </c>
      <c r="I762" s="28"/>
      <c r="J762" s="31">
        <v>711018427130</v>
      </c>
      <c r="K762" s="31" t="str">
        <f t="shared" si="555"/>
        <v>7110 1842 7130</v>
      </c>
      <c r="L762" s="83">
        <v>9666610387</v>
      </c>
      <c r="M762" s="28" t="s">
        <v>2762</v>
      </c>
      <c r="N762" s="28" t="s">
        <v>75</v>
      </c>
      <c r="O762" s="69"/>
      <c r="P762" s="28" t="str">
        <f>IF(TRIM(B762)="","",IFERROR(INDEX('Agreements-New'!C:C,MATCH(B762,'Agreements-New'!D:D,0)),"N"))</f>
        <v>N</v>
      </c>
      <c r="Q762" s="69"/>
      <c r="R762" s="28">
        <f t="shared" si="574"/>
        <v>28500</v>
      </c>
      <c r="S762" s="28">
        <f t="shared" si="575"/>
        <v>28500</v>
      </c>
      <c r="T762" s="28">
        <f t="shared" si="576"/>
        <v>8000</v>
      </c>
      <c r="U762" s="28">
        <f t="shared" si="577"/>
        <v>20500</v>
      </c>
      <c r="V762" s="69"/>
      <c r="W762" s="28">
        <v>16000</v>
      </c>
      <c r="X762" s="28">
        <f>IF(TRIM(B762)="","",IFERROR(INDEX('Agreements-Old'!E:E,MATCH(B762,'Agreements-Old'!D:D,0)),W762))</f>
        <v>16000</v>
      </c>
      <c r="Y762" s="28">
        <f>SUMIFS('Daily Fees Entry'!F:F,'Daily Fees Entry'!D:D,B762,'Daily Fees Entry'!E:E,"Old Fees")</f>
        <v>6000</v>
      </c>
      <c r="Z762" s="28">
        <f t="shared" si="578"/>
        <v>10000</v>
      </c>
      <c r="AA762" s="69"/>
      <c r="AB762" s="28">
        <f t="shared" si="579"/>
        <v>12500</v>
      </c>
      <c r="AC762" s="28">
        <f>IF(TRIM(B762)="","",IFERROR(INDEX('Agreements-New'!E:E,MATCH(B762,'Agreements-New'!D:D,0)),AB762))</f>
        <v>12500</v>
      </c>
      <c r="AD762" s="28">
        <f>(SUMIFS('Daily Fees Entry'!F:F,'Daily Fees Entry'!D:D,B762)) - Y762</f>
        <v>2000</v>
      </c>
      <c r="AE762" s="28">
        <f t="shared" si="580"/>
        <v>10500</v>
      </c>
      <c r="AF762" s="69"/>
      <c r="AG762" s="28">
        <f>IF(TRIM(B762)="","",IFERROR(INDEX('Fees Master'!D:D,MATCH(D762,'Fees Master'!C:C,0)),"Not Found"))</f>
        <v>12500</v>
      </c>
      <c r="AH762" s="28" t="str">
        <f>IF(TRIM(M762)="V",IFERROR(INDEX('Fees Master'!M:M,MATCH(N762,'Fees Master'!L:L,0)),"Not Found"),"0")</f>
        <v>0</v>
      </c>
      <c r="AI762" s="28" t="str">
        <f>IF(TRIM(M762)="H",IFERROR(INDEX('Fees Master'!I:I,MATCH(D762,'Fees Master'!G:G,0)),"Not Found"),"0")</f>
        <v>0</v>
      </c>
      <c r="AJ762" s="69"/>
      <c r="AK762" s="28">
        <f t="shared" si="581"/>
        <v>28.07017543859649</v>
      </c>
      <c r="AL762" s="31">
        <f t="shared" si="582"/>
        <v>16</v>
      </c>
      <c r="AM762" s="58"/>
      <c r="AN762" s="58" t="s">
        <v>3408</v>
      </c>
      <c r="AO762" s="68"/>
    </row>
    <row r="763" spans="1:41" x14ac:dyDescent="0.35">
      <c r="A763" s="28">
        <v>762</v>
      </c>
      <c r="B763" s="28">
        <v>3525</v>
      </c>
      <c r="C763" s="28" t="s">
        <v>1096</v>
      </c>
      <c r="D763" s="28" t="s">
        <v>4615</v>
      </c>
      <c r="E763" s="28" t="s">
        <v>11</v>
      </c>
      <c r="F763" s="28" t="s">
        <v>1892</v>
      </c>
      <c r="G763" s="30"/>
      <c r="H763" s="28" t="s">
        <v>2407</v>
      </c>
      <c r="I763" s="28"/>
      <c r="J763" s="31">
        <v>533351132329</v>
      </c>
      <c r="K763" s="31" t="str">
        <f t="shared" si="555"/>
        <v>5333 5113 2329</v>
      </c>
      <c r="L763" s="83">
        <v>9100890059</v>
      </c>
      <c r="M763" s="28" t="s">
        <v>2764</v>
      </c>
      <c r="N763" s="28" t="s">
        <v>83</v>
      </c>
      <c r="O763" s="69"/>
      <c r="P763" s="28" t="str">
        <f>IF(TRIM(B763)="","",IFERROR(INDEX('Agreements-New'!C:C,MATCH(B763,'Agreements-New'!D:D,0)),"N"))</f>
        <v>N</v>
      </c>
      <c r="Q763" s="69"/>
      <c r="R763" s="28">
        <f t="shared" si="574"/>
        <v>30000</v>
      </c>
      <c r="S763" s="28">
        <f t="shared" si="575"/>
        <v>30000</v>
      </c>
      <c r="T763" s="28">
        <f t="shared" si="576"/>
        <v>3000</v>
      </c>
      <c r="U763" s="28">
        <f t="shared" si="577"/>
        <v>27000</v>
      </c>
      <c r="V763" s="69"/>
      <c r="W763" s="28">
        <v>10500</v>
      </c>
      <c r="X763" s="28">
        <f>IF(TRIM(B763)="","",IFERROR(INDEX('Agreements-Old'!E:E,MATCH(B763,'Agreements-Old'!D:D,0)),W763))</f>
        <v>10500</v>
      </c>
      <c r="Y763" s="28">
        <f>SUMIFS('Daily Fees Entry'!F:F,'Daily Fees Entry'!D:D,B763,'Daily Fees Entry'!E:E,"Old Fees")</f>
        <v>3000</v>
      </c>
      <c r="Z763" s="28">
        <f t="shared" si="578"/>
        <v>7500</v>
      </c>
      <c r="AA763" s="69"/>
      <c r="AB763" s="28">
        <f t="shared" si="579"/>
        <v>19500</v>
      </c>
      <c r="AC763" s="28">
        <f>IF(TRIM(B763)="","",IFERROR(INDEX('Agreements-New'!E:E,MATCH(B763,'Agreements-New'!D:D,0)),AB763))</f>
        <v>19500</v>
      </c>
      <c r="AD763" s="28">
        <f>(SUMIFS('Daily Fees Entry'!F:F,'Daily Fees Entry'!D:D,B763)) - Y763</f>
        <v>0</v>
      </c>
      <c r="AE763" s="28">
        <f t="shared" si="580"/>
        <v>19500</v>
      </c>
      <c r="AF763" s="69"/>
      <c r="AG763" s="28">
        <f>IF(TRIM(B763)="","",IFERROR(INDEX('Fees Master'!D:D,MATCH(D763,'Fees Master'!C:C,0)),"Not Found"))</f>
        <v>12500</v>
      </c>
      <c r="AH763" s="28">
        <f>IF(TRIM(M763)="V",IFERROR(INDEX('Fees Master'!M:M,MATCH(N763,'Fees Master'!L:L,0)),"Not Found"),"0")</f>
        <v>7000</v>
      </c>
      <c r="AI763" s="28" t="str">
        <f>IF(TRIM(M763)="H",IFERROR(INDEX('Fees Master'!I:I,MATCH(D763,'Fees Master'!G:G,0)),"Not Found"),"0")</f>
        <v>0</v>
      </c>
      <c r="AJ763" s="69"/>
      <c r="AK763" s="28">
        <f t="shared" si="581"/>
        <v>10</v>
      </c>
      <c r="AL763" s="31">
        <f t="shared" si="582"/>
        <v>0</v>
      </c>
      <c r="AM763" s="58"/>
      <c r="AN763" s="58" t="s">
        <v>3409</v>
      </c>
      <c r="AO763" s="68"/>
    </row>
    <row r="764" spans="1:41" x14ac:dyDescent="0.35">
      <c r="A764" s="28">
        <v>763</v>
      </c>
      <c r="B764" s="28">
        <v>3609</v>
      </c>
      <c r="C764" s="28" t="s">
        <v>1143</v>
      </c>
      <c r="D764" s="28" t="s">
        <v>4615</v>
      </c>
      <c r="E764" s="28" t="s">
        <v>12</v>
      </c>
      <c r="F764" s="28" t="s">
        <v>1892</v>
      </c>
      <c r="G764" s="30"/>
      <c r="H764" s="28" t="s">
        <v>2433</v>
      </c>
      <c r="I764" s="28"/>
      <c r="J764" s="31">
        <v>815125982867</v>
      </c>
      <c r="K764" s="31" t="str">
        <f t="shared" si="555"/>
        <v>8151 2598 2867</v>
      </c>
      <c r="L764" s="83">
        <v>7674076255</v>
      </c>
      <c r="M764" s="28" t="s">
        <v>2764</v>
      </c>
      <c r="N764" s="28" t="s">
        <v>91</v>
      </c>
      <c r="O764" s="69"/>
      <c r="P764" s="28" t="str">
        <f>IF(TRIM(B764)="","",IFERROR(INDEX('Agreements-New'!C:C,MATCH(B764,'Agreements-New'!D:D,0)),"N"))</f>
        <v>N</v>
      </c>
      <c r="Q764" s="69"/>
      <c r="R764" s="28">
        <f t="shared" si="574"/>
        <v>22500</v>
      </c>
      <c r="S764" s="28">
        <f t="shared" si="575"/>
        <v>22500</v>
      </c>
      <c r="T764" s="28">
        <f t="shared" si="576"/>
        <v>4000</v>
      </c>
      <c r="U764" s="28">
        <f t="shared" si="577"/>
        <v>18500</v>
      </c>
      <c r="V764" s="69"/>
      <c r="W764" s="28">
        <v>2000</v>
      </c>
      <c r="X764" s="28">
        <f>IF(TRIM(B764)="","",IFERROR(INDEX('Agreements-Old'!E:E,MATCH(B764,'Agreements-Old'!D:D,0)),W764))</f>
        <v>2000</v>
      </c>
      <c r="Y764" s="28">
        <f>SUMIFS('Daily Fees Entry'!F:F,'Daily Fees Entry'!D:D,B764,'Daily Fees Entry'!E:E,"Old Fees")</f>
        <v>2000</v>
      </c>
      <c r="Z764" s="28">
        <f t="shared" si="578"/>
        <v>0</v>
      </c>
      <c r="AA764" s="69"/>
      <c r="AB764" s="28">
        <f t="shared" si="579"/>
        <v>20500</v>
      </c>
      <c r="AC764" s="28">
        <f>IF(TRIM(B764)="","",IFERROR(INDEX('Agreements-New'!E:E,MATCH(B764,'Agreements-New'!D:D,0)),AB764))</f>
        <v>20500</v>
      </c>
      <c r="AD764" s="28">
        <f>(SUMIFS('Daily Fees Entry'!F:F,'Daily Fees Entry'!D:D,B764)) - Y764</f>
        <v>2000</v>
      </c>
      <c r="AE764" s="28">
        <f t="shared" si="580"/>
        <v>18500</v>
      </c>
      <c r="AF764" s="69"/>
      <c r="AG764" s="28">
        <f>IF(TRIM(B764)="","",IFERROR(INDEX('Fees Master'!D:D,MATCH(D764,'Fees Master'!C:C,0)),"Not Found"))</f>
        <v>12500</v>
      </c>
      <c r="AH764" s="28">
        <f>IF(TRIM(M764)="V",IFERROR(INDEX('Fees Master'!M:M,MATCH(N764,'Fees Master'!L:L,0)),"Not Found"),"0")</f>
        <v>8000</v>
      </c>
      <c r="AI764" s="28" t="str">
        <f>IF(TRIM(M764)="H",IFERROR(INDEX('Fees Master'!I:I,MATCH(D764,'Fees Master'!G:G,0)),"Not Found"),"0")</f>
        <v>0</v>
      </c>
      <c r="AJ764" s="69"/>
      <c r="AK764" s="28">
        <f t="shared" si="581"/>
        <v>17.777777777777779</v>
      </c>
      <c r="AL764" s="31">
        <f t="shared" si="582"/>
        <v>9.7560975609756095</v>
      </c>
      <c r="AM764" s="58"/>
      <c r="AN764" s="58" t="s">
        <v>3443</v>
      </c>
      <c r="AO764" s="68"/>
    </row>
    <row r="765" spans="1:41" x14ac:dyDescent="0.35">
      <c r="A765" s="28">
        <v>764</v>
      </c>
      <c r="B765" s="28">
        <v>3627</v>
      </c>
      <c r="C765" s="28" t="s">
        <v>1099</v>
      </c>
      <c r="D765" s="28" t="s">
        <v>4615</v>
      </c>
      <c r="E765" s="28" t="s">
        <v>11</v>
      </c>
      <c r="F765" s="28" t="s">
        <v>1892</v>
      </c>
      <c r="G765" s="30"/>
      <c r="H765" s="28" t="s">
        <v>2408</v>
      </c>
      <c r="I765" s="28"/>
      <c r="J765" s="31">
        <v>290179064649</v>
      </c>
      <c r="K765" s="31" t="str">
        <f t="shared" si="555"/>
        <v>2901 7906 4649</v>
      </c>
      <c r="L765" s="83">
        <v>9704446499</v>
      </c>
      <c r="M765" s="28" t="s">
        <v>2764</v>
      </c>
      <c r="N765" s="28" t="s">
        <v>187</v>
      </c>
      <c r="O765" s="69"/>
      <c r="P765" s="28" t="str">
        <f>IF(TRIM(B765)="","",IFERROR(INDEX('Agreements-New'!C:C,MATCH(B765,'Agreements-New'!D:D,0)),"N"))</f>
        <v>N</v>
      </c>
      <c r="Q765" s="69"/>
      <c r="R765" s="28">
        <f t="shared" si="574"/>
        <v>25500</v>
      </c>
      <c r="S765" s="28">
        <f t="shared" si="575"/>
        <v>25500</v>
      </c>
      <c r="T765" s="28">
        <f t="shared" si="576"/>
        <v>0</v>
      </c>
      <c r="U765" s="28">
        <f t="shared" si="577"/>
        <v>25500</v>
      </c>
      <c r="V765" s="69"/>
      <c r="W765" s="28">
        <v>6000</v>
      </c>
      <c r="X765" s="28">
        <f>IF(TRIM(B765)="","",IFERROR(INDEX('Agreements-Old'!E:E,MATCH(B765,'Agreements-Old'!D:D,0)),W765))</f>
        <v>6000</v>
      </c>
      <c r="Y765" s="28">
        <f>SUMIFS('Daily Fees Entry'!F:F,'Daily Fees Entry'!D:D,B765,'Daily Fees Entry'!E:E,"Old Fees")</f>
        <v>0</v>
      </c>
      <c r="Z765" s="28">
        <f t="shared" si="578"/>
        <v>6000</v>
      </c>
      <c r="AA765" s="69"/>
      <c r="AB765" s="28">
        <f t="shared" si="579"/>
        <v>19500</v>
      </c>
      <c r="AC765" s="28">
        <f>IF(TRIM(B765)="","",IFERROR(INDEX('Agreements-New'!E:E,MATCH(B765,'Agreements-New'!D:D,0)),AB765))</f>
        <v>19500</v>
      </c>
      <c r="AD765" s="28">
        <f>(SUMIFS('Daily Fees Entry'!F:F,'Daily Fees Entry'!D:D,B765)) - Y765</f>
        <v>0</v>
      </c>
      <c r="AE765" s="28">
        <f t="shared" si="580"/>
        <v>19500</v>
      </c>
      <c r="AF765" s="69"/>
      <c r="AG765" s="28">
        <f>IF(TRIM(B765)="","",IFERROR(INDEX('Fees Master'!D:D,MATCH(D765,'Fees Master'!C:C,0)),"Not Found"))</f>
        <v>12500</v>
      </c>
      <c r="AH765" s="28">
        <f>IF(TRIM(M765)="V",IFERROR(INDEX('Fees Master'!M:M,MATCH(N765,'Fees Master'!L:L,0)),"Not Found"),"0")</f>
        <v>7000</v>
      </c>
      <c r="AI765" s="28" t="str">
        <f>IF(TRIM(M765)="H",IFERROR(INDEX('Fees Master'!I:I,MATCH(D765,'Fees Master'!G:G,0)),"Not Found"),"0")</f>
        <v>0</v>
      </c>
      <c r="AJ765" s="69"/>
      <c r="AK765" s="28">
        <f t="shared" si="581"/>
        <v>0</v>
      </c>
      <c r="AL765" s="31">
        <f t="shared" si="582"/>
        <v>0</v>
      </c>
      <c r="AM765" s="58"/>
      <c r="AN765" s="58" t="s">
        <v>3410</v>
      </c>
      <c r="AO765" s="68"/>
    </row>
    <row r="766" spans="1:41" x14ac:dyDescent="0.35">
      <c r="A766" s="28">
        <v>765</v>
      </c>
      <c r="B766" s="28">
        <v>3865</v>
      </c>
      <c r="C766" s="28" t="s">
        <v>1100</v>
      </c>
      <c r="D766" s="28" t="s">
        <v>4615</v>
      </c>
      <c r="E766" s="28" t="s">
        <v>11</v>
      </c>
      <c r="F766" s="28" t="s">
        <v>1892</v>
      </c>
      <c r="G766" s="30"/>
      <c r="H766" s="28" t="s">
        <v>2409</v>
      </c>
      <c r="I766" s="28"/>
      <c r="J766" s="31">
        <v>284454844347</v>
      </c>
      <c r="K766" s="31" t="str">
        <f t="shared" si="555"/>
        <v>2844 5484 4347</v>
      </c>
      <c r="L766" s="83">
        <v>7083767496</v>
      </c>
      <c r="M766" s="28" t="s">
        <v>2762</v>
      </c>
      <c r="N766" s="28" t="s">
        <v>97</v>
      </c>
      <c r="O766" s="69"/>
      <c r="P766" s="28" t="str">
        <f>IF(TRIM(B766)="","",IFERROR(INDEX('Agreements-New'!C:C,MATCH(B766,'Agreements-New'!D:D,0)),"N"))</f>
        <v>N</v>
      </c>
      <c r="Q766" s="69"/>
      <c r="R766" s="28">
        <f t="shared" si="574"/>
        <v>12500</v>
      </c>
      <c r="S766" s="28">
        <f t="shared" si="575"/>
        <v>12500</v>
      </c>
      <c r="T766" s="28">
        <f t="shared" si="576"/>
        <v>0</v>
      </c>
      <c r="U766" s="28">
        <f t="shared" si="577"/>
        <v>12500</v>
      </c>
      <c r="V766" s="69"/>
      <c r="W766" s="28">
        <v>0</v>
      </c>
      <c r="X766" s="28">
        <f>IF(TRIM(B766)="","",IFERROR(INDEX('Agreements-Old'!E:E,MATCH(B766,'Agreements-Old'!D:D,0)),W766))</f>
        <v>0</v>
      </c>
      <c r="Y766" s="28">
        <f>SUMIFS('Daily Fees Entry'!F:F,'Daily Fees Entry'!D:D,B766,'Daily Fees Entry'!E:E,"Old Fees")</f>
        <v>0</v>
      </c>
      <c r="Z766" s="28">
        <f t="shared" si="578"/>
        <v>0</v>
      </c>
      <c r="AA766" s="69"/>
      <c r="AB766" s="28">
        <f t="shared" si="579"/>
        <v>12500</v>
      </c>
      <c r="AC766" s="28">
        <f>IF(TRIM(B766)="","",IFERROR(INDEX('Agreements-New'!E:E,MATCH(B766,'Agreements-New'!D:D,0)),AB766))</f>
        <v>12500</v>
      </c>
      <c r="AD766" s="28">
        <f>(SUMIFS('Daily Fees Entry'!F:F,'Daily Fees Entry'!D:D,B766)) - Y766</f>
        <v>0</v>
      </c>
      <c r="AE766" s="28">
        <f t="shared" si="580"/>
        <v>12500</v>
      </c>
      <c r="AF766" s="69"/>
      <c r="AG766" s="28">
        <f>IF(TRIM(B766)="","",IFERROR(INDEX('Fees Master'!D:D,MATCH(D766,'Fees Master'!C:C,0)),"Not Found"))</f>
        <v>12500</v>
      </c>
      <c r="AH766" s="28" t="str">
        <f>IF(TRIM(M766)="V",IFERROR(INDEX('Fees Master'!M:M,MATCH(N766,'Fees Master'!L:L,0)),"Not Found"),"0")</f>
        <v>0</v>
      </c>
      <c r="AI766" s="28" t="str">
        <f>IF(TRIM(M766)="H",IFERROR(INDEX('Fees Master'!I:I,MATCH(D766,'Fees Master'!G:G,0)),"Not Found"),"0")</f>
        <v>0</v>
      </c>
      <c r="AJ766" s="69"/>
      <c r="AK766" s="28">
        <f t="shared" si="581"/>
        <v>0</v>
      </c>
      <c r="AL766" s="31">
        <f t="shared" si="582"/>
        <v>0</v>
      </c>
      <c r="AM766" s="58"/>
      <c r="AN766" s="58" t="s">
        <v>3411</v>
      </c>
      <c r="AO766" s="68"/>
    </row>
    <row r="767" spans="1:41" x14ac:dyDescent="0.35">
      <c r="A767" s="28">
        <v>766</v>
      </c>
      <c r="B767" s="28">
        <v>3571</v>
      </c>
      <c r="C767" s="28" t="s">
        <v>1147</v>
      </c>
      <c r="D767" s="28" t="s">
        <v>4615</v>
      </c>
      <c r="E767" s="28" t="s">
        <v>12</v>
      </c>
      <c r="F767" s="28" t="s">
        <v>1892</v>
      </c>
      <c r="G767" s="30"/>
      <c r="H767" s="28" t="s">
        <v>1935</v>
      </c>
      <c r="I767" s="28"/>
      <c r="J767" s="31">
        <v>477655540749</v>
      </c>
      <c r="K767" s="31" t="str">
        <f t="shared" si="555"/>
        <v>4776 5554 0749</v>
      </c>
      <c r="L767" s="83">
        <v>9705676271</v>
      </c>
      <c r="M767" s="28" t="s">
        <v>2764</v>
      </c>
      <c r="N767" s="28" t="s">
        <v>74</v>
      </c>
      <c r="O767" s="69"/>
      <c r="P767" s="28">
        <f>IF(TRIM(B767)="","",IFERROR(INDEX('Agreements-New'!C:C,MATCH(B767,'Agreements-New'!D:D,0)),"N"))</f>
        <v>234</v>
      </c>
      <c r="Q767" s="69"/>
      <c r="R767" s="28">
        <f t="shared" si="574"/>
        <v>20500</v>
      </c>
      <c r="S767" s="28">
        <f t="shared" si="575"/>
        <v>15500</v>
      </c>
      <c r="T767" s="28">
        <f t="shared" si="576"/>
        <v>3000</v>
      </c>
      <c r="U767" s="28">
        <f t="shared" si="577"/>
        <v>12500</v>
      </c>
      <c r="V767" s="69"/>
      <c r="W767" s="28">
        <v>2500</v>
      </c>
      <c r="X767" s="28">
        <f>IF(TRIM(B767)="","",IFERROR(INDEX('Agreements-Old'!E:E,MATCH(B767,'Agreements-Old'!D:D,0)),W767))</f>
        <v>2500</v>
      </c>
      <c r="Y767" s="28">
        <f>SUMIFS('Daily Fees Entry'!F:F,'Daily Fees Entry'!D:D,B767,'Daily Fees Entry'!E:E,"Old Fees")</f>
        <v>2500</v>
      </c>
      <c r="Z767" s="28">
        <f t="shared" si="578"/>
        <v>0</v>
      </c>
      <c r="AA767" s="69"/>
      <c r="AB767" s="28">
        <f t="shared" si="579"/>
        <v>18000</v>
      </c>
      <c r="AC767" s="28">
        <f>IF(TRIM(B767)="","",IFERROR(INDEX('Agreements-New'!E:E,MATCH(B767,'Agreements-New'!D:D,0)),AB767))</f>
        <v>13000</v>
      </c>
      <c r="AD767" s="28">
        <f>(SUMIFS('Daily Fees Entry'!F:F,'Daily Fees Entry'!D:D,B767)) - Y767</f>
        <v>500</v>
      </c>
      <c r="AE767" s="28">
        <f t="shared" si="580"/>
        <v>12500</v>
      </c>
      <c r="AF767" s="69"/>
      <c r="AG767" s="28">
        <f>IF(TRIM(B767)="","",IFERROR(INDEX('Fees Master'!D:D,MATCH(D767,'Fees Master'!C:C,0)),"Not Found"))</f>
        <v>12500</v>
      </c>
      <c r="AH767" s="28">
        <f>IF(TRIM(M767)="V",IFERROR(INDEX('Fees Master'!M:M,MATCH(N767,'Fees Master'!L:L,0)),"Not Found"),"0")</f>
        <v>5500</v>
      </c>
      <c r="AI767" s="28" t="str">
        <f>IF(TRIM(M767)="H",IFERROR(INDEX('Fees Master'!I:I,MATCH(D767,'Fees Master'!G:G,0)),"Not Found"),"0")</f>
        <v>0</v>
      </c>
      <c r="AJ767" s="69"/>
      <c r="AK767" s="28">
        <f t="shared" si="581"/>
        <v>19.35483870967742</v>
      </c>
      <c r="AL767" s="31">
        <f t="shared" si="582"/>
        <v>3.8461538461538463</v>
      </c>
      <c r="AM767" s="58"/>
      <c r="AN767" s="58" t="s">
        <v>3445</v>
      </c>
      <c r="AO767" s="68"/>
    </row>
    <row r="768" spans="1:41" x14ac:dyDescent="0.35">
      <c r="A768" s="28">
        <v>767</v>
      </c>
      <c r="B768" s="28">
        <v>3572</v>
      </c>
      <c r="C768" s="28" t="s">
        <v>1149</v>
      </c>
      <c r="D768" s="28" t="s">
        <v>4615</v>
      </c>
      <c r="E768" s="28" t="s">
        <v>12</v>
      </c>
      <c r="F768" s="28" t="s">
        <v>1892</v>
      </c>
      <c r="G768" s="30"/>
      <c r="H768" s="28" t="s">
        <v>2435</v>
      </c>
      <c r="I768" s="28"/>
      <c r="J768" s="31">
        <v>545303903563</v>
      </c>
      <c r="K768" s="31" t="str">
        <f t="shared" si="555"/>
        <v>5453 0390 3563</v>
      </c>
      <c r="L768" s="83">
        <v>8121563802</v>
      </c>
      <c r="M768" s="28" t="s">
        <v>2762</v>
      </c>
      <c r="N768" s="28" t="s">
        <v>97</v>
      </c>
      <c r="O768" s="69"/>
      <c r="P768" s="28" t="str">
        <f>IF(TRIM(B768)="","",IFERROR(INDEX('Agreements-New'!C:C,MATCH(B768,'Agreements-New'!D:D,0)),"N"))</f>
        <v>N</v>
      </c>
      <c r="Q768" s="69"/>
      <c r="R768" s="28">
        <f t="shared" si="574"/>
        <v>15500</v>
      </c>
      <c r="S768" s="28">
        <f t="shared" si="575"/>
        <v>15500</v>
      </c>
      <c r="T768" s="28">
        <f t="shared" si="576"/>
        <v>0</v>
      </c>
      <c r="U768" s="28">
        <f t="shared" si="577"/>
        <v>15500</v>
      </c>
      <c r="V768" s="69"/>
      <c r="W768" s="28">
        <v>3000</v>
      </c>
      <c r="X768" s="28">
        <f>IF(TRIM(B768)="","",IFERROR(INDEX('Agreements-Old'!E:E,MATCH(B768,'Agreements-Old'!D:D,0)),W768))</f>
        <v>3000</v>
      </c>
      <c r="Y768" s="28">
        <f>SUMIFS('Daily Fees Entry'!F:F,'Daily Fees Entry'!D:D,B768,'Daily Fees Entry'!E:E,"Old Fees")</f>
        <v>0</v>
      </c>
      <c r="Z768" s="28">
        <f t="shared" si="578"/>
        <v>3000</v>
      </c>
      <c r="AA768" s="69"/>
      <c r="AB768" s="28">
        <f t="shared" si="579"/>
        <v>12500</v>
      </c>
      <c r="AC768" s="28">
        <f>IF(TRIM(B768)="","",IFERROR(INDEX('Agreements-New'!E:E,MATCH(B768,'Agreements-New'!D:D,0)),AB768))</f>
        <v>12500</v>
      </c>
      <c r="AD768" s="28">
        <f>(SUMIFS('Daily Fees Entry'!F:F,'Daily Fees Entry'!D:D,B768)) - Y768</f>
        <v>0</v>
      </c>
      <c r="AE768" s="28">
        <f t="shared" si="580"/>
        <v>12500</v>
      </c>
      <c r="AF768" s="69"/>
      <c r="AG768" s="28">
        <f>IF(TRIM(B768)="","",IFERROR(INDEX('Fees Master'!D:D,MATCH(D768,'Fees Master'!C:C,0)),"Not Found"))</f>
        <v>12500</v>
      </c>
      <c r="AH768" s="28" t="str">
        <f>IF(TRIM(M768)="V",IFERROR(INDEX('Fees Master'!M:M,MATCH(N768,'Fees Master'!L:L,0)),"Not Found"),"0")</f>
        <v>0</v>
      </c>
      <c r="AI768" s="28" t="str">
        <f>IF(TRIM(M768)="H",IFERROR(INDEX('Fees Master'!I:I,MATCH(D768,'Fees Master'!G:G,0)),"Not Found"),"0")</f>
        <v>0</v>
      </c>
      <c r="AJ768" s="69"/>
      <c r="AK768" s="28">
        <f t="shared" si="581"/>
        <v>0</v>
      </c>
      <c r="AL768" s="31">
        <f t="shared" si="582"/>
        <v>0</v>
      </c>
      <c r="AM768" s="58"/>
      <c r="AN768" s="58" t="s">
        <v>3446</v>
      </c>
      <c r="AO768" s="68"/>
    </row>
    <row r="769" spans="1:41" x14ac:dyDescent="0.35">
      <c r="A769" s="28">
        <v>768</v>
      </c>
      <c r="B769" s="28">
        <v>3625</v>
      </c>
      <c r="C769" s="28" t="s">
        <v>1150</v>
      </c>
      <c r="D769" s="28" t="s">
        <v>4615</v>
      </c>
      <c r="E769" s="28" t="s">
        <v>12</v>
      </c>
      <c r="F769" s="28" t="s">
        <v>1892</v>
      </c>
      <c r="G769" s="30"/>
      <c r="H769" s="28" t="s">
        <v>2436</v>
      </c>
      <c r="I769" s="28"/>
      <c r="J769" s="31">
        <v>855772268773</v>
      </c>
      <c r="K769" s="31" t="str">
        <f t="shared" si="555"/>
        <v>8557 7226 8773</v>
      </c>
      <c r="L769" s="83">
        <v>8019242627</v>
      </c>
      <c r="M769" s="28" t="s">
        <v>2764</v>
      </c>
      <c r="N769" s="28" t="s">
        <v>91</v>
      </c>
      <c r="O769" s="69"/>
      <c r="P769" s="28" t="str">
        <f>IF(TRIM(B769)="","",IFERROR(INDEX('Agreements-New'!C:C,MATCH(B769,'Agreements-New'!D:D,0)),"N"))</f>
        <v>N</v>
      </c>
      <c r="Q769" s="69"/>
      <c r="R769" s="28">
        <f t="shared" si="574"/>
        <v>41500</v>
      </c>
      <c r="S769" s="28">
        <f t="shared" si="575"/>
        <v>41500</v>
      </c>
      <c r="T769" s="28">
        <f t="shared" si="576"/>
        <v>10000</v>
      </c>
      <c r="U769" s="28">
        <f t="shared" si="577"/>
        <v>31500</v>
      </c>
      <c r="V769" s="69"/>
      <c r="W769" s="28">
        <v>21000</v>
      </c>
      <c r="X769" s="28">
        <f>IF(TRIM(B769)="","",IFERROR(INDEX('Agreements-Old'!E:E,MATCH(B769,'Agreements-Old'!D:D,0)),W769))</f>
        <v>21000</v>
      </c>
      <c r="Y769" s="28">
        <f>SUMIFS('Daily Fees Entry'!F:F,'Daily Fees Entry'!D:D,B769,'Daily Fees Entry'!E:E,"Old Fees")</f>
        <v>0</v>
      </c>
      <c r="Z769" s="28">
        <f t="shared" si="578"/>
        <v>21000</v>
      </c>
      <c r="AA769" s="69"/>
      <c r="AB769" s="28">
        <f t="shared" si="579"/>
        <v>20500</v>
      </c>
      <c r="AC769" s="28">
        <f>IF(TRIM(B769)="","",IFERROR(INDEX('Agreements-New'!E:E,MATCH(B769,'Agreements-New'!D:D,0)),AB769))</f>
        <v>20500</v>
      </c>
      <c r="AD769" s="28">
        <f>(SUMIFS('Daily Fees Entry'!F:F,'Daily Fees Entry'!D:D,B769)) - Y769</f>
        <v>10000</v>
      </c>
      <c r="AE769" s="28">
        <f t="shared" si="580"/>
        <v>10500</v>
      </c>
      <c r="AF769" s="69"/>
      <c r="AG769" s="28">
        <f>IF(TRIM(B769)="","",IFERROR(INDEX('Fees Master'!D:D,MATCH(D769,'Fees Master'!C:C,0)),"Not Found"))</f>
        <v>12500</v>
      </c>
      <c r="AH769" s="28">
        <f>IF(TRIM(M769)="V",IFERROR(INDEX('Fees Master'!M:M,MATCH(N769,'Fees Master'!L:L,0)),"Not Found"),"0")</f>
        <v>8000</v>
      </c>
      <c r="AI769" s="28" t="str">
        <f>IF(TRIM(M769)="H",IFERROR(INDEX('Fees Master'!I:I,MATCH(D769,'Fees Master'!G:G,0)),"Not Found"),"0")</f>
        <v>0</v>
      </c>
      <c r="AJ769" s="69"/>
      <c r="AK769" s="28">
        <f t="shared" si="581"/>
        <v>24.096385542168676</v>
      </c>
      <c r="AL769" s="31">
        <f t="shared" si="582"/>
        <v>48.780487804878049</v>
      </c>
      <c r="AM769" s="58"/>
      <c r="AN769" s="58" t="s">
        <v>3447</v>
      </c>
      <c r="AO769" s="68"/>
    </row>
    <row r="770" spans="1:41" x14ac:dyDescent="0.35">
      <c r="A770" s="28">
        <v>769</v>
      </c>
      <c r="B770" s="28">
        <v>3529</v>
      </c>
      <c r="C770" s="28" t="s">
        <v>1105</v>
      </c>
      <c r="D770" s="28" t="s">
        <v>4615</v>
      </c>
      <c r="E770" s="28" t="s">
        <v>11</v>
      </c>
      <c r="F770" s="28" t="s">
        <v>1892</v>
      </c>
      <c r="G770" s="30"/>
      <c r="H770" s="28" t="s">
        <v>2284</v>
      </c>
      <c r="I770" s="28"/>
      <c r="J770" s="31">
        <v>255161127879</v>
      </c>
      <c r="K770" s="31" t="str">
        <f t="shared" si="555"/>
        <v>2551 6112 7879</v>
      </c>
      <c r="L770" s="83">
        <v>9010376439</v>
      </c>
      <c r="M770" s="28" t="s">
        <v>2764</v>
      </c>
      <c r="N770" s="28" t="s">
        <v>43</v>
      </c>
      <c r="O770" s="69"/>
      <c r="P770" s="28" t="str">
        <f>IF(TRIM(B770)="","",IFERROR(INDEX('Agreements-New'!C:C,MATCH(B770,'Agreements-New'!D:D,0)),"N"))</f>
        <v>N</v>
      </c>
      <c r="Q770" s="69"/>
      <c r="R770" s="28">
        <f t="shared" si="574"/>
        <v>19500</v>
      </c>
      <c r="S770" s="28">
        <f t="shared" si="575"/>
        <v>19500</v>
      </c>
      <c r="T770" s="28">
        <f t="shared" si="576"/>
        <v>7000</v>
      </c>
      <c r="U770" s="28">
        <f t="shared" si="577"/>
        <v>12500</v>
      </c>
      <c r="V770" s="69"/>
      <c r="W770" s="28">
        <v>0</v>
      </c>
      <c r="X770" s="28">
        <f>IF(TRIM(B770)="","",IFERROR(INDEX('Agreements-Old'!E:E,MATCH(B770,'Agreements-Old'!D:D,0)),W770))</f>
        <v>0</v>
      </c>
      <c r="Y770" s="28">
        <f>SUMIFS('Daily Fees Entry'!F:F,'Daily Fees Entry'!D:D,B770,'Daily Fees Entry'!E:E,"Old Fees")</f>
        <v>0</v>
      </c>
      <c r="Z770" s="28">
        <f t="shared" si="578"/>
        <v>0</v>
      </c>
      <c r="AA770" s="69"/>
      <c r="AB770" s="28">
        <f t="shared" si="579"/>
        <v>19500</v>
      </c>
      <c r="AC770" s="28">
        <f>IF(TRIM(B770)="","",IFERROR(INDEX('Agreements-New'!E:E,MATCH(B770,'Agreements-New'!D:D,0)),AB770))</f>
        <v>19500</v>
      </c>
      <c r="AD770" s="28">
        <f>(SUMIFS('Daily Fees Entry'!F:F,'Daily Fees Entry'!D:D,B770)) - Y770</f>
        <v>7000</v>
      </c>
      <c r="AE770" s="28">
        <f t="shared" si="580"/>
        <v>12500</v>
      </c>
      <c r="AF770" s="69"/>
      <c r="AG770" s="28">
        <f>IF(TRIM(B770)="","",IFERROR(INDEX('Fees Master'!D:D,MATCH(D770,'Fees Master'!C:C,0)),"Not Found"))</f>
        <v>12500</v>
      </c>
      <c r="AH770" s="28">
        <f>IF(TRIM(M770)="V",IFERROR(INDEX('Fees Master'!M:M,MATCH(N770,'Fees Master'!L:L,0)),"Not Found"),"0")</f>
        <v>7000</v>
      </c>
      <c r="AI770" s="28" t="str">
        <f>IF(TRIM(M770)="H",IFERROR(INDEX('Fees Master'!I:I,MATCH(D770,'Fees Master'!G:G,0)),"Not Found"),"0")</f>
        <v>0</v>
      </c>
      <c r="AJ770" s="69"/>
      <c r="AK770" s="28">
        <f t="shared" si="581"/>
        <v>35.897435897435898</v>
      </c>
      <c r="AL770" s="31">
        <f t="shared" si="582"/>
        <v>35.897435897435898</v>
      </c>
      <c r="AM770" s="58"/>
      <c r="AN770" s="58" t="s">
        <v>3413</v>
      </c>
      <c r="AO770" s="68"/>
    </row>
    <row r="771" spans="1:41" x14ac:dyDescent="0.35">
      <c r="A771" s="28">
        <v>770</v>
      </c>
      <c r="B771" s="28">
        <v>3573</v>
      </c>
      <c r="C771" s="28" t="s">
        <v>1151</v>
      </c>
      <c r="D771" s="28" t="s">
        <v>4615</v>
      </c>
      <c r="E771" s="28" t="s">
        <v>12</v>
      </c>
      <c r="F771" s="28" t="s">
        <v>1892</v>
      </c>
      <c r="G771" s="30"/>
      <c r="H771" s="28" t="s">
        <v>2437</v>
      </c>
      <c r="I771" s="28"/>
      <c r="J771" s="31">
        <v>398040989555</v>
      </c>
      <c r="K771" s="31" t="str">
        <f t="shared" si="555"/>
        <v>3980 4098 9555</v>
      </c>
      <c r="L771" s="83">
        <v>9573677760</v>
      </c>
      <c r="M771" s="28" t="s">
        <v>2762</v>
      </c>
      <c r="N771" s="28" t="s">
        <v>92</v>
      </c>
      <c r="O771" s="69"/>
      <c r="P771" s="28">
        <f>IF(TRIM(B771)="","",IFERROR(INDEX('Agreements-New'!C:C,MATCH(B771,'Agreements-New'!D:D,0)),"N"))</f>
        <v>215</v>
      </c>
      <c r="Q771" s="69"/>
      <c r="R771" s="28">
        <f t="shared" si="574"/>
        <v>37000</v>
      </c>
      <c r="S771" s="28">
        <f t="shared" si="575"/>
        <v>26500</v>
      </c>
      <c r="T771" s="28">
        <f t="shared" si="576"/>
        <v>5000</v>
      </c>
      <c r="U771" s="28">
        <f t="shared" si="577"/>
        <v>21500</v>
      </c>
      <c r="V771" s="69"/>
      <c r="W771" s="28">
        <v>24500</v>
      </c>
      <c r="X771" s="28">
        <f>IF(TRIM(B771)="","",IFERROR(INDEX('Agreements-Old'!E:E,MATCH(B771,'Agreements-Old'!D:D,0)),W771))</f>
        <v>15000</v>
      </c>
      <c r="Y771" s="28">
        <f>SUMIFS('Daily Fees Entry'!F:F,'Daily Fees Entry'!D:D,B771,'Daily Fees Entry'!E:E,"Old Fees")</f>
        <v>5000</v>
      </c>
      <c r="Z771" s="28">
        <f t="shared" si="578"/>
        <v>10000</v>
      </c>
      <c r="AA771" s="69"/>
      <c r="AB771" s="28">
        <f t="shared" si="579"/>
        <v>12500</v>
      </c>
      <c r="AC771" s="28">
        <f>IF(TRIM(B771)="","",IFERROR(INDEX('Agreements-New'!E:E,MATCH(B771,'Agreements-New'!D:D,0)),AB771))</f>
        <v>11500</v>
      </c>
      <c r="AD771" s="28">
        <f>(SUMIFS('Daily Fees Entry'!F:F,'Daily Fees Entry'!D:D,B771)) - Y771</f>
        <v>0</v>
      </c>
      <c r="AE771" s="28">
        <f t="shared" si="580"/>
        <v>11500</v>
      </c>
      <c r="AF771" s="69"/>
      <c r="AG771" s="28">
        <f>IF(TRIM(B771)="","",IFERROR(INDEX('Fees Master'!D:D,MATCH(D771,'Fees Master'!C:C,0)),"Not Found"))</f>
        <v>12500</v>
      </c>
      <c r="AH771" s="28" t="str">
        <f>IF(TRIM(M771)="V",IFERROR(INDEX('Fees Master'!M:M,MATCH(N771,'Fees Master'!L:L,0)),"Not Found"),"0")</f>
        <v>0</v>
      </c>
      <c r="AI771" s="28" t="str">
        <f>IF(TRIM(M771)="H",IFERROR(INDEX('Fees Master'!I:I,MATCH(D771,'Fees Master'!G:G,0)),"Not Found"),"0")</f>
        <v>0</v>
      </c>
      <c r="AJ771" s="69"/>
      <c r="AK771" s="28">
        <f t="shared" si="581"/>
        <v>18.867924528301888</v>
      </c>
      <c r="AL771" s="31">
        <f t="shared" si="582"/>
        <v>0</v>
      </c>
      <c r="AM771" s="58"/>
      <c r="AN771" s="58" t="s">
        <v>3448</v>
      </c>
      <c r="AO771" s="68"/>
    </row>
    <row r="772" spans="1:41" x14ac:dyDescent="0.35">
      <c r="A772" s="28">
        <v>771</v>
      </c>
      <c r="B772" s="28">
        <v>3574</v>
      </c>
      <c r="C772" s="28" t="s">
        <v>1152</v>
      </c>
      <c r="D772" s="28" t="s">
        <v>4615</v>
      </c>
      <c r="E772" s="28" t="s">
        <v>12</v>
      </c>
      <c r="F772" s="28" t="s">
        <v>1892</v>
      </c>
      <c r="G772" s="30"/>
      <c r="H772" s="28" t="s">
        <v>2438</v>
      </c>
      <c r="I772" s="28"/>
      <c r="J772" s="31">
        <v>740983769416</v>
      </c>
      <c r="K772" s="31" t="str">
        <f t="shared" si="555"/>
        <v>7409 8376 9416</v>
      </c>
      <c r="L772" s="83">
        <v>8919761535</v>
      </c>
      <c r="M772" s="28" t="s">
        <v>2762</v>
      </c>
      <c r="N772" s="28" t="s">
        <v>97</v>
      </c>
      <c r="O772" s="69"/>
      <c r="P772" s="28" t="str">
        <f>IF(TRIM(B772)="","",IFERROR(INDEX('Agreements-New'!C:C,MATCH(B772,'Agreements-New'!D:D,0)),"N"))</f>
        <v>N</v>
      </c>
      <c r="Q772" s="69"/>
      <c r="R772" s="28">
        <f t="shared" si="574"/>
        <v>12500</v>
      </c>
      <c r="S772" s="28">
        <f t="shared" si="575"/>
        <v>12500</v>
      </c>
      <c r="T772" s="28">
        <f t="shared" si="576"/>
        <v>0</v>
      </c>
      <c r="U772" s="28">
        <f t="shared" si="577"/>
        <v>12500</v>
      </c>
      <c r="V772" s="69"/>
      <c r="W772" s="28">
        <v>0</v>
      </c>
      <c r="X772" s="28">
        <f>IF(TRIM(B772)="","",IFERROR(INDEX('Agreements-Old'!E:E,MATCH(B772,'Agreements-Old'!D:D,0)),W772))</f>
        <v>0</v>
      </c>
      <c r="Y772" s="28">
        <f>SUMIFS('Daily Fees Entry'!F:F,'Daily Fees Entry'!D:D,B772,'Daily Fees Entry'!E:E,"Old Fees")</f>
        <v>0</v>
      </c>
      <c r="Z772" s="28">
        <f t="shared" si="578"/>
        <v>0</v>
      </c>
      <c r="AA772" s="69"/>
      <c r="AB772" s="28">
        <f t="shared" si="579"/>
        <v>12500</v>
      </c>
      <c r="AC772" s="28">
        <f>IF(TRIM(B772)="","",IFERROR(INDEX('Agreements-New'!E:E,MATCH(B772,'Agreements-New'!D:D,0)),AB772))</f>
        <v>12500</v>
      </c>
      <c r="AD772" s="28">
        <f>(SUMIFS('Daily Fees Entry'!F:F,'Daily Fees Entry'!D:D,B772)) - Y772</f>
        <v>0</v>
      </c>
      <c r="AE772" s="28">
        <f t="shared" si="580"/>
        <v>12500</v>
      </c>
      <c r="AF772" s="69"/>
      <c r="AG772" s="28">
        <f>IF(TRIM(B772)="","",IFERROR(INDEX('Fees Master'!D:D,MATCH(D772,'Fees Master'!C:C,0)),"Not Found"))</f>
        <v>12500</v>
      </c>
      <c r="AH772" s="28" t="str">
        <f>IF(TRIM(M772)="V",IFERROR(INDEX('Fees Master'!M:M,MATCH(N772,'Fees Master'!L:L,0)),"Not Found"),"0")</f>
        <v>0</v>
      </c>
      <c r="AI772" s="28" t="str">
        <f>IF(TRIM(M772)="H",IFERROR(INDEX('Fees Master'!I:I,MATCH(D772,'Fees Master'!G:G,0)),"Not Found"),"0")</f>
        <v>0</v>
      </c>
      <c r="AJ772" s="69"/>
      <c r="AK772" s="28">
        <f t="shared" si="581"/>
        <v>0</v>
      </c>
      <c r="AL772" s="31">
        <f t="shared" si="582"/>
        <v>0</v>
      </c>
      <c r="AM772" s="58"/>
      <c r="AN772" s="58" t="s">
        <v>3449</v>
      </c>
      <c r="AO772" s="68"/>
    </row>
    <row r="773" spans="1:41" x14ac:dyDescent="0.35">
      <c r="A773" s="28">
        <v>772</v>
      </c>
      <c r="B773" s="28">
        <v>3531</v>
      </c>
      <c r="C773" s="28" t="s">
        <v>1106</v>
      </c>
      <c r="D773" s="28" t="s">
        <v>4615</v>
      </c>
      <c r="E773" s="28" t="s">
        <v>11</v>
      </c>
      <c r="F773" s="28" t="s">
        <v>1893</v>
      </c>
      <c r="G773" s="30"/>
      <c r="H773" s="28" t="s">
        <v>2412</v>
      </c>
      <c r="I773" s="28"/>
      <c r="J773" s="31">
        <v>756154117863</v>
      </c>
      <c r="K773" s="31" t="str">
        <f t="shared" si="555"/>
        <v>7561 5411 7863</v>
      </c>
      <c r="L773" s="83">
        <v>9704616443</v>
      </c>
      <c r="M773" s="28" t="s">
        <v>2764</v>
      </c>
      <c r="N773" s="28" t="s">
        <v>187</v>
      </c>
      <c r="O773" s="69"/>
      <c r="P773" s="28">
        <f>IF(TRIM(B773)="","",IFERROR(INDEX('Agreements-New'!C:C,MATCH(B773,'Agreements-New'!D:D,0)),"N"))</f>
        <v>94</v>
      </c>
      <c r="Q773" s="69"/>
      <c r="R773" s="28">
        <f t="shared" si="574"/>
        <v>33000</v>
      </c>
      <c r="S773" s="28">
        <f t="shared" si="575"/>
        <v>28500</v>
      </c>
      <c r="T773" s="28">
        <f t="shared" si="576"/>
        <v>0</v>
      </c>
      <c r="U773" s="28">
        <f t="shared" si="577"/>
        <v>28500</v>
      </c>
      <c r="V773" s="69"/>
      <c r="W773" s="28">
        <v>13500</v>
      </c>
      <c r="X773" s="28">
        <f>IF(TRIM(B773)="","",IFERROR(INDEX('Agreements-Old'!E:E,MATCH(B773,'Agreements-Old'!D:D,0)),W773))</f>
        <v>13500</v>
      </c>
      <c r="Y773" s="28">
        <f>SUMIFS('Daily Fees Entry'!F:F,'Daily Fees Entry'!D:D,B773,'Daily Fees Entry'!E:E,"Old Fees")</f>
        <v>0</v>
      </c>
      <c r="Z773" s="28">
        <f t="shared" si="578"/>
        <v>13500</v>
      </c>
      <c r="AA773" s="69"/>
      <c r="AB773" s="28">
        <f t="shared" si="579"/>
        <v>19500</v>
      </c>
      <c r="AC773" s="28">
        <f>IF(TRIM(B773)="","",IFERROR(INDEX('Agreements-New'!E:E,MATCH(B773,'Agreements-New'!D:D,0)),AB773))</f>
        <v>15000</v>
      </c>
      <c r="AD773" s="28">
        <f>(SUMIFS('Daily Fees Entry'!F:F,'Daily Fees Entry'!D:D,B773)) - Y773</f>
        <v>0</v>
      </c>
      <c r="AE773" s="28">
        <f t="shared" si="580"/>
        <v>15000</v>
      </c>
      <c r="AF773" s="69"/>
      <c r="AG773" s="28">
        <f>IF(TRIM(B773)="","",IFERROR(INDEX('Fees Master'!D:D,MATCH(D773,'Fees Master'!C:C,0)),"Not Found"))</f>
        <v>12500</v>
      </c>
      <c r="AH773" s="28">
        <f>IF(TRIM(M773)="V",IFERROR(INDEX('Fees Master'!M:M,MATCH(N773,'Fees Master'!L:L,0)),"Not Found"),"0")</f>
        <v>7000</v>
      </c>
      <c r="AI773" s="28" t="str">
        <f>IF(TRIM(M773)="H",IFERROR(INDEX('Fees Master'!I:I,MATCH(D773,'Fees Master'!G:G,0)),"Not Found"),"0")</f>
        <v>0</v>
      </c>
      <c r="AJ773" s="69"/>
      <c r="AK773" s="28">
        <f t="shared" si="581"/>
        <v>0</v>
      </c>
      <c r="AL773" s="31">
        <f t="shared" si="582"/>
        <v>0</v>
      </c>
      <c r="AM773" s="58"/>
      <c r="AN773" s="58" t="s">
        <v>3414</v>
      </c>
      <c r="AO773" s="68"/>
    </row>
    <row r="774" spans="1:41" x14ac:dyDescent="0.35">
      <c r="A774" s="28">
        <v>773</v>
      </c>
      <c r="B774" s="28">
        <v>3533</v>
      </c>
      <c r="C774" s="28" t="s">
        <v>1108</v>
      </c>
      <c r="D774" s="28" t="s">
        <v>4615</v>
      </c>
      <c r="E774" s="28" t="s">
        <v>11</v>
      </c>
      <c r="F774" s="28" t="s">
        <v>1893</v>
      </c>
      <c r="G774" s="30"/>
      <c r="H774" s="28" t="s">
        <v>1909</v>
      </c>
      <c r="I774" s="28"/>
      <c r="J774" s="31"/>
      <c r="K774" s="31" t="str">
        <f t="shared" si="555"/>
        <v xml:space="preserve">  </v>
      </c>
      <c r="L774" s="83">
        <v>9533240638</v>
      </c>
      <c r="M774" s="28" t="s">
        <v>2762</v>
      </c>
      <c r="N774" s="28" t="s">
        <v>87</v>
      </c>
      <c r="O774" s="69"/>
      <c r="P774" s="28" t="str">
        <f>IF(TRIM(B774)="","",IFERROR(INDEX('Agreements-New'!C:C,MATCH(B774,'Agreements-New'!D:D,0)),"N"))</f>
        <v>N</v>
      </c>
      <c r="Q774" s="69"/>
      <c r="R774" s="28">
        <f t="shared" si="574"/>
        <v>19500</v>
      </c>
      <c r="S774" s="28">
        <f t="shared" si="575"/>
        <v>19500</v>
      </c>
      <c r="T774" s="28">
        <f t="shared" si="576"/>
        <v>2500</v>
      </c>
      <c r="U774" s="28">
        <f t="shared" si="577"/>
        <v>17000</v>
      </c>
      <c r="V774" s="69"/>
      <c r="W774" s="28">
        <v>7000</v>
      </c>
      <c r="X774" s="28">
        <f>IF(TRIM(B774)="","",IFERROR(INDEX('Agreements-Old'!E:E,MATCH(B774,'Agreements-Old'!D:D,0)),W774))</f>
        <v>7000</v>
      </c>
      <c r="Y774" s="28">
        <f>SUMIFS('Daily Fees Entry'!F:F,'Daily Fees Entry'!D:D,B774,'Daily Fees Entry'!E:E,"Old Fees")</f>
        <v>0</v>
      </c>
      <c r="Z774" s="28">
        <f t="shared" si="578"/>
        <v>7000</v>
      </c>
      <c r="AA774" s="69"/>
      <c r="AB774" s="28">
        <f t="shared" si="579"/>
        <v>12500</v>
      </c>
      <c r="AC774" s="28">
        <f>IF(TRIM(B774)="","",IFERROR(INDEX('Agreements-New'!E:E,MATCH(B774,'Agreements-New'!D:D,0)),AB774))</f>
        <v>12500</v>
      </c>
      <c r="AD774" s="28">
        <f>(SUMIFS('Daily Fees Entry'!F:F,'Daily Fees Entry'!D:D,B774)) - Y774</f>
        <v>2500</v>
      </c>
      <c r="AE774" s="28">
        <f t="shared" si="580"/>
        <v>10000</v>
      </c>
      <c r="AF774" s="69"/>
      <c r="AG774" s="28">
        <f>IF(TRIM(B774)="","",IFERROR(INDEX('Fees Master'!D:D,MATCH(D774,'Fees Master'!C:C,0)),"Not Found"))</f>
        <v>12500</v>
      </c>
      <c r="AH774" s="28" t="str">
        <f>IF(TRIM(M774)="V",IFERROR(INDEX('Fees Master'!M:M,MATCH(N774,'Fees Master'!L:L,0)),"Not Found"),"0")</f>
        <v>0</v>
      </c>
      <c r="AI774" s="28" t="str">
        <f>IF(TRIM(M774)="H",IFERROR(INDEX('Fees Master'!I:I,MATCH(D774,'Fees Master'!G:G,0)),"Not Found"),"0")</f>
        <v>0</v>
      </c>
      <c r="AJ774" s="69"/>
      <c r="AK774" s="28">
        <f t="shared" si="581"/>
        <v>12.820512820512819</v>
      </c>
      <c r="AL774" s="31">
        <f t="shared" si="582"/>
        <v>20</v>
      </c>
      <c r="AM774" s="58"/>
      <c r="AN774" s="58" t="s">
        <v>3415</v>
      </c>
      <c r="AO774" s="68"/>
    </row>
    <row r="775" spans="1:41" x14ac:dyDescent="0.35">
      <c r="A775" s="28">
        <v>774</v>
      </c>
      <c r="B775" s="28">
        <v>3535</v>
      </c>
      <c r="C775" s="28" t="s">
        <v>1057</v>
      </c>
      <c r="D775" s="28" t="s">
        <v>4615</v>
      </c>
      <c r="E775" s="28" t="s">
        <v>11</v>
      </c>
      <c r="F775" s="28" t="s">
        <v>1893</v>
      </c>
      <c r="G775" s="30"/>
      <c r="H775" s="28" t="s">
        <v>1935</v>
      </c>
      <c r="I775" s="28"/>
      <c r="J775" s="31">
        <v>569626278192</v>
      </c>
      <c r="K775" s="31" t="str">
        <f t="shared" si="555"/>
        <v>5696 2627 8192</v>
      </c>
      <c r="L775" s="83">
        <v>9032118862</v>
      </c>
      <c r="M775" s="28" t="s">
        <v>2762</v>
      </c>
      <c r="N775" s="28" t="s">
        <v>97</v>
      </c>
      <c r="O775" s="69"/>
      <c r="P775" s="28" t="str">
        <f>IF(TRIM(B775)="","",IFERROR(INDEX('Agreements-New'!C:C,MATCH(B775,'Agreements-New'!D:D,0)),"N"))</f>
        <v>N</v>
      </c>
      <c r="Q775" s="69"/>
      <c r="R775" s="28">
        <f t="shared" si="574"/>
        <v>12500</v>
      </c>
      <c r="S775" s="28">
        <f t="shared" si="575"/>
        <v>12500</v>
      </c>
      <c r="T775" s="28">
        <f t="shared" si="576"/>
        <v>0</v>
      </c>
      <c r="U775" s="28">
        <f t="shared" si="577"/>
        <v>12500</v>
      </c>
      <c r="V775" s="69"/>
      <c r="W775" s="28">
        <v>0</v>
      </c>
      <c r="X775" s="28">
        <f>IF(TRIM(B775)="","",IFERROR(INDEX('Agreements-Old'!E:E,MATCH(B775,'Agreements-Old'!D:D,0)),W775))</f>
        <v>0</v>
      </c>
      <c r="Y775" s="28">
        <f>SUMIFS('Daily Fees Entry'!F:F,'Daily Fees Entry'!D:D,B775,'Daily Fees Entry'!E:E,"Old Fees")</f>
        <v>0</v>
      </c>
      <c r="Z775" s="28">
        <f t="shared" si="578"/>
        <v>0</v>
      </c>
      <c r="AA775" s="69"/>
      <c r="AB775" s="28">
        <f t="shared" si="579"/>
        <v>12500</v>
      </c>
      <c r="AC775" s="28">
        <f>IF(TRIM(B775)="","",IFERROR(INDEX('Agreements-New'!E:E,MATCH(B775,'Agreements-New'!D:D,0)),AB775))</f>
        <v>12500</v>
      </c>
      <c r="AD775" s="28">
        <f>(SUMIFS('Daily Fees Entry'!F:F,'Daily Fees Entry'!D:D,B775)) - Y775</f>
        <v>0</v>
      </c>
      <c r="AE775" s="28">
        <f t="shared" si="580"/>
        <v>12500</v>
      </c>
      <c r="AF775" s="69"/>
      <c r="AG775" s="28">
        <f>IF(TRIM(B775)="","",IFERROR(INDEX('Fees Master'!D:D,MATCH(D775,'Fees Master'!C:C,0)),"Not Found"))</f>
        <v>12500</v>
      </c>
      <c r="AH775" s="28" t="str">
        <f>IF(TRIM(M775)="V",IFERROR(INDEX('Fees Master'!M:M,MATCH(N775,'Fees Master'!L:L,0)),"Not Found"),"0")</f>
        <v>0</v>
      </c>
      <c r="AI775" s="28" t="str">
        <f>IF(TRIM(M775)="H",IFERROR(INDEX('Fees Master'!I:I,MATCH(D775,'Fees Master'!G:G,0)),"Not Found"),"0")</f>
        <v>0</v>
      </c>
      <c r="AJ775" s="69"/>
      <c r="AK775" s="28">
        <f t="shared" si="581"/>
        <v>0</v>
      </c>
      <c r="AL775" s="31">
        <f t="shared" si="582"/>
        <v>0</v>
      </c>
      <c r="AM775" s="58"/>
      <c r="AN775" s="58" t="s">
        <v>3416</v>
      </c>
      <c r="AO775" s="68"/>
    </row>
    <row r="776" spans="1:41" x14ac:dyDescent="0.35">
      <c r="A776" s="28">
        <v>775</v>
      </c>
      <c r="B776" s="28">
        <v>3537</v>
      </c>
      <c r="C776" s="28" t="s">
        <v>1110</v>
      </c>
      <c r="D776" s="28" t="s">
        <v>4615</v>
      </c>
      <c r="E776" s="28" t="s">
        <v>11</v>
      </c>
      <c r="F776" s="28" t="s">
        <v>1893</v>
      </c>
      <c r="G776" s="30"/>
      <c r="H776" s="28" t="s">
        <v>2413</v>
      </c>
      <c r="I776" s="28"/>
      <c r="J776" s="31">
        <v>558580980678</v>
      </c>
      <c r="K776" s="31" t="str">
        <f t="shared" si="555"/>
        <v>5585 8098 0678</v>
      </c>
      <c r="L776" s="83">
        <v>9908376046</v>
      </c>
      <c r="M776" s="28" t="s">
        <v>2764</v>
      </c>
      <c r="N776" s="28" t="s">
        <v>187</v>
      </c>
      <c r="O776" s="69"/>
      <c r="P776" s="28" t="str">
        <f>IF(TRIM(B776)="","",IFERROR(INDEX('Agreements-New'!C:C,MATCH(B776,'Agreements-New'!D:D,0)),"N"))</f>
        <v>N</v>
      </c>
      <c r="Q776" s="69"/>
      <c r="R776" s="28">
        <f t="shared" si="574"/>
        <v>19500</v>
      </c>
      <c r="S776" s="28">
        <f t="shared" si="575"/>
        <v>19500</v>
      </c>
      <c r="T776" s="28">
        <f t="shared" si="576"/>
        <v>5000</v>
      </c>
      <c r="U776" s="28">
        <f t="shared" si="577"/>
        <v>14500</v>
      </c>
      <c r="V776" s="69"/>
      <c r="W776" s="28">
        <v>0</v>
      </c>
      <c r="X776" s="28">
        <f>IF(TRIM(B776)="","",IFERROR(INDEX('Agreements-Old'!E:E,MATCH(B776,'Agreements-Old'!D:D,0)),W776))</f>
        <v>0</v>
      </c>
      <c r="Y776" s="28">
        <f>SUMIFS('Daily Fees Entry'!F:F,'Daily Fees Entry'!D:D,B776,'Daily Fees Entry'!E:E,"Old Fees")</f>
        <v>0</v>
      </c>
      <c r="Z776" s="28">
        <f t="shared" si="578"/>
        <v>0</v>
      </c>
      <c r="AA776" s="69"/>
      <c r="AB776" s="28">
        <f t="shared" si="579"/>
        <v>19500</v>
      </c>
      <c r="AC776" s="28">
        <f>IF(TRIM(B776)="","",IFERROR(INDEX('Agreements-New'!E:E,MATCH(B776,'Agreements-New'!D:D,0)),AB776))</f>
        <v>19500</v>
      </c>
      <c r="AD776" s="28">
        <f>(SUMIFS('Daily Fees Entry'!F:F,'Daily Fees Entry'!D:D,B776)) - Y776</f>
        <v>5000</v>
      </c>
      <c r="AE776" s="28">
        <f t="shared" si="580"/>
        <v>14500</v>
      </c>
      <c r="AF776" s="69"/>
      <c r="AG776" s="28">
        <f>IF(TRIM(B776)="","",IFERROR(INDEX('Fees Master'!D:D,MATCH(D776,'Fees Master'!C:C,0)),"Not Found"))</f>
        <v>12500</v>
      </c>
      <c r="AH776" s="28">
        <f>IF(TRIM(M776)="V",IFERROR(INDEX('Fees Master'!M:M,MATCH(N776,'Fees Master'!L:L,0)),"Not Found"),"0")</f>
        <v>7000</v>
      </c>
      <c r="AI776" s="28" t="str">
        <f>IF(TRIM(M776)="H",IFERROR(INDEX('Fees Master'!I:I,MATCH(D776,'Fees Master'!G:G,0)),"Not Found"),"0")</f>
        <v>0</v>
      </c>
      <c r="AJ776" s="69"/>
      <c r="AK776" s="28">
        <f t="shared" si="581"/>
        <v>25.641025641025639</v>
      </c>
      <c r="AL776" s="31">
        <f t="shared" si="582"/>
        <v>25.641025641025639</v>
      </c>
      <c r="AM776" s="58"/>
      <c r="AN776" s="58" t="s">
        <v>3418</v>
      </c>
      <c r="AO776" s="68"/>
    </row>
    <row r="777" spans="1:41" x14ac:dyDescent="0.35">
      <c r="A777" s="28">
        <v>776</v>
      </c>
      <c r="B777" s="28">
        <v>3539</v>
      </c>
      <c r="C777" s="28" t="s">
        <v>1111</v>
      </c>
      <c r="D777" s="28" t="s">
        <v>4615</v>
      </c>
      <c r="E777" s="28" t="s">
        <v>11</v>
      </c>
      <c r="F777" s="28" t="s">
        <v>1893</v>
      </c>
      <c r="G777" s="30"/>
      <c r="H777" s="28" t="s">
        <v>2414</v>
      </c>
      <c r="I777" s="28"/>
      <c r="J777" s="31">
        <v>987366074954</v>
      </c>
      <c r="K777" s="31" t="str">
        <f t="shared" si="555"/>
        <v>9873 6607 4954</v>
      </c>
      <c r="L777" s="83">
        <v>9959776998</v>
      </c>
      <c r="M777" s="28" t="s">
        <v>2762</v>
      </c>
      <c r="N777" s="28" t="s">
        <v>69</v>
      </c>
      <c r="O777" s="69"/>
      <c r="P777" s="28" t="str">
        <f>IF(TRIM(B777)="","",IFERROR(INDEX('Agreements-New'!C:C,MATCH(B777,'Agreements-New'!D:D,0)),"N"))</f>
        <v>N</v>
      </c>
      <c r="Q777" s="69"/>
      <c r="R777" s="28">
        <f t="shared" si="574"/>
        <v>19000</v>
      </c>
      <c r="S777" s="28">
        <f t="shared" si="575"/>
        <v>19000</v>
      </c>
      <c r="T777" s="28">
        <f t="shared" si="576"/>
        <v>0</v>
      </c>
      <c r="U777" s="28">
        <f t="shared" si="577"/>
        <v>19000</v>
      </c>
      <c r="V777" s="69"/>
      <c r="W777" s="28">
        <v>6500</v>
      </c>
      <c r="X777" s="28">
        <f>IF(TRIM(B777)="","",IFERROR(INDEX('Agreements-Old'!E:E,MATCH(B777,'Agreements-Old'!D:D,0)),W777))</f>
        <v>6500</v>
      </c>
      <c r="Y777" s="28">
        <f>SUMIFS('Daily Fees Entry'!F:F,'Daily Fees Entry'!D:D,B777,'Daily Fees Entry'!E:E,"Old Fees")</f>
        <v>0</v>
      </c>
      <c r="Z777" s="28">
        <f t="shared" si="578"/>
        <v>6500</v>
      </c>
      <c r="AA777" s="69"/>
      <c r="AB777" s="28">
        <f t="shared" si="579"/>
        <v>12500</v>
      </c>
      <c r="AC777" s="28">
        <f>IF(TRIM(B777)="","",IFERROR(INDEX('Agreements-New'!E:E,MATCH(B777,'Agreements-New'!D:D,0)),AB777))</f>
        <v>12500</v>
      </c>
      <c r="AD777" s="28">
        <f>(SUMIFS('Daily Fees Entry'!F:F,'Daily Fees Entry'!D:D,B777)) - Y777</f>
        <v>0</v>
      </c>
      <c r="AE777" s="28">
        <f t="shared" si="580"/>
        <v>12500</v>
      </c>
      <c r="AF777" s="69"/>
      <c r="AG777" s="28">
        <f>IF(TRIM(B777)="","",IFERROR(INDEX('Fees Master'!D:D,MATCH(D777,'Fees Master'!C:C,0)),"Not Found"))</f>
        <v>12500</v>
      </c>
      <c r="AH777" s="28" t="str">
        <f>IF(TRIM(M777)="V",IFERROR(INDEX('Fees Master'!M:M,MATCH(N777,'Fees Master'!L:L,0)),"Not Found"),"0")</f>
        <v>0</v>
      </c>
      <c r="AI777" s="28" t="str">
        <f>IF(TRIM(M777)="H",IFERROR(INDEX('Fees Master'!I:I,MATCH(D777,'Fees Master'!G:G,0)),"Not Found"),"0")</f>
        <v>0</v>
      </c>
      <c r="AJ777" s="69"/>
      <c r="AK777" s="28">
        <f t="shared" si="581"/>
        <v>0</v>
      </c>
      <c r="AL777" s="31">
        <f t="shared" si="582"/>
        <v>0</v>
      </c>
      <c r="AM777" s="58"/>
      <c r="AN777" s="58" t="s">
        <v>3419</v>
      </c>
      <c r="AO777" s="68"/>
    </row>
    <row r="778" spans="1:41" x14ac:dyDescent="0.35">
      <c r="A778" s="28">
        <v>777</v>
      </c>
      <c r="B778" s="28">
        <v>3544</v>
      </c>
      <c r="C778" s="28" t="s">
        <v>2955</v>
      </c>
      <c r="D778" s="28" t="s">
        <v>4615</v>
      </c>
      <c r="E778" s="28" t="s">
        <v>11</v>
      </c>
      <c r="F778" s="28" t="s">
        <v>1893</v>
      </c>
      <c r="G778" s="30"/>
      <c r="H778" s="28" t="s">
        <v>1925</v>
      </c>
      <c r="I778" s="28"/>
      <c r="J778" s="31">
        <v>601908552307</v>
      </c>
      <c r="K778" s="31" t="str">
        <f t="shared" si="555"/>
        <v>6019 0855 2307</v>
      </c>
      <c r="L778" s="83">
        <v>9603399231</v>
      </c>
      <c r="M778" s="28" t="s">
        <v>2762</v>
      </c>
      <c r="N778" s="28" t="s">
        <v>97</v>
      </c>
      <c r="O778" s="69"/>
      <c r="P778" s="28" t="str">
        <f>IF(TRIM(B778)="","",IFERROR(INDEX('Agreements-New'!C:C,MATCH(B778,'Agreements-New'!D:D,0)),"N"))</f>
        <v>N</v>
      </c>
      <c r="Q778" s="69"/>
      <c r="R778" s="28">
        <f t="shared" si="574"/>
        <v>54000</v>
      </c>
      <c r="S778" s="28">
        <f t="shared" si="575"/>
        <v>54000</v>
      </c>
      <c r="T778" s="28">
        <f t="shared" si="576"/>
        <v>0</v>
      </c>
      <c r="U778" s="28">
        <f t="shared" si="577"/>
        <v>54000</v>
      </c>
      <c r="V778" s="69"/>
      <c r="W778" s="28">
        <v>41500</v>
      </c>
      <c r="X778" s="28">
        <f>IF(TRIM(B778)="","",IFERROR(INDEX('Agreements-Old'!E:E,MATCH(B778,'Agreements-Old'!D:D,0)),W778))</f>
        <v>41500</v>
      </c>
      <c r="Y778" s="28">
        <f>SUMIFS('Daily Fees Entry'!F:F,'Daily Fees Entry'!D:D,B778,'Daily Fees Entry'!E:E,"Old Fees")</f>
        <v>0</v>
      </c>
      <c r="Z778" s="28">
        <f t="shared" si="578"/>
        <v>41500</v>
      </c>
      <c r="AA778" s="69"/>
      <c r="AB778" s="28">
        <f t="shared" si="579"/>
        <v>12500</v>
      </c>
      <c r="AC778" s="28">
        <f>IF(TRIM(B778)="","",IFERROR(INDEX('Agreements-New'!E:E,MATCH(B778,'Agreements-New'!D:D,0)),AB778))</f>
        <v>12500</v>
      </c>
      <c r="AD778" s="28">
        <f>(SUMIFS('Daily Fees Entry'!F:F,'Daily Fees Entry'!D:D,B778)) - Y778</f>
        <v>0</v>
      </c>
      <c r="AE778" s="28">
        <f t="shared" si="580"/>
        <v>12500</v>
      </c>
      <c r="AF778" s="69"/>
      <c r="AG778" s="28">
        <f>IF(TRIM(B778)="","",IFERROR(INDEX('Fees Master'!D:D,MATCH(D778,'Fees Master'!C:C,0)),"Not Found"))</f>
        <v>12500</v>
      </c>
      <c r="AH778" s="28" t="str">
        <f>IF(TRIM(M778)="V",IFERROR(INDEX('Fees Master'!M:M,MATCH(N778,'Fees Master'!L:L,0)),"Not Found"),"0")</f>
        <v>0</v>
      </c>
      <c r="AI778" s="28" t="str">
        <f>IF(TRIM(M778)="H",IFERROR(INDEX('Fees Master'!I:I,MATCH(D778,'Fees Master'!G:G,0)),"Not Found"),"0")</f>
        <v>0</v>
      </c>
      <c r="AJ778" s="69"/>
      <c r="AK778" s="28">
        <f t="shared" si="581"/>
        <v>0</v>
      </c>
      <c r="AL778" s="31">
        <f t="shared" si="582"/>
        <v>0</v>
      </c>
      <c r="AM778" s="58"/>
      <c r="AN778" s="58" t="s">
        <v>3422</v>
      </c>
      <c r="AO778" s="68"/>
    </row>
    <row r="779" spans="1:41" x14ac:dyDescent="0.35">
      <c r="A779" s="28">
        <v>778</v>
      </c>
      <c r="B779" s="28">
        <v>3497</v>
      </c>
      <c r="C779" s="28" t="s">
        <v>1115</v>
      </c>
      <c r="D779" s="28" t="s">
        <v>4615</v>
      </c>
      <c r="E779" s="28" t="s">
        <v>11</v>
      </c>
      <c r="F779" s="28" t="s">
        <v>1893</v>
      </c>
      <c r="G779" s="30"/>
      <c r="H779" s="28" t="s">
        <v>2417</v>
      </c>
      <c r="I779" s="28"/>
      <c r="J779" s="31">
        <v>314573579364</v>
      </c>
      <c r="K779" s="31" t="str">
        <f t="shared" si="555"/>
        <v>3145 7357 9364</v>
      </c>
      <c r="L779" s="83">
        <v>9951011062</v>
      </c>
      <c r="M779" s="28" t="s">
        <v>2764</v>
      </c>
      <c r="N779" s="28" t="s">
        <v>67</v>
      </c>
      <c r="O779" s="69"/>
      <c r="P779" s="28" t="str">
        <f>IF(TRIM(B779)="","",IFERROR(INDEX('Agreements-New'!C:C,MATCH(B779,'Agreements-New'!D:D,0)),"N"))</f>
        <v>N</v>
      </c>
      <c r="Q779" s="69"/>
      <c r="R779" s="28">
        <f t="shared" si="574"/>
        <v>56500</v>
      </c>
      <c r="S779" s="28">
        <f t="shared" si="575"/>
        <v>56500</v>
      </c>
      <c r="T779" s="28">
        <f t="shared" si="576"/>
        <v>0</v>
      </c>
      <c r="U779" s="28">
        <f t="shared" si="577"/>
        <v>56500</v>
      </c>
      <c r="V779" s="69"/>
      <c r="W779" s="28">
        <v>36000</v>
      </c>
      <c r="X779" s="28">
        <f>IF(TRIM(B779)="","",IFERROR(INDEX('Agreements-Old'!E:E,MATCH(B779,'Agreements-Old'!D:D,0)),W779))</f>
        <v>36000</v>
      </c>
      <c r="Y779" s="28">
        <f>SUMIFS('Daily Fees Entry'!F:F,'Daily Fees Entry'!D:D,B779,'Daily Fees Entry'!E:E,"Old Fees")</f>
        <v>0</v>
      </c>
      <c r="Z779" s="28">
        <f t="shared" si="578"/>
        <v>36000</v>
      </c>
      <c r="AA779" s="69"/>
      <c r="AB779" s="28">
        <f t="shared" si="579"/>
        <v>20500</v>
      </c>
      <c r="AC779" s="28">
        <f>IF(TRIM(B779)="","",IFERROR(INDEX('Agreements-New'!E:E,MATCH(B779,'Agreements-New'!D:D,0)),AB779))</f>
        <v>20500</v>
      </c>
      <c r="AD779" s="28">
        <f>(SUMIFS('Daily Fees Entry'!F:F,'Daily Fees Entry'!D:D,B779)) - Y779</f>
        <v>0</v>
      </c>
      <c r="AE779" s="28">
        <f t="shared" si="580"/>
        <v>20500</v>
      </c>
      <c r="AF779" s="69"/>
      <c r="AG779" s="28">
        <f>IF(TRIM(B779)="","",IFERROR(INDEX('Fees Master'!D:D,MATCH(D779,'Fees Master'!C:C,0)),"Not Found"))</f>
        <v>12500</v>
      </c>
      <c r="AH779" s="28">
        <f>IF(TRIM(M779)="V",IFERROR(INDEX('Fees Master'!M:M,MATCH(N779,'Fees Master'!L:L,0)),"Not Found"),"0")</f>
        <v>8000</v>
      </c>
      <c r="AI779" s="28" t="str">
        <f>IF(TRIM(M779)="H",IFERROR(INDEX('Fees Master'!I:I,MATCH(D779,'Fees Master'!G:G,0)),"Not Found"),"0")</f>
        <v>0</v>
      </c>
      <c r="AJ779" s="69"/>
      <c r="AK779" s="28">
        <f t="shared" si="581"/>
        <v>0</v>
      </c>
      <c r="AL779" s="31">
        <f t="shared" si="582"/>
        <v>0</v>
      </c>
      <c r="AM779" s="58"/>
      <c r="AN779" s="58" t="s">
        <v>3423</v>
      </c>
      <c r="AO779" s="68"/>
    </row>
    <row r="780" spans="1:41" x14ac:dyDescent="0.35">
      <c r="A780" s="28">
        <v>779</v>
      </c>
      <c r="B780" s="28">
        <v>3545</v>
      </c>
      <c r="C780" s="28" t="s">
        <v>1119</v>
      </c>
      <c r="D780" s="28" t="s">
        <v>4615</v>
      </c>
      <c r="E780" s="28" t="s">
        <v>11</v>
      </c>
      <c r="F780" s="28" t="s">
        <v>1893</v>
      </c>
      <c r="G780" s="30"/>
      <c r="H780" s="28" t="s">
        <v>2421</v>
      </c>
      <c r="I780" s="28"/>
      <c r="J780" s="31">
        <v>249073195913</v>
      </c>
      <c r="K780" s="31" t="str">
        <f t="shared" si="555"/>
        <v>2490 7319 5913</v>
      </c>
      <c r="L780" s="83">
        <v>9618584946</v>
      </c>
      <c r="M780" s="28" t="s">
        <v>2762</v>
      </c>
      <c r="N780" s="28" t="s">
        <v>71</v>
      </c>
      <c r="O780" s="69"/>
      <c r="P780" s="28" t="str">
        <f>IF(TRIM(B780)="","",IFERROR(INDEX('Agreements-New'!C:C,MATCH(B780,'Agreements-New'!D:D,0)),"N"))</f>
        <v>N</v>
      </c>
      <c r="Q780" s="69"/>
      <c r="R780" s="28">
        <f t="shared" si="574"/>
        <v>30500</v>
      </c>
      <c r="S780" s="28">
        <f t="shared" si="575"/>
        <v>30500</v>
      </c>
      <c r="T780" s="28">
        <f t="shared" si="576"/>
        <v>2000</v>
      </c>
      <c r="U780" s="28">
        <f t="shared" si="577"/>
        <v>28500</v>
      </c>
      <c r="V780" s="69"/>
      <c r="W780" s="28">
        <v>18000</v>
      </c>
      <c r="X780" s="28">
        <f>IF(TRIM(B780)="","",IFERROR(INDEX('Agreements-Old'!E:E,MATCH(B780,'Agreements-Old'!D:D,0)),W780))</f>
        <v>18000</v>
      </c>
      <c r="Y780" s="28">
        <f>SUMIFS('Daily Fees Entry'!F:F,'Daily Fees Entry'!D:D,B780,'Daily Fees Entry'!E:E,"Old Fees")</f>
        <v>2000</v>
      </c>
      <c r="Z780" s="28">
        <f t="shared" si="578"/>
        <v>16000</v>
      </c>
      <c r="AA780" s="69"/>
      <c r="AB780" s="28">
        <f t="shared" si="579"/>
        <v>12500</v>
      </c>
      <c r="AC780" s="28">
        <f>IF(TRIM(B780)="","",IFERROR(INDEX('Agreements-New'!E:E,MATCH(B780,'Agreements-New'!D:D,0)),AB780))</f>
        <v>12500</v>
      </c>
      <c r="AD780" s="28">
        <f>(SUMIFS('Daily Fees Entry'!F:F,'Daily Fees Entry'!D:D,B780)) - Y780</f>
        <v>0</v>
      </c>
      <c r="AE780" s="28">
        <f t="shared" si="580"/>
        <v>12500</v>
      </c>
      <c r="AF780" s="69"/>
      <c r="AG780" s="28">
        <f>IF(TRIM(B780)="","",IFERROR(INDEX('Fees Master'!D:D,MATCH(D780,'Fees Master'!C:C,0)),"Not Found"))</f>
        <v>12500</v>
      </c>
      <c r="AH780" s="28" t="str">
        <f>IF(TRIM(M780)="V",IFERROR(INDEX('Fees Master'!M:M,MATCH(N780,'Fees Master'!L:L,0)),"Not Found"),"0")</f>
        <v>0</v>
      </c>
      <c r="AI780" s="28" t="str">
        <f>IF(TRIM(M780)="H",IFERROR(INDEX('Fees Master'!I:I,MATCH(D780,'Fees Master'!G:G,0)),"Not Found"),"0")</f>
        <v>0</v>
      </c>
      <c r="AJ780" s="69"/>
      <c r="AK780" s="28">
        <f t="shared" si="581"/>
        <v>6.557377049180328</v>
      </c>
      <c r="AL780" s="31">
        <f t="shared" si="582"/>
        <v>0</v>
      </c>
      <c r="AM780" s="58"/>
      <c r="AN780" s="58" t="s">
        <v>3424</v>
      </c>
      <c r="AO780" s="68"/>
    </row>
    <row r="781" spans="1:41" x14ac:dyDescent="0.35">
      <c r="A781" s="28">
        <v>780</v>
      </c>
      <c r="B781" s="28">
        <v>3547</v>
      </c>
      <c r="C781" s="28" t="s">
        <v>1120</v>
      </c>
      <c r="D781" s="28" t="s">
        <v>4615</v>
      </c>
      <c r="E781" s="28" t="s">
        <v>11</v>
      </c>
      <c r="F781" s="28" t="s">
        <v>1893</v>
      </c>
      <c r="G781" s="30"/>
      <c r="H781" s="28" t="s">
        <v>1919</v>
      </c>
      <c r="I781" s="28"/>
      <c r="J781" s="31"/>
      <c r="K781" s="31" t="str">
        <f t="shared" si="555"/>
        <v xml:space="preserve">  </v>
      </c>
      <c r="L781" s="83">
        <v>6303771740</v>
      </c>
      <c r="M781" s="28" t="s">
        <v>2762</v>
      </c>
      <c r="N781" s="28" t="s">
        <v>87</v>
      </c>
      <c r="O781" s="69"/>
      <c r="P781" s="28" t="str">
        <f>IF(TRIM(B781)="","",IFERROR(INDEX('Agreements-New'!C:C,MATCH(B781,'Agreements-New'!D:D,0)),"N"))</f>
        <v>N</v>
      </c>
      <c r="Q781" s="69"/>
      <c r="R781" s="28">
        <f t="shared" si="574"/>
        <v>31500</v>
      </c>
      <c r="S781" s="28">
        <f t="shared" si="575"/>
        <v>31500</v>
      </c>
      <c r="T781" s="28">
        <f t="shared" si="576"/>
        <v>0</v>
      </c>
      <c r="U781" s="28">
        <f t="shared" si="577"/>
        <v>31500</v>
      </c>
      <c r="V781" s="69"/>
      <c r="W781" s="28">
        <v>19000</v>
      </c>
      <c r="X781" s="28">
        <f>IF(TRIM(B781)="","",IFERROR(INDEX('Agreements-Old'!E:E,MATCH(B781,'Agreements-Old'!D:D,0)),W781))</f>
        <v>19000</v>
      </c>
      <c r="Y781" s="28">
        <f>SUMIFS('Daily Fees Entry'!F:F,'Daily Fees Entry'!D:D,B781,'Daily Fees Entry'!E:E,"Old Fees")</f>
        <v>0</v>
      </c>
      <c r="Z781" s="28">
        <f t="shared" si="578"/>
        <v>19000</v>
      </c>
      <c r="AA781" s="69"/>
      <c r="AB781" s="28">
        <f t="shared" si="579"/>
        <v>12500</v>
      </c>
      <c r="AC781" s="28">
        <f>IF(TRIM(B781)="","",IFERROR(INDEX('Agreements-New'!E:E,MATCH(B781,'Agreements-New'!D:D,0)),AB781))</f>
        <v>12500</v>
      </c>
      <c r="AD781" s="28">
        <f>(SUMIFS('Daily Fees Entry'!F:F,'Daily Fees Entry'!D:D,B781)) - Y781</f>
        <v>0</v>
      </c>
      <c r="AE781" s="28">
        <f t="shared" si="580"/>
        <v>12500</v>
      </c>
      <c r="AF781" s="69"/>
      <c r="AG781" s="28">
        <f>IF(TRIM(B781)="","",IFERROR(INDEX('Fees Master'!D:D,MATCH(D781,'Fees Master'!C:C,0)),"Not Found"))</f>
        <v>12500</v>
      </c>
      <c r="AH781" s="28" t="str">
        <f>IF(TRIM(M781)="V",IFERROR(INDEX('Fees Master'!M:M,MATCH(N781,'Fees Master'!L:L,0)),"Not Found"),"0")</f>
        <v>0</v>
      </c>
      <c r="AI781" s="28" t="str">
        <f>IF(TRIM(M781)="H",IFERROR(INDEX('Fees Master'!I:I,MATCH(D781,'Fees Master'!G:G,0)),"Not Found"),"0")</f>
        <v>0</v>
      </c>
      <c r="AJ781" s="69"/>
      <c r="AK781" s="28">
        <f t="shared" si="581"/>
        <v>0</v>
      </c>
      <c r="AL781" s="31">
        <f t="shared" si="582"/>
        <v>0</v>
      </c>
      <c r="AM781" s="58"/>
      <c r="AN781" s="58" t="s">
        <v>3368</v>
      </c>
      <c r="AO781" s="68"/>
    </row>
    <row r="782" spans="1:41" x14ac:dyDescent="0.35">
      <c r="A782" s="28">
        <v>781</v>
      </c>
      <c r="B782" s="28">
        <v>3444</v>
      </c>
      <c r="C782" s="28" t="s">
        <v>1121</v>
      </c>
      <c r="D782" s="28" t="s">
        <v>4615</v>
      </c>
      <c r="E782" s="28" t="s">
        <v>11</v>
      </c>
      <c r="F782" s="28" t="s">
        <v>1893</v>
      </c>
      <c r="G782" s="30"/>
      <c r="H782" s="28" t="s">
        <v>2021</v>
      </c>
      <c r="I782" s="28"/>
      <c r="J782" s="31">
        <v>920618300211</v>
      </c>
      <c r="K782" s="31" t="str">
        <f t="shared" si="555"/>
        <v>9206 1830 0211</v>
      </c>
      <c r="L782" s="83">
        <v>9963075473</v>
      </c>
      <c r="M782" s="28" t="s">
        <v>2764</v>
      </c>
      <c r="N782" s="28" t="s">
        <v>67</v>
      </c>
      <c r="O782" s="69"/>
      <c r="P782" s="28" t="str">
        <f>IF(TRIM(B782)="","",IFERROR(INDEX('Agreements-New'!C:C,MATCH(B782,'Agreements-New'!D:D,0)),"N"))</f>
        <v>N</v>
      </c>
      <c r="Q782" s="69"/>
      <c r="R782" s="28">
        <f t="shared" si="574"/>
        <v>49500</v>
      </c>
      <c r="S782" s="28">
        <f t="shared" si="575"/>
        <v>49500</v>
      </c>
      <c r="T782" s="28">
        <f t="shared" si="576"/>
        <v>0</v>
      </c>
      <c r="U782" s="28">
        <f t="shared" si="577"/>
        <v>49500</v>
      </c>
      <c r="V782" s="69"/>
      <c r="W782" s="28">
        <v>29000</v>
      </c>
      <c r="X782" s="28">
        <f>IF(TRIM(B782)="","",IFERROR(INDEX('Agreements-Old'!E:E,MATCH(B782,'Agreements-Old'!D:D,0)),W782))</f>
        <v>29000</v>
      </c>
      <c r="Y782" s="28">
        <f>SUMIFS('Daily Fees Entry'!F:F,'Daily Fees Entry'!D:D,B782,'Daily Fees Entry'!E:E,"Old Fees")</f>
        <v>0</v>
      </c>
      <c r="Z782" s="28">
        <f t="shared" si="578"/>
        <v>29000</v>
      </c>
      <c r="AA782" s="69"/>
      <c r="AB782" s="28">
        <f t="shared" si="579"/>
        <v>20500</v>
      </c>
      <c r="AC782" s="28">
        <f>IF(TRIM(B782)="","",IFERROR(INDEX('Agreements-New'!E:E,MATCH(B782,'Agreements-New'!D:D,0)),AB782))</f>
        <v>20500</v>
      </c>
      <c r="AD782" s="28">
        <f>(SUMIFS('Daily Fees Entry'!F:F,'Daily Fees Entry'!D:D,B782)) - Y782</f>
        <v>0</v>
      </c>
      <c r="AE782" s="28">
        <f t="shared" si="580"/>
        <v>20500</v>
      </c>
      <c r="AF782" s="69"/>
      <c r="AG782" s="28">
        <f>IF(TRIM(B782)="","",IFERROR(INDEX('Fees Master'!D:D,MATCH(D782,'Fees Master'!C:C,0)),"Not Found"))</f>
        <v>12500</v>
      </c>
      <c r="AH782" s="28">
        <f>IF(TRIM(M782)="V",IFERROR(INDEX('Fees Master'!M:M,MATCH(N782,'Fees Master'!L:L,0)),"Not Found"),"0")</f>
        <v>8000</v>
      </c>
      <c r="AI782" s="28" t="str">
        <f>IF(TRIM(M782)="H",IFERROR(INDEX('Fees Master'!I:I,MATCH(D782,'Fees Master'!G:G,0)),"Not Found"),"0")</f>
        <v>0</v>
      </c>
      <c r="AJ782" s="69"/>
      <c r="AK782" s="28">
        <f t="shared" si="581"/>
        <v>0</v>
      </c>
      <c r="AL782" s="31">
        <f t="shared" si="582"/>
        <v>0</v>
      </c>
      <c r="AM782" s="58"/>
      <c r="AN782" s="58" t="s">
        <v>3425</v>
      </c>
      <c r="AO782" s="68"/>
    </row>
    <row r="783" spans="1:41" x14ac:dyDescent="0.35">
      <c r="A783" s="28">
        <v>782</v>
      </c>
      <c r="B783" s="28">
        <v>3548</v>
      </c>
      <c r="C783" s="28" t="s">
        <v>1068</v>
      </c>
      <c r="D783" s="28" t="s">
        <v>4615</v>
      </c>
      <c r="E783" s="28" t="s">
        <v>11</v>
      </c>
      <c r="F783" s="28" t="s">
        <v>1893</v>
      </c>
      <c r="G783" s="30"/>
      <c r="H783" s="28" t="s">
        <v>2342</v>
      </c>
      <c r="I783" s="28"/>
      <c r="J783" s="31"/>
      <c r="K783" s="31" t="str">
        <f t="shared" si="555"/>
        <v xml:space="preserve">  </v>
      </c>
      <c r="L783" s="83">
        <v>9100977813</v>
      </c>
      <c r="M783" s="28" t="s">
        <v>2762</v>
      </c>
      <c r="N783" s="28" t="s">
        <v>44</v>
      </c>
      <c r="O783" s="69"/>
      <c r="P783" s="28" t="str">
        <f>IF(TRIM(B783)="","",IFERROR(INDEX('Agreements-New'!C:C,MATCH(B783,'Agreements-New'!D:D,0)),"N"))</f>
        <v>N</v>
      </c>
      <c r="Q783" s="69"/>
      <c r="R783" s="28">
        <f t="shared" si="574"/>
        <v>33000</v>
      </c>
      <c r="S783" s="28">
        <f t="shared" si="575"/>
        <v>33000</v>
      </c>
      <c r="T783" s="28">
        <f t="shared" si="576"/>
        <v>0</v>
      </c>
      <c r="U783" s="28">
        <f t="shared" si="577"/>
        <v>33000</v>
      </c>
      <c r="V783" s="69"/>
      <c r="W783" s="28">
        <v>20500</v>
      </c>
      <c r="X783" s="28">
        <f>IF(TRIM(B783)="","",IFERROR(INDEX('Agreements-Old'!E:E,MATCH(B783,'Agreements-Old'!D:D,0)),W783))</f>
        <v>20500</v>
      </c>
      <c r="Y783" s="28">
        <f>SUMIFS('Daily Fees Entry'!F:F,'Daily Fees Entry'!D:D,B783,'Daily Fees Entry'!E:E,"Old Fees")</f>
        <v>0</v>
      </c>
      <c r="Z783" s="28">
        <f t="shared" si="578"/>
        <v>20500</v>
      </c>
      <c r="AA783" s="69"/>
      <c r="AB783" s="28">
        <f t="shared" si="579"/>
        <v>12500</v>
      </c>
      <c r="AC783" s="28">
        <f>IF(TRIM(B783)="","",IFERROR(INDEX('Agreements-New'!E:E,MATCH(B783,'Agreements-New'!D:D,0)),AB783))</f>
        <v>12500</v>
      </c>
      <c r="AD783" s="28">
        <f>(SUMIFS('Daily Fees Entry'!F:F,'Daily Fees Entry'!D:D,B783)) - Y783</f>
        <v>0</v>
      </c>
      <c r="AE783" s="28">
        <f t="shared" si="580"/>
        <v>12500</v>
      </c>
      <c r="AF783" s="69"/>
      <c r="AG783" s="28">
        <f>IF(TRIM(B783)="","",IFERROR(INDEX('Fees Master'!D:D,MATCH(D783,'Fees Master'!C:C,0)),"Not Found"))</f>
        <v>12500</v>
      </c>
      <c r="AH783" s="28" t="str">
        <f>IF(TRIM(M783)="V",IFERROR(INDEX('Fees Master'!M:M,MATCH(N783,'Fees Master'!L:L,0)),"Not Found"),"0")</f>
        <v>0</v>
      </c>
      <c r="AI783" s="28" t="str">
        <f>IF(TRIM(M783)="H",IFERROR(INDEX('Fees Master'!I:I,MATCH(D783,'Fees Master'!G:G,0)),"Not Found"),"0")</f>
        <v>0</v>
      </c>
      <c r="AJ783" s="69"/>
      <c r="AK783" s="28">
        <f t="shared" si="581"/>
        <v>0</v>
      </c>
      <c r="AL783" s="31">
        <f t="shared" si="582"/>
        <v>0</v>
      </c>
      <c r="AM783" s="58"/>
      <c r="AN783" s="58" t="s">
        <v>3426</v>
      </c>
      <c r="AO783" s="68"/>
    </row>
    <row r="784" spans="1:41" x14ac:dyDescent="0.35">
      <c r="A784" s="28">
        <v>783</v>
      </c>
      <c r="B784" s="28">
        <v>3550</v>
      </c>
      <c r="C784" s="28" t="s">
        <v>1070</v>
      </c>
      <c r="D784" s="28" t="s">
        <v>4615</v>
      </c>
      <c r="E784" s="28" t="s">
        <v>11</v>
      </c>
      <c r="F784" s="28" t="s">
        <v>1893</v>
      </c>
      <c r="G784" s="30"/>
      <c r="H784" s="28" t="s">
        <v>2422</v>
      </c>
      <c r="I784" s="28"/>
      <c r="J784" s="31">
        <v>692535750500</v>
      </c>
      <c r="K784" s="31" t="str">
        <f t="shared" si="555"/>
        <v>6925 3575 0500</v>
      </c>
      <c r="L784" s="83">
        <v>8125363031</v>
      </c>
      <c r="M784" s="28" t="s">
        <v>2762</v>
      </c>
      <c r="N784" s="28" t="s">
        <v>75</v>
      </c>
      <c r="O784" s="69"/>
      <c r="P784" s="28" t="str">
        <f>IF(TRIM(B784)="","",IFERROR(INDEX('Agreements-New'!C:C,MATCH(B784,'Agreements-New'!D:D,0)),"N"))</f>
        <v>N</v>
      </c>
      <c r="Q784" s="69"/>
      <c r="R784" s="28">
        <f t="shared" si="574"/>
        <v>21000</v>
      </c>
      <c r="S784" s="28">
        <f t="shared" si="575"/>
        <v>21000</v>
      </c>
      <c r="T784" s="28">
        <f t="shared" si="576"/>
        <v>0</v>
      </c>
      <c r="U784" s="28">
        <f t="shared" si="577"/>
        <v>21000</v>
      </c>
      <c r="V784" s="69"/>
      <c r="W784" s="28">
        <v>8500</v>
      </c>
      <c r="X784" s="28">
        <f>IF(TRIM(B784)="","",IFERROR(INDEX('Agreements-Old'!E:E,MATCH(B784,'Agreements-Old'!D:D,0)),W784))</f>
        <v>8500</v>
      </c>
      <c r="Y784" s="28">
        <f>SUMIFS('Daily Fees Entry'!F:F,'Daily Fees Entry'!D:D,B784,'Daily Fees Entry'!E:E,"Old Fees")</f>
        <v>0</v>
      </c>
      <c r="Z784" s="28">
        <f t="shared" si="578"/>
        <v>8500</v>
      </c>
      <c r="AA784" s="69"/>
      <c r="AB784" s="28">
        <f t="shared" si="579"/>
        <v>12500</v>
      </c>
      <c r="AC784" s="28">
        <f>IF(TRIM(B784)="","",IFERROR(INDEX('Agreements-New'!E:E,MATCH(B784,'Agreements-New'!D:D,0)),AB784))</f>
        <v>12500</v>
      </c>
      <c r="AD784" s="28">
        <f>(SUMIFS('Daily Fees Entry'!F:F,'Daily Fees Entry'!D:D,B784)) - Y784</f>
        <v>0</v>
      </c>
      <c r="AE784" s="28">
        <f t="shared" si="580"/>
        <v>12500</v>
      </c>
      <c r="AF784" s="69"/>
      <c r="AG784" s="28">
        <f>IF(TRIM(B784)="","",IFERROR(INDEX('Fees Master'!D:D,MATCH(D784,'Fees Master'!C:C,0)),"Not Found"))</f>
        <v>12500</v>
      </c>
      <c r="AH784" s="28" t="str">
        <f>IF(TRIM(M784)="V",IFERROR(INDEX('Fees Master'!M:M,MATCH(N784,'Fees Master'!L:L,0)),"Not Found"),"0")</f>
        <v>0</v>
      </c>
      <c r="AI784" s="28" t="str">
        <f>IF(TRIM(M784)="H",IFERROR(INDEX('Fees Master'!I:I,MATCH(D784,'Fees Master'!G:G,0)),"Not Found"),"0")</f>
        <v>0</v>
      </c>
      <c r="AJ784" s="69"/>
      <c r="AK784" s="28">
        <f t="shared" si="581"/>
        <v>0</v>
      </c>
      <c r="AL784" s="31">
        <f t="shared" si="582"/>
        <v>0</v>
      </c>
      <c r="AM784" s="58"/>
      <c r="AN784" s="58" t="s">
        <v>3427</v>
      </c>
      <c r="AO784" s="68"/>
    </row>
    <row r="785" spans="1:41" x14ac:dyDescent="0.35">
      <c r="A785" s="28">
        <v>784</v>
      </c>
      <c r="B785" s="28">
        <v>3639</v>
      </c>
      <c r="C785" s="28" t="s">
        <v>1122</v>
      </c>
      <c r="D785" s="28" t="s">
        <v>4615</v>
      </c>
      <c r="E785" s="28" t="s">
        <v>11</v>
      </c>
      <c r="F785" s="28" t="s">
        <v>1893</v>
      </c>
      <c r="G785" s="30"/>
      <c r="H785" s="28" t="s">
        <v>2423</v>
      </c>
      <c r="I785" s="28"/>
      <c r="J785" s="31">
        <v>555956202337</v>
      </c>
      <c r="K785" s="31" t="str">
        <f t="shared" si="555"/>
        <v>5559 5620 2337</v>
      </c>
      <c r="L785" s="83">
        <v>7989316003</v>
      </c>
      <c r="M785" s="28" t="s">
        <v>2762</v>
      </c>
      <c r="N785" s="28" t="s">
        <v>93</v>
      </c>
      <c r="O785" s="69"/>
      <c r="P785" s="28" t="str">
        <f>IF(TRIM(B785)="","",IFERROR(INDEX('Agreements-New'!C:C,MATCH(B785,'Agreements-New'!D:D,0)),"N"))</f>
        <v>N</v>
      </c>
      <c r="Q785" s="69"/>
      <c r="R785" s="28">
        <f t="shared" si="574"/>
        <v>12500</v>
      </c>
      <c r="S785" s="28">
        <f t="shared" si="575"/>
        <v>12500</v>
      </c>
      <c r="T785" s="28">
        <f t="shared" si="576"/>
        <v>8000</v>
      </c>
      <c r="U785" s="28">
        <f t="shared" si="577"/>
        <v>4500</v>
      </c>
      <c r="V785" s="69"/>
      <c r="W785" s="28">
        <v>0</v>
      </c>
      <c r="X785" s="28">
        <f>IF(TRIM(B785)="","",IFERROR(INDEX('Agreements-Old'!E:E,MATCH(B785,'Agreements-Old'!D:D,0)),W785))</f>
        <v>0</v>
      </c>
      <c r="Y785" s="28">
        <f>SUMIFS('Daily Fees Entry'!F:F,'Daily Fees Entry'!D:D,B785,'Daily Fees Entry'!E:E,"Old Fees")</f>
        <v>0</v>
      </c>
      <c r="Z785" s="28">
        <f t="shared" si="578"/>
        <v>0</v>
      </c>
      <c r="AA785" s="69"/>
      <c r="AB785" s="28">
        <f t="shared" si="579"/>
        <v>12500</v>
      </c>
      <c r="AC785" s="28">
        <f>IF(TRIM(B785)="","",IFERROR(INDEX('Agreements-New'!E:E,MATCH(B785,'Agreements-New'!D:D,0)),AB785))</f>
        <v>12500</v>
      </c>
      <c r="AD785" s="28">
        <f>(SUMIFS('Daily Fees Entry'!F:F,'Daily Fees Entry'!D:D,B785)) - Y785</f>
        <v>8000</v>
      </c>
      <c r="AE785" s="28">
        <f t="shared" si="580"/>
        <v>4500</v>
      </c>
      <c r="AF785" s="69"/>
      <c r="AG785" s="28">
        <f>IF(TRIM(B785)="","",IFERROR(INDEX('Fees Master'!D:D,MATCH(D785,'Fees Master'!C:C,0)),"Not Found"))</f>
        <v>12500</v>
      </c>
      <c r="AH785" s="28" t="str">
        <f>IF(TRIM(M785)="V",IFERROR(INDEX('Fees Master'!M:M,MATCH(N785,'Fees Master'!L:L,0)),"Not Found"),"0")</f>
        <v>0</v>
      </c>
      <c r="AI785" s="28" t="str">
        <f>IF(TRIM(M785)="H",IFERROR(INDEX('Fees Master'!I:I,MATCH(D785,'Fees Master'!G:G,0)),"Not Found"),"0")</f>
        <v>0</v>
      </c>
      <c r="AJ785" s="69"/>
      <c r="AK785" s="28">
        <f t="shared" si="581"/>
        <v>64</v>
      </c>
      <c r="AL785" s="31">
        <f t="shared" si="582"/>
        <v>64</v>
      </c>
      <c r="AM785" s="58"/>
      <c r="AN785" s="58" t="s">
        <v>3428</v>
      </c>
      <c r="AO785" s="68"/>
    </row>
    <row r="786" spans="1:41" x14ac:dyDescent="0.35">
      <c r="A786" s="28">
        <v>785</v>
      </c>
      <c r="B786" s="28">
        <v>3773</v>
      </c>
      <c r="C786" s="28" t="s">
        <v>1015</v>
      </c>
      <c r="D786" s="28" t="s">
        <v>4615</v>
      </c>
      <c r="E786" s="28" t="s">
        <v>8</v>
      </c>
      <c r="F786" s="28" t="s">
        <v>1893</v>
      </c>
      <c r="G786" s="30"/>
      <c r="H786" s="28" t="s">
        <v>2360</v>
      </c>
      <c r="I786" s="28"/>
      <c r="J786" s="31">
        <v>408709152071</v>
      </c>
      <c r="K786" s="31" t="str">
        <f t="shared" si="555"/>
        <v>4087 0915 2071</v>
      </c>
      <c r="L786" s="83">
        <v>6303534832</v>
      </c>
      <c r="M786" s="28" t="s">
        <v>2764</v>
      </c>
      <c r="N786" s="28" t="s">
        <v>67</v>
      </c>
      <c r="O786" s="69"/>
      <c r="P786" s="28" t="str">
        <f>IF(TRIM(B786)="","",IFERROR(INDEX('Agreements-New'!C:C,MATCH(B786,'Agreements-New'!D:D,0)),"N"))</f>
        <v>N</v>
      </c>
      <c r="Q786" s="69"/>
      <c r="R786" s="28">
        <f t="shared" si="574"/>
        <v>49500</v>
      </c>
      <c r="S786" s="28">
        <f t="shared" si="575"/>
        <v>49500</v>
      </c>
      <c r="T786" s="28">
        <f t="shared" si="576"/>
        <v>0</v>
      </c>
      <c r="U786" s="28">
        <f t="shared" si="577"/>
        <v>49500</v>
      </c>
      <c r="V786" s="69"/>
      <c r="W786" s="28">
        <v>29000</v>
      </c>
      <c r="X786" s="28">
        <f>IF(TRIM(B786)="","",IFERROR(INDEX('Agreements-Old'!E:E,MATCH(B786,'Agreements-Old'!D:D,0)),W786))</f>
        <v>29000</v>
      </c>
      <c r="Y786" s="28">
        <f>SUMIFS('Daily Fees Entry'!F:F,'Daily Fees Entry'!D:D,B786,'Daily Fees Entry'!E:E,"Old Fees")</f>
        <v>0</v>
      </c>
      <c r="Z786" s="28">
        <f t="shared" si="578"/>
        <v>29000</v>
      </c>
      <c r="AA786" s="69"/>
      <c r="AB786" s="28">
        <f t="shared" si="579"/>
        <v>20500</v>
      </c>
      <c r="AC786" s="28">
        <f>IF(TRIM(B786)="","",IFERROR(INDEX('Agreements-New'!E:E,MATCH(B786,'Agreements-New'!D:D,0)),AB786))</f>
        <v>20500</v>
      </c>
      <c r="AD786" s="28">
        <f>(SUMIFS('Daily Fees Entry'!F:F,'Daily Fees Entry'!D:D,B786)) - Y786</f>
        <v>0</v>
      </c>
      <c r="AE786" s="28">
        <f t="shared" si="580"/>
        <v>20500</v>
      </c>
      <c r="AF786" s="69"/>
      <c r="AG786" s="28">
        <f>IF(TRIM(B786)="","",IFERROR(INDEX('Fees Master'!D:D,MATCH(D786,'Fees Master'!C:C,0)),"Not Found"))</f>
        <v>12500</v>
      </c>
      <c r="AH786" s="28">
        <f>IF(TRIM(M786)="V",IFERROR(INDEX('Fees Master'!M:M,MATCH(N786,'Fees Master'!L:L,0)),"Not Found"),"0")</f>
        <v>8000</v>
      </c>
      <c r="AI786" s="28" t="str">
        <f>IF(TRIM(M786)="H",IFERROR(INDEX('Fees Master'!I:I,MATCH(D786,'Fees Master'!G:G,0)),"Not Found"),"0")</f>
        <v>0</v>
      </c>
      <c r="AJ786" s="69"/>
      <c r="AK786" s="28">
        <f t="shared" si="581"/>
        <v>0</v>
      </c>
      <c r="AL786" s="31">
        <f t="shared" si="582"/>
        <v>0</v>
      </c>
      <c r="AM786" s="58"/>
      <c r="AN786" s="58" t="s">
        <v>3359</v>
      </c>
      <c r="AO786" s="68"/>
    </row>
    <row r="787" spans="1:41" x14ac:dyDescent="0.35">
      <c r="A787" s="28">
        <v>786</v>
      </c>
      <c r="B787" s="28">
        <v>3555</v>
      </c>
      <c r="C787" s="28" t="s">
        <v>1129</v>
      </c>
      <c r="D787" s="28" t="s">
        <v>4615</v>
      </c>
      <c r="E787" s="28" t="s">
        <v>11</v>
      </c>
      <c r="F787" s="28" t="s">
        <v>1893</v>
      </c>
      <c r="G787" s="30"/>
      <c r="H787" s="28" t="s">
        <v>2425</v>
      </c>
      <c r="I787" s="28"/>
      <c r="J787" s="31">
        <v>605674997975</v>
      </c>
      <c r="K787" s="31" t="str">
        <f t="shared" si="555"/>
        <v>6056 7499 7975</v>
      </c>
      <c r="L787" s="83">
        <v>9666922818</v>
      </c>
      <c r="M787" s="28" t="s">
        <v>2764</v>
      </c>
      <c r="N787" s="28" t="s">
        <v>68</v>
      </c>
      <c r="O787" s="69"/>
      <c r="P787" s="28" t="str">
        <f>IF(TRIM(B787)="","",IFERROR(INDEX('Agreements-New'!C:C,MATCH(B787,'Agreements-New'!D:D,0)),"N"))</f>
        <v>N</v>
      </c>
      <c r="Q787" s="69"/>
      <c r="R787" s="28">
        <f t="shared" si="574"/>
        <v>24700</v>
      </c>
      <c r="S787" s="28">
        <f t="shared" si="575"/>
        <v>24700</v>
      </c>
      <c r="T787" s="28">
        <f t="shared" si="576"/>
        <v>0</v>
      </c>
      <c r="U787" s="28">
        <f t="shared" si="577"/>
        <v>24700</v>
      </c>
      <c r="V787" s="69"/>
      <c r="W787" s="28">
        <v>5200</v>
      </c>
      <c r="X787" s="28">
        <f>IF(TRIM(B787)="","",IFERROR(INDEX('Agreements-Old'!E:E,MATCH(B787,'Agreements-Old'!D:D,0)),W787))</f>
        <v>5200</v>
      </c>
      <c r="Y787" s="28">
        <f>SUMIFS('Daily Fees Entry'!F:F,'Daily Fees Entry'!D:D,B787,'Daily Fees Entry'!E:E,"Old Fees")</f>
        <v>0</v>
      </c>
      <c r="Z787" s="28">
        <f t="shared" si="578"/>
        <v>5200</v>
      </c>
      <c r="AA787" s="69"/>
      <c r="AB787" s="28">
        <f t="shared" si="579"/>
        <v>19500</v>
      </c>
      <c r="AC787" s="28">
        <f>IF(TRIM(B787)="","",IFERROR(INDEX('Agreements-New'!E:E,MATCH(B787,'Agreements-New'!D:D,0)),AB787))</f>
        <v>19500</v>
      </c>
      <c r="AD787" s="28">
        <f>(SUMIFS('Daily Fees Entry'!F:F,'Daily Fees Entry'!D:D,B787)) - Y787</f>
        <v>0</v>
      </c>
      <c r="AE787" s="28">
        <f t="shared" si="580"/>
        <v>19500</v>
      </c>
      <c r="AF787" s="69"/>
      <c r="AG787" s="28">
        <f>IF(TRIM(B787)="","",IFERROR(INDEX('Fees Master'!D:D,MATCH(D787,'Fees Master'!C:C,0)),"Not Found"))</f>
        <v>12500</v>
      </c>
      <c r="AH787" s="28">
        <f>IF(TRIM(M787)="V",IFERROR(INDEX('Fees Master'!M:M,MATCH(N787,'Fees Master'!L:L,0)),"Not Found"),"0")</f>
        <v>7000</v>
      </c>
      <c r="AI787" s="28" t="str">
        <f>IF(TRIM(M787)="H",IFERROR(INDEX('Fees Master'!I:I,MATCH(D787,'Fees Master'!G:G,0)),"Not Found"),"0")</f>
        <v>0</v>
      </c>
      <c r="AJ787" s="69"/>
      <c r="AK787" s="28">
        <f t="shared" si="581"/>
        <v>0</v>
      </c>
      <c r="AL787" s="31">
        <f t="shared" si="582"/>
        <v>0</v>
      </c>
      <c r="AM787" s="58"/>
      <c r="AN787" s="58" t="s">
        <v>3433</v>
      </c>
      <c r="AO787" s="68"/>
    </row>
    <row r="788" spans="1:41" x14ac:dyDescent="0.35">
      <c r="A788" s="28">
        <v>787</v>
      </c>
      <c r="B788" s="28">
        <v>3903</v>
      </c>
      <c r="C788" s="28" t="s">
        <v>1337</v>
      </c>
      <c r="D788" s="28" t="s">
        <v>4615</v>
      </c>
      <c r="E788" s="28" t="s">
        <v>14</v>
      </c>
      <c r="F788" s="28" t="s">
        <v>1893</v>
      </c>
      <c r="G788" s="30"/>
      <c r="H788" s="28" t="s">
        <v>2220</v>
      </c>
      <c r="I788" s="28"/>
      <c r="J788" s="31"/>
      <c r="K788" s="31" t="str">
        <f t="shared" si="555"/>
        <v xml:space="preserve">  </v>
      </c>
      <c r="L788" s="83">
        <v>9963862984</v>
      </c>
      <c r="M788" s="28" t="s">
        <v>2764</v>
      </c>
      <c r="N788" s="28" t="s">
        <v>67</v>
      </c>
      <c r="O788" s="69"/>
      <c r="P788" s="28" t="str">
        <f>IF(TRIM(B788)="","",IFERROR(INDEX('Agreements-New'!C:C,MATCH(B788,'Agreements-New'!D:D,0)),"N"))</f>
        <v>N</v>
      </c>
      <c r="Q788" s="69"/>
      <c r="R788" s="28">
        <f t="shared" si="574"/>
        <v>51000</v>
      </c>
      <c r="S788" s="28">
        <f t="shared" si="575"/>
        <v>51000</v>
      </c>
      <c r="T788" s="28">
        <f t="shared" si="576"/>
        <v>0</v>
      </c>
      <c r="U788" s="28">
        <f t="shared" si="577"/>
        <v>51000</v>
      </c>
      <c r="V788" s="69"/>
      <c r="W788" s="28">
        <v>30500</v>
      </c>
      <c r="X788" s="28">
        <f>IF(TRIM(B788)="","",IFERROR(INDEX('Agreements-Old'!E:E,MATCH(B788,'Agreements-Old'!D:D,0)),W788))</f>
        <v>30500</v>
      </c>
      <c r="Y788" s="28">
        <f>SUMIFS('Daily Fees Entry'!F:F,'Daily Fees Entry'!D:D,B788,'Daily Fees Entry'!E:E,"Old Fees")</f>
        <v>0</v>
      </c>
      <c r="Z788" s="28">
        <f t="shared" si="578"/>
        <v>30500</v>
      </c>
      <c r="AA788" s="69"/>
      <c r="AB788" s="28">
        <f t="shared" si="579"/>
        <v>20500</v>
      </c>
      <c r="AC788" s="28">
        <f>IF(TRIM(B788)="","",IFERROR(INDEX('Agreements-New'!E:E,MATCH(B788,'Agreements-New'!D:D,0)),AB788))</f>
        <v>20500</v>
      </c>
      <c r="AD788" s="28">
        <f>(SUMIFS('Daily Fees Entry'!F:F,'Daily Fees Entry'!D:D,B788)) - Y788</f>
        <v>0</v>
      </c>
      <c r="AE788" s="28">
        <f t="shared" si="580"/>
        <v>20500</v>
      </c>
      <c r="AF788" s="69"/>
      <c r="AG788" s="28">
        <f>IF(TRIM(B788)="","",IFERROR(INDEX('Fees Master'!D:D,MATCH(D788,'Fees Master'!C:C,0)),"Not Found"))</f>
        <v>12500</v>
      </c>
      <c r="AH788" s="28">
        <f>IF(TRIM(M788)="V",IFERROR(INDEX('Fees Master'!M:M,MATCH(N788,'Fees Master'!L:L,0)),"Not Found"),"0")</f>
        <v>8000</v>
      </c>
      <c r="AI788" s="28" t="str">
        <f>IF(TRIM(M788)="H",IFERROR(INDEX('Fees Master'!I:I,MATCH(D788,'Fees Master'!G:G,0)),"Not Found"),"0")</f>
        <v>0</v>
      </c>
      <c r="AJ788" s="69"/>
      <c r="AK788" s="28">
        <f t="shared" si="581"/>
        <v>0</v>
      </c>
      <c r="AL788" s="31">
        <f t="shared" si="582"/>
        <v>0</v>
      </c>
      <c r="AM788" s="58"/>
      <c r="AN788" s="58" t="s">
        <v>3553</v>
      </c>
      <c r="AO788" s="68"/>
    </row>
    <row r="789" spans="1:41" x14ac:dyDescent="0.35">
      <c r="A789" s="28">
        <v>788</v>
      </c>
      <c r="B789" s="28">
        <v>3579</v>
      </c>
      <c r="C789" s="28" t="s">
        <v>1156</v>
      </c>
      <c r="D789" s="28" t="s">
        <v>4615</v>
      </c>
      <c r="E789" s="28"/>
      <c r="F789" s="28" t="s">
        <v>1893</v>
      </c>
      <c r="G789" s="30"/>
      <c r="H789" s="28" t="s">
        <v>2387</v>
      </c>
      <c r="I789" s="28"/>
      <c r="J789" s="31"/>
      <c r="K789" s="31"/>
      <c r="L789" s="83">
        <v>9908120478</v>
      </c>
      <c r="M789" s="28" t="s">
        <v>2762</v>
      </c>
      <c r="N789" s="28" t="s">
        <v>97</v>
      </c>
      <c r="O789" s="69"/>
      <c r="P789" s="28">
        <f>IF(TRIM(B789)="","",IFERROR(INDEX('Agreements-New'!C:C,MATCH(B789,'Agreements-New'!D:D,0)),"N"))</f>
        <v>109</v>
      </c>
      <c r="Q789" s="69"/>
      <c r="R789" s="28">
        <f t="shared" ref="R789" si="583">W789+AB789</f>
        <v>12500</v>
      </c>
      <c r="S789" s="28">
        <f t="shared" ref="S789" si="584">X789+AC789</f>
        <v>12000</v>
      </c>
      <c r="T789" s="28">
        <f t="shared" ref="T789" si="585">Y789+AD789</f>
        <v>8000</v>
      </c>
      <c r="U789" s="28">
        <f t="shared" ref="U789" si="586">Z789+AE789</f>
        <v>4000</v>
      </c>
      <c r="V789" s="69"/>
      <c r="W789" s="28"/>
      <c r="X789" s="28">
        <f>IF(TRIM(B789)="","",IFERROR(INDEX('Agreements-Old'!E:E,MATCH(B789,'Agreements-Old'!D:D,0)),W789))</f>
        <v>0</v>
      </c>
      <c r="Y789" s="28">
        <f>SUMIFS('Daily Fees Entry'!F:F,'Daily Fees Entry'!D:D,B789,'Daily Fees Entry'!E:E,"Old Fees")</f>
        <v>8000</v>
      </c>
      <c r="Z789" s="28">
        <f t="shared" ref="Z789" si="587">X789-Y789</f>
        <v>-8000</v>
      </c>
      <c r="AA789" s="69"/>
      <c r="AB789" s="28">
        <f t="shared" ref="AB789" si="588">AG789+AH789+AI789</f>
        <v>12500</v>
      </c>
      <c r="AC789" s="28">
        <f>IF(TRIM(B789)="","",IFERROR(INDEX('Agreements-New'!E:E,MATCH(B789,'Agreements-New'!D:D,0)),AB789))</f>
        <v>12000</v>
      </c>
      <c r="AD789" s="28">
        <f>(SUMIFS('Daily Fees Entry'!F:F,'Daily Fees Entry'!D:D,B789)) - Y789</f>
        <v>0</v>
      </c>
      <c r="AE789" s="28">
        <f t="shared" ref="AE789" si="589">AC789-AD789</f>
        <v>12000</v>
      </c>
      <c r="AF789" s="69"/>
      <c r="AG789" s="28">
        <f>IF(TRIM(B789)="","",IFERROR(INDEX('Fees Master'!D:D,MATCH(D789,'Fees Master'!C:C,0)),"Not Found"))</f>
        <v>12500</v>
      </c>
      <c r="AH789" s="28" t="str">
        <f>IF(TRIM(M789)="V",IFERROR(INDEX('Fees Master'!M:M,MATCH(N789,'Fees Master'!L:L,0)),"Not Found"),"0")</f>
        <v>0</v>
      </c>
      <c r="AI789" s="28" t="str">
        <f>IF(TRIM(M789)="H",IFERROR(INDEX('Fees Master'!I:I,MATCH(D789,'Fees Master'!G:G,0)),"Not Found"),"0")</f>
        <v>0</v>
      </c>
      <c r="AJ789" s="69"/>
      <c r="AK789" s="28">
        <f t="shared" ref="AK789" si="590">T789/S789*100</f>
        <v>66.666666666666657</v>
      </c>
      <c r="AL789" s="31">
        <f t="shared" ref="AL789" si="591">AD789/AC789*100</f>
        <v>0</v>
      </c>
      <c r="AM789" s="58"/>
      <c r="AN789" s="58" t="s">
        <v>3553</v>
      </c>
      <c r="AO789" s="68"/>
    </row>
    <row r="790" spans="1:41" x14ac:dyDescent="0.35">
      <c r="A790" s="28">
        <v>789</v>
      </c>
      <c r="B790" s="28">
        <v>4674</v>
      </c>
      <c r="C790" s="28" t="s">
        <v>5902</v>
      </c>
      <c r="D790" s="28" t="s">
        <v>4615</v>
      </c>
      <c r="E790" s="28" t="s">
        <v>3814</v>
      </c>
      <c r="F790" s="28" t="s">
        <v>1893</v>
      </c>
      <c r="G790" s="30"/>
      <c r="H790" s="28" t="s">
        <v>6049</v>
      </c>
      <c r="I790" s="28"/>
      <c r="J790" s="31"/>
      <c r="K790" s="31"/>
      <c r="L790" s="83">
        <v>9640896717</v>
      </c>
      <c r="M790" s="28" t="s">
        <v>2764</v>
      </c>
      <c r="N790" s="28" t="s">
        <v>187</v>
      </c>
      <c r="O790" s="69"/>
      <c r="P790" s="28">
        <f>IF(TRIM(B790)="","",IFERROR(INDEX('Agreements-New'!C:C,MATCH(B790,'Agreements-New'!D:D,0)),"N"))</f>
        <v>18</v>
      </c>
      <c r="Q790" s="69"/>
      <c r="R790" s="28">
        <f t="shared" ref="R790" si="592">W790+AB790</f>
        <v>19500</v>
      </c>
      <c r="S790" s="28">
        <f t="shared" ref="S790" si="593">X790+AC790</f>
        <v>15000</v>
      </c>
      <c r="T790" s="28">
        <f t="shared" ref="T790" si="594">Y790+AD790</f>
        <v>5000</v>
      </c>
      <c r="U790" s="28">
        <f t="shared" ref="U790" si="595">Z790+AE790</f>
        <v>10000</v>
      </c>
      <c r="V790" s="69"/>
      <c r="W790" s="28"/>
      <c r="X790" s="28">
        <f>IF(TRIM(B790)="","",IFERROR(INDEX('Agreements-Old'!E:E,MATCH(B790,'Agreements-Old'!D:D,0)),W790))</f>
        <v>0</v>
      </c>
      <c r="Y790" s="28">
        <f>SUMIFS('Daily Fees Entry'!F:F,'Daily Fees Entry'!D:D,B790,'Daily Fees Entry'!E:E,"Old Fees")</f>
        <v>0</v>
      </c>
      <c r="Z790" s="28">
        <f t="shared" ref="Z790" si="596">X790-Y790</f>
        <v>0</v>
      </c>
      <c r="AA790" s="69"/>
      <c r="AB790" s="28">
        <f t="shared" ref="AB790" si="597">AG790+AH790+AI790</f>
        <v>19500</v>
      </c>
      <c r="AC790" s="28">
        <f>IF(TRIM(B790)="","",IFERROR(INDEX('Agreements-New'!E:E,MATCH(B790,'Agreements-New'!D:D,0)),AB790))</f>
        <v>15000</v>
      </c>
      <c r="AD790" s="28">
        <f>(SUMIFS('Daily Fees Entry'!F:F,'Daily Fees Entry'!D:D,B790)) - Y790</f>
        <v>5000</v>
      </c>
      <c r="AE790" s="28">
        <f t="shared" ref="AE790" si="598">AC790-AD790</f>
        <v>10000</v>
      </c>
      <c r="AF790" s="69"/>
      <c r="AG790" s="28">
        <f>IF(TRIM(B790)="","",IFERROR(INDEX('Fees Master'!D:D,MATCH(D790,'Fees Master'!C:C,0)),"Not Found"))</f>
        <v>12500</v>
      </c>
      <c r="AH790" s="28">
        <f>IF(TRIM(M790)="V",IFERROR(INDEX('Fees Master'!M:M,MATCH(N790,'Fees Master'!L:L,0)),"Not Found"),"0")</f>
        <v>7000</v>
      </c>
      <c r="AI790" s="28" t="str">
        <f>IF(TRIM(M790)="H",IFERROR(INDEX('Fees Master'!I:I,MATCH(D790,'Fees Master'!G:G,0)),"Not Found"),"0")</f>
        <v>0</v>
      </c>
      <c r="AJ790" s="69"/>
      <c r="AK790" s="28">
        <f t="shared" ref="AK790" si="599">T790/S790*100</f>
        <v>33.333333333333329</v>
      </c>
      <c r="AL790" s="31">
        <f t="shared" ref="AL790" si="600">AD790/AC790*100</f>
        <v>33.333333333333329</v>
      </c>
      <c r="AM790" s="58"/>
      <c r="AN790" s="58" t="s">
        <v>3553</v>
      </c>
      <c r="AO790" s="68"/>
    </row>
    <row r="791" spans="1:41" x14ac:dyDescent="0.35">
      <c r="A791" s="28">
        <v>790</v>
      </c>
      <c r="B791" s="28">
        <v>3801</v>
      </c>
      <c r="C791" s="28" t="s">
        <v>920</v>
      </c>
      <c r="D791" s="28" t="s">
        <v>4615</v>
      </c>
      <c r="E791" s="28"/>
      <c r="F791" s="28" t="s">
        <v>1893</v>
      </c>
      <c r="G791" s="30"/>
      <c r="H791" s="28" t="s">
        <v>2309</v>
      </c>
      <c r="I791" s="28"/>
      <c r="J791" s="31"/>
      <c r="K791" s="31"/>
      <c r="L791" s="83">
        <v>7337063990</v>
      </c>
      <c r="M791" s="28" t="s">
        <v>2764</v>
      </c>
      <c r="N791" s="28" t="s">
        <v>56</v>
      </c>
      <c r="O791" s="69"/>
      <c r="P791" s="28" t="str">
        <f>IF(TRIM(B791)="","",IFERROR(INDEX('Agreements-New'!C:C,MATCH(B791,'Agreements-New'!D:D,0)),"N"))</f>
        <v>N</v>
      </c>
      <c r="Q791" s="69"/>
      <c r="R791" s="28">
        <f t="shared" ref="R791" si="601">W791+AB791</f>
        <v>20500</v>
      </c>
      <c r="S791" s="28">
        <f t="shared" ref="S791" si="602">X791+AC791</f>
        <v>20500</v>
      </c>
      <c r="T791" s="28">
        <f t="shared" ref="T791" si="603">Y791+AD791</f>
        <v>0</v>
      </c>
      <c r="U791" s="28">
        <f t="shared" ref="U791" si="604">Z791+AE791</f>
        <v>20500</v>
      </c>
      <c r="V791" s="69"/>
      <c r="W791" s="28"/>
      <c r="X791" s="28">
        <f>IF(TRIM(B791)="","",IFERROR(INDEX('Agreements-Old'!E:E,MATCH(B791,'Agreements-Old'!D:D,0)),W791))</f>
        <v>0</v>
      </c>
      <c r="Y791" s="28">
        <f>SUMIFS('Daily Fees Entry'!F:F,'Daily Fees Entry'!D:D,B791,'Daily Fees Entry'!E:E,"Old Fees")</f>
        <v>0</v>
      </c>
      <c r="Z791" s="28">
        <f t="shared" ref="Z791" si="605">X791-Y791</f>
        <v>0</v>
      </c>
      <c r="AA791" s="69"/>
      <c r="AB791" s="28">
        <f t="shared" ref="AB791" si="606">AG791+AH791+AI791</f>
        <v>20500</v>
      </c>
      <c r="AC791" s="28">
        <f>IF(TRIM(B791)="","",IFERROR(INDEX('Agreements-New'!E:E,MATCH(B791,'Agreements-New'!D:D,0)),AB791))</f>
        <v>20500</v>
      </c>
      <c r="AD791" s="28">
        <f>(SUMIFS('Daily Fees Entry'!F:F,'Daily Fees Entry'!D:D,B791)) - Y791</f>
        <v>0</v>
      </c>
      <c r="AE791" s="28">
        <f t="shared" ref="AE791" si="607">AC791-AD791</f>
        <v>20500</v>
      </c>
      <c r="AF791" s="69"/>
      <c r="AG791" s="28">
        <f>IF(TRIM(B791)="","",IFERROR(INDEX('Fees Master'!D:D,MATCH(D791,'Fees Master'!C:C,0)),"Not Found"))</f>
        <v>12500</v>
      </c>
      <c r="AH791" s="28">
        <f>IF(TRIM(M791)="V",IFERROR(INDEX('Fees Master'!M:M,MATCH(N791,'Fees Master'!L:L,0)),"Not Found"),"0")</f>
        <v>8000</v>
      </c>
      <c r="AI791" s="28" t="str">
        <f>IF(TRIM(M791)="H",IFERROR(INDEX('Fees Master'!I:I,MATCH(D791,'Fees Master'!G:G,0)),"Not Found"),"0")</f>
        <v>0</v>
      </c>
      <c r="AJ791" s="69"/>
      <c r="AK791" s="28">
        <f t="shared" ref="AK791" si="608">T791/S791*100</f>
        <v>0</v>
      </c>
      <c r="AL791" s="31">
        <f t="shared" ref="AL791" si="609">AD791/AC791*100</f>
        <v>0</v>
      </c>
      <c r="AM791" s="58"/>
      <c r="AN791" s="58" t="s">
        <v>3553</v>
      </c>
      <c r="AO791" s="68"/>
    </row>
    <row r="792" spans="1:41" x14ac:dyDescent="0.35">
      <c r="A792" s="28">
        <v>791</v>
      </c>
      <c r="B792" s="28">
        <v>3567</v>
      </c>
      <c r="C792" s="28" t="s">
        <v>6234</v>
      </c>
      <c r="D792" s="28" t="s">
        <v>4615</v>
      </c>
      <c r="E792" s="28" t="s">
        <v>12</v>
      </c>
      <c r="F792" s="28" t="s">
        <v>1892</v>
      </c>
      <c r="G792" s="30"/>
      <c r="H792" s="28" t="s">
        <v>2307</v>
      </c>
      <c r="I792" s="28"/>
      <c r="J792" s="31"/>
      <c r="K792" s="31"/>
      <c r="L792" s="83">
        <v>8639897261</v>
      </c>
      <c r="M792" s="28" t="s">
        <v>2762</v>
      </c>
      <c r="N792" s="28" t="s">
        <v>87</v>
      </c>
      <c r="O792" s="69"/>
      <c r="P792" s="28" t="str">
        <f>IF(TRIM(B792)="","",IFERROR(INDEX('Agreements-New'!C:C,MATCH(B792,'Agreements-New'!D:D,0)),"N"))</f>
        <v>N</v>
      </c>
      <c r="Q792" s="69"/>
      <c r="R792" s="28">
        <f t="shared" ref="R792" si="610">W792+AB792</f>
        <v>38000</v>
      </c>
      <c r="S792" s="28">
        <f t="shared" ref="S792" si="611">X792+AC792</f>
        <v>38000</v>
      </c>
      <c r="T792" s="28">
        <f t="shared" ref="T792" si="612">Y792+AD792</f>
        <v>0</v>
      </c>
      <c r="U792" s="28">
        <f t="shared" ref="U792" si="613">Z792+AE792</f>
        <v>38000</v>
      </c>
      <c r="V792" s="69"/>
      <c r="W792" s="28">
        <v>25500</v>
      </c>
      <c r="X792" s="28">
        <f>IF(TRIM(B792)="","",IFERROR(INDEX('Agreements-Old'!E:E,MATCH(B792,'Agreements-Old'!D:D,0)),W792))</f>
        <v>25500</v>
      </c>
      <c r="Y792" s="28">
        <f>SUMIFS('Daily Fees Entry'!F:F,'Daily Fees Entry'!D:D,B792,'Daily Fees Entry'!E:E,"Old Fees")</f>
        <v>0</v>
      </c>
      <c r="Z792" s="28">
        <f t="shared" ref="Z792" si="614">X792-Y792</f>
        <v>25500</v>
      </c>
      <c r="AA792" s="69"/>
      <c r="AB792" s="28">
        <f t="shared" ref="AB792" si="615">AG792+AH792+AI792</f>
        <v>12500</v>
      </c>
      <c r="AC792" s="28">
        <f>IF(TRIM(B792)="","",IFERROR(INDEX('Agreements-New'!E:E,MATCH(B792,'Agreements-New'!D:D,0)),AB792))</f>
        <v>12500</v>
      </c>
      <c r="AD792" s="28">
        <f>(SUMIFS('Daily Fees Entry'!F:F,'Daily Fees Entry'!D:D,B792)) - Y792</f>
        <v>0</v>
      </c>
      <c r="AE792" s="28">
        <f t="shared" ref="AE792" si="616">AC792-AD792</f>
        <v>12500</v>
      </c>
      <c r="AF792" s="69"/>
      <c r="AG792" s="28">
        <f>IF(TRIM(B792)="","",IFERROR(INDEX('Fees Master'!D:D,MATCH(D792,'Fees Master'!C:C,0)),"Not Found"))</f>
        <v>12500</v>
      </c>
      <c r="AH792" s="28" t="str">
        <f>IF(TRIM(M792)="V",IFERROR(INDEX('Fees Master'!M:M,MATCH(N792,'Fees Master'!L:L,0)),"Not Found"),"0")</f>
        <v>0</v>
      </c>
      <c r="AI792" s="28" t="str">
        <f>IF(TRIM(M792)="H",IFERROR(INDEX('Fees Master'!I:I,MATCH(D792,'Fees Master'!G:G,0)),"Not Found"),"0")</f>
        <v>0</v>
      </c>
      <c r="AJ792" s="69"/>
      <c r="AK792" s="28">
        <f t="shared" ref="AK792" si="617">T792/S792*100</f>
        <v>0</v>
      </c>
      <c r="AL792" s="31">
        <f t="shared" ref="AL792" si="618">AD792/AC792*100</f>
        <v>0</v>
      </c>
      <c r="AM792" s="58"/>
      <c r="AN792" s="58" t="s">
        <v>3553</v>
      </c>
      <c r="AO792" s="68"/>
    </row>
    <row r="793" spans="1:41" x14ac:dyDescent="0.35">
      <c r="A793" s="28">
        <v>792</v>
      </c>
      <c r="B793" s="28">
        <v>4723</v>
      </c>
      <c r="C793" s="28" t="s">
        <v>5903</v>
      </c>
      <c r="D793" s="28" t="s">
        <v>4298</v>
      </c>
      <c r="E793" s="28" t="s">
        <v>3814</v>
      </c>
      <c r="F793" s="28" t="s">
        <v>1892</v>
      </c>
      <c r="G793" s="30"/>
      <c r="H793" s="28" t="s">
        <v>6118</v>
      </c>
      <c r="I793" s="28"/>
      <c r="J793" s="31"/>
      <c r="K793" s="31"/>
      <c r="L793" s="83">
        <v>8897865048</v>
      </c>
      <c r="M793" s="28" t="s">
        <v>2764</v>
      </c>
      <c r="N793" s="28" t="s">
        <v>2766</v>
      </c>
      <c r="O793" s="69"/>
      <c r="P793" s="28" t="str">
        <f>IF(TRIM(B793)="","",IFERROR(INDEX('Agreements-New'!C:C,MATCH(B793,'Agreements-New'!D:D,0)),"N"))</f>
        <v>N</v>
      </c>
      <c r="Q793" s="69"/>
      <c r="R793" s="28">
        <f t="shared" si="574"/>
        <v>20000</v>
      </c>
      <c r="S793" s="28">
        <f t="shared" si="575"/>
        <v>20000</v>
      </c>
      <c r="T793" s="28">
        <f t="shared" si="576"/>
        <v>0</v>
      </c>
      <c r="U793" s="28">
        <f t="shared" si="577"/>
        <v>20000</v>
      </c>
      <c r="V793" s="69"/>
      <c r="W793" s="28">
        <v>0</v>
      </c>
      <c r="X793" s="28">
        <f>IF(TRIM(B793)="","",IFERROR(INDEX('Agreements-Old'!E:E,MATCH(B793,'Agreements-Old'!D:D,0)),W793))</f>
        <v>0</v>
      </c>
      <c r="Y793" s="28">
        <f>SUMIFS('Daily Fees Entry'!F:F,'Daily Fees Entry'!D:D,B793,'Daily Fees Entry'!E:E,"Old Fees")</f>
        <v>0</v>
      </c>
      <c r="Z793" s="28">
        <f t="shared" si="578"/>
        <v>0</v>
      </c>
      <c r="AA793" s="69"/>
      <c r="AB793" s="28">
        <f t="shared" si="579"/>
        <v>20000</v>
      </c>
      <c r="AC793" s="28">
        <f>IF(TRIM(B793)="","",IFERROR(INDEX('Agreements-New'!E:E,MATCH(B793,'Agreements-New'!D:D,0)),AB793))</f>
        <v>20000</v>
      </c>
      <c r="AD793" s="28">
        <f>(SUMIFS('Daily Fees Entry'!F:F,'Daily Fees Entry'!D:D,B793)) - Y793</f>
        <v>0</v>
      </c>
      <c r="AE793" s="28">
        <f t="shared" si="580"/>
        <v>20000</v>
      </c>
      <c r="AF793" s="69"/>
      <c r="AG793" s="28">
        <f>IF(TRIM(B793)="","",IFERROR(INDEX('Fees Master'!D:D,MATCH(D793,'Fees Master'!C:C,0)),"Not Found"))</f>
        <v>12500</v>
      </c>
      <c r="AH793" s="28">
        <f>IF(TRIM(M793)="V",IFERROR(INDEX('Fees Master'!M:M,MATCH(N793,'Fees Master'!L:L,0)),"Not Found"),"0")</f>
        <v>7500</v>
      </c>
      <c r="AI793" s="28" t="str">
        <f>IF(TRIM(M793)="H",IFERROR(INDEX('Fees Master'!I:I,MATCH(D793,'Fees Master'!G:G,0)),"Not Found"),"0")</f>
        <v>0</v>
      </c>
      <c r="AJ793" s="69"/>
      <c r="AK793" s="28">
        <f t="shared" si="581"/>
        <v>0</v>
      </c>
      <c r="AL793" s="31">
        <f t="shared" si="582"/>
        <v>0</v>
      </c>
      <c r="AM793" s="58"/>
      <c r="AN793" s="58"/>
      <c r="AO793" s="68"/>
    </row>
    <row r="794" spans="1:41" x14ac:dyDescent="0.35">
      <c r="A794" s="28">
        <v>793</v>
      </c>
      <c r="B794" s="28">
        <v>3518</v>
      </c>
      <c r="C794" s="28" t="s">
        <v>869</v>
      </c>
      <c r="D794" s="28" t="s">
        <v>4298</v>
      </c>
      <c r="E794" s="28" t="s">
        <v>11</v>
      </c>
      <c r="F794" s="28" t="s">
        <v>1892</v>
      </c>
      <c r="G794" s="30"/>
      <c r="H794" s="28" t="s">
        <v>1925</v>
      </c>
      <c r="I794" s="28"/>
      <c r="J794" s="31">
        <v>878862704192</v>
      </c>
      <c r="K794" s="31" t="str">
        <f t="shared" ref="K794:K803" si="619">CONCATENATE(MID(J794,1,4), " ", MID(J794,5,4), " ", MID(J794,9,4))</f>
        <v>8788 6270 4192</v>
      </c>
      <c r="L794" s="83">
        <v>9704973542</v>
      </c>
      <c r="M794" s="28" t="s">
        <v>2764</v>
      </c>
      <c r="N794" s="28" t="s">
        <v>82</v>
      </c>
      <c r="O794" s="69"/>
      <c r="P794" s="28">
        <f>IF(TRIM(B794)="","",IFERROR(INDEX('Agreements-New'!C:C,MATCH(B794,'Agreements-New'!D:D,0)),"N"))</f>
        <v>119</v>
      </c>
      <c r="Q794" s="69"/>
      <c r="R794" s="28">
        <f t="shared" si="574"/>
        <v>19500</v>
      </c>
      <c r="S794" s="28">
        <f t="shared" si="575"/>
        <v>17000</v>
      </c>
      <c r="T794" s="28">
        <f t="shared" si="576"/>
        <v>2000</v>
      </c>
      <c r="U794" s="28">
        <f t="shared" si="577"/>
        <v>15000</v>
      </c>
      <c r="V794" s="69"/>
      <c r="W794" s="28">
        <v>0</v>
      </c>
      <c r="X794" s="28">
        <f>IF(TRIM(B794)="","",IFERROR(INDEX('Agreements-Old'!E:E,MATCH(B794,'Agreements-Old'!D:D,0)),W794))</f>
        <v>0</v>
      </c>
      <c r="Y794" s="28">
        <f>SUMIFS('Daily Fees Entry'!F:F,'Daily Fees Entry'!D:D,B794,'Daily Fees Entry'!E:E,"Old Fees")</f>
        <v>0</v>
      </c>
      <c r="Z794" s="28">
        <f t="shared" si="578"/>
        <v>0</v>
      </c>
      <c r="AA794" s="69"/>
      <c r="AB794" s="28">
        <f t="shared" si="579"/>
        <v>19500</v>
      </c>
      <c r="AC794" s="28">
        <f>IF(TRIM(B794)="","",IFERROR(INDEX('Agreements-New'!E:E,MATCH(B794,'Agreements-New'!D:D,0)),AB794))</f>
        <v>17000</v>
      </c>
      <c r="AD794" s="28">
        <f>(SUMIFS('Daily Fees Entry'!F:F,'Daily Fees Entry'!D:D,B794)) - Y794</f>
        <v>2000</v>
      </c>
      <c r="AE794" s="28">
        <f t="shared" si="580"/>
        <v>15000</v>
      </c>
      <c r="AF794" s="69"/>
      <c r="AG794" s="28">
        <f>IF(TRIM(B794)="","",IFERROR(INDEX('Fees Master'!D:D,MATCH(D794,'Fees Master'!C:C,0)),"Not Found"))</f>
        <v>12500</v>
      </c>
      <c r="AH794" s="28">
        <f>IF(TRIM(M794)="V",IFERROR(INDEX('Fees Master'!M:M,MATCH(N794,'Fees Master'!L:L,0)),"Not Found"),"0")</f>
        <v>7000</v>
      </c>
      <c r="AI794" s="28" t="str">
        <f>IF(TRIM(M794)="H",IFERROR(INDEX('Fees Master'!I:I,MATCH(D794,'Fees Master'!G:G,0)),"Not Found"),"0")</f>
        <v>0</v>
      </c>
      <c r="AJ794" s="69"/>
      <c r="AK794" s="28">
        <f t="shared" si="581"/>
        <v>11.76470588235294</v>
      </c>
      <c r="AL794" s="31">
        <f t="shared" si="582"/>
        <v>11.76470588235294</v>
      </c>
      <c r="AM794" s="58"/>
      <c r="AN794" s="58" t="s">
        <v>3399</v>
      </c>
      <c r="AO794" s="68"/>
    </row>
    <row r="795" spans="1:41" x14ac:dyDescent="0.35">
      <c r="A795" s="28">
        <v>794</v>
      </c>
      <c r="B795" s="28">
        <v>3557</v>
      </c>
      <c r="C795" s="28" t="s">
        <v>1132</v>
      </c>
      <c r="D795" s="28" t="s">
        <v>4298</v>
      </c>
      <c r="E795" s="28" t="s">
        <v>12</v>
      </c>
      <c r="F795" s="28" t="s">
        <v>1892</v>
      </c>
      <c r="G795" s="30"/>
      <c r="H795" s="28" t="s">
        <v>2190</v>
      </c>
      <c r="I795" s="28"/>
      <c r="J795" s="31">
        <v>533017977689</v>
      </c>
      <c r="K795" s="31" t="str">
        <f t="shared" si="619"/>
        <v>5330 1797 7689</v>
      </c>
      <c r="L795" s="83">
        <v>8897928192</v>
      </c>
      <c r="M795" s="28" t="s">
        <v>2764</v>
      </c>
      <c r="N795" s="28" t="s">
        <v>62</v>
      </c>
      <c r="O795" s="69"/>
      <c r="P795" s="28" t="str">
        <f>IF(TRIM(B795)="","",IFERROR(INDEX('Agreements-New'!C:C,MATCH(B795,'Agreements-New'!D:D,0)),"N"))</f>
        <v>N</v>
      </c>
      <c r="Q795" s="69"/>
      <c r="R795" s="28">
        <f t="shared" si="574"/>
        <v>45500</v>
      </c>
      <c r="S795" s="28">
        <f t="shared" si="575"/>
        <v>45500</v>
      </c>
      <c r="T795" s="28">
        <f t="shared" si="576"/>
        <v>0</v>
      </c>
      <c r="U795" s="28">
        <f t="shared" si="577"/>
        <v>45500</v>
      </c>
      <c r="V795" s="69"/>
      <c r="W795" s="28">
        <v>25000</v>
      </c>
      <c r="X795" s="28">
        <f>IF(TRIM(B795)="","",IFERROR(INDEX('Agreements-Old'!E:E,MATCH(B795,'Agreements-Old'!D:D,0)),W795))</f>
        <v>25000</v>
      </c>
      <c r="Y795" s="28">
        <f>SUMIFS('Daily Fees Entry'!F:F,'Daily Fees Entry'!D:D,B795,'Daily Fees Entry'!E:E,"Old Fees")</f>
        <v>0</v>
      </c>
      <c r="Z795" s="28">
        <f t="shared" si="578"/>
        <v>25000</v>
      </c>
      <c r="AA795" s="69"/>
      <c r="AB795" s="28">
        <f t="shared" si="579"/>
        <v>20500</v>
      </c>
      <c r="AC795" s="28">
        <f>IF(TRIM(B795)="","",IFERROR(INDEX('Agreements-New'!E:E,MATCH(B795,'Agreements-New'!D:D,0)),AB795))</f>
        <v>20500</v>
      </c>
      <c r="AD795" s="28">
        <f>(SUMIFS('Daily Fees Entry'!F:F,'Daily Fees Entry'!D:D,B795)) - Y795</f>
        <v>0</v>
      </c>
      <c r="AE795" s="28">
        <f t="shared" si="580"/>
        <v>20500</v>
      </c>
      <c r="AF795" s="69"/>
      <c r="AG795" s="28">
        <f>IF(TRIM(B795)="","",IFERROR(INDEX('Fees Master'!D:D,MATCH(D795,'Fees Master'!C:C,0)),"Not Found"))</f>
        <v>12500</v>
      </c>
      <c r="AH795" s="28">
        <f>IF(TRIM(M795)="V",IFERROR(INDEX('Fees Master'!M:M,MATCH(N795,'Fees Master'!L:L,0)),"Not Found"),"0")</f>
        <v>8000</v>
      </c>
      <c r="AI795" s="28" t="str">
        <f>IF(TRIM(M795)="H",IFERROR(INDEX('Fees Master'!I:I,MATCH(D795,'Fees Master'!G:G,0)),"Not Found"),"0")</f>
        <v>0</v>
      </c>
      <c r="AJ795" s="69"/>
      <c r="AK795" s="28">
        <f t="shared" si="581"/>
        <v>0</v>
      </c>
      <c r="AL795" s="31">
        <f t="shared" si="582"/>
        <v>0</v>
      </c>
      <c r="AM795" s="58"/>
      <c r="AN795" s="58" t="s">
        <v>3435</v>
      </c>
      <c r="AO795" s="68"/>
    </row>
    <row r="796" spans="1:41" x14ac:dyDescent="0.35">
      <c r="A796" s="28">
        <v>795</v>
      </c>
      <c r="B796" s="28">
        <v>3558</v>
      </c>
      <c r="C796" s="28" t="s">
        <v>642</v>
      </c>
      <c r="D796" s="28" t="s">
        <v>4298</v>
      </c>
      <c r="E796" s="28" t="s">
        <v>12</v>
      </c>
      <c r="F796" s="28" t="s">
        <v>1892</v>
      </c>
      <c r="G796" s="30"/>
      <c r="H796" s="28" t="s">
        <v>2277</v>
      </c>
      <c r="I796" s="28"/>
      <c r="J796" s="31">
        <v>552450530729</v>
      </c>
      <c r="K796" s="31" t="str">
        <f t="shared" si="619"/>
        <v>5524 5053 0729</v>
      </c>
      <c r="L796" s="83">
        <v>8019707909</v>
      </c>
      <c r="M796" s="28" t="s">
        <v>2762</v>
      </c>
      <c r="N796" s="28" t="s">
        <v>97</v>
      </c>
      <c r="O796" s="69"/>
      <c r="P796" s="28" t="str">
        <f>IF(TRIM(B796)="","",IFERROR(INDEX('Agreements-New'!C:C,MATCH(B796,'Agreements-New'!D:D,0)),"N"))</f>
        <v>N</v>
      </c>
      <c r="Q796" s="69"/>
      <c r="R796" s="28">
        <f t="shared" si="574"/>
        <v>14500</v>
      </c>
      <c r="S796" s="28">
        <f t="shared" si="575"/>
        <v>14500</v>
      </c>
      <c r="T796" s="28">
        <f t="shared" si="576"/>
        <v>0</v>
      </c>
      <c r="U796" s="28">
        <f t="shared" si="577"/>
        <v>14500</v>
      </c>
      <c r="V796" s="69"/>
      <c r="W796" s="28">
        <v>2000</v>
      </c>
      <c r="X796" s="28">
        <f>IF(TRIM(B796)="","",IFERROR(INDEX('Agreements-Old'!E:E,MATCH(B796,'Agreements-Old'!D:D,0)),W796))</f>
        <v>2000</v>
      </c>
      <c r="Y796" s="28">
        <f>SUMIFS('Daily Fees Entry'!F:F,'Daily Fees Entry'!D:D,B796,'Daily Fees Entry'!E:E,"Old Fees")</f>
        <v>0</v>
      </c>
      <c r="Z796" s="28">
        <f t="shared" si="578"/>
        <v>2000</v>
      </c>
      <c r="AA796" s="69"/>
      <c r="AB796" s="28">
        <f t="shared" si="579"/>
        <v>12500</v>
      </c>
      <c r="AC796" s="28">
        <f>IF(TRIM(B796)="","",IFERROR(INDEX('Agreements-New'!E:E,MATCH(B796,'Agreements-New'!D:D,0)),AB796))</f>
        <v>12500</v>
      </c>
      <c r="AD796" s="28">
        <f>(SUMIFS('Daily Fees Entry'!F:F,'Daily Fees Entry'!D:D,B796)) - Y796</f>
        <v>0</v>
      </c>
      <c r="AE796" s="28">
        <f t="shared" si="580"/>
        <v>12500</v>
      </c>
      <c r="AF796" s="69"/>
      <c r="AG796" s="28">
        <f>IF(TRIM(B796)="","",IFERROR(INDEX('Fees Master'!D:D,MATCH(D796,'Fees Master'!C:C,0)),"Not Found"))</f>
        <v>12500</v>
      </c>
      <c r="AH796" s="28" t="str">
        <f>IF(TRIM(M796)="V",IFERROR(INDEX('Fees Master'!M:M,MATCH(N796,'Fees Master'!L:L,0)),"Not Found"),"0")</f>
        <v>0</v>
      </c>
      <c r="AI796" s="28" t="str">
        <f>IF(TRIM(M796)="H",IFERROR(INDEX('Fees Master'!I:I,MATCH(D796,'Fees Master'!G:G,0)),"Not Found"),"0")</f>
        <v>0</v>
      </c>
      <c r="AJ796" s="69"/>
      <c r="AK796" s="28">
        <f t="shared" si="581"/>
        <v>0</v>
      </c>
      <c r="AL796" s="31">
        <f t="shared" si="582"/>
        <v>0</v>
      </c>
      <c r="AM796" s="58"/>
      <c r="AN796" s="58" t="s">
        <v>3436</v>
      </c>
      <c r="AO796" s="68"/>
    </row>
    <row r="797" spans="1:41" x14ac:dyDescent="0.35">
      <c r="A797" s="28">
        <v>796</v>
      </c>
      <c r="B797" s="28">
        <v>3658</v>
      </c>
      <c r="C797" s="28" t="s">
        <v>1083</v>
      </c>
      <c r="D797" s="28" t="s">
        <v>4298</v>
      </c>
      <c r="E797" s="28" t="s">
        <v>11</v>
      </c>
      <c r="F797" s="28" t="s">
        <v>1892</v>
      </c>
      <c r="G797" s="30"/>
      <c r="H797" s="28" t="s">
        <v>1903</v>
      </c>
      <c r="I797" s="28"/>
      <c r="J797" s="31"/>
      <c r="K797" s="31" t="str">
        <f t="shared" si="619"/>
        <v xml:space="preserve">  </v>
      </c>
      <c r="L797" s="83">
        <v>9951092520</v>
      </c>
      <c r="M797" s="28" t="s">
        <v>2762</v>
      </c>
      <c r="N797" s="28" t="s">
        <v>102</v>
      </c>
      <c r="O797" s="69"/>
      <c r="P797" s="28" t="str">
        <f>IF(TRIM(B797)="","",IFERROR(INDEX('Agreements-New'!C:C,MATCH(B797,'Agreements-New'!D:D,0)),"N"))</f>
        <v>N</v>
      </c>
      <c r="Q797" s="69"/>
      <c r="R797" s="28">
        <f t="shared" si="574"/>
        <v>31500</v>
      </c>
      <c r="S797" s="28">
        <f t="shared" si="575"/>
        <v>31500</v>
      </c>
      <c r="T797" s="28">
        <f t="shared" si="576"/>
        <v>0</v>
      </c>
      <c r="U797" s="28">
        <f t="shared" si="577"/>
        <v>31500</v>
      </c>
      <c r="V797" s="69"/>
      <c r="W797" s="28">
        <v>19000</v>
      </c>
      <c r="X797" s="28">
        <f>IF(TRIM(B797)="","",IFERROR(INDEX('Agreements-Old'!E:E,MATCH(B797,'Agreements-Old'!D:D,0)),W797))</f>
        <v>19000</v>
      </c>
      <c r="Y797" s="28">
        <f>SUMIFS('Daily Fees Entry'!F:F,'Daily Fees Entry'!D:D,B797,'Daily Fees Entry'!E:E,"Old Fees")</f>
        <v>0</v>
      </c>
      <c r="Z797" s="28">
        <f t="shared" si="578"/>
        <v>19000</v>
      </c>
      <c r="AA797" s="69"/>
      <c r="AB797" s="28">
        <f t="shared" si="579"/>
        <v>12500</v>
      </c>
      <c r="AC797" s="28">
        <f>IF(TRIM(B797)="","",IFERROR(INDEX('Agreements-New'!E:E,MATCH(B797,'Agreements-New'!D:D,0)),AB797))</f>
        <v>12500</v>
      </c>
      <c r="AD797" s="28">
        <f>(SUMIFS('Daily Fees Entry'!F:F,'Daily Fees Entry'!D:D,B797)) - Y797</f>
        <v>0</v>
      </c>
      <c r="AE797" s="28">
        <f t="shared" si="580"/>
        <v>12500</v>
      </c>
      <c r="AF797" s="69"/>
      <c r="AG797" s="28">
        <f>IF(TRIM(B797)="","",IFERROR(INDEX('Fees Master'!D:D,MATCH(D797,'Fees Master'!C:C,0)),"Not Found"))</f>
        <v>12500</v>
      </c>
      <c r="AH797" s="28" t="str">
        <f>IF(TRIM(M797)="V",IFERROR(INDEX('Fees Master'!M:M,MATCH(N797,'Fees Master'!L:L,0)),"Not Found"),"0")</f>
        <v>0</v>
      </c>
      <c r="AI797" s="28" t="str">
        <f>IF(TRIM(M797)="H",IFERROR(INDEX('Fees Master'!I:I,MATCH(D797,'Fees Master'!G:G,0)),"Not Found"),"0")</f>
        <v>0</v>
      </c>
      <c r="AJ797" s="69"/>
      <c r="AK797" s="28">
        <f t="shared" si="581"/>
        <v>0</v>
      </c>
      <c r="AL797" s="31">
        <f t="shared" si="582"/>
        <v>0</v>
      </c>
      <c r="AM797" s="58"/>
      <c r="AN797" s="58" t="s">
        <v>3368</v>
      </c>
      <c r="AO797" s="68"/>
    </row>
    <row r="798" spans="1:41" x14ac:dyDescent="0.35">
      <c r="A798" s="28">
        <v>797</v>
      </c>
      <c r="B798" s="28">
        <v>3882</v>
      </c>
      <c r="C798" s="28" t="s">
        <v>1034</v>
      </c>
      <c r="D798" s="28" t="s">
        <v>4298</v>
      </c>
      <c r="E798" s="28" t="s">
        <v>10</v>
      </c>
      <c r="F798" s="28" t="s">
        <v>1892</v>
      </c>
      <c r="G798" s="30"/>
      <c r="H798" s="28" t="s">
        <v>2373</v>
      </c>
      <c r="I798" s="28"/>
      <c r="J798" s="31">
        <v>546208041440</v>
      </c>
      <c r="K798" s="31" t="str">
        <f t="shared" si="619"/>
        <v>5462 0804 1440</v>
      </c>
      <c r="L798" s="83">
        <v>9505710079</v>
      </c>
      <c r="M798" s="28" t="s">
        <v>2762</v>
      </c>
      <c r="N798" s="28" t="s">
        <v>2769</v>
      </c>
      <c r="O798" s="69"/>
      <c r="P798" s="28" t="str">
        <f>IF(TRIM(B798)="","",IFERROR(INDEX('Agreements-New'!C:C,MATCH(B798,'Agreements-New'!D:D,0)),"N"))</f>
        <v>N</v>
      </c>
      <c r="Q798" s="69"/>
      <c r="R798" s="28">
        <f t="shared" si="574"/>
        <v>29000</v>
      </c>
      <c r="S798" s="28">
        <f t="shared" si="575"/>
        <v>29000</v>
      </c>
      <c r="T798" s="28">
        <f t="shared" si="576"/>
        <v>1500</v>
      </c>
      <c r="U798" s="28">
        <f t="shared" si="577"/>
        <v>27500</v>
      </c>
      <c r="V798" s="69"/>
      <c r="W798" s="28">
        <v>16500</v>
      </c>
      <c r="X798" s="28">
        <f>IF(TRIM(B798)="","",IFERROR(INDEX('Agreements-Old'!E:E,MATCH(B798,'Agreements-Old'!D:D,0)),W798))</f>
        <v>16500</v>
      </c>
      <c r="Y798" s="28">
        <f>SUMIFS('Daily Fees Entry'!F:F,'Daily Fees Entry'!D:D,B798,'Daily Fees Entry'!E:E,"Old Fees")</f>
        <v>1500</v>
      </c>
      <c r="Z798" s="28">
        <f t="shared" si="578"/>
        <v>15000</v>
      </c>
      <c r="AA798" s="69"/>
      <c r="AB798" s="28">
        <f t="shared" si="579"/>
        <v>12500</v>
      </c>
      <c r="AC798" s="28">
        <f>IF(TRIM(B798)="","",IFERROR(INDEX('Agreements-New'!E:E,MATCH(B798,'Agreements-New'!D:D,0)),AB798))</f>
        <v>12500</v>
      </c>
      <c r="AD798" s="28">
        <f>(SUMIFS('Daily Fees Entry'!F:F,'Daily Fees Entry'!D:D,B798)) - Y798</f>
        <v>0</v>
      </c>
      <c r="AE798" s="28">
        <f t="shared" si="580"/>
        <v>12500</v>
      </c>
      <c r="AF798" s="69"/>
      <c r="AG798" s="28">
        <f>IF(TRIM(B798)="","",IFERROR(INDEX('Fees Master'!D:D,MATCH(D798,'Fees Master'!C:C,0)),"Not Found"))</f>
        <v>12500</v>
      </c>
      <c r="AH798" s="28" t="str">
        <f>IF(TRIM(M798)="V",IFERROR(INDEX('Fees Master'!M:M,MATCH(N798,'Fees Master'!L:L,0)),"Not Found"),"0")</f>
        <v>0</v>
      </c>
      <c r="AI798" s="28" t="str">
        <f>IF(TRIM(M798)="H",IFERROR(INDEX('Fees Master'!I:I,MATCH(D798,'Fees Master'!G:G,0)),"Not Found"),"0")</f>
        <v>0</v>
      </c>
      <c r="AJ798" s="69"/>
      <c r="AK798" s="28">
        <f t="shared" si="581"/>
        <v>5.1724137931034484</v>
      </c>
      <c r="AL798" s="31">
        <f t="shared" si="582"/>
        <v>0</v>
      </c>
      <c r="AM798" s="58"/>
      <c r="AN798" s="58" t="s">
        <v>3369</v>
      </c>
      <c r="AO798" s="68"/>
    </row>
    <row r="799" spans="1:41" x14ac:dyDescent="0.35">
      <c r="A799" s="28">
        <v>798</v>
      </c>
      <c r="B799" s="28">
        <v>3523</v>
      </c>
      <c r="C799" s="28" t="s">
        <v>1093</v>
      </c>
      <c r="D799" s="28" t="s">
        <v>4298</v>
      </c>
      <c r="E799" s="28" t="s">
        <v>11</v>
      </c>
      <c r="F799" s="28" t="s">
        <v>1892</v>
      </c>
      <c r="G799" s="30"/>
      <c r="H799" s="28" t="s">
        <v>2355</v>
      </c>
      <c r="I799" s="28"/>
      <c r="J799" s="31">
        <v>804568374363</v>
      </c>
      <c r="K799" s="31" t="str">
        <f t="shared" si="619"/>
        <v>8045 6837 4363</v>
      </c>
      <c r="L799" s="83">
        <v>9397848272</v>
      </c>
      <c r="M799" s="28" t="s">
        <v>2762</v>
      </c>
      <c r="N799" s="28" t="s">
        <v>2770</v>
      </c>
      <c r="O799" s="69"/>
      <c r="P799" s="28" t="str">
        <f>IF(TRIM(B799)="","",IFERROR(INDEX('Agreements-New'!C:C,MATCH(B799,'Agreements-New'!D:D,0)),"N"))</f>
        <v>N</v>
      </c>
      <c r="Q799" s="69"/>
      <c r="R799" s="28">
        <f t="shared" si="574"/>
        <v>18500</v>
      </c>
      <c r="S799" s="28">
        <f t="shared" si="575"/>
        <v>18500</v>
      </c>
      <c r="T799" s="28">
        <f t="shared" si="576"/>
        <v>7500</v>
      </c>
      <c r="U799" s="28">
        <f t="shared" si="577"/>
        <v>11000</v>
      </c>
      <c r="V799" s="69"/>
      <c r="W799" s="28">
        <v>6000</v>
      </c>
      <c r="X799" s="28">
        <f>IF(TRIM(B799)="","",IFERROR(INDEX('Agreements-Old'!E:E,MATCH(B799,'Agreements-Old'!D:D,0)),W799))</f>
        <v>6000</v>
      </c>
      <c r="Y799" s="28">
        <f>SUMIFS('Daily Fees Entry'!F:F,'Daily Fees Entry'!D:D,B799,'Daily Fees Entry'!E:E,"Old Fees")</f>
        <v>6000</v>
      </c>
      <c r="Z799" s="28">
        <f t="shared" si="578"/>
        <v>0</v>
      </c>
      <c r="AA799" s="69"/>
      <c r="AB799" s="28">
        <f t="shared" si="579"/>
        <v>12500</v>
      </c>
      <c r="AC799" s="28">
        <f>IF(TRIM(B799)="","",IFERROR(INDEX('Agreements-New'!E:E,MATCH(B799,'Agreements-New'!D:D,0)),AB799))</f>
        <v>12500</v>
      </c>
      <c r="AD799" s="28">
        <f>(SUMIFS('Daily Fees Entry'!F:F,'Daily Fees Entry'!D:D,B799)) - Y799</f>
        <v>1500</v>
      </c>
      <c r="AE799" s="28">
        <f t="shared" si="580"/>
        <v>11000</v>
      </c>
      <c r="AF799" s="69"/>
      <c r="AG799" s="28">
        <f>IF(TRIM(B799)="","",IFERROR(INDEX('Fees Master'!D:D,MATCH(D799,'Fees Master'!C:C,0)),"Not Found"))</f>
        <v>12500</v>
      </c>
      <c r="AH799" s="28" t="str">
        <f>IF(TRIM(M799)="V",IFERROR(INDEX('Fees Master'!M:M,MATCH(N799,'Fees Master'!L:L,0)),"Not Found"),"0")</f>
        <v>0</v>
      </c>
      <c r="AI799" s="28" t="str">
        <f>IF(TRIM(M799)="H",IFERROR(INDEX('Fees Master'!I:I,MATCH(D799,'Fees Master'!G:G,0)),"Not Found"),"0")</f>
        <v>0</v>
      </c>
      <c r="AJ799" s="69"/>
      <c r="AK799" s="28">
        <f t="shared" si="581"/>
        <v>40.54054054054054</v>
      </c>
      <c r="AL799" s="31">
        <f t="shared" si="582"/>
        <v>12</v>
      </c>
      <c r="AM799" s="58"/>
      <c r="AN799" s="58" t="s">
        <v>3407</v>
      </c>
      <c r="AO799" s="68"/>
    </row>
    <row r="800" spans="1:41" x14ac:dyDescent="0.35">
      <c r="A800" s="28">
        <v>799</v>
      </c>
      <c r="B800" s="28">
        <v>3644</v>
      </c>
      <c r="C800" s="28" t="s">
        <v>1043</v>
      </c>
      <c r="D800" s="28" t="s">
        <v>4298</v>
      </c>
      <c r="E800" s="28"/>
      <c r="F800" s="28" t="s">
        <v>1892</v>
      </c>
      <c r="G800" s="30"/>
      <c r="H800" s="28" t="s">
        <v>2381</v>
      </c>
      <c r="I800" s="28"/>
      <c r="J800" s="31"/>
      <c r="K800" s="31"/>
      <c r="L800" s="83">
        <v>9922631133</v>
      </c>
      <c r="M800" s="28" t="s">
        <v>2762</v>
      </c>
      <c r="N800" s="28" t="s">
        <v>102</v>
      </c>
      <c r="O800" s="69"/>
      <c r="P800" s="28" t="str">
        <f>IF(TRIM(B800)="","",IFERROR(INDEX('Agreements-New'!C:C,MATCH(B800,'Agreements-New'!D:D,0)),"N"))</f>
        <v>N</v>
      </c>
      <c r="Q800" s="69"/>
      <c r="R800" s="28">
        <f t="shared" ref="R800" si="620">W800+AB800</f>
        <v>12500</v>
      </c>
      <c r="S800" s="28">
        <f t="shared" ref="S800" si="621">X800+AC800</f>
        <v>12500</v>
      </c>
      <c r="T800" s="28">
        <f t="shared" ref="T800" si="622">Y800+AD800</f>
        <v>0</v>
      </c>
      <c r="U800" s="28">
        <f t="shared" ref="U800" si="623">Z800+AE800</f>
        <v>12500</v>
      </c>
      <c r="V800" s="69"/>
      <c r="W800" s="28"/>
      <c r="X800" s="28">
        <f>IF(TRIM(B800)="","",IFERROR(INDEX('Agreements-Old'!E:E,MATCH(B800,'Agreements-Old'!D:D,0)),W800))</f>
        <v>0</v>
      </c>
      <c r="Y800" s="28">
        <f>SUMIFS('Daily Fees Entry'!F:F,'Daily Fees Entry'!D:D,B800,'Daily Fees Entry'!E:E,"Old Fees")</f>
        <v>0</v>
      </c>
      <c r="Z800" s="28">
        <f t="shared" ref="Z800" si="624">X800-Y800</f>
        <v>0</v>
      </c>
      <c r="AA800" s="69"/>
      <c r="AB800" s="28">
        <f t="shared" ref="AB800" si="625">AG800+AH800+AI800</f>
        <v>12500</v>
      </c>
      <c r="AC800" s="28">
        <f>IF(TRIM(B800)="","",IFERROR(INDEX('Agreements-New'!E:E,MATCH(B800,'Agreements-New'!D:D,0)),AB800))</f>
        <v>12500</v>
      </c>
      <c r="AD800" s="28">
        <f>(SUMIFS('Daily Fees Entry'!F:F,'Daily Fees Entry'!D:D,B800)) - Y800</f>
        <v>0</v>
      </c>
      <c r="AE800" s="28">
        <f t="shared" ref="AE800" si="626">AC800-AD800</f>
        <v>12500</v>
      </c>
      <c r="AF800" s="69"/>
      <c r="AG800" s="28">
        <f>IF(TRIM(B800)="","",IFERROR(INDEX('Fees Master'!D:D,MATCH(D800,'Fees Master'!C:C,0)),"Not Found"))</f>
        <v>12500</v>
      </c>
      <c r="AH800" s="28" t="str">
        <f>IF(TRIM(M800)="V",IFERROR(INDEX('Fees Master'!M:M,MATCH(N800,'Fees Master'!L:L,0)),"Not Found"),"0")</f>
        <v>0</v>
      </c>
      <c r="AI800" s="28" t="str">
        <f>IF(TRIM(M800)="H",IFERROR(INDEX('Fees Master'!I:I,MATCH(D800,'Fees Master'!G:G,0)),"Not Found"),"0")</f>
        <v>0</v>
      </c>
      <c r="AJ800" s="69"/>
      <c r="AK800" s="28">
        <f t="shared" ref="AK800" si="627">T800/S800*100</f>
        <v>0</v>
      </c>
      <c r="AL800" s="31">
        <f t="shared" ref="AL800" si="628">AD800/AC800*100</f>
        <v>0</v>
      </c>
      <c r="AM800" s="58"/>
      <c r="AN800" s="58" t="s">
        <v>3407</v>
      </c>
      <c r="AO800" s="68"/>
    </row>
    <row r="801" spans="1:41" x14ac:dyDescent="0.35">
      <c r="A801" s="28">
        <v>800</v>
      </c>
      <c r="B801" s="28">
        <v>3569</v>
      </c>
      <c r="C801" s="28" t="s">
        <v>1144</v>
      </c>
      <c r="D801" s="28" t="s">
        <v>4298</v>
      </c>
      <c r="E801" s="28" t="s">
        <v>12</v>
      </c>
      <c r="F801" s="28" t="s">
        <v>1892</v>
      </c>
      <c r="G801" s="30"/>
      <c r="H801" s="28" t="s">
        <v>1905</v>
      </c>
      <c r="I801" s="28"/>
      <c r="J801" s="31">
        <v>645576853461</v>
      </c>
      <c r="K801" s="31" t="str">
        <f t="shared" si="619"/>
        <v>6455 7685 3461</v>
      </c>
      <c r="L801" s="83">
        <v>8328512356</v>
      </c>
      <c r="M801" s="28" t="s">
        <v>2764</v>
      </c>
      <c r="N801" s="28" t="s">
        <v>62</v>
      </c>
      <c r="O801" s="69"/>
      <c r="P801" s="28" t="str">
        <f>IF(TRIM(B801)="","",IFERROR(INDEX('Agreements-New'!C:C,MATCH(B801,'Agreements-New'!D:D,0)),"N"))</f>
        <v>N</v>
      </c>
      <c r="Q801" s="69"/>
      <c r="R801" s="28">
        <f t="shared" si="574"/>
        <v>61000</v>
      </c>
      <c r="S801" s="28">
        <f t="shared" si="575"/>
        <v>61000</v>
      </c>
      <c r="T801" s="28">
        <f t="shared" si="576"/>
        <v>0</v>
      </c>
      <c r="U801" s="28">
        <f t="shared" si="577"/>
        <v>61000</v>
      </c>
      <c r="V801" s="69"/>
      <c r="W801" s="28">
        <v>40500</v>
      </c>
      <c r="X801" s="28">
        <f>IF(TRIM(B801)="","",IFERROR(INDEX('Agreements-Old'!E:E,MATCH(B801,'Agreements-Old'!D:D,0)),W801))</f>
        <v>40500</v>
      </c>
      <c r="Y801" s="28">
        <f>SUMIFS('Daily Fees Entry'!F:F,'Daily Fees Entry'!D:D,B801,'Daily Fees Entry'!E:E,"Old Fees")</f>
        <v>0</v>
      </c>
      <c r="Z801" s="28">
        <f t="shared" si="578"/>
        <v>40500</v>
      </c>
      <c r="AA801" s="69"/>
      <c r="AB801" s="28">
        <f t="shared" si="579"/>
        <v>20500</v>
      </c>
      <c r="AC801" s="28">
        <f>IF(TRIM(B801)="","",IFERROR(INDEX('Agreements-New'!E:E,MATCH(B801,'Agreements-New'!D:D,0)),AB801))</f>
        <v>20500</v>
      </c>
      <c r="AD801" s="28">
        <f>(SUMIFS('Daily Fees Entry'!F:F,'Daily Fees Entry'!D:D,B801)) - Y801</f>
        <v>0</v>
      </c>
      <c r="AE801" s="28">
        <f t="shared" si="580"/>
        <v>20500</v>
      </c>
      <c r="AF801" s="69"/>
      <c r="AG801" s="28">
        <f>IF(TRIM(B801)="","",IFERROR(INDEX('Fees Master'!D:D,MATCH(D801,'Fees Master'!C:C,0)),"Not Found"))</f>
        <v>12500</v>
      </c>
      <c r="AH801" s="28">
        <f>IF(TRIM(M801)="V",IFERROR(INDEX('Fees Master'!M:M,MATCH(N801,'Fees Master'!L:L,0)),"Not Found"),"0")</f>
        <v>8000</v>
      </c>
      <c r="AI801" s="28" t="str">
        <f>IF(TRIM(M801)="H",IFERROR(INDEX('Fees Master'!I:I,MATCH(D801,'Fees Master'!G:G,0)),"Not Found"),"0")</f>
        <v>0</v>
      </c>
      <c r="AJ801" s="69"/>
      <c r="AK801" s="28">
        <f t="shared" si="581"/>
        <v>0</v>
      </c>
      <c r="AL801" s="31">
        <f t="shared" si="582"/>
        <v>0</v>
      </c>
      <c r="AM801" s="58"/>
      <c r="AN801" s="58" t="s">
        <v>3444</v>
      </c>
      <c r="AO801" s="68"/>
    </row>
    <row r="802" spans="1:41" x14ac:dyDescent="0.35">
      <c r="A802" s="28">
        <v>801</v>
      </c>
      <c r="B802" s="28">
        <v>4481</v>
      </c>
      <c r="C802" s="28" t="s">
        <v>888</v>
      </c>
      <c r="D802" s="28" t="s">
        <v>4298</v>
      </c>
      <c r="E802" s="28" t="s">
        <v>7</v>
      </c>
      <c r="F802" s="28" t="s">
        <v>1892</v>
      </c>
      <c r="G802" s="30"/>
      <c r="H802" s="28" t="s">
        <v>2288</v>
      </c>
      <c r="I802" s="28"/>
      <c r="J802" s="31">
        <v>487891646004</v>
      </c>
      <c r="K802" s="31" t="str">
        <f t="shared" si="619"/>
        <v>4878 9164 6004</v>
      </c>
      <c r="L802" s="83">
        <v>8465044360</v>
      </c>
      <c r="M802" s="28" t="s">
        <v>2762</v>
      </c>
      <c r="N802" s="28" t="s">
        <v>102</v>
      </c>
      <c r="O802" s="69"/>
      <c r="P802" s="28" t="str">
        <f>IF(TRIM(B802)="","",IFERROR(INDEX('Agreements-New'!C:C,MATCH(B802,'Agreements-New'!D:D,0)),"N"))</f>
        <v>N</v>
      </c>
      <c r="Q802" s="69"/>
      <c r="R802" s="28">
        <f t="shared" si="574"/>
        <v>14500</v>
      </c>
      <c r="S802" s="28">
        <f t="shared" si="575"/>
        <v>14500</v>
      </c>
      <c r="T802" s="28">
        <f t="shared" si="576"/>
        <v>0</v>
      </c>
      <c r="U802" s="28">
        <f t="shared" si="577"/>
        <v>14500</v>
      </c>
      <c r="V802" s="69"/>
      <c r="W802" s="28">
        <v>2000</v>
      </c>
      <c r="X802" s="28">
        <f>IF(TRIM(B802)="","",IFERROR(INDEX('Agreements-Old'!E:E,MATCH(B802,'Agreements-Old'!D:D,0)),W802))</f>
        <v>2000</v>
      </c>
      <c r="Y802" s="28">
        <f>SUMIFS('Daily Fees Entry'!F:F,'Daily Fees Entry'!D:D,B802,'Daily Fees Entry'!E:E,"Old Fees")</f>
        <v>0</v>
      </c>
      <c r="Z802" s="28">
        <f t="shared" si="578"/>
        <v>2000</v>
      </c>
      <c r="AA802" s="69"/>
      <c r="AB802" s="28">
        <f t="shared" si="579"/>
        <v>12500</v>
      </c>
      <c r="AC802" s="28">
        <f>IF(TRIM(B802)="","",IFERROR(INDEX('Agreements-New'!E:E,MATCH(B802,'Agreements-New'!D:D,0)),AB802))</f>
        <v>12500</v>
      </c>
      <c r="AD802" s="28">
        <f>(SUMIFS('Daily Fees Entry'!F:F,'Daily Fees Entry'!D:D,B802)) - Y802</f>
        <v>0</v>
      </c>
      <c r="AE802" s="28">
        <f t="shared" si="580"/>
        <v>12500</v>
      </c>
      <c r="AF802" s="69"/>
      <c r="AG802" s="28">
        <f>IF(TRIM(B802)="","",IFERROR(INDEX('Fees Master'!D:D,MATCH(D802,'Fees Master'!C:C,0)),"Not Found"))</f>
        <v>12500</v>
      </c>
      <c r="AH802" s="28" t="str">
        <f>IF(TRIM(M802)="V",IFERROR(INDEX('Fees Master'!M:M,MATCH(N802,'Fees Master'!L:L,0)),"Not Found"),"0")</f>
        <v>0</v>
      </c>
      <c r="AI802" s="28" t="str">
        <f>IF(TRIM(M802)="H",IFERROR(INDEX('Fees Master'!I:I,MATCH(D802,'Fees Master'!G:G,0)),"Not Found"),"0")</f>
        <v>0</v>
      </c>
      <c r="AJ802" s="69"/>
      <c r="AK802" s="28">
        <f t="shared" si="581"/>
        <v>0</v>
      </c>
      <c r="AL802" s="31">
        <f t="shared" si="582"/>
        <v>0</v>
      </c>
      <c r="AM802" s="58"/>
      <c r="AN802" s="58" t="s">
        <v>3284</v>
      </c>
      <c r="AO802" s="68"/>
    </row>
    <row r="803" spans="1:41" x14ac:dyDescent="0.35">
      <c r="A803" s="28">
        <v>802</v>
      </c>
      <c r="B803" s="28">
        <v>3527</v>
      </c>
      <c r="C803" s="28" t="s">
        <v>1101</v>
      </c>
      <c r="D803" s="28" t="s">
        <v>4298</v>
      </c>
      <c r="E803" s="28" t="s">
        <v>11</v>
      </c>
      <c r="F803" s="28" t="s">
        <v>1892</v>
      </c>
      <c r="G803" s="30"/>
      <c r="H803" s="28" t="s">
        <v>2410</v>
      </c>
      <c r="I803" s="28"/>
      <c r="J803" s="31">
        <v>763233070080</v>
      </c>
      <c r="K803" s="31" t="str">
        <f t="shared" si="619"/>
        <v>7632 3307 0080</v>
      </c>
      <c r="L803" s="83">
        <v>9347163867</v>
      </c>
      <c r="M803" s="28" t="s">
        <v>2764</v>
      </c>
      <c r="N803" s="28" t="s">
        <v>38</v>
      </c>
      <c r="O803" s="69"/>
      <c r="P803" s="28" t="str">
        <f>IF(TRIM(B803)="","",IFERROR(INDEX('Agreements-New'!C:C,MATCH(B803,'Agreements-New'!D:D,0)),"N"))</f>
        <v>N</v>
      </c>
      <c r="Q803" s="69"/>
      <c r="R803" s="28">
        <f t="shared" si="574"/>
        <v>39000</v>
      </c>
      <c r="S803" s="28">
        <f t="shared" si="575"/>
        <v>39000</v>
      </c>
      <c r="T803" s="28">
        <f t="shared" si="576"/>
        <v>3000</v>
      </c>
      <c r="U803" s="28">
        <f t="shared" si="577"/>
        <v>36000</v>
      </c>
      <c r="V803" s="69"/>
      <c r="W803" s="28">
        <v>21500</v>
      </c>
      <c r="X803" s="28">
        <f>IF(TRIM(B803)="","",IFERROR(INDEX('Agreements-Old'!E:E,MATCH(B803,'Agreements-Old'!D:D,0)),W803))</f>
        <v>21500</v>
      </c>
      <c r="Y803" s="28">
        <f>SUMIFS('Daily Fees Entry'!F:F,'Daily Fees Entry'!D:D,B803,'Daily Fees Entry'!E:E,"Old Fees")</f>
        <v>3000</v>
      </c>
      <c r="Z803" s="28">
        <f t="shared" si="578"/>
        <v>18500</v>
      </c>
      <c r="AA803" s="69"/>
      <c r="AB803" s="28">
        <f t="shared" si="579"/>
        <v>17500</v>
      </c>
      <c r="AC803" s="28">
        <f>IF(TRIM(B803)="","",IFERROR(INDEX('Agreements-New'!E:E,MATCH(B803,'Agreements-New'!D:D,0)),AB803))</f>
        <v>17500</v>
      </c>
      <c r="AD803" s="28">
        <f>(SUMIFS('Daily Fees Entry'!F:F,'Daily Fees Entry'!D:D,B803)) - Y803</f>
        <v>0</v>
      </c>
      <c r="AE803" s="28">
        <f t="shared" si="580"/>
        <v>17500</v>
      </c>
      <c r="AF803" s="69"/>
      <c r="AG803" s="28">
        <f>IF(TRIM(B803)="","",IFERROR(INDEX('Fees Master'!D:D,MATCH(D803,'Fees Master'!C:C,0)),"Not Found"))</f>
        <v>12500</v>
      </c>
      <c r="AH803" s="28">
        <f>IF(TRIM(M803)="V",IFERROR(INDEX('Fees Master'!M:M,MATCH(N803,'Fees Master'!L:L,0)),"Not Found"),"0")</f>
        <v>5000</v>
      </c>
      <c r="AI803" s="28" t="str">
        <f>IF(TRIM(M803)="H",IFERROR(INDEX('Fees Master'!I:I,MATCH(D803,'Fees Master'!G:G,0)),"Not Found"),"0")</f>
        <v>0</v>
      </c>
      <c r="AJ803" s="69"/>
      <c r="AK803" s="28">
        <f t="shared" si="581"/>
        <v>7.6923076923076925</v>
      </c>
      <c r="AL803" s="31">
        <f t="shared" si="582"/>
        <v>0</v>
      </c>
      <c r="AM803" s="58"/>
      <c r="AN803" s="58" t="s">
        <v>3412</v>
      </c>
      <c r="AO803" s="68"/>
    </row>
    <row r="804" spans="1:41" x14ac:dyDescent="0.35">
      <c r="A804" s="28">
        <v>803</v>
      </c>
      <c r="B804" s="28">
        <v>3327</v>
      </c>
      <c r="C804" s="28" t="s">
        <v>5904</v>
      </c>
      <c r="D804" s="28" t="s">
        <v>4298</v>
      </c>
      <c r="E804" s="28"/>
      <c r="F804" s="28" t="s">
        <v>1892</v>
      </c>
      <c r="G804" s="30"/>
      <c r="H804" s="28" t="s">
        <v>6108</v>
      </c>
      <c r="I804" s="28"/>
      <c r="J804" s="31"/>
      <c r="K804" s="31"/>
      <c r="L804" s="83">
        <v>8522020385</v>
      </c>
      <c r="M804" s="28" t="s">
        <v>2767</v>
      </c>
      <c r="N804" s="28" t="s">
        <v>56</v>
      </c>
      <c r="O804" s="69"/>
      <c r="P804" s="28">
        <f>IF(TRIM(B804)="","",IFERROR(INDEX('Agreements-New'!C:C,MATCH(B804,'Agreements-New'!D:D,0)),"N"))</f>
        <v>46</v>
      </c>
      <c r="Q804" s="69"/>
      <c r="R804" s="28">
        <f t="shared" ref="R804" si="629">W804+AB804</f>
        <v>30000</v>
      </c>
      <c r="S804" s="28">
        <f t="shared" ref="S804" si="630">X804+AC804</f>
        <v>26000</v>
      </c>
      <c r="T804" s="28">
        <f t="shared" ref="T804" si="631">Y804+AD804</f>
        <v>0</v>
      </c>
      <c r="U804" s="28">
        <f t="shared" ref="U804" si="632">Z804+AE804</f>
        <v>26000</v>
      </c>
      <c r="V804" s="69"/>
      <c r="W804" s="28"/>
      <c r="X804" s="28">
        <f>IF(TRIM(B804)="","",IFERROR(INDEX('Agreements-Old'!E:E,MATCH(B804,'Agreements-Old'!D:D,0)),W804))</f>
        <v>0</v>
      </c>
      <c r="Y804" s="28">
        <f>SUMIFS('Daily Fees Entry'!F:F,'Daily Fees Entry'!D:D,B804,'Daily Fees Entry'!E:E,"Old Fees")</f>
        <v>0</v>
      </c>
      <c r="Z804" s="28">
        <f t="shared" ref="Z804" si="633">X804-Y804</f>
        <v>0</v>
      </c>
      <c r="AA804" s="69"/>
      <c r="AB804" s="28">
        <f t="shared" ref="AB804" si="634">AG804+AH804+AI804</f>
        <v>30000</v>
      </c>
      <c r="AC804" s="28">
        <f>IF(TRIM(B804)="","",IFERROR(INDEX('Agreements-New'!E:E,MATCH(B804,'Agreements-New'!D:D,0)),AB804))</f>
        <v>26000</v>
      </c>
      <c r="AD804" s="28">
        <f>(SUMIFS('Daily Fees Entry'!F:F,'Daily Fees Entry'!D:D,B804)) - Y804</f>
        <v>0</v>
      </c>
      <c r="AE804" s="28">
        <f t="shared" ref="AE804" si="635">AC804-AD804</f>
        <v>26000</v>
      </c>
      <c r="AF804" s="69"/>
      <c r="AG804" s="28">
        <f>IF(TRIM(B804)="","",IFERROR(INDEX('Fees Master'!D:D,MATCH(D804,'Fees Master'!C:C,0)),"Not Found"))</f>
        <v>12500</v>
      </c>
      <c r="AH804" s="28" t="str">
        <f>IF(TRIM(M804)="V",IFERROR(INDEX('Fees Master'!M:M,MATCH(N804,'Fees Master'!L:L,0)),"Not Found"),"0")</f>
        <v>0</v>
      </c>
      <c r="AI804" s="28">
        <f>IF(TRIM(M804)="H",IFERROR(INDEX('Fees Master'!I:I,MATCH(D804,'Fees Master'!G:G,0)),"Not Found"),"0")</f>
        <v>17500</v>
      </c>
      <c r="AJ804" s="69"/>
      <c r="AK804" s="28">
        <f t="shared" ref="AK804" si="636">T804/S804*100</f>
        <v>0</v>
      </c>
      <c r="AL804" s="31">
        <f t="shared" ref="AL804" si="637">AD804/AC804*100</f>
        <v>0</v>
      </c>
      <c r="AM804" s="58"/>
      <c r="AN804" s="58" t="s">
        <v>3412</v>
      </c>
      <c r="AO804" s="68"/>
    </row>
    <row r="805" spans="1:41" x14ac:dyDescent="0.35">
      <c r="A805" s="28">
        <v>804</v>
      </c>
      <c r="B805" s="28">
        <v>3623</v>
      </c>
      <c r="C805" s="28" t="s">
        <v>1052</v>
      </c>
      <c r="D805" s="28" t="s">
        <v>4298</v>
      </c>
      <c r="E805" s="28" t="s">
        <v>10</v>
      </c>
      <c r="F805" s="28" t="s">
        <v>1893</v>
      </c>
      <c r="G805" s="30"/>
      <c r="H805" s="28" t="s">
        <v>2388</v>
      </c>
      <c r="I805" s="28"/>
      <c r="J805" s="31">
        <v>243726975102</v>
      </c>
      <c r="K805" s="31" t="str">
        <f>CONCATENATE(MID(J805,1,4), " ", MID(J805,5,4), " ", MID(J805,9,4))</f>
        <v>2437 2697 5102</v>
      </c>
      <c r="L805" s="83">
        <v>6281159820</v>
      </c>
      <c r="M805" s="28" t="s">
        <v>2764</v>
      </c>
      <c r="N805" s="28" t="s">
        <v>38</v>
      </c>
      <c r="O805" s="69"/>
      <c r="P805" s="28" t="str">
        <f>IF(TRIM(B805)="","",IFERROR(INDEX('Agreements-New'!C:C,MATCH(B805,'Agreements-New'!D:D,0)),"N"))</f>
        <v>N</v>
      </c>
      <c r="Q805" s="69"/>
      <c r="R805" s="28">
        <f t="shared" si="574"/>
        <v>57500</v>
      </c>
      <c r="S805" s="28">
        <f t="shared" si="575"/>
        <v>57500</v>
      </c>
      <c r="T805" s="28">
        <f t="shared" si="576"/>
        <v>0</v>
      </c>
      <c r="U805" s="28">
        <f t="shared" si="577"/>
        <v>57500</v>
      </c>
      <c r="V805" s="69"/>
      <c r="W805" s="28">
        <v>40000</v>
      </c>
      <c r="X805" s="28">
        <f>IF(TRIM(B805)="","",IFERROR(INDEX('Agreements-Old'!E:E,MATCH(B805,'Agreements-Old'!D:D,0)),W805))</f>
        <v>40000</v>
      </c>
      <c r="Y805" s="28">
        <f>SUMIFS('Daily Fees Entry'!F:F,'Daily Fees Entry'!D:D,B805,'Daily Fees Entry'!E:E,"Old Fees")</f>
        <v>0</v>
      </c>
      <c r="Z805" s="28">
        <f t="shared" si="578"/>
        <v>40000</v>
      </c>
      <c r="AA805" s="69"/>
      <c r="AB805" s="28">
        <f t="shared" si="579"/>
        <v>17500</v>
      </c>
      <c r="AC805" s="28">
        <f>IF(TRIM(B805)="","",IFERROR(INDEX('Agreements-New'!E:E,MATCH(B805,'Agreements-New'!D:D,0)),AB805))</f>
        <v>17500</v>
      </c>
      <c r="AD805" s="28">
        <f>(SUMIFS('Daily Fees Entry'!F:F,'Daily Fees Entry'!D:D,B805)) - Y805</f>
        <v>0</v>
      </c>
      <c r="AE805" s="28">
        <f t="shared" si="580"/>
        <v>17500</v>
      </c>
      <c r="AF805" s="69"/>
      <c r="AG805" s="28">
        <f>IF(TRIM(B805)="","",IFERROR(INDEX('Fees Master'!D:D,MATCH(D805,'Fees Master'!C:C,0)),"Not Found"))</f>
        <v>12500</v>
      </c>
      <c r="AH805" s="28">
        <f>IF(TRIM(M805)="V",IFERROR(INDEX('Fees Master'!M:M,MATCH(N805,'Fees Master'!L:L,0)),"Not Found"),"0")</f>
        <v>5000</v>
      </c>
      <c r="AI805" s="28" t="str">
        <f>IF(TRIM(M805)="H",IFERROR(INDEX('Fees Master'!I:I,MATCH(D805,'Fees Master'!G:G,0)),"Not Found"),"0")</f>
        <v>0</v>
      </c>
      <c r="AJ805" s="69"/>
      <c r="AK805" s="28">
        <f t="shared" si="581"/>
        <v>0</v>
      </c>
      <c r="AL805" s="31">
        <f t="shared" si="582"/>
        <v>0</v>
      </c>
      <c r="AM805" s="58"/>
      <c r="AN805" s="58" t="s">
        <v>3383</v>
      </c>
      <c r="AO805" s="68"/>
    </row>
    <row r="806" spans="1:41" x14ac:dyDescent="0.35">
      <c r="A806" s="28">
        <v>805</v>
      </c>
      <c r="B806" s="28">
        <v>3577</v>
      </c>
      <c r="C806" s="28" t="s">
        <v>2911</v>
      </c>
      <c r="D806" s="28" t="s">
        <v>4298</v>
      </c>
      <c r="E806" s="28" t="s">
        <v>12</v>
      </c>
      <c r="F806" s="28" t="s">
        <v>1893</v>
      </c>
      <c r="G806" s="30"/>
      <c r="H806" s="28" t="s">
        <v>2441</v>
      </c>
      <c r="I806" s="28"/>
      <c r="J806" s="31">
        <v>762434451504</v>
      </c>
      <c r="K806" s="31" t="str">
        <f>CONCATENATE(MID(J806,1,4), " ", MID(J806,5,4), " ", MID(J806,9,4))</f>
        <v>7624 3445 1504</v>
      </c>
      <c r="L806" s="83">
        <v>9502727820</v>
      </c>
      <c r="M806" s="28" t="s">
        <v>2764</v>
      </c>
      <c r="N806" s="28" t="s">
        <v>82</v>
      </c>
      <c r="O806" s="69"/>
      <c r="P806" s="28" t="str">
        <f>IF(TRIM(B806)="","",IFERROR(INDEX('Agreements-New'!C:C,MATCH(B806,'Agreements-New'!D:D,0)),"N"))</f>
        <v>N</v>
      </c>
      <c r="Q806" s="69"/>
      <c r="R806" s="28">
        <f t="shared" si="574"/>
        <v>19500</v>
      </c>
      <c r="S806" s="28">
        <f t="shared" si="575"/>
        <v>19500</v>
      </c>
      <c r="T806" s="28">
        <f t="shared" si="576"/>
        <v>0</v>
      </c>
      <c r="U806" s="28">
        <f t="shared" si="577"/>
        <v>19500</v>
      </c>
      <c r="V806" s="69"/>
      <c r="W806" s="28">
        <v>0</v>
      </c>
      <c r="X806" s="28">
        <f>IF(TRIM(B806)="","",IFERROR(INDEX('Agreements-Old'!E:E,MATCH(B806,'Agreements-Old'!D:D,0)),W806))</f>
        <v>0</v>
      </c>
      <c r="Y806" s="28">
        <f>SUMIFS('Daily Fees Entry'!F:F,'Daily Fees Entry'!D:D,B806,'Daily Fees Entry'!E:E,"Old Fees")</f>
        <v>0</v>
      </c>
      <c r="Z806" s="28">
        <f t="shared" si="578"/>
        <v>0</v>
      </c>
      <c r="AA806" s="69"/>
      <c r="AB806" s="28">
        <f t="shared" si="579"/>
        <v>19500</v>
      </c>
      <c r="AC806" s="28">
        <f>IF(TRIM(B806)="","",IFERROR(INDEX('Agreements-New'!E:E,MATCH(B806,'Agreements-New'!D:D,0)),AB806))</f>
        <v>19500</v>
      </c>
      <c r="AD806" s="28">
        <f>(SUMIFS('Daily Fees Entry'!F:F,'Daily Fees Entry'!D:D,B806)) - Y806</f>
        <v>0</v>
      </c>
      <c r="AE806" s="28">
        <f t="shared" si="580"/>
        <v>19500</v>
      </c>
      <c r="AF806" s="69"/>
      <c r="AG806" s="28">
        <f>IF(TRIM(B806)="","",IFERROR(INDEX('Fees Master'!D:D,MATCH(D806,'Fees Master'!C:C,0)),"Not Found"))</f>
        <v>12500</v>
      </c>
      <c r="AH806" s="28">
        <f>IF(TRIM(M806)="V",IFERROR(INDEX('Fees Master'!M:M,MATCH(N806,'Fees Master'!L:L,0)),"Not Found"),"0")</f>
        <v>7000</v>
      </c>
      <c r="AI806" s="28" t="str">
        <f>IF(TRIM(M806)="H",IFERROR(INDEX('Fees Master'!I:I,MATCH(D806,'Fees Master'!G:G,0)),"Not Found"),"0")</f>
        <v>0</v>
      </c>
      <c r="AJ806" s="69"/>
      <c r="AK806" s="28">
        <f t="shared" si="581"/>
        <v>0</v>
      </c>
      <c r="AL806" s="31">
        <f t="shared" si="582"/>
        <v>0</v>
      </c>
      <c r="AM806" s="58"/>
      <c r="AN806" s="58" t="s">
        <v>3452</v>
      </c>
      <c r="AO806" s="68"/>
    </row>
    <row r="807" spans="1:41" x14ac:dyDescent="0.35">
      <c r="A807" s="28">
        <v>806</v>
      </c>
      <c r="B807" s="28">
        <v>4526</v>
      </c>
      <c r="C807" s="28" t="s">
        <v>5905</v>
      </c>
      <c r="D807" s="28" t="s">
        <v>4298</v>
      </c>
      <c r="E807" s="28" t="s">
        <v>3814</v>
      </c>
      <c r="F807" s="28" t="s">
        <v>1893</v>
      </c>
      <c r="G807" s="30"/>
      <c r="H807" s="28" t="s">
        <v>6195</v>
      </c>
      <c r="I807" s="28"/>
      <c r="J807" s="31"/>
      <c r="K807" s="31"/>
      <c r="L807" s="83">
        <v>8096317015</v>
      </c>
      <c r="M807" s="28" t="s">
        <v>2767</v>
      </c>
      <c r="N807" s="28" t="s">
        <v>4309</v>
      </c>
      <c r="O807" s="69"/>
      <c r="P807" s="28">
        <f>IF(TRIM(B807)="","",IFERROR(INDEX('Agreements-New'!C:C,MATCH(B807,'Agreements-New'!D:D,0)),"N"))</f>
        <v>81</v>
      </c>
      <c r="Q807" s="69"/>
      <c r="R807" s="28">
        <f t="shared" si="574"/>
        <v>30000</v>
      </c>
      <c r="S807" s="28">
        <f t="shared" si="575"/>
        <v>29500</v>
      </c>
      <c r="T807" s="28">
        <f t="shared" si="576"/>
        <v>5000</v>
      </c>
      <c r="U807" s="28">
        <f t="shared" si="577"/>
        <v>24500</v>
      </c>
      <c r="V807" s="69"/>
      <c r="W807" s="28">
        <v>0</v>
      </c>
      <c r="X807" s="28">
        <f>IF(TRIM(B807)="","",IFERROR(INDEX('Agreements-Old'!E:E,MATCH(B807,'Agreements-Old'!D:D,0)),W807))</f>
        <v>0</v>
      </c>
      <c r="Y807" s="28">
        <f>SUMIFS('Daily Fees Entry'!F:F,'Daily Fees Entry'!D:D,B807,'Daily Fees Entry'!E:E,"Old Fees")</f>
        <v>0</v>
      </c>
      <c r="Z807" s="28">
        <f t="shared" si="578"/>
        <v>0</v>
      </c>
      <c r="AA807" s="69"/>
      <c r="AB807" s="28">
        <f t="shared" si="579"/>
        <v>30000</v>
      </c>
      <c r="AC807" s="28">
        <f>IF(TRIM(B807)="","",IFERROR(INDEX('Agreements-New'!E:E,MATCH(B807,'Agreements-New'!D:D,0)),AB807))</f>
        <v>29500</v>
      </c>
      <c r="AD807" s="28">
        <f>(SUMIFS('Daily Fees Entry'!F:F,'Daily Fees Entry'!D:D,B807)) - Y807</f>
        <v>5000</v>
      </c>
      <c r="AE807" s="28">
        <f t="shared" si="580"/>
        <v>24500</v>
      </c>
      <c r="AF807" s="69"/>
      <c r="AG807" s="28">
        <f>IF(TRIM(B807)="","",IFERROR(INDEX('Fees Master'!D:D,MATCH(D807,'Fees Master'!C:C,0)),"Not Found"))</f>
        <v>12500</v>
      </c>
      <c r="AH807" s="28" t="str">
        <f>IF(TRIM(M807)="V",IFERROR(INDEX('Fees Master'!M:M,MATCH(N807,'Fees Master'!L:L,0)),"Not Found"),"0")</f>
        <v>0</v>
      </c>
      <c r="AI807" s="28">
        <f>IF(TRIM(M807)="H",IFERROR(INDEX('Fees Master'!I:I,MATCH(D807,'Fees Master'!G:G,0)),"Not Found"),"0")</f>
        <v>17500</v>
      </c>
      <c r="AJ807" s="69"/>
      <c r="AK807" s="28">
        <f t="shared" si="581"/>
        <v>16.949152542372879</v>
      </c>
      <c r="AL807" s="31">
        <f t="shared" si="582"/>
        <v>16.949152542372879</v>
      </c>
      <c r="AM807" s="58"/>
      <c r="AN807" s="58"/>
      <c r="AO807" s="68"/>
    </row>
    <row r="808" spans="1:41" x14ac:dyDescent="0.35">
      <c r="A808" s="28">
        <v>807</v>
      </c>
      <c r="B808" s="28">
        <v>3536</v>
      </c>
      <c r="C808" s="28" t="s">
        <v>1109</v>
      </c>
      <c r="D808" s="28" t="s">
        <v>4298</v>
      </c>
      <c r="E808" s="28" t="s">
        <v>11</v>
      </c>
      <c r="F808" s="28" t="s">
        <v>1893</v>
      </c>
      <c r="G808" s="30"/>
      <c r="H808" s="28" t="s">
        <v>2895</v>
      </c>
      <c r="I808" s="28"/>
      <c r="J808" s="31">
        <v>716262727385</v>
      </c>
      <c r="K808" s="31" t="str">
        <f>CONCATENATE(MID(J808,1,4), " ", MID(J808,5,4), " ", MID(J808,9,4))</f>
        <v>7162 6272 7385</v>
      </c>
      <c r="L808" s="83">
        <v>9618193801</v>
      </c>
      <c r="M808" s="28" t="s">
        <v>2764</v>
      </c>
      <c r="N808" s="28" t="s">
        <v>62</v>
      </c>
      <c r="O808" s="69"/>
      <c r="P808" s="28" t="str">
        <f>IF(TRIM(B808)="","",IFERROR(INDEX('Agreements-New'!C:C,MATCH(B808,'Agreements-New'!D:D,0)),"N"))</f>
        <v>N</v>
      </c>
      <c r="Q808" s="69"/>
      <c r="R808" s="28">
        <f t="shared" si="574"/>
        <v>20500</v>
      </c>
      <c r="S808" s="28">
        <f t="shared" si="575"/>
        <v>20500</v>
      </c>
      <c r="T808" s="28">
        <f t="shared" si="576"/>
        <v>0</v>
      </c>
      <c r="U808" s="28">
        <f t="shared" si="577"/>
        <v>20500</v>
      </c>
      <c r="V808" s="69"/>
      <c r="W808" s="28">
        <v>0</v>
      </c>
      <c r="X808" s="28">
        <f>IF(TRIM(B808)="","",IFERROR(INDEX('Agreements-Old'!E:E,MATCH(B808,'Agreements-Old'!D:D,0)),W808))</f>
        <v>0</v>
      </c>
      <c r="Y808" s="28">
        <f>SUMIFS('Daily Fees Entry'!F:F,'Daily Fees Entry'!D:D,B808,'Daily Fees Entry'!E:E,"Old Fees")</f>
        <v>0</v>
      </c>
      <c r="Z808" s="28">
        <f t="shared" si="578"/>
        <v>0</v>
      </c>
      <c r="AA808" s="69"/>
      <c r="AB808" s="28">
        <f t="shared" si="579"/>
        <v>20500</v>
      </c>
      <c r="AC808" s="28">
        <f>IF(TRIM(B808)="","",IFERROR(INDEX('Agreements-New'!E:E,MATCH(B808,'Agreements-New'!D:D,0)),AB808))</f>
        <v>20500</v>
      </c>
      <c r="AD808" s="28">
        <f>(SUMIFS('Daily Fees Entry'!F:F,'Daily Fees Entry'!D:D,B808)) - Y808</f>
        <v>0</v>
      </c>
      <c r="AE808" s="28">
        <f t="shared" si="580"/>
        <v>20500</v>
      </c>
      <c r="AF808" s="69"/>
      <c r="AG808" s="28">
        <f>IF(TRIM(B808)="","",IFERROR(INDEX('Fees Master'!D:D,MATCH(D808,'Fees Master'!C:C,0)),"Not Found"))</f>
        <v>12500</v>
      </c>
      <c r="AH808" s="28">
        <f>IF(TRIM(M808)="V",IFERROR(INDEX('Fees Master'!M:M,MATCH(N808,'Fees Master'!L:L,0)),"Not Found"),"0")</f>
        <v>8000</v>
      </c>
      <c r="AI808" s="28" t="str">
        <f>IF(TRIM(M808)="H",IFERROR(INDEX('Fees Master'!I:I,MATCH(D808,'Fees Master'!G:G,0)),"Not Found"),"0")</f>
        <v>0</v>
      </c>
      <c r="AJ808" s="69"/>
      <c r="AK808" s="28">
        <f t="shared" si="581"/>
        <v>0</v>
      </c>
      <c r="AL808" s="31">
        <f t="shared" si="582"/>
        <v>0</v>
      </c>
      <c r="AM808" s="58"/>
      <c r="AN808" s="58" t="s">
        <v>3417</v>
      </c>
      <c r="AO808" s="68"/>
    </row>
    <row r="809" spans="1:41" x14ac:dyDescent="0.35">
      <c r="A809" s="28">
        <v>808</v>
      </c>
      <c r="B809" s="28">
        <v>3584</v>
      </c>
      <c r="C809" s="28" t="s">
        <v>1162</v>
      </c>
      <c r="D809" s="28" t="s">
        <v>4298</v>
      </c>
      <c r="E809" s="28" t="s">
        <v>12</v>
      </c>
      <c r="F809" s="28" t="s">
        <v>1893</v>
      </c>
      <c r="G809" s="30"/>
      <c r="H809" s="28" t="s">
        <v>2444</v>
      </c>
      <c r="I809" s="28"/>
      <c r="J809" s="31">
        <v>945083061698</v>
      </c>
      <c r="K809" s="31" t="str">
        <f>CONCATENATE(MID(J809,1,4), " ", MID(J809,5,4), " ", MID(J809,9,4))</f>
        <v>9450 8306 1698</v>
      </c>
      <c r="L809" s="83">
        <v>9948980535</v>
      </c>
      <c r="M809" s="28" t="s">
        <v>2762</v>
      </c>
      <c r="N809" s="28" t="s">
        <v>75</v>
      </c>
      <c r="O809" s="69"/>
      <c r="P809" s="28">
        <f>IF(TRIM(B809)="","",IFERROR(INDEX('Agreements-New'!C:C,MATCH(B809,'Agreements-New'!D:D,0)),"N"))</f>
        <v>207</v>
      </c>
      <c r="Q809" s="69"/>
      <c r="R809" s="28">
        <f t="shared" si="574"/>
        <v>26500</v>
      </c>
      <c r="S809" s="28">
        <f t="shared" si="575"/>
        <v>14500</v>
      </c>
      <c r="T809" s="28">
        <f t="shared" si="576"/>
        <v>4000</v>
      </c>
      <c r="U809" s="28">
        <f t="shared" si="577"/>
        <v>10500</v>
      </c>
      <c r="V809" s="69"/>
      <c r="W809" s="28">
        <v>14000</v>
      </c>
      <c r="X809" s="28">
        <f>IF(TRIM(B809)="","",IFERROR(INDEX('Agreements-Old'!E:E,MATCH(B809,'Agreements-Old'!D:D,0)),W809))</f>
        <v>2000</v>
      </c>
      <c r="Y809" s="28">
        <f>SUMIFS('Daily Fees Entry'!F:F,'Daily Fees Entry'!D:D,B809,'Daily Fees Entry'!E:E,"Old Fees")</f>
        <v>2000</v>
      </c>
      <c r="Z809" s="28">
        <f t="shared" si="578"/>
        <v>0</v>
      </c>
      <c r="AA809" s="69"/>
      <c r="AB809" s="28">
        <f t="shared" si="579"/>
        <v>12500</v>
      </c>
      <c r="AC809" s="28">
        <f>IF(TRIM(B809)="","",IFERROR(INDEX('Agreements-New'!E:E,MATCH(B809,'Agreements-New'!D:D,0)),AB809))</f>
        <v>12500</v>
      </c>
      <c r="AD809" s="28">
        <f>(SUMIFS('Daily Fees Entry'!F:F,'Daily Fees Entry'!D:D,B809)) - Y809</f>
        <v>2000</v>
      </c>
      <c r="AE809" s="28">
        <f t="shared" si="580"/>
        <v>10500</v>
      </c>
      <c r="AF809" s="69"/>
      <c r="AG809" s="28">
        <f>IF(TRIM(B809)="","",IFERROR(INDEX('Fees Master'!D:D,MATCH(D809,'Fees Master'!C:C,0)),"Not Found"))</f>
        <v>12500</v>
      </c>
      <c r="AH809" s="28" t="str">
        <f>IF(TRIM(M809)="V",IFERROR(INDEX('Fees Master'!M:M,MATCH(N809,'Fees Master'!L:L,0)),"Not Found"),"0")</f>
        <v>0</v>
      </c>
      <c r="AI809" s="28" t="str">
        <f>IF(TRIM(M809)="H",IFERROR(INDEX('Fees Master'!I:I,MATCH(D809,'Fees Master'!G:G,0)),"Not Found"),"0")</f>
        <v>0</v>
      </c>
      <c r="AJ809" s="69"/>
      <c r="AK809" s="28">
        <f t="shared" si="581"/>
        <v>27.586206896551722</v>
      </c>
      <c r="AL809" s="31">
        <f t="shared" si="582"/>
        <v>16</v>
      </c>
      <c r="AM809" s="58"/>
      <c r="AN809" s="58" t="s">
        <v>3455</v>
      </c>
      <c r="AO809" s="68"/>
    </row>
    <row r="810" spans="1:41" x14ac:dyDescent="0.35">
      <c r="A810" s="28">
        <v>809</v>
      </c>
      <c r="B810" s="28">
        <v>3871</v>
      </c>
      <c r="C810" s="28" t="s">
        <v>1060</v>
      </c>
      <c r="D810" s="28" t="s">
        <v>4298</v>
      </c>
      <c r="E810" s="28" t="s">
        <v>10</v>
      </c>
      <c r="F810" s="28" t="s">
        <v>1893</v>
      </c>
      <c r="G810" s="30"/>
      <c r="H810" s="28" t="s">
        <v>2391</v>
      </c>
      <c r="I810" s="28"/>
      <c r="J810" s="31">
        <v>330611052232</v>
      </c>
      <c r="K810" s="31" t="str">
        <f>CONCATENATE(MID(J810,1,4), " ", MID(J810,5,4), " ", MID(J810,9,4))</f>
        <v>3306 1105 2232</v>
      </c>
      <c r="L810" s="83">
        <v>9030750445</v>
      </c>
      <c r="M810" s="28" t="s">
        <v>2764</v>
      </c>
      <c r="N810" s="28" t="s">
        <v>38</v>
      </c>
      <c r="O810" s="69"/>
      <c r="P810" s="28" t="str">
        <f>IF(TRIM(B810)="","",IFERROR(INDEX('Agreements-New'!C:C,MATCH(B810,'Agreements-New'!D:D,0)),"N"))</f>
        <v>N</v>
      </c>
      <c r="Q810" s="69"/>
      <c r="R810" s="28">
        <f t="shared" si="574"/>
        <v>18000</v>
      </c>
      <c r="S810" s="28">
        <f t="shared" si="575"/>
        <v>18000</v>
      </c>
      <c r="T810" s="28">
        <f t="shared" si="576"/>
        <v>2000</v>
      </c>
      <c r="U810" s="28">
        <f t="shared" si="577"/>
        <v>16000</v>
      </c>
      <c r="V810" s="69"/>
      <c r="W810" s="28">
        <v>500</v>
      </c>
      <c r="X810" s="28">
        <f>IF(TRIM(B810)="","",IFERROR(INDEX('Agreements-Old'!E:E,MATCH(B810,'Agreements-Old'!D:D,0)),W810))</f>
        <v>500</v>
      </c>
      <c r="Y810" s="28">
        <f>SUMIFS('Daily Fees Entry'!F:F,'Daily Fees Entry'!D:D,B810,'Daily Fees Entry'!E:E,"Old Fees")</f>
        <v>0</v>
      </c>
      <c r="Z810" s="28">
        <f t="shared" si="578"/>
        <v>500</v>
      </c>
      <c r="AA810" s="69"/>
      <c r="AB810" s="28">
        <f t="shared" si="579"/>
        <v>17500</v>
      </c>
      <c r="AC810" s="28">
        <f>IF(TRIM(B810)="","",IFERROR(INDEX('Agreements-New'!E:E,MATCH(B810,'Agreements-New'!D:D,0)),AB810))</f>
        <v>17500</v>
      </c>
      <c r="AD810" s="28">
        <f>(SUMIFS('Daily Fees Entry'!F:F,'Daily Fees Entry'!D:D,B810)) - Y810</f>
        <v>2000</v>
      </c>
      <c r="AE810" s="28">
        <f t="shared" si="580"/>
        <v>15500</v>
      </c>
      <c r="AF810" s="69"/>
      <c r="AG810" s="28">
        <f>IF(TRIM(B810)="","",IFERROR(INDEX('Fees Master'!D:D,MATCH(D810,'Fees Master'!C:C,0)),"Not Found"))</f>
        <v>12500</v>
      </c>
      <c r="AH810" s="28">
        <f>IF(TRIM(M810)="V",IFERROR(INDEX('Fees Master'!M:M,MATCH(N810,'Fees Master'!L:L,0)),"Not Found"),"0")</f>
        <v>5000</v>
      </c>
      <c r="AI810" s="28" t="str">
        <f>IF(TRIM(M810)="H",IFERROR(INDEX('Fees Master'!I:I,MATCH(D810,'Fees Master'!G:G,0)),"Not Found"),"0")</f>
        <v>0</v>
      </c>
      <c r="AJ810" s="69"/>
      <c r="AK810" s="28">
        <f t="shared" si="581"/>
        <v>11.111111111111111</v>
      </c>
      <c r="AL810" s="31">
        <f t="shared" si="582"/>
        <v>11.428571428571429</v>
      </c>
      <c r="AM810" s="58"/>
      <c r="AN810" s="58" t="s">
        <v>3387</v>
      </c>
      <c r="AO810" s="68"/>
    </row>
    <row r="811" spans="1:41" x14ac:dyDescent="0.35">
      <c r="A811" s="28">
        <v>810</v>
      </c>
      <c r="B811" s="28">
        <v>3874</v>
      </c>
      <c r="C811" s="28" t="s">
        <v>1112</v>
      </c>
      <c r="D811" s="28" t="s">
        <v>4298</v>
      </c>
      <c r="E811" s="28" t="s">
        <v>11</v>
      </c>
      <c r="F811" s="28" t="s">
        <v>1893</v>
      </c>
      <c r="G811" s="30"/>
      <c r="H811" s="28" t="s">
        <v>2415</v>
      </c>
      <c r="I811" s="28"/>
      <c r="J811" s="31">
        <v>405956317791</v>
      </c>
      <c r="K811" s="31" t="str">
        <f>CONCATENATE(MID(J811,1,4), " ", MID(J811,5,4), " ", MID(J811,9,4))</f>
        <v>4059 5631 7791</v>
      </c>
      <c r="L811" s="83">
        <v>9949802296</v>
      </c>
      <c r="M811" s="28" t="s">
        <v>2764</v>
      </c>
      <c r="N811" s="28" t="s">
        <v>36</v>
      </c>
      <c r="O811" s="69"/>
      <c r="P811" s="28" t="str">
        <f>IF(TRIM(B811)="","",IFERROR(INDEX('Agreements-New'!C:C,MATCH(B811,'Agreements-New'!D:D,0)),"N"))</f>
        <v>N</v>
      </c>
      <c r="Q811" s="69"/>
      <c r="R811" s="28">
        <f t="shared" si="574"/>
        <v>17500</v>
      </c>
      <c r="S811" s="28">
        <f t="shared" si="575"/>
        <v>17500</v>
      </c>
      <c r="T811" s="28">
        <f t="shared" si="576"/>
        <v>0</v>
      </c>
      <c r="U811" s="28">
        <f t="shared" si="577"/>
        <v>17500</v>
      </c>
      <c r="V811" s="69"/>
      <c r="W811" s="28">
        <v>0</v>
      </c>
      <c r="X811" s="28">
        <f>IF(TRIM(B811)="","",IFERROR(INDEX('Agreements-Old'!E:E,MATCH(B811,'Agreements-Old'!D:D,0)),W811))</f>
        <v>0</v>
      </c>
      <c r="Y811" s="28">
        <f>SUMIFS('Daily Fees Entry'!F:F,'Daily Fees Entry'!D:D,B811,'Daily Fees Entry'!E:E,"Old Fees")</f>
        <v>0</v>
      </c>
      <c r="Z811" s="28">
        <f t="shared" si="578"/>
        <v>0</v>
      </c>
      <c r="AA811" s="69"/>
      <c r="AB811" s="28">
        <f t="shared" si="579"/>
        <v>17500</v>
      </c>
      <c r="AC811" s="28">
        <f>IF(TRIM(B811)="","",IFERROR(INDEX('Agreements-New'!E:E,MATCH(B811,'Agreements-New'!D:D,0)),AB811))</f>
        <v>17500</v>
      </c>
      <c r="AD811" s="28">
        <f>(SUMIFS('Daily Fees Entry'!F:F,'Daily Fees Entry'!D:D,B811)) - Y811</f>
        <v>0</v>
      </c>
      <c r="AE811" s="28">
        <f t="shared" si="580"/>
        <v>17500</v>
      </c>
      <c r="AF811" s="69"/>
      <c r="AG811" s="28">
        <f>IF(TRIM(B811)="","",IFERROR(INDEX('Fees Master'!D:D,MATCH(D811,'Fees Master'!C:C,0)),"Not Found"))</f>
        <v>12500</v>
      </c>
      <c r="AH811" s="28">
        <f>IF(TRIM(M811)="V",IFERROR(INDEX('Fees Master'!M:M,MATCH(N811,'Fees Master'!L:L,0)),"Not Found"),"0")</f>
        <v>5000</v>
      </c>
      <c r="AI811" s="28" t="str">
        <f>IF(TRIM(M811)="H",IFERROR(INDEX('Fees Master'!I:I,MATCH(D811,'Fees Master'!G:G,0)),"Not Found"),"0")</f>
        <v>0</v>
      </c>
      <c r="AJ811" s="69"/>
      <c r="AK811" s="28">
        <f t="shared" si="581"/>
        <v>0</v>
      </c>
      <c r="AL811" s="31">
        <f t="shared" si="582"/>
        <v>0</v>
      </c>
      <c r="AM811" s="58"/>
      <c r="AN811" s="58" t="s">
        <v>3420</v>
      </c>
      <c r="AO811" s="68"/>
    </row>
    <row r="812" spans="1:41" ht="15" customHeight="1" x14ac:dyDescent="0.35">
      <c r="A812" s="28">
        <v>811</v>
      </c>
      <c r="B812" s="28">
        <v>3542</v>
      </c>
      <c r="C812" s="28" t="s">
        <v>1114</v>
      </c>
      <c r="D812" s="28" t="s">
        <v>4298</v>
      </c>
      <c r="E812" s="28" t="s">
        <v>11</v>
      </c>
      <c r="F812" s="28" t="s">
        <v>1893</v>
      </c>
      <c r="G812" s="30"/>
      <c r="H812" s="28" t="s">
        <v>2416</v>
      </c>
      <c r="I812" s="28"/>
      <c r="J812" s="31">
        <v>851865547626</v>
      </c>
      <c r="K812" s="31" t="str">
        <f>CONCATENATE(MID(J812,1,4), " ", MID(J812,5,4), " ", MID(J812,9,4))</f>
        <v>8518 6554 7626</v>
      </c>
      <c r="L812" s="83">
        <v>9347251235</v>
      </c>
      <c r="M812" s="28" t="s">
        <v>2764</v>
      </c>
      <c r="N812" s="28" t="s">
        <v>62</v>
      </c>
      <c r="O812" s="69"/>
      <c r="P812" s="28" t="str">
        <f>IF(TRIM(B812)="","",IFERROR(INDEX('Agreements-New'!C:C,MATCH(B812,'Agreements-New'!D:D,0)),"N"))</f>
        <v>N</v>
      </c>
      <c r="Q812" s="69"/>
      <c r="R812" s="28">
        <f t="shared" si="574"/>
        <v>63600</v>
      </c>
      <c r="S812" s="28">
        <f t="shared" si="575"/>
        <v>63600</v>
      </c>
      <c r="T812" s="28">
        <f t="shared" si="576"/>
        <v>0</v>
      </c>
      <c r="U812" s="28">
        <f t="shared" si="577"/>
        <v>63600</v>
      </c>
      <c r="V812" s="69"/>
      <c r="W812" s="28">
        <v>43100</v>
      </c>
      <c r="X812" s="28">
        <f>IF(TRIM(B812)="","",IFERROR(INDEX('Agreements-Old'!E:E,MATCH(B812,'Agreements-Old'!D:D,0)),W812))</f>
        <v>43100</v>
      </c>
      <c r="Y812" s="28">
        <f>SUMIFS('Daily Fees Entry'!F:F,'Daily Fees Entry'!D:D,B812,'Daily Fees Entry'!E:E,"Old Fees")</f>
        <v>0</v>
      </c>
      <c r="Z812" s="28">
        <f t="shared" si="578"/>
        <v>43100</v>
      </c>
      <c r="AA812" s="69"/>
      <c r="AB812" s="28">
        <f t="shared" si="579"/>
        <v>20500</v>
      </c>
      <c r="AC812" s="28">
        <f>IF(TRIM(B812)="","",IFERROR(INDEX('Agreements-New'!E:E,MATCH(B812,'Agreements-New'!D:D,0)),AB812))</f>
        <v>20500</v>
      </c>
      <c r="AD812" s="28">
        <f>(SUMIFS('Daily Fees Entry'!F:F,'Daily Fees Entry'!D:D,B812)) - Y812</f>
        <v>0</v>
      </c>
      <c r="AE812" s="28">
        <f t="shared" si="580"/>
        <v>20500</v>
      </c>
      <c r="AF812" s="69"/>
      <c r="AG812" s="28">
        <f>IF(TRIM(B812)="","",IFERROR(INDEX('Fees Master'!D:D,MATCH(D812,'Fees Master'!C:C,0)),"Not Found"))</f>
        <v>12500</v>
      </c>
      <c r="AH812" s="28">
        <f>IF(TRIM(M812)="V",IFERROR(INDEX('Fees Master'!M:M,MATCH(N812,'Fees Master'!L:L,0)),"Not Found"),"0")</f>
        <v>8000</v>
      </c>
      <c r="AI812" s="28" t="str">
        <f>IF(TRIM(M812)="H",IFERROR(INDEX('Fees Master'!I:I,MATCH(D812,'Fees Master'!G:G,0)),"Not Found"),"0")</f>
        <v>0</v>
      </c>
      <c r="AJ812" s="69"/>
      <c r="AK812" s="28">
        <f t="shared" si="581"/>
        <v>0</v>
      </c>
      <c r="AL812" s="31">
        <f t="shared" si="582"/>
        <v>0</v>
      </c>
      <c r="AM812" s="58"/>
      <c r="AN812" s="58" t="s">
        <v>3421</v>
      </c>
      <c r="AO812" s="68"/>
    </row>
    <row r="813" spans="1:41" x14ac:dyDescent="0.35">
      <c r="A813" s="28">
        <v>812</v>
      </c>
      <c r="B813" s="28">
        <v>4592</v>
      </c>
      <c r="C813" s="28" t="s">
        <v>5780</v>
      </c>
      <c r="D813" s="28" t="s">
        <v>4298</v>
      </c>
      <c r="E813" s="28" t="s">
        <v>3814</v>
      </c>
      <c r="F813" s="28" t="s">
        <v>1893</v>
      </c>
      <c r="G813" s="30"/>
      <c r="H813" s="28" t="s">
        <v>6119</v>
      </c>
      <c r="I813" s="28"/>
      <c r="J813" s="31"/>
      <c r="K813" s="31"/>
      <c r="L813" s="83">
        <v>9949405824</v>
      </c>
      <c r="M813" s="28" t="s">
        <v>2767</v>
      </c>
      <c r="N813" s="28" t="s">
        <v>4206</v>
      </c>
      <c r="O813" s="69"/>
      <c r="P813" s="28">
        <f>IF(TRIM(B813)="","",IFERROR(INDEX('Agreements-New'!C:C,MATCH(B813,'Agreements-New'!D:D,0)),"N"))</f>
        <v>102</v>
      </c>
      <c r="Q813" s="69"/>
      <c r="R813" s="28">
        <f t="shared" si="574"/>
        <v>30000</v>
      </c>
      <c r="S813" s="28">
        <f t="shared" si="575"/>
        <v>10000</v>
      </c>
      <c r="T813" s="28">
        <f t="shared" si="576"/>
        <v>2000</v>
      </c>
      <c r="U813" s="28">
        <f t="shared" si="577"/>
        <v>8000</v>
      </c>
      <c r="V813" s="69"/>
      <c r="W813" s="28">
        <v>0</v>
      </c>
      <c r="X813" s="28">
        <f>IF(TRIM(B813)="","",IFERROR(INDEX('Agreements-Old'!E:E,MATCH(B813,'Agreements-Old'!D:D,0)),W813))</f>
        <v>0</v>
      </c>
      <c r="Y813" s="28">
        <f>SUMIFS('Daily Fees Entry'!F:F,'Daily Fees Entry'!D:D,B813,'Daily Fees Entry'!E:E,"Old Fees")</f>
        <v>0</v>
      </c>
      <c r="Z813" s="28">
        <f t="shared" si="578"/>
        <v>0</v>
      </c>
      <c r="AA813" s="69"/>
      <c r="AB813" s="28">
        <f t="shared" si="579"/>
        <v>30000</v>
      </c>
      <c r="AC813" s="28">
        <f>IF(TRIM(B813)="","",IFERROR(INDEX('Agreements-New'!E:E,MATCH(B813,'Agreements-New'!D:D,0)),AB813))</f>
        <v>10000</v>
      </c>
      <c r="AD813" s="28">
        <f>(SUMIFS('Daily Fees Entry'!F:F,'Daily Fees Entry'!D:D,B813)) - Y813</f>
        <v>2000</v>
      </c>
      <c r="AE813" s="28">
        <f t="shared" si="580"/>
        <v>8000</v>
      </c>
      <c r="AF813" s="69"/>
      <c r="AG813" s="28">
        <f>IF(TRIM(B813)="","",IFERROR(INDEX('Fees Master'!D:D,MATCH(D813,'Fees Master'!C:C,0)),"Not Found"))</f>
        <v>12500</v>
      </c>
      <c r="AH813" s="28" t="str">
        <f>IF(TRIM(M813)="V",IFERROR(INDEX('Fees Master'!M:M,MATCH(N813,'Fees Master'!L:L,0)),"Not Found"),"0")</f>
        <v>0</v>
      </c>
      <c r="AI813" s="28">
        <f>IF(TRIM(M813)="H",IFERROR(INDEX('Fees Master'!I:I,MATCH(D813,'Fees Master'!G:G,0)),"Not Found"),"0")</f>
        <v>17500</v>
      </c>
      <c r="AJ813" s="69"/>
      <c r="AK813" s="28">
        <f t="shared" si="581"/>
        <v>20</v>
      </c>
      <c r="AL813" s="31">
        <f t="shared" si="582"/>
        <v>20</v>
      </c>
      <c r="AM813" s="58"/>
      <c r="AN813" s="58"/>
      <c r="AO813" s="68"/>
    </row>
    <row r="814" spans="1:41" x14ac:dyDescent="0.35">
      <c r="A814" s="28">
        <v>813</v>
      </c>
      <c r="B814" s="28">
        <v>3680</v>
      </c>
      <c r="C814" s="28" t="s">
        <v>1171</v>
      </c>
      <c r="D814" s="28" t="s">
        <v>4298</v>
      </c>
      <c r="E814" s="28" t="s">
        <v>12</v>
      </c>
      <c r="F814" s="28" t="s">
        <v>1893</v>
      </c>
      <c r="G814" s="30"/>
      <c r="H814" s="28" t="s">
        <v>1902</v>
      </c>
      <c r="I814" s="28"/>
      <c r="J814" s="31">
        <v>770713011590</v>
      </c>
      <c r="K814" s="31" t="str">
        <f t="shared" ref="K814:K819" si="638">CONCATENATE(MID(J814,1,4), " ", MID(J814,5,4), " ", MID(J814,9,4))</f>
        <v>7707 1301 1590</v>
      </c>
      <c r="L814" s="83">
        <v>7993530062</v>
      </c>
      <c r="M814" s="28" t="s">
        <v>2767</v>
      </c>
      <c r="N814" s="28" t="s">
        <v>169</v>
      </c>
      <c r="O814" s="69"/>
      <c r="P814" s="28" t="str">
        <f>IF(TRIM(B814)="","",IFERROR(INDEX('Agreements-New'!C:C,MATCH(B814,'Agreements-New'!D:D,0)),"N"))</f>
        <v>N</v>
      </c>
      <c r="Q814" s="69"/>
      <c r="R814" s="28">
        <f t="shared" si="574"/>
        <v>45000</v>
      </c>
      <c r="S814" s="28">
        <f t="shared" si="575"/>
        <v>45000</v>
      </c>
      <c r="T814" s="28">
        <f t="shared" si="576"/>
        <v>9000</v>
      </c>
      <c r="U814" s="28">
        <f t="shared" si="577"/>
        <v>36000</v>
      </c>
      <c r="V814" s="69"/>
      <c r="W814" s="28">
        <v>15000</v>
      </c>
      <c r="X814" s="28">
        <f>IF(TRIM(B814)="","",IFERROR(INDEX('Agreements-Old'!E:E,MATCH(B814,'Agreements-Old'!D:D,0)),W814))</f>
        <v>15000</v>
      </c>
      <c r="Y814" s="28">
        <f>SUMIFS('Daily Fees Entry'!F:F,'Daily Fees Entry'!D:D,B814,'Daily Fees Entry'!E:E,"Old Fees")</f>
        <v>9000</v>
      </c>
      <c r="Z814" s="28">
        <f t="shared" si="578"/>
        <v>6000</v>
      </c>
      <c r="AA814" s="69"/>
      <c r="AB814" s="28">
        <f t="shared" si="579"/>
        <v>30000</v>
      </c>
      <c r="AC814" s="28">
        <f>IF(TRIM(B814)="","",IFERROR(INDEX('Agreements-New'!E:E,MATCH(B814,'Agreements-New'!D:D,0)),AB814))</f>
        <v>30000</v>
      </c>
      <c r="AD814" s="28">
        <f>(SUMIFS('Daily Fees Entry'!F:F,'Daily Fees Entry'!D:D,B814)) - Y814</f>
        <v>0</v>
      </c>
      <c r="AE814" s="28">
        <f t="shared" si="580"/>
        <v>30000</v>
      </c>
      <c r="AF814" s="69"/>
      <c r="AG814" s="28">
        <f>IF(TRIM(B814)="","",IFERROR(INDEX('Fees Master'!D:D,MATCH(D814,'Fees Master'!C:C,0)),"Not Found"))</f>
        <v>12500</v>
      </c>
      <c r="AH814" s="28" t="str">
        <f>IF(TRIM(M814)="V",IFERROR(INDEX('Fees Master'!M:M,MATCH(N814,'Fees Master'!L:L,0)),"Not Found"),"0")</f>
        <v>0</v>
      </c>
      <c r="AI814" s="28">
        <f>IF(TRIM(M814)="H",IFERROR(INDEX('Fees Master'!I:I,MATCH(D814,'Fees Master'!G:G,0)),"Not Found"),"0")</f>
        <v>17500</v>
      </c>
      <c r="AJ814" s="69"/>
      <c r="AK814" s="28">
        <f t="shared" si="581"/>
        <v>20</v>
      </c>
      <c r="AL814" s="31">
        <f t="shared" si="582"/>
        <v>0</v>
      </c>
      <c r="AM814" s="58"/>
      <c r="AN814" s="58" t="s">
        <v>3459</v>
      </c>
      <c r="AO814" s="68"/>
    </row>
    <row r="815" spans="1:41" x14ac:dyDescent="0.35">
      <c r="A815" s="28">
        <v>814</v>
      </c>
      <c r="B815" s="28">
        <v>3593</v>
      </c>
      <c r="C815" s="28" t="s">
        <v>1172</v>
      </c>
      <c r="D815" s="28" t="s">
        <v>4298</v>
      </c>
      <c r="E815" s="28" t="s">
        <v>12</v>
      </c>
      <c r="F815" s="28" t="s">
        <v>1893</v>
      </c>
      <c r="G815" s="30"/>
      <c r="H815" s="28" t="s">
        <v>1925</v>
      </c>
      <c r="I815" s="28"/>
      <c r="J815" s="31"/>
      <c r="K815" s="31" t="str">
        <f t="shared" si="638"/>
        <v xml:space="preserve">  </v>
      </c>
      <c r="L815" s="83">
        <v>9948083189</v>
      </c>
      <c r="M815" s="28" t="s">
        <v>2762</v>
      </c>
      <c r="N815" s="28" t="s">
        <v>39</v>
      </c>
      <c r="O815" s="69"/>
      <c r="P815" s="28" t="str">
        <f>IF(TRIM(B815)="","",IFERROR(INDEX('Agreements-New'!C:C,MATCH(B815,'Agreements-New'!D:D,0)),"N"))</f>
        <v>N</v>
      </c>
      <c r="Q815" s="69"/>
      <c r="R815" s="28">
        <f t="shared" si="574"/>
        <v>51000</v>
      </c>
      <c r="S815" s="28">
        <f t="shared" si="575"/>
        <v>26500</v>
      </c>
      <c r="T815" s="28">
        <f t="shared" si="576"/>
        <v>10000</v>
      </c>
      <c r="U815" s="28">
        <f t="shared" si="577"/>
        <v>16500</v>
      </c>
      <c r="V815" s="69"/>
      <c r="W815" s="28">
        <v>38500</v>
      </c>
      <c r="X815" s="28">
        <f>IF(TRIM(B815)="","",IFERROR(INDEX('Agreements-Old'!E:E,MATCH(B815,'Agreements-Old'!D:D,0)),W815))</f>
        <v>14000</v>
      </c>
      <c r="Y815" s="28">
        <f>SUMIFS('Daily Fees Entry'!F:F,'Daily Fees Entry'!D:D,B815,'Daily Fees Entry'!E:E,"Old Fees")</f>
        <v>10000</v>
      </c>
      <c r="Z815" s="28">
        <f t="shared" si="578"/>
        <v>4000</v>
      </c>
      <c r="AA815" s="69"/>
      <c r="AB815" s="28">
        <f t="shared" si="579"/>
        <v>12500</v>
      </c>
      <c r="AC815" s="28">
        <f>IF(TRIM(B815)="","",IFERROR(INDEX('Agreements-New'!E:E,MATCH(B815,'Agreements-New'!D:D,0)),AB815))</f>
        <v>12500</v>
      </c>
      <c r="AD815" s="28">
        <f>(SUMIFS('Daily Fees Entry'!F:F,'Daily Fees Entry'!D:D,B815)) - Y815</f>
        <v>0</v>
      </c>
      <c r="AE815" s="28">
        <f t="shared" si="580"/>
        <v>12500</v>
      </c>
      <c r="AF815" s="69"/>
      <c r="AG815" s="28">
        <f>IF(TRIM(B815)="","",IFERROR(INDEX('Fees Master'!D:D,MATCH(D815,'Fees Master'!C:C,0)),"Not Found"))</f>
        <v>12500</v>
      </c>
      <c r="AH815" s="28" t="str">
        <f>IF(TRIM(M815)="V",IFERROR(INDEX('Fees Master'!M:M,MATCH(N815,'Fees Master'!L:L,0)),"Not Found"),"0")</f>
        <v>0</v>
      </c>
      <c r="AI815" s="28" t="str">
        <f>IF(TRIM(M815)="H",IFERROR(INDEX('Fees Master'!I:I,MATCH(D815,'Fees Master'!G:G,0)),"Not Found"),"0")</f>
        <v>0</v>
      </c>
      <c r="AJ815" s="69"/>
      <c r="AK815" s="28">
        <f t="shared" si="581"/>
        <v>37.735849056603776</v>
      </c>
      <c r="AL815" s="31">
        <f t="shared" si="582"/>
        <v>0</v>
      </c>
      <c r="AM815" s="58"/>
      <c r="AN815" s="58" t="s">
        <v>3460</v>
      </c>
      <c r="AO815" s="68"/>
    </row>
    <row r="816" spans="1:41" x14ac:dyDescent="0.35">
      <c r="A816" s="28">
        <v>815</v>
      </c>
      <c r="B816" s="28">
        <v>3595</v>
      </c>
      <c r="C816" s="28" t="s">
        <v>1174</v>
      </c>
      <c r="D816" s="28" t="s">
        <v>4298</v>
      </c>
      <c r="E816" s="28" t="s">
        <v>12</v>
      </c>
      <c r="F816" s="28" t="s">
        <v>1893</v>
      </c>
      <c r="G816" s="30"/>
      <c r="H816" s="28" t="s">
        <v>2094</v>
      </c>
      <c r="I816" s="28"/>
      <c r="J816" s="31">
        <v>609954295405</v>
      </c>
      <c r="K816" s="31" t="str">
        <f t="shared" si="638"/>
        <v>6099 5429 5405</v>
      </c>
      <c r="L816" s="83">
        <v>9121067130</v>
      </c>
      <c r="M816" s="28" t="s">
        <v>2764</v>
      </c>
      <c r="N816" s="28" t="s">
        <v>62</v>
      </c>
      <c r="O816" s="69"/>
      <c r="P816" s="28" t="str">
        <f>IF(TRIM(B816)="","",IFERROR(INDEX('Agreements-New'!C:C,MATCH(B816,'Agreements-New'!D:D,0)),"N"))</f>
        <v>N</v>
      </c>
      <c r="Q816" s="69"/>
      <c r="R816" s="28">
        <f t="shared" si="574"/>
        <v>45000</v>
      </c>
      <c r="S816" s="28">
        <f t="shared" si="575"/>
        <v>45000</v>
      </c>
      <c r="T816" s="28">
        <f t="shared" si="576"/>
        <v>0</v>
      </c>
      <c r="U816" s="28">
        <f t="shared" si="577"/>
        <v>45000</v>
      </c>
      <c r="V816" s="69"/>
      <c r="W816" s="28">
        <v>24500</v>
      </c>
      <c r="X816" s="28">
        <f>IF(TRIM(B816)="","",IFERROR(INDEX('Agreements-Old'!E:E,MATCH(B816,'Agreements-Old'!D:D,0)),W816))</f>
        <v>24500</v>
      </c>
      <c r="Y816" s="28">
        <f>SUMIFS('Daily Fees Entry'!F:F,'Daily Fees Entry'!D:D,B816,'Daily Fees Entry'!E:E,"Old Fees")</f>
        <v>0</v>
      </c>
      <c r="Z816" s="28">
        <f t="shared" si="578"/>
        <v>24500</v>
      </c>
      <c r="AA816" s="69"/>
      <c r="AB816" s="28">
        <f t="shared" si="579"/>
        <v>20500</v>
      </c>
      <c r="AC816" s="28">
        <f>IF(TRIM(B816)="","",IFERROR(INDEX('Agreements-New'!E:E,MATCH(B816,'Agreements-New'!D:D,0)),AB816))</f>
        <v>20500</v>
      </c>
      <c r="AD816" s="28">
        <f>(SUMIFS('Daily Fees Entry'!F:F,'Daily Fees Entry'!D:D,B816)) - Y816</f>
        <v>0</v>
      </c>
      <c r="AE816" s="28">
        <f t="shared" si="580"/>
        <v>20500</v>
      </c>
      <c r="AF816" s="69"/>
      <c r="AG816" s="28">
        <f>IF(TRIM(B816)="","",IFERROR(INDEX('Fees Master'!D:D,MATCH(D816,'Fees Master'!C:C,0)),"Not Found"))</f>
        <v>12500</v>
      </c>
      <c r="AH816" s="28">
        <f>IF(TRIM(M816)="V",IFERROR(INDEX('Fees Master'!M:M,MATCH(N816,'Fees Master'!L:L,0)),"Not Found"),"0")</f>
        <v>8000</v>
      </c>
      <c r="AI816" s="28" t="str">
        <f>IF(TRIM(M816)="H",IFERROR(INDEX('Fees Master'!I:I,MATCH(D816,'Fees Master'!G:G,0)),"Not Found"),"0")</f>
        <v>0</v>
      </c>
      <c r="AJ816" s="69"/>
      <c r="AK816" s="28">
        <f t="shared" si="581"/>
        <v>0</v>
      </c>
      <c r="AL816" s="31">
        <f t="shared" si="582"/>
        <v>0</v>
      </c>
      <c r="AM816" s="58"/>
      <c r="AN816" s="58" t="s">
        <v>3462</v>
      </c>
      <c r="AO816" s="68"/>
    </row>
    <row r="817" spans="1:41" x14ac:dyDescent="0.35">
      <c r="A817" s="28">
        <v>816</v>
      </c>
      <c r="B817" s="28">
        <v>3596</v>
      </c>
      <c r="C817" s="28" t="s">
        <v>1175</v>
      </c>
      <c r="D817" s="28" t="s">
        <v>4298</v>
      </c>
      <c r="E817" s="28" t="s">
        <v>12</v>
      </c>
      <c r="F817" s="28" t="s">
        <v>1893</v>
      </c>
      <c r="G817" s="30"/>
      <c r="H817" s="28" t="s">
        <v>1923</v>
      </c>
      <c r="I817" s="28"/>
      <c r="J817" s="31">
        <v>467324606185</v>
      </c>
      <c r="K817" s="31" t="str">
        <f t="shared" si="638"/>
        <v>4673 2460 6185</v>
      </c>
      <c r="L817" s="83">
        <v>9492966559</v>
      </c>
      <c r="M817" s="28" t="s">
        <v>2762</v>
      </c>
      <c r="N817" s="28" t="s">
        <v>103</v>
      </c>
      <c r="O817" s="69"/>
      <c r="P817" s="28" t="str">
        <f>IF(TRIM(B817)="","",IFERROR(INDEX('Agreements-New'!C:C,MATCH(B817,'Agreements-New'!D:D,0)),"N"))</f>
        <v>N</v>
      </c>
      <c r="Q817" s="69"/>
      <c r="R817" s="28">
        <f t="shared" si="574"/>
        <v>18000</v>
      </c>
      <c r="S817" s="28">
        <f t="shared" si="575"/>
        <v>18000</v>
      </c>
      <c r="T817" s="28">
        <f t="shared" si="576"/>
        <v>5500</v>
      </c>
      <c r="U817" s="28">
        <f t="shared" si="577"/>
        <v>12500</v>
      </c>
      <c r="V817" s="69"/>
      <c r="W817" s="28">
        <v>5500</v>
      </c>
      <c r="X817" s="28">
        <f>IF(TRIM(B817)="","",IFERROR(INDEX('Agreements-Old'!E:E,MATCH(B817,'Agreements-Old'!D:D,0)),W817))</f>
        <v>5500</v>
      </c>
      <c r="Y817" s="28">
        <f>SUMIFS('Daily Fees Entry'!F:F,'Daily Fees Entry'!D:D,B817,'Daily Fees Entry'!E:E,"Old Fees")</f>
        <v>5500</v>
      </c>
      <c r="Z817" s="28">
        <f t="shared" si="578"/>
        <v>0</v>
      </c>
      <c r="AA817" s="69"/>
      <c r="AB817" s="28">
        <f t="shared" si="579"/>
        <v>12500</v>
      </c>
      <c r="AC817" s="28">
        <f>IF(TRIM(B817)="","",IFERROR(INDEX('Agreements-New'!E:E,MATCH(B817,'Agreements-New'!D:D,0)),AB817))</f>
        <v>12500</v>
      </c>
      <c r="AD817" s="28">
        <f>(SUMIFS('Daily Fees Entry'!F:F,'Daily Fees Entry'!D:D,B817)) - Y817</f>
        <v>0</v>
      </c>
      <c r="AE817" s="28">
        <f t="shared" si="580"/>
        <v>12500</v>
      </c>
      <c r="AF817" s="69"/>
      <c r="AG817" s="28">
        <f>IF(TRIM(B817)="","",IFERROR(INDEX('Fees Master'!D:D,MATCH(D817,'Fees Master'!C:C,0)),"Not Found"))</f>
        <v>12500</v>
      </c>
      <c r="AH817" s="28" t="str">
        <f>IF(TRIM(M817)="V",IFERROR(INDEX('Fees Master'!M:M,MATCH(N817,'Fees Master'!L:L,0)),"Not Found"),"0")</f>
        <v>0</v>
      </c>
      <c r="AI817" s="28" t="str">
        <f>IF(TRIM(M817)="H",IFERROR(INDEX('Fees Master'!I:I,MATCH(D817,'Fees Master'!G:G,0)),"Not Found"),"0")</f>
        <v>0</v>
      </c>
      <c r="AJ817" s="69"/>
      <c r="AK817" s="28">
        <f t="shared" si="581"/>
        <v>30.555555555555557</v>
      </c>
      <c r="AL817" s="31">
        <f t="shared" si="582"/>
        <v>0</v>
      </c>
      <c r="AM817" s="58"/>
      <c r="AN817" s="58" t="s">
        <v>3463</v>
      </c>
      <c r="AO817" s="68"/>
    </row>
    <row r="818" spans="1:41" x14ac:dyDescent="0.35">
      <c r="A818" s="28">
        <v>817</v>
      </c>
      <c r="B818" s="28">
        <v>3549</v>
      </c>
      <c r="C818" s="28" t="s">
        <v>1123</v>
      </c>
      <c r="D818" s="28" t="s">
        <v>4298</v>
      </c>
      <c r="E818" s="28" t="s">
        <v>11</v>
      </c>
      <c r="F818" s="28" t="s">
        <v>1893</v>
      </c>
      <c r="G818" s="30"/>
      <c r="H818" s="28" t="s">
        <v>1926</v>
      </c>
      <c r="I818" s="28"/>
      <c r="J818" s="31">
        <v>331941658865</v>
      </c>
      <c r="K818" s="31" t="str">
        <f t="shared" si="638"/>
        <v>3319 4165 8865</v>
      </c>
      <c r="L818" s="83">
        <v>9849249679</v>
      </c>
      <c r="M818" s="28" t="s">
        <v>2764</v>
      </c>
      <c r="N818" s="28" t="s">
        <v>62</v>
      </c>
      <c r="O818" s="69"/>
      <c r="P818" s="28" t="str">
        <f>IF(TRIM(B818)="","",IFERROR(INDEX('Agreements-New'!C:C,MATCH(B818,'Agreements-New'!D:D,0)),"N"))</f>
        <v>N</v>
      </c>
      <c r="Q818" s="69"/>
      <c r="R818" s="28">
        <f t="shared" ref="R818:R883" si="639">W818+AB818</f>
        <v>26500</v>
      </c>
      <c r="S818" s="28">
        <f t="shared" ref="S818:S883" si="640">X818+AC818</f>
        <v>26500</v>
      </c>
      <c r="T818" s="28">
        <f t="shared" ref="T818:T883" si="641">Y818+AD818</f>
        <v>3000</v>
      </c>
      <c r="U818" s="28">
        <f t="shared" ref="U818:U883" si="642">Z818+AE818</f>
        <v>23500</v>
      </c>
      <c r="V818" s="69"/>
      <c r="W818" s="28">
        <v>6000</v>
      </c>
      <c r="X818" s="28">
        <f>IF(TRIM(B818)="","",IFERROR(INDEX('Agreements-Old'!E:E,MATCH(B818,'Agreements-Old'!D:D,0)),W818))</f>
        <v>6000</v>
      </c>
      <c r="Y818" s="28">
        <f>SUMIFS('Daily Fees Entry'!F:F,'Daily Fees Entry'!D:D,B818,'Daily Fees Entry'!E:E,"Old Fees")</f>
        <v>3000</v>
      </c>
      <c r="Z818" s="28">
        <f t="shared" ref="Z818:Z883" si="643">X818-Y818</f>
        <v>3000</v>
      </c>
      <c r="AA818" s="69"/>
      <c r="AB818" s="28">
        <f t="shared" ref="AB818:AB883" si="644">AG818+AH818+AI818</f>
        <v>20500</v>
      </c>
      <c r="AC818" s="28">
        <f>IF(TRIM(B818)="","",IFERROR(INDEX('Agreements-New'!E:E,MATCH(B818,'Agreements-New'!D:D,0)),AB818))</f>
        <v>20500</v>
      </c>
      <c r="AD818" s="28">
        <f>(SUMIFS('Daily Fees Entry'!F:F,'Daily Fees Entry'!D:D,B818)) - Y818</f>
        <v>0</v>
      </c>
      <c r="AE818" s="28">
        <f t="shared" ref="AE818:AE883" si="645">AC818-AD818</f>
        <v>20500</v>
      </c>
      <c r="AF818" s="69"/>
      <c r="AG818" s="28">
        <f>IF(TRIM(B818)="","",IFERROR(INDEX('Fees Master'!D:D,MATCH(D818,'Fees Master'!C:C,0)),"Not Found"))</f>
        <v>12500</v>
      </c>
      <c r="AH818" s="28">
        <f>IF(TRIM(M818)="V",IFERROR(INDEX('Fees Master'!M:M,MATCH(N818,'Fees Master'!L:L,0)),"Not Found"),"0")</f>
        <v>8000</v>
      </c>
      <c r="AI818" s="28" t="str">
        <f>IF(TRIM(M818)="H",IFERROR(INDEX('Fees Master'!I:I,MATCH(D818,'Fees Master'!G:G,0)),"Not Found"),"0")</f>
        <v>0</v>
      </c>
      <c r="AJ818" s="69"/>
      <c r="AK818" s="28">
        <f t="shared" ref="AK818:AK883" si="646">T818/S818*100</f>
        <v>11.320754716981133</v>
      </c>
      <c r="AL818" s="31">
        <f t="shared" ref="AL818:AL883" si="647">AD818/AC818*100</f>
        <v>0</v>
      </c>
      <c r="AM818" s="58"/>
      <c r="AN818" s="58" t="s">
        <v>3429</v>
      </c>
      <c r="AO818" s="68"/>
    </row>
    <row r="819" spans="1:41" x14ac:dyDescent="0.35">
      <c r="A819" s="28">
        <v>818</v>
      </c>
      <c r="B819" s="28">
        <v>4512</v>
      </c>
      <c r="C819" s="28" t="s">
        <v>1177</v>
      </c>
      <c r="D819" s="28" t="s">
        <v>4298</v>
      </c>
      <c r="E819" s="28" t="s">
        <v>12</v>
      </c>
      <c r="F819" s="28" t="s">
        <v>1893</v>
      </c>
      <c r="G819" s="30"/>
      <c r="H819" s="28" t="s">
        <v>2451</v>
      </c>
      <c r="I819" s="28"/>
      <c r="J819" s="31">
        <v>597251952518</v>
      </c>
      <c r="K819" s="31" t="str">
        <f t="shared" si="638"/>
        <v>5972 5195 2518</v>
      </c>
      <c r="L819" s="83">
        <v>9908352166</v>
      </c>
      <c r="M819" s="28" t="s">
        <v>2762</v>
      </c>
      <c r="N819" s="28" t="s">
        <v>87</v>
      </c>
      <c r="O819" s="69"/>
      <c r="P819" s="28" t="str">
        <f>IF(TRIM(B819)="","",IFERROR(INDEX('Agreements-New'!C:C,MATCH(B819,'Agreements-New'!D:D,0)),"N"))</f>
        <v>N</v>
      </c>
      <c r="Q819" s="69"/>
      <c r="R819" s="28">
        <f t="shared" si="639"/>
        <v>12500</v>
      </c>
      <c r="S819" s="28">
        <f t="shared" si="640"/>
        <v>12500</v>
      </c>
      <c r="T819" s="28">
        <f t="shared" si="641"/>
        <v>0</v>
      </c>
      <c r="U819" s="28">
        <f t="shared" si="642"/>
        <v>12500</v>
      </c>
      <c r="V819" s="69"/>
      <c r="W819" s="28">
        <v>0</v>
      </c>
      <c r="X819" s="28">
        <f>IF(TRIM(B819)="","",IFERROR(INDEX('Agreements-Old'!E:E,MATCH(B819,'Agreements-Old'!D:D,0)),W819))</f>
        <v>0</v>
      </c>
      <c r="Y819" s="28">
        <f>SUMIFS('Daily Fees Entry'!F:F,'Daily Fees Entry'!D:D,B819,'Daily Fees Entry'!E:E,"Old Fees")</f>
        <v>0</v>
      </c>
      <c r="Z819" s="28">
        <f t="shared" si="643"/>
        <v>0</v>
      </c>
      <c r="AA819" s="69"/>
      <c r="AB819" s="28">
        <f t="shared" si="644"/>
        <v>12500</v>
      </c>
      <c r="AC819" s="28">
        <f>IF(TRIM(B819)="","",IFERROR(INDEX('Agreements-New'!E:E,MATCH(B819,'Agreements-New'!D:D,0)),AB819))</f>
        <v>12500</v>
      </c>
      <c r="AD819" s="28">
        <f>(SUMIFS('Daily Fees Entry'!F:F,'Daily Fees Entry'!D:D,B819)) - Y819</f>
        <v>0</v>
      </c>
      <c r="AE819" s="28">
        <f t="shared" si="645"/>
        <v>12500</v>
      </c>
      <c r="AF819" s="69"/>
      <c r="AG819" s="28">
        <f>IF(TRIM(B819)="","",IFERROR(INDEX('Fees Master'!D:D,MATCH(D819,'Fees Master'!C:C,0)),"Not Found"))</f>
        <v>12500</v>
      </c>
      <c r="AH819" s="28" t="str">
        <f>IF(TRIM(M819)="V",IFERROR(INDEX('Fees Master'!M:M,MATCH(N819,'Fees Master'!L:L,0)),"Not Found"),"0")</f>
        <v>0</v>
      </c>
      <c r="AI819" s="28" t="str">
        <f>IF(TRIM(M819)="H",IFERROR(INDEX('Fees Master'!I:I,MATCH(D819,'Fees Master'!G:G,0)),"Not Found"),"0")</f>
        <v>0</v>
      </c>
      <c r="AJ819" s="69"/>
      <c r="AK819" s="28">
        <f t="shared" si="646"/>
        <v>0</v>
      </c>
      <c r="AL819" s="31">
        <f t="shared" si="647"/>
        <v>0</v>
      </c>
      <c r="AM819" s="58"/>
      <c r="AN819" s="58" t="s">
        <v>3465</v>
      </c>
      <c r="AO819" s="68"/>
    </row>
    <row r="820" spans="1:41" x14ac:dyDescent="0.35">
      <c r="A820" s="28">
        <v>819</v>
      </c>
      <c r="B820" s="28">
        <v>4746</v>
      </c>
      <c r="C820" s="28" t="s">
        <v>5906</v>
      </c>
      <c r="D820" s="28" t="s">
        <v>4298</v>
      </c>
      <c r="E820" s="28" t="s">
        <v>3814</v>
      </c>
      <c r="F820" s="28" t="s">
        <v>1893</v>
      </c>
      <c r="G820" s="30"/>
      <c r="H820" s="28" t="s">
        <v>6120</v>
      </c>
      <c r="I820" s="28"/>
      <c r="J820" s="31"/>
      <c r="K820" s="31"/>
      <c r="L820" s="83">
        <v>8500157199</v>
      </c>
      <c r="M820" s="28" t="s">
        <v>2762</v>
      </c>
      <c r="N820" s="28" t="s">
        <v>3983</v>
      </c>
      <c r="O820" s="69"/>
      <c r="P820" s="28">
        <f>IF(TRIM(B820)="","",IFERROR(INDEX('Agreements-New'!C:C,MATCH(B820,'Agreements-New'!D:D,0)),"N"))</f>
        <v>144</v>
      </c>
      <c r="Q820" s="69"/>
      <c r="R820" s="28">
        <f t="shared" si="639"/>
        <v>12500</v>
      </c>
      <c r="S820" s="28">
        <f t="shared" si="640"/>
        <v>10000</v>
      </c>
      <c r="T820" s="28">
        <f t="shared" si="641"/>
        <v>0</v>
      </c>
      <c r="U820" s="28">
        <f t="shared" si="642"/>
        <v>10000</v>
      </c>
      <c r="V820" s="69"/>
      <c r="W820" s="28">
        <v>0</v>
      </c>
      <c r="X820" s="28">
        <f>IF(TRIM(B820)="","",IFERROR(INDEX('Agreements-Old'!E:E,MATCH(B820,'Agreements-Old'!D:D,0)),W820))</f>
        <v>0</v>
      </c>
      <c r="Y820" s="28">
        <f>SUMIFS('Daily Fees Entry'!F:F,'Daily Fees Entry'!D:D,B820,'Daily Fees Entry'!E:E,"Old Fees")</f>
        <v>0</v>
      </c>
      <c r="Z820" s="28">
        <f t="shared" si="643"/>
        <v>0</v>
      </c>
      <c r="AA820" s="69"/>
      <c r="AB820" s="28">
        <f t="shared" si="644"/>
        <v>12500</v>
      </c>
      <c r="AC820" s="28">
        <f>IF(TRIM(B820)="","",IFERROR(INDEX('Agreements-New'!E:E,MATCH(B820,'Agreements-New'!D:D,0)),AB820))</f>
        <v>10000</v>
      </c>
      <c r="AD820" s="28">
        <f>(SUMIFS('Daily Fees Entry'!F:F,'Daily Fees Entry'!D:D,B820)) - Y820</f>
        <v>0</v>
      </c>
      <c r="AE820" s="28">
        <f t="shared" si="645"/>
        <v>10000</v>
      </c>
      <c r="AF820" s="69"/>
      <c r="AG820" s="28">
        <f>IF(TRIM(B820)="","",IFERROR(INDEX('Fees Master'!D:D,MATCH(D820,'Fees Master'!C:C,0)),"Not Found"))</f>
        <v>12500</v>
      </c>
      <c r="AH820" s="28" t="str">
        <f>IF(TRIM(M820)="V",IFERROR(INDEX('Fees Master'!M:M,MATCH(N820,'Fees Master'!L:L,0)),"Not Found"),"0")</f>
        <v>0</v>
      </c>
      <c r="AI820" s="28" t="str">
        <f>IF(TRIM(M820)="H",IFERROR(INDEX('Fees Master'!I:I,MATCH(D820,'Fees Master'!G:G,0)),"Not Found"),"0")</f>
        <v>0</v>
      </c>
      <c r="AJ820" s="69"/>
      <c r="AK820" s="28">
        <f t="shared" si="646"/>
        <v>0</v>
      </c>
      <c r="AL820" s="31">
        <f t="shared" si="647"/>
        <v>0</v>
      </c>
      <c r="AM820" s="58"/>
      <c r="AN820" s="58"/>
      <c r="AO820" s="68"/>
    </row>
    <row r="821" spans="1:41" x14ac:dyDescent="0.35">
      <c r="A821" s="28">
        <v>820</v>
      </c>
      <c r="B821" s="28">
        <v>3507</v>
      </c>
      <c r="C821" s="28" t="s">
        <v>1075</v>
      </c>
      <c r="D821" s="28" t="s">
        <v>4298</v>
      </c>
      <c r="E821" s="28" t="s">
        <v>10</v>
      </c>
      <c r="F821" s="28" t="s">
        <v>1893</v>
      </c>
      <c r="G821" s="30"/>
      <c r="H821" s="28" t="s">
        <v>1909</v>
      </c>
      <c r="I821" s="28"/>
      <c r="J821" s="31">
        <v>222003739007</v>
      </c>
      <c r="K821" s="31" t="str">
        <f t="shared" ref="K821:K826" si="648">CONCATENATE(MID(J821,1,4), " ", MID(J821,5,4), " ", MID(J821,9,4))</f>
        <v>2220 0373 9007</v>
      </c>
      <c r="L821" s="83">
        <v>8008060859</v>
      </c>
      <c r="M821" s="28" t="s">
        <v>2764</v>
      </c>
      <c r="N821" s="28" t="s">
        <v>62</v>
      </c>
      <c r="O821" s="69"/>
      <c r="P821" s="28" t="str">
        <f>IF(TRIM(B821)="","",IFERROR(INDEX('Agreements-New'!C:C,MATCH(B821,'Agreements-New'!D:D,0)),"N"))</f>
        <v>N</v>
      </c>
      <c r="Q821" s="69"/>
      <c r="R821" s="28">
        <f t="shared" si="639"/>
        <v>45500</v>
      </c>
      <c r="S821" s="28">
        <f t="shared" si="640"/>
        <v>45500</v>
      </c>
      <c r="T821" s="28">
        <f t="shared" si="641"/>
        <v>0</v>
      </c>
      <c r="U821" s="28">
        <f t="shared" si="642"/>
        <v>45500</v>
      </c>
      <c r="V821" s="69"/>
      <c r="W821" s="28">
        <v>25000</v>
      </c>
      <c r="X821" s="28">
        <f>IF(TRIM(B821)="","",IFERROR(INDEX('Agreements-Old'!E:E,MATCH(B821,'Agreements-Old'!D:D,0)),W821))</f>
        <v>25000</v>
      </c>
      <c r="Y821" s="28">
        <f>SUMIFS('Daily Fees Entry'!F:F,'Daily Fees Entry'!D:D,B821,'Daily Fees Entry'!E:E,"Old Fees")</f>
        <v>0</v>
      </c>
      <c r="Z821" s="28">
        <f t="shared" si="643"/>
        <v>25000</v>
      </c>
      <c r="AA821" s="69"/>
      <c r="AB821" s="28">
        <f t="shared" si="644"/>
        <v>20500</v>
      </c>
      <c r="AC821" s="28">
        <f>IF(TRIM(B821)="","",IFERROR(INDEX('Agreements-New'!E:E,MATCH(B821,'Agreements-New'!D:D,0)),AB821))</f>
        <v>20500</v>
      </c>
      <c r="AD821" s="28">
        <f>(SUMIFS('Daily Fees Entry'!F:F,'Daily Fees Entry'!D:D,B821)) - Y821</f>
        <v>0</v>
      </c>
      <c r="AE821" s="28">
        <f t="shared" si="645"/>
        <v>20500</v>
      </c>
      <c r="AF821" s="69"/>
      <c r="AG821" s="28">
        <f>IF(TRIM(B821)="","",IFERROR(INDEX('Fees Master'!D:D,MATCH(D821,'Fees Master'!C:C,0)),"Not Found"))</f>
        <v>12500</v>
      </c>
      <c r="AH821" s="28">
        <f>IF(TRIM(M821)="V",IFERROR(INDEX('Fees Master'!M:M,MATCH(N821,'Fees Master'!L:L,0)),"Not Found"),"0")</f>
        <v>8000</v>
      </c>
      <c r="AI821" s="28" t="str">
        <f>IF(TRIM(M821)="H",IFERROR(INDEX('Fees Master'!I:I,MATCH(D821,'Fees Master'!G:G,0)),"Not Found"),"0")</f>
        <v>0</v>
      </c>
      <c r="AJ821" s="69"/>
      <c r="AK821" s="28">
        <f t="shared" si="646"/>
        <v>0</v>
      </c>
      <c r="AL821" s="31">
        <f t="shared" si="647"/>
        <v>0</v>
      </c>
      <c r="AM821" s="58"/>
      <c r="AN821" s="58" t="s">
        <v>3395</v>
      </c>
      <c r="AO821" s="68"/>
    </row>
    <row r="822" spans="1:41" x14ac:dyDescent="0.35">
      <c r="A822" s="28">
        <v>821</v>
      </c>
      <c r="B822" s="28">
        <v>3508</v>
      </c>
      <c r="C822" s="28" t="s">
        <v>1076</v>
      </c>
      <c r="D822" s="28" t="s">
        <v>4298</v>
      </c>
      <c r="E822" s="28" t="s">
        <v>10</v>
      </c>
      <c r="F822" s="28" t="s">
        <v>1893</v>
      </c>
      <c r="G822" s="30"/>
      <c r="H822" s="28" t="s">
        <v>1902</v>
      </c>
      <c r="I822" s="28"/>
      <c r="J822" s="31">
        <v>483928964056</v>
      </c>
      <c r="K822" s="31" t="str">
        <f t="shared" si="648"/>
        <v>4839 2896 4056</v>
      </c>
      <c r="L822" s="83">
        <v>9347456226</v>
      </c>
      <c r="M822" s="28" t="s">
        <v>2762</v>
      </c>
      <c r="N822" s="28" t="s">
        <v>103</v>
      </c>
      <c r="O822" s="69"/>
      <c r="P822" s="28" t="str">
        <f>IF(TRIM(B822)="","",IFERROR(INDEX('Agreements-New'!C:C,MATCH(B822,'Agreements-New'!D:D,0)),"N"))</f>
        <v>N</v>
      </c>
      <c r="Q822" s="69"/>
      <c r="R822" s="28">
        <f t="shared" si="639"/>
        <v>15500</v>
      </c>
      <c r="S822" s="28">
        <f t="shared" si="640"/>
        <v>15500</v>
      </c>
      <c r="T822" s="28">
        <f t="shared" si="641"/>
        <v>0</v>
      </c>
      <c r="U822" s="28">
        <f t="shared" si="642"/>
        <v>15500</v>
      </c>
      <c r="V822" s="69"/>
      <c r="W822" s="28">
        <v>3000</v>
      </c>
      <c r="X822" s="28">
        <f>IF(TRIM(B822)="","",IFERROR(INDEX('Agreements-Old'!E:E,MATCH(B822,'Agreements-Old'!D:D,0)),W822))</f>
        <v>3000</v>
      </c>
      <c r="Y822" s="28">
        <f>SUMIFS('Daily Fees Entry'!F:F,'Daily Fees Entry'!D:D,B822,'Daily Fees Entry'!E:E,"Old Fees")</f>
        <v>0</v>
      </c>
      <c r="Z822" s="28">
        <f t="shared" si="643"/>
        <v>3000</v>
      </c>
      <c r="AA822" s="69"/>
      <c r="AB822" s="28">
        <f t="shared" si="644"/>
        <v>12500</v>
      </c>
      <c r="AC822" s="28">
        <f>IF(TRIM(B822)="","",IFERROR(INDEX('Agreements-New'!E:E,MATCH(B822,'Agreements-New'!D:D,0)),AB822))</f>
        <v>12500</v>
      </c>
      <c r="AD822" s="28">
        <f>(SUMIFS('Daily Fees Entry'!F:F,'Daily Fees Entry'!D:D,B822)) - Y822</f>
        <v>0</v>
      </c>
      <c r="AE822" s="28">
        <f t="shared" si="645"/>
        <v>12500</v>
      </c>
      <c r="AF822" s="69"/>
      <c r="AG822" s="28">
        <f>IF(TRIM(B822)="","",IFERROR(INDEX('Fees Master'!D:D,MATCH(D822,'Fees Master'!C:C,0)),"Not Found"))</f>
        <v>12500</v>
      </c>
      <c r="AH822" s="28" t="str">
        <f>IF(TRIM(M822)="V",IFERROR(INDEX('Fees Master'!M:M,MATCH(N822,'Fees Master'!L:L,0)),"Not Found"),"0")</f>
        <v>0</v>
      </c>
      <c r="AI822" s="28" t="str">
        <f>IF(TRIM(M822)="H",IFERROR(INDEX('Fees Master'!I:I,MATCH(D822,'Fees Master'!G:G,0)),"Not Found"),"0")</f>
        <v>0</v>
      </c>
      <c r="AJ822" s="69"/>
      <c r="AK822" s="28">
        <f t="shared" si="646"/>
        <v>0</v>
      </c>
      <c r="AL822" s="31">
        <f t="shared" si="647"/>
        <v>0</v>
      </c>
      <c r="AM822" s="58"/>
      <c r="AN822" s="58" t="s">
        <v>3396</v>
      </c>
      <c r="AO822" s="68"/>
    </row>
    <row r="823" spans="1:41" x14ac:dyDescent="0.35">
      <c r="A823" s="28">
        <v>822</v>
      </c>
      <c r="B823" s="28">
        <v>3605</v>
      </c>
      <c r="C823" s="28" t="s">
        <v>1124</v>
      </c>
      <c r="D823" s="28" t="s">
        <v>4298</v>
      </c>
      <c r="E823" s="28" t="s">
        <v>11</v>
      </c>
      <c r="F823" s="28" t="s">
        <v>1893</v>
      </c>
      <c r="G823" s="30"/>
      <c r="H823" s="28" t="s">
        <v>2312</v>
      </c>
      <c r="I823" s="28"/>
      <c r="J823" s="31">
        <v>944389885586</v>
      </c>
      <c r="K823" s="31" t="str">
        <f t="shared" si="648"/>
        <v>9443 8988 5586</v>
      </c>
      <c r="L823" s="83">
        <v>8639192473</v>
      </c>
      <c r="M823" s="28" t="s">
        <v>2762</v>
      </c>
      <c r="N823" s="28" t="s">
        <v>93</v>
      </c>
      <c r="O823" s="69"/>
      <c r="P823" s="28" t="str">
        <f>IF(TRIM(B823)="","",IFERROR(INDEX('Agreements-New'!C:C,MATCH(B823,'Agreements-New'!D:D,0)),"N"))</f>
        <v>N</v>
      </c>
      <c r="Q823" s="69"/>
      <c r="R823" s="28">
        <f t="shared" si="639"/>
        <v>14500</v>
      </c>
      <c r="S823" s="28">
        <f t="shared" si="640"/>
        <v>14500</v>
      </c>
      <c r="T823" s="28">
        <f t="shared" si="641"/>
        <v>0</v>
      </c>
      <c r="U823" s="28">
        <f t="shared" si="642"/>
        <v>14500</v>
      </c>
      <c r="V823" s="69"/>
      <c r="W823" s="28">
        <v>2000</v>
      </c>
      <c r="X823" s="28">
        <f>IF(TRIM(B823)="","",IFERROR(INDEX('Agreements-Old'!E:E,MATCH(B823,'Agreements-Old'!D:D,0)),W823))</f>
        <v>2000</v>
      </c>
      <c r="Y823" s="28">
        <f>SUMIFS('Daily Fees Entry'!F:F,'Daily Fees Entry'!D:D,B823,'Daily Fees Entry'!E:E,"Old Fees")</f>
        <v>0</v>
      </c>
      <c r="Z823" s="28">
        <f t="shared" si="643"/>
        <v>2000</v>
      </c>
      <c r="AA823" s="69"/>
      <c r="AB823" s="28">
        <f t="shared" si="644"/>
        <v>12500</v>
      </c>
      <c r="AC823" s="28">
        <f>IF(TRIM(B823)="","",IFERROR(INDEX('Agreements-New'!E:E,MATCH(B823,'Agreements-New'!D:D,0)),AB823))</f>
        <v>12500</v>
      </c>
      <c r="AD823" s="28">
        <f>(SUMIFS('Daily Fees Entry'!F:F,'Daily Fees Entry'!D:D,B823)) - Y823</f>
        <v>0</v>
      </c>
      <c r="AE823" s="28">
        <f t="shared" si="645"/>
        <v>12500</v>
      </c>
      <c r="AF823" s="69"/>
      <c r="AG823" s="28">
        <f>IF(TRIM(B823)="","",IFERROR(INDEX('Fees Master'!D:D,MATCH(D823,'Fees Master'!C:C,0)),"Not Found"))</f>
        <v>12500</v>
      </c>
      <c r="AH823" s="28" t="str">
        <f>IF(TRIM(M823)="V",IFERROR(INDEX('Fees Master'!M:M,MATCH(N823,'Fees Master'!L:L,0)),"Not Found"),"0")</f>
        <v>0</v>
      </c>
      <c r="AI823" s="28" t="str">
        <f>IF(TRIM(M823)="H",IFERROR(INDEX('Fees Master'!I:I,MATCH(D823,'Fees Master'!G:G,0)),"Not Found"),"0")</f>
        <v>0</v>
      </c>
      <c r="AJ823" s="69"/>
      <c r="AK823" s="28">
        <f t="shared" si="646"/>
        <v>0</v>
      </c>
      <c r="AL823" s="31">
        <f t="shared" si="647"/>
        <v>0</v>
      </c>
      <c r="AM823" s="58"/>
      <c r="AN823" s="58" t="s">
        <v>3430</v>
      </c>
      <c r="AO823" s="68"/>
    </row>
    <row r="824" spans="1:41" x14ac:dyDescent="0.35">
      <c r="A824" s="28">
        <v>823</v>
      </c>
      <c r="B824" s="28">
        <v>3906</v>
      </c>
      <c r="C824" s="28" t="s">
        <v>1125</v>
      </c>
      <c r="D824" s="28" t="s">
        <v>4298</v>
      </c>
      <c r="E824" s="28" t="s">
        <v>11</v>
      </c>
      <c r="F824" s="28" t="s">
        <v>1893</v>
      </c>
      <c r="G824" s="30"/>
      <c r="H824" s="28" t="s">
        <v>2095</v>
      </c>
      <c r="I824" s="28"/>
      <c r="J824" s="31">
        <v>915785210501</v>
      </c>
      <c r="K824" s="31" t="str">
        <f t="shared" si="648"/>
        <v>9157 8521 0501</v>
      </c>
      <c r="L824" s="83">
        <v>7671072030</v>
      </c>
      <c r="M824" s="28" t="s">
        <v>2764</v>
      </c>
      <c r="N824" s="28" t="s">
        <v>82</v>
      </c>
      <c r="O824" s="69"/>
      <c r="P824" s="28" t="str">
        <f>IF(TRIM(B824)="","",IFERROR(INDEX('Agreements-New'!C:C,MATCH(B824,'Agreements-New'!D:D,0)),"N"))</f>
        <v>N</v>
      </c>
      <c r="Q824" s="69"/>
      <c r="R824" s="28">
        <f t="shared" si="639"/>
        <v>19500</v>
      </c>
      <c r="S824" s="28">
        <f t="shared" si="640"/>
        <v>19500</v>
      </c>
      <c r="T824" s="28">
        <f t="shared" si="641"/>
        <v>0</v>
      </c>
      <c r="U824" s="28">
        <f t="shared" si="642"/>
        <v>19500</v>
      </c>
      <c r="V824" s="69"/>
      <c r="W824" s="28">
        <v>0</v>
      </c>
      <c r="X824" s="28">
        <f>IF(TRIM(B824)="","",IFERROR(INDEX('Agreements-Old'!E:E,MATCH(B824,'Agreements-Old'!D:D,0)),W824))</f>
        <v>0</v>
      </c>
      <c r="Y824" s="28">
        <f>SUMIFS('Daily Fees Entry'!F:F,'Daily Fees Entry'!D:D,B824,'Daily Fees Entry'!E:E,"Old Fees")</f>
        <v>0</v>
      </c>
      <c r="Z824" s="28">
        <f t="shared" si="643"/>
        <v>0</v>
      </c>
      <c r="AA824" s="69"/>
      <c r="AB824" s="28">
        <f t="shared" si="644"/>
        <v>19500</v>
      </c>
      <c r="AC824" s="28">
        <f>IF(TRIM(B824)="","",IFERROR(INDEX('Agreements-New'!E:E,MATCH(B824,'Agreements-New'!D:D,0)),AB824))</f>
        <v>19500</v>
      </c>
      <c r="AD824" s="28">
        <f>(SUMIFS('Daily Fees Entry'!F:F,'Daily Fees Entry'!D:D,B824)) - Y824</f>
        <v>0</v>
      </c>
      <c r="AE824" s="28">
        <f t="shared" si="645"/>
        <v>19500</v>
      </c>
      <c r="AF824" s="69"/>
      <c r="AG824" s="28">
        <f>IF(TRIM(B824)="","",IFERROR(INDEX('Fees Master'!D:D,MATCH(D824,'Fees Master'!C:C,0)),"Not Found"))</f>
        <v>12500</v>
      </c>
      <c r="AH824" s="28">
        <f>IF(TRIM(M824)="V",IFERROR(INDEX('Fees Master'!M:M,MATCH(N824,'Fees Master'!L:L,0)),"Not Found"),"0")</f>
        <v>7000</v>
      </c>
      <c r="AI824" s="28" t="str">
        <f>IF(TRIM(M824)="H",IFERROR(INDEX('Fees Master'!I:I,MATCH(D824,'Fees Master'!G:G,0)),"Not Found"),"0")</f>
        <v>0</v>
      </c>
      <c r="AJ824" s="69"/>
      <c r="AK824" s="28">
        <f t="shared" si="646"/>
        <v>0</v>
      </c>
      <c r="AL824" s="31">
        <f t="shared" si="647"/>
        <v>0</v>
      </c>
      <c r="AM824" s="58"/>
      <c r="AN824" s="58" t="s">
        <v>3431</v>
      </c>
      <c r="AO824" s="68"/>
    </row>
    <row r="825" spans="1:41" x14ac:dyDescent="0.35">
      <c r="A825" s="28">
        <v>824</v>
      </c>
      <c r="B825" s="28">
        <v>3509</v>
      </c>
      <c r="C825" s="28" t="s">
        <v>1077</v>
      </c>
      <c r="D825" s="28" t="s">
        <v>4298</v>
      </c>
      <c r="E825" s="28" t="s">
        <v>10</v>
      </c>
      <c r="F825" s="28" t="s">
        <v>1893</v>
      </c>
      <c r="G825" s="30"/>
      <c r="H825" s="28" t="s">
        <v>2397</v>
      </c>
      <c r="I825" s="28"/>
      <c r="J825" s="31">
        <v>677284848772</v>
      </c>
      <c r="K825" s="31" t="str">
        <f t="shared" si="648"/>
        <v>6772 8484 8772</v>
      </c>
      <c r="L825" s="83">
        <v>9666113137</v>
      </c>
      <c r="M825" s="28" t="s">
        <v>2764</v>
      </c>
      <c r="N825" s="28" t="s">
        <v>103</v>
      </c>
      <c r="O825" s="69"/>
      <c r="P825" s="28" t="str">
        <f>IF(TRIM(B825)="","",IFERROR(INDEX('Agreements-New'!C:C,MATCH(B825,'Agreements-New'!D:D,0)),"N"))</f>
        <v>N</v>
      </c>
      <c r="Q825" s="69"/>
      <c r="R825" s="28">
        <f t="shared" si="639"/>
        <v>46500</v>
      </c>
      <c r="S825" s="28">
        <f t="shared" si="640"/>
        <v>46500</v>
      </c>
      <c r="T825" s="28">
        <f t="shared" si="641"/>
        <v>10000</v>
      </c>
      <c r="U825" s="28">
        <f t="shared" si="642"/>
        <v>36500</v>
      </c>
      <c r="V825" s="69"/>
      <c r="W825" s="28">
        <v>29000</v>
      </c>
      <c r="X825" s="28">
        <f>IF(TRIM(B825)="","",IFERROR(INDEX('Agreements-Old'!E:E,MATCH(B825,'Agreements-Old'!D:D,0)),W825))</f>
        <v>29000</v>
      </c>
      <c r="Y825" s="28">
        <f>SUMIFS('Daily Fees Entry'!F:F,'Daily Fees Entry'!D:D,B825,'Daily Fees Entry'!E:E,"Old Fees")</f>
        <v>10000</v>
      </c>
      <c r="Z825" s="28">
        <f t="shared" si="643"/>
        <v>19000</v>
      </c>
      <c r="AA825" s="69"/>
      <c r="AB825" s="28">
        <f t="shared" si="644"/>
        <v>17500</v>
      </c>
      <c r="AC825" s="28">
        <f>IF(TRIM(B825)="","",IFERROR(INDEX('Agreements-New'!E:E,MATCH(B825,'Agreements-New'!D:D,0)),AB825))</f>
        <v>17500</v>
      </c>
      <c r="AD825" s="28">
        <f>(SUMIFS('Daily Fees Entry'!F:F,'Daily Fees Entry'!D:D,B825)) - Y825</f>
        <v>0</v>
      </c>
      <c r="AE825" s="28">
        <f t="shared" si="645"/>
        <v>17500</v>
      </c>
      <c r="AF825" s="69"/>
      <c r="AG825" s="28">
        <f>IF(TRIM(B825)="","",IFERROR(INDEX('Fees Master'!D:D,MATCH(D825,'Fees Master'!C:C,0)),"Not Found"))</f>
        <v>12500</v>
      </c>
      <c r="AH825" s="28">
        <f>IF(TRIM(M825)="V",IFERROR(INDEX('Fees Master'!M:M,MATCH(N825,'Fees Master'!L:L,0)),"Not Found"),"0")</f>
        <v>5000</v>
      </c>
      <c r="AI825" s="28" t="str">
        <f>IF(TRIM(M825)="H",IFERROR(INDEX('Fees Master'!I:I,MATCH(D825,'Fees Master'!G:G,0)),"Not Found"),"0")</f>
        <v>0</v>
      </c>
      <c r="AJ825" s="69"/>
      <c r="AK825" s="28">
        <f t="shared" si="646"/>
        <v>21.50537634408602</v>
      </c>
      <c r="AL825" s="31">
        <f t="shared" si="647"/>
        <v>0</v>
      </c>
      <c r="AM825" s="58"/>
      <c r="AN825" s="58" t="s">
        <v>3397</v>
      </c>
      <c r="AO825" s="68"/>
    </row>
    <row r="826" spans="1:41" x14ac:dyDescent="0.35">
      <c r="A826" s="28">
        <v>825</v>
      </c>
      <c r="B826" s="28">
        <v>3552</v>
      </c>
      <c r="C826" s="28" t="s">
        <v>1127</v>
      </c>
      <c r="D826" s="28" t="s">
        <v>4298</v>
      </c>
      <c r="E826" s="28" t="s">
        <v>11</v>
      </c>
      <c r="F826" s="28" t="s">
        <v>1893</v>
      </c>
      <c r="G826" s="30"/>
      <c r="H826" s="28" t="s">
        <v>1910</v>
      </c>
      <c r="I826" s="28"/>
      <c r="J826" s="31">
        <v>264351995566</v>
      </c>
      <c r="K826" s="31" t="str">
        <f t="shared" si="648"/>
        <v>2643 5199 5566</v>
      </c>
      <c r="L826" s="83">
        <v>9963907045</v>
      </c>
      <c r="M826" s="28" t="s">
        <v>2764</v>
      </c>
      <c r="N826" s="28" t="s">
        <v>62</v>
      </c>
      <c r="O826" s="69"/>
      <c r="P826" s="28" t="str">
        <f>IF(TRIM(B826)="","",IFERROR(INDEX('Agreements-New'!C:C,MATCH(B826,'Agreements-New'!D:D,0)),"N"))</f>
        <v>N</v>
      </c>
      <c r="Q826" s="69"/>
      <c r="R826" s="28">
        <f t="shared" si="639"/>
        <v>20500</v>
      </c>
      <c r="S826" s="28">
        <f t="shared" si="640"/>
        <v>20500</v>
      </c>
      <c r="T826" s="28">
        <f t="shared" si="641"/>
        <v>0</v>
      </c>
      <c r="U826" s="28">
        <f t="shared" si="642"/>
        <v>20500</v>
      </c>
      <c r="V826" s="69"/>
      <c r="W826" s="28">
        <v>0</v>
      </c>
      <c r="X826" s="28">
        <f>IF(TRIM(B826)="","",IFERROR(INDEX('Agreements-Old'!E:E,MATCH(B826,'Agreements-Old'!D:D,0)),W826))</f>
        <v>0</v>
      </c>
      <c r="Y826" s="28">
        <f>SUMIFS('Daily Fees Entry'!F:F,'Daily Fees Entry'!D:D,B826,'Daily Fees Entry'!E:E,"Old Fees")</f>
        <v>0</v>
      </c>
      <c r="Z826" s="28">
        <f t="shared" si="643"/>
        <v>0</v>
      </c>
      <c r="AA826" s="69"/>
      <c r="AB826" s="28">
        <f t="shared" si="644"/>
        <v>20500</v>
      </c>
      <c r="AC826" s="28">
        <f>IF(TRIM(B826)="","",IFERROR(INDEX('Agreements-New'!E:E,MATCH(B826,'Agreements-New'!D:D,0)),AB826))</f>
        <v>20500</v>
      </c>
      <c r="AD826" s="28">
        <f>(SUMIFS('Daily Fees Entry'!F:F,'Daily Fees Entry'!D:D,B826)) - Y826</f>
        <v>0</v>
      </c>
      <c r="AE826" s="28">
        <f t="shared" si="645"/>
        <v>20500</v>
      </c>
      <c r="AF826" s="69"/>
      <c r="AG826" s="28">
        <f>IF(TRIM(B826)="","",IFERROR(INDEX('Fees Master'!D:D,MATCH(D826,'Fees Master'!C:C,0)),"Not Found"))</f>
        <v>12500</v>
      </c>
      <c r="AH826" s="28">
        <f>IF(TRIM(M826)="V",IFERROR(INDEX('Fees Master'!M:M,MATCH(N826,'Fees Master'!L:L,0)),"Not Found"),"0")</f>
        <v>8000</v>
      </c>
      <c r="AI826" s="28" t="str">
        <f>IF(TRIM(M826)="H",IFERROR(INDEX('Fees Master'!I:I,MATCH(D826,'Fees Master'!G:G,0)),"Not Found"),"0")</f>
        <v>0</v>
      </c>
      <c r="AJ826" s="69"/>
      <c r="AK826" s="28">
        <f t="shared" si="646"/>
        <v>0</v>
      </c>
      <c r="AL826" s="31">
        <f t="shared" si="647"/>
        <v>0</v>
      </c>
      <c r="AM826" s="58"/>
      <c r="AN826" s="58" t="s">
        <v>3432</v>
      </c>
      <c r="AO826" s="68"/>
    </row>
    <row r="827" spans="1:41" x14ac:dyDescent="0.35">
      <c r="A827" s="28">
        <v>826</v>
      </c>
      <c r="B827" s="28">
        <v>4554</v>
      </c>
      <c r="C827" s="28" t="s">
        <v>4316</v>
      </c>
      <c r="D827" s="28" t="s">
        <v>4298</v>
      </c>
      <c r="E827" s="28" t="s">
        <v>3814</v>
      </c>
      <c r="F827" s="28" t="s">
        <v>1893</v>
      </c>
      <c r="G827" s="30"/>
      <c r="H827" s="28" t="s">
        <v>6121</v>
      </c>
      <c r="I827" s="28"/>
      <c r="J827" s="31"/>
      <c r="K827" s="31"/>
      <c r="L827" s="83">
        <v>9553823325</v>
      </c>
      <c r="M827" s="28" t="s">
        <v>2767</v>
      </c>
      <c r="N827" s="28" t="s">
        <v>4318</v>
      </c>
      <c r="O827" s="69"/>
      <c r="P827" s="28" t="str">
        <f>IF(TRIM(B827)="","",IFERROR(INDEX('Agreements-New'!C:C,MATCH(B827,'Agreements-New'!D:D,0)),"N"))</f>
        <v>N</v>
      </c>
      <c r="Q827" s="69"/>
      <c r="R827" s="28">
        <f t="shared" si="639"/>
        <v>30000</v>
      </c>
      <c r="S827" s="28">
        <f t="shared" si="640"/>
        <v>30000</v>
      </c>
      <c r="T827" s="28">
        <f t="shared" si="641"/>
        <v>5000</v>
      </c>
      <c r="U827" s="28">
        <f t="shared" si="642"/>
        <v>25000</v>
      </c>
      <c r="V827" s="69"/>
      <c r="W827" s="28">
        <v>0</v>
      </c>
      <c r="X827" s="28">
        <f>IF(TRIM(B827)="","",IFERROR(INDEX('Agreements-Old'!E:E,MATCH(B827,'Agreements-Old'!D:D,0)),W827))</f>
        <v>0</v>
      </c>
      <c r="Y827" s="28">
        <f>SUMIFS('Daily Fees Entry'!F:F,'Daily Fees Entry'!D:D,B827,'Daily Fees Entry'!E:E,"Old Fees")</f>
        <v>0</v>
      </c>
      <c r="Z827" s="28">
        <f t="shared" si="643"/>
        <v>0</v>
      </c>
      <c r="AA827" s="69"/>
      <c r="AB827" s="28">
        <f t="shared" si="644"/>
        <v>30000</v>
      </c>
      <c r="AC827" s="28">
        <f>IF(TRIM(B827)="","",IFERROR(INDEX('Agreements-New'!E:E,MATCH(B827,'Agreements-New'!D:D,0)),AB827))</f>
        <v>30000</v>
      </c>
      <c r="AD827" s="28">
        <f>(SUMIFS('Daily Fees Entry'!F:F,'Daily Fees Entry'!D:D,B827)) - Y827</f>
        <v>5000</v>
      </c>
      <c r="AE827" s="28">
        <f t="shared" si="645"/>
        <v>25000</v>
      </c>
      <c r="AF827" s="69"/>
      <c r="AG827" s="28">
        <f>IF(TRIM(B827)="","",IFERROR(INDEX('Fees Master'!D:D,MATCH(D827,'Fees Master'!C:C,0)),"Not Found"))</f>
        <v>12500</v>
      </c>
      <c r="AH827" s="28" t="str">
        <f>IF(TRIM(M827)="V",IFERROR(INDEX('Fees Master'!M:M,MATCH(N827,'Fees Master'!L:L,0)),"Not Found"),"0")</f>
        <v>0</v>
      </c>
      <c r="AI827" s="28">
        <f>IF(TRIM(M827)="H",IFERROR(INDEX('Fees Master'!I:I,MATCH(D827,'Fees Master'!G:G,0)),"Not Found"),"0")</f>
        <v>17500</v>
      </c>
      <c r="AJ827" s="69"/>
      <c r="AK827" s="28">
        <f t="shared" si="646"/>
        <v>16.666666666666664</v>
      </c>
      <c r="AL827" s="31">
        <f t="shared" si="647"/>
        <v>16.666666666666664</v>
      </c>
      <c r="AM827" s="58"/>
      <c r="AN827" s="58"/>
      <c r="AO827" s="68"/>
    </row>
    <row r="828" spans="1:41" x14ac:dyDescent="0.35">
      <c r="A828" s="28">
        <v>827</v>
      </c>
      <c r="B828" s="28">
        <v>4729</v>
      </c>
      <c r="C828" s="28" t="s">
        <v>5907</v>
      </c>
      <c r="D828" s="28" t="s">
        <v>4298</v>
      </c>
      <c r="E828" s="28" t="s">
        <v>3814</v>
      </c>
      <c r="F828" s="28" t="s">
        <v>1893</v>
      </c>
      <c r="G828" s="30"/>
      <c r="H828" s="28" t="s">
        <v>1997</v>
      </c>
      <c r="I828" s="28"/>
      <c r="J828" s="31"/>
      <c r="K828" s="31"/>
      <c r="L828" s="83">
        <v>9949894579</v>
      </c>
      <c r="M828" s="28" t="s">
        <v>2767</v>
      </c>
      <c r="N828" s="28" t="s">
        <v>4303</v>
      </c>
      <c r="O828" s="69"/>
      <c r="P828" s="28">
        <f>IF(TRIM(B828)="","",IFERROR(INDEX('Agreements-New'!C:C,MATCH(B828,'Agreements-New'!D:D,0)),"N"))</f>
        <v>176</v>
      </c>
      <c r="Q828" s="69"/>
      <c r="R828" s="28">
        <f t="shared" ref="R828" si="649">W828+AB828</f>
        <v>30000</v>
      </c>
      <c r="S828" s="28">
        <f t="shared" ref="S828" si="650">X828+AC828</f>
        <v>27500</v>
      </c>
      <c r="T828" s="28">
        <f t="shared" ref="T828" si="651">Y828+AD828</f>
        <v>10000</v>
      </c>
      <c r="U828" s="28">
        <f t="shared" ref="U828" si="652">Z828+AE828</f>
        <v>17500</v>
      </c>
      <c r="V828" s="69"/>
      <c r="W828" s="28">
        <v>0</v>
      </c>
      <c r="X828" s="28">
        <f>IF(TRIM(B828)="","",IFERROR(INDEX('Agreements-Old'!E:E,MATCH(B828,'Agreements-Old'!D:D,0)),W828))</f>
        <v>0</v>
      </c>
      <c r="Y828" s="28">
        <f>SUMIFS('Daily Fees Entry'!F:F,'Daily Fees Entry'!D:D,B828,'Daily Fees Entry'!E:E,"Old Fees")</f>
        <v>0</v>
      </c>
      <c r="Z828" s="28">
        <f t="shared" ref="Z828" si="653">X828-Y828</f>
        <v>0</v>
      </c>
      <c r="AA828" s="69"/>
      <c r="AB828" s="28">
        <f t="shared" ref="AB828" si="654">AG828+AH828+AI828</f>
        <v>30000</v>
      </c>
      <c r="AC828" s="28">
        <f>IF(TRIM(B828)="","",IFERROR(INDEX('Agreements-New'!E:E,MATCH(B828,'Agreements-New'!D:D,0)),AB828))</f>
        <v>27500</v>
      </c>
      <c r="AD828" s="28">
        <f>(SUMIFS('Daily Fees Entry'!F:F,'Daily Fees Entry'!D:D,B828)) - Y828</f>
        <v>10000</v>
      </c>
      <c r="AE828" s="28">
        <f t="shared" ref="AE828" si="655">AC828-AD828</f>
        <v>17500</v>
      </c>
      <c r="AF828" s="69"/>
      <c r="AG828" s="28">
        <f>IF(TRIM(B828)="","",IFERROR(INDEX('Fees Master'!D:D,MATCH(D828,'Fees Master'!C:C,0)),"Not Found"))</f>
        <v>12500</v>
      </c>
      <c r="AH828" s="28" t="str">
        <f>IF(TRIM(M828)="V",IFERROR(INDEX('Fees Master'!M:M,MATCH(N828,'Fees Master'!L:L,0)),"Not Found"),"0")</f>
        <v>0</v>
      </c>
      <c r="AI828" s="28">
        <f>IF(TRIM(M828)="H",IFERROR(INDEX('Fees Master'!I:I,MATCH(D828,'Fees Master'!G:G,0)),"Not Found"),"0")</f>
        <v>17500</v>
      </c>
      <c r="AJ828" s="69"/>
      <c r="AK828" s="28">
        <f t="shared" ref="AK828" si="656">T828/S828*100</f>
        <v>36.363636363636367</v>
      </c>
      <c r="AL828" s="31">
        <f t="shared" ref="AL828" si="657">AD828/AC828*100</f>
        <v>36.363636363636367</v>
      </c>
      <c r="AM828" s="58"/>
      <c r="AN828" s="58"/>
      <c r="AO828" s="68"/>
    </row>
    <row r="829" spans="1:41" x14ac:dyDescent="0.35">
      <c r="A829" s="28">
        <v>828</v>
      </c>
      <c r="B829" s="28">
        <v>3879</v>
      </c>
      <c r="C829" s="28" t="s">
        <v>1159</v>
      </c>
      <c r="D829" s="28" t="s">
        <v>4298</v>
      </c>
      <c r="E829" s="28"/>
      <c r="F829" s="28" t="s">
        <v>1893</v>
      </c>
      <c r="G829" s="30"/>
      <c r="H829" s="28" t="s">
        <v>2338</v>
      </c>
      <c r="I829" s="28"/>
      <c r="J829" s="31"/>
      <c r="K829" s="31"/>
      <c r="L829" s="83">
        <v>9701899141</v>
      </c>
      <c r="M829" s="28" t="s">
        <v>2764</v>
      </c>
      <c r="N829" s="28" t="s">
        <v>102</v>
      </c>
      <c r="O829" s="69"/>
      <c r="P829" s="28" t="str">
        <f>IF(TRIM(B829)="","",IFERROR(INDEX('Agreements-New'!C:C,MATCH(B829,'Agreements-New'!D:D,0)),"N"))</f>
        <v>N</v>
      </c>
      <c r="Q829" s="69"/>
      <c r="R829" s="28">
        <f t="shared" ref="R829" si="658">W829+AB829</f>
        <v>17500</v>
      </c>
      <c r="S829" s="28">
        <f t="shared" ref="S829" si="659">X829+AC829</f>
        <v>17500</v>
      </c>
      <c r="T829" s="28">
        <f t="shared" ref="T829" si="660">Y829+AD829</f>
        <v>5000</v>
      </c>
      <c r="U829" s="28">
        <f t="shared" ref="U829" si="661">Z829+AE829</f>
        <v>12500</v>
      </c>
      <c r="V829" s="69"/>
      <c r="W829" s="28">
        <v>0</v>
      </c>
      <c r="X829" s="28">
        <f>IF(TRIM(B829)="","",IFERROR(INDEX('Agreements-Old'!E:E,MATCH(B829,'Agreements-Old'!D:D,0)),W829))</f>
        <v>0</v>
      </c>
      <c r="Y829" s="28">
        <f>SUMIFS('Daily Fees Entry'!F:F,'Daily Fees Entry'!D:D,B829,'Daily Fees Entry'!E:E,"Old Fees")</f>
        <v>0</v>
      </c>
      <c r="Z829" s="28">
        <f t="shared" ref="Z829" si="662">X829-Y829</f>
        <v>0</v>
      </c>
      <c r="AA829" s="69"/>
      <c r="AB829" s="28">
        <f t="shared" ref="AB829" si="663">AG829+AH829+AI829</f>
        <v>17500</v>
      </c>
      <c r="AC829" s="28">
        <f>IF(TRIM(B829)="","",IFERROR(INDEX('Agreements-New'!E:E,MATCH(B829,'Agreements-New'!D:D,0)),AB829))</f>
        <v>17500</v>
      </c>
      <c r="AD829" s="28">
        <f>(SUMIFS('Daily Fees Entry'!F:F,'Daily Fees Entry'!D:D,B829)) - Y829</f>
        <v>5000</v>
      </c>
      <c r="AE829" s="28">
        <f t="shared" ref="AE829" si="664">AC829-AD829</f>
        <v>12500</v>
      </c>
      <c r="AF829" s="69"/>
      <c r="AG829" s="28">
        <f>IF(TRIM(B829)="","",IFERROR(INDEX('Fees Master'!D:D,MATCH(D829,'Fees Master'!C:C,0)),"Not Found"))</f>
        <v>12500</v>
      </c>
      <c r="AH829" s="28">
        <f>IF(TRIM(M829)="V",IFERROR(INDEX('Fees Master'!M:M,MATCH(N829,'Fees Master'!L:L,0)),"Not Found"),"0")</f>
        <v>5000</v>
      </c>
      <c r="AI829" s="28" t="str">
        <f>IF(TRIM(M829)="H",IFERROR(INDEX('Fees Master'!I:I,MATCH(D829,'Fees Master'!G:G,0)),"Not Found"),"0")</f>
        <v>0</v>
      </c>
      <c r="AJ829" s="69"/>
      <c r="AK829" s="28">
        <f t="shared" ref="AK829" si="665">T829/S829*100</f>
        <v>28.571428571428569</v>
      </c>
      <c r="AL829" s="31">
        <f t="shared" ref="AL829" si="666">AD829/AC829*100</f>
        <v>28.571428571428569</v>
      </c>
      <c r="AM829" s="58"/>
      <c r="AN829" s="58"/>
      <c r="AO829" s="68"/>
    </row>
    <row r="830" spans="1:41" x14ac:dyDescent="0.35">
      <c r="A830" s="28">
        <v>829</v>
      </c>
      <c r="B830" s="28">
        <v>3243</v>
      </c>
      <c r="C830" s="28" t="s">
        <v>1179</v>
      </c>
      <c r="D830" s="28" t="s">
        <v>4319</v>
      </c>
      <c r="E830" s="28" t="s">
        <v>13</v>
      </c>
      <c r="F830" s="28" t="s">
        <v>1892</v>
      </c>
      <c r="G830" s="30"/>
      <c r="H830" s="28" t="s">
        <v>2453</v>
      </c>
      <c r="I830" s="28"/>
      <c r="J830" s="31">
        <v>470475958012</v>
      </c>
      <c r="K830" s="31" t="str">
        <f>CONCATENATE(MID(J830,1,4), " ", MID(J830,5,4), " ", MID(J830,9,4))</f>
        <v>4704 7595 8012</v>
      </c>
      <c r="L830" s="83">
        <v>8497959055</v>
      </c>
      <c r="M830" s="28" t="s">
        <v>2762</v>
      </c>
      <c r="N830" s="28" t="s">
        <v>97</v>
      </c>
      <c r="O830" s="69"/>
      <c r="P830" s="28" t="str">
        <f>IF(TRIM(B830)="","",IFERROR(INDEX('Agreements-New'!C:C,MATCH(B830,'Agreements-New'!D:D,0)),"N"))</f>
        <v>N</v>
      </c>
      <c r="Q830" s="69"/>
      <c r="R830" s="28">
        <f t="shared" si="639"/>
        <v>22000</v>
      </c>
      <c r="S830" s="28">
        <f t="shared" si="640"/>
        <v>22000</v>
      </c>
      <c r="T830" s="28">
        <f t="shared" si="641"/>
        <v>0</v>
      </c>
      <c r="U830" s="28">
        <f t="shared" si="642"/>
        <v>22000</v>
      </c>
      <c r="V830" s="69"/>
      <c r="W830" s="28">
        <v>7000</v>
      </c>
      <c r="X830" s="28">
        <f>IF(TRIM(B830)="","",IFERROR(INDEX('Agreements-Old'!E:E,MATCH(B830,'Agreements-Old'!D:D,0)),W830))</f>
        <v>7000</v>
      </c>
      <c r="Y830" s="28">
        <f>SUMIFS('Daily Fees Entry'!F:F,'Daily Fees Entry'!D:D,B830,'Daily Fees Entry'!E:E,"Old Fees")</f>
        <v>0</v>
      </c>
      <c r="Z830" s="28">
        <f t="shared" si="643"/>
        <v>7000</v>
      </c>
      <c r="AA830" s="69"/>
      <c r="AB830" s="28">
        <f t="shared" si="644"/>
        <v>15000</v>
      </c>
      <c r="AC830" s="28">
        <f>IF(TRIM(B830)="","",IFERROR(INDEX('Agreements-New'!E:E,MATCH(B830,'Agreements-New'!D:D,0)),AB830))</f>
        <v>15000</v>
      </c>
      <c r="AD830" s="28">
        <f>(SUMIFS('Daily Fees Entry'!F:F,'Daily Fees Entry'!D:D,B830)) - Y830</f>
        <v>0</v>
      </c>
      <c r="AE830" s="28">
        <f t="shared" si="645"/>
        <v>15000</v>
      </c>
      <c r="AF830" s="69"/>
      <c r="AG830" s="28">
        <f>IF(TRIM(B830)="","",IFERROR(INDEX('Fees Master'!D:D,MATCH(D830,'Fees Master'!C:C,0)),"Not Found"))</f>
        <v>15000</v>
      </c>
      <c r="AH830" s="28" t="str">
        <f>IF(TRIM(M830)="V",IFERROR(INDEX('Fees Master'!M:M,MATCH(N830,'Fees Master'!L:L,0)),"Not Found"),"0")</f>
        <v>0</v>
      </c>
      <c r="AI830" s="28" t="str">
        <f>IF(TRIM(M830)="H",IFERROR(INDEX('Fees Master'!I:I,MATCH(D830,'Fees Master'!G:G,0)),"Not Found"),"0")</f>
        <v>0</v>
      </c>
      <c r="AJ830" s="69"/>
      <c r="AK830" s="28">
        <f t="shared" si="646"/>
        <v>0</v>
      </c>
      <c r="AL830" s="31">
        <f t="shared" si="647"/>
        <v>0</v>
      </c>
      <c r="AM830" s="58"/>
      <c r="AN830" s="58" t="s">
        <v>3467</v>
      </c>
      <c r="AO830" s="68"/>
    </row>
    <row r="831" spans="1:41" x14ac:dyDescent="0.35">
      <c r="A831" s="28">
        <v>830</v>
      </c>
      <c r="B831" s="28">
        <v>4429</v>
      </c>
      <c r="C831" s="28" t="s">
        <v>1028</v>
      </c>
      <c r="D831" s="28" t="s">
        <v>4319</v>
      </c>
      <c r="E831" s="28" t="s">
        <v>13</v>
      </c>
      <c r="F831" s="28" t="s">
        <v>1892</v>
      </c>
      <c r="G831" s="30"/>
      <c r="H831" s="28" t="s">
        <v>1909</v>
      </c>
      <c r="I831" s="28"/>
      <c r="J831" s="31">
        <v>416764619669</v>
      </c>
      <c r="K831" s="31" t="str">
        <f>CONCATENATE(MID(J831,1,4), " ", MID(J831,5,4), " ", MID(J831,9,4))</f>
        <v>4167 6461 9669</v>
      </c>
      <c r="L831" s="83">
        <v>9491212454</v>
      </c>
      <c r="M831" s="28" t="s">
        <v>2764</v>
      </c>
      <c r="N831" s="28" t="s">
        <v>167</v>
      </c>
      <c r="O831" s="69"/>
      <c r="P831" s="28" t="str">
        <f>IF(TRIM(B831)="","",IFERROR(INDEX('Agreements-New'!C:C,MATCH(B831,'Agreements-New'!D:D,0)),"N"))</f>
        <v>N</v>
      </c>
      <c r="Q831" s="69"/>
      <c r="R831" s="28">
        <f t="shared" si="639"/>
        <v>26000</v>
      </c>
      <c r="S831" s="28">
        <f t="shared" si="640"/>
        <v>26000</v>
      </c>
      <c r="T831" s="28">
        <f t="shared" si="641"/>
        <v>4000</v>
      </c>
      <c r="U831" s="28">
        <f t="shared" si="642"/>
        <v>22000</v>
      </c>
      <c r="V831" s="69"/>
      <c r="W831" s="28">
        <v>5000</v>
      </c>
      <c r="X831" s="28">
        <f>IF(TRIM(B831)="","",IFERROR(INDEX('Agreements-Old'!E:E,MATCH(B831,'Agreements-Old'!D:D,0)),W831))</f>
        <v>5000</v>
      </c>
      <c r="Y831" s="28">
        <f>SUMIFS('Daily Fees Entry'!F:F,'Daily Fees Entry'!D:D,B831,'Daily Fees Entry'!E:E,"Old Fees")</f>
        <v>4000</v>
      </c>
      <c r="Z831" s="28">
        <f t="shared" si="643"/>
        <v>1000</v>
      </c>
      <c r="AA831" s="69"/>
      <c r="AB831" s="28">
        <f t="shared" si="644"/>
        <v>21000</v>
      </c>
      <c r="AC831" s="28">
        <f>IF(TRIM(B831)="","",IFERROR(INDEX('Agreements-New'!E:E,MATCH(B831,'Agreements-New'!D:D,0)),AB831))</f>
        <v>21000</v>
      </c>
      <c r="AD831" s="28">
        <f>(SUMIFS('Daily Fees Entry'!F:F,'Daily Fees Entry'!D:D,B831)) - Y831</f>
        <v>0</v>
      </c>
      <c r="AE831" s="28">
        <f t="shared" si="645"/>
        <v>21000</v>
      </c>
      <c r="AF831" s="69"/>
      <c r="AG831" s="28">
        <f>IF(TRIM(B831)="","",IFERROR(INDEX('Fees Master'!D:D,MATCH(D831,'Fees Master'!C:C,0)),"Not Found"))</f>
        <v>15000</v>
      </c>
      <c r="AH831" s="28">
        <f>IF(TRIM(M831)="V",IFERROR(INDEX('Fees Master'!M:M,MATCH(N831,'Fees Master'!L:L,0)),"Not Found"),"0")</f>
        <v>6000</v>
      </c>
      <c r="AI831" s="28" t="str">
        <f>IF(TRIM(M831)="H",IFERROR(INDEX('Fees Master'!I:I,MATCH(D831,'Fees Master'!G:G,0)),"Not Found"),"0")</f>
        <v>0</v>
      </c>
      <c r="AJ831" s="69"/>
      <c r="AK831" s="28">
        <f t="shared" si="646"/>
        <v>15.384615384615385</v>
      </c>
      <c r="AL831" s="31">
        <f t="shared" si="647"/>
        <v>0</v>
      </c>
      <c r="AM831" s="58"/>
      <c r="AN831" s="58" t="s">
        <v>3469</v>
      </c>
      <c r="AO831" s="68"/>
    </row>
    <row r="832" spans="1:41" x14ac:dyDescent="0.35">
      <c r="A832" s="28">
        <v>831</v>
      </c>
      <c r="B832" s="28">
        <v>3316</v>
      </c>
      <c r="C832" s="28" t="s">
        <v>1186</v>
      </c>
      <c r="D832" s="28" t="s">
        <v>4319</v>
      </c>
      <c r="E832" s="28" t="s">
        <v>13</v>
      </c>
      <c r="F832" s="28" t="s">
        <v>1892</v>
      </c>
      <c r="G832" s="30"/>
      <c r="H832" s="28" t="s">
        <v>2457</v>
      </c>
      <c r="I832" s="28"/>
      <c r="J832" s="31">
        <v>298381808816</v>
      </c>
      <c r="K832" s="31" t="str">
        <f>CONCATENATE(MID(J832,1,4), " ", MID(J832,5,4), " ", MID(J832,9,4))</f>
        <v>2983 8180 8816</v>
      </c>
      <c r="L832" s="83">
        <v>9666608706</v>
      </c>
      <c r="M832" s="28" t="s">
        <v>2764</v>
      </c>
      <c r="N832" s="28" t="s">
        <v>82</v>
      </c>
      <c r="O832" s="69"/>
      <c r="P832" s="28" t="str">
        <f>IF(TRIM(B832)="","",IFERROR(INDEX('Agreements-New'!C:C,MATCH(B832,'Agreements-New'!D:D,0)),"N"))</f>
        <v>N</v>
      </c>
      <c r="Q832" s="69"/>
      <c r="R832" s="28">
        <f t="shared" si="639"/>
        <v>22000</v>
      </c>
      <c r="S832" s="28">
        <f t="shared" si="640"/>
        <v>22000</v>
      </c>
      <c r="T832" s="28">
        <f t="shared" si="641"/>
        <v>10000</v>
      </c>
      <c r="U832" s="28">
        <f t="shared" si="642"/>
        <v>12000</v>
      </c>
      <c r="V832" s="69"/>
      <c r="W832" s="28">
        <v>0</v>
      </c>
      <c r="X832" s="28">
        <f>IF(TRIM(B832)="","",IFERROR(INDEX('Agreements-Old'!E:E,MATCH(B832,'Agreements-Old'!D:D,0)),W832))</f>
        <v>0</v>
      </c>
      <c r="Y832" s="28">
        <f>SUMIFS('Daily Fees Entry'!F:F,'Daily Fees Entry'!D:D,B832,'Daily Fees Entry'!E:E,"Old Fees")</f>
        <v>0</v>
      </c>
      <c r="Z832" s="28">
        <f t="shared" si="643"/>
        <v>0</v>
      </c>
      <c r="AA832" s="69"/>
      <c r="AB832" s="28">
        <f t="shared" si="644"/>
        <v>22000</v>
      </c>
      <c r="AC832" s="28">
        <f>IF(TRIM(B832)="","",IFERROR(INDEX('Agreements-New'!E:E,MATCH(B832,'Agreements-New'!D:D,0)),AB832))</f>
        <v>22000</v>
      </c>
      <c r="AD832" s="28">
        <f>(SUMIFS('Daily Fees Entry'!F:F,'Daily Fees Entry'!D:D,B832)) - Y832</f>
        <v>10000</v>
      </c>
      <c r="AE832" s="28">
        <f t="shared" si="645"/>
        <v>12000</v>
      </c>
      <c r="AF832" s="69"/>
      <c r="AG832" s="28">
        <f>IF(TRIM(B832)="","",IFERROR(INDEX('Fees Master'!D:D,MATCH(D832,'Fees Master'!C:C,0)),"Not Found"))</f>
        <v>15000</v>
      </c>
      <c r="AH832" s="28">
        <f>IF(TRIM(M832)="V",IFERROR(INDEX('Fees Master'!M:M,MATCH(N832,'Fees Master'!L:L,0)),"Not Found"),"0")</f>
        <v>7000</v>
      </c>
      <c r="AI832" s="28" t="str">
        <f>IF(TRIM(M832)="H",IFERROR(INDEX('Fees Master'!I:I,MATCH(D832,'Fees Master'!G:G,0)),"Not Found"),"0")</f>
        <v>0</v>
      </c>
      <c r="AJ832" s="69"/>
      <c r="AK832" s="28">
        <f t="shared" si="646"/>
        <v>45.454545454545453</v>
      </c>
      <c r="AL832" s="31">
        <f t="shared" si="647"/>
        <v>45.454545454545453</v>
      </c>
      <c r="AM832" s="58"/>
      <c r="AN832" s="58" t="s">
        <v>3473</v>
      </c>
      <c r="AO832" s="68"/>
    </row>
    <row r="833" spans="1:41" x14ac:dyDescent="0.35">
      <c r="A833" s="28">
        <v>832</v>
      </c>
      <c r="B833" s="28">
        <v>3317</v>
      </c>
      <c r="C833" s="28" t="s">
        <v>1187</v>
      </c>
      <c r="D833" s="28" t="s">
        <v>4319</v>
      </c>
      <c r="E833" s="28" t="s">
        <v>13</v>
      </c>
      <c r="F833" s="28" t="s">
        <v>1892</v>
      </c>
      <c r="G833" s="30"/>
      <c r="H833" s="28" t="s">
        <v>2284</v>
      </c>
      <c r="I833" s="28"/>
      <c r="J833" s="31">
        <v>540502893485</v>
      </c>
      <c r="K833" s="31" t="str">
        <f>CONCATENATE(MID(J833,1,4), " ", MID(J833,5,4), " ", MID(J833,9,4))</f>
        <v>5405 0289 3485</v>
      </c>
      <c r="L833" s="83">
        <v>9959705657</v>
      </c>
      <c r="M833" s="28" t="s">
        <v>2764</v>
      </c>
      <c r="N833" s="28" t="s">
        <v>43</v>
      </c>
      <c r="O833" s="69"/>
      <c r="P833" s="28">
        <f>IF(TRIM(B833)="","",IFERROR(INDEX('Agreements-New'!C:C,MATCH(B833,'Agreements-New'!D:D,0)),"N"))</f>
        <v>212</v>
      </c>
      <c r="Q833" s="69"/>
      <c r="R833" s="28">
        <f t="shared" si="639"/>
        <v>40000</v>
      </c>
      <c r="S833" s="28">
        <f t="shared" si="640"/>
        <v>27000</v>
      </c>
      <c r="T833" s="28">
        <f t="shared" si="641"/>
        <v>27000</v>
      </c>
      <c r="U833" s="28">
        <f t="shared" si="642"/>
        <v>0</v>
      </c>
      <c r="V833" s="69"/>
      <c r="W833" s="28">
        <v>18000</v>
      </c>
      <c r="X833" s="28">
        <f>IF(TRIM(B833)="","",IFERROR(INDEX('Agreements-Old'!E:E,MATCH(B833,'Agreements-Old'!D:D,0)),W833))</f>
        <v>9000</v>
      </c>
      <c r="Y833" s="28">
        <f>SUMIFS('Daily Fees Entry'!F:F,'Daily Fees Entry'!D:D,B833,'Daily Fees Entry'!E:E,"Old Fees")</f>
        <v>9000</v>
      </c>
      <c r="Z833" s="28">
        <f t="shared" si="643"/>
        <v>0</v>
      </c>
      <c r="AA833" s="69"/>
      <c r="AB833" s="28">
        <f t="shared" si="644"/>
        <v>22000</v>
      </c>
      <c r="AC833" s="28">
        <f>IF(TRIM(B833)="","",IFERROR(INDEX('Agreements-New'!E:E,MATCH(B833,'Agreements-New'!D:D,0)),AB833))</f>
        <v>18000</v>
      </c>
      <c r="AD833" s="28">
        <f>(SUMIFS('Daily Fees Entry'!F:F,'Daily Fees Entry'!D:D,B833)) - Y833</f>
        <v>18000</v>
      </c>
      <c r="AE833" s="28">
        <f t="shared" si="645"/>
        <v>0</v>
      </c>
      <c r="AF833" s="69"/>
      <c r="AG833" s="28">
        <f>IF(TRIM(B833)="","",IFERROR(INDEX('Fees Master'!D:D,MATCH(D833,'Fees Master'!C:C,0)),"Not Found"))</f>
        <v>15000</v>
      </c>
      <c r="AH833" s="28">
        <f>IF(TRIM(M833)="V",IFERROR(INDEX('Fees Master'!M:M,MATCH(N833,'Fees Master'!L:L,0)),"Not Found"),"0")</f>
        <v>7000</v>
      </c>
      <c r="AI833" s="28" t="str">
        <f>IF(TRIM(M833)="H",IFERROR(INDEX('Fees Master'!I:I,MATCH(D833,'Fees Master'!G:G,0)),"Not Found"),"0")</f>
        <v>0</v>
      </c>
      <c r="AJ833" s="69"/>
      <c r="AK833" s="28">
        <f t="shared" si="646"/>
        <v>100</v>
      </c>
      <c r="AL833" s="31">
        <f t="shared" si="647"/>
        <v>100</v>
      </c>
      <c r="AM833" s="58"/>
      <c r="AN833" s="58" t="s">
        <v>3474</v>
      </c>
      <c r="AO833" s="68"/>
    </row>
    <row r="834" spans="1:41" x14ac:dyDescent="0.35">
      <c r="A834" s="28">
        <v>833</v>
      </c>
      <c r="B834" s="28">
        <v>4702</v>
      </c>
      <c r="C834" s="28" t="s">
        <v>5908</v>
      </c>
      <c r="D834" s="28" t="s">
        <v>4319</v>
      </c>
      <c r="E834" s="28" t="s">
        <v>3814</v>
      </c>
      <c r="F834" s="28" t="s">
        <v>1892</v>
      </c>
      <c r="G834" s="30"/>
      <c r="H834" s="28" t="s">
        <v>6122</v>
      </c>
      <c r="I834" s="28"/>
      <c r="J834" s="31"/>
      <c r="K834" s="31"/>
      <c r="L834" s="83">
        <v>7981597910</v>
      </c>
      <c r="M834" s="28" t="s">
        <v>2762</v>
      </c>
      <c r="N834" s="28" t="s">
        <v>3829</v>
      </c>
      <c r="O834" s="69"/>
      <c r="P834" s="28" t="str">
        <f>IF(TRIM(B834)="","",IFERROR(INDEX('Agreements-New'!C:C,MATCH(B834,'Agreements-New'!D:D,0)),"N"))</f>
        <v>N</v>
      </c>
      <c r="Q834" s="69"/>
      <c r="R834" s="28">
        <f t="shared" si="639"/>
        <v>15000</v>
      </c>
      <c r="S834" s="28">
        <f t="shared" si="640"/>
        <v>15000</v>
      </c>
      <c r="T834" s="28">
        <f t="shared" si="641"/>
        <v>0</v>
      </c>
      <c r="U834" s="28">
        <f t="shared" si="642"/>
        <v>15000</v>
      </c>
      <c r="V834" s="69"/>
      <c r="W834" s="28">
        <v>0</v>
      </c>
      <c r="X834" s="28">
        <f>IF(TRIM(B834)="","",IFERROR(INDEX('Agreements-Old'!E:E,MATCH(B834,'Agreements-Old'!D:D,0)),W834))</f>
        <v>0</v>
      </c>
      <c r="Y834" s="28">
        <f>SUMIFS('Daily Fees Entry'!F:F,'Daily Fees Entry'!D:D,B834,'Daily Fees Entry'!E:E,"Old Fees")</f>
        <v>0</v>
      </c>
      <c r="Z834" s="28">
        <f t="shared" si="643"/>
        <v>0</v>
      </c>
      <c r="AA834" s="69"/>
      <c r="AB834" s="28">
        <f t="shared" si="644"/>
        <v>15000</v>
      </c>
      <c r="AC834" s="28">
        <f>IF(TRIM(B834)="","",IFERROR(INDEX('Agreements-New'!E:E,MATCH(B834,'Agreements-New'!D:D,0)),AB834))</f>
        <v>15000</v>
      </c>
      <c r="AD834" s="28">
        <f>(SUMIFS('Daily Fees Entry'!F:F,'Daily Fees Entry'!D:D,B834)) - Y834</f>
        <v>0</v>
      </c>
      <c r="AE834" s="28">
        <f t="shared" si="645"/>
        <v>15000</v>
      </c>
      <c r="AF834" s="69"/>
      <c r="AG834" s="28">
        <f>IF(TRIM(B834)="","",IFERROR(INDEX('Fees Master'!D:D,MATCH(D834,'Fees Master'!C:C,0)),"Not Found"))</f>
        <v>15000</v>
      </c>
      <c r="AH834" s="28" t="str">
        <f>IF(TRIM(M834)="V",IFERROR(INDEX('Fees Master'!M:M,MATCH(N834,'Fees Master'!L:L,0)),"Not Found"),"0")</f>
        <v>0</v>
      </c>
      <c r="AI834" s="28" t="str">
        <f>IF(TRIM(M834)="H",IFERROR(INDEX('Fees Master'!I:I,MATCH(D834,'Fees Master'!G:G,0)),"Not Found"),"0")</f>
        <v>0</v>
      </c>
      <c r="AJ834" s="69"/>
      <c r="AK834" s="28">
        <f t="shared" si="646"/>
        <v>0</v>
      </c>
      <c r="AL834" s="31">
        <f t="shared" si="647"/>
        <v>0</v>
      </c>
      <c r="AM834" s="58"/>
      <c r="AN834" s="58"/>
      <c r="AO834" s="68"/>
    </row>
    <row r="835" spans="1:41" x14ac:dyDescent="0.35">
      <c r="A835" s="28">
        <v>834</v>
      </c>
      <c r="B835" s="28">
        <v>3322</v>
      </c>
      <c r="C835" s="28" t="s">
        <v>1198</v>
      </c>
      <c r="D835" s="28" t="s">
        <v>4319</v>
      </c>
      <c r="E835" s="28" t="s">
        <v>13</v>
      </c>
      <c r="F835" s="28" t="s">
        <v>1892</v>
      </c>
      <c r="G835" s="30"/>
      <c r="H835" s="28" t="s">
        <v>2460</v>
      </c>
      <c r="I835" s="28" t="s">
        <v>2760</v>
      </c>
      <c r="J835" s="31">
        <v>654528268937</v>
      </c>
      <c r="K835" s="31" t="str">
        <f t="shared" ref="K835:K840" si="667">CONCATENATE(MID(J835,1,4), " ", MID(J835,5,4), " ", MID(J835,9,4))</f>
        <v>6545 2826 8937</v>
      </c>
      <c r="L835" s="83">
        <v>9553268820</v>
      </c>
      <c r="M835" s="28" t="s">
        <v>2764</v>
      </c>
      <c r="N835" s="28" t="s">
        <v>58</v>
      </c>
      <c r="O835" s="69"/>
      <c r="P835" s="28" t="str">
        <f>IF(TRIM(B835)="","",IFERROR(INDEX('Agreements-New'!C:C,MATCH(B835,'Agreements-New'!D:D,0)),"N"))</f>
        <v>N</v>
      </c>
      <c r="Q835" s="69"/>
      <c r="R835" s="28">
        <f t="shared" si="639"/>
        <v>63000</v>
      </c>
      <c r="S835" s="28">
        <f t="shared" si="640"/>
        <v>63000</v>
      </c>
      <c r="T835" s="28">
        <f t="shared" si="641"/>
        <v>0</v>
      </c>
      <c r="U835" s="28">
        <f t="shared" si="642"/>
        <v>63000</v>
      </c>
      <c r="V835" s="69"/>
      <c r="W835" s="28">
        <v>41000</v>
      </c>
      <c r="X835" s="28">
        <f>IF(TRIM(B835)="","",IFERROR(INDEX('Agreements-Old'!E:E,MATCH(B835,'Agreements-Old'!D:D,0)),W835))</f>
        <v>41000</v>
      </c>
      <c r="Y835" s="28">
        <f>SUMIFS('Daily Fees Entry'!F:F,'Daily Fees Entry'!D:D,B835,'Daily Fees Entry'!E:E,"Old Fees")</f>
        <v>0</v>
      </c>
      <c r="Z835" s="28">
        <f t="shared" si="643"/>
        <v>41000</v>
      </c>
      <c r="AA835" s="69"/>
      <c r="AB835" s="28">
        <f t="shared" si="644"/>
        <v>22000</v>
      </c>
      <c r="AC835" s="28">
        <f>IF(TRIM(B835)="","",IFERROR(INDEX('Agreements-New'!E:E,MATCH(B835,'Agreements-New'!D:D,0)),AB835))</f>
        <v>22000</v>
      </c>
      <c r="AD835" s="28">
        <f>(SUMIFS('Daily Fees Entry'!F:F,'Daily Fees Entry'!D:D,B835)) - Y835</f>
        <v>0</v>
      </c>
      <c r="AE835" s="28">
        <f t="shared" si="645"/>
        <v>22000</v>
      </c>
      <c r="AF835" s="69"/>
      <c r="AG835" s="28">
        <f>IF(TRIM(B835)="","",IFERROR(INDEX('Fees Master'!D:D,MATCH(D835,'Fees Master'!C:C,0)),"Not Found"))</f>
        <v>15000</v>
      </c>
      <c r="AH835" s="28">
        <f>IF(TRIM(M835)="V",IFERROR(INDEX('Fees Master'!M:M,MATCH(N835,'Fees Master'!L:L,0)),"Not Found"),"0")</f>
        <v>7000</v>
      </c>
      <c r="AI835" s="28" t="str">
        <f>IF(TRIM(M835)="H",IFERROR(INDEX('Fees Master'!I:I,MATCH(D835,'Fees Master'!G:G,0)),"Not Found"),"0")</f>
        <v>0</v>
      </c>
      <c r="AJ835" s="69"/>
      <c r="AK835" s="28">
        <f t="shared" si="646"/>
        <v>0</v>
      </c>
      <c r="AL835" s="31">
        <f t="shared" si="647"/>
        <v>0</v>
      </c>
      <c r="AM835" s="58"/>
      <c r="AN835" s="58" t="s">
        <v>3478</v>
      </c>
      <c r="AO835" s="68"/>
    </row>
    <row r="836" spans="1:41" x14ac:dyDescent="0.35">
      <c r="A836" s="28">
        <v>835</v>
      </c>
      <c r="B836" s="28">
        <v>3254</v>
      </c>
      <c r="C836" s="28" t="s">
        <v>1205</v>
      </c>
      <c r="D836" s="28" t="s">
        <v>4319</v>
      </c>
      <c r="E836" s="28" t="s">
        <v>13</v>
      </c>
      <c r="F836" s="28" t="s">
        <v>1892</v>
      </c>
      <c r="G836" s="30"/>
      <c r="H836" s="28" t="s">
        <v>2335</v>
      </c>
      <c r="I836" s="28"/>
      <c r="J836" s="31">
        <v>728741346151</v>
      </c>
      <c r="K836" s="31" t="str">
        <f t="shared" si="667"/>
        <v>7287 4134 6151</v>
      </c>
      <c r="L836" s="83">
        <v>9421010423</v>
      </c>
      <c r="M836" s="28" t="s">
        <v>2764</v>
      </c>
      <c r="N836" s="28" t="s">
        <v>39</v>
      </c>
      <c r="O836" s="69"/>
      <c r="P836" s="28">
        <f>IF(TRIM(B836)="","",IFERROR(INDEX('Agreements-New'!C:C,MATCH(B836,'Agreements-New'!D:D,0)),"N"))</f>
        <v>77</v>
      </c>
      <c r="Q836" s="69"/>
      <c r="R836" s="28">
        <f t="shared" si="639"/>
        <v>23000</v>
      </c>
      <c r="S836" s="28">
        <f t="shared" si="640"/>
        <v>18500</v>
      </c>
      <c r="T836" s="28">
        <f t="shared" si="641"/>
        <v>5500</v>
      </c>
      <c r="U836" s="28">
        <f t="shared" si="642"/>
        <v>13000</v>
      </c>
      <c r="V836" s="69"/>
      <c r="W836" s="28">
        <v>2000</v>
      </c>
      <c r="X836" s="28">
        <f>IF(TRIM(B836)="","",IFERROR(INDEX('Agreements-Old'!E:E,MATCH(B836,'Agreements-Old'!D:D,0)),W836))</f>
        <v>2000</v>
      </c>
      <c r="Y836" s="28">
        <f>SUMIFS('Daily Fees Entry'!F:F,'Daily Fees Entry'!D:D,B836,'Daily Fees Entry'!E:E,"Old Fees")</f>
        <v>2000</v>
      </c>
      <c r="Z836" s="28">
        <f t="shared" si="643"/>
        <v>0</v>
      </c>
      <c r="AA836" s="69"/>
      <c r="AB836" s="28">
        <f t="shared" si="644"/>
        <v>21000</v>
      </c>
      <c r="AC836" s="28">
        <f>IF(TRIM(B836)="","",IFERROR(INDEX('Agreements-New'!E:E,MATCH(B836,'Agreements-New'!D:D,0)),AB836))</f>
        <v>16500</v>
      </c>
      <c r="AD836" s="28">
        <f>(SUMIFS('Daily Fees Entry'!F:F,'Daily Fees Entry'!D:D,B836)) - Y836</f>
        <v>3500</v>
      </c>
      <c r="AE836" s="28">
        <f t="shared" si="645"/>
        <v>13000</v>
      </c>
      <c r="AF836" s="69"/>
      <c r="AG836" s="28">
        <f>IF(TRIM(B836)="","",IFERROR(INDEX('Fees Master'!D:D,MATCH(D836,'Fees Master'!C:C,0)),"Not Found"))</f>
        <v>15000</v>
      </c>
      <c r="AH836" s="28">
        <f>IF(TRIM(M836)="V",IFERROR(INDEX('Fees Master'!M:M,MATCH(N836,'Fees Master'!L:L,0)),"Not Found"),"0")</f>
        <v>6000</v>
      </c>
      <c r="AI836" s="28" t="str">
        <f>IF(TRIM(M836)="H",IFERROR(INDEX('Fees Master'!I:I,MATCH(D836,'Fees Master'!G:G,0)),"Not Found"),"0")</f>
        <v>0</v>
      </c>
      <c r="AJ836" s="69"/>
      <c r="AK836" s="28">
        <f t="shared" si="646"/>
        <v>29.72972972972973</v>
      </c>
      <c r="AL836" s="31">
        <f t="shared" si="647"/>
        <v>21.212121212121211</v>
      </c>
      <c r="AM836" s="58"/>
      <c r="AN836" s="58" t="s">
        <v>3479</v>
      </c>
      <c r="AO836" s="68"/>
    </row>
    <row r="837" spans="1:41" x14ac:dyDescent="0.35">
      <c r="A837" s="28">
        <v>836</v>
      </c>
      <c r="B837" s="28">
        <v>3257</v>
      </c>
      <c r="C837" s="28" t="s">
        <v>1210</v>
      </c>
      <c r="D837" s="28" t="s">
        <v>4319</v>
      </c>
      <c r="E837" s="28" t="s">
        <v>13</v>
      </c>
      <c r="F837" s="28" t="s">
        <v>1892</v>
      </c>
      <c r="G837" s="30"/>
      <c r="H837" s="28" t="s">
        <v>2468</v>
      </c>
      <c r="I837" s="28"/>
      <c r="J837" s="31">
        <v>794720846904</v>
      </c>
      <c r="K837" s="31" t="str">
        <f t="shared" si="667"/>
        <v>7947 2084 6904</v>
      </c>
      <c r="L837" s="83">
        <v>8374124809</v>
      </c>
      <c r="M837" s="28" t="s">
        <v>2762</v>
      </c>
      <c r="N837" s="28" t="s">
        <v>97</v>
      </c>
      <c r="O837" s="69"/>
      <c r="P837" s="28" t="str">
        <f>IF(TRIM(B837)="","",IFERROR(INDEX('Agreements-New'!C:C,MATCH(B837,'Agreements-New'!D:D,0)),"N"))</f>
        <v>N</v>
      </c>
      <c r="Q837" s="69"/>
      <c r="R837" s="28">
        <f t="shared" si="639"/>
        <v>21000</v>
      </c>
      <c r="S837" s="28">
        <f t="shared" si="640"/>
        <v>21000</v>
      </c>
      <c r="T837" s="28">
        <f t="shared" si="641"/>
        <v>0</v>
      </c>
      <c r="U837" s="28">
        <f t="shared" si="642"/>
        <v>21000</v>
      </c>
      <c r="V837" s="69"/>
      <c r="W837" s="28">
        <v>6000</v>
      </c>
      <c r="X837" s="28">
        <f>IF(TRIM(B837)="","",IFERROR(INDEX('Agreements-Old'!E:E,MATCH(B837,'Agreements-Old'!D:D,0)),W837))</f>
        <v>6000</v>
      </c>
      <c r="Y837" s="28">
        <f>SUMIFS('Daily Fees Entry'!F:F,'Daily Fees Entry'!D:D,B837,'Daily Fees Entry'!E:E,"Old Fees")</f>
        <v>0</v>
      </c>
      <c r="Z837" s="28">
        <f t="shared" si="643"/>
        <v>6000</v>
      </c>
      <c r="AA837" s="69"/>
      <c r="AB837" s="28">
        <f t="shared" si="644"/>
        <v>15000</v>
      </c>
      <c r="AC837" s="28">
        <f>IF(TRIM(B837)="","",IFERROR(INDEX('Agreements-New'!E:E,MATCH(B837,'Agreements-New'!D:D,0)),AB837))</f>
        <v>15000</v>
      </c>
      <c r="AD837" s="28">
        <f>(SUMIFS('Daily Fees Entry'!F:F,'Daily Fees Entry'!D:D,B837)) - Y837</f>
        <v>0</v>
      </c>
      <c r="AE837" s="28">
        <f t="shared" si="645"/>
        <v>15000</v>
      </c>
      <c r="AF837" s="69"/>
      <c r="AG837" s="28">
        <f>IF(TRIM(B837)="","",IFERROR(INDEX('Fees Master'!D:D,MATCH(D837,'Fees Master'!C:C,0)),"Not Found"))</f>
        <v>15000</v>
      </c>
      <c r="AH837" s="28" t="str">
        <f>IF(TRIM(M837)="V",IFERROR(INDEX('Fees Master'!M:M,MATCH(N837,'Fees Master'!L:L,0)),"Not Found"),"0")</f>
        <v>0</v>
      </c>
      <c r="AI837" s="28" t="str">
        <f>IF(TRIM(M837)="H",IFERROR(INDEX('Fees Master'!I:I,MATCH(D837,'Fees Master'!G:G,0)),"Not Found"),"0")</f>
        <v>0</v>
      </c>
      <c r="AJ837" s="69"/>
      <c r="AK837" s="28">
        <f t="shared" si="646"/>
        <v>0</v>
      </c>
      <c r="AL837" s="31">
        <f t="shared" si="647"/>
        <v>0</v>
      </c>
      <c r="AM837" s="58"/>
      <c r="AN837" s="58" t="s">
        <v>3481</v>
      </c>
      <c r="AO837" s="68"/>
    </row>
    <row r="838" spans="1:41" ht="15" customHeight="1" x14ac:dyDescent="0.35">
      <c r="A838" s="28">
        <v>837</v>
      </c>
      <c r="B838" s="28">
        <v>3857</v>
      </c>
      <c r="C838" s="28" t="s">
        <v>1217</v>
      </c>
      <c r="D838" s="28" t="s">
        <v>4319</v>
      </c>
      <c r="E838" s="28" t="s">
        <v>13</v>
      </c>
      <c r="F838" s="28" t="s">
        <v>1893</v>
      </c>
      <c r="G838" s="30"/>
      <c r="H838" s="28" t="s">
        <v>2472</v>
      </c>
      <c r="I838" s="28"/>
      <c r="J838" s="31">
        <v>732861539423</v>
      </c>
      <c r="K838" s="31" t="str">
        <f t="shared" si="667"/>
        <v>7328 6153 9423</v>
      </c>
      <c r="L838" s="83">
        <v>9908919928</v>
      </c>
      <c r="M838" s="28" t="s">
        <v>2762</v>
      </c>
      <c r="N838" s="28" t="s">
        <v>75</v>
      </c>
      <c r="O838" s="69"/>
      <c r="P838" s="28" t="str">
        <f>IF(TRIM(B838)="","",IFERROR(INDEX('Agreements-New'!C:C,MATCH(B838,'Agreements-New'!D:D,0)),"N"))</f>
        <v>N</v>
      </c>
      <c r="Q838" s="69"/>
      <c r="R838" s="28">
        <f t="shared" si="639"/>
        <v>30500</v>
      </c>
      <c r="S838" s="28">
        <f t="shared" si="640"/>
        <v>30500</v>
      </c>
      <c r="T838" s="28">
        <f t="shared" si="641"/>
        <v>0</v>
      </c>
      <c r="U838" s="28">
        <f t="shared" si="642"/>
        <v>30500</v>
      </c>
      <c r="V838" s="69"/>
      <c r="W838" s="28">
        <v>15500</v>
      </c>
      <c r="X838" s="28">
        <f>IF(TRIM(B838)="","",IFERROR(INDEX('Agreements-Old'!E:E,MATCH(B838,'Agreements-Old'!D:D,0)),W838))</f>
        <v>15500</v>
      </c>
      <c r="Y838" s="28">
        <f>SUMIFS('Daily Fees Entry'!F:F,'Daily Fees Entry'!D:D,B838,'Daily Fees Entry'!E:E,"Old Fees")</f>
        <v>0</v>
      </c>
      <c r="Z838" s="28">
        <f t="shared" si="643"/>
        <v>15500</v>
      </c>
      <c r="AA838" s="69"/>
      <c r="AB838" s="28">
        <f t="shared" si="644"/>
        <v>15000</v>
      </c>
      <c r="AC838" s="28">
        <f>IF(TRIM(B838)="","",IFERROR(INDEX('Agreements-New'!E:E,MATCH(B838,'Agreements-New'!D:D,0)),AB838))</f>
        <v>15000</v>
      </c>
      <c r="AD838" s="28">
        <f>(SUMIFS('Daily Fees Entry'!F:F,'Daily Fees Entry'!D:D,B838)) - Y838</f>
        <v>0</v>
      </c>
      <c r="AE838" s="28">
        <f t="shared" si="645"/>
        <v>15000</v>
      </c>
      <c r="AF838" s="69"/>
      <c r="AG838" s="28">
        <f>IF(TRIM(B838)="","",IFERROR(INDEX('Fees Master'!D:D,MATCH(D838,'Fees Master'!C:C,0)),"Not Found"))</f>
        <v>15000</v>
      </c>
      <c r="AH838" s="28" t="str">
        <f>IF(TRIM(M838)="V",IFERROR(INDEX('Fees Master'!M:M,MATCH(N838,'Fees Master'!L:L,0)),"Not Found"),"0")</f>
        <v>0</v>
      </c>
      <c r="AI838" s="28" t="str">
        <f>IF(TRIM(M838)="H",IFERROR(INDEX('Fees Master'!I:I,MATCH(D838,'Fees Master'!G:G,0)),"Not Found"),"0")</f>
        <v>0</v>
      </c>
      <c r="AJ838" s="69"/>
      <c r="AK838" s="28">
        <f t="shared" si="646"/>
        <v>0</v>
      </c>
      <c r="AL838" s="31">
        <f t="shared" si="647"/>
        <v>0</v>
      </c>
      <c r="AM838" s="58"/>
      <c r="AN838" s="58" t="s">
        <v>3483</v>
      </c>
      <c r="AO838" s="68"/>
    </row>
    <row r="839" spans="1:41" x14ac:dyDescent="0.35">
      <c r="A839" s="28">
        <v>838</v>
      </c>
      <c r="B839" s="28">
        <v>4371</v>
      </c>
      <c r="C839" s="28" t="s">
        <v>1219</v>
      </c>
      <c r="D839" s="28" t="s">
        <v>4319</v>
      </c>
      <c r="E839" s="28" t="s">
        <v>13</v>
      </c>
      <c r="F839" s="28" t="s">
        <v>1893</v>
      </c>
      <c r="G839" s="30"/>
      <c r="H839" s="28" t="s">
        <v>2316</v>
      </c>
      <c r="I839" s="28"/>
      <c r="J839" s="31">
        <v>785112558195</v>
      </c>
      <c r="K839" s="31" t="str">
        <f t="shared" si="667"/>
        <v>7851 1255 8195</v>
      </c>
      <c r="L839" s="83">
        <v>8897239612</v>
      </c>
      <c r="M839" s="28" t="s">
        <v>2764</v>
      </c>
      <c r="N839" s="28" t="s">
        <v>83</v>
      </c>
      <c r="O839" s="69"/>
      <c r="P839" s="28">
        <f>IF(TRIM(B839)="","",IFERROR(INDEX('Agreements-New'!C:C,MATCH(B839,'Agreements-New'!D:D,0)),"N"))</f>
        <v>88</v>
      </c>
      <c r="Q839" s="69"/>
      <c r="R839" s="28">
        <f t="shared" si="639"/>
        <v>40500</v>
      </c>
      <c r="S839" s="28">
        <f t="shared" si="640"/>
        <v>36500</v>
      </c>
      <c r="T839" s="28">
        <f t="shared" si="641"/>
        <v>5000</v>
      </c>
      <c r="U839" s="28">
        <f t="shared" si="642"/>
        <v>31500</v>
      </c>
      <c r="V839" s="69"/>
      <c r="W839" s="28">
        <v>18500</v>
      </c>
      <c r="X839" s="28">
        <f>IF(TRIM(B839)="","",IFERROR(INDEX('Agreements-Old'!E:E,MATCH(B839,'Agreements-Old'!D:D,0)),W839))</f>
        <v>18500</v>
      </c>
      <c r="Y839" s="28">
        <f>SUMIFS('Daily Fees Entry'!F:F,'Daily Fees Entry'!D:D,B839,'Daily Fees Entry'!E:E,"Old Fees")</f>
        <v>5000</v>
      </c>
      <c r="Z839" s="28">
        <f t="shared" si="643"/>
        <v>13500</v>
      </c>
      <c r="AA839" s="69"/>
      <c r="AB839" s="28">
        <f t="shared" si="644"/>
        <v>22000</v>
      </c>
      <c r="AC839" s="28">
        <f>IF(TRIM(B839)="","",IFERROR(INDEX('Agreements-New'!E:E,MATCH(B839,'Agreements-New'!D:D,0)),AB839))</f>
        <v>18000</v>
      </c>
      <c r="AD839" s="28">
        <f>(SUMIFS('Daily Fees Entry'!F:F,'Daily Fees Entry'!D:D,B839)) - Y839</f>
        <v>0</v>
      </c>
      <c r="AE839" s="28">
        <f t="shared" si="645"/>
        <v>18000</v>
      </c>
      <c r="AF839" s="69"/>
      <c r="AG839" s="28">
        <f>IF(TRIM(B839)="","",IFERROR(INDEX('Fees Master'!D:D,MATCH(D839,'Fees Master'!C:C,0)),"Not Found"))</f>
        <v>15000</v>
      </c>
      <c r="AH839" s="28">
        <f>IF(TRIM(M839)="V",IFERROR(INDEX('Fees Master'!M:M,MATCH(N839,'Fees Master'!L:L,0)),"Not Found"),"0")</f>
        <v>7000</v>
      </c>
      <c r="AI839" s="28" t="str">
        <f>IF(TRIM(M839)="H",IFERROR(INDEX('Fees Master'!I:I,MATCH(D839,'Fees Master'!G:G,0)),"Not Found"),"0")</f>
        <v>0</v>
      </c>
      <c r="AJ839" s="69"/>
      <c r="AK839" s="28">
        <f t="shared" si="646"/>
        <v>13.698630136986301</v>
      </c>
      <c r="AL839" s="31">
        <f t="shared" si="647"/>
        <v>0</v>
      </c>
      <c r="AM839" s="58"/>
      <c r="AN839" s="58" t="s">
        <v>3484</v>
      </c>
      <c r="AO839" s="68"/>
    </row>
    <row r="840" spans="1:41" x14ac:dyDescent="0.35">
      <c r="A840" s="28">
        <v>839</v>
      </c>
      <c r="B840" s="28">
        <v>3328</v>
      </c>
      <c r="C840" s="28" t="s">
        <v>1220</v>
      </c>
      <c r="D840" s="28" t="s">
        <v>4319</v>
      </c>
      <c r="E840" s="28" t="s">
        <v>13</v>
      </c>
      <c r="F840" s="28" t="s">
        <v>1893</v>
      </c>
      <c r="G840" s="30"/>
      <c r="H840" s="28" t="s">
        <v>2474</v>
      </c>
      <c r="I840" s="28"/>
      <c r="J840" s="31">
        <v>397279650210</v>
      </c>
      <c r="K840" s="31" t="str">
        <f t="shared" si="667"/>
        <v>3972 7965 0210</v>
      </c>
      <c r="L840" s="83">
        <v>9676228110</v>
      </c>
      <c r="M840" s="28" t="s">
        <v>2762</v>
      </c>
      <c r="N840" s="28" t="s">
        <v>97</v>
      </c>
      <c r="O840" s="69"/>
      <c r="P840" s="28" t="str">
        <f>IF(TRIM(B840)="","",IFERROR(INDEX('Agreements-New'!C:C,MATCH(B840,'Agreements-New'!D:D,0)),"N"))</f>
        <v>N</v>
      </c>
      <c r="Q840" s="69"/>
      <c r="R840" s="28">
        <f t="shared" si="639"/>
        <v>15000</v>
      </c>
      <c r="S840" s="28">
        <f t="shared" si="640"/>
        <v>15000</v>
      </c>
      <c r="T840" s="28">
        <f t="shared" si="641"/>
        <v>1000</v>
      </c>
      <c r="U840" s="28">
        <f t="shared" si="642"/>
        <v>14000</v>
      </c>
      <c r="V840" s="69"/>
      <c r="W840" s="28">
        <v>0</v>
      </c>
      <c r="X840" s="28">
        <f>IF(TRIM(B840)="","",IFERROR(INDEX('Agreements-Old'!E:E,MATCH(B840,'Agreements-Old'!D:D,0)),W840))</f>
        <v>0</v>
      </c>
      <c r="Y840" s="28">
        <f>SUMIFS('Daily Fees Entry'!F:F,'Daily Fees Entry'!D:D,B840,'Daily Fees Entry'!E:E,"Old Fees")</f>
        <v>0</v>
      </c>
      <c r="Z840" s="28">
        <f t="shared" si="643"/>
        <v>0</v>
      </c>
      <c r="AA840" s="69"/>
      <c r="AB840" s="28">
        <f t="shared" si="644"/>
        <v>15000</v>
      </c>
      <c r="AC840" s="28">
        <f>IF(TRIM(B840)="","",IFERROR(INDEX('Agreements-New'!E:E,MATCH(B840,'Agreements-New'!D:D,0)),AB840))</f>
        <v>15000</v>
      </c>
      <c r="AD840" s="28">
        <f>(SUMIFS('Daily Fees Entry'!F:F,'Daily Fees Entry'!D:D,B840)) - Y840</f>
        <v>1000</v>
      </c>
      <c r="AE840" s="28">
        <f t="shared" si="645"/>
        <v>14000</v>
      </c>
      <c r="AF840" s="69"/>
      <c r="AG840" s="28">
        <f>IF(TRIM(B840)="","",IFERROR(INDEX('Fees Master'!D:D,MATCH(D840,'Fees Master'!C:C,0)),"Not Found"))</f>
        <v>15000</v>
      </c>
      <c r="AH840" s="28" t="str">
        <f>IF(TRIM(M840)="V",IFERROR(INDEX('Fees Master'!M:M,MATCH(N840,'Fees Master'!L:L,0)),"Not Found"),"0")</f>
        <v>0</v>
      </c>
      <c r="AI840" s="28" t="str">
        <f>IF(TRIM(M840)="H",IFERROR(INDEX('Fees Master'!I:I,MATCH(D840,'Fees Master'!G:G,0)),"Not Found"),"0")</f>
        <v>0</v>
      </c>
      <c r="AJ840" s="69"/>
      <c r="AK840" s="28">
        <f t="shared" si="646"/>
        <v>6.666666666666667</v>
      </c>
      <c r="AL840" s="31">
        <f t="shared" si="647"/>
        <v>6.666666666666667</v>
      </c>
      <c r="AM840" s="58"/>
      <c r="AN840" s="58" t="s">
        <v>3485</v>
      </c>
      <c r="AO840" s="68"/>
    </row>
    <row r="841" spans="1:41" x14ac:dyDescent="0.35">
      <c r="A841" s="28">
        <v>840</v>
      </c>
      <c r="B841" s="28">
        <v>4832</v>
      </c>
      <c r="C841" s="28" t="s">
        <v>5781</v>
      </c>
      <c r="D841" s="28" t="s">
        <v>4319</v>
      </c>
      <c r="E841" s="28" t="s">
        <v>3814</v>
      </c>
      <c r="F841" s="28" t="s">
        <v>1893</v>
      </c>
      <c r="G841" s="30"/>
      <c r="H841" s="28" t="s">
        <v>6123</v>
      </c>
      <c r="I841" s="28"/>
      <c r="J841" s="31"/>
      <c r="K841" s="31"/>
      <c r="L841" s="83">
        <v>9963861474</v>
      </c>
      <c r="M841" s="28" t="s">
        <v>2762</v>
      </c>
      <c r="N841" s="28" t="s">
        <v>3829</v>
      </c>
      <c r="O841" s="69"/>
      <c r="P841" s="28" t="str">
        <f>IF(TRIM(B841)="","",IFERROR(INDEX('Agreements-New'!C:C,MATCH(B841,'Agreements-New'!D:D,0)),"N"))</f>
        <v>N</v>
      </c>
      <c r="Q841" s="69"/>
      <c r="R841" s="28">
        <f t="shared" si="639"/>
        <v>15000</v>
      </c>
      <c r="S841" s="28">
        <f t="shared" si="640"/>
        <v>15000</v>
      </c>
      <c r="T841" s="28">
        <f t="shared" si="641"/>
        <v>0</v>
      </c>
      <c r="U841" s="28">
        <f t="shared" si="642"/>
        <v>15000</v>
      </c>
      <c r="V841" s="69"/>
      <c r="W841" s="28">
        <v>0</v>
      </c>
      <c r="X841" s="28">
        <f>IF(TRIM(B841)="","",IFERROR(INDEX('Agreements-Old'!E:E,MATCH(B841,'Agreements-Old'!D:D,0)),W841))</f>
        <v>0</v>
      </c>
      <c r="Y841" s="28">
        <f>SUMIFS('Daily Fees Entry'!F:F,'Daily Fees Entry'!D:D,B841,'Daily Fees Entry'!E:E,"Old Fees")</f>
        <v>0</v>
      </c>
      <c r="Z841" s="28">
        <f t="shared" si="643"/>
        <v>0</v>
      </c>
      <c r="AA841" s="69"/>
      <c r="AB841" s="28">
        <f t="shared" si="644"/>
        <v>15000</v>
      </c>
      <c r="AC841" s="28">
        <f>IF(TRIM(B841)="","",IFERROR(INDEX('Agreements-New'!E:E,MATCH(B841,'Agreements-New'!D:D,0)),AB841))</f>
        <v>15000</v>
      </c>
      <c r="AD841" s="28">
        <f>(SUMIFS('Daily Fees Entry'!F:F,'Daily Fees Entry'!D:D,B841)) - Y841</f>
        <v>0</v>
      </c>
      <c r="AE841" s="28">
        <f t="shared" si="645"/>
        <v>15000</v>
      </c>
      <c r="AF841" s="69"/>
      <c r="AG841" s="28">
        <f>IF(TRIM(B841)="","",IFERROR(INDEX('Fees Master'!D:D,MATCH(D841,'Fees Master'!C:C,0)),"Not Found"))</f>
        <v>15000</v>
      </c>
      <c r="AH841" s="28" t="str">
        <f>IF(TRIM(M841)="V",IFERROR(INDEX('Fees Master'!M:M,MATCH(N841,'Fees Master'!L:L,0)),"Not Found"),"0")</f>
        <v>0</v>
      </c>
      <c r="AI841" s="28" t="str">
        <f>IF(TRIM(M841)="H",IFERROR(INDEX('Fees Master'!I:I,MATCH(D841,'Fees Master'!G:G,0)),"Not Found"),"0")</f>
        <v>0</v>
      </c>
      <c r="AJ841" s="69"/>
      <c r="AK841" s="28">
        <f t="shared" si="646"/>
        <v>0</v>
      </c>
      <c r="AL841" s="31">
        <f t="shared" si="647"/>
        <v>0</v>
      </c>
      <c r="AM841" s="58"/>
      <c r="AN841" s="58"/>
      <c r="AO841" s="68"/>
    </row>
    <row r="842" spans="1:41" x14ac:dyDescent="0.35">
      <c r="A842" s="28">
        <v>841</v>
      </c>
      <c r="B842" s="28">
        <v>3330</v>
      </c>
      <c r="C842" s="28" t="s">
        <v>1223</v>
      </c>
      <c r="D842" s="28" t="s">
        <v>4319</v>
      </c>
      <c r="E842" s="28" t="s">
        <v>13</v>
      </c>
      <c r="F842" s="28" t="s">
        <v>1893</v>
      </c>
      <c r="G842" s="30"/>
      <c r="H842" s="28" t="s">
        <v>2476</v>
      </c>
      <c r="I842" s="28"/>
      <c r="J842" s="31">
        <v>200560500125</v>
      </c>
      <c r="K842" s="31" t="str">
        <f>CONCATENATE(MID(J842,1,4), " ", MID(J842,5,4), " ", MID(J842,9,4))</f>
        <v>2005 6050 0125</v>
      </c>
      <c r="L842" s="83">
        <v>8555003264</v>
      </c>
      <c r="M842" s="28" t="s">
        <v>2764</v>
      </c>
      <c r="N842" s="28" t="s">
        <v>83</v>
      </c>
      <c r="O842" s="69"/>
      <c r="P842" s="28" t="str">
        <f>IF(TRIM(B842)="","",IFERROR(INDEX('Agreements-New'!C:C,MATCH(B842,'Agreements-New'!D:D,0)),"N"))</f>
        <v>N</v>
      </c>
      <c r="Q842" s="69"/>
      <c r="R842" s="28">
        <f t="shared" si="639"/>
        <v>39300</v>
      </c>
      <c r="S842" s="28">
        <f t="shared" si="640"/>
        <v>39300</v>
      </c>
      <c r="T842" s="28">
        <f t="shared" si="641"/>
        <v>0</v>
      </c>
      <c r="U842" s="28">
        <f t="shared" si="642"/>
        <v>39300</v>
      </c>
      <c r="V842" s="69"/>
      <c r="W842" s="28">
        <v>17300</v>
      </c>
      <c r="X842" s="28">
        <f>IF(TRIM(B842)="","",IFERROR(INDEX('Agreements-Old'!E:E,MATCH(B842,'Agreements-Old'!D:D,0)),W842))</f>
        <v>17300</v>
      </c>
      <c r="Y842" s="28">
        <f>SUMIFS('Daily Fees Entry'!F:F,'Daily Fees Entry'!D:D,B842,'Daily Fees Entry'!E:E,"Old Fees")</f>
        <v>0</v>
      </c>
      <c r="Z842" s="28">
        <f t="shared" si="643"/>
        <v>17300</v>
      </c>
      <c r="AA842" s="69"/>
      <c r="AB842" s="28">
        <f t="shared" si="644"/>
        <v>22000</v>
      </c>
      <c r="AC842" s="28">
        <f>IF(TRIM(B842)="","",IFERROR(INDEX('Agreements-New'!E:E,MATCH(B842,'Agreements-New'!D:D,0)),AB842))</f>
        <v>22000</v>
      </c>
      <c r="AD842" s="28">
        <f>(SUMIFS('Daily Fees Entry'!F:F,'Daily Fees Entry'!D:D,B842)) - Y842</f>
        <v>0</v>
      </c>
      <c r="AE842" s="28">
        <f t="shared" si="645"/>
        <v>22000</v>
      </c>
      <c r="AF842" s="69"/>
      <c r="AG842" s="28">
        <f>IF(TRIM(B842)="","",IFERROR(INDEX('Fees Master'!D:D,MATCH(D842,'Fees Master'!C:C,0)),"Not Found"))</f>
        <v>15000</v>
      </c>
      <c r="AH842" s="28">
        <f>IF(TRIM(M842)="V",IFERROR(INDEX('Fees Master'!M:M,MATCH(N842,'Fees Master'!L:L,0)),"Not Found"),"0")</f>
        <v>7000</v>
      </c>
      <c r="AI842" s="28" t="str">
        <f>IF(TRIM(M842)="H",IFERROR(INDEX('Fees Master'!I:I,MATCH(D842,'Fees Master'!G:G,0)),"Not Found"),"0")</f>
        <v>0</v>
      </c>
      <c r="AJ842" s="69"/>
      <c r="AK842" s="28">
        <f t="shared" si="646"/>
        <v>0</v>
      </c>
      <c r="AL842" s="31">
        <f t="shared" si="647"/>
        <v>0</v>
      </c>
      <c r="AM842" s="58"/>
      <c r="AN842" s="58" t="s">
        <v>3486</v>
      </c>
      <c r="AO842" s="68"/>
    </row>
    <row r="843" spans="1:41" x14ac:dyDescent="0.35">
      <c r="A843" s="28">
        <v>842</v>
      </c>
      <c r="B843" s="28">
        <v>4603</v>
      </c>
      <c r="C843" s="28" t="s">
        <v>5909</v>
      </c>
      <c r="D843" s="28" t="s">
        <v>4319</v>
      </c>
      <c r="E843" s="28" t="s">
        <v>3814</v>
      </c>
      <c r="F843" s="28" t="s">
        <v>1893</v>
      </c>
      <c r="G843" s="30"/>
      <c r="H843" s="28" t="s">
        <v>6124</v>
      </c>
      <c r="I843" s="28"/>
      <c r="J843" s="31"/>
      <c r="K843" s="31"/>
      <c r="L843" s="83">
        <v>8184874613</v>
      </c>
      <c r="M843" s="28" t="s">
        <v>2764</v>
      </c>
      <c r="N843" s="28" t="s">
        <v>3837</v>
      </c>
      <c r="O843" s="69"/>
      <c r="P843" s="28">
        <f>IF(TRIM(B843)="","",IFERROR(INDEX('Agreements-New'!C:C,MATCH(B843,'Agreements-New'!D:D,0)),"N"))</f>
        <v>50</v>
      </c>
      <c r="Q843" s="69"/>
      <c r="R843" s="28">
        <f t="shared" si="639"/>
        <v>22000</v>
      </c>
      <c r="S843" s="28">
        <f t="shared" si="640"/>
        <v>17000</v>
      </c>
      <c r="T843" s="28">
        <f t="shared" si="641"/>
        <v>2000</v>
      </c>
      <c r="U843" s="28">
        <f t="shared" si="642"/>
        <v>15000</v>
      </c>
      <c r="V843" s="69"/>
      <c r="W843" s="28">
        <v>0</v>
      </c>
      <c r="X843" s="28">
        <f>IF(TRIM(B843)="","",IFERROR(INDEX('Agreements-Old'!E:E,MATCH(B843,'Agreements-Old'!D:D,0)),W843))</f>
        <v>0</v>
      </c>
      <c r="Y843" s="28">
        <f>SUMIFS('Daily Fees Entry'!F:F,'Daily Fees Entry'!D:D,B843,'Daily Fees Entry'!E:E,"Old Fees")</f>
        <v>0</v>
      </c>
      <c r="Z843" s="28">
        <f t="shared" si="643"/>
        <v>0</v>
      </c>
      <c r="AA843" s="69"/>
      <c r="AB843" s="28">
        <f t="shared" si="644"/>
        <v>22000</v>
      </c>
      <c r="AC843" s="28">
        <f>IF(TRIM(B843)="","",IFERROR(INDEX('Agreements-New'!E:E,MATCH(B843,'Agreements-New'!D:D,0)),AB843))</f>
        <v>17000</v>
      </c>
      <c r="AD843" s="28">
        <f>(SUMIFS('Daily Fees Entry'!F:F,'Daily Fees Entry'!D:D,B843)) - Y843</f>
        <v>2000</v>
      </c>
      <c r="AE843" s="28">
        <f t="shared" si="645"/>
        <v>15000</v>
      </c>
      <c r="AF843" s="69"/>
      <c r="AG843" s="28">
        <f>IF(TRIM(B843)="","",IFERROR(INDEX('Fees Master'!D:D,MATCH(D843,'Fees Master'!C:C,0)),"Not Found"))</f>
        <v>15000</v>
      </c>
      <c r="AH843" s="28">
        <f>IF(TRIM(M843)="V",IFERROR(INDEX('Fees Master'!M:M,MATCH(N843,'Fees Master'!L:L,0)),"Not Found"),"0")</f>
        <v>7000</v>
      </c>
      <c r="AI843" s="28" t="str">
        <f>IF(TRIM(M843)="H",IFERROR(INDEX('Fees Master'!I:I,MATCH(D843,'Fees Master'!G:G,0)),"Not Found"),"0")</f>
        <v>0</v>
      </c>
      <c r="AJ843" s="69"/>
      <c r="AK843" s="28">
        <f t="shared" si="646"/>
        <v>11.76470588235294</v>
      </c>
      <c r="AL843" s="31">
        <f t="shared" si="647"/>
        <v>11.76470588235294</v>
      </c>
      <c r="AM843" s="58"/>
      <c r="AN843" s="58"/>
      <c r="AO843" s="68"/>
    </row>
    <row r="844" spans="1:41" x14ac:dyDescent="0.35">
      <c r="A844" s="28">
        <v>843</v>
      </c>
      <c r="B844" s="28">
        <v>3361</v>
      </c>
      <c r="C844" s="28" t="s">
        <v>1224</v>
      </c>
      <c r="D844" s="28" t="s">
        <v>4319</v>
      </c>
      <c r="E844" s="28" t="s">
        <v>13</v>
      </c>
      <c r="F844" s="28" t="s">
        <v>1893</v>
      </c>
      <c r="G844" s="30"/>
      <c r="H844" s="28" t="s">
        <v>2477</v>
      </c>
      <c r="I844" s="28"/>
      <c r="J844" s="31">
        <v>666688425192</v>
      </c>
      <c r="K844" s="31" t="str">
        <f t="shared" ref="K844:K874" si="668">CONCATENATE(MID(J844,1,4), " ", MID(J844,5,4), " ", MID(J844,9,4))</f>
        <v>6666 8842 5192</v>
      </c>
      <c r="L844" s="83">
        <v>7337063990</v>
      </c>
      <c r="M844" s="28" t="s">
        <v>2764</v>
      </c>
      <c r="N844" s="28" t="s">
        <v>56</v>
      </c>
      <c r="O844" s="69"/>
      <c r="P844" s="28" t="str">
        <f>IF(TRIM(B844)="","",IFERROR(INDEX('Agreements-New'!C:C,MATCH(B844,'Agreements-New'!D:D,0)),"N"))</f>
        <v>N</v>
      </c>
      <c r="Q844" s="69"/>
      <c r="R844" s="28">
        <f t="shared" si="639"/>
        <v>57100</v>
      </c>
      <c r="S844" s="28">
        <f t="shared" si="640"/>
        <v>57100</v>
      </c>
      <c r="T844" s="28">
        <f t="shared" si="641"/>
        <v>0</v>
      </c>
      <c r="U844" s="28">
        <f t="shared" si="642"/>
        <v>57100</v>
      </c>
      <c r="V844" s="69"/>
      <c r="W844" s="28">
        <v>34100</v>
      </c>
      <c r="X844" s="28">
        <f>IF(TRIM(B844)="","",IFERROR(INDEX('Agreements-Old'!E:E,MATCH(B844,'Agreements-Old'!D:D,0)),W844))</f>
        <v>34100</v>
      </c>
      <c r="Y844" s="28">
        <f>SUMIFS('Daily Fees Entry'!F:F,'Daily Fees Entry'!D:D,B844,'Daily Fees Entry'!E:E,"Old Fees")</f>
        <v>0</v>
      </c>
      <c r="Z844" s="28">
        <f t="shared" si="643"/>
        <v>34100</v>
      </c>
      <c r="AA844" s="69"/>
      <c r="AB844" s="28">
        <f t="shared" si="644"/>
        <v>23000</v>
      </c>
      <c r="AC844" s="28">
        <f>IF(TRIM(B844)="","",IFERROR(INDEX('Agreements-New'!E:E,MATCH(B844,'Agreements-New'!D:D,0)),AB844))</f>
        <v>23000</v>
      </c>
      <c r="AD844" s="28">
        <f>(SUMIFS('Daily Fees Entry'!F:F,'Daily Fees Entry'!D:D,B844)) - Y844</f>
        <v>0</v>
      </c>
      <c r="AE844" s="28">
        <f t="shared" si="645"/>
        <v>23000</v>
      </c>
      <c r="AF844" s="69"/>
      <c r="AG844" s="28">
        <f>IF(TRIM(B844)="","",IFERROR(INDEX('Fees Master'!D:D,MATCH(D844,'Fees Master'!C:C,0)),"Not Found"))</f>
        <v>15000</v>
      </c>
      <c r="AH844" s="28">
        <f>IF(TRIM(M844)="V",IFERROR(INDEX('Fees Master'!M:M,MATCH(N844,'Fees Master'!L:L,0)),"Not Found"),"0")</f>
        <v>8000</v>
      </c>
      <c r="AI844" s="28" t="str">
        <f>IF(TRIM(M844)="H",IFERROR(INDEX('Fees Master'!I:I,MATCH(D844,'Fees Master'!G:G,0)),"Not Found"),"0")</f>
        <v>0</v>
      </c>
      <c r="AJ844" s="69"/>
      <c r="AK844" s="28">
        <f t="shared" si="646"/>
        <v>0</v>
      </c>
      <c r="AL844" s="31">
        <f t="shared" si="647"/>
        <v>0</v>
      </c>
      <c r="AM844" s="58"/>
      <c r="AN844" s="58" t="s">
        <v>3487</v>
      </c>
      <c r="AO844" s="68"/>
    </row>
    <row r="845" spans="1:41" x14ac:dyDescent="0.35">
      <c r="A845" s="28">
        <v>844</v>
      </c>
      <c r="B845" s="28">
        <v>3948</v>
      </c>
      <c r="C845" s="28" t="s">
        <v>2950</v>
      </c>
      <c r="D845" s="28" t="s">
        <v>4319</v>
      </c>
      <c r="E845" s="28" t="s">
        <v>13</v>
      </c>
      <c r="F845" s="28" t="s">
        <v>1893</v>
      </c>
      <c r="G845" s="30"/>
      <c r="H845" s="28" t="s">
        <v>2716</v>
      </c>
      <c r="I845" s="28"/>
      <c r="J845" s="31">
        <v>545781160722</v>
      </c>
      <c r="K845" s="31" t="str">
        <f t="shared" si="668"/>
        <v>5457 8116 0722</v>
      </c>
      <c r="L845" s="83">
        <v>9849137026</v>
      </c>
      <c r="M845" s="28" t="s">
        <v>2764</v>
      </c>
      <c r="N845" s="28" t="s">
        <v>43</v>
      </c>
      <c r="O845" s="69"/>
      <c r="P845" s="28">
        <f>IF(TRIM(B845)="","",IFERROR(INDEX('Agreements-New'!C:C,MATCH(B845,'Agreements-New'!D:D,0)),"N"))</f>
        <v>7</v>
      </c>
      <c r="Q845" s="69"/>
      <c r="R845" s="28">
        <f t="shared" si="639"/>
        <v>22000</v>
      </c>
      <c r="S845" s="28">
        <f t="shared" si="640"/>
        <v>17500</v>
      </c>
      <c r="T845" s="28">
        <f t="shared" si="641"/>
        <v>17500</v>
      </c>
      <c r="U845" s="28">
        <f t="shared" si="642"/>
        <v>0</v>
      </c>
      <c r="V845" s="69"/>
      <c r="W845" s="28">
        <v>0</v>
      </c>
      <c r="X845" s="28">
        <f>IF(TRIM(B845)="","",IFERROR(INDEX('Agreements-Old'!E:E,MATCH(B845,'Agreements-Old'!D:D,0)),W845))</f>
        <v>0</v>
      </c>
      <c r="Y845" s="28">
        <f>SUMIFS('Daily Fees Entry'!F:F,'Daily Fees Entry'!D:D,B845,'Daily Fees Entry'!E:E,"Old Fees")</f>
        <v>0</v>
      </c>
      <c r="Z845" s="28">
        <f t="shared" si="643"/>
        <v>0</v>
      </c>
      <c r="AA845" s="69"/>
      <c r="AB845" s="28">
        <f t="shared" si="644"/>
        <v>22000</v>
      </c>
      <c r="AC845" s="28">
        <f>IF(TRIM(B845)="","",IFERROR(INDEX('Agreements-New'!E:E,MATCH(B845,'Agreements-New'!D:D,0)),AB845))</f>
        <v>17500</v>
      </c>
      <c r="AD845" s="28">
        <f>(SUMIFS('Daily Fees Entry'!F:F,'Daily Fees Entry'!D:D,B845)) - Y845</f>
        <v>17500</v>
      </c>
      <c r="AE845" s="28">
        <f t="shared" si="645"/>
        <v>0</v>
      </c>
      <c r="AF845" s="69"/>
      <c r="AG845" s="28">
        <f>IF(TRIM(B845)="","",IFERROR(INDEX('Fees Master'!D:D,MATCH(D845,'Fees Master'!C:C,0)),"Not Found"))</f>
        <v>15000</v>
      </c>
      <c r="AH845" s="28">
        <f>IF(TRIM(M845)="V",IFERROR(INDEX('Fees Master'!M:M,MATCH(N845,'Fees Master'!L:L,0)),"Not Found"),"0")</f>
        <v>7000</v>
      </c>
      <c r="AI845" s="28" t="str">
        <f>IF(TRIM(M845)="H",IFERROR(INDEX('Fees Master'!I:I,MATCH(D845,'Fees Master'!G:G,0)),"Not Found"),"0")</f>
        <v>0</v>
      </c>
      <c r="AJ845" s="69"/>
      <c r="AK845" s="28">
        <f t="shared" si="646"/>
        <v>100</v>
      </c>
      <c r="AL845" s="31">
        <f t="shared" si="647"/>
        <v>100</v>
      </c>
      <c r="AM845" s="58"/>
      <c r="AN845" s="58" t="s">
        <v>3488</v>
      </c>
      <c r="AO845" s="68"/>
    </row>
    <row r="846" spans="1:41" x14ac:dyDescent="0.35">
      <c r="A846" s="28">
        <v>845</v>
      </c>
      <c r="B846" s="28">
        <v>3265</v>
      </c>
      <c r="C846" s="28" t="s">
        <v>1226</v>
      </c>
      <c r="D846" s="28" t="s">
        <v>4319</v>
      </c>
      <c r="E846" s="28" t="s">
        <v>13</v>
      </c>
      <c r="F846" s="28" t="s">
        <v>1893</v>
      </c>
      <c r="G846" s="30"/>
      <c r="H846" s="28" t="s">
        <v>2944</v>
      </c>
      <c r="I846" s="28"/>
      <c r="J846" s="31">
        <v>289412457694</v>
      </c>
      <c r="K846" s="31" t="str">
        <f t="shared" si="668"/>
        <v>2894 1245 7694</v>
      </c>
      <c r="L846" s="83">
        <v>9030728672</v>
      </c>
      <c r="M846" s="28" t="s">
        <v>2762</v>
      </c>
      <c r="N846" s="28" t="s">
        <v>75</v>
      </c>
      <c r="O846" s="69"/>
      <c r="P846" s="28" t="str">
        <f>IF(TRIM(B846)="","",IFERROR(INDEX('Agreements-New'!C:C,MATCH(B846,'Agreements-New'!D:D,0)),"N"))</f>
        <v>N</v>
      </c>
      <c r="Q846" s="69"/>
      <c r="R846" s="28">
        <f t="shared" si="639"/>
        <v>25500</v>
      </c>
      <c r="S846" s="28">
        <f t="shared" si="640"/>
        <v>25500</v>
      </c>
      <c r="T846" s="28">
        <f t="shared" si="641"/>
        <v>0</v>
      </c>
      <c r="U846" s="28">
        <f t="shared" si="642"/>
        <v>25500</v>
      </c>
      <c r="V846" s="69"/>
      <c r="W846" s="28">
        <v>10500</v>
      </c>
      <c r="X846" s="28">
        <f>IF(TRIM(B846)="","",IFERROR(INDEX('Agreements-Old'!E:E,MATCH(B846,'Agreements-Old'!D:D,0)),W846))</f>
        <v>10500</v>
      </c>
      <c r="Y846" s="28">
        <f>SUMIFS('Daily Fees Entry'!F:F,'Daily Fees Entry'!D:D,B846,'Daily Fees Entry'!E:E,"Old Fees")</f>
        <v>0</v>
      </c>
      <c r="Z846" s="28">
        <f t="shared" si="643"/>
        <v>10500</v>
      </c>
      <c r="AA846" s="69"/>
      <c r="AB846" s="28">
        <f t="shared" si="644"/>
        <v>15000</v>
      </c>
      <c r="AC846" s="28">
        <f>IF(TRIM(B846)="","",IFERROR(INDEX('Agreements-New'!E:E,MATCH(B846,'Agreements-New'!D:D,0)),AB846))</f>
        <v>15000</v>
      </c>
      <c r="AD846" s="28">
        <f>(SUMIFS('Daily Fees Entry'!F:F,'Daily Fees Entry'!D:D,B846)) - Y846</f>
        <v>0</v>
      </c>
      <c r="AE846" s="28">
        <f t="shared" si="645"/>
        <v>15000</v>
      </c>
      <c r="AF846" s="69"/>
      <c r="AG846" s="28">
        <f>IF(TRIM(B846)="","",IFERROR(INDEX('Fees Master'!D:D,MATCH(D846,'Fees Master'!C:C,0)),"Not Found"))</f>
        <v>15000</v>
      </c>
      <c r="AH846" s="28" t="str">
        <f>IF(TRIM(M846)="V",IFERROR(INDEX('Fees Master'!M:M,MATCH(N846,'Fees Master'!L:L,0)),"Not Found"),"0")</f>
        <v>0</v>
      </c>
      <c r="AI846" s="28" t="str">
        <f>IF(TRIM(M846)="H",IFERROR(INDEX('Fees Master'!I:I,MATCH(D846,'Fees Master'!G:G,0)),"Not Found"),"0")</f>
        <v>0</v>
      </c>
      <c r="AJ846" s="69"/>
      <c r="AK846" s="28">
        <f t="shared" si="646"/>
        <v>0</v>
      </c>
      <c r="AL846" s="31">
        <f t="shared" si="647"/>
        <v>0</v>
      </c>
      <c r="AM846" s="58"/>
      <c r="AN846" s="58" t="s">
        <v>3489</v>
      </c>
      <c r="AO846" s="68"/>
    </row>
    <row r="847" spans="1:41" x14ac:dyDescent="0.35">
      <c r="A847" s="28">
        <v>846</v>
      </c>
      <c r="B847" s="28">
        <v>3267</v>
      </c>
      <c r="C847" s="28" t="s">
        <v>1228</v>
      </c>
      <c r="D847" s="28" t="s">
        <v>4319</v>
      </c>
      <c r="E847" s="28" t="s">
        <v>13</v>
      </c>
      <c r="F847" s="28" t="s">
        <v>1893</v>
      </c>
      <c r="G847" s="30"/>
      <c r="H847" s="28" t="s">
        <v>2479</v>
      </c>
      <c r="I847" s="28"/>
      <c r="J847" s="31">
        <v>295267561929</v>
      </c>
      <c r="K847" s="31" t="str">
        <f t="shared" si="668"/>
        <v>2952 6756 1929</v>
      </c>
      <c r="L847" s="83">
        <v>9059630097</v>
      </c>
      <c r="M847" s="28" t="s">
        <v>2764</v>
      </c>
      <c r="N847" s="28" t="s">
        <v>38</v>
      </c>
      <c r="O847" s="69"/>
      <c r="P847" s="28" t="str">
        <f>IF(TRIM(B847)="","",IFERROR(INDEX('Agreements-New'!C:C,MATCH(B847,'Agreements-New'!D:D,0)),"N"))</f>
        <v>N</v>
      </c>
      <c r="Q847" s="69"/>
      <c r="R847" s="28">
        <f t="shared" si="639"/>
        <v>22000</v>
      </c>
      <c r="S847" s="28">
        <f t="shared" si="640"/>
        <v>22000</v>
      </c>
      <c r="T847" s="28">
        <f t="shared" si="641"/>
        <v>2500</v>
      </c>
      <c r="U847" s="28">
        <f t="shared" si="642"/>
        <v>19500</v>
      </c>
      <c r="V847" s="69"/>
      <c r="W847" s="28">
        <v>2000</v>
      </c>
      <c r="X847" s="28">
        <f>IF(TRIM(B847)="","",IFERROR(INDEX('Agreements-Old'!E:E,MATCH(B847,'Agreements-Old'!D:D,0)),W847))</f>
        <v>2000</v>
      </c>
      <c r="Y847" s="28">
        <f>SUMIFS('Daily Fees Entry'!F:F,'Daily Fees Entry'!D:D,B847,'Daily Fees Entry'!E:E,"Old Fees")</f>
        <v>2000</v>
      </c>
      <c r="Z847" s="28">
        <f t="shared" si="643"/>
        <v>0</v>
      </c>
      <c r="AA847" s="69"/>
      <c r="AB847" s="28">
        <f t="shared" si="644"/>
        <v>20000</v>
      </c>
      <c r="AC847" s="28">
        <f>IF(TRIM(B847)="","",IFERROR(INDEX('Agreements-New'!E:E,MATCH(B847,'Agreements-New'!D:D,0)),AB847))</f>
        <v>20000</v>
      </c>
      <c r="AD847" s="28">
        <f>(SUMIFS('Daily Fees Entry'!F:F,'Daily Fees Entry'!D:D,B847)) - Y847</f>
        <v>500</v>
      </c>
      <c r="AE847" s="28">
        <f t="shared" si="645"/>
        <v>19500</v>
      </c>
      <c r="AF847" s="69"/>
      <c r="AG847" s="28">
        <f>IF(TRIM(B847)="","",IFERROR(INDEX('Fees Master'!D:D,MATCH(D847,'Fees Master'!C:C,0)),"Not Found"))</f>
        <v>15000</v>
      </c>
      <c r="AH847" s="28">
        <f>IF(TRIM(M847)="V",IFERROR(INDEX('Fees Master'!M:M,MATCH(N847,'Fees Master'!L:L,0)),"Not Found"),"0")</f>
        <v>5000</v>
      </c>
      <c r="AI847" s="28" t="str">
        <f>IF(TRIM(M847)="H",IFERROR(INDEX('Fees Master'!I:I,MATCH(D847,'Fees Master'!G:G,0)),"Not Found"),"0")</f>
        <v>0</v>
      </c>
      <c r="AJ847" s="69"/>
      <c r="AK847" s="28">
        <f t="shared" si="646"/>
        <v>11.363636363636363</v>
      </c>
      <c r="AL847" s="31">
        <f t="shared" si="647"/>
        <v>2.5</v>
      </c>
      <c r="AM847" s="58"/>
      <c r="AN847" s="58" t="s">
        <v>3492</v>
      </c>
      <c r="AO847" s="68"/>
    </row>
    <row r="848" spans="1:41" x14ac:dyDescent="0.35">
      <c r="A848" s="28">
        <v>847</v>
      </c>
      <c r="B848" s="28">
        <v>3335</v>
      </c>
      <c r="C848" s="28" t="s">
        <v>1233</v>
      </c>
      <c r="D848" s="28" t="s">
        <v>4319</v>
      </c>
      <c r="E848" s="28" t="s">
        <v>13</v>
      </c>
      <c r="F848" s="28" t="s">
        <v>1893</v>
      </c>
      <c r="G848" s="30"/>
      <c r="H848" s="28" t="s">
        <v>2481</v>
      </c>
      <c r="I848" s="28"/>
      <c r="J848" s="31">
        <v>822371099490</v>
      </c>
      <c r="K848" s="31" t="str">
        <f t="shared" si="668"/>
        <v>8223 7109 9490</v>
      </c>
      <c r="L848" s="83">
        <v>8106791980</v>
      </c>
      <c r="M848" s="28" t="s">
        <v>2764</v>
      </c>
      <c r="N848" s="28" t="s">
        <v>61</v>
      </c>
      <c r="O848" s="69"/>
      <c r="P848" s="28">
        <f>IF(TRIM(B848)="","",IFERROR(INDEX('Agreements-New'!C:C,MATCH(B848,'Agreements-New'!D:D,0)),"N"))</f>
        <v>8</v>
      </c>
      <c r="Q848" s="69"/>
      <c r="R848" s="28">
        <f t="shared" si="639"/>
        <v>37000</v>
      </c>
      <c r="S848" s="28">
        <f t="shared" si="640"/>
        <v>34000</v>
      </c>
      <c r="T848" s="28">
        <f t="shared" si="641"/>
        <v>18000</v>
      </c>
      <c r="U848" s="28">
        <f t="shared" si="642"/>
        <v>16000</v>
      </c>
      <c r="V848" s="69"/>
      <c r="W848" s="28">
        <v>15000</v>
      </c>
      <c r="X848" s="28">
        <f>IF(TRIM(B848)="","",IFERROR(INDEX('Agreements-Old'!E:E,MATCH(B848,'Agreements-Old'!D:D,0)),W848))</f>
        <v>15000</v>
      </c>
      <c r="Y848" s="28">
        <f>SUMIFS('Daily Fees Entry'!F:F,'Daily Fees Entry'!D:D,B848,'Daily Fees Entry'!E:E,"Old Fees")</f>
        <v>15000</v>
      </c>
      <c r="Z848" s="28">
        <f t="shared" si="643"/>
        <v>0</v>
      </c>
      <c r="AA848" s="69"/>
      <c r="AB848" s="28">
        <f t="shared" si="644"/>
        <v>22000</v>
      </c>
      <c r="AC848" s="28">
        <f>IF(TRIM(B848)="","",IFERROR(INDEX('Agreements-New'!E:E,MATCH(B848,'Agreements-New'!D:D,0)),AB848))</f>
        <v>19000</v>
      </c>
      <c r="AD848" s="28">
        <f>(SUMIFS('Daily Fees Entry'!F:F,'Daily Fees Entry'!D:D,B848)) - Y848</f>
        <v>3000</v>
      </c>
      <c r="AE848" s="28">
        <f t="shared" si="645"/>
        <v>16000</v>
      </c>
      <c r="AF848" s="69"/>
      <c r="AG848" s="28">
        <f>IF(TRIM(B848)="","",IFERROR(INDEX('Fees Master'!D:D,MATCH(D848,'Fees Master'!C:C,0)),"Not Found"))</f>
        <v>15000</v>
      </c>
      <c r="AH848" s="28">
        <f>IF(TRIM(M848)="V",IFERROR(INDEX('Fees Master'!M:M,MATCH(N848,'Fees Master'!L:L,0)),"Not Found"),"0")</f>
        <v>7000</v>
      </c>
      <c r="AI848" s="28" t="str">
        <f>IF(TRIM(M848)="H",IFERROR(INDEX('Fees Master'!I:I,MATCH(D848,'Fees Master'!G:G,0)),"Not Found"),"0")</f>
        <v>0</v>
      </c>
      <c r="AJ848" s="69"/>
      <c r="AK848" s="28">
        <f t="shared" si="646"/>
        <v>52.941176470588239</v>
      </c>
      <c r="AL848" s="31">
        <f t="shared" si="647"/>
        <v>15.789473684210526</v>
      </c>
      <c r="AM848" s="58"/>
      <c r="AN848" s="58" t="s">
        <v>3495</v>
      </c>
      <c r="AO848" s="68"/>
    </row>
    <row r="849" spans="1:41" x14ac:dyDescent="0.35">
      <c r="A849" s="28">
        <v>848</v>
      </c>
      <c r="B849" s="28">
        <v>4061</v>
      </c>
      <c r="C849" s="28" t="s">
        <v>1235</v>
      </c>
      <c r="D849" s="28" t="s">
        <v>4319</v>
      </c>
      <c r="E849" s="28" t="s">
        <v>13</v>
      </c>
      <c r="F849" s="28" t="s">
        <v>1893</v>
      </c>
      <c r="G849" s="30"/>
      <c r="H849" s="28" t="s">
        <v>2483</v>
      </c>
      <c r="I849" s="28"/>
      <c r="J849" s="31">
        <v>551831019514</v>
      </c>
      <c r="K849" s="31" t="str">
        <f t="shared" si="668"/>
        <v>5518 3101 9514</v>
      </c>
      <c r="L849" s="83">
        <v>9490861441</v>
      </c>
      <c r="M849" s="28" t="s">
        <v>2762</v>
      </c>
      <c r="N849" s="28" t="s">
        <v>52</v>
      </c>
      <c r="O849" s="69"/>
      <c r="P849" s="28" t="str">
        <f>IF(TRIM(B849)="","",IFERROR(INDEX('Agreements-New'!C:C,MATCH(B849,'Agreements-New'!D:D,0)),"N"))</f>
        <v>N</v>
      </c>
      <c r="Q849" s="69"/>
      <c r="R849" s="28">
        <f t="shared" si="639"/>
        <v>16000</v>
      </c>
      <c r="S849" s="28">
        <f t="shared" si="640"/>
        <v>16000</v>
      </c>
      <c r="T849" s="28">
        <f t="shared" si="641"/>
        <v>2000</v>
      </c>
      <c r="U849" s="28">
        <f t="shared" si="642"/>
        <v>14000</v>
      </c>
      <c r="V849" s="69"/>
      <c r="W849" s="28">
        <v>1000</v>
      </c>
      <c r="X849" s="28">
        <f>IF(TRIM(B849)="","",IFERROR(INDEX('Agreements-Old'!E:E,MATCH(B849,'Agreements-Old'!D:D,0)),W849))</f>
        <v>1000</v>
      </c>
      <c r="Y849" s="28">
        <f>SUMIFS('Daily Fees Entry'!F:F,'Daily Fees Entry'!D:D,B849,'Daily Fees Entry'!E:E,"Old Fees")</f>
        <v>1000</v>
      </c>
      <c r="Z849" s="28">
        <f t="shared" si="643"/>
        <v>0</v>
      </c>
      <c r="AA849" s="69"/>
      <c r="AB849" s="28">
        <f t="shared" si="644"/>
        <v>15000</v>
      </c>
      <c r="AC849" s="28">
        <f>IF(TRIM(B849)="","",IFERROR(INDEX('Agreements-New'!E:E,MATCH(B849,'Agreements-New'!D:D,0)),AB849))</f>
        <v>15000</v>
      </c>
      <c r="AD849" s="28">
        <f>(SUMIFS('Daily Fees Entry'!F:F,'Daily Fees Entry'!D:D,B849)) - Y849</f>
        <v>1000</v>
      </c>
      <c r="AE849" s="28">
        <f t="shared" si="645"/>
        <v>14000</v>
      </c>
      <c r="AF849" s="69"/>
      <c r="AG849" s="28">
        <f>IF(TRIM(B849)="","",IFERROR(INDEX('Fees Master'!D:D,MATCH(D849,'Fees Master'!C:C,0)),"Not Found"))</f>
        <v>15000</v>
      </c>
      <c r="AH849" s="28" t="str">
        <f>IF(TRIM(M849)="V",IFERROR(INDEX('Fees Master'!M:M,MATCH(N849,'Fees Master'!L:L,0)),"Not Found"),"0")</f>
        <v>0</v>
      </c>
      <c r="AI849" s="28" t="str">
        <f>IF(TRIM(M849)="H",IFERROR(INDEX('Fees Master'!I:I,MATCH(D849,'Fees Master'!G:G,0)),"Not Found"),"0")</f>
        <v>0</v>
      </c>
      <c r="AJ849" s="69"/>
      <c r="AK849" s="28">
        <f t="shared" si="646"/>
        <v>12.5</v>
      </c>
      <c r="AL849" s="31">
        <f t="shared" si="647"/>
        <v>6.666666666666667</v>
      </c>
      <c r="AM849" s="58"/>
      <c r="AN849" s="58" t="s">
        <v>3496</v>
      </c>
      <c r="AO849" s="68"/>
    </row>
    <row r="850" spans="1:41" x14ac:dyDescent="0.35">
      <c r="A850" s="28">
        <v>849</v>
      </c>
      <c r="B850" s="28">
        <v>4480</v>
      </c>
      <c r="C850" s="28" t="s">
        <v>2859</v>
      </c>
      <c r="D850" s="28" t="s">
        <v>4319</v>
      </c>
      <c r="E850" s="28" t="s">
        <v>13</v>
      </c>
      <c r="F850" s="28" t="s">
        <v>1893</v>
      </c>
      <c r="G850" s="30"/>
      <c r="H850" s="28" t="s">
        <v>2402</v>
      </c>
      <c r="I850" s="28"/>
      <c r="J850" s="31">
        <v>548367952567</v>
      </c>
      <c r="K850" s="31" t="str">
        <f t="shared" si="668"/>
        <v>5483 6795 2567</v>
      </c>
      <c r="L850" s="83">
        <v>9666857210</v>
      </c>
      <c r="M850" s="28" t="s">
        <v>2764</v>
      </c>
      <c r="N850" s="28" t="s">
        <v>59</v>
      </c>
      <c r="O850" s="69"/>
      <c r="P850" s="28">
        <f>IF(TRIM(B850)="","",IFERROR(INDEX('Agreements-New'!C:C,MATCH(B850,'Agreements-New'!D:D,0)),"N"))</f>
        <v>233</v>
      </c>
      <c r="Q850" s="69"/>
      <c r="R850" s="28">
        <f t="shared" si="639"/>
        <v>28000</v>
      </c>
      <c r="S850" s="28">
        <f t="shared" si="640"/>
        <v>20000</v>
      </c>
      <c r="T850" s="28">
        <f t="shared" si="641"/>
        <v>5000</v>
      </c>
      <c r="U850" s="28">
        <f t="shared" si="642"/>
        <v>15000</v>
      </c>
      <c r="V850" s="69"/>
      <c r="W850" s="28">
        <v>5500</v>
      </c>
      <c r="X850" s="28">
        <f>IF(TRIM(B850)="","",IFERROR(INDEX('Agreements-Old'!E:E,MATCH(B850,'Agreements-Old'!D:D,0)),W850))</f>
        <v>0</v>
      </c>
      <c r="Y850" s="28">
        <f>SUMIFS('Daily Fees Entry'!F:F,'Daily Fees Entry'!D:D,B850,'Daily Fees Entry'!E:E,"Old Fees")</f>
        <v>0</v>
      </c>
      <c r="Z850" s="28">
        <f t="shared" si="643"/>
        <v>0</v>
      </c>
      <c r="AA850" s="69"/>
      <c r="AB850" s="28">
        <f t="shared" si="644"/>
        <v>22500</v>
      </c>
      <c r="AC850" s="28">
        <f>IF(TRIM(B850)="","",IFERROR(INDEX('Agreements-New'!E:E,MATCH(B850,'Agreements-New'!D:D,0)),AB850))</f>
        <v>20000</v>
      </c>
      <c r="AD850" s="28">
        <f>(SUMIFS('Daily Fees Entry'!F:F,'Daily Fees Entry'!D:D,B850)) - Y850</f>
        <v>5000</v>
      </c>
      <c r="AE850" s="28">
        <f t="shared" si="645"/>
        <v>15000</v>
      </c>
      <c r="AF850" s="69"/>
      <c r="AG850" s="28">
        <f>IF(TRIM(B850)="","",IFERROR(INDEX('Fees Master'!D:D,MATCH(D850,'Fees Master'!C:C,0)),"Not Found"))</f>
        <v>15000</v>
      </c>
      <c r="AH850" s="28">
        <f>IF(TRIM(M850)="V",IFERROR(INDEX('Fees Master'!M:M,MATCH(N850,'Fees Master'!L:L,0)),"Not Found"),"0")</f>
        <v>7500</v>
      </c>
      <c r="AI850" s="28" t="str">
        <f>IF(TRIM(M850)="H",IFERROR(INDEX('Fees Master'!I:I,MATCH(D850,'Fees Master'!G:G,0)),"Not Found"),"0")</f>
        <v>0</v>
      </c>
      <c r="AJ850" s="69"/>
      <c r="AK850" s="28">
        <f t="shared" si="646"/>
        <v>25</v>
      </c>
      <c r="AL850" s="31">
        <f t="shared" si="647"/>
        <v>25</v>
      </c>
      <c r="AM850" s="58"/>
      <c r="AN850" s="58" t="s">
        <v>3497</v>
      </c>
      <c r="AO850" s="68"/>
    </row>
    <row r="851" spans="1:41" x14ac:dyDescent="0.35">
      <c r="A851" s="28">
        <v>850</v>
      </c>
      <c r="B851" s="28">
        <v>4461</v>
      </c>
      <c r="C851" s="28" t="s">
        <v>1236</v>
      </c>
      <c r="D851" s="28" t="s">
        <v>4319</v>
      </c>
      <c r="E851" s="28" t="s">
        <v>13</v>
      </c>
      <c r="F851" s="28" t="s">
        <v>1893</v>
      </c>
      <c r="G851" s="30"/>
      <c r="H851" s="28" t="s">
        <v>2376</v>
      </c>
      <c r="I851" s="28"/>
      <c r="J851" s="31">
        <v>309976678995</v>
      </c>
      <c r="K851" s="31" t="str">
        <f t="shared" si="668"/>
        <v>3099 7667 8995</v>
      </c>
      <c r="L851" s="83">
        <v>9848744277</v>
      </c>
      <c r="M851" s="28" t="s">
        <v>2764</v>
      </c>
      <c r="N851" s="28" t="s">
        <v>83</v>
      </c>
      <c r="O851" s="69"/>
      <c r="P851" s="28" t="str">
        <f>IF(TRIM(B851)="","",IFERROR(INDEX('Agreements-New'!C:C,MATCH(B851,'Agreements-New'!D:D,0)),"N"))</f>
        <v>N</v>
      </c>
      <c r="Q851" s="69"/>
      <c r="R851" s="28">
        <f t="shared" si="639"/>
        <v>29500</v>
      </c>
      <c r="S851" s="28">
        <f t="shared" si="640"/>
        <v>29500</v>
      </c>
      <c r="T851" s="28">
        <f t="shared" si="641"/>
        <v>7500</v>
      </c>
      <c r="U851" s="28">
        <f t="shared" si="642"/>
        <v>22000</v>
      </c>
      <c r="V851" s="69"/>
      <c r="W851" s="28">
        <v>7500</v>
      </c>
      <c r="X851" s="28">
        <f>IF(TRIM(B851)="","",IFERROR(INDEX('Agreements-Old'!E:E,MATCH(B851,'Agreements-Old'!D:D,0)),W851))</f>
        <v>7500</v>
      </c>
      <c r="Y851" s="28">
        <f>SUMIFS('Daily Fees Entry'!F:F,'Daily Fees Entry'!D:D,B851,'Daily Fees Entry'!E:E,"Old Fees")</f>
        <v>7500</v>
      </c>
      <c r="Z851" s="28">
        <f t="shared" si="643"/>
        <v>0</v>
      </c>
      <c r="AA851" s="69"/>
      <c r="AB851" s="28">
        <f t="shared" si="644"/>
        <v>22000</v>
      </c>
      <c r="AC851" s="28">
        <f>IF(TRIM(B851)="","",IFERROR(INDEX('Agreements-New'!E:E,MATCH(B851,'Agreements-New'!D:D,0)),AB851))</f>
        <v>22000</v>
      </c>
      <c r="AD851" s="28">
        <f>(SUMIFS('Daily Fees Entry'!F:F,'Daily Fees Entry'!D:D,B851)) - Y851</f>
        <v>0</v>
      </c>
      <c r="AE851" s="28">
        <f t="shared" si="645"/>
        <v>22000</v>
      </c>
      <c r="AF851" s="69"/>
      <c r="AG851" s="28">
        <f>IF(TRIM(B851)="","",IFERROR(INDEX('Fees Master'!D:D,MATCH(D851,'Fees Master'!C:C,0)),"Not Found"))</f>
        <v>15000</v>
      </c>
      <c r="AH851" s="28">
        <f>IF(TRIM(M851)="V",IFERROR(INDEX('Fees Master'!M:M,MATCH(N851,'Fees Master'!L:L,0)),"Not Found"),"0")</f>
        <v>7000</v>
      </c>
      <c r="AI851" s="28" t="str">
        <f>IF(TRIM(M851)="H",IFERROR(INDEX('Fees Master'!I:I,MATCH(D851,'Fees Master'!G:G,0)),"Not Found"),"0")</f>
        <v>0</v>
      </c>
      <c r="AJ851" s="69"/>
      <c r="AK851" s="28">
        <f t="shared" si="646"/>
        <v>25.423728813559322</v>
      </c>
      <c r="AL851" s="31">
        <f t="shared" si="647"/>
        <v>0</v>
      </c>
      <c r="AM851" s="58"/>
      <c r="AN851" s="58" t="s">
        <v>3498</v>
      </c>
      <c r="AO851" s="68"/>
    </row>
    <row r="852" spans="1:41" x14ac:dyDescent="0.35">
      <c r="A852" s="28">
        <v>851</v>
      </c>
      <c r="B852" s="28">
        <v>3337</v>
      </c>
      <c r="C852" s="28" t="s">
        <v>1237</v>
      </c>
      <c r="D852" s="28" t="s">
        <v>4319</v>
      </c>
      <c r="E852" s="28" t="s">
        <v>13</v>
      </c>
      <c r="F852" s="28" t="s">
        <v>1893</v>
      </c>
      <c r="G852" s="30"/>
      <c r="H852" s="28" t="s">
        <v>1909</v>
      </c>
      <c r="I852" s="28"/>
      <c r="J852" s="31">
        <v>530463232472</v>
      </c>
      <c r="K852" s="31" t="str">
        <f t="shared" si="668"/>
        <v>5304 6323 2472</v>
      </c>
      <c r="L852" s="83">
        <v>9848521123</v>
      </c>
      <c r="M852" s="28" t="s">
        <v>2762</v>
      </c>
      <c r="N852" s="28" t="s">
        <v>93</v>
      </c>
      <c r="O852" s="69"/>
      <c r="P852" s="28">
        <f>IF(TRIM(B852)="","",IFERROR(INDEX('Agreements-New'!C:C,MATCH(B852,'Agreements-New'!D:D,0)),"N"))</f>
        <v>230</v>
      </c>
      <c r="Q852" s="69"/>
      <c r="R852" s="28">
        <f t="shared" si="639"/>
        <v>29500</v>
      </c>
      <c r="S852" s="28">
        <f t="shared" si="640"/>
        <v>17500</v>
      </c>
      <c r="T852" s="28">
        <f t="shared" si="641"/>
        <v>6500</v>
      </c>
      <c r="U852" s="28">
        <f t="shared" si="642"/>
        <v>11000</v>
      </c>
      <c r="V852" s="69"/>
      <c r="W852" s="28">
        <v>14500</v>
      </c>
      <c r="X852" s="28">
        <f>IF(TRIM(B852)="","",IFERROR(INDEX('Agreements-Old'!E:E,MATCH(B852,'Agreements-Old'!D:D,0)),W852))</f>
        <v>4500</v>
      </c>
      <c r="Y852" s="28">
        <f>SUMIFS('Daily Fees Entry'!F:F,'Daily Fees Entry'!D:D,B852,'Daily Fees Entry'!E:E,"Old Fees")</f>
        <v>4500</v>
      </c>
      <c r="Z852" s="28">
        <f t="shared" si="643"/>
        <v>0</v>
      </c>
      <c r="AA852" s="69"/>
      <c r="AB852" s="28">
        <f t="shared" si="644"/>
        <v>15000</v>
      </c>
      <c r="AC852" s="28">
        <f>IF(TRIM(B852)="","",IFERROR(INDEX('Agreements-New'!E:E,MATCH(B852,'Agreements-New'!D:D,0)),AB852))</f>
        <v>13000</v>
      </c>
      <c r="AD852" s="28">
        <f>(SUMIFS('Daily Fees Entry'!F:F,'Daily Fees Entry'!D:D,B852)) - Y852</f>
        <v>2000</v>
      </c>
      <c r="AE852" s="28">
        <f t="shared" si="645"/>
        <v>11000</v>
      </c>
      <c r="AF852" s="69"/>
      <c r="AG852" s="28">
        <f>IF(TRIM(B852)="","",IFERROR(INDEX('Fees Master'!D:D,MATCH(D852,'Fees Master'!C:C,0)),"Not Found"))</f>
        <v>15000</v>
      </c>
      <c r="AH852" s="28" t="str">
        <f>IF(TRIM(M852)="V",IFERROR(INDEX('Fees Master'!M:M,MATCH(N852,'Fees Master'!L:L,0)),"Not Found"),"0")</f>
        <v>0</v>
      </c>
      <c r="AI852" s="28" t="str">
        <f>IF(TRIM(M852)="H",IFERROR(INDEX('Fees Master'!I:I,MATCH(D852,'Fees Master'!G:G,0)),"Not Found"),"0")</f>
        <v>0</v>
      </c>
      <c r="AJ852" s="69"/>
      <c r="AK852" s="28">
        <f t="shared" si="646"/>
        <v>37.142857142857146</v>
      </c>
      <c r="AL852" s="31">
        <f t="shared" si="647"/>
        <v>15.384615384615385</v>
      </c>
      <c r="AM852" s="58"/>
      <c r="AN852" s="58" t="s">
        <v>3499</v>
      </c>
      <c r="AO852" s="68"/>
    </row>
    <row r="853" spans="1:41" x14ac:dyDescent="0.35">
      <c r="A853" s="28">
        <v>852</v>
      </c>
      <c r="B853" s="28">
        <v>3340</v>
      </c>
      <c r="C853" s="28" t="s">
        <v>1240</v>
      </c>
      <c r="D853" s="28" t="s">
        <v>4319</v>
      </c>
      <c r="E853" s="28" t="s">
        <v>13</v>
      </c>
      <c r="F853" s="28" t="s">
        <v>1893</v>
      </c>
      <c r="G853" s="30"/>
      <c r="H853" s="28" t="s">
        <v>2485</v>
      </c>
      <c r="I853" s="28"/>
      <c r="J853" s="31">
        <v>955804727731</v>
      </c>
      <c r="K853" s="31" t="str">
        <f t="shared" si="668"/>
        <v>9558 0472 7731</v>
      </c>
      <c r="L853" s="83">
        <v>9505710083</v>
      </c>
      <c r="M853" s="28" t="s">
        <v>2764</v>
      </c>
      <c r="N853" s="28" t="s">
        <v>56</v>
      </c>
      <c r="O853" s="69"/>
      <c r="P853" s="28" t="str">
        <f>IF(TRIM(B853)="","",IFERROR(INDEX('Agreements-New'!C:C,MATCH(B853,'Agreements-New'!D:D,0)),"N"))</f>
        <v>N</v>
      </c>
      <c r="Q853" s="69"/>
      <c r="R853" s="28">
        <f t="shared" si="639"/>
        <v>37000</v>
      </c>
      <c r="S853" s="28">
        <f t="shared" si="640"/>
        <v>37000</v>
      </c>
      <c r="T853" s="28">
        <f t="shared" si="641"/>
        <v>2000</v>
      </c>
      <c r="U853" s="28">
        <f t="shared" si="642"/>
        <v>35000</v>
      </c>
      <c r="V853" s="69"/>
      <c r="W853" s="28">
        <v>14000</v>
      </c>
      <c r="X853" s="28">
        <f>IF(TRIM(B853)="","",IFERROR(INDEX('Agreements-Old'!E:E,MATCH(B853,'Agreements-Old'!D:D,0)),W853))</f>
        <v>14000</v>
      </c>
      <c r="Y853" s="28">
        <f>SUMIFS('Daily Fees Entry'!F:F,'Daily Fees Entry'!D:D,B853,'Daily Fees Entry'!E:E,"Old Fees")</f>
        <v>0</v>
      </c>
      <c r="Z853" s="28">
        <f t="shared" si="643"/>
        <v>14000</v>
      </c>
      <c r="AA853" s="69"/>
      <c r="AB853" s="28">
        <f t="shared" si="644"/>
        <v>23000</v>
      </c>
      <c r="AC853" s="28">
        <f>IF(TRIM(B853)="","",IFERROR(INDEX('Agreements-New'!E:E,MATCH(B853,'Agreements-New'!D:D,0)),AB853))</f>
        <v>23000</v>
      </c>
      <c r="AD853" s="28">
        <f>(SUMIFS('Daily Fees Entry'!F:F,'Daily Fees Entry'!D:D,B853)) - Y853</f>
        <v>2000</v>
      </c>
      <c r="AE853" s="28">
        <f t="shared" si="645"/>
        <v>21000</v>
      </c>
      <c r="AF853" s="69"/>
      <c r="AG853" s="28">
        <f>IF(TRIM(B853)="","",IFERROR(INDEX('Fees Master'!D:D,MATCH(D853,'Fees Master'!C:C,0)),"Not Found"))</f>
        <v>15000</v>
      </c>
      <c r="AH853" s="28">
        <f>IF(TRIM(M853)="V",IFERROR(INDEX('Fees Master'!M:M,MATCH(N853,'Fees Master'!L:L,0)),"Not Found"),"0")</f>
        <v>8000</v>
      </c>
      <c r="AI853" s="28" t="str">
        <f>IF(TRIM(M853)="H",IFERROR(INDEX('Fees Master'!I:I,MATCH(D853,'Fees Master'!G:G,0)),"Not Found"),"0")</f>
        <v>0</v>
      </c>
      <c r="AJ853" s="69"/>
      <c r="AK853" s="28">
        <f t="shared" si="646"/>
        <v>5.4054054054054053</v>
      </c>
      <c r="AL853" s="31">
        <f t="shared" si="647"/>
        <v>8.695652173913043</v>
      </c>
      <c r="AM853" s="58"/>
      <c r="AN853" s="58" t="s">
        <v>3500</v>
      </c>
      <c r="AO853" s="68"/>
    </row>
    <row r="854" spans="1:41" x14ac:dyDescent="0.35">
      <c r="A854" s="28">
        <v>853</v>
      </c>
      <c r="B854" s="28">
        <v>3406</v>
      </c>
      <c r="C854" s="28" t="s">
        <v>1241</v>
      </c>
      <c r="D854" s="28" t="s">
        <v>4319</v>
      </c>
      <c r="E854" s="28" t="s">
        <v>13</v>
      </c>
      <c r="F854" s="28" t="s">
        <v>1893</v>
      </c>
      <c r="G854" s="30"/>
      <c r="H854" s="28" t="s">
        <v>2478</v>
      </c>
      <c r="I854" s="28"/>
      <c r="J854" s="31">
        <v>928283688698</v>
      </c>
      <c r="K854" s="31" t="str">
        <f t="shared" si="668"/>
        <v>9282 8368 8698</v>
      </c>
      <c r="L854" s="83">
        <v>9553239803</v>
      </c>
      <c r="M854" s="28" t="s">
        <v>2762</v>
      </c>
      <c r="N854" s="28" t="s">
        <v>97</v>
      </c>
      <c r="O854" s="69"/>
      <c r="P854" s="28">
        <f>IF(TRIM(B854)="","",IFERROR(INDEX('Agreements-New'!C:C,MATCH(B854,'Agreements-New'!D:D,0)),"N"))</f>
        <v>92</v>
      </c>
      <c r="Q854" s="69"/>
      <c r="R854" s="28">
        <f t="shared" si="639"/>
        <v>15500</v>
      </c>
      <c r="S854" s="28">
        <f t="shared" si="640"/>
        <v>12500</v>
      </c>
      <c r="T854" s="28">
        <f t="shared" si="641"/>
        <v>0</v>
      </c>
      <c r="U854" s="28">
        <f t="shared" si="642"/>
        <v>12500</v>
      </c>
      <c r="V854" s="69"/>
      <c r="W854" s="28">
        <v>500</v>
      </c>
      <c r="X854" s="28">
        <f>IF(TRIM(B854)="","",IFERROR(INDEX('Agreements-Old'!E:E,MATCH(B854,'Agreements-Old'!D:D,0)),W854))</f>
        <v>500</v>
      </c>
      <c r="Y854" s="28">
        <f>SUMIFS('Daily Fees Entry'!F:F,'Daily Fees Entry'!D:D,B854,'Daily Fees Entry'!E:E,"Old Fees")</f>
        <v>0</v>
      </c>
      <c r="Z854" s="28">
        <f t="shared" si="643"/>
        <v>500</v>
      </c>
      <c r="AA854" s="69"/>
      <c r="AB854" s="28">
        <f t="shared" si="644"/>
        <v>15000</v>
      </c>
      <c r="AC854" s="28">
        <f>IF(TRIM(B854)="","",IFERROR(INDEX('Agreements-New'!E:E,MATCH(B854,'Agreements-New'!D:D,0)),AB854))</f>
        <v>12000</v>
      </c>
      <c r="AD854" s="28">
        <f>(SUMIFS('Daily Fees Entry'!F:F,'Daily Fees Entry'!D:D,B854)) - Y854</f>
        <v>0</v>
      </c>
      <c r="AE854" s="28">
        <f t="shared" si="645"/>
        <v>12000</v>
      </c>
      <c r="AF854" s="69"/>
      <c r="AG854" s="28">
        <f>IF(TRIM(B854)="","",IFERROR(INDEX('Fees Master'!D:D,MATCH(D854,'Fees Master'!C:C,0)),"Not Found"))</f>
        <v>15000</v>
      </c>
      <c r="AH854" s="28" t="str">
        <f>IF(TRIM(M854)="V",IFERROR(INDEX('Fees Master'!M:M,MATCH(N854,'Fees Master'!L:L,0)),"Not Found"),"0")</f>
        <v>0</v>
      </c>
      <c r="AI854" s="28" t="str">
        <f>IF(TRIM(M854)="H",IFERROR(INDEX('Fees Master'!I:I,MATCH(D854,'Fees Master'!G:G,0)),"Not Found"),"0")</f>
        <v>0</v>
      </c>
      <c r="AJ854" s="69"/>
      <c r="AK854" s="28">
        <f t="shared" si="646"/>
        <v>0</v>
      </c>
      <c r="AL854" s="31">
        <f t="shared" si="647"/>
        <v>0</v>
      </c>
      <c r="AM854" s="58"/>
      <c r="AN854" s="58" t="s">
        <v>3491</v>
      </c>
      <c r="AO854" s="68"/>
    </row>
    <row r="855" spans="1:41" ht="15" customHeight="1" x14ac:dyDescent="0.35">
      <c r="A855" s="28">
        <v>854</v>
      </c>
      <c r="B855" s="28">
        <v>3393</v>
      </c>
      <c r="C855" s="28" t="s">
        <v>1175</v>
      </c>
      <c r="D855" s="28" t="s">
        <v>4319</v>
      </c>
      <c r="E855" s="28" t="s">
        <v>13</v>
      </c>
      <c r="F855" s="28" t="s">
        <v>1893</v>
      </c>
      <c r="G855" s="30"/>
      <c r="H855" s="28" t="s">
        <v>2307</v>
      </c>
      <c r="I855" s="28"/>
      <c r="J855" s="31">
        <v>577635286045</v>
      </c>
      <c r="K855" s="31" t="str">
        <f t="shared" si="668"/>
        <v>5776 3528 6045</v>
      </c>
      <c r="L855" s="83">
        <v>9666415857</v>
      </c>
      <c r="M855" s="28" t="s">
        <v>2764</v>
      </c>
      <c r="N855" s="28" t="s">
        <v>56</v>
      </c>
      <c r="O855" s="69"/>
      <c r="P855" s="28">
        <f>IF(TRIM(B855)="","",IFERROR(INDEX('Agreements-New'!C:C,MATCH(B855,'Agreements-New'!D:D,0)),"N"))</f>
        <v>134</v>
      </c>
      <c r="Q855" s="69"/>
      <c r="R855" s="28">
        <f t="shared" si="639"/>
        <v>48000</v>
      </c>
      <c r="S855" s="28">
        <f t="shared" si="640"/>
        <v>30500</v>
      </c>
      <c r="T855" s="28">
        <f t="shared" si="641"/>
        <v>0</v>
      </c>
      <c r="U855" s="28">
        <f t="shared" si="642"/>
        <v>30500</v>
      </c>
      <c r="V855" s="69"/>
      <c r="W855" s="28">
        <v>25000</v>
      </c>
      <c r="X855" s="28">
        <f>IF(TRIM(B855)="","",IFERROR(INDEX('Agreements-Old'!E:E,MATCH(B855,'Agreements-Old'!D:D,0)),W855))</f>
        <v>14000</v>
      </c>
      <c r="Y855" s="28">
        <f>SUMIFS('Daily Fees Entry'!F:F,'Daily Fees Entry'!D:D,B855,'Daily Fees Entry'!E:E,"Old Fees")</f>
        <v>0</v>
      </c>
      <c r="Z855" s="28">
        <f t="shared" si="643"/>
        <v>14000</v>
      </c>
      <c r="AA855" s="69"/>
      <c r="AB855" s="28">
        <f t="shared" si="644"/>
        <v>23000</v>
      </c>
      <c r="AC855" s="28">
        <f>IF(TRIM(B855)="","",IFERROR(INDEX('Agreements-New'!E:E,MATCH(B855,'Agreements-New'!D:D,0)),AB855))</f>
        <v>16500</v>
      </c>
      <c r="AD855" s="28">
        <f>(SUMIFS('Daily Fees Entry'!F:F,'Daily Fees Entry'!D:D,B855)) - Y855</f>
        <v>0</v>
      </c>
      <c r="AE855" s="28">
        <f t="shared" si="645"/>
        <v>16500</v>
      </c>
      <c r="AF855" s="69"/>
      <c r="AG855" s="28">
        <f>IF(TRIM(B855)="","",IFERROR(INDEX('Fees Master'!D:D,MATCH(D855,'Fees Master'!C:C,0)),"Not Found"))</f>
        <v>15000</v>
      </c>
      <c r="AH855" s="28">
        <f>IF(TRIM(M855)="V",IFERROR(INDEX('Fees Master'!M:M,MATCH(N855,'Fees Master'!L:L,0)),"Not Found"),"0")</f>
        <v>8000</v>
      </c>
      <c r="AI855" s="28" t="str">
        <f>IF(TRIM(M855)="H",IFERROR(INDEX('Fees Master'!I:I,MATCH(D855,'Fees Master'!G:G,0)),"Not Found"),"0")</f>
        <v>0</v>
      </c>
      <c r="AJ855" s="69"/>
      <c r="AK855" s="28">
        <f t="shared" si="646"/>
        <v>0</v>
      </c>
      <c r="AL855" s="31">
        <f t="shared" si="647"/>
        <v>0</v>
      </c>
      <c r="AM855" s="58"/>
      <c r="AN855" s="58" t="s">
        <v>3502</v>
      </c>
      <c r="AO855" s="68"/>
    </row>
    <row r="856" spans="1:41" x14ac:dyDescent="0.35">
      <c r="A856" s="28">
        <v>855</v>
      </c>
      <c r="B856" s="28">
        <v>3275</v>
      </c>
      <c r="C856" s="28" t="s">
        <v>1248</v>
      </c>
      <c r="D856" s="28" t="s">
        <v>4319</v>
      </c>
      <c r="E856" s="28" t="s">
        <v>13</v>
      </c>
      <c r="F856" s="28" t="s">
        <v>1893</v>
      </c>
      <c r="G856" s="30"/>
      <c r="H856" s="28" t="s">
        <v>2488</v>
      </c>
      <c r="I856" s="28"/>
      <c r="J856" s="31">
        <v>322490583550</v>
      </c>
      <c r="K856" s="31" t="str">
        <f t="shared" si="668"/>
        <v>3224 9058 3550</v>
      </c>
      <c r="L856" s="83">
        <v>7675075287</v>
      </c>
      <c r="M856" s="28" t="s">
        <v>2764</v>
      </c>
      <c r="N856" s="28" t="s">
        <v>68</v>
      </c>
      <c r="O856" s="69"/>
      <c r="P856" s="28" t="str">
        <f>IF(TRIM(B856)="","",IFERROR(INDEX('Agreements-New'!C:C,MATCH(B856,'Agreements-New'!D:D,0)),"N"))</f>
        <v>N</v>
      </c>
      <c r="Q856" s="69"/>
      <c r="R856" s="28">
        <f t="shared" si="639"/>
        <v>49000</v>
      </c>
      <c r="S856" s="28">
        <f t="shared" si="640"/>
        <v>49000</v>
      </c>
      <c r="T856" s="28">
        <f t="shared" si="641"/>
        <v>0</v>
      </c>
      <c r="U856" s="28">
        <f t="shared" si="642"/>
        <v>49000</v>
      </c>
      <c r="V856" s="69"/>
      <c r="W856" s="28">
        <v>27000</v>
      </c>
      <c r="X856" s="28">
        <f>IF(TRIM(B856)="","",IFERROR(INDEX('Agreements-Old'!E:E,MATCH(B856,'Agreements-Old'!D:D,0)),W856))</f>
        <v>27000</v>
      </c>
      <c r="Y856" s="28">
        <f>SUMIFS('Daily Fees Entry'!F:F,'Daily Fees Entry'!D:D,B856,'Daily Fees Entry'!E:E,"Old Fees")</f>
        <v>0</v>
      </c>
      <c r="Z856" s="28">
        <f t="shared" si="643"/>
        <v>27000</v>
      </c>
      <c r="AA856" s="69"/>
      <c r="AB856" s="28">
        <f t="shared" si="644"/>
        <v>22000</v>
      </c>
      <c r="AC856" s="28">
        <f>IF(TRIM(B856)="","",IFERROR(INDEX('Agreements-New'!E:E,MATCH(B856,'Agreements-New'!D:D,0)),AB856))</f>
        <v>22000</v>
      </c>
      <c r="AD856" s="28">
        <f>(SUMIFS('Daily Fees Entry'!F:F,'Daily Fees Entry'!D:D,B856)) - Y856</f>
        <v>0</v>
      </c>
      <c r="AE856" s="28">
        <f t="shared" si="645"/>
        <v>22000</v>
      </c>
      <c r="AF856" s="69"/>
      <c r="AG856" s="28">
        <f>IF(TRIM(B856)="","",IFERROR(INDEX('Fees Master'!D:D,MATCH(D856,'Fees Master'!C:C,0)),"Not Found"))</f>
        <v>15000</v>
      </c>
      <c r="AH856" s="28">
        <f>IF(TRIM(M856)="V",IFERROR(INDEX('Fees Master'!M:M,MATCH(N856,'Fees Master'!L:L,0)),"Not Found"),"0")</f>
        <v>7000</v>
      </c>
      <c r="AI856" s="28" t="str">
        <f>IF(TRIM(M856)="H",IFERROR(INDEX('Fees Master'!I:I,MATCH(D856,'Fees Master'!G:G,0)),"Not Found"),"0")</f>
        <v>0</v>
      </c>
      <c r="AJ856" s="69"/>
      <c r="AK856" s="28">
        <f t="shared" si="646"/>
        <v>0</v>
      </c>
      <c r="AL856" s="31">
        <f t="shared" si="647"/>
        <v>0</v>
      </c>
      <c r="AM856" s="58"/>
      <c r="AN856" s="58" t="s">
        <v>3504</v>
      </c>
      <c r="AO856" s="68"/>
    </row>
    <row r="857" spans="1:41" x14ac:dyDescent="0.35">
      <c r="A857" s="28">
        <v>856</v>
      </c>
      <c r="B857" s="28">
        <v>3344</v>
      </c>
      <c r="C857" s="28" t="s">
        <v>1250</v>
      </c>
      <c r="D857" s="28" t="s">
        <v>4319</v>
      </c>
      <c r="E857" s="28" t="s">
        <v>13</v>
      </c>
      <c r="F857" s="28" t="s">
        <v>1893</v>
      </c>
      <c r="G857" s="30"/>
      <c r="H857" s="28" t="s">
        <v>2489</v>
      </c>
      <c r="I857" s="28"/>
      <c r="J857" s="31">
        <v>424741383764</v>
      </c>
      <c r="K857" s="31" t="str">
        <f t="shared" si="668"/>
        <v>4247 4138 3764</v>
      </c>
      <c r="L857" s="83">
        <v>9951061784</v>
      </c>
      <c r="M857" s="28" t="s">
        <v>2762</v>
      </c>
      <c r="N857" s="28" t="s">
        <v>97</v>
      </c>
      <c r="O857" s="69"/>
      <c r="P857" s="28" t="str">
        <f>IF(TRIM(B857)="","",IFERROR(INDEX('Agreements-New'!C:C,MATCH(B857,'Agreements-New'!D:D,0)),"N"))</f>
        <v>N</v>
      </c>
      <c r="Q857" s="69"/>
      <c r="R857" s="28">
        <f t="shared" si="639"/>
        <v>30500</v>
      </c>
      <c r="S857" s="28">
        <f t="shared" si="640"/>
        <v>30500</v>
      </c>
      <c r="T857" s="28">
        <f t="shared" si="641"/>
        <v>0</v>
      </c>
      <c r="U857" s="28">
        <f t="shared" si="642"/>
        <v>30500</v>
      </c>
      <c r="V857" s="69"/>
      <c r="W857" s="28">
        <v>15500</v>
      </c>
      <c r="X857" s="28">
        <f>IF(TRIM(B857)="","",IFERROR(INDEX('Agreements-Old'!E:E,MATCH(B857,'Agreements-Old'!D:D,0)),W857))</f>
        <v>15500</v>
      </c>
      <c r="Y857" s="28">
        <f>SUMIFS('Daily Fees Entry'!F:F,'Daily Fees Entry'!D:D,B857,'Daily Fees Entry'!E:E,"Old Fees")</f>
        <v>0</v>
      </c>
      <c r="Z857" s="28">
        <f t="shared" si="643"/>
        <v>15500</v>
      </c>
      <c r="AA857" s="69"/>
      <c r="AB857" s="28">
        <f t="shared" si="644"/>
        <v>15000</v>
      </c>
      <c r="AC857" s="28">
        <f>IF(TRIM(B857)="","",IFERROR(INDEX('Agreements-New'!E:E,MATCH(B857,'Agreements-New'!D:D,0)),AB857))</f>
        <v>15000</v>
      </c>
      <c r="AD857" s="28">
        <f>(SUMIFS('Daily Fees Entry'!F:F,'Daily Fees Entry'!D:D,B857)) - Y857</f>
        <v>0</v>
      </c>
      <c r="AE857" s="28">
        <f t="shared" si="645"/>
        <v>15000</v>
      </c>
      <c r="AF857" s="69"/>
      <c r="AG857" s="28">
        <f>IF(TRIM(B857)="","",IFERROR(INDEX('Fees Master'!D:D,MATCH(D857,'Fees Master'!C:C,0)),"Not Found"))</f>
        <v>15000</v>
      </c>
      <c r="AH857" s="28" t="str">
        <f>IF(TRIM(M857)="V",IFERROR(INDEX('Fees Master'!M:M,MATCH(N857,'Fees Master'!L:L,0)),"Not Found"),"0")</f>
        <v>0</v>
      </c>
      <c r="AI857" s="28" t="str">
        <f>IF(TRIM(M857)="H",IFERROR(INDEX('Fees Master'!I:I,MATCH(D857,'Fees Master'!G:G,0)),"Not Found"),"0")</f>
        <v>0</v>
      </c>
      <c r="AJ857" s="69"/>
      <c r="AK857" s="28">
        <f t="shared" si="646"/>
        <v>0</v>
      </c>
      <c r="AL857" s="31">
        <f t="shared" si="647"/>
        <v>0</v>
      </c>
      <c r="AM857" s="58"/>
      <c r="AN857" s="58" t="s">
        <v>3505</v>
      </c>
      <c r="AO857" s="68"/>
    </row>
    <row r="858" spans="1:41" x14ac:dyDescent="0.35">
      <c r="A858" s="28">
        <v>857</v>
      </c>
      <c r="B858" s="28">
        <v>3710</v>
      </c>
      <c r="C858" s="28" t="s">
        <v>1254</v>
      </c>
      <c r="D858" s="28" t="s">
        <v>4319</v>
      </c>
      <c r="E858" s="28" t="s">
        <v>13</v>
      </c>
      <c r="F858" s="28" t="s">
        <v>1893</v>
      </c>
      <c r="G858" s="30"/>
      <c r="H858" s="28" t="s">
        <v>2877</v>
      </c>
      <c r="I858" s="28"/>
      <c r="J858" s="31">
        <v>900985492875</v>
      </c>
      <c r="K858" s="31" t="str">
        <f t="shared" si="668"/>
        <v>9009 8549 2875</v>
      </c>
      <c r="L858" s="83">
        <v>9110340998</v>
      </c>
      <c r="M858" s="28" t="s">
        <v>2764</v>
      </c>
      <c r="N858" s="28" t="s">
        <v>67</v>
      </c>
      <c r="O858" s="69"/>
      <c r="P858" s="28">
        <f>IF(TRIM(B858)="","",IFERROR(INDEX('Agreements-New'!C:C,MATCH(B858,'Agreements-New'!D:D,0)),"N"))</f>
        <v>224</v>
      </c>
      <c r="Q858" s="69"/>
      <c r="R858" s="28">
        <f t="shared" si="639"/>
        <v>30500</v>
      </c>
      <c r="S858" s="28">
        <f t="shared" si="640"/>
        <v>24500</v>
      </c>
      <c r="T858" s="28">
        <f t="shared" si="641"/>
        <v>0</v>
      </c>
      <c r="U858" s="28">
        <f t="shared" si="642"/>
        <v>24500</v>
      </c>
      <c r="V858" s="69"/>
      <c r="W858" s="28">
        <v>7500</v>
      </c>
      <c r="X858" s="28">
        <f>IF(TRIM(B858)="","",IFERROR(INDEX('Agreements-Old'!E:E,MATCH(B858,'Agreements-Old'!D:D,0)),W858))</f>
        <v>7500</v>
      </c>
      <c r="Y858" s="28">
        <f>SUMIFS('Daily Fees Entry'!F:F,'Daily Fees Entry'!D:D,B858,'Daily Fees Entry'!E:E,"Old Fees")</f>
        <v>0</v>
      </c>
      <c r="Z858" s="28">
        <f t="shared" si="643"/>
        <v>7500</v>
      </c>
      <c r="AA858" s="69"/>
      <c r="AB858" s="28">
        <f t="shared" si="644"/>
        <v>23000</v>
      </c>
      <c r="AC858" s="28">
        <f>IF(TRIM(B858)="","",IFERROR(INDEX('Agreements-New'!E:E,MATCH(B858,'Agreements-New'!D:D,0)),AB858))</f>
        <v>17000</v>
      </c>
      <c r="AD858" s="28">
        <f>(SUMIFS('Daily Fees Entry'!F:F,'Daily Fees Entry'!D:D,B858)) - Y858</f>
        <v>0</v>
      </c>
      <c r="AE858" s="28">
        <f t="shared" si="645"/>
        <v>17000</v>
      </c>
      <c r="AF858" s="69"/>
      <c r="AG858" s="28">
        <f>IF(TRIM(B858)="","",IFERROR(INDEX('Fees Master'!D:D,MATCH(D858,'Fees Master'!C:C,0)),"Not Found"))</f>
        <v>15000</v>
      </c>
      <c r="AH858" s="28">
        <f>IF(TRIM(M858)="V",IFERROR(INDEX('Fees Master'!M:M,MATCH(N858,'Fees Master'!L:L,0)),"Not Found"),"0")</f>
        <v>8000</v>
      </c>
      <c r="AI858" s="28" t="str">
        <f>IF(TRIM(M858)="H",IFERROR(INDEX('Fees Master'!I:I,MATCH(D858,'Fees Master'!G:G,0)),"Not Found"),"0")</f>
        <v>0</v>
      </c>
      <c r="AJ858" s="69"/>
      <c r="AK858" s="28">
        <f t="shared" si="646"/>
        <v>0</v>
      </c>
      <c r="AL858" s="31">
        <f t="shared" si="647"/>
        <v>0</v>
      </c>
      <c r="AM858" s="58"/>
      <c r="AN858" s="58" t="s">
        <v>3506</v>
      </c>
      <c r="AO858" s="68"/>
    </row>
    <row r="859" spans="1:41" x14ac:dyDescent="0.35">
      <c r="A859" s="28">
        <v>858</v>
      </c>
      <c r="B859" s="28">
        <v>3347</v>
      </c>
      <c r="C859" s="28" t="s">
        <v>1256</v>
      </c>
      <c r="D859" s="28" t="s">
        <v>4319</v>
      </c>
      <c r="E859" s="28" t="s">
        <v>13</v>
      </c>
      <c r="F859" s="28" t="s">
        <v>1893</v>
      </c>
      <c r="G859" s="30"/>
      <c r="H859" s="28" t="s">
        <v>2493</v>
      </c>
      <c r="I859" s="28"/>
      <c r="J859" s="31">
        <v>798472060784</v>
      </c>
      <c r="K859" s="31" t="str">
        <f t="shared" si="668"/>
        <v>7984 7206 0784</v>
      </c>
      <c r="L859" s="83">
        <v>8500211790</v>
      </c>
      <c r="M859" s="28" t="s">
        <v>2762</v>
      </c>
      <c r="N859" s="28" t="s">
        <v>96</v>
      </c>
      <c r="O859" s="69"/>
      <c r="P859" s="28" t="str">
        <f>IF(TRIM(B859)="","",IFERROR(INDEX('Agreements-New'!C:C,MATCH(B859,'Agreements-New'!D:D,0)),"N"))</f>
        <v>N</v>
      </c>
      <c r="Q859" s="69"/>
      <c r="R859" s="28">
        <f t="shared" si="639"/>
        <v>19000</v>
      </c>
      <c r="S859" s="28">
        <f t="shared" si="640"/>
        <v>19000</v>
      </c>
      <c r="T859" s="28">
        <f t="shared" si="641"/>
        <v>6000</v>
      </c>
      <c r="U859" s="28">
        <f t="shared" si="642"/>
        <v>13000</v>
      </c>
      <c r="V859" s="69"/>
      <c r="W859" s="28">
        <v>4000</v>
      </c>
      <c r="X859" s="28">
        <f>IF(TRIM(B859)="","",IFERROR(INDEX('Agreements-Old'!E:E,MATCH(B859,'Agreements-Old'!D:D,0)),W859))</f>
        <v>4000</v>
      </c>
      <c r="Y859" s="28">
        <f>SUMIFS('Daily Fees Entry'!F:F,'Daily Fees Entry'!D:D,B859,'Daily Fees Entry'!E:E,"Old Fees")</f>
        <v>4000</v>
      </c>
      <c r="Z859" s="28">
        <f t="shared" si="643"/>
        <v>0</v>
      </c>
      <c r="AA859" s="69"/>
      <c r="AB859" s="28">
        <f t="shared" si="644"/>
        <v>15000</v>
      </c>
      <c r="AC859" s="28">
        <f>IF(TRIM(B859)="","",IFERROR(INDEX('Agreements-New'!E:E,MATCH(B859,'Agreements-New'!D:D,0)),AB859))</f>
        <v>15000</v>
      </c>
      <c r="AD859" s="28">
        <f>(SUMIFS('Daily Fees Entry'!F:F,'Daily Fees Entry'!D:D,B859)) - Y859</f>
        <v>2000</v>
      </c>
      <c r="AE859" s="28">
        <f t="shared" si="645"/>
        <v>13000</v>
      </c>
      <c r="AF859" s="69"/>
      <c r="AG859" s="28">
        <f>IF(TRIM(B859)="","",IFERROR(INDEX('Fees Master'!D:D,MATCH(D859,'Fees Master'!C:C,0)),"Not Found"))</f>
        <v>15000</v>
      </c>
      <c r="AH859" s="28" t="str">
        <f>IF(TRIM(M859)="V",IFERROR(INDEX('Fees Master'!M:M,MATCH(N859,'Fees Master'!L:L,0)),"Not Found"),"0")</f>
        <v>0</v>
      </c>
      <c r="AI859" s="28" t="str">
        <f>IF(TRIM(M859)="H",IFERROR(INDEX('Fees Master'!I:I,MATCH(D859,'Fees Master'!G:G,0)),"Not Found"),"0")</f>
        <v>0</v>
      </c>
      <c r="AJ859" s="69"/>
      <c r="AK859" s="28">
        <f t="shared" si="646"/>
        <v>31.578947368421051</v>
      </c>
      <c r="AL859" s="31">
        <f t="shared" si="647"/>
        <v>13.333333333333334</v>
      </c>
      <c r="AM859" s="58"/>
      <c r="AN859" s="58" t="s">
        <v>3508</v>
      </c>
      <c r="AO859" s="68"/>
    </row>
    <row r="860" spans="1:41" x14ac:dyDescent="0.35">
      <c r="A860" s="28">
        <v>859</v>
      </c>
      <c r="B860" s="28">
        <v>3276</v>
      </c>
      <c r="C860" s="28" t="s">
        <v>1257</v>
      </c>
      <c r="D860" s="28" t="s">
        <v>4319</v>
      </c>
      <c r="E860" s="28" t="s">
        <v>13</v>
      </c>
      <c r="F860" s="28" t="s">
        <v>1893</v>
      </c>
      <c r="G860" s="30"/>
      <c r="H860" s="28" t="s">
        <v>1903</v>
      </c>
      <c r="I860" s="28"/>
      <c r="J860" s="31">
        <v>837573460959</v>
      </c>
      <c r="K860" s="31" t="str">
        <f t="shared" si="668"/>
        <v>8375 7346 0959</v>
      </c>
      <c r="L860" s="83">
        <v>8374774777</v>
      </c>
      <c r="M860" s="28" t="s">
        <v>2764</v>
      </c>
      <c r="N860" s="28" t="s">
        <v>61</v>
      </c>
      <c r="O860" s="69"/>
      <c r="P860" s="28">
        <f>IF(TRIM(B860)="","",IFERROR(INDEX('Agreements-New'!C:C,MATCH(B860,'Agreements-New'!D:D,0)),"N"))</f>
        <v>112</v>
      </c>
      <c r="Q860" s="69"/>
      <c r="R860" s="28">
        <f t="shared" si="639"/>
        <v>49000</v>
      </c>
      <c r="S860" s="28">
        <f t="shared" si="640"/>
        <v>33000</v>
      </c>
      <c r="T860" s="28">
        <f t="shared" si="641"/>
        <v>15000</v>
      </c>
      <c r="U860" s="28">
        <f t="shared" si="642"/>
        <v>18000</v>
      </c>
      <c r="V860" s="69"/>
      <c r="W860" s="28">
        <v>27000</v>
      </c>
      <c r="X860" s="28">
        <f>IF(TRIM(B860)="","",IFERROR(INDEX('Agreements-Old'!E:E,MATCH(B860,'Agreements-Old'!D:D,0)),W860))</f>
        <v>15000</v>
      </c>
      <c r="Y860" s="28">
        <f>SUMIFS('Daily Fees Entry'!F:F,'Daily Fees Entry'!D:D,B860,'Daily Fees Entry'!E:E,"Old Fees")</f>
        <v>15000</v>
      </c>
      <c r="Z860" s="28">
        <f t="shared" si="643"/>
        <v>0</v>
      </c>
      <c r="AA860" s="69"/>
      <c r="AB860" s="28">
        <f t="shared" si="644"/>
        <v>22000</v>
      </c>
      <c r="AC860" s="28">
        <f>IF(TRIM(B860)="","",IFERROR(INDEX('Agreements-New'!E:E,MATCH(B860,'Agreements-New'!D:D,0)),AB860))</f>
        <v>18000</v>
      </c>
      <c r="AD860" s="28">
        <f>(SUMIFS('Daily Fees Entry'!F:F,'Daily Fees Entry'!D:D,B860)) - Y860</f>
        <v>0</v>
      </c>
      <c r="AE860" s="28">
        <f t="shared" si="645"/>
        <v>18000</v>
      </c>
      <c r="AF860" s="69"/>
      <c r="AG860" s="28">
        <f>IF(TRIM(B860)="","",IFERROR(INDEX('Fees Master'!D:D,MATCH(D860,'Fees Master'!C:C,0)),"Not Found"))</f>
        <v>15000</v>
      </c>
      <c r="AH860" s="28">
        <f>IF(TRIM(M860)="V",IFERROR(INDEX('Fees Master'!M:M,MATCH(N860,'Fees Master'!L:L,0)),"Not Found"),"0")</f>
        <v>7000</v>
      </c>
      <c r="AI860" s="28" t="str">
        <f>IF(TRIM(M860)="H",IFERROR(INDEX('Fees Master'!I:I,MATCH(D860,'Fees Master'!G:G,0)),"Not Found"),"0")</f>
        <v>0</v>
      </c>
      <c r="AJ860" s="69"/>
      <c r="AK860" s="28">
        <f t="shared" si="646"/>
        <v>45.454545454545453</v>
      </c>
      <c r="AL860" s="31">
        <f t="shared" si="647"/>
        <v>0</v>
      </c>
      <c r="AM860" s="58"/>
      <c r="AN860" s="58" t="s">
        <v>3509</v>
      </c>
      <c r="AO860" s="68"/>
    </row>
    <row r="861" spans="1:41" x14ac:dyDescent="0.35">
      <c r="A861" s="28">
        <v>860</v>
      </c>
      <c r="B861" s="28">
        <v>3278</v>
      </c>
      <c r="C861" s="28" t="s">
        <v>1259</v>
      </c>
      <c r="D861" s="28" t="s">
        <v>4319</v>
      </c>
      <c r="E861" s="28" t="s">
        <v>13</v>
      </c>
      <c r="F861" s="28" t="s">
        <v>1893</v>
      </c>
      <c r="G861" s="30"/>
      <c r="H861" s="28" t="s">
        <v>1923</v>
      </c>
      <c r="I861" s="28"/>
      <c r="J861" s="31">
        <v>519691391676</v>
      </c>
      <c r="K861" s="31" t="str">
        <f t="shared" si="668"/>
        <v>5196 9139 1676</v>
      </c>
      <c r="L861" s="83">
        <v>8464920272</v>
      </c>
      <c r="M861" s="28" t="s">
        <v>2764</v>
      </c>
      <c r="N861" s="28" t="s">
        <v>68</v>
      </c>
      <c r="O861" s="69"/>
      <c r="P861" s="28" t="str">
        <f>IF(TRIM(B861)="","",IFERROR(INDEX('Agreements-New'!C:C,MATCH(B861,'Agreements-New'!D:D,0)),"N"))</f>
        <v>N</v>
      </c>
      <c r="Q861" s="69"/>
      <c r="R861" s="28">
        <f t="shared" si="639"/>
        <v>35000</v>
      </c>
      <c r="S861" s="28">
        <f t="shared" si="640"/>
        <v>35000</v>
      </c>
      <c r="T861" s="28">
        <f t="shared" si="641"/>
        <v>0</v>
      </c>
      <c r="U861" s="28">
        <f t="shared" si="642"/>
        <v>35000</v>
      </c>
      <c r="V861" s="69"/>
      <c r="W861" s="28">
        <v>13000</v>
      </c>
      <c r="X861" s="28">
        <f>IF(TRIM(B861)="","",IFERROR(INDEX('Agreements-Old'!E:E,MATCH(B861,'Agreements-Old'!D:D,0)),W861))</f>
        <v>13000</v>
      </c>
      <c r="Y861" s="28">
        <f>SUMIFS('Daily Fees Entry'!F:F,'Daily Fees Entry'!D:D,B861,'Daily Fees Entry'!E:E,"Old Fees")</f>
        <v>0</v>
      </c>
      <c r="Z861" s="28">
        <f t="shared" si="643"/>
        <v>13000</v>
      </c>
      <c r="AA861" s="69"/>
      <c r="AB861" s="28">
        <f t="shared" si="644"/>
        <v>22000</v>
      </c>
      <c r="AC861" s="28">
        <f>IF(TRIM(B861)="","",IFERROR(INDEX('Agreements-New'!E:E,MATCH(B861,'Agreements-New'!D:D,0)),AB861))</f>
        <v>22000</v>
      </c>
      <c r="AD861" s="28">
        <f>(SUMIFS('Daily Fees Entry'!F:F,'Daily Fees Entry'!D:D,B861)) - Y861</f>
        <v>0</v>
      </c>
      <c r="AE861" s="28">
        <f t="shared" si="645"/>
        <v>22000</v>
      </c>
      <c r="AF861" s="69"/>
      <c r="AG861" s="28">
        <f>IF(TRIM(B861)="","",IFERROR(INDEX('Fees Master'!D:D,MATCH(D861,'Fees Master'!C:C,0)),"Not Found"))</f>
        <v>15000</v>
      </c>
      <c r="AH861" s="28">
        <f>IF(TRIM(M861)="V",IFERROR(INDEX('Fees Master'!M:M,MATCH(N861,'Fees Master'!L:L,0)),"Not Found"),"0")</f>
        <v>7000</v>
      </c>
      <c r="AI861" s="28" t="str">
        <f>IF(TRIM(M861)="H",IFERROR(INDEX('Fees Master'!I:I,MATCH(D861,'Fees Master'!G:G,0)),"Not Found"),"0")</f>
        <v>0</v>
      </c>
      <c r="AJ861" s="69"/>
      <c r="AK861" s="28">
        <f t="shared" si="646"/>
        <v>0</v>
      </c>
      <c r="AL861" s="31">
        <f t="shared" si="647"/>
        <v>0</v>
      </c>
      <c r="AM861" s="58"/>
      <c r="AN861" s="58" t="s">
        <v>3510</v>
      </c>
      <c r="AO861" s="68"/>
    </row>
    <row r="862" spans="1:41" x14ac:dyDescent="0.35">
      <c r="A862" s="28">
        <v>861</v>
      </c>
      <c r="B862" s="28">
        <v>4865</v>
      </c>
      <c r="C862" s="28" t="s">
        <v>5910</v>
      </c>
      <c r="D862" s="28" t="s">
        <v>4319</v>
      </c>
      <c r="E862" s="28" t="s">
        <v>3814</v>
      </c>
      <c r="F862" s="28" t="s">
        <v>1892</v>
      </c>
      <c r="G862" s="30"/>
      <c r="H862" s="28" t="s">
        <v>6096</v>
      </c>
      <c r="I862" s="28"/>
      <c r="J862" s="31"/>
      <c r="K862" s="31"/>
      <c r="L862" s="83">
        <v>8985332512</v>
      </c>
      <c r="M862" s="28" t="s">
        <v>2762</v>
      </c>
      <c r="N862" s="28" t="s">
        <v>97</v>
      </c>
      <c r="O862" s="69"/>
      <c r="P862" s="28" t="str">
        <f>IF(TRIM(B862)="","",IFERROR(INDEX('Agreements-New'!C:C,MATCH(B862,'Agreements-New'!D:D,0)),"N"))</f>
        <v>N</v>
      </c>
      <c r="Q862" s="69"/>
      <c r="R862" s="28">
        <f t="shared" ref="R862" si="669">W862+AB862</f>
        <v>15000</v>
      </c>
      <c r="S862" s="28">
        <f t="shared" ref="S862" si="670">X862+AC862</f>
        <v>15000</v>
      </c>
      <c r="T862" s="28">
        <f t="shared" ref="T862" si="671">Y862+AD862</f>
        <v>1000</v>
      </c>
      <c r="U862" s="28">
        <f t="shared" ref="U862" si="672">Z862+AE862</f>
        <v>14000</v>
      </c>
      <c r="V862" s="69"/>
      <c r="W862" s="28"/>
      <c r="X862" s="28">
        <f>IF(TRIM(B862)="","",IFERROR(INDEX('Agreements-Old'!E:E,MATCH(B862,'Agreements-Old'!D:D,0)),W862))</f>
        <v>0</v>
      </c>
      <c r="Y862" s="28">
        <f>SUMIFS('Daily Fees Entry'!F:F,'Daily Fees Entry'!D:D,B862,'Daily Fees Entry'!E:E,"Old Fees")</f>
        <v>0</v>
      </c>
      <c r="Z862" s="28">
        <f t="shared" ref="Z862" si="673">X862-Y862</f>
        <v>0</v>
      </c>
      <c r="AA862" s="69"/>
      <c r="AB862" s="28">
        <f t="shared" ref="AB862" si="674">AG862+AH862+AI862</f>
        <v>15000</v>
      </c>
      <c r="AC862" s="28">
        <f>IF(TRIM(B862)="","",IFERROR(INDEX('Agreements-New'!E:E,MATCH(B862,'Agreements-New'!D:D,0)),AB862))</f>
        <v>15000</v>
      </c>
      <c r="AD862" s="28">
        <f>(SUMIFS('Daily Fees Entry'!F:F,'Daily Fees Entry'!D:D,B862)) - Y862</f>
        <v>1000</v>
      </c>
      <c r="AE862" s="28">
        <f t="shared" ref="AE862" si="675">AC862-AD862</f>
        <v>14000</v>
      </c>
      <c r="AF862" s="69"/>
      <c r="AG862" s="28">
        <f>IF(TRIM(B862)="","",IFERROR(INDEX('Fees Master'!D:D,MATCH(D862,'Fees Master'!C:C,0)),"Not Found"))</f>
        <v>15000</v>
      </c>
      <c r="AH862" s="28" t="str">
        <f>IF(TRIM(M862)="V",IFERROR(INDEX('Fees Master'!M:M,MATCH(N862,'Fees Master'!L:L,0)),"Not Found"),"0")</f>
        <v>0</v>
      </c>
      <c r="AI862" s="28" t="str">
        <f>IF(TRIM(M862)="H",IFERROR(INDEX('Fees Master'!I:I,MATCH(D862,'Fees Master'!G:G,0)),"Not Found"),"0")</f>
        <v>0</v>
      </c>
      <c r="AJ862" s="69"/>
      <c r="AK862" s="28">
        <f t="shared" ref="AK862" si="676">T862/S862*100</f>
        <v>6.666666666666667</v>
      </c>
      <c r="AL862" s="31">
        <f t="shared" ref="AL862" si="677">AD862/AC862*100</f>
        <v>6.666666666666667</v>
      </c>
      <c r="AM862" s="58"/>
      <c r="AN862" s="58" t="s">
        <v>3510</v>
      </c>
      <c r="AO862" s="68"/>
    </row>
    <row r="863" spans="1:41" x14ac:dyDescent="0.35">
      <c r="A863" s="28">
        <v>862</v>
      </c>
      <c r="B863" s="28">
        <v>3455</v>
      </c>
      <c r="C863" s="28" t="s">
        <v>5911</v>
      </c>
      <c r="D863" s="28" t="s">
        <v>4319</v>
      </c>
      <c r="E863" s="28"/>
      <c r="F863" s="28" t="s">
        <v>1893</v>
      </c>
      <c r="G863" s="30"/>
      <c r="H863" s="28" t="s">
        <v>2524</v>
      </c>
      <c r="I863" s="28"/>
      <c r="J863" s="31"/>
      <c r="K863" s="31"/>
      <c r="L863" s="83">
        <v>9542914511</v>
      </c>
      <c r="M863" s="28" t="s">
        <v>2762</v>
      </c>
      <c r="N863" s="28" t="s">
        <v>52</v>
      </c>
      <c r="O863" s="69"/>
      <c r="P863" s="28">
        <f>IF(TRIM(B863)="","",IFERROR(INDEX('Agreements-New'!C:C,MATCH(B863,'Agreements-New'!D:D,0)),"N"))</f>
        <v>108</v>
      </c>
      <c r="Q863" s="69"/>
      <c r="R863" s="28">
        <f t="shared" ref="R863" si="678">W863+AB863</f>
        <v>15000</v>
      </c>
      <c r="S863" s="28">
        <f t="shared" ref="S863" si="679">X863+AC863</f>
        <v>21000</v>
      </c>
      <c r="T863" s="28">
        <f t="shared" ref="T863" si="680">Y863+AD863</f>
        <v>5000</v>
      </c>
      <c r="U863" s="28">
        <f t="shared" ref="U863" si="681">Z863+AE863</f>
        <v>16000</v>
      </c>
      <c r="V863" s="69"/>
      <c r="W863" s="28"/>
      <c r="X863" s="28">
        <f>IF(TRIM(B863)="","",IFERROR(INDEX('Agreements-Old'!E:E,MATCH(B863,'Agreements-Old'!D:D,0)),W863))</f>
        <v>10000</v>
      </c>
      <c r="Y863" s="28">
        <f>SUMIFS('Daily Fees Entry'!F:F,'Daily Fees Entry'!D:D,B863,'Daily Fees Entry'!E:E,"Old Fees")</f>
        <v>5000</v>
      </c>
      <c r="Z863" s="28">
        <f t="shared" ref="Z863" si="682">X863-Y863</f>
        <v>5000</v>
      </c>
      <c r="AA863" s="69"/>
      <c r="AB863" s="28">
        <f t="shared" ref="AB863" si="683">AG863+AH863+AI863</f>
        <v>15000</v>
      </c>
      <c r="AC863" s="28">
        <f>IF(TRIM(B863)="","",IFERROR(INDEX('Agreements-New'!E:E,MATCH(B863,'Agreements-New'!D:D,0)),AB863))</f>
        <v>11000</v>
      </c>
      <c r="AD863" s="28">
        <f>(SUMIFS('Daily Fees Entry'!F:F,'Daily Fees Entry'!D:D,B863)) - Y863</f>
        <v>0</v>
      </c>
      <c r="AE863" s="28">
        <f t="shared" ref="AE863" si="684">AC863-AD863</f>
        <v>11000</v>
      </c>
      <c r="AF863" s="69"/>
      <c r="AG863" s="28">
        <f>IF(TRIM(B863)="","",IFERROR(INDEX('Fees Master'!D:D,MATCH(D863,'Fees Master'!C:C,0)),"Not Found"))</f>
        <v>15000</v>
      </c>
      <c r="AH863" s="28" t="str">
        <f>IF(TRIM(M863)="V",IFERROR(INDEX('Fees Master'!M:M,MATCH(N863,'Fees Master'!L:L,0)),"Not Found"),"0")</f>
        <v>0</v>
      </c>
      <c r="AI863" s="28" t="str">
        <f>IF(TRIM(M863)="H",IFERROR(INDEX('Fees Master'!I:I,MATCH(D863,'Fees Master'!G:G,0)),"Not Found"),"0")</f>
        <v>0</v>
      </c>
      <c r="AJ863" s="69"/>
      <c r="AK863" s="28">
        <f t="shared" ref="AK863" si="685">T863/S863*100</f>
        <v>23.809523809523807</v>
      </c>
      <c r="AL863" s="31">
        <f t="shared" ref="AL863" si="686">AD863/AC863*100</f>
        <v>0</v>
      </c>
      <c r="AM863" s="58"/>
      <c r="AN863" s="58" t="s">
        <v>3510</v>
      </c>
      <c r="AO863" s="68"/>
    </row>
    <row r="864" spans="1:41" x14ac:dyDescent="0.35">
      <c r="A864" s="28">
        <v>863</v>
      </c>
      <c r="B864" s="28">
        <v>3279</v>
      </c>
      <c r="C864" s="28" t="s">
        <v>1260</v>
      </c>
      <c r="D864" s="28" t="s">
        <v>4326</v>
      </c>
      <c r="E864" s="28" t="s">
        <v>14</v>
      </c>
      <c r="F864" s="28" t="s">
        <v>1892</v>
      </c>
      <c r="G864" s="30"/>
      <c r="H864" s="28" t="s">
        <v>2495</v>
      </c>
      <c r="I864" s="28"/>
      <c r="J864" s="31">
        <v>974167247185</v>
      </c>
      <c r="K864" s="31" t="str">
        <f t="shared" si="668"/>
        <v>9741 6724 7185</v>
      </c>
      <c r="L864" s="83">
        <v>8008099046</v>
      </c>
      <c r="M864" s="28" t="s">
        <v>2762</v>
      </c>
      <c r="N864" s="28" t="s">
        <v>97</v>
      </c>
      <c r="O864" s="69"/>
      <c r="P864" s="28" t="str">
        <f>IF(TRIM(B864)="","",IFERROR(INDEX('Agreements-New'!C:C,MATCH(B864,'Agreements-New'!D:D,0)),"N"))</f>
        <v>N</v>
      </c>
      <c r="Q864" s="69"/>
      <c r="R864" s="28">
        <f t="shared" si="639"/>
        <v>38000</v>
      </c>
      <c r="S864" s="28">
        <f t="shared" si="640"/>
        <v>38000</v>
      </c>
      <c r="T864" s="28">
        <f t="shared" si="641"/>
        <v>0</v>
      </c>
      <c r="U864" s="28">
        <f t="shared" si="642"/>
        <v>38000</v>
      </c>
      <c r="V864" s="69"/>
      <c r="W864" s="28">
        <v>23000</v>
      </c>
      <c r="X864" s="28">
        <f>IF(TRIM(B864)="","",IFERROR(INDEX('Agreements-Old'!E:E,MATCH(B864,'Agreements-Old'!D:D,0)),W864))</f>
        <v>23000</v>
      </c>
      <c r="Y864" s="28">
        <f>SUMIFS('Daily Fees Entry'!F:F,'Daily Fees Entry'!D:D,B864,'Daily Fees Entry'!E:E,"Old Fees")</f>
        <v>0</v>
      </c>
      <c r="Z864" s="28">
        <f t="shared" si="643"/>
        <v>23000</v>
      </c>
      <c r="AA864" s="69"/>
      <c r="AB864" s="28">
        <f t="shared" si="644"/>
        <v>15000</v>
      </c>
      <c r="AC864" s="28">
        <f>IF(TRIM(B864)="","",IFERROR(INDEX('Agreements-New'!E:E,MATCH(B864,'Agreements-New'!D:D,0)),AB864))</f>
        <v>15000</v>
      </c>
      <c r="AD864" s="28">
        <f>(SUMIFS('Daily Fees Entry'!F:F,'Daily Fees Entry'!D:D,B864)) - Y864</f>
        <v>0</v>
      </c>
      <c r="AE864" s="28">
        <f t="shared" si="645"/>
        <v>15000</v>
      </c>
      <c r="AF864" s="69"/>
      <c r="AG864" s="28">
        <f>IF(TRIM(B864)="","",IFERROR(INDEX('Fees Master'!D:D,MATCH(D864,'Fees Master'!C:C,0)),"Not Found"))</f>
        <v>15000</v>
      </c>
      <c r="AH864" s="28" t="str">
        <f>IF(TRIM(M864)="V",IFERROR(INDEX('Fees Master'!M:M,MATCH(N864,'Fees Master'!L:L,0)),"Not Found"),"0")</f>
        <v>0</v>
      </c>
      <c r="AI864" s="28" t="str">
        <f>IF(TRIM(M864)="H",IFERROR(INDEX('Fees Master'!I:I,MATCH(D864,'Fees Master'!G:G,0)),"Not Found"),"0")</f>
        <v>0</v>
      </c>
      <c r="AJ864" s="69"/>
      <c r="AK864" s="28">
        <f t="shared" si="646"/>
        <v>0</v>
      </c>
      <c r="AL864" s="31">
        <f t="shared" si="647"/>
        <v>0</v>
      </c>
      <c r="AM864" s="58"/>
      <c r="AN864" s="58" t="s">
        <v>3511</v>
      </c>
      <c r="AO864" s="68"/>
    </row>
    <row r="865" spans="1:41" x14ac:dyDescent="0.35">
      <c r="A865" s="28">
        <v>864</v>
      </c>
      <c r="B865" s="28">
        <v>3716</v>
      </c>
      <c r="C865" s="28" t="s">
        <v>1262</v>
      </c>
      <c r="D865" s="28" t="s">
        <v>4326</v>
      </c>
      <c r="E865" s="28" t="s">
        <v>14</v>
      </c>
      <c r="F865" s="28" t="s">
        <v>1892</v>
      </c>
      <c r="G865" s="30"/>
      <c r="H865" s="28" t="s">
        <v>1923</v>
      </c>
      <c r="I865" s="28"/>
      <c r="J865" s="31">
        <v>898323125273</v>
      </c>
      <c r="K865" s="31" t="str">
        <f t="shared" si="668"/>
        <v>8983 2312 5273</v>
      </c>
      <c r="L865" s="83">
        <v>7729808428</v>
      </c>
      <c r="M865" s="28" t="s">
        <v>2764</v>
      </c>
      <c r="N865" s="28" t="s">
        <v>56</v>
      </c>
      <c r="O865" s="69"/>
      <c r="P865" s="28" t="str">
        <f>IF(TRIM(B865)="","",IFERROR(INDEX('Agreements-New'!C:C,MATCH(B865,'Agreements-New'!D:D,0)),"N"))</f>
        <v>N</v>
      </c>
      <c r="Q865" s="69"/>
      <c r="R865" s="28">
        <f t="shared" si="639"/>
        <v>29000</v>
      </c>
      <c r="S865" s="28">
        <f t="shared" si="640"/>
        <v>29000</v>
      </c>
      <c r="T865" s="28">
        <f t="shared" si="641"/>
        <v>2000</v>
      </c>
      <c r="U865" s="28">
        <f t="shared" si="642"/>
        <v>27000</v>
      </c>
      <c r="V865" s="69"/>
      <c r="W865" s="28">
        <v>6000</v>
      </c>
      <c r="X865" s="28">
        <f>IF(TRIM(B865)="","",IFERROR(INDEX('Agreements-Old'!E:E,MATCH(B865,'Agreements-Old'!D:D,0)),W865))</f>
        <v>6000</v>
      </c>
      <c r="Y865" s="28">
        <f>SUMIFS('Daily Fees Entry'!F:F,'Daily Fees Entry'!D:D,B865,'Daily Fees Entry'!E:E,"Old Fees")</f>
        <v>2000</v>
      </c>
      <c r="Z865" s="28">
        <f t="shared" si="643"/>
        <v>4000</v>
      </c>
      <c r="AA865" s="69"/>
      <c r="AB865" s="28">
        <f t="shared" si="644"/>
        <v>23000</v>
      </c>
      <c r="AC865" s="28">
        <f>IF(TRIM(B865)="","",IFERROR(INDEX('Agreements-New'!E:E,MATCH(B865,'Agreements-New'!D:D,0)),AB865))</f>
        <v>23000</v>
      </c>
      <c r="AD865" s="28">
        <f>(SUMIFS('Daily Fees Entry'!F:F,'Daily Fees Entry'!D:D,B865)) - Y865</f>
        <v>0</v>
      </c>
      <c r="AE865" s="28">
        <f t="shared" si="645"/>
        <v>23000</v>
      </c>
      <c r="AF865" s="69"/>
      <c r="AG865" s="28">
        <f>IF(TRIM(B865)="","",IFERROR(INDEX('Fees Master'!D:D,MATCH(D865,'Fees Master'!C:C,0)),"Not Found"))</f>
        <v>15000</v>
      </c>
      <c r="AH865" s="28">
        <f>IF(TRIM(M865)="V",IFERROR(INDEX('Fees Master'!M:M,MATCH(N865,'Fees Master'!L:L,0)),"Not Found"),"0")</f>
        <v>8000</v>
      </c>
      <c r="AI865" s="28" t="str">
        <f>IF(TRIM(M865)="H",IFERROR(INDEX('Fees Master'!I:I,MATCH(D865,'Fees Master'!G:G,0)),"Not Found"),"0")</f>
        <v>0</v>
      </c>
      <c r="AJ865" s="69"/>
      <c r="AK865" s="28">
        <f t="shared" si="646"/>
        <v>6.8965517241379306</v>
      </c>
      <c r="AL865" s="31">
        <f t="shared" si="647"/>
        <v>0</v>
      </c>
      <c r="AM865" s="58"/>
      <c r="AN865" s="58" t="s">
        <v>3512</v>
      </c>
      <c r="AO865" s="68"/>
    </row>
    <row r="866" spans="1:41" x14ac:dyDescent="0.35">
      <c r="A866" s="28">
        <v>865</v>
      </c>
      <c r="B866" s="28">
        <v>3210</v>
      </c>
      <c r="C866" s="28" t="s">
        <v>1265</v>
      </c>
      <c r="D866" s="28" t="s">
        <v>4326</v>
      </c>
      <c r="E866" s="28" t="s">
        <v>14</v>
      </c>
      <c r="F866" s="28" t="s">
        <v>1892</v>
      </c>
      <c r="G866" s="30"/>
      <c r="H866" s="28" t="s">
        <v>1910</v>
      </c>
      <c r="I866" s="28"/>
      <c r="J866" s="31"/>
      <c r="K866" s="31" t="str">
        <f t="shared" si="668"/>
        <v xml:space="preserve">  </v>
      </c>
      <c r="L866" s="83">
        <v>8096094332</v>
      </c>
      <c r="M866" s="28" t="s">
        <v>2764</v>
      </c>
      <c r="N866" s="28" t="s">
        <v>61</v>
      </c>
      <c r="O866" s="69"/>
      <c r="P866" s="28">
        <f>IF(TRIM(B866)="","",IFERROR(INDEX('Agreements-New'!C:C,MATCH(B866,'Agreements-New'!D:D,0)),"N"))</f>
        <v>22</v>
      </c>
      <c r="Q866" s="69"/>
      <c r="R866" s="28">
        <f t="shared" si="639"/>
        <v>49000</v>
      </c>
      <c r="S866" s="28">
        <f t="shared" si="640"/>
        <v>45000</v>
      </c>
      <c r="T866" s="28">
        <f t="shared" si="641"/>
        <v>2000</v>
      </c>
      <c r="U866" s="28">
        <f t="shared" si="642"/>
        <v>43000</v>
      </c>
      <c r="V866" s="69"/>
      <c r="W866" s="28">
        <v>27000</v>
      </c>
      <c r="X866" s="28">
        <f>IF(TRIM(B866)="","",IFERROR(INDEX('Agreements-Old'!E:E,MATCH(B866,'Agreements-Old'!D:D,0)),W866))</f>
        <v>27000</v>
      </c>
      <c r="Y866" s="28">
        <f>SUMIFS('Daily Fees Entry'!F:F,'Daily Fees Entry'!D:D,B866,'Daily Fees Entry'!E:E,"Old Fees")</f>
        <v>0</v>
      </c>
      <c r="Z866" s="28">
        <f t="shared" si="643"/>
        <v>27000</v>
      </c>
      <c r="AA866" s="69"/>
      <c r="AB866" s="28">
        <f t="shared" si="644"/>
        <v>22000</v>
      </c>
      <c r="AC866" s="28">
        <f>IF(TRIM(B866)="","",IFERROR(INDEX('Agreements-New'!E:E,MATCH(B866,'Agreements-New'!D:D,0)),AB866))</f>
        <v>18000</v>
      </c>
      <c r="AD866" s="28">
        <f>(SUMIFS('Daily Fees Entry'!F:F,'Daily Fees Entry'!D:D,B866)) - Y866</f>
        <v>2000</v>
      </c>
      <c r="AE866" s="28">
        <f t="shared" si="645"/>
        <v>16000</v>
      </c>
      <c r="AF866" s="69"/>
      <c r="AG866" s="28">
        <f>IF(TRIM(B866)="","",IFERROR(INDEX('Fees Master'!D:D,MATCH(D866,'Fees Master'!C:C,0)),"Not Found"))</f>
        <v>15000</v>
      </c>
      <c r="AH866" s="28">
        <f>IF(TRIM(M866)="V",IFERROR(INDEX('Fees Master'!M:M,MATCH(N866,'Fees Master'!L:L,0)),"Not Found"),"0")</f>
        <v>7000</v>
      </c>
      <c r="AI866" s="28" t="str">
        <f>IF(TRIM(M866)="H",IFERROR(INDEX('Fees Master'!I:I,MATCH(D866,'Fees Master'!G:G,0)),"Not Found"),"0")</f>
        <v>0</v>
      </c>
      <c r="AJ866" s="69"/>
      <c r="AK866" s="28">
        <f t="shared" si="646"/>
        <v>4.4444444444444446</v>
      </c>
      <c r="AL866" s="31">
        <f t="shared" si="647"/>
        <v>11.111111111111111</v>
      </c>
      <c r="AM866" s="58"/>
      <c r="AN866" s="58" t="s">
        <v>3513</v>
      </c>
      <c r="AO866" s="68"/>
    </row>
    <row r="867" spans="1:41" x14ac:dyDescent="0.35">
      <c r="A867" s="28">
        <v>866</v>
      </c>
      <c r="B867" s="28">
        <v>3281</v>
      </c>
      <c r="C867" s="28" t="s">
        <v>1266</v>
      </c>
      <c r="D867" s="28" t="s">
        <v>4326</v>
      </c>
      <c r="E867" s="28" t="s">
        <v>14</v>
      </c>
      <c r="F867" s="28" t="s">
        <v>1892</v>
      </c>
      <c r="G867" s="30"/>
      <c r="H867" s="28" t="s">
        <v>1902</v>
      </c>
      <c r="I867" s="28"/>
      <c r="J867" s="31">
        <v>709888435004</v>
      </c>
      <c r="K867" s="31" t="str">
        <f t="shared" si="668"/>
        <v>7098 8843 5004</v>
      </c>
      <c r="L867" s="83">
        <v>9704616454</v>
      </c>
      <c r="M867" s="28" t="s">
        <v>2762</v>
      </c>
      <c r="N867" s="28" t="s">
        <v>42</v>
      </c>
      <c r="O867" s="69"/>
      <c r="P867" s="28" t="str">
        <f>IF(TRIM(B867)="","",IFERROR(INDEX('Agreements-New'!C:C,MATCH(B867,'Agreements-New'!D:D,0)),"N"))</f>
        <v>N</v>
      </c>
      <c r="Q867" s="69"/>
      <c r="R867" s="28">
        <f t="shared" si="639"/>
        <v>26000</v>
      </c>
      <c r="S867" s="28">
        <f t="shared" si="640"/>
        <v>26000</v>
      </c>
      <c r="T867" s="28">
        <f t="shared" si="641"/>
        <v>0</v>
      </c>
      <c r="U867" s="28">
        <f t="shared" si="642"/>
        <v>26000</v>
      </c>
      <c r="V867" s="69"/>
      <c r="W867" s="28">
        <v>11000</v>
      </c>
      <c r="X867" s="28">
        <f>IF(TRIM(B867)="","",IFERROR(INDEX('Agreements-Old'!E:E,MATCH(B867,'Agreements-Old'!D:D,0)),W867))</f>
        <v>11000</v>
      </c>
      <c r="Y867" s="28">
        <f>SUMIFS('Daily Fees Entry'!F:F,'Daily Fees Entry'!D:D,B867,'Daily Fees Entry'!E:E,"Old Fees")</f>
        <v>0</v>
      </c>
      <c r="Z867" s="28">
        <f t="shared" si="643"/>
        <v>11000</v>
      </c>
      <c r="AA867" s="69"/>
      <c r="AB867" s="28">
        <f t="shared" si="644"/>
        <v>15000</v>
      </c>
      <c r="AC867" s="28">
        <f>IF(TRIM(B867)="","",IFERROR(INDEX('Agreements-New'!E:E,MATCH(B867,'Agreements-New'!D:D,0)),AB867))</f>
        <v>15000</v>
      </c>
      <c r="AD867" s="28">
        <f>(SUMIFS('Daily Fees Entry'!F:F,'Daily Fees Entry'!D:D,B867)) - Y867</f>
        <v>0</v>
      </c>
      <c r="AE867" s="28">
        <f t="shared" si="645"/>
        <v>15000</v>
      </c>
      <c r="AF867" s="69"/>
      <c r="AG867" s="28">
        <f>IF(TRIM(B867)="","",IFERROR(INDEX('Fees Master'!D:D,MATCH(D867,'Fees Master'!C:C,0)),"Not Found"))</f>
        <v>15000</v>
      </c>
      <c r="AH867" s="28" t="str">
        <f>IF(TRIM(M867)="V",IFERROR(INDEX('Fees Master'!M:M,MATCH(N867,'Fees Master'!L:L,0)),"Not Found"),"0")</f>
        <v>0</v>
      </c>
      <c r="AI867" s="28" t="str">
        <f>IF(TRIM(M867)="H",IFERROR(INDEX('Fees Master'!I:I,MATCH(D867,'Fees Master'!G:G,0)),"Not Found"),"0")</f>
        <v>0</v>
      </c>
      <c r="AJ867" s="69"/>
      <c r="AK867" s="28">
        <f t="shared" si="646"/>
        <v>0</v>
      </c>
      <c r="AL867" s="31">
        <f t="shared" si="647"/>
        <v>0</v>
      </c>
      <c r="AM867" s="58"/>
      <c r="AN867" s="58" t="s">
        <v>3514</v>
      </c>
      <c r="AO867" s="68"/>
    </row>
    <row r="868" spans="1:41" x14ac:dyDescent="0.35">
      <c r="A868" s="28">
        <v>867</v>
      </c>
      <c r="B868" s="28">
        <v>3687</v>
      </c>
      <c r="C868" s="28" t="s">
        <v>1267</v>
      </c>
      <c r="D868" s="28" t="s">
        <v>4326</v>
      </c>
      <c r="E868" s="28" t="s">
        <v>14</v>
      </c>
      <c r="F868" s="28" t="s">
        <v>1892</v>
      </c>
      <c r="G868" s="30"/>
      <c r="H868" s="28" t="s">
        <v>2107</v>
      </c>
      <c r="I868" s="28"/>
      <c r="J868" s="31">
        <v>343817722167</v>
      </c>
      <c r="K868" s="31" t="str">
        <f t="shared" si="668"/>
        <v>3438 1772 2167</v>
      </c>
      <c r="L868" s="83">
        <v>9959767881</v>
      </c>
      <c r="M868" s="28" t="s">
        <v>2764</v>
      </c>
      <c r="N868" s="28" t="s">
        <v>56</v>
      </c>
      <c r="O868" s="69"/>
      <c r="P868" s="28" t="str">
        <f>IF(TRIM(B868)="","",IFERROR(INDEX('Agreements-New'!C:C,MATCH(B868,'Agreements-New'!D:D,0)),"N"))</f>
        <v>N</v>
      </c>
      <c r="Q868" s="69"/>
      <c r="R868" s="28">
        <f t="shared" si="639"/>
        <v>30200</v>
      </c>
      <c r="S868" s="28">
        <f t="shared" si="640"/>
        <v>30200</v>
      </c>
      <c r="T868" s="28">
        <f t="shared" si="641"/>
        <v>0</v>
      </c>
      <c r="U868" s="28">
        <f t="shared" si="642"/>
        <v>30200</v>
      </c>
      <c r="V868" s="69"/>
      <c r="W868" s="28">
        <v>7200</v>
      </c>
      <c r="X868" s="28">
        <f>IF(TRIM(B868)="","",IFERROR(INDEX('Agreements-Old'!E:E,MATCH(B868,'Agreements-Old'!D:D,0)),W868))</f>
        <v>7200</v>
      </c>
      <c r="Y868" s="28">
        <f>SUMIFS('Daily Fees Entry'!F:F,'Daily Fees Entry'!D:D,B868,'Daily Fees Entry'!E:E,"Old Fees")</f>
        <v>0</v>
      </c>
      <c r="Z868" s="28">
        <f t="shared" si="643"/>
        <v>7200</v>
      </c>
      <c r="AA868" s="69"/>
      <c r="AB868" s="28">
        <f t="shared" si="644"/>
        <v>23000</v>
      </c>
      <c r="AC868" s="28">
        <f>IF(TRIM(B868)="","",IFERROR(INDEX('Agreements-New'!E:E,MATCH(B868,'Agreements-New'!D:D,0)),AB868))</f>
        <v>23000</v>
      </c>
      <c r="AD868" s="28">
        <f>(SUMIFS('Daily Fees Entry'!F:F,'Daily Fees Entry'!D:D,B868)) - Y868</f>
        <v>0</v>
      </c>
      <c r="AE868" s="28">
        <f t="shared" si="645"/>
        <v>23000</v>
      </c>
      <c r="AF868" s="69"/>
      <c r="AG868" s="28">
        <f>IF(TRIM(B868)="","",IFERROR(INDEX('Fees Master'!D:D,MATCH(D868,'Fees Master'!C:C,0)),"Not Found"))</f>
        <v>15000</v>
      </c>
      <c r="AH868" s="28">
        <f>IF(TRIM(M868)="V",IFERROR(INDEX('Fees Master'!M:M,MATCH(N868,'Fees Master'!L:L,0)),"Not Found"),"0")</f>
        <v>8000</v>
      </c>
      <c r="AI868" s="28" t="str">
        <f>IF(TRIM(M868)="H",IFERROR(INDEX('Fees Master'!I:I,MATCH(D868,'Fees Master'!G:G,0)),"Not Found"),"0")</f>
        <v>0</v>
      </c>
      <c r="AJ868" s="69"/>
      <c r="AK868" s="28">
        <f t="shared" si="646"/>
        <v>0</v>
      </c>
      <c r="AL868" s="31">
        <f t="shared" si="647"/>
        <v>0</v>
      </c>
      <c r="AM868" s="58"/>
      <c r="AN868" s="58" t="s">
        <v>3515</v>
      </c>
      <c r="AO868" s="68"/>
    </row>
    <row r="869" spans="1:41" x14ac:dyDescent="0.35">
      <c r="A869" s="28">
        <v>868</v>
      </c>
      <c r="B869" s="28">
        <v>3211</v>
      </c>
      <c r="C869" s="28" t="s">
        <v>1268</v>
      </c>
      <c r="D869" s="28" t="s">
        <v>4326</v>
      </c>
      <c r="E869" s="28" t="s">
        <v>14</v>
      </c>
      <c r="F869" s="28" t="s">
        <v>1892</v>
      </c>
      <c r="G869" s="30"/>
      <c r="H869" s="28" t="s">
        <v>2393</v>
      </c>
      <c r="I869" s="28"/>
      <c r="J869" s="31">
        <v>280144907958</v>
      </c>
      <c r="K869" s="31" t="str">
        <f t="shared" si="668"/>
        <v>2801 4490 7958</v>
      </c>
      <c r="L869" s="83">
        <v>9492023973</v>
      </c>
      <c r="M869" s="28" t="s">
        <v>2764</v>
      </c>
      <c r="N869" s="28" t="s">
        <v>103</v>
      </c>
      <c r="O869" s="69"/>
      <c r="P869" s="28" t="str">
        <f>IF(TRIM(B869)="","",IFERROR(INDEX('Agreements-New'!C:C,MATCH(B869,'Agreements-New'!D:D,0)),"N"))</f>
        <v>N</v>
      </c>
      <c r="Q869" s="69"/>
      <c r="R869" s="28">
        <f t="shared" si="639"/>
        <v>20000</v>
      </c>
      <c r="S869" s="28">
        <f t="shared" si="640"/>
        <v>20000</v>
      </c>
      <c r="T869" s="28">
        <f t="shared" si="641"/>
        <v>0</v>
      </c>
      <c r="U869" s="28">
        <f t="shared" si="642"/>
        <v>20000</v>
      </c>
      <c r="V869" s="69"/>
      <c r="W869" s="28">
        <v>0</v>
      </c>
      <c r="X869" s="28">
        <f>IF(TRIM(B869)="","",IFERROR(INDEX('Agreements-Old'!E:E,MATCH(B869,'Agreements-Old'!D:D,0)),W869))</f>
        <v>0</v>
      </c>
      <c r="Y869" s="28">
        <f>SUMIFS('Daily Fees Entry'!F:F,'Daily Fees Entry'!D:D,B869,'Daily Fees Entry'!E:E,"Old Fees")</f>
        <v>0</v>
      </c>
      <c r="Z869" s="28">
        <f t="shared" si="643"/>
        <v>0</v>
      </c>
      <c r="AA869" s="69"/>
      <c r="AB869" s="28">
        <f t="shared" si="644"/>
        <v>20000</v>
      </c>
      <c r="AC869" s="28">
        <f>IF(TRIM(B869)="","",IFERROR(INDEX('Agreements-New'!E:E,MATCH(B869,'Agreements-New'!D:D,0)),AB869))</f>
        <v>20000</v>
      </c>
      <c r="AD869" s="28">
        <f>(SUMIFS('Daily Fees Entry'!F:F,'Daily Fees Entry'!D:D,B869)) - Y869</f>
        <v>0</v>
      </c>
      <c r="AE869" s="28">
        <f t="shared" si="645"/>
        <v>20000</v>
      </c>
      <c r="AF869" s="69"/>
      <c r="AG869" s="28">
        <f>IF(TRIM(B869)="","",IFERROR(INDEX('Fees Master'!D:D,MATCH(D869,'Fees Master'!C:C,0)),"Not Found"))</f>
        <v>15000</v>
      </c>
      <c r="AH869" s="28">
        <f>IF(TRIM(M869)="V",IFERROR(INDEX('Fees Master'!M:M,MATCH(N869,'Fees Master'!L:L,0)),"Not Found"),"0")</f>
        <v>5000</v>
      </c>
      <c r="AI869" s="28" t="str">
        <f>IF(TRIM(M869)="H",IFERROR(INDEX('Fees Master'!I:I,MATCH(D869,'Fees Master'!G:G,0)),"Not Found"),"0")</f>
        <v>0</v>
      </c>
      <c r="AJ869" s="69"/>
      <c r="AK869" s="28">
        <f t="shared" si="646"/>
        <v>0</v>
      </c>
      <c r="AL869" s="31">
        <f t="shared" si="647"/>
        <v>0</v>
      </c>
      <c r="AM869" s="58"/>
      <c r="AN869" s="58" t="s">
        <v>3516</v>
      </c>
      <c r="AO869" s="68"/>
    </row>
    <row r="870" spans="1:41" x14ac:dyDescent="0.35">
      <c r="A870" s="28">
        <v>869</v>
      </c>
      <c r="B870" s="28">
        <v>3283</v>
      </c>
      <c r="C870" s="28" t="s">
        <v>1271</v>
      </c>
      <c r="D870" s="28" t="s">
        <v>4326</v>
      </c>
      <c r="E870" s="28" t="s">
        <v>14</v>
      </c>
      <c r="F870" s="28" t="s">
        <v>1892</v>
      </c>
      <c r="G870" s="30"/>
      <c r="H870" s="28" t="s">
        <v>2392</v>
      </c>
      <c r="I870" s="28"/>
      <c r="J870" s="31">
        <v>483033178868</v>
      </c>
      <c r="K870" s="31" t="str">
        <f t="shared" si="668"/>
        <v>4830 3317 8868</v>
      </c>
      <c r="L870" s="83">
        <v>9949802247</v>
      </c>
      <c r="M870" s="28" t="s">
        <v>2764</v>
      </c>
      <c r="N870" s="28" t="s">
        <v>77</v>
      </c>
      <c r="O870" s="69"/>
      <c r="P870" s="28" t="str">
        <f>IF(TRIM(B870)="","",IFERROR(INDEX('Agreements-New'!C:C,MATCH(B870,'Agreements-New'!D:D,0)),"N"))</f>
        <v>N</v>
      </c>
      <c r="Q870" s="69"/>
      <c r="R870" s="28">
        <f t="shared" si="639"/>
        <v>33100</v>
      </c>
      <c r="S870" s="28">
        <f t="shared" si="640"/>
        <v>33100</v>
      </c>
      <c r="T870" s="28">
        <f t="shared" si="641"/>
        <v>2000</v>
      </c>
      <c r="U870" s="28">
        <f t="shared" si="642"/>
        <v>31100</v>
      </c>
      <c r="V870" s="69"/>
      <c r="W870" s="28">
        <v>11100</v>
      </c>
      <c r="X870" s="28">
        <f>IF(TRIM(B870)="","",IFERROR(INDEX('Agreements-Old'!E:E,MATCH(B870,'Agreements-Old'!D:D,0)),W870))</f>
        <v>11100</v>
      </c>
      <c r="Y870" s="28">
        <f>SUMIFS('Daily Fees Entry'!F:F,'Daily Fees Entry'!D:D,B870,'Daily Fees Entry'!E:E,"Old Fees")</f>
        <v>2000</v>
      </c>
      <c r="Z870" s="28">
        <f t="shared" si="643"/>
        <v>9100</v>
      </c>
      <c r="AA870" s="69"/>
      <c r="AB870" s="28">
        <f t="shared" si="644"/>
        <v>22000</v>
      </c>
      <c r="AC870" s="28">
        <f>IF(TRIM(B870)="","",IFERROR(INDEX('Agreements-New'!E:E,MATCH(B870,'Agreements-New'!D:D,0)),AB870))</f>
        <v>22000</v>
      </c>
      <c r="AD870" s="28">
        <f>(SUMIFS('Daily Fees Entry'!F:F,'Daily Fees Entry'!D:D,B870)) - Y870</f>
        <v>0</v>
      </c>
      <c r="AE870" s="28">
        <f t="shared" si="645"/>
        <v>22000</v>
      </c>
      <c r="AF870" s="69"/>
      <c r="AG870" s="28">
        <f>IF(TRIM(B870)="","",IFERROR(INDEX('Fees Master'!D:D,MATCH(D870,'Fees Master'!C:C,0)),"Not Found"))</f>
        <v>15000</v>
      </c>
      <c r="AH870" s="28">
        <f>IF(TRIM(M870)="V",IFERROR(INDEX('Fees Master'!M:M,MATCH(N870,'Fees Master'!L:L,0)),"Not Found"),"0")</f>
        <v>7000</v>
      </c>
      <c r="AI870" s="28" t="str">
        <f>IF(TRIM(M870)="H",IFERROR(INDEX('Fees Master'!I:I,MATCH(D870,'Fees Master'!G:G,0)),"Not Found"),"0")</f>
        <v>0</v>
      </c>
      <c r="AJ870" s="69"/>
      <c r="AK870" s="28">
        <f t="shared" si="646"/>
        <v>6.0422960725075532</v>
      </c>
      <c r="AL870" s="31">
        <f t="shared" si="647"/>
        <v>0</v>
      </c>
      <c r="AM870" s="58"/>
      <c r="AN870" s="58" t="s">
        <v>3517</v>
      </c>
      <c r="AO870" s="68"/>
    </row>
    <row r="871" spans="1:41" x14ac:dyDescent="0.35">
      <c r="A871" s="28">
        <v>870</v>
      </c>
      <c r="B871" s="28">
        <v>3215</v>
      </c>
      <c r="C871" s="28" t="s">
        <v>1273</v>
      </c>
      <c r="D871" s="28" t="s">
        <v>4326</v>
      </c>
      <c r="E871" s="28" t="s">
        <v>14</v>
      </c>
      <c r="F871" s="28" t="s">
        <v>1892</v>
      </c>
      <c r="G871" s="30"/>
      <c r="H871" s="28" t="s">
        <v>2500</v>
      </c>
      <c r="I871" s="28"/>
      <c r="J871" s="31">
        <v>872034380022</v>
      </c>
      <c r="K871" s="31" t="str">
        <f t="shared" si="668"/>
        <v>8720 3438 0022</v>
      </c>
      <c r="L871" s="83">
        <v>9948865057</v>
      </c>
      <c r="M871" s="28" t="s">
        <v>2764</v>
      </c>
      <c r="N871" s="28" t="s">
        <v>41</v>
      </c>
      <c r="O871" s="69"/>
      <c r="P871" s="28">
        <f>IF(TRIM(B871)="","",IFERROR(INDEX('Agreements-New'!C:C,MATCH(B871,'Agreements-New'!D:D,0)),"N"))</f>
        <v>208</v>
      </c>
      <c r="Q871" s="69"/>
      <c r="R871" s="28">
        <f t="shared" si="639"/>
        <v>30000</v>
      </c>
      <c r="S871" s="28">
        <f t="shared" si="640"/>
        <v>25000</v>
      </c>
      <c r="T871" s="28">
        <f t="shared" si="641"/>
        <v>1000</v>
      </c>
      <c r="U871" s="28">
        <f t="shared" si="642"/>
        <v>24000</v>
      </c>
      <c r="V871" s="69"/>
      <c r="W871" s="28">
        <v>8000</v>
      </c>
      <c r="X871" s="28">
        <f>IF(TRIM(B871)="","",IFERROR(INDEX('Agreements-Old'!E:E,MATCH(B871,'Agreements-Old'!D:D,0)),W871))</f>
        <v>8000</v>
      </c>
      <c r="Y871" s="28">
        <f>SUMIFS('Daily Fees Entry'!F:F,'Daily Fees Entry'!D:D,B871,'Daily Fees Entry'!E:E,"Old Fees")</f>
        <v>1000</v>
      </c>
      <c r="Z871" s="28">
        <f t="shared" si="643"/>
        <v>7000</v>
      </c>
      <c r="AA871" s="69"/>
      <c r="AB871" s="28">
        <f t="shared" si="644"/>
        <v>22000</v>
      </c>
      <c r="AC871" s="28">
        <f>IF(TRIM(B871)="","",IFERROR(INDEX('Agreements-New'!E:E,MATCH(B871,'Agreements-New'!D:D,0)),AB871))</f>
        <v>17000</v>
      </c>
      <c r="AD871" s="28">
        <f>(SUMIFS('Daily Fees Entry'!F:F,'Daily Fees Entry'!D:D,B871)) - Y871</f>
        <v>0</v>
      </c>
      <c r="AE871" s="28">
        <f t="shared" si="645"/>
        <v>17000</v>
      </c>
      <c r="AF871" s="69"/>
      <c r="AG871" s="28">
        <f>IF(TRIM(B871)="","",IFERROR(INDEX('Fees Master'!D:D,MATCH(D871,'Fees Master'!C:C,0)),"Not Found"))</f>
        <v>15000</v>
      </c>
      <c r="AH871" s="28">
        <f>IF(TRIM(M871)="V",IFERROR(INDEX('Fees Master'!M:M,MATCH(N871,'Fees Master'!L:L,0)),"Not Found"),"0")</f>
        <v>7000</v>
      </c>
      <c r="AI871" s="28" t="str">
        <f>IF(TRIM(M871)="H",IFERROR(INDEX('Fees Master'!I:I,MATCH(D871,'Fees Master'!G:G,0)),"Not Found"),"0")</f>
        <v>0</v>
      </c>
      <c r="AJ871" s="69"/>
      <c r="AK871" s="28">
        <f t="shared" si="646"/>
        <v>4</v>
      </c>
      <c r="AL871" s="31">
        <f t="shared" si="647"/>
        <v>0</v>
      </c>
      <c r="AM871" s="58"/>
      <c r="AN871" s="58" t="s">
        <v>3519</v>
      </c>
      <c r="AO871" s="68"/>
    </row>
    <row r="872" spans="1:41" x14ac:dyDescent="0.35">
      <c r="A872" s="28">
        <v>871</v>
      </c>
      <c r="B872" s="28">
        <v>3284</v>
      </c>
      <c r="C872" s="28" t="s">
        <v>1274</v>
      </c>
      <c r="D872" s="28" t="s">
        <v>4326</v>
      </c>
      <c r="E872" s="28" t="s">
        <v>14</v>
      </c>
      <c r="F872" s="28" t="s">
        <v>1892</v>
      </c>
      <c r="G872" s="30"/>
      <c r="H872" s="28" t="s">
        <v>2501</v>
      </c>
      <c r="I872" s="28"/>
      <c r="J872" s="31">
        <v>960177394401</v>
      </c>
      <c r="K872" s="31" t="str">
        <f t="shared" si="668"/>
        <v>9601 7739 4401</v>
      </c>
      <c r="L872" s="83">
        <v>9398107141</v>
      </c>
      <c r="M872" s="28" t="s">
        <v>2764</v>
      </c>
      <c r="N872" s="28" t="s">
        <v>61</v>
      </c>
      <c r="O872" s="69"/>
      <c r="P872" s="28" t="str">
        <f>IF(TRIM(B872)="","",IFERROR(INDEX('Agreements-New'!C:C,MATCH(B872,'Agreements-New'!D:D,0)),"N"))</f>
        <v>N</v>
      </c>
      <c r="Q872" s="69"/>
      <c r="R872" s="28">
        <f t="shared" si="639"/>
        <v>38000</v>
      </c>
      <c r="S872" s="28">
        <f t="shared" si="640"/>
        <v>38000</v>
      </c>
      <c r="T872" s="28">
        <f t="shared" si="641"/>
        <v>0</v>
      </c>
      <c r="U872" s="28">
        <f t="shared" si="642"/>
        <v>38000</v>
      </c>
      <c r="V872" s="69"/>
      <c r="W872" s="28">
        <v>16000</v>
      </c>
      <c r="X872" s="28">
        <f>IF(TRIM(B872)="","",IFERROR(INDEX('Agreements-Old'!E:E,MATCH(B872,'Agreements-Old'!D:D,0)),W872))</f>
        <v>16000</v>
      </c>
      <c r="Y872" s="28">
        <f>SUMIFS('Daily Fees Entry'!F:F,'Daily Fees Entry'!D:D,B872,'Daily Fees Entry'!E:E,"Old Fees")</f>
        <v>0</v>
      </c>
      <c r="Z872" s="28">
        <f t="shared" si="643"/>
        <v>16000</v>
      </c>
      <c r="AA872" s="69"/>
      <c r="AB872" s="28">
        <f t="shared" si="644"/>
        <v>22000</v>
      </c>
      <c r="AC872" s="28">
        <f>IF(TRIM(B872)="","",IFERROR(INDEX('Agreements-New'!E:E,MATCH(B872,'Agreements-New'!D:D,0)),AB872))</f>
        <v>22000</v>
      </c>
      <c r="AD872" s="28">
        <f>(SUMIFS('Daily Fees Entry'!F:F,'Daily Fees Entry'!D:D,B872)) - Y872</f>
        <v>0</v>
      </c>
      <c r="AE872" s="28">
        <f t="shared" si="645"/>
        <v>22000</v>
      </c>
      <c r="AF872" s="69"/>
      <c r="AG872" s="28">
        <f>IF(TRIM(B872)="","",IFERROR(INDEX('Fees Master'!D:D,MATCH(D872,'Fees Master'!C:C,0)),"Not Found"))</f>
        <v>15000</v>
      </c>
      <c r="AH872" s="28">
        <f>IF(TRIM(M872)="V",IFERROR(INDEX('Fees Master'!M:M,MATCH(N872,'Fees Master'!L:L,0)),"Not Found"),"0")</f>
        <v>7000</v>
      </c>
      <c r="AI872" s="28" t="str">
        <f>IF(TRIM(M872)="H",IFERROR(INDEX('Fees Master'!I:I,MATCH(D872,'Fees Master'!G:G,0)),"Not Found"),"0")</f>
        <v>0</v>
      </c>
      <c r="AJ872" s="69"/>
      <c r="AK872" s="28">
        <f t="shared" si="646"/>
        <v>0</v>
      </c>
      <c r="AL872" s="31">
        <f t="shared" si="647"/>
        <v>0</v>
      </c>
      <c r="AM872" s="58"/>
      <c r="AN872" s="58" t="s">
        <v>3520</v>
      </c>
      <c r="AO872" s="68"/>
    </row>
    <row r="873" spans="1:41" x14ac:dyDescent="0.35">
      <c r="A873" s="28">
        <v>872</v>
      </c>
      <c r="B873" s="28">
        <v>4430</v>
      </c>
      <c r="C873" s="28" t="s">
        <v>1243</v>
      </c>
      <c r="D873" s="28" t="s">
        <v>4326</v>
      </c>
      <c r="E873" s="28" t="s">
        <v>14</v>
      </c>
      <c r="F873" s="28" t="s">
        <v>1893</v>
      </c>
      <c r="G873" s="30"/>
      <c r="H873" s="28" t="s">
        <v>2486</v>
      </c>
      <c r="I873" s="28"/>
      <c r="J873" s="31"/>
      <c r="K873" s="31" t="str">
        <f t="shared" si="668"/>
        <v xml:space="preserve">  </v>
      </c>
      <c r="L873" s="83">
        <v>7997103010</v>
      </c>
      <c r="M873" s="28" t="s">
        <v>2762</v>
      </c>
      <c r="N873" s="28" t="s">
        <v>97</v>
      </c>
      <c r="O873" s="69"/>
      <c r="P873" s="28" t="str">
        <f>IF(TRIM(B873)="","",IFERROR(INDEX('Agreements-New'!C:C,MATCH(B873,'Agreements-New'!D:D,0)),"N"))</f>
        <v>N</v>
      </c>
      <c r="Q873" s="69"/>
      <c r="R873" s="28">
        <f t="shared" si="639"/>
        <v>16000</v>
      </c>
      <c r="S873" s="28">
        <f t="shared" si="640"/>
        <v>16000</v>
      </c>
      <c r="T873" s="28">
        <f t="shared" si="641"/>
        <v>0</v>
      </c>
      <c r="U873" s="28">
        <f t="shared" si="642"/>
        <v>16000</v>
      </c>
      <c r="V873" s="69"/>
      <c r="W873" s="28">
        <v>1000</v>
      </c>
      <c r="X873" s="28">
        <f>IF(TRIM(B873)="","",IFERROR(INDEX('Agreements-Old'!E:E,MATCH(B873,'Agreements-Old'!D:D,0)),W873))</f>
        <v>1000</v>
      </c>
      <c r="Y873" s="28">
        <f>SUMIFS('Daily Fees Entry'!F:F,'Daily Fees Entry'!D:D,B873,'Daily Fees Entry'!E:E,"Old Fees")</f>
        <v>0</v>
      </c>
      <c r="Z873" s="28">
        <f t="shared" si="643"/>
        <v>1000</v>
      </c>
      <c r="AA873" s="69"/>
      <c r="AB873" s="28">
        <f t="shared" si="644"/>
        <v>15000</v>
      </c>
      <c r="AC873" s="28">
        <f>IF(TRIM(B873)="","",IFERROR(INDEX('Agreements-New'!E:E,MATCH(B873,'Agreements-New'!D:D,0)),AB873))</f>
        <v>15000</v>
      </c>
      <c r="AD873" s="28">
        <f>(SUMIFS('Daily Fees Entry'!F:F,'Daily Fees Entry'!D:D,B873)) - Y873</f>
        <v>0</v>
      </c>
      <c r="AE873" s="28">
        <f t="shared" si="645"/>
        <v>15000</v>
      </c>
      <c r="AF873" s="69"/>
      <c r="AG873" s="28">
        <f>IF(TRIM(B873)="","",IFERROR(INDEX('Fees Master'!D:D,MATCH(D873,'Fees Master'!C:C,0)),"Not Found"))</f>
        <v>15000</v>
      </c>
      <c r="AH873" s="28" t="str">
        <f>IF(TRIM(M873)="V",IFERROR(INDEX('Fees Master'!M:M,MATCH(N873,'Fees Master'!L:L,0)),"Not Found"),"0")</f>
        <v>0</v>
      </c>
      <c r="AI873" s="28" t="str">
        <f>IF(TRIM(M873)="H",IFERROR(INDEX('Fees Master'!I:I,MATCH(D873,'Fees Master'!G:G,0)),"Not Found"),"0")</f>
        <v>0</v>
      </c>
      <c r="AJ873" s="69"/>
      <c r="AK873" s="28">
        <f t="shared" si="646"/>
        <v>0</v>
      </c>
      <c r="AL873" s="31">
        <f t="shared" si="647"/>
        <v>0</v>
      </c>
      <c r="AM873" s="58"/>
      <c r="AN873" s="58" t="s">
        <v>3521</v>
      </c>
      <c r="AO873" s="68"/>
    </row>
    <row r="874" spans="1:41" x14ac:dyDescent="0.35">
      <c r="A874" s="28">
        <v>873</v>
      </c>
      <c r="B874" s="28">
        <v>3218</v>
      </c>
      <c r="C874" s="28" t="s">
        <v>1275</v>
      </c>
      <c r="D874" s="28" t="s">
        <v>4326</v>
      </c>
      <c r="E874" s="28" t="s">
        <v>14</v>
      </c>
      <c r="F874" s="28" t="s">
        <v>1892</v>
      </c>
      <c r="G874" s="30"/>
      <c r="H874" s="28" t="s">
        <v>2502</v>
      </c>
      <c r="I874" s="28"/>
      <c r="J874" s="31">
        <v>765393614422</v>
      </c>
      <c r="K874" s="31" t="str">
        <f t="shared" si="668"/>
        <v>7653 9361 4422</v>
      </c>
      <c r="L874" s="83">
        <v>9703846005</v>
      </c>
      <c r="M874" s="28" t="s">
        <v>2764</v>
      </c>
      <c r="N874" s="28" t="s">
        <v>74</v>
      </c>
      <c r="O874" s="69"/>
      <c r="P874" s="28" t="str">
        <f>IF(TRIM(B874)="","",IFERROR(INDEX('Agreements-New'!C:C,MATCH(B874,'Agreements-New'!D:D,0)),"N"))</f>
        <v>N</v>
      </c>
      <c r="Q874" s="69"/>
      <c r="R874" s="28">
        <f t="shared" si="639"/>
        <v>20500</v>
      </c>
      <c r="S874" s="28">
        <f t="shared" si="640"/>
        <v>20500</v>
      </c>
      <c r="T874" s="28">
        <f t="shared" si="641"/>
        <v>2000</v>
      </c>
      <c r="U874" s="28">
        <f t="shared" si="642"/>
        <v>18500</v>
      </c>
      <c r="V874" s="69"/>
      <c r="W874" s="28">
        <v>0</v>
      </c>
      <c r="X874" s="28">
        <f>IF(TRIM(B874)="","",IFERROR(INDEX('Agreements-Old'!E:E,MATCH(B874,'Agreements-Old'!D:D,0)),W874))</f>
        <v>0</v>
      </c>
      <c r="Y874" s="28">
        <f>SUMIFS('Daily Fees Entry'!F:F,'Daily Fees Entry'!D:D,B874,'Daily Fees Entry'!E:E,"Old Fees")</f>
        <v>0</v>
      </c>
      <c r="Z874" s="28">
        <f t="shared" si="643"/>
        <v>0</v>
      </c>
      <c r="AA874" s="69"/>
      <c r="AB874" s="28">
        <f t="shared" si="644"/>
        <v>20500</v>
      </c>
      <c r="AC874" s="28">
        <f>IF(TRIM(B874)="","",IFERROR(INDEX('Agreements-New'!E:E,MATCH(B874,'Agreements-New'!D:D,0)),AB874))</f>
        <v>20500</v>
      </c>
      <c r="AD874" s="28">
        <f>(SUMIFS('Daily Fees Entry'!F:F,'Daily Fees Entry'!D:D,B874)) - Y874</f>
        <v>2000</v>
      </c>
      <c r="AE874" s="28">
        <f t="shared" si="645"/>
        <v>18500</v>
      </c>
      <c r="AF874" s="69"/>
      <c r="AG874" s="28">
        <f>IF(TRIM(B874)="","",IFERROR(INDEX('Fees Master'!D:D,MATCH(D874,'Fees Master'!C:C,0)),"Not Found"))</f>
        <v>15000</v>
      </c>
      <c r="AH874" s="28">
        <f>IF(TRIM(M874)="V",IFERROR(INDEX('Fees Master'!M:M,MATCH(N874,'Fees Master'!L:L,0)),"Not Found"),"0")</f>
        <v>5500</v>
      </c>
      <c r="AI874" s="28" t="str">
        <f>IF(TRIM(M874)="H",IFERROR(INDEX('Fees Master'!I:I,MATCH(D874,'Fees Master'!G:G,0)),"Not Found"),"0")</f>
        <v>0</v>
      </c>
      <c r="AJ874" s="69"/>
      <c r="AK874" s="28">
        <f t="shared" si="646"/>
        <v>9.7560975609756095</v>
      </c>
      <c r="AL874" s="31">
        <f t="shared" si="647"/>
        <v>9.7560975609756095</v>
      </c>
      <c r="AM874" s="58"/>
      <c r="AN874" s="58" t="s">
        <v>3522</v>
      </c>
      <c r="AO874" s="68"/>
    </row>
    <row r="875" spans="1:41" x14ac:dyDescent="0.35">
      <c r="A875" s="28">
        <v>874</v>
      </c>
      <c r="B875" s="28">
        <v>4786</v>
      </c>
      <c r="C875" s="28" t="s">
        <v>5912</v>
      </c>
      <c r="D875" s="28" t="s">
        <v>4326</v>
      </c>
      <c r="E875" s="28" t="s">
        <v>3814</v>
      </c>
      <c r="F875" s="28" t="s">
        <v>1892</v>
      </c>
      <c r="G875" s="30"/>
      <c r="H875" s="28" t="s">
        <v>2238</v>
      </c>
      <c r="I875" s="28"/>
      <c r="J875" s="31"/>
      <c r="K875" s="31"/>
      <c r="L875" s="83">
        <v>9133745145</v>
      </c>
      <c r="M875" s="28" t="s">
        <v>2764</v>
      </c>
      <c r="N875" s="28" t="s">
        <v>3821</v>
      </c>
      <c r="O875" s="69"/>
      <c r="P875" s="28" t="str">
        <f>IF(TRIM(B875)="","",IFERROR(INDEX('Agreements-New'!C:C,MATCH(B875,'Agreements-New'!D:D,0)),"N"))</f>
        <v>N</v>
      </c>
      <c r="Q875" s="69"/>
      <c r="R875" s="28">
        <f t="shared" si="639"/>
        <v>20500</v>
      </c>
      <c r="S875" s="28">
        <f t="shared" si="640"/>
        <v>20500</v>
      </c>
      <c r="T875" s="28">
        <f t="shared" si="641"/>
        <v>0</v>
      </c>
      <c r="U875" s="28">
        <f t="shared" si="642"/>
        <v>20500</v>
      </c>
      <c r="V875" s="69"/>
      <c r="W875" s="28">
        <v>0</v>
      </c>
      <c r="X875" s="28">
        <f>IF(TRIM(B875)="","",IFERROR(INDEX('Agreements-Old'!E:E,MATCH(B875,'Agreements-Old'!D:D,0)),W875))</f>
        <v>0</v>
      </c>
      <c r="Y875" s="28">
        <f>SUMIFS('Daily Fees Entry'!F:F,'Daily Fees Entry'!D:D,B875,'Daily Fees Entry'!E:E,"Old Fees")</f>
        <v>0</v>
      </c>
      <c r="Z875" s="28">
        <f t="shared" si="643"/>
        <v>0</v>
      </c>
      <c r="AA875" s="69"/>
      <c r="AB875" s="28">
        <f t="shared" si="644"/>
        <v>20500</v>
      </c>
      <c r="AC875" s="28">
        <f>IF(TRIM(B875)="","",IFERROR(INDEX('Agreements-New'!E:E,MATCH(B875,'Agreements-New'!D:D,0)),AB875))</f>
        <v>20500</v>
      </c>
      <c r="AD875" s="28">
        <f>(SUMIFS('Daily Fees Entry'!F:F,'Daily Fees Entry'!D:D,B875)) - Y875</f>
        <v>0</v>
      </c>
      <c r="AE875" s="28">
        <f t="shared" si="645"/>
        <v>20500</v>
      </c>
      <c r="AF875" s="69"/>
      <c r="AG875" s="28">
        <f>IF(TRIM(B875)="","",IFERROR(INDEX('Fees Master'!D:D,MATCH(D875,'Fees Master'!C:C,0)),"Not Found"))</f>
        <v>15000</v>
      </c>
      <c r="AH875" s="28">
        <f>IF(TRIM(M875)="V",IFERROR(INDEX('Fees Master'!M:M,MATCH(N875,'Fees Master'!L:L,0)),"Not Found"),"0")</f>
        <v>5500</v>
      </c>
      <c r="AI875" s="28" t="str">
        <f>IF(TRIM(M875)="H",IFERROR(INDEX('Fees Master'!I:I,MATCH(D875,'Fees Master'!G:G,0)),"Not Found"),"0")</f>
        <v>0</v>
      </c>
      <c r="AJ875" s="69"/>
      <c r="AK875" s="28">
        <f t="shared" si="646"/>
        <v>0</v>
      </c>
      <c r="AL875" s="31">
        <f t="shared" si="647"/>
        <v>0</v>
      </c>
      <c r="AM875" s="58"/>
      <c r="AN875" s="58"/>
      <c r="AO875" s="68"/>
    </row>
    <row r="876" spans="1:41" x14ac:dyDescent="0.35">
      <c r="A876" s="28">
        <v>875</v>
      </c>
      <c r="B876" s="28">
        <v>3285</v>
      </c>
      <c r="C876" s="28" t="s">
        <v>1278</v>
      </c>
      <c r="D876" s="28" t="s">
        <v>4326</v>
      </c>
      <c r="E876" s="28" t="s">
        <v>14</v>
      </c>
      <c r="F876" s="28" t="s">
        <v>1892</v>
      </c>
      <c r="G876" s="30"/>
      <c r="H876" s="28" t="s">
        <v>2503</v>
      </c>
      <c r="I876" s="28"/>
      <c r="J876" s="31">
        <v>965135515042</v>
      </c>
      <c r="K876" s="31" t="str">
        <f t="shared" ref="K876:K883" si="687">CONCATENATE(MID(J876,1,4), " ", MID(J876,5,4), " ", MID(J876,9,4))</f>
        <v>9651 3551 5042</v>
      </c>
      <c r="L876" s="83">
        <v>9703658205</v>
      </c>
      <c r="M876" s="28" t="s">
        <v>2764</v>
      </c>
      <c r="N876" s="28" t="s">
        <v>83</v>
      </c>
      <c r="O876" s="69"/>
      <c r="P876" s="28" t="str">
        <f>IF(TRIM(B876)="","",IFERROR(INDEX('Agreements-New'!C:C,MATCH(B876,'Agreements-New'!D:D,0)),"N"))</f>
        <v>N</v>
      </c>
      <c r="Q876" s="69"/>
      <c r="R876" s="28">
        <f t="shared" si="639"/>
        <v>42000</v>
      </c>
      <c r="S876" s="28">
        <f t="shared" si="640"/>
        <v>42000</v>
      </c>
      <c r="T876" s="28">
        <f t="shared" si="641"/>
        <v>0</v>
      </c>
      <c r="U876" s="28">
        <f t="shared" si="642"/>
        <v>42000</v>
      </c>
      <c r="V876" s="69"/>
      <c r="W876" s="28">
        <v>20000</v>
      </c>
      <c r="X876" s="28">
        <f>IF(TRIM(B876)="","",IFERROR(INDEX('Agreements-Old'!E:E,MATCH(B876,'Agreements-Old'!D:D,0)),W876))</f>
        <v>20000</v>
      </c>
      <c r="Y876" s="28">
        <f>SUMIFS('Daily Fees Entry'!F:F,'Daily Fees Entry'!D:D,B876,'Daily Fees Entry'!E:E,"Old Fees")</f>
        <v>0</v>
      </c>
      <c r="Z876" s="28">
        <f t="shared" si="643"/>
        <v>20000</v>
      </c>
      <c r="AA876" s="69"/>
      <c r="AB876" s="28">
        <f t="shared" si="644"/>
        <v>22000</v>
      </c>
      <c r="AC876" s="28">
        <f>IF(TRIM(B876)="","",IFERROR(INDEX('Agreements-New'!E:E,MATCH(B876,'Agreements-New'!D:D,0)),AB876))</f>
        <v>22000</v>
      </c>
      <c r="AD876" s="28">
        <f>(SUMIFS('Daily Fees Entry'!F:F,'Daily Fees Entry'!D:D,B876)) - Y876</f>
        <v>0</v>
      </c>
      <c r="AE876" s="28">
        <f t="shared" si="645"/>
        <v>22000</v>
      </c>
      <c r="AF876" s="69"/>
      <c r="AG876" s="28">
        <f>IF(TRIM(B876)="","",IFERROR(INDEX('Fees Master'!D:D,MATCH(D876,'Fees Master'!C:C,0)),"Not Found"))</f>
        <v>15000</v>
      </c>
      <c r="AH876" s="28">
        <f>IF(TRIM(M876)="V",IFERROR(INDEX('Fees Master'!M:M,MATCH(N876,'Fees Master'!L:L,0)),"Not Found"),"0")</f>
        <v>7000</v>
      </c>
      <c r="AI876" s="28" t="str">
        <f>IF(TRIM(M876)="H",IFERROR(INDEX('Fees Master'!I:I,MATCH(D876,'Fees Master'!G:G,0)),"Not Found"),"0")</f>
        <v>0</v>
      </c>
      <c r="AJ876" s="69"/>
      <c r="AK876" s="28">
        <f t="shared" si="646"/>
        <v>0</v>
      </c>
      <c r="AL876" s="31">
        <f t="shared" si="647"/>
        <v>0</v>
      </c>
      <c r="AM876" s="58"/>
      <c r="AN876" s="58" t="s">
        <v>3523</v>
      </c>
      <c r="AO876" s="68"/>
    </row>
    <row r="877" spans="1:41" x14ac:dyDescent="0.35">
      <c r="A877" s="28">
        <v>876</v>
      </c>
      <c r="B877" s="28">
        <v>3373</v>
      </c>
      <c r="C877" s="28" t="s">
        <v>1281</v>
      </c>
      <c r="D877" s="28" t="s">
        <v>4326</v>
      </c>
      <c r="E877" s="28" t="s">
        <v>14</v>
      </c>
      <c r="F877" s="28" t="s">
        <v>1893</v>
      </c>
      <c r="G877" s="30"/>
      <c r="H877" s="28" t="s">
        <v>2192</v>
      </c>
      <c r="I877" s="28"/>
      <c r="J877" s="31">
        <v>694050494795</v>
      </c>
      <c r="K877" s="31" t="str">
        <f t="shared" si="687"/>
        <v>6940 5049 4795</v>
      </c>
      <c r="L877" s="83">
        <v>6302832919</v>
      </c>
      <c r="M877" s="28" t="s">
        <v>2762</v>
      </c>
      <c r="N877" s="28" t="s">
        <v>97</v>
      </c>
      <c r="O877" s="69"/>
      <c r="P877" s="28" t="str">
        <f>IF(TRIM(B877)="","",IFERROR(INDEX('Agreements-New'!C:C,MATCH(B877,'Agreements-New'!D:D,0)),"N"))</f>
        <v>N</v>
      </c>
      <c r="Q877" s="69"/>
      <c r="R877" s="28">
        <f t="shared" si="639"/>
        <v>19000</v>
      </c>
      <c r="S877" s="28">
        <f t="shared" si="640"/>
        <v>19000</v>
      </c>
      <c r="T877" s="28">
        <f t="shared" si="641"/>
        <v>0</v>
      </c>
      <c r="U877" s="28">
        <f t="shared" si="642"/>
        <v>19000</v>
      </c>
      <c r="V877" s="69"/>
      <c r="W877" s="28">
        <v>4000</v>
      </c>
      <c r="X877" s="28">
        <f>IF(TRIM(B877)="","",IFERROR(INDEX('Agreements-Old'!E:E,MATCH(B877,'Agreements-Old'!D:D,0)),W877))</f>
        <v>4000</v>
      </c>
      <c r="Y877" s="28">
        <f>SUMIFS('Daily Fees Entry'!F:F,'Daily Fees Entry'!D:D,B877,'Daily Fees Entry'!E:E,"Old Fees")</f>
        <v>0</v>
      </c>
      <c r="Z877" s="28">
        <f t="shared" si="643"/>
        <v>4000</v>
      </c>
      <c r="AA877" s="69"/>
      <c r="AB877" s="28">
        <f t="shared" si="644"/>
        <v>15000</v>
      </c>
      <c r="AC877" s="28">
        <f>IF(TRIM(B877)="","",IFERROR(INDEX('Agreements-New'!E:E,MATCH(B877,'Agreements-New'!D:D,0)),AB877))</f>
        <v>15000</v>
      </c>
      <c r="AD877" s="28">
        <f>(SUMIFS('Daily Fees Entry'!F:F,'Daily Fees Entry'!D:D,B877)) - Y877</f>
        <v>0</v>
      </c>
      <c r="AE877" s="28">
        <f t="shared" si="645"/>
        <v>15000</v>
      </c>
      <c r="AF877" s="69"/>
      <c r="AG877" s="28">
        <f>IF(TRIM(B877)="","",IFERROR(INDEX('Fees Master'!D:D,MATCH(D877,'Fees Master'!C:C,0)),"Not Found"))</f>
        <v>15000</v>
      </c>
      <c r="AH877" s="28" t="str">
        <f>IF(TRIM(M877)="V",IFERROR(INDEX('Fees Master'!M:M,MATCH(N877,'Fees Master'!L:L,0)),"Not Found"),"0")</f>
        <v>0</v>
      </c>
      <c r="AI877" s="28" t="str">
        <f>IF(TRIM(M877)="H",IFERROR(INDEX('Fees Master'!I:I,MATCH(D877,'Fees Master'!G:G,0)),"Not Found"),"0")</f>
        <v>0</v>
      </c>
      <c r="AJ877" s="69"/>
      <c r="AK877" s="28">
        <f t="shared" si="646"/>
        <v>0</v>
      </c>
      <c r="AL877" s="31">
        <f t="shared" si="647"/>
        <v>0</v>
      </c>
      <c r="AM877" s="58"/>
      <c r="AN877" s="58" t="s">
        <v>3524</v>
      </c>
      <c r="AO877" s="68"/>
    </row>
    <row r="878" spans="1:41" x14ac:dyDescent="0.35">
      <c r="A878" s="28">
        <v>877</v>
      </c>
      <c r="B878" s="28">
        <v>3286</v>
      </c>
      <c r="C878" s="28" t="s">
        <v>1282</v>
      </c>
      <c r="D878" s="28" t="s">
        <v>4326</v>
      </c>
      <c r="E878" s="28" t="s">
        <v>14</v>
      </c>
      <c r="F878" s="28" t="s">
        <v>1893</v>
      </c>
      <c r="G878" s="30"/>
      <c r="H878" s="28" t="s">
        <v>1925</v>
      </c>
      <c r="I878" s="28"/>
      <c r="J878" s="31">
        <v>519143589656</v>
      </c>
      <c r="K878" s="31" t="str">
        <f t="shared" si="687"/>
        <v>5191 4358 9656</v>
      </c>
      <c r="L878" s="83">
        <v>9948942919</v>
      </c>
      <c r="M878" s="28" t="s">
        <v>2764</v>
      </c>
      <c r="N878" s="28" t="s">
        <v>82</v>
      </c>
      <c r="O878" s="69"/>
      <c r="P878" s="28" t="str">
        <f>IF(TRIM(B878)="","",IFERROR(INDEX('Agreements-New'!C:C,MATCH(B878,'Agreements-New'!D:D,0)),"N"))</f>
        <v>N</v>
      </c>
      <c r="Q878" s="69"/>
      <c r="R878" s="28">
        <f t="shared" si="639"/>
        <v>33000</v>
      </c>
      <c r="S878" s="28">
        <f t="shared" si="640"/>
        <v>33000</v>
      </c>
      <c r="T878" s="28">
        <f t="shared" si="641"/>
        <v>0</v>
      </c>
      <c r="U878" s="28">
        <f t="shared" si="642"/>
        <v>33000</v>
      </c>
      <c r="V878" s="69"/>
      <c r="W878" s="28">
        <v>11000</v>
      </c>
      <c r="X878" s="28">
        <f>IF(TRIM(B878)="","",IFERROR(INDEX('Agreements-Old'!E:E,MATCH(B878,'Agreements-Old'!D:D,0)),W878))</f>
        <v>11000</v>
      </c>
      <c r="Y878" s="28">
        <f>SUMIFS('Daily Fees Entry'!F:F,'Daily Fees Entry'!D:D,B878,'Daily Fees Entry'!E:E,"Old Fees")</f>
        <v>0</v>
      </c>
      <c r="Z878" s="28">
        <f t="shared" si="643"/>
        <v>11000</v>
      </c>
      <c r="AA878" s="69"/>
      <c r="AB878" s="28">
        <f t="shared" si="644"/>
        <v>22000</v>
      </c>
      <c r="AC878" s="28">
        <f>IF(TRIM(B878)="","",IFERROR(INDEX('Agreements-New'!E:E,MATCH(B878,'Agreements-New'!D:D,0)),AB878))</f>
        <v>22000</v>
      </c>
      <c r="AD878" s="28">
        <f>(SUMIFS('Daily Fees Entry'!F:F,'Daily Fees Entry'!D:D,B878)) - Y878</f>
        <v>0</v>
      </c>
      <c r="AE878" s="28">
        <f t="shared" si="645"/>
        <v>22000</v>
      </c>
      <c r="AF878" s="69"/>
      <c r="AG878" s="28">
        <f>IF(TRIM(B878)="","",IFERROR(INDEX('Fees Master'!D:D,MATCH(D878,'Fees Master'!C:C,0)),"Not Found"))</f>
        <v>15000</v>
      </c>
      <c r="AH878" s="28">
        <f>IF(TRIM(M878)="V",IFERROR(INDEX('Fees Master'!M:M,MATCH(N878,'Fees Master'!L:L,0)),"Not Found"),"0")</f>
        <v>7000</v>
      </c>
      <c r="AI878" s="28" t="str">
        <f>IF(TRIM(M878)="H",IFERROR(INDEX('Fees Master'!I:I,MATCH(D878,'Fees Master'!G:G,0)),"Not Found"),"0")</f>
        <v>0</v>
      </c>
      <c r="AJ878" s="69"/>
      <c r="AK878" s="28">
        <f t="shared" si="646"/>
        <v>0</v>
      </c>
      <c r="AL878" s="31">
        <f t="shared" si="647"/>
        <v>0</v>
      </c>
      <c r="AM878" s="58"/>
      <c r="AN878" s="58" t="s">
        <v>3525</v>
      </c>
      <c r="AO878" s="68"/>
    </row>
    <row r="879" spans="1:41" x14ac:dyDescent="0.35">
      <c r="A879" s="28">
        <v>878</v>
      </c>
      <c r="B879" s="28">
        <v>3287</v>
      </c>
      <c r="C879" s="28" t="s">
        <v>1283</v>
      </c>
      <c r="D879" s="28" t="s">
        <v>4326</v>
      </c>
      <c r="E879" s="28" t="s">
        <v>14</v>
      </c>
      <c r="F879" s="28" t="s">
        <v>1893</v>
      </c>
      <c r="G879" s="30"/>
      <c r="H879" s="28" t="s">
        <v>1220</v>
      </c>
      <c r="I879" s="28"/>
      <c r="J879" s="31">
        <v>689857348153</v>
      </c>
      <c r="K879" s="31" t="str">
        <f t="shared" si="687"/>
        <v>6898 5734 8153</v>
      </c>
      <c r="L879" s="83">
        <v>9963715186</v>
      </c>
      <c r="M879" s="28" t="s">
        <v>2764</v>
      </c>
      <c r="N879" s="28" t="s">
        <v>83</v>
      </c>
      <c r="O879" s="69"/>
      <c r="P879" s="28" t="str">
        <f>IF(TRIM(B879)="","",IFERROR(INDEX('Agreements-New'!C:C,MATCH(B879,'Agreements-New'!D:D,0)),"N"))</f>
        <v>N</v>
      </c>
      <c r="Q879" s="69"/>
      <c r="R879" s="28">
        <f t="shared" si="639"/>
        <v>35000</v>
      </c>
      <c r="S879" s="28">
        <f t="shared" si="640"/>
        <v>35000</v>
      </c>
      <c r="T879" s="28">
        <f t="shared" si="641"/>
        <v>0</v>
      </c>
      <c r="U879" s="28">
        <f t="shared" si="642"/>
        <v>35000</v>
      </c>
      <c r="V879" s="69"/>
      <c r="W879" s="28">
        <v>13000</v>
      </c>
      <c r="X879" s="28">
        <f>IF(TRIM(B879)="","",IFERROR(INDEX('Agreements-Old'!E:E,MATCH(B879,'Agreements-Old'!D:D,0)),W879))</f>
        <v>13000</v>
      </c>
      <c r="Y879" s="28">
        <f>SUMIFS('Daily Fees Entry'!F:F,'Daily Fees Entry'!D:D,B879,'Daily Fees Entry'!E:E,"Old Fees")</f>
        <v>0</v>
      </c>
      <c r="Z879" s="28">
        <f t="shared" si="643"/>
        <v>13000</v>
      </c>
      <c r="AA879" s="69"/>
      <c r="AB879" s="28">
        <f t="shared" si="644"/>
        <v>22000</v>
      </c>
      <c r="AC879" s="28">
        <f>IF(TRIM(B879)="","",IFERROR(INDEX('Agreements-New'!E:E,MATCH(B879,'Agreements-New'!D:D,0)),AB879))</f>
        <v>22000</v>
      </c>
      <c r="AD879" s="28">
        <f>(SUMIFS('Daily Fees Entry'!F:F,'Daily Fees Entry'!D:D,B879)) - Y879</f>
        <v>0</v>
      </c>
      <c r="AE879" s="28">
        <f t="shared" si="645"/>
        <v>22000</v>
      </c>
      <c r="AF879" s="69"/>
      <c r="AG879" s="28">
        <f>IF(TRIM(B879)="","",IFERROR(INDEX('Fees Master'!D:D,MATCH(D879,'Fees Master'!C:C,0)),"Not Found"))</f>
        <v>15000</v>
      </c>
      <c r="AH879" s="28">
        <f>IF(TRIM(M879)="V",IFERROR(INDEX('Fees Master'!M:M,MATCH(N879,'Fees Master'!L:L,0)),"Not Found"),"0")</f>
        <v>7000</v>
      </c>
      <c r="AI879" s="28" t="str">
        <f>IF(TRIM(M879)="H",IFERROR(INDEX('Fees Master'!I:I,MATCH(D879,'Fees Master'!G:G,0)),"Not Found"),"0")</f>
        <v>0</v>
      </c>
      <c r="AJ879" s="69"/>
      <c r="AK879" s="28">
        <f t="shared" si="646"/>
        <v>0</v>
      </c>
      <c r="AL879" s="31">
        <f t="shared" si="647"/>
        <v>0</v>
      </c>
      <c r="AM879" s="58"/>
      <c r="AN879" s="58" t="s">
        <v>3526</v>
      </c>
      <c r="AO879" s="68"/>
    </row>
    <row r="880" spans="1:41" x14ac:dyDescent="0.35">
      <c r="A880" s="28">
        <v>879</v>
      </c>
      <c r="B880" s="28">
        <v>3360</v>
      </c>
      <c r="C880" s="28" t="s">
        <v>1285</v>
      </c>
      <c r="D880" s="28" t="s">
        <v>4326</v>
      </c>
      <c r="E880" s="28" t="s">
        <v>14</v>
      </c>
      <c r="F880" s="28" t="s">
        <v>1893</v>
      </c>
      <c r="G880" s="30"/>
      <c r="H880" s="28" t="s">
        <v>2506</v>
      </c>
      <c r="I880" s="28"/>
      <c r="J880" s="31">
        <v>950739488732</v>
      </c>
      <c r="K880" s="31" t="str">
        <f t="shared" si="687"/>
        <v>9507 3948 8732</v>
      </c>
      <c r="L880" s="83">
        <v>7337063990</v>
      </c>
      <c r="M880" s="28" t="s">
        <v>2764</v>
      </c>
      <c r="N880" s="28" t="s">
        <v>56</v>
      </c>
      <c r="O880" s="69"/>
      <c r="P880" s="28" t="str">
        <f>IF(TRIM(B880)="","",IFERROR(INDEX('Agreements-New'!C:C,MATCH(B880,'Agreements-New'!D:D,0)),"N"))</f>
        <v>N</v>
      </c>
      <c r="Q880" s="69"/>
      <c r="R880" s="28">
        <f t="shared" si="639"/>
        <v>47000</v>
      </c>
      <c r="S880" s="28">
        <f t="shared" si="640"/>
        <v>47000</v>
      </c>
      <c r="T880" s="28">
        <f t="shared" si="641"/>
        <v>0</v>
      </c>
      <c r="U880" s="28">
        <f t="shared" si="642"/>
        <v>47000</v>
      </c>
      <c r="V880" s="69"/>
      <c r="W880" s="28">
        <v>24000</v>
      </c>
      <c r="X880" s="28">
        <f>IF(TRIM(B880)="","",IFERROR(INDEX('Agreements-Old'!E:E,MATCH(B880,'Agreements-Old'!D:D,0)),W880))</f>
        <v>24000</v>
      </c>
      <c r="Y880" s="28">
        <f>SUMIFS('Daily Fees Entry'!F:F,'Daily Fees Entry'!D:D,B880,'Daily Fees Entry'!E:E,"Old Fees")</f>
        <v>0</v>
      </c>
      <c r="Z880" s="28">
        <f t="shared" si="643"/>
        <v>24000</v>
      </c>
      <c r="AA880" s="69"/>
      <c r="AB880" s="28">
        <f t="shared" si="644"/>
        <v>23000</v>
      </c>
      <c r="AC880" s="28">
        <f>IF(TRIM(B880)="","",IFERROR(INDEX('Agreements-New'!E:E,MATCH(B880,'Agreements-New'!D:D,0)),AB880))</f>
        <v>23000</v>
      </c>
      <c r="AD880" s="28">
        <f>(SUMIFS('Daily Fees Entry'!F:F,'Daily Fees Entry'!D:D,B880)) - Y880</f>
        <v>0</v>
      </c>
      <c r="AE880" s="28">
        <f t="shared" si="645"/>
        <v>23000</v>
      </c>
      <c r="AF880" s="69"/>
      <c r="AG880" s="28">
        <f>IF(TRIM(B880)="","",IFERROR(INDEX('Fees Master'!D:D,MATCH(D880,'Fees Master'!C:C,0)),"Not Found"))</f>
        <v>15000</v>
      </c>
      <c r="AH880" s="28">
        <f>IF(TRIM(M880)="V",IFERROR(INDEX('Fees Master'!M:M,MATCH(N880,'Fees Master'!L:L,0)),"Not Found"),"0")</f>
        <v>8000</v>
      </c>
      <c r="AI880" s="28" t="str">
        <f>IF(TRIM(M880)="H",IFERROR(INDEX('Fees Master'!I:I,MATCH(D880,'Fees Master'!G:G,0)),"Not Found"),"0")</f>
        <v>0</v>
      </c>
      <c r="AJ880" s="69"/>
      <c r="AK880" s="28">
        <f t="shared" si="646"/>
        <v>0</v>
      </c>
      <c r="AL880" s="31">
        <f t="shared" si="647"/>
        <v>0</v>
      </c>
      <c r="AM880" s="58"/>
      <c r="AN880" s="58" t="s">
        <v>3527</v>
      </c>
      <c r="AO880" s="68"/>
    </row>
    <row r="881" spans="1:41" x14ac:dyDescent="0.35">
      <c r="A881" s="28">
        <v>880</v>
      </c>
      <c r="B881" s="28">
        <v>3290</v>
      </c>
      <c r="C881" s="28" t="s">
        <v>1286</v>
      </c>
      <c r="D881" s="28" t="s">
        <v>4326</v>
      </c>
      <c r="E881" s="28" t="s">
        <v>14</v>
      </c>
      <c r="F881" s="28" t="s">
        <v>1893</v>
      </c>
      <c r="G881" s="30"/>
      <c r="H881" s="28" t="s">
        <v>2507</v>
      </c>
      <c r="I881" s="28"/>
      <c r="J881" s="31">
        <v>565966643685</v>
      </c>
      <c r="K881" s="31" t="str">
        <f t="shared" si="687"/>
        <v>5659 6664 3685</v>
      </c>
      <c r="L881" s="83">
        <v>9908376011</v>
      </c>
      <c r="M881" s="28" t="s">
        <v>2762</v>
      </c>
      <c r="N881" s="28" t="s">
        <v>97</v>
      </c>
      <c r="O881" s="69"/>
      <c r="P881" s="28" t="str">
        <f>IF(TRIM(B881)="","",IFERROR(INDEX('Agreements-New'!C:C,MATCH(B881,'Agreements-New'!D:D,0)),"N"))</f>
        <v>N</v>
      </c>
      <c r="Q881" s="69"/>
      <c r="R881" s="28">
        <f t="shared" si="639"/>
        <v>18500</v>
      </c>
      <c r="S881" s="28">
        <f t="shared" si="640"/>
        <v>18500</v>
      </c>
      <c r="T881" s="28">
        <f t="shared" si="641"/>
        <v>0</v>
      </c>
      <c r="U881" s="28">
        <f t="shared" si="642"/>
        <v>18500</v>
      </c>
      <c r="V881" s="69"/>
      <c r="W881" s="28">
        <v>3500</v>
      </c>
      <c r="X881" s="28">
        <f>IF(TRIM(B881)="","",IFERROR(INDEX('Agreements-Old'!E:E,MATCH(B881,'Agreements-Old'!D:D,0)),W881))</f>
        <v>3500</v>
      </c>
      <c r="Y881" s="28">
        <f>SUMIFS('Daily Fees Entry'!F:F,'Daily Fees Entry'!D:D,B881,'Daily Fees Entry'!E:E,"Old Fees")</f>
        <v>0</v>
      </c>
      <c r="Z881" s="28">
        <f t="shared" si="643"/>
        <v>3500</v>
      </c>
      <c r="AA881" s="69"/>
      <c r="AB881" s="28">
        <f t="shared" si="644"/>
        <v>15000</v>
      </c>
      <c r="AC881" s="28">
        <f>IF(TRIM(B881)="","",IFERROR(INDEX('Agreements-New'!E:E,MATCH(B881,'Agreements-New'!D:D,0)),AB881))</f>
        <v>15000</v>
      </c>
      <c r="AD881" s="28">
        <f>(SUMIFS('Daily Fees Entry'!F:F,'Daily Fees Entry'!D:D,B881)) - Y881</f>
        <v>0</v>
      </c>
      <c r="AE881" s="28">
        <f t="shared" si="645"/>
        <v>15000</v>
      </c>
      <c r="AF881" s="69"/>
      <c r="AG881" s="28">
        <f>IF(TRIM(B881)="","",IFERROR(INDEX('Fees Master'!D:D,MATCH(D881,'Fees Master'!C:C,0)),"Not Found"))</f>
        <v>15000</v>
      </c>
      <c r="AH881" s="28" t="str">
        <f>IF(TRIM(M881)="V",IFERROR(INDEX('Fees Master'!M:M,MATCH(N881,'Fees Master'!L:L,0)),"Not Found"),"0")</f>
        <v>0</v>
      </c>
      <c r="AI881" s="28" t="str">
        <f>IF(TRIM(M881)="H",IFERROR(INDEX('Fees Master'!I:I,MATCH(D881,'Fees Master'!G:G,0)),"Not Found"),"0")</f>
        <v>0</v>
      </c>
      <c r="AJ881" s="69"/>
      <c r="AK881" s="28">
        <f t="shared" si="646"/>
        <v>0</v>
      </c>
      <c r="AL881" s="31">
        <f t="shared" si="647"/>
        <v>0</v>
      </c>
      <c r="AM881" s="58"/>
      <c r="AN881" s="58" t="s">
        <v>3528</v>
      </c>
      <c r="AO881" s="68"/>
    </row>
    <row r="882" spans="1:41" x14ac:dyDescent="0.35">
      <c r="A882" s="28">
        <v>881</v>
      </c>
      <c r="B882" s="28">
        <v>3223</v>
      </c>
      <c r="C882" s="28" t="s">
        <v>1287</v>
      </c>
      <c r="D882" s="28" t="s">
        <v>4326</v>
      </c>
      <c r="E882" s="28" t="s">
        <v>14</v>
      </c>
      <c r="F882" s="28" t="s">
        <v>1893</v>
      </c>
      <c r="G882" s="30"/>
      <c r="H882" s="28" t="s">
        <v>2330</v>
      </c>
      <c r="I882" s="28"/>
      <c r="J882" s="31">
        <v>337270228589</v>
      </c>
      <c r="K882" s="31" t="str">
        <f t="shared" si="687"/>
        <v>3372 7022 8589</v>
      </c>
      <c r="L882" s="83">
        <v>9705399443</v>
      </c>
      <c r="M882" s="28" t="s">
        <v>2764</v>
      </c>
      <c r="N882" s="28" t="s">
        <v>41</v>
      </c>
      <c r="O882" s="69"/>
      <c r="P882" s="28" t="str">
        <f>IF(TRIM(B882)="","",IFERROR(INDEX('Agreements-New'!C:C,MATCH(B882,'Agreements-New'!D:D,0)),"N"))</f>
        <v>N</v>
      </c>
      <c r="Q882" s="69"/>
      <c r="R882" s="28">
        <f t="shared" si="639"/>
        <v>55000</v>
      </c>
      <c r="S882" s="28">
        <f t="shared" si="640"/>
        <v>55000</v>
      </c>
      <c r="T882" s="28">
        <f t="shared" si="641"/>
        <v>0</v>
      </c>
      <c r="U882" s="28">
        <f t="shared" si="642"/>
        <v>55000</v>
      </c>
      <c r="V882" s="69"/>
      <c r="W882" s="28">
        <v>33000</v>
      </c>
      <c r="X882" s="28">
        <f>IF(TRIM(B882)="","",IFERROR(INDEX('Agreements-Old'!E:E,MATCH(B882,'Agreements-Old'!D:D,0)),W882))</f>
        <v>33000</v>
      </c>
      <c r="Y882" s="28">
        <f>SUMIFS('Daily Fees Entry'!F:F,'Daily Fees Entry'!D:D,B882,'Daily Fees Entry'!E:E,"Old Fees")</f>
        <v>0</v>
      </c>
      <c r="Z882" s="28">
        <f t="shared" si="643"/>
        <v>33000</v>
      </c>
      <c r="AA882" s="69"/>
      <c r="AB882" s="28">
        <f t="shared" si="644"/>
        <v>22000</v>
      </c>
      <c r="AC882" s="28">
        <f>IF(TRIM(B882)="","",IFERROR(INDEX('Agreements-New'!E:E,MATCH(B882,'Agreements-New'!D:D,0)),AB882))</f>
        <v>22000</v>
      </c>
      <c r="AD882" s="28">
        <f>(SUMIFS('Daily Fees Entry'!F:F,'Daily Fees Entry'!D:D,B882)) - Y882</f>
        <v>0</v>
      </c>
      <c r="AE882" s="28">
        <f t="shared" si="645"/>
        <v>22000</v>
      </c>
      <c r="AF882" s="69"/>
      <c r="AG882" s="28">
        <f>IF(TRIM(B882)="","",IFERROR(INDEX('Fees Master'!D:D,MATCH(D882,'Fees Master'!C:C,0)),"Not Found"))</f>
        <v>15000</v>
      </c>
      <c r="AH882" s="28">
        <f>IF(TRIM(M882)="V",IFERROR(INDEX('Fees Master'!M:M,MATCH(N882,'Fees Master'!L:L,0)),"Not Found"),"0")</f>
        <v>7000</v>
      </c>
      <c r="AI882" s="28" t="str">
        <f>IF(TRIM(M882)="H",IFERROR(INDEX('Fees Master'!I:I,MATCH(D882,'Fees Master'!G:G,0)),"Not Found"),"0")</f>
        <v>0</v>
      </c>
      <c r="AJ882" s="69"/>
      <c r="AK882" s="28">
        <f t="shared" si="646"/>
        <v>0</v>
      </c>
      <c r="AL882" s="31">
        <f t="shared" si="647"/>
        <v>0</v>
      </c>
      <c r="AM882" s="58"/>
      <c r="AN882" s="58" t="s">
        <v>3529</v>
      </c>
      <c r="AO882" s="68"/>
    </row>
    <row r="883" spans="1:41" x14ac:dyDescent="0.35">
      <c r="A883" s="28">
        <v>882</v>
      </c>
      <c r="B883" s="28">
        <v>3898</v>
      </c>
      <c r="C883" s="28" t="s">
        <v>1288</v>
      </c>
      <c r="D883" s="28" t="s">
        <v>4326</v>
      </c>
      <c r="E883" s="28" t="s">
        <v>14</v>
      </c>
      <c r="F883" s="28" t="s">
        <v>1893</v>
      </c>
      <c r="G883" s="30"/>
      <c r="H883" s="28" t="s">
        <v>2508</v>
      </c>
      <c r="I883" s="28"/>
      <c r="J883" s="31">
        <v>260346054659</v>
      </c>
      <c r="K883" s="31" t="str">
        <f t="shared" si="687"/>
        <v>2603 4605 4659</v>
      </c>
      <c r="L883" s="83">
        <v>6303308836</v>
      </c>
      <c r="M883" s="28" t="s">
        <v>2764</v>
      </c>
      <c r="N883" s="28" t="s">
        <v>56</v>
      </c>
      <c r="O883" s="69"/>
      <c r="P883" s="28" t="str">
        <f>IF(TRIM(B883)="","",IFERROR(INDEX('Agreements-New'!C:C,MATCH(B883,'Agreements-New'!D:D,0)),"N"))</f>
        <v>N</v>
      </c>
      <c r="Q883" s="69"/>
      <c r="R883" s="28">
        <f t="shared" si="639"/>
        <v>34000</v>
      </c>
      <c r="S883" s="28">
        <f t="shared" si="640"/>
        <v>34000</v>
      </c>
      <c r="T883" s="28">
        <f t="shared" si="641"/>
        <v>0</v>
      </c>
      <c r="U883" s="28">
        <f t="shared" si="642"/>
        <v>34000</v>
      </c>
      <c r="V883" s="69"/>
      <c r="W883" s="28">
        <v>11000</v>
      </c>
      <c r="X883" s="28">
        <f>IF(TRIM(B883)="","",IFERROR(INDEX('Agreements-Old'!E:E,MATCH(B883,'Agreements-Old'!D:D,0)),W883))</f>
        <v>11000</v>
      </c>
      <c r="Y883" s="28">
        <f>SUMIFS('Daily Fees Entry'!F:F,'Daily Fees Entry'!D:D,B883,'Daily Fees Entry'!E:E,"Old Fees")</f>
        <v>0</v>
      </c>
      <c r="Z883" s="28">
        <f t="shared" si="643"/>
        <v>11000</v>
      </c>
      <c r="AA883" s="69"/>
      <c r="AB883" s="28">
        <f t="shared" si="644"/>
        <v>23000</v>
      </c>
      <c r="AC883" s="28">
        <f>IF(TRIM(B883)="","",IFERROR(INDEX('Agreements-New'!E:E,MATCH(B883,'Agreements-New'!D:D,0)),AB883))</f>
        <v>23000</v>
      </c>
      <c r="AD883" s="28">
        <f>(SUMIFS('Daily Fees Entry'!F:F,'Daily Fees Entry'!D:D,B883)) - Y883</f>
        <v>0</v>
      </c>
      <c r="AE883" s="28">
        <f t="shared" si="645"/>
        <v>23000</v>
      </c>
      <c r="AF883" s="69"/>
      <c r="AG883" s="28">
        <f>IF(TRIM(B883)="","",IFERROR(INDEX('Fees Master'!D:D,MATCH(D883,'Fees Master'!C:C,0)),"Not Found"))</f>
        <v>15000</v>
      </c>
      <c r="AH883" s="28">
        <f>IF(TRIM(M883)="V",IFERROR(INDEX('Fees Master'!M:M,MATCH(N883,'Fees Master'!L:L,0)),"Not Found"),"0")</f>
        <v>8000</v>
      </c>
      <c r="AI883" s="28" t="str">
        <f>IF(TRIM(M883)="H",IFERROR(INDEX('Fees Master'!I:I,MATCH(D883,'Fees Master'!G:G,0)),"Not Found"),"0")</f>
        <v>0</v>
      </c>
      <c r="AJ883" s="69"/>
      <c r="AK883" s="28">
        <f t="shared" si="646"/>
        <v>0</v>
      </c>
      <c r="AL883" s="31">
        <f t="shared" si="647"/>
        <v>0</v>
      </c>
      <c r="AM883" s="58"/>
      <c r="AN883" s="58" t="s">
        <v>3530</v>
      </c>
      <c r="AO883" s="68"/>
    </row>
    <row r="884" spans="1:41" x14ac:dyDescent="0.35">
      <c r="A884" s="28">
        <v>883</v>
      </c>
      <c r="B884" s="28">
        <v>4787</v>
      </c>
      <c r="C884" s="28" t="s">
        <v>5913</v>
      </c>
      <c r="D884" s="28" t="s">
        <v>4326</v>
      </c>
      <c r="E884" s="28" t="s">
        <v>3814</v>
      </c>
      <c r="F884" s="28" t="s">
        <v>1893</v>
      </c>
      <c r="G884" s="30"/>
      <c r="H884" s="28" t="s">
        <v>6043</v>
      </c>
      <c r="I884" s="28"/>
      <c r="J884" s="31"/>
      <c r="K884" s="31"/>
      <c r="L884" s="83">
        <v>8501889909</v>
      </c>
      <c r="M884" s="28" t="s">
        <v>2764</v>
      </c>
      <c r="N884" s="28" t="s">
        <v>3821</v>
      </c>
      <c r="O884" s="69"/>
      <c r="P884" s="28" t="str">
        <f>IF(TRIM(B884)="","",IFERROR(INDEX('Agreements-New'!C:C,MATCH(B884,'Agreements-New'!D:D,0)),"N"))</f>
        <v>N</v>
      </c>
      <c r="Q884" s="69"/>
      <c r="R884" s="28">
        <f t="shared" ref="R884:R950" si="688">W884+AB884</f>
        <v>20500</v>
      </c>
      <c r="S884" s="28">
        <f t="shared" ref="S884:S950" si="689">X884+AC884</f>
        <v>20500</v>
      </c>
      <c r="T884" s="28">
        <f t="shared" ref="T884:T950" si="690">Y884+AD884</f>
        <v>0</v>
      </c>
      <c r="U884" s="28">
        <f t="shared" ref="U884:U950" si="691">Z884+AE884</f>
        <v>20500</v>
      </c>
      <c r="V884" s="69"/>
      <c r="W884" s="28">
        <v>0</v>
      </c>
      <c r="X884" s="28">
        <f>IF(TRIM(B884)="","",IFERROR(INDEX('Agreements-Old'!E:E,MATCH(B884,'Agreements-Old'!D:D,0)),W884))</f>
        <v>0</v>
      </c>
      <c r="Y884" s="28">
        <f>SUMIFS('Daily Fees Entry'!F:F,'Daily Fees Entry'!D:D,B884,'Daily Fees Entry'!E:E,"Old Fees")</f>
        <v>0</v>
      </c>
      <c r="Z884" s="28">
        <f t="shared" ref="Z884:Z950" si="692">X884-Y884</f>
        <v>0</v>
      </c>
      <c r="AA884" s="69"/>
      <c r="AB884" s="28">
        <f t="shared" ref="AB884:AB950" si="693">AG884+AH884+AI884</f>
        <v>20500</v>
      </c>
      <c r="AC884" s="28">
        <f>IF(TRIM(B884)="","",IFERROR(INDEX('Agreements-New'!E:E,MATCH(B884,'Agreements-New'!D:D,0)),AB884))</f>
        <v>20500</v>
      </c>
      <c r="AD884" s="28">
        <f>(SUMIFS('Daily Fees Entry'!F:F,'Daily Fees Entry'!D:D,B884)) - Y884</f>
        <v>0</v>
      </c>
      <c r="AE884" s="28">
        <f t="shared" ref="AE884:AE950" si="694">AC884-AD884</f>
        <v>20500</v>
      </c>
      <c r="AF884" s="69"/>
      <c r="AG884" s="28">
        <f>IF(TRIM(B884)="","",IFERROR(INDEX('Fees Master'!D:D,MATCH(D884,'Fees Master'!C:C,0)),"Not Found"))</f>
        <v>15000</v>
      </c>
      <c r="AH884" s="28">
        <f>IF(TRIM(M884)="V",IFERROR(INDEX('Fees Master'!M:M,MATCH(N884,'Fees Master'!L:L,0)),"Not Found"),"0")</f>
        <v>5500</v>
      </c>
      <c r="AI884" s="28" t="str">
        <f>IF(TRIM(M884)="H",IFERROR(INDEX('Fees Master'!I:I,MATCH(D884,'Fees Master'!G:G,0)),"Not Found"),"0")</f>
        <v>0</v>
      </c>
      <c r="AJ884" s="69"/>
      <c r="AK884" s="28">
        <f t="shared" ref="AK884:AK950" si="695">T884/S884*100</f>
        <v>0</v>
      </c>
      <c r="AL884" s="31">
        <f t="shared" ref="AL884:AL950" si="696">AD884/AC884*100</f>
        <v>0</v>
      </c>
      <c r="AM884" s="58"/>
      <c r="AN884" s="58"/>
      <c r="AO884" s="68"/>
    </row>
    <row r="885" spans="1:41" x14ac:dyDescent="0.35">
      <c r="A885" s="28">
        <v>884</v>
      </c>
      <c r="B885" s="28">
        <v>3291</v>
      </c>
      <c r="C885" s="28" t="s">
        <v>1289</v>
      </c>
      <c r="D885" s="28" t="s">
        <v>4326</v>
      </c>
      <c r="E885" s="28" t="s">
        <v>14</v>
      </c>
      <c r="F885" s="28" t="s">
        <v>1893</v>
      </c>
      <c r="G885" s="30"/>
      <c r="H885" s="28" t="s">
        <v>2303</v>
      </c>
      <c r="I885" s="28"/>
      <c r="J885" s="31">
        <v>889215252687</v>
      </c>
      <c r="K885" s="31" t="str">
        <f t="shared" ref="K885:K909" si="697">CONCATENATE(MID(J885,1,4), " ", MID(J885,5,4), " ", MID(J885,9,4))</f>
        <v>8892 1525 2687</v>
      </c>
      <c r="L885" s="83">
        <v>7013569665</v>
      </c>
      <c r="M885" s="28" t="s">
        <v>2764</v>
      </c>
      <c r="N885" s="28" t="s">
        <v>43</v>
      </c>
      <c r="O885" s="69"/>
      <c r="P885" s="28" t="str">
        <f>IF(TRIM(B885)="","",IFERROR(INDEX('Agreements-New'!C:C,MATCH(B885,'Agreements-New'!D:D,0)),"N"))</f>
        <v>N</v>
      </c>
      <c r="Q885" s="69"/>
      <c r="R885" s="28">
        <f t="shared" si="688"/>
        <v>47000</v>
      </c>
      <c r="S885" s="28">
        <f t="shared" si="689"/>
        <v>47000</v>
      </c>
      <c r="T885" s="28">
        <f t="shared" si="690"/>
        <v>0</v>
      </c>
      <c r="U885" s="28">
        <f t="shared" si="691"/>
        <v>47000</v>
      </c>
      <c r="V885" s="69"/>
      <c r="W885" s="28">
        <v>25000</v>
      </c>
      <c r="X885" s="28">
        <f>IF(TRIM(B885)="","",IFERROR(INDEX('Agreements-Old'!E:E,MATCH(B885,'Agreements-Old'!D:D,0)),W885))</f>
        <v>25000</v>
      </c>
      <c r="Y885" s="28">
        <f>SUMIFS('Daily Fees Entry'!F:F,'Daily Fees Entry'!D:D,B885,'Daily Fees Entry'!E:E,"Old Fees")</f>
        <v>0</v>
      </c>
      <c r="Z885" s="28">
        <f t="shared" si="692"/>
        <v>25000</v>
      </c>
      <c r="AA885" s="69"/>
      <c r="AB885" s="28">
        <f t="shared" si="693"/>
        <v>22000</v>
      </c>
      <c r="AC885" s="28">
        <f>IF(TRIM(B885)="","",IFERROR(INDEX('Agreements-New'!E:E,MATCH(B885,'Agreements-New'!D:D,0)),AB885))</f>
        <v>22000</v>
      </c>
      <c r="AD885" s="28">
        <f>(SUMIFS('Daily Fees Entry'!F:F,'Daily Fees Entry'!D:D,B885)) - Y885</f>
        <v>0</v>
      </c>
      <c r="AE885" s="28">
        <f t="shared" si="694"/>
        <v>22000</v>
      </c>
      <c r="AF885" s="69"/>
      <c r="AG885" s="28">
        <f>IF(TRIM(B885)="","",IFERROR(INDEX('Fees Master'!D:D,MATCH(D885,'Fees Master'!C:C,0)),"Not Found"))</f>
        <v>15000</v>
      </c>
      <c r="AH885" s="28">
        <f>IF(TRIM(M885)="V",IFERROR(INDEX('Fees Master'!M:M,MATCH(N885,'Fees Master'!L:L,0)),"Not Found"),"0")</f>
        <v>7000</v>
      </c>
      <c r="AI885" s="28" t="str">
        <f>IF(TRIM(M885)="H",IFERROR(INDEX('Fees Master'!I:I,MATCH(D885,'Fees Master'!G:G,0)),"Not Found"),"0")</f>
        <v>0</v>
      </c>
      <c r="AJ885" s="69"/>
      <c r="AK885" s="28">
        <f t="shared" si="695"/>
        <v>0</v>
      </c>
      <c r="AL885" s="31">
        <f t="shared" si="696"/>
        <v>0</v>
      </c>
      <c r="AM885" s="58"/>
      <c r="AN885" s="58" t="s">
        <v>3531</v>
      </c>
      <c r="AO885" s="68"/>
    </row>
    <row r="886" spans="1:41" x14ac:dyDescent="0.35">
      <c r="A886" s="28">
        <v>885</v>
      </c>
      <c r="B886" s="28">
        <v>3293</v>
      </c>
      <c r="C886" s="28" t="s">
        <v>1291</v>
      </c>
      <c r="D886" s="28" t="s">
        <v>4326</v>
      </c>
      <c r="E886" s="28" t="s">
        <v>14</v>
      </c>
      <c r="F886" s="28" t="s">
        <v>1893</v>
      </c>
      <c r="G886" s="30"/>
      <c r="H886" s="28" t="s">
        <v>2305</v>
      </c>
      <c r="I886" s="28"/>
      <c r="J886" s="31">
        <v>877373482620</v>
      </c>
      <c r="K886" s="31" t="str">
        <f t="shared" si="697"/>
        <v>8773 7348 2620</v>
      </c>
      <c r="L886" s="83">
        <v>9553112741</v>
      </c>
      <c r="M886" s="28" t="s">
        <v>2762</v>
      </c>
      <c r="N886" s="28" t="s">
        <v>71</v>
      </c>
      <c r="O886" s="69"/>
      <c r="P886" s="28" t="str">
        <f>IF(TRIM(B886)="","",IFERROR(INDEX('Agreements-New'!C:C,MATCH(B886,'Agreements-New'!D:D,0)),"N"))</f>
        <v>N</v>
      </c>
      <c r="Q886" s="69"/>
      <c r="R886" s="28">
        <f t="shared" si="688"/>
        <v>17500</v>
      </c>
      <c r="S886" s="28">
        <f t="shared" si="689"/>
        <v>17500</v>
      </c>
      <c r="T886" s="28">
        <f t="shared" si="690"/>
        <v>0</v>
      </c>
      <c r="U886" s="28">
        <f t="shared" si="691"/>
        <v>17500</v>
      </c>
      <c r="V886" s="69"/>
      <c r="W886" s="28">
        <v>2500</v>
      </c>
      <c r="X886" s="28">
        <f>IF(TRIM(B886)="","",IFERROR(INDEX('Agreements-Old'!E:E,MATCH(B886,'Agreements-Old'!D:D,0)),W886))</f>
        <v>2500</v>
      </c>
      <c r="Y886" s="28">
        <f>SUMIFS('Daily Fees Entry'!F:F,'Daily Fees Entry'!D:D,B886,'Daily Fees Entry'!E:E,"Old Fees")</f>
        <v>0</v>
      </c>
      <c r="Z886" s="28">
        <f t="shared" si="692"/>
        <v>2500</v>
      </c>
      <c r="AA886" s="69"/>
      <c r="AB886" s="28">
        <f t="shared" si="693"/>
        <v>15000</v>
      </c>
      <c r="AC886" s="28">
        <f>IF(TRIM(B886)="","",IFERROR(INDEX('Agreements-New'!E:E,MATCH(B886,'Agreements-New'!D:D,0)),AB886))</f>
        <v>15000</v>
      </c>
      <c r="AD886" s="28">
        <f>(SUMIFS('Daily Fees Entry'!F:F,'Daily Fees Entry'!D:D,B886)) - Y886</f>
        <v>0</v>
      </c>
      <c r="AE886" s="28">
        <f t="shared" si="694"/>
        <v>15000</v>
      </c>
      <c r="AF886" s="69"/>
      <c r="AG886" s="28">
        <f>IF(TRIM(B886)="","",IFERROR(INDEX('Fees Master'!D:D,MATCH(D886,'Fees Master'!C:C,0)),"Not Found"))</f>
        <v>15000</v>
      </c>
      <c r="AH886" s="28" t="str">
        <f>IF(TRIM(M886)="V",IFERROR(INDEX('Fees Master'!M:M,MATCH(N886,'Fees Master'!L:L,0)),"Not Found"),"0")</f>
        <v>0</v>
      </c>
      <c r="AI886" s="28" t="str">
        <f>IF(TRIM(M886)="H",IFERROR(INDEX('Fees Master'!I:I,MATCH(D886,'Fees Master'!G:G,0)),"Not Found"),"0")</f>
        <v>0</v>
      </c>
      <c r="AJ886" s="69"/>
      <c r="AK886" s="28">
        <f t="shared" si="695"/>
        <v>0</v>
      </c>
      <c r="AL886" s="31">
        <f t="shared" si="696"/>
        <v>0</v>
      </c>
      <c r="AM886" s="58"/>
      <c r="AN886" s="58" t="s">
        <v>3532</v>
      </c>
      <c r="AO886" s="68"/>
    </row>
    <row r="887" spans="1:41" x14ac:dyDescent="0.35">
      <c r="A887" s="28">
        <v>886</v>
      </c>
      <c r="B887" s="28">
        <v>3224</v>
      </c>
      <c r="C887" s="28" t="s">
        <v>1292</v>
      </c>
      <c r="D887" s="28" t="s">
        <v>4326</v>
      </c>
      <c r="E887" s="28" t="s">
        <v>14</v>
      </c>
      <c r="F887" s="28" t="s">
        <v>1893</v>
      </c>
      <c r="G887" s="30"/>
      <c r="H887" s="28" t="s">
        <v>1897</v>
      </c>
      <c r="I887" s="28"/>
      <c r="J887" s="31">
        <v>838125392595</v>
      </c>
      <c r="K887" s="31" t="str">
        <f t="shared" si="697"/>
        <v>8381 2539 2595</v>
      </c>
      <c r="L887" s="83">
        <v>9640907197</v>
      </c>
      <c r="M887" s="28" t="s">
        <v>2764</v>
      </c>
      <c r="N887" s="28" t="s">
        <v>61</v>
      </c>
      <c r="O887" s="69"/>
      <c r="P887" s="28" t="str">
        <f>IF(TRIM(B887)="","",IFERROR(INDEX('Agreements-New'!C:C,MATCH(B887,'Agreements-New'!D:D,0)),"N"))</f>
        <v>N</v>
      </c>
      <c r="Q887" s="69"/>
      <c r="R887" s="28">
        <f t="shared" si="688"/>
        <v>22000</v>
      </c>
      <c r="S887" s="28">
        <f t="shared" si="689"/>
        <v>22000</v>
      </c>
      <c r="T887" s="28">
        <f t="shared" si="690"/>
        <v>0</v>
      </c>
      <c r="U887" s="28">
        <f t="shared" si="691"/>
        <v>22000</v>
      </c>
      <c r="V887" s="69"/>
      <c r="W887" s="28">
        <v>0</v>
      </c>
      <c r="X887" s="28">
        <f>IF(TRIM(B887)="","",IFERROR(INDEX('Agreements-Old'!E:E,MATCH(B887,'Agreements-Old'!D:D,0)),W887))</f>
        <v>0</v>
      </c>
      <c r="Y887" s="28">
        <f>SUMIFS('Daily Fees Entry'!F:F,'Daily Fees Entry'!D:D,B887,'Daily Fees Entry'!E:E,"Old Fees")</f>
        <v>0</v>
      </c>
      <c r="Z887" s="28">
        <f t="shared" si="692"/>
        <v>0</v>
      </c>
      <c r="AA887" s="69"/>
      <c r="AB887" s="28">
        <f t="shared" si="693"/>
        <v>22000</v>
      </c>
      <c r="AC887" s="28">
        <f>IF(TRIM(B887)="","",IFERROR(INDEX('Agreements-New'!E:E,MATCH(B887,'Agreements-New'!D:D,0)),AB887))</f>
        <v>22000</v>
      </c>
      <c r="AD887" s="28">
        <f>(SUMIFS('Daily Fees Entry'!F:F,'Daily Fees Entry'!D:D,B887)) - Y887</f>
        <v>0</v>
      </c>
      <c r="AE887" s="28">
        <f t="shared" si="694"/>
        <v>22000</v>
      </c>
      <c r="AF887" s="69"/>
      <c r="AG887" s="28">
        <f>IF(TRIM(B887)="","",IFERROR(INDEX('Fees Master'!D:D,MATCH(D887,'Fees Master'!C:C,0)),"Not Found"))</f>
        <v>15000</v>
      </c>
      <c r="AH887" s="28">
        <f>IF(TRIM(M887)="V",IFERROR(INDEX('Fees Master'!M:M,MATCH(N887,'Fees Master'!L:L,0)),"Not Found"),"0")</f>
        <v>7000</v>
      </c>
      <c r="AI887" s="28" t="str">
        <f>IF(TRIM(M887)="H",IFERROR(INDEX('Fees Master'!I:I,MATCH(D887,'Fees Master'!G:G,0)),"Not Found"),"0")</f>
        <v>0</v>
      </c>
      <c r="AJ887" s="69"/>
      <c r="AK887" s="28">
        <f t="shared" si="695"/>
        <v>0</v>
      </c>
      <c r="AL887" s="31">
        <f t="shared" si="696"/>
        <v>0</v>
      </c>
      <c r="AM887" s="58"/>
      <c r="AN887" s="58" t="s">
        <v>3533</v>
      </c>
      <c r="AO887" s="68"/>
    </row>
    <row r="888" spans="1:41" x14ac:dyDescent="0.35">
      <c r="A888" s="28">
        <v>887</v>
      </c>
      <c r="B888" s="28">
        <v>3225</v>
      </c>
      <c r="C888" s="28" t="s">
        <v>1158</v>
      </c>
      <c r="D888" s="28" t="s">
        <v>4326</v>
      </c>
      <c r="E888" s="28" t="s">
        <v>14</v>
      </c>
      <c r="F888" s="28" t="s">
        <v>1893</v>
      </c>
      <c r="G888" s="30"/>
      <c r="H888" s="28" t="s">
        <v>1935</v>
      </c>
      <c r="I888" s="28"/>
      <c r="J888" s="31"/>
      <c r="K888" s="31" t="str">
        <f t="shared" si="697"/>
        <v xml:space="preserve">  </v>
      </c>
      <c r="L888" s="83">
        <v>8019210375</v>
      </c>
      <c r="M888" s="28" t="s">
        <v>2762</v>
      </c>
      <c r="N888" s="28" t="s">
        <v>44</v>
      </c>
      <c r="O888" s="69"/>
      <c r="P888" s="28" t="str">
        <f>IF(TRIM(B888)="","",IFERROR(INDEX('Agreements-New'!C:C,MATCH(B888,'Agreements-New'!D:D,0)),"N"))</f>
        <v>N</v>
      </c>
      <c r="Q888" s="69"/>
      <c r="R888" s="28">
        <f t="shared" si="688"/>
        <v>35000</v>
      </c>
      <c r="S888" s="28">
        <f t="shared" si="689"/>
        <v>35000</v>
      </c>
      <c r="T888" s="28">
        <f t="shared" si="690"/>
        <v>0</v>
      </c>
      <c r="U888" s="28">
        <f t="shared" si="691"/>
        <v>35000</v>
      </c>
      <c r="V888" s="69"/>
      <c r="W888" s="28">
        <v>20000</v>
      </c>
      <c r="X888" s="28">
        <f>IF(TRIM(B888)="","",IFERROR(INDEX('Agreements-Old'!E:E,MATCH(B888,'Agreements-Old'!D:D,0)),W888))</f>
        <v>20000</v>
      </c>
      <c r="Y888" s="28">
        <f>SUMIFS('Daily Fees Entry'!F:F,'Daily Fees Entry'!D:D,B888,'Daily Fees Entry'!E:E,"Old Fees")</f>
        <v>0</v>
      </c>
      <c r="Z888" s="28">
        <f t="shared" si="692"/>
        <v>20000</v>
      </c>
      <c r="AA888" s="69"/>
      <c r="AB888" s="28">
        <f t="shared" si="693"/>
        <v>15000</v>
      </c>
      <c r="AC888" s="28">
        <f>IF(TRIM(B888)="","",IFERROR(INDEX('Agreements-New'!E:E,MATCH(B888,'Agreements-New'!D:D,0)),AB888))</f>
        <v>15000</v>
      </c>
      <c r="AD888" s="28">
        <f>(SUMIFS('Daily Fees Entry'!F:F,'Daily Fees Entry'!D:D,B888)) - Y888</f>
        <v>0</v>
      </c>
      <c r="AE888" s="28">
        <f t="shared" si="694"/>
        <v>15000</v>
      </c>
      <c r="AF888" s="69"/>
      <c r="AG888" s="28">
        <f>IF(TRIM(B888)="","",IFERROR(INDEX('Fees Master'!D:D,MATCH(D888,'Fees Master'!C:C,0)),"Not Found"))</f>
        <v>15000</v>
      </c>
      <c r="AH888" s="28" t="str">
        <f>IF(TRIM(M888)="V",IFERROR(INDEX('Fees Master'!M:M,MATCH(N888,'Fees Master'!L:L,0)),"Not Found"),"0")</f>
        <v>0</v>
      </c>
      <c r="AI888" s="28" t="str">
        <f>IF(TRIM(M888)="H",IFERROR(INDEX('Fees Master'!I:I,MATCH(D888,'Fees Master'!G:G,0)),"Not Found"),"0")</f>
        <v>0</v>
      </c>
      <c r="AJ888" s="69"/>
      <c r="AK888" s="28">
        <f t="shared" si="695"/>
        <v>0</v>
      </c>
      <c r="AL888" s="31">
        <f t="shared" si="696"/>
        <v>0</v>
      </c>
      <c r="AM888" s="58"/>
      <c r="AN888" s="58" t="s">
        <v>3534</v>
      </c>
      <c r="AO888" s="68"/>
    </row>
    <row r="889" spans="1:41" x14ac:dyDescent="0.35">
      <c r="A889" s="28">
        <v>888</v>
      </c>
      <c r="B889" s="28">
        <v>3296</v>
      </c>
      <c r="C889" s="28" t="s">
        <v>1297</v>
      </c>
      <c r="D889" s="28" t="s">
        <v>4326</v>
      </c>
      <c r="E889" s="28" t="s">
        <v>14</v>
      </c>
      <c r="F889" s="28" t="s">
        <v>1893</v>
      </c>
      <c r="G889" s="30"/>
      <c r="H889" s="28" t="s">
        <v>2331</v>
      </c>
      <c r="I889" s="28"/>
      <c r="J889" s="31">
        <v>256967792397</v>
      </c>
      <c r="K889" s="31" t="str">
        <f t="shared" si="697"/>
        <v>2569 6779 2397</v>
      </c>
      <c r="L889" s="83">
        <v>9666484475</v>
      </c>
      <c r="M889" s="28" t="s">
        <v>2764</v>
      </c>
      <c r="N889" s="28" t="s">
        <v>68</v>
      </c>
      <c r="O889" s="69"/>
      <c r="P889" s="28" t="str">
        <f>IF(TRIM(B889)="","",IFERROR(INDEX('Agreements-New'!C:C,MATCH(B889,'Agreements-New'!D:D,0)),"N"))</f>
        <v>N</v>
      </c>
      <c r="Q889" s="69"/>
      <c r="R889" s="28">
        <f t="shared" si="688"/>
        <v>49000</v>
      </c>
      <c r="S889" s="28">
        <f t="shared" si="689"/>
        <v>49000</v>
      </c>
      <c r="T889" s="28">
        <f t="shared" si="690"/>
        <v>0</v>
      </c>
      <c r="U889" s="28">
        <f t="shared" si="691"/>
        <v>49000</v>
      </c>
      <c r="V889" s="69"/>
      <c r="W889" s="28">
        <v>27000</v>
      </c>
      <c r="X889" s="28">
        <f>IF(TRIM(B889)="","",IFERROR(INDEX('Agreements-Old'!E:E,MATCH(B889,'Agreements-Old'!D:D,0)),W889))</f>
        <v>27000</v>
      </c>
      <c r="Y889" s="28">
        <f>SUMIFS('Daily Fees Entry'!F:F,'Daily Fees Entry'!D:D,B889,'Daily Fees Entry'!E:E,"Old Fees")</f>
        <v>0</v>
      </c>
      <c r="Z889" s="28">
        <f t="shared" si="692"/>
        <v>27000</v>
      </c>
      <c r="AA889" s="69"/>
      <c r="AB889" s="28">
        <f t="shared" si="693"/>
        <v>22000</v>
      </c>
      <c r="AC889" s="28">
        <f>IF(TRIM(B889)="","",IFERROR(INDEX('Agreements-New'!E:E,MATCH(B889,'Agreements-New'!D:D,0)),AB889))</f>
        <v>22000</v>
      </c>
      <c r="AD889" s="28">
        <f>(SUMIFS('Daily Fees Entry'!F:F,'Daily Fees Entry'!D:D,B889)) - Y889</f>
        <v>0</v>
      </c>
      <c r="AE889" s="28">
        <f t="shared" si="694"/>
        <v>22000</v>
      </c>
      <c r="AF889" s="69"/>
      <c r="AG889" s="28">
        <f>IF(TRIM(B889)="","",IFERROR(INDEX('Fees Master'!D:D,MATCH(D889,'Fees Master'!C:C,0)),"Not Found"))</f>
        <v>15000</v>
      </c>
      <c r="AH889" s="28">
        <f>IF(TRIM(M889)="V",IFERROR(INDEX('Fees Master'!M:M,MATCH(N889,'Fees Master'!L:L,0)),"Not Found"),"0")</f>
        <v>7000</v>
      </c>
      <c r="AI889" s="28" t="str">
        <f>IF(TRIM(M889)="H",IFERROR(INDEX('Fees Master'!I:I,MATCH(D889,'Fees Master'!G:G,0)),"Not Found"),"0")</f>
        <v>0</v>
      </c>
      <c r="AJ889" s="69"/>
      <c r="AK889" s="28">
        <f t="shared" si="695"/>
        <v>0</v>
      </c>
      <c r="AL889" s="31">
        <f t="shared" si="696"/>
        <v>0</v>
      </c>
      <c r="AM889" s="58"/>
      <c r="AN889" s="58" t="s">
        <v>3535</v>
      </c>
      <c r="AO889" s="68"/>
    </row>
    <row r="890" spans="1:41" x14ac:dyDescent="0.35">
      <c r="A890" s="28">
        <v>889</v>
      </c>
      <c r="B890" s="28">
        <v>3886</v>
      </c>
      <c r="C890" s="28" t="s">
        <v>1299</v>
      </c>
      <c r="D890" s="28" t="s">
        <v>4326</v>
      </c>
      <c r="E890" s="28" t="s">
        <v>14</v>
      </c>
      <c r="F890" s="28" t="s">
        <v>1893</v>
      </c>
      <c r="G890" s="30"/>
      <c r="H890" s="28" t="s">
        <v>1987</v>
      </c>
      <c r="I890" s="28"/>
      <c r="J890" s="31">
        <v>882128469325</v>
      </c>
      <c r="K890" s="31" t="str">
        <f t="shared" si="697"/>
        <v>8821 2846 9325</v>
      </c>
      <c r="L890" s="83">
        <v>8978142615</v>
      </c>
      <c r="M890" s="28" t="s">
        <v>2762</v>
      </c>
      <c r="N890" s="28" t="s">
        <v>52</v>
      </c>
      <c r="O890" s="69"/>
      <c r="P890" s="28">
        <f>IF(TRIM(B890)="","",IFERROR(INDEX('Agreements-New'!C:C,MATCH(B890,'Agreements-New'!D:D,0)),"N"))</f>
        <v>58</v>
      </c>
      <c r="Q890" s="69"/>
      <c r="R890" s="28">
        <f t="shared" si="688"/>
        <v>17000</v>
      </c>
      <c r="S890" s="28">
        <f t="shared" si="689"/>
        <v>13000</v>
      </c>
      <c r="T890" s="28">
        <f t="shared" si="690"/>
        <v>0</v>
      </c>
      <c r="U890" s="28">
        <f t="shared" si="691"/>
        <v>13000</v>
      </c>
      <c r="V890" s="69"/>
      <c r="W890" s="28">
        <v>2000</v>
      </c>
      <c r="X890" s="28">
        <f>IF(TRIM(B890)="","",IFERROR(INDEX('Agreements-Old'!E:E,MATCH(B890,'Agreements-Old'!D:D,0)),W890))</f>
        <v>2000</v>
      </c>
      <c r="Y890" s="28">
        <f>SUMIFS('Daily Fees Entry'!F:F,'Daily Fees Entry'!D:D,B890,'Daily Fees Entry'!E:E,"Old Fees")</f>
        <v>0</v>
      </c>
      <c r="Z890" s="28">
        <f t="shared" si="692"/>
        <v>2000</v>
      </c>
      <c r="AA890" s="69"/>
      <c r="AB890" s="28">
        <f t="shared" si="693"/>
        <v>15000</v>
      </c>
      <c r="AC890" s="28">
        <f>IF(TRIM(B890)="","",IFERROR(INDEX('Agreements-New'!E:E,MATCH(B890,'Agreements-New'!D:D,0)),AB890))</f>
        <v>11000</v>
      </c>
      <c r="AD890" s="28">
        <f>(SUMIFS('Daily Fees Entry'!F:F,'Daily Fees Entry'!D:D,B890)) - Y890</f>
        <v>0</v>
      </c>
      <c r="AE890" s="28">
        <f t="shared" si="694"/>
        <v>11000</v>
      </c>
      <c r="AF890" s="69"/>
      <c r="AG890" s="28">
        <f>IF(TRIM(B890)="","",IFERROR(INDEX('Fees Master'!D:D,MATCH(D890,'Fees Master'!C:C,0)),"Not Found"))</f>
        <v>15000</v>
      </c>
      <c r="AH890" s="28" t="str">
        <f>IF(TRIM(M890)="V",IFERROR(INDEX('Fees Master'!M:M,MATCH(N890,'Fees Master'!L:L,0)),"Not Found"),"0")</f>
        <v>0</v>
      </c>
      <c r="AI890" s="28" t="str">
        <f>IF(TRIM(M890)="H",IFERROR(INDEX('Fees Master'!I:I,MATCH(D890,'Fees Master'!G:G,0)),"Not Found"),"0")</f>
        <v>0</v>
      </c>
      <c r="AJ890" s="69"/>
      <c r="AK890" s="28">
        <f t="shared" si="695"/>
        <v>0</v>
      </c>
      <c r="AL890" s="31">
        <f t="shared" si="696"/>
        <v>0</v>
      </c>
      <c r="AM890" s="58"/>
      <c r="AN890" s="58" t="s">
        <v>3537</v>
      </c>
      <c r="AO890" s="68"/>
    </row>
    <row r="891" spans="1:41" x14ac:dyDescent="0.35">
      <c r="A891" s="28">
        <v>890</v>
      </c>
      <c r="B891" s="28">
        <v>3227</v>
      </c>
      <c r="C891" s="28" t="s">
        <v>1300</v>
      </c>
      <c r="D891" s="28" t="s">
        <v>4326</v>
      </c>
      <c r="E891" s="28" t="s">
        <v>14</v>
      </c>
      <c r="F891" s="28" t="s">
        <v>1893</v>
      </c>
      <c r="G891" s="30"/>
      <c r="H891" s="28" t="s">
        <v>1897</v>
      </c>
      <c r="I891" s="28"/>
      <c r="J891" s="31">
        <v>611496667743</v>
      </c>
      <c r="K891" s="31" t="str">
        <f t="shared" si="697"/>
        <v>6114 9666 7743</v>
      </c>
      <c r="L891" s="83">
        <v>9640907197</v>
      </c>
      <c r="M891" s="28" t="s">
        <v>2764</v>
      </c>
      <c r="N891" s="28" t="s">
        <v>61</v>
      </c>
      <c r="O891" s="69"/>
      <c r="P891" s="28" t="str">
        <f>IF(TRIM(B891)="","",IFERROR(INDEX('Agreements-New'!C:C,MATCH(B891,'Agreements-New'!D:D,0)),"N"))</f>
        <v>N</v>
      </c>
      <c r="Q891" s="69"/>
      <c r="R891" s="28">
        <f t="shared" si="688"/>
        <v>22000</v>
      </c>
      <c r="S891" s="28">
        <f t="shared" si="689"/>
        <v>22000</v>
      </c>
      <c r="T891" s="28">
        <f t="shared" si="690"/>
        <v>0</v>
      </c>
      <c r="U891" s="28">
        <f t="shared" si="691"/>
        <v>22000</v>
      </c>
      <c r="V891" s="69"/>
      <c r="W891" s="28">
        <v>0</v>
      </c>
      <c r="X891" s="28">
        <f>IF(TRIM(B891)="","",IFERROR(INDEX('Agreements-Old'!E:E,MATCH(B891,'Agreements-Old'!D:D,0)),W891))</f>
        <v>0</v>
      </c>
      <c r="Y891" s="28">
        <f>SUMIFS('Daily Fees Entry'!F:F,'Daily Fees Entry'!D:D,B891,'Daily Fees Entry'!E:E,"Old Fees")</f>
        <v>0</v>
      </c>
      <c r="Z891" s="28">
        <f t="shared" si="692"/>
        <v>0</v>
      </c>
      <c r="AA891" s="69"/>
      <c r="AB891" s="28">
        <f t="shared" si="693"/>
        <v>22000</v>
      </c>
      <c r="AC891" s="28">
        <f>IF(TRIM(B891)="","",IFERROR(INDEX('Agreements-New'!E:E,MATCH(B891,'Agreements-New'!D:D,0)),AB891))</f>
        <v>22000</v>
      </c>
      <c r="AD891" s="28">
        <f>(SUMIFS('Daily Fees Entry'!F:F,'Daily Fees Entry'!D:D,B891)) - Y891</f>
        <v>0</v>
      </c>
      <c r="AE891" s="28">
        <f t="shared" si="694"/>
        <v>22000</v>
      </c>
      <c r="AF891" s="69"/>
      <c r="AG891" s="28">
        <f>IF(TRIM(B891)="","",IFERROR(INDEX('Fees Master'!D:D,MATCH(D891,'Fees Master'!C:C,0)),"Not Found"))</f>
        <v>15000</v>
      </c>
      <c r="AH891" s="28">
        <f>IF(TRIM(M891)="V",IFERROR(INDEX('Fees Master'!M:M,MATCH(N891,'Fees Master'!L:L,0)),"Not Found"),"0")</f>
        <v>7000</v>
      </c>
      <c r="AI891" s="28" t="str">
        <f>IF(TRIM(M891)="H",IFERROR(INDEX('Fees Master'!I:I,MATCH(D891,'Fees Master'!G:G,0)),"Not Found"),"0")</f>
        <v>0</v>
      </c>
      <c r="AJ891" s="69"/>
      <c r="AK891" s="28">
        <f t="shared" si="695"/>
        <v>0</v>
      </c>
      <c r="AL891" s="31">
        <f t="shared" si="696"/>
        <v>0</v>
      </c>
      <c r="AM891" s="58"/>
      <c r="AN891" s="58" t="s">
        <v>3538</v>
      </c>
      <c r="AO891" s="68"/>
    </row>
    <row r="892" spans="1:41" x14ac:dyDescent="0.35">
      <c r="A892" s="28">
        <v>891</v>
      </c>
      <c r="B892" s="28">
        <v>3880</v>
      </c>
      <c r="C892" s="28" t="s">
        <v>1301</v>
      </c>
      <c r="D892" s="28" t="s">
        <v>4326</v>
      </c>
      <c r="E892" s="28" t="s">
        <v>14</v>
      </c>
      <c r="F892" s="28" t="s">
        <v>1893</v>
      </c>
      <c r="G892" s="30"/>
      <c r="H892" s="28" t="s">
        <v>2511</v>
      </c>
      <c r="I892" s="28"/>
      <c r="J892" s="31">
        <v>307885960228</v>
      </c>
      <c r="K892" s="31" t="str">
        <f t="shared" si="697"/>
        <v>3078 8596 0228</v>
      </c>
      <c r="L892" s="83">
        <v>9490603126</v>
      </c>
      <c r="M892" s="28" t="s">
        <v>2762</v>
      </c>
      <c r="N892" s="28" t="s">
        <v>97</v>
      </c>
      <c r="O892" s="69"/>
      <c r="P892" s="28">
        <f>IF(TRIM(B892)="","",IFERROR(INDEX('Agreements-New'!C:C,MATCH(B892,'Agreements-New'!D:D,0)),"N"))</f>
        <v>213</v>
      </c>
      <c r="Q892" s="69"/>
      <c r="R892" s="28">
        <f t="shared" si="688"/>
        <v>32500</v>
      </c>
      <c r="S892" s="28">
        <f t="shared" si="689"/>
        <v>25000</v>
      </c>
      <c r="T892" s="28">
        <f t="shared" si="690"/>
        <v>5000</v>
      </c>
      <c r="U892" s="28">
        <f t="shared" si="691"/>
        <v>20000</v>
      </c>
      <c r="V892" s="69"/>
      <c r="W892" s="28">
        <v>17500</v>
      </c>
      <c r="X892" s="28">
        <f>IF(TRIM(B892)="","",IFERROR(INDEX('Agreements-Old'!E:E,MATCH(B892,'Agreements-Old'!D:D,0)),W892))</f>
        <v>13000</v>
      </c>
      <c r="Y892" s="28">
        <f>SUMIFS('Daily Fees Entry'!F:F,'Daily Fees Entry'!D:D,B892,'Daily Fees Entry'!E:E,"Old Fees")</f>
        <v>5000</v>
      </c>
      <c r="Z892" s="28">
        <f t="shared" si="692"/>
        <v>8000</v>
      </c>
      <c r="AA892" s="69"/>
      <c r="AB892" s="28">
        <f t="shared" si="693"/>
        <v>15000</v>
      </c>
      <c r="AC892" s="28">
        <f>IF(TRIM(B892)="","",IFERROR(INDEX('Agreements-New'!E:E,MATCH(B892,'Agreements-New'!D:D,0)),AB892))</f>
        <v>12000</v>
      </c>
      <c r="AD892" s="28">
        <f>(SUMIFS('Daily Fees Entry'!F:F,'Daily Fees Entry'!D:D,B892)) - Y892</f>
        <v>0</v>
      </c>
      <c r="AE892" s="28">
        <f t="shared" si="694"/>
        <v>12000</v>
      </c>
      <c r="AF892" s="69"/>
      <c r="AG892" s="28">
        <f>IF(TRIM(B892)="","",IFERROR(INDEX('Fees Master'!D:D,MATCH(D892,'Fees Master'!C:C,0)),"Not Found"))</f>
        <v>15000</v>
      </c>
      <c r="AH892" s="28" t="str">
        <f>IF(TRIM(M892)="V",IFERROR(INDEX('Fees Master'!M:M,MATCH(N892,'Fees Master'!L:L,0)),"Not Found"),"0")</f>
        <v>0</v>
      </c>
      <c r="AI892" s="28" t="str">
        <f>IF(TRIM(M892)="H",IFERROR(INDEX('Fees Master'!I:I,MATCH(D892,'Fees Master'!G:G,0)),"Not Found"),"0")</f>
        <v>0</v>
      </c>
      <c r="AJ892" s="69"/>
      <c r="AK892" s="28">
        <f t="shared" si="695"/>
        <v>20</v>
      </c>
      <c r="AL892" s="31">
        <f t="shared" si="696"/>
        <v>0</v>
      </c>
      <c r="AM892" s="58"/>
      <c r="AN892" s="58" t="s">
        <v>3539</v>
      </c>
      <c r="AO892" s="68"/>
    </row>
    <row r="893" spans="1:41" x14ac:dyDescent="0.35">
      <c r="A893" s="28">
        <v>892</v>
      </c>
      <c r="B893" s="28">
        <v>3613</v>
      </c>
      <c r="C893" s="28" t="s">
        <v>1304</v>
      </c>
      <c r="D893" s="28" t="s">
        <v>4326</v>
      </c>
      <c r="E893" s="28" t="s">
        <v>14</v>
      </c>
      <c r="F893" s="28" t="s">
        <v>1893</v>
      </c>
      <c r="G893" s="30"/>
      <c r="H893" s="28" t="s">
        <v>2513</v>
      </c>
      <c r="I893" s="28"/>
      <c r="J893" s="31">
        <v>333182389543</v>
      </c>
      <c r="K893" s="31" t="str">
        <f t="shared" si="697"/>
        <v>3331 8238 9543</v>
      </c>
      <c r="L893" s="83">
        <v>8096260626</v>
      </c>
      <c r="M893" s="28" t="s">
        <v>2764</v>
      </c>
      <c r="N893" s="28" t="s">
        <v>187</v>
      </c>
      <c r="O893" s="69"/>
      <c r="P893" s="28" t="str">
        <f>IF(TRIM(B893)="","",IFERROR(INDEX('Agreements-New'!C:C,MATCH(B893,'Agreements-New'!D:D,0)),"N"))</f>
        <v>N</v>
      </c>
      <c r="Q893" s="69"/>
      <c r="R893" s="28">
        <f t="shared" si="688"/>
        <v>65000</v>
      </c>
      <c r="S893" s="28">
        <f t="shared" si="689"/>
        <v>65000</v>
      </c>
      <c r="T893" s="28">
        <f t="shared" si="690"/>
        <v>0</v>
      </c>
      <c r="U893" s="28">
        <f t="shared" si="691"/>
        <v>65000</v>
      </c>
      <c r="V893" s="69"/>
      <c r="W893" s="28">
        <v>43000</v>
      </c>
      <c r="X893" s="28">
        <f>IF(TRIM(B893)="","",IFERROR(INDEX('Agreements-Old'!E:E,MATCH(B893,'Agreements-Old'!D:D,0)),W893))</f>
        <v>43000</v>
      </c>
      <c r="Y893" s="28">
        <f>SUMIFS('Daily Fees Entry'!F:F,'Daily Fees Entry'!D:D,B893,'Daily Fees Entry'!E:E,"Old Fees")</f>
        <v>0</v>
      </c>
      <c r="Z893" s="28">
        <f t="shared" si="692"/>
        <v>43000</v>
      </c>
      <c r="AA893" s="69"/>
      <c r="AB893" s="28">
        <f t="shared" si="693"/>
        <v>22000</v>
      </c>
      <c r="AC893" s="28">
        <f>IF(TRIM(B893)="","",IFERROR(INDEX('Agreements-New'!E:E,MATCH(B893,'Agreements-New'!D:D,0)),AB893))</f>
        <v>22000</v>
      </c>
      <c r="AD893" s="28">
        <f>(SUMIFS('Daily Fees Entry'!F:F,'Daily Fees Entry'!D:D,B893)) - Y893</f>
        <v>0</v>
      </c>
      <c r="AE893" s="28">
        <f t="shared" si="694"/>
        <v>22000</v>
      </c>
      <c r="AF893" s="69"/>
      <c r="AG893" s="28">
        <f>IF(TRIM(B893)="","",IFERROR(INDEX('Fees Master'!D:D,MATCH(D893,'Fees Master'!C:C,0)),"Not Found"))</f>
        <v>15000</v>
      </c>
      <c r="AH893" s="28">
        <f>IF(TRIM(M893)="V",IFERROR(INDEX('Fees Master'!M:M,MATCH(N893,'Fees Master'!L:L,0)),"Not Found"),"0")</f>
        <v>7000</v>
      </c>
      <c r="AI893" s="28" t="str">
        <f>IF(TRIM(M893)="H",IFERROR(INDEX('Fees Master'!I:I,MATCH(D893,'Fees Master'!G:G,0)),"Not Found"),"0")</f>
        <v>0</v>
      </c>
      <c r="AJ893" s="69"/>
      <c r="AK893" s="28">
        <f t="shared" si="695"/>
        <v>0</v>
      </c>
      <c r="AL893" s="31">
        <f t="shared" si="696"/>
        <v>0</v>
      </c>
      <c r="AM893" s="58"/>
      <c r="AN893" s="58" t="s">
        <v>3540</v>
      </c>
      <c r="AO893" s="68"/>
    </row>
    <row r="894" spans="1:41" x14ac:dyDescent="0.35">
      <c r="A894" s="28">
        <v>893</v>
      </c>
      <c r="B894" s="28">
        <v>3299</v>
      </c>
      <c r="C894" s="28" t="s">
        <v>1306</v>
      </c>
      <c r="D894" s="28" t="s">
        <v>4326</v>
      </c>
      <c r="E894" s="28" t="s">
        <v>14</v>
      </c>
      <c r="F894" s="28" t="s">
        <v>1893</v>
      </c>
      <c r="G894" s="30"/>
      <c r="H894" s="28" t="s">
        <v>2200</v>
      </c>
      <c r="I894" s="28"/>
      <c r="J894" s="31">
        <v>936739651978</v>
      </c>
      <c r="K894" s="31" t="str">
        <f t="shared" si="697"/>
        <v>9367 3965 1978</v>
      </c>
      <c r="L894" s="83">
        <v>7661092169</v>
      </c>
      <c r="M894" s="28" t="s">
        <v>2764</v>
      </c>
      <c r="N894" s="28" t="s">
        <v>43</v>
      </c>
      <c r="O894" s="69"/>
      <c r="P894" s="28" t="str">
        <f>IF(TRIM(B894)="","",IFERROR(INDEX('Agreements-New'!C:C,MATCH(B894,'Agreements-New'!D:D,0)),"N"))</f>
        <v>N</v>
      </c>
      <c r="Q894" s="69"/>
      <c r="R894" s="28">
        <f t="shared" si="688"/>
        <v>65000</v>
      </c>
      <c r="S894" s="28">
        <f t="shared" si="689"/>
        <v>65000</v>
      </c>
      <c r="T894" s="28">
        <f t="shared" si="690"/>
        <v>0</v>
      </c>
      <c r="U894" s="28">
        <f t="shared" si="691"/>
        <v>65000</v>
      </c>
      <c r="V894" s="69"/>
      <c r="W894" s="28">
        <v>43000</v>
      </c>
      <c r="X894" s="28">
        <f>IF(TRIM(B894)="","",IFERROR(INDEX('Agreements-Old'!E:E,MATCH(B894,'Agreements-Old'!D:D,0)),W894))</f>
        <v>43000</v>
      </c>
      <c r="Y894" s="28">
        <f>SUMIFS('Daily Fees Entry'!F:F,'Daily Fees Entry'!D:D,B894,'Daily Fees Entry'!E:E,"Old Fees")</f>
        <v>0</v>
      </c>
      <c r="Z894" s="28">
        <f t="shared" si="692"/>
        <v>43000</v>
      </c>
      <c r="AA894" s="69"/>
      <c r="AB894" s="28">
        <f t="shared" si="693"/>
        <v>22000</v>
      </c>
      <c r="AC894" s="28">
        <f>IF(TRIM(B894)="","",IFERROR(INDEX('Agreements-New'!E:E,MATCH(B894,'Agreements-New'!D:D,0)),AB894))</f>
        <v>22000</v>
      </c>
      <c r="AD894" s="28">
        <f>(SUMIFS('Daily Fees Entry'!F:F,'Daily Fees Entry'!D:D,B894)) - Y894</f>
        <v>0</v>
      </c>
      <c r="AE894" s="28">
        <f t="shared" si="694"/>
        <v>22000</v>
      </c>
      <c r="AF894" s="69"/>
      <c r="AG894" s="28">
        <f>IF(TRIM(B894)="","",IFERROR(INDEX('Fees Master'!D:D,MATCH(D894,'Fees Master'!C:C,0)),"Not Found"))</f>
        <v>15000</v>
      </c>
      <c r="AH894" s="28">
        <f>IF(TRIM(M894)="V",IFERROR(INDEX('Fees Master'!M:M,MATCH(N894,'Fees Master'!L:L,0)),"Not Found"),"0")</f>
        <v>7000</v>
      </c>
      <c r="AI894" s="28" t="str">
        <f>IF(TRIM(M894)="H",IFERROR(INDEX('Fees Master'!I:I,MATCH(D894,'Fees Master'!G:G,0)),"Not Found"),"0")</f>
        <v>0</v>
      </c>
      <c r="AJ894" s="69"/>
      <c r="AK894" s="28">
        <f t="shared" si="695"/>
        <v>0</v>
      </c>
      <c r="AL894" s="31">
        <f t="shared" si="696"/>
        <v>0</v>
      </c>
      <c r="AM894" s="58"/>
      <c r="AN894" s="58" t="s">
        <v>3540</v>
      </c>
      <c r="AO894" s="68"/>
    </row>
    <row r="895" spans="1:41" x14ac:dyDescent="0.35">
      <c r="A895" s="28">
        <v>894</v>
      </c>
      <c r="B895" s="28">
        <v>3229</v>
      </c>
      <c r="C895" s="28" t="s">
        <v>1004</v>
      </c>
      <c r="D895" s="28" t="s">
        <v>4326</v>
      </c>
      <c r="E895" s="28" t="s">
        <v>14</v>
      </c>
      <c r="F895" s="28" t="s">
        <v>1893</v>
      </c>
      <c r="G895" s="30"/>
      <c r="H895" s="28" t="s">
        <v>1926</v>
      </c>
      <c r="I895" s="28"/>
      <c r="J895" s="31">
        <v>428502747414</v>
      </c>
      <c r="K895" s="31" t="str">
        <f t="shared" si="697"/>
        <v>4285 0274 7414</v>
      </c>
      <c r="L895" s="83">
        <v>8498834295</v>
      </c>
      <c r="M895" s="28" t="s">
        <v>2764</v>
      </c>
      <c r="N895" s="28" t="s">
        <v>41</v>
      </c>
      <c r="O895" s="69"/>
      <c r="P895" s="28" t="str">
        <f>IF(TRIM(B895)="","",IFERROR(INDEX('Agreements-New'!C:C,MATCH(B895,'Agreements-New'!D:D,0)),"N"))</f>
        <v>N</v>
      </c>
      <c r="Q895" s="69"/>
      <c r="R895" s="28">
        <f t="shared" si="688"/>
        <v>37000</v>
      </c>
      <c r="S895" s="28">
        <f t="shared" si="689"/>
        <v>37000</v>
      </c>
      <c r="T895" s="28">
        <f t="shared" si="690"/>
        <v>5000</v>
      </c>
      <c r="U895" s="28">
        <f t="shared" si="691"/>
        <v>32000</v>
      </c>
      <c r="V895" s="69"/>
      <c r="W895" s="28">
        <v>15000</v>
      </c>
      <c r="X895" s="28">
        <f>IF(TRIM(B895)="","",IFERROR(INDEX('Agreements-Old'!E:E,MATCH(B895,'Agreements-Old'!D:D,0)),W895))</f>
        <v>15000</v>
      </c>
      <c r="Y895" s="28">
        <f>SUMIFS('Daily Fees Entry'!F:F,'Daily Fees Entry'!D:D,B895,'Daily Fees Entry'!E:E,"Old Fees")</f>
        <v>5000</v>
      </c>
      <c r="Z895" s="28">
        <f t="shared" si="692"/>
        <v>10000</v>
      </c>
      <c r="AA895" s="69"/>
      <c r="AB895" s="28">
        <f t="shared" si="693"/>
        <v>22000</v>
      </c>
      <c r="AC895" s="28">
        <f>IF(TRIM(B895)="","",IFERROR(INDEX('Agreements-New'!E:E,MATCH(B895,'Agreements-New'!D:D,0)),AB895))</f>
        <v>22000</v>
      </c>
      <c r="AD895" s="28">
        <f>(SUMIFS('Daily Fees Entry'!F:F,'Daily Fees Entry'!D:D,B895)) - Y895</f>
        <v>0</v>
      </c>
      <c r="AE895" s="28">
        <f t="shared" si="694"/>
        <v>22000</v>
      </c>
      <c r="AF895" s="69"/>
      <c r="AG895" s="28">
        <f>IF(TRIM(B895)="","",IFERROR(INDEX('Fees Master'!D:D,MATCH(D895,'Fees Master'!C:C,0)),"Not Found"))</f>
        <v>15000</v>
      </c>
      <c r="AH895" s="28">
        <f>IF(TRIM(M895)="V",IFERROR(INDEX('Fees Master'!M:M,MATCH(N895,'Fees Master'!L:L,0)),"Not Found"),"0")</f>
        <v>7000</v>
      </c>
      <c r="AI895" s="28" t="str">
        <f>IF(TRIM(M895)="H",IFERROR(INDEX('Fees Master'!I:I,MATCH(D895,'Fees Master'!G:G,0)),"Not Found"),"0")</f>
        <v>0</v>
      </c>
      <c r="AJ895" s="69"/>
      <c r="AK895" s="28">
        <f t="shared" si="695"/>
        <v>13.513513513513514</v>
      </c>
      <c r="AL895" s="31">
        <f t="shared" si="696"/>
        <v>0</v>
      </c>
      <c r="AM895" s="58"/>
      <c r="AN895" s="58" t="s">
        <v>3542</v>
      </c>
      <c r="AO895" s="68"/>
    </row>
    <row r="896" spans="1:41" x14ac:dyDescent="0.35">
      <c r="A896" s="28">
        <v>895</v>
      </c>
      <c r="B896" s="28">
        <v>3233</v>
      </c>
      <c r="C896" s="28" t="s">
        <v>1314</v>
      </c>
      <c r="D896" s="28" t="s">
        <v>4326</v>
      </c>
      <c r="E896" s="28" t="s">
        <v>14</v>
      </c>
      <c r="F896" s="28" t="s">
        <v>1893</v>
      </c>
      <c r="G896" s="30"/>
      <c r="H896" s="28" t="s">
        <v>2521</v>
      </c>
      <c r="I896" s="28"/>
      <c r="J896" s="31">
        <v>811348005424</v>
      </c>
      <c r="K896" s="31" t="str">
        <f t="shared" si="697"/>
        <v>8113 4800 5424</v>
      </c>
      <c r="L896" s="83">
        <v>9948860030</v>
      </c>
      <c r="M896" s="28" t="s">
        <v>2764</v>
      </c>
      <c r="N896" s="28" t="s">
        <v>67</v>
      </c>
      <c r="O896" s="69"/>
      <c r="P896" s="28" t="str">
        <f>IF(TRIM(B896)="","",IFERROR(INDEX('Agreements-New'!C:C,MATCH(B896,'Agreements-New'!D:D,0)),"N"))</f>
        <v>N</v>
      </c>
      <c r="Q896" s="69"/>
      <c r="R896" s="28">
        <f t="shared" si="688"/>
        <v>29000</v>
      </c>
      <c r="S896" s="28">
        <f t="shared" si="689"/>
        <v>29000</v>
      </c>
      <c r="T896" s="28">
        <f t="shared" si="690"/>
        <v>6000</v>
      </c>
      <c r="U896" s="28">
        <f t="shared" si="691"/>
        <v>23000</v>
      </c>
      <c r="V896" s="69"/>
      <c r="W896" s="28">
        <v>6000</v>
      </c>
      <c r="X896" s="28">
        <f>IF(TRIM(B896)="","",IFERROR(INDEX('Agreements-Old'!E:E,MATCH(B896,'Agreements-Old'!D:D,0)),W896))</f>
        <v>6000</v>
      </c>
      <c r="Y896" s="28">
        <f>SUMIFS('Daily Fees Entry'!F:F,'Daily Fees Entry'!D:D,B896,'Daily Fees Entry'!E:E,"Old Fees")</f>
        <v>6000</v>
      </c>
      <c r="Z896" s="28">
        <f t="shared" si="692"/>
        <v>0</v>
      </c>
      <c r="AA896" s="69"/>
      <c r="AB896" s="28">
        <f t="shared" si="693"/>
        <v>23000</v>
      </c>
      <c r="AC896" s="28">
        <f>IF(TRIM(B896)="","",IFERROR(INDEX('Agreements-New'!E:E,MATCH(B896,'Agreements-New'!D:D,0)),AB896))</f>
        <v>23000</v>
      </c>
      <c r="AD896" s="28">
        <f>(SUMIFS('Daily Fees Entry'!F:F,'Daily Fees Entry'!D:D,B896)) - Y896</f>
        <v>0</v>
      </c>
      <c r="AE896" s="28">
        <f t="shared" si="694"/>
        <v>23000</v>
      </c>
      <c r="AF896" s="69"/>
      <c r="AG896" s="28">
        <f>IF(TRIM(B896)="","",IFERROR(INDEX('Fees Master'!D:D,MATCH(D896,'Fees Master'!C:C,0)),"Not Found"))</f>
        <v>15000</v>
      </c>
      <c r="AH896" s="28">
        <f>IF(TRIM(M896)="V",IFERROR(INDEX('Fees Master'!M:M,MATCH(N896,'Fees Master'!L:L,0)),"Not Found"),"0")</f>
        <v>8000</v>
      </c>
      <c r="AI896" s="28" t="str">
        <f>IF(TRIM(M896)="H",IFERROR(INDEX('Fees Master'!I:I,MATCH(D896,'Fees Master'!G:G,0)),"Not Found"),"0")</f>
        <v>0</v>
      </c>
      <c r="AJ896" s="69"/>
      <c r="AK896" s="28">
        <f t="shared" si="695"/>
        <v>20.689655172413794</v>
      </c>
      <c r="AL896" s="31">
        <f t="shared" si="696"/>
        <v>0</v>
      </c>
      <c r="AM896" s="58"/>
      <c r="AN896" s="58" t="s">
        <v>3544</v>
      </c>
      <c r="AO896" s="68"/>
    </row>
    <row r="897" spans="1:41" x14ac:dyDescent="0.35">
      <c r="A897" s="28">
        <v>896</v>
      </c>
      <c r="B897" s="28">
        <v>3235</v>
      </c>
      <c r="C897" s="28" t="s">
        <v>1316</v>
      </c>
      <c r="D897" s="28" t="s">
        <v>4326</v>
      </c>
      <c r="E897" s="28" t="s">
        <v>14</v>
      </c>
      <c r="F897" s="28" t="s">
        <v>1893</v>
      </c>
      <c r="G897" s="30"/>
      <c r="H897" s="28" t="s">
        <v>2523</v>
      </c>
      <c r="I897" s="28"/>
      <c r="J897" s="31">
        <v>317070356635</v>
      </c>
      <c r="K897" s="31" t="str">
        <f t="shared" si="697"/>
        <v>3170 7035 6635</v>
      </c>
      <c r="L897" s="83">
        <v>9948523212</v>
      </c>
      <c r="M897" s="28" t="s">
        <v>2762</v>
      </c>
      <c r="N897" s="28" t="s">
        <v>97</v>
      </c>
      <c r="O897" s="69"/>
      <c r="P897" s="28" t="str">
        <f>IF(TRIM(B897)="","",IFERROR(INDEX('Agreements-New'!C:C,MATCH(B897,'Agreements-New'!D:D,0)),"N"))</f>
        <v>N</v>
      </c>
      <c r="Q897" s="69"/>
      <c r="R897" s="28">
        <f t="shared" si="688"/>
        <v>35000</v>
      </c>
      <c r="S897" s="28">
        <f t="shared" si="689"/>
        <v>35000</v>
      </c>
      <c r="T897" s="28">
        <f t="shared" si="690"/>
        <v>0</v>
      </c>
      <c r="U897" s="28">
        <f t="shared" si="691"/>
        <v>35000</v>
      </c>
      <c r="V897" s="69"/>
      <c r="W897" s="28">
        <v>20000</v>
      </c>
      <c r="X897" s="28">
        <f>IF(TRIM(B897)="","",IFERROR(INDEX('Agreements-Old'!E:E,MATCH(B897,'Agreements-Old'!D:D,0)),W897))</f>
        <v>20000</v>
      </c>
      <c r="Y897" s="28">
        <f>SUMIFS('Daily Fees Entry'!F:F,'Daily Fees Entry'!D:D,B897,'Daily Fees Entry'!E:E,"Old Fees")</f>
        <v>0</v>
      </c>
      <c r="Z897" s="28">
        <f t="shared" si="692"/>
        <v>20000</v>
      </c>
      <c r="AA897" s="69"/>
      <c r="AB897" s="28">
        <f t="shared" si="693"/>
        <v>15000</v>
      </c>
      <c r="AC897" s="28">
        <f>IF(TRIM(B897)="","",IFERROR(INDEX('Agreements-New'!E:E,MATCH(B897,'Agreements-New'!D:D,0)),AB897))</f>
        <v>15000</v>
      </c>
      <c r="AD897" s="28">
        <f>(SUMIFS('Daily Fees Entry'!F:F,'Daily Fees Entry'!D:D,B897)) - Y897</f>
        <v>0</v>
      </c>
      <c r="AE897" s="28">
        <f t="shared" si="694"/>
        <v>15000</v>
      </c>
      <c r="AF897" s="69"/>
      <c r="AG897" s="28">
        <f>IF(TRIM(B897)="","",IFERROR(INDEX('Fees Master'!D:D,MATCH(D897,'Fees Master'!C:C,0)),"Not Found"))</f>
        <v>15000</v>
      </c>
      <c r="AH897" s="28" t="str">
        <f>IF(TRIM(M897)="V",IFERROR(INDEX('Fees Master'!M:M,MATCH(N897,'Fees Master'!L:L,0)),"Not Found"),"0")</f>
        <v>0</v>
      </c>
      <c r="AI897" s="28" t="str">
        <f>IF(TRIM(M897)="H",IFERROR(INDEX('Fees Master'!I:I,MATCH(D897,'Fees Master'!G:G,0)),"Not Found"),"0")</f>
        <v>0</v>
      </c>
      <c r="AJ897" s="69"/>
      <c r="AK897" s="28">
        <f t="shared" si="695"/>
        <v>0</v>
      </c>
      <c r="AL897" s="31">
        <f t="shared" si="696"/>
        <v>0</v>
      </c>
      <c r="AM897" s="58"/>
      <c r="AN897" s="58" t="s">
        <v>3480</v>
      </c>
      <c r="AO897" s="68"/>
    </row>
    <row r="898" spans="1:41" x14ac:dyDescent="0.35">
      <c r="A898" s="28">
        <v>897</v>
      </c>
      <c r="B898" s="28">
        <v>3306</v>
      </c>
      <c r="C898" s="28" t="s">
        <v>1317</v>
      </c>
      <c r="D898" s="28" t="s">
        <v>4326</v>
      </c>
      <c r="E898" s="28" t="s">
        <v>14</v>
      </c>
      <c r="F898" s="28" t="s">
        <v>1893</v>
      </c>
      <c r="G898" s="30"/>
      <c r="H898" s="28" t="s">
        <v>1902</v>
      </c>
      <c r="I898" s="28"/>
      <c r="J898" s="31">
        <v>821520668587</v>
      </c>
      <c r="K898" s="31" t="str">
        <f t="shared" si="697"/>
        <v>8215 2066 8587</v>
      </c>
      <c r="L898" s="83">
        <v>9393407777</v>
      </c>
      <c r="M898" s="28" t="s">
        <v>2764</v>
      </c>
      <c r="N898" s="28" t="s">
        <v>61</v>
      </c>
      <c r="O898" s="69"/>
      <c r="P898" s="28" t="str">
        <f>IF(TRIM(B898)="","",IFERROR(INDEX('Agreements-New'!C:C,MATCH(B898,'Agreements-New'!D:D,0)),"N"))</f>
        <v>N</v>
      </c>
      <c r="Q898" s="69"/>
      <c r="R898" s="28">
        <f t="shared" si="688"/>
        <v>52500</v>
      </c>
      <c r="S898" s="28">
        <f t="shared" si="689"/>
        <v>42000</v>
      </c>
      <c r="T898" s="28">
        <f t="shared" si="690"/>
        <v>9000</v>
      </c>
      <c r="U898" s="28">
        <f t="shared" si="691"/>
        <v>33000</v>
      </c>
      <c r="V898" s="69"/>
      <c r="W898" s="28">
        <v>30500</v>
      </c>
      <c r="X898" s="28">
        <f>IF(TRIM(B898)="","",IFERROR(INDEX('Agreements-Old'!E:E,MATCH(B898,'Agreements-Old'!D:D,0)),W898))</f>
        <v>20000</v>
      </c>
      <c r="Y898" s="28">
        <f>SUMIFS('Daily Fees Entry'!F:F,'Daily Fees Entry'!D:D,B898,'Daily Fees Entry'!E:E,"Old Fees")</f>
        <v>9000</v>
      </c>
      <c r="Z898" s="28">
        <f t="shared" si="692"/>
        <v>11000</v>
      </c>
      <c r="AA898" s="69"/>
      <c r="AB898" s="28">
        <f t="shared" si="693"/>
        <v>22000</v>
      </c>
      <c r="AC898" s="28">
        <f>IF(TRIM(B898)="","",IFERROR(INDEX('Agreements-New'!E:E,MATCH(B898,'Agreements-New'!D:D,0)),AB898))</f>
        <v>22000</v>
      </c>
      <c r="AD898" s="28">
        <f>(SUMIFS('Daily Fees Entry'!F:F,'Daily Fees Entry'!D:D,B898)) - Y898</f>
        <v>0</v>
      </c>
      <c r="AE898" s="28">
        <f t="shared" si="694"/>
        <v>22000</v>
      </c>
      <c r="AF898" s="69"/>
      <c r="AG898" s="28">
        <f>IF(TRIM(B898)="","",IFERROR(INDEX('Fees Master'!D:D,MATCH(D898,'Fees Master'!C:C,0)),"Not Found"))</f>
        <v>15000</v>
      </c>
      <c r="AH898" s="28">
        <f>IF(TRIM(M898)="V",IFERROR(INDEX('Fees Master'!M:M,MATCH(N898,'Fees Master'!L:L,0)),"Not Found"),"0")</f>
        <v>7000</v>
      </c>
      <c r="AI898" s="28" t="str">
        <f>IF(TRIM(M898)="H",IFERROR(INDEX('Fees Master'!I:I,MATCH(D898,'Fees Master'!G:G,0)),"Not Found"),"0")</f>
        <v>0</v>
      </c>
      <c r="AJ898" s="69"/>
      <c r="AK898" s="28">
        <f t="shared" si="695"/>
        <v>21.428571428571427</v>
      </c>
      <c r="AL898" s="31">
        <f t="shared" si="696"/>
        <v>0</v>
      </c>
      <c r="AM898" s="58"/>
      <c r="AN898" s="58" t="s">
        <v>3546</v>
      </c>
      <c r="AO898" s="68"/>
    </row>
    <row r="899" spans="1:41" x14ac:dyDescent="0.35">
      <c r="A899" s="28">
        <v>898</v>
      </c>
      <c r="B899" s="28">
        <v>3307</v>
      </c>
      <c r="C899" s="28" t="s">
        <v>1318</v>
      </c>
      <c r="D899" s="28" t="s">
        <v>4326</v>
      </c>
      <c r="E899" s="28" t="s">
        <v>14</v>
      </c>
      <c r="F899" s="28" t="s">
        <v>1893</v>
      </c>
      <c r="G899" s="30"/>
      <c r="H899" s="28" t="s">
        <v>1935</v>
      </c>
      <c r="I899" s="28"/>
      <c r="J899" s="31">
        <v>429113537785</v>
      </c>
      <c r="K899" s="31" t="str">
        <f t="shared" si="697"/>
        <v>4291 1353 7785</v>
      </c>
      <c r="L899" s="83">
        <v>9848215870</v>
      </c>
      <c r="M899" s="28" t="s">
        <v>2762</v>
      </c>
      <c r="N899" s="28" t="s">
        <v>69</v>
      </c>
      <c r="O899" s="69"/>
      <c r="P899" s="28">
        <f>IF(TRIM(B899)="","",IFERROR(INDEX('Agreements-New'!C:C,MATCH(B899,'Agreements-New'!D:D,0)),"N"))</f>
        <v>120</v>
      </c>
      <c r="Q899" s="69"/>
      <c r="R899" s="28">
        <f t="shared" si="688"/>
        <v>23000</v>
      </c>
      <c r="S899" s="28">
        <f t="shared" si="689"/>
        <v>20000</v>
      </c>
      <c r="T899" s="28">
        <f t="shared" si="690"/>
        <v>8000</v>
      </c>
      <c r="U899" s="28">
        <f t="shared" si="691"/>
        <v>12000</v>
      </c>
      <c r="V899" s="69"/>
      <c r="W899" s="28">
        <v>8000</v>
      </c>
      <c r="X899" s="28">
        <f>IF(TRIM(B899)="","",IFERROR(INDEX('Agreements-Old'!E:E,MATCH(B899,'Agreements-Old'!D:D,0)),W899))</f>
        <v>8000</v>
      </c>
      <c r="Y899" s="28">
        <f>SUMIFS('Daily Fees Entry'!F:F,'Daily Fees Entry'!D:D,B899,'Daily Fees Entry'!E:E,"Old Fees")</f>
        <v>8000</v>
      </c>
      <c r="Z899" s="28">
        <f t="shared" si="692"/>
        <v>0</v>
      </c>
      <c r="AA899" s="69"/>
      <c r="AB899" s="28">
        <f t="shared" si="693"/>
        <v>15000</v>
      </c>
      <c r="AC899" s="28">
        <f>IF(TRIM(B899)="","",IFERROR(INDEX('Agreements-New'!E:E,MATCH(B899,'Agreements-New'!D:D,0)),AB899))</f>
        <v>12000</v>
      </c>
      <c r="AD899" s="28">
        <f>(SUMIFS('Daily Fees Entry'!F:F,'Daily Fees Entry'!D:D,B899)) - Y899</f>
        <v>0</v>
      </c>
      <c r="AE899" s="28">
        <f t="shared" si="694"/>
        <v>12000</v>
      </c>
      <c r="AF899" s="69"/>
      <c r="AG899" s="28">
        <f>IF(TRIM(B899)="","",IFERROR(INDEX('Fees Master'!D:D,MATCH(D899,'Fees Master'!C:C,0)),"Not Found"))</f>
        <v>15000</v>
      </c>
      <c r="AH899" s="28" t="str">
        <f>IF(TRIM(M899)="V",IFERROR(INDEX('Fees Master'!M:M,MATCH(N899,'Fees Master'!L:L,0)),"Not Found"),"0")</f>
        <v>0</v>
      </c>
      <c r="AI899" s="28" t="str">
        <f>IF(TRIM(M899)="H",IFERROR(INDEX('Fees Master'!I:I,MATCH(D899,'Fees Master'!G:G,0)),"Not Found"),"0")</f>
        <v>0</v>
      </c>
      <c r="AJ899" s="69"/>
      <c r="AK899" s="28">
        <f t="shared" si="695"/>
        <v>40</v>
      </c>
      <c r="AL899" s="31">
        <f t="shared" si="696"/>
        <v>0</v>
      </c>
      <c r="AM899" s="58"/>
      <c r="AN899" s="58" t="s">
        <v>3547</v>
      </c>
      <c r="AO899" s="68"/>
    </row>
    <row r="900" spans="1:41" x14ac:dyDescent="0.35">
      <c r="A900" s="28">
        <v>899</v>
      </c>
      <c r="B900" s="28">
        <v>3309</v>
      </c>
      <c r="C900" s="28" t="s">
        <v>1321</v>
      </c>
      <c r="D900" s="28" t="s">
        <v>4326</v>
      </c>
      <c r="E900" s="28" t="s">
        <v>14</v>
      </c>
      <c r="F900" s="28" t="s">
        <v>1893</v>
      </c>
      <c r="G900" s="30"/>
      <c r="H900" s="28" t="s">
        <v>2526</v>
      </c>
      <c r="I900" s="28"/>
      <c r="J900" s="31">
        <v>405793860069</v>
      </c>
      <c r="K900" s="31" t="str">
        <f t="shared" si="697"/>
        <v>4057 9386 0069</v>
      </c>
      <c r="L900" s="83">
        <v>9553112741</v>
      </c>
      <c r="M900" s="28" t="s">
        <v>2762</v>
      </c>
      <c r="N900" s="28" t="s">
        <v>71</v>
      </c>
      <c r="O900" s="69"/>
      <c r="P900" s="28" t="str">
        <f>IF(TRIM(B900)="","",IFERROR(INDEX('Agreements-New'!C:C,MATCH(B900,'Agreements-New'!D:D,0)),"N"))</f>
        <v>N</v>
      </c>
      <c r="Q900" s="69"/>
      <c r="R900" s="28">
        <f t="shared" si="688"/>
        <v>17500</v>
      </c>
      <c r="S900" s="28">
        <f t="shared" si="689"/>
        <v>17500</v>
      </c>
      <c r="T900" s="28">
        <f t="shared" si="690"/>
        <v>0</v>
      </c>
      <c r="U900" s="28">
        <f t="shared" si="691"/>
        <v>17500</v>
      </c>
      <c r="V900" s="69"/>
      <c r="W900" s="28">
        <v>2500</v>
      </c>
      <c r="X900" s="28">
        <f>IF(TRIM(B900)="","",IFERROR(INDEX('Agreements-Old'!E:E,MATCH(B900,'Agreements-Old'!D:D,0)),W900))</f>
        <v>2500</v>
      </c>
      <c r="Y900" s="28">
        <f>SUMIFS('Daily Fees Entry'!F:F,'Daily Fees Entry'!D:D,B900,'Daily Fees Entry'!E:E,"Old Fees")</f>
        <v>0</v>
      </c>
      <c r="Z900" s="28">
        <f t="shared" si="692"/>
        <v>2500</v>
      </c>
      <c r="AA900" s="69"/>
      <c r="AB900" s="28">
        <f t="shared" si="693"/>
        <v>15000</v>
      </c>
      <c r="AC900" s="28">
        <f>IF(TRIM(B900)="","",IFERROR(INDEX('Agreements-New'!E:E,MATCH(B900,'Agreements-New'!D:D,0)),AB900))</f>
        <v>15000</v>
      </c>
      <c r="AD900" s="28">
        <f>(SUMIFS('Daily Fees Entry'!F:F,'Daily Fees Entry'!D:D,B900)) - Y900</f>
        <v>0</v>
      </c>
      <c r="AE900" s="28">
        <f t="shared" si="694"/>
        <v>15000</v>
      </c>
      <c r="AF900" s="69"/>
      <c r="AG900" s="28">
        <f>IF(TRIM(B900)="","",IFERROR(INDEX('Fees Master'!D:D,MATCH(D900,'Fees Master'!C:C,0)),"Not Found"))</f>
        <v>15000</v>
      </c>
      <c r="AH900" s="28" t="str">
        <f>IF(TRIM(M900)="V",IFERROR(INDEX('Fees Master'!M:M,MATCH(N900,'Fees Master'!L:L,0)),"Not Found"),"0")</f>
        <v>0</v>
      </c>
      <c r="AI900" s="28" t="str">
        <f>IF(TRIM(M900)="H",IFERROR(INDEX('Fees Master'!I:I,MATCH(D900,'Fees Master'!G:G,0)),"Not Found"),"0")</f>
        <v>0</v>
      </c>
      <c r="AJ900" s="69"/>
      <c r="AK900" s="28">
        <f t="shared" si="695"/>
        <v>0</v>
      </c>
      <c r="AL900" s="31">
        <f t="shared" si="696"/>
        <v>0</v>
      </c>
      <c r="AM900" s="58"/>
      <c r="AN900" s="58" t="s">
        <v>3532</v>
      </c>
      <c r="AO900" s="68"/>
    </row>
    <row r="901" spans="1:41" x14ac:dyDescent="0.35">
      <c r="A901" s="28">
        <v>900</v>
      </c>
      <c r="B901" s="28">
        <v>3933</v>
      </c>
      <c r="C901" s="28" t="s">
        <v>1322</v>
      </c>
      <c r="D901" s="28" t="s">
        <v>4326</v>
      </c>
      <c r="E901" s="28" t="s">
        <v>14</v>
      </c>
      <c r="F901" s="28" t="s">
        <v>1893</v>
      </c>
      <c r="G901" s="30"/>
      <c r="H901" s="28" t="s">
        <v>2527</v>
      </c>
      <c r="I901" s="28"/>
      <c r="J901" s="31">
        <v>408594104177</v>
      </c>
      <c r="K901" s="31" t="str">
        <f t="shared" si="697"/>
        <v>4085 9410 4177</v>
      </c>
      <c r="L901" s="83">
        <v>9701982424</v>
      </c>
      <c r="M901" s="28" t="s">
        <v>2764</v>
      </c>
      <c r="N901" s="28" t="s">
        <v>68</v>
      </c>
      <c r="O901" s="69"/>
      <c r="P901" s="28" t="str">
        <f>IF(TRIM(B901)="","",IFERROR(INDEX('Agreements-New'!C:C,MATCH(B901,'Agreements-New'!D:D,0)),"N"))</f>
        <v>N</v>
      </c>
      <c r="Q901" s="69"/>
      <c r="R901" s="28">
        <f t="shared" si="688"/>
        <v>53500</v>
      </c>
      <c r="S901" s="28">
        <f t="shared" si="689"/>
        <v>53500</v>
      </c>
      <c r="T901" s="28">
        <f t="shared" si="690"/>
        <v>0</v>
      </c>
      <c r="U901" s="28">
        <f t="shared" si="691"/>
        <v>53500</v>
      </c>
      <c r="V901" s="69"/>
      <c r="W901" s="28">
        <v>31500</v>
      </c>
      <c r="X901" s="28">
        <f>IF(TRIM(B901)="","",IFERROR(INDEX('Agreements-Old'!E:E,MATCH(B901,'Agreements-Old'!D:D,0)),W901))</f>
        <v>31500</v>
      </c>
      <c r="Y901" s="28">
        <f>SUMIFS('Daily Fees Entry'!F:F,'Daily Fees Entry'!D:D,B901,'Daily Fees Entry'!E:E,"Old Fees")</f>
        <v>0</v>
      </c>
      <c r="Z901" s="28">
        <f t="shared" si="692"/>
        <v>31500</v>
      </c>
      <c r="AA901" s="69"/>
      <c r="AB901" s="28">
        <f t="shared" si="693"/>
        <v>22000</v>
      </c>
      <c r="AC901" s="28">
        <f>IF(TRIM(B901)="","",IFERROR(INDEX('Agreements-New'!E:E,MATCH(B901,'Agreements-New'!D:D,0)),AB901))</f>
        <v>22000</v>
      </c>
      <c r="AD901" s="28">
        <f>(SUMIFS('Daily Fees Entry'!F:F,'Daily Fees Entry'!D:D,B901)) - Y901</f>
        <v>0</v>
      </c>
      <c r="AE901" s="28">
        <f t="shared" si="694"/>
        <v>22000</v>
      </c>
      <c r="AF901" s="69"/>
      <c r="AG901" s="28">
        <f>IF(TRIM(B901)="","",IFERROR(INDEX('Fees Master'!D:D,MATCH(D901,'Fees Master'!C:C,0)),"Not Found"))</f>
        <v>15000</v>
      </c>
      <c r="AH901" s="28">
        <f>IF(TRIM(M901)="V",IFERROR(INDEX('Fees Master'!M:M,MATCH(N901,'Fees Master'!L:L,0)),"Not Found"),"0")</f>
        <v>7000</v>
      </c>
      <c r="AI901" s="28" t="str">
        <f>IF(TRIM(M901)="H",IFERROR(INDEX('Fees Master'!I:I,MATCH(D901,'Fees Master'!G:G,0)),"Not Found"),"0")</f>
        <v>0</v>
      </c>
      <c r="AJ901" s="69"/>
      <c r="AK901" s="28">
        <f t="shared" si="695"/>
        <v>0</v>
      </c>
      <c r="AL901" s="31">
        <f t="shared" si="696"/>
        <v>0</v>
      </c>
      <c r="AM901" s="58"/>
      <c r="AN901" s="58" t="s">
        <v>3548</v>
      </c>
      <c r="AO901" s="68"/>
    </row>
    <row r="902" spans="1:41" x14ac:dyDescent="0.35">
      <c r="A902" s="28">
        <v>901</v>
      </c>
      <c r="B902" s="28">
        <v>3312</v>
      </c>
      <c r="C902" s="28" t="s">
        <v>1325</v>
      </c>
      <c r="D902" s="28" t="s">
        <v>4326</v>
      </c>
      <c r="E902" s="28" t="s">
        <v>14</v>
      </c>
      <c r="F902" s="28" t="s">
        <v>1893</v>
      </c>
      <c r="G902" s="30"/>
      <c r="H902" s="28" t="s">
        <v>2528</v>
      </c>
      <c r="I902" s="28"/>
      <c r="J902" s="31">
        <v>374928738429</v>
      </c>
      <c r="K902" s="31" t="str">
        <f t="shared" si="697"/>
        <v>3749 2873 8429</v>
      </c>
      <c r="L902" s="83">
        <v>7997750103</v>
      </c>
      <c r="M902" s="28" t="s">
        <v>2762</v>
      </c>
      <c r="N902" s="28" t="s">
        <v>97</v>
      </c>
      <c r="O902" s="69"/>
      <c r="P902" s="28" t="str">
        <f>IF(TRIM(B902)="","",IFERROR(INDEX('Agreements-New'!C:C,MATCH(B902,'Agreements-New'!D:D,0)),"N"))</f>
        <v>N</v>
      </c>
      <c r="Q902" s="69"/>
      <c r="R902" s="28">
        <f t="shared" si="688"/>
        <v>43000</v>
      </c>
      <c r="S902" s="28">
        <f t="shared" si="689"/>
        <v>43000</v>
      </c>
      <c r="T902" s="28">
        <f t="shared" si="690"/>
        <v>0</v>
      </c>
      <c r="U902" s="28">
        <f t="shared" si="691"/>
        <v>43000</v>
      </c>
      <c r="V902" s="69"/>
      <c r="W902" s="28">
        <v>28000</v>
      </c>
      <c r="X902" s="28">
        <f>IF(TRIM(B902)="","",IFERROR(INDEX('Agreements-Old'!E:E,MATCH(B902,'Agreements-Old'!D:D,0)),W902))</f>
        <v>28000</v>
      </c>
      <c r="Y902" s="28">
        <f>SUMIFS('Daily Fees Entry'!F:F,'Daily Fees Entry'!D:D,B902,'Daily Fees Entry'!E:E,"Old Fees")</f>
        <v>0</v>
      </c>
      <c r="Z902" s="28">
        <f t="shared" si="692"/>
        <v>28000</v>
      </c>
      <c r="AA902" s="69"/>
      <c r="AB902" s="28">
        <f t="shared" si="693"/>
        <v>15000</v>
      </c>
      <c r="AC902" s="28">
        <f>IF(TRIM(B902)="","",IFERROR(INDEX('Agreements-New'!E:E,MATCH(B902,'Agreements-New'!D:D,0)),AB902))</f>
        <v>15000</v>
      </c>
      <c r="AD902" s="28">
        <f>(SUMIFS('Daily Fees Entry'!F:F,'Daily Fees Entry'!D:D,B902)) - Y902</f>
        <v>0</v>
      </c>
      <c r="AE902" s="28">
        <f t="shared" si="694"/>
        <v>15000</v>
      </c>
      <c r="AF902" s="69"/>
      <c r="AG902" s="28">
        <f>IF(TRIM(B902)="","",IFERROR(INDEX('Fees Master'!D:D,MATCH(D902,'Fees Master'!C:C,0)),"Not Found"))</f>
        <v>15000</v>
      </c>
      <c r="AH902" s="28" t="str">
        <f>IF(TRIM(M902)="V",IFERROR(INDEX('Fees Master'!M:M,MATCH(N902,'Fees Master'!L:L,0)),"Not Found"),"0")</f>
        <v>0</v>
      </c>
      <c r="AI902" s="28" t="str">
        <f>IF(TRIM(M902)="H",IFERROR(INDEX('Fees Master'!I:I,MATCH(D902,'Fees Master'!G:G,0)),"Not Found"),"0")</f>
        <v>0</v>
      </c>
      <c r="AJ902" s="69"/>
      <c r="AK902" s="28">
        <f t="shared" si="695"/>
        <v>0</v>
      </c>
      <c r="AL902" s="31">
        <f t="shared" si="696"/>
        <v>0</v>
      </c>
      <c r="AM902" s="58"/>
      <c r="AN902" s="58" t="s">
        <v>3477</v>
      </c>
      <c r="AO902" s="68"/>
    </row>
    <row r="903" spans="1:41" x14ac:dyDescent="0.35">
      <c r="A903" s="28">
        <v>902</v>
      </c>
      <c r="B903" s="28">
        <v>3237</v>
      </c>
      <c r="C903" s="28" t="s">
        <v>1326</v>
      </c>
      <c r="D903" s="28" t="s">
        <v>4326</v>
      </c>
      <c r="E903" s="28" t="s">
        <v>14</v>
      </c>
      <c r="F903" s="28" t="s">
        <v>1893</v>
      </c>
      <c r="G903" s="30"/>
      <c r="H903" s="28" t="s">
        <v>1902</v>
      </c>
      <c r="I903" s="28"/>
      <c r="J903" s="31">
        <v>323319102108</v>
      </c>
      <c r="K903" s="31" t="str">
        <f t="shared" si="697"/>
        <v>3233 1910 2108</v>
      </c>
      <c r="L903" s="83">
        <v>9908902198</v>
      </c>
      <c r="M903" s="28" t="s">
        <v>2764</v>
      </c>
      <c r="N903" s="28" t="s">
        <v>83</v>
      </c>
      <c r="O903" s="69"/>
      <c r="P903" s="28" t="str">
        <f>IF(TRIM(B903)="","",IFERROR(INDEX('Agreements-New'!C:C,MATCH(B903,'Agreements-New'!D:D,0)),"N"))</f>
        <v>N</v>
      </c>
      <c r="Q903" s="69"/>
      <c r="R903" s="28">
        <f t="shared" si="688"/>
        <v>40500</v>
      </c>
      <c r="S903" s="28">
        <f t="shared" si="689"/>
        <v>40500</v>
      </c>
      <c r="T903" s="28">
        <f t="shared" si="690"/>
        <v>0</v>
      </c>
      <c r="U903" s="28">
        <f t="shared" si="691"/>
        <v>40500</v>
      </c>
      <c r="V903" s="69"/>
      <c r="W903" s="28">
        <v>18500</v>
      </c>
      <c r="X903" s="28">
        <f>IF(TRIM(B903)="","",IFERROR(INDEX('Agreements-Old'!E:E,MATCH(B903,'Agreements-Old'!D:D,0)),W903))</f>
        <v>18500</v>
      </c>
      <c r="Y903" s="28">
        <f>SUMIFS('Daily Fees Entry'!F:F,'Daily Fees Entry'!D:D,B903,'Daily Fees Entry'!E:E,"Old Fees")</f>
        <v>0</v>
      </c>
      <c r="Z903" s="28">
        <f t="shared" si="692"/>
        <v>18500</v>
      </c>
      <c r="AA903" s="69"/>
      <c r="AB903" s="28">
        <f t="shared" si="693"/>
        <v>22000</v>
      </c>
      <c r="AC903" s="28">
        <f>IF(TRIM(B903)="","",IFERROR(INDEX('Agreements-New'!E:E,MATCH(B903,'Agreements-New'!D:D,0)),AB903))</f>
        <v>22000</v>
      </c>
      <c r="AD903" s="28">
        <f>(SUMIFS('Daily Fees Entry'!F:F,'Daily Fees Entry'!D:D,B903)) - Y903</f>
        <v>0</v>
      </c>
      <c r="AE903" s="28">
        <f t="shared" si="694"/>
        <v>22000</v>
      </c>
      <c r="AF903" s="69"/>
      <c r="AG903" s="28">
        <f>IF(TRIM(B903)="","",IFERROR(INDEX('Fees Master'!D:D,MATCH(D903,'Fees Master'!C:C,0)),"Not Found"))</f>
        <v>15000</v>
      </c>
      <c r="AH903" s="28">
        <f>IF(TRIM(M903)="V",IFERROR(INDEX('Fees Master'!M:M,MATCH(N903,'Fees Master'!L:L,0)),"Not Found"),"0")</f>
        <v>7000</v>
      </c>
      <c r="AI903" s="28" t="str">
        <f>IF(TRIM(M903)="H",IFERROR(INDEX('Fees Master'!I:I,MATCH(D903,'Fees Master'!G:G,0)),"Not Found"),"0")</f>
        <v>0</v>
      </c>
      <c r="AJ903" s="69"/>
      <c r="AK903" s="28">
        <f t="shared" si="695"/>
        <v>0</v>
      </c>
      <c r="AL903" s="31">
        <f t="shared" si="696"/>
        <v>0</v>
      </c>
      <c r="AM903" s="58"/>
      <c r="AN903" s="58" t="s">
        <v>3549</v>
      </c>
      <c r="AO903" s="68"/>
    </row>
    <row r="904" spans="1:41" x14ac:dyDescent="0.35">
      <c r="A904" s="28">
        <v>903</v>
      </c>
      <c r="B904" s="28">
        <v>3238</v>
      </c>
      <c r="C904" s="28" t="s">
        <v>1327</v>
      </c>
      <c r="D904" s="28" t="s">
        <v>4326</v>
      </c>
      <c r="E904" s="28" t="s">
        <v>14</v>
      </c>
      <c r="F904" s="28" t="s">
        <v>1893</v>
      </c>
      <c r="G904" s="30"/>
      <c r="H904" s="28" t="s">
        <v>1917</v>
      </c>
      <c r="I904" s="28"/>
      <c r="J904" s="31">
        <v>387570455323</v>
      </c>
      <c r="K904" s="31" t="str">
        <f t="shared" si="697"/>
        <v>3875 7045 5323</v>
      </c>
      <c r="L904" s="83">
        <v>9346852190</v>
      </c>
      <c r="M904" s="28" t="s">
        <v>2764</v>
      </c>
      <c r="N904" s="28" t="s">
        <v>83</v>
      </c>
      <c r="O904" s="69"/>
      <c r="P904" s="28" t="str">
        <f>IF(TRIM(B904)="","",IFERROR(INDEX('Agreements-New'!C:C,MATCH(B904,'Agreements-New'!D:D,0)),"N"))</f>
        <v>N</v>
      </c>
      <c r="Q904" s="69"/>
      <c r="R904" s="28">
        <f t="shared" si="688"/>
        <v>42000</v>
      </c>
      <c r="S904" s="28">
        <f t="shared" si="689"/>
        <v>42000</v>
      </c>
      <c r="T904" s="28">
        <f t="shared" si="690"/>
        <v>10000</v>
      </c>
      <c r="U904" s="28">
        <f t="shared" si="691"/>
        <v>32000</v>
      </c>
      <c r="V904" s="69"/>
      <c r="W904" s="28">
        <v>20000</v>
      </c>
      <c r="X904" s="28">
        <f>IF(TRIM(B904)="","",IFERROR(INDEX('Agreements-Old'!E:E,MATCH(B904,'Agreements-Old'!D:D,0)),W904))</f>
        <v>20000</v>
      </c>
      <c r="Y904" s="28">
        <f>SUMIFS('Daily Fees Entry'!F:F,'Daily Fees Entry'!D:D,B904,'Daily Fees Entry'!E:E,"Old Fees")</f>
        <v>10000</v>
      </c>
      <c r="Z904" s="28">
        <f t="shared" si="692"/>
        <v>10000</v>
      </c>
      <c r="AA904" s="69"/>
      <c r="AB904" s="28">
        <f t="shared" si="693"/>
        <v>22000</v>
      </c>
      <c r="AC904" s="28">
        <f>IF(TRIM(B904)="","",IFERROR(INDEX('Agreements-New'!E:E,MATCH(B904,'Agreements-New'!D:D,0)),AB904))</f>
        <v>22000</v>
      </c>
      <c r="AD904" s="28">
        <f>(SUMIFS('Daily Fees Entry'!F:F,'Daily Fees Entry'!D:D,B904)) - Y904</f>
        <v>0</v>
      </c>
      <c r="AE904" s="28">
        <f t="shared" si="694"/>
        <v>22000</v>
      </c>
      <c r="AF904" s="69"/>
      <c r="AG904" s="28">
        <f>IF(TRIM(B904)="","",IFERROR(INDEX('Fees Master'!D:D,MATCH(D904,'Fees Master'!C:C,0)),"Not Found"))</f>
        <v>15000</v>
      </c>
      <c r="AH904" s="28">
        <f>IF(TRIM(M904)="V",IFERROR(INDEX('Fees Master'!M:M,MATCH(N904,'Fees Master'!L:L,0)),"Not Found"),"0")</f>
        <v>7000</v>
      </c>
      <c r="AI904" s="28" t="str">
        <f>IF(TRIM(M904)="H",IFERROR(INDEX('Fees Master'!I:I,MATCH(D904,'Fees Master'!G:G,0)),"Not Found"),"0")</f>
        <v>0</v>
      </c>
      <c r="AJ904" s="69"/>
      <c r="AK904" s="28">
        <f t="shared" si="695"/>
        <v>23.809523809523807</v>
      </c>
      <c r="AL904" s="31">
        <f t="shared" si="696"/>
        <v>0</v>
      </c>
      <c r="AM904" s="58"/>
      <c r="AN904" s="58" t="s">
        <v>3550</v>
      </c>
      <c r="AO904" s="68"/>
    </row>
    <row r="905" spans="1:41" x14ac:dyDescent="0.35">
      <c r="A905" s="28">
        <v>904</v>
      </c>
      <c r="B905" s="28">
        <v>3239</v>
      </c>
      <c r="C905" s="28" t="s">
        <v>1328</v>
      </c>
      <c r="D905" s="28" t="s">
        <v>4326</v>
      </c>
      <c r="E905" s="28" t="s">
        <v>14</v>
      </c>
      <c r="F905" s="28" t="s">
        <v>1893</v>
      </c>
      <c r="G905" s="30"/>
      <c r="H905" s="28" t="s">
        <v>1902</v>
      </c>
      <c r="I905" s="28"/>
      <c r="J905" s="31">
        <v>434332917429</v>
      </c>
      <c r="K905" s="31" t="str">
        <f t="shared" si="697"/>
        <v>4343 3291 7429</v>
      </c>
      <c r="L905" s="83">
        <v>8978122371</v>
      </c>
      <c r="M905" s="28" t="s">
        <v>2764</v>
      </c>
      <c r="N905" s="28" t="s">
        <v>83</v>
      </c>
      <c r="O905" s="69"/>
      <c r="P905" s="28" t="str">
        <f>IF(TRIM(B905)="","",IFERROR(INDEX('Agreements-New'!C:C,MATCH(B905,'Agreements-New'!D:D,0)),"N"))</f>
        <v>N</v>
      </c>
      <c r="Q905" s="69"/>
      <c r="R905" s="28">
        <f t="shared" si="688"/>
        <v>58000</v>
      </c>
      <c r="S905" s="28">
        <f t="shared" si="689"/>
        <v>58000</v>
      </c>
      <c r="T905" s="28">
        <f t="shared" si="690"/>
        <v>0</v>
      </c>
      <c r="U905" s="28">
        <f t="shared" si="691"/>
        <v>58000</v>
      </c>
      <c r="V905" s="69"/>
      <c r="W905" s="28">
        <v>36000</v>
      </c>
      <c r="X905" s="28">
        <f>IF(TRIM(B905)="","",IFERROR(INDEX('Agreements-Old'!E:E,MATCH(B905,'Agreements-Old'!D:D,0)),W905))</f>
        <v>36000</v>
      </c>
      <c r="Y905" s="28">
        <f>SUMIFS('Daily Fees Entry'!F:F,'Daily Fees Entry'!D:D,B905,'Daily Fees Entry'!E:E,"Old Fees")</f>
        <v>0</v>
      </c>
      <c r="Z905" s="28">
        <f t="shared" si="692"/>
        <v>36000</v>
      </c>
      <c r="AA905" s="69"/>
      <c r="AB905" s="28">
        <f t="shared" si="693"/>
        <v>22000</v>
      </c>
      <c r="AC905" s="28">
        <f>IF(TRIM(B905)="","",IFERROR(INDEX('Agreements-New'!E:E,MATCH(B905,'Agreements-New'!D:D,0)),AB905))</f>
        <v>22000</v>
      </c>
      <c r="AD905" s="28">
        <f>(SUMIFS('Daily Fees Entry'!F:F,'Daily Fees Entry'!D:D,B905)) - Y905</f>
        <v>0</v>
      </c>
      <c r="AE905" s="28">
        <f t="shared" si="694"/>
        <v>22000</v>
      </c>
      <c r="AF905" s="69"/>
      <c r="AG905" s="28">
        <f>IF(TRIM(B905)="","",IFERROR(INDEX('Fees Master'!D:D,MATCH(D905,'Fees Master'!C:C,0)),"Not Found"))</f>
        <v>15000</v>
      </c>
      <c r="AH905" s="28">
        <f>IF(TRIM(M905)="V",IFERROR(INDEX('Fees Master'!M:M,MATCH(N905,'Fees Master'!L:L,0)),"Not Found"),"0")</f>
        <v>7000</v>
      </c>
      <c r="AI905" s="28" t="str">
        <f>IF(TRIM(M905)="H",IFERROR(INDEX('Fees Master'!I:I,MATCH(D905,'Fees Master'!G:G,0)),"Not Found"),"0")</f>
        <v>0</v>
      </c>
      <c r="AJ905" s="69"/>
      <c r="AK905" s="28">
        <f t="shared" si="695"/>
        <v>0</v>
      </c>
      <c r="AL905" s="31">
        <f t="shared" si="696"/>
        <v>0</v>
      </c>
      <c r="AM905" s="58"/>
      <c r="AN905" s="58" t="s">
        <v>3551</v>
      </c>
      <c r="AO905" s="68"/>
    </row>
    <row r="906" spans="1:41" x14ac:dyDescent="0.35">
      <c r="A906" s="28">
        <v>905</v>
      </c>
      <c r="B906" s="28">
        <v>3241</v>
      </c>
      <c r="C906" s="28" t="s">
        <v>1334</v>
      </c>
      <c r="D906" s="28" t="s">
        <v>4326</v>
      </c>
      <c r="E906" s="28" t="s">
        <v>14</v>
      </c>
      <c r="F906" s="28" t="s">
        <v>1893</v>
      </c>
      <c r="G906" s="30"/>
      <c r="H906" s="28" t="s">
        <v>1897</v>
      </c>
      <c r="I906" s="28"/>
      <c r="J906" s="31">
        <v>318488039425</v>
      </c>
      <c r="K906" s="31" t="str">
        <f t="shared" si="697"/>
        <v>3184 8803 9425</v>
      </c>
      <c r="L906" s="83">
        <v>9640907197</v>
      </c>
      <c r="M906" s="28" t="s">
        <v>2764</v>
      </c>
      <c r="N906" s="28" t="s">
        <v>61</v>
      </c>
      <c r="O906" s="69"/>
      <c r="P906" s="28" t="str">
        <f>IF(TRIM(B906)="","",IFERROR(INDEX('Agreements-New'!C:C,MATCH(B906,'Agreements-New'!D:D,0)),"N"))</f>
        <v>N</v>
      </c>
      <c r="Q906" s="69"/>
      <c r="R906" s="28">
        <f t="shared" si="688"/>
        <v>22000</v>
      </c>
      <c r="S906" s="28">
        <f t="shared" si="689"/>
        <v>22000</v>
      </c>
      <c r="T906" s="28">
        <f t="shared" si="690"/>
        <v>0</v>
      </c>
      <c r="U906" s="28">
        <f t="shared" si="691"/>
        <v>22000</v>
      </c>
      <c r="V906" s="69"/>
      <c r="W906" s="28">
        <v>0</v>
      </c>
      <c r="X906" s="28">
        <f>IF(TRIM(B906)="","",IFERROR(INDEX('Agreements-Old'!E:E,MATCH(B906,'Agreements-Old'!D:D,0)),W906))</f>
        <v>0</v>
      </c>
      <c r="Y906" s="28">
        <f>SUMIFS('Daily Fees Entry'!F:F,'Daily Fees Entry'!D:D,B906,'Daily Fees Entry'!E:E,"Old Fees")</f>
        <v>0</v>
      </c>
      <c r="Z906" s="28">
        <f t="shared" si="692"/>
        <v>0</v>
      </c>
      <c r="AA906" s="69"/>
      <c r="AB906" s="28">
        <f t="shared" si="693"/>
        <v>22000</v>
      </c>
      <c r="AC906" s="28">
        <f>IF(TRIM(B906)="","",IFERROR(INDEX('Agreements-New'!E:E,MATCH(B906,'Agreements-New'!D:D,0)),AB906))</f>
        <v>22000</v>
      </c>
      <c r="AD906" s="28">
        <f>(SUMIFS('Daily Fees Entry'!F:F,'Daily Fees Entry'!D:D,B906)) - Y906</f>
        <v>0</v>
      </c>
      <c r="AE906" s="28">
        <f t="shared" si="694"/>
        <v>22000</v>
      </c>
      <c r="AF906" s="69"/>
      <c r="AG906" s="28">
        <f>IF(TRIM(B906)="","",IFERROR(INDEX('Fees Master'!D:D,MATCH(D906,'Fees Master'!C:C,0)),"Not Found"))</f>
        <v>15000</v>
      </c>
      <c r="AH906" s="28">
        <f>IF(TRIM(M906)="V",IFERROR(INDEX('Fees Master'!M:M,MATCH(N906,'Fees Master'!L:L,0)),"Not Found"),"0")</f>
        <v>7000</v>
      </c>
      <c r="AI906" s="28" t="str">
        <f>IF(TRIM(M906)="H",IFERROR(INDEX('Fees Master'!I:I,MATCH(D906,'Fees Master'!G:G,0)),"Not Found"),"0")</f>
        <v>0</v>
      </c>
      <c r="AJ906" s="69"/>
      <c r="AK906" s="28">
        <f t="shared" si="695"/>
        <v>0</v>
      </c>
      <c r="AL906" s="31">
        <f t="shared" si="696"/>
        <v>0</v>
      </c>
      <c r="AM906" s="58"/>
      <c r="AN906" s="58" t="s">
        <v>3552</v>
      </c>
      <c r="AO906" s="68"/>
    </row>
    <row r="907" spans="1:41" x14ac:dyDescent="0.35">
      <c r="A907" s="28">
        <v>906</v>
      </c>
      <c r="B907" s="28">
        <v>3402</v>
      </c>
      <c r="C907" s="28" t="s">
        <v>1180</v>
      </c>
      <c r="D907" s="28" t="s">
        <v>4331</v>
      </c>
      <c r="E907" s="28" t="s">
        <v>13</v>
      </c>
      <c r="F907" s="28" t="s">
        <v>1892</v>
      </c>
      <c r="G907" s="30"/>
      <c r="H907" s="28" t="s">
        <v>2454</v>
      </c>
      <c r="I907" s="28"/>
      <c r="J907" s="31">
        <v>847013623713</v>
      </c>
      <c r="K907" s="31" t="str">
        <f t="shared" si="697"/>
        <v>8470 1362 3713</v>
      </c>
      <c r="L907" s="83">
        <v>9912467849</v>
      </c>
      <c r="M907" s="28" t="s">
        <v>2764</v>
      </c>
      <c r="N907" s="28" t="s">
        <v>62</v>
      </c>
      <c r="O907" s="69"/>
      <c r="P907" s="28" t="str">
        <f>IF(TRIM(B907)="","",IFERROR(INDEX('Agreements-New'!C:C,MATCH(B907,'Agreements-New'!D:D,0)),"N"))</f>
        <v>N</v>
      </c>
      <c r="Q907" s="69"/>
      <c r="R907" s="28">
        <f t="shared" si="688"/>
        <v>48000</v>
      </c>
      <c r="S907" s="28">
        <f t="shared" si="689"/>
        <v>48000</v>
      </c>
      <c r="T907" s="28">
        <f t="shared" si="690"/>
        <v>0</v>
      </c>
      <c r="U907" s="28">
        <f t="shared" si="691"/>
        <v>48000</v>
      </c>
      <c r="V907" s="69"/>
      <c r="W907" s="28">
        <v>25000</v>
      </c>
      <c r="X907" s="28">
        <f>IF(TRIM(B907)="","",IFERROR(INDEX('Agreements-Old'!E:E,MATCH(B907,'Agreements-Old'!D:D,0)),W907))</f>
        <v>25000</v>
      </c>
      <c r="Y907" s="28">
        <f>SUMIFS('Daily Fees Entry'!F:F,'Daily Fees Entry'!D:D,B907,'Daily Fees Entry'!E:E,"Old Fees")</f>
        <v>0</v>
      </c>
      <c r="Z907" s="28">
        <f t="shared" si="692"/>
        <v>25000</v>
      </c>
      <c r="AA907" s="69"/>
      <c r="AB907" s="28">
        <f t="shared" si="693"/>
        <v>23000</v>
      </c>
      <c r="AC907" s="28">
        <f>IF(TRIM(B907)="","",IFERROR(INDEX('Agreements-New'!E:E,MATCH(B907,'Agreements-New'!D:D,0)),AB907))</f>
        <v>23000</v>
      </c>
      <c r="AD907" s="28">
        <f>(SUMIFS('Daily Fees Entry'!F:F,'Daily Fees Entry'!D:D,B907)) - Y907</f>
        <v>0</v>
      </c>
      <c r="AE907" s="28">
        <f t="shared" si="694"/>
        <v>23000</v>
      </c>
      <c r="AF907" s="69"/>
      <c r="AG907" s="28">
        <f>IF(TRIM(B907)="","",IFERROR(INDEX('Fees Master'!D:D,MATCH(D907,'Fees Master'!C:C,0)),"Not Found"))</f>
        <v>15000</v>
      </c>
      <c r="AH907" s="28">
        <f>IF(TRIM(M907)="V",IFERROR(INDEX('Fees Master'!M:M,MATCH(N907,'Fees Master'!L:L,0)),"Not Found"),"0")</f>
        <v>8000</v>
      </c>
      <c r="AI907" s="28" t="str">
        <f>IF(TRIM(M907)="H",IFERROR(INDEX('Fees Master'!I:I,MATCH(D907,'Fees Master'!G:G,0)),"Not Found"),"0")</f>
        <v>0</v>
      </c>
      <c r="AJ907" s="69"/>
      <c r="AK907" s="28">
        <f t="shared" si="695"/>
        <v>0</v>
      </c>
      <c r="AL907" s="31">
        <f t="shared" si="696"/>
        <v>0</v>
      </c>
      <c r="AM907" s="58"/>
      <c r="AN907" s="58" t="s">
        <v>3468</v>
      </c>
      <c r="AO907" s="68"/>
    </row>
    <row r="908" spans="1:41" x14ac:dyDescent="0.35">
      <c r="A908" s="28">
        <v>907</v>
      </c>
      <c r="B908" s="28">
        <v>3314</v>
      </c>
      <c r="C908" s="28" t="s">
        <v>1182</v>
      </c>
      <c r="D908" s="28" t="s">
        <v>4331</v>
      </c>
      <c r="E908" s="28" t="s">
        <v>13</v>
      </c>
      <c r="F908" s="28" t="s">
        <v>1892</v>
      </c>
      <c r="G908" s="30"/>
      <c r="H908" s="28" t="s">
        <v>2455</v>
      </c>
      <c r="I908" s="28"/>
      <c r="J908" s="31">
        <v>957222309744</v>
      </c>
      <c r="K908" s="31" t="str">
        <f t="shared" si="697"/>
        <v>9572 2230 9744</v>
      </c>
      <c r="L908" s="83">
        <v>8106856466</v>
      </c>
      <c r="M908" s="28" t="s">
        <v>2764</v>
      </c>
      <c r="N908" s="28" t="s">
        <v>82</v>
      </c>
      <c r="O908" s="69"/>
      <c r="P908" s="28" t="str">
        <f>IF(TRIM(B908)="","",IFERROR(INDEX('Agreements-New'!C:C,MATCH(B908,'Agreements-New'!D:D,0)),"N"))</f>
        <v>N</v>
      </c>
      <c r="Q908" s="69"/>
      <c r="R908" s="28">
        <f t="shared" si="688"/>
        <v>22000</v>
      </c>
      <c r="S908" s="28">
        <f t="shared" si="689"/>
        <v>22000</v>
      </c>
      <c r="T908" s="28">
        <f t="shared" si="690"/>
        <v>0</v>
      </c>
      <c r="U908" s="28">
        <f t="shared" si="691"/>
        <v>22000</v>
      </c>
      <c r="V908" s="69"/>
      <c r="W908" s="28">
        <v>0</v>
      </c>
      <c r="X908" s="28">
        <f>IF(TRIM(B908)="","",IFERROR(INDEX('Agreements-Old'!E:E,MATCH(B908,'Agreements-Old'!D:D,0)),W908))</f>
        <v>0</v>
      </c>
      <c r="Y908" s="28">
        <f>SUMIFS('Daily Fees Entry'!F:F,'Daily Fees Entry'!D:D,B908,'Daily Fees Entry'!E:E,"Old Fees")</f>
        <v>0</v>
      </c>
      <c r="Z908" s="28">
        <f t="shared" si="692"/>
        <v>0</v>
      </c>
      <c r="AA908" s="69"/>
      <c r="AB908" s="28">
        <f t="shared" si="693"/>
        <v>22000</v>
      </c>
      <c r="AC908" s="28">
        <f>IF(TRIM(B908)="","",IFERROR(INDEX('Agreements-New'!E:E,MATCH(B908,'Agreements-New'!D:D,0)),AB908))</f>
        <v>22000</v>
      </c>
      <c r="AD908" s="28">
        <f>(SUMIFS('Daily Fees Entry'!F:F,'Daily Fees Entry'!D:D,B908)) - Y908</f>
        <v>0</v>
      </c>
      <c r="AE908" s="28">
        <f t="shared" si="694"/>
        <v>22000</v>
      </c>
      <c r="AF908" s="69"/>
      <c r="AG908" s="28">
        <f>IF(TRIM(B908)="","",IFERROR(INDEX('Fees Master'!D:D,MATCH(D908,'Fees Master'!C:C,0)),"Not Found"))</f>
        <v>15000</v>
      </c>
      <c r="AH908" s="28">
        <f>IF(TRIM(M908)="V",IFERROR(INDEX('Fees Master'!M:M,MATCH(N908,'Fees Master'!L:L,0)),"Not Found"),"0")</f>
        <v>7000</v>
      </c>
      <c r="AI908" s="28" t="str">
        <f>IF(TRIM(M908)="H",IFERROR(INDEX('Fees Master'!I:I,MATCH(D908,'Fees Master'!G:G,0)),"Not Found"),"0")</f>
        <v>0</v>
      </c>
      <c r="AJ908" s="69"/>
      <c r="AK908" s="28">
        <f t="shared" si="695"/>
        <v>0</v>
      </c>
      <c r="AL908" s="31">
        <f t="shared" si="696"/>
        <v>0</v>
      </c>
      <c r="AM908" s="58"/>
      <c r="AN908" s="58" t="s">
        <v>3471</v>
      </c>
      <c r="AO908" s="68"/>
    </row>
    <row r="909" spans="1:41" x14ac:dyDescent="0.35">
      <c r="A909" s="28">
        <v>908</v>
      </c>
      <c r="B909" s="28">
        <v>3883</v>
      </c>
      <c r="C909" s="28" t="s">
        <v>1184</v>
      </c>
      <c r="D909" s="28" t="s">
        <v>4331</v>
      </c>
      <c r="E909" s="28" t="s">
        <v>13</v>
      </c>
      <c r="F909" s="28" t="s">
        <v>1892</v>
      </c>
      <c r="G909" s="30"/>
      <c r="H909" s="28" t="s">
        <v>2373</v>
      </c>
      <c r="I909" s="28"/>
      <c r="J909" s="31">
        <v>432788445336</v>
      </c>
      <c r="K909" s="31" t="str">
        <f t="shared" si="697"/>
        <v>4327 8844 5336</v>
      </c>
      <c r="L909" s="83">
        <v>9542743066</v>
      </c>
      <c r="M909" s="28" t="s">
        <v>2762</v>
      </c>
      <c r="N909" s="28" t="s">
        <v>71</v>
      </c>
      <c r="O909" s="69"/>
      <c r="P909" s="28" t="str">
        <f>IF(TRIM(B909)="","",IFERROR(INDEX('Agreements-New'!C:C,MATCH(B909,'Agreements-New'!D:D,0)),"N"))</f>
        <v>N</v>
      </c>
      <c r="Q909" s="69"/>
      <c r="R909" s="28">
        <f t="shared" si="688"/>
        <v>34500</v>
      </c>
      <c r="S909" s="28">
        <f t="shared" si="689"/>
        <v>34500</v>
      </c>
      <c r="T909" s="28">
        <f t="shared" si="690"/>
        <v>1500</v>
      </c>
      <c r="U909" s="28">
        <f t="shared" si="691"/>
        <v>33000</v>
      </c>
      <c r="V909" s="69"/>
      <c r="W909" s="28">
        <v>19500</v>
      </c>
      <c r="X909" s="28">
        <f>IF(TRIM(B909)="","",IFERROR(INDEX('Agreements-Old'!E:E,MATCH(B909,'Agreements-Old'!D:D,0)),W909))</f>
        <v>19500</v>
      </c>
      <c r="Y909" s="28">
        <f>SUMIFS('Daily Fees Entry'!F:F,'Daily Fees Entry'!D:D,B909,'Daily Fees Entry'!E:E,"Old Fees")</f>
        <v>1500</v>
      </c>
      <c r="Z909" s="28">
        <f t="shared" si="692"/>
        <v>18000</v>
      </c>
      <c r="AA909" s="69"/>
      <c r="AB909" s="28">
        <f t="shared" si="693"/>
        <v>15000</v>
      </c>
      <c r="AC909" s="28">
        <f>IF(TRIM(B909)="","",IFERROR(INDEX('Agreements-New'!E:E,MATCH(B909,'Agreements-New'!D:D,0)),AB909))</f>
        <v>15000</v>
      </c>
      <c r="AD909" s="28">
        <f>(SUMIFS('Daily Fees Entry'!F:F,'Daily Fees Entry'!D:D,B909)) - Y909</f>
        <v>0</v>
      </c>
      <c r="AE909" s="28">
        <f t="shared" si="694"/>
        <v>15000</v>
      </c>
      <c r="AF909" s="69"/>
      <c r="AG909" s="28">
        <f>IF(TRIM(B909)="","",IFERROR(INDEX('Fees Master'!D:D,MATCH(D909,'Fees Master'!C:C,0)),"Not Found"))</f>
        <v>15000</v>
      </c>
      <c r="AH909" s="28" t="str">
        <f>IF(TRIM(M909)="V",IFERROR(INDEX('Fees Master'!M:M,MATCH(N909,'Fees Master'!L:L,0)),"Not Found"),"0")</f>
        <v>0</v>
      </c>
      <c r="AI909" s="28" t="str">
        <f>IF(TRIM(M909)="H",IFERROR(INDEX('Fees Master'!I:I,MATCH(D909,'Fees Master'!G:G,0)),"Not Found"),"0")</f>
        <v>0</v>
      </c>
      <c r="AJ909" s="69"/>
      <c r="AK909" s="28">
        <f t="shared" si="695"/>
        <v>4.3478260869565215</v>
      </c>
      <c r="AL909" s="31">
        <f t="shared" si="696"/>
        <v>0</v>
      </c>
      <c r="AM909" s="58"/>
      <c r="AN909" s="58" t="s">
        <v>3472</v>
      </c>
      <c r="AO909" s="68"/>
    </row>
    <row r="910" spans="1:41" x14ac:dyDescent="0.35">
      <c r="A910" s="28">
        <v>909</v>
      </c>
      <c r="B910" s="28">
        <v>4610</v>
      </c>
      <c r="C910" s="28" t="s">
        <v>5914</v>
      </c>
      <c r="D910" s="28" t="s">
        <v>4331</v>
      </c>
      <c r="E910" s="28" t="s">
        <v>3814</v>
      </c>
      <c r="F910" s="28" t="s">
        <v>1892</v>
      </c>
      <c r="G910" s="30"/>
      <c r="H910" s="28" t="s">
        <v>6125</v>
      </c>
      <c r="I910" s="28"/>
      <c r="J910" s="31"/>
      <c r="K910" s="31"/>
      <c r="L910" s="83">
        <v>8106670824</v>
      </c>
      <c r="M910" s="28" t="s">
        <v>2764</v>
      </c>
      <c r="N910" s="28" t="s">
        <v>4129</v>
      </c>
      <c r="O910" s="69"/>
      <c r="P910" s="28">
        <f>IF(TRIM(B910)="","",IFERROR(INDEX('Agreements-New'!C:C,MATCH(B910,'Agreements-New'!D:D,0)),"N"))</f>
        <v>226</v>
      </c>
      <c r="Q910" s="69"/>
      <c r="R910" s="28">
        <f t="shared" si="688"/>
        <v>23000</v>
      </c>
      <c r="S910" s="28">
        <f t="shared" si="689"/>
        <v>13500</v>
      </c>
      <c r="T910" s="28">
        <f t="shared" si="690"/>
        <v>7000</v>
      </c>
      <c r="U910" s="28">
        <f t="shared" si="691"/>
        <v>6500</v>
      </c>
      <c r="V910" s="69"/>
      <c r="W910" s="28">
        <v>0</v>
      </c>
      <c r="X910" s="28">
        <f>IF(TRIM(B910)="","",IFERROR(INDEX('Agreements-Old'!E:E,MATCH(B910,'Agreements-Old'!D:D,0)),W910))</f>
        <v>0</v>
      </c>
      <c r="Y910" s="28">
        <f>SUMIFS('Daily Fees Entry'!F:F,'Daily Fees Entry'!D:D,B910,'Daily Fees Entry'!E:E,"Old Fees")</f>
        <v>0</v>
      </c>
      <c r="Z910" s="28">
        <f t="shared" si="692"/>
        <v>0</v>
      </c>
      <c r="AA910" s="69"/>
      <c r="AB910" s="28">
        <f t="shared" si="693"/>
        <v>23000</v>
      </c>
      <c r="AC910" s="28">
        <f>IF(TRIM(B910)="","",IFERROR(INDEX('Agreements-New'!E:E,MATCH(B910,'Agreements-New'!D:D,0)),AB910))</f>
        <v>13500</v>
      </c>
      <c r="AD910" s="28">
        <f>(SUMIFS('Daily Fees Entry'!F:F,'Daily Fees Entry'!D:D,B910)) - Y910</f>
        <v>7000</v>
      </c>
      <c r="AE910" s="28">
        <f t="shared" si="694"/>
        <v>6500</v>
      </c>
      <c r="AF910" s="69"/>
      <c r="AG910" s="28">
        <f>IF(TRIM(B910)="","",IFERROR(INDEX('Fees Master'!D:D,MATCH(D910,'Fees Master'!C:C,0)),"Not Found"))</f>
        <v>15000</v>
      </c>
      <c r="AH910" s="28">
        <f>IF(TRIM(M910)="V",IFERROR(INDEX('Fees Master'!M:M,MATCH(N910,'Fees Master'!L:L,0)),"Not Found"),"0")</f>
        <v>8000</v>
      </c>
      <c r="AI910" s="28" t="str">
        <f>IF(TRIM(M910)="H",IFERROR(INDEX('Fees Master'!I:I,MATCH(D910,'Fees Master'!G:G,0)),"Not Found"),"0")</f>
        <v>0</v>
      </c>
      <c r="AJ910" s="69"/>
      <c r="AK910" s="28">
        <f t="shared" si="695"/>
        <v>51.851851851851848</v>
      </c>
      <c r="AL910" s="31">
        <f t="shared" si="696"/>
        <v>51.851851851851848</v>
      </c>
      <c r="AM910" s="58"/>
      <c r="AN910" s="58"/>
      <c r="AO910" s="68"/>
    </row>
    <row r="911" spans="1:41" x14ac:dyDescent="0.35">
      <c r="A911" s="28">
        <v>910</v>
      </c>
      <c r="B911" s="28">
        <v>3383</v>
      </c>
      <c r="C911" s="28" t="s">
        <v>1272</v>
      </c>
      <c r="D911" s="28" t="s">
        <v>4331</v>
      </c>
      <c r="E911" s="28" t="s">
        <v>14</v>
      </c>
      <c r="F911" s="28" t="s">
        <v>1892</v>
      </c>
      <c r="G911" s="30"/>
      <c r="H911" s="28" t="s">
        <v>1903</v>
      </c>
      <c r="I911" s="28"/>
      <c r="J911" s="31">
        <v>234251480632</v>
      </c>
      <c r="K911" s="31" t="str">
        <f>CONCATENATE(MID(J911,1,4), " ", MID(J911,5,4), " ", MID(J911,9,4))</f>
        <v>2342 5148 0632</v>
      </c>
      <c r="L911" s="83">
        <v>6281388552</v>
      </c>
      <c r="M911" s="28" t="s">
        <v>2764</v>
      </c>
      <c r="N911" s="28" t="s">
        <v>62</v>
      </c>
      <c r="O911" s="69"/>
      <c r="P911" s="28" t="str">
        <f>IF(TRIM(B911)="","",IFERROR(INDEX('Agreements-New'!C:C,MATCH(B911,'Agreements-New'!D:D,0)),"N"))</f>
        <v>N</v>
      </c>
      <c r="Q911" s="69"/>
      <c r="R911" s="28">
        <f t="shared" si="688"/>
        <v>36400</v>
      </c>
      <c r="S911" s="28">
        <f t="shared" si="689"/>
        <v>36400</v>
      </c>
      <c r="T911" s="28">
        <f t="shared" si="690"/>
        <v>8000</v>
      </c>
      <c r="U911" s="28">
        <f t="shared" si="691"/>
        <v>28400</v>
      </c>
      <c r="V911" s="69"/>
      <c r="W911" s="28">
        <v>13400</v>
      </c>
      <c r="X911" s="28">
        <f>IF(TRIM(B911)="","",IFERROR(INDEX('Agreements-Old'!E:E,MATCH(B911,'Agreements-Old'!D:D,0)),W911))</f>
        <v>13400</v>
      </c>
      <c r="Y911" s="28">
        <f>SUMIFS('Daily Fees Entry'!F:F,'Daily Fees Entry'!D:D,B911,'Daily Fees Entry'!E:E,"Old Fees")</f>
        <v>8000</v>
      </c>
      <c r="Z911" s="28">
        <f t="shared" si="692"/>
        <v>5400</v>
      </c>
      <c r="AA911" s="69"/>
      <c r="AB911" s="28">
        <f t="shared" si="693"/>
        <v>23000</v>
      </c>
      <c r="AC911" s="28">
        <f>IF(TRIM(B911)="","",IFERROR(INDEX('Agreements-New'!E:E,MATCH(B911,'Agreements-New'!D:D,0)),AB911))</f>
        <v>23000</v>
      </c>
      <c r="AD911" s="28">
        <f>(SUMIFS('Daily Fees Entry'!F:F,'Daily Fees Entry'!D:D,B911)) - Y911</f>
        <v>0</v>
      </c>
      <c r="AE911" s="28">
        <f t="shared" si="694"/>
        <v>23000</v>
      </c>
      <c r="AF911" s="69"/>
      <c r="AG911" s="28">
        <f>IF(TRIM(B911)="","",IFERROR(INDEX('Fees Master'!D:D,MATCH(D911,'Fees Master'!C:C,0)),"Not Found"))</f>
        <v>15000</v>
      </c>
      <c r="AH911" s="28">
        <f>IF(TRIM(M911)="V",IFERROR(INDEX('Fees Master'!M:M,MATCH(N911,'Fees Master'!L:L,0)),"Not Found"),"0")</f>
        <v>8000</v>
      </c>
      <c r="AI911" s="28" t="str">
        <f>IF(TRIM(M911)="H",IFERROR(INDEX('Fees Master'!I:I,MATCH(D911,'Fees Master'!G:G,0)),"Not Found"),"0")</f>
        <v>0</v>
      </c>
      <c r="AJ911" s="69"/>
      <c r="AK911" s="28">
        <f t="shared" si="695"/>
        <v>21.978021978021978</v>
      </c>
      <c r="AL911" s="31">
        <f t="shared" si="696"/>
        <v>0</v>
      </c>
      <c r="AM911" s="58"/>
      <c r="AN911" s="58" t="s">
        <v>3518</v>
      </c>
      <c r="AO911" s="68"/>
    </row>
    <row r="912" spans="1:41" x14ac:dyDescent="0.35">
      <c r="A912" s="28">
        <v>911</v>
      </c>
      <c r="B912" s="28">
        <v>3862</v>
      </c>
      <c r="C912" s="28" t="s">
        <v>1189</v>
      </c>
      <c r="D912" s="28" t="s">
        <v>4331</v>
      </c>
      <c r="E912" s="28" t="s">
        <v>13</v>
      </c>
      <c r="F912" s="28" t="s">
        <v>1892</v>
      </c>
      <c r="G912" s="30"/>
      <c r="H912" s="28" t="s">
        <v>2458</v>
      </c>
      <c r="I912" s="28"/>
      <c r="J912" s="31">
        <v>643589470596</v>
      </c>
      <c r="K912" s="31" t="str">
        <f>CONCATENATE(MID(J912,1,4), " ", MID(J912,5,4), " ", MID(J912,9,4))</f>
        <v>6435 8947 0596</v>
      </c>
      <c r="L912" s="83">
        <v>9505153852</v>
      </c>
      <c r="M912" s="28" t="s">
        <v>2764</v>
      </c>
      <c r="N912" s="28" t="s">
        <v>103</v>
      </c>
      <c r="O912" s="69"/>
      <c r="P912" s="28" t="str">
        <f>IF(TRIM(B912)="","",IFERROR(INDEX('Agreements-New'!C:C,MATCH(B912,'Agreements-New'!D:D,0)),"N"))</f>
        <v>N</v>
      </c>
      <c r="Q912" s="69"/>
      <c r="R912" s="28">
        <f t="shared" si="688"/>
        <v>41000</v>
      </c>
      <c r="S912" s="28">
        <f t="shared" si="689"/>
        <v>41000</v>
      </c>
      <c r="T912" s="28">
        <f t="shared" si="690"/>
        <v>0</v>
      </c>
      <c r="U912" s="28">
        <f t="shared" si="691"/>
        <v>41000</v>
      </c>
      <c r="V912" s="69"/>
      <c r="W912" s="28">
        <v>21000</v>
      </c>
      <c r="X912" s="28">
        <f>IF(TRIM(B912)="","",IFERROR(INDEX('Agreements-Old'!E:E,MATCH(B912,'Agreements-Old'!D:D,0)),W912))</f>
        <v>21000</v>
      </c>
      <c r="Y912" s="28">
        <f>SUMIFS('Daily Fees Entry'!F:F,'Daily Fees Entry'!D:D,B912,'Daily Fees Entry'!E:E,"Old Fees")</f>
        <v>0</v>
      </c>
      <c r="Z912" s="28">
        <f t="shared" si="692"/>
        <v>21000</v>
      </c>
      <c r="AA912" s="69"/>
      <c r="AB912" s="28">
        <f t="shared" si="693"/>
        <v>20000</v>
      </c>
      <c r="AC912" s="28">
        <f>IF(TRIM(B912)="","",IFERROR(INDEX('Agreements-New'!E:E,MATCH(B912,'Agreements-New'!D:D,0)),AB912))</f>
        <v>20000</v>
      </c>
      <c r="AD912" s="28">
        <f>(SUMIFS('Daily Fees Entry'!F:F,'Daily Fees Entry'!D:D,B912)) - Y912</f>
        <v>0</v>
      </c>
      <c r="AE912" s="28">
        <f t="shared" si="694"/>
        <v>20000</v>
      </c>
      <c r="AF912" s="69"/>
      <c r="AG912" s="28">
        <f>IF(TRIM(B912)="","",IFERROR(INDEX('Fees Master'!D:D,MATCH(D912,'Fees Master'!C:C,0)),"Not Found"))</f>
        <v>15000</v>
      </c>
      <c r="AH912" s="28">
        <f>IF(TRIM(M912)="V",IFERROR(INDEX('Fees Master'!M:M,MATCH(N912,'Fees Master'!L:L,0)),"Not Found"),"0")</f>
        <v>5000</v>
      </c>
      <c r="AI912" s="28" t="str">
        <f>IF(TRIM(M912)="H",IFERROR(INDEX('Fees Master'!I:I,MATCH(D912,'Fees Master'!G:G,0)),"Not Found"),"0")</f>
        <v>0</v>
      </c>
      <c r="AJ912" s="69"/>
      <c r="AK912" s="28">
        <f t="shared" si="695"/>
        <v>0</v>
      </c>
      <c r="AL912" s="31">
        <f t="shared" si="696"/>
        <v>0</v>
      </c>
      <c r="AM912" s="58"/>
      <c r="AN912" s="58" t="s">
        <v>3475</v>
      </c>
      <c r="AO912" s="68"/>
    </row>
    <row r="913" spans="1:41" x14ac:dyDescent="0.35">
      <c r="A913" s="28">
        <v>912</v>
      </c>
      <c r="B913" s="28">
        <v>3320</v>
      </c>
      <c r="C913" s="28" t="s">
        <v>1192</v>
      </c>
      <c r="D913" s="28" t="s">
        <v>4331</v>
      </c>
      <c r="E913" s="28" t="s">
        <v>13</v>
      </c>
      <c r="F913" s="28" t="s">
        <v>1892</v>
      </c>
      <c r="G913" s="30"/>
      <c r="H913" s="28" t="s">
        <v>1909</v>
      </c>
      <c r="I913" s="28"/>
      <c r="J913" s="31">
        <v>547132383049</v>
      </c>
      <c r="K913" s="31" t="str">
        <f>CONCATENATE(MID(J913,1,4), " ", MID(J913,5,4), " ", MID(J913,9,4))</f>
        <v>5471 3238 3049</v>
      </c>
      <c r="L913" s="83">
        <v>9848818101</v>
      </c>
      <c r="M913" s="28" t="s">
        <v>2762</v>
      </c>
      <c r="N913" s="28" t="s">
        <v>97</v>
      </c>
      <c r="O913" s="69"/>
      <c r="P913" s="28" t="str">
        <f>IF(TRIM(B913)="","",IFERROR(INDEX('Agreements-New'!C:C,MATCH(B913,'Agreements-New'!D:D,0)),"N"))</f>
        <v>N</v>
      </c>
      <c r="Q913" s="69"/>
      <c r="R913" s="28">
        <f t="shared" si="688"/>
        <v>15000</v>
      </c>
      <c r="S913" s="28">
        <f t="shared" si="689"/>
        <v>15000</v>
      </c>
      <c r="T913" s="28">
        <f t="shared" si="690"/>
        <v>0</v>
      </c>
      <c r="U913" s="28">
        <f t="shared" si="691"/>
        <v>15000</v>
      </c>
      <c r="V913" s="69"/>
      <c r="W913" s="28">
        <v>0</v>
      </c>
      <c r="X913" s="28">
        <f>IF(TRIM(B913)="","",IFERROR(INDEX('Agreements-Old'!E:E,MATCH(B913,'Agreements-Old'!D:D,0)),W913))</f>
        <v>0</v>
      </c>
      <c r="Y913" s="28">
        <f>SUMIFS('Daily Fees Entry'!F:F,'Daily Fees Entry'!D:D,B913,'Daily Fees Entry'!E:E,"Old Fees")</f>
        <v>0</v>
      </c>
      <c r="Z913" s="28">
        <f t="shared" si="692"/>
        <v>0</v>
      </c>
      <c r="AA913" s="69"/>
      <c r="AB913" s="28">
        <f t="shared" si="693"/>
        <v>15000</v>
      </c>
      <c r="AC913" s="28">
        <f>IF(TRIM(B913)="","",IFERROR(INDEX('Agreements-New'!E:E,MATCH(B913,'Agreements-New'!D:D,0)),AB913))</f>
        <v>15000</v>
      </c>
      <c r="AD913" s="28">
        <f>(SUMIFS('Daily Fees Entry'!F:F,'Daily Fees Entry'!D:D,B913)) - Y913</f>
        <v>0</v>
      </c>
      <c r="AE913" s="28">
        <f t="shared" si="694"/>
        <v>15000</v>
      </c>
      <c r="AF913" s="69"/>
      <c r="AG913" s="28">
        <f>IF(TRIM(B913)="","",IFERROR(INDEX('Fees Master'!D:D,MATCH(D913,'Fees Master'!C:C,0)),"Not Found"))</f>
        <v>15000</v>
      </c>
      <c r="AH913" s="28" t="str">
        <f>IF(TRIM(M913)="V",IFERROR(INDEX('Fees Master'!M:M,MATCH(N913,'Fees Master'!L:L,0)),"Not Found"),"0")</f>
        <v>0</v>
      </c>
      <c r="AI913" s="28" t="str">
        <f>IF(TRIM(M913)="H",IFERROR(INDEX('Fees Master'!I:I,MATCH(D913,'Fees Master'!G:G,0)),"Not Found"),"0")</f>
        <v>0</v>
      </c>
      <c r="AJ913" s="69"/>
      <c r="AK913" s="28">
        <f t="shared" si="695"/>
        <v>0</v>
      </c>
      <c r="AL913" s="31">
        <f t="shared" si="696"/>
        <v>0</v>
      </c>
      <c r="AM913" s="58"/>
      <c r="AN913" s="58" t="s">
        <v>3476</v>
      </c>
      <c r="AO913" s="68"/>
    </row>
    <row r="914" spans="1:41" x14ac:dyDescent="0.35">
      <c r="A914" s="28">
        <v>913</v>
      </c>
      <c r="B914" s="28">
        <v>4670</v>
      </c>
      <c r="C914" s="28" t="s">
        <v>5915</v>
      </c>
      <c r="D914" s="28" t="s">
        <v>4331</v>
      </c>
      <c r="E914" s="28" t="s">
        <v>3814</v>
      </c>
      <c r="F914" s="28" t="s">
        <v>1892</v>
      </c>
      <c r="G914" s="30"/>
      <c r="H914" s="28" t="s">
        <v>6126</v>
      </c>
      <c r="I914" s="28"/>
      <c r="J914" s="31"/>
      <c r="K914" s="31"/>
      <c r="L914" s="83">
        <v>6305878016</v>
      </c>
      <c r="M914" s="28" t="s">
        <v>2767</v>
      </c>
      <c r="N914" s="28" t="s">
        <v>4265</v>
      </c>
      <c r="O914" s="69"/>
      <c r="P914" s="28" t="str">
        <f>IF(TRIM(B914)="","",IFERROR(INDEX('Agreements-New'!C:C,MATCH(B914,'Agreements-New'!D:D,0)),"N"))</f>
        <v>N</v>
      </c>
      <c r="Q914" s="69"/>
      <c r="R914" s="28">
        <f t="shared" si="688"/>
        <v>35000</v>
      </c>
      <c r="S914" s="28">
        <f t="shared" si="689"/>
        <v>35000</v>
      </c>
      <c r="T914" s="28">
        <f t="shared" si="690"/>
        <v>11500</v>
      </c>
      <c r="U914" s="28">
        <f t="shared" si="691"/>
        <v>23500</v>
      </c>
      <c r="V914" s="69"/>
      <c r="W914" s="28">
        <v>0</v>
      </c>
      <c r="X914" s="28">
        <f>IF(TRIM(B914)="","",IFERROR(INDEX('Agreements-Old'!E:E,MATCH(B914,'Agreements-Old'!D:D,0)),W914))</f>
        <v>0</v>
      </c>
      <c r="Y914" s="28">
        <f>SUMIFS('Daily Fees Entry'!F:F,'Daily Fees Entry'!D:D,B914,'Daily Fees Entry'!E:E,"Old Fees")</f>
        <v>0</v>
      </c>
      <c r="Z914" s="28">
        <f t="shared" si="692"/>
        <v>0</v>
      </c>
      <c r="AA914" s="69"/>
      <c r="AB914" s="28">
        <f t="shared" si="693"/>
        <v>35000</v>
      </c>
      <c r="AC914" s="28">
        <f>IF(TRIM(B914)="","",IFERROR(INDEX('Agreements-New'!E:E,MATCH(B914,'Agreements-New'!D:D,0)),AB914))</f>
        <v>35000</v>
      </c>
      <c r="AD914" s="28">
        <f>(SUMIFS('Daily Fees Entry'!F:F,'Daily Fees Entry'!D:D,B914)) - Y914</f>
        <v>11500</v>
      </c>
      <c r="AE914" s="28">
        <f t="shared" si="694"/>
        <v>23500</v>
      </c>
      <c r="AF914" s="69"/>
      <c r="AG914" s="28">
        <f>IF(TRIM(B914)="","",IFERROR(INDEX('Fees Master'!D:D,MATCH(D914,'Fees Master'!C:C,0)),"Not Found"))</f>
        <v>15000</v>
      </c>
      <c r="AH914" s="28" t="str">
        <f>IF(TRIM(M914)="V",IFERROR(INDEX('Fees Master'!M:M,MATCH(N914,'Fees Master'!L:L,0)),"Not Found"),"0")</f>
        <v>0</v>
      </c>
      <c r="AI914" s="28">
        <f>IF(TRIM(M914)="H",IFERROR(INDEX('Fees Master'!I:I,MATCH(D914,'Fees Master'!G:G,0)),"Not Found"),"0")</f>
        <v>20000</v>
      </c>
      <c r="AJ914" s="69"/>
      <c r="AK914" s="28">
        <f t="shared" si="695"/>
        <v>32.857142857142854</v>
      </c>
      <c r="AL914" s="31">
        <f t="shared" si="696"/>
        <v>32.857142857142854</v>
      </c>
      <c r="AM914" s="58"/>
      <c r="AN914" s="58"/>
      <c r="AO914" s="68"/>
    </row>
    <row r="915" spans="1:41" x14ac:dyDescent="0.35">
      <c r="A915" s="28">
        <v>914</v>
      </c>
      <c r="B915" s="28">
        <v>4683</v>
      </c>
      <c r="C915" s="28" t="s">
        <v>5773</v>
      </c>
      <c r="D915" s="28" t="s">
        <v>4331</v>
      </c>
      <c r="E915" s="28" t="s">
        <v>3814</v>
      </c>
      <c r="F915" s="28" t="s">
        <v>1892</v>
      </c>
      <c r="G915" s="30"/>
      <c r="H915" s="28" t="s">
        <v>2495</v>
      </c>
      <c r="I915" s="28"/>
      <c r="J915" s="31"/>
      <c r="K915" s="31"/>
      <c r="L915" s="83">
        <v>9922696237</v>
      </c>
      <c r="M915" s="28" t="s">
        <v>2764</v>
      </c>
      <c r="N915" s="28" t="s">
        <v>3893</v>
      </c>
      <c r="O915" s="69"/>
      <c r="P915" s="28">
        <f>IF(TRIM(B915)="","",IFERROR(INDEX('Agreements-New'!C:C,MATCH(B915,'Agreements-New'!D:D,0)),"N"))</f>
        <v>26</v>
      </c>
      <c r="Q915" s="69"/>
      <c r="R915" s="28">
        <f t="shared" si="688"/>
        <v>20000</v>
      </c>
      <c r="S915" s="28">
        <f t="shared" si="689"/>
        <v>14000</v>
      </c>
      <c r="T915" s="28">
        <f t="shared" si="690"/>
        <v>3000</v>
      </c>
      <c r="U915" s="28">
        <f t="shared" si="691"/>
        <v>11000</v>
      </c>
      <c r="V915" s="69"/>
      <c r="W915" s="28">
        <v>0</v>
      </c>
      <c r="X915" s="28">
        <f>IF(TRIM(B915)="","",IFERROR(INDEX('Agreements-Old'!E:E,MATCH(B915,'Agreements-Old'!D:D,0)),W915))</f>
        <v>0</v>
      </c>
      <c r="Y915" s="28">
        <f>SUMIFS('Daily Fees Entry'!F:F,'Daily Fees Entry'!D:D,B915,'Daily Fees Entry'!E:E,"Old Fees")</f>
        <v>0</v>
      </c>
      <c r="Z915" s="28">
        <f t="shared" si="692"/>
        <v>0</v>
      </c>
      <c r="AA915" s="69"/>
      <c r="AB915" s="28">
        <f t="shared" si="693"/>
        <v>20000</v>
      </c>
      <c r="AC915" s="28">
        <f>IF(TRIM(B915)="","",IFERROR(INDEX('Agreements-New'!E:E,MATCH(B915,'Agreements-New'!D:D,0)),AB915))</f>
        <v>14000</v>
      </c>
      <c r="AD915" s="28">
        <f>(SUMIFS('Daily Fees Entry'!F:F,'Daily Fees Entry'!D:D,B915)) - Y915</f>
        <v>3000</v>
      </c>
      <c r="AE915" s="28">
        <f t="shared" si="694"/>
        <v>11000</v>
      </c>
      <c r="AF915" s="69"/>
      <c r="AG915" s="28">
        <f>IF(TRIM(B915)="","",IFERROR(INDEX('Fees Master'!D:D,MATCH(D915,'Fees Master'!C:C,0)),"Not Found"))</f>
        <v>15000</v>
      </c>
      <c r="AH915" s="28">
        <f>IF(TRIM(M915)="V",IFERROR(INDEX('Fees Master'!M:M,MATCH(N915,'Fees Master'!L:L,0)),"Not Found"),"0")</f>
        <v>5000</v>
      </c>
      <c r="AI915" s="28" t="str">
        <f>IF(TRIM(M915)="H",IFERROR(INDEX('Fees Master'!I:I,MATCH(D915,'Fees Master'!G:G,0)),"Not Found"),"0")</f>
        <v>0</v>
      </c>
      <c r="AJ915" s="69"/>
      <c r="AK915" s="28">
        <f t="shared" si="695"/>
        <v>21.428571428571427</v>
      </c>
      <c r="AL915" s="31">
        <f t="shared" si="696"/>
        <v>21.428571428571427</v>
      </c>
      <c r="AM915" s="58"/>
      <c r="AN915" s="58"/>
      <c r="AO915" s="68"/>
    </row>
    <row r="916" spans="1:41" x14ac:dyDescent="0.35">
      <c r="A916" s="28">
        <v>915</v>
      </c>
      <c r="B916" s="28">
        <v>3256</v>
      </c>
      <c r="C916" s="28" t="s">
        <v>1209</v>
      </c>
      <c r="D916" s="28" t="s">
        <v>4331</v>
      </c>
      <c r="E916" s="28" t="s">
        <v>13</v>
      </c>
      <c r="F916" s="28" t="s">
        <v>1892</v>
      </c>
      <c r="G916" s="30"/>
      <c r="H916" s="28" t="s">
        <v>1910</v>
      </c>
      <c r="I916" s="28"/>
      <c r="J916" s="31">
        <v>501030126793</v>
      </c>
      <c r="K916" s="31" t="str">
        <f>CONCATENATE(MID(J916,1,4), " ", MID(J916,5,4), " ", MID(J916,9,4))</f>
        <v>5010 3012 6793</v>
      </c>
      <c r="L916" s="83">
        <v>9032532474</v>
      </c>
      <c r="M916" s="28" t="s">
        <v>2762</v>
      </c>
      <c r="N916" s="28" t="s">
        <v>96</v>
      </c>
      <c r="O916" s="69"/>
      <c r="P916" s="28" t="str">
        <f>IF(TRIM(B916)="","",IFERROR(INDEX('Agreements-New'!C:C,MATCH(B916,'Agreements-New'!D:D,0)),"N"))</f>
        <v>N</v>
      </c>
      <c r="Q916" s="69"/>
      <c r="R916" s="28">
        <f t="shared" si="688"/>
        <v>35000</v>
      </c>
      <c r="S916" s="28">
        <f t="shared" si="689"/>
        <v>35000</v>
      </c>
      <c r="T916" s="28">
        <f t="shared" si="690"/>
        <v>0</v>
      </c>
      <c r="U916" s="28">
        <f t="shared" si="691"/>
        <v>35000</v>
      </c>
      <c r="V916" s="69"/>
      <c r="W916" s="28">
        <v>20000</v>
      </c>
      <c r="X916" s="28">
        <f>IF(TRIM(B916)="","",IFERROR(INDEX('Agreements-Old'!E:E,MATCH(B916,'Agreements-Old'!D:D,0)),W916))</f>
        <v>20000</v>
      </c>
      <c r="Y916" s="28">
        <f>SUMIFS('Daily Fees Entry'!F:F,'Daily Fees Entry'!D:D,B916,'Daily Fees Entry'!E:E,"Old Fees")</f>
        <v>0</v>
      </c>
      <c r="Z916" s="28">
        <f t="shared" si="692"/>
        <v>20000</v>
      </c>
      <c r="AA916" s="69"/>
      <c r="AB916" s="28">
        <f t="shared" si="693"/>
        <v>15000</v>
      </c>
      <c r="AC916" s="28">
        <f>IF(TRIM(B916)="","",IFERROR(INDEX('Agreements-New'!E:E,MATCH(B916,'Agreements-New'!D:D,0)),AB916))</f>
        <v>15000</v>
      </c>
      <c r="AD916" s="28">
        <f>(SUMIFS('Daily Fees Entry'!F:F,'Daily Fees Entry'!D:D,B916)) - Y916</f>
        <v>0</v>
      </c>
      <c r="AE916" s="28">
        <f t="shared" si="694"/>
        <v>15000</v>
      </c>
      <c r="AF916" s="69"/>
      <c r="AG916" s="28">
        <f>IF(TRIM(B916)="","",IFERROR(INDEX('Fees Master'!D:D,MATCH(D916,'Fees Master'!C:C,0)),"Not Found"))</f>
        <v>15000</v>
      </c>
      <c r="AH916" s="28" t="str">
        <f>IF(TRIM(M916)="V",IFERROR(INDEX('Fees Master'!M:M,MATCH(N916,'Fees Master'!L:L,0)),"Not Found"),"0")</f>
        <v>0</v>
      </c>
      <c r="AI916" s="28" t="str">
        <f>IF(TRIM(M916)="H",IFERROR(INDEX('Fees Master'!I:I,MATCH(D916,'Fees Master'!G:G,0)),"Not Found"),"0")</f>
        <v>0</v>
      </c>
      <c r="AJ916" s="69"/>
      <c r="AK916" s="28">
        <f t="shared" si="695"/>
        <v>0</v>
      </c>
      <c r="AL916" s="31">
        <f t="shared" si="696"/>
        <v>0</v>
      </c>
      <c r="AM916" s="58"/>
      <c r="AN916" s="58" t="s">
        <v>3480</v>
      </c>
      <c r="AO916" s="68"/>
    </row>
    <row r="917" spans="1:41" ht="15" customHeight="1" x14ac:dyDescent="0.35">
      <c r="A917" s="28">
        <v>916</v>
      </c>
      <c r="B917" s="28">
        <v>3260</v>
      </c>
      <c r="C917" s="28" t="s">
        <v>1215</v>
      </c>
      <c r="D917" s="28" t="s">
        <v>4331</v>
      </c>
      <c r="E917" s="28" t="s">
        <v>13</v>
      </c>
      <c r="F917" s="28" t="s">
        <v>1893</v>
      </c>
      <c r="G917" s="30"/>
      <c r="H917" s="28" t="s">
        <v>2307</v>
      </c>
      <c r="I917" s="28"/>
      <c r="J917" s="31">
        <v>776445740387</v>
      </c>
      <c r="K917" s="31" t="str">
        <f>CONCATENATE(MID(J917,1,4), " ", MID(J917,5,4), " ", MID(J917,9,4))</f>
        <v>7764 4574 0387</v>
      </c>
      <c r="L917" s="83">
        <v>9666113137</v>
      </c>
      <c r="M917" s="28" t="s">
        <v>2764</v>
      </c>
      <c r="N917" s="28" t="s">
        <v>103</v>
      </c>
      <c r="O917" s="69"/>
      <c r="P917" s="28" t="str">
        <f>IF(TRIM(B917)="","",IFERROR(INDEX('Agreements-New'!C:C,MATCH(B917,'Agreements-New'!D:D,0)),"N"))</f>
        <v>N</v>
      </c>
      <c r="Q917" s="69"/>
      <c r="R917" s="28">
        <f t="shared" si="688"/>
        <v>43500</v>
      </c>
      <c r="S917" s="28">
        <f t="shared" si="689"/>
        <v>43500</v>
      </c>
      <c r="T917" s="28">
        <f t="shared" si="690"/>
        <v>0</v>
      </c>
      <c r="U917" s="28">
        <f t="shared" si="691"/>
        <v>43500</v>
      </c>
      <c r="V917" s="69"/>
      <c r="W917" s="28">
        <v>23500</v>
      </c>
      <c r="X917" s="28">
        <f>IF(TRIM(B917)="","",IFERROR(INDEX('Agreements-Old'!E:E,MATCH(B917,'Agreements-Old'!D:D,0)),W917))</f>
        <v>23500</v>
      </c>
      <c r="Y917" s="28">
        <f>SUMIFS('Daily Fees Entry'!F:F,'Daily Fees Entry'!D:D,B917,'Daily Fees Entry'!E:E,"Old Fees")</f>
        <v>0</v>
      </c>
      <c r="Z917" s="28">
        <f t="shared" si="692"/>
        <v>23500</v>
      </c>
      <c r="AA917" s="69"/>
      <c r="AB917" s="28">
        <f t="shared" si="693"/>
        <v>20000</v>
      </c>
      <c r="AC917" s="28">
        <f>IF(TRIM(B917)="","",IFERROR(INDEX('Agreements-New'!E:E,MATCH(B917,'Agreements-New'!D:D,0)),AB917))</f>
        <v>20000</v>
      </c>
      <c r="AD917" s="28">
        <f>(SUMIFS('Daily Fees Entry'!F:F,'Daily Fees Entry'!D:D,B917)) - Y917</f>
        <v>0</v>
      </c>
      <c r="AE917" s="28">
        <f t="shared" si="694"/>
        <v>20000</v>
      </c>
      <c r="AF917" s="69"/>
      <c r="AG917" s="28">
        <f>IF(TRIM(B917)="","",IFERROR(INDEX('Fees Master'!D:D,MATCH(D917,'Fees Master'!C:C,0)),"Not Found"))</f>
        <v>15000</v>
      </c>
      <c r="AH917" s="28">
        <f>IF(TRIM(M917)="V",IFERROR(INDEX('Fees Master'!M:M,MATCH(N917,'Fees Master'!L:L,0)),"Not Found"),"0")</f>
        <v>5000</v>
      </c>
      <c r="AI917" s="28" t="str">
        <f>IF(TRIM(M917)="H",IFERROR(INDEX('Fees Master'!I:I,MATCH(D917,'Fees Master'!G:G,0)),"Not Found"),"0")</f>
        <v>0</v>
      </c>
      <c r="AJ917" s="69"/>
      <c r="AK917" s="28">
        <f t="shared" si="695"/>
        <v>0</v>
      </c>
      <c r="AL917" s="31">
        <f t="shared" si="696"/>
        <v>0</v>
      </c>
      <c r="AM917" s="58"/>
      <c r="AN917" s="58" t="s">
        <v>3482</v>
      </c>
      <c r="AO917" s="68"/>
    </row>
    <row r="918" spans="1:41" x14ac:dyDescent="0.35">
      <c r="A918" s="28">
        <v>917</v>
      </c>
      <c r="B918" s="28">
        <v>4536</v>
      </c>
      <c r="C918" s="28" t="s">
        <v>5916</v>
      </c>
      <c r="D918" s="28" t="s">
        <v>4331</v>
      </c>
      <c r="E918" s="28" t="s">
        <v>3814</v>
      </c>
      <c r="F918" s="28" t="s">
        <v>1893</v>
      </c>
      <c r="G918" s="30"/>
      <c r="H918" s="28" t="s">
        <v>6127</v>
      </c>
      <c r="I918" s="28"/>
      <c r="J918" s="31"/>
      <c r="K918" s="31"/>
      <c r="L918" s="83">
        <v>8978705970</v>
      </c>
      <c r="M918" s="28" t="s">
        <v>2762</v>
      </c>
      <c r="N918" s="28" t="s">
        <v>3849</v>
      </c>
      <c r="O918" s="69"/>
      <c r="P918" s="28">
        <f>IF(TRIM(B918)="","",IFERROR(INDEX('Agreements-New'!C:C,MATCH(B918,'Agreements-New'!D:D,0)),"N"))</f>
        <v>147</v>
      </c>
      <c r="Q918" s="69"/>
      <c r="R918" s="28">
        <f t="shared" si="688"/>
        <v>15000</v>
      </c>
      <c r="S918" s="28">
        <f t="shared" si="689"/>
        <v>12000</v>
      </c>
      <c r="T918" s="28">
        <f t="shared" si="690"/>
        <v>5000</v>
      </c>
      <c r="U918" s="28">
        <f t="shared" si="691"/>
        <v>7000</v>
      </c>
      <c r="V918" s="69"/>
      <c r="W918" s="28">
        <v>0</v>
      </c>
      <c r="X918" s="28">
        <f>IF(TRIM(B918)="","",IFERROR(INDEX('Agreements-Old'!E:E,MATCH(B918,'Agreements-Old'!D:D,0)),W918))</f>
        <v>0</v>
      </c>
      <c r="Y918" s="28">
        <f>SUMIFS('Daily Fees Entry'!F:F,'Daily Fees Entry'!D:D,B918,'Daily Fees Entry'!E:E,"Old Fees")</f>
        <v>0</v>
      </c>
      <c r="Z918" s="28">
        <f t="shared" si="692"/>
        <v>0</v>
      </c>
      <c r="AA918" s="69"/>
      <c r="AB918" s="28">
        <f t="shared" si="693"/>
        <v>15000</v>
      </c>
      <c r="AC918" s="28">
        <f>IF(TRIM(B918)="","",IFERROR(INDEX('Agreements-New'!E:E,MATCH(B918,'Agreements-New'!D:D,0)),AB918))</f>
        <v>12000</v>
      </c>
      <c r="AD918" s="28">
        <f>(SUMIFS('Daily Fees Entry'!F:F,'Daily Fees Entry'!D:D,B918)) - Y918</f>
        <v>5000</v>
      </c>
      <c r="AE918" s="28">
        <f t="shared" si="694"/>
        <v>7000</v>
      </c>
      <c r="AF918" s="69"/>
      <c r="AG918" s="28">
        <f>IF(TRIM(B918)="","",IFERROR(INDEX('Fees Master'!D:D,MATCH(D918,'Fees Master'!C:C,0)),"Not Found"))</f>
        <v>15000</v>
      </c>
      <c r="AH918" s="28" t="str">
        <f>IF(TRIM(M918)="V",IFERROR(INDEX('Fees Master'!M:M,MATCH(N918,'Fees Master'!L:L,0)),"Not Found"),"0")</f>
        <v>0</v>
      </c>
      <c r="AI918" s="28" t="str">
        <f>IF(TRIM(M918)="H",IFERROR(INDEX('Fees Master'!I:I,MATCH(D918,'Fees Master'!G:G,0)),"Not Found"),"0")</f>
        <v>0</v>
      </c>
      <c r="AJ918" s="69"/>
      <c r="AK918" s="28">
        <f t="shared" si="695"/>
        <v>41.666666666666671</v>
      </c>
      <c r="AL918" s="31">
        <f t="shared" si="696"/>
        <v>41.666666666666671</v>
      </c>
      <c r="AM918" s="58"/>
      <c r="AN918" s="58"/>
      <c r="AO918" s="68"/>
    </row>
    <row r="919" spans="1:41" x14ac:dyDescent="0.35">
      <c r="A919" s="28">
        <v>918</v>
      </c>
      <c r="B919" s="28">
        <v>3266</v>
      </c>
      <c r="C919" s="28" t="s">
        <v>601</v>
      </c>
      <c r="D919" s="28" t="s">
        <v>4331</v>
      </c>
      <c r="E919" s="28" t="s">
        <v>13</v>
      </c>
      <c r="F919" s="28" t="s">
        <v>1893</v>
      </c>
      <c r="G919" s="30"/>
      <c r="H919" s="28" t="s">
        <v>2396</v>
      </c>
      <c r="I919" s="28"/>
      <c r="J919" s="31">
        <v>357393144025</v>
      </c>
      <c r="K919" s="31" t="str">
        <f>CONCATENATE(MID(J919,1,4), " ", MID(J919,5,4), " ", MID(J919,9,4))</f>
        <v>3573 9314 4025</v>
      </c>
      <c r="L919" s="83">
        <v>7893534209</v>
      </c>
      <c r="M919" s="28" t="s">
        <v>2764</v>
      </c>
      <c r="N919" s="28" t="s">
        <v>74</v>
      </c>
      <c r="O919" s="69"/>
      <c r="P919" s="28" t="str">
        <f>IF(TRIM(B919)="","",IFERROR(INDEX('Agreements-New'!C:C,MATCH(B919,'Agreements-New'!D:D,0)),"N"))</f>
        <v>N</v>
      </c>
      <c r="Q919" s="69"/>
      <c r="R919" s="28">
        <f t="shared" si="688"/>
        <v>61000</v>
      </c>
      <c r="S919" s="28">
        <f t="shared" si="689"/>
        <v>61000</v>
      </c>
      <c r="T919" s="28">
        <f t="shared" si="690"/>
        <v>4500</v>
      </c>
      <c r="U919" s="28">
        <f t="shared" si="691"/>
        <v>56500</v>
      </c>
      <c r="V919" s="69"/>
      <c r="W919" s="28">
        <v>40500</v>
      </c>
      <c r="X919" s="28">
        <f>IF(TRIM(B919)="","",IFERROR(INDEX('Agreements-Old'!E:E,MATCH(B919,'Agreements-Old'!D:D,0)),W919))</f>
        <v>40500</v>
      </c>
      <c r="Y919" s="28">
        <f>SUMIFS('Daily Fees Entry'!F:F,'Daily Fees Entry'!D:D,B919,'Daily Fees Entry'!E:E,"Old Fees")</f>
        <v>3000</v>
      </c>
      <c r="Z919" s="28">
        <f t="shared" si="692"/>
        <v>37500</v>
      </c>
      <c r="AA919" s="69"/>
      <c r="AB919" s="28">
        <f t="shared" si="693"/>
        <v>20500</v>
      </c>
      <c r="AC919" s="28">
        <f>IF(TRIM(B919)="","",IFERROR(INDEX('Agreements-New'!E:E,MATCH(B919,'Agreements-New'!D:D,0)),AB919))</f>
        <v>20500</v>
      </c>
      <c r="AD919" s="28">
        <f>(SUMIFS('Daily Fees Entry'!F:F,'Daily Fees Entry'!D:D,B919)) - Y919</f>
        <v>1500</v>
      </c>
      <c r="AE919" s="28">
        <f t="shared" si="694"/>
        <v>19000</v>
      </c>
      <c r="AF919" s="69"/>
      <c r="AG919" s="28">
        <f>IF(TRIM(B919)="","",IFERROR(INDEX('Fees Master'!D:D,MATCH(D919,'Fees Master'!C:C,0)),"Not Found"))</f>
        <v>15000</v>
      </c>
      <c r="AH919" s="28">
        <f>IF(TRIM(M919)="V",IFERROR(INDEX('Fees Master'!M:M,MATCH(N919,'Fees Master'!L:L,0)),"Not Found"),"0")</f>
        <v>5500</v>
      </c>
      <c r="AI919" s="28" t="str">
        <f>IF(TRIM(M919)="H",IFERROR(INDEX('Fees Master'!I:I,MATCH(D919,'Fees Master'!G:G,0)),"Not Found"),"0")</f>
        <v>0</v>
      </c>
      <c r="AJ919" s="69"/>
      <c r="AK919" s="28">
        <f t="shared" si="695"/>
        <v>7.3770491803278686</v>
      </c>
      <c r="AL919" s="31">
        <f t="shared" si="696"/>
        <v>7.3170731707317067</v>
      </c>
      <c r="AM919" s="58"/>
      <c r="AN919" s="58" t="s">
        <v>3490</v>
      </c>
      <c r="AO919" s="68"/>
    </row>
    <row r="920" spans="1:41" x14ac:dyDescent="0.35">
      <c r="A920" s="28">
        <v>919</v>
      </c>
      <c r="B920" s="28">
        <v>3268</v>
      </c>
      <c r="C920" s="28" t="s">
        <v>1229</v>
      </c>
      <c r="D920" s="28" t="s">
        <v>4331</v>
      </c>
      <c r="E920" s="28" t="s">
        <v>13</v>
      </c>
      <c r="F920" s="28" t="s">
        <v>1893</v>
      </c>
      <c r="G920" s="30"/>
      <c r="H920" s="28" t="s">
        <v>2414</v>
      </c>
      <c r="I920" s="28"/>
      <c r="J920" s="31">
        <v>559680067094</v>
      </c>
      <c r="K920" s="31" t="str">
        <f>CONCATENATE(MID(J920,1,4), " ", MID(J920,5,4), " ", MID(J920,9,4))</f>
        <v>5596 8006 7094</v>
      </c>
      <c r="L920" s="83">
        <v>7095449175</v>
      </c>
      <c r="M920" s="28" t="s">
        <v>2762</v>
      </c>
      <c r="N920" s="28" t="s">
        <v>97</v>
      </c>
      <c r="O920" s="69"/>
      <c r="P920" s="28" t="str">
        <f>IF(TRIM(B920)="","",IFERROR(INDEX('Agreements-New'!C:C,MATCH(B920,'Agreements-New'!D:D,0)),"N"))</f>
        <v>N</v>
      </c>
      <c r="Q920" s="69"/>
      <c r="R920" s="28">
        <f t="shared" si="688"/>
        <v>15000</v>
      </c>
      <c r="S920" s="28">
        <f t="shared" si="689"/>
        <v>15000</v>
      </c>
      <c r="T920" s="28">
        <f t="shared" si="690"/>
        <v>1000</v>
      </c>
      <c r="U920" s="28">
        <f t="shared" si="691"/>
        <v>14000</v>
      </c>
      <c r="V920" s="69"/>
      <c r="W920" s="28">
        <v>0</v>
      </c>
      <c r="X920" s="28">
        <f>IF(TRIM(B920)="","",IFERROR(INDEX('Agreements-Old'!E:E,MATCH(B920,'Agreements-Old'!D:D,0)),W920))</f>
        <v>0</v>
      </c>
      <c r="Y920" s="28">
        <f>SUMIFS('Daily Fees Entry'!F:F,'Daily Fees Entry'!D:D,B920,'Daily Fees Entry'!E:E,"Old Fees")</f>
        <v>0</v>
      </c>
      <c r="Z920" s="28">
        <f t="shared" si="692"/>
        <v>0</v>
      </c>
      <c r="AA920" s="69"/>
      <c r="AB920" s="28">
        <f t="shared" si="693"/>
        <v>15000</v>
      </c>
      <c r="AC920" s="28">
        <f>IF(TRIM(B920)="","",IFERROR(INDEX('Agreements-New'!E:E,MATCH(B920,'Agreements-New'!D:D,0)),AB920))</f>
        <v>15000</v>
      </c>
      <c r="AD920" s="28">
        <f>(SUMIFS('Daily Fees Entry'!F:F,'Daily Fees Entry'!D:D,B920)) - Y920</f>
        <v>1000</v>
      </c>
      <c r="AE920" s="28">
        <f t="shared" si="694"/>
        <v>14000</v>
      </c>
      <c r="AF920" s="69"/>
      <c r="AG920" s="28">
        <f>IF(TRIM(B920)="","",IFERROR(INDEX('Fees Master'!D:D,MATCH(D920,'Fees Master'!C:C,0)),"Not Found"))</f>
        <v>15000</v>
      </c>
      <c r="AH920" s="28" t="str">
        <f>IF(TRIM(M920)="V",IFERROR(INDEX('Fees Master'!M:M,MATCH(N920,'Fees Master'!L:L,0)),"Not Found"),"0")</f>
        <v>0</v>
      </c>
      <c r="AI920" s="28" t="str">
        <f>IF(TRIM(M920)="H",IFERROR(INDEX('Fees Master'!I:I,MATCH(D920,'Fees Master'!G:G,0)),"Not Found"),"0")</f>
        <v>0</v>
      </c>
      <c r="AJ920" s="69"/>
      <c r="AK920" s="28">
        <f t="shared" si="695"/>
        <v>6.666666666666667</v>
      </c>
      <c r="AL920" s="31">
        <f t="shared" si="696"/>
        <v>6.666666666666667</v>
      </c>
      <c r="AM920" s="58"/>
      <c r="AN920" s="58" t="s">
        <v>3493</v>
      </c>
      <c r="AO920" s="68"/>
    </row>
    <row r="921" spans="1:41" x14ac:dyDescent="0.35">
      <c r="A921" s="28">
        <v>920</v>
      </c>
      <c r="B921" s="28">
        <v>3297</v>
      </c>
      <c r="C921" s="28" t="s">
        <v>1298</v>
      </c>
      <c r="D921" s="28" t="s">
        <v>4331</v>
      </c>
      <c r="E921" s="28" t="s">
        <v>14</v>
      </c>
      <c r="F921" s="28" t="s">
        <v>1893</v>
      </c>
      <c r="G921" s="30"/>
      <c r="H921" s="28" t="s">
        <v>1949</v>
      </c>
      <c r="I921" s="28"/>
      <c r="J921" s="31">
        <v>363948346856</v>
      </c>
      <c r="K921" s="31" t="str">
        <f>CONCATENATE(MID(J921,1,4), " ", MID(J921,5,4), " ", MID(J921,9,4))</f>
        <v>3639 4834 6856</v>
      </c>
      <c r="L921" s="83">
        <v>9848375811</v>
      </c>
      <c r="M921" s="28" t="s">
        <v>2767</v>
      </c>
      <c r="N921" s="28" t="s">
        <v>61</v>
      </c>
      <c r="O921" s="69"/>
      <c r="P921" s="28" t="str">
        <f>IF(TRIM(B921)="","",IFERROR(INDEX('Agreements-New'!C:C,MATCH(B921,'Agreements-New'!D:D,0)),"N"))</f>
        <v>N</v>
      </c>
      <c r="Q921" s="69"/>
      <c r="R921" s="28">
        <f t="shared" si="688"/>
        <v>45000</v>
      </c>
      <c r="S921" s="28">
        <f t="shared" si="689"/>
        <v>45000</v>
      </c>
      <c r="T921" s="28">
        <f t="shared" si="690"/>
        <v>10000</v>
      </c>
      <c r="U921" s="28">
        <f t="shared" si="691"/>
        <v>35000</v>
      </c>
      <c r="V921" s="69"/>
      <c r="W921" s="28">
        <v>10000</v>
      </c>
      <c r="X921" s="28">
        <f>IF(TRIM(B921)="","",IFERROR(INDEX('Agreements-Old'!E:E,MATCH(B921,'Agreements-Old'!D:D,0)),W921))</f>
        <v>10000</v>
      </c>
      <c r="Y921" s="28">
        <f>SUMIFS('Daily Fees Entry'!F:F,'Daily Fees Entry'!D:D,B921,'Daily Fees Entry'!E:E,"Old Fees")</f>
        <v>10000</v>
      </c>
      <c r="Z921" s="28">
        <f t="shared" si="692"/>
        <v>0</v>
      </c>
      <c r="AA921" s="69"/>
      <c r="AB921" s="28">
        <f t="shared" si="693"/>
        <v>35000</v>
      </c>
      <c r="AC921" s="28">
        <f>IF(TRIM(B921)="","",IFERROR(INDEX('Agreements-New'!E:E,MATCH(B921,'Agreements-New'!D:D,0)),AB921))</f>
        <v>35000</v>
      </c>
      <c r="AD921" s="28">
        <f>(SUMIFS('Daily Fees Entry'!F:F,'Daily Fees Entry'!D:D,B921)) - Y921</f>
        <v>0</v>
      </c>
      <c r="AE921" s="28">
        <f t="shared" si="694"/>
        <v>35000</v>
      </c>
      <c r="AF921" s="69"/>
      <c r="AG921" s="28">
        <f>IF(TRIM(B921)="","",IFERROR(INDEX('Fees Master'!D:D,MATCH(D921,'Fees Master'!C:C,0)),"Not Found"))</f>
        <v>15000</v>
      </c>
      <c r="AH921" s="28" t="str">
        <f>IF(TRIM(M921)="V",IFERROR(INDEX('Fees Master'!M:M,MATCH(N921,'Fees Master'!L:L,0)),"Not Found"),"0")</f>
        <v>0</v>
      </c>
      <c r="AI921" s="28">
        <f>IF(TRIM(M921)="H",IFERROR(INDEX('Fees Master'!I:I,MATCH(D921,'Fees Master'!G:G,0)),"Not Found"),"0")</f>
        <v>20000</v>
      </c>
      <c r="AJ921" s="69"/>
      <c r="AK921" s="28">
        <f t="shared" si="695"/>
        <v>22.222222222222221</v>
      </c>
      <c r="AL921" s="31">
        <f t="shared" si="696"/>
        <v>0</v>
      </c>
      <c r="AM921" s="58"/>
      <c r="AN921" s="58" t="s">
        <v>3536</v>
      </c>
      <c r="AO921" s="68"/>
    </row>
    <row r="922" spans="1:41" x14ac:dyDescent="0.35">
      <c r="A922" s="28">
        <v>921</v>
      </c>
      <c r="B922" s="28">
        <v>3334</v>
      </c>
      <c r="C922" s="28" t="s">
        <v>1231</v>
      </c>
      <c r="D922" s="28" t="s">
        <v>4331</v>
      </c>
      <c r="E922" s="28" t="s">
        <v>13</v>
      </c>
      <c r="F922" s="28" t="s">
        <v>1893</v>
      </c>
      <c r="G922" s="30"/>
      <c r="H922" s="28" t="s">
        <v>2480</v>
      </c>
      <c r="I922" s="28"/>
      <c r="J922" s="31">
        <v>500136483532</v>
      </c>
      <c r="K922" s="31" t="str">
        <f>CONCATENATE(MID(J922,1,4), " ", MID(J922,5,4), " ", MID(J922,9,4))</f>
        <v>5001 3648 3532</v>
      </c>
      <c r="L922" s="83">
        <v>9703450906</v>
      </c>
      <c r="M922" s="28" t="s">
        <v>2762</v>
      </c>
      <c r="N922" s="28" t="s">
        <v>95</v>
      </c>
      <c r="O922" s="69"/>
      <c r="P922" s="28" t="str">
        <f>IF(TRIM(B922)="","",IFERROR(INDEX('Agreements-New'!C:C,MATCH(B922,'Agreements-New'!D:D,0)),"N"))</f>
        <v>N</v>
      </c>
      <c r="Q922" s="69"/>
      <c r="R922" s="28">
        <f t="shared" si="688"/>
        <v>30000</v>
      </c>
      <c r="S922" s="28">
        <f t="shared" si="689"/>
        <v>30000</v>
      </c>
      <c r="T922" s="28">
        <f t="shared" si="690"/>
        <v>3000</v>
      </c>
      <c r="U922" s="28">
        <f t="shared" si="691"/>
        <v>27000</v>
      </c>
      <c r="V922" s="69"/>
      <c r="W922" s="28">
        <v>15000</v>
      </c>
      <c r="X922" s="28">
        <f>IF(TRIM(B922)="","",IFERROR(INDEX('Agreements-Old'!E:E,MATCH(B922,'Agreements-Old'!D:D,0)),W922))</f>
        <v>15000</v>
      </c>
      <c r="Y922" s="28">
        <f>SUMIFS('Daily Fees Entry'!F:F,'Daily Fees Entry'!D:D,B922,'Daily Fees Entry'!E:E,"Old Fees")</f>
        <v>3000</v>
      </c>
      <c r="Z922" s="28">
        <f t="shared" si="692"/>
        <v>12000</v>
      </c>
      <c r="AA922" s="69"/>
      <c r="AB922" s="28">
        <f t="shared" si="693"/>
        <v>15000</v>
      </c>
      <c r="AC922" s="28">
        <f>IF(TRIM(B922)="","",IFERROR(INDEX('Agreements-New'!E:E,MATCH(B922,'Agreements-New'!D:D,0)),AB922))</f>
        <v>15000</v>
      </c>
      <c r="AD922" s="28">
        <f>(SUMIFS('Daily Fees Entry'!F:F,'Daily Fees Entry'!D:D,B922)) - Y922</f>
        <v>0</v>
      </c>
      <c r="AE922" s="28">
        <f t="shared" si="694"/>
        <v>15000</v>
      </c>
      <c r="AF922" s="69"/>
      <c r="AG922" s="28">
        <f>IF(TRIM(B922)="","",IFERROR(INDEX('Fees Master'!D:D,MATCH(D922,'Fees Master'!C:C,0)),"Not Found"))</f>
        <v>15000</v>
      </c>
      <c r="AH922" s="28" t="str">
        <f>IF(TRIM(M922)="V",IFERROR(INDEX('Fees Master'!M:M,MATCH(N922,'Fees Master'!L:L,0)),"Not Found"),"0")</f>
        <v>0</v>
      </c>
      <c r="AI922" s="28" t="str">
        <f>IF(TRIM(M922)="H",IFERROR(INDEX('Fees Master'!I:I,MATCH(D922,'Fees Master'!G:G,0)),"Not Found"),"0")</f>
        <v>0</v>
      </c>
      <c r="AJ922" s="69"/>
      <c r="AK922" s="28">
        <f t="shared" si="695"/>
        <v>10</v>
      </c>
      <c r="AL922" s="31">
        <f t="shared" si="696"/>
        <v>0</v>
      </c>
      <c r="AM922" s="58"/>
      <c r="AN922" s="58" t="s">
        <v>3494</v>
      </c>
      <c r="AO922" s="68"/>
    </row>
    <row r="923" spans="1:41" x14ac:dyDescent="0.35">
      <c r="A923" s="28">
        <v>922</v>
      </c>
      <c r="B923" s="28">
        <v>4734</v>
      </c>
      <c r="C923" s="28" t="s">
        <v>5917</v>
      </c>
      <c r="D923" s="28" t="s">
        <v>4331</v>
      </c>
      <c r="E923" s="28" t="s">
        <v>3814</v>
      </c>
      <c r="F923" s="28" t="s">
        <v>1893</v>
      </c>
      <c r="G923" s="30"/>
      <c r="H923" s="28" t="s">
        <v>6128</v>
      </c>
      <c r="I923" s="28"/>
      <c r="J923" s="31"/>
      <c r="K923" s="31"/>
      <c r="L923" s="83">
        <v>6301333408</v>
      </c>
      <c r="M923" s="28" t="s">
        <v>2767</v>
      </c>
      <c r="N923" s="28" t="s">
        <v>4132</v>
      </c>
      <c r="O923" s="69"/>
      <c r="P923" s="28">
        <f>IF(TRIM(B923)="","",IFERROR(INDEX('Agreements-New'!C:C,MATCH(B923,'Agreements-New'!D:D,0)),"N"))</f>
        <v>179</v>
      </c>
      <c r="Q923" s="69"/>
      <c r="R923" s="28">
        <f t="shared" si="688"/>
        <v>35000</v>
      </c>
      <c r="S923" s="28">
        <f t="shared" si="689"/>
        <v>30000</v>
      </c>
      <c r="T923" s="28">
        <f t="shared" si="690"/>
        <v>7000</v>
      </c>
      <c r="U923" s="28">
        <f t="shared" si="691"/>
        <v>23000</v>
      </c>
      <c r="V923" s="69"/>
      <c r="W923" s="28">
        <v>0</v>
      </c>
      <c r="X923" s="28">
        <f>IF(TRIM(B923)="","",IFERROR(INDEX('Agreements-Old'!E:E,MATCH(B923,'Agreements-Old'!D:D,0)),W923))</f>
        <v>0</v>
      </c>
      <c r="Y923" s="28">
        <f>SUMIFS('Daily Fees Entry'!F:F,'Daily Fees Entry'!D:D,B923,'Daily Fees Entry'!E:E,"Old Fees")</f>
        <v>0</v>
      </c>
      <c r="Z923" s="28">
        <f t="shared" si="692"/>
        <v>0</v>
      </c>
      <c r="AA923" s="69"/>
      <c r="AB923" s="28">
        <f t="shared" si="693"/>
        <v>35000</v>
      </c>
      <c r="AC923" s="28">
        <f>IF(TRIM(B923)="","",IFERROR(INDEX('Agreements-New'!E:E,MATCH(B923,'Agreements-New'!D:D,0)),AB923))</f>
        <v>30000</v>
      </c>
      <c r="AD923" s="28">
        <f>(SUMIFS('Daily Fees Entry'!F:F,'Daily Fees Entry'!D:D,B923)) - Y923</f>
        <v>7000</v>
      </c>
      <c r="AE923" s="28">
        <f t="shared" si="694"/>
        <v>23000</v>
      </c>
      <c r="AF923" s="69"/>
      <c r="AG923" s="28">
        <f>IF(TRIM(B923)="","",IFERROR(INDEX('Fees Master'!D:D,MATCH(D923,'Fees Master'!C:C,0)),"Not Found"))</f>
        <v>15000</v>
      </c>
      <c r="AH923" s="28" t="str">
        <f>IF(TRIM(M923)="V",IFERROR(INDEX('Fees Master'!M:M,MATCH(N923,'Fees Master'!L:L,0)),"Not Found"),"0")</f>
        <v>0</v>
      </c>
      <c r="AI923" s="28">
        <f>IF(TRIM(M923)="H",IFERROR(INDEX('Fees Master'!I:I,MATCH(D923,'Fees Master'!G:G,0)),"Not Found"),"0")</f>
        <v>20000</v>
      </c>
      <c r="AJ923" s="69"/>
      <c r="AK923" s="28">
        <f t="shared" si="695"/>
        <v>23.333333333333332</v>
      </c>
      <c r="AL923" s="31">
        <f t="shared" si="696"/>
        <v>23.333333333333332</v>
      </c>
      <c r="AM923" s="58"/>
      <c r="AN923" s="58"/>
      <c r="AO923" s="68"/>
    </row>
    <row r="924" spans="1:41" x14ac:dyDescent="0.35">
      <c r="A924" s="28">
        <v>923</v>
      </c>
      <c r="B924" s="28">
        <v>3395</v>
      </c>
      <c r="C924" s="28" t="s">
        <v>1305</v>
      </c>
      <c r="D924" s="28" t="s">
        <v>4331</v>
      </c>
      <c r="E924" s="28" t="s">
        <v>14</v>
      </c>
      <c r="F924" s="28" t="s">
        <v>1893</v>
      </c>
      <c r="G924" s="30"/>
      <c r="H924" s="28" t="s">
        <v>2514</v>
      </c>
      <c r="I924" s="28"/>
      <c r="J924" s="31">
        <v>251525091785</v>
      </c>
      <c r="K924" s="31" t="str">
        <f>CONCATENATE(MID(J924,1,4), " ", MID(J924,5,4), " ", MID(J924,9,4))</f>
        <v>2515 2509 1785</v>
      </c>
      <c r="L924" s="83">
        <v>9492580857</v>
      </c>
      <c r="M924" s="28" t="s">
        <v>2767</v>
      </c>
      <c r="N924" s="28" t="s">
        <v>166</v>
      </c>
      <c r="O924" s="69"/>
      <c r="P924" s="28">
        <f>IF(TRIM(B924)="","",IFERROR(INDEX('Agreements-New'!C:C,MATCH(B924,'Agreements-New'!D:D,0)),"N"))</f>
        <v>136</v>
      </c>
      <c r="Q924" s="69"/>
      <c r="R924" s="28">
        <f t="shared" si="688"/>
        <v>51000</v>
      </c>
      <c r="S924" s="28">
        <f t="shared" si="689"/>
        <v>47500</v>
      </c>
      <c r="T924" s="28">
        <f t="shared" si="690"/>
        <v>1000</v>
      </c>
      <c r="U924" s="28">
        <f t="shared" si="691"/>
        <v>46500</v>
      </c>
      <c r="V924" s="69"/>
      <c r="W924" s="28">
        <v>16000</v>
      </c>
      <c r="X924" s="28">
        <f>IF(TRIM(B924)="","",IFERROR(INDEX('Agreements-Old'!E:E,MATCH(B924,'Agreements-Old'!D:D,0)),W924))</f>
        <v>16000</v>
      </c>
      <c r="Y924" s="28">
        <f>SUMIFS('Daily Fees Entry'!F:F,'Daily Fees Entry'!D:D,B924,'Daily Fees Entry'!E:E,"Old Fees")</f>
        <v>1000</v>
      </c>
      <c r="Z924" s="28">
        <f t="shared" si="692"/>
        <v>15000</v>
      </c>
      <c r="AA924" s="69"/>
      <c r="AB924" s="28">
        <f t="shared" si="693"/>
        <v>35000</v>
      </c>
      <c r="AC924" s="28">
        <f>IF(TRIM(B924)="","",IFERROR(INDEX('Agreements-New'!E:E,MATCH(B924,'Agreements-New'!D:D,0)),AB924))</f>
        <v>31500</v>
      </c>
      <c r="AD924" s="28">
        <f>(SUMIFS('Daily Fees Entry'!F:F,'Daily Fees Entry'!D:D,B924)) - Y924</f>
        <v>0</v>
      </c>
      <c r="AE924" s="28">
        <f t="shared" si="694"/>
        <v>31500</v>
      </c>
      <c r="AF924" s="69"/>
      <c r="AG924" s="28">
        <f>IF(TRIM(B924)="","",IFERROR(INDEX('Fees Master'!D:D,MATCH(D924,'Fees Master'!C:C,0)),"Not Found"))</f>
        <v>15000</v>
      </c>
      <c r="AH924" s="28" t="str">
        <f>IF(TRIM(M924)="V",IFERROR(INDEX('Fees Master'!M:M,MATCH(N924,'Fees Master'!L:L,0)),"Not Found"),"0")</f>
        <v>0</v>
      </c>
      <c r="AI924" s="28">
        <f>IF(TRIM(M924)="H",IFERROR(INDEX('Fees Master'!I:I,MATCH(D924,'Fees Master'!G:G,0)),"Not Found"),"0")</f>
        <v>20000</v>
      </c>
      <c r="AJ924" s="69"/>
      <c r="AK924" s="28">
        <f t="shared" si="695"/>
        <v>2.1052631578947367</v>
      </c>
      <c r="AL924" s="31">
        <f t="shared" si="696"/>
        <v>0</v>
      </c>
      <c r="AM924" s="58"/>
      <c r="AN924" s="58" t="s">
        <v>3541</v>
      </c>
      <c r="AO924" s="68"/>
    </row>
    <row r="925" spans="1:41" x14ac:dyDescent="0.35">
      <c r="A925" s="28">
        <v>924</v>
      </c>
      <c r="B925" s="28">
        <v>4805</v>
      </c>
      <c r="C925" s="28" t="s">
        <v>5918</v>
      </c>
      <c r="D925" s="28" t="s">
        <v>4331</v>
      </c>
      <c r="E925" s="28" t="s">
        <v>3814</v>
      </c>
      <c r="F925" s="28" t="s">
        <v>1893</v>
      </c>
      <c r="G925" s="30"/>
      <c r="H925" s="28" t="s">
        <v>2538</v>
      </c>
      <c r="I925" s="28"/>
      <c r="J925" s="31"/>
      <c r="K925" s="31"/>
      <c r="L925" s="83">
        <v>9951975538</v>
      </c>
      <c r="M925" s="28" t="s">
        <v>2767</v>
      </c>
      <c r="N925" s="28" t="s">
        <v>4343</v>
      </c>
      <c r="O925" s="69"/>
      <c r="P925" s="28" t="str">
        <f>IF(TRIM(B925)="","",IFERROR(INDEX('Agreements-New'!C:C,MATCH(B925,'Agreements-New'!D:D,0)),"N"))</f>
        <v>N</v>
      </c>
      <c r="Q925" s="69"/>
      <c r="R925" s="28">
        <f t="shared" si="688"/>
        <v>35000</v>
      </c>
      <c r="S925" s="28">
        <f t="shared" si="689"/>
        <v>35000</v>
      </c>
      <c r="T925" s="28">
        <f t="shared" si="690"/>
        <v>5000</v>
      </c>
      <c r="U925" s="28">
        <f t="shared" si="691"/>
        <v>30000</v>
      </c>
      <c r="V925" s="69"/>
      <c r="W925" s="28">
        <v>0</v>
      </c>
      <c r="X925" s="28">
        <f>IF(TRIM(B925)="","",IFERROR(INDEX('Agreements-Old'!E:E,MATCH(B925,'Agreements-Old'!D:D,0)),W925))</f>
        <v>0</v>
      </c>
      <c r="Y925" s="28">
        <f>SUMIFS('Daily Fees Entry'!F:F,'Daily Fees Entry'!D:D,B925,'Daily Fees Entry'!E:E,"Old Fees")</f>
        <v>0</v>
      </c>
      <c r="Z925" s="28">
        <f t="shared" si="692"/>
        <v>0</v>
      </c>
      <c r="AA925" s="69"/>
      <c r="AB925" s="28">
        <f t="shared" si="693"/>
        <v>35000</v>
      </c>
      <c r="AC925" s="28">
        <f>IF(TRIM(B925)="","",IFERROR(INDEX('Agreements-New'!E:E,MATCH(B925,'Agreements-New'!D:D,0)),AB925))</f>
        <v>35000</v>
      </c>
      <c r="AD925" s="28">
        <f>(SUMIFS('Daily Fees Entry'!F:F,'Daily Fees Entry'!D:D,B925)) - Y925</f>
        <v>5000</v>
      </c>
      <c r="AE925" s="28">
        <f t="shared" si="694"/>
        <v>30000</v>
      </c>
      <c r="AF925" s="69"/>
      <c r="AG925" s="28">
        <f>IF(TRIM(B925)="","",IFERROR(INDEX('Fees Master'!D:D,MATCH(D925,'Fees Master'!C:C,0)),"Not Found"))</f>
        <v>15000</v>
      </c>
      <c r="AH925" s="28" t="str">
        <f>IF(TRIM(M925)="V",IFERROR(INDEX('Fees Master'!M:M,MATCH(N925,'Fees Master'!L:L,0)),"Not Found"),"0")</f>
        <v>0</v>
      </c>
      <c r="AI925" s="28">
        <f>IF(TRIM(M925)="H",IFERROR(INDEX('Fees Master'!I:I,MATCH(D925,'Fees Master'!G:G,0)),"Not Found"),"0")</f>
        <v>20000</v>
      </c>
      <c r="AJ925" s="69"/>
      <c r="AK925" s="28">
        <f t="shared" si="695"/>
        <v>14.285714285714285</v>
      </c>
      <c r="AL925" s="31">
        <f t="shared" si="696"/>
        <v>14.285714285714285</v>
      </c>
      <c r="AM925" s="58"/>
      <c r="AN925" s="58"/>
      <c r="AO925" s="68"/>
    </row>
    <row r="926" spans="1:41" x14ac:dyDescent="0.35">
      <c r="A926" s="28">
        <v>925</v>
      </c>
      <c r="B926" s="28">
        <v>3301</v>
      </c>
      <c r="C926" s="28" t="s">
        <v>1308</v>
      </c>
      <c r="D926" s="28" t="s">
        <v>4331</v>
      </c>
      <c r="E926" s="28" t="s">
        <v>14</v>
      </c>
      <c r="F926" s="28" t="s">
        <v>1893</v>
      </c>
      <c r="G926" s="30"/>
      <c r="H926" s="28" t="s">
        <v>2517</v>
      </c>
      <c r="I926" s="28"/>
      <c r="J926" s="31">
        <v>997357305280</v>
      </c>
      <c r="K926" s="31" t="str">
        <f t="shared" ref="K926:K939" si="698">CONCATENATE(MID(J926,1,4), " ", MID(J926,5,4), " ", MID(J926,9,4))</f>
        <v>9973 5730 5280</v>
      </c>
      <c r="L926" s="83">
        <v>9014119648</v>
      </c>
      <c r="M926" s="28" t="s">
        <v>2764</v>
      </c>
      <c r="N926" s="28" t="s">
        <v>82</v>
      </c>
      <c r="O926" s="69"/>
      <c r="P926" s="28" t="str">
        <f>IF(TRIM(B926)="","",IFERROR(INDEX('Agreements-New'!C:C,MATCH(B926,'Agreements-New'!D:D,0)),"N"))</f>
        <v>N</v>
      </c>
      <c r="Q926" s="69"/>
      <c r="R926" s="28">
        <f t="shared" si="688"/>
        <v>38000</v>
      </c>
      <c r="S926" s="28">
        <f t="shared" si="689"/>
        <v>38000</v>
      </c>
      <c r="T926" s="28">
        <f t="shared" si="690"/>
        <v>0</v>
      </c>
      <c r="U926" s="28">
        <f t="shared" si="691"/>
        <v>38000</v>
      </c>
      <c r="V926" s="69"/>
      <c r="W926" s="28">
        <v>16000</v>
      </c>
      <c r="X926" s="28">
        <f>IF(TRIM(B926)="","",IFERROR(INDEX('Agreements-Old'!E:E,MATCH(B926,'Agreements-Old'!D:D,0)),W926))</f>
        <v>16000</v>
      </c>
      <c r="Y926" s="28">
        <f>SUMIFS('Daily Fees Entry'!F:F,'Daily Fees Entry'!D:D,B926,'Daily Fees Entry'!E:E,"Old Fees")</f>
        <v>0</v>
      </c>
      <c r="Z926" s="28">
        <f t="shared" si="692"/>
        <v>16000</v>
      </c>
      <c r="AA926" s="69"/>
      <c r="AB926" s="28">
        <f t="shared" si="693"/>
        <v>22000</v>
      </c>
      <c r="AC926" s="28">
        <f>IF(TRIM(B926)="","",IFERROR(INDEX('Agreements-New'!E:E,MATCH(B926,'Agreements-New'!D:D,0)),AB926))</f>
        <v>22000</v>
      </c>
      <c r="AD926" s="28">
        <f>(SUMIFS('Daily Fees Entry'!F:F,'Daily Fees Entry'!D:D,B926)) - Y926</f>
        <v>0</v>
      </c>
      <c r="AE926" s="28">
        <f t="shared" si="694"/>
        <v>22000</v>
      </c>
      <c r="AF926" s="69"/>
      <c r="AG926" s="28">
        <f>IF(TRIM(B926)="","",IFERROR(INDEX('Fees Master'!D:D,MATCH(D926,'Fees Master'!C:C,0)),"Not Found"))</f>
        <v>15000</v>
      </c>
      <c r="AH926" s="28">
        <f>IF(TRIM(M926)="V",IFERROR(INDEX('Fees Master'!M:M,MATCH(N926,'Fees Master'!L:L,0)),"Not Found"),"0")</f>
        <v>7000</v>
      </c>
      <c r="AI926" s="28" t="str">
        <f>IF(TRIM(M926)="H",IFERROR(INDEX('Fees Master'!I:I,MATCH(D926,'Fees Master'!G:G,0)),"Not Found"),"0")</f>
        <v>0</v>
      </c>
      <c r="AJ926" s="69"/>
      <c r="AK926" s="28">
        <f t="shared" si="695"/>
        <v>0</v>
      </c>
      <c r="AL926" s="31">
        <f t="shared" si="696"/>
        <v>0</v>
      </c>
      <c r="AM926" s="58"/>
      <c r="AN926" s="58" t="s">
        <v>3543</v>
      </c>
      <c r="AO926" s="68"/>
    </row>
    <row r="927" spans="1:41" x14ac:dyDescent="0.35">
      <c r="A927" s="28">
        <v>926</v>
      </c>
      <c r="B927" s="28">
        <v>3274</v>
      </c>
      <c r="C927" s="28" t="s">
        <v>1242</v>
      </c>
      <c r="D927" s="28" t="s">
        <v>4331</v>
      </c>
      <c r="E927" s="28" t="s">
        <v>13</v>
      </c>
      <c r="F927" s="28" t="s">
        <v>1893</v>
      </c>
      <c r="G927" s="30"/>
      <c r="H927" s="28" t="s">
        <v>2382</v>
      </c>
      <c r="I927" s="28"/>
      <c r="J927" s="31">
        <v>387098193138</v>
      </c>
      <c r="K927" s="31" t="str">
        <f t="shared" si="698"/>
        <v>3870 9819 3138</v>
      </c>
      <c r="L927" s="83">
        <v>6302930996</v>
      </c>
      <c r="M927" s="28" t="s">
        <v>2764</v>
      </c>
      <c r="N927" s="28" t="s">
        <v>62</v>
      </c>
      <c r="O927" s="69"/>
      <c r="P927" s="28" t="str">
        <f>IF(TRIM(B927)="","",IFERROR(INDEX('Agreements-New'!C:C,MATCH(B927,'Agreements-New'!D:D,0)),"N"))</f>
        <v>N</v>
      </c>
      <c r="Q927" s="69"/>
      <c r="R927" s="28">
        <f t="shared" si="688"/>
        <v>27000</v>
      </c>
      <c r="S927" s="28">
        <f t="shared" si="689"/>
        <v>27000</v>
      </c>
      <c r="T927" s="28">
        <f t="shared" si="690"/>
        <v>10000</v>
      </c>
      <c r="U927" s="28">
        <f t="shared" si="691"/>
        <v>17000</v>
      </c>
      <c r="V927" s="69"/>
      <c r="W927" s="28">
        <v>4000</v>
      </c>
      <c r="X927" s="28">
        <f>IF(TRIM(B927)="","",IFERROR(INDEX('Agreements-Old'!E:E,MATCH(B927,'Agreements-Old'!D:D,0)),W927))</f>
        <v>4000</v>
      </c>
      <c r="Y927" s="28">
        <f>SUMIFS('Daily Fees Entry'!F:F,'Daily Fees Entry'!D:D,B927,'Daily Fees Entry'!E:E,"Old Fees")</f>
        <v>0</v>
      </c>
      <c r="Z927" s="28">
        <f t="shared" si="692"/>
        <v>4000</v>
      </c>
      <c r="AA927" s="69"/>
      <c r="AB927" s="28">
        <f t="shared" si="693"/>
        <v>23000</v>
      </c>
      <c r="AC927" s="28">
        <f>IF(TRIM(B927)="","",IFERROR(INDEX('Agreements-New'!E:E,MATCH(B927,'Agreements-New'!D:D,0)),AB927))</f>
        <v>23000</v>
      </c>
      <c r="AD927" s="28">
        <f>(SUMIFS('Daily Fees Entry'!F:F,'Daily Fees Entry'!D:D,B927)) - Y927</f>
        <v>10000</v>
      </c>
      <c r="AE927" s="28">
        <f t="shared" si="694"/>
        <v>13000</v>
      </c>
      <c r="AF927" s="69"/>
      <c r="AG927" s="28">
        <f>IF(TRIM(B927)="","",IFERROR(INDEX('Fees Master'!D:D,MATCH(D927,'Fees Master'!C:C,0)),"Not Found"))</f>
        <v>15000</v>
      </c>
      <c r="AH927" s="28">
        <f>IF(TRIM(M927)="V",IFERROR(INDEX('Fees Master'!M:M,MATCH(N927,'Fees Master'!L:L,0)),"Not Found"),"0")</f>
        <v>8000</v>
      </c>
      <c r="AI927" s="28" t="str">
        <f>IF(TRIM(M927)="H",IFERROR(INDEX('Fees Master'!I:I,MATCH(D927,'Fees Master'!G:G,0)),"Not Found"),"0")</f>
        <v>0</v>
      </c>
      <c r="AJ927" s="69"/>
      <c r="AK927" s="28">
        <f t="shared" si="695"/>
        <v>37.037037037037038</v>
      </c>
      <c r="AL927" s="31">
        <f t="shared" si="696"/>
        <v>43.478260869565219</v>
      </c>
      <c r="AM927" s="58"/>
      <c r="AN927" s="58" t="s">
        <v>3501</v>
      </c>
      <c r="AO927" s="68"/>
    </row>
    <row r="928" spans="1:41" x14ac:dyDescent="0.35">
      <c r="A928" s="28">
        <v>927</v>
      </c>
      <c r="B928" s="28">
        <v>3910</v>
      </c>
      <c r="C928" s="28" t="s">
        <v>1315</v>
      </c>
      <c r="D928" s="28" t="s">
        <v>4331</v>
      </c>
      <c r="E928" s="28" t="s">
        <v>14</v>
      </c>
      <c r="F928" s="28" t="s">
        <v>1893</v>
      </c>
      <c r="G928" s="30"/>
      <c r="H928" s="28" t="s">
        <v>2522</v>
      </c>
      <c r="I928" s="28"/>
      <c r="J928" s="31">
        <v>820249992678</v>
      </c>
      <c r="K928" s="31" t="str">
        <f t="shared" si="698"/>
        <v>8202 4999 2678</v>
      </c>
      <c r="L928" s="83">
        <v>9912138202</v>
      </c>
      <c r="M928" s="28" t="s">
        <v>2762</v>
      </c>
      <c r="N928" s="28" t="s">
        <v>87</v>
      </c>
      <c r="O928" s="69"/>
      <c r="P928" s="28" t="str">
        <f>IF(TRIM(B928)="","",IFERROR(INDEX('Agreements-New'!C:C,MATCH(B928,'Agreements-New'!D:D,0)),"N"))</f>
        <v>N</v>
      </c>
      <c r="Q928" s="69"/>
      <c r="R928" s="28">
        <f t="shared" si="688"/>
        <v>15000</v>
      </c>
      <c r="S928" s="28">
        <f t="shared" si="689"/>
        <v>15000</v>
      </c>
      <c r="T928" s="28">
        <f t="shared" si="690"/>
        <v>0</v>
      </c>
      <c r="U928" s="28">
        <f t="shared" si="691"/>
        <v>15000</v>
      </c>
      <c r="V928" s="69"/>
      <c r="W928" s="28">
        <v>0</v>
      </c>
      <c r="X928" s="28">
        <f>IF(TRIM(B928)="","",IFERROR(INDEX('Agreements-Old'!E:E,MATCH(B928,'Agreements-Old'!D:D,0)),W928))</f>
        <v>0</v>
      </c>
      <c r="Y928" s="28">
        <f>SUMIFS('Daily Fees Entry'!F:F,'Daily Fees Entry'!D:D,B928,'Daily Fees Entry'!E:E,"Old Fees")</f>
        <v>0</v>
      </c>
      <c r="Z928" s="28">
        <f t="shared" si="692"/>
        <v>0</v>
      </c>
      <c r="AA928" s="69"/>
      <c r="AB928" s="28">
        <f t="shared" si="693"/>
        <v>15000</v>
      </c>
      <c r="AC928" s="28">
        <f>IF(TRIM(B928)="","",IFERROR(INDEX('Agreements-New'!E:E,MATCH(B928,'Agreements-New'!D:D,0)),AB928))</f>
        <v>15000</v>
      </c>
      <c r="AD928" s="28">
        <f>(SUMIFS('Daily Fees Entry'!F:F,'Daily Fees Entry'!D:D,B928)) - Y928</f>
        <v>0</v>
      </c>
      <c r="AE928" s="28">
        <f t="shared" si="694"/>
        <v>15000</v>
      </c>
      <c r="AF928" s="69"/>
      <c r="AG928" s="28">
        <f>IF(TRIM(B928)="","",IFERROR(INDEX('Fees Master'!D:D,MATCH(D928,'Fees Master'!C:C,0)),"Not Found"))</f>
        <v>15000</v>
      </c>
      <c r="AH928" s="28" t="str">
        <f>IF(TRIM(M928)="V",IFERROR(INDEX('Fees Master'!M:M,MATCH(N928,'Fees Master'!L:L,0)),"Not Found"),"0")</f>
        <v>0</v>
      </c>
      <c r="AI928" s="28" t="str">
        <f>IF(TRIM(M928)="H",IFERROR(INDEX('Fees Master'!I:I,MATCH(D928,'Fees Master'!G:G,0)),"Not Found"),"0")</f>
        <v>0</v>
      </c>
      <c r="AJ928" s="69"/>
      <c r="AK928" s="28">
        <f t="shared" si="695"/>
        <v>0</v>
      </c>
      <c r="AL928" s="31">
        <f t="shared" si="696"/>
        <v>0</v>
      </c>
      <c r="AM928" s="58"/>
      <c r="AN928" s="58" t="s">
        <v>3545</v>
      </c>
      <c r="AO928" s="68"/>
    </row>
    <row r="929" spans="1:41" x14ac:dyDescent="0.35">
      <c r="A929" s="28">
        <v>928</v>
      </c>
      <c r="B929" s="28">
        <v>3419</v>
      </c>
      <c r="C929" s="28" t="s">
        <v>1245</v>
      </c>
      <c r="D929" s="28" t="s">
        <v>4331</v>
      </c>
      <c r="E929" s="28" t="s">
        <v>13</v>
      </c>
      <c r="F929" s="28" t="s">
        <v>1893</v>
      </c>
      <c r="G929" s="30"/>
      <c r="H929" s="28" t="s">
        <v>1925</v>
      </c>
      <c r="I929" s="28"/>
      <c r="J929" s="31"/>
      <c r="K929" s="31" t="str">
        <f t="shared" si="698"/>
        <v xml:space="preserve">  </v>
      </c>
      <c r="L929" s="83">
        <v>9948083189</v>
      </c>
      <c r="M929" s="28" t="s">
        <v>2764</v>
      </c>
      <c r="N929" s="28" t="s">
        <v>39</v>
      </c>
      <c r="O929" s="69"/>
      <c r="P929" s="28" t="str">
        <f>IF(TRIM(B929)="","",IFERROR(INDEX('Agreements-New'!C:C,MATCH(B929,'Agreements-New'!D:D,0)),"N"))</f>
        <v>N</v>
      </c>
      <c r="Q929" s="69"/>
      <c r="R929" s="28">
        <f t="shared" si="688"/>
        <v>68000</v>
      </c>
      <c r="S929" s="28">
        <f t="shared" si="689"/>
        <v>37000</v>
      </c>
      <c r="T929" s="28">
        <f t="shared" si="690"/>
        <v>0</v>
      </c>
      <c r="U929" s="28">
        <f t="shared" si="691"/>
        <v>37000</v>
      </c>
      <c r="V929" s="69"/>
      <c r="W929" s="28">
        <v>47000</v>
      </c>
      <c r="X929" s="28">
        <f>IF(TRIM(B929)="","",IFERROR(INDEX('Agreements-Old'!E:E,MATCH(B929,'Agreements-Old'!D:D,0)),W929))</f>
        <v>16000</v>
      </c>
      <c r="Y929" s="28">
        <f>SUMIFS('Daily Fees Entry'!F:F,'Daily Fees Entry'!D:D,B929,'Daily Fees Entry'!E:E,"Old Fees")</f>
        <v>0</v>
      </c>
      <c r="Z929" s="28">
        <f t="shared" si="692"/>
        <v>16000</v>
      </c>
      <c r="AA929" s="69"/>
      <c r="AB929" s="28">
        <f t="shared" si="693"/>
        <v>21000</v>
      </c>
      <c r="AC929" s="28">
        <f>IF(TRIM(B929)="","",IFERROR(INDEX('Agreements-New'!E:E,MATCH(B929,'Agreements-New'!D:D,0)),AB929))</f>
        <v>21000</v>
      </c>
      <c r="AD929" s="28">
        <f>(SUMIFS('Daily Fees Entry'!F:F,'Daily Fees Entry'!D:D,B929)) - Y929</f>
        <v>0</v>
      </c>
      <c r="AE929" s="28">
        <f t="shared" si="694"/>
        <v>21000</v>
      </c>
      <c r="AF929" s="69"/>
      <c r="AG929" s="28">
        <f>IF(TRIM(B929)="","",IFERROR(INDEX('Fees Master'!D:D,MATCH(D929,'Fees Master'!C:C,0)),"Not Found"))</f>
        <v>15000</v>
      </c>
      <c r="AH929" s="28">
        <f>IF(TRIM(M929)="V",IFERROR(INDEX('Fees Master'!M:M,MATCH(N929,'Fees Master'!L:L,0)),"Not Found"),"0")</f>
        <v>6000</v>
      </c>
      <c r="AI929" s="28" t="str">
        <f>IF(TRIM(M929)="H",IFERROR(INDEX('Fees Master'!I:I,MATCH(D929,'Fees Master'!G:G,0)),"Not Found"),"0")</f>
        <v>0</v>
      </c>
      <c r="AJ929" s="69"/>
      <c r="AK929" s="28">
        <f t="shared" si="695"/>
        <v>0</v>
      </c>
      <c r="AL929" s="31">
        <f t="shared" si="696"/>
        <v>0</v>
      </c>
      <c r="AM929" s="58"/>
      <c r="AN929" s="58" t="s">
        <v>3503</v>
      </c>
      <c r="AO929" s="68"/>
    </row>
    <row r="930" spans="1:41" x14ac:dyDescent="0.35">
      <c r="A930" s="28">
        <v>929</v>
      </c>
      <c r="B930" s="28">
        <v>3611</v>
      </c>
      <c r="C930" s="28" t="s">
        <v>1255</v>
      </c>
      <c r="D930" s="28" t="s">
        <v>4331</v>
      </c>
      <c r="E930" s="28" t="s">
        <v>13</v>
      </c>
      <c r="F930" s="28" t="s">
        <v>1893</v>
      </c>
      <c r="G930" s="30"/>
      <c r="H930" s="28" t="s">
        <v>2492</v>
      </c>
      <c r="I930" s="28"/>
      <c r="J930" s="31">
        <v>560730264436</v>
      </c>
      <c r="K930" s="31" t="str">
        <f t="shared" si="698"/>
        <v>5607 3026 4436</v>
      </c>
      <c r="L930" s="83">
        <v>7780660183</v>
      </c>
      <c r="M930" s="28" t="s">
        <v>2764</v>
      </c>
      <c r="N930" s="28" t="s">
        <v>38</v>
      </c>
      <c r="O930" s="69"/>
      <c r="P930" s="28" t="str">
        <f>IF(TRIM(B930)="","",IFERROR(INDEX('Agreements-New'!C:C,MATCH(B930,'Agreements-New'!D:D,0)),"N"))</f>
        <v>N</v>
      </c>
      <c r="Q930" s="69"/>
      <c r="R930" s="28">
        <f t="shared" si="688"/>
        <v>36100</v>
      </c>
      <c r="S930" s="28">
        <f t="shared" si="689"/>
        <v>36100</v>
      </c>
      <c r="T930" s="28">
        <f t="shared" si="690"/>
        <v>0</v>
      </c>
      <c r="U930" s="28">
        <f t="shared" si="691"/>
        <v>36100</v>
      </c>
      <c r="V930" s="69"/>
      <c r="W930" s="28">
        <v>16100</v>
      </c>
      <c r="X930" s="28">
        <f>IF(TRIM(B930)="","",IFERROR(INDEX('Agreements-Old'!E:E,MATCH(B930,'Agreements-Old'!D:D,0)),W930))</f>
        <v>16100</v>
      </c>
      <c r="Y930" s="28">
        <f>SUMIFS('Daily Fees Entry'!F:F,'Daily Fees Entry'!D:D,B930,'Daily Fees Entry'!E:E,"Old Fees")</f>
        <v>0</v>
      </c>
      <c r="Z930" s="28">
        <f t="shared" si="692"/>
        <v>16100</v>
      </c>
      <c r="AA930" s="69"/>
      <c r="AB930" s="28">
        <f t="shared" si="693"/>
        <v>20000</v>
      </c>
      <c r="AC930" s="28">
        <f>IF(TRIM(B930)="","",IFERROR(INDEX('Agreements-New'!E:E,MATCH(B930,'Agreements-New'!D:D,0)),AB930))</f>
        <v>20000</v>
      </c>
      <c r="AD930" s="28">
        <f>(SUMIFS('Daily Fees Entry'!F:F,'Daily Fees Entry'!D:D,B930)) - Y930</f>
        <v>0</v>
      </c>
      <c r="AE930" s="28">
        <f t="shared" si="694"/>
        <v>20000</v>
      </c>
      <c r="AF930" s="69"/>
      <c r="AG930" s="28">
        <f>IF(TRIM(B930)="","",IFERROR(INDEX('Fees Master'!D:D,MATCH(D930,'Fees Master'!C:C,0)),"Not Found"))</f>
        <v>15000</v>
      </c>
      <c r="AH930" s="28">
        <f>IF(TRIM(M930)="V",IFERROR(INDEX('Fees Master'!M:M,MATCH(N930,'Fees Master'!L:L,0)),"Not Found"),"0")</f>
        <v>5000</v>
      </c>
      <c r="AI930" s="28" t="str">
        <f>IF(TRIM(M930)="H",IFERROR(INDEX('Fees Master'!I:I,MATCH(D930,'Fees Master'!G:G,0)),"Not Found"),"0")</f>
        <v>0</v>
      </c>
      <c r="AJ930" s="69"/>
      <c r="AK930" s="28">
        <f t="shared" si="695"/>
        <v>0</v>
      </c>
      <c r="AL930" s="31">
        <f t="shared" si="696"/>
        <v>0</v>
      </c>
      <c r="AM930" s="58"/>
      <c r="AN930" s="58" t="s">
        <v>3507</v>
      </c>
      <c r="AO930" s="68"/>
    </row>
    <row r="931" spans="1:41" x14ac:dyDescent="0.35">
      <c r="A931" s="28">
        <v>930</v>
      </c>
      <c r="B931" s="28">
        <v>3435</v>
      </c>
      <c r="C931" s="28" t="s">
        <v>1078</v>
      </c>
      <c r="D931" s="28" t="s">
        <v>4331</v>
      </c>
      <c r="E931" s="28" t="s">
        <v>10</v>
      </c>
      <c r="F931" s="28" t="s">
        <v>1893</v>
      </c>
      <c r="G931" s="30"/>
      <c r="H931" s="28" t="s">
        <v>1942</v>
      </c>
      <c r="I931" s="28"/>
      <c r="J931" s="31">
        <v>364664260673</v>
      </c>
      <c r="K931" s="31" t="str">
        <f t="shared" si="698"/>
        <v>3646 6426 0673</v>
      </c>
      <c r="L931" s="83">
        <v>9177474934</v>
      </c>
      <c r="M931" s="28" t="s">
        <v>2764</v>
      </c>
      <c r="N931" s="28" t="s">
        <v>62</v>
      </c>
      <c r="O931" s="69"/>
      <c r="P931" s="28" t="str">
        <f>IF(TRIM(B931)="","",IFERROR(INDEX('Agreements-New'!C:C,MATCH(B931,'Agreements-New'!D:D,0)),"N"))</f>
        <v>N</v>
      </c>
      <c r="Q931" s="69"/>
      <c r="R931" s="28">
        <f t="shared" si="688"/>
        <v>45500</v>
      </c>
      <c r="S931" s="28">
        <f t="shared" si="689"/>
        <v>45500</v>
      </c>
      <c r="T931" s="28">
        <f t="shared" si="690"/>
        <v>0</v>
      </c>
      <c r="U931" s="28">
        <f t="shared" si="691"/>
        <v>45500</v>
      </c>
      <c r="V931" s="69"/>
      <c r="W931" s="28">
        <v>22500</v>
      </c>
      <c r="X931" s="28">
        <f>IF(TRIM(B931)="","",IFERROR(INDEX('Agreements-Old'!E:E,MATCH(B931,'Agreements-Old'!D:D,0)),W931))</f>
        <v>22500</v>
      </c>
      <c r="Y931" s="28">
        <f>SUMIFS('Daily Fees Entry'!F:F,'Daily Fees Entry'!D:D,B931,'Daily Fees Entry'!E:E,"Old Fees")</f>
        <v>0</v>
      </c>
      <c r="Z931" s="28">
        <f t="shared" si="692"/>
        <v>22500</v>
      </c>
      <c r="AA931" s="69"/>
      <c r="AB931" s="28">
        <f t="shared" si="693"/>
        <v>23000</v>
      </c>
      <c r="AC931" s="28">
        <f>IF(TRIM(B931)="","",IFERROR(INDEX('Agreements-New'!E:E,MATCH(B931,'Agreements-New'!D:D,0)),AB931))</f>
        <v>23000</v>
      </c>
      <c r="AD931" s="28">
        <f>(SUMIFS('Daily Fees Entry'!F:F,'Daily Fees Entry'!D:D,B931)) - Y931</f>
        <v>0</v>
      </c>
      <c r="AE931" s="28">
        <f t="shared" si="694"/>
        <v>23000</v>
      </c>
      <c r="AF931" s="69"/>
      <c r="AG931" s="28">
        <f>IF(TRIM(B931)="","",IFERROR(INDEX('Fees Master'!D:D,MATCH(D931,'Fees Master'!C:C,0)),"Not Found"))</f>
        <v>15000</v>
      </c>
      <c r="AH931" s="28">
        <f>IF(TRIM(M931)="V",IFERROR(INDEX('Fees Master'!M:M,MATCH(N931,'Fees Master'!L:L,0)),"Not Found"),"0")</f>
        <v>8000</v>
      </c>
      <c r="AI931" s="28" t="str">
        <f>IF(TRIM(M931)="H",IFERROR(INDEX('Fees Master'!I:I,MATCH(D931,'Fees Master'!G:G,0)),"Not Found"),"0")</f>
        <v>0</v>
      </c>
      <c r="AJ931" s="69"/>
      <c r="AK931" s="28">
        <f t="shared" si="695"/>
        <v>0</v>
      </c>
      <c r="AL931" s="31">
        <f t="shared" si="696"/>
        <v>0</v>
      </c>
      <c r="AM931" s="58"/>
      <c r="AN931" s="58" t="s">
        <v>3398</v>
      </c>
      <c r="AO931" s="68"/>
    </row>
    <row r="932" spans="1:41" x14ac:dyDescent="0.35">
      <c r="A932" s="28">
        <v>931</v>
      </c>
      <c r="B932" s="28">
        <v>3843</v>
      </c>
      <c r="C932" s="28" t="s">
        <v>933</v>
      </c>
      <c r="D932" s="28" t="s">
        <v>4331</v>
      </c>
      <c r="E932" s="28"/>
      <c r="F932" s="28" t="s">
        <v>1893</v>
      </c>
      <c r="G932" s="30"/>
      <c r="H932" s="28" t="s">
        <v>1942</v>
      </c>
      <c r="I932" s="28"/>
      <c r="J932" s="31"/>
      <c r="K932" s="31"/>
      <c r="L932" s="83">
        <v>9703049661</v>
      </c>
      <c r="M932" s="28" t="s">
        <v>2767</v>
      </c>
      <c r="N932" s="28" t="s">
        <v>6154</v>
      </c>
      <c r="O932" s="69"/>
      <c r="P932" s="28" t="str">
        <f>IF(TRIM(B932)="","",IFERROR(INDEX('Agreements-New'!C:C,MATCH(B932,'Agreements-New'!D:D,0)),"N"))</f>
        <v>N</v>
      </c>
      <c r="Q932" s="69"/>
      <c r="R932" s="28">
        <f t="shared" ref="R932" si="699">W932+AB932</f>
        <v>35000</v>
      </c>
      <c r="S932" s="28">
        <f t="shared" ref="S932" si="700">X932+AC932</f>
        <v>35000</v>
      </c>
      <c r="T932" s="28">
        <f t="shared" ref="T932" si="701">Y932+AD932</f>
        <v>7000</v>
      </c>
      <c r="U932" s="28">
        <f t="shared" ref="U932" si="702">Z932+AE932</f>
        <v>28000</v>
      </c>
      <c r="V932" s="69"/>
      <c r="W932" s="28"/>
      <c r="X932" s="28">
        <f>IF(TRIM(B932)="","",IFERROR(INDEX('Agreements-Old'!E:E,MATCH(B932,'Agreements-Old'!D:D,0)),W932))</f>
        <v>0</v>
      </c>
      <c r="Y932" s="28">
        <f>SUMIFS('Daily Fees Entry'!F:F,'Daily Fees Entry'!D:D,B932,'Daily Fees Entry'!E:E,"Old Fees")</f>
        <v>5000</v>
      </c>
      <c r="Z932" s="28">
        <f t="shared" ref="Z932" si="703">X932-Y932</f>
        <v>-5000</v>
      </c>
      <c r="AA932" s="69"/>
      <c r="AB932" s="28">
        <f t="shared" ref="AB932" si="704">AG932+AH932+AI932</f>
        <v>35000</v>
      </c>
      <c r="AC932" s="28">
        <f>IF(TRIM(B932)="","",IFERROR(INDEX('Agreements-New'!E:E,MATCH(B932,'Agreements-New'!D:D,0)),AB932))</f>
        <v>35000</v>
      </c>
      <c r="AD932" s="28">
        <f>(SUMIFS('Daily Fees Entry'!F:F,'Daily Fees Entry'!D:D,B932)) - Y932</f>
        <v>2000</v>
      </c>
      <c r="AE932" s="28">
        <f t="shared" ref="AE932" si="705">AC932-AD932</f>
        <v>33000</v>
      </c>
      <c r="AF932" s="69"/>
      <c r="AG932" s="28">
        <f>IF(TRIM(B932)="","",IFERROR(INDEX('Fees Master'!D:D,MATCH(D932,'Fees Master'!C:C,0)),"Not Found"))</f>
        <v>15000</v>
      </c>
      <c r="AH932" s="28" t="str">
        <f>IF(TRIM(M932)="V",IFERROR(INDEX('Fees Master'!M:M,MATCH(N932,'Fees Master'!L:L,0)),"Not Found"),"0")</f>
        <v>0</v>
      </c>
      <c r="AI932" s="28">
        <f>IF(TRIM(M932)="H",IFERROR(INDEX('Fees Master'!I:I,MATCH(D932,'Fees Master'!G:G,0)),"Not Found"),"0")</f>
        <v>20000</v>
      </c>
      <c r="AJ932" s="69"/>
      <c r="AK932" s="28">
        <f t="shared" ref="AK932" si="706">T932/S932*100</f>
        <v>20</v>
      </c>
      <c r="AL932" s="31">
        <f t="shared" ref="AL932" si="707">AD932/AC932*100</f>
        <v>5.7142857142857144</v>
      </c>
      <c r="AM932" s="58"/>
      <c r="AN932" s="58" t="s">
        <v>3398</v>
      </c>
      <c r="AO932" s="68"/>
    </row>
    <row r="933" spans="1:41" x14ac:dyDescent="0.35">
      <c r="A933" s="28">
        <v>932</v>
      </c>
      <c r="B933" s="28">
        <v>4871</v>
      </c>
      <c r="C933" s="28" t="s">
        <v>6185</v>
      </c>
      <c r="D933" s="28" t="s">
        <v>4331</v>
      </c>
      <c r="E933" s="28" t="s">
        <v>3814</v>
      </c>
      <c r="F933" s="28" t="s">
        <v>1892</v>
      </c>
      <c r="G933" s="30"/>
      <c r="H933" s="28" t="s">
        <v>6190</v>
      </c>
      <c r="I933" s="28"/>
      <c r="J933" s="31"/>
      <c r="K933" s="31"/>
      <c r="L933" s="83">
        <v>9948554252</v>
      </c>
      <c r="M933" s="31" t="s">
        <v>2762</v>
      </c>
      <c r="N933" s="28" t="s">
        <v>3849</v>
      </c>
      <c r="O933" s="69"/>
      <c r="P933" s="28" t="str">
        <f>IF(TRIM(B933)="","",IFERROR(INDEX('Agreements-New'!C:C,MATCH(B933,'Agreements-New'!D:D,0)),"N"))</f>
        <v>N</v>
      </c>
      <c r="Q933" s="69"/>
      <c r="R933" s="28">
        <f t="shared" ref="R933:U934" si="708">W933+AB933</f>
        <v>15000</v>
      </c>
      <c r="S933" s="28">
        <f t="shared" si="708"/>
        <v>15000</v>
      </c>
      <c r="T933" s="28">
        <f t="shared" si="708"/>
        <v>0</v>
      </c>
      <c r="U933" s="28">
        <f t="shared" si="708"/>
        <v>15000</v>
      </c>
      <c r="V933" s="69"/>
      <c r="W933" s="28">
        <v>0</v>
      </c>
      <c r="X933" s="28">
        <f>IF(TRIM(B933)="","",IFERROR(INDEX('Agreements-Old'!E:E,MATCH(B933,'Agreements-Old'!D:D,0)),W933))</f>
        <v>0</v>
      </c>
      <c r="Y933" s="28">
        <f>SUMIFS('Daily Fees Entry'!F:F,'Daily Fees Entry'!D:D,B933,'Daily Fees Entry'!E:E,"Old Fees")</f>
        <v>0</v>
      </c>
      <c r="Z933" s="28">
        <f>X933-Y933</f>
        <v>0</v>
      </c>
      <c r="AA933" s="69"/>
      <c r="AB933" s="28">
        <f>AG933+AH933+AI933</f>
        <v>15000</v>
      </c>
      <c r="AC933" s="28">
        <f>IF(TRIM(B933)="","",IFERROR(INDEX('Agreements-New'!E:E,MATCH(B933,'Agreements-New'!D:D,0)),AB933))</f>
        <v>15000</v>
      </c>
      <c r="AD933" s="28">
        <f>(SUMIFS('Daily Fees Entry'!F:F,'Daily Fees Entry'!D:D,B933)) - Y933</f>
        <v>0</v>
      </c>
      <c r="AE933" s="28">
        <f>AC933-AD933</f>
        <v>15000</v>
      </c>
      <c r="AF933" s="69"/>
      <c r="AG933" s="28">
        <f>IF(TRIM(B933)="","",IFERROR(INDEX('Fees Master'!D:D,MATCH(D933,'Fees Master'!C:C,0)),"Not Found"))</f>
        <v>15000</v>
      </c>
      <c r="AH933" s="28" t="str">
        <f>IF(TRIM(M933)="V",IFERROR(INDEX('Fees Master'!M:M,MATCH(N933,'Fees Master'!L:L,0)),"Not Found"),"0")</f>
        <v>0</v>
      </c>
      <c r="AI933" s="28" t="str">
        <f>IF(TRIM(M933)="H",IFERROR(INDEX('Fees Master'!I:I,MATCH(D933,'Fees Master'!G:G,0)),"Not Found"),"0")</f>
        <v>0</v>
      </c>
      <c r="AJ933" s="69"/>
      <c r="AK933" s="28">
        <f>T933/S933*100</f>
        <v>0</v>
      </c>
      <c r="AL933" s="31">
        <f>AD933/AC933*100</f>
        <v>0</v>
      </c>
      <c r="AM933" s="58"/>
      <c r="AN933" s="58"/>
      <c r="AO933" s="68"/>
    </row>
    <row r="934" spans="1:41" x14ac:dyDescent="0.35">
      <c r="A934" s="28">
        <v>933</v>
      </c>
      <c r="B934" s="28">
        <v>4874</v>
      </c>
      <c r="C934" s="28" t="s">
        <v>6217</v>
      </c>
      <c r="D934" s="28" t="s">
        <v>4331</v>
      </c>
      <c r="E934" s="28" t="s">
        <v>3814</v>
      </c>
      <c r="F934" s="28" t="s">
        <v>1893</v>
      </c>
      <c r="G934" s="30">
        <v>36978</v>
      </c>
      <c r="H934" s="28" t="s">
        <v>6228</v>
      </c>
      <c r="I934" s="28"/>
      <c r="J934" s="31">
        <v>688428861558</v>
      </c>
      <c r="K934" s="31">
        <v>688428861558</v>
      </c>
      <c r="L934" s="83">
        <v>9390066561</v>
      </c>
      <c r="M934" s="31" t="s">
        <v>2767</v>
      </c>
      <c r="N934" s="28" t="s">
        <v>6229</v>
      </c>
      <c r="O934" s="69"/>
      <c r="P934" s="28" t="str">
        <f>IF(TRIM(B934)="","",IFERROR(INDEX('Agreements-New'!C:C,MATCH(B934,'Agreements-New'!D:D,0)),"N"))</f>
        <v>N</v>
      </c>
      <c r="Q934" s="69"/>
      <c r="R934" s="28">
        <f t="shared" si="708"/>
        <v>35000</v>
      </c>
      <c r="S934" s="28">
        <f t="shared" si="708"/>
        <v>35000</v>
      </c>
      <c r="T934" s="28">
        <f t="shared" si="708"/>
        <v>10000</v>
      </c>
      <c r="U934" s="28">
        <f t="shared" si="708"/>
        <v>25000</v>
      </c>
      <c r="V934" s="69"/>
      <c r="W934" s="28">
        <v>0</v>
      </c>
      <c r="X934" s="28">
        <f>IF(TRIM(B934)="","",IFERROR(INDEX('Agreements-Old'!E:E,MATCH(B934,'Agreements-Old'!D:D,0)),W934))</f>
        <v>0</v>
      </c>
      <c r="Y934" s="28">
        <f>SUMIFS('Daily Fees Entry'!F:F,'Daily Fees Entry'!D:D,B934,'Daily Fees Entry'!E:E,"Old Fees")</f>
        <v>0</v>
      </c>
      <c r="Z934" s="28">
        <f>X934-Y934</f>
        <v>0</v>
      </c>
      <c r="AA934" s="69"/>
      <c r="AB934" s="28">
        <f>AG934+AH934+AI934</f>
        <v>35000</v>
      </c>
      <c r="AC934" s="28">
        <f>IF(TRIM(B934)="","",IFERROR(INDEX('Agreements-New'!E:E,MATCH(B934,'Agreements-New'!D:D,0)),AB934))</f>
        <v>35000</v>
      </c>
      <c r="AD934" s="28">
        <f>(SUMIFS('Daily Fees Entry'!F:F,'Daily Fees Entry'!D:D,B934)) - Y934</f>
        <v>10000</v>
      </c>
      <c r="AE934" s="28">
        <f>AC934-AD934</f>
        <v>25000</v>
      </c>
      <c r="AF934" s="69"/>
      <c r="AG934" s="28">
        <f>IF(TRIM(B934)="","",IFERROR(INDEX('Fees Master'!D:D,MATCH(D934,'Fees Master'!C:C,0)),"Not Found"))</f>
        <v>15000</v>
      </c>
      <c r="AH934" s="28" t="str">
        <f>IF(TRIM(M934)="V",IFERROR(INDEX('Fees Master'!M:M,MATCH(N934,'Fees Master'!L:L,0)),"Not Found"),"0")</f>
        <v>0</v>
      </c>
      <c r="AI934" s="28">
        <f>IF(TRIM(M934)="H",IFERROR(INDEX('Fees Master'!I:I,MATCH(D934,'Fees Master'!G:G,0)),"Not Found"),"0")</f>
        <v>20000</v>
      </c>
      <c r="AJ934" s="69"/>
      <c r="AK934" s="28">
        <f>T934/S934*100</f>
        <v>28.571428571428569</v>
      </c>
      <c r="AL934" s="31">
        <f>AD934/AC934*100</f>
        <v>28.571428571428569</v>
      </c>
      <c r="AM934" s="58"/>
      <c r="AN934" s="58"/>
      <c r="AO934" s="68"/>
    </row>
    <row r="935" spans="1:41" x14ac:dyDescent="0.35">
      <c r="A935" s="28">
        <v>934</v>
      </c>
      <c r="B935" s="28">
        <v>4878</v>
      </c>
      <c r="C935" s="28" t="s">
        <v>6236</v>
      </c>
      <c r="D935" s="28" t="s">
        <v>4331</v>
      </c>
      <c r="E935" s="28" t="s">
        <v>3814</v>
      </c>
      <c r="F935" s="28" t="s">
        <v>1893</v>
      </c>
      <c r="G935" s="30">
        <v>40550</v>
      </c>
      <c r="H935" s="28" t="s">
        <v>6013</v>
      </c>
      <c r="I935" s="28"/>
      <c r="J935" s="31">
        <v>832750092759</v>
      </c>
      <c r="K935" s="31">
        <v>832750092759</v>
      </c>
      <c r="L935" s="83">
        <v>9440710366</v>
      </c>
      <c r="M935" s="31" t="s">
        <v>2762</v>
      </c>
      <c r="N935" s="28" t="s">
        <v>6237</v>
      </c>
      <c r="O935" s="69"/>
      <c r="P935" s="28" t="str">
        <f>IF(TRIM(B935)="","",IFERROR(INDEX('Agreements-New'!C:C,MATCH(B935,'Agreements-New'!D:D,0)),"N"))</f>
        <v>N</v>
      </c>
      <c r="Q935" s="69"/>
      <c r="R935" s="28">
        <f t="shared" ref="R935" si="709">W935+AB935</f>
        <v>15000</v>
      </c>
      <c r="S935" s="28">
        <f t="shared" ref="S935" si="710">X935+AC935</f>
        <v>15000</v>
      </c>
      <c r="T935" s="28">
        <f t="shared" ref="T935" si="711">Y935+AD935</f>
        <v>0</v>
      </c>
      <c r="U935" s="28">
        <f t="shared" ref="U935" si="712">Z935+AE935</f>
        <v>15000</v>
      </c>
      <c r="V935" s="69"/>
      <c r="W935" s="28">
        <v>0</v>
      </c>
      <c r="X935" s="28">
        <f>IF(TRIM(B935)="","",IFERROR(INDEX('Agreements-Old'!E:E,MATCH(B935,'Agreements-Old'!D:D,0)),W935))</f>
        <v>0</v>
      </c>
      <c r="Y935" s="28">
        <f>SUMIFS('Daily Fees Entry'!F:F,'Daily Fees Entry'!D:D,B935,'Daily Fees Entry'!E:E,"Old Fees")</f>
        <v>0</v>
      </c>
      <c r="Z935" s="28">
        <f>X935-Y935</f>
        <v>0</v>
      </c>
      <c r="AA935" s="69"/>
      <c r="AB935" s="28">
        <f>AG935+AH935+AI935</f>
        <v>15000</v>
      </c>
      <c r="AC935" s="28">
        <f>IF(TRIM(B935)="","",IFERROR(INDEX('Agreements-New'!E:E,MATCH(B935,'Agreements-New'!D:D,0)),AB935))</f>
        <v>15000</v>
      </c>
      <c r="AD935" s="28">
        <f>(SUMIFS('Daily Fees Entry'!F:F,'Daily Fees Entry'!D:D,B935)) - Y935</f>
        <v>0</v>
      </c>
      <c r="AE935" s="28">
        <f>AC935-AD935</f>
        <v>15000</v>
      </c>
      <c r="AF935" s="69"/>
      <c r="AG935" s="28">
        <f>IF(TRIM(B935)="","",IFERROR(INDEX('Fees Master'!D:D,MATCH(D935,'Fees Master'!C:C,0)),"Not Found"))</f>
        <v>15000</v>
      </c>
      <c r="AH935" s="28" t="str">
        <f>IF(TRIM(M935)="V",IFERROR(INDEX('Fees Master'!M:M,MATCH(N935,'Fees Master'!L:L,0)),"Not Found"),"0")</f>
        <v>0</v>
      </c>
      <c r="AI935" s="28" t="str">
        <f>IF(TRIM(M935)="H",IFERROR(INDEX('Fees Master'!I:I,MATCH(D935,'Fees Master'!G:G,0)),"Not Found"),"0")</f>
        <v>0</v>
      </c>
      <c r="AJ935" s="69"/>
      <c r="AK935" s="28">
        <f>T935/S935*100</f>
        <v>0</v>
      </c>
      <c r="AL935" s="31">
        <f>AD935/AC935*100</f>
        <v>0</v>
      </c>
      <c r="AM935" s="58"/>
      <c r="AN935" s="58"/>
      <c r="AO935" s="68"/>
    </row>
    <row r="936" spans="1:41" x14ac:dyDescent="0.35">
      <c r="A936" s="28">
        <v>935</v>
      </c>
      <c r="B936" s="28">
        <v>2952</v>
      </c>
      <c r="C936" s="28" t="s">
        <v>1416</v>
      </c>
      <c r="D936" s="28" t="s">
        <v>4344</v>
      </c>
      <c r="E936" s="28" t="s">
        <v>17</v>
      </c>
      <c r="F936" s="28" t="s">
        <v>1892</v>
      </c>
      <c r="G936" s="30"/>
      <c r="H936" s="28" t="s">
        <v>1925</v>
      </c>
      <c r="I936" s="28"/>
      <c r="J936" s="31">
        <v>958895478778</v>
      </c>
      <c r="K936" s="31" t="str">
        <f t="shared" si="698"/>
        <v>9588 9547 8778</v>
      </c>
      <c r="L936" s="83">
        <v>9010499053</v>
      </c>
      <c r="M936" s="28" t="s">
        <v>2764</v>
      </c>
      <c r="N936" s="28" t="s">
        <v>36</v>
      </c>
      <c r="O936" s="69"/>
      <c r="P936" s="28" t="str">
        <f>IF(TRIM(B936)="","",IFERROR(INDEX('Agreements-New'!C:C,MATCH(B936,'Agreements-New'!D:D,0)),"N"))</f>
        <v>N</v>
      </c>
      <c r="Q936" s="69"/>
      <c r="R936" s="28">
        <f t="shared" si="688"/>
        <v>62000</v>
      </c>
      <c r="S936" s="28">
        <f t="shared" si="689"/>
        <v>62000</v>
      </c>
      <c r="T936" s="28">
        <f t="shared" si="690"/>
        <v>0</v>
      </c>
      <c r="U936" s="28">
        <f t="shared" si="691"/>
        <v>62000</v>
      </c>
      <c r="V936" s="69"/>
      <c r="W936" s="28">
        <v>41000</v>
      </c>
      <c r="X936" s="28">
        <f>IF(TRIM(B936)="","",IFERROR(INDEX('Agreements-Old'!E:E,MATCH(B936,'Agreements-Old'!D:D,0)),W936))</f>
        <v>41000</v>
      </c>
      <c r="Y936" s="28">
        <f>SUMIFS('Daily Fees Entry'!F:F,'Daily Fees Entry'!D:D,B936,'Daily Fees Entry'!E:E,"Old Fees")</f>
        <v>0</v>
      </c>
      <c r="Z936" s="28">
        <f t="shared" si="692"/>
        <v>41000</v>
      </c>
      <c r="AA936" s="69"/>
      <c r="AB936" s="28">
        <f t="shared" si="693"/>
        <v>21000</v>
      </c>
      <c r="AC936" s="28">
        <f>IF(TRIM(B936)="","",IFERROR(INDEX('Agreements-New'!E:E,MATCH(B936,'Agreements-New'!D:D,0)),AB936))</f>
        <v>21000</v>
      </c>
      <c r="AD936" s="28">
        <f>(SUMIFS('Daily Fees Entry'!F:F,'Daily Fees Entry'!D:D,B936)) - Y936</f>
        <v>0</v>
      </c>
      <c r="AE936" s="28">
        <f t="shared" si="694"/>
        <v>21000</v>
      </c>
      <c r="AF936" s="69"/>
      <c r="AG936" s="28">
        <f>IF(TRIM(B936)="","",IFERROR(INDEX('Fees Master'!D:D,MATCH(D936,'Fees Master'!C:C,0)),"Not Found"))</f>
        <v>16000</v>
      </c>
      <c r="AH936" s="28">
        <f>IF(TRIM(M936)="V",IFERROR(INDEX('Fees Master'!M:M,MATCH(N936,'Fees Master'!L:L,0)),"Not Found"),"0")</f>
        <v>5000</v>
      </c>
      <c r="AI936" s="28" t="str">
        <f>IF(TRIM(M936)="H",IFERROR(INDEX('Fees Master'!I:I,MATCH(D936,'Fees Master'!G:G,0)),"Not Found"),"0")</f>
        <v>0</v>
      </c>
      <c r="AJ936" s="69"/>
      <c r="AK936" s="28">
        <f t="shared" si="695"/>
        <v>0</v>
      </c>
      <c r="AL936" s="31">
        <f t="shared" si="696"/>
        <v>0</v>
      </c>
      <c r="AM936" s="58"/>
      <c r="AN936" s="58" t="s">
        <v>3593</v>
      </c>
      <c r="AO936" s="68"/>
    </row>
    <row r="937" spans="1:41" x14ac:dyDescent="0.35">
      <c r="A937" s="28">
        <v>936</v>
      </c>
      <c r="B937" s="28">
        <v>2953</v>
      </c>
      <c r="C937" s="28" t="s">
        <v>1418</v>
      </c>
      <c r="D937" s="28" t="s">
        <v>4344</v>
      </c>
      <c r="E937" s="28" t="s">
        <v>17</v>
      </c>
      <c r="F937" s="28" t="s">
        <v>1892</v>
      </c>
      <c r="G937" s="30"/>
      <c r="H937" s="28" t="s">
        <v>2567</v>
      </c>
      <c r="I937" s="28"/>
      <c r="J937" s="31">
        <v>230245195492</v>
      </c>
      <c r="K937" s="31" t="str">
        <f t="shared" si="698"/>
        <v>2302 4519 5492</v>
      </c>
      <c r="L937" s="83">
        <v>9392023604</v>
      </c>
      <c r="M937" s="28" t="s">
        <v>2764</v>
      </c>
      <c r="N937" s="28" t="s">
        <v>56</v>
      </c>
      <c r="O937" s="69"/>
      <c r="P937" s="28" t="str">
        <f>IF(TRIM(B937)="","",IFERROR(INDEX('Agreements-New'!C:C,MATCH(B937,'Agreements-New'!D:D,0)),"N"))</f>
        <v>N</v>
      </c>
      <c r="Q937" s="69"/>
      <c r="R937" s="28">
        <f t="shared" si="688"/>
        <v>40000</v>
      </c>
      <c r="S937" s="28">
        <f t="shared" si="689"/>
        <v>40000</v>
      </c>
      <c r="T937" s="28">
        <f t="shared" si="690"/>
        <v>3000</v>
      </c>
      <c r="U937" s="28">
        <f t="shared" si="691"/>
        <v>37000</v>
      </c>
      <c r="V937" s="69"/>
      <c r="W937" s="28">
        <v>16000</v>
      </c>
      <c r="X937" s="28">
        <f>IF(TRIM(B937)="","",IFERROR(INDEX('Agreements-Old'!E:E,MATCH(B937,'Agreements-Old'!D:D,0)),W937))</f>
        <v>16000</v>
      </c>
      <c r="Y937" s="28">
        <f>SUMIFS('Daily Fees Entry'!F:F,'Daily Fees Entry'!D:D,B937,'Daily Fees Entry'!E:E,"Old Fees")</f>
        <v>0</v>
      </c>
      <c r="Z937" s="28">
        <f t="shared" si="692"/>
        <v>16000</v>
      </c>
      <c r="AA937" s="69"/>
      <c r="AB937" s="28">
        <f t="shared" si="693"/>
        <v>24000</v>
      </c>
      <c r="AC937" s="28">
        <f>IF(TRIM(B937)="","",IFERROR(INDEX('Agreements-New'!E:E,MATCH(B937,'Agreements-New'!D:D,0)),AB937))</f>
        <v>24000</v>
      </c>
      <c r="AD937" s="28">
        <f>(SUMIFS('Daily Fees Entry'!F:F,'Daily Fees Entry'!D:D,B937)) - Y937</f>
        <v>3000</v>
      </c>
      <c r="AE937" s="28">
        <f t="shared" si="694"/>
        <v>21000</v>
      </c>
      <c r="AF937" s="69"/>
      <c r="AG937" s="28">
        <f>IF(TRIM(B937)="","",IFERROR(INDEX('Fees Master'!D:D,MATCH(D937,'Fees Master'!C:C,0)),"Not Found"))</f>
        <v>16000</v>
      </c>
      <c r="AH937" s="28">
        <f>IF(TRIM(M937)="V",IFERROR(INDEX('Fees Master'!M:M,MATCH(N937,'Fees Master'!L:L,0)),"Not Found"),"0")</f>
        <v>8000</v>
      </c>
      <c r="AI937" s="28" t="str">
        <f>IF(TRIM(M937)="H",IFERROR(INDEX('Fees Master'!I:I,MATCH(D937,'Fees Master'!G:G,0)),"Not Found"),"0")</f>
        <v>0</v>
      </c>
      <c r="AJ937" s="69"/>
      <c r="AK937" s="28">
        <f t="shared" si="695"/>
        <v>7.5</v>
      </c>
      <c r="AL937" s="31">
        <f t="shared" si="696"/>
        <v>12.5</v>
      </c>
      <c r="AM937" s="58"/>
      <c r="AN937" s="58" t="s">
        <v>3594</v>
      </c>
      <c r="AO937" s="68"/>
    </row>
    <row r="938" spans="1:41" x14ac:dyDescent="0.35">
      <c r="A938" s="28">
        <v>937</v>
      </c>
      <c r="B938" s="28">
        <v>3090</v>
      </c>
      <c r="C938" s="28" t="s">
        <v>1420</v>
      </c>
      <c r="D938" s="28" t="s">
        <v>4344</v>
      </c>
      <c r="E938" s="28" t="s">
        <v>17</v>
      </c>
      <c r="F938" s="28" t="s">
        <v>1892</v>
      </c>
      <c r="G938" s="30"/>
      <c r="H938" s="28" t="s">
        <v>843</v>
      </c>
      <c r="I938" s="28"/>
      <c r="J938" s="31">
        <v>529092683051</v>
      </c>
      <c r="K938" s="31" t="str">
        <f t="shared" si="698"/>
        <v>5290 9268 3051</v>
      </c>
      <c r="L938" s="83">
        <v>7729812215</v>
      </c>
      <c r="M938" s="28" t="s">
        <v>2764</v>
      </c>
      <c r="N938" s="28" t="s">
        <v>108</v>
      </c>
      <c r="O938" s="69"/>
      <c r="P938" s="28" t="str">
        <f>IF(TRIM(B938)="","",IFERROR(INDEX('Agreements-New'!C:C,MATCH(B938,'Agreements-New'!D:D,0)),"N"))</f>
        <v>N</v>
      </c>
      <c r="Q938" s="69"/>
      <c r="R938" s="28">
        <f t="shared" si="688"/>
        <v>70000</v>
      </c>
      <c r="S938" s="28">
        <f t="shared" si="689"/>
        <v>70000</v>
      </c>
      <c r="T938" s="28">
        <f t="shared" si="690"/>
        <v>0</v>
      </c>
      <c r="U938" s="28">
        <f t="shared" si="691"/>
        <v>70000</v>
      </c>
      <c r="V938" s="69"/>
      <c r="W938" s="28">
        <v>47000</v>
      </c>
      <c r="X938" s="28">
        <f>IF(TRIM(B938)="","",IFERROR(INDEX('Agreements-Old'!E:E,MATCH(B938,'Agreements-Old'!D:D,0)),W938))</f>
        <v>47000</v>
      </c>
      <c r="Y938" s="28">
        <f>SUMIFS('Daily Fees Entry'!F:F,'Daily Fees Entry'!D:D,B938,'Daily Fees Entry'!E:E,"Old Fees")</f>
        <v>0</v>
      </c>
      <c r="Z938" s="28">
        <f t="shared" si="692"/>
        <v>47000</v>
      </c>
      <c r="AA938" s="69"/>
      <c r="AB938" s="28">
        <f t="shared" si="693"/>
        <v>23000</v>
      </c>
      <c r="AC938" s="28">
        <f>IF(TRIM(B938)="","",IFERROR(INDEX('Agreements-New'!E:E,MATCH(B938,'Agreements-New'!D:D,0)),AB938))</f>
        <v>23000</v>
      </c>
      <c r="AD938" s="28">
        <f>(SUMIFS('Daily Fees Entry'!F:F,'Daily Fees Entry'!D:D,B938)) - Y938</f>
        <v>0</v>
      </c>
      <c r="AE938" s="28">
        <f t="shared" si="694"/>
        <v>23000</v>
      </c>
      <c r="AF938" s="69"/>
      <c r="AG938" s="28">
        <f>IF(TRIM(B938)="","",IFERROR(INDEX('Fees Master'!D:D,MATCH(D938,'Fees Master'!C:C,0)),"Not Found"))</f>
        <v>16000</v>
      </c>
      <c r="AH938" s="28">
        <f>IF(TRIM(M938)="V",IFERROR(INDEX('Fees Master'!M:M,MATCH(N938,'Fees Master'!L:L,0)),"Not Found"),"0")</f>
        <v>7000</v>
      </c>
      <c r="AI938" s="28" t="str">
        <f>IF(TRIM(M938)="H",IFERROR(INDEX('Fees Master'!I:I,MATCH(D938,'Fees Master'!G:G,0)),"Not Found"),"0")</f>
        <v>0</v>
      </c>
      <c r="AJ938" s="69"/>
      <c r="AK938" s="28">
        <f t="shared" si="695"/>
        <v>0</v>
      </c>
      <c r="AL938" s="31">
        <f t="shared" si="696"/>
        <v>0</v>
      </c>
      <c r="AM938" s="58"/>
      <c r="AN938" s="58" t="s">
        <v>3595</v>
      </c>
      <c r="AO938" s="68"/>
    </row>
    <row r="939" spans="1:41" ht="15" customHeight="1" x14ac:dyDescent="0.35">
      <c r="A939" s="28">
        <v>938</v>
      </c>
      <c r="B939" s="28">
        <v>2994</v>
      </c>
      <c r="C939" s="28" t="s">
        <v>1421</v>
      </c>
      <c r="D939" s="28" t="s">
        <v>4344</v>
      </c>
      <c r="E939" s="28" t="s">
        <v>17</v>
      </c>
      <c r="F939" s="28" t="s">
        <v>1892</v>
      </c>
      <c r="G939" s="30"/>
      <c r="H939" s="28" t="s">
        <v>2568</v>
      </c>
      <c r="I939" s="28"/>
      <c r="J939" s="31">
        <v>465298054555</v>
      </c>
      <c r="K939" s="31" t="str">
        <f t="shared" si="698"/>
        <v>4652 9805 4555</v>
      </c>
      <c r="L939" s="83">
        <v>9848525148</v>
      </c>
      <c r="M939" s="28" t="s">
        <v>2762</v>
      </c>
      <c r="N939" s="28" t="s">
        <v>69</v>
      </c>
      <c r="O939" s="69"/>
      <c r="P939" s="28" t="str">
        <f>IF(TRIM(B939)="","",IFERROR(INDEX('Agreements-New'!C:C,MATCH(B939,'Agreements-New'!D:D,0)),"N"))</f>
        <v>N</v>
      </c>
      <c r="Q939" s="69"/>
      <c r="R939" s="28">
        <f t="shared" si="688"/>
        <v>58000</v>
      </c>
      <c r="S939" s="28">
        <f t="shared" si="689"/>
        <v>58000</v>
      </c>
      <c r="T939" s="28">
        <f t="shared" si="690"/>
        <v>0</v>
      </c>
      <c r="U939" s="28">
        <f t="shared" si="691"/>
        <v>58000</v>
      </c>
      <c r="V939" s="69"/>
      <c r="W939" s="28">
        <v>42000</v>
      </c>
      <c r="X939" s="28">
        <f>IF(TRIM(B939)="","",IFERROR(INDEX('Agreements-Old'!E:E,MATCH(B939,'Agreements-Old'!D:D,0)),W939))</f>
        <v>42000</v>
      </c>
      <c r="Y939" s="28">
        <f>SUMIFS('Daily Fees Entry'!F:F,'Daily Fees Entry'!D:D,B939,'Daily Fees Entry'!E:E,"Old Fees")</f>
        <v>0</v>
      </c>
      <c r="Z939" s="28">
        <f t="shared" si="692"/>
        <v>42000</v>
      </c>
      <c r="AA939" s="69"/>
      <c r="AB939" s="28">
        <f t="shared" si="693"/>
        <v>16000</v>
      </c>
      <c r="AC939" s="28">
        <f>IF(TRIM(B939)="","",IFERROR(INDEX('Agreements-New'!E:E,MATCH(B939,'Agreements-New'!D:D,0)),AB939))</f>
        <v>16000</v>
      </c>
      <c r="AD939" s="28">
        <f>(SUMIFS('Daily Fees Entry'!F:F,'Daily Fees Entry'!D:D,B939)) - Y939</f>
        <v>0</v>
      </c>
      <c r="AE939" s="28">
        <f t="shared" si="694"/>
        <v>16000</v>
      </c>
      <c r="AF939" s="69"/>
      <c r="AG939" s="28">
        <f>IF(TRIM(B939)="","",IFERROR(INDEX('Fees Master'!D:D,MATCH(D939,'Fees Master'!C:C,0)),"Not Found"))</f>
        <v>16000</v>
      </c>
      <c r="AH939" s="28" t="str">
        <f>IF(TRIM(M939)="V",IFERROR(INDEX('Fees Master'!M:M,MATCH(N939,'Fees Master'!L:L,0)),"Not Found"),"0")</f>
        <v>0</v>
      </c>
      <c r="AI939" s="28" t="str">
        <f>IF(TRIM(M939)="H",IFERROR(INDEX('Fees Master'!I:I,MATCH(D939,'Fees Master'!G:G,0)),"Not Found"),"0")</f>
        <v>0</v>
      </c>
      <c r="AJ939" s="69"/>
      <c r="AK939" s="28">
        <f t="shared" si="695"/>
        <v>0</v>
      </c>
      <c r="AL939" s="31">
        <f t="shared" si="696"/>
        <v>0</v>
      </c>
      <c r="AM939" s="58"/>
      <c r="AN939" s="58" t="s">
        <v>3596</v>
      </c>
      <c r="AO939" s="68"/>
    </row>
    <row r="940" spans="1:41" x14ac:dyDescent="0.35">
      <c r="A940" s="28">
        <v>939</v>
      </c>
      <c r="B940" s="28">
        <v>4816</v>
      </c>
      <c r="C940" s="28" t="s">
        <v>5919</v>
      </c>
      <c r="D940" s="28" t="s">
        <v>4344</v>
      </c>
      <c r="E940" s="28" t="s">
        <v>3814</v>
      </c>
      <c r="F940" s="28" t="s">
        <v>1892</v>
      </c>
      <c r="G940" s="30"/>
      <c r="H940" s="28" t="s">
        <v>6129</v>
      </c>
      <c r="I940" s="28" t="s">
        <v>2760</v>
      </c>
      <c r="J940" s="31"/>
      <c r="K940" s="31"/>
      <c r="L940" s="83">
        <v>9951212303</v>
      </c>
      <c r="M940" s="28" t="s">
        <v>2764</v>
      </c>
      <c r="N940" s="28" t="s">
        <v>4163</v>
      </c>
      <c r="O940" s="69"/>
      <c r="P940" s="28">
        <f>IF(TRIM(B940)="","",IFERROR(INDEX('Agreements-New'!C:C,MATCH(B940,'Agreements-New'!D:D,0)),"N"))</f>
        <v>53</v>
      </c>
      <c r="Q940" s="69"/>
      <c r="R940" s="28">
        <f t="shared" si="688"/>
        <v>24000</v>
      </c>
      <c r="S940" s="28">
        <f t="shared" si="689"/>
        <v>17500</v>
      </c>
      <c r="T940" s="28">
        <f t="shared" si="690"/>
        <v>0</v>
      </c>
      <c r="U940" s="28">
        <f t="shared" si="691"/>
        <v>17500</v>
      </c>
      <c r="V940" s="69"/>
      <c r="W940" s="28">
        <v>0</v>
      </c>
      <c r="X940" s="28">
        <f>IF(TRIM(B940)="","",IFERROR(INDEX('Agreements-Old'!E:E,MATCH(B940,'Agreements-Old'!D:D,0)),W940))</f>
        <v>0</v>
      </c>
      <c r="Y940" s="28">
        <f>SUMIFS('Daily Fees Entry'!F:F,'Daily Fees Entry'!D:D,B940,'Daily Fees Entry'!E:E,"Old Fees")</f>
        <v>0</v>
      </c>
      <c r="Z940" s="28">
        <f t="shared" si="692"/>
        <v>0</v>
      </c>
      <c r="AA940" s="69"/>
      <c r="AB940" s="28">
        <f t="shared" si="693"/>
        <v>24000</v>
      </c>
      <c r="AC940" s="28">
        <f>IF(TRIM(B940)="","",IFERROR(INDEX('Agreements-New'!E:E,MATCH(B940,'Agreements-New'!D:D,0)),AB940))</f>
        <v>17500</v>
      </c>
      <c r="AD940" s="28">
        <f>(SUMIFS('Daily Fees Entry'!F:F,'Daily Fees Entry'!D:D,B940)) - Y940</f>
        <v>0</v>
      </c>
      <c r="AE940" s="28">
        <f t="shared" si="694"/>
        <v>17500</v>
      </c>
      <c r="AF940" s="69"/>
      <c r="AG940" s="28">
        <f>IF(TRIM(B940)="","",IFERROR(INDEX('Fees Master'!D:D,MATCH(D940,'Fees Master'!C:C,0)),"Not Found"))</f>
        <v>16000</v>
      </c>
      <c r="AH940" s="28">
        <f>IF(TRIM(M940)="V",IFERROR(INDEX('Fees Master'!M:M,MATCH(N940,'Fees Master'!L:L,0)),"Not Found"),"0")</f>
        <v>8000</v>
      </c>
      <c r="AI940" s="28" t="str">
        <f>IF(TRIM(M940)="H",IFERROR(INDEX('Fees Master'!I:I,MATCH(D940,'Fees Master'!G:G,0)),"Not Found"),"0")</f>
        <v>0</v>
      </c>
      <c r="AJ940" s="69"/>
      <c r="AK940" s="28">
        <f t="shared" si="695"/>
        <v>0</v>
      </c>
      <c r="AL940" s="31">
        <f t="shared" si="696"/>
        <v>0</v>
      </c>
      <c r="AM940" s="58"/>
      <c r="AN940" s="58"/>
      <c r="AO940" s="68"/>
    </row>
    <row r="941" spans="1:41" x14ac:dyDescent="0.35">
      <c r="A941" s="28">
        <v>940</v>
      </c>
      <c r="B941" s="28">
        <v>2955</v>
      </c>
      <c r="C941" s="28" t="s">
        <v>1426</v>
      </c>
      <c r="D941" s="28" t="s">
        <v>4344</v>
      </c>
      <c r="E941" s="28" t="s">
        <v>17</v>
      </c>
      <c r="F941" s="28" t="s">
        <v>1892</v>
      </c>
      <c r="G941" s="30"/>
      <c r="H941" s="28" t="s">
        <v>2570</v>
      </c>
      <c r="I941" s="28"/>
      <c r="J941" s="31">
        <v>451639474404</v>
      </c>
      <c r="K941" s="31" t="str">
        <f t="shared" ref="K941:K958" si="713">CONCATENATE(MID(J941,1,4), " ", MID(J941,5,4), " ", MID(J941,9,4))</f>
        <v>4516 3947 4404</v>
      </c>
      <c r="L941" s="83">
        <v>9948143058</v>
      </c>
      <c r="M941" s="28" t="s">
        <v>2764</v>
      </c>
      <c r="N941" s="28" t="s">
        <v>36</v>
      </c>
      <c r="O941" s="69"/>
      <c r="P941" s="28" t="str">
        <f>IF(TRIM(B941)="","",IFERROR(INDEX('Agreements-New'!C:C,MATCH(B941,'Agreements-New'!D:D,0)),"N"))</f>
        <v>N</v>
      </c>
      <c r="Q941" s="69"/>
      <c r="R941" s="28">
        <f t="shared" si="688"/>
        <v>33000</v>
      </c>
      <c r="S941" s="28">
        <f t="shared" si="689"/>
        <v>33000</v>
      </c>
      <c r="T941" s="28">
        <f t="shared" si="690"/>
        <v>3000</v>
      </c>
      <c r="U941" s="28">
        <f t="shared" si="691"/>
        <v>30000</v>
      </c>
      <c r="V941" s="69"/>
      <c r="W941" s="28">
        <v>12000</v>
      </c>
      <c r="X941" s="28">
        <f>IF(TRIM(B941)="","",IFERROR(INDEX('Agreements-Old'!E:E,MATCH(B941,'Agreements-Old'!D:D,0)),W941))</f>
        <v>12000</v>
      </c>
      <c r="Y941" s="28">
        <f>SUMIFS('Daily Fees Entry'!F:F,'Daily Fees Entry'!D:D,B941,'Daily Fees Entry'!E:E,"Old Fees")</f>
        <v>3000</v>
      </c>
      <c r="Z941" s="28">
        <f t="shared" si="692"/>
        <v>9000</v>
      </c>
      <c r="AA941" s="69"/>
      <c r="AB941" s="28">
        <f t="shared" si="693"/>
        <v>21000</v>
      </c>
      <c r="AC941" s="28">
        <f>IF(TRIM(B941)="","",IFERROR(INDEX('Agreements-New'!E:E,MATCH(B941,'Agreements-New'!D:D,0)),AB941))</f>
        <v>21000</v>
      </c>
      <c r="AD941" s="28">
        <f>(SUMIFS('Daily Fees Entry'!F:F,'Daily Fees Entry'!D:D,B941)) - Y941</f>
        <v>0</v>
      </c>
      <c r="AE941" s="28">
        <f t="shared" si="694"/>
        <v>21000</v>
      </c>
      <c r="AF941" s="69"/>
      <c r="AG941" s="28">
        <f>IF(TRIM(B941)="","",IFERROR(INDEX('Fees Master'!D:D,MATCH(D941,'Fees Master'!C:C,0)),"Not Found"))</f>
        <v>16000</v>
      </c>
      <c r="AH941" s="28">
        <f>IF(TRIM(M941)="V",IFERROR(INDEX('Fees Master'!M:M,MATCH(N941,'Fees Master'!L:L,0)),"Not Found"),"0")</f>
        <v>5000</v>
      </c>
      <c r="AI941" s="28" t="str">
        <f>IF(TRIM(M941)="H",IFERROR(INDEX('Fees Master'!I:I,MATCH(D941,'Fees Master'!G:G,0)),"Not Found"),"0")</f>
        <v>0</v>
      </c>
      <c r="AJ941" s="69"/>
      <c r="AK941" s="28">
        <f t="shared" si="695"/>
        <v>9.0909090909090917</v>
      </c>
      <c r="AL941" s="31">
        <f t="shared" si="696"/>
        <v>0</v>
      </c>
      <c r="AM941" s="58"/>
      <c r="AN941" s="58" t="s">
        <v>3598</v>
      </c>
      <c r="AO941" s="68"/>
    </row>
    <row r="942" spans="1:41" x14ac:dyDescent="0.35">
      <c r="A942" s="28">
        <v>941</v>
      </c>
      <c r="B942" s="28">
        <v>3036</v>
      </c>
      <c r="C942" s="28" t="s">
        <v>1428</v>
      </c>
      <c r="D942" s="28" t="s">
        <v>4344</v>
      </c>
      <c r="E942" s="28" t="s">
        <v>17</v>
      </c>
      <c r="F942" s="28" t="s">
        <v>1892</v>
      </c>
      <c r="G942" s="30"/>
      <c r="H942" s="28" t="s">
        <v>2572</v>
      </c>
      <c r="I942" s="28"/>
      <c r="J942" s="31">
        <v>515524497326</v>
      </c>
      <c r="K942" s="31" t="str">
        <f t="shared" si="713"/>
        <v>5155 2449 7326</v>
      </c>
      <c r="L942" s="83">
        <v>9640129959</v>
      </c>
      <c r="M942" s="28" t="s">
        <v>2764</v>
      </c>
      <c r="N942" s="28" t="s">
        <v>58</v>
      </c>
      <c r="O942" s="69"/>
      <c r="P942" s="28" t="str">
        <f>IF(TRIM(B942)="","",IFERROR(INDEX('Agreements-New'!C:C,MATCH(B942,'Agreements-New'!D:D,0)),"N"))</f>
        <v>N</v>
      </c>
      <c r="Q942" s="69"/>
      <c r="R942" s="28">
        <f t="shared" si="688"/>
        <v>51500</v>
      </c>
      <c r="S942" s="28">
        <f t="shared" si="689"/>
        <v>51500</v>
      </c>
      <c r="T942" s="28">
        <f t="shared" si="690"/>
        <v>0</v>
      </c>
      <c r="U942" s="28">
        <f t="shared" si="691"/>
        <v>51500</v>
      </c>
      <c r="V942" s="69"/>
      <c r="W942" s="28">
        <v>28500</v>
      </c>
      <c r="X942" s="28">
        <f>IF(TRIM(B942)="","",IFERROR(INDEX('Agreements-Old'!E:E,MATCH(B942,'Agreements-Old'!D:D,0)),W942))</f>
        <v>28500</v>
      </c>
      <c r="Y942" s="28">
        <f>SUMIFS('Daily Fees Entry'!F:F,'Daily Fees Entry'!D:D,B942,'Daily Fees Entry'!E:E,"Old Fees")</f>
        <v>0</v>
      </c>
      <c r="Z942" s="28">
        <f t="shared" si="692"/>
        <v>28500</v>
      </c>
      <c r="AA942" s="69"/>
      <c r="AB942" s="28">
        <f t="shared" si="693"/>
        <v>23000</v>
      </c>
      <c r="AC942" s="28">
        <f>IF(TRIM(B942)="","",IFERROR(INDEX('Agreements-New'!E:E,MATCH(B942,'Agreements-New'!D:D,0)),AB942))</f>
        <v>23000</v>
      </c>
      <c r="AD942" s="28">
        <f>(SUMIFS('Daily Fees Entry'!F:F,'Daily Fees Entry'!D:D,B942)) - Y942</f>
        <v>0</v>
      </c>
      <c r="AE942" s="28">
        <f t="shared" si="694"/>
        <v>23000</v>
      </c>
      <c r="AF942" s="69"/>
      <c r="AG942" s="28">
        <f>IF(TRIM(B942)="","",IFERROR(INDEX('Fees Master'!D:D,MATCH(D942,'Fees Master'!C:C,0)),"Not Found"))</f>
        <v>16000</v>
      </c>
      <c r="AH942" s="28">
        <f>IF(TRIM(M942)="V",IFERROR(INDEX('Fees Master'!M:M,MATCH(N942,'Fees Master'!L:L,0)),"Not Found"),"0")</f>
        <v>7000</v>
      </c>
      <c r="AI942" s="28" t="str">
        <f>IF(TRIM(M942)="H",IFERROR(INDEX('Fees Master'!I:I,MATCH(D942,'Fees Master'!G:G,0)),"Not Found"),"0")</f>
        <v>0</v>
      </c>
      <c r="AJ942" s="69"/>
      <c r="AK942" s="28">
        <f t="shared" si="695"/>
        <v>0</v>
      </c>
      <c r="AL942" s="31">
        <f t="shared" si="696"/>
        <v>0</v>
      </c>
      <c r="AM942" s="58"/>
      <c r="AN942" s="58" t="s">
        <v>3599</v>
      </c>
      <c r="AO942" s="68"/>
    </row>
    <row r="943" spans="1:41" ht="15" customHeight="1" x14ac:dyDescent="0.35">
      <c r="A943" s="28">
        <v>942</v>
      </c>
      <c r="B943" s="28">
        <v>2956</v>
      </c>
      <c r="C943" s="28" t="s">
        <v>1430</v>
      </c>
      <c r="D943" s="28" t="s">
        <v>4344</v>
      </c>
      <c r="E943" s="28" t="s">
        <v>17</v>
      </c>
      <c r="F943" s="28" t="s">
        <v>1892</v>
      </c>
      <c r="G943" s="30"/>
      <c r="H943" s="28" t="s">
        <v>2574</v>
      </c>
      <c r="I943" s="28"/>
      <c r="J943" s="31">
        <v>740803178751</v>
      </c>
      <c r="K943" s="31" t="str">
        <f t="shared" si="713"/>
        <v>7408 0317 8751</v>
      </c>
      <c r="L943" s="83">
        <v>9666793818</v>
      </c>
      <c r="M943" s="28" t="s">
        <v>2764</v>
      </c>
      <c r="N943" s="28" t="s">
        <v>94</v>
      </c>
      <c r="O943" s="69"/>
      <c r="P943" s="28">
        <f>IF(TRIM(B943)="","",IFERROR(INDEX('Agreements-New'!C:C,MATCH(B943,'Agreements-New'!D:D,0)),"N"))</f>
        <v>123</v>
      </c>
      <c r="Q943" s="69"/>
      <c r="R943" s="28">
        <f t="shared" si="688"/>
        <v>24000</v>
      </c>
      <c r="S943" s="28">
        <f t="shared" si="689"/>
        <v>19500</v>
      </c>
      <c r="T943" s="28">
        <f t="shared" si="690"/>
        <v>6000</v>
      </c>
      <c r="U943" s="28">
        <f t="shared" si="691"/>
        <v>13500</v>
      </c>
      <c r="V943" s="69"/>
      <c r="W943" s="28">
        <v>1000</v>
      </c>
      <c r="X943" s="28">
        <f>IF(TRIM(B943)="","",IFERROR(INDEX('Agreements-Old'!E:E,MATCH(B943,'Agreements-Old'!D:D,0)),W943))</f>
        <v>1000</v>
      </c>
      <c r="Y943" s="28">
        <f>SUMIFS('Daily Fees Entry'!F:F,'Daily Fees Entry'!D:D,B943,'Daily Fees Entry'!E:E,"Old Fees")</f>
        <v>0</v>
      </c>
      <c r="Z943" s="28">
        <f t="shared" si="692"/>
        <v>1000</v>
      </c>
      <c r="AA943" s="69"/>
      <c r="AB943" s="28">
        <f t="shared" si="693"/>
        <v>23000</v>
      </c>
      <c r="AC943" s="28">
        <f>IF(TRIM(B943)="","",IFERROR(INDEX('Agreements-New'!E:E,MATCH(B943,'Agreements-New'!D:D,0)),AB943))</f>
        <v>18500</v>
      </c>
      <c r="AD943" s="28">
        <f>(SUMIFS('Daily Fees Entry'!F:F,'Daily Fees Entry'!D:D,B943)) - Y943</f>
        <v>6000</v>
      </c>
      <c r="AE943" s="28">
        <f t="shared" si="694"/>
        <v>12500</v>
      </c>
      <c r="AF943" s="69"/>
      <c r="AG943" s="28">
        <f>IF(TRIM(B943)="","",IFERROR(INDEX('Fees Master'!D:D,MATCH(D943,'Fees Master'!C:C,0)),"Not Found"))</f>
        <v>16000</v>
      </c>
      <c r="AH943" s="28">
        <f>IF(TRIM(M943)="V",IFERROR(INDEX('Fees Master'!M:M,MATCH(N943,'Fees Master'!L:L,0)),"Not Found"),"0")</f>
        <v>7000</v>
      </c>
      <c r="AI943" s="28" t="str">
        <f>IF(TRIM(M943)="H",IFERROR(INDEX('Fees Master'!I:I,MATCH(D943,'Fees Master'!G:G,0)),"Not Found"),"0")</f>
        <v>0</v>
      </c>
      <c r="AJ943" s="69"/>
      <c r="AK943" s="28">
        <f t="shared" si="695"/>
        <v>30.76923076923077</v>
      </c>
      <c r="AL943" s="31">
        <f t="shared" si="696"/>
        <v>32.432432432432435</v>
      </c>
      <c r="AM943" s="58"/>
      <c r="AN943" s="58" t="s">
        <v>3600</v>
      </c>
      <c r="AO943" s="68"/>
    </row>
    <row r="944" spans="1:41" x14ac:dyDescent="0.35">
      <c r="A944" s="28">
        <v>943</v>
      </c>
      <c r="B944" s="28">
        <v>3038</v>
      </c>
      <c r="C944" s="28" t="s">
        <v>1437</v>
      </c>
      <c r="D944" s="28" t="s">
        <v>4344</v>
      </c>
      <c r="E944" s="28" t="s">
        <v>17</v>
      </c>
      <c r="F944" s="28" t="s">
        <v>1892</v>
      </c>
      <c r="G944" s="30"/>
      <c r="H944" s="28" t="s">
        <v>2577</v>
      </c>
      <c r="I944" s="28"/>
      <c r="J944" s="31">
        <v>652286603886</v>
      </c>
      <c r="K944" s="31" t="str">
        <f t="shared" si="713"/>
        <v>6522 8660 3886</v>
      </c>
      <c r="L944" s="83">
        <v>8374952490</v>
      </c>
      <c r="M944" s="28" t="s">
        <v>2764</v>
      </c>
      <c r="N944" s="28" t="s">
        <v>94</v>
      </c>
      <c r="O944" s="69"/>
      <c r="P944" s="28">
        <f>IF(TRIM(B944)="","",IFERROR(INDEX('Agreements-New'!C:C,MATCH(B944,'Agreements-New'!D:D,0)),"N"))</f>
        <v>123</v>
      </c>
      <c r="Q944" s="69"/>
      <c r="R944" s="28">
        <f t="shared" si="688"/>
        <v>23500</v>
      </c>
      <c r="S944" s="28">
        <f t="shared" si="689"/>
        <v>19000</v>
      </c>
      <c r="T944" s="28">
        <f t="shared" si="690"/>
        <v>6000</v>
      </c>
      <c r="U944" s="28">
        <f t="shared" si="691"/>
        <v>13000</v>
      </c>
      <c r="V944" s="69"/>
      <c r="W944" s="28">
        <v>500</v>
      </c>
      <c r="X944" s="28">
        <f>IF(TRIM(B944)="","",IFERROR(INDEX('Agreements-Old'!E:E,MATCH(B944,'Agreements-Old'!D:D,0)),W944))</f>
        <v>500</v>
      </c>
      <c r="Y944" s="28">
        <f>SUMIFS('Daily Fees Entry'!F:F,'Daily Fees Entry'!D:D,B944,'Daily Fees Entry'!E:E,"Old Fees")</f>
        <v>0</v>
      </c>
      <c r="Z944" s="28">
        <f t="shared" si="692"/>
        <v>500</v>
      </c>
      <c r="AA944" s="69"/>
      <c r="AB944" s="28">
        <f t="shared" si="693"/>
        <v>23000</v>
      </c>
      <c r="AC944" s="28">
        <f>IF(TRIM(B944)="","",IFERROR(INDEX('Agreements-New'!E:E,MATCH(B944,'Agreements-New'!D:D,0)),AB944))</f>
        <v>18500</v>
      </c>
      <c r="AD944" s="28">
        <f>(SUMIFS('Daily Fees Entry'!F:F,'Daily Fees Entry'!D:D,B944)) - Y944</f>
        <v>6000</v>
      </c>
      <c r="AE944" s="28">
        <f t="shared" si="694"/>
        <v>12500</v>
      </c>
      <c r="AF944" s="69"/>
      <c r="AG944" s="28">
        <f>IF(TRIM(B944)="","",IFERROR(INDEX('Fees Master'!D:D,MATCH(D944,'Fees Master'!C:C,0)),"Not Found"))</f>
        <v>16000</v>
      </c>
      <c r="AH944" s="28">
        <f>IF(TRIM(M944)="V",IFERROR(INDEX('Fees Master'!M:M,MATCH(N944,'Fees Master'!L:L,0)),"Not Found"),"0")</f>
        <v>7000</v>
      </c>
      <c r="AI944" s="28" t="str">
        <f>IF(TRIM(M944)="H",IFERROR(INDEX('Fees Master'!I:I,MATCH(D944,'Fees Master'!G:G,0)),"Not Found"),"0")</f>
        <v>0</v>
      </c>
      <c r="AJ944" s="69"/>
      <c r="AK944" s="28">
        <f t="shared" si="695"/>
        <v>31.578947368421051</v>
      </c>
      <c r="AL944" s="31">
        <f t="shared" si="696"/>
        <v>32.432432432432435</v>
      </c>
      <c r="AM944" s="58"/>
      <c r="AN944" s="58" t="s">
        <v>3601</v>
      </c>
      <c r="AO944" s="68"/>
    </row>
    <row r="945" spans="1:41" x14ac:dyDescent="0.35">
      <c r="A945" s="28">
        <v>944</v>
      </c>
      <c r="B945" s="28">
        <v>3093</v>
      </c>
      <c r="C945" s="28" t="s">
        <v>1444</v>
      </c>
      <c r="D945" s="28" t="s">
        <v>4344</v>
      </c>
      <c r="E945" s="28" t="s">
        <v>17</v>
      </c>
      <c r="F945" s="28" t="s">
        <v>1892</v>
      </c>
      <c r="G945" s="30"/>
      <c r="H945" s="28" t="s">
        <v>2292</v>
      </c>
      <c r="I945" s="28"/>
      <c r="J945" s="31">
        <v>955344302086</v>
      </c>
      <c r="K945" s="31" t="str">
        <f t="shared" si="713"/>
        <v>9553 4430 2086</v>
      </c>
      <c r="L945" s="83">
        <v>9010680585</v>
      </c>
      <c r="M945" s="28" t="s">
        <v>2762</v>
      </c>
      <c r="N945" s="28" t="s">
        <v>97</v>
      </c>
      <c r="O945" s="69"/>
      <c r="P945" s="28" t="str">
        <f>IF(TRIM(B945)="","",IFERROR(INDEX('Agreements-New'!C:C,MATCH(B945,'Agreements-New'!D:D,0)),"N"))</f>
        <v>N</v>
      </c>
      <c r="Q945" s="69"/>
      <c r="R945" s="28">
        <f t="shared" si="688"/>
        <v>42000</v>
      </c>
      <c r="S945" s="28">
        <f t="shared" si="689"/>
        <v>42000</v>
      </c>
      <c r="T945" s="28">
        <f t="shared" si="690"/>
        <v>12000</v>
      </c>
      <c r="U945" s="28">
        <f t="shared" si="691"/>
        <v>30000</v>
      </c>
      <c r="V945" s="69"/>
      <c r="W945" s="28">
        <v>26000</v>
      </c>
      <c r="X945" s="28">
        <f>IF(TRIM(B945)="","",IFERROR(INDEX('Agreements-Old'!E:E,MATCH(B945,'Agreements-Old'!D:D,0)),W945))</f>
        <v>26000</v>
      </c>
      <c r="Y945" s="28">
        <f>SUMIFS('Daily Fees Entry'!F:F,'Daily Fees Entry'!D:D,B945,'Daily Fees Entry'!E:E,"Old Fees")</f>
        <v>12000</v>
      </c>
      <c r="Z945" s="28">
        <f t="shared" si="692"/>
        <v>14000</v>
      </c>
      <c r="AA945" s="69"/>
      <c r="AB945" s="28">
        <f t="shared" si="693"/>
        <v>16000</v>
      </c>
      <c r="AC945" s="28">
        <f>IF(TRIM(B945)="","",IFERROR(INDEX('Agreements-New'!E:E,MATCH(B945,'Agreements-New'!D:D,0)),AB945))</f>
        <v>16000</v>
      </c>
      <c r="AD945" s="28">
        <f>(SUMIFS('Daily Fees Entry'!F:F,'Daily Fees Entry'!D:D,B945)) - Y945</f>
        <v>0</v>
      </c>
      <c r="AE945" s="28">
        <f t="shared" si="694"/>
        <v>16000</v>
      </c>
      <c r="AF945" s="69"/>
      <c r="AG945" s="28">
        <f>IF(TRIM(B945)="","",IFERROR(INDEX('Fees Master'!D:D,MATCH(D945,'Fees Master'!C:C,0)),"Not Found"))</f>
        <v>16000</v>
      </c>
      <c r="AH945" s="28" t="str">
        <f>IF(TRIM(M945)="V",IFERROR(INDEX('Fees Master'!M:M,MATCH(N945,'Fees Master'!L:L,0)),"Not Found"),"0")</f>
        <v>0</v>
      </c>
      <c r="AI945" s="28" t="str">
        <f>IF(TRIM(M945)="H",IFERROR(INDEX('Fees Master'!I:I,MATCH(D945,'Fees Master'!G:G,0)),"Not Found"),"0")</f>
        <v>0</v>
      </c>
      <c r="AJ945" s="69"/>
      <c r="AK945" s="28">
        <f t="shared" si="695"/>
        <v>28.571428571428569</v>
      </c>
      <c r="AL945" s="31">
        <f t="shared" si="696"/>
        <v>0</v>
      </c>
      <c r="AM945" s="58"/>
      <c r="AN945" s="58" t="s">
        <v>3597</v>
      </c>
      <c r="AO945" s="68"/>
    </row>
    <row r="946" spans="1:41" x14ac:dyDescent="0.35">
      <c r="A946" s="28">
        <v>945</v>
      </c>
      <c r="B946" s="28">
        <v>2961</v>
      </c>
      <c r="C946" s="28" t="s">
        <v>1449</v>
      </c>
      <c r="D946" s="28" t="s">
        <v>4344</v>
      </c>
      <c r="E946" s="28" t="s">
        <v>17</v>
      </c>
      <c r="F946" s="28" t="s">
        <v>1892</v>
      </c>
      <c r="G946" s="30"/>
      <c r="H946" s="28" t="s">
        <v>2414</v>
      </c>
      <c r="I946" s="28"/>
      <c r="J946" s="31">
        <v>2065955094145</v>
      </c>
      <c r="K946" s="31" t="str">
        <f t="shared" si="713"/>
        <v>2065 9550 9414</v>
      </c>
      <c r="L946" s="83">
        <v>9959776998</v>
      </c>
      <c r="M946" s="28" t="s">
        <v>2762</v>
      </c>
      <c r="N946" s="28" t="s">
        <v>69</v>
      </c>
      <c r="O946" s="69"/>
      <c r="P946" s="28" t="str">
        <f>IF(TRIM(B946)="","",IFERROR(INDEX('Agreements-New'!C:C,MATCH(B946,'Agreements-New'!D:D,0)),"N"))</f>
        <v>N</v>
      </c>
      <c r="Q946" s="69"/>
      <c r="R946" s="28">
        <f t="shared" si="688"/>
        <v>27500</v>
      </c>
      <c r="S946" s="28">
        <f t="shared" si="689"/>
        <v>27500</v>
      </c>
      <c r="T946" s="28">
        <f t="shared" si="690"/>
        <v>0</v>
      </c>
      <c r="U946" s="28">
        <f t="shared" si="691"/>
        <v>27500</v>
      </c>
      <c r="V946" s="69"/>
      <c r="W946" s="28">
        <v>11500</v>
      </c>
      <c r="X946" s="28">
        <f>IF(TRIM(B946)="","",IFERROR(INDEX('Agreements-Old'!E:E,MATCH(B946,'Agreements-Old'!D:D,0)),W946))</f>
        <v>11500</v>
      </c>
      <c r="Y946" s="28">
        <f>SUMIFS('Daily Fees Entry'!F:F,'Daily Fees Entry'!D:D,B946,'Daily Fees Entry'!E:E,"Old Fees")</f>
        <v>0</v>
      </c>
      <c r="Z946" s="28">
        <f t="shared" si="692"/>
        <v>11500</v>
      </c>
      <c r="AA946" s="69"/>
      <c r="AB946" s="28">
        <f t="shared" si="693"/>
        <v>16000</v>
      </c>
      <c r="AC946" s="28">
        <f>IF(TRIM(B946)="","",IFERROR(INDEX('Agreements-New'!E:E,MATCH(B946,'Agreements-New'!D:D,0)),AB946))</f>
        <v>16000</v>
      </c>
      <c r="AD946" s="28">
        <f>(SUMIFS('Daily Fees Entry'!F:F,'Daily Fees Entry'!D:D,B946)) - Y946</f>
        <v>0</v>
      </c>
      <c r="AE946" s="28">
        <f t="shared" si="694"/>
        <v>16000</v>
      </c>
      <c r="AF946" s="69"/>
      <c r="AG946" s="28">
        <f>IF(TRIM(B946)="","",IFERROR(INDEX('Fees Master'!D:D,MATCH(D946,'Fees Master'!C:C,0)),"Not Found"))</f>
        <v>16000</v>
      </c>
      <c r="AH946" s="28" t="str">
        <f>IF(TRIM(M946)="V",IFERROR(INDEX('Fees Master'!M:M,MATCH(N946,'Fees Master'!L:L,0)),"Not Found"),"0")</f>
        <v>0</v>
      </c>
      <c r="AI946" s="28" t="str">
        <f>IF(TRIM(M946)="H",IFERROR(INDEX('Fees Master'!I:I,MATCH(D946,'Fees Master'!G:G,0)),"Not Found"),"0")</f>
        <v>0</v>
      </c>
      <c r="AJ946" s="69"/>
      <c r="AK946" s="28">
        <f t="shared" si="695"/>
        <v>0</v>
      </c>
      <c r="AL946" s="31">
        <f t="shared" si="696"/>
        <v>0</v>
      </c>
      <c r="AM946" s="58"/>
      <c r="AN946" s="58" t="s">
        <v>3605</v>
      </c>
      <c r="AO946" s="68"/>
    </row>
    <row r="947" spans="1:41" x14ac:dyDescent="0.35">
      <c r="A947" s="28">
        <v>946</v>
      </c>
      <c r="B947" s="28">
        <v>2962</v>
      </c>
      <c r="C947" s="28" t="s">
        <v>1451</v>
      </c>
      <c r="D947" s="28" t="s">
        <v>4344</v>
      </c>
      <c r="E947" s="28" t="s">
        <v>17</v>
      </c>
      <c r="F947" s="28" t="s">
        <v>1892</v>
      </c>
      <c r="G947" s="30"/>
      <c r="H947" s="28" t="s">
        <v>1905</v>
      </c>
      <c r="I947" s="28"/>
      <c r="J947" s="31">
        <v>876359974792</v>
      </c>
      <c r="K947" s="31" t="str">
        <f t="shared" si="713"/>
        <v>8763 5997 4792</v>
      </c>
      <c r="L947" s="83">
        <v>6304485985</v>
      </c>
      <c r="M947" s="28" t="s">
        <v>2762</v>
      </c>
      <c r="N947" s="28" t="s">
        <v>97</v>
      </c>
      <c r="O947" s="69"/>
      <c r="P947" s="28" t="str">
        <f>IF(TRIM(B947)="","",IFERROR(INDEX('Agreements-New'!C:C,MATCH(B947,'Agreements-New'!D:D,0)),"N"))</f>
        <v>N</v>
      </c>
      <c r="Q947" s="69"/>
      <c r="R947" s="28">
        <f t="shared" si="688"/>
        <v>19500</v>
      </c>
      <c r="S947" s="28">
        <f t="shared" si="689"/>
        <v>19500</v>
      </c>
      <c r="T947" s="28">
        <f t="shared" si="690"/>
        <v>5500</v>
      </c>
      <c r="U947" s="28">
        <f t="shared" si="691"/>
        <v>14000</v>
      </c>
      <c r="V947" s="69"/>
      <c r="W947" s="28">
        <v>3500</v>
      </c>
      <c r="X947" s="28">
        <f>IF(TRIM(B947)="","",IFERROR(INDEX('Agreements-Old'!E:E,MATCH(B947,'Agreements-Old'!D:D,0)),W947))</f>
        <v>3500</v>
      </c>
      <c r="Y947" s="28">
        <f>SUMIFS('Daily Fees Entry'!F:F,'Daily Fees Entry'!D:D,B947,'Daily Fees Entry'!E:E,"Old Fees")</f>
        <v>3500</v>
      </c>
      <c r="Z947" s="28">
        <f t="shared" si="692"/>
        <v>0</v>
      </c>
      <c r="AA947" s="69"/>
      <c r="AB947" s="28">
        <f t="shared" si="693"/>
        <v>16000</v>
      </c>
      <c r="AC947" s="28">
        <f>IF(TRIM(B947)="","",IFERROR(INDEX('Agreements-New'!E:E,MATCH(B947,'Agreements-New'!D:D,0)),AB947))</f>
        <v>16000</v>
      </c>
      <c r="AD947" s="28">
        <f>(SUMIFS('Daily Fees Entry'!F:F,'Daily Fees Entry'!D:D,B947)) - Y947</f>
        <v>2000</v>
      </c>
      <c r="AE947" s="28">
        <f t="shared" si="694"/>
        <v>14000</v>
      </c>
      <c r="AF947" s="69"/>
      <c r="AG947" s="28">
        <f>IF(TRIM(B947)="","",IFERROR(INDEX('Fees Master'!D:D,MATCH(D947,'Fees Master'!C:C,0)),"Not Found"))</f>
        <v>16000</v>
      </c>
      <c r="AH947" s="28" t="str">
        <f>IF(TRIM(M947)="V",IFERROR(INDEX('Fees Master'!M:M,MATCH(N947,'Fees Master'!L:L,0)),"Not Found"),"0")</f>
        <v>0</v>
      </c>
      <c r="AI947" s="28" t="str">
        <f>IF(TRIM(M947)="H",IFERROR(INDEX('Fees Master'!I:I,MATCH(D947,'Fees Master'!G:G,0)),"Not Found"),"0")</f>
        <v>0</v>
      </c>
      <c r="AJ947" s="69"/>
      <c r="AK947" s="28">
        <f t="shared" si="695"/>
        <v>28.205128205128204</v>
      </c>
      <c r="AL947" s="31">
        <f t="shared" si="696"/>
        <v>12.5</v>
      </c>
      <c r="AM947" s="58"/>
      <c r="AN947" s="58" t="s">
        <v>3606</v>
      </c>
      <c r="AO947" s="68"/>
    </row>
    <row r="948" spans="1:41" x14ac:dyDescent="0.35">
      <c r="A948" s="28">
        <v>947</v>
      </c>
      <c r="B948" s="28">
        <v>3863</v>
      </c>
      <c r="C948" s="28" t="s">
        <v>1454</v>
      </c>
      <c r="D948" s="28" t="s">
        <v>4344</v>
      </c>
      <c r="E948" s="28" t="s">
        <v>17</v>
      </c>
      <c r="F948" s="28" t="s">
        <v>1892</v>
      </c>
      <c r="G948" s="30"/>
      <c r="H948" s="28" t="s">
        <v>2409</v>
      </c>
      <c r="I948" s="28"/>
      <c r="J948" s="31">
        <v>219902083031</v>
      </c>
      <c r="K948" s="31" t="str">
        <f t="shared" si="713"/>
        <v>2199 0208 3031</v>
      </c>
      <c r="L948" s="83">
        <v>7083767496</v>
      </c>
      <c r="M948" s="28" t="s">
        <v>2762</v>
      </c>
      <c r="N948" s="28" t="s">
        <v>97</v>
      </c>
      <c r="O948" s="69"/>
      <c r="P948" s="28" t="str">
        <f>IF(TRIM(B948)="","",IFERROR(INDEX('Agreements-New'!C:C,MATCH(B948,'Agreements-New'!D:D,0)),"N"))</f>
        <v>N</v>
      </c>
      <c r="Q948" s="69"/>
      <c r="R948" s="28">
        <f t="shared" si="688"/>
        <v>16000</v>
      </c>
      <c r="S948" s="28">
        <f t="shared" si="689"/>
        <v>16000</v>
      </c>
      <c r="T948" s="28">
        <f t="shared" si="690"/>
        <v>0</v>
      </c>
      <c r="U948" s="28">
        <f t="shared" si="691"/>
        <v>16000</v>
      </c>
      <c r="V948" s="69"/>
      <c r="W948" s="28">
        <v>0</v>
      </c>
      <c r="X948" s="28">
        <f>IF(TRIM(B948)="","",IFERROR(INDEX('Agreements-Old'!E:E,MATCH(B948,'Agreements-Old'!D:D,0)),W948))</f>
        <v>0</v>
      </c>
      <c r="Y948" s="28">
        <f>SUMIFS('Daily Fees Entry'!F:F,'Daily Fees Entry'!D:D,B948,'Daily Fees Entry'!E:E,"Old Fees")</f>
        <v>0</v>
      </c>
      <c r="Z948" s="28">
        <f t="shared" si="692"/>
        <v>0</v>
      </c>
      <c r="AA948" s="69"/>
      <c r="AB948" s="28">
        <f t="shared" si="693"/>
        <v>16000</v>
      </c>
      <c r="AC948" s="28">
        <f>IF(TRIM(B948)="","",IFERROR(INDEX('Agreements-New'!E:E,MATCH(B948,'Agreements-New'!D:D,0)),AB948))</f>
        <v>16000</v>
      </c>
      <c r="AD948" s="28">
        <f>(SUMIFS('Daily Fees Entry'!F:F,'Daily Fees Entry'!D:D,B948)) - Y948</f>
        <v>0</v>
      </c>
      <c r="AE948" s="28">
        <f t="shared" si="694"/>
        <v>16000</v>
      </c>
      <c r="AF948" s="69"/>
      <c r="AG948" s="28">
        <f>IF(TRIM(B948)="","",IFERROR(INDEX('Fees Master'!D:D,MATCH(D948,'Fees Master'!C:C,0)),"Not Found"))</f>
        <v>16000</v>
      </c>
      <c r="AH948" s="28" t="str">
        <f>IF(TRIM(M948)="V",IFERROR(INDEX('Fees Master'!M:M,MATCH(N948,'Fees Master'!L:L,0)),"Not Found"),"0")</f>
        <v>0</v>
      </c>
      <c r="AI948" s="28" t="str">
        <f>IF(TRIM(M948)="H",IFERROR(INDEX('Fees Master'!I:I,MATCH(D948,'Fees Master'!G:G,0)),"Not Found"),"0")</f>
        <v>0</v>
      </c>
      <c r="AJ948" s="69"/>
      <c r="AK948" s="28">
        <f t="shared" si="695"/>
        <v>0</v>
      </c>
      <c r="AL948" s="31">
        <f t="shared" si="696"/>
        <v>0</v>
      </c>
      <c r="AM948" s="58"/>
      <c r="AN948" s="58" t="s">
        <v>3607</v>
      </c>
      <c r="AO948" s="68"/>
    </row>
    <row r="949" spans="1:41" x14ac:dyDescent="0.35">
      <c r="A949" s="28">
        <v>948</v>
      </c>
      <c r="B949" s="28">
        <v>3045</v>
      </c>
      <c r="C949" s="28" t="s">
        <v>1455</v>
      </c>
      <c r="D949" s="28" t="s">
        <v>4344</v>
      </c>
      <c r="E949" s="28" t="s">
        <v>17</v>
      </c>
      <c r="F949" s="28" t="s">
        <v>1892</v>
      </c>
      <c r="G949" s="30"/>
      <c r="H949" s="28" t="s">
        <v>2581</v>
      </c>
      <c r="I949" s="28"/>
      <c r="J949" s="31">
        <v>679964577965</v>
      </c>
      <c r="K949" s="31" t="str">
        <f t="shared" si="713"/>
        <v>6799 6457 7965</v>
      </c>
      <c r="L949" s="83">
        <v>7036800555</v>
      </c>
      <c r="M949" s="28" t="s">
        <v>2762</v>
      </c>
      <c r="N949" s="28" t="s">
        <v>97</v>
      </c>
      <c r="O949" s="69"/>
      <c r="P949" s="28" t="str">
        <f>IF(TRIM(B949)="","",IFERROR(INDEX('Agreements-New'!C:C,MATCH(B949,'Agreements-New'!D:D,0)),"N"))</f>
        <v>N</v>
      </c>
      <c r="Q949" s="69"/>
      <c r="R949" s="28">
        <f t="shared" si="688"/>
        <v>16000</v>
      </c>
      <c r="S949" s="28">
        <f t="shared" si="689"/>
        <v>16000</v>
      </c>
      <c r="T949" s="28">
        <f t="shared" si="690"/>
        <v>0</v>
      </c>
      <c r="U949" s="28">
        <f t="shared" si="691"/>
        <v>16000</v>
      </c>
      <c r="V949" s="69"/>
      <c r="W949" s="28">
        <v>0</v>
      </c>
      <c r="X949" s="28">
        <f>IF(TRIM(B949)="","",IFERROR(INDEX('Agreements-Old'!E:E,MATCH(B949,'Agreements-Old'!D:D,0)),W949))</f>
        <v>0</v>
      </c>
      <c r="Y949" s="28">
        <f>SUMIFS('Daily Fees Entry'!F:F,'Daily Fees Entry'!D:D,B949,'Daily Fees Entry'!E:E,"Old Fees")</f>
        <v>0</v>
      </c>
      <c r="Z949" s="28">
        <f t="shared" si="692"/>
        <v>0</v>
      </c>
      <c r="AA949" s="69"/>
      <c r="AB949" s="28">
        <f t="shared" si="693"/>
        <v>16000</v>
      </c>
      <c r="AC949" s="28">
        <f>IF(TRIM(B949)="","",IFERROR(INDEX('Agreements-New'!E:E,MATCH(B949,'Agreements-New'!D:D,0)),AB949))</f>
        <v>16000</v>
      </c>
      <c r="AD949" s="28">
        <f>(SUMIFS('Daily Fees Entry'!F:F,'Daily Fees Entry'!D:D,B949)) - Y949</f>
        <v>0</v>
      </c>
      <c r="AE949" s="28">
        <f t="shared" si="694"/>
        <v>16000</v>
      </c>
      <c r="AF949" s="69"/>
      <c r="AG949" s="28">
        <f>IF(TRIM(B949)="","",IFERROR(INDEX('Fees Master'!D:D,MATCH(D949,'Fees Master'!C:C,0)),"Not Found"))</f>
        <v>16000</v>
      </c>
      <c r="AH949" s="28" t="str">
        <f>IF(TRIM(M949)="V",IFERROR(INDEX('Fees Master'!M:M,MATCH(N949,'Fees Master'!L:L,0)),"Not Found"),"0")</f>
        <v>0</v>
      </c>
      <c r="AI949" s="28" t="str">
        <f>IF(TRIM(M949)="H",IFERROR(INDEX('Fees Master'!I:I,MATCH(D949,'Fees Master'!G:G,0)),"Not Found"),"0")</f>
        <v>0</v>
      </c>
      <c r="AJ949" s="69"/>
      <c r="AK949" s="28">
        <f t="shared" si="695"/>
        <v>0</v>
      </c>
      <c r="AL949" s="31">
        <f t="shared" si="696"/>
        <v>0</v>
      </c>
      <c r="AM949" s="58"/>
      <c r="AN949" s="58" t="s">
        <v>3608</v>
      </c>
      <c r="AO949" s="68"/>
    </row>
    <row r="950" spans="1:41" x14ac:dyDescent="0.35">
      <c r="A950" s="28">
        <v>949</v>
      </c>
      <c r="B950" s="28">
        <v>2965</v>
      </c>
      <c r="C950" s="28" t="s">
        <v>1459</v>
      </c>
      <c r="D950" s="28" t="s">
        <v>4344</v>
      </c>
      <c r="E950" s="28" t="s">
        <v>17</v>
      </c>
      <c r="F950" s="28" t="s">
        <v>1892</v>
      </c>
      <c r="G950" s="30"/>
      <c r="H950" s="28" t="s">
        <v>2585</v>
      </c>
      <c r="I950" s="28"/>
      <c r="J950" s="31"/>
      <c r="K950" s="31" t="str">
        <f t="shared" si="713"/>
        <v xml:space="preserve">  </v>
      </c>
      <c r="L950" s="83">
        <v>9705887145</v>
      </c>
      <c r="M950" s="28" t="s">
        <v>2762</v>
      </c>
      <c r="N950" s="28" t="s">
        <v>97</v>
      </c>
      <c r="O950" s="69"/>
      <c r="P950" s="28" t="str">
        <f>IF(TRIM(B950)="","",IFERROR(INDEX('Agreements-New'!C:C,MATCH(B950,'Agreements-New'!D:D,0)),"N"))</f>
        <v>N</v>
      </c>
      <c r="Q950" s="69"/>
      <c r="R950" s="28">
        <f t="shared" si="688"/>
        <v>46500</v>
      </c>
      <c r="S950" s="28">
        <f t="shared" si="689"/>
        <v>46500</v>
      </c>
      <c r="T950" s="28">
        <f t="shared" si="690"/>
        <v>0</v>
      </c>
      <c r="U950" s="28">
        <f t="shared" si="691"/>
        <v>46500</v>
      </c>
      <c r="V950" s="69"/>
      <c r="W950" s="28">
        <v>30500</v>
      </c>
      <c r="X950" s="28">
        <f>IF(TRIM(B950)="","",IFERROR(INDEX('Agreements-Old'!E:E,MATCH(B950,'Agreements-Old'!D:D,0)),W950))</f>
        <v>30500</v>
      </c>
      <c r="Y950" s="28">
        <f>SUMIFS('Daily Fees Entry'!F:F,'Daily Fees Entry'!D:D,B950,'Daily Fees Entry'!E:E,"Old Fees")</f>
        <v>0</v>
      </c>
      <c r="Z950" s="28">
        <f t="shared" si="692"/>
        <v>30500</v>
      </c>
      <c r="AA950" s="69"/>
      <c r="AB950" s="28">
        <f t="shared" si="693"/>
        <v>16000</v>
      </c>
      <c r="AC950" s="28">
        <f>IF(TRIM(B950)="","",IFERROR(INDEX('Agreements-New'!E:E,MATCH(B950,'Agreements-New'!D:D,0)),AB950))</f>
        <v>16000</v>
      </c>
      <c r="AD950" s="28">
        <f>(SUMIFS('Daily Fees Entry'!F:F,'Daily Fees Entry'!D:D,B950)) - Y950</f>
        <v>0</v>
      </c>
      <c r="AE950" s="28">
        <f t="shared" si="694"/>
        <v>16000</v>
      </c>
      <c r="AF950" s="69"/>
      <c r="AG950" s="28">
        <f>IF(TRIM(B950)="","",IFERROR(INDEX('Fees Master'!D:D,MATCH(D950,'Fees Master'!C:C,0)),"Not Found"))</f>
        <v>16000</v>
      </c>
      <c r="AH950" s="28" t="str">
        <f>IF(TRIM(M950)="V",IFERROR(INDEX('Fees Master'!M:M,MATCH(N950,'Fees Master'!L:L,0)),"Not Found"),"0")</f>
        <v>0</v>
      </c>
      <c r="AI950" s="28" t="str">
        <f>IF(TRIM(M950)="H",IFERROR(INDEX('Fees Master'!I:I,MATCH(D950,'Fees Master'!G:G,0)),"Not Found"),"0")</f>
        <v>0</v>
      </c>
      <c r="AJ950" s="69"/>
      <c r="AK950" s="28">
        <f t="shared" si="695"/>
        <v>0</v>
      </c>
      <c r="AL950" s="31">
        <f t="shared" si="696"/>
        <v>0</v>
      </c>
      <c r="AM950" s="58"/>
      <c r="AN950" s="58" t="s">
        <v>3587</v>
      </c>
      <c r="AO950" s="68"/>
    </row>
    <row r="951" spans="1:41" x14ac:dyDescent="0.35">
      <c r="A951" s="28">
        <v>950</v>
      </c>
      <c r="B951" s="28">
        <v>3046</v>
      </c>
      <c r="C951" s="28" t="s">
        <v>1462</v>
      </c>
      <c r="D951" s="28" t="s">
        <v>4344</v>
      </c>
      <c r="E951" s="28" t="s">
        <v>17</v>
      </c>
      <c r="F951" s="28" t="s">
        <v>1892</v>
      </c>
      <c r="G951" s="30"/>
      <c r="H951" s="28" t="s">
        <v>1923</v>
      </c>
      <c r="I951" s="28"/>
      <c r="J951" s="31">
        <v>772096386390</v>
      </c>
      <c r="K951" s="31" t="str">
        <f t="shared" si="713"/>
        <v>7720 9638 6390</v>
      </c>
      <c r="L951" s="83">
        <v>8074298764</v>
      </c>
      <c r="M951" s="28" t="s">
        <v>2764</v>
      </c>
      <c r="N951" s="28" t="s">
        <v>61</v>
      </c>
      <c r="O951" s="69"/>
      <c r="P951" s="28" t="str">
        <f>IF(TRIM(B951)="","",IFERROR(INDEX('Agreements-New'!C:C,MATCH(B951,'Agreements-New'!D:D,0)),"N"))</f>
        <v>N</v>
      </c>
      <c r="Q951" s="69"/>
      <c r="R951" s="28">
        <f t="shared" ref="R951:R1018" si="714">W951+AB951</f>
        <v>51000</v>
      </c>
      <c r="S951" s="28">
        <f t="shared" ref="S951:S1018" si="715">X951+AC951</f>
        <v>51000</v>
      </c>
      <c r="T951" s="28">
        <f t="shared" ref="T951:T1018" si="716">Y951+AD951</f>
        <v>0</v>
      </c>
      <c r="U951" s="28">
        <f t="shared" ref="U951:U1018" si="717">Z951+AE951</f>
        <v>51000</v>
      </c>
      <c r="V951" s="69"/>
      <c r="W951" s="28">
        <v>28000</v>
      </c>
      <c r="X951" s="28">
        <f>IF(TRIM(B951)="","",IFERROR(INDEX('Agreements-Old'!E:E,MATCH(B951,'Agreements-Old'!D:D,0)),W951))</f>
        <v>28000</v>
      </c>
      <c r="Y951" s="28">
        <f>SUMIFS('Daily Fees Entry'!F:F,'Daily Fees Entry'!D:D,B951,'Daily Fees Entry'!E:E,"Old Fees")</f>
        <v>0</v>
      </c>
      <c r="Z951" s="28">
        <f t="shared" ref="Z951:Z1018" si="718">X951-Y951</f>
        <v>28000</v>
      </c>
      <c r="AA951" s="69"/>
      <c r="AB951" s="28">
        <f t="shared" ref="AB951:AB1018" si="719">AG951+AH951+AI951</f>
        <v>23000</v>
      </c>
      <c r="AC951" s="28">
        <f>IF(TRIM(B951)="","",IFERROR(INDEX('Agreements-New'!E:E,MATCH(B951,'Agreements-New'!D:D,0)),AB951))</f>
        <v>23000</v>
      </c>
      <c r="AD951" s="28">
        <f>(SUMIFS('Daily Fees Entry'!F:F,'Daily Fees Entry'!D:D,B951)) - Y951</f>
        <v>0</v>
      </c>
      <c r="AE951" s="28">
        <f t="shared" ref="AE951:AE1018" si="720">AC951-AD951</f>
        <v>23000</v>
      </c>
      <c r="AF951" s="69"/>
      <c r="AG951" s="28">
        <f>IF(TRIM(B951)="","",IFERROR(INDEX('Fees Master'!D:D,MATCH(D951,'Fees Master'!C:C,0)),"Not Found"))</f>
        <v>16000</v>
      </c>
      <c r="AH951" s="28">
        <f>IF(TRIM(M951)="V",IFERROR(INDEX('Fees Master'!M:M,MATCH(N951,'Fees Master'!L:L,0)),"Not Found"),"0")</f>
        <v>7000</v>
      </c>
      <c r="AI951" s="28" t="str">
        <f>IF(TRIM(M951)="H",IFERROR(INDEX('Fees Master'!I:I,MATCH(D951,'Fees Master'!G:G,0)),"Not Found"),"0")</f>
        <v>0</v>
      </c>
      <c r="AJ951" s="69"/>
      <c r="AK951" s="28">
        <f t="shared" ref="AK951:AK1018" si="721">T951/S951*100</f>
        <v>0</v>
      </c>
      <c r="AL951" s="31">
        <f t="shared" ref="AL951:AL1018" si="722">AD951/AC951*100</f>
        <v>0</v>
      </c>
      <c r="AM951" s="58"/>
      <c r="AN951" s="58" t="s">
        <v>3609</v>
      </c>
      <c r="AO951" s="68"/>
    </row>
    <row r="952" spans="1:41" x14ac:dyDescent="0.35">
      <c r="A952" s="28">
        <v>951</v>
      </c>
      <c r="B952" s="28">
        <v>3003</v>
      </c>
      <c r="C952" s="28" t="s">
        <v>1470</v>
      </c>
      <c r="D952" s="28" t="s">
        <v>4344</v>
      </c>
      <c r="E952" s="28" t="s">
        <v>17</v>
      </c>
      <c r="F952" s="28" t="s">
        <v>1892</v>
      </c>
      <c r="G952" s="30"/>
      <c r="H952" s="28" t="s">
        <v>1902</v>
      </c>
      <c r="I952" s="28"/>
      <c r="J952" s="31">
        <v>691690769986</v>
      </c>
      <c r="K952" s="31" t="str">
        <f t="shared" si="713"/>
        <v>6916 9076 9986</v>
      </c>
      <c r="L952" s="83">
        <v>9640171043</v>
      </c>
      <c r="M952" s="28" t="s">
        <v>2764</v>
      </c>
      <c r="N952" s="28" t="s">
        <v>67</v>
      </c>
      <c r="O952" s="69"/>
      <c r="P952" s="28" t="str">
        <f>IF(TRIM(B952)="","",IFERROR(INDEX('Agreements-New'!C:C,MATCH(B952,'Agreements-New'!D:D,0)),"N"))</f>
        <v>N</v>
      </c>
      <c r="Q952" s="69"/>
      <c r="R952" s="28">
        <f t="shared" si="714"/>
        <v>48000</v>
      </c>
      <c r="S952" s="28">
        <f t="shared" si="715"/>
        <v>48000</v>
      </c>
      <c r="T952" s="28">
        <f t="shared" si="716"/>
        <v>0</v>
      </c>
      <c r="U952" s="28">
        <f t="shared" si="717"/>
        <v>48000</v>
      </c>
      <c r="V952" s="69"/>
      <c r="W952" s="28">
        <v>24000</v>
      </c>
      <c r="X952" s="28">
        <f>IF(TRIM(B952)="","",IFERROR(INDEX('Agreements-Old'!E:E,MATCH(B952,'Agreements-Old'!D:D,0)),W952))</f>
        <v>24000</v>
      </c>
      <c r="Y952" s="28">
        <f>SUMIFS('Daily Fees Entry'!F:F,'Daily Fees Entry'!D:D,B952,'Daily Fees Entry'!E:E,"Old Fees")</f>
        <v>0</v>
      </c>
      <c r="Z952" s="28">
        <f t="shared" si="718"/>
        <v>24000</v>
      </c>
      <c r="AA952" s="69"/>
      <c r="AB952" s="28">
        <f t="shared" si="719"/>
        <v>24000</v>
      </c>
      <c r="AC952" s="28">
        <f>IF(TRIM(B952)="","",IFERROR(INDEX('Agreements-New'!E:E,MATCH(B952,'Agreements-New'!D:D,0)),AB952))</f>
        <v>24000</v>
      </c>
      <c r="AD952" s="28">
        <f>(SUMIFS('Daily Fees Entry'!F:F,'Daily Fees Entry'!D:D,B952)) - Y952</f>
        <v>0</v>
      </c>
      <c r="AE952" s="28">
        <f t="shared" si="720"/>
        <v>24000</v>
      </c>
      <c r="AF952" s="69"/>
      <c r="AG952" s="28">
        <f>IF(TRIM(B952)="","",IFERROR(INDEX('Fees Master'!D:D,MATCH(D952,'Fees Master'!C:C,0)),"Not Found"))</f>
        <v>16000</v>
      </c>
      <c r="AH952" s="28">
        <f>IF(TRIM(M952)="V",IFERROR(INDEX('Fees Master'!M:M,MATCH(N952,'Fees Master'!L:L,0)),"Not Found"),"0")</f>
        <v>8000</v>
      </c>
      <c r="AI952" s="28" t="str">
        <f>IF(TRIM(M952)="H",IFERROR(INDEX('Fees Master'!I:I,MATCH(D952,'Fees Master'!G:G,0)),"Not Found"),"0")</f>
        <v>0</v>
      </c>
      <c r="AJ952" s="69"/>
      <c r="AK952" s="28">
        <f t="shared" si="721"/>
        <v>0</v>
      </c>
      <c r="AL952" s="31">
        <f t="shared" si="722"/>
        <v>0</v>
      </c>
      <c r="AM952" s="58"/>
      <c r="AN952" s="58" t="s">
        <v>3612</v>
      </c>
      <c r="AO952" s="68"/>
    </row>
    <row r="953" spans="1:41" x14ac:dyDescent="0.35">
      <c r="A953" s="28">
        <v>952</v>
      </c>
      <c r="B953" s="28">
        <v>3050</v>
      </c>
      <c r="C953" s="28" t="s">
        <v>1472</v>
      </c>
      <c r="D953" s="28" t="s">
        <v>4344</v>
      </c>
      <c r="E953" s="28" t="s">
        <v>17</v>
      </c>
      <c r="F953" s="28" t="s">
        <v>1892</v>
      </c>
      <c r="G953" s="30"/>
      <c r="H953" s="28" t="s">
        <v>2589</v>
      </c>
      <c r="I953" s="28"/>
      <c r="J953" s="31">
        <v>972427018794</v>
      </c>
      <c r="K953" s="31" t="str">
        <f t="shared" si="713"/>
        <v>9724 2701 8794</v>
      </c>
      <c r="L953" s="83">
        <v>7036697847</v>
      </c>
      <c r="M953" s="28" t="s">
        <v>2762</v>
      </c>
      <c r="N953" s="28" t="s">
        <v>97</v>
      </c>
      <c r="O953" s="69"/>
      <c r="P953" s="28" t="str">
        <f>IF(TRIM(B953)="","",IFERROR(INDEX('Agreements-New'!C:C,MATCH(B953,'Agreements-New'!D:D,0)),"N"))</f>
        <v>N</v>
      </c>
      <c r="Q953" s="69"/>
      <c r="R953" s="28">
        <f t="shared" si="714"/>
        <v>28000</v>
      </c>
      <c r="S953" s="28">
        <f t="shared" si="715"/>
        <v>28000</v>
      </c>
      <c r="T953" s="28">
        <f t="shared" si="716"/>
        <v>0</v>
      </c>
      <c r="U953" s="28">
        <f t="shared" si="717"/>
        <v>28000</v>
      </c>
      <c r="V953" s="69"/>
      <c r="W953" s="28">
        <v>12000</v>
      </c>
      <c r="X953" s="28">
        <f>IF(TRIM(B953)="","",IFERROR(INDEX('Agreements-Old'!E:E,MATCH(B953,'Agreements-Old'!D:D,0)),W953))</f>
        <v>12000</v>
      </c>
      <c r="Y953" s="28">
        <f>SUMIFS('Daily Fees Entry'!F:F,'Daily Fees Entry'!D:D,B953,'Daily Fees Entry'!E:E,"Old Fees")</f>
        <v>0</v>
      </c>
      <c r="Z953" s="28">
        <f t="shared" si="718"/>
        <v>12000</v>
      </c>
      <c r="AA953" s="69"/>
      <c r="AB953" s="28">
        <f t="shared" si="719"/>
        <v>16000</v>
      </c>
      <c r="AC953" s="28">
        <f>IF(TRIM(B953)="","",IFERROR(INDEX('Agreements-New'!E:E,MATCH(B953,'Agreements-New'!D:D,0)),AB953))</f>
        <v>16000</v>
      </c>
      <c r="AD953" s="28">
        <f>(SUMIFS('Daily Fees Entry'!F:F,'Daily Fees Entry'!D:D,B953)) - Y953</f>
        <v>0</v>
      </c>
      <c r="AE953" s="28">
        <f t="shared" si="720"/>
        <v>16000</v>
      </c>
      <c r="AF953" s="69"/>
      <c r="AG953" s="28">
        <f>IF(TRIM(B953)="","",IFERROR(INDEX('Fees Master'!D:D,MATCH(D953,'Fees Master'!C:C,0)),"Not Found"))</f>
        <v>16000</v>
      </c>
      <c r="AH953" s="28" t="str">
        <f>IF(TRIM(M953)="V",IFERROR(INDEX('Fees Master'!M:M,MATCH(N953,'Fees Master'!L:L,0)),"Not Found"),"0")</f>
        <v>0</v>
      </c>
      <c r="AI953" s="28" t="str">
        <f>IF(TRIM(M953)="H",IFERROR(INDEX('Fees Master'!I:I,MATCH(D953,'Fees Master'!G:G,0)),"Not Found"),"0")</f>
        <v>0</v>
      </c>
      <c r="AJ953" s="69"/>
      <c r="AK953" s="28">
        <f t="shared" si="721"/>
        <v>0</v>
      </c>
      <c r="AL953" s="31">
        <f t="shared" si="722"/>
        <v>0</v>
      </c>
      <c r="AM953" s="58"/>
      <c r="AN953" s="58" t="s">
        <v>3613</v>
      </c>
      <c r="AO953" s="68"/>
    </row>
    <row r="954" spans="1:41" x14ac:dyDescent="0.35">
      <c r="A954" s="28">
        <v>953</v>
      </c>
      <c r="B954" s="28">
        <v>2966</v>
      </c>
      <c r="C954" s="28" t="s">
        <v>1475</v>
      </c>
      <c r="D954" s="28" t="s">
        <v>4344</v>
      </c>
      <c r="E954" s="28" t="s">
        <v>17</v>
      </c>
      <c r="F954" s="28" t="s">
        <v>1892</v>
      </c>
      <c r="G954" s="30"/>
      <c r="H954" s="28" t="s">
        <v>2590</v>
      </c>
      <c r="I954" s="28"/>
      <c r="J954" s="31">
        <v>362044386384</v>
      </c>
      <c r="K954" s="31" t="str">
        <f t="shared" si="713"/>
        <v>3620 4438 6384</v>
      </c>
      <c r="L954" s="83">
        <v>6302743761</v>
      </c>
      <c r="M954" s="28" t="s">
        <v>2764</v>
      </c>
      <c r="N954" s="28" t="s">
        <v>108</v>
      </c>
      <c r="O954" s="69"/>
      <c r="P954" s="28" t="str">
        <f>IF(TRIM(B954)="","",IFERROR(INDEX('Agreements-New'!C:C,MATCH(B954,'Agreements-New'!D:D,0)),"N"))</f>
        <v>N</v>
      </c>
      <c r="Q954" s="69"/>
      <c r="R954" s="28">
        <f t="shared" si="714"/>
        <v>23000</v>
      </c>
      <c r="S954" s="28">
        <f t="shared" si="715"/>
        <v>23000</v>
      </c>
      <c r="T954" s="28">
        <f t="shared" si="716"/>
        <v>2000</v>
      </c>
      <c r="U954" s="28">
        <f t="shared" si="717"/>
        <v>21000</v>
      </c>
      <c r="V954" s="69"/>
      <c r="W954" s="28">
        <v>0</v>
      </c>
      <c r="X954" s="28">
        <f>IF(TRIM(B954)="","",IFERROR(INDEX('Agreements-Old'!E:E,MATCH(B954,'Agreements-Old'!D:D,0)),W954))</f>
        <v>0</v>
      </c>
      <c r="Y954" s="28">
        <f>SUMIFS('Daily Fees Entry'!F:F,'Daily Fees Entry'!D:D,B954,'Daily Fees Entry'!E:E,"Old Fees")</f>
        <v>0</v>
      </c>
      <c r="Z954" s="28">
        <f t="shared" si="718"/>
        <v>0</v>
      </c>
      <c r="AA954" s="69"/>
      <c r="AB954" s="28">
        <f t="shared" si="719"/>
        <v>23000</v>
      </c>
      <c r="AC954" s="28">
        <f>IF(TRIM(B954)="","",IFERROR(INDEX('Agreements-New'!E:E,MATCH(B954,'Agreements-New'!D:D,0)),AB954))</f>
        <v>23000</v>
      </c>
      <c r="AD954" s="28">
        <f>(SUMIFS('Daily Fees Entry'!F:F,'Daily Fees Entry'!D:D,B954)) - Y954</f>
        <v>2000</v>
      </c>
      <c r="AE954" s="28">
        <f t="shared" si="720"/>
        <v>21000</v>
      </c>
      <c r="AF954" s="69"/>
      <c r="AG954" s="28">
        <f>IF(TRIM(B954)="","",IFERROR(INDEX('Fees Master'!D:D,MATCH(D954,'Fees Master'!C:C,0)),"Not Found"))</f>
        <v>16000</v>
      </c>
      <c r="AH954" s="28">
        <f>IF(TRIM(M954)="V",IFERROR(INDEX('Fees Master'!M:M,MATCH(N954,'Fees Master'!L:L,0)),"Not Found"),"0")</f>
        <v>7000</v>
      </c>
      <c r="AI954" s="28" t="str">
        <f>IF(TRIM(M954)="H",IFERROR(INDEX('Fees Master'!I:I,MATCH(D954,'Fees Master'!G:G,0)),"Not Found"),"0")</f>
        <v>0</v>
      </c>
      <c r="AJ954" s="69"/>
      <c r="AK954" s="28">
        <f t="shared" si="721"/>
        <v>8.695652173913043</v>
      </c>
      <c r="AL954" s="31">
        <f t="shared" si="722"/>
        <v>8.695652173913043</v>
      </c>
      <c r="AM954" s="58"/>
      <c r="AN954" s="58" t="s">
        <v>3615</v>
      </c>
      <c r="AO954" s="68"/>
    </row>
    <row r="955" spans="1:41" x14ac:dyDescent="0.35">
      <c r="A955" s="28">
        <v>954</v>
      </c>
      <c r="B955" s="28">
        <v>2969</v>
      </c>
      <c r="C955" s="28" t="s">
        <v>1480</v>
      </c>
      <c r="D955" s="28" t="s">
        <v>4344</v>
      </c>
      <c r="E955" s="28" t="s">
        <v>17</v>
      </c>
      <c r="F955" s="28" t="s">
        <v>1892</v>
      </c>
      <c r="G955" s="30"/>
      <c r="H955" s="28" t="s">
        <v>1910</v>
      </c>
      <c r="I955" s="28"/>
      <c r="J955" s="31">
        <v>879737088004</v>
      </c>
      <c r="K955" s="31" t="str">
        <f t="shared" si="713"/>
        <v>8797 3708 8004</v>
      </c>
      <c r="L955" s="83">
        <v>6300708612</v>
      </c>
      <c r="M955" s="28" t="s">
        <v>2764</v>
      </c>
      <c r="N955" s="28" t="s">
        <v>108</v>
      </c>
      <c r="O955" s="69"/>
      <c r="P955" s="28" t="str">
        <f>IF(TRIM(B955)="","",IFERROR(INDEX('Agreements-New'!C:C,MATCH(B955,'Agreements-New'!D:D,0)),"N"))</f>
        <v>N</v>
      </c>
      <c r="Q955" s="69"/>
      <c r="R955" s="28">
        <f t="shared" si="714"/>
        <v>23000</v>
      </c>
      <c r="S955" s="28">
        <f t="shared" si="715"/>
        <v>23000</v>
      </c>
      <c r="T955" s="28">
        <f t="shared" si="716"/>
        <v>4000</v>
      </c>
      <c r="U955" s="28">
        <f t="shared" si="717"/>
        <v>19000</v>
      </c>
      <c r="V955" s="69"/>
      <c r="W955" s="28">
        <v>0</v>
      </c>
      <c r="X955" s="28">
        <f>IF(TRIM(B955)="","",IFERROR(INDEX('Agreements-Old'!E:E,MATCH(B955,'Agreements-Old'!D:D,0)),W955))</f>
        <v>0</v>
      </c>
      <c r="Y955" s="28">
        <f>SUMIFS('Daily Fees Entry'!F:F,'Daily Fees Entry'!D:D,B955,'Daily Fees Entry'!E:E,"Old Fees")</f>
        <v>0</v>
      </c>
      <c r="Z955" s="28">
        <f t="shared" si="718"/>
        <v>0</v>
      </c>
      <c r="AA955" s="69"/>
      <c r="AB955" s="28">
        <f t="shared" si="719"/>
        <v>23000</v>
      </c>
      <c r="AC955" s="28">
        <f>IF(TRIM(B955)="","",IFERROR(INDEX('Agreements-New'!E:E,MATCH(B955,'Agreements-New'!D:D,0)),AB955))</f>
        <v>23000</v>
      </c>
      <c r="AD955" s="28">
        <f>(SUMIFS('Daily Fees Entry'!F:F,'Daily Fees Entry'!D:D,B955)) - Y955</f>
        <v>4000</v>
      </c>
      <c r="AE955" s="28">
        <f t="shared" si="720"/>
        <v>19000</v>
      </c>
      <c r="AF955" s="69"/>
      <c r="AG955" s="28">
        <f>IF(TRIM(B955)="","",IFERROR(INDEX('Fees Master'!D:D,MATCH(D955,'Fees Master'!C:C,0)),"Not Found"))</f>
        <v>16000</v>
      </c>
      <c r="AH955" s="28">
        <f>IF(TRIM(M955)="V",IFERROR(INDEX('Fees Master'!M:M,MATCH(N955,'Fees Master'!L:L,0)),"Not Found"),"0")</f>
        <v>7000</v>
      </c>
      <c r="AI955" s="28" t="str">
        <f>IF(TRIM(M955)="H",IFERROR(INDEX('Fees Master'!I:I,MATCH(D955,'Fees Master'!G:G,0)),"Not Found"),"0")</f>
        <v>0</v>
      </c>
      <c r="AJ955" s="69"/>
      <c r="AK955" s="28">
        <f t="shared" si="721"/>
        <v>17.391304347826086</v>
      </c>
      <c r="AL955" s="31">
        <f t="shared" si="722"/>
        <v>17.391304347826086</v>
      </c>
      <c r="AM955" s="58"/>
      <c r="AN955" s="58" t="s">
        <v>3616</v>
      </c>
      <c r="AO955" s="68"/>
    </row>
    <row r="956" spans="1:41" x14ac:dyDescent="0.35">
      <c r="A956" s="28">
        <v>955</v>
      </c>
      <c r="B956" s="28">
        <v>3368</v>
      </c>
      <c r="C956" s="28" t="s">
        <v>1338</v>
      </c>
      <c r="D956" s="28" t="s">
        <v>4344</v>
      </c>
      <c r="E956" s="28" t="s">
        <v>16</v>
      </c>
      <c r="F956" s="28" t="s">
        <v>1893</v>
      </c>
      <c r="G956" s="30"/>
      <c r="H956" s="28" t="s">
        <v>2533</v>
      </c>
      <c r="I956" s="28"/>
      <c r="J956" s="31">
        <v>335559925043</v>
      </c>
      <c r="K956" s="31" t="str">
        <f t="shared" si="713"/>
        <v>3355 5992 5043</v>
      </c>
      <c r="L956" s="83">
        <v>8309443809</v>
      </c>
      <c r="M956" s="28" t="s">
        <v>2762</v>
      </c>
      <c r="N956" s="28" t="s">
        <v>75</v>
      </c>
      <c r="O956" s="69"/>
      <c r="P956" s="28" t="str">
        <f>IF(TRIM(B956)="","",IFERROR(INDEX('Agreements-New'!C:C,MATCH(B956,'Agreements-New'!D:D,0)),"N"))</f>
        <v>N</v>
      </c>
      <c r="Q956" s="69"/>
      <c r="R956" s="28">
        <f t="shared" si="714"/>
        <v>21000</v>
      </c>
      <c r="S956" s="28">
        <f t="shared" si="715"/>
        <v>21000</v>
      </c>
      <c r="T956" s="28">
        <f t="shared" si="716"/>
        <v>4000</v>
      </c>
      <c r="U956" s="28">
        <f t="shared" si="717"/>
        <v>17000</v>
      </c>
      <c r="V956" s="69"/>
      <c r="W956" s="28">
        <v>5000</v>
      </c>
      <c r="X956" s="28">
        <f>IF(TRIM(B956)="","",IFERROR(INDEX('Agreements-Old'!E:E,MATCH(B956,'Agreements-Old'!D:D,0)),W956))</f>
        <v>5000</v>
      </c>
      <c r="Y956" s="28">
        <f>SUMIFS('Daily Fees Entry'!F:F,'Daily Fees Entry'!D:D,B956,'Daily Fees Entry'!E:E,"Old Fees")</f>
        <v>0</v>
      </c>
      <c r="Z956" s="28">
        <f t="shared" si="718"/>
        <v>5000</v>
      </c>
      <c r="AA956" s="69"/>
      <c r="AB956" s="28">
        <f t="shared" si="719"/>
        <v>16000</v>
      </c>
      <c r="AC956" s="28">
        <f>IF(TRIM(B956)="","",IFERROR(INDEX('Agreements-New'!E:E,MATCH(B956,'Agreements-New'!D:D,0)),AB956))</f>
        <v>16000</v>
      </c>
      <c r="AD956" s="28">
        <f>(SUMIFS('Daily Fees Entry'!F:F,'Daily Fees Entry'!D:D,B956)) - Y956</f>
        <v>4000</v>
      </c>
      <c r="AE956" s="28">
        <f t="shared" si="720"/>
        <v>12000</v>
      </c>
      <c r="AF956" s="69"/>
      <c r="AG956" s="28">
        <f>IF(TRIM(B956)="","",IFERROR(INDEX('Fees Master'!D:D,MATCH(D956,'Fees Master'!C:C,0)),"Not Found"))</f>
        <v>16000</v>
      </c>
      <c r="AH956" s="28" t="str">
        <f>IF(TRIM(M956)="V",IFERROR(INDEX('Fees Master'!M:M,MATCH(N956,'Fees Master'!L:L,0)),"Not Found"),"0")</f>
        <v>0</v>
      </c>
      <c r="AI956" s="28" t="str">
        <f>IF(TRIM(M956)="H",IFERROR(INDEX('Fees Master'!I:I,MATCH(D956,'Fees Master'!G:G,0)),"Not Found"),"0")</f>
        <v>0</v>
      </c>
      <c r="AJ956" s="69"/>
      <c r="AK956" s="28">
        <f t="shared" si="721"/>
        <v>19.047619047619047</v>
      </c>
      <c r="AL956" s="31">
        <f t="shared" si="722"/>
        <v>25</v>
      </c>
      <c r="AM956" s="58"/>
      <c r="AN956" s="58" t="s">
        <v>3554</v>
      </c>
      <c r="AO956" s="68"/>
    </row>
    <row r="957" spans="1:41" x14ac:dyDescent="0.35">
      <c r="A957" s="28">
        <v>956</v>
      </c>
      <c r="B957" s="28">
        <v>3055</v>
      </c>
      <c r="C957" s="28" t="s">
        <v>1341</v>
      </c>
      <c r="D957" s="28" t="s">
        <v>4344</v>
      </c>
      <c r="E957" s="28" t="s">
        <v>16</v>
      </c>
      <c r="F957" s="28" t="s">
        <v>1893</v>
      </c>
      <c r="G957" s="30"/>
      <c r="H957" s="28" t="s">
        <v>2534</v>
      </c>
      <c r="I957" s="28"/>
      <c r="J957" s="31">
        <v>736645625971</v>
      </c>
      <c r="K957" s="31" t="str">
        <f t="shared" si="713"/>
        <v>7366 4562 5971</v>
      </c>
      <c r="L957" s="83">
        <v>9949654345</v>
      </c>
      <c r="M957" s="28" t="s">
        <v>2764</v>
      </c>
      <c r="N957" s="28" t="s">
        <v>94</v>
      </c>
      <c r="O957" s="69"/>
      <c r="P957" s="28" t="str">
        <f>IF(TRIM(B957)="","",IFERROR(INDEX('Agreements-New'!C:C,MATCH(B957,'Agreements-New'!D:D,0)),"N"))</f>
        <v>N</v>
      </c>
      <c r="Q957" s="69"/>
      <c r="R957" s="28">
        <f t="shared" si="714"/>
        <v>39500</v>
      </c>
      <c r="S957" s="28">
        <f t="shared" si="715"/>
        <v>39500</v>
      </c>
      <c r="T957" s="28">
        <f t="shared" si="716"/>
        <v>5000</v>
      </c>
      <c r="U957" s="28">
        <f t="shared" si="717"/>
        <v>34500</v>
      </c>
      <c r="V957" s="69"/>
      <c r="W957" s="28">
        <v>16500</v>
      </c>
      <c r="X957" s="28">
        <f>IF(TRIM(B957)="","",IFERROR(INDEX('Agreements-Old'!E:E,MATCH(B957,'Agreements-Old'!D:D,0)),W957))</f>
        <v>16500</v>
      </c>
      <c r="Y957" s="28">
        <f>SUMIFS('Daily Fees Entry'!F:F,'Daily Fees Entry'!D:D,B957,'Daily Fees Entry'!E:E,"Old Fees")</f>
        <v>0</v>
      </c>
      <c r="Z957" s="28">
        <f t="shared" si="718"/>
        <v>16500</v>
      </c>
      <c r="AA957" s="69"/>
      <c r="AB957" s="28">
        <f t="shared" si="719"/>
        <v>23000</v>
      </c>
      <c r="AC957" s="28">
        <f>IF(TRIM(B957)="","",IFERROR(INDEX('Agreements-New'!E:E,MATCH(B957,'Agreements-New'!D:D,0)),AB957))</f>
        <v>23000</v>
      </c>
      <c r="AD957" s="28">
        <f>(SUMIFS('Daily Fees Entry'!F:F,'Daily Fees Entry'!D:D,B957)) - Y957</f>
        <v>5000</v>
      </c>
      <c r="AE957" s="28">
        <f t="shared" si="720"/>
        <v>18000</v>
      </c>
      <c r="AF957" s="69"/>
      <c r="AG957" s="28">
        <f>IF(TRIM(B957)="","",IFERROR(INDEX('Fees Master'!D:D,MATCH(D957,'Fees Master'!C:C,0)),"Not Found"))</f>
        <v>16000</v>
      </c>
      <c r="AH957" s="28">
        <f>IF(TRIM(M957)="V",IFERROR(INDEX('Fees Master'!M:M,MATCH(N957,'Fees Master'!L:L,0)),"Not Found"),"0")</f>
        <v>7000</v>
      </c>
      <c r="AI957" s="28" t="str">
        <f>IF(TRIM(M957)="H",IFERROR(INDEX('Fees Master'!I:I,MATCH(D957,'Fees Master'!G:G,0)),"Not Found"),"0")</f>
        <v>0</v>
      </c>
      <c r="AJ957" s="69"/>
      <c r="AK957" s="28">
        <f t="shared" si="721"/>
        <v>12.658227848101266</v>
      </c>
      <c r="AL957" s="31">
        <f t="shared" si="722"/>
        <v>21.739130434782609</v>
      </c>
      <c r="AM957" s="58"/>
      <c r="AN957" s="58" t="s">
        <v>3556</v>
      </c>
      <c r="AO957" s="68"/>
    </row>
    <row r="958" spans="1:41" x14ac:dyDescent="0.35">
      <c r="A958" s="28">
        <v>957</v>
      </c>
      <c r="B958" s="28">
        <v>3009</v>
      </c>
      <c r="C958" s="28" t="s">
        <v>1345</v>
      </c>
      <c r="D958" s="28" t="s">
        <v>4344</v>
      </c>
      <c r="E958" s="28" t="s">
        <v>16</v>
      </c>
      <c r="F958" s="28" t="s">
        <v>1893</v>
      </c>
      <c r="G958" s="30"/>
      <c r="H958" s="28" t="s">
        <v>1923</v>
      </c>
      <c r="I958" s="28"/>
      <c r="J958" s="31">
        <v>955769232337</v>
      </c>
      <c r="K958" s="31" t="str">
        <f t="shared" si="713"/>
        <v>9557 6923 2337</v>
      </c>
      <c r="L958" s="83">
        <v>8008254428</v>
      </c>
      <c r="M958" s="28" t="s">
        <v>2764</v>
      </c>
      <c r="N958" s="28" t="s">
        <v>83</v>
      </c>
      <c r="O958" s="69"/>
      <c r="P958" s="28" t="str">
        <f>IF(TRIM(B958)="","",IFERROR(INDEX('Agreements-New'!C:C,MATCH(B958,'Agreements-New'!D:D,0)),"N"))</f>
        <v>N</v>
      </c>
      <c r="Q958" s="69"/>
      <c r="R958" s="28">
        <f t="shared" si="714"/>
        <v>61500</v>
      </c>
      <c r="S958" s="28">
        <f t="shared" si="715"/>
        <v>61500</v>
      </c>
      <c r="T958" s="28">
        <f t="shared" si="716"/>
        <v>2000</v>
      </c>
      <c r="U958" s="28">
        <f t="shared" si="717"/>
        <v>59500</v>
      </c>
      <c r="V958" s="69"/>
      <c r="W958" s="28">
        <v>38500</v>
      </c>
      <c r="X958" s="28">
        <f>IF(TRIM(B958)="","",IFERROR(INDEX('Agreements-Old'!E:E,MATCH(B958,'Agreements-Old'!D:D,0)),W958))</f>
        <v>38500</v>
      </c>
      <c r="Y958" s="28">
        <f>SUMIFS('Daily Fees Entry'!F:F,'Daily Fees Entry'!D:D,B958,'Daily Fees Entry'!E:E,"Old Fees")</f>
        <v>2000</v>
      </c>
      <c r="Z958" s="28">
        <f t="shared" si="718"/>
        <v>36500</v>
      </c>
      <c r="AA958" s="69"/>
      <c r="AB958" s="28">
        <f t="shared" si="719"/>
        <v>23000</v>
      </c>
      <c r="AC958" s="28">
        <f>IF(TRIM(B958)="","",IFERROR(INDEX('Agreements-New'!E:E,MATCH(B958,'Agreements-New'!D:D,0)),AB958))</f>
        <v>23000</v>
      </c>
      <c r="AD958" s="28">
        <f>(SUMIFS('Daily Fees Entry'!F:F,'Daily Fees Entry'!D:D,B958)) - Y958</f>
        <v>0</v>
      </c>
      <c r="AE958" s="28">
        <f t="shared" si="720"/>
        <v>23000</v>
      </c>
      <c r="AF958" s="69"/>
      <c r="AG958" s="28">
        <f>IF(TRIM(B958)="","",IFERROR(INDEX('Fees Master'!D:D,MATCH(D958,'Fees Master'!C:C,0)),"Not Found"))</f>
        <v>16000</v>
      </c>
      <c r="AH958" s="28">
        <f>IF(TRIM(M958)="V",IFERROR(INDEX('Fees Master'!M:M,MATCH(N958,'Fees Master'!L:L,0)),"Not Found"),"0")</f>
        <v>7000</v>
      </c>
      <c r="AI958" s="28" t="str">
        <f>IF(TRIM(M958)="H",IFERROR(INDEX('Fees Master'!I:I,MATCH(D958,'Fees Master'!G:G,0)),"Not Found"),"0")</f>
        <v>0</v>
      </c>
      <c r="AJ958" s="69"/>
      <c r="AK958" s="28">
        <f t="shared" si="721"/>
        <v>3.2520325203252036</v>
      </c>
      <c r="AL958" s="31">
        <f t="shared" si="722"/>
        <v>0</v>
      </c>
      <c r="AM958" s="58"/>
      <c r="AN958" s="58" t="s">
        <v>3559</v>
      </c>
      <c r="AO958" s="68"/>
    </row>
    <row r="959" spans="1:41" x14ac:dyDescent="0.35">
      <c r="A959" s="28">
        <v>958</v>
      </c>
      <c r="B959" s="28">
        <v>4797</v>
      </c>
      <c r="C959" s="28" t="s">
        <v>5920</v>
      </c>
      <c r="D959" s="28" t="s">
        <v>4344</v>
      </c>
      <c r="E959" s="28" t="s">
        <v>3814</v>
      </c>
      <c r="F959" s="28" t="s">
        <v>1893</v>
      </c>
      <c r="G959" s="30"/>
      <c r="H959" s="28" t="s">
        <v>1972</v>
      </c>
      <c r="I959" s="28"/>
      <c r="J959" s="31"/>
      <c r="K959" s="31"/>
      <c r="L959" s="83">
        <v>9963164872</v>
      </c>
      <c r="M959" s="28" t="s">
        <v>2762</v>
      </c>
      <c r="N959" s="28" t="s">
        <v>3829</v>
      </c>
      <c r="O959" s="69"/>
      <c r="P959" s="28" t="str">
        <f>IF(TRIM(B959)="","",IFERROR(INDEX('Agreements-New'!C:C,MATCH(B959,'Agreements-New'!D:D,0)),"N"))</f>
        <v>N</v>
      </c>
      <c r="Q959" s="69"/>
      <c r="R959" s="28">
        <f t="shared" si="714"/>
        <v>16000</v>
      </c>
      <c r="S959" s="28">
        <f t="shared" si="715"/>
        <v>16000</v>
      </c>
      <c r="T959" s="28">
        <f t="shared" si="716"/>
        <v>0</v>
      </c>
      <c r="U959" s="28">
        <f t="shared" si="717"/>
        <v>16000</v>
      </c>
      <c r="V959" s="69"/>
      <c r="W959" s="28">
        <v>0</v>
      </c>
      <c r="X959" s="28">
        <f>IF(TRIM(B959)="","",IFERROR(INDEX('Agreements-Old'!E:E,MATCH(B959,'Agreements-Old'!D:D,0)),W959))</f>
        <v>0</v>
      </c>
      <c r="Y959" s="28">
        <f>SUMIFS('Daily Fees Entry'!F:F,'Daily Fees Entry'!D:D,B959,'Daily Fees Entry'!E:E,"Old Fees")</f>
        <v>0</v>
      </c>
      <c r="Z959" s="28">
        <f t="shared" si="718"/>
        <v>0</v>
      </c>
      <c r="AA959" s="69"/>
      <c r="AB959" s="28">
        <f t="shared" si="719"/>
        <v>16000</v>
      </c>
      <c r="AC959" s="28">
        <f>IF(TRIM(B959)="","",IFERROR(INDEX('Agreements-New'!E:E,MATCH(B959,'Agreements-New'!D:D,0)),AB959))</f>
        <v>16000</v>
      </c>
      <c r="AD959" s="28">
        <f>(SUMIFS('Daily Fees Entry'!F:F,'Daily Fees Entry'!D:D,B959)) - Y959</f>
        <v>0</v>
      </c>
      <c r="AE959" s="28">
        <f t="shared" si="720"/>
        <v>16000</v>
      </c>
      <c r="AF959" s="69"/>
      <c r="AG959" s="28">
        <f>IF(TRIM(B959)="","",IFERROR(INDEX('Fees Master'!D:D,MATCH(D959,'Fees Master'!C:C,0)),"Not Found"))</f>
        <v>16000</v>
      </c>
      <c r="AH959" s="28" t="str">
        <f>IF(TRIM(M959)="V",IFERROR(INDEX('Fees Master'!M:M,MATCH(N959,'Fees Master'!L:L,0)),"Not Found"),"0")</f>
        <v>0</v>
      </c>
      <c r="AI959" s="28" t="str">
        <f>IF(TRIM(M959)="H",IFERROR(INDEX('Fees Master'!I:I,MATCH(D959,'Fees Master'!G:G,0)),"Not Found"),"0")</f>
        <v>0</v>
      </c>
      <c r="AJ959" s="69"/>
      <c r="AK959" s="28">
        <f t="shared" si="721"/>
        <v>0</v>
      </c>
      <c r="AL959" s="31">
        <f t="shared" si="722"/>
        <v>0</v>
      </c>
      <c r="AM959" s="58"/>
      <c r="AN959" s="58"/>
      <c r="AO959" s="68"/>
    </row>
    <row r="960" spans="1:41" x14ac:dyDescent="0.35">
      <c r="A960" s="28">
        <v>959</v>
      </c>
      <c r="B960" s="28">
        <v>3015</v>
      </c>
      <c r="C960" s="28" t="s">
        <v>1358</v>
      </c>
      <c r="D960" s="28" t="s">
        <v>4344</v>
      </c>
      <c r="E960" s="28" t="s">
        <v>16</v>
      </c>
      <c r="F960" s="28" t="s">
        <v>1893</v>
      </c>
      <c r="G960" s="30"/>
      <c r="H960" s="28" t="s">
        <v>2284</v>
      </c>
      <c r="I960" s="28"/>
      <c r="J960" s="31">
        <v>876697465554</v>
      </c>
      <c r="K960" s="31" t="str">
        <f t="shared" ref="K960:K980" si="723">CONCATENATE(MID(J960,1,4), " ", MID(J960,5,4), " ", MID(J960,9,4))</f>
        <v>8766 9746 5554</v>
      </c>
      <c r="L960" s="83">
        <v>8179451740</v>
      </c>
      <c r="M960" s="28" t="s">
        <v>2764</v>
      </c>
      <c r="N960" s="28" t="s">
        <v>94</v>
      </c>
      <c r="O960" s="69"/>
      <c r="P960" s="28" t="str">
        <f>IF(TRIM(B960)="","",IFERROR(INDEX('Agreements-New'!C:C,MATCH(B960,'Agreements-New'!D:D,0)),"N"))</f>
        <v>N</v>
      </c>
      <c r="Q960" s="69"/>
      <c r="R960" s="28">
        <f t="shared" si="714"/>
        <v>37800</v>
      </c>
      <c r="S960" s="28">
        <f t="shared" si="715"/>
        <v>37800</v>
      </c>
      <c r="T960" s="28">
        <f t="shared" si="716"/>
        <v>0</v>
      </c>
      <c r="U960" s="28">
        <f t="shared" si="717"/>
        <v>37800</v>
      </c>
      <c r="V960" s="69"/>
      <c r="W960" s="28">
        <v>14800</v>
      </c>
      <c r="X960" s="28">
        <f>IF(TRIM(B960)="","",IFERROR(INDEX('Agreements-Old'!E:E,MATCH(B960,'Agreements-Old'!D:D,0)),W960))</f>
        <v>14800</v>
      </c>
      <c r="Y960" s="28">
        <f>SUMIFS('Daily Fees Entry'!F:F,'Daily Fees Entry'!D:D,B960,'Daily Fees Entry'!E:E,"Old Fees")</f>
        <v>0</v>
      </c>
      <c r="Z960" s="28">
        <f t="shared" si="718"/>
        <v>14800</v>
      </c>
      <c r="AA960" s="69"/>
      <c r="AB960" s="28">
        <f t="shared" si="719"/>
        <v>23000</v>
      </c>
      <c r="AC960" s="28">
        <f>IF(TRIM(B960)="","",IFERROR(INDEX('Agreements-New'!E:E,MATCH(B960,'Agreements-New'!D:D,0)),AB960))</f>
        <v>23000</v>
      </c>
      <c r="AD960" s="28">
        <f>(SUMIFS('Daily Fees Entry'!F:F,'Daily Fees Entry'!D:D,B960)) - Y960</f>
        <v>0</v>
      </c>
      <c r="AE960" s="28">
        <f t="shared" si="720"/>
        <v>23000</v>
      </c>
      <c r="AF960" s="69"/>
      <c r="AG960" s="28">
        <f>IF(TRIM(B960)="","",IFERROR(INDEX('Fees Master'!D:D,MATCH(D960,'Fees Master'!C:C,0)),"Not Found"))</f>
        <v>16000</v>
      </c>
      <c r="AH960" s="28">
        <f>IF(TRIM(M960)="V",IFERROR(INDEX('Fees Master'!M:M,MATCH(N960,'Fees Master'!L:L,0)),"Not Found"),"0")</f>
        <v>7000</v>
      </c>
      <c r="AI960" s="28" t="str">
        <f>IF(TRIM(M960)="H",IFERROR(INDEX('Fees Master'!I:I,MATCH(D960,'Fees Master'!G:G,0)),"Not Found"),"0")</f>
        <v>0</v>
      </c>
      <c r="AJ960" s="69"/>
      <c r="AK960" s="28">
        <f t="shared" si="721"/>
        <v>0</v>
      </c>
      <c r="AL960" s="31">
        <f t="shared" si="722"/>
        <v>0</v>
      </c>
      <c r="AM960" s="58"/>
      <c r="AN960" s="58" t="s">
        <v>3563</v>
      </c>
      <c r="AO960" s="68"/>
    </row>
    <row r="961" spans="1:41" x14ac:dyDescent="0.35">
      <c r="A961" s="28">
        <v>960</v>
      </c>
      <c r="B961" s="28">
        <v>3891</v>
      </c>
      <c r="C961" s="28" t="s">
        <v>1361</v>
      </c>
      <c r="D961" s="28" t="s">
        <v>4344</v>
      </c>
      <c r="E961" s="28" t="s">
        <v>16</v>
      </c>
      <c r="F961" s="28" t="s">
        <v>1893</v>
      </c>
      <c r="G961" s="30"/>
      <c r="H961" s="28" t="s">
        <v>2543</v>
      </c>
      <c r="I961" s="28"/>
      <c r="J961" s="31">
        <v>699969702759</v>
      </c>
      <c r="K961" s="31" t="str">
        <f t="shared" si="723"/>
        <v>6999 6970 2759</v>
      </c>
      <c r="L961" s="83">
        <v>9640577479</v>
      </c>
      <c r="M961" s="28" t="s">
        <v>2764</v>
      </c>
      <c r="N961" s="28" t="s">
        <v>187</v>
      </c>
      <c r="O961" s="69"/>
      <c r="P961" s="28">
        <f>IF(TRIM(B961)="","",IFERROR(INDEX('Agreements-New'!C:C,MATCH(B961,'Agreements-New'!D:D,0)),"N"))</f>
        <v>138</v>
      </c>
      <c r="Q961" s="69"/>
      <c r="R961" s="28">
        <f t="shared" si="714"/>
        <v>53500</v>
      </c>
      <c r="S961" s="28">
        <f t="shared" si="715"/>
        <v>47000</v>
      </c>
      <c r="T961" s="28">
        <f t="shared" si="716"/>
        <v>11000</v>
      </c>
      <c r="U961" s="28">
        <f t="shared" si="717"/>
        <v>36000</v>
      </c>
      <c r="V961" s="69"/>
      <c r="W961" s="28">
        <v>30500</v>
      </c>
      <c r="X961" s="28">
        <f>IF(TRIM(B961)="","",IFERROR(INDEX('Agreements-Old'!E:E,MATCH(B961,'Agreements-Old'!D:D,0)),W961))</f>
        <v>30500</v>
      </c>
      <c r="Y961" s="28">
        <f>SUMIFS('Daily Fees Entry'!F:F,'Daily Fees Entry'!D:D,B961,'Daily Fees Entry'!E:E,"Old Fees")</f>
        <v>11000</v>
      </c>
      <c r="Z961" s="28">
        <f t="shared" si="718"/>
        <v>19500</v>
      </c>
      <c r="AA961" s="69"/>
      <c r="AB961" s="28">
        <f t="shared" si="719"/>
        <v>23000</v>
      </c>
      <c r="AC961" s="28">
        <f>IF(TRIM(B961)="","",IFERROR(INDEX('Agreements-New'!E:E,MATCH(B961,'Agreements-New'!D:D,0)),AB961))</f>
        <v>16500</v>
      </c>
      <c r="AD961" s="28">
        <f>(SUMIFS('Daily Fees Entry'!F:F,'Daily Fees Entry'!D:D,B961)) - Y961</f>
        <v>0</v>
      </c>
      <c r="AE961" s="28">
        <f t="shared" si="720"/>
        <v>16500</v>
      </c>
      <c r="AF961" s="69"/>
      <c r="AG961" s="28">
        <f>IF(TRIM(B961)="","",IFERROR(INDEX('Fees Master'!D:D,MATCH(D961,'Fees Master'!C:C,0)),"Not Found"))</f>
        <v>16000</v>
      </c>
      <c r="AH961" s="28">
        <f>IF(TRIM(M961)="V",IFERROR(INDEX('Fees Master'!M:M,MATCH(N961,'Fees Master'!L:L,0)),"Not Found"),"0")</f>
        <v>7000</v>
      </c>
      <c r="AI961" s="28" t="str">
        <f>IF(TRIM(M961)="H",IFERROR(INDEX('Fees Master'!I:I,MATCH(D961,'Fees Master'!G:G,0)),"Not Found"),"0")</f>
        <v>0</v>
      </c>
      <c r="AJ961" s="69"/>
      <c r="AK961" s="28">
        <f t="shared" si="721"/>
        <v>23.404255319148938</v>
      </c>
      <c r="AL961" s="31">
        <f t="shared" si="722"/>
        <v>0</v>
      </c>
      <c r="AM961" s="58"/>
      <c r="AN961" s="58" t="s">
        <v>3564</v>
      </c>
      <c r="AO961" s="68"/>
    </row>
    <row r="962" spans="1:41" x14ac:dyDescent="0.35">
      <c r="A962" s="28">
        <v>961</v>
      </c>
      <c r="B962" s="28">
        <v>3436</v>
      </c>
      <c r="C962" s="28" t="s">
        <v>1363</v>
      </c>
      <c r="D962" s="28" t="s">
        <v>4344</v>
      </c>
      <c r="E962" s="28" t="s">
        <v>16</v>
      </c>
      <c r="F962" s="28" t="s">
        <v>1893</v>
      </c>
      <c r="G962" s="30"/>
      <c r="H962" s="28" t="s">
        <v>2462</v>
      </c>
      <c r="I962" s="28" t="s">
        <v>2760</v>
      </c>
      <c r="J962" s="31"/>
      <c r="K962" s="31" t="str">
        <f t="shared" si="723"/>
        <v xml:space="preserve">  </v>
      </c>
      <c r="L962" s="83">
        <v>8498912002</v>
      </c>
      <c r="M962" s="28" t="s">
        <v>2764</v>
      </c>
      <c r="N962" s="28" t="s">
        <v>59</v>
      </c>
      <c r="O962" s="69"/>
      <c r="P962" s="28" t="str">
        <f>IF(TRIM(B962)="","",IFERROR(INDEX('Agreements-New'!C:C,MATCH(B962,'Agreements-New'!D:D,0)),"N"))</f>
        <v>N</v>
      </c>
      <c r="Q962" s="69"/>
      <c r="R962" s="28">
        <f t="shared" si="714"/>
        <v>60000</v>
      </c>
      <c r="S962" s="28">
        <f t="shared" si="715"/>
        <v>60000</v>
      </c>
      <c r="T962" s="28">
        <f t="shared" si="716"/>
        <v>0</v>
      </c>
      <c r="U962" s="28">
        <f t="shared" si="717"/>
        <v>60000</v>
      </c>
      <c r="V962" s="69"/>
      <c r="W962" s="28">
        <v>36500</v>
      </c>
      <c r="X962" s="28">
        <f>IF(TRIM(B962)="","",IFERROR(INDEX('Agreements-Old'!E:E,MATCH(B962,'Agreements-Old'!D:D,0)),W962))</f>
        <v>36500</v>
      </c>
      <c r="Y962" s="28">
        <f>SUMIFS('Daily Fees Entry'!F:F,'Daily Fees Entry'!D:D,B962,'Daily Fees Entry'!E:E,"Old Fees")</f>
        <v>0</v>
      </c>
      <c r="Z962" s="28">
        <f t="shared" si="718"/>
        <v>36500</v>
      </c>
      <c r="AA962" s="69"/>
      <c r="AB962" s="28">
        <f t="shared" si="719"/>
        <v>23500</v>
      </c>
      <c r="AC962" s="28">
        <f>IF(TRIM(B962)="","",IFERROR(INDEX('Agreements-New'!E:E,MATCH(B962,'Agreements-New'!D:D,0)),AB962))</f>
        <v>23500</v>
      </c>
      <c r="AD962" s="28">
        <f>(SUMIFS('Daily Fees Entry'!F:F,'Daily Fees Entry'!D:D,B962)) - Y962</f>
        <v>0</v>
      </c>
      <c r="AE962" s="28">
        <f t="shared" si="720"/>
        <v>23500</v>
      </c>
      <c r="AF962" s="69"/>
      <c r="AG962" s="28">
        <f>IF(TRIM(B962)="","",IFERROR(INDEX('Fees Master'!D:D,MATCH(D962,'Fees Master'!C:C,0)),"Not Found"))</f>
        <v>16000</v>
      </c>
      <c r="AH962" s="28">
        <f>IF(TRIM(M962)="V",IFERROR(INDEX('Fees Master'!M:M,MATCH(N962,'Fees Master'!L:L,0)),"Not Found"),"0")</f>
        <v>7500</v>
      </c>
      <c r="AI962" s="28" t="str">
        <f>IF(TRIM(M962)="H",IFERROR(INDEX('Fees Master'!I:I,MATCH(D962,'Fees Master'!G:G,0)),"Not Found"),"0")</f>
        <v>0</v>
      </c>
      <c r="AJ962" s="69"/>
      <c r="AK962" s="28">
        <f t="shared" si="721"/>
        <v>0</v>
      </c>
      <c r="AL962" s="31">
        <f t="shared" si="722"/>
        <v>0</v>
      </c>
      <c r="AM962" s="58"/>
      <c r="AN962" s="58" t="s">
        <v>3565</v>
      </c>
      <c r="AO962" s="68"/>
    </row>
    <row r="963" spans="1:41" x14ac:dyDescent="0.35">
      <c r="A963" s="28">
        <v>962</v>
      </c>
      <c r="B963" s="28">
        <v>3405</v>
      </c>
      <c r="C963" s="28" t="s">
        <v>1227</v>
      </c>
      <c r="D963" s="28" t="s">
        <v>4344</v>
      </c>
      <c r="E963" s="28" t="s">
        <v>13</v>
      </c>
      <c r="F963" s="28" t="s">
        <v>1893</v>
      </c>
      <c r="G963" s="30"/>
      <c r="H963" s="28" t="s">
        <v>2478</v>
      </c>
      <c r="I963" s="28"/>
      <c r="J963" s="31">
        <v>632548131058</v>
      </c>
      <c r="K963" s="31" t="str">
        <f t="shared" si="723"/>
        <v>6325 4813 1058</v>
      </c>
      <c r="L963" s="83">
        <v>9553239803</v>
      </c>
      <c r="M963" s="28" t="s">
        <v>2762</v>
      </c>
      <c r="N963" s="28" t="s">
        <v>97</v>
      </c>
      <c r="O963" s="69"/>
      <c r="P963" s="28">
        <f>IF(TRIM(B963)="","",IFERROR(INDEX('Agreements-New'!C:C,MATCH(B963,'Agreements-New'!D:D,0)),"N"))</f>
        <v>92</v>
      </c>
      <c r="Q963" s="69"/>
      <c r="R963" s="28">
        <f t="shared" si="714"/>
        <v>16500</v>
      </c>
      <c r="S963" s="28">
        <f t="shared" si="715"/>
        <v>13500</v>
      </c>
      <c r="T963" s="28">
        <f t="shared" si="716"/>
        <v>0</v>
      </c>
      <c r="U963" s="28">
        <f t="shared" si="717"/>
        <v>13500</v>
      </c>
      <c r="V963" s="69"/>
      <c r="W963" s="28">
        <v>500</v>
      </c>
      <c r="X963" s="28">
        <f>IF(TRIM(B963)="","",IFERROR(INDEX('Agreements-Old'!E:E,MATCH(B963,'Agreements-Old'!D:D,0)),W963))</f>
        <v>500</v>
      </c>
      <c r="Y963" s="28">
        <f>SUMIFS('Daily Fees Entry'!F:F,'Daily Fees Entry'!D:D,B963,'Daily Fees Entry'!E:E,"Old Fees")</f>
        <v>0</v>
      </c>
      <c r="Z963" s="28">
        <f t="shared" si="718"/>
        <v>500</v>
      </c>
      <c r="AA963" s="69"/>
      <c r="AB963" s="28">
        <f t="shared" si="719"/>
        <v>16000</v>
      </c>
      <c r="AC963" s="28">
        <f>IF(TRIM(B963)="","",IFERROR(INDEX('Agreements-New'!E:E,MATCH(B963,'Agreements-New'!D:D,0)),AB963))</f>
        <v>13000</v>
      </c>
      <c r="AD963" s="28">
        <f>(SUMIFS('Daily Fees Entry'!F:F,'Daily Fees Entry'!D:D,B963)) - Y963</f>
        <v>0</v>
      </c>
      <c r="AE963" s="28">
        <f t="shared" si="720"/>
        <v>13000</v>
      </c>
      <c r="AF963" s="69"/>
      <c r="AG963" s="28">
        <f>IF(TRIM(B963)="","",IFERROR(INDEX('Fees Master'!D:D,MATCH(D963,'Fees Master'!C:C,0)),"Not Found"))</f>
        <v>16000</v>
      </c>
      <c r="AH963" s="28" t="str">
        <f>IF(TRIM(M963)="V",IFERROR(INDEX('Fees Master'!M:M,MATCH(N963,'Fees Master'!L:L,0)),"Not Found"),"0")</f>
        <v>0</v>
      </c>
      <c r="AI963" s="28" t="str">
        <f>IF(TRIM(M963)="H",IFERROR(INDEX('Fees Master'!I:I,MATCH(D963,'Fees Master'!G:G,0)),"Not Found"),"0")</f>
        <v>0</v>
      </c>
      <c r="AJ963" s="69"/>
      <c r="AK963" s="28">
        <f t="shared" si="721"/>
        <v>0</v>
      </c>
      <c r="AL963" s="31">
        <f t="shared" si="722"/>
        <v>0</v>
      </c>
      <c r="AM963" s="58"/>
      <c r="AN963" s="58" t="s">
        <v>3491</v>
      </c>
      <c r="AO963" s="68"/>
    </row>
    <row r="964" spans="1:41" x14ac:dyDescent="0.35">
      <c r="A964" s="28">
        <v>963</v>
      </c>
      <c r="B964" s="28">
        <v>2977</v>
      </c>
      <c r="C964" s="28" t="s">
        <v>1365</v>
      </c>
      <c r="D964" s="28" t="s">
        <v>4344</v>
      </c>
      <c r="E964" s="28" t="s">
        <v>16</v>
      </c>
      <c r="F964" s="28" t="s">
        <v>1893</v>
      </c>
      <c r="G964" s="30"/>
      <c r="H964" s="28" t="s">
        <v>2420</v>
      </c>
      <c r="I964" s="28"/>
      <c r="J964" s="31">
        <v>703237635434</v>
      </c>
      <c r="K964" s="31" t="str">
        <f t="shared" si="723"/>
        <v>7032 3763 5434</v>
      </c>
      <c r="L964" s="83">
        <v>8897260281</v>
      </c>
      <c r="M964" s="28" t="s">
        <v>2762</v>
      </c>
      <c r="N964" s="28" t="s">
        <v>93</v>
      </c>
      <c r="O964" s="69"/>
      <c r="P964" s="28" t="str">
        <f>IF(TRIM(B964)="","",IFERROR(INDEX('Agreements-New'!C:C,MATCH(B964,'Agreements-New'!D:D,0)),"N"))</f>
        <v>N</v>
      </c>
      <c r="Q964" s="69"/>
      <c r="R964" s="28">
        <f t="shared" si="714"/>
        <v>20500</v>
      </c>
      <c r="S964" s="28">
        <f t="shared" si="715"/>
        <v>20500</v>
      </c>
      <c r="T964" s="28">
        <f t="shared" si="716"/>
        <v>0</v>
      </c>
      <c r="U964" s="28">
        <f t="shared" si="717"/>
        <v>20500</v>
      </c>
      <c r="V964" s="69"/>
      <c r="W964" s="28">
        <v>4500</v>
      </c>
      <c r="X964" s="28">
        <f>IF(TRIM(B964)="","",IFERROR(INDEX('Agreements-Old'!E:E,MATCH(B964,'Agreements-Old'!D:D,0)),W964))</f>
        <v>4500</v>
      </c>
      <c r="Y964" s="28">
        <f>SUMIFS('Daily Fees Entry'!F:F,'Daily Fees Entry'!D:D,B964,'Daily Fees Entry'!E:E,"Old Fees")</f>
        <v>0</v>
      </c>
      <c r="Z964" s="28">
        <f t="shared" si="718"/>
        <v>4500</v>
      </c>
      <c r="AA964" s="69"/>
      <c r="AB964" s="28">
        <f t="shared" si="719"/>
        <v>16000</v>
      </c>
      <c r="AC964" s="28">
        <f>IF(TRIM(B964)="","",IFERROR(INDEX('Agreements-New'!E:E,MATCH(B964,'Agreements-New'!D:D,0)),AB964))</f>
        <v>16000</v>
      </c>
      <c r="AD964" s="28">
        <f>(SUMIFS('Daily Fees Entry'!F:F,'Daily Fees Entry'!D:D,B964)) - Y964</f>
        <v>0</v>
      </c>
      <c r="AE964" s="28">
        <f t="shared" si="720"/>
        <v>16000</v>
      </c>
      <c r="AF964" s="69"/>
      <c r="AG964" s="28">
        <f>IF(TRIM(B964)="","",IFERROR(INDEX('Fees Master'!D:D,MATCH(D964,'Fees Master'!C:C,0)),"Not Found"))</f>
        <v>16000</v>
      </c>
      <c r="AH964" s="28" t="str">
        <f>IF(TRIM(M964)="V",IFERROR(INDEX('Fees Master'!M:M,MATCH(N964,'Fees Master'!L:L,0)),"Not Found"),"0")</f>
        <v>0</v>
      </c>
      <c r="AI964" s="28" t="str">
        <f>IF(TRIM(M964)="H",IFERROR(INDEX('Fees Master'!I:I,MATCH(D964,'Fees Master'!G:G,0)),"Not Found"),"0")</f>
        <v>0</v>
      </c>
      <c r="AJ964" s="69"/>
      <c r="AK964" s="28">
        <f t="shared" si="721"/>
        <v>0</v>
      </c>
      <c r="AL964" s="31">
        <f t="shared" si="722"/>
        <v>0</v>
      </c>
      <c r="AM964" s="58"/>
      <c r="AN964" s="58" t="s">
        <v>3566</v>
      </c>
      <c r="AO964" s="68"/>
    </row>
    <row r="965" spans="1:41" x14ac:dyDescent="0.35">
      <c r="A965" s="28">
        <v>964</v>
      </c>
      <c r="B965" s="28">
        <v>3018</v>
      </c>
      <c r="C965" s="28" t="s">
        <v>1366</v>
      </c>
      <c r="D965" s="28" t="s">
        <v>4344</v>
      </c>
      <c r="E965" s="28" t="s">
        <v>16</v>
      </c>
      <c r="F965" s="28" t="s">
        <v>1893</v>
      </c>
      <c r="G965" s="30"/>
      <c r="H965" s="28" t="s">
        <v>2315</v>
      </c>
      <c r="I965" s="28"/>
      <c r="J965" s="31">
        <v>777806240243</v>
      </c>
      <c r="K965" s="31" t="str">
        <f t="shared" si="723"/>
        <v>7778 0624 0243</v>
      </c>
      <c r="L965" s="83">
        <v>8099809816</v>
      </c>
      <c r="M965" s="28" t="s">
        <v>2762</v>
      </c>
      <c r="N965" s="28" t="s">
        <v>97</v>
      </c>
      <c r="O965" s="69"/>
      <c r="P965" s="28" t="str">
        <f>IF(TRIM(B965)="","",IFERROR(INDEX('Agreements-New'!C:C,MATCH(B965,'Agreements-New'!D:D,0)),"N"))</f>
        <v>N</v>
      </c>
      <c r="Q965" s="69"/>
      <c r="R965" s="28">
        <f t="shared" si="714"/>
        <v>39500</v>
      </c>
      <c r="S965" s="28">
        <f t="shared" si="715"/>
        <v>39500</v>
      </c>
      <c r="T965" s="28">
        <f t="shared" si="716"/>
        <v>3000</v>
      </c>
      <c r="U965" s="28">
        <f t="shared" si="717"/>
        <v>36500</v>
      </c>
      <c r="V965" s="69"/>
      <c r="W965" s="28">
        <v>23500</v>
      </c>
      <c r="X965" s="28">
        <f>IF(TRIM(B965)="","",IFERROR(INDEX('Agreements-Old'!E:E,MATCH(B965,'Agreements-Old'!D:D,0)),W965))</f>
        <v>23500</v>
      </c>
      <c r="Y965" s="28">
        <f>SUMIFS('Daily Fees Entry'!F:F,'Daily Fees Entry'!D:D,B965,'Daily Fees Entry'!E:E,"Old Fees")</f>
        <v>3000</v>
      </c>
      <c r="Z965" s="28">
        <f t="shared" si="718"/>
        <v>20500</v>
      </c>
      <c r="AA965" s="69"/>
      <c r="AB965" s="28">
        <f t="shared" si="719"/>
        <v>16000</v>
      </c>
      <c r="AC965" s="28">
        <f>IF(TRIM(B965)="","",IFERROR(INDEX('Agreements-New'!E:E,MATCH(B965,'Agreements-New'!D:D,0)),AB965))</f>
        <v>16000</v>
      </c>
      <c r="AD965" s="28">
        <f>(SUMIFS('Daily Fees Entry'!F:F,'Daily Fees Entry'!D:D,B965)) - Y965</f>
        <v>0</v>
      </c>
      <c r="AE965" s="28">
        <f t="shared" si="720"/>
        <v>16000</v>
      </c>
      <c r="AF965" s="69"/>
      <c r="AG965" s="28">
        <f>IF(TRIM(B965)="","",IFERROR(INDEX('Fees Master'!D:D,MATCH(D965,'Fees Master'!C:C,0)),"Not Found"))</f>
        <v>16000</v>
      </c>
      <c r="AH965" s="28" t="str">
        <f>IF(TRIM(M965)="V",IFERROR(INDEX('Fees Master'!M:M,MATCH(N965,'Fees Master'!L:L,0)),"Not Found"),"0")</f>
        <v>0</v>
      </c>
      <c r="AI965" s="28" t="str">
        <f>IF(TRIM(M965)="H",IFERROR(INDEX('Fees Master'!I:I,MATCH(D965,'Fees Master'!G:G,0)),"Not Found"),"0")</f>
        <v>0</v>
      </c>
      <c r="AJ965" s="69"/>
      <c r="AK965" s="28">
        <f t="shared" si="721"/>
        <v>7.59493670886076</v>
      </c>
      <c r="AL965" s="31">
        <f t="shared" si="722"/>
        <v>0</v>
      </c>
      <c r="AM965" s="58"/>
      <c r="AN965" s="58" t="s">
        <v>3567</v>
      </c>
      <c r="AO965" s="68"/>
    </row>
    <row r="966" spans="1:41" x14ac:dyDescent="0.35">
      <c r="A966" s="28">
        <v>965</v>
      </c>
      <c r="B966" s="28">
        <v>3643</v>
      </c>
      <c r="C966" s="28" t="s">
        <v>1368</v>
      </c>
      <c r="D966" s="28" t="s">
        <v>4344</v>
      </c>
      <c r="E966" s="28" t="s">
        <v>16</v>
      </c>
      <c r="F966" s="28" t="s">
        <v>1893</v>
      </c>
      <c r="G966" s="30"/>
      <c r="H966" s="28" t="s">
        <v>2546</v>
      </c>
      <c r="I966" s="28"/>
      <c r="J966" s="31">
        <v>564296531854</v>
      </c>
      <c r="K966" s="31" t="str">
        <f t="shared" si="723"/>
        <v>5642 9653 1854</v>
      </c>
      <c r="L966" s="83">
        <v>7702156502</v>
      </c>
      <c r="M966" s="28" t="s">
        <v>2764</v>
      </c>
      <c r="N966" s="28" t="s">
        <v>184</v>
      </c>
      <c r="O966" s="69"/>
      <c r="P966" s="28" t="str">
        <f>IF(TRIM(B966)="","",IFERROR(INDEX('Agreements-New'!C:C,MATCH(B966,'Agreements-New'!D:D,0)),"N"))</f>
        <v>N</v>
      </c>
      <c r="Q966" s="69"/>
      <c r="R966" s="28">
        <f t="shared" si="714"/>
        <v>55000</v>
      </c>
      <c r="S966" s="28">
        <f t="shared" si="715"/>
        <v>55000</v>
      </c>
      <c r="T966" s="28">
        <f t="shared" si="716"/>
        <v>0</v>
      </c>
      <c r="U966" s="28">
        <f t="shared" si="717"/>
        <v>55000</v>
      </c>
      <c r="V966" s="69"/>
      <c r="W966" s="28">
        <v>34000</v>
      </c>
      <c r="X966" s="28">
        <f>IF(TRIM(B966)="","",IFERROR(INDEX('Agreements-Old'!E:E,MATCH(B966,'Agreements-Old'!D:D,0)),W966))</f>
        <v>34000</v>
      </c>
      <c r="Y966" s="28">
        <f>SUMIFS('Daily Fees Entry'!F:F,'Daily Fees Entry'!D:D,B966,'Daily Fees Entry'!E:E,"Old Fees")</f>
        <v>0</v>
      </c>
      <c r="Z966" s="28">
        <f t="shared" si="718"/>
        <v>34000</v>
      </c>
      <c r="AA966" s="69"/>
      <c r="AB966" s="28">
        <f t="shared" si="719"/>
        <v>21000</v>
      </c>
      <c r="AC966" s="28">
        <f>IF(TRIM(B966)="","",IFERROR(INDEX('Agreements-New'!E:E,MATCH(B966,'Agreements-New'!D:D,0)),AB966))</f>
        <v>21000</v>
      </c>
      <c r="AD966" s="28">
        <f>(SUMIFS('Daily Fees Entry'!F:F,'Daily Fees Entry'!D:D,B966)) - Y966</f>
        <v>0</v>
      </c>
      <c r="AE966" s="28">
        <f t="shared" si="720"/>
        <v>21000</v>
      </c>
      <c r="AF966" s="69"/>
      <c r="AG966" s="28">
        <f>IF(TRIM(B966)="","",IFERROR(INDEX('Fees Master'!D:D,MATCH(D966,'Fees Master'!C:C,0)),"Not Found"))</f>
        <v>16000</v>
      </c>
      <c r="AH966" s="28">
        <f>IF(TRIM(M966)="V",IFERROR(INDEX('Fees Master'!M:M,MATCH(N966,'Fees Master'!L:L,0)),"Not Found"),"0")</f>
        <v>5000</v>
      </c>
      <c r="AI966" s="28" t="str">
        <f>IF(TRIM(M966)="H",IFERROR(INDEX('Fees Master'!I:I,MATCH(D966,'Fees Master'!G:G,0)),"Not Found"),"0")</f>
        <v>0</v>
      </c>
      <c r="AJ966" s="69"/>
      <c r="AK966" s="28">
        <f t="shared" si="721"/>
        <v>0</v>
      </c>
      <c r="AL966" s="31">
        <f t="shared" si="722"/>
        <v>0</v>
      </c>
      <c r="AM966" s="58"/>
      <c r="AN966" s="58" t="s">
        <v>3569</v>
      </c>
      <c r="AO966" s="68"/>
    </row>
    <row r="967" spans="1:41" x14ac:dyDescent="0.35">
      <c r="A967" s="28">
        <v>966</v>
      </c>
      <c r="B967" s="28">
        <v>3021</v>
      </c>
      <c r="C967" s="28" t="s">
        <v>1371</v>
      </c>
      <c r="D967" s="28" t="s">
        <v>4344</v>
      </c>
      <c r="E967" s="28" t="s">
        <v>16</v>
      </c>
      <c r="F967" s="28" t="s">
        <v>1893</v>
      </c>
      <c r="G967" s="30"/>
      <c r="H967" s="28" t="s">
        <v>2413</v>
      </c>
      <c r="I967" s="28"/>
      <c r="J967" s="31">
        <v>796700617955</v>
      </c>
      <c r="K967" s="31" t="str">
        <f t="shared" si="723"/>
        <v>7967 0061 7955</v>
      </c>
      <c r="L967" s="83">
        <v>9908376046</v>
      </c>
      <c r="M967" s="28" t="s">
        <v>2764</v>
      </c>
      <c r="N967" s="28" t="s">
        <v>187</v>
      </c>
      <c r="O967" s="69"/>
      <c r="P967" s="28" t="str">
        <f>IF(TRIM(B967)="","",IFERROR(INDEX('Agreements-New'!C:C,MATCH(B967,'Agreements-New'!D:D,0)),"N"))</f>
        <v>N</v>
      </c>
      <c r="Q967" s="69"/>
      <c r="R967" s="28">
        <f t="shared" si="714"/>
        <v>23000</v>
      </c>
      <c r="S967" s="28">
        <f t="shared" si="715"/>
        <v>23000</v>
      </c>
      <c r="T967" s="28">
        <f t="shared" si="716"/>
        <v>5000</v>
      </c>
      <c r="U967" s="28">
        <f t="shared" si="717"/>
        <v>18000</v>
      </c>
      <c r="V967" s="69"/>
      <c r="W967" s="28">
        <v>0</v>
      </c>
      <c r="X967" s="28">
        <f>IF(TRIM(B967)="","",IFERROR(INDEX('Agreements-Old'!E:E,MATCH(B967,'Agreements-Old'!D:D,0)),W967))</f>
        <v>0</v>
      </c>
      <c r="Y967" s="28">
        <f>SUMIFS('Daily Fees Entry'!F:F,'Daily Fees Entry'!D:D,B967,'Daily Fees Entry'!E:E,"Old Fees")</f>
        <v>0</v>
      </c>
      <c r="Z967" s="28">
        <f t="shared" si="718"/>
        <v>0</v>
      </c>
      <c r="AA967" s="69"/>
      <c r="AB967" s="28">
        <f t="shared" si="719"/>
        <v>23000</v>
      </c>
      <c r="AC967" s="28">
        <f>IF(TRIM(B967)="","",IFERROR(INDEX('Agreements-New'!E:E,MATCH(B967,'Agreements-New'!D:D,0)),AB967))</f>
        <v>23000</v>
      </c>
      <c r="AD967" s="28">
        <f>(SUMIFS('Daily Fees Entry'!F:F,'Daily Fees Entry'!D:D,B967)) - Y967</f>
        <v>5000</v>
      </c>
      <c r="AE967" s="28">
        <f t="shared" si="720"/>
        <v>18000</v>
      </c>
      <c r="AF967" s="69"/>
      <c r="AG967" s="28">
        <f>IF(TRIM(B967)="","",IFERROR(INDEX('Fees Master'!D:D,MATCH(D967,'Fees Master'!C:C,0)),"Not Found"))</f>
        <v>16000</v>
      </c>
      <c r="AH967" s="28">
        <f>IF(TRIM(M967)="V",IFERROR(INDEX('Fees Master'!M:M,MATCH(N967,'Fees Master'!L:L,0)),"Not Found"),"0")</f>
        <v>7000</v>
      </c>
      <c r="AI967" s="28" t="str">
        <f>IF(TRIM(M967)="H",IFERROR(INDEX('Fees Master'!I:I,MATCH(D967,'Fees Master'!G:G,0)),"Not Found"),"0")</f>
        <v>0</v>
      </c>
      <c r="AJ967" s="69"/>
      <c r="AK967" s="28">
        <f t="shared" si="721"/>
        <v>21.739130434782609</v>
      </c>
      <c r="AL967" s="31">
        <f t="shared" si="722"/>
        <v>21.739130434782609</v>
      </c>
      <c r="AM967" s="58"/>
      <c r="AN967" s="58" t="s">
        <v>3570</v>
      </c>
      <c r="AO967" s="68"/>
    </row>
    <row r="968" spans="1:41" x14ac:dyDescent="0.35">
      <c r="A968" s="28">
        <v>967</v>
      </c>
      <c r="B968" s="28">
        <v>3443</v>
      </c>
      <c r="C968" s="28" t="s">
        <v>1373</v>
      </c>
      <c r="D968" s="28" t="s">
        <v>4344</v>
      </c>
      <c r="E968" s="28" t="s">
        <v>16</v>
      </c>
      <c r="F968" s="28" t="s">
        <v>1893</v>
      </c>
      <c r="G968" s="30"/>
      <c r="H968" s="28" t="s">
        <v>2548</v>
      </c>
      <c r="I968" s="28"/>
      <c r="J968" s="31">
        <v>936056566432</v>
      </c>
      <c r="K968" s="31" t="str">
        <f t="shared" si="723"/>
        <v>9360 5656 6432</v>
      </c>
      <c r="L968" s="83">
        <v>9963075473</v>
      </c>
      <c r="M968" s="28" t="s">
        <v>2764</v>
      </c>
      <c r="N968" s="28" t="s">
        <v>67</v>
      </c>
      <c r="O968" s="69"/>
      <c r="P968" s="28">
        <f>IF(TRIM(B968)="","",IFERROR(INDEX('Agreements-New'!C:C,MATCH(B968,'Agreements-New'!D:D,0)),"N"))</f>
        <v>223</v>
      </c>
      <c r="Q968" s="69"/>
      <c r="R968" s="28">
        <f t="shared" si="714"/>
        <v>53000</v>
      </c>
      <c r="S968" s="28">
        <f t="shared" si="715"/>
        <v>0</v>
      </c>
      <c r="T968" s="28">
        <f t="shared" si="716"/>
        <v>0</v>
      </c>
      <c r="U968" s="28">
        <f t="shared" si="717"/>
        <v>0</v>
      </c>
      <c r="V968" s="69"/>
      <c r="W968" s="28">
        <v>29000</v>
      </c>
      <c r="X968" s="28">
        <f>IF(TRIM(B968)="","",IFERROR(INDEX('Agreements-Old'!E:E,MATCH(B968,'Agreements-Old'!D:D,0)),W968))</f>
        <v>0</v>
      </c>
      <c r="Y968" s="28">
        <f>SUMIFS('Daily Fees Entry'!F:F,'Daily Fees Entry'!D:D,B968,'Daily Fees Entry'!E:E,"Old Fees")</f>
        <v>0</v>
      </c>
      <c r="Z968" s="28">
        <f t="shared" si="718"/>
        <v>0</v>
      </c>
      <c r="AA968" s="69"/>
      <c r="AB968" s="28">
        <f t="shared" si="719"/>
        <v>24000</v>
      </c>
      <c r="AC968" s="28">
        <f>IF(TRIM(B968)="","",IFERROR(INDEX('Agreements-New'!E:E,MATCH(B968,'Agreements-New'!D:D,0)),AB968))</f>
        <v>0</v>
      </c>
      <c r="AD968" s="28">
        <f>(SUMIFS('Daily Fees Entry'!F:F,'Daily Fees Entry'!D:D,B968)) - Y968</f>
        <v>0</v>
      </c>
      <c r="AE968" s="28">
        <f t="shared" si="720"/>
        <v>0</v>
      </c>
      <c r="AF968" s="69"/>
      <c r="AG968" s="28">
        <f>IF(TRIM(B968)="","",IFERROR(INDEX('Fees Master'!D:D,MATCH(D968,'Fees Master'!C:C,0)),"Not Found"))</f>
        <v>16000</v>
      </c>
      <c r="AH968" s="28">
        <f>IF(TRIM(M968)="V",IFERROR(INDEX('Fees Master'!M:M,MATCH(N968,'Fees Master'!L:L,0)),"Not Found"),"0")</f>
        <v>8000</v>
      </c>
      <c r="AI968" s="28" t="str">
        <f>IF(TRIM(M968)="H",IFERROR(INDEX('Fees Master'!I:I,MATCH(D968,'Fees Master'!G:G,0)),"Not Found"),"0")</f>
        <v>0</v>
      </c>
      <c r="AJ968" s="69"/>
      <c r="AK968" s="28" t="e">
        <f t="shared" si="721"/>
        <v>#DIV/0!</v>
      </c>
      <c r="AL968" s="31" t="e">
        <f t="shared" si="722"/>
        <v>#DIV/0!</v>
      </c>
      <c r="AM968" s="58"/>
      <c r="AN968" s="58" t="s">
        <v>3571</v>
      </c>
      <c r="AO968" s="68"/>
    </row>
    <row r="969" spans="1:41" x14ac:dyDescent="0.35">
      <c r="A969" s="28">
        <v>968</v>
      </c>
      <c r="B969" s="28">
        <v>3442</v>
      </c>
      <c r="C969" s="28" t="s">
        <v>1374</v>
      </c>
      <c r="D969" s="28" t="s">
        <v>4344</v>
      </c>
      <c r="E969" s="28" t="s">
        <v>16</v>
      </c>
      <c r="F969" s="28" t="s">
        <v>1893</v>
      </c>
      <c r="G969" s="30"/>
      <c r="H969" s="28" t="s">
        <v>2548</v>
      </c>
      <c r="I969" s="28"/>
      <c r="J969" s="31">
        <v>982870225265</v>
      </c>
      <c r="K969" s="31" t="str">
        <f t="shared" si="723"/>
        <v>9828 7022 5265</v>
      </c>
      <c r="L969" s="83">
        <v>9963075473</v>
      </c>
      <c r="M969" s="28" t="s">
        <v>2764</v>
      </c>
      <c r="N969" s="28" t="s">
        <v>67</v>
      </c>
      <c r="O969" s="69"/>
      <c r="P969" s="28">
        <f>IF(TRIM(B969)="","",IFERROR(INDEX('Agreements-New'!C:C,MATCH(B969,'Agreements-New'!D:D,0)),"N"))</f>
        <v>223</v>
      </c>
      <c r="Q969" s="69"/>
      <c r="R969" s="28">
        <f t="shared" si="714"/>
        <v>53000</v>
      </c>
      <c r="S969" s="28">
        <f t="shared" si="715"/>
        <v>0</v>
      </c>
      <c r="T969" s="28">
        <f t="shared" si="716"/>
        <v>0</v>
      </c>
      <c r="U969" s="28">
        <f t="shared" si="717"/>
        <v>0</v>
      </c>
      <c r="V969" s="69"/>
      <c r="W969" s="28">
        <v>29000</v>
      </c>
      <c r="X969" s="28">
        <f>IF(TRIM(B969)="","",IFERROR(INDEX('Agreements-Old'!E:E,MATCH(B969,'Agreements-Old'!D:D,0)),W969))</f>
        <v>0</v>
      </c>
      <c r="Y969" s="28">
        <f>SUMIFS('Daily Fees Entry'!F:F,'Daily Fees Entry'!D:D,B969,'Daily Fees Entry'!E:E,"Old Fees")</f>
        <v>0</v>
      </c>
      <c r="Z969" s="28">
        <f t="shared" si="718"/>
        <v>0</v>
      </c>
      <c r="AA969" s="69"/>
      <c r="AB969" s="28">
        <f t="shared" si="719"/>
        <v>24000</v>
      </c>
      <c r="AC969" s="28">
        <f>IF(TRIM(B969)="","",IFERROR(INDEX('Agreements-New'!E:E,MATCH(B969,'Agreements-New'!D:D,0)),AB969))</f>
        <v>0</v>
      </c>
      <c r="AD969" s="28">
        <f>(SUMIFS('Daily Fees Entry'!F:F,'Daily Fees Entry'!D:D,B969)) - Y969</f>
        <v>0</v>
      </c>
      <c r="AE969" s="28">
        <f t="shared" si="720"/>
        <v>0</v>
      </c>
      <c r="AF969" s="69"/>
      <c r="AG969" s="28">
        <f>IF(TRIM(B969)="","",IFERROR(INDEX('Fees Master'!D:D,MATCH(D969,'Fees Master'!C:C,0)),"Not Found"))</f>
        <v>16000</v>
      </c>
      <c r="AH969" s="28">
        <f>IF(TRIM(M969)="V",IFERROR(INDEX('Fees Master'!M:M,MATCH(N969,'Fees Master'!L:L,0)),"Not Found"),"0")</f>
        <v>8000</v>
      </c>
      <c r="AI969" s="28" t="str">
        <f>IF(TRIM(M969)="H",IFERROR(INDEX('Fees Master'!I:I,MATCH(D969,'Fees Master'!G:G,0)),"Not Found"),"0")</f>
        <v>0</v>
      </c>
      <c r="AJ969" s="69"/>
      <c r="AK969" s="28" t="e">
        <f t="shared" si="721"/>
        <v>#DIV/0!</v>
      </c>
      <c r="AL969" s="31" t="e">
        <f t="shared" si="722"/>
        <v>#DIV/0!</v>
      </c>
      <c r="AM969" s="58"/>
      <c r="AN969" s="58" t="s">
        <v>3571</v>
      </c>
      <c r="AO969" s="68"/>
    </row>
    <row r="970" spans="1:41" x14ac:dyDescent="0.35">
      <c r="A970" s="28">
        <v>969</v>
      </c>
      <c r="B970" s="28">
        <v>3177</v>
      </c>
      <c r="C970" s="28" t="s">
        <v>1375</v>
      </c>
      <c r="D970" s="28" t="s">
        <v>4344</v>
      </c>
      <c r="E970" s="28" t="s">
        <v>16</v>
      </c>
      <c r="F970" s="28" t="s">
        <v>1893</v>
      </c>
      <c r="G970" s="30"/>
      <c r="H970" s="28" t="s">
        <v>1909</v>
      </c>
      <c r="I970" s="28"/>
      <c r="J970" s="31">
        <v>812619150003</v>
      </c>
      <c r="K970" s="31" t="str">
        <f t="shared" si="723"/>
        <v>8126 1915 0003</v>
      </c>
      <c r="L970" s="83">
        <v>9705912650</v>
      </c>
      <c r="M970" s="28" t="s">
        <v>2764</v>
      </c>
      <c r="N970" s="28" t="s">
        <v>41</v>
      </c>
      <c r="O970" s="69"/>
      <c r="P970" s="28" t="str">
        <f>IF(TRIM(B970)="","",IFERROR(INDEX('Agreements-New'!C:C,MATCH(B970,'Agreements-New'!D:D,0)),"N"))</f>
        <v>N</v>
      </c>
      <c r="Q970" s="69"/>
      <c r="R970" s="28">
        <f t="shared" si="714"/>
        <v>56000</v>
      </c>
      <c r="S970" s="28">
        <f t="shared" si="715"/>
        <v>56000</v>
      </c>
      <c r="T970" s="28">
        <f t="shared" si="716"/>
        <v>0</v>
      </c>
      <c r="U970" s="28">
        <f t="shared" si="717"/>
        <v>56000</v>
      </c>
      <c r="V970" s="69"/>
      <c r="W970" s="28">
        <v>33000</v>
      </c>
      <c r="X970" s="28">
        <f>IF(TRIM(B970)="","",IFERROR(INDEX('Agreements-Old'!E:E,MATCH(B970,'Agreements-Old'!D:D,0)),W970))</f>
        <v>33000</v>
      </c>
      <c r="Y970" s="28">
        <f>SUMIFS('Daily Fees Entry'!F:F,'Daily Fees Entry'!D:D,B970,'Daily Fees Entry'!E:E,"Old Fees")</f>
        <v>0</v>
      </c>
      <c r="Z970" s="28">
        <f t="shared" si="718"/>
        <v>33000</v>
      </c>
      <c r="AA970" s="69"/>
      <c r="AB970" s="28">
        <f t="shared" si="719"/>
        <v>23000</v>
      </c>
      <c r="AC970" s="28">
        <f>IF(TRIM(B970)="","",IFERROR(INDEX('Agreements-New'!E:E,MATCH(B970,'Agreements-New'!D:D,0)),AB970))</f>
        <v>23000</v>
      </c>
      <c r="AD970" s="28">
        <f>(SUMIFS('Daily Fees Entry'!F:F,'Daily Fees Entry'!D:D,B970)) - Y970</f>
        <v>0</v>
      </c>
      <c r="AE970" s="28">
        <f t="shared" si="720"/>
        <v>23000</v>
      </c>
      <c r="AF970" s="69"/>
      <c r="AG970" s="28">
        <f>IF(TRIM(B970)="","",IFERROR(INDEX('Fees Master'!D:D,MATCH(D970,'Fees Master'!C:C,0)),"Not Found"))</f>
        <v>16000</v>
      </c>
      <c r="AH970" s="28">
        <f>IF(TRIM(M970)="V",IFERROR(INDEX('Fees Master'!M:M,MATCH(N970,'Fees Master'!L:L,0)),"Not Found"),"0")</f>
        <v>7000</v>
      </c>
      <c r="AI970" s="28" t="str">
        <f>IF(TRIM(M970)="H",IFERROR(INDEX('Fees Master'!I:I,MATCH(D970,'Fees Master'!G:G,0)),"Not Found"),"0")</f>
        <v>0</v>
      </c>
      <c r="AJ970" s="69"/>
      <c r="AK970" s="28">
        <f t="shared" si="721"/>
        <v>0</v>
      </c>
      <c r="AL970" s="31">
        <f t="shared" si="722"/>
        <v>0</v>
      </c>
      <c r="AM970" s="58"/>
      <c r="AN970" s="58" t="s">
        <v>3572</v>
      </c>
      <c r="AO970" s="68"/>
    </row>
    <row r="971" spans="1:41" x14ac:dyDescent="0.35">
      <c r="A971" s="28">
        <v>970</v>
      </c>
      <c r="B971" s="28">
        <v>3060</v>
      </c>
      <c r="C971" s="28" t="s">
        <v>1378</v>
      </c>
      <c r="D971" s="28" t="s">
        <v>4344</v>
      </c>
      <c r="E971" s="28" t="s">
        <v>16</v>
      </c>
      <c r="F971" s="28" t="s">
        <v>1893</v>
      </c>
      <c r="G971" s="30"/>
      <c r="H971" s="28" t="s">
        <v>2549</v>
      </c>
      <c r="I971" s="28"/>
      <c r="J971" s="31">
        <v>792755741174</v>
      </c>
      <c r="K971" s="31" t="str">
        <f t="shared" si="723"/>
        <v>7927 5574 1174</v>
      </c>
      <c r="L971" s="83">
        <v>9848459714</v>
      </c>
      <c r="M971" s="28" t="s">
        <v>2762</v>
      </c>
      <c r="N971" s="28" t="s">
        <v>97</v>
      </c>
      <c r="O971" s="69"/>
      <c r="P971" s="28" t="str">
        <f>IF(TRIM(B971)="","",IFERROR(INDEX('Agreements-New'!C:C,MATCH(B971,'Agreements-New'!D:D,0)),"N"))</f>
        <v>N</v>
      </c>
      <c r="Q971" s="69"/>
      <c r="R971" s="28">
        <f t="shared" si="714"/>
        <v>46000</v>
      </c>
      <c r="S971" s="28">
        <f t="shared" si="715"/>
        <v>46000</v>
      </c>
      <c r="T971" s="28">
        <f t="shared" si="716"/>
        <v>2000</v>
      </c>
      <c r="U971" s="28">
        <f t="shared" si="717"/>
        <v>44000</v>
      </c>
      <c r="V971" s="69"/>
      <c r="W971" s="28">
        <v>30000</v>
      </c>
      <c r="X971" s="28">
        <f>IF(TRIM(B971)="","",IFERROR(INDEX('Agreements-Old'!E:E,MATCH(B971,'Agreements-Old'!D:D,0)),W971))</f>
        <v>30000</v>
      </c>
      <c r="Y971" s="28">
        <f>SUMIFS('Daily Fees Entry'!F:F,'Daily Fees Entry'!D:D,B971,'Daily Fees Entry'!E:E,"Old Fees")</f>
        <v>2000</v>
      </c>
      <c r="Z971" s="28">
        <f t="shared" si="718"/>
        <v>28000</v>
      </c>
      <c r="AA971" s="69"/>
      <c r="AB971" s="28">
        <f t="shared" si="719"/>
        <v>16000</v>
      </c>
      <c r="AC971" s="28">
        <f>IF(TRIM(B971)="","",IFERROR(INDEX('Agreements-New'!E:E,MATCH(B971,'Agreements-New'!D:D,0)),AB971))</f>
        <v>16000</v>
      </c>
      <c r="AD971" s="28">
        <f>(SUMIFS('Daily Fees Entry'!F:F,'Daily Fees Entry'!D:D,B971)) - Y971</f>
        <v>0</v>
      </c>
      <c r="AE971" s="28">
        <f t="shared" si="720"/>
        <v>16000</v>
      </c>
      <c r="AF971" s="69"/>
      <c r="AG971" s="28">
        <f>IF(TRIM(B971)="","",IFERROR(INDEX('Fees Master'!D:D,MATCH(D971,'Fees Master'!C:C,0)),"Not Found"))</f>
        <v>16000</v>
      </c>
      <c r="AH971" s="28" t="str">
        <f>IF(TRIM(M971)="V",IFERROR(INDEX('Fees Master'!M:M,MATCH(N971,'Fees Master'!L:L,0)),"Not Found"),"0")</f>
        <v>0</v>
      </c>
      <c r="AI971" s="28" t="str">
        <f>IF(TRIM(M971)="H",IFERROR(INDEX('Fees Master'!I:I,MATCH(D971,'Fees Master'!G:G,0)),"Not Found"),"0")</f>
        <v>0</v>
      </c>
      <c r="AJ971" s="69"/>
      <c r="AK971" s="28">
        <f t="shared" si="721"/>
        <v>4.3478260869565215</v>
      </c>
      <c r="AL971" s="31">
        <f t="shared" si="722"/>
        <v>0</v>
      </c>
      <c r="AM971" s="58"/>
      <c r="AN971" s="58" t="s">
        <v>3573</v>
      </c>
      <c r="AO971" s="68"/>
    </row>
    <row r="972" spans="1:41" x14ac:dyDescent="0.35">
      <c r="A972" s="28">
        <v>971</v>
      </c>
      <c r="B972" s="28">
        <v>3023</v>
      </c>
      <c r="C972" s="28" t="s">
        <v>1379</v>
      </c>
      <c r="D972" s="28" t="s">
        <v>4344</v>
      </c>
      <c r="E972" s="28" t="s">
        <v>16</v>
      </c>
      <c r="F972" s="28" t="s">
        <v>1893</v>
      </c>
      <c r="G972" s="30"/>
      <c r="H972" s="28" t="s">
        <v>2520</v>
      </c>
      <c r="I972" s="28"/>
      <c r="J972" s="31">
        <v>387068835689</v>
      </c>
      <c r="K972" s="31" t="str">
        <f t="shared" si="723"/>
        <v>3870 6883 5689</v>
      </c>
      <c r="L972" s="83">
        <v>9963306681</v>
      </c>
      <c r="M972" s="28" t="s">
        <v>2764</v>
      </c>
      <c r="N972" s="28" t="s">
        <v>82</v>
      </c>
      <c r="O972" s="69"/>
      <c r="P972" s="28" t="str">
        <f>IF(TRIM(B972)="","",IFERROR(INDEX('Agreements-New'!C:C,MATCH(B972,'Agreements-New'!D:D,0)),"N"))</f>
        <v>N</v>
      </c>
      <c r="Q972" s="69"/>
      <c r="R972" s="28">
        <f t="shared" si="714"/>
        <v>52000</v>
      </c>
      <c r="S972" s="28">
        <f t="shared" si="715"/>
        <v>52000</v>
      </c>
      <c r="T972" s="28">
        <f t="shared" si="716"/>
        <v>10000</v>
      </c>
      <c r="U972" s="28">
        <f t="shared" si="717"/>
        <v>42000</v>
      </c>
      <c r="V972" s="69"/>
      <c r="W972" s="28">
        <v>29000</v>
      </c>
      <c r="X972" s="28">
        <f>IF(TRIM(B972)="","",IFERROR(INDEX('Agreements-Old'!E:E,MATCH(B972,'Agreements-Old'!D:D,0)),W972))</f>
        <v>29000</v>
      </c>
      <c r="Y972" s="28">
        <f>SUMIFS('Daily Fees Entry'!F:F,'Daily Fees Entry'!D:D,B972,'Daily Fees Entry'!E:E,"Old Fees")</f>
        <v>10000</v>
      </c>
      <c r="Z972" s="28">
        <f t="shared" si="718"/>
        <v>19000</v>
      </c>
      <c r="AA972" s="69"/>
      <c r="AB972" s="28">
        <f t="shared" si="719"/>
        <v>23000</v>
      </c>
      <c r="AC972" s="28">
        <f>IF(TRIM(B972)="","",IFERROR(INDEX('Agreements-New'!E:E,MATCH(B972,'Agreements-New'!D:D,0)),AB972))</f>
        <v>23000</v>
      </c>
      <c r="AD972" s="28">
        <f>(SUMIFS('Daily Fees Entry'!F:F,'Daily Fees Entry'!D:D,B972)) - Y972</f>
        <v>0</v>
      </c>
      <c r="AE972" s="28">
        <f t="shared" si="720"/>
        <v>23000</v>
      </c>
      <c r="AF972" s="69"/>
      <c r="AG972" s="28">
        <f>IF(TRIM(B972)="","",IFERROR(INDEX('Fees Master'!D:D,MATCH(D972,'Fees Master'!C:C,0)),"Not Found"))</f>
        <v>16000</v>
      </c>
      <c r="AH972" s="28">
        <f>IF(TRIM(M972)="V",IFERROR(INDEX('Fees Master'!M:M,MATCH(N972,'Fees Master'!L:L,0)),"Not Found"),"0")</f>
        <v>7000</v>
      </c>
      <c r="AI972" s="28" t="str">
        <f>IF(TRIM(M972)="H",IFERROR(INDEX('Fees Master'!I:I,MATCH(D972,'Fees Master'!G:G,0)),"Not Found"),"0")</f>
        <v>0</v>
      </c>
      <c r="AJ972" s="69"/>
      <c r="AK972" s="28">
        <f t="shared" si="721"/>
        <v>19.230769230769234</v>
      </c>
      <c r="AL972" s="31">
        <f t="shared" si="722"/>
        <v>0</v>
      </c>
      <c r="AM972" s="58"/>
      <c r="AN972" s="58" t="s">
        <v>3574</v>
      </c>
      <c r="AO972" s="68"/>
    </row>
    <row r="973" spans="1:41" x14ac:dyDescent="0.35">
      <c r="A973" s="28">
        <v>972</v>
      </c>
      <c r="B973" s="28">
        <v>3404</v>
      </c>
      <c r="C973" s="28" t="s">
        <v>1380</v>
      </c>
      <c r="D973" s="28" t="s">
        <v>4344</v>
      </c>
      <c r="E973" s="28" t="s">
        <v>16</v>
      </c>
      <c r="F973" s="28" t="s">
        <v>1893</v>
      </c>
      <c r="G973" s="30"/>
      <c r="H973" s="28" t="s">
        <v>2323</v>
      </c>
      <c r="I973" s="28"/>
      <c r="J973" s="31"/>
      <c r="K973" s="31" t="str">
        <f t="shared" si="723"/>
        <v xml:space="preserve">  </v>
      </c>
      <c r="L973" s="83">
        <v>7013082412</v>
      </c>
      <c r="M973" s="28" t="s">
        <v>2764</v>
      </c>
      <c r="N973" s="28" t="s">
        <v>56</v>
      </c>
      <c r="O973" s="69"/>
      <c r="P973" s="28">
        <f>IF(TRIM(B973)="","",IFERROR(INDEX('Agreements-New'!C:C,MATCH(B973,'Agreements-New'!D:D,0)),"N"))</f>
        <v>42</v>
      </c>
      <c r="Q973" s="69"/>
      <c r="R973" s="28">
        <f t="shared" si="714"/>
        <v>48000</v>
      </c>
      <c r="S973" s="28">
        <f t="shared" si="715"/>
        <v>24000</v>
      </c>
      <c r="T973" s="28">
        <f t="shared" si="716"/>
        <v>7000</v>
      </c>
      <c r="U973" s="28">
        <f t="shared" si="717"/>
        <v>17000</v>
      </c>
      <c r="V973" s="69"/>
      <c r="W973" s="28">
        <v>24000</v>
      </c>
      <c r="X973" s="28">
        <f>IF(TRIM(B973)="","",IFERROR(INDEX('Agreements-Old'!E:E,MATCH(B973,'Agreements-Old'!D:D,0)),W973))</f>
        <v>7000</v>
      </c>
      <c r="Y973" s="28">
        <f>SUMIFS('Daily Fees Entry'!F:F,'Daily Fees Entry'!D:D,B973,'Daily Fees Entry'!E:E,"Old Fees")</f>
        <v>7000</v>
      </c>
      <c r="Z973" s="28">
        <f t="shared" si="718"/>
        <v>0</v>
      </c>
      <c r="AA973" s="69"/>
      <c r="AB973" s="28">
        <f t="shared" si="719"/>
        <v>24000</v>
      </c>
      <c r="AC973" s="28">
        <f>IF(TRIM(B973)="","",IFERROR(INDEX('Agreements-New'!E:E,MATCH(B973,'Agreements-New'!D:D,0)),AB973))</f>
        <v>17000</v>
      </c>
      <c r="AD973" s="28">
        <f>(SUMIFS('Daily Fees Entry'!F:F,'Daily Fees Entry'!D:D,B973)) - Y973</f>
        <v>0</v>
      </c>
      <c r="AE973" s="28">
        <f t="shared" si="720"/>
        <v>17000</v>
      </c>
      <c r="AF973" s="69"/>
      <c r="AG973" s="28">
        <f>IF(TRIM(B973)="","",IFERROR(INDEX('Fees Master'!D:D,MATCH(D973,'Fees Master'!C:C,0)),"Not Found"))</f>
        <v>16000</v>
      </c>
      <c r="AH973" s="28">
        <f>IF(TRIM(M973)="V",IFERROR(INDEX('Fees Master'!M:M,MATCH(N973,'Fees Master'!L:L,0)),"Not Found"),"0")</f>
        <v>8000</v>
      </c>
      <c r="AI973" s="28" t="str">
        <f>IF(TRIM(M973)="H",IFERROR(INDEX('Fees Master'!I:I,MATCH(D973,'Fees Master'!G:G,0)),"Not Found"),"0")</f>
        <v>0</v>
      </c>
      <c r="AJ973" s="69"/>
      <c r="AK973" s="28">
        <f t="shared" si="721"/>
        <v>29.166666666666668</v>
      </c>
      <c r="AL973" s="31">
        <f t="shared" si="722"/>
        <v>0</v>
      </c>
      <c r="AM973" s="58"/>
      <c r="AN973" s="58" t="s">
        <v>3575</v>
      </c>
      <c r="AO973" s="68"/>
    </row>
    <row r="974" spans="1:41" x14ac:dyDescent="0.35">
      <c r="A974" s="28">
        <v>973</v>
      </c>
      <c r="B974" s="28">
        <v>3138</v>
      </c>
      <c r="C974" s="28" t="s">
        <v>1384</v>
      </c>
      <c r="D974" s="28" t="s">
        <v>4344</v>
      </c>
      <c r="E974" s="28" t="s">
        <v>16</v>
      </c>
      <c r="F974" s="28" t="s">
        <v>1893</v>
      </c>
      <c r="G974" s="30"/>
      <c r="H974" s="28" t="s">
        <v>2382</v>
      </c>
      <c r="I974" s="28"/>
      <c r="J974" s="31">
        <v>286752128085</v>
      </c>
      <c r="K974" s="31" t="str">
        <f t="shared" si="723"/>
        <v>2867 5212 8085</v>
      </c>
      <c r="L974" s="83">
        <v>9951124200</v>
      </c>
      <c r="M974" s="28" t="s">
        <v>2764</v>
      </c>
      <c r="N974" s="28" t="s">
        <v>39</v>
      </c>
      <c r="O974" s="69"/>
      <c r="P974" s="28" t="str">
        <f>IF(TRIM(B974)="","",IFERROR(INDEX('Agreements-New'!C:C,MATCH(B974,'Agreements-New'!D:D,0)),"N"))</f>
        <v>N</v>
      </c>
      <c r="Q974" s="69"/>
      <c r="R974" s="28">
        <f t="shared" si="714"/>
        <v>57000</v>
      </c>
      <c r="S974" s="28">
        <f t="shared" si="715"/>
        <v>57000</v>
      </c>
      <c r="T974" s="28">
        <f t="shared" si="716"/>
        <v>0</v>
      </c>
      <c r="U974" s="28">
        <f t="shared" si="717"/>
        <v>57000</v>
      </c>
      <c r="V974" s="69"/>
      <c r="W974" s="28">
        <v>35000</v>
      </c>
      <c r="X974" s="28">
        <f>IF(TRIM(B974)="","",IFERROR(INDEX('Agreements-Old'!E:E,MATCH(B974,'Agreements-Old'!D:D,0)),W974))</f>
        <v>35000</v>
      </c>
      <c r="Y974" s="28">
        <f>SUMIFS('Daily Fees Entry'!F:F,'Daily Fees Entry'!D:D,B974,'Daily Fees Entry'!E:E,"Old Fees")</f>
        <v>0</v>
      </c>
      <c r="Z974" s="28">
        <f t="shared" si="718"/>
        <v>35000</v>
      </c>
      <c r="AA974" s="69"/>
      <c r="AB974" s="28">
        <f t="shared" si="719"/>
        <v>22000</v>
      </c>
      <c r="AC974" s="28">
        <f>IF(TRIM(B974)="","",IFERROR(INDEX('Agreements-New'!E:E,MATCH(B974,'Agreements-New'!D:D,0)),AB974))</f>
        <v>22000</v>
      </c>
      <c r="AD974" s="28">
        <f>(SUMIFS('Daily Fees Entry'!F:F,'Daily Fees Entry'!D:D,B974)) - Y974</f>
        <v>0</v>
      </c>
      <c r="AE974" s="28">
        <f t="shared" si="720"/>
        <v>22000</v>
      </c>
      <c r="AF974" s="69"/>
      <c r="AG974" s="28">
        <f>IF(TRIM(B974)="","",IFERROR(INDEX('Fees Master'!D:D,MATCH(D974,'Fees Master'!C:C,0)),"Not Found"))</f>
        <v>16000</v>
      </c>
      <c r="AH974" s="28">
        <f>IF(TRIM(M974)="V",IFERROR(INDEX('Fees Master'!M:M,MATCH(N974,'Fees Master'!L:L,0)),"Not Found"),"0")</f>
        <v>6000</v>
      </c>
      <c r="AI974" s="28" t="str">
        <f>IF(TRIM(M974)="H",IFERROR(INDEX('Fees Master'!I:I,MATCH(D974,'Fees Master'!G:G,0)),"Not Found"),"0")</f>
        <v>0</v>
      </c>
      <c r="AJ974" s="69"/>
      <c r="AK974" s="28">
        <f t="shared" si="721"/>
        <v>0</v>
      </c>
      <c r="AL974" s="31">
        <f t="shared" si="722"/>
        <v>0</v>
      </c>
      <c r="AM974" s="58"/>
      <c r="AN974" s="58" t="s">
        <v>3576</v>
      </c>
      <c r="AO974" s="68"/>
    </row>
    <row r="975" spans="1:41" x14ac:dyDescent="0.35">
      <c r="A975" s="28">
        <v>974</v>
      </c>
      <c r="B975" s="28">
        <v>3025</v>
      </c>
      <c r="C975" s="28" t="s">
        <v>1386</v>
      </c>
      <c r="D975" s="28" t="s">
        <v>4344</v>
      </c>
      <c r="E975" s="28" t="s">
        <v>16</v>
      </c>
      <c r="F975" s="28" t="s">
        <v>1893</v>
      </c>
      <c r="G975" s="30"/>
      <c r="H975" s="28" t="s">
        <v>2420</v>
      </c>
      <c r="I975" s="28"/>
      <c r="J975" s="31">
        <v>293870540801</v>
      </c>
      <c r="K975" s="31" t="str">
        <f t="shared" si="723"/>
        <v>2938 7054 0801</v>
      </c>
      <c r="L975" s="83">
        <v>9866332489</v>
      </c>
      <c r="M975" s="28" t="s">
        <v>2764</v>
      </c>
      <c r="N975" s="28" t="s">
        <v>67</v>
      </c>
      <c r="O975" s="69"/>
      <c r="P975" s="28" t="str">
        <f>IF(TRIM(B975)="","",IFERROR(INDEX('Agreements-New'!C:C,MATCH(B975,'Agreements-New'!D:D,0)),"N"))</f>
        <v>N</v>
      </c>
      <c r="Q975" s="69"/>
      <c r="R975" s="28">
        <f t="shared" si="714"/>
        <v>40800</v>
      </c>
      <c r="S975" s="28">
        <f t="shared" si="715"/>
        <v>40800</v>
      </c>
      <c r="T975" s="28">
        <f t="shared" si="716"/>
        <v>20000</v>
      </c>
      <c r="U975" s="28">
        <f t="shared" si="717"/>
        <v>20800</v>
      </c>
      <c r="V975" s="69"/>
      <c r="W975" s="28">
        <v>16800</v>
      </c>
      <c r="X975" s="28">
        <f>IF(TRIM(B975)="","",IFERROR(INDEX('Agreements-Old'!E:E,MATCH(B975,'Agreements-Old'!D:D,0)),W975))</f>
        <v>16800</v>
      </c>
      <c r="Y975" s="28">
        <f>SUMIFS('Daily Fees Entry'!F:F,'Daily Fees Entry'!D:D,B975,'Daily Fees Entry'!E:E,"Old Fees")</f>
        <v>20000</v>
      </c>
      <c r="Z975" s="28">
        <f t="shared" si="718"/>
        <v>-3200</v>
      </c>
      <c r="AA975" s="69"/>
      <c r="AB975" s="28">
        <f t="shared" si="719"/>
        <v>24000</v>
      </c>
      <c r="AC975" s="28">
        <f>IF(TRIM(B975)="","",IFERROR(INDEX('Agreements-New'!E:E,MATCH(B975,'Agreements-New'!D:D,0)),AB975))</f>
        <v>24000</v>
      </c>
      <c r="AD975" s="28">
        <f>(SUMIFS('Daily Fees Entry'!F:F,'Daily Fees Entry'!D:D,B975)) - Y975</f>
        <v>0</v>
      </c>
      <c r="AE975" s="28">
        <f t="shared" si="720"/>
        <v>24000</v>
      </c>
      <c r="AF975" s="69"/>
      <c r="AG975" s="28">
        <f>IF(TRIM(B975)="","",IFERROR(INDEX('Fees Master'!D:D,MATCH(D975,'Fees Master'!C:C,0)),"Not Found"))</f>
        <v>16000</v>
      </c>
      <c r="AH975" s="28">
        <f>IF(TRIM(M975)="V",IFERROR(INDEX('Fees Master'!M:M,MATCH(N975,'Fees Master'!L:L,0)),"Not Found"),"0")</f>
        <v>8000</v>
      </c>
      <c r="AI975" s="28" t="str">
        <f>IF(TRIM(M975)="H",IFERROR(INDEX('Fees Master'!I:I,MATCH(D975,'Fees Master'!G:G,0)),"Not Found"),"0")</f>
        <v>0</v>
      </c>
      <c r="AJ975" s="69"/>
      <c r="AK975" s="28">
        <f t="shared" si="721"/>
        <v>49.019607843137251</v>
      </c>
      <c r="AL975" s="31">
        <f t="shared" si="722"/>
        <v>0</v>
      </c>
      <c r="AM975" s="58"/>
      <c r="AN975" s="58" t="s">
        <v>3578</v>
      </c>
      <c r="AO975" s="68"/>
    </row>
    <row r="976" spans="1:41" x14ac:dyDescent="0.35">
      <c r="A976" s="28">
        <v>975</v>
      </c>
      <c r="B976" s="28">
        <v>3026</v>
      </c>
      <c r="C976" s="28" t="s">
        <v>1390</v>
      </c>
      <c r="D976" s="28" t="s">
        <v>4344</v>
      </c>
      <c r="E976" s="28" t="s">
        <v>16</v>
      </c>
      <c r="F976" s="28" t="s">
        <v>1893</v>
      </c>
      <c r="G976" s="30"/>
      <c r="H976" s="28" t="s">
        <v>2554</v>
      </c>
      <c r="I976" s="28"/>
      <c r="J976" s="31">
        <v>293870540801</v>
      </c>
      <c r="K976" s="31" t="str">
        <f t="shared" si="723"/>
        <v>2938 7054 0801</v>
      </c>
      <c r="L976" s="83">
        <v>9133438817</v>
      </c>
      <c r="M976" s="28" t="s">
        <v>2764</v>
      </c>
      <c r="N976" s="28" t="s">
        <v>74</v>
      </c>
      <c r="O976" s="69"/>
      <c r="P976" s="28" t="str">
        <f>IF(TRIM(B976)="","",IFERROR(INDEX('Agreements-New'!C:C,MATCH(B976,'Agreements-New'!D:D,0)),"N"))</f>
        <v>N</v>
      </c>
      <c r="Q976" s="69"/>
      <c r="R976" s="28">
        <f t="shared" si="714"/>
        <v>41000</v>
      </c>
      <c r="S976" s="28">
        <f t="shared" si="715"/>
        <v>41000</v>
      </c>
      <c r="T976" s="28">
        <f t="shared" si="716"/>
        <v>0</v>
      </c>
      <c r="U976" s="28">
        <f t="shared" si="717"/>
        <v>41000</v>
      </c>
      <c r="V976" s="69"/>
      <c r="W976" s="28">
        <v>19500</v>
      </c>
      <c r="X976" s="28">
        <f>IF(TRIM(B976)="","",IFERROR(INDEX('Agreements-Old'!E:E,MATCH(B976,'Agreements-Old'!D:D,0)),W976))</f>
        <v>19500</v>
      </c>
      <c r="Y976" s="28">
        <f>SUMIFS('Daily Fees Entry'!F:F,'Daily Fees Entry'!D:D,B976,'Daily Fees Entry'!E:E,"Old Fees")</f>
        <v>0</v>
      </c>
      <c r="Z976" s="28">
        <f t="shared" si="718"/>
        <v>19500</v>
      </c>
      <c r="AA976" s="69"/>
      <c r="AB976" s="28">
        <f t="shared" si="719"/>
        <v>21500</v>
      </c>
      <c r="AC976" s="28">
        <f>IF(TRIM(B976)="","",IFERROR(INDEX('Agreements-New'!E:E,MATCH(B976,'Agreements-New'!D:D,0)),AB976))</f>
        <v>21500</v>
      </c>
      <c r="AD976" s="28">
        <f>(SUMIFS('Daily Fees Entry'!F:F,'Daily Fees Entry'!D:D,B976)) - Y976</f>
        <v>0</v>
      </c>
      <c r="AE976" s="28">
        <f t="shared" si="720"/>
        <v>21500</v>
      </c>
      <c r="AF976" s="69"/>
      <c r="AG976" s="28">
        <f>IF(TRIM(B976)="","",IFERROR(INDEX('Fees Master'!D:D,MATCH(D976,'Fees Master'!C:C,0)),"Not Found"))</f>
        <v>16000</v>
      </c>
      <c r="AH976" s="28">
        <f>IF(TRIM(M976)="V",IFERROR(INDEX('Fees Master'!M:M,MATCH(N976,'Fees Master'!L:L,0)),"Not Found"),"0")</f>
        <v>5500</v>
      </c>
      <c r="AI976" s="28" t="str">
        <f>IF(TRIM(M976)="H",IFERROR(INDEX('Fees Master'!I:I,MATCH(D976,'Fees Master'!G:G,0)),"Not Found"),"0")</f>
        <v>0</v>
      </c>
      <c r="AJ976" s="69"/>
      <c r="AK976" s="28">
        <f t="shared" si="721"/>
        <v>0</v>
      </c>
      <c r="AL976" s="31">
        <f t="shared" si="722"/>
        <v>0</v>
      </c>
      <c r="AM976" s="58"/>
      <c r="AN976" s="58" t="s">
        <v>3580</v>
      </c>
      <c r="AO976" s="68"/>
    </row>
    <row r="977" spans="1:41" x14ac:dyDescent="0.35">
      <c r="A977" s="28">
        <v>976</v>
      </c>
      <c r="B977" s="28">
        <v>3890</v>
      </c>
      <c r="C977" s="28" t="s">
        <v>1393</v>
      </c>
      <c r="D977" s="28" t="s">
        <v>4344</v>
      </c>
      <c r="E977" s="28" t="s">
        <v>16</v>
      </c>
      <c r="F977" s="28" t="s">
        <v>1893</v>
      </c>
      <c r="G977" s="30"/>
      <c r="H977" s="28" t="s">
        <v>2555</v>
      </c>
      <c r="I977" s="28"/>
      <c r="J977" s="31">
        <v>596781616684</v>
      </c>
      <c r="K977" s="31" t="str">
        <f t="shared" si="723"/>
        <v>5967 8161 6684</v>
      </c>
      <c r="L977" s="83">
        <v>9866299582</v>
      </c>
      <c r="M977" s="28" t="s">
        <v>2764</v>
      </c>
      <c r="N977" s="28" t="s">
        <v>108</v>
      </c>
      <c r="O977" s="69"/>
      <c r="P977" s="28" t="str">
        <f>IF(TRIM(B977)="","",IFERROR(INDEX('Agreements-New'!C:C,MATCH(B977,'Agreements-New'!D:D,0)),"N"))</f>
        <v>N</v>
      </c>
      <c r="Q977" s="69"/>
      <c r="R977" s="28">
        <f t="shared" si="714"/>
        <v>50000</v>
      </c>
      <c r="S977" s="28">
        <f t="shared" si="715"/>
        <v>50000</v>
      </c>
      <c r="T977" s="28">
        <f t="shared" si="716"/>
        <v>0</v>
      </c>
      <c r="U977" s="28">
        <f t="shared" si="717"/>
        <v>50000</v>
      </c>
      <c r="V977" s="69"/>
      <c r="W977" s="28">
        <v>27000</v>
      </c>
      <c r="X977" s="28">
        <f>IF(TRIM(B977)="","",IFERROR(INDEX('Agreements-Old'!E:E,MATCH(B977,'Agreements-Old'!D:D,0)),W977))</f>
        <v>27000</v>
      </c>
      <c r="Y977" s="28">
        <f>SUMIFS('Daily Fees Entry'!F:F,'Daily Fees Entry'!D:D,B977,'Daily Fees Entry'!E:E,"Old Fees")</f>
        <v>0</v>
      </c>
      <c r="Z977" s="28">
        <f t="shared" si="718"/>
        <v>27000</v>
      </c>
      <c r="AA977" s="69"/>
      <c r="AB977" s="28">
        <f t="shared" si="719"/>
        <v>23000</v>
      </c>
      <c r="AC977" s="28">
        <f>IF(TRIM(B977)="","",IFERROR(INDEX('Agreements-New'!E:E,MATCH(B977,'Agreements-New'!D:D,0)),AB977))</f>
        <v>23000</v>
      </c>
      <c r="AD977" s="28">
        <f>(SUMIFS('Daily Fees Entry'!F:F,'Daily Fees Entry'!D:D,B977)) - Y977</f>
        <v>0</v>
      </c>
      <c r="AE977" s="28">
        <f t="shared" si="720"/>
        <v>23000</v>
      </c>
      <c r="AF977" s="69"/>
      <c r="AG977" s="28">
        <f>IF(TRIM(B977)="","",IFERROR(INDEX('Fees Master'!D:D,MATCH(D977,'Fees Master'!C:C,0)),"Not Found"))</f>
        <v>16000</v>
      </c>
      <c r="AH977" s="28">
        <f>IF(TRIM(M977)="V",IFERROR(INDEX('Fees Master'!M:M,MATCH(N977,'Fees Master'!L:L,0)),"Not Found"),"0")</f>
        <v>7000</v>
      </c>
      <c r="AI977" s="28" t="str">
        <f>IF(TRIM(M977)="H",IFERROR(INDEX('Fees Master'!I:I,MATCH(D977,'Fees Master'!G:G,0)),"Not Found"),"0")</f>
        <v>0</v>
      </c>
      <c r="AJ977" s="69"/>
      <c r="AK977" s="28">
        <f t="shared" si="721"/>
        <v>0</v>
      </c>
      <c r="AL977" s="31">
        <f t="shared" si="722"/>
        <v>0</v>
      </c>
      <c r="AM977" s="58"/>
      <c r="AN977" s="58" t="s">
        <v>3581</v>
      </c>
      <c r="AO977" s="68"/>
    </row>
    <row r="978" spans="1:41" x14ac:dyDescent="0.35">
      <c r="A978" s="28">
        <v>977</v>
      </c>
      <c r="B978" s="28">
        <v>3027</v>
      </c>
      <c r="C978" s="28" t="s">
        <v>1394</v>
      </c>
      <c r="D978" s="28" t="s">
        <v>4344</v>
      </c>
      <c r="E978" s="28" t="s">
        <v>16</v>
      </c>
      <c r="F978" s="28" t="s">
        <v>1893</v>
      </c>
      <c r="G978" s="30"/>
      <c r="H978" s="28" t="s">
        <v>2556</v>
      </c>
      <c r="I978" s="28"/>
      <c r="J978" s="31">
        <v>711012658919</v>
      </c>
      <c r="K978" s="31" t="str">
        <f t="shared" si="723"/>
        <v>7110 1265 8919</v>
      </c>
      <c r="L978" s="83">
        <v>7893436303</v>
      </c>
      <c r="M978" s="28" t="s">
        <v>2764</v>
      </c>
      <c r="N978" s="28" t="s">
        <v>83</v>
      </c>
      <c r="O978" s="69"/>
      <c r="P978" s="28" t="str">
        <f>IF(TRIM(B978)="","",IFERROR(INDEX('Agreements-New'!C:C,MATCH(B978,'Agreements-New'!D:D,0)),"N"))</f>
        <v>N</v>
      </c>
      <c r="Q978" s="69"/>
      <c r="R978" s="28">
        <f t="shared" si="714"/>
        <v>53500</v>
      </c>
      <c r="S978" s="28">
        <f t="shared" si="715"/>
        <v>53500</v>
      </c>
      <c r="T978" s="28">
        <f t="shared" si="716"/>
        <v>0</v>
      </c>
      <c r="U978" s="28">
        <f t="shared" si="717"/>
        <v>53500</v>
      </c>
      <c r="V978" s="69"/>
      <c r="W978" s="28">
        <v>30500</v>
      </c>
      <c r="X978" s="28">
        <f>IF(TRIM(B978)="","",IFERROR(INDEX('Agreements-Old'!E:E,MATCH(B978,'Agreements-Old'!D:D,0)),W978))</f>
        <v>30500</v>
      </c>
      <c r="Y978" s="28">
        <f>SUMIFS('Daily Fees Entry'!F:F,'Daily Fees Entry'!D:D,B978,'Daily Fees Entry'!E:E,"Old Fees")</f>
        <v>0</v>
      </c>
      <c r="Z978" s="28">
        <f t="shared" si="718"/>
        <v>30500</v>
      </c>
      <c r="AA978" s="69"/>
      <c r="AB978" s="28">
        <f t="shared" si="719"/>
        <v>23000</v>
      </c>
      <c r="AC978" s="28">
        <f>IF(TRIM(B978)="","",IFERROR(INDEX('Agreements-New'!E:E,MATCH(B978,'Agreements-New'!D:D,0)),AB978))</f>
        <v>23000</v>
      </c>
      <c r="AD978" s="28">
        <f>(SUMIFS('Daily Fees Entry'!F:F,'Daily Fees Entry'!D:D,B978)) - Y978</f>
        <v>0</v>
      </c>
      <c r="AE978" s="28">
        <f t="shared" si="720"/>
        <v>23000</v>
      </c>
      <c r="AF978" s="69"/>
      <c r="AG978" s="28">
        <f>IF(TRIM(B978)="","",IFERROR(INDEX('Fees Master'!D:D,MATCH(D978,'Fees Master'!C:C,0)),"Not Found"))</f>
        <v>16000</v>
      </c>
      <c r="AH978" s="28">
        <f>IF(TRIM(M978)="V",IFERROR(INDEX('Fees Master'!M:M,MATCH(N978,'Fees Master'!L:L,0)),"Not Found"),"0")</f>
        <v>7000</v>
      </c>
      <c r="AI978" s="28" t="str">
        <f>IF(TRIM(M978)="H",IFERROR(INDEX('Fees Master'!I:I,MATCH(D978,'Fees Master'!G:G,0)),"Not Found"),"0")</f>
        <v>0</v>
      </c>
      <c r="AJ978" s="69"/>
      <c r="AK978" s="28">
        <f t="shared" si="721"/>
        <v>0</v>
      </c>
      <c r="AL978" s="31">
        <f t="shared" si="722"/>
        <v>0</v>
      </c>
      <c r="AM978" s="58"/>
      <c r="AN978" s="58" t="s">
        <v>3582</v>
      </c>
      <c r="AO978" s="68"/>
    </row>
    <row r="979" spans="1:41" x14ac:dyDescent="0.35">
      <c r="A979" s="28">
        <v>978</v>
      </c>
      <c r="B979" s="28">
        <v>3063</v>
      </c>
      <c r="C979" s="28" t="s">
        <v>1397</v>
      </c>
      <c r="D979" s="28" t="s">
        <v>4344</v>
      </c>
      <c r="E979" s="28" t="s">
        <v>16</v>
      </c>
      <c r="F979" s="28" t="s">
        <v>1893</v>
      </c>
      <c r="G979" s="30"/>
      <c r="H979" s="28" t="s">
        <v>2557</v>
      </c>
      <c r="I979" s="28"/>
      <c r="J979" s="31">
        <v>225306853973</v>
      </c>
      <c r="K979" s="31" t="str">
        <f t="shared" si="723"/>
        <v>2253 0685 3973</v>
      </c>
      <c r="L979" s="83">
        <v>7013392020</v>
      </c>
      <c r="M979" s="28" t="s">
        <v>2762</v>
      </c>
      <c r="N979" s="28" t="s">
        <v>75</v>
      </c>
      <c r="O979" s="69"/>
      <c r="P979" s="28" t="str">
        <f>IF(TRIM(B979)="","",IFERROR(INDEX('Agreements-New'!C:C,MATCH(B979,'Agreements-New'!D:D,0)),"N"))</f>
        <v>N</v>
      </c>
      <c r="Q979" s="69"/>
      <c r="R979" s="28">
        <f t="shared" si="714"/>
        <v>19000</v>
      </c>
      <c r="S979" s="28">
        <f t="shared" si="715"/>
        <v>19000</v>
      </c>
      <c r="T979" s="28">
        <f t="shared" si="716"/>
        <v>0</v>
      </c>
      <c r="U979" s="28">
        <f t="shared" si="717"/>
        <v>19000</v>
      </c>
      <c r="V979" s="69"/>
      <c r="W979" s="28">
        <v>3000</v>
      </c>
      <c r="X979" s="28">
        <f>IF(TRIM(B979)="","",IFERROR(INDEX('Agreements-Old'!E:E,MATCH(B979,'Agreements-Old'!D:D,0)),W979))</f>
        <v>3000</v>
      </c>
      <c r="Y979" s="28">
        <f>SUMIFS('Daily Fees Entry'!F:F,'Daily Fees Entry'!D:D,B979,'Daily Fees Entry'!E:E,"Old Fees")</f>
        <v>0</v>
      </c>
      <c r="Z979" s="28">
        <f t="shared" si="718"/>
        <v>3000</v>
      </c>
      <c r="AA979" s="69"/>
      <c r="AB979" s="28">
        <f t="shared" si="719"/>
        <v>16000</v>
      </c>
      <c r="AC979" s="28">
        <f>IF(TRIM(B979)="","",IFERROR(INDEX('Agreements-New'!E:E,MATCH(B979,'Agreements-New'!D:D,0)),AB979))</f>
        <v>16000</v>
      </c>
      <c r="AD979" s="28">
        <f>(SUMIFS('Daily Fees Entry'!F:F,'Daily Fees Entry'!D:D,B979)) - Y979</f>
        <v>0</v>
      </c>
      <c r="AE979" s="28">
        <f t="shared" si="720"/>
        <v>16000</v>
      </c>
      <c r="AF979" s="69"/>
      <c r="AG979" s="28">
        <f>IF(TRIM(B979)="","",IFERROR(INDEX('Fees Master'!D:D,MATCH(D979,'Fees Master'!C:C,0)),"Not Found"))</f>
        <v>16000</v>
      </c>
      <c r="AH979" s="28" t="str">
        <f>IF(TRIM(M979)="V",IFERROR(INDEX('Fees Master'!M:M,MATCH(N979,'Fees Master'!L:L,0)),"Not Found"),"0")</f>
        <v>0</v>
      </c>
      <c r="AI979" s="28" t="str">
        <f>IF(TRIM(M979)="H",IFERROR(INDEX('Fees Master'!I:I,MATCH(D979,'Fees Master'!G:G,0)),"Not Found"),"0")</f>
        <v>0</v>
      </c>
      <c r="AJ979" s="69"/>
      <c r="AK979" s="28">
        <f t="shared" si="721"/>
        <v>0</v>
      </c>
      <c r="AL979" s="31">
        <f t="shared" si="722"/>
        <v>0</v>
      </c>
      <c r="AM979" s="58"/>
      <c r="AN979" s="58" t="s">
        <v>3584</v>
      </c>
      <c r="AO979" s="68"/>
    </row>
    <row r="980" spans="1:41" x14ac:dyDescent="0.35">
      <c r="A980" s="28">
        <v>979</v>
      </c>
      <c r="B980" s="28">
        <v>3065</v>
      </c>
      <c r="C980" s="28" t="s">
        <v>705</v>
      </c>
      <c r="D980" s="28" t="s">
        <v>4344</v>
      </c>
      <c r="E980" s="28" t="s">
        <v>16</v>
      </c>
      <c r="F980" s="28" t="s">
        <v>1893</v>
      </c>
      <c r="G980" s="30"/>
      <c r="H980" s="28" t="s">
        <v>2558</v>
      </c>
      <c r="I980" s="28"/>
      <c r="J980" s="31">
        <v>987599489298</v>
      </c>
      <c r="K980" s="31" t="str">
        <f t="shared" si="723"/>
        <v>9875 9948 9298</v>
      </c>
      <c r="L980" s="83">
        <v>9848573959</v>
      </c>
      <c r="M980" s="28" t="s">
        <v>2764</v>
      </c>
      <c r="N980" s="28" t="s">
        <v>83</v>
      </c>
      <c r="O980" s="69"/>
      <c r="P980" s="28" t="str">
        <f>IF(TRIM(B980)="","",IFERROR(INDEX('Agreements-New'!C:C,MATCH(B980,'Agreements-New'!D:D,0)),"N"))</f>
        <v>N</v>
      </c>
      <c r="Q980" s="69"/>
      <c r="R980" s="28">
        <f t="shared" si="714"/>
        <v>65000</v>
      </c>
      <c r="S980" s="28">
        <f t="shared" si="715"/>
        <v>65000</v>
      </c>
      <c r="T980" s="28">
        <f t="shared" si="716"/>
        <v>0</v>
      </c>
      <c r="U980" s="28">
        <f t="shared" si="717"/>
        <v>65000</v>
      </c>
      <c r="V980" s="69"/>
      <c r="W980" s="28">
        <v>42000</v>
      </c>
      <c r="X980" s="28">
        <f>IF(TRIM(B980)="","",IFERROR(INDEX('Agreements-Old'!E:E,MATCH(B980,'Agreements-Old'!D:D,0)),W980))</f>
        <v>42000</v>
      </c>
      <c r="Y980" s="28">
        <f>SUMIFS('Daily Fees Entry'!F:F,'Daily Fees Entry'!D:D,B980,'Daily Fees Entry'!E:E,"Old Fees")</f>
        <v>0</v>
      </c>
      <c r="Z980" s="28">
        <f t="shared" si="718"/>
        <v>42000</v>
      </c>
      <c r="AA980" s="69"/>
      <c r="AB980" s="28">
        <f t="shared" si="719"/>
        <v>23000</v>
      </c>
      <c r="AC980" s="28">
        <f>IF(TRIM(B980)="","",IFERROR(INDEX('Agreements-New'!E:E,MATCH(B980,'Agreements-New'!D:D,0)),AB980))</f>
        <v>23000</v>
      </c>
      <c r="AD980" s="28">
        <f>(SUMIFS('Daily Fees Entry'!F:F,'Daily Fees Entry'!D:D,B980)) - Y980</f>
        <v>0</v>
      </c>
      <c r="AE980" s="28">
        <f t="shared" si="720"/>
        <v>23000</v>
      </c>
      <c r="AF980" s="69"/>
      <c r="AG980" s="28">
        <f>IF(TRIM(B980)="","",IFERROR(INDEX('Fees Master'!D:D,MATCH(D980,'Fees Master'!C:C,0)),"Not Found"))</f>
        <v>16000</v>
      </c>
      <c r="AH980" s="28">
        <f>IF(TRIM(M980)="V",IFERROR(INDEX('Fees Master'!M:M,MATCH(N980,'Fees Master'!L:L,0)),"Not Found"),"0")</f>
        <v>7000</v>
      </c>
      <c r="AI980" s="28" t="str">
        <f>IF(TRIM(M980)="H",IFERROR(INDEX('Fees Master'!I:I,MATCH(D980,'Fees Master'!G:G,0)),"Not Found"),"0")</f>
        <v>0</v>
      </c>
      <c r="AJ980" s="69"/>
      <c r="AK980" s="28">
        <f t="shared" si="721"/>
        <v>0</v>
      </c>
      <c r="AL980" s="31">
        <f t="shared" si="722"/>
        <v>0</v>
      </c>
      <c r="AM980" s="58"/>
      <c r="AN980" s="58" t="s">
        <v>3585</v>
      </c>
      <c r="AO980" s="68"/>
    </row>
    <row r="981" spans="1:41" x14ac:dyDescent="0.35">
      <c r="A981" s="28">
        <v>980</v>
      </c>
      <c r="B981" s="28">
        <v>4795</v>
      </c>
      <c r="C981" s="28" t="s">
        <v>5774</v>
      </c>
      <c r="D981" s="28" t="s">
        <v>4344</v>
      </c>
      <c r="E981" s="28" t="s">
        <v>3814</v>
      </c>
      <c r="F981" s="28" t="s">
        <v>1893</v>
      </c>
      <c r="G981" s="30"/>
      <c r="H981" s="28" t="s">
        <v>2852</v>
      </c>
      <c r="I981" s="28"/>
      <c r="J981" s="31"/>
      <c r="K981" s="31"/>
      <c r="L981" s="83">
        <v>9550024459</v>
      </c>
      <c r="M981" s="28" t="s">
        <v>2762</v>
      </c>
      <c r="N981" s="28" t="s">
        <v>3815</v>
      </c>
      <c r="O981" s="69"/>
      <c r="P981" s="28">
        <f>IF(TRIM(B981)="","",IFERROR(INDEX('Agreements-New'!C:C,MATCH(B981,'Agreements-New'!D:D,0)),"N"))</f>
        <v>186</v>
      </c>
      <c r="Q981" s="69"/>
      <c r="R981" s="28">
        <f t="shared" ref="R981" si="724">W981+AB981</f>
        <v>16000</v>
      </c>
      <c r="S981" s="28">
        <f t="shared" ref="S981" si="725">X981+AC981</f>
        <v>14000</v>
      </c>
      <c r="T981" s="28">
        <f t="shared" ref="T981" si="726">Y981+AD981</f>
        <v>2500</v>
      </c>
      <c r="U981" s="28">
        <f t="shared" ref="U981" si="727">Z981+AE981</f>
        <v>11500</v>
      </c>
      <c r="V981" s="69"/>
      <c r="W981" s="28"/>
      <c r="X981" s="28">
        <f>IF(TRIM(B981)="","",IFERROR(INDEX('Agreements-Old'!E:E,MATCH(B981,'Agreements-Old'!D:D,0)),W981))</f>
        <v>0</v>
      </c>
      <c r="Y981" s="28">
        <f>SUMIFS('Daily Fees Entry'!F:F,'Daily Fees Entry'!D:D,B981,'Daily Fees Entry'!E:E,"Old Fees")</f>
        <v>0</v>
      </c>
      <c r="Z981" s="28">
        <f t="shared" ref="Z981" si="728">X981-Y981</f>
        <v>0</v>
      </c>
      <c r="AA981" s="69"/>
      <c r="AB981" s="28">
        <f t="shared" ref="AB981" si="729">AG981+AH981+AI981</f>
        <v>16000</v>
      </c>
      <c r="AC981" s="28">
        <f>IF(TRIM(B981)="","",IFERROR(INDEX('Agreements-New'!E:E,MATCH(B981,'Agreements-New'!D:D,0)),AB981))</f>
        <v>14000</v>
      </c>
      <c r="AD981" s="28">
        <f>(SUMIFS('Daily Fees Entry'!F:F,'Daily Fees Entry'!D:D,B981)) - Y981</f>
        <v>2500</v>
      </c>
      <c r="AE981" s="28">
        <f t="shared" ref="AE981" si="730">AC981-AD981</f>
        <v>11500</v>
      </c>
      <c r="AF981" s="69"/>
      <c r="AG981" s="28">
        <f>IF(TRIM(B981)="","",IFERROR(INDEX('Fees Master'!D:D,MATCH(D981,'Fees Master'!C:C,0)),"Not Found"))</f>
        <v>16000</v>
      </c>
      <c r="AH981" s="28" t="str">
        <f>IF(TRIM(M981)="V",IFERROR(INDEX('Fees Master'!M:M,MATCH(N981,'Fees Master'!L:L,0)),"Not Found"),"0")</f>
        <v>0</v>
      </c>
      <c r="AI981" s="28" t="str">
        <f>IF(TRIM(M981)="H",IFERROR(INDEX('Fees Master'!I:I,MATCH(D981,'Fees Master'!G:G,0)),"Not Found"),"0")</f>
        <v>0</v>
      </c>
      <c r="AJ981" s="69"/>
      <c r="AK981" s="28">
        <f t="shared" ref="AK981" si="731">T981/S981*100</f>
        <v>17.857142857142858</v>
      </c>
      <c r="AL981" s="31">
        <f t="shared" ref="AL981" si="732">AD981/AC981*100</f>
        <v>17.857142857142858</v>
      </c>
      <c r="AM981" s="58"/>
      <c r="AN981" s="58" t="s">
        <v>3585</v>
      </c>
      <c r="AO981" s="68"/>
    </row>
    <row r="982" spans="1:41" x14ac:dyDescent="0.35">
      <c r="A982" s="28">
        <v>981</v>
      </c>
      <c r="B982" s="28">
        <v>3408</v>
      </c>
      <c r="C982" s="28" t="s">
        <v>1399</v>
      </c>
      <c r="D982" s="28" t="s">
        <v>4344</v>
      </c>
      <c r="E982" s="28" t="s">
        <v>16</v>
      </c>
      <c r="F982" s="28" t="s">
        <v>1893</v>
      </c>
      <c r="G982" s="30"/>
      <c r="H982" s="28" t="s">
        <v>2342</v>
      </c>
      <c r="I982" s="28"/>
      <c r="J982" s="31">
        <v>348945573021</v>
      </c>
      <c r="K982" s="31" t="str">
        <f>CONCATENATE(MID(J982,1,4), " ", MID(J982,5,4), " ", MID(J982,9,4))</f>
        <v>3489 4557 3021</v>
      </c>
      <c r="L982" s="83">
        <v>9618252975</v>
      </c>
      <c r="M982" s="28" t="s">
        <v>2764</v>
      </c>
      <c r="N982" s="28" t="s">
        <v>56</v>
      </c>
      <c r="O982" s="69"/>
      <c r="P982" s="28">
        <f>IF(TRIM(B982)="","",IFERROR(INDEX('Agreements-New'!C:C,MATCH(B982,'Agreements-New'!D:D,0)),"N"))</f>
        <v>5</v>
      </c>
      <c r="Q982" s="69"/>
      <c r="R982" s="28">
        <f t="shared" si="714"/>
        <v>56500</v>
      </c>
      <c r="S982" s="28">
        <f t="shared" si="715"/>
        <v>36500</v>
      </c>
      <c r="T982" s="28">
        <f t="shared" si="716"/>
        <v>1500</v>
      </c>
      <c r="U982" s="28">
        <f t="shared" si="717"/>
        <v>35000</v>
      </c>
      <c r="V982" s="69"/>
      <c r="W982" s="28">
        <v>32500</v>
      </c>
      <c r="X982" s="28">
        <f>IF(TRIM(B982)="","",IFERROR(INDEX('Agreements-Old'!E:E,MATCH(B982,'Agreements-Old'!D:D,0)),W982))</f>
        <v>17500</v>
      </c>
      <c r="Y982" s="28">
        <f>SUMIFS('Daily Fees Entry'!F:F,'Daily Fees Entry'!D:D,B982,'Daily Fees Entry'!E:E,"Old Fees")</f>
        <v>1500</v>
      </c>
      <c r="Z982" s="28">
        <f t="shared" si="718"/>
        <v>16000</v>
      </c>
      <c r="AA982" s="69"/>
      <c r="AB982" s="28">
        <f t="shared" si="719"/>
        <v>24000</v>
      </c>
      <c r="AC982" s="28">
        <f>IF(TRIM(B982)="","",IFERROR(INDEX('Agreements-New'!E:E,MATCH(B982,'Agreements-New'!D:D,0)),AB982))</f>
        <v>19000</v>
      </c>
      <c r="AD982" s="28">
        <f>(SUMIFS('Daily Fees Entry'!F:F,'Daily Fees Entry'!D:D,B982)) - Y982</f>
        <v>0</v>
      </c>
      <c r="AE982" s="28">
        <f t="shared" si="720"/>
        <v>19000</v>
      </c>
      <c r="AF982" s="69"/>
      <c r="AG982" s="28">
        <f>IF(TRIM(B982)="","",IFERROR(INDEX('Fees Master'!D:D,MATCH(D982,'Fees Master'!C:C,0)),"Not Found"))</f>
        <v>16000</v>
      </c>
      <c r="AH982" s="28">
        <f>IF(TRIM(M982)="V",IFERROR(INDEX('Fees Master'!M:M,MATCH(N982,'Fees Master'!L:L,0)),"Not Found"),"0")</f>
        <v>8000</v>
      </c>
      <c r="AI982" s="28" t="str">
        <f>IF(TRIM(M982)="H",IFERROR(INDEX('Fees Master'!I:I,MATCH(D982,'Fees Master'!G:G,0)),"Not Found"),"0")</f>
        <v>0</v>
      </c>
      <c r="AJ982" s="69"/>
      <c r="AK982" s="28">
        <f t="shared" si="721"/>
        <v>4.10958904109589</v>
      </c>
      <c r="AL982" s="31">
        <f t="shared" si="722"/>
        <v>0</v>
      </c>
      <c r="AM982" s="58"/>
      <c r="AN982" s="58" t="s">
        <v>3586</v>
      </c>
      <c r="AO982" s="68"/>
    </row>
    <row r="983" spans="1:41" x14ac:dyDescent="0.35">
      <c r="A983" s="28">
        <v>982</v>
      </c>
      <c r="B983" s="28">
        <v>3031</v>
      </c>
      <c r="C983" s="28" t="s">
        <v>1403</v>
      </c>
      <c r="D983" s="28" t="s">
        <v>4344</v>
      </c>
      <c r="E983" s="28" t="s">
        <v>16</v>
      </c>
      <c r="F983" s="28" t="s">
        <v>1893</v>
      </c>
      <c r="G983" s="30"/>
      <c r="H983" s="28" t="s">
        <v>2316</v>
      </c>
      <c r="I983" s="28"/>
      <c r="J983" s="31">
        <v>795569479419</v>
      </c>
      <c r="K983" s="31" t="str">
        <f>CONCATENATE(MID(J983,1,4), " ", MID(J983,5,4), " ", MID(J983,9,4))</f>
        <v>7955 6947 9419</v>
      </c>
      <c r="L983" s="83">
        <v>9666064979</v>
      </c>
      <c r="M983" s="28" t="s">
        <v>2764</v>
      </c>
      <c r="N983" s="28" t="s">
        <v>61</v>
      </c>
      <c r="O983" s="69"/>
      <c r="P983" s="28" t="str">
        <f>IF(TRIM(B983)="","",IFERROR(INDEX('Agreements-New'!C:C,MATCH(B983,'Agreements-New'!D:D,0)),"N"))</f>
        <v>N</v>
      </c>
      <c r="Q983" s="69"/>
      <c r="R983" s="28">
        <f t="shared" si="714"/>
        <v>23000</v>
      </c>
      <c r="S983" s="28">
        <f t="shared" si="715"/>
        <v>23000</v>
      </c>
      <c r="T983" s="28">
        <f t="shared" si="716"/>
        <v>2000</v>
      </c>
      <c r="U983" s="28">
        <f t="shared" si="717"/>
        <v>21000</v>
      </c>
      <c r="V983" s="69"/>
      <c r="W983" s="28">
        <v>0</v>
      </c>
      <c r="X983" s="28">
        <f>IF(TRIM(B983)="","",IFERROR(INDEX('Agreements-Old'!E:E,MATCH(B983,'Agreements-Old'!D:D,0)),W983))</f>
        <v>0</v>
      </c>
      <c r="Y983" s="28">
        <f>SUMIFS('Daily Fees Entry'!F:F,'Daily Fees Entry'!D:D,B983,'Daily Fees Entry'!E:E,"Old Fees")</f>
        <v>0</v>
      </c>
      <c r="Z983" s="28">
        <f t="shared" si="718"/>
        <v>0</v>
      </c>
      <c r="AA983" s="69"/>
      <c r="AB983" s="28">
        <f t="shared" si="719"/>
        <v>23000</v>
      </c>
      <c r="AC983" s="28">
        <f>IF(TRIM(B983)="","",IFERROR(INDEX('Agreements-New'!E:E,MATCH(B983,'Agreements-New'!D:D,0)),AB983))</f>
        <v>23000</v>
      </c>
      <c r="AD983" s="28">
        <f>(SUMIFS('Daily Fees Entry'!F:F,'Daily Fees Entry'!D:D,B983)) - Y983</f>
        <v>2000</v>
      </c>
      <c r="AE983" s="28">
        <f t="shared" si="720"/>
        <v>21000</v>
      </c>
      <c r="AF983" s="69"/>
      <c r="AG983" s="28">
        <f>IF(TRIM(B983)="","",IFERROR(INDEX('Fees Master'!D:D,MATCH(D983,'Fees Master'!C:C,0)),"Not Found"))</f>
        <v>16000</v>
      </c>
      <c r="AH983" s="28">
        <f>IF(TRIM(M983)="V",IFERROR(INDEX('Fees Master'!M:M,MATCH(N983,'Fees Master'!L:L,0)),"Not Found"),"0")</f>
        <v>7000</v>
      </c>
      <c r="AI983" s="28" t="str">
        <f>IF(TRIM(M983)="H",IFERROR(INDEX('Fees Master'!I:I,MATCH(D983,'Fees Master'!G:G,0)),"Not Found"),"0")</f>
        <v>0</v>
      </c>
      <c r="AJ983" s="69"/>
      <c r="AK983" s="28">
        <f t="shared" si="721"/>
        <v>8.695652173913043</v>
      </c>
      <c r="AL983" s="31">
        <f t="shared" si="722"/>
        <v>8.695652173913043</v>
      </c>
      <c r="AM983" s="58"/>
      <c r="AN983" s="58" t="s">
        <v>3589</v>
      </c>
      <c r="AO983" s="68"/>
    </row>
    <row r="984" spans="1:41" x14ac:dyDescent="0.35">
      <c r="A984" s="28">
        <v>983</v>
      </c>
      <c r="B984" s="28">
        <v>3624</v>
      </c>
      <c r="C984" s="28" t="s">
        <v>1409</v>
      </c>
      <c r="D984" s="28" t="s">
        <v>4344</v>
      </c>
      <c r="E984" s="28" t="s">
        <v>16</v>
      </c>
      <c r="F984" s="28" t="s">
        <v>1893</v>
      </c>
      <c r="G984" s="30"/>
      <c r="H984" s="28" t="s">
        <v>2436</v>
      </c>
      <c r="I984" s="28"/>
      <c r="J984" s="31">
        <v>983685528292</v>
      </c>
      <c r="K984" s="31" t="str">
        <f>CONCATENATE(MID(J984,1,4), " ", MID(J984,5,4), " ", MID(J984,9,4))</f>
        <v>9836 8552 8292</v>
      </c>
      <c r="L984" s="83">
        <v>8019242627</v>
      </c>
      <c r="M984" s="28" t="s">
        <v>2764</v>
      </c>
      <c r="N984" s="28" t="s">
        <v>91</v>
      </c>
      <c r="O984" s="69"/>
      <c r="P984" s="28" t="str">
        <f>IF(TRIM(B984)="","",IFERROR(INDEX('Agreements-New'!C:C,MATCH(B984,'Agreements-New'!D:D,0)),"N"))</f>
        <v>N</v>
      </c>
      <c r="Q984" s="69"/>
      <c r="R984" s="28">
        <f t="shared" si="714"/>
        <v>58000</v>
      </c>
      <c r="S984" s="28">
        <f t="shared" si="715"/>
        <v>58000</v>
      </c>
      <c r="T984" s="28">
        <f t="shared" si="716"/>
        <v>10000</v>
      </c>
      <c r="U984" s="28">
        <f t="shared" si="717"/>
        <v>48000</v>
      </c>
      <c r="V984" s="69"/>
      <c r="W984" s="28">
        <v>34000</v>
      </c>
      <c r="X984" s="28">
        <f>IF(TRIM(B984)="","",IFERROR(INDEX('Agreements-Old'!E:E,MATCH(B984,'Agreements-Old'!D:D,0)),W984))</f>
        <v>34000</v>
      </c>
      <c r="Y984" s="28">
        <f>SUMIFS('Daily Fees Entry'!F:F,'Daily Fees Entry'!D:D,B984,'Daily Fees Entry'!E:E,"Old Fees")</f>
        <v>0</v>
      </c>
      <c r="Z984" s="28">
        <f t="shared" si="718"/>
        <v>34000</v>
      </c>
      <c r="AA984" s="69"/>
      <c r="AB984" s="28">
        <f t="shared" si="719"/>
        <v>24000</v>
      </c>
      <c r="AC984" s="28">
        <f>IF(TRIM(B984)="","",IFERROR(INDEX('Agreements-New'!E:E,MATCH(B984,'Agreements-New'!D:D,0)),AB984))</f>
        <v>24000</v>
      </c>
      <c r="AD984" s="28">
        <f>(SUMIFS('Daily Fees Entry'!F:F,'Daily Fees Entry'!D:D,B984)) - Y984</f>
        <v>10000</v>
      </c>
      <c r="AE984" s="28">
        <f t="shared" si="720"/>
        <v>14000</v>
      </c>
      <c r="AF984" s="69"/>
      <c r="AG984" s="28">
        <f>IF(TRIM(B984)="","",IFERROR(INDEX('Fees Master'!D:D,MATCH(D984,'Fees Master'!C:C,0)),"Not Found"))</f>
        <v>16000</v>
      </c>
      <c r="AH984" s="28">
        <f>IF(TRIM(M984)="V",IFERROR(INDEX('Fees Master'!M:M,MATCH(N984,'Fees Master'!L:L,0)),"Not Found"),"0")</f>
        <v>8000</v>
      </c>
      <c r="AI984" s="28" t="str">
        <f>IF(TRIM(M984)="H",IFERROR(INDEX('Fees Master'!I:I,MATCH(D984,'Fees Master'!G:G,0)),"Not Found"),"0")</f>
        <v>0</v>
      </c>
      <c r="AJ984" s="69"/>
      <c r="AK984" s="28">
        <f t="shared" si="721"/>
        <v>17.241379310344829</v>
      </c>
      <c r="AL984" s="31">
        <f t="shared" si="722"/>
        <v>41.666666666666671</v>
      </c>
      <c r="AM984" s="58"/>
      <c r="AN984" s="58" t="s">
        <v>3590</v>
      </c>
      <c r="AO984" s="68"/>
    </row>
    <row r="985" spans="1:41" x14ac:dyDescent="0.35">
      <c r="A985" s="28">
        <v>984</v>
      </c>
      <c r="B985" s="28">
        <v>3201</v>
      </c>
      <c r="C985" s="28" t="s">
        <v>1412</v>
      </c>
      <c r="D985" s="28" t="s">
        <v>4344</v>
      </c>
      <c r="E985" s="28" t="s">
        <v>16</v>
      </c>
      <c r="F985" s="28" t="s">
        <v>1893</v>
      </c>
      <c r="G985" s="30"/>
      <c r="H985" s="28" t="s">
        <v>2564</v>
      </c>
      <c r="I985" s="28"/>
      <c r="J985" s="31">
        <v>755381002315</v>
      </c>
      <c r="K985" s="31" t="str">
        <f>CONCATENATE(MID(J985,1,4), " ", MID(J985,5,4), " ", MID(J985,9,4))</f>
        <v>7553 8100 2315</v>
      </c>
      <c r="L985" s="83">
        <v>9951943818</v>
      </c>
      <c r="M985" s="28" t="s">
        <v>2764</v>
      </c>
      <c r="N985" s="28" t="s">
        <v>43</v>
      </c>
      <c r="O985" s="69"/>
      <c r="P985" s="28" t="str">
        <f>IF(TRIM(B985)="","",IFERROR(INDEX('Agreements-New'!C:C,MATCH(B985,'Agreements-New'!D:D,0)),"N"))</f>
        <v>N</v>
      </c>
      <c r="Q985" s="69"/>
      <c r="R985" s="28">
        <f t="shared" si="714"/>
        <v>53000</v>
      </c>
      <c r="S985" s="28">
        <f t="shared" si="715"/>
        <v>53000</v>
      </c>
      <c r="T985" s="28">
        <f t="shared" si="716"/>
        <v>0</v>
      </c>
      <c r="U985" s="28">
        <f t="shared" si="717"/>
        <v>53000</v>
      </c>
      <c r="V985" s="69"/>
      <c r="W985" s="28">
        <v>30000</v>
      </c>
      <c r="X985" s="28">
        <f>IF(TRIM(B985)="","",IFERROR(INDEX('Agreements-Old'!E:E,MATCH(B985,'Agreements-Old'!D:D,0)),W985))</f>
        <v>30000</v>
      </c>
      <c r="Y985" s="28">
        <f>SUMIFS('Daily Fees Entry'!F:F,'Daily Fees Entry'!D:D,B985,'Daily Fees Entry'!E:E,"Old Fees")</f>
        <v>0</v>
      </c>
      <c r="Z985" s="28">
        <f t="shared" si="718"/>
        <v>30000</v>
      </c>
      <c r="AA985" s="69"/>
      <c r="AB985" s="28">
        <f t="shared" si="719"/>
        <v>23000</v>
      </c>
      <c r="AC985" s="28">
        <f>IF(TRIM(B985)="","",IFERROR(INDEX('Agreements-New'!E:E,MATCH(B985,'Agreements-New'!D:D,0)),AB985))</f>
        <v>23000</v>
      </c>
      <c r="AD985" s="28">
        <f>(SUMIFS('Daily Fees Entry'!F:F,'Daily Fees Entry'!D:D,B985)) - Y985</f>
        <v>0</v>
      </c>
      <c r="AE985" s="28">
        <f t="shared" si="720"/>
        <v>23000</v>
      </c>
      <c r="AF985" s="69"/>
      <c r="AG985" s="28">
        <f>IF(TRIM(B985)="","",IFERROR(INDEX('Fees Master'!D:D,MATCH(D985,'Fees Master'!C:C,0)),"Not Found"))</f>
        <v>16000</v>
      </c>
      <c r="AH985" s="28">
        <f>IF(TRIM(M985)="V",IFERROR(INDEX('Fees Master'!M:M,MATCH(N985,'Fees Master'!L:L,0)),"Not Found"),"0")</f>
        <v>7000</v>
      </c>
      <c r="AI985" s="28" t="str">
        <f>IF(TRIM(M985)="H",IFERROR(INDEX('Fees Master'!I:I,MATCH(D985,'Fees Master'!G:G,0)),"Not Found"),"0")</f>
        <v>0</v>
      </c>
      <c r="AJ985" s="69"/>
      <c r="AK985" s="28">
        <f t="shared" si="721"/>
        <v>0</v>
      </c>
      <c r="AL985" s="31">
        <f t="shared" si="722"/>
        <v>0</v>
      </c>
      <c r="AM985" s="58"/>
      <c r="AN985" s="58" t="s">
        <v>3591</v>
      </c>
      <c r="AO985" s="68"/>
    </row>
    <row r="986" spans="1:41" x14ac:dyDescent="0.35">
      <c r="A986" s="28">
        <v>985</v>
      </c>
      <c r="B986" s="28">
        <v>3674</v>
      </c>
      <c r="C986" s="28" t="s">
        <v>1406</v>
      </c>
      <c r="D986" s="28" t="s">
        <v>4344</v>
      </c>
      <c r="E986" s="28"/>
      <c r="F986" s="28" t="s">
        <v>1893</v>
      </c>
      <c r="G986" s="30"/>
      <c r="H986" s="28" t="s">
        <v>2549</v>
      </c>
      <c r="I986" s="28"/>
      <c r="J986" s="31"/>
      <c r="K986" s="31"/>
      <c r="L986" s="83">
        <v>9393984433</v>
      </c>
      <c r="M986" s="28" t="s">
        <v>2762</v>
      </c>
      <c r="N986" s="28" t="s">
        <v>87</v>
      </c>
      <c r="O986" s="69"/>
      <c r="P986" s="28" t="str">
        <f>IF(TRIM(B986)="","",IFERROR(INDEX('Agreements-New'!C:C,MATCH(B986,'Agreements-New'!D:D,0)),"N"))</f>
        <v>N</v>
      </c>
      <c r="Q986" s="69"/>
      <c r="R986" s="28">
        <f t="shared" ref="R986" si="733">W986+AB986</f>
        <v>16000</v>
      </c>
      <c r="S986" s="28">
        <f t="shared" ref="S986" si="734">X986+AC986</f>
        <v>16000</v>
      </c>
      <c r="T986" s="28">
        <f t="shared" ref="T986" si="735">Y986+AD986</f>
        <v>0</v>
      </c>
      <c r="U986" s="28">
        <f t="shared" ref="U986" si="736">Z986+AE986</f>
        <v>16000</v>
      </c>
      <c r="V986" s="69"/>
      <c r="W986" s="28"/>
      <c r="X986" s="28">
        <f>IF(TRIM(B986)="","",IFERROR(INDEX('Agreements-Old'!E:E,MATCH(B986,'Agreements-Old'!D:D,0)),W986))</f>
        <v>0</v>
      </c>
      <c r="Y986" s="28">
        <f>SUMIFS('Daily Fees Entry'!F:F,'Daily Fees Entry'!D:D,B986,'Daily Fees Entry'!E:E,"Old Fees")</f>
        <v>0</v>
      </c>
      <c r="Z986" s="28">
        <f t="shared" ref="Z986" si="737">X986-Y986</f>
        <v>0</v>
      </c>
      <c r="AA986" s="69"/>
      <c r="AB986" s="28">
        <f t="shared" ref="AB986" si="738">AG986+AH986+AI986</f>
        <v>16000</v>
      </c>
      <c r="AC986" s="28">
        <f>IF(TRIM(B986)="","",IFERROR(INDEX('Agreements-New'!E:E,MATCH(B986,'Agreements-New'!D:D,0)),AB986))</f>
        <v>16000</v>
      </c>
      <c r="AD986" s="28">
        <f>(SUMIFS('Daily Fees Entry'!F:F,'Daily Fees Entry'!D:D,B986)) - Y986</f>
        <v>0</v>
      </c>
      <c r="AE986" s="28">
        <f t="shared" ref="AE986" si="739">AC986-AD986</f>
        <v>16000</v>
      </c>
      <c r="AF986" s="69"/>
      <c r="AG986" s="28">
        <f>IF(TRIM(B986)="","",IFERROR(INDEX('Fees Master'!D:D,MATCH(D986,'Fees Master'!C:C,0)),"Not Found"))</f>
        <v>16000</v>
      </c>
      <c r="AH986" s="28" t="str">
        <f>IF(TRIM(M986)="V",IFERROR(INDEX('Fees Master'!M:M,MATCH(N986,'Fees Master'!L:L,0)),"Not Found"),"0")</f>
        <v>0</v>
      </c>
      <c r="AI986" s="28" t="str">
        <f>IF(TRIM(M986)="H",IFERROR(INDEX('Fees Master'!I:I,MATCH(D986,'Fees Master'!G:G,0)),"Not Found"),"0")</f>
        <v>0</v>
      </c>
      <c r="AJ986" s="69"/>
      <c r="AK986" s="28">
        <f t="shared" ref="AK986" si="740">T986/S986*100</f>
        <v>0</v>
      </c>
      <c r="AL986" s="31">
        <f t="shared" ref="AL986" si="741">AD986/AC986*100</f>
        <v>0</v>
      </c>
      <c r="AM986" s="58"/>
      <c r="AN986" s="58" t="s">
        <v>3591</v>
      </c>
      <c r="AO986" s="68"/>
    </row>
    <row r="987" spans="1:41" x14ac:dyDescent="0.35">
      <c r="A987" s="28">
        <v>986</v>
      </c>
      <c r="B987" s="28">
        <v>3016</v>
      </c>
      <c r="C987" s="28" t="s">
        <v>5921</v>
      </c>
      <c r="D987" s="28" t="s">
        <v>4344</v>
      </c>
      <c r="E987" s="28"/>
      <c r="F987" s="28" t="s">
        <v>1893</v>
      </c>
      <c r="G987" s="30"/>
      <c r="H987" s="28" t="s">
        <v>2541</v>
      </c>
      <c r="I987" s="28"/>
      <c r="J987" s="31"/>
      <c r="K987" s="31"/>
      <c r="L987" s="83">
        <v>7702721387</v>
      </c>
      <c r="M987" s="28" t="s">
        <v>2762</v>
      </c>
      <c r="N987" s="28" t="s">
        <v>38</v>
      </c>
      <c r="O987" s="69"/>
      <c r="P987" s="28" t="str">
        <f>IF(TRIM(B987)="","",IFERROR(INDEX('Agreements-New'!C:C,MATCH(B987,'Agreements-New'!D:D,0)),"N"))</f>
        <v>N</v>
      </c>
      <c r="Q987" s="69"/>
      <c r="R987" s="28">
        <f t="shared" ref="R987" si="742">W987+AB987</f>
        <v>16000</v>
      </c>
      <c r="S987" s="28">
        <f t="shared" ref="S987" si="743">X987+AC987</f>
        <v>16000</v>
      </c>
      <c r="T987" s="28">
        <f t="shared" ref="T987" si="744">Y987+AD987</f>
        <v>0</v>
      </c>
      <c r="U987" s="28">
        <f t="shared" ref="U987" si="745">Z987+AE987</f>
        <v>16000</v>
      </c>
      <c r="V987" s="69"/>
      <c r="W987" s="28"/>
      <c r="X987" s="28">
        <f>IF(TRIM(B987)="","",IFERROR(INDEX('Agreements-Old'!E:E,MATCH(B987,'Agreements-Old'!D:D,0)),W987))</f>
        <v>0</v>
      </c>
      <c r="Y987" s="28">
        <f>SUMIFS('Daily Fees Entry'!F:F,'Daily Fees Entry'!D:D,B987,'Daily Fees Entry'!E:E,"Old Fees")</f>
        <v>0</v>
      </c>
      <c r="Z987" s="28">
        <f t="shared" ref="Z987" si="746">X987-Y987</f>
        <v>0</v>
      </c>
      <c r="AA987" s="69"/>
      <c r="AB987" s="28">
        <f t="shared" ref="AB987" si="747">AG987+AH987+AI987</f>
        <v>16000</v>
      </c>
      <c r="AC987" s="28">
        <f>IF(TRIM(B987)="","",IFERROR(INDEX('Agreements-New'!E:E,MATCH(B987,'Agreements-New'!D:D,0)),AB987))</f>
        <v>16000</v>
      </c>
      <c r="AD987" s="28">
        <f>(SUMIFS('Daily Fees Entry'!F:F,'Daily Fees Entry'!D:D,B987)) - Y987</f>
        <v>0</v>
      </c>
      <c r="AE987" s="28">
        <f t="shared" ref="AE987" si="748">AC987-AD987</f>
        <v>16000</v>
      </c>
      <c r="AF987" s="69"/>
      <c r="AG987" s="28">
        <f>IF(TRIM(B987)="","",IFERROR(INDEX('Fees Master'!D:D,MATCH(D987,'Fees Master'!C:C,0)),"Not Found"))</f>
        <v>16000</v>
      </c>
      <c r="AH987" s="28" t="str">
        <f>IF(TRIM(M987)="V",IFERROR(INDEX('Fees Master'!M:M,MATCH(N987,'Fees Master'!L:L,0)),"Not Found"),"0")</f>
        <v>0</v>
      </c>
      <c r="AI987" s="28" t="str">
        <f>IF(TRIM(M987)="H",IFERROR(INDEX('Fees Master'!I:I,MATCH(D987,'Fees Master'!G:G,0)),"Not Found"),"0")</f>
        <v>0</v>
      </c>
      <c r="AJ987" s="69"/>
      <c r="AK987" s="28">
        <f t="shared" ref="AK987" si="749">T987/S987*100</f>
        <v>0</v>
      </c>
      <c r="AL987" s="31">
        <f t="shared" ref="AL987" si="750">AD987/AC987*100</f>
        <v>0</v>
      </c>
      <c r="AM987" s="58"/>
      <c r="AN987" s="58" t="s">
        <v>3591</v>
      </c>
      <c r="AO987" s="68"/>
    </row>
    <row r="988" spans="1:41" x14ac:dyDescent="0.35">
      <c r="A988" s="28">
        <v>987</v>
      </c>
      <c r="B988" s="28">
        <v>2973</v>
      </c>
      <c r="C988" s="28" t="s">
        <v>1347</v>
      </c>
      <c r="D988" s="28" t="s">
        <v>4344</v>
      </c>
      <c r="E988" s="28" t="s">
        <v>16</v>
      </c>
      <c r="F988" s="28" t="s">
        <v>1893</v>
      </c>
      <c r="G988" s="30"/>
      <c r="H988" s="28" t="s">
        <v>2426</v>
      </c>
      <c r="I988" s="28"/>
      <c r="J988" s="31">
        <v>271845321022</v>
      </c>
      <c r="K988" s="31" t="str">
        <f>CONCATENATE(MID(J988,1,4), " ", MID(J988,5,4), " ", MID(J988,9,4))</f>
        <v>2718 4532 1022</v>
      </c>
      <c r="L988" s="83">
        <v>7989624040</v>
      </c>
      <c r="M988" s="28" t="s">
        <v>2764</v>
      </c>
      <c r="N988" s="28" t="s">
        <v>43</v>
      </c>
      <c r="O988" s="69"/>
      <c r="P988" s="28" t="str">
        <f>IF(TRIM(B988)="","",IFERROR(INDEX('Agreements-New'!C:C,MATCH(B988,'Agreements-New'!D:D,0)),"N"))</f>
        <v>N</v>
      </c>
      <c r="Q988" s="69"/>
      <c r="R988" s="28">
        <f t="shared" ref="R988:U989" si="751">W988+AB988</f>
        <v>42000</v>
      </c>
      <c r="S988" s="28">
        <f t="shared" si="751"/>
        <v>42000</v>
      </c>
      <c r="T988" s="28">
        <f t="shared" si="751"/>
        <v>0</v>
      </c>
      <c r="U988" s="28">
        <f t="shared" si="751"/>
        <v>42000</v>
      </c>
      <c r="V988" s="69"/>
      <c r="W988" s="28">
        <v>19000</v>
      </c>
      <c r="X988" s="28">
        <f>IF(TRIM(B988)="","",IFERROR(INDEX('Agreements-Old'!E:E,MATCH(B988,'Agreements-Old'!D:D,0)),W988))</f>
        <v>19000</v>
      </c>
      <c r="Y988" s="28">
        <f>SUMIFS('Daily Fees Entry'!F:F,'Daily Fees Entry'!D:D,B988,'Daily Fees Entry'!E:E,"Old Fees")</f>
        <v>0</v>
      </c>
      <c r="Z988" s="28">
        <f>X988-Y988</f>
        <v>19000</v>
      </c>
      <c r="AA988" s="69"/>
      <c r="AB988" s="28">
        <f>AG988+AH988+AI988</f>
        <v>23000</v>
      </c>
      <c r="AC988" s="28">
        <f>IF(TRIM(B988)="","",IFERROR(INDEX('Agreements-New'!E:E,MATCH(B988,'Agreements-New'!D:D,0)),AB988))</f>
        <v>23000</v>
      </c>
      <c r="AD988" s="28">
        <f>(SUMIFS('Daily Fees Entry'!F:F,'Daily Fees Entry'!D:D,B988)) - Y988</f>
        <v>0</v>
      </c>
      <c r="AE988" s="28">
        <f>AC988-AD988</f>
        <v>23000</v>
      </c>
      <c r="AF988" s="69"/>
      <c r="AG988" s="28">
        <f>IF(TRIM(B988)="","",IFERROR(INDEX('Fees Master'!D:D,MATCH(D988,'Fees Master'!C:C,0)),"Not Found"))</f>
        <v>16000</v>
      </c>
      <c r="AH988" s="28">
        <f>IF(TRIM(M988)="V",IFERROR(INDEX('Fees Master'!M:M,MATCH(N988,'Fees Master'!L:L,0)),"Not Found"),"0")</f>
        <v>7000</v>
      </c>
      <c r="AI988" s="28" t="str">
        <f>IF(TRIM(M988)="H",IFERROR(INDEX('Fees Master'!I:I,MATCH(D988,'Fees Master'!G:G,0)),"Not Found"),"0")</f>
        <v>0</v>
      </c>
      <c r="AJ988" s="69"/>
      <c r="AK988" s="28">
        <f>T988/S988*100</f>
        <v>0</v>
      </c>
      <c r="AL988" s="31">
        <f>AD988/AC988*100</f>
        <v>0</v>
      </c>
      <c r="AM988" s="58"/>
      <c r="AN988" s="58" t="s">
        <v>3561</v>
      </c>
      <c r="AO988" s="68"/>
    </row>
    <row r="989" spans="1:41" x14ac:dyDescent="0.35">
      <c r="A989" s="28">
        <v>988</v>
      </c>
      <c r="B989" s="28">
        <v>3927</v>
      </c>
      <c r="C989" s="28" t="s">
        <v>1464</v>
      </c>
      <c r="D989" s="28" t="s">
        <v>4344</v>
      </c>
      <c r="E989" s="28"/>
      <c r="F989" s="28" t="s">
        <v>1892</v>
      </c>
      <c r="G989" s="30"/>
      <c r="H989" s="28" t="s">
        <v>1520</v>
      </c>
      <c r="I989" s="28"/>
      <c r="J989" s="31">
        <v>736034121417</v>
      </c>
      <c r="K989" s="31" t="s">
        <v>4545</v>
      </c>
      <c r="L989" s="83">
        <v>9505259491</v>
      </c>
      <c r="M989" s="28" t="s">
        <v>2764</v>
      </c>
      <c r="N989" s="28" t="s">
        <v>91</v>
      </c>
      <c r="O989" s="69"/>
      <c r="P989" s="28" t="str">
        <f>IF(TRIM(B989)="","",IFERROR(INDEX('Agreements-New'!C:C,MATCH(B989,'Agreements-New'!D:D,0)),"N"))</f>
        <v>N</v>
      </c>
      <c r="Q989" s="69"/>
      <c r="R989" s="28">
        <f t="shared" si="751"/>
        <v>45000</v>
      </c>
      <c r="S989" s="28">
        <f t="shared" si="751"/>
        <v>45000</v>
      </c>
      <c r="T989" s="28">
        <f t="shared" si="751"/>
        <v>5000</v>
      </c>
      <c r="U989" s="28">
        <f t="shared" si="751"/>
        <v>40000</v>
      </c>
      <c r="V989" s="69"/>
      <c r="W989" s="28">
        <v>21000</v>
      </c>
      <c r="X989" s="28">
        <f>IF(TRIM(B989)="","",IFERROR(INDEX('Agreements-Old'!E:E,MATCH(B989,'Agreements-Old'!D:D,0)),W989))</f>
        <v>21000</v>
      </c>
      <c r="Y989" s="28">
        <f>SUMIFS('Daily Fees Entry'!F:F,'Daily Fees Entry'!D:D,B989,'Daily Fees Entry'!E:E,"Old Fees")</f>
        <v>5000</v>
      </c>
      <c r="Z989" s="28">
        <f>X989-Y989</f>
        <v>16000</v>
      </c>
      <c r="AA989" s="69"/>
      <c r="AB989" s="28">
        <f>AG989+AH989+AI989</f>
        <v>24000</v>
      </c>
      <c r="AC989" s="28">
        <f>IF(TRIM(B989)="","",IFERROR(INDEX('Agreements-New'!E:E,MATCH(B989,'Agreements-New'!D:D,0)),AB989))</f>
        <v>24000</v>
      </c>
      <c r="AD989" s="28">
        <f>(SUMIFS('Daily Fees Entry'!F:F,'Daily Fees Entry'!D:D,B989)) - Y989</f>
        <v>0</v>
      </c>
      <c r="AE989" s="28">
        <f>AC989-AD989</f>
        <v>24000</v>
      </c>
      <c r="AF989" s="69"/>
      <c r="AG989" s="28">
        <f>IF(TRIM(B989)="","",IFERROR(INDEX('Fees Master'!D:D,MATCH(D989,'Fees Master'!C:C,0)),"Not Found"))</f>
        <v>16000</v>
      </c>
      <c r="AH989" s="28">
        <f>IF(TRIM(M989)="V",IFERROR(INDEX('Fees Master'!M:M,MATCH(N989,'Fees Master'!L:L,0)),"Not Found"),"0")</f>
        <v>8000</v>
      </c>
      <c r="AI989" s="28" t="str">
        <f>IF(TRIM(M989)="H",IFERROR(INDEX('Fees Master'!I:I,MATCH(D989,'Fees Master'!G:G,0)),"Not Found"),"0")</f>
        <v>0</v>
      </c>
      <c r="AJ989" s="69"/>
      <c r="AK989" s="28">
        <f>T989/S989*100</f>
        <v>11.111111111111111</v>
      </c>
      <c r="AL989" s="31">
        <f>AD989/AC989*100</f>
        <v>0</v>
      </c>
      <c r="AM989" s="58"/>
      <c r="AN989" s="58" t="s">
        <v>3561</v>
      </c>
      <c r="AO989" s="68"/>
    </row>
    <row r="990" spans="1:41" x14ac:dyDescent="0.35">
      <c r="A990" s="28">
        <v>989</v>
      </c>
      <c r="B990" s="28">
        <v>4666</v>
      </c>
      <c r="C990" s="28" t="s">
        <v>5922</v>
      </c>
      <c r="D990" s="28" t="s">
        <v>4352</v>
      </c>
      <c r="E990" s="28" t="s">
        <v>3814</v>
      </c>
      <c r="F990" s="28" t="s">
        <v>1892</v>
      </c>
      <c r="G990" s="30"/>
      <c r="H990" s="28" t="s">
        <v>6130</v>
      </c>
      <c r="I990" s="28"/>
      <c r="J990" s="31"/>
      <c r="K990" s="31"/>
      <c r="L990" s="83">
        <v>9494061234</v>
      </c>
      <c r="M990" s="28" t="s">
        <v>2762</v>
      </c>
      <c r="N990" s="28" t="s">
        <v>3849</v>
      </c>
      <c r="O990" s="69"/>
      <c r="P990" s="28" t="str">
        <f>IF(TRIM(B990)="","",IFERROR(INDEX('Agreements-New'!C:C,MATCH(B990,'Agreements-New'!D:D,0)),"N"))</f>
        <v>N</v>
      </c>
      <c r="Q990" s="69"/>
      <c r="R990" s="28">
        <f t="shared" si="714"/>
        <v>16000</v>
      </c>
      <c r="S990" s="28">
        <f t="shared" si="715"/>
        <v>16000</v>
      </c>
      <c r="T990" s="28">
        <f t="shared" si="716"/>
        <v>2000</v>
      </c>
      <c r="U990" s="28">
        <f t="shared" si="717"/>
        <v>14000</v>
      </c>
      <c r="V990" s="69"/>
      <c r="W990" s="28">
        <v>0</v>
      </c>
      <c r="X990" s="28">
        <f>IF(TRIM(B990)="","",IFERROR(INDEX('Agreements-Old'!E:E,MATCH(B990,'Agreements-Old'!D:D,0)),W990))</f>
        <v>0</v>
      </c>
      <c r="Y990" s="28">
        <f>SUMIFS('Daily Fees Entry'!F:F,'Daily Fees Entry'!D:D,B990,'Daily Fees Entry'!E:E,"Old Fees")</f>
        <v>0</v>
      </c>
      <c r="Z990" s="28">
        <f t="shared" si="718"/>
        <v>0</v>
      </c>
      <c r="AA990" s="69"/>
      <c r="AB990" s="28">
        <f t="shared" si="719"/>
        <v>16000</v>
      </c>
      <c r="AC990" s="28">
        <f>IF(TRIM(B990)="","",IFERROR(INDEX('Agreements-New'!E:E,MATCH(B990,'Agreements-New'!D:D,0)),AB990))</f>
        <v>16000</v>
      </c>
      <c r="AD990" s="28">
        <f>(SUMIFS('Daily Fees Entry'!F:F,'Daily Fees Entry'!D:D,B990)) - Y990</f>
        <v>2000</v>
      </c>
      <c r="AE990" s="28">
        <f t="shared" si="720"/>
        <v>14000</v>
      </c>
      <c r="AF990" s="69"/>
      <c r="AG990" s="28">
        <f>IF(TRIM(B990)="","",IFERROR(INDEX('Fees Master'!D:D,MATCH(D990,'Fees Master'!C:C,0)),"Not Found"))</f>
        <v>16000</v>
      </c>
      <c r="AH990" s="28" t="str">
        <f>IF(TRIM(M990)="V",IFERROR(INDEX('Fees Master'!M:M,MATCH(N990,'Fees Master'!L:L,0)),"Not Found"),"0")</f>
        <v>0</v>
      </c>
      <c r="AI990" s="28" t="str">
        <f>IF(TRIM(M990)="H",IFERROR(INDEX('Fees Master'!I:I,MATCH(D990,'Fees Master'!G:G,0)),"Not Found"),"0")</f>
        <v>0</v>
      </c>
      <c r="AJ990" s="69"/>
      <c r="AK990" s="28">
        <f t="shared" si="721"/>
        <v>12.5</v>
      </c>
      <c r="AL990" s="31">
        <f t="shared" si="722"/>
        <v>12.5</v>
      </c>
      <c r="AM990" s="58"/>
      <c r="AN990" s="58"/>
      <c r="AO990" s="68"/>
    </row>
    <row r="991" spans="1:41" x14ac:dyDescent="0.35">
      <c r="A991" s="28">
        <v>990</v>
      </c>
      <c r="B991" s="28">
        <v>3039</v>
      </c>
      <c r="C991" s="28" t="s">
        <v>1438</v>
      </c>
      <c r="D991" s="28" t="s">
        <v>4352</v>
      </c>
      <c r="E991" s="28" t="s">
        <v>17</v>
      </c>
      <c r="F991" s="28" t="s">
        <v>1892</v>
      </c>
      <c r="G991" s="30"/>
      <c r="H991" s="28" t="s">
        <v>2082</v>
      </c>
      <c r="I991" s="28"/>
      <c r="J991" s="31">
        <v>389619286234</v>
      </c>
      <c r="K991" s="31" t="str">
        <f t="shared" ref="K991:K995" si="752">CONCATENATE(MID(J991,1,4), " ", MID(J991,5,4), " ", MID(J991,9,4))</f>
        <v>3896 1928 6234</v>
      </c>
      <c r="L991" s="83">
        <v>7660011875</v>
      </c>
      <c r="M991" s="28" t="s">
        <v>2764</v>
      </c>
      <c r="N991" s="28" t="s">
        <v>38</v>
      </c>
      <c r="O991" s="69"/>
      <c r="P991" s="28" t="str">
        <f>IF(TRIM(B991)="","",IFERROR(INDEX('Agreements-New'!C:C,MATCH(B991,'Agreements-New'!D:D,0)),"N"))</f>
        <v>N</v>
      </c>
      <c r="Q991" s="69"/>
      <c r="R991" s="28">
        <f t="shared" si="714"/>
        <v>28000</v>
      </c>
      <c r="S991" s="28">
        <f t="shared" si="715"/>
        <v>28000</v>
      </c>
      <c r="T991" s="28">
        <f t="shared" si="716"/>
        <v>5000</v>
      </c>
      <c r="U991" s="28">
        <f t="shared" si="717"/>
        <v>23000</v>
      </c>
      <c r="V991" s="69"/>
      <c r="W991" s="28">
        <v>7000</v>
      </c>
      <c r="X991" s="28">
        <f>IF(TRIM(B991)="","",IFERROR(INDEX('Agreements-Old'!E:E,MATCH(B991,'Agreements-Old'!D:D,0)),W991))</f>
        <v>7000</v>
      </c>
      <c r="Y991" s="28">
        <f>SUMIFS('Daily Fees Entry'!F:F,'Daily Fees Entry'!D:D,B991,'Daily Fees Entry'!E:E,"Old Fees")</f>
        <v>5000</v>
      </c>
      <c r="Z991" s="28">
        <f t="shared" si="718"/>
        <v>2000</v>
      </c>
      <c r="AA991" s="69"/>
      <c r="AB991" s="28">
        <f t="shared" si="719"/>
        <v>21000</v>
      </c>
      <c r="AC991" s="28">
        <f>IF(TRIM(B991)="","",IFERROR(INDEX('Agreements-New'!E:E,MATCH(B991,'Agreements-New'!D:D,0)),AB991))</f>
        <v>21000</v>
      </c>
      <c r="AD991" s="28">
        <f>(SUMIFS('Daily Fees Entry'!F:F,'Daily Fees Entry'!D:D,B991)) - Y991</f>
        <v>0</v>
      </c>
      <c r="AE991" s="28">
        <f t="shared" si="720"/>
        <v>21000</v>
      </c>
      <c r="AF991" s="69"/>
      <c r="AG991" s="28">
        <f>IF(TRIM(B991)="","",IFERROR(INDEX('Fees Master'!D:D,MATCH(D991,'Fees Master'!C:C,0)),"Not Found"))</f>
        <v>16000</v>
      </c>
      <c r="AH991" s="28">
        <f>IF(TRIM(M991)="V",IFERROR(INDEX('Fees Master'!M:M,MATCH(N991,'Fees Master'!L:L,0)),"Not Found"),"0")</f>
        <v>5000</v>
      </c>
      <c r="AI991" s="28" t="str">
        <f>IF(TRIM(M991)="H",IFERROR(INDEX('Fees Master'!I:I,MATCH(D991,'Fees Master'!G:G,0)),"Not Found"),"0")</f>
        <v>0</v>
      </c>
      <c r="AJ991" s="69"/>
      <c r="AK991" s="28">
        <f t="shared" si="721"/>
        <v>17.857142857142858</v>
      </c>
      <c r="AL991" s="31">
        <f t="shared" si="722"/>
        <v>0</v>
      </c>
      <c r="AM991" s="58"/>
      <c r="AN991" s="58" t="s">
        <v>3602</v>
      </c>
      <c r="AO991" s="68"/>
    </row>
    <row r="992" spans="1:41" x14ac:dyDescent="0.35">
      <c r="A992" s="28">
        <v>991</v>
      </c>
      <c r="B992" s="28">
        <v>3106</v>
      </c>
      <c r="C992" s="28" t="s">
        <v>1441</v>
      </c>
      <c r="D992" s="28" t="s">
        <v>4352</v>
      </c>
      <c r="E992" s="28" t="s">
        <v>17</v>
      </c>
      <c r="F992" s="28" t="s">
        <v>1892</v>
      </c>
      <c r="G992" s="30"/>
      <c r="H992" s="28" t="s">
        <v>1903</v>
      </c>
      <c r="I992" s="28"/>
      <c r="J992" s="31">
        <v>778885685127</v>
      </c>
      <c r="K992" s="31" t="str">
        <f t="shared" si="752"/>
        <v>7788 8568 5127</v>
      </c>
      <c r="L992" s="83">
        <v>9989206326</v>
      </c>
      <c r="M992" s="28" t="s">
        <v>2762</v>
      </c>
      <c r="N992" s="28" t="s">
        <v>62</v>
      </c>
      <c r="O992" s="69"/>
      <c r="P992" s="28">
        <f>IF(TRIM(B992)="","",IFERROR(INDEX('Agreements-New'!C:C,MATCH(B992,'Agreements-New'!D:D,0)),"N"))</f>
        <v>200</v>
      </c>
      <c r="Q992" s="69"/>
      <c r="R992" s="28">
        <f t="shared" si="714"/>
        <v>16000</v>
      </c>
      <c r="S992" s="28">
        <f t="shared" si="715"/>
        <v>15000</v>
      </c>
      <c r="T992" s="28">
        <f t="shared" si="716"/>
        <v>10000</v>
      </c>
      <c r="U992" s="28">
        <f t="shared" si="717"/>
        <v>5000</v>
      </c>
      <c r="V992" s="69"/>
      <c r="W992" s="28">
        <v>0</v>
      </c>
      <c r="X992" s="28">
        <f>IF(TRIM(B992)="","",IFERROR(INDEX('Agreements-Old'!E:E,MATCH(B992,'Agreements-Old'!D:D,0)),W992))</f>
        <v>0</v>
      </c>
      <c r="Y992" s="28">
        <f>SUMIFS('Daily Fees Entry'!F:F,'Daily Fees Entry'!D:D,B992,'Daily Fees Entry'!E:E,"Old Fees")</f>
        <v>0</v>
      </c>
      <c r="Z992" s="28">
        <f t="shared" si="718"/>
        <v>0</v>
      </c>
      <c r="AA992" s="69"/>
      <c r="AB992" s="28">
        <f t="shared" si="719"/>
        <v>16000</v>
      </c>
      <c r="AC992" s="28">
        <f>IF(TRIM(B992)="","",IFERROR(INDEX('Agreements-New'!E:E,MATCH(B992,'Agreements-New'!D:D,0)),AB992))</f>
        <v>15000</v>
      </c>
      <c r="AD992" s="28">
        <f>(SUMIFS('Daily Fees Entry'!F:F,'Daily Fees Entry'!D:D,B992)) - Y992</f>
        <v>10000</v>
      </c>
      <c r="AE992" s="28">
        <f t="shared" si="720"/>
        <v>5000</v>
      </c>
      <c r="AF992" s="69"/>
      <c r="AG992" s="28">
        <f>IF(TRIM(B992)="","",IFERROR(INDEX('Fees Master'!D:D,MATCH(D992,'Fees Master'!C:C,0)),"Not Found"))</f>
        <v>16000</v>
      </c>
      <c r="AH992" s="28" t="str">
        <f>IF(TRIM(M992)="V",IFERROR(INDEX('Fees Master'!M:M,MATCH(N992,'Fees Master'!L:L,0)),"Not Found"),"0")</f>
        <v>0</v>
      </c>
      <c r="AI992" s="28" t="str">
        <f>IF(TRIM(M992)="H",IFERROR(INDEX('Fees Master'!I:I,MATCH(D992,'Fees Master'!G:G,0)),"Not Found"),"0")</f>
        <v>0</v>
      </c>
      <c r="AJ992" s="69"/>
      <c r="AK992" s="28">
        <f t="shared" si="721"/>
        <v>66.666666666666657</v>
      </c>
      <c r="AL992" s="31">
        <f t="shared" si="722"/>
        <v>66.666666666666657</v>
      </c>
      <c r="AM992" s="58"/>
      <c r="AN992" s="58" t="s">
        <v>3603</v>
      </c>
      <c r="AO992" s="68"/>
    </row>
    <row r="993" spans="1:41" x14ac:dyDescent="0.35">
      <c r="A993" s="28">
        <v>992</v>
      </c>
      <c r="B993" s="28">
        <v>3642</v>
      </c>
      <c r="C993" s="28" t="s">
        <v>1443</v>
      </c>
      <c r="D993" s="28" t="s">
        <v>4352</v>
      </c>
      <c r="E993" s="28" t="s">
        <v>17</v>
      </c>
      <c r="F993" s="28" t="s">
        <v>1892</v>
      </c>
      <c r="G993" s="30"/>
      <c r="H993" s="28" t="s">
        <v>1902</v>
      </c>
      <c r="I993" s="28"/>
      <c r="J993" s="31">
        <v>736355414855</v>
      </c>
      <c r="K993" s="31" t="str">
        <f t="shared" si="752"/>
        <v>7363 5541 4855</v>
      </c>
      <c r="L993" s="83">
        <v>9652171862</v>
      </c>
      <c r="M993" s="28" t="s">
        <v>2764</v>
      </c>
      <c r="N993" s="28" t="s">
        <v>184</v>
      </c>
      <c r="O993" s="69"/>
      <c r="P993" s="28" t="str">
        <f>IF(TRIM(B993)="","",IFERROR(INDEX('Agreements-New'!C:C,MATCH(B993,'Agreements-New'!D:D,0)),"N"))</f>
        <v>N</v>
      </c>
      <c r="Q993" s="69"/>
      <c r="R993" s="28">
        <f t="shared" si="714"/>
        <v>26000</v>
      </c>
      <c r="S993" s="28">
        <f t="shared" si="715"/>
        <v>26000</v>
      </c>
      <c r="T993" s="28">
        <f t="shared" si="716"/>
        <v>2000</v>
      </c>
      <c r="U993" s="28">
        <f t="shared" si="717"/>
        <v>24000</v>
      </c>
      <c r="V993" s="69"/>
      <c r="W993" s="28">
        <v>5000</v>
      </c>
      <c r="X993" s="28">
        <f>IF(TRIM(B993)="","",IFERROR(INDEX('Agreements-Old'!E:E,MATCH(B993,'Agreements-Old'!D:D,0)),W993))</f>
        <v>5000</v>
      </c>
      <c r="Y993" s="28">
        <f>SUMIFS('Daily Fees Entry'!F:F,'Daily Fees Entry'!D:D,B993,'Daily Fees Entry'!E:E,"Old Fees")</f>
        <v>2000</v>
      </c>
      <c r="Z993" s="28">
        <f t="shared" si="718"/>
        <v>3000</v>
      </c>
      <c r="AA993" s="69"/>
      <c r="AB993" s="28">
        <f t="shared" si="719"/>
        <v>21000</v>
      </c>
      <c r="AC993" s="28">
        <f>IF(TRIM(B993)="","",IFERROR(INDEX('Agreements-New'!E:E,MATCH(B993,'Agreements-New'!D:D,0)),AB993))</f>
        <v>21000</v>
      </c>
      <c r="AD993" s="28">
        <f>(SUMIFS('Daily Fees Entry'!F:F,'Daily Fees Entry'!D:D,B993)) - Y993</f>
        <v>0</v>
      </c>
      <c r="AE993" s="28">
        <f t="shared" si="720"/>
        <v>21000</v>
      </c>
      <c r="AF993" s="69"/>
      <c r="AG993" s="28">
        <f>IF(TRIM(B993)="","",IFERROR(INDEX('Fees Master'!D:D,MATCH(D993,'Fees Master'!C:C,0)),"Not Found"))</f>
        <v>16000</v>
      </c>
      <c r="AH993" s="28">
        <f>IF(TRIM(M993)="V",IFERROR(INDEX('Fees Master'!M:M,MATCH(N993,'Fees Master'!L:L,0)),"Not Found"),"0")</f>
        <v>5000</v>
      </c>
      <c r="AI993" s="28" t="str">
        <f>IF(TRIM(M993)="H",IFERROR(INDEX('Fees Master'!I:I,MATCH(D993,'Fees Master'!G:G,0)),"Not Found"),"0")</f>
        <v>0</v>
      </c>
      <c r="AJ993" s="69"/>
      <c r="AK993" s="28">
        <f t="shared" si="721"/>
        <v>7.6923076923076925</v>
      </c>
      <c r="AL993" s="31">
        <f t="shared" si="722"/>
        <v>0</v>
      </c>
      <c r="AM993" s="58"/>
      <c r="AN993" s="58" t="s">
        <v>3604</v>
      </c>
      <c r="AO993" s="68"/>
    </row>
    <row r="994" spans="1:41" x14ac:dyDescent="0.35">
      <c r="A994" s="28">
        <v>993</v>
      </c>
      <c r="B994" s="28">
        <v>3182</v>
      </c>
      <c r="C994" s="28" t="s">
        <v>1467</v>
      </c>
      <c r="D994" s="28" t="s">
        <v>4352</v>
      </c>
      <c r="E994" s="28" t="s">
        <v>17</v>
      </c>
      <c r="F994" s="28" t="s">
        <v>1892</v>
      </c>
      <c r="G994" s="30"/>
      <c r="H994" s="28" t="s">
        <v>1923</v>
      </c>
      <c r="I994" s="28"/>
      <c r="J994" s="31">
        <v>989280949058</v>
      </c>
      <c r="K994" s="31" t="str">
        <f t="shared" si="752"/>
        <v>9892 8094 9058</v>
      </c>
      <c r="L994" s="83">
        <v>9381790950</v>
      </c>
      <c r="M994" s="28" t="s">
        <v>2764</v>
      </c>
      <c r="N994" s="28" t="s">
        <v>62</v>
      </c>
      <c r="O994" s="69"/>
      <c r="P994" s="28">
        <f>IF(TRIM(B994)="","",IFERROR(INDEX('Agreements-New'!C:C,MATCH(B994,'Agreements-New'!D:D,0)),"N"))</f>
        <v>204</v>
      </c>
      <c r="Q994" s="69"/>
      <c r="R994" s="28">
        <f t="shared" si="714"/>
        <v>24000</v>
      </c>
      <c r="S994" s="28">
        <f t="shared" si="715"/>
        <v>21000</v>
      </c>
      <c r="T994" s="28">
        <f t="shared" si="716"/>
        <v>7000</v>
      </c>
      <c r="U994" s="28">
        <f t="shared" si="717"/>
        <v>14000</v>
      </c>
      <c r="V994" s="69"/>
      <c r="W994" s="28">
        <v>0</v>
      </c>
      <c r="X994" s="28">
        <f>IF(TRIM(B994)="","",IFERROR(INDEX('Agreements-Old'!E:E,MATCH(B994,'Agreements-Old'!D:D,0)),W994))</f>
        <v>0</v>
      </c>
      <c r="Y994" s="28">
        <f>SUMIFS('Daily Fees Entry'!F:F,'Daily Fees Entry'!D:D,B994,'Daily Fees Entry'!E:E,"Old Fees")</f>
        <v>0</v>
      </c>
      <c r="Z994" s="28">
        <f t="shared" si="718"/>
        <v>0</v>
      </c>
      <c r="AA994" s="69"/>
      <c r="AB994" s="28">
        <f t="shared" si="719"/>
        <v>24000</v>
      </c>
      <c r="AC994" s="28">
        <f>IF(TRIM(B994)="","",IFERROR(INDEX('Agreements-New'!E:E,MATCH(B994,'Agreements-New'!D:D,0)),AB994))</f>
        <v>21000</v>
      </c>
      <c r="AD994" s="28">
        <f>(SUMIFS('Daily Fees Entry'!F:F,'Daily Fees Entry'!D:D,B994)) - Y994</f>
        <v>7000</v>
      </c>
      <c r="AE994" s="28">
        <f t="shared" si="720"/>
        <v>14000</v>
      </c>
      <c r="AF994" s="69"/>
      <c r="AG994" s="28">
        <f>IF(TRIM(B994)="","",IFERROR(INDEX('Fees Master'!D:D,MATCH(D994,'Fees Master'!C:C,0)),"Not Found"))</f>
        <v>16000</v>
      </c>
      <c r="AH994" s="28">
        <f>IF(TRIM(M994)="V",IFERROR(INDEX('Fees Master'!M:M,MATCH(N994,'Fees Master'!L:L,0)),"Not Found"),"0")</f>
        <v>8000</v>
      </c>
      <c r="AI994" s="28" t="str">
        <f>IF(TRIM(M994)="H",IFERROR(INDEX('Fees Master'!I:I,MATCH(D994,'Fees Master'!G:G,0)),"Not Found"),"0")</f>
        <v>0</v>
      </c>
      <c r="AJ994" s="69"/>
      <c r="AK994" s="28">
        <f t="shared" si="721"/>
        <v>33.333333333333329</v>
      </c>
      <c r="AL994" s="31">
        <f t="shared" si="722"/>
        <v>33.333333333333329</v>
      </c>
      <c r="AM994" s="58"/>
      <c r="AN994" s="58" t="s">
        <v>3610</v>
      </c>
      <c r="AO994" s="68"/>
    </row>
    <row r="995" spans="1:41" x14ac:dyDescent="0.35">
      <c r="A995" s="28">
        <v>994</v>
      </c>
      <c r="B995" s="28">
        <v>3002</v>
      </c>
      <c r="C995" s="28" t="s">
        <v>1468</v>
      </c>
      <c r="D995" s="28" t="s">
        <v>4352</v>
      </c>
      <c r="E995" s="28" t="s">
        <v>17</v>
      </c>
      <c r="F995" s="28" t="s">
        <v>1892</v>
      </c>
      <c r="G995" s="30"/>
      <c r="H995" s="28" t="s">
        <v>2588</v>
      </c>
      <c r="I995" s="28"/>
      <c r="J995" s="31">
        <v>754576028330</v>
      </c>
      <c r="K995" s="31" t="str">
        <f t="shared" si="752"/>
        <v>7545 7602 8330</v>
      </c>
      <c r="L995" s="83">
        <v>7997197924</v>
      </c>
      <c r="M995" s="28" t="s">
        <v>2762</v>
      </c>
      <c r="N995" s="28" t="s">
        <v>103</v>
      </c>
      <c r="O995" s="69"/>
      <c r="P995" s="28" t="str">
        <f>IF(TRIM(B995)="","",IFERROR(INDEX('Agreements-New'!C:C,MATCH(B995,'Agreements-New'!D:D,0)),"N"))</f>
        <v>N</v>
      </c>
      <c r="Q995" s="69"/>
      <c r="R995" s="28">
        <f t="shared" si="714"/>
        <v>20000</v>
      </c>
      <c r="S995" s="28">
        <f t="shared" si="715"/>
        <v>20000</v>
      </c>
      <c r="T995" s="28">
        <f t="shared" si="716"/>
        <v>0</v>
      </c>
      <c r="U995" s="28">
        <f t="shared" si="717"/>
        <v>20000</v>
      </c>
      <c r="V995" s="69"/>
      <c r="W995" s="28">
        <v>4000</v>
      </c>
      <c r="X995" s="28">
        <f>IF(TRIM(B995)="","",IFERROR(INDEX('Agreements-Old'!E:E,MATCH(B995,'Agreements-Old'!D:D,0)),W995))</f>
        <v>4000</v>
      </c>
      <c r="Y995" s="28">
        <f>SUMIFS('Daily Fees Entry'!F:F,'Daily Fees Entry'!D:D,B995,'Daily Fees Entry'!E:E,"Old Fees")</f>
        <v>0</v>
      </c>
      <c r="Z995" s="28">
        <f t="shared" si="718"/>
        <v>4000</v>
      </c>
      <c r="AA995" s="69"/>
      <c r="AB995" s="28">
        <f t="shared" si="719"/>
        <v>16000</v>
      </c>
      <c r="AC995" s="28">
        <f>IF(TRIM(B995)="","",IFERROR(INDEX('Agreements-New'!E:E,MATCH(B995,'Agreements-New'!D:D,0)),AB995))</f>
        <v>16000</v>
      </c>
      <c r="AD995" s="28">
        <f>(SUMIFS('Daily Fees Entry'!F:F,'Daily Fees Entry'!D:D,B995)) - Y995</f>
        <v>0</v>
      </c>
      <c r="AE995" s="28">
        <f t="shared" si="720"/>
        <v>16000</v>
      </c>
      <c r="AF995" s="69"/>
      <c r="AG995" s="28">
        <f>IF(TRIM(B995)="","",IFERROR(INDEX('Fees Master'!D:D,MATCH(D995,'Fees Master'!C:C,0)),"Not Found"))</f>
        <v>16000</v>
      </c>
      <c r="AH995" s="28" t="str">
        <f>IF(TRIM(M995)="V",IFERROR(INDEX('Fees Master'!M:M,MATCH(N995,'Fees Master'!L:L,0)),"Not Found"),"0")</f>
        <v>0</v>
      </c>
      <c r="AI995" s="28" t="str">
        <f>IF(TRIM(M995)="H",IFERROR(INDEX('Fees Master'!I:I,MATCH(D995,'Fees Master'!G:G,0)),"Not Found"),"0")</f>
        <v>0</v>
      </c>
      <c r="AJ995" s="69"/>
      <c r="AK995" s="28">
        <f t="shared" si="721"/>
        <v>0</v>
      </c>
      <c r="AL995" s="31">
        <f t="shared" si="722"/>
        <v>0</v>
      </c>
      <c r="AM995" s="58"/>
      <c r="AN995" s="58" t="s">
        <v>3611</v>
      </c>
      <c r="AO995" s="68"/>
    </row>
    <row r="996" spans="1:41" x14ac:dyDescent="0.35">
      <c r="A996" s="28">
        <v>995</v>
      </c>
      <c r="B996" s="28">
        <v>4578</v>
      </c>
      <c r="C996" s="28" t="s">
        <v>5923</v>
      </c>
      <c r="D996" s="28" t="s">
        <v>4352</v>
      </c>
      <c r="E996" s="28" t="s">
        <v>3814</v>
      </c>
      <c r="F996" s="28" t="s">
        <v>1892</v>
      </c>
      <c r="G996" s="30"/>
      <c r="H996" s="28" t="s">
        <v>2088</v>
      </c>
      <c r="I996" s="28"/>
      <c r="J996" s="31"/>
      <c r="K996" s="31"/>
      <c r="L996" s="83">
        <v>6305389541</v>
      </c>
      <c r="M996" s="28" t="s">
        <v>2764</v>
      </c>
      <c r="N996" s="28" t="s">
        <v>4129</v>
      </c>
      <c r="O996" s="69"/>
      <c r="P996" s="28">
        <f>IF(TRIM(B996)="","",IFERROR(INDEX('Agreements-New'!C:C,MATCH(B996,'Agreements-New'!D:D,0)),"N"))</f>
        <v>156</v>
      </c>
      <c r="Q996" s="69"/>
      <c r="R996" s="28">
        <f t="shared" si="714"/>
        <v>24000</v>
      </c>
      <c r="S996" s="28">
        <f t="shared" si="715"/>
        <v>20000</v>
      </c>
      <c r="T996" s="28">
        <f t="shared" si="716"/>
        <v>500</v>
      </c>
      <c r="U996" s="28">
        <f t="shared" si="717"/>
        <v>19500</v>
      </c>
      <c r="V996" s="69"/>
      <c r="W996" s="28">
        <v>0</v>
      </c>
      <c r="X996" s="28">
        <f>IF(TRIM(B996)="","",IFERROR(INDEX('Agreements-Old'!E:E,MATCH(B996,'Agreements-Old'!D:D,0)),W996))</f>
        <v>0</v>
      </c>
      <c r="Y996" s="28">
        <f>SUMIFS('Daily Fees Entry'!F:F,'Daily Fees Entry'!D:D,B996,'Daily Fees Entry'!E:E,"Old Fees")</f>
        <v>0</v>
      </c>
      <c r="Z996" s="28">
        <f t="shared" si="718"/>
        <v>0</v>
      </c>
      <c r="AA996" s="69"/>
      <c r="AB996" s="28">
        <f t="shared" si="719"/>
        <v>24000</v>
      </c>
      <c r="AC996" s="28">
        <f>IF(TRIM(B996)="","",IFERROR(INDEX('Agreements-New'!E:E,MATCH(B996,'Agreements-New'!D:D,0)),AB996))</f>
        <v>20000</v>
      </c>
      <c r="AD996" s="28">
        <f>(SUMIFS('Daily Fees Entry'!F:F,'Daily Fees Entry'!D:D,B996)) - Y996</f>
        <v>500</v>
      </c>
      <c r="AE996" s="28">
        <f t="shared" si="720"/>
        <v>19500</v>
      </c>
      <c r="AF996" s="69"/>
      <c r="AG996" s="28">
        <f>IF(TRIM(B996)="","",IFERROR(INDEX('Fees Master'!D:D,MATCH(D996,'Fees Master'!C:C,0)),"Not Found"))</f>
        <v>16000</v>
      </c>
      <c r="AH996" s="28">
        <f>IF(TRIM(M996)="V",IFERROR(INDEX('Fees Master'!M:M,MATCH(N996,'Fees Master'!L:L,0)),"Not Found"),"0")</f>
        <v>8000</v>
      </c>
      <c r="AI996" s="28" t="str">
        <f>IF(TRIM(M996)="H",IFERROR(INDEX('Fees Master'!I:I,MATCH(D996,'Fees Master'!G:G,0)),"Not Found"),"0")</f>
        <v>0</v>
      </c>
      <c r="AJ996" s="69"/>
      <c r="AK996" s="28">
        <f t="shared" si="721"/>
        <v>2.5</v>
      </c>
      <c r="AL996" s="31">
        <f t="shared" si="722"/>
        <v>2.5</v>
      </c>
      <c r="AM996" s="58"/>
      <c r="AN996" s="58"/>
      <c r="AO996" s="68"/>
    </row>
    <row r="997" spans="1:41" x14ac:dyDescent="0.35">
      <c r="A997" s="28">
        <v>996</v>
      </c>
      <c r="B997" s="28">
        <v>3905</v>
      </c>
      <c r="C997" s="28" t="s">
        <v>1474</v>
      </c>
      <c r="D997" s="28" t="s">
        <v>4352</v>
      </c>
      <c r="E997" s="28" t="s">
        <v>17</v>
      </c>
      <c r="F997" s="28" t="s">
        <v>1892</v>
      </c>
      <c r="G997" s="30"/>
      <c r="H997" s="28" t="s">
        <v>2095</v>
      </c>
      <c r="I997" s="28"/>
      <c r="J997" s="31">
        <v>834717838570</v>
      </c>
      <c r="K997" s="31" t="str">
        <f t="shared" ref="K997:K1003" si="753">CONCATENATE(MID(J997,1,4), " ", MID(J997,5,4), " ", MID(J997,9,4))</f>
        <v>8347 1783 8570</v>
      </c>
      <c r="L997" s="83">
        <v>7671072030</v>
      </c>
      <c r="M997" s="28" t="s">
        <v>2764</v>
      </c>
      <c r="N997" s="28" t="s">
        <v>82</v>
      </c>
      <c r="O997" s="69"/>
      <c r="P997" s="28" t="str">
        <f>IF(TRIM(B997)="","",IFERROR(INDEX('Agreements-New'!C:C,MATCH(B997,'Agreements-New'!D:D,0)),"N"))</f>
        <v>N</v>
      </c>
      <c r="Q997" s="69"/>
      <c r="R997" s="28">
        <f t="shared" si="714"/>
        <v>23000</v>
      </c>
      <c r="S997" s="28">
        <f t="shared" si="715"/>
        <v>23000</v>
      </c>
      <c r="T997" s="28">
        <f t="shared" si="716"/>
        <v>0</v>
      </c>
      <c r="U997" s="28">
        <f t="shared" si="717"/>
        <v>23000</v>
      </c>
      <c r="V997" s="69"/>
      <c r="W997" s="28">
        <v>0</v>
      </c>
      <c r="X997" s="28">
        <f>IF(TRIM(B997)="","",IFERROR(INDEX('Agreements-Old'!E:E,MATCH(B997,'Agreements-Old'!D:D,0)),W997))</f>
        <v>0</v>
      </c>
      <c r="Y997" s="28">
        <f>SUMIFS('Daily Fees Entry'!F:F,'Daily Fees Entry'!D:D,B997,'Daily Fees Entry'!E:E,"Old Fees")</f>
        <v>0</v>
      </c>
      <c r="Z997" s="28">
        <f t="shared" si="718"/>
        <v>0</v>
      </c>
      <c r="AA997" s="69"/>
      <c r="AB997" s="28">
        <f t="shared" si="719"/>
        <v>23000</v>
      </c>
      <c r="AC997" s="28">
        <f>IF(TRIM(B997)="","",IFERROR(INDEX('Agreements-New'!E:E,MATCH(B997,'Agreements-New'!D:D,0)),AB997))</f>
        <v>23000</v>
      </c>
      <c r="AD997" s="28">
        <f>(SUMIFS('Daily Fees Entry'!F:F,'Daily Fees Entry'!D:D,B997)) - Y997</f>
        <v>0</v>
      </c>
      <c r="AE997" s="28">
        <f t="shared" si="720"/>
        <v>23000</v>
      </c>
      <c r="AF997" s="69"/>
      <c r="AG997" s="28">
        <f>IF(TRIM(B997)="","",IFERROR(INDEX('Fees Master'!D:D,MATCH(D997,'Fees Master'!C:C,0)),"Not Found"))</f>
        <v>16000</v>
      </c>
      <c r="AH997" s="28">
        <f>IF(TRIM(M997)="V",IFERROR(INDEX('Fees Master'!M:M,MATCH(N997,'Fees Master'!L:L,0)),"Not Found"),"0")</f>
        <v>7000</v>
      </c>
      <c r="AI997" s="28" t="str">
        <f>IF(TRIM(M997)="H",IFERROR(INDEX('Fees Master'!I:I,MATCH(D997,'Fees Master'!G:G,0)),"Not Found"),"0")</f>
        <v>0</v>
      </c>
      <c r="AJ997" s="69"/>
      <c r="AK997" s="28">
        <f t="shared" si="721"/>
        <v>0</v>
      </c>
      <c r="AL997" s="31">
        <f t="shared" si="722"/>
        <v>0</v>
      </c>
      <c r="AM997" s="58"/>
      <c r="AN997" s="58" t="s">
        <v>3614</v>
      </c>
      <c r="AO997" s="68"/>
    </row>
    <row r="998" spans="1:41" x14ac:dyDescent="0.35">
      <c r="A998" s="28">
        <v>997</v>
      </c>
      <c r="B998" s="28">
        <v>3006</v>
      </c>
      <c r="C998" s="28" t="s">
        <v>1339</v>
      </c>
      <c r="D998" s="28" t="s">
        <v>4352</v>
      </c>
      <c r="E998" s="28" t="s">
        <v>16</v>
      </c>
      <c r="F998" s="28" t="s">
        <v>1893</v>
      </c>
      <c r="G998" s="30"/>
      <c r="H998" s="28" t="s">
        <v>2082</v>
      </c>
      <c r="I998" s="28"/>
      <c r="J998" s="31">
        <v>683446259811</v>
      </c>
      <c r="K998" s="31" t="str">
        <f t="shared" si="753"/>
        <v>6834 4625 9811</v>
      </c>
      <c r="L998" s="83">
        <v>9666072302</v>
      </c>
      <c r="M998" s="28" t="s">
        <v>2764</v>
      </c>
      <c r="N998" s="28" t="s">
        <v>38</v>
      </c>
      <c r="O998" s="69"/>
      <c r="P998" s="28" t="str">
        <f>IF(TRIM(B998)="","",IFERROR(INDEX('Agreements-New'!C:C,MATCH(B998,'Agreements-New'!D:D,0)),"N"))</f>
        <v>N</v>
      </c>
      <c r="Q998" s="69"/>
      <c r="R998" s="28">
        <f t="shared" si="714"/>
        <v>28000</v>
      </c>
      <c r="S998" s="28">
        <f t="shared" si="715"/>
        <v>28000</v>
      </c>
      <c r="T998" s="28">
        <f t="shared" si="716"/>
        <v>5000</v>
      </c>
      <c r="U998" s="28">
        <f t="shared" si="717"/>
        <v>23000</v>
      </c>
      <c r="V998" s="69"/>
      <c r="W998" s="28">
        <v>7000</v>
      </c>
      <c r="X998" s="28">
        <f>IF(TRIM(B998)="","",IFERROR(INDEX('Agreements-Old'!E:E,MATCH(B998,'Agreements-Old'!D:D,0)),W998))</f>
        <v>7000</v>
      </c>
      <c r="Y998" s="28">
        <f>SUMIFS('Daily Fees Entry'!F:F,'Daily Fees Entry'!D:D,B998,'Daily Fees Entry'!E:E,"Old Fees")</f>
        <v>5000</v>
      </c>
      <c r="Z998" s="28">
        <f t="shared" si="718"/>
        <v>2000</v>
      </c>
      <c r="AA998" s="69"/>
      <c r="AB998" s="28">
        <f t="shared" si="719"/>
        <v>21000</v>
      </c>
      <c r="AC998" s="28">
        <f>IF(TRIM(B998)="","",IFERROR(INDEX('Agreements-New'!E:E,MATCH(B998,'Agreements-New'!D:D,0)),AB998))</f>
        <v>21000</v>
      </c>
      <c r="AD998" s="28">
        <f>(SUMIFS('Daily Fees Entry'!F:F,'Daily Fees Entry'!D:D,B998)) - Y998</f>
        <v>0</v>
      </c>
      <c r="AE998" s="28">
        <f t="shared" si="720"/>
        <v>21000</v>
      </c>
      <c r="AF998" s="69"/>
      <c r="AG998" s="28">
        <f>IF(TRIM(B998)="","",IFERROR(INDEX('Fees Master'!D:D,MATCH(D998,'Fees Master'!C:C,0)),"Not Found"))</f>
        <v>16000</v>
      </c>
      <c r="AH998" s="28">
        <f>IF(TRIM(M998)="V",IFERROR(INDEX('Fees Master'!M:M,MATCH(N998,'Fees Master'!L:L,0)),"Not Found"),"0")</f>
        <v>5000</v>
      </c>
      <c r="AI998" s="28" t="str">
        <f>IF(TRIM(M998)="H",IFERROR(INDEX('Fees Master'!I:I,MATCH(D998,'Fees Master'!G:G,0)),"Not Found"),"0")</f>
        <v>0</v>
      </c>
      <c r="AJ998" s="69"/>
      <c r="AK998" s="28">
        <f t="shared" si="721"/>
        <v>17.857142857142858</v>
      </c>
      <c r="AL998" s="31">
        <f t="shared" si="722"/>
        <v>0</v>
      </c>
      <c r="AM998" s="58"/>
      <c r="AN998" s="58" t="s">
        <v>3555</v>
      </c>
      <c r="AO998" s="68"/>
    </row>
    <row r="999" spans="1:41" x14ac:dyDescent="0.35">
      <c r="A999" s="28">
        <v>998</v>
      </c>
      <c r="B999" s="28">
        <v>3902</v>
      </c>
      <c r="C999" s="28" t="s">
        <v>1342</v>
      </c>
      <c r="D999" s="28" t="s">
        <v>4352</v>
      </c>
      <c r="E999" s="28" t="s">
        <v>16</v>
      </c>
      <c r="F999" s="28" t="s">
        <v>1893</v>
      </c>
      <c r="G999" s="30"/>
      <c r="H999" s="28" t="s">
        <v>2522</v>
      </c>
      <c r="I999" s="28"/>
      <c r="J999" s="31"/>
      <c r="K999" s="31" t="str">
        <f t="shared" si="753"/>
        <v xml:space="preserve">  </v>
      </c>
      <c r="L999" s="83">
        <v>9912138202</v>
      </c>
      <c r="M999" s="28" t="s">
        <v>2762</v>
      </c>
      <c r="N999" s="28" t="s">
        <v>87</v>
      </c>
      <c r="O999" s="69"/>
      <c r="P999" s="28" t="str">
        <f>IF(TRIM(B999)="","",IFERROR(INDEX('Agreements-New'!C:C,MATCH(B999,'Agreements-New'!D:D,0)),"N"))</f>
        <v>N</v>
      </c>
      <c r="Q999" s="69"/>
      <c r="R999" s="28">
        <f t="shared" si="714"/>
        <v>17000</v>
      </c>
      <c r="S999" s="28">
        <f t="shared" si="715"/>
        <v>17000</v>
      </c>
      <c r="T999" s="28">
        <f t="shared" si="716"/>
        <v>0</v>
      </c>
      <c r="U999" s="28">
        <f t="shared" si="717"/>
        <v>17000</v>
      </c>
      <c r="V999" s="69"/>
      <c r="W999" s="28">
        <v>1000</v>
      </c>
      <c r="X999" s="28">
        <f>IF(TRIM(B999)="","",IFERROR(INDEX('Agreements-Old'!E:E,MATCH(B999,'Agreements-Old'!D:D,0)),W999))</f>
        <v>1000</v>
      </c>
      <c r="Y999" s="28">
        <f>SUMIFS('Daily Fees Entry'!F:F,'Daily Fees Entry'!D:D,B999,'Daily Fees Entry'!E:E,"Old Fees")</f>
        <v>0</v>
      </c>
      <c r="Z999" s="28">
        <f t="shared" si="718"/>
        <v>1000</v>
      </c>
      <c r="AA999" s="69"/>
      <c r="AB999" s="28">
        <f t="shared" si="719"/>
        <v>16000</v>
      </c>
      <c r="AC999" s="28">
        <f>IF(TRIM(B999)="","",IFERROR(INDEX('Agreements-New'!E:E,MATCH(B999,'Agreements-New'!D:D,0)),AB999))</f>
        <v>16000</v>
      </c>
      <c r="AD999" s="28">
        <f>(SUMIFS('Daily Fees Entry'!F:F,'Daily Fees Entry'!D:D,B999)) - Y999</f>
        <v>0</v>
      </c>
      <c r="AE999" s="28">
        <f t="shared" si="720"/>
        <v>16000</v>
      </c>
      <c r="AF999" s="69"/>
      <c r="AG999" s="28">
        <f>IF(TRIM(B999)="","",IFERROR(INDEX('Fees Master'!D:D,MATCH(D999,'Fees Master'!C:C,0)),"Not Found"))</f>
        <v>16000</v>
      </c>
      <c r="AH999" s="28" t="str">
        <f>IF(TRIM(M999)="V",IFERROR(INDEX('Fees Master'!M:M,MATCH(N999,'Fees Master'!L:L,0)),"Not Found"),"0")</f>
        <v>0</v>
      </c>
      <c r="AI999" s="28" t="str">
        <f>IF(TRIM(M999)="H",IFERROR(INDEX('Fees Master'!I:I,MATCH(D999,'Fees Master'!G:G,0)),"Not Found"),"0")</f>
        <v>0</v>
      </c>
      <c r="AJ999" s="69"/>
      <c r="AK999" s="28">
        <f t="shared" si="721"/>
        <v>0</v>
      </c>
      <c r="AL999" s="31">
        <f t="shared" si="722"/>
        <v>0</v>
      </c>
      <c r="AM999" s="58"/>
      <c r="AN999" s="58" t="s">
        <v>3557</v>
      </c>
      <c r="AO999" s="68"/>
    </row>
    <row r="1000" spans="1:41" x14ac:dyDescent="0.35">
      <c r="A1000" s="28">
        <v>999</v>
      </c>
      <c r="B1000" s="28">
        <v>3884</v>
      </c>
      <c r="C1000" s="28" t="s">
        <v>1343</v>
      </c>
      <c r="D1000" s="28" t="s">
        <v>4352</v>
      </c>
      <c r="E1000" s="28" t="s">
        <v>16</v>
      </c>
      <c r="F1000" s="28" t="s">
        <v>1893</v>
      </c>
      <c r="G1000" s="30"/>
      <c r="H1000" s="28" t="s">
        <v>2535</v>
      </c>
      <c r="I1000" s="28"/>
      <c r="J1000" s="31">
        <v>288378680003</v>
      </c>
      <c r="K1000" s="31" t="str">
        <f t="shared" si="753"/>
        <v>2883 7868 0003</v>
      </c>
      <c r="L1000" s="83">
        <v>9908150536</v>
      </c>
      <c r="M1000" s="28" t="s">
        <v>2767</v>
      </c>
      <c r="N1000" s="28" t="s">
        <v>67</v>
      </c>
      <c r="O1000" s="69"/>
      <c r="P1000" s="28" t="str">
        <f>IF(TRIM(B1000)="","",IFERROR(INDEX('Agreements-New'!C:C,MATCH(B1000,'Agreements-New'!D:D,0)),"N"))</f>
        <v>N</v>
      </c>
      <c r="Q1000" s="69"/>
      <c r="R1000" s="28">
        <f t="shared" si="714"/>
        <v>54000</v>
      </c>
      <c r="S1000" s="28">
        <f t="shared" si="715"/>
        <v>46000</v>
      </c>
      <c r="T1000" s="28">
        <f t="shared" si="716"/>
        <v>20000</v>
      </c>
      <c r="U1000" s="28">
        <f t="shared" si="717"/>
        <v>26000</v>
      </c>
      <c r="V1000" s="69"/>
      <c r="W1000" s="28">
        <v>18000</v>
      </c>
      <c r="X1000" s="28">
        <f>IF(TRIM(B1000)="","",IFERROR(INDEX('Agreements-Old'!E:E,MATCH(B1000,'Agreements-Old'!D:D,0)),W1000))</f>
        <v>10000</v>
      </c>
      <c r="Y1000" s="28">
        <f>SUMIFS('Daily Fees Entry'!F:F,'Daily Fees Entry'!D:D,B1000,'Daily Fees Entry'!E:E,"Old Fees")</f>
        <v>10000</v>
      </c>
      <c r="Z1000" s="28">
        <f t="shared" si="718"/>
        <v>0</v>
      </c>
      <c r="AA1000" s="69"/>
      <c r="AB1000" s="28">
        <f t="shared" si="719"/>
        <v>36000</v>
      </c>
      <c r="AC1000" s="28">
        <f>IF(TRIM(B1000)="","",IFERROR(INDEX('Agreements-New'!E:E,MATCH(B1000,'Agreements-New'!D:D,0)),AB1000))</f>
        <v>36000</v>
      </c>
      <c r="AD1000" s="28">
        <f>(SUMIFS('Daily Fees Entry'!F:F,'Daily Fees Entry'!D:D,B1000)) - Y1000</f>
        <v>10000</v>
      </c>
      <c r="AE1000" s="28">
        <f t="shared" si="720"/>
        <v>26000</v>
      </c>
      <c r="AF1000" s="69"/>
      <c r="AG1000" s="28">
        <f>IF(TRIM(B1000)="","",IFERROR(INDEX('Fees Master'!D:D,MATCH(D1000,'Fees Master'!C:C,0)),"Not Found"))</f>
        <v>16000</v>
      </c>
      <c r="AH1000" s="28" t="str">
        <f>IF(TRIM(M1000)="V",IFERROR(INDEX('Fees Master'!M:M,MATCH(N1000,'Fees Master'!L:L,0)),"Not Found"),"0")</f>
        <v>0</v>
      </c>
      <c r="AI1000" s="28">
        <f>IF(TRIM(M1000)="H",IFERROR(INDEX('Fees Master'!I:I,MATCH(D1000,'Fees Master'!G:G,0)),"Not Found"),"0")</f>
        <v>20000</v>
      </c>
      <c r="AJ1000" s="69"/>
      <c r="AK1000" s="28">
        <f t="shared" si="721"/>
        <v>43.478260869565219</v>
      </c>
      <c r="AL1000" s="31">
        <f t="shared" si="722"/>
        <v>27.777777777777779</v>
      </c>
      <c r="AM1000" s="58"/>
      <c r="AN1000" s="58" t="s">
        <v>3558</v>
      </c>
      <c r="AO1000" s="68"/>
    </row>
    <row r="1001" spans="1:41" x14ac:dyDescent="0.35">
      <c r="A1001" s="28">
        <v>1000</v>
      </c>
      <c r="B1001" s="28">
        <v>3647</v>
      </c>
      <c r="C1001" s="28" t="s">
        <v>1346</v>
      </c>
      <c r="D1001" s="28" t="s">
        <v>4352</v>
      </c>
      <c r="E1001" s="28" t="s">
        <v>16</v>
      </c>
      <c r="F1001" s="28" t="s">
        <v>1893</v>
      </c>
      <c r="G1001" s="30"/>
      <c r="H1001" s="28" t="s">
        <v>2316</v>
      </c>
      <c r="I1001" s="28"/>
      <c r="J1001" s="31"/>
      <c r="K1001" s="31" t="str">
        <f t="shared" si="753"/>
        <v xml:space="preserve">  </v>
      </c>
      <c r="L1001" s="83">
        <v>9492792524</v>
      </c>
      <c r="M1001" s="28" t="s">
        <v>2767</v>
      </c>
      <c r="N1001" s="28" t="s">
        <v>57</v>
      </c>
      <c r="O1001" s="69"/>
      <c r="P1001" s="28">
        <f>IF(TRIM(B1001)="","",IFERROR(INDEX('Agreements-New'!C:C,MATCH(B1001,'Agreements-New'!D:D,0)),"N"))</f>
        <v>28</v>
      </c>
      <c r="Q1001" s="69"/>
      <c r="R1001" s="28">
        <f t="shared" si="714"/>
        <v>92300</v>
      </c>
      <c r="S1001" s="28">
        <f t="shared" si="715"/>
        <v>86300</v>
      </c>
      <c r="T1001" s="28">
        <f t="shared" si="716"/>
        <v>5000</v>
      </c>
      <c r="U1001" s="28">
        <f t="shared" si="717"/>
        <v>81300</v>
      </c>
      <c r="V1001" s="69"/>
      <c r="W1001" s="28">
        <v>56300</v>
      </c>
      <c r="X1001" s="28">
        <f>IF(TRIM(B1001)="","",IFERROR(INDEX('Agreements-Old'!E:E,MATCH(B1001,'Agreements-Old'!D:D,0)),W1001))</f>
        <v>56300</v>
      </c>
      <c r="Y1001" s="28">
        <f>SUMIFS('Daily Fees Entry'!F:F,'Daily Fees Entry'!D:D,B1001,'Daily Fees Entry'!E:E,"Old Fees")</f>
        <v>5000</v>
      </c>
      <c r="Z1001" s="28">
        <f t="shared" si="718"/>
        <v>51300</v>
      </c>
      <c r="AA1001" s="69"/>
      <c r="AB1001" s="28">
        <f t="shared" si="719"/>
        <v>36000</v>
      </c>
      <c r="AC1001" s="28">
        <f>IF(TRIM(B1001)="","",IFERROR(INDEX('Agreements-New'!E:E,MATCH(B1001,'Agreements-New'!D:D,0)),AB1001))</f>
        <v>30000</v>
      </c>
      <c r="AD1001" s="28">
        <f>(SUMIFS('Daily Fees Entry'!F:F,'Daily Fees Entry'!D:D,B1001)) - Y1001</f>
        <v>0</v>
      </c>
      <c r="AE1001" s="28">
        <f t="shared" si="720"/>
        <v>30000</v>
      </c>
      <c r="AF1001" s="69"/>
      <c r="AG1001" s="28">
        <f>IF(TRIM(B1001)="","",IFERROR(INDEX('Fees Master'!D:D,MATCH(D1001,'Fees Master'!C:C,0)),"Not Found"))</f>
        <v>16000</v>
      </c>
      <c r="AH1001" s="28" t="str">
        <f>IF(TRIM(M1001)="V",IFERROR(INDEX('Fees Master'!M:M,MATCH(N1001,'Fees Master'!L:L,0)),"Not Found"),"0")</f>
        <v>0</v>
      </c>
      <c r="AI1001" s="28">
        <f>IF(TRIM(M1001)="H",IFERROR(INDEX('Fees Master'!I:I,MATCH(D1001,'Fees Master'!G:G,0)),"Not Found"),"0")</f>
        <v>20000</v>
      </c>
      <c r="AJ1001" s="69"/>
      <c r="AK1001" s="28">
        <f t="shared" si="721"/>
        <v>5.793742757821553</v>
      </c>
      <c r="AL1001" s="31">
        <f t="shared" si="722"/>
        <v>0</v>
      </c>
      <c r="AM1001" s="58"/>
      <c r="AN1001" s="58" t="s">
        <v>3560</v>
      </c>
      <c r="AO1001" s="68"/>
    </row>
    <row r="1002" spans="1:41" x14ac:dyDescent="0.35">
      <c r="A1002" s="28">
        <v>1001</v>
      </c>
      <c r="B1002" s="28">
        <v>3195</v>
      </c>
      <c r="C1002" s="28" t="s">
        <v>1352</v>
      </c>
      <c r="D1002" s="28" t="s">
        <v>4352</v>
      </c>
      <c r="E1002" s="28" t="s">
        <v>16</v>
      </c>
      <c r="F1002" s="28" t="s">
        <v>1893</v>
      </c>
      <c r="G1002" s="30"/>
      <c r="H1002" s="28" t="s">
        <v>2538</v>
      </c>
      <c r="I1002" s="28"/>
      <c r="J1002" s="31"/>
      <c r="K1002" s="31" t="str">
        <f t="shared" si="753"/>
        <v xml:space="preserve">  </v>
      </c>
      <c r="L1002" s="83">
        <v>9951341239</v>
      </c>
      <c r="M1002" s="28" t="s">
        <v>2767</v>
      </c>
      <c r="N1002" s="28" t="s">
        <v>88</v>
      </c>
      <c r="O1002" s="69"/>
      <c r="P1002" s="28" t="str">
        <f>IF(TRIM(B1002)="","",IFERROR(INDEX('Agreements-New'!C:C,MATCH(B1002,'Agreements-New'!D:D,0)),"N"))</f>
        <v>N</v>
      </c>
      <c r="Q1002" s="69"/>
      <c r="R1002" s="28">
        <f t="shared" si="714"/>
        <v>79500</v>
      </c>
      <c r="S1002" s="28">
        <f t="shared" si="715"/>
        <v>79500</v>
      </c>
      <c r="T1002" s="28">
        <f t="shared" si="716"/>
        <v>5000</v>
      </c>
      <c r="U1002" s="28">
        <f t="shared" si="717"/>
        <v>74500</v>
      </c>
      <c r="V1002" s="69"/>
      <c r="W1002" s="28">
        <v>43500</v>
      </c>
      <c r="X1002" s="28">
        <f>IF(TRIM(B1002)="","",IFERROR(INDEX('Agreements-Old'!E:E,MATCH(B1002,'Agreements-Old'!D:D,0)),W1002))</f>
        <v>43500</v>
      </c>
      <c r="Y1002" s="28">
        <f>SUMIFS('Daily Fees Entry'!F:F,'Daily Fees Entry'!D:D,B1002,'Daily Fees Entry'!E:E,"Old Fees")</f>
        <v>0</v>
      </c>
      <c r="Z1002" s="28">
        <f t="shared" si="718"/>
        <v>43500</v>
      </c>
      <c r="AA1002" s="69"/>
      <c r="AB1002" s="28">
        <f t="shared" si="719"/>
        <v>36000</v>
      </c>
      <c r="AC1002" s="28">
        <f>IF(TRIM(B1002)="","",IFERROR(INDEX('Agreements-New'!E:E,MATCH(B1002,'Agreements-New'!D:D,0)),AB1002))</f>
        <v>36000</v>
      </c>
      <c r="AD1002" s="28">
        <f>(SUMIFS('Daily Fees Entry'!F:F,'Daily Fees Entry'!D:D,B1002)) - Y1002</f>
        <v>5000</v>
      </c>
      <c r="AE1002" s="28">
        <f t="shared" si="720"/>
        <v>31000</v>
      </c>
      <c r="AF1002" s="69"/>
      <c r="AG1002" s="28">
        <f>IF(TRIM(B1002)="","",IFERROR(INDEX('Fees Master'!D:D,MATCH(D1002,'Fees Master'!C:C,0)),"Not Found"))</f>
        <v>16000</v>
      </c>
      <c r="AH1002" s="28" t="str">
        <f>IF(TRIM(M1002)="V",IFERROR(INDEX('Fees Master'!M:M,MATCH(N1002,'Fees Master'!L:L,0)),"Not Found"),"0")</f>
        <v>0</v>
      </c>
      <c r="AI1002" s="28">
        <f>IF(TRIM(M1002)="H",IFERROR(INDEX('Fees Master'!I:I,MATCH(D1002,'Fees Master'!G:G,0)),"Not Found"),"0")</f>
        <v>20000</v>
      </c>
      <c r="AJ1002" s="69"/>
      <c r="AK1002" s="28">
        <f t="shared" si="721"/>
        <v>6.2893081761006293</v>
      </c>
      <c r="AL1002" s="31">
        <f t="shared" si="722"/>
        <v>13.888888888888889</v>
      </c>
      <c r="AM1002" s="58"/>
      <c r="AN1002" s="58" t="s">
        <v>3562</v>
      </c>
      <c r="AO1002" s="68"/>
    </row>
    <row r="1003" spans="1:41" x14ac:dyDescent="0.35">
      <c r="A1003" s="28">
        <v>1002</v>
      </c>
      <c r="B1003" s="28">
        <v>2978</v>
      </c>
      <c r="C1003" s="28" t="s">
        <v>1367</v>
      </c>
      <c r="D1003" s="28" t="s">
        <v>4352</v>
      </c>
      <c r="E1003" s="28" t="s">
        <v>16</v>
      </c>
      <c r="F1003" s="28" t="s">
        <v>1893</v>
      </c>
      <c r="G1003" s="30"/>
      <c r="H1003" s="28" t="s">
        <v>1909</v>
      </c>
      <c r="I1003" s="28"/>
      <c r="J1003" s="31">
        <v>340098037022</v>
      </c>
      <c r="K1003" s="31" t="str">
        <f t="shared" si="753"/>
        <v>3400 9803 7022</v>
      </c>
      <c r="L1003" s="83">
        <v>9553902846</v>
      </c>
      <c r="M1003" s="28" t="s">
        <v>2762</v>
      </c>
      <c r="N1003" s="28" t="s">
        <v>69</v>
      </c>
      <c r="O1003" s="69"/>
      <c r="P1003" s="28" t="str">
        <f>IF(TRIM(B1003)="","",IFERROR(INDEX('Agreements-New'!C:C,MATCH(B1003,'Agreements-New'!D:D,0)),"N"))</f>
        <v>N</v>
      </c>
      <c r="Q1003" s="69"/>
      <c r="R1003" s="28">
        <f t="shared" si="714"/>
        <v>23400</v>
      </c>
      <c r="S1003" s="28">
        <f t="shared" si="715"/>
        <v>23400</v>
      </c>
      <c r="T1003" s="28">
        <f t="shared" si="716"/>
        <v>0</v>
      </c>
      <c r="U1003" s="28">
        <f t="shared" si="717"/>
        <v>23400</v>
      </c>
      <c r="V1003" s="69"/>
      <c r="W1003" s="28">
        <v>7400</v>
      </c>
      <c r="X1003" s="28">
        <f>IF(TRIM(B1003)="","",IFERROR(INDEX('Agreements-Old'!E:E,MATCH(B1003,'Agreements-Old'!D:D,0)),W1003))</f>
        <v>7400</v>
      </c>
      <c r="Y1003" s="28">
        <f>SUMIFS('Daily Fees Entry'!F:F,'Daily Fees Entry'!D:D,B1003,'Daily Fees Entry'!E:E,"Old Fees")</f>
        <v>0</v>
      </c>
      <c r="Z1003" s="28">
        <f t="shared" si="718"/>
        <v>7400</v>
      </c>
      <c r="AA1003" s="69"/>
      <c r="AB1003" s="28">
        <f t="shared" si="719"/>
        <v>16000</v>
      </c>
      <c r="AC1003" s="28">
        <f>IF(TRIM(B1003)="","",IFERROR(INDEX('Agreements-New'!E:E,MATCH(B1003,'Agreements-New'!D:D,0)),AB1003))</f>
        <v>16000</v>
      </c>
      <c r="AD1003" s="28">
        <f>(SUMIFS('Daily Fees Entry'!F:F,'Daily Fees Entry'!D:D,B1003)) - Y1003</f>
        <v>0</v>
      </c>
      <c r="AE1003" s="28">
        <f t="shared" si="720"/>
        <v>16000</v>
      </c>
      <c r="AF1003" s="69"/>
      <c r="AG1003" s="28">
        <f>IF(TRIM(B1003)="","",IFERROR(INDEX('Fees Master'!D:D,MATCH(D1003,'Fees Master'!C:C,0)),"Not Found"))</f>
        <v>16000</v>
      </c>
      <c r="AH1003" s="28" t="str">
        <f>IF(TRIM(M1003)="V",IFERROR(INDEX('Fees Master'!M:M,MATCH(N1003,'Fees Master'!L:L,0)),"Not Found"),"0")</f>
        <v>0</v>
      </c>
      <c r="AI1003" s="28" t="str">
        <f>IF(TRIM(M1003)="H",IFERROR(INDEX('Fees Master'!I:I,MATCH(D1003,'Fees Master'!G:G,0)),"Not Found"),"0")</f>
        <v>0</v>
      </c>
      <c r="AJ1003" s="69"/>
      <c r="AK1003" s="28">
        <f t="shared" si="721"/>
        <v>0</v>
      </c>
      <c r="AL1003" s="31">
        <f t="shared" si="722"/>
        <v>0</v>
      </c>
      <c r="AM1003" s="58"/>
      <c r="AN1003" s="58" t="s">
        <v>3568</v>
      </c>
      <c r="AO1003" s="68"/>
    </row>
    <row r="1004" spans="1:41" x14ac:dyDescent="0.35">
      <c r="A1004" s="28">
        <v>1003</v>
      </c>
      <c r="B1004" s="28">
        <v>4671</v>
      </c>
      <c r="C1004" s="28" t="s">
        <v>5782</v>
      </c>
      <c r="D1004" s="28" t="s">
        <v>4352</v>
      </c>
      <c r="E1004" s="28" t="s">
        <v>3814</v>
      </c>
      <c r="F1004" s="28" t="s">
        <v>1893</v>
      </c>
      <c r="G1004" s="30"/>
      <c r="H1004" s="28" t="s">
        <v>6126</v>
      </c>
      <c r="I1004" s="28"/>
      <c r="J1004" s="31"/>
      <c r="K1004" s="31"/>
      <c r="L1004" s="83">
        <v>6305878016</v>
      </c>
      <c r="M1004" s="28" t="s">
        <v>2767</v>
      </c>
      <c r="N1004" s="28" t="s">
        <v>4265</v>
      </c>
      <c r="O1004" s="69"/>
      <c r="P1004" s="28" t="str">
        <f>IF(TRIM(B1004)="","",IFERROR(INDEX('Agreements-New'!C:C,MATCH(B1004,'Agreements-New'!D:D,0)),"N"))</f>
        <v>N</v>
      </c>
      <c r="Q1004" s="69"/>
      <c r="R1004" s="28">
        <f t="shared" si="714"/>
        <v>36000</v>
      </c>
      <c r="S1004" s="28">
        <f t="shared" si="715"/>
        <v>36000</v>
      </c>
      <c r="T1004" s="28">
        <f t="shared" si="716"/>
        <v>11500</v>
      </c>
      <c r="U1004" s="28">
        <f t="shared" si="717"/>
        <v>24500</v>
      </c>
      <c r="V1004" s="69"/>
      <c r="W1004" s="28">
        <v>0</v>
      </c>
      <c r="X1004" s="28">
        <f>IF(TRIM(B1004)="","",IFERROR(INDEX('Agreements-Old'!E:E,MATCH(B1004,'Agreements-Old'!D:D,0)),W1004))</f>
        <v>0</v>
      </c>
      <c r="Y1004" s="28">
        <f>SUMIFS('Daily Fees Entry'!F:F,'Daily Fees Entry'!D:D,B1004,'Daily Fees Entry'!E:E,"Old Fees")</f>
        <v>0</v>
      </c>
      <c r="Z1004" s="28">
        <f t="shared" si="718"/>
        <v>0</v>
      </c>
      <c r="AA1004" s="69"/>
      <c r="AB1004" s="28">
        <f t="shared" si="719"/>
        <v>36000</v>
      </c>
      <c r="AC1004" s="28">
        <f>IF(TRIM(B1004)="","",IFERROR(INDEX('Agreements-New'!E:E,MATCH(B1004,'Agreements-New'!D:D,0)),AB1004))</f>
        <v>36000</v>
      </c>
      <c r="AD1004" s="28">
        <f>(SUMIFS('Daily Fees Entry'!F:F,'Daily Fees Entry'!D:D,B1004)) - Y1004</f>
        <v>11500</v>
      </c>
      <c r="AE1004" s="28">
        <f t="shared" si="720"/>
        <v>24500</v>
      </c>
      <c r="AF1004" s="69"/>
      <c r="AG1004" s="28">
        <f>IF(TRIM(B1004)="","",IFERROR(INDEX('Fees Master'!D:D,MATCH(D1004,'Fees Master'!C:C,0)),"Not Found"))</f>
        <v>16000</v>
      </c>
      <c r="AH1004" s="28" t="str">
        <f>IF(TRIM(M1004)="V",IFERROR(INDEX('Fees Master'!M:M,MATCH(N1004,'Fees Master'!L:L,0)),"Not Found"),"0")</f>
        <v>0</v>
      </c>
      <c r="AI1004" s="28">
        <f>IF(TRIM(M1004)="H",IFERROR(INDEX('Fees Master'!I:I,MATCH(D1004,'Fees Master'!G:G,0)),"Not Found"),"0")</f>
        <v>20000</v>
      </c>
      <c r="AJ1004" s="69"/>
      <c r="AK1004" s="28">
        <f t="shared" si="721"/>
        <v>31.944444444444443</v>
      </c>
      <c r="AL1004" s="31">
        <f t="shared" si="722"/>
        <v>31.944444444444443</v>
      </c>
      <c r="AM1004" s="58"/>
      <c r="AN1004" s="58"/>
      <c r="AO1004" s="68"/>
    </row>
    <row r="1005" spans="1:41" x14ac:dyDescent="0.35">
      <c r="A1005" s="28">
        <v>1004</v>
      </c>
      <c r="B1005" s="28">
        <v>4678</v>
      </c>
      <c r="C1005" s="28" t="s">
        <v>5924</v>
      </c>
      <c r="D1005" s="28" t="s">
        <v>4352</v>
      </c>
      <c r="E1005" s="28" t="s">
        <v>3814</v>
      </c>
      <c r="F1005" s="28" t="s">
        <v>1893</v>
      </c>
      <c r="G1005" s="30"/>
      <c r="H1005" s="28" t="s">
        <v>6131</v>
      </c>
      <c r="I1005" s="28"/>
      <c r="J1005" s="31"/>
      <c r="K1005" s="31"/>
      <c r="L1005" s="83">
        <v>9573261316</v>
      </c>
      <c r="M1005" s="28" t="s">
        <v>2767</v>
      </c>
      <c r="N1005" s="28" t="s">
        <v>4359</v>
      </c>
      <c r="O1005" s="69"/>
      <c r="P1005" s="28" t="str">
        <f>IF(TRIM(B1005)="","",IFERROR(INDEX('Agreements-New'!C:C,MATCH(B1005,'Agreements-New'!D:D,0)),"N"))</f>
        <v>N</v>
      </c>
      <c r="Q1005" s="69"/>
      <c r="R1005" s="28">
        <f t="shared" si="714"/>
        <v>36000</v>
      </c>
      <c r="S1005" s="28">
        <f t="shared" si="715"/>
        <v>36000</v>
      </c>
      <c r="T1005" s="28">
        <f t="shared" si="716"/>
        <v>15000</v>
      </c>
      <c r="U1005" s="28">
        <f t="shared" si="717"/>
        <v>21000</v>
      </c>
      <c r="V1005" s="69"/>
      <c r="W1005" s="28">
        <v>0</v>
      </c>
      <c r="X1005" s="28">
        <f>IF(TRIM(B1005)="","",IFERROR(INDEX('Agreements-Old'!E:E,MATCH(B1005,'Agreements-Old'!D:D,0)),W1005))</f>
        <v>0</v>
      </c>
      <c r="Y1005" s="28">
        <f>SUMIFS('Daily Fees Entry'!F:F,'Daily Fees Entry'!D:D,B1005,'Daily Fees Entry'!E:E,"Old Fees")</f>
        <v>0</v>
      </c>
      <c r="Z1005" s="28">
        <f t="shared" si="718"/>
        <v>0</v>
      </c>
      <c r="AA1005" s="69"/>
      <c r="AB1005" s="28">
        <f t="shared" si="719"/>
        <v>36000</v>
      </c>
      <c r="AC1005" s="28">
        <f>IF(TRIM(B1005)="","",IFERROR(INDEX('Agreements-New'!E:E,MATCH(B1005,'Agreements-New'!D:D,0)),AB1005))</f>
        <v>36000</v>
      </c>
      <c r="AD1005" s="28">
        <f>(SUMIFS('Daily Fees Entry'!F:F,'Daily Fees Entry'!D:D,B1005)) - Y1005</f>
        <v>15000</v>
      </c>
      <c r="AE1005" s="28">
        <f t="shared" si="720"/>
        <v>21000</v>
      </c>
      <c r="AF1005" s="69"/>
      <c r="AG1005" s="28">
        <f>IF(TRIM(B1005)="","",IFERROR(INDEX('Fees Master'!D:D,MATCH(D1005,'Fees Master'!C:C,0)),"Not Found"))</f>
        <v>16000</v>
      </c>
      <c r="AH1005" s="28" t="str">
        <f>IF(TRIM(M1005)="V",IFERROR(INDEX('Fees Master'!M:M,MATCH(N1005,'Fees Master'!L:L,0)),"Not Found"),"0")</f>
        <v>0</v>
      </c>
      <c r="AI1005" s="28">
        <f>IF(TRIM(M1005)="H",IFERROR(INDEX('Fees Master'!I:I,MATCH(D1005,'Fees Master'!G:G,0)),"Not Found"),"0")</f>
        <v>20000</v>
      </c>
      <c r="AJ1005" s="69"/>
      <c r="AK1005" s="28">
        <f t="shared" si="721"/>
        <v>41.666666666666671</v>
      </c>
      <c r="AL1005" s="31">
        <f t="shared" si="722"/>
        <v>41.666666666666671</v>
      </c>
      <c r="AM1005" s="58"/>
      <c r="AN1005" s="58"/>
      <c r="AO1005" s="68"/>
    </row>
    <row r="1006" spans="1:41" x14ac:dyDescent="0.35">
      <c r="A1006" s="28">
        <v>1005</v>
      </c>
      <c r="B1006" s="28">
        <v>4545</v>
      </c>
      <c r="C1006" s="28" t="s">
        <v>5925</v>
      </c>
      <c r="D1006" s="28" t="s">
        <v>4352</v>
      </c>
      <c r="E1006" s="28" t="s">
        <v>3814</v>
      </c>
      <c r="F1006" s="28" t="s">
        <v>1893</v>
      </c>
      <c r="G1006" s="30"/>
      <c r="H1006" s="28" t="s">
        <v>6132</v>
      </c>
      <c r="I1006" s="28"/>
      <c r="J1006" s="31"/>
      <c r="K1006" s="31"/>
      <c r="L1006" s="83">
        <v>7337505048</v>
      </c>
      <c r="M1006" s="28" t="s">
        <v>2767</v>
      </c>
      <c r="N1006" s="28" t="s">
        <v>4363</v>
      </c>
      <c r="O1006" s="69"/>
      <c r="P1006" s="28">
        <f>IF(TRIM(B1006)="","",IFERROR(INDEX('Agreements-New'!C:C,MATCH(B1006,'Agreements-New'!D:D,0)),"N"))</f>
        <v>150</v>
      </c>
      <c r="Q1006" s="69"/>
      <c r="R1006" s="28">
        <f t="shared" si="714"/>
        <v>36000</v>
      </c>
      <c r="S1006" s="28">
        <f t="shared" si="715"/>
        <v>30000</v>
      </c>
      <c r="T1006" s="28">
        <f t="shared" si="716"/>
        <v>10000</v>
      </c>
      <c r="U1006" s="28">
        <f t="shared" si="717"/>
        <v>20000</v>
      </c>
      <c r="V1006" s="69"/>
      <c r="W1006" s="28">
        <v>0</v>
      </c>
      <c r="X1006" s="28">
        <f>IF(TRIM(B1006)="","",IFERROR(INDEX('Agreements-Old'!E:E,MATCH(B1006,'Agreements-Old'!D:D,0)),W1006))</f>
        <v>0</v>
      </c>
      <c r="Y1006" s="28">
        <f>SUMIFS('Daily Fees Entry'!F:F,'Daily Fees Entry'!D:D,B1006,'Daily Fees Entry'!E:E,"Old Fees")</f>
        <v>0</v>
      </c>
      <c r="Z1006" s="28">
        <f t="shared" si="718"/>
        <v>0</v>
      </c>
      <c r="AA1006" s="69"/>
      <c r="AB1006" s="28">
        <f t="shared" si="719"/>
        <v>36000</v>
      </c>
      <c r="AC1006" s="28">
        <f>IF(TRIM(B1006)="","",IFERROR(INDEX('Agreements-New'!E:E,MATCH(B1006,'Agreements-New'!D:D,0)),AB1006))</f>
        <v>30000</v>
      </c>
      <c r="AD1006" s="28">
        <f>(SUMIFS('Daily Fees Entry'!F:F,'Daily Fees Entry'!D:D,B1006)) - Y1006</f>
        <v>10000</v>
      </c>
      <c r="AE1006" s="28">
        <f t="shared" si="720"/>
        <v>20000</v>
      </c>
      <c r="AF1006" s="69"/>
      <c r="AG1006" s="28">
        <f>IF(TRIM(B1006)="","",IFERROR(INDEX('Fees Master'!D:D,MATCH(D1006,'Fees Master'!C:C,0)),"Not Found"))</f>
        <v>16000</v>
      </c>
      <c r="AH1006" s="28" t="str">
        <f>IF(TRIM(M1006)="V",IFERROR(INDEX('Fees Master'!M:M,MATCH(N1006,'Fees Master'!L:L,0)),"Not Found"),"0")</f>
        <v>0</v>
      </c>
      <c r="AI1006" s="28">
        <f>IF(TRIM(M1006)="H",IFERROR(INDEX('Fees Master'!I:I,MATCH(D1006,'Fees Master'!G:G,0)),"Not Found"),"0")</f>
        <v>20000</v>
      </c>
      <c r="AJ1006" s="69"/>
      <c r="AK1006" s="28">
        <f t="shared" si="721"/>
        <v>33.333333333333329</v>
      </c>
      <c r="AL1006" s="31">
        <f t="shared" si="722"/>
        <v>33.333333333333329</v>
      </c>
      <c r="AM1006" s="58"/>
      <c r="AN1006" s="58"/>
      <c r="AO1006" s="68"/>
    </row>
    <row r="1007" spans="1:41" x14ac:dyDescent="0.35">
      <c r="A1007" s="28">
        <v>1006</v>
      </c>
      <c r="B1007" s="28">
        <v>2981</v>
      </c>
      <c r="C1007" s="28" t="s">
        <v>1385</v>
      </c>
      <c r="D1007" s="28" t="s">
        <v>4352</v>
      </c>
      <c r="E1007" s="28" t="s">
        <v>16</v>
      </c>
      <c r="F1007" s="28" t="s">
        <v>1893</v>
      </c>
      <c r="G1007" s="30"/>
      <c r="H1007" s="28" t="s">
        <v>2551</v>
      </c>
      <c r="I1007" s="28"/>
      <c r="J1007" s="31">
        <v>902740593103</v>
      </c>
      <c r="K1007" s="31" t="str">
        <f>CONCATENATE(MID(J1007,1,4), " ", MID(J1007,5,4), " ", MID(J1007,9,4))</f>
        <v>9027 4059 3103</v>
      </c>
      <c r="L1007" s="83">
        <v>9908375147</v>
      </c>
      <c r="M1007" s="28" t="s">
        <v>2764</v>
      </c>
      <c r="N1007" s="28" t="s">
        <v>62</v>
      </c>
      <c r="O1007" s="69"/>
      <c r="P1007" s="28" t="str">
        <f>IF(TRIM(B1007)="","",IFERROR(INDEX('Agreements-New'!C:C,MATCH(B1007,'Agreements-New'!D:D,0)),"N"))</f>
        <v>N</v>
      </c>
      <c r="Q1007" s="69"/>
      <c r="R1007" s="28">
        <f t="shared" si="714"/>
        <v>25000</v>
      </c>
      <c r="S1007" s="28">
        <f t="shared" si="715"/>
        <v>25000</v>
      </c>
      <c r="T1007" s="28">
        <f t="shared" si="716"/>
        <v>10000</v>
      </c>
      <c r="U1007" s="28">
        <f t="shared" si="717"/>
        <v>15000</v>
      </c>
      <c r="V1007" s="69"/>
      <c r="W1007" s="28">
        <v>1000</v>
      </c>
      <c r="X1007" s="28">
        <f>IF(TRIM(B1007)="","",IFERROR(INDEX('Agreements-Old'!E:E,MATCH(B1007,'Agreements-Old'!D:D,0)),W1007))</f>
        <v>1000</v>
      </c>
      <c r="Y1007" s="28">
        <f>SUMIFS('Daily Fees Entry'!F:F,'Daily Fees Entry'!D:D,B1007,'Daily Fees Entry'!E:E,"Old Fees")</f>
        <v>1000</v>
      </c>
      <c r="Z1007" s="28">
        <f t="shared" si="718"/>
        <v>0</v>
      </c>
      <c r="AA1007" s="69"/>
      <c r="AB1007" s="28">
        <f t="shared" si="719"/>
        <v>24000</v>
      </c>
      <c r="AC1007" s="28">
        <f>IF(TRIM(B1007)="","",IFERROR(INDEX('Agreements-New'!E:E,MATCH(B1007,'Agreements-New'!D:D,0)),AB1007))</f>
        <v>24000</v>
      </c>
      <c r="AD1007" s="28">
        <f>(SUMIFS('Daily Fees Entry'!F:F,'Daily Fees Entry'!D:D,B1007)) - Y1007</f>
        <v>9000</v>
      </c>
      <c r="AE1007" s="28">
        <f t="shared" si="720"/>
        <v>15000</v>
      </c>
      <c r="AF1007" s="69"/>
      <c r="AG1007" s="28">
        <f>IF(TRIM(B1007)="","",IFERROR(INDEX('Fees Master'!D:D,MATCH(D1007,'Fees Master'!C:C,0)),"Not Found"))</f>
        <v>16000</v>
      </c>
      <c r="AH1007" s="28">
        <f>IF(TRIM(M1007)="V",IFERROR(INDEX('Fees Master'!M:M,MATCH(N1007,'Fees Master'!L:L,0)),"Not Found"),"0")</f>
        <v>8000</v>
      </c>
      <c r="AI1007" s="28" t="str">
        <f>IF(TRIM(M1007)="H",IFERROR(INDEX('Fees Master'!I:I,MATCH(D1007,'Fees Master'!G:G,0)),"Not Found"),"0")</f>
        <v>0</v>
      </c>
      <c r="AJ1007" s="69"/>
      <c r="AK1007" s="28">
        <f t="shared" si="721"/>
        <v>40</v>
      </c>
      <c r="AL1007" s="31">
        <f t="shared" si="722"/>
        <v>37.5</v>
      </c>
      <c r="AM1007" s="58"/>
      <c r="AN1007" s="58" t="s">
        <v>3577</v>
      </c>
      <c r="AO1007" s="68"/>
    </row>
    <row r="1008" spans="1:41" x14ac:dyDescent="0.35">
      <c r="A1008" s="28">
        <v>1007</v>
      </c>
      <c r="B1008" s="28">
        <v>2983</v>
      </c>
      <c r="C1008" s="28" t="s">
        <v>1389</v>
      </c>
      <c r="D1008" s="28" t="s">
        <v>4352</v>
      </c>
      <c r="E1008" s="28" t="s">
        <v>16</v>
      </c>
      <c r="F1008" s="28" t="s">
        <v>1893</v>
      </c>
      <c r="G1008" s="30"/>
      <c r="H1008" s="28" t="s">
        <v>2553</v>
      </c>
      <c r="I1008" s="28"/>
      <c r="J1008" s="31">
        <v>596788616684</v>
      </c>
      <c r="K1008" s="31" t="str">
        <f>CONCATENATE(MID(J1008,1,4), " ", MID(J1008,5,4), " ", MID(J1008,9,4))</f>
        <v>5967 8861 6684</v>
      </c>
      <c r="L1008" s="83">
        <v>9440539758</v>
      </c>
      <c r="M1008" s="28" t="s">
        <v>2764</v>
      </c>
      <c r="N1008" s="28" t="s">
        <v>38</v>
      </c>
      <c r="O1008" s="69"/>
      <c r="P1008" s="28" t="str">
        <f>IF(TRIM(B1008)="","",IFERROR(INDEX('Agreements-New'!C:C,MATCH(B1008,'Agreements-New'!D:D,0)),"N"))</f>
        <v>N</v>
      </c>
      <c r="Q1008" s="69"/>
      <c r="R1008" s="28">
        <f t="shared" si="714"/>
        <v>53500</v>
      </c>
      <c r="S1008" s="28">
        <f t="shared" si="715"/>
        <v>53500</v>
      </c>
      <c r="T1008" s="28">
        <f t="shared" si="716"/>
        <v>0</v>
      </c>
      <c r="U1008" s="28">
        <f t="shared" si="717"/>
        <v>53500</v>
      </c>
      <c r="V1008" s="69"/>
      <c r="W1008" s="28">
        <v>32500</v>
      </c>
      <c r="X1008" s="28">
        <f>IF(TRIM(B1008)="","",IFERROR(INDEX('Agreements-Old'!E:E,MATCH(B1008,'Agreements-Old'!D:D,0)),W1008))</f>
        <v>32500</v>
      </c>
      <c r="Y1008" s="28">
        <f>SUMIFS('Daily Fees Entry'!F:F,'Daily Fees Entry'!D:D,B1008,'Daily Fees Entry'!E:E,"Old Fees")</f>
        <v>0</v>
      </c>
      <c r="Z1008" s="28">
        <f t="shared" si="718"/>
        <v>32500</v>
      </c>
      <c r="AA1008" s="69"/>
      <c r="AB1008" s="28">
        <f t="shared" si="719"/>
        <v>21000</v>
      </c>
      <c r="AC1008" s="28">
        <f>IF(TRIM(B1008)="","",IFERROR(INDEX('Agreements-New'!E:E,MATCH(B1008,'Agreements-New'!D:D,0)),AB1008))</f>
        <v>21000</v>
      </c>
      <c r="AD1008" s="28">
        <f>(SUMIFS('Daily Fees Entry'!F:F,'Daily Fees Entry'!D:D,B1008)) - Y1008</f>
        <v>0</v>
      </c>
      <c r="AE1008" s="28">
        <f t="shared" si="720"/>
        <v>21000</v>
      </c>
      <c r="AF1008" s="69"/>
      <c r="AG1008" s="28">
        <f>IF(TRIM(B1008)="","",IFERROR(INDEX('Fees Master'!D:D,MATCH(D1008,'Fees Master'!C:C,0)),"Not Found"))</f>
        <v>16000</v>
      </c>
      <c r="AH1008" s="28">
        <f>IF(TRIM(M1008)="V",IFERROR(INDEX('Fees Master'!M:M,MATCH(N1008,'Fees Master'!L:L,0)),"Not Found"),"0")</f>
        <v>5000</v>
      </c>
      <c r="AI1008" s="28" t="str">
        <f>IF(TRIM(M1008)="H",IFERROR(INDEX('Fees Master'!I:I,MATCH(D1008,'Fees Master'!G:G,0)),"Not Found"),"0")</f>
        <v>0</v>
      </c>
      <c r="AJ1008" s="69"/>
      <c r="AK1008" s="28">
        <f t="shared" si="721"/>
        <v>0</v>
      </c>
      <c r="AL1008" s="31">
        <f t="shared" si="722"/>
        <v>0</v>
      </c>
      <c r="AM1008" s="58"/>
      <c r="AN1008" s="58" t="s">
        <v>3579</v>
      </c>
      <c r="AO1008" s="68"/>
    </row>
    <row r="1009" spans="1:41" x14ac:dyDescent="0.35">
      <c r="A1009" s="28">
        <v>1008</v>
      </c>
      <c r="B1009" s="28">
        <v>3064</v>
      </c>
      <c r="C1009" s="28" t="s">
        <v>1395</v>
      </c>
      <c r="D1009" s="28" t="s">
        <v>4352</v>
      </c>
      <c r="E1009" s="28" t="s">
        <v>16</v>
      </c>
      <c r="F1009" s="28" t="s">
        <v>1893</v>
      </c>
      <c r="G1009" s="30"/>
      <c r="H1009" s="28" t="s">
        <v>2429</v>
      </c>
      <c r="I1009" s="28"/>
      <c r="J1009" s="31">
        <v>378328158080</v>
      </c>
      <c r="K1009" s="31" t="str">
        <f>CONCATENATE(MID(J1009,1,4), " ", MID(J1009,5,4), " ", MID(J1009,9,4))</f>
        <v>3783 2815 8080</v>
      </c>
      <c r="L1009" s="83">
        <v>9640162244</v>
      </c>
      <c r="M1009" s="28" t="s">
        <v>2764</v>
      </c>
      <c r="N1009" s="28" t="s">
        <v>82</v>
      </c>
      <c r="O1009" s="69"/>
      <c r="P1009" s="28" t="str">
        <f>IF(TRIM(B1009)="","",IFERROR(INDEX('Agreements-New'!C:C,MATCH(B1009,'Agreements-New'!D:D,0)),"N"))</f>
        <v>N</v>
      </c>
      <c r="Q1009" s="69"/>
      <c r="R1009" s="28">
        <f t="shared" si="714"/>
        <v>26500</v>
      </c>
      <c r="S1009" s="28">
        <f t="shared" si="715"/>
        <v>26500</v>
      </c>
      <c r="T1009" s="28">
        <f t="shared" si="716"/>
        <v>4000</v>
      </c>
      <c r="U1009" s="28">
        <f t="shared" si="717"/>
        <v>22500</v>
      </c>
      <c r="V1009" s="69"/>
      <c r="W1009" s="28">
        <v>3500</v>
      </c>
      <c r="X1009" s="28">
        <f>IF(TRIM(B1009)="","",IFERROR(INDEX('Agreements-Old'!E:E,MATCH(B1009,'Agreements-Old'!D:D,0)),W1009))</f>
        <v>3500</v>
      </c>
      <c r="Y1009" s="28">
        <f>SUMIFS('Daily Fees Entry'!F:F,'Daily Fees Entry'!D:D,B1009,'Daily Fees Entry'!E:E,"Old Fees")</f>
        <v>0</v>
      </c>
      <c r="Z1009" s="28">
        <f t="shared" si="718"/>
        <v>3500</v>
      </c>
      <c r="AA1009" s="69"/>
      <c r="AB1009" s="28">
        <f t="shared" si="719"/>
        <v>23000</v>
      </c>
      <c r="AC1009" s="28">
        <f>IF(TRIM(B1009)="","",IFERROR(INDEX('Agreements-New'!E:E,MATCH(B1009,'Agreements-New'!D:D,0)),AB1009))</f>
        <v>23000</v>
      </c>
      <c r="AD1009" s="28">
        <f>(SUMIFS('Daily Fees Entry'!F:F,'Daily Fees Entry'!D:D,B1009)) - Y1009</f>
        <v>4000</v>
      </c>
      <c r="AE1009" s="28">
        <f t="shared" si="720"/>
        <v>19000</v>
      </c>
      <c r="AF1009" s="69"/>
      <c r="AG1009" s="28">
        <f>IF(TRIM(B1009)="","",IFERROR(INDEX('Fees Master'!D:D,MATCH(D1009,'Fees Master'!C:C,0)),"Not Found"))</f>
        <v>16000</v>
      </c>
      <c r="AH1009" s="28">
        <f>IF(TRIM(M1009)="V",IFERROR(INDEX('Fees Master'!M:M,MATCH(N1009,'Fees Master'!L:L,0)),"Not Found"),"0")</f>
        <v>7000</v>
      </c>
      <c r="AI1009" s="28" t="str">
        <f>IF(TRIM(M1009)="H",IFERROR(INDEX('Fees Master'!I:I,MATCH(D1009,'Fees Master'!G:G,0)),"Not Found"),"0")</f>
        <v>0</v>
      </c>
      <c r="AJ1009" s="69"/>
      <c r="AK1009" s="28">
        <f t="shared" si="721"/>
        <v>15.09433962264151</v>
      </c>
      <c r="AL1009" s="31">
        <f t="shared" si="722"/>
        <v>17.391304347826086</v>
      </c>
      <c r="AM1009" s="58"/>
      <c r="AN1009" s="58" t="s">
        <v>3583</v>
      </c>
      <c r="AO1009" s="68"/>
    </row>
    <row r="1010" spans="1:41" x14ac:dyDescent="0.35">
      <c r="A1010" s="28">
        <v>1009</v>
      </c>
      <c r="B1010" s="28">
        <v>2988</v>
      </c>
      <c r="C1010" s="28" t="s">
        <v>1402</v>
      </c>
      <c r="D1010" s="28" t="s">
        <v>4352</v>
      </c>
      <c r="E1010" s="28" t="s">
        <v>16</v>
      </c>
      <c r="F1010" s="28" t="s">
        <v>1893</v>
      </c>
      <c r="G1010" s="30"/>
      <c r="H1010" s="28" t="s">
        <v>1909</v>
      </c>
      <c r="I1010" s="28"/>
      <c r="J1010" s="31">
        <v>611937969728</v>
      </c>
      <c r="K1010" s="31" t="str">
        <f>CONCATENATE(MID(J1010,1,4), " ", MID(J1010,5,4), " ", MID(J1010,9,4))</f>
        <v>6119 3796 9728</v>
      </c>
      <c r="L1010" s="83">
        <v>9182139849</v>
      </c>
      <c r="M1010" s="28" t="s">
        <v>2762</v>
      </c>
      <c r="N1010" s="28" t="s">
        <v>97</v>
      </c>
      <c r="O1010" s="69"/>
      <c r="P1010" s="28" t="str">
        <f>IF(TRIM(B1010)="","",IFERROR(INDEX('Agreements-New'!C:C,MATCH(B1010,'Agreements-New'!D:D,0)),"N"))</f>
        <v>N</v>
      </c>
      <c r="Q1010" s="69"/>
      <c r="R1010" s="28">
        <f t="shared" si="714"/>
        <v>16000</v>
      </c>
      <c r="S1010" s="28">
        <f t="shared" si="715"/>
        <v>16000</v>
      </c>
      <c r="T1010" s="28">
        <f t="shared" si="716"/>
        <v>5000</v>
      </c>
      <c r="U1010" s="28">
        <f t="shared" si="717"/>
        <v>11000</v>
      </c>
      <c r="V1010" s="69"/>
      <c r="W1010" s="28">
        <v>0</v>
      </c>
      <c r="X1010" s="28">
        <f>IF(TRIM(B1010)="","",IFERROR(INDEX('Agreements-Old'!E:E,MATCH(B1010,'Agreements-Old'!D:D,0)),W1010))</f>
        <v>0</v>
      </c>
      <c r="Y1010" s="28">
        <f>SUMIFS('Daily Fees Entry'!F:F,'Daily Fees Entry'!D:D,B1010,'Daily Fees Entry'!E:E,"Old Fees")</f>
        <v>0</v>
      </c>
      <c r="Z1010" s="28">
        <f t="shared" si="718"/>
        <v>0</v>
      </c>
      <c r="AA1010" s="69"/>
      <c r="AB1010" s="28">
        <f t="shared" si="719"/>
        <v>16000</v>
      </c>
      <c r="AC1010" s="28">
        <f>IF(TRIM(B1010)="","",IFERROR(INDEX('Agreements-New'!E:E,MATCH(B1010,'Agreements-New'!D:D,0)),AB1010))</f>
        <v>16000</v>
      </c>
      <c r="AD1010" s="28">
        <f>(SUMIFS('Daily Fees Entry'!F:F,'Daily Fees Entry'!D:D,B1010)) - Y1010</f>
        <v>5000</v>
      </c>
      <c r="AE1010" s="28">
        <f t="shared" si="720"/>
        <v>11000</v>
      </c>
      <c r="AF1010" s="69"/>
      <c r="AG1010" s="28">
        <f>IF(TRIM(B1010)="","",IFERROR(INDEX('Fees Master'!D:D,MATCH(D1010,'Fees Master'!C:C,0)),"Not Found"))</f>
        <v>16000</v>
      </c>
      <c r="AH1010" s="28" t="str">
        <f>IF(TRIM(M1010)="V",IFERROR(INDEX('Fees Master'!M:M,MATCH(N1010,'Fees Master'!L:L,0)),"Not Found"),"0")</f>
        <v>0</v>
      </c>
      <c r="AI1010" s="28" t="str">
        <f>IF(TRIM(M1010)="H",IFERROR(INDEX('Fees Master'!I:I,MATCH(D1010,'Fees Master'!G:G,0)),"Not Found"),"0")</f>
        <v>0</v>
      </c>
      <c r="AJ1010" s="69"/>
      <c r="AK1010" s="28">
        <f t="shared" si="721"/>
        <v>31.25</v>
      </c>
      <c r="AL1010" s="31">
        <f t="shared" si="722"/>
        <v>31.25</v>
      </c>
      <c r="AM1010" s="58"/>
      <c r="AN1010" s="58" t="s">
        <v>3588</v>
      </c>
      <c r="AO1010" s="68"/>
    </row>
    <row r="1011" spans="1:41" x14ac:dyDescent="0.35">
      <c r="A1011" s="28">
        <v>1010</v>
      </c>
      <c r="B1011" s="28">
        <v>4593</v>
      </c>
      <c r="C1011" s="28" t="s">
        <v>5926</v>
      </c>
      <c r="D1011" s="28" t="s">
        <v>4352</v>
      </c>
      <c r="E1011" s="28" t="s">
        <v>3814</v>
      </c>
      <c r="F1011" s="28" t="s">
        <v>1893</v>
      </c>
      <c r="G1011" s="30"/>
      <c r="H1011" s="28" t="s">
        <v>6133</v>
      </c>
      <c r="I1011" s="28"/>
      <c r="J1011" s="31"/>
      <c r="K1011" s="31"/>
      <c r="L1011" s="83">
        <v>9494259476</v>
      </c>
      <c r="M1011" s="28" t="s">
        <v>2767</v>
      </c>
      <c r="N1011" s="28" t="s">
        <v>4132</v>
      </c>
      <c r="O1011" s="69"/>
      <c r="P1011" s="28">
        <f>IF(TRIM(B1011)="","",IFERROR(INDEX('Agreements-New'!C:C,MATCH(B1011,'Agreements-New'!D:D,0)),"N"))</f>
        <v>161</v>
      </c>
      <c r="Q1011" s="69"/>
      <c r="R1011" s="28">
        <f t="shared" si="714"/>
        <v>36000</v>
      </c>
      <c r="S1011" s="28">
        <f t="shared" si="715"/>
        <v>31000</v>
      </c>
      <c r="T1011" s="28">
        <f t="shared" si="716"/>
        <v>2000</v>
      </c>
      <c r="U1011" s="28">
        <f t="shared" si="717"/>
        <v>29000</v>
      </c>
      <c r="V1011" s="69"/>
      <c r="W1011" s="28">
        <v>0</v>
      </c>
      <c r="X1011" s="28">
        <f>IF(TRIM(B1011)="","",IFERROR(INDEX('Agreements-Old'!E:E,MATCH(B1011,'Agreements-Old'!D:D,0)),W1011))</f>
        <v>0</v>
      </c>
      <c r="Y1011" s="28">
        <f>SUMIFS('Daily Fees Entry'!F:F,'Daily Fees Entry'!D:D,B1011,'Daily Fees Entry'!E:E,"Old Fees")</f>
        <v>0</v>
      </c>
      <c r="Z1011" s="28">
        <f t="shared" si="718"/>
        <v>0</v>
      </c>
      <c r="AA1011" s="69"/>
      <c r="AB1011" s="28">
        <f t="shared" si="719"/>
        <v>36000</v>
      </c>
      <c r="AC1011" s="28">
        <f>IF(TRIM(B1011)="","",IFERROR(INDEX('Agreements-New'!E:E,MATCH(B1011,'Agreements-New'!D:D,0)),AB1011))</f>
        <v>31000</v>
      </c>
      <c r="AD1011" s="28">
        <f>(SUMIFS('Daily Fees Entry'!F:F,'Daily Fees Entry'!D:D,B1011)) - Y1011</f>
        <v>2000</v>
      </c>
      <c r="AE1011" s="28">
        <f t="shared" si="720"/>
        <v>29000</v>
      </c>
      <c r="AF1011" s="69"/>
      <c r="AG1011" s="28">
        <f>IF(TRIM(B1011)="","",IFERROR(INDEX('Fees Master'!D:D,MATCH(D1011,'Fees Master'!C:C,0)),"Not Found"))</f>
        <v>16000</v>
      </c>
      <c r="AH1011" s="28" t="str">
        <f>IF(TRIM(M1011)="V",IFERROR(INDEX('Fees Master'!M:M,MATCH(N1011,'Fees Master'!L:L,0)),"Not Found"),"0")</f>
        <v>0</v>
      </c>
      <c r="AI1011" s="28">
        <f>IF(TRIM(M1011)="H",IFERROR(INDEX('Fees Master'!I:I,MATCH(D1011,'Fees Master'!G:G,0)),"Not Found"),"0")</f>
        <v>20000</v>
      </c>
      <c r="AJ1011" s="69"/>
      <c r="AK1011" s="28">
        <f t="shared" si="721"/>
        <v>6.4516129032258061</v>
      </c>
      <c r="AL1011" s="31">
        <f t="shared" si="722"/>
        <v>6.4516129032258061</v>
      </c>
      <c r="AM1011" s="58"/>
      <c r="AN1011" s="58"/>
      <c r="AO1011" s="68"/>
    </row>
    <row r="1012" spans="1:41" x14ac:dyDescent="0.35">
      <c r="A1012" s="28">
        <v>1011</v>
      </c>
      <c r="B1012" s="28">
        <v>2992</v>
      </c>
      <c r="C1012" s="28" t="s">
        <v>1414</v>
      </c>
      <c r="D1012" s="28" t="s">
        <v>4352</v>
      </c>
      <c r="E1012" s="28" t="s">
        <v>16</v>
      </c>
      <c r="F1012" s="28" t="s">
        <v>1893</v>
      </c>
      <c r="G1012" s="30"/>
      <c r="H1012" s="28" t="s">
        <v>2566</v>
      </c>
      <c r="I1012" s="28"/>
      <c r="J1012" s="31"/>
      <c r="K1012" s="31" t="str">
        <f>CONCATENATE(MID(J1012,1,4), " ", MID(J1012,5,4), " ", MID(J1012,9,4))</f>
        <v xml:space="preserve">  </v>
      </c>
      <c r="L1012" s="83">
        <v>8790170796</v>
      </c>
      <c r="M1012" s="28" t="s">
        <v>2762</v>
      </c>
      <c r="N1012" s="28" t="s">
        <v>102</v>
      </c>
      <c r="O1012" s="69"/>
      <c r="P1012" s="28" t="str">
        <f>IF(TRIM(B1012)="","",IFERROR(INDEX('Agreements-New'!C:C,MATCH(B1012,'Agreements-New'!D:D,0)),"N"))</f>
        <v>N</v>
      </c>
      <c r="Q1012" s="69"/>
      <c r="R1012" s="28">
        <f t="shared" si="714"/>
        <v>25000</v>
      </c>
      <c r="S1012" s="28">
        <f t="shared" si="715"/>
        <v>25000</v>
      </c>
      <c r="T1012" s="28">
        <f t="shared" si="716"/>
        <v>0</v>
      </c>
      <c r="U1012" s="28">
        <f t="shared" si="717"/>
        <v>25000</v>
      </c>
      <c r="V1012" s="69"/>
      <c r="W1012" s="28">
        <v>9000</v>
      </c>
      <c r="X1012" s="28">
        <f>IF(TRIM(B1012)="","",IFERROR(INDEX('Agreements-Old'!E:E,MATCH(B1012,'Agreements-Old'!D:D,0)),W1012))</f>
        <v>9000</v>
      </c>
      <c r="Y1012" s="28">
        <f>SUMIFS('Daily Fees Entry'!F:F,'Daily Fees Entry'!D:D,B1012,'Daily Fees Entry'!E:E,"Old Fees")</f>
        <v>0</v>
      </c>
      <c r="Z1012" s="28">
        <f t="shared" si="718"/>
        <v>9000</v>
      </c>
      <c r="AA1012" s="69"/>
      <c r="AB1012" s="28">
        <f t="shared" si="719"/>
        <v>16000</v>
      </c>
      <c r="AC1012" s="28">
        <f>IF(TRIM(B1012)="","",IFERROR(INDEX('Agreements-New'!E:E,MATCH(B1012,'Agreements-New'!D:D,0)),AB1012))</f>
        <v>16000</v>
      </c>
      <c r="AD1012" s="28">
        <f>(SUMIFS('Daily Fees Entry'!F:F,'Daily Fees Entry'!D:D,B1012)) - Y1012</f>
        <v>0</v>
      </c>
      <c r="AE1012" s="28">
        <f t="shared" si="720"/>
        <v>16000</v>
      </c>
      <c r="AF1012" s="69"/>
      <c r="AG1012" s="28">
        <f>IF(TRIM(B1012)="","",IFERROR(INDEX('Fees Master'!D:D,MATCH(D1012,'Fees Master'!C:C,0)),"Not Found"))</f>
        <v>16000</v>
      </c>
      <c r="AH1012" s="28" t="str">
        <f>IF(TRIM(M1012)="V",IFERROR(INDEX('Fees Master'!M:M,MATCH(N1012,'Fees Master'!L:L,0)),"Not Found"),"0")</f>
        <v>0</v>
      </c>
      <c r="AI1012" s="28" t="str">
        <f>IF(TRIM(M1012)="H",IFERROR(INDEX('Fees Master'!I:I,MATCH(D1012,'Fees Master'!G:G,0)),"Not Found"),"0")</f>
        <v>0</v>
      </c>
      <c r="AJ1012" s="69"/>
      <c r="AK1012" s="28">
        <f t="shared" si="721"/>
        <v>0</v>
      </c>
      <c r="AL1012" s="31">
        <f t="shared" si="722"/>
        <v>0</v>
      </c>
      <c r="AM1012" s="58"/>
      <c r="AN1012" s="58" t="s">
        <v>3592</v>
      </c>
      <c r="AO1012" s="68"/>
    </row>
    <row r="1013" spans="1:41" x14ac:dyDescent="0.35">
      <c r="A1013" s="28">
        <v>1012</v>
      </c>
      <c r="B1013" s="28">
        <v>4690</v>
      </c>
      <c r="C1013" s="28" t="s">
        <v>5927</v>
      </c>
      <c r="D1013" s="28" t="s">
        <v>4352</v>
      </c>
      <c r="E1013" s="28" t="s">
        <v>3814</v>
      </c>
      <c r="F1013" s="28" t="s">
        <v>1892</v>
      </c>
      <c r="G1013" s="30"/>
      <c r="H1013" s="28" t="s">
        <v>2623</v>
      </c>
      <c r="I1013" s="28"/>
      <c r="J1013" s="31"/>
      <c r="K1013" s="31"/>
      <c r="L1013" s="83">
        <v>9912585639</v>
      </c>
      <c r="M1013" s="28" t="s">
        <v>2764</v>
      </c>
      <c r="N1013" s="28" t="s">
        <v>76</v>
      </c>
      <c r="O1013" s="69"/>
      <c r="P1013" s="28" t="str">
        <f>IF(TRIM(B1013)="","",IFERROR(INDEX('Agreements-New'!C:C,MATCH(B1013,'Agreements-New'!D:D,0)),"N"))</f>
        <v>N</v>
      </c>
      <c r="Q1013" s="69"/>
      <c r="R1013" s="28">
        <f t="shared" ref="R1013" si="754">W1013+AB1013</f>
        <v>23500</v>
      </c>
      <c r="S1013" s="28">
        <f t="shared" ref="S1013" si="755">X1013+AC1013</f>
        <v>23500</v>
      </c>
      <c r="T1013" s="28">
        <f t="shared" ref="T1013" si="756">Y1013+AD1013</f>
        <v>5000</v>
      </c>
      <c r="U1013" s="28">
        <f t="shared" ref="U1013" si="757">Z1013+AE1013</f>
        <v>18500</v>
      </c>
      <c r="V1013" s="69"/>
      <c r="W1013" s="28"/>
      <c r="X1013" s="28">
        <f>IF(TRIM(B1013)="","",IFERROR(INDEX('Agreements-Old'!E:E,MATCH(B1013,'Agreements-Old'!D:D,0)),W1013))</f>
        <v>0</v>
      </c>
      <c r="Y1013" s="28">
        <f>SUMIFS('Daily Fees Entry'!F:F,'Daily Fees Entry'!D:D,B1013,'Daily Fees Entry'!E:E,"Old Fees")</f>
        <v>0</v>
      </c>
      <c r="Z1013" s="28">
        <f t="shared" ref="Z1013" si="758">X1013-Y1013</f>
        <v>0</v>
      </c>
      <c r="AA1013" s="69"/>
      <c r="AB1013" s="28">
        <f t="shared" ref="AB1013" si="759">AG1013+AH1013+AI1013</f>
        <v>23500</v>
      </c>
      <c r="AC1013" s="28">
        <f>IF(TRIM(B1013)="","",IFERROR(INDEX('Agreements-New'!E:E,MATCH(B1013,'Agreements-New'!D:D,0)),AB1013))</f>
        <v>23500</v>
      </c>
      <c r="AD1013" s="28">
        <f>(SUMIFS('Daily Fees Entry'!F:F,'Daily Fees Entry'!D:D,B1013)) - Y1013</f>
        <v>5000</v>
      </c>
      <c r="AE1013" s="28">
        <f t="shared" ref="AE1013" si="760">AC1013-AD1013</f>
        <v>18500</v>
      </c>
      <c r="AF1013" s="69"/>
      <c r="AG1013" s="28">
        <f>IF(TRIM(B1013)="","",IFERROR(INDEX('Fees Master'!D:D,MATCH(D1013,'Fees Master'!C:C,0)),"Not Found"))</f>
        <v>16000</v>
      </c>
      <c r="AH1013" s="28">
        <f>IF(TRIM(M1013)="V",IFERROR(INDEX('Fees Master'!M:M,MATCH(N1013,'Fees Master'!L:L,0)),"Not Found"),"0")</f>
        <v>7500</v>
      </c>
      <c r="AI1013" s="28" t="str">
        <f>IF(TRIM(M1013)="H",IFERROR(INDEX('Fees Master'!I:I,MATCH(D1013,'Fees Master'!G:G,0)),"Not Found"),"0")</f>
        <v>0</v>
      </c>
      <c r="AJ1013" s="69"/>
      <c r="AK1013" s="28">
        <f t="shared" ref="AK1013" si="761">T1013/S1013*100</f>
        <v>21.276595744680851</v>
      </c>
      <c r="AL1013" s="31">
        <f t="shared" ref="AL1013" si="762">AD1013/AC1013*100</f>
        <v>21.276595744680851</v>
      </c>
      <c r="AM1013" s="58"/>
      <c r="AN1013" s="58" t="s">
        <v>3592</v>
      </c>
      <c r="AO1013" s="68"/>
    </row>
    <row r="1014" spans="1:41" x14ac:dyDescent="0.35">
      <c r="A1014" s="28">
        <v>1013</v>
      </c>
      <c r="B1014" s="28">
        <v>4689</v>
      </c>
      <c r="C1014" s="28" t="s">
        <v>5928</v>
      </c>
      <c r="D1014" s="28" t="s">
        <v>4352</v>
      </c>
      <c r="E1014" s="28" t="s">
        <v>3814</v>
      </c>
      <c r="F1014" s="28" t="s">
        <v>1892</v>
      </c>
      <c r="G1014" s="30"/>
      <c r="H1014" s="28" t="s">
        <v>2275</v>
      </c>
      <c r="I1014" s="28"/>
      <c r="J1014" s="31"/>
      <c r="K1014" s="31"/>
      <c r="L1014" s="83">
        <v>8897865048</v>
      </c>
      <c r="M1014" s="28" t="s">
        <v>2764</v>
      </c>
      <c r="N1014" s="28" t="s">
        <v>76</v>
      </c>
      <c r="O1014" s="69"/>
      <c r="P1014" s="28" t="str">
        <f>IF(TRIM(B1014)="","",IFERROR(INDEX('Agreements-New'!C:C,MATCH(B1014,'Agreements-New'!D:D,0)),"N"))</f>
        <v>N</v>
      </c>
      <c r="Q1014" s="69"/>
      <c r="R1014" s="28">
        <f t="shared" ref="R1014" si="763">W1014+AB1014</f>
        <v>23500</v>
      </c>
      <c r="S1014" s="28">
        <f t="shared" ref="S1014" si="764">X1014+AC1014</f>
        <v>23500</v>
      </c>
      <c r="T1014" s="28">
        <f t="shared" ref="T1014" si="765">Y1014+AD1014</f>
        <v>0</v>
      </c>
      <c r="U1014" s="28">
        <f t="shared" ref="U1014" si="766">Z1014+AE1014</f>
        <v>23500</v>
      </c>
      <c r="V1014" s="69"/>
      <c r="W1014" s="28"/>
      <c r="X1014" s="28">
        <f>IF(TRIM(B1014)="","",IFERROR(INDEX('Agreements-Old'!E:E,MATCH(B1014,'Agreements-Old'!D:D,0)),W1014))</f>
        <v>0</v>
      </c>
      <c r="Y1014" s="28">
        <f>SUMIFS('Daily Fees Entry'!F:F,'Daily Fees Entry'!D:D,B1014,'Daily Fees Entry'!E:E,"Old Fees")</f>
        <v>0</v>
      </c>
      <c r="Z1014" s="28">
        <f t="shared" ref="Z1014" si="767">X1014-Y1014</f>
        <v>0</v>
      </c>
      <c r="AA1014" s="69"/>
      <c r="AB1014" s="28">
        <f t="shared" ref="AB1014" si="768">AG1014+AH1014+AI1014</f>
        <v>23500</v>
      </c>
      <c r="AC1014" s="28">
        <f>IF(TRIM(B1014)="","",IFERROR(INDEX('Agreements-New'!E:E,MATCH(B1014,'Agreements-New'!D:D,0)),AB1014))</f>
        <v>23500</v>
      </c>
      <c r="AD1014" s="28">
        <f>(SUMIFS('Daily Fees Entry'!F:F,'Daily Fees Entry'!D:D,B1014)) - Y1014</f>
        <v>0</v>
      </c>
      <c r="AE1014" s="28">
        <f t="shared" ref="AE1014" si="769">AC1014-AD1014</f>
        <v>23500</v>
      </c>
      <c r="AF1014" s="69"/>
      <c r="AG1014" s="28">
        <f>IF(TRIM(B1014)="","",IFERROR(INDEX('Fees Master'!D:D,MATCH(D1014,'Fees Master'!C:C,0)),"Not Found"))</f>
        <v>16000</v>
      </c>
      <c r="AH1014" s="28">
        <f>IF(TRIM(M1014)="V",IFERROR(INDEX('Fees Master'!M:M,MATCH(N1014,'Fees Master'!L:L,0)),"Not Found"),"0")</f>
        <v>7500</v>
      </c>
      <c r="AI1014" s="28" t="str">
        <f>IF(TRIM(M1014)="H",IFERROR(INDEX('Fees Master'!I:I,MATCH(D1014,'Fees Master'!G:G,0)),"Not Found"),"0")</f>
        <v>0</v>
      </c>
      <c r="AJ1014" s="69"/>
      <c r="AK1014" s="28">
        <f t="shared" ref="AK1014" si="770">T1014/S1014*100</f>
        <v>0</v>
      </c>
      <c r="AL1014" s="31">
        <f t="shared" ref="AL1014" si="771">AD1014/AC1014*100</f>
        <v>0</v>
      </c>
      <c r="AM1014" s="58"/>
      <c r="AN1014" s="58" t="s">
        <v>3592</v>
      </c>
      <c r="AO1014" s="68"/>
    </row>
    <row r="1015" spans="1:41" x14ac:dyDescent="0.35">
      <c r="A1015" s="28">
        <v>1014</v>
      </c>
      <c r="B1015" s="28">
        <v>4691</v>
      </c>
      <c r="C1015" s="28" t="s">
        <v>5929</v>
      </c>
      <c r="D1015" s="28" t="s">
        <v>4352</v>
      </c>
      <c r="E1015" s="28" t="s">
        <v>3814</v>
      </c>
      <c r="F1015" s="28" t="s">
        <v>1892</v>
      </c>
      <c r="G1015" s="30"/>
      <c r="H1015" s="28" t="s">
        <v>2307</v>
      </c>
      <c r="I1015" s="28"/>
      <c r="J1015" s="31"/>
      <c r="K1015" s="31"/>
      <c r="L1015" s="83">
        <v>9573834083</v>
      </c>
      <c r="M1015" s="28" t="s">
        <v>2764</v>
      </c>
      <c r="N1015" s="28" t="s">
        <v>76</v>
      </c>
      <c r="O1015" s="69"/>
      <c r="P1015" s="28" t="str">
        <f>IF(TRIM(B1015)="","",IFERROR(INDEX('Agreements-New'!C:C,MATCH(B1015,'Agreements-New'!D:D,0)),"N"))</f>
        <v>N</v>
      </c>
      <c r="Q1015" s="69"/>
      <c r="R1015" s="28">
        <f t="shared" ref="R1015" si="772">W1015+AB1015</f>
        <v>23500</v>
      </c>
      <c r="S1015" s="28">
        <f t="shared" ref="S1015" si="773">X1015+AC1015</f>
        <v>23500</v>
      </c>
      <c r="T1015" s="28">
        <f t="shared" ref="T1015" si="774">Y1015+AD1015</f>
        <v>0</v>
      </c>
      <c r="U1015" s="28">
        <f t="shared" ref="U1015" si="775">Z1015+AE1015</f>
        <v>23500</v>
      </c>
      <c r="V1015" s="69"/>
      <c r="W1015" s="28"/>
      <c r="X1015" s="28">
        <f>IF(TRIM(B1015)="","",IFERROR(INDEX('Agreements-Old'!E:E,MATCH(B1015,'Agreements-Old'!D:D,0)),W1015))</f>
        <v>0</v>
      </c>
      <c r="Y1015" s="28">
        <f>SUMIFS('Daily Fees Entry'!F:F,'Daily Fees Entry'!D:D,B1015,'Daily Fees Entry'!E:E,"Old Fees")</f>
        <v>0</v>
      </c>
      <c r="Z1015" s="28">
        <f t="shared" ref="Z1015" si="776">X1015-Y1015</f>
        <v>0</v>
      </c>
      <c r="AA1015" s="69"/>
      <c r="AB1015" s="28">
        <f t="shared" ref="AB1015" si="777">AG1015+AH1015+AI1015</f>
        <v>23500</v>
      </c>
      <c r="AC1015" s="28">
        <f>IF(TRIM(B1015)="","",IFERROR(INDEX('Agreements-New'!E:E,MATCH(B1015,'Agreements-New'!D:D,0)),AB1015))</f>
        <v>23500</v>
      </c>
      <c r="AD1015" s="28">
        <f>(SUMIFS('Daily Fees Entry'!F:F,'Daily Fees Entry'!D:D,B1015)) - Y1015</f>
        <v>0</v>
      </c>
      <c r="AE1015" s="28">
        <f t="shared" ref="AE1015" si="778">AC1015-AD1015</f>
        <v>23500</v>
      </c>
      <c r="AF1015" s="69"/>
      <c r="AG1015" s="28">
        <f>IF(TRIM(B1015)="","",IFERROR(INDEX('Fees Master'!D:D,MATCH(D1015,'Fees Master'!C:C,0)),"Not Found"))</f>
        <v>16000</v>
      </c>
      <c r="AH1015" s="28">
        <f>IF(TRIM(M1015)="V",IFERROR(INDEX('Fees Master'!M:M,MATCH(N1015,'Fees Master'!L:L,0)),"Not Found"),"0")</f>
        <v>7500</v>
      </c>
      <c r="AI1015" s="28" t="str">
        <f>IF(TRIM(M1015)="H",IFERROR(INDEX('Fees Master'!I:I,MATCH(D1015,'Fees Master'!G:G,0)),"Not Found"),"0")</f>
        <v>0</v>
      </c>
      <c r="AJ1015" s="69"/>
      <c r="AK1015" s="28">
        <f t="shared" ref="AK1015" si="779">T1015/S1015*100</f>
        <v>0</v>
      </c>
      <c r="AL1015" s="31">
        <f t="shared" ref="AL1015" si="780">AD1015/AC1015*100</f>
        <v>0</v>
      </c>
      <c r="AM1015" s="58"/>
      <c r="AN1015" s="58" t="s">
        <v>3592</v>
      </c>
      <c r="AO1015" s="68"/>
    </row>
    <row r="1016" spans="1:41" x14ac:dyDescent="0.35">
      <c r="A1016" s="28">
        <v>1015</v>
      </c>
      <c r="B1016" s="28">
        <v>4833</v>
      </c>
      <c r="C1016" s="28" t="s">
        <v>5930</v>
      </c>
      <c r="D1016" s="28" t="s">
        <v>4368</v>
      </c>
      <c r="E1016" s="28" t="s">
        <v>3814</v>
      </c>
      <c r="F1016" s="28" t="s">
        <v>1892</v>
      </c>
      <c r="G1016" s="30"/>
      <c r="H1016" s="28" t="s">
        <v>6123</v>
      </c>
      <c r="I1016" s="28"/>
      <c r="J1016" s="31"/>
      <c r="K1016" s="31"/>
      <c r="L1016" s="83">
        <v>9963861474</v>
      </c>
      <c r="M1016" s="28" t="s">
        <v>2762</v>
      </c>
      <c r="N1016" s="28" t="s">
        <v>3829</v>
      </c>
      <c r="O1016" s="69"/>
      <c r="P1016" s="28" t="str">
        <f>IF(TRIM(B1016)="","",IFERROR(INDEX('Agreements-New'!C:C,MATCH(B1016,'Agreements-New'!D:D,0)),"N"))</f>
        <v>N</v>
      </c>
      <c r="Q1016" s="69"/>
      <c r="R1016" s="28">
        <f t="shared" si="714"/>
        <v>18000</v>
      </c>
      <c r="S1016" s="28">
        <f t="shared" si="715"/>
        <v>18000</v>
      </c>
      <c r="T1016" s="28">
        <f t="shared" si="716"/>
        <v>0</v>
      </c>
      <c r="U1016" s="28">
        <f t="shared" si="717"/>
        <v>18000</v>
      </c>
      <c r="V1016" s="69"/>
      <c r="W1016" s="28">
        <v>0</v>
      </c>
      <c r="X1016" s="28">
        <f>IF(TRIM(B1016)="","",IFERROR(INDEX('Agreements-Old'!E:E,MATCH(B1016,'Agreements-Old'!D:D,0)),W1016))</f>
        <v>0</v>
      </c>
      <c r="Y1016" s="28">
        <f>SUMIFS('Daily Fees Entry'!F:F,'Daily Fees Entry'!D:D,B1016,'Daily Fees Entry'!E:E,"Old Fees")</f>
        <v>0</v>
      </c>
      <c r="Z1016" s="28">
        <f t="shared" si="718"/>
        <v>0</v>
      </c>
      <c r="AA1016" s="69"/>
      <c r="AB1016" s="28">
        <f t="shared" si="719"/>
        <v>18000</v>
      </c>
      <c r="AC1016" s="28">
        <f>IF(TRIM(B1016)="","",IFERROR(INDEX('Agreements-New'!E:E,MATCH(B1016,'Agreements-New'!D:D,0)),AB1016))</f>
        <v>18000</v>
      </c>
      <c r="AD1016" s="28">
        <f>(SUMIFS('Daily Fees Entry'!F:F,'Daily Fees Entry'!D:D,B1016)) - Y1016</f>
        <v>0</v>
      </c>
      <c r="AE1016" s="28">
        <f t="shared" si="720"/>
        <v>18000</v>
      </c>
      <c r="AF1016" s="69"/>
      <c r="AG1016" s="28">
        <f>IF(TRIM(B1016)="","",IFERROR(INDEX('Fees Master'!D:D,MATCH(D1016,'Fees Master'!C:C,0)),"Not Found"))</f>
        <v>18000</v>
      </c>
      <c r="AH1016" s="28" t="str">
        <f>IF(TRIM(M1016)="V",IFERROR(INDEX('Fees Master'!M:M,MATCH(N1016,'Fees Master'!L:L,0)),"Not Found"),"0")</f>
        <v>0</v>
      </c>
      <c r="AI1016" s="28" t="str">
        <f>IF(TRIM(M1016)="H",IFERROR(INDEX('Fees Master'!I:I,MATCH(D1016,'Fees Master'!G:G,0)),"Not Found"),"0")</f>
        <v>0</v>
      </c>
      <c r="AJ1016" s="69"/>
      <c r="AK1016" s="28">
        <f t="shared" si="721"/>
        <v>0</v>
      </c>
      <c r="AL1016" s="31">
        <f t="shared" si="722"/>
        <v>0</v>
      </c>
      <c r="AM1016" s="58"/>
      <c r="AN1016" s="58"/>
      <c r="AO1016" s="68"/>
    </row>
    <row r="1017" spans="1:41" x14ac:dyDescent="0.35">
      <c r="A1017" s="28">
        <v>1016</v>
      </c>
      <c r="B1017" s="28">
        <v>2714</v>
      </c>
      <c r="C1017" s="28" t="s">
        <v>1534</v>
      </c>
      <c r="D1017" s="28" t="s">
        <v>4368</v>
      </c>
      <c r="E1017" s="28" t="s">
        <v>19</v>
      </c>
      <c r="F1017" s="28" t="s">
        <v>1892</v>
      </c>
      <c r="G1017" s="30"/>
      <c r="H1017" s="28" t="s">
        <v>2474</v>
      </c>
      <c r="I1017" s="28"/>
      <c r="J1017" s="31">
        <v>406601060789</v>
      </c>
      <c r="K1017" s="31" t="str">
        <f t="shared" ref="K1017:K1034" si="781">CONCATENATE(MID(J1017,1,4), " ", MID(J1017,5,4), " ", MID(J1017,9,4))</f>
        <v>4066 0106 0789</v>
      </c>
      <c r="L1017" s="83">
        <v>9676228110</v>
      </c>
      <c r="M1017" s="28" t="s">
        <v>2762</v>
      </c>
      <c r="N1017" s="28" t="s">
        <v>97</v>
      </c>
      <c r="O1017" s="69"/>
      <c r="P1017" s="28" t="str">
        <f>IF(TRIM(B1017)="","",IFERROR(INDEX('Agreements-New'!C:C,MATCH(B1017,'Agreements-New'!D:D,0)),"N"))</f>
        <v>N</v>
      </c>
      <c r="Q1017" s="69"/>
      <c r="R1017" s="28">
        <f t="shared" si="714"/>
        <v>18000</v>
      </c>
      <c r="S1017" s="28">
        <f t="shared" si="715"/>
        <v>18000</v>
      </c>
      <c r="T1017" s="28">
        <f t="shared" si="716"/>
        <v>1000</v>
      </c>
      <c r="U1017" s="28">
        <f t="shared" si="717"/>
        <v>17000</v>
      </c>
      <c r="V1017" s="69"/>
      <c r="W1017" s="28">
        <v>0</v>
      </c>
      <c r="X1017" s="28">
        <f>IF(TRIM(B1017)="","",IFERROR(INDEX('Agreements-Old'!E:E,MATCH(B1017,'Agreements-Old'!D:D,0)),W1017))</f>
        <v>0</v>
      </c>
      <c r="Y1017" s="28">
        <f>SUMIFS('Daily Fees Entry'!F:F,'Daily Fees Entry'!D:D,B1017,'Daily Fees Entry'!E:E,"Old Fees")</f>
        <v>0</v>
      </c>
      <c r="Z1017" s="28">
        <f t="shared" si="718"/>
        <v>0</v>
      </c>
      <c r="AA1017" s="69"/>
      <c r="AB1017" s="28">
        <f t="shared" si="719"/>
        <v>18000</v>
      </c>
      <c r="AC1017" s="28">
        <f>IF(TRIM(B1017)="","",IFERROR(INDEX('Agreements-New'!E:E,MATCH(B1017,'Agreements-New'!D:D,0)),AB1017))</f>
        <v>18000</v>
      </c>
      <c r="AD1017" s="28">
        <f>(SUMIFS('Daily Fees Entry'!F:F,'Daily Fees Entry'!D:D,B1017)) - Y1017</f>
        <v>1000</v>
      </c>
      <c r="AE1017" s="28">
        <f t="shared" si="720"/>
        <v>17000</v>
      </c>
      <c r="AF1017" s="69"/>
      <c r="AG1017" s="28">
        <f>IF(TRIM(B1017)="","",IFERROR(INDEX('Fees Master'!D:D,MATCH(D1017,'Fees Master'!C:C,0)),"Not Found"))</f>
        <v>18000</v>
      </c>
      <c r="AH1017" s="28" t="str">
        <f>IF(TRIM(M1017)="V",IFERROR(INDEX('Fees Master'!M:M,MATCH(N1017,'Fees Master'!L:L,0)),"Not Found"),"0")</f>
        <v>0</v>
      </c>
      <c r="AI1017" s="28" t="str">
        <f>IF(TRIM(M1017)="H",IFERROR(INDEX('Fees Master'!I:I,MATCH(D1017,'Fees Master'!G:G,0)),"Not Found"),"0")</f>
        <v>0</v>
      </c>
      <c r="AJ1017" s="69"/>
      <c r="AK1017" s="28">
        <f t="shared" si="721"/>
        <v>5.5555555555555554</v>
      </c>
      <c r="AL1017" s="31">
        <f t="shared" si="722"/>
        <v>5.5555555555555554</v>
      </c>
      <c r="AM1017" s="58"/>
      <c r="AN1017" s="58" t="s">
        <v>3642</v>
      </c>
      <c r="AO1017" s="68"/>
    </row>
    <row r="1018" spans="1:41" x14ac:dyDescent="0.35">
      <c r="A1018" s="28">
        <v>1017</v>
      </c>
      <c r="B1018" s="28">
        <v>2934</v>
      </c>
      <c r="C1018" s="28" t="s">
        <v>1535</v>
      </c>
      <c r="D1018" s="28" t="s">
        <v>4368</v>
      </c>
      <c r="E1018" s="28" t="s">
        <v>19</v>
      </c>
      <c r="F1018" s="28" t="s">
        <v>1892</v>
      </c>
      <c r="G1018" s="30"/>
      <c r="H1018" s="28" t="s">
        <v>2615</v>
      </c>
      <c r="I1018" s="28"/>
      <c r="J1018" s="31">
        <v>744643794976</v>
      </c>
      <c r="K1018" s="31" t="str">
        <f t="shared" si="781"/>
        <v>7446 4379 4976</v>
      </c>
      <c r="L1018" s="83">
        <v>9396490155</v>
      </c>
      <c r="M1018" s="28" t="s">
        <v>2762</v>
      </c>
      <c r="N1018" s="28" t="s">
        <v>38</v>
      </c>
      <c r="O1018" s="69"/>
      <c r="P1018" s="28" t="str">
        <f>IF(TRIM(B1018)="","",IFERROR(INDEX('Agreements-New'!C:C,MATCH(B1018,'Agreements-New'!D:D,0)),"N"))</f>
        <v>N</v>
      </c>
      <c r="Q1018" s="69"/>
      <c r="R1018" s="28">
        <f t="shared" si="714"/>
        <v>19500</v>
      </c>
      <c r="S1018" s="28">
        <f t="shared" si="715"/>
        <v>19500</v>
      </c>
      <c r="T1018" s="28">
        <f t="shared" si="716"/>
        <v>0</v>
      </c>
      <c r="U1018" s="28">
        <f t="shared" si="717"/>
        <v>19500</v>
      </c>
      <c r="V1018" s="69"/>
      <c r="W1018" s="28">
        <v>1500</v>
      </c>
      <c r="X1018" s="28">
        <f>IF(TRIM(B1018)="","",IFERROR(INDEX('Agreements-Old'!E:E,MATCH(B1018,'Agreements-Old'!D:D,0)),W1018))</f>
        <v>1500</v>
      </c>
      <c r="Y1018" s="28">
        <f>SUMIFS('Daily Fees Entry'!F:F,'Daily Fees Entry'!D:D,B1018,'Daily Fees Entry'!E:E,"Old Fees")</f>
        <v>0</v>
      </c>
      <c r="Z1018" s="28">
        <f t="shared" si="718"/>
        <v>1500</v>
      </c>
      <c r="AA1018" s="69"/>
      <c r="AB1018" s="28">
        <f t="shared" si="719"/>
        <v>18000</v>
      </c>
      <c r="AC1018" s="28">
        <f>IF(TRIM(B1018)="","",IFERROR(INDEX('Agreements-New'!E:E,MATCH(B1018,'Agreements-New'!D:D,0)),AB1018))</f>
        <v>18000</v>
      </c>
      <c r="AD1018" s="28">
        <f>(SUMIFS('Daily Fees Entry'!F:F,'Daily Fees Entry'!D:D,B1018)) - Y1018</f>
        <v>0</v>
      </c>
      <c r="AE1018" s="28">
        <f t="shared" si="720"/>
        <v>18000</v>
      </c>
      <c r="AF1018" s="69"/>
      <c r="AG1018" s="28">
        <f>IF(TRIM(B1018)="","",IFERROR(INDEX('Fees Master'!D:D,MATCH(D1018,'Fees Master'!C:C,0)),"Not Found"))</f>
        <v>18000</v>
      </c>
      <c r="AH1018" s="28" t="str">
        <f>IF(TRIM(M1018)="V",IFERROR(INDEX('Fees Master'!M:M,MATCH(N1018,'Fees Master'!L:L,0)),"Not Found"),"0")</f>
        <v>0</v>
      </c>
      <c r="AI1018" s="28" t="str">
        <f>IF(TRIM(M1018)="H",IFERROR(INDEX('Fees Master'!I:I,MATCH(D1018,'Fees Master'!G:G,0)),"Not Found"),"0")</f>
        <v>0</v>
      </c>
      <c r="AJ1018" s="69"/>
      <c r="AK1018" s="28">
        <f t="shared" si="721"/>
        <v>0</v>
      </c>
      <c r="AL1018" s="31">
        <f t="shared" si="722"/>
        <v>0</v>
      </c>
      <c r="AM1018" s="58"/>
      <c r="AN1018" s="58" t="s">
        <v>3643</v>
      </c>
      <c r="AO1018" s="68"/>
    </row>
    <row r="1019" spans="1:41" x14ac:dyDescent="0.35">
      <c r="A1019" s="28">
        <v>1018</v>
      </c>
      <c r="B1019" s="28">
        <v>3357</v>
      </c>
      <c r="C1019" s="28" t="s">
        <v>1419</v>
      </c>
      <c r="D1019" s="28" t="s">
        <v>4368</v>
      </c>
      <c r="E1019" s="28" t="s">
        <v>19</v>
      </c>
      <c r="F1019" s="28" t="s">
        <v>1892</v>
      </c>
      <c r="G1019" s="30"/>
      <c r="H1019" s="28" t="s">
        <v>2616</v>
      </c>
      <c r="I1019" s="28"/>
      <c r="J1019" s="31">
        <v>595668029244</v>
      </c>
      <c r="K1019" s="31" t="str">
        <f t="shared" si="781"/>
        <v>5956 6802 9244</v>
      </c>
      <c r="L1019" s="83">
        <v>9014894903</v>
      </c>
      <c r="M1019" s="28" t="s">
        <v>2764</v>
      </c>
      <c r="N1019" s="28" t="s">
        <v>189</v>
      </c>
      <c r="O1019" s="69"/>
      <c r="P1019" s="28" t="str">
        <f>IF(TRIM(B1019)="","",IFERROR(INDEX('Agreements-New'!C:C,MATCH(B1019,'Agreements-New'!D:D,0)),"N"))</f>
        <v>N</v>
      </c>
      <c r="Q1019" s="69"/>
      <c r="R1019" s="28">
        <f t="shared" ref="R1019:R1087" si="782">W1019+AB1019</f>
        <v>70500</v>
      </c>
      <c r="S1019" s="28">
        <f t="shared" ref="S1019:S1087" si="783">X1019+AC1019</f>
        <v>70500</v>
      </c>
      <c r="T1019" s="28">
        <f t="shared" ref="T1019:T1087" si="784">Y1019+AD1019</f>
        <v>2000</v>
      </c>
      <c r="U1019" s="28">
        <f t="shared" ref="U1019:U1087" si="785">Z1019+AE1019</f>
        <v>68500</v>
      </c>
      <c r="V1019" s="69"/>
      <c r="W1019" s="28">
        <v>44500</v>
      </c>
      <c r="X1019" s="28">
        <f>IF(TRIM(B1019)="","",IFERROR(INDEX('Agreements-Old'!E:E,MATCH(B1019,'Agreements-Old'!D:D,0)),W1019))</f>
        <v>44500</v>
      </c>
      <c r="Y1019" s="28">
        <f>SUMIFS('Daily Fees Entry'!F:F,'Daily Fees Entry'!D:D,B1019,'Daily Fees Entry'!E:E,"Old Fees")</f>
        <v>2000</v>
      </c>
      <c r="Z1019" s="28">
        <f t="shared" ref="Z1019:Z1087" si="786">X1019-Y1019</f>
        <v>42500</v>
      </c>
      <c r="AA1019" s="69"/>
      <c r="AB1019" s="28">
        <f t="shared" ref="AB1019:AB1087" si="787">AG1019+AH1019+AI1019</f>
        <v>26000</v>
      </c>
      <c r="AC1019" s="28">
        <f>IF(TRIM(B1019)="","",IFERROR(INDEX('Agreements-New'!E:E,MATCH(B1019,'Agreements-New'!D:D,0)),AB1019))</f>
        <v>26000</v>
      </c>
      <c r="AD1019" s="28">
        <f>(SUMIFS('Daily Fees Entry'!F:F,'Daily Fees Entry'!D:D,B1019)) - Y1019</f>
        <v>0</v>
      </c>
      <c r="AE1019" s="28">
        <f t="shared" ref="AE1019:AE1087" si="788">AC1019-AD1019</f>
        <v>26000</v>
      </c>
      <c r="AF1019" s="69"/>
      <c r="AG1019" s="28">
        <f>IF(TRIM(B1019)="","",IFERROR(INDEX('Fees Master'!D:D,MATCH(D1019,'Fees Master'!C:C,0)),"Not Found"))</f>
        <v>18000</v>
      </c>
      <c r="AH1019" s="28">
        <f>IF(TRIM(M1019)="V",IFERROR(INDEX('Fees Master'!M:M,MATCH(N1019,'Fees Master'!L:L,0)),"Not Found"),"0")</f>
        <v>8000</v>
      </c>
      <c r="AI1019" s="28" t="str">
        <f>IF(TRIM(M1019)="H",IFERROR(INDEX('Fees Master'!I:I,MATCH(D1019,'Fees Master'!G:G,0)),"Not Found"),"0")</f>
        <v>0</v>
      </c>
      <c r="AJ1019" s="69"/>
      <c r="AK1019" s="28">
        <f t="shared" ref="AK1019:AK1087" si="789">T1019/S1019*100</f>
        <v>2.8368794326241136</v>
      </c>
      <c r="AL1019" s="31">
        <f t="shared" ref="AL1019:AL1087" si="790">AD1019/AC1019*100</f>
        <v>0</v>
      </c>
      <c r="AM1019" s="58"/>
      <c r="AN1019" s="58" t="s">
        <v>3644</v>
      </c>
      <c r="AO1019" s="68"/>
    </row>
    <row r="1020" spans="1:41" x14ac:dyDescent="0.35">
      <c r="A1020" s="28">
        <v>1019</v>
      </c>
      <c r="B1020" s="28">
        <v>2713</v>
      </c>
      <c r="C1020" s="28" t="s">
        <v>1537</v>
      </c>
      <c r="D1020" s="28" t="s">
        <v>4368</v>
      </c>
      <c r="E1020" s="28" t="s">
        <v>19</v>
      </c>
      <c r="F1020" s="28" t="s">
        <v>1892</v>
      </c>
      <c r="G1020" s="30"/>
      <c r="H1020" s="28" t="s">
        <v>2618</v>
      </c>
      <c r="I1020" s="28"/>
      <c r="J1020" s="31">
        <v>268730664087</v>
      </c>
      <c r="K1020" s="31" t="str">
        <f t="shared" si="781"/>
        <v>2687 3066 4087</v>
      </c>
      <c r="L1020" s="83">
        <v>8497959055</v>
      </c>
      <c r="M1020" s="28" t="s">
        <v>2762</v>
      </c>
      <c r="N1020" s="28" t="s">
        <v>97</v>
      </c>
      <c r="O1020" s="69"/>
      <c r="P1020" s="28" t="str">
        <f>IF(TRIM(B1020)="","",IFERROR(INDEX('Agreements-New'!C:C,MATCH(B1020,'Agreements-New'!D:D,0)),"N"))</f>
        <v>N</v>
      </c>
      <c r="Q1020" s="69"/>
      <c r="R1020" s="28">
        <f t="shared" si="782"/>
        <v>28000</v>
      </c>
      <c r="S1020" s="28">
        <f t="shared" si="783"/>
        <v>28000</v>
      </c>
      <c r="T1020" s="28">
        <f t="shared" si="784"/>
        <v>0</v>
      </c>
      <c r="U1020" s="28">
        <f t="shared" si="785"/>
        <v>28000</v>
      </c>
      <c r="V1020" s="69"/>
      <c r="W1020" s="28">
        <v>10000</v>
      </c>
      <c r="X1020" s="28">
        <f>IF(TRIM(B1020)="","",IFERROR(INDEX('Agreements-Old'!E:E,MATCH(B1020,'Agreements-Old'!D:D,0)),W1020))</f>
        <v>10000</v>
      </c>
      <c r="Y1020" s="28">
        <f>SUMIFS('Daily Fees Entry'!F:F,'Daily Fees Entry'!D:D,B1020,'Daily Fees Entry'!E:E,"Old Fees")</f>
        <v>0</v>
      </c>
      <c r="Z1020" s="28">
        <f t="shared" si="786"/>
        <v>10000</v>
      </c>
      <c r="AA1020" s="69"/>
      <c r="AB1020" s="28">
        <f t="shared" si="787"/>
        <v>18000</v>
      </c>
      <c r="AC1020" s="28">
        <f>IF(TRIM(B1020)="","",IFERROR(INDEX('Agreements-New'!E:E,MATCH(B1020,'Agreements-New'!D:D,0)),AB1020))</f>
        <v>18000</v>
      </c>
      <c r="AD1020" s="28">
        <f>(SUMIFS('Daily Fees Entry'!F:F,'Daily Fees Entry'!D:D,B1020)) - Y1020</f>
        <v>0</v>
      </c>
      <c r="AE1020" s="28">
        <f t="shared" si="788"/>
        <v>18000</v>
      </c>
      <c r="AF1020" s="69"/>
      <c r="AG1020" s="28">
        <f>IF(TRIM(B1020)="","",IFERROR(INDEX('Fees Master'!D:D,MATCH(D1020,'Fees Master'!C:C,0)),"Not Found"))</f>
        <v>18000</v>
      </c>
      <c r="AH1020" s="28" t="str">
        <f>IF(TRIM(M1020)="V",IFERROR(INDEX('Fees Master'!M:M,MATCH(N1020,'Fees Master'!L:L,0)),"Not Found"),"0")</f>
        <v>0</v>
      </c>
      <c r="AI1020" s="28" t="str">
        <f>IF(TRIM(M1020)="H",IFERROR(INDEX('Fees Master'!I:I,MATCH(D1020,'Fees Master'!G:G,0)),"Not Found"),"0")</f>
        <v>0</v>
      </c>
      <c r="AJ1020" s="69"/>
      <c r="AK1020" s="28">
        <f t="shared" si="789"/>
        <v>0</v>
      </c>
      <c r="AL1020" s="31">
        <f t="shared" si="790"/>
        <v>0</v>
      </c>
      <c r="AM1020" s="58"/>
      <c r="AN1020" s="58" t="s">
        <v>3645</v>
      </c>
      <c r="AO1020" s="68"/>
    </row>
    <row r="1021" spans="1:41" x14ac:dyDescent="0.35">
      <c r="A1021" s="28">
        <v>1020</v>
      </c>
      <c r="B1021" s="28">
        <v>2942</v>
      </c>
      <c r="C1021" s="28" t="s">
        <v>1538</v>
      </c>
      <c r="D1021" s="28" t="s">
        <v>4368</v>
      </c>
      <c r="E1021" s="28" t="s">
        <v>19</v>
      </c>
      <c r="F1021" s="28" t="s">
        <v>1892</v>
      </c>
      <c r="G1021" s="30"/>
      <c r="H1021" s="28" t="s">
        <v>2619</v>
      </c>
      <c r="I1021" s="28"/>
      <c r="J1021" s="31">
        <v>834442899852</v>
      </c>
      <c r="K1021" s="31" t="str">
        <f t="shared" si="781"/>
        <v>8344 4289 9852</v>
      </c>
      <c r="L1021" s="83">
        <v>9398802523</v>
      </c>
      <c r="M1021" s="28" t="s">
        <v>2762</v>
      </c>
      <c r="N1021" s="28" t="s">
        <v>97</v>
      </c>
      <c r="O1021" s="69"/>
      <c r="P1021" s="28" t="str">
        <f>IF(TRIM(B1021)="","",IFERROR(INDEX('Agreements-New'!C:C,MATCH(B1021,'Agreements-New'!D:D,0)),"N"))</f>
        <v>N</v>
      </c>
      <c r="Q1021" s="69"/>
      <c r="R1021" s="28">
        <f t="shared" si="782"/>
        <v>41000</v>
      </c>
      <c r="S1021" s="28">
        <f t="shared" si="783"/>
        <v>41000</v>
      </c>
      <c r="T1021" s="28">
        <f t="shared" si="784"/>
        <v>5000</v>
      </c>
      <c r="U1021" s="28">
        <f t="shared" si="785"/>
        <v>36000</v>
      </c>
      <c r="V1021" s="69"/>
      <c r="W1021" s="28">
        <v>23000</v>
      </c>
      <c r="X1021" s="28">
        <f>IF(TRIM(B1021)="","",IFERROR(INDEX('Agreements-Old'!E:E,MATCH(B1021,'Agreements-Old'!D:D,0)),W1021))</f>
        <v>23000</v>
      </c>
      <c r="Y1021" s="28">
        <f>SUMIFS('Daily Fees Entry'!F:F,'Daily Fees Entry'!D:D,B1021,'Daily Fees Entry'!E:E,"Old Fees")</f>
        <v>5000</v>
      </c>
      <c r="Z1021" s="28">
        <f t="shared" si="786"/>
        <v>18000</v>
      </c>
      <c r="AA1021" s="69"/>
      <c r="AB1021" s="28">
        <f t="shared" si="787"/>
        <v>18000</v>
      </c>
      <c r="AC1021" s="28">
        <f>IF(TRIM(B1021)="","",IFERROR(INDEX('Agreements-New'!E:E,MATCH(B1021,'Agreements-New'!D:D,0)),AB1021))</f>
        <v>18000</v>
      </c>
      <c r="AD1021" s="28">
        <f>(SUMIFS('Daily Fees Entry'!F:F,'Daily Fees Entry'!D:D,B1021)) - Y1021</f>
        <v>0</v>
      </c>
      <c r="AE1021" s="28">
        <f t="shared" si="788"/>
        <v>18000</v>
      </c>
      <c r="AF1021" s="69"/>
      <c r="AG1021" s="28">
        <f>IF(TRIM(B1021)="","",IFERROR(INDEX('Fees Master'!D:D,MATCH(D1021,'Fees Master'!C:C,0)),"Not Found"))</f>
        <v>18000</v>
      </c>
      <c r="AH1021" s="28" t="str">
        <f>IF(TRIM(M1021)="V",IFERROR(INDEX('Fees Master'!M:M,MATCH(N1021,'Fees Master'!L:L,0)),"Not Found"),"0")</f>
        <v>0</v>
      </c>
      <c r="AI1021" s="28" t="str">
        <f>IF(TRIM(M1021)="H",IFERROR(INDEX('Fees Master'!I:I,MATCH(D1021,'Fees Master'!G:G,0)),"Not Found"),"0")</f>
        <v>0</v>
      </c>
      <c r="AJ1021" s="69"/>
      <c r="AK1021" s="28">
        <f t="shared" si="789"/>
        <v>12.195121951219512</v>
      </c>
      <c r="AL1021" s="31">
        <f t="shared" si="790"/>
        <v>0</v>
      </c>
      <c r="AM1021" s="58"/>
      <c r="AN1021" s="58" t="s">
        <v>3646</v>
      </c>
      <c r="AO1021" s="68"/>
    </row>
    <row r="1022" spans="1:41" x14ac:dyDescent="0.35">
      <c r="A1022" s="28">
        <v>1021</v>
      </c>
      <c r="B1022" s="28">
        <v>2762</v>
      </c>
      <c r="C1022" s="28" t="s">
        <v>1540</v>
      </c>
      <c r="D1022" s="28" t="s">
        <v>4368</v>
      </c>
      <c r="E1022" s="28" t="s">
        <v>19</v>
      </c>
      <c r="F1022" s="28" t="s">
        <v>1892</v>
      </c>
      <c r="G1022" s="30"/>
      <c r="H1022" s="28" t="s">
        <v>2503</v>
      </c>
      <c r="I1022" s="28" t="s">
        <v>2872</v>
      </c>
      <c r="J1022" s="31">
        <v>645454379476</v>
      </c>
      <c r="K1022" s="31" t="str">
        <f t="shared" si="781"/>
        <v>6454 5437 9476</v>
      </c>
      <c r="L1022" s="83">
        <v>9703658205</v>
      </c>
      <c r="M1022" s="28" t="s">
        <v>2764</v>
      </c>
      <c r="N1022" s="28" t="s">
        <v>83</v>
      </c>
      <c r="O1022" s="69"/>
      <c r="P1022" s="28" t="str">
        <f>IF(TRIM(B1022)="","",IFERROR(INDEX('Agreements-New'!C:C,MATCH(B1022,'Agreements-New'!D:D,0)),"N"))</f>
        <v>N</v>
      </c>
      <c r="Q1022" s="69"/>
      <c r="R1022" s="28">
        <f t="shared" si="782"/>
        <v>52000</v>
      </c>
      <c r="S1022" s="28">
        <f t="shared" si="783"/>
        <v>52000</v>
      </c>
      <c r="T1022" s="28">
        <f t="shared" si="784"/>
        <v>20000</v>
      </c>
      <c r="U1022" s="28">
        <f t="shared" si="785"/>
        <v>32000</v>
      </c>
      <c r="V1022" s="69"/>
      <c r="W1022" s="28">
        <v>27000</v>
      </c>
      <c r="X1022" s="28">
        <f>IF(TRIM(B1022)="","",IFERROR(INDEX('Agreements-Old'!E:E,MATCH(B1022,'Agreements-Old'!D:D,0)),W1022))</f>
        <v>27000</v>
      </c>
      <c r="Y1022" s="28">
        <f>SUMIFS('Daily Fees Entry'!F:F,'Daily Fees Entry'!D:D,B1022,'Daily Fees Entry'!E:E,"Old Fees")</f>
        <v>20000</v>
      </c>
      <c r="Z1022" s="28">
        <f t="shared" si="786"/>
        <v>7000</v>
      </c>
      <c r="AA1022" s="69"/>
      <c r="AB1022" s="28">
        <f t="shared" si="787"/>
        <v>25000</v>
      </c>
      <c r="AC1022" s="28">
        <f>IF(TRIM(B1022)="","",IFERROR(INDEX('Agreements-New'!E:E,MATCH(B1022,'Agreements-New'!D:D,0)),AB1022))</f>
        <v>25000</v>
      </c>
      <c r="AD1022" s="28">
        <f>(SUMIFS('Daily Fees Entry'!F:F,'Daily Fees Entry'!D:D,B1022)) - Y1022</f>
        <v>0</v>
      </c>
      <c r="AE1022" s="28">
        <f t="shared" si="788"/>
        <v>25000</v>
      </c>
      <c r="AF1022" s="69"/>
      <c r="AG1022" s="28">
        <f>IF(TRIM(B1022)="","",IFERROR(INDEX('Fees Master'!D:D,MATCH(D1022,'Fees Master'!C:C,0)),"Not Found"))</f>
        <v>18000</v>
      </c>
      <c r="AH1022" s="28">
        <f>IF(TRIM(M1022)="V",IFERROR(INDEX('Fees Master'!M:M,MATCH(N1022,'Fees Master'!L:L,0)),"Not Found"),"0")</f>
        <v>7000</v>
      </c>
      <c r="AI1022" s="28" t="str">
        <f>IF(TRIM(M1022)="H",IFERROR(INDEX('Fees Master'!I:I,MATCH(D1022,'Fees Master'!G:G,0)),"Not Found"),"0")</f>
        <v>0</v>
      </c>
      <c r="AJ1022" s="69"/>
      <c r="AK1022" s="28">
        <f t="shared" si="789"/>
        <v>38.461538461538467</v>
      </c>
      <c r="AL1022" s="31">
        <f t="shared" si="790"/>
        <v>0</v>
      </c>
      <c r="AM1022" s="58"/>
      <c r="AN1022" s="58" t="s">
        <v>3647</v>
      </c>
      <c r="AO1022" s="68"/>
    </row>
    <row r="1023" spans="1:41" x14ac:dyDescent="0.35">
      <c r="A1023" s="28">
        <v>1022</v>
      </c>
      <c r="B1023" s="28">
        <v>2875</v>
      </c>
      <c r="C1023" s="28" t="s">
        <v>1544</v>
      </c>
      <c r="D1023" s="28" t="s">
        <v>4368</v>
      </c>
      <c r="E1023" s="28" t="s">
        <v>19</v>
      </c>
      <c r="F1023" s="28" t="s">
        <v>1892</v>
      </c>
      <c r="G1023" s="30"/>
      <c r="H1023" s="28" t="s">
        <v>2177</v>
      </c>
      <c r="I1023" s="28"/>
      <c r="J1023" s="31">
        <v>395529140233</v>
      </c>
      <c r="K1023" s="31" t="str">
        <f t="shared" si="781"/>
        <v>3955 2914 0233</v>
      </c>
      <c r="L1023" s="83">
        <v>7702752667</v>
      </c>
      <c r="M1023" s="28" t="s">
        <v>2764</v>
      </c>
      <c r="N1023" s="28" t="s">
        <v>74</v>
      </c>
      <c r="O1023" s="69"/>
      <c r="P1023" s="28">
        <f>IF(TRIM(B1023)="","",IFERROR(INDEX('Agreements-New'!C:C,MATCH(B1023,'Agreements-New'!D:D,0)),"N"))</f>
        <v>20</v>
      </c>
      <c r="Q1023" s="69"/>
      <c r="R1023" s="28">
        <f t="shared" si="782"/>
        <v>29500</v>
      </c>
      <c r="S1023" s="28">
        <f t="shared" si="783"/>
        <v>24000</v>
      </c>
      <c r="T1023" s="28">
        <f t="shared" si="784"/>
        <v>8000</v>
      </c>
      <c r="U1023" s="28">
        <f t="shared" si="785"/>
        <v>16000</v>
      </c>
      <c r="V1023" s="69"/>
      <c r="W1023" s="28">
        <v>6000</v>
      </c>
      <c r="X1023" s="28">
        <f>IF(TRIM(B1023)="","",IFERROR(INDEX('Agreements-Old'!E:E,MATCH(B1023,'Agreements-Old'!D:D,0)),W1023))</f>
        <v>5000</v>
      </c>
      <c r="Y1023" s="28">
        <f>SUMIFS('Daily Fees Entry'!F:F,'Daily Fees Entry'!D:D,B1023,'Daily Fees Entry'!E:E,"Old Fees")</f>
        <v>5000</v>
      </c>
      <c r="Z1023" s="28">
        <f t="shared" si="786"/>
        <v>0</v>
      </c>
      <c r="AA1023" s="69"/>
      <c r="AB1023" s="28">
        <f t="shared" si="787"/>
        <v>23500</v>
      </c>
      <c r="AC1023" s="28">
        <f>IF(TRIM(B1023)="","",IFERROR(INDEX('Agreements-New'!E:E,MATCH(B1023,'Agreements-New'!D:D,0)),AB1023))</f>
        <v>19000</v>
      </c>
      <c r="AD1023" s="28">
        <f>(SUMIFS('Daily Fees Entry'!F:F,'Daily Fees Entry'!D:D,B1023)) - Y1023</f>
        <v>3000</v>
      </c>
      <c r="AE1023" s="28">
        <f t="shared" si="788"/>
        <v>16000</v>
      </c>
      <c r="AF1023" s="69"/>
      <c r="AG1023" s="28">
        <f>IF(TRIM(B1023)="","",IFERROR(INDEX('Fees Master'!D:D,MATCH(D1023,'Fees Master'!C:C,0)),"Not Found"))</f>
        <v>18000</v>
      </c>
      <c r="AH1023" s="28">
        <f>IF(TRIM(M1023)="V",IFERROR(INDEX('Fees Master'!M:M,MATCH(N1023,'Fees Master'!L:L,0)),"Not Found"),"0")</f>
        <v>5500</v>
      </c>
      <c r="AI1023" s="28" t="str">
        <f>IF(TRIM(M1023)="H",IFERROR(INDEX('Fees Master'!I:I,MATCH(D1023,'Fees Master'!G:G,0)),"Not Found"),"0")</f>
        <v>0</v>
      </c>
      <c r="AJ1023" s="69"/>
      <c r="AK1023" s="28">
        <f t="shared" si="789"/>
        <v>33.333333333333329</v>
      </c>
      <c r="AL1023" s="31">
        <f t="shared" si="790"/>
        <v>15.789473684210526</v>
      </c>
      <c r="AM1023" s="58"/>
      <c r="AN1023" s="58" t="s">
        <v>3649</v>
      </c>
      <c r="AO1023" s="68"/>
    </row>
    <row r="1024" spans="1:41" x14ac:dyDescent="0.35">
      <c r="A1024" s="28">
        <v>1023</v>
      </c>
      <c r="B1024" s="28">
        <v>2798</v>
      </c>
      <c r="C1024" s="28" t="s">
        <v>1545</v>
      </c>
      <c r="D1024" s="28" t="s">
        <v>4368</v>
      </c>
      <c r="E1024" s="28" t="s">
        <v>19</v>
      </c>
      <c r="F1024" s="28" t="s">
        <v>1892</v>
      </c>
      <c r="G1024" s="30"/>
      <c r="H1024" s="28" t="s">
        <v>2284</v>
      </c>
      <c r="I1024" s="28"/>
      <c r="J1024" s="31">
        <v>222247482582</v>
      </c>
      <c r="K1024" s="31" t="str">
        <f t="shared" si="781"/>
        <v>2222 4748 2582</v>
      </c>
      <c r="L1024" s="83">
        <v>9959705657</v>
      </c>
      <c r="M1024" s="28" t="s">
        <v>2764</v>
      </c>
      <c r="N1024" s="28" t="s">
        <v>43</v>
      </c>
      <c r="O1024" s="69"/>
      <c r="P1024" s="28">
        <f>IF(TRIM(B1024)="","",IFERROR(INDEX('Agreements-New'!C:C,MATCH(B1024,'Agreements-New'!D:D,0)),"N"))</f>
        <v>212</v>
      </c>
      <c r="Q1024" s="69"/>
      <c r="R1024" s="28">
        <f t="shared" si="782"/>
        <v>51000</v>
      </c>
      <c r="S1024" s="28">
        <f t="shared" si="783"/>
        <v>36000</v>
      </c>
      <c r="T1024" s="28">
        <f t="shared" si="784"/>
        <v>33000</v>
      </c>
      <c r="U1024" s="28">
        <f t="shared" si="785"/>
        <v>3000</v>
      </c>
      <c r="V1024" s="69"/>
      <c r="W1024" s="28">
        <v>26000</v>
      </c>
      <c r="X1024" s="28">
        <f>IF(TRIM(B1024)="","",IFERROR(INDEX('Agreements-Old'!E:E,MATCH(B1024,'Agreements-Old'!D:D,0)),W1024))</f>
        <v>14000</v>
      </c>
      <c r="Y1024" s="28">
        <f>SUMIFS('Daily Fees Entry'!F:F,'Daily Fees Entry'!D:D,B1024,'Daily Fees Entry'!E:E,"Old Fees")</f>
        <v>14000</v>
      </c>
      <c r="Z1024" s="28">
        <f t="shared" si="786"/>
        <v>0</v>
      </c>
      <c r="AA1024" s="69"/>
      <c r="AB1024" s="28">
        <f t="shared" si="787"/>
        <v>25000</v>
      </c>
      <c r="AC1024" s="28">
        <f>IF(TRIM(B1024)="","",IFERROR(INDEX('Agreements-New'!E:E,MATCH(B1024,'Agreements-New'!D:D,0)),AB1024))</f>
        <v>22000</v>
      </c>
      <c r="AD1024" s="28">
        <f>(SUMIFS('Daily Fees Entry'!F:F,'Daily Fees Entry'!D:D,B1024)) - Y1024</f>
        <v>19000</v>
      </c>
      <c r="AE1024" s="28">
        <f t="shared" si="788"/>
        <v>3000</v>
      </c>
      <c r="AF1024" s="69"/>
      <c r="AG1024" s="28">
        <f>IF(TRIM(B1024)="","",IFERROR(INDEX('Fees Master'!D:D,MATCH(D1024,'Fees Master'!C:C,0)),"Not Found"))</f>
        <v>18000</v>
      </c>
      <c r="AH1024" s="28">
        <f>IF(TRIM(M1024)="V",IFERROR(INDEX('Fees Master'!M:M,MATCH(N1024,'Fees Master'!L:L,0)),"Not Found"),"0")</f>
        <v>7000</v>
      </c>
      <c r="AI1024" s="28" t="str">
        <f>IF(TRIM(M1024)="H",IFERROR(INDEX('Fees Master'!I:I,MATCH(D1024,'Fees Master'!G:G,0)),"Not Found"),"0")</f>
        <v>0</v>
      </c>
      <c r="AJ1024" s="69"/>
      <c r="AK1024" s="28">
        <f t="shared" si="789"/>
        <v>91.666666666666657</v>
      </c>
      <c r="AL1024" s="31">
        <f t="shared" si="790"/>
        <v>86.36363636363636</v>
      </c>
      <c r="AM1024" s="58"/>
      <c r="AN1024" s="58" t="s">
        <v>3650</v>
      </c>
      <c r="AO1024" s="68"/>
    </row>
    <row r="1025" spans="1:41" x14ac:dyDescent="0.35">
      <c r="A1025" s="28">
        <v>1024</v>
      </c>
      <c r="B1025" s="28">
        <v>2735</v>
      </c>
      <c r="C1025" s="28" t="s">
        <v>1546</v>
      </c>
      <c r="D1025" s="28" t="s">
        <v>4368</v>
      </c>
      <c r="E1025" s="28" t="s">
        <v>19</v>
      </c>
      <c r="F1025" s="28" t="s">
        <v>1892</v>
      </c>
      <c r="G1025" s="30"/>
      <c r="H1025" s="28" t="s">
        <v>2622</v>
      </c>
      <c r="I1025" s="28"/>
      <c r="J1025" s="31">
        <v>474911096049</v>
      </c>
      <c r="K1025" s="31" t="str">
        <f t="shared" si="781"/>
        <v>4749 1109 6049</v>
      </c>
      <c r="L1025" s="83">
        <v>8179451740</v>
      </c>
      <c r="M1025" s="28" t="s">
        <v>2764</v>
      </c>
      <c r="N1025" s="28" t="s">
        <v>94</v>
      </c>
      <c r="O1025" s="69"/>
      <c r="P1025" s="28" t="str">
        <f>IF(TRIM(B1025)="","",IFERROR(INDEX('Agreements-New'!C:C,MATCH(B1025,'Agreements-New'!D:D,0)),"N"))</f>
        <v>N</v>
      </c>
      <c r="Q1025" s="69"/>
      <c r="R1025" s="28">
        <f t="shared" si="782"/>
        <v>37600</v>
      </c>
      <c r="S1025" s="28">
        <f t="shared" si="783"/>
        <v>37600</v>
      </c>
      <c r="T1025" s="28">
        <f t="shared" si="784"/>
        <v>0</v>
      </c>
      <c r="U1025" s="28">
        <f t="shared" si="785"/>
        <v>37600</v>
      </c>
      <c r="V1025" s="69"/>
      <c r="W1025" s="28">
        <v>12600</v>
      </c>
      <c r="X1025" s="28">
        <f>IF(TRIM(B1025)="","",IFERROR(INDEX('Agreements-Old'!E:E,MATCH(B1025,'Agreements-Old'!D:D,0)),W1025))</f>
        <v>12600</v>
      </c>
      <c r="Y1025" s="28">
        <f>SUMIFS('Daily Fees Entry'!F:F,'Daily Fees Entry'!D:D,B1025,'Daily Fees Entry'!E:E,"Old Fees")</f>
        <v>0</v>
      </c>
      <c r="Z1025" s="28">
        <f t="shared" si="786"/>
        <v>12600</v>
      </c>
      <c r="AA1025" s="69"/>
      <c r="AB1025" s="28">
        <f t="shared" si="787"/>
        <v>25000</v>
      </c>
      <c r="AC1025" s="28">
        <f>IF(TRIM(B1025)="","",IFERROR(INDEX('Agreements-New'!E:E,MATCH(B1025,'Agreements-New'!D:D,0)),AB1025))</f>
        <v>25000</v>
      </c>
      <c r="AD1025" s="28">
        <f>(SUMIFS('Daily Fees Entry'!F:F,'Daily Fees Entry'!D:D,B1025)) - Y1025</f>
        <v>0</v>
      </c>
      <c r="AE1025" s="28">
        <f t="shared" si="788"/>
        <v>25000</v>
      </c>
      <c r="AF1025" s="69"/>
      <c r="AG1025" s="28">
        <f>IF(TRIM(B1025)="","",IFERROR(INDEX('Fees Master'!D:D,MATCH(D1025,'Fees Master'!C:C,0)),"Not Found"))</f>
        <v>18000</v>
      </c>
      <c r="AH1025" s="28">
        <f>IF(TRIM(M1025)="V",IFERROR(INDEX('Fees Master'!M:M,MATCH(N1025,'Fees Master'!L:L,0)),"Not Found"),"0")</f>
        <v>7000</v>
      </c>
      <c r="AI1025" s="28" t="str">
        <f>IF(TRIM(M1025)="H",IFERROR(INDEX('Fees Master'!I:I,MATCH(D1025,'Fees Master'!G:G,0)),"Not Found"),"0")</f>
        <v>0</v>
      </c>
      <c r="AJ1025" s="69"/>
      <c r="AK1025" s="28">
        <f t="shared" si="789"/>
        <v>0</v>
      </c>
      <c r="AL1025" s="31">
        <f t="shared" si="790"/>
        <v>0</v>
      </c>
      <c r="AM1025" s="58"/>
      <c r="AN1025" s="58" t="s">
        <v>3651</v>
      </c>
      <c r="AO1025" s="68"/>
    </row>
    <row r="1026" spans="1:41" x14ac:dyDescent="0.35">
      <c r="A1026" s="28">
        <v>1025</v>
      </c>
      <c r="B1026" s="28">
        <v>2830</v>
      </c>
      <c r="C1026" s="28" t="s">
        <v>1549</v>
      </c>
      <c r="D1026" s="28" t="s">
        <v>4368</v>
      </c>
      <c r="E1026" s="28" t="s">
        <v>19</v>
      </c>
      <c r="F1026" s="28" t="s">
        <v>1892</v>
      </c>
      <c r="G1026" s="30"/>
      <c r="H1026" s="28" t="s">
        <v>2624</v>
      </c>
      <c r="I1026" s="28"/>
      <c r="J1026" s="31">
        <v>685305399957</v>
      </c>
      <c r="K1026" s="31" t="str">
        <f t="shared" si="781"/>
        <v>6853 0539 9957</v>
      </c>
      <c r="L1026" s="83">
        <v>8374101952</v>
      </c>
      <c r="M1026" s="28" t="s">
        <v>2764</v>
      </c>
      <c r="N1026" s="28" t="s">
        <v>74</v>
      </c>
      <c r="O1026" s="69"/>
      <c r="P1026" s="28">
        <f>IF(TRIM(B1026)="","",IFERROR(INDEX('Agreements-New'!C:C,MATCH(B1026,'Agreements-New'!D:D,0)),"N"))</f>
        <v>41</v>
      </c>
      <c r="Q1026" s="69"/>
      <c r="R1026" s="28">
        <f t="shared" si="782"/>
        <v>23500</v>
      </c>
      <c r="S1026" s="28">
        <f t="shared" si="783"/>
        <v>18000</v>
      </c>
      <c r="T1026" s="28">
        <f t="shared" si="784"/>
        <v>8000</v>
      </c>
      <c r="U1026" s="28">
        <f t="shared" si="785"/>
        <v>10000</v>
      </c>
      <c r="V1026" s="69"/>
      <c r="W1026" s="28">
        <v>0</v>
      </c>
      <c r="X1026" s="28">
        <f>IF(TRIM(B1026)="","",IFERROR(INDEX('Agreements-Old'!E:E,MATCH(B1026,'Agreements-Old'!D:D,0)),W1026))</f>
        <v>0</v>
      </c>
      <c r="Y1026" s="28">
        <f>SUMIFS('Daily Fees Entry'!F:F,'Daily Fees Entry'!D:D,B1026,'Daily Fees Entry'!E:E,"Old Fees")</f>
        <v>0</v>
      </c>
      <c r="Z1026" s="28">
        <f t="shared" si="786"/>
        <v>0</v>
      </c>
      <c r="AA1026" s="69"/>
      <c r="AB1026" s="28">
        <f t="shared" si="787"/>
        <v>23500</v>
      </c>
      <c r="AC1026" s="28">
        <f>IF(TRIM(B1026)="","",IFERROR(INDEX('Agreements-New'!E:E,MATCH(B1026,'Agreements-New'!D:D,0)),AB1026))</f>
        <v>18000</v>
      </c>
      <c r="AD1026" s="28">
        <f>(SUMIFS('Daily Fees Entry'!F:F,'Daily Fees Entry'!D:D,B1026)) - Y1026</f>
        <v>8000</v>
      </c>
      <c r="AE1026" s="28">
        <f t="shared" si="788"/>
        <v>10000</v>
      </c>
      <c r="AF1026" s="69"/>
      <c r="AG1026" s="28">
        <f>IF(TRIM(B1026)="","",IFERROR(INDEX('Fees Master'!D:D,MATCH(D1026,'Fees Master'!C:C,0)),"Not Found"))</f>
        <v>18000</v>
      </c>
      <c r="AH1026" s="28">
        <f>IF(TRIM(M1026)="V",IFERROR(INDEX('Fees Master'!M:M,MATCH(N1026,'Fees Master'!L:L,0)),"Not Found"),"0")</f>
        <v>5500</v>
      </c>
      <c r="AI1026" s="28" t="str">
        <f>IF(TRIM(M1026)="H",IFERROR(INDEX('Fees Master'!I:I,MATCH(D1026,'Fees Master'!G:G,0)),"Not Found"),"0")</f>
        <v>0</v>
      </c>
      <c r="AJ1026" s="69"/>
      <c r="AK1026" s="28">
        <f t="shared" si="789"/>
        <v>44.444444444444443</v>
      </c>
      <c r="AL1026" s="31">
        <f t="shared" si="790"/>
        <v>44.444444444444443</v>
      </c>
      <c r="AM1026" s="58"/>
      <c r="AN1026" s="58" t="s">
        <v>3652</v>
      </c>
      <c r="AO1026" s="68"/>
    </row>
    <row r="1027" spans="1:41" x14ac:dyDescent="0.35">
      <c r="A1027" s="28">
        <v>1026</v>
      </c>
      <c r="B1027" s="28">
        <v>2700</v>
      </c>
      <c r="C1027" s="28" t="s">
        <v>1551</v>
      </c>
      <c r="D1027" s="28" t="s">
        <v>4368</v>
      </c>
      <c r="E1027" s="28" t="s">
        <v>19</v>
      </c>
      <c r="F1027" s="28" t="s">
        <v>1892</v>
      </c>
      <c r="G1027" s="30"/>
      <c r="H1027" s="28" t="s">
        <v>2313</v>
      </c>
      <c r="I1027" s="28"/>
      <c r="J1027" s="31">
        <v>355828608880</v>
      </c>
      <c r="K1027" s="31" t="str">
        <f t="shared" si="781"/>
        <v>3558 2860 8880</v>
      </c>
      <c r="L1027" s="83">
        <v>9948066017</v>
      </c>
      <c r="M1027" s="28" t="s">
        <v>2764</v>
      </c>
      <c r="N1027" s="28" t="s">
        <v>43</v>
      </c>
      <c r="O1027" s="69"/>
      <c r="P1027" s="28" t="str">
        <f>IF(TRIM(B1027)="","",IFERROR(INDEX('Agreements-New'!C:C,MATCH(B1027,'Agreements-New'!D:D,0)),"N"))</f>
        <v>N</v>
      </c>
      <c r="Q1027" s="69"/>
      <c r="R1027" s="28">
        <f t="shared" si="782"/>
        <v>25000</v>
      </c>
      <c r="S1027" s="28">
        <f t="shared" si="783"/>
        <v>25000</v>
      </c>
      <c r="T1027" s="28">
        <f t="shared" si="784"/>
        <v>10000</v>
      </c>
      <c r="U1027" s="28">
        <f t="shared" si="785"/>
        <v>15000</v>
      </c>
      <c r="V1027" s="69"/>
      <c r="W1027" s="28">
        <v>0</v>
      </c>
      <c r="X1027" s="28">
        <f>IF(TRIM(B1027)="","",IFERROR(INDEX('Agreements-Old'!E:E,MATCH(B1027,'Agreements-Old'!D:D,0)),W1027))</f>
        <v>0</v>
      </c>
      <c r="Y1027" s="28">
        <f>SUMIFS('Daily Fees Entry'!F:F,'Daily Fees Entry'!D:D,B1027,'Daily Fees Entry'!E:E,"Old Fees")</f>
        <v>0</v>
      </c>
      <c r="Z1027" s="28">
        <f t="shared" si="786"/>
        <v>0</v>
      </c>
      <c r="AA1027" s="69"/>
      <c r="AB1027" s="28">
        <f t="shared" si="787"/>
        <v>25000</v>
      </c>
      <c r="AC1027" s="28">
        <f>IF(TRIM(B1027)="","",IFERROR(INDEX('Agreements-New'!E:E,MATCH(B1027,'Agreements-New'!D:D,0)),AB1027))</f>
        <v>25000</v>
      </c>
      <c r="AD1027" s="28">
        <f>(SUMIFS('Daily Fees Entry'!F:F,'Daily Fees Entry'!D:D,B1027)) - Y1027</f>
        <v>10000</v>
      </c>
      <c r="AE1027" s="28">
        <f t="shared" si="788"/>
        <v>15000</v>
      </c>
      <c r="AF1027" s="69"/>
      <c r="AG1027" s="28">
        <f>IF(TRIM(B1027)="","",IFERROR(INDEX('Fees Master'!D:D,MATCH(D1027,'Fees Master'!C:C,0)),"Not Found"))</f>
        <v>18000</v>
      </c>
      <c r="AH1027" s="28">
        <f>IF(TRIM(M1027)="V",IFERROR(INDEX('Fees Master'!M:M,MATCH(N1027,'Fees Master'!L:L,0)),"Not Found"),"0")</f>
        <v>7000</v>
      </c>
      <c r="AI1027" s="28" t="str">
        <f>IF(TRIM(M1027)="H",IFERROR(INDEX('Fees Master'!I:I,MATCH(D1027,'Fees Master'!G:G,0)),"Not Found"),"0")</f>
        <v>0</v>
      </c>
      <c r="AJ1027" s="69"/>
      <c r="AK1027" s="28">
        <f t="shared" si="789"/>
        <v>40</v>
      </c>
      <c r="AL1027" s="31">
        <f t="shared" si="790"/>
        <v>40</v>
      </c>
      <c r="AM1027" s="58"/>
      <c r="AN1027" s="58" t="s">
        <v>3653</v>
      </c>
      <c r="AO1027" s="68"/>
    </row>
    <row r="1028" spans="1:41" x14ac:dyDescent="0.35">
      <c r="A1028" s="28">
        <v>1027</v>
      </c>
      <c r="B1028" s="28">
        <v>2701</v>
      </c>
      <c r="C1028" s="28" t="s">
        <v>1552</v>
      </c>
      <c r="D1028" s="28" t="s">
        <v>4368</v>
      </c>
      <c r="E1028" s="28" t="s">
        <v>19</v>
      </c>
      <c r="F1028" s="28" t="s">
        <v>1892</v>
      </c>
      <c r="G1028" s="30"/>
      <c r="H1028" s="28" t="s">
        <v>1909</v>
      </c>
      <c r="I1028" s="28"/>
      <c r="J1028" s="31">
        <v>591856919371</v>
      </c>
      <c r="K1028" s="31" t="str">
        <f t="shared" si="781"/>
        <v>5918 5691 9371</v>
      </c>
      <c r="L1028" s="83">
        <v>7842237686</v>
      </c>
      <c r="M1028" s="28" t="s">
        <v>2762</v>
      </c>
      <c r="N1028" s="28" t="s">
        <v>58</v>
      </c>
      <c r="O1028" s="69"/>
      <c r="P1028" s="28" t="str">
        <f>IF(TRIM(B1028)="","",IFERROR(INDEX('Agreements-New'!C:C,MATCH(B1028,'Agreements-New'!D:D,0)),"N"))</f>
        <v>N</v>
      </c>
      <c r="Q1028" s="69"/>
      <c r="R1028" s="28">
        <f t="shared" si="782"/>
        <v>42000</v>
      </c>
      <c r="S1028" s="28">
        <f t="shared" si="783"/>
        <v>42000</v>
      </c>
      <c r="T1028" s="28">
        <f t="shared" si="784"/>
        <v>0</v>
      </c>
      <c r="U1028" s="28">
        <f t="shared" si="785"/>
        <v>42000</v>
      </c>
      <c r="V1028" s="69"/>
      <c r="W1028" s="28">
        <v>24000</v>
      </c>
      <c r="X1028" s="28">
        <f>IF(TRIM(B1028)="","",IFERROR(INDEX('Agreements-Old'!E:E,MATCH(B1028,'Agreements-Old'!D:D,0)),W1028))</f>
        <v>24000</v>
      </c>
      <c r="Y1028" s="28">
        <f>SUMIFS('Daily Fees Entry'!F:F,'Daily Fees Entry'!D:D,B1028,'Daily Fees Entry'!E:E,"Old Fees")</f>
        <v>0</v>
      </c>
      <c r="Z1028" s="28">
        <f t="shared" si="786"/>
        <v>24000</v>
      </c>
      <c r="AA1028" s="69"/>
      <c r="AB1028" s="28">
        <f t="shared" si="787"/>
        <v>18000</v>
      </c>
      <c r="AC1028" s="28">
        <f>IF(TRIM(B1028)="","",IFERROR(INDEX('Agreements-New'!E:E,MATCH(B1028,'Agreements-New'!D:D,0)),AB1028))</f>
        <v>18000</v>
      </c>
      <c r="AD1028" s="28">
        <f>(SUMIFS('Daily Fees Entry'!F:F,'Daily Fees Entry'!D:D,B1028)) - Y1028</f>
        <v>0</v>
      </c>
      <c r="AE1028" s="28">
        <f t="shared" si="788"/>
        <v>18000</v>
      </c>
      <c r="AF1028" s="69"/>
      <c r="AG1028" s="28">
        <f>IF(TRIM(B1028)="","",IFERROR(INDEX('Fees Master'!D:D,MATCH(D1028,'Fees Master'!C:C,0)),"Not Found"))</f>
        <v>18000</v>
      </c>
      <c r="AH1028" s="28" t="str">
        <f>IF(TRIM(M1028)="V",IFERROR(INDEX('Fees Master'!M:M,MATCH(N1028,'Fees Master'!L:L,0)),"Not Found"),"0")</f>
        <v>0</v>
      </c>
      <c r="AI1028" s="28" t="str">
        <f>IF(TRIM(M1028)="H",IFERROR(INDEX('Fees Master'!I:I,MATCH(D1028,'Fees Master'!G:G,0)),"Not Found"),"0")</f>
        <v>0</v>
      </c>
      <c r="AJ1028" s="69"/>
      <c r="AK1028" s="28">
        <f t="shared" si="789"/>
        <v>0</v>
      </c>
      <c r="AL1028" s="31">
        <f t="shared" si="790"/>
        <v>0</v>
      </c>
      <c r="AM1028" s="58"/>
      <c r="AN1028" s="58" t="s">
        <v>3654</v>
      </c>
      <c r="AO1028" s="68"/>
    </row>
    <row r="1029" spans="1:41" x14ac:dyDescent="0.35">
      <c r="A1029" s="28">
        <v>1028</v>
      </c>
      <c r="B1029" s="28">
        <v>2725</v>
      </c>
      <c r="C1029" s="28" t="s">
        <v>1554</v>
      </c>
      <c r="D1029" s="28" t="s">
        <v>4368</v>
      </c>
      <c r="E1029" s="28" t="s">
        <v>19</v>
      </c>
      <c r="F1029" s="28" t="s">
        <v>1892</v>
      </c>
      <c r="G1029" s="30"/>
      <c r="H1029" s="28" t="s">
        <v>2626</v>
      </c>
      <c r="I1029" s="28"/>
      <c r="J1029" s="31">
        <v>463118927049</v>
      </c>
      <c r="K1029" s="31" t="str">
        <f t="shared" si="781"/>
        <v>4631 1892 7049</v>
      </c>
      <c r="L1029" s="83">
        <v>9346687267</v>
      </c>
      <c r="M1029" s="28" t="s">
        <v>2762</v>
      </c>
      <c r="N1029" s="28" t="s">
        <v>49</v>
      </c>
      <c r="O1029" s="69"/>
      <c r="P1029" s="28" t="str">
        <f>IF(TRIM(B1029)="","",IFERROR(INDEX('Agreements-New'!C:C,MATCH(B1029,'Agreements-New'!D:D,0)),"N"))</f>
        <v>N</v>
      </c>
      <c r="Q1029" s="69"/>
      <c r="R1029" s="28">
        <f t="shared" si="782"/>
        <v>28000</v>
      </c>
      <c r="S1029" s="28">
        <f t="shared" si="783"/>
        <v>28000</v>
      </c>
      <c r="T1029" s="28">
        <f t="shared" si="784"/>
        <v>0</v>
      </c>
      <c r="U1029" s="28">
        <f t="shared" si="785"/>
        <v>28000</v>
      </c>
      <c r="V1029" s="69"/>
      <c r="W1029" s="28">
        <v>10000</v>
      </c>
      <c r="X1029" s="28">
        <f>IF(TRIM(B1029)="","",IFERROR(INDEX('Agreements-Old'!E:E,MATCH(B1029,'Agreements-Old'!D:D,0)),W1029))</f>
        <v>10000</v>
      </c>
      <c r="Y1029" s="28">
        <f>SUMIFS('Daily Fees Entry'!F:F,'Daily Fees Entry'!D:D,B1029,'Daily Fees Entry'!E:E,"Old Fees")</f>
        <v>0</v>
      </c>
      <c r="Z1029" s="28">
        <f t="shared" si="786"/>
        <v>10000</v>
      </c>
      <c r="AA1029" s="69"/>
      <c r="AB1029" s="28">
        <f t="shared" si="787"/>
        <v>18000</v>
      </c>
      <c r="AC1029" s="28">
        <f>IF(TRIM(B1029)="","",IFERROR(INDEX('Agreements-New'!E:E,MATCH(B1029,'Agreements-New'!D:D,0)),AB1029))</f>
        <v>18000</v>
      </c>
      <c r="AD1029" s="28">
        <f>(SUMIFS('Daily Fees Entry'!F:F,'Daily Fees Entry'!D:D,B1029)) - Y1029</f>
        <v>0</v>
      </c>
      <c r="AE1029" s="28">
        <f t="shared" si="788"/>
        <v>18000</v>
      </c>
      <c r="AF1029" s="69"/>
      <c r="AG1029" s="28">
        <f>IF(TRIM(B1029)="","",IFERROR(INDEX('Fees Master'!D:D,MATCH(D1029,'Fees Master'!C:C,0)),"Not Found"))</f>
        <v>18000</v>
      </c>
      <c r="AH1029" s="28" t="str">
        <f>IF(TRIM(M1029)="V",IFERROR(INDEX('Fees Master'!M:M,MATCH(N1029,'Fees Master'!L:L,0)),"Not Found"),"0")</f>
        <v>0</v>
      </c>
      <c r="AI1029" s="28" t="str">
        <f>IF(TRIM(M1029)="H",IFERROR(INDEX('Fees Master'!I:I,MATCH(D1029,'Fees Master'!G:G,0)),"Not Found"),"0")</f>
        <v>0</v>
      </c>
      <c r="AJ1029" s="69"/>
      <c r="AK1029" s="28">
        <f t="shared" si="789"/>
        <v>0</v>
      </c>
      <c r="AL1029" s="31">
        <f t="shared" si="790"/>
        <v>0</v>
      </c>
      <c r="AM1029" s="58"/>
      <c r="AN1029" s="58" t="s">
        <v>3655</v>
      </c>
      <c r="AO1029" s="68"/>
    </row>
    <row r="1030" spans="1:41" x14ac:dyDescent="0.35">
      <c r="A1030" s="28">
        <v>1029</v>
      </c>
      <c r="B1030" s="28">
        <v>2767</v>
      </c>
      <c r="C1030" s="28" t="s">
        <v>1563</v>
      </c>
      <c r="D1030" s="28" t="s">
        <v>4368</v>
      </c>
      <c r="E1030" s="28" t="s">
        <v>19</v>
      </c>
      <c r="F1030" s="28" t="s">
        <v>1892</v>
      </c>
      <c r="G1030" s="30"/>
      <c r="H1030" s="28" t="s">
        <v>2448</v>
      </c>
      <c r="I1030" s="28"/>
      <c r="J1030" s="31">
        <v>932115329058</v>
      </c>
      <c r="K1030" s="31" t="str">
        <f t="shared" si="781"/>
        <v>9321 1532 9058</v>
      </c>
      <c r="L1030" s="83">
        <v>9133605618</v>
      </c>
      <c r="M1030" s="28" t="s">
        <v>2764</v>
      </c>
      <c r="N1030" s="28" t="s">
        <v>108</v>
      </c>
      <c r="O1030" s="69"/>
      <c r="P1030" s="28" t="str">
        <f>IF(TRIM(B1030)="","",IFERROR(INDEX('Agreements-New'!C:C,MATCH(B1030,'Agreements-New'!D:D,0)),"N"))</f>
        <v>N</v>
      </c>
      <c r="Q1030" s="69"/>
      <c r="R1030" s="28">
        <f t="shared" si="782"/>
        <v>44800</v>
      </c>
      <c r="S1030" s="28">
        <f t="shared" si="783"/>
        <v>44800</v>
      </c>
      <c r="T1030" s="28">
        <f t="shared" si="784"/>
        <v>10000</v>
      </c>
      <c r="U1030" s="28">
        <f t="shared" si="785"/>
        <v>34800</v>
      </c>
      <c r="V1030" s="69"/>
      <c r="W1030" s="28">
        <v>19800</v>
      </c>
      <c r="X1030" s="28">
        <f>IF(TRIM(B1030)="","",IFERROR(INDEX('Agreements-Old'!E:E,MATCH(B1030,'Agreements-Old'!D:D,0)),W1030))</f>
        <v>19800</v>
      </c>
      <c r="Y1030" s="28">
        <f>SUMIFS('Daily Fees Entry'!F:F,'Daily Fees Entry'!D:D,B1030,'Daily Fees Entry'!E:E,"Old Fees")</f>
        <v>10000</v>
      </c>
      <c r="Z1030" s="28">
        <f t="shared" si="786"/>
        <v>9800</v>
      </c>
      <c r="AA1030" s="69"/>
      <c r="AB1030" s="28">
        <f t="shared" si="787"/>
        <v>25000</v>
      </c>
      <c r="AC1030" s="28">
        <f>IF(TRIM(B1030)="","",IFERROR(INDEX('Agreements-New'!E:E,MATCH(B1030,'Agreements-New'!D:D,0)),AB1030))</f>
        <v>25000</v>
      </c>
      <c r="AD1030" s="28">
        <f>(SUMIFS('Daily Fees Entry'!F:F,'Daily Fees Entry'!D:D,B1030)) - Y1030</f>
        <v>0</v>
      </c>
      <c r="AE1030" s="28">
        <f t="shared" si="788"/>
        <v>25000</v>
      </c>
      <c r="AF1030" s="69"/>
      <c r="AG1030" s="28">
        <f>IF(TRIM(B1030)="","",IFERROR(INDEX('Fees Master'!D:D,MATCH(D1030,'Fees Master'!C:C,0)),"Not Found"))</f>
        <v>18000</v>
      </c>
      <c r="AH1030" s="28">
        <f>IF(TRIM(M1030)="V",IFERROR(INDEX('Fees Master'!M:M,MATCH(N1030,'Fees Master'!L:L,0)),"Not Found"),"0")</f>
        <v>7000</v>
      </c>
      <c r="AI1030" s="28" t="str">
        <f>IF(TRIM(M1030)="H",IFERROR(INDEX('Fees Master'!I:I,MATCH(D1030,'Fees Master'!G:G,0)),"Not Found"),"0")</f>
        <v>0</v>
      </c>
      <c r="AJ1030" s="69"/>
      <c r="AK1030" s="28">
        <f t="shared" si="789"/>
        <v>22.321428571428573</v>
      </c>
      <c r="AL1030" s="31">
        <f t="shared" si="790"/>
        <v>0</v>
      </c>
      <c r="AM1030" s="58"/>
      <c r="AN1030" s="58" t="s">
        <v>3658</v>
      </c>
      <c r="AO1030" s="68"/>
    </row>
    <row r="1031" spans="1:41" x14ac:dyDescent="0.35">
      <c r="A1031" s="28">
        <v>1030</v>
      </c>
      <c r="B1031" s="28">
        <v>2768</v>
      </c>
      <c r="C1031" s="28" t="s">
        <v>1564</v>
      </c>
      <c r="D1031" s="28" t="s">
        <v>4368</v>
      </c>
      <c r="E1031" s="28" t="s">
        <v>19</v>
      </c>
      <c r="F1031" s="28" t="s">
        <v>1892</v>
      </c>
      <c r="G1031" s="30"/>
      <c r="H1031" s="28" t="s">
        <v>2489</v>
      </c>
      <c r="I1031" s="28"/>
      <c r="J1031" s="31">
        <v>710258545781</v>
      </c>
      <c r="K1031" s="31" t="str">
        <f t="shared" si="781"/>
        <v>7102 5854 5781</v>
      </c>
      <c r="L1031" s="83">
        <v>9951061784</v>
      </c>
      <c r="M1031" s="28" t="s">
        <v>2762</v>
      </c>
      <c r="N1031" s="28" t="s">
        <v>97</v>
      </c>
      <c r="O1031" s="69"/>
      <c r="P1031" s="28" t="str">
        <f>IF(TRIM(B1031)="","",IFERROR(INDEX('Agreements-New'!C:C,MATCH(B1031,'Agreements-New'!D:D,0)),"N"))</f>
        <v>N</v>
      </c>
      <c r="Q1031" s="69"/>
      <c r="R1031" s="28">
        <f t="shared" si="782"/>
        <v>45000</v>
      </c>
      <c r="S1031" s="28">
        <f t="shared" si="783"/>
        <v>45000</v>
      </c>
      <c r="T1031" s="28">
        <f t="shared" si="784"/>
        <v>0</v>
      </c>
      <c r="U1031" s="28">
        <f t="shared" si="785"/>
        <v>45000</v>
      </c>
      <c r="V1031" s="69"/>
      <c r="W1031" s="28">
        <v>27000</v>
      </c>
      <c r="X1031" s="28">
        <f>IF(TRIM(B1031)="","",IFERROR(INDEX('Agreements-Old'!E:E,MATCH(B1031,'Agreements-Old'!D:D,0)),W1031))</f>
        <v>27000</v>
      </c>
      <c r="Y1031" s="28">
        <f>SUMIFS('Daily Fees Entry'!F:F,'Daily Fees Entry'!D:D,B1031,'Daily Fees Entry'!E:E,"Old Fees")</f>
        <v>0</v>
      </c>
      <c r="Z1031" s="28">
        <f t="shared" si="786"/>
        <v>27000</v>
      </c>
      <c r="AA1031" s="69"/>
      <c r="AB1031" s="28">
        <f t="shared" si="787"/>
        <v>18000</v>
      </c>
      <c r="AC1031" s="28">
        <f>IF(TRIM(B1031)="","",IFERROR(INDEX('Agreements-New'!E:E,MATCH(B1031,'Agreements-New'!D:D,0)),AB1031))</f>
        <v>18000</v>
      </c>
      <c r="AD1031" s="28">
        <f>(SUMIFS('Daily Fees Entry'!F:F,'Daily Fees Entry'!D:D,B1031)) - Y1031</f>
        <v>0</v>
      </c>
      <c r="AE1031" s="28">
        <f t="shared" si="788"/>
        <v>18000</v>
      </c>
      <c r="AF1031" s="69"/>
      <c r="AG1031" s="28">
        <f>IF(TRIM(B1031)="","",IFERROR(INDEX('Fees Master'!D:D,MATCH(D1031,'Fees Master'!C:C,0)),"Not Found"))</f>
        <v>18000</v>
      </c>
      <c r="AH1031" s="28" t="str">
        <f>IF(TRIM(M1031)="V",IFERROR(INDEX('Fees Master'!M:M,MATCH(N1031,'Fees Master'!L:L,0)),"Not Found"),"0")</f>
        <v>0</v>
      </c>
      <c r="AI1031" s="28" t="str">
        <f>IF(TRIM(M1031)="H",IFERROR(INDEX('Fees Master'!I:I,MATCH(D1031,'Fees Master'!G:G,0)),"Not Found"),"0")</f>
        <v>0</v>
      </c>
      <c r="AJ1031" s="69"/>
      <c r="AK1031" s="28">
        <f t="shared" si="789"/>
        <v>0</v>
      </c>
      <c r="AL1031" s="31">
        <f t="shared" si="790"/>
        <v>0</v>
      </c>
      <c r="AM1031" s="58"/>
      <c r="AN1031" s="58" t="s">
        <v>3659</v>
      </c>
      <c r="AO1031" s="68"/>
    </row>
    <row r="1032" spans="1:41" x14ac:dyDescent="0.35">
      <c r="A1032" s="28">
        <v>1031</v>
      </c>
      <c r="B1032" s="28">
        <v>2771</v>
      </c>
      <c r="C1032" s="28" t="s">
        <v>1568</v>
      </c>
      <c r="D1032" s="28" t="s">
        <v>4368</v>
      </c>
      <c r="E1032" s="28" t="s">
        <v>19</v>
      </c>
      <c r="F1032" s="28" t="s">
        <v>1892</v>
      </c>
      <c r="G1032" s="30"/>
      <c r="H1032" s="28" t="s">
        <v>2393</v>
      </c>
      <c r="I1032" s="28"/>
      <c r="J1032" s="31">
        <v>603847643526</v>
      </c>
      <c r="K1032" s="31" t="str">
        <f t="shared" si="781"/>
        <v>6038 4764 3526</v>
      </c>
      <c r="L1032" s="83">
        <v>9492023973</v>
      </c>
      <c r="M1032" s="28" t="s">
        <v>2764</v>
      </c>
      <c r="N1032" s="28" t="s">
        <v>103</v>
      </c>
      <c r="O1032" s="69"/>
      <c r="P1032" s="28" t="str">
        <f>IF(TRIM(B1032)="","",IFERROR(INDEX('Agreements-New'!C:C,MATCH(B1032,'Agreements-New'!D:D,0)),"N"))</f>
        <v>N</v>
      </c>
      <c r="Q1032" s="69"/>
      <c r="R1032" s="28">
        <f t="shared" si="782"/>
        <v>23000</v>
      </c>
      <c r="S1032" s="28">
        <f t="shared" si="783"/>
        <v>23000</v>
      </c>
      <c r="T1032" s="28">
        <f t="shared" si="784"/>
        <v>0</v>
      </c>
      <c r="U1032" s="28">
        <f t="shared" si="785"/>
        <v>23000</v>
      </c>
      <c r="V1032" s="69"/>
      <c r="W1032" s="28">
        <v>0</v>
      </c>
      <c r="X1032" s="28">
        <f>IF(TRIM(B1032)="","",IFERROR(INDEX('Agreements-Old'!E:E,MATCH(B1032,'Agreements-Old'!D:D,0)),W1032))</f>
        <v>0</v>
      </c>
      <c r="Y1032" s="28">
        <f>SUMIFS('Daily Fees Entry'!F:F,'Daily Fees Entry'!D:D,B1032,'Daily Fees Entry'!E:E,"Old Fees")</f>
        <v>0</v>
      </c>
      <c r="Z1032" s="28">
        <f t="shared" si="786"/>
        <v>0</v>
      </c>
      <c r="AA1032" s="69"/>
      <c r="AB1032" s="28">
        <f t="shared" si="787"/>
        <v>23000</v>
      </c>
      <c r="AC1032" s="28">
        <f>IF(TRIM(B1032)="","",IFERROR(INDEX('Agreements-New'!E:E,MATCH(B1032,'Agreements-New'!D:D,0)),AB1032))</f>
        <v>23000</v>
      </c>
      <c r="AD1032" s="28">
        <f>(SUMIFS('Daily Fees Entry'!F:F,'Daily Fees Entry'!D:D,B1032)) - Y1032</f>
        <v>0</v>
      </c>
      <c r="AE1032" s="28">
        <f t="shared" si="788"/>
        <v>23000</v>
      </c>
      <c r="AF1032" s="69"/>
      <c r="AG1032" s="28">
        <f>IF(TRIM(B1032)="","",IFERROR(INDEX('Fees Master'!D:D,MATCH(D1032,'Fees Master'!C:C,0)),"Not Found"))</f>
        <v>18000</v>
      </c>
      <c r="AH1032" s="28">
        <f>IF(TRIM(M1032)="V",IFERROR(INDEX('Fees Master'!M:M,MATCH(N1032,'Fees Master'!L:L,0)),"Not Found"),"0")</f>
        <v>5000</v>
      </c>
      <c r="AI1032" s="28" t="str">
        <f>IF(TRIM(M1032)="H",IFERROR(INDEX('Fees Master'!I:I,MATCH(D1032,'Fees Master'!G:G,0)),"Not Found"),"0")</f>
        <v>0</v>
      </c>
      <c r="AJ1032" s="69"/>
      <c r="AK1032" s="28">
        <f t="shared" si="789"/>
        <v>0</v>
      </c>
      <c r="AL1032" s="31">
        <f t="shared" si="790"/>
        <v>0</v>
      </c>
      <c r="AM1032" s="58"/>
      <c r="AN1032" s="58" t="s">
        <v>3660</v>
      </c>
      <c r="AO1032" s="68"/>
    </row>
    <row r="1033" spans="1:41" x14ac:dyDescent="0.35">
      <c r="A1033" s="28">
        <v>1032</v>
      </c>
      <c r="B1033" s="28">
        <v>2718</v>
      </c>
      <c r="C1033" s="28" t="s">
        <v>1483</v>
      </c>
      <c r="D1033" s="28" t="s">
        <v>4368</v>
      </c>
      <c r="E1033" s="28" t="s">
        <v>18</v>
      </c>
      <c r="F1033" s="28" t="s">
        <v>1893</v>
      </c>
      <c r="G1033" s="30"/>
      <c r="H1033" s="28" t="s">
        <v>2344</v>
      </c>
      <c r="I1033" s="28"/>
      <c r="J1033" s="31">
        <v>931654658678</v>
      </c>
      <c r="K1033" s="31" t="str">
        <f t="shared" si="781"/>
        <v>9316 5465 8678</v>
      </c>
      <c r="L1033" s="83">
        <v>8179684778</v>
      </c>
      <c r="M1033" s="28" t="s">
        <v>2764</v>
      </c>
      <c r="N1033" s="28" t="s">
        <v>74</v>
      </c>
      <c r="O1033" s="69"/>
      <c r="P1033" s="28" t="str">
        <f>IF(TRIM(B1033)="","",IFERROR(INDEX('Agreements-New'!C:C,MATCH(B1033,'Agreements-New'!D:D,0)),"N"))</f>
        <v>N</v>
      </c>
      <c r="Q1033" s="69"/>
      <c r="R1033" s="28">
        <f t="shared" si="782"/>
        <v>52000</v>
      </c>
      <c r="S1033" s="28">
        <f t="shared" si="783"/>
        <v>38500</v>
      </c>
      <c r="T1033" s="28">
        <f t="shared" si="784"/>
        <v>0</v>
      </c>
      <c r="U1033" s="28">
        <f t="shared" si="785"/>
        <v>38500</v>
      </c>
      <c r="V1033" s="69"/>
      <c r="W1033" s="28">
        <v>28500</v>
      </c>
      <c r="X1033" s="28">
        <f>IF(TRIM(B1033)="","",IFERROR(INDEX('Agreements-Old'!E:E,MATCH(B1033,'Agreements-Old'!D:D,0)),W1033))</f>
        <v>15000</v>
      </c>
      <c r="Y1033" s="28">
        <f>SUMIFS('Daily Fees Entry'!F:F,'Daily Fees Entry'!D:D,B1033,'Daily Fees Entry'!E:E,"Old Fees")</f>
        <v>0</v>
      </c>
      <c r="Z1033" s="28">
        <f t="shared" si="786"/>
        <v>15000</v>
      </c>
      <c r="AA1033" s="69"/>
      <c r="AB1033" s="28">
        <f t="shared" si="787"/>
        <v>23500</v>
      </c>
      <c r="AC1033" s="28">
        <f>IF(TRIM(B1033)="","",IFERROR(INDEX('Agreements-New'!E:E,MATCH(B1033,'Agreements-New'!D:D,0)),AB1033))</f>
        <v>23500</v>
      </c>
      <c r="AD1033" s="28">
        <f>(SUMIFS('Daily Fees Entry'!F:F,'Daily Fees Entry'!D:D,B1033)) - Y1033</f>
        <v>0</v>
      </c>
      <c r="AE1033" s="28">
        <f t="shared" si="788"/>
        <v>23500</v>
      </c>
      <c r="AF1033" s="69"/>
      <c r="AG1033" s="28">
        <f>IF(TRIM(B1033)="","",IFERROR(INDEX('Fees Master'!D:D,MATCH(D1033,'Fees Master'!C:C,0)),"Not Found"))</f>
        <v>18000</v>
      </c>
      <c r="AH1033" s="28">
        <f>IF(TRIM(M1033)="V",IFERROR(INDEX('Fees Master'!M:M,MATCH(N1033,'Fees Master'!L:L,0)),"Not Found"),"0")</f>
        <v>5500</v>
      </c>
      <c r="AI1033" s="28" t="str">
        <f>IF(TRIM(M1033)="H",IFERROR(INDEX('Fees Master'!I:I,MATCH(D1033,'Fees Master'!G:G,0)),"Not Found"),"0")</f>
        <v>0</v>
      </c>
      <c r="AJ1033" s="69"/>
      <c r="AK1033" s="28">
        <f t="shared" si="789"/>
        <v>0</v>
      </c>
      <c r="AL1033" s="31">
        <f t="shared" si="790"/>
        <v>0</v>
      </c>
      <c r="AM1033" s="58"/>
      <c r="AN1033" s="58" t="s">
        <v>3618</v>
      </c>
      <c r="AO1033" s="68"/>
    </row>
    <row r="1034" spans="1:41" x14ac:dyDescent="0.35">
      <c r="A1034" s="28">
        <v>1033</v>
      </c>
      <c r="B1034" s="28">
        <v>2778</v>
      </c>
      <c r="C1034" s="28" t="s">
        <v>1485</v>
      </c>
      <c r="D1034" s="28" t="s">
        <v>4368</v>
      </c>
      <c r="E1034" s="28" t="s">
        <v>18</v>
      </c>
      <c r="F1034" s="28" t="s">
        <v>1893</v>
      </c>
      <c r="G1034" s="30"/>
      <c r="H1034" s="28" t="s">
        <v>2389</v>
      </c>
      <c r="I1034" s="28"/>
      <c r="J1034" s="31">
        <v>742796021684</v>
      </c>
      <c r="K1034" s="31" t="str">
        <f t="shared" si="781"/>
        <v>7427 9602 1684</v>
      </c>
      <c r="L1034" s="83">
        <v>6301928319</v>
      </c>
      <c r="M1034" s="28" t="s">
        <v>2764</v>
      </c>
      <c r="N1034" s="28" t="s">
        <v>74</v>
      </c>
      <c r="O1034" s="69"/>
      <c r="P1034" s="28" t="str">
        <f>IF(TRIM(B1034)="","",IFERROR(INDEX('Agreements-New'!C:C,MATCH(B1034,'Agreements-New'!D:D,0)),"N"))</f>
        <v>N</v>
      </c>
      <c r="Q1034" s="69"/>
      <c r="R1034" s="28">
        <f t="shared" si="782"/>
        <v>33500</v>
      </c>
      <c r="S1034" s="28">
        <f t="shared" si="783"/>
        <v>33500</v>
      </c>
      <c r="T1034" s="28">
        <f t="shared" si="784"/>
        <v>3000</v>
      </c>
      <c r="U1034" s="28">
        <f t="shared" si="785"/>
        <v>30500</v>
      </c>
      <c r="V1034" s="69"/>
      <c r="W1034" s="28">
        <v>10000</v>
      </c>
      <c r="X1034" s="28">
        <f>IF(TRIM(B1034)="","",IFERROR(INDEX('Agreements-Old'!E:E,MATCH(B1034,'Agreements-Old'!D:D,0)),W1034))</f>
        <v>10000</v>
      </c>
      <c r="Y1034" s="28">
        <f>SUMIFS('Daily Fees Entry'!F:F,'Daily Fees Entry'!D:D,B1034,'Daily Fees Entry'!E:E,"Old Fees")</f>
        <v>3000</v>
      </c>
      <c r="Z1034" s="28">
        <f t="shared" si="786"/>
        <v>7000</v>
      </c>
      <c r="AA1034" s="69"/>
      <c r="AB1034" s="28">
        <f t="shared" si="787"/>
        <v>23500</v>
      </c>
      <c r="AC1034" s="28">
        <f>IF(TRIM(B1034)="","",IFERROR(INDEX('Agreements-New'!E:E,MATCH(B1034,'Agreements-New'!D:D,0)),AB1034))</f>
        <v>23500</v>
      </c>
      <c r="AD1034" s="28">
        <f>(SUMIFS('Daily Fees Entry'!F:F,'Daily Fees Entry'!D:D,B1034)) - Y1034</f>
        <v>0</v>
      </c>
      <c r="AE1034" s="28">
        <f t="shared" si="788"/>
        <v>23500</v>
      </c>
      <c r="AF1034" s="69"/>
      <c r="AG1034" s="28">
        <f>IF(TRIM(B1034)="","",IFERROR(INDEX('Fees Master'!D:D,MATCH(D1034,'Fees Master'!C:C,0)),"Not Found"))</f>
        <v>18000</v>
      </c>
      <c r="AH1034" s="28">
        <f>IF(TRIM(M1034)="V",IFERROR(INDEX('Fees Master'!M:M,MATCH(N1034,'Fees Master'!L:L,0)),"Not Found"),"0")</f>
        <v>5500</v>
      </c>
      <c r="AI1034" s="28" t="str">
        <f>IF(TRIM(M1034)="H",IFERROR(INDEX('Fees Master'!I:I,MATCH(D1034,'Fees Master'!G:G,0)),"Not Found"),"0")</f>
        <v>0</v>
      </c>
      <c r="AJ1034" s="69"/>
      <c r="AK1034" s="28">
        <f t="shared" si="789"/>
        <v>8.9552238805970141</v>
      </c>
      <c r="AL1034" s="31">
        <f t="shared" si="790"/>
        <v>0</v>
      </c>
      <c r="AM1034" s="58"/>
      <c r="AN1034" s="58" t="s">
        <v>3619</v>
      </c>
      <c r="AO1034" s="68"/>
    </row>
    <row r="1035" spans="1:41" x14ac:dyDescent="0.35">
      <c r="A1035" s="28">
        <v>1034</v>
      </c>
      <c r="B1035" s="28">
        <v>4802</v>
      </c>
      <c r="C1035" s="28" t="s">
        <v>5931</v>
      </c>
      <c r="D1035" s="28" t="s">
        <v>4368</v>
      </c>
      <c r="E1035" s="28" t="s">
        <v>3814</v>
      </c>
      <c r="F1035" s="28" t="s">
        <v>1893</v>
      </c>
      <c r="G1035" s="30"/>
      <c r="H1035" s="28" t="s">
        <v>6134</v>
      </c>
      <c r="I1035" s="28"/>
      <c r="J1035" s="31"/>
      <c r="K1035" s="31"/>
      <c r="L1035" s="83">
        <v>9441768943</v>
      </c>
      <c r="M1035" s="28" t="s">
        <v>2764</v>
      </c>
      <c r="N1035" s="28" t="s">
        <v>4145</v>
      </c>
      <c r="O1035" s="69"/>
      <c r="P1035" s="28" t="str">
        <f>IF(TRIM(B1035)="","",IFERROR(INDEX('Agreements-New'!C:C,MATCH(B1035,'Agreements-New'!D:D,0)),"N"))</f>
        <v>N</v>
      </c>
      <c r="Q1035" s="69"/>
      <c r="R1035" s="28">
        <f t="shared" si="782"/>
        <v>26000</v>
      </c>
      <c r="S1035" s="28">
        <f t="shared" si="783"/>
        <v>26000</v>
      </c>
      <c r="T1035" s="28">
        <f t="shared" si="784"/>
        <v>0</v>
      </c>
      <c r="U1035" s="28">
        <f t="shared" si="785"/>
        <v>26000</v>
      </c>
      <c r="V1035" s="69"/>
      <c r="W1035" s="28">
        <v>0</v>
      </c>
      <c r="X1035" s="28">
        <f>IF(TRIM(B1035)="","",IFERROR(INDEX('Agreements-Old'!E:E,MATCH(B1035,'Agreements-Old'!D:D,0)),W1035))</f>
        <v>0</v>
      </c>
      <c r="Y1035" s="28">
        <f>SUMIFS('Daily Fees Entry'!F:F,'Daily Fees Entry'!D:D,B1035,'Daily Fees Entry'!E:E,"Old Fees")</f>
        <v>0</v>
      </c>
      <c r="Z1035" s="28">
        <f t="shared" si="786"/>
        <v>0</v>
      </c>
      <c r="AA1035" s="69"/>
      <c r="AB1035" s="28">
        <f t="shared" si="787"/>
        <v>26000</v>
      </c>
      <c r="AC1035" s="28">
        <f>IF(TRIM(B1035)="","",IFERROR(INDEX('Agreements-New'!E:E,MATCH(B1035,'Agreements-New'!D:D,0)),AB1035))</f>
        <v>26000</v>
      </c>
      <c r="AD1035" s="28">
        <f>(SUMIFS('Daily Fees Entry'!F:F,'Daily Fees Entry'!D:D,B1035)) - Y1035</f>
        <v>0</v>
      </c>
      <c r="AE1035" s="28">
        <f t="shared" si="788"/>
        <v>26000</v>
      </c>
      <c r="AF1035" s="69"/>
      <c r="AG1035" s="28">
        <f>IF(TRIM(B1035)="","",IFERROR(INDEX('Fees Master'!D:D,MATCH(D1035,'Fees Master'!C:C,0)),"Not Found"))</f>
        <v>18000</v>
      </c>
      <c r="AH1035" s="28">
        <f>IF(TRIM(M1035)="V",IFERROR(INDEX('Fees Master'!M:M,MATCH(N1035,'Fees Master'!L:L,0)),"Not Found"),"0")</f>
        <v>8000</v>
      </c>
      <c r="AI1035" s="28" t="str">
        <f>IF(TRIM(M1035)="H",IFERROR(INDEX('Fees Master'!I:I,MATCH(D1035,'Fees Master'!G:G,0)),"Not Found"),"0")</f>
        <v>0</v>
      </c>
      <c r="AJ1035" s="69"/>
      <c r="AK1035" s="28">
        <f t="shared" si="789"/>
        <v>0</v>
      </c>
      <c r="AL1035" s="31">
        <f t="shared" si="790"/>
        <v>0</v>
      </c>
      <c r="AM1035" s="58"/>
      <c r="AN1035" s="58"/>
      <c r="AO1035" s="68"/>
    </row>
    <row r="1036" spans="1:41" x14ac:dyDescent="0.35">
      <c r="A1036" s="28">
        <v>1035</v>
      </c>
      <c r="B1036" s="28">
        <v>2808</v>
      </c>
      <c r="C1036" s="28" t="s">
        <v>1496</v>
      </c>
      <c r="D1036" s="28" t="s">
        <v>4368</v>
      </c>
      <c r="E1036" s="28" t="s">
        <v>18</v>
      </c>
      <c r="F1036" s="28" t="s">
        <v>1893</v>
      </c>
      <c r="G1036" s="30"/>
      <c r="H1036" s="28" t="s">
        <v>2598</v>
      </c>
      <c r="I1036" s="28"/>
      <c r="J1036" s="31">
        <v>937947144103</v>
      </c>
      <c r="K1036" s="31" t="str">
        <f t="shared" ref="K1036:K1048" si="791">CONCATENATE(MID(J1036,1,4), " ", MID(J1036,5,4), " ", MID(J1036,9,4))</f>
        <v>9379 4714 4103</v>
      </c>
      <c r="L1036" s="83">
        <v>9849237973</v>
      </c>
      <c r="M1036" s="28" t="s">
        <v>2764</v>
      </c>
      <c r="N1036" s="28" t="s">
        <v>94</v>
      </c>
      <c r="O1036" s="69"/>
      <c r="P1036" s="28" t="str">
        <f>IF(TRIM(B1036)="","",IFERROR(INDEX('Agreements-New'!C:C,MATCH(B1036,'Agreements-New'!D:D,0)),"N"))</f>
        <v>N</v>
      </c>
      <c r="Q1036" s="69"/>
      <c r="R1036" s="28">
        <f t="shared" si="782"/>
        <v>64000</v>
      </c>
      <c r="S1036" s="28">
        <f t="shared" si="783"/>
        <v>64000</v>
      </c>
      <c r="T1036" s="28">
        <f t="shared" si="784"/>
        <v>0</v>
      </c>
      <c r="U1036" s="28">
        <f t="shared" si="785"/>
        <v>64000</v>
      </c>
      <c r="V1036" s="69"/>
      <c r="W1036" s="28">
        <v>39000</v>
      </c>
      <c r="X1036" s="28">
        <f>IF(TRIM(B1036)="","",IFERROR(INDEX('Agreements-Old'!E:E,MATCH(B1036,'Agreements-Old'!D:D,0)),W1036))</f>
        <v>39000</v>
      </c>
      <c r="Y1036" s="28">
        <f>SUMIFS('Daily Fees Entry'!F:F,'Daily Fees Entry'!D:D,B1036,'Daily Fees Entry'!E:E,"Old Fees")</f>
        <v>0</v>
      </c>
      <c r="Z1036" s="28">
        <f t="shared" si="786"/>
        <v>39000</v>
      </c>
      <c r="AA1036" s="69"/>
      <c r="AB1036" s="28">
        <f t="shared" si="787"/>
        <v>25000</v>
      </c>
      <c r="AC1036" s="28">
        <f>IF(TRIM(B1036)="","",IFERROR(INDEX('Agreements-New'!E:E,MATCH(B1036,'Agreements-New'!D:D,0)),AB1036))</f>
        <v>25000</v>
      </c>
      <c r="AD1036" s="28">
        <f>(SUMIFS('Daily Fees Entry'!F:F,'Daily Fees Entry'!D:D,B1036)) - Y1036</f>
        <v>0</v>
      </c>
      <c r="AE1036" s="28">
        <f t="shared" si="788"/>
        <v>25000</v>
      </c>
      <c r="AF1036" s="69"/>
      <c r="AG1036" s="28">
        <f>IF(TRIM(B1036)="","",IFERROR(INDEX('Fees Master'!D:D,MATCH(D1036,'Fees Master'!C:C,0)),"Not Found"))</f>
        <v>18000</v>
      </c>
      <c r="AH1036" s="28">
        <f>IF(TRIM(M1036)="V",IFERROR(INDEX('Fees Master'!M:M,MATCH(N1036,'Fees Master'!L:L,0)),"Not Found"),"0")</f>
        <v>7000</v>
      </c>
      <c r="AI1036" s="28" t="str">
        <f>IF(TRIM(M1036)="H",IFERROR(INDEX('Fees Master'!I:I,MATCH(D1036,'Fees Master'!G:G,0)),"Not Found"),"0")</f>
        <v>0</v>
      </c>
      <c r="AJ1036" s="69"/>
      <c r="AK1036" s="28">
        <f t="shared" si="789"/>
        <v>0</v>
      </c>
      <c r="AL1036" s="31">
        <f t="shared" si="790"/>
        <v>0</v>
      </c>
      <c r="AM1036" s="58"/>
      <c r="AN1036" s="58" t="s">
        <v>3624</v>
      </c>
      <c r="AO1036" s="68"/>
    </row>
    <row r="1037" spans="1:41" x14ac:dyDescent="0.35">
      <c r="A1037" s="28">
        <v>1036</v>
      </c>
      <c r="B1037" s="28">
        <v>2747</v>
      </c>
      <c r="C1037" s="28" t="s">
        <v>1497</v>
      </c>
      <c r="D1037" s="28" t="s">
        <v>4368</v>
      </c>
      <c r="E1037" s="28" t="s">
        <v>18</v>
      </c>
      <c r="F1037" s="28" t="s">
        <v>1893</v>
      </c>
      <c r="G1037" s="30"/>
      <c r="H1037" s="28" t="s">
        <v>1909</v>
      </c>
      <c r="I1037" s="28"/>
      <c r="J1037" s="31">
        <v>451644704618</v>
      </c>
      <c r="K1037" s="31" t="str">
        <f t="shared" si="791"/>
        <v>4516 4470 4618</v>
      </c>
      <c r="L1037" s="83">
        <v>9553902846</v>
      </c>
      <c r="M1037" s="28" t="s">
        <v>2762</v>
      </c>
      <c r="N1037" s="28" t="s">
        <v>69</v>
      </c>
      <c r="O1037" s="69"/>
      <c r="P1037" s="28" t="str">
        <f>IF(TRIM(B1037)="","",IFERROR(INDEX('Agreements-New'!C:C,MATCH(B1037,'Agreements-New'!D:D,0)),"N"))</f>
        <v>N</v>
      </c>
      <c r="Q1037" s="69"/>
      <c r="R1037" s="28">
        <f t="shared" si="782"/>
        <v>22000</v>
      </c>
      <c r="S1037" s="28">
        <f t="shared" si="783"/>
        <v>22000</v>
      </c>
      <c r="T1037" s="28">
        <f t="shared" si="784"/>
        <v>0</v>
      </c>
      <c r="U1037" s="28">
        <f t="shared" si="785"/>
        <v>22000</v>
      </c>
      <c r="V1037" s="69"/>
      <c r="W1037" s="28">
        <v>4000</v>
      </c>
      <c r="X1037" s="28">
        <f>IF(TRIM(B1037)="","",IFERROR(INDEX('Agreements-Old'!E:E,MATCH(B1037,'Agreements-Old'!D:D,0)),W1037))</f>
        <v>4000</v>
      </c>
      <c r="Y1037" s="28">
        <f>SUMIFS('Daily Fees Entry'!F:F,'Daily Fees Entry'!D:D,B1037,'Daily Fees Entry'!E:E,"Old Fees")</f>
        <v>0</v>
      </c>
      <c r="Z1037" s="28">
        <f t="shared" si="786"/>
        <v>4000</v>
      </c>
      <c r="AA1037" s="69"/>
      <c r="AB1037" s="28">
        <f t="shared" si="787"/>
        <v>18000</v>
      </c>
      <c r="AC1037" s="28">
        <f>IF(TRIM(B1037)="","",IFERROR(INDEX('Agreements-New'!E:E,MATCH(B1037,'Agreements-New'!D:D,0)),AB1037))</f>
        <v>18000</v>
      </c>
      <c r="AD1037" s="28">
        <f>(SUMIFS('Daily Fees Entry'!F:F,'Daily Fees Entry'!D:D,B1037)) - Y1037</f>
        <v>0</v>
      </c>
      <c r="AE1037" s="28">
        <f t="shared" si="788"/>
        <v>18000</v>
      </c>
      <c r="AF1037" s="69"/>
      <c r="AG1037" s="28">
        <f>IF(TRIM(B1037)="","",IFERROR(INDEX('Fees Master'!D:D,MATCH(D1037,'Fees Master'!C:C,0)),"Not Found"))</f>
        <v>18000</v>
      </c>
      <c r="AH1037" s="28" t="str">
        <f>IF(TRIM(M1037)="V",IFERROR(INDEX('Fees Master'!M:M,MATCH(N1037,'Fees Master'!L:L,0)),"Not Found"),"0")</f>
        <v>0</v>
      </c>
      <c r="AI1037" s="28" t="str">
        <f>IF(TRIM(M1037)="H",IFERROR(INDEX('Fees Master'!I:I,MATCH(D1037,'Fees Master'!G:G,0)),"Not Found"),"0")</f>
        <v>0</v>
      </c>
      <c r="AJ1037" s="69"/>
      <c r="AK1037" s="28">
        <f t="shared" si="789"/>
        <v>0</v>
      </c>
      <c r="AL1037" s="31">
        <f t="shared" si="790"/>
        <v>0</v>
      </c>
      <c r="AM1037" s="58"/>
      <c r="AN1037" s="58" t="s">
        <v>3625</v>
      </c>
      <c r="AO1037" s="68"/>
    </row>
    <row r="1038" spans="1:41" x14ac:dyDescent="0.35">
      <c r="A1038" s="28">
        <v>1037</v>
      </c>
      <c r="B1038" s="28">
        <v>2787</v>
      </c>
      <c r="C1038" s="28" t="s">
        <v>1505</v>
      </c>
      <c r="D1038" s="28" t="s">
        <v>4368</v>
      </c>
      <c r="E1038" s="28" t="s">
        <v>18</v>
      </c>
      <c r="F1038" s="28" t="s">
        <v>1893</v>
      </c>
      <c r="G1038" s="30"/>
      <c r="H1038" s="28" t="s">
        <v>2316</v>
      </c>
      <c r="I1038" s="28"/>
      <c r="J1038" s="31">
        <v>533302234078</v>
      </c>
      <c r="K1038" s="31" t="str">
        <f t="shared" si="791"/>
        <v>5333 0223 4078</v>
      </c>
      <c r="L1038" s="83">
        <v>9491742709</v>
      </c>
      <c r="M1038" s="28" t="s">
        <v>2764</v>
      </c>
      <c r="N1038" s="28" t="s">
        <v>108</v>
      </c>
      <c r="O1038" s="69"/>
      <c r="P1038" s="28" t="str">
        <f>IF(TRIM(B1038)="","",IFERROR(INDEX('Agreements-New'!C:C,MATCH(B1038,'Agreements-New'!D:D,0)),"N"))</f>
        <v>N</v>
      </c>
      <c r="Q1038" s="69"/>
      <c r="R1038" s="28">
        <f t="shared" si="782"/>
        <v>25000</v>
      </c>
      <c r="S1038" s="28">
        <f t="shared" si="783"/>
        <v>25000</v>
      </c>
      <c r="T1038" s="28">
        <f t="shared" si="784"/>
        <v>10000</v>
      </c>
      <c r="U1038" s="28">
        <f t="shared" si="785"/>
        <v>15000</v>
      </c>
      <c r="V1038" s="69"/>
      <c r="W1038" s="28">
        <v>0</v>
      </c>
      <c r="X1038" s="28">
        <f>IF(TRIM(B1038)="","",IFERROR(INDEX('Agreements-Old'!E:E,MATCH(B1038,'Agreements-Old'!D:D,0)),W1038))</f>
        <v>0</v>
      </c>
      <c r="Y1038" s="28">
        <f>SUMIFS('Daily Fees Entry'!F:F,'Daily Fees Entry'!D:D,B1038,'Daily Fees Entry'!E:E,"Old Fees")</f>
        <v>0</v>
      </c>
      <c r="Z1038" s="28">
        <f t="shared" si="786"/>
        <v>0</v>
      </c>
      <c r="AA1038" s="69"/>
      <c r="AB1038" s="28">
        <f t="shared" si="787"/>
        <v>25000</v>
      </c>
      <c r="AC1038" s="28">
        <f>IF(TRIM(B1038)="","",IFERROR(INDEX('Agreements-New'!E:E,MATCH(B1038,'Agreements-New'!D:D,0)),AB1038))</f>
        <v>25000</v>
      </c>
      <c r="AD1038" s="28">
        <f>(SUMIFS('Daily Fees Entry'!F:F,'Daily Fees Entry'!D:D,B1038)) - Y1038</f>
        <v>10000</v>
      </c>
      <c r="AE1038" s="28">
        <f t="shared" si="788"/>
        <v>15000</v>
      </c>
      <c r="AF1038" s="69"/>
      <c r="AG1038" s="28">
        <f>IF(TRIM(B1038)="","",IFERROR(INDEX('Fees Master'!D:D,MATCH(D1038,'Fees Master'!C:C,0)),"Not Found"))</f>
        <v>18000</v>
      </c>
      <c r="AH1038" s="28">
        <f>IF(TRIM(M1038)="V",IFERROR(INDEX('Fees Master'!M:M,MATCH(N1038,'Fees Master'!L:L,0)),"Not Found"),"0")</f>
        <v>7000</v>
      </c>
      <c r="AI1038" s="28" t="str">
        <f>IF(TRIM(M1038)="H",IFERROR(INDEX('Fees Master'!I:I,MATCH(D1038,'Fees Master'!G:G,0)),"Not Found"),"0")</f>
        <v>0</v>
      </c>
      <c r="AJ1038" s="69"/>
      <c r="AK1038" s="28">
        <f t="shared" si="789"/>
        <v>40</v>
      </c>
      <c r="AL1038" s="31">
        <f t="shared" si="790"/>
        <v>40</v>
      </c>
      <c r="AM1038" s="58"/>
      <c r="AN1038" s="58" t="s">
        <v>3629</v>
      </c>
      <c r="AO1038" s="68"/>
    </row>
    <row r="1039" spans="1:41" x14ac:dyDescent="0.35">
      <c r="A1039" s="28">
        <v>1038</v>
      </c>
      <c r="B1039" s="28">
        <v>2816</v>
      </c>
      <c r="C1039" s="28" t="s">
        <v>1519</v>
      </c>
      <c r="D1039" s="28" t="s">
        <v>4368</v>
      </c>
      <c r="E1039" s="28" t="s">
        <v>18</v>
      </c>
      <c r="F1039" s="28" t="s">
        <v>1893</v>
      </c>
      <c r="G1039" s="30"/>
      <c r="H1039" s="28" t="s">
        <v>2307</v>
      </c>
      <c r="I1039" s="28"/>
      <c r="J1039" s="31">
        <v>744834998192</v>
      </c>
      <c r="K1039" s="31" t="str">
        <f t="shared" si="791"/>
        <v>7448 3499 8192</v>
      </c>
      <c r="L1039" s="83">
        <v>9949689478</v>
      </c>
      <c r="M1039" s="28" t="s">
        <v>2764</v>
      </c>
      <c r="N1039" s="28" t="s">
        <v>108</v>
      </c>
      <c r="O1039" s="69"/>
      <c r="P1039" s="28">
        <f>IF(TRIM(B1039)="","",IFERROR(INDEX('Agreements-New'!C:C,MATCH(B1039,'Agreements-New'!D:D,0)),"N"))</f>
        <v>75</v>
      </c>
      <c r="Q1039" s="69"/>
      <c r="R1039" s="28">
        <f t="shared" si="782"/>
        <v>61000</v>
      </c>
      <c r="S1039" s="28">
        <f t="shared" si="783"/>
        <v>39000</v>
      </c>
      <c r="T1039" s="28">
        <f t="shared" si="784"/>
        <v>0</v>
      </c>
      <c r="U1039" s="28">
        <f t="shared" si="785"/>
        <v>39000</v>
      </c>
      <c r="V1039" s="69"/>
      <c r="W1039" s="28">
        <v>36000</v>
      </c>
      <c r="X1039" s="28">
        <f>IF(TRIM(B1039)="","",IFERROR(INDEX('Agreements-Old'!E:E,MATCH(B1039,'Agreements-Old'!D:D,0)),W1039))</f>
        <v>24000</v>
      </c>
      <c r="Y1039" s="28">
        <f>SUMIFS('Daily Fees Entry'!F:F,'Daily Fees Entry'!D:D,B1039,'Daily Fees Entry'!E:E,"Old Fees")</f>
        <v>0</v>
      </c>
      <c r="Z1039" s="28">
        <f t="shared" si="786"/>
        <v>24000</v>
      </c>
      <c r="AA1039" s="69"/>
      <c r="AB1039" s="28">
        <f t="shared" si="787"/>
        <v>25000</v>
      </c>
      <c r="AC1039" s="28">
        <f>IF(TRIM(B1039)="","",IFERROR(INDEX('Agreements-New'!E:E,MATCH(B1039,'Agreements-New'!D:D,0)),AB1039))</f>
        <v>15000</v>
      </c>
      <c r="AD1039" s="28">
        <f>(SUMIFS('Daily Fees Entry'!F:F,'Daily Fees Entry'!D:D,B1039)) - Y1039</f>
        <v>0</v>
      </c>
      <c r="AE1039" s="28">
        <f t="shared" si="788"/>
        <v>15000</v>
      </c>
      <c r="AF1039" s="69"/>
      <c r="AG1039" s="28">
        <f>IF(TRIM(B1039)="","",IFERROR(INDEX('Fees Master'!D:D,MATCH(D1039,'Fees Master'!C:C,0)),"Not Found"))</f>
        <v>18000</v>
      </c>
      <c r="AH1039" s="28">
        <f>IF(TRIM(M1039)="V",IFERROR(INDEX('Fees Master'!M:M,MATCH(N1039,'Fees Master'!L:L,0)),"Not Found"),"0")</f>
        <v>7000</v>
      </c>
      <c r="AI1039" s="28" t="str">
        <f>IF(TRIM(M1039)="H",IFERROR(INDEX('Fees Master'!I:I,MATCH(D1039,'Fees Master'!G:G,0)),"Not Found"),"0")</f>
        <v>0</v>
      </c>
      <c r="AJ1039" s="69"/>
      <c r="AK1039" s="28">
        <f t="shared" si="789"/>
        <v>0</v>
      </c>
      <c r="AL1039" s="31">
        <f t="shared" si="790"/>
        <v>0</v>
      </c>
      <c r="AM1039" s="58"/>
      <c r="AN1039" s="58" t="s">
        <v>3636</v>
      </c>
      <c r="AO1039" s="68"/>
    </row>
    <row r="1040" spans="1:41" x14ac:dyDescent="0.35">
      <c r="A1040" s="28">
        <v>1039</v>
      </c>
      <c r="B1040" s="28">
        <v>3403</v>
      </c>
      <c r="C1040" s="28" t="s">
        <v>1520</v>
      </c>
      <c r="D1040" s="28" t="s">
        <v>4368</v>
      </c>
      <c r="E1040" s="28" t="s">
        <v>18</v>
      </c>
      <c r="F1040" s="28" t="s">
        <v>1893</v>
      </c>
      <c r="G1040" s="30"/>
      <c r="H1040" s="28" t="s">
        <v>2263</v>
      </c>
      <c r="I1040" s="28"/>
      <c r="J1040" s="31">
        <v>508788263230</v>
      </c>
      <c r="K1040" s="31" t="str">
        <f t="shared" si="791"/>
        <v>5087 8826 3230</v>
      </c>
      <c r="L1040" s="83">
        <v>7013082412</v>
      </c>
      <c r="M1040" s="28" t="s">
        <v>2764</v>
      </c>
      <c r="N1040" s="28" t="s">
        <v>56</v>
      </c>
      <c r="O1040" s="69"/>
      <c r="P1040" s="28">
        <f>IF(TRIM(B1040)="","",IFERROR(INDEX('Agreements-New'!C:C,MATCH(B1040,'Agreements-New'!D:D,0)),"N"))</f>
        <v>42</v>
      </c>
      <c r="Q1040" s="69"/>
      <c r="R1040" s="28">
        <f t="shared" si="782"/>
        <v>52000</v>
      </c>
      <c r="S1040" s="28">
        <f t="shared" si="783"/>
        <v>27000</v>
      </c>
      <c r="T1040" s="28">
        <f t="shared" si="784"/>
        <v>5000</v>
      </c>
      <c r="U1040" s="28">
        <f t="shared" si="785"/>
        <v>22000</v>
      </c>
      <c r="V1040" s="69"/>
      <c r="W1040" s="28">
        <v>26000</v>
      </c>
      <c r="X1040" s="28">
        <f>IF(TRIM(B1040)="","",IFERROR(INDEX('Agreements-Old'!E:E,MATCH(B1040,'Agreements-Old'!D:D,0)),W1040))</f>
        <v>8000</v>
      </c>
      <c r="Y1040" s="28">
        <f>SUMIFS('Daily Fees Entry'!F:F,'Daily Fees Entry'!D:D,B1040,'Daily Fees Entry'!E:E,"Old Fees")</f>
        <v>5000</v>
      </c>
      <c r="Z1040" s="28">
        <f t="shared" si="786"/>
        <v>3000</v>
      </c>
      <c r="AA1040" s="69"/>
      <c r="AB1040" s="28">
        <f t="shared" si="787"/>
        <v>26000</v>
      </c>
      <c r="AC1040" s="28">
        <f>IF(TRIM(B1040)="","",IFERROR(INDEX('Agreements-New'!E:E,MATCH(B1040,'Agreements-New'!D:D,0)),AB1040))</f>
        <v>19000</v>
      </c>
      <c r="AD1040" s="28">
        <f>(SUMIFS('Daily Fees Entry'!F:F,'Daily Fees Entry'!D:D,B1040)) - Y1040</f>
        <v>0</v>
      </c>
      <c r="AE1040" s="28">
        <f t="shared" si="788"/>
        <v>19000</v>
      </c>
      <c r="AF1040" s="69"/>
      <c r="AG1040" s="28">
        <f>IF(TRIM(B1040)="","",IFERROR(INDEX('Fees Master'!D:D,MATCH(D1040,'Fees Master'!C:C,0)),"Not Found"))</f>
        <v>18000</v>
      </c>
      <c r="AH1040" s="28">
        <f>IF(TRIM(M1040)="V",IFERROR(INDEX('Fees Master'!M:M,MATCH(N1040,'Fees Master'!L:L,0)),"Not Found"),"0")</f>
        <v>8000</v>
      </c>
      <c r="AI1040" s="28" t="str">
        <f>IF(TRIM(M1040)="H",IFERROR(INDEX('Fees Master'!I:I,MATCH(D1040,'Fees Master'!G:G,0)),"Not Found"),"0")</f>
        <v>0</v>
      </c>
      <c r="AJ1040" s="69"/>
      <c r="AK1040" s="28">
        <f t="shared" si="789"/>
        <v>18.518518518518519</v>
      </c>
      <c r="AL1040" s="31">
        <f t="shared" si="790"/>
        <v>0</v>
      </c>
      <c r="AM1040" s="58"/>
      <c r="AN1040" s="58" t="s">
        <v>3637</v>
      </c>
      <c r="AO1040" s="68"/>
    </row>
    <row r="1041" spans="1:41" x14ac:dyDescent="0.35">
      <c r="A1041" s="28">
        <v>1040</v>
      </c>
      <c r="B1041" s="28">
        <v>3637</v>
      </c>
      <c r="C1041" s="28" t="s">
        <v>1524</v>
      </c>
      <c r="D1041" s="28" t="s">
        <v>4368</v>
      </c>
      <c r="E1041" s="28" t="s">
        <v>18</v>
      </c>
      <c r="F1041" s="28" t="s">
        <v>1893</v>
      </c>
      <c r="G1041" s="30"/>
      <c r="H1041" s="28" t="s">
        <v>1910</v>
      </c>
      <c r="I1041" s="28"/>
      <c r="J1041" s="31">
        <v>567678177399</v>
      </c>
      <c r="K1041" s="31" t="str">
        <f t="shared" si="791"/>
        <v>5676 7817 7399</v>
      </c>
      <c r="L1041" s="83">
        <v>9666680243</v>
      </c>
      <c r="M1041" s="28" t="s">
        <v>2764</v>
      </c>
      <c r="N1041" s="28" t="s">
        <v>91</v>
      </c>
      <c r="O1041" s="69"/>
      <c r="P1041" s="28" t="str">
        <f>IF(TRIM(B1041)="","",IFERROR(INDEX('Agreements-New'!C:C,MATCH(B1041,'Agreements-New'!D:D,0)),"N"))</f>
        <v>N</v>
      </c>
      <c r="Q1041" s="69"/>
      <c r="R1041" s="28">
        <f t="shared" si="782"/>
        <v>68000</v>
      </c>
      <c r="S1041" s="28">
        <f t="shared" si="783"/>
        <v>68000</v>
      </c>
      <c r="T1041" s="28">
        <f t="shared" si="784"/>
        <v>0</v>
      </c>
      <c r="U1041" s="28">
        <f t="shared" si="785"/>
        <v>68000</v>
      </c>
      <c r="V1041" s="69"/>
      <c r="W1041" s="28">
        <v>42000</v>
      </c>
      <c r="X1041" s="28">
        <f>IF(TRIM(B1041)="","",IFERROR(INDEX('Agreements-Old'!E:E,MATCH(B1041,'Agreements-Old'!D:D,0)),W1041))</f>
        <v>42000</v>
      </c>
      <c r="Y1041" s="28">
        <f>SUMIFS('Daily Fees Entry'!F:F,'Daily Fees Entry'!D:D,B1041,'Daily Fees Entry'!E:E,"Old Fees")</f>
        <v>0</v>
      </c>
      <c r="Z1041" s="28">
        <f t="shared" si="786"/>
        <v>42000</v>
      </c>
      <c r="AA1041" s="69"/>
      <c r="AB1041" s="28">
        <f t="shared" si="787"/>
        <v>26000</v>
      </c>
      <c r="AC1041" s="28">
        <f>IF(TRIM(B1041)="","",IFERROR(INDEX('Agreements-New'!E:E,MATCH(B1041,'Agreements-New'!D:D,0)),AB1041))</f>
        <v>26000</v>
      </c>
      <c r="AD1041" s="28">
        <f>(SUMIFS('Daily Fees Entry'!F:F,'Daily Fees Entry'!D:D,B1041)) - Y1041</f>
        <v>0</v>
      </c>
      <c r="AE1041" s="28">
        <f t="shared" si="788"/>
        <v>26000</v>
      </c>
      <c r="AF1041" s="69"/>
      <c r="AG1041" s="28">
        <f>IF(TRIM(B1041)="","",IFERROR(INDEX('Fees Master'!D:D,MATCH(D1041,'Fees Master'!C:C,0)),"Not Found"))</f>
        <v>18000</v>
      </c>
      <c r="AH1041" s="28">
        <f>IF(TRIM(M1041)="V",IFERROR(INDEX('Fees Master'!M:M,MATCH(N1041,'Fees Master'!L:L,0)),"Not Found"),"0")</f>
        <v>8000</v>
      </c>
      <c r="AI1041" s="28" t="str">
        <f>IF(TRIM(M1041)="H",IFERROR(INDEX('Fees Master'!I:I,MATCH(D1041,'Fees Master'!G:G,0)),"Not Found"),"0")</f>
        <v>0</v>
      </c>
      <c r="AJ1041" s="69"/>
      <c r="AK1041" s="28">
        <f t="shared" si="789"/>
        <v>0</v>
      </c>
      <c r="AL1041" s="31">
        <f t="shared" si="790"/>
        <v>0</v>
      </c>
      <c r="AM1041" s="58"/>
      <c r="AN1041" s="58" t="s">
        <v>3638</v>
      </c>
      <c r="AO1041" s="68"/>
    </row>
    <row r="1042" spans="1:41" x14ac:dyDescent="0.35">
      <c r="A1042" s="28">
        <v>1041</v>
      </c>
      <c r="B1042" s="28">
        <v>2920</v>
      </c>
      <c r="C1042" s="28" t="s">
        <v>481</v>
      </c>
      <c r="D1042" s="28" t="s">
        <v>4368</v>
      </c>
      <c r="E1042" s="28"/>
      <c r="F1042" s="28" t="s">
        <v>1892</v>
      </c>
      <c r="G1042" s="30"/>
      <c r="H1042" s="28" t="s">
        <v>6135</v>
      </c>
      <c r="I1042" s="28"/>
      <c r="J1042" s="31"/>
      <c r="K1042" s="31"/>
      <c r="L1042" s="83">
        <v>9010536502</v>
      </c>
      <c r="M1042" s="28" t="s">
        <v>2762</v>
      </c>
      <c r="N1042" s="28" t="s">
        <v>2765</v>
      </c>
      <c r="O1042" s="69"/>
      <c r="P1042" s="28" t="str">
        <f>IF(TRIM(B1042)="","",IFERROR(INDEX('Agreements-New'!C:C,MATCH(B1042,'Agreements-New'!D:D,0)),"N"))</f>
        <v>N</v>
      </c>
      <c r="Q1042" s="69"/>
      <c r="R1042" s="28">
        <f t="shared" ref="R1042" si="792">W1042+AB1042</f>
        <v>18000</v>
      </c>
      <c r="S1042" s="28">
        <f t="shared" ref="S1042" si="793">X1042+AC1042</f>
        <v>18000</v>
      </c>
      <c r="T1042" s="28">
        <f t="shared" ref="T1042" si="794">Y1042+AD1042</f>
        <v>5000</v>
      </c>
      <c r="U1042" s="28">
        <f t="shared" ref="U1042" si="795">Z1042+AE1042</f>
        <v>13000</v>
      </c>
      <c r="V1042" s="69"/>
      <c r="W1042" s="28"/>
      <c r="X1042" s="28">
        <f>IF(TRIM(B1042)="","",IFERROR(INDEX('Agreements-Old'!E:E,MATCH(B1042,'Agreements-Old'!D:D,0)),W1042))</f>
        <v>0</v>
      </c>
      <c r="Y1042" s="28">
        <f>SUMIFS('Daily Fees Entry'!F:F,'Daily Fees Entry'!D:D,B1042,'Daily Fees Entry'!E:E,"Old Fees")</f>
        <v>5000</v>
      </c>
      <c r="Z1042" s="28">
        <f t="shared" ref="Z1042" si="796">X1042-Y1042</f>
        <v>-5000</v>
      </c>
      <c r="AA1042" s="69"/>
      <c r="AB1042" s="28">
        <f t="shared" ref="AB1042" si="797">AG1042+AH1042+AI1042</f>
        <v>18000</v>
      </c>
      <c r="AC1042" s="28">
        <f>IF(TRIM(B1042)="","",IFERROR(INDEX('Agreements-New'!E:E,MATCH(B1042,'Agreements-New'!D:D,0)),AB1042))</f>
        <v>18000</v>
      </c>
      <c r="AD1042" s="28">
        <f>(SUMIFS('Daily Fees Entry'!F:F,'Daily Fees Entry'!D:D,B1042)) - Y1042</f>
        <v>0</v>
      </c>
      <c r="AE1042" s="28">
        <f t="shared" ref="AE1042" si="798">AC1042-AD1042</f>
        <v>18000</v>
      </c>
      <c r="AF1042" s="69"/>
      <c r="AG1042" s="28">
        <f>IF(TRIM(B1042)="","",IFERROR(INDEX('Fees Master'!D:D,MATCH(D1042,'Fees Master'!C:C,0)),"Not Found"))</f>
        <v>18000</v>
      </c>
      <c r="AH1042" s="28" t="str">
        <f>IF(TRIM(M1042)="V",IFERROR(INDEX('Fees Master'!M:M,MATCH(N1042,'Fees Master'!L:L,0)),"Not Found"),"0")</f>
        <v>0</v>
      </c>
      <c r="AI1042" s="28" t="str">
        <f>IF(TRIM(M1042)="H",IFERROR(INDEX('Fees Master'!I:I,MATCH(D1042,'Fees Master'!G:G,0)),"Not Found"),"0")</f>
        <v>0</v>
      </c>
      <c r="AJ1042" s="69"/>
      <c r="AK1042" s="28">
        <f t="shared" ref="AK1042" si="799">T1042/S1042*100</f>
        <v>27.777777777777779</v>
      </c>
      <c r="AL1042" s="31">
        <f t="shared" ref="AL1042" si="800">AD1042/AC1042*100</f>
        <v>0</v>
      </c>
      <c r="AM1042" s="58"/>
      <c r="AN1042" s="58" t="s">
        <v>3638</v>
      </c>
      <c r="AO1042" s="68"/>
    </row>
    <row r="1043" spans="1:41" x14ac:dyDescent="0.35">
      <c r="A1043" s="28">
        <v>1042</v>
      </c>
      <c r="B1043" s="28">
        <v>2783</v>
      </c>
      <c r="C1043" s="28" t="s">
        <v>1503</v>
      </c>
      <c r="D1043" s="28" t="s">
        <v>4368</v>
      </c>
      <c r="E1043" s="28"/>
      <c r="F1043" s="28" t="s">
        <v>1893</v>
      </c>
      <c r="G1043" s="30"/>
      <c r="H1043" s="28" t="s">
        <v>2427</v>
      </c>
      <c r="I1043" s="28"/>
      <c r="J1043" s="31"/>
      <c r="K1043" s="31"/>
      <c r="L1043" s="83">
        <v>9676371114</v>
      </c>
      <c r="M1043" s="28" t="s">
        <v>2764</v>
      </c>
      <c r="N1043" s="28" t="s">
        <v>94</v>
      </c>
      <c r="O1043" s="69"/>
      <c r="P1043" s="28" t="str">
        <f>IF(TRIM(B1043)="","",IFERROR(INDEX('Agreements-New'!C:C,MATCH(B1043,'Agreements-New'!D:D,0)),"N"))</f>
        <v>N</v>
      </c>
      <c r="Q1043" s="69"/>
      <c r="R1043" s="28">
        <f t="shared" ref="R1043:R1044" si="801">W1043+AB1043</f>
        <v>25000</v>
      </c>
      <c r="S1043" s="28">
        <f t="shared" ref="S1043:S1044" si="802">X1043+AC1043</f>
        <v>25000</v>
      </c>
      <c r="T1043" s="28">
        <f t="shared" ref="T1043:T1044" si="803">Y1043+AD1043</f>
        <v>5000</v>
      </c>
      <c r="U1043" s="28">
        <f t="shared" ref="U1043:U1044" si="804">Z1043+AE1043</f>
        <v>20000</v>
      </c>
      <c r="V1043" s="69"/>
      <c r="W1043" s="28"/>
      <c r="X1043" s="28">
        <f>IF(TRIM(B1043)="","",IFERROR(INDEX('Agreements-Old'!E:E,MATCH(B1043,'Agreements-Old'!D:D,0)),W1043))</f>
        <v>0</v>
      </c>
      <c r="Y1043" s="28">
        <f>SUMIFS('Daily Fees Entry'!F:F,'Daily Fees Entry'!D:D,B1043,'Daily Fees Entry'!E:E,"Old Fees")</f>
        <v>5000</v>
      </c>
      <c r="Z1043" s="28">
        <f t="shared" ref="Z1043:Z1044" si="805">X1043-Y1043</f>
        <v>-5000</v>
      </c>
      <c r="AA1043" s="69"/>
      <c r="AB1043" s="28">
        <f t="shared" ref="AB1043:AB1044" si="806">AG1043+AH1043+AI1043</f>
        <v>25000</v>
      </c>
      <c r="AC1043" s="28">
        <f>IF(TRIM(B1043)="","",IFERROR(INDEX('Agreements-New'!E:E,MATCH(B1043,'Agreements-New'!D:D,0)),AB1043))</f>
        <v>25000</v>
      </c>
      <c r="AD1043" s="28">
        <f>(SUMIFS('Daily Fees Entry'!F:F,'Daily Fees Entry'!D:D,B1043)) - Y1043</f>
        <v>0</v>
      </c>
      <c r="AE1043" s="28">
        <f t="shared" ref="AE1043:AE1044" si="807">AC1043-AD1043</f>
        <v>25000</v>
      </c>
      <c r="AF1043" s="69"/>
      <c r="AG1043" s="28">
        <f>IF(TRIM(B1043)="","",IFERROR(INDEX('Fees Master'!D:D,MATCH(D1043,'Fees Master'!C:C,0)),"Not Found"))</f>
        <v>18000</v>
      </c>
      <c r="AH1043" s="28">
        <f>IF(TRIM(M1043)="V",IFERROR(INDEX('Fees Master'!M:M,MATCH(N1043,'Fees Master'!L:L,0)),"Not Found"),"0")</f>
        <v>7000</v>
      </c>
      <c r="AI1043" s="28" t="str">
        <f>IF(TRIM(M1043)="H",IFERROR(INDEX('Fees Master'!I:I,MATCH(D1043,'Fees Master'!G:G,0)),"Not Found"),"0")</f>
        <v>0</v>
      </c>
      <c r="AJ1043" s="69"/>
      <c r="AK1043" s="28">
        <f t="shared" ref="AK1043:AK1044" si="808">T1043/S1043*100</f>
        <v>20</v>
      </c>
      <c r="AL1043" s="31">
        <f t="shared" ref="AL1043:AL1044" si="809">AD1043/AC1043*100</f>
        <v>0</v>
      </c>
      <c r="AM1043" s="58"/>
      <c r="AN1043" s="58" t="s">
        <v>3638</v>
      </c>
      <c r="AO1043" s="68"/>
    </row>
    <row r="1044" spans="1:41" x14ac:dyDescent="0.35">
      <c r="A1044" s="28">
        <v>1043</v>
      </c>
      <c r="B1044" s="28">
        <v>2788</v>
      </c>
      <c r="C1044" s="28" t="s">
        <v>1510</v>
      </c>
      <c r="D1044" s="28" t="s">
        <v>4368</v>
      </c>
      <c r="E1044" s="28"/>
      <c r="F1044" s="28" t="s">
        <v>1893</v>
      </c>
      <c r="G1044" s="30"/>
      <c r="H1044" s="28" t="s">
        <v>2606</v>
      </c>
      <c r="I1044" s="28"/>
      <c r="J1044" s="31"/>
      <c r="K1044" s="31"/>
      <c r="L1044" s="83">
        <v>9059621175</v>
      </c>
      <c r="M1044" s="28" t="s">
        <v>2764</v>
      </c>
      <c r="N1044" s="28" t="s">
        <v>94</v>
      </c>
      <c r="O1044" s="69"/>
      <c r="P1044" s="28" t="str">
        <f>IF(TRIM(B1044)="","",IFERROR(INDEX('Agreements-New'!C:C,MATCH(B1044,'Agreements-New'!D:D,0)),"N"))</f>
        <v>N</v>
      </c>
      <c r="Q1044" s="69"/>
      <c r="R1044" s="28">
        <f t="shared" si="801"/>
        <v>25000</v>
      </c>
      <c r="S1044" s="28">
        <f t="shared" si="802"/>
        <v>25000</v>
      </c>
      <c r="T1044" s="28">
        <f t="shared" si="803"/>
        <v>0</v>
      </c>
      <c r="U1044" s="28">
        <f t="shared" si="804"/>
        <v>25000</v>
      </c>
      <c r="V1044" s="69"/>
      <c r="W1044" s="28"/>
      <c r="X1044" s="28">
        <f>IF(TRIM(B1044)="","",IFERROR(INDEX('Agreements-Old'!E:E,MATCH(B1044,'Agreements-Old'!D:D,0)),W1044))</f>
        <v>0</v>
      </c>
      <c r="Y1044" s="28">
        <f>SUMIFS('Daily Fees Entry'!F:F,'Daily Fees Entry'!D:D,B1044,'Daily Fees Entry'!E:E,"Old Fees")</f>
        <v>0</v>
      </c>
      <c r="Z1044" s="28">
        <f t="shared" si="805"/>
        <v>0</v>
      </c>
      <c r="AA1044" s="69"/>
      <c r="AB1044" s="28">
        <f t="shared" si="806"/>
        <v>25000</v>
      </c>
      <c r="AC1044" s="28">
        <f>IF(TRIM(B1044)="","",IFERROR(INDEX('Agreements-New'!E:E,MATCH(B1044,'Agreements-New'!D:D,0)),AB1044))</f>
        <v>25000</v>
      </c>
      <c r="AD1044" s="28">
        <f>(SUMIFS('Daily Fees Entry'!F:F,'Daily Fees Entry'!D:D,B1044)) - Y1044</f>
        <v>0</v>
      </c>
      <c r="AE1044" s="28">
        <f t="shared" si="807"/>
        <v>25000</v>
      </c>
      <c r="AF1044" s="69"/>
      <c r="AG1044" s="28">
        <f>IF(TRIM(B1044)="","",IFERROR(INDEX('Fees Master'!D:D,MATCH(D1044,'Fees Master'!C:C,0)),"Not Found"))</f>
        <v>18000</v>
      </c>
      <c r="AH1044" s="28">
        <f>IF(TRIM(M1044)="V",IFERROR(INDEX('Fees Master'!M:M,MATCH(N1044,'Fees Master'!L:L,0)),"Not Found"),"0")</f>
        <v>7000</v>
      </c>
      <c r="AI1044" s="28" t="str">
        <f>IF(TRIM(M1044)="H",IFERROR(INDEX('Fees Master'!I:I,MATCH(D1044,'Fees Master'!G:G,0)),"Not Found"),"0")</f>
        <v>0</v>
      </c>
      <c r="AJ1044" s="69"/>
      <c r="AK1044" s="28">
        <f t="shared" si="808"/>
        <v>0</v>
      </c>
      <c r="AL1044" s="31">
        <f t="shared" si="809"/>
        <v>0</v>
      </c>
      <c r="AM1044" s="58"/>
      <c r="AN1044" s="58" t="s">
        <v>3638</v>
      </c>
      <c r="AO1044" s="68"/>
    </row>
    <row r="1045" spans="1:41" x14ac:dyDescent="0.35">
      <c r="A1045" s="28">
        <v>1044</v>
      </c>
      <c r="B1045" s="28">
        <v>2742</v>
      </c>
      <c r="C1045" s="28" t="s">
        <v>1470</v>
      </c>
      <c r="D1045" s="28" t="s">
        <v>4368</v>
      </c>
      <c r="E1045" s="28"/>
      <c r="F1045" s="28" t="s">
        <v>1892</v>
      </c>
      <c r="G1045" s="30"/>
      <c r="H1045" s="28" t="s">
        <v>6136</v>
      </c>
      <c r="I1045" s="28"/>
      <c r="J1045" s="31"/>
      <c r="K1045" s="31"/>
      <c r="L1045" s="83">
        <v>9908932360</v>
      </c>
      <c r="M1045" s="28" t="s">
        <v>2764</v>
      </c>
      <c r="N1045" s="28" t="s">
        <v>74</v>
      </c>
      <c r="O1045" s="69"/>
      <c r="P1045" s="28" t="str">
        <f>IF(TRIM(B1045)="","",IFERROR(INDEX('Agreements-New'!C:C,MATCH(B1045,'Agreements-New'!D:D,0)),"N"))</f>
        <v>N</v>
      </c>
      <c r="Q1045" s="69"/>
      <c r="R1045" s="28">
        <f t="shared" ref="R1045:R1046" si="810">W1045+AB1045</f>
        <v>23500</v>
      </c>
      <c r="S1045" s="28">
        <f t="shared" ref="S1045:S1046" si="811">X1045+AC1045</f>
        <v>23500</v>
      </c>
      <c r="T1045" s="28">
        <f t="shared" ref="T1045:T1046" si="812">Y1045+AD1045</f>
        <v>0</v>
      </c>
      <c r="U1045" s="28">
        <f t="shared" ref="U1045:U1046" si="813">Z1045+AE1045</f>
        <v>23500</v>
      </c>
      <c r="V1045" s="69"/>
      <c r="W1045" s="28"/>
      <c r="X1045" s="28">
        <f>IF(TRIM(B1045)="","",IFERROR(INDEX('Agreements-Old'!E:E,MATCH(B1045,'Agreements-Old'!D:D,0)),W1045))</f>
        <v>0</v>
      </c>
      <c r="Y1045" s="28">
        <f>SUMIFS('Daily Fees Entry'!F:F,'Daily Fees Entry'!D:D,B1045,'Daily Fees Entry'!E:E,"Old Fees")</f>
        <v>0</v>
      </c>
      <c r="Z1045" s="28">
        <f t="shared" ref="Z1045:Z1046" si="814">X1045-Y1045</f>
        <v>0</v>
      </c>
      <c r="AA1045" s="69"/>
      <c r="AB1045" s="28">
        <f t="shared" ref="AB1045:AB1046" si="815">AG1045+AH1045+AI1045</f>
        <v>23500</v>
      </c>
      <c r="AC1045" s="28">
        <f>IF(TRIM(B1045)="","",IFERROR(INDEX('Agreements-New'!E:E,MATCH(B1045,'Agreements-New'!D:D,0)),AB1045))</f>
        <v>23500</v>
      </c>
      <c r="AD1045" s="28">
        <f>(SUMIFS('Daily Fees Entry'!F:F,'Daily Fees Entry'!D:D,B1045)) - Y1045</f>
        <v>0</v>
      </c>
      <c r="AE1045" s="28">
        <f t="shared" ref="AE1045:AE1046" si="816">AC1045-AD1045</f>
        <v>23500</v>
      </c>
      <c r="AF1045" s="69"/>
      <c r="AG1045" s="28">
        <f>IF(TRIM(B1045)="","",IFERROR(INDEX('Fees Master'!D:D,MATCH(D1045,'Fees Master'!C:C,0)),"Not Found"))</f>
        <v>18000</v>
      </c>
      <c r="AH1045" s="28">
        <f>IF(TRIM(M1045)="V",IFERROR(INDEX('Fees Master'!M:M,MATCH(N1045,'Fees Master'!L:L,0)),"Not Found"),"0")</f>
        <v>5500</v>
      </c>
      <c r="AI1045" s="28" t="str">
        <f>IF(TRIM(M1045)="H",IFERROR(INDEX('Fees Master'!I:I,MATCH(D1045,'Fees Master'!G:G,0)),"Not Found"),"0")</f>
        <v>0</v>
      </c>
      <c r="AJ1045" s="69"/>
      <c r="AK1045" s="28">
        <f t="shared" ref="AK1045:AK1046" si="817">T1045/S1045*100</f>
        <v>0</v>
      </c>
      <c r="AL1045" s="31">
        <f t="shared" ref="AL1045:AL1046" si="818">AD1045/AC1045*100</f>
        <v>0</v>
      </c>
      <c r="AM1045" s="58"/>
      <c r="AN1045" s="58" t="s">
        <v>3638</v>
      </c>
      <c r="AO1045" s="68"/>
    </row>
    <row r="1046" spans="1:41" x14ac:dyDescent="0.35">
      <c r="A1046" s="28">
        <v>1045</v>
      </c>
      <c r="B1046" s="28">
        <v>2746</v>
      </c>
      <c r="C1046" s="28" t="s">
        <v>1494</v>
      </c>
      <c r="D1046" s="28" t="s">
        <v>4368</v>
      </c>
      <c r="E1046" s="28"/>
      <c r="F1046" s="28" t="s">
        <v>1893</v>
      </c>
      <c r="G1046" s="30"/>
      <c r="H1046" s="28" t="s">
        <v>1925</v>
      </c>
      <c r="I1046" s="28"/>
      <c r="J1046" s="31"/>
      <c r="K1046" s="31"/>
      <c r="L1046" s="83">
        <v>9948942919</v>
      </c>
      <c r="M1046" s="28" t="s">
        <v>2764</v>
      </c>
      <c r="N1046" s="28" t="s">
        <v>82</v>
      </c>
      <c r="O1046" s="69"/>
      <c r="P1046" s="28" t="str">
        <f>IF(TRIM(B1046)="","",IFERROR(INDEX('Agreements-New'!C:C,MATCH(B1046,'Agreements-New'!D:D,0)),"N"))</f>
        <v>N</v>
      </c>
      <c r="Q1046" s="69"/>
      <c r="R1046" s="28">
        <f t="shared" si="810"/>
        <v>25000</v>
      </c>
      <c r="S1046" s="28">
        <f t="shared" si="811"/>
        <v>25000</v>
      </c>
      <c r="T1046" s="28">
        <f t="shared" si="812"/>
        <v>0</v>
      </c>
      <c r="U1046" s="28">
        <f t="shared" si="813"/>
        <v>25000</v>
      </c>
      <c r="V1046" s="69"/>
      <c r="W1046" s="28"/>
      <c r="X1046" s="28">
        <f>IF(TRIM(B1046)="","",IFERROR(INDEX('Agreements-Old'!E:E,MATCH(B1046,'Agreements-Old'!D:D,0)),W1046))</f>
        <v>0</v>
      </c>
      <c r="Y1046" s="28">
        <f>SUMIFS('Daily Fees Entry'!F:F,'Daily Fees Entry'!D:D,B1046,'Daily Fees Entry'!E:E,"Old Fees")</f>
        <v>0</v>
      </c>
      <c r="Z1046" s="28">
        <f t="shared" si="814"/>
        <v>0</v>
      </c>
      <c r="AA1046" s="69"/>
      <c r="AB1046" s="28">
        <f t="shared" si="815"/>
        <v>25000</v>
      </c>
      <c r="AC1046" s="28">
        <f>IF(TRIM(B1046)="","",IFERROR(INDEX('Agreements-New'!E:E,MATCH(B1046,'Agreements-New'!D:D,0)),AB1046))</f>
        <v>25000</v>
      </c>
      <c r="AD1046" s="28">
        <f>(SUMIFS('Daily Fees Entry'!F:F,'Daily Fees Entry'!D:D,B1046)) - Y1046</f>
        <v>0</v>
      </c>
      <c r="AE1046" s="28">
        <f t="shared" si="816"/>
        <v>25000</v>
      </c>
      <c r="AF1046" s="69"/>
      <c r="AG1046" s="28">
        <f>IF(TRIM(B1046)="","",IFERROR(INDEX('Fees Master'!D:D,MATCH(D1046,'Fees Master'!C:C,0)),"Not Found"))</f>
        <v>18000</v>
      </c>
      <c r="AH1046" s="28">
        <f>IF(TRIM(M1046)="V",IFERROR(INDEX('Fees Master'!M:M,MATCH(N1046,'Fees Master'!L:L,0)),"Not Found"),"0")</f>
        <v>7000</v>
      </c>
      <c r="AI1046" s="28" t="str">
        <f>IF(TRIM(M1046)="H",IFERROR(INDEX('Fees Master'!I:I,MATCH(D1046,'Fees Master'!G:G,0)),"Not Found"),"0")</f>
        <v>0</v>
      </c>
      <c r="AJ1046" s="69"/>
      <c r="AK1046" s="28">
        <f t="shared" si="817"/>
        <v>0</v>
      </c>
      <c r="AL1046" s="31">
        <f t="shared" si="818"/>
        <v>0</v>
      </c>
      <c r="AM1046" s="58"/>
      <c r="AN1046" s="58" t="s">
        <v>3638</v>
      </c>
      <c r="AO1046" s="68"/>
    </row>
    <row r="1047" spans="1:41" x14ac:dyDescent="0.35">
      <c r="A1047" s="28">
        <v>1046</v>
      </c>
      <c r="B1047" s="28">
        <v>4609</v>
      </c>
      <c r="C1047" s="28" t="s">
        <v>6222</v>
      </c>
      <c r="D1047" s="28" t="s">
        <v>4368</v>
      </c>
      <c r="E1047" s="28" t="s">
        <v>3814</v>
      </c>
      <c r="F1047" s="28" t="s">
        <v>1892</v>
      </c>
      <c r="G1047" s="30"/>
      <c r="H1047" s="28" t="s">
        <v>6137</v>
      </c>
      <c r="I1047" s="28"/>
      <c r="J1047" s="31"/>
      <c r="K1047" s="31"/>
      <c r="L1047" s="83">
        <v>970478268</v>
      </c>
      <c r="M1047" s="28" t="s">
        <v>2764</v>
      </c>
      <c r="N1047" s="28" t="s">
        <v>76</v>
      </c>
      <c r="O1047" s="69"/>
      <c r="P1047" s="28" t="str">
        <f>IF(TRIM(B1047)="","",IFERROR(INDEX('Agreements-New'!C:C,MATCH(B1047,'Agreements-New'!D:D,0)),"N"))</f>
        <v>N</v>
      </c>
      <c r="Q1047" s="69"/>
      <c r="R1047" s="28">
        <f t="shared" ref="R1047" si="819">W1047+AB1047</f>
        <v>25500</v>
      </c>
      <c r="S1047" s="28">
        <f t="shared" ref="S1047" si="820">X1047+AC1047</f>
        <v>25500</v>
      </c>
      <c r="T1047" s="28">
        <f t="shared" ref="T1047" si="821">Y1047+AD1047</f>
        <v>0</v>
      </c>
      <c r="U1047" s="28">
        <f t="shared" ref="U1047" si="822">Z1047+AE1047</f>
        <v>25500</v>
      </c>
      <c r="V1047" s="69"/>
      <c r="W1047" s="28"/>
      <c r="X1047" s="28">
        <f>IF(TRIM(B1047)="","",IFERROR(INDEX('Agreements-Old'!E:E,MATCH(B1047,'Agreements-Old'!D:D,0)),W1047))</f>
        <v>0</v>
      </c>
      <c r="Y1047" s="28">
        <f>SUMIFS('Daily Fees Entry'!F:F,'Daily Fees Entry'!D:D,B1047,'Daily Fees Entry'!E:E,"Old Fees")</f>
        <v>0</v>
      </c>
      <c r="Z1047" s="28">
        <f t="shared" ref="Z1047" si="823">X1047-Y1047</f>
        <v>0</v>
      </c>
      <c r="AA1047" s="69"/>
      <c r="AB1047" s="28">
        <f t="shared" ref="AB1047" si="824">AG1047+AH1047+AI1047</f>
        <v>25500</v>
      </c>
      <c r="AC1047" s="28">
        <f>IF(TRIM(B1047)="","",IFERROR(INDEX('Agreements-New'!E:E,MATCH(B1047,'Agreements-New'!D:D,0)),AB1047))</f>
        <v>25500</v>
      </c>
      <c r="AD1047" s="28">
        <f>(SUMIFS('Daily Fees Entry'!F:F,'Daily Fees Entry'!D:D,B1047)) - Y1047</f>
        <v>0</v>
      </c>
      <c r="AE1047" s="28">
        <f t="shared" ref="AE1047" si="825">AC1047-AD1047</f>
        <v>25500</v>
      </c>
      <c r="AF1047" s="69"/>
      <c r="AG1047" s="28">
        <f>IF(TRIM(B1047)="","",IFERROR(INDEX('Fees Master'!D:D,MATCH(D1047,'Fees Master'!C:C,0)),"Not Found"))</f>
        <v>18000</v>
      </c>
      <c r="AH1047" s="28">
        <f>IF(TRIM(M1047)="V",IFERROR(INDEX('Fees Master'!M:M,MATCH(N1047,'Fees Master'!L:L,0)),"Not Found"),"0")</f>
        <v>7500</v>
      </c>
      <c r="AI1047" s="28" t="str">
        <f>IF(TRIM(M1047)="H",IFERROR(INDEX('Fees Master'!I:I,MATCH(D1047,'Fees Master'!G:G,0)),"Not Found"),"0")</f>
        <v>0</v>
      </c>
      <c r="AJ1047" s="69"/>
      <c r="AK1047" s="28">
        <f t="shared" ref="AK1047" si="826">T1047/S1047*100</f>
        <v>0</v>
      </c>
      <c r="AL1047" s="31">
        <f t="shared" ref="AL1047" si="827">AD1047/AC1047*100</f>
        <v>0</v>
      </c>
      <c r="AM1047" s="58"/>
      <c r="AN1047" s="58" t="s">
        <v>3638</v>
      </c>
      <c r="AO1047" s="68"/>
    </row>
    <row r="1048" spans="1:41" x14ac:dyDescent="0.35">
      <c r="A1048" s="28">
        <v>1047</v>
      </c>
      <c r="B1048" s="28">
        <v>2891</v>
      </c>
      <c r="C1048" s="28" t="s">
        <v>1542</v>
      </c>
      <c r="D1048" s="28" t="s">
        <v>4371</v>
      </c>
      <c r="E1048" s="28" t="s">
        <v>19</v>
      </c>
      <c r="F1048" s="28" t="s">
        <v>1892</v>
      </c>
      <c r="G1048" s="30"/>
      <c r="H1048" s="28" t="s">
        <v>2621</v>
      </c>
      <c r="I1048" s="28"/>
      <c r="J1048" s="31">
        <v>861654909804</v>
      </c>
      <c r="K1048" s="31" t="str">
        <f t="shared" si="791"/>
        <v>8616 5490 9804</v>
      </c>
      <c r="L1048" s="83">
        <v>9908352166</v>
      </c>
      <c r="M1048" s="28" t="s">
        <v>2762</v>
      </c>
      <c r="N1048" s="28" t="s">
        <v>87</v>
      </c>
      <c r="O1048" s="69"/>
      <c r="P1048" s="28" t="str">
        <f>IF(TRIM(B1048)="","",IFERROR(INDEX('Agreements-New'!C:C,MATCH(B1048,'Agreements-New'!D:D,0)),"N"))</f>
        <v>N</v>
      </c>
      <c r="Q1048" s="69"/>
      <c r="R1048" s="28">
        <f t="shared" si="782"/>
        <v>21500</v>
      </c>
      <c r="S1048" s="28">
        <f t="shared" si="783"/>
        <v>21500</v>
      </c>
      <c r="T1048" s="28">
        <f t="shared" si="784"/>
        <v>0</v>
      </c>
      <c r="U1048" s="28">
        <f t="shared" si="785"/>
        <v>21500</v>
      </c>
      <c r="V1048" s="69"/>
      <c r="W1048" s="28">
        <v>3500</v>
      </c>
      <c r="X1048" s="28">
        <f>IF(TRIM(B1048)="","",IFERROR(INDEX('Agreements-Old'!E:E,MATCH(B1048,'Agreements-Old'!D:D,0)),W1048))</f>
        <v>3500</v>
      </c>
      <c r="Y1048" s="28">
        <f>SUMIFS('Daily Fees Entry'!F:F,'Daily Fees Entry'!D:D,B1048,'Daily Fees Entry'!E:E,"Old Fees")</f>
        <v>0</v>
      </c>
      <c r="Z1048" s="28">
        <f t="shared" si="786"/>
        <v>3500</v>
      </c>
      <c r="AA1048" s="69"/>
      <c r="AB1048" s="28">
        <f t="shared" si="787"/>
        <v>18000</v>
      </c>
      <c r="AC1048" s="28">
        <f>IF(TRIM(B1048)="","",IFERROR(INDEX('Agreements-New'!E:E,MATCH(B1048,'Agreements-New'!D:D,0)),AB1048))</f>
        <v>18000</v>
      </c>
      <c r="AD1048" s="28">
        <f>(SUMIFS('Daily Fees Entry'!F:F,'Daily Fees Entry'!D:D,B1048)) - Y1048</f>
        <v>0</v>
      </c>
      <c r="AE1048" s="28">
        <f t="shared" si="788"/>
        <v>18000</v>
      </c>
      <c r="AF1048" s="69"/>
      <c r="AG1048" s="28">
        <f>IF(TRIM(B1048)="","",IFERROR(INDEX('Fees Master'!D:D,MATCH(D1048,'Fees Master'!C:C,0)),"Not Found"))</f>
        <v>18000</v>
      </c>
      <c r="AH1048" s="28" t="str">
        <f>IF(TRIM(M1048)="V",IFERROR(INDEX('Fees Master'!M:M,MATCH(N1048,'Fees Master'!L:L,0)),"Not Found"),"0")</f>
        <v>0</v>
      </c>
      <c r="AI1048" s="28" t="str">
        <f>IF(TRIM(M1048)="H",IFERROR(INDEX('Fees Master'!I:I,MATCH(D1048,'Fees Master'!G:G,0)),"Not Found"),"0")</f>
        <v>0</v>
      </c>
      <c r="AJ1048" s="69"/>
      <c r="AK1048" s="28">
        <f t="shared" si="789"/>
        <v>0</v>
      </c>
      <c r="AL1048" s="31">
        <f t="shared" si="790"/>
        <v>0</v>
      </c>
      <c r="AM1048" s="58"/>
      <c r="AN1048" s="58" t="s">
        <v>3648</v>
      </c>
      <c r="AO1048" s="68"/>
    </row>
    <row r="1049" spans="1:41" x14ac:dyDescent="0.35">
      <c r="A1049" s="28">
        <v>1048</v>
      </c>
      <c r="B1049" s="28">
        <v>4750</v>
      </c>
      <c r="C1049" s="28" t="s">
        <v>5932</v>
      </c>
      <c r="D1049" s="28" t="s">
        <v>4371</v>
      </c>
      <c r="E1049" s="28" t="s">
        <v>3814</v>
      </c>
      <c r="F1049" s="28" t="s">
        <v>1892</v>
      </c>
      <c r="G1049" s="30"/>
      <c r="H1049" s="28" t="s">
        <v>6138</v>
      </c>
      <c r="I1049" s="28"/>
      <c r="J1049" s="31"/>
      <c r="K1049" s="31"/>
      <c r="L1049" s="83">
        <v>7013392276</v>
      </c>
      <c r="M1049" s="28" t="s">
        <v>2767</v>
      </c>
      <c r="N1049" s="28" t="s">
        <v>3854</v>
      </c>
      <c r="O1049" s="69"/>
      <c r="P1049" s="28" t="str">
        <f>IF(TRIM(B1049)="","",IFERROR(INDEX('Agreements-New'!C:C,MATCH(B1049,'Agreements-New'!D:D,0)),"N"))</f>
        <v>N</v>
      </c>
      <c r="Q1049" s="69"/>
      <c r="R1049" s="28">
        <f t="shared" si="782"/>
        <v>38000</v>
      </c>
      <c r="S1049" s="28">
        <f t="shared" si="783"/>
        <v>38000</v>
      </c>
      <c r="T1049" s="28">
        <f t="shared" si="784"/>
        <v>10000</v>
      </c>
      <c r="U1049" s="28">
        <f t="shared" si="785"/>
        <v>28000</v>
      </c>
      <c r="V1049" s="69"/>
      <c r="W1049" s="28">
        <v>0</v>
      </c>
      <c r="X1049" s="28">
        <f>IF(TRIM(B1049)="","",IFERROR(INDEX('Agreements-Old'!E:E,MATCH(B1049,'Agreements-Old'!D:D,0)),W1049))</f>
        <v>0</v>
      </c>
      <c r="Y1049" s="28">
        <f>SUMIFS('Daily Fees Entry'!F:F,'Daily Fees Entry'!D:D,B1049,'Daily Fees Entry'!E:E,"Old Fees")</f>
        <v>0</v>
      </c>
      <c r="Z1049" s="28">
        <f t="shared" si="786"/>
        <v>0</v>
      </c>
      <c r="AA1049" s="69"/>
      <c r="AB1049" s="28">
        <f t="shared" si="787"/>
        <v>38000</v>
      </c>
      <c r="AC1049" s="28">
        <f>IF(TRIM(B1049)="","",IFERROR(INDEX('Agreements-New'!E:E,MATCH(B1049,'Agreements-New'!D:D,0)),AB1049))</f>
        <v>38000</v>
      </c>
      <c r="AD1049" s="28">
        <f>(SUMIFS('Daily Fees Entry'!F:F,'Daily Fees Entry'!D:D,B1049)) - Y1049</f>
        <v>10000</v>
      </c>
      <c r="AE1049" s="28">
        <f t="shared" si="788"/>
        <v>28000</v>
      </c>
      <c r="AF1049" s="69"/>
      <c r="AG1049" s="28">
        <f>IF(TRIM(B1049)="","",IFERROR(INDEX('Fees Master'!D:D,MATCH(D1049,'Fees Master'!C:C,0)),"Not Found"))</f>
        <v>18000</v>
      </c>
      <c r="AH1049" s="28" t="str">
        <f>IF(TRIM(M1049)="V",IFERROR(INDEX('Fees Master'!M:M,MATCH(N1049,'Fees Master'!L:L,0)),"Not Found"),"0")</f>
        <v>0</v>
      </c>
      <c r="AI1049" s="28">
        <f>IF(TRIM(M1049)="H",IFERROR(INDEX('Fees Master'!I:I,MATCH(D1049,'Fees Master'!G:G,0)),"Not Found"),"0")</f>
        <v>20000</v>
      </c>
      <c r="AJ1049" s="69"/>
      <c r="AK1049" s="28">
        <f t="shared" si="789"/>
        <v>26.315789473684209</v>
      </c>
      <c r="AL1049" s="31">
        <f t="shared" si="790"/>
        <v>26.315789473684209</v>
      </c>
      <c r="AM1049" s="58"/>
      <c r="AN1049" s="58"/>
      <c r="AO1049" s="68"/>
    </row>
    <row r="1050" spans="1:41" x14ac:dyDescent="0.35">
      <c r="A1050" s="28">
        <v>1049</v>
      </c>
      <c r="B1050" s="28">
        <v>2821</v>
      </c>
      <c r="C1050" s="28" t="s">
        <v>1561</v>
      </c>
      <c r="D1050" s="28" t="s">
        <v>4371</v>
      </c>
      <c r="E1050" s="28" t="s">
        <v>19</v>
      </c>
      <c r="F1050" s="28" t="s">
        <v>1892</v>
      </c>
      <c r="G1050" s="30"/>
      <c r="H1050" s="28" t="s">
        <v>2322</v>
      </c>
      <c r="I1050" s="28"/>
      <c r="J1050" s="31">
        <v>505256534466</v>
      </c>
      <c r="K1050" s="31" t="str">
        <f>CONCATENATE(MID(J1050,1,4), " ", MID(J1050,5,4), " ", MID(J1050,9,4))</f>
        <v>5052 5653 4466</v>
      </c>
      <c r="L1050" s="83">
        <v>6302955739</v>
      </c>
      <c r="M1050" s="28" t="s">
        <v>2767</v>
      </c>
      <c r="N1050" s="28" t="s">
        <v>88</v>
      </c>
      <c r="O1050" s="69"/>
      <c r="P1050" s="28" t="str">
        <f>IF(TRIM(B1050)="","",IFERROR(INDEX('Agreements-New'!C:C,MATCH(B1050,'Agreements-New'!D:D,0)),"N"))</f>
        <v>N</v>
      </c>
      <c r="Q1050" s="69"/>
      <c r="R1050" s="28">
        <f t="shared" si="782"/>
        <v>44000</v>
      </c>
      <c r="S1050" s="28">
        <f t="shared" si="783"/>
        <v>44000</v>
      </c>
      <c r="T1050" s="28">
        <f t="shared" si="784"/>
        <v>11000</v>
      </c>
      <c r="U1050" s="28">
        <f t="shared" si="785"/>
        <v>33000</v>
      </c>
      <c r="V1050" s="69"/>
      <c r="W1050" s="28">
        <v>6000</v>
      </c>
      <c r="X1050" s="28">
        <f>IF(TRIM(B1050)="","",IFERROR(INDEX('Agreements-Old'!E:E,MATCH(B1050,'Agreements-Old'!D:D,0)),W1050))</f>
        <v>6000</v>
      </c>
      <c r="Y1050" s="28">
        <f>SUMIFS('Daily Fees Entry'!F:F,'Daily Fees Entry'!D:D,B1050,'Daily Fees Entry'!E:E,"Old Fees")</f>
        <v>6000</v>
      </c>
      <c r="Z1050" s="28">
        <f t="shared" si="786"/>
        <v>0</v>
      </c>
      <c r="AA1050" s="69"/>
      <c r="AB1050" s="28">
        <f t="shared" si="787"/>
        <v>38000</v>
      </c>
      <c r="AC1050" s="28">
        <f>IF(TRIM(B1050)="","",IFERROR(INDEX('Agreements-New'!E:E,MATCH(B1050,'Agreements-New'!D:D,0)),AB1050))</f>
        <v>38000</v>
      </c>
      <c r="AD1050" s="28">
        <f>(SUMIFS('Daily Fees Entry'!F:F,'Daily Fees Entry'!D:D,B1050)) - Y1050</f>
        <v>5000</v>
      </c>
      <c r="AE1050" s="28">
        <f t="shared" si="788"/>
        <v>33000</v>
      </c>
      <c r="AF1050" s="69"/>
      <c r="AG1050" s="28">
        <f>IF(TRIM(B1050)="","",IFERROR(INDEX('Fees Master'!D:D,MATCH(D1050,'Fees Master'!C:C,0)),"Not Found"))</f>
        <v>18000</v>
      </c>
      <c r="AH1050" s="28" t="str">
        <f>IF(TRIM(M1050)="V",IFERROR(INDEX('Fees Master'!M:M,MATCH(N1050,'Fees Master'!L:L,0)),"Not Found"),"0")</f>
        <v>0</v>
      </c>
      <c r="AI1050" s="28">
        <f>IF(TRIM(M1050)="H",IFERROR(INDEX('Fees Master'!I:I,MATCH(D1050,'Fees Master'!G:G,0)),"Not Found"),"0")</f>
        <v>20000</v>
      </c>
      <c r="AJ1050" s="69"/>
      <c r="AK1050" s="28">
        <f t="shared" si="789"/>
        <v>25</v>
      </c>
      <c r="AL1050" s="31">
        <f t="shared" si="790"/>
        <v>13.157894736842104</v>
      </c>
      <c r="AM1050" s="58"/>
      <c r="AN1050" s="58" t="s">
        <v>3656</v>
      </c>
      <c r="AO1050" s="68"/>
    </row>
    <row r="1051" spans="1:41" x14ac:dyDescent="0.35">
      <c r="A1051" s="28">
        <v>1050</v>
      </c>
      <c r="B1051" s="28">
        <v>2806</v>
      </c>
      <c r="C1051" s="28" t="s">
        <v>1562</v>
      </c>
      <c r="D1051" s="28" t="s">
        <v>4371</v>
      </c>
      <c r="E1051" s="28" t="s">
        <v>19</v>
      </c>
      <c r="F1051" s="28" t="s">
        <v>1892</v>
      </c>
      <c r="G1051" s="30"/>
      <c r="H1051" s="28" t="s">
        <v>1902</v>
      </c>
      <c r="I1051" s="28"/>
      <c r="J1051" s="31">
        <v>349356084203</v>
      </c>
      <c r="K1051" s="31" t="str">
        <f>CONCATENATE(MID(J1051,1,4), " ", MID(J1051,5,4), " ", MID(J1051,9,4))</f>
        <v>3493 5608 4203</v>
      </c>
      <c r="L1051" s="83">
        <v>9701896241</v>
      </c>
      <c r="M1051" s="28" t="s">
        <v>2764</v>
      </c>
      <c r="N1051" s="28" t="s">
        <v>62</v>
      </c>
      <c r="O1051" s="69"/>
      <c r="P1051" s="28" t="str">
        <f>IF(TRIM(B1051)="","",IFERROR(INDEX('Agreements-New'!C:C,MATCH(B1051,'Agreements-New'!D:D,0)),"N"))</f>
        <v>N</v>
      </c>
      <c r="Q1051" s="69"/>
      <c r="R1051" s="28">
        <f t="shared" si="782"/>
        <v>52500</v>
      </c>
      <c r="S1051" s="28">
        <f t="shared" si="783"/>
        <v>39000</v>
      </c>
      <c r="T1051" s="28">
        <f t="shared" si="784"/>
        <v>13000</v>
      </c>
      <c r="U1051" s="28">
        <f t="shared" si="785"/>
        <v>26000</v>
      </c>
      <c r="V1051" s="69"/>
      <c r="W1051" s="28">
        <v>26500</v>
      </c>
      <c r="X1051" s="28">
        <f>IF(TRIM(B1051)="","",IFERROR(INDEX('Agreements-Old'!E:E,MATCH(B1051,'Agreements-Old'!D:D,0)),W1051))</f>
        <v>13000</v>
      </c>
      <c r="Y1051" s="28">
        <f>SUMIFS('Daily Fees Entry'!F:F,'Daily Fees Entry'!D:D,B1051,'Daily Fees Entry'!E:E,"Old Fees")</f>
        <v>13000</v>
      </c>
      <c r="Z1051" s="28">
        <f t="shared" si="786"/>
        <v>0</v>
      </c>
      <c r="AA1051" s="69"/>
      <c r="AB1051" s="28">
        <f t="shared" si="787"/>
        <v>26000</v>
      </c>
      <c r="AC1051" s="28">
        <f>IF(TRIM(B1051)="","",IFERROR(INDEX('Agreements-New'!E:E,MATCH(B1051,'Agreements-New'!D:D,0)),AB1051))</f>
        <v>26000</v>
      </c>
      <c r="AD1051" s="28">
        <f>(SUMIFS('Daily Fees Entry'!F:F,'Daily Fees Entry'!D:D,B1051)) - Y1051</f>
        <v>0</v>
      </c>
      <c r="AE1051" s="28">
        <f t="shared" si="788"/>
        <v>26000</v>
      </c>
      <c r="AF1051" s="69"/>
      <c r="AG1051" s="28">
        <f>IF(TRIM(B1051)="","",IFERROR(INDEX('Fees Master'!D:D,MATCH(D1051,'Fees Master'!C:C,0)),"Not Found"))</f>
        <v>18000</v>
      </c>
      <c r="AH1051" s="28">
        <f>IF(TRIM(M1051)="V",IFERROR(INDEX('Fees Master'!M:M,MATCH(N1051,'Fees Master'!L:L,0)),"Not Found"),"0")</f>
        <v>8000</v>
      </c>
      <c r="AI1051" s="28" t="str">
        <f>IF(TRIM(M1051)="H",IFERROR(INDEX('Fees Master'!I:I,MATCH(D1051,'Fees Master'!G:G,0)),"Not Found"),"0")</f>
        <v>0</v>
      </c>
      <c r="AJ1051" s="69"/>
      <c r="AK1051" s="28">
        <f t="shared" si="789"/>
        <v>33.333333333333329</v>
      </c>
      <c r="AL1051" s="31">
        <f t="shared" si="790"/>
        <v>0</v>
      </c>
      <c r="AM1051" s="58"/>
      <c r="AN1051" s="58" t="s">
        <v>3657</v>
      </c>
      <c r="AO1051" s="68"/>
    </row>
    <row r="1052" spans="1:41" x14ac:dyDescent="0.35">
      <c r="A1052" s="28">
        <v>1051</v>
      </c>
      <c r="B1052" s="28">
        <v>3117</v>
      </c>
      <c r="C1052" s="28" t="s">
        <v>1481</v>
      </c>
      <c r="D1052" s="28" t="s">
        <v>4371</v>
      </c>
      <c r="E1052" s="28" t="s">
        <v>18</v>
      </c>
      <c r="F1052" s="28" t="s">
        <v>1893</v>
      </c>
      <c r="G1052" s="30"/>
      <c r="H1052" s="28" t="s">
        <v>2591</v>
      </c>
      <c r="I1052" s="28"/>
      <c r="J1052" s="31">
        <v>455995664345</v>
      </c>
      <c r="K1052" s="31" t="str">
        <f>CONCATENATE(MID(J1052,1,4), " ", MID(J1052,5,4), " ", MID(J1052,9,4))</f>
        <v>4559 9566 4345</v>
      </c>
      <c r="L1052" s="83">
        <v>7013005345</v>
      </c>
      <c r="M1052" s="28" t="s">
        <v>2762</v>
      </c>
      <c r="N1052" s="28" t="s">
        <v>97</v>
      </c>
      <c r="O1052" s="69"/>
      <c r="P1052" s="28" t="str">
        <f>IF(TRIM(B1052)="","",IFERROR(INDEX('Agreements-New'!C:C,MATCH(B1052,'Agreements-New'!D:D,0)),"N"))</f>
        <v>N</v>
      </c>
      <c r="Q1052" s="69"/>
      <c r="R1052" s="28">
        <f t="shared" si="782"/>
        <v>18000</v>
      </c>
      <c r="S1052" s="28">
        <f t="shared" si="783"/>
        <v>18000</v>
      </c>
      <c r="T1052" s="28">
        <f t="shared" si="784"/>
        <v>0</v>
      </c>
      <c r="U1052" s="28">
        <f t="shared" si="785"/>
        <v>18000</v>
      </c>
      <c r="V1052" s="69"/>
      <c r="W1052" s="28">
        <v>0</v>
      </c>
      <c r="X1052" s="28">
        <f>IF(TRIM(B1052)="","",IFERROR(INDEX('Agreements-Old'!E:E,MATCH(B1052,'Agreements-Old'!D:D,0)),W1052))</f>
        <v>0</v>
      </c>
      <c r="Y1052" s="28">
        <f>SUMIFS('Daily Fees Entry'!F:F,'Daily Fees Entry'!D:D,B1052,'Daily Fees Entry'!E:E,"Old Fees")</f>
        <v>0</v>
      </c>
      <c r="Z1052" s="28">
        <f t="shared" si="786"/>
        <v>0</v>
      </c>
      <c r="AA1052" s="69"/>
      <c r="AB1052" s="28">
        <f t="shared" si="787"/>
        <v>18000</v>
      </c>
      <c r="AC1052" s="28">
        <f>IF(TRIM(B1052)="","",IFERROR(INDEX('Agreements-New'!E:E,MATCH(B1052,'Agreements-New'!D:D,0)),AB1052))</f>
        <v>18000</v>
      </c>
      <c r="AD1052" s="28">
        <f>(SUMIFS('Daily Fees Entry'!F:F,'Daily Fees Entry'!D:D,B1052)) - Y1052</f>
        <v>0</v>
      </c>
      <c r="AE1052" s="28">
        <f t="shared" si="788"/>
        <v>18000</v>
      </c>
      <c r="AF1052" s="69"/>
      <c r="AG1052" s="28">
        <f>IF(TRIM(B1052)="","",IFERROR(INDEX('Fees Master'!D:D,MATCH(D1052,'Fees Master'!C:C,0)),"Not Found"))</f>
        <v>18000</v>
      </c>
      <c r="AH1052" s="28" t="str">
        <f>IF(TRIM(M1052)="V",IFERROR(INDEX('Fees Master'!M:M,MATCH(N1052,'Fees Master'!L:L,0)),"Not Found"),"0")</f>
        <v>0</v>
      </c>
      <c r="AI1052" s="28" t="str">
        <f>IF(TRIM(M1052)="H",IFERROR(INDEX('Fees Master'!I:I,MATCH(D1052,'Fees Master'!G:G,0)),"Not Found"),"0")</f>
        <v>0</v>
      </c>
      <c r="AJ1052" s="69"/>
      <c r="AK1052" s="28">
        <f t="shared" si="789"/>
        <v>0</v>
      </c>
      <c r="AL1052" s="31">
        <f t="shared" si="790"/>
        <v>0</v>
      </c>
      <c r="AM1052" s="58"/>
      <c r="AN1052" s="58" t="s">
        <v>3617</v>
      </c>
      <c r="AO1052" s="68"/>
    </row>
    <row r="1053" spans="1:41" x14ac:dyDescent="0.35">
      <c r="A1053" s="28">
        <v>1052</v>
      </c>
      <c r="B1053" s="28">
        <v>2710</v>
      </c>
      <c r="C1053" s="28" t="s">
        <v>1486</v>
      </c>
      <c r="D1053" s="28" t="s">
        <v>4371</v>
      </c>
      <c r="E1053" s="28" t="s">
        <v>18</v>
      </c>
      <c r="F1053" s="28" t="s">
        <v>1893</v>
      </c>
      <c r="G1053" s="30"/>
      <c r="H1053" s="28" t="s">
        <v>2593</v>
      </c>
      <c r="I1053" s="28"/>
      <c r="J1053" s="31">
        <v>551554433081</v>
      </c>
      <c r="K1053" s="31" t="str">
        <f>CONCATENATE(MID(J1053,1,4), " ", MID(J1053,5,4), " ", MID(J1053,9,4))</f>
        <v>5515 5443 3081</v>
      </c>
      <c r="L1053" s="83">
        <v>9505458493</v>
      </c>
      <c r="M1053" s="28" t="s">
        <v>2762</v>
      </c>
      <c r="N1053" s="28" t="s">
        <v>97</v>
      </c>
      <c r="O1053" s="69"/>
      <c r="P1053" s="28" t="str">
        <f>IF(TRIM(B1053)="","",IFERROR(INDEX('Agreements-New'!C:C,MATCH(B1053,'Agreements-New'!D:D,0)),"N"))</f>
        <v>N</v>
      </c>
      <c r="Q1053" s="69"/>
      <c r="R1053" s="28">
        <f t="shared" si="782"/>
        <v>32500</v>
      </c>
      <c r="S1053" s="28">
        <f t="shared" si="783"/>
        <v>32500</v>
      </c>
      <c r="T1053" s="28">
        <f t="shared" si="784"/>
        <v>0</v>
      </c>
      <c r="U1053" s="28">
        <f t="shared" si="785"/>
        <v>32500</v>
      </c>
      <c r="V1053" s="69"/>
      <c r="W1053" s="28">
        <v>14500</v>
      </c>
      <c r="X1053" s="28">
        <f>IF(TRIM(B1053)="","",IFERROR(INDEX('Agreements-Old'!E:E,MATCH(B1053,'Agreements-Old'!D:D,0)),W1053))</f>
        <v>14500</v>
      </c>
      <c r="Y1053" s="28">
        <f>SUMIFS('Daily Fees Entry'!F:F,'Daily Fees Entry'!D:D,B1053,'Daily Fees Entry'!E:E,"Old Fees")</f>
        <v>0</v>
      </c>
      <c r="Z1053" s="28">
        <f t="shared" si="786"/>
        <v>14500</v>
      </c>
      <c r="AA1053" s="69"/>
      <c r="AB1053" s="28">
        <f t="shared" si="787"/>
        <v>18000</v>
      </c>
      <c r="AC1053" s="28">
        <f>IF(TRIM(B1053)="","",IFERROR(INDEX('Agreements-New'!E:E,MATCH(B1053,'Agreements-New'!D:D,0)),AB1053))</f>
        <v>18000</v>
      </c>
      <c r="AD1053" s="28">
        <f>(SUMIFS('Daily Fees Entry'!F:F,'Daily Fees Entry'!D:D,B1053)) - Y1053</f>
        <v>0</v>
      </c>
      <c r="AE1053" s="28">
        <f t="shared" si="788"/>
        <v>18000</v>
      </c>
      <c r="AF1053" s="69"/>
      <c r="AG1053" s="28">
        <f>IF(TRIM(B1053)="","",IFERROR(INDEX('Fees Master'!D:D,MATCH(D1053,'Fees Master'!C:C,0)),"Not Found"))</f>
        <v>18000</v>
      </c>
      <c r="AH1053" s="28" t="str">
        <f>IF(TRIM(M1053)="V",IFERROR(INDEX('Fees Master'!M:M,MATCH(N1053,'Fees Master'!L:L,0)),"Not Found"),"0")</f>
        <v>0</v>
      </c>
      <c r="AI1053" s="28" t="str">
        <f>IF(TRIM(M1053)="H",IFERROR(INDEX('Fees Master'!I:I,MATCH(D1053,'Fees Master'!G:G,0)),"Not Found"),"0")</f>
        <v>0</v>
      </c>
      <c r="AJ1053" s="69"/>
      <c r="AK1053" s="28">
        <f t="shared" si="789"/>
        <v>0</v>
      </c>
      <c r="AL1053" s="31">
        <f t="shared" si="790"/>
        <v>0</v>
      </c>
      <c r="AM1053" s="58"/>
      <c r="AN1053" s="58" t="s">
        <v>3620</v>
      </c>
      <c r="AO1053" s="68"/>
    </row>
    <row r="1054" spans="1:41" x14ac:dyDescent="0.35">
      <c r="A1054" s="28">
        <v>1053</v>
      </c>
      <c r="B1054" s="28">
        <v>4628</v>
      </c>
      <c r="C1054" s="28" t="s">
        <v>5933</v>
      </c>
      <c r="D1054" s="28" t="s">
        <v>4371</v>
      </c>
      <c r="E1054" s="28" t="s">
        <v>3814</v>
      </c>
      <c r="F1054" s="28" t="s">
        <v>1893</v>
      </c>
      <c r="G1054" s="30"/>
      <c r="H1054" s="28" t="s">
        <v>6139</v>
      </c>
      <c r="I1054" s="28"/>
      <c r="J1054" s="31"/>
      <c r="K1054" s="31"/>
      <c r="L1054" s="83">
        <v>9848802732</v>
      </c>
      <c r="M1054" s="28" t="s">
        <v>2764</v>
      </c>
      <c r="N1054" s="28" t="s">
        <v>4376</v>
      </c>
      <c r="O1054" s="69"/>
      <c r="P1054" s="28" t="str">
        <f>IF(TRIM(B1054)="","",IFERROR(INDEX('Agreements-New'!C:C,MATCH(B1054,'Agreements-New'!D:D,0)),"N"))</f>
        <v>N</v>
      </c>
      <c r="Q1054" s="69"/>
      <c r="R1054" s="28">
        <f t="shared" si="782"/>
        <v>25000</v>
      </c>
      <c r="S1054" s="28">
        <f t="shared" si="783"/>
        <v>25000</v>
      </c>
      <c r="T1054" s="28">
        <f t="shared" si="784"/>
        <v>0</v>
      </c>
      <c r="U1054" s="28">
        <f t="shared" si="785"/>
        <v>25000</v>
      </c>
      <c r="V1054" s="69"/>
      <c r="W1054" s="28">
        <v>0</v>
      </c>
      <c r="X1054" s="28">
        <f>IF(TRIM(B1054)="","",IFERROR(INDEX('Agreements-Old'!E:E,MATCH(B1054,'Agreements-Old'!D:D,0)),W1054))</f>
        <v>0</v>
      </c>
      <c r="Y1054" s="28">
        <f>SUMIFS('Daily Fees Entry'!F:F,'Daily Fees Entry'!D:D,B1054,'Daily Fees Entry'!E:E,"Old Fees")</f>
        <v>0</v>
      </c>
      <c r="Z1054" s="28">
        <f t="shared" si="786"/>
        <v>0</v>
      </c>
      <c r="AA1054" s="69"/>
      <c r="AB1054" s="28">
        <f t="shared" si="787"/>
        <v>25000</v>
      </c>
      <c r="AC1054" s="28">
        <f>IF(TRIM(B1054)="","",IFERROR(INDEX('Agreements-New'!E:E,MATCH(B1054,'Agreements-New'!D:D,0)),AB1054))</f>
        <v>25000</v>
      </c>
      <c r="AD1054" s="28">
        <f>(SUMIFS('Daily Fees Entry'!F:F,'Daily Fees Entry'!D:D,B1054)) - Y1054</f>
        <v>0</v>
      </c>
      <c r="AE1054" s="28">
        <f t="shared" si="788"/>
        <v>25000</v>
      </c>
      <c r="AF1054" s="69"/>
      <c r="AG1054" s="28">
        <f>IF(TRIM(B1054)="","",IFERROR(INDEX('Fees Master'!D:D,MATCH(D1054,'Fees Master'!C:C,0)),"Not Found"))</f>
        <v>18000</v>
      </c>
      <c r="AH1054" s="28">
        <f>IF(TRIM(M1054)="V",IFERROR(INDEX('Fees Master'!M:M,MATCH(N1054,'Fees Master'!L:L,0)),"Not Found"),"0")</f>
        <v>7000</v>
      </c>
      <c r="AI1054" s="28" t="str">
        <f>IF(TRIM(M1054)="H",IFERROR(INDEX('Fees Master'!I:I,MATCH(D1054,'Fees Master'!G:G,0)),"Not Found"),"0")</f>
        <v>0</v>
      </c>
      <c r="AJ1054" s="69"/>
      <c r="AK1054" s="28">
        <f t="shared" si="789"/>
        <v>0</v>
      </c>
      <c r="AL1054" s="31">
        <f t="shared" si="790"/>
        <v>0</v>
      </c>
      <c r="AM1054" s="58"/>
      <c r="AN1054" s="58"/>
      <c r="AO1054" s="68"/>
    </row>
    <row r="1055" spans="1:41" x14ac:dyDescent="0.35">
      <c r="A1055" s="28">
        <v>1054</v>
      </c>
      <c r="B1055" s="28">
        <v>3603</v>
      </c>
      <c r="C1055" s="28" t="s">
        <v>1487</v>
      </c>
      <c r="D1055" s="28" t="s">
        <v>4371</v>
      </c>
      <c r="E1055" s="28" t="s">
        <v>18</v>
      </c>
      <c r="F1055" s="28" t="s">
        <v>1893</v>
      </c>
      <c r="G1055" s="30"/>
      <c r="H1055" s="28" t="s">
        <v>2594</v>
      </c>
      <c r="I1055" s="28"/>
      <c r="J1055" s="31">
        <v>406597490952</v>
      </c>
      <c r="K1055" s="31" t="str">
        <f>CONCATENATE(MID(J1055,1,4), " ", MID(J1055,5,4), " ", MID(J1055,9,4))</f>
        <v>4065 9749 0952</v>
      </c>
      <c r="L1055" s="83">
        <v>9542461958</v>
      </c>
      <c r="M1055" s="28" t="s">
        <v>2767</v>
      </c>
      <c r="N1055" s="28" t="s">
        <v>176</v>
      </c>
      <c r="O1055" s="69"/>
      <c r="P1055" s="28">
        <f>IF(TRIM(B1055)="","",IFERROR(INDEX('Agreements-New'!C:C,MATCH(B1055,'Agreements-New'!D:D,0)),"N"))</f>
        <v>68</v>
      </c>
      <c r="Q1055" s="69"/>
      <c r="R1055" s="28">
        <f t="shared" si="782"/>
        <v>81000</v>
      </c>
      <c r="S1055" s="28">
        <f t="shared" si="783"/>
        <v>75000</v>
      </c>
      <c r="T1055" s="28">
        <f t="shared" si="784"/>
        <v>15000</v>
      </c>
      <c r="U1055" s="28">
        <f t="shared" si="785"/>
        <v>60000</v>
      </c>
      <c r="V1055" s="69"/>
      <c r="W1055" s="28">
        <v>43000</v>
      </c>
      <c r="X1055" s="28">
        <f>IF(TRIM(B1055)="","",IFERROR(INDEX('Agreements-Old'!E:E,MATCH(B1055,'Agreements-Old'!D:D,0)),W1055))</f>
        <v>43000</v>
      </c>
      <c r="Y1055" s="28">
        <f>SUMIFS('Daily Fees Entry'!F:F,'Daily Fees Entry'!D:D,B1055,'Daily Fees Entry'!E:E,"Old Fees")</f>
        <v>5000</v>
      </c>
      <c r="Z1055" s="28">
        <f t="shared" si="786"/>
        <v>38000</v>
      </c>
      <c r="AA1055" s="69"/>
      <c r="AB1055" s="28">
        <f t="shared" si="787"/>
        <v>38000</v>
      </c>
      <c r="AC1055" s="28">
        <f>IF(TRIM(B1055)="","",IFERROR(INDEX('Agreements-New'!E:E,MATCH(B1055,'Agreements-New'!D:D,0)),AB1055))</f>
        <v>32000</v>
      </c>
      <c r="AD1055" s="28">
        <f>(SUMIFS('Daily Fees Entry'!F:F,'Daily Fees Entry'!D:D,B1055)) - Y1055</f>
        <v>10000</v>
      </c>
      <c r="AE1055" s="28">
        <f t="shared" si="788"/>
        <v>22000</v>
      </c>
      <c r="AF1055" s="69"/>
      <c r="AG1055" s="28">
        <f>IF(TRIM(B1055)="","",IFERROR(INDEX('Fees Master'!D:D,MATCH(D1055,'Fees Master'!C:C,0)),"Not Found"))</f>
        <v>18000</v>
      </c>
      <c r="AH1055" s="28" t="str">
        <f>IF(TRIM(M1055)="V",IFERROR(INDEX('Fees Master'!M:M,MATCH(N1055,'Fees Master'!L:L,0)),"Not Found"),"0")</f>
        <v>0</v>
      </c>
      <c r="AI1055" s="28">
        <f>IF(TRIM(M1055)="H",IFERROR(INDEX('Fees Master'!I:I,MATCH(D1055,'Fees Master'!G:G,0)),"Not Found"),"0")</f>
        <v>20000</v>
      </c>
      <c r="AJ1055" s="69"/>
      <c r="AK1055" s="28">
        <f t="shared" si="789"/>
        <v>20</v>
      </c>
      <c r="AL1055" s="31">
        <f t="shared" si="790"/>
        <v>31.25</v>
      </c>
      <c r="AM1055" s="58"/>
      <c r="AN1055" s="58" t="s">
        <v>3621</v>
      </c>
      <c r="AO1055" s="68"/>
    </row>
    <row r="1056" spans="1:41" x14ac:dyDescent="0.35">
      <c r="A1056" s="28">
        <v>1055</v>
      </c>
      <c r="B1056" s="28">
        <v>3913</v>
      </c>
      <c r="C1056" s="28" t="s">
        <v>1491</v>
      </c>
      <c r="D1056" s="28" t="s">
        <v>4371</v>
      </c>
      <c r="E1056" s="28" t="s">
        <v>18</v>
      </c>
      <c r="F1056" s="28" t="s">
        <v>1893</v>
      </c>
      <c r="G1056" s="30"/>
      <c r="H1056" s="28" t="s">
        <v>2595</v>
      </c>
      <c r="I1056" s="28"/>
      <c r="J1056" s="31">
        <v>623108034067</v>
      </c>
      <c r="K1056" s="31" t="str">
        <f>CONCATENATE(MID(J1056,1,4), " ", MID(J1056,5,4), " ", MID(J1056,9,4))</f>
        <v>6231 0803 4067</v>
      </c>
      <c r="L1056" s="83">
        <v>9949013324</v>
      </c>
      <c r="M1056" s="28" t="s">
        <v>2767</v>
      </c>
      <c r="N1056" s="28" t="s">
        <v>2771</v>
      </c>
      <c r="O1056" s="69"/>
      <c r="P1056" s="28" t="str">
        <f>IF(TRIM(B1056)="","",IFERROR(INDEX('Agreements-New'!C:C,MATCH(B1056,'Agreements-New'!D:D,0)),"N"))</f>
        <v>N</v>
      </c>
      <c r="Q1056" s="69"/>
      <c r="R1056" s="28">
        <f t="shared" si="782"/>
        <v>78000</v>
      </c>
      <c r="S1056" s="28">
        <f t="shared" si="783"/>
        <v>78000</v>
      </c>
      <c r="T1056" s="28">
        <f t="shared" si="784"/>
        <v>8000</v>
      </c>
      <c r="U1056" s="28">
        <f t="shared" si="785"/>
        <v>70000</v>
      </c>
      <c r="V1056" s="69"/>
      <c r="W1056" s="28">
        <v>40000</v>
      </c>
      <c r="X1056" s="28">
        <f>IF(TRIM(B1056)="","",IFERROR(INDEX('Agreements-Old'!E:E,MATCH(B1056,'Agreements-Old'!D:D,0)),W1056))</f>
        <v>40000</v>
      </c>
      <c r="Y1056" s="28">
        <f>SUMIFS('Daily Fees Entry'!F:F,'Daily Fees Entry'!D:D,B1056,'Daily Fees Entry'!E:E,"Old Fees")</f>
        <v>8000</v>
      </c>
      <c r="Z1056" s="28">
        <f t="shared" si="786"/>
        <v>32000</v>
      </c>
      <c r="AA1056" s="69"/>
      <c r="AB1056" s="28">
        <f t="shared" si="787"/>
        <v>38000</v>
      </c>
      <c r="AC1056" s="28">
        <f>IF(TRIM(B1056)="","",IFERROR(INDEX('Agreements-New'!E:E,MATCH(B1056,'Agreements-New'!D:D,0)),AB1056))</f>
        <v>38000</v>
      </c>
      <c r="AD1056" s="28">
        <f>(SUMIFS('Daily Fees Entry'!F:F,'Daily Fees Entry'!D:D,B1056)) - Y1056</f>
        <v>0</v>
      </c>
      <c r="AE1056" s="28">
        <f t="shared" si="788"/>
        <v>38000</v>
      </c>
      <c r="AF1056" s="69"/>
      <c r="AG1056" s="28">
        <f>IF(TRIM(B1056)="","",IFERROR(INDEX('Fees Master'!D:D,MATCH(D1056,'Fees Master'!C:C,0)),"Not Found"))</f>
        <v>18000</v>
      </c>
      <c r="AH1056" s="28" t="str">
        <f>IF(TRIM(M1056)="V",IFERROR(INDEX('Fees Master'!M:M,MATCH(N1056,'Fees Master'!L:L,0)),"Not Found"),"0")</f>
        <v>0</v>
      </c>
      <c r="AI1056" s="28">
        <f>IF(TRIM(M1056)="H",IFERROR(INDEX('Fees Master'!I:I,MATCH(D1056,'Fees Master'!G:G,0)),"Not Found"),"0")</f>
        <v>20000</v>
      </c>
      <c r="AJ1056" s="69"/>
      <c r="AK1056" s="28">
        <f t="shared" si="789"/>
        <v>10.256410256410255</v>
      </c>
      <c r="AL1056" s="31">
        <f t="shared" si="790"/>
        <v>0</v>
      </c>
      <c r="AM1056" s="58"/>
      <c r="AN1056" s="58" t="s">
        <v>3622</v>
      </c>
      <c r="AO1056" s="68"/>
    </row>
    <row r="1057" spans="1:41" x14ac:dyDescent="0.35">
      <c r="A1057" s="28">
        <v>1056</v>
      </c>
      <c r="B1057" s="28">
        <v>4525</v>
      </c>
      <c r="C1057" s="28" t="s">
        <v>5934</v>
      </c>
      <c r="D1057" s="28" t="s">
        <v>4371</v>
      </c>
      <c r="E1057" s="28" t="s">
        <v>3814</v>
      </c>
      <c r="F1057" s="28" t="s">
        <v>1893</v>
      </c>
      <c r="G1057" s="30"/>
      <c r="H1057" s="28" t="s">
        <v>6140</v>
      </c>
      <c r="I1057" s="28"/>
      <c r="J1057" s="31"/>
      <c r="K1057" s="31"/>
      <c r="L1057" s="83">
        <v>8985096435</v>
      </c>
      <c r="M1057" s="28" t="s">
        <v>2767</v>
      </c>
      <c r="N1057" s="28" t="s">
        <v>4132</v>
      </c>
      <c r="O1057" s="69"/>
      <c r="P1057" s="28">
        <f>IF(TRIM(B1057)="","",IFERROR(INDEX('Agreements-New'!C:C,MATCH(B1057,'Agreements-New'!D:D,0)),"N"))</f>
        <v>145</v>
      </c>
      <c r="Q1057" s="69"/>
      <c r="R1057" s="28">
        <f t="shared" si="782"/>
        <v>38000</v>
      </c>
      <c r="S1057" s="28">
        <f t="shared" si="783"/>
        <v>32000</v>
      </c>
      <c r="T1057" s="28">
        <f t="shared" si="784"/>
        <v>2000</v>
      </c>
      <c r="U1057" s="28">
        <f t="shared" si="785"/>
        <v>30000</v>
      </c>
      <c r="V1057" s="69"/>
      <c r="W1057" s="28">
        <v>0</v>
      </c>
      <c r="X1057" s="28">
        <f>IF(TRIM(B1057)="","",IFERROR(INDEX('Agreements-Old'!E:E,MATCH(B1057,'Agreements-Old'!D:D,0)),W1057))</f>
        <v>0</v>
      </c>
      <c r="Y1057" s="28">
        <f>SUMIFS('Daily Fees Entry'!F:F,'Daily Fees Entry'!D:D,B1057,'Daily Fees Entry'!E:E,"Old Fees")</f>
        <v>0</v>
      </c>
      <c r="Z1057" s="28">
        <f t="shared" si="786"/>
        <v>0</v>
      </c>
      <c r="AA1057" s="69"/>
      <c r="AB1057" s="28">
        <f t="shared" si="787"/>
        <v>38000</v>
      </c>
      <c r="AC1057" s="28">
        <f>IF(TRIM(B1057)="","",IFERROR(INDEX('Agreements-New'!E:E,MATCH(B1057,'Agreements-New'!D:D,0)),AB1057))</f>
        <v>32000</v>
      </c>
      <c r="AD1057" s="28">
        <f>(SUMIFS('Daily Fees Entry'!F:F,'Daily Fees Entry'!D:D,B1057)) - Y1057</f>
        <v>2000</v>
      </c>
      <c r="AE1057" s="28">
        <f t="shared" si="788"/>
        <v>30000</v>
      </c>
      <c r="AF1057" s="69"/>
      <c r="AG1057" s="28">
        <f>IF(TRIM(B1057)="","",IFERROR(INDEX('Fees Master'!D:D,MATCH(D1057,'Fees Master'!C:C,0)),"Not Found"))</f>
        <v>18000</v>
      </c>
      <c r="AH1057" s="28" t="str">
        <f>IF(TRIM(M1057)="V",IFERROR(INDEX('Fees Master'!M:M,MATCH(N1057,'Fees Master'!L:L,0)),"Not Found"),"0")</f>
        <v>0</v>
      </c>
      <c r="AI1057" s="28">
        <f>IF(TRIM(M1057)="H",IFERROR(INDEX('Fees Master'!I:I,MATCH(D1057,'Fees Master'!G:G,0)),"Not Found"),"0")</f>
        <v>20000</v>
      </c>
      <c r="AJ1057" s="69"/>
      <c r="AK1057" s="28">
        <f t="shared" si="789"/>
        <v>6.25</v>
      </c>
      <c r="AL1057" s="31">
        <f t="shared" si="790"/>
        <v>6.25</v>
      </c>
      <c r="AM1057" s="58"/>
      <c r="AN1057" s="58"/>
      <c r="AO1057" s="68"/>
    </row>
    <row r="1058" spans="1:41" x14ac:dyDescent="0.35">
      <c r="A1058" s="28">
        <v>1057</v>
      </c>
      <c r="B1058" s="28">
        <v>2823</v>
      </c>
      <c r="C1058" s="28" t="s">
        <v>1499</v>
      </c>
      <c r="D1058" s="28" t="s">
        <v>4371</v>
      </c>
      <c r="E1058" s="28" t="s">
        <v>18</v>
      </c>
      <c r="F1058" s="28" t="s">
        <v>1893</v>
      </c>
      <c r="G1058" s="30"/>
      <c r="H1058" s="28" t="s">
        <v>1894</v>
      </c>
      <c r="I1058" s="28"/>
      <c r="J1058" s="31">
        <v>373056715652</v>
      </c>
      <c r="K1058" s="31" t="str">
        <f>CONCATENATE(MID(J1058,1,4), " ", MID(J1058,5,4), " ", MID(J1058,9,4))</f>
        <v>3730 5671 5652</v>
      </c>
      <c r="L1058" s="83">
        <v>9985346150</v>
      </c>
      <c r="M1058" s="28" t="s">
        <v>2762</v>
      </c>
      <c r="N1058" s="28" t="s">
        <v>97</v>
      </c>
      <c r="O1058" s="69"/>
      <c r="P1058" s="28" t="str">
        <f>IF(TRIM(B1058)="","",IFERROR(INDEX('Agreements-New'!C:C,MATCH(B1058,'Agreements-New'!D:D,0)),"N"))</f>
        <v>N</v>
      </c>
      <c r="Q1058" s="69"/>
      <c r="R1058" s="28">
        <f t="shared" si="782"/>
        <v>29000</v>
      </c>
      <c r="S1058" s="28">
        <f t="shared" si="783"/>
        <v>29000</v>
      </c>
      <c r="T1058" s="28">
        <f t="shared" si="784"/>
        <v>4000</v>
      </c>
      <c r="U1058" s="28">
        <f t="shared" si="785"/>
        <v>25000</v>
      </c>
      <c r="V1058" s="69"/>
      <c r="W1058" s="28">
        <v>11000</v>
      </c>
      <c r="X1058" s="28">
        <f>IF(TRIM(B1058)="","",IFERROR(INDEX('Agreements-Old'!E:E,MATCH(B1058,'Agreements-Old'!D:D,0)),W1058))</f>
        <v>11000</v>
      </c>
      <c r="Y1058" s="28">
        <f>SUMIFS('Daily Fees Entry'!F:F,'Daily Fees Entry'!D:D,B1058,'Daily Fees Entry'!E:E,"Old Fees")</f>
        <v>4000</v>
      </c>
      <c r="Z1058" s="28">
        <f t="shared" si="786"/>
        <v>7000</v>
      </c>
      <c r="AA1058" s="69"/>
      <c r="AB1058" s="28">
        <f t="shared" si="787"/>
        <v>18000</v>
      </c>
      <c r="AC1058" s="28">
        <f>IF(TRIM(B1058)="","",IFERROR(INDEX('Agreements-New'!E:E,MATCH(B1058,'Agreements-New'!D:D,0)),AB1058))</f>
        <v>18000</v>
      </c>
      <c r="AD1058" s="28">
        <f>(SUMIFS('Daily Fees Entry'!F:F,'Daily Fees Entry'!D:D,B1058)) - Y1058</f>
        <v>0</v>
      </c>
      <c r="AE1058" s="28">
        <f t="shared" si="788"/>
        <v>18000</v>
      </c>
      <c r="AF1058" s="69"/>
      <c r="AG1058" s="28">
        <f>IF(TRIM(B1058)="","",IFERROR(INDEX('Fees Master'!D:D,MATCH(D1058,'Fees Master'!C:C,0)),"Not Found"))</f>
        <v>18000</v>
      </c>
      <c r="AH1058" s="28" t="str">
        <f>IF(TRIM(M1058)="V",IFERROR(INDEX('Fees Master'!M:M,MATCH(N1058,'Fees Master'!L:L,0)),"Not Found"),"0")</f>
        <v>0</v>
      </c>
      <c r="AI1058" s="28" t="str">
        <f>IF(TRIM(M1058)="H",IFERROR(INDEX('Fees Master'!I:I,MATCH(D1058,'Fees Master'!G:G,0)),"Not Found"),"0")</f>
        <v>0</v>
      </c>
      <c r="AJ1058" s="69"/>
      <c r="AK1058" s="28">
        <f t="shared" si="789"/>
        <v>13.793103448275861</v>
      </c>
      <c r="AL1058" s="31">
        <f t="shared" si="790"/>
        <v>0</v>
      </c>
      <c r="AM1058" s="58"/>
      <c r="AN1058" s="58" t="s">
        <v>3626</v>
      </c>
      <c r="AO1058" s="68"/>
    </row>
    <row r="1059" spans="1:41" x14ac:dyDescent="0.35">
      <c r="A1059" s="28">
        <v>1058</v>
      </c>
      <c r="B1059" s="28">
        <v>2811</v>
      </c>
      <c r="C1059" s="28" t="s">
        <v>1501</v>
      </c>
      <c r="D1059" s="28" t="s">
        <v>4371</v>
      </c>
      <c r="E1059" s="28" t="s">
        <v>18</v>
      </c>
      <c r="F1059" s="28" t="s">
        <v>1893</v>
      </c>
      <c r="G1059" s="30"/>
      <c r="H1059" s="28" t="s">
        <v>1910</v>
      </c>
      <c r="I1059" s="28"/>
      <c r="J1059" s="31">
        <v>458836205369</v>
      </c>
      <c r="K1059" s="31" t="str">
        <f>CONCATENATE(MID(J1059,1,4), " ", MID(J1059,5,4), " ", MID(J1059,9,4))</f>
        <v>4588 3620 5369</v>
      </c>
      <c r="L1059" s="83">
        <v>9963290650</v>
      </c>
      <c r="M1059" s="28" t="s">
        <v>2764</v>
      </c>
      <c r="N1059" s="28" t="s">
        <v>62</v>
      </c>
      <c r="O1059" s="69"/>
      <c r="P1059" s="28" t="str">
        <f>IF(TRIM(B1059)="","",IFERROR(INDEX('Agreements-New'!C:C,MATCH(B1059,'Agreements-New'!D:D,0)),"N"))</f>
        <v>N</v>
      </c>
      <c r="Q1059" s="69"/>
      <c r="R1059" s="28">
        <f t="shared" si="782"/>
        <v>26000</v>
      </c>
      <c r="S1059" s="28">
        <f t="shared" si="783"/>
        <v>26000</v>
      </c>
      <c r="T1059" s="28">
        <f t="shared" si="784"/>
        <v>0</v>
      </c>
      <c r="U1059" s="28">
        <f t="shared" si="785"/>
        <v>26000</v>
      </c>
      <c r="V1059" s="69"/>
      <c r="W1059" s="28">
        <v>0</v>
      </c>
      <c r="X1059" s="28">
        <f>IF(TRIM(B1059)="","",IFERROR(INDEX('Agreements-Old'!E:E,MATCH(B1059,'Agreements-Old'!D:D,0)),W1059))</f>
        <v>0</v>
      </c>
      <c r="Y1059" s="28">
        <f>SUMIFS('Daily Fees Entry'!F:F,'Daily Fees Entry'!D:D,B1059,'Daily Fees Entry'!E:E,"Old Fees")</f>
        <v>0</v>
      </c>
      <c r="Z1059" s="28">
        <f t="shared" si="786"/>
        <v>0</v>
      </c>
      <c r="AA1059" s="69"/>
      <c r="AB1059" s="28">
        <f t="shared" si="787"/>
        <v>26000</v>
      </c>
      <c r="AC1059" s="28">
        <f>IF(TRIM(B1059)="","",IFERROR(INDEX('Agreements-New'!E:E,MATCH(B1059,'Agreements-New'!D:D,0)),AB1059))</f>
        <v>26000</v>
      </c>
      <c r="AD1059" s="28">
        <f>(SUMIFS('Daily Fees Entry'!F:F,'Daily Fees Entry'!D:D,B1059)) - Y1059</f>
        <v>0</v>
      </c>
      <c r="AE1059" s="28">
        <f t="shared" si="788"/>
        <v>26000</v>
      </c>
      <c r="AF1059" s="69"/>
      <c r="AG1059" s="28">
        <f>IF(TRIM(B1059)="","",IFERROR(INDEX('Fees Master'!D:D,MATCH(D1059,'Fees Master'!C:C,0)),"Not Found"))</f>
        <v>18000</v>
      </c>
      <c r="AH1059" s="28">
        <f>IF(TRIM(M1059)="V",IFERROR(INDEX('Fees Master'!M:M,MATCH(N1059,'Fees Master'!L:L,0)),"Not Found"),"0")</f>
        <v>8000</v>
      </c>
      <c r="AI1059" s="28" t="str">
        <f>IF(TRIM(M1059)="H",IFERROR(INDEX('Fees Master'!I:I,MATCH(D1059,'Fees Master'!G:G,0)),"Not Found"),"0")</f>
        <v>0</v>
      </c>
      <c r="AJ1059" s="69"/>
      <c r="AK1059" s="28">
        <f t="shared" si="789"/>
        <v>0</v>
      </c>
      <c r="AL1059" s="31">
        <f t="shared" si="790"/>
        <v>0</v>
      </c>
      <c r="AM1059" s="58"/>
      <c r="AN1059" s="58" t="s">
        <v>3627</v>
      </c>
      <c r="AO1059" s="68"/>
    </row>
    <row r="1060" spans="1:41" x14ac:dyDescent="0.35">
      <c r="A1060" s="28">
        <v>1059</v>
      </c>
      <c r="B1060" s="28">
        <v>4680</v>
      </c>
      <c r="C1060" s="28" t="s">
        <v>5935</v>
      </c>
      <c r="D1060" s="28" t="s">
        <v>4371</v>
      </c>
      <c r="E1060" s="28" t="s">
        <v>3814</v>
      </c>
      <c r="F1060" s="28" t="s">
        <v>1893</v>
      </c>
      <c r="G1060" s="30"/>
      <c r="H1060" s="28" t="s">
        <v>6127</v>
      </c>
      <c r="I1060" s="28"/>
      <c r="J1060" s="31"/>
      <c r="K1060" s="31"/>
      <c r="L1060" s="83">
        <v>8978705970</v>
      </c>
      <c r="M1060" s="28" t="s">
        <v>2762</v>
      </c>
      <c r="N1060" s="28" t="s">
        <v>3849</v>
      </c>
      <c r="O1060" s="69"/>
      <c r="P1060" s="28">
        <f>IF(TRIM(B1060)="","",IFERROR(INDEX('Agreements-New'!C:C,MATCH(B1060,'Agreements-New'!D:D,0)),"N"))</f>
        <v>191</v>
      </c>
      <c r="Q1060" s="69"/>
      <c r="R1060" s="28">
        <f t="shared" si="782"/>
        <v>18000</v>
      </c>
      <c r="S1060" s="28">
        <f t="shared" si="783"/>
        <v>14000</v>
      </c>
      <c r="T1060" s="28">
        <f t="shared" si="784"/>
        <v>5000</v>
      </c>
      <c r="U1060" s="28">
        <f t="shared" si="785"/>
        <v>9000</v>
      </c>
      <c r="V1060" s="69"/>
      <c r="W1060" s="28">
        <v>0</v>
      </c>
      <c r="X1060" s="28">
        <f>IF(TRIM(B1060)="","",IFERROR(INDEX('Agreements-Old'!E:E,MATCH(B1060,'Agreements-Old'!D:D,0)),W1060))</f>
        <v>0</v>
      </c>
      <c r="Y1060" s="28">
        <f>SUMIFS('Daily Fees Entry'!F:F,'Daily Fees Entry'!D:D,B1060,'Daily Fees Entry'!E:E,"Old Fees")</f>
        <v>0</v>
      </c>
      <c r="Z1060" s="28">
        <f t="shared" si="786"/>
        <v>0</v>
      </c>
      <c r="AA1060" s="69"/>
      <c r="AB1060" s="28">
        <f t="shared" si="787"/>
        <v>18000</v>
      </c>
      <c r="AC1060" s="28">
        <f>IF(TRIM(B1060)="","",IFERROR(INDEX('Agreements-New'!E:E,MATCH(B1060,'Agreements-New'!D:D,0)),AB1060))</f>
        <v>14000</v>
      </c>
      <c r="AD1060" s="28">
        <f>(SUMIFS('Daily Fees Entry'!F:F,'Daily Fees Entry'!D:D,B1060)) - Y1060</f>
        <v>5000</v>
      </c>
      <c r="AE1060" s="28">
        <f t="shared" si="788"/>
        <v>9000</v>
      </c>
      <c r="AF1060" s="69"/>
      <c r="AG1060" s="28">
        <f>IF(TRIM(B1060)="","",IFERROR(INDEX('Fees Master'!D:D,MATCH(D1060,'Fees Master'!C:C,0)),"Not Found"))</f>
        <v>18000</v>
      </c>
      <c r="AH1060" s="28" t="str">
        <f>IF(TRIM(M1060)="V",IFERROR(INDEX('Fees Master'!M:M,MATCH(N1060,'Fees Master'!L:L,0)),"Not Found"),"0")</f>
        <v>0</v>
      </c>
      <c r="AI1060" s="28" t="str">
        <f>IF(TRIM(M1060)="H",IFERROR(INDEX('Fees Master'!I:I,MATCH(D1060,'Fees Master'!G:G,0)),"Not Found"),"0")</f>
        <v>0</v>
      </c>
      <c r="AJ1060" s="69"/>
      <c r="AK1060" s="28">
        <f t="shared" si="789"/>
        <v>35.714285714285715</v>
      </c>
      <c r="AL1060" s="31">
        <f t="shared" si="790"/>
        <v>35.714285714285715</v>
      </c>
      <c r="AM1060" s="58"/>
      <c r="AN1060" s="58"/>
      <c r="AO1060" s="68"/>
    </row>
    <row r="1061" spans="1:41" x14ac:dyDescent="0.35">
      <c r="A1061" s="28">
        <v>1060</v>
      </c>
      <c r="B1061" s="28">
        <v>2786</v>
      </c>
      <c r="C1061" s="28" t="s">
        <v>1504</v>
      </c>
      <c r="D1061" s="28" t="s">
        <v>4371</v>
      </c>
      <c r="E1061" s="28" t="s">
        <v>18</v>
      </c>
      <c r="F1061" s="28" t="s">
        <v>1893</v>
      </c>
      <c r="G1061" s="30"/>
      <c r="H1061" s="28" t="s">
        <v>2077</v>
      </c>
      <c r="I1061" s="28"/>
      <c r="J1061" s="31">
        <v>325635402176</v>
      </c>
      <c r="K1061" s="31" t="str">
        <f>CONCATENATE(MID(J1061,1,4), " ", MID(J1061,5,4), " ", MID(J1061,9,4))</f>
        <v>3256 3540 2176</v>
      </c>
      <c r="L1061" s="83">
        <v>6305225440</v>
      </c>
      <c r="M1061" s="28" t="s">
        <v>2764</v>
      </c>
      <c r="N1061" s="28" t="s">
        <v>82</v>
      </c>
      <c r="O1061" s="69"/>
      <c r="P1061" s="28" t="str">
        <f>IF(TRIM(B1061)="","",IFERROR(INDEX('Agreements-New'!C:C,MATCH(B1061,'Agreements-New'!D:D,0)),"N"))</f>
        <v>N</v>
      </c>
      <c r="Q1061" s="69"/>
      <c r="R1061" s="28">
        <f t="shared" si="782"/>
        <v>52000</v>
      </c>
      <c r="S1061" s="28">
        <f t="shared" si="783"/>
        <v>52000</v>
      </c>
      <c r="T1061" s="28">
        <f t="shared" si="784"/>
        <v>0</v>
      </c>
      <c r="U1061" s="28">
        <f t="shared" si="785"/>
        <v>52000</v>
      </c>
      <c r="V1061" s="69"/>
      <c r="W1061" s="28">
        <v>27000</v>
      </c>
      <c r="X1061" s="28">
        <f>IF(TRIM(B1061)="","",IFERROR(INDEX('Agreements-Old'!E:E,MATCH(B1061,'Agreements-Old'!D:D,0)),W1061))</f>
        <v>27000</v>
      </c>
      <c r="Y1061" s="28">
        <f>SUMIFS('Daily Fees Entry'!F:F,'Daily Fees Entry'!D:D,B1061,'Daily Fees Entry'!E:E,"Old Fees")</f>
        <v>0</v>
      </c>
      <c r="Z1061" s="28">
        <f t="shared" si="786"/>
        <v>27000</v>
      </c>
      <c r="AA1061" s="69"/>
      <c r="AB1061" s="28">
        <f t="shared" si="787"/>
        <v>25000</v>
      </c>
      <c r="AC1061" s="28">
        <f>IF(TRIM(B1061)="","",IFERROR(INDEX('Agreements-New'!E:E,MATCH(B1061,'Agreements-New'!D:D,0)),AB1061))</f>
        <v>25000</v>
      </c>
      <c r="AD1061" s="28">
        <f>(SUMIFS('Daily Fees Entry'!F:F,'Daily Fees Entry'!D:D,B1061)) - Y1061</f>
        <v>0</v>
      </c>
      <c r="AE1061" s="28">
        <f t="shared" si="788"/>
        <v>25000</v>
      </c>
      <c r="AF1061" s="69"/>
      <c r="AG1061" s="28">
        <f>IF(TRIM(B1061)="","",IFERROR(INDEX('Fees Master'!D:D,MATCH(D1061,'Fees Master'!C:C,0)),"Not Found"))</f>
        <v>18000</v>
      </c>
      <c r="AH1061" s="28">
        <f>IF(TRIM(M1061)="V",IFERROR(INDEX('Fees Master'!M:M,MATCH(N1061,'Fees Master'!L:L,0)),"Not Found"),"0")</f>
        <v>7000</v>
      </c>
      <c r="AI1061" s="28" t="str">
        <f>IF(TRIM(M1061)="H",IFERROR(INDEX('Fees Master'!I:I,MATCH(D1061,'Fees Master'!G:G,0)),"Not Found"),"0")</f>
        <v>0</v>
      </c>
      <c r="AJ1061" s="69"/>
      <c r="AK1061" s="28">
        <f t="shared" si="789"/>
        <v>0</v>
      </c>
      <c r="AL1061" s="31">
        <f t="shared" si="790"/>
        <v>0</v>
      </c>
      <c r="AM1061" s="58"/>
      <c r="AN1061" s="58" t="s">
        <v>3628</v>
      </c>
      <c r="AO1061" s="68"/>
    </row>
    <row r="1062" spans="1:41" x14ac:dyDescent="0.35">
      <c r="A1062" s="28">
        <v>1061</v>
      </c>
      <c r="B1062" s="28">
        <v>4738</v>
      </c>
      <c r="C1062" s="28" t="s">
        <v>5936</v>
      </c>
      <c r="D1062" s="28" t="s">
        <v>4371</v>
      </c>
      <c r="E1062" s="28" t="s">
        <v>3814</v>
      </c>
      <c r="F1062" s="28" t="s">
        <v>1893</v>
      </c>
      <c r="G1062" s="30"/>
      <c r="H1062" s="28" t="s">
        <v>2182</v>
      </c>
      <c r="I1062" s="28"/>
      <c r="J1062" s="31"/>
      <c r="K1062" s="31"/>
      <c r="L1062" s="83">
        <v>9951401718</v>
      </c>
      <c r="M1062" s="28" t="s">
        <v>2762</v>
      </c>
      <c r="N1062" s="28" t="s">
        <v>3849</v>
      </c>
      <c r="O1062" s="69"/>
      <c r="P1062" s="28" t="str">
        <f>IF(TRIM(B1062)="","",IFERROR(INDEX('Agreements-New'!C:C,MATCH(B1062,'Agreements-New'!D:D,0)),"N"))</f>
        <v>N</v>
      </c>
      <c r="Q1062" s="69"/>
      <c r="R1062" s="28">
        <f t="shared" si="782"/>
        <v>18000</v>
      </c>
      <c r="S1062" s="28">
        <f t="shared" si="783"/>
        <v>18000</v>
      </c>
      <c r="T1062" s="28">
        <f t="shared" si="784"/>
        <v>0</v>
      </c>
      <c r="U1062" s="28">
        <f t="shared" si="785"/>
        <v>18000</v>
      </c>
      <c r="V1062" s="69"/>
      <c r="W1062" s="28">
        <v>0</v>
      </c>
      <c r="X1062" s="28">
        <f>IF(TRIM(B1062)="","",IFERROR(INDEX('Agreements-Old'!E:E,MATCH(B1062,'Agreements-Old'!D:D,0)),W1062))</f>
        <v>0</v>
      </c>
      <c r="Y1062" s="28">
        <f>SUMIFS('Daily Fees Entry'!F:F,'Daily Fees Entry'!D:D,B1062,'Daily Fees Entry'!E:E,"Old Fees")</f>
        <v>0</v>
      </c>
      <c r="Z1062" s="28">
        <f t="shared" si="786"/>
        <v>0</v>
      </c>
      <c r="AA1062" s="69"/>
      <c r="AB1062" s="28">
        <f t="shared" si="787"/>
        <v>18000</v>
      </c>
      <c r="AC1062" s="28">
        <f>IF(TRIM(B1062)="","",IFERROR(INDEX('Agreements-New'!E:E,MATCH(B1062,'Agreements-New'!D:D,0)),AB1062))</f>
        <v>18000</v>
      </c>
      <c r="AD1062" s="28">
        <f>(SUMIFS('Daily Fees Entry'!F:F,'Daily Fees Entry'!D:D,B1062)) - Y1062</f>
        <v>0</v>
      </c>
      <c r="AE1062" s="28">
        <f t="shared" si="788"/>
        <v>18000</v>
      </c>
      <c r="AF1062" s="69"/>
      <c r="AG1062" s="28">
        <f>IF(TRIM(B1062)="","",IFERROR(INDEX('Fees Master'!D:D,MATCH(D1062,'Fees Master'!C:C,0)),"Not Found"))</f>
        <v>18000</v>
      </c>
      <c r="AH1062" s="28" t="str">
        <f>IF(TRIM(M1062)="V",IFERROR(INDEX('Fees Master'!M:M,MATCH(N1062,'Fees Master'!L:L,0)),"Not Found"),"0")</f>
        <v>0</v>
      </c>
      <c r="AI1062" s="28" t="str">
        <f>IF(TRIM(M1062)="H",IFERROR(INDEX('Fees Master'!I:I,MATCH(D1062,'Fees Master'!G:G,0)),"Not Found"),"0")</f>
        <v>0</v>
      </c>
      <c r="AJ1062" s="69"/>
      <c r="AK1062" s="28">
        <f t="shared" si="789"/>
        <v>0</v>
      </c>
      <c r="AL1062" s="31">
        <f t="shared" si="790"/>
        <v>0</v>
      </c>
      <c r="AM1062" s="58"/>
      <c r="AN1062" s="58"/>
      <c r="AO1062" s="68"/>
    </row>
    <row r="1063" spans="1:41" x14ac:dyDescent="0.35">
      <c r="A1063" s="28">
        <v>1062</v>
      </c>
      <c r="B1063" s="28">
        <v>4259</v>
      </c>
      <c r="C1063" s="28" t="s">
        <v>1506</v>
      </c>
      <c r="D1063" s="28" t="s">
        <v>4371</v>
      </c>
      <c r="E1063" s="28" t="s">
        <v>18</v>
      </c>
      <c r="F1063" s="28" t="s">
        <v>1893</v>
      </c>
      <c r="G1063" s="30"/>
      <c r="H1063" s="28" t="s">
        <v>2601</v>
      </c>
      <c r="I1063" s="28"/>
      <c r="J1063" s="31">
        <v>490576292587</v>
      </c>
      <c r="K1063" s="31" t="str">
        <f t="shared" ref="K1063:K1068" si="828">CONCATENATE(MID(J1063,1,4), " ", MID(J1063,5,4), " ", MID(J1063,9,4))</f>
        <v>4905 7629 2587</v>
      </c>
      <c r="L1063" s="83">
        <v>9490708912</v>
      </c>
      <c r="M1063" s="28" t="s">
        <v>2762</v>
      </c>
      <c r="N1063" s="28" t="s">
        <v>102</v>
      </c>
      <c r="O1063" s="69"/>
      <c r="P1063" s="28" t="str">
        <f>IF(TRIM(B1063)="","",IFERROR(INDEX('Agreements-New'!C:C,MATCH(B1063,'Agreements-New'!D:D,0)),"N"))</f>
        <v>N</v>
      </c>
      <c r="Q1063" s="69"/>
      <c r="R1063" s="28">
        <f t="shared" si="782"/>
        <v>18000</v>
      </c>
      <c r="S1063" s="28">
        <f t="shared" si="783"/>
        <v>18000</v>
      </c>
      <c r="T1063" s="28">
        <f t="shared" si="784"/>
        <v>5000</v>
      </c>
      <c r="U1063" s="28">
        <f t="shared" si="785"/>
        <v>13000</v>
      </c>
      <c r="V1063" s="69"/>
      <c r="W1063" s="28">
        <v>0</v>
      </c>
      <c r="X1063" s="28">
        <f>IF(TRIM(B1063)="","",IFERROR(INDEX('Agreements-Old'!E:E,MATCH(B1063,'Agreements-Old'!D:D,0)),W1063))</f>
        <v>0</v>
      </c>
      <c r="Y1063" s="28">
        <f>SUMIFS('Daily Fees Entry'!F:F,'Daily Fees Entry'!D:D,B1063,'Daily Fees Entry'!E:E,"Old Fees")</f>
        <v>0</v>
      </c>
      <c r="Z1063" s="28">
        <f t="shared" si="786"/>
        <v>0</v>
      </c>
      <c r="AA1063" s="69"/>
      <c r="AB1063" s="28">
        <f t="shared" si="787"/>
        <v>18000</v>
      </c>
      <c r="AC1063" s="28">
        <f>IF(TRIM(B1063)="","",IFERROR(INDEX('Agreements-New'!E:E,MATCH(B1063,'Agreements-New'!D:D,0)),AB1063))</f>
        <v>18000</v>
      </c>
      <c r="AD1063" s="28">
        <f>(SUMIFS('Daily Fees Entry'!F:F,'Daily Fees Entry'!D:D,B1063)) - Y1063</f>
        <v>5000</v>
      </c>
      <c r="AE1063" s="28">
        <f t="shared" si="788"/>
        <v>13000</v>
      </c>
      <c r="AF1063" s="69"/>
      <c r="AG1063" s="28">
        <f>IF(TRIM(B1063)="","",IFERROR(INDEX('Fees Master'!D:D,MATCH(D1063,'Fees Master'!C:C,0)),"Not Found"))</f>
        <v>18000</v>
      </c>
      <c r="AH1063" s="28" t="str">
        <f>IF(TRIM(M1063)="V",IFERROR(INDEX('Fees Master'!M:M,MATCH(N1063,'Fees Master'!L:L,0)),"Not Found"),"0")</f>
        <v>0</v>
      </c>
      <c r="AI1063" s="28" t="str">
        <f>IF(TRIM(M1063)="H",IFERROR(INDEX('Fees Master'!I:I,MATCH(D1063,'Fees Master'!G:G,0)),"Not Found"),"0")</f>
        <v>0</v>
      </c>
      <c r="AJ1063" s="69"/>
      <c r="AK1063" s="28">
        <f t="shared" si="789"/>
        <v>27.777777777777779</v>
      </c>
      <c r="AL1063" s="31">
        <f t="shared" si="790"/>
        <v>27.777777777777779</v>
      </c>
      <c r="AM1063" s="58"/>
      <c r="AN1063" s="58" t="s">
        <v>3630</v>
      </c>
      <c r="AO1063" s="68"/>
    </row>
    <row r="1064" spans="1:41" x14ac:dyDescent="0.35">
      <c r="A1064" s="28">
        <v>1063</v>
      </c>
      <c r="B1064" s="28">
        <v>2831</v>
      </c>
      <c r="C1064" s="28" t="s">
        <v>1509</v>
      </c>
      <c r="D1064" s="28" t="s">
        <v>4371</v>
      </c>
      <c r="E1064" s="28" t="s">
        <v>18</v>
      </c>
      <c r="F1064" s="28" t="s">
        <v>1893</v>
      </c>
      <c r="G1064" s="30"/>
      <c r="H1064" s="28" t="s">
        <v>2605</v>
      </c>
      <c r="I1064" s="28"/>
      <c r="J1064" s="31">
        <v>727963214086</v>
      </c>
      <c r="K1064" s="31" t="str">
        <f t="shared" si="828"/>
        <v>7279 6321 4086</v>
      </c>
      <c r="L1064" s="83">
        <v>9948946595</v>
      </c>
      <c r="M1064" s="28" t="s">
        <v>2762</v>
      </c>
      <c r="N1064" s="28" t="s">
        <v>96</v>
      </c>
      <c r="O1064" s="69"/>
      <c r="P1064" s="28" t="str">
        <f>IF(TRIM(B1064)="","",IFERROR(INDEX('Agreements-New'!C:C,MATCH(B1064,'Agreements-New'!D:D,0)),"N"))</f>
        <v>N</v>
      </c>
      <c r="Q1064" s="69"/>
      <c r="R1064" s="28">
        <f t="shared" si="782"/>
        <v>18000</v>
      </c>
      <c r="S1064" s="28">
        <f t="shared" si="783"/>
        <v>18000</v>
      </c>
      <c r="T1064" s="28">
        <f t="shared" si="784"/>
        <v>0</v>
      </c>
      <c r="U1064" s="28">
        <f t="shared" si="785"/>
        <v>18000</v>
      </c>
      <c r="V1064" s="69"/>
      <c r="W1064" s="28">
        <v>0</v>
      </c>
      <c r="X1064" s="28">
        <f>IF(TRIM(B1064)="","",IFERROR(INDEX('Agreements-Old'!E:E,MATCH(B1064,'Agreements-Old'!D:D,0)),W1064))</f>
        <v>0</v>
      </c>
      <c r="Y1064" s="28">
        <f>SUMIFS('Daily Fees Entry'!F:F,'Daily Fees Entry'!D:D,B1064,'Daily Fees Entry'!E:E,"Old Fees")</f>
        <v>0</v>
      </c>
      <c r="Z1064" s="28">
        <f t="shared" si="786"/>
        <v>0</v>
      </c>
      <c r="AA1064" s="69"/>
      <c r="AB1064" s="28">
        <f t="shared" si="787"/>
        <v>18000</v>
      </c>
      <c r="AC1064" s="28">
        <f>IF(TRIM(B1064)="","",IFERROR(INDEX('Agreements-New'!E:E,MATCH(B1064,'Agreements-New'!D:D,0)),AB1064))</f>
        <v>18000</v>
      </c>
      <c r="AD1064" s="28">
        <f>(SUMIFS('Daily Fees Entry'!F:F,'Daily Fees Entry'!D:D,B1064)) - Y1064</f>
        <v>0</v>
      </c>
      <c r="AE1064" s="28">
        <f t="shared" si="788"/>
        <v>18000</v>
      </c>
      <c r="AF1064" s="69"/>
      <c r="AG1064" s="28">
        <f>IF(TRIM(B1064)="","",IFERROR(INDEX('Fees Master'!D:D,MATCH(D1064,'Fees Master'!C:C,0)),"Not Found"))</f>
        <v>18000</v>
      </c>
      <c r="AH1064" s="28" t="str">
        <f>IF(TRIM(M1064)="V",IFERROR(INDEX('Fees Master'!M:M,MATCH(N1064,'Fees Master'!L:L,0)),"Not Found"),"0")</f>
        <v>0</v>
      </c>
      <c r="AI1064" s="28" t="str">
        <f>IF(TRIM(M1064)="H",IFERROR(INDEX('Fees Master'!I:I,MATCH(D1064,'Fees Master'!G:G,0)),"Not Found"),"0")</f>
        <v>0</v>
      </c>
      <c r="AJ1064" s="69"/>
      <c r="AK1064" s="28">
        <f t="shared" si="789"/>
        <v>0</v>
      </c>
      <c r="AL1064" s="31">
        <f t="shared" si="790"/>
        <v>0</v>
      </c>
      <c r="AM1064" s="58"/>
      <c r="AN1064" s="58" t="s">
        <v>3631</v>
      </c>
      <c r="AO1064" s="68"/>
    </row>
    <row r="1065" spans="1:41" x14ac:dyDescent="0.35">
      <c r="A1065" s="28">
        <v>1064</v>
      </c>
      <c r="B1065" s="28">
        <v>2752</v>
      </c>
      <c r="C1065" s="28" t="s">
        <v>1512</v>
      </c>
      <c r="D1065" s="28" t="s">
        <v>4371</v>
      </c>
      <c r="E1065" s="28" t="s">
        <v>18</v>
      </c>
      <c r="F1065" s="28" t="s">
        <v>1893</v>
      </c>
      <c r="G1065" s="30"/>
      <c r="H1065" s="28" t="s">
        <v>2607</v>
      </c>
      <c r="I1065" s="28"/>
      <c r="J1065" s="31"/>
      <c r="K1065" s="31" t="str">
        <f t="shared" si="828"/>
        <v xml:space="preserve">  </v>
      </c>
      <c r="L1065" s="83">
        <v>9440381641</v>
      </c>
      <c r="M1065" s="28" t="s">
        <v>2762</v>
      </c>
      <c r="N1065" s="28" t="s">
        <v>71</v>
      </c>
      <c r="O1065" s="69"/>
      <c r="P1065" s="28" t="str">
        <f>IF(TRIM(B1065)="","",IFERROR(INDEX('Agreements-New'!C:C,MATCH(B1065,'Agreements-New'!D:D,0)),"N"))</f>
        <v>N</v>
      </c>
      <c r="Q1065" s="69"/>
      <c r="R1065" s="28">
        <f t="shared" si="782"/>
        <v>18000</v>
      </c>
      <c r="S1065" s="28">
        <f t="shared" si="783"/>
        <v>18000</v>
      </c>
      <c r="T1065" s="28">
        <f t="shared" si="784"/>
        <v>4000</v>
      </c>
      <c r="U1065" s="28">
        <f t="shared" si="785"/>
        <v>14000</v>
      </c>
      <c r="V1065" s="69"/>
      <c r="W1065" s="28">
        <v>0</v>
      </c>
      <c r="X1065" s="28">
        <f>IF(TRIM(B1065)="","",IFERROR(INDEX('Agreements-Old'!E:E,MATCH(B1065,'Agreements-Old'!D:D,0)),W1065))</f>
        <v>0</v>
      </c>
      <c r="Y1065" s="28">
        <f>SUMIFS('Daily Fees Entry'!F:F,'Daily Fees Entry'!D:D,B1065,'Daily Fees Entry'!E:E,"Old Fees")</f>
        <v>0</v>
      </c>
      <c r="Z1065" s="28">
        <f t="shared" si="786"/>
        <v>0</v>
      </c>
      <c r="AA1065" s="69"/>
      <c r="AB1065" s="28">
        <f t="shared" si="787"/>
        <v>18000</v>
      </c>
      <c r="AC1065" s="28">
        <f>IF(TRIM(B1065)="","",IFERROR(INDEX('Agreements-New'!E:E,MATCH(B1065,'Agreements-New'!D:D,0)),AB1065))</f>
        <v>18000</v>
      </c>
      <c r="AD1065" s="28">
        <f>(SUMIFS('Daily Fees Entry'!F:F,'Daily Fees Entry'!D:D,B1065)) - Y1065</f>
        <v>4000</v>
      </c>
      <c r="AE1065" s="28">
        <f t="shared" si="788"/>
        <v>14000</v>
      </c>
      <c r="AF1065" s="69"/>
      <c r="AG1065" s="28">
        <f>IF(TRIM(B1065)="","",IFERROR(INDEX('Fees Master'!D:D,MATCH(D1065,'Fees Master'!C:C,0)),"Not Found"))</f>
        <v>18000</v>
      </c>
      <c r="AH1065" s="28" t="str">
        <f>IF(TRIM(M1065)="V",IFERROR(INDEX('Fees Master'!M:M,MATCH(N1065,'Fees Master'!L:L,0)),"Not Found"),"0")</f>
        <v>0</v>
      </c>
      <c r="AI1065" s="28" t="str">
        <f>IF(TRIM(M1065)="H",IFERROR(INDEX('Fees Master'!I:I,MATCH(D1065,'Fees Master'!G:G,0)),"Not Found"),"0")</f>
        <v>0</v>
      </c>
      <c r="AJ1065" s="69"/>
      <c r="AK1065" s="28">
        <f t="shared" si="789"/>
        <v>22.222222222222221</v>
      </c>
      <c r="AL1065" s="31">
        <f t="shared" si="790"/>
        <v>22.222222222222221</v>
      </c>
      <c r="AM1065" s="58"/>
      <c r="AN1065" s="58" t="s">
        <v>3632</v>
      </c>
      <c r="AO1065" s="68"/>
    </row>
    <row r="1066" spans="1:41" x14ac:dyDescent="0.35">
      <c r="A1066" s="28">
        <v>1065</v>
      </c>
      <c r="B1066" s="28">
        <v>3859</v>
      </c>
      <c r="C1066" s="28" t="s">
        <v>1513</v>
      </c>
      <c r="D1066" s="28" t="s">
        <v>4371</v>
      </c>
      <c r="E1066" s="28" t="s">
        <v>18</v>
      </c>
      <c r="F1066" s="28" t="s">
        <v>1893</v>
      </c>
      <c r="G1066" s="30"/>
      <c r="H1066" s="28" t="s">
        <v>2608</v>
      </c>
      <c r="I1066" s="28"/>
      <c r="J1066" s="31">
        <v>521281144883</v>
      </c>
      <c r="K1066" s="31" t="str">
        <f t="shared" si="828"/>
        <v>5212 8114 4883</v>
      </c>
      <c r="L1066" s="83">
        <v>9395555416</v>
      </c>
      <c r="M1066" s="28" t="s">
        <v>2762</v>
      </c>
      <c r="N1066" s="28" t="s">
        <v>69</v>
      </c>
      <c r="O1066" s="69"/>
      <c r="P1066" s="28" t="str">
        <f>IF(TRIM(B1066)="","",IFERROR(INDEX('Agreements-New'!C:C,MATCH(B1066,'Agreements-New'!D:D,0)),"N"))</f>
        <v>N</v>
      </c>
      <c r="Q1066" s="69"/>
      <c r="R1066" s="28">
        <f t="shared" si="782"/>
        <v>46000</v>
      </c>
      <c r="S1066" s="28">
        <f t="shared" si="783"/>
        <v>46000</v>
      </c>
      <c r="T1066" s="28">
        <f t="shared" si="784"/>
        <v>0</v>
      </c>
      <c r="U1066" s="28">
        <f t="shared" si="785"/>
        <v>46000</v>
      </c>
      <c r="V1066" s="69"/>
      <c r="W1066" s="28">
        <v>28000</v>
      </c>
      <c r="X1066" s="28">
        <f>IF(TRIM(B1066)="","",IFERROR(INDEX('Agreements-Old'!E:E,MATCH(B1066,'Agreements-Old'!D:D,0)),W1066))</f>
        <v>28000</v>
      </c>
      <c r="Y1066" s="28">
        <f>SUMIFS('Daily Fees Entry'!F:F,'Daily Fees Entry'!D:D,B1066,'Daily Fees Entry'!E:E,"Old Fees")</f>
        <v>0</v>
      </c>
      <c r="Z1066" s="28">
        <f t="shared" si="786"/>
        <v>28000</v>
      </c>
      <c r="AA1066" s="69"/>
      <c r="AB1066" s="28">
        <f t="shared" si="787"/>
        <v>18000</v>
      </c>
      <c r="AC1066" s="28">
        <f>IF(TRIM(B1066)="","",IFERROR(INDEX('Agreements-New'!E:E,MATCH(B1066,'Agreements-New'!D:D,0)),AB1066))</f>
        <v>18000</v>
      </c>
      <c r="AD1066" s="28">
        <f>(SUMIFS('Daily Fees Entry'!F:F,'Daily Fees Entry'!D:D,B1066)) - Y1066</f>
        <v>0</v>
      </c>
      <c r="AE1066" s="28">
        <f t="shared" si="788"/>
        <v>18000</v>
      </c>
      <c r="AF1066" s="69"/>
      <c r="AG1066" s="28">
        <f>IF(TRIM(B1066)="","",IFERROR(INDEX('Fees Master'!D:D,MATCH(D1066,'Fees Master'!C:C,0)),"Not Found"))</f>
        <v>18000</v>
      </c>
      <c r="AH1066" s="28" t="str">
        <f>IF(TRIM(M1066)="V",IFERROR(INDEX('Fees Master'!M:M,MATCH(N1066,'Fees Master'!L:L,0)),"Not Found"),"0")</f>
        <v>0</v>
      </c>
      <c r="AI1066" s="28" t="str">
        <f>IF(TRIM(M1066)="H",IFERROR(INDEX('Fees Master'!I:I,MATCH(D1066,'Fees Master'!G:G,0)),"Not Found"),"0")</f>
        <v>0</v>
      </c>
      <c r="AJ1066" s="69"/>
      <c r="AK1066" s="28">
        <f t="shared" si="789"/>
        <v>0</v>
      </c>
      <c r="AL1066" s="31">
        <f t="shared" si="790"/>
        <v>0</v>
      </c>
      <c r="AM1066" s="58"/>
      <c r="AN1066" s="58" t="s">
        <v>3623</v>
      </c>
      <c r="AO1066" s="68"/>
    </row>
    <row r="1067" spans="1:41" x14ac:dyDescent="0.35">
      <c r="A1067" s="28">
        <v>1066</v>
      </c>
      <c r="B1067" s="28">
        <v>2827</v>
      </c>
      <c r="C1067" s="28" t="s">
        <v>1514</v>
      </c>
      <c r="D1067" s="28" t="s">
        <v>4371</v>
      </c>
      <c r="E1067" s="28" t="s">
        <v>18</v>
      </c>
      <c r="F1067" s="28" t="s">
        <v>1893</v>
      </c>
      <c r="G1067" s="30"/>
      <c r="H1067" s="28" t="s">
        <v>1923</v>
      </c>
      <c r="I1067" s="28"/>
      <c r="J1067" s="31">
        <v>612129370446</v>
      </c>
      <c r="K1067" s="31" t="str">
        <f t="shared" si="828"/>
        <v>6121 2937 0446</v>
      </c>
      <c r="L1067" s="83">
        <v>9491010161</v>
      </c>
      <c r="M1067" s="28" t="s">
        <v>2762</v>
      </c>
      <c r="N1067" s="28" t="s">
        <v>103</v>
      </c>
      <c r="O1067" s="69"/>
      <c r="P1067" s="28" t="str">
        <f>IF(TRIM(B1067)="","",IFERROR(INDEX('Agreements-New'!C:C,MATCH(B1067,'Agreements-New'!D:D,0)),"N"))</f>
        <v>N</v>
      </c>
      <c r="Q1067" s="69"/>
      <c r="R1067" s="28">
        <f t="shared" si="782"/>
        <v>68000</v>
      </c>
      <c r="S1067" s="28">
        <f t="shared" si="783"/>
        <v>68000</v>
      </c>
      <c r="T1067" s="28">
        <f t="shared" si="784"/>
        <v>0</v>
      </c>
      <c r="U1067" s="28">
        <f t="shared" si="785"/>
        <v>68000</v>
      </c>
      <c r="V1067" s="69"/>
      <c r="W1067" s="28">
        <v>50000</v>
      </c>
      <c r="X1067" s="28">
        <f>IF(TRIM(B1067)="","",IFERROR(INDEX('Agreements-Old'!E:E,MATCH(B1067,'Agreements-Old'!D:D,0)),W1067))</f>
        <v>50000</v>
      </c>
      <c r="Y1067" s="28">
        <f>SUMIFS('Daily Fees Entry'!F:F,'Daily Fees Entry'!D:D,B1067,'Daily Fees Entry'!E:E,"Old Fees")</f>
        <v>0</v>
      </c>
      <c r="Z1067" s="28">
        <f t="shared" si="786"/>
        <v>50000</v>
      </c>
      <c r="AA1067" s="69"/>
      <c r="AB1067" s="28">
        <f t="shared" si="787"/>
        <v>18000</v>
      </c>
      <c r="AC1067" s="28">
        <f>IF(TRIM(B1067)="","",IFERROR(INDEX('Agreements-New'!E:E,MATCH(B1067,'Agreements-New'!D:D,0)),AB1067))</f>
        <v>18000</v>
      </c>
      <c r="AD1067" s="28">
        <f>(SUMIFS('Daily Fees Entry'!F:F,'Daily Fees Entry'!D:D,B1067)) - Y1067</f>
        <v>0</v>
      </c>
      <c r="AE1067" s="28">
        <f t="shared" si="788"/>
        <v>18000</v>
      </c>
      <c r="AF1067" s="69"/>
      <c r="AG1067" s="28">
        <f>IF(TRIM(B1067)="","",IFERROR(INDEX('Fees Master'!D:D,MATCH(D1067,'Fees Master'!C:C,0)),"Not Found"))</f>
        <v>18000</v>
      </c>
      <c r="AH1067" s="28" t="str">
        <f>IF(TRIM(M1067)="V",IFERROR(INDEX('Fees Master'!M:M,MATCH(N1067,'Fees Master'!L:L,0)),"Not Found"),"0")</f>
        <v>0</v>
      </c>
      <c r="AI1067" s="28" t="str">
        <f>IF(TRIM(M1067)="H",IFERROR(INDEX('Fees Master'!I:I,MATCH(D1067,'Fees Master'!G:G,0)),"Not Found"),"0")</f>
        <v>0</v>
      </c>
      <c r="AJ1067" s="69"/>
      <c r="AK1067" s="28">
        <f t="shared" si="789"/>
        <v>0</v>
      </c>
      <c r="AL1067" s="31">
        <f t="shared" si="790"/>
        <v>0</v>
      </c>
      <c r="AM1067" s="58"/>
      <c r="AN1067" s="58" t="s">
        <v>3633</v>
      </c>
      <c r="AO1067" s="68"/>
    </row>
    <row r="1068" spans="1:41" x14ac:dyDescent="0.35">
      <c r="A1068" s="28">
        <v>1067</v>
      </c>
      <c r="B1068" s="28">
        <v>2813</v>
      </c>
      <c r="C1068" s="28" t="s">
        <v>1515</v>
      </c>
      <c r="D1068" s="28" t="s">
        <v>4371</v>
      </c>
      <c r="E1068" s="28" t="s">
        <v>18</v>
      </c>
      <c r="F1068" s="28" t="s">
        <v>1893</v>
      </c>
      <c r="G1068" s="30"/>
      <c r="H1068" s="28" t="s">
        <v>1909</v>
      </c>
      <c r="I1068" s="28"/>
      <c r="J1068" s="31">
        <v>876307142720</v>
      </c>
      <c r="K1068" s="31" t="str">
        <f t="shared" si="828"/>
        <v>8763 0714 2720</v>
      </c>
      <c r="L1068" s="83">
        <v>9848818101</v>
      </c>
      <c r="M1068" s="28" t="s">
        <v>2762</v>
      </c>
      <c r="N1068" s="28" t="s">
        <v>97</v>
      </c>
      <c r="O1068" s="69"/>
      <c r="P1068" s="28" t="str">
        <f>IF(TRIM(B1068)="","",IFERROR(INDEX('Agreements-New'!C:C,MATCH(B1068,'Agreements-New'!D:D,0)),"N"))</f>
        <v>N</v>
      </c>
      <c r="Q1068" s="69"/>
      <c r="R1068" s="28">
        <f t="shared" si="782"/>
        <v>18000</v>
      </c>
      <c r="S1068" s="28">
        <f t="shared" si="783"/>
        <v>18000</v>
      </c>
      <c r="T1068" s="28">
        <f t="shared" si="784"/>
        <v>0</v>
      </c>
      <c r="U1068" s="28">
        <f t="shared" si="785"/>
        <v>18000</v>
      </c>
      <c r="V1068" s="69"/>
      <c r="W1068" s="28">
        <v>0</v>
      </c>
      <c r="X1068" s="28">
        <f>IF(TRIM(B1068)="","",IFERROR(INDEX('Agreements-Old'!E:E,MATCH(B1068,'Agreements-Old'!D:D,0)),W1068))</f>
        <v>0</v>
      </c>
      <c r="Y1068" s="28">
        <f>SUMIFS('Daily Fees Entry'!F:F,'Daily Fees Entry'!D:D,B1068,'Daily Fees Entry'!E:E,"Old Fees")</f>
        <v>0</v>
      </c>
      <c r="Z1068" s="28">
        <f t="shared" si="786"/>
        <v>0</v>
      </c>
      <c r="AA1068" s="69"/>
      <c r="AB1068" s="28">
        <f t="shared" si="787"/>
        <v>18000</v>
      </c>
      <c r="AC1068" s="28">
        <f>IF(TRIM(B1068)="","",IFERROR(INDEX('Agreements-New'!E:E,MATCH(B1068,'Agreements-New'!D:D,0)),AB1068))</f>
        <v>18000</v>
      </c>
      <c r="AD1068" s="28">
        <f>(SUMIFS('Daily Fees Entry'!F:F,'Daily Fees Entry'!D:D,B1068)) - Y1068</f>
        <v>0</v>
      </c>
      <c r="AE1068" s="28">
        <f t="shared" si="788"/>
        <v>18000</v>
      </c>
      <c r="AF1068" s="69"/>
      <c r="AG1068" s="28">
        <f>IF(TRIM(B1068)="","",IFERROR(INDEX('Fees Master'!D:D,MATCH(D1068,'Fees Master'!C:C,0)),"Not Found"))</f>
        <v>18000</v>
      </c>
      <c r="AH1068" s="28" t="str">
        <f>IF(TRIM(M1068)="V",IFERROR(INDEX('Fees Master'!M:M,MATCH(N1068,'Fees Master'!L:L,0)),"Not Found"),"0")</f>
        <v>0</v>
      </c>
      <c r="AI1068" s="28" t="str">
        <f>IF(TRIM(M1068)="H",IFERROR(INDEX('Fees Master'!I:I,MATCH(D1068,'Fees Master'!G:G,0)),"Not Found"),"0")</f>
        <v>0</v>
      </c>
      <c r="AJ1068" s="69"/>
      <c r="AK1068" s="28">
        <f t="shared" si="789"/>
        <v>0</v>
      </c>
      <c r="AL1068" s="31">
        <f t="shared" si="790"/>
        <v>0</v>
      </c>
      <c r="AM1068" s="58"/>
      <c r="AN1068" s="58" t="s">
        <v>3634</v>
      </c>
      <c r="AO1068" s="68"/>
    </row>
    <row r="1069" spans="1:41" x14ac:dyDescent="0.35">
      <c r="A1069" s="28">
        <v>1068</v>
      </c>
      <c r="B1069" s="28">
        <v>4801</v>
      </c>
      <c r="C1069" s="28" t="s">
        <v>5775</v>
      </c>
      <c r="D1069" s="28" t="s">
        <v>4371</v>
      </c>
      <c r="E1069" s="28" t="s">
        <v>3814</v>
      </c>
      <c r="F1069" s="28" t="s">
        <v>1893</v>
      </c>
      <c r="G1069" s="30"/>
      <c r="H1069" s="28" t="s">
        <v>6141</v>
      </c>
      <c r="I1069" s="28"/>
      <c r="J1069" s="31"/>
      <c r="K1069" s="31"/>
      <c r="L1069" s="83">
        <v>9860719226</v>
      </c>
      <c r="M1069" s="28" t="s">
        <v>2767</v>
      </c>
      <c r="N1069" s="28" t="s">
        <v>4145</v>
      </c>
      <c r="O1069" s="69"/>
      <c r="P1069" s="28" t="str">
        <f>IF(TRIM(B1069)="","",IFERROR(INDEX('Agreements-New'!C:C,MATCH(B1069,'Agreements-New'!D:D,0)),"N"))</f>
        <v>N</v>
      </c>
      <c r="Q1069" s="69"/>
      <c r="R1069" s="28">
        <f t="shared" si="782"/>
        <v>38000</v>
      </c>
      <c r="S1069" s="28">
        <f t="shared" si="783"/>
        <v>38000</v>
      </c>
      <c r="T1069" s="28">
        <f t="shared" si="784"/>
        <v>5000</v>
      </c>
      <c r="U1069" s="28">
        <f t="shared" si="785"/>
        <v>33000</v>
      </c>
      <c r="V1069" s="69"/>
      <c r="W1069" s="28">
        <v>0</v>
      </c>
      <c r="X1069" s="28">
        <f>IF(TRIM(B1069)="","",IFERROR(INDEX('Agreements-Old'!E:E,MATCH(B1069,'Agreements-Old'!D:D,0)),W1069))</f>
        <v>0</v>
      </c>
      <c r="Y1069" s="28">
        <f>SUMIFS('Daily Fees Entry'!F:F,'Daily Fees Entry'!D:D,B1069,'Daily Fees Entry'!E:E,"Old Fees")</f>
        <v>0</v>
      </c>
      <c r="Z1069" s="28">
        <f t="shared" si="786"/>
        <v>0</v>
      </c>
      <c r="AA1069" s="69"/>
      <c r="AB1069" s="28">
        <f t="shared" si="787"/>
        <v>38000</v>
      </c>
      <c r="AC1069" s="28">
        <f>IF(TRIM(B1069)="","",IFERROR(INDEX('Agreements-New'!E:E,MATCH(B1069,'Agreements-New'!D:D,0)),AB1069))</f>
        <v>38000</v>
      </c>
      <c r="AD1069" s="28">
        <f>(SUMIFS('Daily Fees Entry'!F:F,'Daily Fees Entry'!D:D,B1069)) - Y1069</f>
        <v>5000</v>
      </c>
      <c r="AE1069" s="28">
        <f t="shared" si="788"/>
        <v>33000</v>
      </c>
      <c r="AF1069" s="69"/>
      <c r="AG1069" s="28">
        <f>IF(TRIM(B1069)="","",IFERROR(INDEX('Fees Master'!D:D,MATCH(D1069,'Fees Master'!C:C,0)),"Not Found"))</f>
        <v>18000</v>
      </c>
      <c r="AH1069" s="28" t="str">
        <f>IF(TRIM(M1069)="V",IFERROR(INDEX('Fees Master'!M:M,MATCH(N1069,'Fees Master'!L:L,0)),"Not Found"),"0")</f>
        <v>0</v>
      </c>
      <c r="AI1069" s="28">
        <f>IF(TRIM(M1069)="H",IFERROR(INDEX('Fees Master'!I:I,MATCH(D1069,'Fees Master'!G:G,0)),"Not Found"),"0")</f>
        <v>20000</v>
      </c>
      <c r="AJ1069" s="69"/>
      <c r="AK1069" s="28">
        <f t="shared" si="789"/>
        <v>13.157894736842104</v>
      </c>
      <c r="AL1069" s="31">
        <f t="shared" si="790"/>
        <v>13.157894736842104</v>
      </c>
      <c r="AM1069" s="58"/>
      <c r="AN1069" s="58"/>
      <c r="AO1069" s="68"/>
    </row>
    <row r="1070" spans="1:41" x14ac:dyDescent="0.35">
      <c r="A1070" s="28">
        <v>1069</v>
      </c>
      <c r="B1070" s="28">
        <v>2790</v>
      </c>
      <c r="C1070" s="28" t="s">
        <v>1517</v>
      </c>
      <c r="D1070" s="28" t="s">
        <v>4371</v>
      </c>
      <c r="E1070" s="28" t="s">
        <v>18</v>
      </c>
      <c r="F1070" s="28" t="s">
        <v>1893</v>
      </c>
      <c r="G1070" s="30"/>
      <c r="H1070" s="28" t="s">
        <v>2229</v>
      </c>
      <c r="I1070" s="28"/>
      <c r="J1070" s="31">
        <v>242464803644</v>
      </c>
      <c r="K1070" s="31" t="str">
        <f>CONCATENATE(MID(J1070,1,4), " ", MID(J1070,5,4), " ", MID(J1070,9,4))</f>
        <v>2424 6480 3644</v>
      </c>
      <c r="L1070" s="83">
        <v>9848713956</v>
      </c>
      <c r="M1070" s="28" t="s">
        <v>2762</v>
      </c>
      <c r="N1070" s="28" t="s">
        <v>97</v>
      </c>
      <c r="O1070" s="69"/>
      <c r="P1070" s="28">
        <f>IF(TRIM(B1070)="","",IFERROR(INDEX('Agreements-New'!C:C,MATCH(B1070,'Agreements-New'!D:D,0)),"N"))</f>
        <v>225</v>
      </c>
      <c r="Q1070" s="69"/>
      <c r="R1070" s="28">
        <f t="shared" si="782"/>
        <v>18000</v>
      </c>
      <c r="S1070" s="28">
        <f t="shared" si="783"/>
        <v>14500</v>
      </c>
      <c r="T1070" s="28">
        <f t="shared" si="784"/>
        <v>10000</v>
      </c>
      <c r="U1070" s="28">
        <f t="shared" si="785"/>
        <v>4500</v>
      </c>
      <c r="V1070" s="69"/>
      <c r="W1070" s="28">
        <v>0</v>
      </c>
      <c r="X1070" s="28">
        <f>IF(TRIM(B1070)="","",IFERROR(INDEX('Agreements-Old'!E:E,MATCH(B1070,'Agreements-Old'!D:D,0)),W1070))</f>
        <v>0</v>
      </c>
      <c r="Y1070" s="28">
        <f>SUMIFS('Daily Fees Entry'!F:F,'Daily Fees Entry'!D:D,B1070,'Daily Fees Entry'!E:E,"Old Fees")</f>
        <v>0</v>
      </c>
      <c r="Z1070" s="28">
        <f t="shared" si="786"/>
        <v>0</v>
      </c>
      <c r="AA1070" s="69"/>
      <c r="AB1070" s="28">
        <f t="shared" si="787"/>
        <v>18000</v>
      </c>
      <c r="AC1070" s="28">
        <f>IF(TRIM(B1070)="","",IFERROR(INDEX('Agreements-New'!E:E,MATCH(B1070,'Agreements-New'!D:D,0)),AB1070))</f>
        <v>14500</v>
      </c>
      <c r="AD1070" s="28">
        <f>(SUMIFS('Daily Fees Entry'!F:F,'Daily Fees Entry'!D:D,B1070)) - Y1070</f>
        <v>10000</v>
      </c>
      <c r="AE1070" s="28">
        <f t="shared" si="788"/>
        <v>4500</v>
      </c>
      <c r="AF1070" s="69"/>
      <c r="AG1070" s="28">
        <f>IF(TRIM(B1070)="","",IFERROR(INDEX('Fees Master'!D:D,MATCH(D1070,'Fees Master'!C:C,0)),"Not Found"))</f>
        <v>18000</v>
      </c>
      <c r="AH1070" s="28" t="str">
        <f>IF(TRIM(M1070)="V",IFERROR(INDEX('Fees Master'!M:M,MATCH(N1070,'Fees Master'!L:L,0)),"Not Found"),"0")</f>
        <v>0</v>
      </c>
      <c r="AI1070" s="28" t="str">
        <f>IF(TRIM(M1070)="H",IFERROR(INDEX('Fees Master'!I:I,MATCH(D1070,'Fees Master'!G:G,0)),"Not Found"),"0")</f>
        <v>0</v>
      </c>
      <c r="AJ1070" s="69"/>
      <c r="AK1070" s="28">
        <f t="shared" si="789"/>
        <v>68.965517241379317</v>
      </c>
      <c r="AL1070" s="31">
        <f t="shared" si="790"/>
        <v>68.965517241379317</v>
      </c>
      <c r="AM1070" s="58"/>
      <c r="AN1070" s="58" t="s">
        <v>3635</v>
      </c>
      <c r="AO1070" s="68"/>
    </row>
    <row r="1071" spans="1:41" x14ac:dyDescent="0.35">
      <c r="A1071" s="28">
        <v>1070</v>
      </c>
      <c r="B1071" s="28">
        <v>4627</v>
      </c>
      <c r="C1071" s="28" t="s">
        <v>5776</v>
      </c>
      <c r="D1071" s="28" t="s">
        <v>4371</v>
      </c>
      <c r="E1071" s="28" t="s">
        <v>3814</v>
      </c>
      <c r="F1071" s="28" t="s">
        <v>1893</v>
      </c>
      <c r="G1071" s="30"/>
      <c r="H1071" s="28" t="s">
        <v>2047</v>
      </c>
      <c r="I1071" s="28"/>
      <c r="J1071" s="31"/>
      <c r="K1071" s="31"/>
      <c r="L1071" s="83">
        <v>9912226453</v>
      </c>
      <c r="M1071" s="28" t="s">
        <v>2764</v>
      </c>
      <c r="N1071" s="28" t="s">
        <v>4129</v>
      </c>
      <c r="O1071" s="69"/>
      <c r="P1071" s="28">
        <f>IF(TRIM(B1071)="","",IFERROR(INDEX('Agreements-New'!C:C,MATCH(B1071,'Agreements-New'!D:D,0)),"N"))</f>
        <v>87</v>
      </c>
      <c r="Q1071" s="69"/>
      <c r="R1071" s="28">
        <f t="shared" si="782"/>
        <v>26000</v>
      </c>
      <c r="S1071" s="28">
        <f t="shared" si="783"/>
        <v>20000</v>
      </c>
      <c r="T1071" s="28">
        <f t="shared" si="784"/>
        <v>0</v>
      </c>
      <c r="U1071" s="28">
        <f t="shared" si="785"/>
        <v>20000</v>
      </c>
      <c r="V1071" s="69"/>
      <c r="W1071" s="28">
        <v>0</v>
      </c>
      <c r="X1071" s="28">
        <f>IF(TRIM(B1071)="","",IFERROR(INDEX('Agreements-Old'!E:E,MATCH(B1071,'Agreements-Old'!D:D,0)),W1071))</f>
        <v>0</v>
      </c>
      <c r="Y1071" s="28">
        <f>SUMIFS('Daily Fees Entry'!F:F,'Daily Fees Entry'!D:D,B1071,'Daily Fees Entry'!E:E,"Old Fees")</f>
        <v>0</v>
      </c>
      <c r="Z1071" s="28">
        <f t="shared" si="786"/>
        <v>0</v>
      </c>
      <c r="AA1071" s="69"/>
      <c r="AB1071" s="28">
        <f t="shared" si="787"/>
        <v>26000</v>
      </c>
      <c r="AC1071" s="28">
        <f>IF(TRIM(B1071)="","",IFERROR(INDEX('Agreements-New'!E:E,MATCH(B1071,'Agreements-New'!D:D,0)),AB1071))</f>
        <v>20000</v>
      </c>
      <c r="AD1071" s="28">
        <f>(SUMIFS('Daily Fees Entry'!F:F,'Daily Fees Entry'!D:D,B1071)) - Y1071</f>
        <v>0</v>
      </c>
      <c r="AE1071" s="28">
        <f t="shared" si="788"/>
        <v>20000</v>
      </c>
      <c r="AF1071" s="69"/>
      <c r="AG1071" s="28">
        <f>IF(TRIM(B1071)="","",IFERROR(INDEX('Fees Master'!D:D,MATCH(D1071,'Fees Master'!C:C,0)),"Not Found"))</f>
        <v>18000</v>
      </c>
      <c r="AH1071" s="28">
        <f>IF(TRIM(M1071)="V",IFERROR(INDEX('Fees Master'!M:M,MATCH(N1071,'Fees Master'!L:L,0)),"Not Found"),"0")</f>
        <v>8000</v>
      </c>
      <c r="AI1071" s="28" t="str">
        <f>IF(TRIM(M1071)="H",IFERROR(INDEX('Fees Master'!I:I,MATCH(D1071,'Fees Master'!G:G,0)),"Not Found"),"0")</f>
        <v>0</v>
      </c>
      <c r="AJ1071" s="69"/>
      <c r="AK1071" s="28">
        <f t="shared" si="789"/>
        <v>0</v>
      </c>
      <c r="AL1071" s="31">
        <f t="shared" si="790"/>
        <v>0</v>
      </c>
      <c r="AM1071" s="58"/>
      <c r="AN1071" s="58"/>
      <c r="AO1071" s="68"/>
    </row>
    <row r="1072" spans="1:41" x14ac:dyDescent="0.35">
      <c r="A1072" s="28">
        <v>1071</v>
      </c>
      <c r="B1072" s="28">
        <v>3096</v>
      </c>
      <c r="C1072" s="28" t="s">
        <v>1527</v>
      </c>
      <c r="D1072" s="28" t="s">
        <v>4371</v>
      </c>
      <c r="E1072" s="28" t="s">
        <v>18</v>
      </c>
      <c r="F1072" s="28" t="s">
        <v>1893</v>
      </c>
      <c r="G1072" s="30"/>
      <c r="H1072" s="28" t="s">
        <v>2613</v>
      </c>
      <c r="I1072" s="28"/>
      <c r="J1072" s="31">
        <v>535081489315</v>
      </c>
      <c r="K1072" s="31" t="str">
        <f t="shared" ref="K1072:K1106" si="829">CONCATENATE(MID(J1072,1,4), " ", MID(J1072,5,4), " ", MID(J1072,9,4))</f>
        <v>5350 8148 9315</v>
      </c>
      <c r="L1072" s="83">
        <v>9172474591</v>
      </c>
      <c r="M1072" s="28" t="s">
        <v>2767</v>
      </c>
      <c r="N1072" s="28" t="s">
        <v>164</v>
      </c>
      <c r="O1072" s="69"/>
      <c r="P1072" s="28" t="str">
        <f>IF(TRIM(B1072)="","",IFERROR(INDEX('Agreements-New'!C:C,MATCH(B1072,'Agreements-New'!D:D,0)),"N"))</f>
        <v>N</v>
      </c>
      <c r="Q1072" s="69"/>
      <c r="R1072" s="28">
        <f t="shared" si="782"/>
        <v>58500</v>
      </c>
      <c r="S1072" s="28">
        <f t="shared" si="783"/>
        <v>58500</v>
      </c>
      <c r="T1072" s="28">
        <f t="shared" si="784"/>
        <v>15000</v>
      </c>
      <c r="U1072" s="28">
        <f t="shared" si="785"/>
        <v>43500</v>
      </c>
      <c r="V1072" s="69"/>
      <c r="W1072" s="28">
        <v>20500</v>
      </c>
      <c r="X1072" s="28">
        <f>IF(TRIM(B1072)="","",IFERROR(INDEX('Agreements-Old'!E:E,MATCH(B1072,'Agreements-Old'!D:D,0)),W1072))</f>
        <v>20500</v>
      </c>
      <c r="Y1072" s="28">
        <f>SUMIFS('Daily Fees Entry'!F:F,'Daily Fees Entry'!D:D,B1072,'Daily Fees Entry'!E:E,"Old Fees")</f>
        <v>15000</v>
      </c>
      <c r="Z1072" s="28">
        <f t="shared" si="786"/>
        <v>5500</v>
      </c>
      <c r="AA1072" s="69"/>
      <c r="AB1072" s="28">
        <f t="shared" si="787"/>
        <v>38000</v>
      </c>
      <c r="AC1072" s="28">
        <f>IF(TRIM(B1072)="","",IFERROR(INDEX('Agreements-New'!E:E,MATCH(B1072,'Agreements-New'!D:D,0)),AB1072))</f>
        <v>38000</v>
      </c>
      <c r="AD1072" s="28">
        <f>(SUMIFS('Daily Fees Entry'!F:F,'Daily Fees Entry'!D:D,B1072)) - Y1072</f>
        <v>0</v>
      </c>
      <c r="AE1072" s="28">
        <f t="shared" si="788"/>
        <v>38000</v>
      </c>
      <c r="AF1072" s="69"/>
      <c r="AG1072" s="28">
        <f>IF(TRIM(B1072)="","",IFERROR(INDEX('Fees Master'!D:D,MATCH(D1072,'Fees Master'!C:C,0)),"Not Found"))</f>
        <v>18000</v>
      </c>
      <c r="AH1072" s="28" t="str">
        <f>IF(TRIM(M1072)="V",IFERROR(INDEX('Fees Master'!M:M,MATCH(N1072,'Fees Master'!L:L,0)),"Not Found"),"0")</f>
        <v>0</v>
      </c>
      <c r="AI1072" s="28">
        <f>IF(TRIM(M1072)="H",IFERROR(INDEX('Fees Master'!I:I,MATCH(D1072,'Fees Master'!G:G,0)),"Not Found"),"0")</f>
        <v>20000</v>
      </c>
      <c r="AJ1072" s="69"/>
      <c r="AK1072" s="28">
        <f t="shared" si="789"/>
        <v>25.641025641025639</v>
      </c>
      <c r="AL1072" s="31">
        <f t="shared" si="790"/>
        <v>0</v>
      </c>
      <c r="AM1072" s="58"/>
      <c r="AN1072" s="58" t="s">
        <v>3639</v>
      </c>
      <c r="AO1072" s="68"/>
    </row>
    <row r="1073" spans="1:41" x14ac:dyDescent="0.35">
      <c r="A1073" s="28">
        <v>1072</v>
      </c>
      <c r="B1073" s="28">
        <v>2889</v>
      </c>
      <c r="C1073" s="28" t="s">
        <v>1528</v>
      </c>
      <c r="D1073" s="28" t="s">
        <v>4371</v>
      </c>
      <c r="E1073" s="28" t="s">
        <v>18</v>
      </c>
      <c r="F1073" s="28" t="s">
        <v>1893</v>
      </c>
      <c r="G1073" s="30"/>
      <c r="H1073" s="28" t="s">
        <v>2614</v>
      </c>
      <c r="I1073" s="28"/>
      <c r="J1073" s="31">
        <v>461142709001</v>
      </c>
      <c r="K1073" s="31" t="str">
        <f t="shared" si="829"/>
        <v>4611 4270 9001</v>
      </c>
      <c r="L1073" s="83">
        <v>9959902265</v>
      </c>
      <c r="M1073" s="28" t="s">
        <v>2764</v>
      </c>
      <c r="N1073" s="28" t="s">
        <v>62</v>
      </c>
      <c r="O1073" s="69"/>
      <c r="P1073" s="28" t="str">
        <f>IF(TRIM(B1073)="","",IFERROR(INDEX('Agreements-New'!C:C,MATCH(B1073,'Agreements-New'!D:D,0)),"N"))</f>
        <v>N</v>
      </c>
      <c r="Q1073" s="69"/>
      <c r="R1073" s="28">
        <f t="shared" si="782"/>
        <v>26000</v>
      </c>
      <c r="S1073" s="28">
        <f t="shared" si="783"/>
        <v>26000</v>
      </c>
      <c r="T1073" s="28">
        <f t="shared" si="784"/>
        <v>0</v>
      </c>
      <c r="U1073" s="28">
        <f t="shared" si="785"/>
        <v>26000</v>
      </c>
      <c r="V1073" s="69"/>
      <c r="W1073" s="28">
        <v>0</v>
      </c>
      <c r="X1073" s="28">
        <f>IF(TRIM(B1073)="","",IFERROR(INDEX('Agreements-Old'!E:E,MATCH(B1073,'Agreements-Old'!D:D,0)),W1073))</f>
        <v>0</v>
      </c>
      <c r="Y1073" s="28">
        <f>SUMIFS('Daily Fees Entry'!F:F,'Daily Fees Entry'!D:D,B1073,'Daily Fees Entry'!E:E,"Old Fees")</f>
        <v>0</v>
      </c>
      <c r="Z1073" s="28">
        <f t="shared" si="786"/>
        <v>0</v>
      </c>
      <c r="AA1073" s="69"/>
      <c r="AB1073" s="28">
        <f t="shared" si="787"/>
        <v>26000</v>
      </c>
      <c r="AC1073" s="28">
        <f>IF(TRIM(B1073)="","",IFERROR(INDEX('Agreements-New'!E:E,MATCH(B1073,'Agreements-New'!D:D,0)),AB1073))</f>
        <v>26000</v>
      </c>
      <c r="AD1073" s="28">
        <f>(SUMIFS('Daily Fees Entry'!F:F,'Daily Fees Entry'!D:D,B1073)) - Y1073</f>
        <v>0</v>
      </c>
      <c r="AE1073" s="28">
        <f t="shared" si="788"/>
        <v>26000</v>
      </c>
      <c r="AF1073" s="69"/>
      <c r="AG1073" s="28">
        <f>IF(TRIM(B1073)="","",IFERROR(INDEX('Fees Master'!D:D,MATCH(D1073,'Fees Master'!C:C,0)),"Not Found"))</f>
        <v>18000</v>
      </c>
      <c r="AH1073" s="28">
        <f>IF(TRIM(M1073)="V",IFERROR(INDEX('Fees Master'!M:M,MATCH(N1073,'Fees Master'!L:L,0)),"Not Found"),"0")</f>
        <v>8000</v>
      </c>
      <c r="AI1073" s="28" t="str">
        <f>IF(TRIM(M1073)="H",IFERROR(INDEX('Fees Master'!I:I,MATCH(D1073,'Fees Master'!G:G,0)),"Not Found"),"0")</f>
        <v>0</v>
      </c>
      <c r="AJ1073" s="69"/>
      <c r="AK1073" s="28">
        <f t="shared" si="789"/>
        <v>0</v>
      </c>
      <c r="AL1073" s="31">
        <f t="shared" si="790"/>
        <v>0</v>
      </c>
      <c r="AM1073" s="58"/>
      <c r="AN1073" s="58" t="s">
        <v>3640</v>
      </c>
      <c r="AO1073" s="68"/>
    </row>
    <row r="1074" spans="1:41" x14ac:dyDescent="0.35">
      <c r="A1074" s="28">
        <v>1073</v>
      </c>
      <c r="B1074" s="28">
        <v>2793</v>
      </c>
      <c r="C1074" s="28" t="s">
        <v>1529</v>
      </c>
      <c r="D1074" s="28" t="s">
        <v>4371</v>
      </c>
      <c r="E1074" s="28" t="s">
        <v>18</v>
      </c>
      <c r="F1074" s="28" t="s">
        <v>1893</v>
      </c>
      <c r="G1074" s="30"/>
      <c r="H1074" s="28" t="s">
        <v>2580</v>
      </c>
      <c r="I1074" s="28"/>
      <c r="J1074" s="31">
        <v>504468343592</v>
      </c>
      <c r="K1074" s="31" t="str">
        <f t="shared" si="829"/>
        <v>5044 6834 3592</v>
      </c>
      <c r="L1074" s="83">
        <v>9705818803</v>
      </c>
      <c r="M1074" s="28" t="s">
        <v>2764</v>
      </c>
      <c r="N1074" s="28" t="s">
        <v>82</v>
      </c>
      <c r="O1074" s="69"/>
      <c r="P1074" s="28" t="str">
        <f>IF(TRIM(B1074)="","",IFERROR(INDEX('Agreements-New'!C:C,MATCH(B1074,'Agreements-New'!D:D,0)),"N"))</f>
        <v>N</v>
      </c>
      <c r="Q1074" s="69"/>
      <c r="R1074" s="28">
        <f t="shared" si="782"/>
        <v>55000</v>
      </c>
      <c r="S1074" s="28">
        <f t="shared" si="783"/>
        <v>55000</v>
      </c>
      <c r="T1074" s="28">
        <f t="shared" si="784"/>
        <v>0</v>
      </c>
      <c r="U1074" s="28">
        <f t="shared" si="785"/>
        <v>55000</v>
      </c>
      <c r="V1074" s="69"/>
      <c r="W1074" s="28">
        <v>30000</v>
      </c>
      <c r="X1074" s="28">
        <f>IF(TRIM(B1074)="","",IFERROR(INDEX('Agreements-Old'!E:E,MATCH(B1074,'Agreements-Old'!D:D,0)),W1074))</f>
        <v>30000</v>
      </c>
      <c r="Y1074" s="28">
        <f>SUMIFS('Daily Fees Entry'!F:F,'Daily Fees Entry'!D:D,B1074,'Daily Fees Entry'!E:E,"Old Fees")</f>
        <v>0</v>
      </c>
      <c r="Z1074" s="28">
        <f t="shared" si="786"/>
        <v>30000</v>
      </c>
      <c r="AA1074" s="69"/>
      <c r="AB1074" s="28">
        <f t="shared" si="787"/>
        <v>25000</v>
      </c>
      <c r="AC1074" s="28">
        <f>IF(TRIM(B1074)="","",IFERROR(INDEX('Agreements-New'!E:E,MATCH(B1074,'Agreements-New'!D:D,0)),AB1074))</f>
        <v>25000</v>
      </c>
      <c r="AD1074" s="28">
        <f>(SUMIFS('Daily Fees Entry'!F:F,'Daily Fees Entry'!D:D,B1074)) - Y1074</f>
        <v>0</v>
      </c>
      <c r="AE1074" s="28">
        <f t="shared" si="788"/>
        <v>25000</v>
      </c>
      <c r="AF1074" s="69"/>
      <c r="AG1074" s="28">
        <f>IF(TRIM(B1074)="","",IFERROR(INDEX('Fees Master'!D:D,MATCH(D1074,'Fees Master'!C:C,0)),"Not Found"))</f>
        <v>18000</v>
      </c>
      <c r="AH1074" s="28">
        <f>IF(TRIM(M1074)="V",IFERROR(INDEX('Fees Master'!M:M,MATCH(N1074,'Fees Master'!L:L,0)),"Not Found"),"0")</f>
        <v>7000</v>
      </c>
      <c r="AI1074" s="28" t="str">
        <f>IF(TRIM(M1074)="H",IFERROR(INDEX('Fees Master'!I:I,MATCH(D1074,'Fees Master'!G:G,0)),"Not Found"),"0")</f>
        <v>0</v>
      </c>
      <c r="AJ1074" s="69"/>
      <c r="AK1074" s="28">
        <f t="shared" si="789"/>
        <v>0</v>
      </c>
      <c r="AL1074" s="31">
        <f t="shared" si="790"/>
        <v>0</v>
      </c>
      <c r="AM1074" s="58"/>
      <c r="AN1074" s="58" t="s">
        <v>3641</v>
      </c>
      <c r="AO1074" s="68"/>
    </row>
    <row r="1075" spans="1:41" x14ac:dyDescent="0.35">
      <c r="A1075" s="28">
        <v>1074</v>
      </c>
      <c r="B1075" s="28">
        <v>4558</v>
      </c>
      <c r="C1075" s="28" t="s">
        <v>1574</v>
      </c>
      <c r="D1075" s="28" t="s">
        <v>4371</v>
      </c>
      <c r="E1075" s="28" t="s">
        <v>3814</v>
      </c>
      <c r="F1075" s="28" t="s">
        <v>1893</v>
      </c>
      <c r="G1075" s="30"/>
      <c r="H1075" s="28" t="s">
        <v>6142</v>
      </c>
      <c r="I1075" s="28"/>
      <c r="J1075" s="31"/>
      <c r="K1075" s="31"/>
      <c r="L1075" s="83">
        <v>9346252861</v>
      </c>
      <c r="M1075" s="28" t="s">
        <v>2762</v>
      </c>
      <c r="N1075" s="28" t="s">
        <v>6153</v>
      </c>
      <c r="O1075" s="69"/>
      <c r="P1075" s="28" t="str">
        <f>IF(TRIM(B1075)="","",IFERROR(INDEX('Agreements-New'!C:C,MATCH(B1075,'Agreements-New'!D:D,0)),"N"))</f>
        <v>N</v>
      </c>
      <c r="Q1075" s="69"/>
      <c r="R1075" s="28">
        <f t="shared" ref="R1075" si="830">W1075+AB1075</f>
        <v>18000</v>
      </c>
      <c r="S1075" s="28">
        <f t="shared" ref="S1075" si="831">X1075+AC1075</f>
        <v>18000</v>
      </c>
      <c r="T1075" s="28">
        <f t="shared" ref="T1075" si="832">Y1075+AD1075</f>
        <v>5000</v>
      </c>
      <c r="U1075" s="28">
        <f t="shared" ref="U1075" si="833">Z1075+AE1075</f>
        <v>13000</v>
      </c>
      <c r="V1075" s="69"/>
      <c r="W1075" s="28"/>
      <c r="X1075" s="28">
        <f>IF(TRIM(B1075)="","",IFERROR(INDEX('Agreements-Old'!E:E,MATCH(B1075,'Agreements-Old'!D:D,0)),W1075))</f>
        <v>0</v>
      </c>
      <c r="Y1075" s="28">
        <f>SUMIFS('Daily Fees Entry'!F:F,'Daily Fees Entry'!D:D,B1075,'Daily Fees Entry'!E:E,"Old Fees")</f>
        <v>0</v>
      </c>
      <c r="Z1075" s="28">
        <f t="shared" ref="Z1075" si="834">X1075-Y1075</f>
        <v>0</v>
      </c>
      <c r="AA1075" s="69"/>
      <c r="AB1075" s="28">
        <f t="shared" ref="AB1075" si="835">AG1075+AH1075+AI1075</f>
        <v>18000</v>
      </c>
      <c r="AC1075" s="28">
        <f>IF(TRIM(B1075)="","",IFERROR(INDEX('Agreements-New'!E:E,MATCH(B1075,'Agreements-New'!D:D,0)),AB1075))</f>
        <v>18000</v>
      </c>
      <c r="AD1075" s="28">
        <f>(SUMIFS('Daily Fees Entry'!F:F,'Daily Fees Entry'!D:D,B1075)) - Y1075</f>
        <v>5000</v>
      </c>
      <c r="AE1075" s="28">
        <f t="shared" ref="AE1075" si="836">AC1075-AD1075</f>
        <v>13000</v>
      </c>
      <c r="AF1075" s="69"/>
      <c r="AG1075" s="28">
        <f>IF(TRIM(B1075)="","",IFERROR(INDEX('Fees Master'!D:D,MATCH(D1075,'Fees Master'!C:C,0)),"Not Found"))</f>
        <v>18000</v>
      </c>
      <c r="AH1075" s="28" t="str">
        <f>IF(TRIM(M1075)="V",IFERROR(INDEX('Fees Master'!M:M,MATCH(N1075,'Fees Master'!L:L,0)),"Not Found"),"0")</f>
        <v>0</v>
      </c>
      <c r="AI1075" s="28" t="str">
        <f>IF(TRIM(M1075)="H",IFERROR(INDEX('Fees Master'!I:I,MATCH(D1075,'Fees Master'!G:G,0)),"Not Found"),"0")</f>
        <v>0</v>
      </c>
      <c r="AJ1075" s="69"/>
      <c r="AK1075" s="28">
        <f t="shared" ref="AK1075" si="837">T1075/S1075*100</f>
        <v>27.777777777777779</v>
      </c>
      <c r="AL1075" s="31">
        <f t="shared" ref="AL1075" si="838">AD1075/AC1075*100</f>
        <v>27.777777777777779</v>
      </c>
      <c r="AM1075" s="58"/>
      <c r="AN1075" s="58" t="s">
        <v>3641</v>
      </c>
      <c r="AO1075" s="68"/>
    </row>
    <row r="1076" spans="1:41" x14ac:dyDescent="0.35">
      <c r="A1076" s="28">
        <v>1075</v>
      </c>
      <c r="B1076" s="28">
        <v>4686</v>
      </c>
      <c r="C1076" s="28" t="s">
        <v>5937</v>
      </c>
      <c r="D1076" s="28" t="s">
        <v>4371</v>
      </c>
      <c r="E1076" s="28" t="s">
        <v>3814</v>
      </c>
      <c r="F1076" s="28" t="s">
        <v>1893</v>
      </c>
      <c r="G1076" s="30"/>
      <c r="H1076" s="28" t="s">
        <v>2396</v>
      </c>
      <c r="I1076" s="28"/>
      <c r="J1076" s="31"/>
      <c r="K1076" s="31"/>
      <c r="L1076" s="83">
        <v>9908459225</v>
      </c>
      <c r="M1076" s="28" t="s">
        <v>2767</v>
      </c>
      <c r="N1076" s="28" t="s">
        <v>6155</v>
      </c>
      <c r="O1076" s="69"/>
      <c r="P1076" s="28" t="str">
        <f>IF(TRIM(B1076)="","",IFERROR(INDEX('Agreements-New'!C:C,MATCH(B1076,'Agreements-New'!D:D,0)),"N"))</f>
        <v>N</v>
      </c>
      <c r="Q1076" s="69"/>
      <c r="R1076" s="28">
        <f t="shared" ref="R1076:R1077" si="839">W1076+AB1076</f>
        <v>38000</v>
      </c>
      <c r="S1076" s="28">
        <f t="shared" ref="S1076:S1077" si="840">X1076+AC1076</f>
        <v>38000</v>
      </c>
      <c r="T1076" s="28">
        <f t="shared" ref="T1076:T1077" si="841">Y1076+AD1076</f>
        <v>5000</v>
      </c>
      <c r="U1076" s="28">
        <f t="shared" ref="U1076:U1077" si="842">Z1076+AE1076</f>
        <v>33000</v>
      </c>
      <c r="V1076" s="69"/>
      <c r="W1076" s="28"/>
      <c r="X1076" s="28">
        <f>IF(TRIM(B1076)="","",IFERROR(INDEX('Agreements-Old'!E:E,MATCH(B1076,'Agreements-Old'!D:D,0)),W1076))</f>
        <v>0</v>
      </c>
      <c r="Y1076" s="28">
        <f>SUMIFS('Daily Fees Entry'!F:F,'Daily Fees Entry'!D:D,B1076,'Daily Fees Entry'!E:E,"Old Fees")</f>
        <v>0</v>
      </c>
      <c r="Z1076" s="28">
        <f t="shared" ref="Z1076:Z1077" si="843">X1076-Y1076</f>
        <v>0</v>
      </c>
      <c r="AA1076" s="69"/>
      <c r="AB1076" s="28">
        <f t="shared" ref="AB1076:AB1077" si="844">AG1076+AH1076+AI1076</f>
        <v>38000</v>
      </c>
      <c r="AC1076" s="28">
        <f>IF(TRIM(B1076)="","",IFERROR(INDEX('Agreements-New'!E:E,MATCH(B1076,'Agreements-New'!D:D,0)),AB1076))</f>
        <v>38000</v>
      </c>
      <c r="AD1076" s="28">
        <f>(SUMIFS('Daily Fees Entry'!F:F,'Daily Fees Entry'!D:D,B1076)) - Y1076</f>
        <v>5000</v>
      </c>
      <c r="AE1076" s="28">
        <f t="shared" ref="AE1076:AE1077" si="845">AC1076-AD1076</f>
        <v>33000</v>
      </c>
      <c r="AF1076" s="69"/>
      <c r="AG1076" s="28">
        <f>IF(TRIM(B1076)="","",IFERROR(INDEX('Fees Master'!D:D,MATCH(D1076,'Fees Master'!C:C,0)),"Not Found"))</f>
        <v>18000</v>
      </c>
      <c r="AH1076" s="28" t="str">
        <f>IF(TRIM(M1076)="V",IFERROR(INDEX('Fees Master'!M:M,MATCH(N1076,'Fees Master'!L:L,0)),"Not Found"),"0")</f>
        <v>0</v>
      </c>
      <c r="AI1076" s="28">
        <f>IF(TRIM(M1076)="H",IFERROR(INDEX('Fees Master'!I:I,MATCH(D1076,'Fees Master'!G:G,0)),"Not Found"),"0")</f>
        <v>20000</v>
      </c>
      <c r="AJ1076" s="69"/>
      <c r="AK1076" s="28">
        <f t="shared" ref="AK1076:AK1077" si="846">T1076/S1076*100</f>
        <v>13.157894736842104</v>
      </c>
      <c r="AL1076" s="31">
        <f t="shared" ref="AL1076:AL1077" si="847">AD1076/AC1076*100</f>
        <v>13.157894736842104</v>
      </c>
      <c r="AM1076" s="58"/>
      <c r="AN1076" s="58" t="s">
        <v>3641</v>
      </c>
      <c r="AO1076" s="68"/>
    </row>
    <row r="1077" spans="1:41" x14ac:dyDescent="0.35">
      <c r="A1077" s="28">
        <v>1076</v>
      </c>
      <c r="B1077" s="28">
        <v>3887</v>
      </c>
      <c r="C1077" s="28" t="s">
        <v>1572</v>
      </c>
      <c r="D1077" s="28" t="s">
        <v>4371</v>
      </c>
      <c r="E1077" s="28"/>
      <c r="F1077" s="28" t="s">
        <v>1892</v>
      </c>
      <c r="G1077" s="30"/>
      <c r="H1077" s="28" t="s">
        <v>2634</v>
      </c>
      <c r="I1077" s="28"/>
      <c r="J1077" s="31"/>
      <c r="K1077" s="31"/>
      <c r="L1077" s="83">
        <v>9542743066</v>
      </c>
      <c r="M1077" s="28" t="s">
        <v>2762</v>
      </c>
      <c r="N1077" s="28" t="s">
        <v>3849</v>
      </c>
      <c r="O1077" s="69"/>
      <c r="P1077" s="28" t="str">
        <f>IF(TRIM(B1077)="","",IFERROR(INDEX('Agreements-New'!C:C,MATCH(B1077,'Agreements-New'!D:D,0)),"N"))</f>
        <v>N</v>
      </c>
      <c r="Q1077" s="69"/>
      <c r="R1077" s="28">
        <f t="shared" si="839"/>
        <v>18000</v>
      </c>
      <c r="S1077" s="28">
        <f t="shared" si="840"/>
        <v>18000</v>
      </c>
      <c r="T1077" s="28">
        <f t="shared" si="841"/>
        <v>1500</v>
      </c>
      <c r="U1077" s="28">
        <f t="shared" si="842"/>
        <v>16500</v>
      </c>
      <c r="V1077" s="69"/>
      <c r="W1077" s="28"/>
      <c r="X1077" s="28">
        <f>IF(TRIM(B1077)="","",IFERROR(INDEX('Agreements-Old'!E:E,MATCH(B1077,'Agreements-Old'!D:D,0)),W1077))</f>
        <v>0</v>
      </c>
      <c r="Y1077" s="28">
        <f>SUMIFS('Daily Fees Entry'!F:F,'Daily Fees Entry'!D:D,B1077,'Daily Fees Entry'!E:E,"Old Fees")</f>
        <v>1500</v>
      </c>
      <c r="Z1077" s="28">
        <f t="shared" si="843"/>
        <v>-1500</v>
      </c>
      <c r="AA1077" s="69"/>
      <c r="AB1077" s="28">
        <f t="shared" si="844"/>
        <v>18000</v>
      </c>
      <c r="AC1077" s="28">
        <f>IF(TRIM(B1077)="","",IFERROR(INDEX('Agreements-New'!E:E,MATCH(B1077,'Agreements-New'!D:D,0)),AB1077))</f>
        <v>18000</v>
      </c>
      <c r="AD1077" s="28">
        <f>(SUMIFS('Daily Fees Entry'!F:F,'Daily Fees Entry'!D:D,B1077)) - Y1077</f>
        <v>0</v>
      </c>
      <c r="AE1077" s="28">
        <f t="shared" si="845"/>
        <v>18000</v>
      </c>
      <c r="AF1077" s="69"/>
      <c r="AG1077" s="28">
        <f>IF(TRIM(B1077)="","",IFERROR(INDEX('Fees Master'!D:D,MATCH(D1077,'Fees Master'!C:C,0)),"Not Found"))</f>
        <v>18000</v>
      </c>
      <c r="AH1077" s="28" t="str">
        <f>IF(TRIM(M1077)="V",IFERROR(INDEX('Fees Master'!M:M,MATCH(N1077,'Fees Master'!L:L,0)),"Not Found"),"0")</f>
        <v>0</v>
      </c>
      <c r="AI1077" s="28" t="str">
        <f>IF(TRIM(M1077)="H",IFERROR(INDEX('Fees Master'!I:I,MATCH(D1077,'Fees Master'!G:G,0)),"Not Found"),"0")</f>
        <v>0</v>
      </c>
      <c r="AJ1077" s="69"/>
      <c r="AK1077" s="28">
        <f t="shared" si="846"/>
        <v>8.3333333333333321</v>
      </c>
      <c r="AL1077" s="31">
        <f t="shared" si="847"/>
        <v>0</v>
      </c>
      <c r="AM1077" s="58"/>
      <c r="AN1077" s="58" t="s">
        <v>3641</v>
      </c>
      <c r="AO1077" s="68"/>
    </row>
    <row r="1078" spans="1:41" x14ac:dyDescent="0.35">
      <c r="A1078" s="28">
        <v>1077</v>
      </c>
      <c r="B1078" s="28">
        <v>3869</v>
      </c>
      <c r="C1078" s="28" t="s">
        <v>5938</v>
      </c>
      <c r="D1078" s="28" t="s">
        <v>4371</v>
      </c>
      <c r="E1078" s="28"/>
      <c r="F1078" s="28" t="s">
        <v>1893</v>
      </c>
      <c r="G1078" s="30"/>
      <c r="H1078" s="28" t="s">
        <v>2611</v>
      </c>
      <c r="I1078" s="28"/>
      <c r="J1078" s="31"/>
      <c r="K1078" s="31"/>
      <c r="L1078" s="83">
        <v>6301110514</v>
      </c>
      <c r="M1078" s="28" t="s">
        <v>2767</v>
      </c>
      <c r="N1078" s="28" t="s">
        <v>2772</v>
      </c>
      <c r="O1078" s="69"/>
      <c r="P1078" s="28" t="str">
        <f>IF(TRIM(B1078)="","",IFERROR(INDEX('Agreements-New'!C:C,MATCH(B1078,'Agreements-New'!D:D,0)),"N"))</f>
        <v>N</v>
      </c>
      <c r="Q1078" s="69"/>
      <c r="R1078" s="28">
        <f t="shared" ref="R1078" si="848">W1078+AB1078</f>
        <v>38000</v>
      </c>
      <c r="S1078" s="28">
        <f t="shared" ref="S1078" si="849">X1078+AC1078</f>
        <v>38000</v>
      </c>
      <c r="T1078" s="28">
        <f t="shared" ref="T1078" si="850">Y1078+AD1078</f>
        <v>20000</v>
      </c>
      <c r="U1078" s="28">
        <f t="shared" ref="U1078" si="851">Z1078+AE1078</f>
        <v>18000</v>
      </c>
      <c r="V1078" s="69"/>
      <c r="W1078" s="28"/>
      <c r="X1078" s="28">
        <f>IF(TRIM(B1078)="","",IFERROR(INDEX('Agreements-Old'!E:E,MATCH(B1078,'Agreements-Old'!D:D,0)),W1078))</f>
        <v>0</v>
      </c>
      <c r="Y1078" s="28">
        <f>SUMIFS('Daily Fees Entry'!F:F,'Daily Fees Entry'!D:D,B1078,'Daily Fees Entry'!E:E,"Old Fees")</f>
        <v>0</v>
      </c>
      <c r="Z1078" s="28">
        <f t="shared" ref="Z1078" si="852">X1078-Y1078</f>
        <v>0</v>
      </c>
      <c r="AA1078" s="69"/>
      <c r="AB1078" s="28">
        <f t="shared" ref="AB1078" si="853">AG1078+AH1078+AI1078</f>
        <v>38000</v>
      </c>
      <c r="AC1078" s="28">
        <f>IF(TRIM(B1078)="","",IFERROR(INDEX('Agreements-New'!E:E,MATCH(B1078,'Agreements-New'!D:D,0)),AB1078))</f>
        <v>38000</v>
      </c>
      <c r="AD1078" s="28">
        <f>(SUMIFS('Daily Fees Entry'!F:F,'Daily Fees Entry'!D:D,B1078)) - Y1078</f>
        <v>20000</v>
      </c>
      <c r="AE1078" s="28">
        <f t="shared" ref="AE1078" si="854">AC1078-AD1078</f>
        <v>18000</v>
      </c>
      <c r="AF1078" s="69"/>
      <c r="AG1078" s="28">
        <f>IF(TRIM(B1078)="","",IFERROR(INDEX('Fees Master'!D:D,MATCH(D1078,'Fees Master'!C:C,0)),"Not Found"))</f>
        <v>18000</v>
      </c>
      <c r="AH1078" s="28" t="str">
        <f>IF(TRIM(M1078)="V",IFERROR(INDEX('Fees Master'!M:M,MATCH(N1078,'Fees Master'!L:L,0)),"Not Found"),"0")</f>
        <v>0</v>
      </c>
      <c r="AI1078" s="28">
        <f>IF(TRIM(M1078)="H",IFERROR(INDEX('Fees Master'!I:I,MATCH(D1078,'Fees Master'!G:G,0)),"Not Found"),"0")</f>
        <v>20000</v>
      </c>
      <c r="AJ1078" s="69"/>
      <c r="AK1078" s="28">
        <f t="shared" ref="AK1078" si="855">T1078/S1078*100</f>
        <v>52.631578947368418</v>
      </c>
      <c r="AL1078" s="31">
        <f t="shared" ref="AL1078" si="856">AD1078/AC1078*100</f>
        <v>52.631578947368418</v>
      </c>
      <c r="AM1078" s="58"/>
      <c r="AN1078" s="58" t="s">
        <v>3641</v>
      </c>
      <c r="AO1078" s="68"/>
    </row>
    <row r="1079" spans="1:41" x14ac:dyDescent="0.35">
      <c r="A1079" s="28">
        <v>1078</v>
      </c>
      <c r="B1079" s="28">
        <v>2465</v>
      </c>
      <c r="C1079" s="28" t="s">
        <v>1636</v>
      </c>
      <c r="D1079" s="28" t="s">
        <v>4616</v>
      </c>
      <c r="E1079" s="28"/>
      <c r="F1079" s="28" t="s">
        <v>1892</v>
      </c>
      <c r="G1079" s="30"/>
      <c r="H1079" s="28" t="s">
        <v>2664</v>
      </c>
      <c r="I1079" s="28"/>
      <c r="J1079" s="31"/>
      <c r="K1079" s="31"/>
      <c r="L1079" s="83">
        <v>9951846548</v>
      </c>
      <c r="M1079" s="28" t="s">
        <v>2764</v>
      </c>
      <c r="N1079" s="28" t="s">
        <v>108</v>
      </c>
      <c r="O1079" s="69"/>
      <c r="P1079" s="28">
        <f>IF(TRIM(B1079)="","",IFERROR(INDEX('Agreements-New'!C:C,MATCH(B1079,'Agreements-New'!D:D,0)),"N"))</f>
        <v>43</v>
      </c>
      <c r="Q1079" s="69"/>
      <c r="R1079" s="28">
        <f t="shared" ref="R1079" si="857">W1079+AB1079</f>
        <v>27000</v>
      </c>
      <c r="S1079" s="28">
        <f t="shared" ref="S1079" si="858">X1079+AC1079</f>
        <v>20500</v>
      </c>
      <c r="T1079" s="28">
        <f t="shared" ref="T1079" si="859">Y1079+AD1079</f>
        <v>2500</v>
      </c>
      <c r="U1079" s="28">
        <f t="shared" ref="U1079" si="860">Z1079+AE1079</f>
        <v>18000</v>
      </c>
      <c r="V1079" s="69"/>
      <c r="W1079" s="28"/>
      <c r="X1079" s="28">
        <f>IF(TRIM(B1079)="","",IFERROR(INDEX('Agreements-Old'!E:E,MATCH(B1079,'Agreements-Old'!D:D,0)),W1079))</f>
        <v>0</v>
      </c>
      <c r="Y1079" s="28">
        <f>SUMIFS('Daily Fees Entry'!F:F,'Daily Fees Entry'!D:D,B1079,'Daily Fees Entry'!E:E,"Old Fees")</f>
        <v>0</v>
      </c>
      <c r="Z1079" s="28">
        <f t="shared" ref="Z1079" si="861">X1079-Y1079</f>
        <v>0</v>
      </c>
      <c r="AA1079" s="69"/>
      <c r="AB1079" s="28">
        <f t="shared" ref="AB1079" si="862">AG1079+AH1079+AI1079</f>
        <v>27000</v>
      </c>
      <c r="AC1079" s="28">
        <f>IF(TRIM(B1079)="","",IFERROR(INDEX('Agreements-New'!E:E,MATCH(B1079,'Agreements-New'!D:D,0)),AB1079))</f>
        <v>20500</v>
      </c>
      <c r="AD1079" s="28">
        <f>(SUMIFS('Daily Fees Entry'!F:F,'Daily Fees Entry'!D:D,B1079)) - Y1079</f>
        <v>2500</v>
      </c>
      <c r="AE1079" s="28">
        <f t="shared" ref="AE1079" si="863">AC1079-AD1079</f>
        <v>18000</v>
      </c>
      <c r="AF1079" s="69"/>
      <c r="AG1079" s="28">
        <f>IF(TRIM(B1079)="","",IFERROR(INDEX('Fees Master'!D:D,MATCH(D1079,'Fees Master'!C:C,0)),"Not Found"))</f>
        <v>20000</v>
      </c>
      <c r="AH1079" s="28">
        <f>IF(TRIM(M1079)="V",IFERROR(INDEX('Fees Master'!M:M,MATCH(N1079,'Fees Master'!L:L,0)),"Not Found"),"0")</f>
        <v>7000</v>
      </c>
      <c r="AI1079" s="28" t="str">
        <f>IF(TRIM(M1079)="H",IFERROR(INDEX('Fees Master'!I:I,MATCH(D1079,'Fees Master'!G:G,0)),"Not Found"),"0")</f>
        <v>0</v>
      </c>
      <c r="AJ1079" s="69"/>
      <c r="AK1079" s="28">
        <f t="shared" ref="AK1079" si="864">T1079/S1079*100</f>
        <v>12.195121951219512</v>
      </c>
      <c r="AL1079" s="31">
        <f t="shared" ref="AL1079" si="865">AD1079/AC1079*100</f>
        <v>12.195121951219512</v>
      </c>
      <c r="AM1079" s="58"/>
      <c r="AN1079" s="58" t="s">
        <v>3641</v>
      </c>
      <c r="AO1079" s="68"/>
    </row>
    <row r="1080" spans="1:41" x14ac:dyDescent="0.35">
      <c r="A1080" s="28">
        <v>1079</v>
      </c>
      <c r="B1080" s="28">
        <v>2510</v>
      </c>
      <c r="C1080" s="28" t="s">
        <v>1637</v>
      </c>
      <c r="D1080" s="28" t="s">
        <v>4616</v>
      </c>
      <c r="E1080" s="28" t="s">
        <v>21</v>
      </c>
      <c r="F1080" s="28" t="s">
        <v>1892</v>
      </c>
      <c r="G1080" s="30"/>
      <c r="H1080" s="28" t="s">
        <v>1902</v>
      </c>
      <c r="I1080" s="28"/>
      <c r="J1080" s="31">
        <v>505678174838</v>
      </c>
      <c r="K1080" s="31" t="str">
        <f>CONCATENATE(MID(J1080,1,4), " ", MID(J1080,5,4), " ", MID(J1080,9,4))</f>
        <v>5056 7817 4838</v>
      </c>
      <c r="L1080" s="83">
        <v>9908902198</v>
      </c>
      <c r="M1080" s="28" t="s">
        <v>2764</v>
      </c>
      <c r="N1080" s="28" t="s">
        <v>83</v>
      </c>
      <c r="O1080" s="69"/>
      <c r="P1080" s="28" t="str">
        <f>IF(TRIM(B1080)="","",IFERROR(INDEX('Agreements-New'!C:C,MATCH(B1080,'Agreements-New'!D:D,0)),"N"))</f>
        <v>N</v>
      </c>
      <c r="Q1080" s="69"/>
      <c r="R1080" s="28">
        <f>W1080+AB1080</f>
        <v>58500</v>
      </c>
      <c r="S1080" s="28">
        <f>X1080+AC1080</f>
        <v>58500</v>
      </c>
      <c r="T1080" s="28">
        <f>Y1080+AD1080</f>
        <v>0</v>
      </c>
      <c r="U1080" s="28">
        <f>Z1080+AE1080</f>
        <v>58500</v>
      </c>
      <c r="V1080" s="69"/>
      <c r="W1080" s="28">
        <v>31500</v>
      </c>
      <c r="X1080" s="28">
        <f>IF(TRIM(B1080)="","",IFERROR(INDEX('Agreements-Old'!E:E,MATCH(B1080,'Agreements-Old'!D:D,0)),W1080))</f>
        <v>31500</v>
      </c>
      <c r="Y1080" s="28">
        <f>SUMIFS('Daily Fees Entry'!F:F,'Daily Fees Entry'!D:D,B1080,'Daily Fees Entry'!E:E,"Old Fees")</f>
        <v>0</v>
      </c>
      <c r="Z1080" s="28">
        <f>X1080-Y1080</f>
        <v>31500</v>
      </c>
      <c r="AA1080" s="69"/>
      <c r="AB1080" s="28">
        <f>AG1080+AH1080+AI1080</f>
        <v>27000</v>
      </c>
      <c r="AC1080" s="28">
        <f>IF(TRIM(B1080)="","",IFERROR(INDEX('Agreements-New'!E:E,MATCH(B1080,'Agreements-New'!D:D,0)),AB1080))</f>
        <v>27000</v>
      </c>
      <c r="AD1080" s="28">
        <f>(SUMIFS('Daily Fees Entry'!F:F,'Daily Fees Entry'!D:D,B1080)) - Y1080</f>
        <v>0</v>
      </c>
      <c r="AE1080" s="28">
        <f>AC1080-AD1080</f>
        <v>27000</v>
      </c>
      <c r="AF1080" s="69"/>
      <c r="AG1080" s="28">
        <f>IF(TRIM(B1080)="","",IFERROR(INDEX('Fees Master'!D:D,MATCH(D1080,'Fees Master'!C:C,0)),"Not Found"))</f>
        <v>20000</v>
      </c>
      <c r="AH1080" s="28">
        <f>IF(TRIM(M1080)="V",IFERROR(INDEX('Fees Master'!M:M,MATCH(N1080,'Fees Master'!L:L,0)),"Not Found"),"0")</f>
        <v>7000</v>
      </c>
      <c r="AI1080" s="28" t="str">
        <f>IF(TRIM(M1080)="H",IFERROR(INDEX('Fees Master'!I:I,MATCH(D1080,'Fees Master'!G:G,0)),"Not Found"),"0")</f>
        <v>0</v>
      </c>
      <c r="AJ1080" s="69"/>
      <c r="AK1080" s="28">
        <f>T1080/S1080*100</f>
        <v>0</v>
      </c>
      <c r="AL1080" s="31">
        <f>AD1080/AC1080*100</f>
        <v>0</v>
      </c>
      <c r="AM1080" s="58"/>
      <c r="AN1080" s="58" t="s">
        <v>3696</v>
      </c>
      <c r="AO1080" s="68"/>
    </row>
    <row r="1081" spans="1:41" x14ac:dyDescent="0.35">
      <c r="A1081" s="28">
        <v>1080</v>
      </c>
      <c r="B1081" s="28">
        <v>2511</v>
      </c>
      <c r="C1081" s="28" t="s">
        <v>1638</v>
      </c>
      <c r="D1081" s="28" t="s">
        <v>4616</v>
      </c>
      <c r="E1081" s="28" t="s">
        <v>21</v>
      </c>
      <c r="F1081" s="28" t="s">
        <v>1892</v>
      </c>
      <c r="G1081" s="30"/>
      <c r="H1081" s="28" t="s">
        <v>2507</v>
      </c>
      <c r="I1081" s="28"/>
      <c r="J1081" s="31">
        <v>288504786991</v>
      </c>
      <c r="K1081" s="31" t="str">
        <f t="shared" si="829"/>
        <v>2885 0478 6991</v>
      </c>
      <c r="L1081" s="83">
        <v>9908376011</v>
      </c>
      <c r="M1081" s="28" t="s">
        <v>2762</v>
      </c>
      <c r="N1081" s="28" t="s">
        <v>97</v>
      </c>
      <c r="O1081" s="69"/>
      <c r="P1081" s="28" t="str">
        <f>IF(TRIM(B1081)="","",IFERROR(INDEX('Agreements-New'!C:C,MATCH(B1081,'Agreements-New'!D:D,0)),"N"))</f>
        <v>N</v>
      </c>
      <c r="Q1081" s="69"/>
      <c r="R1081" s="28">
        <f t="shared" si="782"/>
        <v>26000</v>
      </c>
      <c r="S1081" s="28">
        <f t="shared" si="783"/>
        <v>26000</v>
      </c>
      <c r="T1081" s="28">
        <f t="shared" si="784"/>
        <v>0</v>
      </c>
      <c r="U1081" s="28">
        <f t="shared" si="785"/>
        <v>26000</v>
      </c>
      <c r="V1081" s="69"/>
      <c r="W1081" s="28">
        <v>6000</v>
      </c>
      <c r="X1081" s="28">
        <f>IF(TRIM(B1081)="","",IFERROR(INDEX('Agreements-Old'!E:E,MATCH(B1081,'Agreements-Old'!D:D,0)),W1081))</f>
        <v>6000</v>
      </c>
      <c r="Y1081" s="28">
        <f>SUMIFS('Daily Fees Entry'!F:F,'Daily Fees Entry'!D:D,B1081,'Daily Fees Entry'!E:E,"Old Fees")</f>
        <v>0</v>
      </c>
      <c r="Z1081" s="28">
        <f t="shared" si="786"/>
        <v>6000</v>
      </c>
      <c r="AA1081" s="69"/>
      <c r="AB1081" s="28">
        <f t="shared" si="787"/>
        <v>20000</v>
      </c>
      <c r="AC1081" s="28">
        <f>IF(TRIM(B1081)="","",IFERROR(INDEX('Agreements-New'!E:E,MATCH(B1081,'Agreements-New'!D:D,0)),AB1081))</f>
        <v>20000</v>
      </c>
      <c r="AD1081" s="28">
        <f>(SUMIFS('Daily Fees Entry'!F:F,'Daily Fees Entry'!D:D,B1081)) - Y1081</f>
        <v>0</v>
      </c>
      <c r="AE1081" s="28">
        <f t="shared" si="788"/>
        <v>20000</v>
      </c>
      <c r="AF1081" s="69"/>
      <c r="AG1081" s="28">
        <f>IF(TRIM(B1081)="","",IFERROR(INDEX('Fees Master'!D:D,MATCH(D1081,'Fees Master'!C:C,0)),"Not Found"))</f>
        <v>20000</v>
      </c>
      <c r="AH1081" s="28" t="str">
        <f>IF(TRIM(M1081)="V",IFERROR(INDEX('Fees Master'!M:M,MATCH(N1081,'Fees Master'!L:L,0)),"Not Found"),"0")</f>
        <v>0</v>
      </c>
      <c r="AI1081" s="28" t="str">
        <f>IF(TRIM(M1081)="H",IFERROR(INDEX('Fees Master'!I:I,MATCH(D1081,'Fees Master'!G:G,0)),"Not Found"),"0")</f>
        <v>0</v>
      </c>
      <c r="AJ1081" s="69"/>
      <c r="AK1081" s="28">
        <f t="shared" si="789"/>
        <v>0</v>
      </c>
      <c r="AL1081" s="31">
        <f t="shared" si="790"/>
        <v>0</v>
      </c>
      <c r="AM1081" s="58"/>
      <c r="AN1081" s="58" t="s">
        <v>3697</v>
      </c>
      <c r="AO1081" s="68"/>
    </row>
    <row r="1082" spans="1:41" x14ac:dyDescent="0.35">
      <c r="A1082" s="28">
        <v>1081</v>
      </c>
      <c r="B1082" s="28">
        <v>3936</v>
      </c>
      <c r="C1082" s="28" t="s">
        <v>1639</v>
      </c>
      <c r="D1082" s="28" t="s">
        <v>4616</v>
      </c>
      <c r="E1082" s="28" t="s">
        <v>21</v>
      </c>
      <c r="F1082" s="28" t="s">
        <v>1892</v>
      </c>
      <c r="G1082" s="30"/>
      <c r="H1082" s="28" t="s">
        <v>2665</v>
      </c>
      <c r="I1082" s="28"/>
      <c r="J1082" s="31"/>
      <c r="K1082" s="31" t="str">
        <f t="shared" si="829"/>
        <v xml:space="preserve">  </v>
      </c>
      <c r="L1082" s="83">
        <v>9666495881</v>
      </c>
      <c r="M1082" s="28" t="s">
        <v>2764</v>
      </c>
      <c r="N1082" s="28" t="s">
        <v>68</v>
      </c>
      <c r="O1082" s="69"/>
      <c r="P1082" s="28">
        <f>IF(TRIM(B1082)="","",IFERROR(INDEX('Agreements-New'!C:C,MATCH(B1082,'Agreements-New'!D:D,0)),"N"))</f>
        <v>6</v>
      </c>
      <c r="Q1082" s="69"/>
      <c r="R1082" s="28">
        <f t="shared" si="782"/>
        <v>77000</v>
      </c>
      <c r="S1082" s="28">
        <f t="shared" si="783"/>
        <v>50000</v>
      </c>
      <c r="T1082" s="28">
        <f t="shared" si="784"/>
        <v>12000</v>
      </c>
      <c r="U1082" s="28">
        <f t="shared" si="785"/>
        <v>38000</v>
      </c>
      <c r="V1082" s="69"/>
      <c r="W1082" s="28">
        <v>50000</v>
      </c>
      <c r="X1082" s="28">
        <f>IF(TRIM(B1082)="","",IFERROR(INDEX('Agreements-Old'!E:E,MATCH(B1082,'Agreements-Old'!D:D,0)),W1082))</f>
        <v>25000</v>
      </c>
      <c r="Y1082" s="28">
        <f>SUMIFS('Daily Fees Entry'!F:F,'Daily Fees Entry'!D:D,B1082,'Daily Fees Entry'!E:E,"Old Fees")</f>
        <v>12000</v>
      </c>
      <c r="Z1082" s="28">
        <f t="shared" si="786"/>
        <v>13000</v>
      </c>
      <c r="AA1082" s="69"/>
      <c r="AB1082" s="28">
        <f t="shared" si="787"/>
        <v>27000</v>
      </c>
      <c r="AC1082" s="28">
        <f>IF(TRIM(B1082)="","",IFERROR(INDEX('Agreements-New'!E:E,MATCH(B1082,'Agreements-New'!D:D,0)),AB1082))</f>
        <v>25000</v>
      </c>
      <c r="AD1082" s="28">
        <f>(SUMIFS('Daily Fees Entry'!F:F,'Daily Fees Entry'!D:D,B1082)) - Y1082</f>
        <v>0</v>
      </c>
      <c r="AE1082" s="28">
        <f t="shared" si="788"/>
        <v>25000</v>
      </c>
      <c r="AF1082" s="69"/>
      <c r="AG1082" s="28">
        <f>IF(TRIM(B1082)="","",IFERROR(INDEX('Fees Master'!D:D,MATCH(D1082,'Fees Master'!C:C,0)),"Not Found"))</f>
        <v>20000</v>
      </c>
      <c r="AH1082" s="28">
        <f>IF(TRIM(M1082)="V",IFERROR(INDEX('Fees Master'!M:M,MATCH(N1082,'Fees Master'!L:L,0)),"Not Found"),"0")</f>
        <v>7000</v>
      </c>
      <c r="AI1082" s="28" t="str">
        <f>IF(TRIM(M1082)="H",IFERROR(INDEX('Fees Master'!I:I,MATCH(D1082,'Fees Master'!G:G,0)),"Not Found"),"0")</f>
        <v>0</v>
      </c>
      <c r="AJ1082" s="69"/>
      <c r="AK1082" s="28">
        <f t="shared" si="789"/>
        <v>24</v>
      </c>
      <c r="AL1082" s="31">
        <f t="shared" si="790"/>
        <v>0</v>
      </c>
      <c r="AM1082" s="58"/>
      <c r="AN1082" s="58" t="s">
        <v>3698</v>
      </c>
      <c r="AO1082" s="68"/>
    </row>
    <row r="1083" spans="1:41" x14ac:dyDescent="0.35">
      <c r="A1083" s="28">
        <v>1082</v>
      </c>
      <c r="B1083" s="28">
        <v>2472</v>
      </c>
      <c r="C1083" s="28" t="s">
        <v>1641</v>
      </c>
      <c r="D1083" s="28" t="s">
        <v>4616</v>
      </c>
      <c r="E1083" s="28" t="s">
        <v>21</v>
      </c>
      <c r="F1083" s="28" t="s">
        <v>1892</v>
      </c>
      <c r="G1083" s="30"/>
      <c r="H1083" s="28" t="s">
        <v>1898</v>
      </c>
      <c r="I1083" s="28"/>
      <c r="J1083" s="31">
        <v>411835618609</v>
      </c>
      <c r="K1083" s="31" t="str">
        <f t="shared" si="829"/>
        <v>4118 3561 8609</v>
      </c>
      <c r="L1083" s="83">
        <v>9951385330</v>
      </c>
      <c r="M1083" s="28" t="s">
        <v>2764</v>
      </c>
      <c r="N1083" s="28" t="s">
        <v>107</v>
      </c>
      <c r="O1083" s="69"/>
      <c r="P1083" s="28" t="str">
        <f>IF(TRIM(B1083)="","",IFERROR(INDEX('Agreements-New'!C:C,MATCH(B1083,'Agreements-New'!D:D,0)),"N"))</f>
        <v>N</v>
      </c>
      <c r="Q1083" s="69"/>
      <c r="R1083" s="28">
        <f t="shared" si="782"/>
        <v>73000</v>
      </c>
      <c r="S1083" s="28">
        <f t="shared" si="783"/>
        <v>73000</v>
      </c>
      <c r="T1083" s="28">
        <f t="shared" si="784"/>
        <v>0</v>
      </c>
      <c r="U1083" s="28">
        <f t="shared" si="785"/>
        <v>73000</v>
      </c>
      <c r="V1083" s="69"/>
      <c r="W1083" s="28">
        <v>46000</v>
      </c>
      <c r="X1083" s="28">
        <f>IF(TRIM(B1083)="","",IFERROR(INDEX('Agreements-Old'!E:E,MATCH(B1083,'Agreements-Old'!D:D,0)),W1083))</f>
        <v>46000</v>
      </c>
      <c r="Y1083" s="28">
        <f>SUMIFS('Daily Fees Entry'!F:F,'Daily Fees Entry'!D:D,B1083,'Daily Fees Entry'!E:E,"Old Fees")</f>
        <v>0</v>
      </c>
      <c r="Z1083" s="28">
        <f t="shared" si="786"/>
        <v>46000</v>
      </c>
      <c r="AA1083" s="69"/>
      <c r="AB1083" s="28">
        <f t="shared" si="787"/>
        <v>27000</v>
      </c>
      <c r="AC1083" s="28">
        <f>IF(TRIM(B1083)="","",IFERROR(INDEX('Agreements-New'!E:E,MATCH(B1083,'Agreements-New'!D:D,0)),AB1083))</f>
        <v>27000</v>
      </c>
      <c r="AD1083" s="28">
        <f>(SUMIFS('Daily Fees Entry'!F:F,'Daily Fees Entry'!D:D,B1083)) - Y1083</f>
        <v>0</v>
      </c>
      <c r="AE1083" s="28">
        <f t="shared" si="788"/>
        <v>27000</v>
      </c>
      <c r="AF1083" s="69"/>
      <c r="AG1083" s="28">
        <f>IF(TRIM(B1083)="","",IFERROR(INDEX('Fees Master'!D:D,MATCH(D1083,'Fees Master'!C:C,0)),"Not Found"))</f>
        <v>20000</v>
      </c>
      <c r="AH1083" s="28">
        <f>IF(TRIM(M1083)="V",IFERROR(INDEX('Fees Master'!M:M,MATCH(N1083,'Fees Master'!L:L,0)),"Not Found"),"0")</f>
        <v>7000</v>
      </c>
      <c r="AI1083" s="28" t="str">
        <f>IF(TRIM(M1083)="H",IFERROR(INDEX('Fees Master'!I:I,MATCH(D1083,'Fees Master'!G:G,0)),"Not Found"),"0")</f>
        <v>0</v>
      </c>
      <c r="AJ1083" s="69"/>
      <c r="AK1083" s="28">
        <f t="shared" si="789"/>
        <v>0</v>
      </c>
      <c r="AL1083" s="31">
        <f t="shared" si="790"/>
        <v>0</v>
      </c>
      <c r="AM1083" s="58"/>
      <c r="AN1083" s="58" t="s">
        <v>3700</v>
      </c>
      <c r="AO1083" s="68"/>
    </row>
    <row r="1084" spans="1:41" x14ac:dyDescent="0.35">
      <c r="A1084" s="28">
        <v>1083</v>
      </c>
      <c r="B1084" s="28">
        <v>2513</v>
      </c>
      <c r="C1084" s="28" t="s">
        <v>1642</v>
      </c>
      <c r="D1084" s="28" t="s">
        <v>4616</v>
      </c>
      <c r="E1084" s="28" t="s">
        <v>21</v>
      </c>
      <c r="F1084" s="28" t="s">
        <v>1892</v>
      </c>
      <c r="G1084" s="30"/>
      <c r="H1084" s="28" t="s">
        <v>2667</v>
      </c>
      <c r="I1084" s="28"/>
      <c r="J1084" s="31">
        <v>568035108420</v>
      </c>
      <c r="K1084" s="31" t="str">
        <f t="shared" si="829"/>
        <v>5680 3510 8420</v>
      </c>
      <c r="L1084" s="83">
        <v>9848750351</v>
      </c>
      <c r="M1084" s="28" t="s">
        <v>2764</v>
      </c>
      <c r="N1084" s="28" t="s">
        <v>83</v>
      </c>
      <c r="O1084" s="69"/>
      <c r="P1084" s="28" t="str">
        <f>IF(TRIM(B1084)="","",IFERROR(INDEX('Agreements-New'!C:C,MATCH(B1084,'Agreements-New'!D:D,0)),"N"))</f>
        <v>N</v>
      </c>
      <c r="Q1084" s="69"/>
      <c r="R1084" s="28">
        <f t="shared" si="782"/>
        <v>37000</v>
      </c>
      <c r="S1084" s="28">
        <f t="shared" si="783"/>
        <v>37000</v>
      </c>
      <c r="T1084" s="28">
        <f t="shared" si="784"/>
        <v>0</v>
      </c>
      <c r="U1084" s="28">
        <f t="shared" si="785"/>
        <v>37000</v>
      </c>
      <c r="V1084" s="69"/>
      <c r="W1084" s="28">
        <v>10000</v>
      </c>
      <c r="X1084" s="28">
        <f>IF(TRIM(B1084)="","",IFERROR(INDEX('Agreements-Old'!E:E,MATCH(B1084,'Agreements-Old'!D:D,0)),W1084))</f>
        <v>10000</v>
      </c>
      <c r="Y1084" s="28">
        <f>SUMIFS('Daily Fees Entry'!F:F,'Daily Fees Entry'!D:D,B1084,'Daily Fees Entry'!E:E,"Old Fees")</f>
        <v>0</v>
      </c>
      <c r="Z1084" s="28">
        <f t="shared" si="786"/>
        <v>10000</v>
      </c>
      <c r="AA1084" s="69"/>
      <c r="AB1084" s="28">
        <f t="shared" si="787"/>
        <v>27000</v>
      </c>
      <c r="AC1084" s="28">
        <f>IF(TRIM(B1084)="","",IFERROR(INDEX('Agreements-New'!E:E,MATCH(B1084,'Agreements-New'!D:D,0)),AB1084))</f>
        <v>27000</v>
      </c>
      <c r="AD1084" s="28">
        <f>(SUMIFS('Daily Fees Entry'!F:F,'Daily Fees Entry'!D:D,B1084)) - Y1084</f>
        <v>0</v>
      </c>
      <c r="AE1084" s="28">
        <f t="shared" si="788"/>
        <v>27000</v>
      </c>
      <c r="AF1084" s="69"/>
      <c r="AG1084" s="28">
        <f>IF(TRIM(B1084)="","",IFERROR(INDEX('Fees Master'!D:D,MATCH(D1084,'Fees Master'!C:C,0)),"Not Found"))</f>
        <v>20000</v>
      </c>
      <c r="AH1084" s="28">
        <f>IF(TRIM(M1084)="V",IFERROR(INDEX('Fees Master'!M:M,MATCH(N1084,'Fees Master'!L:L,0)),"Not Found"),"0")</f>
        <v>7000</v>
      </c>
      <c r="AI1084" s="28" t="str">
        <f>IF(TRIM(M1084)="H",IFERROR(INDEX('Fees Master'!I:I,MATCH(D1084,'Fees Master'!G:G,0)),"Not Found"),"0")</f>
        <v>0</v>
      </c>
      <c r="AJ1084" s="69"/>
      <c r="AK1084" s="28">
        <f t="shared" si="789"/>
        <v>0</v>
      </c>
      <c r="AL1084" s="31">
        <f t="shared" si="790"/>
        <v>0</v>
      </c>
      <c r="AM1084" s="58"/>
      <c r="AN1084" s="58" t="s">
        <v>3701</v>
      </c>
      <c r="AO1084" s="68"/>
    </row>
    <row r="1085" spans="1:41" x14ac:dyDescent="0.35">
      <c r="A1085" s="28">
        <v>1084</v>
      </c>
      <c r="B1085" s="28">
        <v>2547</v>
      </c>
      <c r="C1085" s="28" t="s">
        <v>1644</v>
      </c>
      <c r="D1085" s="28" t="s">
        <v>4616</v>
      </c>
      <c r="E1085" s="28" t="s">
        <v>21</v>
      </c>
      <c r="F1085" s="28" t="s">
        <v>1892</v>
      </c>
      <c r="G1085" s="30"/>
      <c r="H1085" s="28" t="s">
        <v>2668</v>
      </c>
      <c r="I1085" s="28"/>
      <c r="J1085" s="31">
        <v>736652926167</v>
      </c>
      <c r="K1085" s="31" t="str">
        <f t="shared" si="829"/>
        <v>7366 5292 6167</v>
      </c>
      <c r="L1085" s="83">
        <v>8465045914</v>
      </c>
      <c r="M1085" s="28" t="s">
        <v>2764</v>
      </c>
      <c r="N1085" s="28" t="s">
        <v>83</v>
      </c>
      <c r="O1085" s="69"/>
      <c r="P1085" s="28" t="str">
        <f>IF(TRIM(B1085)="","",IFERROR(INDEX('Agreements-New'!C:C,MATCH(B1085,'Agreements-New'!D:D,0)),"N"))</f>
        <v>N</v>
      </c>
      <c r="Q1085" s="69"/>
      <c r="R1085" s="28">
        <f t="shared" si="782"/>
        <v>27000</v>
      </c>
      <c r="S1085" s="28">
        <f t="shared" si="783"/>
        <v>27000</v>
      </c>
      <c r="T1085" s="28">
        <f t="shared" si="784"/>
        <v>0</v>
      </c>
      <c r="U1085" s="28">
        <f t="shared" si="785"/>
        <v>27000</v>
      </c>
      <c r="V1085" s="69"/>
      <c r="W1085" s="28">
        <v>0</v>
      </c>
      <c r="X1085" s="28">
        <f>IF(TRIM(B1085)="","",IFERROR(INDEX('Agreements-Old'!E:E,MATCH(B1085,'Agreements-Old'!D:D,0)),W1085))</f>
        <v>0</v>
      </c>
      <c r="Y1085" s="28">
        <f>SUMIFS('Daily Fees Entry'!F:F,'Daily Fees Entry'!D:D,B1085,'Daily Fees Entry'!E:E,"Old Fees")</f>
        <v>0</v>
      </c>
      <c r="Z1085" s="28">
        <f t="shared" si="786"/>
        <v>0</v>
      </c>
      <c r="AA1085" s="69"/>
      <c r="AB1085" s="28">
        <f t="shared" si="787"/>
        <v>27000</v>
      </c>
      <c r="AC1085" s="28">
        <f>IF(TRIM(B1085)="","",IFERROR(INDEX('Agreements-New'!E:E,MATCH(B1085,'Agreements-New'!D:D,0)),AB1085))</f>
        <v>27000</v>
      </c>
      <c r="AD1085" s="28">
        <f>(SUMIFS('Daily Fees Entry'!F:F,'Daily Fees Entry'!D:D,B1085)) - Y1085</f>
        <v>0</v>
      </c>
      <c r="AE1085" s="28">
        <f t="shared" si="788"/>
        <v>27000</v>
      </c>
      <c r="AF1085" s="69"/>
      <c r="AG1085" s="28">
        <f>IF(TRIM(B1085)="","",IFERROR(INDEX('Fees Master'!D:D,MATCH(D1085,'Fees Master'!C:C,0)),"Not Found"))</f>
        <v>20000</v>
      </c>
      <c r="AH1085" s="28">
        <f>IF(TRIM(M1085)="V",IFERROR(INDEX('Fees Master'!M:M,MATCH(N1085,'Fees Master'!L:L,0)),"Not Found"),"0")</f>
        <v>7000</v>
      </c>
      <c r="AI1085" s="28" t="str">
        <f>IF(TRIM(M1085)="H",IFERROR(INDEX('Fees Master'!I:I,MATCH(D1085,'Fees Master'!G:G,0)),"Not Found"),"0")</f>
        <v>0</v>
      </c>
      <c r="AJ1085" s="69"/>
      <c r="AK1085" s="28">
        <f t="shared" si="789"/>
        <v>0</v>
      </c>
      <c r="AL1085" s="31">
        <f t="shared" si="790"/>
        <v>0</v>
      </c>
      <c r="AM1085" s="58"/>
      <c r="AN1085" s="58" t="s">
        <v>3703</v>
      </c>
      <c r="AO1085" s="68"/>
    </row>
    <row r="1086" spans="1:41" x14ac:dyDescent="0.35">
      <c r="A1086" s="28">
        <v>1085</v>
      </c>
      <c r="B1086" s="28">
        <v>3621</v>
      </c>
      <c r="C1086" s="28" t="s">
        <v>1645</v>
      </c>
      <c r="D1086" s="28" t="s">
        <v>4616</v>
      </c>
      <c r="E1086" s="28" t="s">
        <v>21</v>
      </c>
      <c r="F1086" s="28" t="s">
        <v>1892</v>
      </c>
      <c r="G1086" s="30"/>
      <c r="H1086" s="28" t="s">
        <v>1900</v>
      </c>
      <c r="I1086" s="28"/>
      <c r="J1086" s="31">
        <v>662751200995</v>
      </c>
      <c r="K1086" s="31" t="str">
        <f t="shared" si="829"/>
        <v>6627 5120 0995</v>
      </c>
      <c r="L1086" s="83">
        <v>9959279630</v>
      </c>
      <c r="M1086" s="28" t="s">
        <v>2764</v>
      </c>
      <c r="N1086" s="28" t="s">
        <v>74</v>
      </c>
      <c r="O1086" s="69"/>
      <c r="P1086" s="28">
        <f>IF(TRIM(B1086)="","",IFERROR(INDEX('Agreements-New'!C:C,MATCH(B1086,'Agreements-New'!D:D,0)),"N"))</f>
        <v>44</v>
      </c>
      <c r="Q1086" s="69"/>
      <c r="R1086" s="28">
        <f t="shared" si="782"/>
        <v>35000</v>
      </c>
      <c r="S1086" s="28">
        <f t="shared" si="783"/>
        <v>30000</v>
      </c>
      <c r="T1086" s="28">
        <f t="shared" si="784"/>
        <v>0</v>
      </c>
      <c r="U1086" s="28">
        <f t="shared" si="785"/>
        <v>30000</v>
      </c>
      <c r="V1086" s="69"/>
      <c r="W1086" s="28">
        <v>9500</v>
      </c>
      <c r="X1086" s="28">
        <f>IF(TRIM(B1086)="","",IFERROR(INDEX('Agreements-Old'!E:E,MATCH(B1086,'Agreements-Old'!D:D,0)),W1086))</f>
        <v>9500</v>
      </c>
      <c r="Y1086" s="28">
        <f>SUMIFS('Daily Fees Entry'!F:F,'Daily Fees Entry'!D:D,B1086,'Daily Fees Entry'!E:E,"Old Fees")</f>
        <v>0</v>
      </c>
      <c r="Z1086" s="28">
        <f t="shared" si="786"/>
        <v>9500</v>
      </c>
      <c r="AA1086" s="69"/>
      <c r="AB1086" s="28">
        <f t="shared" si="787"/>
        <v>25500</v>
      </c>
      <c r="AC1086" s="28">
        <f>IF(TRIM(B1086)="","",IFERROR(INDEX('Agreements-New'!E:E,MATCH(B1086,'Agreements-New'!D:D,0)),AB1086))</f>
        <v>20500</v>
      </c>
      <c r="AD1086" s="28">
        <f>(SUMIFS('Daily Fees Entry'!F:F,'Daily Fees Entry'!D:D,B1086)) - Y1086</f>
        <v>0</v>
      </c>
      <c r="AE1086" s="28">
        <f t="shared" si="788"/>
        <v>20500</v>
      </c>
      <c r="AF1086" s="69"/>
      <c r="AG1086" s="28">
        <f>IF(TRIM(B1086)="","",IFERROR(INDEX('Fees Master'!D:D,MATCH(D1086,'Fees Master'!C:C,0)),"Not Found"))</f>
        <v>20000</v>
      </c>
      <c r="AH1086" s="28">
        <f>IF(TRIM(M1086)="V",IFERROR(INDEX('Fees Master'!M:M,MATCH(N1086,'Fees Master'!L:L,0)),"Not Found"),"0")</f>
        <v>5500</v>
      </c>
      <c r="AI1086" s="28" t="str">
        <f>IF(TRIM(M1086)="H",IFERROR(INDEX('Fees Master'!I:I,MATCH(D1086,'Fees Master'!G:G,0)),"Not Found"),"0")</f>
        <v>0</v>
      </c>
      <c r="AJ1086" s="69"/>
      <c r="AK1086" s="28">
        <f t="shared" si="789"/>
        <v>0</v>
      </c>
      <c r="AL1086" s="31">
        <f t="shared" si="790"/>
        <v>0</v>
      </c>
      <c r="AM1086" s="58"/>
      <c r="AN1086" s="58" t="s">
        <v>3704</v>
      </c>
      <c r="AO1086" s="68"/>
    </row>
    <row r="1087" spans="1:41" x14ac:dyDescent="0.35">
      <c r="A1087" s="28">
        <v>1086</v>
      </c>
      <c r="B1087" s="28">
        <v>3089</v>
      </c>
      <c r="C1087" s="28" t="s">
        <v>1646</v>
      </c>
      <c r="D1087" s="28" t="s">
        <v>4616</v>
      </c>
      <c r="E1087" s="28" t="s">
        <v>21</v>
      </c>
      <c r="F1087" s="28" t="s">
        <v>1892</v>
      </c>
      <c r="G1087" s="30"/>
      <c r="H1087" s="28" t="s">
        <v>843</v>
      </c>
      <c r="I1087" s="28"/>
      <c r="J1087" s="31">
        <v>940365918133</v>
      </c>
      <c r="K1087" s="31" t="str">
        <f t="shared" si="829"/>
        <v>9403 6591 8133</v>
      </c>
      <c r="L1087" s="83">
        <v>7729812215</v>
      </c>
      <c r="M1087" s="28" t="s">
        <v>2764</v>
      </c>
      <c r="N1087" s="28" t="s">
        <v>108</v>
      </c>
      <c r="O1087" s="69"/>
      <c r="P1087" s="28" t="str">
        <f>IF(TRIM(B1087)="","",IFERROR(INDEX('Agreements-New'!C:C,MATCH(B1087,'Agreements-New'!D:D,0)),"N"))</f>
        <v>N</v>
      </c>
      <c r="Q1087" s="69"/>
      <c r="R1087" s="28">
        <f t="shared" si="782"/>
        <v>77000</v>
      </c>
      <c r="S1087" s="28">
        <f t="shared" si="783"/>
        <v>77000</v>
      </c>
      <c r="T1087" s="28">
        <f t="shared" si="784"/>
        <v>0</v>
      </c>
      <c r="U1087" s="28">
        <f t="shared" si="785"/>
        <v>77000</v>
      </c>
      <c r="V1087" s="69"/>
      <c r="W1087" s="28">
        <v>50000</v>
      </c>
      <c r="X1087" s="28">
        <f>IF(TRIM(B1087)="","",IFERROR(INDEX('Agreements-Old'!E:E,MATCH(B1087,'Agreements-Old'!D:D,0)),W1087))</f>
        <v>50000</v>
      </c>
      <c r="Y1087" s="28">
        <f>SUMIFS('Daily Fees Entry'!F:F,'Daily Fees Entry'!D:D,B1087,'Daily Fees Entry'!E:E,"Old Fees")</f>
        <v>0</v>
      </c>
      <c r="Z1087" s="28">
        <f t="shared" si="786"/>
        <v>50000</v>
      </c>
      <c r="AA1087" s="69"/>
      <c r="AB1087" s="28">
        <f t="shared" si="787"/>
        <v>27000</v>
      </c>
      <c r="AC1087" s="28">
        <f>IF(TRIM(B1087)="","",IFERROR(INDEX('Agreements-New'!E:E,MATCH(B1087,'Agreements-New'!D:D,0)),AB1087))</f>
        <v>27000</v>
      </c>
      <c r="AD1087" s="28">
        <f>(SUMIFS('Daily Fees Entry'!F:F,'Daily Fees Entry'!D:D,B1087)) - Y1087</f>
        <v>0</v>
      </c>
      <c r="AE1087" s="28">
        <f t="shared" si="788"/>
        <v>27000</v>
      </c>
      <c r="AF1087" s="69"/>
      <c r="AG1087" s="28">
        <f>IF(TRIM(B1087)="","",IFERROR(INDEX('Fees Master'!D:D,MATCH(D1087,'Fees Master'!C:C,0)),"Not Found"))</f>
        <v>20000</v>
      </c>
      <c r="AH1087" s="28">
        <f>IF(TRIM(M1087)="V",IFERROR(INDEX('Fees Master'!M:M,MATCH(N1087,'Fees Master'!L:L,0)),"Not Found"),"0")</f>
        <v>7000</v>
      </c>
      <c r="AI1087" s="28" t="str">
        <f>IF(TRIM(M1087)="H",IFERROR(INDEX('Fees Master'!I:I,MATCH(D1087,'Fees Master'!G:G,0)),"Not Found"),"0")</f>
        <v>0</v>
      </c>
      <c r="AJ1087" s="69"/>
      <c r="AK1087" s="28">
        <f t="shared" si="789"/>
        <v>0</v>
      </c>
      <c r="AL1087" s="31">
        <f t="shared" si="790"/>
        <v>0</v>
      </c>
      <c r="AM1087" s="58"/>
      <c r="AN1087" s="58" t="s">
        <v>3705</v>
      </c>
      <c r="AO1087" s="68"/>
    </row>
    <row r="1088" spans="1:41" x14ac:dyDescent="0.35">
      <c r="A1088" s="28">
        <v>1087</v>
      </c>
      <c r="B1088" s="28">
        <v>2514</v>
      </c>
      <c r="C1088" s="28" t="s">
        <v>1648</v>
      </c>
      <c r="D1088" s="28" t="s">
        <v>4616</v>
      </c>
      <c r="E1088" s="28" t="s">
        <v>21</v>
      </c>
      <c r="F1088" s="28" t="s">
        <v>1892</v>
      </c>
      <c r="G1088" s="30"/>
      <c r="H1088" s="28" t="s">
        <v>2515</v>
      </c>
      <c r="I1088" s="28"/>
      <c r="J1088" s="31">
        <v>748937142905</v>
      </c>
      <c r="K1088" s="31" t="str">
        <f t="shared" si="829"/>
        <v>7489 3714 2905</v>
      </c>
      <c r="L1088" s="83">
        <v>9177134900</v>
      </c>
      <c r="M1088" s="28" t="s">
        <v>2764</v>
      </c>
      <c r="N1088" s="28" t="s">
        <v>94</v>
      </c>
      <c r="O1088" s="69"/>
      <c r="P1088" s="28" t="str">
        <f>IF(TRIM(B1088)="","",IFERROR(INDEX('Agreements-New'!C:C,MATCH(B1088,'Agreements-New'!D:D,0)),"N"))</f>
        <v>N</v>
      </c>
      <c r="Q1088" s="69"/>
      <c r="R1088" s="28">
        <f t="shared" ref="R1088:R1154" si="866">W1088+AB1088</f>
        <v>28000</v>
      </c>
      <c r="S1088" s="28">
        <f t="shared" ref="S1088:S1154" si="867">X1088+AC1088</f>
        <v>28000</v>
      </c>
      <c r="T1088" s="28">
        <f t="shared" ref="T1088:T1154" si="868">Y1088+AD1088</f>
        <v>10000</v>
      </c>
      <c r="U1088" s="28">
        <f t="shared" ref="U1088:U1154" si="869">Z1088+AE1088</f>
        <v>18000</v>
      </c>
      <c r="V1088" s="69"/>
      <c r="W1088" s="28">
        <v>1000</v>
      </c>
      <c r="X1088" s="28">
        <f>IF(TRIM(B1088)="","",IFERROR(INDEX('Agreements-Old'!E:E,MATCH(B1088,'Agreements-Old'!D:D,0)),W1088))</f>
        <v>1000</v>
      </c>
      <c r="Y1088" s="28">
        <f>SUMIFS('Daily Fees Entry'!F:F,'Daily Fees Entry'!D:D,B1088,'Daily Fees Entry'!E:E,"Old Fees")</f>
        <v>0</v>
      </c>
      <c r="Z1088" s="28">
        <f t="shared" ref="Z1088:Z1154" si="870">X1088-Y1088</f>
        <v>1000</v>
      </c>
      <c r="AA1088" s="69"/>
      <c r="AB1088" s="28">
        <f t="shared" ref="AB1088:AB1154" si="871">AG1088+AH1088+AI1088</f>
        <v>27000</v>
      </c>
      <c r="AC1088" s="28">
        <f>IF(TRIM(B1088)="","",IFERROR(INDEX('Agreements-New'!E:E,MATCH(B1088,'Agreements-New'!D:D,0)),AB1088))</f>
        <v>27000</v>
      </c>
      <c r="AD1088" s="28">
        <f>(SUMIFS('Daily Fees Entry'!F:F,'Daily Fees Entry'!D:D,B1088)) - Y1088</f>
        <v>10000</v>
      </c>
      <c r="AE1088" s="28">
        <f t="shared" ref="AE1088:AE1154" si="872">AC1088-AD1088</f>
        <v>17000</v>
      </c>
      <c r="AF1088" s="69"/>
      <c r="AG1088" s="28">
        <f>IF(TRIM(B1088)="","",IFERROR(INDEX('Fees Master'!D:D,MATCH(D1088,'Fees Master'!C:C,0)),"Not Found"))</f>
        <v>20000</v>
      </c>
      <c r="AH1088" s="28">
        <f>IF(TRIM(M1088)="V",IFERROR(INDEX('Fees Master'!M:M,MATCH(N1088,'Fees Master'!L:L,0)),"Not Found"),"0")</f>
        <v>7000</v>
      </c>
      <c r="AI1088" s="28" t="str">
        <f>IF(TRIM(M1088)="H",IFERROR(INDEX('Fees Master'!I:I,MATCH(D1088,'Fees Master'!G:G,0)),"Not Found"),"0")</f>
        <v>0</v>
      </c>
      <c r="AJ1088" s="69"/>
      <c r="AK1088" s="28">
        <f t="shared" ref="AK1088:AK1154" si="873">T1088/S1088*100</f>
        <v>35.714285714285715</v>
      </c>
      <c r="AL1088" s="31">
        <f t="shared" ref="AL1088:AL1154" si="874">AD1088/AC1088*100</f>
        <v>37.037037037037038</v>
      </c>
      <c r="AM1088" s="58"/>
      <c r="AN1088" s="58" t="s">
        <v>3707</v>
      </c>
      <c r="AO1088" s="68"/>
    </row>
    <row r="1089" spans="1:41" x14ac:dyDescent="0.35">
      <c r="A1089" s="28">
        <v>1088</v>
      </c>
      <c r="B1089" s="28">
        <v>2475</v>
      </c>
      <c r="C1089" s="28" t="s">
        <v>1430</v>
      </c>
      <c r="D1089" s="28" t="s">
        <v>4616</v>
      </c>
      <c r="E1089" s="28" t="s">
        <v>21</v>
      </c>
      <c r="F1089" s="28" t="s">
        <v>1892</v>
      </c>
      <c r="G1089" s="30"/>
      <c r="H1089" s="28" t="s">
        <v>2669</v>
      </c>
      <c r="I1089" s="28"/>
      <c r="J1089" s="31">
        <v>455820298006</v>
      </c>
      <c r="K1089" s="31" t="str">
        <f t="shared" si="829"/>
        <v>4558 2029 8006</v>
      </c>
      <c r="L1089" s="83">
        <v>6302728741</v>
      </c>
      <c r="M1089" s="28" t="s">
        <v>2762</v>
      </c>
      <c r="N1089" s="28" t="s">
        <v>71</v>
      </c>
      <c r="O1089" s="69"/>
      <c r="P1089" s="28" t="str">
        <f>IF(TRIM(B1089)="","",IFERROR(INDEX('Agreements-New'!C:C,MATCH(B1089,'Agreements-New'!D:D,0)),"N"))</f>
        <v>N</v>
      </c>
      <c r="Q1089" s="69"/>
      <c r="R1089" s="28">
        <f t="shared" si="866"/>
        <v>27000</v>
      </c>
      <c r="S1089" s="28">
        <f t="shared" si="867"/>
        <v>27000</v>
      </c>
      <c r="T1089" s="28">
        <f t="shared" si="868"/>
        <v>0</v>
      </c>
      <c r="U1089" s="28">
        <f t="shared" si="869"/>
        <v>27000</v>
      </c>
      <c r="V1089" s="69"/>
      <c r="W1089" s="28">
        <v>7000</v>
      </c>
      <c r="X1089" s="28">
        <f>IF(TRIM(B1089)="","",IFERROR(INDEX('Agreements-Old'!E:E,MATCH(B1089,'Agreements-Old'!D:D,0)),W1089))</f>
        <v>7000</v>
      </c>
      <c r="Y1089" s="28">
        <f>SUMIFS('Daily Fees Entry'!F:F,'Daily Fees Entry'!D:D,B1089,'Daily Fees Entry'!E:E,"Old Fees")</f>
        <v>0</v>
      </c>
      <c r="Z1089" s="28">
        <f t="shared" si="870"/>
        <v>7000</v>
      </c>
      <c r="AA1089" s="69"/>
      <c r="AB1089" s="28">
        <f t="shared" si="871"/>
        <v>20000</v>
      </c>
      <c r="AC1089" s="28">
        <f>IF(TRIM(B1089)="","",IFERROR(INDEX('Agreements-New'!E:E,MATCH(B1089,'Agreements-New'!D:D,0)),AB1089))</f>
        <v>20000</v>
      </c>
      <c r="AD1089" s="28">
        <f>(SUMIFS('Daily Fees Entry'!F:F,'Daily Fees Entry'!D:D,B1089)) - Y1089</f>
        <v>0</v>
      </c>
      <c r="AE1089" s="28">
        <f t="shared" si="872"/>
        <v>20000</v>
      </c>
      <c r="AF1089" s="69"/>
      <c r="AG1089" s="28">
        <f>IF(TRIM(B1089)="","",IFERROR(INDEX('Fees Master'!D:D,MATCH(D1089,'Fees Master'!C:C,0)),"Not Found"))</f>
        <v>20000</v>
      </c>
      <c r="AH1089" s="28" t="str">
        <f>IF(TRIM(M1089)="V",IFERROR(INDEX('Fees Master'!M:M,MATCH(N1089,'Fees Master'!L:L,0)),"Not Found"),"0")</f>
        <v>0</v>
      </c>
      <c r="AI1089" s="28" t="str">
        <f>IF(TRIM(M1089)="H",IFERROR(INDEX('Fees Master'!I:I,MATCH(D1089,'Fees Master'!G:G,0)),"Not Found"),"0")</f>
        <v>0</v>
      </c>
      <c r="AJ1089" s="69"/>
      <c r="AK1089" s="28">
        <f t="shared" si="873"/>
        <v>0</v>
      </c>
      <c r="AL1089" s="31">
        <f t="shared" si="874"/>
        <v>0</v>
      </c>
      <c r="AM1089" s="58"/>
      <c r="AN1089" s="58" t="s">
        <v>3708</v>
      </c>
      <c r="AO1089" s="68"/>
    </row>
    <row r="1090" spans="1:41" x14ac:dyDescent="0.35">
      <c r="A1090" s="28">
        <v>1089</v>
      </c>
      <c r="B1090" s="28">
        <v>2516</v>
      </c>
      <c r="C1090" s="28" t="s">
        <v>1649</v>
      </c>
      <c r="D1090" s="28" t="s">
        <v>4616</v>
      </c>
      <c r="E1090" s="28" t="s">
        <v>21</v>
      </c>
      <c r="F1090" s="28" t="s">
        <v>1892</v>
      </c>
      <c r="G1090" s="30"/>
      <c r="H1090" s="28" t="s">
        <v>2393</v>
      </c>
      <c r="I1090" s="28"/>
      <c r="J1090" s="31"/>
      <c r="K1090" s="31" t="str">
        <f t="shared" si="829"/>
        <v xml:space="preserve">  </v>
      </c>
      <c r="L1090" s="83">
        <v>6304547578</v>
      </c>
      <c r="M1090" s="28" t="s">
        <v>2762</v>
      </c>
      <c r="N1090" s="28" t="s">
        <v>97</v>
      </c>
      <c r="O1090" s="69"/>
      <c r="P1090" s="28" t="str">
        <f>IF(TRIM(B1090)="","",IFERROR(INDEX('Agreements-New'!C:C,MATCH(B1090,'Agreements-New'!D:D,0)),"N"))</f>
        <v>N</v>
      </c>
      <c r="Q1090" s="69"/>
      <c r="R1090" s="28">
        <f t="shared" si="866"/>
        <v>20000</v>
      </c>
      <c r="S1090" s="28">
        <f t="shared" si="867"/>
        <v>20000</v>
      </c>
      <c r="T1090" s="28">
        <f t="shared" si="868"/>
        <v>0</v>
      </c>
      <c r="U1090" s="28">
        <f t="shared" si="869"/>
        <v>20000</v>
      </c>
      <c r="V1090" s="69"/>
      <c r="W1090" s="28">
        <v>0</v>
      </c>
      <c r="X1090" s="28">
        <f>IF(TRIM(B1090)="","",IFERROR(INDEX('Agreements-Old'!E:E,MATCH(B1090,'Agreements-Old'!D:D,0)),W1090))</f>
        <v>0</v>
      </c>
      <c r="Y1090" s="28">
        <f>SUMIFS('Daily Fees Entry'!F:F,'Daily Fees Entry'!D:D,B1090,'Daily Fees Entry'!E:E,"Old Fees")</f>
        <v>0</v>
      </c>
      <c r="Z1090" s="28">
        <f t="shared" si="870"/>
        <v>0</v>
      </c>
      <c r="AA1090" s="69"/>
      <c r="AB1090" s="28">
        <f t="shared" si="871"/>
        <v>20000</v>
      </c>
      <c r="AC1090" s="28">
        <f>IF(TRIM(B1090)="","",IFERROR(INDEX('Agreements-New'!E:E,MATCH(B1090,'Agreements-New'!D:D,0)),AB1090))</f>
        <v>20000</v>
      </c>
      <c r="AD1090" s="28">
        <f>(SUMIFS('Daily Fees Entry'!F:F,'Daily Fees Entry'!D:D,B1090)) - Y1090</f>
        <v>0</v>
      </c>
      <c r="AE1090" s="28">
        <f t="shared" si="872"/>
        <v>20000</v>
      </c>
      <c r="AF1090" s="69"/>
      <c r="AG1090" s="28">
        <f>IF(TRIM(B1090)="","",IFERROR(INDEX('Fees Master'!D:D,MATCH(D1090,'Fees Master'!C:C,0)),"Not Found"))</f>
        <v>20000</v>
      </c>
      <c r="AH1090" s="28" t="str">
        <f>IF(TRIM(M1090)="V",IFERROR(INDEX('Fees Master'!M:M,MATCH(N1090,'Fees Master'!L:L,0)),"Not Found"),"0")</f>
        <v>0</v>
      </c>
      <c r="AI1090" s="28" t="str">
        <f>IF(TRIM(M1090)="H",IFERROR(INDEX('Fees Master'!I:I,MATCH(D1090,'Fees Master'!G:G,0)),"Not Found"),"0")</f>
        <v>0</v>
      </c>
      <c r="AJ1090" s="69"/>
      <c r="AK1090" s="28">
        <f t="shared" si="873"/>
        <v>0</v>
      </c>
      <c r="AL1090" s="31">
        <f t="shared" si="874"/>
        <v>0</v>
      </c>
      <c r="AM1090" s="58"/>
      <c r="AN1090" s="58" t="s">
        <v>3709</v>
      </c>
      <c r="AO1090" s="68"/>
    </row>
    <row r="1091" spans="1:41" x14ac:dyDescent="0.35">
      <c r="A1091" s="28">
        <v>1090</v>
      </c>
      <c r="B1091" s="28">
        <v>3867</v>
      </c>
      <c r="C1091" s="28" t="s">
        <v>1650</v>
      </c>
      <c r="D1091" s="28" t="s">
        <v>4616</v>
      </c>
      <c r="E1091" s="28" t="s">
        <v>21</v>
      </c>
      <c r="F1091" s="28" t="s">
        <v>1892</v>
      </c>
      <c r="G1091" s="30"/>
      <c r="H1091" s="28" t="s">
        <v>2670</v>
      </c>
      <c r="I1091" s="28"/>
      <c r="J1091" s="31"/>
      <c r="K1091" s="31" t="str">
        <f t="shared" si="829"/>
        <v xml:space="preserve">  </v>
      </c>
      <c r="L1091" s="83">
        <v>9704798268</v>
      </c>
      <c r="M1091" s="28" t="s">
        <v>2764</v>
      </c>
      <c r="N1091" s="28" t="s">
        <v>91</v>
      </c>
      <c r="O1091" s="69"/>
      <c r="P1091" s="28">
        <f>IF(TRIM(B1091)="","",IFERROR(INDEX('Agreements-New'!C:C,MATCH(B1091,'Agreements-New'!D:D,0)),"N"))</f>
        <v>114</v>
      </c>
      <c r="Q1091" s="69"/>
      <c r="R1091" s="28">
        <f t="shared" si="866"/>
        <v>73300</v>
      </c>
      <c r="S1091" s="28">
        <f t="shared" si="867"/>
        <v>40000</v>
      </c>
      <c r="T1091" s="28">
        <f t="shared" si="868"/>
        <v>0</v>
      </c>
      <c r="U1091" s="28">
        <f t="shared" si="869"/>
        <v>40000</v>
      </c>
      <c r="V1091" s="69"/>
      <c r="W1091" s="28">
        <v>45300</v>
      </c>
      <c r="X1091" s="28">
        <f>IF(TRIM(B1091)="","",IFERROR(INDEX('Agreements-Old'!E:E,MATCH(B1091,'Agreements-Old'!D:D,0)),W1091))</f>
        <v>15000</v>
      </c>
      <c r="Y1091" s="28">
        <f>SUMIFS('Daily Fees Entry'!F:F,'Daily Fees Entry'!D:D,B1091,'Daily Fees Entry'!E:E,"Old Fees")</f>
        <v>0</v>
      </c>
      <c r="Z1091" s="28">
        <f t="shared" si="870"/>
        <v>15000</v>
      </c>
      <c r="AA1091" s="69"/>
      <c r="AB1091" s="28">
        <f t="shared" si="871"/>
        <v>28000</v>
      </c>
      <c r="AC1091" s="28">
        <f>IF(TRIM(B1091)="","",IFERROR(INDEX('Agreements-New'!E:E,MATCH(B1091,'Agreements-New'!D:D,0)),AB1091))</f>
        <v>25000</v>
      </c>
      <c r="AD1091" s="28">
        <f>(SUMIFS('Daily Fees Entry'!F:F,'Daily Fees Entry'!D:D,B1091)) - Y1091</f>
        <v>0</v>
      </c>
      <c r="AE1091" s="28">
        <f t="shared" si="872"/>
        <v>25000</v>
      </c>
      <c r="AF1091" s="69"/>
      <c r="AG1091" s="28">
        <f>IF(TRIM(B1091)="","",IFERROR(INDEX('Fees Master'!D:D,MATCH(D1091,'Fees Master'!C:C,0)),"Not Found"))</f>
        <v>20000</v>
      </c>
      <c r="AH1091" s="28">
        <f>IF(TRIM(M1091)="V",IFERROR(INDEX('Fees Master'!M:M,MATCH(N1091,'Fees Master'!L:L,0)),"Not Found"),"0")</f>
        <v>8000</v>
      </c>
      <c r="AI1091" s="28" t="str">
        <f>IF(TRIM(M1091)="H",IFERROR(INDEX('Fees Master'!I:I,MATCH(D1091,'Fees Master'!G:G,0)),"Not Found"),"0")</f>
        <v>0</v>
      </c>
      <c r="AJ1091" s="69"/>
      <c r="AK1091" s="28">
        <f t="shared" si="873"/>
        <v>0</v>
      </c>
      <c r="AL1091" s="31">
        <f t="shared" si="874"/>
        <v>0</v>
      </c>
      <c r="AM1091" s="58"/>
      <c r="AN1091" s="58" t="s">
        <v>3710</v>
      </c>
      <c r="AO1091" s="68"/>
    </row>
    <row r="1092" spans="1:41" x14ac:dyDescent="0.35">
      <c r="A1092" s="28">
        <v>1091</v>
      </c>
      <c r="B1092" s="28">
        <v>4386</v>
      </c>
      <c r="C1092" s="28" t="s">
        <v>1655</v>
      </c>
      <c r="D1092" s="28" t="s">
        <v>4616</v>
      </c>
      <c r="E1092" s="28" t="s">
        <v>21</v>
      </c>
      <c r="F1092" s="28" t="s">
        <v>1892</v>
      </c>
      <c r="G1092" s="30"/>
      <c r="H1092" s="28" t="s">
        <v>2676</v>
      </c>
      <c r="I1092" s="28"/>
      <c r="J1092" s="31">
        <v>729943038754</v>
      </c>
      <c r="K1092" s="31" t="str">
        <f t="shared" si="829"/>
        <v>7299 4303 8754</v>
      </c>
      <c r="L1092" s="83">
        <v>8639551032</v>
      </c>
      <c r="M1092" s="28" t="s">
        <v>2764</v>
      </c>
      <c r="N1092" s="28" t="s">
        <v>107</v>
      </c>
      <c r="O1092" s="69"/>
      <c r="P1092" s="28" t="str">
        <f>IF(TRIM(B1092)="","",IFERROR(INDEX('Agreements-New'!C:C,MATCH(B1092,'Agreements-New'!D:D,0)),"N"))</f>
        <v>N</v>
      </c>
      <c r="Q1092" s="69"/>
      <c r="R1092" s="28">
        <f t="shared" si="866"/>
        <v>27500</v>
      </c>
      <c r="S1092" s="28">
        <f t="shared" si="867"/>
        <v>27500</v>
      </c>
      <c r="T1092" s="28">
        <f t="shared" si="868"/>
        <v>3000</v>
      </c>
      <c r="U1092" s="28">
        <f t="shared" si="869"/>
        <v>24500</v>
      </c>
      <c r="V1092" s="69"/>
      <c r="W1092" s="28">
        <v>500</v>
      </c>
      <c r="X1092" s="28">
        <f>IF(TRIM(B1092)="","",IFERROR(INDEX('Agreements-Old'!E:E,MATCH(B1092,'Agreements-Old'!D:D,0)),W1092))</f>
        <v>500</v>
      </c>
      <c r="Y1092" s="28">
        <f>SUMIFS('Daily Fees Entry'!F:F,'Daily Fees Entry'!D:D,B1092,'Daily Fees Entry'!E:E,"Old Fees")</f>
        <v>0</v>
      </c>
      <c r="Z1092" s="28">
        <f t="shared" si="870"/>
        <v>500</v>
      </c>
      <c r="AA1092" s="69"/>
      <c r="AB1092" s="28">
        <f t="shared" si="871"/>
        <v>27000</v>
      </c>
      <c r="AC1092" s="28">
        <f>IF(TRIM(B1092)="","",IFERROR(INDEX('Agreements-New'!E:E,MATCH(B1092,'Agreements-New'!D:D,0)),AB1092))</f>
        <v>27000</v>
      </c>
      <c r="AD1092" s="28">
        <f>(SUMIFS('Daily Fees Entry'!F:F,'Daily Fees Entry'!D:D,B1092)) - Y1092</f>
        <v>3000</v>
      </c>
      <c r="AE1092" s="28">
        <f t="shared" si="872"/>
        <v>24000</v>
      </c>
      <c r="AF1092" s="69"/>
      <c r="AG1092" s="28">
        <f>IF(TRIM(B1092)="","",IFERROR(INDEX('Fees Master'!D:D,MATCH(D1092,'Fees Master'!C:C,0)),"Not Found"))</f>
        <v>20000</v>
      </c>
      <c r="AH1092" s="28">
        <f>IF(TRIM(M1092)="V",IFERROR(INDEX('Fees Master'!M:M,MATCH(N1092,'Fees Master'!L:L,0)),"Not Found"),"0")</f>
        <v>7000</v>
      </c>
      <c r="AI1092" s="28" t="str">
        <f>IF(TRIM(M1092)="H",IFERROR(INDEX('Fees Master'!I:I,MATCH(D1092,'Fees Master'!G:G,0)),"Not Found"),"0")</f>
        <v>0</v>
      </c>
      <c r="AJ1092" s="69"/>
      <c r="AK1092" s="28">
        <f t="shared" si="873"/>
        <v>10.909090909090908</v>
      </c>
      <c r="AL1092" s="31">
        <f t="shared" si="874"/>
        <v>11.111111111111111</v>
      </c>
      <c r="AM1092" s="58"/>
      <c r="AN1092" s="58" t="s">
        <v>3714</v>
      </c>
      <c r="AO1092" s="68"/>
    </row>
    <row r="1093" spans="1:41" x14ac:dyDescent="0.35">
      <c r="A1093" s="28">
        <v>1092</v>
      </c>
      <c r="B1093" s="28">
        <v>2518</v>
      </c>
      <c r="C1093" s="28" t="s">
        <v>1660</v>
      </c>
      <c r="D1093" s="28" t="s">
        <v>4616</v>
      </c>
      <c r="E1093" s="28" t="s">
        <v>21</v>
      </c>
      <c r="F1093" s="28" t="s">
        <v>1892</v>
      </c>
      <c r="G1093" s="30"/>
      <c r="H1093" s="28" t="s">
        <v>2501</v>
      </c>
      <c r="I1093" s="28"/>
      <c r="J1093" s="31">
        <v>577743050587</v>
      </c>
      <c r="K1093" s="31" t="str">
        <f t="shared" si="829"/>
        <v>5777 4305 0587</v>
      </c>
      <c r="L1093" s="83">
        <v>9398107141</v>
      </c>
      <c r="M1093" s="28" t="s">
        <v>2764</v>
      </c>
      <c r="N1093" s="28" t="s">
        <v>61</v>
      </c>
      <c r="O1093" s="69"/>
      <c r="P1093" s="28" t="str">
        <f>IF(TRIM(B1093)="","",IFERROR(INDEX('Agreements-New'!C:C,MATCH(B1093,'Agreements-New'!D:D,0)),"N"))</f>
        <v>N</v>
      </c>
      <c r="Q1093" s="69"/>
      <c r="R1093" s="28">
        <f t="shared" si="866"/>
        <v>47000</v>
      </c>
      <c r="S1093" s="28">
        <f t="shared" si="867"/>
        <v>47000</v>
      </c>
      <c r="T1093" s="28">
        <f t="shared" si="868"/>
        <v>0</v>
      </c>
      <c r="U1093" s="28">
        <f t="shared" si="869"/>
        <v>47000</v>
      </c>
      <c r="V1093" s="69"/>
      <c r="W1093" s="28">
        <v>20000</v>
      </c>
      <c r="X1093" s="28">
        <f>IF(TRIM(B1093)="","",IFERROR(INDEX('Agreements-Old'!E:E,MATCH(B1093,'Agreements-Old'!D:D,0)),W1093))</f>
        <v>20000</v>
      </c>
      <c r="Y1093" s="28">
        <f>SUMIFS('Daily Fees Entry'!F:F,'Daily Fees Entry'!D:D,B1093,'Daily Fees Entry'!E:E,"Old Fees")</f>
        <v>0</v>
      </c>
      <c r="Z1093" s="28">
        <f t="shared" si="870"/>
        <v>20000</v>
      </c>
      <c r="AA1093" s="69"/>
      <c r="AB1093" s="28">
        <f t="shared" si="871"/>
        <v>27000</v>
      </c>
      <c r="AC1093" s="28">
        <f>IF(TRIM(B1093)="","",IFERROR(INDEX('Agreements-New'!E:E,MATCH(B1093,'Agreements-New'!D:D,0)),AB1093))</f>
        <v>27000</v>
      </c>
      <c r="AD1093" s="28">
        <f>(SUMIFS('Daily Fees Entry'!F:F,'Daily Fees Entry'!D:D,B1093)) - Y1093</f>
        <v>0</v>
      </c>
      <c r="AE1093" s="28">
        <f t="shared" si="872"/>
        <v>27000</v>
      </c>
      <c r="AF1093" s="69"/>
      <c r="AG1093" s="28">
        <f>IF(TRIM(B1093)="","",IFERROR(INDEX('Fees Master'!D:D,MATCH(D1093,'Fees Master'!C:C,0)),"Not Found"))</f>
        <v>20000</v>
      </c>
      <c r="AH1093" s="28">
        <f>IF(TRIM(M1093)="V",IFERROR(INDEX('Fees Master'!M:M,MATCH(N1093,'Fees Master'!L:L,0)),"Not Found"),"0")</f>
        <v>7000</v>
      </c>
      <c r="AI1093" s="28" t="str">
        <f>IF(TRIM(M1093)="H",IFERROR(INDEX('Fees Master'!I:I,MATCH(D1093,'Fees Master'!G:G,0)),"Not Found"),"0")</f>
        <v>0</v>
      </c>
      <c r="AJ1093" s="69"/>
      <c r="AK1093" s="28">
        <f t="shared" si="873"/>
        <v>0</v>
      </c>
      <c r="AL1093" s="31">
        <f t="shared" si="874"/>
        <v>0</v>
      </c>
      <c r="AM1093" s="58"/>
      <c r="AN1093" s="58" t="s">
        <v>3715</v>
      </c>
      <c r="AO1093" s="68"/>
    </row>
    <row r="1094" spans="1:41" x14ac:dyDescent="0.35">
      <c r="A1094" s="28">
        <v>1093</v>
      </c>
      <c r="B1094" s="28">
        <v>2519</v>
      </c>
      <c r="C1094" s="28" t="s">
        <v>1663</v>
      </c>
      <c r="D1094" s="28" t="s">
        <v>4616</v>
      </c>
      <c r="E1094" s="28" t="s">
        <v>21</v>
      </c>
      <c r="F1094" s="28" t="s">
        <v>1892</v>
      </c>
      <c r="G1094" s="30"/>
      <c r="H1094" s="28" t="s">
        <v>2316</v>
      </c>
      <c r="I1094" s="28"/>
      <c r="J1094" s="31">
        <v>439456041795</v>
      </c>
      <c r="K1094" s="31" t="str">
        <f t="shared" si="829"/>
        <v>4394 5604 1795</v>
      </c>
      <c r="L1094" s="83">
        <v>7075505817</v>
      </c>
      <c r="M1094" s="28" t="s">
        <v>2762</v>
      </c>
      <c r="N1094" s="28" t="s">
        <v>87</v>
      </c>
      <c r="O1094" s="69"/>
      <c r="P1094" s="28" t="str">
        <f>IF(TRIM(B1094)="","",IFERROR(INDEX('Agreements-New'!C:C,MATCH(B1094,'Agreements-New'!D:D,0)),"N"))</f>
        <v>N</v>
      </c>
      <c r="Q1094" s="69"/>
      <c r="R1094" s="28">
        <f t="shared" si="866"/>
        <v>20000</v>
      </c>
      <c r="S1094" s="28">
        <f t="shared" si="867"/>
        <v>20000</v>
      </c>
      <c r="T1094" s="28">
        <f t="shared" si="868"/>
        <v>0</v>
      </c>
      <c r="U1094" s="28">
        <f t="shared" si="869"/>
        <v>20000</v>
      </c>
      <c r="V1094" s="69"/>
      <c r="W1094" s="28">
        <v>0</v>
      </c>
      <c r="X1094" s="28">
        <f>IF(TRIM(B1094)="","",IFERROR(INDEX('Agreements-Old'!E:E,MATCH(B1094,'Agreements-Old'!D:D,0)),W1094))</f>
        <v>0</v>
      </c>
      <c r="Y1094" s="28">
        <f>SUMIFS('Daily Fees Entry'!F:F,'Daily Fees Entry'!D:D,B1094,'Daily Fees Entry'!E:E,"Old Fees")</f>
        <v>0</v>
      </c>
      <c r="Z1094" s="28">
        <f t="shared" si="870"/>
        <v>0</v>
      </c>
      <c r="AA1094" s="69"/>
      <c r="AB1094" s="28">
        <f t="shared" si="871"/>
        <v>20000</v>
      </c>
      <c r="AC1094" s="28">
        <f>IF(TRIM(B1094)="","",IFERROR(INDEX('Agreements-New'!E:E,MATCH(B1094,'Agreements-New'!D:D,0)),AB1094))</f>
        <v>20000</v>
      </c>
      <c r="AD1094" s="28">
        <f>(SUMIFS('Daily Fees Entry'!F:F,'Daily Fees Entry'!D:D,B1094)) - Y1094</f>
        <v>0</v>
      </c>
      <c r="AE1094" s="28">
        <f t="shared" si="872"/>
        <v>20000</v>
      </c>
      <c r="AF1094" s="69"/>
      <c r="AG1094" s="28">
        <f>IF(TRIM(B1094)="","",IFERROR(INDEX('Fees Master'!D:D,MATCH(D1094,'Fees Master'!C:C,0)),"Not Found"))</f>
        <v>20000</v>
      </c>
      <c r="AH1094" s="28" t="str">
        <f>IF(TRIM(M1094)="V",IFERROR(INDEX('Fees Master'!M:M,MATCH(N1094,'Fees Master'!L:L,0)),"Not Found"),"0")</f>
        <v>0</v>
      </c>
      <c r="AI1094" s="28" t="str">
        <f>IF(TRIM(M1094)="H",IFERROR(INDEX('Fees Master'!I:I,MATCH(D1094,'Fees Master'!G:G,0)),"Not Found"),"0")</f>
        <v>0</v>
      </c>
      <c r="AJ1094" s="69"/>
      <c r="AK1094" s="28">
        <f t="shared" si="873"/>
        <v>0</v>
      </c>
      <c r="AL1094" s="31">
        <f t="shared" si="874"/>
        <v>0</v>
      </c>
      <c r="AM1094" s="58"/>
      <c r="AN1094" s="58" t="s">
        <v>3718</v>
      </c>
      <c r="AO1094" s="68"/>
    </row>
    <row r="1095" spans="1:41" x14ac:dyDescent="0.35">
      <c r="A1095" s="28">
        <v>1094</v>
      </c>
      <c r="B1095" s="28">
        <v>2924</v>
      </c>
      <c r="C1095" s="28" t="s">
        <v>884</v>
      </c>
      <c r="D1095" s="28" t="s">
        <v>4616</v>
      </c>
      <c r="E1095" s="28" t="s">
        <v>21</v>
      </c>
      <c r="F1095" s="28" t="s">
        <v>1892</v>
      </c>
      <c r="G1095" s="30"/>
      <c r="H1095" s="28" t="s">
        <v>2678</v>
      </c>
      <c r="I1095" s="28"/>
      <c r="J1095" s="31">
        <v>261814313532</v>
      </c>
      <c r="K1095" s="31" t="str">
        <f t="shared" si="829"/>
        <v>2618 1431 3532</v>
      </c>
      <c r="L1095" s="83">
        <v>9603471318</v>
      </c>
      <c r="M1095" s="28" t="s">
        <v>2764</v>
      </c>
      <c r="N1095" s="28" t="s">
        <v>61</v>
      </c>
      <c r="O1095" s="69"/>
      <c r="P1095" s="28" t="str">
        <f>IF(TRIM(B1095)="","",IFERROR(INDEX('Agreements-New'!C:C,MATCH(B1095,'Agreements-New'!D:D,0)),"N"))</f>
        <v>N</v>
      </c>
      <c r="Q1095" s="69"/>
      <c r="R1095" s="28">
        <f t="shared" si="866"/>
        <v>83500</v>
      </c>
      <c r="S1095" s="28">
        <f t="shared" si="867"/>
        <v>83500</v>
      </c>
      <c r="T1095" s="28">
        <f t="shared" si="868"/>
        <v>0</v>
      </c>
      <c r="U1095" s="28">
        <f t="shared" si="869"/>
        <v>83500</v>
      </c>
      <c r="V1095" s="69"/>
      <c r="W1095" s="28">
        <v>56500</v>
      </c>
      <c r="X1095" s="28">
        <f>IF(TRIM(B1095)="","",IFERROR(INDEX('Agreements-Old'!E:E,MATCH(B1095,'Agreements-Old'!D:D,0)),W1095))</f>
        <v>56500</v>
      </c>
      <c r="Y1095" s="28">
        <f>SUMIFS('Daily Fees Entry'!F:F,'Daily Fees Entry'!D:D,B1095,'Daily Fees Entry'!E:E,"Old Fees")</f>
        <v>0</v>
      </c>
      <c r="Z1095" s="28">
        <f t="shared" si="870"/>
        <v>56500</v>
      </c>
      <c r="AA1095" s="69"/>
      <c r="AB1095" s="28">
        <f t="shared" si="871"/>
        <v>27000</v>
      </c>
      <c r="AC1095" s="28">
        <f>IF(TRIM(B1095)="","",IFERROR(INDEX('Agreements-New'!E:E,MATCH(B1095,'Agreements-New'!D:D,0)),AB1095))</f>
        <v>27000</v>
      </c>
      <c r="AD1095" s="28">
        <f>(SUMIFS('Daily Fees Entry'!F:F,'Daily Fees Entry'!D:D,B1095)) - Y1095</f>
        <v>0</v>
      </c>
      <c r="AE1095" s="28">
        <f t="shared" si="872"/>
        <v>27000</v>
      </c>
      <c r="AF1095" s="69"/>
      <c r="AG1095" s="28">
        <f>IF(TRIM(B1095)="","",IFERROR(INDEX('Fees Master'!D:D,MATCH(D1095,'Fees Master'!C:C,0)),"Not Found"))</f>
        <v>20000</v>
      </c>
      <c r="AH1095" s="28">
        <f>IF(TRIM(M1095)="V",IFERROR(INDEX('Fees Master'!M:M,MATCH(N1095,'Fees Master'!L:L,0)),"Not Found"),"0")</f>
        <v>7000</v>
      </c>
      <c r="AI1095" s="28" t="str">
        <f>IF(TRIM(M1095)="H",IFERROR(INDEX('Fees Master'!I:I,MATCH(D1095,'Fees Master'!G:G,0)),"Not Found"),"0")</f>
        <v>0</v>
      </c>
      <c r="AJ1095" s="69"/>
      <c r="AK1095" s="28">
        <f t="shared" si="873"/>
        <v>0</v>
      </c>
      <c r="AL1095" s="31">
        <f t="shared" si="874"/>
        <v>0</v>
      </c>
      <c r="AM1095" s="58"/>
      <c r="AN1095" s="58" t="s">
        <v>3719</v>
      </c>
      <c r="AO1095" s="68"/>
    </row>
    <row r="1096" spans="1:41" x14ac:dyDescent="0.35">
      <c r="A1096" s="28">
        <v>1095</v>
      </c>
      <c r="B1096" s="28">
        <v>2479</v>
      </c>
      <c r="C1096" s="28" t="s">
        <v>1664</v>
      </c>
      <c r="D1096" s="28" t="s">
        <v>4616</v>
      </c>
      <c r="E1096" s="28" t="s">
        <v>21</v>
      </c>
      <c r="F1096" s="28" t="s">
        <v>1892</v>
      </c>
      <c r="G1096" s="30"/>
      <c r="H1096" s="28" t="s">
        <v>2679</v>
      </c>
      <c r="I1096" s="28"/>
      <c r="J1096" s="31">
        <v>254243461999</v>
      </c>
      <c r="K1096" s="31" t="str">
        <f t="shared" si="829"/>
        <v>2542 4346 1999</v>
      </c>
      <c r="L1096" s="83">
        <v>9848414341</v>
      </c>
      <c r="M1096" s="28" t="s">
        <v>2762</v>
      </c>
      <c r="N1096" s="28" t="s">
        <v>97</v>
      </c>
      <c r="O1096" s="69"/>
      <c r="P1096" s="28" t="str">
        <f>IF(TRIM(B1096)="","",IFERROR(INDEX('Agreements-New'!C:C,MATCH(B1096,'Agreements-New'!D:D,0)),"N"))</f>
        <v>N</v>
      </c>
      <c r="Q1096" s="69"/>
      <c r="R1096" s="28">
        <f t="shared" si="866"/>
        <v>27500</v>
      </c>
      <c r="S1096" s="28">
        <f t="shared" si="867"/>
        <v>27500</v>
      </c>
      <c r="T1096" s="28">
        <f t="shared" si="868"/>
        <v>7000</v>
      </c>
      <c r="U1096" s="28">
        <f t="shared" si="869"/>
        <v>20500</v>
      </c>
      <c r="V1096" s="69"/>
      <c r="W1096" s="28">
        <v>7500</v>
      </c>
      <c r="X1096" s="28">
        <f>IF(TRIM(B1096)="","",IFERROR(INDEX('Agreements-Old'!E:E,MATCH(B1096,'Agreements-Old'!D:D,0)),W1096))</f>
        <v>7500</v>
      </c>
      <c r="Y1096" s="28">
        <f>SUMIFS('Daily Fees Entry'!F:F,'Daily Fees Entry'!D:D,B1096,'Daily Fees Entry'!E:E,"Old Fees")</f>
        <v>7000</v>
      </c>
      <c r="Z1096" s="28">
        <f t="shared" si="870"/>
        <v>500</v>
      </c>
      <c r="AA1096" s="69"/>
      <c r="AB1096" s="28">
        <f t="shared" si="871"/>
        <v>20000</v>
      </c>
      <c r="AC1096" s="28">
        <f>IF(TRIM(B1096)="","",IFERROR(INDEX('Agreements-New'!E:E,MATCH(B1096,'Agreements-New'!D:D,0)),AB1096))</f>
        <v>20000</v>
      </c>
      <c r="AD1096" s="28">
        <f>(SUMIFS('Daily Fees Entry'!F:F,'Daily Fees Entry'!D:D,B1096)) - Y1096</f>
        <v>0</v>
      </c>
      <c r="AE1096" s="28">
        <f t="shared" si="872"/>
        <v>20000</v>
      </c>
      <c r="AF1096" s="69"/>
      <c r="AG1096" s="28">
        <f>IF(TRIM(B1096)="","",IFERROR(INDEX('Fees Master'!D:D,MATCH(D1096,'Fees Master'!C:C,0)),"Not Found"))</f>
        <v>20000</v>
      </c>
      <c r="AH1096" s="28" t="str">
        <f>IF(TRIM(M1096)="V",IFERROR(INDEX('Fees Master'!M:M,MATCH(N1096,'Fees Master'!L:L,0)),"Not Found"),"0")</f>
        <v>0</v>
      </c>
      <c r="AI1096" s="28" t="str">
        <f>IF(TRIM(M1096)="H",IFERROR(INDEX('Fees Master'!I:I,MATCH(D1096,'Fees Master'!G:G,0)),"Not Found"),"0")</f>
        <v>0</v>
      </c>
      <c r="AJ1096" s="69"/>
      <c r="AK1096" s="28">
        <f t="shared" si="873"/>
        <v>25.454545454545453</v>
      </c>
      <c r="AL1096" s="31">
        <f t="shared" si="874"/>
        <v>0</v>
      </c>
      <c r="AM1096" s="58"/>
      <c r="AN1096" s="58" t="s">
        <v>3720</v>
      </c>
      <c r="AO1096" s="68"/>
    </row>
    <row r="1097" spans="1:41" x14ac:dyDescent="0.35">
      <c r="A1097" s="28">
        <v>1096</v>
      </c>
      <c r="B1097" s="28">
        <v>2480</v>
      </c>
      <c r="C1097" s="28" t="s">
        <v>2897</v>
      </c>
      <c r="D1097" s="28" t="s">
        <v>4616</v>
      </c>
      <c r="E1097" s="28" t="s">
        <v>21</v>
      </c>
      <c r="F1097" s="28" t="s">
        <v>1892</v>
      </c>
      <c r="G1097" s="30"/>
      <c r="H1097" s="28" t="s">
        <v>2679</v>
      </c>
      <c r="I1097" s="28"/>
      <c r="J1097" s="31">
        <v>670690779673</v>
      </c>
      <c r="K1097" s="31" t="str">
        <f t="shared" si="829"/>
        <v>6706 9077 9673</v>
      </c>
      <c r="L1097" s="83">
        <v>9848414341</v>
      </c>
      <c r="M1097" s="28" t="s">
        <v>2762</v>
      </c>
      <c r="N1097" s="28" t="s">
        <v>97</v>
      </c>
      <c r="O1097" s="69"/>
      <c r="P1097" s="28" t="str">
        <f>IF(TRIM(B1097)="","",IFERROR(INDEX('Agreements-New'!C:C,MATCH(B1097,'Agreements-New'!D:D,0)),"N"))</f>
        <v>N</v>
      </c>
      <c r="Q1097" s="69"/>
      <c r="R1097" s="28">
        <f t="shared" si="866"/>
        <v>20000</v>
      </c>
      <c r="S1097" s="28">
        <f t="shared" si="867"/>
        <v>20000</v>
      </c>
      <c r="T1097" s="28">
        <f t="shared" si="868"/>
        <v>0</v>
      </c>
      <c r="U1097" s="28">
        <f t="shared" si="869"/>
        <v>20000</v>
      </c>
      <c r="V1097" s="69"/>
      <c r="W1097" s="28">
        <v>0</v>
      </c>
      <c r="X1097" s="28">
        <f>IF(TRIM(B1097)="","",IFERROR(INDEX('Agreements-Old'!E:E,MATCH(B1097,'Agreements-Old'!D:D,0)),W1097))</f>
        <v>0</v>
      </c>
      <c r="Y1097" s="28">
        <f>SUMIFS('Daily Fees Entry'!F:F,'Daily Fees Entry'!D:D,B1097,'Daily Fees Entry'!E:E,"Old Fees")</f>
        <v>0</v>
      </c>
      <c r="Z1097" s="28">
        <f t="shared" si="870"/>
        <v>0</v>
      </c>
      <c r="AA1097" s="69"/>
      <c r="AB1097" s="28">
        <f t="shared" si="871"/>
        <v>20000</v>
      </c>
      <c r="AC1097" s="28">
        <f>IF(TRIM(B1097)="","",IFERROR(INDEX('Agreements-New'!E:E,MATCH(B1097,'Agreements-New'!D:D,0)),AB1097))</f>
        <v>20000</v>
      </c>
      <c r="AD1097" s="28">
        <f>(SUMIFS('Daily Fees Entry'!F:F,'Daily Fees Entry'!D:D,B1097)) - Y1097</f>
        <v>0</v>
      </c>
      <c r="AE1097" s="28">
        <f t="shared" si="872"/>
        <v>20000</v>
      </c>
      <c r="AF1097" s="69"/>
      <c r="AG1097" s="28">
        <f>IF(TRIM(B1097)="","",IFERROR(INDEX('Fees Master'!D:D,MATCH(D1097,'Fees Master'!C:C,0)),"Not Found"))</f>
        <v>20000</v>
      </c>
      <c r="AH1097" s="28" t="str">
        <f>IF(TRIM(M1097)="V",IFERROR(INDEX('Fees Master'!M:M,MATCH(N1097,'Fees Master'!L:L,0)),"Not Found"),"0")</f>
        <v>0</v>
      </c>
      <c r="AI1097" s="28" t="str">
        <f>IF(TRIM(M1097)="H",IFERROR(INDEX('Fees Master'!I:I,MATCH(D1097,'Fees Master'!G:G,0)),"Not Found"),"0")</f>
        <v>0</v>
      </c>
      <c r="AJ1097" s="69"/>
      <c r="AK1097" s="28">
        <f t="shared" si="873"/>
        <v>0</v>
      </c>
      <c r="AL1097" s="31">
        <f t="shared" si="874"/>
        <v>0</v>
      </c>
      <c r="AM1097" s="58"/>
      <c r="AN1097" s="58" t="s">
        <v>3721</v>
      </c>
      <c r="AO1097" s="68"/>
    </row>
    <row r="1098" spans="1:41" x14ac:dyDescent="0.35">
      <c r="A1098" s="28">
        <v>1097</v>
      </c>
      <c r="B1098" s="28">
        <v>4383</v>
      </c>
      <c r="C1098" s="28" t="s">
        <v>1665</v>
      </c>
      <c r="D1098" s="28" t="s">
        <v>4616</v>
      </c>
      <c r="E1098" s="28" t="s">
        <v>21</v>
      </c>
      <c r="F1098" s="28" t="s">
        <v>1892</v>
      </c>
      <c r="G1098" s="30"/>
      <c r="H1098" s="28" t="s">
        <v>1919</v>
      </c>
      <c r="I1098" s="28"/>
      <c r="J1098" s="31">
        <v>549620022525</v>
      </c>
      <c r="K1098" s="31" t="str">
        <f t="shared" si="829"/>
        <v>5496 2002 2525</v>
      </c>
      <c r="L1098" s="83">
        <v>9985132700</v>
      </c>
      <c r="M1098" s="28" t="s">
        <v>2764</v>
      </c>
      <c r="N1098" s="28" t="s">
        <v>49</v>
      </c>
      <c r="O1098" s="69"/>
      <c r="P1098" s="28" t="str">
        <f>IF(TRIM(B1098)="","",IFERROR(INDEX('Agreements-New'!C:C,MATCH(B1098,'Agreements-New'!D:D,0)),"N"))</f>
        <v>N</v>
      </c>
      <c r="Q1098" s="69"/>
      <c r="R1098" s="28">
        <f t="shared" si="866"/>
        <v>54500</v>
      </c>
      <c r="S1098" s="28">
        <f t="shared" si="867"/>
        <v>54500</v>
      </c>
      <c r="T1098" s="28">
        <f t="shared" si="868"/>
        <v>0</v>
      </c>
      <c r="U1098" s="28">
        <f t="shared" si="869"/>
        <v>54500</v>
      </c>
      <c r="V1098" s="69"/>
      <c r="W1098" s="28">
        <v>29500</v>
      </c>
      <c r="X1098" s="28">
        <f>IF(TRIM(B1098)="","",IFERROR(INDEX('Agreements-Old'!E:E,MATCH(B1098,'Agreements-Old'!D:D,0)),W1098))</f>
        <v>29500</v>
      </c>
      <c r="Y1098" s="28">
        <f>SUMIFS('Daily Fees Entry'!F:F,'Daily Fees Entry'!D:D,B1098,'Daily Fees Entry'!E:E,"Old Fees")</f>
        <v>0</v>
      </c>
      <c r="Z1098" s="28">
        <f t="shared" si="870"/>
        <v>29500</v>
      </c>
      <c r="AA1098" s="69"/>
      <c r="AB1098" s="28">
        <f t="shared" si="871"/>
        <v>25000</v>
      </c>
      <c r="AC1098" s="28">
        <f>IF(TRIM(B1098)="","",IFERROR(INDEX('Agreements-New'!E:E,MATCH(B1098,'Agreements-New'!D:D,0)),AB1098))</f>
        <v>25000</v>
      </c>
      <c r="AD1098" s="28">
        <f>(SUMIFS('Daily Fees Entry'!F:F,'Daily Fees Entry'!D:D,B1098)) - Y1098</f>
        <v>0</v>
      </c>
      <c r="AE1098" s="28">
        <f t="shared" si="872"/>
        <v>25000</v>
      </c>
      <c r="AF1098" s="69"/>
      <c r="AG1098" s="28">
        <f>IF(TRIM(B1098)="","",IFERROR(INDEX('Fees Master'!D:D,MATCH(D1098,'Fees Master'!C:C,0)),"Not Found"))</f>
        <v>20000</v>
      </c>
      <c r="AH1098" s="28">
        <f>IF(TRIM(M1098)="V",IFERROR(INDEX('Fees Master'!M:M,MATCH(N1098,'Fees Master'!L:L,0)),"Not Found"),"0")</f>
        <v>5000</v>
      </c>
      <c r="AI1098" s="28" t="str">
        <f>IF(TRIM(M1098)="H",IFERROR(INDEX('Fees Master'!I:I,MATCH(D1098,'Fees Master'!G:G,0)),"Not Found"),"0")</f>
        <v>0</v>
      </c>
      <c r="AJ1098" s="69"/>
      <c r="AK1098" s="28">
        <f t="shared" si="873"/>
        <v>0</v>
      </c>
      <c r="AL1098" s="31">
        <f t="shared" si="874"/>
        <v>0</v>
      </c>
      <c r="AM1098" s="58"/>
      <c r="AN1098" s="58" t="s">
        <v>3722</v>
      </c>
      <c r="AO1098" s="68"/>
    </row>
    <row r="1099" spans="1:41" x14ac:dyDescent="0.35">
      <c r="A1099" s="28">
        <v>1098</v>
      </c>
      <c r="B1099" s="28">
        <v>2558</v>
      </c>
      <c r="C1099" s="28" t="s">
        <v>1205</v>
      </c>
      <c r="D1099" s="28" t="s">
        <v>4616</v>
      </c>
      <c r="E1099" s="28" t="s">
        <v>21</v>
      </c>
      <c r="F1099" s="28" t="s">
        <v>1892</v>
      </c>
      <c r="G1099" s="30"/>
      <c r="H1099" s="28" t="s">
        <v>2680</v>
      </c>
      <c r="I1099" s="28"/>
      <c r="J1099" s="31"/>
      <c r="K1099" s="31" t="str">
        <f t="shared" si="829"/>
        <v xml:space="preserve">  </v>
      </c>
      <c r="L1099" s="83">
        <v>9553637303</v>
      </c>
      <c r="M1099" s="28" t="s">
        <v>2764</v>
      </c>
      <c r="N1099" s="28" t="s">
        <v>80</v>
      </c>
      <c r="O1099" s="69"/>
      <c r="P1099" s="28" t="str">
        <f>IF(TRIM(B1099)="","",IFERROR(INDEX('Agreements-New'!C:C,MATCH(B1099,'Agreements-New'!D:D,0)),"N"))</f>
        <v>N</v>
      </c>
      <c r="Q1099" s="69"/>
      <c r="R1099" s="28">
        <f t="shared" si="866"/>
        <v>56500</v>
      </c>
      <c r="S1099" s="28">
        <f t="shared" si="867"/>
        <v>56500</v>
      </c>
      <c r="T1099" s="28">
        <f t="shared" si="868"/>
        <v>0</v>
      </c>
      <c r="U1099" s="28">
        <f t="shared" si="869"/>
        <v>56500</v>
      </c>
      <c r="V1099" s="69"/>
      <c r="W1099" s="28">
        <v>29500</v>
      </c>
      <c r="X1099" s="28">
        <f>IF(TRIM(B1099)="","",IFERROR(INDEX('Agreements-Old'!E:E,MATCH(B1099,'Agreements-Old'!D:D,0)),W1099))</f>
        <v>29500</v>
      </c>
      <c r="Y1099" s="28">
        <f>SUMIFS('Daily Fees Entry'!F:F,'Daily Fees Entry'!D:D,B1099,'Daily Fees Entry'!E:E,"Old Fees")</f>
        <v>0</v>
      </c>
      <c r="Z1099" s="28">
        <f t="shared" si="870"/>
        <v>29500</v>
      </c>
      <c r="AA1099" s="69"/>
      <c r="AB1099" s="28">
        <f t="shared" si="871"/>
        <v>27000</v>
      </c>
      <c r="AC1099" s="28">
        <f>IF(TRIM(B1099)="","",IFERROR(INDEX('Agreements-New'!E:E,MATCH(B1099,'Agreements-New'!D:D,0)),AB1099))</f>
        <v>27000</v>
      </c>
      <c r="AD1099" s="28">
        <f>(SUMIFS('Daily Fees Entry'!F:F,'Daily Fees Entry'!D:D,B1099)) - Y1099</f>
        <v>0</v>
      </c>
      <c r="AE1099" s="28">
        <f t="shared" si="872"/>
        <v>27000</v>
      </c>
      <c r="AF1099" s="69"/>
      <c r="AG1099" s="28">
        <f>IF(TRIM(B1099)="","",IFERROR(INDEX('Fees Master'!D:D,MATCH(D1099,'Fees Master'!C:C,0)),"Not Found"))</f>
        <v>20000</v>
      </c>
      <c r="AH1099" s="28">
        <f>IF(TRIM(M1099)="V",IFERROR(INDEX('Fees Master'!M:M,MATCH(N1099,'Fees Master'!L:L,0)),"Not Found"),"0")</f>
        <v>7000</v>
      </c>
      <c r="AI1099" s="28" t="str">
        <f>IF(TRIM(M1099)="H",IFERROR(INDEX('Fees Master'!I:I,MATCH(D1099,'Fees Master'!G:G,0)),"Not Found"),"0")</f>
        <v>0</v>
      </c>
      <c r="AJ1099" s="69"/>
      <c r="AK1099" s="28">
        <f t="shared" si="873"/>
        <v>0</v>
      </c>
      <c r="AL1099" s="31">
        <f t="shared" si="874"/>
        <v>0</v>
      </c>
      <c r="AM1099" s="58"/>
      <c r="AN1099" s="58" t="s">
        <v>3725</v>
      </c>
      <c r="AO1099" s="68"/>
    </row>
    <row r="1100" spans="1:41" x14ac:dyDescent="0.35">
      <c r="A1100" s="28">
        <v>1099</v>
      </c>
      <c r="B1100" s="28">
        <v>2520</v>
      </c>
      <c r="C1100" s="28" t="s">
        <v>1669</v>
      </c>
      <c r="D1100" s="28" t="s">
        <v>4616</v>
      </c>
      <c r="E1100" s="28" t="s">
        <v>21</v>
      </c>
      <c r="F1100" s="28" t="s">
        <v>1892</v>
      </c>
      <c r="G1100" s="30"/>
      <c r="H1100" s="28" t="s">
        <v>2682</v>
      </c>
      <c r="I1100" s="28"/>
      <c r="J1100" s="31">
        <v>980859343329</v>
      </c>
      <c r="K1100" s="31" t="str">
        <f t="shared" si="829"/>
        <v>9808 5934 3329</v>
      </c>
      <c r="L1100" s="83">
        <v>9177666432</v>
      </c>
      <c r="M1100" s="28" t="s">
        <v>2762</v>
      </c>
      <c r="N1100" s="28" t="s">
        <v>87</v>
      </c>
      <c r="O1100" s="69"/>
      <c r="P1100" s="28" t="str">
        <f>IF(TRIM(B1100)="","",IFERROR(INDEX('Agreements-New'!C:C,MATCH(B1100,'Agreements-New'!D:D,0)),"N"))</f>
        <v>N</v>
      </c>
      <c r="Q1100" s="69"/>
      <c r="R1100" s="28">
        <f t="shared" si="866"/>
        <v>46000</v>
      </c>
      <c r="S1100" s="28">
        <f t="shared" si="867"/>
        <v>46000</v>
      </c>
      <c r="T1100" s="28">
        <f t="shared" si="868"/>
        <v>5000</v>
      </c>
      <c r="U1100" s="28">
        <f t="shared" si="869"/>
        <v>41000</v>
      </c>
      <c r="V1100" s="69"/>
      <c r="W1100" s="28">
        <v>26000</v>
      </c>
      <c r="X1100" s="28">
        <f>IF(TRIM(B1100)="","",IFERROR(INDEX('Agreements-Old'!E:E,MATCH(B1100,'Agreements-Old'!D:D,0)),W1100))</f>
        <v>26000</v>
      </c>
      <c r="Y1100" s="28">
        <f>SUMIFS('Daily Fees Entry'!F:F,'Daily Fees Entry'!D:D,B1100,'Daily Fees Entry'!E:E,"Old Fees")</f>
        <v>5000</v>
      </c>
      <c r="Z1100" s="28">
        <f t="shared" si="870"/>
        <v>21000</v>
      </c>
      <c r="AA1100" s="69"/>
      <c r="AB1100" s="28">
        <f t="shared" si="871"/>
        <v>20000</v>
      </c>
      <c r="AC1100" s="28">
        <f>IF(TRIM(B1100)="","",IFERROR(INDEX('Agreements-New'!E:E,MATCH(B1100,'Agreements-New'!D:D,0)),AB1100))</f>
        <v>20000</v>
      </c>
      <c r="AD1100" s="28">
        <f>(SUMIFS('Daily Fees Entry'!F:F,'Daily Fees Entry'!D:D,B1100)) - Y1100</f>
        <v>0</v>
      </c>
      <c r="AE1100" s="28">
        <f t="shared" si="872"/>
        <v>20000</v>
      </c>
      <c r="AF1100" s="69"/>
      <c r="AG1100" s="28">
        <f>IF(TRIM(B1100)="","",IFERROR(INDEX('Fees Master'!D:D,MATCH(D1100,'Fees Master'!C:C,0)),"Not Found"))</f>
        <v>20000</v>
      </c>
      <c r="AH1100" s="28" t="str">
        <f>IF(TRIM(M1100)="V",IFERROR(INDEX('Fees Master'!M:M,MATCH(N1100,'Fees Master'!L:L,0)),"Not Found"),"0")</f>
        <v>0</v>
      </c>
      <c r="AI1100" s="28" t="str">
        <f>IF(TRIM(M1100)="H",IFERROR(INDEX('Fees Master'!I:I,MATCH(D1100,'Fees Master'!G:G,0)),"Not Found"),"0")</f>
        <v>0</v>
      </c>
      <c r="AJ1100" s="69"/>
      <c r="AK1100" s="28">
        <f t="shared" si="873"/>
        <v>10.869565217391305</v>
      </c>
      <c r="AL1100" s="31">
        <f t="shared" si="874"/>
        <v>0</v>
      </c>
      <c r="AM1100" s="58"/>
      <c r="AN1100" s="58" t="s">
        <v>3727</v>
      </c>
      <c r="AO1100" s="68"/>
    </row>
    <row r="1101" spans="1:41" x14ac:dyDescent="0.35">
      <c r="A1101" s="28">
        <v>1100</v>
      </c>
      <c r="B1101" s="28">
        <v>2484</v>
      </c>
      <c r="C1101" s="28" t="s">
        <v>1672</v>
      </c>
      <c r="D1101" s="28" t="s">
        <v>4616</v>
      </c>
      <c r="E1101" s="28" t="s">
        <v>21</v>
      </c>
      <c r="F1101" s="28" t="s">
        <v>1892</v>
      </c>
      <c r="G1101" s="30"/>
      <c r="H1101" s="28" t="s">
        <v>2684</v>
      </c>
      <c r="I1101" s="28"/>
      <c r="J1101" s="31">
        <v>550627669512</v>
      </c>
      <c r="K1101" s="31" t="str">
        <f t="shared" si="829"/>
        <v>5506 2766 9512</v>
      </c>
      <c r="L1101" s="83">
        <v>9951645914</v>
      </c>
      <c r="M1101" s="28" t="s">
        <v>2764</v>
      </c>
      <c r="N1101" s="28" t="s">
        <v>94</v>
      </c>
      <c r="O1101" s="69"/>
      <c r="P1101" s="28" t="str">
        <f>IF(TRIM(B1101)="","",IFERROR(INDEX('Agreements-New'!C:C,MATCH(B1101,'Agreements-New'!D:D,0)),"N"))</f>
        <v>N</v>
      </c>
      <c r="Q1101" s="69"/>
      <c r="R1101" s="28">
        <f t="shared" si="866"/>
        <v>64000</v>
      </c>
      <c r="S1101" s="28">
        <f t="shared" si="867"/>
        <v>64000</v>
      </c>
      <c r="T1101" s="28">
        <f t="shared" si="868"/>
        <v>0</v>
      </c>
      <c r="U1101" s="28">
        <f t="shared" si="869"/>
        <v>64000</v>
      </c>
      <c r="V1101" s="69"/>
      <c r="W1101" s="28">
        <v>37000</v>
      </c>
      <c r="X1101" s="28">
        <f>IF(TRIM(B1101)="","",IFERROR(INDEX('Agreements-Old'!E:E,MATCH(B1101,'Agreements-Old'!D:D,0)),W1101))</f>
        <v>37000</v>
      </c>
      <c r="Y1101" s="28">
        <f>SUMIFS('Daily Fees Entry'!F:F,'Daily Fees Entry'!D:D,B1101,'Daily Fees Entry'!E:E,"Old Fees")</f>
        <v>0</v>
      </c>
      <c r="Z1101" s="28">
        <f t="shared" si="870"/>
        <v>37000</v>
      </c>
      <c r="AA1101" s="69"/>
      <c r="AB1101" s="28">
        <f t="shared" si="871"/>
        <v>27000</v>
      </c>
      <c r="AC1101" s="28">
        <f>IF(TRIM(B1101)="","",IFERROR(INDEX('Agreements-New'!E:E,MATCH(B1101,'Agreements-New'!D:D,0)),AB1101))</f>
        <v>27000</v>
      </c>
      <c r="AD1101" s="28">
        <f>(SUMIFS('Daily Fees Entry'!F:F,'Daily Fees Entry'!D:D,B1101)) - Y1101</f>
        <v>0</v>
      </c>
      <c r="AE1101" s="28">
        <f t="shared" si="872"/>
        <v>27000</v>
      </c>
      <c r="AF1101" s="69"/>
      <c r="AG1101" s="28">
        <f>IF(TRIM(B1101)="","",IFERROR(INDEX('Fees Master'!D:D,MATCH(D1101,'Fees Master'!C:C,0)),"Not Found"))</f>
        <v>20000</v>
      </c>
      <c r="AH1101" s="28">
        <f>IF(TRIM(M1101)="V",IFERROR(INDEX('Fees Master'!M:M,MATCH(N1101,'Fees Master'!L:L,0)),"Not Found"),"0")</f>
        <v>7000</v>
      </c>
      <c r="AI1101" s="28" t="str">
        <f>IF(TRIM(M1101)="H",IFERROR(INDEX('Fees Master'!I:I,MATCH(D1101,'Fees Master'!G:G,0)),"Not Found"),"0")</f>
        <v>0</v>
      </c>
      <c r="AJ1101" s="69"/>
      <c r="AK1101" s="28">
        <f t="shared" si="873"/>
        <v>0</v>
      </c>
      <c r="AL1101" s="31">
        <f t="shared" si="874"/>
        <v>0</v>
      </c>
      <c r="AM1101" s="58"/>
      <c r="AN1101" s="58" t="s">
        <v>3717</v>
      </c>
      <c r="AO1101" s="68"/>
    </row>
    <row r="1102" spans="1:41" x14ac:dyDescent="0.35">
      <c r="A1102" s="28">
        <v>1101</v>
      </c>
      <c r="B1102" s="28">
        <v>2524</v>
      </c>
      <c r="C1102" s="28" t="s">
        <v>1673</v>
      </c>
      <c r="D1102" s="28" t="s">
        <v>4616</v>
      </c>
      <c r="E1102" s="28" t="s">
        <v>21</v>
      </c>
      <c r="F1102" s="28" t="s">
        <v>1892</v>
      </c>
      <c r="G1102" s="30"/>
      <c r="H1102" s="28" t="s">
        <v>2685</v>
      </c>
      <c r="I1102" s="28"/>
      <c r="J1102" s="31">
        <v>719919788293</v>
      </c>
      <c r="K1102" s="31" t="str">
        <f t="shared" si="829"/>
        <v>7199 1978 8293</v>
      </c>
      <c r="L1102" s="83">
        <v>6303501808</v>
      </c>
      <c r="M1102" s="28" t="s">
        <v>2764</v>
      </c>
      <c r="N1102" s="28" t="s">
        <v>43</v>
      </c>
      <c r="O1102" s="69"/>
      <c r="P1102" s="28" t="str">
        <f>IF(TRIM(B1102)="","",IFERROR(INDEX('Agreements-New'!C:C,MATCH(B1102,'Agreements-New'!D:D,0)),"N"))</f>
        <v>N</v>
      </c>
      <c r="Q1102" s="69"/>
      <c r="R1102" s="28">
        <f t="shared" si="866"/>
        <v>29000</v>
      </c>
      <c r="S1102" s="28">
        <f t="shared" si="867"/>
        <v>29000</v>
      </c>
      <c r="T1102" s="28">
        <f t="shared" si="868"/>
        <v>0</v>
      </c>
      <c r="U1102" s="28">
        <f t="shared" si="869"/>
        <v>29000</v>
      </c>
      <c r="V1102" s="69"/>
      <c r="W1102" s="28">
        <v>2000</v>
      </c>
      <c r="X1102" s="28">
        <f>IF(TRIM(B1102)="","",IFERROR(INDEX('Agreements-Old'!E:E,MATCH(B1102,'Agreements-Old'!D:D,0)),W1102))</f>
        <v>2000</v>
      </c>
      <c r="Y1102" s="28">
        <f>SUMIFS('Daily Fees Entry'!F:F,'Daily Fees Entry'!D:D,B1102,'Daily Fees Entry'!E:E,"Old Fees")</f>
        <v>0</v>
      </c>
      <c r="Z1102" s="28">
        <f t="shared" si="870"/>
        <v>2000</v>
      </c>
      <c r="AA1102" s="69"/>
      <c r="AB1102" s="28">
        <f t="shared" si="871"/>
        <v>27000</v>
      </c>
      <c r="AC1102" s="28">
        <f>IF(TRIM(B1102)="","",IFERROR(INDEX('Agreements-New'!E:E,MATCH(B1102,'Agreements-New'!D:D,0)),AB1102))</f>
        <v>27000</v>
      </c>
      <c r="AD1102" s="28">
        <f>(SUMIFS('Daily Fees Entry'!F:F,'Daily Fees Entry'!D:D,B1102)) - Y1102</f>
        <v>0</v>
      </c>
      <c r="AE1102" s="28">
        <f t="shared" si="872"/>
        <v>27000</v>
      </c>
      <c r="AF1102" s="69"/>
      <c r="AG1102" s="28">
        <f>IF(TRIM(B1102)="","",IFERROR(INDEX('Fees Master'!D:D,MATCH(D1102,'Fees Master'!C:C,0)),"Not Found"))</f>
        <v>20000</v>
      </c>
      <c r="AH1102" s="28">
        <f>IF(TRIM(M1102)="V",IFERROR(INDEX('Fees Master'!M:M,MATCH(N1102,'Fees Master'!L:L,0)),"Not Found"),"0")</f>
        <v>7000</v>
      </c>
      <c r="AI1102" s="28" t="str">
        <f>IF(TRIM(M1102)="H",IFERROR(INDEX('Fees Master'!I:I,MATCH(D1102,'Fees Master'!G:G,0)),"Not Found"),"0")</f>
        <v>0</v>
      </c>
      <c r="AJ1102" s="69"/>
      <c r="AK1102" s="28">
        <f t="shared" si="873"/>
        <v>0</v>
      </c>
      <c r="AL1102" s="31">
        <f t="shared" si="874"/>
        <v>0</v>
      </c>
      <c r="AM1102" s="58"/>
      <c r="AN1102" s="58" t="s">
        <v>3730</v>
      </c>
      <c r="AO1102" s="68"/>
    </row>
    <row r="1103" spans="1:41" x14ac:dyDescent="0.35">
      <c r="A1103" s="28">
        <v>1102</v>
      </c>
      <c r="B1103" s="28">
        <v>2487</v>
      </c>
      <c r="C1103" s="28" t="s">
        <v>1576</v>
      </c>
      <c r="D1103" s="28" t="s">
        <v>4616</v>
      </c>
      <c r="E1103" s="28" t="s">
        <v>20</v>
      </c>
      <c r="F1103" s="28" t="s">
        <v>1893</v>
      </c>
      <c r="G1103" s="30"/>
      <c r="H1103" s="28" t="s">
        <v>2637</v>
      </c>
      <c r="I1103" s="28"/>
      <c r="J1103" s="31">
        <v>241930334351</v>
      </c>
      <c r="K1103" s="31" t="str">
        <f t="shared" si="829"/>
        <v>2419 3033 4351</v>
      </c>
      <c r="L1103" s="83">
        <v>9652913413</v>
      </c>
      <c r="M1103" s="28" t="s">
        <v>2764</v>
      </c>
      <c r="N1103" s="28" t="s">
        <v>187</v>
      </c>
      <c r="O1103" s="69"/>
      <c r="P1103" s="28" t="str">
        <f>IF(TRIM(B1103)="","",IFERROR(INDEX('Agreements-New'!C:C,MATCH(B1103,'Agreements-New'!D:D,0)),"N"))</f>
        <v>N</v>
      </c>
      <c r="Q1103" s="69"/>
      <c r="R1103" s="28">
        <f t="shared" si="866"/>
        <v>28700</v>
      </c>
      <c r="S1103" s="28">
        <f t="shared" si="867"/>
        <v>28700</v>
      </c>
      <c r="T1103" s="28">
        <f t="shared" si="868"/>
        <v>0</v>
      </c>
      <c r="U1103" s="28">
        <f t="shared" si="869"/>
        <v>28700</v>
      </c>
      <c r="V1103" s="69"/>
      <c r="W1103" s="28">
        <v>1700</v>
      </c>
      <c r="X1103" s="28">
        <f>IF(TRIM(B1103)="","",IFERROR(INDEX('Agreements-Old'!E:E,MATCH(B1103,'Agreements-Old'!D:D,0)),W1103))</f>
        <v>1700</v>
      </c>
      <c r="Y1103" s="28">
        <f>SUMIFS('Daily Fees Entry'!F:F,'Daily Fees Entry'!D:D,B1103,'Daily Fees Entry'!E:E,"Old Fees")</f>
        <v>0</v>
      </c>
      <c r="Z1103" s="28">
        <f t="shared" si="870"/>
        <v>1700</v>
      </c>
      <c r="AA1103" s="69"/>
      <c r="AB1103" s="28">
        <f t="shared" si="871"/>
        <v>27000</v>
      </c>
      <c r="AC1103" s="28">
        <f>IF(TRIM(B1103)="","",IFERROR(INDEX('Agreements-New'!E:E,MATCH(B1103,'Agreements-New'!D:D,0)),AB1103))</f>
        <v>27000</v>
      </c>
      <c r="AD1103" s="28">
        <f>(SUMIFS('Daily Fees Entry'!F:F,'Daily Fees Entry'!D:D,B1103)) - Y1103</f>
        <v>0</v>
      </c>
      <c r="AE1103" s="28">
        <f t="shared" si="872"/>
        <v>27000</v>
      </c>
      <c r="AF1103" s="69"/>
      <c r="AG1103" s="28">
        <f>IF(TRIM(B1103)="","",IFERROR(INDEX('Fees Master'!D:D,MATCH(D1103,'Fees Master'!C:C,0)),"Not Found"))</f>
        <v>20000</v>
      </c>
      <c r="AH1103" s="28">
        <f>IF(TRIM(M1103)="V",IFERROR(INDEX('Fees Master'!M:M,MATCH(N1103,'Fees Master'!L:L,0)),"Not Found"),"0")</f>
        <v>7000</v>
      </c>
      <c r="AI1103" s="28" t="str">
        <f>IF(TRIM(M1103)="H",IFERROR(INDEX('Fees Master'!I:I,MATCH(D1103,'Fees Master'!G:G,0)),"Not Found"),"0")</f>
        <v>0</v>
      </c>
      <c r="AJ1103" s="69"/>
      <c r="AK1103" s="28">
        <f t="shared" si="873"/>
        <v>0</v>
      </c>
      <c r="AL1103" s="31">
        <f t="shared" si="874"/>
        <v>0</v>
      </c>
      <c r="AM1103" s="58"/>
      <c r="AN1103" s="58" t="s">
        <v>3662</v>
      </c>
      <c r="AO1103" s="68"/>
    </row>
    <row r="1104" spans="1:41" x14ac:dyDescent="0.35">
      <c r="A1104" s="28">
        <v>1103</v>
      </c>
      <c r="B1104" s="28">
        <v>3072</v>
      </c>
      <c r="C1104" s="28" t="s">
        <v>1585</v>
      </c>
      <c r="D1104" s="28" t="s">
        <v>4616</v>
      </c>
      <c r="E1104" s="28" t="s">
        <v>20</v>
      </c>
      <c r="F1104" s="28" t="s">
        <v>1893</v>
      </c>
      <c r="G1104" s="30"/>
      <c r="H1104" s="28" t="s">
        <v>2641</v>
      </c>
      <c r="I1104" s="28"/>
      <c r="J1104" s="31">
        <v>416276909757</v>
      </c>
      <c r="K1104" s="31" t="str">
        <f t="shared" si="829"/>
        <v>4162 7690 9757</v>
      </c>
      <c r="L1104" s="83">
        <v>9849930717</v>
      </c>
      <c r="M1104" s="28" t="s">
        <v>2764</v>
      </c>
      <c r="N1104" s="28" t="s">
        <v>59</v>
      </c>
      <c r="O1104" s="69"/>
      <c r="P1104" s="28" t="str">
        <f>IF(TRIM(B1104)="","",IFERROR(INDEX('Agreements-New'!C:C,MATCH(B1104,'Agreements-New'!D:D,0)),"N"))</f>
        <v>N</v>
      </c>
      <c r="Q1104" s="69"/>
      <c r="R1104" s="28">
        <f t="shared" si="866"/>
        <v>73500</v>
      </c>
      <c r="S1104" s="28">
        <f t="shared" si="867"/>
        <v>52500</v>
      </c>
      <c r="T1104" s="28">
        <f t="shared" si="868"/>
        <v>10000</v>
      </c>
      <c r="U1104" s="28">
        <f t="shared" si="869"/>
        <v>42500</v>
      </c>
      <c r="V1104" s="69"/>
      <c r="W1104" s="28">
        <v>46000</v>
      </c>
      <c r="X1104" s="28">
        <f>IF(TRIM(B1104)="","",IFERROR(INDEX('Agreements-Old'!E:E,MATCH(B1104,'Agreements-Old'!D:D,0)),W1104))</f>
        <v>25000</v>
      </c>
      <c r="Y1104" s="28">
        <f>SUMIFS('Daily Fees Entry'!F:F,'Daily Fees Entry'!D:D,B1104,'Daily Fees Entry'!E:E,"Old Fees")</f>
        <v>10000</v>
      </c>
      <c r="Z1104" s="28">
        <f t="shared" si="870"/>
        <v>15000</v>
      </c>
      <c r="AA1104" s="69"/>
      <c r="AB1104" s="28">
        <f t="shared" si="871"/>
        <v>27500</v>
      </c>
      <c r="AC1104" s="28">
        <f>IF(TRIM(B1104)="","",IFERROR(INDEX('Agreements-New'!E:E,MATCH(B1104,'Agreements-New'!D:D,0)),AB1104))</f>
        <v>27500</v>
      </c>
      <c r="AD1104" s="28">
        <f>(SUMIFS('Daily Fees Entry'!F:F,'Daily Fees Entry'!D:D,B1104)) - Y1104</f>
        <v>0</v>
      </c>
      <c r="AE1104" s="28">
        <f t="shared" si="872"/>
        <v>27500</v>
      </c>
      <c r="AF1104" s="69"/>
      <c r="AG1104" s="28">
        <f>IF(TRIM(B1104)="","",IFERROR(INDEX('Fees Master'!D:D,MATCH(D1104,'Fees Master'!C:C,0)),"Not Found"))</f>
        <v>20000</v>
      </c>
      <c r="AH1104" s="28">
        <f>IF(TRIM(M1104)="V",IFERROR(INDEX('Fees Master'!M:M,MATCH(N1104,'Fees Master'!L:L,0)),"Not Found"),"0")</f>
        <v>7500</v>
      </c>
      <c r="AI1104" s="28" t="str">
        <f>IF(TRIM(M1104)="H",IFERROR(INDEX('Fees Master'!I:I,MATCH(D1104,'Fees Master'!G:G,0)),"Not Found"),"0")</f>
        <v>0</v>
      </c>
      <c r="AJ1104" s="69"/>
      <c r="AK1104" s="28">
        <f t="shared" si="873"/>
        <v>19.047619047619047</v>
      </c>
      <c r="AL1104" s="31">
        <f t="shared" si="874"/>
        <v>0</v>
      </c>
      <c r="AM1104" s="58"/>
      <c r="AN1104" s="58" t="s">
        <v>3665</v>
      </c>
      <c r="AO1104" s="68"/>
    </row>
    <row r="1105" spans="1:41" x14ac:dyDescent="0.35">
      <c r="A1105" s="28">
        <v>1104</v>
      </c>
      <c r="B1105" s="28">
        <v>3197</v>
      </c>
      <c r="C1105" s="28" t="s">
        <v>1587</v>
      </c>
      <c r="D1105" s="28" t="s">
        <v>4616</v>
      </c>
      <c r="E1105" s="28" t="s">
        <v>20</v>
      </c>
      <c r="F1105" s="28" t="s">
        <v>1893</v>
      </c>
      <c r="G1105" s="30"/>
      <c r="H1105" s="28" t="s">
        <v>2643</v>
      </c>
      <c r="I1105" s="28"/>
      <c r="J1105" s="31">
        <v>667862646968</v>
      </c>
      <c r="K1105" s="31" t="str">
        <f t="shared" si="829"/>
        <v>6678 6264 6968</v>
      </c>
      <c r="L1105" s="83">
        <v>9963906272</v>
      </c>
      <c r="M1105" s="28" t="s">
        <v>2764</v>
      </c>
      <c r="N1105" s="28" t="s">
        <v>56</v>
      </c>
      <c r="O1105" s="69"/>
      <c r="P1105" s="28" t="str">
        <f>IF(TRIM(B1105)="","",IFERROR(INDEX('Agreements-New'!C:C,MATCH(B1105,'Agreements-New'!D:D,0)),"N"))</f>
        <v>N</v>
      </c>
      <c r="Q1105" s="69"/>
      <c r="R1105" s="28">
        <f t="shared" si="866"/>
        <v>63000</v>
      </c>
      <c r="S1105" s="28">
        <f t="shared" si="867"/>
        <v>63000</v>
      </c>
      <c r="T1105" s="28">
        <f t="shared" si="868"/>
        <v>0</v>
      </c>
      <c r="U1105" s="28">
        <f t="shared" si="869"/>
        <v>63000</v>
      </c>
      <c r="V1105" s="69"/>
      <c r="W1105" s="28">
        <v>35000</v>
      </c>
      <c r="X1105" s="28">
        <f>IF(TRIM(B1105)="","",IFERROR(INDEX('Agreements-Old'!E:E,MATCH(B1105,'Agreements-Old'!D:D,0)),W1105))</f>
        <v>35000</v>
      </c>
      <c r="Y1105" s="28">
        <f>SUMIFS('Daily Fees Entry'!F:F,'Daily Fees Entry'!D:D,B1105,'Daily Fees Entry'!E:E,"Old Fees")</f>
        <v>0</v>
      </c>
      <c r="Z1105" s="28">
        <f t="shared" si="870"/>
        <v>35000</v>
      </c>
      <c r="AA1105" s="69"/>
      <c r="AB1105" s="28">
        <f t="shared" si="871"/>
        <v>28000</v>
      </c>
      <c r="AC1105" s="28">
        <f>IF(TRIM(B1105)="","",IFERROR(INDEX('Agreements-New'!E:E,MATCH(B1105,'Agreements-New'!D:D,0)),AB1105))</f>
        <v>28000</v>
      </c>
      <c r="AD1105" s="28">
        <f>(SUMIFS('Daily Fees Entry'!F:F,'Daily Fees Entry'!D:D,B1105)) - Y1105</f>
        <v>0</v>
      </c>
      <c r="AE1105" s="28">
        <f t="shared" si="872"/>
        <v>28000</v>
      </c>
      <c r="AF1105" s="69"/>
      <c r="AG1105" s="28">
        <f>IF(TRIM(B1105)="","",IFERROR(INDEX('Fees Master'!D:D,MATCH(D1105,'Fees Master'!C:C,0)),"Not Found"))</f>
        <v>20000</v>
      </c>
      <c r="AH1105" s="28">
        <f>IF(TRIM(M1105)="V",IFERROR(INDEX('Fees Master'!M:M,MATCH(N1105,'Fees Master'!L:L,0)),"Not Found"),"0")</f>
        <v>8000</v>
      </c>
      <c r="AI1105" s="28" t="str">
        <f>IF(TRIM(M1105)="H",IFERROR(INDEX('Fees Master'!I:I,MATCH(D1105,'Fees Master'!G:G,0)),"Not Found"),"0")</f>
        <v>0</v>
      </c>
      <c r="AJ1105" s="69"/>
      <c r="AK1105" s="28">
        <f t="shared" si="873"/>
        <v>0</v>
      </c>
      <c r="AL1105" s="31">
        <f t="shared" si="874"/>
        <v>0</v>
      </c>
      <c r="AM1105" s="58"/>
      <c r="AN1105" s="58" t="s">
        <v>3667</v>
      </c>
      <c r="AO1105" s="68"/>
    </row>
    <row r="1106" spans="1:41" x14ac:dyDescent="0.35">
      <c r="A1106" s="28">
        <v>1105</v>
      </c>
      <c r="B1106" s="28">
        <v>2527</v>
      </c>
      <c r="C1106" s="28" t="s">
        <v>1589</v>
      </c>
      <c r="D1106" s="28" t="s">
        <v>4616</v>
      </c>
      <c r="E1106" s="28" t="s">
        <v>20</v>
      </c>
      <c r="F1106" s="28" t="s">
        <v>1893</v>
      </c>
      <c r="G1106" s="30"/>
      <c r="H1106" s="28" t="s">
        <v>2644</v>
      </c>
      <c r="I1106" s="28"/>
      <c r="J1106" s="31">
        <v>941280047769</v>
      </c>
      <c r="K1106" s="31" t="str">
        <f t="shared" si="829"/>
        <v>9412 8004 7769</v>
      </c>
      <c r="L1106" s="83">
        <v>9908932337</v>
      </c>
      <c r="M1106" s="28" t="s">
        <v>2764</v>
      </c>
      <c r="N1106" s="28" t="s">
        <v>88</v>
      </c>
      <c r="O1106" s="69"/>
      <c r="P1106" s="28">
        <f>IF(TRIM(B1106)="","",IFERROR(INDEX('Agreements-New'!C:C,MATCH(B1106,'Agreements-New'!D:D,0)),"N"))</f>
        <v>57</v>
      </c>
      <c r="Q1106" s="69"/>
      <c r="R1106" s="28">
        <f t="shared" si="866"/>
        <v>75000</v>
      </c>
      <c r="S1106" s="28">
        <f t="shared" si="867"/>
        <v>42000</v>
      </c>
      <c r="T1106" s="28">
        <f t="shared" si="868"/>
        <v>22000</v>
      </c>
      <c r="U1106" s="28">
        <f t="shared" si="869"/>
        <v>20000</v>
      </c>
      <c r="V1106" s="69"/>
      <c r="W1106" s="28">
        <v>48000</v>
      </c>
      <c r="X1106" s="28">
        <f>IF(TRIM(B1106)="","",IFERROR(INDEX('Agreements-Old'!E:E,MATCH(B1106,'Agreements-Old'!D:D,0)),W1106))</f>
        <v>22000</v>
      </c>
      <c r="Y1106" s="28">
        <f>SUMIFS('Daily Fees Entry'!F:F,'Daily Fees Entry'!D:D,B1106,'Daily Fees Entry'!E:E,"Old Fees")</f>
        <v>22000</v>
      </c>
      <c r="Z1106" s="28">
        <f t="shared" si="870"/>
        <v>0</v>
      </c>
      <c r="AA1106" s="69"/>
      <c r="AB1106" s="28">
        <f t="shared" si="871"/>
        <v>27000</v>
      </c>
      <c r="AC1106" s="28">
        <f>IF(TRIM(B1106)="","",IFERROR(INDEX('Agreements-New'!E:E,MATCH(B1106,'Agreements-New'!D:D,0)),AB1106))</f>
        <v>20000</v>
      </c>
      <c r="AD1106" s="28">
        <f>(SUMIFS('Daily Fees Entry'!F:F,'Daily Fees Entry'!D:D,B1106)) - Y1106</f>
        <v>0</v>
      </c>
      <c r="AE1106" s="28">
        <f t="shared" si="872"/>
        <v>20000</v>
      </c>
      <c r="AF1106" s="69"/>
      <c r="AG1106" s="28">
        <f>IF(TRIM(B1106)="","",IFERROR(INDEX('Fees Master'!D:D,MATCH(D1106,'Fees Master'!C:C,0)),"Not Found"))</f>
        <v>20000</v>
      </c>
      <c r="AH1106" s="28">
        <f>IF(TRIM(M1106)="V",IFERROR(INDEX('Fees Master'!M:M,MATCH(N1106,'Fees Master'!L:L,0)),"Not Found"),"0")</f>
        <v>7000</v>
      </c>
      <c r="AI1106" s="28" t="str">
        <f>IF(TRIM(M1106)="H",IFERROR(INDEX('Fees Master'!I:I,MATCH(D1106,'Fees Master'!G:G,0)),"Not Found"),"0")</f>
        <v>0</v>
      </c>
      <c r="AJ1106" s="69"/>
      <c r="AK1106" s="28">
        <f t="shared" si="873"/>
        <v>52.380952380952387</v>
      </c>
      <c r="AL1106" s="31">
        <f t="shared" si="874"/>
        <v>0</v>
      </c>
      <c r="AM1106" s="58"/>
      <c r="AN1106" s="58" t="s">
        <v>3668</v>
      </c>
      <c r="AO1106" s="68"/>
    </row>
    <row r="1107" spans="1:41" x14ac:dyDescent="0.35">
      <c r="A1107" s="28">
        <v>1106</v>
      </c>
      <c r="B1107" s="28">
        <v>2529</v>
      </c>
      <c r="C1107" s="28" t="s">
        <v>1590</v>
      </c>
      <c r="D1107" s="28" t="s">
        <v>4616</v>
      </c>
      <c r="E1107" s="28" t="s">
        <v>20</v>
      </c>
      <c r="F1107" s="28" t="s">
        <v>1893</v>
      </c>
      <c r="G1107" s="30"/>
      <c r="H1107" s="28" t="s">
        <v>2645</v>
      </c>
      <c r="I1107" s="28"/>
      <c r="J1107" s="31">
        <v>518136282371</v>
      </c>
      <c r="K1107" s="31" t="str">
        <f t="shared" ref="K1107:K1132" si="875">CONCATENATE(MID(J1107,1,4), " ", MID(J1107,5,4), " ", MID(J1107,9,4))</f>
        <v>5181 3628 2371</v>
      </c>
      <c r="L1107" s="83">
        <v>9963917817</v>
      </c>
      <c r="M1107" s="28" t="s">
        <v>2764</v>
      </c>
      <c r="N1107" s="28" t="s">
        <v>94</v>
      </c>
      <c r="O1107" s="69"/>
      <c r="P1107" s="28" t="str">
        <f>IF(TRIM(B1107)="","",IFERROR(INDEX('Agreements-New'!C:C,MATCH(B1107,'Agreements-New'!D:D,0)),"N"))</f>
        <v>N</v>
      </c>
      <c r="Q1107" s="69"/>
      <c r="R1107" s="28">
        <f t="shared" si="866"/>
        <v>50000</v>
      </c>
      <c r="S1107" s="28">
        <f t="shared" si="867"/>
        <v>50000</v>
      </c>
      <c r="T1107" s="28">
        <f t="shared" si="868"/>
        <v>10000</v>
      </c>
      <c r="U1107" s="28">
        <f t="shared" si="869"/>
        <v>40000</v>
      </c>
      <c r="V1107" s="69"/>
      <c r="W1107" s="28">
        <v>23000</v>
      </c>
      <c r="X1107" s="28">
        <f>IF(TRIM(B1107)="","",IFERROR(INDEX('Agreements-Old'!E:E,MATCH(B1107,'Agreements-Old'!D:D,0)),W1107))</f>
        <v>23000</v>
      </c>
      <c r="Y1107" s="28">
        <f>SUMIFS('Daily Fees Entry'!F:F,'Daily Fees Entry'!D:D,B1107,'Daily Fees Entry'!E:E,"Old Fees")</f>
        <v>10000</v>
      </c>
      <c r="Z1107" s="28">
        <f t="shared" si="870"/>
        <v>13000</v>
      </c>
      <c r="AA1107" s="69"/>
      <c r="AB1107" s="28">
        <f t="shared" si="871"/>
        <v>27000</v>
      </c>
      <c r="AC1107" s="28">
        <f>IF(TRIM(B1107)="","",IFERROR(INDEX('Agreements-New'!E:E,MATCH(B1107,'Agreements-New'!D:D,0)),AB1107))</f>
        <v>27000</v>
      </c>
      <c r="AD1107" s="28">
        <f>(SUMIFS('Daily Fees Entry'!F:F,'Daily Fees Entry'!D:D,B1107)) - Y1107</f>
        <v>0</v>
      </c>
      <c r="AE1107" s="28">
        <f t="shared" si="872"/>
        <v>27000</v>
      </c>
      <c r="AF1107" s="69"/>
      <c r="AG1107" s="28">
        <f>IF(TRIM(B1107)="","",IFERROR(INDEX('Fees Master'!D:D,MATCH(D1107,'Fees Master'!C:C,0)),"Not Found"))</f>
        <v>20000</v>
      </c>
      <c r="AH1107" s="28">
        <f>IF(TRIM(M1107)="V",IFERROR(INDEX('Fees Master'!M:M,MATCH(N1107,'Fees Master'!L:L,0)),"Not Found"),"0")</f>
        <v>7000</v>
      </c>
      <c r="AI1107" s="28" t="str">
        <f>IF(TRIM(M1107)="H",IFERROR(INDEX('Fees Master'!I:I,MATCH(D1107,'Fees Master'!G:G,0)),"Not Found"),"0")</f>
        <v>0</v>
      </c>
      <c r="AJ1107" s="69"/>
      <c r="AK1107" s="28">
        <f t="shared" si="873"/>
        <v>20</v>
      </c>
      <c r="AL1107" s="31">
        <f t="shared" si="874"/>
        <v>0</v>
      </c>
      <c r="AM1107" s="58"/>
      <c r="AN1107" s="58" t="s">
        <v>3669</v>
      </c>
      <c r="AO1107" s="68"/>
    </row>
    <row r="1108" spans="1:41" x14ac:dyDescent="0.35">
      <c r="A1108" s="28">
        <v>1107</v>
      </c>
      <c r="B1108" s="28">
        <v>2492</v>
      </c>
      <c r="C1108" s="28" t="s">
        <v>1591</v>
      </c>
      <c r="D1108" s="28" t="s">
        <v>4616</v>
      </c>
      <c r="E1108" s="28" t="s">
        <v>20</v>
      </c>
      <c r="F1108" s="28" t="s">
        <v>1893</v>
      </c>
      <c r="G1108" s="30"/>
      <c r="H1108" s="28" t="s">
        <v>2646</v>
      </c>
      <c r="I1108" s="28"/>
      <c r="J1108" s="31">
        <v>659456513513</v>
      </c>
      <c r="K1108" s="31" t="str">
        <f t="shared" si="875"/>
        <v>6594 5651 3513</v>
      </c>
      <c r="L1108" s="83">
        <v>9133939866</v>
      </c>
      <c r="M1108" s="28" t="s">
        <v>2762</v>
      </c>
      <c r="N1108" s="28" t="s">
        <v>103</v>
      </c>
      <c r="O1108" s="69"/>
      <c r="P1108" s="28" t="str">
        <f>IF(TRIM(B1108)="","",IFERROR(INDEX('Agreements-New'!C:C,MATCH(B1108,'Agreements-New'!D:D,0)),"N"))</f>
        <v>N</v>
      </c>
      <c r="Q1108" s="69"/>
      <c r="R1108" s="28">
        <f t="shared" si="866"/>
        <v>35000</v>
      </c>
      <c r="S1108" s="28">
        <f t="shared" si="867"/>
        <v>35000</v>
      </c>
      <c r="T1108" s="28">
        <f t="shared" si="868"/>
        <v>0</v>
      </c>
      <c r="U1108" s="28">
        <f t="shared" si="869"/>
        <v>35000</v>
      </c>
      <c r="V1108" s="69"/>
      <c r="W1108" s="28">
        <v>15000</v>
      </c>
      <c r="X1108" s="28">
        <f>IF(TRIM(B1108)="","",IFERROR(INDEX('Agreements-Old'!E:E,MATCH(B1108,'Agreements-Old'!D:D,0)),W1108))</f>
        <v>15000</v>
      </c>
      <c r="Y1108" s="28">
        <f>SUMIFS('Daily Fees Entry'!F:F,'Daily Fees Entry'!D:D,B1108,'Daily Fees Entry'!E:E,"Old Fees")</f>
        <v>0</v>
      </c>
      <c r="Z1108" s="28">
        <f t="shared" si="870"/>
        <v>15000</v>
      </c>
      <c r="AA1108" s="69"/>
      <c r="AB1108" s="28">
        <f t="shared" si="871"/>
        <v>20000</v>
      </c>
      <c r="AC1108" s="28">
        <f>IF(TRIM(B1108)="","",IFERROR(INDEX('Agreements-New'!E:E,MATCH(B1108,'Agreements-New'!D:D,0)),AB1108))</f>
        <v>20000</v>
      </c>
      <c r="AD1108" s="28">
        <f>(SUMIFS('Daily Fees Entry'!F:F,'Daily Fees Entry'!D:D,B1108)) - Y1108</f>
        <v>0</v>
      </c>
      <c r="AE1108" s="28">
        <f t="shared" si="872"/>
        <v>20000</v>
      </c>
      <c r="AF1108" s="69"/>
      <c r="AG1108" s="28">
        <f>IF(TRIM(B1108)="","",IFERROR(INDEX('Fees Master'!D:D,MATCH(D1108,'Fees Master'!C:C,0)),"Not Found"))</f>
        <v>20000</v>
      </c>
      <c r="AH1108" s="28" t="str">
        <f>IF(TRIM(M1108)="V",IFERROR(INDEX('Fees Master'!M:M,MATCH(N1108,'Fees Master'!L:L,0)),"Not Found"),"0")</f>
        <v>0</v>
      </c>
      <c r="AI1108" s="28" t="str">
        <f>IF(TRIM(M1108)="H",IFERROR(INDEX('Fees Master'!I:I,MATCH(D1108,'Fees Master'!G:G,0)),"Not Found"),"0")</f>
        <v>0</v>
      </c>
      <c r="AJ1108" s="69"/>
      <c r="AK1108" s="28">
        <f t="shared" si="873"/>
        <v>0</v>
      </c>
      <c r="AL1108" s="31">
        <f t="shared" si="874"/>
        <v>0</v>
      </c>
      <c r="AM1108" s="58"/>
      <c r="AN1108" s="58" t="s">
        <v>3670</v>
      </c>
      <c r="AO1108" s="68"/>
    </row>
    <row r="1109" spans="1:41" x14ac:dyDescent="0.35">
      <c r="A1109" s="28">
        <v>1108</v>
      </c>
      <c r="B1109" s="28">
        <v>2495</v>
      </c>
      <c r="C1109" s="28" t="s">
        <v>1598</v>
      </c>
      <c r="D1109" s="28" t="s">
        <v>4616</v>
      </c>
      <c r="E1109" s="28" t="s">
        <v>20</v>
      </c>
      <c r="F1109" s="28" t="s">
        <v>1893</v>
      </c>
      <c r="G1109" s="30"/>
      <c r="H1109" s="28" t="s">
        <v>2647</v>
      </c>
      <c r="I1109" s="28"/>
      <c r="J1109" s="31">
        <v>269194110304</v>
      </c>
      <c r="K1109" s="31" t="str">
        <f t="shared" si="875"/>
        <v>2691 9411 0304</v>
      </c>
      <c r="L1109" s="83">
        <v>9640924346</v>
      </c>
      <c r="M1109" s="28" t="s">
        <v>2764</v>
      </c>
      <c r="N1109" s="28" t="s">
        <v>80</v>
      </c>
      <c r="O1109" s="69"/>
      <c r="P1109" s="28">
        <f>IF(TRIM(B1109)="","",IFERROR(INDEX('Agreements-New'!C:C,MATCH(B1109,'Agreements-New'!D:D,0)),"N"))</f>
        <v>54</v>
      </c>
      <c r="Q1109" s="69"/>
      <c r="R1109" s="28">
        <f t="shared" si="866"/>
        <v>72000</v>
      </c>
      <c r="S1109" s="28">
        <f t="shared" si="867"/>
        <v>29000</v>
      </c>
      <c r="T1109" s="28">
        <f t="shared" si="868"/>
        <v>10000</v>
      </c>
      <c r="U1109" s="28">
        <f t="shared" si="869"/>
        <v>19000</v>
      </c>
      <c r="V1109" s="69"/>
      <c r="W1109" s="28">
        <v>45000</v>
      </c>
      <c r="X1109" s="28">
        <f>IF(TRIM(B1109)="","",IFERROR(INDEX('Agreements-Old'!E:E,MATCH(B1109,'Agreements-Old'!D:D,0)),W1109))</f>
        <v>14000</v>
      </c>
      <c r="Y1109" s="28">
        <f>SUMIFS('Daily Fees Entry'!F:F,'Daily Fees Entry'!D:D,B1109,'Daily Fees Entry'!E:E,"Old Fees")</f>
        <v>10000</v>
      </c>
      <c r="Z1109" s="28">
        <f t="shared" si="870"/>
        <v>4000</v>
      </c>
      <c r="AA1109" s="69"/>
      <c r="AB1109" s="28">
        <f t="shared" si="871"/>
        <v>27000</v>
      </c>
      <c r="AC1109" s="28">
        <f>IF(TRIM(B1109)="","",IFERROR(INDEX('Agreements-New'!E:E,MATCH(B1109,'Agreements-New'!D:D,0)),AB1109))</f>
        <v>15000</v>
      </c>
      <c r="AD1109" s="28">
        <f>(SUMIFS('Daily Fees Entry'!F:F,'Daily Fees Entry'!D:D,B1109)) - Y1109</f>
        <v>0</v>
      </c>
      <c r="AE1109" s="28">
        <f t="shared" si="872"/>
        <v>15000</v>
      </c>
      <c r="AF1109" s="69"/>
      <c r="AG1109" s="28">
        <f>IF(TRIM(B1109)="","",IFERROR(INDEX('Fees Master'!D:D,MATCH(D1109,'Fees Master'!C:C,0)),"Not Found"))</f>
        <v>20000</v>
      </c>
      <c r="AH1109" s="28">
        <f>IF(TRIM(M1109)="V",IFERROR(INDEX('Fees Master'!M:M,MATCH(N1109,'Fees Master'!L:L,0)),"Not Found"),"0")</f>
        <v>7000</v>
      </c>
      <c r="AI1109" s="28" t="str">
        <f>IF(TRIM(M1109)="H",IFERROR(INDEX('Fees Master'!I:I,MATCH(D1109,'Fees Master'!G:G,0)),"Not Found"),"0")</f>
        <v>0</v>
      </c>
      <c r="AJ1109" s="69"/>
      <c r="AK1109" s="28">
        <f t="shared" si="873"/>
        <v>34.482758620689658</v>
      </c>
      <c r="AL1109" s="31">
        <f t="shared" si="874"/>
        <v>0</v>
      </c>
      <c r="AM1109" s="58"/>
      <c r="AN1109" s="58" t="s">
        <v>3673</v>
      </c>
      <c r="AO1109" s="68"/>
    </row>
    <row r="1110" spans="1:41" x14ac:dyDescent="0.35">
      <c r="A1110" s="28">
        <v>1109</v>
      </c>
      <c r="B1110" s="28">
        <v>2533</v>
      </c>
      <c r="C1110" s="28" t="s">
        <v>1600</v>
      </c>
      <c r="D1110" s="28" t="s">
        <v>4616</v>
      </c>
      <c r="E1110" s="28" t="s">
        <v>20</v>
      </c>
      <c r="F1110" s="28" t="s">
        <v>1893</v>
      </c>
      <c r="G1110" s="30"/>
      <c r="H1110" s="28" t="s">
        <v>2649</v>
      </c>
      <c r="I1110" s="28"/>
      <c r="J1110" s="31">
        <v>916019675049</v>
      </c>
      <c r="K1110" s="31" t="str">
        <f t="shared" si="875"/>
        <v>9160 1967 5049</v>
      </c>
      <c r="L1110" s="83">
        <v>7396419705</v>
      </c>
      <c r="M1110" s="28" t="s">
        <v>2762</v>
      </c>
      <c r="N1110" s="28" t="s">
        <v>97</v>
      </c>
      <c r="O1110" s="69"/>
      <c r="P1110" s="28" t="str">
        <f>IF(TRIM(B1110)="","",IFERROR(INDEX('Agreements-New'!C:C,MATCH(B1110,'Agreements-New'!D:D,0)),"N"))</f>
        <v>N</v>
      </c>
      <c r="Q1110" s="69"/>
      <c r="R1110" s="28">
        <f t="shared" si="866"/>
        <v>21500</v>
      </c>
      <c r="S1110" s="28">
        <f t="shared" si="867"/>
        <v>21500</v>
      </c>
      <c r="T1110" s="28">
        <f t="shared" si="868"/>
        <v>0</v>
      </c>
      <c r="U1110" s="28">
        <f t="shared" si="869"/>
        <v>21500</v>
      </c>
      <c r="V1110" s="69"/>
      <c r="W1110" s="28">
        <v>1500</v>
      </c>
      <c r="X1110" s="28">
        <f>IF(TRIM(B1110)="","",IFERROR(INDEX('Agreements-Old'!E:E,MATCH(B1110,'Agreements-Old'!D:D,0)),W1110))</f>
        <v>1500</v>
      </c>
      <c r="Y1110" s="28">
        <f>SUMIFS('Daily Fees Entry'!F:F,'Daily Fees Entry'!D:D,B1110,'Daily Fees Entry'!E:E,"Old Fees")</f>
        <v>0</v>
      </c>
      <c r="Z1110" s="28">
        <f t="shared" si="870"/>
        <v>1500</v>
      </c>
      <c r="AA1110" s="69"/>
      <c r="AB1110" s="28">
        <f t="shared" si="871"/>
        <v>20000</v>
      </c>
      <c r="AC1110" s="28">
        <f>IF(TRIM(B1110)="","",IFERROR(INDEX('Agreements-New'!E:E,MATCH(B1110,'Agreements-New'!D:D,0)),AB1110))</f>
        <v>20000</v>
      </c>
      <c r="AD1110" s="28">
        <f>(SUMIFS('Daily Fees Entry'!F:F,'Daily Fees Entry'!D:D,B1110)) - Y1110</f>
        <v>0</v>
      </c>
      <c r="AE1110" s="28">
        <f t="shared" si="872"/>
        <v>20000</v>
      </c>
      <c r="AF1110" s="69"/>
      <c r="AG1110" s="28">
        <f>IF(TRIM(B1110)="","",IFERROR(INDEX('Fees Master'!D:D,MATCH(D1110,'Fees Master'!C:C,0)),"Not Found"))</f>
        <v>20000</v>
      </c>
      <c r="AH1110" s="28" t="str">
        <f>IF(TRIM(M1110)="V",IFERROR(INDEX('Fees Master'!M:M,MATCH(N1110,'Fees Master'!L:L,0)),"Not Found"),"0")</f>
        <v>0</v>
      </c>
      <c r="AI1110" s="28" t="str">
        <f>IF(TRIM(M1110)="H",IFERROR(INDEX('Fees Master'!I:I,MATCH(D1110,'Fees Master'!G:G,0)),"Not Found"),"0")</f>
        <v>0</v>
      </c>
      <c r="AJ1110" s="69"/>
      <c r="AK1110" s="28">
        <f t="shared" si="873"/>
        <v>0</v>
      </c>
      <c r="AL1110" s="31">
        <f t="shared" si="874"/>
        <v>0</v>
      </c>
      <c r="AM1110" s="58"/>
      <c r="AN1110" s="58" t="s">
        <v>3674</v>
      </c>
      <c r="AO1110" s="68"/>
    </row>
    <row r="1111" spans="1:41" x14ac:dyDescent="0.35">
      <c r="A1111" s="28">
        <v>1110</v>
      </c>
      <c r="B1111" s="28">
        <v>2566</v>
      </c>
      <c r="C1111" s="28" t="s">
        <v>1602</v>
      </c>
      <c r="D1111" s="28" t="s">
        <v>4616</v>
      </c>
      <c r="E1111" s="28" t="s">
        <v>20</v>
      </c>
      <c r="F1111" s="28" t="s">
        <v>1893</v>
      </c>
      <c r="G1111" s="30"/>
      <c r="H1111" s="28" t="s">
        <v>2651</v>
      </c>
      <c r="I1111" s="28"/>
      <c r="J1111" s="31">
        <v>745768732947</v>
      </c>
      <c r="K1111" s="31" t="str">
        <f t="shared" si="875"/>
        <v>7457 6873 2947</v>
      </c>
      <c r="L1111" s="83">
        <v>9640281154</v>
      </c>
      <c r="M1111" s="28" t="s">
        <v>2764</v>
      </c>
      <c r="N1111" s="28" t="s">
        <v>43</v>
      </c>
      <c r="O1111" s="69"/>
      <c r="P1111" s="28" t="str">
        <f>IF(TRIM(B1111)="","",IFERROR(INDEX('Agreements-New'!C:C,MATCH(B1111,'Agreements-New'!D:D,0)),"N"))</f>
        <v>N</v>
      </c>
      <c r="Q1111" s="69"/>
      <c r="R1111" s="28">
        <f t="shared" si="866"/>
        <v>27000</v>
      </c>
      <c r="S1111" s="28">
        <f t="shared" si="867"/>
        <v>27000</v>
      </c>
      <c r="T1111" s="28">
        <f t="shared" si="868"/>
        <v>0</v>
      </c>
      <c r="U1111" s="28">
        <f t="shared" si="869"/>
        <v>27000</v>
      </c>
      <c r="V1111" s="69"/>
      <c r="W1111" s="28">
        <v>0</v>
      </c>
      <c r="X1111" s="28">
        <f>IF(TRIM(B1111)="","",IFERROR(INDEX('Agreements-Old'!E:E,MATCH(B1111,'Agreements-Old'!D:D,0)),W1111))</f>
        <v>0</v>
      </c>
      <c r="Y1111" s="28">
        <f>SUMIFS('Daily Fees Entry'!F:F,'Daily Fees Entry'!D:D,B1111,'Daily Fees Entry'!E:E,"Old Fees")</f>
        <v>0</v>
      </c>
      <c r="Z1111" s="28">
        <f t="shared" si="870"/>
        <v>0</v>
      </c>
      <c r="AA1111" s="69"/>
      <c r="AB1111" s="28">
        <f t="shared" si="871"/>
        <v>27000</v>
      </c>
      <c r="AC1111" s="28">
        <f>IF(TRIM(B1111)="","",IFERROR(INDEX('Agreements-New'!E:E,MATCH(B1111,'Agreements-New'!D:D,0)),AB1111))</f>
        <v>27000</v>
      </c>
      <c r="AD1111" s="28">
        <f>(SUMIFS('Daily Fees Entry'!F:F,'Daily Fees Entry'!D:D,B1111)) - Y1111</f>
        <v>0</v>
      </c>
      <c r="AE1111" s="28">
        <f t="shared" si="872"/>
        <v>27000</v>
      </c>
      <c r="AF1111" s="69"/>
      <c r="AG1111" s="28">
        <f>IF(TRIM(B1111)="","",IFERROR(INDEX('Fees Master'!D:D,MATCH(D1111,'Fees Master'!C:C,0)),"Not Found"))</f>
        <v>20000</v>
      </c>
      <c r="AH1111" s="28">
        <f>IF(TRIM(M1111)="V",IFERROR(INDEX('Fees Master'!M:M,MATCH(N1111,'Fees Master'!L:L,0)),"Not Found"),"0")</f>
        <v>7000</v>
      </c>
      <c r="AI1111" s="28" t="str">
        <f>IF(TRIM(M1111)="H",IFERROR(INDEX('Fees Master'!I:I,MATCH(D1111,'Fees Master'!G:G,0)),"Not Found"),"0")</f>
        <v>0</v>
      </c>
      <c r="AJ1111" s="69"/>
      <c r="AK1111" s="28">
        <f t="shared" si="873"/>
        <v>0</v>
      </c>
      <c r="AL1111" s="31">
        <f t="shared" si="874"/>
        <v>0</v>
      </c>
      <c r="AM1111" s="58"/>
      <c r="AN1111" s="58" t="s">
        <v>3675</v>
      </c>
      <c r="AO1111" s="68"/>
    </row>
    <row r="1112" spans="1:41" x14ac:dyDescent="0.35">
      <c r="A1112" s="28">
        <v>1111</v>
      </c>
      <c r="B1112" s="28">
        <v>2498</v>
      </c>
      <c r="C1112" s="28" t="s">
        <v>1604</v>
      </c>
      <c r="D1112" s="28" t="s">
        <v>4616</v>
      </c>
      <c r="E1112" s="28" t="s">
        <v>20</v>
      </c>
      <c r="F1112" s="28" t="s">
        <v>1893</v>
      </c>
      <c r="G1112" s="30"/>
      <c r="H1112" s="28" t="s">
        <v>2652</v>
      </c>
      <c r="I1112" s="28"/>
      <c r="J1112" s="31">
        <v>726692059560</v>
      </c>
      <c r="K1112" s="31" t="str">
        <f t="shared" si="875"/>
        <v>7266 9205 9560</v>
      </c>
      <c r="L1112" s="83">
        <v>9866527977</v>
      </c>
      <c r="M1112" s="28" t="s">
        <v>2764</v>
      </c>
      <c r="N1112" s="28" t="s">
        <v>83</v>
      </c>
      <c r="O1112" s="69"/>
      <c r="P1112" s="28" t="str">
        <f>IF(TRIM(B1112)="","",IFERROR(INDEX('Agreements-New'!C:C,MATCH(B1112,'Agreements-New'!D:D,0)),"N"))</f>
        <v>N</v>
      </c>
      <c r="Q1112" s="69"/>
      <c r="R1112" s="28">
        <f t="shared" si="866"/>
        <v>27000</v>
      </c>
      <c r="S1112" s="28">
        <f t="shared" si="867"/>
        <v>27000</v>
      </c>
      <c r="T1112" s="28">
        <f t="shared" si="868"/>
        <v>0</v>
      </c>
      <c r="U1112" s="28">
        <f t="shared" si="869"/>
        <v>27000</v>
      </c>
      <c r="V1112" s="69"/>
      <c r="W1112" s="28">
        <v>0</v>
      </c>
      <c r="X1112" s="28">
        <f>IF(TRIM(B1112)="","",IFERROR(INDEX('Agreements-Old'!E:E,MATCH(B1112,'Agreements-Old'!D:D,0)),W1112))</f>
        <v>0</v>
      </c>
      <c r="Y1112" s="28">
        <f>SUMIFS('Daily Fees Entry'!F:F,'Daily Fees Entry'!D:D,B1112,'Daily Fees Entry'!E:E,"Old Fees")</f>
        <v>0</v>
      </c>
      <c r="Z1112" s="28">
        <f t="shared" si="870"/>
        <v>0</v>
      </c>
      <c r="AA1112" s="69"/>
      <c r="AB1112" s="28">
        <f t="shared" si="871"/>
        <v>27000</v>
      </c>
      <c r="AC1112" s="28">
        <f>IF(TRIM(B1112)="","",IFERROR(INDEX('Agreements-New'!E:E,MATCH(B1112,'Agreements-New'!D:D,0)),AB1112))</f>
        <v>27000</v>
      </c>
      <c r="AD1112" s="28">
        <f>(SUMIFS('Daily Fees Entry'!F:F,'Daily Fees Entry'!D:D,B1112)) - Y1112</f>
        <v>0</v>
      </c>
      <c r="AE1112" s="28">
        <f t="shared" si="872"/>
        <v>27000</v>
      </c>
      <c r="AF1112" s="69"/>
      <c r="AG1112" s="28">
        <f>IF(TRIM(B1112)="","",IFERROR(INDEX('Fees Master'!D:D,MATCH(D1112,'Fees Master'!C:C,0)),"Not Found"))</f>
        <v>20000</v>
      </c>
      <c r="AH1112" s="28">
        <f>IF(TRIM(M1112)="V",IFERROR(INDEX('Fees Master'!M:M,MATCH(N1112,'Fees Master'!L:L,0)),"Not Found"),"0")</f>
        <v>7000</v>
      </c>
      <c r="AI1112" s="28" t="str">
        <f>IF(TRIM(M1112)="H",IFERROR(INDEX('Fees Master'!I:I,MATCH(D1112,'Fees Master'!G:G,0)),"Not Found"),"0")</f>
        <v>0</v>
      </c>
      <c r="AJ1112" s="69"/>
      <c r="AK1112" s="28">
        <f t="shared" si="873"/>
        <v>0</v>
      </c>
      <c r="AL1112" s="31">
        <f t="shared" si="874"/>
        <v>0</v>
      </c>
      <c r="AM1112" s="58"/>
      <c r="AN1112" s="58" t="s">
        <v>3676</v>
      </c>
      <c r="AO1112" s="68"/>
    </row>
    <row r="1113" spans="1:41" x14ac:dyDescent="0.35">
      <c r="A1113" s="28">
        <v>1112</v>
      </c>
      <c r="B1113" s="28">
        <v>3389</v>
      </c>
      <c r="C1113" s="28" t="s">
        <v>1612</v>
      </c>
      <c r="D1113" s="28" t="s">
        <v>4616</v>
      </c>
      <c r="E1113" s="28" t="s">
        <v>20</v>
      </c>
      <c r="F1113" s="28" t="s">
        <v>1893</v>
      </c>
      <c r="G1113" s="30"/>
      <c r="H1113" s="28" t="s">
        <v>2657</v>
      </c>
      <c r="I1113" s="28"/>
      <c r="J1113" s="31">
        <v>700307009214</v>
      </c>
      <c r="K1113" s="31" t="str">
        <f t="shared" si="875"/>
        <v>7003 0700 9214</v>
      </c>
      <c r="L1113" s="83">
        <v>9948231466</v>
      </c>
      <c r="M1113" s="28" t="s">
        <v>2764</v>
      </c>
      <c r="N1113" s="28" t="s">
        <v>80</v>
      </c>
      <c r="O1113" s="69"/>
      <c r="P1113" s="28" t="str">
        <f>IF(TRIM(B1113)="","",IFERROR(INDEX('Agreements-New'!C:C,MATCH(B1113,'Agreements-New'!D:D,0)),"N"))</f>
        <v>N</v>
      </c>
      <c r="Q1113" s="69"/>
      <c r="R1113" s="28">
        <f t="shared" si="866"/>
        <v>64000</v>
      </c>
      <c r="S1113" s="28">
        <f t="shared" si="867"/>
        <v>64000</v>
      </c>
      <c r="T1113" s="28">
        <f t="shared" si="868"/>
        <v>0</v>
      </c>
      <c r="U1113" s="28">
        <f t="shared" si="869"/>
        <v>64000</v>
      </c>
      <c r="V1113" s="69"/>
      <c r="W1113" s="28">
        <v>37000</v>
      </c>
      <c r="X1113" s="28">
        <f>IF(TRIM(B1113)="","",IFERROR(INDEX('Agreements-Old'!E:E,MATCH(B1113,'Agreements-Old'!D:D,0)),W1113))</f>
        <v>37000</v>
      </c>
      <c r="Y1113" s="28">
        <f>SUMIFS('Daily Fees Entry'!F:F,'Daily Fees Entry'!D:D,B1113,'Daily Fees Entry'!E:E,"Old Fees")</f>
        <v>0</v>
      </c>
      <c r="Z1113" s="28">
        <f t="shared" si="870"/>
        <v>37000</v>
      </c>
      <c r="AA1113" s="69"/>
      <c r="AB1113" s="28">
        <f t="shared" si="871"/>
        <v>27000</v>
      </c>
      <c r="AC1113" s="28">
        <f>IF(TRIM(B1113)="","",IFERROR(INDEX('Agreements-New'!E:E,MATCH(B1113,'Agreements-New'!D:D,0)),AB1113))</f>
        <v>27000</v>
      </c>
      <c r="AD1113" s="28">
        <f>(SUMIFS('Daily Fees Entry'!F:F,'Daily Fees Entry'!D:D,B1113)) - Y1113</f>
        <v>0</v>
      </c>
      <c r="AE1113" s="28">
        <f t="shared" si="872"/>
        <v>27000</v>
      </c>
      <c r="AF1113" s="69"/>
      <c r="AG1113" s="28">
        <f>IF(TRIM(B1113)="","",IFERROR(INDEX('Fees Master'!D:D,MATCH(D1113,'Fees Master'!C:C,0)),"Not Found"))</f>
        <v>20000</v>
      </c>
      <c r="AH1113" s="28">
        <f>IF(TRIM(M1113)="V",IFERROR(INDEX('Fees Master'!M:M,MATCH(N1113,'Fees Master'!L:L,0)),"Not Found"),"0")</f>
        <v>7000</v>
      </c>
      <c r="AI1113" s="28" t="str">
        <f>IF(TRIM(M1113)="H",IFERROR(INDEX('Fees Master'!I:I,MATCH(D1113,'Fees Master'!G:G,0)),"Not Found"),"0")</f>
        <v>0</v>
      </c>
      <c r="AJ1113" s="69"/>
      <c r="AK1113" s="28">
        <f t="shared" si="873"/>
        <v>0</v>
      </c>
      <c r="AL1113" s="31">
        <f t="shared" si="874"/>
        <v>0</v>
      </c>
      <c r="AM1113" s="58"/>
      <c r="AN1113" s="58" t="s">
        <v>3679</v>
      </c>
      <c r="AO1113" s="68"/>
    </row>
    <row r="1114" spans="1:41" x14ac:dyDescent="0.35">
      <c r="A1114" s="28">
        <v>1113</v>
      </c>
      <c r="B1114" s="28">
        <v>2839</v>
      </c>
      <c r="C1114" s="28" t="s">
        <v>1613</v>
      </c>
      <c r="D1114" s="28" t="s">
        <v>4616</v>
      </c>
      <c r="E1114" s="28" t="s">
        <v>20</v>
      </c>
      <c r="F1114" s="28" t="s">
        <v>1893</v>
      </c>
      <c r="G1114" s="30"/>
      <c r="H1114" s="28" t="s">
        <v>2345</v>
      </c>
      <c r="I1114" s="28"/>
      <c r="J1114" s="31">
        <v>591713633061</v>
      </c>
      <c r="K1114" s="31" t="str">
        <f t="shared" si="875"/>
        <v>5917 1363 3061</v>
      </c>
      <c r="L1114" s="83">
        <v>8106294792</v>
      </c>
      <c r="M1114" s="28" t="s">
        <v>2764</v>
      </c>
      <c r="N1114" s="28" t="s">
        <v>80</v>
      </c>
      <c r="O1114" s="69"/>
      <c r="P1114" s="28" t="str">
        <f>IF(TRIM(B1114)="","",IFERROR(INDEX('Agreements-New'!C:C,MATCH(B1114,'Agreements-New'!D:D,0)),"N"))</f>
        <v>N</v>
      </c>
      <c r="Q1114" s="69"/>
      <c r="R1114" s="28">
        <f t="shared" si="866"/>
        <v>87500</v>
      </c>
      <c r="S1114" s="28">
        <f t="shared" si="867"/>
        <v>87500</v>
      </c>
      <c r="T1114" s="28">
        <f t="shared" si="868"/>
        <v>0</v>
      </c>
      <c r="U1114" s="28">
        <f t="shared" si="869"/>
        <v>87500</v>
      </c>
      <c r="V1114" s="69"/>
      <c r="W1114" s="28">
        <v>60500</v>
      </c>
      <c r="X1114" s="28">
        <f>IF(TRIM(B1114)="","",IFERROR(INDEX('Agreements-Old'!E:E,MATCH(B1114,'Agreements-Old'!D:D,0)),W1114))</f>
        <v>60500</v>
      </c>
      <c r="Y1114" s="28">
        <f>SUMIFS('Daily Fees Entry'!F:F,'Daily Fees Entry'!D:D,B1114,'Daily Fees Entry'!E:E,"Old Fees")</f>
        <v>0</v>
      </c>
      <c r="Z1114" s="28">
        <f t="shared" si="870"/>
        <v>60500</v>
      </c>
      <c r="AA1114" s="69"/>
      <c r="AB1114" s="28">
        <f t="shared" si="871"/>
        <v>27000</v>
      </c>
      <c r="AC1114" s="28">
        <f>IF(TRIM(B1114)="","",IFERROR(INDEX('Agreements-New'!E:E,MATCH(B1114,'Agreements-New'!D:D,0)),AB1114))</f>
        <v>27000</v>
      </c>
      <c r="AD1114" s="28">
        <f>(SUMIFS('Daily Fees Entry'!F:F,'Daily Fees Entry'!D:D,B1114)) - Y1114</f>
        <v>0</v>
      </c>
      <c r="AE1114" s="28">
        <f t="shared" si="872"/>
        <v>27000</v>
      </c>
      <c r="AF1114" s="69"/>
      <c r="AG1114" s="28">
        <f>IF(TRIM(B1114)="","",IFERROR(INDEX('Fees Master'!D:D,MATCH(D1114,'Fees Master'!C:C,0)),"Not Found"))</f>
        <v>20000</v>
      </c>
      <c r="AH1114" s="28">
        <f>IF(TRIM(M1114)="V",IFERROR(INDEX('Fees Master'!M:M,MATCH(N1114,'Fees Master'!L:L,0)),"Not Found"),"0")</f>
        <v>7000</v>
      </c>
      <c r="AI1114" s="28" t="str">
        <f>IF(TRIM(M1114)="H",IFERROR(INDEX('Fees Master'!I:I,MATCH(D1114,'Fees Master'!G:G,0)),"Not Found"),"0")</f>
        <v>0</v>
      </c>
      <c r="AJ1114" s="69"/>
      <c r="AK1114" s="28">
        <f t="shared" si="873"/>
        <v>0</v>
      </c>
      <c r="AL1114" s="31">
        <f t="shared" si="874"/>
        <v>0</v>
      </c>
      <c r="AM1114" s="58"/>
      <c r="AN1114" s="58" t="s">
        <v>3680</v>
      </c>
      <c r="AO1114" s="68"/>
    </row>
    <row r="1115" spans="1:41" x14ac:dyDescent="0.35">
      <c r="A1115" s="28">
        <v>1114</v>
      </c>
      <c r="B1115" s="28">
        <v>2879</v>
      </c>
      <c r="C1115" s="28" t="s">
        <v>1614</v>
      </c>
      <c r="D1115" s="28" t="s">
        <v>4616</v>
      </c>
      <c r="E1115" s="28" t="s">
        <v>20</v>
      </c>
      <c r="F1115" s="28" t="s">
        <v>1893</v>
      </c>
      <c r="G1115" s="30"/>
      <c r="H1115" s="28" t="s">
        <v>2658</v>
      </c>
      <c r="I1115" s="28"/>
      <c r="J1115" s="31">
        <v>814237633247</v>
      </c>
      <c r="K1115" s="31" t="str">
        <f t="shared" si="875"/>
        <v>8142 3763 3247</v>
      </c>
      <c r="L1115" s="83">
        <v>9618935751</v>
      </c>
      <c r="M1115" s="28" t="s">
        <v>2764</v>
      </c>
      <c r="N1115" s="28" t="s">
        <v>80</v>
      </c>
      <c r="O1115" s="69"/>
      <c r="P1115" s="28" t="str">
        <f>IF(TRIM(B1115)="","",IFERROR(INDEX('Agreements-New'!C:C,MATCH(B1115,'Agreements-New'!D:D,0)),"N"))</f>
        <v>N</v>
      </c>
      <c r="Q1115" s="69"/>
      <c r="R1115" s="28">
        <f t="shared" si="866"/>
        <v>42000</v>
      </c>
      <c r="S1115" s="28">
        <f t="shared" si="867"/>
        <v>42000</v>
      </c>
      <c r="T1115" s="28">
        <f t="shared" si="868"/>
        <v>0</v>
      </c>
      <c r="U1115" s="28">
        <f t="shared" si="869"/>
        <v>42000</v>
      </c>
      <c r="V1115" s="69"/>
      <c r="W1115" s="28">
        <v>15000</v>
      </c>
      <c r="X1115" s="28">
        <f>IF(TRIM(B1115)="","",IFERROR(INDEX('Agreements-Old'!E:E,MATCH(B1115,'Agreements-Old'!D:D,0)),W1115))</f>
        <v>15000</v>
      </c>
      <c r="Y1115" s="28">
        <f>SUMIFS('Daily Fees Entry'!F:F,'Daily Fees Entry'!D:D,B1115,'Daily Fees Entry'!E:E,"Old Fees")</f>
        <v>0</v>
      </c>
      <c r="Z1115" s="28">
        <f t="shared" si="870"/>
        <v>15000</v>
      </c>
      <c r="AA1115" s="69"/>
      <c r="AB1115" s="28">
        <f t="shared" si="871"/>
        <v>27000</v>
      </c>
      <c r="AC1115" s="28">
        <f>IF(TRIM(B1115)="","",IFERROR(INDEX('Agreements-New'!E:E,MATCH(B1115,'Agreements-New'!D:D,0)),AB1115))</f>
        <v>27000</v>
      </c>
      <c r="AD1115" s="28">
        <f>(SUMIFS('Daily Fees Entry'!F:F,'Daily Fees Entry'!D:D,B1115)) - Y1115</f>
        <v>0</v>
      </c>
      <c r="AE1115" s="28">
        <f t="shared" si="872"/>
        <v>27000</v>
      </c>
      <c r="AF1115" s="69"/>
      <c r="AG1115" s="28">
        <f>IF(TRIM(B1115)="","",IFERROR(INDEX('Fees Master'!D:D,MATCH(D1115,'Fees Master'!C:C,0)),"Not Found"))</f>
        <v>20000</v>
      </c>
      <c r="AH1115" s="28">
        <f>IF(TRIM(M1115)="V",IFERROR(INDEX('Fees Master'!M:M,MATCH(N1115,'Fees Master'!L:L,0)),"Not Found"),"0")</f>
        <v>7000</v>
      </c>
      <c r="AI1115" s="28" t="str">
        <f>IF(TRIM(M1115)="H",IFERROR(INDEX('Fees Master'!I:I,MATCH(D1115,'Fees Master'!G:G,0)),"Not Found"),"0")</f>
        <v>0</v>
      </c>
      <c r="AJ1115" s="69"/>
      <c r="AK1115" s="28">
        <f t="shared" si="873"/>
        <v>0</v>
      </c>
      <c r="AL1115" s="31">
        <f t="shared" si="874"/>
        <v>0</v>
      </c>
      <c r="AM1115" s="58"/>
      <c r="AN1115" s="58" t="s">
        <v>3681</v>
      </c>
      <c r="AO1115" s="68"/>
    </row>
    <row r="1116" spans="1:41" x14ac:dyDescent="0.35">
      <c r="A1116" s="28">
        <v>1115</v>
      </c>
      <c r="B1116" s="28">
        <v>2502</v>
      </c>
      <c r="C1116" s="28" t="s">
        <v>1617</v>
      </c>
      <c r="D1116" s="28" t="s">
        <v>4616</v>
      </c>
      <c r="E1116" s="28" t="s">
        <v>20</v>
      </c>
      <c r="F1116" s="28" t="s">
        <v>1893</v>
      </c>
      <c r="G1116" s="30"/>
      <c r="H1116" s="28" t="s">
        <v>1925</v>
      </c>
      <c r="I1116" s="28"/>
      <c r="J1116" s="31">
        <v>207794913018</v>
      </c>
      <c r="K1116" s="31" t="str">
        <f t="shared" si="875"/>
        <v>2077 9491 3018</v>
      </c>
      <c r="L1116" s="83">
        <v>9963166232</v>
      </c>
      <c r="M1116" s="28" t="s">
        <v>2764</v>
      </c>
      <c r="N1116" s="28" t="s">
        <v>74</v>
      </c>
      <c r="O1116" s="69"/>
      <c r="P1116" s="28" t="str">
        <f>IF(TRIM(B1116)="","",IFERROR(INDEX('Agreements-New'!C:C,MATCH(B1116,'Agreements-New'!D:D,0)),"N"))</f>
        <v>N</v>
      </c>
      <c r="Q1116" s="69"/>
      <c r="R1116" s="28">
        <f t="shared" si="866"/>
        <v>59000</v>
      </c>
      <c r="S1116" s="28">
        <f t="shared" si="867"/>
        <v>59000</v>
      </c>
      <c r="T1116" s="28">
        <f t="shared" si="868"/>
        <v>0</v>
      </c>
      <c r="U1116" s="28">
        <f t="shared" si="869"/>
        <v>59000</v>
      </c>
      <c r="V1116" s="69"/>
      <c r="W1116" s="28">
        <v>33500</v>
      </c>
      <c r="X1116" s="28">
        <f>IF(TRIM(B1116)="","",IFERROR(INDEX('Agreements-Old'!E:E,MATCH(B1116,'Agreements-Old'!D:D,0)),W1116))</f>
        <v>33500</v>
      </c>
      <c r="Y1116" s="28">
        <f>SUMIFS('Daily Fees Entry'!F:F,'Daily Fees Entry'!D:D,B1116,'Daily Fees Entry'!E:E,"Old Fees")</f>
        <v>0</v>
      </c>
      <c r="Z1116" s="28">
        <f t="shared" si="870"/>
        <v>33500</v>
      </c>
      <c r="AA1116" s="69"/>
      <c r="AB1116" s="28">
        <f t="shared" si="871"/>
        <v>25500</v>
      </c>
      <c r="AC1116" s="28">
        <f>IF(TRIM(B1116)="","",IFERROR(INDEX('Agreements-New'!E:E,MATCH(B1116,'Agreements-New'!D:D,0)),AB1116))</f>
        <v>25500</v>
      </c>
      <c r="AD1116" s="28">
        <f>(SUMIFS('Daily Fees Entry'!F:F,'Daily Fees Entry'!D:D,B1116)) - Y1116</f>
        <v>0</v>
      </c>
      <c r="AE1116" s="28">
        <f t="shared" si="872"/>
        <v>25500</v>
      </c>
      <c r="AF1116" s="69"/>
      <c r="AG1116" s="28">
        <f>IF(TRIM(B1116)="","",IFERROR(INDEX('Fees Master'!D:D,MATCH(D1116,'Fees Master'!C:C,0)),"Not Found"))</f>
        <v>20000</v>
      </c>
      <c r="AH1116" s="28">
        <f>IF(TRIM(M1116)="V",IFERROR(INDEX('Fees Master'!M:M,MATCH(N1116,'Fees Master'!L:L,0)),"Not Found"),"0")</f>
        <v>5500</v>
      </c>
      <c r="AI1116" s="28" t="str">
        <f>IF(TRIM(M1116)="H",IFERROR(INDEX('Fees Master'!I:I,MATCH(D1116,'Fees Master'!G:G,0)),"Not Found"),"0")</f>
        <v>0</v>
      </c>
      <c r="AJ1116" s="69"/>
      <c r="AK1116" s="28">
        <f t="shared" si="873"/>
        <v>0</v>
      </c>
      <c r="AL1116" s="31">
        <f t="shared" si="874"/>
        <v>0</v>
      </c>
      <c r="AM1116" s="58"/>
      <c r="AN1116" s="58" t="s">
        <v>3683</v>
      </c>
      <c r="AO1116" s="68"/>
    </row>
    <row r="1117" spans="1:41" x14ac:dyDescent="0.35">
      <c r="A1117" s="28">
        <v>1116</v>
      </c>
      <c r="B1117" s="28">
        <v>2573</v>
      </c>
      <c r="C1117" s="28" t="s">
        <v>1618</v>
      </c>
      <c r="D1117" s="28" t="s">
        <v>4616</v>
      </c>
      <c r="E1117" s="28" t="s">
        <v>20</v>
      </c>
      <c r="F1117" s="28" t="s">
        <v>1893</v>
      </c>
      <c r="G1117" s="30"/>
      <c r="H1117" s="28" t="s">
        <v>2420</v>
      </c>
      <c r="I1117" s="28"/>
      <c r="J1117" s="31"/>
      <c r="K1117" s="31" t="str">
        <f t="shared" si="875"/>
        <v xml:space="preserve">  </v>
      </c>
      <c r="L1117" s="83">
        <v>9848937010</v>
      </c>
      <c r="M1117" s="28" t="s">
        <v>2764</v>
      </c>
      <c r="N1117" s="28" t="s">
        <v>67</v>
      </c>
      <c r="O1117" s="69"/>
      <c r="P1117" s="28" t="str">
        <f>IF(TRIM(B1117)="","",IFERROR(INDEX('Agreements-New'!C:C,MATCH(B1117,'Agreements-New'!D:D,0)),"N"))</f>
        <v>N</v>
      </c>
      <c r="Q1117" s="69"/>
      <c r="R1117" s="28">
        <f t="shared" si="866"/>
        <v>30000</v>
      </c>
      <c r="S1117" s="28">
        <f t="shared" si="867"/>
        <v>30000</v>
      </c>
      <c r="T1117" s="28">
        <f t="shared" si="868"/>
        <v>0</v>
      </c>
      <c r="U1117" s="28">
        <f t="shared" si="869"/>
        <v>30000</v>
      </c>
      <c r="V1117" s="69"/>
      <c r="W1117" s="28">
        <v>2000</v>
      </c>
      <c r="X1117" s="28">
        <f>IF(TRIM(B1117)="","",IFERROR(INDEX('Agreements-Old'!E:E,MATCH(B1117,'Agreements-Old'!D:D,0)),W1117))</f>
        <v>2000</v>
      </c>
      <c r="Y1117" s="28">
        <f>SUMIFS('Daily Fees Entry'!F:F,'Daily Fees Entry'!D:D,B1117,'Daily Fees Entry'!E:E,"Old Fees")</f>
        <v>0</v>
      </c>
      <c r="Z1117" s="28">
        <f t="shared" si="870"/>
        <v>2000</v>
      </c>
      <c r="AA1117" s="69"/>
      <c r="AB1117" s="28">
        <f t="shared" si="871"/>
        <v>28000</v>
      </c>
      <c r="AC1117" s="28">
        <f>IF(TRIM(B1117)="","",IFERROR(INDEX('Agreements-New'!E:E,MATCH(B1117,'Agreements-New'!D:D,0)),AB1117))</f>
        <v>28000</v>
      </c>
      <c r="AD1117" s="28">
        <f>(SUMIFS('Daily Fees Entry'!F:F,'Daily Fees Entry'!D:D,B1117)) - Y1117</f>
        <v>0</v>
      </c>
      <c r="AE1117" s="28">
        <f t="shared" si="872"/>
        <v>28000</v>
      </c>
      <c r="AF1117" s="69"/>
      <c r="AG1117" s="28">
        <f>IF(TRIM(B1117)="","",IFERROR(INDEX('Fees Master'!D:D,MATCH(D1117,'Fees Master'!C:C,0)),"Not Found"))</f>
        <v>20000</v>
      </c>
      <c r="AH1117" s="28">
        <f>IF(TRIM(M1117)="V",IFERROR(INDEX('Fees Master'!M:M,MATCH(N1117,'Fees Master'!L:L,0)),"Not Found"),"0")</f>
        <v>8000</v>
      </c>
      <c r="AI1117" s="28" t="str">
        <f>IF(TRIM(M1117)="H",IFERROR(INDEX('Fees Master'!I:I,MATCH(D1117,'Fees Master'!G:G,0)),"Not Found"),"0")</f>
        <v>0</v>
      </c>
      <c r="AJ1117" s="69"/>
      <c r="AK1117" s="28">
        <f t="shared" si="873"/>
        <v>0</v>
      </c>
      <c r="AL1117" s="31">
        <f t="shared" si="874"/>
        <v>0</v>
      </c>
      <c r="AM1117" s="58"/>
      <c r="AN1117" s="58" t="s">
        <v>3684</v>
      </c>
      <c r="AO1117" s="68"/>
    </row>
    <row r="1118" spans="1:41" x14ac:dyDescent="0.35">
      <c r="A1118" s="28">
        <v>1117</v>
      </c>
      <c r="B1118" s="28">
        <v>3437</v>
      </c>
      <c r="C1118" s="28" t="s">
        <v>1619</v>
      </c>
      <c r="D1118" s="28" t="s">
        <v>4616</v>
      </c>
      <c r="E1118" s="28" t="s">
        <v>20</v>
      </c>
      <c r="F1118" s="28" t="s">
        <v>1893</v>
      </c>
      <c r="G1118" s="30"/>
      <c r="H1118" s="28" t="s">
        <v>2462</v>
      </c>
      <c r="I1118" s="28"/>
      <c r="J1118" s="31">
        <v>367102752159</v>
      </c>
      <c r="K1118" s="31" t="str">
        <f t="shared" si="875"/>
        <v>3671 0275 2159</v>
      </c>
      <c r="L1118" s="83">
        <v>6281612336</v>
      </c>
      <c r="M1118" s="28" t="s">
        <v>2764</v>
      </c>
      <c r="N1118" s="28" t="s">
        <v>59</v>
      </c>
      <c r="O1118" s="69"/>
      <c r="P1118" s="28" t="str">
        <f>IF(TRIM(B1118)="","",IFERROR(INDEX('Agreements-New'!C:C,MATCH(B1118,'Agreements-New'!D:D,0)),"N"))</f>
        <v>N</v>
      </c>
      <c r="Q1118" s="69"/>
      <c r="R1118" s="28">
        <f t="shared" si="866"/>
        <v>71000</v>
      </c>
      <c r="S1118" s="28">
        <f t="shared" si="867"/>
        <v>71000</v>
      </c>
      <c r="T1118" s="28">
        <f t="shared" si="868"/>
        <v>0</v>
      </c>
      <c r="U1118" s="28">
        <f t="shared" si="869"/>
        <v>71000</v>
      </c>
      <c r="V1118" s="69"/>
      <c r="W1118" s="28">
        <v>43500</v>
      </c>
      <c r="X1118" s="28">
        <f>IF(TRIM(B1118)="","",IFERROR(INDEX('Agreements-Old'!E:E,MATCH(B1118,'Agreements-Old'!D:D,0)),W1118))</f>
        <v>43500</v>
      </c>
      <c r="Y1118" s="28">
        <f>SUMIFS('Daily Fees Entry'!F:F,'Daily Fees Entry'!D:D,B1118,'Daily Fees Entry'!E:E,"Old Fees")</f>
        <v>0</v>
      </c>
      <c r="Z1118" s="28">
        <f t="shared" si="870"/>
        <v>43500</v>
      </c>
      <c r="AA1118" s="69"/>
      <c r="AB1118" s="28">
        <f t="shared" si="871"/>
        <v>27500</v>
      </c>
      <c r="AC1118" s="28">
        <f>IF(TRIM(B1118)="","",IFERROR(INDEX('Agreements-New'!E:E,MATCH(B1118,'Agreements-New'!D:D,0)),AB1118))</f>
        <v>27500</v>
      </c>
      <c r="AD1118" s="28">
        <f>(SUMIFS('Daily Fees Entry'!F:F,'Daily Fees Entry'!D:D,B1118)) - Y1118</f>
        <v>0</v>
      </c>
      <c r="AE1118" s="28">
        <f t="shared" si="872"/>
        <v>27500</v>
      </c>
      <c r="AF1118" s="69"/>
      <c r="AG1118" s="28">
        <f>IF(TRIM(B1118)="","",IFERROR(INDEX('Fees Master'!D:D,MATCH(D1118,'Fees Master'!C:C,0)),"Not Found"))</f>
        <v>20000</v>
      </c>
      <c r="AH1118" s="28">
        <f>IF(TRIM(M1118)="V",IFERROR(INDEX('Fees Master'!M:M,MATCH(N1118,'Fees Master'!L:L,0)),"Not Found"),"0")</f>
        <v>7500</v>
      </c>
      <c r="AI1118" s="28" t="str">
        <f>IF(TRIM(M1118)="H",IFERROR(INDEX('Fees Master'!I:I,MATCH(D1118,'Fees Master'!G:G,0)),"Not Found"),"0")</f>
        <v>0</v>
      </c>
      <c r="AJ1118" s="69"/>
      <c r="AK1118" s="28">
        <f t="shared" si="873"/>
        <v>0</v>
      </c>
      <c r="AL1118" s="31">
        <f t="shared" si="874"/>
        <v>0</v>
      </c>
      <c r="AM1118" s="58"/>
      <c r="AN1118" s="58" t="s">
        <v>3685</v>
      </c>
      <c r="AO1118" s="68"/>
    </row>
    <row r="1119" spans="1:41" x14ac:dyDescent="0.35">
      <c r="A1119" s="28">
        <v>1118</v>
      </c>
      <c r="B1119" s="28">
        <v>2870</v>
      </c>
      <c r="C1119" s="28" t="s">
        <v>1620</v>
      </c>
      <c r="D1119" s="28" t="s">
        <v>4616</v>
      </c>
      <c r="E1119" s="28" t="s">
        <v>20</v>
      </c>
      <c r="F1119" s="28" t="s">
        <v>1893</v>
      </c>
      <c r="G1119" s="30"/>
      <c r="H1119" s="28" t="s">
        <v>2389</v>
      </c>
      <c r="I1119" s="28"/>
      <c r="J1119" s="31">
        <v>956491902173</v>
      </c>
      <c r="K1119" s="31" t="str">
        <f t="shared" si="875"/>
        <v>9564 9190 2173</v>
      </c>
      <c r="L1119" s="83">
        <v>9000117324</v>
      </c>
      <c r="M1119" s="28" t="s">
        <v>2764</v>
      </c>
      <c r="N1119" s="28" t="s">
        <v>61</v>
      </c>
      <c r="O1119" s="69"/>
      <c r="P1119" s="28" t="str">
        <f>IF(TRIM(B1119)="","",IFERROR(INDEX('Agreements-New'!C:C,MATCH(B1119,'Agreements-New'!D:D,0)),"N"))</f>
        <v>N</v>
      </c>
      <c r="Q1119" s="69"/>
      <c r="R1119" s="28">
        <f t="shared" si="866"/>
        <v>32000</v>
      </c>
      <c r="S1119" s="28">
        <f t="shared" si="867"/>
        <v>32000</v>
      </c>
      <c r="T1119" s="28">
        <f t="shared" si="868"/>
        <v>5000</v>
      </c>
      <c r="U1119" s="28">
        <f t="shared" si="869"/>
        <v>27000</v>
      </c>
      <c r="V1119" s="69"/>
      <c r="W1119" s="28">
        <v>5000</v>
      </c>
      <c r="X1119" s="28">
        <f>IF(TRIM(B1119)="","",IFERROR(INDEX('Agreements-Old'!E:E,MATCH(B1119,'Agreements-Old'!D:D,0)),W1119))</f>
        <v>5000</v>
      </c>
      <c r="Y1119" s="28">
        <f>SUMIFS('Daily Fees Entry'!F:F,'Daily Fees Entry'!D:D,B1119,'Daily Fees Entry'!E:E,"Old Fees")</f>
        <v>5000</v>
      </c>
      <c r="Z1119" s="28">
        <f t="shared" si="870"/>
        <v>0</v>
      </c>
      <c r="AA1119" s="69"/>
      <c r="AB1119" s="28">
        <f t="shared" si="871"/>
        <v>27000</v>
      </c>
      <c r="AC1119" s="28">
        <f>IF(TRIM(B1119)="","",IFERROR(INDEX('Agreements-New'!E:E,MATCH(B1119,'Agreements-New'!D:D,0)),AB1119))</f>
        <v>27000</v>
      </c>
      <c r="AD1119" s="28">
        <f>(SUMIFS('Daily Fees Entry'!F:F,'Daily Fees Entry'!D:D,B1119)) - Y1119</f>
        <v>0</v>
      </c>
      <c r="AE1119" s="28">
        <f t="shared" si="872"/>
        <v>27000</v>
      </c>
      <c r="AF1119" s="69"/>
      <c r="AG1119" s="28">
        <f>IF(TRIM(B1119)="","",IFERROR(INDEX('Fees Master'!D:D,MATCH(D1119,'Fees Master'!C:C,0)),"Not Found"))</f>
        <v>20000</v>
      </c>
      <c r="AH1119" s="28">
        <f>IF(TRIM(M1119)="V",IFERROR(INDEX('Fees Master'!M:M,MATCH(N1119,'Fees Master'!L:L,0)),"Not Found"),"0")</f>
        <v>7000</v>
      </c>
      <c r="AI1119" s="28" t="str">
        <f>IF(TRIM(M1119)="H",IFERROR(INDEX('Fees Master'!I:I,MATCH(D1119,'Fees Master'!G:G,0)),"Not Found"),"0")</f>
        <v>0</v>
      </c>
      <c r="AJ1119" s="69"/>
      <c r="AK1119" s="28">
        <f t="shared" si="873"/>
        <v>15.625</v>
      </c>
      <c r="AL1119" s="31">
        <f t="shared" si="874"/>
        <v>0</v>
      </c>
      <c r="AM1119" s="58"/>
      <c r="AN1119" s="58" t="s">
        <v>3686</v>
      </c>
      <c r="AO1119" s="68"/>
    </row>
    <row r="1120" spans="1:41" x14ac:dyDescent="0.35">
      <c r="A1120" s="28">
        <v>1119</v>
      </c>
      <c r="B1120" s="28">
        <v>2542</v>
      </c>
      <c r="C1120" s="28" t="s">
        <v>1621</v>
      </c>
      <c r="D1120" s="28" t="s">
        <v>4616</v>
      </c>
      <c r="E1120" s="28" t="s">
        <v>20</v>
      </c>
      <c r="F1120" s="28" t="s">
        <v>1893</v>
      </c>
      <c r="G1120" s="30"/>
      <c r="H1120" s="28" t="s">
        <v>2659</v>
      </c>
      <c r="I1120" s="28"/>
      <c r="J1120" s="31">
        <v>981060164129</v>
      </c>
      <c r="K1120" s="31" t="str">
        <f t="shared" si="875"/>
        <v>9810 6016 4129</v>
      </c>
      <c r="L1120" s="83">
        <v>9666509698</v>
      </c>
      <c r="M1120" s="28" t="s">
        <v>2764</v>
      </c>
      <c r="N1120" s="28" t="s">
        <v>88</v>
      </c>
      <c r="O1120" s="69"/>
      <c r="P1120" s="28" t="str">
        <f>IF(TRIM(B1120)="","",IFERROR(INDEX('Agreements-New'!C:C,MATCH(B1120,'Agreements-New'!D:D,0)),"N"))</f>
        <v>N</v>
      </c>
      <c r="Q1120" s="69"/>
      <c r="R1120" s="28">
        <f t="shared" si="866"/>
        <v>27000</v>
      </c>
      <c r="S1120" s="28">
        <f t="shared" si="867"/>
        <v>27000</v>
      </c>
      <c r="T1120" s="28">
        <f t="shared" si="868"/>
        <v>0</v>
      </c>
      <c r="U1120" s="28">
        <f t="shared" si="869"/>
        <v>27000</v>
      </c>
      <c r="V1120" s="69"/>
      <c r="W1120" s="28">
        <v>0</v>
      </c>
      <c r="X1120" s="28">
        <f>IF(TRIM(B1120)="","",IFERROR(INDEX('Agreements-Old'!E:E,MATCH(B1120,'Agreements-Old'!D:D,0)),W1120))</f>
        <v>0</v>
      </c>
      <c r="Y1120" s="28">
        <f>SUMIFS('Daily Fees Entry'!F:F,'Daily Fees Entry'!D:D,B1120,'Daily Fees Entry'!E:E,"Old Fees")</f>
        <v>0</v>
      </c>
      <c r="Z1120" s="28">
        <f t="shared" si="870"/>
        <v>0</v>
      </c>
      <c r="AA1120" s="69"/>
      <c r="AB1120" s="28">
        <f t="shared" si="871"/>
        <v>27000</v>
      </c>
      <c r="AC1120" s="28">
        <f>IF(TRIM(B1120)="","",IFERROR(INDEX('Agreements-New'!E:E,MATCH(B1120,'Agreements-New'!D:D,0)),AB1120))</f>
        <v>27000</v>
      </c>
      <c r="AD1120" s="28">
        <f>(SUMIFS('Daily Fees Entry'!F:F,'Daily Fees Entry'!D:D,B1120)) - Y1120</f>
        <v>0</v>
      </c>
      <c r="AE1120" s="28">
        <f t="shared" si="872"/>
        <v>27000</v>
      </c>
      <c r="AF1120" s="69"/>
      <c r="AG1120" s="28">
        <f>IF(TRIM(B1120)="","",IFERROR(INDEX('Fees Master'!D:D,MATCH(D1120,'Fees Master'!C:C,0)),"Not Found"))</f>
        <v>20000</v>
      </c>
      <c r="AH1120" s="28">
        <f>IF(TRIM(M1120)="V",IFERROR(INDEX('Fees Master'!M:M,MATCH(N1120,'Fees Master'!L:L,0)),"Not Found"),"0")</f>
        <v>7000</v>
      </c>
      <c r="AI1120" s="28" t="str">
        <f>IF(TRIM(M1120)="H",IFERROR(INDEX('Fees Master'!I:I,MATCH(D1120,'Fees Master'!G:G,0)),"Not Found"),"0")</f>
        <v>0</v>
      </c>
      <c r="AJ1120" s="69"/>
      <c r="AK1120" s="28">
        <f t="shared" si="873"/>
        <v>0</v>
      </c>
      <c r="AL1120" s="31">
        <f t="shared" si="874"/>
        <v>0</v>
      </c>
      <c r="AM1120" s="58"/>
      <c r="AN1120" s="58" t="s">
        <v>3687</v>
      </c>
      <c r="AO1120" s="68"/>
    </row>
    <row r="1121" spans="1:41" x14ac:dyDescent="0.35">
      <c r="A1121" s="28">
        <v>1120</v>
      </c>
      <c r="B1121" s="28">
        <v>3152</v>
      </c>
      <c r="C1121" s="28" t="s">
        <v>1623</v>
      </c>
      <c r="D1121" s="28" t="s">
        <v>4616</v>
      </c>
      <c r="E1121" s="28" t="s">
        <v>20</v>
      </c>
      <c r="F1121" s="28" t="s">
        <v>1893</v>
      </c>
      <c r="G1121" s="30"/>
      <c r="H1121" s="28" t="s">
        <v>2660</v>
      </c>
      <c r="I1121" s="28"/>
      <c r="J1121" s="31">
        <v>405626392127</v>
      </c>
      <c r="K1121" s="31" t="str">
        <f t="shared" si="875"/>
        <v>4056 2639 2127</v>
      </c>
      <c r="L1121" s="83">
        <v>7893909522</v>
      </c>
      <c r="M1121" s="28" t="s">
        <v>2764</v>
      </c>
      <c r="N1121" s="28" t="s">
        <v>61</v>
      </c>
      <c r="O1121" s="69"/>
      <c r="P1121" s="28" t="str">
        <f>IF(TRIM(B1121)="","",IFERROR(INDEX('Agreements-New'!C:C,MATCH(B1121,'Agreements-New'!D:D,0)),"N"))</f>
        <v>N</v>
      </c>
      <c r="Q1121" s="69"/>
      <c r="R1121" s="28">
        <f t="shared" si="866"/>
        <v>44000</v>
      </c>
      <c r="S1121" s="28">
        <f t="shared" si="867"/>
        <v>44000</v>
      </c>
      <c r="T1121" s="28">
        <f t="shared" si="868"/>
        <v>0</v>
      </c>
      <c r="U1121" s="28">
        <f t="shared" si="869"/>
        <v>44000</v>
      </c>
      <c r="V1121" s="69"/>
      <c r="W1121" s="28">
        <v>17000</v>
      </c>
      <c r="X1121" s="28">
        <f>IF(TRIM(B1121)="","",IFERROR(INDEX('Agreements-Old'!E:E,MATCH(B1121,'Agreements-Old'!D:D,0)),W1121))</f>
        <v>17000</v>
      </c>
      <c r="Y1121" s="28">
        <f>SUMIFS('Daily Fees Entry'!F:F,'Daily Fees Entry'!D:D,B1121,'Daily Fees Entry'!E:E,"Old Fees")</f>
        <v>0</v>
      </c>
      <c r="Z1121" s="28">
        <f t="shared" si="870"/>
        <v>17000</v>
      </c>
      <c r="AA1121" s="69"/>
      <c r="AB1121" s="28">
        <f t="shared" si="871"/>
        <v>27000</v>
      </c>
      <c r="AC1121" s="28">
        <f>IF(TRIM(B1121)="","",IFERROR(INDEX('Agreements-New'!E:E,MATCH(B1121,'Agreements-New'!D:D,0)),AB1121))</f>
        <v>27000</v>
      </c>
      <c r="AD1121" s="28">
        <f>(SUMIFS('Daily Fees Entry'!F:F,'Daily Fees Entry'!D:D,B1121)) - Y1121</f>
        <v>0</v>
      </c>
      <c r="AE1121" s="28">
        <f t="shared" si="872"/>
        <v>27000</v>
      </c>
      <c r="AF1121" s="69"/>
      <c r="AG1121" s="28">
        <f>IF(TRIM(B1121)="","",IFERROR(INDEX('Fees Master'!D:D,MATCH(D1121,'Fees Master'!C:C,0)),"Not Found"))</f>
        <v>20000</v>
      </c>
      <c r="AH1121" s="28">
        <f>IF(TRIM(M1121)="V",IFERROR(INDEX('Fees Master'!M:M,MATCH(N1121,'Fees Master'!L:L,0)),"Not Found"),"0")</f>
        <v>7000</v>
      </c>
      <c r="AI1121" s="28" t="str">
        <f>IF(TRIM(M1121)="H",IFERROR(INDEX('Fees Master'!I:I,MATCH(D1121,'Fees Master'!G:G,0)),"Not Found"),"0")</f>
        <v>0</v>
      </c>
      <c r="AJ1121" s="69"/>
      <c r="AK1121" s="28">
        <f t="shared" si="873"/>
        <v>0</v>
      </c>
      <c r="AL1121" s="31">
        <f t="shared" si="874"/>
        <v>0</v>
      </c>
      <c r="AM1121" s="58"/>
      <c r="AN1121" s="58" t="s">
        <v>3688</v>
      </c>
      <c r="AO1121" s="68"/>
    </row>
    <row r="1122" spans="1:41" x14ac:dyDescent="0.35">
      <c r="A1122" s="28">
        <v>1121</v>
      </c>
      <c r="B1122" s="28">
        <v>3119</v>
      </c>
      <c r="C1122" s="28" t="s">
        <v>1624</v>
      </c>
      <c r="D1122" s="28" t="s">
        <v>4616</v>
      </c>
      <c r="E1122" s="28" t="s">
        <v>20</v>
      </c>
      <c r="F1122" s="28" t="s">
        <v>1893</v>
      </c>
      <c r="G1122" s="30"/>
      <c r="H1122" s="28" t="s">
        <v>2430</v>
      </c>
      <c r="I1122" s="28"/>
      <c r="J1122" s="31">
        <v>634611066593</v>
      </c>
      <c r="K1122" s="31" t="str">
        <f t="shared" si="875"/>
        <v>6346 1106 6593</v>
      </c>
      <c r="L1122" s="83">
        <v>9110508388</v>
      </c>
      <c r="M1122" s="28" t="s">
        <v>2764</v>
      </c>
      <c r="N1122" s="28" t="s">
        <v>74</v>
      </c>
      <c r="O1122" s="69"/>
      <c r="P1122" s="28" t="str">
        <f>IF(TRIM(B1122)="","",IFERROR(INDEX('Agreements-New'!C:C,MATCH(B1122,'Agreements-New'!D:D,0)),"N"))</f>
        <v>N</v>
      </c>
      <c r="Q1122" s="69"/>
      <c r="R1122" s="28">
        <f t="shared" si="866"/>
        <v>62000</v>
      </c>
      <c r="S1122" s="28">
        <f t="shared" si="867"/>
        <v>62000</v>
      </c>
      <c r="T1122" s="28">
        <f t="shared" si="868"/>
        <v>0</v>
      </c>
      <c r="U1122" s="28">
        <f t="shared" si="869"/>
        <v>62000</v>
      </c>
      <c r="V1122" s="69"/>
      <c r="W1122" s="28">
        <v>36500</v>
      </c>
      <c r="X1122" s="28">
        <f>IF(TRIM(B1122)="","",IFERROR(INDEX('Agreements-Old'!E:E,MATCH(B1122,'Agreements-Old'!D:D,0)),W1122))</f>
        <v>36500</v>
      </c>
      <c r="Y1122" s="28">
        <f>SUMIFS('Daily Fees Entry'!F:F,'Daily Fees Entry'!D:D,B1122,'Daily Fees Entry'!E:E,"Old Fees")</f>
        <v>0</v>
      </c>
      <c r="Z1122" s="28">
        <f t="shared" si="870"/>
        <v>36500</v>
      </c>
      <c r="AA1122" s="69"/>
      <c r="AB1122" s="28">
        <f t="shared" si="871"/>
        <v>25500</v>
      </c>
      <c r="AC1122" s="28">
        <f>IF(TRIM(B1122)="","",IFERROR(INDEX('Agreements-New'!E:E,MATCH(B1122,'Agreements-New'!D:D,0)),AB1122))</f>
        <v>25500</v>
      </c>
      <c r="AD1122" s="28">
        <f>(SUMIFS('Daily Fees Entry'!F:F,'Daily Fees Entry'!D:D,B1122)) - Y1122</f>
        <v>0</v>
      </c>
      <c r="AE1122" s="28">
        <f t="shared" si="872"/>
        <v>25500</v>
      </c>
      <c r="AF1122" s="69"/>
      <c r="AG1122" s="28">
        <f>IF(TRIM(B1122)="","",IFERROR(INDEX('Fees Master'!D:D,MATCH(D1122,'Fees Master'!C:C,0)),"Not Found"))</f>
        <v>20000</v>
      </c>
      <c r="AH1122" s="28">
        <f>IF(TRIM(M1122)="V",IFERROR(INDEX('Fees Master'!M:M,MATCH(N1122,'Fees Master'!L:L,0)),"Not Found"),"0")</f>
        <v>5500</v>
      </c>
      <c r="AI1122" s="28" t="str">
        <f>IF(TRIM(M1122)="H",IFERROR(INDEX('Fees Master'!I:I,MATCH(D1122,'Fees Master'!G:G,0)),"Not Found"),"0")</f>
        <v>0</v>
      </c>
      <c r="AJ1122" s="69"/>
      <c r="AK1122" s="28">
        <f t="shared" si="873"/>
        <v>0</v>
      </c>
      <c r="AL1122" s="31">
        <f t="shared" si="874"/>
        <v>0</v>
      </c>
      <c r="AM1122" s="58"/>
      <c r="AN1122" s="58" t="s">
        <v>3689</v>
      </c>
      <c r="AO1122" s="68"/>
    </row>
    <row r="1123" spans="1:41" x14ac:dyDescent="0.35">
      <c r="A1123" s="28">
        <v>1122</v>
      </c>
      <c r="B1123" s="28">
        <v>2867</v>
      </c>
      <c r="C1123" s="28" t="s">
        <v>1625</v>
      </c>
      <c r="D1123" s="28" t="s">
        <v>4616</v>
      </c>
      <c r="E1123" s="28" t="s">
        <v>20</v>
      </c>
      <c r="F1123" s="28" t="s">
        <v>1893</v>
      </c>
      <c r="G1123" s="30"/>
      <c r="H1123" s="28" t="s">
        <v>2558</v>
      </c>
      <c r="I1123" s="28"/>
      <c r="J1123" s="31">
        <v>931715040080</v>
      </c>
      <c r="K1123" s="31" t="str">
        <f t="shared" si="875"/>
        <v>9317 1504 0080</v>
      </c>
      <c r="L1123" s="83">
        <v>9848573959</v>
      </c>
      <c r="M1123" s="28" t="s">
        <v>2764</v>
      </c>
      <c r="N1123" s="28" t="s">
        <v>83</v>
      </c>
      <c r="O1123" s="69"/>
      <c r="P1123" s="28" t="str">
        <f>IF(TRIM(B1123)="","",IFERROR(INDEX('Agreements-New'!C:C,MATCH(B1123,'Agreements-New'!D:D,0)),"N"))</f>
        <v>N</v>
      </c>
      <c r="Q1123" s="69"/>
      <c r="R1123" s="28">
        <f t="shared" si="866"/>
        <v>74500</v>
      </c>
      <c r="S1123" s="28">
        <f t="shared" si="867"/>
        <v>74500</v>
      </c>
      <c r="T1123" s="28">
        <f t="shared" si="868"/>
        <v>0</v>
      </c>
      <c r="U1123" s="28">
        <f t="shared" si="869"/>
        <v>74500</v>
      </c>
      <c r="V1123" s="69"/>
      <c r="W1123" s="28">
        <v>47500</v>
      </c>
      <c r="X1123" s="28">
        <f>IF(TRIM(B1123)="","",IFERROR(INDEX('Agreements-Old'!E:E,MATCH(B1123,'Agreements-Old'!D:D,0)),W1123))</f>
        <v>47500</v>
      </c>
      <c r="Y1123" s="28">
        <f>SUMIFS('Daily Fees Entry'!F:F,'Daily Fees Entry'!D:D,B1123,'Daily Fees Entry'!E:E,"Old Fees")</f>
        <v>0</v>
      </c>
      <c r="Z1123" s="28">
        <f t="shared" si="870"/>
        <v>47500</v>
      </c>
      <c r="AA1123" s="69"/>
      <c r="AB1123" s="28">
        <f t="shared" si="871"/>
        <v>27000</v>
      </c>
      <c r="AC1123" s="28">
        <f>IF(TRIM(B1123)="","",IFERROR(INDEX('Agreements-New'!E:E,MATCH(B1123,'Agreements-New'!D:D,0)),AB1123))</f>
        <v>27000</v>
      </c>
      <c r="AD1123" s="28">
        <f>(SUMIFS('Daily Fees Entry'!F:F,'Daily Fees Entry'!D:D,B1123)) - Y1123</f>
        <v>0</v>
      </c>
      <c r="AE1123" s="28">
        <f t="shared" si="872"/>
        <v>27000</v>
      </c>
      <c r="AF1123" s="69"/>
      <c r="AG1123" s="28">
        <f>IF(TRIM(B1123)="","",IFERROR(INDEX('Fees Master'!D:D,MATCH(D1123,'Fees Master'!C:C,0)),"Not Found"))</f>
        <v>20000</v>
      </c>
      <c r="AH1123" s="28">
        <f>IF(TRIM(M1123)="V",IFERROR(INDEX('Fees Master'!M:M,MATCH(N1123,'Fees Master'!L:L,0)),"Not Found"),"0")</f>
        <v>7000</v>
      </c>
      <c r="AI1123" s="28" t="str">
        <f>IF(TRIM(M1123)="H",IFERROR(INDEX('Fees Master'!I:I,MATCH(D1123,'Fees Master'!G:G,0)),"Not Found"),"0")</f>
        <v>0</v>
      </c>
      <c r="AJ1123" s="69"/>
      <c r="AK1123" s="28">
        <f t="shared" si="873"/>
        <v>0</v>
      </c>
      <c r="AL1123" s="31">
        <f t="shared" si="874"/>
        <v>0</v>
      </c>
      <c r="AM1123" s="58"/>
      <c r="AN1123" s="58" t="s">
        <v>3690</v>
      </c>
      <c r="AO1123" s="68"/>
    </row>
    <row r="1124" spans="1:41" x14ac:dyDescent="0.35">
      <c r="A1124" s="28">
        <v>1123</v>
      </c>
      <c r="B1124" s="28">
        <v>3132</v>
      </c>
      <c r="C1124" s="28" t="s">
        <v>1632</v>
      </c>
      <c r="D1124" s="28" t="s">
        <v>4616</v>
      </c>
      <c r="E1124" s="28" t="s">
        <v>20</v>
      </c>
      <c r="F1124" s="28" t="s">
        <v>1893</v>
      </c>
      <c r="G1124" s="30"/>
      <c r="H1124" s="28" t="s">
        <v>2661</v>
      </c>
      <c r="I1124" s="28"/>
      <c r="J1124" s="31">
        <v>697187976256</v>
      </c>
      <c r="K1124" s="31" t="str">
        <f t="shared" si="875"/>
        <v>6971 8797 6256</v>
      </c>
      <c r="L1124" s="83">
        <v>7207549529</v>
      </c>
      <c r="M1124" s="28" t="s">
        <v>2764</v>
      </c>
      <c r="N1124" s="28" t="s">
        <v>59</v>
      </c>
      <c r="O1124" s="69"/>
      <c r="P1124" s="28" t="str">
        <f>IF(TRIM(B1124)="","",IFERROR(INDEX('Agreements-New'!C:C,MATCH(B1124,'Agreements-New'!D:D,0)),"N"))</f>
        <v>N</v>
      </c>
      <c r="Q1124" s="69"/>
      <c r="R1124" s="28">
        <f t="shared" si="866"/>
        <v>86000</v>
      </c>
      <c r="S1124" s="28">
        <f t="shared" si="867"/>
        <v>86000</v>
      </c>
      <c r="T1124" s="28">
        <f t="shared" si="868"/>
        <v>0</v>
      </c>
      <c r="U1124" s="28">
        <f t="shared" si="869"/>
        <v>86000</v>
      </c>
      <c r="V1124" s="69"/>
      <c r="W1124" s="28">
        <v>58500</v>
      </c>
      <c r="X1124" s="28">
        <f>IF(TRIM(B1124)="","",IFERROR(INDEX('Agreements-Old'!E:E,MATCH(B1124,'Agreements-Old'!D:D,0)),W1124))</f>
        <v>58500</v>
      </c>
      <c r="Y1124" s="28">
        <f>SUMIFS('Daily Fees Entry'!F:F,'Daily Fees Entry'!D:D,B1124,'Daily Fees Entry'!E:E,"Old Fees")</f>
        <v>0</v>
      </c>
      <c r="Z1124" s="28">
        <f t="shared" si="870"/>
        <v>58500</v>
      </c>
      <c r="AA1124" s="69"/>
      <c r="AB1124" s="28">
        <f t="shared" si="871"/>
        <v>27500</v>
      </c>
      <c r="AC1124" s="28">
        <f>IF(TRIM(B1124)="","",IFERROR(INDEX('Agreements-New'!E:E,MATCH(B1124,'Agreements-New'!D:D,0)),AB1124))</f>
        <v>27500</v>
      </c>
      <c r="AD1124" s="28">
        <f>(SUMIFS('Daily Fees Entry'!F:F,'Daily Fees Entry'!D:D,B1124)) - Y1124</f>
        <v>0</v>
      </c>
      <c r="AE1124" s="28">
        <f t="shared" si="872"/>
        <v>27500</v>
      </c>
      <c r="AF1124" s="69"/>
      <c r="AG1124" s="28">
        <f>IF(TRIM(B1124)="","",IFERROR(INDEX('Fees Master'!D:D,MATCH(D1124,'Fees Master'!C:C,0)),"Not Found"))</f>
        <v>20000</v>
      </c>
      <c r="AH1124" s="28">
        <f>IF(TRIM(M1124)="V",IFERROR(INDEX('Fees Master'!M:M,MATCH(N1124,'Fees Master'!L:L,0)),"Not Found"),"0")</f>
        <v>7500</v>
      </c>
      <c r="AI1124" s="28" t="str">
        <f>IF(TRIM(M1124)="H",IFERROR(INDEX('Fees Master'!I:I,MATCH(D1124,'Fees Master'!G:G,0)),"Not Found"),"0")</f>
        <v>0</v>
      </c>
      <c r="AJ1124" s="69"/>
      <c r="AK1124" s="28">
        <f t="shared" si="873"/>
        <v>0</v>
      </c>
      <c r="AL1124" s="31">
        <f t="shared" si="874"/>
        <v>0</v>
      </c>
      <c r="AM1124" s="58"/>
      <c r="AN1124" s="58" t="s">
        <v>3694</v>
      </c>
      <c r="AO1124" s="68"/>
    </row>
    <row r="1125" spans="1:41" x14ac:dyDescent="0.35">
      <c r="A1125" s="28">
        <v>1124</v>
      </c>
      <c r="B1125" s="28">
        <v>2507</v>
      </c>
      <c r="C1125" s="28" t="s">
        <v>1634</v>
      </c>
      <c r="D1125" s="28" t="s">
        <v>4616</v>
      </c>
      <c r="E1125" s="28" t="s">
        <v>20</v>
      </c>
      <c r="F1125" s="28" t="s">
        <v>1893</v>
      </c>
      <c r="G1125" s="30"/>
      <c r="H1125" s="28" t="s">
        <v>2414</v>
      </c>
      <c r="I1125" s="28"/>
      <c r="J1125" s="31">
        <v>521202091579</v>
      </c>
      <c r="K1125" s="31" t="str">
        <f t="shared" si="875"/>
        <v>5212 0209 1579</v>
      </c>
      <c r="L1125" s="83">
        <v>9848890624</v>
      </c>
      <c r="M1125" s="28" t="s">
        <v>2762</v>
      </c>
      <c r="N1125" s="28" t="s">
        <v>71</v>
      </c>
      <c r="O1125" s="69"/>
      <c r="P1125" s="28">
        <f>IF(TRIM(B1125)="","",IFERROR(INDEX('Agreements-New'!C:C,MATCH(B1125,'Agreements-New'!D:D,0)),"N"))</f>
        <v>222</v>
      </c>
      <c r="Q1125" s="69"/>
      <c r="R1125" s="28">
        <f t="shared" si="866"/>
        <v>36500</v>
      </c>
      <c r="S1125" s="28">
        <f t="shared" si="867"/>
        <v>30000</v>
      </c>
      <c r="T1125" s="28">
        <f t="shared" si="868"/>
        <v>13000</v>
      </c>
      <c r="U1125" s="28">
        <f t="shared" si="869"/>
        <v>17000</v>
      </c>
      <c r="V1125" s="69"/>
      <c r="W1125" s="28">
        <v>16500</v>
      </c>
      <c r="X1125" s="28">
        <f>IF(TRIM(B1125)="","",IFERROR(INDEX('Agreements-Old'!E:E,MATCH(B1125,'Agreements-Old'!D:D,0)),W1125))</f>
        <v>13000</v>
      </c>
      <c r="Y1125" s="28">
        <f>SUMIFS('Daily Fees Entry'!F:F,'Daily Fees Entry'!D:D,B1125,'Daily Fees Entry'!E:E,"Old Fees")</f>
        <v>13000</v>
      </c>
      <c r="Z1125" s="28">
        <f t="shared" si="870"/>
        <v>0</v>
      </c>
      <c r="AA1125" s="69"/>
      <c r="AB1125" s="28">
        <f t="shared" si="871"/>
        <v>20000</v>
      </c>
      <c r="AC1125" s="28">
        <f>IF(TRIM(B1125)="","",IFERROR(INDEX('Agreements-New'!E:E,MATCH(B1125,'Agreements-New'!D:D,0)),AB1125))</f>
        <v>17000</v>
      </c>
      <c r="AD1125" s="28">
        <f>(SUMIFS('Daily Fees Entry'!F:F,'Daily Fees Entry'!D:D,B1125)) - Y1125</f>
        <v>0</v>
      </c>
      <c r="AE1125" s="28">
        <f t="shared" si="872"/>
        <v>17000</v>
      </c>
      <c r="AF1125" s="69"/>
      <c r="AG1125" s="28">
        <f>IF(TRIM(B1125)="","",IFERROR(INDEX('Fees Master'!D:D,MATCH(D1125,'Fees Master'!C:C,0)),"Not Found"))</f>
        <v>20000</v>
      </c>
      <c r="AH1125" s="28" t="str">
        <f>IF(TRIM(M1125)="V",IFERROR(INDEX('Fees Master'!M:M,MATCH(N1125,'Fees Master'!L:L,0)),"Not Found"),"0")</f>
        <v>0</v>
      </c>
      <c r="AI1125" s="28" t="str">
        <f>IF(TRIM(M1125)="H",IFERROR(INDEX('Fees Master'!I:I,MATCH(D1125,'Fees Master'!G:G,0)),"Not Found"),"0")</f>
        <v>0</v>
      </c>
      <c r="AJ1125" s="69"/>
      <c r="AK1125" s="28">
        <f t="shared" si="873"/>
        <v>43.333333333333336</v>
      </c>
      <c r="AL1125" s="31">
        <f t="shared" si="874"/>
        <v>0</v>
      </c>
      <c r="AM1125" s="58"/>
      <c r="AN1125" s="58" t="s">
        <v>3695</v>
      </c>
      <c r="AO1125" s="68"/>
    </row>
    <row r="1126" spans="1:41" x14ac:dyDescent="0.35">
      <c r="A1126" s="28">
        <v>1125</v>
      </c>
      <c r="B1126" s="28">
        <v>2618</v>
      </c>
      <c r="C1126" s="28" t="s">
        <v>1609</v>
      </c>
      <c r="D1126" s="28" t="s">
        <v>4616</v>
      </c>
      <c r="E1126" s="28"/>
      <c r="F1126" s="28" t="s">
        <v>1893</v>
      </c>
      <c r="G1126" s="30"/>
      <c r="H1126" s="28" t="s">
        <v>2656</v>
      </c>
      <c r="I1126" s="28"/>
      <c r="J1126" s="31"/>
      <c r="K1126" s="31"/>
      <c r="L1126" s="83">
        <v>9121830857</v>
      </c>
      <c r="M1126" s="28" t="s">
        <v>2764</v>
      </c>
      <c r="N1126" s="28" t="s">
        <v>94</v>
      </c>
      <c r="O1126" s="69"/>
      <c r="P1126" s="28" t="str">
        <f>IF(TRIM(B1126)="","",IFERROR(INDEX('Agreements-New'!C:C,MATCH(B1126,'Agreements-New'!D:D,0)),"N"))</f>
        <v>N</v>
      </c>
      <c r="Q1126" s="69"/>
      <c r="R1126" s="28">
        <f t="shared" ref="R1126" si="876">W1126+AB1126</f>
        <v>27000</v>
      </c>
      <c r="S1126" s="28">
        <f t="shared" ref="S1126" si="877">X1126+AC1126</f>
        <v>27000</v>
      </c>
      <c r="T1126" s="28">
        <f t="shared" ref="T1126" si="878">Y1126+AD1126</f>
        <v>0</v>
      </c>
      <c r="U1126" s="28">
        <f t="shared" ref="U1126" si="879">Z1126+AE1126</f>
        <v>27000</v>
      </c>
      <c r="V1126" s="69"/>
      <c r="W1126" s="28"/>
      <c r="X1126" s="28">
        <f>IF(TRIM(B1126)="","",IFERROR(INDEX('Agreements-Old'!E:E,MATCH(B1126,'Agreements-Old'!D:D,0)),W1126))</f>
        <v>0</v>
      </c>
      <c r="Y1126" s="28">
        <f>SUMIFS('Daily Fees Entry'!F:F,'Daily Fees Entry'!D:D,B1126,'Daily Fees Entry'!E:E,"Old Fees")</f>
        <v>0</v>
      </c>
      <c r="Z1126" s="28">
        <f t="shared" ref="Z1126" si="880">X1126-Y1126</f>
        <v>0</v>
      </c>
      <c r="AA1126" s="69"/>
      <c r="AB1126" s="28">
        <f t="shared" ref="AB1126" si="881">AG1126+AH1126+AI1126</f>
        <v>27000</v>
      </c>
      <c r="AC1126" s="28">
        <f>IF(TRIM(B1126)="","",IFERROR(INDEX('Agreements-New'!E:E,MATCH(B1126,'Agreements-New'!D:D,0)),AB1126))</f>
        <v>27000</v>
      </c>
      <c r="AD1126" s="28">
        <f>(SUMIFS('Daily Fees Entry'!F:F,'Daily Fees Entry'!D:D,B1126)) - Y1126</f>
        <v>0</v>
      </c>
      <c r="AE1126" s="28">
        <f t="shared" ref="AE1126" si="882">AC1126-AD1126</f>
        <v>27000</v>
      </c>
      <c r="AF1126" s="69"/>
      <c r="AG1126" s="28">
        <f>IF(TRIM(B1126)="","",IFERROR(INDEX('Fees Master'!D:D,MATCH(D1126,'Fees Master'!C:C,0)),"Not Found"))</f>
        <v>20000</v>
      </c>
      <c r="AH1126" s="28">
        <f>IF(TRIM(M1126)="V",IFERROR(INDEX('Fees Master'!M:M,MATCH(N1126,'Fees Master'!L:L,0)),"Not Found"),"0")</f>
        <v>7000</v>
      </c>
      <c r="AI1126" s="28" t="str">
        <f>IF(TRIM(M1126)="H",IFERROR(INDEX('Fees Master'!I:I,MATCH(D1126,'Fees Master'!G:G,0)),"Not Found"),"0")</f>
        <v>0</v>
      </c>
      <c r="AJ1126" s="69"/>
      <c r="AK1126" s="28">
        <f t="shared" ref="AK1126" si="883">T1126/S1126*100</f>
        <v>0</v>
      </c>
      <c r="AL1126" s="31">
        <f t="shared" ref="AL1126" si="884">AD1126/AC1126*100</f>
        <v>0</v>
      </c>
      <c r="AM1126" s="58"/>
      <c r="AN1126" s="58" t="s">
        <v>3695</v>
      </c>
      <c r="AO1126" s="68"/>
    </row>
    <row r="1127" spans="1:41" x14ac:dyDescent="0.35">
      <c r="A1127" s="28">
        <v>1126</v>
      </c>
      <c r="B1127" s="28">
        <v>4663</v>
      </c>
      <c r="C1127" s="28" t="s">
        <v>5939</v>
      </c>
      <c r="D1127" s="28" t="s">
        <v>4616</v>
      </c>
      <c r="E1127" s="28" t="s">
        <v>3814</v>
      </c>
      <c r="F1127" s="28" t="s">
        <v>1893</v>
      </c>
      <c r="G1127" s="30"/>
      <c r="H1127" s="28" t="s">
        <v>1897</v>
      </c>
      <c r="I1127" s="28"/>
      <c r="J1127" s="31"/>
      <c r="K1127" s="31"/>
      <c r="L1127" s="83">
        <v>6305994981</v>
      </c>
      <c r="M1127" s="28" t="s">
        <v>2764</v>
      </c>
      <c r="N1127" s="28" t="s">
        <v>67</v>
      </c>
      <c r="O1127" s="69"/>
      <c r="P1127" s="28" t="str">
        <f>IF(TRIM(B1127)="","",IFERROR(INDEX('Agreements-New'!C:C,MATCH(B1127,'Agreements-New'!D:D,0)),"N"))</f>
        <v>N</v>
      </c>
      <c r="Q1127" s="69"/>
      <c r="R1127" s="28">
        <f t="shared" ref="R1127" si="885">W1127+AB1127</f>
        <v>28000</v>
      </c>
      <c r="S1127" s="28">
        <f t="shared" ref="S1127" si="886">X1127+AC1127</f>
        <v>28000</v>
      </c>
      <c r="T1127" s="28">
        <f t="shared" ref="T1127" si="887">Y1127+AD1127</f>
        <v>2000</v>
      </c>
      <c r="U1127" s="28">
        <f t="shared" ref="U1127" si="888">Z1127+AE1127</f>
        <v>26000</v>
      </c>
      <c r="V1127" s="69"/>
      <c r="W1127" s="28"/>
      <c r="X1127" s="28">
        <f>IF(TRIM(B1127)="","",IFERROR(INDEX('Agreements-Old'!E:E,MATCH(B1127,'Agreements-Old'!D:D,0)),W1127))</f>
        <v>0</v>
      </c>
      <c r="Y1127" s="28">
        <f>SUMIFS('Daily Fees Entry'!F:F,'Daily Fees Entry'!D:D,B1127,'Daily Fees Entry'!E:E,"Old Fees")</f>
        <v>0</v>
      </c>
      <c r="Z1127" s="28">
        <f t="shared" ref="Z1127" si="889">X1127-Y1127</f>
        <v>0</v>
      </c>
      <c r="AA1127" s="69"/>
      <c r="AB1127" s="28">
        <f t="shared" ref="AB1127" si="890">AG1127+AH1127+AI1127</f>
        <v>28000</v>
      </c>
      <c r="AC1127" s="28">
        <f>IF(TRIM(B1127)="","",IFERROR(INDEX('Agreements-New'!E:E,MATCH(B1127,'Agreements-New'!D:D,0)),AB1127))</f>
        <v>28000</v>
      </c>
      <c r="AD1127" s="28">
        <f>(SUMIFS('Daily Fees Entry'!F:F,'Daily Fees Entry'!D:D,B1127)) - Y1127</f>
        <v>2000</v>
      </c>
      <c r="AE1127" s="28">
        <f t="shared" ref="AE1127" si="891">AC1127-AD1127</f>
        <v>26000</v>
      </c>
      <c r="AF1127" s="69"/>
      <c r="AG1127" s="28">
        <f>IF(TRIM(B1127)="","",IFERROR(INDEX('Fees Master'!D:D,MATCH(D1127,'Fees Master'!C:C,0)),"Not Found"))</f>
        <v>20000</v>
      </c>
      <c r="AH1127" s="28">
        <f>IF(TRIM(M1127)="V",IFERROR(INDEX('Fees Master'!M:M,MATCH(N1127,'Fees Master'!L:L,0)),"Not Found"),"0")</f>
        <v>8000</v>
      </c>
      <c r="AI1127" s="28" t="str">
        <f>IF(TRIM(M1127)="H",IFERROR(INDEX('Fees Master'!I:I,MATCH(D1127,'Fees Master'!G:G,0)),"Not Found"),"0")</f>
        <v>0</v>
      </c>
      <c r="AJ1127" s="69"/>
      <c r="AK1127" s="28">
        <f t="shared" ref="AK1127" si="892">T1127/S1127*100</f>
        <v>7.1428571428571423</v>
      </c>
      <c r="AL1127" s="31">
        <f t="shared" ref="AL1127" si="893">AD1127/AC1127*100</f>
        <v>7.1428571428571423</v>
      </c>
      <c r="AM1127" s="58"/>
      <c r="AN1127" s="58" t="s">
        <v>3695</v>
      </c>
      <c r="AO1127" s="68"/>
    </row>
    <row r="1128" spans="1:41" x14ac:dyDescent="0.35">
      <c r="A1128" s="28">
        <v>1127</v>
      </c>
      <c r="B1128" s="28">
        <v>3638</v>
      </c>
      <c r="C1128" s="28" t="s">
        <v>1599</v>
      </c>
      <c r="D1128" s="28" t="s">
        <v>4616</v>
      </c>
      <c r="E1128" s="28"/>
      <c r="F1128" s="28" t="s">
        <v>1893</v>
      </c>
      <c r="G1128" s="30"/>
      <c r="H1128" s="28" t="s">
        <v>2648</v>
      </c>
      <c r="I1128" s="28"/>
      <c r="J1128" s="31"/>
      <c r="K1128" s="31"/>
      <c r="L1128" s="83">
        <v>6281612003</v>
      </c>
      <c r="M1128" s="28" t="s">
        <v>2762</v>
      </c>
      <c r="N1128" s="28" t="s">
        <v>97</v>
      </c>
      <c r="O1128" s="69"/>
      <c r="P1128" s="28" t="str">
        <f>IF(TRIM(B1128)="","",IFERROR(INDEX('Agreements-New'!C:C,MATCH(B1128,'Agreements-New'!D:D,0)),"N"))</f>
        <v>N</v>
      </c>
      <c r="Q1128" s="69"/>
      <c r="R1128" s="28">
        <f t="shared" ref="R1128" si="894">W1128+AB1128</f>
        <v>20000</v>
      </c>
      <c r="S1128" s="28">
        <f t="shared" ref="S1128" si="895">X1128+AC1128</f>
        <v>20000</v>
      </c>
      <c r="T1128" s="28">
        <f t="shared" ref="T1128" si="896">Y1128+AD1128</f>
        <v>0</v>
      </c>
      <c r="U1128" s="28">
        <f t="shared" ref="U1128" si="897">Z1128+AE1128</f>
        <v>20000</v>
      </c>
      <c r="V1128" s="69"/>
      <c r="W1128" s="28"/>
      <c r="X1128" s="28">
        <f>IF(TRIM(B1128)="","",IFERROR(INDEX('Agreements-Old'!E:E,MATCH(B1128,'Agreements-Old'!D:D,0)),W1128))</f>
        <v>0</v>
      </c>
      <c r="Y1128" s="28">
        <f>SUMIFS('Daily Fees Entry'!F:F,'Daily Fees Entry'!D:D,B1128,'Daily Fees Entry'!E:E,"Old Fees")</f>
        <v>0</v>
      </c>
      <c r="Z1128" s="28">
        <f t="shared" ref="Z1128" si="898">X1128-Y1128</f>
        <v>0</v>
      </c>
      <c r="AA1128" s="69"/>
      <c r="AB1128" s="28">
        <f t="shared" ref="AB1128" si="899">AG1128+AH1128+AI1128</f>
        <v>20000</v>
      </c>
      <c r="AC1128" s="28">
        <f>IF(TRIM(B1128)="","",IFERROR(INDEX('Agreements-New'!E:E,MATCH(B1128,'Agreements-New'!D:D,0)),AB1128))</f>
        <v>20000</v>
      </c>
      <c r="AD1128" s="28">
        <f>(SUMIFS('Daily Fees Entry'!F:F,'Daily Fees Entry'!D:D,B1128)) - Y1128</f>
        <v>0</v>
      </c>
      <c r="AE1128" s="28">
        <f t="shared" ref="AE1128" si="900">AC1128-AD1128</f>
        <v>20000</v>
      </c>
      <c r="AF1128" s="69"/>
      <c r="AG1128" s="28">
        <f>IF(TRIM(B1128)="","",IFERROR(INDEX('Fees Master'!D:D,MATCH(D1128,'Fees Master'!C:C,0)),"Not Found"))</f>
        <v>20000</v>
      </c>
      <c r="AH1128" s="28" t="str">
        <f>IF(TRIM(M1128)="V",IFERROR(INDEX('Fees Master'!M:M,MATCH(N1128,'Fees Master'!L:L,0)),"Not Found"),"0")</f>
        <v>0</v>
      </c>
      <c r="AI1128" s="28" t="str">
        <f>IF(TRIM(M1128)="H",IFERROR(INDEX('Fees Master'!I:I,MATCH(D1128,'Fees Master'!G:G,0)),"Not Found"),"0")</f>
        <v>0</v>
      </c>
      <c r="AJ1128" s="69"/>
      <c r="AK1128" s="28">
        <f t="shared" ref="AK1128" si="901">T1128/S1128*100</f>
        <v>0</v>
      </c>
      <c r="AL1128" s="31">
        <f t="shared" ref="AL1128" si="902">AD1128/AC1128*100</f>
        <v>0</v>
      </c>
      <c r="AM1128" s="58"/>
      <c r="AN1128" s="58" t="s">
        <v>3695</v>
      </c>
      <c r="AO1128" s="68"/>
    </row>
    <row r="1129" spans="1:41" x14ac:dyDescent="0.35">
      <c r="A1129" s="28">
        <v>1128</v>
      </c>
      <c r="B1129" s="28">
        <v>2464</v>
      </c>
      <c r="C1129" s="28" t="s">
        <v>1640</v>
      </c>
      <c r="D1129" s="28" t="s">
        <v>4389</v>
      </c>
      <c r="E1129" s="28" t="s">
        <v>21</v>
      </c>
      <c r="F1129" s="28" t="s">
        <v>1892</v>
      </c>
      <c r="G1129" s="30"/>
      <c r="H1129" s="28" t="s">
        <v>2666</v>
      </c>
      <c r="I1129" s="28"/>
      <c r="J1129" s="31">
        <v>955084275919</v>
      </c>
      <c r="K1129" s="31" t="str">
        <f t="shared" si="875"/>
        <v>9550 8427 5919</v>
      </c>
      <c r="L1129" s="83">
        <v>9140241944</v>
      </c>
      <c r="M1129" s="28" t="s">
        <v>2764</v>
      </c>
      <c r="N1129" s="28" t="s">
        <v>38</v>
      </c>
      <c r="O1129" s="69"/>
      <c r="P1129" s="28">
        <f>IF(TRIM(B1129)="","",IFERROR(INDEX('Agreements-New'!C:C,MATCH(B1129,'Agreements-New'!D:D,0)),"N"))</f>
        <v>236</v>
      </c>
      <c r="Q1129" s="69"/>
      <c r="R1129" s="28">
        <f t="shared" si="866"/>
        <v>33600</v>
      </c>
      <c r="S1129" s="28">
        <f t="shared" si="867"/>
        <v>29000</v>
      </c>
      <c r="T1129" s="28">
        <f t="shared" si="868"/>
        <v>13600</v>
      </c>
      <c r="U1129" s="28">
        <f t="shared" si="869"/>
        <v>15400</v>
      </c>
      <c r="V1129" s="69"/>
      <c r="W1129" s="28">
        <v>8600</v>
      </c>
      <c r="X1129" s="28">
        <f>IF(TRIM(B1129)="","",IFERROR(INDEX('Agreements-Old'!E:E,MATCH(B1129,'Agreements-Old'!D:D,0)),W1129))</f>
        <v>7000</v>
      </c>
      <c r="Y1129" s="28">
        <f>SUMIFS('Daily Fees Entry'!F:F,'Daily Fees Entry'!D:D,B1129,'Daily Fees Entry'!E:E,"Old Fees")</f>
        <v>7000</v>
      </c>
      <c r="Z1129" s="28">
        <f t="shared" si="870"/>
        <v>0</v>
      </c>
      <c r="AA1129" s="69"/>
      <c r="AB1129" s="28">
        <f t="shared" si="871"/>
        <v>25000</v>
      </c>
      <c r="AC1129" s="28">
        <f>IF(TRIM(B1129)="","",IFERROR(INDEX('Agreements-New'!E:E,MATCH(B1129,'Agreements-New'!D:D,0)),AB1129))</f>
        <v>22000</v>
      </c>
      <c r="AD1129" s="28">
        <f>(SUMIFS('Daily Fees Entry'!F:F,'Daily Fees Entry'!D:D,B1129)) - Y1129</f>
        <v>6600</v>
      </c>
      <c r="AE1129" s="28">
        <f t="shared" si="872"/>
        <v>15400</v>
      </c>
      <c r="AF1129" s="69"/>
      <c r="AG1129" s="28">
        <f>IF(TRIM(B1129)="","",IFERROR(INDEX('Fees Master'!D:D,MATCH(D1129,'Fees Master'!C:C,0)),"Not Found"))</f>
        <v>20000</v>
      </c>
      <c r="AH1129" s="28">
        <f>IF(TRIM(M1129)="V",IFERROR(INDEX('Fees Master'!M:M,MATCH(N1129,'Fees Master'!L:L,0)),"Not Found"),"0")</f>
        <v>5000</v>
      </c>
      <c r="AI1129" s="28" t="str">
        <f>IF(TRIM(M1129)="H",IFERROR(INDEX('Fees Master'!I:I,MATCH(D1129,'Fees Master'!G:G,0)),"Not Found"),"0")</f>
        <v>0</v>
      </c>
      <c r="AJ1129" s="69"/>
      <c r="AK1129" s="28">
        <f t="shared" si="873"/>
        <v>46.896551724137929</v>
      </c>
      <c r="AL1129" s="31">
        <f t="shared" si="874"/>
        <v>30</v>
      </c>
      <c r="AM1129" s="58"/>
      <c r="AN1129" s="58" t="s">
        <v>3699</v>
      </c>
      <c r="AO1129" s="68"/>
    </row>
    <row r="1130" spans="1:41" x14ac:dyDescent="0.35">
      <c r="A1130" s="28">
        <v>1129</v>
      </c>
      <c r="B1130" s="28">
        <v>2687</v>
      </c>
      <c r="C1130" s="28" t="s">
        <v>1643</v>
      </c>
      <c r="D1130" s="28" t="s">
        <v>4389</v>
      </c>
      <c r="E1130" s="28" t="s">
        <v>21</v>
      </c>
      <c r="F1130" s="28" t="s">
        <v>1892</v>
      </c>
      <c r="G1130" s="30"/>
      <c r="H1130" s="28" t="s">
        <v>1909</v>
      </c>
      <c r="I1130" s="28"/>
      <c r="J1130" s="31">
        <v>560724488377</v>
      </c>
      <c r="K1130" s="31" t="str">
        <f t="shared" si="875"/>
        <v>5607 2448 8377</v>
      </c>
      <c r="L1130" s="83">
        <v>9182139849</v>
      </c>
      <c r="M1130" s="28" t="s">
        <v>2762</v>
      </c>
      <c r="N1130" s="28" t="s">
        <v>97</v>
      </c>
      <c r="O1130" s="69"/>
      <c r="P1130" s="28" t="str">
        <f>IF(TRIM(B1130)="","",IFERROR(INDEX('Agreements-New'!C:C,MATCH(B1130,'Agreements-New'!D:D,0)),"N"))</f>
        <v>N</v>
      </c>
      <c r="Q1130" s="69"/>
      <c r="R1130" s="28">
        <f t="shared" si="866"/>
        <v>20000</v>
      </c>
      <c r="S1130" s="28">
        <f t="shared" si="867"/>
        <v>20000</v>
      </c>
      <c r="T1130" s="28">
        <f t="shared" si="868"/>
        <v>5000</v>
      </c>
      <c r="U1130" s="28">
        <f t="shared" si="869"/>
        <v>15000</v>
      </c>
      <c r="V1130" s="69"/>
      <c r="W1130" s="28">
        <v>0</v>
      </c>
      <c r="X1130" s="28">
        <f>IF(TRIM(B1130)="","",IFERROR(INDEX('Agreements-Old'!E:E,MATCH(B1130,'Agreements-Old'!D:D,0)),W1130))</f>
        <v>0</v>
      </c>
      <c r="Y1130" s="28">
        <f>SUMIFS('Daily Fees Entry'!F:F,'Daily Fees Entry'!D:D,B1130,'Daily Fees Entry'!E:E,"Old Fees")</f>
        <v>0</v>
      </c>
      <c r="Z1130" s="28">
        <f t="shared" si="870"/>
        <v>0</v>
      </c>
      <c r="AA1130" s="69"/>
      <c r="AB1130" s="28">
        <f t="shared" si="871"/>
        <v>20000</v>
      </c>
      <c r="AC1130" s="28">
        <f>IF(TRIM(B1130)="","",IFERROR(INDEX('Agreements-New'!E:E,MATCH(B1130,'Agreements-New'!D:D,0)),AB1130))</f>
        <v>20000</v>
      </c>
      <c r="AD1130" s="28">
        <f>(SUMIFS('Daily Fees Entry'!F:F,'Daily Fees Entry'!D:D,B1130)) - Y1130</f>
        <v>5000</v>
      </c>
      <c r="AE1130" s="28">
        <f t="shared" si="872"/>
        <v>15000</v>
      </c>
      <c r="AF1130" s="69"/>
      <c r="AG1130" s="28">
        <f>IF(TRIM(B1130)="","",IFERROR(INDEX('Fees Master'!D:D,MATCH(D1130,'Fees Master'!C:C,0)),"Not Found"))</f>
        <v>20000</v>
      </c>
      <c r="AH1130" s="28" t="str">
        <f>IF(TRIM(M1130)="V",IFERROR(INDEX('Fees Master'!M:M,MATCH(N1130,'Fees Master'!L:L,0)),"Not Found"),"0")</f>
        <v>0</v>
      </c>
      <c r="AI1130" s="28" t="str">
        <f>IF(TRIM(M1130)="H",IFERROR(INDEX('Fees Master'!I:I,MATCH(D1130,'Fees Master'!G:G,0)),"Not Found"),"0")</f>
        <v>0</v>
      </c>
      <c r="AJ1130" s="69"/>
      <c r="AK1130" s="28">
        <f t="shared" si="873"/>
        <v>25</v>
      </c>
      <c r="AL1130" s="31">
        <f t="shared" si="874"/>
        <v>25</v>
      </c>
      <c r="AM1130" s="58"/>
      <c r="AN1130" s="58" t="s">
        <v>3702</v>
      </c>
      <c r="AO1130" s="68"/>
    </row>
    <row r="1131" spans="1:41" x14ac:dyDescent="0.35">
      <c r="A1131" s="28">
        <v>1130</v>
      </c>
      <c r="B1131" s="28">
        <v>3612</v>
      </c>
      <c r="C1131" s="28" t="s">
        <v>2898</v>
      </c>
      <c r="D1131" s="28" t="s">
        <v>4389</v>
      </c>
      <c r="E1131" s="28" t="s">
        <v>21</v>
      </c>
      <c r="F1131" s="28" t="s">
        <v>1892</v>
      </c>
      <c r="G1131" s="30"/>
      <c r="H1131" s="28" t="s">
        <v>2912</v>
      </c>
      <c r="I1131" s="28"/>
      <c r="J1131" s="31">
        <v>476915476627</v>
      </c>
      <c r="K1131" s="31" t="str">
        <f t="shared" si="875"/>
        <v>4769 1547 6627</v>
      </c>
      <c r="L1131" s="83">
        <v>7780660183</v>
      </c>
      <c r="M1131" s="28" t="s">
        <v>2764</v>
      </c>
      <c r="N1131" s="28" t="s">
        <v>38</v>
      </c>
      <c r="O1131" s="69"/>
      <c r="P1131" s="28" t="str">
        <f>IF(TRIM(B1131)="","",IFERROR(INDEX('Agreements-New'!C:C,MATCH(B1131,'Agreements-New'!D:D,0)),"N"))</f>
        <v>N</v>
      </c>
      <c r="Q1131" s="69"/>
      <c r="R1131" s="28">
        <f t="shared" si="866"/>
        <v>47400</v>
      </c>
      <c r="S1131" s="28">
        <f t="shared" si="867"/>
        <v>47400</v>
      </c>
      <c r="T1131" s="28">
        <f t="shared" si="868"/>
        <v>0</v>
      </c>
      <c r="U1131" s="28">
        <f t="shared" si="869"/>
        <v>47400</v>
      </c>
      <c r="V1131" s="69"/>
      <c r="W1131" s="28">
        <v>22400</v>
      </c>
      <c r="X1131" s="28">
        <f>IF(TRIM(B1131)="","",IFERROR(INDEX('Agreements-Old'!E:E,MATCH(B1131,'Agreements-Old'!D:D,0)),W1131))</f>
        <v>22400</v>
      </c>
      <c r="Y1131" s="28">
        <f>SUMIFS('Daily Fees Entry'!F:F,'Daily Fees Entry'!D:D,B1131,'Daily Fees Entry'!E:E,"Old Fees")</f>
        <v>0</v>
      </c>
      <c r="Z1131" s="28">
        <f t="shared" si="870"/>
        <v>22400</v>
      </c>
      <c r="AA1131" s="69"/>
      <c r="AB1131" s="28">
        <f t="shared" si="871"/>
        <v>25000</v>
      </c>
      <c r="AC1131" s="28">
        <f>IF(TRIM(B1131)="","",IFERROR(INDEX('Agreements-New'!E:E,MATCH(B1131,'Agreements-New'!D:D,0)),AB1131))</f>
        <v>25000</v>
      </c>
      <c r="AD1131" s="28">
        <f>(SUMIFS('Daily Fees Entry'!F:F,'Daily Fees Entry'!D:D,B1131)) - Y1131</f>
        <v>0</v>
      </c>
      <c r="AE1131" s="28">
        <f t="shared" si="872"/>
        <v>25000</v>
      </c>
      <c r="AF1131" s="69"/>
      <c r="AG1131" s="28">
        <f>IF(TRIM(B1131)="","",IFERROR(INDEX('Fees Master'!D:D,MATCH(D1131,'Fees Master'!C:C,0)),"Not Found"))</f>
        <v>20000</v>
      </c>
      <c r="AH1131" s="28">
        <f>IF(TRIM(M1131)="V",IFERROR(INDEX('Fees Master'!M:M,MATCH(N1131,'Fees Master'!L:L,0)),"Not Found"),"0")</f>
        <v>5000</v>
      </c>
      <c r="AI1131" s="28" t="str">
        <f>IF(TRIM(M1131)="H",IFERROR(INDEX('Fees Master'!I:I,MATCH(D1131,'Fees Master'!G:G,0)),"Not Found"),"0")</f>
        <v>0</v>
      </c>
      <c r="AJ1131" s="69"/>
      <c r="AK1131" s="28">
        <f t="shared" si="873"/>
        <v>0</v>
      </c>
      <c r="AL1131" s="31">
        <f t="shared" si="874"/>
        <v>0</v>
      </c>
      <c r="AM1131" s="58"/>
      <c r="AN1131" s="58" t="s">
        <v>3706</v>
      </c>
      <c r="AO1131" s="68"/>
    </row>
    <row r="1132" spans="1:41" x14ac:dyDescent="0.35">
      <c r="A1132" s="28">
        <v>1131</v>
      </c>
      <c r="B1132" s="28">
        <v>2551</v>
      </c>
      <c r="C1132" s="28" t="s">
        <v>1651</v>
      </c>
      <c r="D1132" s="28" t="s">
        <v>4389</v>
      </c>
      <c r="E1132" s="28" t="s">
        <v>21</v>
      </c>
      <c r="F1132" s="28" t="s">
        <v>1892</v>
      </c>
      <c r="G1132" s="30"/>
      <c r="H1132" s="28" t="s">
        <v>2671</v>
      </c>
      <c r="I1132" s="28"/>
      <c r="J1132" s="31">
        <v>59045755</v>
      </c>
      <c r="K1132" s="31" t="str">
        <f t="shared" si="875"/>
        <v xml:space="preserve">5904 5755 </v>
      </c>
      <c r="L1132" s="83">
        <v>9849535830</v>
      </c>
      <c r="M1132" s="28" t="s">
        <v>2762</v>
      </c>
      <c r="N1132" s="28" t="s">
        <v>95</v>
      </c>
      <c r="O1132" s="69"/>
      <c r="P1132" s="28">
        <f>IF(TRIM(B1132)="","",IFERROR(INDEX('Agreements-New'!C:C,MATCH(B1132,'Agreements-New'!D:D,0)),"N"))</f>
        <v>238</v>
      </c>
      <c r="Q1132" s="69"/>
      <c r="R1132" s="28">
        <f t="shared" si="866"/>
        <v>20000</v>
      </c>
      <c r="S1132" s="28">
        <f t="shared" si="867"/>
        <v>18000</v>
      </c>
      <c r="T1132" s="28">
        <f t="shared" si="868"/>
        <v>10000</v>
      </c>
      <c r="U1132" s="28">
        <f t="shared" si="869"/>
        <v>8000</v>
      </c>
      <c r="V1132" s="69"/>
      <c r="W1132" s="28">
        <v>0</v>
      </c>
      <c r="X1132" s="28">
        <f>IF(TRIM(B1132)="","",IFERROR(INDEX('Agreements-Old'!E:E,MATCH(B1132,'Agreements-Old'!D:D,0)),W1132))</f>
        <v>0</v>
      </c>
      <c r="Y1132" s="28">
        <f>SUMIFS('Daily Fees Entry'!F:F,'Daily Fees Entry'!D:D,B1132,'Daily Fees Entry'!E:E,"Old Fees")</f>
        <v>0</v>
      </c>
      <c r="Z1132" s="28">
        <f t="shared" si="870"/>
        <v>0</v>
      </c>
      <c r="AA1132" s="69"/>
      <c r="AB1132" s="28">
        <f t="shared" si="871"/>
        <v>20000</v>
      </c>
      <c r="AC1132" s="28">
        <f>IF(TRIM(B1132)="","",IFERROR(INDEX('Agreements-New'!E:E,MATCH(B1132,'Agreements-New'!D:D,0)),AB1132))</f>
        <v>18000</v>
      </c>
      <c r="AD1132" s="28">
        <f>(SUMIFS('Daily Fees Entry'!F:F,'Daily Fees Entry'!D:D,B1132)) - Y1132</f>
        <v>10000</v>
      </c>
      <c r="AE1132" s="28">
        <f t="shared" si="872"/>
        <v>8000</v>
      </c>
      <c r="AF1132" s="69"/>
      <c r="AG1132" s="28">
        <f>IF(TRIM(B1132)="","",IFERROR(INDEX('Fees Master'!D:D,MATCH(D1132,'Fees Master'!C:C,0)),"Not Found"))</f>
        <v>20000</v>
      </c>
      <c r="AH1132" s="28" t="str">
        <f>IF(TRIM(M1132)="V",IFERROR(INDEX('Fees Master'!M:M,MATCH(N1132,'Fees Master'!L:L,0)),"Not Found"),"0")</f>
        <v>0</v>
      </c>
      <c r="AI1132" s="28" t="str">
        <f>IF(TRIM(M1132)="H",IFERROR(INDEX('Fees Master'!I:I,MATCH(D1132,'Fees Master'!G:G,0)),"Not Found"),"0")</f>
        <v>0</v>
      </c>
      <c r="AJ1132" s="69"/>
      <c r="AK1132" s="28">
        <f t="shared" si="873"/>
        <v>55.555555555555557</v>
      </c>
      <c r="AL1132" s="31">
        <f t="shared" si="874"/>
        <v>55.555555555555557</v>
      </c>
      <c r="AM1132" s="58"/>
      <c r="AN1132" s="58" t="s">
        <v>3711</v>
      </c>
      <c r="AO1132" s="68"/>
    </row>
    <row r="1133" spans="1:41" x14ac:dyDescent="0.35">
      <c r="A1133" s="28">
        <v>1132</v>
      </c>
      <c r="B1133" s="28">
        <v>4745</v>
      </c>
      <c r="C1133" s="28" t="s">
        <v>5940</v>
      </c>
      <c r="D1133" s="28" t="s">
        <v>4389</v>
      </c>
      <c r="E1133" s="28" t="s">
        <v>3814</v>
      </c>
      <c r="F1133" s="28" t="s">
        <v>1892</v>
      </c>
      <c r="G1133" s="30"/>
      <c r="H1133" s="28" t="s">
        <v>6143</v>
      </c>
      <c r="I1133" s="28"/>
      <c r="J1133" s="31"/>
      <c r="K1133" s="31"/>
      <c r="L1133" s="83">
        <v>9494714577</v>
      </c>
      <c r="M1133" s="28" t="s">
        <v>2767</v>
      </c>
      <c r="N1133" s="28" t="s">
        <v>4392</v>
      </c>
      <c r="O1133" s="69"/>
      <c r="P1133" s="28">
        <f>IF(TRIM(B1133)="","",IFERROR(INDEX('Agreements-New'!C:C,MATCH(B1133,'Agreements-New'!D:D,0)),"N"))</f>
        <v>184</v>
      </c>
      <c r="Q1133" s="69"/>
      <c r="R1133" s="28">
        <f t="shared" si="866"/>
        <v>41000</v>
      </c>
      <c r="S1133" s="28">
        <f t="shared" si="867"/>
        <v>36500</v>
      </c>
      <c r="T1133" s="28">
        <f t="shared" si="868"/>
        <v>10000</v>
      </c>
      <c r="U1133" s="28">
        <f t="shared" si="869"/>
        <v>26500</v>
      </c>
      <c r="V1133" s="69"/>
      <c r="W1133" s="28">
        <v>0</v>
      </c>
      <c r="X1133" s="28">
        <f>IF(TRIM(B1133)="","",IFERROR(INDEX('Agreements-Old'!E:E,MATCH(B1133,'Agreements-Old'!D:D,0)),W1133))</f>
        <v>0</v>
      </c>
      <c r="Y1133" s="28">
        <f>SUMIFS('Daily Fees Entry'!F:F,'Daily Fees Entry'!D:D,B1133,'Daily Fees Entry'!E:E,"Old Fees")</f>
        <v>0</v>
      </c>
      <c r="Z1133" s="28">
        <f t="shared" si="870"/>
        <v>0</v>
      </c>
      <c r="AA1133" s="69"/>
      <c r="AB1133" s="28">
        <f t="shared" si="871"/>
        <v>41000</v>
      </c>
      <c r="AC1133" s="28">
        <f>IF(TRIM(B1133)="","",IFERROR(INDEX('Agreements-New'!E:E,MATCH(B1133,'Agreements-New'!D:D,0)),AB1133))</f>
        <v>36500</v>
      </c>
      <c r="AD1133" s="28">
        <f>(SUMIFS('Daily Fees Entry'!F:F,'Daily Fees Entry'!D:D,B1133)) - Y1133</f>
        <v>10000</v>
      </c>
      <c r="AE1133" s="28">
        <f t="shared" si="872"/>
        <v>26500</v>
      </c>
      <c r="AF1133" s="69"/>
      <c r="AG1133" s="28">
        <f>IF(TRIM(B1133)="","",IFERROR(INDEX('Fees Master'!D:D,MATCH(D1133,'Fees Master'!C:C,0)),"Not Found"))</f>
        <v>20000</v>
      </c>
      <c r="AH1133" s="28" t="str">
        <f>IF(TRIM(M1133)="V",IFERROR(INDEX('Fees Master'!M:M,MATCH(N1133,'Fees Master'!L:L,0)),"Not Found"),"0")</f>
        <v>0</v>
      </c>
      <c r="AI1133" s="28">
        <f>IF(TRIM(M1133)="H",IFERROR(INDEX('Fees Master'!I:I,MATCH(D1133,'Fees Master'!G:G,0)),"Not Found"),"0")</f>
        <v>21000</v>
      </c>
      <c r="AJ1133" s="69"/>
      <c r="AK1133" s="28">
        <f t="shared" si="873"/>
        <v>27.397260273972602</v>
      </c>
      <c r="AL1133" s="31">
        <f t="shared" si="874"/>
        <v>27.397260273972602</v>
      </c>
      <c r="AM1133" s="58"/>
      <c r="AN1133" s="58"/>
      <c r="AO1133" s="68"/>
    </row>
    <row r="1134" spans="1:41" x14ac:dyDescent="0.35">
      <c r="A1134" s="28">
        <v>1133</v>
      </c>
      <c r="B1134" s="28">
        <v>3382</v>
      </c>
      <c r="C1134" s="28" t="s">
        <v>1654</v>
      </c>
      <c r="D1134" s="28" t="s">
        <v>4389</v>
      </c>
      <c r="E1134" s="28" t="s">
        <v>21</v>
      </c>
      <c r="F1134" s="28" t="s">
        <v>1892</v>
      </c>
      <c r="G1134" s="30"/>
      <c r="H1134" s="28" t="s">
        <v>2674</v>
      </c>
      <c r="I1134" s="28"/>
      <c r="J1134" s="31">
        <v>370753358951</v>
      </c>
      <c r="K1134" s="31" t="str">
        <f>CONCATENATE(MID(J1134,1,4), " ", MID(J1134,5,4), " ", MID(J1134,9,4))</f>
        <v>3707 5335 8951</v>
      </c>
      <c r="L1134" s="83">
        <v>6281008663</v>
      </c>
      <c r="M1134" s="28" t="s">
        <v>2764</v>
      </c>
      <c r="N1134" s="28" t="s">
        <v>62</v>
      </c>
      <c r="O1134" s="69"/>
      <c r="P1134" s="28" t="str">
        <f>IF(TRIM(B1134)="","",IFERROR(INDEX('Agreements-New'!C:C,MATCH(B1134,'Agreements-New'!D:D,0)),"N"))</f>
        <v>N</v>
      </c>
      <c r="Q1134" s="69"/>
      <c r="R1134" s="28">
        <f t="shared" si="866"/>
        <v>39000</v>
      </c>
      <c r="S1134" s="28">
        <f t="shared" si="867"/>
        <v>39000</v>
      </c>
      <c r="T1134" s="28">
        <f t="shared" si="868"/>
        <v>8000</v>
      </c>
      <c r="U1134" s="28">
        <f t="shared" si="869"/>
        <v>31000</v>
      </c>
      <c r="V1134" s="69"/>
      <c r="W1134" s="28">
        <v>11000</v>
      </c>
      <c r="X1134" s="28">
        <f>IF(TRIM(B1134)="","",IFERROR(INDEX('Agreements-Old'!E:E,MATCH(B1134,'Agreements-Old'!D:D,0)),W1134))</f>
        <v>11000</v>
      </c>
      <c r="Y1134" s="28">
        <f>SUMIFS('Daily Fees Entry'!F:F,'Daily Fees Entry'!D:D,B1134,'Daily Fees Entry'!E:E,"Old Fees")</f>
        <v>6000</v>
      </c>
      <c r="Z1134" s="28">
        <f t="shared" si="870"/>
        <v>5000</v>
      </c>
      <c r="AA1134" s="69"/>
      <c r="AB1134" s="28">
        <f t="shared" si="871"/>
        <v>28000</v>
      </c>
      <c r="AC1134" s="28">
        <f>IF(TRIM(B1134)="","",IFERROR(INDEX('Agreements-New'!E:E,MATCH(B1134,'Agreements-New'!D:D,0)),AB1134))</f>
        <v>28000</v>
      </c>
      <c r="AD1134" s="28">
        <f>(SUMIFS('Daily Fees Entry'!F:F,'Daily Fees Entry'!D:D,B1134)) - Y1134</f>
        <v>2000</v>
      </c>
      <c r="AE1134" s="28">
        <f t="shared" si="872"/>
        <v>26000</v>
      </c>
      <c r="AF1134" s="69"/>
      <c r="AG1134" s="28">
        <f>IF(TRIM(B1134)="","",IFERROR(INDEX('Fees Master'!D:D,MATCH(D1134,'Fees Master'!C:C,0)),"Not Found"))</f>
        <v>20000</v>
      </c>
      <c r="AH1134" s="28">
        <f>IF(TRIM(M1134)="V",IFERROR(INDEX('Fees Master'!M:M,MATCH(N1134,'Fees Master'!L:L,0)),"Not Found"),"0")</f>
        <v>8000</v>
      </c>
      <c r="AI1134" s="28" t="str">
        <f>IF(TRIM(M1134)="H",IFERROR(INDEX('Fees Master'!I:I,MATCH(D1134,'Fees Master'!G:G,0)),"Not Found"),"0")</f>
        <v>0</v>
      </c>
      <c r="AJ1134" s="69"/>
      <c r="AK1134" s="28">
        <f t="shared" si="873"/>
        <v>20.512820512820511</v>
      </c>
      <c r="AL1134" s="31">
        <f t="shared" si="874"/>
        <v>7.1428571428571423</v>
      </c>
      <c r="AM1134" s="58"/>
      <c r="AN1134" s="58" t="s">
        <v>3712</v>
      </c>
      <c r="AO1134" s="68"/>
    </row>
    <row r="1135" spans="1:41" x14ac:dyDescent="0.35">
      <c r="A1135" s="28">
        <v>1134</v>
      </c>
      <c r="B1135" s="28">
        <v>4538</v>
      </c>
      <c r="C1135" s="28" t="s">
        <v>4393</v>
      </c>
      <c r="D1135" s="28" t="s">
        <v>4389</v>
      </c>
      <c r="E1135" s="28" t="s">
        <v>3814</v>
      </c>
      <c r="F1135" s="28" t="s">
        <v>1892</v>
      </c>
      <c r="G1135" s="30"/>
      <c r="H1135" s="28" t="s">
        <v>6130</v>
      </c>
      <c r="I1135" s="28"/>
      <c r="J1135" s="31"/>
      <c r="K1135" s="31"/>
      <c r="L1135" s="83">
        <v>9494061234</v>
      </c>
      <c r="M1135" s="28" t="s">
        <v>2762</v>
      </c>
      <c r="N1135" s="28" t="s">
        <v>3849</v>
      </c>
      <c r="O1135" s="69"/>
      <c r="P1135" s="28" t="str">
        <f>IF(TRIM(B1135)="","",IFERROR(INDEX('Agreements-New'!C:C,MATCH(B1135,'Agreements-New'!D:D,0)),"N"))</f>
        <v>N</v>
      </c>
      <c r="Q1135" s="69"/>
      <c r="R1135" s="28">
        <f t="shared" si="866"/>
        <v>20000</v>
      </c>
      <c r="S1135" s="28">
        <f t="shared" si="867"/>
        <v>20000</v>
      </c>
      <c r="T1135" s="28">
        <f t="shared" si="868"/>
        <v>2000</v>
      </c>
      <c r="U1135" s="28">
        <f t="shared" si="869"/>
        <v>18000</v>
      </c>
      <c r="V1135" s="69"/>
      <c r="W1135" s="28">
        <v>0</v>
      </c>
      <c r="X1135" s="28">
        <f>IF(TRIM(B1135)="","",IFERROR(INDEX('Agreements-Old'!E:E,MATCH(B1135,'Agreements-Old'!D:D,0)),W1135))</f>
        <v>0</v>
      </c>
      <c r="Y1135" s="28">
        <f>SUMIFS('Daily Fees Entry'!F:F,'Daily Fees Entry'!D:D,B1135,'Daily Fees Entry'!E:E,"Old Fees")</f>
        <v>0</v>
      </c>
      <c r="Z1135" s="28">
        <f t="shared" si="870"/>
        <v>0</v>
      </c>
      <c r="AA1135" s="69"/>
      <c r="AB1135" s="28">
        <f t="shared" si="871"/>
        <v>20000</v>
      </c>
      <c r="AC1135" s="28">
        <f>IF(TRIM(B1135)="","",IFERROR(INDEX('Agreements-New'!E:E,MATCH(B1135,'Agreements-New'!D:D,0)),AB1135))</f>
        <v>20000</v>
      </c>
      <c r="AD1135" s="28">
        <f>(SUMIFS('Daily Fees Entry'!F:F,'Daily Fees Entry'!D:D,B1135)) - Y1135</f>
        <v>2000</v>
      </c>
      <c r="AE1135" s="28">
        <f t="shared" si="872"/>
        <v>18000</v>
      </c>
      <c r="AF1135" s="69"/>
      <c r="AG1135" s="28">
        <f>IF(TRIM(B1135)="","",IFERROR(INDEX('Fees Master'!D:D,MATCH(D1135,'Fees Master'!C:C,0)),"Not Found"))</f>
        <v>20000</v>
      </c>
      <c r="AH1135" s="28" t="str">
        <f>IF(TRIM(M1135)="V",IFERROR(INDEX('Fees Master'!M:M,MATCH(N1135,'Fees Master'!L:L,0)),"Not Found"),"0")</f>
        <v>0</v>
      </c>
      <c r="AI1135" s="28" t="str">
        <f>IF(TRIM(M1135)="H",IFERROR(INDEX('Fees Master'!I:I,MATCH(D1135,'Fees Master'!G:G,0)),"Not Found"),"0")</f>
        <v>0</v>
      </c>
      <c r="AJ1135" s="69"/>
      <c r="AK1135" s="28">
        <f t="shared" si="873"/>
        <v>10</v>
      </c>
      <c r="AL1135" s="31">
        <f t="shared" si="874"/>
        <v>10</v>
      </c>
      <c r="AM1135" s="58"/>
      <c r="AN1135" s="58"/>
      <c r="AO1135" s="68"/>
    </row>
    <row r="1136" spans="1:41" x14ac:dyDescent="0.35">
      <c r="A1136" s="28">
        <v>1135</v>
      </c>
      <c r="B1136" s="28">
        <v>2553</v>
      </c>
      <c r="C1136" s="28" t="s">
        <v>731</v>
      </c>
      <c r="D1136" s="28" t="s">
        <v>4389</v>
      </c>
      <c r="E1136" s="28" t="s">
        <v>21</v>
      </c>
      <c r="F1136" s="28" t="s">
        <v>1892</v>
      </c>
      <c r="G1136" s="30"/>
      <c r="H1136" s="28" t="s">
        <v>2675</v>
      </c>
      <c r="I1136" s="28"/>
      <c r="J1136" s="31">
        <v>889462588697</v>
      </c>
      <c r="K1136" s="31" t="str">
        <f>CONCATENATE(MID(J1136,1,4), " ", MID(J1136,5,4), " ", MID(J1136,9,4))</f>
        <v>8894 6258 8697</v>
      </c>
      <c r="L1136" s="83">
        <v>8374283320</v>
      </c>
      <c r="M1136" s="28" t="s">
        <v>2762</v>
      </c>
      <c r="N1136" s="28" t="s">
        <v>97</v>
      </c>
      <c r="O1136" s="69"/>
      <c r="P1136" s="28" t="str">
        <f>IF(TRIM(B1136)="","",IFERROR(INDEX('Agreements-New'!C:C,MATCH(B1136,'Agreements-New'!D:D,0)),"N"))</f>
        <v>N</v>
      </c>
      <c r="Q1136" s="69"/>
      <c r="R1136" s="28">
        <f t="shared" si="866"/>
        <v>33000</v>
      </c>
      <c r="S1136" s="28">
        <f t="shared" si="867"/>
        <v>33000</v>
      </c>
      <c r="T1136" s="28">
        <f t="shared" si="868"/>
        <v>5000</v>
      </c>
      <c r="U1136" s="28">
        <f t="shared" si="869"/>
        <v>28000</v>
      </c>
      <c r="V1136" s="69"/>
      <c r="W1136" s="28">
        <v>13000</v>
      </c>
      <c r="X1136" s="28">
        <f>IF(TRIM(B1136)="","",IFERROR(INDEX('Agreements-Old'!E:E,MATCH(B1136,'Agreements-Old'!D:D,0)),W1136))</f>
        <v>13000</v>
      </c>
      <c r="Y1136" s="28">
        <f>SUMIFS('Daily Fees Entry'!F:F,'Daily Fees Entry'!D:D,B1136,'Daily Fees Entry'!E:E,"Old Fees")</f>
        <v>5000</v>
      </c>
      <c r="Z1136" s="28">
        <f t="shared" si="870"/>
        <v>8000</v>
      </c>
      <c r="AA1136" s="69"/>
      <c r="AB1136" s="28">
        <f t="shared" si="871"/>
        <v>20000</v>
      </c>
      <c r="AC1136" s="28">
        <f>IF(TRIM(B1136)="","",IFERROR(INDEX('Agreements-New'!E:E,MATCH(B1136,'Agreements-New'!D:D,0)),AB1136))</f>
        <v>20000</v>
      </c>
      <c r="AD1136" s="28">
        <f>(SUMIFS('Daily Fees Entry'!F:F,'Daily Fees Entry'!D:D,B1136)) - Y1136</f>
        <v>0</v>
      </c>
      <c r="AE1136" s="28">
        <f t="shared" si="872"/>
        <v>20000</v>
      </c>
      <c r="AF1136" s="69"/>
      <c r="AG1136" s="28">
        <f>IF(TRIM(B1136)="","",IFERROR(INDEX('Fees Master'!D:D,MATCH(D1136,'Fees Master'!C:C,0)),"Not Found"))</f>
        <v>20000</v>
      </c>
      <c r="AH1136" s="28" t="str">
        <f>IF(TRIM(M1136)="V",IFERROR(INDEX('Fees Master'!M:M,MATCH(N1136,'Fees Master'!L:L,0)),"Not Found"),"0")</f>
        <v>0</v>
      </c>
      <c r="AI1136" s="28" t="str">
        <f>IF(TRIM(M1136)="H",IFERROR(INDEX('Fees Master'!I:I,MATCH(D1136,'Fees Master'!G:G,0)),"Not Found"),"0")</f>
        <v>0</v>
      </c>
      <c r="AJ1136" s="69"/>
      <c r="AK1136" s="28">
        <f t="shared" si="873"/>
        <v>15.151515151515152</v>
      </c>
      <c r="AL1136" s="31">
        <f t="shared" si="874"/>
        <v>0</v>
      </c>
      <c r="AM1136" s="58"/>
      <c r="AN1136" s="58" t="s">
        <v>3713</v>
      </c>
      <c r="AO1136" s="68"/>
    </row>
    <row r="1137" spans="1:41" x14ac:dyDescent="0.35">
      <c r="A1137" s="28">
        <v>1136</v>
      </c>
      <c r="B1137" s="28">
        <v>2554</v>
      </c>
      <c r="C1137" s="28" t="s">
        <v>1661</v>
      </c>
      <c r="D1137" s="28" t="s">
        <v>4389</v>
      </c>
      <c r="E1137" s="28" t="s">
        <v>21</v>
      </c>
      <c r="F1137" s="28" t="s">
        <v>1892</v>
      </c>
      <c r="G1137" s="30"/>
      <c r="H1137" s="28" t="s">
        <v>2677</v>
      </c>
      <c r="I1137" s="28"/>
      <c r="J1137" s="31">
        <v>866238141672</v>
      </c>
      <c r="K1137" s="31" t="str">
        <f>CONCATENATE(MID(J1137,1,4), " ", MID(J1137,5,4), " ", MID(J1137,9,4))</f>
        <v>8662 3814 1672</v>
      </c>
      <c r="L1137" s="83">
        <v>8309495619</v>
      </c>
      <c r="M1137" s="28" t="s">
        <v>2762</v>
      </c>
      <c r="N1137" s="28" t="s">
        <v>102</v>
      </c>
      <c r="O1137" s="69"/>
      <c r="P1137" s="28" t="str">
        <f>IF(TRIM(B1137)="","",IFERROR(INDEX('Agreements-New'!C:C,MATCH(B1137,'Agreements-New'!D:D,0)),"N"))</f>
        <v>N</v>
      </c>
      <c r="Q1137" s="69"/>
      <c r="R1137" s="28">
        <f t="shared" si="866"/>
        <v>20000</v>
      </c>
      <c r="S1137" s="28">
        <f t="shared" si="867"/>
        <v>20000</v>
      </c>
      <c r="T1137" s="28">
        <f t="shared" si="868"/>
        <v>7000</v>
      </c>
      <c r="U1137" s="28">
        <f t="shared" si="869"/>
        <v>13000</v>
      </c>
      <c r="V1137" s="69"/>
      <c r="W1137" s="28">
        <v>0</v>
      </c>
      <c r="X1137" s="28">
        <f>IF(TRIM(B1137)="","",IFERROR(INDEX('Agreements-Old'!E:E,MATCH(B1137,'Agreements-Old'!D:D,0)),W1137))</f>
        <v>0</v>
      </c>
      <c r="Y1137" s="28">
        <f>SUMIFS('Daily Fees Entry'!F:F,'Daily Fees Entry'!D:D,B1137,'Daily Fees Entry'!E:E,"Old Fees")</f>
        <v>0</v>
      </c>
      <c r="Z1137" s="28">
        <f t="shared" si="870"/>
        <v>0</v>
      </c>
      <c r="AA1137" s="69"/>
      <c r="AB1137" s="28">
        <f t="shared" si="871"/>
        <v>20000</v>
      </c>
      <c r="AC1137" s="28">
        <f>IF(TRIM(B1137)="","",IFERROR(INDEX('Agreements-New'!E:E,MATCH(B1137,'Agreements-New'!D:D,0)),AB1137))</f>
        <v>20000</v>
      </c>
      <c r="AD1137" s="28">
        <f>(SUMIFS('Daily Fees Entry'!F:F,'Daily Fees Entry'!D:D,B1137)) - Y1137</f>
        <v>7000</v>
      </c>
      <c r="AE1137" s="28">
        <f t="shared" si="872"/>
        <v>13000</v>
      </c>
      <c r="AF1137" s="69"/>
      <c r="AG1137" s="28">
        <f>IF(TRIM(B1137)="","",IFERROR(INDEX('Fees Master'!D:D,MATCH(D1137,'Fees Master'!C:C,0)),"Not Found"))</f>
        <v>20000</v>
      </c>
      <c r="AH1137" s="28" t="str">
        <f>IF(TRIM(M1137)="V",IFERROR(INDEX('Fees Master'!M:M,MATCH(N1137,'Fees Master'!L:L,0)),"Not Found"),"0")</f>
        <v>0</v>
      </c>
      <c r="AI1137" s="28" t="str">
        <f>IF(TRIM(M1137)="H",IFERROR(INDEX('Fees Master'!I:I,MATCH(D1137,'Fees Master'!G:G,0)),"Not Found"),"0")</f>
        <v>0</v>
      </c>
      <c r="AJ1137" s="69"/>
      <c r="AK1137" s="28">
        <f t="shared" si="873"/>
        <v>35</v>
      </c>
      <c r="AL1137" s="31">
        <f t="shared" si="874"/>
        <v>35</v>
      </c>
      <c r="AM1137" s="58"/>
      <c r="AN1137" s="58" t="s">
        <v>3716</v>
      </c>
      <c r="AO1137" s="68"/>
    </row>
    <row r="1138" spans="1:41" x14ac:dyDescent="0.35">
      <c r="A1138" s="28">
        <v>1137</v>
      </c>
      <c r="B1138" s="28">
        <v>4774</v>
      </c>
      <c r="C1138" s="28" t="s">
        <v>5777</v>
      </c>
      <c r="D1138" s="28" t="s">
        <v>4389</v>
      </c>
      <c r="E1138" s="28" t="s">
        <v>3814</v>
      </c>
      <c r="F1138" s="28" t="s">
        <v>1892</v>
      </c>
      <c r="G1138" s="30"/>
      <c r="H1138" s="28" t="s">
        <v>6070</v>
      </c>
      <c r="I1138" s="28"/>
      <c r="J1138" s="31"/>
      <c r="K1138" s="31"/>
      <c r="L1138" s="83">
        <v>9347189684</v>
      </c>
      <c r="M1138" s="28" t="s">
        <v>2764</v>
      </c>
      <c r="N1138" s="28" t="s">
        <v>6157</v>
      </c>
      <c r="O1138" s="69"/>
      <c r="P1138" s="28" t="str">
        <f>IF(TRIM(B1138)="","",IFERROR(INDEX('Agreements-New'!C:C,MATCH(B1138,'Agreements-New'!D:D,0)),"N"))</f>
        <v>N</v>
      </c>
      <c r="Q1138" s="69"/>
      <c r="R1138" s="28">
        <f t="shared" si="866"/>
        <v>27000</v>
      </c>
      <c r="S1138" s="28">
        <f t="shared" si="867"/>
        <v>27000</v>
      </c>
      <c r="T1138" s="28">
        <f t="shared" si="868"/>
        <v>3000</v>
      </c>
      <c r="U1138" s="28">
        <f t="shared" si="869"/>
        <v>24000</v>
      </c>
      <c r="V1138" s="69"/>
      <c r="W1138" s="28">
        <v>0</v>
      </c>
      <c r="X1138" s="28">
        <f>IF(TRIM(B1138)="","",IFERROR(INDEX('Agreements-Old'!E:E,MATCH(B1138,'Agreements-Old'!D:D,0)),W1138))</f>
        <v>0</v>
      </c>
      <c r="Y1138" s="28">
        <f>SUMIFS('Daily Fees Entry'!F:F,'Daily Fees Entry'!D:D,B1138,'Daily Fees Entry'!E:E,"Old Fees")</f>
        <v>0</v>
      </c>
      <c r="Z1138" s="28">
        <f t="shared" si="870"/>
        <v>0</v>
      </c>
      <c r="AA1138" s="69"/>
      <c r="AB1138" s="28">
        <f t="shared" si="871"/>
        <v>27000</v>
      </c>
      <c r="AC1138" s="28">
        <f>IF(TRIM(B1138)="","",IFERROR(INDEX('Agreements-New'!E:E,MATCH(B1138,'Agreements-New'!D:D,0)),AB1138))</f>
        <v>27000</v>
      </c>
      <c r="AD1138" s="28">
        <f>(SUMIFS('Daily Fees Entry'!F:F,'Daily Fees Entry'!D:D,B1138)) - Y1138</f>
        <v>3000</v>
      </c>
      <c r="AE1138" s="28">
        <f t="shared" si="872"/>
        <v>24000</v>
      </c>
      <c r="AF1138" s="69"/>
      <c r="AG1138" s="28">
        <f>IF(TRIM(B1138)="","",IFERROR(INDEX('Fees Master'!D:D,MATCH(D1138,'Fees Master'!C:C,0)),"Not Found"))</f>
        <v>20000</v>
      </c>
      <c r="AH1138" s="28">
        <f>IF(TRIM(M1138)="V",IFERROR(INDEX('Fees Master'!M:M,MATCH(N1138,'Fees Master'!L:L,0)),"Not Found"),"0")</f>
        <v>7000</v>
      </c>
      <c r="AI1138" s="28" t="str">
        <f>IF(TRIM(M1138)="H",IFERROR(INDEX('Fees Master'!I:I,MATCH(D1138,'Fees Master'!G:G,0)),"Not Found"),"0")</f>
        <v>0</v>
      </c>
      <c r="AJ1138" s="69"/>
      <c r="AK1138" s="28">
        <f t="shared" si="873"/>
        <v>11.111111111111111</v>
      </c>
      <c r="AL1138" s="31">
        <f t="shared" si="874"/>
        <v>11.111111111111111</v>
      </c>
      <c r="AM1138" s="58"/>
      <c r="AN1138" s="58"/>
      <c r="AO1138" s="68"/>
    </row>
    <row r="1139" spans="1:41" x14ac:dyDescent="0.35">
      <c r="A1139" s="28">
        <v>1138</v>
      </c>
      <c r="B1139" s="28">
        <v>3924</v>
      </c>
      <c r="C1139" s="28" t="s">
        <v>1666</v>
      </c>
      <c r="D1139" s="28" t="s">
        <v>4389</v>
      </c>
      <c r="E1139" s="28" t="s">
        <v>21</v>
      </c>
      <c r="F1139" s="28" t="s">
        <v>1892</v>
      </c>
      <c r="G1139" s="30"/>
      <c r="H1139" s="28" t="s">
        <v>2415</v>
      </c>
      <c r="I1139" s="28"/>
      <c r="J1139" s="31">
        <v>391922631441</v>
      </c>
      <c r="K1139" s="31" t="str">
        <f t="shared" ref="K1139:K1144" si="903">CONCATENATE(MID(J1139,1,4), " ", MID(J1139,5,4), " ", MID(J1139,9,4))</f>
        <v>3919 2263 1441</v>
      </c>
      <c r="L1139" s="83">
        <v>9949802296</v>
      </c>
      <c r="M1139" s="28" t="s">
        <v>2764</v>
      </c>
      <c r="N1139" s="28" t="s">
        <v>36</v>
      </c>
      <c r="O1139" s="69"/>
      <c r="P1139" s="28" t="str">
        <f>IF(TRIM(B1139)="","",IFERROR(INDEX('Agreements-New'!C:C,MATCH(B1139,'Agreements-New'!D:D,0)),"N"))</f>
        <v>N</v>
      </c>
      <c r="Q1139" s="69"/>
      <c r="R1139" s="28">
        <f t="shared" si="866"/>
        <v>25000</v>
      </c>
      <c r="S1139" s="28">
        <f t="shared" si="867"/>
        <v>25000</v>
      </c>
      <c r="T1139" s="28">
        <f t="shared" si="868"/>
        <v>0</v>
      </c>
      <c r="U1139" s="28">
        <f t="shared" si="869"/>
        <v>25000</v>
      </c>
      <c r="V1139" s="69"/>
      <c r="W1139" s="28">
        <v>0</v>
      </c>
      <c r="X1139" s="28">
        <f>IF(TRIM(B1139)="","",IFERROR(INDEX('Agreements-Old'!E:E,MATCH(B1139,'Agreements-Old'!D:D,0)),W1139))</f>
        <v>0</v>
      </c>
      <c r="Y1139" s="28">
        <f>SUMIFS('Daily Fees Entry'!F:F,'Daily Fees Entry'!D:D,B1139,'Daily Fees Entry'!E:E,"Old Fees")</f>
        <v>0</v>
      </c>
      <c r="Z1139" s="28">
        <f t="shared" si="870"/>
        <v>0</v>
      </c>
      <c r="AA1139" s="69"/>
      <c r="AB1139" s="28">
        <f t="shared" si="871"/>
        <v>25000</v>
      </c>
      <c r="AC1139" s="28">
        <f>IF(TRIM(B1139)="","",IFERROR(INDEX('Agreements-New'!E:E,MATCH(B1139,'Agreements-New'!D:D,0)),AB1139))</f>
        <v>25000</v>
      </c>
      <c r="AD1139" s="28">
        <f>(SUMIFS('Daily Fees Entry'!F:F,'Daily Fees Entry'!D:D,B1139)) - Y1139</f>
        <v>0</v>
      </c>
      <c r="AE1139" s="28">
        <f t="shared" si="872"/>
        <v>25000</v>
      </c>
      <c r="AF1139" s="69"/>
      <c r="AG1139" s="28">
        <f>IF(TRIM(B1139)="","",IFERROR(INDEX('Fees Master'!D:D,MATCH(D1139,'Fees Master'!C:C,0)),"Not Found"))</f>
        <v>20000</v>
      </c>
      <c r="AH1139" s="28">
        <f>IF(TRIM(M1139)="V",IFERROR(INDEX('Fees Master'!M:M,MATCH(N1139,'Fees Master'!L:L,0)),"Not Found"),"0")</f>
        <v>5000</v>
      </c>
      <c r="AI1139" s="28" t="str">
        <f>IF(TRIM(M1139)="H",IFERROR(INDEX('Fees Master'!I:I,MATCH(D1139,'Fees Master'!G:G,0)),"Not Found"),"0")</f>
        <v>0</v>
      </c>
      <c r="AJ1139" s="69"/>
      <c r="AK1139" s="28">
        <f t="shared" si="873"/>
        <v>0</v>
      </c>
      <c r="AL1139" s="31">
        <f t="shared" si="874"/>
        <v>0</v>
      </c>
      <c r="AM1139" s="58"/>
      <c r="AN1139" s="58" t="s">
        <v>3723</v>
      </c>
      <c r="AO1139" s="68"/>
    </row>
    <row r="1140" spans="1:41" x14ac:dyDescent="0.35">
      <c r="A1140" s="28">
        <v>1139</v>
      </c>
      <c r="B1140" s="28">
        <v>3926</v>
      </c>
      <c r="C1140" s="28" t="s">
        <v>1667</v>
      </c>
      <c r="D1140" s="28" t="s">
        <v>4389</v>
      </c>
      <c r="E1140" s="28" t="s">
        <v>21</v>
      </c>
      <c r="F1140" s="28" t="s">
        <v>1892</v>
      </c>
      <c r="G1140" s="30"/>
      <c r="H1140" s="28" t="s">
        <v>2081</v>
      </c>
      <c r="I1140" s="28"/>
      <c r="J1140" s="31">
        <v>7649953741515</v>
      </c>
      <c r="K1140" s="31" t="str">
        <f t="shared" si="903"/>
        <v>7649 9537 4151</v>
      </c>
      <c r="L1140" s="83">
        <v>6302930996</v>
      </c>
      <c r="M1140" s="28" t="s">
        <v>2764</v>
      </c>
      <c r="N1140" s="28" t="s">
        <v>62</v>
      </c>
      <c r="O1140" s="69"/>
      <c r="P1140" s="28" t="str">
        <f>IF(TRIM(B1140)="","",IFERROR(INDEX('Agreements-New'!C:C,MATCH(B1140,'Agreements-New'!D:D,0)),"N"))</f>
        <v>N</v>
      </c>
      <c r="Q1140" s="69"/>
      <c r="R1140" s="28">
        <f t="shared" si="866"/>
        <v>39000</v>
      </c>
      <c r="S1140" s="28">
        <f t="shared" si="867"/>
        <v>39000</v>
      </c>
      <c r="T1140" s="28">
        <f t="shared" si="868"/>
        <v>10000</v>
      </c>
      <c r="U1140" s="28">
        <f t="shared" si="869"/>
        <v>29000</v>
      </c>
      <c r="V1140" s="69"/>
      <c r="W1140" s="28">
        <v>11000</v>
      </c>
      <c r="X1140" s="28">
        <f>IF(TRIM(B1140)="","",IFERROR(INDEX('Agreements-Old'!E:E,MATCH(B1140,'Agreements-Old'!D:D,0)),W1140))</f>
        <v>11000</v>
      </c>
      <c r="Y1140" s="28">
        <f>SUMIFS('Daily Fees Entry'!F:F,'Daily Fees Entry'!D:D,B1140,'Daily Fees Entry'!E:E,"Old Fees")</f>
        <v>10000</v>
      </c>
      <c r="Z1140" s="28">
        <f t="shared" si="870"/>
        <v>1000</v>
      </c>
      <c r="AA1140" s="69"/>
      <c r="AB1140" s="28">
        <f t="shared" si="871"/>
        <v>28000</v>
      </c>
      <c r="AC1140" s="28">
        <f>IF(TRIM(B1140)="","",IFERROR(INDEX('Agreements-New'!E:E,MATCH(B1140,'Agreements-New'!D:D,0)),AB1140))</f>
        <v>28000</v>
      </c>
      <c r="AD1140" s="28">
        <f>(SUMIFS('Daily Fees Entry'!F:F,'Daily Fees Entry'!D:D,B1140)) - Y1140</f>
        <v>0</v>
      </c>
      <c r="AE1140" s="28">
        <f t="shared" si="872"/>
        <v>28000</v>
      </c>
      <c r="AF1140" s="69"/>
      <c r="AG1140" s="28">
        <f>IF(TRIM(B1140)="","",IFERROR(INDEX('Fees Master'!D:D,MATCH(D1140,'Fees Master'!C:C,0)),"Not Found"))</f>
        <v>20000</v>
      </c>
      <c r="AH1140" s="28">
        <f>IF(TRIM(M1140)="V",IFERROR(INDEX('Fees Master'!M:M,MATCH(N1140,'Fees Master'!L:L,0)),"Not Found"),"0")</f>
        <v>8000</v>
      </c>
      <c r="AI1140" s="28" t="str">
        <f>IF(TRIM(M1140)="H",IFERROR(INDEX('Fees Master'!I:I,MATCH(D1140,'Fees Master'!G:G,0)),"Not Found"),"0")</f>
        <v>0</v>
      </c>
      <c r="AJ1140" s="69"/>
      <c r="AK1140" s="28">
        <f t="shared" si="873"/>
        <v>25.641025641025639</v>
      </c>
      <c r="AL1140" s="31">
        <f t="shared" si="874"/>
        <v>0</v>
      </c>
      <c r="AM1140" s="58"/>
      <c r="AN1140" s="58" t="s">
        <v>3724</v>
      </c>
      <c r="AO1140" s="68"/>
    </row>
    <row r="1141" spans="1:41" x14ac:dyDescent="0.35">
      <c r="A1141" s="28">
        <v>1140</v>
      </c>
      <c r="B1141" s="28">
        <v>3894</v>
      </c>
      <c r="C1141" s="28" t="s">
        <v>1668</v>
      </c>
      <c r="D1141" s="28" t="s">
        <v>4389</v>
      </c>
      <c r="E1141" s="28" t="s">
        <v>21</v>
      </c>
      <c r="F1141" s="28" t="s">
        <v>1892</v>
      </c>
      <c r="G1141" s="30"/>
      <c r="H1141" s="28" t="s">
        <v>2681</v>
      </c>
      <c r="I1141" s="28"/>
      <c r="J1141" s="31">
        <v>979958678561</v>
      </c>
      <c r="K1141" s="31" t="str">
        <f t="shared" si="903"/>
        <v>9799 5867 8561</v>
      </c>
      <c r="L1141" s="83">
        <v>9346384911</v>
      </c>
      <c r="M1141" s="28" t="s">
        <v>2764</v>
      </c>
      <c r="N1141" s="28" t="s">
        <v>62</v>
      </c>
      <c r="O1141" s="69"/>
      <c r="P1141" s="28" t="str">
        <f>IF(TRIM(B1141)="","",IFERROR(INDEX('Agreements-New'!C:C,MATCH(B1141,'Agreements-New'!D:D,0)),"N"))</f>
        <v>N</v>
      </c>
      <c r="Q1141" s="69"/>
      <c r="R1141" s="28">
        <f t="shared" si="866"/>
        <v>28000</v>
      </c>
      <c r="S1141" s="28">
        <f t="shared" si="867"/>
        <v>28000</v>
      </c>
      <c r="T1141" s="28">
        <f t="shared" si="868"/>
        <v>5000</v>
      </c>
      <c r="U1141" s="28">
        <f t="shared" si="869"/>
        <v>23000</v>
      </c>
      <c r="V1141" s="69"/>
      <c r="W1141" s="28">
        <v>0</v>
      </c>
      <c r="X1141" s="28">
        <f>IF(TRIM(B1141)="","",IFERROR(INDEX('Agreements-Old'!E:E,MATCH(B1141,'Agreements-Old'!D:D,0)),W1141))</f>
        <v>0</v>
      </c>
      <c r="Y1141" s="28">
        <f>SUMIFS('Daily Fees Entry'!F:F,'Daily Fees Entry'!D:D,B1141,'Daily Fees Entry'!E:E,"Old Fees")</f>
        <v>0</v>
      </c>
      <c r="Z1141" s="28">
        <f t="shared" si="870"/>
        <v>0</v>
      </c>
      <c r="AA1141" s="69"/>
      <c r="AB1141" s="28">
        <f t="shared" si="871"/>
        <v>28000</v>
      </c>
      <c r="AC1141" s="28">
        <f>IF(TRIM(B1141)="","",IFERROR(INDEX('Agreements-New'!E:E,MATCH(B1141,'Agreements-New'!D:D,0)),AB1141))</f>
        <v>28000</v>
      </c>
      <c r="AD1141" s="28">
        <f>(SUMIFS('Daily Fees Entry'!F:F,'Daily Fees Entry'!D:D,B1141)) - Y1141</f>
        <v>5000</v>
      </c>
      <c r="AE1141" s="28">
        <f t="shared" si="872"/>
        <v>23000</v>
      </c>
      <c r="AF1141" s="69"/>
      <c r="AG1141" s="28">
        <f>IF(TRIM(B1141)="","",IFERROR(INDEX('Fees Master'!D:D,MATCH(D1141,'Fees Master'!C:C,0)),"Not Found"))</f>
        <v>20000</v>
      </c>
      <c r="AH1141" s="28">
        <f>IF(TRIM(M1141)="V",IFERROR(INDEX('Fees Master'!M:M,MATCH(N1141,'Fees Master'!L:L,0)),"Not Found"),"0")</f>
        <v>8000</v>
      </c>
      <c r="AI1141" s="28" t="str">
        <f>IF(TRIM(M1141)="H",IFERROR(INDEX('Fees Master'!I:I,MATCH(D1141,'Fees Master'!G:G,0)),"Not Found"),"0")</f>
        <v>0</v>
      </c>
      <c r="AJ1141" s="69"/>
      <c r="AK1141" s="28">
        <f t="shared" si="873"/>
        <v>17.857142857142858</v>
      </c>
      <c r="AL1141" s="31">
        <f t="shared" si="874"/>
        <v>17.857142857142858</v>
      </c>
      <c r="AM1141" s="58"/>
      <c r="AN1141" s="58" t="s">
        <v>3726</v>
      </c>
      <c r="AO1141" s="68"/>
    </row>
    <row r="1142" spans="1:41" x14ac:dyDescent="0.35">
      <c r="A1142" s="28">
        <v>1141</v>
      </c>
      <c r="B1142" s="28">
        <v>4203</v>
      </c>
      <c r="C1142" s="28" t="s">
        <v>1670</v>
      </c>
      <c r="D1142" s="28" t="s">
        <v>4389</v>
      </c>
      <c r="E1142" s="28" t="s">
        <v>21</v>
      </c>
      <c r="F1142" s="28" t="s">
        <v>1892</v>
      </c>
      <c r="G1142" s="30"/>
      <c r="H1142" s="28" t="s">
        <v>1902</v>
      </c>
      <c r="I1142" s="28"/>
      <c r="J1142" s="31">
        <v>576481389745</v>
      </c>
      <c r="K1142" s="31" t="str">
        <f t="shared" si="903"/>
        <v>5764 8138 9745</v>
      </c>
      <c r="L1142" s="83">
        <v>9347456226</v>
      </c>
      <c r="M1142" s="28" t="s">
        <v>2762</v>
      </c>
      <c r="N1142" s="28" t="s">
        <v>103</v>
      </c>
      <c r="O1142" s="69"/>
      <c r="P1142" s="28" t="str">
        <f>IF(TRIM(B1142)="","",IFERROR(INDEX('Agreements-New'!C:C,MATCH(B1142,'Agreements-New'!D:D,0)),"N"))</f>
        <v>N</v>
      </c>
      <c r="Q1142" s="69"/>
      <c r="R1142" s="28">
        <f t="shared" si="866"/>
        <v>20000</v>
      </c>
      <c r="S1142" s="28">
        <f t="shared" si="867"/>
        <v>20000</v>
      </c>
      <c r="T1142" s="28">
        <f t="shared" si="868"/>
        <v>0</v>
      </c>
      <c r="U1142" s="28">
        <f t="shared" si="869"/>
        <v>20000</v>
      </c>
      <c r="V1142" s="69"/>
      <c r="W1142" s="28">
        <v>0</v>
      </c>
      <c r="X1142" s="28">
        <f>IF(TRIM(B1142)="","",IFERROR(INDEX('Agreements-Old'!E:E,MATCH(B1142,'Agreements-Old'!D:D,0)),W1142))</f>
        <v>0</v>
      </c>
      <c r="Y1142" s="28">
        <f>SUMIFS('Daily Fees Entry'!F:F,'Daily Fees Entry'!D:D,B1142,'Daily Fees Entry'!E:E,"Old Fees")</f>
        <v>0</v>
      </c>
      <c r="Z1142" s="28">
        <f t="shared" si="870"/>
        <v>0</v>
      </c>
      <c r="AA1142" s="69"/>
      <c r="AB1142" s="28">
        <f t="shared" si="871"/>
        <v>20000</v>
      </c>
      <c r="AC1142" s="28">
        <f>IF(TRIM(B1142)="","",IFERROR(INDEX('Agreements-New'!E:E,MATCH(B1142,'Agreements-New'!D:D,0)),AB1142))</f>
        <v>20000</v>
      </c>
      <c r="AD1142" s="28">
        <f>(SUMIFS('Daily Fees Entry'!F:F,'Daily Fees Entry'!D:D,B1142)) - Y1142</f>
        <v>0</v>
      </c>
      <c r="AE1142" s="28">
        <f t="shared" si="872"/>
        <v>20000</v>
      </c>
      <c r="AF1142" s="69"/>
      <c r="AG1142" s="28">
        <f>IF(TRIM(B1142)="","",IFERROR(INDEX('Fees Master'!D:D,MATCH(D1142,'Fees Master'!C:C,0)),"Not Found"))</f>
        <v>20000</v>
      </c>
      <c r="AH1142" s="28" t="str">
        <f>IF(TRIM(M1142)="V",IFERROR(INDEX('Fees Master'!M:M,MATCH(N1142,'Fees Master'!L:L,0)),"Not Found"),"0")</f>
        <v>0</v>
      </c>
      <c r="AI1142" s="28" t="str">
        <f>IF(TRIM(M1142)="H",IFERROR(INDEX('Fees Master'!I:I,MATCH(D1142,'Fees Master'!G:G,0)),"Not Found"),"0")</f>
        <v>0</v>
      </c>
      <c r="AJ1142" s="69"/>
      <c r="AK1142" s="28">
        <f t="shared" si="873"/>
        <v>0</v>
      </c>
      <c r="AL1142" s="31">
        <f t="shared" si="874"/>
        <v>0</v>
      </c>
      <c r="AM1142" s="58"/>
      <c r="AN1142" s="58" t="s">
        <v>3728</v>
      </c>
      <c r="AO1142" s="68"/>
    </row>
    <row r="1143" spans="1:41" x14ac:dyDescent="0.35">
      <c r="A1143" s="28">
        <v>1142</v>
      </c>
      <c r="B1143" s="28">
        <v>3667</v>
      </c>
      <c r="C1143" s="28" t="s">
        <v>1671</v>
      </c>
      <c r="D1143" s="28" t="s">
        <v>4389</v>
      </c>
      <c r="E1143" s="28" t="s">
        <v>21</v>
      </c>
      <c r="F1143" s="28" t="s">
        <v>1892</v>
      </c>
      <c r="G1143" s="30"/>
      <c r="H1143" s="28" t="s">
        <v>2683</v>
      </c>
      <c r="I1143" s="28"/>
      <c r="J1143" s="31">
        <v>502132716059</v>
      </c>
      <c r="K1143" s="31" t="str">
        <f t="shared" si="903"/>
        <v>5021 3271 6059</v>
      </c>
      <c r="L1143" s="83">
        <v>9493925058</v>
      </c>
      <c r="M1143" s="28" t="s">
        <v>2762</v>
      </c>
      <c r="N1143" s="28" t="s">
        <v>93</v>
      </c>
      <c r="O1143" s="69"/>
      <c r="P1143" s="28" t="str">
        <f>IF(TRIM(B1143)="","",IFERROR(INDEX('Agreements-New'!C:C,MATCH(B1143,'Agreements-New'!D:D,0)),"N"))</f>
        <v>N</v>
      </c>
      <c r="Q1143" s="69"/>
      <c r="R1143" s="28">
        <f t="shared" si="866"/>
        <v>58000</v>
      </c>
      <c r="S1143" s="28">
        <f t="shared" si="867"/>
        <v>58000</v>
      </c>
      <c r="T1143" s="28">
        <f t="shared" si="868"/>
        <v>0</v>
      </c>
      <c r="U1143" s="28">
        <f t="shared" si="869"/>
        <v>58000</v>
      </c>
      <c r="V1143" s="69"/>
      <c r="W1143" s="28">
        <v>38000</v>
      </c>
      <c r="X1143" s="28">
        <f>IF(TRIM(B1143)="","",IFERROR(INDEX('Agreements-Old'!E:E,MATCH(B1143,'Agreements-Old'!D:D,0)),W1143))</f>
        <v>38000</v>
      </c>
      <c r="Y1143" s="28">
        <f>SUMIFS('Daily Fees Entry'!F:F,'Daily Fees Entry'!D:D,B1143,'Daily Fees Entry'!E:E,"Old Fees")</f>
        <v>0</v>
      </c>
      <c r="Z1143" s="28">
        <f t="shared" si="870"/>
        <v>38000</v>
      </c>
      <c r="AA1143" s="69"/>
      <c r="AB1143" s="28">
        <f t="shared" si="871"/>
        <v>20000</v>
      </c>
      <c r="AC1143" s="28">
        <f>IF(TRIM(B1143)="","",IFERROR(INDEX('Agreements-New'!E:E,MATCH(B1143,'Agreements-New'!D:D,0)),AB1143))</f>
        <v>20000</v>
      </c>
      <c r="AD1143" s="28">
        <f>(SUMIFS('Daily Fees Entry'!F:F,'Daily Fees Entry'!D:D,B1143)) - Y1143</f>
        <v>0</v>
      </c>
      <c r="AE1143" s="28">
        <f t="shared" si="872"/>
        <v>20000</v>
      </c>
      <c r="AF1143" s="69"/>
      <c r="AG1143" s="28">
        <f>IF(TRIM(B1143)="","",IFERROR(INDEX('Fees Master'!D:D,MATCH(D1143,'Fees Master'!C:C,0)),"Not Found"))</f>
        <v>20000</v>
      </c>
      <c r="AH1143" s="28" t="str">
        <f>IF(TRIM(M1143)="V",IFERROR(INDEX('Fees Master'!M:M,MATCH(N1143,'Fees Master'!L:L,0)),"Not Found"),"0")</f>
        <v>0</v>
      </c>
      <c r="AI1143" s="28" t="str">
        <f>IF(TRIM(M1143)="H",IFERROR(INDEX('Fees Master'!I:I,MATCH(D1143,'Fees Master'!G:G,0)),"Not Found"),"0")</f>
        <v>0</v>
      </c>
      <c r="AJ1143" s="69"/>
      <c r="AK1143" s="28">
        <f t="shared" si="873"/>
        <v>0</v>
      </c>
      <c r="AL1143" s="31">
        <f t="shared" si="874"/>
        <v>0</v>
      </c>
      <c r="AM1143" s="58"/>
      <c r="AN1143" s="58" t="s">
        <v>3729</v>
      </c>
      <c r="AO1143" s="68"/>
    </row>
    <row r="1144" spans="1:41" x14ac:dyDescent="0.35">
      <c r="A1144" s="28">
        <v>1143</v>
      </c>
      <c r="B1144" s="28">
        <v>2468</v>
      </c>
      <c r="C1144" s="28" t="s">
        <v>1573</v>
      </c>
      <c r="D1144" s="28" t="s">
        <v>4389</v>
      </c>
      <c r="E1144" s="28" t="s">
        <v>20</v>
      </c>
      <c r="F1144" s="28" t="s">
        <v>1893</v>
      </c>
      <c r="G1144" s="30"/>
      <c r="H1144" s="28" t="s">
        <v>2635</v>
      </c>
      <c r="I1144" s="28"/>
      <c r="J1144" s="31">
        <v>698791532710</v>
      </c>
      <c r="K1144" s="31" t="str">
        <f t="shared" si="903"/>
        <v>6987 9153 2710</v>
      </c>
      <c r="L1144" s="83">
        <v>8096391951</v>
      </c>
      <c r="M1144" s="28" t="s">
        <v>2762</v>
      </c>
      <c r="N1144" s="28" t="s">
        <v>97</v>
      </c>
      <c r="O1144" s="69"/>
      <c r="P1144" s="28">
        <f>IF(TRIM(B1144)="","",IFERROR(INDEX('Agreements-New'!C:C,MATCH(B1144,'Agreements-New'!D:D,0)),"N"))</f>
        <v>210</v>
      </c>
      <c r="Q1144" s="69"/>
      <c r="R1144" s="28">
        <f t="shared" si="866"/>
        <v>50000</v>
      </c>
      <c r="S1144" s="28">
        <f t="shared" si="867"/>
        <v>39000</v>
      </c>
      <c r="T1144" s="28">
        <f t="shared" si="868"/>
        <v>10000</v>
      </c>
      <c r="U1144" s="28">
        <f t="shared" si="869"/>
        <v>29000</v>
      </c>
      <c r="V1144" s="69"/>
      <c r="W1144" s="28">
        <v>30000</v>
      </c>
      <c r="X1144" s="28">
        <f>IF(TRIM(B1144)="","",IFERROR(INDEX('Agreements-Old'!E:E,MATCH(B1144,'Agreements-Old'!D:D,0)),W1144))</f>
        <v>21000</v>
      </c>
      <c r="Y1144" s="28">
        <f>SUMIFS('Daily Fees Entry'!F:F,'Daily Fees Entry'!D:D,B1144,'Daily Fees Entry'!E:E,"Old Fees")</f>
        <v>10000</v>
      </c>
      <c r="Z1144" s="28">
        <f t="shared" si="870"/>
        <v>11000</v>
      </c>
      <c r="AA1144" s="69"/>
      <c r="AB1144" s="28">
        <f t="shared" si="871"/>
        <v>20000</v>
      </c>
      <c r="AC1144" s="28">
        <f>IF(TRIM(B1144)="","",IFERROR(INDEX('Agreements-New'!E:E,MATCH(B1144,'Agreements-New'!D:D,0)),AB1144))</f>
        <v>18000</v>
      </c>
      <c r="AD1144" s="28">
        <f>(SUMIFS('Daily Fees Entry'!F:F,'Daily Fees Entry'!D:D,B1144)) - Y1144</f>
        <v>0</v>
      </c>
      <c r="AE1144" s="28">
        <f t="shared" si="872"/>
        <v>18000</v>
      </c>
      <c r="AF1144" s="69"/>
      <c r="AG1144" s="28">
        <f>IF(TRIM(B1144)="","",IFERROR(INDEX('Fees Master'!D:D,MATCH(D1144,'Fees Master'!C:C,0)),"Not Found"))</f>
        <v>20000</v>
      </c>
      <c r="AH1144" s="28" t="str">
        <f>IF(TRIM(M1144)="V",IFERROR(INDEX('Fees Master'!M:M,MATCH(N1144,'Fees Master'!L:L,0)),"Not Found"),"0")</f>
        <v>0</v>
      </c>
      <c r="AI1144" s="28" t="str">
        <f>IF(TRIM(M1144)="H",IFERROR(INDEX('Fees Master'!I:I,MATCH(D1144,'Fees Master'!G:G,0)),"Not Found"),"0")</f>
        <v>0</v>
      </c>
      <c r="AJ1144" s="69"/>
      <c r="AK1144" s="28">
        <f t="shared" si="873"/>
        <v>25.641025641025639</v>
      </c>
      <c r="AL1144" s="31">
        <f t="shared" si="874"/>
        <v>0</v>
      </c>
      <c r="AM1144" s="58"/>
      <c r="AN1144" s="58" t="s">
        <v>3661</v>
      </c>
      <c r="AO1144" s="68"/>
    </row>
    <row r="1145" spans="1:41" x14ac:dyDescent="0.35">
      <c r="A1145" s="28">
        <v>1144</v>
      </c>
      <c r="B1145" s="28">
        <v>4661</v>
      </c>
      <c r="C1145" s="28" t="s">
        <v>5941</v>
      </c>
      <c r="D1145" s="28" t="s">
        <v>4389</v>
      </c>
      <c r="E1145" s="28" t="s">
        <v>3814</v>
      </c>
      <c r="F1145" s="28" t="s">
        <v>1893</v>
      </c>
      <c r="G1145" s="30"/>
      <c r="H1145" s="28" t="s">
        <v>6144</v>
      </c>
      <c r="I1145" s="28"/>
      <c r="J1145" s="31"/>
      <c r="K1145" s="31"/>
      <c r="L1145" s="83">
        <v>9618338026</v>
      </c>
      <c r="M1145" s="28" t="s">
        <v>2767</v>
      </c>
      <c r="N1145" s="28" t="s">
        <v>4399</v>
      </c>
      <c r="O1145" s="69"/>
      <c r="P1145" s="28" t="str">
        <f>IF(TRIM(B1145)="","",IFERROR(INDEX('Agreements-New'!C:C,MATCH(B1145,'Agreements-New'!D:D,0)),"N"))</f>
        <v>N</v>
      </c>
      <c r="Q1145" s="69"/>
      <c r="R1145" s="28">
        <f t="shared" si="866"/>
        <v>41000</v>
      </c>
      <c r="S1145" s="28">
        <f t="shared" si="867"/>
        <v>41000</v>
      </c>
      <c r="T1145" s="28">
        <f t="shared" si="868"/>
        <v>7500</v>
      </c>
      <c r="U1145" s="28">
        <f t="shared" si="869"/>
        <v>33500</v>
      </c>
      <c r="V1145" s="69"/>
      <c r="W1145" s="28">
        <v>0</v>
      </c>
      <c r="X1145" s="28">
        <f>IF(TRIM(B1145)="","",IFERROR(INDEX('Agreements-Old'!E:E,MATCH(B1145,'Agreements-Old'!D:D,0)),W1145))</f>
        <v>0</v>
      </c>
      <c r="Y1145" s="28">
        <f>SUMIFS('Daily Fees Entry'!F:F,'Daily Fees Entry'!D:D,B1145,'Daily Fees Entry'!E:E,"Old Fees")</f>
        <v>0</v>
      </c>
      <c r="Z1145" s="28">
        <f t="shared" si="870"/>
        <v>0</v>
      </c>
      <c r="AA1145" s="69"/>
      <c r="AB1145" s="28">
        <f t="shared" si="871"/>
        <v>41000</v>
      </c>
      <c r="AC1145" s="28">
        <f>IF(TRIM(B1145)="","",IFERROR(INDEX('Agreements-New'!E:E,MATCH(B1145,'Agreements-New'!D:D,0)),AB1145))</f>
        <v>41000</v>
      </c>
      <c r="AD1145" s="28">
        <f>(SUMIFS('Daily Fees Entry'!F:F,'Daily Fees Entry'!D:D,B1145)) - Y1145</f>
        <v>7500</v>
      </c>
      <c r="AE1145" s="28">
        <f t="shared" si="872"/>
        <v>33500</v>
      </c>
      <c r="AF1145" s="69"/>
      <c r="AG1145" s="28">
        <f>IF(TRIM(B1145)="","",IFERROR(INDEX('Fees Master'!D:D,MATCH(D1145,'Fees Master'!C:C,0)),"Not Found"))</f>
        <v>20000</v>
      </c>
      <c r="AH1145" s="28" t="str">
        <f>IF(TRIM(M1145)="V",IFERROR(INDEX('Fees Master'!M:M,MATCH(N1145,'Fees Master'!L:L,0)),"Not Found"),"0")</f>
        <v>0</v>
      </c>
      <c r="AI1145" s="28">
        <f>IF(TRIM(M1145)="H",IFERROR(INDEX('Fees Master'!I:I,MATCH(D1145,'Fees Master'!G:G,0)),"Not Found"),"0")</f>
        <v>21000</v>
      </c>
      <c r="AJ1145" s="69"/>
      <c r="AK1145" s="28">
        <f t="shared" si="873"/>
        <v>18.292682926829269</v>
      </c>
      <c r="AL1145" s="31">
        <f t="shared" si="874"/>
        <v>18.292682926829269</v>
      </c>
      <c r="AM1145" s="58"/>
      <c r="AN1145" s="58"/>
      <c r="AO1145" s="68"/>
    </row>
    <row r="1146" spans="1:41" x14ac:dyDescent="0.35">
      <c r="A1146" s="28">
        <v>1145</v>
      </c>
      <c r="B1146" s="28">
        <v>2660</v>
      </c>
      <c r="C1146" s="28" t="s">
        <v>1581</v>
      </c>
      <c r="D1146" s="28" t="s">
        <v>4389</v>
      </c>
      <c r="E1146" s="28" t="s">
        <v>20</v>
      </c>
      <c r="F1146" s="28" t="s">
        <v>1893</v>
      </c>
      <c r="G1146" s="30"/>
      <c r="H1146" s="28" t="s">
        <v>2366</v>
      </c>
      <c r="I1146" s="28"/>
      <c r="J1146" s="31"/>
      <c r="K1146" s="31" t="str">
        <f>CONCATENATE(MID(J1146,1,4), " ", MID(J1146,5,4), " ", MID(J1146,9,4))</f>
        <v xml:space="preserve">  </v>
      </c>
      <c r="L1146" s="83">
        <v>9550467959</v>
      </c>
      <c r="M1146" s="28" t="s">
        <v>2764</v>
      </c>
      <c r="N1146" s="28" t="s">
        <v>62</v>
      </c>
      <c r="O1146" s="69"/>
      <c r="P1146" s="28">
        <f>IF(TRIM(B1146)="","",IFERROR(INDEX('Agreements-New'!C:C,MATCH(B1146,'Agreements-New'!D:D,0)),"N"))</f>
        <v>61</v>
      </c>
      <c r="Q1146" s="69"/>
      <c r="R1146" s="28">
        <f t="shared" si="866"/>
        <v>51500</v>
      </c>
      <c r="S1146" s="28">
        <f t="shared" si="867"/>
        <v>46500</v>
      </c>
      <c r="T1146" s="28">
        <f t="shared" si="868"/>
        <v>10000</v>
      </c>
      <c r="U1146" s="28">
        <f t="shared" si="869"/>
        <v>36500</v>
      </c>
      <c r="V1146" s="69"/>
      <c r="W1146" s="28">
        <v>23500</v>
      </c>
      <c r="X1146" s="28">
        <f>IF(TRIM(B1146)="","",IFERROR(INDEX('Agreements-Old'!E:E,MATCH(B1146,'Agreements-Old'!D:D,0)),W1146))</f>
        <v>23500</v>
      </c>
      <c r="Y1146" s="28">
        <f>SUMIFS('Daily Fees Entry'!F:F,'Daily Fees Entry'!D:D,B1146,'Daily Fees Entry'!E:E,"Old Fees")</f>
        <v>10000</v>
      </c>
      <c r="Z1146" s="28">
        <f t="shared" si="870"/>
        <v>13500</v>
      </c>
      <c r="AA1146" s="69"/>
      <c r="AB1146" s="28">
        <f t="shared" si="871"/>
        <v>28000</v>
      </c>
      <c r="AC1146" s="28">
        <f>IF(TRIM(B1146)="","",IFERROR(INDEX('Agreements-New'!E:E,MATCH(B1146,'Agreements-New'!D:D,0)),AB1146))</f>
        <v>23000</v>
      </c>
      <c r="AD1146" s="28">
        <f>(SUMIFS('Daily Fees Entry'!F:F,'Daily Fees Entry'!D:D,B1146)) - Y1146</f>
        <v>0</v>
      </c>
      <c r="AE1146" s="28">
        <f t="shared" si="872"/>
        <v>23000</v>
      </c>
      <c r="AF1146" s="69"/>
      <c r="AG1146" s="28">
        <f>IF(TRIM(B1146)="","",IFERROR(INDEX('Fees Master'!D:D,MATCH(D1146,'Fees Master'!C:C,0)),"Not Found"))</f>
        <v>20000</v>
      </c>
      <c r="AH1146" s="28">
        <f>IF(TRIM(M1146)="V",IFERROR(INDEX('Fees Master'!M:M,MATCH(N1146,'Fees Master'!L:L,0)),"Not Found"),"0")</f>
        <v>8000</v>
      </c>
      <c r="AI1146" s="28" t="str">
        <f>IF(TRIM(M1146)="H",IFERROR(INDEX('Fees Master'!I:I,MATCH(D1146,'Fees Master'!G:G,0)),"Not Found"),"0")</f>
        <v>0</v>
      </c>
      <c r="AJ1146" s="69"/>
      <c r="AK1146" s="28">
        <f t="shared" si="873"/>
        <v>21.50537634408602</v>
      </c>
      <c r="AL1146" s="31">
        <f t="shared" si="874"/>
        <v>0</v>
      </c>
      <c r="AM1146" s="58"/>
      <c r="AN1146" s="58" t="s">
        <v>3663</v>
      </c>
      <c r="AO1146" s="68"/>
    </row>
    <row r="1147" spans="1:41" x14ac:dyDescent="0.35">
      <c r="A1147" s="28">
        <v>1146</v>
      </c>
      <c r="B1147" s="28">
        <v>3904</v>
      </c>
      <c r="C1147" s="28" t="s">
        <v>1582</v>
      </c>
      <c r="D1147" s="28" t="s">
        <v>4389</v>
      </c>
      <c r="E1147" s="28" t="s">
        <v>20</v>
      </c>
      <c r="F1147" s="28" t="s">
        <v>1893</v>
      </c>
      <c r="G1147" s="30"/>
      <c r="H1147" s="28" t="s">
        <v>2522</v>
      </c>
      <c r="I1147" s="28"/>
      <c r="J1147" s="31">
        <v>875592467143</v>
      </c>
      <c r="K1147" s="31" t="str">
        <f>CONCATENATE(MID(J1147,1,4), " ", MID(J1147,5,4), " ", MID(J1147,9,4))</f>
        <v>8755 9246 7143</v>
      </c>
      <c r="L1147" s="83">
        <v>9912138202</v>
      </c>
      <c r="M1147" s="28" t="s">
        <v>2762</v>
      </c>
      <c r="N1147" s="28" t="s">
        <v>87</v>
      </c>
      <c r="O1147" s="69"/>
      <c r="P1147" s="28" t="str">
        <f>IF(TRIM(B1147)="","",IFERROR(INDEX('Agreements-New'!C:C,MATCH(B1147,'Agreements-New'!D:D,0)),"N"))</f>
        <v>N</v>
      </c>
      <c r="Q1147" s="69"/>
      <c r="R1147" s="28">
        <f t="shared" si="866"/>
        <v>24000</v>
      </c>
      <c r="S1147" s="28">
        <f t="shared" si="867"/>
        <v>24000</v>
      </c>
      <c r="T1147" s="28">
        <f t="shared" si="868"/>
        <v>0</v>
      </c>
      <c r="U1147" s="28">
        <f t="shared" si="869"/>
        <v>24000</v>
      </c>
      <c r="V1147" s="69"/>
      <c r="W1147" s="28">
        <v>4000</v>
      </c>
      <c r="X1147" s="28">
        <f>IF(TRIM(B1147)="","",IFERROR(INDEX('Agreements-Old'!E:E,MATCH(B1147,'Agreements-Old'!D:D,0)),W1147))</f>
        <v>4000</v>
      </c>
      <c r="Y1147" s="28">
        <f>SUMIFS('Daily Fees Entry'!F:F,'Daily Fees Entry'!D:D,B1147,'Daily Fees Entry'!E:E,"Old Fees")</f>
        <v>0</v>
      </c>
      <c r="Z1147" s="28">
        <f t="shared" si="870"/>
        <v>4000</v>
      </c>
      <c r="AA1147" s="69"/>
      <c r="AB1147" s="28">
        <f t="shared" si="871"/>
        <v>20000</v>
      </c>
      <c r="AC1147" s="28">
        <f>IF(TRIM(B1147)="","",IFERROR(INDEX('Agreements-New'!E:E,MATCH(B1147,'Agreements-New'!D:D,0)),AB1147))</f>
        <v>20000</v>
      </c>
      <c r="AD1147" s="28">
        <f>(SUMIFS('Daily Fees Entry'!F:F,'Daily Fees Entry'!D:D,B1147)) - Y1147</f>
        <v>0</v>
      </c>
      <c r="AE1147" s="28">
        <f t="shared" si="872"/>
        <v>20000</v>
      </c>
      <c r="AF1147" s="69"/>
      <c r="AG1147" s="28">
        <f>IF(TRIM(B1147)="","",IFERROR(INDEX('Fees Master'!D:D,MATCH(D1147,'Fees Master'!C:C,0)),"Not Found"))</f>
        <v>20000</v>
      </c>
      <c r="AH1147" s="28" t="str">
        <f>IF(TRIM(M1147)="V",IFERROR(INDEX('Fees Master'!M:M,MATCH(N1147,'Fees Master'!L:L,0)),"Not Found"),"0")</f>
        <v>0</v>
      </c>
      <c r="AI1147" s="28" t="str">
        <f>IF(TRIM(M1147)="H",IFERROR(INDEX('Fees Master'!I:I,MATCH(D1147,'Fees Master'!G:G,0)),"Not Found"),"0")</f>
        <v>0</v>
      </c>
      <c r="AJ1147" s="69"/>
      <c r="AK1147" s="28">
        <f t="shared" si="873"/>
        <v>0</v>
      </c>
      <c r="AL1147" s="31">
        <f t="shared" si="874"/>
        <v>0</v>
      </c>
      <c r="AM1147" s="58"/>
      <c r="AN1147" s="58" t="s">
        <v>3664</v>
      </c>
      <c r="AO1147" s="68"/>
    </row>
    <row r="1148" spans="1:41" x14ac:dyDescent="0.35">
      <c r="A1148" s="28">
        <v>1147</v>
      </c>
      <c r="B1148" s="28">
        <v>4599</v>
      </c>
      <c r="C1148" s="28" t="s">
        <v>1586</v>
      </c>
      <c r="D1148" s="28" t="s">
        <v>4389</v>
      </c>
      <c r="E1148" s="28" t="s">
        <v>3814</v>
      </c>
      <c r="F1148" s="28" t="s">
        <v>1893</v>
      </c>
      <c r="G1148" s="30"/>
      <c r="H1148" s="28" t="s">
        <v>2642</v>
      </c>
      <c r="I1148" s="28"/>
      <c r="J1148" s="31"/>
      <c r="K1148" s="31" t="str">
        <f>CONCATENATE(MID(J1148,1,4), " ", MID(J1148,5,4), " ", MID(J1148,9,4))</f>
        <v xml:space="preserve">  </v>
      </c>
      <c r="L1148" s="83">
        <v>9912467849</v>
      </c>
      <c r="M1148" s="28" t="s">
        <v>2767</v>
      </c>
      <c r="N1148" s="28" t="s">
        <v>62</v>
      </c>
      <c r="O1148" s="69"/>
      <c r="P1148" s="28" t="str">
        <f>IF(TRIM(B1148)="","",IFERROR(INDEX('Agreements-New'!C:C,MATCH(B1148,'Agreements-New'!D:D,0)),"N"))</f>
        <v>N</v>
      </c>
      <c r="Q1148" s="69"/>
      <c r="R1148" s="28">
        <f t="shared" si="866"/>
        <v>83000</v>
      </c>
      <c r="S1148" s="28">
        <f t="shared" si="867"/>
        <v>83000</v>
      </c>
      <c r="T1148" s="28">
        <f t="shared" si="868"/>
        <v>5000</v>
      </c>
      <c r="U1148" s="28">
        <f t="shared" si="869"/>
        <v>78000</v>
      </c>
      <c r="V1148" s="69"/>
      <c r="W1148" s="28">
        <v>42000</v>
      </c>
      <c r="X1148" s="28">
        <f>IF(TRIM(B1148)="","",IFERROR(INDEX('Agreements-Old'!E:E,MATCH(B1148,'Agreements-Old'!D:D,0)),W1148))</f>
        <v>42000</v>
      </c>
      <c r="Y1148" s="28">
        <f>SUMIFS('Daily Fees Entry'!F:F,'Daily Fees Entry'!D:D,B1148,'Daily Fees Entry'!E:E,"Old Fees")</f>
        <v>0</v>
      </c>
      <c r="Z1148" s="28">
        <f t="shared" si="870"/>
        <v>42000</v>
      </c>
      <c r="AA1148" s="69"/>
      <c r="AB1148" s="28">
        <f t="shared" si="871"/>
        <v>41000</v>
      </c>
      <c r="AC1148" s="28">
        <f>IF(TRIM(B1148)="","",IFERROR(INDEX('Agreements-New'!E:E,MATCH(B1148,'Agreements-New'!D:D,0)),AB1148))</f>
        <v>41000</v>
      </c>
      <c r="AD1148" s="28">
        <f>(SUMIFS('Daily Fees Entry'!F:F,'Daily Fees Entry'!D:D,B1148)) - Y1148</f>
        <v>5000</v>
      </c>
      <c r="AE1148" s="28">
        <f t="shared" si="872"/>
        <v>36000</v>
      </c>
      <c r="AF1148" s="69"/>
      <c r="AG1148" s="28">
        <f>IF(TRIM(B1148)="","",IFERROR(INDEX('Fees Master'!D:D,MATCH(D1148,'Fees Master'!C:C,0)),"Not Found"))</f>
        <v>20000</v>
      </c>
      <c r="AH1148" s="28" t="str">
        <f>IF(TRIM(M1148)="V",IFERROR(INDEX('Fees Master'!M:M,MATCH(N1148,'Fees Master'!L:L,0)),"Not Found"),"0")</f>
        <v>0</v>
      </c>
      <c r="AI1148" s="28">
        <f>IF(TRIM(M1148)="H",IFERROR(INDEX('Fees Master'!I:I,MATCH(D1148,'Fees Master'!G:G,0)),"Not Found"),"0")</f>
        <v>21000</v>
      </c>
      <c r="AJ1148" s="69"/>
      <c r="AK1148" s="28">
        <f t="shared" si="873"/>
        <v>6.024096385542169</v>
      </c>
      <c r="AL1148" s="31">
        <f t="shared" si="874"/>
        <v>12.195121951219512</v>
      </c>
      <c r="AM1148" s="58"/>
      <c r="AN1148" s="58" t="s">
        <v>3666</v>
      </c>
      <c r="AO1148" s="68"/>
    </row>
    <row r="1149" spans="1:41" x14ac:dyDescent="0.35">
      <c r="A1149" s="28">
        <v>1148</v>
      </c>
      <c r="B1149" s="28">
        <v>2531</v>
      </c>
      <c r="C1149" s="28" t="s">
        <v>1593</v>
      </c>
      <c r="D1149" s="28" t="s">
        <v>4389</v>
      </c>
      <c r="E1149" s="28" t="s">
        <v>20</v>
      </c>
      <c r="F1149" s="28" t="s">
        <v>1893</v>
      </c>
      <c r="G1149" s="30"/>
      <c r="H1149" s="28" t="s">
        <v>1923</v>
      </c>
      <c r="I1149" s="28"/>
      <c r="J1149" s="31">
        <v>394787180795</v>
      </c>
      <c r="K1149" s="31" t="str">
        <f>CONCATENATE(MID(J1149,1,4), " ", MID(J1149,5,4), " ", MID(J1149,9,4))</f>
        <v>3947 8718 0795</v>
      </c>
      <c r="L1149" s="83">
        <v>9492966559</v>
      </c>
      <c r="M1149" s="28" t="s">
        <v>2762</v>
      </c>
      <c r="N1149" s="28" t="s">
        <v>103</v>
      </c>
      <c r="O1149" s="69"/>
      <c r="P1149" s="28" t="str">
        <f>IF(TRIM(B1149)="","",IFERROR(INDEX('Agreements-New'!C:C,MATCH(B1149,'Agreements-New'!D:D,0)),"N"))</f>
        <v>N</v>
      </c>
      <c r="Q1149" s="69"/>
      <c r="R1149" s="28">
        <f t="shared" si="866"/>
        <v>36000</v>
      </c>
      <c r="S1149" s="28">
        <f t="shared" si="867"/>
        <v>36000</v>
      </c>
      <c r="T1149" s="28">
        <f t="shared" si="868"/>
        <v>14500</v>
      </c>
      <c r="U1149" s="28">
        <f t="shared" si="869"/>
        <v>21500</v>
      </c>
      <c r="V1149" s="69"/>
      <c r="W1149" s="28">
        <v>16000</v>
      </c>
      <c r="X1149" s="28">
        <f>IF(TRIM(B1149)="","",IFERROR(INDEX('Agreements-Old'!E:E,MATCH(B1149,'Agreements-Old'!D:D,0)),W1149))</f>
        <v>16000</v>
      </c>
      <c r="Y1149" s="28">
        <f>SUMIFS('Daily Fees Entry'!F:F,'Daily Fees Entry'!D:D,B1149,'Daily Fees Entry'!E:E,"Old Fees")</f>
        <v>14500</v>
      </c>
      <c r="Z1149" s="28">
        <f t="shared" si="870"/>
        <v>1500</v>
      </c>
      <c r="AA1149" s="69"/>
      <c r="AB1149" s="28">
        <f t="shared" si="871"/>
        <v>20000</v>
      </c>
      <c r="AC1149" s="28">
        <f>IF(TRIM(B1149)="","",IFERROR(INDEX('Agreements-New'!E:E,MATCH(B1149,'Agreements-New'!D:D,0)),AB1149))</f>
        <v>20000</v>
      </c>
      <c r="AD1149" s="28">
        <f>(SUMIFS('Daily Fees Entry'!F:F,'Daily Fees Entry'!D:D,B1149)) - Y1149</f>
        <v>0</v>
      </c>
      <c r="AE1149" s="28">
        <f t="shared" si="872"/>
        <v>20000</v>
      </c>
      <c r="AF1149" s="69"/>
      <c r="AG1149" s="28">
        <f>IF(TRIM(B1149)="","",IFERROR(INDEX('Fees Master'!D:D,MATCH(D1149,'Fees Master'!C:C,0)),"Not Found"))</f>
        <v>20000</v>
      </c>
      <c r="AH1149" s="28" t="str">
        <f>IF(TRIM(M1149)="V",IFERROR(INDEX('Fees Master'!M:M,MATCH(N1149,'Fees Master'!L:L,0)),"Not Found"),"0")</f>
        <v>0</v>
      </c>
      <c r="AI1149" s="28" t="str">
        <f>IF(TRIM(M1149)="H",IFERROR(INDEX('Fees Master'!I:I,MATCH(D1149,'Fees Master'!G:G,0)),"Not Found"),"0")</f>
        <v>0</v>
      </c>
      <c r="AJ1149" s="69"/>
      <c r="AK1149" s="28">
        <f t="shared" si="873"/>
        <v>40.277777777777779</v>
      </c>
      <c r="AL1149" s="31">
        <f t="shared" si="874"/>
        <v>0</v>
      </c>
      <c r="AM1149" s="58"/>
      <c r="AN1149" s="58" t="s">
        <v>3671</v>
      </c>
      <c r="AO1149" s="68"/>
    </row>
    <row r="1150" spans="1:41" x14ac:dyDescent="0.35">
      <c r="A1150" s="28">
        <v>1149</v>
      </c>
      <c r="B1150" s="28">
        <v>4747</v>
      </c>
      <c r="C1150" s="28" t="s">
        <v>5942</v>
      </c>
      <c r="D1150" s="28" t="s">
        <v>4389</v>
      </c>
      <c r="E1150" s="28" t="s">
        <v>3814</v>
      </c>
      <c r="F1150" s="28" t="s">
        <v>1893</v>
      </c>
      <c r="G1150" s="30"/>
      <c r="H1150" s="28" t="s">
        <v>6145</v>
      </c>
      <c r="I1150" s="28"/>
      <c r="J1150" s="31"/>
      <c r="K1150" s="31"/>
      <c r="L1150" s="83">
        <v>9912179567</v>
      </c>
      <c r="M1150" s="28" t="s">
        <v>2767</v>
      </c>
      <c r="N1150" s="28" t="s">
        <v>4403</v>
      </c>
      <c r="O1150" s="69"/>
      <c r="P1150" s="28" t="str">
        <f>IF(TRIM(B1150)="","",IFERROR(INDEX('Agreements-New'!C:C,MATCH(B1150,'Agreements-New'!D:D,0)),"N"))</f>
        <v>N</v>
      </c>
      <c r="Q1150" s="69"/>
      <c r="R1150" s="28">
        <f t="shared" si="866"/>
        <v>41000</v>
      </c>
      <c r="S1150" s="28">
        <f t="shared" si="867"/>
        <v>41000</v>
      </c>
      <c r="T1150" s="28">
        <f t="shared" si="868"/>
        <v>10000</v>
      </c>
      <c r="U1150" s="28">
        <f t="shared" si="869"/>
        <v>31000</v>
      </c>
      <c r="V1150" s="69"/>
      <c r="W1150" s="28">
        <v>0</v>
      </c>
      <c r="X1150" s="28">
        <f>IF(TRIM(B1150)="","",IFERROR(INDEX('Agreements-Old'!E:E,MATCH(B1150,'Agreements-Old'!D:D,0)),W1150))</f>
        <v>0</v>
      </c>
      <c r="Y1150" s="28">
        <f>SUMIFS('Daily Fees Entry'!F:F,'Daily Fees Entry'!D:D,B1150,'Daily Fees Entry'!E:E,"Old Fees")</f>
        <v>0</v>
      </c>
      <c r="Z1150" s="28">
        <f t="shared" si="870"/>
        <v>0</v>
      </c>
      <c r="AA1150" s="69"/>
      <c r="AB1150" s="28">
        <f t="shared" si="871"/>
        <v>41000</v>
      </c>
      <c r="AC1150" s="28">
        <f>IF(TRIM(B1150)="","",IFERROR(INDEX('Agreements-New'!E:E,MATCH(B1150,'Agreements-New'!D:D,0)),AB1150))</f>
        <v>41000</v>
      </c>
      <c r="AD1150" s="28">
        <f>(SUMIFS('Daily Fees Entry'!F:F,'Daily Fees Entry'!D:D,B1150)) - Y1150</f>
        <v>10000</v>
      </c>
      <c r="AE1150" s="28">
        <f t="shared" si="872"/>
        <v>31000</v>
      </c>
      <c r="AF1150" s="69"/>
      <c r="AG1150" s="28">
        <f>IF(TRIM(B1150)="","",IFERROR(INDEX('Fees Master'!D:D,MATCH(D1150,'Fees Master'!C:C,0)),"Not Found"))</f>
        <v>20000</v>
      </c>
      <c r="AH1150" s="28" t="str">
        <f>IF(TRIM(M1150)="V",IFERROR(INDEX('Fees Master'!M:M,MATCH(N1150,'Fees Master'!L:L,0)),"Not Found"),"0")</f>
        <v>0</v>
      </c>
      <c r="AI1150" s="28">
        <f>IF(TRIM(M1150)="H",IFERROR(INDEX('Fees Master'!I:I,MATCH(D1150,'Fees Master'!G:G,0)),"Not Found"),"0")</f>
        <v>21000</v>
      </c>
      <c r="AJ1150" s="69"/>
      <c r="AK1150" s="28">
        <f t="shared" si="873"/>
        <v>24.390243902439025</v>
      </c>
      <c r="AL1150" s="31">
        <f t="shared" si="874"/>
        <v>24.390243902439025</v>
      </c>
      <c r="AM1150" s="58"/>
      <c r="AN1150" s="58"/>
      <c r="AO1150" s="68"/>
    </row>
    <row r="1151" spans="1:41" x14ac:dyDescent="0.35">
      <c r="A1151" s="28">
        <v>1150</v>
      </c>
      <c r="B1151" s="28">
        <v>4201</v>
      </c>
      <c r="C1151" s="28" t="s">
        <v>1597</v>
      </c>
      <c r="D1151" s="28" t="s">
        <v>4389</v>
      </c>
      <c r="E1151" s="28" t="s">
        <v>20</v>
      </c>
      <c r="F1151" s="28" t="s">
        <v>1893</v>
      </c>
      <c r="G1151" s="30"/>
      <c r="H1151" s="28" t="s">
        <v>2601</v>
      </c>
      <c r="I1151" s="28"/>
      <c r="J1151" s="31">
        <v>351117261053</v>
      </c>
      <c r="K1151" s="31" t="str">
        <f>CONCATENATE(MID(J1151,1,4), " ", MID(J1151,5,4), " ", MID(J1151,9,4))</f>
        <v>3511 1726 1053</v>
      </c>
      <c r="L1151" s="83">
        <v>9490708912</v>
      </c>
      <c r="M1151" s="28" t="s">
        <v>2762</v>
      </c>
      <c r="N1151" s="28" t="s">
        <v>102</v>
      </c>
      <c r="O1151" s="69"/>
      <c r="P1151" s="28" t="str">
        <f>IF(TRIM(B1151)="","",IFERROR(INDEX('Agreements-New'!C:C,MATCH(B1151,'Agreements-New'!D:D,0)),"N"))</f>
        <v>N</v>
      </c>
      <c r="Q1151" s="69"/>
      <c r="R1151" s="28">
        <f t="shared" si="866"/>
        <v>20000</v>
      </c>
      <c r="S1151" s="28">
        <f t="shared" si="867"/>
        <v>20000</v>
      </c>
      <c r="T1151" s="28">
        <f t="shared" si="868"/>
        <v>5000</v>
      </c>
      <c r="U1151" s="28">
        <f t="shared" si="869"/>
        <v>15000</v>
      </c>
      <c r="V1151" s="69"/>
      <c r="W1151" s="28">
        <v>0</v>
      </c>
      <c r="X1151" s="28">
        <f>IF(TRIM(B1151)="","",IFERROR(INDEX('Agreements-Old'!E:E,MATCH(B1151,'Agreements-Old'!D:D,0)),W1151))</f>
        <v>0</v>
      </c>
      <c r="Y1151" s="28">
        <f>SUMIFS('Daily Fees Entry'!F:F,'Daily Fees Entry'!D:D,B1151,'Daily Fees Entry'!E:E,"Old Fees")</f>
        <v>0</v>
      </c>
      <c r="Z1151" s="28">
        <f t="shared" si="870"/>
        <v>0</v>
      </c>
      <c r="AA1151" s="69"/>
      <c r="AB1151" s="28">
        <f t="shared" si="871"/>
        <v>20000</v>
      </c>
      <c r="AC1151" s="28">
        <f>IF(TRIM(B1151)="","",IFERROR(INDEX('Agreements-New'!E:E,MATCH(B1151,'Agreements-New'!D:D,0)),AB1151))</f>
        <v>20000</v>
      </c>
      <c r="AD1151" s="28">
        <f>(SUMIFS('Daily Fees Entry'!F:F,'Daily Fees Entry'!D:D,B1151)) - Y1151</f>
        <v>5000</v>
      </c>
      <c r="AE1151" s="28">
        <f t="shared" si="872"/>
        <v>15000</v>
      </c>
      <c r="AF1151" s="69"/>
      <c r="AG1151" s="28">
        <f>IF(TRIM(B1151)="","",IFERROR(INDEX('Fees Master'!D:D,MATCH(D1151,'Fees Master'!C:C,0)),"Not Found"))</f>
        <v>20000</v>
      </c>
      <c r="AH1151" s="28" t="str">
        <f>IF(TRIM(M1151)="V",IFERROR(INDEX('Fees Master'!M:M,MATCH(N1151,'Fees Master'!L:L,0)),"Not Found"),"0")</f>
        <v>0</v>
      </c>
      <c r="AI1151" s="28" t="str">
        <f>IF(TRIM(M1151)="H",IFERROR(INDEX('Fees Master'!I:I,MATCH(D1151,'Fees Master'!G:G,0)),"Not Found"),"0")</f>
        <v>0</v>
      </c>
      <c r="AJ1151" s="69"/>
      <c r="AK1151" s="28">
        <f t="shared" si="873"/>
        <v>25</v>
      </c>
      <c r="AL1151" s="31">
        <f t="shared" si="874"/>
        <v>25</v>
      </c>
      <c r="AM1151" s="58"/>
      <c r="AN1151" s="58" t="s">
        <v>3672</v>
      </c>
      <c r="AO1151" s="68"/>
    </row>
    <row r="1152" spans="1:41" x14ac:dyDescent="0.35">
      <c r="A1152" s="28">
        <v>1151</v>
      </c>
      <c r="B1152" s="28">
        <v>3200</v>
      </c>
      <c r="C1152" s="28" t="s">
        <v>1607</v>
      </c>
      <c r="D1152" s="28" t="s">
        <v>4389</v>
      </c>
      <c r="E1152" s="28" t="s">
        <v>20</v>
      </c>
      <c r="F1152" s="28" t="s">
        <v>1893</v>
      </c>
      <c r="G1152" s="30"/>
      <c r="H1152" s="28" t="s">
        <v>2655</v>
      </c>
      <c r="I1152" s="28"/>
      <c r="J1152" s="31">
        <v>444302292227</v>
      </c>
      <c r="K1152" s="31" t="str">
        <f>CONCATENATE(MID(J1152,1,4), " ", MID(J1152,5,4), " ", MID(J1152,9,4))</f>
        <v>4443 0229 2227</v>
      </c>
      <c r="L1152" s="83">
        <v>6302849083</v>
      </c>
      <c r="M1152" s="28" t="s">
        <v>2764</v>
      </c>
      <c r="N1152" s="28" t="s">
        <v>62</v>
      </c>
      <c r="O1152" s="69"/>
      <c r="P1152" s="28" t="str">
        <f>IF(TRIM(B1152)="","",IFERROR(INDEX('Agreements-New'!C:C,MATCH(B1152,'Agreements-New'!D:D,0)),"N"))</f>
        <v>N</v>
      </c>
      <c r="Q1152" s="69"/>
      <c r="R1152" s="28">
        <f t="shared" si="866"/>
        <v>79000</v>
      </c>
      <c r="S1152" s="28">
        <f t="shared" si="867"/>
        <v>79000</v>
      </c>
      <c r="T1152" s="28">
        <f t="shared" si="868"/>
        <v>0</v>
      </c>
      <c r="U1152" s="28">
        <f t="shared" si="869"/>
        <v>79000</v>
      </c>
      <c r="V1152" s="69"/>
      <c r="W1152" s="28">
        <v>51000</v>
      </c>
      <c r="X1152" s="28">
        <f>IF(TRIM(B1152)="","",IFERROR(INDEX('Agreements-Old'!E:E,MATCH(B1152,'Agreements-Old'!D:D,0)),W1152))</f>
        <v>51000</v>
      </c>
      <c r="Y1152" s="28">
        <f>SUMIFS('Daily Fees Entry'!F:F,'Daily Fees Entry'!D:D,B1152,'Daily Fees Entry'!E:E,"Old Fees")</f>
        <v>0</v>
      </c>
      <c r="Z1152" s="28">
        <f t="shared" si="870"/>
        <v>51000</v>
      </c>
      <c r="AA1152" s="69"/>
      <c r="AB1152" s="28">
        <f t="shared" si="871"/>
        <v>28000</v>
      </c>
      <c r="AC1152" s="28">
        <f>IF(TRIM(B1152)="","",IFERROR(INDEX('Agreements-New'!E:E,MATCH(B1152,'Agreements-New'!D:D,0)),AB1152))</f>
        <v>28000</v>
      </c>
      <c r="AD1152" s="28">
        <f>(SUMIFS('Daily Fees Entry'!F:F,'Daily Fees Entry'!D:D,B1152)) - Y1152</f>
        <v>0</v>
      </c>
      <c r="AE1152" s="28">
        <f t="shared" si="872"/>
        <v>28000</v>
      </c>
      <c r="AF1152" s="69"/>
      <c r="AG1152" s="28">
        <f>IF(TRIM(B1152)="","",IFERROR(INDEX('Fees Master'!D:D,MATCH(D1152,'Fees Master'!C:C,0)),"Not Found"))</f>
        <v>20000</v>
      </c>
      <c r="AH1152" s="28">
        <f>IF(TRIM(M1152)="V",IFERROR(INDEX('Fees Master'!M:M,MATCH(N1152,'Fees Master'!L:L,0)),"Not Found"),"0")</f>
        <v>8000</v>
      </c>
      <c r="AI1152" s="28" t="str">
        <f>IF(TRIM(M1152)="H",IFERROR(INDEX('Fees Master'!I:I,MATCH(D1152,'Fees Master'!G:G,0)),"Not Found"),"0")</f>
        <v>0</v>
      </c>
      <c r="AJ1152" s="69"/>
      <c r="AK1152" s="28">
        <f t="shared" si="873"/>
        <v>0</v>
      </c>
      <c r="AL1152" s="31">
        <f t="shared" si="874"/>
        <v>0</v>
      </c>
      <c r="AM1152" s="58"/>
      <c r="AN1152" s="58" t="s">
        <v>3677</v>
      </c>
      <c r="AO1152" s="68"/>
    </row>
    <row r="1153" spans="1:41" x14ac:dyDescent="0.35">
      <c r="A1153" s="28">
        <v>1152</v>
      </c>
      <c r="B1153" s="28">
        <v>2921</v>
      </c>
      <c r="C1153" s="28" t="s">
        <v>1611</v>
      </c>
      <c r="D1153" s="28" t="s">
        <v>4389</v>
      </c>
      <c r="E1153" s="28" t="s">
        <v>20</v>
      </c>
      <c r="F1153" s="28" t="s">
        <v>1893</v>
      </c>
      <c r="G1153" s="30"/>
      <c r="H1153" s="28" t="s">
        <v>2625</v>
      </c>
      <c r="I1153" s="28"/>
      <c r="J1153" s="31">
        <v>244733055730</v>
      </c>
      <c r="K1153" s="31" t="str">
        <f>CONCATENATE(MID(J1153,1,4), " ", MID(J1153,5,4), " ", MID(J1153,9,4))</f>
        <v>2447 3305 5730</v>
      </c>
      <c r="L1153" s="83">
        <v>9010536502</v>
      </c>
      <c r="M1153" s="28" t="s">
        <v>2762</v>
      </c>
      <c r="N1153" s="28" t="s">
        <v>69</v>
      </c>
      <c r="O1153" s="69"/>
      <c r="P1153" s="28" t="str">
        <f>IF(TRIM(B1153)="","",IFERROR(INDEX('Agreements-New'!C:C,MATCH(B1153,'Agreements-New'!D:D,0)),"N"))</f>
        <v>N</v>
      </c>
      <c r="Q1153" s="69"/>
      <c r="R1153" s="28">
        <f t="shared" si="866"/>
        <v>42500</v>
      </c>
      <c r="S1153" s="28">
        <f t="shared" si="867"/>
        <v>42500</v>
      </c>
      <c r="T1153" s="28">
        <f t="shared" si="868"/>
        <v>5000</v>
      </c>
      <c r="U1153" s="28">
        <f t="shared" si="869"/>
        <v>37500</v>
      </c>
      <c r="V1153" s="69"/>
      <c r="W1153" s="28">
        <v>22500</v>
      </c>
      <c r="X1153" s="28">
        <f>IF(TRIM(B1153)="","",IFERROR(INDEX('Agreements-Old'!E:E,MATCH(B1153,'Agreements-Old'!D:D,0)),W1153))</f>
        <v>22500</v>
      </c>
      <c r="Y1153" s="28">
        <f>SUMIFS('Daily Fees Entry'!F:F,'Daily Fees Entry'!D:D,B1153,'Daily Fees Entry'!E:E,"Old Fees")</f>
        <v>5000</v>
      </c>
      <c r="Z1153" s="28">
        <f t="shared" si="870"/>
        <v>17500</v>
      </c>
      <c r="AA1153" s="69"/>
      <c r="AB1153" s="28">
        <f t="shared" si="871"/>
        <v>20000</v>
      </c>
      <c r="AC1153" s="28">
        <f>IF(TRIM(B1153)="","",IFERROR(INDEX('Agreements-New'!E:E,MATCH(B1153,'Agreements-New'!D:D,0)),AB1153))</f>
        <v>20000</v>
      </c>
      <c r="AD1153" s="28">
        <f>(SUMIFS('Daily Fees Entry'!F:F,'Daily Fees Entry'!D:D,B1153)) - Y1153</f>
        <v>0</v>
      </c>
      <c r="AE1153" s="28">
        <f t="shared" si="872"/>
        <v>20000</v>
      </c>
      <c r="AF1153" s="69"/>
      <c r="AG1153" s="28">
        <f>IF(TRIM(B1153)="","",IFERROR(INDEX('Fees Master'!D:D,MATCH(D1153,'Fees Master'!C:C,0)),"Not Found"))</f>
        <v>20000</v>
      </c>
      <c r="AH1153" s="28" t="str">
        <f>IF(TRIM(M1153)="V",IFERROR(INDEX('Fees Master'!M:M,MATCH(N1153,'Fees Master'!L:L,0)),"Not Found"),"0")</f>
        <v>0</v>
      </c>
      <c r="AI1153" s="28" t="str">
        <f>IF(TRIM(M1153)="H",IFERROR(INDEX('Fees Master'!I:I,MATCH(D1153,'Fees Master'!G:G,0)),"Not Found"),"0")</f>
        <v>0</v>
      </c>
      <c r="AJ1153" s="69"/>
      <c r="AK1153" s="28">
        <f t="shared" si="873"/>
        <v>11.76470588235294</v>
      </c>
      <c r="AL1153" s="31">
        <f t="shared" si="874"/>
        <v>0</v>
      </c>
      <c r="AM1153" s="58"/>
      <c r="AN1153" s="58" t="s">
        <v>3678</v>
      </c>
      <c r="AO1153" s="68"/>
    </row>
    <row r="1154" spans="1:41" x14ac:dyDescent="0.35">
      <c r="A1154" s="28">
        <v>1153</v>
      </c>
      <c r="B1154" s="28">
        <v>4736</v>
      </c>
      <c r="C1154" s="28" t="s">
        <v>1613</v>
      </c>
      <c r="D1154" s="28" t="s">
        <v>4389</v>
      </c>
      <c r="E1154" s="28" t="s">
        <v>3814</v>
      </c>
      <c r="F1154" s="28" t="s">
        <v>1893</v>
      </c>
      <c r="G1154" s="30"/>
      <c r="H1154" s="28" t="s">
        <v>6146</v>
      </c>
      <c r="I1154" s="28"/>
      <c r="J1154" s="31"/>
      <c r="K1154" s="31"/>
      <c r="L1154" s="83">
        <v>6300229713</v>
      </c>
      <c r="M1154" s="28" t="s">
        <v>2767</v>
      </c>
      <c r="N1154" s="28" t="s">
        <v>4406</v>
      </c>
      <c r="O1154" s="69"/>
      <c r="P1154" s="28">
        <f>IF(TRIM(B1154)="","",IFERROR(INDEX('Agreements-New'!C:C,MATCH(B1154,'Agreements-New'!D:D,0)),"N"))</f>
        <v>181</v>
      </c>
      <c r="Q1154" s="69"/>
      <c r="R1154" s="28">
        <f t="shared" si="866"/>
        <v>41000</v>
      </c>
      <c r="S1154" s="28">
        <f t="shared" si="867"/>
        <v>34500</v>
      </c>
      <c r="T1154" s="28">
        <f t="shared" si="868"/>
        <v>10000</v>
      </c>
      <c r="U1154" s="28">
        <f t="shared" si="869"/>
        <v>24500</v>
      </c>
      <c r="V1154" s="69"/>
      <c r="W1154" s="28">
        <v>0</v>
      </c>
      <c r="X1154" s="28">
        <f>IF(TRIM(B1154)="","",IFERROR(INDEX('Agreements-Old'!E:E,MATCH(B1154,'Agreements-Old'!D:D,0)),W1154))</f>
        <v>0</v>
      </c>
      <c r="Y1154" s="28">
        <f>SUMIFS('Daily Fees Entry'!F:F,'Daily Fees Entry'!D:D,B1154,'Daily Fees Entry'!E:E,"Old Fees")</f>
        <v>0</v>
      </c>
      <c r="Z1154" s="28">
        <f t="shared" si="870"/>
        <v>0</v>
      </c>
      <c r="AA1154" s="69"/>
      <c r="AB1154" s="28">
        <f t="shared" si="871"/>
        <v>41000</v>
      </c>
      <c r="AC1154" s="28">
        <f>IF(TRIM(B1154)="","",IFERROR(INDEX('Agreements-New'!E:E,MATCH(B1154,'Agreements-New'!D:D,0)),AB1154))</f>
        <v>34500</v>
      </c>
      <c r="AD1154" s="28">
        <f>(SUMIFS('Daily Fees Entry'!F:F,'Daily Fees Entry'!D:D,B1154)) - Y1154</f>
        <v>10000</v>
      </c>
      <c r="AE1154" s="28">
        <f t="shared" si="872"/>
        <v>24500</v>
      </c>
      <c r="AF1154" s="69"/>
      <c r="AG1154" s="28">
        <f>IF(TRIM(B1154)="","",IFERROR(INDEX('Fees Master'!D:D,MATCH(D1154,'Fees Master'!C:C,0)),"Not Found"))</f>
        <v>20000</v>
      </c>
      <c r="AH1154" s="28" t="str">
        <f>IF(TRIM(M1154)="V",IFERROR(INDEX('Fees Master'!M:M,MATCH(N1154,'Fees Master'!L:L,0)),"Not Found"),"0")</f>
        <v>0</v>
      </c>
      <c r="AI1154" s="28">
        <f>IF(TRIM(M1154)="H",IFERROR(INDEX('Fees Master'!I:I,MATCH(D1154,'Fees Master'!G:G,0)),"Not Found"),"0")</f>
        <v>21000</v>
      </c>
      <c r="AJ1154" s="69"/>
      <c r="AK1154" s="28">
        <f t="shared" si="873"/>
        <v>28.985507246376812</v>
      </c>
      <c r="AL1154" s="31">
        <f t="shared" si="874"/>
        <v>28.985507246376812</v>
      </c>
      <c r="AM1154" s="58"/>
      <c r="AN1154" s="58"/>
      <c r="AO1154" s="68"/>
    </row>
    <row r="1155" spans="1:41" x14ac:dyDescent="0.35">
      <c r="A1155" s="28">
        <v>1154</v>
      </c>
      <c r="B1155" s="28">
        <v>2539</v>
      </c>
      <c r="C1155" s="28" t="s">
        <v>1616</v>
      </c>
      <c r="D1155" s="28" t="s">
        <v>4389</v>
      </c>
      <c r="E1155" s="28" t="s">
        <v>20</v>
      </c>
      <c r="F1155" s="28" t="s">
        <v>1893</v>
      </c>
      <c r="G1155" s="30"/>
      <c r="H1155" s="28" t="s">
        <v>2328</v>
      </c>
      <c r="I1155" s="28"/>
      <c r="J1155" s="31">
        <v>509380130003</v>
      </c>
      <c r="K1155" s="31" t="str">
        <f>CONCATENATE(MID(J1155,1,4), " ", MID(J1155,5,4), " ", MID(J1155,9,4))</f>
        <v>5093 8013 0003</v>
      </c>
      <c r="L1155" s="83">
        <v>9949090253</v>
      </c>
      <c r="M1155" s="28" t="s">
        <v>2764</v>
      </c>
      <c r="N1155" s="28" t="s">
        <v>82</v>
      </c>
      <c r="O1155" s="69"/>
      <c r="P1155" s="28" t="str">
        <f>IF(TRIM(B1155)="","",IFERROR(INDEX('Agreements-New'!C:C,MATCH(B1155,'Agreements-New'!D:D,0)),"N"))</f>
        <v>N</v>
      </c>
      <c r="Q1155" s="69"/>
      <c r="R1155" s="28">
        <f t="shared" ref="R1155:R1219" si="904">W1155+AB1155</f>
        <v>27000</v>
      </c>
      <c r="S1155" s="28">
        <f t="shared" ref="S1155:S1219" si="905">X1155+AC1155</f>
        <v>27000</v>
      </c>
      <c r="T1155" s="28">
        <f t="shared" ref="T1155:T1219" si="906">Y1155+AD1155</f>
        <v>10000</v>
      </c>
      <c r="U1155" s="28">
        <f t="shared" ref="U1155:U1219" si="907">Z1155+AE1155</f>
        <v>17000</v>
      </c>
      <c r="V1155" s="69"/>
      <c r="W1155" s="28">
        <v>0</v>
      </c>
      <c r="X1155" s="28">
        <f>IF(TRIM(B1155)="","",IFERROR(INDEX('Agreements-Old'!E:E,MATCH(B1155,'Agreements-Old'!D:D,0)),W1155))</f>
        <v>0</v>
      </c>
      <c r="Y1155" s="28">
        <f>SUMIFS('Daily Fees Entry'!F:F,'Daily Fees Entry'!D:D,B1155,'Daily Fees Entry'!E:E,"Old Fees")</f>
        <v>0</v>
      </c>
      <c r="Z1155" s="28">
        <f t="shared" ref="Z1155:Z1219" si="908">X1155-Y1155</f>
        <v>0</v>
      </c>
      <c r="AA1155" s="69"/>
      <c r="AB1155" s="28">
        <f t="shared" ref="AB1155:AB1219" si="909">AG1155+AH1155+AI1155</f>
        <v>27000</v>
      </c>
      <c r="AC1155" s="28">
        <f>IF(TRIM(B1155)="","",IFERROR(INDEX('Agreements-New'!E:E,MATCH(B1155,'Agreements-New'!D:D,0)),AB1155))</f>
        <v>27000</v>
      </c>
      <c r="AD1155" s="28">
        <f>(SUMIFS('Daily Fees Entry'!F:F,'Daily Fees Entry'!D:D,B1155)) - Y1155</f>
        <v>10000</v>
      </c>
      <c r="AE1155" s="28">
        <f t="shared" ref="AE1155:AE1219" si="910">AC1155-AD1155</f>
        <v>17000</v>
      </c>
      <c r="AF1155" s="69"/>
      <c r="AG1155" s="28">
        <f>IF(TRIM(B1155)="","",IFERROR(INDEX('Fees Master'!D:D,MATCH(D1155,'Fees Master'!C:C,0)),"Not Found"))</f>
        <v>20000</v>
      </c>
      <c r="AH1155" s="28">
        <f>IF(TRIM(M1155)="V",IFERROR(INDEX('Fees Master'!M:M,MATCH(N1155,'Fees Master'!L:L,0)),"Not Found"),"0")</f>
        <v>7000</v>
      </c>
      <c r="AI1155" s="28" t="str">
        <f>IF(TRIM(M1155)="H",IFERROR(INDEX('Fees Master'!I:I,MATCH(D1155,'Fees Master'!G:G,0)),"Not Found"),"0")</f>
        <v>0</v>
      </c>
      <c r="AJ1155" s="69"/>
      <c r="AK1155" s="28">
        <f t="shared" ref="AK1155:AK1219" si="911">T1155/S1155*100</f>
        <v>37.037037037037038</v>
      </c>
      <c r="AL1155" s="31">
        <f t="shared" ref="AL1155:AL1219" si="912">AD1155/AC1155*100</f>
        <v>37.037037037037038</v>
      </c>
      <c r="AM1155" s="58"/>
      <c r="AN1155" s="58" t="s">
        <v>3682</v>
      </c>
      <c r="AO1155" s="68"/>
    </row>
    <row r="1156" spans="1:41" x14ac:dyDescent="0.35">
      <c r="A1156" s="28">
        <v>1155</v>
      </c>
      <c r="B1156" s="28">
        <v>4662</v>
      </c>
      <c r="C1156" s="28" t="s">
        <v>5943</v>
      </c>
      <c r="D1156" s="28" t="s">
        <v>4389</v>
      </c>
      <c r="E1156" s="28" t="s">
        <v>3814</v>
      </c>
      <c r="F1156" s="28" t="s">
        <v>1893</v>
      </c>
      <c r="G1156" s="30"/>
      <c r="H1156" s="28" t="s">
        <v>6147</v>
      </c>
      <c r="I1156" s="28"/>
      <c r="J1156" s="31"/>
      <c r="K1156" s="31"/>
      <c r="L1156" s="83">
        <v>9912845431</v>
      </c>
      <c r="M1156" s="28" t="s">
        <v>2767</v>
      </c>
      <c r="N1156" s="28" t="s">
        <v>4409</v>
      </c>
      <c r="O1156" s="69"/>
      <c r="P1156" s="28" t="str">
        <f>IF(TRIM(B1156)="","",IFERROR(INDEX('Agreements-New'!C:C,MATCH(B1156,'Agreements-New'!D:D,0)),"N"))</f>
        <v>N</v>
      </c>
      <c r="Q1156" s="69"/>
      <c r="R1156" s="28">
        <f t="shared" si="904"/>
        <v>41000</v>
      </c>
      <c r="S1156" s="28">
        <f t="shared" si="905"/>
        <v>41000</v>
      </c>
      <c r="T1156" s="28">
        <f t="shared" si="906"/>
        <v>7500</v>
      </c>
      <c r="U1156" s="28">
        <f t="shared" si="907"/>
        <v>33500</v>
      </c>
      <c r="V1156" s="69"/>
      <c r="W1156" s="28">
        <v>0</v>
      </c>
      <c r="X1156" s="28">
        <f>IF(TRIM(B1156)="","",IFERROR(INDEX('Agreements-Old'!E:E,MATCH(B1156,'Agreements-Old'!D:D,0)),W1156))</f>
        <v>0</v>
      </c>
      <c r="Y1156" s="28">
        <f>SUMIFS('Daily Fees Entry'!F:F,'Daily Fees Entry'!D:D,B1156,'Daily Fees Entry'!E:E,"Old Fees")</f>
        <v>0</v>
      </c>
      <c r="Z1156" s="28">
        <f t="shared" si="908"/>
        <v>0</v>
      </c>
      <c r="AA1156" s="69"/>
      <c r="AB1156" s="28">
        <f t="shared" si="909"/>
        <v>41000</v>
      </c>
      <c r="AC1156" s="28">
        <f>IF(TRIM(B1156)="","",IFERROR(INDEX('Agreements-New'!E:E,MATCH(B1156,'Agreements-New'!D:D,0)),AB1156))</f>
        <v>41000</v>
      </c>
      <c r="AD1156" s="28">
        <f>(SUMIFS('Daily Fees Entry'!F:F,'Daily Fees Entry'!D:D,B1156)) - Y1156</f>
        <v>7500</v>
      </c>
      <c r="AE1156" s="28">
        <f t="shared" si="910"/>
        <v>33500</v>
      </c>
      <c r="AF1156" s="69"/>
      <c r="AG1156" s="28">
        <f>IF(TRIM(B1156)="","",IFERROR(INDEX('Fees Master'!D:D,MATCH(D1156,'Fees Master'!C:C,0)),"Not Found"))</f>
        <v>20000</v>
      </c>
      <c r="AH1156" s="28" t="str">
        <f>IF(TRIM(M1156)="V",IFERROR(INDEX('Fees Master'!M:M,MATCH(N1156,'Fees Master'!L:L,0)),"Not Found"),"0")</f>
        <v>0</v>
      </c>
      <c r="AI1156" s="28">
        <f>IF(TRIM(M1156)="H",IFERROR(INDEX('Fees Master'!I:I,MATCH(D1156,'Fees Master'!G:G,0)),"Not Found"),"0")</f>
        <v>21000</v>
      </c>
      <c r="AJ1156" s="69"/>
      <c r="AK1156" s="28">
        <f t="shared" si="911"/>
        <v>18.292682926829269</v>
      </c>
      <c r="AL1156" s="31">
        <f t="shared" si="912"/>
        <v>18.292682926829269</v>
      </c>
      <c r="AM1156" s="58"/>
      <c r="AN1156" s="58"/>
      <c r="AO1156" s="68"/>
    </row>
    <row r="1157" spans="1:41" x14ac:dyDescent="0.35">
      <c r="A1157" s="28">
        <v>1156</v>
      </c>
      <c r="B1157" s="28">
        <v>3702</v>
      </c>
      <c r="C1157" s="28" t="s">
        <v>1627</v>
      </c>
      <c r="D1157" s="28" t="s">
        <v>4389</v>
      </c>
      <c r="E1157" s="28" t="s">
        <v>20</v>
      </c>
      <c r="F1157" s="28" t="s">
        <v>1893</v>
      </c>
      <c r="G1157" s="30"/>
      <c r="H1157" s="28" t="s">
        <v>2450</v>
      </c>
      <c r="I1157" s="28"/>
      <c r="J1157" s="31">
        <v>881973696629</v>
      </c>
      <c r="K1157" s="31" t="str">
        <f>CONCATENATE(MID(J1157,1,4), " ", MID(J1157,5,4), " ", MID(J1157,9,4))</f>
        <v>8819 7369 6629</v>
      </c>
      <c r="L1157" s="83">
        <v>9381063143</v>
      </c>
      <c r="M1157" s="28" t="s">
        <v>2762</v>
      </c>
      <c r="N1157" s="28" t="s">
        <v>97</v>
      </c>
      <c r="O1157" s="69"/>
      <c r="P1157" s="28" t="str">
        <f>IF(TRIM(B1157)="","",IFERROR(INDEX('Agreements-New'!C:C,MATCH(B1157,'Agreements-New'!D:D,0)),"N"))</f>
        <v>N</v>
      </c>
      <c r="Q1157" s="69"/>
      <c r="R1157" s="28">
        <f t="shared" si="904"/>
        <v>62000</v>
      </c>
      <c r="S1157" s="28">
        <f t="shared" si="905"/>
        <v>62000</v>
      </c>
      <c r="T1157" s="28">
        <f t="shared" si="906"/>
        <v>0</v>
      </c>
      <c r="U1157" s="28">
        <f t="shared" si="907"/>
        <v>62000</v>
      </c>
      <c r="V1157" s="69"/>
      <c r="W1157" s="28">
        <v>42000</v>
      </c>
      <c r="X1157" s="28">
        <f>IF(TRIM(B1157)="","",IFERROR(INDEX('Agreements-Old'!E:E,MATCH(B1157,'Agreements-Old'!D:D,0)),W1157))</f>
        <v>42000</v>
      </c>
      <c r="Y1157" s="28">
        <f>SUMIFS('Daily Fees Entry'!F:F,'Daily Fees Entry'!D:D,B1157,'Daily Fees Entry'!E:E,"Old Fees")</f>
        <v>0</v>
      </c>
      <c r="Z1157" s="28">
        <f t="shared" si="908"/>
        <v>42000</v>
      </c>
      <c r="AA1157" s="69"/>
      <c r="AB1157" s="28">
        <f t="shared" si="909"/>
        <v>20000</v>
      </c>
      <c r="AC1157" s="28">
        <f>IF(TRIM(B1157)="","",IFERROR(INDEX('Agreements-New'!E:E,MATCH(B1157,'Agreements-New'!D:D,0)),AB1157))</f>
        <v>20000</v>
      </c>
      <c r="AD1157" s="28">
        <f>(SUMIFS('Daily Fees Entry'!F:F,'Daily Fees Entry'!D:D,B1157)) - Y1157</f>
        <v>0</v>
      </c>
      <c r="AE1157" s="28">
        <f t="shared" si="910"/>
        <v>20000</v>
      </c>
      <c r="AF1157" s="69"/>
      <c r="AG1157" s="28">
        <f>IF(TRIM(B1157)="","",IFERROR(INDEX('Fees Master'!D:D,MATCH(D1157,'Fees Master'!C:C,0)),"Not Found"))</f>
        <v>20000</v>
      </c>
      <c r="AH1157" s="28" t="str">
        <f>IF(TRIM(M1157)="V",IFERROR(INDEX('Fees Master'!M:M,MATCH(N1157,'Fees Master'!L:L,0)),"Not Found"),"0")</f>
        <v>0</v>
      </c>
      <c r="AI1157" s="28" t="str">
        <f>IF(TRIM(M1157)="H",IFERROR(INDEX('Fees Master'!I:I,MATCH(D1157,'Fees Master'!G:G,0)),"Not Found"),"0")</f>
        <v>0</v>
      </c>
      <c r="AJ1157" s="69"/>
      <c r="AK1157" s="28">
        <f t="shared" si="911"/>
        <v>0</v>
      </c>
      <c r="AL1157" s="31">
        <f t="shared" si="912"/>
        <v>0</v>
      </c>
      <c r="AM1157" s="58"/>
      <c r="AN1157" s="58" t="s">
        <v>3691</v>
      </c>
      <c r="AO1157" s="68"/>
    </row>
    <row r="1158" spans="1:41" x14ac:dyDescent="0.35">
      <c r="A1158" s="28">
        <v>1157</v>
      </c>
      <c r="B1158" s="28">
        <v>2460</v>
      </c>
      <c r="C1158" s="28" t="s">
        <v>1629</v>
      </c>
      <c r="D1158" s="28" t="s">
        <v>4389</v>
      </c>
      <c r="E1158" s="28" t="s">
        <v>20</v>
      </c>
      <c r="F1158" s="28" t="s">
        <v>1893</v>
      </c>
      <c r="G1158" s="30"/>
      <c r="H1158" s="28" t="s">
        <v>2342</v>
      </c>
      <c r="I1158" s="28"/>
      <c r="J1158" s="31"/>
      <c r="K1158" s="31" t="str">
        <f>CONCATENATE(MID(J1158,1,4), " ", MID(J1158,5,4), " ", MID(J1158,9,4))</f>
        <v xml:space="preserve">  </v>
      </c>
      <c r="L1158" s="83">
        <v>9440228350</v>
      </c>
      <c r="M1158" s="28" t="s">
        <v>2762</v>
      </c>
      <c r="N1158" s="28" t="s">
        <v>95</v>
      </c>
      <c r="O1158" s="69"/>
      <c r="P1158" s="28" t="str">
        <f>IF(TRIM(B1158)="","",IFERROR(INDEX('Agreements-New'!C:C,MATCH(B1158,'Agreements-New'!D:D,0)),"N"))</f>
        <v>N</v>
      </c>
      <c r="Q1158" s="69"/>
      <c r="R1158" s="28">
        <f t="shared" si="904"/>
        <v>78000</v>
      </c>
      <c r="S1158" s="28">
        <f t="shared" si="905"/>
        <v>78000</v>
      </c>
      <c r="T1158" s="28">
        <f t="shared" si="906"/>
        <v>0</v>
      </c>
      <c r="U1158" s="28">
        <f t="shared" si="907"/>
        <v>78000</v>
      </c>
      <c r="V1158" s="69"/>
      <c r="W1158" s="28">
        <v>58000</v>
      </c>
      <c r="X1158" s="28">
        <f>IF(TRIM(B1158)="","",IFERROR(INDEX('Agreements-Old'!E:E,MATCH(B1158,'Agreements-Old'!D:D,0)),W1158))</f>
        <v>58000</v>
      </c>
      <c r="Y1158" s="28">
        <f>SUMIFS('Daily Fees Entry'!F:F,'Daily Fees Entry'!D:D,B1158,'Daily Fees Entry'!E:E,"Old Fees")</f>
        <v>0</v>
      </c>
      <c r="Z1158" s="28">
        <f t="shared" si="908"/>
        <v>58000</v>
      </c>
      <c r="AA1158" s="69"/>
      <c r="AB1158" s="28">
        <f t="shared" si="909"/>
        <v>20000</v>
      </c>
      <c r="AC1158" s="28">
        <f>IF(TRIM(B1158)="","",IFERROR(INDEX('Agreements-New'!E:E,MATCH(B1158,'Agreements-New'!D:D,0)),AB1158))</f>
        <v>20000</v>
      </c>
      <c r="AD1158" s="28">
        <f>(SUMIFS('Daily Fees Entry'!F:F,'Daily Fees Entry'!D:D,B1158)) - Y1158</f>
        <v>0</v>
      </c>
      <c r="AE1158" s="28">
        <f t="shared" si="910"/>
        <v>20000</v>
      </c>
      <c r="AF1158" s="69"/>
      <c r="AG1158" s="28">
        <f>IF(TRIM(B1158)="","",IFERROR(INDEX('Fees Master'!D:D,MATCH(D1158,'Fees Master'!C:C,0)),"Not Found"))</f>
        <v>20000</v>
      </c>
      <c r="AH1158" s="28" t="str">
        <f>IF(TRIM(M1158)="V",IFERROR(INDEX('Fees Master'!M:M,MATCH(N1158,'Fees Master'!L:L,0)),"Not Found"),"0")</f>
        <v>0</v>
      </c>
      <c r="AI1158" s="28" t="str">
        <f>IF(TRIM(M1158)="H",IFERROR(INDEX('Fees Master'!I:I,MATCH(D1158,'Fees Master'!G:G,0)),"Not Found"),"0")</f>
        <v>0</v>
      </c>
      <c r="AJ1158" s="69"/>
      <c r="AK1158" s="28">
        <f t="shared" si="911"/>
        <v>0</v>
      </c>
      <c r="AL1158" s="31">
        <f t="shared" si="912"/>
        <v>0</v>
      </c>
      <c r="AM1158" s="58"/>
      <c r="AN1158" s="58" t="s">
        <v>3692</v>
      </c>
      <c r="AO1158" s="68"/>
    </row>
    <row r="1159" spans="1:41" x14ac:dyDescent="0.35">
      <c r="A1159" s="28">
        <v>1158</v>
      </c>
      <c r="B1159" s="28">
        <v>4546</v>
      </c>
      <c r="C1159" s="28" t="s">
        <v>5778</v>
      </c>
      <c r="D1159" s="28" t="s">
        <v>4389</v>
      </c>
      <c r="E1159" s="28" t="s">
        <v>3814</v>
      </c>
      <c r="F1159" s="28" t="s">
        <v>1893</v>
      </c>
      <c r="G1159" s="30"/>
      <c r="H1159" s="28" t="s">
        <v>6148</v>
      </c>
      <c r="I1159" s="28"/>
      <c r="J1159" s="31"/>
      <c r="K1159" s="31"/>
      <c r="L1159" s="83">
        <v>9640182483</v>
      </c>
      <c r="M1159" s="28" t="s">
        <v>2767</v>
      </c>
      <c r="N1159" s="28" t="s">
        <v>4403</v>
      </c>
      <c r="O1159" s="69"/>
      <c r="P1159" s="28" t="str">
        <f>IF(TRIM(B1159)="","",IFERROR(INDEX('Agreements-New'!C:C,MATCH(B1159,'Agreements-New'!D:D,0)),"N"))</f>
        <v>N</v>
      </c>
      <c r="Q1159" s="69"/>
      <c r="R1159" s="28">
        <f t="shared" ref="R1159:U1160" si="913">W1159+AB1159</f>
        <v>41000</v>
      </c>
      <c r="S1159" s="28">
        <f t="shared" si="913"/>
        <v>41000</v>
      </c>
      <c r="T1159" s="28">
        <f t="shared" si="913"/>
        <v>10000</v>
      </c>
      <c r="U1159" s="28">
        <f t="shared" si="913"/>
        <v>31000</v>
      </c>
      <c r="V1159" s="69"/>
      <c r="W1159" s="28">
        <v>0</v>
      </c>
      <c r="X1159" s="28">
        <f>IF(TRIM(B1159)="","",IFERROR(INDEX('Agreements-Old'!E:E,MATCH(B1159,'Agreements-Old'!D:D,0)),W1159))</f>
        <v>0</v>
      </c>
      <c r="Y1159" s="28">
        <f>SUMIFS('Daily Fees Entry'!F:F,'Daily Fees Entry'!D:D,B1159,'Daily Fees Entry'!E:E,"Old Fees")</f>
        <v>0</v>
      </c>
      <c r="Z1159" s="28">
        <f>X1159-Y1159</f>
        <v>0</v>
      </c>
      <c r="AA1159" s="69"/>
      <c r="AB1159" s="28">
        <f>AG1159+AH1159+AI1159</f>
        <v>41000</v>
      </c>
      <c r="AC1159" s="28">
        <f>IF(TRIM(B1159)="","",IFERROR(INDEX('Agreements-New'!E:E,MATCH(B1159,'Agreements-New'!D:D,0)),AB1159))</f>
        <v>41000</v>
      </c>
      <c r="AD1159" s="28">
        <f>(SUMIFS('Daily Fees Entry'!F:F,'Daily Fees Entry'!D:D,B1159)) - Y1159</f>
        <v>10000</v>
      </c>
      <c r="AE1159" s="28">
        <f>AC1159-AD1159</f>
        <v>31000</v>
      </c>
      <c r="AF1159" s="69"/>
      <c r="AG1159" s="28">
        <f>IF(TRIM(B1159)="","",IFERROR(INDEX('Fees Master'!D:D,MATCH(D1159,'Fees Master'!C:C,0)),"Not Found"))</f>
        <v>20000</v>
      </c>
      <c r="AH1159" s="28" t="str">
        <f>IF(TRIM(M1159)="V",IFERROR(INDEX('Fees Master'!M:M,MATCH(N1159,'Fees Master'!L:L,0)),"Not Found"),"0")</f>
        <v>0</v>
      </c>
      <c r="AI1159" s="28">
        <f>IF(TRIM(M1159)="H",IFERROR(INDEX('Fees Master'!I:I,MATCH(D1159,'Fees Master'!G:G,0)),"Not Found"),"0")</f>
        <v>21000</v>
      </c>
      <c r="AJ1159" s="69"/>
      <c r="AK1159" s="28">
        <f>T1159/S1159*100</f>
        <v>24.390243902439025</v>
      </c>
      <c r="AL1159" s="31">
        <f>AD1159/AC1159*100</f>
        <v>24.390243902439025</v>
      </c>
      <c r="AM1159" s="58"/>
      <c r="AN1159" s="58"/>
      <c r="AO1159" s="68"/>
    </row>
    <row r="1160" spans="1:41" x14ac:dyDescent="0.35">
      <c r="A1160" s="28">
        <v>1159</v>
      </c>
      <c r="B1160" s="28">
        <v>2903</v>
      </c>
      <c r="C1160" s="28" t="s">
        <v>1631</v>
      </c>
      <c r="D1160" s="28" t="s">
        <v>4389</v>
      </c>
      <c r="E1160" s="28" t="s">
        <v>20</v>
      </c>
      <c r="F1160" s="28" t="s">
        <v>1893</v>
      </c>
      <c r="G1160" s="30"/>
      <c r="H1160" s="28" t="s">
        <v>2551</v>
      </c>
      <c r="I1160" s="28"/>
      <c r="J1160" s="31"/>
      <c r="K1160" s="31" t="str">
        <f>CONCATENATE(MID(J1160,1,4), " ", MID(J1160,5,4), " ", MID(J1160,9,4))</f>
        <v xml:space="preserve">  </v>
      </c>
      <c r="L1160" s="83">
        <v>9010484486</v>
      </c>
      <c r="M1160" s="28" t="s">
        <v>2767</v>
      </c>
      <c r="N1160" s="28" t="s">
        <v>105</v>
      </c>
      <c r="O1160" s="69"/>
      <c r="P1160" s="28" t="str">
        <f>IF(TRIM(B1160)="","",IFERROR(INDEX('Agreements-New'!C:C,MATCH(B1160,'Agreements-New'!D:D,0)),"N"))</f>
        <v>N</v>
      </c>
      <c r="Q1160" s="69"/>
      <c r="R1160" s="28">
        <f t="shared" si="913"/>
        <v>97000</v>
      </c>
      <c r="S1160" s="28">
        <f t="shared" si="913"/>
        <v>97000</v>
      </c>
      <c r="T1160" s="28">
        <f t="shared" si="913"/>
        <v>6000</v>
      </c>
      <c r="U1160" s="28">
        <f t="shared" si="913"/>
        <v>91000</v>
      </c>
      <c r="V1160" s="69"/>
      <c r="W1160" s="28">
        <v>56000</v>
      </c>
      <c r="X1160" s="28">
        <f>IF(TRIM(B1160)="","",IFERROR(INDEX('Agreements-Old'!E:E,MATCH(B1160,'Agreements-Old'!D:D,0)),W1160))</f>
        <v>56000</v>
      </c>
      <c r="Y1160" s="28">
        <f>SUMIFS('Daily Fees Entry'!F:F,'Daily Fees Entry'!D:D,B1160,'Daily Fees Entry'!E:E,"Old Fees")</f>
        <v>6000</v>
      </c>
      <c r="Z1160" s="28">
        <f>X1160-Y1160</f>
        <v>50000</v>
      </c>
      <c r="AA1160" s="69"/>
      <c r="AB1160" s="28">
        <f>AG1160+AH1160+AI1160</f>
        <v>41000</v>
      </c>
      <c r="AC1160" s="28">
        <f>IF(TRIM(B1160)="","",IFERROR(INDEX('Agreements-New'!E:E,MATCH(B1160,'Agreements-New'!D:D,0)),AB1160))</f>
        <v>41000</v>
      </c>
      <c r="AD1160" s="28">
        <f>(SUMIFS('Daily Fees Entry'!F:F,'Daily Fees Entry'!D:D,B1160)) - Y1160</f>
        <v>0</v>
      </c>
      <c r="AE1160" s="28">
        <f>AC1160-AD1160</f>
        <v>41000</v>
      </c>
      <c r="AF1160" s="69"/>
      <c r="AG1160" s="28">
        <f>IF(TRIM(B1160)="","",IFERROR(INDEX('Fees Master'!D:D,MATCH(D1160,'Fees Master'!C:C,0)),"Not Found"))</f>
        <v>20000</v>
      </c>
      <c r="AH1160" s="28" t="str">
        <f>IF(TRIM(M1160)="V",IFERROR(INDEX('Fees Master'!M:M,MATCH(N1160,'Fees Master'!L:L,0)),"Not Found"),"0")</f>
        <v>0</v>
      </c>
      <c r="AI1160" s="28">
        <f>IF(TRIM(M1160)="H",IFERROR(INDEX('Fees Master'!I:I,MATCH(D1160,'Fees Master'!G:G,0)),"Not Found"),"0")</f>
        <v>21000</v>
      </c>
      <c r="AJ1160" s="69"/>
      <c r="AK1160" s="28">
        <f>T1160/S1160*100</f>
        <v>6.1855670103092786</v>
      </c>
      <c r="AL1160" s="31">
        <f>AD1160/AC1160*100</f>
        <v>0</v>
      </c>
      <c r="AM1160" s="58"/>
      <c r="AN1160" s="58" t="s">
        <v>3693</v>
      </c>
      <c r="AO1160" s="68"/>
    </row>
    <row r="1161" spans="1:41" x14ac:dyDescent="0.35">
      <c r="A1161" s="28">
        <v>1160</v>
      </c>
      <c r="B1161" s="28">
        <v>2535</v>
      </c>
      <c r="C1161" s="28" t="s">
        <v>1608</v>
      </c>
      <c r="D1161" s="28" t="s">
        <v>4389</v>
      </c>
      <c r="E1161" s="28"/>
      <c r="F1161" s="28" t="s">
        <v>1893</v>
      </c>
      <c r="G1161" s="30"/>
      <c r="H1161" s="28" t="s">
        <v>1923</v>
      </c>
      <c r="I1161" s="28"/>
      <c r="J1161" s="31"/>
      <c r="K1161" s="31"/>
      <c r="L1161" s="83">
        <v>6381773021</v>
      </c>
      <c r="M1161" s="28" t="s">
        <v>2767</v>
      </c>
      <c r="N1161" s="28" t="s">
        <v>6154</v>
      </c>
      <c r="O1161" s="69"/>
      <c r="P1161" s="28">
        <f>IF(TRIM(B1161)="","",IFERROR(INDEX('Agreements-New'!C:C,MATCH(B1161,'Agreements-New'!D:D,0)),"N"))</f>
        <v>133</v>
      </c>
      <c r="Q1161" s="69"/>
      <c r="R1161" s="28">
        <f t="shared" ref="R1161" si="914">W1161+AB1161</f>
        <v>41000</v>
      </c>
      <c r="S1161" s="28">
        <f t="shared" ref="S1161" si="915">X1161+AC1161</f>
        <v>35000</v>
      </c>
      <c r="T1161" s="28">
        <f t="shared" ref="T1161" si="916">Y1161+AD1161</f>
        <v>10000</v>
      </c>
      <c r="U1161" s="28">
        <f t="shared" ref="U1161" si="917">Z1161+AE1161</f>
        <v>25000</v>
      </c>
      <c r="V1161" s="69"/>
      <c r="W1161" s="28"/>
      <c r="X1161" s="28">
        <f>IF(TRIM(B1161)="","",IFERROR(INDEX('Agreements-Old'!E:E,MATCH(B1161,'Agreements-Old'!D:D,0)),W1161))</f>
        <v>0</v>
      </c>
      <c r="Y1161" s="28">
        <f>SUMIFS('Daily Fees Entry'!F:F,'Daily Fees Entry'!D:D,B1161,'Daily Fees Entry'!E:E,"Old Fees")</f>
        <v>10000</v>
      </c>
      <c r="Z1161" s="28">
        <f t="shared" ref="Z1161" si="918">X1161-Y1161</f>
        <v>-10000</v>
      </c>
      <c r="AA1161" s="69"/>
      <c r="AB1161" s="28">
        <f t="shared" ref="AB1161" si="919">AG1161+AH1161+AI1161</f>
        <v>41000</v>
      </c>
      <c r="AC1161" s="28">
        <f>IF(TRIM(B1161)="","",IFERROR(INDEX('Agreements-New'!E:E,MATCH(B1161,'Agreements-New'!D:D,0)),AB1161))</f>
        <v>35000</v>
      </c>
      <c r="AD1161" s="28">
        <f>(SUMIFS('Daily Fees Entry'!F:F,'Daily Fees Entry'!D:D,B1161)) - Y1161</f>
        <v>0</v>
      </c>
      <c r="AE1161" s="28">
        <f t="shared" ref="AE1161" si="920">AC1161-AD1161</f>
        <v>35000</v>
      </c>
      <c r="AF1161" s="69"/>
      <c r="AG1161" s="28">
        <f>IF(TRIM(B1161)="","",IFERROR(INDEX('Fees Master'!D:D,MATCH(D1161,'Fees Master'!C:C,0)),"Not Found"))</f>
        <v>20000</v>
      </c>
      <c r="AH1161" s="28" t="str">
        <f>IF(TRIM(M1161)="V",IFERROR(INDEX('Fees Master'!M:M,MATCH(N1161,'Fees Master'!L:L,0)),"Not Found"),"0")</f>
        <v>0</v>
      </c>
      <c r="AI1161" s="28">
        <f>IF(TRIM(M1161)="H",IFERROR(INDEX('Fees Master'!I:I,MATCH(D1161,'Fees Master'!G:G,0)),"Not Found"),"0")</f>
        <v>21000</v>
      </c>
      <c r="AJ1161" s="69"/>
      <c r="AK1161" s="28">
        <f t="shared" ref="AK1161" si="921">T1161/S1161*100</f>
        <v>28.571428571428569</v>
      </c>
      <c r="AL1161" s="31">
        <f t="shared" ref="AL1161" si="922">AD1161/AC1161*100</f>
        <v>0</v>
      </c>
      <c r="AM1161" s="58"/>
      <c r="AN1161" s="58" t="s">
        <v>3692</v>
      </c>
      <c r="AO1161" s="68"/>
    </row>
    <row r="1162" spans="1:41" x14ac:dyDescent="0.35">
      <c r="A1162" s="28">
        <v>1161</v>
      </c>
      <c r="B1162" s="28">
        <v>2534</v>
      </c>
      <c r="C1162" s="28" t="s">
        <v>1601</v>
      </c>
      <c r="D1162" s="28" t="s">
        <v>4389</v>
      </c>
      <c r="E1162" s="28"/>
      <c r="F1162" s="28" t="s">
        <v>1893</v>
      </c>
      <c r="G1162" s="30"/>
      <c r="H1162" s="28" t="s">
        <v>2650</v>
      </c>
      <c r="I1162" s="28"/>
      <c r="J1162" s="31"/>
      <c r="K1162" s="31"/>
      <c r="L1162" s="83">
        <v>9948442193</v>
      </c>
      <c r="M1162" s="28" t="s">
        <v>2767</v>
      </c>
      <c r="N1162" s="28" t="s">
        <v>6154</v>
      </c>
      <c r="O1162" s="69"/>
      <c r="P1162" s="28">
        <f>IF(TRIM(B1162)="","",IFERROR(INDEX('Agreements-New'!C:C,MATCH(B1162,'Agreements-New'!D:D,0)),"N"))</f>
        <v>133</v>
      </c>
      <c r="Q1162" s="69"/>
      <c r="R1162" s="28">
        <f t="shared" ref="R1162" si="923">W1162+AB1162</f>
        <v>41000</v>
      </c>
      <c r="S1162" s="28">
        <f t="shared" ref="S1162" si="924">X1162+AC1162</f>
        <v>35000</v>
      </c>
      <c r="T1162" s="28">
        <f t="shared" ref="T1162" si="925">Y1162+AD1162</f>
        <v>10000</v>
      </c>
      <c r="U1162" s="28">
        <f t="shared" ref="U1162" si="926">Z1162+AE1162</f>
        <v>25000</v>
      </c>
      <c r="V1162" s="69"/>
      <c r="W1162" s="28"/>
      <c r="X1162" s="28">
        <f>IF(TRIM(B1162)="","",IFERROR(INDEX('Agreements-Old'!E:E,MATCH(B1162,'Agreements-Old'!D:D,0)),W1162))</f>
        <v>0</v>
      </c>
      <c r="Y1162" s="28">
        <f>SUMIFS('Daily Fees Entry'!F:F,'Daily Fees Entry'!D:D,B1162,'Daily Fees Entry'!E:E,"Old Fees")</f>
        <v>10000</v>
      </c>
      <c r="Z1162" s="28">
        <f t="shared" ref="Z1162" si="927">X1162-Y1162</f>
        <v>-10000</v>
      </c>
      <c r="AA1162" s="69"/>
      <c r="AB1162" s="28">
        <f t="shared" ref="AB1162" si="928">AG1162+AH1162+AI1162</f>
        <v>41000</v>
      </c>
      <c r="AC1162" s="28">
        <f>IF(TRIM(B1162)="","",IFERROR(INDEX('Agreements-New'!E:E,MATCH(B1162,'Agreements-New'!D:D,0)),AB1162))</f>
        <v>35000</v>
      </c>
      <c r="AD1162" s="28">
        <f>(SUMIFS('Daily Fees Entry'!F:F,'Daily Fees Entry'!D:D,B1162)) - Y1162</f>
        <v>0</v>
      </c>
      <c r="AE1162" s="28">
        <f t="shared" ref="AE1162" si="929">AC1162-AD1162</f>
        <v>35000</v>
      </c>
      <c r="AF1162" s="69"/>
      <c r="AG1162" s="28">
        <f>IF(TRIM(B1162)="","",IFERROR(INDEX('Fees Master'!D:D,MATCH(D1162,'Fees Master'!C:C,0)),"Not Found"))</f>
        <v>20000</v>
      </c>
      <c r="AH1162" s="28" t="str">
        <f>IF(TRIM(M1162)="V",IFERROR(INDEX('Fees Master'!M:M,MATCH(N1162,'Fees Master'!L:L,0)),"Not Found"),"0")</f>
        <v>0</v>
      </c>
      <c r="AI1162" s="28">
        <f>IF(TRIM(M1162)="H",IFERROR(INDEX('Fees Master'!I:I,MATCH(D1162,'Fees Master'!G:G,0)),"Not Found"),"0")</f>
        <v>21000</v>
      </c>
      <c r="AJ1162" s="69"/>
      <c r="AK1162" s="28">
        <f t="shared" ref="AK1162" si="930">T1162/S1162*100</f>
        <v>28.571428571428569</v>
      </c>
      <c r="AL1162" s="31">
        <f t="shared" ref="AL1162" si="931">AD1162/AC1162*100</f>
        <v>0</v>
      </c>
      <c r="AM1162" s="58"/>
      <c r="AN1162" s="58" t="s">
        <v>3692</v>
      </c>
      <c r="AO1162" s="68"/>
    </row>
    <row r="1163" spans="1:41" x14ac:dyDescent="0.35">
      <c r="A1163" s="28">
        <v>1162</v>
      </c>
      <c r="B1163" s="28">
        <v>3856</v>
      </c>
      <c r="C1163" s="28" t="s">
        <v>1577</v>
      </c>
      <c r="D1163" s="28" t="s">
        <v>4389</v>
      </c>
      <c r="E1163" s="28"/>
      <c r="F1163" s="28" t="s">
        <v>1893</v>
      </c>
      <c r="G1163" s="30"/>
      <c r="H1163" s="28" t="s">
        <v>2638</v>
      </c>
      <c r="I1163" s="28"/>
      <c r="J1163" s="31"/>
      <c r="K1163" s="31"/>
      <c r="L1163" s="83">
        <v>6300964375</v>
      </c>
      <c r="M1163" s="28" t="s">
        <v>2764</v>
      </c>
      <c r="N1163" s="28" t="s">
        <v>62</v>
      </c>
      <c r="O1163" s="69"/>
      <c r="P1163" s="28" t="str">
        <f>IF(TRIM(B1163)="","",IFERROR(INDEX('Agreements-New'!C:C,MATCH(B1163,'Agreements-New'!D:D,0)),"N"))</f>
        <v>N</v>
      </c>
      <c r="Q1163" s="69"/>
      <c r="R1163" s="28">
        <f t="shared" ref="R1163" si="932">W1163+AB1163</f>
        <v>28000</v>
      </c>
      <c r="S1163" s="28">
        <f t="shared" ref="S1163" si="933">X1163+AC1163</f>
        <v>28000</v>
      </c>
      <c r="T1163" s="28">
        <f t="shared" ref="T1163" si="934">Y1163+AD1163</f>
        <v>0</v>
      </c>
      <c r="U1163" s="28">
        <f t="shared" ref="U1163" si="935">Z1163+AE1163</f>
        <v>28000</v>
      </c>
      <c r="V1163" s="69"/>
      <c r="W1163" s="28"/>
      <c r="X1163" s="28">
        <f>IF(TRIM(B1163)="","",IFERROR(INDEX('Agreements-Old'!E:E,MATCH(B1163,'Agreements-Old'!D:D,0)),W1163))</f>
        <v>0</v>
      </c>
      <c r="Y1163" s="28">
        <f>SUMIFS('Daily Fees Entry'!F:F,'Daily Fees Entry'!D:D,B1163,'Daily Fees Entry'!E:E,"Old Fees")</f>
        <v>0</v>
      </c>
      <c r="Z1163" s="28">
        <f t="shared" ref="Z1163" si="936">X1163-Y1163</f>
        <v>0</v>
      </c>
      <c r="AA1163" s="69"/>
      <c r="AB1163" s="28">
        <f t="shared" ref="AB1163" si="937">AG1163+AH1163+AI1163</f>
        <v>28000</v>
      </c>
      <c r="AC1163" s="28">
        <f>IF(TRIM(B1163)="","",IFERROR(INDEX('Agreements-New'!E:E,MATCH(B1163,'Agreements-New'!D:D,0)),AB1163))</f>
        <v>28000</v>
      </c>
      <c r="AD1163" s="28">
        <f>(SUMIFS('Daily Fees Entry'!F:F,'Daily Fees Entry'!D:D,B1163)) - Y1163</f>
        <v>0</v>
      </c>
      <c r="AE1163" s="28">
        <f t="shared" ref="AE1163" si="938">AC1163-AD1163</f>
        <v>28000</v>
      </c>
      <c r="AF1163" s="69"/>
      <c r="AG1163" s="28">
        <f>IF(TRIM(B1163)="","",IFERROR(INDEX('Fees Master'!D:D,MATCH(D1163,'Fees Master'!C:C,0)),"Not Found"))</f>
        <v>20000</v>
      </c>
      <c r="AH1163" s="28">
        <f>IF(TRIM(M1163)="V",IFERROR(INDEX('Fees Master'!M:M,MATCH(N1163,'Fees Master'!L:L,0)),"Not Found"),"0")</f>
        <v>8000</v>
      </c>
      <c r="AI1163" s="28" t="str">
        <f>IF(TRIM(M1163)="H",IFERROR(INDEX('Fees Master'!I:I,MATCH(D1163,'Fees Master'!G:G,0)),"Not Found"),"0")</f>
        <v>0</v>
      </c>
      <c r="AJ1163" s="69"/>
      <c r="AK1163" s="28">
        <f t="shared" ref="AK1163" si="939">T1163/S1163*100</f>
        <v>0</v>
      </c>
      <c r="AL1163" s="31">
        <f t="shared" ref="AL1163" si="940">AD1163/AC1163*100</f>
        <v>0</v>
      </c>
      <c r="AM1163" s="58"/>
      <c r="AN1163" s="58" t="s">
        <v>3692</v>
      </c>
      <c r="AO1163" s="68"/>
    </row>
    <row r="1164" spans="1:41" x14ac:dyDescent="0.35">
      <c r="A1164" s="28">
        <v>1163</v>
      </c>
      <c r="B1164" s="28">
        <v>2417</v>
      </c>
      <c r="C1164" s="28" t="s">
        <v>1674</v>
      </c>
      <c r="D1164" s="28" t="s">
        <v>4415</v>
      </c>
      <c r="E1164" s="28" t="s">
        <v>22</v>
      </c>
      <c r="F1164" s="28" t="s">
        <v>1893</v>
      </c>
      <c r="G1164" s="30">
        <v>39108</v>
      </c>
      <c r="H1164" s="28" t="s">
        <v>2686</v>
      </c>
      <c r="I1164" s="28"/>
      <c r="J1164" s="31">
        <v>589008159717</v>
      </c>
      <c r="K1164" s="31" t="str">
        <f t="shared" ref="K1164:K1191" si="941">CONCATENATE(MID(J1164,1,4), " ", MID(J1164,5,4), " ", MID(J1164,9,4))</f>
        <v>5890 0815 9717</v>
      </c>
      <c r="L1164" s="83">
        <v>8497959055</v>
      </c>
      <c r="M1164" s="28" t="s">
        <v>2762</v>
      </c>
      <c r="N1164" s="28" t="s">
        <v>97</v>
      </c>
      <c r="O1164" s="69"/>
      <c r="P1164" s="28" t="str">
        <f>IF(TRIM(B1164)="","",IFERROR(INDEX('Agreements-New'!C:C,MATCH(B1164,'Agreements-New'!D:D,0)),"N"))</f>
        <v>N</v>
      </c>
      <c r="Q1164" s="69"/>
      <c r="R1164" s="28">
        <f t="shared" si="904"/>
        <v>40000</v>
      </c>
      <c r="S1164" s="28">
        <f t="shared" si="905"/>
        <v>40000</v>
      </c>
      <c r="T1164" s="28">
        <f t="shared" si="906"/>
        <v>0</v>
      </c>
      <c r="U1164" s="28">
        <f t="shared" si="907"/>
        <v>40000</v>
      </c>
      <c r="V1164" s="69"/>
      <c r="W1164" s="28">
        <v>15000</v>
      </c>
      <c r="X1164" s="28">
        <f>IF(TRIM(B1164)="","",IFERROR(INDEX('Agreements-Old'!E:E,MATCH(B1164,'Agreements-Old'!D:D,0)),W1164))</f>
        <v>15000</v>
      </c>
      <c r="Y1164" s="28">
        <f>SUMIFS('Daily Fees Entry'!F:F,'Daily Fees Entry'!D:D,B1164,'Daily Fees Entry'!E:E,"Old Fees")</f>
        <v>0</v>
      </c>
      <c r="Z1164" s="28">
        <f t="shared" si="908"/>
        <v>15000</v>
      </c>
      <c r="AA1164" s="69"/>
      <c r="AB1164" s="28">
        <f t="shared" si="909"/>
        <v>25000</v>
      </c>
      <c r="AC1164" s="28">
        <f>IF(TRIM(B1164)="","",IFERROR(INDEX('Agreements-New'!E:E,MATCH(B1164,'Agreements-New'!D:D,0)),AB1164))</f>
        <v>25000</v>
      </c>
      <c r="AD1164" s="28">
        <f>(SUMIFS('Daily Fees Entry'!F:F,'Daily Fees Entry'!D:D,B1164)) - Y1164</f>
        <v>0</v>
      </c>
      <c r="AE1164" s="28">
        <f t="shared" si="910"/>
        <v>25000</v>
      </c>
      <c r="AF1164" s="69"/>
      <c r="AG1164" s="28">
        <f>IF(TRIM(B1164)="","",IFERROR(INDEX('Fees Master'!D:D,MATCH(D1164,'Fees Master'!C:C,0)),"Not Found"))</f>
        <v>25000</v>
      </c>
      <c r="AH1164" s="28" t="str">
        <f>IF(TRIM(M1164)="V",IFERROR(INDEX('Fees Master'!M:M,MATCH(N1164,'Fees Master'!L:L,0)),"Not Found"),"0")</f>
        <v>0</v>
      </c>
      <c r="AI1164" s="28" t="str">
        <f>IF(TRIM(M1164)="H",IFERROR(INDEX('Fees Master'!I:I,MATCH(D1164,'Fees Master'!G:G,0)),"Not Found"),"0")</f>
        <v>0</v>
      </c>
      <c r="AJ1164" s="69"/>
      <c r="AK1164" s="28">
        <f t="shared" si="911"/>
        <v>0</v>
      </c>
      <c r="AL1164" s="31">
        <f t="shared" si="912"/>
        <v>0</v>
      </c>
      <c r="AM1164" s="58"/>
      <c r="AN1164" s="58" t="s">
        <v>3731</v>
      </c>
      <c r="AO1164" s="68"/>
    </row>
    <row r="1165" spans="1:41" x14ac:dyDescent="0.35">
      <c r="A1165" s="28">
        <v>1164</v>
      </c>
      <c r="B1165" s="28">
        <v>3668</v>
      </c>
      <c r="C1165" s="28" t="s">
        <v>1675</v>
      </c>
      <c r="D1165" s="28" t="s">
        <v>4415</v>
      </c>
      <c r="E1165" s="28" t="s">
        <v>22</v>
      </c>
      <c r="F1165" s="28" t="s">
        <v>1893</v>
      </c>
      <c r="G1165" s="30">
        <v>39004</v>
      </c>
      <c r="H1165" s="28" t="s">
        <v>1900</v>
      </c>
      <c r="I1165" s="28"/>
      <c r="J1165" s="31">
        <v>765777633809</v>
      </c>
      <c r="K1165" s="31" t="str">
        <f t="shared" si="941"/>
        <v>7657 7763 3809</v>
      </c>
      <c r="L1165" s="83">
        <v>9676406690</v>
      </c>
      <c r="M1165" s="28" t="s">
        <v>2762</v>
      </c>
      <c r="N1165" s="28" t="s">
        <v>102</v>
      </c>
      <c r="O1165" s="69"/>
      <c r="P1165" s="28" t="str">
        <f>IF(TRIM(B1165)="","",IFERROR(INDEX('Agreements-New'!C:C,MATCH(B1165,'Agreements-New'!D:D,0)),"N"))</f>
        <v>N</v>
      </c>
      <c r="Q1165" s="69"/>
      <c r="R1165" s="28">
        <f t="shared" si="904"/>
        <v>25000</v>
      </c>
      <c r="S1165" s="28">
        <f t="shared" si="905"/>
        <v>25000</v>
      </c>
      <c r="T1165" s="28">
        <f t="shared" si="906"/>
        <v>0</v>
      </c>
      <c r="U1165" s="28">
        <f t="shared" si="907"/>
        <v>25000</v>
      </c>
      <c r="V1165" s="69"/>
      <c r="W1165" s="28">
        <v>0</v>
      </c>
      <c r="X1165" s="28">
        <f>IF(TRIM(B1165)="","",IFERROR(INDEX('Agreements-Old'!E:E,MATCH(B1165,'Agreements-Old'!D:D,0)),W1165))</f>
        <v>0</v>
      </c>
      <c r="Y1165" s="28">
        <f>SUMIFS('Daily Fees Entry'!F:F,'Daily Fees Entry'!D:D,B1165,'Daily Fees Entry'!E:E,"Old Fees")</f>
        <v>0</v>
      </c>
      <c r="Z1165" s="28">
        <f t="shared" si="908"/>
        <v>0</v>
      </c>
      <c r="AA1165" s="69"/>
      <c r="AB1165" s="28">
        <f t="shared" si="909"/>
        <v>25000</v>
      </c>
      <c r="AC1165" s="28">
        <f>IF(TRIM(B1165)="","",IFERROR(INDEX('Agreements-New'!E:E,MATCH(B1165,'Agreements-New'!D:D,0)),AB1165))</f>
        <v>25000</v>
      </c>
      <c r="AD1165" s="28">
        <f>(SUMIFS('Daily Fees Entry'!F:F,'Daily Fees Entry'!D:D,B1165)) - Y1165</f>
        <v>0</v>
      </c>
      <c r="AE1165" s="28">
        <f t="shared" si="910"/>
        <v>25000</v>
      </c>
      <c r="AF1165" s="69"/>
      <c r="AG1165" s="28">
        <f>IF(TRIM(B1165)="","",IFERROR(INDEX('Fees Master'!D:D,MATCH(D1165,'Fees Master'!C:C,0)),"Not Found"))</f>
        <v>25000</v>
      </c>
      <c r="AH1165" s="28" t="str">
        <f>IF(TRIM(M1165)="V",IFERROR(INDEX('Fees Master'!M:M,MATCH(N1165,'Fees Master'!L:L,0)),"Not Found"),"0")</f>
        <v>0</v>
      </c>
      <c r="AI1165" s="28" t="str">
        <f>IF(TRIM(M1165)="H",IFERROR(INDEX('Fees Master'!I:I,MATCH(D1165,'Fees Master'!G:G,0)),"Not Found"),"0")</f>
        <v>0</v>
      </c>
      <c r="AJ1165" s="69"/>
      <c r="AK1165" s="28">
        <f t="shared" si="911"/>
        <v>0</v>
      </c>
      <c r="AL1165" s="31">
        <f t="shared" si="912"/>
        <v>0</v>
      </c>
      <c r="AM1165" s="58"/>
      <c r="AN1165" s="58" t="s">
        <v>3732</v>
      </c>
      <c r="AO1165" s="68"/>
    </row>
    <row r="1166" spans="1:41" x14ac:dyDescent="0.35">
      <c r="A1166" s="28">
        <v>1165</v>
      </c>
      <c r="B1166" s="28">
        <v>2684</v>
      </c>
      <c r="C1166" s="28" t="s">
        <v>1676</v>
      </c>
      <c r="D1166" s="28" t="s">
        <v>4415</v>
      </c>
      <c r="E1166" s="28" t="s">
        <v>22</v>
      </c>
      <c r="F1166" s="28" t="s">
        <v>1893</v>
      </c>
      <c r="G1166" s="30">
        <v>39448</v>
      </c>
      <c r="H1166" s="28" t="s">
        <v>2687</v>
      </c>
      <c r="I1166" s="28"/>
      <c r="J1166" s="31">
        <v>503115332455</v>
      </c>
      <c r="K1166" s="31" t="str">
        <f t="shared" si="941"/>
        <v>5031 1533 2455</v>
      </c>
      <c r="L1166" s="83">
        <v>7396523891</v>
      </c>
      <c r="M1166" s="28" t="s">
        <v>2767</v>
      </c>
      <c r="N1166" s="28" t="s">
        <v>56</v>
      </c>
      <c r="O1166" s="69"/>
      <c r="P1166" s="28" t="str">
        <f>IF(TRIM(B1166)="","",IFERROR(INDEX('Agreements-New'!C:C,MATCH(B1166,'Agreements-New'!D:D,0)),"N"))</f>
        <v>N</v>
      </c>
      <c r="Q1166" s="69"/>
      <c r="R1166" s="28">
        <f t="shared" si="904"/>
        <v>93000</v>
      </c>
      <c r="S1166" s="28">
        <f t="shared" si="905"/>
        <v>93000</v>
      </c>
      <c r="T1166" s="28">
        <f t="shared" si="906"/>
        <v>20000</v>
      </c>
      <c r="U1166" s="28">
        <f t="shared" si="907"/>
        <v>73000</v>
      </c>
      <c r="V1166" s="69"/>
      <c r="W1166" s="28">
        <v>46000</v>
      </c>
      <c r="X1166" s="28">
        <f>IF(TRIM(B1166)="","",IFERROR(INDEX('Agreements-Old'!E:E,MATCH(B1166,'Agreements-Old'!D:D,0)),W1166))</f>
        <v>46000</v>
      </c>
      <c r="Y1166" s="28">
        <f>SUMIFS('Daily Fees Entry'!F:F,'Daily Fees Entry'!D:D,B1166,'Daily Fees Entry'!E:E,"Old Fees")</f>
        <v>20000</v>
      </c>
      <c r="Z1166" s="28">
        <f t="shared" si="908"/>
        <v>26000</v>
      </c>
      <c r="AA1166" s="69"/>
      <c r="AB1166" s="28">
        <f t="shared" si="909"/>
        <v>47000</v>
      </c>
      <c r="AC1166" s="28">
        <f>IF(TRIM(B1166)="","",IFERROR(INDEX('Agreements-New'!E:E,MATCH(B1166,'Agreements-New'!D:D,0)),AB1166))</f>
        <v>47000</v>
      </c>
      <c r="AD1166" s="28">
        <f>(SUMIFS('Daily Fees Entry'!F:F,'Daily Fees Entry'!D:D,B1166)) - Y1166</f>
        <v>0</v>
      </c>
      <c r="AE1166" s="28">
        <f t="shared" si="910"/>
        <v>47000</v>
      </c>
      <c r="AF1166" s="69"/>
      <c r="AG1166" s="28">
        <f>IF(TRIM(B1166)="","",IFERROR(INDEX('Fees Master'!D:D,MATCH(D1166,'Fees Master'!C:C,0)),"Not Found"))</f>
        <v>25000</v>
      </c>
      <c r="AH1166" s="28" t="str">
        <f>IF(TRIM(M1166)="V",IFERROR(INDEX('Fees Master'!M:M,MATCH(N1166,'Fees Master'!L:L,0)),"Not Found"),"0")</f>
        <v>0</v>
      </c>
      <c r="AI1166" s="28">
        <f>IF(TRIM(M1166)="H",IFERROR(INDEX('Fees Master'!I:I,MATCH(D1166,'Fees Master'!G:G,0)),"Not Found"),"0")</f>
        <v>22000</v>
      </c>
      <c r="AJ1166" s="69"/>
      <c r="AK1166" s="28">
        <f t="shared" si="911"/>
        <v>21.50537634408602</v>
      </c>
      <c r="AL1166" s="31">
        <f t="shared" si="912"/>
        <v>0</v>
      </c>
      <c r="AM1166" s="58"/>
      <c r="AN1166" s="58" t="s">
        <v>3733</v>
      </c>
      <c r="AO1166" s="68"/>
    </row>
    <row r="1167" spans="1:41" x14ac:dyDescent="0.35">
      <c r="A1167" s="28">
        <v>1166</v>
      </c>
      <c r="B1167" s="28">
        <v>2343</v>
      </c>
      <c r="C1167" s="28" t="s">
        <v>1678</v>
      </c>
      <c r="D1167" s="28" t="s">
        <v>4415</v>
      </c>
      <c r="E1167" s="28" t="s">
        <v>22</v>
      </c>
      <c r="F1167" s="28" t="s">
        <v>1893</v>
      </c>
      <c r="G1167" s="30">
        <v>38964</v>
      </c>
      <c r="H1167" s="28" t="s">
        <v>2688</v>
      </c>
      <c r="I1167" s="28"/>
      <c r="J1167" s="31">
        <v>398462442739</v>
      </c>
      <c r="K1167" s="31" t="str">
        <f t="shared" si="941"/>
        <v>3984 6244 2739</v>
      </c>
      <c r="L1167" s="83">
        <v>9110336296</v>
      </c>
      <c r="M1167" s="28" t="s">
        <v>2767</v>
      </c>
      <c r="N1167" s="28" t="s">
        <v>56</v>
      </c>
      <c r="O1167" s="69"/>
      <c r="P1167" s="28" t="str">
        <f>IF(TRIM(B1167)="","",IFERROR(INDEX('Agreements-New'!C:C,MATCH(B1167,'Agreements-New'!D:D,0)),"N"))</f>
        <v>N</v>
      </c>
      <c r="Q1167" s="69"/>
      <c r="R1167" s="28">
        <f t="shared" si="904"/>
        <v>88000</v>
      </c>
      <c r="S1167" s="28">
        <f t="shared" si="905"/>
        <v>88000</v>
      </c>
      <c r="T1167" s="28">
        <f t="shared" si="906"/>
        <v>10000</v>
      </c>
      <c r="U1167" s="28">
        <f t="shared" si="907"/>
        <v>78000</v>
      </c>
      <c r="V1167" s="69"/>
      <c r="W1167" s="28">
        <v>41000</v>
      </c>
      <c r="X1167" s="28">
        <f>IF(TRIM(B1167)="","",IFERROR(INDEX('Agreements-Old'!E:E,MATCH(B1167,'Agreements-Old'!D:D,0)),W1167))</f>
        <v>41000</v>
      </c>
      <c r="Y1167" s="28">
        <f>SUMIFS('Daily Fees Entry'!F:F,'Daily Fees Entry'!D:D,B1167,'Daily Fees Entry'!E:E,"Old Fees")</f>
        <v>10000</v>
      </c>
      <c r="Z1167" s="28">
        <f t="shared" si="908"/>
        <v>31000</v>
      </c>
      <c r="AA1167" s="69"/>
      <c r="AB1167" s="28">
        <f t="shared" si="909"/>
        <v>47000</v>
      </c>
      <c r="AC1167" s="28">
        <f>IF(TRIM(B1167)="","",IFERROR(INDEX('Agreements-New'!E:E,MATCH(B1167,'Agreements-New'!D:D,0)),AB1167))</f>
        <v>47000</v>
      </c>
      <c r="AD1167" s="28">
        <f>(SUMIFS('Daily Fees Entry'!F:F,'Daily Fees Entry'!D:D,B1167)) - Y1167</f>
        <v>0</v>
      </c>
      <c r="AE1167" s="28">
        <f t="shared" si="910"/>
        <v>47000</v>
      </c>
      <c r="AF1167" s="69"/>
      <c r="AG1167" s="28">
        <f>IF(TRIM(B1167)="","",IFERROR(INDEX('Fees Master'!D:D,MATCH(D1167,'Fees Master'!C:C,0)),"Not Found"))</f>
        <v>25000</v>
      </c>
      <c r="AH1167" s="28" t="str">
        <f>IF(TRIM(M1167)="V",IFERROR(INDEX('Fees Master'!M:M,MATCH(N1167,'Fees Master'!L:L,0)),"Not Found"),"0")</f>
        <v>0</v>
      </c>
      <c r="AI1167" s="28">
        <f>IF(TRIM(M1167)="H",IFERROR(INDEX('Fees Master'!I:I,MATCH(D1167,'Fees Master'!G:G,0)),"Not Found"),"0")</f>
        <v>22000</v>
      </c>
      <c r="AJ1167" s="69"/>
      <c r="AK1167" s="28">
        <f t="shared" si="911"/>
        <v>11.363636363636363</v>
      </c>
      <c r="AL1167" s="31">
        <f t="shared" si="912"/>
        <v>0</v>
      </c>
      <c r="AM1167" s="58"/>
      <c r="AN1167" s="58" t="s">
        <v>3734</v>
      </c>
      <c r="AO1167" s="68"/>
    </row>
    <row r="1168" spans="1:41" x14ac:dyDescent="0.35">
      <c r="A1168" s="28">
        <v>1167</v>
      </c>
      <c r="B1168" s="28">
        <v>2366</v>
      </c>
      <c r="C1168" s="28" t="s">
        <v>1679</v>
      </c>
      <c r="D1168" s="28" t="s">
        <v>4415</v>
      </c>
      <c r="E1168" s="28" t="s">
        <v>22</v>
      </c>
      <c r="F1168" s="28" t="s">
        <v>1893</v>
      </c>
      <c r="G1168" s="30">
        <v>39200</v>
      </c>
      <c r="H1168" s="28" t="s">
        <v>2534</v>
      </c>
      <c r="I1168" s="28"/>
      <c r="J1168" s="31">
        <v>280781062598</v>
      </c>
      <c r="K1168" s="31" t="str">
        <f t="shared" si="941"/>
        <v>2807 8106 2598</v>
      </c>
      <c r="L1168" s="83">
        <v>9949654345</v>
      </c>
      <c r="M1168" s="28" t="s">
        <v>2767</v>
      </c>
      <c r="N1168" s="28" t="s">
        <v>94</v>
      </c>
      <c r="O1168" s="69"/>
      <c r="P1168" s="28" t="str">
        <f>IF(TRIM(B1168)="","",IFERROR(INDEX('Agreements-New'!C:C,MATCH(B1168,'Agreements-New'!D:D,0)),"N"))</f>
        <v>N</v>
      </c>
      <c r="Q1168" s="69"/>
      <c r="R1168" s="28">
        <f t="shared" si="904"/>
        <v>68000</v>
      </c>
      <c r="S1168" s="28">
        <f t="shared" si="905"/>
        <v>68000</v>
      </c>
      <c r="T1168" s="28">
        <f t="shared" si="906"/>
        <v>10000</v>
      </c>
      <c r="U1168" s="28">
        <f t="shared" si="907"/>
        <v>58000</v>
      </c>
      <c r="V1168" s="69"/>
      <c r="W1168" s="28">
        <v>21000</v>
      </c>
      <c r="X1168" s="28">
        <f>IF(TRIM(B1168)="","",IFERROR(INDEX('Agreements-Old'!E:E,MATCH(B1168,'Agreements-Old'!D:D,0)),W1168))</f>
        <v>21000</v>
      </c>
      <c r="Y1168" s="28">
        <f>SUMIFS('Daily Fees Entry'!F:F,'Daily Fees Entry'!D:D,B1168,'Daily Fees Entry'!E:E,"Old Fees")</f>
        <v>0</v>
      </c>
      <c r="Z1168" s="28">
        <f t="shared" si="908"/>
        <v>21000</v>
      </c>
      <c r="AA1168" s="69"/>
      <c r="AB1168" s="28">
        <f t="shared" si="909"/>
        <v>47000</v>
      </c>
      <c r="AC1168" s="28">
        <f>IF(TRIM(B1168)="","",IFERROR(INDEX('Agreements-New'!E:E,MATCH(B1168,'Agreements-New'!D:D,0)),AB1168))</f>
        <v>47000</v>
      </c>
      <c r="AD1168" s="28">
        <f>(SUMIFS('Daily Fees Entry'!F:F,'Daily Fees Entry'!D:D,B1168)) - Y1168</f>
        <v>10000</v>
      </c>
      <c r="AE1168" s="28">
        <f t="shared" si="910"/>
        <v>37000</v>
      </c>
      <c r="AF1168" s="69"/>
      <c r="AG1168" s="28">
        <f>IF(TRIM(B1168)="","",IFERROR(INDEX('Fees Master'!D:D,MATCH(D1168,'Fees Master'!C:C,0)),"Not Found"))</f>
        <v>25000</v>
      </c>
      <c r="AH1168" s="28" t="str">
        <f>IF(TRIM(M1168)="V",IFERROR(INDEX('Fees Master'!M:M,MATCH(N1168,'Fees Master'!L:L,0)),"Not Found"),"0")</f>
        <v>0</v>
      </c>
      <c r="AI1168" s="28">
        <f>IF(TRIM(M1168)="H",IFERROR(INDEX('Fees Master'!I:I,MATCH(D1168,'Fees Master'!G:G,0)),"Not Found"),"0")</f>
        <v>22000</v>
      </c>
      <c r="AJ1168" s="69"/>
      <c r="AK1168" s="28">
        <f t="shared" si="911"/>
        <v>14.705882352941178</v>
      </c>
      <c r="AL1168" s="31">
        <f t="shared" si="912"/>
        <v>21.276595744680851</v>
      </c>
      <c r="AM1168" s="58"/>
      <c r="AN1168" s="58" t="s">
        <v>3735</v>
      </c>
      <c r="AO1168" s="68"/>
    </row>
    <row r="1169" spans="1:41" x14ac:dyDescent="0.35">
      <c r="A1169" s="28">
        <v>1168</v>
      </c>
      <c r="B1169" s="28">
        <v>3082</v>
      </c>
      <c r="C1169" s="28" t="s">
        <v>1680</v>
      </c>
      <c r="D1169" s="28" t="s">
        <v>4415</v>
      </c>
      <c r="E1169" s="28" t="s">
        <v>22</v>
      </c>
      <c r="F1169" s="28" t="s">
        <v>1893</v>
      </c>
      <c r="G1169" s="30">
        <v>38353</v>
      </c>
      <c r="H1169" s="28" t="s">
        <v>2393</v>
      </c>
      <c r="I1169" s="28"/>
      <c r="J1169" s="31">
        <v>437490255328</v>
      </c>
      <c r="K1169" s="31" t="str">
        <f t="shared" si="941"/>
        <v>4374 9025 5328</v>
      </c>
      <c r="L1169" s="83">
        <v>9133894901</v>
      </c>
      <c r="M1169" s="28" t="s">
        <v>2767</v>
      </c>
      <c r="N1169" s="28" t="s">
        <v>41</v>
      </c>
      <c r="O1169" s="69"/>
      <c r="P1169" s="28">
        <f>IF(TRIM(B1169)="","",IFERROR(INDEX('Agreements-New'!C:C,MATCH(B1169,'Agreements-New'!D:D,0)),"N"))</f>
        <v>16</v>
      </c>
      <c r="Q1169" s="69"/>
      <c r="R1169" s="28">
        <f t="shared" si="904"/>
        <v>62000</v>
      </c>
      <c r="S1169" s="28">
        <f t="shared" si="905"/>
        <v>48500</v>
      </c>
      <c r="T1169" s="28">
        <f t="shared" si="906"/>
        <v>22000</v>
      </c>
      <c r="U1169" s="28">
        <f t="shared" si="907"/>
        <v>26500</v>
      </c>
      <c r="V1169" s="69"/>
      <c r="W1169" s="28">
        <v>15000</v>
      </c>
      <c r="X1169" s="28">
        <f>IF(TRIM(B1169)="","",IFERROR(INDEX('Agreements-Old'!E:E,MATCH(B1169,'Agreements-Old'!D:D,0)),W1169))</f>
        <v>7000</v>
      </c>
      <c r="Y1169" s="28">
        <f>SUMIFS('Daily Fees Entry'!F:F,'Daily Fees Entry'!D:D,B1169,'Daily Fees Entry'!E:E,"Old Fees")</f>
        <v>7000</v>
      </c>
      <c r="Z1169" s="28">
        <f t="shared" si="908"/>
        <v>0</v>
      </c>
      <c r="AA1169" s="69"/>
      <c r="AB1169" s="28">
        <f t="shared" si="909"/>
        <v>47000</v>
      </c>
      <c r="AC1169" s="28">
        <f>IF(TRIM(B1169)="","",IFERROR(INDEX('Agreements-New'!E:E,MATCH(B1169,'Agreements-New'!D:D,0)),AB1169))</f>
        <v>41500</v>
      </c>
      <c r="AD1169" s="28">
        <f>(SUMIFS('Daily Fees Entry'!F:F,'Daily Fees Entry'!D:D,B1169)) - Y1169</f>
        <v>15000</v>
      </c>
      <c r="AE1169" s="28">
        <f t="shared" si="910"/>
        <v>26500</v>
      </c>
      <c r="AF1169" s="69"/>
      <c r="AG1169" s="28">
        <f>IF(TRIM(B1169)="","",IFERROR(INDEX('Fees Master'!D:D,MATCH(D1169,'Fees Master'!C:C,0)),"Not Found"))</f>
        <v>25000</v>
      </c>
      <c r="AH1169" s="28" t="str">
        <f>IF(TRIM(M1169)="V",IFERROR(INDEX('Fees Master'!M:M,MATCH(N1169,'Fees Master'!L:L,0)),"Not Found"),"0")</f>
        <v>0</v>
      </c>
      <c r="AI1169" s="28">
        <f>IF(TRIM(M1169)="H",IFERROR(INDEX('Fees Master'!I:I,MATCH(D1169,'Fees Master'!G:G,0)),"Not Found"),"0")</f>
        <v>22000</v>
      </c>
      <c r="AJ1169" s="69"/>
      <c r="AK1169" s="28">
        <f t="shared" si="911"/>
        <v>45.360824742268044</v>
      </c>
      <c r="AL1169" s="31">
        <f t="shared" si="912"/>
        <v>36.144578313253014</v>
      </c>
      <c r="AM1169" s="58"/>
      <c r="AN1169" s="58" t="s">
        <v>3736</v>
      </c>
      <c r="AO1169" s="68"/>
    </row>
    <row r="1170" spans="1:41" x14ac:dyDescent="0.35">
      <c r="A1170" s="28">
        <v>1169</v>
      </c>
      <c r="B1170" s="28">
        <v>2311</v>
      </c>
      <c r="C1170" s="28" t="s">
        <v>1579</v>
      </c>
      <c r="D1170" s="28" t="s">
        <v>4415</v>
      </c>
      <c r="E1170" s="28" t="s">
        <v>22</v>
      </c>
      <c r="F1170" s="28" t="s">
        <v>1893</v>
      </c>
      <c r="G1170" s="30">
        <v>39000</v>
      </c>
      <c r="H1170" s="28" t="s">
        <v>2689</v>
      </c>
      <c r="I1170" s="28"/>
      <c r="J1170" s="31">
        <v>986551652899</v>
      </c>
      <c r="K1170" s="31" t="str">
        <f t="shared" si="941"/>
        <v>9865 5165 2899</v>
      </c>
      <c r="L1170" s="83">
        <v>9912935610</v>
      </c>
      <c r="M1170" s="28" t="s">
        <v>2767</v>
      </c>
      <c r="N1170" s="28" t="s">
        <v>68</v>
      </c>
      <c r="O1170" s="69"/>
      <c r="P1170" s="28">
        <f>IF(TRIM(B1170)="","",IFERROR(INDEX('Agreements-New'!C:C,MATCH(B1170,'Agreements-New'!D:D,0)),"N"))</f>
        <v>141</v>
      </c>
      <c r="Q1170" s="69"/>
      <c r="R1170" s="28">
        <f t="shared" si="904"/>
        <v>72000</v>
      </c>
      <c r="S1170" s="28">
        <f t="shared" si="905"/>
        <v>66500</v>
      </c>
      <c r="T1170" s="28">
        <f t="shared" si="906"/>
        <v>0</v>
      </c>
      <c r="U1170" s="28">
        <f t="shared" si="907"/>
        <v>66500</v>
      </c>
      <c r="V1170" s="69"/>
      <c r="W1170" s="28">
        <v>25000</v>
      </c>
      <c r="X1170" s="28">
        <f>IF(TRIM(B1170)="","",IFERROR(INDEX('Agreements-Old'!E:E,MATCH(B1170,'Agreements-Old'!D:D,0)),W1170))</f>
        <v>25000</v>
      </c>
      <c r="Y1170" s="28">
        <f>SUMIFS('Daily Fees Entry'!F:F,'Daily Fees Entry'!D:D,B1170,'Daily Fees Entry'!E:E,"Old Fees")</f>
        <v>0</v>
      </c>
      <c r="Z1170" s="28">
        <f t="shared" si="908"/>
        <v>25000</v>
      </c>
      <c r="AA1170" s="69"/>
      <c r="AB1170" s="28">
        <f t="shared" si="909"/>
        <v>47000</v>
      </c>
      <c r="AC1170" s="28">
        <f>IF(TRIM(B1170)="","",IFERROR(INDEX('Agreements-New'!E:E,MATCH(B1170,'Agreements-New'!D:D,0)),AB1170))</f>
        <v>41500</v>
      </c>
      <c r="AD1170" s="28">
        <f>(SUMIFS('Daily Fees Entry'!F:F,'Daily Fees Entry'!D:D,B1170)) - Y1170</f>
        <v>0</v>
      </c>
      <c r="AE1170" s="28">
        <f t="shared" si="910"/>
        <v>41500</v>
      </c>
      <c r="AF1170" s="69"/>
      <c r="AG1170" s="28">
        <f>IF(TRIM(B1170)="","",IFERROR(INDEX('Fees Master'!D:D,MATCH(D1170,'Fees Master'!C:C,0)),"Not Found"))</f>
        <v>25000</v>
      </c>
      <c r="AH1170" s="28" t="str">
        <f>IF(TRIM(M1170)="V",IFERROR(INDEX('Fees Master'!M:M,MATCH(N1170,'Fees Master'!L:L,0)),"Not Found"),"0")</f>
        <v>0</v>
      </c>
      <c r="AI1170" s="28">
        <f>IF(TRIM(M1170)="H",IFERROR(INDEX('Fees Master'!I:I,MATCH(D1170,'Fees Master'!G:G,0)),"Not Found"),"0")</f>
        <v>22000</v>
      </c>
      <c r="AJ1170" s="69"/>
      <c r="AK1170" s="28">
        <f t="shared" si="911"/>
        <v>0</v>
      </c>
      <c r="AL1170" s="31">
        <f t="shared" si="912"/>
        <v>0</v>
      </c>
      <c r="AM1170" s="58"/>
      <c r="AN1170" s="58" t="s">
        <v>3737</v>
      </c>
      <c r="AO1170" s="68"/>
    </row>
    <row r="1171" spans="1:41" x14ac:dyDescent="0.35">
      <c r="A1171" s="28">
        <v>1170</v>
      </c>
      <c r="B1171" s="28">
        <v>2312</v>
      </c>
      <c r="C1171" s="28" t="s">
        <v>1681</v>
      </c>
      <c r="D1171" s="28" t="s">
        <v>4415</v>
      </c>
      <c r="E1171" s="28" t="s">
        <v>22</v>
      </c>
      <c r="F1171" s="28" t="s">
        <v>1893</v>
      </c>
      <c r="G1171" s="30"/>
      <c r="H1171" s="28" t="s">
        <v>2690</v>
      </c>
      <c r="I1171" s="28"/>
      <c r="J1171" s="31">
        <v>423492417080</v>
      </c>
      <c r="K1171" s="31" t="str">
        <f t="shared" si="941"/>
        <v>4234 9241 7080</v>
      </c>
      <c r="L1171" s="83">
        <v>9110711596</v>
      </c>
      <c r="M1171" s="28" t="s">
        <v>2762</v>
      </c>
      <c r="N1171" s="28" t="s">
        <v>38</v>
      </c>
      <c r="O1171" s="69"/>
      <c r="P1171" s="28" t="str">
        <f>IF(TRIM(B1171)="","",IFERROR(INDEX('Agreements-New'!C:C,MATCH(B1171,'Agreements-New'!D:D,0)),"N"))</f>
        <v>N</v>
      </c>
      <c r="Q1171" s="69"/>
      <c r="R1171" s="28">
        <f t="shared" si="904"/>
        <v>25000</v>
      </c>
      <c r="S1171" s="28">
        <f t="shared" si="905"/>
        <v>25000</v>
      </c>
      <c r="T1171" s="28">
        <f t="shared" si="906"/>
        <v>0</v>
      </c>
      <c r="U1171" s="28">
        <f t="shared" si="907"/>
        <v>25000</v>
      </c>
      <c r="V1171" s="69"/>
      <c r="W1171" s="28">
        <v>0</v>
      </c>
      <c r="X1171" s="28">
        <f>IF(TRIM(B1171)="","",IFERROR(INDEX('Agreements-Old'!E:E,MATCH(B1171,'Agreements-Old'!D:D,0)),W1171))</f>
        <v>0</v>
      </c>
      <c r="Y1171" s="28">
        <f>SUMIFS('Daily Fees Entry'!F:F,'Daily Fees Entry'!D:D,B1171,'Daily Fees Entry'!E:E,"Old Fees")</f>
        <v>0</v>
      </c>
      <c r="Z1171" s="28">
        <f t="shared" si="908"/>
        <v>0</v>
      </c>
      <c r="AA1171" s="69"/>
      <c r="AB1171" s="28">
        <f t="shared" si="909"/>
        <v>25000</v>
      </c>
      <c r="AC1171" s="28">
        <f>IF(TRIM(B1171)="","",IFERROR(INDEX('Agreements-New'!E:E,MATCH(B1171,'Agreements-New'!D:D,0)),AB1171))</f>
        <v>25000</v>
      </c>
      <c r="AD1171" s="28">
        <f>(SUMIFS('Daily Fees Entry'!F:F,'Daily Fees Entry'!D:D,B1171)) - Y1171</f>
        <v>0</v>
      </c>
      <c r="AE1171" s="28">
        <f t="shared" si="910"/>
        <v>25000</v>
      </c>
      <c r="AF1171" s="69"/>
      <c r="AG1171" s="28">
        <f>IF(TRIM(B1171)="","",IFERROR(INDEX('Fees Master'!D:D,MATCH(D1171,'Fees Master'!C:C,0)),"Not Found"))</f>
        <v>25000</v>
      </c>
      <c r="AH1171" s="28" t="str">
        <f>IF(TRIM(M1171)="V",IFERROR(INDEX('Fees Master'!M:M,MATCH(N1171,'Fees Master'!L:L,0)),"Not Found"),"0")</f>
        <v>0</v>
      </c>
      <c r="AI1171" s="28" t="str">
        <f>IF(TRIM(M1171)="H",IFERROR(INDEX('Fees Master'!I:I,MATCH(D1171,'Fees Master'!G:G,0)),"Not Found"),"0")</f>
        <v>0</v>
      </c>
      <c r="AJ1171" s="69"/>
      <c r="AK1171" s="28">
        <f t="shared" si="911"/>
        <v>0</v>
      </c>
      <c r="AL1171" s="31">
        <f t="shared" si="912"/>
        <v>0</v>
      </c>
      <c r="AM1171" s="58"/>
      <c r="AN1171" s="58" t="s">
        <v>3738</v>
      </c>
      <c r="AO1171" s="68"/>
    </row>
    <row r="1172" spans="1:41" x14ac:dyDescent="0.35">
      <c r="A1172" s="28">
        <v>1171</v>
      </c>
      <c r="B1172" s="28">
        <v>2292</v>
      </c>
      <c r="C1172" s="28" t="s">
        <v>1682</v>
      </c>
      <c r="D1172" s="28" t="s">
        <v>4415</v>
      </c>
      <c r="E1172" s="28" t="s">
        <v>22</v>
      </c>
      <c r="F1172" s="28" t="s">
        <v>1893</v>
      </c>
      <c r="G1172" s="30"/>
      <c r="H1172" s="28" t="s">
        <v>2691</v>
      </c>
      <c r="I1172" s="28"/>
      <c r="J1172" s="31">
        <v>915878174709</v>
      </c>
      <c r="K1172" s="31" t="str">
        <f t="shared" si="941"/>
        <v>9158 7817 4709</v>
      </c>
      <c r="L1172" s="83">
        <v>9347002081</v>
      </c>
      <c r="M1172" s="28" t="s">
        <v>2762</v>
      </c>
      <c r="N1172" s="28" t="s">
        <v>87</v>
      </c>
      <c r="O1172" s="69"/>
      <c r="P1172" s="28" t="str">
        <f>IF(TRIM(B1172)="","",IFERROR(INDEX('Agreements-New'!C:C,MATCH(B1172,'Agreements-New'!D:D,0)),"N"))</f>
        <v>N</v>
      </c>
      <c r="Q1172" s="69"/>
      <c r="R1172" s="28">
        <f t="shared" si="904"/>
        <v>64000</v>
      </c>
      <c r="S1172" s="28">
        <f t="shared" si="905"/>
        <v>64000</v>
      </c>
      <c r="T1172" s="28">
        <f t="shared" si="906"/>
        <v>0</v>
      </c>
      <c r="U1172" s="28">
        <f t="shared" si="907"/>
        <v>64000</v>
      </c>
      <c r="V1172" s="69"/>
      <c r="W1172" s="28">
        <v>39000</v>
      </c>
      <c r="X1172" s="28">
        <f>IF(TRIM(B1172)="","",IFERROR(INDEX('Agreements-Old'!E:E,MATCH(B1172,'Agreements-Old'!D:D,0)),W1172))</f>
        <v>39000</v>
      </c>
      <c r="Y1172" s="28">
        <f>SUMIFS('Daily Fees Entry'!F:F,'Daily Fees Entry'!D:D,B1172,'Daily Fees Entry'!E:E,"Old Fees")</f>
        <v>0</v>
      </c>
      <c r="Z1172" s="28">
        <f t="shared" si="908"/>
        <v>39000</v>
      </c>
      <c r="AA1172" s="69"/>
      <c r="AB1172" s="28">
        <f t="shared" si="909"/>
        <v>25000</v>
      </c>
      <c r="AC1172" s="28">
        <f>IF(TRIM(B1172)="","",IFERROR(INDEX('Agreements-New'!E:E,MATCH(B1172,'Agreements-New'!D:D,0)),AB1172))</f>
        <v>25000</v>
      </c>
      <c r="AD1172" s="28">
        <f>(SUMIFS('Daily Fees Entry'!F:F,'Daily Fees Entry'!D:D,B1172)) - Y1172</f>
        <v>0</v>
      </c>
      <c r="AE1172" s="28">
        <f t="shared" si="910"/>
        <v>25000</v>
      </c>
      <c r="AF1172" s="69"/>
      <c r="AG1172" s="28">
        <f>IF(TRIM(B1172)="","",IFERROR(INDEX('Fees Master'!D:D,MATCH(D1172,'Fees Master'!C:C,0)),"Not Found"))</f>
        <v>25000</v>
      </c>
      <c r="AH1172" s="28" t="str">
        <f>IF(TRIM(M1172)="V",IFERROR(INDEX('Fees Master'!M:M,MATCH(N1172,'Fees Master'!L:L,0)),"Not Found"),"0")</f>
        <v>0</v>
      </c>
      <c r="AI1172" s="28" t="str">
        <f>IF(TRIM(M1172)="H",IFERROR(INDEX('Fees Master'!I:I,MATCH(D1172,'Fees Master'!G:G,0)),"Not Found"),"0")</f>
        <v>0</v>
      </c>
      <c r="AJ1172" s="69"/>
      <c r="AK1172" s="28">
        <f t="shared" si="911"/>
        <v>0</v>
      </c>
      <c r="AL1172" s="31">
        <f t="shared" si="912"/>
        <v>0</v>
      </c>
      <c r="AM1172" s="58"/>
      <c r="AN1172" s="58" t="s">
        <v>3739</v>
      </c>
      <c r="AO1172" s="68"/>
    </row>
    <row r="1173" spans="1:41" x14ac:dyDescent="0.35">
      <c r="A1173" s="28">
        <v>1172</v>
      </c>
      <c r="B1173" s="28">
        <v>2873</v>
      </c>
      <c r="C1173" s="28" t="s">
        <v>1683</v>
      </c>
      <c r="D1173" s="28" t="s">
        <v>4415</v>
      </c>
      <c r="E1173" s="28" t="s">
        <v>22</v>
      </c>
      <c r="F1173" s="28" t="s">
        <v>1893</v>
      </c>
      <c r="G1173" s="30"/>
      <c r="H1173" s="28" t="s">
        <v>1923</v>
      </c>
      <c r="I1173" s="28"/>
      <c r="J1173" s="31">
        <v>653050295159</v>
      </c>
      <c r="K1173" s="31" t="str">
        <f t="shared" si="941"/>
        <v>6530 5029 5159</v>
      </c>
      <c r="L1173" s="83">
        <v>9849241279</v>
      </c>
      <c r="M1173" s="28" t="s">
        <v>2767</v>
      </c>
      <c r="N1173" s="28" t="s">
        <v>61</v>
      </c>
      <c r="O1173" s="69"/>
      <c r="P1173" s="28" t="str">
        <f>IF(TRIM(B1173)="","",IFERROR(INDEX('Agreements-New'!C:C,MATCH(B1173,'Agreements-New'!D:D,0)),"N"))</f>
        <v>N</v>
      </c>
      <c r="Q1173" s="69"/>
      <c r="R1173" s="28">
        <f t="shared" si="904"/>
        <v>97500</v>
      </c>
      <c r="S1173" s="28">
        <f t="shared" si="905"/>
        <v>97500</v>
      </c>
      <c r="T1173" s="28">
        <f t="shared" si="906"/>
        <v>10000</v>
      </c>
      <c r="U1173" s="28">
        <f t="shared" si="907"/>
        <v>87500</v>
      </c>
      <c r="V1173" s="69"/>
      <c r="W1173" s="28">
        <v>50500</v>
      </c>
      <c r="X1173" s="28">
        <f>IF(TRIM(B1173)="","",IFERROR(INDEX('Agreements-Old'!E:E,MATCH(B1173,'Agreements-Old'!D:D,0)),W1173))</f>
        <v>50500</v>
      </c>
      <c r="Y1173" s="28">
        <f>SUMIFS('Daily Fees Entry'!F:F,'Daily Fees Entry'!D:D,B1173,'Daily Fees Entry'!E:E,"Old Fees")</f>
        <v>10000</v>
      </c>
      <c r="Z1173" s="28">
        <f t="shared" si="908"/>
        <v>40500</v>
      </c>
      <c r="AA1173" s="69"/>
      <c r="AB1173" s="28">
        <f t="shared" si="909"/>
        <v>47000</v>
      </c>
      <c r="AC1173" s="28">
        <f>IF(TRIM(B1173)="","",IFERROR(INDEX('Agreements-New'!E:E,MATCH(B1173,'Agreements-New'!D:D,0)),AB1173))</f>
        <v>47000</v>
      </c>
      <c r="AD1173" s="28">
        <f>(SUMIFS('Daily Fees Entry'!F:F,'Daily Fees Entry'!D:D,B1173)) - Y1173</f>
        <v>0</v>
      </c>
      <c r="AE1173" s="28">
        <f t="shared" si="910"/>
        <v>47000</v>
      </c>
      <c r="AF1173" s="69"/>
      <c r="AG1173" s="28">
        <f>IF(TRIM(B1173)="","",IFERROR(INDEX('Fees Master'!D:D,MATCH(D1173,'Fees Master'!C:C,0)),"Not Found"))</f>
        <v>25000</v>
      </c>
      <c r="AH1173" s="28" t="str">
        <f>IF(TRIM(M1173)="V",IFERROR(INDEX('Fees Master'!M:M,MATCH(N1173,'Fees Master'!L:L,0)),"Not Found"),"0")</f>
        <v>0</v>
      </c>
      <c r="AI1173" s="28">
        <f>IF(TRIM(M1173)="H",IFERROR(INDEX('Fees Master'!I:I,MATCH(D1173,'Fees Master'!G:G,0)),"Not Found"),"0")</f>
        <v>22000</v>
      </c>
      <c r="AJ1173" s="69"/>
      <c r="AK1173" s="28">
        <f t="shared" si="911"/>
        <v>10.256410256410255</v>
      </c>
      <c r="AL1173" s="31">
        <f t="shared" si="912"/>
        <v>0</v>
      </c>
      <c r="AM1173" s="58"/>
      <c r="AN1173" s="58" t="s">
        <v>3740</v>
      </c>
      <c r="AO1173" s="68"/>
    </row>
    <row r="1174" spans="1:41" x14ac:dyDescent="0.35">
      <c r="A1174" s="28">
        <v>1173</v>
      </c>
      <c r="B1174" s="28">
        <v>4052</v>
      </c>
      <c r="C1174" s="28" t="s">
        <v>1684</v>
      </c>
      <c r="D1174" s="28" t="s">
        <v>4415</v>
      </c>
      <c r="E1174" s="28" t="s">
        <v>22</v>
      </c>
      <c r="F1174" s="28" t="s">
        <v>1893</v>
      </c>
      <c r="G1174" s="30"/>
      <c r="H1174" s="28" t="s">
        <v>2692</v>
      </c>
      <c r="I1174" s="28"/>
      <c r="J1174" s="31">
        <v>637038719619</v>
      </c>
      <c r="K1174" s="31" t="str">
        <f t="shared" si="941"/>
        <v>6370 3871 9619</v>
      </c>
      <c r="L1174" s="83">
        <v>8688280049</v>
      </c>
      <c r="M1174" s="28" t="s">
        <v>2767</v>
      </c>
      <c r="N1174" s="28" t="s">
        <v>62</v>
      </c>
      <c r="O1174" s="69"/>
      <c r="P1174" s="28" t="str">
        <f>IF(TRIM(B1174)="","",IFERROR(INDEX('Agreements-New'!C:C,MATCH(B1174,'Agreements-New'!D:D,0)),"N"))</f>
        <v>N</v>
      </c>
      <c r="Q1174" s="69"/>
      <c r="R1174" s="28">
        <f t="shared" si="904"/>
        <v>78000</v>
      </c>
      <c r="S1174" s="28">
        <f t="shared" si="905"/>
        <v>78000</v>
      </c>
      <c r="T1174" s="28">
        <f t="shared" si="906"/>
        <v>0</v>
      </c>
      <c r="U1174" s="28">
        <f t="shared" si="907"/>
        <v>78000</v>
      </c>
      <c r="V1174" s="69"/>
      <c r="W1174" s="28">
        <v>31000</v>
      </c>
      <c r="X1174" s="28">
        <f>IF(TRIM(B1174)="","",IFERROR(INDEX('Agreements-Old'!E:E,MATCH(B1174,'Agreements-Old'!D:D,0)),W1174))</f>
        <v>31000</v>
      </c>
      <c r="Y1174" s="28">
        <f>SUMIFS('Daily Fees Entry'!F:F,'Daily Fees Entry'!D:D,B1174,'Daily Fees Entry'!E:E,"Old Fees")</f>
        <v>0</v>
      </c>
      <c r="Z1174" s="28">
        <f t="shared" si="908"/>
        <v>31000</v>
      </c>
      <c r="AA1174" s="69"/>
      <c r="AB1174" s="28">
        <f t="shared" si="909"/>
        <v>47000</v>
      </c>
      <c r="AC1174" s="28">
        <f>IF(TRIM(B1174)="","",IFERROR(INDEX('Agreements-New'!E:E,MATCH(B1174,'Agreements-New'!D:D,0)),AB1174))</f>
        <v>47000</v>
      </c>
      <c r="AD1174" s="28">
        <f>(SUMIFS('Daily Fees Entry'!F:F,'Daily Fees Entry'!D:D,B1174)) - Y1174</f>
        <v>0</v>
      </c>
      <c r="AE1174" s="28">
        <f t="shared" si="910"/>
        <v>47000</v>
      </c>
      <c r="AF1174" s="69"/>
      <c r="AG1174" s="28">
        <f>IF(TRIM(B1174)="","",IFERROR(INDEX('Fees Master'!D:D,MATCH(D1174,'Fees Master'!C:C,0)),"Not Found"))</f>
        <v>25000</v>
      </c>
      <c r="AH1174" s="28" t="str">
        <f>IF(TRIM(M1174)="V",IFERROR(INDEX('Fees Master'!M:M,MATCH(N1174,'Fees Master'!L:L,0)),"Not Found"),"0")</f>
        <v>0</v>
      </c>
      <c r="AI1174" s="28">
        <f>IF(TRIM(M1174)="H",IFERROR(INDEX('Fees Master'!I:I,MATCH(D1174,'Fees Master'!G:G,0)),"Not Found"),"0")</f>
        <v>22000</v>
      </c>
      <c r="AJ1174" s="69"/>
      <c r="AK1174" s="28">
        <f t="shared" si="911"/>
        <v>0</v>
      </c>
      <c r="AL1174" s="31">
        <f t="shared" si="912"/>
        <v>0</v>
      </c>
      <c r="AM1174" s="58"/>
      <c r="AN1174" s="58" t="s">
        <v>3741</v>
      </c>
      <c r="AO1174" s="68"/>
    </row>
    <row r="1175" spans="1:41" x14ac:dyDescent="0.35">
      <c r="A1175" s="28">
        <v>1174</v>
      </c>
      <c r="B1175" s="28">
        <v>2293</v>
      </c>
      <c r="C1175" s="28" t="s">
        <v>1685</v>
      </c>
      <c r="D1175" s="28" t="s">
        <v>4415</v>
      </c>
      <c r="E1175" s="28" t="s">
        <v>22</v>
      </c>
      <c r="F1175" s="28" t="s">
        <v>1893</v>
      </c>
      <c r="G1175" s="30"/>
      <c r="H1175" s="28" t="s">
        <v>2693</v>
      </c>
      <c r="I1175" s="28"/>
      <c r="J1175" s="31">
        <v>272988705564</v>
      </c>
      <c r="K1175" s="31" t="str">
        <f t="shared" si="941"/>
        <v>2729 8870 5564</v>
      </c>
      <c r="L1175" s="83">
        <v>8897357434</v>
      </c>
      <c r="M1175" s="28" t="s">
        <v>2762</v>
      </c>
      <c r="N1175" s="28" t="s">
        <v>167</v>
      </c>
      <c r="O1175" s="69"/>
      <c r="P1175" s="28" t="str">
        <f>IF(TRIM(B1175)="","",IFERROR(INDEX('Agreements-New'!C:C,MATCH(B1175,'Agreements-New'!D:D,0)),"N"))</f>
        <v>N</v>
      </c>
      <c r="Q1175" s="69"/>
      <c r="R1175" s="28">
        <f t="shared" si="904"/>
        <v>31000</v>
      </c>
      <c r="S1175" s="28">
        <f t="shared" si="905"/>
        <v>31000</v>
      </c>
      <c r="T1175" s="28">
        <f t="shared" si="906"/>
        <v>0</v>
      </c>
      <c r="U1175" s="28">
        <f t="shared" si="907"/>
        <v>31000</v>
      </c>
      <c r="V1175" s="69"/>
      <c r="W1175" s="28">
        <v>6000</v>
      </c>
      <c r="X1175" s="28">
        <f>IF(TRIM(B1175)="","",IFERROR(INDEX('Agreements-Old'!E:E,MATCH(B1175,'Agreements-Old'!D:D,0)),W1175))</f>
        <v>6000</v>
      </c>
      <c r="Y1175" s="28">
        <f>SUMIFS('Daily Fees Entry'!F:F,'Daily Fees Entry'!D:D,B1175,'Daily Fees Entry'!E:E,"Old Fees")</f>
        <v>0</v>
      </c>
      <c r="Z1175" s="28">
        <f t="shared" si="908"/>
        <v>6000</v>
      </c>
      <c r="AA1175" s="69"/>
      <c r="AB1175" s="28">
        <f t="shared" si="909"/>
        <v>25000</v>
      </c>
      <c r="AC1175" s="28">
        <f>IF(TRIM(B1175)="","",IFERROR(INDEX('Agreements-New'!E:E,MATCH(B1175,'Agreements-New'!D:D,0)),AB1175))</f>
        <v>25000</v>
      </c>
      <c r="AD1175" s="28">
        <f>(SUMIFS('Daily Fees Entry'!F:F,'Daily Fees Entry'!D:D,B1175)) - Y1175</f>
        <v>0</v>
      </c>
      <c r="AE1175" s="28">
        <f t="shared" si="910"/>
        <v>25000</v>
      </c>
      <c r="AF1175" s="69"/>
      <c r="AG1175" s="28">
        <f>IF(TRIM(B1175)="","",IFERROR(INDEX('Fees Master'!D:D,MATCH(D1175,'Fees Master'!C:C,0)),"Not Found"))</f>
        <v>25000</v>
      </c>
      <c r="AH1175" s="28" t="str">
        <f>IF(TRIM(M1175)="V",IFERROR(INDEX('Fees Master'!M:M,MATCH(N1175,'Fees Master'!L:L,0)),"Not Found"),"0")</f>
        <v>0</v>
      </c>
      <c r="AI1175" s="28" t="str">
        <f>IF(TRIM(M1175)="H",IFERROR(INDEX('Fees Master'!I:I,MATCH(D1175,'Fees Master'!G:G,0)),"Not Found"),"0")</f>
        <v>0</v>
      </c>
      <c r="AJ1175" s="69"/>
      <c r="AK1175" s="28">
        <f t="shared" si="911"/>
        <v>0</v>
      </c>
      <c r="AL1175" s="31">
        <f t="shared" si="912"/>
        <v>0</v>
      </c>
      <c r="AM1175" s="58"/>
      <c r="AN1175" s="58" t="s">
        <v>3742</v>
      </c>
      <c r="AO1175" s="68"/>
    </row>
    <row r="1176" spans="1:41" x14ac:dyDescent="0.35">
      <c r="A1176" s="28">
        <v>1175</v>
      </c>
      <c r="B1176" s="28">
        <v>2833</v>
      </c>
      <c r="C1176" s="28" t="s">
        <v>1686</v>
      </c>
      <c r="D1176" s="28" t="s">
        <v>4415</v>
      </c>
      <c r="E1176" s="28" t="s">
        <v>22</v>
      </c>
      <c r="F1176" s="28" t="s">
        <v>1893</v>
      </c>
      <c r="G1176" s="30"/>
      <c r="H1176" s="28" t="s">
        <v>2694</v>
      </c>
      <c r="I1176" s="28"/>
      <c r="J1176" s="31">
        <v>245765048460</v>
      </c>
      <c r="K1176" s="31" t="str">
        <f t="shared" si="941"/>
        <v>2457 6504 8460</v>
      </c>
      <c r="L1176" s="83">
        <v>9963306681</v>
      </c>
      <c r="M1176" s="28" t="s">
        <v>2767</v>
      </c>
      <c r="N1176" s="28" t="s">
        <v>82</v>
      </c>
      <c r="O1176" s="69"/>
      <c r="P1176" s="28" t="str">
        <f>IF(TRIM(B1176)="","",IFERROR(INDEX('Agreements-New'!C:C,MATCH(B1176,'Agreements-New'!D:D,0)),"N"))</f>
        <v>N</v>
      </c>
      <c r="Q1176" s="69"/>
      <c r="R1176" s="28">
        <f t="shared" si="904"/>
        <v>102000</v>
      </c>
      <c r="S1176" s="28">
        <f t="shared" si="905"/>
        <v>102000</v>
      </c>
      <c r="T1176" s="28">
        <f t="shared" si="906"/>
        <v>10000</v>
      </c>
      <c r="U1176" s="28">
        <f t="shared" si="907"/>
        <v>92000</v>
      </c>
      <c r="V1176" s="69"/>
      <c r="W1176" s="28">
        <v>55000</v>
      </c>
      <c r="X1176" s="28">
        <f>IF(TRIM(B1176)="","",IFERROR(INDEX('Agreements-Old'!E:E,MATCH(B1176,'Agreements-Old'!D:D,0)),W1176))</f>
        <v>55000</v>
      </c>
      <c r="Y1176" s="28">
        <f>SUMIFS('Daily Fees Entry'!F:F,'Daily Fees Entry'!D:D,B1176,'Daily Fees Entry'!E:E,"Old Fees")</f>
        <v>10000</v>
      </c>
      <c r="Z1176" s="28">
        <f t="shared" si="908"/>
        <v>45000</v>
      </c>
      <c r="AA1176" s="69"/>
      <c r="AB1176" s="28">
        <f t="shared" si="909"/>
        <v>47000</v>
      </c>
      <c r="AC1176" s="28">
        <f>IF(TRIM(B1176)="","",IFERROR(INDEX('Agreements-New'!E:E,MATCH(B1176,'Agreements-New'!D:D,0)),AB1176))</f>
        <v>47000</v>
      </c>
      <c r="AD1176" s="28">
        <f>(SUMIFS('Daily Fees Entry'!F:F,'Daily Fees Entry'!D:D,B1176)) - Y1176</f>
        <v>0</v>
      </c>
      <c r="AE1176" s="28">
        <f t="shared" si="910"/>
        <v>47000</v>
      </c>
      <c r="AF1176" s="69"/>
      <c r="AG1176" s="28">
        <f>IF(TRIM(B1176)="","",IFERROR(INDEX('Fees Master'!D:D,MATCH(D1176,'Fees Master'!C:C,0)),"Not Found"))</f>
        <v>25000</v>
      </c>
      <c r="AH1176" s="28" t="str">
        <f>IF(TRIM(M1176)="V",IFERROR(INDEX('Fees Master'!M:M,MATCH(N1176,'Fees Master'!L:L,0)),"Not Found"),"0")</f>
        <v>0</v>
      </c>
      <c r="AI1176" s="28">
        <f>IF(TRIM(M1176)="H",IFERROR(INDEX('Fees Master'!I:I,MATCH(D1176,'Fees Master'!G:G,0)),"Not Found"),"0")</f>
        <v>22000</v>
      </c>
      <c r="AJ1176" s="69"/>
      <c r="AK1176" s="28">
        <f t="shared" si="911"/>
        <v>9.8039215686274517</v>
      </c>
      <c r="AL1176" s="31">
        <f t="shared" si="912"/>
        <v>0</v>
      </c>
      <c r="AM1176" s="58"/>
      <c r="AN1176" s="58" t="s">
        <v>3743</v>
      </c>
      <c r="AO1176" s="68"/>
    </row>
    <row r="1177" spans="1:41" x14ac:dyDescent="0.35">
      <c r="A1177" s="28">
        <v>1176</v>
      </c>
      <c r="B1177" s="28">
        <v>2295</v>
      </c>
      <c r="C1177" s="28" t="s">
        <v>1687</v>
      </c>
      <c r="D1177" s="28" t="s">
        <v>4415</v>
      </c>
      <c r="E1177" s="28" t="s">
        <v>22</v>
      </c>
      <c r="F1177" s="28" t="s">
        <v>1893</v>
      </c>
      <c r="G1177" s="30"/>
      <c r="H1177" s="28" t="s">
        <v>2647</v>
      </c>
      <c r="I1177" s="28"/>
      <c r="J1177" s="31">
        <v>932079974476</v>
      </c>
      <c r="K1177" s="31" t="str">
        <f t="shared" si="941"/>
        <v>9320 7997 4476</v>
      </c>
      <c r="L1177" s="83">
        <v>9640924346</v>
      </c>
      <c r="M1177" s="28" t="s">
        <v>2762</v>
      </c>
      <c r="N1177" s="28" t="s">
        <v>80</v>
      </c>
      <c r="O1177" s="69"/>
      <c r="P1177" s="28">
        <f>IF(TRIM(B1177)="","",IFERROR(INDEX('Agreements-New'!C:C,MATCH(B1177,'Agreements-New'!D:D,0)),"N"))</f>
        <v>54</v>
      </c>
      <c r="Q1177" s="69"/>
      <c r="R1177" s="28">
        <f t="shared" si="904"/>
        <v>74000</v>
      </c>
      <c r="S1177" s="28">
        <f t="shared" si="905"/>
        <v>37000</v>
      </c>
      <c r="T1177" s="28">
        <f t="shared" si="906"/>
        <v>10000</v>
      </c>
      <c r="U1177" s="28">
        <f t="shared" si="907"/>
        <v>27000</v>
      </c>
      <c r="V1177" s="69"/>
      <c r="W1177" s="28">
        <v>49000</v>
      </c>
      <c r="X1177" s="28">
        <f>IF(TRIM(B1177)="","",IFERROR(INDEX('Agreements-Old'!E:E,MATCH(B1177,'Agreements-Old'!D:D,0)),W1177))</f>
        <v>18000</v>
      </c>
      <c r="Y1177" s="28">
        <f>SUMIFS('Daily Fees Entry'!F:F,'Daily Fees Entry'!D:D,B1177,'Daily Fees Entry'!E:E,"Old Fees")</f>
        <v>10000</v>
      </c>
      <c r="Z1177" s="28">
        <f t="shared" si="908"/>
        <v>8000</v>
      </c>
      <c r="AA1177" s="69"/>
      <c r="AB1177" s="28">
        <f t="shared" si="909"/>
        <v>25000</v>
      </c>
      <c r="AC1177" s="28">
        <f>IF(TRIM(B1177)="","",IFERROR(INDEX('Agreements-New'!E:E,MATCH(B1177,'Agreements-New'!D:D,0)),AB1177))</f>
        <v>19000</v>
      </c>
      <c r="AD1177" s="28">
        <f>(SUMIFS('Daily Fees Entry'!F:F,'Daily Fees Entry'!D:D,B1177)) - Y1177</f>
        <v>0</v>
      </c>
      <c r="AE1177" s="28">
        <f t="shared" si="910"/>
        <v>19000</v>
      </c>
      <c r="AF1177" s="69"/>
      <c r="AG1177" s="28">
        <f>IF(TRIM(B1177)="","",IFERROR(INDEX('Fees Master'!D:D,MATCH(D1177,'Fees Master'!C:C,0)),"Not Found"))</f>
        <v>25000</v>
      </c>
      <c r="AH1177" s="28" t="str">
        <f>IF(TRIM(M1177)="V",IFERROR(INDEX('Fees Master'!M:M,MATCH(N1177,'Fees Master'!L:L,0)),"Not Found"),"0")</f>
        <v>0</v>
      </c>
      <c r="AI1177" s="28" t="str">
        <f>IF(TRIM(M1177)="H",IFERROR(INDEX('Fees Master'!I:I,MATCH(D1177,'Fees Master'!G:G,0)),"Not Found"),"0")</f>
        <v>0</v>
      </c>
      <c r="AJ1177" s="69"/>
      <c r="AK1177" s="28">
        <f t="shared" si="911"/>
        <v>27.027027027027028</v>
      </c>
      <c r="AL1177" s="31">
        <f t="shared" si="912"/>
        <v>0</v>
      </c>
      <c r="AM1177" s="58"/>
      <c r="AN1177" s="58" t="s">
        <v>3744</v>
      </c>
      <c r="AO1177" s="68"/>
    </row>
    <row r="1178" spans="1:41" x14ac:dyDescent="0.35">
      <c r="A1178" s="28">
        <v>1177</v>
      </c>
      <c r="B1178" s="28">
        <v>3139</v>
      </c>
      <c r="C1178" s="28" t="s">
        <v>1690</v>
      </c>
      <c r="D1178" s="28" t="s">
        <v>4415</v>
      </c>
      <c r="E1178" s="28" t="s">
        <v>22</v>
      </c>
      <c r="F1178" s="28" t="s">
        <v>1893</v>
      </c>
      <c r="G1178" s="30"/>
      <c r="H1178" s="28" t="s">
        <v>2382</v>
      </c>
      <c r="I1178" s="28"/>
      <c r="J1178" s="31">
        <v>931861958827</v>
      </c>
      <c r="K1178" s="31" t="str">
        <f t="shared" si="941"/>
        <v>9318 6195 8827</v>
      </c>
      <c r="L1178" s="83">
        <v>9951124200</v>
      </c>
      <c r="M1178" s="28" t="s">
        <v>2767</v>
      </c>
      <c r="N1178" s="28" t="s">
        <v>39</v>
      </c>
      <c r="O1178" s="69"/>
      <c r="P1178" s="28">
        <f>IF(TRIM(B1178)="","",IFERROR(INDEX('Agreements-New'!C:C,MATCH(B1178,'Agreements-New'!D:D,0)),"N"))</f>
        <v>140</v>
      </c>
      <c r="Q1178" s="69"/>
      <c r="R1178" s="28">
        <f t="shared" si="904"/>
        <v>79500</v>
      </c>
      <c r="S1178" s="28">
        <f t="shared" si="905"/>
        <v>75000</v>
      </c>
      <c r="T1178" s="28">
        <f t="shared" si="906"/>
        <v>0</v>
      </c>
      <c r="U1178" s="28">
        <f t="shared" si="907"/>
        <v>75000</v>
      </c>
      <c r="V1178" s="69"/>
      <c r="W1178" s="28">
        <v>32500</v>
      </c>
      <c r="X1178" s="28">
        <f>IF(TRIM(B1178)="","",IFERROR(INDEX('Agreements-Old'!E:E,MATCH(B1178,'Agreements-Old'!D:D,0)),W1178))</f>
        <v>32500</v>
      </c>
      <c r="Y1178" s="28">
        <f>SUMIFS('Daily Fees Entry'!F:F,'Daily Fees Entry'!D:D,B1178,'Daily Fees Entry'!E:E,"Old Fees")</f>
        <v>0</v>
      </c>
      <c r="Z1178" s="28">
        <f t="shared" si="908"/>
        <v>32500</v>
      </c>
      <c r="AA1178" s="69"/>
      <c r="AB1178" s="28">
        <f t="shared" si="909"/>
        <v>47000</v>
      </c>
      <c r="AC1178" s="28">
        <f>IF(TRIM(B1178)="","",IFERROR(INDEX('Agreements-New'!E:E,MATCH(B1178,'Agreements-New'!D:D,0)),AB1178))</f>
        <v>42500</v>
      </c>
      <c r="AD1178" s="28">
        <f>(SUMIFS('Daily Fees Entry'!F:F,'Daily Fees Entry'!D:D,B1178)) - Y1178</f>
        <v>0</v>
      </c>
      <c r="AE1178" s="28">
        <f t="shared" si="910"/>
        <v>42500</v>
      </c>
      <c r="AF1178" s="69"/>
      <c r="AG1178" s="28">
        <f>IF(TRIM(B1178)="","",IFERROR(INDEX('Fees Master'!D:D,MATCH(D1178,'Fees Master'!C:C,0)),"Not Found"))</f>
        <v>25000</v>
      </c>
      <c r="AH1178" s="28" t="str">
        <f>IF(TRIM(M1178)="V",IFERROR(INDEX('Fees Master'!M:M,MATCH(N1178,'Fees Master'!L:L,0)),"Not Found"),"0")</f>
        <v>0</v>
      </c>
      <c r="AI1178" s="28">
        <f>IF(TRIM(M1178)="H",IFERROR(INDEX('Fees Master'!I:I,MATCH(D1178,'Fees Master'!G:G,0)),"Not Found"),"0")</f>
        <v>22000</v>
      </c>
      <c r="AJ1178" s="69"/>
      <c r="AK1178" s="28">
        <f t="shared" si="911"/>
        <v>0</v>
      </c>
      <c r="AL1178" s="31">
        <f t="shared" si="912"/>
        <v>0</v>
      </c>
      <c r="AM1178" s="58"/>
      <c r="AN1178" s="58" t="s">
        <v>3745</v>
      </c>
      <c r="AO1178" s="68"/>
    </row>
    <row r="1179" spans="1:41" x14ac:dyDescent="0.35">
      <c r="A1179" s="28">
        <v>1178</v>
      </c>
      <c r="B1179" s="28">
        <v>2446</v>
      </c>
      <c r="C1179" s="28" t="s">
        <v>1691</v>
      </c>
      <c r="D1179" s="28" t="s">
        <v>4415</v>
      </c>
      <c r="E1179" s="28" t="s">
        <v>22</v>
      </c>
      <c r="F1179" s="28" t="s">
        <v>1893</v>
      </c>
      <c r="G1179" s="30"/>
      <c r="H1179" s="28" t="s">
        <v>2697</v>
      </c>
      <c r="I1179" s="28"/>
      <c r="J1179" s="31">
        <v>845707510758</v>
      </c>
      <c r="K1179" s="31" t="str">
        <f t="shared" si="941"/>
        <v>8457 0751 0758</v>
      </c>
      <c r="L1179" s="83">
        <v>7569462266</v>
      </c>
      <c r="M1179" s="28" t="s">
        <v>2762</v>
      </c>
      <c r="N1179" s="28" t="s">
        <v>97</v>
      </c>
      <c r="O1179" s="69"/>
      <c r="P1179" s="28" t="str">
        <f>IF(TRIM(B1179)="","",IFERROR(INDEX('Agreements-New'!C:C,MATCH(B1179,'Agreements-New'!D:D,0)),"N"))</f>
        <v>N</v>
      </c>
      <c r="Q1179" s="69"/>
      <c r="R1179" s="28">
        <f t="shared" si="904"/>
        <v>58000</v>
      </c>
      <c r="S1179" s="28">
        <f t="shared" si="905"/>
        <v>58000</v>
      </c>
      <c r="T1179" s="28">
        <f t="shared" si="906"/>
        <v>0</v>
      </c>
      <c r="U1179" s="28">
        <f t="shared" si="907"/>
        <v>58000</v>
      </c>
      <c r="V1179" s="69"/>
      <c r="W1179" s="28">
        <v>33000</v>
      </c>
      <c r="X1179" s="28">
        <f>IF(TRIM(B1179)="","",IFERROR(INDEX('Agreements-Old'!E:E,MATCH(B1179,'Agreements-Old'!D:D,0)),W1179))</f>
        <v>33000</v>
      </c>
      <c r="Y1179" s="28">
        <f>SUMIFS('Daily Fees Entry'!F:F,'Daily Fees Entry'!D:D,B1179,'Daily Fees Entry'!E:E,"Old Fees")</f>
        <v>0</v>
      </c>
      <c r="Z1179" s="28">
        <f t="shared" si="908"/>
        <v>33000</v>
      </c>
      <c r="AA1179" s="69"/>
      <c r="AB1179" s="28">
        <f t="shared" si="909"/>
        <v>25000</v>
      </c>
      <c r="AC1179" s="28">
        <f>IF(TRIM(B1179)="","",IFERROR(INDEX('Agreements-New'!E:E,MATCH(B1179,'Agreements-New'!D:D,0)),AB1179))</f>
        <v>25000</v>
      </c>
      <c r="AD1179" s="28">
        <f>(SUMIFS('Daily Fees Entry'!F:F,'Daily Fees Entry'!D:D,B1179)) - Y1179</f>
        <v>0</v>
      </c>
      <c r="AE1179" s="28">
        <f t="shared" si="910"/>
        <v>25000</v>
      </c>
      <c r="AF1179" s="69"/>
      <c r="AG1179" s="28">
        <f>IF(TRIM(B1179)="","",IFERROR(INDEX('Fees Master'!D:D,MATCH(D1179,'Fees Master'!C:C,0)),"Not Found"))</f>
        <v>25000</v>
      </c>
      <c r="AH1179" s="28" t="str">
        <f>IF(TRIM(M1179)="V",IFERROR(INDEX('Fees Master'!M:M,MATCH(N1179,'Fees Master'!L:L,0)),"Not Found"),"0")</f>
        <v>0</v>
      </c>
      <c r="AI1179" s="28" t="str">
        <f>IF(TRIM(M1179)="H",IFERROR(INDEX('Fees Master'!I:I,MATCH(D1179,'Fees Master'!G:G,0)),"Not Found"),"0")</f>
        <v>0</v>
      </c>
      <c r="AJ1179" s="69"/>
      <c r="AK1179" s="28">
        <f t="shared" si="911"/>
        <v>0</v>
      </c>
      <c r="AL1179" s="31">
        <f t="shared" si="912"/>
        <v>0</v>
      </c>
      <c r="AM1179" s="58"/>
      <c r="AN1179" s="58" t="s">
        <v>3746</v>
      </c>
      <c r="AO1179" s="68"/>
    </row>
    <row r="1180" spans="1:41" x14ac:dyDescent="0.35">
      <c r="A1180" s="28">
        <v>1179</v>
      </c>
      <c r="B1180" s="28">
        <v>2315</v>
      </c>
      <c r="C1180" s="28" t="s">
        <v>1692</v>
      </c>
      <c r="D1180" s="28" t="s">
        <v>4415</v>
      </c>
      <c r="E1180" s="28" t="s">
        <v>22</v>
      </c>
      <c r="F1180" s="28" t="s">
        <v>1893</v>
      </c>
      <c r="G1180" s="30"/>
      <c r="H1180" s="28" t="s">
        <v>1902</v>
      </c>
      <c r="I1180" s="28"/>
      <c r="J1180" s="31">
        <v>422633016909</v>
      </c>
      <c r="K1180" s="31" t="str">
        <f t="shared" si="941"/>
        <v>4226 3301 6909</v>
      </c>
      <c r="L1180" s="83">
        <v>9346945718</v>
      </c>
      <c r="M1180" s="28" t="s">
        <v>2767</v>
      </c>
      <c r="N1180" s="28" t="s">
        <v>61</v>
      </c>
      <c r="O1180" s="69"/>
      <c r="P1180" s="28">
        <f>IF(TRIM(B1180)="","",IFERROR(INDEX('Agreements-New'!C:C,MATCH(B1180,'Agreements-New'!D:D,0)),"N"))</f>
        <v>111</v>
      </c>
      <c r="Q1180" s="69"/>
      <c r="R1180" s="28">
        <f t="shared" si="904"/>
        <v>87000</v>
      </c>
      <c r="S1180" s="28">
        <f t="shared" si="905"/>
        <v>63000</v>
      </c>
      <c r="T1180" s="28">
        <f t="shared" si="906"/>
        <v>40000</v>
      </c>
      <c r="U1180" s="28">
        <f t="shared" si="907"/>
        <v>23000</v>
      </c>
      <c r="V1180" s="69"/>
      <c r="W1180" s="28">
        <v>40000</v>
      </c>
      <c r="X1180" s="28">
        <f>IF(TRIM(B1180)="","",IFERROR(INDEX('Agreements-Old'!E:E,MATCH(B1180,'Agreements-Old'!D:D,0)),W1180))</f>
        <v>20000</v>
      </c>
      <c r="Y1180" s="28">
        <f>SUMIFS('Daily Fees Entry'!F:F,'Daily Fees Entry'!D:D,B1180,'Daily Fees Entry'!E:E,"Old Fees")</f>
        <v>20000</v>
      </c>
      <c r="Z1180" s="28">
        <f t="shared" si="908"/>
        <v>0</v>
      </c>
      <c r="AA1180" s="69"/>
      <c r="AB1180" s="28">
        <f t="shared" si="909"/>
        <v>47000</v>
      </c>
      <c r="AC1180" s="28">
        <f>IF(TRIM(B1180)="","",IFERROR(INDEX('Agreements-New'!E:E,MATCH(B1180,'Agreements-New'!D:D,0)),AB1180))</f>
        <v>43000</v>
      </c>
      <c r="AD1180" s="28">
        <f>(SUMIFS('Daily Fees Entry'!F:F,'Daily Fees Entry'!D:D,B1180)) - Y1180</f>
        <v>20000</v>
      </c>
      <c r="AE1180" s="28">
        <f t="shared" si="910"/>
        <v>23000</v>
      </c>
      <c r="AF1180" s="69"/>
      <c r="AG1180" s="28">
        <f>IF(TRIM(B1180)="","",IFERROR(INDEX('Fees Master'!D:D,MATCH(D1180,'Fees Master'!C:C,0)),"Not Found"))</f>
        <v>25000</v>
      </c>
      <c r="AH1180" s="28" t="str">
        <f>IF(TRIM(M1180)="V",IFERROR(INDEX('Fees Master'!M:M,MATCH(N1180,'Fees Master'!L:L,0)),"Not Found"),"0")</f>
        <v>0</v>
      </c>
      <c r="AI1180" s="28">
        <f>IF(TRIM(M1180)="H",IFERROR(INDEX('Fees Master'!I:I,MATCH(D1180,'Fees Master'!G:G,0)),"Not Found"),"0")</f>
        <v>22000</v>
      </c>
      <c r="AJ1180" s="69"/>
      <c r="AK1180" s="28">
        <f t="shared" si="911"/>
        <v>63.492063492063487</v>
      </c>
      <c r="AL1180" s="31">
        <f t="shared" si="912"/>
        <v>46.511627906976742</v>
      </c>
      <c r="AM1180" s="58"/>
      <c r="AN1180" s="58" t="s">
        <v>3747</v>
      </c>
      <c r="AO1180" s="68"/>
    </row>
    <row r="1181" spans="1:41" x14ac:dyDescent="0.35">
      <c r="A1181" s="28">
        <v>1180</v>
      </c>
      <c r="B1181" s="28">
        <v>2649</v>
      </c>
      <c r="C1181" s="28" t="s">
        <v>1693</v>
      </c>
      <c r="D1181" s="28" t="s">
        <v>4415</v>
      </c>
      <c r="E1181" s="28" t="s">
        <v>22</v>
      </c>
      <c r="F1181" s="28" t="s">
        <v>1893</v>
      </c>
      <c r="G1181" s="30"/>
      <c r="H1181" s="28" t="s">
        <v>2698</v>
      </c>
      <c r="I1181" s="28"/>
      <c r="J1181" s="31">
        <v>243353651038</v>
      </c>
      <c r="K1181" s="31" t="str">
        <f t="shared" si="941"/>
        <v>2433 5365 1038</v>
      </c>
      <c r="L1181" s="83">
        <v>9912319661</v>
      </c>
      <c r="M1181" s="28" t="s">
        <v>2767</v>
      </c>
      <c r="N1181" s="28" t="s">
        <v>68</v>
      </c>
      <c r="O1181" s="69"/>
      <c r="P1181" s="28">
        <f>IF(TRIM(B1181)="","",IFERROR(INDEX('Agreements-New'!C:C,MATCH(B1181,'Agreements-New'!D:D,0)),"N"))</f>
        <v>95</v>
      </c>
      <c r="Q1181" s="69"/>
      <c r="R1181" s="28">
        <f t="shared" si="904"/>
        <v>98500</v>
      </c>
      <c r="S1181" s="28">
        <f t="shared" si="905"/>
        <v>75500</v>
      </c>
      <c r="T1181" s="28">
        <f t="shared" si="906"/>
        <v>10000</v>
      </c>
      <c r="U1181" s="28">
        <f t="shared" si="907"/>
        <v>65500</v>
      </c>
      <c r="V1181" s="69"/>
      <c r="W1181" s="28">
        <v>51500</v>
      </c>
      <c r="X1181" s="28">
        <f>IF(TRIM(B1181)="","",IFERROR(INDEX('Agreements-Old'!E:E,MATCH(B1181,'Agreements-Old'!D:D,0)),W1181))</f>
        <v>35000</v>
      </c>
      <c r="Y1181" s="28">
        <f>SUMIFS('Daily Fees Entry'!F:F,'Daily Fees Entry'!D:D,B1181,'Daily Fees Entry'!E:E,"Old Fees")</f>
        <v>10000</v>
      </c>
      <c r="Z1181" s="28">
        <f t="shared" si="908"/>
        <v>25000</v>
      </c>
      <c r="AA1181" s="69"/>
      <c r="AB1181" s="28">
        <f t="shared" si="909"/>
        <v>47000</v>
      </c>
      <c r="AC1181" s="28">
        <f>IF(TRIM(B1181)="","",IFERROR(INDEX('Agreements-New'!E:E,MATCH(B1181,'Agreements-New'!D:D,0)),AB1181))</f>
        <v>40500</v>
      </c>
      <c r="AD1181" s="28">
        <f>(SUMIFS('Daily Fees Entry'!F:F,'Daily Fees Entry'!D:D,B1181)) - Y1181</f>
        <v>0</v>
      </c>
      <c r="AE1181" s="28">
        <f t="shared" si="910"/>
        <v>40500</v>
      </c>
      <c r="AF1181" s="69"/>
      <c r="AG1181" s="28">
        <f>IF(TRIM(B1181)="","",IFERROR(INDEX('Fees Master'!D:D,MATCH(D1181,'Fees Master'!C:C,0)),"Not Found"))</f>
        <v>25000</v>
      </c>
      <c r="AH1181" s="28" t="str">
        <f>IF(TRIM(M1181)="V",IFERROR(INDEX('Fees Master'!M:M,MATCH(N1181,'Fees Master'!L:L,0)),"Not Found"),"0")</f>
        <v>0</v>
      </c>
      <c r="AI1181" s="28">
        <f>IF(TRIM(M1181)="H",IFERROR(INDEX('Fees Master'!I:I,MATCH(D1181,'Fees Master'!G:G,0)),"Not Found"),"0")</f>
        <v>22000</v>
      </c>
      <c r="AJ1181" s="69"/>
      <c r="AK1181" s="28">
        <f t="shared" si="911"/>
        <v>13.245033112582782</v>
      </c>
      <c r="AL1181" s="31">
        <f t="shared" si="912"/>
        <v>0</v>
      </c>
      <c r="AM1181" s="58"/>
      <c r="AN1181" s="58" t="s">
        <v>3748</v>
      </c>
      <c r="AO1181" s="68"/>
    </row>
    <row r="1182" spans="1:41" x14ac:dyDescent="0.35">
      <c r="A1182" s="28">
        <v>1181</v>
      </c>
      <c r="B1182" s="28">
        <v>2347</v>
      </c>
      <c r="C1182" s="28" t="s">
        <v>497</v>
      </c>
      <c r="D1182" s="28" t="s">
        <v>4415</v>
      </c>
      <c r="E1182" s="28" t="s">
        <v>22</v>
      </c>
      <c r="F1182" s="28" t="s">
        <v>1893</v>
      </c>
      <c r="G1182" s="30"/>
      <c r="H1182" s="28" t="s">
        <v>2393</v>
      </c>
      <c r="I1182" s="28"/>
      <c r="J1182" s="31">
        <v>380603247102</v>
      </c>
      <c r="K1182" s="31" t="str">
        <f t="shared" si="941"/>
        <v>3806 0324 7102</v>
      </c>
      <c r="L1182" s="83">
        <v>6304547578</v>
      </c>
      <c r="M1182" s="28" t="s">
        <v>2762</v>
      </c>
      <c r="N1182" s="28" t="s">
        <v>97</v>
      </c>
      <c r="O1182" s="69"/>
      <c r="P1182" s="28" t="str">
        <f>IF(TRIM(B1182)="","",IFERROR(INDEX('Agreements-New'!C:C,MATCH(B1182,'Agreements-New'!D:D,0)),"N"))</f>
        <v>N</v>
      </c>
      <c r="Q1182" s="69"/>
      <c r="R1182" s="28">
        <f t="shared" si="904"/>
        <v>25000</v>
      </c>
      <c r="S1182" s="28">
        <f t="shared" si="905"/>
        <v>25000</v>
      </c>
      <c r="T1182" s="28">
        <f t="shared" si="906"/>
        <v>0</v>
      </c>
      <c r="U1182" s="28">
        <f t="shared" si="907"/>
        <v>25000</v>
      </c>
      <c r="V1182" s="69"/>
      <c r="W1182" s="28">
        <v>0</v>
      </c>
      <c r="X1182" s="28">
        <f>IF(TRIM(B1182)="","",IFERROR(INDEX('Agreements-Old'!E:E,MATCH(B1182,'Agreements-Old'!D:D,0)),W1182))</f>
        <v>0</v>
      </c>
      <c r="Y1182" s="28">
        <f>SUMIFS('Daily Fees Entry'!F:F,'Daily Fees Entry'!D:D,B1182,'Daily Fees Entry'!E:E,"Old Fees")</f>
        <v>0</v>
      </c>
      <c r="Z1182" s="28">
        <f t="shared" si="908"/>
        <v>0</v>
      </c>
      <c r="AA1182" s="69"/>
      <c r="AB1182" s="28">
        <f t="shared" si="909"/>
        <v>25000</v>
      </c>
      <c r="AC1182" s="28">
        <f>IF(TRIM(B1182)="","",IFERROR(INDEX('Agreements-New'!E:E,MATCH(B1182,'Agreements-New'!D:D,0)),AB1182))</f>
        <v>25000</v>
      </c>
      <c r="AD1182" s="28">
        <f>(SUMIFS('Daily Fees Entry'!F:F,'Daily Fees Entry'!D:D,B1182)) - Y1182</f>
        <v>0</v>
      </c>
      <c r="AE1182" s="28">
        <f t="shared" si="910"/>
        <v>25000</v>
      </c>
      <c r="AF1182" s="69"/>
      <c r="AG1182" s="28">
        <f>IF(TRIM(B1182)="","",IFERROR(INDEX('Fees Master'!D:D,MATCH(D1182,'Fees Master'!C:C,0)),"Not Found"))</f>
        <v>25000</v>
      </c>
      <c r="AH1182" s="28" t="str">
        <f>IF(TRIM(M1182)="V",IFERROR(INDEX('Fees Master'!M:M,MATCH(N1182,'Fees Master'!L:L,0)),"Not Found"),"0")</f>
        <v>0</v>
      </c>
      <c r="AI1182" s="28" t="str">
        <f>IF(TRIM(M1182)="H",IFERROR(INDEX('Fees Master'!I:I,MATCH(D1182,'Fees Master'!G:G,0)),"Not Found"),"0")</f>
        <v>0</v>
      </c>
      <c r="AJ1182" s="69"/>
      <c r="AK1182" s="28">
        <f t="shared" si="911"/>
        <v>0</v>
      </c>
      <c r="AL1182" s="31">
        <f t="shared" si="912"/>
        <v>0</v>
      </c>
      <c r="AM1182" s="58"/>
      <c r="AN1182" s="58" t="s">
        <v>3749</v>
      </c>
      <c r="AO1182" s="68"/>
    </row>
    <row r="1183" spans="1:41" x14ac:dyDescent="0.35">
      <c r="A1183" s="28">
        <v>1182</v>
      </c>
      <c r="B1183" s="28">
        <v>2659</v>
      </c>
      <c r="C1183" s="28" t="s">
        <v>1695</v>
      </c>
      <c r="D1183" s="28" t="s">
        <v>4415</v>
      </c>
      <c r="E1183" s="28" t="s">
        <v>22</v>
      </c>
      <c r="F1183" s="28" t="s">
        <v>1893</v>
      </c>
      <c r="G1183" s="30"/>
      <c r="H1183" s="28" t="s">
        <v>2366</v>
      </c>
      <c r="I1183" s="28"/>
      <c r="J1183" s="31">
        <v>772485420008</v>
      </c>
      <c r="K1183" s="31" t="str">
        <f t="shared" si="941"/>
        <v>7724 8542 0008</v>
      </c>
      <c r="L1183" s="83">
        <v>9550467959</v>
      </c>
      <c r="M1183" s="28" t="s">
        <v>2767</v>
      </c>
      <c r="N1183" s="28" t="s">
        <v>62</v>
      </c>
      <c r="O1183" s="69"/>
      <c r="P1183" s="28">
        <f>IF(TRIM(B1183)="","",IFERROR(INDEX('Agreements-New'!C:C,MATCH(B1183,'Agreements-New'!D:D,0)),"N"))</f>
        <v>61</v>
      </c>
      <c r="Q1183" s="69"/>
      <c r="R1183" s="28">
        <f t="shared" si="904"/>
        <v>73500</v>
      </c>
      <c r="S1183" s="28">
        <f t="shared" si="905"/>
        <v>69500</v>
      </c>
      <c r="T1183" s="28">
        <f t="shared" si="906"/>
        <v>10000</v>
      </c>
      <c r="U1183" s="28">
        <f t="shared" si="907"/>
        <v>59500</v>
      </c>
      <c r="V1183" s="69"/>
      <c r="W1183" s="28">
        <v>26500</v>
      </c>
      <c r="X1183" s="28">
        <f>IF(TRIM(B1183)="","",IFERROR(INDEX('Agreements-Old'!E:E,MATCH(B1183,'Agreements-Old'!D:D,0)),W1183))</f>
        <v>26500</v>
      </c>
      <c r="Y1183" s="28">
        <f>SUMIFS('Daily Fees Entry'!F:F,'Daily Fees Entry'!D:D,B1183,'Daily Fees Entry'!E:E,"Old Fees")</f>
        <v>10000</v>
      </c>
      <c r="Z1183" s="28">
        <f t="shared" si="908"/>
        <v>16500</v>
      </c>
      <c r="AA1183" s="69"/>
      <c r="AB1183" s="28">
        <f t="shared" si="909"/>
        <v>47000</v>
      </c>
      <c r="AC1183" s="28">
        <f>IF(TRIM(B1183)="","",IFERROR(INDEX('Agreements-New'!E:E,MATCH(B1183,'Agreements-New'!D:D,0)),AB1183))</f>
        <v>43000</v>
      </c>
      <c r="AD1183" s="28">
        <f>(SUMIFS('Daily Fees Entry'!F:F,'Daily Fees Entry'!D:D,B1183)) - Y1183</f>
        <v>0</v>
      </c>
      <c r="AE1183" s="28">
        <f t="shared" si="910"/>
        <v>43000</v>
      </c>
      <c r="AF1183" s="69"/>
      <c r="AG1183" s="28">
        <f>IF(TRIM(B1183)="","",IFERROR(INDEX('Fees Master'!D:D,MATCH(D1183,'Fees Master'!C:C,0)),"Not Found"))</f>
        <v>25000</v>
      </c>
      <c r="AH1183" s="28" t="str">
        <f>IF(TRIM(M1183)="V",IFERROR(INDEX('Fees Master'!M:M,MATCH(N1183,'Fees Master'!L:L,0)),"Not Found"),"0")</f>
        <v>0</v>
      </c>
      <c r="AI1183" s="28">
        <f>IF(TRIM(M1183)="H",IFERROR(INDEX('Fees Master'!I:I,MATCH(D1183,'Fees Master'!G:G,0)),"Not Found"),"0")</f>
        <v>22000</v>
      </c>
      <c r="AJ1183" s="69"/>
      <c r="AK1183" s="28">
        <f t="shared" si="911"/>
        <v>14.388489208633093</v>
      </c>
      <c r="AL1183" s="31">
        <f t="shared" si="912"/>
        <v>0</v>
      </c>
      <c r="AM1183" s="58"/>
      <c r="AN1183" s="58" t="s">
        <v>3750</v>
      </c>
      <c r="AO1183" s="68"/>
    </row>
    <row r="1184" spans="1:41" x14ac:dyDescent="0.35">
      <c r="A1184" s="28">
        <v>1183</v>
      </c>
      <c r="B1184" s="28">
        <v>3087</v>
      </c>
      <c r="C1184" s="28" t="s">
        <v>1696</v>
      </c>
      <c r="D1184" s="28" t="s">
        <v>4415</v>
      </c>
      <c r="E1184" s="28" t="s">
        <v>22</v>
      </c>
      <c r="F1184" s="28" t="s">
        <v>1893</v>
      </c>
      <c r="G1184" s="30"/>
      <c r="H1184" s="28" t="s">
        <v>1905</v>
      </c>
      <c r="I1184" s="28"/>
      <c r="J1184" s="31">
        <v>822062332003</v>
      </c>
      <c r="K1184" s="31" t="str">
        <f t="shared" si="941"/>
        <v>8220 6233 2003</v>
      </c>
      <c r="L1184" s="83">
        <v>9347923573</v>
      </c>
      <c r="M1184" s="28" t="s">
        <v>2767</v>
      </c>
      <c r="N1184" s="28" t="s">
        <v>56</v>
      </c>
      <c r="O1184" s="69"/>
      <c r="P1184" s="28">
        <f>IF(TRIM(B1184)="","",IFERROR(INDEX('Agreements-New'!C:C,MATCH(B1184,'Agreements-New'!D:D,0)),"N"))</f>
        <v>45</v>
      </c>
      <c r="Q1184" s="69"/>
      <c r="R1184" s="28">
        <f t="shared" si="904"/>
        <v>81000</v>
      </c>
      <c r="S1184" s="28">
        <f t="shared" si="905"/>
        <v>73000</v>
      </c>
      <c r="T1184" s="28">
        <f t="shared" si="906"/>
        <v>5000</v>
      </c>
      <c r="U1184" s="28">
        <f t="shared" si="907"/>
        <v>68000</v>
      </c>
      <c r="V1184" s="69"/>
      <c r="W1184" s="28">
        <v>34000</v>
      </c>
      <c r="X1184" s="28">
        <f>IF(TRIM(B1184)="","",IFERROR(INDEX('Agreements-Old'!E:E,MATCH(B1184,'Agreements-Old'!D:D,0)),W1184))</f>
        <v>34000</v>
      </c>
      <c r="Y1184" s="28">
        <f>SUMIFS('Daily Fees Entry'!F:F,'Daily Fees Entry'!D:D,B1184,'Daily Fees Entry'!E:E,"Old Fees")</f>
        <v>5000</v>
      </c>
      <c r="Z1184" s="28">
        <f t="shared" si="908"/>
        <v>29000</v>
      </c>
      <c r="AA1184" s="69"/>
      <c r="AB1184" s="28">
        <f t="shared" si="909"/>
        <v>47000</v>
      </c>
      <c r="AC1184" s="28">
        <f>IF(TRIM(B1184)="","",IFERROR(INDEX('Agreements-New'!E:E,MATCH(B1184,'Agreements-New'!D:D,0)),AB1184))</f>
        <v>39000</v>
      </c>
      <c r="AD1184" s="28">
        <f>(SUMIFS('Daily Fees Entry'!F:F,'Daily Fees Entry'!D:D,B1184)) - Y1184</f>
        <v>0</v>
      </c>
      <c r="AE1184" s="28">
        <f t="shared" si="910"/>
        <v>39000</v>
      </c>
      <c r="AF1184" s="69"/>
      <c r="AG1184" s="28">
        <f>IF(TRIM(B1184)="","",IFERROR(INDEX('Fees Master'!D:D,MATCH(D1184,'Fees Master'!C:C,0)),"Not Found"))</f>
        <v>25000</v>
      </c>
      <c r="AH1184" s="28" t="str">
        <f>IF(TRIM(M1184)="V",IFERROR(INDEX('Fees Master'!M:M,MATCH(N1184,'Fees Master'!L:L,0)),"Not Found"),"0")</f>
        <v>0</v>
      </c>
      <c r="AI1184" s="28">
        <f>IF(TRIM(M1184)="H",IFERROR(INDEX('Fees Master'!I:I,MATCH(D1184,'Fees Master'!G:G,0)),"Not Found"),"0")</f>
        <v>22000</v>
      </c>
      <c r="AJ1184" s="69"/>
      <c r="AK1184" s="28">
        <f t="shared" si="911"/>
        <v>6.8493150684931505</v>
      </c>
      <c r="AL1184" s="31">
        <f t="shared" si="912"/>
        <v>0</v>
      </c>
      <c r="AM1184" s="58"/>
      <c r="AN1184" s="58" t="s">
        <v>3751</v>
      </c>
      <c r="AO1184" s="68"/>
    </row>
    <row r="1185" spans="1:41" x14ac:dyDescent="0.35">
      <c r="A1185" s="28">
        <v>1184</v>
      </c>
      <c r="B1185" s="28">
        <v>2318</v>
      </c>
      <c r="C1185" s="28" t="s">
        <v>1697</v>
      </c>
      <c r="D1185" s="28" t="s">
        <v>4415</v>
      </c>
      <c r="E1185" s="28" t="s">
        <v>22</v>
      </c>
      <c r="F1185" s="28" t="s">
        <v>1893</v>
      </c>
      <c r="G1185" s="30"/>
      <c r="H1185" s="28" t="s">
        <v>2700</v>
      </c>
      <c r="I1185" s="28"/>
      <c r="J1185" s="31">
        <v>268471766212</v>
      </c>
      <c r="K1185" s="31" t="str">
        <f t="shared" si="941"/>
        <v>2684 7176 6212</v>
      </c>
      <c r="L1185" s="83">
        <v>9492255019</v>
      </c>
      <c r="M1185" s="28" t="s">
        <v>2767</v>
      </c>
      <c r="N1185" s="28" t="s">
        <v>94</v>
      </c>
      <c r="O1185" s="69"/>
      <c r="P1185" s="28" t="str">
        <f>IF(TRIM(B1185)="","",IFERROR(INDEX('Agreements-New'!C:C,MATCH(B1185,'Agreements-New'!D:D,0)),"N"))</f>
        <v>N</v>
      </c>
      <c r="Q1185" s="69"/>
      <c r="R1185" s="28">
        <f t="shared" si="904"/>
        <v>105000</v>
      </c>
      <c r="S1185" s="28">
        <f t="shared" si="905"/>
        <v>105000</v>
      </c>
      <c r="T1185" s="28">
        <f t="shared" si="906"/>
        <v>0</v>
      </c>
      <c r="U1185" s="28">
        <f t="shared" si="907"/>
        <v>105000</v>
      </c>
      <c r="V1185" s="69"/>
      <c r="W1185" s="28">
        <v>58000</v>
      </c>
      <c r="X1185" s="28">
        <f>IF(TRIM(B1185)="","",IFERROR(INDEX('Agreements-Old'!E:E,MATCH(B1185,'Agreements-Old'!D:D,0)),W1185))</f>
        <v>58000</v>
      </c>
      <c r="Y1185" s="28">
        <f>SUMIFS('Daily Fees Entry'!F:F,'Daily Fees Entry'!D:D,B1185,'Daily Fees Entry'!E:E,"Old Fees")</f>
        <v>0</v>
      </c>
      <c r="Z1185" s="28">
        <f t="shared" si="908"/>
        <v>58000</v>
      </c>
      <c r="AA1185" s="69"/>
      <c r="AB1185" s="28">
        <f t="shared" si="909"/>
        <v>47000</v>
      </c>
      <c r="AC1185" s="28">
        <f>IF(TRIM(B1185)="","",IFERROR(INDEX('Agreements-New'!E:E,MATCH(B1185,'Agreements-New'!D:D,0)),AB1185))</f>
        <v>47000</v>
      </c>
      <c r="AD1185" s="28">
        <f>(SUMIFS('Daily Fees Entry'!F:F,'Daily Fees Entry'!D:D,B1185)) - Y1185</f>
        <v>0</v>
      </c>
      <c r="AE1185" s="28">
        <f t="shared" si="910"/>
        <v>47000</v>
      </c>
      <c r="AF1185" s="69"/>
      <c r="AG1185" s="28">
        <f>IF(TRIM(B1185)="","",IFERROR(INDEX('Fees Master'!D:D,MATCH(D1185,'Fees Master'!C:C,0)),"Not Found"))</f>
        <v>25000</v>
      </c>
      <c r="AH1185" s="28" t="str">
        <f>IF(TRIM(M1185)="V",IFERROR(INDEX('Fees Master'!M:M,MATCH(N1185,'Fees Master'!L:L,0)),"Not Found"),"0")</f>
        <v>0</v>
      </c>
      <c r="AI1185" s="28">
        <f>IF(TRIM(M1185)="H",IFERROR(INDEX('Fees Master'!I:I,MATCH(D1185,'Fees Master'!G:G,0)),"Not Found"),"0")</f>
        <v>22000</v>
      </c>
      <c r="AJ1185" s="69"/>
      <c r="AK1185" s="28">
        <f t="shared" si="911"/>
        <v>0</v>
      </c>
      <c r="AL1185" s="31">
        <f t="shared" si="912"/>
        <v>0</v>
      </c>
      <c r="AM1185" s="58"/>
      <c r="AN1185" s="58" t="s">
        <v>3752</v>
      </c>
      <c r="AO1185" s="68"/>
    </row>
    <row r="1186" spans="1:41" x14ac:dyDescent="0.35">
      <c r="A1186" s="28">
        <v>1185</v>
      </c>
      <c r="B1186" s="28">
        <v>2671</v>
      </c>
      <c r="C1186" s="28" t="s">
        <v>1698</v>
      </c>
      <c r="D1186" s="28" t="s">
        <v>4415</v>
      </c>
      <c r="E1186" s="28" t="s">
        <v>22</v>
      </c>
      <c r="F1186" s="28" t="s">
        <v>1893</v>
      </c>
      <c r="G1186" s="30"/>
      <c r="H1186" s="28" t="s">
        <v>1902</v>
      </c>
      <c r="I1186" s="28"/>
      <c r="J1186" s="31">
        <v>469626916930</v>
      </c>
      <c r="K1186" s="31" t="str">
        <f t="shared" si="941"/>
        <v>4696 2691 6930</v>
      </c>
      <c r="L1186" s="83">
        <v>9701896241</v>
      </c>
      <c r="M1186" s="28" t="s">
        <v>2767</v>
      </c>
      <c r="N1186" s="28" t="s">
        <v>62</v>
      </c>
      <c r="O1186" s="69"/>
      <c r="P1186" s="28" t="str">
        <f>IF(TRIM(B1186)="","",IFERROR(INDEX('Agreements-New'!C:C,MATCH(B1186,'Agreements-New'!D:D,0)),"N"))</f>
        <v>N</v>
      </c>
      <c r="Q1186" s="69"/>
      <c r="R1186" s="28">
        <f t="shared" si="904"/>
        <v>83500</v>
      </c>
      <c r="S1186" s="28">
        <f t="shared" si="905"/>
        <v>69000</v>
      </c>
      <c r="T1186" s="28">
        <f t="shared" si="906"/>
        <v>22000</v>
      </c>
      <c r="U1186" s="28">
        <f t="shared" si="907"/>
        <v>47000</v>
      </c>
      <c r="V1186" s="69"/>
      <c r="W1186" s="28">
        <v>36500</v>
      </c>
      <c r="X1186" s="28">
        <f>IF(TRIM(B1186)="","",IFERROR(INDEX('Agreements-Old'!E:E,MATCH(B1186,'Agreements-Old'!D:D,0)),W1186))</f>
        <v>22000</v>
      </c>
      <c r="Y1186" s="28">
        <f>SUMIFS('Daily Fees Entry'!F:F,'Daily Fees Entry'!D:D,B1186,'Daily Fees Entry'!E:E,"Old Fees")</f>
        <v>22000</v>
      </c>
      <c r="Z1186" s="28">
        <f t="shared" si="908"/>
        <v>0</v>
      </c>
      <c r="AA1186" s="69"/>
      <c r="AB1186" s="28">
        <f t="shared" si="909"/>
        <v>47000</v>
      </c>
      <c r="AC1186" s="28">
        <f>IF(TRIM(B1186)="","",IFERROR(INDEX('Agreements-New'!E:E,MATCH(B1186,'Agreements-New'!D:D,0)),AB1186))</f>
        <v>47000</v>
      </c>
      <c r="AD1186" s="28">
        <f>(SUMIFS('Daily Fees Entry'!F:F,'Daily Fees Entry'!D:D,B1186)) - Y1186</f>
        <v>0</v>
      </c>
      <c r="AE1186" s="28">
        <f t="shared" si="910"/>
        <v>47000</v>
      </c>
      <c r="AF1186" s="69"/>
      <c r="AG1186" s="28">
        <f>IF(TRIM(B1186)="","",IFERROR(INDEX('Fees Master'!D:D,MATCH(D1186,'Fees Master'!C:C,0)),"Not Found"))</f>
        <v>25000</v>
      </c>
      <c r="AH1186" s="28" t="str">
        <f>IF(TRIM(M1186)="V",IFERROR(INDEX('Fees Master'!M:M,MATCH(N1186,'Fees Master'!L:L,0)),"Not Found"),"0")</f>
        <v>0</v>
      </c>
      <c r="AI1186" s="28">
        <f>IF(TRIM(M1186)="H",IFERROR(INDEX('Fees Master'!I:I,MATCH(D1186,'Fees Master'!G:G,0)),"Not Found"),"0")</f>
        <v>22000</v>
      </c>
      <c r="AJ1186" s="69"/>
      <c r="AK1186" s="28">
        <f t="shared" si="911"/>
        <v>31.884057971014489</v>
      </c>
      <c r="AL1186" s="31">
        <f t="shared" si="912"/>
        <v>0</v>
      </c>
      <c r="AM1186" s="58"/>
      <c r="AN1186" s="58" t="s">
        <v>3753</v>
      </c>
      <c r="AO1186" s="68"/>
    </row>
    <row r="1187" spans="1:41" x14ac:dyDescent="0.35">
      <c r="A1187" s="28">
        <v>1186</v>
      </c>
      <c r="B1187" s="28">
        <v>3388</v>
      </c>
      <c r="C1187" s="28" t="s">
        <v>1699</v>
      </c>
      <c r="D1187" s="28" t="s">
        <v>4415</v>
      </c>
      <c r="E1187" s="28" t="s">
        <v>22</v>
      </c>
      <c r="F1187" s="28" t="s">
        <v>1893</v>
      </c>
      <c r="G1187" s="30"/>
      <c r="H1187" s="28" t="s">
        <v>1923</v>
      </c>
      <c r="I1187" s="28"/>
      <c r="J1187" s="31">
        <v>884424701651</v>
      </c>
      <c r="K1187" s="31" t="str">
        <f t="shared" si="941"/>
        <v>8844 2470 1651</v>
      </c>
      <c r="L1187" s="83">
        <v>9000570667</v>
      </c>
      <c r="M1187" s="28" t="s">
        <v>2762</v>
      </c>
      <c r="N1187" s="28" t="s">
        <v>80</v>
      </c>
      <c r="O1187" s="69"/>
      <c r="P1187" s="28" t="str">
        <f>IF(TRIM(B1187)="","",IFERROR(INDEX('Agreements-New'!C:C,MATCH(B1187,'Agreements-New'!D:D,0)),"N"))</f>
        <v>N</v>
      </c>
      <c r="Q1187" s="69"/>
      <c r="R1187" s="28">
        <f t="shared" si="904"/>
        <v>79500</v>
      </c>
      <c r="S1187" s="28">
        <f t="shared" si="905"/>
        <v>79500</v>
      </c>
      <c r="T1187" s="28">
        <f t="shared" si="906"/>
        <v>0</v>
      </c>
      <c r="U1187" s="28">
        <f t="shared" si="907"/>
        <v>79500</v>
      </c>
      <c r="V1187" s="69"/>
      <c r="W1187" s="28">
        <v>54500</v>
      </c>
      <c r="X1187" s="28">
        <f>IF(TRIM(B1187)="","",IFERROR(INDEX('Agreements-Old'!E:E,MATCH(B1187,'Agreements-Old'!D:D,0)),W1187))</f>
        <v>54500</v>
      </c>
      <c r="Y1187" s="28">
        <f>SUMIFS('Daily Fees Entry'!F:F,'Daily Fees Entry'!D:D,B1187,'Daily Fees Entry'!E:E,"Old Fees")</f>
        <v>0</v>
      </c>
      <c r="Z1187" s="28">
        <f t="shared" si="908"/>
        <v>54500</v>
      </c>
      <c r="AA1187" s="69"/>
      <c r="AB1187" s="28">
        <f t="shared" si="909"/>
        <v>25000</v>
      </c>
      <c r="AC1187" s="28">
        <f>IF(TRIM(B1187)="","",IFERROR(INDEX('Agreements-New'!E:E,MATCH(B1187,'Agreements-New'!D:D,0)),AB1187))</f>
        <v>25000</v>
      </c>
      <c r="AD1187" s="28">
        <f>(SUMIFS('Daily Fees Entry'!F:F,'Daily Fees Entry'!D:D,B1187)) - Y1187</f>
        <v>0</v>
      </c>
      <c r="AE1187" s="28">
        <f t="shared" si="910"/>
        <v>25000</v>
      </c>
      <c r="AF1187" s="69"/>
      <c r="AG1187" s="28">
        <f>IF(TRIM(B1187)="","",IFERROR(INDEX('Fees Master'!D:D,MATCH(D1187,'Fees Master'!C:C,0)),"Not Found"))</f>
        <v>25000</v>
      </c>
      <c r="AH1187" s="28" t="str">
        <f>IF(TRIM(M1187)="V",IFERROR(INDEX('Fees Master'!M:M,MATCH(N1187,'Fees Master'!L:L,0)),"Not Found"),"0")</f>
        <v>0</v>
      </c>
      <c r="AI1187" s="28" t="str">
        <f>IF(TRIM(M1187)="H",IFERROR(INDEX('Fees Master'!I:I,MATCH(D1187,'Fees Master'!G:G,0)),"Not Found"),"0")</f>
        <v>0</v>
      </c>
      <c r="AJ1187" s="69"/>
      <c r="AK1187" s="28">
        <f t="shared" si="911"/>
        <v>0</v>
      </c>
      <c r="AL1187" s="31">
        <f t="shared" si="912"/>
        <v>0</v>
      </c>
      <c r="AM1187" s="58"/>
      <c r="AN1187" s="58" t="s">
        <v>3754</v>
      </c>
      <c r="AO1187" s="68"/>
    </row>
    <row r="1188" spans="1:41" x14ac:dyDescent="0.35">
      <c r="A1188" s="28">
        <v>1187</v>
      </c>
      <c r="B1188" s="28">
        <v>2319</v>
      </c>
      <c r="C1188" s="28" t="s">
        <v>1700</v>
      </c>
      <c r="D1188" s="28" t="s">
        <v>4415</v>
      </c>
      <c r="E1188" s="28" t="s">
        <v>22</v>
      </c>
      <c r="F1188" s="28" t="s">
        <v>1893</v>
      </c>
      <c r="G1188" s="30"/>
      <c r="H1188" s="28" t="s">
        <v>1909</v>
      </c>
      <c r="I1188" s="28"/>
      <c r="J1188" s="31">
        <v>272668935759</v>
      </c>
      <c r="K1188" s="31" t="str">
        <f t="shared" si="941"/>
        <v>2726 6893 5759</v>
      </c>
      <c r="L1188" s="83">
        <v>9553902846</v>
      </c>
      <c r="M1188" s="28" t="s">
        <v>2767</v>
      </c>
      <c r="N1188" s="28" t="s">
        <v>69</v>
      </c>
      <c r="O1188" s="69"/>
      <c r="P1188" s="28" t="str">
        <f>IF(TRIM(B1188)="","",IFERROR(INDEX('Agreements-New'!C:C,MATCH(B1188,'Agreements-New'!D:D,0)),"N"))</f>
        <v>N</v>
      </c>
      <c r="Q1188" s="69"/>
      <c r="R1188" s="28">
        <f t="shared" si="904"/>
        <v>57000</v>
      </c>
      <c r="S1188" s="28">
        <f t="shared" si="905"/>
        <v>57000</v>
      </c>
      <c r="T1188" s="28">
        <f t="shared" si="906"/>
        <v>0</v>
      </c>
      <c r="U1188" s="28">
        <f t="shared" si="907"/>
        <v>57000</v>
      </c>
      <c r="V1188" s="69"/>
      <c r="W1188" s="28">
        <v>10000</v>
      </c>
      <c r="X1188" s="28">
        <f>IF(TRIM(B1188)="","",IFERROR(INDEX('Agreements-Old'!E:E,MATCH(B1188,'Agreements-Old'!D:D,0)),W1188))</f>
        <v>10000</v>
      </c>
      <c r="Y1188" s="28">
        <f>SUMIFS('Daily Fees Entry'!F:F,'Daily Fees Entry'!D:D,B1188,'Daily Fees Entry'!E:E,"Old Fees")</f>
        <v>0</v>
      </c>
      <c r="Z1188" s="28">
        <f t="shared" si="908"/>
        <v>10000</v>
      </c>
      <c r="AA1188" s="69"/>
      <c r="AB1188" s="28">
        <f t="shared" si="909"/>
        <v>47000</v>
      </c>
      <c r="AC1188" s="28">
        <f>IF(TRIM(B1188)="","",IFERROR(INDEX('Agreements-New'!E:E,MATCH(B1188,'Agreements-New'!D:D,0)),AB1188))</f>
        <v>47000</v>
      </c>
      <c r="AD1188" s="28">
        <f>(SUMIFS('Daily Fees Entry'!F:F,'Daily Fees Entry'!D:D,B1188)) - Y1188</f>
        <v>0</v>
      </c>
      <c r="AE1188" s="28">
        <f t="shared" si="910"/>
        <v>47000</v>
      </c>
      <c r="AF1188" s="69"/>
      <c r="AG1188" s="28">
        <f>IF(TRIM(B1188)="","",IFERROR(INDEX('Fees Master'!D:D,MATCH(D1188,'Fees Master'!C:C,0)),"Not Found"))</f>
        <v>25000</v>
      </c>
      <c r="AH1188" s="28" t="str">
        <f>IF(TRIM(M1188)="V",IFERROR(INDEX('Fees Master'!M:M,MATCH(N1188,'Fees Master'!L:L,0)),"Not Found"),"0")</f>
        <v>0</v>
      </c>
      <c r="AI1188" s="28">
        <f>IF(TRIM(M1188)="H",IFERROR(INDEX('Fees Master'!I:I,MATCH(D1188,'Fees Master'!G:G,0)),"Not Found"),"0")</f>
        <v>22000</v>
      </c>
      <c r="AJ1188" s="69"/>
      <c r="AK1188" s="28">
        <f t="shared" si="911"/>
        <v>0</v>
      </c>
      <c r="AL1188" s="31">
        <f t="shared" si="912"/>
        <v>0</v>
      </c>
      <c r="AM1188" s="58"/>
      <c r="AN1188" s="58" t="s">
        <v>3755</v>
      </c>
      <c r="AO1188" s="68"/>
    </row>
    <row r="1189" spans="1:41" x14ac:dyDescent="0.35">
      <c r="A1189" s="28">
        <v>1188</v>
      </c>
      <c r="B1189" s="28">
        <v>2297</v>
      </c>
      <c r="C1189" s="28" t="s">
        <v>1701</v>
      </c>
      <c r="D1189" s="28" t="s">
        <v>4415</v>
      </c>
      <c r="E1189" s="28" t="s">
        <v>22</v>
      </c>
      <c r="F1189" s="28" t="s">
        <v>1893</v>
      </c>
      <c r="G1189" s="30"/>
      <c r="H1189" s="28" t="s">
        <v>2500</v>
      </c>
      <c r="I1189" s="28"/>
      <c r="J1189" s="31"/>
      <c r="K1189" s="31" t="str">
        <f t="shared" si="941"/>
        <v xml:space="preserve">  </v>
      </c>
      <c r="L1189" s="83">
        <v>7288815260</v>
      </c>
      <c r="M1189" s="28" t="s">
        <v>2767</v>
      </c>
      <c r="N1189" s="28" t="s">
        <v>82</v>
      </c>
      <c r="O1189" s="69"/>
      <c r="P1189" s="28" t="str">
        <f>IF(TRIM(B1189)="","",IFERROR(INDEX('Agreements-New'!C:C,MATCH(B1189,'Agreements-New'!D:D,0)),"N"))</f>
        <v>N</v>
      </c>
      <c r="Q1189" s="69"/>
      <c r="R1189" s="28">
        <f t="shared" si="904"/>
        <v>98000</v>
      </c>
      <c r="S1189" s="28">
        <f t="shared" si="905"/>
        <v>98000</v>
      </c>
      <c r="T1189" s="28">
        <f t="shared" si="906"/>
        <v>0</v>
      </c>
      <c r="U1189" s="28">
        <f t="shared" si="907"/>
        <v>98000</v>
      </c>
      <c r="V1189" s="69"/>
      <c r="W1189" s="28">
        <v>51000</v>
      </c>
      <c r="X1189" s="28">
        <f>IF(TRIM(B1189)="","",IFERROR(INDEX('Agreements-Old'!E:E,MATCH(B1189,'Agreements-Old'!D:D,0)),W1189))</f>
        <v>51000</v>
      </c>
      <c r="Y1189" s="28">
        <f>SUMIFS('Daily Fees Entry'!F:F,'Daily Fees Entry'!D:D,B1189,'Daily Fees Entry'!E:E,"Old Fees")</f>
        <v>0</v>
      </c>
      <c r="Z1189" s="28">
        <f t="shared" si="908"/>
        <v>51000</v>
      </c>
      <c r="AA1189" s="69"/>
      <c r="AB1189" s="28">
        <f t="shared" si="909"/>
        <v>47000</v>
      </c>
      <c r="AC1189" s="28">
        <f>IF(TRIM(B1189)="","",IFERROR(INDEX('Agreements-New'!E:E,MATCH(B1189,'Agreements-New'!D:D,0)),AB1189))</f>
        <v>47000</v>
      </c>
      <c r="AD1189" s="28">
        <f>(SUMIFS('Daily Fees Entry'!F:F,'Daily Fees Entry'!D:D,B1189)) - Y1189</f>
        <v>0</v>
      </c>
      <c r="AE1189" s="28">
        <f t="shared" si="910"/>
        <v>47000</v>
      </c>
      <c r="AF1189" s="69"/>
      <c r="AG1189" s="28">
        <f>IF(TRIM(B1189)="","",IFERROR(INDEX('Fees Master'!D:D,MATCH(D1189,'Fees Master'!C:C,0)),"Not Found"))</f>
        <v>25000</v>
      </c>
      <c r="AH1189" s="28" t="str">
        <f>IF(TRIM(M1189)="V",IFERROR(INDEX('Fees Master'!M:M,MATCH(N1189,'Fees Master'!L:L,0)),"Not Found"),"0")</f>
        <v>0</v>
      </c>
      <c r="AI1189" s="28">
        <f>IF(TRIM(M1189)="H",IFERROR(INDEX('Fees Master'!I:I,MATCH(D1189,'Fees Master'!G:G,0)),"Not Found"),"0")</f>
        <v>22000</v>
      </c>
      <c r="AJ1189" s="69"/>
      <c r="AK1189" s="28">
        <f t="shared" si="911"/>
        <v>0</v>
      </c>
      <c r="AL1189" s="31">
        <f t="shared" si="912"/>
        <v>0</v>
      </c>
      <c r="AM1189" s="58"/>
      <c r="AN1189" s="58" t="s">
        <v>3756</v>
      </c>
      <c r="AO1189" s="68"/>
    </row>
    <row r="1190" spans="1:41" x14ac:dyDescent="0.35">
      <c r="A1190" s="28">
        <v>1189</v>
      </c>
      <c r="B1190" s="28">
        <v>3872</v>
      </c>
      <c r="C1190" s="28" t="s">
        <v>1702</v>
      </c>
      <c r="D1190" s="28" t="s">
        <v>4415</v>
      </c>
      <c r="E1190" s="28" t="s">
        <v>22</v>
      </c>
      <c r="F1190" s="28" t="s">
        <v>1893</v>
      </c>
      <c r="G1190" s="30"/>
      <c r="H1190" s="28" t="s">
        <v>2701</v>
      </c>
      <c r="I1190" s="28"/>
      <c r="J1190" s="31">
        <v>564769430116</v>
      </c>
      <c r="K1190" s="31" t="str">
        <f t="shared" si="941"/>
        <v>5647 6943 0116</v>
      </c>
      <c r="L1190" s="83">
        <v>8522045821</v>
      </c>
      <c r="M1190" s="28" t="s">
        <v>2767</v>
      </c>
      <c r="N1190" s="28" t="s">
        <v>43</v>
      </c>
      <c r="O1190" s="69"/>
      <c r="P1190" s="28" t="str">
        <f>IF(TRIM(B1190)="","",IFERROR(INDEX('Agreements-New'!C:C,MATCH(B1190,'Agreements-New'!D:D,0)),"N"))</f>
        <v>N</v>
      </c>
      <c r="Q1190" s="69"/>
      <c r="R1190" s="28">
        <f t="shared" si="904"/>
        <v>79100</v>
      </c>
      <c r="S1190" s="28">
        <f t="shared" si="905"/>
        <v>79100</v>
      </c>
      <c r="T1190" s="28">
        <f t="shared" si="906"/>
        <v>17000</v>
      </c>
      <c r="U1190" s="28">
        <f t="shared" si="907"/>
        <v>62100</v>
      </c>
      <c r="V1190" s="69"/>
      <c r="W1190" s="28">
        <v>32100</v>
      </c>
      <c r="X1190" s="28">
        <f>IF(TRIM(B1190)="","",IFERROR(INDEX('Agreements-Old'!E:E,MATCH(B1190,'Agreements-Old'!D:D,0)),W1190))</f>
        <v>32100</v>
      </c>
      <c r="Y1190" s="28">
        <f>SUMIFS('Daily Fees Entry'!F:F,'Daily Fees Entry'!D:D,B1190,'Daily Fees Entry'!E:E,"Old Fees")</f>
        <v>17000</v>
      </c>
      <c r="Z1190" s="28">
        <f t="shared" si="908"/>
        <v>15100</v>
      </c>
      <c r="AA1190" s="69"/>
      <c r="AB1190" s="28">
        <f t="shared" si="909"/>
        <v>47000</v>
      </c>
      <c r="AC1190" s="28">
        <f>IF(TRIM(B1190)="","",IFERROR(INDEX('Agreements-New'!E:E,MATCH(B1190,'Agreements-New'!D:D,0)),AB1190))</f>
        <v>47000</v>
      </c>
      <c r="AD1190" s="28">
        <f>(SUMIFS('Daily Fees Entry'!F:F,'Daily Fees Entry'!D:D,B1190)) - Y1190</f>
        <v>0</v>
      </c>
      <c r="AE1190" s="28">
        <f t="shared" si="910"/>
        <v>47000</v>
      </c>
      <c r="AF1190" s="69"/>
      <c r="AG1190" s="28">
        <f>IF(TRIM(B1190)="","",IFERROR(INDEX('Fees Master'!D:D,MATCH(D1190,'Fees Master'!C:C,0)),"Not Found"))</f>
        <v>25000</v>
      </c>
      <c r="AH1190" s="28" t="str">
        <f>IF(TRIM(M1190)="V",IFERROR(INDEX('Fees Master'!M:M,MATCH(N1190,'Fees Master'!L:L,0)),"Not Found"),"0")</f>
        <v>0</v>
      </c>
      <c r="AI1190" s="28">
        <f>IF(TRIM(M1190)="H",IFERROR(INDEX('Fees Master'!I:I,MATCH(D1190,'Fees Master'!G:G,0)),"Not Found"),"0")</f>
        <v>22000</v>
      </c>
      <c r="AJ1190" s="69"/>
      <c r="AK1190" s="28">
        <f t="shared" si="911"/>
        <v>21.491782553729458</v>
      </c>
      <c r="AL1190" s="31">
        <f t="shared" si="912"/>
        <v>0</v>
      </c>
      <c r="AM1190" s="58"/>
      <c r="AN1190" s="58" t="s">
        <v>3757</v>
      </c>
      <c r="AO1190" s="68"/>
    </row>
    <row r="1191" spans="1:41" x14ac:dyDescent="0.35">
      <c r="A1191" s="28">
        <v>1190</v>
      </c>
      <c r="B1191" s="28">
        <v>3632</v>
      </c>
      <c r="C1191" s="28" t="s">
        <v>1703</v>
      </c>
      <c r="D1191" s="28" t="s">
        <v>4415</v>
      </c>
      <c r="E1191" s="28" t="s">
        <v>22</v>
      </c>
      <c r="F1191" s="28" t="s">
        <v>1893</v>
      </c>
      <c r="G1191" s="30"/>
      <c r="H1191" s="28" t="s">
        <v>2702</v>
      </c>
      <c r="I1191" s="28"/>
      <c r="J1191" s="31">
        <v>241597603940</v>
      </c>
      <c r="K1191" s="31" t="str">
        <f t="shared" si="941"/>
        <v>2415 9760 3940</v>
      </c>
      <c r="L1191" s="83">
        <v>7729825412</v>
      </c>
      <c r="M1191" s="28" t="s">
        <v>2767</v>
      </c>
      <c r="N1191" s="28" t="s">
        <v>69</v>
      </c>
      <c r="O1191" s="69"/>
      <c r="P1191" s="28">
        <f>IF(TRIM(B1191)="","",IFERROR(INDEX('Agreements-New'!C:C,MATCH(B1191,'Agreements-New'!D:D,0)),"N"))</f>
        <v>15</v>
      </c>
      <c r="Q1191" s="69"/>
      <c r="R1191" s="28">
        <f t="shared" si="904"/>
        <v>77600</v>
      </c>
      <c r="S1191" s="28">
        <f t="shared" si="905"/>
        <v>70600</v>
      </c>
      <c r="T1191" s="28">
        <f t="shared" si="906"/>
        <v>10000</v>
      </c>
      <c r="U1191" s="28">
        <f t="shared" si="907"/>
        <v>60600</v>
      </c>
      <c r="V1191" s="69"/>
      <c r="W1191" s="28">
        <v>30600</v>
      </c>
      <c r="X1191" s="28">
        <f>IF(TRIM(B1191)="","",IFERROR(INDEX('Agreements-Old'!E:E,MATCH(B1191,'Agreements-Old'!D:D,0)),W1191))</f>
        <v>30600</v>
      </c>
      <c r="Y1191" s="28">
        <f>SUMIFS('Daily Fees Entry'!F:F,'Daily Fees Entry'!D:D,B1191,'Daily Fees Entry'!E:E,"Old Fees")</f>
        <v>10000</v>
      </c>
      <c r="Z1191" s="28">
        <f t="shared" si="908"/>
        <v>20600</v>
      </c>
      <c r="AA1191" s="69"/>
      <c r="AB1191" s="28">
        <f t="shared" si="909"/>
        <v>47000</v>
      </c>
      <c r="AC1191" s="28">
        <f>IF(TRIM(B1191)="","",IFERROR(INDEX('Agreements-New'!E:E,MATCH(B1191,'Agreements-New'!D:D,0)),AB1191))</f>
        <v>40000</v>
      </c>
      <c r="AD1191" s="28">
        <f>(SUMIFS('Daily Fees Entry'!F:F,'Daily Fees Entry'!D:D,B1191)) - Y1191</f>
        <v>0</v>
      </c>
      <c r="AE1191" s="28">
        <f t="shared" si="910"/>
        <v>40000</v>
      </c>
      <c r="AF1191" s="69"/>
      <c r="AG1191" s="28">
        <f>IF(TRIM(B1191)="","",IFERROR(INDEX('Fees Master'!D:D,MATCH(D1191,'Fees Master'!C:C,0)),"Not Found"))</f>
        <v>25000</v>
      </c>
      <c r="AH1191" s="28" t="str">
        <f>IF(TRIM(M1191)="V",IFERROR(INDEX('Fees Master'!M:M,MATCH(N1191,'Fees Master'!L:L,0)),"Not Found"),"0")</f>
        <v>0</v>
      </c>
      <c r="AI1191" s="28">
        <f>IF(TRIM(M1191)="H",IFERROR(INDEX('Fees Master'!I:I,MATCH(D1191,'Fees Master'!G:G,0)),"Not Found"),"0")</f>
        <v>22000</v>
      </c>
      <c r="AJ1191" s="69"/>
      <c r="AK1191" s="28">
        <f t="shared" si="911"/>
        <v>14.164305949008499</v>
      </c>
      <c r="AL1191" s="31">
        <f t="shared" si="912"/>
        <v>0</v>
      </c>
      <c r="AM1191" s="58"/>
      <c r="AN1191" s="58" t="s">
        <v>3758</v>
      </c>
      <c r="AO1191" s="68"/>
    </row>
    <row r="1192" spans="1:41" x14ac:dyDescent="0.35">
      <c r="A1192" s="28">
        <v>1191</v>
      </c>
      <c r="B1192" s="28">
        <v>3196</v>
      </c>
      <c r="C1192" s="28" t="s">
        <v>1704</v>
      </c>
      <c r="D1192" s="28" t="s">
        <v>4415</v>
      </c>
      <c r="E1192" s="28" t="s">
        <v>22</v>
      </c>
      <c r="F1192" s="28" t="s">
        <v>1893</v>
      </c>
      <c r="G1192" s="30"/>
      <c r="H1192" s="28" t="s">
        <v>2447</v>
      </c>
      <c r="I1192" s="28"/>
      <c r="J1192" s="31">
        <v>951310494370</v>
      </c>
      <c r="K1192" s="31" t="str">
        <f t="shared" ref="K1192:K1228" si="942">CONCATENATE(MID(J1192,1,4), " ", MID(J1192,5,4), " ", MID(J1192,9,4))</f>
        <v>9513 1049 4370</v>
      </c>
      <c r="L1192" s="83">
        <v>9959473820</v>
      </c>
      <c r="M1192" s="28" t="s">
        <v>2767</v>
      </c>
      <c r="N1192" s="28" t="s">
        <v>108</v>
      </c>
      <c r="O1192" s="69"/>
      <c r="P1192" s="28" t="str">
        <f>IF(TRIM(B1192)="","",IFERROR(INDEX('Agreements-New'!C:C,MATCH(B1192,'Agreements-New'!D:D,0)),"N"))</f>
        <v>N</v>
      </c>
      <c r="Q1192" s="69"/>
      <c r="R1192" s="28">
        <f t="shared" si="904"/>
        <v>60000</v>
      </c>
      <c r="S1192" s="28">
        <f t="shared" si="905"/>
        <v>60000</v>
      </c>
      <c r="T1192" s="28">
        <f t="shared" si="906"/>
        <v>13000</v>
      </c>
      <c r="U1192" s="28">
        <f t="shared" si="907"/>
        <v>47000</v>
      </c>
      <c r="V1192" s="69"/>
      <c r="W1192" s="28">
        <v>13000</v>
      </c>
      <c r="X1192" s="28">
        <f>IF(TRIM(B1192)="","",IFERROR(INDEX('Agreements-Old'!E:E,MATCH(B1192,'Agreements-Old'!D:D,0)),W1192))</f>
        <v>13000</v>
      </c>
      <c r="Y1192" s="28">
        <f>SUMIFS('Daily Fees Entry'!F:F,'Daily Fees Entry'!D:D,B1192,'Daily Fees Entry'!E:E,"Old Fees")</f>
        <v>13000</v>
      </c>
      <c r="Z1192" s="28">
        <f t="shared" si="908"/>
        <v>0</v>
      </c>
      <c r="AA1192" s="69"/>
      <c r="AB1192" s="28">
        <f t="shared" si="909"/>
        <v>47000</v>
      </c>
      <c r="AC1192" s="28">
        <f>IF(TRIM(B1192)="","",IFERROR(INDEX('Agreements-New'!E:E,MATCH(B1192,'Agreements-New'!D:D,0)),AB1192))</f>
        <v>47000</v>
      </c>
      <c r="AD1192" s="28">
        <f>(SUMIFS('Daily Fees Entry'!F:F,'Daily Fees Entry'!D:D,B1192)) - Y1192</f>
        <v>0</v>
      </c>
      <c r="AE1192" s="28">
        <f t="shared" si="910"/>
        <v>47000</v>
      </c>
      <c r="AF1192" s="69"/>
      <c r="AG1192" s="28">
        <f>IF(TRIM(B1192)="","",IFERROR(INDEX('Fees Master'!D:D,MATCH(D1192,'Fees Master'!C:C,0)),"Not Found"))</f>
        <v>25000</v>
      </c>
      <c r="AH1192" s="28" t="str">
        <f>IF(TRIM(M1192)="V",IFERROR(INDEX('Fees Master'!M:M,MATCH(N1192,'Fees Master'!L:L,0)),"Not Found"),"0")</f>
        <v>0</v>
      </c>
      <c r="AI1192" s="28">
        <f>IF(TRIM(M1192)="H",IFERROR(INDEX('Fees Master'!I:I,MATCH(D1192,'Fees Master'!G:G,0)),"Not Found"),"0")</f>
        <v>22000</v>
      </c>
      <c r="AJ1192" s="69"/>
      <c r="AK1192" s="28">
        <f t="shared" si="911"/>
        <v>21.666666666666668</v>
      </c>
      <c r="AL1192" s="31">
        <f t="shared" si="912"/>
        <v>0</v>
      </c>
      <c r="AM1192" s="58"/>
      <c r="AN1192" s="58" t="s">
        <v>3759</v>
      </c>
      <c r="AO1192" s="68"/>
    </row>
    <row r="1193" spans="1:41" x14ac:dyDescent="0.35">
      <c r="A1193" s="28">
        <v>1192</v>
      </c>
      <c r="B1193" s="28">
        <v>4153</v>
      </c>
      <c r="C1193" s="28" t="s">
        <v>1706</v>
      </c>
      <c r="D1193" s="28" t="s">
        <v>4415</v>
      </c>
      <c r="E1193" s="28" t="s">
        <v>22</v>
      </c>
      <c r="F1193" s="28" t="s">
        <v>1893</v>
      </c>
      <c r="G1193" s="30"/>
      <c r="H1193" s="28" t="s">
        <v>2703</v>
      </c>
      <c r="I1193" s="28"/>
      <c r="J1193" s="31">
        <v>395660716454</v>
      </c>
      <c r="K1193" s="31" t="str">
        <f t="shared" si="942"/>
        <v>3956 6071 6454</v>
      </c>
      <c r="L1193" s="83">
        <v>9177074810</v>
      </c>
      <c r="M1193" s="28" t="s">
        <v>2762</v>
      </c>
      <c r="N1193" s="28" t="s">
        <v>87</v>
      </c>
      <c r="O1193" s="69"/>
      <c r="P1193" s="28" t="str">
        <f>IF(TRIM(B1193)="","",IFERROR(INDEX('Agreements-New'!C:C,MATCH(B1193,'Agreements-New'!D:D,0)),"N"))</f>
        <v>N</v>
      </c>
      <c r="Q1193" s="69"/>
      <c r="R1193" s="28">
        <f t="shared" si="904"/>
        <v>37000</v>
      </c>
      <c r="S1193" s="28">
        <f t="shared" si="905"/>
        <v>37000</v>
      </c>
      <c r="T1193" s="28">
        <f t="shared" si="906"/>
        <v>10000</v>
      </c>
      <c r="U1193" s="28">
        <f t="shared" si="907"/>
        <v>27000</v>
      </c>
      <c r="V1193" s="69"/>
      <c r="W1193" s="28">
        <v>12000</v>
      </c>
      <c r="X1193" s="28">
        <f>IF(TRIM(B1193)="","",IFERROR(INDEX('Agreements-Old'!E:E,MATCH(B1193,'Agreements-Old'!D:D,0)),W1193))</f>
        <v>12000</v>
      </c>
      <c r="Y1193" s="28">
        <f>SUMIFS('Daily Fees Entry'!F:F,'Daily Fees Entry'!D:D,B1193,'Daily Fees Entry'!E:E,"Old Fees")</f>
        <v>0</v>
      </c>
      <c r="Z1193" s="28">
        <f t="shared" si="908"/>
        <v>12000</v>
      </c>
      <c r="AA1193" s="69"/>
      <c r="AB1193" s="28">
        <f t="shared" si="909"/>
        <v>25000</v>
      </c>
      <c r="AC1193" s="28">
        <f>IF(TRIM(B1193)="","",IFERROR(INDEX('Agreements-New'!E:E,MATCH(B1193,'Agreements-New'!D:D,0)),AB1193))</f>
        <v>25000</v>
      </c>
      <c r="AD1193" s="28">
        <f>(SUMIFS('Daily Fees Entry'!F:F,'Daily Fees Entry'!D:D,B1193)) - Y1193</f>
        <v>10000</v>
      </c>
      <c r="AE1193" s="28">
        <f t="shared" si="910"/>
        <v>15000</v>
      </c>
      <c r="AF1193" s="69"/>
      <c r="AG1193" s="28">
        <f>IF(TRIM(B1193)="","",IFERROR(INDEX('Fees Master'!D:D,MATCH(D1193,'Fees Master'!C:C,0)),"Not Found"))</f>
        <v>25000</v>
      </c>
      <c r="AH1193" s="28" t="str">
        <f>IF(TRIM(M1193)="V",IFERROR(INDEX('Fees Master'!M:M,MATCH(N1193,'Fees Master'!L:L,0)),"Not Found"),"0")</f>
        <v>0</v>
      </c>
      <c r="AI1193" s="28" t="str">
        <f>IF(TRIM(M1193)="H",IFERROR(INDEX('Fees Master'!I:I,MATCH(D1193,'Fees Master'!G:G,0)),"Not Found"),"0")</f>
        <v>0</v>
      </c>
      <c r="AJ1193" s="69"/>
      <c r="AK1193" s="28">
        <f t="shared" si="911"/>
        <v>27.027027027027028</v>
      </c>
      <c r="AL1193" s="31">
        <f t="shared" si="912"/>
        <v>40</v>
      </c>
      <c r="AM1193" s="58"/>
      <c r="AN1193" s="58" t="s">
        <v>3760</v>
      </c>
      <c r="AO1193" s="68"/>
    </row>
    <row r="1194" spans="1:41" x14ac:dyDescent="0.35">
      <c r="A1194" s="28">
        <v>1193</v>
      </c>
      <c r="B1194" s="28">
        <v>2321</v>
      </c>
      <c r="C1194" s="28" t="s">
        <v>1707</v>
      </c>
      <c r="D1194" s="28" t="s">
        <v>4415</v>
      </c>
      <c r="E1194" s="28" t="s">
        <v>22</v>
      </c>
      <c r="F1194" s="28" t="s">
        <v>1893</v>
      </c>
      <c r="G1194" s="30"/>
      <c r="H1194" s="28" t="s">
        <v>2448</v>
      </c>
      <c r="I1194" s="28"/>
      <c r="J1194" s="31">
        <v>453617773838</v>
      </c>
      <c r="K1194" s="31" t="str">
        <f t="shared" si="942"/>
        <v>4536 1777 3838</v>
      </c>
      <c r="L1194" s="83">
        <v>9133605618</v>
      </c>
      <c r="M1194" s="28" t="s">
        <v>2767</v>
      </c>
      <c r="N1194" s="28" t="s">
        <v>108</v>
      </c>
      <c r="O1194" s="69"/>
      <c r="P1194" s="28" t="str">
        <f>IF(TRIM(B1194)="","",IFERROR(INDEX('Agreements-New'!C:C,MATCH(B1194,'Agreements-New'!D:D,0)),"N"))</f>
        <v>N</v>
      </c>
      <c r="Q1194" s="69"/>
      <c r="R1194" s="28">
        <f t="shared" si="904"/>
        <v>74000</v>
      </c>
      <c r="S1194" s="28">
        <f t="shared" si="905"/>
        <v>74000</v>
      </c>
      <c r="T1194" s="28">
        <f t="shared" si="906"/>
        <v>10000</v>
      </c>
      <c r="U1194" s="28">
        <f t="shared" si="907"/>
        <v>64000</v>
      </c>
      <c r="V1194" s="69"/>
      <c r="W1194" s="28">
        <v>27000</v>
      </c>
      <c r="X1194" s="28">
        <f>IF(TRIM(B1194)="","",IFERROR(INDEX('Agreements-Old'!E:E,MATCH(B1194,'Agreements-Old'!D:D,0)),W1194))</f>
        <v>27000</v>
      </c>
      <c r="Y1194" s="28">
        <f>SUMIFS('Daily Fees Entry'!F:F,'Daily Fees Entry'!D:D,B1194,'Daily Fees Entry'!E:E,"Old Fees")</f>
        <v>10000</v>
      </c>
      <c r="Z1194" s="28">
        <f t="shared" si="908"/>
        <v>17000</v>
      </c>
      <c r="AA1194" s="69"/>
      <c r="AB1194" s="28">
        <f t="shared" si="909"/>
        <v>47000</v>
      </c>
      <c r="AC1194" s="28">
        <f>IF(TRIM(B1194)="","",IFERROR(INDEX('Agreements-New'!E:E,MATCH(B1194,'Agreements-New'!D:D,0)),AB1194))</f>
        <v>47000</v>
      </c>
      <c r="AD1194" s="28">
        <f>(SUMIFS('Daily Fees Entry'!F:F,'Daily Fees Entry'!D:D,B1194)) - Y1194</f>
        <v>0</v>
      </c>
      <c r="AE1194" s="28">
        <f t="shared" si="910"/>
        <v>47000</v>
      </c>
      <c r="AF1194" s="69"/>
      <c r="AG1194" s="28">
        <f>IF(TRIM(B1194)="","",IFERROR(INDEX('Fees Master'!D:D,MATCH(D1194,'Fees Master'!C:C,0)),"Not Found"))</f>
        <v>25000</v>
      </c>
      <c r="AH1194" s="28" t="str">
        <f>IF(TRIM(M1194)="V",IFERROR(INDEX('Fees Master'!M:M,MATCH(N1194,'Fees Master'!L:L,0)),"Not Found"),"0")</f>
        <v>0</v>
      </c>
      <c r="AI1194" s="28">
        <f>IF(TRIM(M1194)="H",IFERROR(INDEX('Fees Master'!I:I,MATCH(D1194,'Fees Master'!G:G,0)),"Not Found"),"0")</f>
        <v>22000</v>
      </c>
      <c r="AJ1194" s="69"/>
      <c r="AK1194" s="28">
        <f t="shared" si="911"/>
        <v>13.513513513513514</v>
      </c>
      <c r="AL1194" s="31">
        <f t="shared" si="912"/>
        <v>0</v>
      </c>
      <c r="AM1194" s="58"/>
      <c r="AN1194" s="58" t="s">
        <v>3761</v>
      </c>
      <c r="AO1194" s="68"/>
    </row>
    <row r="1195" spans="1:41" x14ac:dyDescent="0.35">
      <c r="A1195" s="28">
        <v>1194</v>
      </c>
      <c r="B1195" s="28">
        <v>3353</v>
      </c>
      <c r="C1195" s="28" t="s">
        <v>1708</v>
      </c>
      <c r="D1195" s="28" t="s">
        <v>4415</v>
      </c>
      <c r="E1195" s="28" t="s">
        <v>22</v>
      </c>
      <c r="F1195" s="28" t="s">
        <v>1893</v>
      </c>
      <c r="G1195" s="30"/>
      <c r="H1195" s="28" t="s">
        <v>2704</v>
      </c>
      <c r="I1195" s="28"/>
      <c r="J1195" s="31">
        <v>623950179372</v>
      </c>
      <c r="K1195" s="31" t="str">
        <f t="shared" si="942"/>
        <v>6239 5017 9372</v>
      </c>
      <c r="L1195" s="83">
        <v>9676154964</v>
      </c>
      <c r="M1195" s="28" t="s">
        <v>2767</v>
      </c>
      <c r="N1195" s="28" t="s">
        <v>187</v>
      </c>
      <c r="O1195" s="69"/>
      <c r="P1195" s="28" t="str">
        <f>IF(TRIM(B1195)="","",IFERROR(INDEX('Agreements-New'!C:C,MATCH(B1195,'Agreements-New'!D:D,0)),"N"))</f>
        <v>N</v>
      </c>
      <c r="Q1195" s="69"/>
      <c r="R1195" s="28">
        <f t="shared" si="904"/>
        <v>47000</v>
      </c>
      <c r="S1195" s="28">
        <f t="shared" si="905"/>
        <v>47000</v>
      </c>
      <c r="T1195" s="28">
        <f t="shared" si="906"/>
        <v>15000</v>
      </c>
      <c r="U1195" s="28">
        <f t="shared" si="907"/>
        <v>32000</v>
      </c>
      <c r="V1195" s="69"/>
      <c r="W1195" s="28">
        <v>0</v>
      </c>
      <c r="X1195" s="28">
        <f>IF(TRIM(B1195)="","",IFERROR(INDEX('Agreements-Old'!E:E,MATCH(B1195,'Agreements-Old'!D:D,0)),W1195))</f>
        <v>0</v>
      </c>
      <c r="Y1195" s="28">
        <f>SUMIFS('Daily Fees Entry'!F:F,'Daily Fees Entry'!D:D,B1195,'Daily Fees Entry'!E:E,"Old Fees")</f>
        <v>0</v>
      </c>
      <c r="Z1195" s="28">
        <f t="shared" si="908"/>
        <v>0</v>
      </c>
      <c r="AA1195" s="69"/>
      <c r="AB1195" s="28">
        <f t="shared" si="909"/>
        <v>47000</v>
      </c>
      <c r="AC1195" s="28">
        <f>IF(TRIM(B1195)="","",IFERROR(INDEX('Agreements-New'!E:E,MATCH(B1195,'Agreements-New'!D:D,0)),AB1195))</f>
        <v>47000</v>
      </c>
      <c r="AD1195" s="28">
        <f>(SUMIFS('Daily Fees Entry'!F:F,'Daily Fees Entry'!D:D,B1195)) - Y1195</f>
        <v>15000</v>
      </c>
      <c r="AE1195" s="28">
        <f t="shared" si="910"/>
        <v>32000</v>
      </c>
      <c r="AF1195" s="69"/>
      <c r="AG1195" s="28">
        <f>IF(TRIM(B1195)="","",IFERROR(INDEX('Fees Master'!D:D,MATCH(D1195,'Fees Master'!C:C,0)),"Not Found"))</f>
        <v>25000</v>
      </c>
      <c r="AH1195" s="28" t="str">
        <f>IF(TRIM(M1195)="V",IFERROR(INDEX('Fees Master'!M:M,MATCH(N1195,'Fees Master'!L:L,0)),"Not Found"),"0")</f>
        <v>0</v>
      </c>
      <c r="AI1195" s="28">
        <f>IF(TRIM(M1195)="H",IFERROR(INDEX('Fees Master'!I:I,MATCH(D1195,'Fees Master'!G:G,0)),"Not Found"),"0")</f>
        <v>22000</v>
      </c>
      <c r="AJ1195" s="69"/>
      <c r="AK1195" s="28">
        <f t="shared" si="911"/>
        <v>31.914893617021278</v>
      </c>
      <c r="AL1195" s="31">
        <f t="shared" si="912"/>
        <v>31.914893617021278</v>
      </c>
      <c r="AM1195" s="58"/>
      <c r="AN1195" s="58" t="s">
        <v>3762</v>
      </c>
      <c r="AO1195" s="68"/>
    </row>
    <row r="1196" spans="1:41" x14ac:dyDescent="0.35">
      <c r="A1196" s="28">
        <v>1195</v>
      </c>
      <c r="B1196" s="28">
        <v>2323</v>
      </c>
      <c r="C1196" s="28" t="s">
        <v>1709</v>
      </c>
      <c r="D1196" s="28" t="s">
        <v>4415</v>
      </c>
      <c r="E1196" s="28" t="s">
        <v>22</v>
      </c>
      <c r="F1196" s="28" t="s">
        <v>1893</v>
      </c>
      <c r="G1196" s="30"/>
      <c r="H1196" s="28" t="s">
        <v>2705</v>
      </c>
      <c r="I1196" s="28"/>
      <c r="J1196" s="31">
        <v>794013834516</v>
      </c>
      <c r="K1196" s="31" t="str">
        <f t="shared" si="942"/>
        <v>7940 1383 4516</v>
      </c>
      <c r="L1196" s="83">
        <v>9912499660</v>
      </c>
      <c r="M1196" s="28" t="s">
        <v>2762</v>
      </c>
      <c r="N1196" s="28" t="s">
        <v>107</v>
      </c>
      <c r="O1196" s="69"/>
      <c r="P1196" s="28" t="str">
        <f>IF(TRIM(B1196)="","",IFERROR(INDEX('Agreements-New'!C:C,MATCH(B1196,'Agreements-New'!D:D,0)),"N"))</f>
        <v>N</v>
      </c>
      <c r="Q1196" s="69"/>
      <c r="R1196" s="28">
        <f t="shared" si="904"/>
        <v>31000</v>
      </c>
      <c r="S1196" s="28">
        <f t="shared" si="905"/>
        <v>31000</v>
      </c>
      <c r="T1196" s="28">
        <f t="shared" si="906"/>
        <v>0</v>
      </c>
      <c r="U1196" s="28">
        <f t="shared" si="907"/>
        <v>31000</v>
      </c>
      <c r="V1196" s="69"/>
      <c r="W1196" s="28">
        <v>6000</v>
      </c>
      <c r="X1196" s="28">
        <f>IF(TRIM(B1196)="","",IFERROR(INDEX('Agreements-Old'!E:E,MATCH(B1196,'Agreements-Old'!D:D,0)),W1196))</f>
        <v>6000</v>
      </c>
      <c r="Y1196" s="28">
        <f>SUMIFS('Daily Fees Entry'!F:F,'Daily Fees Entry'!D:D,B1196,'Daily Fees Entry'!E:E,"Old Fees")</f>
        <v>0</v>
      </c>
      <c r="Z1196" s="28">
        <f t="shared" si="908"/>
        <v>6000</v>
      </c>
      <c r="AA1196" s="69"/>
      <c r="AB1196" s="28">
        <f t="shared" si="909"/>
        <v>25000</v>
      </c>
      <c r="AC1196" s="28">
        <f>IF(TRIM(B1196)="","",IFERROR(INDEX('Agreements-New'!E:E,MATCH(B1196,'Agreements-New'!D:D,0)),AB1196))</f>
        <v>25000</v>
      </c>
      <c r="AD1196" s="28">
        <f>(SUMIFS('Daily Fees Entry'!F:F,'Daily Fees Entry'!D:D,B1196)) - Y1196</f>
        <v>0</v>
      </c>
      <c r="AE1196" s="28">
        <f t="shared" si="910"/>
        <v>25000</v>
      </c>
      <c r="AF1196" s="69"/>
      <c r="AG1196" s="28">
        <f>IF(TRIM(B1196)="","",IFERROR(INDEX('Fees Master'!D:D,MATCH(D1196,'Fees Master'!C:C,0)),"Not Found"))</f>
        <v>25000</v>
      </c>
      <c r="AH1196" s="28" t="str">
        <f>IF(TRIM(M1196)="V",IFERROR(INDEX('Fees Master'!M:M,MATCH(N1196,'Fees Master'!L:L,0)),"Not Found"),"0")</f>
        <v>0</v>
      </c>
      <c r="AI1196" s="28" t="str">
        <f>IF(TRIM(M1196)="H",IFERROR(INDEX('Fees Master'!I:I,MATCH(D1196,'Fees Master'!G:G,0)),"Not Found"),"0")</f>
        <v>0</v>
      </c>
      <c r="AJ1196" s="69"/>
      <c r="AK1196" s="28">
        <f t="shared" si="911"/>
        <v>0</v>
      </c>
      <c r="AL1196" s="31">
        <f t="shared" si="912"/>
        <v>0</v>
      </c>
      <c r="AM1196" s="58"/>
      <c r="AN1196" s="58" t="s">
        <v>3763</v>
      </c>
      <c r="AO1196" s="68"/>
    </row>
    <row r="1197" spans="1:41" x14ac:dyDescent="0.35">
      <c r="A1197" s="28">
        <v>1196</v>
      </c>
      <c r="B1197" s="28">
        <v>2411</v>
      </c>
      <c r="C1197" s="28" t="s">
        <v>1710</v>
      </c>
      <c r="D1197" s="28" t="s">
        <v>4415</v>
      </c>
      <c r="E1197" s="28" t="s">
        <v>22</v>
      </c>
      <c r="F1197" s="28" t="s">
        <v>1893</v>
      </c>
      <c r="G1197" s="30"/>
      <c r="H1197" s="28" t="s">
        <v>2416</v>
      </c>
      <c r="I1197" s="28"/>
      <c r="J1197" s="31">
        <v>974010265799</v>
      </c>
      <c r="K1197" s="31" t="str">
        <f t="shared" si="942"/>
        <v>9740 1026 5799</v>
      </c>
      <c r="L1197" s="83">
        <v>9848812544</v>
      </c>
      <c r="M1197" s="28" t="s">
        <v>2762</v>
      </c>
      <c r="N1197" s="28" t="s">
        <v>102</v>
      </c>
      <c r="O1197" s="69"/>
      <c r="P1197" s="28" t="str">
        <f>IF(TRIM(B1197)="","",IFERROR(INDEX('Agreements-New'!C:C,MATCH(B1197,'Agreements-New'!D:D,0)),"N"))</f>
        <v>N</v>
      </c>
      <c r="Q1197" s="69"/>
      <c r="R1197" s="28">
        <f t="shared" si="904"/>
        <v>59000</v>
      </c>
      <c r="S1197" s="28">
        <f t="shared" si="905"/>
        <v>59000</v>
      </c>
      <c r="T1197" s="28">
        <f t="shared" si="906"/>
        <v>0</v>
      </c>
      <c r="U1197" s="28">
        <f t="shared" si="907"/>
        <v>59000</v>
      </c>
      <c r="V1197" s="69"/>
      <c r="W1197" s="28">
        <v>34000</v>
      </c>
      <c r="X1197" s="28">
        <f>IF(TRIM(B1197)="","",IFERROR(INDEX('Agreements-Old'!E:E,MATCH(B1197,'Agreements-Old'!D:D,0)),W1197))</f>
        <v>34000</v>
      </c>
      <c r="Y1197" s="28">
        <f>SUMIFS('Daily Fees Entry'!F:F,'Daily Fees Entry'!D:D,B1197,'Daily Fees Entry'!E:E,"Old Fees")</f>
        <v>0</v>
      </c>
      <c r="Z1197" s="28">
        <f t="shared" si="908"/>
        <v>34000</v>
      </c>
      <c r="AA1197" s="69"/>
      <c r="AB1197" s="28">
        <f t="shared" si="909"/>
        <v>25000</v>
      </c>
      <c r="AC1197" s="28">
        <f>IF(TRIM(B1197)="","",IFERROR(INDEX('Agreements-New'!E:E,MATCH(B1197,'Agreements-New'!D:D,0)),AB1197))</f>
        <v>25000</v>
      </c>
      <c r="AD1197" s="28">
        <f>(SUMIFS('Daily Fees Entry'!F:F,'Daily Fees Entry'!D:D,B1197)) - Y1197</f>
        <v>0</v>
      </c>
      <c r="AE1197" s="28">
        <f t="shared" si="910"/>
        <v>25000</v>
      </c>
      <c r="AF1197" s="69"/>
      <c r="AG1197" s="28">
        <f>IF(TRIM(B1197)="","",IFERROR(INDEX('Fees Master'!D:D,MATCH(D1197,'Fees Master'!C:C,0)),"Not Found"))</f>
        <v>25000</v>
      </c>
      <c r="AH1197" s="28" t="str">
        <f>IF(TRIM(M1197)="V",IFERROR(INDEX('Fees Master'!M:M,MATCH(N1197,'Fees Master'!L:L,0)),"Not Found"),"0")</f>
        <v>0</v>
      </c>
      <c r="AI1197" s="28" t="str">
        <f>IF(TRIM(M1197)="H",IFERROR(INDEX('Fees Master'!I:I,MATCH(D1197,'Fees Master'!G:G,0)),"Not Found"),"0")</f>
        <v>0</v>
      </c>
      <c r="AJ1197" s="69"/>
      <c r="AK1197" s="28">
        <f t="shared" si="911"/>
        <v>0</v>
      </c>
      <c r="AL1197" s="31">
        <f t="shared" si="912"/>
        <v>0</v>
      </c>
      <c r="AM1197" s="58"/>
      <c r="AN1197" s="58" t="s">
        <v>3764</v>
      </c>
      <c r="AO1197" s="68"/>
    </row>
    <row r="1198" spans="1:41" x14ac:dyDescent="0.35">
      <c r="A1198" s="28">
        <v>1197</v>
      </c>
      <c r="B1198" s="28">
        <v>2918</v>
      </c>
      <c r="C1198" s="28" t="s">
        <v>1711</v>
      </c>
      <c r="D1198" s="28" t="s">
        <v>4415</v>
      </c>
      <c r="E1198" s="28" t="s">
        <v>22</v>
      </c>
      <c r="F1198" s="28" t="s">
        <v>1893</v>
      </c>
      <c r="G1198" s="30"/>
      <c r="H1198" s="28" t="s">
        <v>2308</v>
      </c>
      <c r="I1198" s="28"/>
      <c r="J1198" s="31">
        <v>997440859616</v>
      </c>
      <c r="K1198" s="31" t="str">
        <f t="shared" si="942"/>
        <v>9974 4085 9616</v>
      </c>
      <c r="L1198" s="83">
        <v>9356574378</v>
      </c>
      <c r="M1198" s="28" t="s">
        <v>2767</v>
      </c>
      <c r="N1198" s="28" t="s">
        <v>61</v>
      </c>
      <c r="O1198" s="69"/>
      <c r="P1198" s="28">
        <f>IF(TRIM(B1198)="","",IFERROR(INDEX('Agreements-New'!C:C,MATCH(B1198,'Agreements-New'!D:D,0)),"N"))</f>
        <v>201</v>
      </c>
      <c r="Q1198" s="69"/>
      <c r="R1198" s="28">
        <f t="shared" si="904"/>
        <v>102000</v>
      </c>
      <c r="S1198" s="28">
        <f t="shared" si="905"/>
        <v>40000</v>
      </c>
      <c r="T1198" s="28">
        <f t="shared" si="906"/>
        <v>40000</v>
      </c>
      <c r="U1198" s="28">
        <f t="shared" si="907"/>
        <v>0</v>
      </c>
      <c r="V1198" s="69"/>
      <c r="W1198" s="28">
        <v>55000</v>
      </c>
      <c r="X1198" s="28">
        <f>IF(TRIM(B1198)="","",IFERROR(INDEX('Agreements-Old'!E:E,MATCH(B1198,'Agreements-Old'!D:D,0)),W1198))</f>
        <v>10000</v>
      </c>
      <c r="Y1198" s="28">
        <f>SUMIFS('Daily Fees Entry'!F:F,'Daily Fees Entry'!D:D,B1198,'Daily Fees Entry'!E:E,"Old Fees")</f>
        <v>10000</v>
      </c>
      <c r="Z1198" s="28">
        <f t="shared" si="908"/>
        <v>0</v>
      </c>
      <c r="AA1198" s="69"/>
      <c r="AB1198" s="28">
        <f t="shared" si="909"/>
        <v>47000</v>
      </c>
      <c r="AC1198" s="28">
        <f>IF(TRIM(B1198)="","",IFERROR(INDEX('Agreements-New'!E:E,MATCH(B1198,'Agreements-New'!D:D,0)),AB1198))</f>
        <v>30000</v>
      </c>
      <c r="AD1198" s="28">
        <f>(SUMIFS('Daily Fees Entry'!F:F,'Daily Fees Entry'!D:D,B1198)) - Y1198</f>
        <v>30000</v>
      </c>
      <c r="AE1198" s="28">
        <f t="shared" si="910"/>
        <v>0</v>
      </c>
      <c r="AF1198" s="69"/>
      <c r="AG1198" s="28">
        <f>IF(TRIM(B1198)="","",IFERROR(INDEX('Fees Master'!D:D,MATCH(D1198,'Fees Master'!C:C,0)),"Not Found"))</f>
        <v>25000</v>
      </c>
      <c r="AH1198" s="28" t="str">
        <f>IF(TRIM(M1198)="V",IFERROR(INDEX('Fees Master'!M:M,MATCH(N1198,'Fees Master'!L:L,0)),"Not Found"),"0")</f>
        <v>0</v>
      </c>
      <c r="AI1198" s="28">
        <f>IF(TRIM(M1198)="H",IFERROR(INDEX('Fees Master'!I:I,MATCH(D1198,'Fees Master'!G:G,0)),"Not Found"),"0")</f>
        <v>22000</v>
      </c>
      <c r="AJ1198" s="69"/>
      <c r="AK1198" s="28">
        <f t="shared" si="911"/>
        <v>100</v>
      </c>
      <c r="AL1198" s="31">
        <f t="shared" si="912"/>
        <v>100</v>
      </c>
      <c r="AM1198" s="58"/>
      <c r="AN1198" s="58" t="s">
        <v>3743</v>
      </c>
      <c r="AO1198" s="68"/>
    </row>
    <row r="1199" spans="1:41" x14ac:dyDescent="0.35">
      <c r="A1199" s="28">
        <v>1198</v>
      </c>
      <c r="B1199" s="28">
        <v>2437</v>
      </c>
      <c r="C1199" s="28" t="s">
        <v>1253</v>
      </c>
      <c r="D1199" s="28" t="s">
        <v>4415</v>
      </c>
      <c r="E1199" s="28" t="s">
        <v>22</v>
      </c>
      <c r="F1199" s="28" t="s">
        <v>1893</v>
      </c>
      <c r="G1199" s="30"/>
      <c r="H1199" s="28" t="s">
        <v>2706</v>
      </c>
      <c r="I1199" s="28"/>
      <c r="J1199" s="31">
        <v>243326359056</v>
      </c>
      <c r="K1199" s="31" t="str">
        <f t="shared" si="942"/>
        <v>2433 2635 9056</v>
      </c>
      <c r="L1199" s="83">
        <v>7013152800</v>
      </c>
      <c r="M1199" s="28" t="s">
        <v>2762</v>
      </c>
      <c r="N1199" s="28" t="s">
        <v>97</v>
      </c>
      <c r="O1199" s="69"/>
      <c r="P1199" s="28" t="str">
        <f>IF(TRIM(B1199)="","",IFERROR(INDEX('Agreements-New'!C:C,MATCH(B1199,'Agreements-New'!D:D,0)),"N"))</f>
        <v>N</v>
      </c>
      <c r="Q1199" s="69"/>
      <c r="R1199" s="28">
        <f t="shared" si="904"/>
        <v>64500</v>
      </c>
      <c r="S1199" s="28">
        <f t="shared" si="905"/>
        <v>64500</v>
      </c>
      <c r="T1199" s="28">
        <f t="shared" si="906"/>
        <v>0</v>
      </c>
      <c r="U1199" s="28">
        <f t="shared" si="907"/>
        <v>64500</v>
      </c>
      <c r="V1199" s="69"/>
      <c r="W1199" s="28">
        <v>39500</v>
      </c>
      <c r="X1199" s="28">
        <f>IF(TRIM(B1199)="","",IFERROR(INDEX('Agreements-Old'!E:E,MATCH(B1199,'Agreements-Old'!D:D,0)),W1199))</f>
        <v>39500</v>
      </c>
      <c r="Y1199" s="28">
        <f>SUMIFS('Daily Fees Entry'!F:F,'Daily Fees Entry'!D:D,B1199,'Daily Fees Entry'!E:E,"Old Fees")</f>
        <v>0</v>
      </c>
      <c r="Z1199" s="28">
        <f t="shared" si="908"/>
        <v>39500</v>
      </c>
      <c r="AA1199" s="69"/>
      <c r="AB1199" s="28">
        <f t="shared" si="909"/>
        <v>25000</v>
      </c>
      <c r="AC1199" s="28">
        <f>IF(TRIM(B1199)="","",IFERROR(INDEX('Agreements-New'!E:E,MATCH(B1199,'Agreements-New'!D:D,0)),AB1199))</f>
        <v>25000</v>
      </c>
      <c r="AD1199" s="28">
        <f>(SUMIFS('Daily Fees Entry'!F:F,'Daily Fees Entry'!D:D,B1199)) - Y1199</f>
        <v>0</v>
      </c>
      <c r="AE1199" s="28">
        <f t="shared" si="910"/>
        <v>25000</v>
      </c>
      <c r="AF1199" s="69"/>
      <c r="AG1199" s="28">
        <f>IF(TRIM(B1199)="","",IFERROR(INDEX('Fees Master'!D:D,MATCH(D1199,'Fees Master'!C:C,0)),"Not Found"))</f>
        <v>25000</v>
      </c>
      <c r="AH1199" s="28" t="str">
        <f>IF(TRIM(M1199)="V",IFERROR(INDEX('Fees Master'!M:M,MATCH(N1199,'Fees Master'!L:L,0)),"Not Found"),"0")</f>
        <v>0</v>
      </c>
      <c r="AI1199" s="28" t="str">
        <f>IF(TRIM(M1199)="H",IFERROR(INDEX('Fees Master'!I:I,MATCH(D1199,'Fees Master'!G:G,0)),"Not Found"),"0")</f>
        <v>0</v>
      </c>
      <c r="AJ1199" s="69"/>
      <c r="AK1199" s="28">
        <f t="shared" si="911"/>
        <v>0</v>
      </c>
      <c r="AL1199" s="31">
        <f t="shared" si="912"/>
        <v>0</v>
      </c>
      <c r="AM1199" s="58"/>
      <c r="AN1199" s="58" t="s">
        <v>3765</v>
      </c>
      <c r="AO1199" s="68"/>
    </row>
    <row r="1200" spans="1:41" x14ac:dyDescent="0.35">
      <c r="A1200" s="28">
        <v>1199</v>
      </c>
      <c r="B1200" s="28">
        <v>2543</v>
      </c>
      <c r="C1200" s="28" t="s">
        <v>1713</v>
      </c>
      <c r="D1200" s="28" t="s">
        <v>4415</v>
      </c>
      <c r="E1200" s="28" t="s">
        <v>22</v>
      </c>
      <c r="F1200" s="28" t="s">
        <v>1893</v>
      </c>
      <c r="G1200" s="30"/>
      <c r="H1200" s="28" t="s">
        <v>1898</v>
      </c>
      <c r="I1200" s="28"/>
      <c r="J1200" s="31">
        <v>901469520995</v>
      </c>
      <c r="K1200" s="31" t="str">
        <f t="shared" si="942"/>
        <v>9014 6952 0995</v>
      </c>
      <c r="L1200" s="83">
        <v>9502445705</v>
      </c>
      <c r="M1200" s="28" t="s">
        <v>2767</v>
      </c>
      <c r="N1200" s="28" t="s">
        <v>108</v>
      </c>
      <c r="O1200" s="69"/>
      <c r="P1200" s="28" t="str">
        <f>IF(TRIM(B1200)="","",IFERROR(INDEX('Agreements-New'!C:C,MATCH(B1200,'Agreements-New'!D:D,0)),"N"))</f>
        <v>N</v>
      </c>
      <c r="Q1200" s="69"/>
      <c r="R1200" s="28">
        <f t="shared" si="904"/>
        <v>65000</v>
      </c>
      <c r="S1200" s="28">
        <f t="shared" si="905"/>
        <v>65000</v>
      </c>
      <c r="T1200" s="28">
        <f t="shared" si="906"/>
        <v>10000</v>
      </c>
      <c r="U1200" s="28">
        <f t="shared" si="907"/>
        <v>55000</v>
      </c>
      <c r="V1200" s="69"/>
      <c r="W1200" s="28">
        <v>18000</v>
      </c>
      <c r="X1200" s="28">
        <f>IF(TRIM(B1200)="","",IFERROR(INDEX('Agreements-Old'!E:E,MATCH(B1200,'Agreements-Old'!D:D,0)),W1200))</f>
        <v>18000</v>
      </c>
      <c r="Y1200" s="28">
        <f>SUMIFS('Daily Fees Entry'!F:F,'Daily Fees Entry'!D:D,B1200,'Daily Fees Entry'!E:E,"Old Fees")</f>
        <v>10000</v>
      </c>
      <c r="Z1200" s="28">
        <f t="shared" si="908"/>
        <v>8000</v>
      </c>
      <c r="AA1200" s="69"/>
      <c r="AB1200" s="28">
        <f t="shared" si="909"/>
        <v>47000</v>
      </c>
      <c r="AC1200" s="28">
        <f>IF(TRIM(B1200)="","",IFERROR(INDEX('Agreements-New'!E:E,MATCH(B1200,'Agreements-New'!D:D,0)),AB1200))</f>
        <v>47000</v>
      </c>
      <c r="AD1200" s="28">
        <f>(SUMIFS('Daily Fees Entry'!F:F,'Daily Fees Entry'!D:D,B1200)) - Y1200</f>
        <v>0</v>
      </c>
      <c r="AE1200" s="28">
        <f t="shared" si="910"/>
        <v>47000</v>
      </c>
      <c r="AF1200" s="69"/>
      <c r="AG1200" s="28">
        <f>IF(TRIM(B1200)="","",IFERROR(INDEX('Fees Master'!D:D,MATCH(D1200,'Fees Master'!C:C,0)),"Not Found"))</f>
        <v>25000</v>
      </c>
      <c r="AH1200" s="28" t="str">
        <f>IF(TRIM(M1200)="V",IFERROR(INDEX('Fees Master'!M:M,MATCH(N1200,'Fees Master'!L:L,0)),"Not Found"),"0")</f>
        <v>0</v>
      </c>
      <c r="AI1200" s="28">
        <f>IF(TRIM(M1200)="H",IFERROR(INDEX('Fees Master'!I:I,MATCH(D1200,'Fees Master'!G:G,0)),"Not Found"),"0")</f>
        <v>22000</v>
      </c>
      <c r="AJ1200" s="69"/>
      <c r="AK1200" s="28">
        <f t="shared" si="911"/>
        <v>15.384615384615385</v>
      </c>
      <c r="AL1200" s="31">
        <f t="shared" si="912"/>
        <v>0</v>
      </c>
      <c r="AM1200" s="58"/>
      <c r="AN1200" s="58" t="s">
        <v>3766</v>
      </c>
      <c r="AO1200" s="68"/>
    </row>
    <row r="1201" spans="1:41" x14ac:dyDescent="0.35">
      <c r="A1201" s="28">
        <v>1200</v>
      </c>
      <c r="B1201" s="28">
        <v>2325</v>
      </c>
      <c r="C1201" s="28" t="s">
        <v>1715</v>
      </c>
      <c r="D1201" s="28" t="s">
        <v>4415</v>
      </c>
      <c r="E1201" s="28" t="s">
        <v>22</v>
      </c>
      <c r="F1201" s="28" t="s">
        <v>1893</v>
      </c>
      <c r="G1201" s="30"/>
      <c r="H1201" s="28" t="s">
        <v>2707</v>
      </c>
      <c r="I1201" s="28"/>
      <c r="J1201" s="31">
        <v>430790960340</v>
      </c>
      <c r="K1201" s="31" t="str">
        <f t="shared" si="942"/>
        <v>4307 9096 0340</v>
      </c>
      <c r="L1201" s="83">
        <v>9705943141</v>
      </c>
      <c r="M1201" s="28" t="s">
        <v>2762</v>
      </c>
      <c r="N1201" s="28" t="s">
        <v>87</v>
      </c>
      <c r="O1201" s="69"/>
      <c r="P1201" s="28" t="str">
        <f>IF(TRIM(B1201)="","",IFERROR(INDEX('Agreements-New'!C:C,MATCH(B1201,'Agreements-New'!D:D,0)),"N"))</f>
        <v>N</v>
      </c>
      <c r="Q1201" s="69"/>
      <c r="R1201" s="28">
        <f t="shared" si="904"/>
        <v>51000</v>
      </c>
      <c r="S1201" s="28">
        <f t="shared" si="905"/>
        <v>51000</v>
      </c>
      <c r="T1201" s="28">
        <f t="shared" si="906"/>
        <v>0</v>
      </c>
      <c r="U1201" s="28">
        <f t="shared" si="907"/>
        <v>51000</v>
      </c>
      <c r="V1201" s="69"/>
      <c r="W1201" s="28">
        <v>26000</v>
      </c>
      <c r="X1201" s="28">
        <f>IF(TRIM(B1201)="","",IFERROR(INDEX('Agreements-Old'!E:E,MATCH(B1201,'Agreements-Old'!D:D,0)),W1201))</f>
        <v>26000</v>
      </c>
      <c r="Y1201" s="28">
        <f>SUMIFS('Daily Fees Entry'!F:F,'Daily Fees Entry'!D:D,B1201,'Daily Fees Entry'!E:E,"Old Fees")</f>
        <v>0</v>
      </c>
      <c r="Z1201" s="28">
        <f t="shared" si="908"/>
        <v>26000</v>
      </c>
      <c r="AA1201" s="69"/>
      <c r="AB1201" s="28">
        <f t="shared" si="909"/>
        <v>25000</v>
      </c>
      <c r="AC1201" s="28">
        <f>IF(TRIM(B1201)="","",IFERROR(INDEX('Agreements-New'!E:E,MATCH(B1201,'Agreements-New'!D:D,0)),AB1201))</f>
        <v>25000</v>
      </c>
      <c r="AD1201" s="28">
        <f>(SUMIFS('Daily Fees Entry'!F:F,'Daily Fees Entry'!D:D,B1201)) - Y1201</f>
        <v>0</v>
      </c>
      <c r="AE1201" s="28">
        <f t="shared" si="910"/>
        <v>25000</v>
      </c>
      <c r="AF1201" s="69"/>
      <c r="AG1201" s="28">
        <f>IF(TRIM(B1201)="","",IFERROR(INDEX('Fees Master'!D:D,MATCH(D1201,'Fees Master'!C:C,0)),"Not Found"))</f>
        <v>25000</v>
      </c>
      <c r="AH1201" s="28" t="str">
        <f>IF(TRIM(M1201)="V",IFERROR(INDEX('Fees Master'!M:M,MATCH(N1201,'Fees Master'!L:L,0)),"Not Found"),"0")</f>
        <v>0</v>
      </c>
      <c r="AI1201" s="28" t="str">
        <f>IF(TRIM(M1201)="H",IFERROR(INDEX('Fees Master'!I:I,MATCH(D1201,'Fees Master'!G:G,0)),"Not Found"),"0")</f>
        <v>0</v>
      </c>
      <c r="AJ1201" s="69"/>
      <c r="AK1201" s="28">
        <f t="shared" si="911"/>
        <v>0</v>
      </c>
      <c r="AL1201" s="31">
        <f t="shared" si="912"/>
        <v>0</v>
      </c>
      <c r="AM1201" s="58"/>
      <c r="AN1201" s="58" t="s">
        <v>3767</v>
      </c>
      <c r="AO1201" s="68"/>
    </row>
    <row r="1202" spans="1:41" x14ac:dyDescent="0.35">
      <c r="A1202" s="28">
        <v>1201</v>
      </c>
      <c r="B1202" s="28">
        <v>2438</v>
      </c>
      <c r="C1202" s="28" t="s">
        <v>1716</v>
      </c>
      <c r="D1202" s="28" t="s">
        <v>4415</v>
      </c>
      <c r="E1202" s="28" t="s">
        <v>22</v>
      </c>
      <c r="F1202" s="28" t="s">
        <v>1893</v>
      </c>
      <c r="G1202" s="30"/>
      <c r="H1202" s="28" t="s">
        <v>2691</v>
      </c>
      <c r="I1202" s="28"/>
      <c r="J1202" s="31">
        <v>224388354261</v>
      </c>
      <c r="K1202" s="31" t="str">
        <f t="shared" si="942"/>
        <v>2243 8835 4261</v>
      </c>
      <c r="L1202" s="83">
        <v>7287831786</v>
      </c>
      <c r="M1202" s="28" t="s">
        <v>2767</v>
      </c>
      <c r="N1202" s="28" t="s">
        <v>67</v>
      </c>
      <c r="O1202" s="69"/>
      <c r="P1202" s="28" t="str">
        <f>IF(TRIM(B1202)="","",IFERROR(INDEX('Agreements-New'!C:C,MATCH(B1202,'Agreements-New'!D:D,0)),"N"))</f>
        <v>N</v>
      </c>
      <c r="Q1202" s="69"/>
      <c r="R1202" s="28">
        <f t="shared" si="904"/>
        <v>72000</v>
      </c>
      <c r="S1202" s="28">
        <f t="shared" si="905"/>
        <v>72000</v>
      </c>
      <c r="T1202" s="28">
        <f t="shared" si="906"/>
        <v>0</v>
      </c>
      <c r="U1202" s="28">
        <f t="shared" si="907"/>
        <v>72000</v>
      </c>
      <c r="V1202" s="69"/>
      <c r="W1202" s="28">
        <v>25000</v>
      </c>
      <c r="X1202" s="28">
        <f>IF(TRIM(B1202)="","",IFERROR(INDEX('Agreements-Old'!E:E,MATCH(B1202,'Agreements-Old'!D:D,0)),W1202))</f>
        <v>25000</v>
      </c>
      <c r="Y1202" s="28">
        <f>SUMIFS('Daily Fees Entry'!F:F,'Daily Fees Entry'!D:D,B1202,'Daily Fees Entry'!E:E,"Old Fees")</f>
        <v>0</v>
      </c>
      <c r="Z1202" s="28">
        <f t="shared" si="908"/>
        <v>25000</v>
      </c>
      <c r="AA1202" s="69"/>
      <c r="AB1202" s="28">
        <f t="shared" si="909"/>
        <v>47000</v>
      </c>
      <c r="AC1202" s="28">
        <f>IF(TRIM(B1202)="","",IFERROR(INDEX('Agreements-New'!E:E,MATCH(B1202,'Agreements-New'!D:D,0)),AB1202))</f>
        <v>47000</v>
      </c>
      <c r="AD1202" s="28">
        <f>(SUMIFS('Daily Fees Entry'!F:F,'Daily Fees Entry'!D:D,B1202)) - Y1202</f>
        <v>0</v>
      </c>
      <c r="AE1202" s="28">
        <f t="shared" si="910"/>
        <v>47000</v>
      </c>
      <c r="AF1202" s="69"/>
      <c r="AG1202" s="28">
        <f>IF(TRIM(B1202)="","",IFERROR(INDEX('Fees Master'!D:D,MATCH(D1202,'Fees Master'!C:C,0)),"Not Found"))</f>
        <v>25000</v>
      </c>
      <c r="AH1202" s="28" t="str">
        <f>IF(TRIM(M1202)="V",IFERROR(INDEX('Fees Master'!M:M,MATCH(N1202,'Fees Master'!L:L,0)),"Not Found"),"0")</f>
        <v>0</v>
      </c>
      <c r="AI1202" s="28">
        <f>IF(TRIM(M1202)="H",IFERROR(INDEX('Fees Master'!I:I,MATCH(D1202,'Fees Master'!G:G,0)),"Not Found"),"0")</f>
        <v>22000</v>
      </c>
      <c r="AJ1202" s="69"/>
      <c r="AK1202" s="28">
        <f t="shared" si="911"/>
        <v>0</v>
      </c>
      <c r="AL1202" s="31">
        <f t="shared" si="912"/>
        <v>0</v>
      </c>
      <c r="AM1202" s="58"/>
      <c r="AN1202" s="58" t="s">
        <v>3768</v>
      </c>
      <c r="AO1202" s="68"/>
    </row>
    <row r="1203" spans="1:41" x14ac:dyDescent="0.35">
      <c r="A1203" s="28">
        <v>1202</v>
      </c>
      <c r="B1203" s="28">
        <v>3693</v>
      </c>
      <c r="C1203" s="28" t="s">
        <v>1126</v>
      </c>
      <c r="D1203" s="28" t="s">
        <v>4415</v>
      </c>
      <c r="E1203" s="28" t="s">
        <v>22</v>
      </c>
      <c r="F1203" s="28" t="s">
        <v>1893</v>
      </c>
      <c r="G1203" s="30"/>
      <c r="H1203" s="28" t="s">
        <v>2708</v>
      </c>
      <c r="I1203" s="28"/>
      <c r="J1203" s="31">
        <v>507393637784</v>
      </c>
      <c r="K1203" s="31" t="str">
        <f t="shared" si="942"/>
        <v>5073 9363 7784</v>
      </c>
      <c r="L1203" s="83">
        <v>9492247409</v>
      </c>
      <c r="M1203" s="28" t="s">
        <v>2767</v>
      </c>
      <c r="N1203" s="28" t="s">
        <v>180</v>
      </c>
      <c r="O1203" s="69"/>
      <c r="P1203" s="28">
        <f>IF(TRIM(B1203)="","",IFERROR(INDEX('Agreements-New'!C:C,MATCH(B1203,'Agreements-New'!D:D,0)),"N"))</f>
        <v>49</v>
      </c>
      <c r="Q1203" s="69"/>
      <c r="R1203" s="28">
        <f t="shared" si="904"/>
        <v>63000</v>
      </c>
      <c r="S1203" s="28">
        <f t="shared" si="905"/>
        <v>54000</v>
      </c>
      <c r="T1203" s="28">
        <f t="shared" si="906"/>
        <v>0</v>
      </c>
      <c r="U1203" s="28">
        <f t="shared" si="907"/>
        <v>54000</v>
      </c>
      <c r="V1203" s="69"/>
      <c r="W1203" s="28">
        <v>16000</v>
      </c>
      <c r="X1203" s="28">
        <f>IF(TRIM(B1203)="","",IFERROR(INDEX('Agreements-Old'!E:E,MATCH(B1203,'Agreements-Old'!D:D,0)),W1203))</f>
        <v>16000</v>
      </c>
      <c r="Y1203" s="28">
        <f>SUMIFS('Daily Fees Entry'!F:F,'Daily Fees Entry'!D:D,B1203,'Daily Fees Entry'!E:E,"Old Fees")</f>
        <v>0</v>
      </c>
      <c r="Z1203" s="28">
        <f t="shared" si="908"/>
        <v>16000</v>
      </c>
      <c r="AA1203" s="69"/>
      <c r="AB1203" s="28">
        <f t="shared" si="909"/>
        <v>47000</v>
      </c>
      <c r="AC1203" s="28">
        <f>IF(TRIM(B1203)="","",IFERROR(INDEX('Agreements-New'!E:E,MATCH(B1203,'Agreements-New'!D:D,0)),AB1203))</f>
        <v>38000</v>
      </c>
      <c r="AD1203" s="28">
        <f>(SUMIFS('Daily Fees Entry'!F:F,'Daily Fees Entry'!D:D,B1203)) - Y1203</f>
        <v>0</v>
      </c>
      <c r="AE1203" s="28">
        <f t="shared" si="910"/>
        <v>38000</v>
      </c>
      <c r="AF1203" s="69"/>
      <c r="AG1203" s="28">
        <f>IF(TRIM(B1203)="","",IFERROR(INDEX('Fees Master'!D:D,MATCH(D1203,'Fees Master'!C:C,0)),"Not Found"))</f>
        <v>25000</v>
      </c>
      <c r="AH1203" s="28" t="str">
        <f>IF(TRIM(M1203)="V",IFERROR(INDEX('Fees Master'!M:M,MATCH(N1203,'Fees Master'!L:L,0)),"Not Found"),"0")</f>
        <v>0</v>
      </c>
      <c r="AI1203" s="28">
        <f>IF(TRIM(M1203)="H",IFERROR(INDEX('Fees Master'!I:I,MATCH(D1203,'Fees Master'!G:G,0)),"Not Found"),"0")</f>
        <v>22000</v>
      </c>
      <c r="AJ1203" s="69"/>
      <c r="AK1203" s="28">
        <f t="shared" si="911"/>
        <v>0</v>
      </c>
      <c r="AL1203" s="31">
        <f t="shared" si="912"/>
        <v>0</v>
      </c>
      <c r="AM1203" s="58"/>
      <c r="AN1203" s="58" t="s">
        <v>3769</v>
      </c>
      <c r="AO1203" s="68"/>
    </row>
    <row r="1204" spans="1:41" x14ac:dyDescent="0.35">
      <c r="A1204" s="28">
        <v>1203</v>
      </c>
      <c r="B1204" s="28">
        <v>3935</v>
      </c>
      <c r="C1204" s="28" t="s">
        <v>1717</v>
      </c>
      <c r="D1204" s="28" t="s">
        <v>4415</v>
      </c>
      <c r="E1204" s="28" t="s">
        <v>22</v>
      </c>
      <c r="F1204" s="28" t="s">
        <v>1893</v>
      </c>
      <c r="G1204" s="30"/>
      <c r="H1204" s="28" t="s">
        <v>2709</v>
      </c>
      <c r="I1204" s="28"/>
      <c r="J1204" s="31"/>
      <c r="K1204" s="31" t="str">
        <f t="shared" si="942"/>
        <v xml:space="preserve">  </v>
      </c>
      <c r="L1204" s="83">
        <v>9493301294</v>
      </c>
      <c r="M1204" s="28" t="s">
        <v>2767</v>
      </c>
      <c r="N1204" s="28" t="s">
        <v>85</v>
      </c>
      <c r="O1204" s="69"/>
      <c r="P1204" s="28" t="str">
        <f>IF(TRIM(B1204)="","",IFERROR(INDEX('Agreements-New'!C:C,MATCH(B1204,'Agreements-New'!D:D,0)),"N"))</f>
        <v>N</v>
      </c>
      <c r="Q1204" s="69"/>
      <c r="R1204" s="28">
        <f t="shared" si="904"/>
        <v>112000</v>
      </c>
      <c r="S1204" s="28">
        <f t="shared" si="905"/>
        <v>112000</v>
      </c>
      <c r="T1204" s="28">
        <f t="shared" si="906"/>
        <v>0</v>
      </c>
      <c r="U1204" s="28">
        <f t="shared" si="907"/>
        <v>112000</v>
      </c>
      <c r="V1204" s="69"/>
      <c r="W1204" s="28">
        <v>65000</v>
      </c>
      <c r="X1204" s="28">
        <f>IF(TRIM(B1204)="","",IFERROR(INDEX('Agreements-Old'!E:E,MATCH(B1204,'Agreements-Old'!D:D,0)),W1204))</f>
        <v>65000</v>
      </c>
      <c r="Y1204" s="28">
        <f>SUMIFS('Daily Fees Entry'!F:F,'Daily Fees Entry'!D:D,B1204,'Daily Fees Entry'!E:E,"Old Fees")</f>
        <v>0</v>
      </c>
      <c r="Z1204" s="28">
        <f t="shared" si="908"/>
        <v>65000</v>
      </c>
      <c r="AA1204" s="69"/>
      <c r="AB1204" s="28">
        <f t="shared" si="909"/>
        <v>47000</v>
      </c>
      <c r="AC1204" s="28">
        <f>IF(TRIM(B1204)="","",IFERROR(INDEX('Agreements-New'!E:E,MATCH(B1204,'Agreements-New'!D:D,0)),AB1204))</f>
        <v>47000</v>
      </c>
      <c r="AD1204" s="28">
        <f>(SUMIFS('Daily Fees Entry'!F:F,'Daily Fees Entry'!D:D,B1204)) - Y1204</f>
        <v>0</v>
      </c>
      <c r="AE1204" s="28">
        <f t="shared" si="910"/>
        <v>47000</v>
      </c>
      <c r="AF1204" s="69"/>
      <c r="AG1204" s="28">
        <f>IF(TRIM(B1204)="","",IFERROR(INDEX('Fees Master'!D:D,MATCH(D1204,'Fees Master'!C:C,0)),"Not Found"))</f>
        <v>25000</v>
      </c>
      <c r="AH1204" s="28" t="str">
        <f>IF(TRIM(M1204)="V",IFERROR(INDEX('Fees Master'!M:M,MATCH(N1204,'Fees Master'!L:L,0)),"Not Found"),"0")</f>
        <v>0</v>
      </c>
      <c r="AI1204" s="28">
        <f>IF(TRIM(M1204)="H",IFERROR(INDEX('Fees Master'!I:I,MATCH(D1204,'Fees Master'!G:G,0)),"Not Found"),"0")</f>
        <v>22000</v>
      </c>
      <c r="AJ1204" s="69"/>
      <c r="AK1204" s="28">
        <f t="shared" si="911"/>
        <v>0</v>
      </c>
      <c r="AL1204" s="31">
        <f t="shared" si="912"/>
        <v>0</v>
      </c>
      <c r="AM1204" s="58"/>
      <c r="AN1204" s="58" t="s">
        <v>3770</v>
      </c>
      <c r="AO1204" s="68"/>
    </row>
    <row r="1205" spans="1:41" x14ac:dyDescent="0.35">
      <c r="A1205" s="28">
        <v>1204</v>
      </c>
      <c r="B1205" s="28">
        <v>2326</v>
      </c>
      <c r="C1205" s="28" t="s">
        <v>1719</v>
      </c>
      <c r="D1205" s="28" t="s">
        <v>4415</v>
      </c>
      <c r="E1205" s="28" t="s">
        <v>22</v>
      </c>
      <c r="F1205" s="28" t="s">
        <v>1893</v>
      </c>
      <c r="G1205" s="30"/>
      <c r="H1205" s="28" t="s">
        <v>1894</v>
      </c>
      <c r="I1205" s="28"/>
      <c r="J1205" s="31">
        <v>208251702186</v>
      </c>
      <c r="K1205" s="31" t="str">
        <f t="shared" si="942"/>
        <v>2082 5170 2186</v>
      </c>
      <c r="L1205" s="83">
        <v>9985346150</v>
      </c>
      <c r="M1205" s="28" t="s">
        <v>2762</v>
      </c>
      <c r="N1205" s="28" t="s">
        <v>97</v>
      </c>
      <c r="O1205" s="69"/>
      <c r="P1205" s="28" t="str">
        <f>IF(TRIM(B1205)="","",IFERROR(INDEX('Agreements-New'!C:C,MATCH(B1205,'Agreements-New'!D:D,0)),"N"))</f>
        <v>N</v>
      </c>
      <c r="Q1205" s="69"/>
      <c r="R1205" s="28">
        <f t="shared" si="904"/>
        <v>33500</v>
      </c>
      <c r="S1205" s="28">
        <f t="shared" si="905"/>
        <v>33500</v>
      </c>
      <c r="T1205" s="28">
        <f t="shared" si="906"/>
        <v>5000</v>
      </c>
      <c r="U1205" s="28">
        <f t="shared" si="907"/>
        <v>28500</v>
      </c>
      <c r="V1205" s="69"/>
      <c r="W1205" s="28">
        <v>8500</v>
      </c>
      <c r="X1205" s="28">
        <f>IF(TRIM(B1205)="","",IFERROR(INDEX('Agreements-Old'!E:E,MATCH(B1205,'Agreements-Old'!D:D,0)),W1205))</f>
        <v>8500</v>
      </c>
      <c r="Y1205" s="28">
        <f>SUMIFS('Daily Fees Entry'!F:F,'Daily Fees Entry'!D:D,B1205,'Daily Fees Entry'!E:E,"Old Fees")</f>
        <v>5000</v>
      </c>
      <c r="Z1205" s="28">
        <f t="shared" si="908"/>
        <v>3500</v>
      </c>
      <c r="AA1205" s="69"/>
      <c r="AB1205" s="28">
        <f t="shared" si="909"/>
        <v>25000</v>
      </c>
      <c r="AC1205" s="28">
        <f>IF(TRIM(B1205)="","",IFERROR(INDEX('Agreements-New'!E:E,MATCH(B1205,'Agreements-New'!D:D,0)),AB1205))</f>
        <v>25000</v>
      </c>
      <c r="AD1205" s="28">
        <f>(SUMIFS('Daily Fees Entry'!F:F,'Daily Fees Entry'!D:D,B1205)) - Y1205</f>
        <v>0</v>
      </c>
      <c r="AE1205" s="28">
        <f t="shared" si="910"/>
        <v>25000</v>
      </c>
      <c r="AF1205" s="69"/>
      <c r="AG1205" s="28">
        <f>IF(TRIM(B1205)="","",IFERROR(INDEX('Fees Master'!D:D,MATCH(D1205,'Fees Master'!C:C,0)),"Not Found"))</f>
        <v>25000</v>
      </c>
      <c r="AH1205" s="28" t="str">
        <f>IF(TRIM(M1205)="V",IFERROR(INDEX('Fees Master'!M:M,MATCH(N1205,'Fees Master'!L:L,0)),"Not Found"),"0")</f>
        <v>0</v>
      </c>
      <c r="AI1205" s="28" t="str">
        <f>IF(TRIM(M1205)="H",IFERROR(INDEX('Fees Master'!I:I,MATCH(D1205,'Fees Master'!G:G,0)),"Not Found"),"0")</f>
        <v>0</v>
      </c>
      <c r="AJ1205" s="69"/>
      <c r="AK1205" s="28">
        <f t="shared" si="911"/>
        <v>14.925373134328357</v>
      </c>
      <c r="AL1205" s="31">
        <f t="shared" si="912"/>
        <v>0</v>
      </c>
      <c r="AM1205" s="58"/>
      <c r="AN1205" s="58" t="s">
        <v>3771</v>
      </c>
      <c r="AO1205" s="68"/>
    </row>
    <row r="1206" spans="1:41" x14ac:dyDescent="0.35">
      <c r="A1206" s="28">
        <v>1205</v>
      </c>
      <c r="B1206" s="28">
        <v>2705</v>
      </c>
      <c r="C1206" s="28" t="s">
        <v>1720</v>
      </c>
      <c r="D1206" s="28" t="s">
        <v>4415</v>
      </c>
      <c r="E1206" s="28" t="s">
        <v>22</v>
      </c>
      <c r="F1206" s="28" t="s">
        <v>1893</v>
      </c>
      <c r="G1206" s="30"/>
      <c r="H1206" s="28" t="s">
        <v>1942</v>
      </c>
      <c r="I1206" s="28"/>
      <c r="J1206" s="31">
        <v>889790383732</v>
      </c>
      <c r="K1206" s="31" t="str">
        <f t="shared" si="942"/>
        <v>8897 9038 3732</v>
      </c>
      <c r="L1206" s="83">
        <v>8501807968</v>
      </c>
      <c r="M1206" s="28" t="s">
        <v>2767</v>
      </c>
      <c r="N1206" s="28" t="s">
        <v>77</v>
      </c>
      <c r="O1206" s="69"/>
      <c r="P1206" s="28">
        <f>IF(TRIM(B1206)="","",IFERROR(INDEX('Agreements-New'!C:C,MATCH(B1206,'Agreements-New'!D:D,0)),"N"))</f>
        <v>203</v>
      </c>
      <c r="Q1206" s="69"/>
      <c r="R1206" s="28">
        <f t="shared" si="904"/>
        <v>69000</v>
      </c>
      <c r="S1206" s="28">
        <f t="shared" si="905"/>
        <v>68500</v>
      </c>
      <c r="T1206" s="28">
        <f t="shared" si="906"/>
        <v>0</v>
      </c>
      <c r="U1206" s="28">
        <f t="shared" si="907"/>
        <v>68500</v>
      </c>
      <c r="V1206" s="69"/>
      <c r="W1206" s="28">
        <v>22000</v>
      </c>
      <c r="X1206" s="28">
        <f>IF(TRIM(B1206)="","",IFERROR(INDEX('Agreements-Old'!E:E,MATCH(B1206,'Agreements-Old'!D:D,0)),W1206))</f>
        <v>22000</v>
      </c>
      <c r="Y1206" s="28">
        <f>SUMIFS('Daily Fees Entry'!F:F,'Daily Fees Entry'!D:D,B1206,'Daily Fees Entry'!E:E,"Old Fees")</f>
        <v>0</v>
      </c>
      <c r="Z1206" s="28">
        <f t="shared" si="908"/>
        <v>22000</v>
      </c>
      <c r="AA1206" s="69"/>
      <c r="AB1206" s="28">
        <f t="shared" si="909"/>
        <v>47000</v>
      </c>
      <c r="AC1206" s="28">
        <f>IF(TRIM(B1206)="","",IFERROR(INDEX('Agreements-New'!E:E,MATCH(B1206,'Agreements-New'!D:D,0)),AB1206))</f>
        <v>46500</v>
      </c>
      <c r="AD1206" s="28">
        <f>(SUMIFS('Daily Fees Entry'!F:F,'Daily Fees Entry'!D:D,B1206)) - Y1206</f>
        <v>0</v>
      </c>
      <c r="AE1206" s="28">
        <f t="shared" si="910"/>
        <v>46500</v>
      </c>
      <c r="AF1206" s="69"/>
      <c r="AG1206" s="28">
        <f>IF(TRIM(B1206)="","",IFERROR(INDEX('Fees Master'!D:D,MATCH(D1206,'Fees Master'!C:C,0)),"Not Found"))</f>
        <v>25000</v>
      </c>
      <c r="AH1206" s="28" t="str">
        <f>IF(TRIM(M1206)="V",IFERROR(INDEX('Fees Master'!M:M,MATCH(N1206,'Fees Master'!L:L,0)),"Not Found"),"0")</f>
        <v>0</v>
      </c>
      <c r="AI1206" s="28">
        <f>IF(TRIM(M1206)="H",IFERROR(INDEX('Fees Master'!I:I,MATCH(D1206,'Fees Master'!G:G,0)),"Not Found"),"0")</f>
        <v>22000</v>
      </c>
      <c r="AJ1206" s="69"/>
      <c r="AK1206" s="28">
        <f t="shared" si="911"/>
        <v>0</v>
      </c>
      <c r="AL1206" s="31">
        <f t="shared" si="912"/>
        <v>0</v>
      </c>
      <c r="AM1206" s="58"/>
      <c r="AN1206" s="58" t="s">
        <v>3772</v>
      </c>
      <c r="AO1206" s="68"/>
    </row>
    <row r="1207" spans="1:41" x14ac:dyDescent="0.35">
      <c r="A1207" s="28">
        <v>1206</v>
      </c>
      <c r="B1207" s="28">
        <v>3208</v>
      </c>
      <c r="C1207" s="28" t="s">
        <v>1414</v>
      </c>
      <c r="D1207" s="28" t="s">
        <v>4415</v>
      </c>
      <c r="E1207" s="28" t="s">
        <v>22</v>
      </c>
      <c r="F1207" s="28" t="s">
        <v>1893</v>
      </c>
      <c r="G1207" s="30"/>
      <c r="H1207" s="28" t="s">
        <v>2382</v>
      </c>
      <c r="I1207" s="28"/>
      <c r="J1207" s="31">
        <v>322166853286</v>
      </c>
      <c r="K1207" s="31" t="str">
        <f t="shared" si="942"/>
        <v>3221 6685 3286</v>
      </c>
      <c r="L1207" s="83">
        <v>9398295365</v>
      </c>
      <c r="M1207" s="28" t="s">
        <v>2762</v>
      </c>
      <c r="N1207" s="28" t="s">
        <v>69</v>
      </c>
      <c r="O1207" s="69"/>
      <c r="P1207" s="28" t="str">
        <f>IF(TRIM(B1207)="","",IFERROR(INDEX('Agreements-New'!C:C,MATCH(B1207,'Agreements-New'!D:D,0)),"N"))</f>
        <v>N</v>
      </c>
      <c r="Q1207" s="69"/>
      <c r="R1207" s="28">
        <f t="shared" si="904"/>
        <v>42000</v>
      </c>
      <c r="S1207" s="28">
        <f t="shared" si="905"/>
        <v>42000</v>
      </c>
      <c r="T1207" s="28">
        <f t="shared" si="906"/>
        <v>0</v>
      </c>
      <c r="U1207" s="28">
        <f t="shared" si="907"/>
        <v>42000</v>
      </c>
      <c r="V1207" s="69"/>
      <c r="W1207" s="28">
        <v>17000</v>
      </c>
      <c r="X1207" s="28">
        <f>IF(TRIM(B1207)="","",IFERROR(INDEX('Agreements-Old'!E:E,MATCH(B1207,'Agreements-Old'!D:D,0)),W1207))</f>
        <v>17000</v>
      </c>
      <c r="Y1207" s="28">
        <f>SUMIFS('Daily Fees Entry'!F:F,'Daily Fees Entry'!D:D,B1207,'Daily Fees Entry'!E:E,"Old Fees")</f>
        <v>0</v>
      </c>
      <c r="Z1207" s="28">
        <f t="shared" si="908"/>
        <v>17000</v>
      </c>
      <c r="AA1207" s="69"/>
      <c r="AB1207" s="28">
        <f t="shared" si="909"/>
        <v>25000</v>
      </c>
      <c r="AC1207" s="28">
        <f>IF(TRIM(B1207)="","",IFERROR(INDEX('Agreements-New'!E:E,MATCH(B1207,'Agreements-New'!D:D,0)),AB1207))</f>
        <v>25000</v>
      </c>
      <c r="AD1207" s="28">
        <f>(SUMIFS('Daily Fees Entry'!F:F,'Daily Fees Entry'!D:D,B1207)) - Y1207</f>
        <v>0</v>
      </c>
      <c r="AE1207" s="28">
        <f t="shared" si="910"/>
        <v>25000</v>
      </c>
      <c r="AF1207" s="69"/>
      <c r="AG1207" s="28">
        <f>IF(TRIM(B1207)="","",IFERROR(INDEX('Fees Master'!D:D,MATCH(D1207,'Fees Master'!C:C,0)),"Not Found"))</f>
        <v>25000</v>
      </c>
      <c r="AH1207" s="28" t="str">
        <f>IF(TRIM(M1207)="V",IFERROR(INDEX('Fees Master'!M:M,MATCH(N1207,'Fees Master'!L:L,0)),"Not Found"),"0")</f>
        <v>0</v>
      </c>
      <c r="AI1207" s="28" t="str">
        <f>IF(TRIM(M1207)="H",IFERROR(INDEX('Fees Master'!I:I,MATCH(D1207,'Fees Master'!G:G,0)),"Not Found"),"0")</f>
        <v>0</v>
      </c>
      <c r="AJ1207" s="69"/>
      <c r="AK1207" s="28">
        <f t="shared" si="911"/>
        <v>0</v>
      </c>
      <c r="AL1207" s="31">
        <f t="shared" si="912"/>
        <v>0</v>
      </c>
      <c r="AM1207" s="58"/>
      <c r="AN1207" s="58" t="s">
        <v>3773</v>
      </c>
      <c r="AO1207" s="68"/>
    </row>
    <row r="1208" spans="1:41" x14ac:dyDescent="0.35">
      <c r="A1208" s="28">
        <v>1207</v>
      </c>
      <c r="B1208" s="28">
        <v>2878</v>
      </c>
      <c r="C1208" s="28" t="s">
        <v>515</v>
      </c>
      <c r="D1208" s="28" t="s">
        <v>4415</v>
      </c>
      <c r="E1208" s="28" t="s">
        <v>22</v>
      </c>
      <c r="F1208" s="28" t="s">
        <v>1893</v>
      </c>
      <c r="G1208" s="30"/>
      <c r="H1208" s="28" t="s">
        <v>2658</v>
      </c>
      <c r="I1208" s="28"/>
      <c r="J1208" s="31">
        <v>381673212111</v>
      </c>
      <c r="K1208" s="31" t="str">
        <f t="shared" si="942"/>
        <v>3816 7321 2111</v>
      </c>
      <c r="L1208" s="83">
        <v>9618935751</v>
      </c>
      <c r="M1208" s="28" t="s">
        <v>2767</v>
      </c>
      <c r="N1208" s="28" t="s">
        <v>80</v>
      </c>
      <c r="O1208" s="69"/>
      <c r="P1208" s="28">
        <f>IF(TRIM(B1208)="","",IFERROR(INDEX('Agreements-New'!C:C,MATCH(B1208,'Agreements-New'!D:D,0)),"N"))</f>
        <v>137</v>
      </c>
      <c r="Q1208" s="69"/>
      <c r="R1208" s="28">
        <f t="shared" si="904"/>
        <v>64000</v>
      </c>
      <c r="S1208" s="28">
        <f t="shared" si="905"/>
        <v>61500</v>
      </c>
      <c r="T1208" s="28">
        <f t="shared" si="906"/>
        <v>0</v>
      </c>
      <c r="U1208" s="28">
        <f t="shared" si="907"/>
        <v>61500</v>
      </c>
      <c r="V1208" s="69"/>
      <c r="W1208" s="28">
        <v>17000</v>
      </c>
      <c r="X1208" s="28">
        <f>IF(TRIM(B1208)="","",IFERROR(INDEX('Agreements-Old'!E:E,MATCH(B1208,'Agreements-Old'!D:D,0)),W1208))</f>
        <v>17000</v>
      </c>
      <c r="Y1208" s="28">
        <f>SUMIFS('Daily Fees Entry'!F:F,'Daily Fees Entry'!D:D,B1208,'Daily Fees Entry'!E:E,"Old Fees")</f>
        <v>0</v>
      </c>
      <c r="Z1208" s="28">
        <f t="shared" si="908"/>
        <v>17000</v>
      </c>
      <c r="AA1208" s="69"/>
      <c r="AB1208" s="28">
        <f t="shared" si="909"/>
        <v>47000</v>
      </c>
      <c r="AC1208" s="28">
        <f>IF(TRIM(B1208)="","",IFERROR(INDEX('Agreements-New'!E:E,MATCH(B1208,'Agreements-New'!D:D,0)),AB1208))</f>
        <v>44500</v>
      </c>
      <c r="AD1208" s="28">
        <f>(SUMIFS('Daily Fees Entry'!F:F,'Daily Fees Entry'!D:D,B1208)) - Y1208</f>
        <v>0</v>
      </c>
      <c r="AE1208" s="28">
        <f t="shared" si="910"/>
        <v>44500</v>
      </c>
      <c r="AF1208" s="69"/>
      <c r="AG1208" s="28">
        <f>IF(TRIM(B1208)="","",IFERROR(INDEX('Fees Master'!D:D,MATCH(D1208,'Fees Master'!C:C,0)),"Not Found"))</f>
        <v>25000</v>
      </c>
      <c r="AH1208" s="28" t="str">
        <f>IF(TRIM(M1208)="V",IFERROR(INDEX('Fees Master'!M:M,MATCH(N1208,'Fees Master'!L:L,0)),"Not Found"),"0")</f>
        <v>0</v>
      </c>
      <c r="AI1208" s="28">
        <f>IF(TRIM(M1208)="H",IFERROR(INDEX('Fees Master'!I:I,MATCH(D1208,'Fees Master'!G:G,0)),"Not Found"),"0")</f>
        <v>22000</v>
      </c>
      <c r="AJ1208" s="69"/>
      <c r="AK1208" s="28">
        <f t="shared" si="911"/>
        <v>0</v>
      </c>
      <c r="AL1208" s="31">
        <f t="shared" si="912"/>
        <v>0</v>
      </c>
      <c r="AM1208" s="58"/>
      <c r="AN1208" s="58" t="s">
        <v>3774</v>
      </c>
      <c r="AO1208" s="68"/>
    </row>
    <row r="1209" spans="1:41" x14ac:dyDescent="0.35">
      <c r="A1209" s="28">
        <v>1208</v>
      </c>
      <c r="B1209" s="28">
        <v>3439</v>
      </c>
      <c r="C1209" s="28" t="s">
        <v>1722</v>
      </c>
      <c r="D1209" s="28" t="s">
        <v>4415</v>
      </c>
      <c r="E1209" s="28" t="s">
        <v>22</v>
      </c>
      <c r="F1209" s="28" t="s">
        <v>1893</v>
      </c>
      <c r="G1209" s="30"/>
      <c r="H1209" s="28" t="s">
        <v>2077</v>
      </c>
      <c r="I1209" s="28"/>
      <c r="J1209" s="31"/>
      <c r="K1209" s="31" t="str">
        <f t="shared" si="942"/>
        <v xml:space="preserve">  </v>
      </c>
      <c r="L1209" s="83">
        <v>9100631609</v>
      </c>
      <c r="M1209" s="28" t="s">
        <v>2764</v>
      </c>
      <c r="N1209" s="28" t="s">
        <v>77</v>
      </c>
      <c r="O1209" s="69"/>
      <c r="P1209" s="28" t="str">
        <f>IF(TRIM(B1209)="","",IFERROR(INDEX('Agreements-New'!C:C,MATCH(B1209,'Agreements-New'!D:D,0)),"N"))</f>
        <v>N</v>
      </c>
      <c r="Q1209" s="69"/>
      <c r="R1209" s="28">
        <f t="shared" si="904"/>
        <v>89000</v>
      </c>
      <c r="S1209" s="28">
        <f t="shared" si="905"/>
        <v>89000</v>
      </c>
      <c r="T1209" s="28">
        <f t="shared" si="906"/>
        <v>0</v>
      </c>
      <c r="U1209" s="28">
        <f t="shared" si="907"/>
        <v>89000</v>
      </c>
      <c r="V1209" s="69"/>
      <c r="W1209" s="28">
        <v>57000</v>
      </c>
      <c r="X1209" s="28">
        <f>IF(TRIM(B1209)="","",IFERROR(INDEX('Agreements-Old'!E:E,MATCH(B1209,'Agreements-Old'!D:D,0)),W1209))</f>
        <v>57000</v>
      </c>
      <c r="Y1209" s="28">
        <f>SUMIFS('Daily Fees Entry'!F:F,'Daily Fees Entry'!D:D,B1209,'Daily Fees Entry'!E:E,"Old Fees")</f>
        <v>0</v>
      </c>
      <c r="Z1209" s="28">
        <f t="shared" si="908"/>
        <v>57000</v>
      </c>
      <c r="AA1209" s="69"/>
      <c r="AB1209" s="28">
        <f t="shared" si="909"/>
        <v>32000</v>
      </c>
      <c r="AC1209" s="28">
        <f>IF(TRIM(B1209)="","",IFERROR(INDEX('Agreements-New'!E:E,MATCH(B1209,'Agreements-New'!D:D,0)),AB1209))</f>
        <v>32000</v>
      </c>
      <c r="AD1209" s="28">
        <f>(SUMIFS('Daily Fees Entry'!F:F,'Daily Fees Entry'!D:D,B1209)) - Y1209</f>
        <v>0</v>
      </c>
      <c r="AE1209" s="28">
        <f t="shared" si="910"/>
        <v>32000</v>
      </c>
      <c r="AF1209" s="69"/>
      <c r="AG1209" s="28">
        <f>IF(TRIM(B1209)="","",IFERROR(INDEX('Fees Master'!D:D,MATCH(D1209,'Fees Master'!C:C,0)),"Not Found"))</f>
        <v>25000</v>
      </c>
      <c r="AH1209" s="28">
        <f>IF(TRIM(M1209)="V",IFERROR(INDEX('Fees Master'!M:M,MATCH(N1209,'Fees Master'!L:L,0)),"Not Found"),"0")</f>
        <v>7000</v>
      </c>
      <c r="AI1209" s="28" t="str">
        <f>IF(TRIM(M1209)="H",IFERROR(INDEX('Fees Master'!I:I,MATCH(D1209,'Fees Master'!G:G,0)),"Not Found"),"0")</f>
        <v>0</v>
      </c>
      <c r="AJ1209" s="69"/>
      <c r="AK1209" s="28">
        <f t="shared" si="911"/>
        <v>0</v>
      </c>
      <c r="AL1209" s="31">
        <f t="shared" si="912"/>
        <v>0</v>
      </c>
      <c r="AM1209" s="58"/>
      <c r="AN1209" s="58" t="s">
        <v>3775</v>
      </c>
      <c r="AO1209" s="68"/>
    </row>
    <row r="1210" spans="1:41" x14ac:dyDescent="0.35">
      <c r="A1210" s="28">
        <v>1209</v>
      </c>
      <c r="B1210" s="28">
        <v>3370</v>
      </c>
      <c r="C1210" s="28" t="s">
        <v>1723</v>
      </c>
      <c r="D1210" s="28" t="s">
        <v>4419</v>
      </c>
      <c r="E1210" s="28" t="s">
        <v>23</v>
      </c>
      <c r="F1210" s="28" t="s">
        <v>1892</v>
      </c>
      <c r="G1210" s="30"/>
      <c r="H1210" s="28" t="s">
        <v>2711</v>
      </c>
      <c r="I1210" s="28"/>
      <c r="J1210" s="31">
        <v>618998372622</v>
      </c>
      <c r="K1210" s="31" t="str">
        <f t="shared" si="942"/>
        <v>6189 9837 2622</v>
      </c>
      <c r="L1210" s="83">
        <v>9492111515</v>
      </c>
      <c r="M1210" s="28" t="s">
        <v>2762</v>
      </c>
      <c r="N1210" s="28" t="s">
        <v>71</v>
      </c>
      <c r="O1210" s="69"/>
      <c r="P1210" s="28" t="str">
        <f>IF(TRIM(B1210)="","",IFERROR(INDEX('Agreements-New'!C:C,MATCH(B1210,'Agreements-New'!D:D,0)),"N"))</f>
        <v>N</v>
      </c>
      <c r="Q1210" s="69"/>
      <c r="R1210" s="28">
        <f t="shared" si="904"/>
        <v>37000</v>
      </c>
      <c r="S1210" s="28">
        <f t="shared" si="905"/>
        <v>37000</v>
      </c>
      <c r="T1210" s="28">
        <f t="shared" si="906"/>
        <v>0</v>
      </c>
      <c r="U1210" s="28">
        <f t="shared" si="907"/>
        <v>37000</v>
      </c>
      <c r="V1210" s="69"/>
      <c r="W1210" s="28">
        <v>12000</v>
      </c>
      <c r="X1210" s="28">
        <f>IF(TRIM(B1210)="","",IFERROR(INDEX('Agreements-Old'!E:E,MATCH(B1210,'Agreements-Old'!D:D,0)),W1210))</f>
        <v>12000</v>
      </c>
      <c r="Y1210" s="28">
        <f>SUMIFS('Daily Fees Entry'!F:F,'Daily Fees Entry'!D:D,B1210,'Daily Fees Entry'!E:E,"Old Fees")</f>
        <v>0</v>
      </c>
      <c r="Z1210" s="28">
        <f t="shared" si="908"/>
        <v>12000</v>
      </c>
      <c r="AA1210" s="69"/>
      <c r="AB1210" s="28">
        <f t="shared" si="909"/>
        <v>25000</v>
      </c>
      <c r="AC1210" s="28">
        <f>IF(TRIM(B1210)="","",IFERROR(INDEX('Agreements-New'!E:E,MATCH(B1210,'Agreements-New'!D:D,0)),AB1210))</f>
        <v>25000</v>
      </c>
      <c r="AD1210" s="28">
        <f>(SUMIFS('Daily Fees Entry'!F:F,'Daily Fees Entry'!D:D,B1210)) - Y1210</f>
        <v>0</v>
      </c>
      <c r="AE1210" s="28">
        <f t="shared" si="910"/>
        <v>25000</v>
      </c>
      <c r="AF1210" s="69"/>
      <c r="AG1210" s="28">
        <f>IF(TRIM(B1210)="","",IFERROR(INDEX('Fees Master'!D:D,MATCH(D1210,'Fees Master'!C:C,0)),"Not Found"))</f>
        <v>25000</v>
      </c>
      <c r="AH1210" s="28" t="str">
        <f>IF(TRIM(M1210)="V",IFERROR(INDEX('Fees Master'!M:M,MATCH(N1210,'Fees Master'!L:L,0)),"Not Found"),"0")</f>
        <v>0</v>
      </c>
      <c r="AI1210" s="28" t="str">
        <f>IF(TRIM(M1210)="H",IFERROR(INDEX('Fees Master'!I:I,MATCH(D1210,'Fees Master'!G:G,0)),"Not Found"),"0")</f>
        <v>0</v>
      </c>
      <c r="AJ1210" s="69"/>
      <c r="AK1210" s="28">
        <f t="shared" si="911"/>
        <v>0</v>
      </c>
      <c r="AL1210" s="31">
        <f t="shared" si="912"/>
        <v>0</v>
      </c>
      <c r="AM1210" s="58"/>
      <c r="AN1210" s="58" t="s">
        <v>3776</v>
      </c>
      <c r="AO1210" s="68"/>
    </row>
    <row r="1211" spans="1:41" x14ac:dyDescent="0.35">
      <c r="A1211" s="28">
        <v>1210</v>
      </c>
      <c r="B1211" s="28">
        <v>2328</v>
      </c>
      <c r="C1211" s="28" t="s">
        <v>1724</v>
      </c>
      <c r="D1211" s="28" t="s">
        <v>4419</v>
      </c>
      <c r="E1211" s="28" t="s">
        <v>23</v>
      </c>
      <c r="F1211" s="28" t="s">
        <v>1892</v>
      </c>
      <c r="G1211" s="30"/>
      <c r="H1211" s="28" t="s">
        <v>2328</v>
      </c>
      <c r="I1211" s="28"/>
      <c r="J1211" s="31">
        <v>449094706775</v>
      </c>
      <c r="K1211" s="31" t="str">
        <f t="shared" si="942"/>
        <v>4490 9470 6775</v>
      </c>
      <c r="L1211" s="83">
        <v>9949090253</v>
      </c>
      <c r="M1211" s="28" t="s">
        <v>2767</v>
      </c>
      <c r="N1211" s="28" t="s">
        <v>82</v>
      </c>
      <c r="O1211" s="69"/>
      <c r="P1211" s="28" t="str">
        <f>IF(TRIM(B1211)="","",IFERROR(INDEX('Agreements-New'!C:C,MATCH(B1211,'Agreements-New'!D:D,0)),"N"))</f>
        <v>N</v>
      </c>
      <c r="Q1211" s="69"/>
      <c r="R1211" s="28">
        <f t="shared" si="904"/>
        <v>47000</v>
      </c>
      <c r="S1211" s="28">
        <f t="shared" si="905"/>
        <v>47000</v>
      </c>
      <c r="T1211" s="28">
        <f t="shared" si="906"/>
        <v>10000</v>
      </c>
      <c r="U1211" s="28">
        <f t="shared" si="907"/>
        <v>37000</v>
      </c>
      <c r="V1211" s="69"/>
      <c r="W1211" s="28">
        <v>0</v>
      </c>
      <c r="X1211" s="28">
        <f>IF(TRIM(B1211)="","",IFERROR(INDEX('Agreements-Old'!E:E,MATCH(B1211,'Agreements-Old'!D:D,0)),W1211))</f>
        <v>0</v>
      </c>
      <c r="Y1211" s="28">
        <f>SUMIFS('Daily Fees Entry'!F:F,'Daily Fees Entry'!D:D,B1211,'Daily Fees Entry'!E:E,"Old Fees")</f>
        <v>0</v>
      </c>
      <c r="Z1211" s="28">
        <f t="shared" si="908"/>
        <v>0</v>
      </c>
      <c r="AA1211" s="69"/>
      <c r="AB1211" s="28">
        <f t="shared" si="909"/>
        <v>47000</v>
      </c>
      <c r="AC1211" s="28">
        <f>IF(TRIM(B1211)="","",IFERROR(INDEX('Agreements-New'!E:E,MATCH(B1211,'Agreements-New'!D:D,0)),AB1211))</f>
        <v>47000</v>
      </c>
      <c r="AD1211" s="28">
        <f>(SUMIFS('Daily Fees Entry'!F:F,'Daily Fees Entry'!D:D,B1211)) - Y1211</f>
        <v>10000</v>
      </c>
      <c r="AE1211" s="28">
        <f t="shared" si="910"/>
        <v>37000</v>
      </c>
      <c r="AF1211" s="69"/>
      <c r="AG1211" s="28">
        <f>IF(TRIM(B1211)="","",IFERROR(INDEX('Fees Master'!D:D,MATCH(D1211,'Fees Master'!C:C,0)),"Not Found"))</f>
        <v>25000</v>
      </c>
      <c r="AH1211" s="28" t="str">
        <f>IF(TRIM(M1211)="V",IFERROR(INDEX('Fees Master'!M:M,MATCH(N1211,'Fees Master'!L:L,0)),"Not Found"),"0")</f>
        <v>0</v>
      </c>
      <c r="AI1211" s="28">
        <f>IF(TRIM(M1211)="H",IFERROR(INDEX('Fees Master'!I:I,MATCH(D1211,'Fees Master'!G:G,0)),"Not Found"),"0")</f>
        <v>22000</v>
      </c>
      <c r="AJ1211" s="69"/>
      <c r="AK1211" s="28">
        <f t="shared" si="911"/>
        <v>21.276595744680851</v>
      </c>
      <c r="AL1211" s="31">
        <f t="shared" si="912"/>
        <v>21.276595744680851</v>
      </c>
      <c r="AM1211" s="58"/>
      <c r="AN1211" s="58" t="s">
        <v>3777</v>
      </c>
      <c r="AO1211" s="68"/>
    </row>
    <row r="1212" spans="1:41" x14ac:dyDescent="0.35">
      <c r="A1212" s="28">
        <v>1211</v>
      </c>
      <c r="B1212" s="28">
        <v>2440</v>
      </c>
      <c r="C1212" s="28" t="s">
        <v>1725</v>
      </c>
      <c r="D1212" s="28" t="s">
        <v>4419</v>
      </c>
      <c r="E1212" s="28" t="s">
        <v>23</v>
      </c>
      <c r="F1212" s="28" t="s">
        <v>1892</v>
      </c>
      <c r="G1212" s="30"/>
      <c r="H1212" s="28" t="s">
        <v>2712</v>
      </c>
      <c r="I1212" s="28"/>
      <c r="J1212" s="31">
        <v>586957101690</v>
      </c>
      <c r="K1212" s="31" t="str">
        <f t="shared" si="942"/>
        <v>5869 5710 1690</v>
      </c>
      <c r="L1212" s="83">
        <v>9948860030</v>
      </c>
      <c r="M1212" s="28" t="s">
        <v>2767</v>
      </c>
      <c r="N1212" s="28" t="s">
        <v>67</v>
      </c>
      <c r="O1212" s="69"/>
      <c r="P1212" s="28" t="str">
        <f>IF(TRIM(B1212)="","",IFERROR(INDEX('Agreements-New'!C:C,MATCH(B1212,'Agreements-New'!D:D,0)),"N"))</f>
        <v>N</v>
      </c>
      <c r="Q1212" s="69"/>
      <c r="R1212" s="28">
        <f t="shared" si="904"/>
        <v>63000</v>
      </c>
      <c r="S1212" s="28">
        <f t="shared" si="905"/>
        <v>63000</v>
      </c>
      <c r="T1212" s="28">
        <f t="shared" si="906"/>
        <v>16000</v>
      </c>
      <c r="U1212" s="28">
        <f t="shared" si="907"/>
        <v>47000</v>
      </c>
      <c r="V1212" s="69"/>
      <c r="W1212" s="28">
        <v>16000</v>
      </c>
      <c r="X1212" s="28">
        <f>IF(TRIM(B1212)="","",IFERROR(INDEX('Agreements-Old'!E:E,MATCH(B1212,'Agreements-Old'!D:D,0)),W1212))</f>
        <v>16000</v>
      </c>
      <c r="Y1212" s="28">
        <f>SUMIFS('Daily Fees Entry'!F:F,'Daily Fees Entry'!D:D,B1212,'Daily Fees Entry'!E:E,"Old Fees")</f>
        <v>16000</v>
      </c>
      <c r="Z1212" s="28">
        <f t="shared" si="908"/>
        <v>0</v>
      </c>
      <c r="AA1212" s="69"/>
      <c r="AB1212" s="28">
        <f t="shared" si="909"/>
        <v>47000</v>
      </c>
      <c r="AC1212" s="28">
        <f>IF(TRIM(B1212)="","",IFERROR(INDEX('Agreements-New'!E:E,MATCH(B1212,'Agreements-New'!D:D,0)),AB1212))</f>
        <v>47000</v>
      </c>
      <c r="AD1212" s="28">
        <f>(SUMIFS('Daily Fees Entry'!F:F,'Daily Fees Entry'!D:D,B1212)) - Y1212</f>
        <v>0</v>
      </c>
      <c r="AE1212" s="28">
        <f t="shared" si="910"/>
        <v>47000</v>
      </c>
      <c r="AF1212" s="69"/>
      <c r="AG1212" s="28">
        <f>IF(TRIM(B1212)="","",IFERROR(INDEX('Fees Master'!D:D,MATCH(D1212,'Fees Master'!C:C,0)),"Not Found"))</f>
        <v>25000</v>
      </c>
      <c r="AH1212" s="28" t="str">
        <f>IF(TRIM(M1212)="V",IFERROR(INDEX('Fees Master'!M:M,MATCH(N1212,'Fees Master'!L:L,0)),"Not Found"),"0")</f>
        <v>0</v>
      </c>
      <c r="AI1212" s="28">
        <f>IF(TRIM(M1212)="H",IFERROR(INDEX('Fees Master'!I:I,MATCH(D1212,'Fees Master'!G:G,0)),"Not Found"),"0")</f>
        <v>22000</v>
      </c>
      <c r="AJ1212" s="69"/>
      <c r="AK1212" s="28">
        <f t="shared" si="911"/>
        <v>25.396825396825395</v>
      </c>
      <c r="AL1212" s="31">
        <f t="shared" si="912"/>
        <v>0</v>
      </c>
      <c r="AM1212" s="58"/>
      <c r="AN1212" s="58" t="s">
        <v>3778</v>
      </c>
      <c r="AO1212" s="68"/>
    </row>
    <row r="1213" spans="1:41" x14ac:dyDescent="0.35">
      <c r="A1213" s="28">
        <v>1212</v>
      </c>
      <c r="B1213" s="28">
        <v>2278</v>
      </c>
      <c r="C1213" s="28" t="s">
        <v>1026</v>
      </c>
      <c r="D1213" s="28" t="s">
        <v>4419</v>
      </c>
      <c r="E1213" s="28" t="s">
        <v>23</v>
      </c>
      <c r="F1213" s="28" t="s">
        <v>1892</v>
      </c>
      <c r="G1213" s="30"/>
      <c r="H1213" s="28" t="s">
        <v>2615</v>
      </c>
      <c r="I1213" s="28"/>
      <c r="J1213" s="31">
        <v>614674977062</v>
      </c>
      <c r="K1213" s="31" t="str">
        <f t="shared" si="942"/>
        <v>6146 7497 7062</v>
      </c>
      <c r="L1213" s="83">
        <v>9396490155</v>
      </c>
      <c r="M1213" s="28" t="s">
        <v>2762</v>
      </c>
      <c r="N1213" s="28" t="s">
        <v>38</v>
      </c>
      <c r="O1213" s="69"/>
      <c r="P1213" s="28" t="str">
        <f>IF(TRIM(B1213)="","",IFERROR(INDEX('Agreements-New'!C:C,MATCH(B1213,'Agreements-New'!D:D,0)),"N"))</f>
        <v>N</v>
      </c>
      <c r="Q1213" s="69"/>
      <c r="R1213" s="28">
        <f t="shared" si="904"/>
        <v>25000</v>
      </c>
      <c r="S1213" s="28">
        <f t="shared" si="905"/>
        <v>25000</v>
      </c>
      <c r="T1213" s="28">
        <f t="shared" si="906"/>
        <v>10000</v>
      </c>
      <c r="U1213" s="28">
        <f t="shared" si="907"/>
        <v>15000</v>
      </c>
      <c r="V1213" s="69"/>
      <c r="W1213" s="28">
        <v>0</v>
      </c>
      <c r="X1213" s="28">
        <f>IF(TRIM(B1213)="","",IFERROR(INDEX('Agreements-Old'!E:E,MATCH(B1213,'Agreements-Old'!D:D,0)),W1213))</f>
        <v>0</v>
      </c>
      <c r="Y1213" s="28">
        <f>SUMIFS('Daily Fees Entry'!F:F,'Daily Fees Entry'!D:D,B1213,'Daily Fees Entry'!E:E,"Old Fees")</f>
        <v>0</v>
      </c>
      <c r="Z1213" s="28">
        <f t="shared" si="908"/>
        <v>0</v>
      </c>
      <c r="AA1213" s="69"/>
      <c r="AB1213" s="28">
        <f t="shared" si="909"/>
        <v>25000</v>
      </c>
      <c r="AC1213" s="28">
        <f>IF(TRIM(B1213)="","",IFERROR(INDEX('Agreements-New'!E:E,MATCH(B1213,'Agreements-New'!D:D,0)),AB1213))</f>
        <v>25000</v>
      </c>
      <c r="AD1213" s="28">
        <f>(SUMIFS('Daily Fees Entry'!F:F,'Daily Fees Entry'!D:D,B1213)) - Y1213</f>
        <v>10000</v>
      </c>
      <c r="AE1213" s="28">
        <f t="shared" si="910"/>
        <v>15000</v>
      </c>
      <c r="AF1213" s="69"/>
      <c r="AG1213" s="28">
        <f>IF(TRIM(B1213)="","",IFERROR(INDEX('Fees Master'!D:D,MATCH(D1213,'Fees Master'!C:C,0)),"Not Found"))</f>
        <v>25000</v>
      </c>
      <c r="AH1213" s="28" t="str">
        <f>IF(TRIM(M1213)="V",IFERROR(INDEX('Fees Master'!M:M,MATCH(N1213,'Fees Master'!L:L,0)),"Not Found"),"0")</f>
        <v>0</v>
      </c>
      <c r="AI1213" s="28" t="str">
        <f>IF(TRIM(M1213)="H",IFERROR(INDEX('Fees Master'!I:I,MATCH(D1213,'Fees Master'!G:G,0)),"Not Found"),"0")</f>
        <v>0</v>
      </c>
      <c r="AJ1213" s="69"/>
      <c r="AK1213" s="28">
        <f t="shared" si="911"/>
        <v>40</v>
      </c>
      <c r="AL1213" s="31">
        <f t="shared" si="912"/>
        <v>40</v>
      </c>
      <c r="AM1213" s="58"/>
      <c r="AN1213" s="58" t="s">
        <v>3779</v>
      </c>
      <c r="AO1213" s="68"/>
    </row>
    <row r="1214" spans="1:41" x14ac:dyDescent="0.35">
      <c r="A1214" s="28">
        <v>1213</v>
      </c>
      <c r="B1214" s="28">
        <v>3679</v>
      </c>
      <c r="C1214" s="28" t="s">
        <v>713</v>
      </c>
      <c r="D1214" s="28" t="s">
        <v>4419</v>
      </c>
      <c r="E1214" s="28" t="s">
        <v>23</v>
      </c>
      <c r="F1214" s="28" t="s">
        <v>1892</v>
      </c>
      <c r="G1214" s="30"/>
      <c r="H1214" s="28" t="s">
        <v>2307</v>
      </c>
      <c r="I1214" s="28"/>
      <c r="J1214" s="31">
        <v>323774970081</v>
      </c>
      <c r="K1214" s="31" t="str">
        <f t="shared" si="942"/>
        <v>3237 7497 0081</v>
      </c>
      <c r="L1214" s="83">
        <v>8143189053</v>
      </c>
      <c r="M1214" s="28" t="s">
        <v>2767</v>
      </c>
      <c r="N1214" s="28" t="s">
        <v>179</v>
      </c>
      <c r="O1214" s="69"/>
      <c r="P1214" s="28" t="str">
        <f>IF(TRIM(B1214)="","",IFERROR(INDEX('Agreements-New'!C:C,MATCH(B1214,'Agreements-New'!D:D,0)),"N"))</f>
        <v>N</v>
      </c>
      <c r="Q1214" s="69"/>
      <c r="R1214" s="28">
        <f t="shared" si="904"/>
        <v>69000</v>
      </c>
      <c r="S1214" s="28">
        <f t="shared" si="905"/>
        <v>69000</v>
      </c>
      <c r="T1214" s="28">
        <f t="shared" si="906"/>
        <v>0</v>
      </c>
      <c r="U1214" s="28">
        <f t="shared" si="907"/>
        <v>69000</v>
      </c>
      <c r="V1214" s="69"/>
      <c r="W1214" s="28">
        <v>22000</v>
      </c>
      <c r="X1214" s="28">
        <f>IF(TRIM(B1214)="","",IFERROR(INDEX('Agreements-Old'!E:E,MATCH(B1214,'Agreements-Old'!D:D,0)),W1214))</f>
        <v>22000</v>
      </c>
      <c r="Y1214" s="28">
        <f>SUMIFS('Daily Fees Entry'!F:F,'Daily Fees Entry'!D:D,B1214,'Daily Fees Entry'!E:E,"Old Fees")</f>
        <v>0</v>
      </c>
      <c r="Z1214" s="28">
        <f t="shared" si="908"/>
        <v>22000</v>
      </c>
      <c r="AA1214" s="69"/>
      <c r="AB1214" s="28">
        <f t="shared" si="909"/>
        <v>47000</v>
      </c>
      <c r="AC1214" s="28">
        <f>IF(TRIM(B1214)="","",IFERROR(INDEX('Agreements-New'!E:E,MATCH(B1214,'Agreements-New'!D:D,0)),AB1214))</f>
        <v>47000</v>
      </c>
      <c r="AD1214" s="28">
        <f>(SUMIFS('Daily Fees Entry'!F:F,'Daily Fees Entry'!D:D,B1214)) - Y1214</f>
        <v>0</v>
      </c>
      <c r="AE1214" s="28">
        <f t="shared" si="910"/>
        <v>47000</v>
      </c>
      <c r="AF1214" s="69"/>
      <c r="AG1214" s="28">
        <f>IF(TRIM(B1214)="","",IFERROR(INDEX('Fees Master'!D:D,MATCH(D1214,'Fees Master'!C:C,0)),"Not Found"))</f>
        <v>25000</v>
      </c>
      <c r="AH1214" s="28" t="str">
        <f>IF(TRIM(M1214)="V",IFERROR(INDEX('Fees Master'!M:M,MATCH(N1214,'Fees Master'!L:L,0)),"Not Found"),"0")</f>
        <v>0</v>
      </c>
      <c r="AI1214" s="28">
        <f>IF(TRIM(M1214)="H",IFERROR(INDEX('Fees Master'!I:I,MATCH(D1214,'Fees Master'!G:G,0)),"Not Found"),"0")</f>
        <v>22000</v>
      </c>
      <c r="AJ1214" s="69"/>
      <c r="AK1214" s="28">
        <f t="shared" si="911"/>
        <v>0</v>
      </c>
      <c r="AL1214" s="31">
        <f t="shared" si="912"/>
        <v>0</v>
      </c>
      <c r="AM1214" s="58"/>
      <c r="AN1214" s="58" t="s">
        <v>3780</v>
      </c>
      <c r="AO1214" s="68"/>
    </row>
    <row r="1215" spans="1:41" x14ac:dyDescent="0.35">
      <c r="A1215" s="28">
        <v>1214</v>
      </c>
      <c r="B1215" s="28">
        <v>3934</v>
      </c>
      <c r="C1215" s="28" t="s">
        <v>1726</v>
      </c>
      <c r="D1215" s="28" t="s">
        <v>4419</v>
      </c>
      <c r="E1215" s="28" t="s">
        <v>23</v>
      </c>
      <c r="F1215" s="28" t="s">
        <v>1892</v>
      </c>
      <c r="G1215" s="30"/>
      <c r="H1215" s="28" t="s">
        <v>2166</v>
      </c>
      <c r="I1215" s="28"/>
      <c r="J1215" s="31">
        <v>525545739767</v>
      </c>
      <c r="K1215" s="31" t="str">
        <f t="shared" si="942"/>
        <v>5255 4573 9767</v>
      </c>
      <c r="L1215" s="83">
        <v>9704680228</v>
      </c>
      <c r="M1215" s="28" t="s">
        <v>2764</v>
      </c>
      <c r="N1215" s="28" t="s">
        <v>74</v>
      </c>
      <c r="O1215" s="69"/>
      <c r="P1215" s="28" t="str">
        <f>IF(TRIM(B1215)="","",IFERROR(INDEX('Agreements-New'!C:C,MATCH(B1215,'Agreements-New'!D:D,0)),"N"))</f>
        <v>N</v>
      </c>
      <c r="Q1215" s="69"/>
      <c r="R1215" s="28">
        <f t="shared" si="904"/>
        <v>87000</v>
      </c>
      <c r="S1215" s="28">
        <f t="shared" si="905"/>
        <v>87000</v>
      </c>
      <c r="T1215" s="28">
        <f t="shared" si="906"/>
        <v>0</v>
      </c>
      <c r="U1215" s="28">
        <f t="shared" si="907"/>
        <v>87000</v>
      </c>
      <c r="V1215" s="69"/>
      <c r="W1215" s="28">
        <v>56500</v>
      </c>
      <c r="X1215" s="28">
        <f>IF(TRIM(B1215)="","",IFERROR(INDEX('Agreements-Old'!E:E,MATCH(B1215,'Agreements-Old'!D:D,0)),W1215))</f>
        <v>56500</v>
      </c>
      <c r="Y1215" s="28">
        <f>SUMIFS('Daily Fees Entry'!F:F,'Daily Fees Entry'!D:D,B1215,'Daily Fees Entry'!E:E,"Old Fees")</f>
        <v>0</v>
      </c>
      <c r="Z1215" s="28">
        <f t="shared" si="908"/>
        <v>56500</v>
      </c>
      <c r="AA1215" s="69"/>
      <c r="AB1215" s="28">
        <f t="shared" si="909"/>
        <v>30500</v>
      </c>
      <c r="AC1215" s="28">
        <f>IF(TRIM(B1215)="","",IFERROR(INDEX('Agreements-New'!E:E,MATCH(B1215,'Agreements-New'!D:D,0)),AB1215))</f>
        <v>30500</v>
      </c>
      <c r="AD1215" s="28">
        <f>(SUMIFS('Daily Fees Entry'!F:F,'Daily Fees Entry'!D:D,B1215)) - Y1215</f>
        <v>0</v>
      </c>
      <c r="AE1215" s="28">
        <f t="shared" si="910"/>
        <v>30500</v>
      </c>
      <c r="AF1215" s="69"/>
      <c r="AG1215" s="28">
        <f>IF(TRIM(B1215)="","",IFERROR(INDEX('Fees Master'!D:D,MATCH(D1215,'Fees Master'!C:C,0)),"Not Found"))</f>
        <v>25000</v>
      </c>
      <c r="AH1215" s="28">
        <f>IF(TRIM(M1215)="V",IFERROR(INDEX('Fees Master'!M:M,MATCH(N1215,'Fees Master'!L:L,0)),"Not Found"),"0")</f>
        <v>5500</v>
      </c>
      <c r="AI1215" s="28" t="str">
        <f>IF(TRIM(M1215)="H",IFERROR(INDEX('Fees Master'!I:I,MATCH(D1215,'Fees Master'!G:G,0)),"Not Found"),"0")</f>
        <v>0</v>
      </c>
      <c r="AJ1215" s="69"/>
      <c r="AK1215" s="28">
        <f t="shared" si="911"/>
        <v>0</v>
      </c>
      <c r="AL1215" s="31">
        <f t="shared" si="912"/>
        <v>0</v>
      </c>
      <c r="AM1215" s="58"/>
      <c r="AN1215" s="58" t="s">
        <v>3781</v>
      </c>
      <c r="AO1215" s="68"/>
    </row>
    <row r="1216" spans="1:41" x14ac:dyDescent="0.35">
      <c r="A1216" s="28">
        <v>1215</v>
      </c>
      <c r="B1216" s="28">
        <v>2866</v>
      </c>
      <c r="C1216" s="28" t="s">
        <v>1727</v>
      </c>
      <c r="D1216" s="28" t="s">
        <v>4419</v>
      </c>
      <c r="E1216" s="28" t="s">
        <v>23</v>
      </c>
      <c r="F1216" s="28" t="s">
        <v>1892</v>
      </c>
      <c r="G1216" s="30"/>
      <c r="H1216" s="28" t="s">
        <v>1905</v>
      </c>
      <c r="I1216" s="28"/>
      <c r="J1216" s="31">
        <v>774938828359</v>
      </c>
      <c r="K1216" s="31" t="str">
        <f t="shared" si="942"/>
        <v>7749 3882 8359</v>
      </c>
      <c r="L1216" s="83">
        <v>9705091493</v>
      </c>
      <c r="M1216" s="28" t="s">
        <v>2767</v>
      </c>
      <c r="N1216" s="28" t="s">
        <v>94</v>
      </c>
      <c r="O1216" s="69"/>
      <c r="P1216" s="28">
        <f>IF(TRIM(B1216)="","",IFERROR(INDEX('Agreements-New'!C:C,MATCH(B1216,'Agreements-New'!D:D,0)),"N"))</f>
        <v>142</v>
      </c>
      <c r="Q1216" s="69"/>
      <c r="R1216" s="28">
        <f t="shared" si="904"/>
        <v>74000</v>
      </c>
      <c r="S1216" s="28">
        <f t="shared" si="905"/>
        <v>66500</v>
      </c>
      <c r="T1216" s="28">
        <f t="shared" si="906"/>
        <v>10000</v>
      </c>
      <c r="U1216" s="28">
        <f t="shared" si="907"/>
        <v>56500</v>
      </c>
      <c r="V1216" s="69"/>
      <c r="W1216" s="28">
        <v>27000</v>
      </c>
      <c r="X1216" s="28">
        <f>IF(TRIM(B1216)="","",IFERROR(INDEX('Agreements-Old'!E:E,MATCH(B1216,'Agreements-Old'!D:D,0)),W1216))</f>
        <v>27000</v>
      </c>
      <c r="Y1216" s="28">
        <f>SUMIFS('Daily Fees Entry'!F:F,'Daily Fees Entry'!D:D,B1216,'Daily Fees Entry'!E:E,"Old Fees")</f>
        <v>10000</v>
      </c>
      <c r="Z1216" s="28">
        <f t="shared" si="908"/>
        <v>17000</v>
      </c>
      <c r="AA1216" s="69"/>
      <c r="AB1216" s="28">
        <f t="shared" si="909"/>
        <v>47000</v>
      </c>
      <c r="AC1216" s="28">
        <f>IF(TRIM(B1216)="","",IFERROR(INDEX('Agreements-New'!E:E,MATCH(B1216,'Agreements-New'!D:D,0)),AB1216))</f>
        <v>39500</v>
      </c>
      <c r="AD1216" s="28">
        <f>(SUMIFS('Daily Fees Entry'!F:F,'Daily Fees Entry'!D:D,B1216)) - Y1216</f>
        <v>0</v>
      </c>
      <c r="AE1216" s="28">
        <f t="shared" si="910"/>
        <v>39500</v>
      </c>
      <c r="AF1216" s="69"/>
      <c r="AG1216" s="28">
        <f>IF(TRIM(B1216)="","",IFERROR(INDEX('Fees Master'!D:D,MATCH(D1216,'Fees Master'!C:C,0)),"Not Found"))</f>
        <v>25000</v>
      </c>
      <c r="AH1216" s="28" t="str">
        <f>IF(TRIM(M1216)="V",IFERROR(INDEX('Fees Master'!M:M,MATCH(N1216,'Fees Master'!L:L,0)),"Not Found"),"0")</f>
        <v>0</v>
      </c>
      <c r="AI1216" s="28">
        <f>IF(TRIM(M1216)="H",IFERROR(INDEX('Fees Master'!I:I,MATCH(D1216,'Fees Master'!G:G,0)),"Not Found"),"0")</f>
        <v>22000</v>
      </c>
      <c r="AJ1216" s="69"/>
      <c r="AK1216" s="28">
        <f t="shared" si="911"/>
        <v>15.037593984962406</v>
      </c>
      <c r="AL1216" s="31">
        <f t="shared" si="912"/>
        <v>0</v>
      </c>
      <c r="AM1216" s="58"/>
      <c r="AN1216" s="58" t="s">
        <v>3782</v>
      </c>
      <c r="AO1216" s="68"/>
    </row>
    <row r="1217" spans="1:41" x14ac:dyDescent="0.35">
      <c r="A1217" s="28">
        <v>1216</v>
      </c>
      <c r="B1217" s="28">
        <v>2329</v>
      </c>
      <c r="C1217" s="28" t="s">
        <v>1728</v>
      </c>
      <c r="D1217" s="28" t="s">
        <v>4419</v>
      </c>
      <c r="E1217" s="28" t="s">
        <v>23</v>
      </c>
      <c r="F1217" s="28" t="s">
        <v>1892</v>
      </c>
      <c r="G1217" s="30"/>
      <c r="H1217" s="28" t="s">
        <v>2713</v>
      </c>
      <c r="I1217" s="28"/>
      <c r="J1217" s="31">
        <v>555949187265</v>
      </c>
      <c r="K1217" s="31" t="str">
        <f t="shared" si="942"/>
        <v>5559 4918 7265</v>
      </c>
      <c r="L1217" s="83">
        <v>9059390854</v>
      </c>
      <c r="M1217" s="28" t="s">
        <v>2762</v>
      </c>
      <c r="N1217" s="28" t="s">
        <v>49</v>
      </c>
      <c r="O1217" s="69"/>
      <c r="P1217" s="28" t="str">
        <f>IF(TRIM(B1217)="","",IFERROR(INDEX('Agreements-New'!C:C,MATCH(B1217,'Agreements-New'!D:D,0)),"N"))</f>
        <v>N</v>
      </c>
      <c r="Q1217" s="69"/>
      <c r="R1217" s="28">
        <f t="shared" si="904"/>
        <v>36500</v>
      </c>
      <c r="S1217" s="28">
        <f t="shared" si="905"/>
        <v>36500</v>
      </c>
      <c r="T1217" s="28">
        <f t="shared" si="906"/>
        <v>0</v>
      </c>
      <c r="U1217" s="28">
        <f t="shared" si="907"/>
        <v>36500</v>
      </c>
      <c r="V1217" s="69"/>
      <c r="W1217" s="28">
        <v>11500</v>
      </c>
      <c r="X1217" s="28">
        <f>IF(TRIM(B1217)="","",IFERROR(INDEX('Agreements-Old'!E:E,MATCH(B1217,'Agreements-Old'!D:D,0)),W1217))</f>
        <v>11500</v>
      </c>
      <c r="Y1217" s="28">
        <f>SUMIFS('Daily Fees Entry'!F:F,'Daily Fees Entry'!D:D,B1217,'Daily Fees Entry'!E:E,"Old Fees")</f>
        <v>0</v>
      </c>
      <c r="Z1217" s="28">
        <f t="shared" si="908"/>
        <v>11500</v>
      </c>
      <c r="AA1217" s="69"/>
      <c r="AB1217" s="28">
        <f t="shared" si="909"/>
        <v>25000</v>
      </c>
      <c r="AC1217" s="28">
        <f>IF(TRIM(B1217)="","",IFERROR(INDEX('Agreements-New'!E:E,MATCH(B1217,'Agreements-New'!D:D,0)),AB1217))</f>
        <v>25000</v>
      </c>
      <c r="AD1217" s="28">
        <f>(SUMIFS('Daily Fees Entry'!F:F,'Daily Fees Entry'!D:D,B1217)) - Y1217</f>
        <v>0</v>
      </c>
      <c r="AE1217" s="28">
        <f t="shared" si="910"/>
        <v>25000</v>
      </c>
      <c r="AF1217" s="69"/>
      <c r="AG1217" s="28">
        <f>IF(TRIM(B1217)="","",IFERROR(INDEX('Fees Master'!D:D,MATCH(D1217,'Fees Master'!C:C,0)),"Not Found"))</f>
        <v>25000</v>
      </c>
      <c r="AH1217" s="28" t="str">
        <f>IF(TRIM(M1217)="V",IFERROR(INDEX('Fees Master'!M:M,MATCH(N1217,'Fees Master'!L:L,0)),"Not Found"),"0")</f>
        <v>0</v>
      </c>
      <c r="AI1217" s="28" t="str">
        <f>IF(TRIM(M1217)="H",IFERROR(INDEX('Fees Master'!I:I,MATCH(D1217,'Fees Master'!G:G,0)),"Not Found"),"0")</f>
        <v>0</v>
      </c>
      <c r="AJ1217" s="69"/>
      <c r="AK1217" s="28">
        <f t="shared" si="911"/>
        <v>0</v>
      </c>
      <c r="AL1217" s="31">
        <f t="shared" si="912"/>
        <v>0</v>
      </c>
      <c r="AM1217" s="58"/>
      <c r="AN1217" s="58" t="s">
        <v>3783</v>
      </c>
      <c r="AO1217" s="68"/>
    </row>
    <row r="1218" spans="1:41" x14ac:dyDescent="0.35">
      <c r="A1218" s="28">
        <v>1217</v>
      </c>
      <c r="B1218" s="28">
        <v>2280</v>
      </c>
      <c r="C1218" s="28" t="s">
        <v>1134</v>
      </c>
      <c r="D1218" s="28" t="s">
        <v>4419</v>
      </c>
      <c r="E1218" s="28" t="s">
        <v>23</v>
      </c>
      <c r="F1218" s="28" t="s">
        <v>1892</v>
      </c>
      <c r="G1218" s="30"/>
      <c r="H1218" s="28" t="s">
        <v>2714</v>
      </c>
      <c r="I1218" s="28"/>
      <c r="J1218" s="31">
        <v>902281524248</v>
      </c>
      <c r="K1218" s="31" t="str">
        <f t="shared" si="942"/>
        <v>9022 8152 4248</v>
      </c>
      <c r="L1218" s="83">
        <v>9701455885</v>
      </c>
      <c r="M1218" s="28" t="s">
        <v>2762</v>
      </c>
      <c r="N1218" s="28" t="s">
        <v>36</v>
      </c>
      <c r="O1218" s="69"/>
      <c r="P1218" s="28" t="str">
        <f>IF(TRIM(B1218)="","",IFERROR(INDEX('Agreements-New'!C:C,MATCH(B1218,'Agreements-New'!D:D,0)),"N"))</f>
        <v>N</v>
      </c>
      <c r="Q1218" s="69"/>
      <c r="R1218" s="28">
        <f t="shared" si="904"/>
        <v>25000</v>
      </c>
      <c r="S1218" s="28">
        <f t="shared" si="905"/>
        <v>25000</v>
      </c>
      <c r="T1218" s="28">
        <f t="shared" si="906"/>
        <v>4000</v>
      </c>
      <c r="U1218" s="28">
        <f t="shared" si="907"/>
        <v>21000</v>
      </c>
      <c r="V1218" s="69"/>
      <c r="W1218" s="28">
        <v>0</v>
      </c>
      <c r="X1218" s="28">
        <f>IF(TRIM(B1218)="","",IFERROR(INDEX('Agreements-Old'!E:E,MATCH(B1218,'Agreements-Old'!D:D,0)),W1218))</f>
        <v>0</v>
      </c>
      <c r="Y1218" s="28">
        <f>SUMIFS('Daily Fees Entry'!F:F,'Daily Fees Entry'!D:D,B1218,'Daily Fees Entry'!E:E,"Old Fees")</f>
        <v>0</v>
      </c>
      <c r="Z1218" s="28">
        <f t="shared" si="908"/>
        <v>0</v>
      </c>
      <c r="AA1218" s="69"/>
      <c r="AB1218" s="28">
        <f t="shared" si="909"/>
        <v>25000</v>
      </c>
      <c r="AC1218" s="28">
        <f>IF(TRIM(B1218)="","",IFERROR(INDEX('Agreements-New'!E:E,MATCH(B1218,'Agreements-New'!D:D,0)),AB1218))</f>
        <v>25000</v>
      </c>
      <c r="AD1218" s="28">
        <f>(SUMIFS('Daily Fees Entry'!F:F,'Daily Fees Entry'!D:D,B1218)) - Y1218</f>
        <v>4000</v>
      </c>
      <c r="AE1218" s="28">
        <f t="shared" si="910"/>
        <v>21000</v>
      </c>
      <c r="AF1218" s="69"/>
      <c r="AG1218" s="28">
        <f>IF(TRIM(B1218)="","",IFERROR(INDEX('Fees Master'!D:D,MATCH(D1218,'Fees Master'!C:C,0)),"Not Found"))</f>
        <v>25000</v>
      </c>
      <c r="AH1218" s="28" t="str">
        <f>IF(TRIM(M1218)="V",IFERROR(INDEX('Fees Master'!M:M,MATCH(N1218,'Fees Master'!L:L,0)),"Not Found"),"0")</f>
        <v>0</v>
      </c>
      <c r="AI1218" s="28" t="str">
        <f>IF(TRIM(M1218)="H",IFERROR(INDEX('Fees Master'!I:I,MATCH(D1218,'Fees Master'!G:G,0)),"Not Found"),"0")</f>
        <v>0</v>
      </c>
      <c r="AJ1218" s="69"/>
      <c r="AK1218" s="28">
        <f t="shared" si="911"/>
        <v>16</v>
      </c>
      <c r="AL1218" s="31">
        <f t="shared" si="912"/>
        <v>16</v>
      </c>
      <c r="AM1218" s="58"/>
      <c r="AN1218" s="58" t="s">
        <v>3784</v>
      </c>
      <c r="AO1218" s="68"/>
    </row>
    <row r="1219" spans="1:41" x14ac:dyDescent="0.35">
      <c r="A1219" s="28">
        <v>1218</v>
      </c>
      <c r="B1219" s="28">
        <v>3951</v>
      </c>
      <c r="C1219" s="28" t="s">
        <v>1729</v>
      </c>
      <c r="D1219" s="28" t="s">
        <v>4419</v>
      </c>
      <c r="E1219" s="28" t="s">
        <v>23</v>
      </c>
      <c r="F1219" s="28" t="s">
        <v>1892</v>
      </c>
      <c r="G1219" s="30"/>
      <c r="H1219" s="28" t="s">
        <v>2715</v>
      </c>
      <c r="I1219" s="28"/>
      <c r="J1219" s="31">
        <v>643250873121</v>
      </c>
      <c r="K1219" s="31" t="str">
        <f t="shared" si="942"/>
        <v>6432 5087 3121</v>
      </c>
      <c r="L1219" s="83">
        <v>8919205186</v>
      </c>
      <c r="M1219" s="28" t="s">
        <v>2767</v>
      </c>
      <c r="N1219" s="28" t="s">
        <v>95</v>
      </c>
      <c r="O1219" s="69"/>
      <c r="P1219" s="28" t="str">
        <f>IF(TRIM(B1219)="","",IFERROR(INDEX('Agreements-New'!C:C,MATCH(B1219,'Agreements-New'!D:D,0)),"N"))</f>
        <v>N</v>
      </c>
      <c r="Q1219" s="69"/>
      <c r="R1219" s="28">
        <f t="shared" si="904"/>
        <v>60000</v>
      </c>
      <c r="S1219" s="28">
        <f t="shared" si="905"/>
        <v>60000</v>
      </c>
      <c r="T1219" s="28">
        <f t="shared" si="906"/>
        <v>0</v>
      </c>
      <c r="U1219" s="28">
        <f t="shared" si="907"/>
        <v>60000</v>
      </c>
      <c r="V1219" s="69"/>
      <c r="W1219" s="28">
        <v>13000</v>
      </c>
      <c r="X1219" s="28">
        <f>IF(TRIM(B1219)="","",IFERROR(INDEX('Agreements-Old'!E:E,MATCH(B1219,'Agreements-Old'!D:D,0)),W1219))</f>
        <v>13000</v>
      </c>
      <c r="Y1219" s="28">
        <f>SUMIFS('Daily Fees Entry'!F:F,'Daily Fees Entry'!D:D,B1219,'Daily Fees Entry'!E:E,"Old Fees")</f>
        <v>0</v>
      </c>
      <c r="Z1219" s="28">
        <f t="shared" si="908"/>
        <v>13000</v>
      </c>
      <c r="AA1219" s="69"/>
      <c r="AB1219" s="28">
        <f t="shared" si="909"/>
        <v>47000</v>
      </c>
      <c r="AC1219" s="28">
        <f>IF(TRIM(B1219)="","",IFERROR(INDEX('Agreements-New'!E:E,MATCH(B1219,'Agreements-New'!D:D,0)),AB1219))</f>
        <v>47000</v>
      </c>
      <c r="AD1219" s="28">
        <f>(SUMIFS('Daily Fees Entry'!F:F,'Daily Fees Entry'!D:D,B1219)) - Y1219</f>
        <v>0</v>
      </c>
      <c r="AE1219" s="28">
        <f t="shared" si="910"/>
        <v>47000</v>
      </c>
      <c r="AF1219" s="69"/>
      <c r="AG1219" s="28">
        <f>IF(TRIM(B1219)="","",IFERROR(INDEX('Fees Master'!D:D,MATCH(D1219,'Fees Master'!C:C,0)),"Not Found"))</f>
        <v>25000</v>
      </c>
      <c r="AH1219" s="28" t="str">
        <f>IF(TRIM(M1219)="V",IFERROR(INDEX('Fees Master'!M:M,MATCH(N1219,'Fees Master'!L:L,0)),"Not Found"),"0")</f>
        <v>0</v>
      </c>
      <c r="AI1219" s="28">
        <f>IF(TRIM(M1219)="H",IFERROR(INDEX('Fees Master'!I:I,MATCH(D1219,'Fees Master'!G:G,0)),"Not Found"),"0")</f>
        <v>22000</v>
      </c>
      <c r="AJ1219" s="69"/>
      <c r="AK1219" s="28">
        <f t="shared" si="911"/>
        <v>0</v>
      </c>
      <c r="AL1219" s="31">
        <f t="shared" si="912"/>
        <v>0</v>
      </c>
      <c r="AM1219" s="58"/>
      <c r="AN1219" s="58" t="s">
        <v>3785</v>
      </c>
      <c r="AO1219" s="68"/>
    </row>
    <row r="1220" spans="1:41" x14ac:dyDescent="0.35">
      <c r="A1220" s="28">
        <v>1219</v>
      </c>
      <c r="B1220" s="28">
        <v>2303</v>
      </c>
      <c r="C1220" s="28" t="s">
        <v>1730</v>
      </c>
      <c r="D1220" s="28" t="s">
        <v>4419</v>
      </c>
      <c r="E1220" s="28" t="s">
        <v>23</v>
      </c>
      <c r="F1220" s="28" t="s">
        <v>1892</v>
      </c>
      <c r="G1220" s="30"/>
      <c r="H1220" s="28" t="s">
        <v>1923</v>
      </c>
      <c r="I1220" s="28"/>
      <c r="J1220" s="31">
        <v>968621039576</v>
      </c>
      <c r="K1220" s="31" t="str">
        <f t="shared" si="942"/>
        <v>9686 2103 9576</v>
      </c>
      <c r="L1220" s="83">
        <v>9701663772</v>
      </c>
      <c r="M1220" s="28" t="s">
        <v>2767</v>
      </c>
      <c r="N1220" s="28" t="s">
        <v>68</v>
      </c>
      <c r="O1220" s="69"/>
      <c r="P1220" s="28" t="str">
        <f>IF(TRIM(B1220)="","",IFERROR(INDEX('Agreements-New'!C:C,MATCH(B1220,'Agreements-New'!D:D,0)),"N"))</f>
        <v>N</v>
      </c>
      <c r="Q1220" s="69"/>
      <c r="R1220" s="28">
        <f t="shared" ref="R1220:R1244" si="943">W1220+AB1220</f>
        <v>55000</v>
      </c>
      <c r="S1220" s="28">
        <f t="shared" ref="S1220:S1244" si="944">X1220+AC1220</f>
        <v>55000</v>
      </c>
      <c r="T1220" s="28">
        <f t="shared" ref="T1220:T1244" si="945">Y1220+AD1220</f>
        <v>0</v>
      </c>
      <c r="U1220" s="28">
        <f t="shared" ref="U1220:U1244" si="946">Z1220+AE1220</f>
        <v>55000</v>
      </c>
      <c r="V1220" s="69"/>
      <c r="W1220" s="28">
        <v>8000</v>
      </c>
      <c r="X1220" s="28">
        <f>IF(TRIM(B1220)="","",IFERROR(INDEX('Agreements-Old'!E:E,MATCH(B1220,'Agreements-Old'!D:D,0)),W1220))</f>
        <v>8000</v>
      </c>
      <c r="Y1220" s="28">
        <f>SUMIFS('Daily Fees Entry'!F:F,'Daily Fees Entry'!D:D,B1220,'Daily Fees Entry'!E:E,"Old Fees")</f>
        <v>0</v>
      </c>
      <c r="Z1220" s="28">
        <f t="shared" ref="Z1220:Z1244" si="947">X1220-Y1220</f>
        <v>8000</v>
      </c>
      <c r="AA1220" s="69"/>
      <c r="AB1220" s="28">
        <f t="shared" ref="AB1220:AB1244" si="948">AG1220+AH1220+AI1220</f>
        <v>47000</v>
      </c>
      <c r="AC1220" s="28">
        <f>IF(TRIM(B1220)="","",IFERROR(INDEX('Agreements-New'!E:E,MATCH(B1220,'Agreements-New'!D:D,0)),AB1220))</f>
        <v>47000</v>
      </c>
      <c r="AD1220" s="28">
        <f>(SUMIFS('Daily Fees Entry'!F:F,'Daily Fees Entry'!D:D,B1220)) - Y1220</f>
        <v>0</v>
      </c>
      <c r="AE1220" s="28">
        <f t="shared" ref="AE1220:AE1244" si="949">AC1220-AD1220</f>
        <v>47000</v>
      </c>
      <c r="AF1220" s="69"/>
      <c r="AG1220" s="28">
        <f>IF(TRIM(B1220)="","",IFERROR(INDEX('Fees Master'!D:D,MATCH(D1220,'Fees Master'!C:C,0)),"Not Found"))</f>
        <v>25000</v>
      </c>
      <c r="AH1220" s="28" t="str">
        <f>IF(TRIM(M1220)="V",IFERROR(INDEX('Fees Master'!M:M,MATCH(N1220,'Fees Master'!L:L,0)),"Not Found"),"0")</f>
        <v>0</v>
      </c>
      <c r="AI1220" s="28">
        <f>IF(TRIM(M1220)="H",IFERROR(INDEX('Fees Master'!I:I,MATCH(D1220,'Fees Master'!G:G,0)),"Not Found"),"0")</f>
        <v>22000</v>
      </c>
      <c r="AJ1220" s="69"/>
      <c r="AK1220" s="28">
        <f t="shared" ref="AK1220:AK1244" si="950">T1220/S1220*100</f>
        <v>0</v>
      </c>
      <c r="AL1220" s="31">
        <f t="shared" ref="AL1220:AL1244" si="951">AD1220/AC1220*100</f>
        <v>0</v>
      </c>
      <c r="AM1220" s="58"/>
      <c r="AN1220" s="58" t="s">
        <v>3786</v>
      </c>
      <c r="AO1220" s="68"/>
    </row>
    <row r="1221" spans="1:41" x14ac:dyDescent="0.35">
      <c r="A1221" s="28">
        <v>1220</v>
      </c>
      <c r="B1221" s="28">
        <v>3947</v>
      </c>
      <c r="C1221" s="28" t="s">
        <v>1731</v>
      </c>
      <c r="D1221" s="28" t="s">
        <v>4419</v>
      </c>
      <c r="E1221" s="28" t="s">
        <v>23</v>
      </c>
      <c r="F1221" s="28" t="s">
        <v>1892</v>
      </c>
      <c r="G1221" s="30"/>
      <c r="H1221" s="28" t="s">
        <v>2716</v>
      </c>
      <c r="I1221" s="28"/>
      <c r="J1221" s="31">
        <v>692042135538</v>
      </c>
      <c r="K1221" s="31" t="str">
        <f t="shared" si="942"/>
        <v>6920 4213 5538</v>
      </c>
      <c r="L1221" s="83">
        <v>9849137026</v>
      </c>
      <c r="M1221" s="28" t="s">
        <v>2767</v>
      </c>
      <c r="N1221" s="28" t="s">
        <v>43</v>
      </c>
      <c r="O1221" s="69"/>
      <c r="P1221" s="28" t="str">
        <f>IF(TRIM(B1221)="","",IFERROR(INDEX('Agreements-New'!C:C,MATCH(B1221,'Agreements-New'!D:D,0)),"N"))</f>
        <v>N</v>
      </c>
      <c r="Q1221" s="69"/>
      <c r="R1221" s="28">
        <f t="shared" si="943"/>
        <v>47000</v>
      </c>
      <c r="S1221" s="28">
        <f t="shared" si="944"/>
        <v>47000</v>
      </c>
      <c r="T1221" s="28">
        <f t="shared" si="945"/>
        <v>0</v>
      </c>
      <c r="U1221" s="28">
        <f t="shared" si="946"/>
        <v>47000</v>
      </c>
      <c r="V1221" s="69"/>
      <c r="W1221" s="28">
        <v>0</v>
      </c>
      <c r="X1221" s="28">
        <f>IF(TRIM(B1221)="","",IFERROR(INDEX('Agreements-Old'!E:E,MATCH(B1221,'Agreements-Old'!D:D,0)),W1221))</f>
        <v>0</v>
      </c>
      <c r="Y1221" s="28">
        <f>SUMIFS('Daily Fees Entry'!F:F,'Daily Fees Entry'!D:D,B1221,'Daily Fees Entry'!E:E,"Old Fees")</f>
        <v>0</v>
      </c>
      <c r="Z1221" s="28">
        <f t="shared" si="947"/>
        <v>0</v>
      </c>
      <c r="AA1221" s="69"/>
      <c r="AB1221" s="28">
        <f t="shared" si="948"/>
        <v>47000</v>
      </c>
      <c r="AC1221" s="28">
        <f>IF(TRIM(B1221)="","",IFERROR(INDEX('Agreements-New'!E:E,MATCH(B1221,'Agreements-New'!D:D,0)),AB1221))</f>
        <v>47000</v>
      </c>
      <c r="AD1221" s="28">
        <f>(SUMIFS('Daily Fees Entry'!F:F,'Daily Fees Entry'!D:D,B1221)) - Y1221</f>
        <v>0</v>
      </c>
      <c r="AE1221" s="28">
        <f t="shared" si="949"/>
        <v>47000</v>
      </c>
      <c r="AF1221" s="69"/>
      <c r="AG1221" s="28">
        <f>IF(TRIM(B1221)="","",IFERROR(INDEX('Fees Master'!D:D,MATCH(D1221,'Fees Master'!C:C,0)),"Not Found"))</f>
        <v>25000</v>
      </c>
      <c r="AH1221" s="28" t="str">
        <f>IF(TRIM(M1221)="V",IFERROR(INDEX('Fees Master'!M:M,MATCH(N1221,'Fees Master'!L:L,0)),"Not Found"),"0")</f>
        <v>0</v>
      </c>
      <c r="AI1221" s="28">
        <f>IF(TRIM(M1221)="H",IFERROR(INDEX('Fees Master'!I:I,MATCH(D1221,'Fees Master'!G:G,0)),"Not Found"),"0")</f>
        <v>22000</v>
      </c>
      <c r="AJ1221" s="69"/>
      <c r="AK1221" s="28">
        <f t="shared" si="950"/>
        <v>0</v>
      </c>
      <c r="AL1221" s="31">
        <f t="shared" si="951"/>
        <v>0</v>
      </c>
      <c r="AM1221" s="58"/>
      <c r="AN1221" s="58" t="s">
        <v>3787</v>
      </c>
      <c r="AO1221" s="68"/>
    </row>
    <row r="1222" spans="1:41" x14ac:dyDescent="0.35">
      <c r="A1222" s="28">
        <v>1221</v>
      </c>
      <c r="B1222" s="28">
        <v>2388</v>
      </c>
      <c r="C1222" s="28" t="s">
        <v>1732</v>
      </c>
      <c r="D1222" s="28" t="s">
        <v>4419</v>
      </c>
      <c r="E1222" s="28" t="s">
        <v>23</v>
      </c>
      <c r="F1222" s="28" t="s">
        <v>1892</v>
      </c>
      <c r="G1222" s="30"/>
      <c r="H1222" s="28" t="s">
        <v>2375</v>
      </c>
      <c r="I1222" s="28"/>
      <c r="J1222" s="31">
        <v>476069351279</v>
      </c>
      <c r="K1222" s="31" t="str">
        <f t="shared" si="942"/>
        <v>4760 6935 1279</v>
      </c>
      <c r="L1222" s="83">
        <v>9393977943</v>
      </c>
      <c r="M1222" s="28" t="s">
        <v>2762</v>
      </c>
      <c r="N1222" s="28" t="s">
        <v>71</v>
      </c>
      <c r="O1222" s="69"/>
      <c r="P1222" s="28" t="str">
        <f>IF(TRIM(B1222)="","",IFERROR(INDEX('Agreements-New'!C:C,MATCH(B1222,'Agreements-New'!D:D,0)),"N"))</f>
        <v>N</v>
      </c>
      <c r="Q1222" s="69"/>
      <c r="R1222" s="28">
        <f t="shared" si="943"/>
        <v>25000</v>
      </c>
      <c r="S1222" s="28">
        <f t="shared" si="944"/>
        <v>25000</v>
      </c>
      <c r="T1222" s="28">
        <f t="shared" si="945"/>
        <v>0</v>
      </c>
      <c r="U1222" s="28">
        <f t="shared" si="946"/>
        <v>25000</v>
      </c>
      <c r="V1222" s="69"/>
      <c r="W1222" s="28">
        <v>0</v>
      </c>
      <c r="X1222" s="28">
        <f>IF(TRIM(B1222)="","",IFERROR(INDEX('Agreements-Old'!E:E,MATCH(B1222,'Agreements-Old'!D:D,0)),W1222))</f>
        <v>0</v>
      </c>
      <c r="Y1222" s="28">
        <f>SUMIFS('Daily Fees Entry'!F:F,'Daily Fees Entry'!D:D,B1222,'Daily Fees Entry'!E:E,"Old Fees")</f>
        <v>0</v>
      </c>
      <c r="Z1222" s="28">
        <f t="shared" si="947"/>
        <v>0</v>
      </c>
      <c r="AA1222" s="69"/>
      <c r="AB1222" s="28">
        <f t="shared" si="948"/>
        <v>25000</v>
      </c>
      <c r="AC1222" s="28">
        <f>IF(TRIM(B1222)="","",IFERROR(INDEX('Agreements-New'!E:E,MATCH(B1222,'Agreements-New'!D:D,0)),AB1222))</f>
        <v>25000</v>
      </c>
      <c r="AD1222" s="28">
        <f>(SUMIFS('Daily Fees Entry'!F:F,'Daily Fees Entry'!D:D,B1222)) - Y1222</f>
        <v>0</v>
      </c>
      <c r="AE1222" s="28">
        <f t="shared" si="949"/>
        <v>25000</v>
      </c>
      <c r="AF1222" s="69"/>
      <c r="AG1222" s="28">
        <f>IF(TRIM(B1222)="","",IFERROR(INDEX('Fees Master'!D:D,MATCH(D1222,'Fees Master'!C:C,0)),"Not Found"))</f>
        <v>25000</v>
      </c>
      <c r="AH1222" s="28" t="str">
        <f>IF(TRIM(M1222)="V",IFERROR(INDEX('Fees Master'!M:M,MATCH(N1222,'Fees Master'!L:L,0)),"Not Found"),"0")</f>
        <v>0</v>
      </c>
      <c r="AI1222" s="28" t="str">
        <f>IF(TRIM(M1222)="H",IFERROR(INDEX('Fees Master'!I:I,MATCH(D1222,'Fees Master'!G:G,0)),"Not Found"),"0")</f>
        <v>0</v>
      </c>
      <c r="AJ1222" s="69"/>
      <c r="AK1222" s="28">
        <f t="shared" si="950"/>
        <v>0</v>
      </c>
      <c r="AL1222" s="31">
        <f t="shared" si="951"/>
        <v>0</v>
      </c>
      <c r="AM1222" s="58"/>
      <c r="AN1222" s="58" t="s">
        <v>3788</v>
      </c>
      <c r="AO1222" s="68"/>
    </row>
    <row r="1223" spans="1:41" x14ac:dyDescent="0.35">
      <c r="A1223" s="28">
        <v>1222</v>
      </c>
      <c r="B1223" s="28">
        <v>3092</v>
      </c>
      <c r="C1223" s="28" t="s">
        <v>1733</v>
      </c>
      <c r="D1223" s="28" t="s">
        <v>4419</v>
      </c>
      <c r="E1223" s="28" t="s">
        <v>23</v>
      </c>
      <c r="F1223" s="28" t="s">
        <v>1892</v>
      </c>
      <c r="G1223" s="30"/>
      <c r="H1223" s="28" t="s">
        <v>2292</v>
      </c>
      <c r="I1223" s="28"/>
      <c r="J1223" s="31">
        <v>814050665532</v>
      </c>
      <c r="K1223" s="31" t="str">
        <f t="shared" si="942"/>
        <v>8140 5066 5532</v>
      </c>
      <c r="L1223" s="83">
        <v>9010680585</v>
      </c>
      <c r="M1223" s="28" t="s">
        <v>2762</v>
      </c>
      <c r="N1223" s="28" t="s">
        <v>97</v>
      </c>
      <c r="O1223" s="69"/>
      <c r="P1223" s="28" t="str">
        <f>IF(TRIM(B1223)="","",IFERROR(INDEX('Agreements-New'!C:C,MATCH(B1223,'Agreements-New'!D:D,0)),"N"))</f>
        <v>N</v>
      </c>
      <c r="Q1223" s="69"/>
      <c r="R1223" s="28">
        <f t="shared" si="943"/>
        <v>59000</v>
      </c>
      <c r="S1223" s="28">
        <f t="shared" si="944"/>
        <v>59000</v>
      </c>
      <c r="T1223" s="28">
        <f t="shared" si="945"/>
        <v>15000</v>
      </c>
      <c r="U1223" s="28">
        <f t="shared" si="946"/>
        <v>44000</v>
      </c>
      <c r="V1223" s="69"/>
      <c r="W1223" s="28">
        <v>34000</v>
      </c>
      <c r="X1223" s="28">
        <f>IF(TRIM(B1223)="","",IFERROR(INDEX('Agreements-Old'!E:E,MATCH(B1223,'Agreements-Old'!D:D,0)),W1223))</f>
        <v>34000</v>
      </c>
      <c r="Y1223" s="28">
        <f>SUMIFS('Daily Fees Entry'!F:F,'Daily Fees Entry'!D:D,B1223,'Daily Fees Entry'!E:E,"Old Fees")</f>
        <v>15000</v>
      </c>
      <c r="Z1223" s="28">
        <f t="shared" si="947"/>
        <v>19000</v>
      </c>
      <c r="AA1223" s="69"/>
      <c r="AB1223" s="28">
        <f t="shared" si="948"/>
        <v>25000</v>
      </c>
      <c r="AC1223" s="28">
        <f>IF(TRIM(B1223)="","",IFERROR(INDEX('Agreements-New'!E:E,MATCH(B1223,'Agreements-New'!D:D,0)),AB1223))</f>
        <v>25000</v>
      </c>
      <c r="AD1223" s="28">
        <f>(SUMIFS('Daily Fees Entry'!F:F,'Daily Fees Entry'!D:D,B1223)) - Y1223</f>
        <v>0</v>
      </c>
      <c r="AE1223" s="28">
        <f t="shared" si="949"/>
        <v>25000</v>
      </c>
      <c r="AF1223" s="69"/>
      <c r="AG1223" s="28">
        <f>IF(TRIM(B1223)="","",IFERROR(INDEX('Fees Master'!D:D,MATCH(D1223,'Fees Master'!C:C,0)),"Not Found"))</f>
        <v>25000</v>
      </c>
      <c r="AH1223" s="28" t="str">
        <f>IF(TRIM(M1223)="V",IFERROR(INDEX('Fees Master'!M:M,MATCH(N1223,'Fees Master'!L:L,0)),"Not Found"),"0")</f>
        <v>0</v>
      </c>
      <c r="AI1223" s="28" t="str">
        <f>IF(TRIM(M1223)="H",IFERROR(INDEX('Fees Master'!I:I,MATCH(D1223,'Fees Master'!G:G,0)),"Not Found"),"0")</f>
        <v>0</v>
      </c>
      <c r="AJ1223" s="69"/>
      <c r="AK1223" s="28">
        <f t="shared" si="950"/>
        <v>25.423728813559322</v>
      </c>
      <c r="AL1223" s="31">
        <f t="shared" si="951"/>
        <v>0</v>
      </c>
      <c r="AM1223" s="58"/>
      <c r="AN1223" s="58" t="s">
        <v>3789</v>
      </c>
      <c r="AO1223" s="68"/>
    </row>
    <row r="1224" spans="1:41" x14ac:dyDescent="0.35">
      <c r="A1224" s="28">
        <v>1223</v>
      </c>
      <c r="B1224" s="28">
        <v>3086</v>
      </c>
      <c r="C1224" s="28" t="s">
        <v>1735</v>
      </c>
      <c r="D1224" s="28" t="s">
        <v>4419</v>
      </c>
      <c r="E1224" s="28" t="s">
        <v>23</v>
      </c>
      <c r="F1224" s="28" t="s">
        <v>1892</v>
      </c>
      <c r="G1224" s="30"/>
      <c r="H1224" s="28" t="s">
        <v>2718</v>
      </c>
      <c r="I1224" s="28"/>
      <c r="J1224" s="31">
        <v>288363799211</v>
      </c>
      <c r="K1224" s="31" t="str">
        <f t="shared" si="942"/>
        <v>2883 6379 9211</v>
      </c>
      <c r="L1224" s="83">
        <v>9866153132</v>
      </c>
      <c r="M1224" s="28" t="s">
        <v>2762</v>
      </c>
      <c r="N1224" s="28" t="s">
        <v>58</v>
      </c>
      <c r="O1224" s="69"/>
      <c r="P1224" s="28" t="str">
        <f>IF(TRIM(B1224)="","",IFERROR(INDEX('Agreements-New'!C:C,MATCH(B1224,'Agreements-New'!D:D,0)),"N"))</f>
        <v>N</v>
      </c>
      <c r="Q1224" s="69"/>
      <c r="R1224" s="28">
        <f t="shared" si="943"/>
        <v>34000</v>
      </c>
      <c r="S1224" s="28">
        <f t="shared" si="944"/>
        <v>34000</v>
      </c>
      <c r="T1224" s="28">
        <f t="shared" si="945"/>
        <v>0</v>
      </c>
      <c r="U1224" s="28">
        <f t="shared" si="946"/>
        <v>34000</v>
      </c>
      <c r="V1224" s="69"/>
      <c r="W1224" s="28">
        <v>9000</v>
      </c>
      <c r="X1224" s="28">
        <f>IF(TRIM(B1224)="","",IFERROR(INDEX('Agreements-Old'!E:E,MATCH(B1224,'Agreements-Old'!D:D,0)),W1224))</f>
        <v>9000</v>
      </c>
      <c r="Y1224" s="28">
        <f>SUMIFS('Daily Fees Entry'!F:F,'Daily Fees Entry'!D:D,B1224,'Daily Fees Entry'!E:E,"Old Fees")</f>
        <v>0</v>
      </c>
      <c r="Z1224" s="28">
        <f t="shared" si="947"/>
        <v>9000</v>
      </c>
      <c r="AA1224" s="69"/>
      <c r="AB1224" s="28">
        <f t="shared" si="948"/>
        <v>25000</v>
      </c>
      <c r="AC1224" s="28">
        <f>IF(TRIM(B1224)="","",IFERROR(INDEX('Agreements-New'!E:E,MATCH(B1224,'Agreements-New'!D:D,0)),AB1224))</f>
        <v>25000</v>
      </c>
      <c r="AD1224" s="28">
        <f>(SUMIFS('Daily Fees Entry'!F:F,'Daily Fees Entry'!D:D,B1224)) - Y1224</f>
        <v>0</v>
      </c>
      <c r="AE1224" s="28">
        <f t="shared" si="949"/>
        <v>25000</v>
      </c>
      <c r="AF1224" s="69"/>
      <c r="AG1224" s="28">
        <f>IF(TRIM(B1224)="","",IFERROR(INDEX('Fees Master'!D:D,MATCH(D1224,'Fees Master'!C:C,0)),"Not Found"))</f>
        <v>25000</v>
      </c>
      <c r="AH1224" s="28" t="str">
        <f>IF(TRIM(M1224)="V",IFERROR(INDEX('Fees Master'!M:M,MATCH(N1224,'Fees Master'!L:L,0)),"Not Found"),"0")</f>
        <v>0</v>
      </c>
      <c r="AI1224" s="28" t="str">
        <f>IF(TRIM(M1224)="H",IFERROR(INDEX('Fees Master'!I:I,MATCH(D1224,'Fees Master'!G:G,0)),"Not Found"),"0")</f>
        <v>0</v>
      </c>
      <c r="AJ1224" s="69"/>
      <c r="AK1224" s="28">
        <f t="shared" si="950"/>
        <v>0</v>
      </c>
      <c r="AL1224" s="31">
        <f t="shared" si="951"/>
        <v>0</v>
      </c>
      <c r="AM1224" s="58"/>
      <c r="AN1224" s="58" t="s">
        <v>3790</v>
      </c>
      <c r="AO1224" s="68"/>
    </row>
    <row r="1225" spans="1:41" x14ac:dyDescent="0.35">
      <c r="A1225" s="28">
        <v>1224</v>
      </c>
      <c r="B1225" s="28">
        <v>2304</v>
      </c>
      <c r="C1225" s="28" t="s">
        <v>1430</v>
      </c>
      <c r="D1225" s="28" t="s">
        <v>4419</v>
      </c>
      <c r="E1225" s="28" t="s">
        <v>23</v>
      </c>
      <c r="F1225" s="28" t="s">
        <v>1892</v>
      </c>
      <c r="G1225" s="30"/>
      <c r="H1225" s="28" t="s">
        <v>2651</v>
      </c>
      <c r="I1225" s="28"/>
      <c r="J1225" s="31">
        <v>201589363107</v>
      </c>
      <c r="K1225" s="31" t="str">
        <f t="shared" si="942"/>
        <v>2015 8936 3107</v>
      </c>
      <c r="L1225" s="83">
        <v>9640281154</v>
      </c>
      <c r="M1225" s="28" t="s">
        <v>2767</v>
      </c>
      <c r="N1225" s="28" t="s">
        <v>43</v>
      </c>
      <c r="O1225" s="69"/>
      <c r="P1225" s="28" t="str">
        <f>IF(TRIM(B1225)="","",IFERROR(INDEX('Agreements-New'!C:C,MATCH(B1225,'Agreements-New'!D:D,0)),"N"))</f>
        <v>N</v>
      </c>
      <c r="Q1225" s="69"/>
      <c r="R1225" s="28">
        <f t="shared" si="943"/>
        <v>47000</v>
      </c>
      <c r="S1225" s="28">
        <f t="shared" si="944"/>
        <v>47000</v>
      </c>
      <c r="T1225" s="28">
        <f t="shared" si="945"/>
        <v>0</v>
      </c>
      <c r="U1225" s="28">
        <f t="shared" si="946"/>
        <v>47000</v>
      </c>
      <c r="V1225" s="69"/>
      <c r="W1225" s="28">
        <v>0</v>
      </c>
      <c r="X1225" s="28">
        <f>IF(TRIM(B1225)="","",IFERROR(INDEX('Agreements-Old'!E:E,MATCH(B1225,'Agreements-Old'!D:D,0)),W1225))</f>
        <v>0</v>
      </c>
      <c r="Y1225" s="28">
        <f>SUMIFS('Daily Fees Entry'!F:F,'Daily Fees Entry'!D:D,B1225,'Daily Fees Entry'!E:E,"Old Fees")</f>
        <v>0</v>
      </c>
      <c r="Z1225" s="28">
        <f t="shared" si="947"/>
        <v>0</v>
      </c>
      <c r="AA1225" s="69"/>
      <c r="AB1225" s="28">
        <f t="shared" si="948"/>
        <v>47000</v>
      </c>
      <c r="AC1225" s="28">
        <f>IF(TRIM(B1225)="","",IFERROR(INDEX('Agreements-New'!E:E,MATCH(B1225,'Agreements-New'!D:D,0)),AB1225))</f>
        <v>47000</v>
      </c>
      <c r="AD1225" s="28">
        <f>(SUMIFS('Daily Fees Entry'!F:F,'Daily Fees Entry'!D:D,B1225)) - Y1225</f>
        <v>0</v>
      </c>
      <c r="AE1225" s="28">
        <f t="shared" si="949"/>
        <v>47000</v>
      </c>
      <c r="AF1225" s="69"/>
      <c r="AG1225" s="28">
        <f>IF(TRIM(B1225)="","",IFERROR(INDEX('Fees Master'!D:D,MATCH(D1225,'Fees Master'!C:C,0)),"Not Found"))</f>
        <v>25000</v>
      </c>
      <c r="AH1225" s="28" t="str">
        <f>IF(TRIM(M1225)="V",IFERROR(INDEX('Fees Master'!M:M,MATCH(N1225,'Fees Master'!L:L,0)),"Not Found"),"0")</f>
        <v>0</v>
      </c>
      <c r="AI1225" s="28">
        <f>IF(TRIM(M1225)="H",IFERROR(INDEX('Fees Master'!I:I,MATCH(D1225,'Fees Master'!G:G,0)),"Not Found"),"0")</f>
        <v>22000</v>
      </c>
      <c r="AJ1225" s="69"/>
      <c r="AK1225" s="28">
        <f t="shared" si="950"/>
        <v>0</v>
      </c>
      <c r="AL1225" s="31">
        <f t="shared" si="951"/>
        <v>0</v>
      </c>
      <c r="AM1225" s="58"/>
      <c r="AN1225" s="58" t="s">
        <v>3791</v>
      </c>
      <c r="AO1225" s="68"/>
    </row>
    <row r="1226" spans="1:41" x14ac:dyDescent="0.35">
      <c r="A1226" s="28">
        <v>1225</v>
      </c>
      <c r="B1226" s="28">
        <v>3657</v>
      </c>
      <c r="C1226" s="28" t="s">
        <v>1736</v>
      </c>
      <c r="D1226" s="28" t="s">
        <v>4419</v>
      </c>
      <c r="E1226" s="28" t="s">
        <v>23</v>
      </c>
      <c r="F1226" s="28" t="s">
        <v>1892</v>
      </c>
      <c r="G1226" s="30"/>
      <c r="H1226" s="28" t="s">
        <v>1903</v>
      </c>
      <c r="I1226" s="28"/>
      <c r="J1226" s="31"/>
      <c r="K1226" s="31" t="str">
        <f t="shared" si="942"/>
        <v xml:space="preserve">  </v>
      </c>
      <c r="L1226" s="83">
        <v>9951092520</v>
      </c>
      <c r="M1226" s="28" t="s">
        <v>2762</v>
      </c>
      <c r="N1226" s="28" t="s">
        <v>102</v>
      </c>
      <c r="O1226" s="69"/>
      <c r="P1226" s="28" t="str">
        <f>IF(TRIM(B1226)="","",IFERROR(INDEX('Agreements-New'!C:C,MATCH(B1226,'Agreements-New'!D:D,0)),"N"))</f>
        <v>N</v>
      </c>
      <c r="Q1226" s="69"/>
      <c r="R1226" s="28">
        <f t="shared" si="943"/>
        <v>58000</v>
      </c>
      <c r="S1226" s="28">
        <f t="shared" si="944"/>
        <v>58000</v>
      </c>
      <c r="T1226" s="28">
        <f t="shared" si="945"/>
        <v>0</v>
      </c>
      <c r="U1226" s="28">
        <f t="shared" si="946"/>
        <v>58000</v>
      </c>
      <c r="V1226" s="69"/>
      <c r="W1226" s="28">
        <v>33000</v>
      </c>
      <c r="X1226" s="28">
        <f>IF(TRIM(B1226)="","",IFERROR(INDEX('Agreements-Old'!E:E,MATCH(B1226,'Agreements-Old'!D:D,0)),W1226))</f>
        <v>33000</v>
      </c>
      <c r="Y1226" s="28">
        <f>SUMIFS('Daily Fees Entry'!F:F,'Daily Fees Entry'!D:D,B1226,'Daily Fees Entry'!E:E,"Old Fees")</f>
        <v>0</v>
      </c>
      <c r="Z1226" s="28">
        <f t="shared" si="947"/>
        <v>33000</v>
      </c>
      <c r="AA1226" s="69"/>
      <c r="AB1226" s="28">
        <f t="shared" si="948"/>
        <v>25000</v>
      </c>
      <c r="AC1226" s="28">
        <f>IF(TRIM(B1226)="","",IFERROR(INDEX('Agreements-New'!E:E,MATCH(B1226,'Agreements-New'!D:D,0)),AB1226))</f>
        <v>25000</v>
      </c>
      <c r="AD1226" s="28">
        <f>(SUMIFS('Daily Fees Entry'!F:F,'Daily Fees Entry'!D:D,B1226)) - Y1226</f>
        <v>0</v>
      </c>
      <c r="AE1226" s="28">
        <f t="shared" si="949"/>
        <v>25000</v>
      </c>
      <c r="AF1226" s="69"/>
      <c r="AG1226" s="28">
        <f>IF(TRIM(B1226)="","",IFERROR(INDEX('Fees Master'!D:D,MATCH(D1226,'Fees Master'!C:C,0)),"Not Found"))</f>
        <v>25000</v>
      </c>
      <c r="AH1226" s="28" t="str">
        <f>IF(TRIM(M1226)="V",IFERROR(INDEX('Fees Master'!M:M,MATCH(N1226,'Fees Master'!L:L,0)),"Not Found"),"0")</f>
        <v>0</v>
      </c>
      <c r="AI1226" s="28" t="str">
        <f>IF(TRIM(M1226)="H",IFERROR(INDEX('Fees Master'!I:I,MATCH(D1226,'Fees Master'!G:G,0)),"Not Found"),"0")</f>
        <v>0</v>
      </c>
      <c r="AJ1226" s="69"/>
      <c r="AK1226" s="28">
        <f t="shared" si="950"/>
        <v>0</v>
      </c>
      <c r="AL1226" s="31">
        <f t="shared" si="951"/>
        <v>0</v>
      </c>
      <c r="AM1226" s="58"/>
      <c r="AN1226" s="58" t="s">
        <v>3746</v>
      </c>
      <c r="AO1226" s="68"/>
    </row>
    <row r="1227" spans="1:41" x14ac:dyDescent="0.35">
      <c r="A1227" s="28">
        <v>1226</v>
      </c>
      <c r="B1227" s="28">
        <v>2331</v>
      </c>
      <c r="C1227" s="28" t="s">
        <v>1738</v>
      </c>
      <c r="D1227" s="28" t="s">
        <v>4419</v>
      </c>
      <c r="E1227" s="28" t="s">
        <v>23</v>
      </c>
      <c r="F1227" s="28" t="s">
        <v>1892</v>
      </c>
      <c r="G1227" s="30"/>
      <c r="H1227" s="28" t="s">
        <v>1900</v>
      </c>
      <c r="I1227" s="28"/>
      <c r="J1227" s="31">
        <v>711456761705</v>
      </c>
      <c r="K1227" s="31" t="str">
        <f t="shared" si="942"/>
        <v>7114 5676 1705</v>
      </c>
      <c r="L1227" s="83">
        <v>9010191866</v>
      </c>
      <c r="M1227" s="28" t="s">
        <v>2762</v>
      </c>
      <c r="N1227" s="28" t="s">
        <v>49</v>
      </c>
      <c r="O1227" s="69"/>
      <c r="P1227" s="28" t="str">
        <f>IF(TRIM(B1227)="","",IFERROR(INDEX('Agreements-New'!C:C,MATCH(B1227,'Agreements-New'!D:D,0)),"N"))</f>
        <v>N</v>
      </c>
      <c r="Q1227" s="69"/>
      <c r="R1227" s="28">
        <f t="shared" si="943"/>
        <v>32000</v>
      </c>
      <c r="S1227" s="28">
        <f t="shared" si="944"/>
        <v>32000</v>
      </c>
      <c r="T1227" s="28">
        <f t="shared" si="945"/>
        <v>0</v>
      </c>
      <c r="U1227" s="28">
        <f t="shared" si="946"/>
        <v>32000</v>
      </c>
      <c r="V1227" s="69"/>
      <c r="W1227" s="28">
        <v>7000</v>
      </c>
      <c r="X1227" s="28">
        <f>IF(TRIM(B1227)="","",IFERROR(INDEX('Agreements-Old'!E:E,MATCH(B1227,'Agreements-Old'!D:D,0)),W1227))</f>
        <v>7000</v>
      </c>
      <c r="Y1227" s="28">
        <f>SUMIFS('Daily Fees Entry'!F:F,'Daily Fees Entry'!D:D,B1227,'Daily Fees Entry'!E:E,"Old Fees")</f>
        <v>0</v>
      </c>
      <c r="Z1227" s="28">
        <f t="shared" si="947"/>
        <v>7000</v>
      </c>
      <c r="AA1227" s="69"/>
      <c r="AB1227" s="28">
        <f t="shared" si="948"/>
        <v>25000</v>
      </c>
      <c r="AC1227" s="28">
        <f>IF(TRIM(B1227)="","",IFERROR(INDEX('Agreements-New'!E:E,MATCH(B1227,'Agreements-New'!D:D,0)),AB1227))</f>
        <v>25000</v>
      </c>
      <c r="AD1227" s="28">
        <f>(SUMIFS('Daily Fees Entry'!F:F,'Daily Fees Entry'!D:D,B1227)) - Y1227</f>
        <v>0</v>
      </c>
      <c r="AE1227" s="28">
        <f t="shared" si="949"/>
        <v>25000</v>
      </c>
      <c r="AF1227" s="69"/>
      <c r="AG1227" s="28">
        <f>IF(TRIM(B1227)="","",IFERROR(INDEX('Fees Master'!D:D,MATCH(D1227,'Fees Master'!C:C,0)),"Not Found"))</f>
        <v>25000</v>
      </c>
      <c r="AH1227" s="28" t="str">
        <f>IF(TRIM(M1227)="V",IFERROR(INDEX('Fees Master'!M:M,MATCH(N1227,'Fees Master'!L:L,0)),"Not Found"),"0")</f>
        <v>0</v>
      </c>
      <c r="AI1227" s="28" t="str">
        <f>IF(TRIM(M1227)="H",IFERROR(INDEX('Fees Master'!I:I,MATCH(D1227,'Fees Master'!G:G,0)),"Not Found"),"0")</f>
        <v>0</v>
      </c>
      <c r="AJ1227" s="69"/>
      <c r="AK1227" s="28">
        <f t="shared" si="950"/>
        <v>0</v>
      </c>
      <c r="AL1227" s="31">
        <f t="shared" si="951"/>
        <v>0</v>
      </c>
      <c r="AM1227" s="58"/>
      <c r="AN1227" s="58" t="s">
        <v>3792</v>
      </c>
      <c r="AO1227" s="68"/>
    </row>
    <row r="1228" spans="1:41" x14ac:dyDescent="0.35">
      <c r="A1228" s="28">
        <v>1227</v>
      </c>
      <c r="B1228" s="28">
        <v>2284</v>
      </c>
      <c r="C1228" s="28" t="s">
        <v>1740</v>
      </c>
      <c r="D1228" s="28" t="s">
        <v>4419</v>
      </c>
      <c r="E1228" s="28" t="s">
        <v>23</v>
      </c>
      <c r="F1228" s="28" t="s">
        <v>1892</v>
      </c>
      <c r="G1228" s="30"/>
      <c r="H1228" s="28" t="s">
        <v>1909</v>
      </c>
      <c r="I1228" s="28"/>
      <c r="J1228" s="31">
        <v>420017352472</v>
      </c>
      <c r="K1228" s="31" t="str">
        <f t="shared" si="942"/>
        <v>4200 1735 2472</v>
      </c>
      <c r="L1228" s="83">
        <v>9533240638</v>
      </c>
      <c r="M1228" s="28" t="s">
        <v>2762</v>
      </c>
      <c r="N1228" s="28" t="s">
        <v>87</v>
      </c>
      <c r="O1228" s="69"/>
      <c r="P1228" s="28" t="str">
        <f>IF(TRIM(B1228)="","",IFERROR(INDEX('Agreements-New'!C:C,MATCH(B1228,'Agreements-New'!D:D,0)),"N"))</f>
        <v>N</v>
      </c>
      <c r="Q1228" s="69"/>
      <c r="R1228" s="28">
        <f t="shared" si="943"/>
        <v>48000</v>
      </c>
      <c r="S1228" s="28">
        <f t="shared" si="944"/>
        <v>48000</v>
      </c>
      <c r="T1228" s="28">
        <f t="shared" si="945"/>
        <v>0</v>
      </c>
      <c r="U1228" s="28">
        <f t="shared" si="946"/>
        <v>48000</v>
      </c>
      <c r="V1228" s="69"/>
      <c r="W1228" s="28">
        <v>23000</v>
      </c>
      <c r="X1228" s="28">
        <f>IF(TRIM(B1228)="","",IFERROR(INDEX('Agreements-Old'!E:E,MATCH(B1228,'Agreements-Old'!D:D,0)),W1228))</f>
        <v>23000</v>
      </c>
      <c r="Y1228" s="28">
        <f>SUMIFS('Daily Fees Entry'!F:F,'Daily Fees Entry'!D:D,B1228,'Daily Fees Entry'!E:E,"Old Fees")</f>
        <v>0</v>
      </c>
      <c r="Z1228" s="28">
        <f t="shared" si="947"/>
        <v>23000</v>
      </c>
      <c r="AA1228" s="69"/>
      <c r="AB1228" s="28">
        <f t="shared" si="948"/>
        <v>25000</v>
      </c>
      <c r="AC1228" s="28">
        <f>IF(TRIM(B1228)="","",IFERROR(INDEX('Agreements-New'!E:E,MATCH(B1228,'Agreements-New'!D:D,0)),AB1228))</f>
        <v>25000</v>
      </c>
      <c r="AD1228" s="28">
        <f>(SUMIFS('Daily Fees Entry'!F:F,'Daily Fees Entry'!D:D,B1228)) - Y1228</f>
        <v>0</v>
      </c>
      <c r="AE1228" s="28">
        <f t="shared" si="949"/>
        <v>25000</v>
      </c>
      <c r="AF1228" s="69"/>
      <c r="AG1228" s="28">
        <f>IF(TRIM(B1228)="","",IFERROR(INDEX('Fees Master'!D:D,MATCH(D1228,'Fees Master'!C:C,0)),"Not Found"))</f>
        <v>25000</v>
      </c>
      <c r="AH1228" s="28" t="str">
        <f>IF(TRIM(M1228)="V",IFERROR(INDEX('Fees Master'!M:M,MATCH(N1228,'Fees Master'!L:L,0)),"Not Found"),"0")</f>
        <v>0</v>
      </c>
      <c r="AI1228" s="28" t="str">
        <f>IF(TRIM(M1228)="H",IFERROR(INDEX('Fees Master'!I:I,MATCH(D1228,'Fees Master'!G:G,0)),"Not Found"),"0")</f>
        <v>0</v>
      </c>
      <c r="AJ1228" s="69"/>
      <c r="AK1228" s="28">
        <f t="shared" si="950"/>
        <v>0</v>
      </c>
      <c r="AL1228" s="31">
        <f t="shared" si="951"/>
        <v>0</v>
      </c>
      <c r="AM1228" s="58"/>
      <c r="AN1228" s="58" t="s">
        <v>3793</v>
      </c>
      <c r="AO1228" s="68"/>
    </row>
    <row r="1229" spans="1:41" x14ac:dyDescent="0.35">
      <c r="A1229" s="28">
        <v>1228</v>
      </c>
      <c r="B1229" s="28">
        <v>4725</v>
      </c>
      <c r="C1229" s="28" t="s">
        <v>5779</v>
      </c>
      <c r="D1229" s="28" t="s">
        <v>4419</v>
      </c>
      <c r="E1229" s="28" t="s">
        <v>3814</v>
      </c>
      <c r="F1229" s="28" t="s">
        <v>1892</v>
      </c>
      <c r="G1229" s="30"/>
      <c r="H1229" s="28" t="s">
        <v>6149</v>
      </c>
      <c r="I1229" s="28"/>
      <c r="J1229" s="31"/>
      <c r="K1229" s="31"/>
      <c r="L1229" s="83">
        <v>9494962820</v>
      </c>
      <c r="M1229" s="28" t="s">
        <v>2767</v>
      </c>
      <c r="N1229" s="28" t="s">
        <v>4242</v>
      </c>
      <c r="O1229" s="69"/>
      <c r="P1229" s="28">
        <f>IF(TRIM(B1229)="","",IFERROR(INDEX('Agreements-New'!C:C,MATCH(B1229,'Agreements-New'!D:D,0)),"N"))</f>
        <v>93</v>
      </c>
      <c r="Q1229" s="69"/>
      <c r="R1229" s="28">
        <f t="shared" si="943"/>
        <v>47000</v>
      </c>
      <c r="S1229" s="28">
        <f t="shared" si="944"/>
        <v>41000</v>
      </c>
      <c r="T1229" s="28">
        <f t="shared" si="945"/>
        <v>5000</v>
      </c>
      <c r="U1229" s="28">
        <f t="shared" si="946"/>
        <v>36000</v>
      </c>
      <c r="V1229" s="69"/>
      <c r="W1229" s="28">
        <v>0</v>
      </c>
      <c r="X1229" s="28">
        <f>IF(TRIM(B1229)="","",IFERROR(INDEX('Agreements-Old'!E:E,MATCH(B1229,'Agreements-Old'!D:D,0)),W1229))</f>
        <v>0</v>
      </c>
      <c r="Y1229" s="28">
        <f>SUMIFS('Daily Fees Entry'!F:F,'Daily Fees Entry'!D:D,B1229,'Daily Fees Entry'!E:E,"Old Fees")</f>
        <v>0</v>
      </c>
      <c r="Z1229" s="28">
        <f t="shared" si="947"/>
        <v>0</v>
      </c>
      <c r="AA1229" s="69"/>
      <c r="AB1229" s="28">
        <f t="shared" si="948"/>
        <v>47000</v>
      </c>
      <c r="AC1229" s="28">
        <f>IF(TRIM(B1229)="","",IFERROR(INDEX('Agreements-New'!E:E,MATCH(B1229,'Agreements-New'!D:D,0)),AB1229))</f>
        <v>41000</v>
      </c>
      <c r="AD1229" s="28">
        <f>(SUMIFS('Daily Fees Entry'!F:F,'Daily Fees Entry'!D:D,B1229)) - Y1229</f>
        <v>5000</v>
      </c>
      <c r="AE1229" s="28">
        <f t="shared" si="949"/>
        <v>36000</v>
      </c>
      <c r="AF1229" s="69"/>
      <c r="AG1229" s="28">
        <f>IF(TRIM(B1229)="","",IFERROR(INDEX('Fees Master'!D:D,MATCH(D1229,'Fees Master'!C:C,0)),"Not Found"))</f>
        <v>25000</v>
      </c>
      <c r="AH1229" s="28" t="str">
        <f>IF(TRIM(M1229)="V",IFERROR(INDEX('Fees Master'!M:M,MATCH(N1229,'Fees Master'!L:L,0)),"Not Found"),"0")</f>
        <v>0</v>
      </c>
      <c r="AI1229" s="28">
        <f>IF(TRIM(M1229)="H",IFERROR(INDEX('Fees Master'!I:I,MATCH(D1229,'Fees Master'!G:G,0)),"Not Found"),"0")</f>
        <v>22000</v>
      </c>
      <c r="AJ1229" s="69"/>
      <c r="AK1229" s="28">
        <f t="shared" si="950"/>
        <v>12.195121951219512</v>
      </c>
      <c r="AL1229" s="31">
        <f t="shared" si="951"/>
        <v>12.195121951219512</v>
      </c>
      <c r="AM1229" s="58"/>
      <c r="AN1229" s="58"/>
      <c r="AO1229" s="68"/>
    </row>
    <row r="1230" spans="1:41" x14ac:dyDescent="0.35">
      <c r="A1230" s="28">
        <v>1229</v>
      </c>
      <c r="B1230" s="28">
        <v>2332</v>
      </c>
      <c r="C1230" s="28" t="s">
        <v>1741</v>
      </c>
      <c r="D1230" s="28" t="s">
        <v>4419</v>
      </c>
      <c r="E1230" s="28" t="s">
        <v>23</v>
      </c>
      <c r="F1230" s="28" t="s">
        <v>1892</v>
      </c>
      <c r="G1230" s="30"/>
      <c r="H1230" s="28" t="s">
        <v>1949</v>
      </c>
      <c r="I1230" s="28"/>
      <c r="J1230" s="31">
        <v>917700130247</v>
      </c>
      <c r="K1230" s="31" t="str">
        <f t="shared" ref="K1230:K1244" si="952">CONCATENATE(MID(J1230,1,4), " ", MID(J1230,5,4), " ", MID(J1230,9,4))</f>
        <v>9177 0013 0247</v>
      </c>
      <c r="L1230" s="83">
        <v>9640907197</v>
      </c>
      <c r="M1230" s="28" t="s">
        <v>2767</v>
      </c>
      <c r="N1230" s="28" t="s">
        <v>61</v>
      </c>
      <c r="O1230" s="69"/>
      <c r="P1230" s="28" t="str">
        <f>IF(TRIM(B1230)="","",IFERROR(INDEX('Agreements-New'!C:C,MATCH(B1230,'Agreements-New'!D:D,0)),"N"))</f>
        <v>N</v>
      </c>
      <c r="Q1230" s="69"/>
      <c r="R1230" s="28">
        <f t="shared" si="943"/>
        <v>47000</v>
      </c>
      <c r="S1230" s="28">
        <f t="shared" si="944"/>
        <v>47000</v>
      </c>
      <c r="T1230" s="28">
        <f t="shared" si="945"/>
        <v>0</v>
      </c>
      <c r="U1230" s="28">
        <f t="shared" si="946"/>
        <v>47000</v>
      </c>
      <c r="V1230" s="69"/>
      <c r="W1230" s="28">
        <v>0</v>
      </c>
      <c r="X1230" s="28">
        <f>IF(TRIM(B1230)="","",IFERROR(INDEX('Agreements-Old'!E:E,MATCH(B1230,'Agreements-Old'!D:D,0)),W1230))</f>
        <v>0</v>
      </c>
      <c r="Y1230" s="28">
        <f>SUMIFS('Daily Fees Entry'!F:F,'Daily Fees Entry'!D:D,B1230,'Daily Fees Entry'!E:E,"Old Fees")</f>
        <v>0</v>
      </c>
      <c r="Z1230" s="28">
        <f t="shared" si="947"/>
        <v>0</v>
      </c>
      <c r="AA1230" s="69"/>
      <c r="AB1230" s="28">
        <f t="shared" si="948"/>
        <v>47000</v>
      </c>
      <c r="AC1230" s="28">
        <f>IF(TRIM(B1230)="","",IFERROR(INDEX('Agreements-New'!E:E,MATCH(B1230,'Agreements-New'!D:D,0)),AB1230))</f>
        <v>47000</v>
      </c>
      <c r="AD1230" s="28">
        <f>(SUMIFS('Daily Fees Entry'!F:F,'Daily Fees Entry'!D:D,B1230)) - Y1230</f>
        <v>0</v>
      </c>
      <c r="AE1230" s="28">
        <f t="shared" si="949"/>
        <v>47000</v>
      </c>
      <c r="AF1230" s="69"/>
      <c r="AG1230" s="28">
        <f>IF(TRIM(B1230)="","",IFERROR(INDEX('Fees Master'!D:D,MATCH(D1230,'Fees Master'!C:C,0)),"Not Found"))</f>
        <v>25000</v>
      </c>
      <c r="AH1230" s="28" t="str">
        <f>IF(TRIM(M1230)="V",IFERROR(INDEX('Fees Master'!M:M,MATCH(N1230,'Fees Master'!L:L,0)),"Not Found"),"0")</f>
        <v>0</v>
      </c>
      <c r="AI1230" s="28">
        <f>IF(TRIM(M1230)="H",IFERROR(INDEX('Fees Master'!I:I,MATCH(D1230,'Fees Master'!G:G,0)),"Not Found"),"0")</f>
        <v>22000</v>
      </c>
      <c r="AJ1230" s="69"/>
      <c r="AK1230" s="28">
        <f t="shared" si="950"/>
        <v>0</v>
      </c>
      <c r="AL1230" s="31">
        <f t="shared" si="951"/>
        <v>0</v>
      </c>
      <c r="AM1230" s="58"/>
      <c r="AN1230" s="58" t="s">
        <v>3794</v>
      </c>
      <c r="AO1230" s="68"/>
    </row>
    <row r="1231" spans="1:41" x14ac:dyDescent="0.35">
      <c r="A1231" s="28">
        <v>1230</v>
      </c>
      <c r="B1231" s="28">
        <v>3686</v>
      </c>
      <c r="C1231" s="28" t="s">
        <v>1742</v>
      </c>
      <c r="D1231" s="28" t="s">
        <v>4419</v>
      </c>
      <c r="E1231" s="28" t="s">
        <v>23</v>
      </c>
      <c r="F1231" s="28" t="s">
        <v>1892</v>
      </c>
      <c r="G1231" s="30"/>
      <c r="H1231" s="28" t="s">
        <v>2425</v>
      </c>
      <c r="I1231" s="28"/>
      <c r="J1231" s="31">
        <v>968728142668</v>
      </c>
      <c r="K1231" s="31" t="str">
        <f t="shared" si="952"/>
        <v>9687 2814 2668</v>
      </c>
      <c r="L1231" s="83">
        <v>9848502697</v>
      </c>
      <c r="M1231" s="28" t="s">
        <v>2762</v>
      </c>
      <c r="N1231" s="28" t="s">
        <v>49</v>
      </c>
      <c r="O1231" s="69"/>
      <c r="P1231" s="28" t="str">
        <f>IF(TRIM(B1231)="","",IFERROR(INDEX('Agreements-New'!C:C,MATCH(B1231,'Agreements-New'!D:D,0)),"N"))</f>
        <v>N</v>
      </c>
      <c r="Q1231" s="69"/>
      <c r="R1231" s="28">
        <f t="shared" si="943"/>
        <v>57500</v>
      </c>
      <c r="S1231" s="28">
        <f t="shared" si="944"/>
        <v>57500</v>
      </c>
      <c r="T1231" s="28">
        <f t="shared" si="945"/>
        <v>7000</v>
      </c>
      <c r="U1231" s="28">
        <f t="shared" si="946"/>
        <v>50500</v>
      </c>
      <c r="V1231" s="69"/>
      <c r="W1231" s="28">
        <v>32500</v>
      </c>
      <c r="X1231" s="28">
        <f>IF(TRIM(B1231)="","",IFERROR(INDEX('Agreements-Old'!E:E,MATCH(B1231,'Agreements-Old'!D:D,0)),W1231))</f>
        <v>32500</v>
      </c>
      <c r="Y1231" s="28">
        <f>SUMIFS('Daily Fees Entry'!F:F,'Daily Fees Entry'!D:D,B1231,'Daily Fees Entry'!E:E,"Old Fees")</f>
        <v>7000</v>
      </c>
      <c r="Z1231" s="28">
        <f t="shared" si="947"/>
        <v>25500</v>
      </c>
      <c r="AA1231" s="69"/>
      <c r="AB1231" s="28">
        <f t="shared" si="948"/>
        <v>25000</v>
      </c>
      <c r="AC1231" s="28">
        <f>IF(TRIM(B1231)="","",IFERROR(INDEX('Agreements-New'!E:E,MATCH(B1231,'Agreements-New'!D:D,0)),AB1231))</f>
        <v>25000</v>
      </c>
      <c r="AD1231" s="28">
        <f>(SUMIFS('Daily Fees Entry'!F:F,'Daily Fees Entry'!D:D,B1231)) - Y1231</f>
        <v>0</v>
      </c>
      <c r="AE1231" s="28">
        <f t="shared" si="949"/>
        <v>25000</v>
      </c>
      <c r="AF1231" s="69"/>
      <c r="AG1231" s="28">
        <f>IF(TRIM(B1231)="","",IFERROR(INDEX('Fees Master'!D:D,MATCH(D1231,'Fees Master'!C:C,0)),"Not Found"))</f>
        <v>25000</v>
      </c>
      <c r="AH1231" s="28" t="str">
        <f>IF(TRIM(M1231)="V",IFERROR(INDEX('Fees Master'!M:M,MATCH(N1231,'Fees Master'!L:L,0)),"Not Found"),"0")</f>
        <v>0</v>
      </c>
      <c r="AI1231" s="28" t="str">
        <f>IF(TRIM(M1231)="H",IFERROR(INDEX('Fees Master'!I:I,MATCH(D1231,'Fees Master'!G:G,0)),"Not Found"),"0")</f>
        <v>0</v>
      </c>
      <c r="AJ1231" s="69"/>
      <c r="AK1231" s="28">
        <f t="shared" si="950"/>
        <v>12.173913043478262</v>
      </c>
      <c r="AL1231" s="31">
        <f t="shared" si="951"/>
        <v>0</v>
      </c>
      <c r="AM1231" s="58"/>
      <c r="AN1231" s="58" t="s">
        <v>3795</v>
      </c>
      <c r="AO1231" s="68"/>
    </row>
    <row r="1232" spans="1:41" x14ac:dyDescent="0.35">
      <c r="A1232" s="28">
        <v>1231</v>
      </c>
      <c r="B1232" s="28">
        <v>3350</v>
      </c>
      <c r="C1232" s="28" t="s">
        <v>1743</v>
      </c>
      <c r="D1232" s="28" t="s">
        <v>4419</v>
      </c>
      <c r="E1232" s="28" t="s">
        <v>23</v>
      </c>
      <c r="F1232" s="28" t="s">
        <v>1892</v>
      </c>
      <c r="G1232" s="30"/>
      <c r="H1232" s="28" t="s">
        <v>1903</v>
      </c>
      <c r="I1232" s="28"/>
      <c r="J1232" s="31">
        <v>238495596367</v>
      </c>
      <c r="K1232" s="31" t="str">
        <f t="shared" si="952"/>
        <v>2384 9559 6367</v>
      </c>
      <c r="L1232" s="83">
        <v>9000039000</v>
      </c>
      <c r="M1232" s="28" t="s">
        <v>2762</v>
      </c>
      <c r="N1232" s="28" t="s">
        <v>97</v>
      </c>
      <c r="O1232" s="69"/>
      <c r="P1232" s="28" t="str">
        <f>IF(TRIM(B1232)="","",IFERROR(INDEX('Agreements-New'!C:C,MATCH(B1232,'Agreements-New'!D:D,0)),"N"))</f>
        <v>N</v>
      </c>
      <c r="Q1232" s="69"/>
      <c r="R1232" s="28">
        <f t="shared" si="943"/>
        <v>25000</v>
      </c>
      <c r="S1232" s="28">
        <f t="shared" si="944"/>
        <v>25000</v>
      </c>
      <c r="T1232" s="28">
        <f t="shared" si="945"/>
        <v>0</v>
      </c>
      <c r="U1232" s="28">
        <f t="shared" si="946"/>
        <v>25000</v>
      </c>
      <c r="V1232" s="69"/>
      <c r="W1232" s="28">
        <v>0</v>
      </c>
      <c r="X1232" s="28">
        <f>IF(TRIM(B1232)="","",IFERROR(INDEX('Agreements-Old'!E:E,MATCH(B1232,'Agreements-Old'!D:D,0)),W1232))</f>
        <v>0</v>
      </c>
      <c r="Y1232" s="28">
        <f>SUMIFS('Daily Fees Entry'!F:F,'Daily Fees Entry'!D:D,B1232,'Daily Fees Entry'!E:E,"Old Fees")</f>
        <v>0</v>
      </c>
      <c r="Z1232" s="28">
        <f t="shared" si="947"/>
        <v>0</v>
      </c>
      <c r="AA1232" s="69"/>
      <c r="AB1232" s="28">
        <f t="shared" si="948"/>
        <v>25000</v>
      </c>
      <c r="AC1232" s="28">
        <f>IF(TRIM(B1232)="","",IFERROR(INDEX('Agreements-New'!E:E,MATCH(B1232,'Agreements-New'!D:D,0)),AB1232))</f>
        <v>25000</v>
      </c>
      <c r="AD1232" s="28">
        <f>(SUMIFS('Daily Fees Entry'!F:F,'Daily Fees Entry'!D:D,B1232)) - Y1232</f>
        <v>0</v>
      </c>
      <c r="AE1232" s="28">
        <f t="shared" si="949"/>
        <v>25000</v>
      </c>
      <c r="AF1232" s="69"/>
      <c r="AG1232" s="28">
        <f>IF(TRIM(B1232)="","",IFERROR(INDEX('Fees Master'!D:D,MATCH(D1232,'Fees Master'!C:C,0)),"Not Found"))</f>
        <v>25000</v>
      </c>
      <c r="AH1232" s="28" t="str">
        <f>IF(TRIM(M1232)="V",IFERROR(INDEX('Fees Master'!M:M,MATCH(N1232,'Fees Master'!L:L,0)),"Not Found"),"0")</f>
        <v>0</v>
      </c>
      <c r="AI1232" s="28" t="str">
        <f>IF(TRIM(M1232)="H",IFERROR(INDEX('Fees Master'!I:I,MATCH(D1232,'Fees Master'!G:G,0)),"Not Found"),"0")</f>
        <v>0</v>
      </c>
      <c r="AJ1232" s="69"/>
      <c r="AK1232" s="28">
        <f t="shared" si="950"/>
        <v>0</v>
      </c>
      <c r="AL1232" s="31">
        <f t="shared" si="951"/>
        <v>0</v>
      </c>
      <c r="AM1232" s="58"/>
      <c r="AN1232" s="58" t="s">
        <v>3796</v>
      </c>
      <c r="AO1232" s="68"/>
    </row>
    <row r="1233" spans="1:41" x14ac:dyDescent="0.35">
      <c r="A1233" s="28">
        <v>1232</v>
      </c>
      <c r="B1233" s="28">
        <v>3363</v>
      </c>
      <c r="C1233" s="28" t="s">
        <v>1744</v>
      </c>
      <c r="D1233" s="28" t="s">
        <v>4419</v>
      </c>
      <c r="E1233" s="28" t="s">
        <v>23</v>
      </c>
      <c r="F1233" s="28" t="s">
        <v>1892</v>
      </c>
      <c r="G1233" s="30"/>
      <c r="H1233" s="28" t="s">
        <v>2721</v>
      </c>
      <c r="I1233" s="28"/>
      <c r="J1233" s="31">
        <v>245987479404</v>
      </c>
      <c r="K1233" s="31" t="str">
        <f t="shared" si="952"/>
        <v>2459 8747 9404</v>
      </c>
      <c r="L1233" s="83">
        <v>9177364039</v>
      </c>
      <c r="M1233" s="28" t="s">
        <v>2767</v>
      </c>
      <c r="N1233" s="28" t="s">
        <v>43</v>
      </c>
      <c r="O1233" s="69"/>
      <c r="P1233" s="28" t="str">
        <f>IF(TRIM(B1233)="","",IFERROR(INDEX('Agreements-New'!C:C,MATCH(B1233,'Agreements-New'!D:D,0)),"N"))</f>
        <v>N</v>
      </c>
      <c r="Q1233" s="69"/>
      <c r="R1233" s="28">
        <f t="shared" si="943"/>
        <v>47000</v>
      </c>
      <c r="S1233" s="28">
        <f t="shared" si="944"/>
        <v>47000</v>
      </c>
      <c r="T1233" s="28">
        <f t="shared" si="945"/>
        <v>10000</v>
      </c>
      <c r="U1233" s="28">
        <f t="shared" si="946"/>
        <v>37000</v>
      </c>
      <c r="V1233" s="69"/>
      <c r="W1233" s="28">
        <v>0</v>
      </c>
      <c r="X1233" s="28">
        <f>IF(TRIM(B1233)="","",IFERROR(INDEX('Agreements-Old'!E:E,MATCH(B1233,'Agreements-Old'!D:D,0)),W1233))</f>
        <v>0</v>
      </c>
      <c r="Y1233" s="28">
        <f>SUMIFS('Daily Fees Entry'!F:F,'Daily Fees Entry'!D:D,B1233,'Daily Fees Entry'!E:E,"Old Fees")</f>
        <v>0</v>
      </c>
      <c r="Z1233" s="28">
        <f t="shared" si="947"/>
        <v>0</v>
      </c>
      <c r="AA1233" s="69"/>
      <c r="AB1233" s="28">
        <f t="shared" si="948"/>
        <v>47000</v>
      </c>
      <c r="AC1233" s="28">
        <f>IF(TRIM(B1233)="","",IFERROR(INDEX('Agreements-New'!E:E,MATCH(B1233,'Agreements-New'!D:D,0)),AB1233))</f>
        <v>47000</v>
      </c>
      <c r="AD1233" s="28">
        <f>(SUMIFS('Daily Fees Entry'!F:F,'Daily Fees Entry'!D:D,B1233)) - Y1233</f>
        <v>10000</v>
      </c>
      <c r="AE1233" s="28">
        <f t="shared" si="949"/>
        <v>37000</v>
      </c>
      <c r="AF1233" s="69"/>
      <c r="AG1233" s="28">
        <f>IF(TRIM(B1233)="","",IFERROR(INDEX('Fees Master'!D:D,MATCH(D1233,'Fees Master'!C:C,0)),"Not Found"))</f>
        <v>25000</v>
      </c>
      <c r="AH1233" s="28" t="str">
        <f>IF(TRIM(M1233)="V",IFERROR(INDEX('Fees Master'!M:M,MATCH(N1233,'Fees Master'!L:L,0)),"Not Found"),"0")</f>
        <v>0</v>
      </c>
      <c r="AI1233" s="28">
        <f>IF(TRIM(M1233)="H",IFERROR(INDEX('Fees Master'!I:I,MATCH(D1233,'Fees Master'!G:G,0)),"Not Found"),"0")</f>
        <v>22000</v>
      </c>
      <c r="AJ1233" s="69"/>
      <c r="AK1233" s="28">
        <f t="shared" si="950"/>
        <v>21.276595744680851</v>
      </c>
      <c r="AL1233" s="31">
        <f t="shared" si="951"/>
        <v>21.276595744680851</v>
      </c>
      <c r="AM1233" s="58"/>
      <c r="AN1233" s="58" t="s">
        <v>3797</v>
      </c>
      <c r="AO1233" s="68"/>
    </row>
    <row r="1234" spans="1:41" x14ac:dyDescent="0.35">
      <c r="A1234" s="28">
        <v>1233</v>
      </c>
      <c r="B1234" s="28">
        <v>2334</v>
      </c>
      <c r="C1234" s="28" t="s">
        <v>1745</v>
      </c>
      <c r="D1234" s="28" t="s">
        <v>4419</v>
      </c>
      <c r="E1234" s="28" t="s">
        <v>23</v>
      </c>
      <c r="F1234" s="28" t="s">
        <v>1892</v>
      </c>
      <c r="G1234" s="30"/>
      <c r="H1234" s="28" t="s">
        <v>2556</v>
      </c>
      <c r="I1234" s="28"/>
      <c r="J1234" s="31">
        <v>999298510566</v>
      </c>
      <c r="K1234" s="31" t="str">
        <f t="shared" si="952"/>
        <v>9992 9851 0566</v>
      </c>
      <c r="L1234" s="83">
        <v>7893436303</v>
      </c>
      <c r="M1234" s="28" t="s">
        <v>2764</v>
      </c>
      <c r="N1234" s="28" t="s">
        <v>83</v>
      </c>
      <c r="O1234" s="69"/>
      <c r="P1234" s="28" t="str">
        <f>IF(TRIM(B1234)="","",IFERROR(INDEX('Agreements-New'!C:C,MATCH(B1234,'Agreements-New'!D:D,0)),"N"))</f>
        <v>N</v>
      </c>
      <c r="Q1234" s="69"/>
      <c r="R1234" s="28">
        <f t="shared" si="943"/>
        <v>69500</v>
      </c>
      <c r="S1234" s="28">
        <f t="shared" si="944"/>
        <v>69500</v>
      </c>
      <c r="T1234" s="28">
        <f t="shared" si="945"/>
        <v>0</v>
      </c>
      <c r="U1234" s="28">
        <f t="shared" si="946"/>
        <v>69500</v>
      </c>
      <c r="V1234" s="69"/>
      <c r="W1234" s="28">
        <v>37500</v>
      </c>
      <c r="X1234" s="28">
        <f>IF(TRIM(B1234)="","",IFERROR(INDEX('Agreements-Old'!E:E,MATCH(B1234,'Agreements-Old'!D:D,0)),W1234))</f>
        <v>37500</v>
      </c>
      <c r="Y1234" s="28">
        <f>SUMIFS('Daily Fees Entry'!F:F,'Daily Fees Entry'!D:D,B1234,'Daily Fees Entry'!E:E,"Old Fees")</f>
        <v>0</v>
      </c>
      <c r="Z1234" s="28">
        <f t="shared" si="947"/>
        <v>37500</v>
      </c>
      <c r="AA1234" s="69"/>
      <c r="AB1234" s="28">
        <f t="shared" si="948"/>
        <v>32000</v>
      </c>
      <c r="AC1234" s="28">
        <f>IF(TRIM(B1234)="","",IFERROR(INDEX('Agreements-New'!E:E,MATCH(B1234,'Agreements-New'!D:D,0)),AB1234))</f>
        <v>32000</v>
      </c>
      <c r="AD1234" s="28">
        <f>(SUMIFS('Daily Fees Entry'!F:F,'Daily Fees Entry'!D:D,B1234)) - Y1234</f>
        <v>0</v>
      </c>
      <c r="AE1234" s="28">
        <f t="shared" si="949"/>
        <v>32000</v>
      </c>
      <c r="AF1234" s="69"/>
      <c r="AG1234" s="28">
        <f>IF(TRIM(B1234)="","",IFERROR(INDEX('Fees Master'!D:D,MATCH(D1234,'Fees Master'!C:C,0)),"Not Found"))</f>
        <v>25000</v>
      </c>
      <c r="AH1234" s="28">
        <f>IF(TRIM(M1234)="V",IFERROR(INDEX('Fees Master'!M:M,MATCH(N1234,'Fees Master'!L:L,0)),"Not Found"),"0")</f>
        <v>7000</v>
      </c>
      <c r="AI1234" s="28" t="str">
        <f>IF(TRIM(M1234)="H",IFERROR(INDEX('Fees Master'!I:I,MATCH(D1234,'Fees Master'!G:G,0)),"Not Found"),"0")</f>
        <v>0</v>
      </c>
      <c r="AJ1234" s="69"/>
      <c r="AK1234" s="28">
        <f t="shared" si="950"/>
        <v>0</v>
      </c>
      <c r="AL1234" s="31">
        <f t="shared" si="951"/>
        <v>0</v>
      </c>
      <c r="AM1234" s="58"/>
      <c r="AN1234" s="58" t="s">
        <v>3798</v>
      </c>
      <c r="AO1234" s="68"/>
    </row>
    <row r="1235" spans="1:41" x14ac:dyDescent="0.35">
      <c r="A1235" s="28">
        <v>1234</v>
      </c>
      <c r="B1235" s="28">
        <v>2898</v>
      </c>
      <c r="C1235" s="28" t="s">
        <v>1748</v>
      </c>
      <c r="D1235" s="28" t="s">
        <v>4419</v>
      </c>
      <c r="E1235" s="28" t="s">
        <v>23</v>
      </c>
      <c r="F1235" s="28" t="s">
        <v>1892</v>
      </c>
      <c r="G1235" s="30"/>
      <c r="H1235" s="28" t="s">
        <v>2723</v>
      </c>
      <c r="I1235" s="28"/>
      <c r="J1235" s="31">
        <v>374247021301</v>
      </c>
      <c r="K1235" s="31" t="str">
        <f t="shared" si="952"/>
        <v>3742 4702 1301</v>
      </c>
      <c r="L1235" s="83">
        <v>9848755311</v>
      </c>
      <c r="M1235" s="28" t="s">
        <v>2762</v>
      </c>
      <c r="N1235" s="28" t="s">
        <v>97</v>
      </c>
      <c r="O1235" s="69"/>
      <c r="P1235" s="28" t="str">
        <f>IF(TRIM(B1235)="","",IFERROR(INDEX('Agreements-New'!C:C,MATCH(B1235,'Agreements-New'!D:D,0)),"N"))</f>
        <v>N</v>
      </c>
      <c r="Q1235" s="69"/>
      <c r="R1235" s="28">
        <f t="shared" si="943"/>
        <v>39000</v>
      </c>
      <c r="S1235" s="28">
        <f t="shared" si="944"/>
        <v>39000</v>
      </c>
      <c r="T1235" s="28">
        <f t="shared" si="945"/>
        <v>0</v>
      </c>
      <c r="U1235" s="28">
        <f t="shared" si="946"/>
        <v>39000</v>
      </c>
      <c r="V1235" s="69"/>
      <c r="W1235" s="28">
        <v>14000</v>
      </c>
      <c r="X1235" s="28">
        <f>IF(TRIM(B1235)="","",IFERROR(INDEX('Agreements-Old'!E:E,MATCH(B1235,'Agreements-Old'!D:D,0)),W1235))</f>
        <v>14000</v>
      </c>
      <c r="Y1235" s="28">
        <f>SUMIFS('Daily Fees Entry'!F:F,'Daily Fees Entry'!D:D,B1235,'Daily Fees Entry'!E:E,"Old Fees")</f>
        <v>0</v>
      </c>
      <c r="Z1235" s="28">
        <f t="shared" si="947"/>
        <v>14000</v>
      </c>
      <c r="AA1235" s="69"/>
      <c r="AB1235" s="28">
        <f t="shared" si="948"/>
        <v>25000</v>
      </c>
      <c r="AC1235" s="28">
        <f>IF(TRIM(B1235)="","",IFERROR(INDEX('Agreements-New'!E:E,MATCH(B1235,'Agreements-New'!D:D,0)),AB1235))</f>
        <v>25000</v>
      </c>
      <c r="AD1235" s="28">
        <f>(SUMIFS('Daily Fees Entry'!F:F,'Daily Fees Entry'!D:D,B1235)) - Y1235</f>
        <v>0</v>
      </c>
      <c r="AE1235" s="28">
        <f t="shared" si="949"/>
        <v>25000</v>
      </c>
      <c r="AF1235" s="69"/>
      <c r="AG1235" s="28">
        <f>IF(TRIM(B1235)="","",IFERROR(INDEX('Fees Master'!D:D,MATCH(D1235,'Fees Master'!C:C,0)),"Not Found"))</f>
        <v>25000</v>
      </c>
      <c r="AH1235" s="28" t="str">
        <f>IF(TRIM(M1235)="V",IFERROR(INDEX('Fees Master'!M:M,MATCH(N1235,'Fees Master'!L:L,0)),"Not Found"),"0")</f>
        <v>0</v>
      </c>
      <c r="AI1235" s="28" t="str">
        <f>IF(TRIM(M1235)="H",IFERROR(INDEX('Fees Master'!I:I,MATCH(D1235,'Fees Master'!G:G,0)),"Not Found"),"0")</f>
        <v>0</v>
      </c>
      <c r="AJ1235" s="69"/>
      <c r="AK1235" s="28">
        <f t="shared" si="950"/>
        <v>0</v>
      </c>
      <c r="AL1235" s="31">
        <f t="shared" si="951"/>
        <v>0</v>
      </c>
      <c r="AM1235" s="58"/>
      <c r="AN1235" s="58" t="s">
        <v>3799</v>
      </c>
      <c r="AO1235" s="68"/>
    </row>
    <row r="1236" spans="1:41" x14ac:dyDescent="0.35">
      <c r="A1236" s="28">
        <v>1235</v>
      </c>
      <c r="B1236" s="28">
        <v>3387</v>
      </c>
      <c r="C1236" s="28" t="s">
        <v>1749</v>
      </c>
      <c r="D1236" s="28" t="s">
        <v>4419</v>
      </c>
      <c r="E1236" s="28" t="s">
        <v>23</v>
      </c>
      <c r="F1236" s="28" t="s">
        <v>1892</v>
      </c>
      <c r="G1236" s="30"/>
      <c r="H1236" s="28" t="s">
        <v>2724</v>
      </c>
      <c r="I1236" s="28"/>
      <c r="J1236" s="31">
        <v>547568628463</v>
      </c>
      <c r="K1236" s="31" t="str">
        <f t="shared" si="952"/>
        <v>5475 6862 8463</v>
      </c>
      <c r="L1236" s="83">
        <v>9390015953</v>
      </c>
      <c r="M1236" s="28" t="s">
        <v>2762</v>
      </c>
      <c r="N1236" s="28" t="s">
        <v>97</v>
      </c>
      <c r="O1236" s="69"/>
      <c r="P1236" s="28" t="str">
        <f>IF(TRIM(B1236)="","",IFERROR(INDEX('Agreements-New'!C:C,MATCH(B1236,'Agreements-New'!D:D,0)),"N"))</f>
        <v>N</v>
      </c>
      <c r="Q1236" s="69"/>
      <c r="R1236" s="28">
        <f t="shared" si="943"/>
        <v>71000</v>
      </c>
      <c r="S1236" s="28">
        <f t="shared" si="944"/>
        <v>71000</v>
      </c>
      <c r="T1236" s="28">
        <f t="shared" si="945"/>
        <v>0</v>
      </c>
      <c r="U1236" s="28">
        <f t="shared" si="946"/>
        <v>71000</v>
      </c>
      <c r="V1236" s="69"/>
      <c r="W1236" s="28">
        <v>46000</v>
      </c>
      <c r="X1236" s="28">
        <f>IF(TRIM(B1236)="","",IFERROR(INDEX('Agreements-Old'!E:E,MATCH(B1236,'Agreements-Old'!D:D,0)),W1236))</f>
        <v>46000</v>
      </c>
      <c r="Y1236" s="28">
        <f>SUMIFS('Daily Fees Entry'!F:F,'Daily Fees Entry'!D:D,B1236,'Daily Fees Entry'!E:E,"Old Fees")</f>
        <v>0</v>
      </c>
      <c r="Z1236" s="28">
        <f t="shared" si="947"/>
        <v>46000</v>
      </c>
      <c r="AA1236" s="69"/>
      <c r="AB1236" s="28">
        <f t="shared" si="948"/>
        <v>25000</v>
      </c>
      <c r="AC1236" s="28">
        <f>IF(TRIM(B1236)="","",IFERROR(INDEX('Agreements-New'!E:E,MATCH(B1236,'Agreements-New'!D:D,0)),AB1236))</f>
        <v>25000</v>
      </c>
      <c r="AD1236" s="28">
        <f>(SUMIFS('Daily Fees Entry'!F:F,'Daily Fees Entry'!D:D,B1236)) - Y1236</f>
        <v>0</v>
      </c>
      <c r="AE1236" s="28">
        <f t="shared" si="949"/>
        <v>25000</v>
      </c>
      <c r="AF1236" s="69"/>
      <c r="AG1236" s="28">
        <f>IF(TRIM(B1236)="","",IFERROR(INDEX('Fees Master'!D:D,MATCH(D1236,'Fees Master'!C:C,0)),"Not Found"))</f>
        <v>25000</v>
      </c>
      <c r="AH1236" s="28" t="str">
        <f>IF(TRIM(M1236)="V",IFERROR(INDEX('Fees Master'!M:M,MATCH(N1236,'Fees Master'!L:L,0)),"Not Found"),"0")</f>
        <v>0</v>
      </c>
      <c r="AI1236" s="28" t="str">
        <f>IF(TRIM(M1236)="H",IFERROR(INDEX('Fees Master'!I:I,MATCH(D1236,'Fees Master'!G:G,0)),"Not Found"),"0")</f>
        <v>0</v>
      </c>
      <c r="AJ1236" s="69"/>
      <c r="AK1236" s="28">
        <f t="shared" si="950"/>
        <v>0</v>
      </c>
      <c r="AL1236" s="31">
        <f t="shared" si="951"/>
        <v>0</v>
      </c>
      <c r="AM1236" s="58"/>
      <c r="AN1236" s="58" t="s">
        <v>3800</v>
      </c>
      <c r="AO1236" s="68"/>
    </row>
    <row r="1237" spans="1:41" x14ac:dyDescent="0.35">
      <c r="A1237" s="28">
        <v>1236</v>
      </c>
      <c r="B1237" s="28">
        <v>2340</v>
      </c>
      <c r="C1237" s="28" t="s">
        <v>1750</v>
      </c>
      <c r="D1237" s="28" t="s">
        <v>4419</v>
      </c>
      <c r="E1237" s="28" t="s">
        <v>23</v>
      </c>
      <c r="F1237" s="28" t="s">
        <v>1892</v>
      </c>
      <c r="G1237" s="30"/>
      <c r="H1237" s="28" t="s">
        <v>2287</v>
      </c>
      <c r="I1237" s="28"/>
      <c r="J1237" s="31">
        <v>279602754840</v>
      </c>
      <c r="K1237" s="31" t="str">
        <f t="shared" si="952"/>
        <v>2796 0275 4840</v>
      </c>
      <c r="L1237" s="83">
        <v>7075022880</v>
      </c>
      <c r="M1237" s="28" t="s">
        <v>2767</v>
      </c>
      <c r="N1237" s="28" t="s">
        <v>82</v>
      </c>
      <c r="O1237" s="69"/>
      <c r="P1237" s="28" t="str">
        <f>IF(TRIM(B1237)="","",IFERROR(INDEX('Agreements-New'!C:C,MATCH(B1237,'Agreements-New'!D:D,0)),"N"))</f>
        <v>N</v>
      </c>
      <c r="Q1237" s="69"/>
      <c r="R1237" s="28">
        <f t="shared" si="943"/>
        <v>76400</v>
      </c>
      <c r="S1237" s="28">
        <f t="shared" si="944"/>
        <v>76400</v>
      </c>
      <c r="T1237" s="28">
        <f t="shared" si="945"/>
        <v>0</v>
      </c>
      <c r="U1237" s="28">
        <f t="shared" si="946"/>
        <v>76400</v>
      </c>
      <c r="V1237" s="69"/>
      <c r="W1237" s="28">
        <v>29400</v>
      </c>
      <c r="X1237" s="28">
        <f>IF(TRIM(B1237)="","",IFERROR(INDEX('Agreements-Old'!E:E,MATCH(B1237,'Agreements-Old'!D:D,0)),W1237))</f>
        <v>29400</v>
      </c>
      <c r="Y1237" s="28">
        <f>SUMIFS('Daily Fees Entry'!F:F,'Daily Fees Entry'!D:D,B1237,'Daily Fees Entry'!E:E,"Old Fees")</f>
        <v>0</v>
      </c>
      <c r="Z1237" s="28">
        <f t="shared" si="947"/>
        <v>29400</v>
      </c>
      <c r="AA1237" s="69"/>
      <c r="AB1237" s="28">
        <f t="shared" si="948"/>
        <v>47000</v>
      </c>
      <c r="AC1237" s="28">
        <f>IF(TRIM(B1237)="","",IFERROR(INDEX('Agreements-New'!E:E,MATCH(B1237,'Agreements-New'!D:D,0)),AB1237))</f>
        <v>47000</v>
      </c>
      <c r="AD1237" s="28">
        <f>(SUMIFS('Daily Fees Entry'!F:F,'Daily Fees Entry'!D:D,B1237)) - Y1237</f>
        <v>0</v>
      </c>
      <c r="AE1237" s="28">
        <f t="shared" si="949"/>
        <v>47000</v>
      </c>
      <c r="AF1237" s="69"/>
      <c r="AG1237" s="28">
        <f>IF(TRIM(B1237)="","",IFERROR(INDEX('Fees Master'!D:D,MATCH(D1237,'Fees Master'!C:C,0)),"Not Found"))</f>
        <v>25000</v>
      </c>
      <c r="AH1237" s="28" t="str">
        <f>IF(TRIM(M1237)="V",IFERROR(INDEX('Fees Master'!M:M,MATCH(N1237,'Fees Master'!L:L,0)),"Not Found"),"0")</f>
        <v>0</v>
      </c>
      <c r="AI1237" s="28">
        <f>IF(TRIM(M1237)="H",IFERROR(INDEX('Fees Master'!I:I,MATCH(D1237,'Fees Master'!G:G,0)),"Not Found"),"0")</f>
        <v>22000</v>
      </c>
      <c r="AJ1237" s="69"/>
      <c r="AK1237" s="28">
        <f t="shared" si="950"/>
        <v>0</v>
      </c>
      <c r="AL1237" s="31">
        <f t="shared" si="951"/>
        <v>0</v>
      </c>
      <c r="AM1237" s="58"/>
      <c r="AN1237" s="58" t="s">
        <v>3801</v>
      </c>
      <c r="AO1237" s="68"/>
    </row>
    <row r="1238" spans="1:41" x14ac:dyDescent="0.35">
      <c r="A1238" s="28">
        <v>1237</v>
      </c>
      <c r="B1238" s="28">
        <v>2307</v>
      </c>
      <c r="C1238" s="28" t="s">
        <v>1751</v>
      </c>
      <c r="D1238" s="28" t="s">
        <v>4419</v>
      </c>
      <c r="E1238" s="28" t="s">
        <v>23</v>
      </c>
      <c r="F1238" s="28" t="s">
        <v>1892</v>
      </c>
      <c r="G1238" s="30"/>
      <c r="H1238" s="28" t="s">
        <v>2725</v>
      </c>
      <c r="I1238" s="28"/>
      <c r="J1238" s="31">
        <v>959932228138</v>
      </c>
      <c r="K1238" s="31" t="str">
        <f t="shared" si="952"/>
        <v>9599 3222 8138</v>
      </c>
      <c r="L1238" s="83">
        <v>8008388330</v>
      </c>
      <c r="M1238" s="28" t="s">
        <v>2767</v>
      </c>
      <c r="N1238" s="28" t="s">
        <v>82</v>
      </c>
      <c r="O1238" s="69"/>
      <c r="P1238" s="28" t="str">
        <f>IF(TRIM(B1238)="","",IFERROR(INDEX('Agreements-New'!C:C,MATCH(B1238,'Agreements-New'!D:D,0)),"N"))</f>
        <v>N</v>
      </c>
      <c r="Q1238" s="69"/>
      <c r="R1238" s="28">
        <f t="shared" si="943"/>
        <v>61000</v>
      </c>
      <c r="S1238" s="28">
        <f t="shared" si="944"/>
        <v>61000</v>
      </c>
      <c r="T1238" s="28">
        <f t="shared" si="945"/>
        <v>10000</v>
      </c>
      <c r="U1238" s="28">
        <f t="shared" si="946"/>
        <v>51000</v>
      </c>
      <c r="V1238" s="69"/>
      <c r="W1238" s="28">
        <v>14000</v>
      </c>
      <c r="X1238" s="28">
        <f>IF(TRIM(B1238)="","",IFERROR(INDEX('Agreements-Old'!E:E,MATCH(B1238,'Agreements-Old'!D:D,0)),W1238))</f>
        <v>14000</v>
      </c>
      <c r="Y1238" s="28">
        <f>SUMIFS('Daily Fees Entry'!F:F,'Daily Fees Entry'!D:D,B1238,'Daily Fees Entry'!E:E,"Old Fees")</f>
        <v>10000</v>
      </c>
      <c r="Z1238" s="28">
        <f t="shared" si="947"/>
        <v>4000</v>
      </c>
      <c r="AA1238" s="69"/>
      <c r="AB1238" s="28">
        <f t="shared" si="948"/>
        <v>47000</v>
      </c>
      <c r="AC1238" s="28">
        <f>IF(TRIM(B1238)="","",IFERROR(INDEX('Agreements-New'!E:E,MATCH(B1238,'Agreements-New'!D:D,0)),AB1238))</f>
        <v>47000</v>
      </c>
      <c r="AD1238" s="28">
        <f>(SUMIFS('Daily Fees Entry'!F:F,'Daily Fees Entry'!D:D,B1238)) - Y1238</f>
        <v>0</v>
      </c>
      <c r="AE1238" s="28">
        <f t="shared" si="949"/>
        <v>47000</v>
      </c>
      <c r="AF1238" s="69"/>
      <c r="AG1238" s="28">
        <f>IF(TRIM(B1238)="","",IFERROR(INDEX('Fees Master'!D:D,MATCH(D1238,'Fees Master'!C:C,0)),"Not Found"))</f>
        <v>25000</v>
      </c>
      <c r="AH1238" s="28" t="str">
        <f>IF(TRIM(M1238)="V",IFERROR(INDEX('Fees Master'!M:M,MATCH(N1238,'Fees Master'!L:L,0)),"Not Found"),"0")</f>
        <v>0</v>
      </c>
      <c r="AI1238" s="28">
        <f>IF(TRIM(M1238)="H",IFERROR(INDEX('Fees Master'!I:I,MATCH(D1238,'Fees Master'!G:G,0)),"Not Found"),"0")</f>
        <v>22000</v>
      </c>
      <c r="AJ1238" s="69"/>
      <c r="AK1238" s="28">
        <f t="shared" si="950"/>
        <v>16.393442622950818</v>
      </c>
      <c r="AL1238" s="31">
        <f t="shared" si="951"/>
        <v>0</v>
      </c>
      <c r="AM1238" s="58"/>
      <c r="AN1238" s="58" t="s">
        <v>3802</v>
      </c>
      <c r="AO1238" s="68"/>
    </row>
    <row r="1239" spans="1:41" x14ac:dyDescent="0.35">
      <c r="A1239" s="28">
        <v>1238</v>
      </c>
      <c r="B1239" s="28">
        <v>2868</v>
      </c>
      <c r="C1239" s="28" t="s">
        <v>976</v>
      </c>
      <c r="D1239" s="28" t="s">
        <v>4419</v>
      </c>
      <c r="E1239" s="28" t="s">
        <v>23</v>
      </c>
      <c r="F1239" s="28" t="s">
        <v>1892</v>
      </c>
      <c r="G1239" s="30"/>
      <c r="H1239" s="28" t="s">
        <v>2420</v>
      </c>
      <c r="I1239" s="28"/>
      <c r="J1239" s="31">
        <v>822527314157</v>
      </c>
      <c r="K1239" s="31" t="str">
        <f t="shared" si="952"/>
        <v>8225 2731 4157</v>
      </c>
      <c r="L1239" s="83">
        <v>7386383945</v>
      </c>
      <c r="M1239" s="28" t="s">
        <v>2767</v>
      </c>
      <c r="N1239" s="28" t="s">
        <v>83</v>
      </c>
      <c r="O1239" s="69"/>
      <c r="P1239" s="28" t="str">
        <f>IF(TRIM(B1239)="","",IFERROR(INDEX('Agreements-New'!C:C,MATCH(B1239,'Agreements-New'!D:D,0)),"N"))</f>
        <v>N</v>
      </c>
      <c r="Q1239" s="69"/>
      <c r="R1239" s="28">
        <f t="shared" si="943"/>
        <v>86500</v>
      </c>
      <c r="S1239" s="28">
        <f t="shared" si="944"/>
        <v>86500</v>
      </c>
      <c r="T1239" s="28">
        <f t="shared" si="945"/>
        <v>0</v>
      </c>
      <c r="U1239" s="28">
        <f t="shared" si="946"/>
        <v>86500</v>
      </c>
      <c r="V1239" s="69"/>
      <c r="W1239" s="28">
        <v>39500</v>
      </c>
      <c r="X1239" s="28">
        <f>IF(TRIM(B1239)="","",IFERROR(INDEX('Agreements-Old'!E:E,MATCH(B1239,'Agreements-Old'!D:D,0)),W1239))</f>
        <v>39500</v>
      </c>
      <c r="Y1239" s="28">
        <f>SUMIFS('Daily Fees Entry'!F:F,'Daily Fees Entry'!D:D,B1239,'Daily Fees Entry'!E:E,"Old Fees")</f>
        <v>0</v>
      </c>
      <c r="Z1239" s="28">
        <f t="shared" si="947"/>
        <v>39500</v>
      </c>
      <c r="AA1239" s="69"/>
      <c r="AB1239" s="28">
        <f t="shared" si="948"/>
        <v>47000</v>
      </c>
      <c r="AC1239" s="28">
        <f>IF(TRIM(B1239)="","",IFERROR(INDEX('Agreements-New'!E:E,MATCH(B1239,'Agreements-New'!D:D,0)),AB1239))</f>
        <v>47000</v>
      </c>
      <c r="AD1239" s="28">
        <f>(SUMIFS('Daily Fees Entry'!F:F,'Daily Fees Entry'!D:D,B1239)) - Y1239</f>
        <v>0</v>
      </c>
      <c r="AE1239" s="28">
        <f t="shared" si="949"/>
        <v>47000</v>
      </c>
      <c r="AF1239" s="69"/>
      <c r="AG1239" s="28">
        <f>IF(TRIM(B1239)="","",IFERROR(INDEX('Fees Master'!D:D,MATCH(D1239,'Fees Master'!C:C,0)),"Not Found"))</f>
        <v>25000</v>
      </c>
      <c r="AH1239" s="28" t="str">
        <f>IF(TRIM(M1239)="V",IFERROR(INDEX('Fees Master'!M:M,MATCH(N1239,'Fees Master'!L:L,0)),"Not Found"),"0")</f>
        <v>0</v>
      </c>
      <c r="AI1239" s="28">
        <f>IF(TRIM(M1239)="H",IFERROR(INDEX('Fees Master'!I:I,MATCH(D1239,'Fees Master'!G:G,0)),"Not Found"),"0")</f>
        <v>22000</v>
      </c>
      <c r="AJ1239" s="69"/>
      <c r="AK1239" s="28">
        <f t="shared" si="950"/>
        <v>0</v>
      </c>
      <c r="AL1239" s="31">
        <f t="shared" si="951"/>
        <v>0</v>
      </c>
      <c r="AM1239" s="58"/>
      <c r="AN1239" s="58" t="s">
        <v>3803</v>
      </c>
      <c r="AO1239" s="68"/>
    </row>
    <row r="1240" spans="1:41" x14ac:dyDescent="0.35">
      <c r="A1240" s="28">
        <v>1239</v>
      </c>
      <c r="B1240" s="28">
        <v>3107</v>
      </c>
      <c r="C1240" s="28" t="s">
        <v>1752</v>
      </c>
      <c r="D1240" s="28" t="s">
        <v>4419</v>
      </c>
      <c r="E1240" s="28" t="s">
        <v>23</v>
      </c>
      <c r="F1240" s="28" t="s">
        <v>1892</v>
      </c>
      <c r="G1240" s="30"/>
      <c r="H1240" s="28" t="s">
        <v>1903</v>
      </c>
      <c r="I1240" s="28"/>
      <c r="J1240" s="31">
        <v>232180944420</v>
      </c>
      <c r="K1240" s="31" t="str">
        <f t="shared" si="952"/>
        <v>2321 8094 4420</v>
      </c>
      <c r="L1240" s="83">
        <v>9989206326</v>
      </c>
      <c r="M1240" s="28" t="s">
        <v>2762</v>
      </c>
      <c r="N1240" s="28" t="s">
        <v>62</v>
      </c>
      <c r="O1240" s="69"/>
      <c r="P1240" s="28">
        <f>IF(TRIM(B1240)="","",IFERROR(INDEX('Agreements-New'!C:C,MATCH(B1240,'Agreements-New'!D:D,0)),"N"))</f>
        <v>200</v>
      </c>
      <c r="Q1240" s="69"/>
      <c r="R1240" s="28">
        <f t="shared" si="943"/>
        <v>25000</v>
      </c>
      <c r="S1240" s="28">
        <f t="shared" si="944"/>
        <v>23000</v>
      </c>
      <c r="T1240" s="28">
        <f t="shared" si="945"/>
        <v>10000</v>
      </c>
      <c r="U1240" s="28">
        <f t="shared" si="946"/>
        <v>13000</v>
      </c>
      <c r="V1240" s="69"/>
      <c r="W1240" s="28">
        <v>0</v>
      </c>
      <c r="X1240" s="28">
        <f>IF(TRIM(B1240)="","",IFERROR(INDEX('Agreements-Old'!E:E,MATCH(B1240,'Agreements-Old'!D:D,0)),W1240))</f>
        <v>0</v>
      </c>
      <c r="Y1240" s="28">
        <f>SUMIFS('Daily Fees Entry'!F:F,'Daily Fees Entry'!D:D,B1240,'Daily Fees Entry'!E:E,"Old Fees")</f>
        <v>0</v>
      </c>
      <c r="Z1240" s="28">
        <f t="shared" si="947"/>
        <v>0</v>
      </c>
      <c r="AA1240" s="69"/>
      <c r="AB1240" s="28">
        <f t="shared" si="948"/>
        <v>25000</v>
      </c>
      <c r="AC1240" s="28">
        <f>IF(TRIM(B1240)="","",IFERROR(INDEX('Agreements-New'!E:E,MATCH(B1240,'Agreements-New'!D:D,0)),AB1240))</f>
        <v>23000</v>
      </c>
      <c r="AD1240" s="28">
        <f>(SUMIFS('Daily Fees Entry'!F:F,'Daily Fees Entry'!D:D,B1240)) - Y1240</f>
        <v>10000</v>
      </c>
      <c r="AE1240" s="28">
        <f t="shared" si="949"/>
        <v>13000</v>
      </c>
      <c r="AF1240" s="69"/>
      <c r="AG1240" s="28">
        <f>IF(TRIM(B1240)="","",IFERROR(INDEX('Fees Master'!D:D,MATCH(D1240,'Fees Master'!C:C,0)),"Not Found"))</f>
        <v>25000</v>
      </c>
      <c r="AH1240" s="28" t="str">
        <f>IF(TRIM(M1240)="V",IFERROR(INDEX('Fees Master'!M:M,MATCH(N1240,'Fees Master'!L:L,0)),"Not Found"),"0")</f>
        <v>0</v>
      </c>
      <c r="AI1240" s="28" t="str">
        <f>IF(TRIM(M1240)="H",IFERROR(INDEX('Fees Master'!I:I,MATCH(D1240,'Fees Master'!G:G,0)),"Not Found"),"0")</f>
        <v>0</v>
      </c>
      <c r="AJ1240" s="69"/>
      <c r="AK1240" s="28">
        <f t="shared" si="950"/>
        <v>43.478260869565219</v>
      </c>
      <c r="AL1240" s="31">
        <f t="shared" si="951"/>
        <v>43.478260869565219</v>
      </c>
      <c r="AM1240" s="58"/>
      <c r="AN1240" s="58" t="s">
        <v>3804</v>
      </c>
      <c r="AO1240" s="68"/>
    </row>
    <row r="1241" spans="1:41" x14ac:dyDescent="0.35">
      <c r="A1241" s="28">
        <v>1240</v>
      </c>
      <c r="B1241" s="28">
        <v>2632</v>
      </c>
      <c r="C1241" s="28" t="s">
        <v>1753</v>
      </c>
      <c r="D1241" s="28" t="s">
        <v>4419</v>
      </c>
      <c r="E1241" s="28" t="s">
        <v>23</v>
      </c>
      <c r="F1241" s="28" t="s">
        <v>1892</v>
      </c>
      <c r="G1241" s="30"/>
      <c r="H1241" s="28" t="s">
        <v>2726</v>
      </c>
      <c r="I1241" s="28"/>
      <c r="J1241" s="31">
        <v>556555003817</v>
      </c>
      <c r="K1241" s="31" t="str">
        <f t="shared" si="952"/>
        <v>5565 5500 3817</v>
      </c>
      <c r="L1241" s="83">
        <v>9912978969</v>
      </c>
      <c r="M1241" s="28" t="s">
        <v>2767</v>
      </c>
      <c r="N1241" s="28" t="s">
        <v>61</v>
      </c>
      <c r="O1241" s="69"/>
      <c r="P1241" s="28" t="str">
        <f>IF(TRIM(B1241)="","",IFERROR(INDEX('Agreements-New'!C:C,MATCH(B1241,'Agreements-New'!D:D,0)),"N"))</f>
        <v>N</v>
      </c>
      <c r="Q1241" s="69"/>
      <c r="R1241" s="28">
        <f t="shared" si="943"/>
        <v>70000</v>
      </c>
      <c r="S1241" s="28">
        <f t="shared" si="944"/>
        <v>70000</v>
      </c>
      <c r="T1241" s="28">
        <f t="shared" si="945"/>
        <v>0</v>
      </c>
      <c r="U1241" s="28">
        <f t="shared" si="946"/>
        <v>70000</v>
      </c>
      <c r="V1241" s="69"/>
      <c r="W1241" s="28">
        <v>23000</v>
      </c>
      <c r="X1241" s="28">
        <f>IF(TRIM(B1241)="","",IFERROR(INDEX('Agreements-Old'!E:E,MATCH(B1241,'Agreements-Old'!D:D,0)),W1241))</f>
        <v>23000</v>
      </c>
      <c r="Y1241" s="28">
        <f>SUMIFS('Daily Fees Entry'!F:F,'Daily Fees Entry'!D:D,B1241,'Daily Fees Entry'!E:E,"Old Fees")</f>
        <v>0</v>
      </c>
      <c r="Z1241" s="28">
        <f t="shared" si="947"/>
        <v>23000</v>
      </c>
      <c r="AA1241" s="69"/>
      <c r="AB1241" s="28">
        <f t="shared" si="948"/>
        <v>47000</v>
      </c>
      <c r="AC1241" s="28">
        <f>IF(TRIM(B1241)="","",IFERROR(INDEX('Agreements-New'!E:E,MATCH(B1241,'Agreements-New'!D:D,0)),AB1241))</f>
        <v>47000</v>
      </c>
      <c r="AD1241" s="28">
        <f>(SUMIFS('Daily Fees Entry'!F:F,'Daily Fees Entry'!D:D,B1241)) - Y1241</f>
        <v>0</v>
      </c>
      <c r="AE1241" s="28">
        <f t="shared" si="949"/>
        <v>47000</v>
      </c>
      <c r="AF1241" s="69"/>
      <c r="AG1241" s="28">
        <f>IF(TRIM(B1241)="","",IFERROR(INDEX('Fees Master'!D:D,MATCH(D1241,'Fees Master'!C:C,0)),"Not Found"))</f>
        <v>25000</v>
      </c>
      <c r="AH1241" s="28" t="str">
        <f>IF(TRIM(M1241)="V",IFERROR(INDEX('Fees Master'!M:M,MATCH(N1241,'Fees Master'!L:L,0)),"Not Found"),"0")</f>
        <v>0</v>
      </c>
      <c r="AI1241" s="28">
        <f>IF(TRIM(M1241)="H",IFERROR(INDEX('Fees Master'!I:I,MATCH(D1241,'Fees Master'!G:G,0)),"Not Found"),"0")</f>
        <v>22000</v>
      </c>
      <c r="AJ1241" s="69"/>
      <c r="AK1241" s="28">
        <f t="shared" si="950"/>
        <v>0</v>
      </c>
      <c r="AL1241" s="31">
        <f t="shared" si="951"/>
        <v>0</v>
      </c>
      <c r="AM1241" s="58"/>
      <c r="AN1241" s="58" t="s">
        <v>3805</v>
      </c>
      <c r="AO1241" s="68"/>
    </row>
    <row r="1242" spans="1:41" x14ac:dyDescent="0.35">
      <c r="A1242" s="28">
        <v>1241</v>
      </c>
      <c r="B1242" s="28">
        <v>2728</v>
      </c>
      <c r="C1242" s="28" t="s">
        <v>1754</v>
      </c>
      <c r="D1242" s="28" t="s">
        <v>4419</v>
      </c>
      <c r="E1242" s="28" t="s">
        <v>23</v>
      </c>
      <c r="F1242" s="28" t="s">
        <v>1892</v>
      </c>
      <c r="G1242" s="30"/>
      <c r="H1242" s="28" t="s">
        <v>2727</v>
      </c>
      <c r="I1242" s="28"/>
      <c r="J1242" s="31">
        <v>639518318120</v>
      </c>
      <c r="K1242" s="31" t="str">
        <f t="shared" si="952"/>
        <v>6395 1831 8120</v>
      </c>
      <c r="L1242" s="83">
        <v>9059996455</v>
      </c>
      <c r="M1242" s="28" t="s">
        <v>2762</v>
      </c>
      <c r="N1242" s="28" t="s">
        <v>53</v>
      </c>
      <c r="O1242" s="69"/>
      <c r="P1242" s="28" t="str">
        <f>IF(TRIM(B1242)="","",IFERROR(INDEX('Agreements-New'!C:C,MATCH(B1242,'Agreements-New'!D:D,0)),"N"))</f>
        <v>N</v>
      </c>
      <c r="Q1242" s="69"/>
      <c r="R1242" s="28">
        <f t="shared" si="943"/>
        <v>54000</v>
      </c>
      <c r="S1242" s="28">
        <f t="shared" si="944"/>
        <v>54000</v>
      </c>
      <c r="T1242" s="28">
        <f t="shared" si="945"/>
        <v>0</v>
      </c>
      <c r="U1242" s="28">
        <f t="shared" si="946"/>
        <v>54000</v>
      </c>
      <c r="V1242" s="69"/>
      <c r="W1242" s="28">
        <v>29000</v>
      </c>
      <c r="X1242" s="28">
        <f>IF(TRIM(B1242)="","",IFERROR(INDEX('Agreements-Old'!E:E,MATCH(B1242,'Agreements-Old'!D:D,0)),W1242))</f>
        <v>29000</v>
      </c>
      <c r="Y1242" s="28">
        <f>SUMIFS('Daily Fees Entry'!F:F,'Daily Fees Entry'!D:D,B1242,'Daily Fees Entry'!E:E,"Old Fees")</f>
        <v>0</v>
      </c>
      <c r="Z1242" s="28">
        <f t="shared" si="947"/>
        <v>29000</v>
      </c>
      <c r="AA1242" s="69"/>
      <c r="AB1242" s="28">
        <f t="shared" si="948"/>
        <v>25000</v>
      </c>
      <c r="AC1242" s="28">
        <f>IF(TRIM(B1242)="","",IFERROR(INDEX('Agreements-New'!E:E,MATCH(B1242,'Agreements-New'!D:D,0)),AB1242))</f>
        <v>25000</v>
      </c>
      <c r="AD1242" s="28">
        <f>(SUMIFS('Daily Fees Entry'!F:F,'Daily Fees Entry'!D:D,B1242)) - Y1242</f>
        <v>0</v>
      </c>
      <c r="AE1242" s="28">
        <f t="shared" si="949"/>
        <v>25000</v>
      </c>
      <c r="AF1242" s="69"/>
      <c r="AG1242" s="28">
        <f>IF(TRIM(B1242)="","",IFERROR(INDEX('Fees Master'!D:D,MATCH(D1242,'Fees Master'!C:C,0)),"Not Found"))</f>
        <v>25000</v>
      </c>
      <c r="AH1242" s="28" t="str">
        <f>IF(TRIM(M1242)="V",IFERROR(INDEX('Fees Master'!M:M,MATCH(N1242,'Fees Master'!L:L,0)),"Not Found"),"0")</f>
        <v>0</v>
      </c>
      <c r="AI1242" s="28" t="str">
        <f>IF(TRIM(M1242)="H",IFERROR(INDEX('Fees Master'!I:I,MATCH(D1242,'Fees Master'!G:G,0)),"Not Found"),"0")</f>
        <v>0</v>
      </c>
      <c r="AJ1242" s="69"/>
      <c r="AK1242" s="28">
        <f t="shared" si="950"/>
        <v>0</v>
      </c>
      <c r="AL1242" s="31">
        <f t="shared" si="951"/>
        <v>0</v>
      </c>
      <c r="AM1242" s="58"/>
      <c r="AN1242" s="58" t="s">
        <v>3806</v>
      </c>
      <c r="AO1242" s="68"/>
    </row>
    <row r="1243" spans="1:41" x14ac:dyDescent="0.35">
      <c r="A1243" s="28">
        <v>1242</v>
      </c>
      <c r="B1243" s="28">
        <v>2288</v>
      </c>
      <c r="C1243" s="28" t="s">
        <v>1755</v>
      </c>
      <c r="D1243" s="28" t="s">
        <v>4419</v>
      </c>
      <c r="E1243" s="28" t="s">
        <v>23</v>
      </c>
      <c r="F1243" s="28" t="s">
        <v>1892</v>
      </c>
      <c r="G1243" s="30"/>
      <c r="H1243" s="28" t="s">
        <v>2313</v>
      </c>
      <c r="I1243" s="28"/>
      <c r="J1243" s="31">
        <v>754917569870</v>
      </c>
      <c r="K1243" s="31" t="str">
        <f t="shared" si="952"/>
        <v>7549 1756 9870</v>
      </c>
      <c r="L1243" s="83">
        <v>9948066017</v>
      </c>
      <c r="M1243" s="28" t="s">
        <v>2767</v>
      </c>
      <c r="N1243" s="28" t="s">
        <v>43</v>
      </c>
      <c r="O1243" s="69"/>
      <c r="P1243" s="28" t="str">
        <f>IF(TRIM(B1243)="","",IFERROR(INDEX('Agreements-New'!C:C,MATCH(B1243,'Agreements-New'!D:D,0)),"N"))</f>
        <v>N</v>
      </c>
      <c r="Q1243" s="69"/>
      <c r="R1243" s="28">
        <f t="shared" si="943"/>
        <v>47000</v>
      </c>
      <c r="S1243" s="28">
        <f t="shared" si="944"/>
        <v>47000</v>
      </c>
      <c r="T1243" s="28">
        <f t="shared" si="945"/>
        <v>15000</v>
      </c>
      <c r="U1243" s="28">
        <f t="shared" si="946"/>
        <v>32000</v>
      </c>
      <c r="V1243" s="69"/>
      <c r="W1243" s="28">
        <v>0</v>
      </c>
      <c r="X1243" s="28">
        <f>IF(TRIM(B1243)="","",IFERROR(INDEX('Agreements-Old'!E:E,MATCH(B1243,'Agreements-Old'!D:D,0)),W1243))</f>
        <v>0</v>
      </c>
      <c r="Y1243" s="28">
        <f>SUMIFS('Daily Fees Entry'!F:F,'Daily Fees Entry'!D:D,B1243,'Daily Fees Entry'!E:E,"Old Fees")</f>
        <v>0</v>
      </c>
      <c r="Z1243" s="28">
        <f t="shared" si="947"/>
        <v>0</v>
      </c>
      <c r="AA1243" s="69"/>
      <c r="AB1243" s="28">
        <f t="shared" si="948"/>
        <v>47000</v>
      </c>
      <c r="AC1243" s="28">
        <f>IF(TRIM(B1243)="","",IFERROR(INDEX('Agreements-New'!E:E,MATCH(B1243,'Agreements-New'!D:D,0)),AB1243))</f>
        <v>47000</v>
      </c>
      <c r="AD1243" s="28">
        <f>(SUMIFS('Daily Fees Entry'!F:F,'Daily Fees Entry'!D:D,B1243)) - Y1243</f>
        <v>15000</v>
      </c>
      <c r="AE1243" s="28">
        <f t="shared" si="949"/>
        <v>32000</v>
      </c>
      <c r="AF1243" s="69"/>
      <c r="AG1243" s="28">
        <f>IF(TRIM(B1243)="","",IFERROR(INDEX('Fees Master'!D:D,MATCH(D1243,'Fees Master'!C:C,0)),"Not Found"))</f>
        <v>25000</v>
      </c>
      <c r="AH1243" s="28" t="str">
        <f>IF(TRIM(M1243)="V",IFERROR(INDEX('Fees Master'!M:M,MATCH(N1243,'Fees Master'!L:L,0)),"Not Found"),"0")</f>
        <v>0</v>
      </c>
      <c r="AI1243" s="28">
        <f>IF(TRIM(M1243)="H",IFERROR(INDEX('Fees Master'!I:I,MATCH(D1243,'Fees Master'!G:G,0)),"Not Found"),"0")</f>
        <v>22000</v>
      </c>
      <c r="AJ1243" s="69"/>
      <c r="AK1243" s="28">
        <f t="shared" si="950"/>
        <v>31.914893617021278</v>
      </c>
      <c r="AL1243" s="31">
        <f t="shared" si="951"/>
        <v>31.914893617021278</v>
      </c>
      <c r="AM1243" s="58"/>
      <c r="AN1243" s="58" t="s">
        <v>3807</v>
      </c>
      <c r="AO1243" s="68"/>
    </row>
    <row r="1244" spans="1:41" x14ac:dyDescent="0.35">
      <c r="A1244" s="28">
        <v>1243</v>
      </c>
      <c r="B1244" s="28">
        <v>2289</v>
      </c>
      <c r="C1244" s="28" t="s">
        <v>1756</v>
      </c>
      <c r="D1244" s="28" t="s">
        <v>4419</v>
      </c>
      <c r="E1244" s="28" t="s">
        <v>23</v>
      </c>
      <c r="F1244" s="28" t="s">
        <v>1892</v>
      </c>
      <c r="G1244" s="30"/>
      <c r="H1244" s="28" t="s">
        <v>1925</v>
      </c>
      <c r="I1244" s="28"/>
      <c r="J1244" s="31">
        <v>416828701471</v>
      </c>
      <c r="K1244" s="31" t="str">
        <f t="shared" si="952"/>
        <v>4168 2870 1471</v>
      </c>
      <c r="L1244" s="83">
        <v>9014119648</v>
      </c>
      <c r="M1244" s="28" t="s">
        <v>2767</v>
      </c>
      <c r="N1244" s="28" t="s">
        <v>82</v>
      </c>
      <c r="O1244" s="69"/>
      <c r="P1244" s="28" t="str">
        <f>IF(TRIM(B1244)="","",IFERROR(INDEX('Agreements-New'!C:C,MATCH(B1244,'Agreements-New'!D:D,0)),"N"))</f>
        <v>N</v>
      </c>
      <c r="Q1244" s="69"/>
      <c r="R1244" s="28">
        <f t="shared" si="943"/>
        <v>71000</v>
      </c>
      <c r="S1244" s="28">
        <f t="shared" si="944"/>
        <v>71000</v>
      </c>
      <c r="T1244" s="28">
        <f t="shared" si="945"/>
        <v>0</v>
      </c>
      <c r="U1244" s="28">
        <f t="shared" si="946"/>
        <v>71000</v>
      </c>
      <c r="V1244" s="69"/>
      <c r="W1244" s="28">
        <v>24000</v>
      </c>
      <c r="X1244" s="28">
        <f>IF(TRIM(B1244)="","",IFERROR(INDEX('Agreements-Old'!E:E,MATCH(B1244,'Agreements-Old'!D:D,0)),W1244))</f>
        <v>24000</v>
      </c>
      <c r="Y1244" s="28">
        <f>SUMIFS('Daily Fees Entry'!F:F,'Daily Fees Entry'!D:D,B1244,'Daily Fees Entry'!E:E,"Old Fees")</f>
        <v>0</v>
      </c>
      <c r="Z1244" s="28">
        <f t="shared" si="947"/>
        <v>24000</v>
      </c>
      <c r="AA1244" s="69"/>
      <c r="AB1244" s="28">
        <f t="shared" si="948"/>
        <v>47000</v>
      </c>
      <c r="AC1244" s="28">
        <f>IF(TRIM(B1244)="","",IFERROR(INDEX('Agreements-New'!E:E,MATCH(B1244,'Agreements-New'!D:D,0)),AB1244))</f>
        <v>47000</v>
      </c>
      <c r="AD1244" s="28">
        <f>(SUMIFS('Daily Fees Entry'!F:F,'Daily Fees Entry'!D:D,B1244)) - Y1244</f>
        <v>0</v>
      </c>
      <c r="AE1244" s="28">
        <f t="shared" si="949"/>
        <v>47000</v>
      </c>
      <c r="AF1244" s="69"/>
      <c r="AG1244" s="28">
        <f>IF(TRIM(B1244)="","",IFERROR(INDEX('Fees Master'!D:D,MATCH(D1244,'Fees Master'!C:C,0)),"Not Found"))</f>
        <v>25000</v>
      </c>
      <c r="AH1244" s="28" t="str">
        <f>IF(TRIM(M1244)="V",IFERROR(INDEX('Fees Master'!M:M,MATCH(N1244,'Fees Master'!L:L,0)),"Not Found"),"0")</f>
        <v>0</v>
      </c>
      <c r="AI1244" s="28">
        <f>IF(TRIM(M1244)="H",IFERROR(INDEX('Fees Master'!I:I,MATCH(D1244,'Fees Master'!G:G,0)),"Not Found"),"0")</f>
        <v>22000</v>
      </c>
      <c r="AJ1244" s="69"/>
      <c r="AK1244" s="28">
        <f t="shared" si="950"/>
        <v>0</v>
      </c>
      <c r="AL1244" s="31">
        <f t="shared" si="951"/>
        <v>0</v>
      </c>
      <c r="AM1244" s="58"/>
      <c r="AN1244" s="58" t="s">
        <v>3808</v>
      </c>
      <c r="AO1244" s="68"/>
    </row>
    <row r="1245" spans="1:41" x14ac:dyDescent="0.35">
      <c r="A1245" s="28">
        <v>1244</v>
      </c>
      <c r="B1245" s="28">
        <v>4748</v>
      </c>
      <c r="C1245" s="76" t="s">
        <v>5944</v>
      </c>
      <c r="D1245" s="76" t="s">
        <v>4419</v>
      </c>
      <c r="E1245" s="28" t="s">
        <v>3814</v>
      </c>
      <c r="F1245" s="76" t="s">
        <v>1892</v>
      </c>
      <c r="G1245" s="76"/>
      <c r="H1245" s="76" t="s">
        <v>2393</v>
      </c>
      <c r="I1245" s="76"/>
      <c r="J1245" s="77"/>
      <c r="K1245" s="77"/>
      <c r="L1245" s="84">
        <v>9666091489</v>
      </c>
      <c r="M1245" s="76" t="s">
        <v>2767</v>
      </c>
      <c r="N1245" s="76" t="s">
        <v>39</v>
      </c>
      <c r="O1245" s="69"/>
      <c r="P1245" s="28" t="str">
        <f>IF(TRIM(B1245)="","",IFERROR(INDEX('Agreements-New'!C:C,MATCH(B1245,'Agreements-New'!D:D,0)),"N"))</f>
        <v>N</v>
      </c>
      <c r="Q1245" s="69"/>
      <c r="R1245" s="28">
        <f t="shared" ref="R1245" si="953">W1245+AB1245</f>
        <v>47000</v>
      </c>
      <c r="S1245" s="28">
        <f t="shared" ref="S1245" si="954">X1245+AC1245</f>
        <v>47000</v>
      </c>
      <c r="T1245" s="28">
        <f t="shared" ref="T1245" si="955">Y1245+AD1245</f>
        <v>0</v>
      </c>
      <c r="U1245" s="28">
        <f t="shared" ref="U1245" si="956">Z1245+AE1245</f>
        <v>47000</v>
      </c>
      <c r="V1245" s="69"/>
      <c r="W1245" s="28">
        <v>0</v>
      </c>
      <c r="X1245" s="28">
        <f>IF(TRIM(B1245)="","",IFERROR(INDEX('Agreements-Old'!E:E,MATCH(B1245,'Agreements-Old'!D:D,0)),W1245))</f>
        <v>0</v>
      </c>
      <c r="Y1245" s="28">
        <f>SUMIFS('Daily Fees Entry'!F:F,'Daily Fees Entry'!D:D,B1245,'Daily Fees Entry'!E:E,"Old Fees")</f>
        <v>0</v>
      </c>
      <c r="Z1245" s="28">
        <f t="shared" ref="Z1245" si="957">X1245-Y1245</f>
        <v>0</v>
      </c>
      <c r="AA1245" s="69"/>
      <c r="AB1245" s="28">
        <f t="shared" ref="AB1245" si="958">AG1245+AH1245+AI1245</f>
        <v>47000</v>
      </c>
      <c r="AC1245" s="28">
        <f>IF(TRIM(B1245)="","",IFERROR(INDEX('Agreements-New'!E:E,MATCH(B1245,'Agreements-New'!D:D,0)),AB1245))</f>
        <v>47000</v>
      </c>
      <c r="AD1245" s="28">
        <f>(SUMIFS('Daily Fees Entry'!F:F,'Daily Fees Entry'!D:D,B1245)) - Y1245</f>
        <v>0</v>
      </c>
      <c r="AE1245" s="28">
        <f t="shared" ref="AE1245" si="959">AC1245-AD1245</f>
        <v>47000</v>
      </c>
      <c r="AF1245" s="69"/>
      <c r="AG1245" s="28">
        <f>IF(TRIM(B1245)="","",IFERROR(INDEX('Fees Master'!D:D,MATCH(D1245,'Fees Master'!C:C,0)),"Not Found"))</f>
        <v>25000</v>
      </c>
      <c r="AH1245" s="28" t="str">
        <f>IF(TRIM(M1245)="V",IFERROR(INDEX('Fees Master'!M:M,MATCH(N1245,'Fees Master'!L:L,0)),"Not Found"),"0")</f>
        <v>0</v>
      </c>
      <c r="AI1245" s="28">
        <f>IF(TRIM(M1245)="H",IFERROR(INDEX('Fees Master'!I:I,MATCH(D1245,'Fees Master'!G:G,0)),"Not Found"),"0")</f>
        <v>22000</v>
      </c>
      <c r="AJ1245" s="69"/>
      <c r="AK1245" s="28">
        <f t="shared" ref="AK1245" si="960">T1245/S1245*100</f>
        <v>0</v>
      </c>
      <c r="AL1245" s="31">
        <f t="shared" ref="AL1245" si="961">AD1245/AC1245*100</f>
        <v>0</v>
      </c>
      <c r="AM1245" s="58"/>
    </row>
    <row r="1246" spans="1:41" x14ac:dyDescent="0.35">
      <c r="R1246" s="75"/>
      <c r="S1246" s="75"/>
      <c r="T1246" s="75"/>
      <c r="U1246" s="75"/>
    </row>
  </sheetData>
  <autoFilter ref="A1:AO1245" xr:uid="{00000000-0009-0000-0000-000004000000}"/>
  <phoneticPr fontId="11" type="noConversion"/>
  <conditionalFormatting sqref="B1:B1048576">
    <cfRule type="duplicateValues" dxfId="3" priority="1"/>
  </conditionalFormatting>
  <pageMargins left="0.39370078740157483" right="0" top="0.39370078740157483" bottom="0.39370078740157483" header="0.31496062992125984" footer="0.31496062992125984"/>
  <pageSetup paperSize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2:M375"/>
  <sheetViews>
    <sheetView zoomScale="115" zoomScaleNormal="115" workbookViewId="0">
      <pane xSplit="9" ySplit="10" topLeftCell="J11" activePane="bottomRight" state="frozen"/>
      <selection pane="topRight" activeCell="G1" sqref="G1"/>
      <selection pane="bottomLeft" activeCell="A6" sqref="A6"/>
      <selection pane="bottomRight" activeCell="F3" sqref="F3"/>
    </sheetView>
  </sheetViews>
  <sheetFormatPr defaultRowHeight="12.5" x14ac:dyDescent="0.35"/>
  <cols>
    <col min="1" max="1" width="6.54296875" style="14" bestFit="1" customWidth="1"/>
    <col min="2" max="2" width="9.6328125" style="14" bestFit="1" customWidth="1"/>
    <col min="3" max="3" width="9.1796875" style="14" bestFit="1" customWidth="1"/>
    <col min="4" max="4" width="11.1796875" style="14" customWidth="1"/>
    <col min="5" max="5" width="7.26953125" style="14" bestFit="1" customWidth="1"/>
    <col min="6" max="6" width="11.54296875" style="14" customWidth="1"/>
    <col min="7" max="8" width="12" style="14" bestFit="1" customWidth="1"/>
    <col min="9" max="9" width="8.453125" style="14" bestFit="1" customWidth="1"/>
    <col min="10" max="10" width="11.1796875" style="14" customWidth="1"/>
    <col min="11" max="11" width="9.1796875" style="14"/>
    <col min="12" max="12" width="11.26953125" style="14" bestFit="1" customWidth="1"/>
    <col min="13" max="256" width="9.1796875" style="14"/>
    <col min="257" max="257" width="6.54296875" style="14" bestFit="1" customWidth="1"/>
    <col min="258" max="258" width="9.6328125" style="14" bestFit="1" customWidth="1"/>
    <col min="259" max="259" width="17.6328125" style="14" customWidth="1"/>
    <col min="260" max="260" width="8.453125" style="14" bestFit="1" customWidth="1"/>
    <col min="261" max="261" width="11.26953125" style="14" bestFit="1" customWidth="1"/>
    <col min="262" max="264" width="12" style="14" bestFit="1" customWidth="1"/>
    <col min="265" max="265" width="8.453125" style="14" bestFit="1" customWidth="1"/>
    <col min="266" max="512" width="9.1796875" style="14"/>
    <col min="513" max="513" width="6.54296875" style="14" bestFit="1" customWidth="1"/>
    <col min="514" max="514" width="9.6328125" style="14" bestFit="1" customWidth="1"/>
    <col min="515" max="515" width="17.6328125" style="14" customWidth="1"/>
    <col min="516" max="516" width="8.453125" style="14" bestFit="1" customWidth="1"/>
    <col min="517" max="517" width="11.26953125" style="14" bestFit="1" customWidth="1"/>
    <col min="518" max="520" width="12" style="14" bestFit="1" customWidth="1"/>
    <col min="521" max="521" width="8.453125" style="14" bestFit="1" customWidth="1"/>
    <col min="522" max="768" width="9.1796875" style="14"/>
    <col min="769" max="769" width="6.54296875" style="14" bestFit="1" customWidth="1"/>
    <col min="770" max="770" width="9.6328125" style="14" bestFit="1" customWidth="1"/>
    <col min="771" max="771" width="17.6328125" style="14" customWidth="1"/>
    <col min="772" max="772" width="8.453125" style="14" bestFit="1" customWidth="1"/>
    <col min="773" max="773" width="11.26953125" style="14" bestFit="1" customWidth="1"/>
    <col min="774" max="776" width="12" style="14" bestFit="1" customWidth="1"/>
    <col min="777" max="777" width="8.453125" style="14" bestFit="1" customWidth="1"/>
    <col min="778" max="1024" width="9.1796875" style="14"/>
    <col min="1025" max="1025" width="6.54296875" style="14" bestFit="1" customWidth="1"/>
    <col min="1026" max="1026" width="9.6328125" style="14" bestFit="1" customWidth="1"/>
    <col min="1027" max="1027" width="17.6328125" style="14" customWidth="1"/>
    <col min="1028" max="1028" width="8.453125" style="14" bestFit="1" customWidth="1"/>
    <col min="1029" max="1029" width="11.26953125" style="14" bestFit="1" customWidth="1"/>
    <col min="1030" max="1032" width="12" style="14" bestFit="1" customWidth="1"/>
    <col min="1033" max="1033" width="8.453125" style="14" bestFit="1" customWidth="1"/>
    <col min="1034" max="1280" width="9.1796875" style="14"/>
    <col min="1281" max="1281" width="6.54296875" style="14" bestFit="1" customWidth="1"/>
    <col min="1282" max="1282" width="9.6328125" style="14" bestFit="1" customWidth="1"/>
    <col min="1283" max="1283" width="17.6328125" style="14" customWidth="1"/>
    <col min="1284" max="1284" width="8.453125" style="14" bestFit="1" customWidth="1"/>
    <col min="1285" max="1285" width="11.26953125" style="14" bestFit="1" customWidth="1"/>
    <col min="1286" max="1288" width="12" style="14" bestFit="1" customWidth="1"/>
    <col min="1289" max="1289" width="8.453125" style="14" bestFit="1" customWidth="1"/>
    <col min="1290" max="1536" width="9.1796875" style="14"/>
    <col min="1537" max="1537" width="6.54296875" style="14" bestFit="1" customWidth="1"/>
    <col min="1538" max="1538" width="9.6328125" style="14" bestFit="1" customWidth="1"/>
    <col min="1539" max="1539" width="17.6328125" style="14" customWidth="1"/>
    <col min="1540" max="1540" width="8.453125" style="14" bestFit="1" customWidth="1"/>
    <col min="1541" max="1541" width="11.26953125" style="14" bestFit="1" customWidth="1"/>
    <col min="1542" max="1544" width="12" style="14" bestFit="1" customWidth="1"/>
    <col min="1545" max="1545" width="8.453125" style="14" bestFit="1" customWidth="1"/>
    <col min="1546" max="1792" width="9.1796875" style="14"/>
    <col min="1793" max="1793" width="6.54296875" style="14" bestFit="1" customWidth="1"/>
    <col min="1794" max="1794" width="9.6328125" style="14" bestFit="1" customWidth="1"/>
    <col min="1795" max="1795" width="17.6328125" style="14" customWidth="1"/>
    <col min="1796" max="1796" width="8.453125" style="14" bestFit="1" customWidth="1"/>
    <col min="1797" max="1797" width="11.26953125" style="14" bestFit="1" customWidth="1"/>
    <col min="1798" max="1800" width="12" style="14" bestFit="1" customWidth="1"/>
    <col min="1801" max="1801" width="8.453125" style="14" bestFit="1" customWidth="1"/>
    <col min="1802" max="2048" width="9.1796875" style="14"/>
    <col min="2049" max="2049" width="6.54296875" style="14" bestFit="1" customWidth="1"/>
    <col min="2050" max="2050" width="9.6328125" style="14" bestFit="1" customWidth="1"/>
    <col min="2051" max="2051" width="17.6328125" style="14" customWidth="1"/>
    <col min="2052" max="2052" width="8.453125" style="14" bestFit="1" customWidth="1"/>
    <col min="2053" max="2053" width="11.26953125" style="14" bestFit="1" customWidth="1"/>
    <col min="2054" max="2056" width="12" style="14" bestFit="1" customWidth="1"/>
    <col min="2057" max="2057" width="8.453125" style="14" bestFit="1" customWidth="1"/>
    <col min="2058" max="2304" width="9.1796875" style="14"/>
    <col min="2305" max="2305" width="6.54296875" style="14" bestFit="1" customWidth="1"/>
    <col min="2306" max="2306" width="9.6328125" style="14" bestFit="1" customWidth="1"/>
    <col min="2307" max="2307" width="17.6328125" style="14" customWidth="1"/>
    <col min="2308" max="2308" width="8.453125" style="14" bestFit="1" customWidth="1"/>
    <col min="2309" max="2309" width="11.26953125" style="14" bestFit="1" customWidth="1"/>
    <col min="2310" max="2312" width="12" style="14" bestFit="1" customWidth="1"/>
    <col min="2313" max="2313" width="8.453125" style="14" bestFit="1" customWidth="1"/>
    <col min="2314" max="2560" width="9.1796875" style="14"/>
    <col min="2561" max="2561" width="6.54296875" style="14" bestFit="1" customWidth="1"/>
    <col min="2562" max="2562" width="9.6328125" style="14" bestFit="1" customWidth="1"/>
    <col min="2563" max="2563" width="17.6328125" style="14" customWidth="1"/>
    <col min="2564" max="2564" width="8.453125" style="14" bestFit="1" customWidth="1"/>
    <col min="2565" max="2565" width="11.26953125" style="14" bestFit="1" customWidth="1"/>
    <col min="2566" max="2568" width="12" style="14" bestFit="1" customWidth="1"/>
    <col min="2569" max="2569" width="8.453125" style="14" bestFit="1" customWidth="1"/>
    <col min="2570" max="2816" width="9.1796875" style="14"/>
    <col min="2817" max="2817" width="6.54296875" style="14" bestFit="1" customWidth="1"/>
    <col min="2818" max="2818" width="9.6328125" style="14" bestFit="1" customWidth="1"/>
    <col min="2819" max="2819" width="17.6328125" style="14" customWidth="1"/>
    <col min="2820" max="2820" width="8.453125" style="14" bestFit="1" customWidth="1"/>
    <col min="2821" max="2821" width="11.26953125" style="14" bestFit="1" customWidth="1"/>
    <col min="2822" max="2824" width="12" style="14" bestFit="1" customWidth="1"/>
    <col min="2825" max="2825" width="8.453125" style="14" bestFit="1" customWidth="1"/>
    <col min="2826" max="3072" width="9.1796875" style="14"/>
    <col min="3073" max="3073" width="6.54296875" style="14" bestFit="1" customWidth="1"/>
    <col min="3074" max="3074" width="9.6328125" style="14" bestFit="1" customWidth="1"/>
    <col min="3075" max="3075" width="17.6328125" style="14" customWidth="1"/>
    <col min="3076" max="3076" width="8.453125" style="14" bestFit="1" customWidth="1"/>
    <col min="3077" max="3077" width="11.26953125" style="14" bestFit="1" customWidth="1"/>
    <col min="3078" max="3080" width="12" style="14" bestFit="1" customWidth="1"/>
    <col min="3081" max="3081" width="8.453125" style="14" bestFit="1" customWidth="1"/>
    <col min="3082" max="3328" width="9.1796875" style="14"/>
    <col min="3329" max="3329" width="6.54296875" style="14" bestFit="1" customWidth="1"/>
    <col min="3330" max="3330" width="9.6328125" style="14" bestFit="1" customWidth="1"/>
    <col min="3331" max="3331" width="17.6328125" style="14" customWidth="1"/>
    <col min="3332" max="3332" width="8.453125" style="14" bestFit="1" customWidth="1"/>
    <col min="3333" max="3333" width="11.26953125" style="14" bestFit="1" customWidth="1"/>
    <col min="3334" max="3336" width="12" style="14" bestFit="1" customWidth="1"/>
    <col min="3337" max="3337" width="8.453125" style="14" bestFit="1" customWidth="1"/>
    <col min="3338" max="3584" width="9.1796875" style="14"/>
    <col min="3585" max="3585" width="6.54296875" style="14" bestFit="1" customWidth="1"/>
    <col min="3586" max="3586" width="9.6328125" style="14" bestFit="1" customWidth="1"/>
    <col min="3587" max="3587" width="17.6328125" style="14" customWidth="1"/>
    <col min="3588" max="3588" width="8.453125" style="14" bestFit="1" customWidth="1"/>
    <col min="3589" max="3589" width="11.26953125" style="14" bestFit="1" customWidth="1"/>
    <col min="3590" max="3592" width="12" style="14" bestFit="1" customWidth="1"/>
    <col min="3593" max="3593" width="8.453125" style="14" bestFit="1" customWidth="1"/>
    <col min="3594" max="3840" width="9.1796875" style="14"/>
    <col min="3841" max="3841" width="6.54296875" style="14" bestFit="1" customWidth="1"/>
    <col min="3842" max="3842" width="9.6328125" style="14" bestFit="1" customWidth="1"/>
    <col min="3843" max="3843" width="17.6328125" style="14" customWidth="1"/>
    <col min="3844" max="3844" width="8.453125" style="14" bestFit="1" customWidth="1"/>
    <col min="3845" max="3845" width="11.26953125" style="14" bestFit="1" customWidth="1"/>
    <col min="3846" max="3848" width="12" style="14" bestFit="1" customWidth="1"/>
    <col min="3849" max="3849" width="8.453125" style="14" bestFit="1" customWidth="1"/>
    <col min="3850" max="4096" width="9.1796875" style="14"/>
    <col min="4097" max="4097" width="6.54296875" style="14" bestFit="1" customWidth="1"/>
    <col min="4098" max="4098" width="9.6328125" style="14" bestFit="1" customWidth="1"/>
    <col min="4099" max="4099" width="17.6328125" style="14" customWidth="1"/>
    <col min="4100" max="4100" width="8.453125" style="14" bestFit="1" customWidth="1"/>
    <col min="4101" max="4101" width="11.26953125" style="14" bestFit="1" customWidth="1"/>
    <col min="4102" max="4104" width="12" style="14" bestFit="1" customWidth="1"/>
    <col min="4105" max="4105" width="8.453125" style="14" bestFit="1" customWidth="1"/>
    <col min="4106" max="4352" width="9.1796875" style="14"/>
    <col min="4353" max="4353" width="6.54296875" style="14" bestFit="1" customWidth="1"/>
    <col min="4354" max="4354" width="9.6328125" style="14" bestFit="1" customWidth="1"/>
    <col min="4355" max="4355" width="17.6328125" style="14" customWidth="1"/>
    <col min="4356" max="4356" width="8.453125" style="14" bestFit="1" customWidth="1"/>
    <col min="4357" max="4357" width="11.26953125" style="14" bestFit="1" customWidth="1"/>
    <col min="4358" max="4360" width="12" style="14" bestFit="1" customWidth="1"/>
    <col min="4361" max="4361" width="8.453125" style="14" bestFit="1" customWidth="1"/>
    <col min="4362" max="4608" width="9.1796875" style="14"/>
    <col min="4609" max="4609" width="6.54296875" style="14" bestFit="1" customWidth="1"/>
    <col min="4610" max="4610" width="9.6328125" style="14" bestFit="1" customWidth="1"/>
    <col min="4611" max="4611" width="17.6328125" style="14" customWidth="1"/>
    <col min="4612" max="4612" width="8.453125" style="14" bestFit="1" customWidth="1"/>
    <col min="4613" max="4613" width="11.26953125" style="14" bestFit="1" customWidth="1"/>
    <col min="4614" max="4616" width="12" style="14" bestFit="1" customWidth="1"/>
    <col min="4617" max="4617" width="8.453125" style="14" bestFit="1" customWidth="1"/>
    <col min="4618" max="4864" width="9.1796875" style="14"/>
    <col min="4865" max="4865" width="6.54296875" style="14" bestFit="1" customWidth="1"/>
    <col min="4866" max="4866" width="9.6328125" style="14" bestFit="1" customWidth="1"/>
    <col min="4867" max="4867" width="17.6328125" style="14" customWidth="1"/>
    <col min="4868" max="4868" width="8.453125" style="14" bestFit="1" customWidth="1"/>
    <col min="4869" max="4869" width="11.26953125" style="14" bestFit="1" customWidth="1"/>
    <col min="4870" max="4872" width="12" style="14" bestFit="1" customWidth="1"/>
    <col min="4873" max="4873" width="8.453125" style="14" bestFit="1" customWidth="1"/>
    <col min="4874" max="5120" width="9.1796875" style="14"/>
    <col min="5121" max="5121" width="6.54296875" style="14" bestFit="1" customWidth="1"/>
    <col min="5122" max="5122" width="9.6328125" style="14" bestFit="1" customWidth="1"/>
    <col min="5123" max="5123" width="17.6328125" style="14" customWidth="1"/>
    <col min="5124" max="5124" width="8.453125" style="14" bestFit="1" customWidth="1"/>
    <col min="5125" max="5125" width="11.26953125" style="14" bestFit="1" customWidth="1"/>
    <col min="5126" max="5128" width="12" style="14" bestFit="1" customWidth="1"/>
    <col min="5129" max="5129" width="8.453125" style="14" bestFit="1" customWidth="1"/>
    <col min="5130" max="5376" width="9.1796875" style="14"/>
    <col min="5377" max="5377" width="6.54296875" style="14" bestFit="1" customWidth="1"/>
    <col min="5378" max="5378" width="9.6328125" style="14" bestFit="1" customWidth="1"/>
    <col min="5379" max="5379" width="17.6328125" style="14" customWidth="1"/>
    <col min="5380" max="5380" width="8.453125" style="14" bestFit="1" customWidth="1"/>
    <col min="5381" max="5381" width="11.26953125" style="14" bestFit="1" customWidth="1"/>
    <col min="5382" max="5384" width="12" style="14" bestFit="1" customWidth="1"/>
    <col min="5385" max="5385" width="8.453125" style="14" bestFit="1" customWidth="1"/>
    <col min="5386" max="5632" width="9.1796875" style="14"/>
    <col min="5633" max="5633" width="6.54296875" style="14" bestFit="1" customWidth="1"/>
    <col min="5634" max="5634" width="9.6328125" style="14" bestFit="1" customWidth="1"/>
    <col min="5635" max="5635" width="17.6328125" style="14" customWidth="1"/>
    <col min="5636" max="5636" width="8.453125" style="14" bestFit="1" customWidth="1"/>
    <col min="5637" max="5637" width="11.26953125" style="14" bestFit="1" customWidth="1"/>
    <col min="5638" max="5640" width="12" style="14" bestFit="1" customWidth="1"/>
    <col min="5641" max="5641" width="8.453125" style="14" bestFit="1" customWidth="1"/>
    <col min="5642" max="5888" width="9.1796875" style="14"/>
    <col min="5889" max="5889" width="6.54296875" style="14" bestFit="1" customWidth="1"/>
    <col min="5890" max="5890" width="9.6328125" style="14" bestFit="1" customWidth="1"/>
    <col min="5891" max="5891" width="17.6328125" style="14" customWidth="1"/>
    <col min="5892" max="5892" width="8.453125" style="14" bestFit="1" customWidth="1"/>
    <col min="5893" max="5893" width="11.26953125" style="14" bestFit="1" customWidth="1"/>
    <col min="5894" max="5896" width="12" style="14" bestFit="1" customWidth="1"/>
    <col min="5897" max="5897" width="8.453125" style="14" bestFit="1" customWidth="1"/>
    <col min="5898" max="6144" width="9.1796875" style="14"/>
    <col min="6145" max="6145" width="6.54296875" style="14" bestFit="1" customWidth="1"/>
    <col min="6146" max="6146" width="9.6328125" style="14" bestFit="1" customWidth="1"/>
    <col min="6147" max="6147" width="17.6328125" style="14" customWidth="1"/>
    <col min="6148" max="6148" width="8.453125" style="14" bestFit="1" customWidth="1"/>
    <col min="6149" max="6149" width="11.26953125" style="14" bestFit="1" customWidth="1"/>
    <col min="6150" max="6152" width="12" style="14" bestFit="1" customWidth="1"/>
    <col min="6153" max="6153" width="8.453125" style="14" bestFit="1" customWidth="1"/>
    <col min="6154" max="6400" width="9.1796875" style="14"/>
    <col min="6401" max="6401" width="6.54296875" style="14" bestFit="1" customWidth="1"/>
    <col min="6402" max="6402" width="9.6328125" style="14" bestFit="1" customWidth="1"/>
    <col min="6403" max="6403" width="17.6328125" style="14" customWidth="1"/>
    <col min="6404" max="6404" width="8.453125" style="14" bestFit="1" customWidth="1"/>
    <col min="6405" max="6405" width="11.26953125" style="14" bestFit="1" customWidth="1"/>
    <col min="6406" max="6408" width="12" style="14" bestFit="1" customWidth="1"/>
    <col min="6409" max="6409" width="8.453125" style="14" bestFit="1" customWidth="1"/>
    <col min="6410" max="6656" width="9.1796875" style="14"/>
    <col min="6657" max="6657" width="6.54296875" style="14" bestFit="1" customWidth="1"/>
    <col min="6658" max="6658" width="9.6328125" style="14" bestFit="1" customWidth="1"/>
    <col min="6659" max="6659" width="17.6328125" style="14" customWidth="1"/>
    <col min="6660" max="6660" width="8.453125" style="14" bestFit="1" customWidth="1"/>
    <col min="6661" max="6661" width="11.26953125" style="14" bestFit="1" customWidth="1"/>
    <col min="6662" max="6664" width="12" style="14" bestFit="1" customWidth="1"/>
    <col min="6665" max="6665" width="8.453125" style="14" bestFit="1" customWidth="1"/>
    <col min="6666" max="6912" width="9.1796875" style="14"/>
    <col min="6913" max="6913" width="6.54296875" style="14" bestFit="1" customWidth="1"/>
    <col min="6914" max="6914" width="9.6328125" style="14" bestFit="1" customWidth="1"/>
    <col min="6915" max="6915" width="17.6328125" style="14" customWidth="1"/>
    <col min="6916" max="6916" width="8.453125" style="14" bestFit="1" customWidth="1"/>
    <col min="6917" max="6917" width="11.26953125" style="14" bestFit="1" customWidth="1"/>
    <col min="6918" max="6920" width="12" style="14" bestFit="1" customWidth="1"/>
    <col min="6921" max="6921" width="8.453125" style="14" bestFit="1" customWidth="1"/>
    <col min="6922" max="7168" width="9.1796875" style="14"/>
    <col min="7169" max="7169" width="6.54296875" style="14" bestFit="1" customWidth="1"/>
    <col min="7170" max="7170" width="9.6328125" style="14" bestFit="1" customWidth="1"/>
    <col min="7171" max="7171" width="17.6328125" style="14" customWidth="1"/>
    <col min="7172" max="7172" width="8.453125" style="14" bestFit="1" customWidth="1"/>
    <col min="7173" max="7173" width="11.26953125" style="14" bestFit="1" customWidth="1"/>
    <col min="7174" max="7176" width="12" style="14" bestFit="1" customWidth="1"/>
    <col min="7177" max="7177" width="8.453125" style="14" bestFit="1" customWidth="1"/>
    <col min="7178" max="7424" width="9.1796875" style="14"/>
    <col min="7425" max="7425" width="6.54296875" style="14" bestFit="1" customWidth="1"/>
    <col min="7426" max="7426" width="9.6328125" style="14" bestFit="1" customWidth="1"/>
    <col min="7427" max="7427" width="17.6328125" style="14" customWidth="1"/>
    <col min="7428" max="7428" width="8.453125" style="14" bestFit="1" customWidth="1"/>
    <col min="7429" max="7429" width="11.26953125" style="14" bestFit="1" customWidth="1"/>
    <col min="7430" max="7432" width="12" style="14" bestFit="1" customWidth="1"/>
    <col min="7433" max="7433" width="8.453125" style="14" bestFit="1" customWidth="1"/>
    <col min="7434" max="7680" width="9.1796875" style="14"/>
    <col min="7681" max="7681" width="6.54296875" style="14" bestFit="1" customWidth="1"/>
    <col min="7682" max="7682" width="9.6328125" style="14" bestFit="1" customWidth="1"/>
    <col min="7683" max="7683" width="17.6328125" style="14" customWidth="1"/>
    <col min="7684" max="7684" width="8.453125" style="14" bestFit="1" customWidth="1"/>
    <col min="7685" max="7685" width="11.26953125" style="14" bestFit="1" customWidth="1"/>
    <col min="7686" max="7688" width="12" style="14" bestFit="1" customWidth="1"/>
    <col min="7689" max="7689" width="8.453125" style="14" bestFit="1" customWidth="1"/>
    <col min="7690" max="7936" width="9.1796875" style="14"/>
    <col min="7937" max="7937" width="6.54296875" style="14" bestFit="1" customWidth="1"/>
    <col min="7938" max="7938" width="9.6328125" style="14" bestFit="1" customWidth="1"/>
    <col min="7939" max="7939" width="17.6328125" style="14" customWidth="1"/>
    <col min="7940" max="7940" width="8.453125" style="14" bestFit="1" customWidth="1"/>
    <col min="7941" max="7941" width="11.26953125" style="14" bestFit="1" customWidth="1"/>
    <col min="7942" max="7944" width="12" style="14" bestFit="1" customWidth="1"/>
    <col min="7945" max="7945" width="8.453125" style="14" bestFit="1" customWidth="1"/>
    <col min="7946" max="8192" width="9.1796875" style="14"/>
    <col min="8193" max="8193" width="6.54296875" style="14" bestFit="1" customWidth="1"/>
    <col min="8194" max="8194" width="9.6328125" style="14" bestFit="1" customWidth="1"/>
    <col min="8195" max="8195" width="17.6328125" style="14" customWidth="1"/>
    <col min="8196" max="8196" width="8.453125" style="14" bestFit="1" customWidth="1"/>
    <col min="8197" max="8197" width="11.26953125" style="14" bestFit="1" customWidth="1"/>
    <col min="8198" max="8200" width="12" style="14" bestFit="1" customWidth="1"/>
    <col min="8201" max="8201" width="8.453125" style="14" bestFit="1" customWidth="1"/>
    <col min="8202" max="8448" width="9.1796875" style="14"/>
    <col min="8449" max="8449" width="6.54296875" style="14" bestFit="1" customWidth="1"/>
    <col min="8450" max="8450" width="9.6328125" style="14" bestFit="1" customWidth="1"/>
    <col min="8451" max="8451" width="17.6328125" style="14" customWidth="1"/>
    <col min="8452" max="8452" width="8.453125" style="14" bestFit="1" customWidth="1"/>
    <col min="8453" max="8453" width="11.26953125" style="14" bestFit="1" customWidth="1"/>
    <col min="8454" max="8456" width="12" style="14" bestFit="1" customWidth="1"/>
    <col min="8457" max="8457" width="8.453125" style="14" bestFit="1" customWidth="1"/>
    <col min="8458" max="8704" width="9.1796875" style="14"/>
    <col min="8705" max="8705" width="6.54296875" style="14" bestFit="1" customWidth="1"/>
    <col min="8706" max="8706" width="9.6328125" style="14" bestFit="1" customWidth="1"/>
    <col min="8707" max="8707" width="17.6328125" style="14" customWidth="1"/>
    <col min="8708" max="8708" width="8.453125" style="14" bestFit="1" customWidth="1"/>
    <col min="8709" max="8709" width="11.26953125" style="14" bestFit="1" customWidth="1"/>
    <col min="8710" max="8712" width="12" style="14" bestFit="1" customWidth="1"/>
    <col min="8713" max="8713" width="8.453125" style="14" bestFit="1" customWidth="1"/>
    <col min="8714" max="8960" width="9.1796875" style="14"/>
    <col min="8961" max="8961" width="6.54296875" style="14" bestFit="1" customWidth="1"/>
    <col min="8962" max="8962" width="9.6328125" style="14" bestFit="1" customWidth="1"/>
    <col min="8963" max="8963" width="17.6328125" style="14" customWidth="1"/>
    <col min="8964" max="8964" width="8.453125" style="14" bestFit="1" customWidth="1"/>
    <col min="8965" max="8965" width="11.26953125" style="14" bestFit="1" customWidth="1"/>
    <col min="8966" max="8968" width="12" style="14" bestFit="1" customWidth="1"/>
    <col min="8969" max="8969" width="8.453125" style="14" bestFit="1" customWidth="1"/>
    <col min="8970" max="9216" width="9.1796875" style="14"/>
    <col min="9217" max="9217" width="6.54296875" style="14" bestFit="1" customWidth="1"/>
    <col min="9218" max="9218" width="9.6328125" style="14" bestFit="1" customWidth="1"/>
    <col min="9219" max="9219" width="17.6328125" style="14" customWidth="1"/>
    <col min="9220" max="9220" width="8.453125" style="14" bestFit="1" customWidth="1"/>
    <col min="9221" max="9221" width="11.26953125" style="14" bestFit="1" customWidth="1"/>
    <col min="9222" max="9224" width="12" style="14" bestFit="1" customWidth="1"/>
    <col min="9225" max="9225" width="8.453125" style="14" bestFit="1" customWidth="1"/>
    <col min="9226" max="9472" width="9.1796875" style="14"/>
    <col min="9473" max="9473" width="6.54296875" style="14" bestFit="1" customWidth="1"/>
    <col min="9474" max="9474" width="9.6328125" style="14" bestFit="1" customWidth="1"/>
    <col min="9475" max="9475" width="17.6328125" style="14" customWidth="1"/>
    <col min="9476" max="9476" width="8.453125" style="14" bestFit="1" customWidth="1"/>
    <col min="9477" max="9477" width="11.26953125" style="14" bestFit="1" customWidth="1"/>
    <col min="9478" max="9480" width="12" style="14" bestFit="1" customWidth="1"/>
    <col min="9481" max="9481" width="8.453125" style="14" bestFit="1" customWidth="1"/>
    <col min="9482" max="9728" width="9.1796875" style="14"/>
    <col min="9729" max="9729" width="6.54296875" style="14" bestFit="1" customWidth="1"/>
    <col min="9730" max="9730" width="9.6328125" style="14" bestFit="1" customWidth="1"/>
    <col min="9731" max="9731" width="17.6328125" style="14" customWidth="1"/>
    <col min="9732" max="9732" width="8.453125" style="14" bestFit="1" customWidth="1"/>
    <col min="9733" max="9733" width="11.26953125" style="14" bestFit="1" customWidth="1"/>
    <col min="9734" max="9736" width="12" style="14" bestFit="1" customWidth="1"/>
    <col min="9737" max="9737" width="8.453125" style="14" bestFit="1" customWidth="1"/>
    <col min="9738" max="9984" width="9.1796875" style="14"/>
    <col min="9985" max="9985" width="6.54296875" style="14" bestFit="1" customWidth="1"/>
    <col min="9986" max="9986" width="9.6328125" style="14" bestFit="1" customWidth="1"/>
    <col min="9987" max="9987" width="17.6328125" style="14" customWidth="1"/>
    <col min="9988" max="9988" width="8.453125" style="14" bestFit="1" customWidth="1"/>
    <col min="9989" max="9989" width="11.26953125" style="14" bestFit="1" customWidth="1"/>
    <col min="9990" max="9992" width="12" style="14" bestFit="1" customWidth="1"/>
    <col min="9993" max="9993" width="8.453125" style="14" bestFit="1" customWidth="1"/>
    <col min="9994" max="10240" width="9.1796875" style="14"/>
    <col min="10241" max="10241" width="6.54296875" style="14" bestFit="1" customWidth="1"/>
    <col min="10242" max="10242" width="9.6328125" style="14" bestFit="1" customWidth="1"/>
    <col min="10243" max="10243" width="17.6328125" style="14" customWidth="1"/>
    <col min="10244" max="10244" width="8.453125" style="14" bestFit="1" customWidth="1"/>
    <col min="10245" max="10245" width="11.26953125" style="14" bestFit="1" customWidth="1"/>
    <col min="10246" max="10248" width="12" style="14" bestFit="1" customWidth="1"/>
    <col min="10249" max="10249" width="8.453125" style="14" bestFit="1" customWidth="1"/>
    <col min="10250" max="10496" width="9.1796875" style="14"/>
    <col min="10497" max="10497" width="6.54296875" style="14" bestFit="1" customWidth="1"/>
    <col min="10498" max="10498" width="9.6328125" style="14" bestFit="1" customWidth="1"/>
    <col min="10499" max="10499" width="17.6328125" style="14" customWidth="1"/>
    <col min="10500" max="10500" width="8.453125" style="14" bestFit="1" customWidth="1"/>
    <col min="10501" max="10501" width="11.26953125" style="14" bestFit="1" customWidth="1"/>
    <col min="10502" max="10504" width="12" style="14" bestFit="1" customWidth="1"/>
    <col min="10505" max="10505" width="8.453125" style="14" bestFit="1" customWidth="1"/>
    <col min="10506" max="10752" width="9.1796875" style="14"/>
    <col min="10753" max="10753" width="6.54296875" style="14" bestFit="1" customWidth="1"/>
    <col min="10754" max="10754" width="9.6328125" style="14" bestFit="1" customWidth="1"/>
    <col min="10755" max="10755" width="17.6328125" style="14" customWidth="1"/>
    <col min="10756" max="10756" width="8.453125" style="14" bestFit="1" customWidth="1"/>
    <col min="10757" max="10757" width="11.26953125" style="14" bestFit="1" customWidth="1"/>
    <col min="10758" max="10760" width="12" style="14" bestFit="1" customWidth="1"/>
    <col min="10761" max="10761" width="8.453125" style="14" bestFit="1" customWidth="1"/>
    <col min="10762" max="11008" width="9.1796875" style="14"/>
    <col min="11009" max="11009" width="6.54296875" style="14" bestFit="1" customWidth="1"/>
    <col min="11010" max="11010" width="9.6328125" style="14" bestFit="1" customWidth="1"/>
    <col min="11011" max="11011" width="17.6328125" style="14" customWidth="1"/>
    <col min="11012" max="11012" width="8.453125" style="14" bestFit="1" customWidth="1"/>
    <col min="11013" max="11013" width="11.26953125" style="14" bestFit="1" customWidth="1"/>
    <col min="11014" max="11016" width="12" style="14" bestFit="1" customWidth="1"/>
    <col min="11017" max="11017" width="8.453125" style="14" bestFit="1" customWidth="1"/>
    <col min="11018" max="11264" width="9.1796875" style="14"/>
    <col min="11265" max="11265" width="6.54296875" style="14" bestFit="1" customWidth="1"/>
    <col min="11266" max="11266" width="9.6328125" style="14" bestFit="1" customWidth="1"/>
    <col min="11267" max="11267" width="17.6328125" style="14" customWidth="1"/>
    <col min="11268" max="11268" width="8.453125" style="14" bestFit="1" customWidth="1"/>
    <col min="11269" max="11269" width="11.26953125" style="14" bestFit="1" customWidth="1"/>
    <col min="11270" max="11272" width="12" style="14" bestFit="1" customWidth="1"/>
    <col min="11273" max="11273" width="8.453125" style="14" bestFit="1" customWidth="1"/>
    <col min="11274" max="11520" width="9.1796875" style="14"/>
    <col min="11521" max="11521" width="6.54296875" style="14" bestFit="1" customWidth="1"/>
    <col min="11522" max="11522" width="9.6328125" style="14" bestFit="1" customWidth="1"/>
    <col min="11523" max="11523" width="17.6328125" style="14" customWidth="1"/>
    <col min="11524" max="11524" width="8.453125" style="14" bestFit="1" customWidth="1"/>
    <col min="11525" max="11525" width="11.26953125" style="14" bestFit="1" customWidth="1"/>
    <col min="11526" max="11528" width="12" style="14" bestFit="1" customWidth="1"/>
    <col min="11529" max="11529" width="8.453125" style="14" bestFit="1" customWidth="1"/>
    <col min="11530" max="11776" width="9.1796875" style="14"/>
    <col min="11777" max="11777" width="6.54296875" style="14" bestFit="1" customWidth="1"/>
    <col min="11778" max="11778" width="9.6328125" style="14" bestFit="1" customWidth="1"/>
    <col min="11779" max="11779" width="17.6328125" style="14" customWidth="1"/>
    <col min="11780" max="11780" width="8.453125" style="14" bestFit="1" customWidth="1"/>
    <col min="11781" max="11781" width="11.26953125" style="14" bestFit="1" customWidth="1"/>
    <col min="11782" max="11784" width="12" style="14" bestFit="1" customWidth="1"/>
    <col min="11785" max="11785" width="8.453125" style="14" bestFit="1" customWidth="1"/>
    <col min="11786" max="12032" width="9.1796875" style="14"/>
    <col min="12033" max="12033" width="6.54296875" style="14" bestFit="1" customWidth="1"/>
    <col min="12034" max="12034" width="9.6328125" style="14" bestFit="1" customWidth="1"/>
    <col min="12035" max="12035" width="17.6328125" style="14" customWidth="1"/>
    <col min="12036" max="12036" width="8.453125" style="14" bestFit="1" customWidth="1"/>
    <col min="12037" max="12037" width="11.26953125" style="14" bestFit="1" customWidth="1"/>
    <col min="12038" max="12040" width="12" style="14" bestFit="1" customWidth="1"/>
    <col min="12041" max="12041" width="8.453125" style="14" bestFit="1" customWidth="1"/>
    <col min="12042" max="12288" width="9.1796875" style="14"/>
    <col min="12289" max="12289" width="6.54296875" style="14" bestFit="1" customWidth="1"/>
    <col min="12290" max="12290" width="9.6328125" style="14" bestFit="1" customWidth="1"/>
    <col min="12291" max="12291" width="17.6328125" style="14" customWidth="1"/>
    <col min="12292" max="12292" width="8.453125" style="14" bestFit="1" customWidth="1"/>
    <col min="12293" max="12293" width="11.26953125" style="14" bestFit="1" customWidth="1"/>
    <col min="12294" max="12296" width="12" style="14" bestFit="1" customWidth="1"/>
    <col min="12297" max="12297" width="8.453125" style="14" bestFit="1" customWidth="1"/>
    <col min="12298" max="12544" width="9.1796875" style="14"/>
    <col min="12545" max="12545" width="6.54296875" style="14" bestFit="1" customWidth="1"/>
    <col min="12546" max="12546" width="9.6328125" style="14" bestFit="1" customWidth="1"/>
    <col min="12547" max="12547" width="17.6328125" style="14" customWidth="1"/>
    <col min="12548" max="12548" width="8.453125" style="14" bestFit="1" customWidth="1"/>
    <col min="12549" max="12549" width="11.26953125" style="14" bestFit="1" customWidth="1"/>
    <col min="12550" max="12552" width="12" style="14" bestFit="1" customWidth="1"/>
    <col min="12553" max="12553" width="8.453125" style="14" bestFit="1" customWidth="1"/>
    <col min="12554" max="12800" width="9.1796875" style="14"/>
    <col min="12801" max="12801" width="6.54296875" style="14" bestFit="1" customWidth="1"/>
    <col min="12802" max="12802" width="9.6328125" style="14" bestFit="1" customWidth="1"/>
    <col min="12803" max="12803" width="17.6328125" style="14" customWidth="1"/>
    <col min="12804" max="12804" width="8.453125" style="14" bestFit="1" customWidth="1"/>
    <col min="12805" max="12805" width="11.26953125" style="14" bestFit="1" customWidth="1"/>
    <col min="12806" max="12808" width="12" style="14" bestFit="1" customWidth="1"/>
    <col min="12809" max="12809" width="8.453125" style="14" bestFit="1" customWidth="1"/>
    <col min="12810" max="13056" width="9.1796875" style="14"/>
    <col min="13057" max="13057" width="6.54296875" style="14" bestFit="1" customWidth="1"/>
    <col min="13058" max="13058" width="9.6328125" style="14" bestFit="1" customWidth="1"/>
    <col min="13059" max="13059" width="17.6328125" style="14" customWidth="1"/>
    <col min="13060" max="13060" width="8.453125" style="14" bestFit="1" customWidth="1"/>
    <col min="13061" max="13061" width="11.26953125" style="14" bestFit="1" customWidth="1"/>
    <col min="13062" max="13064" width="12" style="14" bestFit="1" customWidth="1"/>
    <col min="13065" max="13065" width="8.453125" style="14" bestFit="1" customWidth="1"/>
    <col min="13066" max="13312" width="9.1796875" style="14"/>
    <col min="13313" max="13313" width="6.54296875" style="14" bestFit="1" customWidth="1"/>
    <col min="13314" max="13314" width="9.6328125" style="14" bestFit="1" customWidth="1"/>
    <col min="13315" max="13315" width="17.6328125" style="14" customWidth="1"/>
    <col min="13316" max="13316" width="8.453125" style="14" bestFit="1" customWidth="1"/>
    <col min="13317" max="13317" width="11.26953125" style="14" bestFit="1" customWidth="1"/>
    <col min="13318" max="13320" width="12" style="14" bestFit="1" customWidth="1"/>
    <col min="13321" max="13321" width="8.453125" style="14" bestFit="1" customWidth="1"/>
    <col min="13322" max="13568" width="9.1796875" style="14"/>
    <col min="13569" max="13569" width="6.54296875" style="14" bestFit="1" customWidth="1"/>
    <col min="13570" max="13570" width="9.6328125" style="14" bestFit="1" customWidth="1"/>
    <col min="13571" max="13571" width="17.6328125" style="14" customWidth="1"/>
    <col min="13572" max="13572" width="8.453125" style="14" bestFit="1" customWidth="1"/>
    <col min="13573" max="13573" width="11.26953125" style="14" bestFit="1" customWidth="1"/>
    <col min="13574" max="13576" width="12" style="14" bestFit="1" customWidth="1"/>
    <col min="13577" max="13577" width="8.453125" style="14" bestFit="1" customWidth="1"/>
    <col min="13578" max="13824" width="9.1796875" style="14"/>
    <col min="13825" max="13825" width="6.54296875" style="14" bestFit="1" customWidth="1"/>
    <col min="13826" max="13826" width="9.6328125" style="14" bestFit="1" customWidth="1"/>
    <col min="13827" max="13827" width="17.6328125" style="14" customWidth="1"/>
    <col min="13828" max="13828" width="8.453125" style="14" bestFit="1" customWidth="1"/>
    <col min="13829" max="13829" width="11.26953125" style="14" bestFit="1" customWidth="1"/>
    <col min="13830" max="13832" width="12" style="14" bestFit="1" customWidth="1"/>
    <col min="13833" max="13833" width="8.453125" style="14" bestFit="1" customWidth="1"/>
    <col min="13834" max="14080" width="9.1796875" style="14"/>
    <col min="14081" max="14081" width="6.54296875" style="14" bestFit="1" customWidth="1"/>
    <col min="14082" max="14082" width="9.6328125" style="14" bestFit="1" customWidth="1"/>
    <col min="14083" max="14083" width="17.6328125" style="14" customWidth="1"/>
    <col min="14084" max="14084" width="8.453125" style="14" bestFit="1" customWidth="1"/>
    <col min="14085" max="14085" width="11.26953125" style="14" bestFit="1" customWidth="1"/>
    <col min="14086" max="14088" width="12" style="14" bestFit="1" customWidth="1"/>
    <col min="14089" max="14089" width="8.453125" style="14" bestFit="1" customWidth="1"/>
    <col min="14090" max="14336" width="9.1796875" style="14"/>
    <col min="14337" max="14337" width="6.54296875" style="14" bestFit="1" customWidth="1"/>
    <col min="14338" max="14338" width="9.6328125" style="14" bestFit="1" customWidth="1"/>
    <col min="14339" max="14339" width="17.6328125" style="14" customWidth="1"/>
    <col min="14340" max="14340" width="8.453125" style="14" bestFit="1" customWidth="1"/>
    <col min="14341" max="14341" width="11.26953125" style="14" bestFit="1" customWidth="1"/>
    <col min="14342" max="14344" width="12" style="14" bestFit="1" customWidth="1"/>
    <col min="14345" max="14345" width="8.453125" style="14" bestFit="1" customWidth="1"/>
    <col min="14346" max="14592" width="9.1796875" style="14"/>
    <col min="14593" max="14593" width="6.54296875" style="14" bestFit="1" customWidth="1"/>
    <col min="14594" max="14594" width="9.6328125" style="14" bestFit="1" customWidth="1"/>
    <col min="14595" max="14595" width="17.6328125" style="14" customWidth="1"/>
    <col min="14596" max="14596" width="8.453125" style="14" bestFit="1" customWidth="1"/>
    <col min="14597" max="14597" width="11.26953125" style="14" bestFit="1" customWidth="1"/>
    <col min="14598" max="14600" width="12" style="14" bestFit="1" customWidth="1"/>
    <col min="14601" max="14601" width="8.453125" style="14" bestFit="1" customWidth="1"/>
    <col min="14602" max="14848" width="9.1796875" style="14"/>
    <col min="14849" max="14849" width="6.54296875" style="14" bestFit="1" customWidth="1"/>
    <col min="14850" max="14850" width="9.6328125" style="14" bestFit="1" customWidth="1"/>
    <col min="14851" max="14851" width="17.6328125" style="14" customWidth="1"/>
    <col min="14852" max="14852" width="8.453125" style="14" bestFit="1" customWidth="1"/>
    <col min="14853" max="14853" width="11.26953125" style="14" bestFit="1" customWidth="1"/>
    <col min="14854" max="14856" width="12" style="14" bestFit="1" customWidth="1"/>
    <col min="14857" max="14857" width="8.453125" style="14" bestFit="1" customWidth="1"/>
    <col min="14858" max="15104" width="9.1796875" style="14"/>
    <col min="15105" max="15105" width="6.54296875" style="14" bestFit="1" customWidth="1"/>
    <col min="15106" max="15106" width="9.6328125" style="14" bestFit="1" customWidth="1"/>
    <col min="15107" max="15107" width="17.6328125" style="14" customWidth="1"/>
    <col min="15108" max="15108" width="8.453125" style="14" bestFit="1" customWidth="1"/>
    <col min="15109" max="15109" width="11.26953125" style="14" bestFit="1" customWidth="1"/>
    <col min="15110" max="15112" width="12" style="14" bestFit="1" customWidth="1"/>
    <col min="15113" max="15113" width="8.453125" style="14" bestFit="1" customWidth="1"/>
    <col min="15114" max="15360" width="9.1796875" style="14"/>
    <col min="15361" max="15361" width="6.54296875" style="14" bestFit="1" customWidth="1"/>
    <col min="15362" max="15362" width="9.6328125" style="14" bestFit="1" customWidth="1"/>
    <col min="15363" max="15363" width="17.6328125" style="14" customWidth="1"/>
    <col min="15364" max="15364" width="8.453125" style="14" bestFit="1" customWidth="1"/>
    <col min="15365" max="15365" width="11.26953125" style="14" bestFit="1" customWidth="1"/>
    <col min="15366" max="15368" width="12" style="14" bestFit="1" customWidth="1"/>
    <col min="15369" max="15369" width="8.453125" style="14" bestFit="1" customWidth="1"/>
    <col min="15370" max="15616" width="9.1796875" style="14"/>
    <col min="15617" max="15617" width="6.54296875" style="14" bestFit="1" customWidth="1"/>
    <col min="15618" max="15618" width="9.6328125" style="14" bestFit="1" customWidth="1"/>
    <col min="15619" max="15619" width="17.6328125" style="14" customWidth="1"/>
    <col min="15620" max="15620" width="8.453125" style="14" bestFit="1" customWidth="1"/>
    <col min="15621" max="15621" width="11.26953125" style="14" bestFit="1" customWidth="1"/>
    <col min="15622" max="15624" width="12" style="14" bestFit="1" customWidth="1"/>
    <col min="15625" max="15625" width="8.453125" style="14" bestFit="1" customWidth="1"/>
    <col min="15626" max="15872" width="9.1796875" style="14"/>
    <col min="15873" max="15873" width="6.54296875" style="14" bestFit="1" customWidth="1"/>
    <col min="15874" max="15874" width="9.6328125" style="14" bestFit="1" customWidth="1"/>
    <col min="15875" max="15875" width="17.6328125" style="14" customWidth="1"/>
    <col min="15876" max="15876" width="8.453125" style="14" bestFit="1" customWidth="1"/>
    <col min="15877" max="15877" width="11.26953125" style="14" bestFit="1" customWidth="1"/>
    <col min="15878" max="15880" width="12" style="14" bestFit="1" customWidth="1"/>
    <col min="15881" max="15881" width="8.453125" style="14" bestFit="1" customWidth="1"/>
    <col min="15882" max="16128" width="9.1796875" style="14"/>
    <col min="16129" max="16129" width="6.54296875" style="14" bestFit="1" customWidth="1"/>
    <col min="16130" max="16130" width="9.6328125" style="14" bestFit="1" customWidth="1"/>
    <col min="16131" max="16131" width="17.6328125" style="14" customWidth="1"/>
    <col min="16132" max="16132" width="8.453125" style="14" bestFit="1" customWidth="1"/>
    <col min="16133" max="16133" width="11.26953125" style="14" bestFit="1" customWidth="1"/>
    <col min="16134" max="16136" width="12" style="14" bestFit="1" customWidth="1"/>
    <col min="16137" max="16137" width="8.453125" style="14" bestFit="1" customWidth="1"/>
    <col min="16138" max="16384" width="9.1796875" style="14"/>
  </cols>
  <sheetData>
    <row r="2" spans="1:13" ht="26" x14ac:dyDescent="0.35">
      <c r="A2" s="13" t="s">
        <v>121</v>
      </c>
      <c r="B2" s="13" t="s">
        <v>32</v>
      </c>
      <c r="C2" s="13" t="s">
        <v>33</v>
      </c>
      <c r="D2" s="13" t="s">
        <v>34</v>
      </c>
      <c r="E2" s="13" t="s">
        <v>145</v>
      </c>
      <c r="F2" s="13" t="s">
        <v>35</v>
      </c>
      <c r="H2" s="13" t="s">
        <v>121</v>
      </c>
      <c r="I2" s="13" t="s">
        <v>32</v>
      </c>
      <c r="J2" s="13" t="s">
        <v>33</v>
      </c>
      <c r="K2" s="13" t="s">
        <v>34</v>
      </c>
      <c r="L2" s="13" t="s">
        <v>145</v>
      </c>
      <c r="M2" s="13" t="s">
        <v>35</v>
      </c>
    </row>
    <row r="3" spans="1:13" x14ac:dyDescent="0.35">
      <c r="A3" s="15" t="s">
        <v>122</v>
      </c>
      <c r="B3" s="15">
        <f>SUM(C11:C40)</f>
        <v>162250</v>
      </c>
      <c r="C3" s="15">
        <f>SUM(E11:E40)</f>
        <v>0</v>
      </c>
      <c r="D3" s="15">
        <f>SUM(G11:G40)</f>
        <v>0</v>
      </c>
      <c r="E3" s="15">
        <f>SUM(I11:I40)</f>
        <v>779700</v>
      </c>
      <c r="F3" s="15">
        <f>SUM(K11:K40)</f>
        <v>941950</v>
      </c>
      <c r="H3" s="15" t="s">
        <v>123</v>
      </c>
      <c r="I3" s="15">
        <f>SUM(C194:C224)</f>
        <v>0</v>
      </c>
      <c r="J3" s="15">
        <f>SUM(E194:E224)</f>
        <v>0</v>
      </c>
      <c r="K3" s="15">
        <f>SUM(G194:G224)</f>
        <v>0</v>
      </c>
      <c r="L3" s="15">
        <f>SUM(I194:I224)</f>
        <v>0</v>
      </c>
      <c r="M3" s="15">
        <f>SUM(K194:K224)</f>
        <v>0</v>
      </c>
    </row>
    <row r="4" spans="1:13" x14ac:dyDescent="0.35">
      <c r="A4" s="15" t="s">
        <v>124</v>
      </c>
      <c r="B4" s="15">
        <f>SUM(C41:C71)</f>
        <v>359750</v>
      </c>
      <c r="C4" s="15">
        <f>SUM(E41:E71)</f>
        <v>0</v>
      </c>
      <c r="D4" s="15">
        <f>SUM(G41:G71)</f>
        <v>0</v>
      </c>
      <c r="E4" s="15">
        <f>SUM(I41:I71)</f>
        <v>413900</v>
      </c>
      <c r="F4" s="15">
        <f>SUM(K41:K71)</f>
        <v>773650</v>
      </c>
      <c r="H4" s="15" t="s">
        <v>125</v>
      </c>
      <c r="I4" s="15">
        <f>SUM(C225:C255)</f>
        <v>0</v>
      </c>
      <c r="J4" s="15">
        <f>SUM(E225:E255)</f>
        <v>0</v>
      </c>
      <c r="K4" s="15">
        <f>SUM(G225:G255)</f>
        <v>0</v>
      </c>
      <c r="L4" s="15">
        <f>SUM(I225:I255)</f>
        <v>0</v>
      </c>
      <c r="M4" s="15">
        <f>SUM(K225:K255)</f>
        <v>0</v>
      </c>
    </row>
    <row r="5" spans="1:13" x14ac:dyDescent="0.35">
      <c r="A5" s="15" t="s">
        <v>126</v>
      </c>
      <c r="B5" s="15">
        <f>SUM(C72:C102)</f>
        <v>292000</v>
      </c>
      <c r="C5" s="15">
        <f>SUM(E72:E102)</f>
        <v>0</v>
      </c>
      <c r="D5" s="15">
        <f>SUM(G72:G102)</f>
        <v>0</v>
      </c>
      <c r="E5" s="15">
        <f>SUM(I72:I102)</f>
        <v>489000</v>
      </c>
      <c r="F5" s="15">
        <f>SUM(K72:K102)</f>
        <v>781000</v>
      </c>
      <c r="H5" s="15" t="s">
        <v>127</v>
      </c>
      <c r="I5" s="15">
        <f>SUM(C256:C283)</f>
        <v>0</v>
      </c>
      <c r="J5" s="15">
        <f>SUM(E256:E283)</f>
        <v>0</v>
      </c>
      <c r="K5" s="15">
        <f>SUM(G256:G283)</f>
        <v>0</v>
      </c>
      <c r="L5" s="15">
        <f>SUM(I256:I283)</f>
        <v>0</v>
      </c>
      <c r="M5" s="15">
        <f>SUM(K256:K283)</f>
        <v>0</v>
      </c>
    </row>
    <row r="6" spans="1:13" x14ac:dyDescent="0.35">
      <c r="A6" s="15" t="s">
        <v>128</v>
      </c>
      <c r="B6" s="15">
        <f>SUM(C103:C132)</f>
        <v>884800</v>
      </c>
      <c r="C6" s="15">
        <f>SUM(E103:E132)</f>
        <v>0</v>
      </c>
      <c r="D6" s="15">
        <f>SUM(G103:G132)</f>
        <v>0</v>
      </c>
      <c r="E6" s="15">
        <f>SUM(I103:I132)</f>
        <v>507600</v>
      </c>
      <c r="F6" s="15">
        <f>SUM(K103:K132)</f>
        <v>1392400</v>
      </c>
      <c r="H6" s="15" t="s">
        <v>129</v>
      </c>
      <c r="I6" s="15">
        <f>SUM(C284:C314)</f>
        <v>0</v>
      </c>
      <c r="J6" s="15">
        <f>SUM(E284:E314)</f>
        <v>0</v>
      </c>
      <c r="K6" s="15">
        <f>SUM(G284:G314)</f>
        <v>0</v>
      </c>
      <c r="L6" s="15">
        <f>SUM(I284:I314)</f>
        <v>0</v>
      </c>
      <c r="M6" s="15">
        <f>SUM(K284:K314)</f>
        <v>0</v>
      </c>
    </row>
    <row r="7" spans="1:13" x14ac:dyDescent="0.35">
      <c r="A7" s="15" t="s">
        <v>130</v>
      </c>
      <c r="B7" s="15">
        <f>SUM(C133:C163)</f>
        <v>0</v>
      </c>
      <c r="C7" s="15">
        <f>SUM(E133:E163)</f>
        <v>0</v>
      </c>
      <c r="D7" s="15">
        <f>SUM(G133:G163)</f>
        <v>0</v>
      </c>
      <c r="E7" s="15">
        <f>SUM(I133:I163)</f>
        <v>0</v>
      </c>
      <c r="F7" s="15">
        <f>SUM(K133:K163)</f>
        <v>0</v>
      </c>
      <c r="H7" s="15" t="s">
        <v>131</v>
      </c>
      <c r="I7" s="15">
        <f>SUM(C315:C344)</f>
        <v>0</v>
      </c>
      <c r="J7" s="15">
        <f>SUM(E315:E344)</f>
        <v>0</v>
      </c>
      <c r="K7" s="15">
        <f>SUM(G315:G344)</f>
        <v>0</v>
      </c>
      <c r="L7" s="15">
        <f>SUM(I315:I344)</f>
        <v>0</v>
      </c>
      <c r="M7" s="15">
        <f>SUM(K315:K344)</f>
        <v>0</v>
      </c>
    </row>
    <row r="8" spans="1:13" x14ac:dyDescent="0.35">
      <c r="A8" s="15" t="s">
        <v>132</v>
      </c>
      <c r="B8" s="15">
        <f>SUM(C164:C193)</f>
        <v>0</v>
      </c>
      <c r="C8" s="15">
        <f>SUM(E164:E193)</f>
        <v>0</v>
      </c>
      <c r="D8" s="15">
        <f>SUM(G164:G193)</f>
        <v>0</v>
      </c>
      <c r="E8" s="15">
        <f>SUM(I164:I193)</f>
        <v>0</v>
      </c>
      <c r="F8" s="15">
        <f>SUM(K164:K193)</f>
        <v>0</v>
      </c>
      <c r="H8" s="15" t="s">
        <v>133</v>
      </c>
      <c r="I8" s="15">
        <f>SUM(C345:C375)</f>
        <v>0</v>
      </c>
      <c r="J8" s="15">
        <f>SUM(E345:E375)</f>
        <v>0</v>
      </c>
      <c r="K8" s="15">
        <f>SUM(G345:G375)</f>
        <v>0</v>
      </c>
      <c r="L8" s="15">
        <f>SUM(I345:I375)</f>
        <v>0</v>
      </c>
      <c r="M8" s="15">
        <f>SUM(K345:K375)</f>
        <v>0</v>
      </c>
    </row>
    <row r="10" spans="1:13" ht="39" x14ac:dyDescent="0.35">
      <c r="A10" s="16" t="s">
        <v>134</v>
      </c>
      <c r="B10" s="16" t="s">
        <v>112</v>
      </c>
      <c r="C10" s="16" t="s">
        <v>32</v>
      </c>
      <c r="D10" s="16" t="s">
        <v>142</v>
      </c>
      <c r="E10" s="16" t="s">
        <v>33</v>
      </c>
      <c r="F10" s="16" t="s">
        <v>143</v>
      </c>
      <c r="G10" s="16" t="s">
        <v>34</v>
      </c>
      <c r="H10" s="16" t="s">
        <v>144</v>
      </c>
      <c r="I10" s="16" t="s">
        <v>145</v>
      </c>
      <c r="J10" s="16" t="s">
        <v>146</v>
      </c>
      <c r="K10" s="16" t="s">
        <v>35</v>
      </c>
      <c r="L10" s="16" t="s">
        <v>147</v>
      </c>
    </row>
    <row r="11" spans="1:13" x14ac:dyDescent="0.35">
      <c r="A11" s="17" t="s">
        <v>141</v>
      </c>
      <c r="B11" s="18">
        <v>44713</v>
      </c>
      <c r="C11" s="19">
        <f>SUMIFS('Daily Fees Entry'!F:F,'Daily Fees Entry'!B:B,B11,'Daily Fees Entry'!E:E,$C$10)</f>
        <v>0</v>
      </c>
      <c r="D11" s="19">
        <f>C11</f>
        <v>0</v>
      </c>
      <c r="E11" s="19">
        <f>SUMIFS('Daily Fees Entry'!F:F,'Daily Fees Entry'!B:B,B11,'Daily Fees Entry'!E:E,$E$10)</f>
        <v>0</v>
      </c>
      <c r="F11" s="19">
        <f>E11</f>
        <v>0</v>
      </c>
      <c r="G11" s="19">
        <f>SUMIFS('Daily Fees Entry'!F:F,'Daily Fees Entry'!B:B,B11,'Daily Fees Entry'!E:E,$G$10)</f>
        <v>0</v>
      </c>
      <c r="H11" s="19">
        <f>G11</f>
        <v>0</v>
      </c>
      <c r="I11" s="19">
        <f>SUMIFS('Daily Fees Entry'!F:F,'Daily Fees Entry'!B:B,B11,'Daily Fees Entry'!E:E,$I$10)</f>
        <v>0</v>
      </c>
      <c r="J11" s="19">
        <f>I11</f>
        <v>0</v>
      </c>
      <c r="K11" s="19">
        <f>C11+E11+G11+I11</f>
        <v>0</v>
      </c>
      <c r="L11" s="19">
        <f>K11</f>
        <v>0</v>
      </c>
    </row>
    <row r="12" spans="1:13" x14ac:dyDescent="0.35">
      <c r="A12" s="17" t="s">
        <v>135</v>
      </c>
      <c r="B12" s="18">
        <v>44714</v>
      </c>
      <c r="C12" s="19">
        <f>SUMIFS('Daily Fees Entry'!F:F,'Daily Fees Entry'!B:B,B12,'Daily Fees Entry'!E:E,$C$10)</f>
        <v>0</v>
      </c>
      <c r="D12" s="19">
        <f>C12+D11</f>
        <v>0</v>
      </c>
      <c r="E12" s="19">
        <f>SUMIFS('Daily Fees Entry'!F:F,'Daily Fees Entry'!B:B,B12,'Daily Fees Entry'!E:E,$E$10)</f>
        <v>0</v>
      </c>
      <c r="F12" s="19">
        <f>E12+F11</f>
        <v>0</v>
      </c>
      <c r="G12" s="19">
        <f>SUMIFS('Daily Fees Entry'!F:F,'Daily Fees Entry'!B:B,B12,'Daily Fees Entry'!E:E,$G$10)</f>
        <v>0</v>
      </c>
      <c r="H12" s="19">
        <f>G12+H11</f>
        <v>0</v>
      </c>
      <c r="I12" s="19">
        <f>SUMIFS('Daily Fees Entry'!F:F,'Daily Fees Entry'!B:B,B12,'Daily Fees Entry'!E:E,$I$10)</f>
        <v>7000</v>
      </c>
      <c r="J12" s="19">
        <f>I12+J11</f>
        <v>7000</v>
      </c>
      <c r="K12" s="19">
        <f>C12+E12+G12+I12</f>
        <v>7000</v>
      </c>
      <c r="L12" s="19">
        <f>K12+L11</f>
        <v>7000</v>
      </c>
    </row>
    <row r="13" spans="1:13" x14ac:dyDescent="0.35">
      <c r="A13" s="17" t="s">
        <v>136</v>
      </c>
      <c r="B13" s="18">
        <v>44715</v>
      </c>
      <c r="C13" s="19">
        <f>SUMIFS('Daily Fees Entry'!F:F,'Daily Fees Entry'!B:B,B13,'Daily Fees Entry'!E:E,$C$10)</f>
        <v>0</v>
      </c>
      <c r="D13" s="19">
        <f t="shared" ref="D13:D76" si="0">C13+D12</f>
        <v>0</v>
      </c>
      <c r="E13" s="19">
        <f>SUMIFS('Daily Fees Entry'!F:F,'Daily Fees Entry'!B:B,B13,'Daily Fees Entry'!E:E,$E$10)</f>
        <v>0</v>
      </c>
      <c r="F13" s="19">
        <f t="shared" ref="F13:F76" si="1">E13+F12</f>
        <v>0</v>
      </c>
      <c r="G13" s="19">
        <f>SUMIFS('Daily Fees Entry'!F:F,'Daily Fees Entry'!B:B,B13,'Daily Fees Entry'!E:E,$G$10)</f>
        <v>0</v>
      </c>
      <c r="H13" s="19">
        <f t="shared" ref="H13:H76" si="2">G13+H12</f>
        <v>0</v>
      </c>
      <c r="I13" s="19">
        <f>SUMIFS('Daily Fees Entry'!F:F,'Daily Fees Entry'!B:B,B13,'Daily Fees Entry'!E:E,$I$10)</f>
        <v>0</v>
      </c>
      <c r="J13" s="19">
        <f t="shared" ref="J13:J76" si="3">I13+J12</f>
        <v>7000</v>
      </c>
      <c r="K13" s="19">
        <f t="shared" ref="K13:K76" si="4">C13+E13+G13+I13</f>
        <v>0</v>
      </c>
      <c r="L13" s="19">
        <f t="shared" ref="L13:L76" si="5">K13+L12</f>
        <v>7000</v>
      </c>
    </row>
    <row r="14" spans="1:13" x14ac:dyDescent="0.35">
      <c r="A14" s="17" t="s">
        <v>137</v>
      </c>
      <c r="B14" s="18">
        <v>44716</v>
      </c>
      <c r="C14" s="19">
        <f>SUMIFS('Daily Fees Entry'!F:F,'Daily Fees Entry'!B:B,B14,'Daily Fees Entry'!E:E,$C$10)</f>
        <v>0</v>
      </c>
      <c r="D14" s="19">
        <f t="shared" si="0"/>
        <v>0</v>
      </c>
      <c r="E14" s="19">
        <f>SUMIFS('Daily Fees Entry'!F:F,'Daily Fees Entry'!B:B,B14,'Daily Fees Entry'!E:E,$E$10)</f>
        <v>0</v>
      </c>
      <c r="F14" s="19">
        <f t="shared" si="1"/>
        <v>0</v>
      </c>
      <c r="G14" s="19">
        <f>SUMIFS('Daily Fees Entry'!F:F,'Daily Fees Entry'!B:B,B14,'Daily Fees Entry'!E:E,$G$10)</f>
        <v>0</v>
      </c>
      <c r="H14" s="19">
        <f t="shared" si="2"/>
        <v>0</v>
      </c>
      <c r="I14" s="19">
        <f>SUMIFS('Daily Fees Entry'!F:F,'Daily Fees Entry'!B:B,B14,'Daily Fees Entry'!E:E,$I$10)</f>
        <v>0</v>
      </c>
      <c r="J14" s="19">
        <f t="shared" si="3"/>
        <v>7000</v>
      </c>
      <c r="K14" s="19">
        <f t="shared" si="4"/>
        <v>0</v>
      </c>
      <c r="L14" s="19">
        <f t="shared" si="5"/>
        <v>7000</v>
      </c>
    </row>
    <row r="15" spans="1:13" x14ac:dyDescent="0.35">
      <c r="A15" s="17" t="s">
        <v>138</v>
      </c>
      <c r="B15" s="18">
        <v>44717</v>
      </c>
      <c r="C15" s="19">
        <f>SUMIFS('Daily Fees Entry'!F:F,'Daily Fees Entry'!B:B,B15,'Daily Fees Entry'!E:E,$C$10)</f>
        <v>0</v>
      </c>
      <c r="D15" s="19">
        <f t="shared" si="0"/>
        <v>0</v>
      </c>
      <c r="E15" s="19">
        <f>SUMIFS('Daily Fees Entry'!F:F,'Daily Fees Entry'!B:B,B15,'Daily Fees Entry'!E:E,$E$10)</f>
        <v>0</v>
      </c>
      <c r="F15" s="19">
        <f t="shared" si="1"/>
        <v>0</v>
      </c>
      <c r="G15" s="19">
        <f>SUMIFS('Daily Fees Entry'!F:F,'Daily Fees Entry'!B:B,B15,'Daily Fees Entry'!E:E,$G$10)</f>
        <v>0</v>
      </c>
      <c r="H15" s="19">
        <f t="shared" si="2"/>
        <v>0</v>
      </c>
      <c r="I15" s="19">
        <f>SUMIFS('Daily Fees Entry'!F:F,'Daily Fees Entry'!B:B,B15,'Daily Fees Entry'!E:E,$I$10)</f>
        <v>0</v>
      </c>
      <c r="J15" s="19">
        <f t="shared" si="3"/>
        <v>7000</v>
      </c>
      <c r="K15" s="19">
        <f t="shared" si="4"/>
        <v>0</v>
      </c>
      <c r="L15" s="19">
        <f t="shared" si="5"/>
        <v>7000</v>
      </c>
    </row>
    <row r="16" spans="1:13" x14ac:dyDescent="0.35">
      <c r="A16" s="17" t="s">
        <v>139</v>
      </c>
      <c r="B16" s="18">
        <v>44718</v>
      </c>
      <c r="C16" s="19">
        <f>SUMIFS('Daily Fees Entry'!F:F,'Daily Fees Entry'!B:B,B16,'Daily Fees Entry'!E:E,$C$10)</f>
        <v>0</v>
      </c>
      <c r="D16" s="19">
        <f t="shared" si="0"/>
        <v>0</v>
      </c>
      <c r="E16" s="19">
        <f>SUMIFS('Daily Fees Entry'!F:F,'Daily Fees Entry'!B:B,B16,'Daily Fees Entry'!E:E,$E$10)</f>
        <v>0</v>
      </c>
      <c r="F16" s="19">
        <f t="shared" si="1"/>
        <v>0</v>
      </c>
      <c r="G16" s="19">
        <f>SUMIFS('Daily Fees Entry'!F:F,'Daily Fees Entry'!B:B,B16,'Daily Fees Entry'!E:E,$G$10)</f>
        <v>0</v>
      </c>
      <c r="H16" s="19">
        <f t="shared" si="2"/>
        <v>0</v>
      </c>
      <c r="I16" s="19">
        <f>SUMIFS('Daily Fees Entry'!F:F,'Daily Fees Entry'!B:B,B16,'Daily Fees Entry'!E:E,$I$10)</f>
        <v>29000</v>
      </c>
      <c r="J16" s="19">
        <f t="shared" si="3"/>
        <v>36000</v>
      </c>
      <c r="K16" s="19">
        <f t="shared" si="4"/>
        <v>29000</v>
      </c>
      <c r="L16" s="19">
        <f t="shared" si="5"/>
        <v>36000</v>
      </c>
    </row>
    <row r="17" spans="1:12" x14ac:dyDescent="0.35">
      <c r="A17" s="17" t="s">
        <v>140</v>
      </c>
      <c r="B17" s="18">
        <v>44719</v>
      </c>
      <c r="C17" s="19">
        <f>SUMIFS('Daily Fees Entry'!F:F,'Daily Fees Entry'!B:B,B17,'Daily Fees Entry'!E:E,$C$10)</f>
        <v>0</v>
      </c>
      <c r="D17" s="19">
        <f t="shared" si="0"/>
        <v>0</v>
      </c>
      <c r="E17" s="19">
        <f>SUMIFS('Daily Fees Entry'!F:F,'Daily Fees Entry'!B:B,B17,'Daily Fees Entry'!E:E,$E$10)</f>
        <v>0</v>
      </c>
      <c r="F17" s="19">
        <f t="shared" si="1"/>
        <v>0</v>
      </c>
      <c r="G17" s="19">
        <f>SUMIFS('Daily Fees Entry'!F:F,'Daily Fees Entry'!B:B,B17,'Daily Fees Entry'!E:E,$G$10)</f>
        <v>0</v>
      </c>
      <c r="H17" s="19">
        <f t="shared" si="2"/>
        <v>0</v>
      </c>
      <c r="I17" s="19">
        <f>SUMIFS('Daily Fees Entry'!F:F,'Daily Fees Entry'!B:B,B17,'Daily Fees Entry'!E:E,$I$10)</f>
        <v>0</v>
      </c>
      <c r="J17" s="19">
        <f t="shared" si="3"/>
        <v>36000</v>
      </c>
      <c r="K17" s="19">
        <f t="shared" si="4"/>
        <v>0</v>
      </c>
      <c r="L17" s="19">
        <f t="shared" si="5"/>
        <v>36000</v>
      </c>
    </row>
    <row r="18" spans="1:12" x14ac:dyDescent="0.35">
      <c r="A18" s="17" t="s">
        <v>141</v>
      </c>
      <c r="B18" s="18">
        <v>44720</v>
      </c>
      <c r="C18" s="19">
        <f>SUMIFS('Daily Fees Entry'!F:F,'Daily Fees Entry'!B:B,B18,'Daily Fees Entry'!E:E,$C$10)</f>
        <v>0</v>
      </c>
      <c r="D18" s="19">
        <f t="shared" si="0"/>
        <v>0</v>
      </c>
      <c r="E18" s="19">
        <f>SUMIFS('Daily Fees Entry'!F:F,'Daily Fees Entry'!B:B,B18,'Daily Fees Entry'!E:E,$E$10)</f>
        <v>0</v>
      </c>
      <c r="F18" s="19">
        <f t="shared" si="1"/>
        <v>0</v>
      </c>
      <c r="G18" s="19">
        <f>SUMIFS('Daily Fees Entry'!F:F,'Daily Fees Entry'!B:B,B18,'Daily Fees Entry'!E:E,$G$10)</f>
        <v>0</v>
      </c>
      <c r="H18" s="19">
        <f t="shared" si="2"/>
        <v>0</v>
      </c>
      <c r="I18" s="19">
        <f>SUMIFS('Daily Fees Entry'!F:F,'Daily Fees Entry'!B:B,B18,'Daily Fees Entry'!E:E,$I$10)</f>
        <v>0</v>
      </c>
      <c r="J18" s="19">
        <f t="shared" si="3"/>
        <v>36000</v>
      </c>
      <c r="K18" s="19">
        <f t="shared" si="4"/>
        <v>0</v>
      </c>
      <c r="L18" s="19">
        <f t="shared" si="5"/>
        <v>36000</v>
      </c>
    </row>
    <row r="19" spans="1:12" x14ac:dyDescent="0.35">
      <c r="A19" s="17" t="s">
        <v>135</v>
      </c>
      <c r="B19" s="18">
        <v>44721</v>
      </c>
      <c r="C19" s="19">
        <f>SUMIFS('Daily Fees Entry'!F:F,'Daily Fees Entry'!B:B,B19,'Daily Fees Entry'!E:E,$C$10)</f>
        <v>0</v>
      </c>
      <c r="D19" s="19">
        <f t="shared" si="0"/>
        <v>0</v>
      </c>
      <c r="E19" s="19">
        <f>SUMIFS('Daily Fees Entry'!F:F,'Daily Fees Entry'!B:B,B19,'Daily Fees Entry'!E:E,$E$10)</f>
        <v>0</v>
      </c>
      <c r="F19" s="19">
        <f t="shared" si="1"/>
        <v>0</v>
      </c>
      <c r="G19" s="19">
        <f>SUMIFS('Daily Fees Entry'!F:F,'Daily Fees Entry'!B:B,B19,'Daily Fees Entry'!E:E,$G$10)</f>
        <v>0</v>
      </c>
      <c r="H19" s="19">
        <f t="shared" si="2"/>
        <v>0</v>
      </c>
      <c r="I19" s="19">
        <f>SUMIFS('Daily Fees Entry'!F:F,'Daily Fees Entry'!B:B,B19,'Daily Fees Entry'!E:E,$I$10)</f>
        <v>34500</v>
      </c>
      <c r="J19" s="19">
        <f t="shared" si="3"/>
        <v>70500</v>
      </c>
      <c r="K19" s="19">
        <f t="shared" si="4"/>
        <v>34500</v>
      </c>
      <c r="L19" s="19">
        <f t="shared" si="5"/>
        <v>70500</v>
      </c>
    </row>
    <row r="20" spans="1:12" x14ac:dyDescent="0.35">
      <c r="A20" s="17" t="s">
        <v>136</v>
      </c>
      <c r="B20" s="18">
        <v>44722</v>
      </c>
      <c r="C20" s="19">
        <f>SUMIFS('Daily Fees Entry'!F:F,'Daily Fees Entry'!B:B,B20,'Daily Fees Entry'!E:E,$C$10)</f>
        <v>0</v>
      </c>
      <c r="D20" s="19">
        <f t="shared" si="0"/>
        <v>0</v>
      </c>
      <c r="E20" s="19">
        <f>SUMIFS('Daily Fees Entry'!F:F,'Daily Fees Entry'!B:B,B20,'Daily Fees Entry'!E:E,$E$10)</f>
        <v>0</v>
      </c>
      <c r="F20" s="19">
        <f t="shared" si="1"/>
        <v>0</v>
      </c>
      <c r="G20" s="19">
        <f>SUMIFS('Daily Fees Entry'!F:F,'Daily Fees Entry'!B:B,B20,'Daily Fees Entry'!E:E,$G$10)</f>
        <v>0</v>
      </c>
      <c r="H20" s="19">
        <f t="shared" si="2"/>
        <v>0</v>
      </c>
      <c r="I20" s="19">
        <f>SUMIFS('Daily Fees Entry'!F:F,'Daily Fees Entry'!B:B,B20,'Daily Fees Entry'!E:E,$I$10)</f>
        <v>27000</v>
      </c>
      <c r="J20" s="19">
        <f t="shared" si="3"/>
        <v>97500</v>
      </c>
      <c r="K20" s="19">
        <f t="shared" si="4"/>
        <v>27000</v>
      </c>
      <c r="L20" s="19">
        <f t="shared" si="5"/>
        <v>97500</v>
      </c>
    </row>
    <row r="21" spans="1:12" x14ac:dyDescent="0.35">
      <c r="A21" s="17" t="s">
        <v>137</v>
      </c>
      <c r="B21" s="18">
        <v>44723</v>
      </c>
      <c r="C21" s="19">
        <f>SUMIFS('Daily Fees Entry'!F:F,'Daily Fees Entry'!B:B,B21,'Daily Fees Entry'!E:E,$C$10)</f>
        <v>0</v>
      </c>
      <c r="D21" s="19">
        <f t="shared" si="0"/>
        <v>0</v>
      </c>
      <c r="E21" s="19">
        <f>SUMIFS('Daily Fees Entry'!F:F,'Daily Fees Entry'!B:B,B21,'Daily Fees Entry'!E:E,$E$10)</f>
        <v>0</v>
      </c>
      <c r="F21" s="19">
        <f t="shared" si="1"/>
        <v>0</v>
      </c>
      <c r="G21" s="19">
        <f>SUMIFS('Daily Fees Entry'!F:F,'Daily Fees Entry'!B:B,B21,'Daily Fees Entry'!E:E,$G$10)</f>
        <v>0</v>
      </c>
      <c r="H21" s="19">
        <f t="shared" si="2"/>
        <v>0</v>
      </c>
      <c r="I21" s="19">
        <f>SUMIFS('Daily Fees Entry'!F:F,'Daily Fees Entry'!B:B,B21,'Daily Fees Entry'!E:E,$I$10)</f>
        <v>6000</v>
      </c>
      <c r="J21" s="19">
        <f t="shared" si="3"/>
        <v>103500</v>
      </c>
      <c r="K21" s="19">
        <f t="shared" si="4"/>
        <v>6000</v>
      </c>
      <c r="L21" s="19">
        <f t="shared" si="5"/>
        <v>103500</v>
      </c>
    </row>
    <row r="22" spans="1:12" x14ac:dyDescent="0.35">
      <c r="A22" s="17" t="s">
        <v>138</v>
      </c>
      <c r="B22" s="18">
        <v>44724</v>
      </c>
      <c r="C22" s="19">
        <f>SUMIFS('Daily Fees Entry'!F:F,'Daily Fees Entry'!B:B,B22,'Daily Fees Entry'!E:E,$C$10)</f>
        <v>18000</v>
      </c>
      <c r="D22" s="19">
        <f t="shared" si="0"/>
        <v>18000</v>
      </c>
      <c r="E22" s="19">
        <f>SUMIFS('Daily Fees Entry'!F:F,'Daily Fees Entry'!B:B,B22,'Daily Fees Entry'!E:E,$E$10)</f>
        <v>0</v>
      </c>
      <c r="F22" s="19">
        <f t="shared" si="1"/>
        <v>0</v>
      </c>
      <c r="G22" s="19">
        <f>SUMIFS('Daily Fees Entry'!F:F,'Daily Fees Entry'!B:B,B22,'Daily Fees Entry'!E:E,$G$10)</f>
        <v>0</v>
      </c>
      <c r="H22" s="19">
        <f t="shared" si="2"/>
        <v>0</v>
      </c>
      <c r="I22" s="19">
        <f>SUMIFS('Daily Fees Entry'!F:F,'Daily Fees Entry'!B:B,B22,'Daily Fees Entry'!E:E,$I$10)</f>
        <v>7000</v>
      </c>
      <c r="J22" s="19">
        <f t="shared" si="3"/>
        <v>110500</v>
      </c>
      <c r="K22" s="19">
        <f t="shared" si="4"/>
        <v>25000</v>
      </c>
      <c r="L22" s="19">
        <f t="shared" si="5"/>
        <v>128500</v>
      </c>
    </row>
    <row r="23" spans="1:12" x14ac:dyDescent="0.35">
      <c r="A23" s="17" t="s">
        <v>139</v>
      </c>
      <c r="B23" s="18">
        <v>44725</v>
      </c>
      <c r="C23" s="19">
        <f>SUMIFS('Daily Fees Entry'!F:F,'Daily Fees Entry'!B:B,B23,'Daily Fees Entry'!E:E,$C$10)</f>
        <v>2500</v>
      </c>
      <c r="D23" s="19">
        <f t="shared" si="0"/>
        <v>20500</v>
      </c>
      <c r="E23" s="19">
        <f>SUMIFS('Daily Fees Entry'!F:F,'Daily Fees Entry'!B:B,B23,'Daily Fees Entry'!E:E,$E$10)</f>
        <v>0</v>
      </c>
      <c r="F23" s="19">
        <f t="shared" si="1"/>
        <v>0</v>
      </c>
      <c r="G23" s="19">
        <f>SUMIFS('Daily Fees Entry'!F:F,'Daily Fees Entry'!B:B,B23,'Daily Fees Entry'!E:E,$G$10)</f>
        <v>0</v>
      </c>
      <c r="H23" s="19">
        <f t="shared" si="2"/>
        <v>0</v>
      </c>
      <c r="I23" s="19">
        <f>SUMIFS('Daily Fees Entry'!F:F,'Daily Fees Entry'!B:B,B23,'Daily Fees Entry'!E:E,$I$10)</f>
        <v>42000</v>
      </c>
      <c r="J23" s="19">
        <f t="shared" si="3"/>
        <v>152500</v>
      </c>
      <c r="K23" s="19">
        <f t="shared" si="4"/>
        <v>44500</v>
      </c>
      <c r="L23" s="19">
        <f t="shared" si="5"/>
        <v>173000</v>
      </c>
    </row>
    <row r="24" spans="1:12" x14ac:dyDescent="0.35">
      <c r="A24" s="17" t="s">
        <v>140</v>
      </c>
      <c r="B24" s="18">
        <v>44726</v>
      </c>
      <c r="C24" s="19">
        <f>SUMIFS('Daily Fees Entry'!F:F,'Daily Fees Entry'!B:B,B24,'Daily Fees Entry'!E:E,$C$10)</f>
        <v>0</v>
      </c>
      <c r="D24" s="19">
        <f t="shared" si="0"/>
        <v>20500</v>
      </c>
      <c r="E24" s="19">
        <f>SUMIFS('Daily Fees Entry'!F:F,'Daily Fees Entry'!B:B,B24,'Daily Fees Entry'!E:E,$E$10)</f>
        <v>0</v>
      </c>
      <c r="F24" s="19">
        <f t="shared" si="1"/>
        <v>0</v>
      </c>
      <c r="G24" s="19">
        <f>SUMIFS('Daily Fees Entry'!F:F,'Daily Fees Entry'!B:B,B24,'Daily Fees Entry'!E:E,$G$10)</f>
        <v>0</v>
      </c>
      <c r="H24" s="19">
        <f t="shared" si="2"/>
        <v>0</v>
      </c>
      <c r="I24" s="19">
        <f>SUMIFS('Daily Fees Entry'!F:F,'Daily Fees Entry'!B:B,B24,'Daily Fees Entry'!E:E,$I$10)</f>
        <v>10500</v>
      </c>
      <c r="J24" s="19">
        <f t="shared" si="3"/>
        <v>163000</v>
      </c>
      <c r="K24" s="19">
        <f t="shared" si="4"/>
        <v>10500</v>
      </c>
      <c r="L24" s="19">
        <f t="shared" si="5"/>
        <v>183500</v>
      </c>
    </row>
    <row r="25" spans="1:12" x14ac:dyDescent="0.35">
      <c r="A25" s="17" t="s">
        <v>141</v>
      </c>
      <c r="B25" s="18">
        <v>44727</v>
      </c>
      <c r="C25" s="19">
        <f>SUMIFS('Daily Fees Entry'!F:F,'Daily Fees Entry'!B:B,B25,'Daily Fees Entry'!E:E,$C$10)</f>
        <v>3500</v>
      </c>
      <c r="D25" s="19">
        <f t="shared" si="0"/>
        <v>24000</v>
      </c>
      <c r="E25" s="19">
        <f>SUMIFS('Daily Fees Entry'!F:F,'Daily Fees Entry'!B:B,B25,'Daily Fees Entry'!E:E,$E$10)</f>
        <v>0</v>
      </c>
      <c r="F25" s="19">
        <f t="shared" si="1"/>
        <v>0</v>
      </c>
      <c r="G25" s="19">
        <f>SUMIFS('Daily Fees Entry'!F:F,'Daily Fees Entry'!B:B,B25,'Daily Fees Entry'!E:E,$G$10)</f>
        <v>0</v>
      </c>
      <c r="H25" s="19">
        <f t="shared" si="2"/>
        <v>0</v>
      </c>
      <c r="I25" s="19">
        <f>SUMIFS('Daily Fees Entry'!F:F,'Daily Fees Entry'!B:B,B25,'Daily Fees Entry'!E:E,$I$10)</f>
        <v>34000</v>
      </c>
      <c r="J25" s="19">
        <f t="shared" si="3"/>
        <v>197000</v>
      </c>
      <c r="K25" s="19">
        <f t="shared" si="4"/>
        <v>37500</v>
      </c>
      <c r="L25" s="19">
        <f t="shared" si="5"/>
        <v>221000</v>
      </c>
    </row>
    <row r="26" spans="1:12" x14ac:dyDescent="0.35">
      <c r="A26" s="17" t="s">
        <v>135</v>
      </c>
      <c r="B26" s="18">
        <v>44728</v>
      </c>
      <c r="C26" s="19">
        <f>SUMIFS('Daily Fees Entry'!F:F,'Daily Fees Entry'!B:B,B26,'Daily Fees Entry'!E:E,$C$10)</f>
        <v>10000</v>
      </c>
      <c r="D26" s="19">
        <f t="shared" si="0"/>
        <v>34000</v>
      </c>
      <c r="E26" s="19">
        <f>SUMIFS('Daily Fees Entry'!F:F,'Daily Fees Entry'!B:B,B26,'Daily Fees Entry'!E:E,$E$10)</f>
        <v>0</v>
      </c>
      <c r="F26" s="19">
        <f t="shared" si="1"/>
        <v>0</v>
      </c>
      <c r="G26" s="19">
        <f>SUMIFS('Daily Fees Entry'!F:F,'Daily Fees Entry'!B:B,B26,'Daily Fees Entry'!E:E,$G$10)</f>
        <v>0</v>
      </c>
      <c r="H26" s="19">
        <f t="shared" si="2"/>
        <v>0</v>
      </c>
      <c r="I26" s="19">
        <f>SUMIFS('Daily Fees Entry'!F:F,'Daily Fees Entry'!B:B,B26,'Daily Fees Entry'!E:E,$I$10)</f>
        <v>0</v>
      </c>
      <c r="J26" s="19">
        <f t="shared" si="3"/>
        <v>197000</v>
      </c>
      <c r="K26" s="19">
        <f t="shared" si="4"/>
        <v>10000</v>
      </c>
      <c r="L26" s="19">
        <f t="shared" si="5"/>
        <v>231000</v>
      </c>
    </row>
    <row r="27" spans="1:12" x14ac:dyDescent="0.35">
      <c r="A27" s="17" t="s">
        <v>136</v>
      </c>
      <c r="B27" s="18">
        <v>44729</v>
      </c>
      <c r="C27" s="19">
        <f>SUMIFS('Daily Fees Entry'!F:F,'Daily Fees Entry'!B:B,B27,'Daily Fees Entry'!E:E,$C$10)</f>
        <v>0</v>
      </c>
      <c r="D27" s="19">
        <f t="shared" si="0"/>
        <v>34000</v>
      </c>
      <c r="E27" s="19">
        <f>SUMIFS('Daily Fees Entry'!F:F,'Daily Fees Entry'!B:B,B27,'Daily Fees Entry'!E:E,$E$10)</f>
        <v>0</v>
      </c>
      <c r="F27" s="19">
        <f t="shared" si="1"/>
        <v>0</v>
      </c>
      <c r="G27" s="19">
        <f>SUMIFS('Daily Fees Entry'!F:F,'Daily Fees Entry'!B:B,B27,'Daily Fees Entry'!E:E,$G$10)</f>
        <v>0</v>
      </c>
      <c r="H27" s="19">
        <f t="shared" si="2"/>
        <v>0</v>
      </c>
      <c r="I27" s="19">
        <f>SUMIFS('Daily Fees Entry'!F:F,'Daily Fees Entry'!B:B,B27,'Daily Fees Entry'!E:E,$I$10)</f>
        <v>47000</v>
      </c>
      <c r="J27" s="19">
        <f t="shared" si="3"/>
        <v>244000</v>
      </c>
      <c r="K27" s="19">
        <f t="shared" si="4"/>
        <v>47000</v>
      </c>
      <c r="L27" s="19">
        <f t="shared" si="5"/>
        <v>278000</v>
      </c>
    </row>
    <row r="28" spans="1:12" x14ac:dyDescent="0.35">
      <c r="A28" s="17" t="s">
        <v>137</v>
      </c>
      <c r="B28" s="18">
        <v>44730</v>
      </c>
      <c r="C28" s="19">
        <f>SUMIFS('Daily Fees Entry'!F:F,'Daily Fees Entry'!B:B,B28,'Daily Fees Entry'!E:E,$C$10)</f>
        <v>2500</v>
      </c>
      <c r="D28" s="19">
        <f t="shared" si="0"/>
        <v>36500</v>
      </c>
      <c r="E28" s="19">
        <f>SUMIFS('Daily Fees Entry'!F:F,'Daily Fees Entry'!B:B,B28,'Daily Fees Entry'!E:E,$E$10)</f>
        <v>0</v>
      </c>
      <c r="F28" s="19">
        <f t="shared" si="1"/>
        <v>0</v>
      </c>
      <c r="G28" s="19">
        <f>SUMIFS('Daily Fees Entry'!F:F,'Daily Fees Entry'!B:B,B28,'Daily Fees Entry'!E:E,$G$10)</f>
        <v>0</v>
      </c>
      <c r="H28" s="19">
        <f t="shared" si="2"/>
        <v>0</v>
      </c>
      <c r="I28" s="19">
        <f>SUMIFS('Daily Fees Entry'!F:F,'Daily Fees Entry'!B:B,B28,'Daily Fees Entry'!E:E,$I$10)</f>
        <v>20000</v>
      </c>
      <c r="J28" s="19">
        <f t="shared" si="3"/>
        <v>264000</v>
      </c>
      <c r="K28" s="19">
        <f t="shared" si="4"/>
        <v>22500</v>
      </c>
      <c r="L28" s="19">
        <f t="shared" si="5"/>
        <v>300500</v>
      </c>
    </row>
    <row r="29" spans="1:12" x14ac:dyDescent="0.35">
      <c r="A29" s="17" t="s">
        <v>138</v>
      </c>
      <c r="B29" s="18">
        <v>44731</v>
      </c>
      <c r="C29" s="19">
        <f>SUMIFS('Daily Fees Entry'!F:F,'Daily Fees Entry'!B:B,B29,'Daily Fees Entry'!E:E,$C$10)</f>
        <v>0</v>
      </c>
      <c r="D29" s="19">
        <f t="shared" si="0"/>
        <v>36500</v>
      </c>
      <c r="E29" s="19">
        <f>SUMIFS('Daily Fees Entry'!F:F,'Daily Fees Entry'!B:B,B29,'Daily Fees Entry'!E:E,$E$10)</f>
        <v>0</v>
      </c>
      <c r="F29" s="19">
        <f t="shared" si="1"/>
        <v>0</v>
      </c>
      <c r="G29" s="19">
        <f>SUMIFS('Daily Fees Entry'!F:F,'Daily Fees Entry'!B:B,B29,'Daily Fees Entry'!E:E,$G$10)</f>
        <v>0</v>
      </c>
      <c r="H29" s="19">
        <f t="shared" si="2"/>
        <v>0</v>
      </c>
      <c r="I29" s="19">
        <f>SUMIFS('Daily Fees Entry'!F:F,'Daily Fees Entry'!B:B,B29,'Daily Fees Entry'!E:E,$I$10)</f>
        <v>11000</v>
      </c>
      <c r="J29" s="19">
        <f t="shared" si="3"/>
        <v>275000</v>
      </c>
      <c r="K29" s="19">
        <f t="shared" si="4"/>
        <v>11000</v>
      </c>
      <c r="L29" s="19">
        <f t="shared" si="5"/>
        <v>311500</v>
      </c>
    </row>
    <row r="30" spans="1:12" x14ac:dyDescent="0.35">
      <c r="A30" s="17" t="s">
        <v>139</v>
      </c>
      <c r="B30" s="18">
        <v>44732</v>
      </c>
      <c r="C30" s="19">
        <f>SUMIFS('Daily Fees Entry'!F:F,'Daily Fees Entry'!B:B,B30,'Daily Fees Entry'!E:E,$C$10)</f>
        <v>14000</v>
      </c>
      <c r="D30" s="19">
        <f t="shared" si="0"/>
        <v>50500</v>
      </c>
      <c r="E30" s="19">
        <f>SUMIFS('Daily Fees Entry'!F:F,'Daily Fees Entry'!B:B,B30,'Daily Fees Entry'!E:E,$E$10)</f>
        <v>0</v>
      </c>
      <c r="F30" s="19">
        <f t="shared" si="1"/>
        <v>0</v>
      </c>
      <c r="G30" s="19">
        <f>SUMIFS('Daily Fees Entry'!F:F,'Daily Fees Entry'!B:B,B30,'Daily Fees Entry'!E:E,$G$10)</f>
        <v>0</v>
      </c>
      <c r="H30" s="19">
        <f t="shared" si="2"/>
        <v>0</v>
      </c>
      <c r="I30" s="19">
        <f>SUMIFS('Daily Fees Entry'!F:F,'Daily Fees Entry'!B:B,B30,'Daily Fees Entry'!E:E,$I$10)</f>
        <v>176000</v>
      </c>
      <c r="J30" s="19">
        <f t="shared" si="3"/>
        <v>451000</v>
      </c>
      <c r="K30" s="19">
        <f t="shared" si="4"/>
        <v>190000</v>
      </c>
      <c r="L30" s="19">
        <f t="shared" si="5"/>
        <v>501500</v>
      </c>
    </row>
    <row r="31" spans="1:12" x14ac:dyDescent="0.35">
      <c r="A31" s="17" t="s">
        <v>140</v>
      </c>
      <c r="B31" s="18">
        <v>44733</v>
      </c>
      <c r="C31" s="19">
        <f>SUMIFS('Daily Fees Entry'!F:F,'Daily Fees Entry'!B:B,B31,'Daily Fees Entry'!E:E,$C$10)</f>
        <v>2000</v>
      </c>
      <c r="D31" s="19">
        <f t="shared" si="0"/>
        <v>52500</v>
      </c>
      <c r="E31" s="19">
        <f>SUMIFS('Daily Fees Entry'!F:F,'Daily Fees Entry'!B:B,B31,'Daily Fees Entry'!E:E,$E$10)</f>
        <v>0</v>
      </c>
      <c r="F31" s="19">
        <f t="shared" si="1"/>
        <v>0</v>
      </c>
      <c r="G31" s="19">
        <f>SUMIFS('Daily Fees Entry'!F:F,'Daily Fees Entry'!B:B,B31,'Daily Fees Entry'!E:E,$G$10)</f>
        <v>0</v>
      </c>
      <c r="H31" s="19">
        <f t="shared" si="2"/>
        <v>0</v>
      </c>
      <c r="I31" s="19">
        <f>SUMIFS('Daily Fees Entry'!F:F,'Daily Fees Entry'!B:B,B31,'Daily Fees Entry'!E:E,$I$10)</f>
        <v>48000</v>
      </c>
      <c r="J31" s="19">
        <f t="shared" si="3"/>
        <v>499000</v>
      </c>
      <c r="K31" s="19">
        <f t="shared" si="4"/>
        <v>50000</v>
      </c>
      <c r="L31" s="19">
        <f t="shared" si="5"/>
        <v>551500</v>
      </c>
    </row>
    <row r="32" spans="1:12" x14ac:dyDescent="0.35">
      <c r="A32" s="17" t="s">
        <v>141</v>
      </c>
      <c r="B32" s="18">
        <v>44734</v>
      </c>
      <c r="C32" s="19">
        <f>SUMIFS('Daily Fees Entry'!F:F,'Daily Fees Entry'!B:B,B32,'Daily Fees Entry'!E:E,$C$10)</f>
        <v>4000</v>
      </c>
      <c r="D32" s="19">
        <f t="shared" si="0"/>
        <v>56500</v>
      </c>
      <c r="E32" s="19">
        <f>SUMIFS('Daily Fees Entry'!F:F,'Daily Fees Entry'!B:B,B32,'Daily Fees Entry'!E:E,$E$10)</f>
        <v>0</v>
      </c>
      <c r="F32" s="19">
        <f t="shared" si="1"/>
        <v>0</v>
      </c>
      <c r="G32" s="19">
        <f>SUMIFS('Daily Fees Entry'!F:F,'Daily Fees Entry'!B:B,B32,'Daily Fees Entry'!E:E,$G$10)</f>
        <v>0</v>
      </c>
      <c r="H32" s="19">
        <f t="shared" si="2"/>
        <v>0</v>
      </c>
      <c r="I32" s="19">
        <f>SUMIFS('Daily Fees Entry'!F:F,'Daily Fees Entry'!B:B,B32,'Daily Fees Entry'!E:E,$I$10)</f>
        <v>82000</v>
      </c>
      <c r="J32" s="19">
        <f t="shared" si="3"/>
        <v>581000</v>
      </c>
      <c r="K32" s="19">
        <f t="shared" si="4"/>
        <v>86000</v>
      </c>
      <c r="L32" s="19">
        <f t="shared" si="5"/>
        <v>637500</v>
      </c>
    </row>
    <row r="33" spans="1:12" x14ac:dyDescent="0.35">
      <c r="A33" s="17" t="s">
        <v>135</v>
      </c>
      <c r="B33" s="18">
        <v>44735</v>
      </c>
      <c r="C33" s="19">
        <f>SUMIFS('Daily Fees Entry'!F:F,'Daily Fees Entry'!B:B,B33,'Daily Fees Entry'!E:E,$C$10)</f>
        <v>1500</v>
      </c>
      <c r="D33" s="19">
        <f t="shared" si="0"/>
        <v>58000</v>
      </c>
      <c r="E33" s="19">
        <f>SUMIFS('Daily Fees Entry'!F:F,'Daily Fees Entry'!B:B,B33,'Daily Fees Entry'!E:E,$E$10)</f>
        <v>0</v>
      </c>
      <c r="F33" s="19">
        <f t="shared" si="1"/>
        <v>0</v>
      </c>
      <c r="G33" s="19">
        <f>SUMIFS('Daily Fees Entry'!F:F,'Daily Fees Entry'!B:B,B33,'Daily Fees Entry'!E:E,$G$10)</f>
        <v>0</v>
      </c>
      <c r="H33" s="19">
        <f t="shared" si="2"/>
        <v>0</v>
      </c>
      <c r="I33" s="19">
        <f>SUMIFS('Daily Fees Entry'!F:F,'Daily Fees Entry'!B:B,B33,'Daily Fees Entry'!E:E,$I$10)</f>
        <v>21700</v>
      </c>
      <c r="J33" s="19">
        <f t="shared" si="3"/>
        <v>602700</v>
      </c>
      <c r="K33" s="19">
        <f t="shared" si="4"/>
        <v>23200</v>
      </c>
      <c r="L33" s="19">
        <f t="shared" si="5"/>
        <v>660700</v>
      </c>
    </row>
    <row r="34" spans="1:12" x14ac:dyDescent="0.35">
      <c r="A34" s="17" t="s">
        <v>136</v>
      </c>
      <c r="B34" s="18">
        <v>44736</v>
      </c>
      <c r="C34" s="19">
        <f>SUMIFS('Daily Fees Entry'!F:F,'Daily Fees Entry'!B:B,B34,'Daily Fees Entry'!E:E,$C$10)</f>
        <v>10500</v>
      </c>
      <c r="D34" s="19">
        <f t="shared" si="0"/>
        <v>68500</v>
      </c>
      <c r="E34" s="19">
        <f>SUMIFS('Daily Fees Entry'!F:F,'Daily Fees Entry'!B:B,B34,'Daily Fees Entry'!E:E,$E$10)</f>
        <v>0</v>
      </c>
      <c r="F34" s="19">
        <f t="shared" si="1"/>
        <v>0</v>
      </c>
      <c r="G34" s="19">
        <f>SUMIFS('Daily Fees Entry'!F:F,'Daily Fees Entry'!B:B,B34,'Daily Fees Entry'!E:E,$G$10)</f>
        <v>0</v>
      </c>
      <c r="H34" s="19">
        <f t="shared" si="2"/>
        <v>0</v>
      </c>
      <c r="I34" s="19">
        <f>SUMIFS('Daily Fees Entry'!F:F,'Daily Fees Entry'!B:B,B34,'Daily Fees Entry'!E:E,$I$10)</f>
        <v>43500</v>
      </c>
      <c r="J34" s="19">
        <f t="shared" si="3"/>
        <v>646200</v>
      </c>
      <c r="K34" s="19">
        <f t="shared" si="4"/>
        <v>54000</v>
      </c>
      <c r="L34" s="19">
        <f t="shared" si="5"/>
        <v>714700</v>
      </c>
    </row>
    <row r="35" spans="1:12" x14ac:dyDescent="0.35">
      <c r="A35" s="17" t="s">
        <v>137</v>
      </c>
      <c r="B35" s="18">
        <v>44737</v>
      </c>
      <c r="C35" s="19">
        <f>SUMIFS('Daily Fees Entry'!F:F,'Daily Fees Entry'!B:B,B35,'Daily Fees Entry'!E:E,$C$10)</f>
        <v>0</v>
      </c>
      <c r="D35" s="19">
        <f t="shared" si="0"/>
        <v>68500</v>
      </c>
      <c r="E35" s="19">
        <f>SUMIFS('Daily Fees Entry'!F:F,'Daily Fees Entry'!B:B,B35,'Daily Fees Entry'!E:E,$E$10)</f>
        <v>0</v>
      </c>
      <c r="F35" s="19">
        <f t="shared" si="1"/>
        <v>0</v>
      </c>
      <c r="G35" s="19">
        <f>SUMIFS('Daily Fees Entry'!F:F,'Daily Fees Entry'!B:B,B35,'Daily Fees Entry'!E:E,$G$10)</f>
        <v>0</v>
      </c>
      <c r="H35" s="19">
        <f t="shared" si="2"/>
        <v>0</v>
      </c>
      <c r="I35" s="19">
        <f>SUMIFS('Daily Fees Entry'!F:F,'Daily Fees Entry'!B:B,B35,'Daily Fees Entry'!E:E,$I$10)</f>
        <v>25500</v>
      </c>
      <c r="J35" s="19">
        <f t="shared" si="3"/>
        <v>671700</v>
      </c>
      <c r="K35" s="19">
        <f t="shared" si="4"/>
        <v>25500</v>
      </c>
      <c r="L35" s="19">
        <f t="shared" si="5"/>
        <v>740200</v>
      </c>
    </row>
    <row r="36" spans="1:12" x14ac:dyDescent="0.35">
      <c r="A36" s="17" t="s">
        <v>138</v>
      </c>
      <c r="B36" s="18">
        <v>44738</v>
      </c>
      <c r="C36" s="19">
        <f>SUMIFS('Daily Fees Entry'!F:F,'Daily Fees Entry'!B:B,B36,'Daily Fees Entry'!E:E,$C$10)</f>
        <v>0</v>
      </c>
      <c r="D36" s="19">
        <f t="shared" si="0"/>
        <v>68500</v>
      </c>
      <c r="E36" s="19">
        <f>SUMIFS('Daily Fees Entry'!F:F,'Daily Fees Entry'!B:B,B36,'Daily Fees Entry'!E:E,$E$10)</f>
        <v>0</v>
      </c>
      <c r="F36" s="19">
        <f t="shared" si="1"/>
        <v>0</v>
      </c>
      <c r="G36" s="19">
        <f>SUMIFS('Daily Fees Entry'!F:F,'Daily Fees Entry'!B:B,B36,'Daily Fees Entry'!E:E,$G$10)</f>
        <v>0</v>
      </c>
      <c r="H36" s="19">
        <f t="shared" si="2"/>
        <v>0</v>
      </c>
      <c r="I36" s="19">
        <f>SUMIFS('Daily Fees Entry'!F:F,'Daily Fees Entry'!B:B,B36,'Daily Fees Entry'!E:E,$I$10)</f>
        <v>7000</v>
      </c>
      <c r="J36" s="19">
        <f t="shared" si="3"/>
        <v>678700</v>
      </c>
      <c r="K36" s="19">
        <f t="shared" si="4"/>
        <v>7000</v>
      </c>
      <c r="L36" s="19">
        <f t="shared" si="5"/>
        <v>747200</v>
      </c>
    </row>
    <row r="37" spans="1:12" x14ac:dyDescent="0.35">
      <c r="A37" s="17" t="s">
        <v>139</v>
      </c>
      <c r="B37" s="18">
        <v>44739</v>
      </c>
      <c r="C37" s="19">
        <f>SUMIFS('Daily Fees Entry'!F:F,'Daily Fees Entry'!B:B,B37,'Daily Fees Entry'!E:E,$C$10)</f>
        <v>52000</v>
      </c>
      <c r="D37" s="19">
        <f t="shared" si="0"/>
        <v>120500</v>
      </c>
      <c r="E37" s="19">
        <f>SUMIFS('Daily Fees Entry'!F:F,'Daily Fees Entry'!B:B,B37,'Daily Fees Entry'!E:E,$E$10)</f>
        <v>0</v>
      </c>
      <c r="F37" s="19">
        <f t="shared" si="1"/>
        <v>0</v>
      </c>
      <c r="G37" s="19">
        <f>SUMIFS('Daily Fees Entry'!F:F,'Daily Fees Entry'!B:B,B37,'Daily Fees Entry'!E:E,$G$10)</f>
        <v>0</v>
      </c>
      <c r="H37" s="19">
        <f t="shared" si="2"/>
        <v>0</v>
      </c>
      <c r="I37" s="19">
        <f>SUMIFS('Daily Fees Entry'!F:F,'Daily Fees Entry'!B:B,B37,'Daily Fees Entry'!E:E,$I$10)</f>
        <v>72500</v>
      </c>
      <c r="J37" s="19">
        <f t="shared" si="3"/>
        <v>751200</v>
      </c>
      <c r="K37" s="19">
        <f t="shared" si="4"/>
        <v>124500</v>
      </c>
      <c r="L37" s="19">
        <f t="shared" si="5"/>
        <v>871700</v>
      </c>
    </row>
    <row r="38" spans="1:12" x14ac:dyDescent="0.35">
      <c r="A38" s="17" t="s">
        <v>140</v>
      </c>
      <c r="B38" s="18">
        <v>44740</v>
      </c>
      <c r="C38" s="19">
        <f>SUMIFS('Daily Fees Entry'!F:F,'Daily Fees Entry'!B:B,B38,'Daily Fees Entry'!E:E,$C$10)</f>
        <v>0</v>
      </c>
      <c r="D38" s="19">
        <f t="shared" si="0"/>
        <v>120500</v>
      </c>
      <c r="E38" s="19">
        <f>SUMIFS('Daily Fees Entry'!F:F,'Daily Fees Entry'!B:B,B38,'Daily Fees Entry'!E:E,$E$10)</f>
        <v>0</v>
      </c>
      <c r="F38" s="19">
        <f t="shared" si="1"/>
        <v>0</v>
      </c>
      <c r="G38" s="19">
        <f>SUMIFS('Daily Fees Entry'!F:F,'Daily Fees Entry'!B:B,B38,'Daily Fees Entry'!E:E,$G$10)</f>
        <v>0</v>
      </c>
      <c r="H38" s="19">
        <f t="shared" si="2"/>
        <v>0</v>
      </c>
      <c r="I38" s="19">
        <f>SUMIFS('Daily Fees Entry'!F:F,'Daily Fees Entry'!B:B,B38,'Daily Fees Entry'!E:E,$I$10)</f>
        <v>12000</v>
      </c>
      <c r="J38" s="19">
        <f t="shared" si="3"/>
        <v>763200</v>
      </c>
      <c r="K38" s="19">
        <f t="shared" si="4"/>
        <v>12000</v>
      </c>
      <c r="L38" s="19">
        <f t="shared" si="5"/>
        <v>883700</v>
      </c>
    </row>
    <row r="39" spans="1:12" x14ac:dyDescent="0.35">
      <c r="A39" s="17" t="s">
        <v>141</v>
      </c>
      <c r="B39" s="18">
        <v>44741</v>
      </c>
      <c r="C39" s="19">
        <f>SUMIFS('Daily Fees Entry'!F:F,'Daily Fees Entry'!B:B,B39,'Daily Fees Entry'!E:E,$C$10)</f>
        <v>21000</v>
      </c>
      <c r="D39" s="19">
        <f t="shared" si="0"/>
        <v>141500</v>
      </c>
      <c r="E39" s="19">
        <f>SUMIFS('Daily Fees Entry'!F:F,'Daily Fees Entry'!B:B,B39,'Daily Fees Entry'!E:E,$E$10)</f>
        <v>0</v>
      </c>
      <c r="F39" s="19">
        <f t="shared" si="1"/>
        <v>0</v>
      </c>
      <c r="G39" s="19">
        <f>SUMIFS('Daily Fees Entry'!F:F,'Daily Fees Entry'!B:B,B39,'Daily Fees Entry'!E:E,$G$10)</f>
        <v>0</v>
      </c>
      <c r="H39" s="19">
        <f t="shared" si="2"/>
        <v>0</v>
      </c>
      <c r="I39" s="19">
        <f>SUMIFS('Daily Fees Entry'!F:F,'Daily Fees Entry'!B:B,B39,'Daily Fees Entry'!E:E,$I$10)</f>
        <v>7000</v>
      </c>
      <c r="J39" s="19">
        <f t="shared" si="3"/>
        <v>770200</v>
      </c>
      <c r="K39" s="19">
        <f t="shared" si="4"/>
        <v>28000</v>
      </c>
      <c r="L39" s="19">
        <f t="shared" si="5"/>
        <v>911700</v>
      </c>
    </row>
    <row r="40" spans="1:12" x14ac:dyDescent="0.35">
      <c r="A40" s="17" t="s">
        <v>135</v>
      </c>
      <c r="B40" s="18">
        <v>44742</v>
      </c>
      <c r="C40" s="19">
        <f>SUMIFS('Daily Fees Entry'!F:F,'Daily Fees Entry'!B:B,B40,'Daily Fees Entry'!E:E,$C$10)</f>
        <v>20750</v>
      </c>
      <c r="D40" s="19">
        <f t="shared" si="0"/>
        <v>162250</v>
      </c>
      <c r="E40" s="19">
        <f>SUMIFS('Daily Fees Entry'!F:F,'Daily Fees Entry'!B:B,B40,'Daily Fees Entry'!E:E,$E$10)</f>
        <v>0</v>
      </c>
      <c r="F40" s="19">
        <f t="shared" si="1"/>
        <v>0</v>
      </c>
      <c r="G40" s="19">
        <f>SUMIFS('Daily Fees Entry'!F:F,'Daily Fees Entry'!B:B,B40,'Daily Fees Entry'!E:E,$G$10)</f>
        <v>0</v>
      </c>
      <c r="H40" s="19">
        <f t="shared" si="2"/>
        <v>0</v>
      </c>
      <c r="I40" s="19">
        <f>SUMIFS('Daily Fees Entry'!F:F,'Daily Fees Entry'!B:B,B40,'Daily Fees Entry'!E:E,$I$10)</f>
        <v>9500</v>
      </c>
      <c r="J40" s="19">
        <f t="shared" si="3"/>
        <v>779700</v>
      </c>
      <c r="K40" s="19">
        <f t="shared" si="4"/>
        <v>30250</v>
      </c>
      <c r="L40" s="19">
        <f t="shared" si="5"/>
        <v>941950</v>
      </c>
    </row>
    <row r="41" spans="1:12" x14ac:dyDescent="0.35">
      <c r="A41" s="17" t="s">
        <v>136</v>
      </c>
      <c r="B41" s="18">
        <v>44743</v>
      </c>
      <c r="C41" s="19">
        <f>SUMIFS('Daily Fees Entry'!F:F,'Daily Fees Entry'!B:B,B41,'Daily Fees Entry'!E:E,$C$10)</f>
        <v>2500</v>
      </c>
      <c r="D41" s="19">
        <f t="shared" si="0"/>
        <v>164750</v>
      </c>
      <c r="E41" s="19">
        <f>SUMIFS('Daily Fees Entry'!F:F,'Daily Fees Entry'!B:B,B41,'Daily Fees Entry'!E:E,$E$10)</f>
        <v>0</v>
      </c>
      <c r="F41" s="19">
        <f t="shared" si="1"/>
        <v>0</v>
      </c>
      <c r="G41" s="19">
        <f>SUMIFS('Daily Fees Entry'!F:F,'Daily Fees Entry'!B:B,B41,'Daily Fees Entry'!E:E,$G$10)</f>
        <v>0</v>
      </c>
      <c r="H41" s="19">
        <f t="shared" si="2"/>
        <v>0</v>
      </c>
      <c r="I41" s="19">
        <f>SUMIFS('Daily Fees Entry'!F:F,'Daily Fees Entry'!B:B,B41,'Daily Fees Entry'!E:E,$I$10)</f>
        <v>12000</v>
      </c>
      <c r="J41" s="19">
        <f t="shared" si="3"/>
        <v>791700</v>
      </c>
      <c r="K41" s="19">
        <f t="shared" si="4"/>
        <v>14500</v>
      </c>
      <c r="L41" s="19">
        <f t="shared" si="5"/>
        <v>956450</v>
      </c>
    </row>
    <row r="42" spans="1:12" x14ac:dyDescent="0.35">
      <c r="A42" s="17" t="s">
        <v>137</v>
      </c>
      <c r="B42" s="18">
        <v>44744</v>
      </c>
      <c r="C42" s="19">
        <f>SUMIFS('Daily Fees Entry'!F:F,'Daily Fees Entry'!B:B,B42,'Daily Fees Entry'!E:E,$C$10)</f>
        <v>1000</v>
      </c>
      <c r="D42" s="19">
        <f t="shared" si="0"/>
        <v>165750</v>
      </c>
      <c r="E42" s="19">
        <f>SUMIFS('Daily Fees Entry'!F:F,'Daily Fees Entry'!B:B,B42,'Daily Fees Entry'!E:E,$E$10)</f>
        <v>0</v>
      </c>
      <c r="F42" s="19">
        <f t="shared" si="1"/>
        <v>0</v>
      </c>
      <c r="G42" s="19">
        <f>SUMIFS('Daily Fees Entry'!F:F,'Daily Fees Entry'!B:B,B42,'Daily Fees Entry'!E:E,$G$10)</f>
        <v>0</v>
      </c>
      <c r="H42" s="19">
        <f t="shared" si="2"/>
        <v>0</v>
      </c>
      <c r="I42" s="19">
        <f>SUMIFS('Daily Fees Entry'!F:F,'Daily Fees Entry'!B:B,B42,'Daily Fees Entry'!E:E,$I$10)</f>
        <v>26000</v>
      </c>
      <c r="J42" s="19">
        <f t="shared" si="3"/>
        <v>817700</v>
      </c>
      <c r="K42" s="19">
        <f t="shared" si="4"/>
        <v>27000</v>
      </c>
      <c r="L42" s="19">
        <f t="shared" si="5"/>
        <v>983450</v>
      </c>
    </row>
    <row r="43" spans="1:12" x14ac:dyDescent="0.35">
      <c r="A43" s="17" t="s">
        <v>138</v>
      </c>
      <c r="B43" s="18">
        <v>44745</v>
      </c>
      <c r="C43" s="19">
        <f>SUMIFS('Daily Fees Entry'!F:F,'Daily Fees Entry'!B:B,B43,'Daily Fees Entry'!E:E,$C$10)</f>
        <v>0</v>
      </c>
      <c r="D43" s="19">
        <f t="shared" si="0"/>
        <v>165750</v>
      </c>
      <c r="E43" s="19">
        <f>SUMIFS('Daily Fees Entry'!F:F,'Daily Fees Entry'!B:B,B43,'Daily Fees Entry'!E:E,$E$10)</f>
        <v>0</v>
      </c>
      <c r="F43" s="19">
        <f t="shared" si="1"/>
        <v>0</v>
      </c>
      <c r="G43" s="19">
        <f>SUMIFS('Daily Fees Entry'!F:F,'Daily Fees Entry'!B:B,B43,'Daily Fees Entry'!E:E,$G$10)</f>
        <v>0</v>
      </c>
      <c r="H43" s="19">
        <f t="shared" si="2"/>
        <v>0</v>
      </c>
      <c r="I43" s="19">
        <f>SUMIFS('Daily Fees Entry'!F:F,'Daily Fees Entry'!B:B,B43,'Daily Fees Entry'!E:E,$I$10)</f>
        <v>10000</v>
      </c>
      <c r="J43" s="19">
        <f t="shared" si="3"/>
        <v>827700</v>
      </c>
      <c r="K43" s="19">
        <f t="shared" si="4"/>
        <v>10000</v>
      </c>
      <c r="L43" s="19">
        <f t="shared" si="5"/>
        <v>993450</v>
      </c>
    </row>
    <row r="44" spans="1:12" x14ac:dyDescent="0.35">
      <c r="A44" s="17" t="s">
        <v>139</v>
      </c>
      <c r="B44" s="18">
        <v>44746</v>
      </c>
      <c r="C44" s="19">
        <f>SUMIFS('Daily Fees Entry'!F:F,'Daily Fees Entry'!B:B,B44,'Daily Fees Entry'!E:E,$C$10)</f>
        <v>16000</v>
      </c>
      <c r="D44" s="19">
        <f t="shared" si="0"/>
        <v>181750</v>
      </c>
      <c r="E44" s="19">
        <f>SUMIFS('Daily Fees Entry'!F:F,'Daily Fees Entry'!B:B,B44,'Daily Fees Entry'!E:E,$E$10)</f>
        <v>0</v>
      </c>
      <c r="F44" s="19">
        <f t="shared" si="1"/>
        <v>0</v>
      </c>
      <c r="G44" s="19">
        <f>SUMIFS('Daily Fees Entry'!F:F,'Daily Fees Entry'!B:B,B44,'Daily Fees Entry'!E:E,$G$10)</f>
        <v>0</v>
      </c>
      <c r="H44" s="19">
        <f t="shared" si="2"/>
        <v>0</v>
      </c>
      <c r="I44" s="19">
        <f>SUMIFS('Daily Fees Entry'!F:F,'Daily Fees Entry'!B:B,B44,'Daily Fees Entry'!E:E,$I$10)</f>
        <v>17000</v>
      </c>
      <c r="J44" s="19">
        <f t="shared" si="3"/>
        <v>844700</v>
      </c>
      <c r="K44" s="19">
        <f t="shared" si="4"/>
        <v>33000</v>
      </c>
      <c r="L44" s="19">
        <f t="shared" si="5"/>
        <v>1026450</v>
      </c>
    </row>
    <row r="45" spans="1:12" x14ac:dyDescent="0.35">
      <c r="A45" s="17" t="s">
        <v>140</v>
      </c>
      <c r="B45" s="18">
        <v>44747</v>
      </c>
      <c r="C45" s="19">
        <f>SUMIFS('Daily Fees Entry'!F:F,'Daily Fees Entry'!B:B,B45,'Daily Fees Entry'!E:E,$C$10)</f>
        <v>0</v>
      </c>
      <c r="D45" s="19">
        <f t="shared" si="0"/>
        <v>181750</v>
      </c>
      <c r="E45" s="19">
        <f>SUMIFS('Daily Fees Entry'!F:F,'Daily Fees Entry'!B:B,B45,'Daily Fees Entry'!E:E,$E$10)</f>
        <v>0</v>
      </c>
      <c r="F45" s="19">
        <f t="shared" si="1"/>
        <v>0</v>
      </c>
      <c r="G45" s="19">
        <f>SUMIFS('Daily Fees Entry'!F:F,'Daily Fees Entry'!B:B,B45,'Daily Fees Entry'!E:E,$G$10)</f>
        <v>0</v>
      </c>
      <c r="H45" s="19">
        <f t="shared" si="2"/>
        <v>0</v>
      </c>
      <c r="I45" s="19">
        <f>SUMIFS('Daily Fees Entry'!F:F,'Daily Fees Entry'!B:B,B45,'Daily Fees Entry'!E:E,$I$10)</f>
        <v>0</v>
      </c>
      <c r="J45" s="19">
        <f t="shared" si="3"/>
        <v>844700</v>
      </c>
      <c r="K45" s="19">
        <f t="shared" si="4"/>
        <v>0</v>
      </c>
      <c r="L45" s="19">
        <f t="shared" si="5"/>
        <v>1026450</v>
      </c>
    </row>
    <row r="46" spans="1:12" x14ac:dyDescent="0.35">
      <c r="A46" s="17" t="s">
        <v>141</v>
      </c>
      <c r="B46" s="18">
        <v>44748</v>
      </c>
      <c r="C46" s="19">
        <f>SUMIFS('Daily Fees Entry'!F:F,'Daily Fees Entry'!B:B,B46,'Daily Fees Entry'!E:E,$C$10)</f>
        <v>25500</v>
      </c>
      <c r="D46" s="19">
        <f t="shared" si="0"/>
        <v>207250</v>
      </c>
      <c r="E46" s="19">
        <f>SUMIFS('Daily Fees Entry'!F:F,'Daily Fees Entry'!B:B,B46,'Daily Fees Entry'!E:E,$E$10)</f>
        <v>0</v>
      </c>
      <c r="F46" s="19">
        <f t="shared" si="1"/>
        <v>0</v>
      </c>
      <c r="G46" s="19">
        <f>SUMIFS('Daily Fees Entry'!F:F,'Daily Fees Entry'!B:B,B46,'Daily Fees Entry'!E:E,$G$10)</f>
        <v>0</v>
      </c>
      <c r="H46" s="19">
        <f t="shared" si="2"/>
        <v>0</v>
      </c>
      <c r="I46" s="19">
        <f>SUMIFS('Daily Fees Entry'!F:F,'Daily Fees Entry'!B:B,B46,'Daily Fees Entry'!E:E,$I$10)</f>
        <v>14000</v>
      </c>
      <c r="J46" s="19">
        <f t="shared" si="3"/>
        <v>858700</v>
      </c>
      <c r="K46" s="19">
        <f t="shared" si="4"/>
        <v>39500</v>
      </c>
      <c r="L46" s="19">
        <f t="shared" si="5"/>
        <v>1065950</v>
      </c>
    </row>
    <row r="47" spans="1:12" x14ac:dyDescent="0.35">
      <c r="A47" s="17" t="s">
        <v>135</v>
      </c>
      <c r="B47" s="18">
        <v>44749</v>
      </c>
      <c r="C47" s="19">
        <f>SUMIFS('Daily Fees Entry'!F:F,'Daily Fees Entry'!B:B,B47,'Daily Fees Entry'!E:E,$C$10)</f>
        <v>10000</v>
      </c>
      <c r="D47" s="19">
        <f t="shared" si="0"/>
        <v>217250</v>
      </c>
      <c r="E47" s="19">
        <f>SUMIFS('Daily Fees Entry'!F:F,'Daily Fees Entry'!B:B,B47,'Daily Fees Entry'!E:E,$E$10)</f>
        <v>0</v>
      </c>
      <c r="F47" s="19">
        <f t="shared" si="1"/>
        <v>0</v>
      </c>
      <c r="G47" s="19">
        <f>SUMIFS('Daily Fees Entry'!F:F,'Daily Fees Entry'!B:B,B47,'Daily Fees Entry'!E:E,$G$10)</f>
        <v>0</v>
      </c>
      <c r="H47" s="19">
        <f t="shared" si="2"/>
        <v>0</v>
      </c>
      <c r="I47" s="19">
        <f>SUMIFS('Daily Fees Entry'!F:F,'Daily Fees Entry'!B:B,B47,'Daily Fees Entry'!E:E,$I$10)</f>
        <v>20000</v>
      </c>
      <c r="J47" s="19">
        <f t="shared" si="3"/>
        <v>878700</v>
      </c>
      <c r="K47" s="19">
        <f t="shared" si="4"/>
        <v>30000</v>
      </c>
      <c r="L47" s="19">
        <f t="shared" si="5"/>
        <v>1095950</v>
      </c>
    </row>
    <row r="48" spans="1:12" x14ac:dyDescent="0.35">
      <c r="A48" s="17" t="s">
        <v>136</v>
      </c>
      <c r="B48" s="18">
        <v>44750</v>
      </c>
      <c r="C48" s="19">
        <f>SUMIFS('Daily Fees Entry'!F:F,'Daily Fees Entry'!B:B,B48,'Daily Fees Entry'!E:E,$C$10)</f>
        <v>2000</v>
      </c>
      <c r="D48" s="19">
        <f t="shared" si="0"/>
        <v>219250</v>
      </c>
      <c r="E48" s="19">
        <f>SUMIFS('Daily Fees Entry'!F:F,'Daily Fees Entry'!B:B,B48,'Daily Fees Entry'!E:E,$E$10)</f>
        <v>0</v>
      </c>
      <c r="F48" s="19">
        <f t="shared" si="1"/>
        <v>0</v>
      </c>
      <c r="G48" s="19">
        <f>SUMIFS('Daily Fees Entry'!F:F,'Daily Fees Entry'!B:B,B48,'Daily Fees Entry'!E:E,$G$10)</f>
        <v>0</v>
      </c>
      <c r="H48" s="19">
        <f t="shared" si="2"/>
        <v>0</v>
      </c>
      <c r="I48" s="19">
        <f>SUMIFS('Daily Fees Entry'!F:F,'Daily Fees Entry'!B:B,B48,'Daily Fees Entry'!E:E,$I$10)</f>
        <v>25000</v>
      </c>
      <c r="J48" s="19">
        <f t="shared" si="3"/>
        <v>903700</v>
      </c>
      <c r="K48" s="19">
        <f t="shared" si="4"/>
        <v>27000</v>
      </c>
      <c r="L48" s="19">
        <f t="shared" si="5"/>
        <v>1122950</v>
      </c>
    </row>
    <row r="49" spans="1:12" x14ac:dyDescent="0.35">
      <c r="A49" s="17" t="s">
        <v>137</v>
      </c>
      <c r="B49" s="18">
        <v>44751</v>
      </c>
      <c r="C49" s="19">
        <f>SUMIFS('Daily Fees Entry'!F:F,'Daily Fees Entry'!B:B,B49,'Daily Fees Entry'!E:E,$C$10)</f>
        <v>0</v>
      </c>
      <c r="D49" s="19">
        <f t="shared" si="0"/>
        <v>219250</v>
      </c>
      <c r="E49" s="19">
        <f>SUMIFS('Daily Fees Entry'!F:F,'Daily Fees Entry'!B:B,B49,'Daily Fees Entry'!E:E,$E$10)</f>
        <v>0</v>
      </c>
      <c r="F49" s="19">
        <f t="shared" si="1"/>
        <v>0</v>
      </c>
      <c r="G49" s="19">
        <f>SUMIFS('Daily Fees Entry'!F:F,'Daily Fees Entry'!B:B,B49,'Daily Fees Entry'!E:E,$G$10)</f>
        <v>0</v>
      </c>
      <c r="H49" s="19">
        <f t="shared" si="2"/>
        <v>0</v>
      </c>
      <c r="I49" s="19">
        <f>SUMIFS('Daily Fees Entry'!F:F,'Daily Fees Entry'!B:B,B49,'Daily Fees Entry'!E:E,$I$10)</f>
        <v>0</v>
      </c>
      <c r="J49" s="19">
        <f t="shared" si="3"/>
        <v>903700</v>
      </c>
      <c r="K49" s="19">
        <f t="shared" si="4"/>
        <v>0</v>
      </c>
      <c r="L49" s="19">
        <f t="shared" si="5"/>
        <v>1122950</v>
      </c>
    </row>
    <row r="50" spans="1:12" x14ac:dyDescent="0.35">
      <c r="A50" s="17" t="s">
        <v>138</v>
      </c>
      <c r="B50" s="18">
        <v>44752</v>
      </c>
      <c r="C50" s="19">
        <f>SUMIFS('Daily Fees Entry'!F:F,'Daily Fees Entry'!B:B,B50,'Daily Fees Entry'!E:E,$C$10)</f>
        <v>0</v>
      </c>
      <c r="D50" s="19">
        <f t="shared" si="0"/>
        <v>219250</v>
      </c>
      <c r="E50" s="19">
        <f>SUMIFS('Daily Fees Entry'!F:F,'Daily Fees Entry'!B:B,B50,'Daily Fees Entry'!E:E,$E$10)</f>
        <v>0</v>
      </c>
      <c r="F50" s="19">
        <f t="shared" si="1"/>
        <v>0</v>
      </c>
      <c r="G50" s="19">
        <f>SUMIFS('Daily Fees Entry'!F:F,'Daily Fees Entry'!B:B,B50,'Daily Fees Entry'!E:E,$G$10)</f>
        <v>0</v>
      </c>
      <c r="H50" s="19">
        <f t="shared" si="2"/>
        <v>0</v>
      </c>
      <c r="I50" s="19">
        <f>SUMIFS('Daily Fees Entry'!F:F,'Daily Fees Entry'!B:B,B50,'Daily Fees Entry'!E:E,$I$10)</f>
        <v>0</v>
      </c>
      <c r="J50" s="19">
        <f t="shared" si="3"/>
        <v>903700</v>
      </c>
      <c r="K50" s="19">
        <f t="shared" si="4"/>
        <v>0</v>
      </c>
      <c r="L50" s="19">
        <f t="shared" si="5"/>
        <v>1122950</v>
      </c>
    </row>
    <row r="51" spans="1:12" x14ac:dyDescent="0.35">
      <c r="A51" s="17" t="s">
        <v>139</v>
      </c>
      <c r="B51" s="18">
        <v>44753</v>
      </c>
      <c r="C51" s="19">
        <f>SUMIFS('Daily Fees Entry'!F:F,'Daily Fees Entry'!B:B,B51,'Daily Fees Entry'!E:E,$C$10)</f>
        <v>0</v>
      </c>
      <c r="D51" s="19">
        <f t="shared" si="0"/>
        <v>219250</v>
      </c>
      <c r="E51" s="19">
        <f>SUMIFS('Daily Fees Entry'!F:F,'Daily Fees Entry'!B:B,B51,'Daily Fees Entry'!E:E,$E$10)</f>
        <v>0</v>
      </c>
      <c r="F51" s="19">
        <f t="shared" si="1"/>
        <v>0</v>
      </c>
      <c r="G51" s="19">
        <f>SUMIFS('Daily Fees Entry'!F:F,'Daily Fees Entry'!B:B,B51,'Daily Fees Entry'!E:E,$G$10)</f>
        <v>0</v>
      </c>
      <c r="H51" s="19">
        <f t="shared" si="2"/>
        <v>0</v>
      </c>
      <c r="I51" s="19">
        <f>SUMIFS('Daily Fees Entry'!F:F,'Daily Fees Entry'!B:B,B51,'Daily Fees Entry'!E:E,$I$10)</f>
        <v>25000</v>
      </c>
      <c r="J51" s="19">
        <f t="shared" si="3"/>
        <v>928700</v>
      </c>
      <c r="K51" s="19">
        <f t="shared" si="4"/>
        <v>25000</v>
      </c>
      <c r="L51" s="19">
        <f t="shared" si="5"/>
        <v>1147950</v>
      </c>
    </row>
    <row r="52" spans="1:12" x14ac:dyDescent="0.35">
      <c r="A52" s="17" t="s">
        <v>140</v>
      </c>
      <c r="B52" s="18">
        <v>44754</v>
      </c>
      <c r="C52" s="19">
        <f>SUMIFS('Daily Fees Entry'!F:F,'Daily Fees Entry'!B:B,B52,'Daily Fees Entry'!E:E,$C$10)</f>
        <v>0</v>
      </c>
      <c r="D52" s="19">
        <f t="shared" si="0"/>
        <v>219250</v>
      </c>
      <c r="E52" s="19">
        <f>SUMIFS('Daily Fees Entry'!F:F,'Daily Fees Entry'!B:B,B52,'Daily Fees Entry'!E:E,$E$10)</f>
        <v>0</v>
      </c>
      <c r="F52" s="19">
        <f t="shared" si="1"/>
        <v>0</v>
      </c>
      <c r="G52" s="19">
        <f>SUMIFS('Daily Fees Entry'!F:F,'Daily Fees Entry'!B:B,B52,'Daily Fees Entry'!E:E,$G$10)</f>
        <v>0</v>
      </c>
      <c r="H52" s="19">
        <f t="shared" si="2"/>
        <v>0</v>
      </c>
      <c r="I52" s="19">
        <f>SUMIFS('Daily Fees Entry'!F:F,'Daily Fees Entry'!B:B,B52,'Daily Fees Entry'!E:E,$I$10)</f>
        <v>0</v>
      </c>
      <c r="J52" s="19">
        <f t="shared" si="3"/>
        <v>928700</v>
      </c>
      <c r="K52" s="19">
        <f t="shared" si="4"/>
        <v>0</v>
      </c>
      <c r="L52" s="19">
        <f t="shared" si="5"/>
        <v>1147950</v>
      </c>
    </row>
    <row r="53" spans="1:12" x14ac:dyDescent="0.35">
      <c r="A53" s="17" t="s">
        <v>141</v>
      </c>
      <c r="B53" s="18">
        <v>44755</v>
      </c>
      <c r="C53" s="19">
        <f>SUMIFS('Daily Fees Entry'!F:F,'Daily Fees Entry'!B:B,B53,'Daily Fees Entry'!E:E,$C$10)</f>
        <v>0</v>
      </c>
      <c r="D53" s="19">
        <f t="shared" si="0"/>
        <v>219250</v>
      </c>
      <c r="E53" s="19">
        <f>SUMIFS('Daily Fees Entry'!F:F,'Daily Fees Entry'!B:B,B53,'Daily Fees Entry'!E:E,$E$10)</f>
        <v>0</v>
      </c>
      <c r="F53" s="19">
        <f t="shared" si="1"/>
        <v>0</v>
      </c>
      <c r="G53" s="19">
        <f>SUMIFS('Daily Fees Entry'!F:F,'Daily Fees Entry'!B:B,B53,'Daily Fees Entry'!E:E,$G$10)</f>
        <v>0</v>
      </c>
      <c r="H53" s="19">
        <f t="shared" si="2"/>
        <v>0</v>
      </c>
      <c r="I53" s="19">
        <f>SUMIFS('Daily Fees Entry'!F:F,'Daily Fees Entry'!B:B,B53,'Daily Fees Entry'!E:E,$I$10)</f>
        <v>0</v>
      </c>
      <c r="J53" s="19">
        <f t="shared" si="3"/>
        <v>928700</v>
      </c>
      <c r="K53" s="19">
        <f t="shared" si="4"/>
        <v>0</v>
      </c>
      <c r="L53" s="19">
        <f t="shared" si="5"/>
        <v>1147950</v>
      </c>
    </row>
    <row r="54" spans="1:12" x14ac:dyDescent="0.35">
      <c r="A54" s="17" t="s">
        <v>135</v>
      </c>
      <c r="B54" s="18">
        <v>44756</v>
      </c>
      <c r="C54" s="19">
        <f>SUMIFS('Daily Fees Entry'!F:F,'Daily Fees Entry'!B:B,B54,'Daily Fees Entry'!E:E,$C$10)</f>
        <v>0</v>
      </c>
      <c r="D54" s="19">
        <f t="shared" si="0"/>
        <v>219250</v>
      </c>
      <c r="E54" s="19">
        <f>SUMIFS('Daily Fees Entry'!F:F,'Daily Fees Entry'!B:B,B54,'Daily Fees Entry'!E:E,$E$10)</f>
        <v>0</v>
      </c>
      <c r="F54" s="19">
        <f t="shared" si="1"/>
        <v>0</v>
      </c>
      <c r="G54" s="19">
        <f>SUMIFS('Daily Fees Entry'!F:F,'Daily Fees Entry'!B:B,B54,'Daily Fees Entry'!E:E,$G$10)</f>
        <v>0</v>
      </c>
      <c r="H54" s="19">
        <f t="shared" si="2"/>
        <v>0</v>
      </c>
      <c r="I54" s="19">
        <f>SUMIFS('Daily Fees Entry'!F:F,'Daily Fees Entry'!B:B,B54,'Daily Fees Entry'!E:E,$I$10)</f>
        <v>0</v>
      </c>
      <c r="J54" s="19">
        <f t="shared" si="3"/>
        <v>928700</v>
      </c>
      <c r="K54" s="19">
        <f t="shared" si="4"/>
        <v>0</v>
      </c>
      <c r="L54" s="19">
        <f t="shared" si="5"/>
        <v>1147950</v>
      </c>
    </row>
    <row r="55" spans="1:12" x14ac:dyDescent="0.35">
      <c r="A55" s="17" t="s">
        <v>136</v>
      </c>
      <c r="B55" s="18">
        <v>44757</v>
      </c>
      <c r="C55" s="19">
        <f>SUMIFS('Daily Fees Entry'!F:F,'Daily Fees Entry'!B:B,B55,'Daily Fees Entry'!E:E,$C$10)</f>
        <v>0</v>
      </c>
      <c r="D55" s="19">
        <f t="shared" si="0"/>
        <v>219250</v>
      </c>
      <c r="E55" s="19">
        <f>SUMIFS('Daily Fees Entry'!F:F,'Daily Fees Entry'!B:B,B55,'Daily Fees Entry'!E:E,$E$10)</f>
        <v>0</v>
      </c>
      <c r="F55" s="19">
        <f t="shared" si="1"/>
        <v>0</v>
      </c>
      <c r="G55" s="19">
        <f>SUMIFS('Daily Fees Entry'!F:F,'Daily Fees Entry'!B:B,B55,'Daily Fees Entry'!E:E,$G$10)</f>
        <v>0</v>
      </c>
      <c r="H55" s="19">
        <f t="shared" si="2"/>
        <v>0</v>
      </c>
      <c r="I55" s="19">
        <f>SUMIFS('Daily Fees Entry'!F:F,'Daily Fees Entry'!B:B,B55,'Daily Fees Entry'!E:E,$I$10)</f>
        <v>0</v>
      </c>
      <c r="J55" s="19">
        <f t="shared" si="3"/>
        <v>928700</v>
      </c>
      <c r="K55" s="19">
        <f t="shared" si="4"/>
        <v>0</v>
      </c>
      <c r="L55" s="19">
        <f t="shared" si="5"/>
        <v>1147950</v>
      </c>
    </row>
    <row r="56" spans="1:12" x14ac:dyDescent="0.35">
      <c r="A56" s="17" t="s">
        <v>137</v>
      </c>
      <c r="B56" s="18">
        <v>44758</v>
      </c>
      <c r="C56" s="19">
        <f>SUMIFS('Daily Fees Entry'!F:F,'Daily Fees Entry'!B:B,B56,'Daily Fees Entry'!E:E,$C$10)</f>
        <v>0</v>
      </c>
      <c r="D56" s="19">
        <f t="shared" si="0"/>
        <v>219250</v>
      </c>
      <c r="E56" s="19">
        <f>SUMIFS('Daily Fees Entry'!F:F,'Daily Fees Entry'!B:B,B56,'Daily Fees Entry'!E:E,$E$10)</f>
        <v>0</v>
      </c>
      <c r="F56" s="19">
        <f t="shared" si="1"/>
        <v>0</v>
      </c>
      <c r="G56" s="19">
        <f>SUMIFS('Daily Fees Entry'!F:F,'Daily Fees Entry'!B:B,B56,'Daily Fees Entry'!E:E,$G$10)</f>
        <v>0</v>
      </c>
      <c r="H56" s="19">
        <f t="shared" si="2"/>
        <v>0</v>
      </c>
      <c r="I56" s="19">
        <f>SUMIFS('Daily Fees Entry'!F:F,'Daily Fees Entry'!B:B,B56,'Daily Fees Entry'!E:E,$I$10)</f>
        <v>0</v>
      </c>
      <c r="J56" s="19">
        <f t="shared" si="3"/>
        <v>928700</v>
      </c>
      <c r="K56" s="19">
        <f t="shared" si="4"/>
        <v>0</v>
      </c>
      <c r="L56" s="19">
        <f t="shared" si="5"/>
        <v>1147950</v>
      </c>
    </row>
    <row r="57" spans="1:12" x14ac:dyDescent="0.35">
      <c r="A57" s="17" t="s">
        <v>138</v>
      </c>
      <c r="B57" s="18">
        <v>44759</v>
      </c>
      <c r="C57" s="19">
        <f>SUMIFS('Daily Fees Entry'!F:F,'Daily Fees Entry'!B:B,B57,'Daily Fees Entry'!E:E,$C$10)</f>
        <v>0</v>
      </c>
      <c r="D57" s="19">
        <f t="shared" si="0"/>
        <v>219250</v>
      </c>
      <c r="E57" s="19">
        <f>SUMIFS('Daily Fees Entry'!F:F,'Daily Fees Entry'!B:B,B57,'Daily Fees Entry'!E:E,$E$10)</f>
        <v>0</v>
      </c>
      <c r="F57" s="19">
        <f t="shared" si="1"/>
        <v>0</v>
      </c>
      <c r="G57" s="19">
        <f>SUMIFS('Daily Fees Entry'!F:F,'Daily Fees Entry'!B:B,B57,'Daily Fees Entry'!E:E,$G$10)</f>
        <v>0</v>
      </c>
      <c r="H57" s="19">
        <f t="shared" si="2"/>
        <v>0</v>
      </c>
      <c r="I57" s="19">
        <f>SUMIFS('Daily Fees Entry'!F:F,'Daily Fees Entry'!B:B,B57,'Daily Fees Entry'!E:E,$I$10)</f>
        <v>0</v>
      </c>
      <c r="J57" s="19">
        <f t="shared" si="3"/>
        <v>928700</v>
      </c>
      <c r="K57" s="19">
        <f t="shared" si="4"/>
        <v>0</v>
      </c>
      <c r="L57" s="19">
        <f t="shared" si="5"/>
        <v>1147950</v>
      </c>
    </row>
    <row r="58" spans="1:12" x14ac:dyDescent="0.35">
      <c r="A58" s="17" t="s">
        <v>139</v>
      </c>
      <c r="B58" s="18">
        <v>44760</v>
      </c>
      <c r="C58" s="19">
        <f>SUMIFS('Daily Fees Entry'!F:F,'Daily Fees Entry'!B:B,B58,'Daily Fees Entry'!E:E,$C$10)</f>
        <v>2000</v>
      </c>
      <c r="D58" s="19">
        <f t="shared" si="0"/>
        <v>221250</v>
      </c>
      <c r="E58" s="19">
        <f>SUMIFS('Daily Fees Entry'!F:F,'Daily Fees Entry'!B:B,B58,'Daily Fees Entry'!E:E,$E$10)</f>
        <v>0</v>
      </c>
      <c r="F58" s="19">
        <f t="shared" si="1"/>
        <v>0</v>
      </c>
      <c r="G58" s="19">
        <f>SUMIFS('Daily Fees Entry'!F:F,'Daily Fees Entry'!B:B,B58,'Daily Fees Entry'!E:E,$G$10)</f>
        <v>0</v>
      </c>
      <c r="H58" s="19">
        <f t="shared" si="2"/>
        <v>0</v>
      </c>
      <c r="I58" s="19">
        <f>SUMIFS('Daily Fees Entry'!F:F,'Daily Fees Entry'!B:B,B58,'Daily Fees Entry'!E:E,$I$10)</f>
        <v>6500</v>
      </c>
      <c r="J58" s="19">
        <f t="shared" si="3"/>
        <v>935200</v>
      </c>
      <c r="K58" s="19">
        <f t="shared" si="4"/>
        <v>8500</v>
      </c>
      <c r="L58" s="19">
        <f t="shared" si="5"/>
        <v>1156450</v>
      </c>
    </row>
    <row r="59" spans="1:12" x14ac:dyDescent="0.35">
      <c r="A59" s="17" t="s">
        <v>140</v>
      </c>
      <c r="B59" s="18">
        <v>44761</v>
      </c>
      <c r="C59" s="19">
        <f>SUMIFS('Daily Fees Entry'!F:F,'Daily Fees Entry'!B:B,B59,'Daily Fees Entry'!E:E,$C$10)</f>
        <v>23000</v>
      </c>
      <c r="D59" s="19">
        <f t="shared" si="0"/>
        <v>244250</v>
      </c>
      <c r="E59" s="19">
        <f>SUMIFS('Daily Fees Entry'!F:F,'Daily Fees Entry'!B:B,B59,'Daily Fees Entry'!E:E,$E$10)</f>
        <v>0</v>
      </c>
      <c r="F59" s="19">
        <f t="shared" si="1"/>
        <v>0</v>
      </c>
      <c r="G59" s="19">
        <f>SUMIFS('Daily Fees Entry'!F:F,'Daily Fees Entry'!B:B,B59,'Daily Fees Entry'!E:E,$G$10)</f>
        <v>0</v>
      </c>
      <c r="H59" s="19">
        <f t="shared" si="2"/>
        <v>0</v>
      </c>
      <c r="I59" s="19">
        <f>SUMIFS('Daily Fees Entry'!F:F,'Daily Fees Entry'!B:B,B59,'Daily Fees Entry'!E:E,$I$10)</f>
        <v>43500</v>
      </c>
      <c r="J59" s="19">
        <f t="shared" si="3"/>
        <v>978700</v>
      </c>
      <c r="K59" s="19">
        <f t="shared" si="4"/>
        <v>66500</v>
      </c>
      <c r="L59" s="19">
        <f t="shared" si="5"/>
        <v>1222950</v>
      </c>
    </row>
    <row r="60" spans="1:12" x14ac:dyDescent="0.35">
      <c r="A60" s="17" t="s">
        <v>141</v>
      </c>
      <c r="B60" s="18">
        <v>44762</v>
      </c>
      <c r="C60" s="19">
        <f>SUMIFS('Daily Fees Entry'!F:F,'Daily Fees Entry'!B:B,B60,'Daily Fees Entry'!E:E,$C$10)</f>
        <v>40000</v>
      </c>
      <c r="D60" s="19">
        <f t="shared" si="0"/>
        <v>284250</v>
      </c>
      <c r="E60" s="19">
        <f>SUMIFS('Daily Fees Entry'!F:F,'Daily Fees Entry'!B:B,B60,'Daily Fees Entry'!E:E,$E$10)</f>
        <v>0</v>
      </c>
      <c r="F60" s="19">
        <f t="shared" si="1"/>
        <v>0</v>
      </c>
      <c r="G60" s="19">
        <f>SUMIFS('Daily Fees Entry'!F:F,'Daily Fees Entry'!B:B,B60,'Daily Fees Entry'!E:E,$G$10)</f>
        <v>0</v>
      </c>
      <c r="H60" s="19">
        <f t="shared" si="2"/>
        <v>0</v>
      </c>
      <c r="I60" s="19">
        <f>SUMIFS('Daily Fees Entry'!F:F,'Daily Fees Entry'!B:B,B60,'Daily Fees Entry'!E:E,$I$10)</f>
        <v>65000</v>
      </c>
      <c r="J60" s="19">
        <f t="shared" si="3"/>
        <v>1043700</v>
      </c>
      <c r="K60" s="19">
        <f t="shared" si="4"/>
        <v>105000</v>
      </c>
      <c r="L60" s="19">
        <f t="shared" si="5"/>
        <v>1327950</v>
      </c>
    </row>
    <row r="61" spans="1:12" x14ac:dyDescent="0.35">
      <c r="A61" s="17" t="s">
        <v>135</v>
      </c>
      <c r="B61" s="18">
        <v>44763</v>
      </c>
      <c r="C61" s="19">
        <f>SUMIFS('Daily Fees Entry'!F:F,'Daily Fees Entry'!B:B,B61,'Daily Fees Entry'!E:E,$C$10)</f>
        <v>12000</v>
      </c>
      <c r="D61" s="19">
        <f t="shared" si="0"/>
        <v>296250</v>
      </c>
      <c r="E61" s="19">
        <f>SUMIFS('Daily Fees Entry'!F:F,'Daily Fees Entry'!B:B,B61,'Daily Fees Entry'!E:E,$E$10)</f>
        <v>0</v>
      </c>
      <c r="F61" s="19">
        <f t="shared" si="1"/>
        <v>0</v>
      </c>
      <c r="G61" s="19">
        <f>SUMIFS('Daily Fees Entry'!F:F,'Daily Fees Entry'!B:B,B61,'Daily Fees Entry'!E:E,$G$10)</f>
        <v>0</v>
      </c>
      <c r="H61" s="19">
        <f t="shared" si="2"/>
        <v>0</v>
      </c>
      <c r="I61" s="19">
        <f>SUMIFS('Daily Fees Entry'!F:F,'Daily Fees Entry'!B:B,B61,'Daily Fees Entry'!E:E,$I$10)</f>
        <v>0</v>
      </c>
      <c r="J61" s="19">
        <f t="shared" si="3"/>
        <v>1043700</v>
      </c>
      <c r="K61" s="19">
        <f t="shared" si="4"/>
        <v>12000</v>
      </c>
      <c r="L61" s="19">
        <f t="shared" si="5"/>
        <v>1339950</v>
      </c>
    </row>
    <row r="62" spans="1:12" x14ac:dyDescent="0.35">
      <c r="A62" s="17" t="s">
        <v>136</v>
      </c>
      <c r="B62" s="18">
        <v>44764</v>
      </c>
      <c r="C62" s="19">
        <f>SUMIFS('Daily Fees Entry'!F:F,'Daily Fees Entry'!B:B,B62,'Daily Fees Entry'!E:E,$C$10)</f>
        <v>0</v>
      </c>
      <c r="D62" s="19">
        <f t="shared" si="0"/>
        <v>296250</v>
      </c>
      <c r="E62" s="19">
        <f>SUMIFS('Daily Fees Entry'!F:F,'Daily Fees Entry'!B:B,B62,'Daily Fees Entry'!E:E,$E$10)</f>
        <v>0</v>
      </c>
      <c r="F62" s="19">
        <f t="shared" si="1"/>
        <v>0</v>
      </c>
      <c r="G62" s="19">
        <f>SUMIFS('Daily Fees Entry'!F:F,'Daily Fees Entry'!B:B,B62,'Daily Fees Entry'!E:E,$G$10)</f>
        <v>0</v>
      </c>
      <c r="H62" s="19">
        <f t="shared" si="2"/>
        <v>0</v>
      </c>
      <c r="I62" s="19">
        <f>SUMIFS('Daily Fees Entry'!F:F,'Daily Fees Entry'!B:B,B62,'Daily Fees Entry'!E:E,$I$10)</f>
        <v>0</v>
      </c>
      <c r="J62" s="19">
        <f t="shared" si="3"/>
        <v>1043700</v>
      </c>
      <c r="K62" s="19">
        <f t="shared" si="4"/>
        <v>0</v>
      </c>
      <c r="L62" s="19">
        <f t="shared" si="5"/>
        <v>1339950</v>
      </c>
    </row>
    <row r="63" spans="1:12" x14ac:dyDescent="0.35">
      <c r="A63" s="17" t="s">
        <v>137</v>
      </c>
      <c r="B63" s="18">
        <v>44765</v>
      </c>
      <c r="C63" s="19">
        <f>SUMIFS('Daily Fees Entry'!F:F,'Daily Fees Entry'!B:B,B63,'Daily Fees Entry'!E:E,$C$10)</f>
        <v>4000</v>
      </c>
      <c r="D63" s="19">
        <f t="shared" si="0"/>
        <v>300250</v>
      </c>
      <c r="E63" s="19">
        <f>SUMIFS('Daily Fees Entry'!F:F,'Daily Fees Entry'!B:B,B63,'Daily Fees Entry'!E:E,$E$10)</f>
        <v>0</v>
      </c>
      <c r="F63" s="19">
        <f t="shared" si="1"/>
        <v>0</v>
      </c>
      <c r="G63" s="19">
        <f>SUMIFS('Daily Fees Entry'!F:F,'Daily Fees Entry'!B:B,B63,'Daily Fees Entry'!E:E,$G$10)</f>
        <v>0</v>
      </c>
      <c r="H63" s="19">
        <f t="shared" si="2"/>
        <v>0</v>
      </c>
      <c r="I63" s="19">
        <f>SUMIFS('Daily Fees Entry'!F:F,'Daily Fees Entry'!B:B,B63,'Daily Fees Entry'!E:E,$I$10)</f>
        <v>0</v>
      </c>
      <c r="J63" s="19">
        <f t="shared" si="3"/>
        <v>1043700</v>
      </c>
      <c r="K63" s="19">
        <f t="shared" si="4"/>
        <v>4000</v>
      </c>
      <c r="L63" s="19">
        <f t="shared" si="5"/>
        <v>1343950</v>
      </c>
    </row>
    <row r="64" spans="1:12" x14ac:dyDescent="0.35">
      <c r="A64" s="17" t="s">
        <v>138</v>
      </c>
      <c r="B64" s="18">
        <v>44766</v>
      </c>
      <c r="C64" s="19">
        <f>SUMIFS('Daily Fees Entry'!F:F,'Daily Fees Entry'!B:B,B64,'Daily Fees Entry'!E:E,$C$10)</f>
        <v>7000</v>
      </c>
      <c r="D64" s="19">
        <f t="shared" si="0"/>
        <v>307250</v>
      </c>
      <c r="E64" s="19">
        <f>SUMIFS('Daily Fees Entry'!F:F,'Daily Fees Entry'!B:B,B64,'Daily Fees Entry'!E:E,$E$10)</f>
        <v>0</v>
      </c>
      <c r="F64" s="19">
        <f t="shared" si="1"/>
        <v>0</v>
      </c>
      <c r="G64" s="19">
        <f>SUMIFS('Daily Fees Entry'!F:F,'Daily Fees Entry'!B:B,B64,'Daily Fees Entry'!E:E,$G$10)</f>
        <v>0</v>
      </c>
      <c r="H64" s="19">
        <f t="shared" si="2"/>
        <v>0</v>
      </c>
      <c r="I64" s="19">
        <f>SUMIFS('Daily Fees Entry'!F:F,'Daily Fees Entry'!B:B,B64,'Daily Fees Entry'!E:E,$I$10)</f>
        <v>0</v>
      </c>
      <c r="J64" s="19">
        <f t="shared" si="3"/>
        <v>1043700</v>
      </c>
      <c r="K64" s="19">
        <f t="shared" si="4"/>
        <v>7000</v>
      </c>
      <c r="L64" s="19">
        <f t="shared" si="5"/>
        <v>1350950</v>
      </c>
    </row>
    <row r="65" spans="1:12" x14ac:dyDescent="0.35">
      <c r="A65" s="17" t="s">
        <v>139</v>
      </c>
      <c r="B65" s="18">
        <v>44767</v>
      </c>
      <c r="C65" s="19">
        <f>SUMIFS('Daily Fees Entry'!F:F,'Daily Fees Entry'!B:B,B65,'Daily Fees Entry'!E:E,$C$10)</f>
        <v>16000</v>
      </c>
      <c r="D65" s="19">
        <f t="shared" si="0"/>
        <v>323250</v>
      </c>
      <c r="E65" s="19">
        <f>SUMIFS('Daily Fees Entry'!F:F,'Daily Fees Entry'!B:B,B65,'Daily Fees Entry'!E:E,$E$10)</f>
        <v>0</v>
      </c>
      <c r="F65" s="19">
        <f t="shared" si="1"/>
        <v>0</v>
      </c>
      <c r="G65" s="19">
        <f>SUMIFS('Daily Fees Entry'!F:F,'Daily Fees Entry'!B:B,B65,'Daily Fees Entry'!E:E,$G$10)</f>
        <v>0</v>
      </c>
      <c r="H65" s="19">
        <f t="shared" si="2"/>
        <v>0</v>
      </c>
      <c r="I65" s="19">
        <f>SUMIFS('Daily Fees Entry'!F:F,'Daily Fees Entry'!B:B,B65,'Daily Fees Entry'!E:E,$I$10)</f>
        <v>0</v>
      </c>
      <c r="J65" s="19">
        <f t="shared" si="3"/>
        <v>1043700</v>
      </c>
      <c r="K65" s="19">
        <f t="shared" si="4"/>
        <v>16000</v>
      </c>
      <c r="L65" s="19">
        <f t="shared" si="5"/>
        <v>1366950</v>
      </c>
    </row>
    <row r="66" spans="1:12" x14ac:dyDescent="0.35">
      <c r="A66" s="17" t="s">
        <v>140</v>
      </c>
      <c r="B66" s="18">
        <v>44768</v>
      </c>
      <c r="C66" s="19">
        <f>SUMIFS('Daily Fees Entry'!F:F,'Daily Fees Entry'!B:B,B66,'Daily Fees Entry'!E:E,$C$10)</f>
        <v>0</v>
      </c>
      <c r="D66" s="19">
        <f t="shared" si="0"/>
        <v>323250</v>
      </c>
      <c r="E66" s="19">
        <f>SUMIFS('Daily Fees Entry'!F:F,'Daily Fees Entry'!B:B,B66,'Daily Fees Entry'!E:E,$E$10)</f>
        <v>0</v>
      </c>
      <c r="F66" s="19">
        <f t="shared" si="1"/>
        <v>0</v>
      </c>
      <c r="G66" s="19">
        <f>SUMIFS('Daily Fees Entry'!F:F,'Daily Fees Entry'!B:B,B66,'Daily Fees Entry'!E:E,$G$10)</f>
        <v>0</v>
      </c>
      <c r="H66" s="19">
        <f t="shared" si="2"/>
        <v>0</v>
      </c>
      <c r="I66" s="19">
        <f>SUMIFS('Daily Fees Entry'!F:F,'Daily Fees Entry'!B:B,B66,'Daily Fees Entry'!E:E,$I$10)</f>
        <v>0</v>
      </c>
      <c r="J66" s="19">
        <f t="shared" si="3"/>
        <v>1043700</v>
      </c>
      <c r="K66" s="19">
        <f t="shared" si="4"/>
        <v>0</v>
      </c>
      <c r="L66" s="19">
        <f t="shared" si="5"/>
        <v>1366950</v>
      </c>
    </row>
    <row r="67" spans="1:12" x14ac:dyDescent="0.35">
      <c r="A67" s="17" t="s">
        <v>141</v>
      </c>
      <c r="B67" s="18">
        <v>44769</v>
      </c>
      <c r="C67" s="19">
        <f>SUMIFS('Daily Fees Entry'!F:F,'Daily Fees Entry'!B:B,B67,'Daily Fees Entry'!E:E,$C$10)</f>
        <v>71000</v>
      </c>
      <c r="D67" s="19">
        <f t="shared" si="0"/>
        <v>394250</v>
      </c>
      <c r="E67" s="19">
        <f>SUMIFS('Daily Fees Entry'!F:F,'Daily Fees Entry'!B:B,B67,'Daily Fees Entry'!E:E,$E$10)</f>
        <v>0</v>
      </c>
      <c r="F67" s="19">
        <f t="shared" si="1"/>
        <v>0</v>
      </c>
      <c r="G67" s="19">
        <f>SUMIFS('Daily Fees Entry'!F:F,'Daily Fees Entry'!B:B,B67,'Daily Fees Entry'!E:E,$G$10)</f>
        <v>0</v>
      </c>
      <c r="H67" s="19">
        <f t="shared" si="2"/>
        <v>0</v>
      </c>
      <c r="I67" s="19">
        <f>SUMIFS('Daily Fees Entry'!F:F,'Daily Fees Entry'!B:B,B67,'Daily Fees Entry'!E:E,$I$10)</f>
        <v>22000</v>
      </c>
      <c r="J67" s="19">
        <f t="shared" si="3"/>
        <v>1065700</v>
      </c>
      <c r="K67" s="19">
        <f t="shared" si="4"/>
        <v>93000</v>
      </c>
      <c r="L67" s="19">
        <f t="shared" si="5"/>
        <v>1459950</v>
      </c>
    </row>
    <row r="68" spans="1:12" x14ac:dyDescent="0.35">
      <c r="A68" s="17" t="s">
        <v>135</v>
      </c>
      <c r="B68" s="18">
        <v>44770</v>
      </c>
      <c r="C68" s="19">
        <f>SUMIFS('Daily Fees Entry'!F:F,'Daily Fees Entry'!B:B,B68,'Daily Fees Entry'!E:E,$C$10)</f>
        <v>5000</v>
      </c>
      <c r="D68" s="19">
        <f t="shared" si="0"/>
        <v>399250</v>
      </c>
      <c r="E68" s="19">
        <f>SUMIFS('Daily Fees Entry'!F:F,'Daily Fees Entry'!B:B,B68,'Daily Fees Entry'!E:E,$E$10)</f>
        <v>0</v>
      </c>
      <c r="F68" s="19">
        <f t="shared" si="1"/>
        <v>0</v>
      </c>
      <c r="G68" s="19">
        <f>SUMIFS('Daily Fees Entry'!F:F,'Daily Fees Entry'!B:B,B68,'Daily Fees Entry'!E:E,$G$10)</f>
        <v>0</v>
      </c>
      <c r="H68" s="19">
        <f t="shared" si="2"/>
        <v>0</v>
      </c>
      <c r="I68" s="19">
        <f>SUMIFS('Daily Fees Entry'!F:F,'Daily Fees Entry'!B:B,B68,'Daily Fees Entry'!E:E,$I$10)</f>
        <v>9000</v>
      </c>
      <c r="J68" s="19">
        <f t="shared" si="3"/>
        <v>1074700</v>
      </c>
      <c r="K68" s="19">
        <f t="shared" si="4"/>
        <v>14000</v>
      </c>
      <c r="L68" s="19">
        <f t="shared" si="5"/>
        <v>1473950</v>
      </c>
    </row>
    <row r="69" spans="1:12" x14ac:dyDescent="0.35">
      <c r="A69" s="17" t="s">
        <v>136</v>
      </c>
      <c r="B69" s="18">
        <v>44771</v>
      </c>
      <c r="C69" s="19">
        <f>SUMIFS('Daily Fees Entry'!F:F,'Daily Fees Entry'!B:B,B69,'Daily Fees Entry'!E:E,$C$10)</f>
        <v>37000</v>
      </c>
      <c r="D69" s="19">
        <f t="shared" si="0"/>
        <v>436250</v>
      </c>
      <c r="E69" s="19">
        <f>SUMIFS('Daily Fees Entry'!F:F,'Daily Fees Entry'!B:B,B69,'Daily Fees Entry'!E:E,$E$10)</f>
        <v>0</v>
      </c>
      <c r="F69" s="19">
        <f t="shared" si="1"/>
        <v>0</v>
      </c>
      <c r="G69" s="19">
        <f>SUMIFS('Daily Fees Entry'!F:F,'Daily Fees Entry'!B:B,B69,'Daily Fees Entry'!E:E,$G$10)</f>
        <v>0</v>
      </c>
      <c r="H69" s="19">
        <f t="shared" si="2"/>
        <v>0</v>
      </c>
      <c r="I69" s="19">
        <f>SUMIFS('Daily Fees Entry'!F:F,'Daily Fees Entry'!B:B,B69,'Daily Fees Entry'!E:E,$I$10)</f>
        <v>53000</v>
      </c>
      <c r="J69" s="19">
        <f t="shared" si="3"/>
        <v>1127700</v>
      </c>
      <c r="K69" s="19">
        <f t="shared" si="4"/>
        <v>90000</v>
      </c>
      <c r="L69" s="19">
        <f t="shared" si="5"/>
        <v>1563950</v>
      </c>
    </row>
    <row r="70" spans="1:12" x14ac:dyDescent="0.35">
      <c r="A70" s="17" t="s">
        <v>137</v>
      </c>
      <c r="B70" s="18">
        <v>44772</v>
      </c>
      <c r="C70" s="19">
        <f>SUMIFS('Daily Fees Entry'!F:F,'Daily Fees Entry'!B:B,B70,'Daily Fees Entry'!E:E,$C$10)</f>
        <v>80750</v>
      </c>
      <c r="D70" s="19">
        <f t="shared" si="0"/>
        <v>517000</v>
      </c>
      <c r="E70" s="19">
        <f>SUMIFS('Daily Fees Entry'!F:F,'Daily Fees Entry'!B:B,B70,'Daily Fees Entry'!E:E,$E$10)</f>
        <v>0</v>
      </c>
      <c r="F70" s="19">
        <f t="shared" si="1"/>
        <v>0</v>
      </c>
      <c r="G70" s="19">
        <f>SUMIFS('Daily Fees Entry'!F:F,'Daily Fees Entry'!B:B,B70,'Daily Fees Entry'!E:E,$G$10)</f>
        <v>0</v>
      </c>
      <c r="H70" s="19">
        <f t="shared" si="2"/>
        <v>0</v>
      </c>
      <c r="I70" s="19">
        <f>SUMIFS('Daily Fees Entry'!F:F,'Daily Fees Entry'!B:B,B70,'Daily Fees Entry'!E:E,$I$10)</f>
        <v>55900</v>
      </c>
      <c r="J70" s="19">
        <f t="shared" si="3"/>
        <v>1183600</v>
      </c>
      <c r="K70" s="19">
        <f t="shared" si="4"/>
        <v>136650</v>
      </c>
      <c r="L70" s="19">
        <f t="shared" si="5"/>
        <v>1700600</v>
      </c>
    </row>
    <row r="71" spans="1:12" x14ac:dyDescent="0.35">
      <c r="A71" s="17" t="s">
        <v>138</v>
      </c>
      <c r="B71" s="18">
        <v>44773</v>
      </c>
      <c r="C71" s="19">
        <f>SUMIFS('Daily Fees Entry'!F:F,'Daily Fees Entry'!B:B,B71,'Daily Fees Entry'!E:E,$C$10)</f>
        <v>5000</v>
      </c>
      <c r="D71" s="19">
        <f t="shared" si="0"/>
        <v>522000</v>
      </c>
      <c r="E71" s="19">
        <f>SUMIFS('Daily Fees Entry'!F:F,'Daily Fees Entry'!B:B,B71,'Daily Fees Entry'!E:E,$E$10)</f>
        <v>0</v>
      </c>
      <c r="F71" s="19">
        <f t="shared" si="1"/>
        <v>0</v>
      </c>
      <c r="G71" s="19">
        <f>SUMIFS('Daily Fees Entry'!F:F,'Daily Fees Entry'!B:B,B71,'Daily Fees Entry'!E:E,$G$10)</f>
        <v>0</v>
      </c>
      <c r="H71" s="19">
        <f t="shared" si="2"/>
        <v>0</v>
      </c>
      <c r="I71" s="19">
        <f>SUMIFS('Daily Fees Entry'!F:F,'Daily Fees Entry'!B:B,B71,'Daily Fees Entry'!E:E,$I$10)</f>
        <v>10000</v>
      </c>
      <c r="J71" s="19">
        <f t="shared" si="3"/>
        <v>1193600</v>
      </c>
      <c r="K71" s="19">
        <f t="shared" si="4"/>
        <v>15000</v>
      </c>
      <c r="L71" s="19">
        <f t="shared" si="5"/>
        <v>1715600</v>
      </c>
    </row>
    <row r="72" spans="1:12" x14ac:dyDescent="0.35">
      <c r="A72" s="17" t="s">
        <v>139</v>
      </c>
      <c r="B72" s="18">
        <v>44774</v>
      </c>
      <c r="C72" s="19">
        <f>SUMIFS('Daily Fees Entry'!F:F,'Daily Fees Entry'!B:B,B72,'Daily Fees Entry'!E:E,$C$10)</f>
        <v>77000</v>
      </c>
      <c r="D72" s="19">
        <f t="shared" si="0"/>
        <v>599000</v>
      </c>
      <c r="E72" s="19">
        <f>SUMIFS('Daily Fees Entry'!F:F,'Daily Fees Entry'!B:B,B72,'Daily Fees Entry'!E:E,$E$10)</f>
        <v>0</v>
      </c>
      <c r="F72" s="19">
        <f t="shared" si="1"/>
        <v>0</v>
      </c>
      <c r="G72" s="19">
        <f>SUMIFS('Daily Fees Entry'!F:F,'Daily Fees Entry'!B:B,B72,'Daily Fees Entry'!E:E,$G$10)</f>
        <v>0</v>
      </c>
      <c r="H72" s="19">
        <f t="shared" si="2"/>
        <v>0</v>
      </c>
      <c r="I72" s="19">
        <f>SUMIFS('Daily Fees Entry'!F:F,'Daily Fees Entry'!B:B,B72,'Daily Fees Entry'!E:E,$I$10)</f>
        <v>34500</v>
      </c>
      <c r="J72" s="19">
        <f t="shared" si="3"/>
        <v>1228100</v>
      </c>
      <c r="K72" s="19">
        <f t="shared" si="4"/>
        <v>111500</v>
      </c>
      <c r="L72" s="19">
        <f t="shared" si="5"/>
        <v>1827100</v>
      </c>
    </row>
    <row r="73" spans="1:12" x14ac:dyDescent="0.35">
      <c r="A73" s="17" t="s">
        <v>140</v>
      </c>
      <c r="B73" s="18">
        <v>44775</v>
      </c>
      <c r="C73" s="19">
        <f>SUMIFS('Daily Fees Entry'!F:F,'Daily Fees Entry'!B:B,B73,'Daily Fees Entry'!E:E,$C$10)</f>
        <v>28000</v>
      </c>
      <c r="D73" s="19">
        <f t="shared" si="0"/>
        <v>627000</v>
      </c>
      <c r="E73" s="19">
        <f>SUMIFS('Daily Fees Entry'!F:F,'Daily Fees Entry'!B:B,B73,'Daily Fees Entry'!E:E,$E$10)</f>
        <v>0</v>
      </c>
      <c r="F73" s="19">
        <f t="shared" si="1"/>
        <v>0</v>
      </c>
      <c r="G73" s="19">
        <f>SUMIFS('Daily Fees Entry'!F:F,'Daily Fees Entry'!B:B,B73,'Daily Fees Entry'!E:E,$G$10)</f>
        <v>0</v>
      </c>
      <c r="H73" s="19">
        <f t="shared" si="2"/>
        <v>0</v>
      </c>
      <c r="I73" s="19">
        <f>SUMIFS('Daily Fees Entry'!F:F,'Daily Fees Entry'!B:B,B73,'Daily Fees Entry'!E:E,$I$10)</f>
        <v>0</v>
      </c>
      <c r="J73" s="19">
        <f t="shared" si="3"/>
        <v>1228100</v>
      </c>
      <c r="K73" s="19">
        <f t="shared" si="4"/>
        <v>28000</v>
      </c>
      <c r="L73" s="19">
        <f t="shared" si="5"/>
        <v>1855100</v>
      </c>
    </row>
    <row r="74" spans="1:12" x14ac:dyDescent="0.35">
      <c r="A74" s="17" t="s">
        <v>141</v>
      </c>
      <c r="B74" s="18">
        <v>44776</v>
      </c>
      <c r="C74" s="19">
        <f>SUMIFS('Daily Fees Entry'!F:F,'Daily Fees Entry'!B:B,B74,'Daily Fees Entry'!E:E,$C$10)</f>
        <v>11000</v>
      </c>
      <c r="D74" s="19">
        <f t="shared" si="0"/>
        <v>638000</v>
      </c>
      <c r="E74" s="19">
        <f>SUMIFS('Daily Fees Entry'!F:F,'Daily Fees Entry'!B:B,B74,'Daily Fees Entry'!E:E,$E$10)</f>
        <v>0</v>
      </c>
      <c r="F74" s="19">
        <f t="shared" si="1"/>
        <v>0</v>
      </c>
      <c r="G74" s="19">
        <f>SUMIFS('Daily Fees Entry'!F:F,'Daily Fees Entry'!B:B,B74,'Daily Fees Entry'!E:E,$G$10)</f>
        <v>0</v>
      </c>
      <c r="H74" s="19">
        <f t="shared" si="2"/>
        <v>0</v>
      </c>
      <c r="I74" s="19">
        <f>SUMIFS('Daily Fees Entry'!F:F,'Daily Fees Entry'!B:B,B74,'Daily Fees Entry'!E:E,$I$10)</f>
        <v>18500</v>
      </c>
      <c r="J74" s="19">
        <f t="shared" si="3"/>
        <v>1246600</v>
      </c>
      <c r="K74" s="19">
        <f t="shared" si="4"/>
        <v>29500</v>
      </c>
      <c r="L74" s="19">
        <f t="shared" si="5"/>
        <v>1884600</v>
      </c>
    </row>
    <row r="75" spans="1:12" x14ac:dyDescent="0.35">
      <c r="A75" s="17" t="s">
        <v>135</v>
      </c>
      <c r="B75" s="18">
        <v>44777</v>
      </c>
      <c r="C75" s="19">
        <f>SUMIFS('Daily Fees Entry'!F:F,'Daily Fees Entry'!B:B,B75,'Daily Fees Entry'!E:E,$C$10)</f>
        <v>10000</v>
      </c>
      <c r="D75" s="19">
        <f t="shared" si="0"/>
        <v>648000</v>
      </c>
      <c r="E75" s="19">
        <f>SUMIFS('Daily Fees Entry'!F:F,'Daily Fees Entry'!B:B,B75,'Daily Fees Entry'!E:E,$E$10)</f>
        <v>0</v>
      </c>
      <c r="F75" s="19">
        <f t="shared" si="1"/>
        <v>0</v>
      </c>
      <c r="G75" s="19">
        <f>SUMIFS('Daily Fees Entry'!F:F,'Daily Fees Entry'!B:B,B75,'Daily Fees Entry'!E:E,$G$10)</f>
        <v>0</v>
      </c>
      <c r="H75" s="19">
        <f t="shared" si="2"/>
        <v>0</v>
      </c>
      <c r="I75" s="19">
        <f>SUMIFS('Daily Fees Entry'!F:F,'Daily Fees Entry'!B:B,B75,'Daily Fees Entry'!E:E,$I$10)</f>
        <v>30000</v>
      </c>
      <c r="J75" s="19">
        <f t="shared" si="3"/>
        <v>1276600</v>
      </c>
      <c r="K75" s="19">
        <f t="shared" si="4"/>
        <v>40000</v>
      </c>
      <c r="L75" s="19">
        <f t="shared" si="5"/>
        <v>1924600</v>
      </c>
    </row>
    <row r="76" spans="1:12" x14ac:dyDescent="0.35">
      <c r="A76" s="17" t="s">
        <v>136</v>
      </c>
      <c r="B76" s="18">
        <v>44778</v>
      </c>
      <c r="C76" s="19">
        <f>SUMIFS('Daily Fees Entry'!F:F,'Daily Fees Entry'!B:B,B76,'Daily Fees Entry'!E:E,$C$10)</f>
        <v>0</v>
      </c>
      <c r="D76" s="19">
        <f t="shared" si="0"/>
        <v>648000</v>
      </c>
      <c r="E76" s="19">
        <f>SUMIFS('Daily Fees Entry'!F:F,'Daily Fees Entry'!B:B,B76,'Daily Fees Entry'!E:E,$E$10)</f>
        <v>0</v>
      </c>
      <c r="F76" s="19">
        <f t="shared" si="1"/>
        <v>0</v>
      </c>
      <c r="G76" s="19">
        <f>SUMIFS('Daily Fees Entry'!F:F,'Daily Fees Entry'!B:B,B76,'Daily Fees Entry'!E:E,$G$10)</f>
        <v>0</v>
      </c>
      <c r="H76" s="19">
        <f t="shared" si="2"/>
        <v>0</v>
      </c>
      <c r="I76" s="19">
        <f>SUMIFS('Daily Fees Entry'!F:F,'Daily Fees Entry'!B:B,B76,'Daily Fees Entry'!E:E,$I$10)</f>
        <v>20000</v>
      </c>
      <c r="J76" s="19">
        <f t="shared" si="3"/>
        <v>1296600</v>
      </c>
      <c r="K76" s="19">
        <f t="shared" si="4"/>
        <v>20000</v>
      </c>
      <c r="L76" s="19">
        <f t="shared" si="5"/>
        <v>1944600</v>
      </c>
    </row>
    <row r="77" spans="1:12" x14ac:dyDescent="0.35">
      <c r="A77" s="17" t="s">
        <v>137</v>
      </c>
      <c r="B77" s="18">
        <v>44779</v>
      </c>
      <c r="C77" s="19">
        <f>SUMIFS('Daily Fees Entry'!F:F,'Daily Fees Entry'!B:B,B77,'Daily Fees Entry'!E:E,$C$10)</f>
        <v>0</v>
      </c>
      <c r="D77" s="19">
        <f t="shared" ref="D77:D140" si="6">C77+D76</f>
        <v>648000</v>
      </c>
      <c r="E77" s="19">
        <f>SUMIFS('Daily Fees Entry'!F:F,'Daily Fees Entry'!B:B,B77,'Daily Fees Entry'!E:E,$E$10)</f>
        <v>0</v>
      </c>
      <c r="F77" s="19">
        <f t="shared" ref="F77:F140" si="7">E77+F76</f>
        <v>0</v>
      </c>
      <c r="G77" s="19">
        <f>SUMIFS('Daily Fees Entry'!F:F,'Daily Fees Entry'!B:B,B77,'Daily Fees Entry'!E:E,$G$10)</f>
        <v>0</v>
      </c>
      <c r="H77" s="19">
        <f t="shared" ref="H77:H140" si="8">G77+H76</f>
        <v>0</v>
      </c>
      <c r="I77" s="19">
        <f>SUMIFS('Daily Fees Entry'!F:F,'Daily Fees Entry'!B:B,B77,'Daily Fees Entry'!E:E,$I$10)</f>
        <v>15800</v>
      </c>
      <c r="J77" s="19">
        <f t="shared" ref="J77:J140" si="9">I77+J76</f>
        <v>1312400</v>
      </c>
      <c r="K77" s="19">
        <f t="shared" ref="K77:K140" si="10">C77+E77+G77+I77</f>
        <v>15800</v>
      </c>
      <c r="L77" s="19">
        <f t="shared" ref="L77:L140" si="11">K77+L76</f>
        <v>1960400</v>
      </c>
    </row>
    <row r="78" spans="1:12" x14ac:dyDescent="0.35">
      <c r="A78" s="17" t="s">
        <v>138</v>
      </c>
      <c r="B78" s="18">
        <v>44780</v>
      </c>
      <c r="C78" s="19">
        <f>SUMIFS('Daily Fees Entry'!F:F,'Daily Fees Entry'!B:B,B78,'Daily Fees Entry'!E:E,$C$10)</f>
        <v>6000</v>
      </c>
      <c r="D78" s="19">
        <f t="shared" si="6"/>
        <v>654000</v>
      </c>
      <c r="E78" s="19">
        <f>SUMIFS('Daily Fees Entry'!F:F,'Daily Fees Entry'!B:B,B78,'Daily Fees Entry'!E:E,$E$10)</f>
        <v>0</v>
      </c>
      <c r="F78" s="19">
        <f t="shared" si="7"/>
        <v>0</v>
      </c>
      <c r="G78" s="19">
        <f>SUMIFS('Daily Fees Entry'!F:F,'Daily Fees Entry'!B:B,B78,'Daily Fees Entry'!E:E,$G$10)</f>
        <v>0</v>
      </c>
      <c r="H78" s="19">
        <f t="shared" si="8"/>
        <v>0</v>
      </c>
      <c r="I78" s="19">
        <f>SUMIFS('Daily Fees Entry'!F:F,'Daily Fees Entry'!B:B,B78,'Daily Fees Entry'!E:E,$I$10)</f>
        <v>0</v>
      </c>
      <c r="J78" s="19">
        <f t="shared" si="9"/>
        <v>1312400</v>
      </c>
      <c r="K78" s="19">
        <f t="shared" si="10"/>
        <v>6000</v>
      </c>
      <c r="L78" s="19">
        <f t="shared" si="11"/>
        <v>1966400</v>
      </c>
    </row>
    <row r="79" spans="1:12" x14ac:dyDescent="0.35">
      <c r="A79" s="17" t="s">
        <v>139</v>
      </c>
      <c r="B79" s="18">
        <v>44781</v>
      </c>
      <c r="C79" s="19">
        <f>SUMIFS('Daily Fees Entry'!F:F,'Daily Fees Entry'!B:B,B79,'Daily Fees Entry'!E:E,$C$10)</f>
        <v>2000</v>
      </c>
      <c r="D79" s="19">
        <f t="shared" si="6"/>
        <v>656000</v>
      </c>
      <c r="E79" s="19">
        <f>SUMIFS('Daily Fees Entry'!F:F,'Daily Fees Entry'!B:B,B79,'Daily Fees Entry'!E:E,$E$10)</f>
        <v>0</v>
      </c>
      <c r="F79" s="19">
        <f t="shared" si="7"/>
        <v>0</v>
      </c>
      <c r="G79" s="19">
        <f>SUMIFS('Daily Fees Entry'!F:F,'Daily Fees Entry'!B:B,B79,'Daily Fees Entry'!E:E,$G$10)</f>
        <v>0</v>
      </c>
      <c r="H79" s="19">
        <f t="shared" si="8"/>
        <v>0</v>
      </c>
      <c r="I79" s="19">
        <f>SUMIFS('Daily Fees Entry'!F:F,'Daily Fees Entry'!B:B,B79,'Daily Fees Entry'!E:E,$I$10)</f>
        <v>29000</v>
      </c>
      <c r="J79" s="19">
        <f t="shared" si="9"/>
        <v>1341400</v>
      </c>
      <c r="K79" s="19">
        <f t="shared" si="10"/>
        <v>31000</v>
      </c>
      <c r="L79" s="19">
        <f t="shared" si="11"/>
        <v>1997400</v>
      </c>
    </row>
    <row r="80" spans="1:12" x14ac:dyDescent="0.35">
      <c r="A80" s="17" t="s">
        <v>140</v>
      </c>
      <c r="B80" s="18">
        <v>44782</v>
      </c>
      <c r="C80" s="19">
        <f>SUMIFS('Daily Fees Entry'!F:F,'Daily Fees Entry'!B:B,B80,'Daily Fees Entry'!E:E,$C$10)</f>
        <v>0</v>
      </c>
      <c r="D80" s="19">
        <f t="shared" si="6"/>
        <v>656000</v>
      </c>
      <c r="E80" s="19">
        <f>SUMIFS('Daily Fees Entry'!F:F,'Daily Fees Entry'!B:B,B80,'Daily Fees Entry'!E:E,$E$10)</f>
        <v>0</v>
      </c>
      <c r="F80" s="19">
        <f t="shared" si="7"/>
        <v>0</v>
      </c>
      <c r="G80" s="19">
        <f>SUMIFS('Daily Fees Entry'!F:F,'Daily Fees Entry'!B:B,B80,'Daily Fees Entry'!E:E,$G$10)</f>
        <v>0</v>
      </c>
      <c r="H80" s="19">
        <f t="shared" si="8"/>
        <v>0</v>
      </c>
      <c r="I80" s="19">
        <f>SUMIFS('Daily Fees Entry'!F:F,'Daily Fees Entry'!B:B,B80,'Daily Fees Entry'!E:E,$I$10)</f>
        <v>0</v>
      </c>
      <c r="J80" s="19">
        <f t="shared" si="9"/>
        <v>1341400</v>
      </c>
      <c r="K80" s="19">
        <f t="shared" si="10"/>
        <v>0</v>
      </c>
      <c r="L80" s="19">
        <f t="shared" si="11"/>
        <v>1997400</v>
      </c>
    </row>
    <row r="81" spans="1:12" x14ac:dyDescent="0.35">
      <c r="A81" s="17" t="s">
        <v>141</v>
      </c>
      <c r="B81" s="18">
        <v>44783</v>
      </c>
      <c r="C81" s="19">
        <f>SUMIFS('Daily Fees Entry'!F:F,'Daily Fees Entry'!B:B,B81,'Daily Fees Entry'!E:E,$C$10)</f>
        <v>7000</v>
      </c>
      <c r="D81" s="19">
        <f t="shared" si="6"/>
        <v>663000</v>
      </c>
      <c r="E81" s="19">
        <f>SUMIFS('Daily Fees Entry'!F:F,'Daily Fees Entry'!B:B,B81,'Daily Fees Entry'!E:E,$E$10)</f>
        <v>0</v>
      </c>
      <c r="F81" s="19">
        <f t="shared" si="7"/>
        <v>0</v>
      </c>
      <c r="G81" s="19">
        <f>SUMIFS('Daily Fees Entry'!F:F,'Daily Fees Entry'!B:B,B81,'Daily Fees Entry'!E:E,$G$10)</f>
        <v>0</v>
      </c>
      <c r="H81" s="19">
        <f t="shared" si="8"/>
        <v>0</v>
      </c>
      <c r="I81" s="19">
        <f>SUMIFS('Daily Fees Entry'!F:F,'Daily Fees Entry'!B:B,B81,'Daily Fees Entry'!E:E,$I$10)</f>
        <v>8000</v>
      </c>
      <c r="J81" s="19">
        <f t="shared" si="9"/>
        <v>1349400</v>
      </c>
      <c r="K81" s="19">
        <f t="shared" si="10"/>
        <v>15000</v>
      </c>
      <c r="L81" s="19">
        <f t="shared" si="11"/>
        <v>2012400</v>
      </c>
    </row>
    <row r="82" spans="1:12" x14ac:dyDescent="0.35">
      <c r="A82" s="17" t="s">
        <v>135</v>
      </c>
      <c r="B82" s="18">
        <v>44784</v>
      </c>
      <c r="C82" s="19">
        <f>SUMIFS('Daily Fees Entry'!F:F,'Daily Fees Entry'!B:B,B82,'Daily Fees Entry'!E:E,$C$10)</f>
        <v>25500</v>
      </c>
      <c r="D82" s="19">
        <f t="shared" si="6"/>
        <v>688500</v>
      </c>
      <c r="E82" s="19">
        <f>SUMIFS('Daily Fees Entry'!F:F,'Daily Fees Entry'!B:B,B82,'Daily Fees Entry'!E:E,$E$10)</f>
        <v>0</v>
      </c>
      <c r="F82" s="19">
        <f t="shared" si="7"/>
        <v>0</v>
      </c>
      <c r="G82" s="19">
        <f>SUMIFS('Daily Fees Entry'!F:F,'Daily Fees Entry'!B:B,B82,'Daily Fees Entry'!E:E,$G$10)</f>
        <v>0</v>
      </c>
      <c r="H82" s="19">
        <f t="shared" si="8"/>
        <v>0</v>
      </c>
      <c r="I82" s="19">
        <f>SUMIFS('Daily Fees Entry'!F:F,'Daily Fees Entry'!B:B,B82,'Daily Fees Entry'!E:E,$I$10)</f>
        <v>34000</v>
      </c>
      <c r="J82" s="19">
        <f t="shared" si="9"/>
        <v>1383400</v>
      </c>
      <c r="K82" s="19">
        <f t="shared" si="10"/>
        <v>59500</v>
      </c>
      <c r="L82" s="19">
        <f t="shared" si="11"/>
        <v>2071900</v>
      </c>
    </row>
    <row r="83" spans="1:12" x14ac:dyDescent="0.35">
      <c r="A83" s="17" t="s">
        <v>136</v>
      </c>
      <c r="B83" s="18">
        <v>44785</v>
      </c>
      <c r="C83" s="19">
        <f>SUMIFS('Daily Fees Entry'!F:F,'Daily Fees Entry'!B:B,B83,'Daily Fees Entry'!E:E,$C$10)</f>
        <v>0</v>
      </c>
      <c r="D83" s="19">
        <f t="shared" si="6"/>
        <v>688500</v>
      </c>
      <c r="E83" s="19">
        <f>SUMIFS('Daily Fees Entry'!F:F,'Daily Fees Entry'!B:B,B83,'Daily Fees Entry'!E:E,$E$10)</f>
        <v>0</v>
      </c>
      <c r="F83" s="19">
        <f t="shared" si="7"/>
        <v>0</v>
      </c>
      <c r="G83" s="19">
        <f>SUMIFS('Daily Fees Entry'!F:F,'Daily Fees Entry'!B:B,B83,'Daily Fees Entry'!E:E,$G$10)</f>
        <v>0</v>
      </c>
      <c r="H83" s="19">
        <f t="shared" si="8"/>
        <v>0</v>
      </c>
      <c r="I83" s="19">
        <f>SUMIFS('Daily Fees Entry'!F:F,'Daily Fees Entry'!B:B,B83,'Daily Fees Entry'!E:E,$I$10)</f>
        <v>29000</v>
      </c>
      <c r="J83" s="19">
        <f t="shared" si="9"/>
        <v>1412400</v>
      </c>
      <c r="K83" s="19">
        <f t="shared" si="10"/>
        <v>29000</v>
      </c>
      <c r="L83" s="19">
        <f t="shared" si="11"/>
        <v>2100900</v>
      </c>
    </row>
    <row r="84" spans="1:12" x14ac:dyDescent="0.35">
      <c r="A84" s="17" t="s">
        <v>137</v>
      </c>
      <c r="B84" s="18">
        <v>44786</v>
      </c>
      <c r="C84" s="19">
        <f>SUMIFS('Daily Fees Entry'!F:F,'Daily Fees Entry'!B:B,B84,'Daily Fees Entry'!E:E,$C$10)</f>
        <v>0</v>
      </c>
      <c r="D84" s="19">
        <f t="shared" si="6"/>
        <v>688500</v>
      </c>
      <c r="E84" s="19">
        <f>SUMIFS('Daily Fees Entry'!F:F,'Daily Fees Entry'!B:B,B84,'Daily Fees Entry'!E:E,$E$10)</f>
        <v>0</v>
      </c>
      <c r="F84" s="19">
        <f t="shared" si="7"/>
        <v>0</v>
      </c>
      <c r="G84" s="19">
        <f>SUMIFS('Daily Fees Entry'!F:F,'Daily Fees Entry'!B:B,B84,'Daily Fees Entry'!E:E,$G$10)</f>
        <v>0</v>
      </c>
      <c r="H84" s="19">
        <f t="shared" si="8"/>
        <v>0</v>
      </c>
      <c r="I84" s="19">
        <f>SUMIFS('Daily Fees Entry'!F:F,'Daily Fees Entry'!B:B,B84,'Daily Fees Entry'!E:E,$I$10)</f>
        <v>9000</v>
      </c>
      <c r="J84" s="19">
        <f t="shared" si="9"/>
        <v>1421400</v>
      </c>
      <c r="K84" s="19">
        <f t="shared" si="10"/>
        <v>9000</v>
      </c>
      <c r="L84" s="19">
        <f t="shared" si="11"/>
        <v>2109900</v>
      </c>
    </row>
    <row r="85" spans="1:12" x14ac:dyDescent="0.35">
      <c r="A85" s="17" t="s">
        <v>138</v>
      </c>
      <c r="B85" s="18">
        <v>44787</v>
      </c>
      <c r="C85" s="19">
        <f>SUMIFS('Daily Fees Entry'!F:F,'Daily Fees Entry'!B:B,B85,'Daily Fees Entry'!E:E,$C$10)</f>
        <v>0</v>
      </c>
      <c r="D85" s="19">
        <f t="shared" si="6"/>
        <v>688500</v>
      </c>
      <c r="E85" s="19">
        <f>SUMIFS('Daily Fees Entry'!F:F,'Daily Fees Entry'!B:B,B85,'Daily Fees Entry'!E:E,$E$10)</f>
        <v>0</v>
      </c>
      <c r="F85" s="19">
        <f t="shared" si="7"/>
        <v>0</v>
      </c>
      <c r="G85" s="19">
        <f>SUMIFS('Daily Fees Entry'!F:F,'Daily Fees Entry'!B:B,B85,'Daily Fees Entry'!E:E,$G$10)</f>
        <v>0</v>
      </c>
      <c r="H85" s="19">
        <f t="shared" si="8"/>
        <v>0</v>
      </c>
      <c r="I85" s="19">
        <f>SUMIFS('Daily Fees Entry'!F:F,'Daily Fees Entry'!B:B,B85,'Daily Fees Entry'!E:E,$I$10)</f>
        <v>0</v>
      </c>
      <c r="J85" s="19">
        <f t="shared" si="9"/>
        <v>1421400</v>
      </c>
      <c r="K85" s="19">
        <f t="shared" si="10"/>
        <v>0</v>
      </c>
      <c r="L85" s="19">
        <f t="shared" si="11"/>
        <v>2109900</v>
      </c>
    </row>
    <row r="86" spans="1:12" x14ac:dyDescent="0.35">
      <c r="A86" s="17" t="s">
        <v>139</v>
      </c>
      <c r="B86" s="18">
        <v>44788</v>
      </c>
      <c r="C86" s="19">
        <f>SUMIFS('Daily Fees Entry'!F:F,'Daily Fees Entry'!B:B,B86,'Daily Fees Entry'!E:E,$C$10)</f>
        <v>0</v>
      </c>
      <c r="D86" s="19">
        <f t="shared" si="6"/>
        <v>688500</v>
      </c>
      <c r="E86" s="19">
        <f>SUMIFS('Daily Fees Entry'!F:F,'Daily Fees Entry'!B:B,B86,'Daily Fees Entry'!E:E,$E$10)</f>
        <v>0</v>
      </c>
      <c r="F86" s="19">
        <f t="shared" si="7"/>
        <v>0</v>
      </c>
      <c r="G86" s="19">
        <f>SUMIFS('Daily Fees Entry'!F:F,'Daily Fees Entry'!B:B,B86,'Daily Fees Entry'!E:E,$G$10)</f>
        <v>0</v>
      </c>
      <c r="H86" s="19">
        <f t="shared" si="8"/>
        <v>0</v>
      </c>
      <c r="I86" s="19">
        <f>SUMIFS('Daily Fees Entry'!F:F,'Daily Fees Entry'!B:B,B86,'Daily Fees Entry'!E:E,$I$10)</f>
        <v>0</v>
      </c>
      <c r="J86" s="19">
        <f t="shared" si="9"/>
        <v>1421400</v>
      </c>
      <c r="K86" s="19">
        <f t="shared" si="10"/>
        <v>0</v>
      </c>
      <c r="L86" s="19">
        <f t="shared" si="11"/>
        <v>2109900</v>
      </c>
    </row>
    <row r="87" spans="1:12" x14ac:dyDescent="0.35">
      <c r="A87" s="17" t="s">
        <v>140</v>
      </c>
      <c r="B87" s="18">
        <v>44789</v>
      </c>
      <c r="C87" s="19">
        <f>SUMIFS('Daily Fees Entry'!F:F,'Daily Fees Entry'!B:B,B87,'Daily Fees Entry'!E:E,$C$10)</f>
        <v>17000</v>
      </c>
      <c r="D87" s="19">
        <f t="shared" si="6"/>
        <v>705500</v>
      </c>
      <c r="E87" s="19">
        <f>SUMIFS('Daily Fees Entry'!F:F,'Daily Fees Entry'!B:B,B87,'Daily Fees Entry'!E:E,$E$10)</f>
        <v>0</v>
      </c>
      <c r="F87" s="19">
        <f t="shared" si="7"/>
        <v>0</v>
      </c>
      <c r="G87" s="19">
        <f>SUMIFS('Daily Fees Entry'!F:F,'Daily Fees Entry'!B:B,B87,'Daily Fees Entry'!E:E,$G$10)</f>
        <v>0</v>
      </c>
      <c r="H87" s="19">
        <f t="shared" si="8"/>
        <v>0</v>
      </c>
      <c r="I87" s="19">
        <f>SUMIFS('Daily Fees Entry'!F:F,'Daily Fees Entry'!B:B,B87,'Daily Fees Entry'!E:E,$I$10)</f>
        <v>39000</v>
      </c>
      <c r="J87" s="19">
        <f t="shared" si="9"/>
        <v>1460400</v>
      </c>
      <c r="K87" s="19">
        <f t="shared" si="10"/>
        <v>56000</v>
      </c>
      <c r="L87" s="19">
        <f t="shared" si="11"/>
        <v>2165900</v>
      </c>
    </row>
    <row r="88" spans="1:12" x14ac:dyDescent="0.35">
      <c r="A88" s="17" t="s">
        <v>141</v>
      </c>
      <c r="B88" s="18">
        <v>44790</v>
      </c>
      <c r="C88" s="19">
        <f>SUMIFS('Daily Fees Entry'!F:F,'Daily Fees Entry'!B:B,B88,'Daily Fees Entry'!E:E,$C$10)</f>
        <v>0</v>
      </c>
      <c r="D88" s="19">
        <f t="shared" si="6"/>
        <v>705500</v>
      </c>
      <c r="E88" s="19">
        <f>SUMIFS('Daily Fees Entry'!F:F,'Daily Fees Entry'!B:B,B88,'Daily Fees Entry'!E:E,$E$10)</f>
        <v>0</v>
      </c>
      <c r="F88" s="19">
        <f t="shared" si="7"/>
        <v>0</v>
      </c>
      <c r="G88" s="19">
        <f>SUMIFS('Daily Fees Entry'!F:F,'Daily Fees Entry'!B:B,B88,'Daily Fees Entry'!E:E,$G$10)</f>
        <v>0</v>
      </c>
      <c r="H88" s="19">
        <f t="shared" si="8"/>
        <v>0</v>
      </c>
      <c r="I88" s="19">
        <f>SUMIFS('Daily Fees Entry'!F:F,'Daily Fees Entry'!B:B,B88,'Daily Fees Entry'!E:E,$I$10)</f>
        <v>55000</v>
      </c>
      <c r="J88" s="19">
        <f t="shared" si="9"/>
        <v>1515400</v>
      </c>
      <c r="K88" s="19">
        <f t="shared" si="10"/>
        <v>55000</v>
      </c>
      <c r="L88" s="19">
        <f t="shared" si="11"/>
        <v>2220900</v>
      </c>
    </row>
    <row r="89" spans="1:12" x14ac:dyDescent="0.35">
      <c r="A89" s="17" t="s">
        <v>135</v>
      </c>
      <c r="B89" s="18">
        <v>44791</v>
      </c>
      <c r="C89" s="19">
        <f>SUMIFS('Daily Fees Entry'!F:F,'Daily Fees Entry'!B:B,B89,'Daily Fees Entry'!E:E,$C$10)</f>
        <v>15500</v>
      </c>
      <c r="D89" s="19">
        <f t="shared" si="6"/>
        <v>721000</v>
      </c>
      <c r="E89" s="19">
        <f>SUMIFS('Daily Fees Entry'!F:F,'Daily Fees Entry'!B:B,B89,'Daily Fees Entry'!E:E,$E$10)</f>
        <v>0</v>
      </c>
      <c r="F89" s="19">
        <f t="shared" si="7"/>
        <v>0</v>
      </c>
      <c r="G89" s="19">
        <f>SUMIFS('Daily Fees Entry'!F:F,'Daily Fees Entry'!B:B,B89,'Daily Fees Entry'!E:E,$G$10)</f>
        <v>0</v>
      </c>
      <c r="H89" s="19">
        <f t="shared" si="8"/>
        <v>0</v>
      </c>
      <c r="I89" s="19">
        <f>SUMIFS('Daily Fees Entry'!F:F,'Daily Fees Entry'!B:B,B89,'Daily Fees Entry'!E:E,$I$10)</f>
        <v>34500</v>
      </c>
      <c r="J89" s="19">
        <f t="shared" si="9"/>
        <v>1549900</v>
      </c>
      <c r="K89" s="19">
        <f t="shared" si="10"/>
        <v>50000</v>
      </c>
      <c r="L89" s="19">
        <f t="shared" si="11"/>
        <v>2270900</v>
      </c>
    </row>
    <row r="90" spans="1:12" x14ac:dyDescent="0.35">
      <c r="A90" s="17" t="s">
        <v>136</v>
      </c>
      <c r="B90" s="18">
        <v>44792</v>
      </c>
      <c r="C90" s="19">
        <f>SUMIFS('Daily Fees Entry'!F:F,'Daily Fees Entry'!B:B,B90,'Daily Fees Entry'!E:E,$C$10)</f>
        <v>20000</v>
      </c>
      <c r="D90" s="19">
        <f t="shared" si="6"/>
        <v>741000</v>
      </c>
      <c r="E90" s="19">
        <f>SUMIFS('Daily Fees Entry'!F:F,'Daily Fees Entry'!B:B,B90,'Daily Fees Entry'!E:E,$E$10)</f>
        <v>0</v>
      </c>
      <c r="F90" s="19">
        <f t="shared" si="7"/>
        <v>0</v>
      </c>
      <c r="G90" s="19">
        <f>SUMIFS('Daily Fees Entry'!F:F,'Daily Fees Entry'!B:B,B90,'Daily Fees Entry'!E:E,$G$10)</f>
        <v>0</v>
      </c>
      <c r="H90" s="19">
        <f t="shared" si="8"/>
        <v>0</v>
      </c>
      <c r="I90" s="19">
        <f>SUMIFS('Daily Fees Entry'!F:F,'Daily Fees Entry'!B:B,B90,'Daily Fees Entry'!E:E,$I$10)</f>
        <v>4000</v>
      </c>
      <c r="J90" s="19">
        <f t="shared" si="9"/>
        <v>1553900</v>
      </c>
      <c r="K90" s="19">
        <f t="shared" si="10"/>
        <v>24000</v>
      </c>
      <c r="L90" s="19">
        <f t="shared" si="11"/>
        <v>2294900</v>
      </c>
    </row>
    <row r="91" spans="1:12" x14ac:dyDescent="0.35">
      <c r="A91" s="17" t="s">
        <v>137</v>
      </c>
      <c r="B91" s="18">
        <v>44793</v>
      </c>
      <c r="C91" s="19">
        <f>SUMIFS('Daily Fees Entry'!F:F,'Daily Fees Entry'!B:B,B91,'Daily Fees Entry'!E:E,$C$10)</f>
        <v>10000</v>
      </c>
      <c r="D91" s="19">
        <f t="shared" si="6"/>
        <v>751000</v>
      </c>
      <c r="E91" s="19">
        <f>SUMIFS('Daily Fees Entry'!F:F,'Daily Fees Entry'!B:B,B91,'Daily Fees Entry'!E:E,$E$10)</f>
        <v>0</v>
      </c>
      <c r="F91" s="19">
        <f t="shared" si="7"/>
        <v>0</v>
      </c>
      <c r="G91" s="19">
        <f>SUMIFS('Daily Fees Entry'!F:F,'Daily Fees Entry'!B:B,B91,'Daily Fees Entry'!E:E,$G$10)</f>
        <v>0</v>
      </c>
      <c r="H91" s="19">
        <f t="shared" si="8"/>
        <v>0</v>
      </c>
      <c r="I91" s="19">
        <f>SUMIFS('Daily Fees Entry'!F:F,'Daily Fees Entry'!B:B,B91,'Daily Fees Entry'!E:E,$I$10)</f>
        <v>5000</v>
      </c>
      <c r="J91" s="19">
        <f t="shared" si="9"/>
        <v>1558900</v>
      </c>
      <c r="K91" s="19">
        <f t="shared" si="10"/>
        <v>15000</v>
      </c>
      <c r="L91" s="19">
        <f t="shared" si="11"/>
        <v>2309900</v>
      </c>
    </row>
    <row r="92" spans="1:12" x14ac:dyDescent="0.35">
      <c r="A92" s="17" t="s">
        <v>138</v>
      </c>
      <c r="B92" s="18">
        <v>44794</v>
      </c>
      <c r="C92" s="19">
        <f>SUMIFS('Daily Fees Entry'!F:F,'Daily Fees Entry'!B:B,B92,'Daily Fees Entry'!E:E,$C$10)</f>
        <v>0</v>
      </c>
      <c r="D92" s="19">
        <f t="shared" si="6"/>
        <v>751000</v>
      </c>
      <c r="E92" s="19">
        <f>SUMIFS('Daily Fees Entry'!F:F,'Daily Fees Entry'!B:B,B92,'Daily Fees Entry'!E:E,$E$10)</f>
        <v>0</v>
      </c>
      <c r="F92" s="19">
        <f t="shared" si="7"/>
        <v>0</v>
      </c>
      <c r="G92" s="19">
        <f>SUMIFS('Daily Fees Entry'!F:F,'Daily Fees Entry'!B:B,B92,'Daily Fees Entry'!E:E,$G$10)</f>
        <v>0</v>
      </c>
      <c r="H92" s="19">
        <f t="shared" si="8"/>
        <v>0</v>
      </c>
      <c r="I92" s="19">
        <f>SUMIFS('Daily Fees Entry'!F:F,'Daily Fees Entry'!B:B,B92,'Daily Fees Entry'!E:E,$I$10)</f>
        <v>0</v>
      </c>
      <c r="J92" s="19">
        <f t="shared" si="9"/>
        <v>1558900</v>
      </c>
      <c r="K92" s="19">
        <f t="shared" si="10"/>
        <v>0</v>
      </c>
      <c r="L92" s="19">
        <f t="shared" si="11"/>
        <v>2309900</v>
      </c>
    </row>
    <row r="93" spans="1:12" x14ac:dyDescent="0.35">
      <c r="A93" s="17" t="s">
        <v>139</v>
      </c>
      <c r="B93" s="18">
        <v>44795</v>
      </c>
      <c r="C93" s="19">
        <f>SUMIFS('Daily Fees Entry'!F:F,'Daily Fees Entry'!B:B,B93,'Daily Fees Entry'!E:E,$C$10)</f>
        <v>8000</v>
      </c>
      <c r="D93" s="19">
        <f t="shared" si="6"/>
        <v>759000</v>
      </c>
      <c r="E93" s="19">
        <f>SUMIFS('Daily Fees Entry'!F:F,'Daily Fees Entry'!B:B,B93,'Daily Fees Entry'!E:E,$E$10)</f>
        <v>0</v>
      </c>
      <c r="F93" s="19">
        <f t="shared" si="7"/>
        <v>0</v>
      </c>
      <c r="G93" s="19">
        <f>SUMIFS('Daily Fees Entry'!F:F,'Daily Fees Entry'!B:B,B93,'Daily Fees Entry'!E:E,$G$10)</f>
        <v>0</v>
      </c>
      <c r="H93" s="19">
        <f t="shared" si="8"/>
        <v>0</v>
      </c>
      <c r="I93" s="19">
        <f>SUMIFS('Daily Fees Entry'!F:F,'Daily Fees Entry'!B:B,B93,'Daily Fees Entry'!E:E,$I$10)</f>
        <v>15000</v>
      </c>
      <c r="J93" s="19">
        <f t="shared" si="9"/>
        <v>1573900</v>
      </c>
      <c r="K93" s="19">
        <f t="shared" si="10"/>
        <v>23000</v>
      </c>
      <c r="L93" s="19">
        <f t="shared" si="11"/>
        <v>2332900</v>
      </c>
    </row>
    <row r="94" spans="1:12" x14ac:dyDescent="0.35">
      <c r="A94" s="17" t="s">
        <v>140</v>
      </c>
      <c r="B94" s="18">
        <v>44796</v>
      </c>
      <c r="C94" s="19">
        <f>SUMIFS('Daily Fees Entry'!F:F,'Daily Fees Entry'!B:B,B94,'Daily Fees Entry'!E:E,$C$10)</f>
        <v>10000</v>
      </c>
      <c r="D94" s="19">
        <f t="shared" si="6"/>
        <v>769000</v>
      </c>
      <c r="E94" s="19">
        <f>SUMIFS('Daily Fees Entry'!F:F,'Daily Fees Entry'!B:B,B94,'Daily Fees Entry'!E:E,$E$10)</f>
        <v>0</v>
      </c>
      <c r="F94" s="19">
        <f t="shared" si="7"/>
        <v>0</v>
      </c>
      <c r="G94" s="19">
        <f>SUMIFS('Daily Fees Entry'!F:F,'Daily Fees Entry'!B:B,B94,'Daily Fees Entry'!E:E,$G$10)</f>
        <v>0</v>
      </c>
      <c r="H94" s="19">
        <f t="shared" si="8"/>
        <v>0</v>
      </c>
      <c r="I94" s="19">
        <f>SUMIFS('Daily Fees Entry'!F:F,'Daily Fees Entry'!B:B,B94,'Daily Fees Entry'!E:E,$I$10)</f>
        <v>28500</v>
      </c>
      <c r="J94" s="19">
        <f t="shared" si="9"/>
        <v>1602400</v>
      </c>
      <c r="K94" s="19">
        <f t="shared" si="10"/>
        <v>38500</v>
      </c>
      <c r="L94" s="19">
        <f t="shared" si="11"/>
        <v>2371400</v>
      </c>
    </row>
    <row r="95" spans="1:12" x14ac:dyDescent="0.35">
      <c r="A95" s="17" t="s">
        <v>141</v>
      </c>
      <c r="B95" s="18">
        <v>44797</v>
      </c>
      <c r="C95" s="19">
        <f>SUMIFS('Daily Fees Entry'!F:F,'Daily Fees Entry'!B:B,B95,'Daily Fees Entry'!E:E,$C$10)</f>
        <v>5000</v>
      </c>
      <c r="D95" s="19">
        <f t="shared" si="6"/>
        <v>774000</v>
      </c>
      <c r="E95" s="19">
        <f>SUMIFS('Daily Fees Entry'!F:F,'Daily Fees Entry'!B:B,B95,'Daily Fees Entry'!E:E,$E$10)</f>
        <v>0</v>
      </c>
      <c r="F95" s="19">
        <f t="shared" si="7"/>
        <v>0</v>
      </c>
      <c r="G95" s="19">
        <f>SUMIFS('Daily Fees Entry'!F:F,'Daily Fees Entry'!B:B,B95,'Daily Fees Entry'!E:E,$G$10)</f>
        <v>0</v>
      </c>
      <c r="H95" s="19">
        <f t="shared" si="8"/>
        <v>0</v>
      </c>
      <c r="I95" s="19">
        <f>SUMIFS('Daily Fees Entry'!F:F,'Daily Fees Entry'!B:B,B95,'Daily Fees Entry'!E:E,$I$10)</f>
        <v>41000</v>
      </c>
      <c r="J95" s="19">
        <f t="shared" si="9"/>
        <v>1643400</v>
      </c>
      <c r="K95" s="19">
        <f t="shared" si="10"/>
        <v>46000</v>
      </c>
      <c r="L95" s="19">
        <f t="shared" si="11"/>
        <v>2417400</v>
      </c>
    </row>
    <row r="96" spans="1:12" x14ac:dyDescent="0.35">
      <c r="A96" s="17" t="s">
        <v>135</v>
      </c>
      <c r="B96" s="18">
        <v>44798</v>
      </c>
      <c r="C96" s="19">
        <f>SUMIFS('Daily Fees Entry'!F:F,'Daily Fees Entry'!B:B,B96,'Daily Fees Entry'!E:E,$C$10)</f>
        <v>0</v>
      </c>
      <c r="D96" s="19">
        <f t="shared" si="6"/>
        <v>774000</v>
      </c>
      <c r="E96" s="19">
        <f>SUMIFS('Daily Fees Entry'!F:F,'Daily Fees Entry'!B:B,B96,'Daily Fees Entry'!E:E,$E$10)</f>
        <v>0</v>
      </c>
      <c r="F96" s="19">
        <f t="shared" si="7"/>
        <v>0</v>
      </c>
      <c r="G96" s="19">
        <f>SUMIFS('Daily Fees Entry'!F:F,'Daily Fees Entry'!B:B,B96,'Daily Fees Entry'!E:E,$G$10)</f>
        <v>0</v>
      </c>
      <c r="H96" s="19">
        <f t="shared" si="8"/>
        <v>0</v>
      </c>
      <c r="I96" s="19">
        <f>SUMIFS('Daily Fees Entry'!F:F,'Daily Fees Entry'!B:B,B96,'Daily Fees Entry'!E:E,$I$10)</f>
        <v>0</v>
      </c>
      <c r="J96" s="19">
        <f t="shared" si="9"/>
        <v>1643400</v>
      </c>
      <c r="K96" s="19">
        <f t="shared" si="10"/>
        <v>0</v>
      </c>
      <c r="L96" s="19">
        <f t="shared" si="11"/>
        <v>2417400</v>
      </c>
    </row>
    <row r="97" spans="1:12" x14ac:dyDescent="0.35">
      <c r="A97" s="17" t="s">
        <v>136</v>
      </c>
      <c r="B97" s="18">
        <v>44799</v>
      </c>
      <c r="C97" s="19">
        <f>SUMIFS('Daily Fees Entry'!F:F,'Daily Fees Entry'!B:B,B97,'Daily Fees Entry'!E:E,$C$10)</f>
        <v>0</v>
      </c>
      <c r="D97" s="19">
        <f t="shared" si="6"/>
        <v>774000</v>
      </c>
      <c r="E97" s="19">
        <f>SUMIFS('Daily Fees Entry'!F:F,'Daily Fees Entry'!B:B,B97,'Daily Fees Entry'!E:E,$E$10)</f>
        <v>0</v>
      </c>
      <c r="F97" s="19">
        <f t="shared" si="7"/>
        <v>0</v>
      </c>
      <c r="G97" s="19">
        <f>SUMIFS('Daily Fees Entry'!F:F,'Daily Fees Entry'!B:B,B97,'Daily Fees Entry'!E:E,$G$10)</f>
        <v>0</v>
      </c>
      <c r="H97" s="19">
        <f t="shared" si="8"/>
        <v>0</v>
      </c>
      <c r="I97" s="19">
        <f>SUMIFS('Daily Fees Entry'!F:F,'Daily Fees Entry'!B:B,B97,'Daily Fees Entry'!E:E,$I$10)</f>
        <v>0</v>
      </c>
      <c r="J97" s="19">
        <f t="shared" si="9"/>
        <v>1643400</v>
      </c>
      <c r="K97" s="19">
        <f t="shared" si="10"/>
        <v>0</v>
      </c>
      <c r="L97" s="19">
        <f t="shared" si="11"/>
        <v>2417400</v>
      </c>
    </row>
    <row r="98" spans="1:12" x14ac:dyDescent="0.35">
      <c r="A98" s="17" t="s">
        <v>137</v>
      </c>
      <c r="B98" s="18">
        <v>44800</v>
      </c>
      <c r="C98" s="19">
        <f>SUMIFS('Daily Fees Entry'!F:F,'Daily Fees Entry'!B:B,B98,'Daily Fees Entry'!E:E,$C$10)</f>
        <v>0</v>
      </c>
      <c r="D98" s="19">
        <f t="shared" si="6"/>
        <v>774000</v>
      </c>
      <c r="E98" s="19">
        <f>SUMIFS('Daily Fees Entry'!F:F,'Daily Fees Entry'!B:B,B98,'Daily Fees Entry'!E:E,$E$10)</f>
        <v>0</v>
      </c>
      <c r="F98" s="19">
        <f t="shared" si="7"/>
        <v>0</v>
      </c>
      <c r="G98" s="19">
        <f>SUMIFS('Daily Fees Entry'!F:F,'Daily Fees Entry'!B:B,B98,'Daily Fees Entry'!E:E,$G$10)</f>
        <v>0</v>
      </c>
      <c r="H98" s="19">
        <f t="shared" si="8"/>
        <v>0</v>
      </c>
      <c r="I98" s="19">
        <f>SUMIFS('Daily Fees Entry'!F:F,'Daily Fees Entry'!B:B,B98,'Daily Fees Entry'!E:E,$I$10)</f>
        <v>12000</v>
      </c>
      <c r="J98" s="19">
        <f t="shared" si="9"/>
        <v>1655400</v>
      </c>
      <c r="K98" s="19">
        <f t="shared" si="10"/>
        <v>12000</v>
      </c>
      <c r="L98" s="19">
        <f t="shared" si="11"/>
        <v>2429400</v>
      </c>
    </row>
    <row r="99" spans="1:12" x14ac:dyDescent="0.35">
      <c r="A99" s="17" t="s">
        <v>138</v>
      </c>
      <c r="B99" s="18">
        <v>44801</v>
      </c>
      <c r="C99" s="19">
        <f>SUMIFS('Daily Fees Entry'!F:F,'Daily Fees Entry'!B:B,B99,'Daily Fees Entry'!E:E,$C$10)</f>
        <v>25000</v>
      </c>
      <c r="D99" s="19">
        <f t="shared" si="6"/>
        <v>799000</v>
      </c>
      <c r="E99" s="19">
        <f>SUMIFS('Daily Fees Entry'!F:F,'Daily Fees Entry'!B:B,B99,'Daily Fees Entry'!E:E,$E$10)</f>
        <v>0</v>
      </c>
      <c r="F99" s="19">
        <f t="shared" si="7"/>
        <v>0</v>
      </c>
      <c r="G99" s="19">
        <f>SUMIFS('Daily Fees Entry'!F:F,'Daily Fees Entry'!B:B,B99,'Daily Fees Entry'!E:E,$G$10)</f>
        <v>0</v>
      </c>
      <c r="H99" s="19">
        <f t="shared" si="8"/>
        <v>0</v>
      </c>
      <c r="I99" s="19">
        <f>SUMIFS('Daily Fees Entry'!F:F,'Daily Fees Entry'!B:B,B99,'Daily Fees Entry'!E:E,$I$10)</f>
        <v>0</v>
      </c>
      <c r="J99" s="19">
        <f t="shared" si="9"/>
        <v>1655400</v>
      </c>
      <c r="K99" s="19">
        <f t="shared" si="10"/>
        <v>25000</v>
      </c>
      <c r="L99" s="19">
        <f t="shared" si="11"/>
        <v>2454400</v>
      </c>
    </row>
    <row r="100" spans="1:12" x14ac:dyDescent="0.35">
      <c r="A100" s="17" t="s">
        <v>139</v>
      </c>
      <c r="B100" s="18">
        <v>44802</v>
      </c>
      <c r="C100" s="19">
        <f>SUMIFS('Daily Fees Entry'!F:F,'Daily Fees Entry'!B:B,B100,'Daily Fees Entry'!E:E,$C$10)</f>
        <v>3000</v>
      </c>
      <c r="D100" s="19">
        <f t="shared" si="6"/>
        <v>802000</v>
      </c>
      <c r="E100" s="19">
        <f>SUMIFS('Daily Fees Entry'!F:F,'Daily Fees Entry'!B:B,B100,'Daily Fees Entry'!E:E,$E$10)</f>
        <v>0</v>
      </c>
      <c r="F100" s="19">
        <f t="shared" si="7"/>
        <v>0</v>
      </c>
      <c r="G100" s="19">
        <f>SUMIFS('Daily Fees Entry'!F:F,'Daily Fees Entry'!B:B,B100,'Daily Fees Entry'!E:E,$G$10)</f>
        <v>0</v>
      </c>
      <c r="H100" s="19">
        <f t="shared" si="8"/>
        <v>0</v>
      </c>
      <c r="I100" s="19">
        <f>SUMIFS('Daily Fees Entry'!F:F,'Daily Fees Entry'!B:B,B100,'Daily Fees Entry'!E:E,$I$10)</f>
        <v>22200</v>
      </c>
      <c r="J100" s="19">
        <f t="shared" si="9"/>
        <v>1677600</v>
      </c>
      <c r="K100" s="19">
        <f t="shared" si="10"/>
        <v>25200</v>
      </c>
      <c r="L100" s="19">
        <f t="shared" si="11"/>
        <v>2479600</v>
      </c>
    </row>
    <row r="101" spans="1:12" x14ac:dyDescent="0.35">
      <c r="A101" s="17" t="s">
        <v>140</v>
      </c>
      <c r="B101" s="18">
        <v>44803</v>
      </c>
      <c r="C101" s="19">
        <f>SUMIFS('Daily Fees Entry'!F:F,'Daily Fees Entry'!B:B,B101,'Daily Fees Entry'!E:E,$C$10)</f>
        <v>12000</v>
      </c>
      <c r="D101" s="19">
        <f t="shared" si="6"/>
        <v>814000</v>
      </c>
      <c r="E101" s="19">
        <f>SUMIFS('Daily Fees Entry'!F:F,'Daily Fees Entry'!B:B,B101,'Daily Fees Entry'!E:E,$E$10)</f>
        <v>0</v>
      </c>
      <c r="F101" s="19">
        <f t="shared" si="7"/>
        <v>0</v>
      </c>
      <c r="G101" s="19">
        <f>SUMIFS('Daily Fees Entry'!F:F,'Daily Fees Entry'!B:B,B101,'Daily Fees Entry'!E:E,$G$10)</f>
        <v>0</v>
      </c>
      <c r="H101" s="19">
        <f t="shared" si="8"/>
        <v>0</v>
      </c>
      <c r="I101" s="19">
        <f>SUMIFS('Daily Fees Entry'!F:F,'Daily Fees Entry'!B:B,B101,'Daily Fees Entry'!E:E,$I$10)</f>
        <v>5000</v>
      </c>
      <c r="J101" s="19">
        <f t="shared" si="9"/>
        <v>1682600</v>
      </c>
      <c r="K101" s="19">
        <f t="shared" si="10"/>
        <v>17000</v>
      </c>
      <c r="L101" s="19">
        <f t="shared" si="11"/>
        <v>2496600</v>
      </c>
    </row>
    <row r="102" spans="1:12" x14ac:dyDescent="0.35">
      <c r="A102" s="17" t="s">
        <v>141</v>
      </c>
      <c r="B102" s="18">
        <v>44804</v>
      </c>
      <c r="C102" s="19">
        <f>SUMIFS('Daily Fees Entry'!F:F,'Daily Fees Entry'!B:B,B102,'Daily Fees Entry'!E:E,$C$10)</f>
        <v>0</v>
      </c>
      <c r="D102" s="19">
        <f t="shared" si="6"/>
        <v>814000</v>
      </c>
      <c r="E102" s="19">
        <f>SUMIFS('Daily Fees Entry'!F:F,'Daily Fees Entry'!B:B,B102,'Daily Fees Entry'!E:E,$E$10)</f>
        <v>0</v>
      </c>
      <c r="F102" s="19">
        <f t="shared" si="7"/>
        <v>0</v>
      </c>
      <c r="G102" s="19">
        <f>SUMIFS('Daily Fees Entry'!F:F,'Daily Fees Entry'!B:B,B102,'Daily Fees Entry'!E:E,$G$10)</f>
        <v>0</v>
      </c>
      <c r="H102" s="19">
        <f t="shared" si="8"/>
        <v>0</v>
      </c>
      <c r="I102" s="19">
        <f>SUMIFS('Daily Fees Entry'!F:F,'Daily Fees Entry'!B:B,B102,'Daily Fees Entry'!E:E,$I$10)</f>
        <v>0</v>
      </c>
      <c r="J102" s="19">
        <f t="shared" si="9"/>
        <v>1682600</v>
      </c>
      <c r="K102" s="19">
        <f t="shared" si="10"/>
        <v>0</v>
      </c>
      <c r="L102" s="19">
        <f t="shared" si="11"/>
        <v>2496600</v>
      </c>
    </row>
    <row r="103" spans="1:12" x14ac:dyDescent="0.35">
      <c r="A103" s="17" t="s">
        <v>135</v>
      </c>
      <c r="B103" s="18">
        <v>44805</v>
      </c>
      <c r="C103" s="19">
        <f>SUMIFS('Daily Fees Entry'!F:F,'Daily Fees Entry'!B:B,B103,'Daily Fees Entry'!E:E,$C$10)</f>
        <v>5000</v>
      </c>
      <c r="D103" s="19">
        <f t="shared" si="6"/>
        <v>819000</v>
      </c>
      <c r="E103" s="19">
        <f>SUMIFS('Daily Fees Entry'!F:F,'Daily Fees Entry'!B:B,B103,'Daily Fees Entry'!E:E,$E$10)</f>
        <v>0</v>
      </c>
      <c r="F103" s="19">
        <f t="shared" si="7"/>
        <v>0</v>
      </c>
      <c r="G103" s="19">
        <f>SUMIFS('Daily Fees Entry'!F:F,'Daily Fees Entry'!B:B,B103,'Daily Fees Entry'!E:E,$G$10)</f>
        <v>0</v>
      </c>
      <c r="H103" s="19">
        <f t="shared" si="8"/>
        <v>0</v>
      </c>
      <c r="I103" s="19">
        <f>SUMIFS('Daily Fees Entry'!F:F,'Daily Fees Entry'!B:B,B103,'Daily Fees Entry'!E:E,$I$10)</f>
        <v>0</v>
      </c>
      <c r="J103" s="19">
        <f t="shared" si="9"/>
        <v>1682600</v>
      </c>
      <c r="K103" s="19">
        <f t="shared" si="10"/>
        <v>5000</v>
      </c>
      <c r="L103" s="19">
        <f t="shared" si="11"/>
        <v>2501600</v>
      </c>
    </row>
    <row r="104" spans="1:12" x14ac:dyDescent="0.35">
      <c r="A104" s="17" t="s">
        <v>136</v>
      </c>
      <c r="B104" s="18">
        <v>44806</v>
      </c>
      <c r="C104" s="19">
        <f>SUMIFS('Daily Fees Entry'!F:F,'Daily Fees Entry'!B:B,B104,'Daily Fees Entry'!E:E,$C$10)</f>
        <v>39500</v>
      </c>
      <c r="D104" s="19">
        <f t="shared" si="6"/>
        <v>858500</v>
      </c>
      <c r="E104" s="19">
        <f>SUMIFS('Daily Fees Entry'!F:F,'Daily Fees Entry'!B:B,B104,'Daily Fees Entry'!E:E,$E$10)</f>
        <v>0</v>
      </c>
      <c r="F104" s="19">
        <f t="shared" si="7"/>
        <v>0</v>
      </c>
      <c r="G104" s="19">
        <f>SUMIFS('Daily Fees Entry'!F:F,'Daily Fees Entry'!B:B,B104,'Daily Fees Entry'!E:E,$G$10)</f>
        <v>0</v>
      </c>
      <c r="H104" s="19">
        <f t="shared" si="8"/>
        <v>0</v>
      </c>
      <c r="I104" s="19">
        <f>SUMIFS('Daily Fees Entry'!F:F,'Daily Fees Entry'!B:B,B104,'Daily Fees Entry'!E:E,$I$10)</f>
        <v>34000</v>
      </c>
      <c r="J104" s="19">
        <f t="shared" si="9"/>
        <v>1716600</v>
      </c>
      <c r="K104" s="19">
        <f t="shared" si="10"/>
        <v>73500</v>
      </c>
      <c r="L104" s="19">
        <f t="shared" si="11"/>
        <v>2575100</v>
      </c>
    </row>
    <row r="105" spans="1:12" x14ac:dyDescent="0.35">
      <c r="A105" s="17" t="s">
        <v>137</v>
      </c>
      <c r="B105" s="18">
        <v>44807</v>
      </c>
      <c r="C105" s="19">
        <f>SUMIFS('Daily Fees Entry'!F:F,'Daily Fees Entry'!B:B,B105,'Daily Fees Entry'!E:E,$C$10)</f>
        <v>55000</v>
      </c>
      <c r="D105" s="19">
        <f t="shared" si="6"/>
        <v>913500</v>
      </c>
      <c r="E105" s="19">
        <f>SUMIFS('Daily Fees Entry'!F:F,'Daily Fees Entry'!B:B,B105,'Daily Fees Entry'!E:E,$E$10)</f>
        <v>0</v>
      </c>
      <c r="F105" s="19">
        <f t="shared" si="7"/>
        <v>0</v>
      </c>
      <c r="G105" s="19">
        <f>SUMIFS('Daily Fees Entry'!F:F,'Daily Fees Entry'!B:B,B105,'Daily Fees Entry'!E:E,$G$10)</f>
        <v>0</v>
      </c>
      <c r="H105" s="19">
        <f t="shared" si="8"/>
        <v>0</v>
      </c>
      <c r="I105" s="19">
        <f>SUMIFS('Daily Fees Entry'!F:F,'Daily Fees Entry'!B:B,B105,'Daily Fees Entry'!E:E,$I$10)</f>
        <v>28600</v>
      </c>
      <c r="J105" s="19">
        <f t="shared" si="9"/>
        <v>1745200</v>
      </c>
      <c r="K105" s="19">
        <f t="shared" si="10"/>
        <v>83600</v>
      </c>
      <c r="L105" s="19">
        <f t="shared" si="11"/>
        <v>2658700</v>
      </c>
    </row>
    <row r="106" spans="1:12" x14ac:dyDescent="0.35">
      <c r="A106" s="17" t="s">
        <v>138</v>
      </c>
      <c r="B106" s="18">
        <v>44808</v>
      </c>
      <c r="C106" s="19">
        <f>SUMIFS('Daily Fees Entry'!F:F,'Daily Fees Entry'!B:B,B106,'Daily Fees Entry'!E:E,$C$10)</f>
        <v>18000</v>
      </c>
      <c r="D106" s="19">
        <f t="shared" si="6"/>
        <v>931500</v>
      </c>
      <c r="E106" s="19">
        <f>SUMIFS('Daily Fees Entry'!F:F,'Daily Fees Entry'!B:B,B106,'Daily Fees Entry'!E:E,$E$10)</f>
        <v>0</v>
      </c>
      <c r="F106" s="19">
        <f t="shared" si="7"/>
        <v>0</v>
      </c>
      <c r="G106" s="19">
        <f>SUMIFS('Daily Fees Entry'!F:F,'Daily Fees Entry'!B:B,B106,'Daily Fees Entry'!E:E,$G$10)</f>
        <v>0</v>
      </c>
      <c r="H106" s="19">
        <f t="shared" si="8"/>
        <v>0</v>
      </c>
      <c r="I106" s="19">
        <f>SUMIFS('Daily Fees Entry'!F:F,'Daily Fees Entry'!B:B,B106,'Daily Fees Entry'!E:E,$I$10)</f>
        <v>5000</v>
      </c>
      <c r="J106" s="19">
        <f t="shared" si="9"/>
        <v>1750200</v>
      </c>
      <c r="K106" s="19">
        <f t="shared" si="10"/>
        <v>23000</v>
      </c>
      <c r="L106" s="19">
        <f t="shared" si="11"/>
        <v>2681700</v>
      </c>
    </row>
    <row r="107" spans="1:12" x14ac:dyDescent="0.35">
      <c r="A107" s="17" t="s">
        <v>139</v>
      </c>
      <c r="B107" s="18">
        <v>44809</v>
      </c>
      <c r="C107" s="19">
        <f>SUMIFS('Daily Fees Entry'!F:F,'Daily Fees Entry'!B:B,B107,'Daily Fees Entry'!E:E,$C$10)</f>
        <v>18000</v>
      </c>
      <c r="D107" s="19">
        <f t="shared" si="6"/>
        <v>949500</v>
      </c>
      <c r="E107" s="19">
        <f>SUMIFS('Daily Fees Entry'!F:F,'Daily Fees Entry'!B:B,B107,'Daily Fees Entry'!E:E,$E$10)</f>
        <v>0</v>
      </c>
      <c r="F107" s="19">
        <f t="shared" si="7"/>
        <v>0</v>
      </c>
      <c r="G107" s="19">
        <f>SUMIFS('Daily Fees Entry'!F:F,'Daily Fees Entry'!B:B,B107,'Daily Fees Entry'!E:E,$G$10)</f>
        <v>0</v>
      </c>
      <c r="H107" s="19">
        <f t="shared" si="8"/>
        <v>0</v>
      </c>
      <c r="I107" s="19">
        <f>SUMIFS('Daily Fees Entry'!F:F,'Daily Fees Entry'!B:B,B107,'Daily Fees Entry'!E:E,$I$10)</f>
        <v>0</v>
      </c>
      <c r="J107" s="19">
        <f t="shared" si="9"/>
        <v>1750200</v>
      </c>
      <c r="K107" s="19">
        <f t="shared" si="10"/>
        <v>18000</v>
      </c>
      <c r="L107" s="19">
        <f t="shared" si="11"/>
        <v>2699700</v>
      </c>
    </row>
    <row r="108" spans="1:12" x14ac:dyDescent="0.35">
      <c r="A108" s="17" t="s">
        <v>140</v>
      </c>
      <c r="B108" s="18">
        <v>44810</v>
      </c>
      <c r="C108" s="19">
        <f>SUMIFS('Daily Fees Entry'!F:F,'Daily Fees Entry'!B:B,B108,'Daily Fees Entry'!E:E,$C$10)</f>
        <v>45000</v>
      </c>
      <c r="D108" s="19">
        <f t="shared" si="6"/>
        <v>994500</v>
      </c>
      <c r="E108" s="19">
        <f>SUMIFS('Daily Fees Entry'!F:F,'Daily Fees Entry'!B:B,B108,'Daily Fees Entry'!E:E,$E$10)</f>
        <v>0</v>
      </c>
      <c r="F108" s="19">
        <f t="shared" si="7"/>
        <v>0</v>
      </c>
      <c r="G108" s="19">
        <f>SUMIFS('Daily Fees Entry'!F:F,'Daily Fees Entry'!B:B,B108,'Daily Fees Entry'!E:E,$G$10)</f>
        <v>0</v>
      </c>
      <c r="H108" s="19">
        <f t="shared" si="8"/>
        <v>0</v>
      </c>
      <c r="I108" s="19">
        <f>SUMIFS('Daily Fees Entry'!F:F,'Daily Fees Entry'!B:B,B108,'Daily Fees Entry'!E:E,$I$10)</f>
        <v>19500</v>
      </c>
      <c r="J108" s="19">
        <f t="shared" si="9"/>
        <v>1769700</v>
      </c>
      <c r="K108" s="19">
        <f t="shared" si="10"/>
        <v>64500</v>
      </c>
      <c r="L108" s="19">
        <f t="shared" si="11"/>
        <v>2764200</v>
      </c>
    </row>
    <row r="109" spans="1:12" x14ac:dyDescent="0.35">
      <c r="A109" s="17" t="s">
        <v>141</v>
      </c>
      <c r="B109" s="18">
        <v>44811</v>
      </c>
      <c r="C109" s="19">
        <f>SUMIFS('Daily Fees Entry'!F:F,'Daily Fees Entry'!B:B,B109,'Daily Fees Entry'!E:E,$C$10)</f>
        <v>99500</v>
      </c>
      <c r="D109" s="19">
        <f t="shared" si="6"/>
        <v>1094000</v>
      </c>
      <c r="E109" s="19">
        <f>SUMIFS('Daily Fees Entry'!F:F,'Daily Fees Entry'!B:B,B109,'Daily Fees Entry'!E:E,$E$10)</f>
        <v>0</v>
      </c>
      <c r="F109" s="19">
        <f t="shared" si="7"/>
        <v>0</v>
      </c>
      <c r="G109" s="19">
        <f>SUMIFS('Daily Fees Entry'!F:F,'Daily Fees Entry'!B:B,B109,'Daily Fees Entry'!E:E,$G$10)</f>
        <v>0</v>
      </c>
      <c r="H109" s="19">
        <f t="shared" si="8"/>
        <v>0</v>
      </c>
      <c r="I109" s="19">
        <f>SUMIFS('Daily Fees Entry'!F:F,'Daily Fees Entry'!B:B,B109,'Daily Fees Entry'!E:E,$I$10)</f>
        <v>114000</v>
      </c>
      <c r="J109" s="19">
        <f t="shared" si="9"/>
        <v>1883700</v>
      </c>
      <c r="K109" s="19">
        <f t="shared" si="10"/>
        <v>213500</v>
      </c>
      <c r="L109" s="19">
        <f t="shared" si="11"/>
        <v>2977700</v>
      </c>
    </row>
    <row r="110" spans="1:12" x14ac:dyDescent="0.35">
      <c r="A110" s="17" t="s">
        <v>135</v>
      </c>
      <c r="B110" s="18">
        <v>44812</v>
      </c>
      <c r="C110" s="19">
        <f>SUMIFS('Daily Fees Entry'!F:F,'Daily Fees Entry'!B:B,B110,'Daily Fees Entry'!E:E,$C$10)</f>
        <v>34000</v>
      </c>
      <c r="D110" s="19">
        <f t="shared" si="6"/>
        <v>1128000</v>
      </c>
      <c r="E110" s="19">
        <f>SUMIFS('Daily Fees Entry'!F:F,'Daily Fees Entry'!B:B,B110,'Daily Fees Entry'!E:E,$E$10)</f>
        <v>0</v>
      </c>
      <c r="F110" s="19">
        <f t="shared" si="7"/>
        <v>0</v>
      </c>
      <c r="G110" s="19">
        <f>SUMIFS('Daily Fees Entry'!F:F,'Daily Fees Entry'!B:B,B110,'Daily Fees Entry'!E:E,$G$10)</f>
        <v>0</v>
      </c>
      <c r="H110" s="19">
        <f t="shared" si="8"/>
        <v>0</v>
      </c>
      <c r="I110" s="19">
        <f>SUMIFS('Daily Fees Entry'!F:F,'Daily Fees Entry'!B:B,B110,'Daily Fees Entry'!E:E,$I$10)</f>
        <v>15000</v>
      </c>
      <c r="J110" s="19">
        <f t="shared" si="9"/>
        <v>1898700</v>
      </c>
      <c r="K110" s="19">
        <f t="shared" si="10"/>
        <v>49000</v>
      </c>
      <c r="L110" s="19">
        <f t="shared" si="11"/>
        <v>3026700</v>
      </c>
    </row>
    <row r="111" spans="1:12" x14ac:dyDescent="0.35">
      <c r="A111" s="17" t="s">
        <v>136</v>
      </c>
      <c r="B111" s="18">
        <v>44813</v>
      </c>
      <c r="C111" s="19">
        <f>SUMIFS('Daily Fees Entry'!F:F,'Daily Fees Entry'!B:B,B111,'Daily Fees Entry'!E:E,$C$10)</f>
        <v>32500</v>
      </c>
      <c r="D111" s="19">
        <f t="shared" si="6"/>
        <v>1160500</v>
      </c>
      <c r="E111" s="19">
        <f>SUMIFS('Daily Fees Entry'!F:F,'Daily Fees Entry'!B:B,B111,'Daily Fees Entry'!E:E,$E$10)</f>
        <v>0</v>
      </c>
      <c r="F111" s="19">
        <f t="shared" si="7"/>
        <v>0</v>
      </c>
      <c r="G111" s="19">
        <f>SUMIFS('Daily Fees Entry'!F:F,'Daily Fees Entry'!B:B,B111,'Daily Fees Entry'!E:E,$G$10)</f>
        <v>0</v>
      </c>
      <c r="H111" s="19">
        <f t="shared" si="8"/>
        <v>0</v>
      </c>
      <c r="I111" s="19">
        <f>SUMIFS('Daily Fees Entry'!F:F,'Daily Fees Entry'!B:B,B111,'Daily Fees Entry'!E:E,$I$10)</f>
        <v>23000</v>
      </c>
      <c r="J111" s="19">
        <f t="shared" si="9"/>
        <v>1921700</v>
      </c>
      <c r="K111" s="19">
        <f t="shared" si="10"/>
        <v>55500</v>
      </c>
      <c r="L111" s="19">
        <f t="shared" si="11"/>
        <v>3082200</v>
      </c>
    </row>
    <row r="112" spans="1:12" x14ac:dyDescent="0.35">
      <c r="A112" s="17" t="s">
        <v>137</v>
      </c>
      <c r="B112" s="18">
        <v>44814</v>
      </c>
      <c r="C112" s="19">
        <f>SUMIFS('Daily Fees Entry'!F:F,'Daily Fees Entry'!B:B,B112,'Daily Fees Entry'!E:E,$C$10)</f>
        <v>0</v>
      </c>
      <c r="D112" s="19">
        <f t="shared" si="6"/>
        <v>1160500</v>
      </c>
      <c r="E112" s="19">
        <f>SUMIFS('Daily Fees Entry'!F:F,'Daily Fees Entry'!B:B,B112,'Daily Fees Entry'!E:E,$E$10)</f>
        <v>0</v>
      </c>
      <c r="F112" s="19">
        <f t="shared" si="7"/>
        <v>0</v>
      </c>
      <c r="G112" s="19">
        <f>SUMIFS('Daily Fees Entry'!F:F,'Daily Fees Entry'!B:B,B112,'Daily Fees Entry'!E:E,$G$10)</f>
        <v>0</v>
      </c>
      <c r="H112" s="19">
        <f t="shared" si="8"/>
        <v>0</v>
      </c>
      <c r="I112" s="19">
        <f>SUMIFS('Daily Fees Entry'!F:F,'Daily Fees Entry'!B:B,B112,'Daily Fees Entry'!E:E,$I$10)</f>
        <v>0</v>
      </c>
      <c r="J112" s="19">
        <f t="shared" si="9"/>
        <v>1921700</v>
      </c>
      <c r="K112" s="19">
        <f t="shared" si="10"/>
        <v>0</v>
      </c>
      <c r="L112" s="19">
        <f t="shared" si="11"/>
        <v>3082200</v>
      </c>
    </row>
    <row r="113" spans="1:12" x14ac:dyDescent="0.35">
      <c r="A113" s="17" t="s">
        <v>138</v>
      </c>
      <c r="B113" s="18">
        <v>44815</v>
      </c>
      <c r="C113" s="19">
        <f>SUMIFS('Daily Fees Entry'!F:F,'Daily Fees Entry'!B:B,B113,'Daily Fees Entry'!E:E,$C$10)</f>
        <v>0</v>
      </c>
      <c r="D113" s="19">
        <f t="shared" si="6"/>
        <v>1160500</v>
      </c>
      <c r="E113" s="19">
        <f>SUMIFS('Daily Fees Entry'!F:F,'Daily Fees Entry'!B:B,B113,'Daily Fees Entry'!E:E,$E$10)</f>
        <v>0</v>
      </c>
      <c r="F113" s="19">
        <f t="shared" si="7"/>
        <v>0</v>
      </c>
      <c r="G113" s="19">
        <f>SUMIFS('Daily Fees Entry'!F:F,'Daily Fees Entry'!B:B,B113,'Daily Fees Entry'!E:E,$G$10)</f>
        <v>0</v>
      </c>
      <c r="H113" s="19">
        <f t="shared" si="8"/>
        <v>0</v>
      </c>
      <c r="I113" s="19">
        <f>SUMIFS('Daily Fees Entry'!F:F,'Daily Fees Entry'!B:B,B113,'Daily Fees Entry'!E:E,$I$10)</f>
        <v>0</v>
      </c>
      <c r="J113" s="19">
        <f t="shared" si="9"/>
        <v>1921700</v>
      </c>
      <c r="K113" s="19">
        <f t="shared" si="10"/>
        <v>0</v>
      </c>
      <c r="L113" s="19">
        <f t="shared" si="11"/>
        <v>3082200</v>
      </c>
    </row>
    <row r="114" spans="1:12" x14ac:dyDescent="0.35">
      <c r="A114" s="17" t="s">
        <v>139</v>
      </c>
      <c r="B114" s="18">
        <v>44816</v>
      </c>
      <c r="C114" s="19">
        <f>SUMIFS('Daily Fees Entry'!F:F,'Daily Fees Entry'!B:B,B114,'Daily Fees Entry'!E:E,$C$10)</f>
        <v>167500</v>
      </c>
      <c r="D114" s="19">
        <f t="shared" si="6"/>
        <v>1328000</v>
      </c>
      <c r="E114" s="19">
        <f>SUMIFS('Daily Fees Entry'!F:F,'Daily Fees Entry'!B:B,B114,'Daily Fees Entry'!E:E,$E$10)</f>
        <v>0</v>
      </c>
      <c r="F114" s="19">
        <f t="shared" si="7"/>
        <v>0</v>
      </c>
      <c r="G114" s="19">
        <f>SUMIFS('Daily Fees Entry'!F:F,'Daily Fees Entry'!B:B,B114,'Daily Fees Entry'!E:E,$G$10)</f>
        <v>0</v>
      </c>
      <c r="H114" s="19">
        <f t="shared" si="8"/>
        <v>0</v>
      </c>
      <c r="I114" s="19">
        <f>SUMIFS('Daily Fees Entry'!F:F,'Daily Fees Entry'!B:B,B114,'Daily Fees Entry'!E:E,$I$10)</f>
        <v>79000</v>
      </c>
      <c r="J114" s="19">
        <f t="shared" si="9"/>
        <v>2000700</v>
      </c>
      <c r="K114" s="19">
        <f t="shared" si="10"/>
        <v>246500</v>
      </c>
      <c r="L114" s="19">
        <f t="shared" si="11"/>
        <v>3328700</v>
      </c>
    </row>
    <row r="115" spans="1:12" x14ac:dyDescent="0.35">
      <c r="A115" s="17" t="s">
        <v>140</v>
      </c>
      <c r="B115" s="18">
        <v>44817</v>
      </c>
      <c r="C115" s="19">
        <f>SUMIFS('Daily Fees Entry'!F:F,'Daily Fees Entry'!B:B,B115,'Daily Fees Entry'!E:E,$C$10)</f>
        <v>80500</v>
      </c>
      <c r="D115" s="19">
        <f t="shared" si="6"/>
        <v>1408500</v>
      </c>
      <c r="E115" s="19">
        <f>SUMIFS('Daily Fees Entry'!F:F,'Daily Fees Entry'!B:B,B115,'Daily Fees Entry'!E:E,$E$10)</f>
        <v>0</v>
      </c>
      <c r="F115" s="19">
        <f t="shared" si="7"/>
        <v>0</v>
      </c>
      <c r="G115" s="19">
        <f>SUMIFS('Daily Fees Entry'!F:F,'Daily Fees Entry'!B:B,B115,'Daily Fees Entry'!E:E,$G$10)</f>
        <v>0</v>
      </c>
      <c r="H115" s="19">
        <f t="shared" si="8"/>
        <v>0</v>
      </c>
      <c r="I115" s="19">
        <f>SUMIFS('Daily Fees Entry'!F:F,'Daily Fees Entry'!B:B,B115,'Daily Fees Entry'!E:E,$I$10)</f>
        <v>34500</v>
      </c>
      <c r="J115" s="19">
        <f t="shared" si="9"/>
        <v>2035200</v>
      </c>
      <c r="K115" s="19">
        <f t="shared" si="10"/>
        <v>115000</v>
      </c>
      <c r="L115" s="19">
        <f t="shared" si="11"/>
        <v>3443700</v>
      </c>
    </row>
    <row r="116" spans="1:12" x14ac:dyDescent="0.35">
      <c r="A116" s="17" t="s">
        <v>141</v>
      </c>
      <c r="B116" s="18">
        <v>44818</v>
      </c>
      <c r="C116" s="19">
        <f>SUMIFS('Daily Fees Entry'!F:F,'Daily Fees Entry'!B:B,B116,'Daily Fees Entry'!E:E,$C$10)</f>
        <v>111800</v>
      </c>
      <c r="D116" s="19">
        <f t="shared" si="6"/>
        <v>1520300</v>
      </c>
      <c r="E116" s="19">
        <f>SUMIFS('Daily Fees Entry'!F:F,'Daily Fees Entry'!B:B,B116,'Daily Fees Entry'!E:E,$E$10)</f>
        <v>0</v>
      </c>
      <c r="F116" s="19">
        <f t="shared" si="7"/>
        <v>0</v>
      </c>
      <c r="G116" s="19">
        <f>SUMIFS('Daily Fees Entry'!F:F,'Daily Fees Entry'!B:B,B116,'Daily Fees Entry'!E:E,$G$10)</f>
        <v>0</v>
      </c>
      <c r="H116" s="19">
        <f t="shared" si="8"/>
        <v>0</v>
      </c>
      <c r="I116" s="19">
        <f>SUMIFS('Daily Fees Entry'!F:F,'Daily Fees Entry'!B:B,B116,'Daily Fees Entry'!E:E,$I$10)</f>
        <v>20500</v>
      </c>
      <c r="J116" s="19">
        <f t="shared" si="9"/>
        <v>2055700</v>
      </c>
      <c r="K116" s="19">
        <f t="shared" si="10"/>
        <v>132300</v>
      </c>
      <c r="L116" s="19">
        <f t="shared" si="11"/>
        <v>3576000</v>
      </c>
    </row>
    <row r="117" spans="1:12" x14ac:dyDescent="0.35">
      <c r="A117" s="17" t="s">
        <v>135</v>
      </c>
      <c r="B117" s="18">
        <v>44819</v>
      </c>
      <c r="C117" s="19">
        <f>SUMIFS('Daily Fees Entry'!F:F,'Daily Fees Entry'!B:B,B117,'Daily Fees Entry'!E:E,$C$10)</f>
        <v>142500</v>
      </c>
      <c r="D117" s="19">
        <f t="shared" si="6"/>
        <v>1662800</v>
      </c>
      <c r="E117" s="19">
        <f>SUMIFS('Daily Fees Entry'!F:F,'Daily Fees Entry'!B:B,B117,'Daily Fees Entry'!E:E,$E$10)</f>
        <v>0</v>
      </c>
      <c r="F117" s="19">
        <f t="shared" si="7"/>
        <v>0</v>
      </c>
      <c r="G117" s="19">
        <f>SUMIFS('Daily Fees Entry'!F:F,'Daily Fees Entry'!B:B,B117,'Daily Fees Entry'!E:E,$G$10)</f>
        <v>0</v>
      </c>
      <c r="H117" s="19">
        <f t="shared" si="8"/>
        <v>0</v>
      </c>
      <c r="I117" s="19">
        <f>SUMIFS('Daily Fees Entry'!F:F,'Daily Fees Entry'!B:B,B117,'Daily Fees Entry'!E:E,$I$10)</f>
        <v>44000</v>
      </c>
      <c r="J117" s="19">
        <f t="shared" si="9"/>
        <v>2099700</v>
      </c>
      <c r="K117" s="19">
        <f t="shared" si="10"/>
        <v>186500</v>
      </c>
      <c r="L117" s="19">
        <f t="shared" si="11"/>
        <v>3762500</v>
      </c>
    </row>
    <row r="118" spans="1:12" x14ac:dyDescent="0.35">
      <c r="A118" s="17" t="s">
        <v>136</v>
      </c>
      <c r="B118" s="18">
        <v>44820</v>
      </c>
      <c r="C118" s="19">
        <f>SUMIFS('Daily Fees Entry'!F:F,'Daily Fees Entry'!B:B,B118,'Daily Fees Entry'!E:E,$C$10)</f>
        <v>36000</v>
      </c>
      <c r="D118" s="19">
        <f t="shared" si="6"/>
        <v>1698800</v>
      </c>
      <c r="E118" s="19">
        <f>SUMIFS('Daily Fees Entry'!F:F,'Daily Fees Entry'!B:B,B118,'Daily Fees Entry'!E:E,$E$10)</f>
        <v>0</v>
      </c>
      <c r="F118" s="19">
        <f t="shared" si="7"/>
        <v>0</v>
      </c>
      <c r="G118" s="19">
        <f>SUMIFS('Daily Fees Entry'!F:F,'Daily Fees Entry'!B:B,B118,'Daily Fees Entry'!E:E,$G$10)</f>
        <v>0</v>
      </c>
      <c r="H118" s="19">
        <f t="shared" si="8"/>
        <v>0</v>
      </c>
      <c r="I118" s="19">
        <f>SUMIFS('Daily Fees Entry'!F:F,'Daily Fees Entry'!B:B,B118,'Daily Fees Entry'!E:E,$I$10)</f>
        <v>90500</v>
      </c>
      <c r="J118" s="19">
        <f t="shared" si="9"/>
        <v>2190200</v>
      </c>
      <c r="K118" s="19">
        <f t="shared" si="10"/>
        <v>126500</v>
      </c>
      <c r="L118" s="19">
        <f t="shared" si="11"/>
        <v>3889000</v>
      </c>
    </row>
    <row r="119" spans="1:12" x14ac:dyDescent="0.35">
      <c r="A119" s="17" t="s">
        <v>137</v>
      </c>
      <c r="B119" s="18">
        <v>44821</v>
      </c>
      <c r="C119" s="19">
        <f>SUMIFS('Daily Fees Entry'!F:F,'Daily Fees Entry'!B:B,B119,'Daily Fees Entry'!E:E,$C$10)</f>
        <v>0</v>
      </c>
      <c r="D119" s="19">
        <f t="shared" si="6"/>
        <v>1698800</v>
      </c>
      <c r="E119" s="19">
        <f>SUMIFS('Daily Fees Entry'!F:F,'Daily Fees Entry'!B:B,B119,'Daily Fees Entry'!E:E,$E$10)</f>
        <v>0</v>
      </c>
      <c r="F119" s="19">
        <f t="shared" si="7"/>
        <v>0</v>
      </c>
      <c r="G119" s="19">
        <f>SUMIFS('Daily Fees Entry'!F:F,'Daily Fees Entry'!B:B,B119,'Daily Fees Entry'!E:E,$G$10)</f>
        <v>0</v>
      </c>
      <c r="H119" s="19">
        <f t="shared" si="8"/>
        <v>0</v>
      </c>
      <c r="I119" s="19">
        <f>SUMIFS('Daily Fees Entry'!F:F,'Daily Fees Entry'!B:B,B119,'Daily Fees Entry'!E:E,$I$10)</f>
        <v>0</v>
      </c>
      <c r="J119" s="19">
        <f t="shared" si="9"/>
        <v>2190200</v>
      </c>
      <c r="K119" s="19">
        <f t="shared" si="10"/>
        <v>0</v>
      </c>
      <c r="L119" s="19">
        <f t="shared" si="11"/>
        <v>3889000</v>
      </c>
    </row>
    <row r="120" spans="1:12" x14ac:dyDescent="0.35">
      <c r="A120" s="17" t="s">
        <v>138</v>
      </c>
      <c r="B120" s="18">
        <v>44822</v>
      </c>
      <c r="C120" s="19">
        <f>SUMIFS('Daily Fees Entry'!F:F,'Daily Fees Entry'!B:B,B120,'Daily Fees Entry'!E:E,$C$10)</f>
        <v>0</v>
      </c>
      <c r="D120" s="19">
        <f t="shared" si="6"/>
        <v>1698800</v>
      </c>
      <c r="E120" s="19">
        <f>SUMIFS('Daily Fees Entry'!F:F,'Daily Fees Entry'!B:B,B120,'Daily Fees Entry'!E:E,$E$10)</f>
        <v>0</v>
      </c>
      <c r="F120" s="19">
        <f t="shared" si="7"/>
        <v>0</v>
      </c>
      <c r="G120" s="19">
        <f>SUMIFS('Daily Fees Entry'!F:F,'Daily Fees Entry'!B:B,B120,'Daily Fees Entry'!E:E,$G$10)</f>
        <v>0</v>
      </c>
      <c r="H120" s="19">
        <f t="shared" si="8"/>
        <v>0</v>
      </c>
      <c r="I120" s="19">
        <f>SUMIFS('Daily Fees Entry'!F:F,'Daily Fees Entry'!B:B,B120,'Daily Fees Entry'!E:E,$I$10)</f>
        <v>0</v>
      </c>
      <c r="J120" s="19">
        <f t="shared" si="9"/>
        <v>2190200</v>
      </c>
      <c r="K120" s="19">
        <f t="shared" si="10"/>
        <v>0</v>
      </c>
      <c r="L120" s="19">
        <f t="shared" si="11"/>
        <v>3889000</v>
      </c>
    </row>
    <row r="121" spans="1:12" x14ac:dyDescent="0.35">
      <c r="A121" s="17" t="s">
        <v>139</v>
      </c>
      <c r="B121" s="18">
        <v>44823</v>
      </c>
      <c r="C121" s="19">
        <f>SUMIFS('Daily Fees Entry'!F:F,'Daily Fees Entry'!B:B,B121,'Daily Fees Entry'!E:E,$C$10)</f>
        <v>0</v>
      </c>
      <c r="D121" s="19">
        <f t="shared" si="6"/>
        <v>1698800</v>
      </c>
      <c r="E121" s="19">
        <f>SUMIFS('Daily Fees Entry'!F:F,'Daily Fees Entry'!B:B,B121,'Daily Fees Entry'!E:E,$E$10)</f>
        <v>0</v>
      </c>
      <c r="F121" s="19">
        <f t="shared" si="7"/>
        <v>0</v>
      </c>
      <c r="G121" s="19">
        <f>SUMIFS('Daily Fees Entry'!F:F,'Daily Fees Entry'!B:B,B121,'Daily Fees Entry'!E:E,$G$10)</f>
        <v>0</v>
      </c>
      <c r="H121" s="19">
        <f t="shared" si="8"/>
        <v>0</v>
      </c>
      <c r="I121" s="19">
        <f>SUMIFS('Daily Fees Entry'!F:F,'Daily Fees Entry'!B:B,B121,'Daily Fees Entry'!E:E,$I$10)</f>
        <v>0</v>
      </c>
      <c r="J121" s="19">
        <f t="shared" si="9"/>
        <v>2190200</v>
      </c>
      <c r="K121" s="19">
        <f t="shared" si="10"/>
        <v>0</v>
      </c>
      <c r="L121" s="19">
        <f t="shared" si="11"/>
        <v>3889000</v>
      </c>
    </row>
    <row r="122" spans="1:12" x14ac:dyDescent="0.35">
      <c r="A122" s="17" t="s">
        <v>140</v>
      </c>
      <c r="B122" s="18">
        <v>44824</v>
      </c>
      <c r="C122" s="19">
        <f>SUMIFS('Daily Fees Entry'!F:F,'Daily Fees Entry'!B:B,B122,'Daily Fees Entry'!E:E,$C$10)</f>
        <v>0</v>
      </c>
      <c r="D122" s="19">
        <f t="shared" si="6"/>
        <v>1698800</v>
      </c>
      <c r="E122" s="19">
        <f>SUMIFS('Daily Fees Entry'!F:F,'Daily Fees Entry'!B:B,B122,'Daily Fees Entry'!E:E,$E$10)</f>
        <v>0</v>
      </c>
      <c r="F122" s="19">
        <f t="shared" si="7"/>
        <v>0</v>
      </c>
      <c r="G122" s="19">
        <f>SUMIFS('Daily Fees Entry'!F:F,'Daily Fees Entry'!B:B,B122,'Daily Fees Entry'!E:E,$G$10)</f>
        <v>0</v>
      </c>
      <c r="H122" s="19">
        <f t="shared" si="8"/>
        <v>0</v>
      </c>
      <c r="I122" s="19">
        <f>SUMIFS('Daily Fees Entry'!F:F,'Daily Fees Entry'!B:B,B122,'Daily Fees Entry'!E:E,$I$10)</f>
        <v>0</v>
      </c>
      <c r="J122" s="19">
        <f t="shared" si="9"/>
        <v>2190200</v>
      </c>
      <c r="K122" s="19">
        <f t="shared" si="10"/>
        <v>0</v>
      </c>
      <c r="L122" s="19">
        <f t="shared" si="11"/>
        <v>3889000</v>
      </c>
    </row>
    <row r="123" spans="1:12" x14ac:dyDescent="0.35">
      <c r="A123" s="17" t="s">
        <v>141</v>
      </c>
      <c r="B123" s="18">
        <v>44825</v>
      </c>
      <c r="C123" s="19">
        <f>SUMIFS('Daily Fees Entry'!F:F,'Daily Fees Entry'!B:B,B123,'Daily Fees Entry'!E:E,$C$10)</f>
        <v>0</v>
      </c>
      <c r="D123" s="19">
        <f t="shared" si="6"/>
        <v>1698800</v>
      </c>
      <c r="E123" s="19">
        <f>SUMIFS('Daily Fees Entry'!F:F,'Daily Fees Entry'!B:B,B123,'Daily Fees Entry'!E:E,$E$10)</f>
        <v>0</v>
      </c>
      <c r="F123" s="19">
        <f t="shared" si="7"/>
        <v>0</v>
      </c>
      <c r="G123" s="19">
        <f>SUMIFS('Daily Fees Entry'!F:F,'Daily Fees Entry'!B:B,B123,'Daily Fees Entry'!E:E,$G$10)</f>
        <v>0</v>
      </c>
      <c r="H123" s="19">
        <f t="shared" si="8"/>
        <v>0</v>
      </c>
      <c r="I123" s="19">
        <f>SUMIFS('Daily Fees Entry'!F:F,'Daily Fees Entry'!B:B,B123,'Daily Fees Entry'!E:E,$I$10)</f>
        <v>0</v>
      </c>
      <c r="J123" s="19">
        <f t="shared" si="9"/>
        <v>2190200</v>
      </c>
      <c r="K123" s="19">
        <f t="shared" si="10"/>
        <v>0</v>
      </c>
      <c r="L123" s="19">
        <f t="shared" si="11"/>
        <v>3889000</v>
      </c>
    </row>
    <row r="124" spans="1:12" x14ac:dyDescent="0.35">
      <c r="A124" s="17" t="s">
        <v>135</v>
      </c>
      <c r="B124" s="18">
        <v>44826</v>
      </c>
      <c r="C124" s="19">
        <f>SUMIFS('Daily Fees Entry'!F:F,'Daily Fees Entry'!B:B,B124,'Daily Fees Entry'!E:E,$C$10)</f>
        <v>0</v>
      </c>
      <c r="D124" s="19">
        <f t="shared" si="6"/>
        <v>1698800</v>
      </c>
      <c r="E124" s="19">
        <f>SUMIFS('Daily Fees Entry'!F:F,'Daily Fees Entry'!B:B,B124,'Daily Fees Entry'!E:E,$E$10)</f>
        <v>0</v>
      </c>
      <c r="F124" s="19">
        <f t="shared" si="7"/>
        <v>0</v>
      </c>
      <c r="G124" s="19">
        <f>SUMIFS('Daily Fees Entry'!F:F,'Daily Fees Entry'!B:B,B124,'Daily Fees Entry'!E:E,$G$10)</f>
        <v>0</v>
      </c>
      <c r="H124" s="19">
        <f t="shared" si="8"/>
        <v>0</v>
      </c>
      <c r="I124" s="19">
        <f>SUMIFS('Daily Fees Entry'!F:F,'Daily Fees Entry'!B:B,B124,'Daily Fees Entry'!E:E,$I$10)</f>
        <v>0</v>
      </c>
      <c r="J124" s="19">
        <f t="shared" si="9"/>
        <v>2190200</v>
      </c>
      <c r="K124" s="19">
        <f t="shared" si="10"/>
        <v>0</v>
      </c>
      <c r="L124" s="19">
        <f t="shared" si="11"/>
        <v>3889000</v>
      </c>
    </row>
    <row r="125" spans="1:12" x14ac:dyDescent="0.35">
      <c r="A125" s="17" t="s">
        <v>136</v>
      </c>
      <c r="B125" s="18">
        <v>44827</v>
      </c>
      <c r="C125" s="19">
        <f>SUMIFS('Daily Fees Entry'!F:F,'Daily Fees Entry'!B:B,B125,'Daily Fees Entry'!E:E,$C$10)</f>
        <v>0</v>
      </c>
      <c r="D125" s="19">
        <f t="shared" si="6"/>
        <v>1698800</v>
      </c>
      <c r="E125" s="19">
        <f>SUMIFS('Daily Fees Entry'!F:F,'Daily Fees Entry'!B:B,B125,'Daily Fees Entry'!E:E,$E$10)</f>
        <v>0</v>
      </c>
      <c r="F125" s="19">
        <f t="shared" si="7"/>
        <v>0</v>
      </c>
      <c r="G125" s="19">
        <f>SUMIFS('Daily Fees Entry'!F:F,'Daily Fees Entry'!B:B,B125,'Daily Fees Entry'!E:E,$G$10)</f>
        <v>0</v>
      </c>
      <c r="H125" s="19">
        <f t="shared" si="8"/>
        <v>0</v>
      </c>
      <c r="I125" s="19">
        <f>SUMIFS('Daily Fees Entry'!F:F,'Daily Fees Entry'!B:B,B125,'Daily Fees Entry'!E:E,$I$10)</f>
        <v>0</v>
      </c>
      <c r="J125" s="19">
        <f t="shared" si="9"/>
        <v>2190200</v>
      </c>
      <c r="K125" s="19">
        <f t="shared" si="10"/>
        <v>0</v>
      </c>
      <c r="L125" s="19">
        <f t="shared" si="11"/>
        <v>3889000</v>
      </c>
    </row>
    <row r="126" spans="1:12" x14ac:dyDescent="0.35">
      <c r="A126" s="17" t="s">
        <v>137</v>
      </c>
      <c r="B126" s="18">
        <v>44828</v>
      </c>
      <c r="C126" s="19">
        <f>SUMIFS('Daily Fees Entry'!F:F,'Daily Fees Entry'!B:B,B126,'Daily Fees Entry'!E:E,$C$10)</f>
        <v>0</v>
      </c>
      <c r="D126" s="19">
        <f t="shared" si="6"/>
        <v>1698800</v>
      </c>
      <c r="E126" s="19">
        <f>SUMIFS('Daily Fees Entry'!F:F,'Daily Fees Entry'!B:B,B126,'Daily Fees Entry'!E:E,$E$10)</f>
        <v>0</v>
      </c>
      <c r="F126" s="19">
        <f t="shared" si="7"/>
        <v>0</v>
      </c>
      <c r="G126" s="19">
        <f>SUMIFS('Daily Fees Entry'!F:F,'Daily Fees Entry'!B:B,B126,'Daily Fees Entry'!E:E,$G$10)</f>
        <v>0</v>
      </c>
      <c r="H126" s="19">
        <f t="shared" si="8"/>
        <v>0</v>
      </c>
      <c r="I126" s="19">
        <f>SUMIFS('Daily Fees Entry'!F:F,'Daily Fees Entry'!B:B,B126,'Daily Fees Entry'!E:E,$I$10)</f>
        <v>0</v>
      </c>
      <c r="J126" s="19">
        <f t="shared" si="9"/>
        <v>2190200</v>
      </c>
      <c r="K126" s="19">
        <f t="shared" si="10"/>
        <v>0</v>
      </c>
      <c r="L126" s="19">
        <f t="shared" si="11"/>
        <v>3889000</v>
      </c>
    </row>
    <row r="127" spans="1:12" x14ac:dyDescent="0.35">
      <c r="A127" s="17" t="s">
        <v>138</v>
      </c>
      <c r="B127" s="18">
        <v>44829</v>
      </c>
      <c r="C127" s="19">
        <f>SUMIFS('Daily Fees Entry'!F:F,'Daily Fees Entry'!B:B,B127,'Daily Fees Entry'!E:E,$C$10)</f>
        <v>0</v>
      </c>
      <c r="D127" s="19">
        <f t="shared" si="6"/>
        <v>1698800</v>
      </c>
      <c r="E127" s="19">
        <f>SUMIFS('Daily Fees Entry'!F:F,'Daily Fees Entry'!B:B,B127,'Daily Fees Entry'!E:E,$E$10)</f>
        <v>0</v>
      </c>
      <c r="F127" s="19">
        <f t="shared" si="7"/>
        <v>0</v>
      </c>
      <c r="G127" s="19">
        <f>SUMIFS('Daily Fees Entry'!F:F,'Daily Fees Entry'!B:B,B127,'Daily Fees Entry'!E:E,$G$10)</f>
        <v>0</v>
      </c>
      <c r="H127" s="19">
        <f t="shared" si="8"/>
        <v>0</v>
      </c>
      <c r="I127" s="19">
        <f>SUMIFS('Daily Fees Entry'!F:F,'Daily Fees Entry'!B:B,B127,'Daily Fees Entry'!E:E,$I$10)</f>
        <v>0</v>
      </c>
      <c r="J127" s="19">
        <f t="shared" si="9"/>
        <v>2190200</v>
      </c>
      <c r="K127" s="19">
        <f t="shared" si="10"/>
        <v>0</v>
      </c>
      <c r="L127" s="19">
        <f t="shared" si="11"/>
        <v>3889000</v>
      </c>
    </row>
    <row r="128" spans="1:12" x14ac:dyDescent="0.35">
      <c r="A128" s="17" t="s">
        <v>139</v>
      </c>
      <c r="B128" s="18">
        <v>44830</v>
      </c>
      <c r="C128" s="19">
        <f>SUMIFS('Daily Fees Entry'!F:F,'Daily Fees Entry'!B:B,B128,'Daily Fees Entry'!E:E,$C$10)</f>
        <v>0</v>
      </c>
      <c r="D128" s="19">
        <f t="shared" si="6"/>
        <v>1698800</v>
      </c>
      <c r="E128" s="19">
        <f>SUMIFS('Daily Fees Entry'!F:F,'Daily Fees Entry'!B:B,B128,'Daily Fees Entry'!E:E,$E$10)</f>
        <v>0</v>
      </c>
      <c r="F128" s="19">
        <f t="shared" si="7"/>
        <v>0</v>
      </c>
      <c r="G128" s="19">
        <f>SUMIFS('Daily Fees Entry'!F:F,'Daily Fees Entry'!B:B,B128,'Daily Fees Entry'!E:E,$G$10)</f>
        <v>0</v>
      </c>
      <c r="H128" s="19">
        <f t="shared" si="8"/>
        <v>0</v>
      </c>
      <c r="I128" s="19">
        <f>SUMIFS('Daily Fees Entry'!F:F,'Daily Fees Entry'!B:B,B128,'Daily Fees Entry'!E:E,$I$10)</f>
        <v>0</v>
      </c>
      <c r="J128" s="19">
        <f t="shared" si="9"/>
        <v>2190200</v>
      </c>
      <c r="K128" s="19">
        <f t="shared" si="10"/>
        <v>0</v>
      </c>
      <c r="L128" s="19">
        <f t="shared" si="11"/>
        <v>3889000</v>
      </c>
    </row>
    <row r="129" spans="1:12" x14ac:dyDescent="0.35">
      <c r="A129" s="17" t="s">
        <v>140</v>
      </c>
      <c r="B129" s="18">
        <v>44831</v>
      </c>
      <c r="C129" s="19">
        <f>SUMIFS('Daily Fees Entry'!F:F,'Daily Fees Entry'!B:B,B129,'Daily Fees Entry'!E:E,$C$10)</f>
        <v>0</v>
      </c>
      <c r="D129" s="19">
        <f t="shared" si="6"/>
        <v>1698800</v>
      </c>
      <c r="E129" s="19">
        <f>SUMIFS('Daily Fees Entry'!F:F,'Daily Fees Entry'!B:B,B129,'Daily Fees Entry'!E:E,$E$10)</f>
        <v>0</v>
      </c>
      <c r="F129" s="19">
        <f t="shared" si="7"/>
        <v>0</v>
      </c>
      <c r="G129" s="19">
        <f>SUMIFS('Daily Fees Entry'!F:F,'Daily Fees Entry'!B:B,B129,'Daily Fees Entry'!E:E,$G$10)</f>
        <v>0</v>
      </c>
      <c r="H129" s="19">
        <f t="shared" si="8"/>
        <v>0</v>
      </c>
      <c r="I129" s="19">
        <f>SUMIFS('Daily Fees Entry'!F:F,'Daily Fees Entry'!B:B,B129,'Daily Fees Entry'!E:E,$I$10)</f>
        <v>0</v>
      </c>
      <c r="J129" s="19">
        <f t="shared" si="9"/>
        <v>2190200</v>
      </c>
      <c r="K129" s="19">
        <f t="shared" si="10"/>
        <v>0</v>
      </c>
      <c r="L129" s="19">
        <f t="shared" si="11"/>
        <v>3889000</v>
      </c>
    </row>
    <row r="130" spans="1:12" x14ac:dyDescent="0.35">
      <c r="A130" s="17" t="s">
        <v>141</v>
      </c>
      <c r="B130" s="18">
        <v>44832</v>
      </c>
      <c r="C130" s="19">
        <f>SUMIFS('Daily Fees Entry'!F:F,'Daily Fees Entry'!B:B,B130,'Daily Fees Entry'!E:E,$C$10)</f>
        <v>0</v>
      </c>
      <c r="D130" s="19">
        <f t="shared" si="6"/>
        <v>1698800</v>
      </c>
      <c r="E130" s="19">
        <f>SUMIFS('Daily Fees Entry'!F:F,'Daily Fees Entry'!B:B,B130,'Daily Fees Entry'!E:E,$E$10)</f>
        <v>0</v>
      </c>
      <c r="F130" s="19">
        <f t="shared" si="7"/>
        <v>0</v>
      </c>
      <c r="G130" s="19">
        <f>SUMIFS('Daily Fees Entry'!F:F,'Daily Fees Entry'!B:B,B130,'Daily Fees Entry'!E:E,$G$10)</f>
        <v>0</v>
      </c>
      <c r="H130" s="19">
        <f t="shared" si="8"/>
        <v>0</v>
      </c>
      <c r="I130" s="19">
        <f>SUMIFS('Daily Fees Entry'!F:F,'Daily Fees Entry'!B:B,B130,'Daily Fees Entry'!E:E,$I$10)</f>
        <v>0</v>
      </c>
      <c r="J130" s="19">
        <f t="shared" si="9"/>
        <v>2190200</v>
      </c>
      <c r="K130" s="19">
        <f t="shared" si="10"/>
        <v>0</v>
      </c>
      <c r="L130" s="19">
        <f t="shared" si="11"/>
        <v>3889000</v>
      </c>
    </row>
    <row r="131" spans="1:12" x14ac:dyDescent="0.35">
      <c r="A131" s="17" t="s">
        <v>135</v>
      </c>
      <c r="B131" s="18">
        <v>44833</v>
      </c>
      <c r="C131" s="19">
        <f>SUMIFS('Daily Fees Entry'!F:F,'Daily Fees Entry'!B:B,B131,'Daily Fees Entry'!E:E,$C$10)</f>
        <v>0</v>
      </c>
      <c r="D131" s="19">
        <f t="shared" si="6"/>
        <v>1698800</v>
      </c>
      <c r="E131" s="19">
        <f>SUMIFS('Daily Fees Entry'!F:F,'Daily Fees Entry'!B:B,B131,'Daily Fees Entry'!E:E,$E$10)</f>
        <v>0</v>
      </c>
      <c r="F131" s="19">
        <f t="shared" si="7"/>
        <v>0</v>
      </c>
      <c r="G131" s="19">
        <f>SUMIFS('Daily Fees Entry'!F:F,'Daily Fees Entry'!B:B,B131,'Daily Fees Entry'!E:E,$G$10)</f>
        <v>0</v>
      </c>
      <c r="H131" s="19">
        <f t="shared" si="8"/>
        <v>0</v>
      </c>
      <c r="I131" s="19">
        <f>SUMIFS('Daily Fees Entry'!F:F,'Daily Fees Entry'!B:B,B131,'Daily Fees Entry'!E:E,$I$10)</f>
        <v>0</v>
      </c>
      <c r="J131" s="19">
        <f t="shared" si="9"/>
        <v>2190200</v>
      </c>
      <c r="K131" s="19">
        <f t="shared" si="10"/>
        <v>0</v>
      </c>
      <c r="L131" s="19">
        <f t="shared" si="11"/>
        <v>3889000</v>
      </c>
    </row>
    <row r="132" spans="1:12" x14ac:dyDescent="0.35">
      <c r="A132" s="17" t="s">
        <v>136</v>
      </c>
      <c r="B132" s="18">
        <v>44834</v>
      </c>
      <c r="C132" s="19">
        <f>SUMIFS('Daily Fees Entry'!F:F,'Daily Fees Entry'!B:B,B132,'Daily Fees Entry'!E:E,$C$10)</f>
        <v>0</v>
      </c>
      <c r="D132" s="19">
        <f t="shared" si="6"/>
        <v>1698800</v>
      </c>
      <c r="E132" s="19">
        <f>SUMIFS('Daily Fees Entry'!F:F,'Daily Fees Entry'!B:B,B132,'Daily Fees Entry'!E:E,$E$10)</f>
        <v>0</v>
      </c>
      <c r="F132" s="19">
        <f t="shared" si="7"/>
        <v>0</v>
      </c>
      <c r="G132" s="19">
        <f>SUMIFS('Daily Fees Entry'!F:F,'Daily Fees Entry'!B:B,B132,'Daily Fees Entry'!E:E,$G$10)</f>
        <v>0</v>
      </c>
      <c r="H132" s="19">
        <f t="shared" si="8"/>
        <v>0</v>
      </c>
      <c r="I132" s="19">
        <f>SUMIFS('Daily Fees Entry'!F:F,'Daily Fees Entry'!B:B,B132,'Daily Fees Entry'!E:E,$I$10)</f>
        <v>0</v>
      </c>
      <c r="J132" s="19">
        <f t="shared" si="9"/>
        <v>2190200</v>
      </c>
      <c r="K132" s="19">
        <f t="shared" si="10"/>
        <v>0</v>
      </c>
      <c r="L132" s="19">
        <f t="shared" si="11"/>
        <v>3889000</v>
      </c>
    </row>
    <row r="133" spans="1:12" x14ac:dyDescent="0.35">
      <c r="A133" s="17" t="s">
        <v>137</v>
      </c>
      <c r="B133" s="18">
        <v>44835</v>
      </c>
      <c r="C133" s="19">
        <f>SUMIFS('Daily Fees Entry'!F:F,'Daily Fees Entry'!B:B,B133,'Daily Fees Entry'!E:E,$C$10)</f>
        <v>0</v>
      </c>
      <c r="D133" s="19">
        <f t="shared" si="6"/>
        <v>1698800</v>
      </c>
      <c r="E133" s="19">
        <f>SUMIFS('Daily Fees Entry'!F:F,'Daily Fees Entry'!B:B,B133,'Daily Fees Entry'!E:E,$E$10)</f>
        <v>0</v>
      </c>
      <c r="F133" s="19">
        <f t="shared" si="7"/>
        <v>0</v>
      </c>
      <c r="G133" s="19">
        <f>SUMIFS('Daily Fees Entry'!F:F,'Daily Fees Entry'!B:B,B133,'Daily Fees Entry'!E:E,$G$10)</f>
        <v>0</v>
      </c>
      <c r="H133" s="19">
        <f t="shared" si="8"/>
        <v>0</v>
      </c>
      <c r="I133" s="19">
        <f>SUMIFS('Daily Fees Entry'!F:F,'Daily Fees Entry'!B:B,B133,'Daily Fees Entry'!E:E,$I$10)</f>
        <v>0</v>
      </c>
      <c r="J133" s="19">
        <f t="shared" si="9"/>
        <v>2190200</v>
      </c>
      <c r="K133" s="19">
        <f t="shared" si="10"/>
        <v>0</v>
      </c>
      <c r="L133" s="19">
        <f t="shared" si="11"/>
        <v>3889000</v>
      </c>
    </row>
    <row r="134" spans="1:12" x14ac:dyDescent="0.35">
      <c r="A134" s="17" t="s">
        <v>138</v>
      </c>
      <c r="B134" s="18">
        <v>44836</v>
      </c>
      <c r="C134" s="19">
        <f>SUMIFS('Daily Fees Entry'!F:F,'Daily Fees Entry'!B:B,B134,'Daily Fees Entry'!E:E,$C$10)</f>
        <v>0</v>
      </c>
      <c r="D134" s="19">
        <f t="shared" si="6"/>
        <v>1698800</v>
      </c>
      <c r="E134" s="19">
        <f>SUMIFS('Daily Fees Entry'!F:F,'Daily Fees Entry'!B:B,B134,'Daily Fees Entry'!E:E,$E$10)</f>
        <v>0</v>
      </c>
      <c r="F134" s="19">
        <f t="shared" si="7"/>
        <v>0</v>
      </c>
      <c r="G134" s="19">
        <f>SUMIFS('Daily Fees Entry'!F:F,'Daily Fees Entry'!B:B,B134,'Daily Fees Entry'!E:E,$G$10)</f>
        <v>0</v>
      </c>
      <c r="H134" s="19">
        <f t="shared" si="8"/>
        <v>0</v>
      </c>
      <c r="I134" s="19">
        <f>SUMIFS('Daily Fees Entry'!F:F,'Daily Fees Entry'!B:B,B134,'Daily Fees Entry'!E:E,$I$10)</f>
        <v>0</v>
      </c>
      <c r="J134" s="19">
        <f t="shared" si="9"/>
        <v>2190200</v>
      </c>
      <c r="K134" s="19">
        <f t="shared" si="10"/>
        <v>0</v>
      </c>
      <c r="L134" s="19">
        <f t="shared" si="11"/>
        <v>3889000</v>
      </c>
    </row>
    <row r="135" spans="1:12" x14ac:dyDescent="0.35">
      <c r="A135" s="17" t="s">
        <v>139</v>
      </c>
      <c r="B135" s="18">
        <v>44837</v>
      </c>
      <c r="C135" s="19">
        <f>SUMIFS('Daily Fees Entry'!F:F,'Daily Fees Entry'!B:B,B135,'Daily Fees Entry'!E:E,$C$10)</f>
        <v>0</v>
      </c>
      <c r="D135" s="19">
        <f t="shared" si="6"/>
        <v>1698800</v>
      </c>
      <c r="E135" s="19">
        <f>SUMIFS('Daily Fees Entry'!F:F,'Daily Fees Entry'!B:B,B135,'Daily Fees Entry'!E:E,$E$10)</f>
        <v>0</v>
      </c>
      <c r="F135" s="19">
        <f t="shared" si="7"/>
        <v>0</v>
      </c>
      <c r="G135" s="19">
        <f>SUMIFS('Daily Fees Entry'!F:F,'Daily Fees Entry'!B:B,B135,'Daily Fees Entry'!E:E,$G$10)</f>
        <v>0</v>
      </c>
      <c r="H135" s="19">
        <f t="shared" si="8"/>
        <v>0</v>
      </c>
      <c r="I135" s="19">
        <f>SUMIFS('Daily Fees Entry'!F:F,'Daily Fees Entry'!B:B,B135,'Daily Fees Entry'!E:E,$I$10)</f>
        <v>0</v>
      </c>
      <c r="J135" s="19">
        <f t="shared" si="9"/>
        <v>2190200</v>
      </c>
      <c r="K135" s="19">
        <f t="shared" si="10"/>
        <v>0</v>
      </c>
      <c r="L135" s="19">
        <f t="shared" si="11"/>
        <v>3889000</v>
      </c>
    </row>
    <row r="136" spans="1:12" x14ac:dyDescent="0.35">
      <c r="A136" s="17" t="s">
        <v>140</v>
      </c>
      <c r="B136" s="18">
        <v>44838</v>
      </c>
      <c r="C136" s="19">
        <f>SUMIFS('Daily Fees Entry'!F:F,'Daily Fees Entry'!B:B,B136,'Daily Fees Entry'!E:E,$C$10)</f>
        <v>0</v>
      </c>
      <c r="D136" s="19">
        <f t="shared" si="6"/>
        <v>1698800</v>
      </c>
      <c r="E136" s="19">
        <f>SUMIFS('Daily Fees Entry'!F:F,'Daily Fees Entry'!B:B,B136,'Daily Fees Entry'!E:E,$E$10)</f>
        <v>0</v>
      </c>
      <c r="F136" s="19">
        <f t="shared" si="7"/>
        <v>0</v>
      </c>
      <c r="G136" s="19">
        <f>SUMIFS('Daily Fees Entry'!F:F,'Daily Fees Entry'!B:B,B136,'Daily Fees Entry'!E:E,$G$10)</f>
        <v>0</v>
      </c>
      <c r="H136" s="19">
        <f t="shared" si="8"/>
        <v>0</v>
      </c>
      <c r="I136" s="19">
        <f>SUMIFS('Daily Fees Entry'!F:F,'Daily Fees Entry'!B:B,B136,'Daily Fees Entry'!E:E,$I$10)</f>
        <v>0</v>
      </c>
      <c r="J136" s="19">
        <f t="shared" si="9"/>
        <v>2190200</v>
      </c>
      <c r="K136" s="19">
        <f t="shared" si="10"/>
        <v>0</v>
      </c>
      <c r="L136" s="19">
        <f t="shared" si="11"/>
        <v>3889000</v>
      </c>
    </row>
    <row r="137" spans="1:12" x14ac:dyDescent="0.35">
      <c r="A137" s="17" t="s">
        <v>141</v>
      </c>
      <c r="B137" s="18">
        <v>44839</v>
      </c>
      <c r="C137" s="19">
        <f>SUMIFS('Daily Fees Entry'!F:F,'Daily Fees Entry'!B:B,B137,'Daily Fees Entry'!E:E,$C$10)</f>
        <v>0</v>
      </c>
      <c r="D137" s="19">
        <f t="shared" si="6"/>
        <v>1698800</v>
      </c>
      <c r="E137" s="19">
        <f>SUMIFS('Daily Fees Entry'!F:F,'Daily Fees Entry'!B:B,B137,'Daily Fees Entry'!E:E,$E$10)</f>
        <v>0</v>
      </c>
      <c r="F137" s="19">
        <f t="shared" si="7"/>
        <v>0</v>
      </c>
      <c r="G137" s="19">
        <f>SUMIFS('Daily Fees Entry'!F:F,'Daily Fees Entry'!B:B,B137,'Daily Fees Entry'!E:E,$G$10)</f>
        <v>0</v>
      </c>
      <c r="H137" s="19">
        <f t="shared" si="8"/>
        <v>0</v>
      </c>
      <c r="I137" s="19">
        <f>SUMIFS('Daily Fees Entry'!F:F,'Daily Fees Entry'!B:B,B137,'Daily Fees Entry'!E:E,$I$10)</f>
        <v>0</v>
      </c>
      <c r="J137" s="19">
        <f t="shared" si="9"/>
        <v>2190200</v>
      </c>
      <c r="K137" s="19">
        <f t="shared" si="10"/>
        <v>0</v>
      </c>
      <c r="L137" s="19">
        <f t="shared" si="11"/>
        <v>3889000</v>
      </c>
    </row>
    <row r="138" spans="1:12" x14ac:dyDescent="0.35">
      <c r="A138" s="17" t="s">
        <v>135</v>
      </c>
      <c r="B138" s="18">
        <v>44840</v>
      </c>
      <c r="C138" s="19">
        <f>SUMIFS('Daily Fees Entry'!F:F,'Daily Fees Entry'!B:B,B138,'Daily Fees Entry'!E:E,$C$10)</f>
        <v>0</v>
      </c>
      <c r="D138" s="19">
        <f t="shared" si="6"/>
        <v>1698800</v>
      </c>
      <c r="E138" s="19">
        <f>SUMIFS('Daily Fees Entry'!F:F,'Daily Fees Entry'!B:B,B138,'Daily Fees Entry'!E:E,$E$10)</f>
        <v>0</v>
      </c>
      <c r="F138" s="19">
        <f t="shared" si="7"/>
        <v>0</v>
      </c>
      <c r="G138" s="19">
        <f>SUMIFS('Daily Fees Entry'!F:F,'Daily Fees Entry'!B:B,B138,'Daily Fees Entry'!E:E,$G$10)</f>
        <v>0</v>
      </c>
      <c r="H138" s="19">
        <f t="shared" si="8"/>
        <v>0</v>
      </c>
      <c r="I138" s="19">
        <f>SUMIFS('Daily Fees Entry'!F:F,'Daily Fees Entry'!B:B,B138,'Daily Fees Entry'!E:E,$I$10)</f>
        <v>0</v>
      </c>
      <c r="J138" s="19">
        <f t="shared" si="9"/>
        <v>2190200</v>
      </c>
      <c r="K138" s="19">
        <f t="shared" si="10"/>
        <v>0</v>
      </c>
      <c r="L138" s="19">
        <f t="shared" si="11"/>
        <v>3889000</v>
      </c>
    </row>
    <row r="139" spans="1:12" x14ac:dyDescent="0.35">
      <c r="A139" s="17" t="s">
        <v>136</v>
      </c>
      <c r="B139" s="18">
        <v>44841</v>
      </c>
      <c r="C139" s="19">
        <f>SUMIFS('Daily Fees Entry'!F:F,'Daily Fees Entry'!B:B,B139,'Daily Fees Entry'!E:E,$C$10)</f>
        <v>0</v>
      </c>
      <c r="D139" s="19">
        <f t="shared" si="6"/>
        <v>1698800</v>
      </c>
      <c r="E139" s="19">
        <f>SUMIFS('Daily Fees Entry'!F:F,'Daily Fees Entry'!B:B,B139,'Daily Fees Entry'!E:E,$E$10)</f>
        <v>0</v>
      </c>
      <c r="F139" s="19">
        <f t="shared" si="7"/>
        <v>0</v>
      </c>
      <c r="G139" s="19">
        <f>SUMIFS('Daily Fees Entry'!F:F,'Daily Fees Entry'!B:B,B139,'Daily Fees Entry'!E:E,$G$10)</f>
        <v>0</v>
      </c>
      <c r="H139" s="19">
        <f t="shared" si="8"/>
        <v>0</v>
      </c>
      <c r="I139" s="19">
        <f>SUMIFS('Daily Fees Entry'!F:F,'Daily Fees Entry'!B:B,B139,'Daily Fees Entry'!E:E,$I$10)</f>
        <v>0</v>
      </c>
      <c r="J139" s="19">
        <f t="shared" si="9"/>
        <v>2190200</v>
      </c>
      <c r="K139" s="19">
        <f t="shared" si="10"/>
        <v>0</v>
      </c>
      <c r="L139" s="19">
        <f t="shared" si="11"/>
        <v>3889000</v>
      </c>
    </row>
    <row r="140" spans="1:12" x14ac:dyDescent="0.35">
      <c r="A140" s="17" t="s">
        <v>137</v>
      </c>
      <c r="B140" s="18">
        <v>44842</v>
      </c>
      <c r="C140" s="19">
        <f>SUMIFS('Daily Fees Entry'!F:F,'Daily Fees Entry'!B:B,B140,'Daily Fees Entry'!E:E,$C$10)</f>
        <v>0</v>
      </c>
      <c r="D140" s="19">
        <f t="shared" si="6"/>
        <v>1698800</v>
      </c>
      <c r="E140" s="19">
        <f>SUMIFS('Daily Fees Entry'!F:F,'Daily Fees Entry'!B:B,B140,'Daily Fees Entry'!E:E,$E$10)</f>
        <v>0</v>
      </c>
      <c r="F140" s="19">
        <f t="shared" si="7"/>
        <v>0</v>
      </c>
      <c r="G140" s="19">
        <f>SUMIFS('Daily Fees Entry'!F:F,'Daily Fees Entry'!B:B,B140,'Daily Fees Entry'!E:E,$G$10)</f>
        <v>0</v>
      </c>
      <c r="H140" s="19">
        <f t="shared" si="8"/>
        <v>0</v>
      </c>
      <c r="I140" s="19">
        <f>SUMIFS('Daily Fees Entry'!F:F,'Daily Fees Entry'!B:B,B140,'Daily Fees Entry'!E:E,$I$10)</f>
        <v>0</v>
      </c>
      <c r="J140" s="19">
        <f t="shared" si="9"/>
        <v>2190200</v>
      </c>
      <c r="K140" s="19">
        <f t="shared" si="10"/>
        <v>0</v>
      </c>
      <c r="L140" s="19">
        <f t="shared" si="11"/>
        <v>3889000</v>
      </c>
    </row>
    <row r="141" spans="1:12" x14ac:dyDescent="0.35">
      <c r="A141" s="17" t="s">
        <v>138</v>
      </c>
      <c r="B141" s="18">
        <v>44843</v>
      </c>
      <c r="C141" s="19">
        <f>SUMIFS('Daily Fees Entry'!F:F,'Daily Fees Entry'!B:B,B141,'Daily Fees Entry'!E:E,$C$10)</f>
        <v>0</v>
      </c>
      <c r="D141" s="19">
        <f t="shared" ref="D141:D204" si="12">C141+D140</f>
        <v>1698800</v>
      </c>
      <c r="E141" s="19">
        <f>SUMIFS('Daily Fees Entry'!F:F,'Daily Fees Entry'!B:B,B141,'Daily Fees Entry'!E:E,$E$10)</f>
        <v>0</v>
      </c>
      <c r="F141" s="19">
        <f t="shared" ref="F141:F204" si="13">E141+F140</f>
        <v>0</v>
      </c>
      <c r="G141" s="19">
        <f>SUMIFS('Daily Fees Entry'!F:F,'Daily Fees Entry'!B:B,B141,'Daily Fees Entry'!E:E,$G$10)</f>
        <v>0</v>
      </c>
      <c r="H141" s="19">
        <f t="shared" ref="H141:H204" si="14">G141+H140</f>
        <v>0</v>
      </c>
      <c r="I141" s="19">
        <f>SUMIFS('Daily Fees Entry'!F:F,'Daily Fees Entry'!B:B,B141,'Daily Fees Entry'!E:E,$I$10)</f>
        <v>0</v>
      </c>
      <c r="J141" s="19">
        <f t="shared" ref="J141:J204" si="15">I141+J140</f>
        <v>2190200</v>
      </c>
      <c r="K141" s="19">
        <f t="shared" ref="K141:K204" si="16">C141+E141+G141+I141</f>
        <v>0</v>
      </c>
      <c r="L141" s="19">
        <f t="shared" ref="L141:L204" si="17">K141+L140</f>
        <v>3889000</v>
      </c>
    </row>
    <row r="142" spans="1:12" x14ac:dyDescent="0.35">
      <c r="A142" s="17" t="s">
        <v>139</v>
      </c>
      <c r="B142" s="18">
        <v>44844</v>
      </c>
      <c r="C142" s="19">
        <f>SUMIFS('Daily Fees Entry'!F:F,'Daily Fees Entry'!B:B,B142,'Daily Fees Entry'!E:E,$C$10)</f>
        <v>0</v>
      </c>
      <c r="D142" s="19">
        <f t="shared" si="12"/>
        <v>1698800</v>
      </c>
      <c r="E142" s="19">
        <f>SUMIFS('Daily Fees Entry'!F:F,'Daily Fees Entry'!B:B,B142,'Daily Fees Entry'!E:E,$E$10)</f>
        <v>0</v>
      </c>
      <c r="F142" s="19">
        <f t="shared" si="13"/>
        <v>0</v>
      </c>
      <c r="G142" s="19">
        <f>SUMIFS('Daily Fees Entry'!F:F,'Daily Fees Entry'!B:B,B142,'Daily Fees Entry'!E:E,$G$10)</f>
        <v>0</v>
      </c>
      <c r="H142" s="19">
        <f t="shared" si="14"/>
        <v>0</v>
      </c>
      <c r="I142" s="19">
        <f>SUMIFS('Daily Fees Entry'!F:F,'Daily Fees Entry'!B:B,B142,'Daily Fees Entry'!E:E,$I$10)</f>
        <v>0</v>
      </c>
      <c r="J142" s="19">
        <f t="shared" si="15"/>
        <v>2190200</v>
      </c>
      <c r="K142" s="19">
        <f t="shared" si="16"/>
        <v>0</v>
      </c>
      <c r="L142" s="19">
        <f t="shared" si="17"/>
        <v>3889000</v>
      </c>
    </row>
    <row r="143" spans="1:12" x14ac:dyDescent="0.35">
      <c r="A143" s="17" t="s">
        <v>140</v>
      </c>
      <c r="B143" s="18">
        <v>44845</v>
      </c>
      <c r="C143" s="19">
        <f>SUMIFS('Daily Fees Entry'!F:F,'Daily Fees Entry'!B:B,B143,'Daily Fees Entry'!E:E,$C$10)</f>
        <v>0</v>
      </c>
      <c r="D143" s="19">
        <f t="shared" si="12"/>
        <v>1698800</v>
      </c>
      <c r="E143" s="19">
        <f>SUMIFS('Daily Fees Entry'!F:F,'Daily Fees Entry'!B:B,B143,'Daily Fees Entry'!E:E,$E$10)</f>
        <v>0</v>
      </c>
      <c r="F143" s="19">
        <f t="shared" si="13"/>
        <v>0</v>
      </c>
      <c r="G143" s="19">
        <f>SUMIFS('Daily Fees Entry'!F:F,'Daily Fees Entry'!B:B,B143,'Daily Fees Entry'!E:E,$G$10)</f>
        <v>0</v>
      </c>
      <c r="H143" s="19">
        <f t="shared" si="14"/>
        <v>0</v>
      </c>
      <c r="I143" s="19">
        <f>SUMIFS('Daily Fees Entry'!F:F,'Daily Fees Entry'!B:B,B143,'Daily Fees Entry'!E:E,$I$10)</f>
        <v>0</v>
      </c>
      <c r="J143" s="19">
        <f t="shared" si="15"/>
        <v>2190200</v>
      </c>
      <c r="K143" s="19">
        <f t="shared" si="16"/>
        <v>0</v>
      </c>
      <c r="L143" s="19">
        <f t="shared" si="17"/>
        <v>3889000</v>
      </c>
    </row>
    <row r="144" spans="1:12" x14ac:dyDescent="0.35">
      <c r="A144" s="17" t="s">
        <v>141</v>
      </c>
      <c r="B144" s="18">
        <v>44846</v>
      </c>
      <c r="C144" s="19">
        <f>SUMIFS('Daily Fees Entry'!F:F,'Daily Fees Entry'!B:B,B144,'Daily Fees Entry'!E:E,$C$10)</f>
        <v>0</v>
      </c>
      <c r="D144" s="19">
        <f t="shared" si="12"/>
        <v>1698800</v>
      </c>
      <c r="E144" s="19">
        <f>SUMIFS('Daily Fees Entry'!F:F,'Daily Fees Entry'!B:B,B144,'Daily Fees Entry'!E:E,$E$10)</f>
        <v>0</v>
      </c>
      <c r="F144" s="19">
        <f t="shared" si="13"/>
        <v>0</v>
      </c>
      <c r="G144" s="19">
        <f>SUMIFS('Daily Fees Entry'!F:F,'Daily Fees Entry'!B:B,B144,'Daily Fees Entry'!E:E,$G$10)</f>
        <v>0</v>
      </c>
      <c r="H144" s="19">
        <f t="shared" si="14"/>
        <v>0</v>
      </c>
      <c r="I144" s="19">
        <f>SUMIFS('Daily Fees Entry'!F:F,'Daily Fees Entry'!B:B,B144,'Daily Fees Entry'!E:E,$I$10)</f>
        <v>0</v>
      </c>
      <c r="J144" s="19">
        <f t="shared" si="15"/>
        <v>2190200</v>
      </c>
      <c r="K144" s="19">
        <f t="shared" si="16"/>
        <v>0</v>
      </c>
      <c r="L144" s="19">
        <f t="shared" si="17"/>
        <v>3889000</v>
      </c>
    </row>
    <row r="145" spans="1:12" x14ac:dyDescent="0.35">
      <c r="A145" s="17" t="s">
        <v>135</v>
      </c>
      <c r="B145" s="18">
        <v>44847</v>
      </c>
      <c r="C145" s="19">
        <f>SUMIFS('Daily Fees Entry'!F:F,'Daily Fees Entry'!B:B,B145,'Daily Fees Entry'!E:E,$C$10)</f>
        <v>0</v>
      </c>
      <c r="D145" s="19">
        <f t="shared" si="12"/>
        <v>1698800</v>
      </c>
      <c r="E145" s="19">
        <f>SUMIFS('Daily Fees Entry'!F:F,'Daily Fees Entry'!B:B,B145,'Daily Fees Entry'!E:E,$E$10)</f>
        <v>0</v>
      </c>
      <c r="F145" s="19">
        <f t="shared" si="13"/>
        <v>0</v>
      </c>
      <c r="G145" s="19">
        <f>SUMIFS('Daily Fees Entry'!F:F,'Daily Fees Entry'!B:B,B145,'Daily Fees Entry'!E:E,$G$10)</f>
        <v>0</v>
      </c>
      <c r="H145" s="19">
        <f t="shared" si="14"/>
        <v>0</v>
      </c>
      <c r="I145" s="19">
        <f>SUMIFS('Daily Fees Entry'!F:F,'Daily Fees Entry'!B:B,B145,'Daily Fees Entry'!E:E,$I$10)</f>
        <v>0</v>
      </c>
      <c r="J145" s="19">
        <f t="shared" si="15"/>
        <v>2190200</v>
      </c>
      <c r="K145" s="19">
        <f t="shared" si="16"/>
        <v>0</v>
      </c>
      <c r="L145" s="19">
        <f t="shared" si="17"/>
        <v>3889000</v>
      </c>
    </row>
    <row r="146" spans="1:12" x14ac:dyDescent="0.35">
      <c r="A146" s="17" t="s">
        <v>136</v>
      </c>
      <c r="B146" s="18">
        <v>44848</v>
      </c>
      <c r="C146" s="19">
        <f>SUMIFS('Daily Fees Entry'!F:F,'Daily Fees Entry'!B:B,B146,'Daily Fees Entry'!E:E,$C$10)</f>
        <v>0</v>
      </c>
      <c r="D146" s="19">
        <f t="shared" si="12"/>
        <v>1698800</v>
      </c>
      <c r="E146" s="19">
        <f>SUMIFS('Daily Fees Entry'!F:F,'Daily Fees Entry'!B:B,B146,'Daily Fees Entry'!E:E,$E$10)</f>
        <v>0</v>
      </c>
      <c r="F146" s="19">
        <f t="shared" si="13"/>
        <v>0</v>
      </c>
      <c r="G146" s="19">
        <f>SUMIFS('Daily Fees Entry'!F:F,'Daily Fees Entry'!B:B,B146,'Daily Fees Entry'!E:E,$G$10)</f>
        <v>0</v>
      </c>
      <c r="H146" s="19">
        <f t="shared" si="14"/>
        <v>0</v>
      </c>
      <c r="I146" s="19">
        <f>SUMIFS('Daily Fees Entry'!F:F,'Daily Fees Entry'!B:B,B146,'Daily Fees Entry'!E:E,$I$10)</f>
        <v>0</v>
      </c>
      <c r="J146" s="19">
        <f t="shared" si="15"/>
        <v>2190200</v>
      </c>
      <c r="K146" s="19">
        <f t="shared" si="16"/>
        <v>0</v>
      </c>
      <c r="L146" s="19">
        <f t="shared" si="17"/>
        <v>3889000</v>
      </c>
    </row>
    <row r="147" spans="1:12" x14ac:dyDescent="0.35">
      <c r="A147" s="17" t="s">
        <v>137</v>
      </c>
      <c r="B147" s="18">
        <v>44849</v>
      </c>
      <c r="C147" s="19">
        <f>SUMIFS('Daily Fees Entry'!F:F,'Daily Fees Entry'!B:B,B147,'Daily Fees Entry'!E:E,$C$10)</f>
        <v>0</v>
      </c>
      <c r="D147" s="19">
        <f t="shared" si="12"/>
        <v>1698800</v>
      </c>
      <c r="E147" s="19">
        <f>SUMIFS('Daily Fees Entry'!F:F,'Daily Fees Entry'!B:B,B147,'Daily Fees Entry'!E:E,$E$10)</f>
        <v>0</v>
      </c>
      <c r="F147" s="19">
        <f t="shared" si="13"/>
        <v>0</v>
      </c>
      <c r="G147" s="19">
        <f>SUMIFS('Daily Fees Entry'!F:F,'Daily Fees Entry'!B:B,B147,'Daily Fees Entry'!E:E,$G$10)</f>
        <v>0</v>
      </c>
      <c r="H147" s="19">
        <f t="shared" si="14"/>
        <v>0</v>
      </c>
      <c r="I147" s="19">
        <f>SUMIFS('Daily Fees Entry'!F:F,'Daily Fees Entry'!B:B,B147,'Daily Fees Entry'!E:E,$I$10)</f>
        <v>0</v>
      </c>
      <c r="J147" s="19">
        <f t="shared" si="15"/>
        <v>2190200</v>
      </c>
      <c r="K147" s="19">
        <f t="shared" si="16"/>
        <v>0</v>
      </c>
      <c r="L147" s="19">
        <f t="shared" si="17"/>
        <v>3889000</v>
      </c>
    </row>
    <row r="148" spans="1:12" x14ac:dyDescent="0.35">
      <c r="A148" s="17" t="s">
        <v>138</v>
      </c>
      <c r="B148" s="18">
        <v>44850</v>
      </c>
      <c r="C148" s="19">
        <f>SUMIFS('Daily Fees Entry'!F:F,'Daily Fees Entry'!B:B,B148,'Daily Fees Entry'!E:E,$C$10)</f>
        <v>0</v>
      </c>
      <c r="D148" s="19">
        <f t="shared" si="12"/>
        <v>1698800</v>
      </c>
      <c r="E148" s="19">
        <f>SUMIFS('Daily Fees Entry'!F:F,'Daily Fees Entry'!B:B,B148,'Daily Fees Entry'!E:E,$E$10)</f>
        <v>0</v>
      </c>
      <c r="F148" s="19">
        <f t="shared" si="13"/>
        <v>0</v>
      </c>
      <c r="G148" s="19">
        <f>SUMIFS('Daily Fees Entry'!F:F,'Daily Fees Entry'!B:B,B148,'Daily Fees Entry'!E:E,$G$10)</f>
        <v>0</v>
      </c>
      <c r="H148" s="19">
        <f t="shared" si="14"/>
        <v>0</v>
      </c>
      <c r="I148" s="19">
        <f>SUMIFS('Daily Fees Entry'!F:F,'Daily Fees Entry'!B:B,B148,'Daily Fees Entry'!E:E,$I$10)</f>
        <v>0</v>
      </c>
      <c r="J148" s="19">
        <f t="shared" si="15"/>
        <v>2190200</v>
      </c>
      <c r="K148" s="19">
        <f t="shared" si="16"/>
        <v>0</v>
      </c>
      <c r="L148" s="19">
        <f t="shared" si="17"/>
        <v>3889000</v>
      </c>
    </row>
    <row r="149" spans="1:12" x14ac:dyDescent="0.35">
      <c r="A149" s="17" t="s">
        <v>139</v>
      </c>
      <c r="B149" s="18">
        <v>44851</v>
      </c>
      <c r="C149" s="19">
        <f>SUMIFS('Daily Fees Entry'!F:F,'Daily Fees Entry'!B:B,B149,'Daily Fees Entry'!E:E,$C$10)</f>
        <v>0</v>
      </c>
      <c r="D149" s="19">
        <f t="shared" si="12"/>
        <v>1698800</v>
      </c>
      <c r="E149" s="19">
        <f>SUMIFS('Daily Fees Entry'!F:F,'Daily Fees Entry'!B:B,B149,'Daily Fees Entry'!E:E,$E$10)</f>
        <v>0</v>
      </c>
      <c r="F149" s="19">
        <f t="shared" si="13"/>
        <v>0</v>
      </c>
      <c r="G149" s="19">
        <f>SUMIFS('Daily Fees Entry'!F:F,'Daily Fees Entry'!B:B,B149,'Daily Fees Entry'!E:E,$G$10)</f>
        <v>0</v>
      </c>
      <c r="H149" s="19">
        <f t="shared" si="14"/>
        <v>0</v>
      </c>
      <c r="I149" s="19">
        <f>SUMIFS('Daily Fees Entry'!F:F,'Daily Fees Entry'!B:B,B149,'Daily Fees Entry'!E:E,$I$10)</f>
        <v>0</v>
      </c>
      <c r="J149" s="19">
        <f t="shared" si="15"/>
        <v>2190200</v>
      </c>
      <c r="K149" s="19">
        <f t="shared" si="16"/>
        <v>0</v>
      </c>
      <c r="L149" s="19">
        <f t="shared" si="17"/>
        <v>3889000</v>
      </c>
    </row>
    <row r="150" spans="1:12" x14ac:dyDescent="0.35">
      <c r="A150" s="17" t="s">
        <v>140</v>
      </c>
      <c r="B150" s="18">
        <v>44852</v>
      </c>
      <c r="C150" s="19">
        <f>SUMIFS('Daily Fees Entry'!F:F,'Daily Fees Entry'!B:B,B150,'Daily Fees Entry'!E:E,$C$10)</f>
        <v>0</v>
      </c>
      <c r="D150" s="19">
        <f t="shared" si="12"/>
        <v>1698800</v>
      </c>
      <c r="E150" s="19">
        <f>SUMIFS('Daily Fees Entry'!F:F,'Daily Fees Entry'!B:B,B150,'Daily Fees Entry'!E:E,$E$10)</f>
        <v>0</v>
      </c>
      <c r="F150" s="19">
        <f t="shared" si="13"/>
        <v>0</v>
      </c>
      <c r="G150" s="19">
        <f>SUMIFS('Daily Fees Entry'!F:F,'Daily Fees Entry'!B:B,B150,'Daily Fees Entry'!E:E,$G$10)</f>
        <v>0</v>
      </c>
      <c r="H150" s="19">
        <f t="shared" si="14"/>
        <v>0</v>
      </c>
      <c r="I150" s="19">
        <f>SUMIFS('Daily Fees Entry'!F:F,'Daily Fees Entry'!B:B,B150,'Daily Fees Entry'!E:E,$I$10)</f>
        <v>0</v>
      </c>
      <c r="J150" s="19">
        <f t="shared" si="15"/>
        <v>2190200</v>
      </c>
      <c r="K150" s="19">
        <f t="shared" si="16"/>
        <v>0</v>
      </c>
      <c r="L150" s="19">
        <f t="shared" si="17"/>
        <v>3889000</v>
      </c>
    </row>
    <row r="151" spans="1:12" x14ac:dyDescent="0.35">
      <c r="A151" s="17" t="s">
        <v>141</v>
      </c>
      <c r="B151" s="18">
        <v>44853</v>
      </c>
      <c r="C151" s="19">
        <f>SUMIFS('Daily Fees Entry'!F:F,'Daily Fees Entry'!B:B,B151,'Daily Fees Entry'!E:E,$C$10)</f>
        <v>0</v>
      </c>
      <c r="D151" s="19">
        <f t="shared" si="12"/>
        <v>1698800</v>
      </c>
      <c r="E151" s="19">
        <f>SUMIFS('Daily Fees Entry'!F:F,'Daily Fees Entry'!B:B,B151,'Daily Fees Entry'!E:E,$E$10)</f>
        <v>0</v>
      </c>
      <c r="F151" s="19">
        <f t="shared" si="13"/>
        <v>0</v>
      </c>
      <c r="G151" s="19">
        <f>SUMIFS('Daily Fees Entry'!F:F,'Daily Fees Entry'!B:B,B151,'Daily Fees Entry'!E:E,$G$10)</f>
        <v>0</v>
      </c>
      <c r="H151" s="19">
        <f t="shared" si="14"/>
        <v>0</v>
      </c>
      <c r="I151" s="19">
        <f>SUMIFS('Daily Fees Entry'!F:F,'Daily Fees Entry'!B:B,B151,'Daily Fees Entry'!E:E,$I$10)</f>
        <v>0</v>
      </c>
      <c r="J151" s="19">
        <f t="shared" si="15"/>
        <v>2190200</v>
      </c>
      <c r="K151" s="19">
        <f t="shared" si="16"/>
        <v>0</v>
      </c>
      <c r="L151" s="19">
        <f t="shared" si="17"/>
        <v>3889000</v>
      </c>
    </row>
    <row r="152" spans="1:12" x14ac:dyDescent="0.35">
      <c r="A152" s="17" t="s">
        <v>135</v>
      </c>
      <c r="B152" s="18">
        <v>44854</v>
      </c>
      <c r="C152" s="19">
        <f>SUMIFS('Daily Fees Entry'!F:F,'Daily Fees Entry'!B:B,B152,'Daily Fees Entry'!E:E,$C$10)</f>
        <v>0</v>
      </c>
      <c r="D152" s="19">
        <f t="shared" si="12"/>
        <v>1698800</v>
      </c>
      <c r="E152" s="19">
        <f>SUMIFS('Daily Fees Entry'!F:F,'Daily Fees Entry'!B:B,B152,'Daily Fees Entry'!E:E,$E$10)</f>
        <v>0</v>
      </c>
      <c r="F152" s="19">
        <f t="shared" si="13"/>
        <v>0</v>
      </c>
      <c r="G152" s="19">
        <f>SUMIFS('Daily Fees Entry'!F:F,'Daily Fees Entry'!B:B,B152,'Daily Fees Entry'!E:E,$G$10)</f>
        <v>0</v>
      </c>
      <c r="H152" s="19">
        <f t="shared" si="14"/>
        <v>0</v>
      </c>
      <c r="I152" s="19">
        <f>SUMIFS('Daily Fees Entry'!F:F,'Daily Fees Entry'!B:B,B152,'Daily Fees Entry'!E:E,$I$10)</f>
        <v>0</v>
      </c>
      <c r="J152" s="19">
        <f t="shared" si="15"/>
        <v>2190200</v>
      </c>
      <c r="K152" s="19">
        <f t="shared" si="16"/>
        <v>0</v>
      </c>
      <c r="L152" s="19">
        <f t="shared" si="17"/>
        <v>3889000</v>
      </c>
    </row>
    <row r="153" spans="1:12" x14ac:dyDescent="0.35">
      <c r="A153" s="17" t="s">
        <v>136</v>
      </c>
      <c r="B153" s="18">
        <v>44855</v>
      </c>
      <c r="C153" s="19">
        <f>SUMIFS('Daily Fees Entry'!F:F,'Daily Fees Entry'!B:B,B153,'Daily Fees Entry'!E:E,$C$10)</f>
        <v>0</v>
      </c>
      <c r="D153" s="19">
        <f t="shared" si="12"/>
        <v>1698800</v>
      </c>
      <c r="E153" s="19">
        <f>SUMIFS('Daily Fees Entry'!F:F,'Daily Fees Entry'!B:B,B153,'Daily Fees Entry'!E:E,$E$10)</f>
        <v>0</v>
      </c>
      <c r="F153" s="19">
        <f t="shared" si="13"/>
        <v>0</v>
      </c>
      <c r="G153" s="19">
        <f>SUMIFS('Daily Fees Entry'!F:F,'Daily Fees Entry'!B:B,B153,'Daily Fees Entry'!E:E,$G$10)</f>
        <v>0</v>
      </c>
      <c r="H153" s="19">
        <f t="shared" si="14"/>
        <v>0</v>
      </c>
      <c r="I153" s="19">
        <f>SUMIFS('Daily Fees Entry'!F:F,'Daily Fees Entry'!B:B,B153,'Daily Fees Entry'!E:E,$I$10)</f>
        <v>0</v>
      </c>
      <c r="J153" s="19">
        <f t="shared" si="15"/>
        <v>2190200</v>
      </c>
      <c r="K153" s="19">
        <f t="shared" si="16"/>
        <v>0</v>
      </c>
      <c r="L153" s="19">
        <f t="shared" si="17"/>
        <v>3889000</v>
      </c>
    </row>
    <row r="154" spans="1:12" x14ac:dyDescent="0.35">
      <c r="A154" s="17" t="s">
        <v>137</v>
      </c>
      <c r="B154" s="18">
        <v>44856</v>
      </c>
      <c r="C154" s="19">
        <f>SUMIFS('Daily Fees Entry'!F:F,'Daily Fees Entry'!B:B,B154,'Daily Fees Entry'!E:E,$C$10)</f>
        <v>0</v>
      </c>
      <c r="D154" s="19">
        <f t="shared" si="12"/>
        <v>1698800</v>
      </c>
      <c r="E154" s="19">
        <f>SUMIFS('Daily Fees Entry'!F:F,'Daily Fees Entry'!B:B,B154,'Daily Fees Entry'!E:E,$E$10)</f>
        <v>0</v>
      </c>
      <c r="F154" s="19">
        <f t="shared" si="13"/>
        <v>0</v>
      </c>
      <c r="G154" s="19">
        <f>SUMIFS('Daily Fees Entry'!F:F,'Daily Fees Entry'!B:B,B154,'Daily Fees Entry'!E:E,$G$10)</f>
        <v>0</v>
      </c>
      <c r="H154" s="19">
        <f t="shared" si="14"/>
        <v>0</v>
      </c>
      <c r="I154" s="19">
        <f>SUMIFS('Daily Fees Entry'!F:F,'Daily Fees Entry'!B:B,B154,'Daily Fees Entry'!E:E,$I$10)</f>
        <v>0</v>
      </c>
      <c r="J154" s="19">
        <f t="shared" si="15"/>
        <v>2190200</v>
      </c>
      <c r="K154" s="19">
        <f t="shared" si="16"/>
        <v>0</v>
      </c>
      <c r="L154" s="19">
        <f t="shared" si="17"/>
        <v>3889000</v>
      </c>
    </row>
    <row r="155" spans="1:12" x14ac:dyDescent="0.35">
      <c r="A155" s="17" t="s">
        <v>138</v>
      </c>
      <c r="B155" s="18">
        <v>44857</v>
      </c>
      <c r="C155" s="19">
        <f>SUMIFS('Daily Fees Entry'!F:F,'Daily Fees Entry'!B:B,B155,'Daily Fees Entry'!E:E,$C$10)</f>
        <v>0</v>
      </c>
      <c r="D155" s="19">
        <f t="shared" si="12"/>
        <v>1698800</v>
      </c>
      <c r="E155" s="19">
        <f>SUMIFS('Daily Fees Entry'!F:F,'Daily Fees Entry'!B:B,B155,'Daily Fees Entry'!E:E,$E$10)</f>
        <v>0</v>
      </c>
      <c r="F155" s="19">
        <f t="shared" si="13"/>
        <v>0</v>
      </c>
      <c r="G155" s="19">
        <f>SUMIFS('Daily Fees Entry'!F:F,'Daily Fees Entry'!B:B,B155,'Daily Fees Entry'!E:E,$G$10)</f>
        <v>0</v>
      </c>
      <c r="H155" s="19">
        <f t="shared" si="14"/>
        <v>0</v>
      </c>
      <c r="I155" s="19">
        <f>SUMIFS('Daily Fees Entry'!F:F,'Daily Fees Entry'!B:B,B155,'Daily Fees Entry'!E:E,$I$10)</f>
        <v>0</v>
      </c>
      <c r="J155" s="19">
        <f t="shared" si="15"/>
        <v>2190200</v>
      </c>
      <c r="K155" s="19">
        <f t="shared" si="16"/>
        <v>0</v>
      </c>
      <c r="L155" s="19">
        <f t="shared" si="17"/>
        <v>3889000</v>
      </c>
    </row>
    <row r="156" spans="1:12" x14ac:dyDescent="0.35">
      <c r="A156" s="17" t="s">
        <v>139</v>
      </c>
      <c r="B156" s="18">
        <v>44858</v>
      </c>
      <c r="C156" s="19">
        <f>SUMIFS('Daily Fees Entry'!F:F,'Daily Fees Entry'!B:B,B156,'Daily Fees Entry'!E:E,$C$10)</f>
        <v>0</v>
      </c>
      <c r="D156" s="19">
        <f t="shared" si="12"/>
        <v>1698800</v>
      </c>
      <c r="E156" s="19">
        <f>SUMIFS('Daily Fees Entry'!F:F,'Daily Fees Entry'!B:B,B156,'Daily Fees Entry'!E:E,$E$10)</f>
        <v>0</v>
      </c>
      <c r="F156" s="19">
        <f t="shared" si="13"/>
        <v>0</v>
      </c>
      <c r="G156" s="19">
        <f>SUMIFS('Daily Fees Entry'!F:F,'Daily Fees Entry'!B:B,B156,'Daily Fees Entry'!E:E,$G$10)</f>
        <v>0</v>
      </c>
      <c r="H156" s="19">
        <f t="shared" si="14"/>
        <v>0</v>
      </c>
      <c r="I156" s="19">
        <f>SUMIFS('Daily Fees Entry'!F:F,'Daily Fees Entry'!B:B,B156,'Daily Fees Entry'!E:E,$I$10)</f>
        <v>0</v>
      </c>
      <c r="J156" s="19">
        <f t="shared" si="15"/>
        <v>2190200</v>
      </c>
      <c r="K156" s="19">
        <f t="shared" si="16"/>
        <v>0</v>
      </c>
      <c r="L156" s="19">
        <f t="shared" si="17"/>
        <v>3889000</v>
      </c>
    </row>
    <row r="157" spans="1:12" x14ac:dyDescent="0.35">
      <c r="A157" s="17" t="s">
        <v>140</v>
      </c>
      <c r="B157" s="18">
        <v>44859</v>
      </c>
      <c r="C157" s="19">
        <f>SUMIFS('Daily Fees Entry'!F:F,'Daily Fees Entry'!B:B,B157,'Daily Fees Entry'!E:E,$C$10)</f>
        <v>0</v>
      </c>
      <c r="D157" s="19">
        <f t="shared" si="12"/>
        <v>1698800</v>
      </c>
      <c r="E157" s="19">
        <f>SUMIFS('Daily Fees Entry'!F:F,'Daily Fees Entry'!B:B,B157,'Daily Fees Entry'!E:E,$E$10)</f>
        <v>0</v>
      </c>
      <c r="F157" s="19">
        <f t="shared" si="13"/>
        <v>0</v>
      </c>
      <c r="G157" s="19">
        <f>SUMIFS('Daily Fees Entry'!F:F,'Daily Fees Entry'!B:B,B157,'Daily Fees Entry'!E:E,$G$10)</f>
        <v>0</v>
      </c>
      <c r="H157" s="19">
        <f t="shared" si="14"/>
        <v>0</v>
      </c>
      <c r="I157" s="19">
        <f>SUMIFS('Daily Fees Entry'!F:F,'Daily Fees Entry'!B:B,B157,'Daily Fees Entry'!E:E,$I$10)</f>
        <v>0</v>
      </c>
      <c r="J157" s="19">
        <f t="shared" si="15"/>
        <v>2190200</v>
      </c>
      <c r="K157" s="19">
        <f t="shared" si="16"/>
        <v>0</v>
      </c>
      <c r="L157" s="19">
        <f t="shared" si="17"/>
        <v>3889000</v>
      </c>
    </row>
    <row r="158" spans="1:12" x14ac:dyDescent="0.35">
      <c r="A158" s="17" t="s">
        <v>141</v>
      </c>
      <c r="B158" s="18">
        <v>44860</v>
      </c>
      <c r="C158" s="19">
        <f>SUMIFS('Daily Fees Entry'!F:F,'Daily Fees Entry'!B:B,B158,'Daily Fees Entry'!E:E,$C$10)</f>
        <v>0</v>
      </c>
      <c r="D158" s="19">
        <f t="shared" si="12"/>
        <v>1698800</v>
      </c>
      <c r="E158" s="19">
        <f>SUMIFS('Daily Fees Entry'!F:F,'Daily Fees Entry'!B:B,B158,'Daily Fees Entry'!E:E,$E$10)</f>
        <v>0</v>
      </c>
      <c r="F158" s="19">
        <f t="shared" si="13"/>
        <v>0</v>
      </c>
      <c r="G158" s="19">
        <f>SUMIFS('Daily Fees Entry'!F:F,'Daily Fees Entry'!B:B,B158,'Daily Fees Entry'!E:E,$G$10)</f>
        <v>0</v>
      </c>
      <c r="H158" s="19">
        <f t="shared" si="14"/>
        <v>0</v>
      </c>
      <c r="I158" s="19">
        <f>SUMIFS('Daily Fees Entry'!F:F,'Daily Fees Entry'!B:B,B158,'Daily Fees Entry'!E:E,$I$10)</f>
        <v>0</v>
      </c>
      <c r="J158" s="19">
        <f t="shared" si="15"/>
        <v>2190200</v>
      </c>
      <c r="K158" s="19">
        <f t="shared" si="16"/>
        <v>0</v>
      </c>
      <c r="L158" s="19">
        <f t="shared" si="17"/>
        <v>3889000</v>
      </c>
    </row>
    <row r="159" spans="1:12" x14ac:dyDescent="0.35">
      <c r="A159" s="17" t="s">
        <v>135</v>
      </c>
      <c r="B159" s="18">
        <v>44861</v>
      </c>
      <c r="C159" s="19">
        <f>SUMIFS('Daily Fees Entry'!F:F,'Daily Fees Entry'!B:B,B159,'Daily Fees Entry'!E:E,$C$10)</f>
        <v>0</v>
      </c>
      <c r="D159" s="19">
        <f t="shared" si="12"/>
        <v>1698800</v>
      </c>
      <c r="E159" s="19">
        <f>SUMIFS('Daily Fees Entry'!F:F,'Daily Fees Entry'!B:B,B159,'Daily Fees Entry'!E:E,$E$10)</f>
        <v>0</v>
      </c>
      <c r="F159" s="19">
        <f t="shared" si="13"/>
        <v>0</v>
      </c>
      <c r="G159" s="19">
        <f>SUMIFS('Daily Fees Entry'!F:F,'Daily Fees Entry'!B:B,B159,'Daily Fees Entry'!E:E,$G$10)</f>
        <v>0</v>
      </c>
      <c r="H159" s="19">
        <f t="shared" si="14"/>
        <v>0</v>
      </c>
      <c r="I159" s="19">
        <f>SUMIFS('Daily Fees Entry'!F:F,'Daily Fees Entry'!B:B,B159,'Daily Fees Entry'!E:E,$I$10)</f>
        <v>0</v>
      </c>
      <c r="J159" s="19">
        <f t="shared" si="15"/>
        <v>2190200</v>
      </c>
      <c r="K159" s="19">
        <f t="shared" si="16"/>
        <v>0</v>
      </c>
      <c r="L159" s="19">
        <f t="shared" si="17"/>
        <v>3889000</v>
      </c>
    </row>
    <row r="160" spans="1:12" x14ac:dyDescent="0.35">
      <c r="A160" s="17" t="s">
        <v>136</v>
      </c>
      <c r="B160" s="18">
        <v>44862</v>
      </c>
      <c r="C160" s="19">
        <f>SUMIFS('Daily Fees Entry'!F:F,'Daily Fees Entry'!B:B,B160,'Daily Fees Entry'!E:E,$C$10)</f>
        <v>0</v>
      </c>
      <c r="D160" s="19">
        <f t="shared" si="12"/>
        <v>1698800</v>
      </c>
      <c r="E160" s="19">
        <f>SUMIFS('Daily Fees Entry'!F:F,'Daily Fees Entry'!B:B,B160,'Daily Fees Entry'!E:E,$E$10)</f>
        <v>0</v>
      </c>
      <c r="F160" s="19">
        <f t="shared" si="13"/>
        <v>0</v>
      </c>
      <c r="G160" s="19">
        <f>SUMIFS('Daily Fees Entry'!F:F,'Daily Fees Entry'!B:B,B160,'Daily Fees Entry'!E:E,$G$10)</f>
        <v>0</v>
      </c>
      <c r="H160" s="19">
        <f t="shared" si="14"/>
        <v>0</v>
      </c>
      <c r="I160" s="19">
        <f>SUMIFS('Daily Fees Entry'!F:F,'Daily Fees Entry'!B:B,B160,'Daily Fees Entry'!E:E,$I$10)</f>
        <v>0</v>
      </c>
      <c r="J160" s="19">
        <f t="shared" si="15"/>
        <v>2190200</v>
      </c>
      <c r="K160" s="19">
        <f t="shared" si="16"/>
        <v>0</v>
      </c>
      <c r="L160" s="19">
        <f t="shared" si="17"/>
        <v>3889000</v>
      </c>
    </row>
    <row r="161" spans="1:12" x14ac:dyDescent="0.35">
      <c r="A161" s="17" t="s">
        <v>137</v>
      </c>
      <c r="B161" s="18">
        <v>44863</v>
      </c>
      <c r="C161" s="19">
        <f>SUMIFS('Daily Fees Entry'!F:F,'Daily Fees Entry'!B:B,B161,'Daily Fees Entry'!E:E,$C$10)</f>
        <v>0</v>
      </c>
      <c r="D161" s="19">
        <f t="shared" si="12"/>
        <v>1698800</v>
      </c>
      <c r="E161" s="19">
        <f>SUMIFS('Daily Fees Entry'!F:F,'Daily Fees Entry'!B:B,B161,'Daily Fees Entry'!E:E,$E$10)</f>
        <v>0</v>
      </c>
      <c r="F161" s="19">
        <f t="shared" si="13"/>
        <v>0</v>
      </c>
      <c r="G161" s="19">
        <f>SUMIFS('Daily Fees Entry'!F:F,'Daily Fees Entry'!B:B,B161,'Daily Fees Entry'!E:E,$G$10)</f>
        <v>0</v>
      </c>
      <c r="H161" s="19">
        <f t="shared" si="14"/>
        <v>0</v>
      </c>
      <c r="I161" s="19">
        <f>SUMIFS('Daily Fees Entry'!F:F,'Daily Fees Entry'!B:B,B161,'Daily Fees Entry'!E:E,$I$10)</f>
        <v>0</v>
      </c>
      <c r="J161" s="19">
        <f t="shared" si="15"/>
        <v>2190200</v>
      </c>
      <c r="K161" s="19">
        <f t="shared" si="16"/>
        <v>0</v>
      </c>
      <c r="L161" s="19">
        <f t="shared" si="17"/>
        <v>3889000</v>
      </c>
    </row>
    <row r="162" spans="1:12" x14ac:dyDescent="0.35">
      <c r="A162" s="17" t="s">
        <v>138</v>
      </c>
      <c r="B162" s="18">
        <v>44864</v>
      </c>
      <c r="C162" s="19">
        <f>SUMIFS('Daily Fees Entry'!F:F,'Daily Fees Entry'!B:B,B162,'Daily Fees Entry'!E:E,$C$10)</f>
        <v>0</v>
      </c>
      <c r="D162" s="19">
        <f t="shared" si="12"/>
        <v>1698800</v>
      </c>
      <c r="E162" s="19">
        <f>SUMIFS('Daily Fees Entry'!F:F,'Daily Fees Entry'!B:B,B162,'Daily Fees Entry'!E:E,$E$10)</f>
        <v>0</v>
      </c>
      <c r="F162" s="19">
        <f t="shared" si="13"/>
        <v>0</v>
      </c>
      <c r="G162" s="19">
        <f>SUMIFS('Daily Fees Entry'!F:F,'Daily Fees Entry'!B:B,B162,'Daily Fees Entry'!E:E,$G$10)</f>
        <v>0</v>
      </c>
      <c r="H162" s="19">
        <f t="shared" si="14"/>
        <v>0</v>
      </c>
      <c r="I162" s="19">
        <f>SUMIFS('Daily Fees Entry'!F:F,'Daily Fees Entry'!B:B,B162,'Daily Fees Entry'!E:E,$I$10)</f>
        <v>0</v>
      </c>
      <c r="J162" s="19">
        <f t="shared" si="15"/>
        <v>2190200</v>
      </c>
      <c r="K162" s="19">
        <f t="shared" si="16"/>
        <v>0</v>
      </c>
      <c r="L162" s="19">
        <f t="shared" si="17"/>
        <v>3889000</v>
      </c>
    </row>
    <row r="163" spans="1:12" x14ac:dyDescent="0.35">
      <c r="A163" s="17" t="s">
        <v>139</v>
      </c>
      <c r="B163" s="18">
        <v>44865</v>
      </c>
      <c r="C163" s="19">
        <f>SUMIFS('Daily Fees Entry'!F:F,'Daily Fees Entry'!B:B,B163,'Daily Fees Entry'!E:E,$C$10)</f>
        <v>0</v>
      </c>
      <c r="D163" s="19">
        <f t="shared" si="12"/>
        <v>1698800</v>
      </c>
      <c r="E163" s="19">
        <f>SUMIFS('Daily Fees Entry'!F:F,'Daily Fees Entry'!B:B,B163,'Daily Fees Entry'!E:E,$E$10)</f>
        <v>0</v>
      </c>
      <c r="F163" s="19">
        <f t="shared" si="13"/>
        <v>0</v>
      </c>
      <c r="G163" s="19">
        <f>SUMIFS('Daily Fees Entry'!F:F,'Daily Fees Entry'!B:B,B163,'Daily Fees Entry'!E:E,$G$10)</f>
        <v>0</v>
      </c>
      <c r="H163" s="19">
        <f t="shared" si="14"/>
        <v>0</v>
      </c>
      <c r="I163" s="19">
        <f>SUMIFS('Daily Fees Entry'!F:F,'Daily Fees Entry'!B:B,B163,'Daily Fees Entry'!E:E,$I$10)</f>
        <v>0</v>
      </c>
      <c r="J163" s="19">
        <f t="shared" si="15"/>
        <v>2190200</v>
      </c>
      <c r="K163" s="19">
        <f t="shared" si="16"/>
        <v>0</v>
      </c>
      <c r="L163" s="19">
        <f t="shared" si="17"/>
        <v>3889000</v>
      </c>
    </row>
    <row r="164" spans="1:12" x14ac:dyDescent="0.35">
      <c r="A164" s="17" t="s">
        <v>140</v>
      </c>
      <c r="B164" s="18">
        <v>44866</v>
      </c>
      <c r="C164" s="19">
        <f>SUMIFS('Daily Fees Entry'!F:F,'Daily Fees Entry'!B:B,B164,'Daily Fees Entry'!E:E,$C$10)</f>
        <v>0</v>
      </c>
      <c r="D164" s="19">
        <f t="shared" si="12"/>
        <v>1698800</v>
      </c>
      <c r="E164" s="19">
        <f>SUMIFS('Daily Fees Entry'!F:F,'Daily Fees Entry'!B:B,B164,'Daily Fees Entry'!E:E,$E$10)</f>
        <v>0</v>
      </c>
      <c r="F164" s="19">
        <f t="shared" si="13"/>
        <v>0</v>
      </c>
      <c r="G164" s="19">
        <f>SUMIFS('Daily Fees Entry'!F:F,'Daily Fees Entry'!B:B,B164,'Daily Fees Entry'!E:E,$G$10)</f>
        <v>0</v>
      </c>
      <c r="H164" s="19">
        <f t="shared" si="14"/>
        <v>0</v>
      </c>
      <c r="I164" s="19">
        <f>SUMIFS('Daily Fees Entry'!F:F,'Daily Fees Entry'!B:B,B164,'Daily Fees Entry'!E:E,$I$10)</f>
        <v>0</v>
      </c>
      <c r="J164" s="19">
        <f t="shared" si="15"/>
        <v>2190200</v>
      </c>
      <c r="K164" s="19">
        <f t="shared" si="16"/>
        <v>0</v>
      </c>
      <c r="L164" s="19">
        <f t="shared" si="17"/>
        <v>3889000</v>
      </c>
    </row>
    <row r="165" spans="1:12" x14ac:dyDescent="0.35">
      <c r="A165" s="17" t="s">
        <v>141</v>
      </c>
      <c r="B165" s="18">
        <v>44867</v>
      </c>
      <c r="C165" s="19">
        <f>SUMIFS('Daily Fees Entry'!F:F,'Daily Fees Entry'!B:B,B165,'Daily Fees Entry'!E:E,$C$10)</f>
        <v>0</v>
      </c>
      <c r="D165" s="19">
        <f t="shared" si="12"/>
        <v>1698800</v>
      </c>
      <c r="E165" s="19">
        <f>SUMIFS('Daily Fees Entry'!F:F,'Daily Fees Entry'!B:B,B165,'Daily Fees Entry'!E:E,$E$10)</f>
        <v>0</v>
      </c>
      <c r="F165" s="19">
        <f t="shared" si="13"/>
        <v>0</v>
      </c>
      <c r="G165" s="19">
        <f>SUMIFS('Daily Fees Entry'!F:F,'Daily Fees Entry'!B:B,B165,'Daily Fees Entry'!E:E,$G$10)</f>
        <v>0</v>
      </c>
      <c r="H165" s="19">
        <f t="shared" si="14"/>
        <v>0</v>
      </c>
      <c r="I165" s="19">
        <f>SUMIFS('Daily Fees Entry'!F:F,'Daily Fees Entry'!B:B,B165,'Daily Fees Entry'!E:E,$I$10)</f>
        <v>0</v>
      </c>
      <c r="J165" s="19">
        <f t="shared" si="15"/>
        <v>2190200</v>
      </c>
      <c r="K165" s="19">
        <f t="shared" si="16"/>
        <v>0</v>
      </c>
      <c r="L165" s="19">
        <f t="shared" si="17"/>
        <v>3889000</v>
      </c>
    </row>
    <row r="166" spans="1:12" x14ac:dyDescent="0.35">
      <c r="A166" s="17" t="s">
        <v>135</v>
      </c>
      <c r="B166" s="18">
        <v>44868</v>
      </c>
      <c r="C166" s="19">
        <f>SUMIFS('Daily Fees Entry'!F:F,'Daily Fees Entry'!B:B,B166,'Daily Fees Entry'!E:E,$C$10)</f>
        <v>0</v>
      </c>
      <c r="D166" s="19">
        <f t="shared" si="12"/>
        <v>1698800</v>
      </c>
      <c r="E166" s="19">
        <f>SUMIFS('Daily Fees Entry'!F:F,'Daily Fees Entry'!B:B,B166,'Daily Fees Entry'!E:E,$E$10)</f>
        <v>0</v>
      </c>
      <c r="F166" s="19">
        <f t="shared" si="13"/>
        <v>0</v>
      </c>
      <c r="G166" s="19">
        <f>SUMIFS('Daily Fees Entry'!F:F,'Daily Fees Entry'!B:B,B166,'Daily Fees Entry'!E:E,$G$10)</f>
        <v>0</v>
      </c>
      <c r="H166" s="19">
        <f t="shared" si="14"/>
        <v>0</v>
      </c>
      <c r="I166" s="19">
        <f>SUMIFS('Daily Fees Entry'!F:F,'Daily Fees Entry'!B:B,B166,'Daily Fees Entry'!E:E,$I$10)</f>
        <v>0</v>
      </c>
      <c r="J166" s="19">
        <f t="shared" si="15"/>
        <v>2190200</v>
      </c>
      <c r="K166" s="19">
        <f t="shared" si="16"/>
        <v>0</v>
      </c>
      <c r="L166" s="19">
        <f t="shared" si="17"/>
        <v>3889000</v>
      </c>
    </row>
    <row r="167" spans="1:12" x14ac:dyDescent="0.35">
      <c r="A167" s="17" t="s">
        <v>136</v>
      </c>
      <c r="B167" s="18">
        <v>44869</v>
      </c>
      <c r="C167" s="19">
        <f>SUMIFS('Daily Fees Entry'!F:F,'Daily Fees Entry'!B:B,B167,'Daily Fees Entry'!E:E,$C$10)</f>
        <v>0</v>
      </c>
      <c r="D167" s="19">
        <f t="shared" si="12"/>
        <v>1698800</v>
      </c>
      <c r="E167" s="19">
        <f>SUMIFS('Daily Fees Entry'!F:F,'Daily Fees Entry'!B:B,B167,'Daily Fees Entry'!E:E,$E$10)</f>
        <v>0</v>
      </c>
      <c r="F167" s="19">
        <f t="shared" si="13"/>
        <v>0</v>
      </c>
      <c r="G167" s="19">
        <f>SUMIFS('Daily Fees Entry'!F:F,'Daily Fees Entry'!B:B,B167,'Daily Fees Entry'!E:E,$G$10)</f>
        <v>0</v>
      </c>
      <c r="H167" s="19">
        <f t="shared" si="14"/>
        <v>0</v>
      </c>
      <c r="I167" s="19">
        <f>SUMIFS('Daily Fees Entry'!F:F,'Daily Fees Entry'!B:B,B167,'Daily Fees Entry'!E:E,$I$10)</f>
        <v>0</v>
      </c>
      <c r="J167" s="19">
        <f t="shared" si="15"/>
        <v>2190200</v>
      </c>
      <c r="K167" s="19">
        <f t="shared" si="16"/>
        <v>0</v>
      </c>
      <c r="L167" s="19">
        <f t="shared" si="17"/>
        <v>3889000</v>
      </c>
    </row>
    <row r="168" spans="1:12" x14ac:dyDescent="0.35">
      <c r="A168" s="17" t="s">
        <v>137</v>
      </c>
      <c r="B168" s="18">
        <v>44870</v>
      </c>
      <c r="C168" s="19">
        <f>SUMIFS('Daily Fees Entry'!F:F,'Daily Fees Entry'!B:B,B168,'Daily Fees Entry'!E:E,$C$10)</f>
        <v>0</v>
      </c>
      <c r="D168" s="19">
        <f t="shared" si="12"/>
        <v>1698800</v>
      </c>
      <c r="E168" s="19">
        <f>SUMIFS('Daily Fees Entry'!F:F,'Daily Fees Entry'!B:B,B168,'Daily Fees Entry'!E:E,$E$10)</f>
        <v>0</v>
      </c>
      <c r="F168" s="19">
        <f t="shared" si="13"/>
        <v>0</v>
      </c>
      <c r="G168" s="19">
        <f>SUMIFS('Daily Fees Entry'!F:F,'Daily Fees Entry'!B:B,B168,'Daily Fees Entry'!E:E,$G$10)</f>
        <v>0</v>
      </c>
      <c r="H168" s="19">
        <f t="shared" si="14"/>
        <v>0</v>
      </c>
      <c r="I168" s="19">
        <f>SUMIFS('Daily Fees Entry'!F:F,'Daily Fees Entry'!B:B,B168,'Daily Fees Entry'!E:E,$I$10)</f>
        <v>0</v>
      </c>
      <c r="J168" s="19">
        <f t="shared" si="15"/>
        <v>2190200</v>
      </c>
      <c r="K168" s="19">
        <f t="shared" si="16"/>
        <v>0</v>
      </c>
      <c r="L168" s="19">
        <f t="shared" si="17"/>
        <v>3889000</v>
      </c>
    </row>
    <row r="169" spans="1:12" x14ac:dyDescent="0.35">
      <c r="A169" s="17" t="s">
        <v>138</v>
      </c>
      <c r="B169" s="18">
        <v>44871</v>
      </c>
      <c r="C169" s="19">
        <f>SUMIFS('Daily Fees Entry'!F:F,'Daily Fees Entry'!B:B,B169,'Daily Fees Entry'!E:E,$C$10)</f>
        <v>0</v>
      </c>
      <c r="D169" s="19">
        <f t="shared" si="12"/>
        <v>1698800</v>
      </c>
      <c r="E169" s="19">
        <f>SUMIFS('Daily Fees Entry'!F:F,'Daily Fees Entry'!B:B,B169,'Daily Fees Entry'!E:E,$E$10)</f>
        <v>0</v>
      </c>
      <c r="F169" s="19">
        <f t="shared" si="13"/>
        <v>0</v>
      </c>
      <c r="G169" s="19">
        <f>SUMIFS('Daily Fees Entry'!F:F,'Daily Fees Entry'!B:B,B169,'Daily Fees Entry'!E:E,$G$10)</f>
        <v>0</v>
      </c>
      <c r="H169" s="19">
        <f t="shared" si="14"/>
        <v>0</v>
      </c>
      <c r="I169" s="19">
        <f>SUMIFS('Daily Fees Entry'!F:F,'Daily Fees Entry'!B:B,B169,'Daily Fees Entry'!E:E,$I$10)</f>
        <v>0</v>
      </c>
      <c r="J169" s="19">
        <f t="shared" si="15"/>
        <v>2190200</v>
      </c>
      <c r="K169" s="19">
        <f t="shared" si="16"/>
        <v>0</v>
      </c>
      <c r="L169" s="19">
        <f t="shared" si="17"/>
        <v>3889000</v>
      </c>
    </row>
    <row r="170" spans="1:12" x14ac:dyDescent="0.35">
      <c r="A170" s="17" t="s">
        <v>139</v>
      </c>
      <c r="B170" s="18">
        <v>44872</v>
      </c>
      <c r="C170" s="19">
        <f>SUMIFS('Daily Fees Entry'!F:F,'Daily Fees Entry'!B:B,B170,'Daily Fees Entry'!E:E,$C$10)</f>
        <v>0</v>
      </c>
      <c r="D170" s="19">
        <f t="shared" si="12"/>
        <v>1698800</v>
      </c>
      <c r="E170" s="19">
        <f>SUMIFS('Daily Fees Entry'!F:F,'Daily Fees Entry'!B:B,B170,'Daily Fees Entry'!E:E,$E$10)</f>
        <v>0</v>
      </c>
      <c r="F170" s="19">
        <f t="shared" si="13"/>
        <v>0</v>
      </c>
      <c r="G170" s="19">
        <f>SUMIFS('Daily Fees Entry'!F:F,'Daily Fees Entry'!B:B,B170,'Daily Fees Entry'!E:E,$G$10)</f>
        <v>0</v>
      </c>
      <c r="H170" s="19">
        <f t="shared" si="14"/>
        <v>0</v>
      </c>
      <c r="I170" s="19">
        <f>SUMIFS('Daily Fees Entry'!F:F,'Daily Fees Entry'!B:B,B170,'Daily Fees Entry'!E:E,$I$10)</f>
        <v>0</v>
      </c>
      <c r="J170" s="19">
        <f t="shared" si="15"/>
        <v>2190200</v>
      </c>
      <c r="K170" s="19">
        <f t="shared" si="16"/>
        <v>0</v>
      </c>
      <c r="L170" s="19">
        <f t="shared" si="17"/>
        <v>3889000</v>
      </c>
    </row>
    <row r="171" spans="1:12" x14ac:dyDescent="0.35">
      <c r="A171" s="17" t="s">
        <v>140</v>
      </c>
      <c r="B171" s="18">
        <v>44873</v>
      </c>
      <c r="C171" s="19">
        <f>SUMIFS('Daily Fees Entry'!F:F,'Daily Fees Entry'!B:B,B171,'Daily Fees Entry'!E:E,$C$10)</f>
        <v>0</v>
      </c>
      <c r="D171" s="19">
        <f t="shared" si="12"/>
        <v>1698800</v>
      </c>
      <c r="E171" s="19">
        <f>SUMIFS('Daily Fees Entry'!F:F,'Daily Fees Entry'!B:B,B171,'Daily Fees Entry'!E:E,$E$10)</f>
        <v>0</v>
      </c>
      <c r="F171" s="19">
        <f t="shared" si="13"/>
        <v>0</v>
      </c>
      <c r="G171" s="19">
        <f>SUMIFS('Daily Fees Entry'!F:F,'Daily Fees Entry'!B:B,B171,'Daily Fees Entry'!E:E,$G$10)</f>
        <v>0</v>
      </c>
      <c r="H171" s="19">
        <f t="shared" si="14"/>
        <v>0</v>
      </c>
      <c r="I171" s="19">
        <f>SUMIFS('Daily Fees Entry'!F:F,'Daily Fees Entry'!B:B,B171,'Daily Fees Entry'!E:E,$I$10)</f>
        <v>0</v>
      </c>
      <c r="J171" s="19">
        <f t="shared" si="15"/>
        <v>2190200</v>
      </c>
      <c r="K171" s="19">
        <f t="shared" si="16"/>
        <v>0</v>
      </c>
      <c r="L171" s="19">
        <f t="shared" si="17"/>
        <v>3889000</v>
      </c>
    </row>
    <row r="172" spans="1:12" x14ac:dyDescent="0.35">
      <c r="A172" s="17" t="s">
        <v>141</v>
      </c>
      <c r="B172" s="18">
        <v>44874</v>
      </c>
      <c r="C172" s="19">
        <f>SUMIFS('Daily Fees Entry'!F:F,'Daily Fees Entry'!B:B,B172,'Daily Fees Entry'!E:E,$C$10)</f>
        <v>0</v>
      </c>
      <c r="D172" s="19">
        <f t="shared" si="12"/>
        <v>1698800</v>
      </c>
      <c r="E172" s="19">
        <f>SUMIFS('Daily Fees Entry'!F:F,'Daily Fees Entry'!B:B,B172,'Daily Fees Entry'!E:E,$E$10)</f>
        <v>0</v>
      </c>
      <c r="F172" s="19">
        <f t="shared" si="13"/>
        <v>0</v>
      </c>
      <c r="G172" s="19">
        <f>SUMIFS('Daily Fees Entry'!F:F,'Daily Fees Entry'!B:B,B172,'Daily Fees Entry'!E:E,$G$10)</f>
        <v>0</v>
      </c>
      <c r="H172" s="19">
        <f t="shared" si="14"/>
        <v>0</v>
      </c>
      <c r="I172" s="19">
        <f>SUMIFS('Daily Fees Entry'!F:F,'Daily Fees Entry'!B:B,B172,'Daily Fees Entry'!E:E,$I$10)</f>
        <v>0</v>
      </c>
      <c r="J172" s="19">
        <f t="shared" si="15"/>
        <v>2190200</v>
      </c>
      <c r="K172" s="19">
        <f t="shared" si="16"/>
        <v>0</v>
      </c>
      <c r="L172" s="19">
        <f t="shared" si="17"/>
        <v>3889000</v>
      </c>
    </row>
    <row r="173" spans="1:12" x14ac:dyDescent="0.35">
      <c r="A173" s="17" t="s">
        <v>135</v>
      </c>
      <c r="B173" s="18">
        <v>44875</v>
      </c>
      <c r="C173" s="19">
        <f>SUMIFS('Daily Fees Entry'!F:F,'Daily Fees Entry'!B:B,B173,'Daily Fees Entry'!E:E,$C$10)</f>
        <v>0</v>
      </c>
      <c r="D173" s="19">
        <f t="shared" si="12"/>
        <v>1698800</v>
      </c>
      <c r="E173" s="19">
        <f>SUMIFS('Daily Fees Entry'!F:F,'Daily Fees Entry'!B:B,B173,'Daily Fees Entry'!E:E,$E$10)</f>
        <v>0</v>
      </c>
      <c r="F173" s="19">
        <f t="shared" si="13"/>
        <v>0</v>
      </c>
      <c r="G173" s="19">
        <f>SUMIFS('Daily Fees Entry'!F:F,'Daily Fees Entry'!B:B,B173,'Daily Fees Entry'!E:E,$G$10)</f>
        <v>0</v>
      </c>
      <c r="H173" s="19">
        <f t="shared" si="14"/>
        <v>0</v>
      </c>
      <c r="I173" s="19">
        <f>SUMIFS('Daily Fees Entry'!F:F,'Daily Fees Entry'!B:B,B173,'Daily Fees Entry'!E:E,$I$10)</f>
        <v>0</v>
      </c>
      <c r="J173" s="19">
        <f t="shared" si="15"/>
        <v>2190200</v>
      </c>
      <c r="K173" s="19">
        <f t="shared" si="16"/>
        <v>0</v>
      </c>
      <c r="L173" s="19">
        <f t="shared" si="17"/>
        <v>3889000</v>
      </c>
    </row>
    <row r="174" spans="1:12" x14ac:dyDescent="0.35">
      <c r="A174" s="17" t="s">
        <v>136</v>
      </c>
      <c r="B174" s="18">
        <v>44876</v>
      </c>
      <c r="C174" s="19">
        <f>SUMIFS('Daily Fees Entry'!F:F,'Daily Fees Entry'!B:B,B174,'Daily Fees Entry'!E:E,$C$10)</f>
        <v>0</v>
      </c>
      <c r="D174" s="19">
        <f t="shared" si="12"/>
        <v>1698800</v>
      </c>
      <c r="E174" s="19">
        <f>SUMIFS('Daily Fees Entry'!F:F,'Daily Fees Entry'!B:B,B174,'Daily Fees Entry'!E:E,$E$10)</f>
        <v>0</v>
      </c>
      <c r="F174" s="19">
        <f t="shared" si="13"/>
        <v>0</v>
      </c>
      <c r="G174" s="19">
        <f>SUMIFS('Daily Fees Entry'!F:F,'Daily Fees Entry'!B:B,B174,'Daily Fees Entry'!E:E,$G$10)</f>
        <v>0</v>
      </c>
      <c r="H174" s="19">
        <f t="shared" si="14"/>
        <v>0</v>
      </c>
      <c r="I174" s="19">
        <f>SUMIFS('Daily Fees Entry'!F:F,'Daily Fees Entry'!B:B,B174,'Daily Fees Entry'!E:E,$I$10)</f>
        <v>0</v>
      </c>
      <c r="J174" s="19">
        <f t="shared" si="15"/>
        <v>2190200</v>
      </c>
      <c r="K174" s="19">
        <f t="shared" si="16"/>
        <v>0</v>
      </c>
      <c r="L174" s="19">
        <f t="shared" si="17"/>
        <v>3889000</v>
      </c>
    </row>
    <row r="175" spans="1:12" x14ac:dyDescent="0.35">
      <c r="A175" s="17" t="s">
        <v>137</v>
      </c>
      <c r="B175" s="18">
        <v>44877</v>
      </c>
      <c r="C175" s="19">
        <f>SUMIFS('Daily Fees Entry'!F:F,'Daily Fees Entry'!B:B,B175,'Daily Fees Entry'!E:E,$C$10)</f>
        <v>0</v>
      </c>
      <c r="D175" s="19">
        <f t="shared" si="12"/>
        <v>1698800</v>
      </c>
      <c r="E175" s="19">
        <f>SUMIFS('Daily Fees Entry'!F:F,'Daily Fees Entry'!B:B,B175,'Daily Fees Entry'!E:E,$E$10)</f>
        <v>0</v>
      </c>
      <c r="F175" s="19">
        <f t="shared" si="13"/>
        <v>0</v>
      </c>
      <c r="G175" s="19">
        <f>SUMIFS('Daily Fees Entry'!F:F,'Daily Fees Entry'!B:B,B175,'Daily Fees Entry'!E:E,$G$10)</f>
        <v>0</v>
      </c>
      <c r="H175" s="19">
        <f t="shared" si="14"/>
        <v>0</v>
      </c>
      <c r="I175" s="19">
        <f>SUMIFS('Daily Fees Entry'!F:F,'Daily Fees Entry'!B:B,B175,'Daily Fees Entry'!E:E,$I$10)</f>
        <v>0</v>
      </c>
      <c r="J175" s="19">
        <f t="shared" si="15"/>
        <v>2190200</v>
      </c>
      <c r="K175" s="19">
        <f t="shared" si="16"/>
        <v>0</v>
      </c>
      <c r="L175" s="19">
        <f t="shared" si="17"/>
        <v>3889000</v>
      </c>
    </row>
    <row r="176" spans="1:12" x14ac:dyDescent="0.35">
      <c r="A176" s="17" t="s">
        <v>138</v>
      </c>
      <c r="B176" s="18">
        <v>44878</v>
      </c>
      <c r="C176" s="19">
        <f>SUMIFS('Daily Fees Entry'!F:F,'Daily Fees Entry'!B:B,B176,'Daily Fees Entry'!E:E,$C$10)</f>
        <v>0</v>
      </c>
      <c r="D176" s="19">
        <f t="shared" si="12"/>
        <v>1698800</v>
      </c>
      <c r="E176" s="19">
        <f>SUMIFS('Daily Fees Entry'!F:F,'Daily Fees Entry'!B:B,B176,'Daily Fees Entry'!E:E,$E$10)</f>
        <v>0</v>
      </c>
      <c r="F176" s="19">
        <f t="shared" si="13"/>
        <v>0</v>
      </c>
      <c r="G176" s="19">
        <f>SUMIFS('Daily Fees Entry'!F:F,'Daily Fees Entry'!B:B,B176,'Daily Fees Entry'!E:E,$G$10)</f>
        <v>0</v>
      </c>
      <c r="H176" s="19">
        <f t="shared" si="14"/>
        <v>0</v>
      </c>
      <c r="I176" s="19">
        <f>SUMIFS('Daily Fees Entry'!F:F,'Daily Fees Entry'!B:B,B176,'Daily Fees Entry'!E:E,$I$10)</f>
        <v>0</v>
      </c>
      <c r="J176" s="19">
        <f t="shared" si="15"/>
        <v>2190200</v>
      </c>
      <c r="K176" s="19">
        <f t="shared" si="16"/>
        <v>0</v>
      </c>
      <c r="L176" s="19">
        <f t="shared" si="17"/>
        <v>3889000</v>
      </c>
    </row>
    <row r="177" spans="1:12" x14ac:dyDescent="0.35">
      <c r="A177" s="17" t="s">
        <v>139</v>
      </c>
      <c r="B177" s="18">
        <v>44879</v>
      </c>
      <c r="C177" s="19">
        <f>SUMIFS('Daily Fees Entry'!F:F,'Daily Fees Entry'!B:B,B177,'Daily Fees Entry'!E:E,$C$10)</f>
        <v>0</v>
      </c>
      <c r="D177" s="19">
        <f t="shared" si="12"/>
        <v>1698800</v>
      </c>
      <c r="E177" s="19">
        <f>SUMIFS('Daily Fees Entry'!F:F,'Daily Fees Entry'!B:B,B177,'Daily Fees Entry'!E:E,$E$10)</f>
        <v>0</v>
      </c>
      <c r="F177" s="19">
        <f t="shared" si="13"/>
        <v>0</v>
      </c>
      <c r="G177" s="19">
        <f>SUMIFS('Daily Fees Entry'!F:F,'Daily Fees Entry'!B:B,B177,'Daily Fees Entry'!E:E,$G$10)</f>
        <v>0</v>
      </c>
      <c r="H177" s="19">
        <f t="shared" si="14"/>
        <v>0</v>
      </c>
      <c r="I177" s="19">
        <f>SUMIFS('Daily Fees Entry'!F:F,'Daily Fees Entry'!B:B,B177,'Daily Fees Entry'!E:E,$I$10)</f>
        <v>0</v>
      </c>
      <c r="J177" s="19">
        <f t="shared" si="15"/>
        <v>2190200</v>
      </c>
      <c r="K177" s="19">
        <f t="shared" si="16"/>
        <v>0</v>
      </c>
      <c r="L177" s="19">
        <f t="shared" si="17"/>
        <v>3889000</v>
      </c>
    </row>
    <row r="178" spans="1:12" x14ac:dyDescent="0.35">
      <c r="A178" s="17" t="s">
        <v>140</v>
      </c>
      <c r="B178" s="18">
        <v>44880</v>
      </c>
      <c r="C178" s="19">
        <f>SUMIFS('Daily Fees Entry'!F:F,'Daily Fees Entry'!B:B,B178,'Daily Fees Entry'!E:E,$C$10)</f>
        <v>0</v>
      </c>
      <c r="D178" s="19">
        <f t="shared" si="12"/>
        <v>1698800</v>
      </c>
      <c r="E178" s="19">
        <f>SUMIFS('Daily Fees Entry'!F:F,'Daily Fees Entry'!B:B,B178,'Daily Fees Entry'!E:E,$E$10)</f>
        <v>0</v>
      </c>
      <c r="F178" s="19">
        <f t="shared" si="13"/>
        <v>0</v>
      </c>
      <c r="G178" s="19">
        <f>SUMIFS('Daily Fees Entry'!F:F,'Daily Fees Entry'!B:B,B178,'Daily Fees Entry'!E:E,$G$10)</f>
        <v>0</v>
      </c>
      <c r="H178" s="19">
        <f t="shared" si="14"/>
        <v>0</v>
      </c>
      <c r="I178" s="19">
        <f>SUMIFS('Daily Fees Entry'!F:F,'Daily Fees Entry'!B:B,B178,'Daily Fees Entry'!E:E,$I$10)</f>
        <v>0</v>
      </c>
      <c r="J178" s="19">
        <f t="shared" si="15"/>
        <v>2190200</v>
      </c>
      <c r="K178" s="19">
        <f t="shared" si="16"/>
        <v>0</v>
      </c>
      <c r="L178" s="19">
        <f t="shared" si="17"/>
        <v>3889000</v>
      </c>
    </row>
    <row r="179" spans="1:12" x14ac:dyDescent="0.35">
      <c r="A179" s="17" t="s">
        <v>141</v>
      </c>
      <c r="B179" s="18">
        <v>44881</v>
      </c>
      <c r="C179" s="19">
        <f>SUMIFS('Daily Fees Entry'!F:F,'Daily Fees Entry'!B:B,B179,'Daily Fees Entry'!E:E,$C$10)</f>
        <v>0</v>
      </c>
      <c r="D179" s="19">
        <f t="shared" si="12"/>
        <v>1698800</v>
      </c>
      <c r="E179" s="19">
        <f>SUMIFS('Daily Fees Entry'!F:F,'Daily Fees Entry'!B:B,B179,'Daily Fees Entry'!E:E,$E$10)</f>
        <v>0</v>
      </c>
      <c r="F179" s="19">
        <f t="shared" si="13"/>
        <v>0</v>
      </c>
      <c r="G179" s="19">
        <f>SUMIFS('Daily Fees Entry'!F:F,'Daily Fees Entry'!B:B,B179,'Daily Fees Entry'!E:E,$G$10)</f>
        <v>0</v>
      </c>
      <c r="H179" s="19">
        <f t="shared" si="14"/>
        <v>0</v>
      </c>
      <c r="I179" s="19">
        <f>SUMIFS('Daily Fees Entry'!F:F,'Daily Fees Entry'!B:B,B179,'Daily Fees Entry'!E:E,$I$10)</f>
        <v>0</v>
      </c>
      <c r="J179" s="19">
        <f t="shared" si="15"/>
        <v>2190200</v>
      </c>
      <c r="K179" s="19">
        <f t="shared" si="16"/>
        <v>0</v>
      </c>
      <c r="L179" s="19">
        <f t="shared" si="17"/>
        <v>3889000</v>
      </c>
    </row>
    <row r="180" spans="1:12" x14ac:dyDescent="0.35">
      <c r="A180" s="17" t="s">
        <v>135</v>
      </c>
      <c r="B180" s="18">
        <v>44882</v>
      </c>
      <c r="C180" s="19">
        <f>SUMIFS('Daily Fees Entry'!F:F,'Daily Fees Entry'!B:B,B180,'Daily Fees Entry'!E:E,$C$10)</f>
        <v>0</v>
      </c>
      <c r="D180" s="19">
        <f t="shared" si="12"/>
        <v>1698800</v>
      </c>
      <c r="E180" s="19">
        <f>SUMIFS('Daily Fees Entry'!F:F,'Daily Fees Entry'!B:B,B180,'Daily Fees Entry'!E:E,$E$10)</f>
        <v>0</v>
      </c>
      <c r="F180" s="19">
        <f t="shared" si="13"/>
        <v>0</v>
      </c>
      <c r="G180" s="19">
        <f>SUMIFS('Daily Fees Entry'!F:F,'Daily Fees Entry'!B:B,B180,'Daily Fees Entry'!E:E,$G$10)</f>
        <v>0</v>
      </c>
      <c r="H180" s="19">
        <f t="shared" si="14"/>
        <v>0</v>
      </c>
      <c r="I180" s="19">
        <f>SUMIFS('Daily Fees Entry'!F:F,'Daily Fees Entry'!B:B,B180,'Daily Fees Entry'!E:E,$I$10)</f>
        <v>0</v>
      </c>
      <c r="J180" s="19">
        <f t="shared" si="15"/>
        <v>2190200</v>
      </c>
      <c r="K180" s="19">
        <f t="shared" si="16"/>
        <v>0</v>
      </c>
      <c r="L180" s="19">
        <f t="shared" si="17"/>
        <v>3889000</v>
      </c>
    </row>
    <row r="181" spans="1:12" x14ac:dyDescent="0.35">
      <c r="A181" s="17" t="s">
        <v>136</v>
      </c>
      <c r="B181" s="18">
        <v>44883</v>
      </c>
      <c r="C181" s="19">
        <f>SUMIFS('Daily Fees Entry'!F:F,'Daily Fees Entry'!B:B,B181,'Daily Fees Entry'!E:E,$C$10)</f>
        <v>0</v>
      </c>
      <c r="D181" s="19">
        <f t="shared" si="12"/>
        <v>1698800</v>
      </c>
      <c r="E181" s="19">
        <f>SUMIFS('Daily Fees Entry'!F:F,'Daily Fees Entry'!B:B,B181,'Daily Fees Entry'!E:E,$E$10)</f>
        <v>0</v>
      </c>
      <c r="F181" s="19">
        <f t="shared" si="13"/>
        <v>0</v>
      </c>
      <c r="G181" s="19">
        <f>SUMIFS('Daily Fees Entry'!F:F,'Daily Fees Entry'!B:B,B181,'Daily Fees Entry'!E:E,$G$10)</f>
        <v>0</v>
      </c>
      <c r="H181" s="19">
        <f t="shared" si="14"/>
        <v>0</v>
      </c>
      <c r="I181" s="19">
        <f>SUMIFS('Daily Fees Entry'!F:F,'Daily Fees Entry'!B:B,B181,'Daily Fees Entry'!E:E,$I$10)</f>
        <v>0</v>
      </c>
      <c r="J181" s="19">
        <f t="shared" si="15"/>
        <v>2190200</v>
      </c>
      <c r="K181" s="19">
        <f t="shared" si="16"/>
        <v>0</v>
      </c>
      <c r="L181" s="19">
        <f t="shared" si="17"/>
        <v>3889000</v>
      </c>
    </row>
    <row r="182" spans="1:12" x14ac:dyDescent="0.35">
      <c r="A182" s="17" t="s">
        <v>137</v>
      </c>
      <c r="B182" s="18">
        <v>44884</v>
      </c>
      <c r="C182" s="19">
        <f>SUMIFS('Daily Fees Entry'!F:F,'Daily Fees Entry'!B:B,B182,'Daily Fees Entry'!E:E,$C$10)</f>
        <v>0</v>
      </c>
      <c r="D182" s="19">
        <f t="shared" si="12"/>
        <v>1698800</v>
      </c>
      <c r="E182" s="19">
        <f>SUMIFS('Daily Fees Entry'!F:F,'Daily Fees Entry'!B:B,B182,'Daily Fees Entry'!E:E,$E$10)</f>
        <v>0</v>
      </c>
      <c r="F182" s="19">
        <f t="shared" si="13"/>
        <v>0</v>
      </c>
      <c r="G182" s="19">
        <f>SUMIFS('Daily Fees Entry'!F:F,'Daily Fees Entry'!B:B,B182,'Daily Fees Entry'!E:E,$G$10)</f>
        <v>0</v>
      </c>
      <c r="H182" s="19">
        <f t="shared" si="14"/>
        <v>0</v>
      </c>
      <c r="I182" s="19">
        <f>SUMIFS('Daily Fees Entry'!F:F,'Daily Fees Entry'!B:B,B182,'Daily Fees Entry'!E:E,$I$10)</f>
        <v>0</v>
      </c>
      <c r="J182" s="19">
        <f t="shared" si="15"/>
        <v>2190200</v>
      </c>
      <c r="K182" s="19">
        <f t="shared" si="16"/>
        <v>0</v>
      </c>
      <c r="L182" s="19">
        <f t="shared" si="17"/>
        <v>3889000</v>
      </c>
    </row>
    <row r="183" spans="1:12" x14ac:dyDescent="0.35">
      <c r="A183" s="17" t="s">
        <v>138</v>
      </c>
      <c r="B183" s="18">
        <v>44885</v>
      </c>
      <c r="C183" s="19">
        <f>SUMIFS('Daily Fees Entry'!F:F,'Daily Fees Entry'!B:B,B183,'Daily Fees Entry'!E:E,$C$10)</f>
        <v>0</v>
      </c>
      <c r="D183" s="19">
        <f t="shared" si="12"/>
        <v>1698800</v>
      </c>
      <c r="E183" s="19">
        <f>SUMIFS('Daily Fees Entry'!F:F,'Daily Fees Entry'!B:B,B183,'Daily Fees Entry'!E:E,$E$10)</f>
        <v>0</v>
      </c>
      <c r="F183" s="19">
        <f t="shared" si="13"/>
        <v>0</v>
      </c>
      <c r="G183" s="19">
        <f>SUMIFS('Daily Fees Entry'!F:F,'Daily Fees Entry'!B:B,B183,'Daily Fees Entry'!E:E,$G$10)</f>
        <v>0</v>
      </c>
      <c r="H183" s="19">
        <f t="shared" si="14"/>
        <v>0</v>
      </c>
      <c r="I183" s="19">
        <f>SUMIFS('Daily Fees Entry'!F:F,'Daily Fees Entry'!B:B,B183,'Daily Fees Entry'!E:E,$I$10)</f>
        <v>0</v>
      </c>
      <c r="J183" s="19">
        <f t="shared" si="15"/>
        <v>2190200</v>
      </c>
      <c r="K183" s="19">
        <f t="shared" si="16"/>
        <v>0</v>
      </c>
      <c r="L183" s="19">
        <f t="shared" si="17"/>
        <v>3889000</v>
      </c>
    </row>
    <row r="184" spans="1:12" x14ac:dyDescent="0.35">
      <c r="A184" s="17" t="s">
        <v>139</v>
      </c>
      <c r="B184" s="18">
        <v>44886</v>
      </c>
      <c r="C184" s="19">
        <f>SUMIFS('Daily Fees Entry'!F:F,'Daily Fees Entry'!B:B,B184,'Daily Fees Entry'!E:E,$C$10)</f>
        <v>0</v>
      </c>
      <c r="D184" s="19">
        <f t="shared" si="12"/>
        <v>1698800</v>
      </c>
      <c r="E184" s="19">
        <f>SUMIFS('Daily Fees Entry'!F:F,'Daily Fees Entry'!B:B,B184,'Daily Fees Entry'!E:E,$E$10)</f>
        <v>0</v>
      </c>
      <c r="F184" s="19">
        <f t="shared" si="13"/>
        <v>0</v>
      </c>
      <c r="G184" s="19">
        <f>SUMIFS('Daily Fees Entry'!F:F,'Daily Fees Entry'!B:B,B184,'Daily Fees Entry'!E:E,$G$10)</f>
        <v>0</v>
      </c>
      <c r="H184" s="19">
        <f t="shared" si="14"/>
        <v>0</v>
      </c>
      <c r="I184" s="19">
        <f>SUMIFS('Daily Fees Entry'!F:F,'Daily Fees Entry'!B:B,B184,'Daily Fees Entry'!E:E,$I$10)</f>
        <v>0</v>
      </c>
      <c r="J184" s="19">
        <f t="shared" si="15"/>
        <v>2190200</v>
      </c>
      <c r="K184" s="19">
        <f t="shared" si="16"/>
        <v>0</v>
      </c>
      <c r="L184" s="19">
        <f t="shared" si="17"/>
        <v>3889000</v>
      </c>
    </row>
    <row r="185" spans="1:12" x14ac:dyDescent="0.35">
      <c r="A185" s="17" t="s">
        <v>140</v>
      </c>
      <c r="B185" s="18">
        <v>44887</v>
      </c>
      <c r="C185" s="19">
        <f>SUMIFS('Daily Fees Entry'!F:F,'Daily Fees Entry'!B:B,B185,'Daily Fees Entry'!E:E,$C$10)</f>
        <v>0</v>
      </c>
      <c r="D185" s="19">
        <f t="shared" si="12"/>
        <v>1698800</v>
      </c>
      <c r="E185" s="19">
        <f>SUMIFS('Daily Fees Entry'!F:F,'Daily Fees Entry'!B:B,B185,'Daily Fees Entry'!E:E,$E$10)</f>
        <v>0</v>
      </c>
      <c r="F185" s="19">
        <f t="shared" si="13"/>
        <v>0</v>
      </c>
      <c r="G185" s="19">
        <f>SUMIFS('Daily Fees Entry'!F:F,'Daily Fees Entry'!B:B,B185,'Daily Fees Entry'!E:E,$G$10)</f>
        <v>0</v>
      </c>
      <c r="H185" s="19">
        <f t="shared" si="14"/>
        <v>0</v>
      </c>
      <c r="I185" s="19">
        <f>SUMIFS('Daily Fees Entry'!F:F,'Daily Fees Entry'!B:B,B185,'Daily Fees Entry'!E:E,$I$10)</f>
        <v>0</v>
      </c>
      <c r="J185" s="19">
        <f t="shared" si="15"/>
        <v>2190200</v>
      </c>
      <c r="K185" s="19">
        <f t="shared" si="16"/>
        <v>0</v>
      </c>
      <c r="L185" s="19">
        <f t="shared" si="17"/>
        <v>3889000</v>
      </c>
    </row>
    <row r="186" spans="1:12" x14ac:dyDescent="0.35">
      <c r="A186" s="17" t="s">
        <v>141</v>
      </c>
      <c r="B186" s="18">
        <v>44888</v>
      </c>
      <c r="C186" s="19">
        <f>SUMIFS('Daily Fees Entry'!F:F,'Daily Fees Entry'!B:B,B186,'Daily Fees Entry'!E:E,$C$10)</f>
        <v>0</v>
      </c>
      <c r="D186" s="19">
        <f t="shared" si="12"/>
        <v>1698800</v>
      </c>
      <c r="E186" s="19">
        <f>SUMIFS('Daily Fees Entry'!F:F,'Daily Fees Entry'!B:B,B186,'Daily Fees Entry'!E:E,$E$10)</f>
        <v>0</v>
      </c>
      <c r="F186" s="19">
        <f t="shared" si="13"/>
        <v>0</v>
      </c>
      <c r="G186" s="19">
        <f>SUMIFS('Daily Fees Entry'!F:F,'Daily Fees Entry'!B:B,B186,'Daily Fees Entry'!E:E,$G$10)</f>
        <v>0</v>
      </c>
      <c r="H186" s="19">
        <f t="shared" si="14"/>
        <v>0</v>
      </c>
      <c r="I186" s="19">
        <f>SUMIFS('Daily Fees Entry'!F:F,'Daily Fees Entry'!B:B,B186,'Daily Fees Entry'!E:E,$I$10)</f>
        <v>0</v>
      </c>
      <c r="J186" s="19">
        <f t="shared" si="15"/>
        <v>2190200</v>
      </c>
      <c r="K186" s="19">
        <f t="shared" si="16"/>
        <v>0</v>
      </c>
      <c r="L186" s="19">
        <f t="shared" si="17"/>
        <v>3889000</v>
      </c>
    </row>
    <row r="187" spans="1:12" x14ac:dyDescent="0.35">
      <c r="A187" s="17" t="s">
        <v>135</v>
      </c>
      <c r="B187" s="18">
        <v>44889</v>
      </c>
      <c r="C187" s="19">
        <f>SUMIFS('Daily Fees Entry'!F:F,'Daily Fees Entry'!B:B,B187,'Daily Fees Entry'!E:E,$C$10)</f>
        <v>0</v>
      </c>
      <c r="D187" s="19">
        <f t="shared" si="12"/>
        <v>1698800</v>
      </c>
      <c r="E187" s="19">
        <f>SUMIFS('Daily Fees Entry'!F:F,'Daily Fees Entry'!B:B,B187,'Daily Fees Entry'!E:E,$E$10)</f>
        <v>0</v>
      </c>
      <c r="F187" s="19">
        <f t="shared" si="13"/>
        <v>0</v>
      </c>
      <c r="G187" s="19">
        <f>SUMIFS('Daily Fees Entry'!F:F,'Daily Fees Entry'!B:B,B187,'Daily Fees Entry'!E:E,$G$10)</f>
        <v>0</v>
      </c>
      <c r="H187" s="19">
        <f t="shared" si="14"/>
        <v>0</v>
      </c>
      <c r="I187" s="19">
        <f>SUMIFS('Daily Fees Entry'!F:F,'Daily Fees Entry'!B:B,B187,'Daily Fees Entry'!E:E,$I$10)</f>
        <v>0</v>
      </c>
      <c r="J187" s="19">
        <f t="shared" si="15"/>
        <v>2190200</v>
      </c>
      <c r="K187" s="19">
        <f t="shared" si="16"/>
        <v>0</v>
      </c>
      <c r="L187" s="19">
        <f t="shared" si="17"/>
        <v>3889000</v>
      </c>
    </row>
    <row r="188" spans="1:12" x14ac:dyDescent="0.35">
      <c r="A188" s="17" t="s">
        <v>136</v>
      </c>
      <c r="B188" s="18">
        <v>44890</v>
      </c>
      <c r="C188" s="19">
        <f>SUMIFS('Daily Fees Entry'!F:F,'Daily Fees Entry'!B:B,B188,'Daily Fees Entry'!E:E,$C$10)</f>
        <v>0</v>
      </c>
      <c r="D188" s="19">
        <f t="shared" si="12"/>
        <v>1698800</v>
      </c>
      <c r="E188" s="19">
        <f>SUMIFS('Daily Fees Entry'!F:F,'Daily Fees Entry'!B:B,B188,'Daily Fees Entry'!E:E,$E$10)</f>
        <v>0</v>
      </c>
      <c r="F188" s="19">
        <f t="shared" si="13"/>
        <v>0</v>
      </c>
      <c r="G188" s="19">
        <f>SUMIFS('Daily Fees Entry'!F:F,'Daily Fees Entry'!B:B,B188,'Daily Fees Entry'!E:E,$G$10)</f>
        <v>0</v>
      </c>
      <c r="H188" s="19">
        <f t="shared" si="14"/>
        <v>0</v>
      </c>
      <c r="I188" s="19">
        <f>SUMIFS('Daily Fees Entry'!F:F,'Daily Fees Entry'!B:B,B188,'Daily Fees Entry'!E:E,$I$10)</f>
        <v>0</v>
      </c>
      <c r="J188" s="19">
        <f t="shared" si="15"/>
        <v>2190200</v>
      </c>
      <c r="K188" s="19">
        <f t="shared" si="16"/>
        <v>0</v>
      </c>
      <c r="L188" s="19">
        <f t="shared" si="17"/>
        <v>3889000</v>
      </c>
    </row>
    <row r="189" spans="1:12" x14ac:dyDescent="0.35">
      <c r="A189" s="17" t="s">
        <v>137</v>
      </c>
      <c r="B189" s="18">
        <v>44891</v>
      </c>
      <c r="C189" s="19">
        <f>SUMIFS('Daily Fees Entry'!F:F,'Daily Fees Entry'!B:B,B189,'Daily Fees Entry'!E:E,$C$10)</f>
        <v>0</v>
      </c>
      <c r="D189" s="19">
        <f t="shared" si="12"/>
        <v>1698800</v>
      </c>
      <c r="E189" s="19">
        <f>SUMIFS('Daily Fees Entry'!F:F,'Daily Fees Entry'!B:B,B189,'Daily Fees Entry'!E:E,$E$10)</f>
        <v>0</v>
      </c>
      <c r="F189" s="19">
        <f t="shared" si="13"/>
        <v>0</v>
      </c>
      <c r="G189" s="19">
        <f>SUMIFS('Daily Fees Entry'!F:F,'Daily Fees Entry'!B:B,B189,'Daily Fees Entry'!E:E,$G$10)</f>
        <v>0</v>
      </c>
      <c r="H189" s="19">
        <f t="shared" si="14"/>
        <v>0</v>
      </c>
      <c r="I189" s="19">
        <f>SUMIFS('Daily Fees Entry'!F:F,'Daily Fees Entry'!B:B,B189,'Daily Fees Entry'!E:E,$I$10)</f>
        <v>0</v>
      </c>
      <c r="J189" s="19">
        <f t="shared" si="15"/>
        <v>2190200</v>
      </c>
      <c r="K189" s="19">
        <f t="shared" si="16"/>
        <v>0</v>
      </c>
      <c r="L189" s="19">
        <f t="shared" si="17"/>
        <v>3889000</v>
      </c>
    </row>
    <row r="190" spans="1:12" x14ac:dyDescent="0.35">
      <c r="A190" s="17" t="s">
        <v>138</v>
      </c>
      <c r="B190" s="18">
        <v>44892</v>
      </c>
      <c r="C190" s="19">
        <f>SUMIFS('Daily Fees Entry'!F:F,'Daily Fees Entry'!B:B,B190,'Daily Fees Entry'!E:E,$C$10)</f>
        <v>0</v>
      </c>
      <c r="D190" s="19">
        <f t="shared" si="12"/>
        <v>1698800</v>
      </c>
      <c r="E190" s="19">
        <f>SUMIFS('Daily Fees Entry'!F:F,'Daily Fees Entry'!B:B,B190,'Daily Fees Entry'!E:E,$E$10)</f>
        <v>0</v>
      </c>
      <c r="F190" s="19">
        <f t="shared" si="13"/>
        <v>0</v>
      </c>
      <c r="G190" s="19">
        <f>SUMIFS('Daily Fees Entry'!F:F,'Daily Fees Entry'!B:B,B190,'Daily Fees Entry'!E:E,$G$10)</f>
        <v>0</v>
      </c>
      <c r="H190" s="19">
        <f t="shared" si="14"/>
        <v>0</v>
      </c>
      <c r="I190" s="19">
        <f>SUMIFS('Daily Fees Entry'!F:F,'Daily Fees Entry'!B:B,B190,'Daily Fees Entry'!E:E,$I$10)</f>
        <v>0</v>
      </c>
      <c r="J190" s="19">
        <f t="shared" si="15"/>
        <v>2190200</v>
      </c>
      <c r="K190" s="19">
        <f t="shared" si="16"/>
        <v>0</v>
      </c>
      <c r="L190" s="19">
        <f t="shared" si="17"/>
        <v>3889000</v>
      </c>
    </row>
    <row r="191" spans="1:12" x14ac:dyDescent="0.35">
      <c r="A191" s="17" t="s">
        <v>139</v>
      </c>
      <c r="B191" s="18">
        <v>44893</v>
      </c>
      <c r="C191" s="19">
        <f>SUMIFS('Daily Fees Entry'!F:F,'Daily Fees Entry'!B:B,B191,'Daily Fees Entry'!E:E,$C$10)</f>
        <v>0</v>
      </c>
      <c r="D191" s="19">
        <f t="shared" si="12"/>
        <v>1698800</v>
      </c>
      <c r="E191" s="19">
        <f>SUMIFS('Daily Fees Entry'!F:F,'Daily Fees Entry'!B:B,B191,'Daily Fees Entry'!E:E,$E$10)</f>
        <v>0</v>
      </c>
      <c r="F191" s="19">
        <f t="shared" si="13"/>
        <v>0</v>
      </c>
      <c r="G191" s="19">
        <f>SUMIFS('Daily Fees Entry'!F:F,'Daily Fees Entry'!B:B,B191,'Daily Fees Entry'!E:E,$G$10)</f>
        <v>0</v>
      </c>
      <c r="H191" s="19">
        <f t="shared" si="14"/>
        <v>0</v>
      </c>
      <c r="I191" s="19">
        <f>SUMIFS('Daily Fees Entry'!F:F,'Daily Fees Entry'!B:B,B191,'Daily Fees Entry'!E:E,$I$10)</f>
        <v>0</v>
      </c>
      <c r="J191" s="19">
        <f t="shared" si="15"/>
        <v>2190200</v>
      </c>
      <c r="K191" s="19">
        <f t="shared" si="16"/>
        <v>0</v>
      </c>
      <c r="L191" s="19">
        <f t="shared" si="17"/>
        <v>3889000</v>
      </c>
    </row>
    <row r="192" spans="1:12" x14ac:dyDescent="0.35">
      <c r="A192" s="17" t="s">
        <v>140</v>
      </c>
      <c r="B192" s="18">
        <v>44894</v>
      </c>
      <c r="C192" s="19">
        <f>SUMIFS('Daily Fees Entry'!F:F,'Daily Fees Entry'!B:B,B192,'Daily Fees Entry'!E:E,$C$10)</f>
        <v>0</v>
      </c>
      <c r="D192" s="19">
        <f t="shared" si="12"/>
        <v>1698800</v>
      </c>
      <c r="E192" s="19">
        <f>SUMIFS('Daily Fees Entry'!F:F,'Daily Fees Entry'!B:B,B192,'Daily Fees Entry'!E:E,$E$10)</f>
        <v>0</v>
      </c>
      <c r="F192" s="19">
        <f t="shared" si="13"/>
        <v>0</v>
      </c>
      <c r="G192" s="19">
        <f>SUMIFS('Daily Fees Entry'!F:F,'Daily Fees Entry'!B:B,B192,'Daily Fees Entry'!E:E,$G$10)</f>
        <v>0</v>
      </c>
      <c r="H192" s="19">
        <f t="shared" si="14"/>
        <v>0</v>
      </c>
      <c r="I192" s="19">
        <f>SUMIFS('Daily Fees Entry'!F:F,'Daily Fees Entry'!B:B,B192,'Daily Fees Entry'!E:E,$I$10)</f>
        <v>0</v>
      </c>
      <c r="J192" s="19">
        <f t="shared" si="15"/>
        <v>2190200</v>
      </c>
      <c r="K192" s="19">
        <f t="shared" si="16"/>
        <v>0</v>
      </c>
      <c r="L192" s="19">
        <f t="shared" si="17"/>
        <v>3889000</v>
      </c>
    </row>
    <row r="193" spans="1:12" x14ac:dyDescent="0.35">
      <c r="A193" s="17" t="s">
        <v>141</v>
      </c>
      <c r="B193" s="18">
        <v>44895</v>
      </c>
      <c r="C193" s="19">
        <f>SUMIFS('Daily Fees Entry'!F:F,'Daily Fees Entry'!B:B,B193,'Daily Fees Entry'!E:E,$C$10)</f>
        <v>0</v>
      </c>
      <c r="D193" s="19">
        <f t="shared" si="12"/>
        <v>1698800</v>
      </c>
      <c r="E193" s="19">
        <f>SUMIFS('Daily Fees Entry'!F:F,'Daily Fees Entry'!B:B,B193,'Daily Fees Entry'!E:E,$E$10)</f>
        <v>0</v>
      </c>
      <c r="F193" s="19">
        <f t="shared" si="13"/>
        <v>0</v>
      </c>
      <c r="G193" s="19">
        <f>SUMIFS('Daily Fees Entry'!F:F,'Daily Fees Entry'!B:B,B193,'Daily Fees Entry'!E:E,$G$10)</f>
        <v>0</v>
      </c>
      <c r="H193" s="19">
        <f t="shared" si="14"/>
        <v>0</v>
      </c>
      <c r="I193" s="19">
        <f>SUMIFS('Daily Fees Entry'!F:F,'Daily Fees Entry'!B:B,B193,'Daily Fees Entry'!E:E,$I$10)</f>
        <v>0</v>
      </c>
      <c r="J193" s="19">
        <f t="shared" si="15"/>
        <v>2190200</v>
      </c>
      <c r="K193" s="19">
        <f t="shared" si="16"/>
        <v>0</v>
      </c>
      <c r="L193" s="19">
        <f t="shared" si="17"/>
        <v>3889000</v>
      </c>
    </row>
    <row r="194" spans="1:12" x14ac:dyDescent="0.35">
      <c r="A194" s="17" t="s">
        <v>135</v>
      </c>
      <c r="B194" s="18">
        <v>44896</v>
      </c>
      <c r="C194" s="19">
        <f>SUMIFS('Daily Fees Entry'!F:F,'Daily Fees Entry'!B:B,B194,'Daily Fees Entry'!E:E,$C$10)</f>
        <v>0</v>
      </c>
      <c r="D194" s="19">
        <f t="shared" si="12"/>
        <v>1698800</v>
      </c>
      <c r="E194" s="19">
        <f>SUMIFS('Daily Fees Entry'!F:F,'Daily Fees Entry'!B:B,B194,'Daily Fees Entry'!E:E,$E$10)</f>
        <v>0</v>
      </c>
      <c r="F194" s="19">
        <f t="shared" si="13"/>
        <v>0</v>
      </c>
      <c r="G194" s="19">
        <f>SUMIFS('Daily Fees Entry'!F:F,'Daily Fees Entry'!B:B,B194,'Daily Fees Entry'!E:E,$G$10)</f>
        <v>0</v>
      </c>
      <c r="H194" s="19">
        <f t="shared" si="14"/>
        <v>0</v>
      </c>
      <c r="I194" s="19">
        <f>SUMIFS('Daily Fees Entry'!F:F,'Daily Fees Entry'!B:B,B194,'Daily Fees Entry'!E:E,$I$10)</f>
        <v>0</v>
      </c>
      <c r="J194" s="19">
        <f t="shared" si="15"/>
        <v>2190200</v>
      </c>
      <c r="K194" s="19">
        <f t="shared" si="16"/>
        <v>0</v>
      </c>
      <c r="L194" s="19">
        <f t="shared" si="17"/>
        <v>3889000</v>
      </c>
    </row>
    <row r="195" spans="1:12" x14ac:dyDescent="0.35">
      <c r="A195" s="17" t="s">
        <v>136</v>
      </c>
      <c r="B195" s="18">
        <v>44897</v>
      </c>
      <c r="C195" s="19">
        <f>SUMIFS('Daily Fees Entry'!F:F,'Daily Fees Entry'!B:B,B195,'Daily Fees Entry'!E:E,$C$10)</f>
        <v>0</v>
      </c>
      <c r="D195" s="19">
        <f t="shared" si="12"/>
        <v>1698800</v>
      </c>
      <c r="E195" s="19">
        <f>SUMIFS('Daily Fees Entry'!F:F,'Daily Fees Entry'!B:B,B195,'Daily Fees Entry'!E:E,$E$10)</f>
        <v>0</v>
      </c>
      <c r="F195" s="19">
        <f t="shared" si="13"/>
        <v>0</v>
      </c>
      <c r="G195" s="19">
        <f>SUMIFS('Daily Fees Entry'!F:F,'Daily Fees Entry'!B:B,B195,'Daily Fees Entry'!E:E,$G$10)</f>
        <v>0</v>
      </c>
      <c r="H195" s="19">
        <f t="shared" si="14"/>
        <v>0</v>
      </c>
      <c r="I195" s="19">
        <f>SUMIFS('Daily Fees Entry'!F:F,'Daily Fees Entry'!B:B,B195,'Daily Fees Entry'!E:E,$I$10)</f>
        <v>0</v>
      </c>
      <c r="J195" s="19">
        <f t="shared" si="15"/>
        <v>2190200</v>
      </c>
      <c r="K195" s="19">
        <f t="shared" si="16"/>
        <v>0</v>
      </c>
      <c r="L195" s="19">
        <f t="shared" si="17"/>
        <v>3889000</v>
      </c>
    </row>
    <row r="196" spans="1:12" x14ac:dyDescent="0.35">
      <c r="A196" s="17" t="s">
        <v>137</v>
      </c>
      <c r="B196" s="18">
        <v>44898</v>
      </c>
      <c r="C196" s="19">
        <f>SUMIFS('Daily Fees Entry'!F:F,'Daily Fees Entry'!B:B,B196,'Daily Fees Entry'!E:E,$C$10)</f>
        <v>0</v>
      </c>
      <c r="D196" s="19">
        <f t="shared" si="12"/>
        <v>1698800</v>
      </c>
      <c r="E196" s="19">
        <f>SUMIFS('Daily Fees Entry'!F:F,'Daily Fees Entry'!B:B,B196,'Daily Fees Entry'!E:E,$E$10)</f>
        <v>0</v>
      </c>
      <c r="F196" s="19">
        <f t="shared" si="13"/>
        <v>0</v>
      </c>
      <c r="G196" s="19">
        <f>SUMIFS('Daily Fees Entry'!F:F,'Daily Fees Entry'!B:B,B196,'Daily Fees Entry'!E:E,$G$10)</f>
        <v>0</v>
      </c>
      <c r="H196" s="19">
        <f t="shared" si="14"/>
        <v>0</v>
      </c>
      <c r="I196" s="19">
        <f>SUMIFS('Daily Fees Entry'!F:F,'Daily Fees Entry'!B:B,B196,'Daily Fees Entry'!E:E,$I$10)</f>
        <v>0</v>
      </c>
      <c r="J196" s="19">
        <f t="shared" si="15"/>
        <v>2190200</v>
      </c>
      <c r="K196" s="19">
        <f t="shared" si="16"/>
        <v>0</v>
      </c>
      <c r="L196" s="19">
        <f t="shared" si="17"/>
        <v>3889000</v>
      </c>
    </row>
    <row r="197" spans="1:12" x14ac:dyDescent="0.35">
      <c r="A197" s="17" t="s">
        <v>138</v>
      </c>
      <c r="B197" s="18">
        <v>44899</v>
      </c>
      <c r="C197" s="19">
        <f>SUMIFS('Daily Fees Entry'!F:F,'Daily Fees Entry'!B:B,B197,'Daily Fees Entry'!E:E,$C$10)</f>
        <v>0</v>
      </c>
      <c r="D197" s="19">
        <f t="shared" si="12"/>
        <v>1698800</v>
      </c>
      <c r="E197" s="19">
        <f>SUMIFS('Daily Fees Entry'!F:F,'Daily Fees Entry'!B:B,B197,'Daily Fees Entry'!E:E,$E$10)</f>
        <v>0</v>
      </c>
      <c r="F197" s="19">
        <f t="shared" si="13"/>
        <v>0</v>
      </c>
      <c r="G197" s="19">
        <f>SUMIFS('Daily Fees Entry'!F:F,'Daily Fees Entry'!B:B,B197,'Daily Fees Entry'!E:E,$G$10)</f>
        <v>0</v>
      </c>
      <c r="H197" s="19">
        <f t="shared" si="14"/>
        <v>0</v>
      </c>
      <c r="I197" s="19">
        <f>SUMIFS('Daily Fees Entry'!F:F,'Daily Fees Entry'!B:B,B197,'Daily Fees Entry'!E:E,$I$10)</f>
        <v>0</v>
      </c>
      <c r="J197" s="19">
        <f t="shared" si="15"/>
        <v>2190200</v>
      </c>
      <c r="K197" s="19">
        <f t="shared" si="16"/>
        <v>0</v>
      </c>
      <c r="L197" s="19">
        <f t="shared" si="17"/>
        <v>3889000</v>
      </c>
    </row>
    <row r="198" spans="1:12" x14ac:dyDescent="0.35">
      <c r="A198" s="17" t="s">
        <v>139</v>
      </c>
      <c r="B198" s="18">
        <v>44900</v>
      </c>
      <c r="C198" s="19">
        <f>SUMIFS('Daily Fees Entry'!F:F,'Daily Fees Entry'!B:B,B198,'Daily Fees Entry'!E:E,$C$10)</f>
        <v>0</v>
      </c>
      <c r="D198" s="19">
        <f t="shared" si="12"/>
        <v>1698800</v>
      </c>
      <c r="E198" s="19">
        <f>SUMIFS('Daily Fees Entry'!F:F,'Daily Fees Entry'!B:B,B198,'Daily Fees Entry'!E:E,$E$10)</f>
        <v>0</v>
      </c>
      <c r="F198" s="19">
        <f t="shared" si="13"/>
        <v>0</v>
      </c>
      <c r="G198" s="19">
        <f>SUMIFS('Daily Fees Entry'!F:F,'Daily Fees Entry'!B:B,B198,'Daily Fees Entry'!E:E,$G$10)</f>
        <v>0</v>
      </c>
      <c r="H198" s="19">
        <f t="shared" si="14"/>
        <v>0</v>
      </c>
      <c r="I198" s="19">
        <f>SUMIFS('Daily Fees Entry'!F:F,'Daily Fees Entry'!B:B,B198,'Daily Fees Entry'!E:E,$I$10)</f>
        <v>0</v>
      </c>
      <c r="J198" s="19">
        <f t="shared" si="15"/>
        <v>2190200</v>
      </c>
      <c r="K198" s="19">
        <f t="shared" si="16"/>
        <v>0</v>
      </c>
      <c r="L198" s="19">
        <f t="shared" si="17"/>
        <v>3889000</v>
      </c>
    </row>
    <row r="199" spans="1:12" x14ac:dyDescent="0.35">
      <c r="A199" s="17" t="s">
        <v>140</v>
      </c>
      <c r="B199" s="18">
        <v>44901</v>
      </c>
      <c r="C199" s="19">
        <f>SUMIFS('Daily Fees Entry'!F:F,'Daily Fees Entry'!B:B,B199,'Daily Fees Entry'!E:E,$C$10)</f>
        <v>0</v>
      </c>
      <c r="D199" s="19">
        <f t="shared" si="12"/>
        <v>1698800</v>
      </c>
      <c r="E199" s="19">
        <f>SUMIFS('Daily Fees Entry'!F:F,'Daily Fees Entry'!B:B,B199,'Daily Fees Entry'!E:E,$E$10)</f>
        <v>0</v>
      </c>
      <c r="F199" s="19">
        <f t="shared" si="13"/>
        <v>0</v>
      </c>
      <c r="G199" s="19">
        <f>SUMIFS('Daily Fees Entry'!F:F,'Daily Fees Entry'!B:B,B199,'Daily Fees Entry'!E:E,$G$10)</f>
        <v>0</v>
      </c>
      <c r="H199" s="19">
        <f t="shared" si="14"/>
        <v>0</v>
      </c>
      <c r="I199" s="19">
        <f>SUMIFS('Daily Fees Entry'!F:F,'Daily Fees Entry'!B:B,B199,'Daily Fees Entry'!E:E,$I$10)</f>
        <v>0</v>
      </c>
      <c r="J199" s="19">
        <f t="shared" si="15"/>
        <v>2190200</v>
      </c>
      <c r="K199" s="19">
        <f t="shared" si="16"/>
        <v>0</v>
      </c>
      <c r="L199" s="19">
        <f t="shared" si="17"/>
        <v>3889000</v>
      </c>
    </row>
    <row r="200" spans="1:12" x14ac:dyDescent="0.35">
      <c r="A200" s="17" t="s">
        <v>141</v>
      </c>
      <c r="B200" s="18">
        <v>44902</v>
      </c>
      <c r="C200" s="19">
        <f>SUMIFS('Daily Fees Entry'!F:F,'Daily Fees Entry'!B:B,B200,'Daily Fees Entry'!E:E,$C$10)</f>
        <v>0</v>
      </c>
      <c r="D200" s="19">
        <f t="shared" si="12"/>
        <v>1698800</v>
      </c>
      <c r="E200" s="19">
        <f>SUMIFS('Daily Fees Entry'!F:F,'Daily Fees Entry'!B:B,B200,'Daily Fees Entry'!E:E,$E$10)</f>
        <v>0</v>
      </c>
      <c r="F200" s="19">
        <f t="shared" si="13"/>
        <v>0</v>
      </c>
      <c r="G200" s="19">
        <f>SUMIFS('Daily Fees Entry'!F:F,'Daily Fees Entry'!B:B,B200,'Daily Fees Entry'!E:E,$G$10)</f>
        <v>0</v>
      </c>
      <c r="H200" s="19">
        <f t="shared" si="14"/>
        <v>0</v>
      </c>
      <c r="I200" s="19">
        <f>SUMIFS('Daily Fees Entry'!F:F,'Daily Fees Entry'!B:B,B200,'Daily Fees Entry'!E:E,$I$10)</f>
        <v>0</v>
      </c>
      <c r="J200" s="19">
        <f t="shared" si="15"/>
        <v>2190200</v>
      </c>
      <c r="K200" s="19">
        <f t="shared" si="16"/>
        <v>0</v>
      </c>
      <c r="L200" s="19">
        <f t="shared" si="17"/>
        <v>3889000</v>
      </c>
    </row>
    <row r="201" spans="1:12" x14ac:dyDescent="0.35">
      <c r="A201" s="17" t="s">
        <v>135</v>
      </c>
      <c r="B201" s="18">
        <v>44903</v>
      </c>
      <c r="C201" s="19">
        <f>SUMIFS('Daily Fees Entry'!F:F,'Daily Fees Entry'!B:B,B201,'Daily Fees Entry'!E:E,$C$10)</f>
        <v>0</v>
      </c>
      <c r="D201" s="19">
        <f t="shared" si="12"/>
        <v>1698800</v>
      </c>
      <c r="E201" s="19">
        <f>SUMIFS('Daily Fees Entry'!F:F,'Daily Fees Entry'!B:B,B201,'Daily Fees Entry'!E:E,$E$10)</f>
        <v>0</v>
      </c>
      <c r="F201" s="19">
        <f t="shared" si="13"/>
        <v>0</v>
      </c>
      <c r="G201" s="19">
        <f>SUMIFS('Daily Fees Entry'!F:F,'Daily Fees Entry'!B:B,B201,'Daily Fees Entry'!E:E,$G$10)</f>
        <v>0</v>
      </c>
      <c r="H201" s="19">
        <f t="shared" si="14"/>
        <v>0</v>
      </c>
      <c r="I201" s="19">
        <f>SUMIFS('Daily Fees Entry'!F:F,'Daily Fees Entry'!B:B,B201,'Daily Fees Entry'!E:E,$I$10)</f>
        <v>0</v>
      </c>
      <c r="J201" s="19">
        <f t="shared" si="15"/>
        <v>2190200</v>
      </c>
      <c r="K201" s="19">
        <f t="shared" si="16"/>
        <v>0</v>
      </c>
      <c r="L201" s="19">
        <f t="shared" si="17"/>
        <v>3889000</v>
      </c>
    </row>
    <row r="202" spans="1:12" x14ac:dyDescent="0.35">
      <c r="A202" s="17" t="s">
        <v>136</v>
      </c>
      <c r="B202" s="18">
        <v>44904</v>
      </c>
      <c r="C202" s="19">
        <f>SUMIFS('Daily Fees Entry'!F:F,'Daily Fees Entry'!B:B,B202,'Daily Fees Entry'!E:E,$C$10)</f>
        <v>0</v>
      </c>
      <c r="D202" s="19">
        <f t="shared" si="12"/>
        <v>1698800</v>
      </c>
      <c r="E202" s="19">
        <f>SUMIFS('Daily Fees Entry'!F:F,'Daily Fees Entry'!B:B,B202,'Daily Fees Entry'!E:E,$E$10)</f>
        <v>0</v>
      </c>
      <c r="F202" s="19">
        <f t="shared" si="13"/>
        <v>0</v>
      </c>
      <c r="G202" s="19">
        <f>SUMIFS('Daily Fees Entry'!F:F,'Daily Fees Entry'!B:B,B202,'Daily Fees Entry'!E:E,$G$10)</f>
        <v>0</v>
      </c>
      <c r="H202" s="19">
        <f t="shared" si="14"/>
        <v>0</v>
      </c>
      <c r="I202" s="19">
        <f>SUMIFS('Daily Fees Entry'!F:F,'Daily Fees Entry'!B:B,B202,'Daily Fees Entry'!E:E,$I$10)</f>
        <v>0</v>
      </c>
      <c r="J202" s="19">
        <f t="shared" si="15"/>
        <v>2190200</v>
      </c>
      <c r="K202" s="19">
        <f t="shared" si="16"/>
        <v>0</v>
      </c>
      <c r="L202" s="19">
        <f t="shared" si="17"/>
        <v>3889000</v>
      </c>
    </row>
    <row r="203" spans="1:12" x14ac:dyDescent="0.35">
      <c r="A203" s="17" t="s">
        <v>137</v>
      </c>
      <c r="B203" s="18">
        <v>44905</v>
      </c>
      <c r="C203" s="19">
        <f>SUMIFS('Daily Fees Entry'!F:F,'Daily Fees Entry'!B:B,B203,'Daily Fees Entry'!E:E,$C$10)</f>
        <v>0</v>
      </c>
      <c r="D203" s="19">
        <f t="shared" si="12"/>
        <v>1698800</v>
      </c>
      <c r="E203" s="19">
        <f>SUMIFS('Daily Fees Entry'!F:F,'Daily Fees Entry'!B:B,B203,'Daily Fees Entry'!E:E,$E$10)</f>
        <v>0</v>
      </c>
      <c r="F203" s="19">
        <f t="shared" si="13"/>
        <v>0</v>
      </c>
      <c r="G203" s="19">
        <f>SUMIFS('Daily Fees Entry'!F:F,'Daily Fees Entry'!B:B,B203,'Daily Fees Entry'!E:E,$G$10)</f>
        <v>0</v>
      </c>
      <c r="H203" s="19">
        <f t="shared" si="14"/>
        <v>0</v>
      </c>
      <c r="I203" s="19">
        <f>SUMIFS('Daily Fees Entry'!F:F,'Daily Fees Entry'!B:B,B203,'Daily Fees Entry'!E:E,$I$10)</f>
        <v>0</v>
      </c>
      <c r="J203" s="19">
        <f t="shared" si="15"/>
        <v>2190200</v>
      </c>
      <c r="K203" s="19">
        <f t="shared" si="16"/>
        <v>0</v>
      </c>
      <c r="L203" s="19">
        <f t="shared" si="17"/>
        <v>3889000</v>
      </c>
    </row>
    <row r="204" spans="1:12" x14ac:dyDescent="0.35">
      <c r="A204" s="17" t="s">
        <v>138</v>
      </c>
      <c r="B204" s="18">
        <v>44906</v>
      </c>
      <c r="C204" s="19">
        <f>SUMIFS('Daily Fees Entry'!F:F,'Daily Fees Entry'!B:B,B204,'Daily Fees Entry'!E:E,$C$10)</f>
        <v>0</v>
      </c>
      <c r="D204" s="19">
        <f t="shared" si="12"/>
        <v>1698800</v>
      </c>
      <c r="E204" s="19">
        <f>SUMIFS('Daily Fees Entry'!F:F,'Daily Fees Entry'!B:B,B204,'Daily Fees Entry'!E:E,$E$10)</f>
        <v>0</v>
      </c>
      <c r="F204" s="19">
        <f t="shared" si="13"/>
        <v>0</v>
      </c>
      <c r="G204" s="19">
        <f>SUMIFS('Daily Fees Entry'!F:F,'Daily Fees Entry'!B:B,B204,'Daily Fees Entry'!E:E,$G$10)</f>
        <v>0</v>
      </c>
      <c r="H204" s="19">
        <f t="shared" si="14"/>
        <v>0</v>
      </c>
      <c r="I204" s="19">
        <f>SUMIFS('Daily Fees Entry'!F:F,'Daily Fees Entry'!B:B,B204,'Daily Fees Entry'!E:E,$I$10)</f>
        <v>0</v>
      </c>
      <c r="J204" s="19">
        <f t="shared" si="15"/>
        <v>2190200</v>
      </c>
      <c r="K204" s="19">
        <f t="shared" si="16"/>
        <v>0</v>
      </c>
      <c r="L204" s="19">
        <f t="shared" si="17"/>
        <v>3889000</v>
      </c>
    </row>
    <row r="205" spans="1:12" x14ac:dyDescent="0.35">
      <c r="A205" s="17" t="s">
        <v>139</v>
      </c>
      <c r="B205" s="18">
        <v>44907</v>
      </c>
      <c r="C205" s="19">
        <f>SUMIFS('Daily Fees Entry'!F:F,'Daily Fees Entry'!B:B,B205,'Daily Fees Entry'!E:E,$C$10)</f>
        <v>0</v>
      </c>
      <c r="D205" s="19">
        <f t="shared" ref="D205:D268" si="18">C205+D204</f>
        <v>1698800</v>
      </c>
      <c r="E205" s="19">
        <f>SUMIFS('Daily Fees Entry'!F:F,'Daily Fees Entry'!B:B,B205,'Daily Fees Entry'!E:E,$E$10)</f>
        <v>0</v>
      </c>
      <c r="F205" s="19">
        <f t="shared" ref="F205:F268" si="19">E205+F204</f>
        <v>0</v>
      </c>
      <c r="G205" s="19">
        <f>SUMIFS('Daily Fees Entry'!F:F,'Daily Fees Entry'!B:B,B205,'Daily Fees Entry'!E:E,$G$10)</f>
        <v>0</v>
      </c>
      <c r="H205" s="19">
        <f t="shared" ref="H205:H268" si="20">G205+H204</f>
        <v>0</v>
      </c>
      <c r="I205" s="19">
        <f>SUMIFS('Daily Fees Entry'!F:F,'Daily Fees Entry'!B:B,B205,'Daily Fees Entry'!E:E,$I$10)</f>
        <v>0</v>
      </c>
      <c r="J205" s="19">
        <f t="shared" ref="J205:J268" si="21">I205+J204</f>
        <v>2190200</v>
      </c>
      <c r="K205" s="19">
        <f t="shared" ref="K205:K268" si="22">C205+E205+G205+I205</f>
        <v>0</v>
      </c>
      <c r="L205" s="19">
        <f t="shared" ref="L205:L268" si="23">K205+L204</f>
        <v>3889000</v>
      </c>
    </row>
    <row r="206" spans="1:12" x14ac:dyDescent="0.35">
      <c r="A206" s="17" t="s">
        <v>140</v>
      </c>
      <c r="B206" s="18">
        <v>44908</v>
      </c>
      <c r="C206" s="19">
        <f>SUMIFS('Daily Fees Entry'!F:F,'Daily Fees Entry'!B:B,B206,'Daily Fees Entry'!E:E,$C$10)</f>
        <v>0</v>
      </c>
      <c r="D206" s="19">
        <f t="shared" si="18"/>
        <v>1698800</v>
      </c>
      <c r="E206" s="19">
        <f>SUMIFS('Daily Fees Entry'!F:F,'Daily Fees Entry'!B:B,B206,'Daily Fees Entry'!E:E,$E$10)</f>
        <v>0</v>
      </c>
      <c r="F206" s="19">
        <f t="shared" si="19"/>
        <v>0</v>
      </c>
      <c r="G206" s="19">
        <f>SUMIFS('Daily Fees Entry'!F:F,'Daily Fees Entry'!B:B,B206,'Daily Fees Entry'!E:E,$G$10)</f>
        <v>0</v>
      </c>
      <c r="H206" s="19">
        <f t="shared" si="20"/>
        <v>0</v>
      </c>
      <c r="I206" s="19">
        <f>SUMIFS('Daily Fees Entry'!F:F,'Daily Fees Entry'!B:B,B206,'Daily Fees Entry'!E:E,$I$10)</f>
        <v>0</v>
      </c>
      <c r="J206" s="19">
        <f t="shared" si="21"/>
        <v>2190200</v>
      </c>
      <c r="K206" s="19">
        <f t="shared" si="22"/>
        <v>0</v>
      </c>
      <c r="L206" s="19">
        <f t="shared" si="23"/>
        <v>3889000</v>
      </c>
    </row>
    <row r="207" spans="1:12" x14ac:dyDescent="0.35">
      <c r="A207" s="17" t="s">
        <v>141</v>
      </c>
      <c r="B207" s="18">
        <v>44909</v>
      </c>
      <c r="C207" s="19">
        <f>SUMIFS('Daily Fees Entry'!F:F,'Daily Fees Entry'!B:B,B207,'Daily Fees Entry'!E:E,$C$10)</f>
        <v>0</v>
      </c>
      <c r="D207" s="19">
        <f t="shared" si="18"/>
        <v>1698800</v>
      </c>
      <c r="E207" s="19">
        <f>SUMIFS('Daily Fees Entry'!F:F,'Daily Fees Entry'!B:B,B207,'Daily Fees Entry'!E:E,$E$10)</f>
        <v>0</v>
      </c>
      <c r="F207" s="19">
        <f t="shared" si="19"/>
        <v>0</v>
      </c>
      <c r="G207" s="19">
        <f>SUMIFS('Daily Fees Entry'!F:F,'Daily Fees Entry'!B:B,B207,'Daily Fees Entry'!E:E,$G$10)</f>
        <v>0</v>
      </c>
      <c r="H207" s="19">
        <f t="shared" si="20"/>
        <v>0</v>
      </c>
      <c r="I207" s="19">
        <f>SUMIFS('Daily Fees Entry'!F:F,'Daily Fees Entry'!B:B,B207,'Daily Fees Entry'!E:E,$I$10)</f>
        <v>0</v>
      </c>
      <c r="J207" s="19">
        <f t="shared" si="21"/>
        <v>2190200</v>
      </c>
      <c r="K207" s="19">
        <f t="shared" si="22"/>
        <v>0</v>
      </c>
      <c r="L207" s="19">
        <f t="shared" si="23"/>
        <v>3889000</v>
      </c>
    </row>
    <row r="208" spans="1:12" x14ac:dyDescent="0.35">
      <c r="A208" s="17" t="s">
        <v>135</v>
      </c>
      <c r="B208" s="18">
        <v>44910</v>
      </c>
      <c r="C208" s="19">
        <f>SUMIFS('Daily Fees Entry'!F:F,'Daily Fees Entry'!B:B,B208,'Daily Fees Entry'!E:E,$C$10)</f>
        <v>0</v>
      </c>
      <c r="D208" s="19">
        <f t="shared" si="18"/>
        <v>1698800</v>
      </c>
      <c r="E208" s="19">
        <f>SUMIFS('Daily Fees Entry'!F:F,'Daily Fees Entry'!B:B,B208,'Daily Fees Entry'!E:E,$E$10)</f>
        <v>0</v>
      </c>
      <c r="F208" s="19">
        <f t="shared" si="19"/>
        <v>0</v>
      </c>
      <c r="G208" s="19">
        <f>SUMIFS('Daily Fees Entry'!F:F,'Daily Fees Entry'!B:B,B208,'Daily Fees Entry'!E:E,$G$10)</f>
        <v>0</v>
      </c>
      <c r="H208" s="19">
        <f t="shared" si="20"/>
        <v>0</v>
      </c>
      <c r="I208" s="19">
        <f>SUMIFS('Daily Fees Entry'!F:F,'Daily Fees Entry'!B:B,B208,'Daily Fees Entry'!E:E,$I$10)</f>
        <v>0</v>
      </c>
      <c r="J208" s="19">
        <f t="shared" si="21"/>
        <v>2190200</v>
      </c>
      <c r="K208" s="19">
        <f t="shared" si="22"/>
        <v>0</v>
      </c>
      <c r="L208" s="19">
        <f t="shared" si="23"/>
        <v>3889000</v>
      </c>
    </row>
    <row r="209" spans="1:12" x14ac:dyDescent="0.35">
      <c r="A209" s="17" t="s">
        <v>136</v>
      </c>
      <c r="B209" s="18">
        <v>44911</v>
      </c>
      <c r="C209" s="19">
        <f>SUMIFS('Daily Fees Entry'!F:F,'Daily Fees Entry'!B:B,B209,'Daily Fees Entry'!E:E,$C$10)</f>
        <v>0</v>
      </c>
      <c r="D209" s="19">
        <f t="shared" si="18"/>
        <v>1698800</v>
      </c>
      <c r="E209" s="19">
        <f>SUMIFS('Daily Fees Entry'!F:F,'Daily Fees Entry'!B:B,B209,'Daily Fees Entry'!E:E,$E$10)</f>
        <v>0</v>
      </c>
      <c r="F209" s="19">
        <f t="shared" si="19"/>
        <v>0</v>
      </c>
      <c r="G209" s="19">
        <f>SUMIFS('Daily Fees Entry'!F:F,'Daily Fees Entry'!B:B,B209,'Daily Fees Entry'!E:E,$G$10)</f>
        <v>0</v>
      </c>
      <c r="H209" s="19">
        <f t="shared" si="20"/>
        <v>0</v>
      </c>
      <c r="I209" s="19">
        <f>SUMIFS('Daily Fees Entry'!F:F,'Daily Fees Entry'!B:B,B209,'Daily Fees Entry'!E:E,$I$10)</f>
        <v>0</v>
      </c>
      <c r="J209" s="19">
        <f t="shared" si="21"/>
        <v>2190200</v>
      </c>
      <c r="K209" s="19">
        <f t="shared" si="22"/>
        <v>0</v>
      </c>
      <c r="L209" s="19">
        <f t="shared" si="23"/>
        <v>3889000</v>
      </c>
    </row>
    <row r="210" spans="1:12" x14ac:dyDescent="0.35">
      <c r="A210" s="17" t="s">
        <v>137</v>
      </c>
      <c r="B210" s="18">
        <v>44912</v>
      </c>
      <c r="C210" s="19">
        <f>SUMIFS('Daily Fees Entry'!F:F,'Daily Fees Entry'!B:B,B210,'Daily Fees Entry'!E:E,$C$10)</f>
        <v>0</v>
      </c>
      <c r="D210" s="19">
        <f t="shared" si="18"/>
        <v>1698800</v>
      </c>
      <c r="E210" s="19">
        <f>SUMIFS('Daily Fees Entry'!F:F,'Daily Fees Entry'!B:B,B210,'Daily Fees Entry'!E:E,$E$10)</f>
        <v>0</v>
      </c>
      <c r="F210" s="19">
        <f t="shared" si="19"/>
        <v>0</v>
      </c>
      <c r="G210" s="19">
        <f>SUMIFS('Daily Fees Entry'!F:F,'Daily Fees Entry'!B:B,B210,'Daily Fees Entry'!E:E,$G$10)</f>
        <v>0</v>
      </c>
      <c r="H210" s="19">
        <f t="shared" si="20"/>
        <v>0</v>
      </c>
      <c r="I210" s="19">
        <f>SUMIFS('Daily Fees Entry'!F:F,'Daily Fees Entry'!B:B,B210,'Daily Fees Entry'!E:E,$I$10)</f>
        <v>0</v>
      </c>
      <c r="J210" s="19">
        <f t="shared" si="21"/>
        <v>2190200</v>
      </c>
      <c r="K210" s="19">
        <f t="shared" si="22"/>
        <v>0</v>
      </c>
      <c r="L210" s="19">
        <f t="shared" si="23"/>
        <v>3889000</v>
      </c>
    </row>
    <row r="211" spans="1:12" x14ac:dyDescent="0.35">
      <c r="A211" s="17" t="s">
        <v>138</v>
      </c>
      <c r="B211" s="18">
        <v>44913</v>
      </c>
      <c r="C211" s="19">
        <f>SUMIFS('Daily Fees Entry'!F:F,'Daily Fees Entry'!B:B,B211,'Daily Fees Entry'!E:E,$C$10)</f>
        <v>0</v>
      </c>
      <c r="D211" s="19">
        <f t="shared" si="18"/>
        <v>1698800</v>
      </c>
      <c r="E211" s="19">
        <f>SUMIFS('Daily Fees Entry'!F:F,'Daily Fees Entry'!B:B,B211,'Daily Fees Entry'!E:E,$E$10)</f>
        <v>0</v>
      </c>
      <c r="F211" s="19">
        <f t="shared" si="19"/>
        <v>0</v>
      </c>
      <c r="G211" s="19">
        <f>SUMIFS('Daily Fees Entry'!F:F,'Daily Fees Entry'!B:B,B211,'Daily Fees Entry'!E:E,$G$10)</f>
        <v>0</v>
      </c>
      <c r="H211" s="19">
        <f t="shared" si="20"/>
        <v>0</v>
      </c>
      <c r="I211" s="19">
        <f>SUMIFS('Daily Fees Entry'!F:F,'Daily Fees Entry'!B:B,B211,'Daily Fees Entry'!E:E,$I$10)</f>
        <v>0</v>
      </c>
      <c r="J211" s="19">
        <f t="shared" si="21"/>
        <v>2190200</v>
      </c>
      <c r="K211" s="19">
        <f t="shared" si="22"/>
        <v>0</v>
      </c>
      <c r="L211" s="19">
        <f t="shared" si="23"/>
        <v>3889000</v>
      </c>
    </row>
    <row r="212" spans="1:12" x14ac:dyDescent="0.35">
      <c r="A212" s="17" t="s">
        <v>139</v>
      </c>
      <c r="B212" s="18">
        <v>44914</v>
      </c>
      <c r="C212" s="19">
        <f>SUMIFS('Daily Fees Entry'!F:F,'Daily Fees Entry'!B:B,B212,'Daily Fees Entry'!E:E,$C$10)</f>
        <v>0</v>
      </c>
      <c r="D212" s="19">
        <f t="shared" si="18"/>
        <v>1698800</v>
      </c>
      <c r="E212" s="19">
        <f>SUMIFS('Daily Fees Entry'!F:F,'Daily Fees Entry'!B:B,B212,'Daily Fees Entry'!E:E,$E$10)</f>
        <v>0</v>
      </c>
      <c r="F212" s="19">
        <f t="shared" si="19"/>
        <v>0</v>
      </c>
      <c r="G212" s="19">
        <f>SUMIFS('Daily Fees Entry'!F:F,'Daily Fees Entry'!B:B,B212,'Daily Fees Entry'!E:E,$G$10)</f>
        <v>0</v>
      </c>
      <c r="H212" s="19">
        <f t="shared" si="20"/>
        <v>0</v>
      </c>
      <c r="I212" s="19">
        <f>SUMIFS('Daily Fees Entry'!F:F,'Daily Fees Entry'!B:B,B212,'Daily Fees Entry'!E:E,$I$10)</f>
        <v>0</v>
      </c>
      <c r="J212" s="19">
        <f t="shared" si="21"/>
        <v>2190200</v>
      </c>
      <c r="K212" s="19">
        <f t="shared" si="22"/>
        <v>0</v>
      </c>
      <c r="L212" s="19">
        <f t="shared" si="23"/>
        <v>3889000</v>
      </c>
    </row>
    <row r="213" spans="1:12" x14ac:dyDescent="0.35">
      <c r="A213" s="17" t="s">
        <v>140</v>
      </c>
      <c r="B213" s="18">
        <v>44915</v>
      </c>
      <c r="C213" s="19">
        <f>SUMIFS('Daily Fees Entry'!F:F,'Daily Fees Entry'!B:B,B213,'Daily Fees Entry'!E:E,$C$10)</f>
        <v>0</v>
      </c>
      <c r="D213" s="19">
        <f t="shared" si="18"/>
        <v>1698800</v>
      </c>
      <c r="E213" s="19">
        <f>SUMIFS('Daily Fees Entry'!F:F,'Daily Fees Entry'!B:B,B213,'Daily Fees Entry'!E:E,$E$10)</f>
        <v>0</v>
      </c>
      <c r="F213" s="19">
        <f t="shared" si="19"/>
        <v>0</v>
      </c>
      <c r="G213" s="19">
        <f>SUMIFS('Daily Fees Entry'!F:F,'Daily Fees Entry'!B:B,B213,'Daily Fees Entry'!E:E,$G$10)</f>
        <v>0</v>
      </c>
      <c r="H213" s="19">
        <f t="shared" si="20"/>
        <v>0</v>
      </c>
      <c r="I213" s="19">
        <f>SUMIFS('Daily Fees Entry'!F:F,'Daily Fees Entry'!B:B,B213,'Daily Fees Entry'!E:E,$I$10)</f>
        <v>0</v>
      </c>
      <c r="J213" s="19">
        <f t="shared" si="21"/>
        <v>2190200</v>
      </c>
      <c r="K213" s="19">
        <f t="shared" si="22"/>
        <v>0</v>
      </c>
      <c r="L213" s="19">
        <f t="shared" si="23"/>
        <v>3889000</v>
      </c>
    </row>
    <row r="214" spans="1:12" x14ac:dyDescent="0.35">
      <c r="A214" s="17" t="s">
        <v>141</v>
      </c>
      <c r="B214" s="18">
        <v>44916</v>
      </c>
      <c r="C214" s="19">
        <f>SUMIFS('Daily Fees Entry'!F:F,'Daily Fees Entry'!B:B,B214,'Daily Fees Entry'!E:E,$C$10)</f>
        <v>0</v>
      </c>
      <c r="D214" s="19">
        <f t="shared" si="18"/>
        <v>1698800</v>
      </c>
      <c r="E214" s="19">
        <f>SUMIFS('Daily Fees Entry'!F:F,'Daily Fees Entry'!B:B,B214,'Daily Fees Entry'!E:E,$E$10)</f>
        <v>0</v>
      </c>
      <c r="F214" s="19">
        <f t="shared" si="19"/>
        <v>0</v>
      </c>
      <c r="G214" s="19">
        <f>SUMIFS('Daily Fees Entry'!F:F,'Daily Fees Entry'!B:B,B214,'Daily Fees Entry'!E:E,$G$10)</f>
        <v>0</v>
      </c>
      <c r="H214" s="19">
        <f t="shared" si="20"/>
        <v>0</v>
      </c>
      <c r="I214" s="19">
        <f>SUMIFS('Daily Fees Entry'!F:F,'Daily Fees Entry'!B:B,B214,'Daily Fees Entry'!E:E,$I$10)</f>
        <v>0</v>
      </c>
      <c r="J214" s="19">
        <f t="shared" si="21"/>
        <v>2190200</v>
      </c>
      <c r="K214" s="19">
        <f t="shared" si="22"/>
        <v>0</v>
      </c>
      <c r="L214" s="19">
        <f t="shared" si="23"/>
        <v>3889000</v>
      </c>
    </row>
    <row r="215" spans="1:12" x14ac:dyDescent="0.35">
      <c r="A215" s="17" t="s">
        <v>135</v>
      </c>
      <c r="B215" s="18">
        <v>44917</v>
      </c>
      <c r="C215" s="19">
        <f>SUMIFS('Daily Fees Entry'!F:F,'Daily Fees Entry'!B:B,B215,'Daily Fees Entry'!E:E,$C$10)</f>
        <v>0</v>
      </c>
      <c r="D215" s="19">
        <f t="shared" si="18"/>
        <v>1698800</v>
      </c>
      <c r="E215" s="19">
        <f>SUMIFS('Daily Fees Entry'!F:F,'Daily Fees Entry'!B:B,B215,'Daily Fees Entry'!E:E,$E$10)</f>
        <v>0</v>
      </c>
      <c r="F215" s="19">
        <f t="shared" si="19"/>
        <v>0</v>
      </c>
      <c r="G215" s="19">
        <f>SUMIFS('Daily Fees Entry'!F:F,'Daily Fees Entry'!B:B,B215,'Daily Fees Entry'!E:E,$G$10)</f>
        <v>0</v>
      </c>
      <c r="H215" s="19">
        <f t="shared" si="20"/>
        <v>0</v>
      </c>
      <c r="I215" s="19">
        <f>SUMIFS('Daily Fees Entry'!F:F,'Daily Fees Entry'!B:B,B215,'Daily Fees Entry'!E:E,$I$10)</f>
        <v>0</v>
      </c>
      <c r="J215" s="19">
        <f t="shared" si="21"/>
        <v>2190200</v>
      </c>
      <c r="K215" s="19">
        <f t="shared" si="22"/>
        <v>0</v>
      </c>
      <c r="L215" s="19">
        <f t="shared" si="23"/>
        <v>3889000</v>
      </c>
    </row>
    <row r="216" spans="1:12" x14ac:dyDescent="0.35">
      <c r="A216" s="17" t="s">
        <v>136</v>
      </c>
      <c r="B216" s="18">
        <v>44918</v>
      </c>
      <c r="C216" s="19">
        <f>SUMIFS('Daily Fees Entry'!F:F,'Daily Fees Entry'!B:B,B216,'Daily Fees Entry'!E:E,$C$10)</f>
        <v>0</v>
      </c>
      <c r="D216" s="19">
        <f t="shared" si="18"/>
        <v>1698800</v>
      </c>
      <c r="E216" s="19">
        <f>SUMIFS('Daily Fees Entry'!F:F,'Daily Fees Entry'!B:B,B216,'Daily Fees Entry'!E:E,$E$10)</f>
        <v>0</v>
      </c>
      <c r="F216" s="19">
        <f t="shared" si="19"/>
        <v>0</v>
      </c>
      <c r="G216" s="19">
        <f>SUMIFS('Daily Fees Entry'!F:F,'Daily Fees Entry'!B:B,B216,'Daily Fees Entry'!E:E,$G$10)</f>
        <v>0</v>
      </c>
      <c r="H216" s="19">
        <f t="shared" si="20"/>
        <v>0</v>
      </c>
      <c r="I216" s="19">
        <f>SUMIFS('Daily Fees Entry'!F:F,'Daily Fees Entry'!B:B,B216,'Daily Fees Entry'!E:E,$I$10)</f>
        <v>0</v>
      </c>
      <c r="J216" s="19">
        <f t="shared" si="21"/>
        <v>2190200</v>
      </c>
      <c r="K216" s="19">
        <f t="shared" si="22"/>
        <v>0</v>
      </c>
      <c r="L216" s="19">
        <f t="shared" si="23"/>
        <v>3889000</v>
      </c>
    </row>
    <row r="217" spans="1:12" x14ac:dyDescent="0.35">
      <c r="A217" s="17" t="s">
        <v>137</v>
      </c>
      <c r="B217" s="18">
        <v>44919</v>
      </c>
      <c r="C217" s="19">
        <f>SUMIFS('Daily Fees Entry'!F:F,'Daily Fees Entry'!B:B,B217,'Daily Fees Entry'!E:E,$C$10)</f>
        <v>0</v>
      </c>
      <c r="D217" s="19">
        <f t="shared" si="18"/>
        <v>1698800</v>
      </c>
      <c r="E217" s="19">
        <f>SUMIFS('Daily Fees Entry'!F:F,'Daily Fees Entry'!B:B,B217,'Daily Fees Entry'!E:E,$E$10)</f>
        <v>0</v>
      </c>
      <c r="F217" s="19">
        <f t="shared" si="19"/>
        <v>0</v>
      </c>
      <c r="G217" s="19">
        <f>SUMIFS('Daily Fees Entry'!F:F,'Daily Fees Entry'!B:B,B217,'Daily Fees Entry'!E:E,$G$10)</f>
        <v>0</v>
      </c>
      <c r="H217" s="19">
        <f t="shared" si="20"/>
        <v>0</v>
      </c>
      <c r="I217" s="19">
        <f>SUMIFS('Daily Fees Entry'!F:F,'Daily Fees Entry'!B:B,B217,'Daily Fees Entry'!E:E,$I$10)</f>
        <v>0</v>
      </c>
      <c r="J217" s="19">
        <f t="shared" si="21"/>
        <v>2190200</v>
      </c>
      <c r="K217" s="19">
        <f t="shared" si="22"/>
        <v>0</v>
      </c>
      <c r="L217" s="19">
        <f t="shared" si="23"/>
        <v>3889000</v>
      </c>
    </row>
    <row r="218" spans="1:12" x14ac:dyDescent="0.35">
      <c r="A218" s="17" t="s">
        <v>138</v>
      </c>
      <c r="B218" s="18">
        <v>44920</v>
      </c>
      <c r="C218" s="19">
        <f>SUMIFS('Daily Fees Entry'!F:F,'Daily Fees Entry'!B:B,B218,'Daily Fees Entry'!E:E,$C$10)</f>
        <v>0</v>
      </c>
      <c r="D218" s="19">
        <f t="shared" si="18"/>
        <v>1698800</v>
      </c>
      <c r="E218" s="19">
        <f>SUMIFS('Daily Fees Entry'!F:F,'Daily Fees Entry'!B:B,B218,'Daily Fees Entry'!E:E,$E$10)</f>
        <v>0</v>
      </c>
      <c r="F218" s="19">
        <f t="shared" si="19"/>
        <v>0</v>
      </c>
      <c r="G218" s="19">
        <f>SUMIFS('Daily Fees Entry'!F:F,'Daily Fees Entry'!B:B,B218,'Daily Fees Entry'!E:E,$G$10)</f>
        <v>0</v>
      </c>
      <c r="H218" s="19">
        <f t="shared" si="20"/>
        <v>0</v>
      </c>
      <c r="I218" s="19">
        <f>SUMIFS('Daily Fees Entry'!F:F,'Daily Fees Entry'!B:B,B218,'Daily Fees Entry'!E:E,$I$10)</f>
        <v>0</v>
      </c>
      <c r="J218" s="19">
        <f t="shared" si="21"/>
        <v>2190200</v>
      </c>
      <c r="K218" s="19">
        <f t="shared" si="22"/>
        <v>0</v>
      </c>
      <c r="L218" s="19">
        <f t="shared" si="23"/>
        <v>3889000</v>
      </c>
    </row>
    <row r="219" spans="1:12" x14ac:dyDescent="0.35">
      <c r="A219" s="17" t="s">
        <v>139</v>
      </c>
      <c r="B219" s="18">
        <v>44921</v>
      </c>
      <c r="C219" s="19">
        <f>SUMIFS('Daily Fees Entry'!F:F,'Daily Fees Entry'!B:B,B219,'Daily Fees Entry'!E:E,$C$10)</f>
        <v>0</v>
      </c>
      <c r="D219" s="19">
        <f t="shared" si="18"/>
        <v>1698800</v>
      </c>
      <c r="E219" s="19">
        <f>SUMIFS('Daily Fees Entry'!F:F,'Daily Fees Entry'!B:B,B219,'Daily Fees Entry'!E:E,$E$10)</f>
        <v>0</v>
      </c>
      <c r="F219" s="19">
        <f t="shared" si="19"/>
        <v>0</v>
      </c>
      <c r="G219" s="19">
        <f>SUMIFS('Daily Fees Entry'!F:F,'Daily Fees Entry'!B:B,B219,'Daily Fees Entry'!E:E,$G$10)</f>
        <v>0</v>
      </c>
      <c r="H219" s="19">
        <f t="shared" si="20"/>
        <v>0</v>
      </c>
      <c r="I219" s="19">
        <f>SUMIFS('Daily Fees Entry'!F:F,'Daily Fees Entry'!B:B,B219,'Daily Fees Entry'!E:E,$I$10)</f>
        <v>0</v>
      </c>
      <c r="J219" s="19">
        <f t="shared" si="21"/>
        <v>2190200</v>
      </c>
      <c r="K219" s="19">
        <f t="shared" si="22"/>
        <v>0</v>
      </c>
      <c r="L219" s="19">
        <f t="shared" si="23"/>
        <v>3889000</v>
      </c>
    </row>
    <row r="220" spans="1:12" x14ac:dyDescent="0.35">
      <c r="A220" s="17" t="s">
        <v>140</v>
      </c>
      <c r="B220" s="18">
        <v>44922</v>
      </c>
      <c r="C220" s="19">
        <f>SUMIFS('Daily Fees Entry'!F:F,'Daily Fees Entry'!B:B,B220,'Daily Fees Entry'!E:E,$C$10)</f>
        <v>0</v>
      </c>
      <c r="D220" s="19">
        <f t="shared" si="18"/>
        <v>1698800</v>
      </c>
      <c r="E220" s="19">
        <f>SUMIFS('Daily Fees Entry'!F:F,'Daily Fees Entry'!B:B,B220,'Daily Fees Entry'!E:E,$E$10)</f>
        <v>0</v>
      </c>
      <c r="F220" s="19">
        <f t="shared" si="19"/>
        <v>0</v>
      </c>
      <c r="G220" s="19">
        <f>SUMIFS('Daily Fees Entry'!F:F,'Daily Fees Entry'!B:B,B220,'Daily Fees Entry'!E:E,$G$10)</f>
        <v>0</v>
      </c>
      <c r="H220" s="19">
        <f t="shared" si="20"/>
        <v>0</v>
      </c>
      <c r="I220" s="19">
        <f>SUMIFS('Daily Fees Entry'!F:F,'Daily Fees Entry'!B:B,B220,'Daily Fees Entry'!E:E,$I$10)</f>
        <v>0</v>
      </c>
      <c r="J220" s="19">
        <f t="shared" si="21"/>
        <v>2190200</v>
      </c>
      <c r="K220" s="19">
        <f t="shared" si="22"/>
        <v>0</v>
      </c>
      <c r="L220" s="19">
        <f t="shared" si="23"/>
        <v>3889000</v>
      </c>
    </row>
    <row r="221" spans="1:12" x14ac:dyDescent="0.35">
      <c r="A221" s="17" t="s">
        <v>141</v>
      </c>
      <c r="B221" s="18">
        <v>44923</v>
      </c>
      <c r="C221" s="19">
        <f>SUMIFS('Daily Fees Entry'!F:F,'Daily Fees Entry'!B:B,B221,'Daily Fees Entry'!E:E,$C$10)</f>
        <v>0</v>
      </c>
      <c r="D221" s="19">
        <f t="shared" si="18"/>
        <v>1698800</v>
      </c>
      <c r="E221" s="19">
        <f>SUMIFS('Daily Fees Entry'!F:F,'Daily Fees Entry'!B:B,B221,'Daily Fees Entry'!E:E,$E$10)</f>
        <v>0</v>
      </c>
      <c r="F221" s="19">
        <f t="shared" si="19"/>
        <v>0</v>
      </c>
      <c r="G221" s="19">
        <f>SUMIFS('Daily Fees Entry'!F:F,'Daily Fees Entry'!B:B,B221,'Daily Fees Entry'!E:E,$G$10)</f>
        <v>0</v>
      </c>
      <c r="H221" s="19">
        <f t="shared" si="20"/>
        <v>0</v>
      </c>
      <c r="I221" s="19">
        <f>SUMIFS('Daily Fees Entry'!F:F,'Daily Fees Entry'!B:B,B221,'Daily Fees Entry'!E:E,$I$10)</f>
        <v>0</v>
      </c>
      <c r="J221" s="19">
        <f t="shared" si="21"/>
        <v>2190200</v>
      </c>
      <c r="K221" s="19">
        <f t="shared" si="22"/>
        <v>0</v>
      </c>
      <c r="L221" s="19">
        <f t="shared" si="23"/>
        <v>3889000</v>
      </c>
    </row>
    <row r="222" spans="1:12" x14ac:dyDescent="0.35">
      <c r="A222" s="17" t="s">
        <v>135</v>
      </c>
      <c r="B222" s="18">
        <v>44924</v>
      </c>
      <c r="C222" s="19">
        <f>SUMIFS('Daily Fees Entry'!F:F,'Daily Fees Entry'!B:B,B222,'Daily Fees Entry'!E:E,$C$10)</f>
        <v>0</v>
      </c>
      <c r="D222" s="19">
        <f t="shared" si="18"/>
        <v>1698800</v>
      </c>
      <c r="E222" s="19">
        <f>SUMIFS('Daily Fees Entry'!F:F,'Daily Fees Entry'!B:B,B222,'Daily Fees Entry'!E:E,$E$10)</f>
        <v>0</v>
      </c>
      <c r="F222" s="19">
        <f t="shared" si="19"/>
        <v>0</v>
      </c>
      <c r="G222" s="19">
        <f>SUMIFS('Daily Fees Entry'!F:F,'Daily Fees Entry'!B:B,B222,'Daily Fees Entry'!E:E,$G$10)</f>
        <v>0</v>
      </c>
      <c r="H222" s="19">
        <f t="shared" si="20"/>
        <v>0</v>
      </c>
      <c r="I222" s="19">
        <f>SUMIFS('Daily Fees Entry'!F:F,'Daily Fees Entry'!B:B,B222,'Daily Fees Entry'!E:E,$I$10)</f>
        <v>0</v>
      </c>
      <c r="J222" s="19">
        <f t="shared" si="21"/>
        <v>2190200</v>
      </c>
      <c r="K222" s="19">
        <f t="shared" si="22"/>
        <v>0</v>
      </c>
      <c r="L222" s="19">
        <f t="shared" si="23"/>
        <v>3889000</v>
      </c>
    </row>
    <row r="223" spans="1:12" x14ac:dyDescent="0.35">
      <c r="A223" s="17" t="s">
        <v>136</v>
      </c>
      <c r="B223" s="18">
        <v>44925</v>
      </c>
      <c r="C223" s="19">
        <f>SUMIFS('Daily Fees Entry'!F:F,'Daily Fees Entry'!B:B,B223,'Daily Fees Entry'!E:E,$C$10)</f>
        <v>0</v>
      </c>
      <c r="D223" s="19">
        <f t="shared" si="18"/>
        <v>1698800</v>
      </c>
      <c r="E223" s="19">
        <f>SUMIFS('Daily Fees Entry'!F:F,'Daily Fees Entry'!B:B,B223,'Daily Fees Entry'!E:E,$E$10)</f>
        <v>0</v>
      </c>
      <c r="F223" s="19">
        <f t="shared" si="19"/>
        <v>0</v>
      </c>
      <c r="G223" s="19">
        <f>SUMIFS('Daily Fees Entry'!F:F,'Daily Fees Entry'!B:B,B223,'Daily Fees Entry'!E:E,$G$10)</f>
        <v>0</v>
      </c>
      <c r="H223" s="19">
        <f t="shared" si="20"/>
        <v>0</v>
      </c>
      <c r="I223" s="19">
        <f>SUMIFS('Daily Fees Entry'!F:F,'Daily Fees Entry'!B:B,B223,'Daily Fees Entry'!E:E,$I$10)</f>
        <v>0</v>
      </c>
      <c r="J223" s="19">
        <f t="shared" si="21"/>
        <v>2190200</v>
      </c>
      <c r="K223" s="19">
        <f t="shared" si="22"/>
        <v>0</v>
      </c>
      <c r="L223" s="19">
        <f t="shared" si="23"/>
        <v>3889000</v>
      </c>
    </row>
    <row r="224" spans="1:12" x14ac:dyDescent="0.35">
      <c r="A224" s="17" t="s">
        <v>137</v>
      </c>
      <c r="B224" s="18">
        <v>44926</v>
      </c>
      <c r="C224" s="19">
        <f>SUMIFS('Daily Fees Entry'!F:F,'Daily Fees Entry'!B:B,B224,'Daily Fees Entry'!E:E,$C$10)</f>
        <v>0</v>
      </c>
      <c r="D224" s="19">
        <f t="shared" si="18"/>
        <v>1698800</v>
      </c>
      <c r="E224" s="19">
        <f>SUMIFS('Daily Fees Entry'!F:F,'Daily Fees Entry'!B:B,B224,'Daily Fees Entry'!E:E,$E$10)</f>
        <v>0</v>
      </c>
      <c r="F224" s="19">
        <f t="shared" si="19"/>
        <v>0</v>
      </c>
      <c r="G224" s="19">
        <f>SUMIFS('Daily Fees Entry'!F:F,'Daily Fees Entry'!B:B,B224,'Daily Fees Entry'!E:E,$G$10)</f>
        <v>0</v>
      </c>
      <c r="H224" s="19">
        <f t="shared" si="20"/>
        <v>0</v>
      </c>
      <c r="I224" s="19">
        <f>SUMIFS('Daily Fees Entry'!F:F,'Daily Fees Entry'!B:B,B224,'Daily Fees Entry'!E:E,$I$10)</f>
        <v>0</v>
      </c>
      <c r="J224" s="19">
        <f t="shared" si="21"/>
        <v>2190200</v>
      </c>
      <c r="K224" s="19">
        <f t="shared" si="22"/>
        <v>0</v>
      </c>
      <c r="L224" s="19">
        <f t="shared" si="23"/>
        <v>3889000</v>
      </c>
    </row>
    <row r="225" spans="1:12" x14ac:dyDescent="0.35">
      <c r="A225" s="17" t="s">
        <v>138</v>
      </c>
      <c r="B225" s="18">
        <v>44927</v>
      </c>
      <c r="C225" s="19">
        <f>SUMIFS('Daily Fees Entry'!F:F,'Daily Fees Entry'!B:B,B225,'Daily Fees Entry'!E:E,$C$10)</f>
        <v>0</v>
      </c>
      <c r="D225" s="19">
        <f t="shared" si="18"/>
        <v>1698800</v>
      </c>
      <c r="E225" s="19">
        <f>SUMIFS('Daily Fees Entry'!F:F,'Daily Fees Entry'!B:B,B225,'Daily Fees Entry'!E:E,$E$10)</f>
        <v>0</v>
      </c>
      <c r="F225" s="19">
        <f t="shared" si="19"/>
        <v>0</v>
      </c>
      <c r="G225" s="19">
        <f>SUMIFS('Daily Fees Entry'!F:F,'Daily Fees Entry'!B:B,B225,'Daily Fees Entry'!E:E,$G$10)</f>
        <v>0</v>
      </c>
      <c r="H225" s="19">
        <f t="shared" si="20"/>
        <v>0</v>
      </c>
      <c r="I225" s="19">
        <f>SUMIFS('Daily Fees Entry'!F:F,'Daily Fees Entry'!B:B,B225,'Daily Fees Entry'!E:E,$I$10)</f>
        <v>0</v>
      </c>
      <c r="J225" s="19">
        <f t="shared" si="21"/>
        <v>2190200</v>
      </c>
      <c r="K225" s="19">
        <f t="shared" si="22"/>
        <v>0</v>
      </c>
      <c r="L225" s="19">
        <f t="shared" si="23"/>
        <v>3889000</v>
      </c>
    </row>
    <row r="226" spans="1:12" x14ac:dyDescent="0.35">
      <c r="A226" s="17" t="s">
        <v>139</v>
      </c>
      <c r="B226" s="18">
        <v>44928</v>
      </c>
      <c r="C226" s="19">
        <f>SUMIFS('Daily Fees Entry'!F:F,'Daily Fees Entry'!B:B,B226,'Daily Fees Entry'!E:E,$C$10)</f>
        <v>0</v>
      </c>
      <c r="D226" s="19">
        <f t="shared" si="18"/>
        <v>1698800</v>
      </c>
      <c r="E226" s="19">
        <f>SUMIFS('Daily Fees Entry'!F:F,'Daily Fees Entry'!B:B,B226,'Daily Fees Entry'!E:E,$E$10)</f>
        <v>0</v>
      </c>
      <c r="F226" s="19">
        <f t="shared" si="19"/>
        <v>0</v>
      </c>
      <c r="G226" s="19">
        <f>SUMIFS('Daily Fees Entry'!F:F,'Daily Fees Entry'!B:B,B226,'Daily Fees Entry'!E:E,$G$10)</f>
        <v>0</v>
      </c>
      <c r="H226" s="19">
        <f t="shared" si="20"/>
        <v>0</v>
      </c>
      <c r="I226" s="19">
        <f>SUMIFS('Daily Fees Entry'!F:F,'Daily Fees Entry'!B:B,B226,'Daily Fees Entry'!E:E,$I$10)</f>
        <v>0</v>
      </c>
      <c r="J226" s="19">
        <f t="shared" si="21"/>
        <v>2190200</v>
      </c>
      <c r="K226" s="19">
        <f t="shared" si="22"/>
        <v>0</v>
      </c>
      <c r="L226" s="19">
        <f t="shared" si="23"/>
        <v>3889000</v>
      </c>
    </row>
    <row r="227" spans="1:12" x14ac:dyDescent="0.35">
      <c r="A227" s="17" t="s">
        <v>140</v>
      </c>
      <c r="B227" s="18">
        <v>44929</v>
      </c>
      <c r="C227" s="19">
        <f>SUMIFS('Daily Fees Entry'!F:F,'Daily Fees Entry'!B:B,B227,'Daily Fees Entry'!E:E,$C$10)</f>
        <v>0</v>
      </c>
      <c r="D227" s="19">
        <f t="shared" si="18"/>
        <v>1698800</v>
      </c>
      <c r="E227" s="19">
        <f>SUMIFS('Daily Fees Entry'!F:F,'Daily Fees Entry'!B:B,B227,'Daily Fees Entry'!E:E,$E$10)</f>
        <v>0</v>
      </c>
      <c r="F227" s="19">
        <f t="shared" si="19"/>
        <v>0</v>
      </c>
      <c r="G227" s="19">
        <f>SUMIFS('Daily Fees Entry'!F:F,'Daily Fees Entry'!B:B,B227,'Daily Fees Entry'!E:E,$G$10)</f>
        <v>0</v>
      </c>
      <c r="H227" s="19">
        <f t="shared" si="20"/>
        <v>0</v>
      </c>
      <c r="I227" s="19">
        <f>SUMIFS('Daily Fees Entry'!F:F,'Daily Fees Entry'!B:B,B227,'Daily Fees Entry'!E:E,$I$10)</f>
        <v>0</v>
      </c>
      <c r="J227" s="19">
        <f t="shared" si="21"/>
        <v>2190200</v>
      </c>
      <c r="K227" s="19">
        <f t="shared" si="22"/>
        <v>0</v>
      </c>
      <c r="L227" s="19">
        <f t="shared" si="23"/>
        <v>3889000</v>
      </c>
    </row>
    <row r="228" spans="1:12" ht="14.25" customHeight="1" x14ac:dyDescent="0.35">
      <c r="A228" s="17" t="s">
        <v>141</v>
      </c>
      <c r="B228" s="18">
        <v>44930</v>
      </c>
      <c r="C228" s="19">
        <f>SUMIFS('Daily Fees Entry'!F:F,'Daily Fees Entry'!B:B,B228,'Daily Fees Entry'!E:E,$C$10)</f>
        <v>0</v>
      </c>
      <c r="D228" s="19">
        <f t="shared" si="18"/>
        <v>1698800</v>
      </c>
      <c r="E228" s="19">
        <f>SUMIFS('Daily Fees Entry'!F:F,'Daily Fees Entry'!B:B,B228,'Daily Fees Entry'!E:E,$E$10)</f>
        <v>0</v>
      </c>
      <c r="F228" s="19">
        <f t="shared" si="19"/>
        <v>0</v>
      </c>
      <c r="G228" s="19">
        <f>SUMIFS('Daily Fees Entry'!F:F,'Daily Fees Entry'!B:B,B228,'Daily Fees Entry'!E:E,$G$10)</f>
        <v>0</v>
      </c>
      <c r="H228" s="19">
        <f t="shared" si="20"/>
        <v>0</v>
      </c>
      <c r="I228" s="19">
        <f>SUMIFS('Daily Fees Entry'!F:F,'Daily Fees Entry'!B:B,B228,'Daily Fees Entry'!E:E,$I$10)</f>
        <v>0</v>
      </c>
      <c r="J228" s="19">
        <f t="shared" si="21"/>
        <v>2190200</v>
      </c>
      <c r="K228" s="19">
        <f t="shared" si="22"/>
        <v>0</v>
      </c>
      <c r="L228" s="19">
        <f t="shared" si="23"/>
        <v>3889000</v>
      </c>
    </row>
    <row r="229" spans="1:12" x14ac:dyDescent="0.35">
      <c r="A229" s="17" t="s">
        <v>135</v>
      </c>
      <c r="B229" s="18">
        <v>44931</v>
      </c>
      <c r="C229" s="19">
        <f>SUMIFS('Daily Fees Entry'!F:F,'Daily Fees Entry'!B:B,B229,'Daily Fees Entry'!E:E,$C$10)</f>
        <v>0</v>
      </c>
      <c r="D229" s="19">
        <f t="shared" si="18"/>
        <v>1698800</v>
      </c>
      <c r="E229" s="19">
        <f>SUMIFS('Daily Fees Entry'!F:F,'Daily Fees Entry'!B:B,B229,'Daily Fees Entry'!E:E,$E$10)</f>
        <v>0</v>
      </c>
      <c r="F229" s="19">
        <f t="shared" si="19"/>
        <v>0</v>
      </c>
      <c r="G229" s="19">
        <f>SUMIFS('Daily Fees Entry'!F:F,'Daily Fees Entry'!B:B,B229,'Daily Fees Entry'!E:E,$G$10)</f>
        <v>0</v>
      </c>
      <c r="H229" s="19">
        <f t="shared" si="20"/>
        <v>0</v>
      </c>
      <c r="I229" s="19">
        <f>SUMIFS('Daily Fees Entry'!F:F,'Daily Fees Entry'!B:B,B229,'Daily Fees Entry'!E:E,$I$10)</f>
        <v>0</v>
      </c>
      <c r="J229" s="19">
        <f t="shared" si="21"/>
        <v>2190200</v>
      </c>
      <c r="K229" s="19">
        <f t="shared" si="22"/>
        <v>0</v>
      </c>
      <c r="L229" s="19">
        <f t="shared" si="23"/>
        <v>3889000</v>
      </c>
    </row>
    <row r="230" spans="1:12" x14ac:dyDescent="0.35">
      <c r="A230" s="17" t="s">
        <v>136</v>
      </c>
      <c r="B230" s="18">
        <v>44932</v>
      </c>
      <c r="C230" s="19">
        <f>SUMIFS('Daily Fees Entry'!F:F,'Daily Fees Entry'!B:B,B230,'Daily Fees Entry'!E:E,$C$10)</f>
        <v>0</v>
      </c>
      <c r="D230" s="19">
        <f t="shared" si="18"/>
        <v>1698800</v>
      </c>
      <c r="E230" s="19">
        <f>SUMIFS('Daily Fees Entry'!F:F,'Daily Fees Entry'!B:B,B230,'Daily Fees Entry'!E:E,$E$10)</f>
        <v>0</v>
      </c>
      <c r="F230" s="19">
        <f t="shared" si="19"/>
        <v>0</v>
      </c>
      <c r="G230" s="19">
        <f>SUMIFS('Daily Fees Entry'!F:F,'Daily Fees Entry'!B:B,B230,'Daily Fees Entry'!E:E,$G$10)</f>
        <v>0</v>
      </c>
      <c r="H230" s="19">
        <f t="shared" si="20"/>
        <v>0</v>
      </c>
      <c r="I230" s="19">
        <f>SUMIFS('Daily Fees Entry'!F:F,'Daily Fees Entry'!B:B,B230,'Daily Fees Entry'!E:E,$I$10)</f>
        <v>0</v>
      </c>
      <c r="J230" s="19">
        <f t="shared" si="21"/>
        <v>2190200</v>
      </c>
      <c r="K230" s="19">
        <f t="shared" si="22"/>
        <v>0</v>
      </c>
      <c r="L230" s="19">
        <f t="shared" si="23"/>
        <v>3889000</v>
      </c>
    </row>
    <row r="231" spans="1:12" x14ac:dyDescent="0.35">
      <c r="A231" s="17" t="s">
        <v>137</v>
      </c>
      <c r="B231" s="18">
        <v>44933</v>
      </c>
      <c r="C231" s="19">
        <f>SUMIFS('Daily Fees Entry'!F:F,'Daily Fees Entry'!B:B,B231,'Daily Fees Entry'!E:E,$C$10)</f>
        <v>0</v>
      </c>
      <c r="D231" s="19">
        <f t="shared" si="18"/>
        <v>1698800</v>
      </c>
      <c r="E231" s="19">
        <f>SUMIFS('Daily Fees Entry'!F:F,'Daily Fees Entry'!B:B,B231,'Daily Fees Entry'!E:E,$E$10)</f>
        <v>0</v>
      </c>
      <c r="F231" s="19">
        <f t="shared" si="19"/>
        <v>0</v>
      </c>
      <c r="G231" s="19">
        <f>SUMIFS('Daily Fees Entry'!F:F,'Daily Fees Entry'!B:B,B231,'Daily Fees Entry'!E:E,$G$10)</f>
        <v>0</v>
      </c>
      <c r="H231" s="19">
        <f t="shared" si="20"/>
        <v>0</v>
      </c>
      <c r="I231" s="19">
        <f>SUMIFS('Daily Fees Entry'!F:F,'Daily Fees Entry'!B:B,B231,'Daily Fees Entry'!E:E,$I$10)</f>
        <v>0</v>
      </c>
      <c r="J231" s="19">
        <f t="shared" si="21"/>
        <v>2190200</v>
      </c>
      <c r="K231" s="19">
        <f t="shared" si="22"/>
        <v>0</v>
      </c>
      <c r="L231" s="19">
        <f t="shared" si="23"/>
        <v>3889000</v>
      </c>
    </row>
    <row r="232" spans="1:12" x14ac:dyDescent="0.35">
      <c r="A232" s="17" t="s">
        <v>138</v>
      </c>
      <c r="B232" s="18">
        <v>44934</v>
      </c>
      <c r="C232" s="19">
        <f>SUMIFS('Daily Fees Entry'!F:F,'Daily Fees Entry'!B:B,B232,'Daily Fees Entry'!E:E,$C$10)</f>
        <v>0</v>
      </c>
      <c r="D232" s="19">
        <f t="shared" si="18"/>
        <v>1698800</v>
      </c>
      <c r="E232" s="19">
        <f>SUMIFS('Daily Fees Entry'!F:F,'Daily Fees Entry'!B:B,B232,'Daily Fees Entry'!E:E,$E$10)</f>
        <v>0</v>
      </c>
      <c r="F232" s="19">
        <f t="shared" si="19"/>
        <v>0</v>
      </c>
      <c r="G232" s="19">
        <f>SUMIFS('Daily Fees Entry'!F:F,'Daily Fees Entry'!B:B,B232,'Daily Fees Entry'!E:E,$G$10)</f>
        <v>0</v>
      </c>
      <c r="H232" s="19">
        <f t="shared" si="20"/>
        <v>0</v>
      </c>
      <c r="I232" s="19">
        <f>SUMIFS('Daily Fees Entry'!F:F,'Daily Fees Entry'!B:B,B232,'Daily Fees Entry'!E:E,$I$10)</f>
        <v>0</v>
      </c>
      <c r="J232" s="19">
        <f t="shared" si="21"/>
        <v>2190200</v>
      </c>
      <c r="K232" s="19">
        <f t="shared" si="22"/>
        <v>0</v>
      </c>
      <c r="L232" s="19">
        <f t="shared" si="23"/>
        <v>3889000</v>
      </c>
    </row>
    <row r="233" spans="1:12" x14ac:dyDescent="0.35">
      <c r="A233" s="17" t="s">
        <v>139</v>
      </c>
      <c r="B233" s="18">
        <v>44935</v>
      </c>
      <c r="C233" s="19">
        <f>SUMIFS('Daily Fees Entry'!F:F,'Daily Fees Entry'!B:B,B233,'Daily Fees Entry'!E:E,$C$10)</f>
        <v>0</v>
      </c>
      <c r="D233" s="19">
        <f t="shared" si="18"/>
        <v>1698800</v>
      </c>
      <c r="E233" s="19">
        <f>SUMIFS('Daily Fees Entry'!F:F,'Daily Fees Entry'!B:B,B233,'Daily Fees Entry'!E:E,$E$10)</f>
        <v>0</v>
      </c>
      <c r="F233" s="19">
        <f t="shared" si="19"/>
        <v>0</v>
      </c>
      <c r="G233" s="19">
        <f>SUMIFS('Daily Fees Entry'!F:F,'Daily Fees Entry'!B:B,B233,'Daily Fees Entry'!E:E,$G$10)</f>
        <v>0</v>
      </c>
      <c r="H233" s="19">
        <f t="shared" si="20"/>
        <v>0</v>
      </c>
      <c r="I233" s="19">
        <f>SUMIFS('Daily Fees Entry'!F:F,'Daily Fees Entry'!B:B,B233,'Daily Fees Entry'!E:E,$I$10)</f>
        <v>0</v>
      </c>
      <c r="J233" s="19">
        <f t="shared" si="21"/>
        <v>2190200</v>
      </c>
      <c r="K233" s="19">
        <f t="shared" si="22"/>
        <v>0</v>
      </c>
      <c r="L233" s="19">
        <f t="shared" si="23"/>
        <v>3889000</v>
      </c>
    </row>
    <row r="234" spans="1:12" x14ac:dyDescent="0.35">
      <c r="A234" s="17" t="s">
        <v>140</v>
      </c>
      <c r="B234" s="18">
        <v>44936</v>
      </c>
      <c r="C234" s="19">
        <f>SUMIFS('Daily Fees Entry'!F:F,'Daily Fees Entry'!B:B,B234,'Daily Fees Entry'!E:E,$C$10)</f>
        <v>0</v>
      </c>
      <c r="D234" s="19">
        <f t="shared" si="18"/>
        <v>1698800</v>
      </c>
      <c r="E234" s="19">
        <f>SUMIFS('Daily Fees Entry'!F:F,'Daily Fees Entry'!B:B,B234,'Daily Fees Entry'!E:E,$E$10)</f>
        <v>0</v>
      </c>
      <c r="F234" s="19">
        <f t="shared" si="19"/>
        <v>0</v>
      </c>
      <c r="G234" s="19">
        <f>SUMIFS('Daily Fees Entry'!F:F,'Daily Fees Entry'!B:B,B234,'Daily Fees Entry'!E:E,$G$10)</f>
        <v>0</v>
      </c>
      <c r="H234" s="19">
        <f t="shared" si="20"/>
        <v>0</v>
      </c>
      <c r="I234" s="19">
        <f>SUMIFS('Daily Fees Entry'!F:F,'Daily Fees Entry'!B:B,B234,'Daily Fees Entry'!E:E,$I$10)</f>
        <v>0</v>
      </c>
      <c r="J234" s="19">
        <f t="shared" si="21"/>
        <v>2190200</v>
      </c>
      <c r="K234" s="19">
        <f t="shared" si="22"/>
        <v>0</v>
      </c>
      <c r="L234" s="19">
        <f t="shared" si="23"/>
        <v>3889000</v>
      </c>
    </row>
    <row r="235" spans="1:12" x14ac:dyDescent="0.35">
      <c r="A235" s="17" t="s">
        <v>141</v>
      </c>
      <c r="B235" s="18">
        <v>44937</v>
      </c>
      <c r="C235" s="19">
        <f>SUMIFS('Daily Fees Entry'!F:F,'Daily Fees Entry'!B:B,B235,'Daily Fees Entry'!E:E,$C$10)</f>
        <v>0</v>
      </c>
      <c r="D235" s="19">
        <f t="shared" si="18"/>
        <v>1698800</v>
      </c>
      <c r="E235" s="19">
        <f>SUMIFS('Daily Fees Entry'!F:F,'Daily Fees Entry'!B:B,B235,'Daily Fees Entry'!E:E,$E$10)</f>
        <v>0</v>
      </c>
      <c r="F235" s="19">
        <f t="shared" si="19"/>
        <v>0</v>
      </c>
      <c r="G235" s="19">
        <f>SUMIFS('Daily Fees Entry'!F:F,'Daily Fees Entry'!B:B,B235,'Daily Fees Entry'!E:E,$G$10)</f>
        <v>0</v>
      </c>
      <c r="H235" s="19">
        <f t="shared" si="20"/>
        <v>0</v>
      </c>
      <c r="I235" s="19">
        <f>SUMIFS('Daily Fees Entry'!F:F,'Daily Fees Entry'!B:B,B235,'Daily Fees Entry'!E:E,$I$10)</f>
        <v>0</v>
      </c>
      <c r="J235" s="19">
        <f t="shared" si="21"/>
        <v>2190200</v>
      </c>
      <c r="K235" s="19">
        <f t="shared" si="22"/>
        <v>0</v>
      </c>
      <c r="L235" s="19">
        <f t="shared" si="23"/>
        <v>3889000</v>
      </c>
    </row>
    <row r="236" spans="1:12" x14ac:dyDescent="0.35">
      <c r="A236" s="17" t="s">
        <v>135</v>
      </c>
      <c r="B236" s="18">
        <v>44938</v>
      </c>
      <c r="C236" s="19">
        <f>SUMIFS('Daily Fees Entry'!F:F,'Daily Fees Entry'!B:B,B236,'Daily Fees Entry'!E:E,$C$10)</f>
        <v>0</v>
      </c>
      <c r="D236" s="19">
        <f t="shared" si="18"/>
        <v>1698800</v>
      </c>
      <c r="E236" s="19">
        <f>SUMIFS('Daily Fees Entry'!F:F,'Daily Fees Entry'!B:B,B236,'Daily Fees Entry'!E:E,$E$10)</f>
        <v>0</v>
      </c>
      <c r="F236" s="19">
        <f t="shared" si="19"/>
        <v>0</v>
      </c>
      <c r="G236" s="19">
        <f>SUMIFS('Daily Fees Entry'!F:F,'Daily Fees Entry'!B:B,B236,'Daily Fees Entry'!E:E,$G$10)</f>
        <v>0</v>
      </c>
      <c r="H236" s="19">
        <f t="shared" si="20"/>
        <v>0</v>
      </c>
      <c r="I236" s="19">
        <f>SUMIFS('Daily Fees Entry'!F:F,'Daily Fees Entry'!B:B,B236,'Daily Fees Entry'!E:E,$I$10)</f>
        <v>0</v>
      </c>
      <c r="J236" s="19">
        <f t="shared" si="21"/>
        <v>2190200</v>
      </c>
      <c r="K236" s="19">
        <f t="shared" si="22"/>
        <v>0</v>
      </c>
      <c r="L236" s="19">
        <f t="shared" si="23"/>
        <v>3889000</v>
      </c>
    </row>
    <row r="237" spans="1:12" x14ac:dyDescent="0.35">
      <c r="A237" s="17" t="s">
        <v>136</v>
      </c>
      <c r="B237" s="18">
        <v>44939</v>
      </c>
      <c r="C237" s="19">
        <f>SUMIFS('Daily Fees Entry'!F:F,'Daily Fees Entry'!B:B,B237,'Daily Fees Entry'!E:E,$C$10)</f>
        <v>0</v>
      </c>
      <c r="D237" s="19">
        <f t="shared" si="18"/>
        <v>1698800</v>
      </c>
      <c r="E237" s="19">
        <f>SUMIFS('Daily Fees Entry'!F:F,'Daily Fees Entry'!B:B,B237,'Daily Fees Entry'!E:E,$E$10)</f>
        <v>0</v>
      </c>
      <c r="F237" s="19">
        <f t="shared" si="19"/>
        <v>0</v>
      </c>
      <c r="G237" s="19">
        <f>SUMIFS('Daily Fees Entry'!F:F,'Daily Fees Entry'!B:B,B237,'Daily Fees Entry'!E:E,$G$10)</f>
        <v>0</v>
      </c>
      <c r="H237" s="19">
        <f t="shared" si="20"/>
        <v>0</v>
      </c>
      <c r="I237" s="19">
        <f>SUMIFS('Daily Fees Entry'!F:F,'Daily Fees Entry'!B:B,B237,'Daily Fees Entry'!E:E,$I$10)</f>
        <v>0</v>
      </c>
      <c r="J237" s="19">
        <f t="shared" si="21"/>
        <v>2190200</v>
      </c>
      <c r="K237" s="19">
        <f t="shared" si="22"/>
        <v>0</v>
      </c>
      <c r="L237" s="19">
        <f t="shared" si="23"/>
        <v>3889000</v>
      </c>
    </row>
    <row r="238" spans="1:12" x14ac:dyDescent="0.35">
      <c r="A238" s="17" t="s">
        <v>137</v>
      </c>
      <c r="B238" s="18">
        <v>44940</v>
      </c>
      <c r="C238" s="19">
        <f>SUMIFS('Daily Fees Entry'!F:F,'Daily Fees Entry'!B:B,B238,'Daily Fees Entry'!E:E,$C$10)</f>
        <v>0</v>
      </c>
      <c r="D238" s="19">
        <f t="shared" si="18"/>
        <v>1698800</v>
      </c>
      <c r="E238" s="19">
        <f>SUMIFS('Daily Fees Entry'!F:F,'Daily Fees Entry'!B:B,B238,'Daily Fees Entry'!E:E,$E$10)</f>
        <v>0</v>
      </c>
      <c r="F238" s="19">
        <f t="shared" si="19"/>
        <v>0</v>
      </c>
      <c r="G238" s="19">
        <f>SUMIFS('Daily Fees Entry'!F:F,'Daily Fees Entry'!B:B,B238,'Daily Fees Entry'!E:E,$G$10)</f>
        <v>0</v>
      </c>
      <c r="H238" s="19">
        <f t="shared" si="20"/>
        <v>0</v>
      </c>
      <c r="I238" s="19">
        <f>SUMIFS('Daily Fees Entry'!F:F,'Daily Fees Entry'!B:B,B238,'Daily Fees Entry'!E:E,$I$10)</f>
        <v>0</v>
      </c>
      <c r="J238" s="19">
        <f t="shared" si="21"/>
        <v>2190200</v>
      </c>
      <c r="K238" s="19">
        <f t="shared" si="22"/>
        <v>0</v>
      </c>
      <c r="L238" s="19">
        <f t="shared" si="23"/>
        <v>3889000</v>
      </c>
    </row>
    <row r="239" spans="1:12" x14ac:dyDescent="0.35">
      <c r="A239" s="17" t="s">
        <v>138</v>
      </c>
      <c r="B239" s="18">
        <v>44941</v>
      </c>
      <c r="C239" s="19">
        <f>SUMIFS('Daily Fees Entry'!F:F,'Daily Fees Entry'!B:B,B239,'Daily Fees Entry'!E:E,$C$10)</f>
        <v>0</v>
      </c>
      <c r="D239" s="19">
        <f t="shared" si="18"/>
        <v>1698800</v>
      </c>
      <c r="E239" s="19">
        <f>SUMIFS('Daily Fees Entry'!F:F,'Daily Fees Entry'!B:B,B239,'Daily Fees Entry'!E:E,$E$10)</f>
        <v>0</v>
      </c>
      <c r="F239" s="19">
        <f t="shared" si="19"/>
        <v>0</v>
      </c>
      <c r="G239" s="19">
        <f>SUMIFS('Daily Fees Entry'!F:F,'Daily Fees Entry'!B:B,B239,'Daily Fees Entry'!E:E,$G$10)</f>
        <v>0</v>
      </c>
      <c r="H239" s="19">
        <f t="shared" si="20"/>
        <v>0</v>
      </c>
      <c r="I239" s="19">
        <f>SUMIFS('Daily Fees Entry'!F:F,'Daily Fees Entry'!B:B,B239,'Daily Fees Entry'!E:E,$I$10)</f>
        <v>0</v>
      </c>
      <c r="J239" s="19">
        <f t="shared" si="21"/>
        <v>2190200</v>
      </c>
      <c r="K239" s="19">
        <f t="shared" si="22"/>
        <v>0</v>
      </c>
      <c r="L239" s="19">
        <f t="shared" si="23"/>
        <v>3889000</v>
      </c>
    </row>
    <row r="240" spans="1:12" x14ac:dyDescent="0.35">
      <c r="A240" s="17" t="s">
        <v>139</v>
      </c>
      <c r="B240" s="18">
        <v>44942</v>
      </c>
      <c r="C240" s="19">
        <f>SUMIFS('Daily Fees Entry'!F:F,'Daily Fees Entry'!B:B,B240,'Daily Fees Entry'!E:E,$C$10)</f>
        <v>0</v>
      </c>
      <c r="D240" s="19">
        <f t="shared" si="18"/>
        <v>1698800</v>
      </c>
      <c r="E240" s="19">
        <f>SUMIFS('Daily Fees Entry'!F:F,'Daily Fees Entry'!B:B,B240,'Daily Fees Entry'!E:E,$E$10)</f>
        <v>0</v>
      </c>
      <c r="F240" s="19">
        <f t="shared" si="19"/>
        <v>0</v>
      </c>
      <c r="G240" s="19">
        <f>SUMIFS('Daily Fees Entry'!F:F,'Daily Fees Entry'!B:B,B240,'Daily Fees Entry'!E:E,$G$10)</f>
        <v>0</v>
      </c>
      <c r="H240" s="19">
        <f t="shared" si="20"/>
        <v>0</v>
      </c>
      <c r="I240" s="19">
        <f>SUMIFS('Daily Fees Entry'!F:F,'Daily Fees Entry'!B:B,B240,'Daily Fees Entry'!E:E,$I$10)</f>
        <v>0</v>
      </c>
      <c r="J240" s="19">
        <f t="shared" si="21"/>
        <v>2190200</v>
      </c>
      <c r="K240" s="19">
        <f t="shared" si="22"/>
        <v>0</v>
      </c>
      <c r="L240" s="19">
        <f t="shared" si="23"/>
        <v>3889000</v>
      </c>
    </row>
    <row r="241" spans="1:12" x14ac:dyDescent="0.35">
      <c r="A241" s="17" t="s">
        <v>140</v>
      </c>
      <c r="B241" s="18">
        <v>44943</v>
      </c>
      <c r="C241" s="19">
        <f>SUMIFS('Daily Fees Entry'!F:F,'Daily Fees Entry'!B:B,B241,'Daily Fees Entry'!E:E,$C$10)</f>
        <v>0</v>
      </c>
      <c r="D241" s="19">
        <f t="shared" si="18"/>
        <v>1698800</v>
      </c>
      <c r="E241" s="19">
        <f>SUMIFS('Daily Fees Entry'!F:F,'Daily Fees Entry'!B:B,B241,'Daily Fees Entry'!E:E,$E$10)</f>
        <v>0</v>
      </c>
      <c r="F241" s="19">
        <f t="shared" si="19"/>
        <v>0</v>
      </c>
      <c r="G241" s="19">
        <f>SUMIFS('Daily Fees Entry'!F:F,'Daily Fees Entry'!B:B,B241,'Daily Fees Entry'!E:E,$G$10)</f>
        <v>0</v>
      </c>
      <c r="H241" s="19">
        <f t="shared" si="20"/>
        <v>0</v>
      </c>
      <c r="I241" s="19">
        <f>SUMIFS('Daily Fees Entry'!F:F,'Daily Fees Entry'!B:B,B241,'Daily Fees Entry'!E:E,$I$10)</f>
        <v>0</v>
      </c>
      <c r="J241" s="19">
        <f t="shared" si="21"/>
        <v>2190200</v>
      </c>
      <c r="K241" s="19">
        <f t="shared" si="22"/>
        <v>0</v>
      </c>
      <c r="L241" s="19">
        <f t="shared" si="23"/>
        <v>3889000</v>
      </c>
    </row>
    <row r="242" spans="1:12" x14ac:dyDescent="0.35">
      <c r="A242" s="17" t="s">
        <v>141</v>
      </c>
      <c r="B242" s="18">
        <v>44944</v>
      </c>
      <c r="C242" s="19">
        <f>SUMIFS('Daily Fees Entry'!F:F,'Daily Fees Entry'!B:B,B242,'Daily Fees Entry'!E:E,$C$10)</f>
        <v>0</v>
      </c>
      <c r="D242" s="19">
        <f t="shared" si="18"/>
        <v>1698800</v>
      </c>
      <c r="E242" s="19">
        <f>SUMIFS('Daily Fees Entry'!F:F,'Daily Fees Entry'!B:B,B242,'Daily Fees Entry'!E:E,$E$10)</f>
        <v>0</v>
      </c>
      <c r="F242" s="19">
        <f t="shared" si="19"/>
        <v>0</v>
      </c>
      <c r="G242" s="19">
        <f>SUMIFS('Daily Fees Entry'!F:F,'Daily Fees Entry'!B:B,B242,'Daily Fees Entry'!E:E,$G$10)</f>
        <v>0</v>
      </c>
      <c r="H242" s="19">
        <f t="shared" si="20"/>
        <v>0</v>
      </c>
      <c r="I242" s="19">
        <f>SUMIFS('Daily Fees Entry'!F:F,'Daily Fees Entry'!B:B,B242,'Daily Fees Entry'!E:E,$I$10)</f>
        <v>0</v>
      </c>
      <c r="J242" s="19">
        <f t="shared" si="21"/>
        <v>2190200</v>
      </c>
      <c r="K242" s="19">
        <f t="shared" si="22"/>
        <v>0</v>
      </c>
      <c r="L242" s="19">
        <f t="shared" si="23"/>
        <v>3889000</v>
      </c>
    </row>
    <row r="243" spans="1:12" x14ac:dyDescent="0.35">
      <c r="A243" s="17" t="s">
        <v>135</v>
      </c>
      <c r="B243" s="18">
        <v>44945</v>
      </c>
      <c r="C243" s="19">
        <f>SUMIFS('Daily Fees Entry'!F:F,'Daily Fees Entry'!B:B,B243,'Daily Fees Entry'!E:E,$C$10)</f>
        <v>0</v>
      </c>
      <c r="D243" s="19">
        <f t="shared" si="18"/>
        <v>1698800</v>
      </c>
      <c r="E243" s="19">
        <f>SUMIFS('Daily Fees Entry'!F:F,'Daily Fees Entry'!B:B,B243,'Daily Fees Entry'!E:E,$E$10)</f>
        <v>0</v>
      </c>
      <c r="F243" s="19">
        <f t="shared" si="19"/>
        <v>0</v>
      </c>
      <c r="G243" s="19">
        <f>SUMIFS('Daily Fees Entry'!F:F,'Daily Fees Entry'!B:B,B243,'Daily Fees Entry'!E:E,$G$10)</f>
        <v>0</v>
      </c>
      <c r="H243" s="19">
        <f t="shared" si="20"/>
        <v>0</v>
      </c>
      <c r="I243" s="19">
        <f>SUMIFS('Daily Fees Entry'!F:F,'Daily Fees Entry'!B:B,B243,'Daily Fees Entry'!E:E,$I$10)</f>
        <v>0</v>
      </c>
      <c r="J243" s="19">
        <f t="shared" si="21"/>
        <v>2190200</v>
      </c>
      <c r="K243" s="19">
        <f t="shared" si="22"/>
        <v>0</v>
      </c>
      <c r="L243" s="19">
        <f t="shared" si="23"/>
        <v>3889000</v>
      </c>
    </row>
    <row r="244" spans="1:12" x14ac:dyDescent="0.35">
      <c r="A244" s="17" t="s">
        <v>136</v>
      </c>
      <c r="B244" s="18">
        <v>44946</v>
      </c>
      <c r="C244" s="19">
        <f>SUMIFS('Daily Fees Entry'!F:F,'Daily Fees Entry'!B:B,B244,'Daily Fees Entry'!E:E,$C$10)</f>
        <v>0</v>
      </c>
      <c r="D244" s="19">
        <f t="shared" si="18"/>
        <v>1698800</v>
      </c>
      <c r="E244" s="19">
        <f>SUMIFS('Daily Fees Entry'!F:F,'Daily Fees Entry'!B:B,B244,'Daily Fees Entry'!E:E,$E$10)</f>
        <v>0</v>
      </c>
      <c r="F244" s="19">
        <f t="shared" si="19"/>
        <v>0</v>
      </c>
      <c r="G244" s="19">
        <f>SUMIFS('Daily Fees Entry'!F:F,'Daily Fees Entry'!B:B,B244,'Daily Fees Entry'!E:E,$G$10)</f>
        <v>0</v>
      </c>
      <c r="H244" s="19">
        <f t="shared" si="20"/>
        <v>0</v>
      </c>
      <c r="I244" s="19">
        <f>SUMIFS('Daily Fees Entry'!F:F,'Daily Fees Entry'!B:B,B244,'Daily Fees Entry'!E:E,$I$10)</f>
        <v>0</v>
      </c>
      <c r="J244" s="19">
        <f t="shared" si="21"/>
        <v>2190200</v>
      </c>
      <c r="K244" s="19">
        <f t="shared" si="22"/>
        <v>0</v>
      </c>
      <c r="L244" s="19">
        <f t="shared" si="23"/>
        <v>3889000</v>
      </c>
    </row>
    <row r="245" spans="1:12" x14ac:dyDescent="0.35">
      <c r="A245" s="17" t="s">
        <v>137</v>
      </c>
      <c r="B245" s="18">
        <v>44947</v>
      </c>
      <c r="C245" s="19">
        <f>SUMIFS('Daily Fees Entry'!F:F,'Daily Fees Entry'!B:B,B245,'Daily Fees Entry'!E:E,$C$10)</f>
        <v>0</v>
      </c>
      <c r="D245" s="19">
        <f t="shared" si="18"/>
        <v>1698800</v>
      </c>
      <c r="E245" s="19">
        <f>SUMIFS('Daily Fees Entry'!F:F,'Daily Fees Entry'!B:B,B245,'Daily Fees Entry'!E:E,$E$10)</f>
        <v>0</v>
      </c>
      <c r="F245" s="19">
        <f t="shared" si="19"/>
        <v>0</v>
      </c>
      <c r="G245" s="19">
        <f>SUMIFS('Daily Fees Entry'!F:F,'Daily Fees Entry'!B:B,B245,'Daily Fees Entry'!E:E,$G$10)</f>
        <v>0</v>
      </c>
      <c r="H245" s="19">
        <f t="shared" si="20"/>
        <v>0</v>
      </c>
      <c r="I245" s="19">
        <f>SUMIFS('Daily Fees Entry'!F:F,'Daily Fees Entry'!B:B,B245,'Daily Fees Entry'!E:E,$I$10)</f>
        <v>0</v>
      </c>
      <c r="J245" s="19">
        <f t="shared" si="21"/>
        <v>2190200</v>
      </c>
      <c r="K245" s="19">
        <f t="shared" si="22"/>
        <v>0</v>
      </c>
      <c r="L245" s="19">
        <f t="shared" si="23"/>
        <v>3889000</v>
      </c>
    </row>
    <row r="246" spans="1:12" x14ac:dyDescent="0.35">
      <c r="A246" s="17" t="s">
        <v>138</v>
      </c>
      <c r="B246" s="18">
        <v>44948</v>
      </c>
      <c r="C246" s="19">
        <f>SUMIFS('Daily Fees Entry'!F:F,'Daily Fees Entry'!B:B,B246,'Daily Fees Entry'!E:E,$C$10)</f>
        <v>0</v>
      </c>
      <c r="D246" s="19">
        <f t="shared" si="18"/>
        <v>1698800</v>
      </c>
      <c r="E246" s="19">
        <f>SUMIFS('Daily Fees Entry'!F:F,'Daily Fees Entry'!B:B,B246,'Daily Fees Entry'!E:E,$E$10)</f>
        <v>0</v>
      </c>
      <c r="F246" s="19">
        <f t="shared" si="19"/>
        <v>0</v>
      </c>
      <c r="G246" s="19">
        <f>SUMIFS('Daily Fees Entry'!F:F,'Daily Fees Entry'!B:B,B246,'Daily Fees Entry'!E:E,$G$10)</f>
        <v>0</v>
      </c>
      <c r="H246" s="19">
        <f t="shared" si="20"/>
        <v>0</v>
      </c>
      <c r="I246" s="19">
        <f>SUMIFS('Daily Fees Entry'!F:F,'Daily Fees Entry'!B:B,B246,'Daily Fees Entry'!E:E,$I$10)</f>
        <v>0</v>
      </c>
      <c r="J246" s="19">
        <f t="shared" si="21"/>
        <v>2190200</v>
      </c>
      <c r="K246" s="19">
        <f t="shared" si="22"/>
        <v>0</v>
      </c>
      <c r="L246" s="19">
        <f t="shared" si="23"/>
        <v>3889000</v>
      </c>
    </row>
    <row r="247" spans="1:12" x14ac:dyDescent="0.35">
      <c r="A247" s="17" t="s">
        <v>139</v>
      </c>
      <c r="B247" s="18">
        <v>44949</v>
      </c>
      <c r="C247" s="19">
        <f>SUMIFS('Daily Fees Entry'!F:F,'Daily Fees Entry'!B:B,B247,'Daily Fees Entry'!E:E,$C$10)</f>
        <v>0</v>
      </c>
      <c r="D247" s="19">
        <f t="shared" si="18"/>
        <v>1698800</v>
      </c>
      <c r="E247" s="19">
        <f>SUMIFS('Daily Fees Entry'!F:F,'Daily Fees Entry'!B:B,B247,'Daily Fees Entry'!E:E,$E$10)</f>
        <v>0</v>
      </c>
      <c r="F247" s="19">
        <f t="shared" si="19"/>
        <v>0</v>
      </c>
      <c r="G247" s="19">
        <f>SUMIFS('Daily Fees Entry'!F:F,'Daily Fees Entry'!B:B,B247,'Daily Fees Entry'!E:E,$G$10)</f>
        <v>0</v>
      </c>
      <c r="H247" s="19">
        <f t="shared" si="20"/>
        <v>0</v>
      </c>
      <c r="I247" s="19">
        <f>SUMIFS('Daily Fees Entry'!F:F,'Daily Fees Entry'!B:B,B247,'Daily Fees Entry'!E:E,$I$10)</f>
        <v>0</v>
      </c>
      <c r="J247" s="19">
        <f t="shared" si="21"/>
        <v>2190200</v>
      </c>
      <c r="K247" s="19">
        <f t="shared" si="22"/>
        <v>0</v>
      </c>
      <c r="L247" s="19">
        <f t="shared" si="23"/>
        <v>3889000</v>
      </c>
    </row>
    <row r="248" spans="1:12" x14ac:dyDescent="0.35">
      <c r="A248" s="17" t="s">
        <v>140</v>
      </c>
      <c r="B248" s="18">
        <v>44950</v>
      </c>
      <c r="C248" s="19">
        <f>SUMIFS('Daily Fees Entry'!F:F,'Daily Fees Entry'!B:B,B248,'Daily Fees Entry'!E:E,$C$10)</f>
        <v>0</v>
      </c>
      <c r="D248" s="19">
        <f t="shared" si="18"/>
        <v>1698800</v>
      </c>
      <c r="E248" s="19">
        <f>SUMIFS('Daily Fees Entry'!F:F,'Daily Fees Entry'!B:B,B248,'Daily Fees Entry'!E:E,$E$10)</f>
        <v>0</v>
      </c>
      <c r="F248" s="19">
        <f t="shared" si="19"/>
        <v>0</v>
      </c>
      <c r="G248" s="19">
        <f>SUMIFS('Daily Fees Entry'!F:F,'Daily Fees Entry'!B:B,B248,'Daily Fees Entry'!E:E,$G$10)</f>
        <v>0</v>
      </c>
      <c r="H248" s="19">
        <f t="shared" si="20"/>
        <v>0</v>
      </c>
      <c r="I248" s="19">
        <f>SUMIFS('Daily Fees Entry'!F:F,'Daily Fees Entry'!B:B,B248,'Daily Fees Entry'!E:E,$I$10)</f>
        <v>0</v>
      </c>
      <c r="J248" s="19">
        <f t="shared" si="21"/>
        <v>2190200</v>
      </c>
      <c r="K248" s="19">
        <f t="shared" si="22"/>
        <v>0</v>
      </c>
      <c r="L248" s="19">
        <f t="shared" si="23"/>
        <v>3889000</v>
      </c>
    </row>
    <row r="249" spans="1:12" x14ac:dyDescent="0.35">
      <c r="A249" s="17" t="s">
        <v>141</v>
      </c>
      <c r="B249" s="18">
        <v>44951</v>
      </c>
      <c r="C249" s="19">
        <f>SUMIFS('Daily Fees Entry'!F:F,'Daily Fees Entry'!B:B,B249,'Daily Fees Entry'!E:E,$C$10)</f>
        <v>0</v>
      </c>
      <c r="D249" s="19">
        <f t="shared" si="18"/>
        <v>1698800</v>
      </c>
      <c r="E249" s="19">
        <f>SUMIFS('Daily Fees Entry'!F:F,'Daily Fees Entry'!B:B,B249,'Daily Fees Entry'!E:E,$E$10)</f>
        <v>0</v>
      </c>
      <c r="F249" s="19">
        <f t="shared" si="19"/>
        <v>0</v>
      </c>
      <c r="G249" s="19">
        <f>SUMIFS('Daily Fees Entry'!F:F,'Daily Fees Entry'!B:B,B249,'Daily Fees Entry'!E:E,$G$10)</f>
        <v>0</v>
      </c>
      <c r="H249" s="19">
        <f t="shared" si="20"/>
        <v>0</v>
      </c>
      <c r="I249" s="19">
        <f>SUMIFS('Daily Fees Entry'!F:F,'Daily Fees Entry'!B:B,B249,'Daily Fees Entry'!E:E,$I$10)</f>
        <v>0</v>
      </c>
      <c r="J249" s="19">
        <f t="shared" si="21"/>
        <v>2190200</v>
      </c>
      <c r="K249" s="19">
        <f t="shared" si="22"/>
        <v>0</v>
      </c>
      <c r="L249" s="19">
        <f t="shared" si="23"/>
        <v>3889000</v>
      </c>
    </row>
    <row r="250" spans="1:12" x14ac:dyDescent="0.35">
      <c r="A250" s="17" t="s">
        <v>135</v>
      </c>
      <c r="B250" s="18">
        <v>44952</v>
      </c>
      <c r="C250" s="19">
        <f>SUMIFS('Daily Fees Entry'!F:F,'Daily Fees Entry'!B:B,B250,'Daily Fees Entry'!E:E,$C$10)</f>
        <v>0</v>
      </c>
      <c r="D250" s="19">
        <f t="shared" si="18"/>
        <v>1698800</v>
      </c>
      <c r="E250" s="19">
        <f>SUMIFS('Daily Fees Entry'!F:F,'Daily Fees Entry'!B:B,B250,'Daily Fees Entry'!E:E,$E$10)</f>
        <v>0</v>
      </c>
      <c r="F250" s="19">
        <f t="shared" si="19"/>
        <v>0</v>
      </c>
      <c r="G250" s="19">
        <f>SUMIFS('Daily Fees Entry'!F:F,'Daily Fees Entry'!B:B,B250,'Daily Fees Entry'!E:E,$G$10)</f>
        <v>0</v>
      </c>
      <c r="H250" s="19">
        <f t="shared" si="20"/>
        <v>0</v>
      </c>
      <c r="I250" s="19">
        <f>SUMIFS('Daily Fees Entry'!F:F,'Daily Fees Entry'!B:B,B250,'Daily Fees Entry'!E:E,$I$10)</f>
        <v>0</v>
      </c>
      <c r="J250" s="19">
        <f t="shared" si="21"/>
        <v>2190200</v>
      </c>
      <c r="K250" s="19">
        <f t="shared" si="22"/>
        <v>0</v>
      </c>
      <c r="L250" s="19">
        <f t="shared" si="23"/>
        <v>3889000</v>
      </c>
    </row>
    <row r="251" spans="1:12" x14ac:dyDescent="0.35">
      <c r="A251" s="17" t="s">
        <v>136</v>
      </c>
      <c r="B251" s="18">
        <v>44953</v>
      </c>
      <c r="C251" s="19">
        <f>SUMIFS('Daily Fees Entry'!F:F,'Daily Fees Entry'!B:B,B251,'Daily Fees Entry'!E:E,$C$10)</f>
        <v>0</v>
      </c>
      <c r="D251" s="19">
        <f t="shared" si="18"/>
        <v>1698800</v>
      </c>
      <c r="E251" s="19">
        <f>SUMIFS('Daily Fees Entry'!F:F,'Daily Fees Entry'!B:B,B251,'Daily Fees Entry'!E:E,$E$10)</f>
        <v>0</v>
      </c>
      <c r="F251" s="19">
        <f t="shared" si="19"/>
        <v>0</v>
      </c>
      <c r="G251" s="19">
        <f>SUMIFS('Daily Fees Entry'!F:F,'Daily Fees Entry'!B:B,B251,'Daily Fees Entry'!E:E,$G$10)</f>
        <v>0</v>
      </c>
      <c r="H251" s="19">
        <f t="shared" si="20"/>
        <v>0</v>
      </c>
      <c r="I251" s="19">
        <f>SUMIFS('Daily Fees Entry'!F:F,'Daily Fees Entry'!B:B,B251,'Daily Fees Entry'!E:E,$I$10)</f>
        <v>0</v>
      </c>
      <c r="J251" s="19">
        <f t="shared" si="21"/>
        <v>2190200</v>
      </c>
      <c r="K251" s="19">
        <f t="shared" si="22"/>
        <v>0</v>
      </c>
      <c r="L251" s="19">
        <f t="shared" si="23"/>
        <v>3889000</v>
      </c>
    </row>
    <row r="252" spans="1:12" x14ac:dyDescent="0.35">
      <c r="A252" s="17" t="s">
        <v>137</v>
      </c>
      <c r="B252" s="18">
        <v>44954</v>
      </c>
      <c r="C252" s="19">
        <f>SUMIFS('Daily Fees Entry'!F:F,'Daily Fees Entry'!B:B,B252,'Daily Fees Entry'!E:E,$C$10)</f>
        <v>0</v>
      </c>
      <c r="D252" s="19">
        <f t="shared" si="18"/>
        <v>1698800</v>
      </c>
      <c r="E252" s="19">
        <f>SUMIFS('Daily Fees Entry'!F:F,'Daily Fees Entry'!B:B,B252,'Daily Fees Entry'!E:E,$E$10)</f>
        <v>0</v>
      </c>
      <c r="F252" s="19">
        <f t="shared" si="19"/>
        <v>0</v>
      </c>
      <c r="G252" s="19">
        <f>SUMIFS('Daily Fees Entry'!F:F,'Daily Fees Entry'!B:B,B252,'Daily Fees Entry'!E:E,$G$10)</f>
        <v>0</v>
      </c>
      <c r="H252" s="19">
        <f t="shared" si="20"/>
        <v>0</v>
      </c>
      <c r="I252" s="19">
        <f>SUMIFS('Daily Fees Entry'!F:F,'Daily Fees Entry'!B:B,B252,'Daily Fees Entry'!E:E,$I$10)</f>
        <v>0</v>
      </c>
      <c r="J252" s="19">
        <f t="shared" si="21"/>
        <v>2190200</v>
      </c>
      <c r="K252" s="19">
        <f t="shared" si="22"/>
        <v>0</v>
      </c>
      <c r="L252" s="19">
        <f t="shared" si="23"/>
        <v>3889000</v>
      </c>
    </row>
    <row r="253" spans="1:12" x14ac:dyDescent="0.35">
      <c r="A253" s="17" t="s">
        <v>138</v>
      </c>
      <c r="B253" s="18">
        <v>44955</v>
      </c>
      <c r="C253" s="19">
        <f>SUMIFS('Daily Fees Entry'!F:F,'Daily Fees Entry'!B:B,B253,'Daily Fees Entry'!E:E,$C$10)</f>
        <v>0</v>
      </c>
      <c r="D253" s="19">
        <f t="shared" si="18"/>
        <v>1698800</v>
      </c>
      <c r="E253" s="19">
        <f>SUMIFS('Daily Fees Entry'!F:F,'Daily Fees Entry'!B:B,B253,'Daily Fees Entry'!E:E,$E$10)</f>
        <v>0</v>
      </c>
      <c r="F253" s="19">
        <f t="shared" si="19"/>
        <v>0</v>
      </c>
      <c r="G253" s="19">
        <f>SUMIFS('Daily Fees Entry'!F:F,'Daily Fees Entry'!B:B,B253,'Daily Fees Entry'!E:E,$G$10)</f>
        <v>0</v>
      </c>
      <c r="H253" s="19">
        <f t="shared" si="20"/>
        <v>0</v>
      </c>
      <c r="I253" s="19">
        <f>SUMIFS('Daily Fees Entry'!F:F,'Daily Fees Entry'!B:B,B253,'Daily Fees Entry'!E:E,$I$10)</f>
        <v>0</v>
      </c>
      <c r="J253" s="19">
        <f t="shared" si="21"/>
        <v>2190200</v>
      </c>
      <c r="K253" s="19">
        <f t="shared" si="22"/>
        <v>0</v>
      </c>
      <c r="L253" s="19">
        <f t="shared" si="23"/>
        <v>3889000</v>
      </c>
    </row>
    <row r="254" spans="1:12" x14ac:dyDescent="0.35">
      <c r="A254" s="17" t="s">
        <v>139</v>
      </c>
      <c r="B254" s="18">
        <v>44956</v>
      </c>
      <c r="C254" s="19">
        <f>SUMIFS('Daily Fees Entry'!F:F,'Daily Fees Entry'!B:B,B254,'Daily Fees Entry'!E:E,$C$10)</f>
        <v>0</v>
      </c>
      <c r="D254" s="19">
        <f t="shared" si="18"/>
        <v>1698800</v>
      </c>
      <c r="E254" s="19">
        <f>SUMIFS('Daily Fees Entry'!F:F,'Daily Fees Entry'!B:B,B254,'Daily Fees Entry'!E:E,$E$10)</f>
        <v>0</v>
      </c>
      <c r="F254" s="19">
        <f t="shared" si="19"/>
        <v>0</v>
      </c>
      <c r="G254" s="19">
        <f>SUMIFS('Daily Fees Entry'!F:F,'Daily Fees Entry'!B:B,B254,'Daily Fees Entry'!E:E,$G$10)</f>
        <v>0</v>
      </c>
      <c r="H254" s="19">
        <f t="shared" si="20"/>
        <v>0</v>
      </c>
      <c r="I254" s="19">
        <f>SUMIFS('Daily Fees Entry'!F:F,'Daily Fees Entry'!B:B,B254,'Daily Fees Entry'!E:E,$I$10)</f>
        <v>0</v>
      </c>
      <c r="J254" s="19">
        <f t="shared" si="21"/>
        <v>2190200</v>
      </c>
      <c r="K254" s="19">
        <f t="shared" si="22"/>
        <v>0</v>
      </c>
      <c r="L254" s="19">
        <f t="shared" si="23"/>
        <v>3889000</v>
      </c>
    </row>
    <row r="255" spans="1:12" x14ac:dyDescent="0.35">
      <c r="A255" s="17" t="s">
        <v>140</v>
      </c>
      <c r="B255" s="18">
        <v>44957</v>
      </c>
      <c r="C255" s="19">
        <f>SUMIFS('Daily Fees Entry'!F:F,'Daily Fees Entry'!B:B,B255,'Daily Fees Entry'!E:E,$C$10)</f>
        <v>0</v>
      </c>
      <c r="D255" s="19">
        <f t="shared" si="18"/>
        <v>1698800</v>
      </c>
      <c r="E255" s="19">
        <f>SUMIFS('Daily Fees Entry'!F:F,'Daily Fees Entry'!B:B,B255,'Daily Fees Entry'!E:E,$E$10)</f>
        <v>0</v>
      </c>
      <c r="F255" s="19">
        <f t="shared" si="19"/>
        <v>0</v>
      </c>
      <c r="G255" s="19">
        <f>SUMIFS('Daily Fees Entry'!F:F,'Daily Fees Entry'!B:B,B255,'Daily Fees Entry'!E:E,$G$10)</f>
        <v>0</v>
      </c>
      <c r="H255" s="19">
        <f t="shared" si="20"/>
        <v>0</v>
      </c>
      <c r="I255" s="19">
        <f>SUMIFS('Daily Fees Entry'!F:F,'Daily Fees Entry'!B:B,B255,'Daily Fees Entry'!E:E,$I$10)</f>
        <v>0</v>
      </c>
      <c r="J255" s="19">
        <f t="shared" si="21"/>
        <v>2190200</v>
      </c>
      <c r="K255" s="19">
        <f t="shared" si="22"/>
        <v>0</v>
      </c>
      <c r="L255" s="19">
        <f t="shared" si="23"/>
        <v>3889000</v>
      </c>
    </row>
    <row r="256" spans="1:12" x14ac:dyDescent="0.35">
      <c r="A256" s="17" t="s">
        <v>141</v>
      </c>
      <c r="B256" s="18">
        <v>44958</v>
      </c>
      <c r="C256" s="19">
        <f>SUMIFS('Daily Fees Entry'!F:F,'Daily Fees Entry'!B:B,B256,'Daily Fees Entry'!E:E,$C$10)</f>
        <v>0</v>
      </c>
      <c r="D256" s="19">
        <f t="shared" si="18"/>
        <v>1698800</v>
      </c>
      <c r="E256" s="19">
        <f>SUMIFS('Daily Fees Entry'!F:F,'Daily Fees Entry'!B:B,B256,'Daily Fees Entry'!E:E,$E$10)</f>
        <v>0</v>
      </c>
      <c r="F256" s="19">
        <f t="shared" si="19"/>
        <v>0</v>
      </c>
      <c r="G256" s="19">
        <f>SUMIFS('Daily Fees Entry'!F:F,'Daily Fees Entry'!B:B,B256,'Daily Fees Entry'!E:E,$G$10)</f>
        <v>0</v>
      </c>
      <c r="H256" s="19">
        <f t="shared" si="20"/>
        <v>0</v>
      </c>
      <c r="I256" s="19">
        <f>SUMIFS('Daily Fees Entry'!F:F,'Daily Fees Entry'!B:B,B256,'Daily Fees Entry'!E:E,$I$10)</f>
        <v>0</v>
      </c>
      <c r="J256" s="19">
        <f t="shared" si="21"/>
        <v>2190200</v>
      </c>
      <c r="K256" s="19">
        <f t="shared" si="22"/>
        <v>0</v>
      </c>
      <c r="L256" s="19">
        <f t="shared" si="23"/>
        <v>3889000</v>
      </c>
    </row>
    <row r="257" spans="1:12" x14ac:dyDescent="0.35">
      <c r="A257" s="17" t="s">
        <v>135</v>
      </c>
      <c r="B257" s="18">
        <v>44959</v>
      </c>
      <c r="C257" s="19">
        <f>SUMIFS('Daily Fees Entry'!F:F,'Daily Fees Entry'!B:B,B257,'Daily Fees Entry'!E:E,$C$10)</f>
        <v>0</v>
      </c>
      <c r="D257" s="19">
        <f t="shared" si="18"/>
        <v>1698800</v>
      </c>
      <c r="E257" s="19">
        <f>SUMIFS('Daily Fees Entry'!F:F,'Daily Fees Entry'!B:B,B257,'Daily Fees Entry'!E:E,$E$10)</f>
        <v>0</v>
      </c>
      <c r="F257" s="19">
        <f t="shared" si="19"/>
        <v>0</v>
      </c>
      <c r="G257" s="19">
        <f>SUMIFS('Daily Fees Entry'!F:F,'Daily Fees Entry'!B:B,B257,'Daily Fees Entry'!E:E,$G$10)</f>
        <v>0</v>
      </c>
      <c r="H257" s="19">
        <f t="shared" si="20"/>
        <v>0</v>
      </c>
      <c r="I257" s="19">
        <f>SUMIFS('Daily Fees Entry'!F:F,'Daily Fees Entry'!B:B,B257,'Daily Fees Entry'!E:E,$I$10)</f>
        <v>0</v>
      </c>
      <c r="J257" s="19">
        <f t="shared" si="21"/>
        <v>2190200</v>
      </c>
      <c r="K257" s="19">
        <f t="shared" si="22"/>
        <v>0</v>
      </c>
      <c r="L257" s="19">
        <f t="shared" si="23"/>
        <v>3889000</v>
      </c>
    </row>
    <row r="258" spans="1:12" x14ac:dyDescent="0.35">
      <c r="A258" s="17" t="s">
        <v>136</v>
      </c>
      <c r="B258" s="18">
        <v>44960</v>
      </c>
      <c r="C258" s="19">
        <f>SUMIFS('Daily Fees Entry'!F:F,'Daily Fees Entry'!B:B,B258,'Daily Fees Entry'!E:E,$C$10)</f>
        <v>0</v>
      </c>
      <c r="D258" s="19">
        <f t="shared" si="18"/>
        <v>1698800</v>
      </c>
      <c r="E258" s="19">
        <f>SUMIFS('Daily Fees Entry'!F:F,'Daily Fees Entry'!B:B,B258,'Daily Fees Entry'!E:E,$E$10)</f>
        <v>0</v>
      </c>
      <c r="F258" s="19">
        <f t="shared" si="19"/>
        <v>0</v>
      </c>
      <c r="G258" s="19">
        <f>SUMIFS('Daily Fees Entry'!F:F,'Daily Fees Entry'!B:B,B258,'Daily Fees Entry'!E:E,$G$10)</f>
        <v>0</v>
      </c>
      <c r="H258" s="19">
        <f t="shared" si="20"/>
        <v>0</v>
      </c>
      <c r="I258" s="19">
        <f>SUMIFS('Daily Fees Entry'!F:F,'Daily Fees Entry'!B:B,B258,'Daily Fees Entry'!E:E,$I$10)</f>
        <v>0</v>
      </c>
      <c r="J258" s="19">
        <f t="shared" si="21"/>
        <v>2190200</v>
      </c>
      <c r="K258" s="19">
        <f t="shared" si="22"/>
        <v>0</v>
      </c>
      <c r="L258" s="19">
        <f t="shared" si="23"/>
        <v>3889000</v>
      </c>
    </row>
    <row r="259" spans="1:12" x14ac:dyDescent="0.35">
      <c r="A259" s="17" t="s">
        <v>137</v>
      </c>
      <c r="B259" s="18">
        <v>44961</v>
      </c>
      <c r="C259" s="19">
        <f>SUMIFS('Daily Fees Entry'!F:F,'Daily Fees Entry'!B:B,B259,'Daily Fees Entry'!E:E,$C$10)</f>
        <v>0</v>
      </c>
      <c r="D259" s="19">
        <f t="shared" si="18"/>
        <v>1698800</v>
      </c>
      <c r="E259" s="19">
        <f>SUMIFS('Daily Fees Entry'!F:F,'Daily Fees Entry'!B:B,B259,'Daily Fees Entry'!E:E,$E$10)</f>
        <v>0</v>
      </c>
      <c r="F259" s="19">
        <f t="shared" si="19"/>
        <v>0</v>
      </c>
      <c r="G259" s="19">
        <f>SUMIFS('Daily Fees Entry'!F:F,'Daily Fees Entry'!B:B,B259,'Daily Fees Entry'!E:E,$G$10)</f>
        <v>0</v>
      </c>
      <c r="H259" s="19">
        <f t="shared" si="20"/>
        <v>0</v>
      </c>
      <c r="I259" s="19">
        <f>SUMIFS('Daily Fees Entry'!F:F,'Daily Fees Entry'!B:B,B259,'Daily Fees Entry'!E:E,$I$10)</f>
        <v>0</v>
      </c>
      <c r="J259" s="19">
        <f t="shared" si="21"/>
        <v>2190200</v>
      </c>
      <c r="K259" s="19">
        <f t="shared" si="22"/>
        <v>0</v>
      </c>
      <c r="L259" s="19">
        <f t="shared" si="23"/>
        <v>3889000</v>
      </c>
    </row>
    <row r="260" spans="1:12" x14ac:dyDescent="0.35">
      <c r="A260" s="17" t="s">
        <v>138</v>
      </c>
      <c r="B260" s="18">
        <v>44962</v>
      </c>
      <c r="C260" s="19">
        <f>SUMIFS('Daily Fees Entry'!F:F,'Daily Fees Entry'!B:B,B260,'Daily Fees Entry'!E:E,$C$10)</f>
        <v>0</v>
      </c>
      <c r="D260" s="19">
        <f t="shared" si="18"/>
        <v>1698800</v>
      </c>
      <c r="E260" s="19">
        <f>SUMIFS('Daily Fees Entry'!F:F,'Daily Fees Entry'!B:B,B260,'Daily Fees Entry'!E:E,$E$10)</f>
        <v>0</v>
      </c>
      <c r="F260" s="19">
        <f t="shared" si="19"/>
        <v>0</v>
      </c>
      <c r="G260" s="19">
        <f>SUMIFS('Daily Fees Entry'!F:F,'Daily Fees Entry'!B:B,B260,'Daily Fees Entry'!E:E,$G$10)</f>
        <v>0</v>
      </c>
      <c r="H260" s="19">
        <f t="shared" si="20"/>
        <v>0</v>
      </c>
      <c r="I260" s="19">
        <f>SUMIFS('Daily Fees Entry'!F:F,'Daily Fees Entry'!B:B,B260,'Daily Fees Entry'!E:E,$I$10)</f>
        <v>0</v>
      </c>
      <c r="J260" s="19">
        <f t="shared" si="21"/>
        <v>2190200</v>
      </c>
      <c r="K260" s="19">
        <f t="shared" si="22"/>
        <v>0</v>
      </c>
      <c r="L260" s="19">
        <f t="shared" si="23"/>
        <v>3889000</v>
      </c>
    </row>
    <row r="261" spans="1:12" x14ac:dyDescent="0.35">
      <c r="A261" s="17" t="s">
        <v>139</v>
      </c>
      <c r="B261" s="18">
        <v>44963</v>
      </c>
      <c r="C261" s="19">
        <f>SUMIFS('Daily Fees Entry'!F:F,'Daily Fees Entry'!B:B,B261,'Daily Fees Entry'!E:E,$C$10)</f>
        <v>0</v>
      </c>
      <c r="D261" s="19">
        <f t="shared" si="18"/>
        <v>1698800</v>
      </c>
      <c r="E261" s="19">
        <f>SUMIFS('Daily Fees Entry'!F:F,'Daily Fees Entry'!B:B,B261,'Daily Fees Entry'!E:E,$E$10)</f>
        <v>0</v>
      </c>
      <c r="F261" s="19">
        <f t="shared" si="19"/>
        <v>0</v>
      </c>
      <c r="G261" s="19">
        <f>SUMIFS('Daily Fees Entry'!F:F,'Daily Fees Entry'!B:B,B261,'Daily Fees Entry'!E:E,$G$10)</f>
        <v>0</v>
      </c>
      <c r="H261" s="19">
        <f t="shared" si="20"/>
        <v>0</v>
      </c>
      <c r="I261" s="19">
        <f>SUMIFS('Daily Fees Entry'!F:F,'Daily Fees Entry'!B:B,B261,'Daily Fees Entry'!E:E,$I$10)</f>
        <v>0</v>
      </c>
      <c r="J261" s="19">
        <f t="shared" si="21"/>
        <v>2190200</v>
      </c>
      <c r="K261" s="19">
        <f t="shared" si="22"/>
        <v>0</v>
      </c>
      <c r="L261" s="19">
        <f t="shared" si="23"/>
        <v>3889000</v>
      </c>
    </row>
    <row r="262" spans="1:12" x14ac:dyDescent="0.35">
      <c r="A262" s="17" t="s">
        <v>140</v>
      </c>
      <c r="B262" s="18">
        <v>44964</v>
      </c>
      <c r="C262" s="19">
        <f>SUMIFS('Daily Fees Entry'!F:F,'Daily Fees Entry'!B:B,B262,'Daily Fees Entry'!E:E,$C$10)</f>
        <v>0</v>
      </c>
      <c r="D262" s="19">
        <f t="shared" si="18"/>
        <v>1698800</v>
      </c>
      <c r="E262" s="19">
        <f>SUMIFS('Daily Fees Entry'!F:F,'Daily Fees Entry'!B:B,B262,'Daily Fees Entry'!E:E,$E$10)</f>
        <v>0</v>
      </c>
      <c r="F262" s="19">
        <f t="shared" si="19"/>
        <v>0</v>
      </c>
      <c r="G262" s="19">
        <f>SUMIFS('Daily Fees Entry'!F:F,'Daily Fees Entry'!B:B,B262,'Daily Fees Entry'!E:E,$G$10)</f>
        <v>0</v>
      </c>
      <c r="H262" s="19">
        <f t="shared" si="20"/>
        <v>0</v>
      </c>
      <c r="I262" s="19">
        <f>SUMIFS('Daily Fees Entry'!F:F,'Daily Fees Entry'!B:B,B262,'Daily Fees Entry'!E:E,$I$10)</f>
        <v>0</v>
      </c>
      <c r="J262" s="19">
        <f t="shared" si="21"/>
        <v>2190200</v>
      </c>
      <c r="K262" s="19">
        <f t="shared" si="22"/>
        <v>0</v>
      </c>
      <c r="L262" s="19">
        <f t="shared" si="23"/>
        <v>3889000</v>
      </c>
    </row>
    <row r="263" spans="1:12" x14ac:dyDescent="0.35">
      <c r="A263" s="17" t="s">
        <v>141</v>
      </c>
      <c r="B263" s="18">
        <v>44965</v>
      </c>
      <c r="C263" s="19">
        <f>SUMIFS('Daily Fees Entry'!F:F,'Daily Fees Entry'!B:B,B263,'Daily Fees Entry'!E:E,$C$10)</f>
        <v>0</v>
      </c>
      <c r="D263" s="19">
        <f t="shared" si="18"/>
        <v>1698800</v>
      </c>
      <c r="E263" s="19">
        <f>SUMIFS('Daily Fees Entry'!F:F,'Daily Fees Entry'!B:B,B263,'Daily Fees Entry'!E:E,$E$10)</f>
        <v>0</v>
      </c>
      <c r="F263" s="19">
        <f t="shared" si="19"/>
        <v>0</v>
      </c>
      <c r="G263" s="19">
        <f>SUMIFS('Daily Fees Entry'!F:F,'Daily Fees Entry'!B:B,B263,'Daily Fees Entry'!E:E,$G$10)</f>
        <v>0</v>
      </c>
      <c r="H263" s="19">
        <f t="shared" si="20"/>
        <v>0</v>
      </c>
      <c r="I263" s="19">
        <f>SUMIFS('Daily Fees Entry'!F:F,'Daily Fees Entry'!B:B,B263,'Daily Fees Entry'!E:E,$I$10)</f>
        <v>0</v>
      </c>
      <c r="J263" s="19">
        <f t="shared" si="21"/>
        <v>2190200</v>
      </c>
      <c r="K263" s="19">
        <f t="shared" si="22"/>
        <v>0</v>
      </c>
      <c r="L263" s="19">
        <f t="shared" si="23"/>
        <v>3889000</v>
      </c>
    </row>
    <row r="264" spans="1:12" x14ac:dyDescent="0.35">
      <c r="A264" s="17" t="s">
        <v>135</v>
      </c>
      <c r="B264" s="18">
        <v>44966</v>
      </c>
      <c r="C264" s="19">
        <f>SUMIFS('Daily Fees Entry'!F:F,'Daily Fees Entry'!B:B,B264,'Daily Fees Entry'!E:E,$C$10)</f>
        <v>0</v>
      </c>
      <c r="D264" s="19">
        <f t="shared" si="18"/>
        <v>1698800</v>
      </c>
      <c r="E264" s="19">
        <f>SUMIFS('Daily Fees Entry'!F:F,'Daily Fees Entry'!B:B,B264,'Daily Fees Entry'!E:E,$E$10)</f>
        <v>0</v>
      </c>
      <c r="F264" s="19">
        <f t="shared" si="19"/>
        <v>0</v>
      </c>
      <c r="G264" s="19">
        <f>SUMIFS('Daily Fees Entry'!F:F,'Daily Fees Entry'!B:B,B264,'Daily Fees Entry'!E:E,$G$10)</f>
        <v>0</v>
      </c>
      <c r="H264" s="19">
        <f t="shared" si="20"/>
        <v>0</v>
      </c>
      <c r="I264" s="19">
        <f>SUMIFS('Daily Fees Entry'!F:F,'Daily Fees Entry'!B:B,B264,'Daily Fees Entry'!E:E,$I$10)</f>
        <v>0</v>
      </c>
      <c r="J264" s="19">
        <f t="shared" si="21"/>
        <v>2190200</v>
      </c>
      <c r="K264" s="19">
        <f t="shared" si="22"/>
        <v>0</v>
      </c>
      <c r="L264" s="19">
        <f t="shared" si="23"/>
        <v>3889000</v>
      </c>
    </row>
    <row r="265" spans="1:12" x14ac:dyDescent="0.35">
      <c r="A265" s="17" t="s">
        <v>136</v>
      </c>
      <c r="B265" s="18">
        <v>44967</v>
      </c>
      <c r="C265" s="19">
        <f>SUMIFS('Daily Fees Entry'!F:F,'Daily Fees Entry'!B:B,B265,'Daily Fees Entry'!E:E,$C$10)</f>
        <v>0</v>
      </c>
      <c r="D265" s="19">
        <f t="shared" si="18"/>
        <v>1698800</v>
      </c>
      <c r="E265" s="19">
        <f>SUMIFS('Daily Fees Entry'!F:F,'Daily Fees Entry'!B:B,B265,'Daily Fees Entry'!E:E,$E$10)</f>
        <v>0</v>
      </c>
      <c r="F265" s="19">
        <f t="shared" si="19"/>
        <v>0</v>
      </c>
      <c r="G265" s="19">
        <f>SUMIFS('Daily Fees Entry'!F:F,'Daily Fees Entry'!B:B,B265,'Daily Fees Entry'!E:E,$G$10)</f>
        <v>0</v>
      </c>
      <c r="H265" s="19">
        <f t="shared" si="20"/>
        <v>0</v>
      </c>
      <c r="I265" s="19">
        <f>SUMIFS('Daily Fees Entry'!F:F,'Daily Fees Entry'!B:B,B265,'Daily Fees Entry'!E:E,$I$10)</f>
        <v>0</v>
      </c>
      <c r="J265" s="19">
        <f t="shared" si="21"/>
        <v>2190200</v>
      </c>
      <c r="K265" s="19">
        <f t="shared" si="22"/>
        <v>0</v>
      </c>
      <c r="L265" s="19">
        <f t="shared" si="23"/>
        <v>3889000</v>
      </c>
    </row>
    <row r="266" spans="1:12" x14ac:dyDescent="0.35">
      <c r="A266" s="17" t="s">
        <v>137</v>
      </c>
      <c r="B266" s="18">
        <v>44968</v>
      </c>
      <c r="C266" s="19">
        <f>SUMIFS('Daily Fees Entry'!F:F,'Daily Fees Entry'!B:B,B266,'Daily Fees Entry'!E:E,$C$10)</f>
        <v>0</v>
      </c>
      <c r="D266" s="19">
        <f t="shared" si="18"/>
        <v>1698800</v>
      </c>
      <c r="E266" s="19">
        <f>SUMIFS('Daily Fees Entry'!F:F,'Daily Fees Entry'!B:B,B266,'Daily Fees Entry'!E:E,$E$10)</f>
        <v>0</v>
      </c>
      <c r="F266" s="19">
        <f t="shared" si="19"/>
        <v>0</v>
      </c>
      <c r="G266" s="19">
        <f>SUMIFS('Daily Fees Entry'!F:F,'Daily Fees Entry'!B:B,B266,'Daily Fees Entry'!E:E,$G$10)</f>
        <v>0</v>
      </c>
      <c r="H266" s="19">
        <f t="shared" si="20"/>
        <v>0</v>
      </c>
      <c r="I266" s="19">
        <f>SUMIFS('Daily Fees Entry'!F:F,'Daily Fees Entry'!B:B,B266,'Daily Fees Entry'!E:E,$I$10)</f>
        <v>0</v>
      </c>
      <c r="J266" s="19">
        <f t="shared" si="21"/>
        <v>2190200</v>
      </c>
      <c r="K266" s="19">
        <f t="shared" si="22"/>
        <v>0</v>
      </c>
      <c r="L266" s="19">
        <f t="shared" si="23"/>
        <v>3889000</v>
      </c>
    </row>
    <row r="267" spans="1:12" x14ac:dyDescent="0.35">
      <c r="A267" s="17" t="s">
        <v>138</v>
      </c>
      <c r="B267" s="18">
        <v>44969</v>
      </c>
      <c r="C267" s="19">
        <f>SUMIFS('Daily Fees Entry'!F:F,'Daily Fees Entry'!B:B,B267,'Daily Fees Entry'!E:E,$C$10)</f>
        <v>0</v>
      </c>
      <c r="D267" s="19">
        <f t="shared" si="18"/>
        <v>1698800</v>
      </c>
      <c r="E267" s="19">
        <f>SUMIFS('Daily Fees Entry'!F:F,'Daily Fees Entry'!B:B,B267,'Daily Fees Entry'!E:E,$E$10)</f>
        <v>0</v>
      </c>
      <c r="F267" s="19">
        <f t="shared" si="19"/>
        <v>0</v>
      </c>
      <c r="G267" s="19">
        <f>SUMIFS('Daily Fees Entry'!F:F,'Daily Fees Entry'!B:B,B267,'Daily Fees Entry'!E:E,$G$10)</f>
        <v>0</v>
      </c>
      <c r="H267" s="19">
        <f t="shared" si="20"/>
        <v>0</v>
      </c>
      <c r="I267" s="19">
        <f>SUMIFS('Daily Fees Entry'!F:F,'Daily Fees Entry'!B:B,B267,'Daily Fees Entry'!E:E,$I$10)</f>
        <v>0</v>
      </c>
      <c r="J267" s="19">
        <f t="shared" si="21"/>
        <v>2190200</v>
      </c>
      <c r="K267" s="19">
        <f t="shared" si="22"/>
        <v>0</v>
      </c>
      <c r="L267" s="19">
        <f t="shared" si="23"/>
        <v>3889000</v>
      </c>
    </row>
    <row r="268" spans="1:12" x14ac:dyDescent="0.35">
      <c r="A268" s="17" t="s">
        <v>139</v>
      </c>
      <c r="B268" s="18">
        <v>44970</v>
      </c>
      <c r="C268" s="19">
        <f>SUMIFS('Daily Fees Entry'!F:F,'Daily Fees Entry'!B:B,B268,'Daily Fees Entry'!E:E,$C$10)</f>
        <v>0</v>
      </c>
      <c r="D268" s="19">
        <f t="shared" si="18"/>
        <v>1698800</v>
      </c>
      <c r="E268" s="19">
        <f>SUMIFS('Daily Fees Entry'!F:F,'Daily Fees Entry'!B:B,B268,'Daily Fees Entry'!E:E,$E$10)</f>
        <v>0</v>
      </c>
      <c r="F268" s="19">
        <f t="shared" si="19"/>
        <v>0</v>
      </c>
      <c r="G268" s="19">
        <f>SUMIFS('Daily Fees Entry'!F:F,'Daily Fees Entry'!B:B,B268,'Daily Fees Entry'!E:E,$G$10)</f>
        <v>0</v>
      </c>
      <c r="H268" s="19">
        <f t="shared" si="20"/>
        <v>0</v>
      </c>
      <c r="I268" s="19">
        <f>SUMIFS('Daily Fees Entry'!F:F,'Daily Fees Entry'!B:B,B268,'Daily Fees Entry'!E:E,$I$10)</f>
        <v>0</v>
      </c>
      <c r="J268" s="19">
        <f t="shared" si="21"/>
        <v>2190200</v>
      </c>
      <c r="K268" s="19">
        <f t="shared" si="22"/>
        <v>0</v>
      </c>
      <c r="L268" s="19">
        <f t="shared" si="23"/>
        <v>3889000</v>
      </c>
    </row>
    <row r="269" spans="1:12" x14ac:dyDescent="0.35">
      <c r="A269" s="17" t="s">
        <v>140</v>
      </c>
      <c r="B269" s="18">
        <v>44971</v>
      </c>
      <c r="C269" s="19">
        <f>SUMIFS('Daily Fees Entry'!F:F,'Daily Fees Entry'!B:B,B269,'Daily Fees Entry'!E:E,$C$10)</f>
        <v>0</v>
      </c>
      <c r="D269" s="19">
        <f t="shared" ref="D269:D332" si="24">C269+D268</f>
        <v>1698800</v>
      </c>
      <c r="E269" s="19">
        <f>SUMIFS('Daily Fees Entry'!F:F,'Daily Fees Entry'!B:B,B269,'Daily Fees Entry'!E:E,$E$10)</f>
        <v>0</v>
      </c>
      <c r="F269" s="19">
        <f t="shared" ref="F269:F332" si="25">E269+F268</f>
        <v>0</v>
      </c>
      <c r="G269" s="19">
        <f>SUMIFS('Daily Fees Entry'!F:F,'Daily Fees Entry'!B:B,B269,'Daily Fees Entry'!E:E,$G$10)</f>
        <v>0</v>
      </c>
      <c r="H269" s="19">
        <f t="shared" ref="H269:H332" si="26">G269+H268</f>
        <v>0</v>
      </c>
      <c r="I269" s="19">
        <f>SUMIFS('Daily Fees Entry'!F:F,'Daily Fees Entry'!B:B,B269,'Daily Fees Entry'!E:E,$I$10)</f>
        <v>0</v>
      </c>
      <c r="J269" s="19">
        <f t="shared" ref="J269:J332" si="27">I269+J268</f>
        <v>2190200</v>
      </c>
      <c r="K269" s="19">
        <f t="shared" ref="K269:K332" si="28">C269+E269+G269+I269</f>
        <v>0</v>
      </c>
      <c r="L269" s="19">
        <f t="shared" ref="L269:L332" si="29">K269+L268</f>
        <v>3889000</v>
      </c>
    </row>
    <row r="270" spans="1:12" x14ac:dyDescent="0.35">
      <c r="A270" s="17" t="s">
        <v>141</v>
      </c>
      <c r="B270" s="18">
        <v>44972</v>
      </c>
      <c r="C270" s="19">
        <f>SUMIFS('Daily Fees Entry'!F:F,'Daily Fees Entry'!B:B,B270,'Daily Fees Entry'!E:E,$C$10)</f>
        <v>0</v>
      </c>
      <c r="D270" s="19">
        <f t="shared" si="24"/>
        <v>1698800</v>
      </c>
      <c r="E270" s="19">
        <f>SUMIFS('Daily Fees Entry'!F:F,'Daily Fees Entry'!B:B,B270,'Daily Fees Entry'!E:E,$E$10)</f>
        <v>0</v>
      </c>
      <c r="F270" s="19">
        <f t="shared" si="25"/>
        <v>0</v>
      </c>
      <c r="G270" s="19">
        <f>SUMIFS('Daily Fees Entry'!F:F,'Daily Fees Entry'!B:B,B270,'Daily Fees Entry'!E:E,$G$10)</f>
        <v>0</v>
      </c>
      <c r="H270" s="19">
        <f t="shared" si="26"/>
        <v>0</v>
      </c>
      <c r="I270" s="19">
        <f>SUMIFS('Daily Fees Entry'!F:F,'Daily Fees Entry'!B:B,B270,'Daily Fees Entry'!E:E,$I$10)</f>
        <v>0</v>
      </c>
      <c r="J270" s="19">
        <f t="shared" si="27"/>
        <v>2190200</v>
      </c>
      <c r="K270" s="19">
        <f t="shared" si="28"/>
        <v>0</v>
      </c>
      <c r="L270" s="19">
        <f t="shared" si="29"/>
        <v>3889000</v>
      </c>
    </row>
    <row r="271" spans="1:12" x14ac:dyDescent="0.35">
      <c r="A271" s="17" t="s">
        <v>135</v>
      </c>
      <c r="B271" s="18">
        <v>44973</v>
      </c>
      <c r="C271" s="19">
        <f>SUMIFS('Daily Fees Entry'!F:F,'Daily Fees Entry'!B:B,B271,'Daily Fees Entry'!E:E,$C$10)</f>
        <v>0</v>
      </c>
      <c r="D271" s="19">
        <f t="shared" si="24"/>
        <v>1698800</v>
      </c>
      <c r="E271" s="19">
        <f>SUMIFS('Daily Fees Entry'!F:F,'Daily Fees Entry'!B:B,B271,'Daily Fees Entry'!E:E,$E$10)</f>
        <v>0</v>
      </c>
      <c r="F271" s="19">
        <f t="shared" si="25"/>
        <v>0</v>
      </c>
      <c r="G271" s="19">
        <f>SUMIFS('Daily Fees Entry'!F:F,'Daily Fees Entry'!B:B,B271,'Daily Fees Entry'!E:E,$G$10)</f>
        <v>0</v>
      </c>
      <c r="H271" s="19">
        <f t="shared" si="26"/>
        <v>0</v>
      </c>
      <c r="I271" s="19">
        <f>SUMIFS('Daily Fees Entry'!F:F,'Daily Fees Entry'!B:B,B271,'Daily Fees Entry'!E:E,$I$10)</f>
        <v>0</v>
      </c>
      <c r="J271" s="19">
        <f t="shared" si="27"/>
        <v>2190200</v>
      </c>
      <c r="K271" s="19">
        <f t="shared" si="28"/>
        <v>0</v>
      </c>
      <c r="L271" s="19">
        <f t="shared" si="29"/>
        <v>3889000</v>
      </c>
    </row>
    <row r="272" spans="1:12" x14ac:dyDescent="0.35">
      <c r="A272" s="17" t="s">
        <v>136</v>
      </c>
      <c r="B272" s="18">
        <v>44974</v>
      </c>
      <c r="C272" s="19">
        <f>SUMIFS('Daily Fees Entry'!F:F,'Daily Fees Entry'!B:B,B272,'Daily Fees Entry'!E:E,$C$10)</f>
        <v>0</v>
      </c>
      <c r="D272" s="19">
        <f t="shared" si="24"/>
        <v>1698800</v>
      </c>
      <c r="E272" s="19">
        <f>SUMIFS('Daily Fees Entry'!F:F,'Daily Fees Entry'!B:B,B272,'Daily Fees Entry'!E:E,$E$10)</f>
        <v>0</v>
      </c>
      <c r="F272" s="19">
        <f t="shared" si="25"/>
        <v>0</v>
      </c>
      <c r="G272" s="19">
        <f>SUMIFS('Daily Fees Entry'!F:F,'Daily Fees Entry'!B:B,B272,'Daily Fees Entry'!E:E,$G$10)</f>
        <v>0</v>
      </c>
      <c r="H272" s="19">
        <f t="shared" si="26"/>
        <v>0</v>
      </c>
      <c r="I272" s="19">
        <f>SUMIFS('Daily Fees Entry'!F:F,'Daily Fees Entry'!B:B,B272,'Daily Fees Entry'!E:E,$I$10)</f>
        <v>0</v>
      </c>
      <c r="J272" s="19">
        <f t="shared" si="27"/>
        <v>2190200</v>
      </c>
      <c r="K272" s="19">
        <f t="shared" si="28"/>
        <v>0</v>
      </c>
      <c r="L272" s="19">
        <f t="shared" si="29"/>
        <v>3889000</v>
      </c>
    </row>
    <row r="273" spans="1:12" x14ac:dyDescent="0.35">
      <c r="A273" s="17" t="s">
        <v>137</v>
      </c>
      <c r="B273" s="18">
        <v>44975</v>
      </c>
      <c r="C273" s="19">
        <f>SUMIFS('Daily Fees Entry'!F:F,'Daily Fees Entry'!B:B,B273,'Daily Fees Entry'!E:E,$C$10)</f>
        <v>0</v>
      </c>
      <c r="D273" s="19">
        <f t="shared" si="24"/>
        <v>1698800</v>
      </c>
      <c r="E273" s="19">
        <f>SUMIFS('Daily Fees Entry'!F:F,'Daily Fees Entry'!B:B,B273,'Daily Fees Entry'!E:E,$E$10)</f>
        <v>0</v>
      </c>
      <c r="F273" s="19">
        <f t="shared" si="25"/>
        <v>0</v>
      </c>
      <c r="G273" s="19">
        <f>SUMIFS('Daily Fees Entry'!F:F,'Daily Fees Entry'!B:B,B273,'Daily Fees Entry'!E:E,$G$10)</f>
        <v>0</v>
      </c>
      <c r="H273" s="19">
        <f t="shared" si="26"/>
        <v>0</v>
      </c>
      <c r="I273" s="19">
        <f>SUMIFS('Daily Fees Entry'!F:F,'Daily Fees Entry'!B:B,B273,'Daily Fees Entry'!E:E,$I$10)</f>
        <v>0</v>
      </c>
      <c r="J273" s="19">
        <f t="shared" si="27"/>
        <v>2190200</v>
      </c>
      <c r="K273" s="19">
        <f t="shared" si="28"/>
        <v>0</v>
      </c>
      <c r="L273" s="19">
        <f t="shared" si="29"/>
        <v>3889000</v>
      </c>
    </row>
    <row r="274" spans="1:12" x14ac:dyDescent="0.35">
      <c r="A274" s="17" t="s">
        <v>138</v>
      </c>
      <c r="B274" s="18">
        <v>44976</v>
      </c>
      <c r="C274" s="19">
        <f>SUMIFS('Daily Fees Entry'!F:F,'Daily Fees Entry'!B:B,B274,'Daily Fees Entry'!E:E,$C$10)</f>
        <v>0</v>
      </c>
      <c r="D274" s="19">
        <f t="shared" si="24"/>
        <v>1698800</v>
      </c>
      <c r="E274" s="19">
        <f>SUMIFS('Daily Fees Entry'!F:F,'Daily Fees Entry'!B:B,B274,'Daily Fees Entry'!E:E,$E$10)</f>
        <v>0</v>
      </c>
      <c r="F274" s="19">
        <f t="shared" si="25"/>
        <v>0</v>
      </c>
      <c r="G274" s="19">
        <f>SUMIFS('Daily Fees Entry'!F:F,'Daily Fees Entry'!B:B,B274,'Daily Fees Entry'!E:E,$G$10)</f>
        <v>0</v>
      </c>
      <c r="H274" s="19">
        <f t="shared" si="26"/>
        <v>0</v>
      </c>
      <c r="I274" s="19">
        <f>SUMIFS('Daily Fees Entry'!F:F,'Daily Fees Entry'!B:B,B274,'Daily Fees Entry'!E:E,$I$10)</f>
        <v>0</v>
      </c>
      <c r="J274" s="19">
        <f t="shared" si="27"/>
        <v>2190200</v>
      </c>
      <c r="K274" s="19">
        <f t="shared" si="28"/>
        <v>0</v>
      </c>
      <c r="L274" s="19">
        <f t="shared" si="29"/>
        <v>3889000</v>
      </c>
    </row>
    <row r="275" spans="1:12" x14ac:dyDescent="0.35">
      <c r="A275" s="17" t="s">
        <v>139</v>
      </c>
      <c r="B275" s="18">
        <v>44977</v>
      </c>
      <c r="C275" s="19">
        <f>SUMIFS('Daily Fees Entry'!F:F,'Daily Fees Entry'!B:B,B275,'Daily Fees Entry'!E:E,$C$10)</f>
        <v>0</v>
      </c>
      <c r="D275" s="19">
        <f t="shared" si="24"/>
        <v>1698800</v>
      </c>
      <c r="E275" s="19">
        <f>SUMIFS('Daily Fees Entry'!F:F,'Daily Fees Entry'!B:B,B275,'Daily Fees Entry'!E:E,$E$10)</f>
        <v>0</v>
      </c>
      <c r="F275" s="19">
        <f t="shared" si="25"/>
        <v>0</v>
      </c>
      <c r="G275" s="19">
        <f>SUMIFS('Daily Fees Entry'!F:F,'Daily Fees Entry'!B:B,B275,'Daily Fees Entry'!E:E,$G$10)</f>
        <v>0</v>
      </c>
      <c r="H275" s="19">
        <f t="shared" si="26"/>
        <v>0</v>
      </c>
      <c r="I275" s="19">
        <f>SUMIFS('Daily Fees Entry'!F:F,'Daily Fees Entry'!B:B,B275,'Daily Fees Entry'!E:E,$I$10)</f>
        <v>0</v>
      </c>
      <c r="J275" s="19">
        <f t="shared" si="27"/>
        <v>2190200</v>
      </c>
      <c r="K275" s="19">
        <f t="shared" si="28"/>
        <v>0</v>
      </c>
      <c r="L275" s="19">
        <f t="shared" si="29"/>
        <v>3889000</v>
      </c>
    </row>
    <row r="276" spans="1:12" x14ac:dyDescent="0.35">
      <c r="A276" s="17" t="s">
        <v>140</v>
      </c>
      <c r="B276" s="18">
        <v>44978</v>
      </c>
      <c r="C276" s="19">
        <f>SUMIFS('Daily Fees Entry'!F:F,'Daily Fees Entry'!B:B,B276,'Daily Fees Entry'!E:E,$C$10)</f>
        <v>0</v>
      </c>
      <c r="D276" s="19">
        <f t="shared" si="24"/>
        <v>1698800</v>
      </c>
      <c r="E276" s="19">
        <f>SUMIFS('Daily Fees Entry'!F:F,'Daily Fees Entry'!B:B,B276,'Daily Fees Entry'!E:E,$E$10)</f>
        <v>0</v>
      </c>
      <c r="F276" s="19">
        <f t="shared" si="25"/>
        <v>0</v>
      </c>
      <c r="G276" s="19">
        <f>SUMIFS('Daily Fees Entry'!F:F,'Daily Fees Entry'!B:B,B276,'Daily Fees Entry'!E:E,$G$10)</f>
        <v>0</v>
      </c>
      <c r="H276" s="19">
        <f t="shared" si="26"/>
        <v>0</v>
      </c>
      <c r="I276" s="19">
        <f>SUMIFS('Daily Fees Entry'!F:F,'Daily Fees Entry'!B:B,B276,'Daily Fees Entry'!E:E,$I$10)</f>
        <v>0</v>
      </c>
      <c r="J276" s="19">
        <f t="shared" si="27"/>
        <v>2190200</v>
      </c>
      <c r="K276" s="19">
        <f t="shared" si="28"/>
        <v>0</v>
      </c>
      <c r="L276" s="19">
        <f t="shared" si="29"/>
        <v>3889000</v>
      </c>
    </row>
    <row r="277" spans="1:12" x14ac:dyDescent="0.35">
      <c r="A277" s="17" t="s">
        <v>141</v>
      </c>
      <c r="B277" s="18">
        <v>44979</v>
      </c>
      <c r="C277" s="19">
        <f>SUMIFS('Daily Fees Entry'!F:F,'Daily Fees Entry'!B:B,B277,'Daily Fees Entry'!E:E,$C$10)</f>
        <v>0</v>
      </c>
      <c r="D277" s="19">
        <f t="shared" si="24"/>
        <v>1698800</v>
      </c>
      <c r="E277" s="19">
        <f>SUMIFS('Daily Fees Entry'!F:F,'Daily Fees Entry'!B:B,B277,'Daily Fees Entry'!E:E,$E$10)</f>
        <v>0</v>
      </c>
      <c r="F277" s="19">
        <f t="shared" si="25"/>
        <v>0</v>
      </c>
      <c r="G277" s="19">
        <f>SUMIFS('Daily Fees Entry'!F:F,'Daily Fees Entry'!B:B,B277,'Daily Fees Entry'!E:E,$G$10)</f>
        <v>0</v>
      </c>
      <c r="H277" s="19">
        <f t="shared" si="26"/>
        <v>0</v>
      </c>
      <c r="I277" s="19">
        <f>SUMIFS('Daily Fees Entry'!F:F,'Daily Fees Entry'!B:B,B277,'Daily Fees Entry'!E:E,$I$10)</f>
        <v>0</v>
      </c>
      <c r="J277" s="19">
        <f t="shared" si="27"/>
        <v>2190200</v>
      </c>
      <c r="K277" s="19">
        <f t="shared" si="28"/>
        <v>0</v>
      </c>
      <c r="L277" s="19">
        <f t="shared" si="29"/>
        <v>3889000</v>
      </c>
    </row>
    <row r="278" spans="1:12" x14ac:dyDescent="0.35">
      <c r="A278" s="17" t="s">
        <v>135</v>
      </c>
      <c r="B278" s="18">
        <v>44980</v>
      </c>
      <c r="C278" s="19">
        <f>SUMIFS('Daily Fees Entry'!F:F,'Daily Fees Entry'!B:B,B278,'Daily Fees Entry'!E:E,$C$10)</f>
        <v>0</v>
      </c>
      <c r="D278" s="19">
        <f t="shared" si="24"/>
        <v>1698800</v>
      </c>
      <c r="E278" s="19">
        <f>SUMIFS('Daily Fees Entry'!F:F,'Daily Fees Entry'!B:B,B278,'Daily Fees Entry'!E:E,$E$10)</f>
        <v>0</v>
      </c>
      <c r="F278" s="19">
        <f t="shared" si="25"/>
        <v>0</v>
      </c>
      <c r="G278" s="19">
        <f>SUMIFS('Daily Fees Entry'!F:F,'Daily Fees Entry'!B:B,B278,'Daily Fees Entry'!E:E,$G$10)</f>
        <v>0</v>
      </c>
      <c r="H278" s="19">
        <f t="shared" si="26"/>
        <v>0</v>
      </c>
      <c r="I278" s="19">
        <f>SUMIFS('Daily Fees Entry'!F:F,'Daily Fees Entry'!B:B,B278,'Daily Fees Entry'!E:E,$I$10)</f>
        <v>0</v>
      </c>
      <c r="J278" s="19">
        <f t="shared" si="27"/>
        <v>2190200</v>
      </c>
      <c r="K278" s="19">
        <f t="shared" si="28"/>
        <v>0</v>
      </c>
      <c r="L278" s="19">
        <f t="shared" si="29"/>
        <v>3889000</v>
      </c>
    </row>
    <row r="279" spans="1:12" x14ac:dyDescent="0.35">
      <c r="A279" s="17" t="s">
        <v>136</v>
      </c>
      <c r="B279" s="18">
        <v>44981</v>
      </c>
      <c r="C279" s="19">
        <f>SUMIFS('Daily Fees Entry'!F:F,'Daily Fees Entry'!B:B,B279,'Daily Fees Entry'!E:E,$C$10)</f>
        <v>0</v>
      </c>
      <c r="D279" s="19">
        <f t="shared" si="24"/>
        <v>1698800</v>
      </c>
      <c r="E279" s="19">
        <f>SUMIFS('Daily Fees Entry'!F:F,'Daily Fees Entry'!B:B,B279,'Daily Fees Entry'!E:E,$E$10)</f>
        <v>0</v>
      </c>
      <c r="F279" s="19">
        <f t="shared" si="25"/>
        <v>0</v>
      </c>
      <c r="G279" s="19">
        <f>SUMIFS('Daily Fees Entry'!F:F,'Daily Fees Entry'!B:B,B279,'Daily Fees Entry'!E:E,$G$10)</f>
        <v>0</v>
      </c>
      <c r="H279" s="19">
        <f t="shared" si="26"/>
        <v>0</v>
      </c>
      <c r="I279" s="19">
        <f>SUMIFS('Daily Fees Entry'!F:F,'Daily Fees Entry'!B:B,B279,'Daily Fees Entry'!E:E,$I$10)</f>
        <v>0</v>
      </c>
      <c r="J279" s="19">
        <f t="shared" si="27"/>
        <v>2190200</v>
      </c>
      <c r="K279" s="19">
        <f t="shared" si="28"/>
        <v>0</v>
      </c>
      <c r="L279" s="19">
        <f t="shared" si="29"/>
        <v>3889000</v>
      </c>
    </row>
    <row r="280" spans="1:12" x14ac:dyDescent="0.35">
      <c r="A280" s="17" t="s">
        <v>137</v>
      </c>
      <c r="B280" s="18">
        <v>44982</v>
      </c>
      <c r="C280" s="19">
        <f>SUMIFS('Daily Fees Entry'!F:F,'Daily Fees Entry'!B:B,B280,'Daily Fees Entry'!E:E,$C$10)</f>
        <v>0</v>
      </c>
      <c r="D280" s="19">
        <f t="shared" si="24"/>
        <v>1698800</v>
      </c>
      <c r="E280" s="19">
        <f>SUMIFS('Daily Fees Entry'!F:F,'Daily Fees Entry'!B:B,B280,'Daily Fees Entry'!E:E,$E$10)</f>
        <v>0</v>
      </c>
      <c r="F280" s="19">
        <f t="shared" si="25"/>
        <v>0</v>
      </c>
      <c r="G280" s="19">
        <f>SUMIFS('Daily Fees Entry'!F:F,'Daily Fees Entry'!B:B,B280,'Daily Fees Entry'!E:E,$G$10)</f>
        <v>0</v>
      </c>
      <c r="H280" s="19">
        <f t="shared" si="26"/>
        <v>0</v>
      </c>
      <c r="I280" s="19">
        <f>SUMIFS('Daily Fees Entry'!F:F,'Daily Fees Entry'!B:B,B280,'Daily Fees Entry'!E:E,$I$10)</f>
        <v>0</v>
      </c>
      <c r="J280" s="19">
        <f t="shared" si="27"/>
        <v>2190200</v>
      </c>
      <c r="K280" s="19">
        <f t="shared" si="28"/>
        <v>0</v>
      </c>
      <c r="L280" s="19">
        <f t="shared" si="29"/>
        <v>3889000</v>
      </c>
    </row>
    <row r="281" spans="1:12" x14ac:dyDescent="0.35">
      <c r="A281" s="17" t="s">
        <v>138</v>
      </c>
      <c r="B281" s="18">
        <v>44983</v>
      </c>
      <c r="C281" s="19">
        <f>SUMIFS('Daily Fees Entry'!F:F,'Daily Fees Entry'!B:B,B281,'Daily Fees Entry'!E:E,$C$10)</f>
        <v>0</v>
      </c>
      <c r="D281" s="19">
        <f t="shared" si="24"/>
        <v>1698800</v>
      </c>
      <c r="E281" s="19">
        <f>SUMIFS('Daily Fees Entry'!F:F,'Daily Fees Entry'!B:B,B281,'Daily Fees Entry'!E:E,$E$10)</f>
        <v>0</v>
      </c>
      <c r="F281" s="19">
        <f t="shared" si="25"/>
        <v>0</v>
      </c>
      <c r="G281" s="19">
        <f>SUMIFS('Daily Fees Entry'!F:F,'Daily Fees Entry'!B:B,B281,'Daily Fees Entry'!E:E,$G$10)</f>
        <v>0</v>
      </c>
      <c r="H281" s="19">
        <f t="shared" si="26"/>
        <v>0</v>
      </c>
      <c r="I281" s="19">
        <f>SUMIFS('Daily Fees Entry'!F:F,'Daily Fees Entry'!B:B,B281,'Daily Fees Entry'!E:E,$I$10)</f>
        <v>0</v>
      </c>
      <c r="J281" s="19">
        <f t="shared" si="27"/>
        <v>2190200</v>
      </c>
      <c r="K281" s="19">
        <f t="shared" si="28"/>
        <v>0</v>
      </c>
      <c r="L281" s="19">
        <f t="shared" si="29"/>
        <v>3889000</v>
      </c>
    </row>
    <row r="282" spans="1:12" x14ac:dyDescent="0.35">
      <c r="A282" s="17" t="s">
        <v>139</v>
      </c>
      <c r="B282" s="18">
        <v>44984</v>
      </c>
      <c r="C282" s="19">
        <f>SUMIFS('Daily Fees Entry'!F:F,'Daily Fees Entry'!B:B,B282,'Daily Fees Entry'!E:E,$C$10)</f>
        <v>0</v>
      </c>
      <c r="D282" s="19">
        <f t="shared" si="24"/>
        <v>1698800</v>
      </c>
      <c r="E282" s="19">
        <f>SUMIFS('Daily Fees Entry'!F:F,'Daily Fees Entry'!B:B,B282,'Daily Fees Entry'!E:E,$E$10)</f>
        <v>0</v>
      </c>
      <c r="F282" s="19">
        <f t="shared" si="25"/>
        <v>0</v>
      </c>
      <c r="G282" s="19">
        <f>SUMIFS('Daily Fees Entry'!F:F,'Daily Fees Entry'!B:B,B282,'Daily Fees Entry'!E:E,$G$10)</f>
        <v>0</v>
      </c>
      <c r="H282" s="19">
        <f t="shared" si="26"/>
        <v>0</v>
      </c>
      <c r="I282" s="19">
        <f>SUMIFS('Daily Fees Entry'!F:F,'Daily Fees Entry'!B:B,B282,'Daily Fees Entry'!E:E,$I$10)</f>
        <v>0</v>
      </c>
      <c r="J282" s="19">
        <f t="shared" si="27"/>
        <v>2190200</v>
      </c>
      <c r="K282" s="19">
        <f t="shared" si="28"/>
        <v>0</v>
      </c>
      <c r="L282" s="19">
        <f t="shared" si="29"/>
        <v>3889000</v>
      </c>
    </row>
    <row r="283" spans="1:12" x14ac:dyDescent="0.35">
      <c r="A283" s="17" t="s">
        <v>140</v>
      </c>
      <c r="B283" s="18">
        <v>44985</v>
      </c>
      <c r="C283" s="19">
        <f>SUMIFS('Daily Fees Entry'!F:F,'Daily Fees Entry'!B:B,B283,'Daily Fees Entry'!E:E,$C$10)</f>
        <v>0</v>
      </c>
      <c r="D283" s="19">
        <f t="shared" si="24"/>
        <v>1698800</v>
      </c>
      <c r="E283" s="19">
        <f>SUMIFS('Daily Fees Entry'!F:F,'Daily Fees Entry'!B:B,B283,'Daily Fees Entry'!E:E,$E$10)</f>
        <v>0</v>
      </c>
      <c r="F283" s="19">
        <f t="shared" si="25"/>
        <v>0</v>
      </c>
      <c r="G283" s="19">
        <f>SUMIFS('Daily Fees Entry'!F:F,'Daily Fees Entry'!B:B,B283,'Daily Fees Entry'!E:E,$G$10)</f>
        <v>0</v>
      </c>
      <c r="H283" s="19">
        <f t="shared" si="26"/>
        <v>0</v>
      </c>
      <c r="I283" s="19">
        <f>SUMIFS('Daily Fees Entry'!F:F,'Daily Fees Entry'!B:B,B283,'Daily Fees Entry'!E:E,$I$10)</f>
        <v>0</v>
      </c>
      <c r="J283" s="19">
        <f t="shared" si="27"/>
        <v>2190200</v>
      </c>
      <c r="K283" s="19">
        <f t="shared" si="28"/>
        <v>0</v>
      </c>
      <c r="L283" s="19">
        <f t="shared" si="29"/>
        <v>3889000</v>
      </c>
    </row>
    <row r="284" spans="1:12" x14ac:dyDescent="0.35">
      <c r="A284" s="17" t="s">
        <v>141</v>
      </c>
      <c r="B284" s="18">
        <v>44986</v>
      </c>
      <c r="C284" s="19">
        <f>SUMIFS('Daily Fees Entry'!F:F,'Daily Fees Entry'!B:B,B284,'Daily Fees Entry'!E:E,$C$10)</f>
        <v>0</v>
      </c>
      <c r="D284" s="19">
        <f t="shared" si="24"/>
        <v>1698800</v>
      </c>
      <c r="E284" s="19">
        <f>SUMIFS('Daily Fees Entry'!F:F,'Daily Fees Entry'!B:B,B284,'Daily Fees Entry'!E:E,$E$10)</f>
        <v>0</v>
      </c>
      <c r="F284" s="19">
        <f t="shared" si="25"/>
        <v>0</v>
      </c>
      <c r="G284" s="19">
        <f>SUMIFS('Daily Fees Entry'!F:F,'Daily Fees Entry'!B:B,B284,'Daily Fees Entry'!E:E,$G$10)</f>
        <v>0</v>
      </c>
      <c r="H284" s="19">
        <f t="shared" si="26"/>
        <v>0</v>
      </c>
      <c r="I284" s="19">
        <f>SUMIFS('Daily Fees Entry'!F:F,'Daily Fees Entry'!B:B,B284,'Daily Fees Entry'!E:E,$I$10)</f>
        <v>0</v>
      </c>
      <c r="J284" s="19">
        <f t="shared" si="27"/>
        <v>2190200</v>
      </c>
      <c r="K284" s="19">
        <f t="shared" si="28"/>
        <v>0</v>
      </c>
      <c r="L284" s="19">
        <f t="shared" si="29"/>
        <v>3889000</v>
      </c>
    </row>
    <row r="285" spans="1:12" x14ac:dyDescent="0.35">
      <c r="A285" s="17" t="s">
        <v>135</v>
      </c>
      <c r="B285" s="18">
        <v>44987</v>
      </c>
      <c r="C285" s="19">
        <f>SUMIFS('Daily Fees Entry'!F:F,'Daily Fees Entry'!B:B,B285,'Daily Fees Entry'!E:E,$C$10)</f>
        <v>0</v>
      </c>
      <c r="D285" s="19">
        <f t="shared" si="24"/>
        <v>1698800</v>
      </c>
      <c r="E285" s="19">
        <f>SUMIFS('Daily Fees Entry'!F:F,'Daily Fees Entry'!B:B,B285,'Daily Fees Entry'!E:E,$E$10)</f>
        <v>0</v>
      </c>
      <c r="F285" s="19">
        <f t="shared" si="25"/>
        <v>0</v>
      </c>
      <c r="G285" s="19">
        <f>SUMIFS('Daily Fees Entry'!F:F,'Daily Fees Entry'!B:B,B285,'Daily Fees Entry'!E:E,$G$10)</f>
        <v>0</v>
      </c>
      <c r="H285" s="19">
        <f t="shared" si="26"/>
        <v>0</v>
      </c>
      <c r="I285" s="19">
        <f>SUMIFS('Daily Fees Entry'!F:F,'Daily Fees Entry'!B:B,B285,'Daily Fees Entry'!E:E,$I$10)</f>
        <v>0</v>
      </c>
      <c r="J285" s="19">
        <f t="shared" si="27"/>
        <v>2190200</v>
      </c>
      <c r="K285" s="19">
        <f t="shared" si="28"/>
        <v>0</v>
      </c>
      <c r="L285" s="19">
        <f t="shared" si="29"/>
        <v>3889000</v>
      </c>
    </row>
    <row r="286" spans="1:12" x14ac:dyDescent="0.35">
      <c r="A286" s="17" t="s">
        <v>136</v>
      </c>
      <c r="B286" s="18">
        <v>44988</v>
      </c>
      <c r="C286" s="19">
        <f>SUMIFS('Daily Fees Entry'!F:F,'Daily Fees Entry'!B:B,B286,'Daily Fees Entry'!E:E,$C$10)</f>
        <v>0</v>
      </c>
      <c r="D286" s="19">
        <f t="shared" si="24"/>
        <v>1698800</v>
      </c>
      <c r="E286" s="19">
        <f>SUMIFS('Daily Fees Entry'!F:F,'Daily Fees Entry'!B:B,B286,'Daily Fees Entry'!E:E,$E$10)</f>
        <v>0</v>
      </c>
      <c r="F286" s="19">
        <f t="shared" si="25"/>
        <v>0</v>
      </c>
      <c r="G286" s="19">
        <f>SUMIFS('Daily Fees Entry'!F:F,'Daily Fees Entry'!B:B,B286,'Daily Fees Entry'!E:E,$G$10)</f>
        <v>0</v>
      </c>
      <c r="H286" s="19">
        <f t="shared" si="26"/>
        <v>0</v>
      </c>
      <c r="I286" s="19">
        <f>SUMIFS('Daily Fees Entry'!F:F,'Daily Fees Entry'!B:B,B286,'Daily Fees Entry'!E:E,$I$10)</f>
        <v>0</v>
      </c>
      <c r="J286" s="19">
        <f t="shared" si="27"/>
        <v>2190200</v>
      </c>
      <c r="K286" s="19">
        <f t="shared" si="28"/>
        <v>0</v>
      </c>
      <c r="L286" s="19">
        <f t="shared" si="29"/>
        <v>3889000</v>
      </c>
    </row>
    <row r="287" spans="1:12" x14ac:dyDescent="0.35">
      <c r="A287" s="17" t="s">
        <v>137</v>
      </c>
      <c r="B287" s="18">
        <v>44989</v>
      </c>
      <c r="C287" s="19">
        <f>SUMIFS('Daily Fees Entry'!F:F,'Daily Fees Entry'!B:B,B287,'Daily Fees Entry'!E:E,$C$10)</f>
        <v>0</v>
      </c>
      <c r="D287" s="19">
        <f t="shared" si="24"/>
        <v>1698800</v>
      </c>
      <c r="E287" s="19">
        <f>SUMIFS('Daily Fees Entry'!F:F,'Daily Fees Entry'!B:B,B287,'Daily Fees Entry'!E:E,$E$10)</f>
        <v>0</v>
      </c>
      <c r="F287" s="19">
        <f t="shared" si="25"/>
        <v>0</v>
      </c>
      <c r="G287" s="19">
        <f>SUMIFS('Daily Fees Entry'!F:F,'Daily Fees Entry'!B:B,B287,'Daily Fees Entry'!E:E,$G$10)</f>
        <v>0</v>
      </c>
      <c r="H287" s="19">
        <f t="shared" si="26"/>
        <v>0</v>
      </c>
      <c r="I287" s="19">
        <f>SUMIFS('Daily Fees Entry'!F:F,'Daily Fees Entry'!B:B,B287,'Daily Fees Entry'!E:E,$I$10)</f>
        <v>0</v>
      </c>
      <c r="J287" s="19">
        <f t="shared" si="27"/>
        <v>2190200</v>
      </c>
      <c r="K287" s="19">
        <f t="shared" si="28"/>
        <v>0</v>
      </c>
      <c r="L287" s="19">
        <f t="shared" si="29"/>
        <v>3889000</v>
      </c>
    </row>
    <row r="288" spans="1:12" x14ac:dyDescent="0.35">
      <c r="A288" s="17" t="s">
        <v>138</v>
      </c>
      <c r="B288" s="18">
        <v>44990</v>
      </c>
      <c r="C288" s="19">
        <f>SUMIFS('Daily Fees Entry'!F:F,'Daily Fees Entry'!B:B,B288,'Daily Fees Entry'!E:E,$C$10)</f>
        <v>0</v>
      </c>
      <c r="D288" s="19">
        <f t="shared" si="24"/>
        <v>1698800</v>
      </c>
      <c r="E288" s="19">
        <f>SUMIFS('Daily Fees Entry'!F:F,'Daily Fees Entry'!B:B,B288,'Daily Fees Entry'!E:E,$E$10)</f>
        <v>0</v>
      </c>
      <c r="F288" s="19">
        <f t="shared" si="25"/>
        <v>0</v>
      </c>
      <c r="G288" s="19">
        <f>SUMIFS('Daily Fees Entry'!F:F,'Daily Fees Entry'!B:B,B288,'Daily Fees Entry'!E:E,$G$10)</f>
        <v>0</v>
      </c>
      <c r="H288" s="19">
        <f t="shared" si="26"/>
        <v>0</v>
      </c>
      <c r="I288" s="19">
        <f>SUMIFS('Daily Fees Entry'!F:F,'Daily Fees Entry'!B:B,B288,'Daily Fees Entry'!E:E,$I$10)</f>
        <v>0</v>
      </c>
      <c r="J288" s="19">
        <f t="shared" si="27"/>
        <v>2190200</v>
      </c>
      <c r="K288" s="19">
        <f t="shared" si="28"/>
        <v>0</v>
      </c>
      <c r="L288" s="19">
        <f t="shared" si="29"/>
        <v>3889000</v>
      </c>
    </row>
    <row r="289" spans="1:12" x14ac:dyDescent="0.35">
      <c r="A289" s="17" t="s">
        <v>139</v>
      </c>
      <c r="B289" s="18">
        <v>44991</v>
      </c>
      <c r="C289" s="19">
        <f>SUMIFS('Daily Fees Entry'!F:F,'Daily Fees Entry'!B:B,B289,'Daily Fees Entry'!E:E,$C$10)</f>
        <v>0</v>
      </c>
      <c r="D289" s="19">
        <f t="shared" si="24"/>
        <v>1698800</v>
      </c>
      <c r="E289" s="19">
        <f>SUMIFS('Daily Fees Entry'!F:F,'Daily Fees Entry'!B:B,B289,'Daily Fees Entry'!E:E,$E$10)</f>
        <v>0</v>
      </c>
      <c r="F289" s="19">
        <f t="shared" si="25"/>
        <v>0</v>
      </c>
      <c r="G289" s="19">
        <f>SUMIFS('Daily Fees Entry'!F:F,'Daily Fees Entry'!B:B,B289,'Daily Fees Entry'!E:E,$G$10)</f>
        <v>0</v>
      </c>
      <c r="H289" s="19">
        <f t="shared" si="26"/>
        <v>0</v>
      </c>
      <c r="I289" s="19">
        <f>SUMIFS('Daily Fees Entry'!F:F,'Daily Fees Entry'!B:B,B289,'Daily Fees Entry'!E:E,$I$10)</f>
        <v>0</v>
      </c>
      <c r="J289" s="19">
        <f t="shared" si="27"/>
        <v>2190200</v>
      </c>
      <c r="K289" s="19">
        <f t="shared" si="28"/>
        <v>0</v>
      </c>
      <c r="L289" s="19">
        <f t="shared" si="29"/>
        <v>3889000</v>
      </c>
    </row>
    <row r="290" spans="1:12" x14ac:dyDescent="0.35">
      <c r="A290" s="17" t="s">
        <v>140</v>
      </c>
      <c r="B290" s="18">
        <v>44992</v>
      </c>
      <c r="C290" s="19">
        <f>SUMIFS('Daily Fees Entry'!F:F,'Daily Fees Entry'!B:B,B290,'Daily Fees Entry'!E:E,$C$10)</f>
        <v>0</v>
      </c>
      <c r="D290" s="19">
        <f t="shared" si="24"/>
        <v>1698800</v>
      </c>
      <c r="E290" s="19">
        <f>SUMIFS('Daily Fees Entry'!F:F,'Daily Fees Entry'!B:B,B290,'Daily Fees Entry'!E:E,$E$10)</f>
        <v>0</v>
      </c>
      <c r="F290" s="19">
        <f t="shared" si="25"/>
        <v>0</v>
      </c>
      <c r="G290" s="19">
        <f>SUMIFS('Daily Fees Entry'!F:F,'Daily Fees Entry'!B:B,B290,'Daily Fees Entry'!E:E,$G$10)</f>
        <v>0</v>
      </c>
      <c r="H290" s="19">
        <f t="shared" si="26"/>
        <v>0</v>
      </c>
      <c r="I290" s="19">
        <f>SUMIFS('Daily Fees Entry'!F:F,'Daily Fees Entry'!B:B,B290,'Daily Fees Entry'!E:E,$I$10)</f>
        <v>0</v>
      </c>
      <c r="J290" s="19">
        <f t="shared" si="27"/>
        <v>2190200</v>
      </c>
      <c r="K290" s="19">
        <f t="shared" si="28"/>
        <v>0</v>
      </c>
      <c r="L290" s="19">
        <f t="shared" si="29"/>
        <v>3889000</v>
      </c>
    </row>
    <row r="291" spans="1:12" x14ac:dyDescent="0.35">
      <c r="A291" s="17" t="s">
        <v>141</v>
      </c>
      <c r="B291" s="18">
        <v>44993</v>
      </c>
      <c r="C291" s="19">
        <f>SUMIFS('Daily Fees Entry'!F:F,'Daily Fees Entry'!B:B,B291,'Daily Fees Entry'!E:E,$C$10)</f>
        <v>0</v>
      </c>
      <c r="D291" s="19">
        <f t="shared" si="24"/>
        <v>1698800</v>
      </c>
      <c r="E291" s="19">
        <f>SUMIFS('Daily Fees Entry'!F:F,'Daily Fees Entry'!B:B,B291,'Daily Fees Entry'!E:E,$E$10)</f>
        <v>0</v>
      </c>
      <c r="F291" s="19">
        <f t="shared" si="25"/>
        <v>0</v>
      </c>
      <c r="G291" s="19">
        <f>SUMIFS('Daily Fees Entry'!F:F,'Daily Fees Entry'!B:B,B291,'Daily Fees Entry'!E:E,$G$10)</f>
        <v>0</v>
      </c>
      <c r="H291" s="19">
        <f t="shared" si="26"/>
        <v>0</v>
      </c>
      <c r="I291" s="19">
        <f>SUMIFS('Daily Fees Entry'!F:F,'Daily Fees Entry'!B:B,B291,'Daily Fees Entry'!E:E,$I$10)</f>
        <v>0</v>
      </c>
      <c r="J291" s="19">
        <f t="shared" si="27"/>
        <v>2190200</v>
      </c>
      <c r="K291" s="19">
        <f t="shared" si="28"/>
        <v>0</v>
      </c>
      <c r="L291" s="19">
        <f t="shared" si="29"/>
        <v>3889000</v>
      </c>
    </row>
    <row r="292" spans="1:12" x14ac:dyDescent="0.35">
      <c r="A292" s="17" t="s">
        <v>135</v>
      </c>
      <c r="B292" s="18">
        <v>44994</v>
      </c>
      <c r="C292" s="19">
        <f>SUMIFS('Daily Fees Entry'!F:F,'Daily Fees Entry'!B:B,B292,'Daily Fees Entry'!E:E,$C$10)</f>
        <v>0</v>
      </c>
      <c r="D292" s="19">
        <f t="shared" si="24"/>
        <v>1698800</v>
      </c>
      <c r="E292" s="19">
        <f>SUMIFS('Daily Fees Entry'!F:F,'Daily Fees Entry'!B:B,B292,'Daily Fees Entry'!E:E,$E$10)</f>
        <v>0</v>
      </c>
      <c r="F292" s="19">
        <f t="shared" si="25"/>
        <v>0</v>
      </c>
      <c r="G292" s="19">
        <f>SUMIFS('Daily Fees Entry'!F:F,'Daily Fees Entry'!B:B,B292,'Daily Fees Entry'!E:E,$G$10)</f>
        <v>0</v>
      </c>
      <c r="H292" s="19">
        <f t="shared" si="26"/>
        <v>0</v>
      </c>
      <c r="I292" s="19">
        <f>SUMIFS('Daily Fees Entry'!F:F,'Daily Fees Entry'!B:B,B292,'Daily Fees Entry'!E:E,$I$10)</f>
        <v>0</v>
      </c>
      <c r="J292" s="19">
        <f t="shared" si="27"/>
        <v>2190200</v>
      </c>
      <c r="K292" s="19">
        <f t="shared" si="28"/>
        <v>0</v>
      </c>
      <c r="L292" s="19">
        <f t="shared" si="29"/>
        <v>3889000</v>
      </c>
    </row>
    <row r="293" spans="1:12" x14ac:dyDescent="0.35">
      <c r="A293" s="17" t="s">
        <v>136</v>
      </c>
      <c r="B293" s="18">
        <v>44995</v>
      </c>
      <c r="C293" s="19">
        <f>SUMIFS('Daily Fees Entry'!F:F,'Daily Fees Entry'!B:B,B293,'Daily Fees Entry'!E:E,$C$10)</f>
        <v>0</v>
      </c>
      <c r="D293" s="19">
        <f t="shared" si="24"/>
        <v>1698800</v>
      </c>
      <c r="E293" s="19">
        <f>SUMIFS('Daily Fees Entry'!F:F,'Daily Fees Entry'!B:B,B293,'Daily Fees Entry'!E:E,$E$10)</f>
        <v>0</v>
      </c>
      <c r="F293" s="19">
        <f t="shared" si="25"/>
        <v>0</v>
      </c>
      <c r="G293" s="19">
        <f>SUMIFS('Daily Fees Entry'!F:F,'Daily Fees Entry'!B:B,B293,'Daily Fees Entry'!E:E,$G$10)</f>
        <v>0</v>
      </c>
      <c r="H293" s="19">
        <f t="shared" si="26"/>
        <v>0</v>
      </c>
      <c r="I293" s="19">
        <f>SUMIFS('Daily Fees Entry'!F:F,'Daily Fees Entry'!B:B,B293,'Daily Fees Entry'!E:E,$I$10)</f>
        <v>0</v>
      </c>
      <c r="J293" s="19">
        <f t="shared" si="27"/>
        <v>2190200</v>
      </c>
      <c r="K293" s="19">
        <f t="shared" si="28"/>
        <v>0</v>
      </c>
      <c r="L293" s="19">
        <f t="shared" si="29"/>
        <v>3889000</v>
      </c>
    </row>
    <row r="294" spans="1:12" x14ac:dyDescent="0.35">
      <c r="A294" s="17" t="s">
        <v>137</v>
      </c>
      <c r="B294" s="18">
        <v>44996</v>
      </c>
      <c r="C294" s="19">
        <f>SUMIFS('Daily Fees Entry'!F:F,'Daily Fees Entry'!B:B,B294,'Daily Fees Entry'!E:E,$C$10)</f>
        <v>0</v>
      </c>
      <c r="D294" s="19">
        <f t="shared" si="24"/>
        <v>1698800</v>
      </c>
      <c r="E294" s="19">
        <f>SUMIFS('Daily Fees Entry'!F:F,'Daily Fees Entry'!B:B,B294,'Daily Fees Entry'!E:E,$E$10)</f>
        <v>0</v>
      </c>
      <c r="F294" s="19">
        <f t="shared" si="25"/>
        <v>0</v>
      </c>
      <c r="G294" s="19">
        <f>SUMIFS('Daily Fees Entry'!F:F,'Daily Fees Entry'!B:B,B294,'Daily Fees Entry'!E:E,$G$10)</f>
        <v>0</v>
      </c>
      <c r="H294" s="19">
        <f t="shared" si="26"/>
        <v>0</v>
      </c>
      <c r="I294" s="19">
        <f>SUMIFS('Daily Fees Entry'!F:F,'Daily Fees Entry'!B:B,B294,'Daily Fees Entry'!E:E,$I$10)</f>
        <v>0</v>
      </c>
      <c r="J294" s="19">
        <f t="shared" si="27"/>
        <v>2190200</v>
      </c>
      <c r="K294" s="19">
        <f t="shared" si="28"/>
        <v>0</v>
      </c>
      <c r="L294" s="19">
        <f t="shared" si="29"/>
        <v>3889000</v>
      </c>
    </row>
    <row r="295" spans="1:12" x14ac:dyDescent="0.35">
      <c r="A295" s="17" t="s">
        <v>138</v>
      </c>
      <c r="B295" s="18">
        <v>44997</v>
      </c>
      <c r="C295" s="19">
        <f>SUMIFS('Daily Fees Entry'!F:F,'Daily Fees Entry'!B:B,B295,'Daily Fees Entry'!E:E,$C$10)</f>
        <v>0</v>
      </c>
      <c r="D295" s="19">
        <f t="shared" si="24"/>
        <v>1698800</v>
      </c>
      <c r="E295" s="19">
        <f>SUMIFS('Daily Fees Entry'!F:F,'Daily Fees Entry'!B:B,B295,'Daily Fees Entry'!E:E,$E$10)</f>
        <v>0</v>
      </c>
      <c r="F295" s="19">
        <f t="shared" si="25"/>
        <v>0</v>
      </c>
      <c r="G295" s="19">
        <f>SUMIFS('Daily Fees Entry'!F:F,'Daily Fees Entry'!B:B,B295,'Daily Fees Entry'!E:E,$G$10)</f>
        <v>0</v>
      </c>
      <c r="H295" s="19">
        <f t="shared" si="26"/>
        <v>0</v>
      </c>
      <c r="I295" s="19">
        <f>SUMIFS('Daily Fees Entry'!F:F,'Daily Fees Entry'!B:B,B295,'Daily Fees Entry'!E:E,$I$10)</f>
        <v>0</v>
      </c>
      <c r="J295" s="19">
        <f t="shared" si="27"/>
        <v>2190200</v>
      </c>
      <c r="K295" s="19">
        <f t="shared" si="28"/>
        <v>0</v>
      </c>
      <c r="L295" s="19">
        <f t="shared" si="29"/>
        <v>3889000</v>
      </c>
    </row>
    <row r="296" spans="1:12" x14ac:dyDescent="0.35">
      <c r="A296" s="17" t="s">
        <v>139</v>
      </c>
      <c r="B296" s="18">
        <v>44998</v>
      </c>
      <c r="C296" s="19">
        <f>SUMIFS('Daily Fees Entry'!F:F,'Daily Fees Entry'!B:B,B296,'Daily Fees Entry'!E:E,$C$10)</f>
        <v>0</v>
      </c>
      <c r="D296" s="19">
        <f t="shared" si="24"/>
        <v>1698800</v>
      </c>
      <c r="E296" s="19">
        <f>SUMIFS('Daily Fees Entry'!F:F,'Daily Fees Entry'!B:B,B296,'Daily Fees Entry'!E:E,$E$10)</f>
        <v>0</v>
      </c>
      <c r="F296" s="19">
        <f t="shared" si="25"/>
        <v>0</v>
      </c>
      <c r="G296" s="19">
        <f>SUMIFS('Daily Fees Entry'!F:F,'Daily Fees Entry'!B:B,B296,'Daily Fees Entry'!E:E,$G$10)</f>
        <v>0</v>
      </c>
      <c r="H296" s="19">
        <f t="shared" si="26"/>
        <v>0</v>
      </c>
      <c r="I296" s="19">
        <f>SUMIFS('Daily Fees Entry'!F:F,'Daily Fees Entry'!B:B,B296,'Daily Fees Entry'!E:E,$I$10)</f>
        <v>0</v>
      </c>
      <c r="J296" s="19">
        <f t="shared" si="27"/>
        <v>2190200</v>
      </c>
      <c r="K296" s="19">
        <f t="shared" si="28"/>
        <v>0</v>
      </c>
      <c r="L296" s="19">
        <f t="shared" si="29"/>
        <v>3889000</v>
      </c>
    </row>
    <row r="297" spans="1:12" x14ac:dyDescent="0.35">
      <c r="A297" s="17" t="s">
        <v>140</v>
      </c>
      <c r="B297" s="18">
        <v>44999</v>
      </c>
      <c r="C297" s="19">
        <f>SUMIFS('Daily Fees Entry'!F:F,'Daily Fees Entry'!B:B,B297,'Daily Fees Entry'!E:E,$C$10)</f>
        <v>0</v>
      </c>
      <c r="D297" s="19">
        <f t="shared" si="24"/>
        <v>1698800</v>
      </c>
      <c r="E297" s="19">
        <f>SUMIFS('Daily Fees Entry'!F:F,'Daily Fees Entry'!B:B,B297,'Daily Fees Entry'!E:E,$E$10)</f>
        <v>0</v>
      </c>
      <c r="F297" s="19">
        <f t="shared" si="25"/>
        <v>0</v>
      </c>
      <c r="G297" s="19">
        <f>SUMIFS('Daily Fees Entry'!F:F,'Daily Fees Entry'!B:B,B297,'Daily Fees Entry'!E:E,$G$10)</f>
        <v>0</v>
      </c>
      <c r="H297" s="19">
        <f t="shared" si="26"/>
        <v>0</v>
      </c>
      <c r="I297" s="19">
        <f>SUMIFS('Daily Fees Entry'!F:F,'Daily Fees Entry'!B:B,B297,'Daily Fees Entry'!E:E,$I$10)</f>
        <v>0</v>
      </c>
      <c r="J297" s="19">
        <f t="shared" si="27"/>
        <v>2190200</v>
      </c>
      <c r="K297" s="19">
        <f t="shared" si="28"/>
        <v>0</v>
      </c>
      <c r="L297" s="19">
        <f t="shared" si="29"/>
        <v>3889000</v>
      </c>
    </row>
    <row r="298" spans="1:12" x14ac:dyDescent="0.35">
      <c r="A298" s="17" t="s">
        <v>141</v>
      </c>
      <c r="B298" s="18">
        <v>45000</v>
      </c>
      <c r="C298" s="19">
        <f>SUMIFS('Daily Fees Entry'!F:F,'Daily Fees Entry'!B:B,B298,'Daily Fees Entry'!E:E,$C$10)</f>
        <v>0</v>
      </c>
      <c r="D298" s="19">
        <f t="shared" si="24"/>
        <v>1698800</v>
      </c>
      <c r="E298" s="19">
        <f>SUMIFS('Daily Fees Entry'!F:F,'Daily Fees Entry'!B:B,B298,'Daily Fees Entry'!E:E,$E$10)</f>
        <v>0</v>
      </c>
      <c r="F298" s="19">
        <f t="shared" si="25"/>
        <v>0</v>
      </c>
      <c r="G298" s="19">
        <f>SUMIFS('Daily Fees Entry'!F:F,'Daily Fees Entry'!B:B,B298,'Daily Fees Entry'!E:E,$G$10)</f>
        <v>0</v>
      </c>
      <c r="H298" s="19">
        <f t="shared" si="26"/>
        <v>0</v>
      </c>
      <c r="I298" s="19">
        <f>SUMIFS('Daily Fees Entry'!F:F,'Daily Fees Entry'!B:B,B298,'Daily Fees Entry'!E:E,$I$10)</f>
        <v>0</v>
      </c>
      <c r="J298" s="19">
        <f t="shared" si="27"/>
        <v>2190200</v>
      </c>
      <c r="K298" s="19">
        <f t="shared" si="28"/>
        <v>0</v>
      </c>
      <c r="L298" s="19">
        <f t="shared" si="29"/>
        <v>3889000</v>
      </c>
    </row>
    <row r="299" spans="1:12" x14ac:dyDescent="0.35">
      <c r="A299" s="17" t="s">
        <v>135</v>
      </c>
      <c r="B299" s="18">
        <v>45001</v>
      </c>
      <c r="C299" s="19">
        <f>SUMIFS('Daily Fees Entry'!F:F,'Daily Fees Entry'!B:B,B299,'Daily Fees Entry'!E:E,$C$10)</f>
        <v>0</v>
      </c>
      <c r="D299" s="19">
        <f t="shared" si="24"/>
        <v>1698800</v>
      </c>
      <c r="E299" s="19">
        <f>SUMIFS('Daily Fees Entry'!F:F,'Daily Fees Entry'!B:B,B299,'Daily Fees Entry'!E:E,$E$10)</f>
        <v>0</v>
      </c>
      <c r="F299" s="19">
        <f t="shared" si="25"/>
        <v>0</v>
      </c>
      <c r="G299" s="19">
        <f>SUMIFS('Daily Fees Entry'!F:F,'Daily Fees Entry'!B:B,B299,'Daily Fees Entry'!E:E,$G$10)</f>
        <v>0</v>
      </c>
      <c r="H299" s="19">
        <f t="shared" si="26"/>
        <v>0</v>
      </c>
      <c r="I299" s="19">
        <f>SUMIFS('Daily Fees Entry'!F:F,'Daily Fees Entry'!B:B,B299,'Daily Fees Entry'!E:E,$I$10)</f>
        <v>0</v>
      </c>
      <c r="J299" s="19">
        <f t="shared" si="27"/>
        <v>2190200</v>
      </c>
      <c r="K299" s="19">
        <f t="shared" si="28"/>
        <v>0</v>
      </c>
      <c r="L299" s="19">
        <f t="shared" si="29"/>
        <v>3889000</v>
      </c>
    </row>
    <row r="300" spans="1:12" x14ac:dyDescent="0.35">
      <c r="A300" s="17" t="s">
        <v>136</v>
      </c>
      <c r="B300" s="18">
        <v>45002</v>
      </c>
      <c r="C300" s="19">
        <f>SUMIFS('Daily Fees Entry'!F:F,'Daily Fees Entry'!B:B,B300,'Daily Fees Entry'!E:E,$C$10)</f>
        <v>0</v>
      </c>
      <c r="D300" s="19">
        <f t="shared" si="24"/>
        <v>1698800</v>
      </c>
      <c r="E300" s="19">
        <f>SUMIFS('Daily Fees Entry'!F:F,'Daily Fees Entry'!B:B,B300,'Daily Fees Entry'!E:E,$E$10)</f>
        <v>0</v>
      </c>
      <c r="F300" s="19">
        <f t="shared" si="25"/>
        <v>0</v>
      </c>
      <c r="G300" s="19">
        <f>SUMIFS('Daily Fees Entry'!F:F,'Daily Fees Entry'!B:B,B300,'Daily Fees Entry'!E:E,$G$10)</f>
        <v>0</v>
      </c>
      <c r="H300" s="19">
        <f t="shared" si="26"/>
        <v>0</v>
      </c>
      <c r="I300" s="19">
        <f>SUMIFS('Daily Fees Entry'!F:F,'Daily Fees Entry'!B:B,B300,'Daily Fees Entry'!E:E,$I$10)</f>
        <v>0</v>
      </c>
      <c r="J300" s="19">
        <f t="shared" si="27"/>
        <v>2190200</v>
      </c>
      <c r="K300" s="19">
        <f t="shared" si="28"/>
        <v>0</v>
      </c>
      <c r="L300" s="19">
        <f t="shared" si="29"/>
        <v>3889000</v>
      </c>
    </row>
    <row r="301" spans="1:12" x14ac:dyDescent="0.35">
      <c r="A301" s="17" t="s">
        <v>137</v>
      </c>
      <c r="B301" s="18">
        <v>45003</v>
      </c>
      <c r="C301" s="19">
        <f>SUMIFS('Daily Fees Entry'!F:F,'Daily Fees Entry'!B:B,B301,'Daily Fees Entry'!E:E,$C$10)</f>
        <v>0</v>
      </c>
      <c r="D301" s="19">
        <f t="shared" si="24"/>
        <v>1698800</v>
      </c>
      <c r="E301" s="19">
        <f>SUMIFS('Daily Fees Entry'!F:F,'Daily Fees Entry'!B:B,B301,'Daily Fees Entry'!E:E,$E$10)</f>
        <v>0</v>
      </c>
      <c r="F301" s="19">
        <f t="shared" si="25"/>
        <v>0</v>
      </c>
      <c r="G301" s="19">
        <f>SUMIFS('Daily Fees Entry'!F:F,'Daily Fees Entry'!B:B,B301,'Daily Fees Entry'!E:E,$G$10)</f>
        <v>0</v>
      </c>
      <c r="H301" s="19">
        <f t="shared" si="26"/>
        <v>0</v>
      </c>
      <c r="I301" s="19">
        <f>SUMIFS('Daily Fees Entry'!F:F,'Daily Fees Entry'!B:B,B301,'Daily Fees Entry'!E:E,$I$10)</f>
        <v>0</v>
      </c>
      <c r="J301" s="19">
        <f t="shared" si="27"/>
        <v>2190200</v>
      </c>
      <c r="K301" s="19">
        <f t="shared" si="28"/>
        <v>0</v>
      </c>
      <c r="L301" s="19">
        <f t="shared" si="29"/>
        <v>3889000</v>
      </c>
    </row>
    <row r="302" spans="1:12" x14ac:dyDescent="0.35">
      <c r="A302" s="17" t="s">
        <v>138</v>
      </c>
      <c r="B302" s="18">
        <v>45004</v>
      </c>
      <c r="C302" s="19">
        <f>SUMIFS('Daily Fees Entry'!F:F,'Daily Fees Entry'!B:B,B302,'Daily Fees Entry'!E:E,$C$10)</f>
        <v>0</v>
      </c>
      <c r="D302" s="19">
        <f t="shared" si="24"/>
        <v>1698800</v>
      </c>
      <c r="E302" s="19">
        <f>SUMIFS('Daily Fees Entry'!F:F,'Daily Fees Entry'!B:B,B302,'Daily Fees Entry'!E:E,$E$10)</f>
        <v>0</v>
      </c>
      <c r="F302" s="19">
        <f t="shared" si="25"/>
        <v>0</v>
      </c>
      <c r="G302" s="19">
        <f>SUMIFS('Daily Fees Entry'!F:F,'Daily Fees Entry'!B:B,B302,'Daily Fees Entry'!E:E,$G$10)</f>
        <v>0</v>
      </c>
      <c r="H302" s="19">
        <f t="shared" si="26"/>
        <v>0</v>
      </c>
      <c r="I302" s="19">
        <f>SUMIFS('Daily Fees Entry'!F:F,'Daily Fees Entry'!B:B,B302,'Daily Fees Entry'!E:E,$I$10)</f>
        <v>0</v>
      </c>
      <c r="J302" s="19">
        <f t="shared" si="27"/>
        <v>2190200</v>
      </c>
      <c r="K302" s="19">
        <f t="shared" si="28"/>
        <v>0</v>
      </c>
      <c r="L302" s="19">
        <f t="shared" si="29"/>
        <v>3889000</v>
      </c>
    </row>
    <row r="303" spans="1:12" x14ac:dyDescent="0.35">
      <c r="A303" s="17" t="s">
        <v>139</v>
      </c>
      <c r="B303" s="18">
        <v>45005</v>
      </c>
      <c r="C303" s="19">
        <f>SUMIFS('Daily Fees Entry'!F:F,'Daily Fees Entry'!B:B,B303,'Daily Fees Entry'!E:E,$C$10)</f>
        <v>0</v>
      </c>
      <c r="D303" s="19">
        <f t="shared" si="24"/>
        <v>1698800</v>
      </c>
      <c r="E303" s="19">
        <f>SUMIFS('Daily Fees Entry'!F:F,'Daily Fees Entry'!B:B,B303,'Daily Fees Entry'!E:E,$E$10)</f>
        <v>0</v>
      </c>
      <c r="F303" s="19">
        <f t="shared" si="25"/>
        <v>0</v>
      </c>
      <c r="G303" s="19">
        <f>SUMIFS('Daily Fees Entry'!F:F,'Daily Fees Entry'!B:B,B303,'Daily Fees Entry'!E:E,$G$10)</f>
        <v>0</v>
      </c>
      <c r="H303" s="19">
        <f t="shared" si="26"/>
        <v>0</v>
      </c>
      <c r="I303" s="19">
        <f>SUMIFS('Daily Fees Entry'!F:F,'Daily Fees Entry'!B:B,B303,'Daily Fees Entry'!E:E,$I$10)</f>
        <v>0</v>
      </c>
      <c r="J303" s="19">
        <f t="shared" si="27"/>
        <v>2190200</v>
      </c>
      <c r="K303" s="19">
        <f t="shared" si="28"/>
        <v>0</v>
      </c>
      <c r="L303" s="19">
        <f t="shared" si="29"/>
        <v>3889000</v>
      </c>
    </row>
    <row r="304" spans="1:12" x14ac:dyDescent="0.35">
      <c r="A304" s="17" t="s">
        <v>140</v>
      </c>
      <c r="B304" s="18">
        <v>45006</v>
      </c>
      <c r="C304" s="19">
        <f>SUMIFS('Daily Fees Entry'!F:F,'Daily Fees Entry'!B:B,B304,'Daily Fees Entry'!E:E,$C$10)</f>
        <v>0</v>
      </c>
      <c r="D304" s="19">
        <f t="shared" si="24"/>
        <v>1698800</v>
      </c>
      <c r="E304" s="19">
        <f>SUMIFS('Daily Fees Entry'!F:F,'Daily Fees Entry'!B:B,B304,'Daily Fees Entry'!E:E,$E$10)</f>
        <v>0</v>
      </c>
      <c r="F304" s="19">
        <f t="shared" si="25"/>
        <v>0</v>
      </c>
      <c r="G304" s="19">
        <f>SUMIFS('Daily Fees Entry'!F:F,'Daily Fees Entry'!B:B,B304,'Daily Fees Entry'!E:E,$G$10)</f>
        <v>0</v>
      </c>
      <c r="H304" s="19">
        <f t="shared" si="26"/>
        <v>0</v>
      </c>
      <c r="I304" s="19">
        <f>SUMIFS('Daily Fees Entry'!F:F,'Daily Fees Entry'!B:B,B304,'Daily Fees Entry'!E:E,$I$10)</f>
        <v>0</v>
      </c>
      <c r="J304" s="19">
        <f t="shared" si="27"/>
        <v>2190200</v>
      </c>
      <c r="K304" s="19">
        <f t="shared" si="28"/>
        <v>0</v>
      </c>
      <c r="L304" s="19">
        <f t="shared" si="29"/>
        <v>3889000</v>
      </c>
    </row>
    <row r="305" spans="1:12" x14ac:dyDescent="0.35">
      <c r="A305" s="17" t="s">
        <v>141</v>
      </c>
      <c r="B305" s="18">
        <v>45007</v>
      </c>
      <c r="C305" s="19">
        <f>SUMIFS('Daily Fees Entry'!F:F,'Daily Fees Entry'!B:B,B305,'Daily Fees Entry'!E:E,$C$10)</f>
        <v>0</v>
      </c>
      <c r="D305" s="19">
        <f t="shared" si="24"/>
        <v>1698800</v>
      </c>
      <c r="E305" s="19">
        <f>SUMIFS('Daily Fees Entry'!F:F,'Daily Fees Entry'!B:B,B305,'Daily Fees Entry'!E:E,$E$10)</f>
        <v>0</v>
      </c>
      <c r="F305" s="19">
        <f t="shared" si="25"/>
        <v>0</v>
      </c>
      <c r="G305" s="19">
        <f>SUMIFS('Daily Fees Entry'!F:F,'Daily Fees Entry'!B:B,B305,'Daily Fees Entry'!E:E,$G$10)</f>
        <v>0</v>
      </c>
      <c r="H305" s="19">
        <f t="shared" si="26"/>
        <v>0</v>
      </c>
      <c r="I305" s="19">
        <f>SUMIFS('Daily Fees Entry'!F:F,'Daily Fees Entry'!B:B,B305,'Daily Fees Entry'!E:E,$I$10)</f>
        <v>0</v>
      </c>
      <c r="J305" s="19">
        <f t="shared" si="27"/>
        <v>2190200</v>
      </c>
      <c r="K305" s="19">
        <f t="shared" si="28"/>
        <v>0</v>
      </c>
      <c r="L305" s="19">
        <f t="shared" si="29"/>
        <v>3889000</v>
      </c>
    </row>
    <row r="306" spans="1:12" x14ac:dyDescent="0.35">
      <c r="A306" s="17" t="s">
        <v>135</v>
      </c>
      <c r="B306" s="18">
        <v>45008</v>
      </c>
      <c r="C306" s="19">
        <f>SUMIFS('Daily Fees Entry'!F:F,'Daily Fees Entry'!B:B,B306,'Daily Fees Entry'!E:E,$C$10)</f>
        <v>0</v>
      </c>
      <c r="D306" s="19">
        <f t="shared" si="24"/>
        <v>1698800</v>
      </c>
      <c r="E306" s="19">
        <f>SUMIFS('Daily Fees Entry'!F:F,'Daily Fees Entry'!B:B,B306,'Daily Fees Entry'!E:E,$E$10)</f>
        <v>0</v>
      </c>
      <c r="F306" s="19">
        <f t="shared" si="25"/>
        <v>0</v>
      </c>
      <c r="G306" s="19">
        <f>SUMIFS('Daily Fees Entry'!F:F,'Daily Fees Entry'!B:B,B306,'Daily Fees Entry'!E:E,$G$10)</f>
        <v>0</v>
      </c>
      <c r="H306" s="19">
        <f t="shared" si="26"/>
        <v>0</v>
      </c>
      <c r="I306" s="19">
        <f>SUMIFS('Daily Fees Entry'!F:F,'Daily Fees Entry'!B:B,B306,'Daily Fees Entry'!E:E,$I$10)</f>
        <v>0</v>
      </c>
      <c r="J306" s="19">
        <f t="shared" si="27"/>
        <v>2190200</v>
      </c>
      <c r="K306" s="19">
        <f t="shared" si="28"/>
        <v>0</v>
      </c>
      <c r="L306" s="19">
        <f t="shared" si="29"/>
        <v>3889000</v>
      </c>
    </row>
    <row r="307" spans="1:12" x14ac:dyDescent="0.35">
      <c r="A307" s="17" t="s">
        <v>136</v>
      </c>
      <c r="B307" s="18">
        <v>45009</v>
      </c>
      <c r="C307" s="19">
        <f>SUMIFS('Daily Fees Entry'!F:F,'Daily Fees Entry'!B:B,B307,'Daily Fees Entry'!E:E,$C$10)</f>
        <v>0</v>
      </c>
      <c r="D307" s="19">
        <f t="shared" si="24"/>
        <v>1698800</v>
      </c>
      <c r="E307" s="19">
        <f>SUMIFS('Daily Fees Entry'!F:F,'Daily Fees Entry'!B:B,B307,'Daily Fees Entry'!E:E,$E$10)</f>
        <v>0</v>
      </c>
      <c r="F307" s="19">
        <f t="shared" si="25"/>
        <v>0</v>
      </c>
      <c r="G307" s="19">
        <f>SUMIFS('Daily Fees Entry'!F:F,'Daily Fees Entry'!B:B,B307,'Daily Fees Entry'!E:E,$G$10)</f>
        <v>0</v>
      </c>
      <c r="H307" s="19">
        <f t="shared" si="26"/>
        <v>0</v>
      </c>
      <c r="I307" s="19">
        <f>SUMIFS('Daily Fees Entry'!F:F,'Daily Fees Entry'!B:B,B307,'Daily Fees Entry'!E:E,$I$10)</f>
        <v>0</v>
      </c>
      <c r="J307" s="19">
        <f t="shared" si="27"/>
        <v>2190200</v>
      </c>
      <c r="K307" s="19">
        <f t="shared" si="28"/>
        <v>0</v>
      </c>
      <c r="L307" s="19">
        <f t="shared" si="29"/>
        <v>3889000</v>
      </c>
    </row>
    <row r="308" spans="1:12" x14ac:dyDescent="0.35">
      <c r="A308" s="17" t="s">
        <v>137</v>
      </c>
      <c r="B308" s="18">
        <v>45010</v>
      </c>
      <c r="C308" s="19">
        <f>SUMIFS('Daily Fees Entry'!F:F,'Daily Fees Entry'!B:B,B308,'Daily Fees Entry'!E:E,$C$10)</f>
        <v>0</v>
      </c>
      <c r="D308" s="19">
        <f t="shared" si="24"/>
        <v>1698800</v>
      </c>
      <c r="E308" s="19">
        <f>SUMIFS('Daily Fees Entry'!F:F,'Daily Fees Entry'!B:B,B308,'Daily Fees Entry'!E:E,$E$10)</f>
        <v>0</v>
      </c>
      <c r="F308" s="19">
        <f t="shared" si="25"/>
        <v>0</v>
      </c>
      <c r="G308" s="19">
        <f>SUMIFS('Daily Fees Entry'!F:F,'Daily Fees Entry'!B:B,B308,'Daily Fees Entry'!E:E,$G$10)</f>
        <v>0</v>
      </c>
      <c r="H308" s="19">
        <f t="shared" si="26"/>
        <v>0</v>
      </c>
      <c r="I308" s="19">
        <f>SUMIFS('Daily Fees Entry'!F:F,'Daily Fees Entry'!B:B,B308,'Daily Fees Entry'!E:E,$I$10)</f>
        <v>0</v>
      </c>
      <c r="J308" s="19">
        <f t="shared" si="27"/>
        <v>2190200</v>
      </c>
      <c r="K308" s="19">
        <f t="shared" si="28"/>
        <v>0</v>
      </c>
      <c r="L308" s="19">
        <f t="shared" si="29"/>
        <v>3889000</v>
      </c>
    </row>
    <row r="309" spans="1:12" x14ac:dyDescent="0.35">
      <c r="A309" s="17" t="s">
        <v>138</v>
      </c>
      <c r="B309" s="18">
        <v>45011</v>
      </c>
      <c r="C309" s="19">
        <f>SUMIFS('Daily Fees Entry'!F:F,'Daily Fees Entry'!B:B,B309,'Daily Fees Entry'!E:E,$C$10)</f>
        <v>0</v>
      </c>
      <c r="D309" s="19">
        <f t="shared" si="24"/>
        <v>1698800</v>
      </c>
      <c r="E309" s="19">
        <f>SUMIFS('Daily Fees Entry'!F:F,'Daily Fees Entry'!B:B,B309,'Daily Fees Entry'!E:E,$E$10)</f>
        <v>0</v>
      </c>
      <c r="F309" s="19">
        <f t="shared" si="25"/>
        <v>0</v>
      </c>
      <c r="G309" s="19">
        <f>SUMIFS('Daily Fees Entry'!F:F,'Daily Fees Entry'!B:B,B309,'Daily Fees Entry'!E:E,$G$10)</f>
        <v>0</v>
      </c>
      <c r="H309" s="19">
        <f t="shared" si="26"/>
        <v>0</v>
      </c>
      <c r="I309" s="19">
        <f>SUMIFS('Daily Fees Entry'!F:F,'Daily Fees Entry'!B:B,B309,'Daily Fees Entry'!E:E,$I$10)</f>
        <v>0</v>
      </c>
      <c r="J309" s="19">
        <f t="shared" si="27"/>
        <v>2190200</v>
      </c>
      <c r="K309" s="19">
        <f t="shared" si="28"/>
        <v>0</v>
      </c>
      <c r="L309" s="19">
        <f t="shared" si="29"/>
        <v>3889000</v>
      </c>
    </row>
    <row r="310" spans="1:12" x14ac:dyDescent="0.35">
      <c r="A310" s="17" t="s">
        <v>139</v>
      </c>
      <c r="B310" s="18">
        <v>45012</v>
      </c>
      <c r="C310" s="19">
        <f>SUMIFS('Daily Fees Entry'!F:F,'Daily Fees Entry'!B:B,B310,'Daily Fees Entry'!E:E,$C$10)</f>
        <v>0</v>
      </c>
      <c r="D310" s="19">
        <f t="shared" si="24"/>
        <v>1698800</v>
      </c>
      <c r="E310" s="19">
        <f>SUMIFS('Daily Fees Entry'!F:F,'Daily Fees Entry'!B:B,B310,'Daily Fees Entry'!E:E,$E$10)</f>
        <v>0</v>
      </c>
      <c r="F310" s="19">
        <f t="shared" si="25"/>
        <v>0</v>
      </c>
      <c r="G310" s="19">
        <f>SUMIFS('Daily Fees Entry'!F:F,'Daily Fees Entry'!B:B,B310,'Daily Fees Entry'!E:E,$G$10)</f>
        <v>0</v>
      </c>
      <c r="H310" s="19">
        <f t="shared" si="26"/>
        <v>0</v>
      </c>
      <c r="I310" s="19">
        <f>SUMIFS('Daily Fees Entry'!F:F,'Daily Fees Entry'!B:B,B310,'Daily Fees Entry'!E:E,$I$10)</f>
        <v>0</v>
      </c>
      <c r="J310" s="19">
        <f t="shared" si="27"/>
        <v>2190200</v>
      </c>
      <c r="K310" s="19">
        <f t="shared" si="28"/>
        <v>0</v>
      </c>
      <c r="L310" s="19">
        <f t="shared" si="29"/>
        <v>3889000</v>
      </c>
    </row>
    <row r="311" spans="1:12" x14ac:dyDescent="0.35">
      <c r="A311" s="17" t="s">
        <v>140</v>
      </c>
      <c r="B311" s="18">
        <v>45013</v>
      </c>
      <c r="C311" s="19">
        <f>SUMIFS('Daily Fees Entry'!F:F,'Daily Fees Entry'!B:B,B311,'Daily Fees Entry'!E:E,$C$10)</f>
        <v>0</v>
      </c>
      <c r="D311" s="19">
        <f t="shared" si="24"/>
        <v>1698800</v>
      </c>
      <c r="E311" s="19">
        <f>SUMIFS('Daily Fees Entry'!F:F,'Daily Fees Entry'!B:B,B311,'Daily Fees Entry'!E:E,$E$10)</f>
        <v>0</v>
      </c>
      <c r="F311" s="19">
        <f t="shared" si="25"/>
        <v>0</v>
      </c>
      <c r="G311" s="19">
        <f>SUMIFS('Daily Fees Entry'!F:F,'Daily Fees Entry'!B:B,B311,'Daily Fees Entry'!E:E,$G$10)</f>
        <v>0</v>
      </c>
      <c r="H311" s="19">
        <f t="shared" si="26"/>
        <v>0</v>
      </c>
      <c r="I311" s="19">
        <f>SUMIFS('Daily Fees Entry'!F:F,'Daily Fees Entry'!B:B,B311,'Daily Fees Entry'!E:E,$I$10)</f>
        <v>0</v>
      </c>
      <c r="J311" s="19">
        <f t="shared" si="27"/>
        <v>2190200</v>
      </c>
      <c r="K311" s="19">
        <f t="shared" si="28"/>
        <v>0</v>
      </c>
      <c r="L311" s="19">
        <f t="shared" si="29"/>
        <v>3889000</v>
      </c>
    </row>
    <row r="312" spans="1:12" x14ac:dyDescent="0.35">
      <c r="A312" s="17" t="s">
        <v>141</v>
      </c>
      <c r="B312" s="18">
        <v>45014</v>
      </c>
      <c r="C312" s="19">
        <f>SUMIFS('Daily Fees Entry'!F:F,'Daily Fees Entry'!B:B,B312,'Daily Fees Entry'!E:E,$C$10)</f>
        <v>0</v>
      </c>
      <c r="D312" s="19">
        <f t="shared" si="24"/>
        <v>1698800</v>
      </c>
      <c r="E312" s="19">
        <f>SUMIFS('Daily Fees Entry'!F:F,'Daily Fees Entry'!B:B,B312,'Daily Fees Entry'!E:E,$E$10)</f>
        <v>0</v>
      </c>
      <c r="F312" s="19">
        <f t="shared" si="25"/>
        <v>0</v>
      </c>
      <c r="G312" s="19">
        <f>SUMIFS('Daily Fees Entry'!F:F,'Daily Fees Entry'!B:B,B312,'Daily Fees Entry'!E:E,$G$10)</f>
        <v>0</v>
      </c>
      <c r="H312" s="19">
        <f t="shared" si="26"/>
        <v>0</v>
      </c>
      <c r="I312" s="19">
        <f>SUMIFS('Daily Fees Entry'!F:F,'Daily Fees Entry'!B:B,B312,'Daily Fees Entry'!E:E,$I$10)</f>
        <v>0</v>
      </c>
      <c r="J312" s="19">
        <f t="shared" si="27"/>
        <v>2190200</v>
      </c>
      <c r="K312" s="19">
        <f t="shared" si="28"/>
        <v>0</v>
      </c>
      <c r="L312" s="19">
        <f t="shared" si="29"/>
        <v>3889000</v>
      </c>
    </row>
    <row r="313" spans="1:12" x14ac:dyDescent="0.35">
      <c r="A313" s="17" t="s">
        <v>135</v>
      </c>
      <c r="B313" s="18">
        <v>45015</v>
      </c>
      <c r="C313" s="19">
        <f>SUMIFS('Daily Fees Entry'!F:F,'Daily Fees Entry'!B:B,B313,'Daily Fees Entry'!E:E,$C$10)</f>
        <v>0</v>
      </c>
      <c r="D313" s="19">
        <f t="shared" si="24"/>
        <v>1698800</v>
      </c>
      <c r="E313" s="19">
        <f>SUMIFS('Daily Fees Entry'!F:F,'Daily Fees Entry'!B:B,B313,'Daily Fees Entry'!E:E,$E$10)</f>
        <v>0</v>
      </c>
      <c r="F313" s="19">
        <f t="shared" si="25"/>
        <v>0</v>
      </c>
      <c r="G313" s="19">
        <f>SUMIFS('Daily Fees Entry'!F:F,'Daily Fees Entry'!B:B,B313,'Daily Fees Entry'!E:E,$G$10)</f>
        <v>0</v>
      </c>
      <c r="H313" s="19">
        <f t="shared" si="26"/>
        <v>0</v>
      </c>
      <c r="I313" s="19">
        <f>SUMIFS('Daily Fees Entry'!F:F,'Daily Fees Entry'!B:B,B313,'Daily Fees Entry'!E:E,$I$10)</f>
        <v>0</v>
      </c>
      <c r="J313" s="19">
        <f t="shared" si="27"/>
        <v>2190200</v>
      </c>
      <c r="K313" s="19">
        <f t="shared" si="28"/>
        <v>0</v>
      </c>
      <c r="L313" s="19">
        <f t="shared" si="29"/>
        <v>3889000</v>
      </c>
    </row>
    <row r="314" spans="1:12" x14ac:dyDescent="0.35">
      <c r="A314" s="17" t="s">
        <v>136</v>
      </c>
      <c r="B314" s="18">
        <v>45016</v>
      </c>
      <c r="C314" s="19">
        <f>SUMIFS('Daily Fees Entry'!F:F,'Daily Fees Entry'!B:B,B314,'Daily Fees Entry'!E:E,$C$10)</f>
        <v>0</v>
      </c>
      <c r="D314" s="19">
        <f t="shared" si="24"/>
        <v>1698800</v>
      </c>
      <c r="E314" s="19">
        <f>SUMIFS('Daily Fees Entry'!F:F,'Daily Fees Entry'!B:B,B314,'Daily Fees Entry'!E:E,$E$10)</f>
        <v>0</v>
      </c>
      <c r="F314" s="19">
        <f t="shared" si="25"/>
        <v>0</v>
      </c>
      <c r="G314" s="19">
        <f>SUMIFS('Daily Fees Entry'!F:F,'Daily Fees Entry'!B:B,B314,'Daily Fees Entry'!E:E,$G$10)</f>
        <v>0</v>
      </c>
      <c r="H314" s="19">
        <f t="shared" si="26"/>
        <v>0</v>
      </c>
      <c r="I314" s="19">
        <f>SUMIFS('Daily Fees Entry'!F:F,'Daily Fees Entry'!B:B,B314,'Daily Fees Entry'!E:E,$I$10)</f>
        <v>0</v>
      </c>
      <c r="J314" s="19">
        <f t="shared" si="27"/>
        <v>2190200</v>
      </c>
      <c r="K314" s="19">
        <f t="shared" si="28"/>
        <v>0</v>
      </c>
      <c r="L314" s="19">
        <f t="shared" si="29"/>
        <v>3889000</v>
      </c>
    </row>
    <row r="315" spans="1:12" x14ac:dyDescent="0.35">
      <c r="A315" s="17" t="s">
        <v>137</v>
      </c>
      <c r="B315" s="18">
        <v>45017</v>
      </c>
      <c r="C315" s="19">
        <f>SUMIFS('Daily Fees Entry'!F:F,'Daily Fees Entry'!B:B,B315,'Daily Fees Entry'!E:E,$C$10)</f>
        <v>0</v>
      </c>
      <c r="D315" s="19">
        <f t="shared" si="24"/>
        <v>1698800</v>
      </c>
      <c r="E315" s="19">
        <f>SUMIFS('Daily Fees Entry'!F:F,'Daily Fees Entry'!B:B,B315,'Daily Fees Entry'!E:E,$E$10)</f>
        <v>0</v>
      </c>
      <c r="F315" s="19">
        <f t="shared" si="25"/>
        <v>0</v>
      </c>
      <c r="G315" s="19">
        <f>SUMIFS('Daily Fees Entry'!F:F,'Daily Fees Entry'!B:B,B315,'Daily Fees Entry'!E:E,$G$10)</f>
        <v>0</v>
      </c>
      <c r="H315" s="19">
        <f t="shared" si="26"/>
        <v>0</v>
      </c>
      <c r="I315" s="19">
        <f>SUMIFS('Daily Fees Entry'!F:F,'Daily Fees Entry'!B:B,B315,'Daily Fees Entry'!E:E,$I$10)</f>
        <v>0</v>
      </c>
      <c r="J315" s="19">
        <f t="shared" si="27"/>
        <v>2190200</v>
      </c>
      <c r="K315" s="19">
        <f t="shared" si="28"/>
        <v>0</v>
      </c>
      <c r="L315" s="19">
        <f t="shared" si="29"/>
        <v>3889000</v>
      </c>
    </row>
    <row r="316" spans="1:12" x14ac:dyDescent="0.35">
      <c r="A316" s="17" t="s">
        <v>138</v>
      </c>
      <c r="B316" s="18">
        <v>45018</v>
      </c>
      <c r="C316" s="19">
        <f>SUMIFS('Daily Fees Entry'!F:F,'Daily Fees Entry'!B:B,B316,'Daily Fees Entry'!E:E,$C$10)</f>
        <v>0</v>
      </c>
      <c r="D316" s="19">
        <f t="shared" si="24"/>
        <v>1698800</v>
      </c>
      <c r="E316" s="19">
        <f>SUMIFS('Daily Fees Entry'!F:F,'Daily Fees Entry'!B:B,B316,'Daily Fees Entry'!E:E,$E$10)</f>
        <v>0</v>
      </c>
      <c r="F316" s="19">
        <f t="shared" si="25"/>
        <v>0</v>
      </c>
      <c r="G316" s="19">
        <f>SUMIFS('Daily Fees Entry'!F:F,'Daily Fees Entry'!B:B,B316,'Daily Fees Entry'!E:E,$G$10)</f>
        <v>0</v>
      </c>
      <c r="H316" s="19">
        <f t="shared" si="26"/>
        <v>0</v>
      </c>
      <c r="I316" s="19">
        <f>SUMIFS('Daily Fees Entry'!F:F,'Daily Fees Entry'!B:B,B316,'Daily Fees Entry'!E:E,$I$10)</f>
        <v>0</v>
      </c>
      <c r="J316" s="19">
        <f t="shared" si="27"/>
        <v>2190200</v>
      </c>
      <c r="K316" s="19">
        <f t="shared" si="28"/>
        <v>0</v>
      </c>
      <c r="L316" s="19">
        <f t="shared" si="29"/>
        <v>3889000</v>
      </c>
    </row>
    <row r="317" spans="1:12" x14ac:dyDescent="0.35">
      <c r="A317" s="17" t="s">
        <v>139</v>
      </c>
      <c r="B317" s="18">
        <v>45019</v>
      </c>
      <c r="C317" s="19">
        <f>SUMIFS('Daily Fees Entry'!F:F,'Daily Fees Entry'!B:B,B317,'Daily Fees Entry'!E:E,$C$10)</f>
        <v>0</v>
      </c>
      <c r="D317" s="19">
        <f t="shared" si="24"/>
        <v>1698800</v>
      </c>
      <c r="E317" s="19">
        <f>SUMIFS('Daily Fees Entry'!F:F,'Daily Fees Entry'!B:B,B317,'Daily Fees Entry'!E:E,$E$10)</f>
        <v>0</v>
      </c>
      <c r="F317" s="19">
        <f t="shared" si="25"/>
        <v>0</v>
      </c>
      <c r="G317" s="19">
        <f>SUMIFS('Daily Fees Entry'!F:F,'Daily Fees Entry'!B:B,B317,'Daily Fees Entry'!E:E,$G$10)</f>
        <v>0</v>
      </c>
      <c r="H317" s="19">
        <f t="shared" si="26"/>
        <v>0</v>
      </c>
      <c r="I317" s="19">
        <f>SUMIFS('Daily Fees Entry'!F:F,'Daily Fees Entry'!B:B,B317,'Daily Fees Entry'!E:E,$I$10)</f>
        <v>0</v>
      </c>
      <c r="J317" s="19">
        <f t="shared" si="27"/>
        <v>2190200</v>
      </c>
      <c r="K317" s="19">
        <f t="shared" si="28"/>
        <v>0</v>
      </c>
      <c r="L317" s="19">
        <f t="shared" si="29"/>
        <v>3889000</v>
      </c>
    </row>
    <row r="318" spans="1:12" x14ac:dyDescent="0.35">
      <c r="A318" s="17" t="s">
        <v>140</v>
      </c>
      <c r="B318" s="18">
        <v>45020</v>
      </c>
      <c r="C318" s="19">
        <f>SUMIFS('Daily Fees Entry'!F:F,'Daily Fees Entry'!B:B,B318,'Daily Fees Entry'!E:E,$C$10)</f>
        <v>0</v>
      </c>
      <c r="D318" s="19">
        <f t="shared" si="24"/>
        <v>1698800</v>
      </c>
      <c r="E318" s="19">
        <f>SUMIFS('Daily Fees Entry'!F:F,'Daily Fees Entry'!B:B,B318,'Daily Fees Entry'!E:E,$E$10)</f>
        <v>0</v>
      </c>
      <c r="F318" s="19">
        <f t="shared" si="25"/>
        <v>0</v>
      </c>
      <c r="G318" s="19">
        <f>SUMIFS('Daily Fees Entry'!F:F,'Daily Fees Entry'!B:B,B318,'Daily Fees Entry'!E:E,$G$10)</f>
        <v>0</v>
      </c>
      <c r="H318" s="19">
        <f t="shared" si="26"/>
        <v>0</v>
      </c>
      <c r="I318" s="19">
        <f>SUMIFS('Daily Fees Entry'!F:F,'Daily Fees Entry'!B:B,B318,'Daily Fees Entry'!E:E,$I$10)</f>
        <v>0</v>
      </c>
      <c r="J318" s="19">
        <f t="shared" si="27"/>
        <v>2190200</v>
      </c>
      <c r="K318" s="19">
        <f t="shared" si="28"/>
        <v>0</v>
      </c>
      <c r="L318" s="19">
        <f t="shared" si="29"/>
        <v>3889000</v>
      </c>
    </row>
    <row r="319" spans="1:12" x14ac:dyDescent="0.35">
      <c r="A319" s="17" t="s">
        <v>141</v>
      </c>
      <c r="B319" s="18">
        <v>45021</v>
      </c>
      <c r="C319" s="19">
        <f>SUMIFS('Daily Fees Entry'!F:F,'Daily Fees Entry'!B:B,B319,'Daily Fees Entry'!E:E,$C$10)</f>
        <v>0</v>
      </c>
      <c r="D319" s="19">
        <f t="shared" si="24"/>
        <v>1698800</v>
      </c>
      <c r="E319" s="19">
        <f>SUMIFS('Daily Fees Entry'!F:F,'Daily Fees Entry'!B:B,B319,'Daily Fees Entry'!E:E,$E$10)</f>
        <v>0</v>
      </c>
      <c r="F319" s="19">
        <f t="shared" si="25"/>
        <v>0</v>
      </c>
      <c r="G319" s="19">
        <f>SUMIFS('Daily Fees Entry'!F:F,'Daily Fees Entry'!B:B,B319,'Daily Fees Entry'!E:E,$G$10)</f>
        <v>0</v>
      </c>
      <c r="H319" s="19">
        <f t="shared" si="26"/>
        <v>0</v>
      </c>
      <c r="I319" s="19">
        <f>SUMIFS('Daily Fees Entry'!F:F,'Daily Fees Entry'!B:B,B319,'Daily Fees Entry'!E:E,$I$10)</f>
        <v>0</v>
      </c>
      <c r="J319" s="19">
        <f t="shared" si="27"/>
        <v>2190200</v>
      </c>
      <c r="K319" s="19">
        <f t="shared" si="28"/>
        <v>0</v>
      </c>
      <c r="L319" s="19">
        <f t="shared" si="29"/>
        <v>3889000</v>
      </c>
    </row>
    <row r="320" spans="1:12" x14ac:dyDescent="0.35">
      <c r="A320" s="17" t="s">
        <v>135</v>
      </c>
      <c r="B320" s="18">
        <v>45022</v>
      </c>
      <c r="C320" s="19">
        <f>SUMIFS('Daily Fees Entry'!F:F,'Daily Fees Entry'!B:B,B320,'Daily Fees Entry'!E:E,$C$10)</f>
        <v>0</v>
      </c>
      <c r="D320" s="19">
        <f t="shared" si="24"/>
        <v>1698800</v>
      </c>
      <c r="E320" s="19">
        <f>SUMIFS('Daily Fees Entry'!F:F,'Daily Fees Entry'!B:B,B320,'Daily Fees Entry'!E:E,$E$10)</f>
        <v>0</v>
      </c>
      <c r="F320" s="19">
        <f t="shared" si="25"/>
        <v>0</v>
      </c>
      <c r="G320" s="19">
        <f>SUMIFS('Daily Fees Entry'!F:F,'Daily Fees Entry'!B:B,B320,'Daily Fees Entry'!E:E,$G$10)</f>
        <v>0</v>
      </c>
      <c r="H320" s="19">
        <f t="shared" si="26"/>
        <v>0</v>
      </c>
      <c r="I320" s="19">
        <f>SUMIFS('Daily Fees Entry'!F:F,'Daily Fees Entry'!B:B,B320,'Daily Fees Entry'!E:E,$I$10)</f>
        <v>0</v>
      </c>
      <c r="J320" s="19">
        <f t="shared" si="27"/>
        <v>2190200</v>
      </c>
      <c r="K320" s="19">
        <f t="shared" si="28"/>
        <v>0</v>
      </c>
      <c r="L320" s="19">
        <f t="shared" si="29"/>
        <v>3889000</v>
      </c>
    </row>
    <row r="321" spans="1:12" x14ac:dyDescent="0.35">
      <c r="A321" s="17" t="s">
        <v>136</v>
      </c>
      <c r="B321" s="18">
        <v>45023</v>
      </c>
      <c r="C321" s="19">
        <f>SUMIFS('Daily Fees Entry'!F:F,'Daily Fees Entry'!B:B,B321,'Daily Fees Entry'!E:E,$C$10)</f>
        <v>0</v>
      </c>
      <c r="D321" s="19">
        <f t="shared" si="24"/>
        <v>1698800</v>
      </c>
      <c r="E321" s="19">
        <f>SUMIFS('Daily Fees Entry'!F:F,'Daily Fees Entry'!B:B,B321,'Daily Fees Entry'!E:E,$E$10)</f>
        <v>0</v>
      </c>
      <c r="F321" s="19">
        <f t="shared" si="25"/>
        <v>0</v>
      </c>
      <c r="G321" s="19">
        <f>SUMIFS('Daily Fees Entry'!F:F,'Daily Fees Entry'!B:B,B321,'Daily Fees Entry'!E:E,$G$10)</f>
        <v>0</v>
      </c>
      <c r="H321" s="19">
        <f t="shared" si="26"/>
        <v>0</v>
      </c>
      <c r="I321" s="19">
        <f>SUMIFS('Daily Fees Entry'!F:F,'Daily Fees Entry'!B:B,B321,'Daily Fees Entry'!E:E,$I$10)</f>
        <v>0</v>
      </c>
      <c r="J321" s="19">
        <f t="shared" si="27"/>
        <v>2190200</v>
      </c>
      <c r="K321" s="19">
        <f t="shared" si="28"/>
        <v>0</v>
      </c>
      <c r="L321" s="19">
        <f t="shared" si="29"/>
        <v>3889000</v>
      </c>
    </row>
    <row r="322" spans="1:12" x14ac:dyDescent="0.35">
      <c r="A322" s="17" t="s">
        <v>137</v>
      </c>
      <c r="B322" s="18">
        <v>45024</v>
      </c>
      <c r="C322" s="19">
        <f>SUMIFS('Daily Fees Entry'!F:F,'Daily Fees Entry'!B:B,B322,'Daily Fees Entry'!E:E,$C$10)</f>
        <v>0</v>
      </c>
      <c r="D322" s="19">
        <f t="shared" si="24"/>
        <v>1698800</v>
      </c>
      <c r="E322" s="19">
        <f>SUMIFS('Daily Fees Entry'!F:F,'Daily Fees Entry'!B:B,B322,'Daily Fees Entry'!E:E,$E$10)</f>
        <v>0</v>
      </c>
      <c r="F322" s="19">
        <f t="shared" si="25"/>
        <v>0</v>
      </c>
      <c r="G322" s="19">
        <f>SUMIFS('Daily Fees Entry'!F:F,'Daily Fees Entry'!B:B,B322,'Daily Fees Entry'!E:E,$G$10)</f>
        <v>0</v>
      </c>
      <c r="H322" s="19">
        <f t="shared" si="26"/>
        <v>0</v>
      </c>
      <c r="I322" s="19">
        <f>SUMIFS('Daily Fees Entry'!F:F,'Daily Fees Entry'!B:B,B322,'Daily Fees Entry'!E:E,$I$10)</f>
        <v>0</v>
      </c>
      <c r="J322" s="19">
        <f t="shared" si="27"/>
        <v>2190200</v>
      </c>
      <c r="K322" s="19">
        <f t="shared" si="28"/>
        <v>0</v>
      </c>
      <c r="L322" s="19">
        <f t="shared" si="29"/>
        <v>3889000</v>
      </c>
    </row>
    <row r="323" spans="1:12" x14ac:dyDescent="0.35">
      <c r="A323" s="17" t="s">
        <v>138</v>
      </c>
      <c r="B323" s="18">
        <v>45025</v>
      </c>
      <c r="C323" s="19">
        <f>SUMIFS('Daily Fees Entry'!F:F,'Daily Fees Entry'!B:B,B323,'Daily Fees Entry'!E:E,$C$10)</f>
        <v>0</v>
      </c>
      <c r="D323" s="19">
        <f t="shared" si="24"/>
        <v>1698800</v>
      </c>
      <c r="E323" s="19">
        <f>SUMIFS('Daily Fees Entry'!F:F,'Daily Fees Entry'!B:B,B323,'Daily Fees Entry'!E:E,$E$10)</f>
        <v>0</v>
      </c>
      <c r="F323" s="19">
        <f t="shared" si="25"/>
        <v>0</v>
      </c>
      <c r="G323" s="19">
        <f>SUMIFS('Daily Fees Entry'!F:F,'Daily Fees Entry'!B:B,B323,'Daily Fees Entry'!E:E,$G$10)</f>
        <v>0</v>
      </c>
      <c r="H323" s="19">
        <f t="shared" si="26"/>
        <v>0</v>
      </c>
      <c r="I323" s="19">
        <f>SUMIFS('Daily Fees Entry'!F:F,'Daily Fees Entry'!B:B,B323,'Daily Fees Entry'!E:E,$I$10)</f>
        <v>0</v>
      </c>
      <c r="J323" s="19">
        <f t="shared" si="27"/>
        <v>2190200</v>
      </c>
      <c r="K323" s="19">
        <f t="shared" si="28"/>
        <v>0</v>
      </c>
      <c r="L323" s="19">
        <f t="shared" si="29"/>
        <v>3889000</v>
      </c>
    </row>
    <row r="324" spans="1:12" x14ac:dyDescent="0.35">
      <c r="A324" s="17" t="s">
        <v>139</v>
      </c>
      <c r="B324" s="18">
        <v>45026</v>
      </c>
      <c r="C324" s="19">
        <f>SUMIFS('Daily Fees Entry'!F:F,'Daily Fees Entry'!B:B,B324,'Daily Fees Entry'!E:E,$C$10)</f>
        <v>0</v>
      </c>
      <c r="D324" s="19">
        <f t="shared" si="24"/>
        <v>1698800</v>
      </c>
      <c r="E324" s="19">
        <f>SUMIFS('Daily Fees Entry'!F:F,'Daily Fees Entry'!B:B,B324,'Daily Fees Entry'!E:E,$E$10)</f>
        <v>0</v>
      </c>
      <c r="F324" s="19">
        <f t="shared" si="25"/>
        <v>0</v>
      </c>
      <c r="G324" s="19">
        <f>SUMIFS('Daily Fees Entry'!F:F,'Daily Fees Entry'!B:B,B324,'Daily Fees Entry'!E:E,$G$10)</f>
        <v>0</v>
      </c>
      <c r="H324" s="19">
        <f t="shared" si="26"/>
        <v>0</v>
      </c>
      <c r="I324" s="19">
        <f>SUMIFS('Daily Fees Entry'!F:F,'Daily Fees Entry'!B:B,B324,'Daily Fees Entry'!E:E,$I$10)</f>
        <v>0</v>
      </c>
      <c r="J324" s="19">
        <f t="shared" si="27"/>
        <v>2190200</v>
      </c>
      <c r="K324" s="19">
        <f t="shared" si="28"/>
        <v>0</v>
      </c>
      <c r="L324" s="19">
        <f t="shared" si="29"/>
        <v>3889000</v>
      </c>
    </row>
    <row r="325" spans="1:12" x14ac:dyDescent="0.35">
      <c r="A325" s="17" t="s">
        <v>140</v>
      </c>
      <c r="B325" s="18">
        <v>45027</v>
      </c>
      <c r="C325" s="19">
        <f>SUMIFS('Daily Fees Entry'!F:F,'Daily Fees Entry'!B:B,B325,'Daily Fees Entry'!E:E,$C$10)</f>
        <v>0</v>
      </c>
      <c r="D325" s="19">
        <f t="shared" si="24"/>
        <v>1698800</v>
      </c>
      <c r="E325" s="19">
        <f>SUMIFS('Daily Fees Entry'!F:F,'Daily Fees Entry'!B:B,B325,'Daily Fees Entry'!E:E,$E$10)</f>
        <v>0</v>
      </c>
      <c r="F325" s="19">
        <f t="shared" si="25"/>
        <v>0</v>
      </c>
      <c r="G325" s="19">
        <f>SUMIFS('Daily Fees Entry'!F:F,'Daily Fees Entry'!B:B,B325,'Daily Fees Entry'!E:E,$G$10)</f>
        <v>0</v>
      </c>
      <c r="H325" s="19">
        <f t="shared" si="26"/>
        <v>0</v>
      </c>
      <c r="I325" s="19">
        <f>SUMIFS('Daily Fees Entry'!F:F,'Daily Fees Entry'!B:B,B325,'Daily Fees Entry'!E:E,$I$10)</f>
        <v>0</v>
      </c>
      <c r="J325" s="19">
        <f t="shared" si="27"/>
        <v>2190200</v>
      </c>
      <c r="K325" s="19">
        <f t="shared" si="28"/>
        <v>0</v>
      </c>
      <c r="L325" s="19">
        <f t="shared" si="29"/>
        <v>3889000</v>
      </c>
    </row>
    <row r="326" spans="1:12" x14ac:dyDescent="0.35">
      <c r="A326" s="17" t="s">
        <v>141</v>
      </c>
      <c r="B326" s="18">
        <v>45028</v>
      </c>
      <c r="C326" s="19">
        <f>SUMIFS('Daily Fees Entry'!F:F,'Daily Fees Entry'!B:B,B326,'Daily Fees Entry'!E:E,$C$10)</f>
        <v>0</v>
      </c>
      <c r="D326" s="19">
        <f t="shared" si="24"/>
        <v>1698800</v>
      </c>
      <c r="E326" s="19">
        <f>SUMIFS('Daily Fees Entry'!F:F,'Daily Fees Entry'!B:B,B326,'Daily Fees Entry'!E:E,$E$10)</f>
        <v>0</v>
      </c>
      <c r="F326" s="19">
        <f t="shared" si="25"/>
        <v>0</v>
      </c>
      <c r="G326" s="19">
        <f>SUMIFS('Daily Fees Entry'!F:F,'Daily Fees Entry'!B:B,B326,'Daily Fees Entry'!E:E,$G$10)</f>
        <v>0</v>
      </c>
      <c r="H326" s="19">
        <f t="shared" si="26"/>
        <v>0</v>
      </c>
      <c r="I326" s="19">
        <f>SUMIFS('Daily Fees Entry'!F:F,'Daily Fees Entry'!B:B,B326,'Daily Fees Entry'!E:E,$I$10)</f>
        <v>0</v>
      </c>
      <c r="J326" s="19">
        <f t="shared" si="27"/>
        <v>2190200</v>
      </c>
      <c r="K326" s="19">
        <f t="shared" si="28"/>
        <v>0</v>
      </c>
      <c r="L326" s="19">
        <f t="shared" si="29"/>
        <v>3889000</v>
      </c>
    </row>
    <row r="327" spans="1:12" x14ac:dyDescent="0.35">
      <c r="A327" s="17" t="s">
        <v>135</v>
      </c>
      <c r="B327" s="18">
        <v>45029</v>
      </c>
      <c r="C327" s="19">
        <f>SUMIFS('Daily Fees Entry'!F:F,'Daily Fees Entry'!B:B,B327,'Daily Fees Entry'!E:E,$C$10)</f>
        <v>0</v>
      </c>
      <c r="D327" s="19">
        <f t="shared" si="24"/>
        <v>1698800</v>
      </c>
      <c r="E327" s="19">
        <f>SUMIFS('Daily Fees Entry'!F:F,'Daily Fees Entry'!B:B,B327,'Daily Fees Entry'!E:E,$E$10)</f>
        <v>0</v>
      </c>
      <c r="F327" s="19">
        <f t="shared" si="25"/>
        <v>0</v>
      </c>
      <c r="G327" s="19">
        <f>SUMIFS('Daily Fees Entry'!F:F,'Daily Fees Entry'!B:B,B327,'Daily Fees Entry'!E:E,$G$10)</f>
        <v>0</v>
      </c>
      <c r="H327" s="19">
        <f t="shared" si="26"/>
        <v>0</v>
      </c>
      <c r="I327" s="19">
        <f>SUMIFS('Daily Fees Entry'!F:F,'Daily Fees Entry'!B:B,B327,'Daily Fees Entry'!E:E,$I$10)</f>
        <v>0</v>
      </c>
      <c r="J327" s="19">
        <f t="shared" si="27"/>
        <v>2190200</v>
      </c>
      <c r="K327" s="19">
        <f t="shared" si="28"/>
        <v>0</v>
      </c>
      <c r="L327" s="19">
        <f t="shared" si="29"/>
        <v>3889000</v>
      </c>
    </row>
    <row r="328" spans="1:12" x14ac:dyDescent="0.35">
      <c r="A328" s="17" t="s">
        <v>136</v>
      </c>
      <c r="B328" s="18">
        <v>45030</v>
      </c>
      <c r="C328" s="19">
        <f>SUMIFS('Daily Fees Entry'!F:F,'Daily Fees Entry'!B:B,B328,'Daily Fees Entry'!E:E,$C$10)</f>
        <v>0</v>
      </c>
      <c r="D328" s="19">
        <f t="shared" si="24"/>
        <v>1698800</v>
      </c>
      <c r="E328" s="19">
        <f>SUMIFS('Daily Fees Entry'!F:F,'Daily Fees Entry'!B:B,B328,'Daily Fees Entry'!E:E,$E$10)</f>
        <v>0</v>
      </c>
      <c r="F328" s="19">
        <f t="shared" si="25"/>
        <v>0</v>
      </c>
      <c r="G328" s="19">
        <f>SUMIFS('Daily Fees Entry'!F:F,'Daily Fees Entry'!B:B,B328,'Daily Fees Entry'!E:E,$G$10)</f>
        <v>0</v>
      </c>
      <c r="H328" s="19">
        <f t="shared" si="26"/>
        <v>0</v>
      </c>
      <c r="I328" s="19">
        <f>SUMIFS('Daily Fees Entry'!F:F,'Daily Fees Entry'!B:B,B328,'Daily Fees Entry'!E:E,$I$10)</f>
        <v>0</v>
      </c>
      <c r="J328" s="19">
        <f t="shared" si="27"/>
        <v>2190200</v>
      </c>
      <c r="K328" s="19">
        <f t="shared" si="28"/>
        <v>0</v>
      </c>
      <c r="L328" s="19">
        <f t="shared" si="29"/>
        <v>3889000</v>
      </c>
    </row>
    <row r="329" spans="1:12" x14ac:dyDescent="0.35">
      <c r="A329" s="17" t="s">
        <v>137</v>
      </c>
      <c r="B329" s="18">
        <v>45031</v>
      </c>
      <c r="C329" s="19">
        <f>SUMIFS('Daily Fees Entry'!F:F,'Daily Fees Entry'!B:B,B329,'Daily Fees Entry'!E:E,$C$10)</f>
        <v>0</v>
      </c>
      <c r="D329" s="19">
        <f t="shared" si="24"/>
        <v>1698800</v>
      </c>
      <c r="E329" s="19">
        <f>SUMIFS('Daily Fees Entry'!F:F,'Daily Fees Entry'!B:B,B329,'Daily Fees Entry'!E:E,$E$10)</f>
        <v>0</v>
      </c>
      <c r="F329" s="19">
        <f t="shared" si="25"/>
        <v>0</v>
      </c>
      <c r="G329" s="19">
        <f>SUMIFS('Daily Fees Entry'!F:F,'Daily Fees Entry'!B:B,B329,'Daily Fees Entry'!E:E,$G$10)</f>
        <v>0</v>
      </c>
      <c r="H329" s="19">
        <f t="shared" si="26"/>
        <v>0</v>
      </c>
      <c r="I329" s="19">
        <f>SUMIFS('Daily Fees Entry'!F:F,'Daily Fees Entry'!B:B,B329,'Daily Fees Entry'!E:E,$I$10)</f>
        <v>0</v>
      </c>
      <c r="J329" s="19">
        <f t="shared" si="27"/>
        <v>2190200</v>
      </c>
      <c r="K329" s="19">
        <f t="shared" si="28"/>
        <v>0</v>
      </c>
      <c r="L329" s="19">
        <f t="shared" si="29"/>
        <v>3889000</v>
      </c>
    </row>
    <row r="330" spans="1:12" x14ac:dyDescent="0.35">
      <c r="A330" s="17" t="s">
        <v>138</v>
      </c>
      <c r="B330" s="18">
        <v>45032</v>
      </c>
      <c r="C330" s="19">
        <f>SUMIFS('Daily Fees Entry'!F:F,'Daily Fees Entry'!B:B,B330,'Daily Fees Entry'!E:E,$C$10)</f>
        <v>0</v>
      </c>
      <c r="D330" s="19">
        <f t="shared" si="24"/>
        <v>1698800</v>
      </c>
      <c r="E330" s="19">
        <f>SUMIFS('Daily Fees Entry'!F:F,'Daily Fees Entry'!B:B,B330,'Daily Fees Entry'!E:E,$E$10)</f>
        <v>0</v>
      </c>
      <c r="F330" s="19">
        <f t="shared" si="25"/>
        <v>0</v>
      </c>
      <c r="G330" s="19">
        <f>SUMIFS('Daily Fees Entry'!F:F,'Daily Fees Entry'!B:B,B330,'Daily Fees Entry'!E:E,$G$10)</f>
        <v>0</v>
      </c>
      <c r="H330" s="19">
        <f t="shared" si="26"/>
        <v>0</v>
      </c>
      <c r="I330" s="19">
        <f>SUMIFS('Daily Fees Entry'!F:F,'Daily Fees Entry'!B:B,B330,'Daily Fees Entry'!E:E,$I$10)</f>
        <v>0</v>
      </c>
      <c r="J330" s="19">
        <f t="shared" si="27"/>
        <v>2190200</v>
      </c>
      <c r="K330" s="19">
        <f t="shared" si="28"/>
        <v>0</v>
      </c>
      <c r="L330" s="19">
        <f t="shared" si="29"/>
        <v>3889000</v>
      </c>
    </row>
    <row r="331" spans="1:12" x14ac:dyDescent="0.35">
      <c r="A331" s="17" t="s">
        <v>139</v>
      </c>
      <c r="B331" s="18">
        <v>45033</v>
      </c>
      <c r="C331" s="19">
        <f>SUMIFS('Daily Fees Entry'!F:F,'Daily Fees Entry'!B:B,B331,'Daily Fees Entry'!E:E,$C$10)</f>
        <v>0</v>
      </c>
      <c r="D331" s="19">
        <f t="shared" si="24"/>
        <v>1698800</v>
      </c>
      <c r="E331" s="19">
        <f>SUMIFS('Daily Fees Entry'!F:F,'Daily Fees Entry'!B:B,B331,'Daily Fees Entry'!E:E,$E$10)</f>
        <v>0</v>
      </c>
      <c r="F331" s="19">
        <f t="shared" si="25"/>
        <v>0</v>
      </c>
      <c r="G331" s="19">
        <f>SUMIFS('Daily Fees Entry'!F:F,'Daily Fees Entry'!B:B,B331,'Daily Fees Entry'!E:E,$G$10)</f>
        <v>0</v>
      </c>
      <c r="H331" s="19">
        <f t="shared" si="26"/>
        <v>0</v>
      </c>
      <c r="I331" s="19">
        <f>SUMIFS('Daily Fees Entry'!F:F,'Daily Fees Entry'!B:B,B331,'Daily Fees Entry'!E:E,$I$10)</f>
        <v>0</v>
      </c>
      <c r="J331" s="19">
        <f t="shared" si="27"/>
        <v>2190200</v>
      </c>
      <c r="K331" s="19">
        <f t="shared" si="28"/>
        <v>0</v>
      </c>
      <c r="L331" s="19">
        <f t="shared" si="29"/>
        <v>3889000</v>
      </c>
    </row>
    <row r="332" spans="1:12" x14ac:dyDescent="0.35">
      <c r="A332" s="17" t="s">
        <v>140</v>
      </c>
      <c r="B332" s="18">
        <v>45034</v>
      </c>
      <c r="C332" s="19">
        <f>SUMIFS('Daily Fees Entry'!F:F,'Daily Fees Entry'!B:B,B332,'Daily Fees Entry'!E:E,$C$10)</f>
        <v>0</v>
      </c>
      <c r="D332" s="19">
        <f t="shared" si="24"/>
        <v>1698800</v>
      </c>
      <c r="E332" s="19">
        <f>SUMIFS('Daily Fees Entry'!F:F,'Daily Fees Entry'!B:B,B332,'Daily Fees Entry'!E:E,$E$10)</f>
        <v>0</v>
      </c>
      <c r="F332" s="19">
        <f t="shared" si="25"/>
        <v>0</v>
      </c>
      <c r="G332" s="19">
        <f>SUMIFS('Daily Fees Entry'!F:F,'Daily Fees Entry'!B:B,B332,'Daily Fees Entry'!E:E,$G$10)</f>
        <v>0</v>
      </c>
      <c r="H332" s="19">
        <f t="shared" si="26"/>
        <v>0</v>
      </c>
      <c r="I332" s="19">
        <f>SUMIFS('Daily Fees Entry'!F:F,'Daily Fees Entry'!B:B,B332,'Daily Fees Entry'!E:E,$I$10)</f>
        <v>0</v>
      </c>
      <c r="J332" s="19">
        <f t="shared" si="27"/>
        <v>2190200</v>
      </c>
      <c r="K332" s="19">
        <f t="shared" si="28"/>
        <v>0</v>
      </c>
      <c r="L332" s="19">
        <f t="shared" si="29"/>
        <v>3889000</v>
      </c>
    </row>
    <row r="333" spans="1:12" x14ac:dyDescent="0.35">
      <c r="A333" s="17" t="s">
        <v>141</v>
      </c>
      <c r="B333" s="18">
        <v>45035</v>
      </c>
      <c r="C333" s="19">
        <f>SUMIFS('Daily Fees Entry'!F:F,'Daily Fees Entry'!B:B,B333,'Daily Fees Entry'!E:E,$C$10)</f>
        <v>0</v>
      </c>
      <c r="D333" s="19">
        <f t="shared" ref="D333:D375" si="30">C333+D332</f>
        <v>1698800</v>
      </c>
      <c r="E333" s="19">
        <f>SUMIFS('Daily Fees Entry'!F:F,'Daily Fees Entry'!B:B,B333,'Daily Fees Entry'!E:E,$E$10)</f>
        <v>0</v>
      </c>
      <c r="F333" s="19">
        <f t="shared" ref="F333:F375" si="31">E333+F332</f>
        <v>0</v>
      </c>
      <c r="G333" s="19">
        <f>SUMIFS('Daily Fees Entry'!F:F,'Daily Fees Entry'!B:B,B333,'Daily Fees Entry'!E:E,$G$10)</f>
        <v>0</v>
      </c>
      <c r="H333" s="19">
        <f t="shared" ref="H333:H375" si="32">G333+H332</f>
        <v>0</v>
      </c>
      <c r="I333" s="19">
        <f>SUMIFS('Daily Fees Entry'!F:F,'Daily Fees Entry'!B:B,B333,'Daily Fees Entry'!E:E,$I$10)</f>
        <v>0</v>
      </c>
      <c r="J333" s="19">
        <f t="shared" ref="J333:J375" si="33">I333+J332</f>
        <v>2190200</v>
      </c>
      <c r="K333" s="19">
        <f t="shared" ref="K333:K375" si="34">C333+E333+G333+I333</f>
        <v>0</v>
      </c>
      <c r="L333" s="19">
        <f t="shared" ref="L333:L375" si="35">K333+L332</f>
        <v>3889000</v>
      </c>
    </row>
    <row r="334" spans="1:12" x14ac:dyDescent="0.35">
      <c r="A334" s="17" t="s">
        <v>135</v>
      </c>
      <c r="B334" s="18">
        <v>45036</v>
      </c>
      <c r="C334" s="19">
        <f>SUMIFS('Daily Fees Entry'!F:F,'Daily Fees Entry'!B:B,B334,'Daily Fees Entry'!E:E,$C$10)</f>
        <v>0</v>
      </c>
      <c r="D334" s="19">
        <f t="shared" si="30"/>
        <v>1698800</v>
      </c>
      <c r="E334" s="19">
        <f>SUMIFS('Daily Fees Entry'!F:F,'Daily Fees Entry'!B:B,B334,'Daily Fees Entry'!E:E,$E$10)</f>
        <v>0</v>
      </c>
      <c r="F334" s="19">
        <f t="shared" si="31"/>
        <v>0</v>
      </c>
      <c r="G334" s="19">
        <f>SUMIFS('Daily Fees Entry'!F:F,'Daily Fees Entry'!B:B,B334,'Daily Fees Entry'!E:E,$G$10)</f>
        <v>0</v>
      </c>
      <c r="H334" s="19">
        <f t="shared" si="32"/>
        <v>0</v>
      </c>
      <c r="I334" s="19">
        <f>SUMIFS('Daily Fees Entry'!F:F,'Daily Fees Entry'!B:B,B334,'Daily Fees Entry'!E:E,$I$10)</f>
        <v>0</v>
      </c>
      <c r="J334" s="19">
        <f t="shared" si="33"/>
        <v>2190200</v>
      </c>
      <c r="K334" s="19">
        <f t="shared" si="34"/>
        <v>0</v>
      </c>
      <c r="L334" s="19">
        <f t="shared" si="35"/>
        <v>3889000</v>
      </c>
    </row>
    <row r="335" spans="1:12" x14ac:dyDescent="0.35">
      <c r="A335" s="17" t="s">
        <v>136</v>
      </c>
      <c r="B335" s="18">
        <v>45037</v>
      </c>
      <c r="C335" s="19">
        <f>SUMIFS('Daily Fees Entry'!F:F,'Daily Fees Entry'!B:B,B335,'Daily Fees Entry'!E:E,$C$10)</f>
        <v>0</v>
      </c>
      <c r="D335" s="19">
        <f t="shared" si="30"/>
        <v>1698800</v>
      </c>
      <c r="E335" s="19">
        <f>SUMIFS('Daily Fees Entry'!F:F,'Daily Fees Entry'!B:B,B335,'Daily Fees Entry'!E:E,$E$10)</f>
        <v>0</v>
      </c>
      <c r="F335" s="19">
        <f t="shared" si="31"/>
        <v>0</v>
      </c>
      <c r="G335" s="19">
        <f>SUMIFS('Daily Fees Entry'!F:F,'Daily Fees Entry'!B:B,B335,'Daily Fees Entry'!E:E,$G$10)</f>
        <v>0</v>
      </c>
      <c r="H335" s="19">
        <f t="shared" si="32"/>
        <v>0</v>
      </c>
      <c r="I335" s="19">
        <f>SUMIFS('Daily Fees Entry'!F:F,'Daily Fees Entry'!B:B,B335,'Daily Fees Entry'!E:E,$I$10)</f>
        <v>0</v>
      </c>
      <c r="J335" s="19">
        <f t="shared" si="33"/>
        <v>2190200</v>
      </c>
      <c r="K335" s="19">
        <f t="shared" si="34"/>
        <v>0</v>
      </c>
      <c r="L335" s="19">
        <f t="shared" si="35"/>
        <v>3889000</v>
      </c>
    </row>
    <row r="336" spans="1:12" x14ac:dyDescent="0.35">
      <c r="A336" s="17" t="s">
        <v>137</v>
      </c>
      <c r="B336" s="18">
        <v>45038</v>
      </c>
      <c r="C336" s="19">
        <f>SUMIFS('Daily Fees Entry'!F:F,'Daily Fees Entry'!B:B,B336,'Daily Fees Entry'!E:E,$C$10)</f>
        <v>0</v>
      </c>
      <c r="D336" s="19">
        <f t="shared" si="30"/>
        <v>1698800</v>
      </c>
      <c r="E336" s="19">
        <f>SUMIFS('Daily Fees Entry'!F:F,'Daily Fees Entry'!B:B,B336,'Daily Fees Entry'!E:E,$E$10)</f>
        <v>0</v>
      </c>
      <c r="F336" s="19">
        <f t="shared" si="31"/>
        <v>0</v>
      </c>
      <c r="G336" s="19">
        <f>SUMIFS('Daily Fees Entry'!F:F,'Daily Fees Entry'!B:B,B336,'Daily Fees Entry'!E:E,$G$10)</f>
        <v>0</v>
      </c>
      <c r="H336" s="19">
        <f t="shared" si="32"/>
        <v>0</v>
      </c>
      <c r="I336" s="19">
        <f>SUMIFS('Daily Fees Entry'!F:F,'Daily Fees Entry'!B:B,B336,'Daily Fees Entry'!E:E,$I$10)</f>
        <v>0</v>
      </c>
      <c r="J336" s="19">
        <f t="shared" si="33"/>
        <v>2190200</v>
      </c>
      <c r="K336" s="19">
        <f t="shared" si="34"/>
        <v>0</v>
      </c>
      <c r="L336" s="19">
        <f t="shared" si="35"/>
        <v>3889000</v>
      </c>
    </row>
    <row r="337" spans="1:12" x14ac:dyDescent="0.35">
      <c r="A337" s="17" t="s">
        <v>138</v>
      </c>
      <c r="B337" s="18">
        <v>45039</v>
      </c>
      <c r="C337" s="19">
        <f>SUMIFS('Daily Fees Entry'!F:F,'Daily Fees Entry'!B:B,B337,'Daily Fees Entry'!E:E,$C$10)</f>
        <v>0</v>
      </c>
      <c r="D337" s="19">
        <f t="shared" si="30"/>
        <v>1698800</v>
      </c>
      <c r="E337" s="19">
        <f>SUMIFS('Daily Fees Entry'!F:F,'Daily Fees Entry'!B:B,B337,'Daily Fees Entry'!E:E,$E$10)</f>
        <v>0</v>
      </c>
      <c r="F337" s="19">
        <f t="shared" si="31"/>
        <v>0</v>
      </c>
      <c r="G337" s="19">
        <f>SUMIFS('Daily Fees Entry'!F:F,'Daily Fees Entry'!B:B,B337,'Daily Fees Entry'!E:E,$G$10)</f>
        <v>0</v>
      </c>
      <c r="H337" s="19">
        <f t="shared" si="32"/>
        <v>0</v>
      </c>
      <c r="I337" s="19">
        <f>SUMIFS('Daily Fees Entry'!F:F,'Daily Fees Entry'!B:B,B337,'Daily Fees Entry'!E:E,$I$10)</f>
        <v>0</v>
      </c>
      <c r="J337" s="19">
        <f t="shared" si="33"/>
        <v>2190200</v>
      </c>
      <c r="K337" s="19">
        <f t="shared" si="34"/>
        <v>0</v>
      </c>
      <c r="L337" s="19">
        <f t="shared" si="35"/>
        <v>3889000</v>
      </c>
    </row>
    <row r="338" spans="1:12" x14ac:dyDescent="0.35">
      <c r="A338" s="17" t="s">
        <v>139</v>
      </c>
      <c r="B338" s="18">
        <v>45040</v>
      </c>
      <c r="C338" s="19">
        <f>SUMIFS('Daily Fees Entry'!F:F,'Daily Fees Entry'!B:B,B338,'Daily Fees Entry'!E:E,$C$10)</f>
        <v>0</v>
      </c>
      <c r="D338" s="19">
        <f t="shared" si="30"/>
        <v>1698800</v>
      </c>
      <c r="E338" s="19">
        <f>SUMIFS('Daily Fees Entry'!F:F,'Daily Fees Entry'!B:B,B338,'Daily Fees Entry'!E:E,$E$10)</f>
        <v>0</v>
      </c>
      <c r="F338" s="19">
        <f t="shared" si="31"/>
        <v>0</v>
      </c>
      <c r="G338" s="19">
        <f>SUMIFS('Daily Fees Entry'!F:F,'Daily Fees Entry'!B:B,B338,'Daily Fees Entry'!E:E,$G$10)</f>
        <v>0</v>
      </c>
      <c r="H338" s="19">
        <f t="shared" si="32"/>
        <v>0</v>
      </c>
      <c r="I338" s="19">
        <f>SUMIFS('Daily Fees Entry'!F:F,'Daily Fees Entry'!B:B,B338,'Daily Fees Entry'!E:E,$I$10)</f>
        <v>0</v>
      </c>
      <c r="J338" s="19">
        <f t="shared" si="33"/>
        <v>2190200</v>
      </c>
      <c r="K338" s="19">
        <f t="shared" si="34"/>
        <v>0</v>
      </c>
      <c r="L338" s="19">
        <f t="shared" si="35"/>
        <v>3889000</v>
      </c>
    </row>
    <row r="339" spans="1:12" x14ac:dyDescent="0.35">
      <c r="A339" s="17" t="s">
        <v>140</v>
      </c>
      <c r="B339" s="18">
        <v>45041</v>
      </c>
      <c r="C339" s="19">
        <f>SUMIFS('Daily Fees Entry'!F:F,'Daily Fees Entry'!B:B,B339,'Daily Fees Entry'!E:E,$C$10)</f>
        <v>0</v>
      </c>
      <c r="D339" s="19">
        <f t="shared" si="30"/>
        <v>1698800</v>
      </c>
      <c r="E339" s="19">
        <f>SUMIFS('Daily Fees Entry'!F:F,'Daily Fees Entry'!B:B,B339,'Daily Fees Entry'!E:E,$E$10)</f>
        <v>0</v>
      </c>
      <c r="F339" s="19">
        <f t="shared" si="31"/>
        <v>0</v>
      </c>
      <c r="G339" s="19">
        <f>SUMIFS('Daily Fees Entry'!F:F,'Daily Fees Entry'!B:B,B339,'Daily Fees Entry'!E:E,$G$10)</f>
        <v>0</v>
      </c>
      <c r="H339" s="19">
        <f t="shared" si="32"/>
        <v>0</v>
      </c>
      <c r="I339" s="19">
        <f>SUMIFS('Daily Fees Entry'!F:F,'Daily Fees Entry'!B:B,B339,'Daily Fees Entry'!E:E,$I$10)</f>
        <v>0</v>
      </c>
      <c r="J339" s="19">
        <f t="shared" si="33"/>
        <v>2190200</v>
      </c>
      <c r="K339" s="19">
        <f t="shared" si="34"/>
        <v>0</v>
      </c>
      <c r="L339" s="19">
        <f t="shared" si="35"/>
        <v>3889000</v>
      </c>
    </row>
    <row r="340" spans="1:12" x14ac:dyDescent="0.35">
      <c r="A340" s="17" t="s">
        <v>141</v>
      </c>
      <c r="B340" s="18">
        <v>45042</v>
      </c>
      <c r="C340" s="19">
        <f>SUMIFS('Daily Fees Entry'!F:F,'Daily Fees Entry'!B:B,B340,'Daily Fees Entry'!E:E,$C$10)</f>
        <v>0</v>
      </c>
      <c r="D340" s="19">
        <f t="shared" si="30"/>
        <v>1698800</v>
      </c>
      <c r="E340" s="19">
        <f>SUMIFS('Daily Fees Entry'!F:F,'Daily Fees Entry'!B:B,B340,'Daily Fees Entry'!E:E,$E$10)</f>
        <v>0</v>
      </c>
      <c r="F340" s="19">
        <f t="shared" si="31"/>
        <v>0</v>
      </c>
      <c r="G340" s="19">
        <f>SUMIFS('Daily Fees Entry'!F:F,'Daily Fees Entry'!B:B,B340,'Daily Fees Entry'!E:E,$G$10)</f>
        <v>0</v>
      </c>
      <c r="H340" s="19">
        <f t="shared" si="32"/>
        <v>0</v>
      </c>
      <c r="I340" s="19">
        <f>SUMIFS('Daily Fees Entry'!F:F,'Daily Fees Entry'!B:B,B340,'Daily Fees Entry'!E:E,$I$10)</f>
        <v>0</v>
      </c>
      <c r="J340" s="19">
        <f t="shared" si="33"/>
        <v>2190200</v>
      </c>
      <c r="K340" s="19">
        <f t="shared" si="34"/>
        <v>0</v>
      </c>
      <c r="L340" s="19">
        <f t="shared" si="35"/>
        <v>3889000</v>
      </c>
    </row>
    <row r="341" spans="1:12" x14ac:dyDescent="0.35">
      <c r="A341" s="17" t="s">
        <v>135</v>
      </c>
      <c r="B341" s="18">
        <v>45043</v>
      </c>
      <c r="C341" s="19">
        <f>SUMIFS('Daily Fees Entry'!F:F,'Daily Fees Entry'!B:B,B341,'Daily Fees Entry'!E:E,$C$10)</f>
        <v>0</v>
      </c>
      <c r="D341" s="19">
        <f t="shared" si="30"/>
        <v>1698800</v>
      </c>
      <c r="E341" s="19">
        <f>SUMIFS('Daily Fees Entry'!F:F,'Daily Fees Entry'!B:B,B341,'Daily Fees Entry'!E:E,$E$10)</f>
        <v>0</v>
      </c>
      <c r="F341" s="19">
        <f t="shared" si="31"/>
        <v>0</v>
      </c>
      <c r="G341" s="19">
        <f>SUMIFS('Daily Fees Entry'!F:F,'Daily Fees Entry'!B:B,B341,'Daily Fees Entry'!E:E,$G$10)</f>
        <v>0</v>
      </c>
      <c r="H341" s="19">
        <f t="shared" si="32"/>
        <v>0</v>
      </c>
      <c r="I341" s="19">
        <f>SUMIFS('Daily Fees Entry'!F:F,'Daily Fees Entry'!B:B,B341,'Daily Fees Entry'!E:E,$I$10)</f>
        <v>0</v>
      </c>
      <c r="J341" s="19">
        <f t="shared" si="33"/>
        <v>2190200</v>
      </c>
      <c r="K341" s="19">
        <f t="shared" si="34"/>
        <v>0</v>
      </c>
      <c r="L341" s="19">
        <f t="shared" si="35"/>
        <v>3889000</v>
      </c>
    </row>
    <row r="342" spans="1:12" x14ac:dyDescent="0.35">
      <c r="A342" s="17" t="s">
        <v>136</v>
      </c>
      <c r="B342" s="18">
        <v>45044</v>
      </c>
      <c r="C342" s="19">
        <f>SUMIFS('Daily Fees Entry'!F:F,'Daily Fees Entry'!B:B,B342,'Daily Fees Entry'!E:E,$C$10)</f>
        <v>0</v>
      </c>
      <c r="D342" s="19">
        <f t="shared" si="30"/>
        <v>1698800</v>
      </c>
      <c r="E342" s="19">
        <f>SUMIFS('Daily Fees Entry'!F:F,'Daily Fees Entry'!B:B,B342,'Daily Fees Entry'!E:E,$E$10)</f>
        <v>0</v>
      </c>
      <c r="F342" s="19">
        <f t="shared" si="31"/>
        <v>0</v>
      </c>
      <c r="G342" s="19">
        <f>SUMIFS('Daily Fees Entry'!F:F,'Daily Fees Entry'!B:B,B342,'Daily Fees Entry'!E:E,$G$10)</f>
        <v>0</v>
      </c>
      <c r="H342" s="19">
        <f t="shared" si="32"/>
        <v>0</v>
      </c>
      <c r="I342" s="19">
        <f>SUMIFS('Daily Fees Entry'!F:F,'Daily Fees Entry'!B:B,B342,'Daily Fees Entry'!E:E,$I$10)</f>
        <v>0</v>
      </c>
      <c r="J342" s="19">
        <f t="shared" si="33"/>
        <v>2190200</v>
      </c>
      <c r="K342" s="19">
        <f t="shared" si="34"/>
        <v>0</v>
      </c>
      <c r="L342" s="19">
        <f t="shared" si="35"/>
        <v>3889000</v>
      </c>
    </row>
    <row r="343" spans="1:12" x14ac:dyDescent="0.35">
      <c r="A343" s="17" t="s">
        <v>137</v>
      </c>
      <c r="B343" s="18">
        <v>45045</v>
      </c>
      <c r="C343" s="19">
        <f>SUMIFS('Daily Fees Entry'!F:F,'Daily Fees Entry'!B:B,B343,'Daily Fees Entry'!E:E,$C$10)</f>
        <v>0</v>
      </c>
      <c r="D343" s="19">
        <f t="shared" si="30"/>
        <v>1698800</v>
      </c>
      <c r="E343" s="19">
        <f>SUMIFS('Daily Fees Entry'!F:F,'Daily Fees Entry'!B:B,B343,'Daily Fees Entry'!E:E,$E$10)</f>
        <v>0</v>
      </c>
      <c r="F343" s="19">
        <f t="shared" si="31"/>
        <v>0</v>
      </c>
      <c r="G343" s="19">
        <f>SUMIFS('Daily Fees Entry'!F:F,'Daily Fees Entry'!B:B,B343,'Daily Fees Entry'!E:E,$G$10)</f>
        <v>0</v>
      </c>
      <c r="H343" s="19">
        <f t="shared" si="32"/>
        <v>0</v>
      </c>
      <c r="I343" s="19">
        <f>SUMIFS('Daily Fees Entry'!F:F,'Daily Fees Entry'!B:B,B343,'Daily Fees Entry'!E:E,$I$10)</f>
        <v>0</v>
      </c>
      <c r="J343" s="19">
        <f t="shared" si="33"/>
        <v>2190200</v>
      </c>
      <c r="K343" s="19">
        <f t="shared" si="34"/>
        <v>0</v>
      </c>
      <c r="L343" s="19">
        <f t="shared" si="35"/>
        <v>3889000</v>
      </c>
    </row>
    <row r="344" spans="1:12" x14ac:dyDescent="0.35">
      <c r="A344" s="17" t="s">
        <v>138</v>
      </c>
      <c r="B344" s="18">
        <v>45046</v>
      </c>
      <c r="C344" s="19">
        <f>SUMIFS('Daily Fees Entry'!F:F,'Daily Fees Entry'!B:B,B344,'Daily Fees Entry'!E:E,$C$10)</f>
        <v>0</v>
      </c>
      <c r="D344" s="19">
        <f t="shared" si="30"/>
        <v>1698800</v>
      </c>
      <c r="E344" s="19">
        <f>SUMIFS('Daily Fees Entry'!F:F,'Daily Fees Entry'!B:B,B344,'Daily Fees Entry'!E:E,$E$10)</f>
        <v>0</v>
      </c>
      <c r="F344" s="19">
        <f t="shared" si="31"/>
        <v>0</v>
      </c>
      <c r="G344" s="19">
        <f>SUMIFS('Daily Fees Entry'!F:F,'Daily Fees Entry'!B:B,B344,'Daily Fees Entry'!E:E,$G$10)</f>
        <v>0</v>
      </c>
      <c r="H344" s="19">
        <f t="shared" si="32"/>
        <v>0</v>
      </c>
      <c r="I344" s="19">
        <f>SUMIFS('Daily Fees Entry'!F:F,'Daily Fees Entry'!B:B,B344,'Daily Fees Entry'!E:E,$I$10)</f>
        <v>0</v>
      </c>
      <c r="J344" s="19">
        <f t="shared" si="33"/>
        <v>2190200</v>
      </c>
      <c r="K344" s="19">
        <f t="shared" si="34"/>
        <v>0</v>
      </c>
      <c r="L344" s="19">
        <f t="shared" si="35"/>
        <v>3889000</v>
      </c>
    </row>
    <row r="345" spans="1:12" x14ac:dyDescent="0.35">
      <c r="A345" s="17" t="s">
        <v>139</v>
      </c>
      <c r="B345" s="18">
        <v>45047</v>
      </c>
      <c r="C345" s="19">
        <f>SUMIFS('Daily Fees Entry'!F:F,'Daily Fees Entry'!B:B,B345,'Daily Fees Entry'!E:E,$C$10)</f>
        <v>0</v>
      </c>
      <c r="D345" s="19">
        <f t="shared" si="30"/>
        <v>1698800</v>
      </c>
      <c r="E345" s="19">
        <f>SUMIFS('Daily Fees Entry'!F:F,'Daily Fees Entry'!B:B,B345,'Daily Fees Entry'!E:E,$E$10)</f>
        <v>0</v>
      </c>
      <c r="F345" s="19">
        <f t="shared" si="31"/>
        <v>0</v>
      </c>
      <c r="G345" s="19">
        <f>SUMIFS('Daily Fees Entry'!F:F,'Daily Fees Entry'!B:B,B345,'Daily Fees Entry'!E:E,$G$10)</f>
        <v>0</v>
      </c>
      <c r="H345" s="19">
        <f t="shared" si="32"/>
        <v>0</v>
      </c>
      <c r="I345" s="19">
        <f>SUMIFS('Daily Fees Entry'!F:F,'Daily Fees Entry'!B:B,B345,'Daily Fees Entry'!E:E,$I$10)</f>
        <v>0</v>
      </c>
      <c r="J345" s="19">
        <f t="shared" si="33"/>
        <v>2190200</v>
      </c>
      <c r="K345" s="19">
        <f t="shared" si="34"/>
        <v>0</v>
      </c>
      <c r="L345" s="19">
        <f t="shared" si="35"/>
        <v>3889000</v>
      </c>
    </row>
    <row r="346" spans="1:12" x14ac:dyDescent="0.35">
      <c r="A346" s="17" t="s">
        <v>140</v>
      </c>
      <c r="B346" s="18">
        <v>45048</v>
      </c>
      <c r="C346" s="19">
        <f>SUMIFS('Daily Fees Entry'!F:F,'Daily Fees Entry'!B:B,B346,'Daily Fees Entry'!E:E,$C$10)</f>
        <v>0</v>
      </c>
      <c r="D346" s="19">
        <f t="shared" si="30"/>
        <v>1698800</v>
      </c>
      <c r="E346" s="19">
        <f>SUMIFS('Daily Fees Entry'!F:F,'Daily Fees Entry'!B:B,B346,'Daily Fees Entry'!E:E,$E$10)</f>
        <v>0</v>
      </c>
      <c r="F346" s="19">
        <f t="shared" si="31"/>
        <v>0</v>
      </c>
      <c r="G346" s="19">
        <f>SUMIFS('Daily Fees Entry'!F:F,'Daily Fees Entry'!B:B,B346,'Daily Fees Entry'!E:E,$G$10)</f>
        <v>0</v>
      </c>
      <c r="H346" s="19">
        <f t="shared" si="32"/>
        <v>0</v>
      </c>
      <c r="I346" s="19">
        <f>SUMIFS('Daily Fees Entry'!F:F,'Daily Fees Entry'!B:B,B346,'Daily Fees Entry'!E:E,$I$10)</f>
        <v>0</v>
      </c>
      <c r="J346" s="19">
        <f t="shared" si="33"/>
        <v>2190200</v>
      </c>
      <c r="K346" s="19">
        <f t="shared" si="34"/>
        <v>0</v>
      </c>
      <c r="L346" s="19">
        <f t="shared" si="35"/>
        <v>3889000</v>
      </c>
    </row>
    <row r="347" spans="1:12" x14ac:dyDescent="0.35">
      <c r="A347" s="17" t="s">
        <v>141</v>
      </c>
      <c r="B347" s="18">
        <v>45049</v>
      </c>
      <c r="C347" s="19">
        <f>SUMIFS('Daily Fees Entry'!F:F,'Daily Fees Entry'!B:B,B347,'Daily Fees Entry'!E:E,$C$10)</f>
        <v>0</v>
      </c>
      <c r="D347" s="19">
        <f t="shared" si="30"/>
        <v>1698800</v>
      </c>
      <c r="E347" s="19">
        <f>SUMIFS('Daily Fees Entry'!F:F,'Daily Fees Entry'!B:B,B347,'Daily Fees Entry'!E:E,$E$10)</f>
        <v>0</v>
      </c>
      <c r="F347" s="19">
        <f t="shared" si="31"/>
        <v>0</v>
      </c>
      <c r="G347" s="19">
        <f>SUMIFS('Daily Fees Entry'!F:F,'Daily Fees Entry'!B:B,B347,'Daily Fees Entry'!E:E,$G$10)</f>
        <v>0</v>
      </c>
      <c r="H347" s="19">
        <f t="shared" si="32"/>
        <v>0</v>
      </c>
      <c r="I347" s="19">
        <f>SUMIFS('Daily Fees Entry'!F:F,'Daily Fees Entry'!B:B,B347,'Daily Fees Entry'!E:E,$I$10)</f>
        <v>0</v>
      </c>
      <c r="J347" s="19">
        <f t="shared" si="33"/>
        <v>2190200</v>
      </c>
      <c r="K347" s="19">
        <f t="shared" si="34"/>
        <v>0</v>
      </c>
      <c r="L347" s="19">
        <f t="shared" si="35"/>
        <v>3889000</v>
      </c>
    </row>
    <row r="348" spans="1:12" x14ac:dyDescent="0.35">
      <c r="A348" s="17" t="s">
        <v>135</v>
      </c>
      <c r="B348" s="18">
        <v>45050</v>
      </c>
      <c r="C348" s="19">
        <f>SUMIFS('Daily Fees Entry'!F:F,'Daily Fees Entry'!B:B,B348,'Daily Fees Entry'!E:E,$C$10)</f>
        <v>0</v>
      </c>
      <c r="D348" s="19">
        <f t="shared" si="30"/>
        <v>1698800</v>
      </c>
      <c r="E348" s="19">
        <f>SUMIFS('Daily Fees Entry'!F:F,'Daily Fees Entry'!B:B,B348,'Daily Fees Entry'!E:E,$E$10)</f>
        <v>0</v>
      </c>
      <c r="F348" s="19">
        <f t="shared" si="31"/>
        <v>0</v>
      </c>
      <c r="G348" s="19">
        <f>SUMIFS('Daily Fees Entry'!F:F,'Daily Fees Entry'!B:B,B348,'Daily Fees Entry'!E:E,$G$10)</f>
        <v>0</v>
      </c>
      <c r="H348" s="19">
        <f t="shared" si="32"/>
        <v>0</v>
      </c>
      <c r="I348" s="19">
        <f>SUMIFS('Daily Fees Entry'!F:F,'Daily Fees Entry'!B:B,B348,'Daily Fees Entry'!E:E,$I$10)</f>
        <v>0</v>
      </c>
      <c r="J348" s="19">
        <f t="shared" si="33"/>
        <v>2190200</v>
      </c>
      <c r="K348" s="19">
        <f t="shared" si="34"/>
        <v>0</v>
      </c>
      <c r="L348" s="19">
        <f t="shared" si="35"/>
        <v>3889000</v>
      </c>
    </row>
    <row r="349" spans="1:12" x14ac:dyDescent="0.35">
      <c r="A349" s="17" t="s">
        <v>136</v>
      </c>
      <c r="B349" s="18">
        <v>45051</v>
      </c>
      <c r="C349" s="19">
        <f>SUMIFS('Daily Fees Entry'!F:F,'Daily Fees Entry'!B:B,B349,'Daily Fees Entry'!E:E,$C$10)</f>
        <v>0</v>
      </c>
      <c r="D349" s="19">
        <f t="shared" si="30"/>
        <v>1698800</v>
      </c>
      <c r="E349" s="19">
        <f>SUMIFS('Daily Fees Entry'!F:F,'Daily Fees Entry'!B:B,B349,'Daily Fees Entry'!E:E,$E$10)</f>
        <v>0</v>
      </c>
      <c r="F349" s="19">
        <f t="shared" si="31"/>
        <v>0</v>
      </c>
      <c r="G349" s="19">
        <f>SUMIFS('Daily Fees Entry'!F:F,'Daily Fees Entry'!B:B,B349,'Daily Fees Entry'!E:E,$G$10)</f>
        <v>0</v>
      </c>
      <c r="H349" s="19">
        <f t="shared" si="32"/>
        <v>0</v>
      </c>
      <c r="I349" s="19">
        <f>SUMIFS('Daily Fees Entry'!F:F,'Daily Fees Entry'!B:B,B349,'Daily Fees Entry'!E:E,$I$10)</f>
        <v>0</v>
      </c>
      <c r="J349" s="19">
        <f t="shared" si="33"/>
        <v>2190200</v>
      </c>
      <c r="K349" s="19">
        <f t="shared" si="34"/>
        <v>0</v>
      </c>
      <c r="L349" s="19">
        <f t="shared" si="35"/>
        <v>3889000</v>
      </c>
    </row>
    <row r="350" spans="1:12" x14ac:dyDescent="0.35">
      <c r="A350" s="17" t="s">
        <v>137</v>
      </c>
      <c r="B350" s="18">
        <v>45052</v>
      </c>
      <c r="C350" s="19">
        <f>SUMIFS('Daily Fees Entry'!F:F,'Daily Fees Entry'!B:B,B350,'Daily Fees Entry'!E:E,$C$10)</f>
        <v>0</v>
      </c>
      <c r="D350" s="19">
        <f t="shared" si="30"/>
        <v>1698800</v>
      </c>
      <c r="E350" s="19">
        <f>SUMIFS('Daily Fees Entry'!F:F,'Daily Fees Entry'!B:B,B350,'Daily Fees Entry'!E:E,$E$10)</f>
        <v>0</v>
      </c>
      <c r="F350" s="19">
        <f t="shared" si="31"/>
        <v>0</v>
      </c>
      <c r="G350" s="19">
        <f>SUMIFS('Daily Fees Entry'!F:F,'Daily Fees Entry'!B:B,B350,'Daily Fees Entry'!E:E,$G$10)</f>
        <v>0</v>
      </c>
      <c r="H350" s="19">
        <f t="shared" si="32"/>
        <v>0</v>
      </c>
      <c r="I350" s="19">
        <f>SUMIFS('Daily Fees Entry'!F:F,'Daily Fees Entry'!B:B,B350,'Daily Fees Entry'!E:E,$I$10)</f>
        <v>0</v>
      </c>
      <c r="J350" s="19">
        <f t="shared" si="33"/>
        <v>2190200</v>
      </c>
      <c r="K350" s="19">
        <f t="shared" si="34"/>
        <v>0</v>
      </c>
      <c r="L350" s="19">
        <f t="shared" si="35"/>
        <v>3889000</v>
      </c>
    </row>
    <row r="351" spans="1:12" x14ac:dyDescent="0.35">
      <c r="A351" s="17" t="s">
        <v>138</v>
      </c>
      <c r="B351" s="18">
        <v>45053</v>
      </c>
      <c r="C351" s="19">
        <f>SUMIFS('Daily Fees Entry'!F:F,'Daily Fees Entry'!B:B,B351,'Daily Fees Entry'!E:E,$C$10)</f>
        <v>0</v>
      </c>
      <c r="D351" s="19">
        <f t="shared" si="30"/>
        <v>1698800</v>
      </c>
      <c r="E351" s="19">
        <f>SUMIFS('Daily Fees Entry'!F:F,'Daily Fees Entry'!B:B,B351,'Daily Fees Entry'!E:E,$E$10)</f>
        <v>0</v>
      </c>
      <c r="F351" s="19">
        <f t="shared" si="31"/>
        <v>0</v>
      </c>
      <c r="G351" s="19">
        <f>SUMIFS('Daily Fees Entry'!F:F,'Daily Fees Entry'!B:B,B351,'Daily Fees Entry'!E:E,$G$10)</f>
        <v>0</v>
      </c>
      <c r="H351" s="19">
        <f t="shared" si="32"/>
        <v>0</v>
      </c>
      <c r="I351" s="19">
        <f>SUMIFS('Daily Fees Entry'!F:F,'Daily Fees Entry'!B:B,B351,'Daily Fees Entry'!E:E,$I$10)</f>
        <v>0</v>
      </c>
      <c r="J351" s="19">
        <f t="shared" si="33"/>
        <v>2190200</v>
      </c>
      <c r="K351" s="19">
        <f t="shared" si="34"/>
        <v>0</v>
      </c>
      <c r="L351" s="19">
        <f t="shared" si="35"/>
        <v>3889000</v>
      </c>
    </row>
    <row r="352" spans="1:12" x14ac:dyDescent="0.35">
      <c r="A352" s="17" t="s">
        <v>139</v>
      </c>
      <c r="B352" s="18">
        <v>45054</v>
      </c>
      <c r="C352" s="19">
        <f>SUMIFS('Daily Fees Entry'!F:F,'Daily Fees Entry'!B:B,B352,'Daily Fees Entry'!E:E,$C$10)</f>
        <v>0</v>
      </c>
      <c r="D352" s="19">
        <f t="shared" si="30"/>
        <v>1698800</v>
      </c>
      <c r="E352" s="19">
        <f>SUMIFS('Daily Fees Entry'!F:F,'Daily Fees Entry'!B:B,B352,'Daily Fees Entry'!E:E,$E$10)</f>
        <v>0</v>
      </c>
      <c r="F352" s="19">
        <f t="shared" si="31"/>
        <v>0</v>
      </c>
      <c r="G352" s="19">
        <f>SUMIFS('Daily Fees Entry'!F:F,'Daily Fees Entry'!B:B,B352,'Daily Fees Entry'!E:E,$G$10)</f>
        <v>0</v>
      </c>
      <c r="H352" s="19">
        <f t="shared" si="32"/>
        <v>0</v>
      </c>
      <c r="I352" s="19">
        <f>SUMIFS('Daily Fees Entry'!F:F,'Daily Fees Entry'!B:B,B352,'Daily Fees Entry'!E:E,$I$10)</f>
        <v>0</v>
      </c>
      <c r="J352" s="19">
        <f t="shared" si="33"/>
        <v>2190200</v>
      </c>
      <c r="K352" s="19">
        <f t="shared" si="34"/>
        <v>0</v>
      </c>
      <c r="L352" s="19">
        <f t="shared" si="35"/>
        <v>3889000</v>
      </c>
    </row>
    <row r="353" spans="1:12" x14ac:dyDescent="0.35">
      <c r="A353" s="17" t="s">
        <v>140</v>
      </c>
      <c r="B353" s="18">
        <v>45055</v>
      </c>
      <c r="C353" s="19">
        <f>SUMIFS('Daily Fees Entry'!F:F,'Daily Fees Entry'!B:B,B353,'Daily Fees Entry'!E:E,$C$10)</f>
        <v>0</v>
      </c>
      <c r="D353" s="19">
        <f t="shared" si="30"/>
        <v>1698800</v>
      </c>
      <c r="E353" s="19">
        <f>SUMIFS('Daily Fees Entry'!F:F,'Daily Fees Entry'!B:B,B353,'Daily Fees Entry'!E:E,$E$10)</f>
        <v>0</v>
      </c>
      <c r="F353" s="19">
        <f t="shared" si="31"/>
        <v>0</v>
      </c>
      <c r="G353" s="19">
        <f>SUMIFS('Daily Fees Entry'!F:F,'Daily Fees Entry'!B:B,B353,'Daily Fees Entry'!E:E,$G$10)</f>
        <v>0</v>
      </c>
      <c r="H353" s="19">
        <f t="shared" si="32"/>
        <v>0</v>
      </c>
      <c r="I353" s="19">
        <f>SUMIFS('Daily Fees Entry'!F:F,'Daily Fees Entry'!B:B,B353,'Daily Fees Entry'!E:E,$I$10)</f>
        <v>0</v>
      </c>
      <c r="J353" s="19">
        <f t="shared" si="33"/>
        <v>2190200</v>
      </c>
      <c r="K353" s="19">
        <f t="shared" si="34"/>
        <v>0</v>
      </c>
      <c r="L353" s="19">
        <f t="shared" si="35"/>
        <v>3889000</v>
      </c>
    </row>
    <row r="354" spans="1:12" x14ac:dyDescent="0.35">
      <c r="A354" s="17" t="s">
        <v>141</v>
      </c>
      <c r="B354" s="18">
        <v>45056</v>
      </c>
      <c r="C354" s="19">
        <f>SUMIFS('Daily Fees Entry'!F:F,'Daily Fees Entry'!B:B,B354,'Daily Fees Entry'!E:E,$C$10)</f>
        <v>0</v>
      </c>
      <c r="D354" s="19">
        <f t="shared" si="30"/>
        <v>1698800</v>
      </c>
      <c r="E354" s="19">
        <f>SUMIFS('Daily Fees Entry'!F:F,'Daily Fees Entry'!B:B,B354,'Daily Fees Entry'!E:E,$E$10)</f>
        <v>0</v>
      </c>
      <c r="F354" s="19">
        <f t="shared" si="31"/>
        <v>0</v>
      </c>
      <c r="G354" s="19">
        <f>SUMIFS('Daily Fees Entry'!F:F,'Daily Fees Entry'!B:B,B354,'Daily Fees Entry'!E:E,$G$10)</f>
        <v>0</v>
      </c>
      <c r="H354" s="19">
        <f t="shared" si="32"/>
        <v>0</v>
      </c>
      <c r="I354" s="19">
        <f>SUMIFS('Daily Fees Entry'!F:F,'Daily Fees Entry'!B:B,B354,'Daily Fees Entry'!E:E,$I$10)</f>
        <v>0</v>
      </c>
      <c r="J354" s="19">
        <f t="shared" si="33"/>
        <v>2190200</v>
      </c>
      <c r="K354" s="19">
        <f t="shared" si="34"/>
        <v>0</v>
      </c>
      <c r="L354" s="19">
        <f t="shared" si="35"/>
        <v>3889000</v>
      </c>
    </row>
    <row r="355" spans="1:12" x14ac:dyDescent="0.35">
      <c r="A355" s="17" t="s">
        <v>135</v>
      </c>
      <c r="B355" s="18">
        <v>45057</v>
      </c>
      <c r="C355" s="19">
        <f>SUMIFS('Daily Fees Entry'!F:F,'Daily Fees Entry'!B:B,B355,'Daily Fees Entry'!E:E,$C$10)</f>
        <v>0</v>
      </c>
      <c r="D355" s="19">
        <f t="shared" si="30"/>
        <v>1698800</v>
      </c>
      <c r="E355" s="19">
        <f>SUMIFS('Daily Fees Entry'!F:F,'Daily Fees Entry'!B:B,B355,'Daily Fees Entry'!E:E,$E$10)</f>
        <v>0</v>
      </c>
      <c r="F355" s="19">
        <f t="shared" si="31"/>
        <v>0</v>
      </c>
      <c r="G355" s="19">
        <f>SUMIFS('Daily Fees Entry'!F:F,'Daily Fees Entry'!B:B,B355,'Daily Fees Entry'!E:E,$G$10)</f>
        <v>0</v>
      </c>
      <c r="H355" s="19">
        <f t="shared" si="32"/>
        <v>0</v>
      </c>
      <c r="I355" s="19">
        <f>SUMIFS('Daily Fees Entry'!F:F,'Daily Fees Entry'!B:B,B355,'Daily Fees Entry'!E:E,$I$10)</f>
        <v>0</v>
      </c>
      <c r="J355" s="19">
        <f t="shared" si="33"/>
        <v>2190200</v>
      </c>
      <c r="K355" s="19">
        <f t="shared" si="34"/>
        <v>0</v>
      </c>
      <c r="L355" s="19">
        <f t="shared" si="35"/>
        <v>3889000</v>
      </c>
    </row>
    <row r="356" spans="1:12" x14ac:dyDescent="0.35">
      <c r="A356" s="17" t="s">
        <v>136</v>
      </c>
      <c r="B356" s="18">
        <v>45058</v>
      </c>
      <c r="C356" s="19">
        <f>SUMIFS('Daily Fees Entry'!F:F,'Daily Fees Entry'!B:B,B356,'Daily Fees Entry'!E:E,$C$10)</f>
        <v>0</v>
      </c>
      <c r="D356" s="19">
        <f t="shared" si="30"/>
        <v>1698800</v>
      </c>
      <c r="E356" s="19">
        <f>SUMIFS('Daily Fees Entry'!F:F,'Daily Fees Entry'!B:B,B356,'Daily Fees Entry'!E:E,$E$10)</f>
        <v>0</v>
      </c>
      <c r="F356" s="19">
        <f t="shared" si="31"/>
        <v>0</v>
      </c>
      <c r="G356" s="19">
        <f>SUMIFS('Daily Fees Entry'!F:F,'Daily Fees Entry'!B:B,B356,'Daily Fees Entry'!E:E,$G$10)</f>
        <v>0</v>
      </c>
      <c r="H356" s="19">
        <f t="shared" si="32"/>
        <v>0</v>
      </c>
      <c r="I356" s="19">
        <f>SUMIFS('Daily Fees Entry'!F:F,'Daily Fees Entry'!B:B,B356,'Daily Fees Entry'!E:E,$I$10)</f>
        <v>0</v>
      </c>
      <c r="J356" s="19">
        <f t="shared" si="33"/>
        <v>2190200</v>
      </c>
      <c r="K356" s="19">
        <f t="shared" si="34"/>
        <v>0</v>
      </c>
      <c r="L356" s="19">
        <f t="shared" si="35"/>
        <v>3889000</v>
      </c>
    </row>
    <row r="357" spans="1:12" x14ac:dyDescent="0.35">
      <c r="A357" s="17" t="s">
        <v>137</v>
      </c>
      <c r="B357" s="18">
        <v>45059</v>
      </c>
      <c r="C357" s="19">
        <f>SUMIFS('Daily Fees Entry'!F:F,'Daily Fees Entry'!B:B,B357,'Daily Fees Entry'!E:E,$C$10)</f>
        <v>0</v>
      </c>
      <c r="D357" s="19">
        <f t="shared" si="30"/>
        <v>1698800</v>
      </c>
      <c r="E357" s="19">
        <f>SUMIFS('Daily Fees Entry'!F:F,'Daily Fees Entry'!B:B,B357,'Daily Fees Entry'!E:E,$E$10)</f>
        <v>0</v>
      </c>
      <c r="F357" s="19">
        <f t="shared" si="31"/>
        <v>0</v>
      </c>
      <c r="G357" s="19">
        <f>SUMIFS('Daily Fees Entry'!F:F,'Daily Fees Entry'!B:B,B357,'Daily Fees Entry'!E:E,$G$10)</f>
        <v>0</v>
      </c>
      <c r="H357" s="19">
        <f t="shared" si="32"/>
        <v>0</v>
      </c>
      <c r="I357" s="19">
        <f>SUMIFS('Daily Fees Entry'!F:F,'Daily Fees Entry'!B:B,B357,'Daily Fees Entry'!E:E,$I$10)</f>
        <v>0</v>
      </c>
      <c r="J357" s="19">
        <f t="shared" si="33"/>
        <v>2190200</v>
      </c>
      <c r="K357" s="19">
        <f t="shared" si="34"/>
        <v>0</v>
      </c>
      <c r="L357" s="19">
        <f t="shared" si="35"/>
        <v>3889000</v>
      </c>
    </row>
    <row r="358" spans="1:12" x14ac:dyDescent="0.35">
      <c r="A358" s="17" t="s">
        <v>138</v>
      </c>
      <c r="B358" s="18">
        <v>45060</v>
      </c>
      <c r="C358" s="19">
        <f>SUMIFS('Daily Fees Entry'!F:F,'Daily Fees Entry'!B:B,B358,'Daily Fees Entry'!E:E,$C$10)</f>
        <v>0</v>
      </c>
      <c r="D358" s="19">
        <f t="shared" si="30"/>
        <v>1698800</v>
      </c>
      <c r="E358" s="19">
        <f>SUMIFS('Daily Fees Entry'!F:F,'Daily Fees Entry'!B:B,B358,'Daily Fees Entry'!E:E,$E$10)</f>
        <v>0</v>
      </c>
      <c r="F358" s="19">
        <f t="shared" si="31"/>
        <v>0</v>
      </c>
      <c r="G358" s="19">
        <f>SUMIFS('Daily Fees Entry'!F:F,'Daily Fees Entry'!B:B,B358,'Daily Fees Entry'!E:E,$G$10)</f>
        <v>0</v>
      </c>
      <c r="H358" s="19">
        <f t="shared" si="32"/>
        <v>0</v>
      </c>
      <c r="I358" s="19">
        <f>SUMIFS('Daily Fees Entry'!F:F,'Daily Fees Entry'!B:B,B358,'Daily Fees Entry'!E:E,$I$10)</f>
        <v>0</v>
      </c>
      <c r="J358" s="19">
        <f t="shared" si="33"/>
        <v>2190200</v>
      </c>
      <c r="K358" s="19">
        <f t="shared" si="34"/>
        <v>0</v>
      </c>
      <c r="L358" s="19">
        <f t="shared" si="35"/>
        <v>3889000</v>
      </c>
    </row>
    <row r="359" spans="1:12" x14ac:dyDescent="0.35">
      <c r="A359" s="17" t="s">
        <v>139</v>
      </c>
      <c r="B359" s="18">
        <v>45061</v>
      </c>
      <c r="C359" s="19">
        <f>SUMIFS('Daily Fees Entry'!F:F,'Daily Fees Entry'!B:B,B359,'Daily Fees Entry'!E:E,$C$10)</f>
        <v>0</v>
      </c>
      <c r="D359" s="19">
        <f t="shared" si="30"/>
        <v>1698800</v>
      </c>
      <c r="E359" s="19">
        <f>SUMIFS('Daily Fees Entry'!F:F,'Daily Fees Entry'!B:B,B359,'Daily Fees Entry'!E:E,$E$10)</f>
        <v>0</v>
      </c>
      <c r="F359" s="19">
        <f t="shared" si="31"/>
        <v>0</v>
      </c>
      <c r="G359" s="19">
        <f>SUMIFS('Daily Fees Entry'!F:F,'Daily Fees Entry'!B:B,B359,'Daily Fees Entry'!E:E,$G$10)</f>
        <v>0</v>
      </c>
      <c r="H359" s="19">
        <f t="shared" si="32"/>
        <v>0</v>
      </c>
      <c r="I359" s="19">
        <f>SUMIFS('Daily Fees Entry'!F:F,'Daily Fees Entry'!B:B,B359,'Daily Fees Entry'!E:E,$I$10)</f>
        <v>0</v>
      </c>
      <c r="J359" s="19">
        <f t="shared" si="33"/>
        <v>2190200</v>
      </c>
      <c r="K359" s="19">
        <f t="shared" si="34"/>
        <v>0</v>
      </c>
      <c r="L359" s="19">
        <f t="shared" si="35"/>
        <v>3889000</v>
      </c>
    </row>
    <row r="360" spans="1:12" x14ac:dyDescent="0.35">
      <c r="A360" s="17" t="s">
        <v>140</v>
      </c>
      <c r="B360" s="18">
        <v>45062</v>
      </c>
      <c r="C360" s="19">
        <f>SUMIFS('Daily Fees Entry'!F:F,'Daily Fees Entry'!B:B,B360,'Daily Fees Entry'!E:E,$C$10)</f>
        <v>0</v>
      </c>
      <c r="D360" s="19">
        <f t="shared" si="30"/>
        <v>1698800</v>
      </c>
      <c r="E360" s="19">
        <f>SUMIFS('Daily Fees Entry'!F:F,'Daily Fees Entry'!B:B,B360,'Daily Fees Entry'!E:E,$E$10)</f>
        <v>0</v>
      </c>
      <c r="F360" s="19">
        <f t="shared" si="31"/>
        <v>0</v>
      </c>
      <c r="G360" s="19">
        <f>SUMIFS('Daily Fees Entry'!F:F,'Daily Fees Entry'!B:B,B360,'Daily Fees Entry'!E:E,$G$10)</f>
        <v>0</v>
      </c>
      <c r="H360" s="19">
        <f t="shared" si="32"/>
        <v>0</v>
      </c>
      <c r="I360" s="19">
        <f>SUMIFS('Daily Fees Entry'!F:F,'Daily Fees Entry'!B:B,B360,'Daily Fees Entry'!E:E,$I$10)</f>
        <v>0</v>
      </c>
      <c r="J360" s="19">
        <f t="shared" si="33"/>
        <v>2190200</v>
      </c>
      <c r="K360" s="19">
        <f t="shared" si="34"/>
        <v>0</v>
      </c>
      <c r="L360" s="19">
        <f t="shared" si="35"/>
        <v>3889000</v>
      </c>
    </row>
    <row r="361" spans="1:12" x14ac:dyDescent="0.35">
      <c r="A361" s="17" t="s">
        <v>141</v>
      </c>
      <c r="B361" s="18">
        <v>45063</v>
      </c>
      <c r="C361" s="19">
        <f>SUMIFS('Daily Fees Entry'!F:F,'Daily Fees Entry'!B:B,B361,'Daily Fees Entry'!E:E,$C$10)</f>
        <v>0</v>
      </c>
      <c r="D361" s="19">
        <f t="shared" si="30"/>
        <v>1698800</v>
      </c>
      <c r="E361" s="19">
        <f>SUMIFS('Daily Fees Entry'!F:F,'Daily Fees Entry'!B:B,B361,'Daily Fees Entry'!E:E,$E$10)</f>
        <v>0</v>
      </c>
      <c r="F361" s="19">
        <f t="shared" si="31"/>
        <v>0</v>
      </c>
      <c r="G361" s="19">
        <f>SUMIFS('Daily Fees Entry'!F:F,'Daily Fees Entry'!B:B,B361,'Daily Fees Entry'!E:E,$G$10)</f>
        <v>0</v>
      </c>
      <c r="H361" s="19">
        <f t="shared" si="32"/>
        <v>0</v>
      </c>
      <c r="I361" s="19">
        <f>SUMIFS('Daily Fees Entry'!F:F,'Daily Fees Entry'!B:B,B361,'Daily Fees Entry'!E:E,$I$10)</f>
        <v>0</v>
      </c>
      <c r="J361" s="19">
        <f t="shared" si="33"/>
        <v>2190200</v>
      </c>
      <c r="K361" s="19">
        <f t="shared" si="34"/>
        <v>0</v>
      </c>
      <c r="L361" s="19">
        <f t="shared" si="35"/>
        <v>3889000</v>
      </c>
    </row>
    <row r="362" spans="1:12" x14ac:dyDescent="0.35">
      <c r="A362" s="17" t="s">
        <v>135</v>
      </c>
      <c r="B362" s="18">
        <v>45064</v>
      </c>
      <c r="C362" s="19">
        <f>SUMIFS('Daily Fees Entry'!F:F,'Daily Fees Entry'!B:B,B362,'Daily Fees Entry'!E:E,$C$10)</f>
        <v>0</v>
      </c>
      <c r="D362" s="19">
        <f t="shared" si="30"/>
        <v>1698800</v>
      </c>
      <c r="E362" s="19">
        <f>SUMIFS('Daily Fees Entry'!F:F,'Daily Fees Entry'!B:B,B362,'Daily Fees Entry'!E:E,$E$10)</f>
        <v>0</v>
      </c>
      <c r="F362" s="19">
        <f t="shared" si="31"/>
        <v>0</v>
      </c>
      <c r="G362" s="19">
        <f>SUMIFS('Daily Fees Entry'!F:F,'Daily Fees Entry'!B:B,B362,'Daily Fees Entry'!E:E,$G$10)</f>
        <v>0</v>
      </c>
      <c r="H362" s="19">
        <f t="shared" si="32"/>
        <v>0</v>
      </c>
      <c r="I362" s="19">
        <f>SUMIFS('Daily Fees Entry'!F:F,'Daily Fees Entry'!B:B,B362,'Daily Fees Entry'!E:E,$I$10)</f>
        <v>0</v>
      </c>
      <c r="J362" s="19">
        <f t="shared" si="33"/>
        <v>2190200</v>
      </c>
      <c r="K362" s="19">
        <f t="shared" si="34"/>
        <v>0</v>
      </c>
      <c r="L362" s="19">
        <f t="shared" si="35"/>
        <v>3889000</v>
      </c>
    </row>
    <row r="363" spans="1:12" x14ac:dyDescent="0.35">
      <c r="A363" s="17" t="s">
        <v>136</v>
      </c>
      <c r="B363" s="18">
        <v>45065</v>
      </c>
      <c r="C363" s="19">
        <f>SUMIFS('Daily Fees Entry'!F:F,'Daily Fees Entry'!B:B,B363,'Daily Fees Entry'!E:E,$C$10)</f>
        <v>0</v>
      </c>
      <c r="D363" s="19">
        <f t="shared" si="30"/>
        <v>1698800</v>
      </c>
      <c r="E363" s="19">
        <f>SUMIFS('Daily Fees Entry'!F:F,'Daily Fees Entry'!B:B,B363,'Daily Fees Entry'!E:E,$E$10)</f>
        <v>0</v>
      </c>
      <c r="F363" s="19">
        <f t="shared" si="31"/>
        <v>0</v>
      </c>
      <c r="G363" s="19">
        <f>SUMIFS('Daily Fees Entry'!F:F,'Daily Fees Entry'!B:B,B363,'Daily Fees Entry'!E:E,$G$10)</f>
        <v>0</v>
      </c>
      <c r="H363" s="19">
        <f t="shared" si="32"/>
        <v>0</v>
      </c>
      <c r="I363" s="19">
        <f>SUMIFS('Daily Fees Entry'!F:F,'Daily Fees Entry'!B:B,B363,'Daily Fees Entry'!E:E,$I$10)</f>
        <v>0</v>
      </c>
      <c r="J363" s="19">
        <f t="shared" si="33"/>
        <v>2190200</v>
      </c>
      <c r="K363" s="19">
        <f t="shared" si="34"/>
        <v>0</v>
      </c>
      <c r="L363" s="19">
        <f t="shared" si="35"/>
        <v>3889000</v>
      </c>
    </row>
    <row r="364" spans="1:12" x14ac:dyDescent="0.35">
      <c r="A364" s="17" t="s">
        <v>137</v>
      </c>
      <c r="B364" s="18">
        <v>45066</v>
      </c>
      <c r="C364" s="19">
        <f>SUMIFS('Daily Fees Entry'!F:F,'Daily Fees Entry'!B:B,B364,'Daily Fees Entry'!E:E,$C$10)</f>
        <v>0</v>
      </c>
      <c r="D364" s="19">
        <f t="shared" si="30"/>
        <v>1698800</v>
      </c>
      <c r="E364" s="19">
        <f>SUMIFS('Daily Fees Entry'!F:F,'Daily Fees Entry'!B:B,B364,'Daily Fees Entry'!E:E,$E$10)</f>
        <v>0</v>
      </c>
      <c r="F364" s="19">
        <f t="shared" si="31"/>
        <v>0</v>
      </c>
      <c r="G364" s="19">
        <f>SUMIFS('Daily Fees Entry'!F:F,'Daily Fees Entry'!B:B,B364,'Daily Fees Entry'!E:E,$G$10)</f>
        <v>0</v>
      </c>
      <c r="H364" s="19">
        <f t="shared" si="32"/>
        <v>0</v>
      </c>
      <c r="I364" s="19">
        <f>SUMIFS('Daily Fees Entry'!F:F,'Daily Fees Entry'!B:B,B364,'Daily Fees Entry'!E:E,$I$10)</f>
        <v>0</v>
      </c>
      <c r="J364" s="19">
        <f t="shared" si="33"/>
        <v>2190200</v>
      </c>
      <c r="K364" s="19">
        <f t="shared" si="34"/>
        <v>0</v>
      </c>
      <c r="L364" s="19">
        <f t="shared" si="35"/>
        <v>3889000</v>
      </c>
    </row>
    <row r="365" spans="1:12" x14ac:dyDescent="0.35">
      <c r="A365" s="17" t="s">
        <v>138</v>
      </c>
      <c r="B365" s="18">
        <v>45067</v>
      </c>
      <c r="C365" s="19">
        <f>SUMIFS('Daily Fees Entry'!F:F,'Daily Fees Entry'!B:B,B365,'Daily Fees Entry'!E:E,$C$10)</f>
        <v>0</v>
      </c>
      <c r="D365" s="19">
        <f t="shared" si="30"/>
        <v>1698800</v>
      </c>
      <c r="E365" s="19">
        <f>SUMIFS('Daily Fees Entry'!F:F,'Daily Fees Entry'!B:B,B365,'Daily Fees Entry'!E:E,$E$10)</f>
        <v>0</v>
      </c>
      <c r="F365" s="19">
        <f t="shared" si="31"/>
        <v>0</v>
      </c>
      <c r="G365" s="19">
        <f>SUMIFS('Daily Fees Entry'!F:F,'Daily Fees Entry'!B:B,B365,'Daily Fees Entry'!E:E,$G$10)</f>
        <v>0</v>
      </c>
      <c r="H365" s="19">
        <f t="shared" si="32"/>
        <v>0</v>
      </c>
      <c r="I365" s="19">
        <f>SUMIFS('Daily Fees Entry'!F:F,'Daily Fees Entry'!B:B,B365,'Daily Fees Entry'!E:E,$I$10)</f>
        <v>0</v>
      </c>
      <c r="J365" s="19">
        <f t="shared" si="33"/>
        <v>2190200</v>
      </c>
      <c r="K365" s="19">
        <f t="shared" si="34"/>
        <v>0</v>
      </c>
      <c r="L365" s="19">
        <f t="shared" si="35"/>
        <v>3889000</v>
      </c>
    </row>
    <row r="366" spans="1:12" x14ac:dyDescent="0.35">
      <c r="A366" s="17" t="s">
        <v>139</v>
      </c>
      <c r="B366" s="18">
        <v>45068</v>
      </c>
      <c r="C366" s="19">
        <f>SUMIFS('Daily Fees Entry'!F:F,'Daily Fees Entry'!B:B,B366,'Daily Fees Entry'!E:E,$C$10)</f>
        <v>0</v>
      </c>
      <c r="D366" s="19">
        <f t="shared" si="30"/>
        <v>1698800</v>
      </c>
      <c r="E366" s="19">
        <f>SUMIFS('Daily Fees Entry'!F:F,'Daily Fees Entry'!B:B,B366,'Daily Fees Entry'!E:E,$E$10)</f>
        <v>0</v>
      </c>
      <c r="F366" s="19">
        <f t="shared" si="31"/>
        <v>0</v>
      </c>
      <c r="G366" s="19">
        <f>SUMIFS('Daily Fees Entry'!F:F,'Daily Fees Entry'!B:B,B366,'Daily Fees Entry'!E:E,$G$10)</f>
        <v>0</v>
      </c>
      <c r="H366" s="19">
        <f t="shared" si="32"/>
        <v>0</v>
      </c>
      <c r="I366" s="19">
        <f>SUMIFS('Daily Fees Entry'!F:F,'Daily Fees Entry'!B:B,B366,'Daily Fees Entry'!E:E,$I$10)</f>
        <v>0</v>
      </c>
      <c r="J366" s="19">
        <f t="shared" si="33"/>
        <v>2190200</v>
      </c>
      <c r="K366" s="19">
        <f t="shared" si="34"/>
        <v>0</v>
      </c>
      <c r="L366" s="19">
        <f t="shared" si="35"/>
        <v>3889000</v>
      </c>
    </row>
    <row r="367" spans="1:12" x14ac:dyDescent="0.35">
      <c r="A367" s="17" t="s">
        <v>140</v>
      </c>
      <c r="B367" s="18">
        <v>45069</v>
      </c>
      <c r="C367" s="19">
        <f>SUMIFS('Daily Fees Entry'!F:F,'Daily Fees Entry'!B:B,B367,'Daily Fees Entry'!E:E,$C$10)</f>
        <v>0</v>
      </c>
      <c r="D367" s="19">
        <f t="shared" si="30"/>
        <v>1698800</v>
      </c>
      <c r="E367" s="19">
        <f>SUMIFS('Daily Fees Entry'!F:F,'Daily Fees Entry'!B:B,B367,'Daily Fees Entry'!E:E,$E$10)</f>
        <v>0</v>
      </c>
      <c r="F367" s="19">
        <f t="shared" si="31"/>
        <v>0</v>
      </c>
      <c r="G367" s="19">
        <f>SUMIFS('Daily Fees Entry'!F:F,'Daily Fees Entry'!B:B,B367,'Daily Fees Entry'!E:E,$G$10)</f>
        <v>0</v>
      </c>
      <c r="H367" s="19">
        <f t="shared" si="32"/>
        <v>0</v>
      </c>
      <c r="I367" s="19">
        <f>SUMIFS('Daily Fees Entry'!F:F,'Daily Fees Entry'!B:B,B367,'Daily Fees Entry'!E:E,$I$10)</f>
        <v>0</v>
      </c>
      <c r="J367" s="19">
        <f t="shared" si="33"/>
        <v>2190200</v>
      </c>
      <c r="K367" s="19">
        <f t="shared" si="34"/>
        <v>0</v>
      </c>
      <c r="L367" s="19">
        <f t="shared" si="35"/>
        <v>3889000</v>
      </c>
    </row>
    <row r="368" spans="1:12" x14ac:dyDescent="0.35">
      <c r="A368" s="17" t="s">
        <v>141</v>
      </c>
      <c r="B368" s="18">
        <v>45070</v>
      </c>
      <c r="C368" s="19">
        <f>SUMIFS('Daily Fees Entry'!F:F,'Daily Fees Entry'!B:B,B368,'Daily Fees Entry'!E:E,$C$10)</f>
        <v>0</v>
      </c>
      <c r="D368" s="19">
        <f t="shared" si="30"/>
        <v>1698800</v>
      </c>
      <c r="E368" s="19">
        <f>SUMIFS('Daily Fees Entry'!F:F,'Daily Fees Entry'!B:B,B368,'Daily Fees Entry'!E:E,$E$10)</f>
        <v>0</v>
      </c>
      <c r="F368" s="19">
        <f t="shared" si="31"/>
        <v>0</v>
      </c>
      <c r="G368" s="19">
        <f>SUMIFS('Daily Fees Entry'!F:F,'Daily Fees Entry'!B:B,B368,'Daily Fees Entry'!E:E,$G$10)</f>
        <v>0</v>
      </c>
      <c r="H368" s="19">
        <f t="shared" si="32"/>
        <v>0</v>
      </c>
      <c r="I368" s="19">
        <f>SUMIFS('Daily Fees Entry'!F:F,'Daily Fees Entry'!B:B,B368,'Daily Fees Entry'!E:E,$I$10)</f>
        <v>0</v>
      </c>
      <c r="J368" s="19">
        <f t="shared" si="33"/>
        <v>2190200</v>
      </c>
      <c r="K368" s="19">
        <f t="shared" si="34"/>
        <v>0</v>
      </c>
      <c r="L368" s="19">
        <f t="shared" si="35"/>
        <v>3889000</v>
      </c>
    </row>
    <row r="369" spans="1:12" x14ac:dyDescent="0.35">
      <c r="A369" s="17" t="s">
        <v>135</v>
      </c>
      <c r="B369" s="18">
        <v>45071</v>
      </c>
      <c r="C369" s="19">
        <f>SUMIFS('Daily Fees Entry'!F:F,'Daily Fees Entry'!B:B,B369,'Daily Fees Entry'!E:E,$C$10)</f>
        <v>0</v>
      </c>
      <c r="D369" s="19">
        <f t="shared" si="30"/>
        <v>1698800</v>
      </c>
      <c r="E369" s="19">
        <f>SUMIFS('Daily Fees Entry'!F:F,'Daily Fees Entry'!B:B,B369,'Daily Fees Entry'!E:E,$E$10)</f>
        <v>0</v>
      </c>
      <c r="F369" s="19">
        <f t="shared" si="31"/>
        <v>0</v>
      </c>
      <c r="G369" s="19">
        <f>SUMIFS('Daily Fees Entry'!F:F,'Daily Fees Entry'!B:B,B369,'Daily Fees Entry'!E:E,$G$10)</f>
        <v>0</v>
      </c>
      <c r="H369" s="19">
        <f t="shared" si="32"/>
        <v>0</v>
      </c>
      <c r="I369" s="19">
        <f>SUMIFS('Daily Fees Entry'!F:F,'Daily Fees Entry'!B:B,B369,'Daily Fees Entry'!E:E,$I$10)</f>
        <v>0</v>
      </c>
      <c r="J369" s="19">
        <f t="shared" si="33"/>
        <v>2190200</v>
      </c>
      <c r="K369" s="19">
        <f t="shared" si="34"/>
        <v>0</v>
      </c>
      <c r="L369" s="19">
        <f t="shared" si="35"/>
        <v>3889000</v>
      </c>
    </row>
    <row r="370" spans="1:12" x14ac:dyDescent="0.35">
      <c r="A370" s="17" t="s">
        <v>136</v>
      </c>
      <c r="B370" s="18">
        <v>45072</v>
      </c>
      <c r="C370" s="19">
        <f>SUMIFS('Daily Fees Entry'!F:F,'Daily Fees Entry'!B:B,B370,'Daily Fees Entry'!E:E,$C$10)</f>
        <v>0</v>
      </c>
      <c r="D370" s="19">
        <f t="shared" si="30"/>
        <v>1698800</v>
      </c>
      <c r="E370" s="19">
        <f>SUMIFS('Daily Fees Entry'!F:F,'Daily Fees Entry'!B:B,B370,'Daily Fees Entry'!E:E,$E$10)</f>
        <v>0</v>
      </c>
      <c r="F370" s="19">
        <f t="shared" si="31"/>
        <v>0</v>
      </c>
      <c r="G370" s="19">
        <f>SUMIFS('Daily Fees Entry'!F:F,'Daily Fees Entry'!B:B,B370,'Daily Fees Entry'!E:E,$G$10)</f>
        <v>0</v>
      </c>
      <c r="H370" s="19">
        <f t="shared" si="32"/>
        <v>0</v>
      </c>
      <c r="I370" s="19">
        <f>SUMIFS('Daily Fees Entry'!F:F,'Daily Fees Entry'!B:B,B370,'Daily Fees Entry'!E:E,$I$10)</f>
        <v>0</v>
      </c>
      <c r="J370" s="19">
        <f t="shared" si="33"/>
        <v>2190200</v>
      </c>
      <c r="K370" s="19">
        <f t="shared" si="34"/>
        <v>0</v>
      </c>
      <c r="L370" s="19">
        <f t="shared" si="35"/>
        <v>3889000</v>
      </c>
    </row>
    <row r="371" spans="1:12" x14ac:dyDescent="0.35">
      <c r="A371" s="17" t="s">
        <v>137</v>
      </c>
      <c r="B371" s="18">
        <v>45073</v>
      </c>
      <c r="C371" s="19">
        <f>SUMIFS('Daily Fees Entry'!F:F,'Daily Fees Entry'!B:B,B371,'Daily Fees Entry'!E:E,$C$10)</f>
        <v>0</v>
      </c>
      <c r="D371" s="19">
        <f t="shared" si="30"/>
        <v>1698800</v>
      </c>
      <c r="E371" s="19">
        <f>SUMIFS('Daily Fees Entry'!F:F,'Daily Fees Entry'!B:B,B371,'Daily Fees Entry'!E:E,$E$10)</f>
        <v>0</v>
      </c>
      <c r="F371" s="19">
        <f t="shared" si="31"/>
        <v>0</v>
      </c>
      <c r="G371" s="19">
        <f>SUMIFS('Daily Fees Entry'!F:F,'Daily Fees Entry'!B:B,B371,'Daily Fees Entry'!E:E,$G$10)</f>
        <v>0</v>
      </c>
      <c r="H371" s="19">
        <f t="shared" si="32"/>
        <v>0</v>
      </c>
      <c r="I371" s="19">
        <f>SUMIFS('Daily Fees Entry'!F:F,'Daily Fees Entry'!B:B,B371,'Daily Fees Entry'!E:E,$I$10)</f>
        <v>0</v>
      </c>
      <c r="J371" s="19">
        <f t="shared" si="33"/>
        <v>2190200</v>
      </c>
      <c r="K371" s="19">
        <f t="shared" si="34"/>
        <v>0</v>
      </c>
      <c r="L371" s="19">
        <f t="shared" si="35"/>
        <v>3889000</v>
      </c>
    </row>
    <row r="372" spans="1:12" x14ac:dyDescent="0.35">
      <c r="A372" s="17" t="s">
        <v>138</v>
      </c>
      <c r="B372" s="18">
        <v>45074</v>
      </c>
      <c r="C372" s="19">
        <f>SUMIFS('Daily Fees Entry'!F:F,'Daily Fees Entry'!B:B,B372,'Daily Fees Entry'!E:E,$C$10)</f>
        <v>0</v>
      </c>
      <c r="D372" s="19">
        <f t="shared" si="30"/>
        <v>1698800</v>
      </c>
      <c r="E372" s="19">
        <f>SUMIFS('Daily Fees Entry'!F:F,'Daily Fees Entry'!B:B,B372,'Daily Fees Entry'!E:E,$E$10)</f>
        <v>0</v>
      </c>
      <c r="F372" s="19">
        <f t="shared" si="31"/>
        <v>0</v>
      </c>
      <c r="G372" s="19">
        <f>SUMIFS('Daily Fees Entry'!F:F,'Daily Fees Entry'!B:B,B372,'Daily Fees Entry'!E:E,$G$10)</f>
        <v>0</v>
      </c>
      <c r="H372" s="19">
        <f t="shared" si="32"/>
        <v>0</v>
      </c>
      <c r="I372" s="19">
        <f>SUMIFS('Daily Fees Entry'!F:F,'Daily Fees Entry'!B:B,B372,'Daily Fees Entry'!E:E,$I$10)</f>
        <v>0</v>
      </c>
      <c r="J372" s="19">
        <f t="shared" si="33"/>
        <v>2190200</v>
      </c>
      <c r="K372" s="19">
        <f t="shared" si="34"/>
        <v>0</v>
      </c>
      <c r="L372" s="19">
        <f t="shared" si="35"/>
        <v>3889000</v>
      </c>
    </row>
    <row r="373" spans="1:12" x14ac:dyDescent="0.35">
      <c r="A373" s="17" t="s">
        <v>139</v>
      </c>
      <c r="B373" s="18">
        <v>45075</v>
      </c>
      <c r="C373" s="19">
        <f>SUMIFS('Daily Fees Entry'!F:F,'Daily Fees Entry'!B:B,B373,'Daily Fees Entry'!E:E,$C$10)</f>
        <v>0</v>
      </c>
      <c r="D373" s="19">
        <f t="shared" si="30"/>
        <v>1698800</v>
      </c>
      <c r="E373" s="19">
        <f>SUMIFS('Daily Fees Entry'!F:F,'Daily Fees Entry'!B:B,B373,'Daily Fees Entry'!E:E,$E$10)</f>
        <v>0</v>
      </c>
      <c r="F373" s="19">
        <f t="shared" si="31"/>
        <v>0</v>
      </c>
      <c r="G373" s="19">
        <f>SUMIFS('Daily Fees Entry'!F:F,'Daily Fees Entry'!B:B,B373,'Daily Fees Entry'!E:E,$G$10)</f>
        <v>0</v>
      </c>
      <c r="H373" s="19">
        <f t="shared" si="32"/>
        <v>0</v>
      </c>
      <c r="I373" s="19">
        <f>SUMIFS('Daily Fees Entry'!F:F,'Daily Fees Entry'!B:B,B373,'Daily Fees Entry'!E:E,$I$10)</f>
        <v>0</v>
      </c>
      <c r="J373" s="19">
        <f t="shared" si="33"/>
        <v>2190200</v>
      </c>
      <c r="K373" s="19">
        <f t="shared" si="34"/>
        <v>0</v>
      </c>
      <c r="L373" s="19">
        <f t="shared" si="35"/>
        <v>3889000</v>
      </c>
    </row>
    <row r="374" spans="1:12" x14ac:dyDescent="0.35">
      <c r="A374" s="17" t="s">
        <v>140</v>
      </c>
      <c r="B374" s="18">
        <v>45076</v>
      </c>
      <c r="C374" s="19">
        <f>SUMIFS('Daily Fees Entry'!F:F,'Daily Fees Entry'!B:B,B374,'Daily Fees Entry'!E:E,$C$10)</f>
        <v>0</v>
      </c>
      <c r="D374" s="19">
        <f t="shared" si="30"/>
        <v>1698800</v>
      </c>
      <c r="E374" s="19">
        <f>SUMIFS('Daily Fees Entry'!F:F,'Daily Fees Entry'!B:B,B374,'Daily Fees Entry'!E:E,$E$10)</f>
        <v>0</v>
      </c>
      <c r="F374" s="19">
        <f t="shared" si="31"/>
        <v>0</v>
      </c>
      <c r="G374" s="19">
        <f>SUMIFS('Daily Fees Entry'!F:F,'Daily Fees Entry'!B:B,B374,'Daily Fees Entry'!E:E,$G$10)</f>
        <v>0</v>
      </c>
      <c r="H374" s="19">
        <f t="shared" si="32"/>
        <v>0</v>
      </c>
      <c r="I374" s="19">
        <f>SUMIFS('Daily Fees Entry'!F:F,'Daily Fees Entry'!B:B,B374,'Daily Fees Entry'!E:E,$I$10)</f>
        <v>0</v>
      </c>
      <c r="J374" s="19">
        <f t="shared" si="33"/>
        <v>2190200</v>
      </c>
      <c r="K374" s="19">
        <f t="shared" si="34"/>
        <v>0</v>
      </c>
      <c r="L374" s="19">
        <f t="shared" si="35"/>
        <v>3889000</v>
      </c>
    </row>
    <row r="375" spans="1:12" x14ac:dyDescent="0.35">
      <c r="A375" s="17" t="s">
        <v>141</v>
      </c>
      <c r="B375" s="18">
        <v>45077</v>
      </c>
      <c r="C375" s="19">
        <f>SUMIFS('Daily Fees Entry'!F:F,'Daily Fees Entry'!B:B,B375,'Daily Fees Entry'!E:E,$C$10)</f>
        <v>0</v>
      </c>
      <c r="D375" s="19">
        <f t="shared" si="30"/>
        <v>1698800</v>
      </c>
      <c r="E375" s="19">
        <f>SUMIFS('Daily Fees Entry'!F:F,'Daily Fees Entry'!B:B,B375,'Daily Fees Entry'!E:E,$E$10)</f>
        <v>0</v>
      </c>
      <c r="F375" s="19">
        <f t="shared" si="31"/>
        <v>0</v>
      </c>
      <c r="G375" s="19">
        <f>SUMIFS('Daily Fees Entry'!F:F,'Daily Fees Entry'!B:B,B375,'Daily Fees Entry'!E:E,$G$10)</f>
        <v>0</v>
      </c>
      <c r="H375" s="19">
        <f t="shared" si="32"/>
        <v>0</v>
      </c>
      <c r="I375" s="19">
        <f>SUMIFS('Daily Fees Entry'!F:F,'Daily Fees Entry'!B:B,B375,'Daily Fees Entry'!E:E,$I$10)</f>
        <v>0</v>
      </c>
      <c r="J375" s="19">
        <f t="shared" si="33"/>
        <v>2190200</v>
      </c>
      <c r="K375" s="19">
        <f t="shared" si="34"/>
        <v>0</v>
      </c>
      <c r="L375" s="19">
        <f t="shared" si="35"/>
        <v>3889000</v>
      </c>
    </row>
  </sheetData>
  <pageMargins left="0.75" right="0.75" top="1" bottom="1" header="0.5" footer="0.5"/>
  <pageSetup paperSize="9" orientation="portrait" verticalDpi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V1582"/>
  <sheetViews>
    <sheetView workbookViewId="0">
      <pane xSplit="6" ySplit="1" topLeftCell="G1557" activePane="bottomRight" state="frozen"/>
      <selection pane="topRight" activeCell="G1" sqref="G1"/>
      <selection pane="bottomLeft" activeCell="A2" sqref="A2"/>
      <selection pane="bottomRight" activeCell="E1264" sqref="E1264"/>
    </sheetView>
  </sheetViews>
  <sheetFormatPr defaultRowHeight="14.5" x14ac:dyDescent="0.35"/>
  <cols>
    <col min="1" max="1" width="17.36328125" style="32" bestFit="1" customWidth="1"/>
    <col min="19" max="19" width="0.54296875" customWidth="1"/>
    <col min="21" max="21" width="0.54296875" customWidth="1"/>
    <col min="26" max="26" width="0.54296875" customWidth="1"/>
    <col min="31" max="31" width="0.54296875" customWidth="1"/>
    <col min="36" max="36" width="0.54296875" customWidth="1"/>
    <col min="41" max="41" width="0.54296875" customWidth="1"/>
    <col min="45" max="45" width="0.54296875" customWidth="1"/>
  </cols>
  <sheetData>
    <row r="1" spans="1:48" ht="72.5" x14ac:dyDescent="0.35">
      <c r="A1" s="65" t="s">
        <v>5691</v>
      </c>
      <c r="B1" s="65" t="s">
        <v>185</v>
      </c>
      <c r="C1" s="65" t="s">
        <v>116</v>
      </c>
      <c r="D1" s="25" t="s">
        <v>1826</v>
      </c>
      <c r="E1" s="65" t="s">
        <v>117</v>
      </c>
      <c r="F1" s="65" t="s">
        <v>31</v>
      </c>
      <c r="G1" s="25" t="s">
        <v>1885</v>
      </c>
      <c r="H1" s="65" t="s">
        <v>1891</v>
      </c>
      <c r="I1" s="65" t="s">
        <v>118</v>
      </c>
      <c r="J1" s="65" t="s">
        <v>115</v>
      </c>
      <c r="K1" s="65" t="s">
        <v>2760</v>
      </c>
      <c r="L1" s="65" t="s">
        <v>2773</v>
      </c>
      <c r="M1" s="63" t="s">
        <v>2943</v>
      </c>
      <c r="N1" s="62" t="s">
        <v>2879</v>
      </c>
      <c r="O1" s="33" t="s">
        <v>2880</v>
      </c>
      <c r="P1" s="65" t="s">
        <v>119</v>
      </c>
      <c r="Q1" s="65" t="s">
        <v>159</v>
      </c>
      <c r="R1" s="65" t="s">
        <v>120</v>
      </c>
      <c r="S1" s="48" t="s">
        <v>148</v>
      </c>
      <c r="T1" s="26" t="s">
        <v>150</v>
      </c>
      <c r="U1" s="48" t="s">
        <v>148</v>
      </c>
      <c r="V1" s="46" t="s">
        <v>155</v>
      </c>
      <c r="W1" s="46" t="s">
        <v>156</v>
      </c>
      <c r="X1" s="46" t="s">
        <v>157</v>
      </c>
      <c r="Y1" s="46" t="s">
        <v>158</v>
      </c>
      <c r="Z1" s="48" t="s">
        <v>148</v>
      </c>
      <c r="AA1" s="40" t="s">
        <v>153</v>
      </c>
      <c r="AB1" s="40" t="s">
        <v>154</v>
      </c>
      <c r="AC1" s="40" t="s">
        <v>152</v>
      </c>
      <c r="AD1" s="40" t="s">
        <v>151</v>
      </c>
      <c r="AE1" s="48" t="s">
        <v>148</v>
      </c>
      <c r="AF1" s="42" t="s">
        <v>193</v>
      </c>
      <c r="AG1" s="42" t="s">
        <v>194</v>
      </c>
      <c r="AH1" s="42" t="s">
        <v>195</v>
      </c>
      <c r="AI1" s="42" t="s">
        <v>196</v>
      </c>
      <c r="AJ1" s="48" t="s">
        <v>148</v>
      </c>
      <c r="AK1" s="44" t="s">
        <v>197</v>
      </c>
      <c r="AL1" s="44" t="s">
        <v>198</v>
      </c>
      <c r="AM1" s="44" t="s">
        <v>199</v>
      </c>
      <c r="AN1" s="44" t="s">
        <v>200</v>
      </c>
      <c r="AO1" s="48" t="s">
        <v>148</v>
      </c>
      <c r="AP1" s="26" t="s">
        <v>32</v>
      </c>
      <c r="AQ1" s="26" t="s">
        <v>33</v>
      </c>
      <c r="AR1" s="26" t="s">
        <v>34</v>
      </c>
      <c r="AS1" s="48" t="s">
        <v>148</v>
      </c>
      <c r="AT1" s="26" t="s">
        <v>192</v>
      </c>
      <c r="AU1" s="26" t="s">
        <v>191</v>
      </c>
      <c r="AV1" s="26" t="s">
        <v>2913</v>
      </c>
    </row>
    <row r="2" spans="1:48" x14ac:dyDescent="0.35">
      <c r="A2" s="28" t="s">
        <v>5689</v>
      </c>
      <c r="B2" s="28">
        <v>1</v>
      </c>
      <c r="C2" s="66">
        <v>4459</v>
      </c>
      <c r="D2" s="28">
        <v>4459</v>
      </c>
      <c r="E2" s="28" t="s">
        <v>2775</v>
      </c>
      <c r="F2" s="28" t="s">
        <v>24</v>
      </c>
      <c r="G2" s="28" t="s">
        <v>1886</v>
      </c>
      <c r="H2" s="28" t="s">
        <v>1892</v>
      </c>
      <c r="I2" s="30">
        <v>43089</v>
      </c>
      <c r="J2" s="28" t="s">
        <v>1894</v>
      </c>
      <c r="K2" s="28" t="s">
        <v>2761</v>
      </c>
      <c r="L2" s="28"/>
      <c r="M2" s="28"/>
      <c r="N2" s="31"/>
      <c r="O2" s="31" t="s">
        <v>2941</v>
      </c>
      <c r="P2" s="28">
        <v>9948407429</v>
      </c>
      <c r="Q2" s="28" t="s">
        <v>2764</v>
      </c>
      <c r="R2" s="28" t="s">
        <v>68</v>
      </c>
      <c r="S2" s="49"/>
      <c r="T2" s="28" t="s">
        <v>2937</v>
      </c>
      <c r="U2" s="49"/>
      <c r="V2" s="47">
        <v>14000</v>
      </c>
      <c r="W2" s="47">
        <v>14000</v>
      </c>
      <c r="X2" s="47">
        <v>2000</v>
      </c>
      <c r="Y2" s="47">
        <v>12000</v>
      </c>
      <c r="Z2" s="49"/>
      <c r="AA2" s="41">
        <v>0</v>
      </c>
      <c r="AB2" s="41">
        <v>0</v>
      </c>
      <c r="AC2" s="41">
        <v>0</v>
      </c>
      <c r="AD2" s="41">
        <v>0</v>
      </c>
      <c r="AE2" s="49"/>
      <c r="AF2" s="43">
        <v>0</v>
      </c>
      <c r="AG2" s="43">
        <v>0</v>
      </c>
      <c r="AH2" s="43">
        <v>0</v>
      </c>
      <c r="AI2" s="43">
        <v>0</v>
      </c>
      <c r="AJ2" s="49"/>
      <c r="AK2" s="45">
        <v>14000</v>
      </c>
      <c r="AL2" s="45">
        <v>14000</v>
      </c>
      <c r="AM2" s="45">
        <v>2000</v>
      </c>
      <c r="AN2" s="45">
        <v>12000</v>
      </c>
      <c r="AO2" s="49"/>
      <c r="AP2" s="28">
        <v>7000</v>
      </c>
      <c r="AQ2" s="28">
        <v>7000</v>
      </c>
      <c r="AR2" s="28" t="s">
        <v>4422</v>
      </c>
      <c r="AS2" s="49"/>
      <c r="AT2" s="31">
        <v>14.285714285714285</v>
      </c>
      <c r="AU2" s="31">
        <v>14.285714285714285</v>
      </c>
      <c r="AV2" s="60">
        <v>44608</v>
      </c>
    </row>
    <row r="3" spans="1:48" x14ac:dyDescent="0.35">
      <c r="A3" s="28" t="s">
        <v>5689</v>
      </c>
      <c r="B3" s="28">
        <v>2</v>
      </c>
      <c r="C3" s="66">
        <v>4468</v>
      </c>
      <c r="D3" s="28">
        <v>4468</v>
      </c>
      <c r="E3" s="28" t="s">
        <v>2776</v>
      </c>
      <c r="F3" s="28" t="s">
        <v>24</v>
      </c>
      <c r="G3" s="28" t="s">
        <v>1886</v>
      </c>
      <c r="H3" s="28" t="s">
        <v>1892</v>
      </c>
      <c r="I3" s="30">
        <v>42774</v>
      </c>
      <c r="J3" s="28" t="s">
        <v>1895</v>
      </c>
      <c r="K3" s="28" t="s">
        <v>2761</v>
      </c>
      <c r="L3" s="28"/>
      <c r="M3" s="28"/>
      <c r="N3" s="31"/>
      <c r="O3" s="31" t="s">
        <v>2941</v>
      </c>
      <c r="P3" s="28">
        <v>9014021001</v>
      </c>
      <c r="Q3" s="28" t="s">
        <v>2762</v>
      </c>
      <c r="R3" s="28" t="s">
        <v>2770</v>
      </c>
      <c r="S3" s="49"/>
      <c r="T3" s="28">
        <v>212</v>
      </c>
      <c r="U3" s="49"/>
      <c r="V3" s="47">
        <v>7000</v>
      </c>
      <c r="W3" s="47">
        <v>3500</v>
      </c>
      <c r="X3" s="47">
        <v>3500</v>
      </c>
      <c r="Y3" s="47">
        <v>0</v>
      </c>
      <c r="Z3" s="49"/>
      <c r="AA3" s="41">
        <v>0</v>
      </c>
      <c r="AB3" s="41">
        <v>0</v>
      </c>
      <c r="AC3" s="41">
        <v>0</v>
      </c>
      <c r="AD3" s="41">
        <v>0</v>
      </c>
      <c r="AE3" s="49"/>
      <c r="AF3" s="43">
        <v>0</v>
      </c>
      <c r="AG3" s="43">
        <v>0</v>
      </c>
      <c r="AH3" s="43">
        <v>0</v>
      </c>
      <c r="AI3" s="43">
        <v>0</v>
      </c>
      <c r="AJ3" s="49"/>
      <c r="AK3" s="45">
        <v>7000</v>
      </c>
      <c r="AL3" s="45">
        <v>3500</v>
      </c>
      <c r="AM3" s="45">
        <v>3500</v>
      </c>
      <c r="AN3" s="45">
        <v>0</v>
      </c>
      <c r="AO3" s="49"/>
      <c r="AP3" s="28">
        <v>7000</v>
      </c>
      <c r="AQ3" s="28" t="s">
        <v>4422</v>
      </c>
      <c r="AR3" s="28" t="s">
        <v>4422</v>
      </c>
      <c r="AS3" s="49"/>
      <c r="AT3" s="31">
        <v>100</v>
      </c>
      <c r="AU3" s="31">
        <v>100</v>
      </c>
      <c r="AV3" s="60">
        <v>44642</v>
      </c>
    </row>
    <row r="4" spans="1:48" x14ac:dyDescent="0.35">
      <c r="A4" s="28" t="s">
        <v>5690</v>
      </c>
      <c r="B4" s="28">
        <v>3</v>
      </c>
      <c r="C4" s="66">
        <v>4146</v>
      </c>
      <c r="D4" s="28">
        <v>4146</v>
      </c>
      <c r="E4" s="28" t="s">
        <v>2777</v>
      </c>
      <c r="F4" s="28" t="s">
        <v>24</v>
      </c>
      <c r="G4" s="28" t="s">
        <v>1886</v>
      </c>
      <c r="H4" s="28" t="s">
        <v>1892</v>
      </c>
      <c r="I4" s="30">
        <v>43081</v>
      </c>
      <c r="J4" s="28" t="s">
        <v>1896</v>
      </c>
      <c r="K4" s="28" t="s">
        <v>2931</v>
      </c>
      <c r="L4" s="28"/>
      <c r="M4" s="28"/>
      <c r="N4" s="31"/>
      <c r="O4" s="31" t="s">
        <v>2941</v>
      </c>
      <c r="P4" s="28">
        <v>8179620613</v>
      </c>
      <c r="Q4" s="28" t="s">
        <v>2764</v>
      </c>
      <c r="R4" s="28" t="s">
        <v>74</v>
      </c>
      <c r="S4" s="49"/>
      <c r="T4" s="28">
        <v>209</v>
      </c>
      <c r="U4" s="49"/>
      <c r="V4" s="47">
        <v>12500</v>
      </c>
      <c r="W4" s="47">
        <v>5000</v>
      </c>
      <c r="X4" s="47">
        <v>5000</v>
      </c>
      <c r="Y4" s="47">
        <v>0</v>
      </c>
      <c r="Z4" s="49"/>
      <c r="AA4" s="41">
        <v>0</v>
      </c>
      <c r="AB4" s="41">
        <v>0</v>
      </c>
      <c r="AC4" s="41">
        <v>0</v>
      </c>
      <c r="AD4" s="41">
        <v>0</v>
      </c>
      <c r="AE4" s="49"/>
      <c r="AF4" s="43">
        <v>0</v>
      </c>
      <c r="AG4" s="43">
        <v>0</v>
      </c>
      <c r="AH4" s="43">
        <v>0</v>
      </c>
      <c r="AI4" s="43">
        <v>0</v>
      </c>
      <c r="AJ4" s="49"/>
      <c r="AK4" s="45">
        <v>12500</v>
      </c>
      <c r="AL4" s="45">
        <v>5000</v>
      </c>
      <c r="AM4" s="45">
        <v>5000</v>
      </c>
      <c r="AN4" s="45">
        <v>0</v>
      </c>
      <c r="AO4" s="49"/>
      <c r="AP4" s="28">
        <v>7000</v>
      </c>
      <c r="AQ4" s="28">
        <v>5500</v>
      </c>
      <c r="AR4" s="28" t="s">
        <v>4422</v>
      </c>
      <c r="AS4" s="49"/>
      <c r="AT4" s="31">
        <v>100</v>
      </c>
      <c r="AU4" s="31">
        <v>100</v>
      </c>
      <c r="AV4" s="60">
        <v>44636</v>
      </c>
    </row>
    <row r="5" spans="1:48" x14ac:dyDescent="0.35">
      <c r="A5" s="28" t="s">
        <v>5689</v>
      </c>
      <c r="B5" s="28">
        <v>4</v>
      </c>
      <c r="C5" s="66">
        <v>4444</v>
      </c>
      <c r="D5" s="28">
        <v>4444</v>
      </c>
      <c r="E5" s="28" t="s">
        <v>2778</v>
      </c>
      <c r="F5" s="28" t="s">
        <v>24</v>
      </c>
      <c r="G5" s="28" t="s">
        <v>1886</v>
      </c>
      <c r="H5" s="28" t="s">
        <v>1892</v>
      </c>
      <c r="I5" s="30">
        <v>42999</v>
      </c>
      <c r="J5" s="28" t="s">
        <v>1897</v>
      </c>
      <c r="K5" s="28" t="s">
        <v>2761</v>
      </c>
      <c r="L5" s="28"/>
      <c r="M5" s="28"/>
      <c r="N5" s="31"/>
      <c r="O5" s="31" t="s">
        <v>2941</v>
      </c>
      <c r="P5" s="28">
        <v>8179841092</v>
      </c>
      <c r="Q5" s="28" t="s">
        <v>2762</v>
      </c>
      <c r="R5" s="28" t="s">
        <v>69</v>
      </c>
      <c r="S5" s="49"/>
      <c r="T5" s="28" t="s">
        <v>2937</v>
      </c>
      <c r="U5" s="49"/>
      <c r="V5" s="47">
        <v>7000</v>
      </c>
      <c r="W5" s="47">
        <v>7000</v>
      </c>
      <c r="X5" s="47">
        <v>1500</v>
      </c>
      <c r="Y5" s="47">
        <v>5500</v>
      </c>
      <c r="Z5" s="49"/>
      <c r="AA5" s="41">
        <v>0</v>
      </c>
      <c r="AB5" s="41">
        <v>0</v>
      </c>
      <c r="AC5" s="41">
        <v>0</v>
      </c>
      <c r="AD5" s="41">
        <v>0</v>
      </c>
      <c r="AE5" s="49"/>
      <c r="AF5" s="43">
        <v>0</v>
      </c>
      <c r="AG5" s="43">
        <v>0</v>
      </c>
      <c r="AH5" s="43">
        <v>0</v>
      </c>
      <c r="AI5" s="43">
        <v>0</v>
      </c>
      <c r="AJ5" s="49"/>
      <c r="AK5" s="45">
        <v>7000</v>
      </c>
      <c r="AL5" s="45">
        <v>7000</v>
      </c>
      <c r="AM5" s="45">
        <v>1500</v>
      </c>
      <c r="AN5" s="45">
        <v>5500</v>
      </c>
      <c r="AO5" s="49"/>
      <c r="AP5" s="28">
        <v>7000</v>
      </c>
      <c r="AQ5" s="28" t="s">
        <v>4422</v>
      </c>
      <c r="AR5" s="28" t="s">
        <v>4422</v>
      </c>
      <c r="AS5" s="49"/>
      <c r="AT5" s="31">
        <v>21.428571428571427</v>
      </c>
      <c r="AU5" s="31">
        <v>21.428571428571427</v>
      </c>
      <c r="AV5" s="60">
        <v>44566</v>
      </c>
    </row>
    <row r="6" spans="1:48" x14ac:dyDescent="0.35">
      <c r="A6" s="28" t="s">
        <v>5689</v>
      </c>
      <c r="B6" s="28">
        <v>5</v>
      </c>
      <c r="C6" s="66">
        <v>4418</v>
      </c>
      <c r="D6" s="28">
        <v>4418</v>
      </c>
      <c r="E6" s="28" t="s">
        <v>2774</v>
      </c>
      <c r="F6" s="28" t="s">
        <v>24</v>
      </c>
      <c r="G6" s="28" t="s">
        <v>1886</v>
      </c>
      <c r="H6" s="28" t="s">
        <v>1892</v>
      </c>
      <c r="I6" s="30">
        <v>43089</v>
      </c>
      <c r="J6" s="28" t="s">
        <v>1898</v>
      </c>
      <c r="K6" s="28" t="s">
        <v>2761</v>
      </c>
      <c r="L6" s="28"/>
      <c r="M6" s="28"/>
      <c r="N6" s="31"/>
      <c r="O6" s="31" t="s">
        <v>2941</v>
      </c>
      <c r="P6" s="28">
        <v>8121192853</v>
      </c>
      <c r="Q6" s="28" t="s">
        <v>2762</v>
      </c>
      <c r="R6" s="28" t="s">
        <v>102</v>
      </c>
      <c r="S6" s="49"/>
      <c r="T6" s="28">
        <v>191</v>
      </c>
      <c r="U6" s="49"/>
      <c r="V6" s="47">
        <v>7000</v>
      </c>
      <c r="W6" s="47">
        <v>4500</v>
      </c>
      <c r="X6" s="47">
        <v>4500</v>
      </c>
      <c r="Y6" s="47">
        <v>0</v>
      </c>
      <c r="Z6" s="49"/>
      <c r="AA6" s="41">
        <v>0</v>
      </c>
      <c r="AB6" s="41">
        <v>0</v>
      </c>
      <c r="AC6" s="41">
        <v>0</v>
      </c>
      <c r="AD6" s="41">
        <v>0</v>
      </c>
      <c r="AE6" s="49"/>
      <c r="AF6" s="43">
        <v>0</v>
      </c>
      <c r="AG6" s="43">
        <v>0</v>
      </c>
      <c r="AH6" s="43">
        <v>0</v>
      </c>
      <c r="AI6" s="43">
        <v>0</v>
      </c>
      <c r="AJ6" s="49"/>
      <c r="AK6" s="45">
        <v>7000</v>
      </c>
      <c r="AL6" s="45">
        <v>4500</v>
      </c>
      <c r="AM6" s="45">
        <v>4500</v>
      </c>
      <c r="AN6" s="45">
        <v>0</v>
      </c>
      <c r="AO6" s="49"/>
      <c r="AP6" s="28">
        <v>7000</v>
      </c>
      <c r="AQ6" s="28" t="s">
        <v>4422</v>
      </c>
      <c r="AR6" s="28" t="s">
        <v>4422</v>
      </c>
      <c r="AS6" s="49"/>
      <c r="AT6" s="31">
        <v>100</v>
      </c>
      <c r="AU6" s="31">
        <v>100</v>
      </c>
      <c r="AV6" s="60">
        <v>44669</v>
      </c>
    </row>
    <row r="7" spans="1:48" x14ac:dyDescent="0.35">
      <c r="A7" s="28" t="s">
        <v>5689</v>
      </c>
      <c r="B7" s="28">
        <v>6</v>
      </c>
      <c r="C7" s="66">
        <v>4451</v>
      </c>
      <c r="D7" s="28">
        <v>4451</v>
      </c>
      <c r="E7" s="28" t="s">
        <v>2779</v>
      </c>
      <c r="F7" s="28" t="s">
        <v>24</v>
      </c>
      <c r="G7" s="28" t="s">
        <v>1886</v>
      </c>
      <c r="H7" s="28" t="s">
        <v>1892</v>
      </c>
      <c r="I7" s="30">
        <v>42774</v>
      </c>
      <c r="J7" s="28" t="s">
        <v>1899</v>
      </c>
      <c r="K7" s="28" t="s">
        <v>2761</v>
      </c>
      <c r="L7" s="28"/>
      <c r="M7" s="28"/>
      <c r="N7" s="31"/>
      <c r="O7" s="31" t="s">
        <v>2941</v>
      </c>
      <c r="P7" s="28">
        <v>8074419252</v>
      </c>
      <c r="Q7" s="28" t="s">
        <v>2764</v>
      </c>
      <c r="R7" s="28" t="s">
        <v>43</v>
      </c>
      <c r="S7" s="49"/>
      <c r="T7" s="28">
        <v>211</v>
      </c>
      <c r="U7" s="49"/>
      <c r="V7" s="47">
        <v>14000</v>
      </c>
      <c r="W7" s="47">
        <v>6600</v>
      </c>
      <c r="X7" s="47">
        <v>6600</v>
      </c>
      <c r="Y7" s="47">
        <v>0</v>
      </c>
      <c r="Z7" s="49"/>
      <c r="AA7" s="41">
        <v>0</v>
      </c>
      <c r="AB7" s="41">
        <v>0</v>
      </c>
      <c r="AC7" s="41">
        <v>0</v>
      </c>
      <c r="AD7" s="41">
        <v>0</v>
      </c>
      <c r="AE7" s="49"/>
      <c r="AF7" s="43">
        <v>0</v>
      </c>
      <c r="AG7" s="43">
        <v>0</v>
      </c>
      <c r="AH7" s="43">
        <v>0</v>
      </c>
      <c r="AI7" s="43">
        <v>0</v>
      </c>
      <c r="AJ7" s="49"/>
      <c r="AK7" s="45">
        <v>14000</v>
      </c>
      <c r="AL7" s="45">
        <v>6600</v>
      </c>
      <c r="AM7" s="45">
        <v>6600</v>
      </c>
      <c r="AN7" s="45">
        <v>0</v>
      </c>
      <c r="AO7" s="49"/>
      <c r="AP7" s="28">
        <v>7000</v>
      </c>
      <c r="AQ7" s="28">
        <v>7000</v>
      </c>
      <c r="AR7" s="28" t="s">
        <v>4422</v>
      </c>
      <c r="AS7" s="49"/>
      <c r="AT7" s="31">
        <v>100</v>
      </c>
      <c r="AU7" s="31">
        <v>100</v>
      </c>
      <c r="AV7" s="60">
        <v>44639</v>
      </c>
    </row>
    <row r="8" spans="1:48" x14ac:dyDescent="0.35">
      <c r="A8" s="28" t="s">
        <v>5690</v>
      </c>
      <c r="B8" s="28">
        <v>7</v>
      </c>
      <c r="C8" s="66">
        <v>4147</v>
      </c>
      <c r="D8" s="28">
        <v>4147</v>
      </c>
      <c r="E8" s="28" t="s">
        <v>2780</v>
      </c>
      <c r="F8" s="28" t="s">
        <v>24</v>
      </c>
      <c r="G8" s="28" t="s">
        <v>1886</v>
      </c>
      <c r="H8" s="28" t="s">
        <v>1892</v>
      </c>
      <c r="I8" s="30">
        <v>43274</v>
      </c>
      <c r="J8" s="28" t="s">
        <v>1900</v>
      </c>
      <c r="K8" s="28" t="s">
        <v>2761</v>
      </c>
      <c r="L8" s="28"/>
      <c r="M8" s="28"/>
      <c r="N8" s="31"/>
      <c r="O8" s="31" t="s">
        <v>2941</v>
      </c>
      <c r="P8" s="28">
        <v>8465989693</v>
      </c>
      <c r="Q8" s="28" t="s">
        <v>2764</v>
      </c>
      <c r="R8" s="28" t="s">
        <v>187</v>
      </c>
      <c r="S8" s="49"/>
      <c r="T8" s="28">
        <v>318</v>
      </c>
      <c r="U8" s="49"/>
      <c r="V8" s="47">
        <v>14000</v>
      </c>
      <c r="W8" s="47">
        <v>5000</v>
      </c>
      <c r="X8" s="47">
        <v>5000</v>
      </c>
      <c r="Y8" s="47">
        <v>0</v>
      </c>
      <c r="Z8" s="49"/>
      <c r="AA8" s="41">
        <v>0</v>
      </c>
      <c r="AB8" s="41">
        <v>0</v>
      </c>
      <c r="AC8" s="41">
        <v>0</v>
      </c>
      <c r="AD8" s="41">
        <v>0</v>
      </c>
      <c r="AE8" s="49"/>
      <c r="AF8" s="43">
        <v>0</v>
      </c>
      <c r="AG8" s="43">
        <v>0</v>
      </c>
      <c r="AH8" s="43">
        <v>0</v>
      </c>
      <c r="AI8" s="43">
        <v>0</v>
      </c>
      <c r="AJ8" s="49"/>
      <c r="AK8" s="45">
        <v>14000</v>
      </c>
      <c r="AL8" s="45">
        <v>5000</v>
      </c>
      <c r="AM8" s="45">
        <v>5000</v>
      </c>
      <c r="AN8" s="45">
        <v>0</v>
      </c>
      <c r="AO8" s="49"/>
      <c r="AP8" s="28">
        <v>7000</v>
      </c>
      <c r="AQ8" s="28">
        <v>7000</v>
      </c>
      <c r="AR8" s="28" t="s">
        <v>4422</v>
      </c>
      <c r="AS8" s="49"/>
      <c r="AT8" s="31">
        <v>100</v>
      </c>
      <c r="AU8" s="31">
        <v>100</v>
      </c>
      <c r="AV8" s="60">
        <v>44663</v>
      </c>
    </row>
    <row r="9" spans="1:48" x14ac:dyDescent="0.35">
      <c r="A9" s="28" t="s">
        <v>5689</v>
      </c>
      <c r="B9" s="28">
        <v>8</v>
      </c>
      <c r="C9" s="66">
        <v>4417</v>
      </c>
      <c r="D9" s="28">
        <v>4417</v>
      </c>
      <c r="E9" s="28" t="s">
        <v>886</v>
      </c>
      <c r="F9" s="28" t="s">
        <v>24</v>
      </c>
      <c r="G9" s="28" t="s">
        <v>1886</v>
      </c>
      <c r="H9" s="28" t="s">
        <v>1892</v>
      </c>
      <c r="I9" s="30">
        <v>43028</v>
      </c>
      <c r="J9" s="28" t="s">
        <v>1901</v>
      </c>
      <c r="K9" s="28" t="s">
        <v>2761</v>
      </c>
      <c r="L9" s="28"/>
      <c r="M9" s="28"/>
      <c r="N9" s="31"/>
      <c r="O9" s="31" t="s">
        <v>2941</v>
      </c>
      <c r="P9" s="28">
        <v>9949969302</v>
      </c>
      <c r="Q9" s="28" t="s">
        <v>2764</v>
      </c>
      <c r="R9" s="28" t="s">
        <v>62</v>
      </c>
      <c r="S9" s="49"/>
      <c r="T9" s="28">
        <v>400</v>
      </c>
      <c r="U9" s="49"/>
      <c r="V9" s="47">
        <v>15000</v>
      </c>
      <c r="W9" s="47">
        <v>11000</v>
      </c>
      <c r="X9" s="47">
        <v>4000</v>
      </c>
      <c r="Y9" s="47">
        <v>7000</v>
      </c>
      <c r="Z9" s="49"/>
      <c r="AA9" s="41">
        <v>0</v>
      </c>
      <c r="AB9" s="41">
        <v>0</v>
      </c>
      <c r="AC9" s="41">
        <v>0</v>
      </c>
      <c r="AD9" s="41">
        <v>0</v>
      </c>
      <c r="AE9" s="49"/>
      <c r="AF9" s="43">
        <v>0</v>
      </c>
      <c r="AG9" s="43">
        <v>0</v>
      </c>
      <c r="AH9" s="43">
        <v>0</v>
      </c>
      <c r="AI9" s="43">
        <v>0</v>
      </c>
      <c r="AJ9" s="49"/>
      <c r="AK9" s="45">
        <v>15000</v>
      </c>
      <c r="AL9" s="45">
        <v>11000</v>
      </c>
      <c r="AM9" s="45">
        <v>4000</v>
      </c>
      <c r="AN9" s="45">
        <v>7000</v>
      </c>
      <c r="AO9" s="49"/>
      <c r="AP9" s="28">
        <v>7000</v>
      </c>
      <c r="AQ9" s="28">
        <v>8000</v>
      </c>
      <c r="AR9" s="28" t="s">
        <v>4422</v>
      </c>
      <c r="AS9" s="49"/>
      <c r="AT9" s="31">
        <v>36.363636363636367</v>
      </c>
      <c r="AU9" s="31">
        <v>36.363636363636367</v>
      </c>
      <c r="AV9" s="60">
        <v>44612</v>
      </c>
    </row>
    <row r="10" spans="1:48" x14ac:dyDescent="0.35">
      <c r="A10" s="28" t="s">
        <v>5689</v>
      </c>
      <c r="B10" s="28">
        <v>9</v>
      </c>
      <c r="C10" s="66">
        <v>4432</v>
      </c>
      <c r="D10" s="28">
        <v>4432</v>
      </c>
      <c r="E10" s="28" t="s">
        <v>2781</v>
      </c>
      <c r="F10" s="28" t="s">
        <v>24</v>
      </c>
      <c r="G10" s="28" t="s">
        <v>1886</v>
      </c>
      <c r="H10" s="28" t="s">
        <v>1892</v>
      </c>
      <c r="I10" s="30">
        <v>42870</v>
      </c>
      <c r="J10" s="28" t="s">
        <v>1902</v>
      </c>
      <c r="K10" s="28" t="s">
        <v>2761</v>
      </c>
      <c r="L10" s="28"/>
      <c r="M10" s="28"/>
      <c r="N10" s="31"/>
      <c r="O10" s="31" t="s">
        <v>2941</v>
      </c>
      <c r="P10" s="28">
        <v>8008077620</v>
      </c>
      <c r="Q10" s="28" t="s">
        <v>2764</v>
      </c>
      <c r="R10" s="28" t="s">
        <v>56</v>
      </c>
      <c r="S10" s="49"/>
      <c r="T10" s="28" t="s">
        <v>2937</v>
      </c>
      <c r="U10" s="49"/>
      <c r="V10" s="47">
        <v>15000</v>
      </c>
      <c r="W10" s="47">
        <v>15000</v>
      </c>
      <c r="X10" s="47">
        <v>2000</v>
      </c>
      <c r="Y10" s="47">
        <v>13000</v>
      </c>
      <c r="Z10" s="49"/>
      <c r="AA10" s="41">
        <v>0</v>
      </c>
      <c r="AB10" s="41">
        <v>0</v>
      </c>
      <c r="AC10" s="41">
        <v>0</v>
      </c>
      <c r="AD10" s="41">
        <v>0</v>
      </c>
      <c r="AE10" s="49"/>
      <c r="AF10" s="43">
        <v>0</v>
      </c>
      <c r="AG10" s="43">
        <v>0</v>
      </c>
      <c r="AH10" s="43">
        <v>0</v>
      </c>
      <c r="AI10" s="43">
        <v>0</v>
      </c>
      <c r="AJ10" s="49"/>
      <c r="AK10" s="45">
        <v>15000</v>
      </c>
      <c r="AL10" s="45">
        <v>15000</v>
      </c>
      <c r="AM10" s="45">
        <v>2000</v>
      </c>
      <c r="AN10" s="45">
        <v>13000</v>
      </c>
      <c r="AO10" s="49"/>
      <c r="AP10" s="28">
        <v>7000</v>
      </c>
      <c r="AQ10" s="28">
        <v>8000</v>
      </c>
      <c r="AR10" s="28" t="s">
        <v>4422</v>
      </c>
      <c r="AS10" s="49"/>
      <c r="AT10" s="31">
        <v>13.333333333333334</v>
      </c>
      <c r="AU10" s="31">
        <v>13.333333333333334</v>
      </c>
      <c r="AV10" s="60">
        <v>44635</v>
      </c>
    </row>
    <row r="11" spans="1:48" x14ac:dyDescent="0.35">
      <c r="A11" s="28" t="s">
        <v>5689</v>
      </c>
      <c r="B11" s="28">
        <v>10</v>
      </c>
      <c r="C11" s="66">
        <v>4412</v>
      </c>
      <c r="D11" s="28">
        <v>4412</v>
      </c>
      <c r="E11" s="28" t="s">
        <v>2782</v>
      </c>
      <c r="F11" s="28" t="s">
        <v>24</v>
      </c>
      <c r="G11" s="28" t="s">
        <v>1886</v>
      </c>
      <c r="H11" s="28" t="s">
        <v>1892</v>
      </c>
      <c r="I11" s="30">
        <v>43033</v>
      </c>
      <c r="J11" s="28" t="s">
        <v>1903</v>
      </c>
      <c r="K11" s="28" t="s">
        <v>2761</v>
      </c>
      <c r="L11" s="28"/>
      <c r="M11" s="28"/>
      <c r="N11" s="31"/>
      <c r="O11" s="31" t="s">
        <v>2941</v>
      </c>
      <c r="P11" s="28">
        <v>6281388552</v>
      </c>
      <c r="Q11" s="28" t="s">
        <v>2764</v>
      </c>
      <c r="R11" s="28" t="s">
        <v>62</v>
      </c>
      <c r="S11" s="49"/>
      <c r="T11" s="28">
        <v>63</v>
      </c>
      <c r="U11" s="49"/>
      <c r="V11" s="47">
        <v>15000</v>
      </c>
      <c r="W11" s="47">
        <v>12000</v>
      </c>
      <c r="X11" s="47">
        <v>3000</v>
      </c>
      <c r="Y11" s="47">
        <v>9000</v>
      </c>
      <c r="Z11" s="49"/>
      <c r="AA11" s="41">
        <v>0</v>
      </c>
      <c r="AB11" s="41">
        <v>0</v>
      </c>
      <c r="AC11" s="41">
        <v>0</v>
      </c>
      <c r="AD11" s="41">
        <v>0</v>
      </c>
      <c r="AE11" s="49"/>
      <c r="AF11" s="43">
        <v>0</v>
      </c>
      <c r="AG11" s="43">
        <v>0</v>
      </c>
      <c r="AH11" s="43">
        <v>0</v>
      </c>
      <c r="AI11" s="43">
        <v>0</v>
      </c>
      <c r="AJ11" s="49"/>
      <c r="AK11" s="45">
        <v>15000</v>
      </c>
      <c r="AL11" s="45">
        <v>12000</v>
      </c>
      <c r="AM11" s="45">
        <v>3000</v>
      </c>
      <c r="AN11" s="45">
        <v>9000</v>
      </c>
      <c r="AO11" s="49"/>
      <c r="AP11" s="28">
        <v>7000</v>
      </c>
      <c r="AQ11" s="28">
        <v>8000</v>
      </c>
      <c r="AR11" s="28" t="s">
        <v>4422</v>
      </c>
      <c r="AS11" s="49"/>
      <c r="AT11" s="31">
        <v>25</v>
      </c>
      <c r="AU11" s="31">
        <v>25</v>
      </c>
      <c r="AV11" s="60">
        <v>44662</v>
      </c>
    </row>
    <row r="12" spans="1:48" x14ac:dyDescent="0.35">
      <c r="A12" s="28" t="s">
        <v>5689</v>
      </c>
      <c r="B12" s="28">
        <v>11</v>
      </c>
      <c r="C12" s="66">
        <v>4414</v>
      </c>
      <c r="D12" s="28">
        <v>4414</v>
      </c>
      <c r="E12" s="28" t="s">
        <v>2783</v>
      </c>
      <c r="F12" s="28" t="s">
        <v>24</v>
      </c>
      <c r="G12" s="28" t="s">
        <v>1886</v>
      </c>
      <c r="H12" s="28" t="s">
        <v>1893</v>
      </c>
      <c r="I12" s="30">
        <v>42736</v>
      </c>
      <c r="J12" s="28" t="s">
        <v>1904</v>
      </c>
      <c r="K12" s="28" t="s">
        <v>2761</v>
      </c>
      <c r="L12" s="28"/>
      <c r="M12" s="28"/>
      <c r="N12" s="31"/>
      <c r="O12" s="31" t="s">
        <v>2941</v>
      </c>
      <c r="P12" s="28">
        <v>9676091529</v>
      </c>
      <c r="Q12" s="28" t="s">
        <v>2764</v>
      </c>
      <c r="R12" s="28" t="s">
        <v>94</v>
      </c>
      <c r="S12" s="49"/>
      <c r="T12" s="28" t="s">
        <v>2937</v>
      </c>
      <c r="U12" s="49"/>
      <c r="V12" s="47">
        <v>14000</v>
      </c>
      <c r="W12" s="47">
        <v>14000</v>
      </c>
      <c r="X12" s="47">
        <v>1500</v>
      </c>
      <c r="Y12" s="47">
        <v>12500</v>
      </c>
      <c r="Z12" s="49"/>
      <c r="AA12" s="41">
        <v>0</v>
      </c>
      <c r="AB12" s="41">
        <v>0</v>
      </c>
      <c r="AC12" s="41">
        <v>0</v>
      </c>
      <c r="AD12" s="41">
        <v>0</v>
      </c>
      <c r="AE12" s="49"/>
      <c r="AF12" s="43">
        <v>0</v>
      </c>
      <c r="AG12" s="43">
        <v>0</v>
      </c>
      <c r="AH12" s="43">
        <v>0</v>
      </c>
      <c r="AI12" s="43">
        <v>0</v>
      </c>
      <c r="AJ12" s="49"/>
      <c r="AK12" s="45">
        <v>14000</v>
      </c>
      <c r="AL12" s="45">
        <v>14000</v>
      </c>
      <c r="AM12" s="45">
        <v>1500</v>
      </c>
      <c r="AN12" s="45">
        <v>12500</v>
      </c>
      <c r="AO12" s="49"/>
      <c r="AP12" s="28">
        <v>7000</v>
      </c>
      <c r="AQ12" s="28">
        <v>7000</v>
      </c>
      <c r="AR12" s="28" t="s">
        <v>4422</v>
      </c>
      <c r="AS12" s="49"/>
      <c r="AT12" s="31">
        <v>10.714285714285714</v>
      </c>
      <c r="AU12" s="31">
        <v>10.714285714285714</v>
      </c>
      <c r="AV12" s="60">
        <v>44609</v>
      </c>
    </row>
    <row r="13" spans="1:48" x14ac:dyDescent="0.35">
      <c r="A13" s="28" t="s">
        <v>5689</v>
      </c>
      <c r="B13" s="28">
        <v>12</v>
      </c>
      <c r="C13" s="66">
        <v>4426</v>
      </c>
      <c r="D13" s="28">
        <v>4426</v>
      </c>
      <c r="E13" s="28" t="s">
        <v>2784</v>
      </c>
      <c r="F13" s="28" t="s">
        <v>24</v>
      </c>
      <c r="G13" s="28" t="s">
        <v>1886</v>
      </c>
      <c r="H13" s="28" t="s">
        <v>1893</v>
      </c>
      <c r="I13" s="30">
        <v>42860</v>
      </c>
      <c r="J13" s="28" t="s">
        <v>1905</v>
      </c>
      <c r="K13" s="28" t="s">
        <v>2761</v>
      </c>
      <c r="L13" s="28"/>
      <c r="M13" s="28"/>
      <c r="N13" s="31"/>
      <c r="O13" s="31" t="s">
        <v>2941</v>
      </c>
      <c r="P13" s="28">
        <v>9182983927</v>
      </c>
      <c r="Q13" s="28" t="s">
        <v>2764</v>
      </c>
      <c r="R13" s="28" t="s">
        <v>62</v>
      </c>
      <c r="S13" s="49"/>
      <c r="T13" s="28">
        <v>366</v>
      </c>
      <c r="U13" s="49"/>
      <c r="V13" s="47">
        <v>15000</v>
      </c>
      <c r="W13" s="47">
        <v>9000</v>
      </c>
      <c r="X13" s="47">
        <v>9000</v>
      </c>
      <c r="Y13" s="47">
        <v>0</v>
      </c>
      <c r="Z13" s="49"/>
      <c r="AA13" s="41">
        <v>0</v>
      </c>
      <c r="AB13" s="41">
        <v>0</v>
      </c>
      <c r="AC13" s="41">
        <v>0</v>
      </c>
      <c r="AD13" s="41">
        <v>0</v>
      </c>
      <c r="AE13" s="49"/>
      <c r="AF13" s="43">
        <v>0</v>
      </c>
      <c r="AG13" s="43">
        <v>0</v>
      </c>
      <c r="AH13" s="43">
        <v>1000</v>
      </c>
      <c r="AI13" s="43">
        <v>-1000</v>
      </c>
      <c r="AJ13" s="49"/>
      <c r="AK13" s="45">
        <v>15000</v>
      </c>
      <c r="AL13" s="45">
        <v>9000</v>
      </c>
      <c r="AM13" s="45">
        <v>8000</v>
      </c>
      <c r="AN13" s="45">
        <v>1000</v>
      </c>
      <c r="AO13" s="49"/>
      <c r="AP13" s="28">
        <v>7000</v>
      </c>
      <c r="AQ13" s="28">
        <v>8000</v>
      </c>
      <c r="AR13" s="28" t="s">
        <v>4422</v>
      </c>
      <c r="AS13" s="49"/>
      <c r="AT13" s="31">
        <v>100</v>
      </c>
      <c r="AU13" s="31">
        <v>88.888888888888886</v>
      </c>
      <c r="AV13" s="60">
        <v>44669</v>
      </c>
    </row>
    <row r="14" spans="1:48" x14ac:dyDescent="0.35">
      <c r="A14" s="28" t="s">
        <v>5690</v>
      </c>
      <c r="B14" s="28">
        <v>13</v>
      </c>
      <c r="C14" s="66">
        <v>4419</v>
      </c>
      <c r="D14" s="28">
        <v>4419</v>
      </c>
      <c r="E14" s="28" t="s">
        <v>2785</v>
      </c>
      <c r="F14" s="28" t="s">
        <v>24</v>
      </c>
      <c r="G14" s="28" t="s">
        <v>1886</v>
      </c>
      <c r="H14" s="28" t="s">
        <v>1893</v>
      </c>
      <c r="I14" s="30">
        <v>43024</v>
      </c>
      <c r="J14" s="28" t="s">
        <v>1906</v>
      </c>
      <c r="K14" s="28" t="s">
        <v>2761</v>
      </c>
      <c r="L14" s="28"/>
      <c r="M14" s="28"/>
      <c r="N14" s="31"/>
      <c r="O14" s="31" t="s">
        <v>2941</v>
      </c>
      <c r="P14" s="28">
        <v>8096679606</v>
      </c>
      <c r="Q14" s="28" t="s">
        <v>2762</v>
      </c>
      <c r="R14" s="28" t="s">
        <v>75</v>
      </c>
      <c r="S14" s="49"/>
      <c r="T14" s="28">
        <v>399</v>
      </c>
      <c r="U14" s="49"/>
      <c r="V14" s="47">
        <v>7000</v>
      </c>
      <c r="W14" s="47">
        <v>3000</v>
      </c>
      <c r="X14" s="47">
        <v>2500</v>
      </c>
      <c r="Y14" s="47">
        <v>500</v>
      </c>
      <c r="Z14" s="49"/>
      <c r="AA14" s="41">
        <v>0</v>
      </c>
      <c r="AB14" s="41">
        <v>0</v>
      </c>
      <c r="AC14" s="41">
        <v>0</v>
      </c>
      <c r="AD14" s="41">
        <v>0</v>
      </c>
      <c r="AE14" s="49"/>
      <c r="AF14" s="43">
        <v>0</v>
      </c>
      <c r="AG14" s="43">
        <v>0</v>
      </c>
      <c r="AH14" s="43">
        <v>0</v>
      </c>
      <c r="AI14" s="43">
        <v>0</v>
      </c>
      <c r="AJ14" s="49"/>
      <c r="AK14" s="45">
        <v>7000</v>
      </c>
      <c r="AL14" s="45">
        <v>3000</v>
      </c>
      <c r="AM14" s="45">
        <v>2500</v>
      </c>
      <c r="AN14" s="45">
        <v>500</v>
      </c>
      <c r="AO14" s="49"/>
      <c r="AP14" s="28">
        <v>7000</v>
      </c>
      <c r="AQ14" s="28" t="s">
        <v>4422</v>
      </c>
      <c r="AR14" s="28" t="s">
        <v>4422</v>
      </c>
      <c r="AS14" s="49"/>
      <c r="AT14" s="31">
        <v>83.333333333333343</v>
      </c>
      <c r="AU14" s="31">
        <v>83.333333333333343</v>
      </c>
      <c r="AV14" s="60">
        <v>44568</v>
      </c>
    </row>
    <row r="15" spans="1:48" x14ac:dyDescent="0.35">
      <c r="A15" s="28" t="s">
        <v>5689</v>
      </c>
      <c r="B15" s="28">
        <v>14</v>
      </c>
      <c r="C15" s="66">
        <v>4404</v>
      </c>
      <c r="D15" s="28">
        <v>4404</v>
      </c>
      <c r="E15" s="28" t="s">
        <v>2786</v>
      </c>
      <c r="F15" s="28" t="s">
        <v>24</v>
      </c>
      <c r="G15" s="28" t="s">
        <v>1886</v>
      </c>
      <c r="H15" s="28" t="s">
        <v>1893</v>
      </c>
      <c r="I15" s="30">
        <v>43066</v>
      </c>
      <c r="J15" s="28" t="s">
        <v>1907</v>
      </c>
      <c r="K15" s="28" t="s">
        <v>2761</v>
      </c>
      <c r="L15" s="28"/>
      <c r="M15" s="28"/>
      <c r="N15" s="31"/>
      <c r="O15" s="31" t="s">
        <v>2941</v>
      </c>
      <c r="P15" s="28">
        <v>7207070703</v>
      </c>
      <c r="Q15" s="28" t="s">
        <v>2764</v>
      </c>
      <c r="R15" s="28" t="s">
        <v>43</v>
      </c>
      <c r="S15" s="49"/>
      <c r="T15" s="28">
        <v>76</v>
      </c>
      <c r="U15" s="49"/>
      <c r="V15" s="47">
        <v>14000</v>
      </c>
      <c r="W15" s="47">
        <v>8000</v>
      </c>
      <c r="X15" s="47">
        <v>8000</v>
      </c>
      <c r="Y15" s="47">
        <v>0</v>
      </c>
      <c r="Z15" s="49"/>
      <c r="AA15" s="41">
        <v>0</v>
      </c>
      <c r="AB15" s="41">
        <v>0</v>
      </c>
      <c r="AC15" s="41">
        <v>0</v>
      </c>
      <c r="AD15" s="41">
        <v>0</v>
      </c>
      <c r="AE15" s="49"/>
      <c r="AF15" s="43">
        <v>0</v>
      </c>
      <c r="AG15" s="43">
        <v>0</v>
      </c>
      <c r="AH15" s="43">
        <v>0</v>
      </c>
      <c r="AI15" s="43">
        <v>0</v>
      </c>
      <c r="AJ15" s="49"/>
      <c r="AK15" s="45">
        <v>14000</v>
      </c>
      <c r="AL15" s="45">
        <v>8000</v>
      </c>
      <c r="AM15" s="45">
        <v>8000</v>
      </c>
      <c r="AN15" s="45">
        <v>0</v>
      </c>
      <c r="AO15" s="49"/>
      <c r="AP15" s="28">
        <v>7000</v>
      </c>
      <c r="AQ15" s="28">
        <v>7000</v>
      </c>
      <c r="AR15" s="28" t="s">
        <v>4422</v>
      </c>
      <c r="AS15" s="49"/>
      <c r="AT15" s="31">
        <v>100</v>
      </c>
      <c r="AU15" s="31">
        <v>100</v>
      </c>
      <c r="AV15" s="60">
        <v>44644</v>
      </c>
    </row>
    <row r="16" spans="1:48" x14ac:dyDescent="0.35">
      <c r="A16" s="28" t="s">
        <v>5689</v>
      </c>
      <c r="B16" s="28">
        <v>16</v>
      </c>
      <c r="C16" s="66">
        <v>4415</v>
      </c>
      <c r="D16" s="28">
        <v>4415</v>
      </c>
      <c r="E16" s="28" t="s">
        <v>2788</v>
      </c>
      <c r="F16" s="28" t="s">
        <v>24</v>
      </c>
      <c r="G16" s="28" t="s">
        <v>1886</v>
      </c>
      <c r="H16" s="28" t="s">
        <v>1893</v>
      </c>
      <c r="I16" s="30">
        <v>42961</v>
      </c>
      <c r="J16" s="28" t="s">
        <v>1894</v>
      </c>
      <c r="K16" s="28" t="s">
        <v>2761</v>
      </c>
      <c r="L16" s="28"/>
      <c r="M16" s="28"/>
      <c r="N16" s="31"/>
      <c r="O16" s="31" t="s">
        <v>2941</v>
      </c>
      <c r="P16" s="28">
        <v>9652179676</v>
      </c>
      <c r="Q16" s="28" t="s">
        <v>2764</v>
      </c>
      <c r="R16" s="28" t="s">
        <v>82</v>
      </c>
      <c r="S16" s="49"/>
      <c r="T16" s="28">
        <v>250</v>
      </c>
      <c r="U16" s="49"/>
      <c r="V16" s="47">
        <v>14000</v>
      </c>
      <c r="W16" s="47">
        <v>6000</v>
      </c>
      <c r="X16" s="47">
        <v>6000</v>
      </c>
      <c r="Y16" s="47">
        <v>0</v>
      </c>
      <c r="Z16" s="49"/>
      <c r="AA16" s="41">
        <v>0</v>
      </c>
      <c r="AB16" s="41">
        <v>0</v>
      </c>
      <c r="AC16" s="41">
        <v>0</v>
      </c>
      <c r="AD16" s="41">
        <v>0</v>
      </c>
      <c r="AE16" s="49"/>
      <c r="AF16" s="43">
        <v>0</v>
      </c>
      <c r="AG16" s="43">
        <v>0</v>
      </c>
      <c r="AH16" s="43">
        <v>0</v>
      </c>
      <c r="AI16" s="43">
        <v>0</v>
      </c>
      <c r="AJ16" s="49"/>
      <c r="AK16" s="45">
        <v>14000</v>
      </c>
      <c r="AL16" s="45">
        <v>6000</v>
      </c>
      <c r="AM16" s="45">
        <v>6000</v>
      </c>
      <c r="AN16" s="45">
        <v>0</v>
      </c>
      <c r="AO16" s="49"/>
      <c r="AP16" s="28">
        <v>7000</v>
      </c>
      <c r="AQ16" s="28">
        <v>7000</v>
      </c>
      <c r="AR16" s="28" t="s">
        <v>4422</v>
      </c>
      <c r="AS16" s="49"/>
      <c r="AT16" s="31">
        <v>100</v>
      </c>
      <c r="AU16" s="31">
        <v>100</v>
      </c>
      <c r="AV16" s="60">
        <v>44667</v>
      </c>
    </row>
    <row r="17" spans="1:48" x14ac:dyDescent="0.35">
      <c r="A17" s="28" t="s">
        <v>5689</v>
      </c>
      <c r="B17" s="28">
        <v>17</v>
      </c>
      <c r="C17" s="66">
        <v>4385</v>
      </c>
      <c r="D17" s="28">
        <v>4385</v>
      </c>
      <c r="E17" s="28" t="s">
        <v>2789</v>
      </c>
      <c r="F17" s="28" t="s">
        <v>24</v>
      </c>
      <c r="G17" s="28" t="s">
        <v>1886</v>
      </c>
      <c r="H17" s="28" t="s">
        <v>1893</v>
      </c>
      <c r="I17" s="30">
        <v>43317</v>
      </c>
      <c r="J17" s="28" t="s">
        <v>1909</v>
      </c>
      <c r="K17" s="28" t="s">
        <v>2761</v>
      </c>
      <c r="L17" s="28"/>
      <c r="M17" s="28"/>
      <c r="N17" s="31"/>
      <c r="O17" s="31" t="s">
        <v>2941</v>
      </c>
      <c r="P17" s="28">
        <v>9000962813</v>
      </c>
      <c r="Q17" s="28" t="s">
        <v>2762</v>
      </c>
      <c r="R17" s="28" t="s">
        <v>58</v>
      </c>
      <c r="S17" s="49"/>
      <c r="T17" s="28" t="s">
        <v>2937</v>
      </c>
      <c r="U17" s="49"/>
      <c r="V17" s="47">
        <v>7000</v>
      </c>
      <c r="W17" s="47">
        <v>7000</v>
      </c>
      <c r="X17" s="47">
        <v>1000</v>
      </c>
      <c r="Y17" s="47">
        <v>6000</v>
      </c>
      <c r="Z17" s="49"/>
      <c r="AA17" s="41">
        <v>0</v>
      </c>
      <c r="AB17" s="41">
        <v>0</v>
      </c>
      <c r="AC17" s="41">
        <v>0</v>
      </c>
      <c r="AD17" s="41">
        <v>0</v>
      </c>
      <c r="AE17" s="49"/>
      <c r="AF17" s="43">
        <v>0</v>
      </c>
      <c r="AG17" s="43">
        <v>0</v>
      </c>
      <c r="AH17" s="43">
        <v>0</v>
      </c>
      <c r="AI17" s="43">
        <v>0</v>
      </c>
      <c r="AJ17" s="49"/>
      <c r="AK17" s="45">
        <v>7000</v>
      </c>
      <c r="AL17" s="45">
        <v>7000</v>
      </c>
      <c r="AM17" s="45">
        <v>1000</v>
      </c>
      <c r="AN17" s="45">
        <v>6000</v>
      </c>
      <c r="AO17" s="49"/>
      <c r="AP17" s="28">
        <v>7000</v>
      </c>
      <c r="AQ17" s="28" t="s">
        <v>4422</v>
      </c>
      <c r="AR17" s="28" t="s">
        <v>4422</v>
      </c>
      <c r="AS17" s="49"/>
      <c r="AT17" s="31">
        <v>14.285714285714285</v>
      </c>
      <c r="AU17" s="31">
        <v>14.285714285714285</v>
      </c>
      <c r="AV17" s="60">
        <v>44615</v>
      </c>
    </row>
    <row r="18" spans="1:48" x14ac:dyDescent="0.35">
      <c r="A18" s="28" t="s">
        <v>5689</v>
      </c>
      <c r="B18" s="28">
        <v>18</v>
      </c>
      <c r="C18" s="66">
        <v>4472</v>
      </c>
      <c r="D18" s="28">
        <v>4472</v>
      </c>
      <c r="E18" s="28" t="s">
        <v>2790</v>
      </c>
      <c r="F18" s="28" t="s">
        <v>24</v>
      </c>
      <c r="G18" s="28" t="s">
        <v>1886</v>
      </c>
      <c r="H18" s="28" t="s">
        <v>1893</v>
      </c>
      <c r="I18" s="30">
        <v>43214</v>
      </c>
      <c r="J18" s="28" t="s">
        <v>1910</v>
      </c>
      <c r="K18" s="28" t="s">
        <v>2761</v>
      </c>
      <c r="L18" s="28"/>
      <c r="M18" s="28"/>
      <c r="N18" s="31"/>
      <c r="O18" s="31" t="s">
        <v>2941</v>
      </c>
      <c r="P18" s="28"/>
      <c r="Q18" s="28" t="s">
        <v>2764</v>
      </c>
      <c r="R18" s="28" t="s">
        <v>62</v>
      </c>
      <c r="S18" s="49"/>
      <c r="T18" s="28" t="s">
        <v>2937</v>
      </c>
      <c r="U18" s="49"/>
      <c r="V18" s="47">
        <v>15000</v>
      </c>
      <c r="W18" s="47">
        <v>15000</v>
      </c>
      <c r="X18" s="47">
        <v>0</v>
      </c>
      <c r="Y18" s="47">
        <v>15000</v>
      </c>
      <c r="Z18" s="49"/>
      <c r="AA18" s="41">
        <v>0</v>
      </c>
      <c r="AB18" s="41">
        <v>0</v>
      </c>
      <c r="AC18" s="41">
        <v>0</v>
      </c>
      <c r="AD18" s="41">
        <v>0</v>
      </c>
      <c r="AE18" s="49"/>
      <c r="AF18" s="43">
        <v>0</v>
      </c>
      <c r="AG18" s="43">
        <v>0</v>
      </c>
      <c r="AH18" s="43">
        <v>0</v>
      </c>
      <c r="AI18" s="43">
        <v>0</v>
      </c>
      <c r="AJ18" s="49"/>
      <c r="AK18" s="45">
        <v>15000</v>
      </c>
      <c r="AL18" s="45">
        <v>15000</v>
      </c>
      <c r="AM18" s="45">
        <v>0</v>
      </c>
      <c r="AN18" s="45">
        <v>15000</v>
      </c>
      <c r="AO18" s="49"/>
      <c r="AP18" s="28">
        <v>7000</v>
      </c>
      <c r="AQ18" s="28">
        <v>8000</v>
      </c>
      <c r="AR18" s="28" t="s">
        <v>4422</v>
      </c>
      <c r="AS18" s="49"/>
      <c r="AT18" s="31">
        <v>0</v>
      </c>
      <c r="AU18" s="31">
        <v>0</v>
      </c>
      <c r="AV18" s="60">
        <v>0</v>
      </c>
    </row>
    <row r="19" spans="1:48" x14ac:dyDescent="0.35">
      <c r="A19" s="28" t="s">
        <v>5689</v>
      </c>
      <c r="B19" s="28">
        <v>19</v>
      </c>
      <c r="C19" s="66">
        <v>4390</v>
      </c>
      <c r="D19" s="28">
        <v>4390</v>
      </c>
      <c r="E19" s="28" t="s">
        <v>2791</v>
      </c>
      <c r="F19" s="28" t="s">
        <v>24</v>
      </c>
      <c r="G19" s="28" t="s">
        <v>1886</v>
      </c>
      <c r="H19" s="28" t="s">
        <v>1893</v>
      </c>
      <c r="I19" s="30">
        <v>43029</v>
      </c>
      <c r="J19" s="28" t="s">
        <v>1911</v>
      </c>
      <c r="K19" s="28" t="s">
        <v>2761</v>
      </c>
      <c r="L19" s="28"/>
      <c r="M19" s="28"/>
      <c r="N19" s="31"/>
      <c r="O19" s="31" t="s">
        <v>2941</v>
      </c>
      <c r="P19" s="28">
        <v>9963690490</v>
      </c>
      <c r="Q19" s="28" t="s">
        <v>2764</v>
      </c>
      <c r="R19" s="28" t="s">
        <v>43</v>
      </c>
      <c r="S19" s="49"/>
      <c r="T19" s="28" t="s">
        <v>2937</v>
      </c>
      <c r="U19" s="49"/>
      <c r="V19" s="47">
        <v>14000</v>
      </c>
      <c r="W19" s="47">
        <v>14000</v>
      </c>
      <c r="X19" s="47">
        <v>3000</v>
      </c>
      <c r="Y19" s="47">
        <v>11000</v>
      </c>
      <c r="Z19" s="49"/>
      <c r="AA19" s="41">
        <v>0</v>
      </c>
      <c r="AB19" s="41">
        <v>0</v>
      </c>
      <c r="AC19" s="41">
        <v>0</v>
      </c>
      <c r="AD19" s="41">
        <v>0</v>
      </c>
      <c r="AE19" s="49"/>
      <c r="AF19" s="43">
        <v>0</v>
      </c>
      <c r="AG19" s="43">
        <v>0</v>
      </c>
      <c r="AH19" s="43">
        <v>0</v>
      </c>
      <c r="AI19" s="43">
        <v>0</v>
      </c>
      <c r="AJ19" s="49"/>
      <c r="AK19" s="45">
        <v>14000</v>
      </c>
      <c r="AL19" s="45">
        <v>14000</v>
      </c>
      <c r="AM19" s="45">
        <v>3000</v>
      </c>
      <c r="AN19" s="45">
        <v>11000</v>
      </c>
      <c r="AO19" s="49"/>
      <c r="AP19" s="28">
        <v>7000</v>
      </c>
      <c r="AQ19" s="28">
        <v>7000</v>
      </c>
      <c r="AR19" s="28" t="s">
        <v>4422</v>
      </c>
      <c r="AS19" s="49"/>
      <c r="AT19" s="31">
        <v>21.428571428571427</v>
      </c>
      <c r="AU19" s="31">
        <v>21.428571428571427</v>
      </c>
      <c r="AV19" s="60">
        <v>44606</v>
      </c>
    </row>
    <row r="20" spans="1:48" x14ac:dyDescent="0.35">
      <c r="A20" s="28" t="s">
        <v>5689</v>
      </c>
      <c r="B20" s="28">
        <v>20</v>
      </c>
      <c r="C20" s="66">
        <v>4399</v>
      </c>
      <c r="D20" s="28">
        <v>4399</v>
      </c>
      <c r="E20" s="29" t="s">
        <v>449</v>
      </c>
      <c r="F20" s="28" t="s">
        <v>24</v>
      </c>
      <c r="G20" s="28" t="s">
        <v>1886</v>
      </c>
      <c r="H20" s="28" t="s">
        <v>1893</v>
      </c>
      <c r="I20" s="30">
        <v>42992</v>
      </c>
      <c r="J20" s="28" t="s">
        <v>1912</v>
      </c>
      <c r="K20" s="28" t="s">
        <v>2761</v>
      </c>
      <c r="L20" s="28"/>
      <c r="M20" s="28"/>
      <c r="N20" s="31"/>
      <c r="O20" s="31" t="s">
        <v>2941</v>
      </c>
      <c r="P20" s="28">
        <v>9346048753</v>
      </c>
      <c r="Q20" s="28" t="s">
        <v>2762</v>
      </c>
      <c r="R20" s="28" t="s">
        <v>75</v>
      </c>
      <c r="S20" s="49"/>
      <c r="T20" s="28">
        <v>256</v>
      </c>
      <c r="U20" s="49"/>
      <c r="V20" s="47">
        <v>7000</v>
      </c>
      <c r="W20" s="47">
        <v>5100</v>
      </c>
      <c r="X20" s="47">
        <v>3000</v>
      </c>
      <c r="Y20" s="47">
        <v>2100</v>
      </c>
      <c r="Z20" s="49"/>
      <c r="AA20" s="41">
        <v>0</v>
      </c>
      <c r="AB20" s="41">
        <v>0</v>
      </c>
      <c r="AC20" s="41">
        <v>0</v>
      </c>
      <c r="AD20" s="41">
        <v>0</v>
      </c>
      <c r="AE20" s="49"/>
      <c r="AF20" s="43">
        <v>0</v>
      </c>
      <c r="AG20" s="43">
        <v>0</v>
      </c>
      <c r="AH20" s="43">
        <v>0</v>
      </c>
      <c r="AI20" s="43">
        <v>0</v>
      </c>
      <c r="AJ20" s="49"/>
      <c r="AK20" s="45">
        <v>7000</v>
      </c>
      <c r="AL20" s="45">
        <v>5100</v>
      </c>
      <c r="AM20" s="45">
        <v>3000</v>
      </c>
      <c r="AN20" s="45">
        <v>2100</v>
      </c>
      <c r="AO20" s="49"/>
      <c r="AP20" s="28">
        <v>7000</v>
      </c>
      <c r="AQ20" s="28" t="s">
        <v>4422</v>
      </c>
      <c r="AR20" s="28" t="s">
        <v>4422</v>
      </c>
      <c r="AS20" s="49"/>
      <c r="AT20" s="31">
        <v>58.82352941176471</v>
      </c>
      <c r="AU20" s="31">
        <v>58.82352941176471</v>
      </c>
      <c r="AV20" s="60">
        <v>44658</v>
      </c>
    </row>
    <row r="21" spans="1:48" x14ac:dyDescent="0.35">
      <c r="A21" s="28" t="s">
        <v>5689</v>
      </c>
      <c r="B21" s="28">
        <v>21</v>
      </c>
      <c r="C21" s="66">
        <v>4441</v>
      </c>
      <c r="D21" s="28">
        <v>4441</v>
      </c>
      <c r="E21" s="28" t="s">
        <v>2792</v>
      </c>
      <c r="F21" s="28" t="s">
        <v>24</v>
      </c>
      <c r="G21" s="28" t="s">
        <v>1886</v>
      </c>
      <c r="H21" s="28" t="s">
        <v>1893</v>
      </c>
      <c r="I21" s="30">
        <v>42837</v>
      </c>
      <c r="J21" s="28" t="s">
        <v>1913</v>
      </c>
      <c r="K21" s="28" t="s">
        <v>2761</v>
      </c>
      <c r="L21" s="28"/>
      <c r="M21" s="28"/>
      <c r="N21" s="31"/>
      <c r="O21" s="31" t="s">
        <v>2941</v>
      </c>
      <c r="P21" s="28">
        <v>9010004233</v>
      </c>
      <c r="Q21" s="28" t="s">
        <v>2764</v>
      </c>
      <c r="R21" s="28" t="s">
        <v>108</v>
      </c>
      <c r="S21" s="49"/>
      <c r="T21" s="28" t="s">
        <v>2937</v>
      </c>
      <c r="U21" s="49"/>
      <c r="V21" s="47">
        <v>14000</v>
      </c>
      <c r="W21" s="47">
        <v>14000</v>
      </c>
      <c r="X21" s="47">
        <v>2000</v>
      </c>
      <c r="Y21" s="47">
        <v>12000</v>
      </c>
      <c r="Z21" s="49"/>
      <c r="AA21" s="41">
        <v>0</v>
      </c>
      <c r="AB21" s="41">
        <v>0</v>
      </c>
      <c r="AC21" s="41">
        <v>0</v>
      </c>
      <c r="AD21" s="41">
        <v>0</v>
      </c>
      <c r="AE21" s="49"/>
      <c r="AF21" s="43">
        <v>0</v>
      </c>
      <c r="AG21" s="43">
        <v>0</v>
      </c>
      <c r="AH21" s="43">
        <v>0</v>
      </c>
      <c r="AI21" s="43">
        <v>0</v>
      </c>
      <c r="AJ21" s="49"/>
      <c r="AK21" s="45">
        <v>14000</v>
      </c>
      <c r="AL21" s="45">
        <v>14000</v>
      </c>
      <c r="AM21" s="45">
        <v>2000</v>
      </c>
      <c r="AN21" s="45">
        <v>12000</v>
      </c>
      <c r="AO21" s="49"/>
      <c r="AP21" s="28">
        <v>7000</v>
      </c>
      <c r="AQ21" s="28">
        <v>7000</v>
      </c>
      <c r="AR21" s="28" t="s">
        <v>4422</v>
      </c>
      <c r="AS21" s="49"/>
      <c r="AT21" s="31">
        <v>14.285714285714285</v>
      </c>
      <c r="AU21" s="31">
        <v>14.285714285714285</v>
      </c>
      <c r="AV21" s="60">
        <v>44606</v>
      </c>
    </row>
    <row r="22" spans="1:48" x14ac:dyDescent="0.35">
      <c r="A22" s="28" t="s">
        <v>5689</v>
      </c>
      <c r="B22" s="28">
        <v>22</v>
      </c>
      <c r="C22" s="66">
        <v>4410</v>
      </c>
      <c r="D22" s="28">
        <v>4410</v>
      </c>
      <c r="E22" s="28" t="s">
        <v>2793</v>
      </c>
      <c r="F22" s="28" t="s">
        <v>24</v>
      </c>
      <c r="G22" s="28" t="s">
        <v>1886</v>
      </c>
      <c r="H22" s="28" t="s">
        <v>1893</v>
      </c>
      <c r="I22" s="30">
        <v>42855</v>
      </c>
      <c r="J22" s="28" t="s">
        <v>2882</v>
      </c>
      <c r="K22" s="28" t="s">
        <v>2761</v>
      </c>
      <c r="L22" s="28"/>
      <c r="M22" s="28"/>
      <c r="N22" s="31"/>
      <c r="O22" s="31" t="s">
        <v>2941</v>
      </c>
      <c r="P22" s="28">
        <v>9550057966</v>
      </c>
      <c r="Q22" s="28" t="s">
        <v>2764</v>
      </c>
      <c r="R22" s="28" t="s">
        <v>187</v>
      </c>
      <c r="S22" s="49"/>
      <c r="T22" s="28">
        <v>216</v>
      </c>
      <c r="U22" s="49"/>
      <c r="V22" s="47">
        <v>14000</v>
      </c>
      <c r="W22" s="47">
        <v>8000</v>
      </c>
      <c r="X22" s="47">
        <v>4000</v>
      </c>
      <c r="Y22" s="47">
        <v>4000</v>
      </c>
      <c r="Z22" s="49"/>
      <c r="AA22" s="41">
        <v>0</v>
      </c>
      <c r="AB22" s="41">
        <v>0</v>
      </c>
      <c r="AC22" s="41">
        <v>0</v>
      </c>
      <c r="AD22" s="41">
        <v>0</v>
      </c>
      <c r="AE22" s="49"/>
      <c r="AF22" s="43">
        <v>0</v>
      </c>
      <c r="AG22" s="43">
        <v>0</v>
      </c>
      <c r="AH22" s="43">
        <v>0</v>
      </c>
      <c r="AI22" s="43">
        <v>0</v>
      </c>
      <c r="AJ22" s="49"/>
      <c r="AK22" s="45">
        <v>14000</v>
      </c>
      <c r="AL22" s="45">
        <v>8000</v>
      </c>
      <c r="AM22" s="45">
        <v>4000</v>
      </c>
      <c r="AN22" s="45">
        <v>4000</v>
      </c>
      <c r="AO22" s="49"/>
      <c r="AP22" s="28">
        <v>7000</v>
      </c>
      <c r="AQ22" s="28">
        <v>7000</v>
      </c>
      <c r="AR22" s="28" t="s">
        <v>4422</v>
      </c>
      <c r="AS22" s="49"/>
      <c r="AT22" s="31">
        <v>50</v>
      </c>
      <c r="AU22" s="31">
        <v>50</v>
      </c>
      <c r="AV22" s="60">
        <v>44662</v>
      </c>
    </row>
    <row r="23" spans="1:48" x14ac:dyDescent="0.35">
      <c r="A23" s="28" t="s">
        <v>5689</v>
      </c>
      <c r="B23" s="28">
        <v>23</v>
      </c>
      <c r="C23" s="66">
        <v>4416</v>
      </c>
      <c r="D23" s="28">
        <v>4416</v>
      </c>
      <c r="E23" s="28" t="s">
        <v>2794</v>
      </c>
      <c r="F23" s="28" t="s">
        <v>24</v>
      </c>
      <c r="G23" s="28" t="s">
        <v>1886</v>
      </c>
      <c r="H23" s="28" t="s">
        <v>1893</v>
      </c>
      <c r="I23" s="30">
        <v>42981</v>
      </c>
      <c r="J23" s="28" t="s">
        <v>1914</v>
      </c>
      <c r="K23" s="28" t="s">
        <v>2761</v>
      </c>
      <c r="L23" s="28"/>
      <c r="M23" s="28"/>
      <c r="N23" s="31"/>
      <c r="O23" s="31" t="s">
        <v>2941</v>
      </c>
      <c r="P23" s="28">
        <v>9505060578</v>
      </c>
      <c r="Q23" s="28" t="s">
        <v>2764</v>
      </c>
      <c r="R23" s="28" t="s">
        <v>187</v>
      </c>
      <c r="S23" s="49"/>
      <c r="T23" s="28">
        <v>126</v>
      </c>
      <c r="U23" s="49"/>
      <c r="V23" s="47">
        <v>14000</v>
      </c>
      <c r="W23" s="47">
        <v>10000</v>
      </c>
      <c r="X23" s="47">
        <v>4000</v>
      </c>
      <c r="Y23" s="47">
        <v>6000</v>
      </c>
      <c r="Z23" s="49"/>
      <c r="AA23" s="41">
        <v>0</v>
      </c>
      <c r="AB23" s="41">
        <v>0</v>
      </c>
      <c r="AC23" s="41">
        <v>0</v>
      </c>
      <c r="AD23" s="41">
        <v>0</v>
      </c>
      <c r="AE23" s="49"/>
      <c r="AF23" s="43">
        <v>0</v>
      </c>
      <c r="AG23" s="43">
        <v>0</v>
      </c>
      <c r="AH23" s="43">
        <v>0</v>
      </c>
      <c r="AI23" s="43">
        <v>0</v>
      </c>
      <c r="AJ23" s="49"/>
      <c r="AK23" s="45">
        <v>14000</v>
      </c>
      <c r="AL23" s="45">
        <v>10000</v>
      </c>
      <c r="AM23" s="45">
        <v>4000</v>
      </c>
      <c r="AN23" s="45">
        <v>6000</v>
      </c>
      <c r="AO23" s="49"/>
      <c r="AP23" s="28">
        <v>7000</v>
      </c>
      <c r="AQ23" s="28">
        <v>7000</v>
      </c>
      <c r="AR23" s="28" t="s">
        <v>4422</v>
      </c>
      <c r="AS23" s="49"/>
      <c r="AT23" s="31">
        <v>40</v>
      </c>
      <c r="AU23" s="31">
        <v>40</v>
      </c>
      <c r="AV23" s="60">
        <v>44663</v>
      </c>
    </row>
    <row r="24" spans="1:48" x14ac:dyDescent="0.35">
      <c r="A24" s="28" t="s">
        <v>5690</v>
      </c>
      <c r="B24" s="28">
        <v>24</v>
      </c>
      <c r="C24" s="28" t="s">
        <v>1827</v>
      </c>
      <c r="D24" s="28" t="s">
        <v>2799</v>
      </c>
      <c r="E24" s="35" t="s">
        <v>450</v>
      </c>
      <c r="F24" s="35" t="s">
        <v>24</v>
      </c>
      <c r="G24" s="35" t="s">
        <v>1886</v>
      </c>
      <c r="H24" s="35" t="s">
        <v>1893</v>
      </c>
      <c r="I24" s="38"/>
      <c r="J24" s="35" t="s">
        <v>450</v>
      </c>
      <c r="K24" s="35" t="s">
        <v>2760</v>
      </c>
      <c r="L24" s="35" t="s">
        <v>2799</v>
      </c>
      <c r="M24" s="35"/>
      <c r="N24" s="37"/>
      <c r="O24" s="37" t="s">
        <v>2941</v>
      </c>
      <c r="P24" s="35">
        <v>9247162554</v>
      </c>
      <c r="Q24" s="35" t="s">
        <v>2762</v>
      </c>
      <c r="R24" s="35" t="s">
        <v>2763</v>
      </c>
      <c r="S24" s="61"/>
      <c r="T24" s="28" t="s">
        <v>2937</v>
      </c>
      <c r="U24" s="61"/>
      <c r="V24" s="47">
        <v>7000</v>
      </c>
      <c r="W24" s="47">
        <v>7000</v>
      </c>
      <c r="X24" s="47">
        <v>0</v>
      </c>
      <c r="Y24" s="47">
        <v>7000</v>
      </c>
      <c r="Z24" s="61"/>
      <c r="AA24" s="41">
        <v>0</v>
      </c>
      <c r="AB24" s="41">
        <v>0</v>
      </c>
      <c r="AC24" s="41">
        <v>0</v>
      </c>
      <c r="AD24" s="41">
        <v>0</v>
      </c>
      <c r="AE24" s="61"/>
      <c r="AF24" s="43">
        <v>0</v>
      </c>
      <c r="AG24" s="43">
        <v>0</v>
      </c>
      <c r="AH24" s="43">
        <v>0</v>
      </c>
      <c r="AI24" s="43">
        <v>0</v>
      </c>
      <c r="AJ24" s="61"/>
      <c r="AK24" s="45">
        <v>7000</v>
      </c>
      <c r="AL24" s="45">
        <v>7000</v>
      </c>
      <c r="AM24" s="45">
        <v>0</v>
      </c>
      <c r="AN24" s="45">
        <v>7000</v>
      </c>
      <c r="AO24" s="61"/>
      <c r="AP24" s="28">
        <v>7000</v>
      </c>
      <c r="AQ24" s="28" t="s">
        <v>4422</v>
      </c>
      <c r="AR24" s="28" t="s">
        <v>4422</v>
      </c>
      <c r="AS24" s="61"/>
      <c r="AT24" s="31">
        <v>0</v>
      </c>
      <c r="AU24" s="31">
        <v>0</v>
      </c>
      <c r="AV24" s="60">
        <v>0</v>
      </c>
    </row>
    <row r="25" spans="1:48" x14ac:dyDescent="0.35">
      <c r="A25" s="28" t="s">
        <v>5689</v>
      </c>
      <c r="B25" s="28">
        <v>25</v>
      </c>
      <c r="C25" s="66">
        <v>4423</v>
      </c>
      <c r="D25" s="28">
        <v>4423</v>
      </c>
      <c r="E25" s="28" t="s">
        <v>2795</v>
      </c>
      <c r="F25" s="28" t="s">
        <v>24</v>
      </c>
      <c r="G25" s="28" t="s">
        <v>1886</v>
      </c>
      <c r="H25" s="28" t="s">
        <v>1893</v>
      </c>
      <c r="I25" s="30">
        <v>43028</v>
      </c>
      <c r="J25" s="28" t="s">
        <v>1903</v>
      </c>
      <c r="K25" s="28" t="s">
        <v>2761</v>
      </c>
      <c r="L25" s="28"/>
      <c r="M25" s="28"/>
      <c r="N25" s="31"/>
      <c r="O25" s="31" t="s">
        <v>2941</v>
      </c>
      <c r="P25" s="28">
        <v>9666115423</v>
      </c>
      <c r="Q25" s="28" t="s">
        <v>2762</v>
      </c>
      <c r="R25" s="28" t="s">
        <v>102</v>
      </c>
      <c r="S25" s="49"/>
      <c r="T25" s="28">
        <v>160</v>
      </c>
      <c r="U25" s="49"/>
      <c r="V25" s="47">
        <v>7000</v>
      </c>
      <c r="W25" s="47">
        <v>5000</v>
      </c>
      <c r="X25" s="47">
        <v>4000</v>
      </c>
      <c r="Y25" s="47">
        <v>1000</v>
      </c>
      <c r="Z25" s="49"/>
      <c r="AA25" s="41">
        <v>0</v>
      </c>
      <c r="AB25" s="41">
        <v>0</v>
      </c>
      <c r="AC25" s="41">
        <v>0</v>
      </c>
      <c r="AD25" s="41">
        <v>0</v>
      </c>
      <c r="AE25" s="49"/>
      <c r="AF25" s="43">
        <v>0</v>
      </c>
      <c r="AG25" s="43">
        <v>0</v>
      </c>
      <c r="AH25" s="43">
        <v>0</v>
      </c>
      <c r="AI25" s="43">
        <v>0</v>
      </c>
      <c r="AJ25" s="49"/>
      <c r="AK25" s="45">
        <v>7000</v>
      </c>
      <c r="AL25" s="45">
        <v>5000</v>
      </c>
      <c r="AM25" s="45">
        <v>4000</v>
      </c>
      <c r="AN25" s="45">
        <v>1000</v>
      </c>
      <c r="AO25" s="49"/>
      <c r="AP25" s="28">
        <v>7000</v>
      </c>
      <c r="AQ25" s="28" t="s">
        <v>4422</v>
      </c>
      <c r="AR25" s="28" t="s">
        <v>4422</v>
      </c>
      <c r="AS25" s="49"/>
      <c r="AT25" s="31">
        <v>80</v>
      </c>
      <c r="AU25" s="31">
        <v>80</v>
      </c>
      <c r="AV25" s="60">
        <v>44644</v>
      </c>
    </row>
    <row r="26" spans="1:48" x14ac:dyDescent="0.35">
      <c r="A26" s="28" t="s">
        <v>5689</v>
      </c>
      <c r="B26" s="28">
        <v>26</v>
      </c>
      <c r="C26" s="66">
        <v>4470</v>
      </c>
      <c r="D26" s="28">
        <v>4470</v>
      </c>
      <c r="E26" s="28" t="s">
        <v>2796</v>
      </c>
      <c r="F26" s="28" t="s">
        <v>24</v>
      </c>
      <c r="G26" s="28" t="s">
        <v>1886</v>
      </c>
      <c r="H26" s="28" t="s">
        <v>1893</v>
      </c>
      <c r="I26" s="30">
        <v>42701</v>
      </c>
      <c r="J26" s="28" t="s">
        <v>4618</v>
      </c>
      <c r="K26" s="28" t="s">
        <v>2761</v>
      </c>
      <c r="L26" s="28"/>
      <c r="M26" s="28"/>
      <c r="N26" s="31"/>
      <c r="O26" s="31" t="s">
        <v>2941</v>
      </c>
      <c r="P26" s="28">
        <v>9948231774</v>
      </c>
      <c r="Q26" s="28" t="s">
        <v>2762</v>
      </c>
      <c r="R26" s="28" t="s">
        <v>97</v>
      </c>
      <c r="S26" s="49"/>
      <c r="T26" s="28">
        <v>22</v>
      </c>
      <c r="U26" s="49"/>
      <c r="V26" s="47">
        <v>7000</v>
      </c>
      <c r="W26" s="47">
        <v>5600</v>
      </c>
      <c r="X26" s="47">
        <v>4000</v>
      </c>
      <c r="Y26" s="47">
        <v>1600</v>
      </c>
      <c r="Z26" s="49"/>
      <c r="AA26" s="41">
        <v>0</v>
      </c>
      <c r="AB26" s="41">
        <v>0</v>
      </c>
      <c r="AC26" s="41">
        <v>0</v>
      </c>
      <c r="AD26" s="41">
        <v>0</v>
      </c>
      <c r="AE26" s="49"/>
      <c r="AF26" s="43">
        <v>0</v>
      </c>
      <c r="AG26" s="43">
        <v>0</v>
      </c>
      <c r="AH26" s="43">
        <v>0</v>
      </c>
      <c r="AI26" s="43">
        <v>0</v>
      </c>
      <c r="AJ26" s="49"/>
      <c r="AK26" s="45">
        <v>7000</v>
      </c>
      <c r="AL26" s="45">
        <v>5600</v>
      </c>
      <c r="AM26" s="45">
        <v>4000</v>
      </c>
      <c r="AN26" s="45">
        <v>1600</v>
      </c>
      <c r="AO26" s="49"/>
      <c r="AP26" s="28">
        <v>7000</v>
      </c>
      <c r="AQ26" s="28" t="s">
        <v>4422</v>
      </c>
      <c r="AR26" s="28" t="s">
        <v>4422</v>
      </c>
      <c r="AS26" s="49"/>
      <c r="AT26" s="31">
        <v>71.428571428571431</v>
      </c>
      <c r="AU26" s="31">
        <v>71.428571428571431</v>
      </c>
      <c r="AV26" s="60">
        <v>44659</v>
      </c>
    </row>
    <row r="27" spans="1:48" x14ac:dyDescent="0.35">
      <c r="A27" s="28" t="s">
        <v>5689</v>
      </c>
      <c r="B27" s="28">
        <v>27</v>
      </c>
      <c r="C27" s="66">
        <v>4413</v>
      </c>
      <c r="D27" s="28">
        <v>4413</v>
      </c>
      <c r="E27" s="28" t="s">
        <v>2797</v>
      </c>
      <c r="F27" s="28" t="s">
        <v>24</v>
      </c>
      <c r="G27" s="28" t="s">
        <v>1886</v>
      </c>
      <c r="H27" s="28" t="s">
        <v>1893</v>
      </c>
      <c r="I27" s="30">
        <v>42838</v>
      </c>
      <c r="J27" s="28" t="s">
        <v>1915</v>
      </c>
      <c r="K27" s="28" t="s">
        <v>2761</v>
      </c>
      <c r="L27" s="28"/>
      <c r="M27" s="28"/>
      <c r="N27" s="31"/>
      <c r="O27" s="31" t="s">
        <v>2941</v>
      </c>
      <c r="P27" s="28">
        <v>9848985249</v>
      </c>
      <c r="Q27" s="28" t="s">
        <v>2764</v>
      </c>
      <c r="R27" s="28" t="s">
        <v>94</v>
      </c>
      <c r="S27" s="49"/>
      <c r="T27" s="28" t="s">
        <v>2937</v>
      </c>
      <c r="U27" s="49"/>
      <c r="V27" s="47">
        <v>14000</v>
      </c>
      <c r="W27" s="47">
        <v>14000</v>
      </c>
      <c r="X27" s="47">
        <v>4500</v>
      </c>
      <c r="Y27" s="47">
        <v>9500</v>
      </c>
      <c r="Z27" s="49"/>
      <c r="AA27" s="41">
        <v>0</v>
      </c>
      <c r="AB27" s="41">
        <v>0</v>
      </c>
      <c r="AC27" s="41">
        <v>0</v>
      </c>
      <c r="AD27" s="41">
        <v>0</v>
      </c>
      <c r="AE27" s="49"/>
      <c r="AF27" s="43">
        <v>0</v>
      </c>
      <c r="AG27" s="43">
        <v>0</v>
      </c>
      <c r="AH27" s="43">
        <v>0</v>
      </c>
      <c r="AI27" s="43">
        <v>0</v>
      </c>
      <c r="AJ27" s="49"/>
      <c r="AK27" s="45">
        <v>14000</v>
      </c>
      <c r="AL27" s="45">
        <v>14000</v>
      </c>
      <c r="AM27" s="45">
        <v>4500</v>
      </c>
      <c r="AN27" s="45">
        <v>9500</v>
      </c>
      <c r="AO27" s="49"/>
      <c r="AP27" s="28">
        <v>7000</v>
      </c>
      <c r="AQ27" s="28">
        <v>7000</v>
      </c>
      <c r="AR27" s="28" t="s">
        <v>4422</v>
      </c>
      <c r="AS27" s="49"/>
      <c r="AT27" s="31">
        <v>32.142857142857146</v>
      </c>
      <c r="AU27" s="31">
        <v>32.142857142857146</v>
      </c>
      <c r="AV27" s="60">
        <v>44660</v>
      </c>
    </row>
    <row r="28" spans="1:48" x14ac:dyDescent="0.35">
      <c r="A28" s="28" t="s">
        <v>5689</v>
      </c>
      <c r="B28" s="28">
        <v>28</v>
      </c>
      <c r="C28" s="66">
        <v>4420</v>
      </c>
      <c r="D28" s="28">
        <v>4420</v>
      </c>
      <c r="E28" s="28" t="s">
        <v>2798</v>
      </c>
      <c r="F28" s="28" t="s">
        <v>24</v>
      </c>
      <c r="G28" s="28" t="s">
        <v>1886</v>
      </c>
      <c r="H28" s="28" t="s">
        <v>1893</v>
      </c>
      <c r="I28" s="30">
        <v>43084</v>
      </c>
      <c r="J28" s="28" t="s">
        <v>1916</v>
      </c>
      <c r="K28" s="28" t="s">
        <v>2761</v>
      </c>
      <c r="L28" s="28"/>
      <c r="M28" s="28"/>
      <c r="N28" s="31"/>
      <c r="O28" s="31" t="s">
        <v>2941</v>
      </c>
      <c r="P28" s="28">
        <v>9666230133</v>
      </c>
      <c r="Q28" s="28" t="s">
        <v>2764</v>
      </c>
      <c r="R28" s="28" t="s">
        <v>94</v>
      </c>
      <c r="S28" s="49"/>
      <c r="T28" s="28" t="s">
        <v>2937</v>
      </c>
      <c r="U28" s="49"/>
      <c r="V28" s="47">
        <v>14000</v>
      </c>
      <c r="W28" s="47">
        <v>14000</v>
      </c>
      <c r="X28" s="47">
        <v>0</v>
      </c>
      <c r="Y28" s="47">
        <v>14000</v>
      </c>
      <c r="Z28" s="49"/>
      <c r="AA28" s="41">
        <v>0</v>
      </c>
      <c r="AB28" s="41">
        <v>0</v>
      </c>
      <c r="AC28" s="41">
        <v>0</v>
      </c>
      <c r="AD28" s="41">
        <v>0</v>
      </c>
      <c r="AE28" s="49"/>
      <c r="AF28" s="43">
        <v>0</v>
      </c>
      <c r="AG28" s="43">
        <v>0</v>
      </c>
      <c r="AH28" s="43">
        <v>0</v>
      </c>
      <c r="AI28" s="43">
        <v>0</v>
      </c>
      <c r="AJ28" s="49"/>
      <c r="AK28" s="45">
        <v>14000</v>
      </c>
      <c r="AL28" s="45">
        <v>14000</v>
      </c>
      <c r="AM28" s="45">
        <v>0</v>
      </c>
      <c r="AN28" s="45">
        <v>14000</v>
      </c>
      <c r="AO28" s="49"/>
      <c r="AP28" s="28">
        <v>7000</v>
      </c>
      <c r="AQ28" s="28">
        <v>7000</v>
      </c>
      <c r="AR28" s="28" t="s">
        <v>4422</v>
      </c>
      <c r="AS28" s="49"/>
      <c r="AT28" s="31">
        <v>0</v>
      </c>
      <c r="AU28" s="31">
        <v>0</v>
      </c>
      <c r="AV28" s="60">
        <v>0</v>
      </c>
    </row>
    <row r="29" spans="1:48" x14ac:dyDescent="0.35">
      <c r="A29" s="28" t="s">
        <v>5689</v>
      </c>
      <c r="B29" s="28">
        <v>29</v>
      </c>
      <c r="C29" s="28">
        <v>7013</v>
      </c>
      <c r="D29" s="28" t="s">
        <v>2799</v>
      </c>
      <c r="E29" s="29" t="s">
        <v>710</v>
      </c>
      <c r="F29" s="28" t="s">
        <v>24</v>
      </c>
      <c r="G29" s="28" t="s">
        <v>1886</v>
      </c>
      <c r="H29" s="28" t="s">
        <v>1893</v>
      </c>
      <c r="I29" s="30"/>
      <c r="J29" s="28" t="s">
        <v>2040</v>
      </c>
      <c r="K29" s="28" t="s">
        <v>2761</v>
      </c>
      <c r="L29" s="28" t="s">
        <v>2799</v>
      </c>
      <c r="M29" s="28"/>
      <c r="N29" s="31"/>
      <c r="O29" s="31" t="s">
        <v>2941</v>
      </c>
      <c r="P29" s="28">
        <v>0</v>
      </c>
      <c r="Q29" s="28" t="s">
        <v>2764</v>
      </c>
      <c r="R29" s="28" t="s">
        <v>68</v>
      </c>
      <c r="S29" s="49"/>
      <c r="T29" s="28">
        <v>337</v>
      </c>
      <c r="U29" s="49"/>
      <c r="V29" s="47">
        <v>14000</v>
      </c>
      <c r="W29" s="47">
        <v>5000</v>
      </c>
      <c r="X29" s="47">
        <v>2950</v>
      </c>
      <c r="Y29" s="47">
        <v>2050</v>
      </c>
      <c r="Z29" s="49"/>
      <c r="AA29" s="41">
        <v>0</v>
      </c>
      <c r="AB29" s="41">
        <v>0</v>
      </c>
      <c r="AC29" s="41">
        <v>0</v>
      </c>
      <c r="AD29" s="41">
        <v>0</v>
      </c>
      <c r="AE29" s="49"/>
      <c r="AF29" s="43">
        <v>0</v>
      </c>
      <c r="AG29" s="43">
        <v>0</v>
      </c>
      <c r="AH29" s="43">
        <v>0</v>
      </c>
      <c r="AI29" s="43">
        <v>0</v>
      </c>
      <c r="AJ29" s="49"/>
      <c r="AK29" s="45">
        <v>14000</v>
      </c>
      <c r="AL29" s="45">
        <v>5000</v>
      </c>
      <c r="AM29" s="45">
        <v>2950</v>
      </c>
      <c r="AN29" s="45">
        <v>2050</v>
      </c>
      <c r="AO29" s="49"/>
      <c r="AP29" s="28">
        <v>7000</v>
      </c>
      <c r="AQ29" s="28">
        <v>7000</v>
      </c>
      <c r="AR29" s="28" t="s">
        <v>4422</v>
      </c>
      <c r="AS29" s="49"/>
      <c r="AT29" s="31">
        <v>59</v>
      </c>
      <c r="AU29" s="31">
        <v>59</v>
      </c>
      <c r="AV29" s="60">
        <v>44664</v>
      </c>
    </row>
    <row r="30" spans="1:48" x14ac:dyDescent="0.35">
      <c r="A30" s="28" t="s">
        <v>5690</v>
      </c>
      <c r="B30" s="28">
        <v>30</v>
      </c>
      <c r="C30" s="66">
        <v>4448</v>
      </c>
      <c r="D30" s="28">
        <v>4448</v>
      </c>
      <c r="E30" s="28" t="s">
        <v>2800</v>
      </c>
      <c r="F30" s="28" t="s">
        <v>24</v>
      </c>
      <c r="G30" s="28" t="s">
        <v>1886</v>
      </c>
      <c r="H30" s="28" t="s">
        <v>1893</v>
      </c>
      <c r="I30" s="30">
        <v>43014</v>
      </c>
      <c r="J30" s="28" t="s">
        <v>1917</v>
      </c>
      <c r="K30" s="28" t="s">
        <v>2761</v>
      </c>
      <c r="L30" s="28"/>
      <c r="M30" s="28"/>
      <c r="N30" s="31"/>
      <c r="O30" s="31" t="s">
        <v>2941</v>
      </c>
      <c r="P30" s="28">
        <v>9948499634</v>
      </c>
      <c r="Q30" s="28" t="s">
        <v>2762</v>
      </c>
      <c r="R30" s="28" t="s">
        <v>93</v>
      </c>
      <c r="S30" s="49"/>
      <c r="T30" s="28" t="s">
        <v>2937</v>
      </c>
      <c r="U30" s="49"/>
      <c r="V30" s="47">
        <v>7000</v>
      </c>
      <c r="W30" s="47">
        <v>7000</v>
      </c>
      <c r="X30" s="47">
        <v>1200</v>
      </c>
      <c r="Y30" s="47">
        <v>5800</v>
      </c>
      <c r="Z30" s="49"/>
      <c r="AA30" s="41">
        <v>0</v>
      </c>
      <c r="AB30" s="41">
        <v>0</v>
      </c>
      <c r="AC30" s="41">
        <v>0</v>
      </c>
      <c r="AD30" s="41">
        <v>0</v>
      </c>
      <c r="AE30" s="49"/>
      <c r="AF30" s="43">
        <v>0</v>
      </c>
      <c r="AG30" s="43">
        <v>0</v>
      </c>
      <c r="AH30" s="43">
        <v>0</v>
      </c>
      <c r="AI30" s="43">
        <v>0</v>
      </c>
      <c r="AJ30" s="49"/>
      <c r="AK30" s="45">
        <v>7000</v>
      </c>
      <c r="AL30" s="45">
        <v>7000</v>
      </c>
      <c r="AM30" s="45">
        <v>1200</v>
      </c>
      <c r="AN30" s="45">
        <v>5800</v>
      </c>
      <c r="AO30" s="49"/>
      <c r="AP30" s="28">
        <v>7000</v>
      </c>
      <c r="AQ30" s="28" t="s">
        <v>4422</v>
      </c>
      <c r="AR30" s="28" t="s">
        <v>4422</v>
      </c>
      <c r="AS30" s="49"/>
      <c r="AT30" s="31">
        <v>17.142857142857142</v>
      </c>
      <c r="AU30" s="31">
        <v>17.142857142857142</v>
      </c>
      <c r="AV30" s="60">
        <v>44602</v>
      </c>
    </row>
    <row r="31" spans="1:48" x14ac:dyDescent="0.35">
      <c r="A31" s="28" t="s">
        <v>5690</v>
      </c>
      <c r="B31" s="28">
        <v>31</v>
      </c>
      <c r="C31" s="66">
        <v>4493</v>
      </c>
      <c r="D31" s="28"/>
      <c r="E31" s="28" t="s">
        <v>2901</v>
      </c>
      <c r="F31" s="28" t="s">
        <v>24</v>
      </c>
      <c r="G31" s="28"/>
      <c r="H31" s="28" t="s">
        <v>1892</v>
      </c>
      <c r="I31" s="30">
        <v>43292</v>
      </c>
      <c r="J31" s="28" t="s">
        <v>2902</v>
      </c>
      <c r="K31" s="28" t="s">
        <v>2761</v>
      </c>
      <c r="L31" s="28"/>
      <c r="M31" s="28"/>
      <c r="N31" s="31"/>
      <c r="O31" s="31"/>
      <c r="P31" s="28">
        <v>9930053574</v>
      </c>
      <c r="Q31" s="28" t="s">
        <v>2764</v>
      </c>
      <c r="R31" s="28" t="s">
        <v>94</v>
      </c>
      <c r="S31" s="49"/>
      <c r="T31" s="28" t="s">
        <v>2937</v>
      </c>
      <c r="U31" s="49"/>
      <c r="V31" s="47">
        <v>14000</v>
      </c>
      <c r="W31" s="47">
        <v>14000</v>
      </c>
      <c r="X31" s="47">
        <v>2400</v>
      </c>
      <c r="Y31" s="47">
        <v>11600</v>
      </c>
      <c r="Z31" s="49"/>
      <c r="AA31" s="41">
        <v>0</v>
      </c>
      <c r="AB31" s="41">
        <v>0</v>
      </c>
      <c r="AC31" s="41">
        <v>0</v>
      </c>
      <c r="AD31" s="41">
        <v>0</v>
      </c>
      <c r="AE31" s="49"/>
      <c r="AF31" s="43">
        <v>0</v>
      </c>
      <c r="AG31" s="43">
        <v>0</v>
      </c>
      <c r="AH31" s="43">
        <v>0</v>
      </c>
      <c r="AI31" s="43">
        <v>0</v>
      </c>
      <c r="AJ31" s="49"/>
      <c r="AK31" s="45">
        <v>14000</v>
      </c>
      <c r="AL31" s="45">
        <v>14000</v>
      </c>
      <c r="AM31" s="45">
        <v>2400</v>
      </c>
      <c r="AN31" s="45">
        <v>11600</v>
      </c>
      <c r="AO31" s="49"/>
      <c r="AP31" s="28">
        <v>7000</v>
      </c>
      <c r="AQ31" s="28">
        <v>7000</v>
      </c>
      <c r="AR31" s="28" t="s">
        <v>4422</v>
      </c>
      <c r="AS31" s="49"/>
      <c r="AT31" s="31">
        <v>17.142857142857142</v>
      </c>
      <c r="AU31" s="31">
        <v>17.142857142857142</v>
      </c>
      <c r="AV31" s="60">
        <v>44657</v>
      </c>
    </row>
    <row r="32" spans="1:48" x14ac:dyDescent="0.35">
      <c r="A32" s="28" t="s">
        <v>5690</v>
      </c>
      <c r="B32" s="28">
        <v>32</v>
      </c>
      <c r="C32" s="66">
        <v>4492</v>
      </c>
      <c r="D32" s="28"/>
      <c r="E32" s="28" t="s">
        <v>2903</v>
      </c>
      <c r="F32" s="28" t="s">
        <v>24</v>
      </c>
      <c r="G32" s="28"/>
      <c r="H32" s="28" t="s">
        <v>1892</v>
      </c>
      <c r="I32" s="30">
        <v>43392</v>
      </c>
      <c r="J32" s="28" t="s">
        <v>2904</v>
      </c>
      <c r="K32" s="28" t="s">
        <v>2761</v>
      </c>
      <c r="L32" s="28"/>
      <c r="M32" s="28"/>
      <c r="N32" s="31"/>
      <c r="O32" s="31"/>
      <c r="P32" s="28">
        <v>9441124075</v>
      </c>
      <c r="Q32" s="28" t="s">
        <v>2764</v>
      </c>
      <c r="R32" s="28" t="s">
        <v>43</v>
      </c>
      <c r="S32" s="49"/>
      <c r="T32" s="28">
        <v>393</v>
      </c>
      <c r="U32" s="49"/>
      <c r="V32" s="47">
        <v>14000</v>
      </c>
      <c r="W32" s="47">
        <v>3500</v>
      </c>
      <c r="X32" s="47">
        <v>3500</v>
      </c>
      <c r="Y32" s="47">
        <v>0</v>
      </c>
      <c r="Z32" s="49"/>
      <c r="AA32" s="41">
        <v>0</v>
      </c>
      <c r="AB32" s="41">
        <v>0</v>
      </c>
      <c r="AC32" s="41">
        <v>0</v>
      </c>
      <c r="AD32" s="41">
        <v>0</v>
      </c>
      <c r="AE32" s="49"/>
      <c r="AF32" s="43">
        <v>0</v>
      </c>
      <c r="AG32" s="43">
        <v>0</v>
      </c>
      <c r="AH32" s="43">
        <v>0</v>
      </c>
      <c r="AI32" s="43">
        <v>0</v>
      </c>
      <c r="AJ32" s="49"/>
      <c r="AK32" s="45">
        <v>14000</v>
      </c>
      <c r="AL32" s="45">
        <v>3500</v>
      </c>
      <c r="AM32" s="45">
        <v>3500</v>
      </c>
      <c r="AN32" s="45">
        <v>0</v>
      </c>
      <c r="AO32" s="49"/>
      <c r="AP32" s="28">
        <v>7000</v>
      </c>
      <c r="AQ32" s="28">
        <v>7000</v>
      </c>
      <c r="AR32" s="28" t="s">
        <v>4422</v>
      </c>
      <c r="AS32" s="49"/>
      <c r="AT32" s="31">
        <v>100</v>
      </c>
      <c r="AU32" s="31">
        <v>100</v>
      </c>
      <c r="AV32" s="60">
        <v>44623</v>
      </c>
    </row>
    <row r="33" spans="1:48" x14ac:dyDescent="0.35">
      <c r="A33" s="28" t="s">
        <v>5689</v>
      </c>
      <c r="B33" s="28">
        <v>33</v>
      </c>
      <c r="C33" s="66">
        <v>4500</v>
      </c>
      <c r="D33" s="28"/>
      <c r="E33" s="28" t="s">
        <v>2914</v>
      </c>
      <c r="F33" s="28" t="s">
        <v>24</v>
      </c>
      <c r="G33" s="28"/>
      <c r="H33" s="28" t="s">
        <v>1892</v>
      </c>
      <c r="I33" s="30"/>
      <c r="J33" s="28" t="s">
        <v>1909</v>
      </c>
      <c r="K33" s="28" t="s">
        <v>2761</v>
      </c>
      <c r="L33" s="28"/>
      <c r="M33" s="28"/>
      <c r="N33" s="31"/>
      <c r="O33" s="31"/>
      <c r="P33" s="28">
        <v>9491212454</v>
      </c>
      <c r="Q33" s="28" t="s">
        <v>2764</v>
      </c>
      <c r="R33" s="28" t="s">
        <v>167</v>
      </c>
      <c r="S33" s="49"/>
      <c r="T33" s="28">
        <v>351</v>
      </c>
      <c r="U33" s="49"/>
      <c r="V33" s="47">
        <v>13000</v>
      </c>
      <c r="W33" s="47">
        <v>2800</v>
      </c>
      <c r="X33" s="47">
        <v>1000</v>
      </c>
      <c r="Y33" s="47">
        <v>1800</v>
      </c>
      <c r="Z33" s="49"/>
      <c r="AA33" s="41">
        <v>0</v>
      </c>
      <c r="AB33" s="41">
        <v>0</v>
      </c>
      <c r="AC33" s="41">
        <v>0</v>
      </c>
      <c r="AD33" s="41">
        <v>0</v>
      </c>
      <c r="AE33" s="49"/>
      <c r="AF33" s="43">
        <v>0</v>
      </c>
      <c r="AG33" s="43">
        <v>0</v>
      </c>
      <c r="AH33" s="43">
        <v>0</v>
      </c>
      <c r="AI33" s="43">
        <v>0</v>
      </c>
      <c r="AJ33" s="49"/>
      <c r="AK33" s="45">
        <v>13000</v>
      </c>
      <c r="AL33" s="45">
        <v>2800</v>
      </c>
      <c r="AM33" s="45">
        <v>1000</v>
      </c>
      <c r="AN33" s="45">
        <v>1800</v>
      </c>
      <c r="AO33" s="49"/>
      <c r="AP33" s="28">
        <v>7000</v>
      </c>
      <c r="AQ33" s="28">
        <v>6000</v>
      </c>
      <c r="AR33" s="28" t="s">
        <v>4422</v>
      </c>
      <c r="AS33" s="49"/>
      <c r="AT33" s="31">
        <v>35.714285714285715</v>
      </c>
      <c r="AU33" s="31">
        <v>35.714285714285715</v>
      </c>
      <c r="AV33" s="60">
        <v>44667</v>
      </c>
    </row>
    <row r="34" spans="1:48" x14ac:dyDescent="0.35">
      <c r="A34" s="28" t="s">
        <v>5689</v>
      </c>
      <c r="B34" s="28">
        <v>34</v>
      </c>
      <c r="C34" s="66">
        <v>4503</v>
      </c>
      <c r="D34" s="28"/>
      <c r="E34" s="28" t="s">
        <v>2915</v>
      </c>
      <c r="F34" s="28" t="s">
        <v>24</v>
      </c>
      <c r="G34" s="28"/>
      <c r="H34" s="28" t="s">
        <v>1893</v>
      </c>
      <c r="I34" s="30"/>
      <c r="J34" s="28" t="s">
        <v>1923</v>
      </c>
      <c r="K34" s="28" t="s">
        <v>2761</v>
      </c>
      <c r="L34" s="28"/>
      <c r="M34" s="28"/>
      <c r="N34" s="31"/>
      <c r="O34" s="31"/>
      <c r="P34" s="28">
        <v>8985331044</v>
      </c>
      <c r="Q34" s="28" t="s">
        <v>2764</v>
      </c>
      <c r="R34" s="28" t="s">
        <v>83</v>
      </c>
      <c r="S34" s="49"/>
      <c r="T34" s="28" t="s">
        <v>2937</v>
      </c>
      <c r="U34" s="49"/>
      <c r="V34" s="47">
        <v>14000</v>
      </c>
      <c r="W34" s="47">
        <v>14000</v>
      </c>
      <c r="X34" s="47">
        <v>1800</v>
      </c>
      <c r="Y34" s="47">
        <v>12200</v>
      </c>
      <c r="Z34" s="49"/>
      <c r="AA34" s="41">
        <v>0</v>
      </c>
      <c r="AB34" s="41">
        <v>0</v>
      </c>
      <c r="AC34" s="41">
        <v>0</v>
      </c>
      <c r="AD34" s="41">
        <v>0</v>
      </c>
      <c r="AE34" s="49"/>
      <c r="AF34" s="43">
        <v>0</v>
      </c>
      <c r="AG34" s="43">
        <v>0</v>
      </c>
      <c r="AH34" s="43">
        <v>0</v>
      </c>
      <c r="AI34" s="43">
        <v>0</v>
      </c>
      <c r="AJ34" s="49"/>
      <c r="AK34" s="45">
        <v>14000</v>
      </c>
      <c r="AL34" s="45">
        <v>14000</v>
      </c>
      <c r="AM34" s="45">
        <v>1800</v>
      </c>
      <c r="AN34" s="45">
        <v>12200</v>
      </c>
      <c r="AO34" s="49"/>
      <c r="AP34" s="28">
        <v>7000</v>
      </c>
      <c r="AQ34" s="28">
        <v>7000</v>
      </c>
      <c r="AR34" s="28" t="s">
        <v>4422</v>
      </c>
      <c r="AS34" s="49"/>
      <c r="AT34" s="31">
        <v>12.857142857142856</v>
      </c>
      <c r="AU34" s="31">
        <v>12.857142857142856</v>
      </c>
      <c r="AV34" s="60">
        <v>44662</v>
      </c>
    </row>
    <row r="35" spans="1:48" x14ac:dyDescent="0.35">
      <c r="A35" s="28" t="s">
        <v>5689</v>
      </c>
      <c r="B35" s="28">
        <v>35</v>
      </c>
      <c r="C35" s="66">
        <v>4505</v>
      </c>
      <c r="D35" s="28"/>
      <c r="E35" s="28" t="s">
        <v>2916</v>
      </c>
      <c r="F35" s="28" t="s">
        <v>24</v>
      </c>
      <c r="G35" s="28"/>
      <c r="H35" s="28" t="s">
        <v>1893</v>
      </c>
      <c r="I35" s="30"/>
      <c r="J35" s="28" t="s">
        <v>2316</v>
      </c>
      <c r="K35" s="28" t="s">
        <v>2761</v>
      </c>
      <c r="L35" s="28"/>
      <c r="M35" s="28"/>
      <c r="N35" s="31"/>
      <c r="O35" s="31"/>
      <c r="P35" s="28">
        <v>9912084881</v>
      </c>
      <c r="Q35" s="28" t="s">
        <v>2764</v>
      </c>
      <c r="R35" s="28" t="s">
        <v>68</v>
      </c>
      <c r="S35" s="49"/>
      <c r="T35" s="28">
        <v>364</v>
      </c>
      <c r="U35" s="49"/>
      <c r="V35" s="47">
        <v>14000</v>
      </c>
      <c r="W35" s="47">
        <v>2000</v>
      </c>
      <c r="X35" s="47">
        <v>0</v>
      </c>
      <c r="Y35" s="47">
        <v>2000</v>
      </c>
      <c r="Z35" s="49"/>
      <c r="AA35" s="41">
        <v>0</v>
      </c>
      <c r="AB35" s="41">
        <v>0</v>
      </c>
      <c r="AC35" s="41">
        <v>0</v>
      </c>
      <c r="AD35" s="41">
        <v>0</v>
      </c>
      <c r="AE35" s="49"/>
      <c r="AF35" s="43">
        <v>0</v>
      </c>
      <c r="AG35" s="43">
        <v>0</v>
      </c>
      <c r="AH35" s="43">
        <v>0</v>
      </c>
      <c r="AI35" s="43">
        <v>0</v>
      </c>
      <c r="AJ35" s="49"/>
      <c r="AK35" s="45">
        <v>14000</v>
      </c>
      <c r="AL35" s="45">
        <v>2000</v>
      </c>
      <c r="AM35" s="45">
        <v>0</v>
      </c>
      <c r="AN35" s="45">
        <v>2000</v>
      </c>
      <c r="AO35" s="49"/>
      <c r="AP35" s="28">
        <v>7000</v>
      </c>
      <c r="AQ35" s="28">
        <v>7000</v>
      </c>
      <c r="AR35" s="28" t="s">
        <v>4422</v>
      </c>
      <c r="AS35" s="49"/>
      <c r="AT35" s="31">
        <v>0</v>
      </c>
      <c r="AU35" s="31">
        <v>0</v>
      </c>
      <c r="AV35" s="60">
        <v>0</v>
      </c>
    </row>
    <row r="36" spans="1:48" x14ac:dyDescent="0.35">
      <c r="A36" s="28" t="s">
        <v>5690</v>
      </c>
      <c r="B36" s="28">
        <v>36</v>
      </c>
      <c r="C36" s="66">
        <v>4489</v>
      </c>
      <c r="D36" s="28"/>
      <c r="E36" s="28" t="s">
        <v>2917</v>
      </c>
      <c r="F36" s="28" t="s">
        <v>24</v>
      </c>
      <c r="G36" s="28"/>
      <c r="H36" s="28" t="s">
        <v>1893</v>
      </c>
      <c r="I36" s="30"/>
      <c r="J36" s="28" t="s">
        <v>2918</v>
      </c>
      <c r="K36" s="28" t="s">
        <v>2761</v>
      </c>
      <c r="L36" s="28"/>
      <c r="M36" s="28"/>
      <c r="N36" s="31"/>
      <c r="O36" s="31"/>
      <c r="P36" s="28">
        <v>9905622739</v>
      </c>
      <c r="Q36" s="28" t="s">
        <v>2762</v>
      </c>
      <c r="R36" s="28" t="s">
        <v>97</v>
      </c>
      <c r="S36" s="49"/>
      <c r="T36" s="28" t="s">
        <v>2937</v>
      </c>
      <c r="U36" s="49"/>
      <c r="V36" s="47">
        <v>7000</v>
      </c>
      <c r="W36" s="47">
        <v>7000</v>
      </c>
      <c r="X36" s="47">
        <v>0</v>
      </c>
      <c r="Y36" s="47">
        <v>7000</v>
      </c>
      <c r="Z36" s="49"/>
      <c r="AA36" s="41">
        <v>0</v>
      </c>
      <c r="AB36" s="41">
        <v>0</v>
      </c>
      <c r="AC36" s="41">
        <v>0</v>
      </c>
      <c r="AD36" s="41">
        <v>0</v>
      </c>
      <c r="AE36" s="49"/>
      <c r="AF36" s="43">
        <v>0</v>
      </c>
      <c r="AG36" s="43">
        <v>0</v>
      </c>
      <c r="AH36" s="43">
        <v>0</v>
      </c>
      <c r="AI36" s="43">
        <v>0</v>
      </c>
      <c r="AJ36" s="49"/>
      <c r="AK36" s="45">
        <v>7000</v>
      </c>
      <c r="AL36" s="45">
        <v>7000</v>
      </c>
      <c r="AM36" s="45">
        <v>0</v>
      </c>
      <c r="AN36" s="45">
        <v>7000</v>
      </c>
      <c r="AO36" s="49"/>
      <c r="AP36" s="28">
        <v>7000</v>
      </c>
      <c r="AQ36" s="28" t="s">
        <v>4422</v>
      </c>
      <c r="AR36" s="28" t="s">
        <v>4422</v>
      </c>
      <c r="AS36" s="49"/>
      <c r="AT36" s="31">
        <v>0</v>
      </c>
      <c r="AU36" s="31">
        <v>0</v>
      </c>
      <c r="AV36" s="60">
        <v>0</v>
      </c>
    </row>
    <row r="37" spans="1:48" x14ac:dyDescent="0.35">
      <c r="A37" s="28" t="s">
        <v>5689</v>
      </c>
      <c r="B37" s="28">
        <v>38</v>
      </c>
      <c r="C37" s="66">
        <v>4502</v>
      </c>
      <c r="D37" s="28"/>
      <c r="E37" s="28" t="s">
        <v>2930</v>
      </c>
      <c r="F37" s="28" t="s">
        <v>24</v>
      </c>
      <c r="G37" s="28"/>
      <c r="H37" s="28" t="s">
        <v>1893</v>
      </c>
      <c r="I37" s="30"/>
      <c r="J37" s="28" t="s">
        <v>2400</v>
      </c>
      <c r="K37" s="28" t="s">
        <v>2761</v>
      </c>
      <c r="L37" s="28"/>
      <c r="M37" s="28"/>
      <c r="N37" s="31"/>
      <c r="O37" s="31"/>
      <c r="P37" s="28">
        <v>9676813351</v>
      </c>
      <c r="Q37" s="28" t="s">
        <v>2764</v>
      </c>
      <c r="R37" s="28" t="s">
        <v>62</v>
      </c>
      <c r="S37" s="49"/>
      <c r="T37" s="28" t="s">
        <v>2937</v>
      </c>
      <c r="U37" s="49"/>
      <c r="V37" s="47">
        <v>15000</v>
      </c>
      <c r="W37" s="47">
        <v>15000</v>
      </c>
      <c r="X37" s="47">
        <v>0</v>
      </c>
      <c r="Y37" s="47">
        <v>15000</v>
      </c>
      <c r="Z37" s="49"/>
      <c r="AA37" s="41">
        <v>0</v>
      </c>
      <c r="AB37" s="41">
        <v>0</v>
      </c>
      <c r="AC37" s="41">
        <v>0</v>
      </c>
      <c r="AD37" s="41">
        <v>0</v>
      </c>
      <c r="AE37" s="49"/>
      <c r="AF37" s="43">
        <v>0</v>
      </c>
      <c r="AG37" s="43">
        <v>0</v>
      </c>
      <c r="AH37" s="43">
        <v>0</v>
      </c>
      <c r="AI37" s="43">
        <v>0</v>
      </c>
      <c r="AJ37" s="49"/>
      <c r="AK37" s="45">
        <v>15000</v>
      </c>
      <c r="AL37" s="45">
        <v>15000</v>
      </c>
      <c r="AM37" s="45">
        <v>0</v>
      </c>
      <c r="AN37" s="45">
        <v>15000</v>
      </c>
      <c r="AO37" s="49"/>
      <c r="AP37" s="28">
        <v>7000</v>
      </c>
      <c r="AQ37" s="28">
        <v>8000</v>
      </c>
      <c r="AR37" s="28" t="s">
        <v>4422</v>
      </c>
      <c r="AS37" s="49"/>
      <c r="AT37" s="31">
        <v>0</v>
      </c>
      <c r="AU37" s="31">
        <v>0</v>
      </c>
      <c r="AV37" s="60">
        <v>0</v>
      </c>
    </row>
    <row r="38" spans="1:48" x14ac:dyDescent="0.35">
      <c r="A38" s="28" t="s">
        <v>5689</v>
      </c>
      <c r="B38" s="28">
        <v>39</v>
      </c>
      <c r="C38" s="66">
        <v>4495</v>
      </c>
      <c r="D38" s="28"/>
      <c r="E38" s="28" t="s">
        <v>2932</v>
      </c>
      <c r="F38" s="28" t="s">
        <v>24</v>
      </c>
      <c r="G38" s="28"/>
      <c r="H38" s="28" t="s">
        <v>1893</v>
      </c>
      <c r="I38" s="30"/>
      <c r="J38" s="28" t="s">
        <v>2933</v>
      </c>
      <c r="K38" s="28" t="s">
        <v>2761</v>
      </c>
      <c r="L38" s="28"/>
      <c r="M38" s="28"/>
      <c r="N38" s="31"/>
      <c r="O38" s="31"/>
      <c r="P38" s="28">
        <v>8897909900</v>
      </c>
      <c r="Q38" s="28" t="s">
        <v>2764</v>
      </c>
      <c r="R38" s="28" t="s">
        <v>83</v>
      </c>
      <c r="S38" s="49"/>
      <c r="T38" s="28" t="s">
        <v>2937</v>
      </c>
      <c r="U38" s="49"/>
      <c r="V38" s="47">
        <v>14000</v>
      </c>
      <c r="W38" s="47">
        <v>14000</v>
      </c>
      <c r="X38" s="47">
        <v>0</v>
      </c>
      <c r="Y38" s="47">
        <v>14000</v>
      </c>
      <c r="Z38" s="49"/>
      <c r="AA38" s="41">
        <v>0</v>
      </c>
      <c r="AB38" s="41">
        <v>0</v>
      </c>
      <c r="AC38" s="41">
        <v>0</v>
      </c>
      <c r="AD38" s="41">
        <v>0</v>
      </c>
      <c r="AE38" s="49"/>
      <c r="AF38" s="43">
        <v>0</v>
      </c>
      <c r="AG38" s="43">
        <v>0</v>
      </c>
      <c r="AH38" s="43">
        <v>0</v>
      </c>
      <c r="AI38" s="43">
        <v>0</v>
      </c>
      <c r="AJ38" s="49"/>
      <c r="AK38" s="45">
        <v>14000</v>
      </c>
      <c r="AL38" s="45">
        <v>14000</v>
      </c>
      <c r="AM38" s="45">
        <v>0</v>
      </c>
      <c r="AN38" s="45">
        <v>14000</v>
      </c>
      <c r="AO38" s="49"/>
      <c r="AP38" s="28">
        <v>7000</v>
      </c>
      <c r="AQ38" s="28">
        <v>7000</v>
      </c>
      <c r="AR38" s="28" t="s">
        <v>4422</v>
      </c>
      <c r="AS38" s="49"/>
      <c r="AT38" s="31">
        <v>0</v>
      </c>
      <c r="AU38" s="31">
        <v>0</v>
      </c>
      <c r="AV38" s="60">
        <v>0</v>
      </c>
    </row>
    <row r="39" spans="1:48" x14ac:dyDescent="0.35">
      <c r="A39" s="28" t="s">
        <v>5689</v>
      </c>
      <c r="B39" s="28">
        <v>40</v>
      </c>
      <c r="C39" s="66">
        <v>4496</v>
      </c>
      <c r="D39" s="28"/>
      <c r="E39" s="28" t="s">
        <v>2934</v>
      </c>
      <c r="F39" s="28" t="s">
        <v>24</v>
      </c>
      <c r="G39" s="28"/>
      <c r="H39" s="28" t="s">
        <v>1892</v>
      </c>
      <c r="I39" s="30"/>
      <c r="J39" s="28" t="s">
        <v>2935</v>
      </c>
      <c r="K39" s="28" t="s">
        <v>2761</v>
      </c>
      <c r="L39" s="28"/>
      <c r="M39" s="28"/>
      <c r="N39" s="31"/>
      <c r="O39" s="31"/>
      <c r="P39" s="28">
        <v>9705676271</v>
      </c>
      <c r="Q39" s="28" t="s">
        <v>2764</v>
      </c>
      <c r="R39" s="28" t="s">
        <v>74</v>
      </c>
      <c r="S39" s="49"/>
      <c r="T39" s="28" t="s">
        <v>2937</v>
      </c>
      <c r="U39" s="49"/>
      <c r="V39" s="47">
        <v>12500</v>
      </c>
      <c r="W39" s="47">
        <v>12500</v>
      </c>
      <c r="X39" s="47">
        <v>0</v>
      </c>
      <c r="Y39" s="47">
        <v>12500</v>
      </c>
      <c r="Z39" s="49"/>
      <c r="AA39" s="41">
        <v>0</v>
      </c>
      <c r="AB39" s="41">
        <v>0</v>
      </c>
      <c r="AC39" s="41">
        <v>0</v>
      </c>
      <c r="AD39" s="41">
        <v>0</v>
      </c>
      <c r="AE39" s="49"/>
      <c r="AF39" s="43">
        <v>0</v>
      </c>
      <c r="AG39" s="43">
        <v>0</v>
      </c>
      <c r="AH39" s="43">
        <v>0</v>
      </c>
      <c r="AI39" s="43">
        <v>0</v>
      </c>
      <c r="AJ39" s="49"/>
      <c r="AK39" s="45">
        <v>12500</v>
      </c>
      <c r="AL39" s="45">
        <v>12500</v>
      </c>
      <c r="AM39" s="45">
        <v>0</v>
      </c>
      <c r="AN39" s="45">
        <v>12500</v>
      </c>
      <c r="AO39" s="49"/>
      <c r="AP39" s="28">
        <v>7000</v>
      </c>
      <c r="AQ39" s="28">
        <v>5500</v>
      </c>
      <c r="AR39" s="28" t="s">
        <v>4422</v>
      </c>
      <c r="AS39" s="49"/>
      <c r="AT39" s="31">
        <v>0</v>
      </c>
      <c r="AU39" s="31">
        <v>0</v>
      </c>
      <c r="AV39" s="60">
        <v>0</v>
      </c>
    </row>
    <row r="40" spans="1:48" x14ac:dyDescent="0.35">
      <c r="A40" s="28" t="s">
        <v>5689</v>
      </c>
      <c r="B40" s="28">
        <v>41</v>
      </c>
      <c r="C40" s="66">
        <v>4498</v>
      </c>
      <c r="D40" s="28"/>
      <c r="E40" s="28" t="s">
        <v>2938</v>
      </c>
      <c r="F40" s="28" t="s">
        <v>24</v>
      </c>
      <c r="G40" s="28"/>
      <c r="H40" s="28" t="s">
        <v>1892</v>
      </c>
      <c r="I40" s="30"/>
      <c r="J40" s="28" t="s">
        <v>1967</v>
      </c>
      <c r="K40" s="28" t="s">
        <v>2761</v>
      </c>
      <c r="L40" s="28"/>
      <c r="M40" s="28"/>
      <c r="N40" s="31"/>
      <c r="O40" s="31"/>
      <c r="P40" s="28">
        <v>9912028075</v>
      </c>
      <c r="Q40" s="28" t="s">
        <v>2762</v>
      </c>
      <c r="R40" s="28" t="s">
        <v>97</v>
      </c>
      <c r="S40" s="49"/>
      <c r="T40" s="28" t="s">
        <v>2937</v>
      </c>
      <c r="U40" s="49"/>
      <c r="V40" s="47">
        <v>7000</v>
      </c>
      <c r="W40" s="47">
        <v>7000</v>
      </c>
      <c r="X40" s="47">
        <v>700</v>
      </c>
      <c r="Y40" s="47">
        <v>6300</v>
      </c>
      <c r="Z40" s="49"/>
      <c r="AA40" s="41">
        <v>0</v>
      </c>
      <c r="AB40" s="41">
        <v>0</v>
      </c>
      <c r="AC40" s="41">
        <v>0</v>
      </c>
      <c r="AD40" s="41">
        <v>0</v>
      </c>
      <c r="AE40" s="49"/>
      <c r="AF40" s="43">
        <v>0</v>
      </c>
      <c r="AG40" s="43">
        <v>0</v>
      </c>
      <c r="AH40" s="43">
        <v>0</v>
      </c>
      <c r="AI40" s="43">
        <v>0</v>
      </c>
      <c r="AJ40" s="49"/>
      <c r="AK40" s="45">
        <v>7000</v>
      </c>
      <c r="AL40" s="45">
        <v>7000</v>
      </c>
      <c r="AM40" s="45">
        <v>700</v>
      </c>
      <c r="AN40" s="45">
        <v>6300</v>
      </c>
      <c r="AO40" s="49"/>
      <c r="AP40" s="28">
        <v>7000</v>
      </c>
      <c r="AQ40" s="28" t="s">
        <v>4422</v>
      </c>
      <c r="AR40" s="28" t="s">
        <v>4422</v>
      </c>
      <c r="AS40" s="49"/>
      <c r="AT40" s="31">
        <v>10</v>
      </c>
      <c r="AU40" s="31">
        <v>10</v>
      </c>
      <c r="AV40" s="60">
        <v>44672</v>
      </c>
    </row>
    <row r="41" spans="1:48" x14ac:dyDescent="0.35">
      <c r="A41" s="28" t="s">
        <v>5689</v>
      </c>
      <c r="B41" s="28">
        <v>42</v>
      </c>
      <c r="C41" s="66">
        <v>4497</v>
      </c>
      <c r="D41" s="28"/>
      <c r="E41" s="28" t="s">
        <v>2939</v>
      </c>
      <c r="F41" s="28" t="s">
        <v>24</v>
      </c>
      <c r="G41" s="28"/>
      <c r="H41" s="28" t="s">
        <v>1892</v>
      </c>
      <c r="I41" s="30"/>
      <c r="J41" s="28" t="s">
        <v>2085</v>
      </c>
      <c r="K41" s="28" t="s">
        <v>2761</v>
      </c>
      <c r="L41" s="28"/>
      <c r="M41" s="28"/>
      <c r="N41" s="31"/>
      <c r="O41" s="31"/>
      <c r="P41" s="28">
        <v>9848709103</v>
      </c>
      <c r="Q41" s="28" t="s">
        <v>2762</v>
      </c>
      <c r="R41" s="28" t="s">
        <v>97</v>
      </c>
      <c r="S41" s="49"/>
      <c r="T41" s="28">
        <v>375</v>
      </c>
      <c r="U41" s="49"/>
      <c r="V41" s="47">
        <v>7000</v>
      </c>
      <c r="W41" s="47">
        <v>1000</v>
      </c>
      <c r="X41" s="47">
        <v>1000</v>
      </c>
      <c r="Y41" s="47">
        <v>0</v>
      </c>
      <c r="Z41" s="49"/>
      <c r="AA41" s="41">
        <v>0</v>
      </c>
      <c r="AB41" s="41">
        <v>0</v>
      </c>
      <c r="AC41" s="41">
        <v>0</v>
      </c>
      <c r="AD41" s="41">
        <v>0</v>
      </c>
      <c r="AE41" s="49"/>
      <c r="AF41" s="43">
        <v>0</v>
      </c>
      <c r="AG41" s="43">
        <v>0</v>
      </c>
      <c r="AH41" s="43">
        <v>0</v>
      </c>
      <c r="AI41" s="43">
        <v>0</v>
      </c>
      <c r="AJ41" s="49"/>
      <c r="AK41" s="45">
        <v>7000</v>
      </c>
      <c r="AL41" s="45">
        <v>1000</v>
      </c>
      <c r="AM41" s="45">
        <v>1000</v>
      </c>
      <c r="AN41" s="45">
        <v>0</v>
      </c>
      <c r="AO41" s="49"/>
      <c r="AP41" s="28">
        <v>7000</v>
      </c>
      <c r="AQ41" s="28" t="s">
        <v>4422</v>
      </c>
      <c r="AR41" s="28" t="s">
        <v>4422</v>
      </c>
      <c r="AS41" s="49"/>
      <c r="AT41" s="31">
        <v>100</v>
      </c>
      <c r="AU41" s="31">
        <v>100</v>
      </c>
      <c r="AV41" s="60">
        <v>44671</v>
      </c>
    </row>
    <row r="42" spans="1:48" x14ac:dyDescent="0.35">
      <c r="A42" s="28" t="s">
        <v>5690</v>
      </c>
      <c r="B42" s="28">
        <v>42</v>
      </c>
      <c r="C42" s="66">
        <v>4506</v>
      </c>
      <c r="D42" s="28"/>
      <c r="E42" s="28" t="s">
        <v>2945</v>
      </c>
      <c r="F42" s="28" t="s">
        <v>24</v>
      </c>
      <c r="G42" s="28"/>
      <c r="H42" s="28" t="s">
        <v>1893</v>
      </c>
      <c r="I42" s="30"/>
      <c r="J42" s="28" t="s">
        <v>2946</v>
      </c>
      <c r="K42" s="28" t="s">
        <v>2761</v>
      </c>
      <c r="L42" s="28"/>
      <c r="M42" s="28"/>
      <c r="N42" s="31"/>
      <c r="O42" s="31"/>
      <c r="P42" s="28">
        <v>9052501682</v>
      </c>
      <c r="Q42" s="28" t="s">
        <v>2764</v>
      </c>
      <c r="R42" s="28" t="s">
        <v>58</v>
      </c>
      <c r="S42" s="49"/>
      <c r="T42" s="28" t="s">
        <v>2937</v>
      </c>
      <c r="U42" s="49"/>
      <c r="V42" s="47">
        <v>14000</v>
      </c>
      <c r="W42" s="47">
        <v>14000</v>
      </c>
      <c r="X42" s="47">
        <v>1500</v>
      </c>
      <c r="Y42" s="47">
        <v>12500</v>
      </c>
      <c r="Z42" s="49"/>
      <c r="AA42" s="41">
        <v>0</v>
      </c>
      <c r="AB42" s="41">
        <v>0</v>
      </c>
      <c r="AC42" s="41">
        <v>0</v>
      </c>
      <c r="AD42" s="41">
        <v>0</v>
      </c>
      <c r="AE42" s="49"/>
      <c r="AF42" s="43">
        <v>0</v>
      </c>
      <c r="AG42" s="43">
        <v>0</v>
      </c>
      <c r="AH42" s="43">
        <v>0</v>
      </c>
      <c r="AI42" s="43">
        <v>0</v>
      </c>
      <c r="AJ42" s="49"/>
      <c r="AK42" s="45">
        <v>14000</v>
      </c>
      <c r="AL42" s="45">
        <v>14000</v>
      </c>
      <c r="AM42" s="45">
        <v>1500</v>
      </c>
      <c r="AN42" s="45">
        <v>12500</v>
      </c>
      <c r="AO42" s="49"/>
      <c r="AP42" s="28">
        <v>7000</v>
      </c>
      <c r="AQ42" s="28">
        <v>7000</v>
      </c>
      <c r="AR42" s="28" t="s">
        <v>4422</v>
      </c>
      <c r="AS42" s="49"/>
      <c r="AT42" s="31">
        <v>10.714285714285714</v>
      </c>
      <c r="AU42" s="31">
        <v>10.714285714285714</v>
      </c>
      <c r="AV42" s="60">
        <v>44634</v>
      </c>
    </row>
    <row r="43" spans="1:48" x14ac:dyDescent="0.35">
      <c r="A43" s="28" t="s">
        <v>5690</v>
      </c>
      <c r="B43" s="28">
        <v>42</v>
      </c>
      <c r="C43" s="66">
        <v>4507</v>
      </c>
      <c r="D43" s="28"/>
      <c r="E43" s="28" t="s">
        <v>2947</v>
      </c>
      <c r="F43" s="28" t="s">
        <v>24</v>
      </c>
      <c r="G43" s="28"/>
      <c r="H43" s="28" t="s">
        <v>1893</v>
      </c>
      <c r="I43" s="30"/>
      <c r="J43" s="28" t="s">
        <v>2946</v>
      </c>
      <c r="K43" s="28" t="s">
        <v>2761</v>
      </c>
      <c r="L43" s="28"/>
      <c r="M43" s="28"/>
      <c r="N43" s="31"/>
      <c r="O43" s="31"/>
      <c r="P43" s="28">
        <v>9052501682</v>
      </c>
      <c r="Q43" s="28" t="s">
        <v>2764</v>
      </c>
      <c r="R43" s="28" t="s">
        <v>58</v>
      </c>
      <c r="S43" s="49"/>
      <c r="T43" s="28" t="s">
        <v>2937</v>
      </c>
      <c r="U43" s="49"/>
      <c r="V43" s="47">
        <v>14000</v>
      </c>
      <c r="W43" s="47">
        <v>14000</v>
      </c>
      <c r="X43" s="47">
        <v>1500</v>
      </c>
      <c r="Y43" s="47">
        <v>12500</v>
      </c>
      <c r="Z43" s="49"/>
      <c r="AA43" s="41">
        <v>0</v>
      </c>
      <c r="AB43" s="41">
        <v>0</v>
      </c>
      <c r="AC43" s="41">
        <v>0</v>
      </c>
      <c r="AD43" s="41">
        <v>0</v>
      </c>
      <c r="AE43" s="49"/>
      <c r="AF43" s="43">
        <v>0</v>
      </c>
      <c r="AG43" s="43">
        <v>0</v>
      </c>
      <c r="AH43" s="43">
        <v>0</v>
      </c>
      <c r="AI43" s="43">
        <v>0</v>
      </c>
      <c r="AJ43" s="49"/>
      <c r="AK43" s="45">
        <v>14000</v>
      </c>
      <c r="AL43" s="45">
        <v>14000</v>
      </c>
      <c r="AM43" s="45">
        <v>1500</v>
      </c>
      <c r="AN43" s="45">
        <v>12500</v>
      </c>
      <c r="AO43" s="49"/>
      <c r="AP43" s="28">
        <v>7000</v>
      </c>
      <c r="AQ43" s="28">
        <v>7000</v>
      </c>
      <c r="AR43" s="28" t="s">
        <v>4422</v>
      </c>
      <c r="AS43" s="49"/>
      <c r="AT43" s="31">
        <v>10.714285714285714</v>
      </c>
      <c r="AU43" s="31">
        <v>10.714285714285714</v>
      </c>
      <c r="AV43" s="60">
        <v>44634</v>
      </c>
    </row>
    <row r="44" spans="1:48" x14ac:dyDescent="0.35">
      <c r="A44" s="28" t="s">
        <v>5689</v>
      </c>
      <c r="B44" s="28">
        <v>31</v>
      </c>
      <c r="C44" s="66">
        <v>4469</v>
      </c>
      <c r="D44" s="28">
        <v>4469</v>
      </c>
      <c r="E44" s="28" t="s">
        <v>451</v>
      </c>
      <c r="F44" s="28" t="s">
        <v>25</v>
      </c>
      <c r="G44" s="28" t="s">
        <v>1887</v>
      </c>
      <c r="H44" s="28" t="s">
        <v>1892</v>
      </c>
      <c r="I44" s="30">
        <v>42647</v>
      </c>
      <c r="J44" s="28" t="s">
        <v>1918</v>
      </c>
      <c r="K44" s="28" t="s">
        <v>2761</v>
      </c>
      <c r="L44" s="28"/>
      <c r="M44" s="28"/>
      <c r="N44" s="31"/>
      <c r="O44" s="31" t="s">
        <v>2941</v>
      </c>
      <c r="P44" s="28">
        <v>9912178180</v>
      </c>
      <c r="Q44" s="28" t="s">
        <v>2762</v>
      </c>
      <c r="R44" s="28" t="s">
        <v>75</v>
      </c>
      <c r="S44" s="49"/>
      <c r="T44" s="28">
        <v>309</v>
      </c>
      <c r="U44" s="49"/>
      <c r="V44" s="47">
        <v>8500</v>
      </c>
      <c r="W44" s="47">
        <v>8000</v>
      </c>
      <c r="X44" s="47">
        <v>3500</v>
      </c>
      <c r="Y44" s="47">
        <v>4500</v>
      </c>
      <c r="Z44" s="49"/>
      <c r="AA44" s="41">
        <v>0</v>
      </c>
      <c r="AB44" s="41">
        <v>0</v>
      </c>
      <c r="AC44" s="41">
        <v>0</v>
      </c>
      <c r="AD44" s="41">
        <v>0</v>
      </c>
      <c r="AE44" s="49"/>
      <c r="AF44" s="43">
        <v>0</v>
      </c>
      <c r="AG44" s="43">
        <v>0</v>
      </c>
      <c r="AH44" s="43">
        <v>0</v>
      </c>
      <c r="AI44" s="43">
        <v>0</v>
      </c>
      <c r="AJ44" s="49"/>
      <c r="AK44" s="45">
        <v>8500</v>
      </c>
      <c r="AL44" s="45">
        <v>8000</v>
      </c>
      <c r="AM44" s="45">
        <v>3500</v>
      </c>
      <c r="AN44" s="45">
        <v>4500</v>
      </c>
      <c r="AO44" s="49"/>
      <c r="AP44" s="28">
        <v>8500</v>
      </c>
      <c r="AQ44" s="28" t="s">
        <v>4422</v>
      </c>
      <c r="AR44" s="28" t="s">
        <v>4422</v>
      </c>
      <c r="AS44" s="49"/>
      <c r="AT44" s="31">
        <v>43.75</v>
      </c>
      <c r="AU44" s="31">
        <v>43.75</v>
      </c>
      <c r="AV44" s="60">
        <v>44662</v>
      </c>
    </row>
    <row r="45" spans="1:48" x14ac:dyDescent="0.35">
      <c r="A45" s="28" t="s">
        <v>5689</v>
      </c>
      <c r="B45" s="28">
        <v>32</v>
      </c>
      <c r="C45" s="66">
        <v>4424</v>
      </c>
      <c r="D45" s="28">
        <v>4424</v>
      </c>
      <c r="E45" s="28" t="s">
        <v>1082</v>
      </c>
      <c r="F45" s="28" t="s">
        <v>25</v>
      </c>
      <c r="G45" s="28" t="s">
        <v>1887</v>
      </c>
      <c r="H45" s="28" t="s">
        <v>1892</v>
      </c>
      <c r="I45" s="30">
        <v>42644</v>
      </c>
      <c r="J45" s="28" t="s">
        <v>1919</v>
      </c>
      <c r="K45" s="28" t="s">
        <v>2761</v>
      </c>
      <c r="L45" s="28"/>
      <c r="M45" s="28"/>
      <c r="N45" s="31"/>
      <c r="O45" s="31" t="s">
        <v>2941</v>
      </c>
      <c r="P45" s="28">
        <v>9390973916</v>
      </c>
      <c r="Q45" s="28" t="s">
        <v>2764</v>
      </c>
      <c r="R45" s="28" t="s">
        <v>74</v>
      </c>
      <c r="S45" s="49"/>
      <c r="T45" s="28" t="s">
        <v>2937</v>
      </c>
      <c r="U45" s="49"/>
      <c r="V45" s="47">
        <v>14000</v>
      </c>
      <c r="W45" s="47">
        <v>14000</v>
      </c>
      <c r="X45" s="47">
        <v>1500</v>
      </c>
      <c r="Y45" s="47">
        <v>12500</v>
      </c>
      <c r="Z45" s="49"/>
      <c r="AA45" s="41">
        <v>0</v>
      </c>
      <c r="AB45" s="41">
        <v>0</v>
      </c>
      <c r="AC45" s="41">
        <v>0</v>
      </c>
      <c r="AD45" s="41">
        <v>0</v>
      </c>
      <c r="AE45" s="49"/>
      <c r="AF45" s="43">
        <v>0</v>
      </c>
      <c r="AG45" s="43">
        <v>0</v>
      </c>
      <c r="AH45" s="43">
        <v>0</v>
      </c>
      <c r="AI45" s="43">
        <v>0</v>
      </c>
      <c r="AJ45" s="49"/>
      <c r="AK45" s="45">
        <v>14000</v>
      </c>
      <c r="AL45" s="45">
        <v>14000</v>
      </c>
      <c r="AM45" s="45">
        <v>1500</v>
      </c>
      <c r="AN45" s="45">
        <v>12500</v>
      </c>
      <c r="AO45" s="49"/>
      <c r="AP45" s="28">
        <v>8500</v>
      </c>
      <c r="AQ45" s="28">
        <v>5500</v>
      </c>
      <c r="AR45" s="28" t="s">
        <v>4422</v>
      </c>
      <c r="AS45" s="49"/>
      <c r="AT45" s="31">
        <v>10.714285714285714</v>
      </c>
      <c r="AU45" s="31">
        <v>10.714285714285714</v>
      </c>
      <c r="AV45" s="60">
        <v>44614</v>
      </c>
    </row>
    <row r="46" spans="1:48" x14ac:dyDescent="0.35">
      <c r="A46" s="28" t="s">
        <v>5689</v>
      </c>
      <c r="B46" s="28">
        <v>33</v>
      </c>
      <c r="C46" s="66">
        <v>4477</v>
      </c>
      <c r="D46" s="28">
        <v>4477</v>
      </c>
      <c r="E46" s="28" t="s">
        <v>452</v>
      </c>
      <c r="F46" s="28" t="s">
        <v>25</v>
      </c>
      <c r="G46" s="28" t="s">
        <v>1887</v>
      </c>
      <c r="H46" s="28" t="s">
        <v>1892</v>
      </c>
      <c r="I46" s="30">
        <v>42834</v>
      </c>
      <c r="J46" s="28" t="s">
        <v>1920</v>
      </c>
      <c r="K46" s="28" t="s">
        <v>2761</v>
      </c>
      <c r="L46" s="28"/>
      <c r="M46" s="28"/>
      <c r="N46" s="31"/>
      <c r="O46" s="31" t="s">
        <v>2941</v>
      </c>
      <c r="P46" s="28">
        <v>7013915979</v>
      </c>
      <c r="Q46" s="28" t="s">
        <v>2762</v>
      </c>
      <c r="R46" s="28" t="s">
        <v>38</v>
      </c>
      <c r="S46" s="49"/>
      <c r="T46" s="28" t="s">
        <v>2937</v>
      </c>
      <c r="U46" s="49"/>
      <c r="V46" s="47">
        <v>8500</v>
      </c>
      <c r="W46" s="47">
        <v>8500</v>
      </c>
      <c r="X46" s="47">
        <v>3000</v>
      </c>
      <c r="Y46" s="47">
        <v>5500</v>
      </c>
      <c r="Z46" s="49"/>
      <c r="AA46" s="41">
        <v>0</v>
      </c>
      <c r="AB46" s="41">
        <v>0</v>
      </c>
      <c r="AC46" s="41">
        <v>0</v>
      </c>
      <c r="AD46" s="41">
        <v>0</v>
      </c>
      <c r="AE46" s="49"/>
      <c r="AF46" s="43">
        <v>0</v>
      </c>
      <c r="AG46" s="43">
        <v>0</v>
      </c>
      <c r="AH46" s="43">
        <v>0</v>
      </c>
      <c r="AI46" s="43">
        <v>0</v>
      </c>
      <c r="AJ46" s="49"/>
      <c r="AK46" s="45">
        <v>8500</v>
      </c>
      <c r="AL46" s="45">
        <v>8500</v>
      </c>
      <c r="AM46" s="45">
        <v>3000</v>
      </c>
      <c r="AN46" s="45">
        <v>5500</v>
      </c>
      <c r="AO46" s="49"/>
      <c r="AP46" s="28">
        <v>8500</v>
      </c>
      <c r="AQ46" s="28" t="s">
        <v>4422</v>
      </c>
      <c r="AR46" s="28" t="s">
        <v>4422</v>
      </c>
      <c r="AS46" s="49"/>
      <c r="AT46" s="31">
        <v>35.294117647058826</v>
      </c>
      <c r="AU46" s="31">
        <v>35.294117647058826</v>
      </c>
      <c r="AV46" s="60">
        <v>44643</v>
      </c>
    </row>
    <row r="47" spans="1:48" x14ac:dyDescent="0.35">
      <c r="A47" s="28" t="s">
        <v>5690</v>
      </c>
      <c r="B47" s="28">
        <v>34</v>
      </c>
      <c r="C47" s="66">
        <v>4449</v>
      </c>
      <c r="D47" s="28">
        <v>4449</v>
      </c>
      <c r="E47" s="28" t="s">
        <v>2801</v>
      </c>
      <c r="F47" s="28" t="s">
        <v>25</v>
      </c>
      <c r="G47" s="28" t="s">
        <v>1887</v>
      </c>
      <c r="H47" s="28" t="s">
        <v>1892</v>
      </c>
      <c r="I47" s="30">
        <v>43040</v>
      </c>
      <c r="J47" s="28" t="s">
        <v>1921</v>
      </c>
      <c r="K47" s="28" t="s">
        <v>2761</v>
      </c>
      <c r="L47" s="28"/>
      <c r="M47" s="28"/>
      <c r="N47" s="31"/>
      <c r="O47" s="31" t="s">
        <v>2941</v>
      </c>
      <c r="P47" s="28">
        <v>9014041342</v>
      </c>
      <c r="Q47" s="28" t="s">
        <v>2764</v>
      </c>
      <c r="R47" s="28" t="s">
        <v>74</v>
      </c>
      <c r="S47" s="49"/>
      <c r="T47" s="28" t="s">
        <v>2937</v>
      </c>
      <c r="U47" s="49"/>
      <c r="V47" s="47">
        <v>14000</v>
      </c>
      <c r="W47" s="47">
        <v>14000</v>
      </c>
      <c r="X47" s="47">
        <v>3000</v>
      </c>
      <c r="Y47" s="47">
        <v>11000</v>
      </c>
      <c r="Z47" s="49"/>
      <c r="AA47" s="41">
        <v>0</v>
      </c>
      <c r="AB47" s="41">
        <v>0</v>
      </c>
      <c r="AC47" s="41">
        <v>0</v>
      </c>
      <c r="AD47" s="41">
        <v>0</v>
      </c>
      <c r="AE47" s="49"/>
      <c r="AF47" s="43">
        <v>0</v>
      </c>
      <c r="AG47" s="43">
        <v>0</v>
      </c>
      <c r="AH47" s="43">
        <v>0</v>
      </c>
      <c r="AI47" s="43">
        <v>0</v>
      </c>
      <c r="AJ47" s="49"/>
      <c r="AK47" s="45">
        <v>14000</v>
      </c>
      <c r="AL47" s="45">
        <v>14000</v>
      </c>
      <c r="AM47" s="45">
        <v>3000</v>
      </c>
      <c r="AN47" s="45">
        <v>11000</v>
      </c>
      <c r="AO47" s="49"/>
      <c r="AP47" s="28">
        <v>8500</v>
      </c>
      <c r="AQ47" s="28">
        <v>5500</v>
      </c>
      <c r="AR47" s="28" t="s">
        <v>4422</v>
      </c>
      <c r="AS47" s="49"/>
      <c r="AT47" s="31">
        <v>21.428571428571427</v>
      </c>
      <c r="AU47" s="31">
        <v>21.428571428571427</v>
      </c>
      <c r="AV47" s="60">
        <v>44602</v>
      </c>
    </row>
    <row r="48" spans="1:48" x14ac:dyDescent="0.35">
      <c r="A48" s="28" t="s">
        <v>5689</v>
      </c>
      <c r="B48" s="28">
        <v>35</v>
      </c>
      <c r="C48" s="66">
        <v>4476</v>
      </c>
      <c r="D48" s="28">
        <v>4476</v>
      </c>
      <c r="E48" s="28" t="s">
        <v>453</v>
      </c>
      <c r="F48" s="28" t="s">
        <v>25</v>
      </c>
      <c r="G48" s="28" t="s">
        <v>1887</v>
      </c>
      <c r="H48" s="28" t="s">
        <v>1892</v>
      </c>
      <c r="I48" s="30">
        <v>42850</v>
      </c>
      <c r="J48" s="28" t="s">
        <v>1922</v>
      </c>
      <c r="K48" s="28" t="s">
        <v>2761</v>
      </c>
      <c r="L48" s="28"/>
      <c r="M48" s="28"/>
      <c r="N48" s="31"/>
      <c r="O48" s="31" t="s">
        <v>2941</v>
      </c>
      <c r="P48" s="28">
        <v>9441351553</v>
      </c>
      <c r="Q48" s="28" t="s">
        <v>2762</v>
      </c>
      <c r="R48" s="28" t="s">
        <v>97</v>
      </c>
      <c r="S48" s="49"/>
      <c r="T48" s="28">
        <v>282</v>
      </c>
      <c r="U48" s="49"/>
      <c r="V48" s="47">
        <v>8500</v>
      </c>
      <c r="W48" s="47">
        <v>6000</v>
      </c>
      <c r="X48" s="47">
        <v>1000</v>
      </c>
      <c r="Y48" s="47">
        <v>5000</v>
      </c>
      <c r="Z48" s="49"/>
      <c r="AA48" s="41">
        <v>0</v>
      </c>
      <c r="AB48" s="41">
        <v>0</v>
      </c>
      <c r="AC48" s="41">
        <v>0</v>
      </c>
      <c r="AD48" s="41">
        <v>0</v>
      </c>
      <c r="AE48" s="49"/>
      <c r="AF48" s="43">
        <v>0</v>
      </c>
      <c r="AG48" s="43">
        <v>0</v>
      </c>
      <c r="AH48" s="43">
        <v>0</v>
      </c>
      <c r="AI48" s="43">
        <v>0</v>
      </c>
      <c r="AJ48" s="49"/>
      <c r="AK48" s="45">
        <v>8500</v>
      </c>
      <c r="AL48" s="45">
        <v>6000</v>
      </c>
      <c r="AM48" s="45">
        <v>1000</v>
      </c>
      <c r="AN48" s="45">
        <v>5000</v>
      </c>
      <c r="AO48" s="49"/>
      <c r="AP48" s="28">
        <v>8500</v>
      </c>
      <c r="AQ48" s="28" t="s">
        <v>4422</v>
      </c>
      <c r="AR48" s="28" t="s">
        <v>4422</v>
      </c>
      <c r="AS48" s="49"/>
      <c r="AT48" s="31">
        <v>16.666666666666664</v>
      </c>
      <c r="AU48" s="31">
        <v>16.666666666666664</v>
      </c>
      <c r="AV48" s="60">
        <v>44660</v>
      </c>
    </row>
    <row r="49" spans="1:48" x14ac:dyDescent="0.35">
      <c r="A49" s="28" t="s">
        <v>5689</v>
      </c>
      <c r="B49" s="28">
        <v>36</v>
      </c>
      <c r="C49" s="66">
        <v>4145</v>
      </c>
      <c r="D49" s="28">
        <v>4145</v>
      </c>
      <c r="E49" s="28" t="s">
        <v>2802</v>
      </c>
      <c r="F49" s="28" t="s">
        <v>25</v>
      </c>
      <c r="G49" s="28" t="s">
        <v>1887</v>
      </c>
      <c r="H49" s="28" t="s">
        <v>1892</v>
      </c>
      <c r="I49" s="30">
        <v>43075</v>
      </c>
      <c r="J49" s="28" t="s">
        <v>1923</v>
      </c>
      <c r="K49" s="28" t="s">
        <v>2761</v>
      </c>
      <c r="L49" s="28"/>
      <c r="M49" s="28"/>
      <c r="N49" s="31"/>
      <c r="O49" s="31" t="s">
        <v>2941</v>
      </c>
      <c r="P49" s="28">
        <v>9640279640</v>
      </c>
      <c r="Q49" s="28" t="s">
        <v>2762</v>
      </c>
      <c r="R49" s="28" t="s">
        <v>2768</v>
      </c>
      <c r="S49" s="49"/>
      <c r="T49" s="28" t="s">
        <v>2937</v>
      </c>
      <c r="U49" s="49"/>
      <c r="V49" s="47">
        <v>8500</v>
      </c>
      <c r="W49" s="47">
        <v>8500</v>
      </c>
      <c r="X49" s="47">
        <v>0</v>
      </c>
      <c r="Y49" s="47">
        <v>8500</v>
      </c>
      <c r="Z49" s="49"/>
      <c r="AA49" s="41">
        <v>0</v>
      </c>
      <c r="AB49" s="41">
        <v>0</v>
      </c>
      <c r="AC49" s="41">
        <v>0</v>
      </c>
      <c r="AD49" s="41">
        <v>0</v>
      </c>
      <c r="AE49" s="49"/>
      <c r="AF49" s="43">
        <v>0</v>
      </c>
      <c r="AG49" s="43">
        <v>0</v>
      </c>
      <c r="AH49" s="43">
        <v>0</v>
      </c>
      <c r="AI49" s="43">
        <v>0</v>
      </c>
      <c r="AJ49" s="49"/>
      <c r="AK49" s="45">
        <v>8500</v>
      </c>
      <c r="AL49" s="45">
        <v>8500</v>
      </c>
      <c r="AM49" s="45">
        <v>0</v>
      </c>
      <c r="AN49" s="45">
        <v>8500</v>
      </c>
      <c r="AO49" s="49"/>
      <c r="AP49" s="28">
        <v>8500</v>
      </c>
      <c r="AQ49" s="28" t="s">
        <v>4422</v>
      </c>
      <c r="AR49" s="28" t="s">
        <v>4422</v>
      </c>
      <c r="AS49" s="49"/>
      <c r="AT49" s="31">
        <v>0</v>
      </c>
      <c r="AU49" s="31">
        <v>0</v>
      </c>
      <c r="AV49" s="60">
        <v>0</v>
      </c>
    </row>
    <row r="50" spans="1:48" x14ac:dyDescent="0.35">
      <c r="A50" s="28" t="s">
        <v>5690</v>
      </c>
      <c r="B50" s="28">
        <v>37</v>
      </c>
      <c r="C50" s="66">
        <v>4464</v>
      </c>
      <c r="D50" s="28">
        <v>4464</v>
      </c>
      <c r="E50" s="28" t="s">
        <v>454</v>
      </c>
      <c r="F50" s="28" t="s">
        <v>25</v>
      </c>
      <c r="G50" s="28" t="s">
        <v>1887</v>
      </c>
      <c r="H50" s="28" t="s">
        <v>1892</v>
      </c>
      <c r="I50" s="30">
        <v>42731</v>
      </c>
      <c r="J50" s="28" t="s">
        <v>1924</v>
      </c>
      <c r="K50" s="28" t="s">
        <v>2761</v>
      </c>
      <c r="L50" s="28"/>
      <c r="M50" s="28"/>
      <c r="N50" s="31"/>
      <c r="O50" s="31" t="s">
        <v>2941</v>
      </c>
      <c r="P50" s="28">
        <v>8498922637</v>
      </c>
      <c r="Q50" s="28" t="s">
        <v>2762</v>
      </c>
      <c r="R50" s="28" t="s">
        <v>97</v>
      </c>
      <c r="S50" s="49"/>
      <c r="T50" s="28" t="s">
        <v>2937</v>
      </c>
      <c r="U50" s="49"/>
      <c r="V50" s="47">
        <v>8500</v>
      </c>
      <c r="W50" s="47">
        <v>8500</v>
      </c>
      <c r="X50" s="47">
        <v>2400</v>
      </c>
      <c r="Y50" s="47">
        <v>6100</v>
      </c>
      <c r="Z50" s="49"/>
      <c r="AA50" s="41">
        <v>0</v>
      </c>
      <c r="AB50" s="41">
        <v>0</v>
      </c>
      <c r="AC50" s="41">
        <v>0</v>
      </c>
      <c r="AD50" s="41">
        <v>0</v>
      </c>
      <c r="AE50" s="49"/>
      <c r="AF50" s="43">
        <v>0</v>
      </c>
      <c r="AG50" s="43">
        <v>0</v>
      </c>
      <c r="AH50" s="43">
        <v>0</v>
      </c>
      <c r="AI50" s="43">
        <v>0</v>
      </c>
      <c r="AJ50" s="49"/>
      <c r="AK50" s="45">
        <v>8500</v>
      </c>
      <c r="AL50" s="45">
        <v>8500</v>
      </c>
      <c r="AM50" s="45">
        <v>2400</v>
      </c>
      <c r="AN50" s="45">
        <v>6100</v>
      </c>
      <c r="AO50" s="49"/>
      <c r="AP50" s="28">
        <v>8500</v>
      </c>
      <c r="AQ50" s="28" t="s">
        <v>4422</v>
      </c>
      <c r="AR50" s="28" t="s">
        <v>4422</v>
      </c>
      <c r="AS50" s="49"/>
      <c r="AT50" s="31">
        <v>28.235294117647058</v>
      </c>
      <c r="AU50" s="31">
        <v>28.235294117647058</v>
      </c>
      <c r="AV50" s="60">
        <v>44667</v>
      </c>
    </row>
    <row r="51" spans="1:48" x14ac:dyDescent="0.35">
      <c r="A51" s="28" t="s">
        <v>5690</v>
      </c>
      <c r="B51" s="28">
        <v>38</v>
      </c>
      <c r="C51" s="66">
        <v>4463</v>
      </c>
      <c r="D51" s="28">
        <v>4463</v>
      </c>
      <c r="E51" s="28" t="s">
        <v>2803</v>
      </c>
      <c r="F51" s="28" t="s">
        <v>25</v>
      </c>
      <c r="G51" s="28" t="s">
        <v>1887</v>
      </c>
      <c r="H51" s="28" t="s">
        <v>1892</v>
      </c>
      <c r="I51" s="30">
        <v>42697</v>
      </c>
      <c r="J51" s="28" t="s">
        <v>1925</v>
      </c>
      <c r="K51" s="28" t="s">
        <v>2761</v>
      </c>
      <c r="L51" s="28"/>
      <c r="M51" s="28"/>
      <c r="N51" s="31"/>
      <c r="O51" s="31" t="s">
        <v>2941</v>
      </c>
      <c r="P51" s="28">
        <v>8367582507</v>
      </c>
      <c r="Q51" s="28" t="s">
        <v>2764</v>
      </c>
      <c r="R51" s="28" t="s">
        <v>82</v>
      </c>
      <c r="S51" s="49"/>
      <c r="T51" s="28">
        <v>293</v>
      </c>
      <c r="U51" s="49"/>
      <c r="V51" s="47">
        <v>15500</v>
      </c>
      <c r="W51" s="47">
        <v>5500</v>
      </c>
      <c r="X51" s="47">
        <v>4000</v>
      </c>
      <c r="Y51" s="47">
        <v>1500</v>
      </c>
      <c r="Z51" s="49"/>
      <c r="AA51" s="41">
        <v>0</v>
      </c>
      <c r="AB51" s="41">
        <v>0</v>
      </c>
      <c r="AC51" s="41">
        <v>0</v>
      </c>
      <c r="AD51" s="41">
        <v>0</v>
      </c>
      <c r="AE51" s="49"/>
      <c r="AF51" s="43">
        <v>0</v>
      </c>
      <c r="AG51" s="43">
        <v>0</v>
      </c>
      <c r="AH51" s="43">
        <v>0</v>
      </c>
      <c r="AI51" s="43">
        <v>0</v>
      </c>
      <c r="AJ51" s="49"/>
      <c r="AK51" s="45">
        <v>15500</v>
      </c>
      <c r="AL51" s="45">
        <v>5500</v>
      </c>
      <c r="AM51" s="45">
        <v>4000</v>
      </c>
      <c r="AN51" s="45">
        <v>1500</v>
      </c>
      <c r="AO51" s="49"/>
      <c r="AP51" s="28">
        <v>8500</v>
      </c>
      <c r="AQ51" s="28">
        <v>7000</v>
      </c>
      <c r="AR51" s="28" t="s">
        <v>4422</v>
      </c>
      <c r="AS51" s="49"/>
      <c r="AT51" s="31">
        <v>72.727272727272734</v>
      </c>
      <c r="AU51" s="31">
        <v>72.727272727272734</v>
      </c>
      <c r="AV51" s="60">
        <v>44660</v>
      </c>
    </row>
    <row r="52" spans="1:48" x14ac:dyDescent="0.35">
      <c r="A52" s="28" t="s">
        <v>5689</v>
      </c>
      <c r="B52" s="28">
        <v>39</v>
      </c>
      <c r="C52" s="66">
        <v>4446</v>
      </c>
      <c r="D52" s="35">
        <v>4446</v>
      </c>
      <c r="E52" s="35" t="s">
        <v>2804</v>
      </c>
      <c r="F52" s="35" t="s">
        <v>25</v>
      </c>
      <c r="G52" s="35" t="s">
        <v>1887</v>
      </c>
      <c r="H52" s="35" t="s">
        <v>1892</v>
      </c>
      <c r="I52" s="38">
        <v>42811</v>
      </c>
      <c r="J52" s="35" t="s">
        <v>1926</v>
      </c>
      <c r="K52" s="35" t="s">
        <v>2760</v>
      </c>
      <c r="L52" s="35"/>
      <c r="M52" s="35"/>
      <c r="N52" s="37"/>
      <c r="O52" s="37" t="s">
        <v>2941</v>
      </c>
      <c r="P52" s="35">
        <v>9573727318</v>
      </c>
      <c r="Q52" s="35" t="s">
        <v>2764</v>
      </c>
      <c r="R52" s="35" t="s">
        <v>83</v>
      </c>
      <c r="S52" s="61"/>
      <c r="T52" s="35" t="s">
        <v>2937</v>
      </c>
      <c r="U52" s="61"/>
      <c r="V52" s="47">
        <v>15500</v>
      </c>
      <c r="W52" s="47">
        <v>15500</v>
      </c>
      <c r="X52" s="47">
        <v>0</v>
      </c>
      <c r="Y52" s="47">
        <v>15500</v>
      </c>
      <c r="Z52" s="61"/>
      <c r="AA52" s="41">
        <v>0</v>
      </c>
      <c r="AB52" s="41">
        <v>0</v>
      </c>
      <c r="AC52" s="41">
        <v>0</v>
      </c>
      <c r="AD52" s="41">
        <v>0</v>
      </c>
      <c r="AE52" s="61"/>
      <c r="AF52" s="43">
        <v>0</v>
      </c>
      <c r="AG52" s="43">
        <v>0</v>
      </c>
      <c r="AH52" s="43">
        <v>0</v>
      </c>
      <c r="AI52" s="43">
        <v>0</v>
      </c>
      <c r="AJ52" s="61"/>
      <c r="AK52" s="45">
        <v>15500</v>
      </c>
      <c r="AL52" s="45">
        <v>15500</v>
      </c>
      <c r="AM52" s="45">
        <v>0</v>
      </c>
      <c r="AN52" s="45">
        <v>15500</v>
      </c>
      <c r="AO52" s="61"/>
      <c r="AP52" s="28">
        <v>8500</v>
      </c>
      <c r="AQ52" s="28">
        <v>7000</v>
      </c>
      <c r="AR52" s="28" t="s">
        <v>4422</v>
      </c>
      <c r="AS52" s="61"/>
      <c r="AT52" s="31">
        <v>0</v>
      </c>
      <c r="AU52" s="31">
        <v>0</v>
      </c>
      <c r="AV52" s="60">
        <v>0</v>
      </c>
    </row>
    <row r="53" spans="1:48" x14ac:dyDescent="0.35">
      <c r="A53" s="28" t="s">
        <v>5689</v>
      </c>
      <c r="B53" s="28">
        <v>40</v>
      </c>
      <c r="C53" s="66">
        <v>4405</v>
      </c>
      <c r="D53" s="28">
        <v>4405</v>
      </c>
      <c r="E53" s="28" t="s">
        <v>455</v>
      </c>
      <c r="F53" s="28" t="s">
        <v>25</v>
      </c>
      <c r="G53" s="28" t="s">
        <v>1887</v>
      </c>
      <c r="H53" s="28" t="s">
        <v>1892</v>
      </c>
      <c r="I53" s="30">
        <v>42440</v>
      </c>
      <c r="J53" s="28" t="s">
        <v>1927</v>
      </c>
      <c r="K53" s="28" t="s">
        <v>2761</v>
      </c>
      <c r="L53" s="28"/>
      <c r="M53" s="28"/>
      <c r="N53" s="31"/>
      <c r="O53" s="31" t="s">
        <v>2941</v>
      </c>
      <c r="P53" s="28">
        <v>8121563802</v>
      </c>
      <c r="Q53" s="28" t="s">
        <v>2762</v>
      </c>
      <c r="R53" s="28" t="s">
        <v>97</v>
      </c>
      <c r="S53" s="49"/>
      <c r="T53" s="28">
        <v>324</v>
      </c>
      <c r="U53" s="49"/>
      <c r="V53" s="47">
        <v>8500</v>
      </c>
      <c r="W53" s="47">
        <v>5500</v>
      </c>
      <c r="X53" s="47">
        <v>5500</v>
      </c>
      <c r="Y53" s="47">
        <v>0</v>
      </c>
      <c r="Z53" s="49"/>
      <c r="AA53" s="41">
        <v>0</v>
      </c>
      <c r="AB53" s="41">
        <v>0</v>
      </c>
      <c r="AC53" s="41">
        <v>0</v>
      </c>
      <c r="AD53" s="41">
        <v>0</v>
      </c>
      <c r="AE53" s="49"/>
      <c r="AF53" s="43">
        <v>0</v>
      </c>
      <c r="AG53" s="43">
        <v>0</v>
      </c>
      <c r="AH53" s="43">
        <v>0</v>
      </c>
      <c r="AI53" s="43">
        <v>0</v>
      </c>
      <c r="AJ53" s="49"/>
      <c r="AK53" s="45">
        <v>8500</v>
      </c>
      <c r="AL53" s="45">
        <v>5500</v>
      </c>
      <c r="AM53" s="45">
        <v>5500</v>
      </c>
      <c r="AN53" s="45">
        <v>0</v>
      </c>
      <c r="AO53" s="49"/>
      <c r="AP53" s="28">
        <v>8500</v>
      </c>
      <c r="AQ53" s="28" t="s">
        <v>4422</v>
      </c>
      <c r="AR53" s="28" t="s">
        <v>4422</v>
      </c>
      <c r="AS53" s="49"/>
      <c r="AT53" s="31">
        <v>100</v>
      </c>
      <c r="AU53" s="31">
        <v>100</v>
      </c>
      <c r="AV53" s="60">
        <v>44663</v>
      </c>
    </row>
    <row r="54" spans="1:48" x14ac:dyDescent="0.35">
      <c r="A54" s="28" t="s">
        <v>5689</v>
      </c>
      <c r="B54" s="28">
        <v>41</v>
      </c>
      <c r="C54" s="66">
        <v>4421</v>
      </c>
      <c r="D54" s="28">
        <v>4421</v>
      </c>
      <c r="E54" s="28" t="s">
        <v>2805</v>
      </c>
      <c r="F54" s="28" t="s">
        <v>25</v>
      </c>
      <c r="G54" s="28" t="s">
        <v>1887</v>
      </c>
      <c r="H54" s="28" t="s">
        <v>1892</v>
      </c>
      <c r="I54" s="30">
        <v>42736</v>
      </c>
      <c r="J54" s="28" t="s">
        <v>1910</v>
      </c>
      <c r="K54" s="28" t="s">
        <v>2761</v>
      </c>
      <c r="L54" s="28"/>
      <c r="M54" s="28"/>
      <c r="N54" s="31"/>
      <c r="O54" s="31" t="s">
        <v>2941</v>
      </c>
      <c r="P54" s="28">
        <v>9705652654</v>
      </c>
      <c r="Q54" s="28" t="s">
        <v>2764</v>
      </c>
      <c r="R54" s="28" t="s">
        <v>83</v>
      </c>
      <c r="S54" s="49"/>
      <c r="T54" s="28">
        <v>149</v>
      </c>
      <c r="U54" s="49"/>
      <c r="V54" s="47">
        <v>15500</v>
      </c>
      <c r="W54" s="47">
        <v>9600</v>
      </c>
      <c r="X54" s="47">
        <v>7500</v>
      </c>
      <c r="Y54" s="47">
        <v>2100</v>
      </c>
      <c r="Z54" s="49"/>
      <c r="AA54" s="41">
        <v>0</v>
      </c>
      <c r="AB54" s="41">
        <v>0</v>
      </c>
      <c r="AC54" s="41">
        <v>0</v>
      </c>
      <c r="AD54" s="41">
        <v>0</v>
      </c>
      <c r="AE54" s="49"/>
      <c r="AF54" s="43">
        <v>0</v>
      </c>
      <c r="AG54" s="43">
        <v>0</v>
      </c>
      <c r="AH54" s="43">
        <v>0</v>
      </c>
      <c r="AI54" s="43">
        <v>0</v>
      </c>
      <c r="AJ54" s="49"/>
      <c r="AK54" s="45">
        <v>15500</v>
      </c>
      <c r="AL54" s="45">
        <v>9600</v>
      </c>
      <c r="AM54" s="45">
        <v>7500</v>
      </c>
      <c r="AN54" s="45">
        <v>2100</v>
      </c>
      <c r="AO54" s="49"/>
      <c r="AP54" s="28">
        <v>8500</v>
      </c>
      <c r="AQ54" s="28">
        <v>7000</v>
      </c>
      <c r="AR54" s="28" t="s">
        <v>4422</v>
      </c>
      <c r="AS54" s="49"/>
      <c r="AT54" s="31">
        <v>78.125</v>
      </c>
      <c r="AU54" s="31">
        <v>78.125</v>
      </c>
      <c r="AV54" s="60">
        <v>44663</v>
      </c>
    </row>
    <row r="55" spans="1:48" x14ac:dyDescent="0.35">
      <c r="A55" s="28" t="s">
        <v>5689</v>
      </c>
      <c r="B55" s="28">
        <v>42</v>
      </c>
      <c r="C55" s="66">
        <v>4422</v>
      </c>
      <c r="D55" s="28">
        <v>4422</v>
      </c>
      <c r="E55" s="28" t="s">
        <v>2806</v>
      </c>
      <c r="F55" s="28" t="s">
        <v>25</v>
      </c>
      <c r="G55" s="28" t="s">
        <v>1887</v>
      </c>
      <c r="H55" s="28" t="s">
        <v>1892</v>
      </c>
      <c r="I55" s="30">
        <v>43061</v>
      </c>
      <c r="J55" s="28" t="s">
        <v>1928</v>
      </c>
      <c r="K55" s="28" t="s">
        <v>2761</v>
      </c>
      <c r="L55" s="28"/>
      <c r="M55" s="28"/>
      <c r="N55" s="31"/>
      <c r="O55" s="31" t="s">
        <v>2941</v>
      </c>
      <c r="P55" s="28">
        <v>8374101952</v>
      </c>
      <c r="Q55" s="28" t="s">
        <v>2764</v>
      </c>
      <c r="R55" s="28" t="s">
        <v>74</v>
      </c>
      <c r="S55" s="49"/>
      <c r="T55" s="28">
        <v>26</v>
      </c>
      <c r="U55" s="49"/>
      <c r="V55" s="47">
        <v>14000</v>
      </c>
      <c r="W55" s="47">
        <v>7000</v>
      </c>
      <c r="X55" s="47">
        <v>7000</v>
      </c>
      <c r="Y55" s="47">
        <v>0</v>
      </c>
      <c r="Z55" s="49"/>
      <c r="AA55" s="41">
        <v>0</v>
      </c>
      <c r="AB55" s="41">
        <v>0</v>
      </c>
      <c r="AC55" s="41">
        <v>0</v>
      </c>
      <c r="AD55" s="41">
        <v>0</v>
      </c>
      <c r="AE55" s="49"/>
      <c r="AF55" s="43">
        <v>0</v>
      </c>
      <c r="AG55" s="43">
        <v>0</v>
      </c>
      <c r="AH55" s="43">
        <v>0</v>
      </c>
      <c r="AI55" s="43">
        <v>0</v>
      </c>
      <c r="AJ55" s="49"/>
      <c r="AK55" s="45">
        <v>14000</v>
      </c>
      <c r="AL55" s="45">
        <v>7000</v>
      </c>
      <c r="AM55" s="45">
        <v>7000</v>
      </c>
      <c r="AN55" s="45">
        <v>0</v>
      </c>
      <c r="AO55" s="49"/>
      <c r="AP55" s="28">
        <v>8500</v>
      </c>
      <c r="AQ55" s="28">
        <v>5500</v>
      </c>
      <c r="AR55" s="28" t="s">
        <v>4422</v>
      </c>
      <c r="AS55" s="49"/>
      <c r="AT55" s="31">
        <v>100</v>
      </c>
      <c r="AU55" s="31">
        <v>100</v>
      </c>
      <c r="AV55" s="60">
        <v>44636</v>
      </c>
    </row>
    <row r="56" spans="1:48" x14ac:dyDescent="0.35">
      <c r="A56" s="28" t="s">
        <v>5689</v>
      </c>
      <c r="B56" s="28">
        <v>43</v>
      </c>
      <c r="C56" s="66">
        <v>4143</v>
      </c>
      <c r="D56" s="28">
        <v>4143</v>
      </c>
      <c r="E56" s="28" t="s">
        <v>2807</v>
      </c>
      <c r="F56" s="28" t="s">
        <v>25</v>
      </c>
      <c r="G56" s="28" t="s">
        <v>1887</v>
      </c>
      <c r="H56" s="28" t="s">
        <v>1892</v>
      </c>
      <c r="I56" s="30">
        <v>43002</v>
      </c>
      <c r="J56" s="28" t="s">
        <v>1929</v>
      </c>
      <c r="K56" s="28" t="s">
        <v>2761</v>
      </c>
      <c r="L56" s="28"/>
      <c r="M56" s="28"/>
      <c r="N56" s="31"/>
      <c r="O56" s="31" t="s">
        <v>2941</v>
      </c>
      <c r="P56" s="28">
        <v>9963370315</v>
      </c>
      <c r="Q56" s="28" t="s">
        <v>2762</v>
      </c>
      <c r="R56" s="28" t="s">
        <v>75</v>
      </c>
      <c r="S56" s="49"/>
      <c r="T56" s="28">
        <v>38</v>
      </c>
      <c r="U56" s="49"/>
      <c r="V56" s="47">
        <v>8500</v>
      </c>
      <c r="W56" s="47">
        <v>7000</v>
      </c>
      <c r="X56" s="47">
        <v>7000</v>
      </c>
      <c r="Y56" s="47">
        <v>0</v>
      </c>
      <c r="Z56" s="49"/>
      <c r="AA56" s="41">
        <v>0</v>
      </c>
      <c r="AB56" s="41">
        <v>0</v>
      </c>
      <c r="AC56" s="41">
        <v>0</v>
      </c>
      <c r="AD56" s="41">
        <v>0</v>
      </c>
      <c r="AE56" s="49"/>
      <c r="AF56" s="43">
        <v>0</v>
      </c>
      <c r="AG56" s="43">
        <v>0</v>
      </c>
      <c r="AH56" s="43">
        <v>0</v>
      </c>
      <c r="AI56" s="43">
        <v>0</v>
      </c>
      <c r="AJ56" s="49"/>
      <c r="AK56" s="45">
        <v>8500</v>
      </c>
      <c r="AL56" s="45">
        <v>7000</v>
      </c>
      <c r="AM56" s="45">
        <v>7000</v>
      </c>
      <c r="AN56" s="45">
        <v>0</v>
      </c>
      <c r="AO56" s="49"/>
      <c r="AP56" s="28">
        <v>8500</v>
      </c>
      <c r="AQ56" s="28" t="s">
        <v>4422</v>
      </c>
      <c r="AR56" s="28" t="s">
        <v>4422</v>
      </c>
      <c r="AS56" s="49"/>
      <c r="AT56" s="31">
        <v>100</v>
      </c>
      <c r="AU56" s="31">
        <v>100</v>
      </c>
      <c r="AV56" s="60">
        <v>44660</v>
      </c>
    </row>
    <row r="57" spans="1:48" x14ac:dyDescent="0.35">
      <c r="A57" s="28" t="s">
        <v>5689</v>
      </c>
      <c r="B57" s="28">
        <v>44</v>
      </c>
      <c r="C57" s="66">
        <v>4389</v>
      </c>
      <c r="D57" s="28">
        <v>4389</v>
      </c>
      <c r="E57" s="28" t="s">
        <v>2808</v>
      </c>
      <c r="F57" s="28" t="s">
        <v>25</v>
      </c>
      <c r="G57" s="28" t="s">
        <v>1887</v>
      </c>
      <c r="H57" s="28" t="s">
        <v>1892</v>
      </c>
      <c r="I57" s="30">
        <v>42929</v>
      </c>
      <c r="J57" s="28" t="s">
        <v>1903</v>
      </c>
      <c r="K57" s="28" t="s">
        <v>2761</v>
      </c>
      <c r="L57" s="28"/>
      <c r="M57" s="28"/>
      <c r="N57" s="31"/>
      <c r="O57" s="31" t="s">
        <v>2941</v>
      </c>
      <c r="P57" s="28">
        <v>9949802296</v>
      </c>
      <c r="Q57" s="28" t="s">
        <v>2764</v>
      </c>
      <c r="R57" s="30" t="s">
        <v>36</v>
      </c>
      <c r="S57" s="49"/>
      <c r="T57" s="28">
        <v>51</v>
      </c>
      <c r="U57" s="49"/>
      <c r="V57" s="47">
        <v>13500</v>
      </c>
      <c r="W57" s="47">
        <v>10400</v>
      </c>
      <c r="X57" s="47">
        <v>10400</v>
      </c>
      <c r="Y57" s="47">
        <v>0</v>
      </c>
      <c r="Z57" s="49"/>
      <c r="AA57" s="41">
        <v>0</v>
      </c>
      <c r="AB57" s="41">
        <v>0</v>
      </c>
      <c r="AC57" s="41">
        <v>0</v>
      </c>
      <c r="AD57" s="41">
        <v>0</v>
      </c>
      <c r="AE57" s="49"/>
      <c r="AF57" s="43">
        <v>0</v>
      </c>
      <c r="AG57" s="43">
        <v>0</v>
      </c>
      <c r="AH57" s="43">
        <v>0</v>
      </c>
      <c r="AI57" s="43">
        <v>0</v>
      </c>
      <c r="AJ57" s="49"/>
      <c r="AK57" s="45">
        <v>13500</v>
      </c>
      <c r="AL57" s="45">
        <v>10400</v>
      </c>
      <c r="AM57" s="45">
        <v>10400</v>
      </c>
      <c r="AN57" s="45">
        <v>0</v>
      </c>
      <c r="AO57" s="49"/>
      <c r="AP57" s="28">
        <v>8500</v>
      </c>
      <c r="AQ57" s="28">
        <v>5000</v>
      </c>
      <c r="AR57" s="28" t="s">
        <v>4422</v>
      </c>
      <c r="AS57" s="49"/>
      <c r="AT57" s="31">
        <v>100</v>
      </c>
      <c r="AU57" s="31">
        <v>100</v>
      </c>
      <c r="AV57" s="60">
        <v>44667</v>
      </c>
    </row>
    <row r="58" spans="1:48" x14ac:dyDescent="0.35">
      <c r="A58" s="28" t="s">
        <v>5689</v>
      </c>
      <c r="B58" s="28">
        <v>45</v>
      </c>
      <c r="C58" s="66">
        <v>4450</v>
      </c>
      <c r="D58" s="28">
        <v>4450</v>
      </c>
      <c r="E58" s="28" t="s">
        <v>2809</v>
      </c>
      <c r="F58" s="28" t="s">
        <v>25</v>
      </c>
      <c r="G58" s="28" t="s">
        <v>1887</v>
      </c>
      <c r="H58" s="28" t="s">
        <v>1892</v>
      </c>
      <c r="I58" s="30">
        <v>42773</v>
      </c>
      <c r="J58" s="28" t="s">
        <v>1903</v>
      </c>
      <c r="K58" s="28" t="s">
        <v>2761</v>
      </c>
      <c r="L58" s="28"/>
      <c r="M58" s="28"/>
      <c r="N58" s="31"/>
      <c r="O58" s="31" t="s">
        <v>2941</v>
      </c>
      <c r="P58" s="28">
        <v>9666437050</v>
      </c>
      <c r="Q58" s="28" t="s">
        <v>2764</v>
      </c>
      <c r="R58" s="30" t="s">
        <v>74</v>
      </c>
      <c r="S58" s="49"/>
      <c r="T58" s="28" t="s">
        <v>2937</v>
      </c>
      <c r="U58" s="49"/>
      <c r="V58" s="47">
        <v>14000</v>
      </c>
      <c r="W58" s="47">
        <v>14000</v>
      </c>
      <c r="X58" s="47">
        <v>0</v>
      </c>
      <c r="Y58" s="47">
        <v>14000</v>
      </c>
      <c r="Z58" s="49"/>
      <c r="AA58" s="41">
        <v>0</v>
      </c>
      <c r="AB58" s="41">
        <v>0</v>
      </c>
      <c r="AC58" s="41">
        <v>0</v>
      </c>
      <c r="AD58" s="41">
        <v>0</v>
      </c>
      <c r="AE58" s="49"/>
      <c r="AF58" s="43">
        <v>0</v>
      </c>
      <c r="AG58" s="43">
        <v>0</v>
      </c>
      <c r="AH58" s="43">
        <v>0</v>
      </c>
      <c r="AI58" s="43">
        <v>0</v>
      </c>
      <c r="AJ58" s="49"/>
      <c r="AK58" s="45">
        <v>14000</v>
      </c>
      <c r="AL58" s="45">
        <v>14000</v>
      </c>
      <c r="AM58" s="45">
        <v>0</v>
      </c>
      <c r="AN58" s="45">
        <v>14000</v>
      </c>
      <c r="AO58" s="49"/>
      <c r="AP58" s="28">
        <v>8500</v>
      </c>
      <c r="AQ58" s="28">
        <v>5500</v>
      </c>
      <c r="AR58" s="28" t="s">
        <v>4422</v>
      </c>
      <c r="AS58" s="49"/>
      <c r="AT58" s="31">
        <v>0</v>
      </c>
      <c r="AU58" s="31">
        <v>0</v>
      </c>
      <c r="AV58" s="60">
        <v>0</v>
      </c>
    </row>
    <row r="59" spans="1:48" x14ac:dyDescent="0.35">
      <c r="A59" s="28" t="s">
        <v>5689</v>
      </c>
      <c r="B59" s="28">
        <v>46</v>
      </c>
      <c r="C59" s="66">
        <v>4452</v>
      </c>
      <c r="D59" s="28">
        <v>4452</v>
      </c>
      <c r="E59" s="28" t="s">
        <v>2810</v>
      </c>
      <c r="F59" s="28" t="s">
        <v>25</v>
      </c>
      <c r="G59" s="28" t="s">
        <v>1887</v>
      </c>
      <c r="H59" s="28" t="s">
        <v>1892</v>
      </c>
      <c r="I59" s="30">
        <v>43004</v>
      </c>
      <c r="J59" s="28" t="s">
        <v>1930</v>
      </c>
      <c r="K59" s="28" t="s">
        <v>2761</v>
      </c>
      <c r="L59" s="28"/>
      <c r="M59" s="28"/>
      <c r="N59" s="31"/>
      <c r="O59" s="31" t="s">
        <v>2941</v>
      </c>
      <c r="P59" s="28">
        <v>9640614462</v>
      </c>
      <c r="Q59" s="28" t="s">
        <v>2764</v>
      </c>
      <c r="R59" s="30" t="s">
        <v>68</v>
      </c>
      <c r="S59" s="49"/>
      <c r="T59" s="28">
        <v>140</v>
      </c>
      <c r="U59" s="49"/>
      <c r="V59" s="47">
        <v>15500</v>
      </c>
      <c r="W59" s="47">
        <v>9600</v>
      </c>
      <c r="X59" s="47">
        <v>6600</v>
      </c>
      <c r="Y59" s="47">
        <v>3000</v>
      </c>
      <c r="Z59" s="49"/>
      <c r="AA59" s="41">
        <v>0</v>
      </c>
      <c r="AB59" s="41">
        <v>0</v>
      </c>
      <c r="AC59" s="41">
        <v>0</v>
      </c>
      <c r="AD59" s="41">
        <v>0</v>
      </c>
      <c r="AE59" s="49"/>
      <c r="AF59" s="43">
        <v>0</v>
      </c>
      <c r="AG59" s="43">
        <v>0</v>
      </c>
      <c r="AH59" s="43">
        <v>0</v>
      </c>
      <c r="AI59" s="43">
        <v>0</v>
      </c>
      <c r="AJ59" s="49"/>
      <c r="AK59" s="45">
        <v>15500</v>
      </c>
      <c r="AL59" s="45">
        <v>9600</v>
      </c>
      <c r="AM59" s="45">
        <v>6600</v>
      </c>
      <c r="AN59" s="45">
        <v>3000</v>
      </c>
      <c r="AO59" s="49"/>
      <c r="AP59" s="28">
        <v>8500</v>
      </c>
      <c r="AQ59" s="28">
        <v>7000</v>
      </c>
      <c r="AR59" s="28" t="s">
        <v>4422</v>
      </c>
      <c r="AS59" s="49"/>
      <c r="AT59" s="31">
        <v>68.75</v>
      </c>
      <c r="AU59" s="31">
        <v>68.75</v>
      </c>
      <c r="AV59" s="60">
        <v>44657</v>
      </c>
    </row>
    <row r="60" spans="1:48" x14ac:dyDescent="0.35">
      <c r="A60" s="28" t="s">
        <v>5690</v>
      </c>
      <c r="B60" s="28">
        <v>47</v>
      </c>
      <c r="C60" s="66">
        <v>4457</v>
      </c>
      <c r="D60" s="28" t="s">
        <v>1827</v>
      </c>
      <c r="E60" s="35" t="s">
        <v>491</v>
      </c>
      <c r="F60" s="35" t="s">
        <v>25</v>
      </c>
      <c r="G60" s="28" t="s">
        <v>1887</v>
      </c>
      <c r="H60" s="35" t="s">
        <v>1892</v>
      </c>
      <c r="I60" s="38">
        <v>42829</v>
      </c>
      <c r="J60" s="35" t="s">
        <v>1909</v>
      </c>
      <c r="K60" s="35" t="s">
        <v>2760</v>
      </c>
      <c r="L60" s="35"/>
      <c r="M60" s="35"/>
      <c r="N60" s="37"/>
      <c r="O60" s="37" t="s">
        <v>2941</v>
      </c>
      <c r="P60" s="35"/>
      <c r="Q60" s="35" t="s">
        <v>2762</v>
      </c>
      <c r="R60" s="38" t="s">
        <v>52</v>
      </c>
      <c r="S60" s="49"/>
      <c r="T60" s="35" t="s">
        <v>2937</v>
      </c>
      <c r="U60" s="49"/>
      <c r="V60" s="47">
        <v>8500</v>
      </c>
      <c r="W60" s="47">
        <v>8500</v>
      </c>
      <c r="X60" s="47">
        <v>0</v>
      </c>
      <c r="Y60" s="47">
        <v>8500</v>
      </c>
      <c r="Z60" s="49"/>
      <c r="AA60" s="41">
        <v>0</v>
      </c>
      <c r="AB60" s="41">
        <v>0</v>
      </c>
      <c r="AC60" s="41">
        <v>0</v>
      </c>
      <c r="AD60" s="41">
        <v>0</v>
      </c>
      <c r="AE60" s="49"/>
      <c r="AF60" s="43">
        <v>0</v>
      </c>
      <c r="AG60" s="43">
        <v>0</v>
      </c>
      <c r="AH60" s="43">
        <v>0</v>
      </c>
      <c r="AI60" s="43">
        <v>0</v>
      </c>
      <c r="AJ60" s="49"/>
      <c r="AK60" s="45">
        <v>8500</v>
      </c>
      <c r="AL60" s="45">
        <v>8500</v>
      </c>
      <c r="AM60" s="45">
        <v>0</v>
      </c>
      <c r="AN60" s="45">
        <v>8500</v>
      </c>
      <c r="AO60" s="49"/>
      <c r="AP60" s="35">
        <v>8500</v>
      </c>
      <c r="AQ60" s="35" t="s">
        <v>4422</v>
      </c>
      <c r="AR60" s="35" t="s">
        <v>4422</v>
      </c>
      <c r="AS60" s="49"/>
      <c r="AT60" s="37">
        <v>0</v>
      </c>
      <c r="AU60" s="37">
        <v>0</v>
      </c>
      <c r="AV60" s="60">
        <v>0</v>
      </c>
    </row>
    <row r="61" spans="1:48" x14ac:dyDescent="0.35">
      <c r="A61" s="28" t="s">
        <v>5689</v>
      </c>
      <c r="B61" s="28">
        <v>48</v>
      </c>
      <c r="C61" s="66">
        <v>4397</v>
      </c>
      <c r="D61" s="28">
        <v>4397</v>
      </c>
      <c r="E61" s="28" t="s">
        <v>456</v>
      </c>
      <c r="F61" s="28" t="s">
        <v>25</v>
      </c>
      <c r="G61" s="28" t="s">
        <v>1887</v>
      </c>
      <c r="H61" s="28" t="s">
        <v>1893</v>
      </c>
      <c r="I61" s="30" t="s">
        <v>2884</v>
      </c>
      <c r="J61" s="28" t="s">
        <v>1931</v>
      </c>
      <c r="K61" s="28" t="s">
        <v>2761</v>
      </c>
      <c r="L61" s="28"/>
      <c r="M61" s="28"/>
      <c r="N61" s="31"/>
      <c r="O61" s="31" t="s">
        <v>2941</v>
      </c>
      <c r="P61" s="28">
        <v>9052854116</v>
      </c>
      <c r="Q61" s="28" t="s">
        <v>2762</v>
      </c>
      <c r="R61" s="28" t="s">
        <v>97</v>
      </c>
      <c r="S61" s="49"/>
      <c r="T61" s="28">
        <v>53</v>
      </c>
      <c r="U61" s="49"/>
      <c r="V61" s="47">
        <v>8500</v>
      </c>
      <c r="W61" s="47">
        <v>4000</v>
      </c>
      <c r="X61" s="47">
        <v>4000</v>
      </c>
      <c r="Y61" s="47">
        <v>0</v>
      </c>
      <c r="Z61" s="49"/>
      <c r="AA61" s="41">
        <v>0</v>
      </c>
      <c r="AB61" s="41">
        <v>0</v>
      </c>
      <c r="AC61" s="41">
        <v>0</v>
      </c>
      <c r="AD61" s="41">
        <v>0</v>
      </c>
      <c r="AE61" s="49"/>
      <c r="AF61" s="43">
        <v>0</v>
      </c>
      <c r="AG61" s="43">
        <v>0</v>
      </c>
      <c r="AH61" s="43">
        <v>0</v>
      </c>
      <c r="AI61" s="43">
        <v>0</v>
      </c>
      <c r="AJ61" s="49"/>
      <c r="AK61" s="45">
        <v>8500</v>
      </c>
      <c r="AL61" s="45">
        <v>4000</v>
      </c>
      <c r="AM61" s="45">
        <v>4000</v>
      </c>
      <c r="AN61" s="45">
        <v>0</v>
      </c>
      <c r="AO61" s="49"/>
      <c r="AP61" s="28">
        <v>8500</v>
      </c>
      <c r="AQ61" s="28" t="s">
        <v>4422</v>
      </c>
      <c r="AR61" s="28" t="s">
        <v>4422</v>
      </c>
      <c r="AS61" s="49"/>
      <c r="AT61" s="31">
        <v>100</v>
      </c>
      <c r="AU61" s="31">
        <v>100</v>
      </c>
      <c r="AV61" s="60">
        <v>44536</v>
      </c>
    </row>
    <row r="62" spans="1:48" x14ac:dyDescent="0.35">
      <c r="A62" s="28" t="s">
        <v>5689</v>
      </c>
      <c r="B62" s="28">
        <v>49</v>
      </c>
      <c r="C62" s="66">
        <v>4396</v>
      </c>
      <c r="D62" s="28">
        <v>4396</v>
      </c>
      <c r="E62" s="28" t="s">
        <v>2811</v>
      </c>
      <c r="F62" s="28" t="s">
        <v>25</v>
      </c>
      <c r="G62" s="28" t="s">
        <v>1887</v>
      </c>
      <c r="H62" s="28" t="s">
        <v>1893</v>
      </c>
      <c r="I62" s="30">
        <v>43156</v>
      </c>
      <c r="J62" s="28" t="s">
        <v>1932</v>
      </c>
      <c r="K62" s="28" t="s">
        <v>2761</v>
      </c>
      <c r="L62" s="28"/>
      <c r="M62" s="28"/>
      <c r="N62" s="31"/>
      <c r="O62" s="31" t="s">
        <v>2941</v>
      </c>
      <c r="P62" s="28">
        <v>9666690403</v>
      </c>
      <c r="Q62" s="28" t="s">
        <v>2762</v>
      </c>
      <c r="R62" s="28" t="s">
        <v>97</v>
      </c>
      <c r="S62" s="49"/>
      <c r="T62" s="28">
        <v>122</v>
      </c>
      <c r="U62" s="49"/>
      <c r="V62" s="47">
        <v>8500</v>
      </c>
      <c r="W62" s="47">
        <v>6000</v>
      </c>
      <c r="X62" s="47">
        <v>6000</v>
      </c>
      <c r="Y62" s="47">
        <v>0</v>
      </c>
      <c r="Z62" s="49"/>
      <c r="AA62" s="41">
        <v>0</v>
      </c>
      <c r="AB62" s="41">
        <v>0</v>
      </c>
      <c r="AC62" s="41">
        <v>0</v>
      </c>
      <c r="AD62" s="41">
        <v>0</v>
      </c>
      <c r="AE62" s="49"/>
      <c r="AF62" s="43">
        <v>0</v>
      </c>
      <c r="AG62" s="43">
        <v>0</v>
      </c>
      <c r="AH62" s="43">
        <v>1000</v>
      </c>
      <c r="AI62" s="43">
        <v>-1000</v>
      </c>
      <c r="AJ62" s="49"/>
      <c r="AK62" s="45">
        <v>8500</v>
      </c>
      <c r="AL62" s="45">
        <v>6000</v>
      </c>
      <c r="AM62" s="45">
        <v>5000</v>
      </c>
      <c r="AN62" s="45">
        <v>1000</v>
      </c>
      <c r="AO62" s="49"/>
      <c r="AP62" s="28">
        <v>8500</v>
      </c>
      <c r="AQ62" s="28" t="s">
        <v>4422</v>
      </c>
      <c r="AR62" s="28" t="s">
        <v>4422</v>
      </c>
      <c r="AS62" s="49"/>
      <c r="AT62" s="31">
        <v>100</v>
      </c>
      <c r="AU62" s="31">
        <v>83.333333333333343</v>
      </c>
      <c r="AV62" s="60">
        <v>44599</v>
      </c>
    </row>
    <row r="63" spans="1:48" x14ac:dyDescent="0.35">
      <c r="A63" s="28" t="s">
        <v>5689</v>
      </c>
      <c r="B63" s="28">
        <v>50</v>
      </c>
      <c r="C63" s="66">
        <v>4475</v>
      </c>
      <c r="D63" s="28">
        <v>4475</v>
      </c>
      <c r="E63" s="28" t="s">
        <v>2812</v>
      </c>
      <c r="F63" s="28" t="s">
        <v>25</v>
      </c>
      <c r="G63" s="28" t="s">
        <v>1887</v>
      </c>
      <c r="H63" s="28" t="s">
        <v>1893</v>
      </c>
      <c r="I63" s="30">
        <v>42890</v>
      </c>
      <c r="J63" s="28" t="s">
        <v>4619</v>
      </c>
      <c r="K63" s="28" t="s">
        <v>2761</v>
      </c>
      <c r="L63" s="28"/>
      <c r="M63" s="28"/>
      <c r="N63" s="31"/>
      <c r="O63" s="31" t="s">
        <v>2941</v>
      </c>
      <c r="P63" s="28">
        <v>9704680134</v>
      </c>
      <c r="Q63" s="28" t="s">
        <v>2764</v>
      </c>
      <c r="R63" s="28" t="s">
        <v>59</v>
      </c>
      <c r="S63" s="49"/>
      <c r="T63" s="28">
        <v>323</v>
      </c>
      <c r="U63" s="49"/>
      <c r="V63" s="47">
        <v>16000</v>
      </c>
      <c r="W63" s="47">
        <v>6000</v>
      </c>
      <c r="X63" s="47">
        <v>5800</v>
      </c>
      <c r="Y63" s="47">
        <v>200</v>
      </c>
      <c r="Z63" s="49"/>
      <c r="AA63" s="41">
        <v>0</v>
      </c>
      <c r="AB63" s="41">
        <v>0</v>
      </c>
      <c r="AC63" s="41">
        <v>0</v>
      </c>
      <c r="AD63" s="41">
        <v>0</v>
      </c>
      <c r="AE63" s="49"/>
      <c r="AF63" s="43">
        <v>0</v>
      </c>
      <c r="AG63" s="43">
        <v>0</v>
      </c>
      <c r="AH63" s="43">
        <v>0</v>
      </c>
      <c r="AI63" s="43">
        <v>0</v>
      </c>
      <c r="AJ63" s="49"/>
      <c r="AK63" s="45">
        <v>16000</v>
      </c>
      <c r="AL63" s="45">
        <v>6000</v>
      </c>
      <c r="AM63" s="45">
        <v>5800</v>
      </c>
      <c r="AN63" s="45">
        <v>200</v>
      </c>
      <c r="AO63" s="49"/>
      <c r="AP63" s="28">
        <v>8500</v>
      </c>
      <c r="AQ63" s="28">
        <v>7500</v>
      </c>
      <c r="AR63" s="28" t="s">
        <v>4422</v>
      </c>
      <c r="AS63" s="49"/>
      <c r="AT63" s="31">
        <v>96.666666666666671</v>
      </c>
      <c r="AU63" s="31">
        <v>96.666666666666671</v>
      </c>
      <c r="AV63" s="60">
        <v>44646</v>
      </c>
    </row>
    <row r="64" spans="1:48" x14ac:dyDescent="0.35">
      <c r="A64" s="28" t="s">
        <v>5689</v>
      </c>
      <c r="B64" s="28">
        <v>51</v>
      </c>
      <c r="C64" s="66">
        <v>4425</v>
      </c>
      <c r="D64" s="28">
        <v>4425</v>
      </c>
      <c r="E64" s="28" t="s">
        <v>2813</v>
      </c>
      <c r="F64" s="28" t="s">
        <v>25</v>
      </c>
      <c r="G64" s="28" t="s">
        <v>1887</v>
      </c>
      <c r="H64" s="28" t="s">
        <v>1893</v>
      </c>
      <c r="I64" s="30">
        <v>42618</v>
      </c>
      <c r="J64" s="28" t="s">
        <v>1934</v>
      </c>
      <c r="K64" s="28" t="s">
        <v>2761</v>
      </c>
      <c r="L64" s="28"/>
      <c r="M64" s="28"/>
      <c r="N64" s="31"/>
      <c r="O64" s="31" t="s">
        <v>2941</v>
      </c>
      <c r="P64" s="28">
        <v>9160319203</v>
      </c>
      <c r="Q64" s="28" t="s">
        <v>2764</v>
      </c>
      <c r="R64" s="28" t="s">
        <v>62</v>
      </c>
      <c r="S64" s="49"/>
      <c r="T64" s="28">
        <v>328</v>
      </c>
      <c r="U64" s="49"/>
      <c r="V64" s="47">
        <v>16500</v>
      </c>
      <c r="W64" s="47">
        <v>9500</v>
      </c>
      <c r="X64" s="47">
        <v>9500</v>
      </c>
      <c r="Y64" s="47">
        <v>0</v>
      </c>
      <c r="Z64" s="49"/>
      <c r="AA64" s="41">
        <v>0</v>
      </c>
      <c r="AB64" s="41">
        <v>0</v>
      </c>
      <c r="AC64" s="41">
        <v>0</v>
      </c>
      <c r="AD64" s="41">
        <v>0</v>
      </c>
      <c r="AE64" s="49"/>
      <c r="AF64" s="43">
        <v>0</v>
      </c>
      <c r="AG64" s="43">
        <v>0</v>
      </c>
      <c r="AH64" s="43">
        <v>0</v>
      </c>
      <c r="AI64" s="43">
        <v>0</v>
      </c>
      <c r="AJ64" s="49"/>
      <c r="AK64" s="45">
        <v>16500</v>
      </c>
      <c r="AL64" s="45">
        <v>9500</v>
      </c>
      <c r="AM64" s="45">
        <v>9500</v>
      </c>
      <c r="AN64" s="45">
        <v>0</v>
      </c>
      <c r="AO64" s="49"/>
      <c r="AP64" s="28">
        <v>8500</v>
      </c>
      <c r="AQ64" s="28">
        <v>8000</v>
      </c>
      <c r="AR64" s="28" t="s">
        <v>4422</v>
      </c>
      <c r="AS64" s="49"/>
      <c r="AT64" s="31">
        <v>100</v>
      </c>
      <c r="AU64" s="31">
        <v>100</v>
      </c>
      <c r="AV64" s="60">
        <v>44664</v>
      </c>
    </row>
    <row r="65" spans="1:48" x14ac:dyDescent="0.35">
      <c r="A65" s="28" t="s">
        <v>5690</v>
      </c>
      <c r="B65" s="28">
        <v>52</v>
      </c>
      <c r="C65" s="66">
        <v>4402</v>
      </c>
      <c r="D65" s="28">
        <v>4402</v>
      </c>
      <c r="E65" s="35" t="s">
        <v>2814</v>
      </c>
      <c r="F65" s="35" t="s">
        <v>25</v>
      </c>
      <c r="G65" s="35" t="s">
        <v>1887</v>
      </c>
      <c r="H65" s="35" t="s">
        <v>1893</v>
      </c>
      <c r="I65" s="38">
        <v>42715</v>
      </c>
      <c r="J65" s="35" t="s">
        <v>1935</v>
      </c>
      <c r="K65" s="35" t="s">
        <v>2760</v>
      </c>
      <c r="L65" s="35"/>
      <c r="M65" s="35"/>
      <c r="N65" s="37"/>
      <c r="O65" s="37" t="s">
        <v>2941</v>
      </c>
      <c r="P65" s="35">
        <v>8669950754</v>
      </c>
      <c r="Q65" s="35" t="s">
        <v>2764</v>
      </c>
      <c r="R65" s="35" t="s">
        <v>83</v>
      </c>
      <c r="S65" s="61"/>
      <c r="T65" s="35" t="s">
        <v>2937</v>
      </c>
      <c r="U65" s="61"/>
      <c r="V65" s="47">
        <v>15500</v>
      </c>
      <c r="W65" s="47">
        <v>15500</v>
      </c>
      <c r="X65" s="47">
        <v>0</v>
      </c>
      <c r="Y65" s="47">
        <v>15500</v>
      </c>
      <c r="Z65" s="61"/>
      <c r="AA65" s="41">
        <v>0</v>
      </c>
      <c r="AB65" s="41">
        <v>0</v>
      </c>
      <c r="AC65" s="41">
        <v>0</v>
      </c>
      <c r="AD65" s="41">
        <v>0</v>
      </c>
      <c r="AE65" s="61"/>
      <c r="AF65" s="43">
        <v>0</v>
      </c>
      <c r="AG65" s="43">
        <v>0</v>
      </c>
      <c r="AH65" s="43">
        <v>0</v>
      </c>
      <c r="AI65" s="43">
        <v>0</v>
      </c>
      <c r="AJ65" s="61"/>
      <c r="AK65" s="45">
        <v>15500</v>
      </c>
      <c r="AL65" s="45">
        <v>15500</v>
      </c>
      <c r="AM65" s="45">
        <v>0</v>
      </c>
      <c r="AN65" s="45">
        <v>15500</v>
      </c>
      <c r="AO65" s="61"/>
      <c r="AP65" s="28">
        <v>8500</v>
      </c>
      <c r="AQ65" s="28">
        <v>7000</v>
      </c>
      <c r="AR65" s="28" t="s">
        <v>4422</v>
      </c>
      <c r="AS65" s="61"/>
      <c r="AT65" s="31">
        <v>0</v>
      </c>
      <c r="AU65" s="31">
        <v>0</v>
      </c>
      <c r="AV65" s="60">
        <v>0</v>
      </c>
    </row>
    <row r="66" spans="1:48" x14ac:dyDescent="0.35">
      <c r="A66" s="28" t="s">
        <v>5690</v>
      </c>
      <c r="B66" s="28">
        <v>53</v>
      </c>
      <c r="C66" s="66">
        <v>4411</v>
      </c>
      <c r="D66" s="28">
        <v>4411</v>
      </c>
      <c r="E66" s="28" t="s">
        <v>2815</v>
      </c>
      <c r="F66" s="28" t="s">
        <v>25</v>
      </c>
      <c r="G66" s="28" t="s">
        <v>1887</v>
      </c>
      <c r="H66" s="28" t="s">
        <v>1893</v>
      </c>
      <c r="I66" s="30">
        <v>42971</v>
      </c>
      <c r="J66" s="28" t="s">
        <v>1936</v>
      </c>
      <c r="K66" s="28" t="s">
        <v>2761</v>
      </c>
      <c r="L66" s="28"/>
      <c r="M66" s="28"/>
      <c r="N66" s="31"/>
      <c r="O66" s="31" t="s">
        <v>2941</v>
      </c>
      <c r="P66" s="28">
        <v>9948318626</v>
      </c>
      <c r="Q66" s="28" t="s">
        <v>2764</v>
      </c>
      <c r="R66" s="28" t="s">
        <v>94</v>
      </c>
      <c r="S66" s="49"/>
      <c r="T66" s="28" t="s">
        <v>2937</v>
      </c>
      <c r="U66" s="49"/>
      <c r="V66" s="47">
        <v>15500</v>
      </c>
      <c r="W66" s="47">
        <v>15500</v>
      </c>
      <c r="X66" s="47">
        <v>7000</v>
      </c>
      <c r="Y66" s="47">
        <v>8500</v>
      </c>
      <c r="Z66" s="49"/>
      <c r="AA66" s="41">
        <v>0</v>
      </c>
      <c r="AB66" s="41">
        <v>0</v>
      </c>
      <c r="AC66" s="41">
        <v>0</v>
      </c>
      <c r="AD66" s="41">
        <v>0</v>
      </c>
      <c r="AE66" s="49"/>
      <c r="AF66" s="43">
        <v>0</v>
      </c>
      <c r="AG66" s="43">
        <v>0</v>
      </c>
      <c r="AH66" s="43">
        <v>0</v>
      </c>
      <c r="AI66" s="43">
        <v>0</v>
      </c>
      <c r="AJ66" s="49"/>
      <c r="AK66" s="45">
        <v>15500</v>
      </c>
      <c r="AL66" s="45">
        <v>15500</v>
      </c>
      <c r="AM66" s="45">
        <v>7000</v>
      </c>
      <c r="AN66" s="45">
        <v>8500</v>
      </c>
      <c r="AO66" s="49"/>
      <c r="AP66" s="28">
        <v>8500</v>
      </c>
      <c r="AQ66" s="28">
        <v>7000</v>
      </c>
      <c r="AR66" s="28" t="s">
        <v>4422</v>
      </c>
      <c r="AS66" s="49"/>
      <c r="AT66" s="31">
        <v>45.161290322580641</v>
      </c>
      <c r="AU66" s="31">
        <v>45.161290322580641</v>
      </c>
      <c r="AV66" s="60">
        <v>44658</v>
      </c>
    </row>
    <row r="67" spans="1:48" x14ac:dyDescent="0.35">
      <c r="A67" s="28" t="s">
        <v>5689</v>
      </c>
      <c r="B67" s="28">
        <v>54</v>
      </c>
      <c r="C67" s="66">
        <v>4474</v>
      </c>
      <c r="D67" s="28">
        <v>4474</v>
      </c>
      <c r="E67" s="28" t="s">
        <v>2816</v>
      </c>
      <c r="F67" s="28" t="s">
        <v>25</v>
      </c>
      <c r="G67" s="28" t="s">
        <v>1887</v>
      </c>
      <c r="H67" s="28" t="s">
        <v>1893</v>
      </c>
      <c r="I67" s="30">
        <v>43012</v>
      </c>
      <c r="J67" s="28" t="s">
        <v>1937</v>
      </c>
      <c r="K67" s="28" t="s">
        <v>2761</v>
      </c>
      <c r="L67" s="28"/>
      <c r="M67" s="28"/>
      <c r="N67" s="31"/>
      <c r="O67" s="31" t="s">
        <v>2941</v>
      </c>
      <c r="P67" s="28">
        <v>9502751081</v>
      </c>
      <c r="Q67" s="28" t="s">
        <v>2764</v>
      </c>
      <c r="R67" s="28" t="s">
        <v>59</v>
      </c>
      <c r="S67" s="49"/>
      <c r="T67" s="28" t="s">
        <v>2937</v>
      </c>
      <c r="U67" s="49"/>
      <c r="V67" s="47">
        <v>16000</v>
      </c>
      <c r="W67" s="47">
        <v>16000</v>
      </c>
      <c r="X67" s="47">
        <v>0</v>
      </c>
      <c r="Y67" s="47">
        <v>16000</v>
      </c>
      <c r="Z67" s="49"/>
      <c r="AA67" s="41">
        <v>0</v>
      </c>
      <c r="AB67" s="41">
        <v>0</v>
      </c>
      <c r="AC67" s="41">
        <v>0</v>
      </c>
      <c r="AD67" s="41">
        <v>0</v>
      </c>
      <c r="AE67" s="49"/>
      <c r="AF67" s="43">
        <v>0</v>
      </c>
      <c r="AG67" s="43">
        <v>0</v>
      </c>
      <c r="AH67" s="43">
        <v>0</v>
      </c>
      <c r="AI67" s="43">
        <v>0</v>
      </c>
      <c r="AJ67" s="49"/>
      <c r="AK67" s="45">
        <v>16000</v>
      </c>
      <c r="AL67" s="45">
        <v>16000</v>
      </c>
      <c r="AM67" s="45">
        <v>0</v>
      </c>
      <c r="AN67" s="45">
        <v>16000</v>
      </c>
      <c r="AO67" s="49"/>
      <c r="AP67" s="28">
        <v>8500</v>
      </c>
      <c r="AQ67" s="28">
        <v>7500</v>
      </c>
      <c r="AR67" s="28" t="s">
        <v>4422</v>
      </c>
      <c r="AS67" s="49"/>
      <c r="AT67" s="31">
        <v>0</v>
      </c>
      <c r="AU67" s="31">
        <v>0</v>
      </c>
      <c r="AV67" s="60">
        <v>0</v>
      </c>
    </row>
    <row r="68" spans="1:48" x14ac:dyDescent="0.35">
      <c r="A68" s="28" t="s">
        <v>5689</v>
      </c>
      <c r="B68" s="28">
        <v>55</v>
      </c>
      <c r="C68" s="66">
        <v>4462</v>
      </c>
      <c r="D68" s="28">
        <v>4462</v>
      </c>
      <c r="E68" s="28" t="s">
        <v>2817</v>
      </c>
      <c r="F68" s="28" t="s">
        <v>25</v>
      </c>
      <c r="G68" s="28" t="s">
        <v>1887</v>
      </c>
      <c r="H68" s="28" t="s">
        <v>1893</v>
      </c>
      <c r="I68" s="30">
        <v>42578</v>
      </c>
      <c r="J68" s="30" t="s">
        <v>1917</v>
      </c>
      <c r="K68" s="28" t="s">
        <v>2761</v>
      </c>
      <c r="L68" s="28"/>
      <c r="M68" s="28"/>
      <c r="N68" s="31"/>
      <c r="O68" s="31" t="s">
        <v>2941</v>
      </c>
      <c r="P68" s="28">
        <v>9346852190</v>
      </c>
      <c r="Q68" s="28" t="s">
        <v>2764</v>
      </c>
      <c r="R68" s="28" t="s">
        <v>83</v>
      </c>
      <c r="S68" s="49"/>
      <c r="T68" s="28" t="s">
        <v>2937</v>
      </c>
      <c r="U68" s="49"/>
      <c r="V68" s="47">
        <v>15500</v>
      </c>
      <c r="W68" s="47">
        <v>15500</v>
      </c>
      <c r="X68" s="47">
        <v>5000</v>
      </c>
      <c r="Y68" s="47">
        <v>10500</v>
      </c>
      <c r="Z68" s="49"/>
      <c r="AA68" s="41">
        <v>0</v>
      </c>
      <c r="AB68" s="41">
        <v>0</v>
      </c>
      <c r="AC68" s="41">
        <v>0</v>
      </c>
      <c r="AD68" s="41">
        <v>0</v>
      </c>
      <c r="AE68" s="49"/>
      <c r="AF68" s="43">
        <v>0</v>
      </c>
      <c r="AG68" s="43">
        <v>0</v>
      </c>
      <c r="AH68" s="43">
        <v>0</v>
      </c>
      <c r="AI68" s="43">
        <v>0</v>
      </c>
      <c r="AJ68" s="49"/>
      <c r="AK68" s="45">
        <v>15500</v>
      </c>
      <c r="AL68" s="45">
        <v>15500</v>
      </c>
      <c r="AM68" s="45">
        <v>5000</v>
      </c>
      <c r="AN68" s="45">
        <v>10500</v>
      </c>
      <c r="AO68" s="49"/>
      <c r="AP68" s="28">
        <v>8500</v>
      </c>
      <c r="AQ68" s="28">
        <v>7000</v>
      </c>
      <c r="AR68" s="28" t="s">
        <v>4422</v>
      </c>
      <c r="AS68" s="49"/>
      <c r="AT68" s="31">
        <v>32.258064516129032</v>
      </c>
      <c r="AU68" s="31">
        <v>32.258064516129032</v>
      </c>
      <c r="AV68" s="60">
        <v>44669</v>
      </c>
    </row>
    <row r="69" spans="1:48" x14ac:dyDescent="0.35">
      <c r="A69" s="28" t="s">
        <v>5689</v>
      </c>
      <c r="B69" s="28">
        <v>56</v>
      </c>
      <c r="C69" s="66">
        <v>4434</v>
      </c>
      <c r="D69" s="28">
        <v>4434</v>
      </c>
      <c r="E69" s="28" t="s">
        <v>2818</v>
      </c>
      <c r="F69" s="28" t="s">
        <v>25</v>
      </c>
      <c r="G69" s="28" t="s">
        <v>1887</v>
      </c>
      <c r="H69" s="28" t="s">
        <v>1893</v>
      </c>
      <c r="I69" s="30">
        <v>42643</v>
      </c>
      <c r="J69" s="28" t="s">
        <v>1938</v>
      </c>
      <c r="K69" s="28" t="s">
        <v>2761</v>
      </c>
      <c r="L69" s="28"/>
      <c r="M69" s="28"/>
      <c r="N69" s="31"/>
      <c r="O69" s="31" t="s">
        <v>2941</v>
      </c>
      <c r="P69" s="28">
        <v>7569462266</v>
      </c>
      <c r="Q69" s="28" t="s">
        <v>2762</v>
      </c>
      <c r="R69" s="28" t="s">
        <v>97</v>
      </c>
      <c r="S69" s="49"/>
      <c r="T69" s="28" t="s">
        <v>2937</v>
      </c>
      <c r="U69" s="49"/>
      <c r="V69" s="47">
        <v>8500</v>
      </c>
      <c r="W69" s="47">
        <v>8500</v>
      </c>
      <c r="X69" s="47">
        <v>4000</v>
      </c>
      <c r="Y69" s="47">
        <v>4500</v>
      </c>
      <c r="Z69" s="49"/>
      <c r="AA69" s="41">
        <v>0</v>
      </c>
      <c r="AB69" s="41">
        <v>0</v>
      </c>
      <c r="AC69" s="41">
        <v>0</v>
      </c>
      <c r="AD69" s="41">
        <v>0</v>
      </c>
      <c r="AE69" s="49"/>
      <c r="AF69" s="43">
        <v>0</v>
      </c>
      <c r="AG69" s="43">
        <v>0</v>
      </c>
      <c r="AH69" s="43">
        <v>0</v>
      </c>
      <c r="AI69" s="43">
        <v>0</v>
      </c>
      <c r="AJ69" s="49"/>
      <c r="AK69" s="45">
        <v>8500</v>
      </c>
      <c r="AL69" s="45">
        <v>8500</v>
      </c>
      <c r="AM69" s="45">
        <v>4000</v>
      </c>
      <c r="AN69" s="45">
        <v>4500</v>
      </c>
      <c r="AO69" s="49"/>
      <c r="AP69" s="28">
        <v>8500</v>
      </c>
      <c r="AQ69" s="28" t="s">
        <v>4422</v>
      </c>
      <c r="AR69" s="28" t="s">
        <v>4422</v>
      </c>
      <c r="AS69" s="49"/>
      <c r="AT69" s="31">
        <v>47.058823529411761</v>
      </c>
      <c r="AU69" s="31">
        <v>47.058823529411761</v>
      </c>
      <c r="AV69" s="60">
        <v>44637</v>
      </c>
    </row>
    <row r="70" spans="1:48" x14ac:dyDescent="0.35">
      <c r="A70" s="28" t="s">
        <v>5689</v>
      </c>
      <c r="B70" s="28">
        <v>57</v>
      </c>
      <c r="C70" s="66">
        <v>4467</v>
      </c>
      <c r="D70" s="28">
        <v>4467</v>
      </c>
      <c r="E70" s="28" t="s">
        <v>457</v>
      </c>
      <c r="F70" s="28" t="s">
        <v>25</v>
      </c>
      <c r="G70" s="28" t="s">
        <v>1887</v>
      </c>
      <c r="H70" s="28" t="s">
        <v>1893</v>
      </c>
      <c r="I70" s="30">
        <v>42643</v>
      </c>
      <c r="J70" s="28" t="s">
        <v>1939</v>
      </c>
      <c r="K70" s="28" t="s">
        <v>2761</v>
      </c>
      <c r="L70" s="28"/>
      <c r="M70" s="28"/>
      <c r="N70" s="31"/>
      <c r="O70" s="31" t="s">
        <v>2941</v>
      </c>
      <c r="P70" s="28">
        <v>7793958311</v>
      </c>
      <c r="Q70" s="28" t="s">
        <v>2762</v>
      </c>
      <c r="R70" s="28" t="s">
        <v>97</v>
      </c>
      <c r="S70" s="49"/>
      <c r="T70" s="28" t="s">
        <v>2937</v>
      </c>
      <c r="U70" s="49"/>
      <c r="V70" s="47">
        <v>8500</v>
      </c>
      <c r="W70" s="47">
        <v>8500</v>
      </c>
      <c r="X70" s="47">
        <v>2500</v>
      </c>
      <c r="Y70" s="47">
        <v>6000</v>
      </c>
      <c r="Z70" s="49"/>
      <c r="AA70" s="41">
        <v>0</v>
      </c>
      <c r="AB70" s="41">
        <v>0</v>
      </c>
      <c r="AC70" s="41">
        <v>0</v>
      </c>
      <c r="AD70" s="41">
        <v>0</v>
      </c>
      <c r="AE70" s="49"/>
      <c r="AF70" s="43">
        <v>0</v>
      </c>
      <c r="AG70" s="43">
        <v>0</v>
      </c>
      <c r="AH70" s="43">
        <v>0</v>
      </c>
      <c r="AI70" s="43">
        <v>0</v>
      </c>
      <c r="AJ70" s="49"/>
      <c r="AK70" s="45">
        <v>8500</v>
      </c>
      <c r="AL70" s="45">
        <v>8500</v>
      </c>
      <c r="AM70" s="45">
        <v>2500</v>
      </c>
      <c r="AN70" s="45">
        <v>6000</v>
      </c>
      <c r="AO70" s="49"/>
      <c r="AP70" s="28">
        <v>8500</v>
      </c>
      <c r="AQ70" s="28" t="s">
        <v>4422</v>
      </c>
      <c r="AR70" s="28" t="s">
        <v>4422</v>
      </c>
      <c r="AS70" s="49"/>
      <c r="AT70" s="31">
        <v>29.411764705882355</v>
      </c>
      <c r="AU70" s="31">
        <v>29.411764705882355</v>
      </c>
      <c r="AV70" s="60">
        <v>44667</v>
      </c>
    </row>
    <row r="71" spans="1:48" x14ac:dyDescent="0.35">
      <c r="A71" s="28" t="s">
        <v>5689</v>
      </c>
      <c r="B71" s="28">
        <v>58</v>
      </c>
      <c r="C71" s="66">
        <v>4401</v>
      </c>
      <c r="D71" s="28">
        <v>4401</v>
      </c>
      <c r="E71" s="28" t="s">
        <v>458</v>
      </c>
      <c r="F71" s="28" t="s">
        <v>25</v>
      </c>
      <c r="G71" s="28" t="s">
        <v>1887</v>
      </c>
      <c r="H71" s="28" t="s">
        <v>1893</v>
      </c>
      <c r="I71" s="30">
        <v>42867</v>
      </c>
      <c r="J71" s="28" t="s">
        <v>1940</v>
      </c>
      <c r="K71" s="28" t="s">
        <v>2761</v>
      </c>
      <c r="L71" s="28"/>
      <c r="M71" s="28"/>
      <c r="N71" s="31"/>
      <c r="O71" s="31" t="s">
        <v>2941</v>
      </c>
      <c r="P71" s="28">
        <v>9121047747</v>
      </c>
      <c r="Q71" s="28" t="s">
        <v>2762</v>
      </c>
      <c r="R71" s="28" t="s">
        <v>97</v>
      </c>
      <c r="S71" s="49"/>
      <c r="T71" s="28">
        <v>282</v>
      </c>
      <c r="U71" s="49"/>
      <c r="V71" s="47">
        <v>8500</v>
      </c>
      <c r="W71" s="47">
        <v>6000</v>
      </c>
      <c r="X71" s="47">
        <v>1000</v>
      </c>
      <c r="Y71" s="47">
        <v>5000</v>
      </c>
      <c r="Z71" s="49"/>
      <c r="AA71" s="41">
        <v>0</v>
      </c>
      <c r="AB71" s="41">
        <v>0</v>
      </c>
      <c r="AC71" s="41">
        <v>0</v>
      </c>
      <c r="AD71" s="41">
        <v>0</v>
      </c>
      <c r="AE71" s="49"/>
      <c r="AF71" s="43">
        <v>0</v>
      </c>
      <c r="AG71" s="43">
        <v>0</v>
      </c>
      <c r="AH71" s="43">
        <v>0</v>
      </c>
      <c r="AI71" s="43">
        <v>0</v>
      </c>
      <c r="AJ71" s="49"/>
      <c r="AK71" s="45">
        <v>8500</v>
      </c>
      <c r="AL71" s="45">
        <v>6000</v>
      </c>
      <c r="AM71" s="45">
        <v>1000</v>
      </c>
      <c r="AN71" s="45">
        <v>5000</v>
      </c>
      <c r="AO71" s="49"/>
      <c r="AP71" s="28">
        <v>8500</v>
      </c>
      <c r="AQ71" s="28" t="s">
        <v>4422</v>
      </c>
      <c r="AR71" s="28" t="s">
        <v>4422</v>
      </c>
      <c r="AS71" s="49"/>
      <c r="AT71" s="31">
        <v>16.666666666666664</v>
      </c>
      <c r="AU71" s="31">
        <v>16.666666666666664</v>
      </c>
      <c r="AV71" s="60">
        <v>44660</v>
      </c>
    </row>
    <row r="72" spans="1:48" x14ac:dyDescent="0.35">
      <c r="A72" s="28" t="s">
        <v>5689</v>
      </c>
      <c r="B72" s="28">
        <v>59</v>
      </c>
      <c r="C72" s="66">
        <v>4406</v>
      </c>
      <c r="D72" s="28">
        <v>4406</v>
      </c>
      <c r="E72" s="28" t="s">
        <v>2819</v>
      </c>
      <c r="F72" s="28" t="s">
        <v>25</v>
      </c>
      <c r="G72" s="28" t="s">
        <v>1887</v>
      </c>
      <c r="H72" s="28" t="s">
        <v>1892</v>
      </c>
      <c r="I72" s="30">
        <v>43161</v>
      </c>
      <c r="J72" s="28" t="s">
        <v>1941</v>
      </c>
      <c r="K72" s="28" t="s">
        <v>2761</v>
      </c>
      <c r="L72" s="28"/>
      <c r="M72" s="28"/>
      <c r="N72" s="31"/>
      <c r="O72" s="31" t="s">
        <v>2941</v>
      </c>
      <c r="P72" s="28">
        <v>9640506086</v>
      </c>
      <c r="Q72" s="28" t="s">
        <v>2762</v>
      </c>
      <c r="R72" s="28" t="s">
        <v>43</v>
      </c>
      <c r="S72" s="49"/>
      <c r="T72" s="28" t="s">
        <v>2937</v>
      </c>
      <c r="U72" s="49"/>
      <c r="V72" s="47">
        <v>8500</v>
      </c>
      <c r="W72" s="47">
        <v>8500</v>
      </c>
      <c r="X72" s="47">
        <v>5000</v>
      </c>
      <c r="Y72" s="47">
        <v>3500</v>
      </c>
      <c r="Z72" s="49"/>
      <c r="AA72" s="41">
        <v>0</v>
      </c>
      <c r="AB72" s="41">
        <v>0</v>
      </c>
      <c r="AC72" s="41">
        <v>0</v>
      </c>
      <c r="AD72" s="41">
        <v>0</v>
      </c>
      <c r="AE72" s="49"/>
      <c r="AF72" s="43">
        <v>0</v>
      </c>
      <c r="AG72" s="43">
        <v>0</v>
      </c>
      <c r="AH72" s="43">
        <v>0</v>
      </c>
      <c r="AI72" s="43">
        <v>0</v>
      </c>
      <c r="AJ72" s="49"/>
      <c r="AK72" s="45">
        <v>8500</v>
      </c>
      <c r="AL72" s="45">
        <v>8500</v>
      </c>
      <c r="AM72" s="45">
        <v>5000</v>
      </c>
      <c r="AN72" s="45">
        <v>3500</v>
      </c>
      <c r="AO72" s="49"/>
      <c r="AP72" s="28">
        <v>8500</v>
      </c>
      <c r="AQ72" s="28" t="s">
        <v>4422</v>
      </c>
      <c r="AR72" s="28" t="s">
        <v>4422</v>
      </c>
      <c r="AS72" s="49"/>
      <c r="AT72" s="31">
        <v>58.82352941176471</v>
      </c>
      <c r="AU72" s="31">
        <v>58.82352941176471</v>
      </c>
      <c r="AV72" s="60">
        <v>44603</v>
      </c>
    </row>
    <row r="73" spans="1:48" x14ac:dyDescent="0.35">
      <c r="A73" s="28" t="s">
        <v>5689</v>
      </c>
      <c r="B73" s="28">
        <v>60</v>
      </c>
      <c r="C73" s="66">
        <v>4150</v>
      </c>
      <c r="D73" s="28">
        <v>4150</v>
      </c>
      <c r="E73" s="28" t="s">
        <v>2820</v>
      </c>
      <c r="F73" s="28" t="s">
        <v>25</v>
      </c>
      <c r="G73" s="28" t="s">
        <v>1887</v>
      </c>
      <c r="H73" s="28" t="s">
        <v>1893</v>
      </c>
      <c r="I73" s="30">
        <v>42866</v>
      </c>
      <c r="J73" s="28" t="s">
        <v>2896</v>
      </c>
      <c r="K73" s="28" t="s">
        <v>2761</v>
      </c>
      <c r="L73" s="28"/>
      <c r="M73" s="28"/>
      <c r="N73" s="31"/>
      <c r="O73" s="31" t="s">
        <v>2941</v>
      </c>
      <c r="P73" s="28">
        <v>6300167758</v>
      </c>
      <c r="Q73" s="28" t="s">
        <v>2764</v>
      </c>
      <c r="R73" s="28" t="s">
        <v>62</v>
      </c>
      <c r="S73" s="49"/>
      <c r="T73" s="28">
        <v>105</v>
      </c>
      <c r="U73" s="49"/>
      <c r="V73" s="47">
        <v>16500</v>
      </c>
      <c r="W73" s="47">
        <v>7200</v>
      </c>
      <c r="X73" s="47">
        <v>7200</v>
      </c>
      <c r="Y73" s="47">
        <v>0</v>
      </c>
      <c r="Z73" s="49"/>
      <c r="AA73" s="41">
        <v>0</v>
      </c>
      <c r="AB73" s="41">
        <v>0</v>
      </c>
      <c r="AC73" s="41">
        <v>0</v>
      </c>
      <c r="AD73" s="41">
        <v>0</v>
      </c>
      <c r="AE73" s="49"/>
      <c r="AF73" s="43">
        <v>0</v>
      </c>
      <c r="AG73" s="43">
        <v>0</v>
      </c>
      <c r="AH73" s="43">
        <v>0</v>
      </c>
      <c r="AI73" s="43">
        <v>0</v>
      </c>
      <c r="AJ73" s="49"/>
      <c r="AK73" s="45">
        <v>16500</v>
      </c>
      <c r="AL73" s="45">
        <v>7200</v>
      </c>
      <c r="AM73" s="45">
        <v>7200</v>
      </c>
      <c r="AN73" s="45">
        <v>0</v>
      </c>
      <c r="AO73" s="49"/>
      <c r="AP73" s="28">
        <v>8500</v>
      </c>
      <c r="AQ73" s="28">
        <v>8000</v>
      </c>
      <c r="AR73" s="28" t="s">
        <v>4422</v>
      </c>
      <c r="AS73" s="49"/>
      <c r="AT73" s="31">
        <v>100</v>
      </c>
      <c r="AU73" s="31">
        <v>100</v>
      </c>
      <c r="AV73" s="60">
        <v>44659</v>
      </c>
    </row>
    <row r="74" spans="1:48" x14ac:dyDescent="0.35">
      <c r="A74" s="28" t="s">
        <v>5689</v>
      </c>
      <c r="B74" s="28">
        <v>61</v>
      </c>
      <c r="C74" s="66">
        <v>4447</v>
      </c>
      <c r="D74" s="28">
        <v>4447</v>
      </c>
      <c r="E74" s="28" t="s">
        <v>2821</v>
      </c>
      <c r="F74" s="28" t="s">
        <v>25</v>
      </c>
      <c r="G74" s="28" t="s">
        <v>1887</v>
      </c>
      <c r="H74" s="28" t="s">
        <v>1893</v>
      </c>
      <c r="I74" s="30">
        <v>42813</v>
      </c>
      <c r="J74" s="28" t="s">
        <v>2071</v>
      </c>
      <c r="K74" s="28" t="s">
        <v>2761</v>
      </c>
      <c r="L74" s="28"/>
      <c r="M74" s="28"/>
      <c r="N74" s="31"/>
      <c r="O74" s="31" t="s">
        <v>2941</v>
      </c>
      <c r="P74" s="28">
        <v>9963971668</v>
      </c>
      <c r="Q74" s="28" t="s">
        <v>2762</v>
      </c>
      <c r="R74" s="28" t="s">
        <v>102</v>
      </c>
      <c r="S74" s="49"/>
      <c r="T74" s="28">
        <v>18</v>
      </c>
      <c r="U74" s="49"/>
      <c r="V74" s="47">
        <v>8500</v>
      </c>
      <c r="W74" s="47">
        <v>4800</v>
      </c>
      <c r="X74" s="47">
        <v>2250</v>
      </c>
      <c r="Y74" s="47">
        <v>2550</v>
      </c>
      <c r="Z74" s="49"/>
      <c r="AA74" s="41">
        <v>0</v>
      </c>
      <c r="AB74" s="41">
        <v>0</v>
      </c>
      <c r="AC74" s="41">
        <v>0</v>
      </c>
      <c r="AD74" s="41">
        <v>0</v>
      </c>
      <c r="AE74" s="49"/>
      <c r="AF74" s="43">
        <v>0</v>
      </c>
      <c r="AG74" s="43">
        <v>0</v>
      </c>
      <c r="AH74" s="43">
        <v>0</v>
      </c>
      <c r="AI74" s="43">
        <v>0</v>
      </c>
      <c r="AJ74" s="49"/>
      <c r="AK74" s="45">
        <v>8500</v>
      </c>
      <c r="AL74" s="45">
        <v>4800</v>
      </c>
      <c r="AM74" s="45">
        <v>2250</v>
      </c>
      <c r="AN74" s="45">
        <v>2550</v>
      </c>
      <c r="AO74" s="49"/>
      <c r="AP74" s="28">
        <v>8500</v>
      </c>
      <c r="AQ74" s="28" t="s">
        <v>4422</v>
      </c>
      <c r="AR74" s="28" t="s">
        <v>4422</v>
      </c>
      <c r="AS74" s="49"/>
      <c r="AT74" s="31">
        <v>46.875</v>
      </c>
      <c r="AU74" s="31">
        <v>46.875</v>
      </c>
      <c r="AV74" s="60">
        <v>44657</v>
      </c>
    </row>
    <row r="75" spans="1:48" x14ac:dyDescent="0.35">
      <c r="A75" s="28" t="s">
        <v>5690</v>
      </c>
      <c r="B75" s="28">
        <v>62</v>
      </c>
      <c r="C75" s="66">
        <v>4407</v>
      </c>
      <c r="D75" s="28">
        <v>4407</v>
      </c>
      <c r="E75" s="28" t="s">
        <v>2822</v>
      </c>
      <c r="F75" s="28" t="s">
        <v>25</v>
      </c>
      <c r="G75" s="28" t="s">
        <v>1887</v>
      </c>
      <c r="H75" s="28" t="s">
        <v>1893</v>
      </c>
      <c r="I75" s="30">
        <v>42580</v>
      </c>
      <c r="J75" s="28" t="s">
        <v>1935</v>
      </c>
      <c r="K75" s="28" t="s">
        <v>2761</v>
      </c>
      <c r="L75" s="28"/>
      <c r="M75" s="28"/>
      <c r="N75" s="31"/>
      <c r="O75" s="31" t="s">
        <v>2941</v>
      </c>
      <c r="P75" s="28">
        <v>9347069703</v>
      </c>
      <c r="Q75" s="28" t="s">
        <v>2764</v>
      </c>
      <c r="R75" s="28" t="s">
        <v>61</v>
      </c>
      <c r="S75" s="49"/>
      <c r="T75" s="28" t="s">
        <v>2937</v>
      </c>
      <c r="U75" s="49"/>
      <c r="V75" s="47">
        <v>15500</v>
      </c>
      <c r="W75" s="47">
        <v>15500</v>
      </c>
      <c r="X75" s="47">
        <v>0</v>
      </c>
      <c r="Y75" s="47">
        <v>15500</v>
      </c>
      <c r="Z75" s="49"/>
      <c r="AA75" s="41">
        <v>0</v>
      </c>
      <c r="AB75" s="41">
        <v>0</v>
      </c>
      <c r="AC75" s="41">
        <v>0</v>
      </c>
      <c r="AD75" s="41">
        <v>0</v>
      </c>
      <c r="AE75" s="49"/>
      <c r="AF75" s="43">
        <v>0</v>
      </c>
      <c r="AG75" s="43">
        <v>0</v>
      </c>
      <c r="AH75" s="43">
        <v>0</v>
      </c>
      <c r="AI75" s="43">
        <v>0</v>
      </c>
      <c r="AJ75" s="49"/>
      <c r="AK75" s="45">
        <v>15500</v>
      </c>
      <c r="AL75" s="45">
        <v>15500</v>
      </c>
      <c r="AM75" s="45">
        <v>0</v>
      </c>
      <c r="AN75" s="45">
        <v>15500</v>
      </c>
      <c r="AO75" s="49"/>
      <c r="AP75" s="28">
        <v>8500</v>
      </c>
      <c r="AQ75" s="28">
        <v>7000</v>
      </c>
      <c r="AR75" s="28" t="s">
        <v>4422</v>
      </c>
      <c r="AS75" s="49"/>
      <c r="AT75" s="31">
        <v>0</v>
      </c>
      <c r="AU75" s="31">
        <v>0</v>
      </c>
      <c r="AV75" s="60">
        <v>0</v>
      </c>
    </row>
    <row r="76" spans="1:48" x14ac:dyDescent="0.35">
      <c r="A76" s="28" t="s">
        <v>5689</v>
      </c>
      <c r="B76" s="28">
        <v>63</v>
      </c>
      <c r="C76" s="66">
        <v>4443</v>
      </c>
      <c r="D76" s="28">
        <v>4443</v>
      </c>
      <c r="E76" s="28" t="s">
        <v>2823</v>
      </c>
      <c r="F76" s="28" t="s">
        <v>25</v>
      </c>
      <c r="G76" s="28" t="s">
        <v>1887</v>
      </c>
      <c r="H76" s="28" t="s">
        <v>1893</v>
      </c>
      <c r="I76" s="30">
        <v>42534</v>
      </c>
      <c r="J76" s="28" t="s">
        <v>1943</v>
      </c>
      <c r="K76" s="28" t="s">
        <v>2761</v>
      </c>
      <c r="L76" s="28"/>
      <c r="M76" s="28"/>
      <c r="N76" s="31"/>
      <c r="O76" s="31" t="s">
        <v>2941</v>
      </c>
      <c r="P76" s="28">
        <v>9390720544</v>
      </c>
      <c r="Q76" s="28" t="s">
        <v>2764</v>
      </c>
      <c r="R76" s="28" t="s">
        <v>82</v>
      </c>
      <c r="S76" s="49"/>
      <c r="T76" s="28">
        <v>347</v>
      </c>
      <c r="U76" s="49"/>
      <c r="V76" s="47">
        <v>15500</v>
      </c>
      <c r="W76" s="47">
        <v>6000</v>
      </c>
      <c r="X76" s="47">
        <v>6000</v>
      </c>
      <c r="Y76" s="47">
        <v>0</v>
      </c>
      <c r="Z76" s="49"/>
      <c r="AA76" s="41">
        <v>0</v>
      </c>
      <c r="AB76" s="41">
        <v>0</v>
      </c>
      <c r="AC76" s="41">
        <v>0</v>
      </c>
      <c r="AD76" s="41">
        <v>0</v>
      </c>
      <c r="AE76" s="49"/>
      <c r="AF76" s="43">
        <v>0</v>
      </c>
      <c r="AG76" s="43">
        <v>0</v>
      </c>
      <c r="AH76" s="43">
        <v>0</v>
      </c>
      <c r="AI76" s="43">
        <v>0</v>
      </c>
      <c r="AJ76" s="49"/>
      <c r="AK76" s="45">
        <v>15500</v>
      </c>
      <c r="AL76" s="45">
        <v>6000</v>
      </c>
      <c r="AM76" s="45">
        <v>6000</v>
      </c>
      <c r="AN76" s="45">
        <v>0</v>
      </c>
      <c r="AO76" s="49"/>
      <c r="AP76" s="28">
        <v>8500</v>
      </c>
      <c r="AQ76" s="28">
        <v>7000</v>
      </c>
      <c r="AR76" s="28" t="s">
        <v>4422</v>
      </c>
      <c r="AS76" s="49"/>
      <c r="AT76" s="31">
        <v>100</v>
      </c>
      <c r="AU76" s="31">
        <v>100</v>
      </c>
      <c r="AV76" s="60">
        <v>44667</v>
      </c>
    </row>
    <row r="77" spans="1:48" x14ac:dyDescent="0.35">
      <c r="A77" s="28" t="s">
        <v>5689</v>
      </c>
      <c r="B77" s="28">
        <v>64</v>
      </c>
      <c r="C77" s="66">
        <v>4436</v>
      </c>
      <c r="D77" s="28">
        <v>4436</v>
      </c>
      <c r="E77" s="28" t="s">
        <v>2824</v>
      </c>
      <c r="F77" s="28" t="s">
        <v>25</v>
      </c>
      <c r="G77" s="28" t="s">
        <v>1887</v>
      </c>
      <c r="H77" s="28" t="s">
        <v>1893</v>
      </c>
      <c r="I77" s="30">
        <v>42746</v>
      </c>
      <c r="J77" s="28" t="s">
        <v>1944</v>
      </c>
      <c r="K77" s="28" t="s">
        <v>2761</v>
      </c>
      <c r="L77" s="28"/>
      <c r="M77" s="28"/>
      <c r="N77" s="31"/>
      <c r="O77" s="31" t="s">
        <v>2941</v>
      </c>
      <c r="P77" s="28">
        <v>7673947511</v>
      </c>
      <c r="Q77" s="28" t="s">
        <v>2764</v>
      </c>
      <c r="R77" s="28" t="s">
        <v>67</v>
      </c>
      <c r="S77" s="49"/>
      <c r="T77" s="28">
        <v>350</v>
      </c>
      <c r="U77" s="49"/>
      <c r="V77" s="47">
        <v>16500</v>
      </c>
      <c r="W77" s="47">
        <v>7800</v>
      </c>
      <c r="X77" s="47">
        <v>7800</v>
      </c>
      <c r="Y77" s="47">
        <v>0</v>
      </c>
      <c r="Z77" s="49"/>
      <c r="AA77" s="41">
        <v>0</v>
      </c>
      <c r="AB77" s="41">
        <v>0</v>
      </c>
      <c r="AC77" s="41">
        <v>0</v>
      </c>
      <c r="AD77" s="41">
        <v>0</v>
      </c>
      <c r="AE77" s="49"/>
      <c r="AF77" s="43">
        <v>0</v>
      </c>
      <c r="AG77" s="43">
        <v>0</v>
      </c>
      <c r="AH77" s="43">
        <v>0</v>
      </c>
      <c r="AI77" s="43">
        <v>0</v>
      </c>
      <c r="AJ77" s="49"/>
      <c r="AK77" s="45">
        <v>16500</v>
      </c>
      <c r="AL77" s="45">
        <v>7800</v>
      </c>
      <c r="AM77" s="45">
        <v>7800</v>
      </c>
      <c r="AN77" s="45">
        <v>0</v>
      </c>
      <c r="AO77" s="49"/>
      <c r="AP77" s="28">
        <v>8500</v>
      </c>
      <c r="AQ77" s="28">
        <v>8000</v>
      </c>
      <c r="AR77" s="28" t="s">
        <v>4422</v>
      </c>
      <c r="AS77" s="49"/>
      <c r="AT77" s="31">
        <v>100</v>
      </c>
      <c r="AU77" s="31">
        <v>100</v>
      </c>
      <c r="AV77" s="60">
        <v>44667</v>
      </c>
    </row>
    <row r="78" spans="1:48" x14ac:dyDescent="0.35">
      <c r="A78" s="28" t="s">
        <v>5690</v>
      </c>
      <c r="B78" s="28">
        <v>65</v>
      </c>
      <c r="C78" s="66">
        <v>4465</v>
      </c>
      <c r="D78" s="28">
        <v>4465</v>
      </c>
      <c r="E78" s="28" t="s">
        <v>2825</v>
      </c>
      <c r="F78" s="28" t="s">
        <v>25</v>
      </c>
      <c r="G78" s="28" t="s">
        <v>1887</v>
      </c>
      <c r="H78" s="28" t="s">
        <v>1893</v>
      </c>
      <c r="I78" s="30">
        <v>42731</v>
      </c>
      <c r="J78" s="28" t="s">
        <v>1945</v>
      </c>
      <c r="K78" s="28" t="s">
        <v>2761</v>
      </c>
      <c r="L78" s="28"/>
      <c r="M78" s="28"/>
      <c r="N78" s="31"/>
      <c r="O78" s="31" t="s">
        <v>2941</v>
      </c>
      <c r="P78" s="28">
        <v>8498922637</v>
      </c>
      <c r="Q78" s="28" t="s">
        <v>2762</v>
      </c>
      <c r="R78" s="28" t="s">
        <v>97</v>
      </c>
      <c r="S78" s="49"/>
      <c r="T78" s="28" t="s">
        <v>2937</v>
      </c>
      <c r="U78" s="49"/>
      <c r="V78" s="47">
        <v>8500</v>
      </c>
      <c r="W78" s="47">
        <v>8500</v>
      </c>
      <c r="X78" s="47">
        <v>2400</v>
      </c>
      <c r="Y78" s="47">
        <v>6100</v>
      </c>
      <c r="Z78" s="49"/>
      <c r="AA78" s="41">
        <v>0</v>
      </c>
      <c r="AB78" s="41">
        <v>0</v>
      </c>
      <c r="AC78" s="41">
        <v>0</v>
      </c>
      <c r="AD78" s="41">
        <v>0</v>
      </c>
      <c r="AE78" s="49"/>
      <c r="AF78" s="43">
        <v>0</v>
      </c>
      <c r="AG78" s="43">
        <v>0</v>
      </c>
      <c r="AH78" s="43">
        <v>0</v>
      </c>
      <c r="AI78" s="43">
        <v>0</v>
      </c>
      <c r="AJ78" s="49"/>
      <c r="AK78" s="45">
        <v>8500</v>
      </c>
      <c r="AL78" s="45">
        <v>8500</v>
      </c>
      <c r="AM78" s="45">
        <v>2400</v>
      </c>
      <c r="AN78" s="45">
        <v>6100</v>
      </c>
      <c r="AO78" s="49"/>
      <c r="AP78" s="28">
        <v>8500</v>
      </c>
      <c r="AQ78" s="28" t="s">
        <v>4422</v>
      </c>
      <c r="AR78" s="28" t="s">
        <v>4422</v>
      </c>
      <c r="AS78" s="49"/>
      <c r="AT78" s="31">
        <v>28.235294117647058</v>
      </c>
      <c r="AU78" s="31">
        <v>28.235294117647058</v>
      </c>
      <c r="AV78" s="60">
        <v>44667</v>
      </c>
    </row>
    <row r="79" spans="1:48" x14ac:dyDescent="0.35">
      <c r="A79" s="28" t="s">
        <v>5689</v>
      </c>
      <c r="B79" s="28">
        <v>66</v>
      </c>
      <c r="C79" s="28">
        <v>7021</v>
      </c>
      <c r="D79" s="28" t="s">
        <v>2860</v>
      </c>
      <c r="E79" s="28" t="s">
        <v>459</v>
      </c>
      <c r="F79" s="28" t="s">
        <v>25</v>
      </c>
      <c r="G79" s="28" t="s">
        <v>1887</v>
      </c>
      <c r="H79" s="28" t="s">
        <v>1893</v>
      </c>
      <c r="I79" s="30">
        <v>42857</v>
      </c>
      <c r="J79" s="28" t="s">
        <v>2866</v>
      </c>
      <c r="K79" s="28" t="s">
        <v>2761</v>
      </c>
      <c r="L79" s="28" t="s">
        <v>2826</v>
      </c>
      <c r="M79" s="28"/>
      <c r="N79" s="31"/>
      <c r="O79" s="31" t="s">
        <v>2941</v>
      </c>
      <c r="P79" s="28">
        <v>9347001096</v>
      </c>
      <c r="Q79" s="28" t="s">
        <v>2762</v>
      </c>
      <c r="R79" s="28" t="s">
        <v>44</v>
      </c>
      <c r="S79" s="49"/>
      <c r="T79" s="28">
        <v>315</v>
      </c>
      <c r="U79" s="49"/>
      <c r="V79" s="47">
        <v>8500</v>
      </c>
      <c r="W79" s="47">
        <v>4000</v>
      </c>
      <c r="X79" s="47">
        <v>3500</v>
      </c>
      <c r="Y79" s="47">
        <v>500</v>
      </c>
      <c r="Z79" s="49"/>
      <c r="AA79" s="41">
        <v>0</v>
      </c>
      <c r="AB79" s="41">
        <v>0</v>
      </c>
      <c r="AC79" s="41">
        <v>0</v>
      </c>
      <c r="AD79" s="41">
        <v>0</v>
      </c>
      <c r="AE79" s="49"/>
      <c r="AF79" s="43">
        <v>0</v>
      </c>
      <c r="AG79" s="43">
        <v>0</v>
      </c>
      <c r="AH79" s="43">
        <v>0</v>
      </c>
      <c r="AI79" s="43">
        <v>0</v>
      </c>
      <c r="AJ79" s="49"/>
      <c r="AK79" s="45">
        <v>8500</v>
      </c>
      <c r="AL79" s="45">
        <v>4000</v>
      </c>
      <c r="AM79" s="45">
        <v>3500</v>
      </c>
      <c r="AN79" s="45">
        <v>500</v>
      </c>
      <c r="AO79" s="49"/>
      <c r="AP79" s="28">
        <v>8500</v>
      </c>
      <c r="AQ79" s="28" t="s">
        <v>4422</v>
      </c>
      <c r="AR79" s="28" t="s">
        <v>4422</v>
      </c>
      <c r="AS79" s="49"/>
      <c r="AT79" s="31">
        <v>87.5</v>
      </c>
      <c r="AU79" s="31">
        <v>87.5</v>
      </c>
      <c r="AV79" s="60">
        <v>44663</v>
      </c>
    </row>
    <row r="80" spans="1:48" x14ac:dyDescent="0.35">
      <c r="A80" s="28" t="s">
        <v>5689</v>
      </c>
      <c r="B80" s="28">
        <v>67</v>
      </c>
      <c r="C80" s="66">
        <v>4400</v>
      </c>
      <c r="D80" s="28">
        <v>4400</v>
      </c>
      <c r="E80" s="28" t="s">
        <v>460</v>
      </c>
      <c r="F80" s="28" t="s">
        <v>25</v>
      </c>
      <c r="G80" s="28" t="s">
        <v>1887</v>
      </c>
      <c r="H80" s="28" t="s">
        <v>1893</v>
      </c>
      <c r="I80" s="30">
        <v>42808</v>
      </c>
      <c r="J80" s="28" t="s">
        <v>1912</v>
      </c>
      <c r="K80" s="28" t="s">
        <v>2761</v>
      </c>
      <c r="L80" s="28"/>
      <c r="M80" s="28"/>
      <c r="N80" s="31"/>
      <c r="O80" s="31" t="s">
        <v>2941</v>
      </c>
      <c r="P80" s="28">
        <v>9346048753</v>
      </c>
      <c r="Q80" s="28" t="s">
        <v>2762</v>
      </c>
      <c r="R80" s="28" t="s">
        <v>75</v>
      </c>
      <c r="S80" s="49"/>
      <c r="T80" s="28">
        <v>256</v>
      </c>
      <c r="U80" s="49"/>
      <c r="V80" s="47">
        <v>8500</v>
      </c>
      <c r="W80" s="47">
        <v>4000</v>
      </c>
      <c r="X80" s="47">
        <v>3000</v>
      </c>
      <c r="Y80" s="47">
        <v>1000</v>
      </c>
      <c r="Z80" s="49"/>
      <c r="AA80" s="41">
        <v>0</v>
      </c>
      <c r="AB80" s="41">
        <v>0</v>
      </c>
      <c r="AC80" s="41">
        <v>0</v>
      </c>
      <c r="AD80" s="41">
        <v>0</v>
      </c>
      <c r="AE80" s="49"/>
      <c r="AF80" s="43">
        <v>0</v>
      </c>
      <c r="AG80" s="43">
        <v>0</v>
      </c>
      <c r="AH80" s="43">
        <v>0</v>
      </c>
      <c r="AI80" s="43">
        <v>0</v>
      </c>
      <c r="AJ80" s="49"/>
      <c r="AK80" s="45">
        <v>8500</v>
      </c>
      <c r="AL80" s="45">
        <v>4000</v>
      </c>
      <c r="AM80" s="45">
        <v>3000</v>
      </c>
      <c r="AN80" s="45">
        <v>1000</v>
      </c>
      <c r="AO80" s="49"/>
      <c r="AP80" s="28">
        <v>8500</v>
      </c>
      <c r="AQ80" s="28" t="s">
        <v>4422</v>
      </c>
      <c r="AR80" s="28" t="s">
        <v>4422</v>
      </c>
      <c r="AS80" s="49"/>
      <c r="AT80" s="31">
        <v>75</v>
      </c>
      <c r="AU80" s="31">
        <v>75</v>
      </c>
      <c r="AV80" s="60">
        <v>44658</v>
      </c>
    </row>
    <row r="81" spans="1:48" x14ac:dyDescent="0.35">
      <c r="A81" s="28" t="s">
        <v>5689</v>
      </c>
      <c r="B81" s="28">
        <v>68</v>
      </c>
      <c r="C81" s="66">
        <v>4394</v>
      </c>
      <c r="D81" s="28">
        <v>4394</v>
      </c>
      <c r="E81" s="28" t="s">
        <v>2827</v>
      </c>
      <c r="F81" s="28" t="s">
        <v>25</v>
      </c>
      <c r="G81" s="28" t="s">
        <v>1887</v>
      </c>
      <c r="H81" s="28" t="s">
        <v>1893</v>
      </c>
      <c r="I81" s="30">
        <v>42561</v>
      </c>
      <c r="J81" s="28" t="s">
        <v>1946</v>
      </c>
      <c r="K81" s="28" t="s">
        <v>2761</v>
      </c>
      <c r="L81" s="28"/>
      <c r="M81" s="28"/>
      <c r="N81" s="31"/>
      <c r="O81" s="31" t="s">
        <v>2941</v>
      </c>
      <c r="P81" s="28">
        <v>7032752336</v>
      </c>
      <c r="Q81" s="28" t="s">
        <v>2764</v>
      </c>
      <c r="R81" s="28" t="s">
        <v>38</v>
      </c>
      <c r="S81" s="49"/>
      <c r="T81" s="28">
        <v>36</v>
      </c>
      <c r="U81" s="49"/>
      <c r="V81" s="47">
        <v>13500</v>
      </c>
      <c r="W81" s="47">
        <v>10400</v>
      </c>
      <c r="X81" s="47">
        <v>6300</v>
      </c>
      <c r="Y81" s="47">
        <v>4100</v>
      </c>
      <c r="Z81" s="49"/>
      <c r="AA81" s="41">
        <v>0</v>
      </c>
      <c r="AB81" s="41">
        <v>0</v>
      </c>
      <c r="AC81" s="41">
        <v>0</v>
      </c>
      <c r="AD81" s="41">
        <v>0</v>
      </c>
      <c r="AE81" s="49"/>
      <c r="AF81" s="43">
        <v>0</v>
      </c>
      <c r="AG81" s="43">
        <v>0</v>
      </c>
      <c r="AH81" s="43">
        <v>0</v>
      </c>
      <c r="AI81" s="43">
        <v>0</v>
      </c>
      <c r="AJ81" s="49"/>
      <c r="AK81" s="45">
        <v>13500</v>
      </c>
      <c r="AL81" s="45">
        <v>10400</v>
      </c>
      <c r="AM81" s="45">
        <v>6300</v>
      </c>
      <c r="AN81" s="45">
        <v>4100</v>
      </c>
      <c r="AO81" s="49"/>
      <c r="AP81" s="28">
        <v>8500</v>
      </c>
      <c r="AQ81" s="28">
        <v>5000</v>
      </c>
      <c r="AR81" s="28" t="s">
        <v>4422</v>
      </c>
      <c r="AS81" s="49"/>
      <c r="AT81" s="31">
        <v>60.576923076923073</v>
      </c>
      <c r="AU81" s="31">
        <v>60.576923076923073</v>
      </c>
      <c r="AV81" s="60">
        <v>44663</v>
      </c>
    </row>
    <row r="82" spans="1:48" x14ac:dyDescent="0.35">
      <c r="A82" s="28" t="s">
        <v>5689</v>
      </c>
      <c r="B82" s="28">
        <v>69</v>
      </c>
      <c r="C82" s="66">
        <v>4440</v>
      </c>
      <c r="D82" s="28">
        <v>4440</v>
      </c>
      <c r="E82" s="28" t="s">
        <v>2828</v>
      </c>
      <c r="F82" s="28" t="s">
        <v>25</v>
      </c>
      <c r="G82" s="28" t="s">
        <v>1887</v>
      </c>
      <c r="H82" s="28" t="s">
        <v>1893</v>
      </c>
      <c r="I82" s="30">
        <v>42828</v>
      </c>
      <c r="J82" s="28" t="s">
        <v>1947</v>
      </c>
      <c r="K82" s="28" t="s">
        <v>2761</v>
      </c>
      <c r="L82" s="28"/>
      <c r="M82" s="28"/>
      <c r="N82" s="31"/>
      <c r="O82" s="31" t="s">
        <v>2941</v>
      </c>
      <c r="P82" s="28">
        <v>8499919138</v>
      </c>
      <c r="Q82" s="28" t="s">
        <v>2764</v>
      </c>
      <c r="R82" s="28" t="s">
        <v>77</v>
      </c>
      <c r="S82" s="49"/>
      <c r="T82" s="28" t="s">
        <v>2937</v>
      </c>
      <c r="U82" s="49"/>
      <c r="V82" s="47">
        <v>15500</v>
      </c>
      <c r="W82" s="47">
        <v>15500</v>
      </c>
      <c r="X82" s="47">
        <v>1000</v>
      </c>
      <c r="Y82" s="47">
        <v>14500</v>
      </c>
      <c r="Z82" s="49"/>
      <c r="AA82" s="41">
        <v>0</v>
      </c>
      <c r="AB82" s="41">
        <v>0</v>
      </c>
      <c r="AC82" s="41">
        <v>0</v>
      </c>
      <c r="AD82" s="41">
        <v>0</v>
      </c>
      <c r="AE82" s="49"/>
      <c r="AF82" s="43">
        <v>0</v>
      </c>
      <c r="AG82" s="43">
        <v>0</v>
      </c>
      <c r="AH82" s="43">
        <v>0</v>
      </c>
      <c r="AI82" s="43">
        <v>0</v>
      </c>
      <c r="AJ82" s="49"/>
      <c r="AK82" s="45">
        <v>15500</v>
      </c>
      <c r="AL82" s="45">
        <v>15500</v>
      </c>
      <c r="AM82" s="45">
        <v>1000</v>
      </c>
      <c r="AN82" s="45">
        <v>14500</v>
      </c>
      <c r="AO82" s="49"/>
      <c r="AP82" s="28">
        <v>8500</v>
      </c>
      <c r="AQ82" s="28">
        <v>7000</v>
      </c>
      <c r="AR82" s="28" t="s">
        <v>4422</v>
      </c>
      <c r="AS82" s="49"/>
      <c r="AT82" s="31">
        <v>6.4516129032258061</v>
      </c>
      <c r="AU82" s="31">
        <v>6.4516129032258061</v>
      </c>
      <c r="AV82" s="60">
        <v>44664</v>
      </c>
    </row>
    <row r="83" spans="1:48" x14ac:dyDescent="0.35">
      <c r="A83" s="28" t="s">
        <v>5689</v>
      </c>
      <c r="B83" s="28">
        <v>70</v>
      </c>
      <c r="C83" s="66">
        <v>4358</v>
      </c>
      <c r="D83" s="28">
        <v>4358</v>
      </c>
      <c r="E83" s="28" t="s">
        <v>2829</v>
      </c>
      <c r="F83" s="28" t="s">
        <v>25</v>
      </c>
      <c r="G83" s="28" t="s">
        <v>1887</v>
      </c>
      <c r="H83" s="28" t="s">
        <v>1893</v>
      </c>
      <c r="I83" s="30">
        <v>43259</v>
      </c>
      <c r="J83" s="28" t="s">
        <v>1948</v>
      </c>
      <c r="K83" s="28" t="s">
        <v>2761</v>
      </c>
      <c r="L83" s="28"/>
      <c r="M83" s="28"/>
      <c r="N83" s="31"/>
      <c r="O83" s="31" t="s">
        <v>2941</v>
      </c>
      <c r="P83" s="28">
        <v>9502414142</v>
      </c>
      <c r="Q83" s="28" t="s">
        <v>2762</v>
      </c>
      <c r="R83" s="28" t="s">
        <v>44</v>
      </c>
      <c r="S83" s="49"/>
      <c r="T83" s="28" t="s">
        <v>2937</v>
      </c>
      <c r="U83" s="49"/>
      <c r="V83" s="47">
        <v>8500</v>
      </c>
      <c r="W83" s="47">
        <v>8500</v>
      </c>
      <c r="X83" s="47">
        <v>1600</v>
      </c>
      <c r="Y83" s="47">
        <v>6900</v>
      </c>
      <c r="Z83" s="49"/>
      <c r="AA83" s="41">
        <v>0</v>
      </c>
      <c r="AB83" s="41">
        <v>0</v>
      </c>
      <c r="AC83" s="41">
        <v>0</v>
      </c>
      <c r="AD83" s="41">
        <v>0</v>
      </c>
      <c r="AE83" s="49"/>
      <c r="AF83" s="43">
        <v>0</v>
      </c>
      <c r="AG83" s="43">
        <v>0</v>
      </c>
      <c r="AH83" s="43">
        <v>0</v>
      </c>
      <c r="AI83" s="43">
        <v>0</v>
      </c>
      <c r="AJ83" s="49"/>
      <c r="AK83" s="45">
        <v>8500</v>
      </c>
      <c r="AL83" s="45">
        <v>8500</v>
      </c>
      <c r="AM83" s="45">
        <v>1600</v>
      </c>
      <c r="AN83" s="45">
        <v>6900</v>
      </c>
      <c r="AO83" s="49"/>
      <c r="AP83" s="28">
        <v>8500</v>
      </c>
      <c r="AQ83" s="28" t="s">
        <v>4422</v>
      </c>
      <c r="AR83" s="28" t="s">
        <v>4422</v>
      </c>
      <c r="AS83" s="49"/>
      <c r="AT83" s="31">
        <v>18.823529411764707</v>
      </c>
      <c r="AU83" s="31">
        <v>18.823529411764707</v>
      </c>
      <c r="AV83" s="60">
        <v>44610</v>
      </c>
    </row>
    <row r="84" spans="1:48" x14ac:dyDescent="0.35">
      <c r="A84" s="28" t="s">
        <v>5690</v>
      </c>
      <c r="B84" s="28">
        <v>71</v>
      </c>
      <c r="C84" s="66">
        <v>4445</v>
      </c>
      <c r="D84" s="28">
        <v>4445</v>
      </c>
      <c r="E84" s="28" t="s">
        <v>2830</v>
      </c>
      <c r="F84" s="28" t="s">
        <v>25</v>
      </c>
      <c r="G84" s="28" t="s">
        <v>1887</v>
      </c>
      <c r="H84" s="28" t="s">
        <v>1893</v>
      </c>
      <c r="I84" s="30">
        <v>42996</v>
      </c>
      <c r="J84" s="28" t="s">
        <v>1926</v>
      </c>
      <c r="K84" s="28" t="s">
        <v>2761</v>
      </c>
      <c r="L84" s="28"/>
      <c r="M84" s="28"/>
      <c r="N84" s="31"/>
      <c r="O84" s="31" t="s">
        <v>2941</v>
      </c>
      <c r="P84" s="28">
        <v>9705675598</v>
      </c>
      <c r="Q84" s="28" t="s">
        <v>2764</v>
      </c>
      <c r="R84" s="28" t="s">
        <v>61</v>
      </c>
      <c r="S84" s="49"/>
      <c r="T84" s="28">
        <v>365</v>
      </c>
      <c r="U84" s="49"/>
      <c r="V84" s="47">
        <v>15500</v>
      </c>
      <c r="W84" s="47">
        <v>12000</v>
      </c>
      <c r="X84" s="47">
        <v>5500</v>
      </c>
      <c r="Y84" s="47">
        <v>6500</v>
      </c>
      <c r="Z84" s="49"/>
      <c r="AA84" s="41">
        <v>0</v>
      </c>
      <c r="AB84" s="41">
        <v>0</v>
      </c>
      <c r="AC84" s="41">
        <v>0</v>
      </c>
      <c r="AD84" s="41">
        <v>0</v>
      </c>
      <c r="AE84" s="49"/>
      <c r="AF84" s="43">
        <v>0</v>
      </c>
      <c r="AG84" s="43">
        <v>0</v>
      </c>
      <c r="AH84" s="43">
        <v>0</v>
      </c>
      <c r="AI84" s="43">
        <v>0</v>
      </c>
      <c r="AJ84" s="49"/>
      <c r="AK84" s="45">
        <v>15500</v>
      </c>
      <c r="AL84" s="45">
        <v>12000</v>
      </c>
      <c r="AM84" s="45">
        <v>5500</v>
      </c>
      <c r="AN84" s="45">
        <v>6500</v>
      </c>
      <c r="AO84" s="49"/>
      <c r="AP84" s="28">
        <v>8500</v>
      </c>
      <c r="AQ84" s="28">
        <v>7000</v>
      </c>
      <c r="AR84" s="28" t="s">
        <v>4422</v>
      </c>
      <c r="AS84" s="49"/>
      <c r="AT84" s="31">
        <v>45.833333333333329</v>
      </c>
      <c r="AU84" s="31">
        <v>45.833333333333329</v>
      </c>
      <c r="AV84" s="60">
        <v>44669</v>
      </c>
    </row>
    <row r="85" spans="1:48" x14ac:dyDescent="0.35">
      <c r="A85" s="28" t="s">
        <v>5689</v>
      </c>
      <c r="B85" s="28">
        <v>72</v>
      </c>
      <c r="C85" s="66">
        <v>4466</v>
      </c>
      <c r="D85" s="28">
        <v>4466</v>
      </c>
      <c r="E85" s="28" t="s">
        <v>2831</v>
      </c>
      <c r="F85" s="28" t="s">
        <v>25</v>
      </c>
      <c r="G85" s="28" t="s">
        <v>1887</v>
      </c>
      <c r="H85" s="28" t="s">
        <v>1893</v>
      </c>
      <c r="I85" s="30">
        <v>42723</v>
      </c>
      <c r="J85" s="28" t="s">
        <v>1949</v>
      </c>
      <c r="K85" s="28" t="s">
        <v>2761</v>
      </c>
      <c r="L85" s="28"/>
      <c r="M85" s="28"/>
      <c r="N85" s="31"/>
      <c r="O85" s="31" t="s">
        <v>2941</v>
      </c>
      <c r="P85" s="28">
        <v>9701959824</v>
      </c>
      <c r="Q85" s="28" t="s">
        <v>2762</v>
      </c>
      <c r="R85" s="28" t="s">
        <v>69</v>
      </c>
      <c r="S85" s="49"/>
      <c r="T85" s="28" t="s">
        <v>2937</v>
      </c>
      <c r="U85" s="49"/>
      <c r="V85" s="47">
        <v>8500</v>
      </c>
      <c r="W85" s="47">
        <v>8500</v>
      </c>
      <c r="X85" s="47">
        <v>2750</v>
      </c>
      <c r="Y85" s="47">
        <v>5750</v>
      </c>
      <c r="Z85" s="49"/>
      <c r="AA85" s="41">
        <v>0</v>
      </c>
      <c r="AB85" s="41">
        <v>0</v>
      </c>
      <c r="AC85" s="41">
        <v>0</v>
      </c>
      <c r="AD85" s="41">
        <v>0</v>
      </c>
      <c r="AE85" s="49"/>
      <c r="AF85" s="43">
        <v>0</v>
      </c>
      <c r="AG85" s="43">
        <v>0</v>
      </c>
      <c r="AH85" s="43">
        <v>0</v>
      </c>
      <c r="AI85" s="43">
        <v>0</v>
      </c>
      <c r="AJ85" s="49"/>
      <c r="AK85" s="45">
        <v>8500</v>
      </c>
      <c r="AL85" s="45">
        <v>8500</v>
      </c>
      <c r="AM85" s="45">
        <v>2750</v>
      </c>
      <c r="AN85" s="45">
        <v>5750</v>
      </c>
      <c r="AO85" s="49"/>
      <c r="AP85" s="28">
        <v>8500</v>
      </c>
      <c r="AQ85" s="28" t="s">
        <v>4422</v>
      </c>
      <c r="AR85" s="28" t="s">
        <v>4422</v>
      </c>
      <c r="AS85" s="49"/>
      <c r="AT85" s="31">
        <v>32.352941176470587</v>
      </c>
      <c r="AU85" s="31">
        <v>32.352941176470587</v>
      </c>
      <c r="AV85" s="60">
        <v>44670</v>
      </c>
    </row>
    <row r="86" spans="1:48" x14ac:dyDescent="0.35">
      <c r="A86" s="28" t="s">
        <v>5689</v>
      </c>
      <c r="B86" s="28">
        <v>73</v>
      </c>
      <c r="C86" s="66">
        <v>4435</v>
      </c>
      <c r="D86" s="28">
        <v>4435</v>
      </c>
      <c r="E86" s="28" t="s">
        <v>2832</v>
      </c>
      <c r="F86" s="28" t="s">
        <v>25</v>
      </c>
      <c r="G86" s="28" t="s">
        <v>1887</v>
      </c>
      <c r="H86" s="28" t="s">
        <v>1893</v>
      </c>
      <c r="I86" s="30">
        <v>42740</v>
      </c>
      <c r="J86" s="28" t="s">
        <v>1950</v>
      </c>
      <c r="K86" s="28" t="s">
        <v>2761</v>
      </c>
      <c r="L86" s="28"/>
      <c r="M86" s="28"/>
      <c r="N86" s="31"/>
      <c r="O86" s="31" t="s">
        <v>2941</v>
      </c>
      <c r="P86" s="28">
        <v>9949706965</v>
      </c>
      <c r="Q86" s="28" t="s">
        <v>2764</v>
      </c>
      <c r="R86" s="28" t="s">
        <v>43</v>
      </c>
      <c r="S86" s="49"/>
      <c r="T86" s="28">
        <v>332</v>
      </c>
      <c r="U86" s="49"/>
      <c r="V86" s="47">
        <v>15500</v>
      </c>
      <c r="W86" s="47">
        <v>8000</v>
      </c>
      <c r="X86" s="47">
        <v>8000</v>
      </c>
      <c r="Y86" s="47">
        <v>0</v>
      </c>
      <c r="Z86" s="49"/>
      <c r="AA86" s="41">
        <v>0</v>
      </c>
      <c r="AB86" s="41">
        <v>0</v>
      </c>
      <c r="AC86" s="41">
        <v>0</v>
      </c>
      <c r="AD86" s="41">
        <v>0</v>
      </c>
      <c r="AE86" s="49"/>
      <c r="AF86" s="43">
        <v>0</v>
      </c>
      <c r="AG86" s="43">
        <v>0</v>
      </c>
      <c r="AH86" s="43">
        <v>0</v>
      </c>
      <c r="AI86" s="43">
        <v>0</v>
      </c>
      <c r="AJ86" s="49"/>
      <c r="AK86" s="45">
        <v>15500</v>
      </c>
      <c r="AL86" s="45">
        <v>8000</v>
      </c>
      <c r="AM86" s="45">
        <v>8000</v>
      </c>
      <c r="AN86" s="45">
        <v>0</v>
      </c>
      <c r="AO86" s="49"/>
      <c r="AP86" s="28">
        <v>8500</v>
      </c>
      <c r="AQ86" s="28">
        <v>7000</v>
      </c>
      <c r="AR86" s="28" t="s">
        <v>4422</v>
      </c>
      <c r="AS86" s="49"/>
      <c r="AT86" s="31">
        <v>100</v>
      </c>
      <c r="AU86" s="31">
        <v>100</v>
      </c>
      <c r="AV86" s="60">
        <v>44664</v>
      </c>
    </row>
    <row r="87" spans="1:48" x14ac:dyDescent="0.35">
      <c r="A87" s="28" t="s">
        <v>5689</v>
      </c>
      <c r="B87" s="28">
        <v>73</v>
      </c>
      <c r="C87" s="66">
        <v>4494</v>
      </c>
      <c r="D87" s="28"/>
      <c r="E87" s="28" t="s">
        <v>2899</v>
      </c>
      <c r="F87" s="28" t="s">
        <v>25</v>
      </c>
      <c r="G87" s="28"/>
      <c r="H87" s="28" t="s">
        <v>1893</v>
      </c>
      <c r="I87" s="30">
        <v>43004</v>
      </c>
      <c r="J87" s="28" t="s">
        <v>2900</v>
      </c>
      <c r="K87" s="28" t="s">
        <v>2761</v>
      </c>
      <c r="L87" s="28"/>
      <c r="M87" s="28"/>
      <c r="N87" s="31"/>
      <c r="O87" s="31" t="s">
        <v>2941</v>
      </c>
      <c r="P87" s="28">
        <v>7330667259</v>
      </c>
      <c r="Q87" s="28" t="s">
        <v>2764</v>
      </c>
      <c r="R87" s="28" t="s">
        <v>187</v>
      </c>
      <c r="S87" s="49"/>
      <c r="T87" s="28" t="s">
        <v>2937</v>
      </c>
      <c r="U87" s="49"/>
      <c r="V87" s="47">
        <v>15500</v>
      </c>
      <c r="W87" s="47">
        <v>15500</v>
      </c>
      <c r="X87" s="47">
        <v>1000</v>
      </c>
      <c r="Y87" s="47">
        <v>14500</v>
      </c>
      <c r="Z87" s="49"/>
      <c r="AA87" s="41">
        <v>0</v>
      </c>
      <c r="AB87" s="41">
        <v>0</v>
      </c>
      <c r="AC87" s="41">
        <v>0</v>
      </c>
      <c r="AD87" s="41">
        <v>0</v>
      </c>
      <c r="AE87" s="49"/>
      <c r="AF87" s="43">
        <v>0</v>
      </c>
      <c r="AG87" s="43">
        <v>0</v>
      </c>
      <c r="AH87" s="43">
        <v>0</v>
      </c>
      <c r="AI87" s="43">
        <v>0</v>
      </c>
      <c r="AJ87" s="49"/>
      <c r="AK87" s="45">
        <v>15500</v>
      </c>
      <c r="AL87" s="45">
        <v>15500</v>
      </c>
      <c r="AM87" s="45">
        <v>1000</v>
      </c>
      <c r="AN87" s="45">
        <v>14500</v>
      </c>
      <c r="AO87" s="49"/>
      <c r="AP87" s="28">
        <v>8500</v>
      </c>
      <c r="AQ87" s="28">
        <v>7000</v>
      </c>
      <c r="AR87" s="28" t="s">
        <v>4422</v>
      </c>
      <c r="AS87" s="49"/>
      <c r="AT87" s="31">
        <v>6.4516129032258061</v>
      </c>
      <c r="AU87" s="31">
        <v>6.4516129032258061</v>
      </c>
      <c r="AV87" s="60">
        <v>0</v>
      </c>
    </row>
    <row r="88" spans="1:48" x14ac:dyDescent="0.35">
      <c r="A88" s="28" t="s">
        <v>5689</v>
      </c>
      <c r="B88" s="28">
        <v>73</v>
      </c>
      <c r="C88" s="66">
        <v>4491</v>
      </c>
      <c r="D88" s="28"/>
      <c r="E88" s="28" t="s">
        <v>2905</v>
      </c>
      <c r="F88" s="28" t="s">
        <v>25</v>
      </c>
      <c r="G88" s="28"/>
      <c r="H88" s="28" t="s">
        <v>1893</v>
      </c>
      <c r="I88" s="30">
        <v>43040</v>
      </c>
      <c r="J88" s="28" t="s">
        <v>2906</v>
      </c>
      <c r="K88" s="28" t="s">
        <v>2761</v>
      </c>
      <c r="L88" s="28"/>
      <c r="M88" s="28"/>
      <c r="N88" s="31"/>
      <c r="O88" s="31" t="s">
        <v>2941</v>
      </c>
      <c r="P88" s="28">
        <v>7893867655</v>
      </c>
      <c r="Q88" s="28" t="s">
        <v>2764</v>
      </c>
      <c r="R88" s="28" t="s">
        <v>83</v>
      </c>
      <c r="S88" s="49"/>
      <c r="T88" s="28" t="s">
        <v>2937</v>
      </c>
      <c r="U88" s="49"/>
      <c r="V88" s="47">
        <v>15500</v>
      </c>
      <c r="W88" s="47">
        <v>15500</v>
      </c>
      <c r="X88" s="47">
        <v>0</v>
      </c>
      <c r="Y88" s="47">
        <v>15500</v>
      </c>
      <c r="Z88" s="49"/>
      <c r="AA88" s="41">
        <v>0</v>
      </c>
      <c r="AB88" s="41">
        <v>0</v>
      </c>
      <c r="AC88" s="41">
        <v>0</v>
      </c>
      <c r="AD88" s="41">
        <v>0</v>
      </c>
      <c r="AE88" s="49"/>
      <c r="AF88" s="43">
        <v>0</v>
      </c>
      <c r="AG88" s="43">
        <v>0</v>
      </c>
      <c r="AH88" s="43">
        <v>0</v>
      </c>
      <c r="AI88" s="43">
        <v>0</v>
      </c>
      <c r="AJ88" s="49"/>
      <c r="AK88" s="45">
        <v>15500</v>
      </c>
      <c r="AL88" s="45">
        <v>15500</v>
      </c>
      <c r="AM88" s="45">
        <v>0</v>
      </c>
      <c r="AN88" s="45">
        <v>15500</v>
      </c>
      <c r="AO88" s="49"/>
      <c r="AP88" s="28">
        <v>8500</v>
      </c>
      <c r="AQ88" s="28">
        <v>7000</v>
      </c>
      <c r="AR88" s="28" t="s">
        <v>4422</v>
      </c>
      <c r="AS88" s="49"/>
      <c r="AT88" s="31">
        <v>0</v>
      </c>
      <c r="AU88" s="31">
        <v>0</v>
      </c>
      <c r="AV88" s="60">
        <v>0</v>
      </c>
    </row>
    <row r="89" spans="1:48" x14ac:dyDescent="0.35">
      <c r="A89" s="28" t="s">
        <v>5689</v>
      </c>
      <c r="B89" s="28">
        <v>15</v>
      </c>
      <c r="C89" s="66">
        <v>4391</v>
      </c>
      <c r="D89" s="28">
        <v>4391</v>
      </c>
      <c r="E89" s="28" t="s">
        <v>2787</v>
      </c>
      <c r="F89" s="28" t="s">
        <v>25</v>
      </c>
      <c r="G89" s="28" t="s">
        <v>1886</v>
      </c>
      <c r="H89" s="28" t="s">
        <v>1893</v>
      </c>
      <c r="I89" s="30">
        <v>43081</v>
      </c>
      <c r="J89" s="28" t="s">
        <v>1908</v>
      </c>
      <c r="K89" s="28" t="s">
        <v>2761</v>
      </c>
      <c r="L89" s="28"/>
      <c r="M89" s="28"/>
      <c r="N89" s="31"/>
      <c r="O89" s="31" t="s">
        <v>2941</v>
      </c>
      <c r="P89" s="28">
        <v>9381646461</v>
      </c>
      <c r="Q89" s="28" t="s">
        <v>2764</v>
      </c>
      <c r="R89" s="28" t="s">
        <v>43</v>
      </c>
      <c r="S89" s="49"/>
      <c r="T89" s="28">
        <v>47</v>
      </c>
      <c r="U89" s="49"/>
      <c r="V89" s="47">
        <v>15500</v>
      </c>
      <c r="W89" s="47">
        <v>12000</v>
      </c>
      <c r="X89" s="47">
        <v>12000</v>
      </c>
      <c r="Y89" s="47">
        <v>0</v>
      </c>
      <c r="Z89" s="49"/>
      <c r="AA89" s="41">
        <v>0</v>
      </c>
      <c r="AB89" s="41">
        <v>0</v>
      </c>
      <c r="AC89" s="41">
        <v>0</v>
      </c>
      <c r="AD89" s="41">
        <v>0</v>
      </c>
      <c r="AE89" s="49"/>
      <c r="AF89" s="43">
        <v>0</v>
      </c>
      <c r="AG89" s="43">
        <v>0</v>
      </c>
      <c r="AH89" s="43">
        <v>0</v>
      </c>
      <c r="AI89" s="43">
        <v>0</v>
      </c>
      <c r="AJ89" s="49"/>
      <c r="AK89" s="45">
        <v>15500</v>
      </c>
      <c r="AL89" s="45">
        <v>12000</v>
      </c>
      <c r="AM89" s="45">
        <v>12000</v>
      </c>
      <c r="AN89" s="45">
        <v>0</v>
      </c>
      <c r="AO89" s="49"/>
      <c r="AP89" s="28">
        <v>8500</v>
      </c>
      <c r="AQ89" s="28">
        <v>7000</v>
      </c>
      <c r="AR89" s="28" t="s">
        <v>4422</v>
      </c>
      <c r="AS89" s="49"/>
      <c r="AT89" s="31">
        <v>100</v>
      </c>
      <c r="AU89" s="31">
        <v>100</v>
      </c>
      <c r="AV89" s="60">
        <v>44669</v>
      </c>
    </row>
    <row r="90" spans="1:48" x14ac:dyDescent="0.35">
      <c r="A90" s="28" t="s">
        <v>5689</v>
      </c>
      <c r="B90" s="28"/>
      <c r="C90" s="66">
        <v>4504</v>
      </c>
      <c r="D90" s="28"/>
      <c r="E90" s="28" t="s">
        <v>2921</v>
      </c>
      <c r="F90" s="28" t="s">
        <v>25</v>
      </c>
      <c r="G90" s="28"/>
      <c r="H90" s="28" t="s">
        <v>1892</v>
      </c>
      <c r="I90" s="30"/>
      <c r="J90" s="28" t="s">
        <v>2316</v>
      </c>
      <c r="K90" s="28" t="s">
        <v>2761</v>
      </c>
      <c r="L90" s="28"/>
      <c r="M90" s="28"/>
      <c r="N90" s="31"/>
      <c r="O90" s="31"/>
      <c r="P90" s="28">
        <v>9550233358</v>
      </c>
      <c r="Q90" s="28" t="s">
        <v>2764</v>
      </c>
      <c r="R90" s="28" t="s">
        <v>74</v>
      </c>
      <c r="S90" s="49"/>
      <c r="T90" s="28" t="s">
        <v>2937</v>
      </c>
      <c r="U90" s="49"/>
      <c r="V90" s="47">
        <v>14000</v>
      </c>
      <c r="W90" s="47">
        <v>14000</v>
      </c>
      <c r="X90" s="47">
        <v>1000</v>
      </c>
      <c r="Y90" s="47">
        <v>13000</v>
      </c>
      <c r="Z90" s="49"/>
      <c r="AA90" s="41">
        <v>0</v>
      </c>
      <c r="AB90" s="41">
        <v>0</v>
      </c>
      <c r="AC90" s="41">
        <v>0</v>
      </c>
      <c r="AD90" s="41">
        <v>0</v>
      </c>
      <c r="AE90" s="49"/>
      <c r="AF90" s="43">
        <v>0</v>
      </c>
      <c r="AG90" s="43">
        <v>0</v>
      </c>
      <c r="AH90" s="43">
        <v>0</v>
      </c>
      <c r="AI90" s="43">
        <v>0</v>
      </c>
      <c r="AJ90" s="49"/>
      <c r="AK90" s="45">
        <v>14000</v>
      </c>
      <c r="AL90" s="45">
        <v>14000</v>
      </c>
      <c r="AM90" s="45">
        <v>1000</v>
      </c>
      <c r="AN90" s="45">
        <v>13000</v>
      </c>
      <c r="AO90" s="49"/>
      <c r="AP90" s="28">
        <v>8500</v>
      </c>
      <c r="AQ90" s="28">
        <v>5500</v>
      </c>
      <c r="AR90" s="28" t="s">
        <v>4422</v>
      </c>
      <c r="AS90" s="49"/>
      <c r="AT90" s="31">
        <v>7.1428571428571423</v>
      </c>
      <c r="AU90" s="31">
        <v>7.1428571428571423</v>
      </c>
      <c r="AV90" s="60">
        <v>44663</v>
      </c>
    </row>
    <row r="91" spans="1:48" x14ac:dyDescent="0.35">
      <c r="A91" s="28" t="s">
        <v>5689</v>
      </c>
      <c r="B91" s="28"/>
      <c r="C91" s="66">
        <v>4486</v>
      </c>
      <c r="D91" s="28"/>
      <c r="E91" s="28" t="s">
        <v>2922</v>
      </c>
      <c r="F91" s="28" t="s">
        <v>25</v>
      </c>
      <c r="G91" s="28"/>
      <c r="H91" s="28" t="s">
        <v>1893</v>
      </c>
      <c r="I91" s="30"/>
      <c r="J91" s="28" t="s">
        <v>2923</v>
      </c>
      <c r="K91" s="28" t="s">
        <v>2761</v>
      </c>
      <c r="L91" s="28"/>
      <c r="M91" s="28"/>
      <c r="N91" s="31"/>
      <c r="O91" s="31"/>
      <c r="P91" s="28">
        <v>9010273886</v>
      </c>
      <c r="Q91" s="28" t="s">
        <v>2762</v>
      </c>
      <c r="R91" s="28" t="s">
        <v>97</v>
      </c>
      <c r="S91" s="49"/>
      <c r="T91" s="28" t="s">
        <v>2937</v>
      </c>
      <c r="U91" s="49"/>
      <c r="V91" s="47">
        <v>8500</v>
      </c>
      <c r="W91" s="47">
        <v>8500</v>
      </c>
      <c r="X91" s="47">
        <v>1500</v>
      </c>
      <c r="Y91" s="47">
        <v>7000</v>
      </c>
      <c r="Z91" s="49"/>
      <c r="AA91" s="41">
        <v>0</v>
      </c>
      <c r="AB91" s="41">
        <v>0</v>
      </c>
      <c r="AC91" s="41">
        <v>0</v>
      </c>
      <c r="AD91" s="41">
        <v>0</v>
      </c>
      <c r="AE91" s="49"/>
      <c r="AF91" s="43">
        <v>0</v>
      </c>
      <c r="AG91" s="43">
        <v>0</v>
      </c>
      <c r="AH91" s="43">
        <v>0</v>
      </c>
      <c r="AI91" s="43">
        <v>0</v>
      </c>
      <c r="AJ91" s="49"/>
      <c r="AK91" s="45">
        <v>8500</v>
      </c>
      <c r="AL91" s="45">
        <v>8500</v>
      </c>
      <c r="AM91" s="45">
        <v>1500</v>
      </c>
      <c r="AN91" s="45">
        <v>7000</v>
      </c>
      <c r="AO91" s="49"/>
      <c r="AP91" s="28">
        <v>8500</v>
      </c>
      <c r="AQ91" s="28" t="s">
        <v>4422</v>
      </c>
      <c r="AR91" s="28" t="s">
        <v>4422</v>
      </c>
      <c r="AS91" s="49"/>
      <c r="AT91" s="31">
        <v>17.647058823529413</v>
      </c>
      <c r="AU91" s="31">
        <v>17.647058823529413</v>
      </c>
      <c r="AV91" s="60">
        <v>44667</v>
      </c>
    </row>
    <row r="92" spans="1:48" x14ac:dyDescent="0.35">
      <c r="A92" s="28" t="s">
        <v>5690</v>
      </c>
      <c r="B92" s="28"/>
      <c r="C92" s="66">
        <v>4490</v>
      </c>
      <c r="D92" s="28"/>
      <c r="E92" s="28" t="s">
        <v>2924</v>
      </c>
      <c r="F92" s="28" t="s">
        <v>25</v>
      </c>
      <c r="G92" s="28"/>
      <c r="H92" s="28" t="s">
        <v>1893</v>
      </c>
      <c r="I92" s="30"/>
      <c r="J92" s="28" t="s">
        <v>2925</v>
      </c>
      <c r="K92" s="28" t="s">
        <v>2761</v>
      </c>
      <c r="L92" s="28"/>
      <c r="M92" s="28"/>
      <c r="N92" s="31"/>
      <c r="O92" s="31"/>
      <c r="P92" s="28">
        <v>7478124095</v>
      </c>
      <c r="Q92" s="28" t="s">
        <v>2762</v>
      </c>
      <c r="R92" s="28" t="s">
        <v>97</v>
      </c>
      <c r="S92" s="49"/>
      <c r="T92" s="28" t="s">
        <v>2937</v>
      </c>
      <c r="U92" s="49"/>
      <c r="V92" s="47">
        <v>8500</v>
      </c>
      <c r="W92" s="47">
        <v>8500</v>
      </c>
      <c r="X92" s="47">
        <v>700</v>
      </c>
      <c r="Y92" s="47">
        <v>7800</v>
      </c>
      <c r="Z92" s="49"/>
      <c r="AA92" s="41">
        <v>0</v>
      </c>
      <c r="AB92" s="41">
        <v>0</v>
      </c>
      <c r="AC92" s="41">
        <v>0</v>
      </c>
      <c r="AD92" s="41">
        <v>0</v>
      </c>
      <c r="AE92" s="49"/>
      <c r="AF92" s="43">
        <v>0</v>
      </c>
      <c r="AG92" s="43">
        <v>0</v>
      </c>
      <c r="AH92" s="43">
        <v>0</v>
      </c>
      <c r="AI92" s="43">
        <v>0</v>
      </c>
      <c r="AJ92" s="49"/>
      <c r="AK92" s="45">
        <v>8500</v>
      </c>
      <c r="AL92" s="45">
        <v>8500</v>
      </c>
      <c r="AM92" s="45">
        <v>700</v>
      </c>
      <c r="AN92" s="45">
        <v>7800</v>
      </c>
      <c r="AO92" s="49"/>
      <c r="AP92" s="28">
        <v>8500</v>
      </c>
      <c r="AQ92" s="28" t="s">
        <v>4422</v>
      </c>
      <c r="AR92" s="28" t="s">
        <v>4422</v>
      </c>
      <c r="AS92" s="49"/>
      <c r="AT92" s="31">
        <v>8.235294117647058</v>
      </c>
      <c r="AU92" s="31">
        <v>8.235294117647058</v>
      </c>
      <c r="AV92" s="60">
        <v>44644</v>
      </c>
    </row>
    <row r="93" spans="1:48" x14ac:dyDescent="0.35">
      <c r="A93" s="28" t="s">
        <v>5689</v>
      </c>
      <c r="B93" s="28">
        <v>37</v>
      </c>
      <c r="C93" s="66">
        <v>4501</v>
      </c>
      <c r="D93" s="28"/>
      <c r="E93" s="28" t="s">
        <v>2919</v>
      </c>
      <c r="F93" s="28" t="s">
        <v>25</v>
      </c>
      <c r="G93" s="28"/>
      <c r="H93" s="28" t="s">
        <v>1893</v>
      </c>
      <c r="I93" s="30"/>
      <c r="J93" s="28" t="s">
        <v>2920</v>
      </c>
      <c r="K93" s="28" t="s">
        <v>2761</v>
      </c>
      <c r="L93" s="28"/>
      <c r="M93" s="28"/>
      <c r="N93" s="31"/>
      <c r="O93" s="31"/>
      <c r="P93" s="28">
        <v>9866673755</v>
      </c>
      <c r="Q93" s="28" t="s">
        <v>2764</v>
      </c>
      <c r="R93" s="28" t="s">
        <v>187</v>
      </c>
      <c r="S93" s="49"/>
      <c r="T93" s="28">
        <v>326</v>
      </c>
      <c r="U93" s="49"/>
      <c r="V93" s="47">
        <v>15500</v>
      </c>
      <c r="W93" s="47">
        <v>8800</v>
      </c>
      <c r="X93" s="47">
        <v>1100</v>
      </c>
      <c r="Y93" s="47">
        <v>7700</v>
      </c>
      <c r="Z93" s="49"/>
      <c r="AA93" s="41">
        <v>0</v>
      </c>
      <c r="AB93" s="41">
        <v>0</v>
      </c>
      <c r="AC93" s="41">
        <v>0</v>
      </c>
      <c r="AD93" s="41">
        <v>0</v>
      </c>
      <c r="AE93" s="49"/>
      <c r="AF93" s="43">
        <v>0</v>
      </c>
      <c r="AG93" s="43">
        <v>0</v>
      </c>
      <c r="AH93" s="43">
        <v>0</v>
      </c>
      <c r="AI93" s="43">
        <v>0</v>
      </c>
      <c r="AJ93" s="49"/>
      <c r="AK93" s="45">
        <v>15500</v>
      </c>
      <c r="AL93" s="45">
        <v>8800</v>
      </c>
      <c r="AM93" s="45">
        <v>1100</v>
      </c>
      <c r="AN93" s="45">
        <v>7700</v>
      </c>
      <c r="AO93" s="49"/>
      <c r="AP93" s="28">
        <v>8500</v>
      </c>
      <c r="AQ93" s="28">
        <v>7000</v>
      </c>
      <c r="AR93" s="28" t="s">
        <v>4422</v>
      </c>
      <c r="AS93" s="49"/>
      <c r="AT93" s="31">
        <v>12.5</v>
      </c>
      <c r="AU93" s="31">
        <v>12.5</v>
      </c>
      <c r="AV93" s="60">
        <v>44673</v>
      </c>
    </row>
    <row r="94" spans="1:48" x14ac:dyDescent="0.35">
      <c r="A94" s="28" t="s">
        <v>5689</v>
      </c>
      <c r="B94" s="28">
        <v>37</v>
      </c>
      <c r="C94" s="28" t="s">
        <v>2948</v>
      </c>
      <c r="D94" s="28"/>
      <c r="E94" s="28" t="s">
        <v>2949</v>
      </c>
      <c r="F94" s="28" t="s">
        <v>25</v>
      </c>
      <c r="G94" s="28"/>
      <c r="H94" s="28" t="s">
        <v>1892</v>
      </c>
      <c r="I94" s="30"/>
      <c r="J94" s="28" t="s">
        <v>2030</v>
      </c>
      <c r="K94" s="28" t="s">
        <v>2761</v>
      </c>
      <c r="L94" s="28"/>
      <c r="M94" s="28"/>
      <c r="N94" s="31"/>
      <c r="O94" s="31"/>
      <c r="P94" s="28">
        <v>9848236864</v>
      </c>
      <c r="Q94" s="28" t="s">
        <v>2764</v>
      </c>
      <c r="R94" s="28" t="s">
        <v>67</v>
      </c>
      <c r="S94" s="49"/>
      <c r="T94" s="28" t="s">
        <v>2937</v>
      </c>
      <c r="U94" s="49"/>
      <c r="V94" s="47">
        <v>16500</v>
      </c>
      <c r="W94" s="47">
        <v>16500</v>
      </c>
      <c r="X94" s="47">
        <v>1000</v>
      </c>
      <c r="Y94" s="47">
        <v>15500</v>
      </c>
      <c r="Z94" s="49"/>
      <c r="AA94" s="41">
        <v>0</v>
      </c>
      <c r="AB94" s="41">
        <v>0</v>
      </c>
      <c r="AC94" s="41">
        <v>0</v>
      </c>
      <c r="AD94" s="41">
        <v>0</v>
      </c>
      <c r="AE94" s="49"/>
      <c r="AF94" s="43">
        <v>0</v>
      </c>
      <c r="AG94" s="43">
        <v>0</v>
      </c>
      <c r="AH94" s="43">
        <v>0</v>
      </c>
      <c r="AI94" s="43">
        <v>0</v>
      </c>
      <c r="AJ94" s="49"/>
      <c r="AK94" s="45">
        <v>16500</v>
      </c>
      <c r="AL94" s="45">
        <v>16500</v>
      </c>
      <c r="AM94" s="45">
        <v>1000</v>
      </c>
      <c r="AN94" s="45">
        <v>15500</v>
      </c>
      <c r="AO94" s="49"/>
      <c r="AP94" s="28">
        <v>8500</v>
      </c>
      <c r="AQ94" s="28">
        <v>8000</v>
      </c>
      <c r="AR94" s="28" t="s">
        <v>4422</v>
      </c>
      <c r="AS94" s="49"/>
      <c r="AT94" s="31">
        <v>6.0606060606060606</v>
      </c>
      <c r="AU94" s="31">
        <v>6.0606060606060606</v>
      </c>
      <c r="AV94" s="60">
        <v>44664</v>
      </c>
    </row>
    <row r="95" spans="1:48" x14ac:dyDescent="0.35">
      <c r="A95" s="28" t="s">
        <v>5689</v>
      </c>
      <c r="B95" s="28">
        <v>74</v>
      </c>
      <c r="C95" s="28" t="s">
        <v>201</v>
      </c>
      <c r="D95" s="28" t="s">
        <v>201</v>
      </c>
      <c r="E95" s="35" t="s">
        <v>461</v>
      </c>
      <c r="F95" s="35" t="s">
        <v>26</v>
      </c>
      <c r="G95" s="28" t="s">
        <v>26</v>
      </c>
      <c r="H95" s="35" t="s">
        <v>1892</v>
      </c>
      <c r="I95" s="38"/>
      <c r="J95" s="35" t="s">
        <v>1951</v>
      </c>
      <c r="K95" s="35" t="s">
        <v>2760</v>
      </c>
      <c r="L95" s="35" t="s">
        <v>2834</v>
      </c>
      <c r="M95" s="35"/>
      <c r="N95" s="37"/>
      <c r="O95" s="37" t="s">
        <v>2941</v>
      </c>
      <c r="P95" s="35">
        <v>9011146733</v>
      </c>
      <c r="Q95" s="35" t="s">
        <v>2764</v>
      </c>
      <c r="R95" s="35" t="s">
        <v>61</v>
      </c>
      <c r="S95" s="49"/>
      <c r="T95" s="35" t="s">
        <v>2937</v>
      </c>
      <c r="U95" s="49"/>
      <c r="V95" s="47">
        <v>19000</v>
      </c>
      <c r="W95" s="47">
        <v>19000</v>
      </c>
      <c r="X95" s="47">
        <v>0</v>
      </c>
      <c r="Y95" s="47">
        <v>19000</v>
      </c>
      <c r="Z95" s="49"/>
      <c r="AA95" s="41">
        <v>4000</v>
      </c>
      <c r="AB95" s="41">
        <v>4000</v>
      </c>
      <c r="AC95" s="41">
        <v>0</v>
      </c>
      <c r="AD95" s="41">
        <v>4000</v>
      </c>
      <c r="AE95" s="49"/>
      <c r="AF95" s="43">
        <v>0</v>
      </c>
      <c r="AG95" s="43">
        <v>0</v>
      </c>
      <c r="AH95" s="43">
        <v>0</v>
      </c>
      <c r="AI95" s="43">
        <v>0</v>
      </c>
      <c r="AJ95" s="49"/>
      <c r="AK95" s="45">
        <v>15000</v>
      </c>
      <c r="AL95" s="45">
        <v>15000</v>
      </c>
      <c r="AM95" s="45">
        <v>0</v>
      </c>
      <c r="AN95" s="45">
        <v>15000</v>
      </c>
      <c r="AO95" s="49"/>
      <c r="AP95" s="35">
        <v>8000</v>
      </c>
      <c r="AQ95" s="35">
        <v>7000</v>
      </c>
      <c r="AR95" s="35" t="s">
        <v>4422</v>
      </c>
      <c r="AS95" s="49"/>
      <c r="AT95" s="37">
        <v>0</v>
      </c>
      <c r="AU95" s="37">
        <v>0</v>
      </c>
      <c r="AV95" s="60">
        <v>0</v>
      </c>
    </row>
    <row r="96" spans="1:48" x14ac:dyDescent="0.35">
      <c r="A96" s="28" t="s">
        <v>5689</v>
      </c>
      <c r="B96" s="28">
        <v>75</v>
      </c>
      <c r="C96" s="66">
        <v>4151</v>
      </c>
      <c r="D96" s="28">
        <v>4151</v>
      </c>
      <c r="E96" s="28" t="s">
        <v>462</v>
      </c>
      <c r="F96" s="28" t="s">
        <v>26</v>
      </c>
      <c r="G96" s="28" t="s">
        <v>26</v>
      </c>
      <c r="H96" s="28" t="s">
        <v>1892</v>
      </c>
      <c r="I96" s="30">
        <v>42736</v>
      </c>
      <c r="J96" s="28" t="s">
        <v>2833</v>
      </c>
      <c r="K96" s="28" t="s">
        <v>2761</v>
      </c>
      <c r="L96" s="28"/>
      <c r="M96" s="28"/>
      <c r="N96" s="31">
        <v>801622847041</v>
      </c>
      <c r="O96" s="31" t="s">
        <v>4956</v>
      </c>
      <c r="P96" s="28">
        <v>9032512219</v>
      </c>
      <c r="Q96" s="28" t="s">
        <v>2762</v>
      </c>
      <c r="R96" s="28" t="s">
        <v>97</v>
      </c>
      <c r="S96" s="49"/>
      <c r="T96" s="28">
        <v>81</v>
      </c>
      <c r="U96" s="49"/>
      <c r="V96" s="47">
        <v>8000</v>
      </c>
      <c r="W96" s="47">
        <v>7000</v>
      </c>
      <c r="X96" s="47">
        <v>6500</v>
      </c>
      <c r="Y96" s="47">
        <v>500</v>
      </c>
      <c r="Z96" s="49"/>
      <c r="AA96" s="41">
        <v>0</v>
      </c>
      <c r="AB96" s="41">
        <v>0</v>
      </c>
      <c r="AC96" s="41">
        <v>0</v>
      </c>
      <c r="AD96" s="41">
        <v>0</v>
      </c>
      <c r="AE96" s="49"/>
      <c r="AF96" s="43">
        <v>0</v>
      </c>
      <c r="AG96" s="43">
        <v>0</v>
      </c>
      <c r="AH96" s="43">
        <v>0</v>
      </c>
      <c r="AI96" s="43">
        <v>0</v>
      </c>
      <c r="AJ96" s="49"/>
      <c r="AK96" s="45">
        <v>8000</v>
      </c>
      <c r="AL96" s="45">
        <v>7000</v>
      </c>
      <c r="AM96" s="45">
        <v>6500</v>
      </c>
      <c r="AN96" s="45">
        <v>500</v>
      </c>
      <c r="AO96" s="49"/>
      <c r="AP96" s="28">
        <v>8000</v>
      </c>
      <c r="AQ96" s="28" t="s">
        <v>4422</v>
      </c>
      <c r="AR96" s="28" t="s">
        <v>4422</v>
      </c>
      <c r="AS96" s="49"/>
      <c r="AT96" s="31">
        <v>92.857142857142861</v>
      </c>
      <c r="AU96" s="31">
        <v>92.857142857142861</v>
      </c>
      <c r="AV96" s="60">
        <v>44660</v>
      </c>
    </row>
    <row r="97" spans="1:48" x14ac:dyDescent="0.35">
      <c r="A97" s="28" t="s">
        <v>5689</v>
      </c>
      <c r="B97" s="28">
        <v>76</v>
      </c>
      <c r="C97" s="66">
        <v>4149</v>
      </c>
      <c r="D97" s="28">
        <v>4149</v>
      </c>
      <c r="E97" s="28" t="s">
        <v>463</v>
      </c>
      <c r="F97" s="28" t="s">
        <v>26</v>
      </c>
      <c r="G97" s="28" t="s">
        <v>26</v>
      </c>
      <c r="H97" s="28" t="s">
        <v>1892</v>
      </c>
      <c r="I97" s="30">
        <v>42133</v>
      </c>
      <c r="J97" s="28" t="s">
        <v>2835</v>
      </c>
      <c r="K97" s="28" t="s">
        <v>2761</v>
      </c>
      <c r="L97" s="28"/>
      <c r="M97" s="28"/>
      <c r="N97" s="31">
        <v>262677770450</v>
      </c>
      <c r="O97" s="31" t="s">
        <v>4957</v>
      </c>
      <c r="P97" s="28">
        <v>9032512219</v>
      </c>
      <c r="Q97" s="28" t="s">
        <v>2762</v>
      </c>
      <c r="R97" s="28" t="s">
        <v>97</v>
      </c>
      <c r="S97" s="49"/>
      <c r="T97" s="28">
        <v>81</v>
      </c>
      <c r="U97" s="49"/>
      <c r="V97" s="47">
        <v>8000</v>
      </c>
      <c r="W97" s="47">
        <v>7000</v>
      </c>
      <c r="X97" s="47">
        <v>6500</v>
      </c>
      <c r="Y97" s="47">
        <v>500</v>
      </c>
      <c r="Z97" s="49"/>
      <c r="AA97" s="41">
        <v>0</v>
      </c>
      <c r="AB97" s="41">
        <v>0</v>
      </c>
      <c r="AC97" s="41">
        <v>0</v>
      </c>
      <c r="AD97" s="41">
        <v>0</v>
      </c>
      <c r="AE97" s="49"/>
      <c r="AF97" s="43">
        <v>0</v>
      </c>
      <c r="AG97" s="43">
        <v>0</v>
      </c>
      <c r="AH97" s="43">
        <v>0</v>
      </c>
      <c r="AI97" s="43">
        <v>0</v>
      </c>
      <c r="AJ97" s="49"/>
      <c r="AK97" s="45">
        <v>8000</v>
      </c>
      <c r="AL97" s="45">
        <v>7000</v>
      </c>
      <c r="AM97" s="45">
        <v>6500</v>
      </c>
      <c r="AN97" s="45">
        <v>500</v>
      </c>
      <c r="AO97" s="49"/>
      <c r="AP97" s="28">
        <v>8000</v>
      </c>
      <c r="AQ97" s="28" t="s">
        <v>4422</v>
      </c>
      <c r="AR97" s="28" t="s">
        <v>4422</v>
      </c>
      <c r="AS97" s="49"/>
      <c r="AT97" s="31">
        <v>92.857142857142861</v>
      </c>
      <c r="AU97" s="31">
        <v>92.857142857142861</v>
      </c>
      <c r="AV97" s="60">
        <v>44660</v>
      </c>
    </row>
    <row r="98" spans="1:48" x14ac:dyDescent="0.35">
      <c r="A98" s="28" t="s">
        <v>5690</v>
      </c>
      <c r="B98" s="28">
        <v>77</v>
      </c>
      <c r="C98" s="66">
        <v>4299</v>
      </c>
      <c r="D98" s="28" t="s">
        <v>202</v>
      </c>
      <c r="E98" s="28" t="s">
        <v>464</v>
      </c>
      <c r="F98" s="28" t="s">
        <v>26</v>
      </c>
      <c r="G98" s="28" t="s">
        <v>26</v>
      </c>
      <c r="H98" s="28" t="s">
        <v>1892</v>
      </c>
      <c r="I98" s="30">
        <v>42898</v>
      </c>
      <c r="J98" s="28" t="s">
        <v>1952</v>
      </c>
      <c r="K98" s="28" t="s">
        <v>2761</v>
      </c>
      <c r="L98" s="28"/>
      <c r="M98" s="28"/>
      <c r="N98" s="31">
        <v>379742992255</v>
      </c>
      <c r="O98" s="31" t="s">
        <v>4423</v>
      </c>
      <c r="P98" s="28">
        <v>9704680081</v>
      </c>
      <c r="Q98" s="28" t="s">
        <v>2764</v>
      </c>
      <c r="R98" s="28" t="s">
        <v>68</v>
      </c>
      <c r="S98" s="49"/>
      <c r="T98" s="28" t="s">
        <v>2937</v>
      </c>
      <c r="U98" s="49"/>
      <c r="V98" s="47">
        <v>26500</v>
      </c>
      <c r="W98" s="47">
        <v>26500</v>
      </c>
      <c r="X98" s="47">
        <v>2000</v>
      </c>
      <c r="Y98" s="47">
        <v>24500</v>
      </c>
      <c r="Z98" s="49"/>
      <c r="AA98" s="41">
        <v>11500</v>
      </c>
      <c r="AB98" s="41">
        <v>11500</v>
      </c>
      <c r="AC98" s="41">
        <v>2000</v>
      </c>
      <c r="AD98" s="41">
        <v>9500</v>
      </c>
      <c r="AE98" s="49"/>
      <c r="AF98" s="43">
        <v>0</v>
      </c>
      <c r="AG98" s="43">
        <v>0</v>
      </c>
      <c r="AH98" s="43">
        <v>0</v>
      </c>
      <c r="AI98" s="43">
        <v>0</v>
      </c>
      <c r="AJ98" s="49"/>
      <c r="AK98" s="45">
        <v>15000</v>
      </c>
      <c r="AL98" s="45">
        <v>15000</v>
      </c>
      <c r="AM98" s="45">
        <v>0</v>
      </c>
      <c r="AN98" s="45">
        <v>15000</v>
      </c>
      <c r="AO98" s="49"/>
      <c r="AP98" s="28">
        <v>8000</v>
      </c>
      <c r="AQ98" s="28">
        <v>7000</v>
      </c>
      <c r="AR98" s="28" t="s">
        <v>4422</v>
      </c>
      <c r="AS98" s="49"/>
      <c r="AT98" s="31">
        <v>7.5471698113207548</v>
      </c>
      <c r="AU98" s="31">
        <v>0</v>
      </c>
      <c r="AV98" s="60">
        <v>44561</v>
      </c>
    </row>
    <row r="99" spans="1:48" x14ac:dyDescent="0.35">
      <c r="A99" s="28" t="s">
        <v>5689</v>
      </c>
      <c r="B99" s="28">
        <v>78</v>
      </c>
      <c r="C99" s="66">
        <v>4300</v>
      </c>
      <c r="D99" s="28" t="s">
        <v>4621</v>
      </c>
      <c r="E99" s="28" t="s">
        <v>465</v>
      </c>
      <c r="F99" s="28" t="s">
        <v>26</v>
      </c>
      <c r="G99" s="28" t="s">
        <v>26</v>
      </c>
      <c r="H99" s="28" t="s">
        <v>1892</v>
      </c>
      <c r="I99" s="30">
        <v>42870</v>
      </c>
      <c r="J99" s="28" t="s">
        <v>1953</v>
      </c>
      <c r="K99" s="28" t="s">
        <v>2761</v>
      </c>
      <c r="L99" s="28"/>
      <c r="M99" s="28"/>
      <c r="N99" s="31">
        <v>656301598928</v>
      </c>
      <c r="O99" s="31" t="s">
        <v>4958</v>
      </c>
      <c r="P99" s="28">
        <v>9000157701</v>
      </c>
      <c r="Q99" s="28" t="s">
        <v>2762</v>
      </c>
      <c r="R99" s="28" t="s">
        <v>69</v>
      </c>
      <c r="S99" s="49"/>
      <c r="T99" s="28">
        <v>306</v>
      </c>
      <c r="U99" s="49"/>
      <c r="V99" s="47">
        <v>8000</v>
      </c>
      <c r="W99" s="47">
        <v>6500</v>
      </c>
      <c r="X99" s="47">
        <v>6500</v>
      </c>
      <c r="Y99" s="47">
        <v>0</v>
      </c>
      <c r="Z99" s="49"/>
      <c r="AA99" s="41">
        <v>0</v>
      </c>
      <c r="AB99" s="41">
        <v>0</v>
      </c>
      <c r="AC99" s="41">
        <v>0</v>
      </c>
      <c r="AD99" s="41">
        <v>0</v>
      </c>
      <c r="AE99" s="49"/>
      <c r="AF99" s="43">
        <v>0</v>
      </c>
      <c r="AG99" s="43">
        <v>0</v>
      </c>
      <c r="AH99" s="43">
        <v>0</v>
      </c>
      <c r="AI99" s="43">
        <v>0</v>
      </c>
      <c r="AJ99" s="49"/>
      <c r="AK99" s="45">
        <v>8000</v>
      </c>
      <c r="AL99" s="45">
        <v>6500</v>
      </c>
      <c r="AM99" s="45">
        <v>6500</v>
      </c>
      <c r="AN99" s="45">
        <v>0</v>
      </c>
      <c r="AO99" s="49"/>
      <c r="AP99" s="28">
        <v>8000</v>
      </c>
      <c r="AQ99" s="28" t="s">
        <v>4422</v>
      </c>
      <c r="AR99" s="28" t="s">
        <v>4422</v>
      </c>
      <c r="AS99" s="49"/>
      <c r="AT99" s="31">
        <v>100</v>
      </c>
      <c r="AU99" s="31">
        <v>100</v>
      </c>
      <c r="AV99" s="60">
        <v>44662</v>
      </c>
    </row>
    <row r="100" spans="1:48" x14ac:dyDescent="0.35">
      <c r="A100" s="28" t="s">
        <v>5690</v>
      </c>
      <c r="B100" s="28">
        <v>79</v>
      </c>
      <c r="C100" s="66">
        <v>4305</v>
      </c>
      <c r="D100" s="28" t="s">
        <v>203</v>
      </c>
      <c r="E100" s="28" t="s">
        <v>466</v>
      </c>
      <c r="F100" s="28" t="s">
        <v>26</v>
      </c>
      <c r="G100" s="28" t="s">
        <v>26</v>
      </c>
      <c r="H100" s="28" t="s">
        <v>1892</v>
      </c>
      <c r="I100" s="30">
        <v>42377</v>
      </c>
      <c r="J100" s="28" t="s">
        <v>1954</v>
      </c>
      <c r="K100" s="28" t="s">
        <v>2761</v>
      </c>
      <c r="L100" s="28"/>
      <c r="M100" s="28"/>
      <c r="N100" s="31">
        <v>727021666400</v>
      </c>
      <c r="O100" s="31" t="s">
        <v>4424</v>
      </c>
      <c r="P100" s="28">
        <v>8897486689</v>
      </c>
      <c r="Q100" s="28" t="s">
        <v>2764</v>
      </c>
      <c r="R100" s="28" t="s">
        <v>68</v>
      </c>
      <c r="S100" s="49"/>
      <c r="T100" s="28">
        <v>316</v>
      </c>
      <c r="U100" s="49"/>
      <c r="V100" s="47">
        <v>17500</v>
      </c>
      <c r="W100" s="47">
        <v>12500</v>
      </c>
      <c r="X100" s="47">
        <v>4000</v>
      </c>
      <c r="Y100" s="47">
        <v>8500</v>
      </c>
      <c r="Z100" s="49"/>
      <c r="AA100" s="41">
        <v>2500</v>
      </c>
      <c r="AB100" s="41">
        <v>2500</v>
      </c>
      <c r="AC100" s="41">
        <v>2000</v>
      </c>
      <c r="AD100" s="41">
        <v>500</v>
      </c>
      <c r="AE100" s="49"/>
      <c r="AF100" s="43">
        <v>0</v>
      </c>
      <c r="AG100" s="43">
        <v>0</v>
      </c>
      <c r="AH100" s="43">
        <v>0</v>
      </c>
      <c r="AI100" s="43">
        <v>0</v>
      </c>
      <c r="AJ100" s="49"/>
      <c r="AK100" s="45">
        <v>15000</v>
      </c>
      <c r="AL100" s="45">
        <v>10000</v>
      </c>
      <c r="AM100" s="45">
        <v>2000</v>
      </c>
      <c r="AN100" s="45">
        <v>8000</v>
      </c>
      <c r="AO100" s="49"/>
      <c r="AP100" s="28">
        <v>8000</v>
      </c>
      <c r="AQ100" s="28">
        <v>7000</v>
      </c>
      <c r="AR100" s="28" t="s">
        <v>4422</v>
      </c>
      <c r="AS100" s="49"/>
      <c r="AT100" s="31">
        <v>32</v>
      </c>
      <c r="AU100" s="31">
        <v>20</v>
      </c>
      <c r="AV100" s="60">
        <v>44673</v>
      </c>
    </row>
    <row r="101" spans="1:48" x14ac:dyDescent="0.35">
      <c r="A101" s="28" t="s">
        <v>5689</v>
      </c>
      <c r="B101" s="28">
        <v>80</v>
      </c>
      <c r="C101" s="66">
        <v>4307</v>
      </c>
      <c r="D101" s="28" t="s">
        <v>4622</v>
      </c>
      <c r="E101" s="28" t="s">
        <v>467</v>
      </c>
      <c r="F101" s="28" t="s">
        <v>26</v>
      </c>
      <c r="G101" s="28" t="s">
        <v>26</v>
      </c>
      <c r="H101" s="28" t="s">
        <v>1892</v>
      </c>
      <c r="I101" s="30">
        <v>42420</v>
      </c>
      <c r="J101" s="28" t="s">
        <v>1174</v>
      </c>
      <c r="K101" s="28" t="s">
        <v>2761</v>
      </c>
      <c r="L101" s="28"/>
      <c r="M101" s="28"/>
      <c r="N101" s="31">
        <v>673949390800</v>
      </c>
      <c r="O101" s="31" t="s">
        <v>4959</v>
      </c>
      <c r="P101" s="28">
        <v>9000606702</v>
      </c>
      <c r="Q101" s="28" t="s">
        <v>2762</v>
      </c>
      <c r="R101" s="28" t="s">
        <v>52</v>
      </c>
      <c r="S101" s="49"/>
      <c r="T101" s="28">
        <v>106</v>
      </c>
      <c r="U101" s="49"/>
      <c r="V101" s="47">
        <v>10000</v>
      </c>
      <c r="W101" s="47">
        <v>4500</v>
      </c>
      <c r="X101" s="47">
        <v>4500</v>
      </c>
      <c r="Y101" s="47">
        <v>0</v>
      </c>
      <c r="Z101" s="49"/>
      <c r="AA101" s="41">
        <v>2000</v>
      </c>
      <c r="AB101" s="41">
        <v>0</v>
      </c>
      <c r="AC101" s="41">
        <v>0</v>
      </c>
      <c r="AD101" s="41">
        <v>0</v>
      </c>
      <c r="AE101" s="49"/>
      <c r="AF101" s="43">
        <v>0</v>
      </c>
      <c r="AG101" s="43">
        <v>0</v>
      </c>
      <c r="AH101" s="43">
        <v>0</v>
      </c>
      <c r="AI101" s="43">
        <v>0</v>
      </c>
      <c r="AJ101" s="49"/>
      <c r="AK101" s="45">
        <v>8000</v>
      </c>
      <c r="AL101" s="45">
        <v>4500</v>
      </c>
      <c r="AM101" s="45">
        <v>4500</v>
      </c>
      <c r="AN101" s="45">
        <v>0</v>
      </c>
      <c r="AO101" s="49"/>
      <c r="AP101" s="28">
        <v>8000</v>
      </c>
      <c r="AQ101" s="28" t="s">
        <v>4422</v>
      </c>
      <c r="AR101" s="28" t="s">
        <v>4422</v>
      </c>
      <c r="AS101" s="49"/>
      <c r="AT101" s="31">
        <v>100</v>
      </c>
      <c r="AU101" s="31">
        <v>100</v>
      </c>
      <c r="AV101" s="60">
        <v>44671</v>
      </c>
    </row>
    <row r="102" spans="1:48" x14ac:dyDescent="0.35">
      <c r="A102" s="28" t="s">
        <v>5690</v>
      </c>
      <c r="B102" s="28">
        <v>81</v>
      </c>
      <c r="C102" s="66">
        <v>4308</v>
      </c>
      <c r="D102" s="28" t="s">
        <v>204</v>
      </c>
      <c r="E102" s="35" t="s">
        <v>468</v>
      </c>
      <c r="F102" s="35" t="s">
        <v>26</v>
      </c>
      <c r="G102" s="28" t="s">
        <v>26</v>
      </c>
      <c r="H102" s="35" t="s">
        <v>1892</v>
      </c>
      <c r="I102" s="38">
        <v>42664</v>
      </c>
      <c r="J102" s="35" t="s">
        <v>1955</v>
      </c>
      <c r="K102" s="35" t="s">
        <v>2760</v>
      </c>
      <c r="L102" s="35"/>
      <c r="M102" s="35"/>
      <c r="N102" s="37"/>
      <c r="O102" s="37" t="s">
        <v>2941</v>
      </c>
      <c r="P102" s="35">
        <v>9110520920</v>
      </c>
      <c r="Q102" s="35" t="s">
        <v>2762</v>
      </c>
      <c r="R102" s="35" t="s">
        <v>75</v>
      </c>
      <c r="S102" s="49"/>
      <c r="T102" s="35" t="s">
        <v>2937</v>
      </c>
      <c r="U102" s="49"/>
      <c r="V102" s="47">
        <v>12000</v>
      </c>
      <c r="W102" s="47">
        <v>12000</v>
      </c>
      <c r="X102" s="47">
        <v>0</v>
      </c>
      <c r="Y102" s="47">
        <v>12000</v>
      </c>
      <c r="Z102" s="49"/>
      <c r="AA102" s="41">
        <v>4000</v>
      </c>
      <c r="AB102" s="41">
        <v>4000</v>
      </c>
      <c r="AC102" s="41">
        <v>0</v>
      </c>
      <c r="AD102" s="41">
        <v>4000</v>
      </c>
      <c r="AE102" s="49"/>
      <c r="AF102" s="43">
        <v>0</v>
      </c>
      <c r="AG102" s="43">
        <v>0</v>
      </c>
      <c r="AH102" s="43">
        <v>0</v>
      </c>
      <c r="AI102" s="43">
        <v>0</v>
      </c>
      <c r="AJ102" s="49"/>
      <c r="AK102" s="45">
        <v>8000</v>
      </c>
      <c r="AL102" s="45">
        <v>8000</v>
      </c>
      <c r="AM102" s="45">
        <v>0</v>
      </c>
      <c r="AN102" s="45">
        <v>8000</v>
      </c>
      <c r="AO102" s="49"/>
      <c r="AP102" s="35">
        <v>8000</v>
      </c>
      <c r="AQ102" s="35" t="s">
        <v>4422</v>
      </c>
      <c r="AR102" s="35" t="s">
        <v>4422</v>
      </c>
      <c r="AS102" s="49"/>
      <c r="AT102" s="37">
        <v>0</v>
      </c>
      <c r="AU102" s="37">
        <v>0</v>
      </c>
      <c r="AV102" s="60">
        <v>0</v>
      </c>
    </row>
    <row r="103" spans="1:48" x14ac:dyDescent="0.35">
      <c r="A103" s="28" t="s">
        <v>5689</v>
      </c>
      <c r="B103" s="28">
        <v>82</v>
      </c>
      <c r="C103" s="66">
        <v>4310</v>
      </c>
      <c r="D103" s="28" t="s">
        <v>4623</v>
      </c>
      <c r="E103" s="28" t="s">
        <v>2936</v>
      </c>
      <c r="F103" s="28" t="s">
        <v>26</v>
      </c>
      <c r="G103" s="28" t="s">
        <v>26</v>
      </c>
      <c r="H103" s="28" t="s">
        <v>1892</v>
      </c>
      <c r="I103" s="30">
        <v>42829</v>
      </c>
      <c r="J103" s="28" t="s">
        <v>1956</v>
      </c>
      <c r="K103" s="28" t="s">
        <v>2761</v>
      </c>
      <c r="L103" s="28"/>
      <c r="M103" s="28"/>
      <c r="N103" s="31">
        <v>311530917069</v>
      </c>
      <c r="O103" s="31" t="s">
        <v>4960</v>
      </c>
      <c r="P103" s="28">
        <v>9966878567</v>
      </c>
      <c r="Q103" s="28" t="s">
        <v>2764</v>
      </c>
      <c r="R103" s="28" t="s">
        <v>43</v>
      </c>
      <c r="S103" s="49"/>
      <c r="T103" s="28">
        <v>199</v>
      </c>
      <c r="U103" s="49"/>
      <c r="V103" s="47">
        <v>15000</v>
      </c>
      <c r="W103" s="47">
        <v>10500</v>
      </c>
      <c r="X103" s="47">
        <v>10500</v>
      </c>
      <c r="Y103" s="47">
        <v>0</v>
      </c>
      <c r="Z103" s="49"/>
      <c r="AA103" s="41">
        <v>0</v>
      </c>
      <c r="AB103" s="41">
        <v>0</v>
      </c>
      <c r="AC103" s="41">
        <v>0</v>
      </c>
      <c r="AD103" s="41">
        <v>0</v>
      </c>
      <c r="AE103" s="49"/>
      <c r="AF103" s="43">
        <v>0</v>
      </c>
      <c r="AG103" s="43">
        <v>0</v>
      </c>
      <c r="AH103" s="43">
        <v>0</v>
      </c>
      <c r="AI103" s="43">
        <v>0</v>
      </c>
      <c r="AJ103" s="49"/>
      <c r="AK103" s="45">
        <v>15000</v>
      </c>
      <c r="AL103" s="45">
        <v>10500</v>
      </c>
      <c r="AM103" s="45">
        <v>10500</v>
      </c>
      <c r="AN103" s="45">
        <v>0</v>
      </c>
      <c r="AO103" s="49"/>
      <c r="AP103" s="28">
        <v>8000</v>
      </c>
      <c r="AQ103" s="28">
        <v>7000</v>
      </c>
      <c r="AR103" s="28" t="s">
        <v>4422</v>
      </c>
      <c r="AS103" s="49"/>
      <c r="AT103" s="31">
        <v>100</v>
      </c>
      <c r="AU103" s="31">
        <v>100</v>
      </c>
      <c r="AV103" s="60">
        <v>44632</v>
      </c>
    </row>
    <row r="104" spans="1:48" x14ac:dyDescent="0.35">
      <c r="A104" s="28" t="s">
        <v>5689</v>
      </c>
      <c r="B104" s="28">
        <v>83</v>
      </c>
      <c r="C104" s="66">
        <v>4311</v>
      </c>
      <c r="D104" s="28" t="s">
        <v>4624</v>
      </c>
      <c r="E104" s="35" t="s">
        <v>469</v>
      </c>
      <c r="F104" s="35" t="s">
        <v>26</v>
      </c>
      <c r="G104" s="28" t="s">
        <v>26</v>
      </c>
      <c r="H104" s="35" t="s">
        <v>1892</v>
      </c>
      <c r="I104" s="38">
        <v>42355</v>
      </c>
      <c r="J104" s="35" t="s">
        <v>1957</v>
      </c>
      <c r="K104" s="35" t="s">
        <v>2760</v>
      </c>
      <c r="L104" s="39"/>
      <c r="M104" s="35"/>
      <c r="N104" s="37"/>
      <c r="O104" s="37" t="s">
        <v>2941</v>
      </c>
      <c r="P104" s="35">
        <v>9542142450</v>
      </c>
      <c r="Q104" s="35" t="s">
        <v>2764</v>
      </c>
      <c r="R104" s="35" t="s">
        <v>43</v>
      </c>
      <c r="S104" s="49"/>
      <c r="T104" s="35" t="s">
        <v>2937</v>
      </c>
      <c r="U104" s="49"/>
      <c r="V104" s="47">
        <v>15000</v>
      </c>
      <c r="W104" s="47">
        <v>15000</v>
      </c>
      <c r="X104" s="47">
        <v>0</v>
      </c>
      <c r="Y104" s="47">
        <v>15000</v>
      </c>
      <c r="Z104" s="49"/>
      <c r="AA104" s="41">
        <v>0</v>
      </c>
      <c r="AB104" s="41">
        <v>0</v>
      </c>
      <c r="AC104" s="41">
        <v>0</v>
      </c>
      <c r="AD104" s="41">
        <v>0</v>
      </c>
      <c r="AE104" s="49"/>
      <c r="AF104" s="43">
        <v>0</v>
      </c>
      <c r="AG104" s="43">
        <v>0</v>
      </c>
      <c r="AH104" s="43">
        <v>0</v>
      </c>
      <c r="AI104" s="43">
        <v>0</v>
      </c>
      <c r="AJ104" s="49"/>
      <c r="AK104" s="45">
        <v>15000</v>
      </c>
      <c r="AL104" s="45">
        <v>15000</v>
      </c>
      <c r="AM104" s="45">
        <v>0</v>
      </c>
      <c r="AN104" s="45">
        <v>15000</v>
      </c>
      <c r="AO104" s="49"/>
      <c r="AP104" s="35">
        <v>8000</v>
      </c>
      <c r="AQ104" s="35">
        <v>7000</v>
      </c>
      <c r="AR104" s="35" t="s">
        <v>4422</v>
      </c>
      <c r="AS104" s="49"/>
      <c r="AT104" s="37">
        <v>0</v>
      </c>
      <c r="AU104" s="37">
        <v>0</v>
      </c>
      <c r="AV104" s="60">
        <v>0</v>
      </c>
    </row>
    <row r="105" spans="1:48" x14ac:dyDescent="0.35">
      <c r="A105" s="28" t="s">
        <v>5689</v>
      </c>
      <c r="B105" s="28">
        <v>84</v>
      </c>
      <c r="C105" s="66">
        <v>4312</v>
      </c>
      <c r="D105" s="28" t="s">
        <v>4625</v>
      </c>
      <c r="E105" s="28" t="s">
        <v>470</v>
      </c>
      <c r="F105" s="28" t="s">
        <v>26</v>
      </c>
      <c r="G105" s="28" t="s">
        <v>26</v>
      </c>
      <c r="H105" s="28" t="s">
        <v>1892</v>
      </c>
      <c r="I105" s="30">
        <v>42810</v>
      </c>
      <c r="J105" s="28" t="s">
        <v>1958</v>
      </c>
      <c r="K105" s="28" t="s">
        <v>2761</v>
      </c>
      <c r="L105" s="28"/>
      <c r="M105" s="28"/>
      <c r="N105" s="31">
        <v>868474845502</v>
      </c>
      <c r="O105" s="31" t="s">
        <v>4961</v>
      </c>
      <c r="P105" s="28">
        <v>9032136758</v>
      </c>
      <c r="Q105" s="28" t="s">
        <v>2762</v>
      </c>
      <c r="R105" s="28" t="s">
        <v>87</v>
      </c>
      <c r="S105" s="49"/>
      <c r="T105" s="28">
        <v>188</v>
      </c>
      <c r="U105" s="49"/>
      <c r="V105" s="47">
        <v>13500</v>
      </c>
      <c r="W105" s="47">
        <v>4500</v>
      </c>
      <c r="X105" s="47">
        <v>4500</v>
      </c>
      <c r="Y105" s="47">
        <v>0</v>
      </c>
      <c r="Z105" s="49"/>
      <c r="AA105" s="41">
        <v>5500</v>
      </c>
      <c r="AB105" s="41">
        <v>0</v>
      </c>
      <c r="AC105" s="41">
        <v>0</v>
      </c>
      <c r="AD105" s="41">
        <v>0</v>
      </c>
      <c r="AE105" s="49"/>
      <c r="AF105" s="43">
        <v>0</v>
      </c>
      <c r="AG105" s="43">
        <v>0</v>
      </c>
      <c r="AH105" s="43">
        <v>0</v>
      </c>
      <c r="AI105" s="43">
        <v>0</v>
      </c>
      <c r="AJ105" s="49"/>
      <c r="AK105" s="45">
        <v>8000</v>
      </c>
      <c r="AL105" s="45">
        <v>4500</v>
      </c>
      <c r="AM105" s="45">
        <v>4500</v>
      </c>
      <c r="AN105" s="45">
        <v>0</v>
      </c>
      <c r="AO105" s="49"/>
      <c r="AP105" s="28">
        <v>8000</v>
      </c>
      <c r="AQ105" s="28" t="s">
        <v>4422</v>
      </c>
      <c r="AR105" s="28" t="s">
        <v>4422</v>
      </c>
      <c r="AS105" s="49"/>
      <c r="AT105" s="31">
        <v>100</v>
      </c>
      <c r="AU105" s="31">
        <v>100</v>
      </c>
      <c r="AV105" s="60">
        <v>44670</v>
      </c>
    </row>
    <row r="106" spans="1:48" x14ac:dyDescent="0.35">
      <c r="A106" s="28" t="s">
        <v>5690</v>
      </c>
      <c r="B106" s="28">
        <v>85</v>
      </c>
      <c r="C106" s="28" t="s">
        <v>205</v>
      </c>
      <c r="D106" s="28" t="s">
        <v>205</v>
      </c>
      <c r="E106" s="35" t="s">
        <v>471</v>
      </c>
      <c r="F106" s="35" t="s">
        <v>26</v>
      </c>
      <c r="G106" s="28" t="s">
        <v>26</v>
      </c>
      <c r="H106" s="35" t="s">
        <v>1892</v>
      </c>
      <c r="I106" s="38"/>
      <c r="J106" s="35" t="s">
        <v>471</v>
      </c>
      <c r="K106" s="35" t="s">
        <v>2760</v>
      </c>
      <c r="L106" s="35" t="s">
        <v>2834</v>
      </c>
      <c r="M106" s="35"/>
      <c r="N106" s="37"/>
      <c r="O106" s="37" t="s">
        <v>2941</v>
      </c>
      <c r="P106" s="35">
        <v>0</v>
      </c>
      <c r="Q106" s="35" t="s">
        <v>2764</v>
      </c>
      <c r="R106" s="35" t="s">
        <v>80</v>
      </c>
      <c r="S106" s="49"/>
      <c r="T106" s="35" t="s">
        <v>2937</v>
      </c>
      <c r="U106" s="49"/>
      <c r="V106" s="47">
        <v>26500</v>
      </c>
      <c r="W106" s="47">
        <v>26500</v>
      </c>
      <c r="X106" s="47">
        <v>0</v>
      </c>
      <c r="Y106" s="47">
        <v>26500</v>
      </c>
      <c r="Z106" s="49"/>
      <c r="AA106" s="41">
        <v>11500</v>
      </c>
      <c r="AB106" s="41">
        <v>11500</v>
      </c>
      <c r="AC106" s="41">
        <v>0</v>
      </c>
      <c r="AD106" s="41">
        <v>11500</v>
      </c>
      <c r="AE106" s="49"/>
      <c r="AF106" s="43">
        <v>0</v>
      </c>
      <c r="AG106" s="43">
        <v>0</v>
      </c>
      <c r="AH106" s="43">
        <v>0</v>
      </c>
      <c r="AI106" s="43">
        <v>0</v>
      </c>
      <c r="AJ106" s="49"/>
      <c r="AK106" s="45">
        <v>15000</v>
      </c>
      <c r="AL106" s="45">
        <v>15000</v>
      </c>
      <c r="AM106" s="45">
        <v>0</v>
      </c>
      <c r="AN106" s="45">
        <v>15000</v>
      </c>
      <c r="AO106" s="49"/>
      <c r="AP106" s="35">
        <v>8000</v>
      </c>
      <c r="AQ106" s="35">
        <v>7000</v>
      </c>
      <c r="AR106" s="35" t="s">
        <v>4422</v>
      </c>
      <c r="AS106" s="49"/>
      <c r="AT106" s="37">
        <v>0</v>
      </c>
      <c r="AU106" s="37">
        <v>0</v>
      </c>
      <c r="AV106" s="60">
        <v>0</v>
      </c>
    </row>
    <row r="107" spans="1:48" x14ac:dyDescent="0.35">
      <c r="A107" s="28" t="s">
        <v>5689</v>
      </c>
      <c r="B107" s="28">
        <v>86</v>
      </c>
      <c r="C107" s="66">
        <v>4487</v>
      </c>
      <c r="D107" s="28" t="s">
        <v>2860</v>
      </c>
      <c r="E107" s="28" t="s">
        <v>472</v>
      </c>
      <c r="F107" s="28" t="s">
        <v>26</v>
      </c>
      <c r="G107" s="28" t="s">
        <v>26</v>
      </c>
      <c r="H107" s="28" t="s">
        <v>1892</v>
      </c>
      <c r="I107" s="30">
        <v>42958</v>
      </c>
      <c r="J107" s="28" t="s">
        <v>2863</v>
      </c>
      <c r="K107" s="28" t="s">
        <v>2761</v>
      </c>
      <c r="L107" s="28"/>
      <c r="M107" s="28"/>
      <c r="N107" s="31">
        <v>329311552689</v>
      </c>
      <c r="O107" s="31" t="s">
        <v>4962</v>
      </c>
      <c r="P107" s="28">
        <v>9618182069</v>
      </c>
      <c r="Q107" s="28" t="s">
        <v>2764</v>
      </c>
      <c r="R107" s="28" t="s">
        <v>74</v>
      </c>
      <c r="S107" s="49"/>
      <c r="T107" s="28" t="s">
        <v>2937</v>
      </c>
      <c r="U107" s="49"/>
      <c r="V107" s="47">
        <v>13500</v>
      </c>
      <c r="W107" s="47">
        <v>13500</v>
      </c>
      <c r="X107" s="47">
        <v>3500</v>
      </c>
      <c r="Y107" s="47">
        <v>10000</v>
      </c>
      <c r="Z107" s="49"/>
      <c r="AA107" s="41">
        <v>0</v>
      </c>
      <c r="AB107" s="41">
        <v>0</v>
      </c>
      <c r="AC107" s="41">
        <v>0</v>
      </c>
      <c r="AD107" s="41">
        <v>0</v>
      </c>
      <c r="AE107" s="49"/>
      <c r="AF107" s="43">
        <v>0</v>
      </c>
      <c r="AG107" s="43">
        <v>0</v>
      </c>
      <c r="AH107" s="43">
        <v>0</v>
      </c>
      <c r="AI107" s="43">
        <v>0</v>
      </c>
      <c r="AJ107" s="49"/>
      <c r="AK107" s="45">
        <v>13500</v>
      </c>
      <c r="AL107" s="45">
        <v>13500</v>
      </c>
      <c r="AM107" s="45">
        <v>3500</v>
      </c>
      <c r="AN107" s="45">
        <v>10000</v>
      </c>
      <c r="AO107" s="49"/>
      <c r="AP107" s="28">
        <v>8000</v>
      </c>
      <c r="AQ107" s="28">
        <v>5500</v>
      </c>
      <c r="AR107" s="28" t="s">
        <v>4422</v>
      </c>
      <c r="AS107" s="49"/>
      <c r="AT107" s="31">
        <v>25.925925925925924</v>
      </c>
      <c r="AU107" s="31">
        <v>25.925925925925924</v>
      </c>
      <c r="AV107" s="60">
        <v>44659</v>
      </c>
    </row>
    <row r="108" spans="1:48" x14ac:dyDescent="0.35">
      <c r="A108" s="28" t="s">
        <v>5690</v>
      </c>
      <c r="B108" s="28">
        <v>87</v>
      </c>
      <c r="C108" s="66">
        <v>4315</v>
      </c>
      <c r="D108" s="28" t="s">
        <v>206</v>
      </c>
      <c r="E108" s="35" t="s">
        <v>473</v>
      </c>
      <c r="F108" s="35" t="s">
        <v>26</v>
      </c>
      <c r="G108" s="28" t="s">
        <v>26</v>
      </c>
      <c r="H108" s="35" t="s">
        <v>1892</v>
      </c>
      <c r="I108" s="38">
        <v>42671</v>
      </c>
      <c r="J108" s="35" t="s">
        <v>1959</v>
      </c>
      <c r="K108" s="35" t="s">
        <v>2760</v>
      </c>
      <c r="L108" s="35"/>
      <c r="M108" s="35"/>
      <c r="N108" s="37"/>
      <c r="O108" s="37" t="s">
        <v>2941</v>
      </c>
      <c r="P108" s="35">
        <v>8179404300</v>
      </c>
      <c r="Q108" s="35" t="s">
        <v>2762</v>
      </c>
      <c r="R108" s="35" t="s">
        <v>90</v>
      </c>
      <c r="S108" s="49"/>
      <c r="T108" s="35" t="s">
        <v>2937</v>
      </c>
      <c r="U108" s="49"/>
      <c r="V108" s="47">
        <v>8500</v>
      </c>
      <c r="W108" s="47">
        <v>8500</v>
      </c>
      <c r="X108" s="47">
        <v>0</v>
      </c>
      <c r="Y108" s="47">
        <v>8500</v>
      </c>
      <c r="Z108" s="49"/>
      <c r="AA108" s="41">
        <v>500</v>
      </c>
      <c r="AB108" s="41">
        <v>500</v>
      </c>
      <c r="AC108" s="41">
        <v>0</v>
      </c>
      <c r="AD108" s="41">
        <v>500</v>
      </c>
      <c r="AE108" s="49"/>
      <c r="AF108" s="43">
        <v>0</v>
      </c>
      <c r="AG108" s="43">
        <v>0</v>
      </c>
      <c r="AH108" s="43">
        <v>0</v>
      </c>
      <c r="AI108" s="43">
        <v>0</v>
      </c>
      <c r="AJ108" s="49"/>
      <c r="AK108" s="45">
        <v>8000</v>
      </c>
      <c r="AL108" s="45">
        <v>8000</v>
      </c>
      <c r="AM108" s="45">
        <v>0</v>
      </c>
      <c r="AN108" s="45">
        <v>8000</v>
      </c>
      <c r="AO108" s="49"/>
      <c r="AP108" s="35">
        <v>8000</v>
      </c>
      <c r="AQ108" s="35" t="s">
        <v>4422</v>
      </c>
      <c r="AR108" s="35" t="s">
        <v>4422</v>
      </c>
      <c r="AS108" s="49"/>
      <c r="AT108" s="37">
        <v>0</v>
      </c>
      <c r="AU108" s="37">
        <v>0</v>
      </c>
      <c r="AV108" s="60">
        <v>0</v>
      </c>
    </row>
    <row r="109" spans="1:48" x14ac:dyDescent="0.35">
      <c r="A109" s="28" t="s">
        <v>5689</v>
      </c>
      <c r="B109" s="28">
        <v>88</v>
      </c>
      <c r="C109" s="66">
        <v>4316</v>
      </c>
      <c r="D109" s="28" t="s">
        <v>4626</v>
      </c>
      <c r="E109" s="28" t="s">
        <v>474</v>
      </c>
      <c r="F109" s="28" t="s">
        <v>26</v>
      </c>
      <c r="G109" s="28" t="s">
        <v>26</v>
      </c>
      <c r="H109" s="28" t="s">
        <v>1892</v>
      </c>
      <c r="I109" s="30">
        <v>42591</v>
      </c>
      <c r="J109" s="28" t="s">
        <v>1960</v>
      </c>
      <c r="K109" s="28" t="s">
        <v>2761</v>
      </c>
      <c r="L109" s="28"/>
      <c r="M109" s="28"/>
      <c r="N109" s="31">
        <v>704810180783</v>
      </c>
      <c r="O109" s="31" t="s">
        <v>4963</v>
      </c>
      <c r="P109" s="28">
        <v>8106458931</v>
      </c>
      <c r="Q109" s="28" t="s">
        <v>2762</v>
      </c>
      <c r="R109" s="30" t="s">
        <v>93</v>
      </c>
      <c r="S109" s="49"/>
      <c r="T109" s="28" t="s">
        <v>2937</v>
      </c>
      <c r="U109" s="49"/>
      <c r="V109" s="47">
        <v>9000</v>
      </c>
      <c r="W109" s="47">
        <v>9000</v>
      </c>
      <c r="X109" s="47">
        <v>3000</v>
      </c>
      <c r="Y109" s="47">
        <v>6000</v>
      </c>
      <c r="Z109" s="49"/>
      <c r="AA109" s="41">
        <v>1000</v>
      </c>
      <c r="AB109" s="41">
        <v>1000</v>
      </c>
      <c r="AC109" s="41">
        <v>1000</v>
      </c>
      <c r="AD109" s="41">
        <v>0</v>
      </c>
      <c r="AE109" s="49"/>
      <c r="AF109" s="43">
        <v>0</v>
      </c>
      <c r="AG109" s="43">
        <v>0</v>
      </c>
      <c r="AH109" s="43">
        <v>0</v>
      </c>
      <c r="AI109" s="43">
        <v>0</v>
      </c>
      <c r="AJ109" s="49"/>
      <c r="AK109" s="45">
        <v>8000</v>
      </c>
      <c r="AL109" s="45">
        <v>8000</v>
      </c>
      <c r="AM109" s="45">
        <v>2000</v>
      </c>
      <c r="AN109" s="45">
        <v>6000</v>
      </c>
      <c r="AO109" s="49"/>
      <c r="AP109" s="28">
        <v>8000</v>
      </c>
      <c r="AQ109" s="28" t="s">
        <v>4422</v>
      </c>
      <c r="AR109" s="28" t="s">
        <v>4422</v>
      </c>
      <c r="AS109" s="49"/>
      <c r="AT109" s="31">
        <v>33.333333333333329</v>
      </c>
      <c r="AU109" s="31">
        <v>25</v>
      </c>
      <c r="AV109" s="60">
        <v>44669</v>
      </c>
    </row>
    <row r="110" spans="1:48" x14ac:dyDescent="0.35">
      <c r="A110" s="28" t="s">
        <v>5690</v>
      </c>
      <c r="B110" s="28">
        <v>89</v>
      </c>
      <c r="C110" s="66">
        <v>4317</v>
      </c>
      <c r="D110" s="28" t="s">
        <v>207</v>
      </c>
      <c r="E110" s="35" t="s">
        <v>475</v>
      </c>
      <c r="F110" s="35" t="s">
        <v>26</v>
      </c>
      <c r="G110" s="28" t="s">
        <v>26</v>
      </c>
      <c r="H110" s="35" t="s">
        <v>1892</v>
      </c>
      <c r="I110" s="38">
        <v>42532</v>
      </c>
      <c r="J110" s="35" t="s">
        <v>1713</v>
      </c>
      <c r="K110" s="35" t="s">
        <v>2760</v>
      </c>
      <c r="L110" s="35"/>
      <c r="M110" s="35"/>
      <c r="N110" s="37"/>
      <c r="O110" s="37" t="s">
        <v>2941</v>
      </c>
      <c r="P110" s="35">
        <v>9618399482</v>
      </c>
      <c r="Q110" s="35" t="s">
        <v>2762</v>
      </c>
      <c r="R110" s="38" t="s">
        <v>44</v>
      </c>
      <c r="S110" s="49"/>
      <c r="T110" s="35" t="s">
        <v>2937</v>
      </c>
      <c r="U110" s="49"/>
      <c r="V110" s="47">
        <v>13500</v>
      </c>
      <c r="W110" s="47">
        <v>13500</v>
      </c>
      <c r="X110" s="47">
        <v>0</v>
      </c>
      <c r="Y110" s="47">
        <v>13500</v>
      </c>
      <c r="Z110" s="49"/>
      <c r="AA110" s="41">
        <v>5500</v>
      </c>
      <c r="AB110" s="41">
        <v>5500</v>
      </c>
      <c r="AC110" s="41">
        <v>0</v>
      </c>
      <c r="AD110" s="41">
        <v>5500</v>
      </c>
      <c r="AE110" s="49"/>
      <c r="AF110" s="43">
        <v>0</v>
      </c>
      <c r="AG110" s="43">
        <v>0</v>
      </c>
      <c r="AH110" s="43">
        <v>0</v>
      </c>
      <c r="AI110" s="43">
        <v>0</v>
      </c>
      <c r="AJ110" s="49"/>
      <c r="AK110" s="45">
        <v>8000</v>
      </c>
      <c r="AL110" s="45">
        <v>8000</v>
      </c>
      <c r="AM110" s="45">
        <v>0</v>
      </c>
      <c r="AN110" s="45">
        <v>8000</v>
      </c>
      <c r="AO110" s="49"/>
      <c r="AP110" s="35">
        <v>8000</v>
      </c>
      <c r="AQ110" s="35" t="s">
        <v>4422</v>
      </c>
      <c r="AR110" s="35" t="s">
        <v>4422</v>
      </c>
      <c r="AS110" s="49"/>
      <c r="AT110" s="37">
        <v>0</v>
      </c>
      <c r="AU110" s="37">
        <v>0</v>
      </c>
      <c r="AV110" s="60">
        <v>0</v>
      </c>
    </row>
    <row r="111" spans="1:48" x14ac:dyDescent="0.35">
      <c r="A111" s="28" t="s">
        <v>5689</v>
      </c>
      <c r="B111" s="28">
        <v>91</v>
      </c>
      <c r="C111" s="66">
        <v>4320</v>
      </c>
      <c r="D111" s="28" t="s">
        <v>4627</v>
      </c>
      <c r="E111" s="28" t="s">
        <v>477</v>
      </c>
      <c r="F111" s="28" t="s">
        <v>26</v>
      </c>
      <c r="G111" s="28" t="s">
        <v>26</v>
      </c>
      <c r="H111" s="28" t="s">
        <v>1892</v>
      </c>
      <c r="I111" s="30">
        <v>42530</v>
      </c>
      <c r="J111" s="28" t="s">
        <v>1962</v>
      </c>
      <c r="K111" s="28" t="s">
        <v>2761</v>
      </c>
      <c r="L111" s="28"/>
      <c r="M111" s="28"/>
      <c r="N111" s="31">
        <v>982001116742</v>
      </c>
      <c r="O111" s="31" t="s">
        <v>4964</v>
      </c>
      <c r="P111" s="28">
        <v>7207070703</v>
      </c>
      <c r="Q111" s="28" t="s">
        <v>2764</v>
      </c>
      <c r="R111" s="28" t="s">
        <v>43</v>
      </c>
      <c r="S111" s="49"/>
      <c r="T111" s="28">
        <v>76</v>
      </c>
      <c r="U111" s="49"/>
      <c r="V111" s="47">
        <v>15000</v>
      </c>
      <c r="W111" s="47">
        <v>12000</v>
      </c>
      <c r="X111" s="47">
        <v>12000</v>
      </c>
      <c r="Y111" s="47">
        <v>0</v>
      </c>
      <c r="Z111" s="49"/>
      <c r="AA111" s="41">
        <v>0</v>
      </c>
      <c r="AB111" s="41">
        <v>0</v>
      </c>
      <c r="AC111" s="41">
        <v>0</v>
      </c>
      <c r="AD111" s="41">
        <v>0</v>
      </c>
      <c r="AE111" s="49"/>
      <c r="AF111" s="43">
        <v>0</v>
      </c>
      <c r="AG111" s="43">
        <v>0</v>
      </c>
      <c r="AH111" s="43">
        <v>0</v>
      </c>
      <c r="AI111" s="43">
        <v>0</v>
      </c>
      <c r="AJ111" s="49"/>
      <c r="AK111" s="45">
        <v>15000</v>
      </c>
      <c r="AL111" s="45">
        <v>12000</v>
      </c>
      <c r="AM111" s="45">
        <v>12000</v>
      </c>
      <c r="AN111" s="45">
        <v>0</v>
      </c>
      <c r="AO111" s="49"/>
      <c r="AP111" s="28">
        <v>8000</v>
      </c>
      <c r="AQ111" s="28">
        <v>7000</v>
      </c>
      <c r="AR111" s="28" t="s">
        <v>4422</v>
      </c>
      <c r="AS111" s="49"/>
      <c r="AT111" s="31">
        <v>100</v>
      </c>
      <c r="AU111" s="31">
        <v>100</v>
      </c>
      <c r="AV111" s="60">
        <v>44644</v>
      </c>
    </row>
    <row r="112" spans="1:48" x14ac:dyDescent="0.35">
      <c r="A112" s="28" t="s">
        <v>5690</v>
      </c>
      <c r="B112" s="28">
        <v>92</v>
      </c>
      <c r="C112" s="28" t="s">
        <v>209</v>
      </c>
      <c r="D112" s="28" t="s">
        <v>209</v>
      </c>
      <c r="E112" s="35" t="s">
        <v>478</v>
      </c>
      <c r="F112" s="35" t="s">
        <v>26</v>
      </c>
      <c r="G112" s="28" t="s">
        <v>26</v>
      </c>
      <c r="H112" s="35" t="s">
        <v>1892</v>
      </c>
      <c r="I112" s="38"/>
      <c r="J112" s="35" t="s">
        <v>1963</v>
      </c>
      <c r="K112" s="35" t="s">
        <v>2760</v>
      </c>
      <c r="L112" s="35" t="s">
        <v>2834</v>
      </c>
      <c r="M112" s="35"/>
      <c r="N112" s="37"/>
      <c r="O112" s="37" t="s">
        <v>2941</v>
      </c>
      <c r="P112" s="35">
        <v>8096320352</v>
      </c>
      <c r="Q112" s="35" t="s">
        <v>2762</v>
      </c>
      <c r="R112" s="35" t="s">
        <v>97</v>
      </c>
      <c r="S112" s="49"/>
      <c r="T112" s="35" t="s">
        <v>2937</v>
      </c>
      <c r="U112" s="49"/>
      <c r="V112" s="47">
        <v>13500</v>
      </c>
      <c r="W112" s="47">
        <v>13500</v>
      </c>
      <c r="X112" s="47">
        <v>0</v>
      </c>
      <c r="Y112" s="47">
        <v>13500</v>
      </c>
      <c r="Z112" s="49"/>
      <c r="AA112" s="41">
        <v>5500</v>
      </c>
      <c r="AB112" s="41">
        <v>5500</v>
      </c>
      <c r="AC112" s="41">
        <v>0</v>
      </c>
      <c r="AD112" s="41">
        <v>5500</v>
      </c>
      <c r="AE112" s="49"/>
      <c r="AF112" s="43">
        <v>0</v>
      </c>
      <c r="AG112" s="43">
        <v>0</v>
      </c>
      <c r="AH112" s="43">
        <v>0</v>
      </c>
      <c r="AI112" s="43">
        <v>0</v>
      </c>
      <c r="AJ112" s="49"/>
      <c r="AK112" s="45">
        <v>8000</v>
      </c>
      <c r="AL112" s="45">
        <v>8000</v>
      </c>
      <c r="AM112" s="45">
        <v>0</v>
      </c>
      <c r="AN112" s="45">
        <v>8000</v>
      </c>
      <c r="AO112" s="49"/>
      <c r="AP112" s="35">
        <v>8000</v>
      </c>
      <c r="AQ112" s="35" t="s">
        <v>4422</v>
      </c>
      <c r="AR112" s="35" t="s">
        <v>4422</v>
      </c>
      <c r="AS112" s="49"/>
      <c r="AT112" s="37">
        <v>0</v>
      </c>
      <c r="AU112" s="37">
        <v>0</v>
      </c>
      <c r="AV112" s="60">
        <v>0</v>
      </c>
    </row>
    <row r="113" spans="1:48" x14ac:dyDescent="0.35">
      <c r="A113" s="28" t="s">
        <v>5690</v>
      </c>
      <c r="B113" s="28">
        <v>93</v>
      </c>
      <c r="C113" s="28" t="s">
        <v>210</v>
      </c>
      <c r="D113" s="28" t="s">
        <v>210</v>
      </c>
      <c r="E113" s="35" t="s">
        <v>479</v>
      </c>
      <c r="F113" s="35" t="s">
        <v>26</v>
      </c>
      <c r="G113" s="28" t="s">
        <v>26</v>
      </c>
      <c r="H113" s="35" t="s">
        <v>1892</v>
      </c>
      <c r="I113" s="38"/>
      <c r="J113" s="35" t="s">
        <v>1964</v>
      </c>
      <c r="K113" s="35" t="s">
        <v>2760</v>
      </c>
      <c r="L113" s="35" t="s">
        <v>2834</v>
      </c>
      <c r="M113" s="35"/>
      <c r="N113" s="37"/>
      <c r="O113" s="37" t="s">
        <v>2941</v>
      </c>
      <c r="P113" s="35">
        <v>8459918891</v>
      </c>
      <c r="Q113" s="35" t="s">
        <v>2764</v>
      </c>
      <c r="R113" s="35" t="s">
        <v>61</v>
      </c>
      <c r="S113" s="49"/>
      <c r="T113" s="35" t="s">
        <v>2937</v>
      </c>
      <c r="U113" s="49"/>
      <c r="V113" s="47">
        <v>17000</v>
      </c>
      <c r="W113" s="47">
        <v>17000</v>
      </c>
      <c r="X113" s="47">
        <v>0</v>
      </c>
      <c r="Y113" s="47">
        <v>17000</v>
      </c>
      <c r="Z113" s="49"/>
      <c r="AA113" s="41">
        <v>2000</v>
      </c>
      <c r="AB113" s="41">
        <v>2000</v>
      </c>
      <c r="AC113" s="41">
        <v>0</v>
      </c>
      <c r="AD113" s="41">
        <v>2000</v>
      </c>
      <c r="AE113" s="49"/>
      <c r="AF113" s="43">
        <v>0</v>
      </c>
      <c r="AG113" s="43">
        <v>0</v>
      </c>
      <c r="AH113" s="43">
        <v>0</v>
      </c>
      <c r="AI113" s="43">
        <v>0</v>
      </c>
      <c r="AJ113" s="49"/>
      <c r="AK113" s="45">
        <v>15000</v>
      </c>
      <c r="AL113" s="45">
        <v>15000</v>
      </c>
      <c r="AM113" s="45">
        <v>0</v>
      </c>
      <c r="AN113" s="45">
        <v>15000</v>
      </c>
      <c r="AO113" s="49"/>
      <c r="AP113" s="35">
        <v>8000</v>
      </c>
      <c r="AQ113" s="35">
        <v>7000</v>
      </c>
      <c r="AR113" s="35" t="s">
        <v>4422</v>
      </c>
      <c r="AS113" s="49"/>
      <c r="AT113" s="37">
        <v>0</v>
      </c>
      <c r="AU113" s="37">
        <v>0</v>
      </c>
      <c r="AV113" s="60">
        <v>0</v>
      </c>
    </row>
    <row r="114" spans="1:48" x14ac:dyDescent="0.35">
      <c r="A114" s="28" t="s">
        <v>5689</v>
      </c>
      <c r="B114" s="28">
        <v>94</v>
      </c>
      <c r="C114" s="66">
        <v>4327</v>
      </c>
      <c r="D114" s="28" t="s">
        <v>1827</v>
      </c>
      <c r="E114" s="28" t="s">
        <v>2878</v>
      </c>
      <c r="F114" s="28" t="s">
        <v>26</v>
      </c>
      <c r="G114" s="28" t="s">
        <v>26</v>
      </c>
      <c r="H114" s="28" t="s">
        <v>1892</v>
      </c>
      <c r="I114" s="30">
        <v>42767</v>
      </c>
      <c r="J114" s="28" t="s">
        <v>1933</v>
      </c>
      <c r="K114" s="28" t="s">
        <v>2761</v>
      </c>
      <c r="L114" s="28"/>
      <c r="M114" s="28"/>
      <c r="N114" s="31">
        <v>958265656688</v>
      </c>
      <c r="O114" s="31" t="s">
        <v>4965</v>
      </c>
      <c r="P114" s="28">
        <v>8074297762</v>
      </c>
      <c r="Q114" s="28" t="s">
        <v>2764</v>
      </c>
      <c r="R114" s="28" t="s">
        <v>59</v>
      </c>
      <c r="S114" s="49"/>
      <c r="T114" s="28" t="s">
        <v>2937</v>
      </c>
      <c r="U114" s="49"/>
      <c r="V114" s="47">
        <v>15500</v>
      </c>
      <c r="W114" s="47">
        <v>15500</v>
      </c>
      <c r="X114" s="47">
        <v>6000</v>
      </c>
      <c r="Y114" s="47">
        <v>9500</v>
      </c>
      <c r="Z114" s="49"/>
      <c r="AA114" s="41">
        <v>0</v>
      </c>
      <c r="AB114" s="41">
        <v>0</v>
      </c>
      <c r="AC114" s="41">
        <v>0</v>
      </c>
      <c r="AD114" s="41">
        <v>0</v>
      </c>
      <c r="AE114" s="49"/>
      <c r="AF114" s="43">
        <v>0</v>
      </c>
      <c r="AG114" s="43">
        <v>0</v>
      </c>
      <c r="AH114" s="43">
        <v>0</v>
      </c>
      <c r="AI114" s="43">
        <v>0</v>
      </c>
      <c r="AJ114" s="49"/>
      <c r="AK114" s="45">
        <v>15500</v>
      </c>
      <c r="AL114" s="45">
        <v>15500</v>
      </c>
      <c r="AM114" s="45">
        <v>6000</v>
      </c>
      <c r="AN114" s="45">
        <v>9500</v>
      </c>
      <c r="AO114" s="49"/>
      <c r="AP114" s="28">
        <v>8000</v>
      </c>
      <c r="AQ114" s="28">
        <v>7500</v>
      </c>
      <c r="AR114" s="28" t="s">
        <v>4422</v>
      </c>
      <c r="AS114" s="49"/>
      <c r="AT114" s="31">
        <v>38.70967741935484</v>
      </c>
      <c r="AU114" s="31">
        <v>38.70967741935484</v>
      </c>
      <c r="AV114" s="60">
        <v>44673</v>
      </c>
    </row>
    <row r="115" spans="1:48" x14ac:dyDescent="0.35">
      <c r="A115" s="28" t="s">
        <v>5689</v>
      </c>
      <c r="B115" s="28">
        <v>95</v>
      </c>
      <c r="C115" s="66">
        <v>4325</v>
      </c>
      <c r="D115" s="28" t="s">
        <v>4628</v>
      </c>
      <c r="E115" s="28" t="s">
        <v>480</v>
      </c>
      <c r="F115" s="28" t="s">
        <v>26</v>
      </c>
      <c r="G115" s="28" t="s">
        <v>26</v>
      </c>
      <c r="H115" s="28" t="s">
        <v>1892</v>
      </c>
      <c r="I115" s="30">
        <v>42107</v>
      </c>
      <c r="J115" s="28" t="s">
        <v>1965</v>
      </c>
      <c r="K115" s="28" t="s">
        <v>2761</v>
      </c>
      <c r="L115" s="28"/>
      <c r="M115" s="28"/>
      <c r="N115" s="31">
        <v>589446216283</v>
      </c>
      <c r="O115" s="31" t="s">
        <v>4966</v>
      </c>
      <c r="P115" s="28">
        <v>9701663911</v>
      </c>
      <c r="Q115" s="28" t="s">
        <v>2764</v>
      </c>
      <c r="R115" s="28" t="s">
        <v>62</v>
      </c>
      <c r="S115" s="49"/>
      <c r="T115" s="28" t="s">
        <v>2937</v>
      </c>
      <c r="U115" s="49"/>
      <c r="V115" s="47">
        <v>18000</v>
      </c>
      <c r="W115" s="47">
        <v>18000</v>
      </c>
      <c r="X115" s="47">
        <v>7000</v>
      </c>
      <c r="Y115" s="47">
        <v>11000</v>
      </c>
      <c r="Z115" s="49"/>
      <c r="AA115" s="41">
        <v>2000</v>
      </c>
      <c r="AB115" s="41">
        <v>2000</v>
      </c>
      <c r="AC115" s="41">
        <v>2000</v>
      </c>
      <c r="AD115" s="41">
        <v>0</v>
      </c>
      <c r="AE115" s="49"/>
      <c r="AF115" s="43">
        <v>0</v>
      </c>
      <c r="AG115" s="43">
        <v>0</v>
      </c>
      <c r="AH115" s="43">
        <v>0</v>
      </c>
      <c r="AI115" s="43">
        <v>0</v>
      </c>
      <c r="AJ115" s="49"/>
      <c r="AK115" s="45">
        <v>16000</v>
      </c>
      <c r="AL115" s="45">
        <v>16000</v>
      </c>
      <c r="AM115" s="45">
        <v>5000</v>
      </c>
      <c r="AN115" s="45">
        <v>11000</v>
      </c>
      <c r="AO115" s="49"/>
      <c r="AP115" s="28">
        <v>8000</v>
      </c>
      <c r="AQ115" s="28">
        <v>8000</v>
      </c>
      <c r="AR115" s="28" t="s">
        <v>4422</v>
      </c>
      <c r="AS115" s="49"/>
      <c r="AT115" s="31">
        <v>38.888888888888893</v>
      </c>
      <c r="AU115" s="31">
        <v>31.25</v>
      </c>
      <c r="AV115" s="60">
        <v>44659</v>
      </c>
    </row>
    <row r="116" spans="1:48" x14ac:dyDescent="0.35">
      <c r="A116" s="28" t="s">
        <v>5689</v>
      </c>
      <c r="B116" s="28">
        <v>96</v>
      </c>
      <c r="C116" s="66">
        <v>4326</v>
      </c>
      <c r="D116" s="28" t="s">
        <v>4629</v>
      </c>
      <c r="E116" s="28" t="s">
        <v>481</v>
      </c>
      <c r="F116" s="28" t="s">
        <v>26</v>
      </c>
      <c r="G116" s="28" t="s">
        <v>26</v>
      </c>
      <c r="H116" s="28" t="s">
        <v>1892</v>
      </c>
      <c r="I116" s="30">
        <v>42310</v>
      </c>
      <c r="J116" s="28" t="s">
        <v>1966</v>
      </c>
      <c r="K116" s="28" t="s">
        <v>2761</v>
      </c>
      <c r="L116" s="28"/>
      <c r="M116" s="28"/>
      <c r="N116" s="31">
        <v>884347360532</v>
      </c>
      <c r="O116" s="28" t="s">
        <v>4967</v>
      </c>
      <c r="P116" s="29">
        <v>8897239612</v>
      </c>
      <c r="Q116" s="28" t="s">
        <v>2764</v>
      </c>
      <c r="R116" s="28" t="s">
        <v>83</v>
      </c>
      <c r="S116" s="49"/>
      <c r="T116" s="28">
        <v>296</v>
      </c>
      <c r="U116" s="49"/>
      <c r="V116" s="47">
        <v>21000</v>
      </c>
      <c r="W116" s="47">
        <v>16000</v>
      </c>
      <c r="X116" s="47">
        <v>5000</v>
      </c>
      <c r="Y116" s="47">
        <v>11000</v>
      </c>
      <c r="Z116" s="49"/>
      <c r="AA116" s="41">
        <v>6000</v>
      </c>
      <c r="AB116" s="41">
        <v>6000</v>
      </c>
      <c r="AC116" s="41">
        <v>5000</v>
      </c>
      <c r="AD116" s="41">
        <v>1000</v>
      </c>
      <c r="AE116" s="49"/>
      <c r="AF116" s="43">
        <v>0</v>
      </c>
      <c r="AG116" s="43">
        <v>0</v>
      </c>
      <c r="AH116" s="43">
        <v>0</v>
      </c>
      <c r="AI116" s="43">
        <v>0</v>
      </c>
      <c r="AJ116" s="49"/>
      <c r="AK116" s="45">
        <v>15000</v>
      </c>
      <c r="AL116" s="45">
        <v>10000</v>
      </c>
      <c r="AM116" s="45">
        <v>0</v>
      </c>
      <c r="AN116" s="45">
        <v>10000</v>
      </c>
      <c r="AO116" s="49"/>
      <c r="AP116" s="28">
        <v>8000</v>
      </c>
      <c r="AQ116" s="28">
        <v>7000</v>
      </c>
      <c r="AR116" s="28" t="s">
        <v>4422</v>
      </c>
      <c r="AS116" s="49"/>
      <c r="AT116" s="31">
        <v>31.25</v>
      </c>
      <c r="AU116" s="31">
        <v>0</v>
      </c>
      <c r="AV116" s="60">
        <v>44662</v>
      </c>
    </row>
    <row r="117" spans="1:48" x14ac:dyDescent="0.35">
      <c r="A117" s="28" t="s">
        <v>5689</v>
      </c>
      <c r="B117" s="28">
        <v>97</v>
      </c>
      <c r="C117" s="66">
        <v>4433</v>
      </c>
      <c r="D117" s="28">
        <v>4433</v>
      </c>
      <c r="E117" s="28" t="s">
        <v>482</v>
      </c>
      <c r="F117" s="28" t="s">
        <v>26</v>
      </c>
      <c r="G117" s="28" t="s">
        <v>26</v>
      </c>
      <c r="H117" s="28" t="s">
        <v>1892</v>
      </c>
      <c r="I117" s="30">
        <v>42564</v>
      </c>
      <c r="J117" s="28" t="s">
        <v>2400</v>
      </c>
      <c r="K117" s="28" t="s">
        <v>2761</v>
      </c>
      <c r="L117" s="28"/>
      <c r="M117" s="28"/>
      <c r="N117" s="31">
        <v>388158560766</v>
      </c>
      <c r="O117" s="31" t="s">
        <v>4968</v>
      </c>
      <c r="P117" s="28">
        <v>9676813351</v>
      </c>
      <c r="Q117" s="28" t="s">
        <v>2847</v>
      </c>
      <c r="R117" s="28" t="s">
        <v>62</v>
      </c>
      <c r="S117" s="49"/>
      <c r="T117" s="28" t="s">
        <v>2937</v>
      </c>
      <c r="U117" s="49"/>
      <c r="V117" s="47">
        <v>16000</v>
      </c>
      <c r="W117" s="47">
        <v>16000</v>
      </c>
      <c r="X117" s="47">
        <v>7000</v>
      </c>
      <c r="Y117" s="47">
        <v>9000</v>
      </c>
      <c r="Z117" s="49"/>
      <c r="AA117" s="41">
        <v>0</v>
      </c>
      <c r="AB117" s="41">
        <v>0</v>
      </c>
      <c r="AC117" s="41">
        <v>0</v>
      </c>
      <c r="AD117" s="41">
        <v>0</v>
      </c>
      <c r="AE117" s="49"/>
      <c r="AF117" s="43">
        <v>0</v>
      </c>
      <c r="AG117" s="43">
        <v>0</v>
      </c>
      <c r="AH117" s="43">
        <v>0</v>
      </c>
      <c r="AI117" s="43">
        <v>0</v>
      </c>
      <c r="AJ117" s="49"/>
      <c r="AK117" s="45">
        <v>16000</v>
      </c>
      <c r="AL117" s="45">
        <v>16000</v>
      </c>
      <c r="AM117" s="45">
        <v>7000</v>
      </c>
      <c r="AN117" s="45">
        <v>9000</v>
      </c>
      <c r="AO117" s="49"/>
      <c r="AP117" s="28">
        <v>8000</v>
      </c>
      <c r="AQ117" s="28">
        <v>8000</v>
      </c>
      <c r="AR117" s="28" t="s">
        <v>4422</v>
      </c>
      <c r="AS117" s="49"/>
      <c r="AT117" s="31">
        <v>43.75</v>
      </c>
      <c r="AU117" s="31">
        <v>43.75</v>
      </c>
      <c r="AV117" s="60">
        <v>44607</v>
      </c>
    </row>
    <row r="118" spans="1:48" x14ac:dyDescent="0.35">
      <c r="A118" s="28" t="s">
        <v>5689</v>
      </c>
      <c r="B118" s="28">
        <v>98</v>
      </c>
      <c r="C118" s="66">
        <v>4382</v>
      </c>
      <c r="D118" s="28">
        <v>4382</v>
      </c>
      <c r="E118" s="28" t="s">
        <v>483</v>
      </c>
      <c r="F118" s="28" t="s">
        <v>26</v>
      </c>
      <c r="G118" s="28" t="s">
        <v>26</v>
      </c>
      <c r="H118" s="28" t="s">
        <v>1892</v>
      </c>
      <c r="I118" s="30">
        <v>42616</v>
      </c>
      <c r="J118" s="28" t="s">
        <v>2835</v>
      </c>
      <c r="K118" s="28" t="s">
        <v>2761</v>
      </c>
      <c r="L118" s="28"/>
      <c r="M118" s="28"/>
      <c r="N118" s="31">
        <v>584483576416</v>
      </c>
      <c r="O118" s="31" t="s">
        <v>4969</v>
      </c>
      <c r="P118" s="28">
        <v>9032512219</v>
      </c>
      <c r="Q118" s="28" t="s">
        <v>2762</v>
      </c>
      <c r="R118" s="28" t="s">
        <v>97</v>
      </c>
      <c r="S118" s="49"/>
      <c r="T118" s="28">
        <v>81</v>
      </c>
      <c r="U118" s="49"/>
      <c r="V118" s="47">
        <v>8000</v>
      </c>
      <c r="W118" s="47">
        <v>7000</v>
      </c>
      <c r="X118" s="47">
        <v>6500</v>
      </c>
      <c r="Y118" s="47">
        <v>500</v>
      </c>
      <c r="Z118" s="49"/>
      <c r="AA118" s="41">
        <v>0</v>
      </c>
      <c r="AB118" s="41">
        <v>0</v>
      </c>
      <c r="AC118" s="41">
        <v>0</v>
      </c>
      <c r="AD118" s="41">
        <v>0</v>
      </c>
      <c r="AE118" s="49"/>
      <c r="AF118" s="43">
        <v>0</v>
      </c>
      <c r="AG118" s="43">
        <v>0</v>
      </c>
      <c r="AH118" s="43">
        <v>0</v>
      </c>
      <c r="AI118" s="43">
        <v>0</v>
      </c>
      <c r="AJ118" s="49"/>
      <c r="AK118" s="45">
        <v>8000</v>
      </c>
      <c r="AL118" s="45">
        <v>7000</v>
      </c>
      <c r="AM118" s="45">
        <v>6500</v>
      </c>
      <c r="AN118" s="45">
        <v>500</v>
      </c>
      <c r="AO118" s="49"/>
      <c r="AP118" s="28">
        <v>8000</v>
      </c>
      <c r="AQ118" s="28" t="s">
        <v>4422</v>
      </c>
      <c r="AR118" s="28" t="s">
        <v>4422</v>
      </c>
      <c r="AS118" s="49"/>
      <c r="AT118" s="31">
        <v>92.857142857142861</v>
      </c>
      <c r="AU118" s="31">
        <v>92.857142857142861</v>
      </c>
      <c r="AV118" s="60">
        <v>44660</v>
      </c>
    </row>
    <row r="119" spans="1:48" x14ac:dyDescent="0.35">
      <c r="A119" s="28" t="s">
        <v>5689</v>
      </c>
      <c r="B119" s="28">
        <v>99</v>
      </c>
      <c r="C119" s="66">
        <v>4328</v>
      </c>
      <c r="D119" s="28" t="s">
        <v>4630</v>
      </c>
      <c r="E119" s="28" t="s">
        <v>484</v>
      </c>
      <c r="F119" s="28" t="s">
        <v>26</v>
      </c>
      <c r="G119" s="28" t="s">
        <v>26</v>
      </c>
      <c r="H119" s="28" t="s">
        <v>1892</v>
      </c>
      <c r="I119" s="30">
        <v>42701</v>
      </c>
      <c r="J119" s="28" t="s">
        <v>1967</v>
      </c>
      <c r="K119" s="28" t="s">
        <v>2761</v>
      </c>
      <c r="L119" s="28"/>
      <c r="M119" s="28"/>
      <c r="N119" s="31">
        <v>386531162848</v>
      </c>
      <c r="O119" s="31" t="s">
        <v>4970</v>
      </c>
      <c r="P119" s="28">
        <v>9948407330</v>
      </c>
      <c r="Q119" s="28" t="s">
        <v>2762</v>
      </c>
      <c r="R119" s="28" t="s">
        <v>97</v>
      </c>
      <c r="S119" s="49"/>
      <c r="T119" s="28">
        <v>104</v>
      </c>
      <c r="U119" s="49"/>
      <c r="V119" s="47">
        <v>8000</v>
      </c>
      <c r="W119" s="47">
        <v>7000</v>
      </c>
      <c r="X119" s="47">
        <v>6500</v>
      </c>
      <c r="Y119" s="47">
        <v>500</v>
      </c>
      <c r="Z119" s="49"/>
      <c r="AA119" s="41">
        <v>0</v>
      </c>
      <c r="AB119" s="41">
        <v>0</v>
      </c>
      <c r="AC119" s="41">
        <v>0</v>
      </c>
      <c r="AD119" s="41">
        <v>0</v>
      </c>
      <c r="AE119" s="49"/>
      <c r="AF119" s="43">
        <v>0</v>
      </c>
      <c r="AG119" s="43">
        <v>0</v>
      </c>
      <c r="AH119" s="43">
        <v>0</v>
      </c>
      <c r="AI119" s="43">
        <v>0</v>
      </c>
      <c r="AJ119" s="49"/>
      <c r="AK119" s="45">
        <v>8000</v>
      </c>
      <c r="AL119" s="45">
        <v>7000</v>
      </c>
      <c r="AM119" s="45">
        <v>6500</v>
      </c>
      <c r="AN119" s="45">
        <v>500</v>
      </c>
      <c r="AO119" s="49"/>
      <c r="AP119" s="28">
        <v>8000</v>
      </c>
      <c r="AQ119" s="28" t="s">
        <v>4422</v>
      </c>
      <c r="AR119" s="28" t="s">
        <v>4422</v>
      </c>
      <c r="AS119" s="49"/>
      <c r="AT119" s="31">
        <v>92.857142857142861</v>
      </c>
      <c r="AU119" s="31">
        <v>92.857142857142861</v>
      </c>
      <c r="AV119" s="60">
        <v>44672</v>
      </c>
    </row>
    <row r="120" spans="1:48" x14ac:dyDescent="0.35">
      <c r="A120" s="28" t="s">
        <v>5689</v>
      </c>
      <c r="B120" s="28">
        <v>100</v>
      </c>
      <c r="C120" s="66">
        <v>4329</v>
      </c>
      <c r="D120" s="28" t="s">
        <v>4631</v>
      </c>
      <c r="E120" s="28" t="s">
        <v>485</v>
      </c>
      <c r="F120" s="28" t="s">
        <v>26</v>
      </c>
      <c r="G120" s="28" t="s">
        <v>26</v>
      </c>
      <c r="H120" s="28" t="s">
        <v>1892</v>
      </c>
      <c r="I120" s="30">
        <v>42865</v>
      </c>
      <c r="J120" s="28" t="s">
        <v>1968</v>
      </c>
      <c r="K120" s="28" t="s">
        <v>2761</v>
      </c>
      <c r="L120" s="28"/>
      <c r="M120" s="28"/>
      <c r="N120" s="31">
        <v>615865362969</v>
      </c>
      <c r="O120" s="31" t="s">
        <v>4971</v>
      </c>
      <c r="P120" s="28">
        <v>9490093826</v>
      </c>
      <c r="Q120" s="28" t="s">
        <v>2764</v>
      </c>
      <c r="R120" s="28" t="s">
        <v>107</v>
      </c>
      <c r="S120" s="49"/>
      <c r="T120" s="28">
        <v>257</v>
      </c>
      <c r="U120" s="49"/>
      <c r="V120" s="47">
        <v>15000</v>
      </c>
      <c r="W120" s="47">
        <v>10000</v>
      </c>
      <c r="X120" s="47">
        <v>9000</v>
      </c>
      <c r="Y120" s="47">
        <v>1000</v>
      </c>
      <c r="Z120" s="49"/>
      <c r="AA120" s="41">
        <v>0</v>
      </c>
      <c r="AB120" s="41">
        <v>0</v>
      </c>
      <c r="AC120" s="41">
        <v>0</v>
      </c>
      <c r="AD120" s="41">
        <v>0</v>
      </c>
      <c r="AE120" s="49"/>
      <c r="AF120" s="43">
        <v>0</v>
      </c>
      <c r="AG120" s="43">
        <v>0</v>
      </c>
      <c r="AH120" s="43">
        <v>0</v>
      </c>
      <c r="AI120" s="43">
        <v>0</v>
      </c>
      <c r="AJ120" s="49"/>
      <c r="AK120" s="45">
        <v>15000</v>
      </c>
      <c r="AL120" s="45">
        <v>10000</v>
      </c>
      <c r="AM120" s="45">
        <v>9000</v>
      </c>
      <c r="AN120" s="45">
        <v>1000</v>
      </c>
      <c r="AO120" s="49"/>
      <c r="AP120" s="28">
        <v>8000</v>
      </c>
      <c r="AQ120" s="28">
        <v>7000</v>
      </c>
      <c r="AR120" s="28" t="s">
        <v>4422</v>
      </c>
      <c r="AS120" s="49"/>
      <c r="AT120" s="31">
        <v>90</v>
      </c>
      <c r="AU120" s="31">
        <v>90</v>
      </c>
      <c r="AV120" s="60">
        <v>44672</v>
      </c>
    </row>
    <row r="121" spans="1:48" x14ac:dyDescent="0.35">
      <c r="A121" s="28" t="s">
        <v>5689</v>
      </c>
      <c r="B121" s="28">
        <v>101</v>
      </c>
      <c r="C121" s="66">
        <v>4330</v>
      </c>
      <c r="D121" s="28" t="s">
        <v>4632</v>
      </c>
      <c r="E121" s="28" t="s">
        <v>486</v>
      </c>
      <c r="F121" s="28" t="s">
        <v>26</v>
      </c>
      <c r="G121" s="28" t="s">
        <v>26</v>
      </c>
      <c r="H121" s="28" t="s">
        <v>1892</v>
      </c>
      <c r="I121" s="30">
        <v>42335</v>
      </c>
      <c r="J121" s="28" t="s">
        <v>1969</v>
      </c>
      <c r="K121" s="28" t="s">
        <v>2761</v>
      </c>
      <c r="L121" s="28"/>
      <c r="M121" s="28"/>
      <c r="N121" s="31">
        <v>736533456567</v>
      </c>
      <c r="O121" s="31" t="s">
        <v>4972</v>
      </c>
      <c r="P121" s="28">
        <v>9505060578</v>
      </c>
      <c r="Q121" s="28" t="s">
        <v>2764</v>
      </c>
      <c r="R121" s="28" t="s">
        <v>187</v>
      </c>
      <c r="S121" s="49"/>
      <c r="T121" s="28">
        <v>126</v>
      </c>
      <c r="U121" s="49"/>
      <c r="V121" s="47">
        <v>22500</v>
      </c>
      <c r="W121" s="47">
        <v>19500</v>
      </c>
      <c r="X121" s="47">
        <v>8000</v>
      </c>
      <c r="Y121" s="47">
        <v>11500</v>
      </c>
      <c r="Z121" s="49"/>
      <c r="AA121" s="41">
        <v>7500</v>
      </c>
      <c r="AB121" s="41">
        <v>4000</v>
      </c>
      <c r="AC121" s="41">
        <v>4000</v>
      </c>
      <c r="AD121" s="41">
        <v>0</v>
      </c>
      <c r="AE121" s="49"/>
      <c r="AF121" s="43">
        <v>0</v>
      </c>
      <c r="AG121" s="43">
        <v>0</v>
      </c>
      <c r="AH121" s="43">
        <v>0</v>
      </c>
      <c r="AI121" s="43">
        <v>0</v>
      </c>
      <c r="AJ121" s="49"/>
      <c r="AK121" s="45">
        <v>15000</v>
      </c>
      <c r="AL121" s="45">
        <v>15500</v>
      </c>
      <c r="AM121" s="45">
        <v>4000</v>
      </c>
      <c r="AN121" s="45">
        <v>11500</v>
      </c>
      <c r="AO121" s="49"/>
      <c r="AP121" s="28">
        <v>8000</v>
      </c>
      <c r="AQ121" s="28">
        <v>7000</v>
      </c>
      <c r="AR121" s="28" t="s">
        <v>4422</v>
      </c>
      <c r="AS121" s="49"/>
      <c r="AT121" s="31">
        <v>41.025641025641022</v>
      </c>
      <c r="AU121" s="31">
        <v>25.806451612903224</v>
      </c>
      <c r="AV121" s="60">
        <v>44663</v>
      </c>
    </row>
    <row r="122" spans="1:48" x14ac:dyDescent="0.35">
      <c r="A122" s="28" t="s">
        <v>5689</v>
      </c>
      <c r="B122" s="28">
        <v>102</v>
      </c>
      <c r="C122" s="66">
        <v>4471</v>
      </c>
      <c r="D122" s="28">
        <v>4471</v>
      </c>
      <c r="E122" s="28" t="s">
        <v>2848</v>
      </c>
      <c r="F122" s="28" t="s">
        <v>26</v>
      </c>
      <c r="G122" s="28" t="s">
        <v>26</v>
      </c>
      <c r="H122" s="28" t="s">
        <v>1892</v>
      </c>
      <c r="I122" s="30">
        <v>42667</v>
      </c>
      <c r="J122" s="28" t="s">
        <v>2400</v>
      </c>
      <c r="K122" s="28" t="s">
        <v>2761</v>
      </c>
      <c r="L122" s="28"/>
      <c r="M122" s="28"/>
      <c r="N122" s="31"/>
      <c r="O122" s="31" t="s">
        <v>2941</v>
      </c>
      <c r="P122" s="28">
        <v>8374724804</v>
      </c>
      <c r="Q122" s="28" t="s">
        <v>2762</v>
      </c>
      <c r="R122" s="28" t="s">
        <v>71</v>
      </c>
      <c r="S122" s="49"/>
      <c r="T122" s="28" t="s">
        <v>2937</v>
      </c>
      <c r="U122" s="49"/>
      <c r="V122" s="47">
        <v>8000</v>
      </c>
      <c r="W122" s="47">
        <v>8000</v>
      </c>
      <c r="X122" s="47">
        <v>5000</v>
      </c>
      <c r="Y122" s="47">
        <v>3000</v>
      </c>
      <c r="Z122" s="49"/>
      <c r="AA122" s="41">
        <v>0</v>
      </c>
      <c r="AB122" s="41">
        <v>0</v>
      </c>
      <c r="AC122" s="41">
        <v>0</v>
      </c>
      <c r="AD122" s="41">
        <v>0</v>
      </c>
      <c r="AE122" s="49"/>
      <c r="AF122" s="43">
        <v>0</v>
      </c>
      <c r="AG122" s="43">
        <v>0</v>
      </c>
      <c r="AH122" s="43">
        <v>0</v>
      </c>
      <c r="AI122" s="43">
        <v>0</v>
      </c>
      <c r="AJ122" s="49"/>
      <c r="AK122" s="45">
        <v>8000</v>
      </c>
      <c r="AL122" s="45">
        <v>8000</v>
      </c>
      <c r="AM122" s="45">
        <v>5000</v>
      </c>
      <c r="AN122" s="45">
        <v>3000</v>
      </c>
      <c r="AO122" s="49"/>
      <c r="AP122" s="28">
        <v>8000</v>
      </c>
      <c r="AQ122" s="28" t="s">
        <v>4422</v>
      </c>
      <c r="AR122" s="28" t="s">
        <v>4422</v>
      </c>
      <c r="AS122" s="49"/>
      <c r="AT122" s="31">
        <v>62.5</v>
      </c>
      <c r="AU122" s="31">
        <v>62.5</v>
      </c>
      <c r="AV122" s="60">
        <v>44667</v>
      </c>
    </row>
    <row r="123" spans="1:48" x14ac:dyDescent="0.35">
      <c r="A123" s="28" t="s">
        <v>5689</v>
      </c>
      <c r="B123" s="28">
        <v>103</v>
      </c>
      <c r="C123" s="66">
        <v>4409</v>
      </c>
      <c r="D123" s="28">
        <v>4409</v>
      </c>
      <c r="E123" s="28" t="s">
        <v>487</v>
      </c>
      <c r="F123" s="28" t="s">
        <v>26</v>
      </c>
      <c r="G123" s="28" t="s">
        <v>26</v>
      </c>
      <c r="H123" s="28" t="s">
        <v>1892</v>
      </c>
      <c r="I123" s="30">
        <v>42651</v>
      </c>
      <c r="J123" s="28" t="s">
        <v>2849</v>
      </c>
      <c r="K123" s="28" t="s">
        <v>2761</v>
      </c>
      <c r="L123" s="28"/>
      <c r="M123" s="28"/>
      <c r="N123" s="31">
        <v>805787130593</v>
      </c>
      <c r="O123" s="31" t="s">
        <v>4973</v>
      </c>
      <c r="P123" s="28">
        <v>9963163871</v>
      </c>
      <c r="Q123" s="28" t="s">
        <v>2764</v>
      </c>
      <c r="R123" s="28" t="s">
        <v>187</v>
      </c>
      <c r="S123" s="49"/>
      <c r="T123" s="28" t="s">
        <v>2937</v>
      </c>
      <c r="U123" s="49"/>
      <c r="V123" s="47">
        <v>15000</v>
      </c>
      <c r="W123" s="47">
        <v>15000</v>
      </c>
      <c r="X123" s="47">
        <v>9250</v>
      </c>
      <c r="Y123" s="47">
        <v>5750</v>
      </c>
      <c r="Z123" s="49"/>
      <c r="AA123" s="41">
        <v>0</v>
      </c>
      <c r="AB123" s="41">
        <v>0</v>
      </c>
      <c r="AC123" s="41">
        <v>0</v>
      </c>
      <c r="AD123" s="41">
        <v>0</v>
      </c>
      <c r="AE123" s="49"/>
      <c r="AF123" s="43">
        <v>0</v>
      </c>
      <c r="AG123" s="43">
        <v>0</v>
      </c>
      <c r="AH123" s="43">
        <v>0</v>
      </c>
      <c r="AI123" s="43">
        <v>0</v>
      </c>
      <c r="AJ123" s="49"/>
      <c r="AK123" s="45">
        <v>15000</v>
      </c>
      <c r="AL123" s="45">
        <v>15000</v>
      </c>
      <c r="AM123" s="45">
        <v>9250</v>
      </c>
      <c r="AN123" s="45">
        <v>5750</v>
      </c>
      <c r="AO123" s="49"/>
      <c r="AP123" s="28">
        <v>8000</v>
      </c>
      <c r="AQ123" s="28">
        <v>7000</v>
      </c>
      <c r="AR123" s="28" t="s">
        <v>4422</v>
      </c>
      <c r="AS123" s="49"/>
      <c r="AT123" s="31">
        <v>61.666666666666671</v>
      </c>
      <c r="AU123" s="31">
        <v>61.666666666666671</v>
      </c>
      <c r="AV123" s="60">
        <v>44672</v>
      </c>
    </row>
    <row r="124" spans="1:48" x14ac:dyDescent="0.35">
      <c r="A124" s="28" t="s">
        <v>5690</v>
      </c>
      <c r="B124" s="28">
        <v>104</v>
      </c>
      <c r="C124" s="28" t="s">
        <v>211</v>
      </c>
      <c r="D124" s="28" t="s">
        <v>211</v>
      </c>
      <c r="E124" s="35" t="s">
        <v>488</v>
      </c>
      <c r="F124" s="35" t="s">
        <v>26</v>
      </c>
      <c r="G124" s="28" t="s">
        <v>26</v>
      </c>
      <c r="H124" s="35" t="s">
        <v>1892</v>
      </c>
      <c r="I124" s="38"/>
      <c r="J124" s="35" t="s">
        <v>1970</v>
      </c>
      <c r="K124" s="35" t="s">
        <v>2760</v>
      </c>
      <c r="L124" s="35" t="s">
        <v>2834</v>
      </c>
      <c r="M124" s="35"/>
      <c r="N124" s="37"/>
      <c r="O124" s="37" t="s">
        <v>2941</v>
      </c>
      <c r="P124" s="35">
        <v>9848968349</v>
      </c>
      <c r="Q124" s="35" t="s">
        <v>2762</v>
      </c>
      <c r="R124" s="35" t="s">
        <v>97</v>
      </c>
      <c r="S124" s="49"/>
      <c r="T124" s="35" t="s">
        <v>2937</v>
      </c>
      <c r="U124" s="49"/>
      <c r="V124" s="47">
        <v>13500</v>
      </c>
      <c r="W124" s="47">
        <v>13500</v>
      </c>
      <c r="X124" s="47">
        <v>0</v>
      </c>
      <c r="Y124" s="47">
        <v>13500</v>
      </c>
      <c r="Z124" s="49"/>
      <c r="AA124" s="41">
        <v>5500</v>
      </c>
      <c r="AB124" s="41">
        <v>5500</v>
      </c>
      <c r="AC124" s="41">
        <v>0</v>
      </c>
      <c r="AD124" s="41">
        <v>5500</v>
      </c>
      <c r="AE124" s="49"/>
      <c r="AF124" s="43">
        <v>0</v>
      </c>
      <c r="AG124" s="43">
        <v>0</v>
      </c>
      <c r="AH124" s="43">
        <v>0</v>
      </c>
      <c r="AI124" s="43">
        <v>0</v>
      </c>
      <c r="AJ124" s="49"/>
      <c r="AK124" s="45">
        <v>8000</v>
      </c>
      <c r="AL124" s="45">
        <v>8000</v>
      </c>
      <c r="AM124" s="45">
        <v>0</v>
      </c>
      <c r="AN124" s="45">
        <v>8000</v>
      </c>
      <c r="AO124" s="49"/>
      <c r="AP124" s="35">
        <v>8000</v>
      </c>
      <c r="AQ124" s="35" t="s">
        <v>4422</v>
      </c>
      <c r="AR124" s="35" t="s">
        <v>4422</v>
      </c>
      <c r="AS124" s="49"/>
      <c r="AT124" s="37">
        <v>0</v>
      </c>
      <c r="AU124" s="37">
        <v>0</v>
      </c>
      <c r="AV124" s="60">
        <v>0</v>
      </c>
    </row>
    <row r="125" spans="1:48" x14ac:dyDescent="0.35">
      <c r="A125" s="28" t="s">
        <v>5689</v>
      </c>
      <c r="B125" s="28">
        <v>105</v>
      </c>
      <c r="C125" s="66">
        <v>4334</v>
      </c>
      <c r="D125" s="28" t="s">
        <v>4633</v>
      </c>
      <c r="E125" s="28" t="s">
        <v>489</v>
      </c>
      <c r="F125" s="28" t="s">
        <v>26</v>
      </c>
      <c r="G125" s="28" t="s">
        <v>26</v>
      </c>
      <c r="H125" s="28" t="s">
        <v>1892</v>
      </c>
      <c r="I125" s="30">
        <v>42824</v>
      </c>
      <c r="J125" s="28" t="s">
        <v>1971</v>
      </c>
      <c r="K125" s="28" t="s">
        <v>2931</v>
      </c>
      <c r="L125" s="28"/>
      <c r="M125" s="28"/>
      <c r="N125" s="31">
        <v>505307669661</v>
      </c>
      <c r="O125" s="31" t="s">
        <v>4974</v>
      </c>
      <c r="P125" s="28">
        <v>8978089652</v>
      </c>
      <c r="Q125" s="28" t="s">
        <v>2764</v>
      </c>
      <c r="R125" s="28" t="s">
        <v>36</v>
      </c>
      <c r="S125" s="49"/>
      <c r="T125" s="28" t="s">
        <v>2937</v>
      </c>
      <c r="U125" s="49"/>
      <c r="V125" s="47">
        <v>23000</v>
      </c>
      <c r="W125" s="47">
        <v>23000</v>
      </c>
      <c r="X125" s="47">
        <v>0</v>
      </c>
      <c r="Y125" s="47">
        <v>23000</v>
      </c>
      <c r="Z125" s="49"/>
      <c r="AA125" s="41">
        <v>10000</v>
      </c>
      <c r="AB125" s="41">
        <v>10000</v>
      </c>
      <c r="AC125" s="41">
        <v>0</v>
      </c>
      <c r="AD125" s="41">
        <v>10000</v>
      </c>
      <c r="AE125" s="49"/>
      <c r="AF125" s="43">
        <v>0</v>
      </c>
      <c r="AG125" s="43">
        <v>0</v>
      </c>
      <c r="AH125" s="43">
        <v>0</v>
      </c>
      <c r="AI125" s="43">
        <v>0</v>
      </c>
      <c r="AJ125" s="49"/>
      <c r="AK125" s="45">
        <v>13000</v>
      </c>
      <c r="AL125" s="45">
        <v>13000</v>
      </c>
      <c r="AM125" s="45">
        <v>0</v>
      </c>
      <c r="AN125" s="45">
        <v>13000</v>
      </c>
      <c r="AO125" s="49"/>
      <c r="AP125" s="28">
        <v>8000</v>
      </c>
      <c r="AQ125" s="28">
        <v>5000</v>
      </c>
      <c r="AR125" s="28" t="s">
        <v>4422</v>
      </c>
      <c r="AS125" s="49"/>
      <c r="AT125" s="31">
        <v>0</v>
      </c>
      <c r="AU125" s="31">
        <v>0</v>
      </c>
      <c r="AV125" s="60">
        <v>0</v>
      </c>
    </row>
    <row r="126" spans="1:48" x14ac:dyDescent="0.35">
      <c r="A126" s="28" t="s">
        <v>5690</v>
      </c>
      <c r="B126" s="28">
        <v>106</v>
      </c>
      <c r="C126" s="28" t="s">
        <v>212</v>
      </c>
      <c r="D126" s="28" t="s">
        <v>212</v>
      </c>
      <c r="E126" s="28" t="s">
        <v>490</v>
      </c>
      <c r="F126" s="28" t="s">
        <v>26</v>
      </c>
      <c r="G126" s="28" t="s">
        <v>26</v>
      </c>
      <c r="H126" s="28" t="s">
        <v>1892</v>
      </c>
      <c r="I126" s="30"/>
      <c r="J126" s="28" t="s">
        <v>1972</v>
      </c>
      <c r="K126" s="28" t="s">
        <v>2761</v>
      </c>
      <c r="L126" s="28" t="s">
        <v>2834</v>
      </c>
      <c r="M126" s="28"/>
      <c r="N126" s="31">
        <v>894354056797</v>
      </c>
      <c r="O126" s="31" t="s">
        <v>4425</v>
      </c>
      <c r="P126" s="28">
        <v>9848143251</v>
      </c>
      <c r="Q126" s="28" t="s">
        <v>2764</v>
      </c>
      <c r="R126" s="28" t="s">
        <v>187</v>
      </c>
      <c r="S126" s="49"/>
      <c r="T126" s="28" t="s">
        <v>2937</v>
      </c>
      <c r="U126" s="49"/>
      <c r="V126" s="47">
        <v>19500</v>
      </c>
      <c r="W126" s="47">
        <v>19500</v>
      </c>
      <c r="X126" s="47">
        <v>0</v>
      </c>
      <c r="Y126" s="47">
        <v>19500</v>
      </c>
      <c r="Z126" s="49"/>
      <c r="AA126" s="41">
        <v>4500</v>
      </c>
      <c r="AB126" s="41">
        <v>4500</v>
      </c>
      <c r="AC126" s="41">
        <v>0</v>
      </c>
      <c r="AD126" s="41">
        <v>4500</v>
      </c>
      <c r="AE126" s="49"/>
      <c r="AF126" s="43">
        <v>0</v>
      </c>
      <c r="AG126" s="43">
        <v>0</v>
      </c>
      <c r="AH126" s="43">
        <v>0</v>
      </c>
      <c r="AI126" s="43">
        <v>0</v>
      </c>
      <c r="AJ126" s="49"/>
      <c r="AK126" s="45">
        <v>15000</v>
      </c>
      <c r="AL126" s="45">
        <v>15000</v>
      </c>
      <c r="AM126" s="45">
        <v>0</v>
      </c>
      <c r="AN126" s="45">
        <v>15000</v>
      </c>
      <c r="AO126" s="49"/>
      <c r="AP126" s="28">
        <v>8000</v>
      </c>
      <c r="AQ126" s="28">
        <v>7000</v>
      </c>
      <c r="AR126" s="28" t="s">
        <v>4422</v>
      </c>
      <c r="AS126" s="49"/>
      <c r="AT126" s="31">
        <v>0</v>
      </c>
      <c r="AU126" s="31">
        <v>0</v>
      </c>
      <c r="AV126" s="60">
        <v>0</v>
      </c>
    </row>
    <row r="127" spans="1:48" x14ac:dyDescent="0.35">
      <c r="A127" s="28" t="s">
        <v>5689</v>
      </c>
      <c r="B127" s="28">
        <v>107</v>
      </c>
      <c r="C127" s="66">
        <v>4335</v>
      </c>
      <c r="D127" s="28" t="s">
        <v>4634</v>
      </c>
      <c r="E127" s="28" t="s">
        <v>492</v>
      </c>
      <c r="F127" s="28" t="s">
        <v>26</v>
      </c>
      <c r="G127" s="28" t="s">
        <v>26</v>
      </c>
      <c r="H127" s="28" t="s">
        <v>1892</v>
      </c>
      <c r="I127" s="30">
        <v>42443</v>
      </c>
      <c r="J127" s="28" t="s">
        <v>1973</v>
      </c>
      <c r="K127" s="28" t="s">
        <v>2761</v>
      </c>
      <c r="L127" s="28"/>
      <c r="M127" s="28"/>
      <c r="N127" s="31">
        <v>783936433402</v>
      </c>
      <c r="O127" s="31" t="s">
        <v>4975</v>
      </c>
      <c r="P127" s="28">
        <v>9963357703</v>
      </c>
      <c r="Q127" s="28" t="s">
        <v>2762</v>
      </c>
      <c r="R127" s="28" t="s">
        <v>97</v>
      </c>
      <c r="S127" s="49"/>
      <c r="T127" s="28">
        <v>48</v>
      </c>
      <c r="U127" s="49"/>
      <c r="V127" s="47">
        <v>12500</v>
      </c>
      <c r="W127" s="47">
        <v>10500</v>
      </c>
      <c r="X127" s="47">
        <v>2500</v>
      </c>
      <c r="Y127" s="47">
        <v>8000</v>
      </c>
      <c r="Z127" s="49"/>
      <c r="AA127" s="41">
        <v>4500</v>
      </c>
      <c r="AB127" s="41">
        <v>3500</v>
      </c>
      <c r="AC127" s="41">
        <v>2500</v>
      </c>
      <c r="AD127" s="41">
        <v>1000</v>
      </c>
      <c r="AE127" s="49"/>
      <c r="AF127" s="43">
        <v>0</v>
      </c>
      <c r="AG127" s="43">
        <v>0</v>
      </c>
      <c r="AH127" s="43">
        <v>0</v>
      </c>
      <c r="AI127" s="43">
        <v>0</v>
      </c>
      <c r="AJ127" s="49"/>
      <c r="AK127" s="45">
        <v>8000</v>
      </c>
      <c r="AL127" s="45">
        <v>7000</v>
      </c>
      <c r="AM127" s="45">
        <v>0</v>
      </c>
      <c r="AN127" s="45">
        <v>7000</v>
      </c>
      <c r="AO127" s="49"/>
      <c r="AP127" s="28">
        <v>8000</v>
      </c>
      <c r="AQ127" s="28" t="s">
        <v>4422</v>
      </c>
      <c r="AR127" s="28" t="s">
        <v>4422</v>
      </c>
      <c r="AS127" s="49"/>
      <c r="AT127" s="31">
        <v>23.809523809523807</v>
      </c>
      <c r="AU127" s="31">
        <v>0</v>
      </c>
      <c r="AV127" s="60">
        <v>44670</v>
      </c>
    </row>
    <row r="128" spans="1:48" x14ac:dyDescent="0.35">
      <c r="A128" s="28" t="s">
        <v>5690</v>
      </c>
      <c r="B128" s="28">
        <v>108</v>
      </c>
      <c r="C128" s="66">
        <v>4337</v>
      </c>
      <c r="D128" s="28" t="s">
        <v>213</v>
      </c>
      <c r="E128" s="35" t="s">
        <v>493</v>
      </c>
      <c r="F128" s="35" t="s">
        <v>26</v>
      </c>
      <c r="G128" s="28" t="s">
        <v>26</v>
      </c>
      <c r="H128" s="35" t="s">
        <v>1893</v>
      </c>
      <c r="I128" s="38">
        <v>42560</v>
      </c>
      <c r="J128" s="35" t="s">
        <v>1974</v>
      </c>
      <c r="K128" s="35" t="s">
        <v>2872</v>
      </c>
      <c r="L128" s="35"/>
      <c r="M128" s="35"/>
      <c r="N128" s="37"/>
      <c r="O128" s="37" t="s">
        <v>2941</v>
      </c>
      <c r="P128" s="35">
        <v>9848454146</v>
      </c>
      <c r="Q128" s="35" t="s">
        <v>2762</v>
      </c>
      <c r="R128" s="35" t="s">
        <v>97</v>
      </c>
      <c r="S128" s="49"/>
      <c r="T128" s="35" t="s">
        <v>2937</v>
      </c>
      <c r="U128" s="49"/>
      <c r="V128" s="47">
        <v>8000</v>
      </c>
      <c r="W128" s="47">
        <v>8000</v>
      </c>
      <c r="X128" s="47">
        <v>0</v>
      </c>
      <c r="Y128" s="47">
        <v>8000</v>
      </c>
      <c r="Z128" s="49"/>
      <c r="AA128" s="41">
        <v>0</v>
      </c>
      <c r="AB128" s="41">
        <v>0</v>
      </c>
      <c r="AC128" s="41">
        <v>0</v>
      </c>
      <c r="AD128" s="41">
        <v>0</v>
      </c>
      <c r="AE128" s="49"/>
      <c r="AF128" s="43">
        <v>0</v>
      </c>
      <c r="AG128" s="43">
        <v>0</v>
      </c>
      <c r="AH128" s="43">
        <v>0</v>
      </c>
      <c r="AI128" s="43">
        <v>0</v>
      </c>
      <c r="AJ128" s="49"/>
      <c r="AK128" s="45">
        <v>8000</v>
      </c>
      <c r="AL128" s="45">
        <v>8000</v>
      </c>
      <c r="AM128" s="45">
        <v>0</v>
      </c>
      <c r="AN128" s="45">
        <v>8000</v>
      </c>
      <c r="AO128" s="49"/>
      <c r="AP128" s="35">
        <v>8000</v>
      </c>
      <c r="AQ128" s="35" t="s">
        <v>4422</v>
      </c>
      <c r="AR128" s="35" t="s">
        <v>4422</v>
      </c>
      <c r="AS128" s="49"/>
      <c r="AT128" s="37">
        <v>0</v>
      </c>
      <c r="AU128" s="37">
        <v>0</v>
      </c>
      <c r="AV128" s="60">
        <v>0</v>
      </c>
    </row>
    <row r="129" spans="1:48" x14ac:dyDescent="0.35">
      <c r="A129" s="28" t="s">
        <v>5690</v>
      </c>
      <c r="B129" s="28">
        <v>109</v>
      </c>
      <c r="C129" s="66">
        <v>4340</v>
      </c>
      <c r="D129" s="28" t="s">
        <v>214</v>
      </c>
      <c r="E129" s="35" t="s">
        <v>494</v>
      </c>
      <c r="F129" s="35" t="s">
        <v>26</v>
      </c>
      <c r="G129" s="28" t="s">
        <v>26</v>
      </c>
      <c r="H129" s="35" t="s">
        <v>1893</v>
      </c>
      <c r="I129" s="38">
        <v>42432</v>
      </c>
      <c r="J129" s="35" t="s">
        <v>1975</v>
      </c>
      <c r="K129" s="35" t="s">
        <v>2760</v>
      </c>
      <c r="L129" s="35"/>
      <c r="M129" s="35"/>
      <c r="N129" s="37"/>
      <c r="O129" s="37" t="s">
        <v>2941</v>
      </c>
      <c r="P129" s="35">
        <v>9959604713</v>
      </c>
      <c r="Q129" s="35" t="s">
        <v>2762</v>
      </c>
      <c r="R129" s="35" t="s">
        <v>75</v>
      </c>
      <c r="S129" s="49"/>
      <c r="T129" s="35" t="s">
        <v>2937</v>
      </c>
      <c r="U129" s="49"/>
      <c r="V129" s="47">
        <v>9800</v>
      </c>
      <c r="W129" s="47">
        <v>9800</v>
      </c>
      <c r="X129" s="47">
        <v>0</v>
      </c>
      <c r="Y129" s="47">
        <v>9800</v>
      </c>
      <c r="Z129" s="49"/>
      <c r="AA129" s="41">
        <v>1800</v>
      </c>
      <c r="AB129" s="41">
        <v>1800</v>
      </c>
      <c r="AC129" s="41">
        <v>0</v>
      </c>
      <c r="AD129" s="41">
        <v>1800</v>
      </c>
      <c r="AE129" s="49"/>
      <c r="AF129" s="43">
        <v>0</v>
      </c>
      <c r="AG129" s="43">
        <v>0</v>
      </c>
      <c r="AH129" s="43">
        <v>0</v>
      </c>
      <c r="AI129" s="43">
        <v>0</v>
      </c>
      <c r="AJ129" s="49"/>
      <c r="AK129" s="45">
        <v>8000</v>
      </c>
      <c r="AL129" s="45">
        <v>8000</v>
      </c>
      <c r="AM129" s="45">
        <v>0</v>
      </c>
      <c r="AN129" s="45">
        <v>8000</v>
      </c>
      <c r="AO129" s="49"/>
      <c r="AP129" s="35">
        <v>8000</v>
      </c>
      <c r="AQ129" s="35" t="s">
        <v>4422</v>
      </c>
      <c r="AR129" s="35" t="s">
        <v>4422</v>
      </c>
      <c r="AS129" s="49"/>
      <c r="AT129" s="37">
        <v>0</v>
      </c>
      <c r="AU129" s="37">
        <v>0</v>
      </c>
      <c r="AV129" s="60">
        <v>0</v>
      </c>
    </row>
    <row r="130" spans="1:48" x14ac:dyDescent="0.35">
      <c r="A130" s="28" t="s">
        <v>5689</v>
      </c>
      <c r="B130" s="28">
        <v>110</v>
      </c>
      <c r="C130" s="66">
        <v>4341</v>
      </c>
      <c r="D130" s="28" t="s">
        <v>4635</v>
      </c>
      <c r="E130" s="35" t="s">
        <v>495</v>
      </c>
      <c r="F130" s="35" t="s">
        <v>26</v>
      </c>
      <c r="G130" s="28" t="s">
        <v>26</v>
      </c>
      <c r="H130" s="35" t="s">
        <v>1893</v>
      </c>
      <c r="I130" s="38">
        <v>42467</v>
      </c>
      <c r="J130" s="35" t="s">
        <v>1976</v>
      </c>
      <c r="K130" s="35" t="s">
        <v>2760</v>
      </c>
      <c r="L130" s="35"/>
      <c r="M130" s="35"/>
      <c r="N130" s="37"/>
      <c r="O130" s="37" t="s">
        <v>2941</v>
      </c>
      <c r="P130" s="35">
        <v>6302980424</v>
      </c>
      <c r="Q130" s="35" t="s">
        <v>2764</v>
      </c>
      <c r="R130" s="35" t="s">
        <v>75</v>
      </c>
      <c r="S130" s="49"/>
      <c r="T130" s="35" t="s">
        <v>2937</v>
      </c>
      <c r="U130" s="49"/>
      <c r="V130" s="47">
        <v>16500</v>
      </c>
      <c r="W130" s="47">
        <v>16500</v>
      </c>
      <c r="X130" s="47">
        <v>0</v>
      </c>
      <c r="Y130" s="47">
        <v>16500</v>
      </c>
      <c r="Z130" s="49"/>
      <c r="AA130" s="41">
        <v>3500</v>
      </c>
      <c r="AB130" s="41">
        <v>3500</v>
      </c>
      <c r="AC130" s="41">
        <v>0</v>
      </c>
      <c r="AD130" s="41">
        <v>3500</v>
      </c>
      <c r="AE130" s="49"/>
      <c r="AF130" s="43">
        <v>0</v>
      </c>
      <c r="AG130" s="43">
        <v>0</v>
      </c>
      <c r="AH130" s="43">
        <v>0</v>
      </c>
      <c r="AI130" s="43">
        <v>0</v>
      </c>
      <c r="AJ130" s="49"/>
      <c r="AK130" s="45">
        <v>13000</v>
      </c>
      <c r="AL130" s="45">
        <v>13000</v>
      </c>
      <c r="AM130" s="45">
        <v>0</v>
      </c>
      <c r="AN130" s="45">
        <v>13000</v>
      </c>
      <c r="AO130" s="49"/>
      <c r="AP130" s="35">
        <v>8000</v>
      </c>
      <c r="AQ130" s="35">
        <v>5000</v>
      </c>
      <c r="AR130" s="35" t="s">
        <v>4422</v>
      </c>
      <c r="AS130" s="49"/>
      <c r="AT130" s="37">
        <v>0</v>
      </c>
      <c r="AU130" s="37">
        <v>0</v>
      </c>
      <c r="AV130" s="60">
        <v>0</v>
      </c>
    </row>
    <row r="131" spans="1:48" x14ac:dyDescent="0.35">
      <c r="A131" s="28" t="s">
        <v>5690</v>
      </c>
      <c r="B131" s="28">
        <v>111</v>
      </c>
      <c r="C131" s="66">
        <v>4345</v>
      </c>
      <c r="D131" s="28" t="s">
        <v>215</v>
      </c>
      <c r="E131" s="35" t="s">
        <v>496</v>
      </c>
      <c r="F131" s="35" t="s">
        <v>26</v>
      </c>
      <c r="G131" s="28" t="s">
        <v>26</v>
      </c>
      <c r="H131" s="35" t="s">
        <v>1893</v>
      </c>
      <c r="I131" s="38">
        <v>42370</v>
      </c>
      <c r="J131" s="35" t="s">
        <v>1977</v>
      </c>
      <c r="K131" s="35" t="s">
        <v>2760</v>
      </c>
      <c r="L131" s="35"/>
      <c r="M131" s="35"/>
      <c r="N131" s="37"/>
      <c r="O131" s="37" t="s">
        <v>2941</v>
      </c>
      <c r="P131" s="35">
        <v>9948716336</v>
      </c>
      <c r="Q131" s="35" t="s">
        <v>2762</v>
      </c>
      <c r="R131" s="35" t="s">
        <v>97</v>
      </c>
      <c r="S131" s="49"/>
      <c r="T131" s="35" t="s">
        <v>2937</v>
      </c>
      <c r="U131" s="49"/>
      <c r="V131" s="47">
        <v>13500</v>
      </c>
      <c r="W131" s="47">
        <v>13500</v>
      </c>
      <c r="X131" s="47">
        <v>0</v>
      </c>
      <c r="Y131" s="47">
        <v>13500</v>
      </c>
      <c r="Z131" s="49"/>
      <c r="AA131" s="41">
        <v>5500</v>
      </c>
      <c r="AB131" s="41">
        <v>5500</v>
      </c>
      <c r="AC131" s="41">
        <v>0</v>
      </c>
      <c r="AD131" s="41">
        <v>5500</v>
      </c>
      <c r="AE131" s="49"/>
      <c r="AF131" s="43">
        <v>0</v>
      </c>
      <c r="AG131" s="43">
        <v>0</v>
      </c>
      <c r="AH131" s="43">
        <v>0</v>
      </c>
      <c r="AI131" s="43">
        <v>0</v>
      </c>
      <c r="AJ131" s="49"/>
      <c r="AK131" s="45">
        <v>8000</v>
      </c>
      <c r="AL131" s="45">
        <v>8000</v>
      </c>
      <c r="AM131" s="45">
        <v>0</v>
      </c>
      <c r="AN131" s="45">
        <v>8000</v>
      </c>
      <c r="AO131" s="49"/>
      <c r="AP131" s="35">
        <v>8000</v>
      </c>
      <c r="AQ131" s="35" t="s">
        <v>4422</v>
      </c>
      <c r="AR131" s="35" t="s">
        <v>4422</v>
      </c>
      <c r="AS131" s="49"/>
      <c r="AT131" s="37">
        <v>0</v>
      </c>
      <c r="AU131" s="37">
        <v>0</v>
      </c>
      <c r="AV131" s="60">
        <v>0</v>
      </c>
    </row>
    <row r="132" spans="1:48" x14ac:dyDescent="0.35">
      <c r="A132" s="28" t="s">
        <v>5689</v>
      </c>
      <c r="B132" s="28">
        <v>112</v>
      </c>
      <c r="C132" s="66">
        <v>4347</v>
      </c>
      <c r="D132" s="28" t="s">
        <v>4636</v>
      </c>
      <c r="E132" s="28" t="s">
        <v>497</v>
      </c>
      <c r="F132" s="28" t="s">
        <v>26</v>
      </c>
      <c r="G132" s="28" t="s">
        <v>26</v>
      </c>
      <c r="H132" s="28" t="s">
        <v>1893</v>
      </c>
      <c r="I132" s="30">
        <v>42670</v>
      </c>
      <c r="J132" s="28" t="s">
        <v>1525</v>
      </c>
      <c r="K132" s="28" t="s">
        <v>2761</v>
      </c>
      <c r="L132" s="28"/>
      <c r="M132" s="28"/>
      <c r="N132" s="31">
        <v>214944267999</v>
      </c>
      <c r="O132" s="31" t="s">
        <v>4976</v>
      </c>
      <c r="P132" s="28">
        <v>8374774777</v>
      </c>
      <c r="Q132" s="28" t="s">
        <v>2764</v>
      </c>
      <c r="R132" s="28" t="s">
        <v>61</v>
      </c>
      <c r="S132" s="49"/>
      <c r="T132" s="28" t="s">
        <v>2937</v>
      </c>
      <c r="U132" s="49"/>
      <c r="V132" s="47">
        <v>16000</v>
      </c>
      <c r="W132" s="47">
        <v>16000</v>
      </c>
      <c r="X132" s="47">
        <v>5000</v>
      </c>
      <c r="Y132" s="47">
        <v>11000</v>
      </c>
      <c r="Z132" s="49"/>
      <c r="AA132" s="41">
        <v>1000</v>
      </c>
      <c r="AB132" s="41">
        <v>1000</v>
      </c>
      <c r="AC132" s="41">
        <v>0</v>
      </c>
      <c r="AD132" s="41">
        <v>1000</v>
      </c>
      <c r="AE132" s="49"/>
      <c r="AF132" s="43">
        <v>0</v>
      </c>
      <c r="AG132" s="43">
        <v>0</v>
      </c>
      <c r="AH132" s="43">
        <v>0</v>
      </c>
      <c r="AI132" s="43">
        <v>0</v>
      </c>
      <c r="AJ132" s="49"/>
      <c r="AK132" s="45">
        <v>15000</v>
      </c>
      <c r="AL132" s="45">
        <v>15000</v>
      </c>
      <c r="AM132" s="45">
        <v>5000</v>
      </c>
      <c r="AN132" s="45">
        <v>10000</v>
      </c>
      <c r="AO132" s="49"/>
      <c r="AP132" s="28">
        <v>8000</v>
      </c>
      <c r="AQ132" s="28">
        <v>7000</v>
      </c>
      <c r="AR132" s="28" t="s">
        <v>4422</v>
      </c>
      <c r="AS132" s="49"/>
      <c r="AT132" s="31">
        <v>31.25</v>
      </c>
      <c r="AU132" s="31">
        <v>33.333333333333329</v>
      </c>
      <c r="AV132" s="60">
        <v>0</v>
      </c>
    </row>
    <row r="133" spans="1:48" x14ac:dyDescent="0.35">
      <c r="A133" s="28" t="s">
        <v>5690</v>
      </c>
      <c r="B133" s="28">
        <v>113</v>
      </c>
      <c r="C133" s="28" t="s">
        <v>216</v>
      </c>
      <c r="D133" s="28" t="s">
        <v>216</v>
      </c>
      <c r="E133" s="35" t="s">
        <v>498</v>
      </c>
      <c r="F133" s="35" t="s">
        <v>26</v>
      </c>
      <c r="G133" s="28" t="s">
        <v>26</v>
      </c>
      <c r="H133" s="35" t="s">
        <v>1893</v>
      </c>
      <c r="I133" s="38"/>
      <c r="J133" s="35" t="s">
        <v>1978</v>
      </c>
      <c r="K133" s="35" t="s">
        <v>2760</v>
      </c>
      <c r="L133" s="35" t="s">
        <v>2834</v>
      </c>
      <c r="M133" s="35"/>
      <c r="N133" s="37"/>
      <c r="O133" s="37" t="s">
        <v>2941</v>
      </c>
      <c r="P133" s="35">
        <v>9908236948</v>
      </c>
      <c r="Q133" s="35" t="s">
        <v>2762</v>
      </c>
      <c r="R133" s="35" t="s">
        <v>45</v>
      </c>
      <c r="S133" s="49"/>
      <c r="T133" s="35" t="s">
        <v>2937</v>
      </c>
      <c r="U133" s="49"/>
      <c r="V133" s="47">
        <v>8000</v>
      </c>
      <c r="W133" s="47">
        <v>8000</v>
      </c>
      <c r="X133" s="47">
        <v>0</v>
      </c>
      <c r="Y133" s="47">
        <v>8000</v>
      </c>
      <c r="Z133" s="49"/>
      <c r="AA133" s="41">
        <v>0</v>
      </c>
      <c r="AB133" s="41">
        <v>0</v>
      </c>
      <c r="AC133" s="41">
        <v>0</v>
      </c>
      <c r="AD133" s="41">
        <v>0</v>
      </c>
      <c r="AE133" s="49"/>
      <c r="AF133" s="43">
        <v>0</v>
      </c>
      <c r="AG133" s="43">
        <v>0</v>
      </c>
      <c r="AH133" s="43">
        <v>0</v>
      </c>
      <c r="AI133" s="43">
        <v>0</v>
      </c>
      <c r="AJ133" s="49"/>
      <c r="AK133" s="45">
        <v>8000</v>
      </c>
      <c r="AL133" s="45">
        <v>8000</v>
      </c>
      <c r="AM133" s="45">
        <v>0</v>
      </c>
      <c r="AN133" s="45">
        <v>8000</v>
      </c>
      <c r="AO133" s="49"/>
      <c r="AP133" s="35">
        <v>8000</v>
      </c>
      <c r="AQ133" s="35" t="s">
        <v>4422</v>
      </c>
      <c r="AR133" s="35" t="s">
        <v>4422</v>
      </c>
      <c r="AS133" s="49"/>
      <c r="AT133" s="37">
        <v>0</v>
      </c>
      <c r="AU133" s="37">
        <v>0</v>
      </c>
      <c r="AV133" s="60">
        <v>0</v>
      </c>
    </row>
    <row r="134" spans="1:48" x14ac:dyDescent="0.35">
      <c r="A134" s="28" t="s">
        <v>5690</v>
      </c>
      <c r="B134" s="28">
        <v>114</v>
      </c>
      <c r="C134" s="66">
        <v>4348</v>
      </c>
      <c r="D134" s="28" t="s">
        <v>217</v>
      </c>
      <c r="E134" s="35" t="s">
        <v>499</v>
      </c>
      <c r="F134" s="35" t="s">
        <v>26</v>
      </c>
      <c r="G134" s="28" t="s">
        <v>26</v>
      </c>
      <c r="H134" s="35" t="s">
        <v>1893</v>
      </c>
      <c r="I134" s="38">
        <v>42705</v>
      </c>
      <c r="J134" s="35" t="s">
        <v>1979</v>
      </c>
      <c r="K134" s="35" t="s">
        <v>2760</v>
      </c>
      <c r="L134" s="35"/>
      <c r="M134" s="35"/>
      <c r="N134" s="37"/>
      <c r="O134" s="37" t="s">
        <v>2941</v>
      </c>
      <c r="P134" s="35">
        <v>9951452694</v>
      </c>
      <c r="Q134" s="35" t="s">
        <v>2762</v>
      </c>
      <c r="R134" s="35" t="s">
        <v>45</v>
      </c>
      <c r="S134" s="49"/>
      <c r="T134" s="35" t="s">
        <v>2937</v>
      </c>
      <c r="U134" s="49"/>
      <c r="V134" s="47">
        <v>11500</v>
      </c>
      <c r="W134" s="47">
        <v>11500</v>
      </c>
      <c r="X134" s="47">
        <v>0</v>
      </c>
      <c r="Y134" s="47">
        <v>11500</v>
      </c>
      <c r="Z134" s="49"/>
      <c r="AA134" s="41">
        <v>3500</v>
      </c>
      <c r="AB134" s="41">
        <v>3500</v>
      </c>
      <c r="AC134" s="41">
        <v>0</v>
      </c>
      <c r="AD134" s="41">
        <v>3500</v>
      </c>
      <c r="AE134" s="49"/>
      <c r="AF134" s="43">
        <v>0</v>
      </c>
      <c r="AG134" s="43">
        <v>0</v>
      </c>
      <c r="AH134" s="43">
        <v>0</v>
      </c>
      <c r="AI134" s="43">
        <v>0</v>
      </c>
      <c r="AJ134" s="49"/>
      <c r="AK134" s="45">
        <v>8000</v>
      </c>
      <c r="AL134" s="45">
        <v>8000</v>
      </c>
      <c r="AM134" s="45">
        <v>0</v>
      </c>
      <c r="AN134" s="45">
        <v>8000</v>
      </c>
      <c r="AO134" s="49"/>
      <c r="AP134" s="35">
        <v>8000</v>
      </c>
      <c r="AQ134" s="35" t="s">
        <v>4422</v>
      </c>
      <c r="AR134" s="35" t="s">
        <v>4422</v>
      </c>
      <c r="AS134" s="49"/>
      <c r="AT134" s="37">
        <v>0</v>
      </c>
      <c r="AU134" s="37">
        <v>0</v>
      </c>
      <c r="AV134" s="60">
        <v>0</v>
      </c>
    </row>
    <row r="135" spans="1:48" x14ac:dyDescent="0.35">
      <c r="A135" s="28" t="s">
        <v>5689</v>
      </c>
      <c r="B135" s="28">
        <v>115</v>
      </c>
      <c r="C135" s="66">
        <v>4148</v>
      </c>
      <c r="D135" s="28">
        <v>4148</v>
      </c>
      <c r="E135" s="28" t="s">
        <v>500</v>
      </c>
      <c r="F135" s="28" t="s">
        <v>26</v>
      </c>
      <c r="G135" s="28" t="s">
        <v>26</v>
      </c>
      <c r="H135" s="28" t="s">
        <v>1893</v>
      </c>
      <c r="I135" s="30">
        <v>42433</v>
      </c>
      <c r="J135" s="28" t="s">
        <v>2850</v>
      </c>
      <c r="K135" s="28" t="s">
        <v>2761</v>
      </c>
      <c r="L135" s="28"/>
      <c r="M135" s="28"/>
      <c r="N135" s="31">
        <v>929553034551</v>
      </c>
      <c r="O135" s="31" t="s">
        <v>4977</v>
      </c>
      <c r="P135" s="28">
        <v>9010209080</v>
      </c>
      <c r="Q135" s="28" t="s">
        <v>2762</v>
      </c>
      <c r="R135" s="28" t="s">
        <v>97</v>
      </c>
      <c r="S135" s="49"/>
      <c r="T135" s="28">
        <v>5</v>
      </c>
      <c r="U135" s="49"/>
      <c r="V135" s="47">
        <v>8000</v>
      </c>
      <c r="W135" s="47">
        <v>6500</v>
      </c>
      <c r="X135" s="47">
        <v>6500</v>
      </c>
      <c r="Y135" s="47">
        <v>0</v>
      </c>
      <c r="Z135" s="49"/>
      <c r="AA135" s="41">
        <v>0</v>
      </c>
      <c r="AB135" s="41">
        <v>0</v>
      </c>
      <c r="AC135" s="41">
        <v>0</v>
      </c>
      <c r="AD135" s="41">
        <v>0</v>
      </c>
      <c r="AE135" s="49"/>
      <c r="AF135" s="43">
        <v>0</v>
      </c>
      <c r="AG135" s="43">
        <v>0</v>
      </c>
      <c r="AH135" s="43">
        <v>0</v>
      </c>
      <c r="AI135" s="43">
        <v>0</v>
      </c>
      <c r="AJ135" s="49"/>
      <c r="AK135" s="45">
        <v>8000</v>
      </c>
      <c r="AL135" s="45">
        <v>6500</v>
      </c>
      <c r="AM135" s="45">
        <v>6500</v>
      </c>
      <c r="AN135" s="45">
        <v>0</v>
      </c>
      <c r="AO135" s="49"/>
      <c r="AP135" s="28">
        <v>8000</v>
      </c>
      <c r="AQ135" s="28" t="s">
        <v>4422</v>
      </c>
      <c r="AR135" s="28" t="s">
        <v>4422</v>
      </c>
      <c r="AS135" s="49"/>
      <c r="AT135" s="31">
        <v>100</v>
      </c>
      <c r="AU135" s="31">
        <v>100</v>
      </c>
      <c r="AV135" s="60">
        <v>44662</v>
      </c>
    </row>
    <row r="136" spans="1:48" x14ac:dyDescent="0.35">
      <c r="A136" s="28" t="s">
        <v>5689</v>
      </c>
      <c r="B136" s="28">
        <v>116</v>
      </c>
      <c r="C136" s="28" t="s">
        <v>218</v>
      </c>
      <c r="D136" s="28" t="s">
        <v>218</v>
      </c>
      <c r="E136" s="28" t="s">
        <v>501</v>
      </c>
      <c r="F136" s="28" t="s">
        <v>26</v>
      </c>
      <c r="G136" s="28" t="s">
        <v>26</v>
      </c>
      <c r="H136" s="28" t="s">
        <v>1893</v>
      </c>
      <c r="I136" s="30"/>
      <c r="J136" s="28" t="s">
        <v>1980</v>
      </c>
      <c r="K136" s="28" t="s">
        <v>2761</v>
      </c>
      <c r="L136" s="28" t="s">
        <v>2834</v>
      </c>
      <c r="M136" s="28"/>
      <c r="N136" s="31"/>
      <c r="O136" s="31" t="s">
        <v>2941</v>
      </c>
      <c r="P136" s="28">
        <v>9494717811</v>
      </c>
      <c r="Q136" s="28" t="s">
        <v>2762</v>
      </c>
      <c r="R136" s="28" t="s">
        <v>75</v>
      </c>
      <c r="S136" s="49"/>
      <c r="T136" s="28" t="s">
        <v>2937</v>
      </c>
      <c r="U136" s="49"/>
      <c r="V136" s="47">
        <v>10500</v>
      </c>
      <c r="W136" s="47">
        <v>10500</v>
      </c>
      <c r="X136" s="47">
        <v>0</v>
      </c>
      <c r="Y136" s="47">
        <v>10500</v>
      </c>
      <c r="Z136" s="49"/>
      <c r="AA136" s="41">
        <v>2500</v>
      </c>
      <c r="AB136" s="41">
        <v>2500</v>
      </c>
      <c r="AC136" s="41">
        <v>0</v>
      </c>
      <c r="AD136" s="41">
        <v>2500</v>
      </c>
      <c r="AE136" s="49"/>
      <c r="AF136" s="43">
        <v>0</v>
      </c>
      <c r="AG136" s="43">
        <v>0</v>
      </c>
      <c r="AH136" s="43">
        <v>0</v>
      </c>
      <c r="AI136" s="43">
        <v>0</v>
      </c>
      <c r="AJ136" s="49"/>
      <c r="AK136" s="45">
        <v>8000</v>
      </c>
      <c r="AL136" s="45">
        <v>8000</v>
      </c>
      <c r="AM136" s="45">
        <v>0</v>
      </c>
      <c r="AN136" s="45">
        <v>8000</v>
      </c>
      <c r="AO136" s="49"/>
      <c r="AP136" s="28">
        <v>8000</v>
      </c>
      <c r="AQ136" s="28" t="s">
        <v>4422</v>
      </c>
      <c r="AR136" s="28" t="s">
        <v>4422</v>
      </c>
      <c r="AS136" s="49"/>
      <c r="AT136" s="31">
        <v>0</v>
      </c>
      <c r="AU136" s="31">
        <v>0</v>
      </c>
      <c r="AV136" s="60">
        <v>0</v>
      </c>
    </row>
    <row r="137" spans="1:48" x14ac:dyDescent="0.35">
      <c r="A137" s="28" t="s">
        <v>5690</v>
      </c>
      <c r="B137" s="28">
        <v>117</v>
      </c>
      <c r="C137" s="66">
        <v>4352</v>
      </c>
      <c r="D137" s="28" t="s">
        <v>219</v>
      </c>
      <c r="E137" s="28" t="s">
        <v>502</v>
      </c>
      <c r="F137" s="28" t="s">
        <v>26</v>
      </c>
      <c r="G137" s="28" t="s">
        <v>26</v>
      </c>
      <c r="H137" s="28" t="s">
        <v>1893</v>
      </c>
      <c r="I137" s="30">
        <v>42539</v>
      </c>
      <c r="J137" s="28" t="s">
        <v>1981</v>
      </c>
      <c r="K137" s="28" t="s">
        <v>2761</v>
      </c>
      <c r="L137" s="28"/>
      <c r="M137" s="28"/>
      <c r="N137" s="31">
        <v>396885716744</v>
      </c>
      <c r="O137" s="31" t="s">
        <v>4426</v>
      </c>
      <c r="P137" s="28">
        <v>9948499634</v>
      </c>
      <c r="Q137" s="28" t="s">
        <v>2762</v>
      </c>
      <c r="R137" s="28" t="s">
        <v>93</v>
      </c>
      <c r="S137" s="49"/>
      <c r="T137" s="28" t="s">
        <v>2937</v>
      </c>
      <c r="U137" s="49"/>
      <c r="V137" s="47">
        <v>8800</v>
      </c>
      <c r="W137" s="47">
        <v>8800</v>
      </c>
      <c r="X137" s="47">
        <v>4800</v>
      </c>
      <c r="Y137" s="47">
        <v>4000</v>
      </c>
      <c r="Z137" s="49"/>
      <c r="AA137" s="41">
        <v>800</v>
      </c>
      <c r="AB137" s="41">
        <v>800</v>
      </c>
      <c r="AC137" s="41">
        <v>800</v>
      </c>
      <c r="AD137" s="41">
        <v>0</v>
      </c>
      <c r="AE137" s="49"/>
      <c r="AF137" s="43">
        <v>0</v>
      </c>
      <c r="AG137" s="43">
        <v>0</v>
      </c>
      <c r="AH137" s="43">
        <v>0</v>
      </c>
      <c r="AI137" s="43">
        <v>0</v>
      </c>
      <c r="AJ137" s="49"/>
      <c r="AK137" s="45">
        <v>8000</v>
      </c>
      <c r="AL137" s="45">
        <v>8000</v>
      </c>
      <c r="AM137" s="45">
        <v>4000</v>
      </c>
      <c r="AN137" s="45">
        <v>4000</v>
      </c>
      <c r="AO137" s="49"/>
      <c r="AP137" s="28">
        <v>8000</v>
      </c>
      <c r="AQ137" s="28" t="s">
        <v>4422</v>
      </c>
      <c r="AR137" s="28" t="s">
        <v>4422</v>
      </c>
      <c r="AS137" s="49"/>
      <c r="AT137" s="31">
        <v>54.54545454545454</v>
      </c>
      <c r="AU137" s="31">
        <v>50</v>
      </c>
      <c r="AV137" s="60">
        <v>44670</v>
      </c>
    </row>
    <row r="138" spans="1:48" x14ac:dyDescent="0.35">
      <c r="A138" s="28" t="s">
        <v>5689</v>
      </c>
      <c r="B138" s="28">
        <v>118</v>
      </c>
      <c r="C138" s="66">
        <v>4354</v>
      </c>
      <c r="D138" s="28" t="s">
        <v>1827</v>
      </c>
      <c r="E138" s="28" t="s">
        <v>2857</v>
      </c>
      <c r="F138" s="28" t="s">
        <v>26</v>
      </c>
      <c r="G138" s="28" t="s">
        <v>26</v>
      </c>
      <c r="H138" s="28" t="s">
        <v>1893</v>
      </c>
      <c r="I138" s="30">
        <v>43005</v>
      </c>
      <c r="J138" s="28" t="s">
        <v>2858</v>
      </c>
      <c r="K138" s="28" t="s">
        <v>2761</v>
      </c>
      <c r="L138" s="28"/>
      <c r="M138" s="28"/>
      <c r="N138" s="31">
        <v>396323224883</v>
      </c>
      <c r="O138" s="31" t="s">
        <v>4978</v>
      </c>
      <c r="P138" s="28">
        <v>6303041761</v>
      </c>
      <c r="Q138" s="28" t="s">
        <v>2764</v>
      </c>
      <c r="R138" s="28" t="s">
        <v>59</v>
      </c>
      <c r="S138" s="49"/>
      <c r="T138" s="28" t="s">
        <v>2937</v>
      </c>
      <c r="U138" s="49"/>
      <c r="V138" s="47">
        <v>15500</v>
      </c>
      <c r="W138" s="47">
        <v>15500</v>
      </c>
      <c r="X138" s="47">
        <v>3200</v>
      </c>
      <c r="Y138" s="47">
        <v>12300</v>
      </c>
      <c r="Z138" s="49"/>
      <c r="AA138" s="41">
        <v>0</v>
      </c>
      <c r="AB138" s="41">
        <v>0</v>
      </c>
      <c r="AC138" s="41">
        <v>0</v>
      </c>
      <c r="AD138" s="41">
        <v>0</v>
      </c>
      <c r="AE138" s="49"/>
      <c r="AF138" s="43">
        <v>0</v>
      </c>
      <c r="AG138" s="43">
        <v>0</v>
      </c>
      <c r="AH138" s="43">
        <v>0</v>
      </c>
      <c r="AI138" s="43">
        <v>0</v>
      </c>
      <c r="AJ138" s="49"/>
      <c r="AK138" s="45">
        <v>15500</v>
      </c>
      <c r="AL138" s="45">
        <v>15500</v>
      </c>
      <c r="AM138" s="45">
        <v>3200</v>
      </c>
      <c r="AN138" s="45">
        <v>12300</v>
      </c>
      <c r="AO138" s="49"/>
      <c r="AP138" s="28">
        <v>8000</v>
      </c>
      <c r="AQ138" s="28">
        <v>7500</v>
      </c>
      <c r="AR138" s="28" t="s">
        <v>4422</v>
      </c>
      <c r="AS138" s="49"/>
      <c r="AT138" s="31">
        <v>20.64516129032258</v>
      </c>
      <c r="AU138" s="31">
        <v>20.64516129032258</v>
      </c>
      <c r="AV138" s="60">
        <v>44660</v>
      </c>
    </row>
    <row r="139" spans="1:48" x14ac:dyDescent="0.35">
      <c r="A139" s="28" t="s">
        <v>5690</v>
      </c>
      <c r="B139" s="28">
        <v>119</v>
      </c>
      <c r="C139" s="66">
        <v>4357</v>
      </c>
      <c r="D139" s="28" t="s">
        <v>220</v>
      </c>
      <c r="E139" s="35" t="s">
        <v>503</v>
      </c>
      <c r="F139" s="35" t="s">
        <v>26</v>
      </c>
      <c r="G139" s="28" t="s">
        <v>26</v>
      </c>
      <c r="H139" s="35" t="s">
        <v>1893</v>
      </c>
      <c r="I139" s="38">
        <v>42507</v>
      </c>
      <c r="J139" s="35" t="s">
        <v>1982</v>
      </c>
      <c r="K139" s="35" t="s">
        <v>2760</v>
      </c>
      <c r="L139" s="35"/>
      <c r="M139" s="35"/>
      <c r="N139" s="37"/>
      <c r="O139" s="37" t="s">
        <v>2941</v>
      </c>
      <c r="P139" s="35">
        <v>9618561598</v>
      </c>
      <c r="Q139" s="35" t="s">
        <v>2764</v>
      </c>
      <c r="R139" s="35" t="s">
        <v>80</v>
      </c>
      <c r="S139" s="49"/>
      <c r="T139" s="35" t="s">
        <v>2937</v>
      </c>
      <c r="U139" s="49"/>
      <c r="V139" s="47">
        <v>20000</v>
      </c>
      <c r="W139" s="47">
        <v>20000</v>
      </c>
      <c r="X139" s="47">
        <v>0</v>
      </c>
      <c r="Y139" s="47">
        <v>20000</v>
      </c>
      <c r="Z139" s="49"/>
      <c r="AA139" s="41">
        <v>5000</v>
      </c>
      <c r="AB139" s="41">
        <v>5000</v>
      </c>
      <c r="AC139" s="41">
        <v>0</v>
      </c>
      <c r="AD139" s="41">
        <v>5000</v>
      </c>
      <c r="AE139" s="49"/>
      <c r="AF139" s="43">
        <v>0</v>
      </c>
      <c r="AG139" s="43">
        <v>0</v>
      </c>
      <c r="AH139" s="43">
        <v>0</v>
      </c>
      <c r="AI139" s="43">
        <v>0</v>
      </c>
      <c r="AJ139" s="49"/>
      <c r="AK139" s="45">
        <v>15000</v>
      </c>
      <c r="AL139" s="45">
        <v>15000</v>
      </c>
      <c r="AM139" s="45">
        <v>0</v>
      </c>
      <c r="AN139" s="45">
        <v>15000</v>
      </c>
      <c r="AO139" s="49"/>
      <c r="AP139" s="35">
        <v>8000</v>
      </c>
      <c r="AQ139" s="35">
        <v>7000</v>
      </c>
      <c r="AR139" s="35" t="s">
        <v>4422</v>
      </c>
      <c r="AS139" s="49"/>
      <c r="AT139" s="37">
        <v>0</v>
      </c>
      <c r="AU139" s="37">
        <v>0</v>
      </c>
      <c r="AV139" s="60">
        <v>0</v>
      </c>
    </row>
    <row r="140" spans="1:48" x14ac:dyDescent="0.35">
      <c r="A140" s="28" t="s">
        <v>5690</v>
      </c>
      <c r="B140" s="28">
        <v>120</v>
      </c>
      <c r="C140" s="66">
        <v>4359</v>
      </c>
      <c r="D140" s="28" t="s">
        <v>221</v>
      </c>
      <c r="E140" s="35" t="s">
        <v>504</v>
      </c>
      <c r="F140" s="35" t="s">
        <v>26</v>
      </c>
      <c r="G140" s="28" t="s">
        <v>26</v>
      </c>
      <c r="H140" s="35" t="s">
        <v>1893</v>
      </c>
      <c r="I140" s="38">
        <v>42393</v>
      </c>
      <c r="J140" s="35" t="s">
        <v>1983</v>
      </c>
      <c r="K140" s="35" t="s">
        <v>2760</v>
      </c>
      <c r="L140" s="35"/>
      <c r="M140" s="35"/>
      <c r="N140" s="37"/>
      <c r="O140" s="37" t="s">
        <v>2941</v>
      </c>
      <c r="P140" s="35">
        <v>9912888121</v>
      </c>
      <c r="Q140" s="35" t="s">
        <v>2762</v>
      </c>
      <c r="R140" s="35" t="s">
        <v>75</v>
      </c>
      <c r="S140" s="49"/>
      <c r="T140" s="35" t="s">
        <v>2937</v>
      </c>
      <c r="U140" s="49"/>
      <c r="V140" s="47">
        <v>9800</v>
      </c>
      <c r="W140" s="47">
        <v>9800</v>
      </c>
      <c r="X140" s="47">
        <v>0</v>
      </c>
      <c r="Y140" s="47">
        <v>9800</v>
      </c>
      <c r="Z140" s="49"/>
      <c r="AA140" s="41">
        <v>1800</v>
      </c>
      <c r="AB140" s="41">
        <v>1800</v>
      </c>
      <c r="AC140" s="41">
        <v>0</v>
      </c>
      <c r="AD140" s="41">
        <v>1800</v>
      </c>
      <c r="AE140" s="49"/>
      <c r="AF140" s="43">
        <v>0</v>
      </c>
      <c r="AG140" s="43">
        <v>0</v>
      </c>
      <c r="AH140" s="43">
        <v>0</v>
      </c>
      <c r="AI140" s="43">
        <v>0</v>
      </c>
      <c r="AJ140" s="49"/>
      <c r="AK140" s="45">
        <v>8000</v>
      </c>
      <c r="AL140" s="45">
        <v>8000</v>
      </c>
      <c r="AM140" s="45">
        <v>0</v>
      </c>
      <c r="AN140" s="45">
        <v>8000</v>
      </c>
      <c r="AO140" s="49"/>
      <c r="AP140" s="35">
        <v>8000</v>
      </c>
      <c r="AQ140" s="35" t="s">
        <v>4422</v>
      </c>
      <c r="AR140" s="35" t="s">
        <v>4422</v>
      </c>
      <c r="AS140" s="49"/>
      <c r="AT140" s="37">
        <v>0</v>
      </c>
      <c r="AU140" s="37">
        <v>0</v>
      </c>
      <c r="AV140" s="60">
        <v>0</v>
      </c>
    </row>
    <row r="141" spans="1:48" x14ac:dyDescent="0.35">
      <c r="A141" s="28" t="s">
        <v>5690</v>
      </c>
      <c r="B141" s="28">
        <v>121</v>
      </c>
      <c r="C141" s="28" t="s">
        <v>222</v>
      </c>
      <c r="D141" s="28" t="s">
        <v>222</v>
      </c>
      <c r="E141" s="35" t="s">
        <v>505</v>
      </c>
      <c r="F141" s="35" t="s">
        <v>26</v>
      </c>
      <c r="G141" s="28" t="s">
        <v>26</v>
      </c>
      <c r="H141" s="35" t="s">
        <v>1893</v>
      </c>
      <c r="I141" s="38"/>
      <c r="J141" s="35" t="s">
        <v>1984</v>
      </c>
      <c r="K141" s="35" t="s">
        <v>2760</v>
      </c>
      <c r="L141" s="35" t="s">
        <v>2834</v>
      </c>
      <c r="M141" s="35"/>
      <c r="N141" s="37"/>
      <c r="O141" s="37" t="s">
        <v>2941</v>
      </c>
      <c r="P141" s="35">
        <v>9618356868</v>
      </c>
      <c r="Q141" s="35" t="s">
        <v>2764</v>
      </c>
      <c r="R141" s="35" t="s">
        <v>108</v>
      </c>
      <c r="S141" s="49"/>
      <c r="T141" s="35" t="s">
        <v>2937</v>
      </c>
      <c r="U141" s="49"/>
      <c r="V141" s="47">
        <v>21000</v>
      </c>
      <c r="W141" s="47">
        <v>21000</v>
      </c>
      <c r="X141" s="47">
        <v>0</v>
      </c>
      <c r="Y141" s="47">
        <v>21000</v>
      </c>
      <c r="Z141" s="49"/>
      <c r="AA141" s="41">
        <v>6000</v>
      </c>
      <c r="AB141" s="41">
        <v>6000</v>
      </c>
      <c r="AC141" s="41">
        <v>0</v>
      </c>
      <c r="AD141" s="41">
        <v>6000</v>
      </c>
      <c r="AE141" s="49"/>
      <c r="AF141" s="43">
        <v>0</v>
      </c>
      <c r="AG141" s="43">
        <v>0</v>
      </c>
      <c r="AH141" s="43">
        <v>0</v>
      </c>
      <c r="AI141" s="43">
        <v>0</v>
      </c>
      <c r="AJ141" s="49"/>
      <c r="AK141" s="45">
        <v>15000</v>
      </c>
      <c r="AL141" s="45">
        <v>15000</v>
      </c>
      <c r="AM141" s="45">
        <v>0</v>
      </c>
      <c r="AN141" s="45">
        <v>15000</v>
      </c>
      <c r="AO141" s="49"/>
      <c r="AP141" s="35">
        <v>8000</v>
      </c>
      <c r="AQ141" s="35">
        <v>7000</v>
      </c>
      <c r="AR141" s="35" t="s">
        <v>4422</v>
      </c>
      <c r="AS141" s="49"/>
      <c r="AT141" s="37">
        <v>0</v>
      </c>
      <c r="AU141" s="37">
        <v>0</v>
      </c>
      <c r="AV141" s="60">
        <v>0</v>
      </c>
    </row>
    <row r="142" spans="1:48" x14ac:dyDescent="0.35">
      <c r="A142" s="28" t="s">
        <v>5689</v>
      </c>
      <c r="B142" s="28">
        <v>122</v>
      </c>
      <c r="C142" s="66">
        <v>4361</v>
      </c>
      <c r="D142" s="28" t="s">
        <v>4637</v>
      </c>
      <c r="E142" s="28" t="s">
        <v>506</v>
      </c>
      <c r="F142" s="28" t="s">
        <v>26</v>
      </c>
      <c r="G142" s="28" t="s">
        <v>26</v>
      </c>
      <c r="H142" s="28" t="s">
        <v>1893</v>
      </c>
      <c r="I142" s="30">
        <v>42640</v>
      </c>
      <c r="J142" s="28" t="s">
        <v>1985</v>
      </c>
      <c r="K142" s="28" t="s">
        <v>2761</v>
      </c>
      <c r="L142" s="28"/>
      <c r="M142" s="28"/>
      <c r="N142" s="31">
        <v>917533488829</v>
      </c>
      <c r="O142" s="31" t="s">
        <v>4979</v>
      </c>
      <c r="P142" s="28">
        <v>9618933968</v>
      </c>
      <c r="Q142" s="28" t="s">
        <v>2764</v>
      </c>
      <c r="R142" s="28" t="s">
        <v>108</v>
      </c>
      <c r="S142" s="49"/>
      <c r="T142" s="28" t="s">
        <v>2937</v>
      </c>
      <c r="U142" s="49"/>
      <c r="V142" s="47">
        <v>15500</v>
      </c>
      <c r="W142" s="47">
        <v>15500</v>
      </c>
      <c r="X142" s="47">
        <v>7000</v>
      </c>
      <c r="Y142" s="47">
        <v>8500</v>
      </c>
      <c r="Z142" s="49"/>
      <c r="AA142" s="41">
        <v>500</v>
      </c>
      <c r="AB142" s="41">
        <v>500</v>
      </c>
      <c r="AC142" s="41">
        <v>1000</v>
      </c>
      <c r="AD142" s="41">
        <v>-500</v>
      </c>
      <c r="AE142" s="49"/>
      <c r="AF142" s="43">
        <v>0</v>
      </c>
      <c r="AG142" s="43">
        <v>0</v>
      </c>
      <c r="AH142" s="43">
        <v>0</v>
      </c>
      <c r="AI142" s="43">
        <v>0</v>
      </c>
      <c r="AJ142" s="49"/>
      <c r="AK142" s="45">
        <v>15000</v>
      </c>
      <c r="AL142" s="45">
        <v>15000</v>
      </c>
      <c r="AM142" s="45">
        <v>6000</v>
      </c>
      <c r="AN142" s="45">
        <v>9000</v>
      </c>
      <c r="AO142" s="49"/>
      <c r="AP142" s="28">
        <v>8000</v>
      </c>
      <c r="AQ142" s="28">
        <v>7000</v>
      </c>
      <c r="AR142" s="28" t="s">
        <v>4422</v>
      </c>
      <c r="AS142" s="49"/>
      <c r="AT142" s="31">
        <v>45.161290322580641</v>
      </c>
      <c r="AU142" s="31">
        <v>40</v>
      </c>
      <c r="AV142" s="60">
        <v>44609</v>
      </c>
    </row>
    <row r="143" spans="1:48" x14ac:dyDescent="0.35">
      <c r="A143" s="28" t="s">
        <v>5689</v>
      </c>
      <c r="B143" s="28">
        <v>123</v>
      </c>
      <c r="C143" s="66">
        <v>4362</v>
      </c>
      <c r="D143" s="28" t="s">
        <v>4638</v>
      </c>
      <c r="E143" s="28" t="s">
        <v>507</v>
      </c>
      <c r="F143" s="28" t="s">
        <v>26</v>
      </c>
      <c r="G143" s="28" t="s">
        <v>26</v>
      </c>
      <c r="H143" s="28" t="s">
        <v>1893</v>
      </c>
      <c r="I143" s="30">
        <v>42090</v>
      </c>
      <c r="J143" s="28" t="s">
        <v>1986</v>
      </c>
      <c r="K143" s="28" t="s">
        <v>2761</v>
      </c>
      <c r="L143" s="28"/>
      <c r="M143" s="28"/>
      <c r="N143" s="31">
        <v>696947545782</v>
      </c>
      <c r="O143" s="31" t="s">
        <v>4980</v>
      </c>
      <c r="P143" s="28">
        <v>9908915908</v>
      </c>
      <c r="Q143" s="28" t="s">
        <v>2764</v>
      </c>
      <c r="R143" s="28" t="s">
        <v>68</v>
      </c>
      <c r="S143" s="49"/>
      <c r="T143" s="28" t="s">
        <v>2937</v>
      </c>
      <c r="U143" s="49"/>
      <c r="V143" s="47">
        <v>26500</v>
      </c>
      <c r="W143" s="47">
        <v>26500</v>
      </c>
      <c r="X143" s="47">
        <v>0</v>
      </c>
      <c r="Y143" s="47">
        <v>26500</v>
      </c>
      <c r="Z143" s="49"/>
      <c r="AA143" s="41">
        <v>11500</v>
      </c>
      <c r="AB143" s="41">
        <v>11500</v>
      </c>
      <c r="AC143" s="41">
        <v>0</v>
      </c>
      <c r="AD143" s="41">
        <v>11500</v>
      </c>
      <c r="AE143" s="49"/>
      <c r="AF143" s="43">
        <v>0</v>
      </c>
      <c r="AG143" s="43">
        <v>0</v>
      </c>
      <c r="AH143" s="43">
        <v>0</v>
      </c>
      <c r="AI143" s="43">
        <v>0</v>
      </c>
      <c r="AJ143" s="49"/>
      <c r="AK143" s="45">
        <v>15000</v>
      </c>
      <c r="AL143" s="45">
        <v>15000</v>
      </c>
      <c r="AM143" s="45">
        <v>0</v>
      </c>
      <c r="AN143" s="45">
        <v>15000</v>
      </c>
      <c r="AO143" s="49"/>
      <c r="AP143" s="28">
        <v>8000</v>
      </c>
      <c r="AQ143" s="28">
        <v>7000</v>
      </c>
      <c r="AR143" s="28" t="s">
        <v>4422</v>
      </c>
      <c r="AS143" s="49"/>
      <c r="AT143" s="31">
        <v>0</v>
      </c>
      <c r="AU143" s="31">
        <v>0</v>
      </c>
      <c r="AV143" s="60">
        <v>0</v>
      </c>
    </row>
    <row r="144" spans="1:48" x14ac:dyDescent="0.35">
      <c r="A144" s="28" t="s">
        <v>5689</v>
      </c>
      <c r="B144" s="28">
        <v>124</v>
      </c>
      <c r="C144" s="66">
        <v>4365</v>
      </c>
      <c r="D144" s="28" t="s">
        <v>4639</v>
      </c>
      <c r="E144" s="28" t="s">
        <v>508</v>
      </c>
      <c r="F144" s="28" t="s">
        <v>26</v>
      </c>
      <c r="G144" s="28" t="s">
        <v>26</v>
      </c>
      <c r="H144" s="28" t="s">
        <v>1893</v>
      </c>
      <c r="I144" s="30">
        <v>42411</v>
      </c>
      <c r="J144" s="28" t="s">
        <v>1987</v>
      </c>
      <c r="K144" s="28" t="s">
        <v>2761</v>
      </c>
      <c r="L144" s="28"/>
      <c r="M144" s="28"/>
      <c r="N144" s="31">
        <v>593267987808</v>
      </c>
      <c r="O144" s="31" t="s">
        <v>4981</v>
      </c>
      <c r="P144" s="28">
        <v>7569944453</v>
      </c>
      <c r="Q144" s="28" t="s">
        <v>2762</v>
      </c>
      <c r="R144" s="28" t="s">
        <v>102</v>
      </c>
      <c r="S144" s="49"/>
      <c r="T144" s="28">
        <v>107</v>
      </c>
      <c r="U144" s="49"/>
      <c r="V144" s="47">
        <v>8000</v>
      </c>
      <c r="W144" s="47">
        <v>4500</v>
      </c>
      <c r="X144" s="47">
        <v>4500</v>
      </c>
      <c r="Y144" s="47">
        <v>0</v>
      </c>
      <c r="Z144" s="49"/>
      <c r="AA144" s="41">
        <v>0</v>
      </c>
      <c r="AB144" s="41">
        <v>0</v>
      </c>
      <c r="AC144" s="41">
        <v>0</v>
      </c>
      <c r="AD144" s="41">
        <v>0</v>
      </c>
      <c r="AE144" s="49"/>
      <c r="AF144" s="43">
        <v>0</v>
      </c>
      <c r="AG144" s="43">
        <v>0</v>
      </c>
      <c r="AH144" s="43">
        <v>0</v>
      </c>
      <c r="AI144" s="43">
        <v>0</v>
      </c>
      <c r="AJ144" s="49"/>
      <c r="AK144" s="45">
        <v>8000</v>
      </c>
      <c r="AL144" s="45">
        <v>4500</v>
      </c>
      <c r="AM144" s="45">
        <v>4500</v>
      </c>
      <c r="AN144" s="45">
        <v>0</v>
      </c>
      <c r="AO144" s="49"/>
      <c r="AP144" s="28">
        <v>8000</v>
      </c>
      <c r="AQ144" s="28" t="s">
        <v>4422</v>
      </c>
      <c r="AR144" s="28" t="s">
        <v>4422</v>
      </c>
      <c r="AS144" s="49"/>
      <c r="AT144" s="31">
        <v>100</v>
      </c>
      <c r="AU144" s="31">
        <v>100</v>
      </c>
      <c r="AV144" s="60">
        <v>44671</v>
      </c>
    </row>
    <row r="145" spans="1:48" x14ac:dyDescent="0.35">
      <c r="A145" s="28" t="s">
        <v>5690</v>
      </c>
      <c r="B145" s="28">
        <v>125</v>
      </c>
      <c r="C145" s="66">
        <v>4366</v>
      </c>
      <c r="D145" s="28" t="s">
        <v>223</v>
      </c>
      <c r="E145" s="35" t="s">
        <v>509</v>
      </c>
      <c r="F145" s="35" t="s">
        <v>26</v>
      </c>
      <c r="G145" s="28" t="s">
        <v>26</v>
      </c>
      <c r="H145" s="35" t="s">
        <v>1893</v>
      </c>
      <c r="I145" s="38">
        <v>42421</v>
      </c>
      <c r="J145" s="35" t="s">
        <v>1988</v>
      </c>
      <c r="K145" s="35" t="s">
        <v>2760</v>
      </c>
      <c r="L145" s="35"/>
      <c r="M145" s="35"/>
      <c r="N145" s="37"/>
      <c r="O145" s="37" t="s">
        <v>2941</v>
      </c>
      <c r="P145" s="35">
        <v>9912985828</v>
      </c>
      <c r="Q145" s="35" t="s">
        <v>2764</v>
      </c>
      <c r="R145" s="35" t="s">
        <v>68</v>
      </c>
      <c r="S145" s="49"/>
      <c r="T145" s="35" t="s">
        <v>2937</v>
      </c>
      <c r="U145" s="49"/>
      <c r="V145" s="47">
        <v>19000</v>
      </c>
      <c r="W145" s="47">
        <v>19000</v>
      </c>
      <c r="X145" s="47">
        <v>0</v>
      </c>
      <c r="Y145" s="47">
        <v>19000</v>
      </c>
      <c r="Z145" s="49"/>
      <c r="AA145" s="41">
        <v>4000</v>
      </c>
      <c r="AB145" s="41">
        <v>4000</v>
      </c>
      <c r="AC145" s="41">
        <v>0</v>
      </c>
      <c r="AD145" s="41">
        <v>4000</v>
      </c>
      <c r="AE145" s="49"/>
      <c r="AF145" s="43">
        <v>0</v>
      </c>
      <c r="AG145" s="43">
        <v>0</v>
      </c>
      <c r="AH145" s="43">
        <v>0</v>
      </c>
      <c r="AI145" s="43">
        <v>0</v>
      </c>
      <c r="AJ145" s="49"/>
      <c r="AK145" s="45">
        <v>15000</v>
      </c>
      <c r="AL145" s="45">
        <v>15000</v>
      </c>
      <c r="AM145" s="45">
        <v>0</v>
      </c>
      <c r="AN145" s="45">
        <v>15000</v>
      </c>
      <c r="AO145" s="49"/>
      <c r="AP145" s="35">
        <v>8000</v>
      </c>
      <c r="AQ145" s="35">
        <v>7000</v>
      </c>
      <c r="AR145" s="35" t="s">
        <v>4422</v>
      </c>
      <c r="AS145" s="49"/>
      <c r="AT145" s="37">
        <v>0</v>
      </c>
      <c r="AU145" s="37">
        <v>0</v>
      </c>
      <c r="AV145" s="60">
        <v>0</v>
      </c>
    </row>
    <row r="146" spans="1:48" x14ac:dyDescent="0.35">
      <c r="A146" s="28" t="s">
        <v>5689</v>
      </c>
      <c r="B146" s="28">
        <v>126</v>
      </c>
      <c r="C146" s="66">
        <v>4370</v>
      </c>
      <c r="D146" s="28" t="s">
        <v>4640</v>
      </c>
      <c r="E146" s="28" t="s">
        <v>510</v>
      </c>
      <c r="F146" s="28" t="s">
        <v>26</v>
      </c>
      <c r="G146" s="28" t="s">
        <v>26</v>
      </c>
      <c r="H146" s="28" t="s">
        <v>1893</v>
      </c>
      <c r="I146" s="30">
        <v>42370</v>
      </c>
      <c r="J146" s="28" t="s">
        <v>1989</v>
      </c>
      <c r="K146" s="28" t="s">
        <v>2761</v>
      </c>
      <c r="L146" s="28"/>
      <c r="M146" s="28"/>
      <c r="N146" s="31">
        <v>537295771474</v>
      </c>
      <c r="O146" s="31" t="s">
        <v>4982</v>
      </c>
      <c r="P146" s="28">
        <v>9133438189</v>
      </c>
      <c r="Q146" s="28" t="s">
        <v>2764</v>
      </c>
      <c r="R146" s="28" t="s">
        <v>68</v>
      </c>
      <c r="S146" s="49"/>
      <c r="T146" s="28" t="s">
        <v>2937</v>
      </c>
      <c r="U146" s="49"/>
      <c r="V146" s="47">
        <v>15500</v>
      </c>
      <c r="W146" s="47">
        <v>15500</v>
      </c>
      <c r="X146" s="47">
        <v>3000</v>
      </c>
      <c r="Y146" s="47">
        <v>12500</v>
      </c>
      <c r="Z146" s="49"/>
      <c r="AA146" s="41">
        <v>500</v>
      </c>
      <c r="AB146" s="41">
        <v>500</v>
      </c>
      <c r="AC146" s="41">
        <v>500</v>
      </c>
      <c r="AD146" s="41">
        <v>0</v>
      </c>
      <c r="AE146" s="49"/>
      <c r="AF146" s="43">
        <v>0</v>
      </c>
      <c r="AG146" s="43">
        <v>0</v>
      </c>
      <c r="AH146" s="43">
        <v>0</v>
      </c>
      <c r="AI146" s="43">
        <v>0</v>
      </c>
      <c r="AJ146" s="49"/>
      <c r="AK146" s="45">
        <v>15000</v>
      </c>
      <c r="AL146" s="45">
        <v>15000</v>
      </c>
      <c r="AM146" s="45">
        <v>2500</v>
      </c>
      <c r="AN146" s="45">
        <v>12500</v>
      </c>
      <c r="AO146" s="49"/>
      <c r="AP146" s="28">
        <v>8000</v>
      </c>
      <c r="AQ146" s="28">
        <v>7000</v>
      </c>
      <c r="AR146" s="28" t="s">
        <v>4422</v>
      </c>
      <c r="AS146" s="49"/>
      <c r="AT146" s="31">
        <v>19.35483870967742</v>
      </c>
      <c r="AU146" s="31">
        <v>16.666666666666664</v>
      </c>
      <c r="AV146" s="60">
        <v>44673</v>
      </c>
    </row>
    <row r="147" spans="1:48" x14ac:dyDescent="0.35">
      <c r="A147" s="28" t="s">
        <v>5689</v>
      </c>
      <c r="B147" s="28">
        <v>127</v>
      </c>
      <c r="C147" s="66">
        <v>4372</v>
      </c>
      <c r="D147" s="28" t="s">
        <v>4641</v>
      </c>
      <c r="E147" s="28" t="s">
        <v>511</v>
      </c>
      <c r="F147" s="28" t="s">
        <v>26</v>
      </c>
      <c r="G147" s="28" t="s">
        <v>26</v>
      </c>
      <c r="H147" s="28" t="s">
        <v>1893</v>
      </c>
      <c r="I147" s="30">
        <v>42037</v>
      </c>
      <c r="J147" s="28" t="s">
        <v>1990</v>
      </c>
      <c r="K147" s="28" t="s">
        <v>2761</v>
      </c>
      <c r="L147" s="70"/>
      <c r="M147" s="28"/>
      <c r="N147" s="31">
        <v>927848225091</v>
      </c>
      <c r="O147" s="31" t="s">
        <v>4983</v>
      </c>
      <c r="P147" s="28">
        <v>9381204607</v>
      </c>
      <c r="Q147" s="28" t="s">
        <v>2762</v>
      </c>
      <c r="R147" s="28" t="s">
        <v>75</v>
      </c>
      <c r="S147" s="49"/>
      <c r="T147" s="28" t="s">
        <v>2937</v>
      </c>
      <c r="U147" s="49"/>
      <c r="V147" s="47">
        <v>11300</v>
      </c>
      <c r="W147" s="47">
        <v>11300</v>
      </c>
      <c r="X147" s="47">
        <v>0</v>
      </c>
      <c r="Y147" s="47">
        <v>11300</v>
      </c>
      <c r="Z147" s="49"/>
      <c r="AA147" s="41">
        <v>3300</v>
      </c>
      <c r="AB147" s="41">
        <v>3300</v>
      </c>
      <c r="AC147" s="41">
        <v>0</v>
      </c>
      <c r="AD147" s="41">
        <v>3300</v>
      </c>
      <c r="AE147" s="49"/>
      <c r="AF147" s="43">
        <v>0</v>
      </c>
      <c r="AG147" s="43">
        <v>0</v>
      </c>
      <c r="AH147" s="43">
        <v>0</v>
      </c>
      <c r="AI147" s="43">
        <v>0</v>
      </c>
      <c r="AJ147" s="49"/>
      <c r="AK147" s="45">
        <v>8000</v>
      </c>
      <c r="AL147" s="45">
        <v>8000</v>
      </c>
      <c r="AM147" s="45">
        <v>0</v>
      </c>
      <c r="AN147" s="45">
        <v>8000</v>
      </c>
      <c r="AO147" s="49"/>
      <c r="AP147" s="28">
        <v>8000</v>
      </c>
      <c r="AQ147" s="28" t="s">
        <v>4422</v>
      </c>
      <c r="AR147" s="28" t="s">
        <v>4422</v>
      </c>
      <c r="AS147" s="49"/>
      <c r="AT147" s="31">
        <v>0</v>
      </c>
      <c r="AU147" s="31">
        <v>0</v>
      </c>
      <c r="AV147" s="60">
        <v>0</v>
      </c>
    </row>
    <row r="148" spans="1:48" x14ac:dyDescent="0.35">
      <c r="A148" s="28" t="s">
        <v>5689</v>
      </c>
      <c r="B148" s="28">
        <v>128</v>
      </c>
      <c r="C148" s="66">
        <v>4458</v>
      </c>
      <c r="D148" s="28" t="s">
        <v>1827</v>
      </c>
      <c r="E148" s="28" t="s">
        <v>512</v>
      </c>
      <c r="F148" s="28" t="s">
        <v>26</v>
      </c>
      <c r="G148" s="28" t="s">
        <v>26</v>
      </c>
      <c r="H148" s="28" t="s">
        <v>1893</v>
      </c>
      <c r="I148" s="30">
        <v>42249</v>
      </c>
      <c r="J148" s="28" t="s">
        <v>2875</v>
      </c>
      <c r="K148" s="28" t="s">
        <v>2761</v>
      </c>
      <c r="L148" s="28"/>
      <c r="M148" s="28"/>
      <c r="N148" s="31">
        <v>511207684344</v>
      </c>
      <c r="O148" s="31" t="s">
        <v>4984</v>
      </c>
      <c r="P148" s="28">
        <v>8096325990</v>
      </c>
      <c r="Q148" s="28" t="s">
        <v>2764</v>
      </c>
      <c r="R148" s="28" t="s">
        <v>83</v>
      </c>
      <c r="S148" s="49"/>
      <c r="T148" s="28">
        <v>368</v>
      </c>
      <c r="U148" s="49"/>
      <c r="V148" s="47">
        <v>15000</v>
      </c>
      <c r="W148" s="47">
        <v>10500</v>
      </c>
      <c r="X148" s="47">
        <v>8500</v>
      </c>
      <c r="Y148" s="47">
        <v>2000</v>
      </c>
      <c r="Z148" s="49"/>
      <c r="AA148" s="41">
        <v>0</v>
      </c>
      <c r="AB148" s="41">
        <v>0</v>
      </c>
      <c r="AC148" s="41">
        <v>0</v>
      </c>
      <c r="AD148" s="41">
        <v>0</v>
      </c>
      <c r="AE148" s="49"/>
      <c r="AF148" s="43">
        <v>0</v>
      </c>
      <c r="AG148" s="43">
        <v>0</v>
      </c>
      <c r="AH148" s="43">
        <v>0</v>
      </c>
      <c r="AI148" s="43">
        <v>0</v>
      </c>
      <c r="AJ148" s="49"/>
      <c r="AK148" s="45">
        <v>15000</v>
      </c>
      <c r="AL148" s="45">
        <v>10500</v>
      </c>
      <c r="AM148" s="45">
        <v>8500</v>
      </c>
      <c r="AN148" s="45">
        <v>2000</v>
      </c>
      <c r="AO148" s="49"/>
      <c r="AP148" s="28">
        <v>8000</v>
      </c>
      <c r="AQ148" s="28">
        <v>7000</v>
      </c>
      <c r="AR148" s="28" t="s">
        <v>4422</v>
      </c>
      <c r="AS148" s="49"/>
      <c r="AT148" s="31">
        <v>80.952380952380949</v>
      </c>
      <c r="AU148" s="31">
        <v>80.952380952380949</v>
      </c>
      <c r="AV148" s="60">
        <v>44669</v>
      </c>
    </row>
    <row r="149" spans="1:48" x14ac:dyDescent="0.35">
      <c r="A149" s="28" t="s">
        <v>5690</v>
      </c>
      <c r="B149" s="28">
        <v>129</v>
      </c>
      <c r="C149" s="66">
        <v>4375</v>
      </c>
      <c r="D149" s="28" t="s">
        <v>224</v>
      </c>
      <c r="E149" s="35" t="s">
        <v>513</v>
      </c>
      <c r="F149" s="35" t="s">
        <v>26</v>
      </c>
      <c r="G149" s="35" t="s">
        <v>26</v>
      </c>
      <c r="H149" s="35" t="s">
        <v>1893</v>
      </c>
      <c r="I149" s="38">
        <v>42372</v>
      </c>
      <c r="J149" s="35" t="s">
        <v>1991</v>
      </c>
      <c r="K149" s="35" t="s">
        <v>2760</v>
      </c>
      <c r="L149" s="35"/>
      <c r="M149" s="35"/>
      <c r="N149" s="37"/>
      <c r="O149" s="37" t="s">
        <v>2941</v>
      </c>
      <c r="P149" s="35">
        <v>9573821328</v>
      </c>
      <c r="Q149" s="35" t="s">
        <v>2762</v>
      </c>
      <c r="R149" s="35" t="s">
        <v>77</v>
      </c>
      <c r="S149" s="61"/>
      <c r="T149" s="35" t="s">
        <v>2937</v>
      </c>
      <c r="U149" s="61"/>
      <c r="V149" s="47">
        <v>12000</v>
      </c>
      <c r="W149" s="47">
        <v>12000</v>
      </c>
      <c r="X149" s="47">
        <v>0</v>
      </c>
      <c r="Y149" s="47">
        <v>12000</v>
      </c>
      <c r="Z149" s="61"/>
      <c r="AA149" s="41">
        <v>4000</v>
      </c>
      <c r="AB149" s="41">
        <v>4000</v>
      </c>
      <c r="AC149" s="41">
        <v>0</v>
      </c>
      <c r="AD149" s="41">
        <v>4000</v>
      </c>
      <c r="AE149" s="61"/>
      <c r="AF149" s="43">
        <v>0</v>
      </c>
      <c r="AG149" s="43">
        <v>0</v>
      </c>
      <c r="AH149" s="43">
        <v>0</v>
      </c>
      <c r="AI149" s="43">
        <v>0</v>
      </c>
      <c r="AJ149" s="61"/>
      <c r="AK149" s="45">
        <v>8000</v>
      </c>
      <c r="AL149" s="45">
        <v>8000</v>
      </c>
      <c r="AM149" s="45">
        <v>0</v>
      </c>
      <c r="AN149" s="45">
        <v>8000</v>
      </c>
      <c r="AO149" s="61"/>
      <c r="AP149" s="28">
        <v>8000</v>
      </c>
      <c r="AQ149" s="28" t="s">
        <v>4422</v>
      </c>
      <c r="AR149" s="28" t="s">
        <v>4422</v>
      </c>
      <c r="AS149" s="61"/>
      <c r="AT149" s="31">
        <v>0</v>
      </c>
      <c r="AU149" s="31">
        <v>0</v>
      </c>
      <c r="AV149" s="60">
        <v>0</v>
      </c>
    </row>
    <row r="150" spans="1:48" x14ac:dyDescent="0.35">
      <c r="A150" s="28" t="s">
        <v>5689</v>
      </c>
      <c r="B150" s="28">
        <v>130</v>
      </c>
      <c r="C150" s="66">
        <v>4377</v>
      </c>
      <c r="D150" s="28" t="s">
        <v>4642</v>
      </c>
      <c r="E150" s="28" t="s">
        <v>2885</v>
      </c>
      <c r="F150" s="28" t="s">
        <v>26</v>
      </c>
      <c r="G150" s="28" t="s">
        <v>26</v>
      </c>
      <c r="H150" s="28" t="s">
        <v>1893</v>
      </c>
      <c r="I150" s="30">
        <v>42229</v>
      </c>
      <c r="J150" s="28" t="s">
        <v>1992</v>
      </c>
      <c r="K150" s="28" t="s">
        <v>2761</v>
      </c>
      <c r="L150" s="28"/>
      <c r="M150" s="28"/>
      <c r="N150" s="31">
        <v>225214458912</v>
      </c>
      <c r="O150" s="31" t="s">
        <v>4985</v>
      </c>
      <c r="P150" s="28">
        <v>9381790950</v>
      </c>
      <c r="Q150" s="28" t="s">
        <v>2764</v>
      </c>
      <c r="R150" s="28" t="s">
        <v>62</v>
      </c>
      <c r="S150" s="49"/>
      <c r="T150" s="28">
        <v>129</v>
      </c>
      <c r="U150" s="49"/>
      <c r="V150" s="47">
        <v>16000</v>
      </c>
      <c r="W150" s="47">
        <v>11000</v>
      </c>
      <c r="X150" s="47">
        <v>11000</v>
      </c>
      <c r="Y150" s="47">
        <v>0</v>
      </c>
      <c r="Z150" s="49"/>
      <c r="AA150" s="41">
        <v>0</v>
      </c>
      <c r="AB150" s="41">
        <v>0</v>
      </c>
      <c r="AC150" s="41">
        <v>0</v>
      </c>
      <c r="AD150" s="41">
        <v>0</v>
      </c>
      <c r="AE150" s="49"/>
      <c r="AF150" s="43">
        <v>0</v>
      </c>
      <c r="AG150" s="43">
        <v>0</v>
      </c>
      <c r="AH150" s="43">
        <v>0</v>
      </c>
      <c r="AI150" s="43">
        <v>0</v>
      </c>
      <c r="AJ150" s="49"/>
      <c r="AK150" s="45">
        <v>16000</v>
      </c>
      <c r="AL150" s="45">
        <v>11000</v>
      </c>
      <c r="AM150" s="45">
        <v>11000</v>
      </c>
      <c r="AN150" s="45">
        <v>0</v>
      </c>
      <c r="AO150" s="49"/>
      <c r="AP150" s="28">
        <v>8000</v>
      </c>
      <c r="AQ150" s="28">
        <v>8000</v>
      </c>
      <c r="AR150" s="28" t="s">
        <v>4422</v>
      </c>
      <c r="AS150" s="49"/>
      <c r="AT150" s="31">
        <v>100</v>
      </c>
      <c r="AU150" s="31">
        <v>100</v>
      </c>
      <c r="AV150" s="60">
        <v>44662</v>
      </c>
    </row>
    <row r="151" spans="1:48" x14ac:dyDescent="0.35">
      <c r="A151" s="28" t="s">
        <v>5689</v>
      </c>
      <c r="B151" s="28">
        <v>131</v>
      </c>
      <c r="C151" s="66">
        <v>4378</v>
      </c>
      <c r="D151" s="28" t="s">
        <v>4643</v>
      </c>
      <c r="E151" s="28" t="s">
        <v>514</v>
      </c>
      <c r="F151" s="28" t="s">
        <v>26</v>
      </c>
      <c r="G151" s="28" t="s">
        <v>26</v>
      </c>
      <c r="H151" s="28" t="s">
        <v>1893</v>
      </c>
      <c r="I151" s="30">
        <v>42544</v>
      </c>
      <c r="J151" s="28" t="s">
        <v>1993</v>
      </c>
      <c r="K151" s="28" t="s">
        <v>2761</v>
      </c>
      <c r="L151" s="28"/>
      <c r="M151" s="28"/>
      <c r="N151" s="31">
        <v>908861895419</v>
      </c>
      <c r="O151" s="31" t="s">
        <v>4986</v>
      </c>
      <c r="P151" s="28">
        <v>9347424363</v>
      </c>
      <c r="Q151" s="28" t="s">
        <v>2764</v>
      </c>
      <c r="R151" s="28" t="s">
        <v>94</v>
      </c>
      <c r="S151" s="49"/>
      <c r="T151" s="28">
        <v>373</v>
      </c>
      <c r="U151" s="49"/>
      <c r="V151" s="47">
        <v>17500</v>
      </c>
      <c r="W151" s="47">
        <v>14500</v>
      </c>
      <c r="X151" s="47">
        <v>12000</v>
      </c>
      <c r="Y151" s="47">
        <v>2500</v>
      </c>
      <c r="Z151" s="49"/>
      <c r="AA151" s="41">
        <v>2500</v>
      </c>
      <c r="AB151" s="41">
        <v>2500</v>
      </c>
      <c r="AC151" s="41">
        <v>2500</v>
      </c>
      <c r="AD151" s="41">
        <v>0</v>
      </c>
      <c r="AE151" s="49"/>
      <c r="AF151" s="43">
        <v>0</v>
      </c>
      <c r="AG151" s="43">
        <v>0</v>
      </c>
      <c r="AH151" s="43">
        <v>0</v>
      </c>
      <c r="AI151" s="43">
        <v>0</v>
      </c>
      <c r="AJ151" s="49"/>
      <c r="AK151" s="45">
        <v>15000</v>
      </c>
      <c r="AL151" s="45">
        <v>12000</v>
      </c>
      <c r="AM151" s="45">
        <v>9500</v>
      </c>
      <c r="AN151" s="45">
        <v>2500</v>
      </c>
      <c r="AO151" s="49"/>
      <c r="AP151" s="28">
        <v>8000</v>
      </c>
      <c r="AQ151" s="28">
        <v>7000</v>
      </c>
      <c r="AR151" s="28" t="s">
        <v>4422</v>
      </c>
      <c r="AS151" s="49"/>
      <c r="AT151" s="31">
        <v>82.758620689655174</v>
      </c>
      <c r="AU151" s="31">
        <v>79.166666666666657</v>
      </c>
      <c r="AV151" s="60">
        <v>44670</v>
      </c>
    </row>
    <row r="152" spans="1:48" x14ac:dyDescent="0.35">
      <c r="A152" s="28" t="s">
        <v>5689</v>
      </c>
      <c r="B152" s="28">
        <v>132</v>
      </c>
      <c r="C152" s="28" t="s">
        <v>225</v>
      </c>
      <c r="D152" s="28" t="s">
        <v>225</v>
      </c>
      <c r="E152" s="28" t="s">
        <v>515</v>
      </c>
      <c r="F152" s="28" t="s">
        <v>26</v>
      </c>
      <c r="G152" s="28" t="s">
        <v>26</v>
      </c>
      <c r="H152" s="28" t="s">
        <v>1893</v>
      </c>
      <c r="I152" s="30"/>
      <c r="J152" s="28" t="s">
        <v>1994</v>
      </c>
      <c r="K152" s="28" t="s">
        <v>2761</v>
      </c>
      <c r="L152" s="28" t="s">
        <v>2834</v>
      </c>
      <c r="M152" s="28"/>
      <c r="N152" s="31">
        <v>753282802740</v>
      </c>
      <c r="O152" s="31" t="s">
        <v>4987</v>
      </c>
      <c r="P152" s="28">
        <v>9553198994</v>
      </c>
      <c r="Q152" s="28" t="s">
        <v>2764</v>
      </c>
      <c r="R152" s="28" t="s">
        <v>61</v>
      </c>
      <c r="S152" s="49"/>
      <c r="T152" s="28">
        <v>163</v>
      </c>
      <c r="U152" s="49"/>
      <c r="V152" s="47">
        <v>22500</v>
      </c>
      <c r="W152" s="47">
        <v>12500</v>
      </c>
      <c r="X152" s="47">
        <v>12500</v>
      </c>
      <c r="Y152" s="47">
        <v>0</v>
      </c>
      <c r="Z152" s="49"/>
      <c r="AA152" s="41">
        <v>7500</v>
      </c>
      <c r="AB152" s="41">
        <v>2500</v>
      </c>
      <c r="AC152" s="41">
        <v>2500</v>
      </c>
      <c r="AD152" s="41">
        <v>0</v>
      </c>
      <c r="AE152" s="49"/>
      <c r="AF152" s="43">
        <v>0</v>
      </c>
      <c r="AG152" s="43">
        <v>0</v>
      </c>
      <c r="AH152" s="43">
        <v>0</v>
      </c>
      <c r="AI152" s="43">
        <v>0</v>
      </c>
      <c r="AJ152" s="49"/>
      <c r="AK152" s="45">
        <v>15000</v>
      </c>
      <c r="AL152" s="45">
        <v>10000</v>
      </c>
      <c r="AM152" s="45">
        <v>10000</v>
      </c>
      <c r="AN152" s="45">
        <v>0</v>
      </c>
      <c r="AO152" s="49"/>
      <c r="AP152" s="28">
        <v>8000</v>
      </c>
      <c r="AQ152" s="28">
        <v>7000</v>
      </c>
      <c r="AR152" s="28" t="s">
        <v>4422</v>
      </c>
      <c r="AS152" s="49"/>
      <c r="AT152" s="31">
        <v>100</v>
      </c>
      <c r="AU152" s="31">
        <v>100</v>
      </c>
      <c r="AV152" s="60">
        <v>44646</v>
      </c>
    </row>
    <row r="153" spans="1:48" x14ac:dyDescent="0.35">
      <c r="A153" s="28" t="s">
        <v>5690</v>
      </c>
      <c r="B153" s="28">
        <v>190</v>
      </c>
      <c r="C153" s="28" t="s">
        <v>1827</v>
      </c>
      <c r="D153" s="28" t="s">
        <v>2799</v>
      </c>
      <c r="E153" s="28" t="s">
        <v>558</v>
      </c>
      <c r="F153" s="28" t="s">
        <v>26</v>
      </c>
      <c r="G153" s="28" t="s">
        <v>30</v>
      </c>
      <c r="H153" s="28" t="s">
        <v>1892</v>
      </c>
      <c r="I153" s="30"/>
      <c r="J153" s="28" t="s">
        <v>558</v>
      </c>
      <c r="K153" s="28" t="s">
        <v>2761</v>
      </c>
      <c r="L153" s="28" t="s">
        <v>2799</v>
      </c>
      <c r="M153" s="28"/>
      <c r="N153" s="31"/>
      <c r="O153" s="31" t="s">
        <v>2941</v>
      </c>
      <c r="P153" s="28">
        <v>9247162554</v>
      </c>
      <c r="Q153" s="28" t="s">
        <v>2762</v>
      </c>
      <c r="R153" s="28" t="s">
        <v>80</v>
      </c>
      <c r="S153" s="49"/>
      <c r="T153" s="28" t="s">
        <v>2937</v>
      </c>
      <c r="U153" s="49"/>
      <c r="V153" s="47">
        <v>8000</v>
      </c>
      <c r="W153" s="47">
        <v>8000</v>
      </c>
      <c r="X153" s="47">
        <v>0</v>
      </c>
      <c r="Y153" s="47">
        <v>8000</v>
      </c>
      <c r="Z153" s="49"/>
      <c r="AA153" s="41">
        <v>0</v>
      </c>
      <c r="AB153" s="41">
        <v>0</v>
      </c>
      <c r="AC153" s="41">
        <v>0</v>
      </c>
      <c r="AD153" s="41">
        <v>0</v>
      </c>
      <c r="AE153" s="49"/>
      <c r="AF153" s="43">
        <v>0</v>
      </c>
      <c r="AG153" s="43">
        <v>0</v>
      </c>
      <c r="AH153" s="43">
        <v>0</v>
      </c>
      <c r="AI153" s="43">
        <v>0</v>
      </c>
      <c r="AJ153" s="49"/>
      <c r="AK153" s="45">
        <v>8000</v>
      </c>
      <c r="AL153" s="45">
        <v>8000</v>
      </c>
      <c r="AM153" s="45">
        <v>0</v>
      </c>
      <c r="AN153" s="45">
        <v>8000</v>
      </c>
      <c r="AO153" s="49"/>
      <c r="AP153" s="28">
        <v>8000</v>
      </c>
      <c r="AQ153" s="28" t="s">
        <v>4422</v>
      </c>
      <c r="AR153" s="28" t="s">
        <v>4422</v>
      </c>
      <c r="AS153" s="49"/>
      <c r="AT153" s="31">
        <v>0</v>
      </c>
      <c r="AU153" s="31">
        <v>0</v>
      </c>
      <c r="AV153" s="60">
        <v>0</v>
      </c>
    </row>
    <row r="154" spans="1:48" x14ac:dyDescent="0.35">
      <c r="A154" s="28" t="s">
        <v>5689</v>
      </c>
      <c r="B154" s="28">
        <v>133</v>
      </c>
      <c r="C154" s="66">
        <v>4301</v>
      </c>
      <c r="D154" s="28">
        <v>4301</v>
      </c>
      <c r="E154" s="28" t="s">
        <v>2845</v>
      </c>
      <c r="F154" s="28" t="s">
        <v>27</v>
      </c>
      <c r="G154" s="28" t="s">
        <v>27</v>
      </c>
      <c r="H154" s="28" t="s">
        <v>1892</v>
      </c>
      <c r="I154" s="30">
        <v>43046</v>
      </c>
      <c r="J154" s="28" t="s">
        <v>2846</v>
      </c>
      <c r="K154" s="28" t="s">
        <v>2931</v>
      </c>
      <c r="L154" s="28"/>
      <c r="M154" s="28"/>
      <c r="N154" s="31">
        <v>670914438141</v>
      </c>
      <c r="O154" s="31" t="s">
        <v>4988</v>
      </c>
      <c r="P154" s="28">
        <v>9705984214</v>
      </c>
      <c r="Q154" s="28" t="s">
        <v>2764</v>
      </c>
      <c r="R154" s="28" t="s">
        <v>74</v>
      </c>
      <c r="S154" s="49"/>
      <c r="T154" s="28">
        <v>45</v>
      </c>
      <c r="U154" s="49"/>
      <c r="V154" s="47">
        <v>13500</v>
      </c>
      <c r="W154" s="47">
        <v>3000</v>
      </c>
      <c r="X154" s="47">
        <v>2000</v>
      </c>
      <c r="Y154" s="47">
        <v>1000</v>
      </c>
      <c r="Z154" s="49"/>
      <c r="AA154" s="41">
        <v>0</v>
      </c>
      <c r="AB154" s="41">
        <v>0</v>
      </c>
      <c r="AC154" s="41">
        <v>0</v>
      </c>
      <c r="AD154" s="41">
        <v>0</v>
      </c>
      <c r="AE154" s="49"/>
      <c r="AF154" s="43">
        <v>0</v>
      </c>
      <c r="AG154" s="43">
        <v>0</v>
      </c>
      <c r="AH154" s="43">
        <v>0</v>
      </c>
      <c r="AI154" s="43">
        <v>0</v>
      </c>
      <c r="AJ154" s="49"/>
      <c r="AK154" s="45">
        <v>13500</v>
      </c>
      <c r="AL154" s="45">
        <v>3000</v>
      </c>
      <c r="AM154" s="45">
        <v>2000</v>
      </c>
      <c r="AN154" s="45">
        <v>1000</v>
      </c>
      <c r="AO154" s="49"/>
      <c r="AP154" s="28">
        <v>8000</v>
      </c>
      <c r="AQ154" s="28">
        <v>5500</v>
      </c>
      <c r="AR154" s="28" t="s">
        <v>4422</v>
      </c>
      <c r="AS154" s="49"/>
      <c r="AT154" s="31">
        <v>66.666666666666657</v>
      </c>
      <c r="AU154" s="31">
        <v>66.666666666666657</v>
      </c>
      <c r="AV154" s="60">
        <v>44609</v>
      </c>
    </row>
    <row r="155" spans="1:48" x14ac:dyDescent="0.35">
      <c r="A155" s="28" t="s">
        <v>5690</v>
      </c>
      <c r="B155" s="28">
        <v>134</v>
      </c>
      <c r="C155" s="66">
        <v>4302</v>
      </c>
      <c r="D155" s="28" t="s">
        <v>226</v>
      </c>
      <c r="E155" s="35" t="s">
        <v>516</v>
      </c>
      <c r="F155" s="35" t="s">
        <v>27</v>
      </c>
      <c r="G155" s="35" t="s">
        <v>27</v>
      </c>
      <c r="H155" s="35" t="s">
        <v>1892</v>
      </c>
      <c r="I155" s="38">
        <v>42353</v>
      </c>
      <c r="J155" s="35" t="s">
        <v>1995</v>
      </c>
      <c r="K155" s="35" t="s">
        <v>2760</v>
      </c>
      <c r="L155" s="35"/>
      <c r="M155" s="35"/>
      <c r="N155" s="37">
        <v>394823805820</v>
      </c>
      <c r="O155" s="37" t="s">
        <v>4427</v>
      </c>
      <c r="P155" s="35">
        <v>9603143945</v>
      </c>
      <c r="Q155" s="35" t="s">
        <v>2762</v>
      </c>
      <c r="R155" s="35" t="s">
        <v>97</v>
      </c>
      <c r="S155" s="61"/>
      <c r="T155" s="35" t="s">
        <v>2937</v>
      </c>
      <c r="U155" s="61"/>
      <c r="V155" s="47">
        <v>12000</v>
      </c>
      <c r="W155" s="47">
        <v>12000</v>
      </c>
      <c r="X155" s="47">
        <v>2000</v>
      </c>
      <c r="Y155" s="47">
        <v>10000</v>
      </c>
      <c r="Z155" s="61"/>
      <c r="AA155" s="41">
        <v>4000</v>
      </c>
      <c r="AB155" s="41">
        <v>4000</v>
      </c>
      <c r="AC155" s="41">
        <v>2000</v>
      </c>
      <c r="AD155" s="41">
        <v>2000</v>
      </c>
      <c r="AE155" s="61"/>
      <c r="AF155" s="43">
        <v>0</v>
      </c>
      <c r="AG155" s="43">
        <v>0</v>
      </c>
      <c r="AH155" s="43">
        <v>0</v>
      </c>
      <c r="AI155" s="43">
        <v>0</v>
      </c>
      <c r="AJ155" s="61"/>
      <c r="AK155" s="45">
        <v>8000</v>
      </c>
      <c r="AL155" s="45">
        <v>8000</v>
      </c>
      <c r="AM155" s="45">
        <v>0</v>
      </c>
      <c r="AN155" s="45">
        <v>8000</v>
      </c>
      <c r="AO155" s="61"/>
      <c r="AP155" s="28">
        <v>8000</v>
      </c>
      <c r="AQ155" s="28" t="s">
        <v>4422</v>
      </c>
      <c r="AR155" s="28" t="s">
        <v>4422</v>
      </c>
      <c r="AS155" s="61"/>
      <c r="AT155" s="31">
        <v>16.666666666666664</v>
      </c>
      <c r="AU155" s="31">
        <v>0</v>
      </c>
      <c r="AV155" s="60">
        <v>44543</v>
      </c>
    </row>
    <row r="156" spans="1:48" x14ac:dyDescent="0.35">
      <c r="A156" s="28" t="s">
        <v>5690</v>
      </c>
      <c r="B156" s="28">
        <v>135</v>
      </c>
      <c r="C156" s="66">
        <v>4303</v>
      </c>
      <c r="D156" s="28" t="s">
        <v>227</v>
      </c>
      <c r="E156" s="35" t="s">
        <v>517</v>
      </c>
      <c r="F156" s="35" t="s">
        <v>27</v>
      </c>
      <c r="G156" s="28" t="s">
        <v>27</v>
      </c>
      <c r="H156" s="35" t="s">
        <v>1892</v>
      </c>
      <c r="I156" s="38">
        <v>42370</v>
      </c>
      <c r="J156" s="35" t="s">
        <v>1996</v>
      </c>
      <c r="K156" s="35" t="s">
        <v>2760</v>
      </c>
      <c r="L156" s="35"/>
      <c r="M156" s="35"/>
      <c r="N156" s="37"/>
      <c r="O156" s="37" t="s">
        <v>2941</v>
      </c>
      <c r="P156" s="35">
        <v>8367207216</v>
      </c>
      <c r="Q156" s="35" t="s">
        <v>2764</v>
      </c>
      <c r="R156" s="35" t="s">
        <v>67</v>
      </c>
      <c r="S156" s="49"/>
      <c r="T156" s="35" t="s">
        <v>2937</v>
      </c>
      <c r="U156" s="49"/>
      <c r="V156" s="47">
        <v>24000</v>
      </c>
      <c r="W156" s="47">
        <v>24000</v>
      </c>
      <c r="X156" s="47">
        <v>500</v>
      </c>
      <c r="Y156" s="47">
        <v>23500</v>
      </c>
      <c r="Z156" s="49"/>
      <c r="AA156" s="41">
        <v>8000</v>
      </c>
      <c r="AB156" s="41">
        <v>8000</v>
      </c>
      <c r="AC156" s="41">
        <v>500</v>
      </c>
      <c r="AD156" s="41">
        <v>7500</v>
      </c>
      <c r="AE156" s="49"/>
      <c r="AF156" s="43">
        <v>0</v>
      </c>
      <c r="AG156" s="43">
        <v>0</v>
      </c>
      <c r="AH156" s="43">
        <v>0</v>
      </c>
      <c r="AI156" s="43">
        <v>0</v>
      </c>
      <c r="AJ156" s="49"/>
      <c r="AK156" s="45">
        <v>16000</v>
      </c>
      <c r="AL156" s="45">
        <v>16000</v>
      </c>
      <c r="AM156" s="45">
        <v>0</v>
      </c>
      <c r="AN156" s="45">
        <v>16000</v>
      </c>
      <c r="AO156" s="49"/>
      <c r="AP156" s="35">
        <v>8000</v>
      </c>
      <c r="AQ156" s="35">
        <v>8000</v>
      </c>
      <c r="AR156" s="35" t="s">
        <v>4422</v>
      </c>
      <c r="AS156" s="49"/>
      <c r="AT156" s="37">
        <v>2.083333333333333</v>
      </c>
      <c r="AU156" s="37">
        <v>0</v>
      </c>
      <c r="AV156" s="60">
        <v>44537</v>
      </c>
    </row>
    <row r="157" spans="1:48" x14ac:dyDescent="0.35">
      <c r="A157" s="28" t="s">
        <v>5690</v>
      </c>
      <c r="B157" s="28">
        <v>136</v>
      </c>
      <c r="C157" s="66">
        <v>4304</v>
      </c>
      <c r="D157" s="28" t="s">
        <v>228</v>
      </c>
      <c r="E157" s="35" t="s">
        <v>518</v>
      </c>
      <c r="F157" s="35" t="s">
        <v>27</v>
      </c>
      <c r="G157" s="28" t="s">
        <v>27</v>
      </c>
      <c r="H157" s="35" t="s">
        <v>1892</v>
      </c>
      <c r="I157" s="38">
        <v>42653</v>
      </c>
      <c r="J157" s="35" t="s">
        <v>1997</v>
      </c>
      <c r="K157" s="35" t="s">
        <v>2760</v>
      </c>
      <c r="L157" s="35"/>
      <c r="M157" s="35"/>
      <c r="N157" s="37"/>
      <c r="O157" s="37" t="s">
        <v>2941</v>
      </c>
      <c r="P157" s="35">
        <v>8688219216</v>
      </c>
      <c r="Q157" s="35" t="s">
        <v>2762</v>
      </c>
      <c r="R157" s="35" t="s">
        <v>44</v>
      </c>
      <c r="S157" s="49"/>
      <c r="T157" s="35" t="s">
        <v>2937</v>
      </c>
      <c r="U157" s="49"/>
      <c r="V157" s="47">
        <v>13500</v>
      </c>
      <c r="W157" s="47">
        <v>13500</v>
      </c>
      <c r="X157" s="47">
        <v>0</v>
      </c>
      <c r="Y157" s="47">
        <v>13500</v>
      </c>
      <c r="Z157" s="49"/>
      <c r="AA157" s="41">
        <v>5500</v>
      </c>
      <c r="AB157" s="41">
        <v>5500</v>
      </c>
      <c r="AC157" s="41">
        <v>0</v>
      </c>
      <c r="AD157" s="41">
        <v>5500</v>
      </c>
      <c r="AE157" s="49"/>
      <c r="AF157" s="43">
        <v>0</v>
      </c>
      <c r="AG157" s="43">
        <v>0</v>
      </c>
      <c r="AH157" s="43">
        <v>0</v>
      </c>
      <c r="AI157" s="43">
        <v>0</v>
      </c>
      <c r="AJ157" s="49"/>
      <c r="AK157" s="45">
        <v>8000</v>
      </c>
      <c r="AL157" s="45">
        <v>8000</v>
      </c>
      <c r="AM157" s="45">
        <v>0</v>
      </c>
      <c r="AN157" s="45">
        <v>8000</v>
      </c>
      <c r="AO157" s="49"/>
      <c r="AP157" s="35">
        <v>8000</v>
      </c>
      <c r="AQ157" s="35" t="s">
        <v>4422</v>
      </c>
      <c r="AR157" s="35" t="s">
        <v>4422</v>
      </c>
      <c r="AS157" s="49"/>
      <c r="AT157" s="37">
        <v>0</v>
      </c>
      <c r="AU157" s="37">
        <v>0</v>
      </c>
      <c r="AV157" s="60">
        <v>0</v>
      </c>
    </row>
    <row r="158" spans="1:48" x14ac:dyDescent="0.35">
      <c r="A158" s="28" t="s">
        <v>5690</v>
      </c>
      <c r="B158" s="28">
        <v>137</v>
      </c>
      <c r="C158" s="28" t="s">
        <v>229</v>
      </c>
      <c r="D158" s="28" t="s">
        <v>229</v>
      </c>
      <c r="E158" s="35" t="s">
        <v>519</v>
      </c>
      <c r="F158" s="35" t="s">
        <v>27</v>
      </c>
      <c r="G158" s="28" t="s">
        <v>27</v>
      </c>
      <c r="H158" s="35" t="s">
        <v>1892</v>
      </c>
      <c r="I158" s="38"/>
      <c r="J158" s="35" t="s">
        <v>1998</v>
      </c>
      <c r="K158" s="35" t="s">
        <v>2760</v>
      </c>
      <c r="L158" s="35" t="s">
        <v>2834</v>
      </c>
      <c r="M158" s="35"/>
      <c r="N158" s="37"/>
      <c r="O158" s="37" t="s">
        <v>2941</v>
      </c>
      <c r="P158" s="35">
        <v>9666064546</v>
      </c>
      <c r="Q158" s="35" t="s">
        <v>2764</v>
      </c>
      <c r="R158" s="35" t="s">
        <v>187</v>
      </c>
      <c r="S158" s="49"/>
      <c r="T158" s="35" t="s">
        <v>2937</v>
      </c>
      <c r="U158" s="49"/>
      <c r="V158" s="47">
        <v>15000</v>
      </c>
      <c r="W158" s="47">
        <v>15000</v>
      </c>
      <c r="X158" s="47">
        <v>0</v>
      </c>
      <c r="Y158" s="47">
        <v>15000</v>
      </c>
      <c r="Z158" s="49"/>
      <c r="AA158" s="41">
        <v>0</v>
      </c>
      <c r="AB158" s="41">
        <v>0</v>
      </c>
      <c r="AC158" s="41">
        <v>0</v>
      </c>
      <c r="AD158" s="41">
        <v>0</v>
      </c>
      <c r="AE158" s="49"/>
      <c r="AF158" s="43">
        <v>0</v>
      </c>
      <c r="AG158" s="43">
        <v>0</v>
      </c>
      <c r="AH158" s="43">
        <v>0</v>
      </c>
      <c r="AI158" s="43">
        <v>0</v>
      </c>
      <c r="AJ158" s="49"/>
      <c r="AK158" s="45">
        <v>15000</v>
      </c>
      <c r="AL158" s="45">
        <v>15000</v>
      </c>
      <c r="AM158" s="45">
        <v>0</v>
      </c>
      <c r="AN158" s="45">
        <v>15000</v>
      </c>
      <c r="AO158" s="49"/>
      <c r="AP158" s="35">
        <v>8000</v>
      </c>
      <c r="AQ158" s="35">
        <v>7000</v>
      </c>
      <c r="AR158" s="35" t="s">
        <v>4422</v>
      </c>
      <c r="AS158" s="49"/>
      <c r="AT158" s="37">
        <v>0</v>
      </c>
      <c r="AU158" s="37">
        <v>0</v>
      </c>
      <c r="AV158" s="60">
        <v>0</v>
      </c>
    </row>
    <row r="159" spans="1:48" x14ac:dyDescent="0.35">
      <c r="A159" s="28" t="s">
        <v>5690</v>
      </c>
      <c r="B159" s="28">
        <v>138</v>
      </c>
      <c r="C159" s="66">
        <v>4141</v>
      </c>
      <c r="D159" s="28" t="s">
        <v>230</v>
      </c>
      <c r="E159" s="28" t="s">
        <v>520</v>
      </c>
      <c r="F159" s="28" t="s">
        <v>27</v>
      </c>
      <c r="G159" s="28" t="s">
        <v>27</v>
      </c>
      <c r="H159" s="28" t="s">
        <v>1892</v>
      </c>
      <c r="I159" s="30">
        <v>42815</v>
      </c>
      <c r="J159" s="28" t="s">
        <v>1999</v>
      </c>
      <c r="K159" s="28" t="s">
        <v>2931</v>
      </c>
      <c r="L159" s="28"/>
      <c r="M159" s="28"/>
      <c r="N159" s="31">
        <v>796624580902</v>
      </c>
      <c r="O159" s="31" t="s">
        <v>4428</v>
      </c>
      <c r="P159" s="28">
        <v>8179620613</v>
      </c>
      <c r="Q159" s="28" t="s">
        <v>2764</v>
      </c>
      <c r="R159" s="28" t="s">
        <v>74</v>
      </c>
      <c r="S159" s="49"/>
      <c r="T159" s="28">
        <v>209</v>
      </c>
      <c r="U159" s="49"/>
      <c r="V159" s="47">
        <v>16000</v>
      </c>
      <c r="W159" s="47">
        <v>8000</v>
      </c>
      <c r="X159" s="47">
        <v>7500</v>
      </c>
      <c r="Y159" s="47">
        <v>500</v>
      </c>
      <c r="Z159" s="49"/>
      <c r="AA159" s="41">
        <v>2500</v>
      </c>
      <c r="AB159" s="41">
        <v>2500</v>
      </c>
      <c r="AC159" s="41">
        <v>2000</v>
      </c>
      <c r="AD159" s="41">
        <v>500</v>
      </c>
      <c r="AE159" s="49"/>
      <c r="AF159" s="43">
        <v>0</v>
      </c>
      <c r="AG159" s="43">
        <v>0</v>
      </c>
      <c r="AH159" s="43">
        <v>0</v>
      </c>
      <c r="AI159" s="43">
        <v>0</v>
      </c>
      <c r="AJ159" s="49"/>
      <c r="AK159" s="45">
        <v>13500</v>
      </c>
      <c r="AL159" s="45">
        <v>5500</v>
      </c>
      <c r="AM159" s="45">
        <v>5500</v>
      </c>
      <c r="AN159" s="45">
        <v>0</v>
      </c>
      <c r="AO159" s="49"/>
      <c r="AP159" s="28">
        <v>8000</v>
      </c>
      <c r="AQ159" s="28">
        <v>5500</v>
      </c>
      <c r="AR159" s="28" t="s">
        <v>4422</v>
      </c>
      <c r="AS159" s="49"/>
      <c r="AT159" s="31">
        <v>93.75</v>
      </c>
      <c r="AU159" s="31">
        <v>100</v>
      </c>
      <c r="AV159" s="60">
        <v>44636</v>
      </c>
    </row>
    <row r="160" spans="1:48" x14ac:dyDescent="0.35">
      <c r="A160" s="28" t="s">
        <v>5689</v>
      </c>
      <c r="B160" s="28">
        <v>139</v>
      </c>
      <c r="C160" s="66">
        <v>4306</v>
      </c>
      <c r="D160" s="28" t="s">
        <v>4644</v>
      </c>
      <c r="E160" s="28" t="s">
        <v>521</v>
      </c>
      <c r="F160" s="28" t="s">
        <v>27</v>
      </c>
      <c r="G160" s="28" t="s">
        <v>27</v>
      </c>
      <c r="H160" s="28" t="s">
        <v>1892</v>
      </c>
      <c r="I160" s="30">
        <v>42706</v>
      </c>
      <c r="J160" s="28" t="s">
        <v>2000</v>
      </c>
      <c r="K160" s="28" t="s">
        <v>2761</v>
      </c>
      <c r="L160" s="28"/>
      <c r="M160" s="28"/>
      <c r="N160" s="31">
        <v>269745791269</v>
      </c>
      <c r="O160" s="31" t="s">
        <v>4989</v>
      </c>
      <c r="P160" s="28">
        <v>9030041493</v>
      </c>
      <c r="Q160" s="28" t="s">
        <v>2764</v>
      </c>
      <c r="R160" s="28" t="s">
        <v>43</v>
      </c>
      <c r="S160" s="49"/>
      <c r="T160" s="28">
        <v>154</v>
      </c>
      <c r="U160" s="49"/>
      <c r="V160" s="47">
        <v>15000</v>
      </c>
      <c r="W160" s="47">
        <v>10000</v>
      </c>
      <c r="X160" s="47">
        <v>10000</v>
      </c>
      <c r="Y160" s="47">
        <v>0</v>
      </c>
      <c r="Z160" s="49"/>
      <c r="AA160" s="41">
        <v>0</v>
      </c>
      <c r="AB160" s="41">
        <v>0</v>
      </c>
      <c r="AC160" s="41">
        <v>0</v>
      </c>
      <c r="AD160" s="41">
        <v>0</v>
      </c>
      <c r="AE160" s="49"/>
      <c r="AF160" s="43">
        <v>0</v>
      </c>
      <c r="AG160" s="43">
        <v>0</v>
      </c>
      <c r="AH160" s="43">
        <v>0</v>
      </c>
      <c r="AI160" s="43">
        <v>0</v>
      </c>
      <c r="AJ160" s="49"/>
      <c r="AK160" s="45">
        <v>15000</v>
      </c>
      <c r="AL160" s="45">
        <v>10000</v>
      </c>
      <c r="AM160" s="45">
        <v>10000</v>
      </c>
      <c r="AN160" s="45">
        <v>0</v>
      </c>
      <c r="AO160" s="49"/>
      <c r="AP160" s="28">
        <v>8000</v>
      </c>
      <c r="AQ160" s="28">
        <v>7000</v>
      </c>
      <c r="AR160" s="28" t="s">
        <v>4422</v>
      </c>
      <c r="AS160" s="49"/>
      <c r="AT160" s="31">
        <v>100</v>
      </c>
      <c r="AU160" s="31">
        <v>100</v>
      </c>
      <c r="AV160" s="60">
        <v>44609</v>
      </c>
    </row>
    <row r="161" spans="1:48" x14ac:dyDescent="0.35">
      <c r="A161" s="28" t="s">
        <v>5690</v>
      </c>
      <c r="B161" s="28">
        <v>140</v>
      </c>
      <c r="C161" s="28">
        <v>4309</v>
      </c>
      <c r="D161" s="28" t="s">
        <v>231</v>
      </c>
      <c r="E161" s="35" t="s">
        <v>522</v>
      </c>
      <c r="F161" s="35" t="s">
        <v>27</v>
      </c>
      <c r="G161" s="28" t="s">
        <v>27</v>
      </c>
      <c r="H161" s="35" t="s">
        <v>1892</v>
      </c>
      <c r="I161" s="38">
        <v>42526</v>
      </c>
      <c r="J161" s="35" t="s">
        <v>2001</v>
      </c>
      <c r="K161" s="35" t="s">
        <v>2760</v>
      </c>
      <c r="L161" s="35"/>
      <c r="M161" s="35"/>
      <c r="N161" s="37"/>
      <c r="O161" s="37" t="s">
        <v>2941</v>
      </c>
      <c r="P161" s="35">
        <v>6302709834</v>
      </c>
      <c r="Q161" s="35" t="s">
        <v>2764</v>
      </c>
      <c r="R161" s="35" t="s">
        <v>108</v>
      </c>
      <c r="S161" s="49"/>
      <c r="T161" s="35" t="s">
        <v>2937</v>
      </c>
      <c r="U161" s="49"/>
      <c r="V161" s="47">
        <v>26500</v>
      </c>
      <c r="W161" s="47">
        <v>26500</v>
      </c>
      <c r="X161" s="47">
        <v>0</v>
      </c>
      <c r="Y161" s="47">
        <v>26500</v>
      </c>
      <c r="Z161" s="49"/>
      <c r="AA161" s="41">
        <v>11500</v>
      </c>
      <c r="AB161" s="41">
        <v>11500</v>
      </c>
      <c r="AC161" s="41">
        <v>0</v>
      </c>
      <c r="AD161" s="41">
        <v>11500</v>
      </c>
      <c r="AE161" s="49"/>
      <c r="AF161" s="43">
        <v>0</v>
      </c>
      <c r="AG161" s="43">
        <v>0</v>
      </c>
      <c r="AH161" s="43">
        <v>0</v>
      </c>
      <c r="AI161" s="43">
        <v>0</v>
      </c>
      <c r="AJ161" s="49"/>
      <c r="AK161" s="45">
        <v>15000</v>
      </c>
      <c r="AL161" s="45">
        <v>15000</v>
      </c>
      <c r="AM161" s="45">
        <v>0</v>
      </c>
      <c r="AN161" s="45">
        <v>15000</v>
      </c>
      <c r="AO161" s="49"/>
      <c r="AP161" s="35">
        <v>8000</v>
      </c>
      <c r="AQ161" s="35">
        <v>7000</v>
      </c>
      <c r="AR161" s="35" t="s">
        <v>4422</v>
      </c>
      <c r="AS161" s="49"/>
      <c r="AT161" s="37">
        <v>0</v>
      </c>
      <c r="AU161" s="37">
        <v>0</v>
      </c>
      <c r="AV161" s="60">
        <v>0</v>
      </c>
    </row>
    <row r="162" spans="1:48" x14ac:dyDescent="0.35">
      <c r="A162" s="28" t="s">
        <v>5689</v>
      </c>
      <c r="B162" s="28">
        <v>141</v>
      </c>
      <c r="C162" s="66">
        <v>4140</v>
      </c>
      <c r="D162" s="28" t="s">
        <v>4645</v>
      </c>
      <c r="E162" s="28" t="s">
        <v>2883</v>
      </c>
      <c r="F162" s="28" t="s">
        <v>27</v>
      </c>
      <c r="G162" s="28" t="s">
        <v>27</v>
      </c>
      <c r="H162" s="28" t="s">
        <v>1892</v>
      </c>
      <c r="I162" s="30">
        <v>42814</v>
      </c>
      <c r="J162" s="28" t="s">
        <v>1989</v>
      </c>
      <c r="K162" s="28" t="s">
        <v>2761</v>
      </c>
      <c r="L162" s="28"/>
      <c r="M162" s="28"/>
      <c r="N162" s="31">
        <v>714021875228</v>
      </c>
      <c r="O162" s="31" t="s">
        <v>4990</v>
      </c>
      <c r="P162" s="28">
        <v>7981479069</v>
      </c>
      <c r="Q162" s="28" t="s">
        <v>2764</v>
      </c>
      <c r="R162" s="28" t="s">
        <v>68</v>
      </c>
      <c r="S162" s="49"/>
      <c r="T162" s="28">
        <v>364</v>
      </c>
      <c r="U162" s="49"/>
      <c r="V162" s="47">
        <v>15000</v>
      </c>
      <c r="W162" s="47">
        <v>8000</v>
      </c>
      <c r="X162" s="47">
        <v>0</v>
      </c>
      <c r="Y162" s="47">
        <v>8000</v>
      </c>
      <c r="Z162" s="49"/>
      <c r="AA162" s="41">
        <v>0</v>
      </c>
      <c r="AB162" s="41">
        <v>0</v>
      </c>
      <c r="AC162" s="41">
        <v>0</v>
      </c>
      <c r="AD162" s="41">
        <v>0</v>
      </c>
      <c r="AE162" s="49"/>
      <c r="AF162" s="43">
        <v>0</v>
      </c>
      <c r="AG162" s="43">
        <v>0</v>
      </c>
      <c r="AH162" s="43">
        <v>0</v>
      </c>
      <c r="AI162" s="43">
        <v>0</v>
      </c>
      <c r="AJ162" s="49"/>
      <c r="AK162" s="45">
        <v>15000</v>
      </c>
      <c r="AL162" s="45">
        <v>8000</v>
      </c>
      <c r="AM162" s="45">
        <v>0</v>
      </c>
      <c r="AN162" s="45">
        <v>8000</v>
      </c>
      <c r="AO162" s="49"/>
      <c r="AP162" s="28">
        <v>8000</v>
      </c>
      <c r="AQ162" s="28">
        <v>7000</v>
      </c>
      <c r="AR162" s="28" t="s">
        <v>4422</v>
      </c>
      <c r="AS162" s="49"/>
      <c r="AT162" s="31">
        <v>0</v>
      </c>
      <c r="AU162" s="31">
        <v>0</v>
      </c>
      <c r="AV162" s="60">
        <v>0</v>
      </c>
    </row>
    <row r="163" spans="1:48" x14ac:dyDescent="0.35">
      <c r="A163" s="28" t="s">
        <v>5689</v>
      </c>
      <c r="B163" s="28">
        <v>142</v>
      </c>
      <c r="C163" s="66">
        <v>4428</v>
      </c>
      <c r="D163" s="28">
        <v>4428</v>
      </c>
      <c r="E163" s="28" t="s">
        <v>2842</v>
      </c>
      <c r="F163" s="28" t="s">
        <v>27</v>
      </c>
      <c r="G163" s="28" t="s">
        <v>27</v>
      </c>
      <c r="H163" s="28" t="s">
        <v>1892</v>
      </c>
      <c r="I163" s="30">
        <v>42283</v>
      </c>
      <c r="J163" s="28" t="s">
        <v>2843</v>
      </c>
      <c r="K163" s="28" t="s">
        <v>2761</v>
      </c>
      <c r="L163" s="28"/>
      <c r="M163" s="28"/>
      <c r="N163" s="31">
        <v>880956769671</v>
      </c>
      <c r="O163" s="31" t="s">
        <v>4991</v>
      </c>
      <c r="P163" s="28">
        <v>9849249679</v>
      </c>
      <c r="Q163" s="28" t="s">
        <v>2764</v>
      </c>
      <c r="R163" s="28" t="s">
        <v>62</v>
      </c>
      <c r="S163" s="49"/>
      <c r="T163" s="28">
        <v>93</v>
      </c>
      <c r="U163" s="49"/>
      <c r="V163" s="47">
        <v>16000</v>
      </c>
      <c r="W163" s="47">
        <v>10000</v>
      </c>
      <c r="X163" s="47">
        <v>6000</v>
      </c>
      <c r="Y163" s="47">
        <v>4000</v>
      </c>
      <c r="Z163" s="49"/>
      <c r="AA163" s="41">
        <v>0</v>
      </c>
      <c r="AB163" s="41">
        <v>0</v>
      </c>
      <c r="AC163" s="41">
        <v>0</v>
      </c>
      <c r="AD163" s="41">
        <v>0</v>
      </c>
      <c r="AE163" s="49"/>
      <c r="AF163" s="43">
        <v>0</v>
      </c>
      <c r="AG163" s="43">
        <v>0</v>
      </c>
      <c r="AH163" s="43">
        <v>0</v>
      </c>
      <c r="AI163" s="43">
        <v>0</v>
      </c>
      <c r="AJ163" s="49"/>
      <c r="AK163" s="45">
        <v>16000</v>
      </c>
      <c r="AL163" s="45">
        <v>10000</v>
      </c>
      <c r="AM163" s="45">
        <v>6000</v>
      </c>
      <c r="AN163" s="45">
        <v>4000</v>
      </c>
      <c r="AO163" s="49"/>
      <c r="AP163" s="28">
        <v>8000</v>
      </c>
      <c r="AQ163" s="28">
        <v>8000</v>
      </c>
      <c r="AR163" s="28" t="s">
        <v>4422</v>
      </c>
      <c r="AS163" s="49"/>
      <c r="AT163" s="31">
        <v>60</v>
      </c>
      <c r="AU163" s="31">
        <v>60</v>
      </c>
      <c r="AV163" s="60">
        <v>44669</v>
      </c>
    </row>
    <row r="164" spans="1:48" x14ac:dyDescent="0.35">
      <c r="A164" s="28" t="s">
        <v>5689</v>
      </c>
      <c r="B164" s="28">
        <v>143</v>
      </c>
      <c r="C164" s="66">
        <v>4313</v>
      </c>
      <c r="D164" s="28">
        <v>4313</v>
      </c>
      <c r="E164" s="28" t="s">
        <v>2844</v>
      </c>
      <c r="F164" s="28" t="s">
        <v>27</v>
      </c>
      <c r="G164" s="28" t="s">
        <v>27</v>
      </c>
      <c r="H164" s="28" t="s">
        <v>1892</v>
      </c>
      <c r="I164" s="30">
        <v>42720</v>
      </c>
      <c r="J164" s="28" t="s">
        <v>1903</v>
      </c>
      <c r="K164" s="28" t="s">
        <v>2761</v>
      </c>
      <c r="L164" s="28"/>
      <c r="M164" s="28"/>
      <c r="N164" s="31">
        <v>221633817631</v>
      </c>
      <c r="O164" s="31" t="s">
        <v>4992</v>
      </c>
      <c r="P164" s="28">
        <v>9666115423</v>
      </c>
      <c r="Q164" s="28" t="s">
        <v>2762</v>
      </c>
      <c r="R164" s="28" t="s">
        <v>102</v>
      </c>
      <c r="S164" s="49"/>
      <c r="T164" s="28">
        <v>160</v>
      </c>
      <c r="U164" s="49"/>
      <c r="V164" s="47">
        <v>8000</v>
      </c>
      <c r="W164" s="47">
        <v>6000</v>
      </c>
      <c r="X164" s="47">
        <v>4000</v>
      </c>
      <c r="Y164" s="47">
        <v>2000</v>
      </c>
      <c r="Z164" s="49"/>
      <c r="AA164" s="41">
        <v>0</v>
      </c>
      <c r="AB164" s="41">
        <v>0</v>
      </c>
      <c r="AC164" s="41">
        <v>0</v>
      </c>
      <c r="AD164" s="41">
        <v>0</v>
      </c>
      <c r="AE164" s="49"/>
      <c r="AF164" s="43">
        <v>0</v>
      </c>
      <c r="AG164" s="43">
        <v>0</v>
      </c>
      <c r="AH164" s="43">
        <v>0</v>
      </c>
      <c r="AI164" s="43">
        <v>0</v>
      </c>
      <c r="AJ164" s="49"/>
      <c r="AK164" s="45">
        <v>8000</v>
      </c>
      <c r="AL164" s="45">
        <v>6000</v>
      </c>
      <c r="AM164" s="45">
        <v>4000</v>
      </c>
      <c r="AN164" s="45">
        <v>2000</v>
      </c>
      <c r="AO164" s="49"/>
      <c r="AP164" s="28">
        <v>8000</v>
      </c>
      <c r="AQ164" s="28" t="s">
        <v>4422</v>
      </c>
      <c r="AR164" s="28" t="s">
        <v>4422</v>
      </c>
      <c r="AS164" s="49"/>
      <c r="AT164" s="31">
        <v>66.666666666666657</v>
      </c>
      <c r="AU164" s="31">
        <v>66.666666666666657</v>
      </c>
      <c r="AV164" s="60">
        <v>44644</v>
      </c>
    </row>
    <row r="165" spans="1:48" x14ac:dyDescent="0.35">
      <c r="A165" s="28" t="s">
        <v>5690</v>
      </c>
      <c r="B165" s="28">
        <v>144</v>
      </c>
      <c r="C165" s="66">
        <v>4314</v>
      </c>
      <c r="D165" s="28" t="s">
        <v>232</v>
      </c>
      <c r="E165" s="35" t="s">
        <v>523</v>
      </c>
      <c r="F165" s="35" t="s">
        <v>27</v>
      </c>
      <c r="G165" s="28" t="s">
        <v>27</v>
      </c>
      <c r="H165" s="35" t="s">
        <v>1892</v>
      </c>
      <c r="I165" s="38">
        <v>42691</v>
      </c>
      <c r="J165" s="35" t="s">
        <v>2002</v>
      </c>
      <c r="K165" s="35" t="s">
        <v>2760</v>
      </c>
      <c r="L165" s="35" t="s">
        <v>2834</v>
      </c>
      <c r="M165" s="35"/>
      <c r="N165" s="37"/>
      <c r="O165" s="37" t="s">
        <v>2941</v>
      </c>
      <c r="P165" s="35">
        <v>9542899261</v>
      </c>
      <c r="Q165" s="35" t="s">
        <v>2764</v>
      </c>
      <c r="R165" s="35" t="s">
        <v>43</v>
      </c>
      <c r="S165" s="49"/>
      <c r="T165" s="35" t="s">
        <v>2937</v>
      </c>
      <c r="U165" s="49"/>
      <c r="V165" s="47">
        <v>15000</v>
      </c>
      <c r="W165" s="47">
        <v>15000</v>
      </c>
      <c r="X165" s="47">
        <v>0</v>
      </c>
      <c r="Y165" s="47">
        <v>15000</v>
      </c>
      <c r="Z165" s="49"/>
      <c r="AA165" s="41">
        <v>0</v>
      </c>
      <c r="AB165" s="41">
        <v>0</v>
      </c>
      <c r="AC165" s="41">
        <v>0</v>
      </c>
      <c r="AD165" s="41">
        <v>0</v>
      </c>
      <c r="AE165" s="49"/>
      <c r="AF165" s="43">
        <v>0</v>
      </c>
      <c r="AG165" s="43">
        <v>0</v>
      </c>
      <c r="AH165" s="43">
        <v>0</v>
      </c>
      <c r="AI165" s="43">
        <v>0</v>
      </c>
      <c r="AJ165" s="49"/>
      <c r="AK165" s="45">
        <v>15000</v>
      </c>
      <c r="AL165" s="45">
        <v>15000</v>
      </c>
      <c r="AM165" s="45">
        <v>0</v>
      </c>
      <c r="AN165" s="45">
        <v>15000</v>
      </c>
      <c r="AO165" s="49"/>
      <c r="AP165" s="35">
        <v>8000</v>
      </c>
      <c r="AQ165" s="35">
        <v>7000</v>
      </c>
      <c r="AR165" s="35" t="s">
        <v>4422</v>
      </c>
      <c r="AS165" s="49"/>
      <c r="AT165" s="37">
        <v>0</v>
      </c>
      <c r="AU165" s="37">
        <v>0</v>
      </c>
      <c r="AV165" s="60">
        <v>0</v>
      </c>
    </row>
    <row r="166" spans="1:48" x14ac:dyDescent="0.35">
      <c r="A166" s="28" t="s">
        <v>5689</v>
      </c>
      <c r="B166" s="28">
        <v>145</v>
      </c>
      <c r="C166" s="66">
        <v>4318</v>
      </c>
      <c r="D166" s="28" t="s">
        <v>4646</v>
      </c>
      <c r="E166" s="28" t="s">
        <v>524</v>
      </c>
      <c r="F166" s="28" t="s">
        <v>27</v>
      </c>
      <c r="G166" s="28" t="s">
        <v>27</v>
      </c>
      <c r="H166" s="28" t="s">
        <v>1892</v>
      </c>
      <c r="I166" s="30">
        <v>42407</v>
      </c>
      <c r="J166" s="28" t="s">
        <v>2003</v>
      </c>
      <c r="K166" s="28" t="s">
        <v>2761</v>
      </c>
      <c r="L166" s="28"/>
      <c r="M166" s="28"/>
      <c r="N166" s="31">
        <v>901216782862</v>
      </c>
      <c r="O166" s="31" t="s">
        <v>4993</v>
      </c>
      <c r="P166" s="28">
        <v>9948407429</v>
      </c>
      <c r="Q166" s="28" t="s">
        <v>2764</v>
      </c>
      <c r="R166" s="28" t="s">
        <v>68</v>
      </c>
      <c r="S166" s="49"/>
      <c r="T166" s="28" t="s">
        <v>2937</v>
      </c>
      <c r="U166" s="49"/>
      <c r="V166" s="47">
        <v>16500</v>
      </c>
      <c r="W166" s="47">
        <v>16500</v>
      </c>
      <c r="X166" s="47">
        <v>3500</v>
      </c>
      <c r="Y166" s="47">
        <v>13000</v>
      </c>
      <c r="Z166" s="49"/>
      <c r="AA166" s="41">
        <v>1500</v>
      </c>
      <c r="AB166" s="41">
        <v>1500</v>
      </c>
      <c r="AC166" s="41">
        <v>1500</v>
      </c>
      <c r="AD166" s="41">
        <v>0</v>
      </c>
      <c r="AE166" s="49"/>
      <c r="AF166" s="43">
        <v>0</v>
      </c>
      <c r="AG166" s="43">
        <v>0</v>
      </c>
      <c r="AH166" s="43">
        <v>0</v>
      </c>
      <c r="AI166" s="43">
        <v>0</v>
      </c>
      <c r="AJ166" s="49"/>
      <c r="AK166" s="45">
        <v>15000</v>
      </c>
      <c r="AL166" s="45">
        <v>15000</v>
      </c>
      <c r="AM166" s="45">
        <v>2000</v>
      </c>
      <c r="AN166" s="45">
        <v>13000</v>
      </c>
      <c r="AO166" s="49"/>
      <c r="AP166" s="28">
        <v>8000</v>
      </c>
      <c r="AQ166" s="28">
        <v>7000</v>
      </c>
      <c r="AR166" s="28" t="s">
        <v>4422</v>
      </c>
      <c r="AS166" s="49"/>
      <c r="AT166" s="31">
        <v>21.212121212121211</v>
      </c>
      <c r="AU166" s="31">
        <v>13.333333333333334</v>
      </c>
      <c r="AV166" s="60">
        <v>44608</v>
      </c>
    </row>
    <row r="167" spans="1:48" x14ac:dyDescent="0.35">
      <c r="A167" s="28" t="s">
        <v>5690</v>
      </c>
      <c r="B167" s="28">
        <v>146</v>
      </c>
      <c r="C167" s="66">
        <v>4319</v>
      </c>
      <c r="D167" s="28" t="s">
        <v>233</v>
      </c>
      <c r="E167" s="28" t="s">
        <v>525</v>
      </c>
      <c r="F167" s="28" t="s">
        <v>27</v>
      </c>
      <c r="G167" s="28" t="s">
        <v>27</v>
      </c>
      <c r="H167" s="28" t="s">
        <v>1892</v>
      </c>
      <c r="I167" s="30">
        <v>42463</v>
      </c>
      <c r="J167" s="28" t="s">
        <v>2004</v>
      </c>
      <c r="K167" s="28" t="s">
        <v>2761</v>
      </c>
      <c r="L167" s="28"/>
      <c r="M167" s="28"/>
      <c r="N167" s="31">
        <v>971222554759</v>
      </c>
      <c r="O167" s="31" t="s">
        <v>4429</v>
      </c>
      <c r="P167" s="28">
        <v>9640009241</v>
      </c>
      <c r="Q167" s="28" t="s">
        <v>2762</v>
      </c>
      <c r="R167" s="28" t="s">
        <v>97</v>
      </c>
      <c r="S167" s="49"/>
      <c r="T167" s="28">
        <v>274</v>
      </c>
      <c r="U167" s="49"/>
      <c r="V167" s="47">
        <v>9500</v>
      </c>
      <c r="W167" s="47">
        <v>8000</v>
      </c>
      <c r="X167" s="47">
        <v>8000</v>
      </c>
      <c r="Y167" s="47">
        <v>0</v>
      </c>
      <c r="Z167" s="49"/>
      <c r="AA167" s="41">
        <v>1500</v>
      </c>
      <c r="AB167" s="41">
        <v>1500</v>
      </c>
      <c r="AC167" s="41">
        <v>1500</v>
      </c>
      <c r="AD167" s="41">
        <v>0</v>
      </c>
      <c r="AE167" s="49"/>
      <c r="AF167" s="43">
        <v>0</v>
      </c>
      <c r="AG167" s="43">
        <v>0</v>
      </c>
      <c r="AH167" s="43">
        <v>0</v>
      </c>
      <c r="AI167" s="43">
        <v>0</v>
      </c>
      <c r="AJ167" s="49"/>
      <c r="AK167" s="45">
        <v>8000</v>
      </c>
      <c r="AL167" s="45">
        <v>6500</v>
      </c>
      <c r="AM167" s="45">
        <v>6500</v>
      </c>
      <c r="AN167" s="45">
        <v>0</v>
      </c>
      <c r="AO167" s="49"/>
      <c r="AP167" s="28">
        <v>8000</v>
      </c>
      <c r="AQ167" s="28" t="s">
        <v>4422</v>
      </c>
      <c r="AR167" s="28" t="s">
        <v>4422</v>
      </c>
      <c r="AS167" s="49"/>
      <c r="AT167" s="31">
        <v>100</v>
      </c>
      <c r="AU167" s="31">
        <v>100</v>
      </c>
      <c r="AV167" s="60">
        <v>44659</v>
      </c>
    </row>
    <row r="168" spans="1:48" x14ac:dyDescent="0.35">
      <c r="A168" s="28" t="s">
        <v>5689</v>
      </c>
      <c r="B168" s="28">
        <v>147</v>
      </c>
      <c r="C168" s="66">
        <v>4321</v>
      </c>
      <c r="D168" s="28" t="s">
        <v>4647</v>
      </c>
      <c r="E168" s="28" t="s">
        <v>2907</v>
      </c>
      <c r="F168" s="28" t="s">
        <v>27</v>
      </c>
      <c r="G168" s="28" t="s">
        <v>27</v>
      </c>
      <c r="H168" s="28" t="s">
        <v>1892</v>
      </c>
      <c r="I168" s="30">
        <v>42332</v>
      </c>
      <c r="J168" s="28" t="s">
        <v>2005</v>
      </c>
      <c r="K168" s="28" t="s">
        <v>2761</v>
      </c>
      <c r="L168" s="28"/>
      <c r="M168" s="28"/>
      <c r="N168" s="31">
        <v>662404003178</v>
      </c>
      <c r="O168" s="31" t="s">
        <v>4994</v>
      </c>
      <c r="P168" s="28">
        <v>9704616443</v>
      </c>
      <c r="Q168" s="28" t="s">
        <v>2764</v>
      </c>
      <c r="R168" s="28" t="s">
        <v>187</v>
      </c>
      <c r="S168" s="49"/>
      <c r="T168" s="28">
        <v>99</v>
      </c>
      <c r="U168" s="49"/>
      <c r="V168" s="47">
        <v>20000</v>
      </c>
      <c r="W168" s="47">
        <v>9000</v>
      </c>
      <c r="X168" s="47">
        <v>6000</v>
      </c>
      <c r="Y168" s="47">
        <v>3000</v>
      </c>
      <c r="Z168" s="49"/>
      <c r="AA168" s="41">
        <v>5000</v>
      </c>
      <c r="AB168" s="41">
        <v>0</v>
      </c>
      <c r="AC168" s="41">
        <v>0</v>
      </c>
      <c r="AD168" s="41">
        <v>0</v>
      </c>
      <c r="AE168" s="49"/>
      <c r="AF168" s="43">
        <v>0</v>
      </c>
      <c r="AG168" s="43">
        <v>0</v>
      </c>
      <c r="AH168" s="43">
        <v>0</v>
      </c>
      <c r="AI168" s="43">
        <v>0</v>
      </c>
      <c r="AJ168" s="49"/>
      <c r="AK168" s="45">
        <v>15000</v>
      </c>
      <c r="AL168" s="45">
        <v>9000</v>
      </c>
      <c r="AM168" s="45">
        <v>6000</v>
      </c>
      <c r="AN168" s="45">
        <v>3000</v>
      </c>
      <c r="AO168" s="49"/>
      <c r="AP168" s="28">
        <v>8000</v>
      </c>
      <c r="AQ168" s="28">
        <v>7000</v>
      </c>
      <c r="AR168" s="28" t="s">
        <v>4422</v>
      </c>
      <c r="AS168" s="49"/>
      <c r="AT168" s="31">
        <v>66.666666666666657</v>
      </c>
      <c r="AU168" s="31">
        <v>66.666666666666657</v>
      </c>
      <c r="AV168" s="60">
        <v>44658</v>
      </c>
    </row>
    <row r="169" spans="1:48" x14ac:dyDescent="0.35">
      <c r="A169" s="28" t="s">
        <v>5690</v>
      </c>
      <c r="B169" s="28">
        <v>148</v>
      </c>
      <c r="C169" s="28" t="s">
        <v>234</v>
      </c>
      <c r="D169" s="28" t="s">
        <v>234</v>
      </c>
      <c r="E169" s="35" t="s">
        <v>526</v>
      </c>
      <c r="F169" s="35" t="s">
        <v>27</v>
      </c>
      <c r="G169" s="28" t="s">
        <v>27</v>
      </c>
      <c r="H169" s="35" t="s">
        <v>1892</v>
      </c>
      <c r="I169" s="38"/>
      <c r="J169" s="35" t="s">
        <v>2006</v>
      </c>
      <c r="K169" s="35" t="s">
        <v>2760</v>
      </c>
      <c r="L169" s="35" t="s">
        <v>2834</v>
      </c>
      <c r="M169" s="35"/>
      <c r="N169" s="37"/>
      <c r="O169" s="37" t="s">
        <v>2941</v>
      </c>
      <c r="P169" s="35">
        <v>9951283396</v>
      </c>
      <c r="Q169" s="35" t="s">
        <v>2762</v>
      </c>
      <c r="R169" s="35" t="s">
        <v>97</v>
      </c>
      <c r="S169" s="49"/>
      <c r="T169" s="35" t="s">
        <v>2937</v>
      </c>
      <c r="U169" s="49"/>
      <c r="V169" s="47">
        <v>13500</v>
      </c>
      <c r="W169" s="47">
        <v>13500</v>
      </c>
      <c r="X169" s="47">
        <v>0</v>
      </c>
      <c r="Y169" s="47">
        <v>13500</v>
      </c>
      <c r="Z169" s="49"/>
      <c r="AA169" s="41">
        <v>5500</v>
      </c>
      <c r="AB169" s="41">
        <v>5500</v>
      </c>
      <c r="AC169" s="41">
        <v>0</v>
      </c>
      <c r="AD169" s="41">
        <v>5500</v>
      </c>
      <c r="AE169" s="49"/>
      <c r="AF169" s="43">
        <v>0</v>
      </c>
      <c r="AG169" s="43">
        <v>0</v>
      </c>
      <c r="AH169" s="43">
        <v>0</v>
      </c>
      <c r="AI169" s="43">
        <v>0</v>
      </c>
      <c r="AJ169" s="49"/>
      <c r="AK169" s="45">
        <v>8000</v>
      </c>
      <c r="AL169" s="45">
        <v>8000</v>
      </c>
      <c r="AM169" s="45">
        <v>0</v>
      </c>
      <c r="AN169" s="45">
        <v>8000</v>
      </c>
      <c r="AO169" s="49"/>
      <c r="AP169" s="35">
        <v>8000</v>
      </c>
      <c r="AQ169" s="35" t="s">
        <v>4422</v>
      </c>
      <c r="AR169" s="35" t="s">
        <v>4422</v>
      </c>
      <c r="AS169" s="49"/>
      <c r="AT169" s="37">
        <v>0</v>
      </c>
      <c r="AU169" s="37">
        <v>0</v>
      </c>
      <c r="AV169" s="60">
        <v>0</v>
      </c>
    </row>
    <row r="170" spans="1:48" x14ac:dyDescent="0.35">
      <c r="A170" s="28" t="s">
        <v>5690</v>
      </c>
      <c r="B170" s="28">
        <v>149</v>
      </c>
      <c r="C170" s="66">
        <v>4322</v>
      </c>
      <c r="D170" s="28" t="s">
        <v>235</v>
      </c>
      <c r="E170" s="35" t="s">
        <v>527</v>
      </c>
      <c r="F170" s="35" t="s">
        <v>27</v>
      </c>
      <c r="G170" s="35" t="s">
        <v>27</v>
      </c>
      <c r="H170" s="35" t="s">
        <v>1892</v>
      </c>
      <c r="I170" s="38">
        <v>42411</v>
      </c>
      <c r="J170" s="35" t="s">
        <v>2007</v>
      </c>
      <c r="K170" s="35" t="s">
        <v>2760</v>
      </c>
      <c r="L170" s="35"/>
      <c r="M170" s="35"/>
      <c r="N170" s="37">
        <v>307318172493</v>
      </c>
      <c r="O170" s="37" t="s">
        <v>4430</v>
      </c>
      <c r="P170" s="35">
        <v>9010919008</v>
      </c>
      <c r="Q170" s="35" t="s">
        <v>2764</v>
      </c>
      <c r="R170" s="35" t="s">
        <v>53</v>
      </c>
      <c r="S170" s="61"/>
      <c r="T170" s="35" t="s">
        <v>2937</v>
      </c>
      <c r="U170" s="61"/>
      <c r="V170" s="47">
        <v>13000</v>
      </c>
      <c r="W170" s="47">
        <v>13000</v>
      </c>
      <c r="X170" s="47">
        <v>1000</v>
      </c>
      <c r="Y170" s="47">
        <v>12000</v>
      </c>
      <c r="Z170" s="61"/>
      <c r="AA170" s="41">
        <v>0</v>
      </c>
      <c r="AB170" s="41">
        <v>0</v>
      </c>
      <c r="AC170" s="41">
        <v>0</v>
      </c>
      <c r="AD170" s="41">
        <v>0</v>
      </c>
      <c r="AE170" s="61"/>
      <c r="AF170" s="43">
        <v>0</v>
      </c>
      <c r="AG170" s="43">
        <v>0</v>
      </c>
      <c r="AH170" s="43">
        <v>0</v>
      </c>
      <c r="AI170" s="43">
        <v>0</v>
      </c>
      <c r="AJ170" s="61"/>
      <c r="AK170" s="45">
        <v>13000</v>
      </c>
      <c r="AL170" s="45">
        <v>13000</v>
      </c>
      <c r="AM170" s="45">
        <v>1000</v>
      </c>
      <c r="AN170" s="45">
        <v>12000</v>
      </c>
      <c r="AO170" s="61"/>
      <c r="AP170" s="28">
        <v>8000</v>
      </c>
      <c r="AQ170" s="28">
        <v>5000</v>
      </c>
      <c r="AR170" s="28" t="s">
        <v>4422</v>
      </c>
      <c r="AS170" s="61"/>
      <c r="AT170" s="31">
        <v>7.6923076923076925</v>
      </c>
      <c r="AU170" s="31">
        <v>7.6923076923076925</v>
      </c>
      <c r="AV170" s="60">
        <v>44544</v>
      </c>
    </row>
    <row r="171" spans="1:48" x14ac:dyDescent="0.35">
      <c r="A171" s="28" t="s">
        <v>5689</v>
      </c>
      <c r="B171" s="28">
        <v>150</v>
      </c>
      <c r="C171" s="66">
        <v>4323</v>
      </c>
      <c r="D171" s="28" t="s">
        <v>4648</v>
      </c>
      <c r="E171" s="28" t="s">
        <v>528</v>
      </c>
      <c r="F171" s="28" t="s">
        <v>27</v>
      </c>
      <c r="G171" s="28" t="s">
        <v>27</v>
      </c>
      <c r="H171" s="28" t="s">
        <v>1892</v>
      </c>
      <c r="I171" s="30" t="s">
        <v>2886</v>
      </c>
      <c r="J171" s="28" t="s">
        <v>2008</v>
      </c>
      <c r="K171" s="28" t="s">
        <v>2761</v>
      </c>
      <c r="L171" s="28"/>
      <c r="M171" s="28"/>
      <c r="N171" s="31">
        <v>410077293039</v>
      </c>
      <c r="O171" s="31" t="s">
        <v>4995</v>
      </c>
      <c r="P171" s="28">
        <v>8499919138</v>
      </c>
      <c r="Q171" s="28" t="s">
        <v>2764</v>
      </c>
      <c r="R171" s="28" t="s">
        <v>77</v>
      </c>
      <c r="S171" s="49"/>
      <c r="T171" s="28" t="s">
        <v>2937</v>
      </c>
      <c r="U171" s="49"/>
      <c r="V171" s="47">
        <v>18000</v>
      </c>
      <c r="W171" s="47">
        <v>18000</v>
      </c>
      <c r="X171" s="47">
        <v>4000</v>
      </c>
      <c r="Y171" s="47">
        <v>14000</v>
      </c>
      <c r="Z171" s="49"/>
      <c r="AA171" s="41">
        <v>3000</v>
      </c>
      <c r="AB171" s="41">
        <v>3000</v>
      </c>
      <c r="AC171" s="41">
        <v>3000</v>
      </c>
      <c r="AD171" s="41">
        <v>0</v>
      </c>
      <c r="AE171" s="49"/>
      <c r="AF171" s="43">
        <v>0</v>
      </c>
      <c r="AG171" s="43">
        <v>0</v>
      </c>
      <c r="AH171" s="43">
        <v>0</v>
      </c>
      <c r="AI171" s="43">
        <v>0</v>
      </c>
      <c r="AJ171" s="49"/>
      <c r="AK171" s="45">
        <v>15000</v>
      </c>
      <c r="AL171" s="45">
        <v>15000</v>
      </c>
      <c r="AM171" s="45">
        <v>1000</v>
      </c>
      <c r="AN171" s="45">
        <v>14000</v>
      </c>
      <c r="AO171" s="49"/>
      <c r="AP171" s="28">
        <v>8000</v>
      </c>
      <c r="AQ171" s="28">
        <v>7000</v>
      </c>
      <c r="AR171" s="28" t="s">
        <v>4422</v>
      </c>
      <c r="AS171" s="49"/>
      <c r="AT171" s="31">
        <v>22.222222222222221</v>
      </c>
      <c r="AU171" s="31">
        <v>6.666666666666667</v>
      </c>
      <c r="AV171" s="60">
        <v>44664</v>
      </c>
    </row>
    <row r="172" spans="1:48" x14ac:dyDescent="0.35">
      <c r="A172" s="28" t="s">
        <v>5689</v>
      </c>
      <c r="B172" s="28">
        <v>151</v>
      </c>
      <c r="C172" s="66">
        <v>4324</v>
      </c>
      <c r="D172" s="28" t="s">
        <v>4649</v>
      </c>
      <c r="E172" s="28" t="s">
        <v>2940</v>
      </c>
      <c r="F172" s="28" t="s">
        <v>27</v>
      </c>
      <c r="G172" s="28" t="s">
        <v>27</v>
      </c>
      <c r="H172" s="28" t="s">
        <v>1892</v>
      </c>
      <c r="I172" s="30">
        <v>42479</v>
      </c>
      <c r="J172" s="28" t="s">
        <v>2009</v>
      </c>
      <c r="K172" s="28" t="s">
        <v>2761</v>
      </c>
      <c r="L172" s="28"/>
      <c r="M172" s="28"/>
      <c r="N172" s="31">
        <v>4788144097548</v>
      </c>
      <c r="O172" s="31" t="s">
        <v>4996</v>
      </c>
      <c r="P172" s="28">
        <v>9640506086</v>
      </c>
      <c r="Q172" s="28" t="s">
        <v>2764</v>
      </c>
      <c r="R172" s="28" t="s">
        <v>43</v>
      </c>
      <c r="S172" s="49"/>
      <c r="T172" s="28" t="s">
        <v>2937</v>
      </c>
      <c r="U172" s="49"/>
      <c r="V172" s="47">
        <v>16000</v>
      </c>
      <c r="W172" s="47">
        <v>16000</v>
      </c>
      <c r="X172" s="47">
        <v>5000</v>
      </c>
      <c r="Y172" s="47">
        <v>11000</v>
      </c>
      <c r="Z172" s="49"/>
      <c r="AA172" s="41">
        <v>1000</v>
      </c>
      <c r="AB172" s="41">
        <v>1000</v>
      </c>
      <c r="AC172" s="41">
        <v>0</v>
      </c>
      <c r="AD172" s="41">
        <v>1000</v>
      </c>
      <c r="AE172" s="49"/>
      <c r="AF172" s="43">
        <v>0</v>
      </c>
      <c r="AG172" s="43">
        <v>0</v>
      </c>
      <c r="AH172" s="43">
        <v>0</v>
      </c>
      <c r="AI172" s="43">
        <v>0</v>
      </c>
      <c r="AJ172" s="49"/>
      <c r="AK172" s="45">
        <v>15000</v>
      </c>
      <c r="AL172" s="45">
        <v>15000</v>
      </c>
      <c r="AM172" s="45">
        <v>5000</v>
      </c>
      <c r="AN172" s="45">
        <v>10000</v>
      </c>
      <c r="AO172" s="49"/>
      <c r="AP172" s="28">
        <v>8000</v>
      </c>
      <c r="AQ172" s="28">
        <v>7000</v>
      </c>
      <c r="AR172" s="28" t="s">
        <v>4422</v>
      </c>
      <c r="AS172" s="49"/>
      <c r="AT172" s="31">
        <v>31.25</v>
      </c>
      <c r="AU172" s="31">
        <v>33.333333333333329</v>
      </c>
      <c r="AV172" s="60">
        <v>44603</v>
      </c>
    </row>
    <row r="173" spans="1:48" x14ac:dyDescent="0.35">
      <c r="A173" s="28" t="s">
        <v>5690</v>
      </c>
      <c r="B173" s="28">
        <v>152</v>
      </c>
      <c r="C173" s="66">
        <v>4331</v>
      </c>
      <c r="D173" s="28" t="s">
        <v>236</v>
      </c>
      <c r="E173" s="35" t="s">
        <v>529</v>
      </c>
      <c r="F173" s="35" t="s">
        <v>27</v>
      </c>
      <c r="G173" s="35" t="s">
        <v>27</v>
      </c>
      <c r="H173" s="35" t="s">
        <v>1892</v>
      </c>
      <c r="I173" s="38">
        <v>42796</v>
      </c>
      <c r="J173" s="35" t="s">
        <v>2010</v>
      </c>
      <c r="K173" s="35" t="s">
        <v>2760</v>
      </c>
      <c r="L173" s="35"/>
      <c r="M173" s="35"/>
      <c r="N173" s="37"/>
      <c r="O173" s="37" t="s">
        <v>2941</v>
      </c>
      <c r="P173" s="35">
        <v>8897263815</v>
      </c>
      <c r="Q173" s="35" t="s">
        <v>2764</v>
      </c>
      <c r="R173" s="35" t="s">
        <v>103</v>
      </c>
      <c r="S173" s="61"/>
      <c r="T173" s="35" t="s">
        <v>2937</v>
      </c>
      <c r="U173" s="61"/>
      <c r="V173" s="47">
        <v>18000</v>
      </c>
      <c r="W173" s="47">
        <v>18000</v>
      </c>
      <c r="X173" s="47">
        <v>0</v>
      </c>
      <c r="Y173" s="47">
        <v>18000</v>
      </c>
      <c r="Z173" s="61"/>
      <c r="AA173" s="41">
        <v>5000</v>
      </c>
      <c r="AB173" s="41">
        <v>5000</v>
      </c>
      <c r="AC173" s="41">
        <v>0</v>
      </c>
      <c r="AD173" s="41">
        <v>5000</v>
      </c>
      <c r="AE173" s="61"/>
      <c r="AF173" s="43">
        <v>0</v>
      </c>
      <c r="AG173" s="43">
        <v>0</v>
      </c>
      <c r="AH173" s="43">
        <v>0</v>
      </c>
      <c r="AI173" s="43">
        <v>0</v>
      </c>
      <c r="AJ173" s="61"/>
      <c r="AK173" s="45">
        <v>13000</v>
      </c>
      <c r="AL173" s="45">
        <v>13000</v>
      </c>
      <c r="AM173" s="45">
        <v>0</v>
      </c>
      <c r="AN173" s="45">
        <v>13000</v>
      </c>
      <c r="AO173" s="61"/>
      <c r="AP173" s="28">
        <v>8000</v>
      </c>
      <c r="AQ173" s="28">
        <v>5000</v>
      </c>
      <c r="AR173" s="28" t="s">
        <v>4422</v>
      </c>
      <c r="AS173" s="61"/>
      <c r="AT173" s="31">
        <v>0</v>
      </c>
      <c r="AU173" s="31">
        <v>0</v>
      </c>
      <c r="AV173" s="60">
        <v>0</v>
      </c>
    </row>
    <row r="174" spans="1:48" x14ac:dyDescent="0.35">
      <c r="A174" s="28" t="s">
        <v>5690</v>
      </c>
      <c r="B174" s="28">
        <v>153</v>
      </c>
      <c r="C174" s="66">
        <v>4332</v>
      </c>
      <c r="D174" s="28" t="s">
        <v>237</v>
      </c>
      <c r="E174" s="28" t="s">
        <v>530</v>
      </c>
      <c r="F174" s="28" t="s">
        <v>27</v>
      </c>
      <c r="G174" s="28" t="s">
        <v>27</v>
      </c>
      <c r="H174" s="28" t="s">
        <v>1892</v>
      </c>
      <c r="I174" s="30">
        <v>42656</v>
      </c>
      <c r="J174" s="28" t="s">
        <v>2011</v>
      </c>
      <c r="K174" s="28" t="s">
        <v>2761</v>
      </c>
      <c r="L174" s="28"/>
      <c r="M174" s="28"/>
      <c r="N174" s="31">
        <v>839107531528</v>
      </c>
      <c r="O174" s="31" t="s">
        <v>4431</v>
      </c>
      <c r="P174" s="28">
        <v>8074544950</v>
      </c>
      <c r="Q174" s="28" t="s">
        <v>2764</v>
      </c>
      <c r="R174" s="28" t="s">
        <v>74</v>
      </c>
      <c r="S174" s="49"/>
      <c r="T174" s="28">
        <v>9</v>
      </c>
      <c r="U174" s="49"/>
      <c r="V174" s="47">
        <v>19000</v>
      </c>
      <c r="W174" s="47">
        <v>15500</v>
      </c>
      <c r="X174" s="47">
        <v>13500</v>
      </c>
      <c r="Y174" s="47">
        <v>2000</v>
      </c>
      <c r="Z174" s="49"/>
      <c r="AA174" s="41">
        <v>5500</v>
      </c>
      <c r="AB174" s="41">
        <v>5500</v>
      </c>
      <c r="AC174" s="41">
        <v>5500</v>
      </c>
      <c r="AD174" s="41">
        <v>0</v>
      </c>
      <c r="AE174" s="49"/>
      <c r="AF174" s="43">
        <v>0</v>
      </c>
      <c r="AG174" s="43">
        <v>0</v>
      </c>
      <c r="AH174" s="43">
        <v>0</v>
      </c>
      <c r="AI174" s="43">
        <v>0</v>
      </c>
      <c r="AJ174" s="49"/>
      <c r="AK174" s="45">
        <v>13500</v>
      </c>
      <c r="AL174" s="45">
        <v>10000</v>
      </c>
      <c r="AM174" s="45">
        <v>8000</v>
      </c>
      <c r="AN174" s="45">
        <v>2000</v>
      </c>
      <c r="AO174" s="49"/>
      <c r="AP174" s="28">
        <v>8000</v>
      </c>
      <c r="AQ174" s="28">
        <v>5500</v>
      </c>
      <c r="AR174" s="28" t="s">
        <v>4422</v>
      </c>
      <c r="AS174" s="49"/>
      <c r="AT174" s="31">
        <v>87.096774193548384</v>
      </c>
      <c r="AU174" s="31">
        <v>80</v>
      </c>
      <c r="AV174" s="60">
        <v>44659</v>
      </c>
    </row>
    <row r="175" spans="1:48" x14ac:dyDescent="0.35">
      <c r="A175" s="28" t="s">
        <v>5690</v>
      </c>
      <c r="B175" s="28">
        <v>154</v>
      </c>
      <c r="C175" s="66">
        <v>4333</v>
      </c>
      <c r="D175" s="28" t="s">
        <v>238</v>
      </c>
      <c r="E175" s="28" t="s">
        <v>531</v>
      </c>
      <c r="F175" s="28" t="s">
        <v>27</v>
      </c>
      <c r="G175" s="28" t="s">
        <v>27</v>
      </c>
      <c r="H175" s="28" t="s">
        <v>1892</v>
      </c>
      <c r="I175" s="30">
        <v>42497</v>
      </c>
      <c r="J175" s="28" t="s">
        <v>2012</v>
      </c>
      <c r="K175" s="28" t="s">
        <v>2761</v>
      </c>
      <c r="L175" s="28"/>
      <c r="M175" s="28"/>
      <c r="N175" s="31">
        <v>444769786155</v>
      </c>
      <c r="O175" s="31" t="s">
        <v>4432</v>
      </c>
      <c r="P175" s="28">
        <v>7729803720</v>
      </c>
      <c r="Q175" s="28" t="s">
        <v>2762</v>
      </c>
      <c r="R175" s="28" t="s">
        <v>87</v>
      </c>
      <c r="S175" s="49"/>
      <c r="T175" s="28">
        <v>354</v>
      </c>
      <c r="U175" s="49"/>
      <c r="V175" s="47">
        <v>11000</v>
      </c>
      <c r="W175" s="47">
        <v>8500</v>
      </c>
      <c r="X175" s="47">
        <v>4000</v>
      </c>
      <c r="Y175" s="47">
        <v>4500</v>
      </c>
      <c r="Z175" s="49"/>
      <c r="AA175" s="41">
        <v>3000</v>
      </c>
      <c r="AB175" s="41">
        <v>0</v>
      </c>
      <c r="AC175" s="41">
        <v>2000</v>
      </c>
      <c r="AD175" s="41">
        <v>-2000</v>
      </c>
      <c r="AE175" s="49"/>
      <c r="AF175" s="43">
        <v>0</v>
      </c>
      <c r="AG175" s="43">
        <v>3000</v>
      </c>
      <c r="AH175" s="43">
        <v>0</v>
      </c>
      <c r="AI175" s="43">
        <v>3000</v>
      </c>
      <c r="AJ175" s="49"/>
      <c r="AK175" s="45">
        <v>8000</v>
      </c>
      <c r="AL175" s="45">
        <v>5500</v>
      </c>
      <c r="AM175" s="45">
        <v>2000</v>
      </c>
      <c r="AN175" s="45">
        <v>3500</v>
      </c>
      <c r="AO175" s="49"/>
      <c r="AP175" s="28">
        <v>8000</v>
      </c>
      <c r="AQ175" s="28" t="s">
        <v>4422</v>
      </c>
      <c r="AR175" s="28" t="s">
        <v>4422</v>
      </c>
      <c r="AS175" s="49"/>
      <c r="AT175" s="31">
        <v>47.058823529411761</v>
      </c>
      <c r="AU175" s="31">
        <v>36.363636363636367</v>
      </c>
      <c r="AV175" s="60">
        <v>44667</v>
      </c>
    </row>
    <row r="176" spans="1:48" x14ac:dyDescent="0.35">
      <c r="A176" s="28" t="s">
        <v>5689</v>
      </c>
      <c r="B176" s="28">
        <v>155</v>
      </c>
      <c r="C176" s="66">
        <v>4393</v>
      </c>
      <c r="D176" s="28">
        <v>4393</v>
      </c>
      <c r="E176" s="28" t="s">
        <v>532</v>
      </c>
      <c r="F176" s="28" t="s">
        <v>27</v>
      </c>
      <c r="G176" s="28" t="s">
        <v>27</v>
      </c>
      <c r="H176" s="28" t="s">
        <v>1892</v>
      </c>
      <c r="I176" s="30">
        <v>43140</v>
      </c>
      <c r="J176" s="28" t="s">
        <v>2841</v>
      </c>
      <c r="K176" s="28" t="s">
        <v>2761</v>
      </c>
      <c r="L176" s="28"/>
      <c r="M176" s="28"/>
      <c r="N176" s="31">
        <v>817676621102</v>
      </c>
      <c r="O176" s="31" t="s">
        <v>4997</v>
      </c>
      <c r="P176" s="28">
        <v>9440964877</v>
      </c>
      <c r="Q176" s="28" t="s">
        <v>2762</v>
      </c>
      <c r="R176" s="28" t="s">
        <v>97</v>
      </c>
      <c r="S176" s="49"/>
      <c r="T176" s="28">
        <v>61</v>
      </c>
      <c r="U176" s="49"/>
      <c r="V176" s="47">
        <v>8000</v>
      </c>
      <c r="W176" s="47">
        <v>6000</v>
      </c>
      <c r="X176" s="47">
        <v>6000</v>
      </c>
      <c r="Y176" s="47">
        <v>0</v>
      </c>
      <c r="Z176" s="49"/>
      <c r="AA176" s="41">
        <v>0</v>
      </c>
      <c r="AB176" s="41">
        <v>0</v>
      </c>
      <c r="AC176" s="41">
        <v>0</v>
      </c>
      <c r="AD176" s="41">
        <v>0</v>
      </c>
      <c r="AE176" s="49"/>
      <c r="AF176" s="43">
        <v>0</v>
      </c>
      <c r="AG176" s="43">
        <v>0</v>
      </c>
      <c r="AH176" s="43">
        <v>0</v>
      </c>
      <c r="AI176" s="43">
        <v>0</v>
      </c>
      <c r="AJ176" s="49"/>
      <c r="AK176" s="45">
        <v>8000</v>
      </c>
      <c r="AL176" s="45">
        <v>6000</v>
      </c>
      <c r="AM176" s="45">
        <v>6000</v>
      </c>
      <c r="AN176" s="45">
        <v>0</v>
      </c>
      <c r="AO176" s="49"/>
      <c r="AP176" s="28">
        <v>8000</v>
      </c>
      <c r="AQ176" s="28" t="s">
        <v>4422</v>
      </c>
      <c r="AR176" s="28" t="s">
        <v>4422</v>
      </c>
      <c r="AS176" s="49"/>
      <c r="AT176" s="31">
        <v>100</v>
      </c>
      <c r="AU176" s="31">
        <v>100</v>
      </c>
      <c r="AV176" s="60">
        <v>44600</v>
      </c>
    </row>
    <row r="177" spans="1:48" x14ac:dyDescent="0.35">
      <c r="A177" s="28" t="s">
        <v>5690</v>
      </c>
      <c r="B177" s="28">
        <v>156</v>
      </c>
      <c r="C177" s="66">
        <v>4336</v>
      </c>
      <c r="D177" s="28" t="s">
        <v>239</v>
      </c>
      <c r="E177" s="35" t="s">
        <v>2887</v>
      </c>
      <c r="F177" s="35" t="s">
        <v>27</v>
      </c>
      <c r="G177" s="28" t="s">
        <v>27</v>
      </c>
      <c r="H177" s="35" t="s">
        <v>1893</v>
      </c>
      <c r="I177" s="38">
        <v>42370</v>
      </c>
      <c r="J177" s="35" t="s">
        <v>2013</v>
      </c>
      <c r="K177" s="35" t="s">
        <v>2760</v>
      </c>
      <c r="L177" s="35"/>
      <c r="M177" s="35"/>
      <c r="N177" s="37"/>
      <c r="O177" s="37" t="s">
        <v>2941</v>
      </c>
      <c r="P177" s="35">
        <v>9288848362</v>
      </c>
      <c r="Q177" s="35" t="s">
        <v>2762</v>
      </c>
      <c r="R177" s="35" t="s">
        <v>97</v>
      </c>
      <c r="S177" s="49"/>
      <c r="T177" s="35" t="s">
        <v>2937</v>
      </c>
      <c r="U177" s="49"/>
      <c r="V177" s="47">
        <v>11500</v>
      </c>
      <c r="W177" s="47">
        <v>11500</v>
      </c>
      <c r="X177" s="47">
        <v>0</v>
      </c>
      <c r="Y177" s="47">
        <v>11500</v>
      </c>
      <c r="Z177" s="49"/>
      <c r="AA177" s="41">
        <v>3500</v>
      </c>
      <c r="AB177" s="41">
        <v>3500</v>
      </c>
      <c r="AC177" s="41">
        <v>0</v>
      </c>
      <c r="AD177" s="41">
        <v>3500</v>
      </c>
      <c r="AE177" s="49"/>
      <c r="AF177" s="43">
        <v>0</v>
      </c>
      <c r="AG177" s="43">
        <v>0</v>
      </c>
      <c r="AH177" s="43">
        <v>0</v>
      </c>
      <c r="AI177" s="43">
        <v>0</v>
      </c>
      <c r="AJ177" s="49"/>
      <c r="AK177" s="45">
        <v>8000</v>
      </c>
      <c r="AL177" s="45">
        <v>8000</v>
      </c>
      <c r="AM177" s="45">
        <v>0</v>
      </c>
      <c r="AN177" s="45">
        <v>8000</v>
      </c>
      <c r="AO177" s="49"/>
      <c r="AP177" s="35">
        <v>8000</v>
      </c>
      <c r="AQ177" s="35" t="s">
        <v>4422</v>
      </c>
      <c r="AR177" s="35" t="s">
        <v>4422</v>
      </c>
      <c r="AS177" s="49"/>
      <c r="AT177" s="37">
        <v>0</v>
      </c>
      <c r="AU177" s="37">
        <v>0</v>
      </c>
      <c r="AV177" s="60">
        <v>0</v>
      </c>
    </row>
    <row r="178" spans="1:48" x14ac:dyDescent="0.35">
      <c r="A178" s="28" t="s">
        <v>5689</v>
      </c>
      <c r="B178" s="28">
        <v>157</v>
      </c>
      <c r="C178" s="66">
        <v>4339</v>
      </c>
      <c r="D178" s="28" t="s">
        <v>4650</v>
      </c>
      <c r="E178" s="28" t="s">
        <v>2888</v>
      </c>
      <c r="F178" s="28" t="s">
        <v>27</v>
      </c>
      <c r="G178" s="28" t="s">
        <v>27</v>
      </c>
      <c r="H178" s="28" t="s">
        <v>1893</v>
      </c>
      <c r="I178" s="30">
        <v>42430</v>
      </c>
      <c r="J178" s="28" t="s">
        <v>2014</v>
      </c>
      <c r="K178" s="28" t="s">
        <v>2761</v>
      </c>
      <c r="L178" s="28"/>
      <c r="M178" s="28"/>
      <c r="N178" s="31">
        <v>674457905946</v>
      </c>
      <c r="O178" s="31" t="s">
        <v>4998</v>
      </c>
      <c r="P178" s="28">
        <v>9959659232</v>
      </c>
      <c r="Q178" s="28" t="s">
        <v>2762</v>
      </c>
      <c r="R178" s="28" t="s">
        <v>87</v>
      </c>
      <c r="S178" s="49"/>
      <c r="T178" s="28">
        <v>162</v>
      </c>
      <c r="U178" s="49"/>
      <c r="V178" s="47">
        <v>8000</v>
      </c>
      <c r="W178" s="47">
        <v>7000</v>
      </c>
      <c r="X178" s="47">
        <v>7000</v>
      </c>
      <c r="Y178" s="47">
        <v>0</v>
      </c>
      <c r="Z178" s="49"/>
      <c r="AA178" s="41">
        <v>0</v>
      </c>
      <c r="AB178" s="41">
        <v>0</v>
      </c>
      <c r="AC178" s="41">
        <v>0</v>
      </c>
      <c r="AD178" s="41">
        <v>0</v>
      </c>
      <c r="AE178" s="49"/>
      <c r="AF178" s="43">
        <v>0</v>
      </c>
      <c r="AG178" s="43">
        <v>0</v>
      </c>
      <c r="AH178" s="43">
        <v>0</v>
      </c>
      <c r="AI178" s="43">
        <v>0</v>
      </c>
      <c r="AJ178" s="49"/>
      <c r="AK178" s="45">
        <v>8000</v>
      </c>
      <c r="AL178" s="45">
        <v>7000</v>
      </c>
      <c r="AM178" s="45">
        <v>7000</v>
      </c>
      <c r="AN178" s="45">
        <v>0</v>
      </c>
      <c r="AO178" s="49"/>
      <c r="AP178" s="28">
        <v>8000</v>
      </c>
      <c r="AQ178" s="28" t="s">
        <v>4422</v>
      </c>
      <c r="AR178" s="28" t="s">
        <v>4422</v>
      </c>
      <c r="AS178" s="49"/>
      <c r="AT178" s="31">
        <v>100</v>
      </c>
      <c r="AU178" s="31">
        <v>100</v>
      </c>
      <c r="AV178" s="60">
        <v>44671</v>
      </c>
    </row>
    <row r="179" spans="1:48" x14ac:dyDescent="0.35">
      <c r="A179" s="28" t="s">
        <v>5690</v>
      </c>
      <c r="B179" s="28">
        <v>158</v>
      </c>
      <c r="C179" s="28" t="s">
        <v>240</v>
      </c>
      <c r="D179" s="28" t="s">
        <v>240</v>
      </c>
      <c r="E179" s="35" t="s">
        <v>533</v>
      </c>
      <c r="F179" s="35" t="s">
        <v>27</v>
      </c>
      <c r="G179" s="28" t="s">
        <v>27</v>
      </c>
      <c r="H179" s="35" t="s">
        <v>1893</v>
      </c>
      <c r="I179" s="38"/>
      <c r="J179" s="35" t="s">
        <v>2015</v>
      </c>
      <c r="K179" s="35" t="s">
        <v>2760</v>
      </c>
      <c r="L179" s="35" t="s">
        <v>2834</v>
      </c>
      <c r="M179" s="35"/>
      <c r="N179" s="37"/>
      <c r="O179" s="37" t="s">
        <v>2941</v>
      </c>
      <c r="P179" s="35">
        <v>0</v>
      </c>
      <c r="Q179" s="35" t="s">
        <v>2762</v>
      </c>
      <c r="R179" s="35" t="s">
        <v>67</v>
      </c>
      <c r="S179" s="49"/>
      <c r="T179" s="35" t="s">
        <v>2937</v>
      </c>
      <c r="U179" s="49"/>
      <c r="V179" s="47">
        <v>13500</v>
      </c>
      <c r="W179" s="47">
        <v>13500</v>
      </c>
      <c r="X179" s="47">
        <v>0</v>
      </c>
      <c r="Y179" s="47">
        <v>13500</v>
      </c>
      <c r="Z179" s="49"/>
      <c r="AA179" s="41">
        <v>5500</v>
      </c>
      <c r="AB179" s="41">
        <v>5500</v>
      </c>
      <c r="AC179" s="41">
        <v>0</v>
      </c>
      <c r="AD179" s="41">
        <v>5500</v>
      </c>
      <c r="AE179" s="49"/>
      <c r="AF179" s="43">
        <v>0</v>
      </c>
      <c r="AG179" s="43">
        <v>0</v>
      </c>
      <c r="AH179" s="43">
        <v>0</v>
      </c>
      <c r="AI179" s="43">
        <v>0</v>
      </c>
      <c r="AJ179" s="49"/>
      <c r="AK179" s="45">
        <v>8000</v>
      </c>
      <c r="AL179" s="45">
        <v>8000</v>
      </c>
      <c r="AM179" s="45">
        <v>0</v>
      </c>
      <c r="AN179" s="45">
        <v>8000</v>
      </c>
      <c r="AO179" s="49"/>
      <c r="AP179" s="35">
        <v>8000</v>
      </c>
      <c r="AQ179" s="35" t="s">
        <v>4422</v>
      </c>
      <c r="AR179" s="35" t="s">
        <v>4422</v>
      </c>
      <c r="AS179" s="49"/>
      <c r="AT179" s="37">
        <v>0</v>
      </c>
      <c r="AU179" s="37">
        <v>0</v>
      </c>
      <c r="AV179" s="60">
        <v>0</v>
      </c>
    </row>
    <row r="180" spans="1:48" x14ac:dyDescent="0.35">
      <c r="A180" s="28" t="s">
        <v>5690</v>
      </c>
      <c r="B180" s="28">
        <v>159</v>
      </c>
      <c r="C180" s="66">
        <v>4338</v>
      </c>
      <c r="D180" s="28" t="s">
        <v>241</v>
      </c>
      <c r="E180" s="35" t="s">
        <v>534</v>
      </c>
      <c r="F180" s="35" t="s">
        <v>27</v>
      </c>
      <c r="G180" s="35" t="s">
        <v>27</v>
      </c>
      <c r="H180" s="35" t="s">
        <v>1893</v>
      </c>
      <c r="I180" s="38">
        <v>42992</v>
      </c>
      <c r="J180" s="35" t="s">
        <v>2016</v>
      </c>
      <c r="K180" s="35" t="s">
        <v>2760</v>
      </c>
      <c r="L180" s="35"/>
      <c r="M180" s="35"/>
      <c r="N180" s="37">
        <v>881339031359</v>
      </c>
      <c r="O180" s="37" t="s">
        <v>4433</v>
      </c>
      <c r="P180" s="35">
        <v>9989142476</v>
      </c>
      <c r="Q180" s="35" t="s">
        <v>2764</v>
      </c>
      <c r="R180" s="35" t="s">
        <v>103</v>
      </c>
      <c r="S180" s="61"/>
      <c r="T180" s="35" t="s">
        <v>2937</v>
      </c>
      <c r="U180" s="61"/>
      <c r="V180" s="47">
        <v>15000</v>
      </c>
      <c r="W180" s="47">
        <v>15000</v>
      </c>
      <c r="X180" s="47">
        <v>0</v>
      </c>
      <c r="Y180" s="47">
        <v>15000</v>
      </c>
      <c r="Z180" s="61"/>
      <c r="AA180" s="41">
        <v>2000</v>
      </c>
      <c r="AB180" s="41">
        <v>2000</v>
      </c>
      <c r="AC180" s="41">
        <v>0</v>
      </c>
      <c r="AD180" s="41">
        <v>2000</v>
      </c>
      <c r="AE180" s="61"/>
      <c r="AF180" s="43">
        <v>0</v>
      </c>
      <c r="AG180" s="43">
        <v>0</v>
      </c>
      <c r="AH180" s="43">
        <v>0</v>
      </c>
      <c r="AI180" s="43">
        <v>0</v>
      </c>
      <c r="AJ180" s="61"/>
      <c r="AK180" s="45">
        <v>13000</v>
      </c>
      <c r="AL180" s="45">
        <v>13000</v>
      </c>
      <c r="AM180" s="45">
        <v>0</v>
      </c>
      <c r="AN180" s="45">
        <v>13000</v>
      </c>
      <c r="AO180" s="61"/>
      <c r="AP180" s="28">
        <v>8000</v>
      </c>
      <c r="AQ180" s="28">
        <v>5000</v>
      </c>
      <c r="AR180" s="28" t="s">
        <v>4422</v>
      </c>
      <c r="AS180" s="61"/>
      <c r="AT180" s="31">
        <v>0</v>
      </c>
      <c r="AU180" s="31">
        <v>0</v>
      </c>
      <c r="AV180" s="60">
        <v>0</v>
      </c>
    </row>
    <row r="181" spans="1:48" x14ac:dyDescent="0.35">
      <c r="A181" s="28" t="s">
        <v>5689</v>
      </c>
      <c r="B181" s="28">
        <v>160</v>
      </c>
      <c r="C181" s="66">
        <v>4342</v>
      </c>
      <c r="D181" s="28">
        <v>4342</v>
      </c>
      <c r="E181" s="28" t="s">
        <v>535</v>
      </c>
      <c r="F181" s="28" t="s">
        <v>27</v>
      </c>
      <c r="G181" s="28" t="s">
        <v>27</v>
      </c>
      <c r="H181" s="28" t="s">
        <v>1893</v>
      </c>
      <c r="I181" s="30">
        <v>42624</v>
      </c>
      <c r="J181" s="28" t="s">
        <v>2352</v>
      </c>
      <c r="K181" s="28" t="s">
        <v>2761</v>
      </c>
      <c r="L181" s="28"/>
      <c r="M181" s="28"/>
      <c r="N181" s="31">
        <v>858994246496</v>
      </c>
      <c r="O181" s="31" t="s">
        <v>4999</v>
      </c>
      <c r="P181" s="28">
        <v>9848941634</v>
      </c>
      <c r="Q181" s="28" t="s">
        <v>2762</v>
      </c>
      <c r="R181" s="28" t="s">
        <v>92</v>
      </c>
      <c r="S181" s="49"/>
      <c r="T181" s="28">
        <v>179</v>
      </c>
      <c r="U181" s="49"/>
      <c r="V181" s="47">
        <v>8000</v>
      </c>
      <c r="W181" s="47">
        <v>7000</v>
      </c>
      <c r="X181" s="47">
        <v>2000</v>
      </c>
      <c r="Y181" s="47">
        <v>5000</v>
      </c>
      <c r="Z181" s="49"/>
      <c r="AA181" s="41">
        <v>0</v>
      </c>
      <c r="AB181" s="41">
        <v>0</v>
      </c>
      <c r="AC181" s="41">
        <v>0</v>
      </c>
      <c r="AD181" s="41">
        <v>0</v>
      </c>
      <c r="AE181" s="49"/>
      <c r="AF181" s="43">
        <v>0</v>
      </c>
      <c r="AG181" s="43">
        <v>0</v>
      </c>
      <c r="AH181" s="43">
        <v>0</v>
      </c>
      <c r="AI181" s="43">
        <v>0</v>
      </c>
      <c r="AJ181" s="49"/>
      <c r="AK181" s="45">
        <v>8000</v>
      </c>
      <c r="AL181" s="45">
        <v>7000</v>
      </c>
      <c r="AM181" s="45">
        <v>2000</v>
      </c>
      <c r="AN181" s="45">
        <v>5000</v>
      </c>
      <c r="AO181" s="49"/>
      <c r="AP181" s="28">
        <v>8000</v>
      </c>
      <c r="AQ181" s="28" t="s">
        <v>4422</v>
      </c>
      <c r="AR181" s="28" t="s">
        <v>4422</v>
      </c>
      <c r="AS181" s="49"/>
      <c r="AT181" s="31">
        <v>28.571428571428569</v>
      </c>
      <c r="AU181" s="31">
        <v>28.571428571428569</v>
      </c>
      <c r="AV181" s="60">
        <v>44616</v>
      </c>
    </row>
    <row r="182" spans="1:48" x14ac:dyDescent="0.35">
      <c r="A182" s="28" t="s">
        <v>5690</v>
      </c>
      <c r="B182" s="28">
        <v>161</v>
      </c>
      <c r="C182" s="28">
        <v>4204</v>
      </c>
      <c r="D182" s="28" t="s">
        <v>242</v>
      </c>
      <c r="E182" s="35" t="s">
        <v>536</v>
      </c>
      <c r="F182" s="35" t="s">
        <v>27</v>
      </c>
      <c r="G182" s="28" t="s">
        <v>27</v>
      </c>
      <c r="H182" s="35" t="s">
        <v>1893</v>
      </c>
      <c r="I182" s="38"/>
      <c r="J182" s="35" t="s">
        <v>2017</v>
      </c>
      <c r="K182" s="35" t="s">
        <v>2760</v>
      </c>
      <c r="L182" s="35" t="s">
        <v>2838</v>
      </c>
      <c r="M182" s="35"/>
      <c r="N182" s="37"/>
      <c r="O182" s="37" t="s">
        <v>2941</v>
      </c>
      <c r="P182" s="35">
        <v>9989120151</v>
      </c>
      <c r="Q182" s="35" t="s">
        <v>2764</v>
      </c>
      <c r="R182" s="35" t="s">
        <v>42</v>
      </c>
      <c r="S182" s="49"/>
      <c r="T182" s="35" t="s">
        <v>2937</v>
      </c>
      <c r="U182" s="49"/>
      <c r="V182" s="47">
        <v>23000</v>
      </c>
      <c r="W182" s="47">
        <v>23000</v>
      </c>
      <c r="X182" s="47">
        <v>0</v>
      </c>
      <c r="Y182" s="47">
        <v>23000</v>
      </c>
      <c r="Z182" s="49"/>
      <c r="AA182" s="41">
        <v>10000</v>
      </c>
      <c r="AB182" s="41">
        <v>10000</v>
      </c>
      <c r="AC182" s="41">
        <v>0</v>
      </c>
      <c r="AD182" s="41">
        <v>10000</v>
      </c>
      <c r="AE182" s="49"/>
      <c r="AF182" s="43">
        <v>0</v>
      </c>
      <c r="AG182" s="43">
        <v>0</v>
      </c>
      <c r="AH182" s="43">
        <v>0</v>
      </c>
      <c r="AI182" s="43">
        <v>0</v>
      </c>
      <c r="AJ182" s="49"/>
      <c r="AK182" s="45">
        <v>13000</v>
      </c>
      <c r="AL182" s="45">
        <v>13000</v>
      </c>
      <c r="AM182" s="45">
        <v>0</v>
      </c>
      <c r="AN182" s="45">
        <v>13000</v>
      </c>
      <c r="AO182" s="49"/>
      <c r="AP182" s="35">
        <v>8000</v>
      </c>
      <c r="AQ182" s="35">
        <v>5000</v>
      </c>
      <c r="AR182" s="35" t="s">
        <v>4422</v>
      </c>
      <c r="AS182" s="49"/>
      <c r="AT182" s="37">
        <v>0</v>
      </c>
      <c r="AU182" s="37">
        <v>0</v>
      </c>
      <c r="AV182" s="60">
        <v>0</v>
      </c>
    </row>
    <row r="183" spans="1:48" x14ac:dyDescent="0.35">
      <c r="A183" s="28" t="s">
        <v>5689</v>
      </c>
      <c r="B183" s="28">
        <v>162</v>
      </c>
      <c r="C183" s="66">
        <v>4344</v>
      </c>
      <c r="D183" s="28" t="s">
        <v>4651</v>
      </c>
      <c r="E183" s="28" t="s">
        <v>537</v>
      </c>
      <c r="F183" s="28" t="s">
        <v>27</v>
      </c>
      <c r="G183" s="28" t="s">
        <v>27</v>
      </c>
      <c r="H183" s="28" t="s">
        <v>1893</v>
      </c>
      <c r="I183" s="30">
        <v>42476</v>
      </c>
      <c r="J183" s="28" t="s">
        <v>2018</v>
      </c>
      <c r="K183" s="28" t="s">
        <v>2761</v>
      </c>
      <c r="L183" s="28"/>
      <c r="M183" s="28"/>
      <c r="N183" s="31">
        <v>560351075056</v>
      </c>
      <c r="O183" s="31" t="s">
        <v>5000</v>
      </c>
      <c r="P183" s="28">
        <v>6309712872</v>
      </c>
      <c r="Q183" s="28" t="s">
        <v>2764</v>
      </c>
      <c r="R183" s="28" t="s">
        <v>77</v>
      </c>
      <c r="S183" s="49"/>
      <c r="T183" s="28" t="s">
        <v>2937</v>
      </c>
      <c r="U183" s="49"/>
      <c r="V183" s="47">
        <v>21500</v>
      </c>
      <c r="W183" s="47">
        <v>21500</v>
      </c>
      <c r="X183" s="47">
        <v>0</v>
      </c>
      <c r="Y183" s="47">
        <v>21500</v>
      </c>
      <c r="Z183" s="49"/>
      <c r="AA183" s="41">
        <v>6500</v>
      </c>
      <c r="AB183" s="41">
        <v>6500</v>
      </c>
      <c r="AC183" s="41">
        <v>0</v>
      </c>
      <c r="AD183" s="41">
        <v>6500</v>
      </c>
      <c r="AE183" s="49"/>
      <c r="AF183" s="43">
        <v>0</v>
      </c>
      <c r="AG183" s="43">
        <v>0</v>
      </c>
      <c r="AH183" s="43">
        <v>0</v>
      </c>
      <c r="AI183" s="43">
        <v>0</v>
      </c>
      <c r="AJ183" s="49"/>
      <c r="AK183" s="45">
        <v>15000</v>
      </c>
      <c r="AL183" s="45">
        <v>15000</v>
      </c>
      <c r="AM183" s="45">
        <v>0</v>
      </c>
      <c r="AN183" s="45">
        <v>15000</v>
      </c>
      <c r="AO183" s="49"/>
      <c r="AP183" s="28">
        <v>8000</v>
      </c>
      <c r="AQ183" s="28">
        <v>7000</v>
      </c>
      <c r="AR183" s="28" t="s">
        <v>4422</v>
      </c>
      <c r="AS183" s="49"/>
      <c r="AT183" s="31">
        <v>0</v>
      </c>
      <c r="AU183" s="31">
        <v>0</v>
      </c>
      <c r="AV183" s="60">
        <v>0</v>
      </c>
    </row>
    <row r="184" spans="1:48" x14ac:dyDescent="0.35">
      <c r="A184" s="28" t="s">
        <v>5689</v>
      </c>
      <c r="B184" s="28">
        <v>163</v>
      </c>
      <c r="C184" s="66">
        <v>4349</v>
      </c>
      <c r="D184" s="28" t="s">
        <v>4652</v>
      </c>
      <c r="E184" s="28" t="s">
        <v>538</v>
      </c>
      <c r="F184" s="28" t="s">
        <v>27</v>
      </c>
      <c r="G184" s="28" t="s">
        <v>27</v>
      </c>
      <c r="H184" s="28" t="s">
        <v>1893</v>
      </c>
      <c r="I184" s="30">
        <v>42096</v>
      </c>
      <c r="J184" s="28" t="s">
        <v>2019</v>
      </c>
      <c r="K184" s="28" t="s">
        <v>2761</v>
      </c>
      <c r="L184" s="28"/>
      <c r="M184" s="28"/>
      <c r="N184" s="31">
        <v>203559893753</v>
      </c>
      <c r="O184" s="31" t="s">
        <v>5001</v>
      </c>
      <c r="P184" s="28">
        <v>9652179676</v>
      </c>
      <c r="Q184" s="28" t="s">
        <v>2764</v>
      </c>
      <c r="R184" s="28" t="s">
        <v>82</v>
      </c>
      <c r="S184" s="49"/>
      <c r="T184" s="28">
        <v>250</v>
      </c>
      <c r="U184" s="49"/>
      <c r="V184" s="47">
        <v>15000</v>
      </c>
      <c r="W184" s="47">
        <v>9000</v>
      </c>
      <c r="X184" s="47">
        <v>8000</v>
      </c>
      <c r="Y184" s="47">
        <v>1000</v>
      </c>
      <c r="Z184" s="49"/>
      <c r="AA184" s="41">
        <v>0</v>
      </c>
      <c r="AB184" s="41">
        <v>0</v>
      </c>
      <c r="AC184" s="41">
        <v>0</v>
      </c>
      <c r="AD184" s="41">
        <v>0</v>
      </c>
      <c r="AE184" s="49"/>
      <c r="AF184" s="43">
        <v>0</v>
      </c>
      <c r="AG184" s="43">
        <v>0</v>
      </c>
      <c r="AH184" s="43">
        <v>0</v>
      </c>
      <c r="AI184" s="43">
        <v>0</v>
      </c>
      <c r="AJ184" s="49"/>
      <c r="AK184" s="45">
        <v>15000</v>
      </c>
      <c r="AL184" s="45">
        <v>9000</v>
      </c>
      <c r="AM184" s="45">
        <v>8000</v>
      </c>
      <c r="AN184" s="45">
        <v>1000</v>
      </c>
      <c r="AO184" s="49"/>
      <c r="AP184" s="28">
        <v>8000</v>
      </c>
      <c r="AQ184" s="28">
        <v>7000</v>
      </c>
      <c r="AR184" s="28" t="s">
        <v>4422</v>
      </c>
      <c r="AS184" s="49"/>
      <c r="AT184" s="31">
        <v>88.888888888888886</v>
      </c>
      <c r="AU184" s="31">
        <v>88.888888888888886</v>
      </c>
      <c r="AV184" s="60">
        <v>44667</v>
      </c>
    </row>
    <row r="185" spans="1:48" x14ac:dyDescent="0.35">
      <c r="A185" s="28" t="s">
        <v>5689</v>
      </c>
      <c r="B185" s="28">
        <v>164</v>
      </c>
      <c r="C185" s="66">
        <v>4350</v>
      </c>
      <c r="D185" s="28" t="s">
        <v>4653</v>
      </c>
      <c r="E185" s="28" t="s">
        <v>539</v>
      </c>
      <c r="F185" s="28" t="s">
        <v>27</v>
      </c>
      <c r="G185" s="28" t="s">
        <v>27</v>
      </c>
      <c r="H185" s="28" t="s">
        <v>1893</v>
      </c>
      <c r="I185" s="30">
        <v>42307</v>
      </c>
      <c r="J185" s="28" t="s">
        <v>2020</v>
      </c>
      <c r="K185" s="28" t="s">
        <v>2761</v>
      </c>
      <c r="L185" s="28"/>
      <c r="M185" s="28"/>
      <c r="N185" s="31">
        <v>322853281413</v>
      </c>
      <c r="O185" s="31" t="s">
        <v>5002</v>
      </c>
      <c r="P185" s="28">
        <v>9701955953</v>
      </c>
      <c r="Q185" s="28" t="s">
        <v>2764</v>
      </c>
      <c r="R185" s="28" t="s">
        <v>82</v>
      </c>
      <c r="S185" s="49"/>
      <c r="T185" s="28">
        <v>108</v>
      </c>
      <c r="U185" s="49"/>
      <c r="V185" s="47">
        <v>15000</v>
      </c>
      <c r="W185" s="47">
        <v>11000</v>
      </c>
      <c r="X185" s="47">
        <v>7000</v>
      </c>
      <c r="Y185" s="47">
        <v>4000</v>
      </c>
      <c r="Z185" s="49"/>
      <c r="AA185" s="41">
        <v>0</v>
      </c>
      <c r="AB185" s="41">
        <v>0</v>
      </c>
      <c r="AC185" s="41">
        <v>0</v>
      </c>
      <c r="AD185" s="41">
        <v>0</v>
      </c>
      <c r="AE185" s="49"/>
      <c r="AF185" s="43">
        <v>0</v>
      </c>
      <c r="AG185" s="43">
        <v>0</v>
      </c>
      <c r="AH185" s="43">
        <v>0</v>
      </c>
      <c r="AI185" s="43">
        <v>0</v>
      </c>
      <c r="AJ185" s="49"/>
      <c r="AK185" s="45">
        <v>15000</v>
      </c>
      <c r="AL185" s="45">
        <v>11000</v>
      </c>
      <c r="AM185" s="45">
        <v>7000</v>
      </c>
      <c r="AN185" s="45">
        <v>4000</v>
      </c>
      <c r="AO185" s="49"/>
      <c r="AP185" s="28">
        <v>8000</v>
      </c>
      <c r="AQ185" s="28">
        <v>7000</v>
      </c>
      <c r="AR185" s="28" t="s">
        <v>4422</v>
      </c>
      <c r="AS185" s="49"/>
      <c r="AT185" s="31">
        <v>63.636363636363633</v>
      </c>
      <c r="AU185" s="31">
        <v>63.636363636363633</v>
      </c>
      <c r="AV185" s="60">
        <v>44662</v>
      </c>
    </row>
    <row r="186" spans="1:48" x14ac:dyDescent="0.35">
      <c r="A186" s="28" t="s">
        <v>5689</v>
      </c>
      <c r="B186" s="28">
        <v>165</v>
      </c>
      <c r="C186" s="66">
        <v>4351</v>
      </c>
      <c r="D186" s="28" t="s">
        <v>4654</v>
      </c>
      <c r="E186" s="28" t="s">
        <v>540</v>
      </c>
      <c r="F186" s="28" t="s">
        <v>27</v>
      </c>
      <c r="G186" s="28" t="s">
        <v>27</v>
      </c>
      <c r="H186" s="28" t="s">
        <v>1893</v>
      </c>
      <c r="I186" s="30">
        <v>41936</v>
      </c>
      <c r="J186" s="28" t="s">
        <v>2021</v>
      </c>
      <c r="K186" s="28" t="s">
        <v>2761</v>
      </c>
      <c r="L186" s="28"/>
      <c r="M186" s="28"/>
      <c r="N186" s="31">
        <v>453072246097</v>
      </c>
      <c r="O186" s="31" t="s">
        <v>5003</v>
      </c>
      <c r="P186" s="28">
        <v>9666065126</v>
      </c>
      <c r="Q186" s="28" t="s">
        <v>2764</v>
      </c>
      <c r="R186" s="28" t="s">
        <v>67</v>
      </c>
      <c r="S186" s="49"/>
      <c r="T186" s="28" t="s">
        <v>2937</v>
      </c>
      <c r="U186" s="49"/>
      <c r="V186" s="47">
        <v>17000</v>
      </c>
      <c r="W186" s="47">
        <v>17000</v>
      </c>
      <c r="X186" s="47">
        <v>4000</v>
      </c>
      <c r="Y186" s="47">
        <v>13000</v>
      </c>
      <c r="Z186" s="49"/>
      <c r="AA186" s="41">
        <v>1000</v>
      </c>
      <c r="AB186" s="41">
        <v>1000</v>
      </c>
      <c r="AC186" s="41">
        <v>3000</v>
      </c>
      <c r="AD186" s="41">
        <v>-2000</v>
      </c>
      <c r="AE186" s="49"/>
      <c r="AF186" s="43">
        <v>0</v>
      </c>
      <c r="AG186" s="43">
        <v>0</v>
      </c>
      <c r="AH186" s="43">
        <v>0</v>
      </c>
      <c r="AI186" s="43">
        <v>0</v>
      </c>
      <c r="AJ186" s="49"/>
      <c r="AK186" s="45">
        <v>16000</v>
      </c>
      <c r="AL186" s="45">
        <v>16000</v>
      </c>
      <c r="AM186" s="45">
        <v>1000</v>
      </c>
      <c r="AN186" s="45">
        <v>15000</v>
      </c>
      <c r="AO186" s="49"/>
      <c r="AP186" s="28">
        <v>8000</v>
      </c>
      <c r="AQ186" s="28">
        <v>8000</v>
      </c>
      <c r="AR186" s="28" t="s">
        <v>4422</v>
      </c>
      <c r="AS186" s="49"/>
      <c r="AT186" s="31">
        <v>23.52941176470588</v>
      </c>
      <c r="AU186" s="31">
        <v>6.25</v>
      </c>
      <c r="AV186" s="60">
        <v>44672</v>
      </c>
    </row>
    <row r="187" spans="1:48" x14ac:dyDescent="0.35">
      <c r="A187" s="28" t="s">
        <v>5689</v>
      </c>
      <c r="B187" s="28">
        <v>166</v>
      </c>
      <c r="C187" s="66">
        <v>4442</v>
      </c>
      <c r="D187" s="28" t="s">
        <v>1827</v>
      </c>
      <c r="E187" s="28" t="s">
        <v>2889</v>
      </c>
      <c r="F187" s="28" t="s">
        <v>27</v>
      </c>
      <c r="G187" s="28" t="s">
        <v>27</v>
      </c>
      <c r="H187" s="28" t="s">
        <v>1893</v>
      </c>
      <c r="I187" s="30">
        <v>42272</v>
      </c>
      <c r="J187" s="28" t="s">
        <v>2890</v>
      </c>
      <c r="K187" s="28" t="s">
        <v>2761</v>
      </c>
      <c r="L187" s="28"/>
      <c r="M187" s="28"/>
      <c r="N187" s="31">
        <v>523568061961</v>
      </c>
      <c r="O187" s="31" t="s">
        <v>5004</v>
      </c>
      <c r="P187" s="28">
        <v>7569194416</v>
      </c>
      <c r="Q187" s="28" t="s">
        <v>2764</v>
      </c>
      <c r="R187" s="28" t="s">
        <v>67</v>
      </c>
      <c r="S187" s="49"/>
      <c r="T187" s="28">
        <v>271</v>
      </c>
      <c r="U187" s="49"/>
      <c r="V187" s="47">
        <v>16000</v>
      </c>
      <c r="W187" s="47">
        <v>14400</v>
      </c>
      <c r="X187" s="47">
        <v>9200</v>
      </c>
      <c r="Y187" s="47">
        <v>5200</v>
      </c>
      <c r="Z187" s="49"/>
      <c r="AA187" s="41">
        <v>0</v>
      </c>
      <c r="AB187" s="41">
        <v>0</v>
      </c>
      <c r="AC187" s="41">
        <v>0</v>
      </c>
      <c r="AD187" s="41">
        <v>0</v>
      </c>
      <c r="AE187" s="49"/>
      <c r="AF187" s="43">
        <v>0</v>
      </c>
      <c r="AG187" s="43">
        <v>0</v>
      </c>
      <c r="AH187" s="43">
        <v>0</v>
      </c>
      <c r="AI187" s="43">
        <v>0</v>
      </c>
      <c r="AJ187" s="49"/>
      <c r="AK187" s="45">
        <v>16000</v>
      </c>
      <c r="AL187" s="45">
        <v>14400</v>
      </c>
      <c r="AM187" s="45">
        <v>9200</v>
      </c>
      <c r="AN187" s="45">
        <v>5200</v>
      </c>
      <c r="AO187" s="49"/>
      <c r="AP187" s="28">
        <v>8000</v>
      </c>
      <c r="AQ187" s="28">
        <v>8000</v>
      </c>
      <c r="AR187" s="28" t="s">
        <v>4422</v>
      </c>
      <c r="AS187" s="49"/>
      <c r="AT187" s="31">
        <v>63.888888888888886</v>
      </c>
      <c r="AU187" s="31">
        <v>63.888888888888886</v>
      </c>
      <c r="AV187" s="60">
        <v>44673</v>
      </c>
    </row>
    <row r="188" spans="1:48" x14ac:dyDescent="0.35">
      <c r="A188" s="28" t="s">
        <v>5689</v>
      </c>
      <c r="B188" s="28">
        <v>167</v>
      </c>
      <c r="C188" s="66">
        <v>4473</v>
      </c>
      <c r="D188" s="28">
        <v>4473</v>
      </c>
      <c r="E188" s="28" t="s">
        <v>2840</v>
      </c>
      <c r="F188" s="28" t="s">
        <v>27</v>
      </c>
      <c r="G188" s="28" t="s">
        <v>27</v>
      </c>
      <c r="H188" s="28" t="s">
        <v>1893</v>
      </c>
      <c r="I188" s="30">
        <v>42894</v>
      </c>
      <c r="J188" s="28" t="s">
        <v>2839</v>
      </c>
      <c r="K188" s="28" t="s">
        <v>2761</v>
      </c>
      <c r="L188" s="28"/>
      <c r="M188" s="28"/>
      <c r="N188" s="31">
        <v>219042111050</v>
      </c>
      <c r="O188" s="31" t="s">
        <v>5005</v>
      </c>
      <c r="P188" s="28">
        <v>9000684900</v>
      </c>
      <c r="Q188" s="28" t="s">
        <v>2762</v>
      </c>
      <c r="R188" s="28" t="s">
        <v>52</v>
      </c>
      <c r="S188" s="49"/>
      <c r="T188" s="28">
        <v>148</v>
      </c>
      <c r="U188" s="49"/>
      <c r="V188" s="47">
        <v>8000</v>
      </c>
      <c r="W188" s="47">
        <v>5600</v>
      </c>
      <c r="X188" s="47">
        <v>1700</v>
      </c>
      <c r="Y188" s="47">
        <v>3900</v>
      </c>
      <c r="Z188" s="49"/>
      <c r="AA188" s="41">
        <v>0</v>
      </c>
      <c r="AB188" s="41">
        <v>0</v>
      </c>
      <c r="AC188" s="41">
        <v>0</v>
      </c>
      <c r="AD188" s="41">
        <v>0</v>
      </c>
      <c r="AE188" s="49"/>
      <c r="AF188" s="43">
        <v>0</v>
      </c>
      <c r="AG188" s="43">
        <v>0</v>
      </c>
      <c r="AH188" s="43">
        <v>0</v>
      </c>
      <c r="AI188" s="43">
        <v>0</v>
      </c>
      <c r="AJ188" s="49"/>
      <c r="AK188" s="45">
        <v>8000</v>
      </c>
      <c r="AL188" s="45">
        <v>5600</v>
      </c>
      <c r="AM188" s="45">
        <v>1700</v>
      </c>
      <c r="AN188" s="45">
        <v>3900</v>
      </c>
      <c r="AO188" s="49"/>
      <c r="AP188" s="28">
        <v>8000</v>
      </c>
      <c r="AQ188" s="28" t="s">
        <v>4422</v>
      </c>
      <c r="AR188" s="28" t="s">
        <v>4422</v>
      </c>
      <c r="AS188" s="49"/>
      <c r="AT188" s="31">
        <v>30.357142857142854</v>
      </c>
      <c r="AU188" s="31">
        <v>30.357142857142854</v>
      </c>
      <c r="AV188" s="60">
        <v>44636</v>
      </c>
    </row>
    <row r="189" spans="1:48" x14ac:dyDescent="0.35">
      <c r="A189" s="28" t="s">
        <v>5689</v>
      </c>
      <c r="B189" s="28">
        <v>168</v>
      </c>
      <c r="C189" s="66">
        <v>4155</v>
      </c>
      <c r="D189" s="28" t="s">
        <v>4655</v>
      </c>
      <c r="E189" s="28" t="s">
        <v>2891</v>
      </c>
      <c r="F189" s="28" t="s">
        <v>27</v>
      </c>
      <c r="G189" s="28" t="s">
        <v>27</v>
      </c>
      <c r="H189" s="28" t="s">
        <v>1893</v>
      </c>
      <c r="I189" s="30">
        <v>42600</v>
      </c>
      <c r="J189" s="28" t="s">
        <v>2022</v>
      </c>
      <c r="K189" s="28" t="s">
        <v>2761</v>
      </c>
      <c r="L189" s="28" t="s">
        <v>2838</v>
      </c>
      <c r="M189" s="28"/>
      <c r="N189" s="31">
        <v>523920958342</v>
      </c>
      <c r="O189" s="31" t="s">
        <v>5006</v>
      </c>
      <c r="P189" s="28">
        <v>7892022009</v>
      </c>
      <c r="Q189" s="28" t="s">
        <v>2764</v>
      </c>
      <c r="R189" s="28" t="s">
        <v>83</v>
      </c>
      <c r="S189" s="49"/>
      <c r="T189" s="28">
        <v>252</v>
      </c>
      <c r="U189" s="49"/>
      <c r="V189" s="47">
        <v>17500</v>
      </c>
      <c r="W189" s="47">
        <v>13000</v>
      </c>
      <c r="X189" s="47">
        <v>13000</v>
      </c>
      <c r="Y189" s="47">
        <v>0</v>
      </c>
      <c r="Z189" s="49"/>
      <c r="AA189" s="41">
        <v>2500</v>
      </c>
      <c r="AB189" s="41">
        <v>2500</v>
      </c>
      <c r="AC189" s="41">
        <v>4000</v>
      </c>
      <c r="AD189" s="41">
        <v>-1500</v>
      </c>
      <c r="AE189" s="49"/>
      <c r="AF189" s="43">
        <v>0</v>
      </c>
      <c r="AG189" s="43">
        <v>0</v>
      </c>
      <c r="AH189" s="43">
        <v>0</v>
      </c>
      <c r="AI189" s="43">
        <v>0</v>
      </c>
      <c r="AJ189" s="49"/>
      <c r="AK189" s="45">
        <v>15000</v>
      </c>
      <c r="AL189" s="45">
        <v>10500</v>
      </c>
      <c r="AM189" s="45">
        <v>9000</v>
      </c>
      <c r="AN189" s="45">
        <v>1500</v>
      </c>
      <c r="AO189" s="49"/>
      <c r="AP189" s="28">
        <v>8000</v>
      </c>
      <c r="AQ189" s="28">
        <v>7000</v>
      </c>
      <c r="AR189" s="28" t="s">
        <v>4422</v>
      </c>
      <c r="AS189" s="49"/>
      <c r="AT189" s="31">
        <v>100</v>
      </c>
      <c r="AU189" s="31">
        <v>85.714285714285708</v>
      </c>
      <c r="AV189" s="60">
        <v>44657</v>
      </c>
    </row>
    <row r="190" spans="1:48" x14ac:dyDescent="0.35">
      <c r="A190" s="28" t="s">
        <v>5690</v>
      </c>
      <c r="B190" s="28">
        <v>169</v>
      </c>
      <c r="C190" s="66">
        <v>4353</v>
      </c>
      <c r="D190" s="28" t="s">
        <v>243</v>
      </c>
      <c r="E190" s="35" t="s">
        <v>541</v>
      </c>
      <c r="F190" s="35" t="s">
        <v>27</v>
      </c>
      <c r="G190" s="28" t="s">
        <v>27</v>
      </c>
      <c r="H190" s="35" t="s">
        <v>1893</v>
      </c>
      <c r="I190" s="38">
        <v>42894</v>
      </c>
      <c r="J190" s="35" t="s">
        <v>1257</v>
      </c>
      <c r="K190" s="35" t="s">
        <v>2760</v>
      </c>
      <c r="L190" s="35"/>
      <c r="M190" s="35"/>
      <c r="N190" s="37"/>
      <c r="O190" s="37" t="s">
        <v>2941</v>
      </c>
      <c r="P190" s="35">
        <v>9000365603</v>
      </c>
      <c r="Q190" s="35" t="s">
        <v>2762</v>
      </c>
      <c r="R190" s="35" t="s">
        <v>97</v>
      </c>
      <c r="S190" s="49"/>
      <c r="T190" s="35" t="s">
        <v>2937</v>
      </c>
      <c r="U190" s="49"/>
      <c r="V190" s="47">
        <v>10500</v>
      </c>
      <c r="W190" s="47">
        <v>10500</v>
      </c>
      <c r="X190" s="47">
        <v>0</v>
      </c>
      <c r="Y190" s="47">
        <v>10500</v>
      </c>
      <c r="Z190" s="49"/>
      <c r="AA190" s="41">
        <v>2500</v>
      </c>
      <c r="AB190" s="41">
        <v>2500</v>
      </c>
      <c r="AC190" s="41">
        <v>0</v>
      </c>
      <c r="AD190" s="41">
        <v>2500</v>
      </c>
      <c r="AE190" s="49"/>
      <c r="AF190" s="43">
        <v>0</v>
      </c>
      <c r="AG190" s="43">
        <v>0</v>
      </c>
      <c r="AH190" s="43">
        <v>0</v>
      </c>
      <c r="AI190" s="43">
        <v>0</v>
      </c>
      <c r="AJ190" s="49"/>
      <c r="AK190" s="45">
        <v>8000</v>
      </c>
      <c r="AL190" s="45">
        <v>8000</v>
      </c>
      <c r="AM190" s="45">
        <v>0</v>
      </c>
      <c r="AN190" s="45">
        <v>8000</v>
      </c>
      <c r="AO190" s="49"/>
      <c r="AP190" s="35">
        <v>8000</v>
      </c>
      <c r="AQ190" s="35" t="s">
        <v>4422</v>
      </c>
      <c r="AR190" s="35" t="s">
        <v>4422</v>
      </c>
      <c r="AS190" s="49"/>
      <c r="AT190" s="37">
        <v>0</v>
      </c>
      <c r="AU190" s="37">
        <v>0</v>
      </c>
      <c r="AV190" s="60">
        <v>0</v>
      </c>
    </row>
    <row r="191" spans="1:48" x14ac:dyDescent="0.35">
      <c r="A191" s="28" t="s">
        <v>5690</v>
      </c>
      <c r="B191" s="28">
        <v>170</v>
      </c>
      <c r="C191" s="66">
        <v>4355</v>
      </c>
      <c r="D191" s="28" t="s">
        <v>244</v>
      </c>
      <c r="E191" s="35" t="s">
        <v>542</v>
      </c>
      <c r="F191" s="35" t="s">
        <v>27</v>
      </c>
      <c r="G191" s="28" t="s">
        <v>27</v>
      </c>
      <c r="H191" s="35" t="s">
        <v>1893</v>
      </c>
      <c r="I191" s="38">
        <v>42205</v>
      </c>
      <c r="J191" s="35" t="s">
        <v>2023</v>
      </c>
      <c r="K191" s="35" t="s">
        <v>2760</v>
      </c>
      <c r="L191" s="35"/>
      <c r="M191" s="35"/>
      <c r="N191" s="37"/>
      <c r="O191" s="37" t="s">
        <v>2941</v>
      </c>
      <c r="P191" s="35">
        <v>6303534832</v>
      </c>
      <c r="Q191" s="35" t="s">
        <v>2764</v>
      </c>
      <c r="R191" s="35" t="s">
        <v>67</v>
      </c>
      <c r="S191" s="49"/>
      <c r="T191" s="35" t="s">
        <v>2937</v>
      </c>
      <c r="U191" s="49"/>
      <c r="V191" s="47">
        <v>19500</v>
      </c>
      <c r="W191" s="47">
        <v>19500</v>
      </c>
      <c r="X191" s="47">
        <v>0</v>
      </c>
      <c r="Y191" s="47">
        <v>19500</v>
      </c>
      <c r="Z191" s="49"/>
      <c r="AA191" s="41">
        <v>3500</v>
      </c>
      <c r="AB191" s="41">
        <v>3500</v>
      </c>
      <c r="AC191" s="41">
        <v>0</v>
      </c>
      <c r="AD191" s="41">
        <v>3500</v>
      </c>
      <c r="AE191" s="49"/>
      <c r="AF191" s="43">
        <v>0</v>
      </c>
      <c r="AG191" s="43">
        <v>0</v>
      </c>
      <c r="AH191" s="43">
        <v>0</v>
      </c>
      <c r="AI191" s="43">
        <v>0</v>
      </c>
      <c r="AJ191" s="49"/>
      <c r="AK191" s="45">
        <v>16000</v>
      </c>
      <c r="AL191" s="45">
        <v>16000</v>
      </c>
      <c r="AM191" s="45">
        <v>0</v>
      </c>
      <c r="AN191" s="45">
        <v>16000</v>
      </c>
      <c r="AO191" s="49"/>
      <c r="AP191" s="35">
        <v>8000</v>
      </c>
      <c r="AQ191" s="35">
        <v>8000</v>
      </c>
      <c r="AR191" s="35" t="s">
        <v>4422</v>
      </c>
      <c r="AS191" s="49"/>
      <c r="AT191" s="37">
        <v>0</v>
      </c>
      <c r="AU191" s="37">
        <v>0</v>
      </c>
      <c r="AV191" s="60">
        <v>0</v>
      </c>
    </row>
    <row r="192" spans="1:48" x14ac:dyDescent="0.35">
      <c r="A192" s="28" t="s">
        <v>5689</v>
      </c>
      <c r="B192" s="28">
        <v>171</v>
      </c>
      <c r="C192" s="66">
        <v>4356</v>
      </c>
      <c r="D192" s="28" t="s">
        <v>4656</v>
      </c>
      <c r="E192" s="28" t="s">
        <v>543</v>
      </c>
      <c r="F192" s="28" t="s">
        <v>27</v>
      </c>
      <c r="G192" s="28" t="s">
        <v>27</v>
      </c>
      <c r="H192" s="28" t="s">
        <v>1893</v>
      </c>
      <c r="I192" s="30">
        <v>42370</v>
      </c>
      <c r="J192" s="28" t="s">
        <v>1603</v>
      </c>
      <c r="K192" s="28" t="s">
        <v>2761</v>
      </c>
      <c r="L192" s="28"/>
      <c r="M192" s="28"/>
      <c r="N192" s="31">
        <v>418880189452</v>
      </c>
      <c r="O192" s="31" t="s">
        <v>5007</v>
      </c>
      <c r="P192" s="28">
        <v>8106083246</v>
      </c>
      <c r="Q192" s="28" t="s">
        <v>2764</v>
      </c>
      <c r="R192" s="28" t="s">
        <v>74</v>
      </c>
      <c r="S192" s="49"/>
      <c r="T192" s="28" t="s">
        <v>2937</v>
      </c>
      <c r="U192" s="49"/>
      <c r="V192" s="47">
        <v>17000</v>
      </c>
      <c r="W192" s="47">
        <v>17000</v>
      </c>
      <c r="X192" s="47">
        <v>2000</v>
      </c>
      <c r="Y192" s="47">
        <v>15000</v>
      </c>
      <c r="Z192" s="49"/>
      <c r="AA192" s="41">
        <v>3500</v>
      </c>
      <c r="AB192" s="41">
        <v>3500</v>
      </c>
      <c r="AC192" s="41">
        <v>2000</v>
      </c>
      <c r="AD192" s="41">
        <v>1500</v>
      </c>
      <c r="AE192" s="49"/>
      <c r="AF192" s="43">
        <v>0</v>
      </c>
      <c r="AG192" s="43">
        <v>0</v>
      </c>
      <c r="AH192" s="43">
        <v>0</v>
      </c>
      <c r="AI192" s="43">
        <v>0</v>
      </c>
      <c r="AJ192" s="49"/>
      <c r="AK192" s="45">
        <v>13500</v>
      </c>
      <c r="AL192" s="45">
        <v>13500</v>
      </c>
      <c r="AM192" s="45">
        <v>0</v>
      </c>
      <c r="AN192" s="45">
        <v>13500</v>
      </c>
      <c r="AO192" s="49"/>
      <c r="AP192" s="28">
        <v>8000</v>
      </c>
      <c r="AQ192" s="28">
        <v>5500</v>
      </c>
      <c r="AR192" s="28" t="s">
        <v>4422</v>
      </c>
      <c r="AS192" s="49"/>
      <c r="AT192" s="31">
        <v>11.76470588235294</v>
      </c>
      <c r="AU192" s="31">
        <v>0</v>
      </c>
      <c r="AV192" s="60">
        <v>44659</v>
      </c>
    </row>
    <row r="193" spans="1:48" x14ac:dyDescent="0.35">
      <c r="A193" s="28" t="s">
        <v>5689</v>
      </c>
      <c r="B193" s="28">
        <v>172</v>
      </c>
      <c r="C193" s="66">
        <v>4408</v>
      </c>
      <c r="D193" s="28">
        <v>4408</v>
      </c>
      <c r="E193" s="28" t="s">
        <v>1069</v>
      </c>
      <c r="F193" s="28" t="s">
        <v>27</v>
      </c>
      <c r="G193" s="28" t="s">
        <v>27</v>
      </c>
      <c r="H193" s="28" t="s">
        <v>1893</v>
      </c>
      <c r="I193" s="30">
        <v>42781</v>
      </c>
      <c r="J193" s="28" t="s">
        <v>2287</v>
      </c>
      <c r="K193" s="28" t="s">
        <v>2761</v>
      </c>
      <c r="L193" s="28"/>
      <c r="M193" s="28"/>
      <c r="N193" s="31">
        <v>578234515481</v>
      </c>
      <c r="O193" s="31" t="s">
        <v>5008</v>
      </c>
      <c r="P193" s="28">
        <v>9959699042</v>
      </c>
      <c r="Q193" s="28" t="s">
        <v>2764</v>
      </c>
      <c r="R193" s="28" t="s">
        <v>94</v>
      </c>
      <c r="S193" s="49"/>
      <c r="T193" s="28">
        <v>119</v>
      </c>
      <c r="U193" s="49"/>
      <c r="V193" s="47">
        <v>15000</v>
      </c>
      <c r="W193" s="47">
        <v>8000</v>
      </c>
      <c r="X193" s="47">
        <v>7000</v>
      </c>
      <c r="Y193" s="47">
        <v>1000</v>
      </c>
      <c r="Z193" s="49"/>
      <c r="AA193" s="41">
        <v>0</v>
      </c>
      <c r="AB193" s="41">
        <v>0</v>
      </c>
      <c r="AC193" s="41">
        <v>0</v>
      </c>
      <c r="AD193" s="41">
        <v>0</v>
      </c>
      <c r="AE193" s="49"/>
      <c r="AF193" s="43">
        <v>0</v>
      </c>
      <c r="AG193" s="43">
        <v>0</v>
      </c>
      <c r="AH193" s="43">
        <v>0</v>
      </c>
      <c r="AI193" s="43">
        <v>0</v>
      </c>
      <c r="AJ193" s="49"/>
      <c r="AK193" s="45">
        <v>15000</v>
      </c>
      <c r="AL193" s="45">
        <v>8000</v>
      </c>
      <c r="AM193" s="45">
        <v>7000</v>
      </c>
      <c r="AN193" s="45">
        <v>1000</v>
      </c>
      <c r="AO193" s="49"/>
      <c r="AP193" s="28">
        <v>8000</v>
      </c>
      <c r="AQ193" s="28">
        <v>7000</v>
      </c>
      <c r="AR193" s="28" t="s">
        <v>4422</v>
      </c>
      <c r="AS193" s="49"/>
      <c r="AT193" s="31">
        <v>87.5</v>
      </c>
      <c r="AU193" s="31">
        <v>87.5</v>
      </c>
      <c r="AV193" s="60">
        <v>44599</v>
      </c>
    </row>
    <row r="194" spans="1:48" x14ac:dyDescent="0.35">
      <c r="A194" s="28" t="s">
        <v>5689</v>
      </c>
      <c r="B194" s="28">
        <v>173</v>
      </c>
      <c r="C194" s="66">
        <v>4360</v>
      </c>
      <c r="D194" s="28">
        <v>4360</v>
      </c>
      <c r="E194" s="28" t="s">
        <v>2837</v>
      </c>
      <c r="F194" s="28" t="s">
        <v>27</v>
      </c>
      <c r="G194" s="28" t="s">
        <v>27</v>
      </c>
      <c r="H194" s="28" t="s">
        <v>1893</v>
      </c>
      <c r="I194" s="30">
        <v>42370</v>
      </c>
      <c r="J194" s="28" t="s">
        <v>2836</v>
      </c>
      <c r="K194" s="28" t="s">
        <v>2761</v>
      </c>
      <c r="L194" s="28"/>
      <c r="M194" s="28"/>
      <c r="N194" s="31"/>
      <c r="O194" s="31" t="s">
        <v>2941</v>
      </c>
      <c r="P194" s="28">
        <v>8096517581</v>
      </c>
      <c r="Q194" s="28" t="s">
        <v>2762</v>
      </c>
      <c r="R194" s="28" t="s">
        <v>71</v>
      </c>
      <c r="S194" s="49"/>
      <c r="T194" s="28">
        <v>117</v>
      </c>
      <c r="U194" s="49"/>
      <c r="V194" s="47">
        <v>8000</v>
      </c>
      <c r="W194" s="47">
        <v>7000</v>
      </c>
      <c r="X194" s="47">
        <v>7000</v>
      </c>
      <c r="Y194" s="47">
        <v>0</v>
      </c>
      <c r="Z194" s="49"/>
      <c r="AA194" s="41">
        <v>0</v>
      </c>
      <c r="AB194" s="41">
        <v>0</v>
      </c>
      <c r="AC194" s="41">
        <v>0</v>
      </c>
      <c r="AD194" s="41">
        <v>0</v>
      </c>
      <c r="AE194" s="49"/>
      <c r="AF194" s="43">
        <v>0</v>
      </c>
      <c r="AG194" s="43">
        <v>0</v>
      </c>
      <c r="AH194" s="43">
        <v>0</v>
      </c>
      <c r="AI194" s="43">
        <v>0</v>
      </c>
      <c r="AJ194" s="49"/>
      <c r="AK194" s="45">
        <v>8000</v>
      </c>
      <c r="AL194" s="45">
        <v>7000</v>
      </c>
      <c r="AM194" s="45">
        <v>7000</v>
      </c>
      <c r="AN194" s="45">
        <v>0</v>
      </c>
      <c r="AO194" s="49"/>
      <c r="AP194" s="28">
        <v>8000</v>
      </c>
      <c r="AQ194" s="28" t="s">
        <v>4422</v>
      </c>
      <c r="AR194" s="28" t="s">
        <v>4422</v>
      </c>
      <c r="AS194" s="49"/>
      <c r="AT194" s="31">
        <v>100</v>
      </c>
      <c r="AU194" s="31">
        <v>100</v>
      </c>
      <c r="AV194" s="60">
        <v>44667</v>
      </c>
    </row>
    <row r="195" spans="1:48" x14ac:dyDescent="0.35">
      <c r="A195" s="28" t="s">
        <v>5689</v>
      </c>
      <c r="B195" s="28">
        <v>174</v>
      </c>
      <c r="C195" s="66">
        <v>4364</v>
      </c>
      <c r="D195" s="28" t="s">
        <v>4657</v>
      </c>
      <c r="E195" s="28" t="s">
        <v>544</v>
      </c>
      <c r="F195" s="28" t="s">
        <v>27</v>
      </c>
      <c r="G195" s="28" t="s">
        <v>27</v>
      </c>
      <c r="H195" s="28" t="s">
        <v>1893</v>
      </c>
      <c r="I195" s="30">
        <v>42399</v>
      </c>
      <c r="J195" s="28" t="s">
        <v>2024</v>
      </c>
      <c r="K195" s="28" t="s">
        <v>2761</v>
      </c>
      <c r="L195" s="28"/>
      <c r="M195" s="28"/>
      <c r="N195" s="31">
        <v>944441404286</v>
      </c>
      <c r="O195" s="31" t="s">
        <v>5009</v>
      </c>
      <c r="P195" s="28">
        <v>9100890059</v>
      </c>
      <c r="Q195" s="28" t="s">
        <v>2764</v>
      </c>
      <c r="R195" s="28" t="s">
        <v>83</v>
      </c>
      <c r="S195" s="49"/>
      <c r="T195" s="28">
        <v>377</v>
      </c>
      <c r="U195" s="49"/>
      <c r="V195" s="47">
        <v>19000</v>
      </c>
      <c r="W195" s="47">
        <v>15000</v>
      </c>
      <c r="X195" s="47">
        <v>9000</v>
      </c>
      <c r="Y195" s="47">
        <v>6000</v>
      </c>
      <c r="Z195" s="49"/>
      <c r="AA195" s="41">
        <v>4000</v>
      </c>
      <c r="AB195" s="41">
        <v>4000</v>
      </c>
      <c r="AC195" s="41">
        <v>4000</v>
      </c>
      <c r="AD195" s="41">
        <v>0</v>
      </c>
      <c r="AE195" s="49"/>
      <c r="AF195" s="43">
        <v>0</v>
      </c>
      <c r="AG195" s="43">
        <v>0</v>
      </c>
      <c r="AH195" s="43">
        <v>0</v>
      </c>
      <c r="AI195" s="43">
        <v>0</v>
      </c>
      <c r="AJ195" s="49"/>
      <c r="AK195" s="45">
        <v>15000</v>
      </c>
      <c r="AL195" s="45">
        <v>11000</v>
      </c>
      <c r="AM195" s="45">
        <v>5000</v>
      </c>
      <c r="AN195" s="45">
        <v>6000</v>
      </c>
      <c r="AO195" s="49"/>
      <c r="AP195" s="28">
        <v>8000</v>
      </c>
      <c r="AQ195" s="28">
        <v>7000</v>
      </c>
      <c r="AR195" s="28" t="s">
        <v>4422</v>
      </c>
      <c r="AS195" s="49"/>
      <c r="AT195" s="31">
        <v>60</v>
      </c>
      <c r="AU195" s="31">
        <v>45.454545454545453</v>
      </c>
      <c r="AV195" s="60">
        <v>44671</v>
      </c>
    </row>
    <row r="196" spans="1:48" x14ac:dyDescent="0.35">
      <c r="A196" s="28" t="s">
        <v>5689</v>
      </c>
      <c r="B196" s="28">
        <v>175</v>
      </c>
      <c r="C196" s="66">
        <v>4363</v>
      </c>
      <c r="D196" s="28" t="s">
        <v>4658</v>
      </c>
      <c r="E196" s="28" t="s">
        <v>545</v>
      </c>
      <c r="F196" s="28" t="s">
        <v>27</v>
      </c>
      <c r="G196" s="28" t="s">
        <v>27</v>
      </c>
      <c r="H196" s="28" t="s">
        <v>1893</v>
      </c>
      <c r="I196" s="30">
        <v>42412</v>
      </c>
      <c r="J196" s="28" t="s">
        <v>2025</v>
      </c>
      <c r="K196" s="28" t="s">
        <v>2761</v>
      </c>
      <c r="L196" s="28"/>
      <c r="M196" s="28"/>
      <c r="N196" s="31">
        <v>313023266525</v>
      </c>
      <c r="O196" s="31" t="s">
        <v>5010</v>
      </c>
      <c r="P196" s="28">
        <v>9381990373</v>
      </c>
      <c r="Q196" s="28" t="s">
        <v>2762</v>
      </c>
      <c r="R196" s="28" t="s">
        <v>102</v>
      </c>
      <c r="S196" s="49"/>
      <c r="T196" s="28">
        <v>255</v>
      </c>
      <c r="U196" s="49"/>
      <c r="V196" s="47">
        <v>8000</v>
      </c>
      <c r="W196" s="47">
        <v>6500</v>
      </c>
      <c r="X196" s="47">
        <v>3000</v>
      </c>
      <c r="Y196" s="47">
        <v>3500</v>
      </c>
      <c r="Z196" s="49"/>
      <c r="AA196" s="41">
        <v>0</v>
      </c>
      <c r="AB196" s="41">
        <v>0</v>
      </c>
      <c r="AC196" s="41">
        <v>0</v>
      </c>
      <c r="AD196" s="41">
        <v>0</v>
      </c>
      <c r="AE196" s="49"/>
      <c r="AF196" s="43">
        <v>0</v>
      </c>
      <c r="AG196" s="43">
        <v>0</v>
      </c>
      <c r="AH196" s="43">
        <v>0</v>
      </c>
      <c r="AI196" s="43">
        <v>0</v>
      </c>
      <c r="AJ196" s="49"/>
      <c r="AK196" s="45">
        <v>8000</v>
      </c>
      <c r="AL196" s="45">
        <v>6500</v>
      </c>
      <c r="AM196" s="45">
        <v>3000</v>
      </c>
      <c r="AN196" s="45">
        <v>3500</v>
      </c>
      <c r="AO196" s="49"/>
      <c r="AP196" s="28">
        <v>8000</v>
      </c>
      <c r="AQ196" s="28" t="s">
        <v>4422</v>
      </c>
      <c r="AR196" s="28" t="s">
        <v>4422</v>
      </c>
      <c r="AS196" s="49"/>
      <c r="AT196" s="31">
        <v>46.153846153846153</v>
      </c>
      <c r="AU196" s="31">
        <v>46.153846153846153</v>
      </c>
      <c r="AV196" s="60">
        <v>44672</v>
      </c>
    </row>
    <row r="197" spans="1:48" x14ac:dyDescent="0.35">
      <c r="A197" s="28" t="s">
        <v>5690</v>
      </c>
      <c r="B197" s="28">
        <v>176</v>
      </c>
      <c r="C197" s="28" t="s">
        <v>245</v>
      </c>
      <c r="D197" s="28" t="s">
        <v>245</v>
      </c>
      <c r="E197" s="35" t="s">
        <v>546</v>
      </c>
      <c r="F197" s="35" t="s">
        <v>27</v>
      </c>
      <c r="G197" s="28" t="s">
        <v>27</v>
      </c>
      <c r="H197" s="35" t="s">
        <v>1893</v>
      </c>
      <c r="I197" s="38"/>
      <c r="J197" s="35" t="s">
        <v>2026</v>
      </c>
      <c r="K197" s="35" t="s">
        <v>2760</v>
      </c>
      <c r="L197" s="35" t="s">
        <v>2834</v>
      </c>
      <c r="M197" s="35"/>
      <c r="N197" s="37"/>
      <c r="O197" s="37" t="s">
        <v>2941</v>
      </c>
      <c r="P197" s="35">
        <v>9553016779</v>
      </c>
      <c r="Q197" s="35" t="s">
        <v>2762</v>
      </c>
      <c r="R197" s="35" t="s">
        <v>45</v>
      </c>
      <c r="S197" s="49"/>
      <c r="T197" s="35" t="s">
        <v>2937</v>
      </c>
      <c r="U197" s="49"/>
      <c r="V197" s="47">
        <v>8500</v>
      </c>
      <c r="W197" s="47">
        <v>8500</v>
      </c>
      <c r="X197" s="47">
        <v>0</v>
      </c>
      <c r="Y197" s="47">
        <v>8500</v>
      </c>
      <c r="Z197" s="49"/>
      <c r="AA197" s="41">
        <v>500</v>
      </c>
      <c r="AB197" s="41">
        <v>500</v>
      </c>
      <c r="AC197" s="41">
        <v>0</v>
      </c>
      <c r="AD197" s="41">
        <v>500</v>
      </c>
      <c r="AE197" s="49"/>
      <c r="AF197" s="43">
        <v>0</v>
      </c>
      <c r="AG197" s="43">
        <v>0</v>
      </c>
      <c r="AH197" s="43">
        <v>0</v>
      </c>
      <c r="AI197" s="43">
        <v>0</v>
      </c>
      <c r="AJ197" s="49"/>
      <c r="AK197" s="45">
        <v>8000</v>
      </c>
      <c r="AL197" s="45">
        <v>8000</v>
      </c>
      <c r="AM197" s="45">
        <v>0</v>
      </c>
      <c r="AN197" s="45">
        <v>8000</v>
      </c>
      <c r="AO197" s="49"/>
      <c r="AP197" s="35">
        <v>8000</v>
      </c>
      <c r="AQ197" s="35" t="s">
        <v>4422</v>
      </c>
      <c r="AR197" s="35" t="s">
        <v>4422</v>
      </c>
      <c r="AS197" s="49"/>
      <c r="AT197" s="37">
        <v>0</v>
      </c>
      <c r="AU197" s="37">
        <v>0</v>
      </c>
      <c r="AV197" s="60">
        <v>0</v>
      </c>
    </row>
    <row r="198" spans="1:48" x14ac:dyDescent="0.35">
      <c r="A198" s="28" t="s">
        <v>5690</v>
      </c>
      <c r="B198" s="28">
        <v>177</v>
      </c>
      <c r="C198" s="66">
        <v>4367</v>
      </c>
      <c r="D198" s="28" t="s">
        <v>246</v>
      </c>
      <c r="E198" s="35" t="s">
        <v>547</v>
      </c>
      <c r="F198" s="35" t="s">
        <v>27</v>
      </c>
      <c r="G198" s="28" t="s">
        <v>27</v>
      </c>
      <c r="H198" s="35" t="s">
        <v>1893</v>
      </c>
      <c r="I198" s="38">
        <v>42301</v>
      </c>
      <c r="J198" s="35" t="s">
        <v>2027</v>
      </c>
      <c r="K198" s="35" t="s">
        <v>2760</v>
      </c>
      <c r="L198" s="35"/>
      <c r="M198" s="35"/>
      <c r="N198" s="37"/>
      <c r="O198" s="37" t="s">
        <v>2941</v>
      </c>
      <c r="P198" s="35">
        <v>9951835669</v>
      </c>
      <c r="Q198" s="35" t="s">
        <v>2764</v>
      </c>
      <c r="R198" s="35" t="s">
        <v>74</v>
      </c>
      <c r="S198" s="49"/>
      <c r="T198" s="35" t="s">
        <v>2937</v>
      </c>
      <c r="U198" s="49"/>
      <c r="V198" s="47">
        <v>19000</v>
      </c>
      <c r="W198" s="47">
        <v>19000</v>
      </c>
      <c r="X198" s="47">
        <v>0</v>
      </c>
      <c r="Y198" s="47">
        <v>19000</v>
      </c>
      <c r="Z198" s="49"/>
      <c r="AA198" s="41">
        <v>5500</v>
      </c>
      <c r="AB198" s="41">
        <v>5500</v>
      </c>
      <c r="AC198" s="41">
        <v>0</v>
      </c>
      <c r="AD198" s="41">
        <v>5500</v>
      </c>
      <c r="AE198" s="49"/>
      <c r="AF198" s="43">
        <v>0</v>
      </c>
      <c r="AG198" s="43">
        <v>0</v>
      </c>
      <c r="AH198" s="43">
        <v>0</v>
      </c>
      <c r="AI198" s="43">
        <v>0</v>
      </c>
      <c r="AJ198" s="49"/>
      <c r="AK198" s="45">
        <v>13500</v>
      </c>
      <c r="AL198" s="45">
        <v>13500</v>
      </c>
      <c r="AM198" s="45">
        <v>0</v>
      </c>
      <c r="AN198" s="45">
        <v>13500</v>
      </c>
      <c r="AO198" s="49"/>
      <c r="AP198" s="35">
        <v>8000</v>
      </c>
      <c r="AQ198" s="35">
        <v>5500</v>
      </c>
      <c r="AR198" s="35" t="s">
        <v>4422</v>
      </c>
      <c r="AS198" s="49"/>
      <c r="AT198" s="37">
        <v>0</v>
      </c>
      <c r="AU198" s="37">
        <v>0</v>
      </c>
      <c r="AV198" s="60">
        <v>0</v>
      </c>
    </row>
    <row r="199" spans="1:48" x14ac:dyDescent="0.35">
      <c r="A199" s="28" t="s">
        <v>5690</v>
      </c>
      <c r="B199" s="28">
        <v>178</v>
      </c>
      <c r="C199" s="66">
        <v>4368</v>
      </c>
      <c r="D199" s="28" t="s">
        <v>247</v>
      </c>
      <c r="E199" s="35" t="s">
        <v>548</v>
      </c>
      <c r="F199" s="35" t="s">
        <v>27</v>
      </c>
      <c r="G199" s="28" t="s">
        <v>27</v>
      </c>
      <c r="H199" s="35" t="s">
        <v>1893</v>
      </c>
      <c r="I199" s="38">
        <v>42457</v>
      </c>
      <c r="J199" s="35" t="s">
        <v>2028</v>
      </c>
      <c r="K199" s="35" t="s">
        <v>2760</v>
      </c>
      <c r="L199" s="35"/>
      <c r="M199" s="35"/>
      <c r="N199" s="37"/>
      <c r="O199" s="37" t="s">
        <v>2941</v>
      </c>
      <c r="P199" s="35">
        <v>9701952619</v>
      </c>
      <c r="Q199" s="35" t="s">
        <v>2764</v>
      </c>
      <c r="R199" s="35" t="s">
        <v>68</v>
      </c>
      <c r="S199" s="49"/>
      <c r="T199" s="35" t="s">
        <v>2937</v>
      </c>
      <c r="U199" s="49"/>
      <c r="V199" s="47">
        <v>20500</v>
      </c>
      <c r="W199" s="47">
        <v>20500</v>
      </c>
      <c r="X199" s="47">
        <v>0</v>
      </c>
      <c r="Y199" s="47">
        <v>20500</v>
      </c>
      <c r="Z199" s="49"/>
      <c r="AA199" s="41">
        <v>5500</v>
      </c>
      <c r="AB199" s="41">
        <v>5500</v>
      </c>
      <c r="AC199" s="41">
        <v>0</v>
      </c>
      <c r="AD199" s="41">
        <v>5500</v>
      </c>
      <c r="AE199" s="49"/>
      <c r="AF199" s="43">
        <v>0</v>
      </c>
      <c r="AG199" s="43">
        <v>0</v>
      </c>
      <c r="AH199" s="43">
        <v>0</v>
      </c>
      <c r="AI199" s="43">
        <v>0</v>
      </c>
      <c r="AJ199" s="49"/>
      <c r="AK199" s="45">
        <v>15000</v>
      </c>
      <c r="AL199" s="45">
        <v>15000</v>
      </c>
      <c r="AM199" s="45">
        <v>0</v>
      </c>
      <c r="AN199" s="45">
        <v>15000</v>
      </c>
      <c r="AO199" s="49"/>
      <c r="AP199" s="35">
        <v>8000</v>
      </c>
      <c r="AQ199" s="35">
        <v>7000</v>
      </c>
      <c r="AR199" s="35" t="s">
        <v>4422</v>
      </c>
      <c r="AS199" s="49"/>
      <c r="AT199" s="37">
        <v>0</v>
      </c>
      <c r="AU199" s="37">
        <v>0</v>
      </c>
      <c r="AV199" s="60">
        <v>0</v>
      </c>
    </row>
    <row r="200" spans="1:48" x14ac:dyDescent="0.35">
      <c r="A200" s="28" t="s">
        <v>5689</v>
      </c>
      <c r="B200" s="28">
        <v>179</v>
      </c>
      <c r="C200" s="66">
        <v>4369</v>
      </c>
      <c r="D200" s="28" t="s">
        <v>4659</v>
      </c>
      <c r="E200" s="28" t="s">
        <v>548</v>
      </c>
      <c r="F200" s="28" t="s">
        <v>27</v>
      </c>
      <c r="G200" s="28" t="s">
        <v>27</v>
      </c>
      <c r="H200" s="28" t="s">
        <v>1893</v>
      </c>
      <c r="I200" s="30">
        <v>41971</v>
      </c>
      <c r="J200" s="28" t="s">
        <v>2029</v>
      </c>
      <c r="K200" s="28" t="s">
        <v>2761</v>
      </c>
      <c r="L200" s="28"/>
      <c r="M200" s="28"/>
      <c r="N200" s="31">
        <v>570356086902</v>
      </c>
      <c r="O200" s="31" t="s">
        <v>5011</v>
      </c>
      <c r="P200" s="28">
        <v>8897207103</v>
      </c>
      <c r="Q200" s="28" t="s">
        <v>2764</v>
      </c>
      <c r="R200" s="28" t="s">
        <v>82</v>
      </c>
      <c r="S200" s="49"/>
      <c r="T200" s="28" t="s">
        <v>2937</v>
      </c>
      <c r="U200" s="49"/>
      <c r="V200" s="47">
        <v>15000</v>
      </c>
      <c r="W200" s="47">
        <v>15000</v>
      </c>
      <c r="X200" s="47">
        <v>4000</v>
      </c>
      <c r="Y200" s="47">
        <v>11000</v>
      </c>
      <c r="Z200" s="49"/>
      <c r="AA200" s="41">
        <v>0</v>
      </c>
      <c r="AB200" s="41">
        <v>0</v>
      </c>
      <c r="AC200" s="41">
        <v>0</v>
      </c>
      <c r="AD200" s="41">
        <v>0</v>
      </c>
      <c r="AE200" s="49"/>
      <c r="AF200" s="43">
        <v>0</v>
      </c>
      <c r="AG200" s="43">
        <v>0</v>
      </c>
      <c r="AH200" s="43">
        <v>0</v>
      </c>
      <c r="AI200" s="43">
        <v>0</v>
      </c>
      <c r="AJ200" s="49"/>
      <c r="AK200" s="45">
        <v>15000</v>
      </c>
      <c r="AL200" s="45">
        <v>15000</v>
      </c>
      <c r="AM200" s="45">
        <v>4000</v>
      </c>
      <c r="AN200" s="45">
        <v>11000</v>
      </c>
      <c r="AO200" s="49"/>
      <c r="AP200" s="28">
        <v>8000</v>
      </c>
      <c r="AQ200" s="28">
        <v>7000</v>
      </c>
      <c r="AR200" s="28" t="s">
        <v>4422</v>
      </c>
      <c r="AS200" s="49"/>
      <c r="AT200" s="31">
        <v>26.666666666666668</v>
      </c>
      <c r="AU200" s="31">
        <v>26.666666666666668</v>
      </c>
      <c r="AV200" s="60">
        <v>44664</v>
      </c>
    </row>
    <row r="201" spans="1:48" x14ac:dyDescent="0.35">
      <c r="A201" s="28" t="s">
        <v>5690</v>
      </c>
      <c r="B201" s="28">
        <v>180</v>
      </c>
      <c r="C201" s="28" t="s">
        <v>248</v>
      </c>
      <c r="D201" s="28" t="s">
        <v>248</v>
      </c>
      <c r="E201" s="35" t="s">
        <v>549</v>
      </c>
      <c r="F201" s="35" t="s">
        <v>27</v>
      </c>
      <c r="G201" s="28" t="s">
        <v>27</v>
      </c>
      <c r="H201" s="35" t="s">
        <v>1893</v>
      </c>
      <c r="I201" s="38"/>
      <c r="J201" s="35" t="s">
        <v>2030</v>
      </c>
      <c r="K201" s="35" t="s">
        <v>2760</v>
      </c>
      <c r="L201" s="35" t="s">
        <v>2834</v>
      </c>
      <c r="M201" s="35"/>
      <c r="N201" s="37"/>
      <c r="O201" s="37" t="s">
        <v>2941</v>
      </c>
      <c r="P201" s="35">
        <v>9515576101</v>
      </c>
      <c r="Q201" s="35" t="s">
        <v>2764</v>
      </c>
      <c r="R201" s="35" t="s">
        <v>188</v>
      </c>
      <c r="S201" s="49"/>
      <c r="T201" s="35" t="s">
        <v>2937</v>
      </c>
      <c r="U201" s="49"/>
      <c r="V201" s="47">
        <v>17500</v>
      </c>
      <c r="W201" s="47">
        <v>17500</v>
      </c>
      <c r="X201" s="47">
        <v>0</v>
      </c>
      <c r="Y201" s="47">
        <v>17500</v>
      </c>
      <c r="Z201" s="49"/>
      <c r="AA201" s="41">
        <v>3500</v>
      </c>
      <c r="AB201" s="41">
        <v>3500</v>
      </c>
      <c r="AC201" s="41">
        <v>0</v>
      </c>
      <c r="AD201" s="41">
        <v>3500</v>
      </c>
      <c r="AE201" s="49"/>
      <c r="AF201" s="43">
        <v>0</v>
      </c>
      <c r="AG201" s="43">
        <v>0</v>
      </c>
      <c r="AH201" s="43">
        <v>0</v>
      </c>
      <c r="AI201" s="43">
        <v>0</v>
      </c>
      <c r="AJ201" s="49"/>
      <c r="AK201" s="45">
        <v>14000</v>
      </c>
      <c r="AL201" s="45">
        <v>14000</v>
      </c>
      <c r="AM201" s="45">
        <v>0</v>
      </c>
      <c r="AN201" s="45">
        <v>14000</v>
      </c>
      <c r="AO201" s="49"/>
      <c r="AP201" s="35">
        <v>8000</v>
      </c>
      <c r="AQ201" s="35">
        <v>6000</v>
      </c>
      <c r="AR201" s="35" t="s">
        <v>4422</v>
      </c>
      <c r="AS201" s="49"/>
      <c r="AT201" s="37">
        <v>0</v>
      </c>
      <c r="AU201" s="37">
        <v>0</v>
      </c>
      <c r="AV201" s="60">
        <v>0</v>
      </c>
    </row>
    <row r="202" spans="1:48" x14ac:dyDescent="0.35">
      <c r="A202" s="28" t="s">
        <v>5689</v>
      </c>
      <c r="B202" s="28">
        <v>181</v>
      </c>
      <c r="C202" s="66">
        <v>4373</v>
      </c>
      <c r="D202" s="28" t="s">
        <v>4660</v>
      </c>
      <c r="E202" s="28" t="s">
        <v>550</v>
      </c>
      <c r="F202" s="28" t="s">
        <v>27</v>
      </c>
      <c r="G202" s="28" t="s">
        <v>27</v>
      </c>
      <c r="H202" s="28" t="s">
        <v>1893</v>
      </c>
      <c r="I202" s="30">
        <v>42164</v>
      </c>
      <c r="J202" s="28" t="s">
        <v>1985</v>
      </c>
      <c r="K202" s="28" t="s">
        <v>2761</v>
      </c>
      <c r="L202" s="28"/>
      <c r="M202" s="28"/>
      <c r="N202" s="31">
        <v>608348677345</v>
      </c>
      <c r="O202" s="31" t="s">
        <v>5012</v>
      </c>
      <c r="P202" s="28">
        <v>9666922818</v>
      </c>
      <c r="Q202" s="28" t="s">
        <v>2764</v>
      </c>
      <c r="R202" s="28" t="s">
        <v>68</v>
      </c>
      <c r="S202" s="49"/>
      <c r="T202" s="28">
        <v>138</v>
      </c>
      <c r="U202" s="49"/>
      <c r="V202" s="47">
        <v>15000</v>
      </c>
      <c r="W202" s="47">
        <v>8000</v>
      </c>
      <c r="X202" s="47">
        <v>8000</v>
      </c>
      <c r="Y202" s="47">
        <v>0</v>
      </c>
      <c r="Z202" s="49"/>
      <c r="AA202" s="41">
        <v>0</v>
      </c>
      <c r="AB202" s="41">
        <v>0</v>
      </c>
      <c r="AC202" s="41">
        <v>0</v>
      </c>
      <c r="AD202" s="41">
        <v>0</v>
      </c>
      <c r="AE202" s="49"/>
      <c r="AF202" s="43">
        <v>0</v>
      </c>
      <c r="AG202" s="43">
        <v>0</v>
      </c>
      <c r="AH202" s="43">
        <v>0</v>
      </c>
      <c r="AI202" s="43">
        <v>0</v>
      </c>
      <c r="AJ202" s="49"/>
      <c r="AK202" s="45">
        <v>15000</v>
      </c>
      <c r="AL202" s="45">
        <v>8000</v>
      </c>
      <c r="AM202" s="45">
        <v>8000</v>
      </c>
      <c r="AN202" s="45">
        <v>0</v>
      </c>
      <c r="AO202" s="49"/>
      <c r="AP202" s="28">
        <v>8000</v>
      </c>
      <c r="AQ202" s="28">
        <v>7000</v>
      </c>
      <c r="AR202" s="28" t="s">
        <v>4422</v>
      </c>
      <c r="AS202" s="49"/>
      <c r="AT202" s="31">
        <v>100</v>
      </c>
      <c r="AU202" s="31">
        <v>100</v>
      </c>
      <c r="AV202" s="60">
        <v>44671</v>
      </c>
    </row>
    <row r="203" spans="1:48" x14ac:dyDescent="0.35">
      <c r="A203" s="28" t="s">
        <v>5690</v>
      </c>
      <c r="B203" s="28">
        <v>182</v>
      </c>
      <c r="C203" s="66">
        <v>4374</v>
      </c>
      <c r="D203" s="28" t="s">
        <v>249</v>
      </c>
      <c r="E203" s="28" t="s">
        <v>551</v>
      </c>
      <c r="F203" s="28" t="s">
        <v>27</v>
      </c>
      <c r="G203" s="28" t="s">
        <v>27</v>
      </c>
      <c r="H203" s="28" t="s">
        <v>1893</v>
      </c>
      <c r="I203" s="30">
        <v>42370</v>
      </c>
      <c r="J203" s="28" t="s">
        <v>2031</v>
      </c>
      <c r="K203" s="28" t="s">
        <v>2761</v>
      </c>
      <c r="L203" s="28"/>
      <c r="M203" s="28"/>
      <c r="N203" s="31">
        <v>287809728163</v>
      </c>
      <c r="O203" s="31" t="s">
        <v>4434</v>
      </c>
      <c r="P203" s="28">
        <v>9848516059</v>
      </c>
      <c r="Q203" s="28" t="s">
        <v>2762</v>
      </c>
      <c r="R203" s="28" t="s">
        <v>44</v>
      </c>
      <c r="S203" s="49"/>
      <c r="T203" s="28">
        <v>158</v>
      </c>
      <c r="U203" s="49"/>
      <c r="V203" s="47">
        <v>8000</v>
      </c>
      <c r="W203" s="47">
        <v>7000</v>
      </c>
      <c r="X203" s="47">
        <v>7000</v>
      </c>
      <c r="Y203" s="47">
        <v>0</v>
      </c>
      <c r="Z203" s="49"/>
      <c r="AA203" s="41">
        <v>0</v>
      </c>
      <c r="AB203" s="41">
        <v>0</v>
      </c>
      <c r="AC203" s="41">
        <v>0</v>
      </c>
      <c r="AD203" s="41">
        <v>0</v>
      </c>
      <c r="AE203" s="49"/>
      <c r="AF203" s="43">
        <v>0</v>
      </c>
      <c r="AG203" s="43">
        <v>0</v>
      </c>
      <c r="AH203" s="43">
        <v>0</v>
      </c>
      <c r="AI203" s="43">
        <v>0</v>
      </c>
      <c r="AJ203" s="49"/>
      <c r="AK203" s="45">
        <v>8000</v>
      </c>
      <c r="AL203" s="45">
        <v>7000</v>
      </c>
      <c r="AM203" s="45">
        <v>7000</v>
      </c>
      <c r="AN203" s="45">
        <v>0</v>
      </c>
      <c r="AO203" s="49"/>
      <c r="AP203" s="28">
        <v>8000</v>
      </c>
      <c r="AQ203" s="28" t="s">
        <v>4422</v>
      </c>
      <c r="AR203" s="28" t="s">
        <v>4422</v>
      </c>
      <c r="AS203" s="49"/>
      <c r="AT203" s="31">
        <v>100</v>
      </c>
      <c r="AU203" s="31">
        <v>100</v>
      </c>
      <c r="AV203" s="60">
        <v>44609</v>
      </c>
    </row>
    <row r="204" spans="1:48" x14ac:dyDescent="0.35">
      <c r="A204" s="28" t="s">
        <v>5690</v>
      </c>
      <c r="B204" s="28">
        <v>183</v>
      </c>
      <c r="C204" s="66">
        <v>4376</v>
      </c>
      <c r="D204" s="28" t="s">
        <v>250</v>
      </c>
      <c r="E204" s="28" t="s">
        <v>2892</v>
      </c>
      <c r="F204" s="28" t="s">
        <v>27</v>
      </c>
      <c r="G204" s="28" t="s">
        <v>27</v>
      </c>
      <c r="H204" s="28" t="s">
        <v>1893</v>
      </c>
      <c r="I204" s="30">
        <v>42055</v>
      </c>
      <c r="J204" s="28" t="s">
        <v>2032</v>
      </c>
      <c r="K204" s="28" t="s">
        <v>2761</v>
      </c>
      <c r="L204" s="28"/>
      <c r="M204" s="28"/>
      <c r="N204" s="31">
        <v>951033258615</v>
      </c>
      <c r="O204" s="31" t="s">
        <v>4435</v>
      </c>
      <c r="P204" s="28">
        <v>9392619847</v>
      </c>
      <c r="Q204" s="28" t="s">
        <v>2764</v>
      </c>
      <c r="R204" s="28" t="s">
        <v>77</v>
      </c>
      <c r="S204" s="49"/>
      <c r="T204" s="28" t="s">
        <v>2937</v>
      </c>
      <c r="U204" s="49"/>
      <c r="V204" s="47">
        <v>15000</v>
      </c>
      <c r="W204" s="47">
        <v>15000</v>
      </c>
      <c r="X204" s="47">
        <v>0</v>
      </c>
      <c r="Y204" s="47">
        <v>15000</v>
      </c>
      <c r="Z204" s="49"/>
      <c r="AA204" s="41">
        <v>0</v>
      </c>
      <c r="AB204" s="41">
        <v>0</v>
      </c>
      <c r="AC204" s="41">
        <v>0</v>
      </c>
      <c r="AD204" s="41">
        <v>0</v>
      </c>
      <c r="AE204" s="49"/>
      <c r="AF204" s="43">
        <v>0</v>
      </c>
      <c r="AG204" s="43">
        <v>0</v>
      </c>
      <c r="AH204" s="43">
        <v>0</v>
      </c>
      <c r="AI204" s="43">
        <v>0</v>
      </c>
      <c r="AJ204" s="49"/>
      <c r="AK204" s="45">
        <v>15000</v>
      </c>
      <c r="AL204" s="45">
        <v>15000</v>
      </c>
      <c r="AM204" s="45">
        <v>0</v>
      </c>
      <c r="AN204" s="45">
        <v>15000</v>
      </c>
      <c r="AO204" s="49"/>
      <c r="AP204" s="28">
        <v>8000</v>
      </c>
      <c r="AQ204" s="28">
        <v>7000</v>
      </c>
      <c r="AR204" s="28" t="s">
        <v>4422</v>
      </c>
      <c r="AS204" s="49"/>
      <c r="AT204" s="31">
        <v>0</v>
      </c>
      <c r="AU204" s="31">
        <v>0</v>
      </c>
      <c r="AV204" s="60">
        <v>0</v>
      </c>
    </row>
    <row r="205" spans="1:48" x14ac:dyDescent="0.35">
      <c r="A205" s="28" t="s">
        <v>5690</v>
      </c>
      <c r="B205" s="28">
        <v>184</v>
      </c>
      <c r="C205" s="28" t="s">
        <v>251</v>
      </c>
      <c r="D205" s="28" t="s">
        <v>251</v>
      </c>
      <c r="E205" s="35" t="s">
        <v>552</v>
      </c>
      <c r="F205" s="35" t="s">
        <v>27</v>
      </c>
      <c r="G205" s="28" t="s">
        <v>27</v>
      </c>
      <c r="H205" s="35" t="s">
        <v>1893</v>
      </c>
      <c r="I205" s="38"/>
      <c r="J205" s="35" t="s">
        <v>2033</v>
      </c>
      <c r="K205" s="35" t="s">
        <v>2760</v>
      </c>
      <c r="L205" s="39" t="s">
        <v>2834</v>
      </c>
      <c r="M205" s="35"/>
      <c r="N205" s="37"/>
      <c r="O205" s="37" t="s">
        <v>2941</v>
      </c>
      <c r="P205" s="35">
        <v>9666321367</v>
      </c>
      <c r="Q205" s="35" t="s">
        <v>2764</v>
      </c>
      <c r="R205" s="35" t="s">
        <v>42</v>
      </c>
      <c r="S205" s="49"/>
      <c r="T205" s="35" t="s">
        <v>2937</v>
      </c>
      <c r="U205" s="49"/>
      <c r="V205" s="47">
        <v>23000</v>
      </c>
      <c r="W205" s="47">
        <v>23000</v>
      </c>
      <c r="X205" s="47">
        <v>0</v>
      </c>
      <c r="Y205" s="47">
        <v>23000</v>
      </c>
      <c r="Z205" s="49"/>
      <c r="AA205" s="41">
        <v>10000</v>
      </c>
      <c r="AB205" s="41">
        <v>10000</v>
      </c>
      <c r="AC205" s="41">
        <v>0</v>
      </c>
      <c r="AD205" s="41">
        <v>10000</v>
      </c>
      <c r="AE205" s="49"/>
      <c r="AF205" s="43">
        <v>0</v>
      </c>
      <c r="AG205" s="43">
        <v>0</v>
      </c>
      <c r="AH205" s="43">
        <v>0</v>
      </c>
      <c r="AI205" s="43">
        <v>0</v>
      </c>
      <c r="AJ205" s="49"/>
      <c r="AK205" s="45">
        <v>13000</v>
      </c>
      <c r="AL205" s="45">
        <v>13000</v>
      </c>
      <c r="AM205" s="45">
        <v>0</v>
      </c>
      <c r="AN205" s="45">
        <v>13000</v>
      </c>
      <c r="AO205" s="49"/>
      <c r="AP205" s="35">
        <v>8000</v>
      </c>
      <c r="AQ205" s="35">
        <v>5000</v>
      </c>
      <c r="AR205" s="35" t="s">
        <v>4422</v>
      </c>
      <c r="AS205" s="49"/>
      <c r="AT205" s="37">
        <v>0</v>
      </c>
      <c r="AU205" s="37">
        <v>0</v>
      </c>
      <c r="AV205" s="60">
        <v>0</v>
      </c>
    </row>
    <row r="206" spans="1:48" x14ac:dyDescent="0.35">
      <c r="A206" s="28" t="s">
        <v>5690</v>
      </c>
      <c r="B206" s="28">
        <v>185</v>
      </c>
      <c r="C206" s="66">
        <v>4379</v>
      </c>
      <c r="D206" s="28" t="s">
        <v>252</v>
      </c>
      <c r="E206" s="35" t="s">
        <v>553</v>
      </c>
      <c r="F206" s="35" t="s">
        <v>27</v>
      </c>
      <c r="G206" s="28" t="s">
        <v>27</v>
      </c>
      <c r="H206" s="35" t="s">
        <v>1893</v>
      </c>
      <c r="I206" s="38"/>
      <c r="J206" s="35" t="s">
        <v>2017</v>
      </c>
      <c r="K206" s="35" t="s">
        <v>2760</v>
      </c>
      <c r="L206" s="35"/>
      <c r="M206" s="35"/>
      <c r="N206" s="37"/>
      <c r="O206" s="37" t="s">
        <v>2941</v>
      </c>
      <c r="P206" s="35">
        <v>9989120151</v>
      </c>
      <c r="Q206" s="35" t="s">
        <v>2764</v>
      </c>
      <c r="R206" s="35" t="s">
        <v>42</v>
      </c>
      <c r="S206" s="49"/>
      <c r="T206" s="35" t="s">
        <v>2937</v>
      </c>
      <c r="U206" s="49"/>
      <c r="V206" s="47">
        <v>23000</v>
      </c>
      <c r="W206" s="47">
        <v>23000</v>
      </c>
      <c r="X206" s="47">
        <v>0</v>
      </c>
      <c r="Y206" s="47">
        <v>23000</v>
      </c>
      <c r="Z206" s="49"/>
      <c r="AA206" s="41">
        <v>10000</v>
      </c>
      <c r="AB206" s="41">
        <v>10000</v>
      </c>
      <c r="AC206" s="41">
        <v>0</v>
      </c>
      <c r="AD206" s="41">
        <v>10000</v>
      </c>
      <c r="AE206" s="49"/>
      <c r="AF206" s="43">
        <v>0</v>
      </c>
      <c r="AG206" s="43">
        <v>0</v>
      </c>
      <c r="AH206" s="43">
        <v>0</v>
      </c>
      <c r="AI206" s="43">
        <v>0</v>
      </c>
      <c r="AJ206" s="49"/>
      <c r="AK206" s="45">
        <v>13000</v>
      </c>
      <c r="AL206" s="45">
        <v>13000</v>
      </c>
      <c r="AM206" s="45">
        <v>0</v>
      </c>
      <c r="AN206" s="45">
        <v>13000</v>
      </c>
      <c r="AO206" s="49"/>
      <c r="AP206" s="35">
        <v>8000</v>
      </c>
      <c r="AQ206" s="35">
        <v>5000</v>
      </c>
      <c r="AR206" s="35" t="s">
        <v>4422</v>
      </c>
      <c r="AS206" s="49"/>
      <c r="AT206" s="37">
        <v>0</v>
      </c>
      <c r="AU206" s="37">
        <v>0</v>
      </c>
      <c r="AV206" s="60">
        <v>0</v>
      </c>
    </row>
    <row r="207" spans="1:48" x14ac:dyDescent="0.35">
      <c r="A207" s="28" t="s">
        <v>5689</v>
      </c>
      <c r="B207" s="28">
        <v>186</v>
      </c>
      <c r="C207" s="66">
        <v>4381</v>
      </c>
      <c r="D207" s="28" t="s">
        <v>4661</v>
      </c>
      <c r="E207" s="28" t="s">
        <v>554</v>
      </c>
      <c r="F207" s="28" t="s">
        <v>27</v>
      </c>
      <c r="G207" s="28" t="s">
        <v>27</v>
      </c>
      <c r="H207" s="28" t="s">
        <v>1893</v>
      </c>
      <c r="I207" s="30">
        <v>42521</v>
      </c>
      <c r="J207" s="28" t="s">
        <v>2034</v>
      </c>
      <c r="K207" s="28" t="s">
        <v>2761</v>
      </c>
      <c r="L207" s="28"/>
      <c r="M207" s="28"/>
      <c r="N207" s="31">
        <v>293588520274</v>
      </c>
      <c r="O207" s="31" t="s">
        <v>5013</v>
      </c>
      <c r="P207" s="28">
        <v>9951655842</v>
      </c>
      <c r="Q207" s="28" t="s">
        <v>2764</v>
      </c>
      <c r="R207" s="28" t="s">
        <v>83</v>
      </c>
      <c r="S207" s="49"/>
      <c r="T207" s="28" t="s">
        <v>2937</v>
      </c>
      <c r="U207" s="49"/>
      <c r="V207" s="47">
        <v>19500</v>
      </c>
      <c r="W207" s="47">
        <v>19500</v>
      </c>
      <c r="X207" s="47">
        <v>4500</v>
      </c>
      <c r="Y207" s="47">
        <v>15000</v>
      </c>
      <c r="Z207" s="49"/>
      <c r="AA207" s="41">
        <v>4500</v>
      </c>
      <c r="AB207" s="41">
        <v>4500</v>
      </c>
      <c r="AC207" s="41">
        <v>4500</v>
      </c>
      <c r="AD207" s="41">
        <v>0</v>
      </c>
      <c r="AE207" s="49"/>
      <c r="AF207" s="43">
        <v>0</v>
      </c>
      <c r="AG207" s="43">
        <v>0</v>
      </c>
      <c r="AH207" s="43">
        <v>0</v>
      </c>
      <c r="AI207" s="43">
        <v>0</v>
      </c>
      <c r="AJ207" s="49"/>
      <c r="AK207" s="45">
        <v>15000</v>
      </c>
      <c r="AL207" s="45">
        <v>15000</v>
      </c>
      <c r="AM207" s="45">
        <v>0</v>
      </c>
      <c r="AN207" s="45">
        <v>15000</v>
      </c>
      <c r="AO207" s="49"/>
      <c r="AP207" s="28">
        <v>8000</v>
      </c>
      <c r="AQ207" s="28">
        <v>7000</v>
      </c>
      <c r="AR207" s="28" t="s">
        <v>4422</v>
      </c>
      <c r="AS207" s="49"/>
      <c r="AT207" s="31">
        <v>23.076923076923077</v>
      </c>
      <c r="AU207" s="31">
        <v>0</v>
      </c>
      <c r="AV207" s="60">
        <v>44643</v>
      </c>
    </row>
    <row r="208" spans="1:48" x14ac:dyDescent="0.35">
      <c r="A208" s="28" t="s">
        <v>5690</v>
      </c>
      <c r="B208" s="28">
        <v>187</v>
      </c>
      <c r="C208" s="66">
        <v>4380</v>
      </c>
      <c r="D208" s="28" t="s">
        <v>253</v>
      </c>
      <c r="E208" s="28" t="s">
        <v>555</v>
      </c>
      <c r="F208" s="28" t="s">
        <v>27</v>
      </c>
      <c r="G208" s="28" t="s">
        <v>27</v>
      </c>
      <c r="H208" s="28" t="s">
        <v>1893</v>
      </c>
      <c r="I208" s="30">
        <v>42512</v>
      </c>
      <c r="J208" s="28" t="s">
        <v>1972</v>
      </c>
      <c r="K208" s="28" t="s">
        <v>2761</v>
      </c>
      <c r="L208" s="28"/>
      <c r="M208" s="28"/>
      <c r="N208" s="31">
        <v>265931106958</v>
      </c>
      <c r="O208" s="31" t="s">
        <v>4436</v>
      </c>
      <c r="P208" s="28">
        <v>9705088170</v>
      </c>
      <c r="Q208" s="28" t="s">
        <v>2764</v>
      </c>
      <c r="R208" s="28" t="s">
        <v>77</v>
      </c>
      <c r="S208" s="49"/>
      <c r="T208" s="28">
        <v>203</v>
      </c>
      <c r="U208" s="49"/>
      <c r="V208" s="47">
        <v>15000</v>
      </c>
      <c r="W208" s="47">
        <v>13000</v>
      </c>
      <c r="X208" s="47">
        <v>6000</v>
      </c>
      <c r="Y208" s="47">
        <v>7000</v>
      </c>
      <c r="Z208" s="49"/>
      <c r="AA208" s="41">
        <v>0</v>
      </c>
      <c r="AB208" s="41">
        <v>0</v>
      </c>
      <c r="AC208" s="41">
        <v>0</v>
      </c>
      <c r="AD208" s="41">
        <v>0</v>
      </c>
      <c r="AE208" s="49"/>
      <c r="AF208" s="43">
        <v>0</v>
      </c>
      <c r="AG208" s="43">
        <v>0</v>
      </c>
      <c r="AH208" s="43">
        <v>0</v>
      </c>
      <c r="AI208" s="43">
        <v>0</v>
      </c>
      <c r="AJ208" s="49"/>
      <c r="AK208" s="45">
        <v>15000</v>
      </c>
      <c r="AL208" s="45">
        <v>13000</v>
      </c>
      <c r="AM208" s="45">
        <v>6000</v>
      </c>
      <c r="AN208" s="45">
        <v>7000</v>
      </c>
      <c r="AO208" s="49"/>
      <c r="AP208" s="28">
        <v>8000</v>
      </c>
      <c r="AQ208" s="28">
        <v>7000</v>
      </c>
      <c r="AR208" s="28" t="s">
        <v>4422</v>
      </c>
      <c r="AS208" s="49"/>
      <c r="AT208" s="31">
        <v>46.153846153846153</v>
      </c>
      <c r="AU208" s="31">
        <v>46.153846153846153</v>
      </c>
      <c r="AV208" s="60">
        <v>44658</v>
      </c>
    </row>
    <row r="209" spans="1:48" x14ac:dyDescent="0.35">
      <c r="A209" s="28" t="s">
        <v>5689</v>
      </c>
      <c r="B209" s="28">
        <v>188</v>
      </c>
      <c r="C209" s="66">
        <v>4238</v>
      </c>
      <c r="D209" s="28" t="s">
        <v>4662</v>
      </c>
      <c r="E209" s="28" t="s">
        <v>556</v>
      </c>
      <c r="F209" s="28" t="s">
        <v>28</v>
      </c>
      <c r="G209" s="28" t="s">
        <v>28</v>
      </c>
      <c r="H209" s="28" t="s">
        <v>1892</v>
      </c>
      <c r="I209" s="30"/>
      <c r="J209" s="28" t="s">
        <v>2035</v>
      </c>
      <c r="K209" s="28" t="s">
        <v>2761</v>
      </c>
      <c r="L209" s="28"/>
      <c r="M209" s="28"/>
      <c r="N209" s="31">
        <v>937826143886</v>
      </c>
      <c r="O209" s="31" t="s">
        <v>5014</v>
      </c>
      <c r="P209" s="28">
        <v>9440964877</v>
      </c>
      <c r="Q209" s="28" t="s">
        <v>2762</v>
      </c>
      <c r="R209" s="28" t="s">
        <v>97</v>
      </c>
      <c r="S209" s="49"/>
      <c r="T209" s="28">
        <v>61</v>
      </c>
      <c r="U209" s="49"/>
      <c r="V209" s="47">
        <v>9000</v>
      </c>
      <c r="W209" s="47">
        <v>7000</v>
      </c>
      <c r="X209" s="47">
        <v>7000</v>
      </c>
      <c r="Y209" s="47">
        <v>0</v>
      </c>
      <c r="Z209" s="49"/>
      <c r="AA209" s="41">
        <v>0</v>
      </c>
      <c r="AB209" s="41">
        <v>0</v>
      </c>
      <c r="AC209" s="41">
        <v>0</v>
      </c>
      <c r="AD209" s="41">
        <v>0</v>
      </c>
      <c r="AE209" s="49"/>
      <c r="AF209" s="43">
        <v>0</v>
      </c>
      <c r="AG209" s="43">
        <v>0</v>
      </c>
      <c r="AH209" s="43">
        <v>0</v>
      </c>
      <c r="AI209" s="43">
        <v>0</v>
      </c>
      <c r="AJ209" s="49"/>
      <c r="AK209" s="45">
        <v>9000</v>
      </c>
      <c r="AL209" s="45">
        <v>7000</v>
      </c>
      <c r="AM209" s="45">
        <v>7000</v>
      </c>
      <c r="AN209" s="45">
        <v>0</v>
      </c>
      <c r="AO209" s="49"/>
      <c r="AP209" s="28">
        <v>9000</v>
      </c>
      <c r="AQ209" s="28" t="s">
        <v>4422</v>
      </c>
      <c r="AR209" s="28" t="s">
        <v>4422</v>
      </c>
      <c r="AS209" s="49"/>
      <c r="AT209" s="31">
        <v>100</v>
      </c>
      <c r="AU209" s="31">
        <v>100</v>
      </c>
      <c r="AV209" s="60">
        <v>44600</v>
      </c>
    </row>
    <row r="210" spans="1:48" x14ac:dyDescent="0.35">
      <c r="A210" s="28" t="s">
        <v>5690</v>
      </c>
      <c r="B210" s="28">
        <v>189</v>
      </c>
      <c r="C210" s="66">
        <v>4191</v>
      </c>
      <c r="D210" s="28" t="s">
        <v>254</v>
      </c>
      <c r="E210" s="28" t="s">
        <v>557</v>
      </c>
      <c r="F210" s="28" t="s">
        <v>28</v>
      </c>
      <c r="G210" s="28" t="s">
        <v>28</v>
      </c>
      <c r="H210" s="28" t="s">
        <v>1892</v>
      </c>
      <c r="I210" s="30"/>
      <c r="J210" s="28" t="s">
        <v>2036</v>
      </c>
      <c r="K210" s="28" t="s">
        <v>2761</v>
      </c>
      <c r="L210" s="28"/>
      <c r="M210" s="28"/>
      <c r="N210" s="31">
        <v>358326832148</v>
      </c>
      <c r="O210" s="31" t="s">
        <v>4437</v>
      </c>
      <c r="P210" s="28">
        <v>9704680081</v>
      </c>
      <c r="Q210" s="28" t="s">
        <v>2764</v>
      </c>
      <c r="R210" s="28" t="s">
        <v>68</v>
      </c>
      <c r="S210" s="49"/>
      <c r="T210" s="28" t="s">
        <v>2937</v>
      </c>
      <c r="U210" s="49"/>
      <c r="V210" s="47">
        <v>28000</v>
      </c>
      <c r="W210" s="47">
        <v>28000</v>
      </c>
      <c r="X210" s="47">
        <v>2000</v>
      </c>
      <c r="Y210" s="47">
        <v>26000</v>
      </c>
      <c r="Z210" s="49"/>
      <c r="AA210" s="41">
        <v>12000</v>
      </c>
      <c r="AB210" s="41">
        <v>12000</v>
      </c>
      <c r="AC210" s="41">
        <v>2000</v>
      </c>
      <c r="AD210" s="41">
        <v>10000</v>
      </c>
      <c r="AE210" s="49"/>
      <c r="AF210" s="43">
        <v>0</v>
      </c>
      <c r="AG210" s="43">
        <v>0</v>
      </c>
      <c r="AH210" s="43">
        <v>0</v>
      </c>
      <c r="AI210" s="43">
        <v>0</v>
      </c>
      <c r="AJ210" s="49"/>
      <c r="AK210" s="45">
        <v>16000</v>
      </c>
      <c r="AL210" s="45">
        <v>16000</v>
      </c>
      <c r="AM210" s="45">
        <v>0</v>
      </c>
      <c r="AN210" s="45">
        <v>16000</v>
      </c>
      <c r="AO210" s="49"/>
      <c r="AP210" s="28">
        <v>9000</v>
      </c>
      <c r="AQ210" s="28">
        <v>7000</v>
      </c>
      <c r="AR210" s="28" t="s">
        <v>4422</v>
      </c>
      <c r="AS210" s="49"/>
      <c r="AT210" s="31">
        <v>7.1428571428571423</v>
      </c>
      <c r="AU210" s="31">
        <v>0</v>
      </c>
      <c r="AV210" s="60">
        <v>44561</v>
      </c>
    </row>
    <row r="211" spans="1:48" x14ac:dyDescent="0.35">
      <c r="A211" s="28" t="s">
        <v>5690</v>
      </c>
      <c r="B211" s="28">
        <v>191</v>
      </c>
      <c r="C211" s="28" t="s">
        <v>255</v>
      </c>
      <c r="D211" s="28" t="s">
        <v>255</v>
      </c>
      <c r="E211" s="35" t="s">
        <v>559</v>
      </c>
      <c r="F211" s="35" t="s">
        <v>28</v>
      </c>
      <c r="G211" s="28" t="s">
        <v>28</v>
      </c>
      <c r="H211" s="35" t="s">
        <v>1892</v>
      </c>
      <c r="I211" s="38"/>
      <c r="J211" s="35" t="s">
        <v>2037</v>
      </c>
      <c r="K211" s="35" t="s">
        <v>2760</v>
      </c>
      <c r="L211" s="35" t="s">
        <v>2834</v>
      </c>
      <c r="M211" s="35"/>
      <c r="N211" s="37"/>
      <c r="O211" s="37" t="s">
        <v>2941</v>
      </c>
      <c r="P211" s="35">
        <v>8639086348</v>
      </c>
      <c r="Q211" s="35" t="s">
        <v>2764</v>
      </c>
      <c r="R211" s="35" t="s">
        <v>61</v>
      </c>
      <c r="S211" s="49"/>
      <c r="T211" s="35" t="s">
        <v>2937</v>
      </c>
      <c r="U211" s="49"/>
      <c r="V211" s="47">
        <v>18000</v>
      </c>
      <c r="W211" s="47">
        <v>18000</v>
      </c>
      <c r="X211" s="47">
        <v>0</v>
      </c>
      <c r="Y211" s="47">
        <v>18000</v>
      </c>
      <c r="Z211" s="49"/>
      <c r="AA211" s="41">
        <v>2000</v>
      </c>
      <c r="AB211" s="41">
        <v>2000</v>
      </c>
      <c r="AC211" s="41">
        <v>0</v>
      </c>
      <c r="AD211" s="41">
        <v>2000</v>
      </c>
      <c r="AE211" s="49"/>
      <c r="AF211" s="43">
        <v>0</v>
      </c>
      <c r="AG211" s="43">
        <v>0</v>
      </c>
      <c r="AH211" s="43">
        <v>0</v>
      </c>
      <c r="AI211" s="43">
        <v>0</v>
      </c>
      <c r="AJ211" s="49"/>
      <c r="AK211" s="45">
        <v>16000</v>
      </c>
      <c r="AL211" s="45">
        <v>16000</v>
      </c>
      <c r="AM211" s="45">
        <v>0</v>
      </c>
      <c r="AN211" s="45">
        <v>16000</v>
      </c>
      <c r="AO211" s="49"/>
      <c r="AP211" s="35">
        <v>9000</v>
      </c>
      <c r="AQ211" s="35">
        <v>7000</v>
      </c>
      <c r="AR211" s="35" t="s">
        <v>4422</v>
      </c>
      <c r="AS211" s="49"/>
      <c r="AT211" s="37">
        <v>0</v>
      </c>
      <c r="AU211" s="37">
        <v>0</v>
      </c>
      <c r="AV211" s="60">
        <v>0</v>
      </c>
    </row>
    <row r="212" spans="1:48" x14ac:dyDescent="0.35">
      <c r="A212" s="28" t="s">
        <v>5689</v>
      </c>
      <c r="B212" s="28">
        <v>192</v>
      </c>
      <c r="C212" s="66">
        <v>4244</v>
      </c>
      <c r="D212" s="28" t="s">
        <v>4663</v>
      </c>
      <c r="E212" s="28" t="s">
        <v>560</v>
      </c>
      <c r="F212" s="28" t="s">
        <v>28</v>
      </c>
      <c r="G212" s="28" t="s">
        <v>28</v>
      </c>
      <c r="H212" s="28" t="s">
        <v>1892</v>
      </c>
      <c r="I212" s="30"/>
      <c r="J212" s="28" t="s">
        <v>2038</v>
      </c>
      <c r="K212" s="28" t="s">
        <v>2761</v>
      </c>
      <c r="L212" s="28"/>
      <c r="M212" s="28"/>
      <c r="N212" s="31">
        <v>694848586009</v>
      </c>
      <c r="O212" s="31" t="s">
        <v>5015</v>
      </c>
      <c r="P212" s="28">
        <v>9849526768</v>
      </c>
      <c r="Q212" s="28" t="s">
        <v>2762</v>
      </c>
      <c r="R212" s="28" t="s">
        <v>95</v>
      </c>
      <c r="S212" s="49"/>
      <c r="T212" s="28">
        <v>269</v>
      </c>
      <c r="U212" s="49"/>
      <c r="V212" s="47">
        <v>9500</v>
      </c>
      <c r="W212" s="47">
        <v>6500</v>
      </c>
      <c r="X212" s="47">
        <v>5500</v>
      </c>
      <c r="Y212" s="47">
        <v>1000</v>
      </c>
      <c r="Z212" s="49"/>
      <c r="AA212" s="41">
        <v>500</v>
      </c>
      <c r="AB212" s="41">
        <v>500</v>
      </c>
      <c r="AC212" s="41">
        <v>500</v>
      </c>
      <c r="AD212" s="41">
        <v>0</v>
      </c>
      <c r="AE212" s="49"/>
      <c r="AF212" s="43">
        <v>0</v>
      </c>
      <c r="AG212" s="43">
        <v>0</v>
      </c>
      <c r="AH212" s="43">
        <v>0</v>
      </c>
      <c r="AI212" s="43">
        <v>0</v>
      </c>
      <c r="AJ212" s="49"/>
      <c r="AK212" s="45">
        <v>9000</v>
      </c>
      <c r="AL212" s="45">
        <v>6000</v>
      </c>
      <c r="AM212" s="45">
        <v>5000</v>
      </c>
      <c r="AN212" s="45">
        <v>1000</v>
      </c>
      <c r="AO212" s="49"/>
      <c r="AP212" s="28">
        <v>9000</v>
      </c>
      <c r="AQ212" s="28" t="s">
        <v>4422</v>
      </c>
      <c r="AR212" s="28" t="s">
        <v>4422</v>
      </c>
      <c r="AS212" s="49"/>
      <c r="AT212" s="31">
        <v>84.615384615384613</v>
      </c>
      <c r="AU212" s="31">
        <v>83.333333333333343</v>
      </c>
      <c r="AV212" s="60">
        <v>44659</v>
      </c>
    </row>
    <row r="213" spans="1:48" x14ac:dyDescent="0.35">
      <c r="A213" s="28" t="s">
        <v>5689</v>
      </c>
      <c r="B213" s="28">
        <v>193</v>
      </c>
      <c r="C213" s="66">
        <v>4215</v>
      </c>
      <c r="D213" s="28" t="s">
        <v>4664</v>
      </c>
      <c r="E213" s="28" t="s">
        <v>561</v>
      </c>
      <c r="F213" s="28" t="s">
        <v>28</v>
      </c>
      <c r="G213" s="28" t="s">
        <v>28</v>
      </c>
      <c r="H213" s="28" t="s">
        <v>1892</v>
      </c>
      <c r="I213" s="30"/>
      <c r="J213" s="28" t="s">
        <v>2039</v>
      </c>
      <c r="K213" s="28" t="s">
        <v>2761</v>
      </c>
      <c r="L213" s="28"/>
      <c r="M213" s="28"/>
      <c r="N213" s="31">
        <v>243457936940</v>
      </c>
      <c r="O213" s="31" t="s">
        <v>5016</v>
      </c>
      <c r="P213" s="28">
        <v>9676797412</v>
      </c>
      <c r="Q213" s="28" t="s">
        <v>2764</v>
      </c>
      <c r="R213" s="28" t="s">
        <v>80</v>
      </c>
      <c r="S213" s="49"/>
      <c r="T213" s="28">
        <v>189</v>
      </c>
      <c r="U213" s="49"/>
      <c r="V213" s="47">
        <v>24000</v>
      </c>
      <c r="W213" s="47">
        <v>18000</v>
      </c>
      <c r="X213" s="47">
        <v>8000</v>
      </c>
      <c r="Y213" s="47">
        <v>10000</v>
      </c>
      <c r="Z213" s="49"/>
      <c r="AA213" s="41">
        <v>8000</v>
      </c>
      <c r="AB213" s="41">
        <v>6000</v>
      </c>
      <c r="AC213" s="41">
        <v>6000</v>
      </c>
      <c r="AD213" s="41">
        <v>0</v>
      </c>
      <c r="AE213" s="49"/>
      <c r="AF213" s="43">
        <v>0</v>
      </c>
      <c r="AG213" s="43">
        <v>0</v>
      </c>
      <c r="AH213" s="43">
        <v>0</v>
      </c>
      <c r="AI213" s="43">
        <v>0</v>
      </c>
      <c r="AJ213" s="49"/>
      <c r="AK213" s="45">
        <v>16000</v>
      </c>
      <c r="AL213" s="45">
        <v>12000</v>
      </c>
      <c r="AM213" s="45">
        <v>2000</v>
      </c>
      <c r="AN213" s="45">
        <v>10000</v>
      </c>
      <c r="AO213" s="49"/>
      <c r="AP213" s="28">
        <v>9000</v>
      </c>
      <c r="AQ213" s="28">
        <v>7000</v>
      </c>
      <c r="AR213" s="28" t="s">
        <v>4422</v>
      </c>
      <c r="AS213" s="49"/>
      <c r="AT213" s="31">
        <v>44.444444444444443</v>
      </c>
      <c r="AU213" s="31">
        <v>16.666666666666664</v>
      </c>
      <c r="AV213" s="60">
        <v>44663</v>
      </c>
    </row>
    <row r="214" spans="1:48" x14ac:dyDescent="0.35">
      <c r="A214" s="28" t="s">
        <v>5690</v>
      </c>
      <c r="B214" s="28">
        <v>194</v>
      </c>
      <c r="C214" s="28" t="s">
        <v>256</v>
      </c>
      <c r="D214" s="28" t="s">
        <v>256</v>
      </c>
      <c r="E214" s="35" t="s">
        <v>562</v>
      </c>
      <c r="F214" s="35" t="s">
        <v>28</v>
      </c>
      <c r="G214" s="28" t="s">
        <v>28</v>
      </c>
      <c r="H214" s="35" t="s">
        <v>1892</v>
      </c>
      <c r="I214" s="38"/>
      <c r="J214" s="35" t="s">
        <v>1964</v>
      </c>
      <c r="K214" s="35" t="s">
        <v>2760</v>
      </c>
      <c r="L214" s="35" t="s">
        <v>2834</v>
      </c>
      <c r="M214" s="35"/>
      <c r="N214" s="37"/>
      <c r="O214" s="37" t="s">
        <v>2941</v>
      </c>
      <c r="P214" s="35">
        <v>6300716747</v>
      </c>
      <c r="Q214" s="35" t="s">
        <v>2764</v>
      </c>
      <c r="R214" s="35" t="s">
        <v>77</v>
      </c>
      <c r="S214" s="49"/>
      <c r="T214" s="35" t="s">
        <v>2937</v>
      </c>
      <c r="U214" s="49"/>
      <c r="V214" s="47">
        <v>22000</v>
      </c>
      <c r="W214" s="47">
        <v>22000</v>
      </c>
      <c r="X214" s="47">
        <v>0</v>
      </c>
      <c r="Y214" s="47">
        <v>22000</v>
      </c>
      <c r="Z214" s="49"/>
      <c r="AA214" s="41">
        <v>6000</v>
      </c>
      <c r="AB214" s="41">
        <v>6000</v>
      </c>
      <c r="AC214" s="41">
        <v>0</v>
      </c>
      <c r="AD214" s="41">
        <v>6000</v>
      </c>
      <c r="AE214" s="49"/>
      <c r="AF214" s="43">
        <v>0</v>
      </c>
      <c r="AG214" s="43">
        <v>0</v>
      </c>
      <c r="AH214" s="43">
        <v>0</v>
      </c>
      <c r="AI214" s="43">
        <v>0</v>
      </c>
      <c r="AJ214" s="49"/>
      <c r="AK214" s="45">
        <v>16000</v>
      </c>
      <c r="AL214" s="45">
        <v>16000</v>
      </c>
      <c r="AM214" s="45">
        <v>0</v>
      </c>
      <c r="AN214" s="45">
        <v>16000</v>
      </c>
      <c r="AO214" s="49"/>
      <c r="AP214" s="35">
        <v>9000</v>
      </c>
      <c r="AQ214" s="35">
        <v>7000</v>
      </c>
      <c r="AR214" s="35" t="s">
        <v>4422</v>
      </c>
      <c r="AS214" s="49"/>
      <c r="AT214" s="37">
        <v>0</v>
      </c>
      <c r="AU214" s="37">
        <v>0</v>
      </c>
      <c r="AV214" s="60">
        <v>0</v>
      </c>
    </row>
    <row r="215" spans="1:48" x14ac:dyDescent="0.35">
      <c r="A215" s="28" t="s">
        <v>5689</v>
      </c>
      <c r="B215" s="28">
        <v>195</v>
      </c>
      <c r="C215" s="66">
        <v>4267</v>
      </c>
      <c r="D215" s="28" t="s">
        <v>4665</v>
      </c>
      <c r="E215" s="28" t="s">
        <v>518</v>
      </c>
      <c r="F215" s="28" t="s">
        <v>28</v>
      </c>
      <c r="G215" s="28" t="s">
        <v>28</v>
      </c>
      <c r="H215" s="28" t="s">
        <v>1892</v>
      </c>
      <c r="I215" s="30"/>
      <c r="J215" s="28" t="s">
        <v>2040</v>
      </c>
      <c r="K215" s="28" t="s">
        <v>2761</v>
      </c>
      <c r="L215" s="28"/>
      <c r="M215" s="28"/>
      <c r="N215" s="31">
        <v>448539062344</v>
      </c>
      <c r="O215" s="31" t="s">
        <v>5017</v>
      </c>
      <c r="P215" s="28">
        <v>9573930842</v>
      </c>
      <c r="Q215" s="28" t="s">
        <v>2764</v>
      </c>
      <c r="R215" s="28" t="s">
        <v>68</v>
      </c>
      <c r="S215" s="49"/>
      <c r="T215" s="28">
        <v>352</v>
      </c>
      <c r="U215" s="49"/>
      <c r="V215" s="47">
        <v>18500</v>
      </c>
      <c r="W215" s="47">
        <v>12500</v>
      </c>
      <c r="X215" s="47">
        <v>11500</v>
      </c>
      <c r="Y215" s="47">
        <v>1000</v>
      </c>
      <c r="Z215" s="49"/>
      <c r="AA215" s="41">
        <v>2500</v>
      </c>
      <c r="AB215" s="41">
        <v>2500</v>
      </c>
      <c r="AC215" s="41">
        <v>2500</v>
      </c>
      <c r="AD215" s="41">
        <v>0</v>
      </c>
      <c r="AE215" s="49"/>
      <c r="AF215" s="43">
        <v>0</v>
      </c>
      <c r="AG215" s="43">
        <v>0</v>
      </c>
      <c r="AH215" s="43">
        <v>0</v>
      </c>
      <c r="AI215" s="43">
        <v>0</v>
      </c>
      <c r="AJ215" s="49"/>
      <c r="AK215" s="45">
        <v>16000</v>
      </c>
      <c r="AL215" s="45">
        <v>10000</v>
      </c>
      <c r="AM215" s="45">
        <v>9000</v>
      </c>
      <c r="AN215" s="45">
        <v>1000</v>
      </c>
      <c r="AO215" s="49"/>
      <c r="AP215" s="28">
        <v>9000</v>
      </c>
      <c r="AQ215" s="28">
        <v>7000</v>
      </c>
      <c r="AR215" s="28" t="s">
        <v>4422</v>
      </c>
      <c r="AS215" s="49"/>
      <c r="AT215" s="31">
        <v>92</v>
      </c>
      <c r="AU215" s="31">
        <v>90</v>
      </c>
      <c r="AV215" s="60">
        <v>44667</v>
      </c>
    </row>
    <row r="216" spans="1:48" x14ac:dyDescent="0.35">
      <c r="A216" s="28" t="s">
        <v>5689</v>
      </c>
      <c r="B216" s="28">
        <v>196</v>
      </c>
      <c r="C216" s="66">
        <v>4277</v>
      </c>
      <c r="D216" s="28" t="s">
        <v>4666</v>
      </c>
      <c r="E216" s="28" t="s">
        <v>563</v>
      </c>
      <c r="F216" s="28" t="s">
        <v>28</v>
      </c>
      <c r="G216" s="28" t="s">
        <v>28</v>
      </c>
      <c r="H216" s="28" t="s">
        <v>1892</v>
      </c>
      <c r="I216" s="30"/>
      <c r="J216" s="28" t="s">
        <v>2041</v>
      </c>
      <c r="K216" s="28" t="s">
        <v>2761</v>
      </c>
      <c r="L216" s="28"/>
      <c r="M216" s="28"/>
      <c r="N216" s="31"/>
      <c r="O216" s="31" t="s">
        <v>2941</v>
      </c>
      <c r="P216" s="28">
        <v>9393596313</v>
      </c>
      <c r="Q216" s="28" t="s">
        <v>2762</v>
      </c>
      <c r="R216" s="28" t="s">
        <v>52</v>
      </c>
      <c r="S216" s="49"/>
      <c r="T216" s="28">
        <v>291</v>
      </c>
      <c r="U216" s="49"/>
      <c r="V216" s="47">
        <v>12500</v>
      </c>
      <c r="W216" s="47">
        <v>5000</v>
      </c>
      <c r="X216" s="47">
        <v>4000</v>
      </c>
      <c r="Y216" s="47">
        <v>1000</v>
      </c>
      <c r="Z216" s="49"/>
      <c r="AA216" s="41">
        <v>3500</v>
      </c>
      <c r="AB216" s="41">
        <v>0</v>
      </c>
      <c r="AC216" s="41">
        <v>0</v>
      </c>
      <c r="AD216" s="41">
        <v>0</v>
      </c>
      <c r="AE216" s="49"/>
      <c r="AF216" s="43">
        <v>0</v>
      </c>
      <c r="AG216" s="43">
        <v>0</v>
      </c>
      <c r="AH216" s="43">
        <v>0</v>
      </c>
      <c r="AI216" s="43">
        <v>0</v>
      </c>
      <c r="AJ216" s="49"/>
      <c r="AK216" s="45">
        <v>9000</v>
      </c>
      <c r="AL216" s="45">
        <v>5000</v>
      </c>
      <c r="AM216" s="45">
        <v>4000</v>
      </c>
      <c r="AN216" s="45">
        <v>1000</v>
      </c>
      <c r="AO216" s="49"/>
      <c r="AP216" s="28">
        <v>9000</v>
      </c>
      <c r="AQ216" s="28" t="s">
        <v>4422</v>
      </c>
      <c r="AR216" s="28" t="s">
        <v>4422</v>
      </c>
      <c r="AS216" s="49"/>
      <c r="AT216" s="31">
        <v>80</v>
      </c>
      <c r="AU216" s="31">
        <v>80</v>
      </c>
      <c r="AV216" s="60">
        <v>44660</v>
      </c>
    </row>
    <row r="217" spans="1:48" x14ac:dyDescent="0.35">
      <c r="A217" s="28" t="s">
        <v>5689</v>
      </c>
      <c r="B217" s="28">
        <v>197</v>
      </c>
      <c r="C217" s="66">
        <v>9004</v>
      </c>
      <c r="D217" s="28" t="s">
        <v>4667</v>
      </c>
      <c r="E217" s="50" t="s">
        <v>564</v>
      </c>
      <c r="F217" s="50" t="s">
        <v>28</v>
      </c>
      <c r="G217" s="50" t="s">
        <v>28</v>
      </c>
      <c r="H217" s="50" t="s">
        <v>1892</v>
      </c>
      <c r="I217" s="51"/>
      <c r="J217" s="50" t="s">
        <v>2042</v>
      </c>
      <c r="K217" s="50" t="s">
        <v>2761</v>
      </c>
      <c r="L217" s="50" t="s">
        <v>2834</v>
      </c>
      <c r="M217" s="50"/>
      <c r="N217" s="52"/>
      <c r="O217" s="52" t="s">
        <v>2941</v>
      </c>
      <c r="P217" s="50">
        <v>6304036899</v>
      </c>
      <c r="Q217" s="50" t="s">
        <v>2762</v>
      </c>
      <c r="R217" s="50" t="s">
        <v>52</v>
      </c>
      <c r="S217" s="53"/>
      <c r="T217" s="50" t="s">
        <v>2937</v>
      </c>
      <c r="U217" s="53"/>
      <c r="V217" s="47">
        <v>11500</v>
      </c>
      <c r="W217" s="47">
        <v>11500</v>
      </c>
      <c r="X217" s="47">
        <v>2000</v>
      </c>
      <c r="Y217" s="47">
        <v>9500</v>
      </c>
      <c r="Z217" s="53"/>
      <c r="AA217" s="41">
        <v>2500</v>
      </c>
      <c r="AB217" s="41">
        <v>2500</v>
      </c>
      <c r="AC217" s="41">
        <v>2000</v>
      </c>
      <c r="AD217" s="41">
        <v>500</v>
      </c>
      <c r="AE217" s="53"/>
      <c r="AF217" s="43">
        <v>0</v>
      </c>
      <c r="AG217" s="43">
        <v>0</v>
      </c>
      <c r="AH217" s="43">
        <v>0</v>
      </c>
      <c r="AI217" s="43">
        <v>0</v>
      </c>
      <c r="AJ217" s="53"/>
      <c r="AK217" s="45">
        <v>9000</v>
      </c>
      <c r="AL217" s="45">
        <v>9000</v>
      </c>
      <c r="AM217" s="45">
        <v>0</v>
      </c>
      <c r="AN217" s="45">
        <v>9000</v>
      </c>
      <c r="AO217" s="53"/>
      <c r="AP217" s="35">
        <v>9000</v>
      </c>
      <c r="AQ217" s="35" t="s">
        <v>4422</v>
      </c>
      <c r="AR217" s="35" t="s">
        <v>4422</v>
      </c>
      <c r="AS217" s="53"/>
      <c r="AT217" s="37">
        <v>17.391304347826086</v>
      </c>
      <c r="AU217" s="37">
        <v>0</v>
      </c>
      <c r="AV217" s="60">
        <v>44604</v>
      </c>
    </row>
    <row r="218" spans="1:48" x14ac:dyDescent="0.35">
      <c r="A218" s="28" t="s">
        <v>5690</v>
      </c>
      <c r="B218" s="28">
        <v>198</v>
      </c>
      <c r="C218" s="28" t="s">
        <v>257</v>
      </c>
      <c r="D218" s="28" t="s">
        <v>257</v>
      </c>
      <c r="E218" s="35" t="s">
        <v>565</v>
      </c>
      <c r="F218" s="35" t="s">
        <v>28</v>
      </c>
      <c r="G218" s="28" t="s">
        <v>28</v>
      </c>
      <c r="H218" s="35" t="s">
        <v>1892</v>
      </c>
      <c r="I218" s="38"/>
      <c r="J218" s="35" t="s">
        <v>2043</v>
      </c>
      <c r="K218" s="35" t="s">
        <v>2760</v>
      </c>
      <c r="L218" s="35" t="s">
        <v>2834</v>
      </c>
      <c r="M218" s="35"/>
      <c r="N218" s="37"/>
      <c r="O218" s="37" t="s">
        <v>2941</v>
      </c>
      <c r="P218" s="35">
        <v>0</v>
      </c>
      <c r="Q218" s="35" t="s">
        <v>2762</v>
      </c>
      <c r="R218" s="35" t="s">
        <v>52</v>
      </c>
      <c r="S218" s="49"/>
      <c r="T218" s="35" t="s">
        <v>2937</v>
      </c>
      <c r="U218" s="49"/>
      <c r="V218" s="47">
        <v>14140</v>
      </c>
      <c r="W218" s="47">
        <v>14140</v>
      </c>
      <c r="X218" s="47">
        <v>0</v>
      </c>
      <c r="Y218" s="47">
        <v>14140</v>
      </c>
      <c r="Z218" s="49"/>
      <c r="AA218" s="41">
        <v>5140</v>
      </c>
      <c r="AB218" s="41">
        <v>5140</v>
      </c>
      <c r="AC218" s="41">
        <v>0</v>
      </c>
      <c r="AD218" s="41">
        <v>5140</v>
      </c>
      <c r="AE218" s="49"/>
      <c r="AF218" s="43">
        <v>0</v>
      </c>
      <c r="AG218" s="43">
        <v>0</v>
      </c>
      <c r="AH218" s="43">
        <v>0</v>
      </c>
      <c r="AI218" s="43">
        <v>0</v>
      </c>
      <c r="AJ218" s="49"/>
      <c r="AK218" s="45">
        <v>9000</v>
      </c>
      <c r="AL218" s="45">
        <v>9000</v>
      </c>
      <c r="AM218" s="45">
        <v>0</v>
      </c>
      <c r="AN218" s="45">
        <v>9000</v>
      </c>
      <c r="AO218" s="49"/>
      <c r="AP218" s="35">
        <v>9000</v>
      </c>
      <c r="AQ218" s="35" t="s">
        <v>4422</v>
      </c>
      <c r="AR218" s="35" t="s">
        <v>4422</v>
      </c>
      <c r="AS218" s="49"/>
      <c r="AT218" s="37">
        <v>0</v>
      </c>
      <c r="AU218" s="37">
        <v>0</v>
      </c>
      <c r="AV218" s="60">
        <v>0</v>
      </c>
    </row>
    <row r="219" spans="1:48" x14ac:dyDescent="0.35">
      <c r="A219" s="28" t="s">
        <v>5690</v>
      </c>
      <c r="B219" s="28">
        <v>199</v>
      </c>
      <c r="C219" s="66">
        <v>4281</v>
      </c>
      <c r="D219" s="28" t="s">
        <v>258</v>
      </c>
      <c r="E219" s="35" t="s">
        <v>566</v>
      </c>
      <c r="F219" s="35" t="s">
        <v>28</v>
      </c>
      <c r="G219" s="28" t="s">
        <v>28</v>
      </c>
      <c r="H219" s="35" t="s">
        <v>1892</v>
      </c>
      <c r="I219" s="38"/>
      <c r="J219" s="35" t="s">
        <v>2044</v>
      </c>
      <c r="K219" s="35" t="s">
        <v>2760</v>
      </c>
      <c r="L219" s="35"/>
      <c r="M219" s="35"/>
      <c r="N219" s="37"/>
      <c r="O219" s="37" t="s">
        <v>2941</v>
      </c>
      <c r="P219" s="35">
        <v>8096909427</v>
      </c>
      <c r="Q219" s="35" t="s">
        <v>2762</v>
      </c>
      <c r="R219" s="35" t="s">
        <v>75</v>
      </c>
      <c r="S219" s="49"/>
      <c r="T219" s="35" t="s">
        <v>2937</v>
      </c>
      <c r="U219" s="49"/>
      <c r="V219" s="47">
        <v>11000</v>
      </c>
      <c r="W219" s="47">
        <v>11000</v>
      </c>
      <c r="X219" s="47">
        <v>0</v>
      </c>
      <c r="Y219" s="47">
        <v>11000</v>
      </c>
      <c r="Z219" s="49"/>
      <c r="AA219" s="41">
        <v>2000</v>
      </c>
      <c r="AB219" s="41">
        <v>2000</v>
      </c>
      <c r="AC219" s="41">
        <v>0</v>
      </c>
      <c r="AD219" s="41">
        <v>2000</v>
      </c>
      <c r="AE219" s="49"/>
      <c r="AF219" s="43">
        <v>0</v>
      </c>
      <c r="AG219" s="43">
        <v>0</v>
      </c>
      <c r="AH219" s="43">
        <v>0</v>
      </c>
      <c r="AI219" s="43">
        <v>0</v>
      </c>
      <c r="AJ219" s="49"/>
      <c r="AK219" s="45">
        <v>9000</v>
      </c>
      <c r="AL219" s="45">
        <v>9000</v>
      </c>
      <c r="AM219" s="45">
        <v>0</v>
      </c>
      <c r="AN219" s="45">
        <v>9000</v>
      </c>
      <c r="AO219" s="49"/>
      <c r="AP219" s="35">
        <v>9000</v>
      </c>
      <c r="AQ219" s="35" t="s">
        <v>4422</v>
      </c>
      <c r="AR219" s="35" t="s">
        <v>4422</v>
      </c>
      <c r="AS219" s="49"/>
      <c r="AT219" s="37">
        <v>0</v>
      </c>
      <c r="AU219" s="37">
        <v>0</v>
      </c>
      <c r="AV219" s="60">
        <v>0</v>
      </c>
    </row>
    <row r="220" spans="1:48" x14ac:dyDescent="0.35">
      <c r="A220" s="28" t="s">
        <v>5690</v>
      </c>
      <c r="B220" s="28">
        <v>200</v>
      </c>
      <c r="C220" s="66">
        <v>4270</v>
      </c>
      <c r="D220" s="28" t="s">
        <v>259</v>
      </c>
      <c r="E220" s="28" t="s">
        <v>567</v>
      </c>
      <c r="F220" s="28" t="s">
        <v>28</v>
      </c>
      <c r="G220" s="28" t="s">
        <v>29</v>
      </c>
      <c r="H220" s="28" t="s">
        <v>1892</v>
      </c>
      <c r="I220" s="30"/>
      <c r="J220" s="28" t="s">
        <v>2045</v>
      </c>
      <c r="K220" s="28" t="s">
        <v>2761</v>
      </c>
      <c r="L220" s="28"/>
      <c r="M220" s="28"/>
      <c r="N220" s="31">
        <v>611952133980</v>
      </c>
      <c r="O220" s="31" t="s">
        <v>4438</v>
      </c>
      <c r="P220" s="28">
        <v>8499879939</v>
      </c>
      <c r="Q220" s="28" t="s">
        <v>2762</v>
      </c>
      <c r="R220" s="28" t="s">
        <v>102</v>
      </c>
      <c r="S220" s="49"/>
      <c r="T220" s="28">
        <v>223</v>
      </c>
      <c r="U220" s="49"/>
      <c r="V220" s="47">
        <v>11000</v>
      </c>
      <c r="W220" s="47">
        <v>9000</v>
      </c>
      <c r="X220" s="47">
        <v>5500</v>
      </c>
      <c r="Y220" s="47">
        <v>3500</v>
      </c>
      <c r="Z220" s="49"/>
      <c r="AA220" s="41">
        <v>2000</v>
      </c>
      <c r="AB220" s="41">
        <v>2000</v>
      </c>
      <c r="AC220" s="41">
        <v>2000</v>
      </c>
      <c r="AD220" s="41">
        <v>0</v>
      </c>
      <c r="AE220" s="49"/>
      <c r="AF220" s="43">
        <v>0</v>
      </c>
      <c r="AG220" s="43">
        <v>0</v>
      </c>
      <c r="AH220" s="43">
        <v>0</v>
      </c>
      <c r="AI220" s="43">
        <v>0</v>
      </c>
      <c r="AJ220" s="49"/>
      <c r="AK220" s="45">
        <v>9000</v>
      </c>
      <c r="AL220" s="45">
        <v>7000</v>
      </c>
      <c r="AM220" s="45">
        <v>3500</v>
      </c>
      <c r="AN220" s="45">
        <v>3500</v>
      </c>
      <c r="AO220" s="49"/>
      <c r="AP220" s="28">
        <v>9000</v>
      </c>
      <c r="AQ220" s="28" t="s">
        <v>4422</v>
      </c>
      <c r="AR220" s="28" t="s">
        <v>4422</v>
      </c>
      <c r="AS220" s="49"/>
      <c r="AT220" s="31">
        <v>61.111111111111114</v>
      </c>
      <c r="AU220" s="31">
        <v>50</v>
      </c>
      <c r="AV220" s="60">
        <v>44669</v>
      </c>
    </row>
    <row r="221" spans="1:48" x14ac:dyDescent="0.35">
      <c r="A221" s="28" t="s">
        <v>5690</v>
      </c>
      <c r="B221" s="28">
        <v>201</v>
      </c>
      <c r="C221" s="28">
        <v>8001</v>
      </c>
      <c r="D221" s="28" t="s">
        <v>260</v>
      </c>
      <c r="E221" s="35" t="s">
        <v>568</v>
      </c>
      <c r="F221" s="35" t="s">
        <v>28</v>
      </c>
      <c r="G221" s="28" t="s">
        <v>28</v>
      </c>
      <c r="H221" s="35" t="s">
        <v>1892</v>
      </c>
      <c r="I221" s="38"/>
      <c r="J221" s="35" t="s">
        <v>2046</v>
      </c>
      <c r="K221" s="35" t="s">
        <v>2872</v>
      </c>
      <c r="L221" s="35"/>
      <c r="M221" s="35"/>
      <c r="N221" s="37"/>
      <c r="O221" s="37" t="s">
        <v>2941</v>
      </c>
      <c r="P221" s="35">
        <v>7780494670</v>
      </c>
      <c r="Q221" s="35" t="s">
        <v>2764</v>
      </c>
      <c r="R221" s="35" t="s">
        <v>58</v>
      </c>
      <c r="S221" s="49"/>
      <c r="T221" s="35" t="s">
        <v>2937</v>
      </c>
      <c r="U221" s="49"/>
      <c r="V221" s="47">
        <v>21000</v>
      </c>
      <c r="W221" s="47">
        <v>21000</v>
      </c>
      <c r="X221" s="47">
        <v>4500</v>
      </c>
      <c r="Y221" s="47">
        <v>16500</v>
      </c>
      <c r="Z221" s="49"/>
      <c r="AA221" s="41">
        <v>5000</v>
      </c>
      <c r="AB221" s="41">
        <v>5000</v>
      </c>
      <c r="AC221" s="41">
        <v>4500</v>
      </c>
      <c r="AD221" s="41">
        <v>500</v>
      </c>
      <c r="AE221" s="49"/>
      <c r="AF221" s="43">
        <v>0</v>
      </c>
      <c r="AG221" s="43">
        <v>0</v>
      </c>
      <c r="AH221" s="43">
        <v>0</v>
      </c>
      <c r="AI221" s="43">
        <v>0</v>
      </c>
      <c r="AJ221" s="49"/>
      <c r="AK221" s="45">
        <v>16000</v>
      </c>
      <c r="AL221" s="45">
        <v>16000</v>
      </c>
      <c r="AM221" s="45">
        <v>0</v>
      </c>
      <c r="AN221" s="45">
        <v>16000</v>
      </c>
      <c r="AO221" s="49"/>
      <c r="AP221" s="35">
        <v>9000</v>
      </c>
      <c r="AQ221" s="35">
        <v>7000</v>
      </c>
      <c r="AR221" s="35" t="s">
        <v>4422</v>
      </c>
      <c r="AS221" s="49"/>
      <c r="AT221" s="37">
        <v>21.428571428571427</v>
      </c>
      <c r="AU221" s="37">
        <v>0</v>
      </c>
      <c r="AV221" s="60">
        <v>44663</v>
      </c>
    </row>
    <row r="222" spans="1:48" x14ac:dyDescent="0.35">
      <c r="A222" s="28" t="s">
        <v>5689</v>
      </c>
      <c r="B222" s="28">
        <v>202</v>
      </c>
      <c r="C222" s="66">
        <v>4282</v>
      </c>
      <c r="D222" s="28" t="s">
        <v>4668</v>
      </c>
      <c r="E222" s="28" t="s">
        <v>569</v>
      </c>
      <c r="F222" s="28" t="s">
        <v>28</v>
      </c>
      <c r="G222" s="28" t="s">
        <v>28</v>
      </c>
      <c r="H222" s="28" t="s">
        <v>1892</v>
      </c>
      <c r="I222" s="30"/>
      <c r="J222" s="28" t="s">
        <v>2047</v>
      </c>
      <c r="K222" s="28" t="s">
        <v>2761</v>
      </c>
      <c r="L222" s="28"/>
      <c r="M222" s="28"/>
      <c r="N222" s="31">
        <v>423155737474</v>
      </c>
      <c r="O222" s="31" t="s">
        <v>5018</v>
      </c>
      <c r="P222" s="28">
        <v>9704581718</v>
      </c>
      <c r="Q222" s="28" t="s">
        <v>2762</v>
      </c>
      <c r="R222" s="28" t="s">
        <v>75</v>
      </c>
      <c r="S222" s="49"/>
      <c r="T222" s="28">
        <v>91</v>
      </c>
      <c r="U222" s="49"/>
      <c r="V222" s="47">
        <v>9000</v>
      </c>
      <c r="W222" s="47">
        <v>6500</v>
      </c>
      <c r="X222" s="47">
        <v>6500</v>
      </c>
      <c r="Y222" s="47">
        <v>0</v>
      </c>
      <c r="Z222" s="49"/>
      <c r="AA222" s="41">
        <v>0</v>
      </c>
      <c r="AB222" s="41">
        <v>0</v>
      </c>
      <c r="AC222" s="41">
        <v>0</v>
      </c>
      <c r="AD222" s="41">
        <v>0</v>
      </c>
      <c r="AE222" s="49"/>
      <c r="AF222" s="43">
        <v>0</v>
      </c>
      <c r="AG222" s="43">
        <v>0</v>
      </c>
      <c r="AH222" s="43">
        <v>0</v>
      </c>
      <c r="AI222" s="43">
        <v>0</v>
      </c>
      <c r="AJ222" s="49"/>
      <c r="AK222" s="45">
        <v>9000</v>
      </c>
      <c r="AL222" s="45">
        <v>6500</v>
      </c>
      <c r="AM222" s="45">
        <v>6500</v>
      </c>
      <c r="AN222" s="45">
        <v>0</v>
      </c>
      <c r="AO222" s="49"/>
      <c r="AP222" s="28">
        <v>9000</v>
      </c>
      <c r="AQ222" s="28" t="s">
        <v>4422</v>
      </c>
      <c r="AR222" s="28" t="s">
        <v>4422</v>
      </c>
      <c r="AS222" s="49"/>
      <c r="AT222" s="31">
        <v>100</v>
      </c>
      <c r="AU222" s="31">
        <v>100</v>
      </c>
      <c r="AV222" s="60">
        <v>44545</v>
      </c>
    </row>
    <row r="223" spans="1:48" x14ac:dyDescent="0.35">
      <c r="A223" s="28" t="s">
        <v>5690</v>
      </c>
      <c r="B223" s="28">
        <v>203</v>
      </c>
      <c r="C223" s="28" t="s">
        <v>261</v>
      </c>
      <c r="D223" s="28" t="s">
        <v>261</v>
      </c>
      <c r="E223" s="50" t="s">
        <v>570</v>
      </c>
      <c r="F223" s="50" t="s">
        <v>28</v>
      </c>
      <c r="G223" s="50" t="s">
        <v>30</v>
      </c>
      <c r="H223" s="50" t="s">
        <v>1892</v>
      </c>
      <c r="I223" s="51"/>
      <c r="J223" s="50" t="s">
        <v>2048</v>
      </c>
      <c r="K223" s="50" t="s">
        <v>2760</v>
      </c>
      <c r="L223" s="50"/>
      <c r="M223" s="50"/>
      <c r="N223" s="52"/>
      <c r="O223" s="52" t="s">
        <v>2941</v>
      </c>
      <c r="P223" s="50">
        <v>9676782273</v>
      </c>
      <c r="Q223" s="50" t="s">
        <v>2764</v>
      </c>
      <c r="R223" s="50" t="s">
        <v>38</v>
      </c>
      <c r="S223" s="53"/>
      <c r="T223" s="50" t="s">
        <v>2937</v>
      </c>
      <c r="U223" s="53"/>
      <c r="V223" s="47">
        <v>20000</v>
      </c>
      <c r="W223" s="47">
        <v>20000</v>
      </c>
      <c r="X223" s="47">
        <v>0</v>
      </c>
      <c r="Y223" s="47">
        <v>20000</v>
      </c>
      <c r="Z223" s="53"/>
      <c r="AA223" s="41">
        <v>6000</v>
      </c>
      <c r="AB223" s="41">
        <v>6000</v>
      </c>
      <c r="AC223" s="41">
        <v>0</v>
      </c>
      <c r="AD223" s="41">
        <v>6000</v>
      </c>
      <c r="AE223" s="53"/>
      <c r="AF223" s="43">
        <v>0</v>
      </c>
      <c r="AG223" s="43">
        <v>0</v>
      </c>
      <c r="AH223" s="43">
        <v>0</v>
      </c>
      <c r="AI223" s="43">
        <v>0</v>
      </c>
      <c r="AJ223" s="53"/>
      <c r="AK223" s="45">
        <v>14000</v>
      </c>
      <c r="AL223" s="45">
        <v>14000</v>
      </c>
      <c r="AM223" s="45">
        <v>0</v>
      </c>
      <c r="AN223" s="45">
        <v>14000</v>
      </c>
      <c r="AO223" s="53"/>
      <c r="AP223" s="28">
        <v>9000</v>
      </c>
      <c r="AQ223" s="28">
        <v>5000</v>
      </c>
      <c r="AR223" s="28" t="s">
        <v>4422</v>
      </c>
      <c r="AS223" s="53"/>
      <c r="AT223" s="31">
        <v>0</v>
      </c>
      <c r="AU223" s="31">
        <v>0</v>
      </c>
      <c r="AV223" s="60">
        <v>0</v>
      </c>
    </row>
    <row r="224" spans="1:48" x14ac:dyDescent="0.35">
      <c r="A224" s="28" t="s">
        <v>5689</v>
      </c>
      <c r="B224" s="28">
        <v>204</v>
      </c>
      <c r="C224" s="66">
        <v>4161</v>
      </c>
      <c r="D224" s="28" t="s">
        <v>4669</v>
      </c>
      <c r="E224" s="28" t="s">
        <v>571</v>
      </c>
      <c r="F224" s="28" t="s">
        <v>28</v>
      </c>
      <c r="G224" s="28" t="s">
        <v>28</v>
      </c>
      <c r="H224" s="28" t="s">
        <v>1892</v>
      </c>
      <c r="I224" s="30"/>
      <c r="J224" s="28" t="s">
        <v>2049</v>
      </c>
      <c r="K224" s="28" t="s">
        <v>2761</v>
      </c>
      <c r="L224" s="28"/>
      <c r="M224" s="28"/>
      <c r="N224" s="31">
        <v>807889559083</v>
      </c>
      <c r="O224" s="31" t="s">
        <v>5019</v>
      </c>
      <c r="P224" s="28">
        <v>9553185989</v>
      </c>
      <c r="Q224" s="28" t="s">
        <v>2764</v>
      </c>
      <c r="R224" s="28" t="s">
        <v>68</v>
      </c>
      <c r="S224" s="49"/>
      <c r="T224" s="28">
        <v>137</v>
      </c>
      <c r="U224" s="49"/>
      <c r="V224" s="47">
        <v>16000</v>
      </c>
      <c r="W224" s="47">
        <v>8800</v>
      </c>
      <c r="X224" s="47">
        <v>4500</v>
      </c>
      <c r="Y224" s="47">
        <v>4300</v>
      </c>
      <c r="Z224" s="49"/>
      <c r="AA224" s="41">
        <v>0</v>
      </c>
      <c r="AB224" s="41">
        <v>0</v>
      </c>
      <c r="AC224" s="41">
        <v>0</v>
      </c>
      <c r="AD224" s="41">
        <v>0</v>
      </c>
      <c r="AE224" s="49"/>
      <c r="AF224" s="43">
        <v>0</v>
      </c>
      <c r="AG224" s="43">
        <v>0</v>
      </c>
      <c r="AH224" s="43">
        <v>0</v>
      </c>
      <c r="AI224" s="43">
        <v>0</v>
      </c>
      <c r="AJ224" s="49"/>
      <c r="AK224" s="45">
        <v>16000</v>
      </c>
      <c r="AL224" s="45">
        <v>8800</v>
      </c>
      <c r="AM224" s="45">
        <v>4500</v>
      </c>
      <c r="AN224" s="45">
        <v>4300</v>
      </c>
      <c r="AO224" s="49"/>
      <c r="AP224" s="28">
        <v>9000</v>
      </c>
      <c r="AQ224" s="28">
        <v>7000</v>
      </c>
      <c r="AR224" s="28" t="s">
        <v>4422</v>
      </c>
      <c r="AS224" s="49"/>
      <c r="AT224" s="31">
        <v>51.136363636363633</v>
      </c>
      <c r="AU224" s="31">
        <v>51.136363636363633</v>
      </c>
      <c r="AV224" s="60">
        <v>44645</v>
      </c>
    </row>
    <row r="225" spans="1:48" x14ac:dyDescent="0.35">
      <c r="A225" s="28" t="s">
        <v>5689</v>
      </c>
      <c r="B225" s="28">
        <v>205</v>
      </c>
      <c r="C225" s="66">
        <v>4285</v>
      </c>
      <c r="D225" s="28" t="s">
        <v>4670</v>
      </c>
      <c r="E225" s="28" t="s">
        <v>572</v>
      </c>
      <c r="F225" s="28" t="s">
        <v>28</v>
      </c>
      <c r="G225" s="28" t="s">
        <v>30</v>
      </c>
      <c r="H225" s="28" t="s">
        <v>1892</v>
      </c>
      <c r="I225" s="30"/>
      <c r="J225" s="28" t="s">
        <v>2050</v>
      </c>
      <c r="K225" s="28" t="s">
        <v>2761</v>
      </c>
      <c r="L225" s="28"/>
      <c r="M225" s="28"/>
      <c r="N225" s="31">
        <v>319165192255</v>
      </c>
      <c r="O225" s="31" t="s">
        <v>5020</v>
      </c>
      <c r="P225" s="28">
        <v>9652208282</v>
      </c>
      <c r="Q225" s="28" t="s">
        <v>2764</v>
      </c>
      <c r="R225" s="28" t="s">
        <v>62</v>
      </c>
      <c r="S225" s="49"/>
      <c r="T225" s="28" t="s">
        <v>2937</v>
      </c>
      <c r="U225" s="49"/>
      <c r="V225" s="47">
        <v>17000</v>
      </c>
      <c r="W225" s="47">
        <v>17000</v>
      </c>
      <c r="X225" s="47">
        <v>4500</v>
      </c>
      <c r="Y225" s="47">
        <v>12500</v>
      </c>
      <c r="Z225" s="49"/>
      <c r="AA225" s="41">
        <v>0</v>
      </c>
      <c r="AB225" s="41">
        <v>0</v>
      </c>
      <c r="AC225" s="41">
        <v>0</v>
      </c>
      <c r="AD225" s="41">
        <v>0</v>
      </c>
      <c r="AE225" s="49"/>
      <c r="AF225" s="43">
        <v>0</v>
      </c>
      <c r="AG225" s="43">
        <v>0</v>
      </c>
      <c r="AH225" s="43">
        <v>0</v>
      </c>
      <c r="AI225" s="43">
        <v>0</v>
      </c>
      <c r="AJ225" s="49"/>
      <c r="AK225" s="45">
        <v>17000</v>
      </c>
      <c r="AL225" s="45">
        <v>17000</v>
      </c>
      <c r="AM225" s="45">
        <v>4500</v>
      </c>
      <c r="AN225" s="45">
        <v>12500</v>
      </c>
      <c r="AO225" s="49"/>
      <c r="AP225" s="28">
        <v>9000</v>
      </c>
      <c r="AQ225" s="28">
        <v>8000</v>
      </c>
      <c r="AR225" s="28" t="s">
        <v>4422</v>
      </c>
      <c r="AS225" s="49"/>
      <c r="AT225" s="31">
        <v>26.47058823529412</v>
      </c>
      <c r="AU225" s="31">
        <v>26.47058823529412</v>
      </c>
      <c r="AV225" s="60">
        <v>44620</v>
      </c>
    </row>
    <row r="226" spans="1:48" x14ac:dyDescent="0.35">
      <c r="A226" s="28" t="s">
        <v>5689</v>
      </c>
      <c r="B226" s="28">
        <v>206</v>
      </c>
      <c r="C226" s="66">
        <v>4156</v>
      </c>
      <c r="D226" s="28" t="s">
        <v>4671</v>
      </c>
      <c r="E226" s="28" t="s">
        <v>573</v>
      </c>
      <c r="F226" s="28" t="s">
        <v>28</v>
      </c>
      <c r="G226" s="28" t="s">
        <v>30</v>
      </c>
      <c r="H226" s="28" t="s">
        <v>1892</v>
      </c>
      <c r="I226" s="30"/>
      <c r="J226" s="28" t="s">
        <v>2051</v>
      </c>
      <c r="K226" s="28" t="s">
        <v>2761</v>
      </c>
      <c r="L226" s="28"/>
      <c r="M226" s="28"/>
      <c r="N226" s="31">
        <v>847952017970</v>
      </c>
      <c r="O226" s="31" t="s">
        <v>5021</v>
      </c>
      <c r="P226" s="28">
        <v>9951138284</v>
      </c>
      <c r="Q226" s="28" t="s">
        <v>2764</v>
      </c>
      <c r="R226" s="28" t="s">
        <v>68</v>
      </c>
      <c r="S226" s="49"/>
      <c r="T226" s="28" t="s">
        <v>2937</v>
      </c>
      <c r="U226" s="49"/>
      <c r="V226" s="47">
        <v>17300</v>
      </c>
      <c r="W226" s="47">
        <v>17300</v>
      </c>
      <c r="X226" s="47">
        <v>5000</v>
      </c>
      <c r="Y226" s="47">
        <v>12300</v>
      </c>
      <c r="Z226" s="49"/>
      <c r="AA226" s="41">
        <v>1300</v>
      </c>
      <c r="AB226" s="41">
        <v>1300</v>
      </c>
      <c r="AC226" s="41">
        <v>3000</v>
      </c>
      <c r="AD226" s="41">
        <v>-1700</v>
      </c>
      <c r="AE226" s="49"/>
      <c r="AF226" s="43">
        <v>0</v>
      </c>
      <c r="AG226" s="43">
        <v>0</v>
      </c>
      <c r="AH226" s="43">
        <v>0</v>
      </c>
      <c r="AI226" s="43">
        <v>0</v>
      </c>
      <c r="AJ226" s="49"/>
      <c r="AK226" s="45">
        <v>16000</v>
      </c>
      <c r="AL226" s="45">
        <v>16000</v>
      </c>
      <c r="AM226" s="45">
        <v>2000</v>
      </c>
      <c r="AN226" s="45">
        <v>14000</v>
      </c>
      <c r="AO226" s="49"/>
      <c r="AP226" s="28">
        <v>9000</v>
      </c>
      <c r="AQ226" s="28">
        <v>7000</v>
      </c>
      <c r="AR226" s="28" t="s">
        <v>4422</v>
      </c>
      <c r="AS226" s="49"/>
      <c r="AT226" s="31">
        <v>28.901734104046245</v>
      </c>
      <c r="AU226" s="31">
        <v>12.5</v>
      </c>
      <c r="AV226" s="60">
        <v>44669</v>
      </c>
    </row>
    <row r="227" spans="1:48" x14ac:dyDescent="0.35">
      <c r="A227" s="28" t="s">
        <v>5689</v>
      </c>
      <c r="B227" s="28">
        <v>207</v>
      </c>
      <c r="C227" s="66">
        <v>4395</v>
      </c>
      <c r="D227" s="28" t="s">
        <v>1827</v>
      </c>
      <c r="E227" s="28" t="s">
        <v>2853</v>
      </c>
      <c r="F227" s="28" t="s">
        <v>28</v>
      </c>
      <c r="G227" s="28" t="s">
        <v>30</v>
      </c>
      <c r="H227" s="28" t="s">
        <v>1892</v>
      </c>
      <c r="I227" s="30"/>
      <c r="J227" s="28" t="s">
        <v>2852</v>
      </c>
      <c r="K227" s="28" t="s">
        <v>2761</v>
      </c>
      <c r="L227" s="28"/>
      <c r="M227" s="28"/>
      <c r="N227" s="31">
        <v>203205386334</v>
      </c>
      <c r="O227" s="31" t="s">
        <v>5022</v>
      </c>
      <c r="P227" s="28">
        <v>8341762140</v>
      </c>
      <c r="Q227" s="28" t="s">
        <v>2762</v>
      </c>
      <c r="R227" s="28" t="s">
        <v>97</v>
      </c>
      <c r="S227" s="49"/>
      <c r="T227" s="28">
        <v>376</v>
      </c>
      <c r="U227" s="49"/>
      <c r="V227" s="47">
        <v>9000</v>
      </c>
      <c r="W227" s="47">
        <v>7000</v>
      </c>
      <c r="X227" s="47">
        <v>6000</v>
      </c>
      <c r="Y227" s="47">
        <v>1000</v>
      </c>
      <c r="Z227" s="49"/>
      <c r="AA227" s="41">
        <v>0</v>
      </c>
      <c r="AB227" s="41">
        <v>0</v>
      </c>
      <c r="AC227" s="41">
        <v>0</v>
      </c>
      <c r="AD227" s="41">
        <v>0</v>
      </c>
      <c r="AE227" s="49"/>
      <c r="AF227" s="43">
        <v>0</v>
      </c>
      <c r="AG227" s="43">
        <v>0</v>
      </c>
      <c r="AH227" s="43">
        <v>0</v>
      </c>
      <c r="AI227" s="43">
        <v>0</v>
      </c>
      <c r="AJ227" s="49"/>
      <c r="AK227" s="45">
        <v>9000</v>
      </c>
      <c r="AL227" s="45">
        <v>7000</v>
      </c>
      <c r="AM227" s="45">
        <v>6000</v>
      </c>
      <c r="AN227" s="45">
        <v>1000</v>
      </c>
      <c r="AO227" s="49"/>
      <c r="AP227" s="28">
        <v>9000</v>
      </c>
      <c r="AQ227" s="28" t="s">
        <v>4422</v>
      </c>
      <c r="AR227" s="28" t="s">
        <v>4422</v>
      </c>
      <c r="AS227" s="49"/>
      <c r="AT227" s="31">
        <v>85.714285714285708</v>
      </c>
      <c r="AU227" s="31">
        <v>85.714285714285708</v>
      </c>
      <c r="AV227" s="60">
        <v>44671</v>
      </c>
    </row>
    <row r="228" spans="1:48" x14ac:dyDescent="0.35">
      <c r="A228" s="28" t="s">
        <v>5689</v>
      </c>
      <c r="B228" s="28">
        <v>208</v>
      </c>
      <c r="C228" s="66">
        <v>4172</v>
      </c>
      <c r="D228" s="28" t="s">
        <v>4672</v>
      </c>
      <c r="E228" s="28" t="s">
        <v>574</v>
      </c>
      <c r="F228" s="28" t="s">
        <v>28</v>
      </c>
      <c r="G228" s="28" t="s">
        <v>28</v>
      </c>
      <c r="H228" s="28" t="s">
        <v>1892</v>
      </c>
      <c r="I228" s="30"/>
      <c r="J228" s="28" t="s">
        <v>2881</v>
      </c>
      <c r="K228" s="28" t="s">
        <v>2761</v>
      </c>
      <c r="L228" s="28"/>
      <c r="M228" s="28"/>
      <c r="N228" s="31">
        <v>970638681140</v>
      </c>
      <c r="O228" s="31" t="s">
        <v>5023</v>
      </c>
      <c r="P228" s="28">
        <v>9550057966</v>
      </c>
      <c r="Q228" s="28" t="s">
        <v>2764</v>
      </c>
      <c r="R228" s="28" t="s">
        <v>187</v>
      </c>
      <c r="S228" s="49"/>
      <c r="T228" s="28">
        <v>216</v>
      </c>
      <c r="U228" s="49"/>
      <c r="V228" s="47">
        <v>26000</v>
      </c>
      <c r="W228" s="47">
        <v>16500</v>
      </c>
      <c r="X228" s="47">
        <v>13000</v>
      </c>
      <c r="Y228" s="47">
        <v>3500</v>
      </c>
      <c r="Z228" s="49"/>
      <c r="AA228" s="41">
        <v>10000</v>
      </c>
      <c r="AB228" s="41">
        <v>7000</v>
      </c>
      <c r="AC228" s="41">
        <v>5000</v>
      </c>
      <c r="AD228" s="41">
        <v>2000</v>
      </c>
      <c r="AE228" s="49"/>
      <c r="AF228" s="43">
        <v>0</v>
      </c>
      <c r="AG228" s="43">
        <v>0</v>
      </c>
      <c r="AH228" s="43">
        <v>0</v>
      </c>
      <c r="AI228" s="43">
        <v>0</v>
      </c>
      <c r="AJ228" s="49"/>
      <c r="AK228" s="45">
        <v>16000</v>
      </c>
      <c r="AL228" s="45">
        <v>9500</v>
      </c>
      <c r="AM228" s="45">
        <v>8000</v>
      </c>
      <c r="AN228" s="45">
        <v>1500</v>
      </c>
      <c r="AO228" s="49"/>
      <c r="AP228" s="28">
        <v>9000</v>
      </c>
      <c r="AQ228" s="28">
        <v>7000</v>
      </c>
      <c r="AR228" s="28" t="s">
        <v>4422</v>
      </c>
      <c r="AS228" s="49"/>
      <c r="AT228" s="31">
        <v>78.787878787878782</v>
      </c>
      <c r="AU228" s="31">
        <v>84.210526315789465</v>
      </c>
      <c r="AV228" s="60">
        <v>44662</v>
      </c>
    </row>
    <row r="229" spans="1:48" x14ac:dyDescent="0.35">
      <c r="A229" s="28" t="s">
        <v>5690</v>
      </c>
      <c r="B229" s="28">
        <v>209</v>
      </c>
      <c r="C229" s="66">
        <v>4292</v>
      </c>
      <c r="D229" s="28" t="s">
        <v>262</v>
      </c>
      <c r="E229" s="28" t="s">
        <v>574</v>
      </c>
      <c r="F229" s="28" t="s">
        <v>28</v>
      </c>
      <c r="G229" s="28" t="s">
        <v>30</v>
      </c>
      <c r="H229" s="28" t="s">
        <v>1892</v>
      </c>
      <c r="I229" s="30"/>
      <c r="J229" s="28" t="s">
        <v>2052</v>
      </c>
      <c r="K229" s="28" t="s">
        <v>2761</v>
      </c>
      <c r="L229" s="28"/>
      <c r="M229" s="28"/>
      <c r="N229" s="31">
        <v>298195412660</v>
      </c>
      <c r="O229" s="31" t="s">
        <v>4439</v>
      </c>
      <c r="P229" s="28">
        <v>9182414544</v>
      </c>
      <c r="Q229" s="28" t="s">
        <v>2762</v>
      </c>
      <c r="R229" s="28" t="s">
        <v>97</v>
      </c>
      <c r="S229" s="71"/>
      <c r="T229" s="28" t="s">
        <v>2937</v>
      </c>
      <c r="U229" s="71"/>
      <c r="V229" s="47">
        <v>9000</v>
      </c>
      <c r="W229" s="47">
        <v>9000</v>
      </c>
      <c r="X229" s="47">
        <v>6000</v>
      </c>
      <c r="Y229" s="47">
        <v>3000</v>
      </c>
      <c r="Z229" s="71"/>
      <c r="AA229" s="41">
        <v>0</v>
      </c>
      <c r="AB229" s="41">
        <v>0</v>
      </c>
      <c r="AC229" s="41">
        <v>2000</v>
      </c>
      <c r="AD229" s="41">
        <v>-2000</v>
      </c>
      <c r="AE229" s="71"/>
      <c r="AF229" s="43">
        <v>0</v>
      </c>
      <c r="AG229" s="43">
        <v>0</v>
      </c>
      <c r="AH229" s="43">
        <v>0</v>
      </c>
      <c r="AI229" s="43">
        <v>0</v>
      </c>
      <c r="AJ229" s="71"/>
      <c r="AK229" s="45">
        <v>9000</v>
      </c>
      <c r="AL229" s="45">
        <v>9000</v>
      </c>
      <c r="AM229" s="45">
        <v>4000</v>
      </c>
      <c r="AN229" s="45">
        <v>5000</v>
      </c>
      <c r="AO229" s="71"/>
      <c r="AP229" s="35">
        <v>9000</v>
      </c>
      <c r="AQ229" s="35" t="s">
        <v>4422</v>
      </c>
      <c r="AR229" s="35" t="s">
        <v>4422</v>
      </c>
      <c r="AS229" s="71"/>
      <c r="AT229" s="37">
        <v>66.666666666666657</v>
      </c>
      <c r="AU229" s="37">
        <v>44.444444444444443</v>
      </c>
      <c r="AV229" s="60">
        <v>44673</v>
      </c>
    </row>
    <row r="230" spans="1:48" x14ac:dyDescent="0.35">
      <c r="A230" s="28" t="s">
        <v>5689</v>
      </c>
      <c r="B230" s="28">
        <v>210</v>
      </c>
      <c r="C230" s="28" t="s">
        <v>263</v>
      </c>
      <c r="D230" s="28" t="s">
        <v>263</v>
      </c>
      <c r="E230" s="35" t="s">
        <v>575</v>
      </c>
      <c r="F230" s="35" t="s">
        <v>28</v>
      </c>
      <c r="G230" s="28" t="s">
        <v>30</v>
      </c>
      <c r="H230" s="35" t="s">
        <v>1892</v>
      </c>
      <c r="I230" s="38"/>
      <c r="J230" s="35" t="s">
        <v>1980</v>
      </c>
      <c r="K230" s="35" t="s">
        <v>2760</v>
      </c>
      <c r="L230" s="35" t="s">
        <v>2834</v>
      </c>
      <c r="M230" s="35"/>
      <c r="N230" s="37"/>
      <c r="O230" s="37" t="s">
        <v>2941</v>
      </c>
      <c r="P230" s="35">
        <v>9515636515</v>
      </c>
      <c r="Q230" s="35" t="s">
        <v>2764</v>
      </c>
      <c r="R230" s="35" t="s">
        <v>82</v>
      </c>
      <c r="S230" s="49"/>
      <c r="T230" s="35" t="s">
        <v>2937</v>
      </c>
      <c r="U230" s="49"/>
      <c r="V230" s="47">
        <v>25000</v>
      </c>
      <c r="W230" s="47">
        <v>25000</v>
      </c>
      <c r="X230" s="47">
        <v>0</v>
      </c>
      <c r="Y230" s="47">
        <v>25000</v>
      </c>
      <c r="Z230" s="49"/>
      <c r="AA230" s="41">
        <v>9000</v>
      </c>
      <c r="AB230" s="41">
        <v>9000</v>
      </c>
      <c r="AC230" s="41">
        <v>0</v>
      </c>
      <c r="AD230" s="41">
        <v>9000</v>
      </c>
      <c r="AE230" s="49"/>
      <c r="AF230" s="43">
        <v>0</v>
      </c>
      <c r="AG230" s="43">
        <v>0</v>
      </c>
      <c r="AH230" s="43">
        <v>0</v>
      </c>
      <c r="AI230" s="43">
        <v>0</v>
      </c>
      <c r="AJ230" s="49"/>
      <c r="AK230" s="45">
        <v>16000</v>
      </c>
      <c r="AL230" s="45">
        <v>16000</v>
      </c>
      <c r="AM230" s="45">
        <v>0</v>
      </c>
      <c r="AN230" s="45">
        <v>16000</v>
      </c>
      <c r="AO230" s="49"/>
      <c r="AP230" s="35">
        <v>9000</v>
      </c>
      <c r="AQ230" s="35">
        <v>7000</v>
      </c>
      <c r="AR230" s="35" t="s">
        <v>4422</v>
      </c>
      <c r="AS230" s="49"/>
      <c r="AT230" s="37">
        <v>0</v>
      </c>
      <c r="AU230" s="37">
        <v>0</v>
      </c>
      <c r="AV230" s="60">
        <v>0</v>
      </c>
    </row>
    <row r="231" spans="1:48" x14ac:dyDescent="0.35">
      <c r="A231" s="28" t="s">
        <v>5689</v>
      </c>
      <c r="B231" s="28">
        <v>211</v>
      </c>
      <c r="C231" s="66">
        <v>4293</v>
      </c>
      <c r="D231" s="28" t="s">
        <v>4673</v>
      </c>
      <c r="E231" s="28" t="s">
        <v>576</v>
      </c>
      <c r="F231" s="28" t="s">
        <v>28</v>
      </c>
      <c r="G231" s="28" t="s">
        <v>30</v>
      </c>
      <c r="H231" s="28" t="s">
        <v>1892</v>
      </c>
      <c r="I231" s="30"/>
      <c r="J231" s="28" t="s">
        <v>2053</v>
      </c>
      <c r="K231" s="28" t="s">
        <v>2761</v>
      </c>
      <c r="L231" s="28"/>
      <c r="M231" s="28"/>
      <c r="N231" s="31">
        <v>660244302159</v>
      </c>
      <c r="O231" s="31" t="s">
        <v>5024</v>
      </c>
      <c r="P231" s="28">
        <v>6300626880</v>
      </c>
      <c r="Q231" s="28" t="s">
        <v>2764</v>
      </c>
      <c r="R231" s="28" t="s">
        <v>183</v>
      </c>
      <c r="S231" s="49"/>
      <c r="T231" s="28">
        <v>68</v>
      </c>
      <c r="U231" s="49"/>
      <c r="V231" s="47">
        <v>15500</v>
      </c>
      <c r="W231" s="47">
        <v>11000</v>
      </c>
      <c r="X231" s="47">
        <v>11000</v>
      </c>
      <c r="Y231" s="47">
        <v>0</v>
      </c>
      <c r="Z231" s="49"/>
      <c r="AA231" s="41">
        <v>0</v>
      </c>
      <c r="AB231" s="41">
        <v>0</v>
      </c>
      <c r="AC231" s="41">
        <v>0</v>
      </c>
      <c r="AD231" s="41">
        <v>0</v>
      </c>
      <c r="AE231" s="49"/>
      <c r="AF231" s="43">
        <v>0</v>
      </c>
      <c r="AG231" s="43">
        <v>0</v>
      </c>
      <c r="AH231" s="43">
        <v>0</v>
      </c>
      <c r="AI231" s="43">
        <v>0</v>
      </c>
      <c r="AJ231" s="49"/>
      <c r="AK231" s="45">
        <v>15500</v>
      </c>
      <c r="AL231" s="45">
        <v>11000</v>
      </c>
      <c r="AM231" s="45">
        <v>11000</v>
      </c>
      <c r="AN231" s="45">
        <v>0</v>
      </c>
      <c r="AO231" s="49"/>
      <c r="AP231" s="28">
        <v>9000</v>
      </c>
      <c r="AQ231" s="28">
        <v>6500</v>
      </c>
      <c r="AR231" s="28" t="s">
        <v>4422</v>
      </c>
      <c r="AS231" s="49"/>
      <c r="AT231" s="31">
        <v>100</v>
      </c>
      <c r="AU231" s="31">
        <v>100</v>
      </c>
      <c r="AV231" s="60">
        <v>44642</v>
      </c>
    </row>
    <row r="232" spans="1:48" x14ac:dyDescent="0.35">
      <c r="A232" s="28" t="s">
        <v>5690</v>
      </c>
      <c r="B232" s="28">
        <v>212</v>
      </c>
      <c r="C232" s="28" t="s">
        <v>264</v>
      </c>
      <c r="D232" s="28" t="s">
        <v>264</v>
      </c>
      <c r="E232" s="35" t="s">
        <v>577</v>
      </c>
      <c r="F232" s="35" t="s">
        <v>28</v>
      </c>
      <c r="G232" s="28" t="s">
        <v>30</v>
      </c>
      <c r="H232" s="35" t="s">
        <v>1892</v>
      </c>
      <c r="I232" s="38"/>
      <c r="J232" s="35" t="s">
        <v>854</v>
      </c>
      <c r="K232" s="35" t="s">
        <v>2760</v>
      </c>
      <c r="L232" s="35" t="s">
        <v>2834</v>
      </c>
      <c r="M232" s="35"/>
      <c r="N232" s="37"/>
      <c r="O232" s="37" t="s">
        <v>2941</v>
      </c>
      <c r="P232" s="35">
        <v>9618669180</v>
      </c>
      <c r="Q232" s="35" t="s">
        <v>2764</v>
      </c>
      <c r="R232" s="35" t="s">
        <v>67</v>
      </c>
      <c r="S232" s="49"/>
      <c r="T232" s="35" t="s">
        <v>2937</v>
      </c>
      <c r="U232" s="49"/>
      <c r="V232" s="47">
        <v>20500</v>
      </c>
      <c r="W232" s="47">
        <v>20500</v>
      </c>
      <c r="X232" s="47">
        <v>0</v>
      </c>
      <c r="Y232" s="47">
        <v>20500</v>
      </c>
      <c r="Z232" s="49"/>
      <c r="AA232" s="41">
        <v>3500</v>
      </c>
      <c r="AB232" s="41">
        <v>3500</v>
      </c>
      <c r="AC232" s="41">
        <v>0</v>
      </c>
      <c r="AD232" s="41">
        <v>3500</v>
      </c>
      <c r="AE232" s="49"/>
      <c r="AF232" s="43">
        <v>0</v>
      </c>
      <c r="AG232" s="43">
        <v>0</v>
      </c>
      <c r="AH232" s="43">
        <v>0</v>
      </c>
      <c r="AI232" s="43">
        <v>0</v>
      </c>
      <c r="AJ232" s="49"/>
      <c r="AK232" s="45">
        <v>17000</v>
      </c>
      <c r="AL232" s="45">
        <v>17000</v>
      </c>
      <c r="AM232" s="45">
        <v>0</v>
      </c>
      <c r="AN232" s="45">
        <v>17000</v>
      </c>
      <c r="AO232" s="49"/>
      <c r="AP232" s="35">
        <v>9000</v>
      </c>
      <c r="AQ232" s="35">
        <v>8000</v>
      </c>
      <c r="AR232" s="35" t="s">
        <v>4422</v>
      </c>
      <c r="AS232" s="49"/>
      <c r="AT232" s="37">
        <v>0</v>
      </c>
      <c r="AU232" s="37">
        <v>0</v>
      </c>
      <c r="AV232" s="60">
        <v>0</v>
      </c>
    </row>
    <row r="233" spans="1:48" x14ac:dyDescent="0.35">
      <c r="A233" s="28" t="s">
        <v>5689</v>
      </c>
      <c r="B233" s="28">
        <v>213</v>
      </c>
      <c r="C233" s="66">
        <v>4278</v>
      </c>
      <c r="D233" s="28" t="s">
        <v>4674</v>
      </c>
      <c r="E233" s="28" t="s">
        <v>578</v>
      </c>
      <c r="F233" s="28" t="s">
        <v>28</v>
      </c>
      <c r="G233" s="28" t="s">
        <v>30</v>
      </c>
      <c r="H233" s="28" t="s">
        <v>1892</v>
      </c>
      <c r="I233" s="30"/>
      <c r="J233" s="28" t="s">
        <v>2054</v>
      </c>
      <c r="K233" s="28" t="s">
        <v>2761</v>
      </c>
      <c r="L233" s="28"/>
      <c r="M233" s="28"/>
      <c r="N233" s="31">
        <v>235549968350</v>
      </c>
      <c r="O233" s="31" t="s">
        <v>5025</v>
      </c>
      <c r="P233" s="28">
        <v>8297278271</v>
      </c>
      <c r="Q233" s="28" t="s">
        <v>2764</v>
      </c>
      <c r="R233" s="28" t="s">
        <v>187</v>
      </c>
      <c r="S233" s="49"/>
      <c r="T233" s="28" t="s">
        <v>2937</v>
      </c>
      <c r="U233" s="49"/>
      <c r="V233" s="47">
        <v>20000</v>
      </c>
      <c r="W233" s="47">
        <v>20000</v>
      </c>
      <c r="X233" s="47">
        <v>6000</v>
      </c>
      <c r="Y233" s="47">
        <v>14000</v>
      </c>
      <c r="Z233" s="49"/>
      <c r="AA233" s="41">
        <v>4000</v>
      </c>
      <c r="AB233" s="41">
        <v>4000</v>
      </c>
      <c r="AC233" s="41">
        <v>4000</v>
      </c>
      <c r="AD233" s="41">
        <v>0</v>
      </c>
      <c r="AE233" s="49"/>
      <c r="AF233" s="43">
        <v>0</v>
      </c>
      <c r="AG233" s="43">
        <v>0</v>
      </c>
      <c r="AH233" s="43">
        <v>0</v>
      </c>
      <c r="AI233" s="43">
        <v>0</v>
      </c>
      <c r="AJ233" s="49"/>
      <c r="AK233" s="45">
        <v>16000</v>
      </c>
      <c r="AL233" s="45">
        <v>16000</v>
      </c>
      <c r="AM233" s="45">
        <v>2000</v>
      </c>
      <c r="AN233" s="45">
        <v>14000</v>
      </c>
      <c r="AO233" s="49"/>
      <c r="AP233" s="28">
        <v>9000</v>
      </c>
      <c r="AQ233" s="28">
        <v>7000</v>
      </c>
      <c r="AR233" s="28" t="s">
        <v>4422</v>
      </c>
      <c r="AS233" s="49"/>
      <c r="AT233" s="31">
        <v>30</v>
      </c>
      <c r="AU233" s="31">
        <v>12.5</v>
      </c>
      <c r="AV233" s="60">
        <v>44657</v>
      </c>
    </row>
    <row r="234" spans="1:48" x14ac:dyDescent="0.35">
      <c r="A234" s="28" t="s">
        <v>5689</v>
      </c>
      <c r="B234" s="28">
        <v>214</v>
      </c>
      <c r="C234" s="66">
        <v>4224</v>
      </c>
      <c r="D234" s="28" t="s">
        <v>4675</v>
      </c>
      <c r="E234" s="28" t="s">
        <v>579</v>
      </c>
      <c r="F234" s="28" t="s">
        <v>28</v>
      </c>
      <c r="G234" s="28" t="s">
        <v>28</v>
      </c>
      <c r="H234" s="28" t="s">
        <v>1892</v>
      </c>
      <c r="I234" s="30"/>
      <c r="J234" s="28" t="s">
        <v>2055</v>
      </c>
      <c r="K234" s="28" t="s">
        <v>2761</v>
      </c>
      <c r="L234" s="28"/>
      <c r="M234" s="28"/>
      <c r="N234" s="31">
        <v>552238638028</v>
      </c>
      <c r="O234" s="31" t="s">
        <v>5026</v>
      </c>
      <c r="P234" s="28">
        <v>8121563802</v>
      </c>
      <c r="Q234" s="28" t="s">
        <v>2762</v>
      </c>
      <c r="R234" s="28" t="s">
        <v>97</v>
      </c>
      <c r="S234" s="49"/>
      <c r="T234" s="28">
        <v>324</v>
      </c>
      <c r="U234" s="49"/>
      <c r="V234" s="47">
        <v>11000</v>
      </c>
      <c r="W234" s="47">
        <v>8000</v>
      </c>
      <c r="X234" s="47">
        <v>8000</v>
      </c>
      <c r="Y234" s="47">
        <v>0</v>
      </c>
      <c r="Z234" s="49"/>
      <c r="AA234" s="41">
        <v>2000</v>
      </c>
      <c r="AB234" s="41">
        <v>2000</v>
      </c>
      <c r="AC234" s="41">
        <v>1500</v>
      </c>
      <c r="AD234" s="41">
        <v>500</v>
      </c>
      <c r="AE234" s="49"/>
      <c r="AF234" s="43">
        <v>0</v>
      </c>
      <c r="AG234" s="43">
        <v>0</v>
      </c>
      <c r="AH234" s="43">
        <v>0</v>
      </c>
      <c r="AI234" s="43">
        <v>0</v>
      </c>
      <c r="AJ234" s="49"/>
      <c r="AK234" s="45">
        <v>9000</v>
      </c>
      <c r="AL234" s="45">
        <v>6000</v>
      </c>
      <c r="AM234" s="45">
        <v>6500</v>
      </c>
      <c r="AN234" s="45">
        <v>-500</v>
      </c>
      <c r="AO234" s="49"/>
      <c r="AP234" s="28">
        <v>9000</v>
      </c>
      <c r="AQ234" s="28" t="s">
        <v>4422</v>
      </c>
      <c r="AR234" s="28" t="s">
        <v>4422</v>
      </c>
      <c r="AS234" s="49"/>
      <c r="AT234" s="31">
        <v>100</v>
      </c>
      <c r="AU234" s="31">
        <v>108.33333333333333</v>
      </c>
      <c r="AV234" s="60">
        <v>44663</v>
      </c>
    </row>
    <row r="235" spans="1:48" x14ac:dyDescent="0.35">
      <c r="A235" s="28" t="s">
        <v>5689</v>
      </c>
      <c r="B235" s="28">
        <v>215</v>
      </c>
      <c r="C235" s="28" t="s">
        <v>265</v>
      </c>
      <c r="D235" s="28" t="s">
        <v>265</v>
      </c>
      <c r="E235" s="35" t="s">
        <v>580</v>
      </c>
      <c r="F235" s="35" t="s">
        <v>28</v>
      </c>
      <c r="G235" s="28" t="s">
        <v>30</v>
      </c>
      <c r="H235" s="35" t="s">
        <v>1892</v>
      </c>
      <c r="I235" s="38"/>
      <c r="J235" s="35" t="s">
        <v>2056</v>
      </c>
      <c r="K235" s="35" t="s">
        <v>2760</v>
      </c>
      <c r="L235" s="35" t="s">
        <v>2834</v>
      </c>
      <c r="M235" s="35"/>
      <c r="N235" s="37"/>
      <c r="O235" s="37" t="s">
        <v>2941</v>
      </c>
      <c r="P235" s="35">
        <v>9848972042</v>
      </c>
      <c r="Q235" s="35" t="s">
        <v>2764</v>
      </c>
      <c r="R235" s="35" t="s">
        <v>61</v>
      </c>
      <c r="S235" s="49"/>
      <c r="T235" s="35" t="s">
        <v>2937</v>
      </c>
      <c r="U235" s="49"/>
      <c r="V235" s="47">
        <v>26000</v>
      </c>
      <c r="W235" s="47">
        <v>26000</v>
      </c>
      <c r="X235" s="47">
        <v>0</v>
      </c>
      <c r="Y235" s="47">
        <v>26000</v>
      </c>
      <c r="Z235" s="49"/>
      <c r="AA235" s="41">
        <v>10000</v>
      </c>
      <c r="AB235" s="41">
        <v>10000</v>
      </c>
      <c r="AC235" s="41">
        <v>0</v>
      </c>
      <c r="AD235" s="41">
        <v>10000</v>
      </c>
      <c r="AE235" s="49"/>
      <c r="AF235" s="43">
        <v>0</v>
      </c>
      <c r="AG235" s="43">
        <v>0</v>
      </c>
      <c r="AH235" s="43">
        <v>0</v>
      </c>
      <c r="AI235" s="43">
        <v>0</v>
      </c>
      <c r="AJ235" s="49"/>
      <c r="AK235" s="45">
        <v>16000</v>
      </c>
      <c r="AL235" s="45">
        <v>16000</v>
      </c>
      <c r="AM235" s="45">
        <v>0</v>
      </c>
      <c r="AN235" s="45">
        <v>16000</v>
      </c>
      <c r="AO235" s="49"/>
      <c r="AP235" s="35">
        <v>9000</v>
      </c>
      <c r="AQ235" s="35">
        <v>7000</v>
      </c>
      <c r="AR235" s="35" t="s">
        <v>4422</v>
      </c>
      <c r="AS235" s="49"/>
      <c r="AT235" s="37">
        <v>0</v>
      </c>
      <c r="AU235" s="37">
        <v>0</v>
      </c>
      <c r="AV235" s="60">
        <v>0</v>
      </c>
    </row>
    <row r="236" spans="1:48" x14ac:dyDescent="0.35">
      <c r="A236" s="28" t="s">
        <v>5690</v>
      </c>
      <c r="B236" s="28">
        <v>216</v>
      </c>
      <c r="C236" s="66">
        <v>4280</v>
      </c>
      <c r="D236" s="28" t="s">
        <v>266</v>
      </c>
      <c r="E236" s="35" t="s">
        <v>581</v>
      </c>
      <c r="F236" s="35" t="s">
        <v>28</v>
      </c>
      <c r="G236" s="28" t="s">
        <v>28</v>
      </c>
      <c r="H236" s="35" t="s">
        <v>1892</v>
      </c>
      <c r="I236" s="38"/>
      <c r="J236" s="35" t="s">
        <v>2057</v>
      </c>
      <c r="K236" s="35" t="s">
        <v>2760</v>
      </c>
      <c r="L236" s="35"/>
      <c r="M236" s="35"/>
      <c r="N236" s="37"/>
      <c r="O236" s="37" t="s">
        <v>2941</v>
      </c>
      <c r="P236" s="35">
        <v>9912670278</v>
      </c>
      <c r="Q236" s="35" t="s">
        <v>2762</v>
      </c>
      <c r="R236" s="35" t="s">
        <v>97</v>
      </c>
      <c r="S236" s="49"/>
      <c r="T236" s="35" t="s">
        <v>2937</v>
      </c>
      <c r="U236" s="49"/>
      <c r="V236" s="47">
        <v>10000</v>
      </c>
      <c r="W236" s="47">
        <v>10000</v>
      </c>
      <c r="X236" s="47">
        <v>0</v>
      </c>
      <c r="Y236" s="47">
        <v>10000</v>
      </c>
      <c r="Z236" s="49"/>
      <c r="AA236" s="41">
        <v>1000</v>
      </c>
      <c r="AB236" s="41">
        <v>1000</v>
      </c>
      <c r="AC236" s="41">
        <v>0</v>
      </c>
      <c r="AD236" s="41">
        <v>1000</v>
      </c>
      <c r="AE236" s="49"/>
      <c r="AF236" s="43">
        <v>0</v>
      </c>
      <c r="AG236" s="43">
        <v>0</v>
      </c>
      <c r="AH236" s="43">
        <v>0</v>
      </c>
      <c r="AI236" s="43">
        <v>0</v>
      </c>
      <c r="AJ236" s="49"/>
      <c r="AK236" s="45">
        <v>9000</v>
      </c>
      <c r="AL236" s="45">
        <v>9000</v>
      </c>
      <c r="AM236" s="45">
        <v>0</v>
      </c>
      <c r="AN236" s="45">
        <v>9000</v>
      </c>
      <c r="AO236" s="49"/>
      <c r="AP236" s="35">
        <v>9000</v>
      </c>
      <c r="AQ236" s="35" t="s">
        <v>4422</v>
      </c>
      <c r="AR236" s="35" t="s">
        <v>4422</v>
      </c>
      <c r="AS236" s="49"/>
      <c r="AT236" s="37">
        <v>0</v>
      </c>
      <c r="AU236" s="37">
        <v>0</v>
      </c>
      <c r="AV236" s="60">
        <v>0</v>
      </c>
    </row>
    <row r="237" spans="1:48" x14ac:dyDescent="0.35">
      <c r="A237" s="28" t="s">
        <v>5690</v>
      </c>
      <c r="B237" s="28">
        <v>217</v>
      </c>
      <c r="C237" s="66">
        <v>4296</v>
      </c>
      <c r="D237" s="28" t="s">
        <v>267</v>
      </c>
      <c r="E237" s="35" t="s">
        <v>582</v>
      </c>
      <c r="F237" s="35" t="s">
        <v>28</v>
      </c>
      <c r="G237" s="28" t="s">
        <v>30</v>
      </c>
      <c r="H237" s="35" t="s">
        <v>1892</v>
      </c>
      <c r="I237" s="38"/>
      <c r="J237" s="35" t="s">
        <v>2058</v>
      </c>
      <c r="K237" s="35" t="s">
        <v>2760</v>
      </c>
      <c r="L237" s="35"/>
      <c r="M237" s="35"/>
      <c r="N237" s="37"/>
      <c r="O237" s="37" t="s">
        <v>2941</v>
      </c>
      <c r="P237" s="35">
        <v>9026656558</v>
      </c>
      <c r="Q237" s="35" t="s">
        <v>2762</v>
      </c>
      <c r="R237" s="35" t="s">
        <v>97</v>
      </c>
      <c r="S237" s="49"/>
      <c r="T237" s="35" t="s">
        <v>2937</v>
      </c>
      <c r="U237" s="49"/>
      <c r="V237" s="47">
        <v>9000</v>
      </c>
      <c r="W237" s="47">
        <v>9000</v>
      </c>
      <c r="X237" s="47">
        <v>0</v>
      </c>
      <c r="Y237" s="47">
        <v>9000</v>
      </c>
      <c r="Z237" s="49"/>
      <c r="AA237" s="41">
        <v>0</v>
      </c>
      <c r="AB237" s="41">
        <v>0</v>
      </c>
      <c r="AC237" s="41">
        <v>0</v>
      </c>
      <c r="AD237" s="41">
        <v>0</v>
      </c>
      <c r="AE237" s="49"/>
      <c r="AF237" s="43">
        <v>0</v>
      </c>
      <c r="AG237" s="43">
        <v>0</v>
      </c>
      <c r="AH237" s="43">
        <v>0</v>
      </c>
      <c r="AI237" s="43">
        <v>0</v>
      </c>
      <c r="AJ237" s="49"/>
      <c r="AK237" s="45">
        <v>9000</v>
      </c>
      <c r="AL237" s="45">
        <v>9000</v>
      </c>
      <c r="AM237" s="45">
        <v>0</v>
      </c>
      <c r="AN237" s="45">
        <v>9000</v>
      </c>
      <c r="AO237" s="49"/>
      <c r="AP237" s="35">
        <v>9000</v>
      </c>
      <c r="AQ237" s="35" t="s">
        <v>4422</v>
      </c>
      <c r="AR237" s="35" t="s">
        <v>4422</v>
      </c>
      <c r="AS237" s="49"/>
      <c r="AT237" s="37">
        <v>0</v>
      </c>
      <c r="AU237" s="37">
        <v>0</v>
      </c>
      <c r="AV237" s="60">
        <v>0</v>
      </c>
    </row>
    <row r="238" spans="1:48" x14ac:dyDescent="0.35">
      <c r="A238" s="28" t="s">
        <v>5690</v>
      </c>
      <c r="B238" s="28">
        <v>218</v>
      </c>
      <c r="C238" s="66">
        <v>4154</v>
      </c>
      <c r="D238" s="28" t="s">
        <v>268</v>
      </c>
      <c r="E238" s="35" t="s">
        <v>583</v>
      </c>
      <c r="F238" s="35" t="s">
        <v>28</v>
      </c>
      <c r="G238" s="28" t="s">
        <v>28</v>
      </c>
      <c r="H238" s="35" t="s">
        <v>1892</v>
      </c>
      <c r="I238" s="38"/>
      <c r="J238" s="35" t="s">
        <v>2059</v>
      </c>
      <c r="K238" s="35" t="s">
        <v>2760</v>
      </c>
      <c r="L238" s="35"/>
      <c r="M238" s="35"/>
      <c r="N238" s="37"/>
      <c r="O238" s="37" t="s">
        <v>2941</v>
      </c>
      <c r="P238" s="35">
        <v>9440095302</v>
      </c>
      <c r="Q238" s="35" t="s">
        <v>2762</v>
      </c>
      <c r="R238" s="35" t="s">
        <v>97</v>
      </c>
      <c r="S238" s="49"/>
      <c r="T238" s="35" t="s">
        <v>2937</v>
      </c>
      <c r="U238" s="49"/>
      <c r="V238" s="47">
        <v>13000</v>
      </c>
      <c r="W238" s="47">
        <v>13000</v>
      </c>
      <c r="X238" s="47">
        <v>0</v>
      </c>
      <c r="Y238" s="47">
        <v>13000</v>
      </c>
      <c r="Z238" s="49"/>
      <c r="AA238" s="41">
        <v>4000</v>
      </c>
      <c r="AB238" s="41">
        <v>4000</v>
      </c>
      <c r="AC238" s="41">
        <v>0</v>
      </c>
      <c r="AD238" s="41">
        <v>4000</v>
      </c>
      <c r="AE238" s="49"/>
      <c r="AF238" s="43">
        <v>0</v>
      </c>
      <c r="AG238" s="43">
        <v>0</v>
      </c>
      <c r="AH238" s="43">
        <v>0</v>
      </c>
      <c r="AI238" s="43">
        <v>0</v>
      </c>
      <c r="AJ238" s="49"/>
      <c r="AK238" s="45">
        <v>9000</v>
      </c>
      <c r="AL238" s="45">
        <v>9000</v>
      </c>
      <c r="AM238" s="45">
        <v>0</v>
      </c>
      <c r="AN238" s="45">
        <v>9000</v>
      </c>
      <c r="AO238" s="49"/>
      <c r="AP238" s="35">
        <v>9000</v>
      </c>
      <c r="AQ238" s="35" t="s">
        <v>4422</v>
      </c>
      <c r="AR238" s="35" t="s">
        <v>4422</v>
      </c>
      <c r="AS238" s="49"/>
      <c r="AT238" s="37">
        <v>0</v>
      </c>
      <c r="AU238" s="37">
        <v>0</v>
      </c>
      <c r="AV238" s="60">
        <v>0</v>
      </c>
    </row>
    <row r="239" spans="1:48" x14ac:dyDescent="0.35">
      <c r="A239" s="28" t="s">
        <v>5690</v>
      </c>
      <c r="B239" s="28">
        <v>219</v>
      </c>
      <c r="C239" s="28" t="s">
        <v>269</v>
      </c>
      <c r="D239" s="28" t="s">
        <v>269</v>
      </c>
      <c r="E239" s="35" t="s">
        <v>584</v>
      </c>
      <c r="F239" s="35" t="s">
        <v>28</v>
      </c>
      <c r="G239" s="28" t="s">
        <v>28</v>
      </c>
      <c r="H239" s="35" t="s">
        <v>1892</v>
      </c>
      <c r="I239" s="38"/>
      <c r="J239" s="35" t="s">
        <v>2060</v>
      </c>
      <c r="K239" s="35" t="s">
        <v>2760</v>
      </c>
      <c r="L239" s="35" t="s">
        <v>2834</v>
      </c>
      <c r="M239" s="35"/>
      <c r="N239" s="37"/>
      <c r="O239" s="37" t="s">
        <v>2941</v>
      </c>
      <c r="P239" s="35">
        <v>9849368079</v>
      </c>
      <c r="Q239" s="35" t="s">
        <v>2764</v>
      </c>
      <c r="R239" s="35" t="s">
        <v>187</v>
      </c>
      <c r="S239" s="49"/>
      <c r="T239" s="35" t="s">
        <v>2937</v>
      </c>
      <c r="U239" s="49"/>
      <c r="V239" s="47">
        <v>22000</v>
      </c>
      <c r="W239" s="47">
        <v>22000</v>
      </c>
      <c r="X239" s="47">
        <v>0</v>
      </c>
      <c r="Y239" s="47">
        <v>22000</v>
      </c>
      <c r="Z239" s="49"/>
      <c r="AA239" s="41">
        <v>6000</v>
      </c>
      <c r="AB239" s="41">
        <v>6000</v>
      </c>
      <c r="AC239" s="41">
        <v>0</v>
      </c>
      <c r="AD239" s="41">
        <v>6000</v>
      </c>
      <c r="AE239" s="49"/>
      <c r="AF239" s="43">
        <v>0</v>
      </c>
      <c r="AG239" s="43">
        <v>0</v>
      </c>
      <c r="AH239" s="43">
        <v>0</v>
      </c>
      <c r="AI239" s="43">
        <v>0</v>
      </c>
      <c r="AJ239" s="49"/>
      <c r="AK239" s="45">
        <v>16000</v>
      </c>
      <c r="AL239" s="45">
        <v>16000</v>
      </c>
      <c r="AM239" s="45">
        <v>0</v>
      </c>
      <c r="AN239" s="45">
        <v>16000</v>
      </c>
      <c r="AO239" s="49"/>
      <c r="AP239" s="35">
        <v>9000</v>
      </c>
      <c r="AQ239" s="35">
        <v>7000</v>
      </c>
      <c r="AR239" s="35" t="s">
        <v>4422</v>
      </c>
      <c r="AS239" s="49"/>
      <c r="AT239" s="37">
        <v>0</v>
      </c>
      <c r="AU239" s="37">
        <v>0</v>
      </c>
      <c r="AV239" s="60">
        <v>0</v>
      </c>
    </row>
    <row r="240" spans="1:48" x14ac:dyDescent="0.35">
      <c r="A240" s="28" t="s">
        <v>5689</v>
      </c>
      <c r="B240" s="28">
        <v>220</v>
      </c>
      <c r="C240" s="66">
        <v>4214</v>
      </c>
      <c r="D240" s="28" t="s">
        <v>4676</v>
      </c>
      <c r="E240" s="28" t="s">
        <v>585</v>
      </c>
      <c r="F240" s="28" t="s">
        <v>28</v>
      </c>
      <c r="G240" s="28" t="s">
        <v>28</v>
      </c>
      <c r="H240" s="28" t="s">
        <v>1892</v>
      </c>
      <c r="I240" s="30"/>
      <c r="J240" s="28" t="s">
        <v>2061</v>
      </c>
      <c r="K240" s="28" t="s">
        <v>2761</v>
      </c>
      <c r="L240" s="28"/>
      <c r="M240" s="28"/>
      <c r="N240" s="31">
        <v>504192411730</v>
      </c>
      <c r="O240" s="31" t="s">
        <v>5027</v>
      </c>
      <c r="P240" s="28">
        <v>8790408982</v>
      </c>
      <c r="Q240" s="28" t="s">
        <v>2764</v>
      </c>
      <c r="R240" s="28" t="s">
        <v>82</v>
      </c>
      <c r="S240" s="49"/>
      <c r="T240" s="28" t="s">
        <v>2937</v>
      </c>
      <c r="U240" s="49"/>
      <c r="V240" s="47">
        <v>23000</v>
      </c>
      <c r="W240" s="47">
        <v>23000</v>
      </c>
      <c r="X240" s="47">
        <v>7000</v>
      </c>
      <c r="Y240" s="47">
        <v>16000</v>
      </c>
      <c r="Z240" s="49"/>
      <c r="AA240" s="41">
        <v>7000</v>
      </c>
      <c r="AB240" s="41">
        <v>7000</v>
      </c>
      <c r="AC240" s="41">
        <v>2000</v>
      </c>
      <c r="AD240" s="41">
        <v>5000</v>
      </c>
      <c r="AE240" s="49"/>
      <c r="AF240" s="43">
        <v>0</v>
      </c>
      <c r="AG240" s="43">
        <v>0</v>
      </c>
      <c r="AH240" s="43">
        <v>0</v>
      </c>
      <c r="AI240" s="43">
        <v>0</v>
      </c>
      <c r="AJ240" s="49"/>
      <c r="AK240" s="45">
        <v>16000</v>
      </c>
      <c r="AL240" s="45">
        <v>16000</v>
      </c>
      <c r="AM240" s="45">
        <v>5000</v>
      </c>
      <c r="AN240" s="45">
        <v>11000</v>
      </c>
      <c r="AO240" s="49"/>
      <c r="AP240" s="28">
        <v>9000</v>
      </c>
      <c r="AQ240" s="28">
        <v>7000</v>
      </c>
      <c r="AR240" s="28" t="s">
        <v>4422</v>
      </c>
      <c r="AS240" s="49"/>
      <c r="AT240" s="31">
        <v>30.434782608695656</v>
      </c>
      <c r="AU240" s="31">
        <v>31.25</v>
      </c>
      <c r="AV240" s="60">
        <v>44673</v>
      </c>
    </row>
    <row r="241" spans="1:48" x14ac:dyDescent="0.35">
      <c r="A241" s="28" t="s">
        <v>5689</v>
      </c>
      <c r="B241" s="28">
        <v>221</v>
      </c>
      <c r="C241" s="66">
        <v>4257</v>
      </c>
      <c r="D241" s="28" t="s">
        <v>4677</v>
      </c>
      <c r="E241" s="28" t="s">
        <v>586</v>
      </c>
      <c r="F241" s="28" t="s">
        <v>28</v>
      </c>
      <c r="G241" s="28" t="s">
        <v>30</v>
      </c>
      <c r="H241" s="28" t="s">
        <v>1892</v>
      </c>
      <c r="I241" s="30"/>
      <c r="J241" s="28" t="s">
        <v>2062</v>
      </c>
      <c r="K241" s="28" t="s">
        <v>2761</v>
      </c>
      <c r="L241" s="28"/>
      <c r="M241" s="28"/>
      <c r="N241" s="31">
        <v>980473542451</v>
      </c>
      <c r="O241" s="31" t="s">
        <v>5028</v>
      </c>
      <c r="P241" s="28">
        <v>9908315010</v>
      </c>
      <c r="Q241" s="28" t="s">
        <v>2764</v>
      </c>
      <c r="R241" s="28" t="s">
        <v>75</v>
      </c>
      <c r="S241" s="49"/>
      <c r="T241" s="28">
        <v>246</v>
      </c>
      <c r="U241" s="49"/>
      <c r="V241" s="47">
        <v>14000</v>
      </c>
      <c r="W241" s="47">
        <v>9500</v>
      </c>
      <c r="X241" s="47">
        <v>9000</v>
      </c>
      <c r="Y241" s="47">
        <v>500</v>
      </c>
      <c r="Z241" s="49"/>
      <c r="AA241" s="41">
        <v>0</v>
      </c>
      <c r="AB241" s="41">
        <v>0</v>
      </c>
      <c r="AC241" s="41">
        <v>0</v>
      </c>
      <c r="AD241" s="41">
        <v>0</v>
      </c>
      <c r="AE241" s="49"/>
      <c r="AF241" s="43">
        <v>0</v>
      </c>
      <c r="AG241" s="43">
        <v>0</v>
      </c>
      <c r="AH241" s="43">
        <v>0</v>
      </c>
      <c r="AI241" s="43">
        <v>0</v>
      </c>
      <c r="AJ241" s="49"/>
      <c r="AK241" s="45">
        <v>14000</v>
      </c>
      <c r="AL241" s="45">
        <v>9500</v>
      </c>
      <c r="AM241" s="45">
        <v>9000</v>
      </c>
      <c r="AN241" s="45">
        <v>500</v>
      </c>
      <c r="AO241" s="49"/>
      <c r="AP241" s="28">
        <v>9000</v>
      </c>
      <c r="AQ241" s="28">
        <v>5000</v>
      </c>
      <c r="AR241" s="28" t="s">
        <v>4422</v>
      </c>
      <c r="AS241" s="49"/>
      <c r="AT241" s="31">
        <v>94.73684210526315</v>
      </c>
      <c r="AU241" s="31">
        <v>94.73684210526315</v>
      </c>
      <c r="AV241" s="60">
        <v>44656</v>
      </c>
    </row>
    <row r="242" spans="1:48" x14ac:dyDescent="0.35">
      <c r="A242" s="28" t="s">
        <v>5689</v>
      </c>
      <c r="B242" s="28">
        <v>222</v>
      </c>
      <c r="C242" s="66">
        <v>4245</v>
      </c>
      <c r="D242" s="28" t="s">
        <v>4678</v>
      </c>
      <c r="E242" s="28" t="s">
        <v>587</v>
      </c>
      <c r="F242" s="28" t="s">
        <v>28</v>
      </c>
      <c r="G242" s="28" t="s">
        <v>28</v>
      </c>
      <c r="H242" s="28" t="s">
        <v>1892</v>
      </c>
      <c r="I242" s="30"/>
      <c r="J242" s="28" t="s">
        <v>2063</v>
      </c>
      <c r="K242" s="28" t="s">
        <v>2761</v>
      </c>
      <c r="L242" s="28"/>
      <c r="M242" s="28"/>
      <c r="N242" s="31">
        <v>660642086088</v>
      </c>
      <c r="O242" s="31" t="s">
        <v>5029</v>
      </c>
      <c r="P242" s="28">
        <v>8919735224</v>
      </c>
      <c r="Q242" s="28" t="s">
        <v>2764</v>
      </c>
      <c r="R242" s="28" t="s">
        <v>59</v>
      </c>
      <c r="S242" s="49"/>
      <c r="T242" s="28">
        <v>135</v>
      </c>
      <c r="U242" s="49"/>
      <c r="V242" s="47">
        <v>20500</v>
      </c>
      <c r="W242" s="47">
        <v>13600</v>
      </c>
      <c r="X242" s="47">
        <v>8000</v>
      </c>
      <c r="Y242" s="47">
        <v>5600</v>
      </c>
      <c r="Z242" s="49"/>
      <c r="AA242" s="41">
        <v>4000</v>
      </c>
      <c r="AB242" s="41">
        <v>4000</v>
      </c>
      <c r="AC242" s="41">
        <v>4000</v>
      </c>
      <c r="AD242" s="41">
        <v>0</v>
      </c>
      <c r="AE242" s="49"/>
      <c r="AF242" s="43">
        <v>0</v>
      </c>
      <c r="AG242" s="43">
        <v>0</v>
      </c>
      <c r="AH242" s="43">
        <v>0</v>
      </c>
      <c r="AI242" s="43">
        <v>0</v>
      </c>
      <c r="AJ242" s="49"/>
      <c r="AK242" s="45">
        <v>16500</v>
      </c>
      <c r="AL242" s="45">
        <v>9600</v>
      </c>
      <c r="AM242" s="45">
        <v>4000</v>
      </c>
      <c r="AN242" s="45">
        <v>5600</v>
      </c>
      <c r="AO242" s="49"/>
      <c r="AP242" s="28">
        <v>9000</v>
      </c>
      <c r="AQ242" s="28">
        <v>7500</v>
      </c>
      <c r="AR242" s="28" t="s">
        <v>4422</v>
      </c>
      <c r="AS242" s="49"/>
      <c r="AT242" s="31">
        <v>58.82352941176471</v>
      </c>
      <c r="AU242" s="31">
        <v>41.666666666666671</v>
      </c>
      <c r="AV242" s="60">
        <v>44671</v>
      </c>
    </row>
    <row r="243" spans="1:48" x14ac:dyDescent="0.35">
      <c r="A243" s="28" t="s">
        <v>5689</v>
      </c>
      <c r="B243" s="28">
        <v>223</v>
      </c>
      <c r="C243" s="66">
        <v>4219</v>
      </c>
      <c r="D243" s="28" t="s">
        <v>4679</v>
      </c>
      <c r="E243" s="28" t="s">
        <v>588</v>
      </c>
      <c r="F243" s="28" t="s">
        <v>28</v>
      </c>
      <c r="G243" s="28" t="s">
        <v>30</v>
      </c>
      <c r="H243" s="28" t="s">
        <v>1892</v>
      </c>
      <c r="I243" s="30"/>
      <c r="J243" s="28" t="s">
        <v>2064</v>
      </c>
      <c r="K243" s="28" t="s">
        <v>2761</v>
      </c>
      <c r="L243" s="28"/>
      <c r="M243" s="28"/>
      <c r="N243" s="31">
        <v>732044010404</v>
      </c>
      <c r="O243" s="31" t="s">
        <v>5030</v>
      </c>
      <c r="P243" s="28">
        <v>9440084276</v>
      </c>
      <c r="Q243" s="28" t="s">
        <v>2764</v>
      </c>
      <c r="R243" s="28" t="s">
        <v>41</v>
      </c>
      <c r="S243" s="49"/>
      <c r="T243" s="28" t="s">
        <v>2937</v>
      </c>
      <c r="U243" s="49"/>
      <c r="V243" s="47">
        <v>34500</v>
      </c>
      <c r="W243" s="47">
        <v>34500</v>
      </c>
      <c r="X243" s="47">
        <v>3000</v>
      </c>
      <c r="Y243" s="47">
        <v>31500</v>
      </c>
      <c r="Z243" s="49"/>
      <c r="AA243" s="41">
        <v>18500</v>
      </c>
      <c r="AB243" s="41">
        <v>18500</v>
      </c>
      <c r="AC243" s="41">
        <v>3000</v>
      </c>
      <c r="AD243" s="41">
        <v>15500</v>
      </c>
      <c r="AE243" s="49"/>
      <c r="AF243" s="43">
        <v>0</v>
      </c>
      <c r="AG243" s="43">
        <v>0</v>
      </c>
      <c r="AH243" s="43">
        <v>0</v>
      </c>
      <c r="AI243" s="43">
        <v>0</v>
      </c>
      <c r="AJ243" s="49"/>
      <c r="AK243" s="45">
        <v>16000</v>
      </c>
      <c r="AL243" s="45">
        <v>16000</v>
      </c>
      <c r="AM243" s="45">
        <v>0</v>
      </c>
      <c r="AN243" s="45">
        <v>16000</v>
      </c>
      <c r="AO243" s="49"/>
      <c r="AP243" s="28">
        <v>9000</v>
      </c>
      <c r="AQ243" s="28">
        <v>7000</v>
      </c>
      <c r="AR243" s="28" t="s">
        <v>4422</v>
      </c>
      <c r="AS243" s="49"/>
      <c r="AT243" s="31">
        <v>8.695652173913043</v>
      </c>
      <c r="AU243" s="31">
        <v>0</v>
      </c>
      <c r="AV243" s="60">
        <v>44670</v>
      </c>
    </row>
    <row r="244" spans="1:48" x14ac:dyDescent="0.35">
      <c r="A244" s="28" t="s">
        <v>5689</v>
      </c>
      <c r="B244" s="28">
        <v>224</v>
      </c>
      <c r="C244" s="66">
        <v>4162</v>
      </c>
      <c r="D244" s="28" t="s">
        <v>4680</v>
      </c>
      <c r="E244" s="28" t="s">
        <v>589</v>
      </c>
      <c r="F244" s="28" t="s">
        <v>28</v>
      </c>
      <c r="G244" s="28" t="s">
        <v>28</v>
      </c>
      <c r="H244" s="28" t="s">
        <v>1893</v>
      </c>
      <c r="I244" s="30"/>
      <c r="J244" s="28" t="s">
        <v>2065</v>
      </c>
      <c r="K244" s="28" t="s">
        <v>2761</v>
      </c>
      <c r="L244" s="28"/>
      <c r="M244" s="28"/>
      <c r="N244" s="31">
        <v>860051634622</v>
      </c>
      <c r="O244" s="31" t="s">
        <v>5031</v>
      </c>
      <c r="P244" s="28">
        <v>9908120478</v>
      </c>
      <c r="Q244" s="28" t="s">
        <v>2762</v>
      </c>
      <c r="R244" s="28" t="s">
        <v>97</v>
      </c>
      <c r="S244" s="49"/>
      <c r="T244" s="28" t="s">
        <v>2937</v>
      </c>
      <c r="U244" s="49"/>
      <c r="V244" s="47">
        <v>12000</v>
      </c>
      <c r="W244" s="47">
        <v>12000</v>
      </c>
      <c r="X244" s="47">
        <v>3000</v>
      </c>
      <c r="Y244" s="47">
        <v>9000</v>
      </c>
      <c r="Z244" s="49"/>
      <c r="AA244" s="41">
        <v>3000</v>
      </c>
      <c r="AB244" s="41">
        <v>3000</v>
      </c>
      <c r="AC244" s="41">
        <v>3000</v>
      </c>
      <c r="AD244" s="41">
        <v>0</v>
      </c>
      <c r="AE244" s="49"/>
      <c r="AF244" s="43">
        <v>0</v>
      </c>
      <c r="AG244" s="43">
        <v>0</v>
      </c>
      <c r="AH244" s="43">
        <v>0</v>
      </c>
      <c r="AI244" s="43">
        <v>0</v>
      </c>
      <c r="AJ244" s="49"/>
      <c r="AK244" s="45">
        <v>9000</v>
      </c>
      <c r="AL244" s="45">
        <v>9000</v>
      </c>
      <c r="AM244" s="45">
        <v>0</v>
      </c>
      <c r="AN244" s="45">
        <v>9000</v>
      </c>
      <c r="AO244" s="49"/>
      <c r="AP244" s="28">
        <v>9000</v>
      </c>
      <c r="AQ244" s="28" t="s">
        <v>4422</v>
      </c>
      <c r="AR244" s="28" t="s">
        <v>4422</v>
      </c>
      <c r="AS244" s="49"/>
      <c r="AT244" s="31">
        <v>25</v>
      </c>
      <c r="AU244" s="31">
        <v>0</v>
      </c>
      <c r="AV244" s="60">
        <v>44606</v>
      </c>
    </row>
    <row r="245" spans="1:48" x14ac:dyDescent="0.35">
      <c r="A245" s="28" t="s">
        <v>5689</v>
      </c>
      <c r="B245" s="28">
        <v>225</v>
      </c>
      <c r="C245" s="66">
        <v>4144</v>
      </c>
      <c r="D245" s="28" t="s">
        <v>1827</v>
      </c>
      <c r="E245" s="28" t="s">
        <v>590</v>
      </c>
      <c r="F245" s="28" t="s">
        <v>28</v>
      </c>
      <c r="G245" s="28" t="s">
        <v>30</v>
      </c>
      <c r="H245" s="28" t="s">
        <v>1893</v>
      </c>
      <c r="I245" s="30"/>
      <c r="J245" s="28" t="s">
        <v>1929</v>
      </c>
      <c r="K245" s="28" t="s">
        <v>2761</v>
      </c>
      <c r="L245" s="28"/>
      <c r="M245" s="28"/>
      <c r="N245" s="31">
        <v>717093210527</v>
      </c>
      <c r="O245" s="31" t="s">
        <v>5032</v>
      </c>
      <c r="P245" s="28">
        <v>9963370315</v>
      </c>
      <c r="Q245" s="28" t="s">
        <v>2762</v>
      </c>
      <c r="R245" s="28" t="s">
        <v>75</v>
      </c>
      <c r="S245" s="49"/>
      <c r="T245" s="28">
        <v>38</v>
      </c>
      <c r="U245" s="49"/>
      <c r="V245" s="47">
        <v>9000</v>
      </c>
      <c r="W245" s="47">
        <v>8000</v>
      </c>
      <c r="X245" s="47">
        <v>7500</v>
      </c>
      <c r="Y245" s="47">
        <v>500</v>
      </c>
      <c r="Z245" s="49"/>
      <c r="AA245" s="41">
        <v>0</v>
      </c>
      <c r="AB245" s="41">
        <v>0</v>
      </c>
      <c r="AC245" s="41">
        <v>0</v>
      </c>
      <c r="AD245" s="41">
        <v>0</v>
      </c>
      <c r="AE245" s="49"/>
      <c r="AF245" s="43">
        <v>0</v>
      </c>
      <c r="AG245" s="43">
        <v>0</v>
      </c>
      <c r="AH245" s="43">
        <v>0</v>
      </c>
      <c r="AI245" s="43">
        <v>0</v>
      </c>
      <c r="AJ245" s="49"/>
      <c r="AK245" s="45">
        <v>9000</v>
      </c>
      <c r="AL245" s="45">
        <v>8000</v>
      </c>
      <c r="AM245" s="45">
        <v>7500</v>
      </c>
      <c r="AN245" s="45">
        <v>500</v>
      </c>
      <c r="AO245" s="49"/>
      <c r="AP245" s="28">
        <v>9000</v>
      </c>
      <c r="AQ245" s="28" t="s">
        <v>4422</v>
      </c>
      <c r="AR245" s="28" t="s">
        <v>4422</v>
      </c>
      <c r="AS245" s="49"/>
      <c r="AT245" s="31">
        <v>93.75</v>
      </c>
      <c r="AU245" s="31">
        <v>93.75</v>
      </c>
      <c r="AV245" s="60">
        <v>44660</v>
      </c>
    </row>
    <row r="246" spans="1:48" x14ac:dyDescent="0.35">
      <c r="A246" s="28" t="s">
        <v>5690</v>
      </c>
      <c r="B246" s="28">
        <v>226</v>
      </c>
      <c r="C246" s="28" t="s">
        <v>270</v>
      </c>
      <c r="D246" s="28" t="s">
        <v>270</v>
      </c>
      <c r="E246" s="35" t="s">
        <v>591</v>
      </c>
      <c r="F246" s="35" t="s">
        <v>28</v>
      </c>
      <c r="G246" s="28" t="s">
        <v>30</v>
      </c>
      <c r="H246" s="35" t="s">
        <v>1893</v>
      </c>
      <c r="I246" s="38"/>
      <c r="J246" s="35" t="s">
        <v>2066</v>
      </c>
      <c r="K246" s="35" t="s">
        <v>2760</v>
      </c>
      <c r="L246" s="35" t="s">
        <v>2834</v>
      </c>
      <c r="M246" s="35"/>
      <c r="N246" s="37"/>
      <c r="O246" s="37" t="s">
        <v>2941</v>
      </c>
      <c r="P246" s="35">
        <v>9640666949</v>
      </c>
      <c r="Q246" s="35" t="s">
        <v>2764</v>
      </c>
      <c r="R246" s="35" t="s">
        <v>74</v>
      </c>
      <c r="S246" s="49"/>
      <c r="T246" s="35" t="s">
        <v>2937</v>
      </c>
      <c r="U246" s="49"/>
      <c r="V246" s="47">
        <v>24500</v>
      </c>
      <c r="W246" s="47">
        <v>24500</v>
      </c>
      <c r="X246" s="47">
        <v>0</v>
      </c>
      <c r="Y246" s="47">
        <v>24500</v>
      </c>
      <c r="Z246" s="49"/>
      <c r="AA246" s="41">
        <v>10000</v>
      </c>
      <c r="AB246" s="41">
        <v>10000</v>
      </c>
      <c r="AC246" s="41">
        <v>0</v>
      </c>
      <c r="AD246" s="41">
        <v>10000</v>
      </c>
      <c r="AE246" s="49"/>
      <c r="AF246" s="43">
        <v>0</v>
      </c>
      <c r="AG246" s="43">
        <v>0</v>
      </c>
      <c r="AH246" s="43">
        <v>0</v>
      </c>
      <c r="AI246" s="43">
        <v>0</v>
      </c>
      <c r="AJ246" s="49"/>
      <c r="AK246" s="45">
        <v>14500</v>
      </c>
      <c r="AL246" s="45">
        <v>14500</v>
      </c>
      <c r="AM246" s="45">
        <v>0</v>
      </c>
      <c r="AN246" s="45">
        <v>14500</v>
      </c>
      <c r="AO246" s="49"/>
      <c r="AP246" s="35">
        <v>9000</v>
      </c>
      <c r="AQ246" s="35">
        <v>5500</v>
      </c>
      <c r="AR246" s="35" t="s">
        <v>4422</v>
      </c>
      <c r="AS246" s="49"/>
      <c r="AT246" s="37">
        <v>0</v>
      </c>
      <c r="AU246" s="37">
        <v>0</v>
      </c>
      <c r="AV246" s="60">
        <v>0</v>
      </c>
    </row>
    <row r="247" spans="1:48" x14ac:dyDescent="0.35">
      <c r="A247" s="28" t="s">
        <v>5690</v>
      </c>
      <c r="B247" s="28">
        <v>227</v>
      </c>
      <c r="C247" s="66">
        <v>4255</v>
      </c>
      <c r="D247" s="28" t="s">
        <v>271</v>
      </c>
      <c r="E247" s="35" t="s">
        <v>592</v>
      </c>
      <c r="F247" s="35" t="s">
        <v>28</v>
      </c>
      <c r="G247" s="28" t="s">
        <v>30</v>
      </c>
      <c r="H247" s="35" t="s">
        <v>1893</v>
      </c>
      <c r="I247" s="38"/>
      <c r="J247" s="35" t="s">
        <v>2067</v>
      </c>
      <c r="K247" s="35" t="s">
        <v>2760</v>
      </c>
      <c r="L247" s="35"/>
      <c r="M247" s="35"/>
      <c r="N247" s="37"/>
      <c r="O247" s="37" t="s">
        <v>2941</v>
      </c>
      <c r="P247" s="35">
        <v>9505642958</v>
      </c>
      <c r="Q247" s="35" t="s">
        <v>2764</v>
      </c>
      <c r="R247" s="35" t="s">
        <v>82</v>
      </c>
      <c r="S247" s="49"/>
      <c r="T247" s="35" t="s">
        <v>2937</v>
      </c>
      <c r="U247" s="49"/>
      <c r="V247" s="47">
        <v>20500</v>
      </c>
      <c r="W247" s="47">
        <v>20500</v>
      </c>
      <c r="X247" s="47">
        <v>0</v>
      </c>
      <c r="Y247" s="47">
        <v>20500</v>
      </c>
      <c r="Z247" s="49"/>
      <c r="AA247" s="41">
        <v>4500</v>
      </c>
      <c r="AB247" s="41">
        <v>4500</v>
      </c>
      <c r="AC247" s="41">
        <v>0</v>
      </c>
      <c r="AD247" s="41">
        <v>4500</v>
      </c>
      <c r="AE247" s="49"/>
      <c r="AF247" s="43">
        <v>0</v>
      </c>
      <c r="AG247" s="43">
        <v>0</v>
      </c>
      <c r="AH247" s="43">
        <v>0</v>
      </c>
      <c r="AI247" s="43">
        <v>0</v>
      </c>
      <c r="AJ247" s="49"/>
      <c r="AK247" s="45">
        <v>16000</v>
      </c>
      <c r="AL247" s="45">
        <v>16000</v>
      </c>
      <c r="AM247" s="45">
        <v>0</v>
      </c>
      <c r="AN247" s="45">
        <v>16000</v>
      </c>
      <c r="AO247" s="49"/>
      <c r="AP247" s="35">
        <v>9000</v>
      </c>
      <c r="AQ247" s="35">
        <v>7000</v>
      </c>
      <c r="AR247" s="35" t="s">
        <v>4422</v>
      </c>
      <c r="AS247" s="49"/>
      <c r="AT247" s="37">
        <v>0</v>
      </c>
      <c r="AU247" s="37">
        <v>0</v>
      </c>
      <c r="AV247" s="60">
        <v>0</v>
      </c>
    </row>
    <row r="248" spans="1:48" x14ac:dyDescent="0.35">
      <c r="A248" s="28" t="s">
        <v>5690</v>
      </c>
      <c r="B248" s="28">
        <v>228</v>
      </c>
      <c r="C248" s="66">
        <v>4258</v>
      </c>
      <c r="D248" s="28" t="s">
        <v>272</v>
      </c>
      <c r="E248" s="28" t="s">
        <v>593</v>
      </c>
      <c r="F248" s="28" t="s">
        <v>28</v>
      </c>
      <c r="G248" s="28" t="s">
        <v>30</v>
      </c>
      <c r="H248" s="28" t="s">
        <v>1893</v>
      </c>
      <c r="I248" s="30"/>
      <c r="J248" s="28" t="s">
        <v>2068</v>
      </c>
      <c r="K248" s="28" t="s">
        <v>2761</v>
      </c>
      <c r="L248" s="28" t="s">
        <v>2834</v>
      </c>
      <c r="M248" s="28"/>
      <c r="N248" s="31">
        <v>378848425008</v>
      </c>
      <c r="O248" s="31" t="s">
        <v>4440</v>
      </c>
      <c r="P248" s="28">
        <v>9121825435</v>
      </c>
      <c r="Q248" s="28" t="s">
        <v>2762</v>
      </c>
      <c r="R248" s="28" t="s">
        <v>2765</v>
      </c>
      <c r="S248" s="49"/>
      <c r="T248" s="28" t="s">
        <v>2937</v>
      </c>
      <c r="U248" s="49"/>
      <c r="V248" s="47">
        <v>15000</v>
      </c>
      <c r="W248" s="47">
        <v>15000</v>
      </c>
      <c r="X248" s="47">
        <v>5000</v>
      </c>
      <c r="Y248" s="47">
        <v>10000</v>
      </c>
      <c r="Z248" s="49"/>
      <c r="AA248" s="41">
        <v>6000</v>
      </c>
      <c r="AB248" s="41">
        <v>6000</v>
      </c>
      <c r="AC248" s="41">
        <v>2000</v>
      </c>
      <c r="AD248" s="41">
        <v>4000</v>
      </c>
      <c r="AE248" s="49"/>
      <c r="AF248" s="43">
        <v>0</v>
      </c>
      <c r="AG248" s="43">
        <v>0</v>
      </c>
      <c r="AH248" s="43">
        <v>0</v>
      </c>
      <c r="AI248" s="43">
        <v>0</v>
      </c>
      <c r="AJ248" s="49"/>
      <c r="AK248" s="45">
        <v>9000</v>
      </c>
      <c r="AL248" s="45">
        <v>9000</v>
      </c>
      <c r="AM248" s="45">
        <v>3000</v>
      </c>
      <c r="AN248" s="45">
        <v>6000</v>
      </c>
      <c r="AO248" s="49"/>
      <c r="AP248" s="28">
        <v>9000</v>
      </c>
      <c r="AQ248" s="28" t="s">
        <v>4422</v>
      </c>
      <c r="AR248" s="28" t="s">
        <v>4422</v>
      </c>
      <c r="AS248" s="49"/>
      <c r="AT248" s="31">
        <v>33.333333333333329</v>
      </c>
      <c r="AU248" s="31">
        <v>33.333333333333329</v>
      </c>
      <c r="AV248" s="60">
        <v>44670</v>
      </c>
    </row>
    <row r="249" spans="1:48" x14ac:dyDescent="0.35">
      <c r="A249" s="28" t="s">
        <v>5690</v>
      </c>
      <c r="B249" s="28">
        <v>229</v>
      </c>
      <c r="C249" s="66">
        <v>4178</v>
      </c>
      <c r="D249" s="28" t="s">
        <v>273</v>
      </c>
      <c r="E249" s="28" t="s">
        <v>594</v>
      </c>
      <c r="F249" s="28" t="s">
        <v>28</v>
      </c>
      <c r="G249" s="28" t="s">
        <v>28</v>
      </c>
      <c r="H249" s="28" t="s">
        <v>1893</v>
      </c>
      <c r="I249" s="30"/>
      <c r="J249" s="28" t="s">
        <v>2069</v>
      </c>
      <c r="K249" s="28" t="s">
        <v>2761</v>
      </c>
      <c r="L249" s="28"/>
      <c r="M249" s="28"/>
      <c r="N249" s="31"/>
      <c r="O249" s="31" t="s">
        <v>2941</v>
      </c>
      <c r="P249" s="28">
        <v>9100631609</v>
      </c>
      <c r="Q249" s="28" t="s">
        <v>2764</v>
      </c>
      <c r="R249" s="28" t="s">
        <v>77</v>
      </c>
      <c r="S249" s="49"/>
      <c r="T249" s="28" t="s">
        <v>2937</v>
      </c>
      <c r="U249" s="49"/>
      <c r="V249" s="47">
        <v>17500</v>
      </c>
      <c r="W249" s="47">
        <v>17500</v>
      </c>
      <c r="X249" s="47">
        <v>0</v>
      </c>
      <c r="Y249" s="47">
        <v>17500</v>
      </c>
      <c r="Z249" s="49"/>
      <c r="AA249" s="41">
        <v>1500</v>
      </c>
      <c r="AB249" s="41">
        <v>1500</v>
      </c>
      <c r="AC249" s="41">
        <v>0</v>
      </c>
      <c r="AD249" s="41">
        <v>1500</v>
      </c>
      <c r="AE249" s="49"/>
      <c r="AF249" s="43">
        <v>0</v>
      </c>
      <c r="AG249" s="43">
        <v>0</v>
      </c>
      <c r="AH249" s="43">
        <v>0</v>
      </c>
      <c r="AI249" s="43">
        <v>0</v>
      </c>
      <c r="AJ249" s="49"/>
      <c r="AK249" s="45">
        <v>16000</v>
      </c>
      <c r="AL249" s="45">
        <v>16000</v>
      </c>
      <c r="AM249" s="45">
        <v>0</v>
      </c>
      <c r="AN249" s="45">
        <v>16000</v>
      </c>
      <c r="AO249" s="49"/>
      <c r="AP249" s="28">
        <v>9000</v>
      </c>
      <c r="AQ249" s="28">
        <v>7000</v>
      </c>
      <c r="AR249" s="28" t="s">
        <v>4422</v>
      </c>
      <c r="AS249" s="49"/>
      <c r="AT249" s="31">
        <v>0</v>
      </c>
      <c r="AU249" s="31">
        <v>0</v>
      </c>
      <c r="AV249" s="60">
        <v>0</v>
      </c>
    </row>
    <row r="250" spans="1:48" x14ac:dyDescent="0.35">
      <c r="A250" s="28" t="s">
        <v>5689</v>
      </c>
      <c r="B250" s="28">
        <v>230</v>
      </c>
      <c r="C250" s="66">
        <v>4207</v>
      </c>
      <c r="D250" s="28" t="s">
        <v>4681</v>
      </c>
      <c r="E250" s="28" t="s">
        <v>594</v>
      </c>
      <c r="F250" s="28" t="s">
        <v>28</v>
      </c>
      <c r="G250" s="28" t="s">
        <v>28</v>
      </c>
      <c r="H250" s="28" t="s">
        <v>1893</v>
      </c>
      <c r="I250" s="30"/>
      <c r="J250" s="28" t="s">
        <v>2070</v>
      </c>
      <c r="K250" s="28" t="s">
        <v>2761</v>
      </c>
      <c r="L250" s="28"/>
      <c r="M250" s="28"/>
      <c r="N250" s="31">
        <v>660459420296</v>
      </c>
      <c r="O250" s="31" t="s">
        <v>5033</v>
      </c>
      <c r="P250" s="28">
        <v>9848960501</v>
      </c>
      <c r="Q250" s="28" t="s">
        <v>2764</v>
      </c>
      <c r="R250" s="28" t="s">
        <v>98</v>
      </c>
      <c r="S250" s="49"/>
      <c r="T250" s="28" t="s">
        <v>2937</v>
      </c>
      <c r="U250" s="49"/>
      <c r="V250" s="47">
        <v>15000</v>
      </c>
      <c r="W250" s="47">
        <v>15000</v>
      </c>
      <c r="X250" s="47">
        <v>7000</v>
      </c>
      <c r="Y250" s="47">
        <v>8000</v>
      </c>
      <c r="Z250" s="49"/>
      <c r="AA250" s="41">
        <v>0</v>
      </c>
      <c r="AB250" s="41">
        <v>0</v>
      </c>
      <c r="AC250" s="41">
        <v>0</v>
      </c>
      <c r="AD250" s="41">
        <v>0</v>
      </c>
      <c r="AE250" s="49"/>
      <c r="AF250" s="43">
        <v>0</v>
      </c>
      <c r="AG250" s="43">
        <v>0</v>
      </c>
      <c r="AH250" s="43">
        <v>0</v>
      </c>
      <c r="AI250" s="43">
        <v>0</v>
      </c>
      <c r="AJ250" s="49"/>
      <c r="AK250" s="45">
        <v>15000</v>
      </c>
      <c r="AL250" s="45">
        <v>15000</v>
      </c>
      <c r="AM250" s="45">
        <v>7000</v>
      </c>
      <c r="AN250" s="45">
        <v>8000</v>
      </c>
      <c r="AO250" s="49"/>
      <c r="AP250" s="28">
        <v>9000</v>
      </c>
      <c r="AQ250" s="28">
        <v>6000</v>
      </c>
      <c r="AR250" s="28" t="s">
        <v>4422</v>
      </c>
      <c r="AS250" s="49"/>
      <c r="AT250" s="31">
        <v>46.666666666666664</v>
      </c>
      <c r="AU250" s="31">
        <v>46.666666666666664</v>
      </c>
      <c r="AV250" s="60">
        <v>44669</v>
      </c>
    </row>
    <row r="251" spans="1:48" x14ac:dyDescent="0.35">
      <c r="A251" s="28" t="s">
        <v>5689</v>
      </c>
      <c r="B251" s="28">
        <v>231</v>
      </c>
      <c r="C251" s="66">
        <v>4169</v>
      </c>
      <c r="D251" s="28" t="s">
        <v>4682</v>
      </c>
      <c r="E251" s="28" t="s">
        <v>595</v>
      </c>
      <c r="F251" s="28" t="s">
        <v>28</v>
      </c>
      <c r="G251" s="28" t="s">
        <v>28</v>
      </c>
      <c r="H251" s="28" t="s">
        <v>1893</v>
      </c>
      <c r="I251" s="30"/>
      <c r="J251" s="28" t="s">
        <v>2071</v>
      </c>
      <c r="K251" s="28" t="s">
        <v>2761</v>
      </c>
      <c r="L251" s="28"/>
      <c r="M251" s="28"/>
      <c r="N251" s="31">
        <v>838194754261</v>
      </c>
      <c r="O251" s="31" t="s">
        <v>5034</v>
      </c>
      <c r="P251" s="28">
        <v>9963971668</v>
      </c>
      <c r="Q251" s="28" t="s">
        <v>2762</v>
      </c>
      <c r="R251" s="28" t="s">
        <v>102</v>
      </c>
      <c r="S251" s="49"/>
      <c r="T251" s="28">
        <v>18</v>
      </c>
      <c r="U251" s="49"/>
      <c r="V251" s="47">
        <v>9300</v>
      </c>
      <c r="W251" s="47">
        <v>7200</v>
      </c>
      <c r="X251" s="47">
        <v>2250</v>
      </c>
      <c r="Y251" s="47">
        <v>4950</v>
      </c>
      <c r="Z251" s="49"/>
      <c r="AA251" s="41">
        <v>300</v>
      </c>
      <c r="AB251" s="41">
        <v>0</v>
      </c>
      <c r="AC251" s="41">
        <v>0</v>
      </c>
      <c r="AD251" s="41">
        <v>0</v>
      </c>
      <c r="AE251" s="49"/>
      <c r="AF251" s="43">
        <v>0</v>
      </c>
      <c r="AG251" s="43">
        <v>0</v>
      </c>
      <c r="AH251" s="43">
        <v>0</v>
      </c>
      <c r="AI251" s="43">
        <v>0</v>
      </c>
      <c r="AJ251" s="49"/>
      <c r="AK251" s="45">
        <v>9000</v>
      </c>
      <c r="AL251" s="45">
        <v>7200</v>
      </c>
      <c r="AM251" s="45">
        <v>2250</v>
      </c>
      <c r="AN251" s="45">
        <v>4950</v>
      </c>
      <c r="AO251" s="49"/>
      <c r="AP251" s="28">
        <v>9000</v>
      </c>
      <c r="AQ251" s="28" t="s">
        <v>4422</v>
      </c>
      <c r="AR251" s="28" t="s">
        <v>4422</v>
      </c>
      <c r="AS251" s="49"/>
      <c r="AT251" s="31">
        <v>31.25</v>
      </c>
      <c r="AU251" s="31">
        <v>31.25</v>
      </c>
      <c r="AV251" s="60">
        <v>44657</v>
      </c>
    </row>
    <row r="252" spans="1:48" x14ac:dyDescent="0.35">
      <c r="A252" s="28" t="s">
        <v>5690</v>
      </c>
      <c r="B252" s="28">
        <v>232</v>
      </c>
      <c r="C252" s="28" t="s">
        <v>274</v>
      </c>
      <c r="D252" s="28" t="s">
        <v>274</v>
      </c>
      <c r="E252" s="35" t="s">
        <v>596</v>
      </c>
      <c r="F252" s="35" t="s">
        <v>28</v>
      </c>
      <c r="G252" s="28" t="s">
        <v>30</v>
      </c>
      <c r="H252" s="35" t="s">
        <v>1893</v>
      </c>
      <c r="I252" s="38"/>
      <c r="J252" s="35" t="s">
        <v>2072</v>
      </c>
      <c r="K252" s="35" t="s">
        <v>2760</v>
      </c>
      <c r="L252" s="35" t="s">
        <v>2834</v>
      </c>
      <c r="M252" s="35"/>
      <c r="N252" s="37"/>
      <c r="O252" s="37" t="s">
        <v>2941</v>
      </c>
      <c r="P252" s="35">
        <v>9542737600</v>
      </c>
      <c r="Q252" s="35" t="s">
        <v>2762</v>
      </c>
      <c r="R252" s="35" t="s">
        <v>75</v>
      </c>
      <c r="S252" s="49"/>
      <c r="T252" s="35" t="s">
        <v>2937</v>
      </c>
      <c r="U252" s="49"/>
      <c r="V252" s="47">
        <v>14000</v>
      </c>
      <c r="W252" s="47">
        <v>14000</v>
      </c>
      <c r="X252" s="47">
        <v>0</v>
      </c>
      <c r="Y252" s="47">
        <v>14000</v>
      </c>
      <c r="Z252" s="49"/>
      <c r="AA252" s="41">
        <v>5000</v>
      </c>
      <c r="AB252" s="41">
        <v>5000</v>
      </c>
      <c r="AC252" s="41">
        <v>0</v>
      </c>
      <c r="AD252" s="41">
        <v>5000</v>
      </c>
      <c r="AE252" s="49"/>
      <c r="AF252" s="43">
        <v>0</v>
      </c>
      <c r="AG252" s="43">
        <v>0</v>
      </c>
      <c r="AH252" s="43">
        <v>0</v>
      </c>
      <c r="AI252" s="43">
        <v>0</v>
      </c>
      <c r="AJ252" s="49"/>
      <c r="AK252" s="45">
        <v>9000</v>
      </c>
      <c r="AL252" s="45">
        <v>9000</v>
      </c>
      <c r="AM252" s="45">
        <v>0</v>
      </c>
      <c r="AN252" s="45">
        <v>9000</v>
      </c>
      <c r="AO252" s="49"/>
      <c r="AP252" s="35">
        <v>9000</v>
      </c>
      <c r="AQ252" s="35" t="s">
        <v>4422</v>
      </c>
      <c r="AR252" s="35" t="s">
        <v>4422</v>
      </c>
      <c r="AS252" s="49"/>
      <c r="AT252" s="37">
        <v>0</v>
      </c>
      <c r="AU252" s="37">
        <v>0</v>
      </c>
      <c r="AV252" s="60">
        <v>0</v>
      </c>
    </row>
    <row r="253" spans="1:48" x14ac:dyDescent="0.35">
      <c r="A253" s="28" t="s">
        <v>5690</v>
      </c>
      <c r="B253" s="28">
        <v>233</v>
      </c>
      <c r="C253" s="28" t="s">
        <v>275</v>
      </c>
      <c r="D253" s="28" t="s">
        <v>275</v>
      </c>
      <c r="E253" s="35" t="s">
        <v>597</v>
      </c>
      <c r="F253" s="35" t="s">
        <v>28</v>
      </c>
      <c r="G253" s="28" t="s">
        <v>28</v>
      </c>
      <c r="H253" s="35" t="s">
        <v>1893</v>
      </c>
      <c r="I253" s="38"/>
      <c r="J253" s="35" t="s">
        <v>2073</v>
      </c>
      <c r="K253" s="35" t="s">
        <v>2760</v>
      </c>
      <c r="L253" s="35" t="s">
        <v>2834</v>
      </c>
      <c r="M253" s="35"/>
      <c r="N253" s="37"/>
      <c r="O253" s="37" t="s">
        <v>2941</v>
      </c>
      <c r="P253" s="35">
        <v>9866299582</v>
      </c>
      <c r="Q253" s="35" t="s">
        <v>2764</v>
      </c>
      <c r="R253" s="35" t="s">
        <v>108</v>
      </c>
      <c r="S253" s="49"/>
      <c r="T253" s="35" t="s">
        <v>2937</v>
      </c>
      <c r="U253" s="49"/>
      <c r="V253" s="47">
        <v>16000</v>
      </c>
      <c r="W253" s="47">
        <v>16000</v>
      </c>
      <c r="X253" s="47">
        <v>0</v>
      </c>
      <c r="Y253" s="47">
        <v>16000</v>
      </c>
      <c r="Z253" s="49"/>
      <c r="AA253" s="41">
        <v>0</v>
      </c>
      <c r="AB253" s="41">
        <v>0</v>
      </c>
      <c r="AC253" s="41">
        <v>0</v>
      </c>
      <c r="AD253" s="41">
        <v>0</v>
      </c>
      <c r="AE253" s="49"/>
      <c r="AF253" s="43">
        <v>0</v>
      </c>
      <c r="AG253" s="43">
        <v>0</v>
      </c>
      <c r="AH253" s="43">
        <v>0</v>
      </c>
      <c r="AI253" s="43">
        <v>0</v>
      </c>
      <c r="AJ253" s="49"/>
      <c r="AK253" s="45">
        <v>16000</v>
      </c>
      <c r="AL253" s="45">
        <v>16000</v>
      </c>
      <c r="AM253" s="45">
        <v>0</v>
      </c>
      <c r="AN253" s="45">
        <v>16000</v>
      </c>
      <c r="AO253" s="49"/>
      <c r="AP253" s="35">
        <v>9000</v>
      </c>
      <c r="AQ253" s="35">
        <v>7000</v>
      </c>
      <c r="AR253" s="35" t="s">
        <v>4422</v>
      </c>
      <c r="AS253" s="49"/>
      <c r="AT253" s="37">
        <v>0</v>
      </c>
      <c r="AU253" s="37">
        <v>0</v>
      </c>
      <c r="AV253" s="60">
        <v>0</v>
      </c>
    </row>
    <row r="254" spans="1:48" x14ac:dyDescent="0.35">
      <c r="A254" s="28" t="s">
        <v>5689</v>
      </c>
      <c r="B254" s="28">
        <v>234</v>
      </c>
      <c r="C254" s="66">
        <v>4456</v>
      </c>
      <c r="D254" s="28" t="s">
        <v>1827</v>
      </c>
      <c r="E254" s="35" t="s">
        <v>598</v>
      </c>
      <c r="F254" s="35" t="s">
        <v>28</v>
      </c>
      <c r="G254" s="35" t="s">
        <v>30</v>
      </c>
      <c r="H254" s="35" t="s">
        <v>1893</v>
      </c>
      <c r="I254" s="38"/>
      <c r="J254" s="35" t="s">
        <v>1917</v>
      </c>
      <c r="K254" s="35" t="s">
        <v>2760</v>
      </c>
      <c r="L254" s="35"/>
      <c r="M254" s="35"/>
      <c r="N254" s="37"/>
      <c r="O254" s="37" t="s">
        <v>2941</v>
      </c>
      <c r="P254" s="35">
        <v>9949706965</v>
      </c>
      <c r="Q254" s="35" t="s">
        <v>2762</v>
      </c>
      <c r="R254" s="35" t="s">
        <v>44</v>
      </c>
      <c r="S254" s="61"/>
      <c r="T254" s="35" t="s">
        <v>2937</v>
      </c>
      <c r="U254" s="61"/>
      <c r="V254" s="47">
        <v>9000</v>
      </c>
      <c r="W254" s="47">
        <v>9000</v>
      </c>
      <c r="X254" s="47">
        <v>0</v>
      </c>
      <c r="Y254" s="47">
        <v>9000</v>
      </c>
      <c r="Z254" s="61"/>
      <c r="AA254" s="41">
        <v>0</v>
      </c>
      <c r="AB254" s="41">
        <v>0</v>
      </c>
      <c r="AC254" s="41">
        <v>0</v>
      </c>
      <c r="AD254" s="41">
        <v>0</v>
      </c>
      <c r="AE254" s="61"/>
      <c r="AF254" s="43">
        <v>0</v>
      </c>
      <c r="AG254" s="43">
        <v>0</v>
      </c>
      <c r="AH254" s="43">
        <v>0</v>
      </c>
      <c r="AI254" s="43">
        <v>0</v>
      </c>
      <c r="AJ254" s="61"/>
      <c r="AK254" s="45">
        <v>9000</v>
      </c>
      <c r="AL254" s="45">
        <v>9000</v>
      </c>
      <c r="AM254" s="45">
        <v>0</v>
      </c>
      <c r="AN254" s="45">
        <v>9000</v>
      </c>
      <c r="AO254" s="61"/>
      <c r="AP254" s="28">
        <v>9000</v>
      </c>
      <c r="AQ254" s="28" t="s">
        <v>4422</v>
      </c>
      <c r="AR254" s="28" t="s">
        <v>4422</v>
      </c>
      <c r="AS254" s="61"/>
      <c r="AT254" s="31">
        <v>0</v>
      </c>
      <c r="AU254" s="31">
        <v>0</v>
      </c>
      <c r="AV254" s="60">
        <v>0</v>
      </c>
    </row>
    <row r="255" spans="1:48" x14ac:dyDescent="0.35">
      <c r="A255" s="28" t="s">
        <v>5689</v>
      </c>
      <c r="B255" s="28">
        <v>235</v>
      </c>
      <c r="C255" s="66">
        <v>4177</v>
      </c>
      <c r="D255" s="28" t="s">
        <v>4683</v>
      </c>
      <c r="E255" s="28" t="s">
        <v>599</v>
      </c>
      <c r="F255" s="28" t="s">
        <v>28</v>
      </c>
      <c r="G255" s="28" t="s">
        <v>28</v>
      </c>
      <c r="H255" s="28" t="s">
        <v>1893</v>
      </c>
      <c r="I255" s="30"/>
      <c r="J255" s="28" t="s">
        <v>2074</v>
      </c>
      <c r="K255" s="28" t="s">
        <v>2761</v>
      </c>
      <c r="L255" s="28"/>
      <c r="M255" s="28"/>
      <c r="N255" s="31">
        <v>786701807634</v>
      </c>
      <c r="O255" s="31" t="s">
        <v>5035</v>
      </c>
      <c r="P255" s="28">
        <v>9398508670</v>
      </c>
      <c r="Q255" s="28" t="s">
        <v>2764</v>
      </c>
      <c r="R255" s="28" t="s">
        <v>49</v>
      </c>
      <c r="S255" s="49"/>
      <c r="T255" s="28">
        <v>54</v>
      </c>
      <c r="U255" s="49"/>
      <c r="V255" s="47">
        <v>23000</v>
      </c>
      <c r="W255" s="47">
        <v>19000</v>
      </c>
      <c r="X255" s="47">
        <v>5500</v>
      </c>
      <c r="Y255" s="47">
        <v>13500</v>
      </c>
      <c r="Z255" s="49"/>
      <c r="AA255" s="41">
        <v>9000</v>
      </c>
      <c r="AB255" s="41">
        <v>7000</v>
      </c>
      <c r="AC255" s="41">
        <v>3000</v>
      </c>
      <c r="AD255" s="41">
        <v>4000</v>
      </c>
      <c r="AE255" s="49"/>
      <c r="AF255" s="43">
        <v>0</v>
      </c>
      <c r="AG255" s="43">
        <v>0</v>
      </c>
      <c r="AH255" s="43">
        <v>0</v>
      </c>
      <c r="AI255" s="43">
        <v>0</v>
      </c>
      <c r="AJ255" s="49"/>
      <c r="AK255" s="45">
        <v>14000</v>
      </c>
      <c r="AL255" s="45">
        <v>12000</v>
      </c>
      <c r="AM255" s="45">
        <v>2500</v>
      </c>
      <c r="AN255" s="45">
        <v>9500</v>
      </c>
      <c r="AO255" s="49"/>
      <c r="AP255" s="28">
        <v>9000</v>
      </c>
      <c r="AQ255" s="28">
        <v>5000</v>
      </c>
      <c r="AR255" s="28" t="s">
        <v>4422</v>
      </c>
      <c r="AS255" s="49"/>
      <c r="AT255" s="31">
        <v>28.947368421052634</v>
      </c>
      <c r="AU255" s="31">
        <v>20.833333333333336</v>
      </c>
      <c r="AV255" s="60">
        <v>44667</v>
      </c>
    </row>
    <row r="256" spans="1:48" x14ac:dyDescent="0.35">
      <c r="A256" s="28" t="s">
        <v>5689</v>
      </c>
      <c r="B256" s="28">
        <v>236</v>
      </c>
      <c r="C256" s="66">
        <v>4163</v>
      </c>
      <c r="D256" s="28" t="s">
        <v>4684</v>
      </c>
      <c r="E256" s="28" t="s">
        <v>600</v>
      </c>
      <c r="F256" s="28" t="s">
        <v>28</v>
      </c>
      <c r="G256" s="28" t="s">
        <v>28</v>
      </c>
      <c r="H256" s="28" t="s">
        <v>1893</v>
      </c>
      <c r="I256" s="30"/>
      <c r="J256" s="28" t="s">
        <v>2075</v>
      </c>
      <c r="K256" s="28" t="s">
        <v>2761</v>
      </c>
      <c r="L256" s="28"/>
      <c r="M256" s="28"/>
      <c r="N256" s="31">
        <v>759830628950</v>
      </c>
      <c r="O256" s="31" t="s">
        <v>5036</v>
      </c>
      <c r="P256" s="28">
        <v>9652348072</v>
      </c>
      <c r="Q256" s="28" t="s">
        <v>2762</v>
      </c>
      <c r="R256" s="28" t="s">
        <v>71</v>
      </c>
      <c r="S256" s="49"/>
      <c r="T256" s="28">
        <v>277</v>
      </c>
      <c r="U256" s="49"/>
      <c r="V256" s="47">
        <v>10200</v>
      </c>
      <c r="W256" s="47">
        <v>7500</v>
      </c>
      <c r="X256" s="47">
        <v>4500</v>
      </c>
      <c r="Y256" s="47">
        <v>3000</v>
      </c>
      <c r="Z256" s="49"/>
      <c r="AA256" s="41">
        <v>1200</v>
      </c>
      <c r="AB256" s="41">
        <v>1200</v>
      </c>
      <c r="AC256" s="41">
        <v>1000</v>
      </c>
      <c r="AD256" s="41">
        <v>200</v>
      </c>
      <c r="AE256" s="49"/>
      <c r="AF256" s="43">
        <v>0</v>
      </c>
      <c r="AG256" s="43">
        <v>0</v>
      </c>
      <c r="AH256" s="43">
        <v>0</v>
      </c>
      <c r="AI256" s="43">
        <v>0</v>
      </c>
      <c r="AJ256" s="49"/>
      <c r="AK256" s="45">
        <v>9000</v>
      </c>
      <c r="AL256" s="45">
        <v>6300</v>
      </c>
      <c r="AM256" s="45">
        <v>3500</v>
      </c>
      <c r="AN256" s="45">
        <v>2800</v>
      </c>
      <c r="AO256" s="49"/>
      <c r="AP256" s="28">
        <v>9000</v>
      </c>
      <c r="AQ256" s="28" t="s">
        <v>4422</v>
      </c>
      <c r="AR256" s="28" t="s">
        <v>4422</v>
      </c>
      <c r="AS256" s="49"/>
      <c r="AT256" s="31">
        <v>60</v>
      </c>
      <c r="AU256" s="31">
        <v>55.555555555555557</v>
      </c>
      <c r="AV256" s="60">
        <v>44659</v>
      </c>
    </row>
    <row r="257" spans="1:48" x14ac:dyDescent="0.35">
      <c r="A257" s="28" t="s">
        <v>5690</v>
      </c>
      <c r="B257" s="28">
        <v>237</v>
      </c>
      <c r="C257" s="66">
        <v>4403</v>
      </c>
      <c r="D257" s="28" t="s">
        <v>1827</v>
      </c>
      <c r="E257" s="35" t="s">
        <v>601</v>
      </c>
      <c r="F257" s="35" t="s">
        <v>28</v>
      </c>
      <c r="G257" s="35" t="s">
        <v>30</v>
      </c>
      <c r="H257" s="35" t="s">
        <v>1893</v>
      </c>
      <c r="I257" s="38"/>
      <c r="J257" s="35" t="s">
        <v>1935</v>
      </c>
      <c r="K257" s="35" t="s">
        <v>2760</v>
      </c>
      <c r="L257" s="35"/>
      <c r="M257" s="35"/>
      <c r="N257" s="37">
        <v>223154013745</v>
      </c>
      <c r="O257" s="37" t="s">
        <v>4441</v>
      </c>
      <c r="P257" s="35">
        <v>8669950754</v>
      </c>
      <c r="Q257" s="35" t="s">
        <v>2764</v>
      </c>
      <c r="R257" s="35" t="s">
        <v>83</v>
      </c>
      <c r="S257" s="61"/>
      <c r="T257" s="35" t="s">
        <v>2937</v>
      </c>
      <c r="U257" s="61"/>
      <c r="V257" s="47">
        <v>16000</v>
      </c>
      <c r="W257" s="47">
        <v>16000</v>
      </c>
      <c r="X257" s="47">
        <v>0</v>
      </c>
      <c r="Y257" s="47">
        <v>16000</v>
      </c>
      <c r="Z257" s="61"/>
      <c r="AA257" s="41">
        <v>0</v>
      </c>
      <c r="AB257" s="41">
        <v>0</v>
      </c>
      <c r="AC257" s="41">
        <v>0</v>
      </c>
      <c r="AD257" s="41">
        <v>0</v>
      </c>
      <c r="AE257" s="61"/>
      <c r="AF257" s="43">
        <v>0</v>
      </c>
      <c r="AG257" s="43">
        <v>0</v>
      </c>
      <c r="AH257" s="43">
        <v>0</v>
      </c>
      <c r="AI257" s="43">
        <v>0</v>
      </c>
      <c r="AJ257" s="61"/>
      <c r="AK257" s="45">
        <v>16000</v>
      </c>
      <c r="AL257" s="45">
        <v>16000</v>
      </c>
      <c r="AM257" s="45">
        <v>0</v>
      </c>
      <c r="AN257" s="45">
        <v>16000</v>
      </c>
      <c r="AO257" s="61"/>
      <c r="AP257" s="28">
        <v>9000</v>
      </c>
      <c r="AQ257" s="28">
        <v>7000</v>
      </c>
      <c r="AR257" s="28" t="s">
        <v>4422</v>
      </c>
      <c r="AS257" s="61"/>
      <c r="AT257" s="31">
        <v>0</v>
      </c>
      <c r="AU257" s="31">
        <v>0</v>
      </c>
      <c r="AV257" s="60">
        <v>0</v>
      </c>
    </row>
    <row r="258" spans="1:48" x14ac:dyDescent="0.35">
      <c r="A258" s="28" t="s">
        <v>5690</v>
      </c>
      <c r="B258" s="28">
        <v>238</v>
      </c>
      <c r="C258" s="66">
        <v>4188</v>
      </c>
      <c r="D258" s="28" t="s">
        <v>276</v>
      </c>
      <c r="E258" s="35" t="s">
        <v>602</v>
      </c>
      <c r="F258" s="35" t="s">
        <v>28</v>
      </c>
      <c r="G258" s="28" t="s">
        <v>28</v>
      </c>
      <c r="H258" s="35" t="s">
        <v>1893</v>
      </c>
      <c r="I258" s="38"/>
      <c r="J258" s="35" t="s">
        <v>2076</v>
      </c>
      <c r="K258" s="35" t="s">
        <v>2760</v>
      </c>
      <c r="L258" s="35"/>
      <c r="M258" s="35"/>
      <c r="N258" s="37"/>
      <c r="O258" s="37" t="s">
        <v>2941</v>
      </c>
      <c r="P258" s="35">
        <v>8367603609</v>
      </c>
      <c r="Q258" s="35" t="s">
        <v>2762</v>
      </c>
      <c r="R258" s="35" t="s">
        <v>43</v>
      </c>
      <c r="S258" s="49"/>
      <c r="T258" s="35" t="s">
        <v>2937</v>
      </c>
      <c r="U258" s="49"/>
      <c r="V258" s="47">
        <v>25500</v>
      </c>
      <c r="W258" s="47">
        <v>25500</v>
      </c>
      <c r="X258" s="47">
        <v>0</v>
      </c>
      <c r="Y258" s="47">
        <v>25500</v>
      </c>
      <c r="Z258" s="49"/>
      <c r="AA258" s="41">
        <v>16500</v>
      </c>
      <c r="AB258" s="41">
        <v>16500</v>
      </c>
      <c r="AC258" s="41">
        <v>0</v>
      </c>
      <c r="AD258" s="41">
        <v>16500</v>
      </c>
      <c r="AE258" s="49"/>
      <c r="AF258" s="43">
        <v>0</v>
      </c>
      <c r="AG258" s="43">
        <v>0</v>
      </c>
      <c r="AH258" s="43">
        <v>0</v>
      </c>
      <c r="AI258" s="43">
        <v>0</v>
      </c>
      <c r="AJ258" s="49"/>
      <c r="AK258" s="45">
        <v>9000</v>
      </c>
      <c r="AL258" s="45">
        <v>9000</v>
      </c>
      <c r="AM258" s="45">
        <v>0</v>
      </c>
      <c r="AN258" s="45">
        <v>9000</v>
      </c>
      <c r="AO258" s="49"/>
      <c r="AP258" s="35">
        <v>9000</v>
      </c>
      <c r="AQ258" s="35" t="s">
        <v>4422</v>
      </c>
      <c r="AR258" s="35" t="s">
        <v>4422</v>
      </c>
      <c r="AS258" s="49"/>
      <c r="AT258" s="37">
        <v>0</v>
      </c>
      <c r="AU258" s="37">
        <v>0</v>
      </c>
      <c r="AV258" s="60">
        <v>0</v>
      </c>
    </row>
    <row r="259" spans="1:48" x14ac:dyDescent="0.35">
      <c r="A259" s="28" t="s">
        <v>5689</v>
      </c>
      <c r="B259" s="28">
        <v>239</v>
      </c>
      <c r="C259" s="66">
        <v>4139</v>
      </c>
      <c r="D259" s="28" t="s">
        <v>4685</v>
      </c>
      <c r="E259" s="28" t="s">
        <v>603</v>
      </c>
      <c r="F259" s="28" t="s">
        <v>28</v>
      </c>
      <c r="G259" s="28" t="s">
        <v>28</v>
      </c>
      <c r="H259" s="28" t="s">
        <v>1893</v>
      </c>
      <c r="I259" s="30"/>
      <c r="J259" s="28" t="s">
        <v>2077</v>
      </c>
      <c r="K259" s="28" t="s">
        <v>2761</v>
      </c>
      <c r="L259" s="28" t="s">
        <v>2834</v>
      </c>
      <c r="M259" s="28"/>
      <c r="N259" s="31">
        <v>855737836533</v>
      </c>
      <c r="O259" s="31" t="s">
        <v>5037</v>
      </c>
      <c r="P259" s="28">
        <v>6305225440</v>
      </c>
      <c r="Q259" s="28" t="s">
        <v>2764</v>
      </c>
      <c r="R259" s="28" t="s">
        <v>82</v>
      </c>
      <c r="S259" s="49"/>
      <c r="T259" s="28" t="s">
        <v>2937</v>
      </c>
      <c r="U259" s="49"/>
      <c r="V259" s="47">
        <v>19500</v>
      </c>
      <c r="W259" s="47">
        <v>19500</v>
      </c>
      <c r="X259" s="47">
        <v>7000</v>
      </c>
      <c r="Y259" s="47">
        <v>12500</v>
      </c>
      <c r="Z259" s="49"/>
      <c r="AA259" s="41">
        <v>3500</v>
      </c>
      <c r="AB259" s="41">
        <v>3500</v>
      </c>
      <c r="AC259" s="41">
        <v>3500</v>
      </c>
      <c r="AD259" s="41">
        <v>0</v>
      </c>
      <c r="AE259" s="49"/>
      <c r="AF259" s="43">
        <v>0</v>
      </c>
      <c r="AG259" s="43">
        <v>0</v>
      </c>
      <c r="AH259" s="43">
        <v>0</v>
      </c>
      <c r="AI259" s="43">
        <v>0</v>
      </c>
      <c r="AJ259" s="49"/>
      <c r="AK259" s="45">
        <v>16000</v>
      </c>
      <c r="AL259" s="45">
        <v>16000</v>
      </c>
      <c r="AM259" s="45">
        <v>3500</v>
      </c>
      <c r="AN259" s="45">
        <v>12500</v>
      </c>
      <c r="AO259" s="49"/>
      <c r="AP259" s="28">
        <v>9000</v>
      </c>
      <c r="AQ259" s="28">
        <v>7000</v>
      </c>
      <c r="AR259" s="28" t="s">
        <v>4422</v>
      </c>
      <c r="AS259" s="49"/>
      <c r="AT259" s="31">
        <v>35.897435897435898</v>
      </c>
      <c r="AU259" s="31">
        <v>21.875</v>
      </c>
      <c r="AV259" s="60">
        <v>44666</v>
      </c>
    </row>
    <row r="260" spans="1:48" x14ac:dyDescent="0.35">
      <c r="A260" s="28" t="s">
        <v>5689</v>
      </c>
      <c r="B260" s="28">
        <v>240</v>
      </c>
      <c r="C260" s="66">
        <v>3941</v>
      </c>
      <c r="D260" s="28" t="s">
        <v>4686</v>
      </c>
      <c r="E260" s="28" t="s">
        <v>604</v>
      </c>
      <c r="F260" s="28" t="s">
        <v>28</v>
      </c>
      <c r="G260" s="28" t="s">
        <v>28</v>
      </c>
      <c r="H260" s="28" t="s">
        <v>1893</v>
      </c>
      <c r="I260" s="30"/>
      <c r="J260" s="28" t="s">
        <v>2078</v>
      </c>
      <c r="K260" s="28" t="s">
        <v>2761</v>
      </c>
      <c r="L260" s="28"/>
      <c r="M260" s="28"/>
      <c r="N260" s="31">
        <v>302318318624</v>
      </c>
      <c r="O260" s="31" t="s">
        <v>5038</v>
      </c>
      <c r="P260" s="28">
        <v>9642227367</v>
      </c>
      <c r="Q260" s="28" t="s">
        <v>2762</v>
      </c>
      <c r="R260" s="28" t="s">
        <v>97</v>
      </c>
      <c r="S260" s="49"/>
      <c r="T260" s="28" t="s">
        <v>2937</v>
      </c>
      <c r="U260" s="49"/>
      <c r="V260" s="47">
        <v>9000</v>
      </c>
      <c r="W260" s="47">
        <v>9000</v>
      </c>
      <c r="X260" s="47">
        <v>5000</v>
      </c>
      <c r="Y260" s="47">
        <v>4000</v>
      </c>
      <c r="Z260" s="49"/>
      <c r="AA260" s="41">
        <v>0</v>
      </c>
      <c r="AB260" s="41">
        <v>0</v>
      </c>
      <c r="AC260" s="41">
        <v>0</v>
      </c>
      <c r="AD260" s="41">
        <v>0</v>
      </c>
      <c r="AE260" s="49"/>
      <c r="AF260" s="43">
        <v>0</v>
      </c>
      <c r="AG260" s="43">
        <v>0</v>
      </c>
      <c r="AH260" s="43">
        <v>0</v>
      </c>
      <c r="AI260" s="43">
        <v>0</v>
      </c>
      <c r="AJ260" s="49"/>
      <c r="AK260" s="45">
        <v>9000</v>
      </c>
      <c r="AL260" s="45">
        <v>9000</v>
      </c>
      <c r="AM260" s="45">
        <v>5000</v>
      </c>
      <c r="AN260" s="45">
        <v>4000</v>
      </c>
      <c r="AO260" s="49"/>
      <c r="AP260" s="28">
        <v>9000</v>
      </c>
      <c r="AQ260" s="28" t="s">
        <v>4422</v>
      </c>
      <c r="AR260" s="28" t="s">
        <v>4422</v>
      </c>
      <c r="AS260" s="49"/>
      <c r="AT260" s="31">
        <v>55.555555555555557</v>
      </c>
      <c r="AU260" s="31">
        <v>55.555555555555557</v>
      </c>
      <c r="AV260" s="60">
        <v>44667</v>
      </c>
    </row>
    <row r="261" spans="1:48" x14ac:dyDescent="0.35">
      <c r="A261" s="28" t="s">
        <v>5689</v>
      </c>
      <c r="B261" s="28">
        <v>241</v>
      </c>
      <c r="C261" s="66">
        <v>4271</v>
      </c>
      <c r="D261" s="28" t="s">
        <v>4687</v>
      </c>
      <c r="E261" s="35" t="s">
        <v>605</v>
      </c>
      <c r="F261" s="35" t="s">
        <v>28</v>
      </c>
      <c r="G261" s="28" t="s">
        <v>28</v>
      </c>
      <c r="H261" s="35" t="s">
        <v>1893</v>
      </c>
      <c r="I261" s="38"/>
      <c r="J261" s="35" t="s">
        <v>2079</v>
      </c>
      <c r="K261" s="35" t="s">
        <v>2760</v>
      </c>
      <c r="L261" s="35"/>
      <c r="M261" s="35"/>
      <c r="N261" s="37"/>
      <c r="O261" s="37" t="s">
        <v>2941</v>
      </c>
      <c r="P261" s="35">
        <v>9948831003</v>
      </c>
      <c r="Q261" s="35" t="s">
        <v>2764</v>
      </c>
      <c r="R261" s="35" t="s">
        <v>82</v>
      </c>
      <c r="S261" s="49"/>
      <c r="T261" s="35" t="s">
        <v>2937</v>
      </c>
      <c r="U261" s="49"/>
      <c r="V261" s="47">
        <v>23500</v>
      </c>
      <c r="W261" s="47">
        <v>23500</v>
      </c>
      <c r="X261" s="47">
        <v>0</v>
      </c>
      <c r="Y261" s="47">
        <v>23500</v>
      </c>
      <c r="Z261" s="49"/>
      <c r="AA261" s="41">
        <v>7500</v>
      </c>
      <c r="AB261" s="41">
        <v>7500</v>
      </c>
      <c r="AC261" s="41">
        <v>0</v>
      </c>
      <c r="AD261" s="41">
        <v>7500</v>
      </c>
      <c r="AE261" s="49"/>
      <c r="AF261" s="43">
        <v>0</v>
      </c>
      <c r="AG261" s="43">
        <v>0</v>
      </c>
      <c r="AH261" s="43">
        <v>0</v>
      </c>
      <c r="AI261" s="43">
        <v>0</v>
      </c>
      <c r="AJ261" s="49"/>
      <c r="AK261" s="45">
        <v>16000</v>
      </c>
      <c r="AL261" s="45">
        <v>16000</v>
      </c>
      <c r="AM261" s="45">
        <v>0</v>
      </c>
      <c r="AN261" s="45">
        <v>16000</v>
      </c>
      <c r="AO261" s="49"/>
      <c r="AP261" s="35">
        <v>9000</v>
      </c>
      <c r="AQ261" s="35">
        <v>7000</v>
      </c>
      <c r="AR261" s="35" t="s">
        <v>4422</v>
      </c>
      <c r="AS261" s="49"/>
      <c r="AT261" s="37">
        <v>0</v>
      </c>
      <c r="AU261" s="37">
        <v>0</v>
      </c>
      <c r="AV261" s="60">
        <v>0</v>
      </c>
    </row>
    <row r="262" spans="1:48" x14ac:dyDescent="0.35">
      <c r="A262" s="28" t="s">
        <v>5690</v>
      </c>
      <c r="B262" s="28">
        <v>242</v>
      </c>
      <c r="C262" s="66">
        <v>4202</v>
      </c>
      <c r="D262" s="28" t="s">
        <v>277</v>
      </c>
      <c r="E262" s="35" t="s">
        <v>606</v>
      </c>
      <c r="F262" s="35" t="s">
        <v>28</v>
      </c>
      <c r="G262" s="28" t="s">
        <v>28</v>
      </c>
      <c r="H262" s="35" t="s">
        <v>1893</v>
      </c>
      <c r="I262" s="38"/>
      <c r="J262" s="35" t="s">
        <v>2080</v>
      </c>
      <c r="K262" s="35" t="s">
        <v>2760</v>
      </c>
      <c r="L262" s="35"/>
      <c r="M262" s="35"/>
      <c r="N262" s="37"/>
      <c r="O262" s="37" t="s">
        <v>2941</v>
      </c>
      <c r="P262" s="35">
        <v>8143812241</v>
      </c>
      <c r="Q262" s="35" t="s">
        <v>2762</v>
      </c>
      <c r="R262" s="35" t="s">
        <v>87</v>
      </c>
      <c r="S262" s="49"/>
      <c r="T262" s="35" t="s">
        <v>2937</v>
      </c>
      <c r="U262" s="49"/>
      <c r="V262" s="47">
        <v>13200</v>
      </c>
      <c r="W262" s="47">
        <v>13200</v>
      </c>
      <c r="X262" s="47">
        <v>0</v>
      </c>
      <c r="Y262" s="47">
        <v>13200</v>
      </c>
      <c r="Z262" s="49"/>
      <c r="AA262" s="41">
        <v>4200</v>
      </c>
      <c r="AB262" s="41">
        <v>4200</v>
      </c>
      <c r="AC262" s="41">
        <v>0</v>
      </c>
      <c r="AD262" s="41">
        <v>4200</v>
      </c>
      <c r="AE262" s="49"/>
      <c r="AF262" s="43">
        <v>0</v>
      </c>
      <c r="AG262" s="43">
        <v>0</v>
      </c>
      <c r="AH262" s="43">
        <v>0</v>
      </c>
      <c r="AI262" s="43">
        <v>0</v>
      </c>
      <c r="AJ262" s="49"/>
      <c r="AK262" s="45">
        <v>9000</v>
      </c>
      <c r="AL262" s="45">
        <v>9000</v>
      </c>
      <c r="AM262" s="45">
        <v>0</v>
      </c>
      <c r="AN262" s="45">
        <v>9000</v>
      </c>
      <c r="AO262" s="49"/>
      <c r="AP262" s="35">
        <v>9000</v>
      </c>
      <c r="AQ262" s="35" t="s">
        <v>4422</v>
      </c>
      <c r="AR262" s="35" t="s">
        <v>4422</v>
      </c>
      <c r="AS262" s="49"/>
      <c r="AT262" s="37">
        <v>0</v>
      </c>
      <c r="AU262" s="37">
        <v>0</v>
      </c>
      <c r="AV262" s="60">
        <v>0</v>
      </c>
    </row>
    <row r="263" spans="1:48" x14ac:dyDescent="0.35">
      <c r="A263" s="28" t="s">
        <v>5689</v>
      </c>
      <c r="B263" s="28">
        <v>243</v>
      </c>
      <c r="C263" s="66">
        <v>4160</v>
      </c>
      <c r="D263" s="28" t="s">
        <v>4688</v>
      </c>
      <c r="E263" s="28" t="s">
        <v>607</v>
      </c>
      <c r="F263" s="28" t="s">
        <v>28</v>
      </c>
      <c r="G263" s="28" t="s">
        <v>28</v>
      </c>
      <c r="H263" s="28" t="s">
        <v>1893</v>
      </c>
      <c r="I263" s="30"/>
      <c r="J263" s="28" t="s">
        <v>2081</v>
      </c>
      <c r="K263" s="28" t="s">
        <v>2761</v>
      </c>
      <c r="L263" s="28"/>
      <c r="M263" s="28"/>
      <c r="N263" s="31">
        <v>581374813708</v>
      </c>
      <c r="O263" s="31" t="s">
        <v>5039</v>
      </c>
      <c r="P263" s="28">
        <v>9177798252</v>
      </c>
      <c r="Q263" s="28" t="s">
        <v>2764</v>
      </c>
      <c r="R263" s="28" t="s">
        <v>68</v>
      </c>
      <c r="S263" s="49"/>
      <c r="T263" s="28">
        <v>278</v>
      </c>
      <c r="U263" s="49"/>
      <c r="V263" s="47">
        <v>16000</v>
      </c>
      <c r="W263" s="47">
        <v>11500</v>
      </c>
      <c r="X263" s="47">
        <v>5000</v>
      </c>
      <c r="Y263" s="47">
        <v>6500</v>
      </c>
      <c r="Z263" s="49"/>
      <c r="AA263" s="41">
        <v>0</v>
      </c>
      <c r="AB263" s="41">
        <v>0</v>
      </c>
      <c r="AC263" s="41">
        <v>0</v>
      </c>
      <c r="AD263" s="41">
        <v>0</v>
      </c>
      <c r="AE263" s="49"/>
      <c r="AF263" s="43">
        <v>0</v>
      </c>
      <c r="AG263" s="43">
        <v>0</v>
      </c>
      <c r="AH263" s="43">
        <v>0</v>
      </c>
      <c r="AI263" s="43">
        <v>0</v>
      </c>
      <c r="AJ263" s="49"/>
      <c r="AK263" s="45">
        <v>16000</v>
      </c>
      <c r="AL263" s="45">
        <v>11500</v>
      </c>
      <c r="AM263" s="45">
        <v>5000</v>
      </c>
      <c r="AN263" s="45">
        <v>6500</v>
      </c>
      <c r="AO263" s="49"/>
      <c r="AP263" s="28">
        <v>9000</v>
      </c>
      <c r="AQ263" s="28">
        <v>7000</v>
      </c>
      <c r="AR263" s="28" t="s">
        <v>4422</v>
      </c>
      <c r="AS263" s="49"/>
      <c r="AT263" s="31">
        <v>43.478260869565219</v>
      </c>
      <c r="AU263" s="31">
        <v>43.478260869565219</v>
      </c>
      <c r="AV263" s="60">
        <v>44659</v>
      </c>
    </row>
    <row r="264" spans="1:48" x14ac:dyDescent="0.35">
      <c r="A264" s="28" t="s">
        <v>5689</v>
      </c>
      <c r="B264" s="28">
        <v>244</v>
      </c>
      <c r="C264" s="66">
        <v>3946</v>
      </c>
      <c r="D264" s="28" t="s">
        <v>1827</v>
      </c>
      <c r="E264" s="28" t="s">
        <v>608</v>
      </c>
      <c r="F264" s="28" t="s">
        <v>28</v>
      </c>
      <c r="G264" s="28" t="s">
        <v>30</v>
      </c>
      <c r="H264" s="28" t="s">
        <v>1893</v>
      </c>
      <c r="I264" s="30"/>
      <c r="J264" s="28" t="s">
        <v>2082</v>
      </c>
      <c r="K264" s="28" t="s">
        <v>2761</v>
      </c>
      <c r="L264" s="28"/>
      <c r="M264" s="28"/>
      <c r="N264" s="31">
        <v>531934829790</v>
      </c>
      <c r="O264" s="31" t="s">
        <v>5040</v>
      </c>
      <c r="P264" s="28">
        <v>8639739009</v>
      </c>
      <c r="Q264" s="28" t="s">
        <v>2764</v>
      </c>
      <c r="R264" s="28" t="s">
        <v>38</v>
      </c>
      <c r="S264" s="49"/>
      <c r="T264" s="28">
        <v>112</v>
      </c>
      <c r="U264" s="49"/>
      <c r="V264" s="47">
        <v>14000</v>
      </c>
      <c r="W264" s="47">
        <v>6500</v>
      </c>
      <c r="X264" s="47">
        <v>5500</v>
      </c>
      <c r="Y264" s="47">
        <v>1000</v>
      </c>
      <c r="Z264" s="49"/>
      <c r="AA264" s="41">
        <v>0</v>
      </c>
      <c r="AB264" s="41">
        <v>0</v>
      </c>
      <c r="AC264" s="41">
        <v>0</v>
      </c>
      <c r="AD264" s="41">
        <v>0</v>
      </c>
      <c r="AE264" s="49"/>
      <c r="AF264" s="43">
        <v>0</v>
      </c>
      <c r="AG264" s="43">
        <v>0</v>
      </c>
      <c r="AH264" s="43">
        <v>0</v>
      </c>
      <c r="AI264" s="43">
        <v>0</v>
      </c>
      <c r="AJ264" s="49"/>
      <c r="AK264" s="45">
        <v>14000</v>
      </c>
      <c r="AL264" s="45">
        <v>6500</v>
      </c>
      <c r="AM264" s="45">
        <v>5500</v>
      </c>
      <c r="AN264" s="45">
        <v>1000</v>
      </c>
      <c r="AO264" s="49"/>
      <c r="AP264" s="28">
        <v>9000</v>
      </c>
      <c r="AQ264" s="28">
        <v>5000</v>
      </c>
      <c r="AR264" s="28" t="s">
        <v>4422</v>
      </c>
      <c r="AS264" s="49"/>
      <c r="AT264" s="31">
        <v>84.615384615384613</v>
      </c>
      <c r="AU264" s="31">
        <v>84.615384615384613</v>
      </c>
      <c r="AV264" s="60">
        <v>44664</v>
      </c>
    </row>
    <row r="265" spans="1:48" x14ac:dyDescent="0.35">
      <c r="A265" s="28" t="s">
        <v>5689</v>
      </c>
      <c r="B265" s="28">
        <v>245</v>
      </c>
      <c r="C265" s="66">
        <v>4478</v>
      </c>
      <c r="D265" s="28" t="s">
        <v>1827</v>
      </c>
      <c r="E265" s="28" t="s">
        <v>2855</v>
      </c>
      <c r="F265" s="28" t="s">
        <v>28</v>
      </c>
      <c r="G265" s="28" t="s">
        <v>29</v>
      </c>
      <c r="H265" s="28" t="s">
        <v>1893</v>
      </c>
      <c r="I265" s="28"/>
      <c r="J265" s="28" t="s">
        <v>2394</v>
      </c>
      <c r="K265" s="28" t="s">
        <v>2761</v>
      </c>
      <c r="L265" s="28"/>
      <c r="M265" s="28"/>
      <c r="N265" s="31">
        <v>287162467665</v>
      </c>
      <c r="O265" s="31" t="s">
        <v>5041</v>
      </c>
      <c r="P265" s="28">
        <v>8978618636</v>
      </c>
      <c r="Q265" s="28" t="s">
        <v>2764</v>
      </c>
      <c r="R265" s="28" t="s">
        <v>74</v>
      </c>
      <c r="S265" s="49"/>
      <c r="T265" s="28">
        <v>313</v>
      </c>
      <c r="U265" s="49"/>
      <c r="V265" s="47">
        <v>21500</v>
      </c>
      <c r="W265" s="47">
        <v>3500</v>
      </c>
      <c r="X265" s="47">
        <v>0</v>
      </c>
      <c r="Y265" s="47">
        <v>3500</v>
      </c>
      <c r="Z265" s="49"/>
      <c r="AA265" s="41">
        <v>7000</v>
      </c>
      <c r="AB265" s="41">
        <v>0</v>
      </c>
      <c r="AC265" s="41">
        <v>0</v>
      </c>
      <c r="AD265" s="41">
        <v>0</v>
      </c>
      <c r="AE265" s="49"/>
      <c r="AF265" s="43">
        <v>0</v>
      </c>
      <c r="AG265" s="43">
        <v>0</v>
      </c>
      <c r="AH265" s="43">
        <v>0</v>
      </c>
      <c r="AI265" s="43">
        <v>0</v>
      </c>
      <c r="AJ265" s="49"/>
      <c r="AK265" s="45">
        <v>14500</v>
      </c>
      <c r="AL265" s="45">
        <v>3500</v>
      </c>
      <c r="AM265" s="45">
        <v>0</v>
      </c>
      <c r="AN265" s="45">
        <v>3500</v>
      </c>
      <c r="AO265" s="49"/>
      <c r="AP265" s="28">
        <v>9000</v>
      </c>
      <c r="AQ265" s="28">
        <v>5500</v>
      </c>
      <c r="AR265" s="28" t="s">
        <v>4422</v>
      </c>
      <c r="AS265" s="49"/>
      <c r="AT265" s="31">
        <v>0</v>
      </c>
      <c r="AU265" s="31">
        <v>0</v>
      </c>
      <c r="AV265" s="60">
        <v>0</v>
      </c>
    </row>
    <row r="266" spans="1:48" x14ac:dyDescent="0.35">
      <c r="A266" s="28" t="s">
        <v>5689</v>
      </c>
      <c r="B266" s="28">
        <v>246</v>
      </c>
      <c r="C266" s="66">
        <v>4242</v>
      </c>
      <c r="D266" s="28" t="s">
        <v>4689</v>
      </c>
      <c r="E266" s="28" t="s">
        <v>609</v>
      </c>
      <c r="F266" s="28" t="s">
        <v>28</v>
      </c>
      <c r="G266" s="28" t="s">
        <v>28</v>
      </c>
      <c r="H266" s="28" t="s">
        <v>1893</v>
      </c>
      <c r="I266" s="30"/>
      <c r="J266" s="28" t="s">
        <v>2083</v>
      </c>
      <c r="K266" s="28" t="s">
        <v>2761</v>
      </c>
      <c r="L266" s="28"/>
      <c r="M266" s="28"/>
      <c r="N266" s="31">
        <v>444509176846</v>
      </c>
      <c r="O266" s="31" t="s">
        <v>5042</v>
      </c>
      <c r="P266" s="28">
        <v>8121192853</v>
      </c>
      <c r="Q266" s="28" t="s">
        <v>2762</v>
      </c>
      <c r="R266" s="28" t="s">
        <v>102</v>
      </c>
      <c r="S266" s="49"/>
      <c r="T266" s="28">
        <v>191</v>
      </c>
      <c r="U266" s="49"/>
      <c r="V266" s="47">
        <v>10000</v>
      </c>
      <c r="W266" s="47">
        <v>6500</v>
      </c>
      <c r="X266" s="47">
        <v>5500</v>
      </c>
      <c r="Y266" s="47">
        <v>1000</v>
      </c>
      <c r="Z266" s="49"/>
      <c r="AA266" s="41">
        <v>1000</v>
      </c>
      <c r="AB266" s="41">
        <v>1000</v>
      </c>
      <c r="AC266" s="41">
        <v>1000</v>
      </c>
      <c r="AD266" s="41">
        <v>0</v>
      </c>
      <c r="AE266" s="49"/>
      <c r="AF266" s="43">
        <v>0</v>
      </c>
      <c r="AG266" s="43">
        <v>0</v>
      </c>
      <c r="AH266" s="43">
        <v>0</v>
      </c>
      <c r="AI266" s="43">
        <v>0</v>
      </c>
      <c r="AJ266" s="49"/>
      <c r="AK266" s="45">
        <v>9000</v>
      </c>
      <c r="AL266" s="45">
        <v>5500</v>
      </c>
      <c r="AM266" s="45">
        <v>4500</v>
      </c>
      <c r="AN266" s="45">
        <v>1000</v>
      </c>
      <c r="AO266" s="49"/>
      <c r="AP266" s="28">
        <v>9000</v>
      </c>
      <c r="AQ266" s="28" t="s">
        <v>4422</v>
      </c>
      <c r="AR266" s="28" t="s">
        <v>4422</v>
      </c>
      <c r="AS266" s="49"/>
      <c r="AT266" s="31">
        <v>84.615384615384613</v>
      </c>
      <c r="AU266" s="31">
        <v>81.818181818181827</v>
      </c>
      <c r="AV266" s="60">
        <v>44669</v>
      </c>
    </row>
    <row r="267" spans="1:48" x14ac:dyDescent="0.35">
      <c r="A267" s="28" t="s">
        <v>5689</v>
      </c>
      <c r="B267" s="28">
        <v>247</v>
      </c>
      <c r="C267" s="66">
        <v>4273</v>
      </c>
      <c r="D267" s="28" t="s">
        <v>4690</v>
      </c>
      <c r="E267" s="28" t="s">
        <v>610</v>
      </c>
      <c r="F267" s="28" t="s">
        <v>28</v>
      </c>
      <c r="G267" s="28" t="s">
        <v>28</v>
      </c>
      <c r="H267" s="28" t="s">
        <v>1893</v>
      </c>
      <c r="I267" s="30"/>
      <c r="J267" s="28" t="s">
        <v>1989</v>
      </c>
      <c r="K267" s="28" t="s">
        <v>2761</v>
      </c>
      <c r="L267" s="28"/>
      <c r="M267" s="28"/>
      <c r="N267" s="31">
        <v>217344973934</v>
      </c>
      <c r="O267" s="31" t="s">
        <v>5043</v>
      </c>
      <c r="P267" s="28">
        <v>9652260785</v>
      </c>
      <c r="Q267" s="28" t="s">
        <v>2764</v>
      </c>
      <c r="R267" s="28" t="s">
        <v>74</v>
      </c>
      <c r="S267" s="49"/>
      <c r="T267" s="28" t="s">
        <v>2937</v>
      </c>
      <c r="U267" s="49"/>
      <c r="V267" s="47">
        <v>18000</v>
      </c>
      <c r="W267" s="47">
        <v>18000</v>
      </c>
      <c r="X267" s="47">
        <v>5000</v>
      </c>
      <c r="Y267" s="47">
        <v>13000</v>
      </c>
      <c r="Z267" s="49"/>
      <c r="AA267" s="41">
        <v>3500</v>
      </c>
      <c r="AB267" s="41">
        <v>3500</v>
      </c>
      <c r="AC267" s="41">
        <v>4000</v>
      </c>
      <c r="AD267" s="41">
        <v>-500</v>
      </c>
      <c r="AE267" s="49"/>
      <c r="AF267" s="43">
        <v>0</v>
      </c>
      <c r="AG267" s="43">
        <v>0</v>
      </c>
      <c r="AH267" s="43">
        <v>0</v>
      </c>
      <c r="AI267" s="43">
        <v>0</v>
      </c>
      <c r="AJ267" s="49"/>
      <c r="AK267" s="45">
        <v>14500</v>
      </c>
      <c r="AL267" s="45">
        <v>14500</v>
      </c>
      <c r="AM267" s="45">
        <v>1000</v>
      </c>
      <c r="AN267" s="45">
        <v>13500</v>
      </c>
      <c r="AO267" s="49"/>
      <c r="AP267" s="28">
        <v>9000</v>
      </c>
      <c r="AQ267" s="28">
        <v>5500</v>
      </c>
      <c r="AR267" s="28" t="s">
        <v>4422</v>
      </c>
      <c r="AS267" s="49"/>
      <c r="AT267" s="31">
        <v>27.777777777777779</v>
      </c>
      <c r="AU267" s="31">
        <v>6.8965517241379306</v>
      </c>
      <c r="AV267" s="60">
        <v>44663</v>
      </c>
    </row>
    <row r="268" spans="1:48" x14ac:dyDescent="0.35">
      <c r="A268" s="28" t="s">
        <v>5690</v>
      </c>
      <c r="B268" s="28">
        <v>248</v>
      </c>
      <c r="C268" s="66">
        <v>4260</v>
      </c>
      <c r="D268" s="28" t="s">
        <v>278</v>
      </c>
      <c r="E268" s="35" t="s">
        <v>611</v>
      </c>
      <c r="F268" s="35" t="s">
        <v>28</v>
      </c>
      <c r="G268" s="28" t="s">
        <v>28</v>
      </c>
      <c r="H268" s="35" t="s">
        <v>1893</v>
      </c>
      <c r="I268" s="38"/>
      <c r="J268" s="35" t="s">
        <v>2084</v>
      </c>
      <c r="K268" s="35" t="s">
        <v>2760</v>
      </c>
      <c r="L268" s="35"/>
      <c r="M268" s="35"/>
      <c r="N268" s="37"/>
      <c r="O268" s="37" t="s">
        <v>2941</v>
      </c>
      <c r="P268" s="35">
        <v>9441323228</v>
      </c>
      <c r="Q268" s="35" t="s">
        <v>2762</v>
      </c>
      <c r="R268" s="35" t="s">
        <v>75</v>
      </c>
      <c r="S268" s="49"/>
      <c r="T268" s="35" t="s">
        <v>2937</v>
      </c>
      <c r="U268" s="49"/>
      <c r="V268" s="47">
        <v>9000</v>
      </c>
      <c r="W268" s="47">
        <v>9000</v>
      </c>
      <c r="X268" s="47">
        <v>0</v>
      </c>
      <c r="Y268" s="47">
        <v>9000</v>
      </c>
      <c r="Z268" s="49"/>
      <c r="AA268" s="41">
        <v>0</v>
      </c>
      <c r="AB268" s="41">
        <v>0</v>
      </c>
      <c r="AC268" s="41">
        <v>0</v>
      </c>
      <c r="AD268" s="41">
        <v>0</v>
      </c>
      <c r="AE268" s="49"/>
      <c r="AF268" s="43">
        <v>0</v>
      </c>
      <c r="AG268" s="43">
        <v>0</v>
      </c>
      <c r="AH268" s="43">
        <v>0</v>
      </c>
      <c r="AI268" s="43">
        <v>0</v>
      </c>
      <c r="AJ268" s="49"/>
      <c r="AK268" s="45">
        <v>9000</v>
      </c>
      <c r="AL268" s="45">
        <v>9000</v>
      </c>
      <c r="AM268" s="45">
        <v>0</v>
      </c>
      <c r="AN268" s="45">
        <v>9000</v>
      </c>
      <c r="AO268" s="49"/>
      <c r="AP268" s="35">
        <v>9000</v>
      </c>
      <c r="AQ268" s="35" t="s">
        <v>4422</v>
      </c>
      <c r="AR268" s="35" t="s">
        <v>4422</v>
      </c>
      <c r="AS268" s="49"/>
      <c r="AT268" s="37">
        <v>0</v>
      </c>
      <c r="AU268" s="37">
        <v>0</v>
      </c>
      <c r="AV268" s="60">
        <v>0</v>
      </c>
    </row>
    <row r="269" spans="1:48" x14ac:dyDescent="0.35">
      <c r="A269" s="28" t="s">
        <v>5689</v>
      </c>
      <c r="B269" s="28">
        <v>249</v>
      </c>
      <c r="C269" s="66">
        <v>4511</v>
      </c>
      <c r="D269" s="28" t="s">
        <v>4691</v>
      </c>
      <c r="E269" s="28" t="s">
        <v>612</v>
      </c>
      <c r="F269" s="28" t="s">
        <v>28</v>
      </c>
      <c r="G269" s="28" t="s">
        <v>28</v>
      </c>
      <c r="H269" s="28" t="s">
        <v>1893</v>
      </c>
      <c r="I269" s="30"/>
      <c r="J269" s="28" t="s">
        <v>2085</v>
      </c>
      <c r="K269" s="28" t="s">
        <v>2761</v>
      </c>
      <c r="L269" s="28" t="s">
        <v>2834</v>
      </c>
      <c r="M269" s="28"/>
      <c r="N269" s="31">
        <v>490791759536</v>
      </c>
      <c r="O269" s="31" t="s">
        <v>5044</v>
      </c>
      <c r="P269" s="28">
        <v>8499038585</v>
      </c>
      <c r="Q269" s="28" t="s">
        <v>2764</v>
      </c>
      <c r="R269" s="28" t="s">
        <v>61</v>
      </c>
      <c r="S269" s="49"/>
      <c r="T269" s="28">
        <v>279</v>
      </c>
      <c r="U269" s="49"/>
      <c r="V269" s="47">
        <v>17000</v>
      </c>
      <c r="W269" s="47">
        <v>13000</v>
      </c>
      <c r="X269" s="47">
        <v>10000</v>
      </c>
      <c r="Y269" s="47">
        <v>3000</v>
      </c>
      <c r="Z269" s="49"/>
      <c r="AA269" s="41">
        <v>1000</v>
      </c>
      <c r="AB269" s="41">
        <v>1000</v>
      </c>
      <c r="AC269" s="41">
        <v>1000</v>
      </c>
      <c r="AD269" s="41">
        <v>0</v>
      </c>
      <c r="AE269" s="49"/>
      <c r="AF269" s="43">
        <v>0</v>
      </c>
      <c r="AG269" s="43">
        <v>0</v>
      </c>
      <c r="AH269" s="43">
        <v>0</v>
      </c>
      <c r="AI269" s="43">
        <v>0</v>
      </c>
      <c r="AJ269" s="49"/>
      <c r="AK269" s="45">
        <v>16000</v>
      </c>
      <c r="AL269" s="45">
        <v>12000</v>
      </c>
      <c r="AM269" s="45">
        <v>9000</v>
      </c>
      <c r="AN269" s="45">
        <v>3000</v>
      </c>
      <c r="AO269" s="49"/>
      <c r="AP269" s="28">
        <v>9000</v>
      </c>
      <c r="AQ269" s="28">
        <v>7000</v>
      </c>
      <c r="AR269" s="28" t="s">
        <v>4422</v>
      </c>
      <c r="AS269" s="49"/>
      <c r="AT269" s="31">
        <v>76.923076923076934</v>
      </c>
      <c r="AU269" s="31">
        <v>75</v>
      </c>
      <c r="AV269" s="60">
        <v>44659</v>
      </c>
    </row>
    <row r="270" spans="1:48" x14ac:dyDescent="0.35">
      <c r="A270" s="28" t="s">
        <v>5689</v>
      </c>
      <c r="B270" s="28">
        <v>250</v>
      </c>
      <c r="C270" s="66">
        <v>4294</v>
      </c>
      <c r="D270" s="28" t="s">
        <v>4692</v>
      </c>
      <c r="E270" s="28" t="s">
        <v>613</v>
      </c>
      <c r="F270" s="28" t="s">
        <v>28</v>
      </c>
      <c r="G270" s="28" t="s">
        <v>30</v>
      </c>
      <c r="H270" s="28" t="s">
        <v>1893</v>
      </c>
      <c r="I270" s="30"/>
      <c r="J270" s="28" t="s">
        <v>2086</v>
      </c>
      <c r="K270" s="28" t="s">
        <v>2761</v>
      </c>
      <c r="L270" s="28"/>
      <c r="M270" s="28"/>
      <c r="N270" s="31">
        <v>205147725307</v>
      </c>
      <c r="O270" s="31" t="s">
        <v>5045</v>
      </c>
      <c r="P270" s="28">
        <v>7093516751</v>
      </c>
      <c r="Q270" s="28" t="s">
        <v>2764</v>
      </c>
      <c r="R270" s="28" t="s">
        <v>62</v>
      </c>
      <c r="S270" s="49"/>
      <c r="T270" s="28" t="s">
        <v>2937</v>
      </c>
      <c r="U270" s="49"/>
      <c r="V270" s="47">
        <v>21000</v>
      </c>
      <c r="W270" s="47">
        <v>21000</v>
      </c>
      <c r="X270" s="47">
        <v>0</v>
      </c>
      <c r="Y270" s="47">
        <v>21000</v>
      </c>
      <c r="Z270" s="49"/>
      <c r="AA270" s="41">
        <v>4000</v>
      </c>
      <c r="AB270" s="41">
        <v>4000</v>
      </c>
      <c r="AC270" s="41">
        <v>0</v>
      </c>
      <c r="AD270" s="41">
        <v>4000</v>
      </c>
      <c r="AE270" s="49"/>
      <c r="AF270" s="43">
        <v>0</v>
      </c>
      <c r="AG270" s="43">
        <v>0</v>
      </c>
      <c r="AH270" s="43">
        <v>0</v>
      </c>
      <c r="AI270" s="43">
        <v>0</v>
      </c>
      <c r="AJ270" s="49"/>
      <c r="AK270" s="45">
        <v>17000</v>
      </c>
      <c r="AL270" s="45">
        <v>17000</v>
      </c>
      <c r="AM270" s="45">
        <v>0</v>
      </c>
      <c r="AN270" s="45">
        <v>17000</v>
      </c>
      <c r="AO270" s="49"/>
      <c r="AP270" s="28">
        <v>9000</v>
      </c>
      <c r="AQ270" s="28">
        <v>8000</v>
      </c>
      <c r="AR270" s="28" t="s">
        <v>4422</v>
      </c>
      <c r="AS270" s="49"/>
      <c r="AT270" s="31">
        <v>0</v>
      </c>
      <c r="AU270" s="31">
        <v>0</v>
      </c>
      <c r="AV270" s="60">
        <v>0</v>
      </c>
    </row>
    <row r="271" spans="1:48" x14ac:dyDescent="0.35">
      <c r="A271" s="28" t="s">
        <v>5689</v>
      </c>
      <c r="B271" s="28">
        <v>251</v>
      </c>
      <c r="C271" s="28" t="s">
        <v>279</v>
      </c>
      <c r="D271" s="28" t="s">
        <v>279</v>
      </c>
      <c r="E271" s="35" t="s">
        <v>614</v>
      </c>
      <c r="F271" s="35" t="s">
        <v>28</v>
      </c>
      <c r="G271" s="28" t="s">
        <v>30</v>
      </c>
      <c r="H271" s="35" t="s">
        <v>1893</v>
      </c>
      <c r="I271" s="38"/>
      <c r="J271" s="35" t="s">
        <v>2087</v>
      </c>
      <c r="K271" s="35" t="s">
        <v>2760</v>
      </c>
      <c r="L271" s="35" t="s">
        <v>2834</v>
      </c>
      <c r="M271" s="35"/>
      <c r="N271" s="37"/>
      <c r="O271" s="37" t="s">
        <v>2941</v>
      </c>
      <c r="P271" s="35">
        <v>9676982984</v>
      </c>
      <c r="Q271" s="35" t="s">
        <v>2764</v>
      </c>
      <c r="R271" s="35" t="s">
        <v>61</v>
      </c>
      <c r="S271" s="49"/>
      <c r="T271" s="35" t="s">
        <v>2937</v>
      </c>
      <c r="U271" s="49"/>
      <c r="V271" s="47">
        <v>18500</v>
      </c>
      <c r="W271" s="47">
        <v>18500</v>
      </c>
      <c r="X271" s="47">
        <v>0</v>
      </c>
      <c r="Y271" s="47">
        <v>18500</v>
      </c>
      <c r="Z271" s="49"/>
      <c r="AA271" s="41">
        <v>2500</v>
      </c>
      <c r="AB271" s="41">
        <v>2500</v>
      </c>
      <c r="AC271" s="41">
        <v>0</v>
      </c>
      <c r="AD271" s="41">
        <v>2500</v>
      </c>
      <c r="AE271" s="49"/>
      <c r="AF271" s="43">
        <v>0</v>
      </c>
      <c r="AG271" s="43">
        <v>0</v>
      </c>
      <c r="AH271" s="43">
        <v>0</v>
      </c>
      <c r="AI271" s="43">
        <v>0</v>
      </c>
      <c r="AJ271" s="49"/>
      <c r="AK271" s="45">
        <v>16000</v>
      </c>
      <c r="AL271" s="45">
        <v>16000</v>
      </c>
      <c r="AM271" s="45">
        <v>0</v>
      </c>
      <c r="AN271" s="45">
        <v>16000</v>
      </c>
      <c r="AO271" s="49"/>
      <c r="AP271" s="35">
        <v>9000</v>
      </c>
      <c r="AQ271" s="35">
        <v>7000</v>
      </c>
      <c r="AR271" s="35" t="s">
        <v>4422</v>
      </c>
      <c r="AS271" s="49"/>
      <c r="AT271" s="37">
        <v>0</v>
      </c>
      <c r="AU271" s="37">
        <v>0</v>
      </c>
      <c r="AV271" s="60">
        <v>0</v>
      </c>
    </row>
    <row r="272" spans="1:48" x14ac:dyDescent="0.35">
      <c r="A272" s="28" t="s">
        <v>5689</v>
      </c>
      <c r="B272" s="28">
        <v>252</v>
      </c>
      <c r="C272" s="28" t="s">
        <v>280</v>
      </c>
      <c r="D272" s="28" t="s">
        <v>280</v>
      </c>
      <c r="E272" s="35" t="s">
        <v>615</v>
      </c>
      <c r="F272" s="35" t="s">
        <v>28</v>
      </c>
      <c r="G272" s="28" t="s">
        <v>30</v>
      </c>
      <c r="H272" s="35" t="s">
        <v>1893</v>
      </c>
      <c r="I272" s="38"/>
      <c r="J272" s="35" t="s">
        <v>2088</v>
      </c>
      <c r="K272" s="35" t="s">
        <v>2760</v>
      </c>
      <c r="L272" s="35" t="s">
        <v>2834</v>
      </c>
      <c r="M272" s="35"/>
      <c r="N272" s="37"/>
      <c r="O272" s="37" t="s">
        <v>2941</v>
      </c>
      <c r="P272" s="35">
        <v>9848972042</v>
      </c>
      <c r="Q272" s="35" t="s">
        <v>2764</v>
      </c>
      <c r="R272" s="35" t="s">
        <v>61</v>
      </c>
      <c r="S272" s="49"/>
      <c r="T272" s="35" t="s">
        <v>2937</v>
      </c>
      <c r="U272" s="49"/>
      <c r="V272" s="47">
        <v>26000</v>
      </c>
      <c r="W272" s="47">
        <v>26000</v>
      </c>
      <c r="X272" s="47">
        <v>0</v>
      </c>
      <c r="Y272" s="47">
        <v>26000</v>
      </c>
      <c r="Z272" s="49"/>
      <c r="AA272" s="41">
        <v>10000</v>
      </c>
      <c r="AB272" s="41">
        <v>10000</v>
      </c>
      <c r="AC272" s="41">
        <v>0</v>
      </c>
      <c r="AD272" s="41">
        <v>10000</v>
      </c>
      <c r="AE272" s="49"/>
      <c r="AF272" s="43">
        <v>0</v>
      </c>
      <c r="AG272" s="43">
        <v>0</v>
      </c>
      <c r="AH272" s="43">
        <v>0</v>
      </c>
      <c r="AI272" s="43">
        <v>0</v>
      </c>
      <c r="AJ272" s="49"/>
      <c r="AK272" s="45">
        <v>16000</v>
      </c>
      <c r="AL272" s="45">
        <v>16000</v>
      </c>
      <c r="AM272" s="45">
        <v>0</v>
      </c>
      <c r="AN272" s="45">
        <v>16000</v>
      </c>
      <c r="AO272" s="49"/>
      <c r="AP272" s="35">
        <v>9000</v>
      </c>
      <c r="AQ272" s="35">
        <v>7000</v>
      </c>
      <c r="AR272" s="35" t="s">
        <v>4422</v>
      </c>
      <c r="AS272" s="49"/>
      <c r="AT272" s="37">
        <v>0</v>
      </c>
      <c r="AU272" s="37">
        <v>0</v>
      </c>
      <c r="AV272" s="60">
        <v>0</v>
      </c>
    </row>
    <row r="273" spans="1:48" x14ac:dyDescent="0.35">
      <c r="A273" s="28" t="s">
        <v>5690</v>
      </c>
      <c r="B273" s="28">
        <v>253</v>
      </c>
      <c r="C273" s="28" t="s">
        <v>281</v>
      </c>
      <c r="D273" s="28" t="s">
        <v>281</v>
      </c>
      <c r="E273" s="35" t="s">
        <v>616</v>
      </c>
      <c r="F273" s="35" t="s">
        <v>28</v>
      </c>
      <c r="G273" s="28" t="s">
        <v>30</v>
      </c>
      <c r="H273" s="35" t="s">
        <v>1893</v>
      </c>
      <c r="I273" s="38"/>
      <c r="J273" s="35" t="s">
        <v>2089</v>
      </c>
      <c r="K273" s="35" t="s">
        <v>2760</v>
      </c>
      <c r="L273" s="35" t="s">
        <v>2834</v>
      </c>
      <c r="M273" s="35"/>
      <c r="N273" s="37"/>
      <c r="O273" s="37" t="s">
        <v>2941</v>
      </c>
      <c r="P273" s="35">
        <v>9014702374</v>
      </c>
      <c r="Q273" s="35" t="s">
        <v>2762</v>
      </c>
      <c r="R273" s="35" t="s">
        <v>45</v>
      </c>
      <c r="S273" s="49"/>
      <c r="T273" s="35" t="s">
        <v>2937</v>
      </c>
      <c r="U273" s="49"/>
      <c r="V273" s="47">
        <v>9000</v>
      </c>
      <c r="W273" s="47">
        <v>9000</v>
      </c>
      <c r="X273" s="47">
        <v>0</v>
      </c>
      <c r="Y273" s="47">
        <v>9000</v>
      </c>
      <c r="Z273" s="49"/>
      <c r="AA273" s="41">
        <v>0</v>
      </c>
      <c r="AB273" s="41">
        <v>0</v>
      </c>
      <c r="AC273" s="41">
        <v>0</v>
      </c>
      <c r="AD273" s="41">
        <v>0</v>
      </c>
      <c r="AE273" s="49"/>
      <c r="AF273" s="43">
        <v>0</v>
      </c>
      <c r="AG273" s="43">
        <v>0</v>
      </c>
      <c r="AH273" s="43">
        <v>0</v>
      </c>
      <c r="AI273" s="43">
        <v>0</v>
      </c>
      <c r="AJ273" s="49"/>
      <c r="AK273" s="45">
        <v>9000</v>
      </c>
      <c r="AL273" s="45">
        <v>9000</v>
      </c>
      <c r="AM273" s="45">
        <v>0</v>
      </c>
      <c r="AN273" s="45">
        <v>9000</v>
      </c>
      <c r="AO273" s="49"/>
      <c r="AP273" s="35">
        <v>9000</v>
      </c>
      <c r="AQ273" s="35" t="s">
        <v>4422</v>
      </c>
      <c r="AR273" s="35" t="s">
        <v>4422</v>
      </c>
      <c r="AS273" s="49"/>
      <c r="AT273" s="37">
        <v>0</v>
      </c>
      <c r="AU273" s="37">
        <v>0</v>
      </c>
      <c r="AV273" s="60">
        <v>0</v>
      </c>
    </row>
    <row r="274" spans="1:48" x14ac:dyDescent="0.35">
      <c r="A274" s="28" t="s">
        <v>5689</v>
      </c>
      <c r="B274" s="28">
        <v>254</v>
      </c>
      <c r="C274" s="66">
        <v>4256</v>
      </c>
      <c r="D274" s="28" t="s">
        <v>4693</v>
      </c>
      <c r="E274" s="28" t="s">
        <v>617</v>
      </c>
      <c r="F274" s="28" t="s">
        <v>28</v>
      </c>
      <c r="G274" s="28" t="s">
        <v>30</v>
      </c>
      <c r="H274" s="28" t="s">
        <v>1893</v>
      </c>
      <c r="I274" s="30"/>
      <c r="J274" s="28" t="s">
        <v>2090</v>
      </c>
      <c r="K274" s="28" t="s">
        <v>2761</v>
      </c>
      <c r="L274" s="28"/>
      <c r="M274" s="28"/>
      <c r="N274" s="31">
        <v>590361505425</v>
      </c>
      <c r="O274" s="31" t="s">
        <v>5046</v>
      </c>
      <c r="P274" s="28">
        <v>9666636667</v>
      </c>
      <c r="Q274" s="28" t="s">
        <v>2762</v>
      </c>
      <c r="R274" s="28" t="s">
        <v>75</v>
      </c>
      <c r="S274" s="49"/>
      <c r="T274" s="28">
        <v>312</v>
      </c>
      <c r="U274" s="49"/>
      <c r="V274" s="47">
        <v>11300</v>
      </c>
      <c r="W274" s="47">
        <v>9300</v>
      </c>
      <c r="X274" s="47">
        <v>3300</v>
      </c>
      <c r="Y274" s="47">
        <v>6000</v>
      </c>
      <c r="Z274" s="49"/>
      <c r="AA274" s="41">
        <v>2300</v>
      </c>
      <c r="AB274" s="41">
        <v>2300</v>
      </c>
      <c r="AC274" s="41">
        <v>2300</v>
      </c>
      <c r="AD274" s="41">
        <v>0</v>
      </c>
      <c r="AE274" s="49"/>
      <c r="AF274" s="43">
        <v>0</v>
      </c>
      <c r="AG274" s="43">
        <v>0</v>
      </c>
      <c r="AH274" s="43">
        <v>0</v>
      </c>
      <c r="AI274" s="43">
        <v>0</v>
      </c>
      <c r="AJ274" s="49"/>
      <c r="AK274" s="45">
        <v>9000</v>
      </c>
      <c r="AL274" s="45">
        <v>7000</v>
      </c>
      <c r="AM274" s="45">
        <v>1000</v>
      </c>
      <c r="AN274" s="45">
        <v>6000</v>
      </c>
      <c r="AO274" s="49"/>
      <c r="AP274" s="28">
        <v>9000</v>
      </c>
      <c r="AQ274" s="28" t="s">
        <v>4422</v>
      </c>
      <c r="AR274" s="28" t="s">
        <v>4422</v>
      </c>
      <c r="AS274" s="49"/>
      <c r="AT274" s="31">
        <v>35.483870967741936</v>
      </c>
      <c r="AU274" s="31">
        <v>14.285714285714285</v>
      </c>
      <c r="AV274" s="60">
        <v>44663</v>
      </c>
    </row>
    <row r="275" spans="1:48" x14ac:dyDescent="0.35">
      <c r="A275" s="28" t="s">
        <v>5690</v>
      </c>
      <c r="B275" s="28">
        <v>255</v>
      </c>
      <c r="C275" s="66">
        <v>4211</v>
      </c>
      <c r="D275" s="28" t="s">
        <v>282</v>
      </c>
      <c r="E275" s="35" t="s">
        <v>618</v>
      </c>
      <c r="F275" s="35" t="s">
        <v>28</v>
      </c>
      <c r="G275" s="28" t="s">
        <v>30</v>
      </c>
      <c r="H275" s="35" t="s">
        <v>1893</v>
      </c>
      <c r="I275" s="38"/>
      <c r="J275" s="35" t="s">
        <v>2091</v>
      </c>
      <c r="K275" s="35" t="s">
        <v>2760</v>
      </c>
      <c r="L275" s="35"/>
      <c r="M275" s="35"/>
      <c r="N275" s="37"/>
      <c r="O275" s="37" t="s">
        <v>2941</v>
      </c>
      <c r="P275" s="35">
        <v>9618252975</v>
      </c>
      <c r="Q275" s="35" t="s">
        <v>2764</v>
      </c>
      <c r="R275" s="35" t="s">
        <v>56</v>
      </c>
      <c r="S275" s="49"/>
      <c r="T275" s="35" t="s">
        <v>2937</v>
      </c>
      <c r="U275" s="49"/>
      <c r="V275" s="47">
        <v>20500</v>
      </c>
      <c r="W275" s="47">
        <v>20500</v>
      </c>
      <c r="X275" s="47">
        <v>0</v>
      </c>
      <c r="Y275" s="47">
        <v>20500</v>
      </c>
      <c r="Z275" s="49"/>
      <c r="AA275" s="41">
        <v>3500</v>
      </c>
      <c r="AB275" s="41">
        <v>3500</v>
      </c>
      <c r="AC275" s="41">
        <v>0</v>
      </c>
      <c r="AD275" s="41">
        <v>3500</v>
      </c>
      <c r="AE275" s="49"/>
      <c r="AF275" s="43">
        <v>0</v>
      </c>
      <c r="AG275" s="43">
        <v>0</v>
      </c>
      <c r="AH275" s="43">
        <v>0</v>
      </c>
      <c r="AI275" s="43">
        <v>0</v>
      </c>
      <c r="AJ275" s="49"/>
      <c r="AK275" s="45">
        <v>17000</v>
      </c>
      <c r="AL275" s="45">
        <v>17000</v>
      </c>
      <c r="AM275" s="45">
        <v>0</v>
      </c>
      <c r="AN275" s="45">
        <v>17000</v>
      </c>
      <c r="AO275" s="49"/>
      <c r="AP275" s="35">
        <v>9000</v>
      </c>
      <c r="AQ275" s="35">
        <v>8000</v>
      </c>
      <c r="AR275" s="35" t="s">
        <v>4422</v>
      </c>
      <c r="AS275" s="49"/>
      <c r="AT275" s="37">
        <v>0</v>
      </c>
      <c r="AU275" s="37">
        <v>0</v>
      </c>
      <c r="AV275" s="60">
        <v>0</v>
      </c>
    </row>
    <row r="276" spans="1:48" x14ac:dyDescent="0.35">
      <c r="A276" s="28" t="s">
        <v>5690</v>
      </c>
      <c r="B276" s="28">
        <v>256</v>
      </c>
      <c r="C276" s="66">
        <v>4246</v>
      </c>
      <c r="D276" s="28" t="s">
        <v>283</v>
      </c>
      <c r="E276" s="28" t="s">
        <v>619</v>
      </c>
      <c r="F276" s="28" t="s">
        <v>28</v>
      </c>
      <c r="G276" s="28" t="s">
        <v>28</v>
      </c>
      <c r="H276" s="28" t="s">
        <v>1893</v>
      </c>
      <c r="I276" s="30"/>
      <c r="J276" s="28" t="s">
        <v>2050</v>
      </c>
      <c r="K276" s="28" t="s">
        <v>2761</v>
      </c>
      <c r="L276" s="28"/>
      <c r="M276" s="28"/>
      <c r="N276" s="31">
        <v>679371874466</v>
      </c>
      <c r="O276" s="31" t="s">
        <v>4442</v>
      </c>
      <c r="P276" s="28">
        <v>9492207068</v>
      </c>
      <c r="Q276" s="28" t="s">
        <v>2764</v>
      </c>
      <c r="R276" s="28" t="s">
        <v>108</v>
      </c>
      <c r="S276" s="49"/>
      <c r="T276" s="28">
        <v>235</v>
      </c>
      <c r="U276" s="49"/>
      <c r="V276" s="47">
        <v>16000</v>
      </c>
      <c r="W276" s="47">
        <v>12000</v>
      </c>
      <c r="X276" s="47">
        <v>12000</v>
      </c>
      <c r="Y276" s="47">
        <v>0</v>
      </c>
      <c r="Z276" s="49"/>
      <c r="AA276" s="41">
        <v>0</v>
      </c>
      <c r="AB276" s="41">
        <v>0</v>
      </c>
      <c r="AC276" s="41">
        <v>0</v>
      </c>
      <c r="AD276" s="41">
        <v>0</v>
      </c>
      <c r="AE276" s="49"/>
      <c r="AF276" s="43">
        <v>0</v>
      </c>
      <c r="AG276" s="43">
        <v>0</v>
      </c>
      <c r="AH276" s="43">
        <v>0</v>
      </c>
      <c r="AI276" s="43">
        <v>0</v>
      </c>
      <c r="AJ276" s="49"/>
      <c r="AK276" s="45">
        <v>16000</v>
      </c>
      <c r="AL276" s="45">
        <v>12000</v>
      </c>
      <c r="AM276" s="45">
        <v>12000</v>
      </c>
      <c r="AN276" s="45">
        <v>0</v>
      </c>
      <c r="AO276" s="49"/>
      <c r="AP276" s="28">
        <v>9000</v>
      </c>
      <c r="AQ276" s="28">
        <v>7000</v>
      </c>
      <c r="AR276" s="28" t="s">
        <v>4422</v>
      </c>
      <c r="AS276" s="49"/>
      <c r="AT276" s="31">
        <v>100</v>
      </c>
      <c r="AU276" s="31">
        <v>100</v>
      </c>
      <c r="AV276" s="60">
        <v>44646</v>
      </c>
    </row>
    <row r="277" spans="1:48" x14ac:dyDescent="0.35">
      <c r="A277" s="28" t="s">
        <v>5689</v>
      </c>
      <c r="B277" s="28">
        <v>257</v>
      </c>
      <c r="C277" s="66">
        <v>4289</v>
      </c>
      <c r="D277" s="28" t="s">
        <v>4694</v>
      </c>
      <c r="E277" s="28" t="s">
        <v>620</v>
      </c>
      <c r="F277" s="28" t="s">
        <v>28</v>
      </c>
      <c r="G277" s="28" t="s">
        <v>30</v>
      </c>
      <c r="H277" s="28" t="s">
        <v>1893</v>
      </c>
      <c r="I277" s="30"/>
      <c r="J277" s="28" t="s">
        <v>2092</v>
      </c>
      <c r="K277" s="28" t="s">
        <v>2761</v>
      </c>
      <c r="L277" s="28"/>
      <c r="M277" s="28"/>
      <c r="N277" s="31">
        <v>862914432029</v>
      </c>
      <c r="O277" s="31" t="s">
        <v>5047</v>
      </c>
      <c r="P277" s="28">
        <v>9908374628</v>
      </c>
      <c r="Q277" s="28" t="s">
        <v>2764</v>
      </c>
      <c r="R277" s="28" t="s">
        <v>108</v>
      </c>
      <c r="S277" s="49"/>
      <c r="T277" s="28">
        <v>194</v>
      </c>
      <c r="U277" s="49"/>
      <c r="V277" s="47">
        <v>16000</v>
      </c>
      <c r="W277" s="47">
        <v>11500</v>
      </c>
      <c r="X277" s="47">
        <v>11500</v>
      </c>
      <c r="Y277" s="47">
        <v>0</v>
      </c>
      <c r="Z277" s="49"/>
      <c r="AA277" s="41">
        <v>0</v>
      </c>
      <c r="AB277" s="41">
        <v>0</v>
      </c>
      <c r="AC277" s="41">
        <v>0</v>
      </c>
      <c r="AD277" s="41">
        <v>0</v>
      </c>
      <c r="AE277" s="49"/>
      <c r="AF277" s="43">
        <v>0</v>
      </c>
      <c r="AG277" s="43">
        <v>0</v>
      </c>
      <c r="AH277" s="43">
        <v>0</v>
      </c>
      <c r="AI277" s="43">
        <v>0</v>
      </c>
      <c r="AJ277" s="49"/>
      <c r="AK277" s="45">
        <v>16000</v>
      </c>
      <c r="AL277" s="45">
        <v>11500</v>
      </c>
      <c r="AM277" s="45">
        <v>11500</v>
      </c>
      <c r="AN277" s="45">
        <v>0</v>
      </c>
      <c r="AO277" s="49"/>
      <c r="AP277" s="28">
        <v>9000</v>
      </c>
      <c r="AQ277" s="28">
        <v>7000</v>
      </c>
      <c r="AR277" s="28" t="s">
        <v>4422</v>
      </c>
      <c r="AS277" s="49"/>
      <c r="AT277" s="31">
        <v>100</v>
      </c>
      <c r="AU277" s="31">
        <v>100</v>
      </c>
      <c r="AV277" s="60">
        <v>44627</v>
      </c>
    </row>
    <row r="278" spans="1:48" x14ac:dyDescent="0.35">
      <c r="A278" s="28" t="s">
        <v>5689</v>
      </c>
      <c r="B278" s="28">
        <v>258</v>
      </c>
      <c r="C278" s="66">
        <v>4212</v>
      </c>
      <c r="D278" s="28" t="s">
        <v>4695</v>
      </c>
      <c r="E278" s="35" t="s">
        <v>621</v>
      </c>
      <c r="F278" s="35" t="s">
        <v>28</v>
      </c>
      <c r="G278" s="28" t="s">
        <v>28</v>
      </c>
      <c r="H278" s="35" t="s">
        <v>1893</v>
      </c>
      <c r="I278" s="38"/>
      <c r="J278" s="35" t="s">
        <v>2093</v>
      </c>
      <c r="K278" s="35" t="s">
        <v>2760</v>
      </c>
      <c r="L278" s="35"/>
      <c r="M278" s="35"/>
      <c r="N278" s="37"/>
      <c r="O278" s="37" t="s">
        <v>2941</v>
      </c>
      <c r="P278" s="35">
        <v>8008071868</v>
      </c>
      <c r="Q278" s="35" t="s">
        <v>2764</v>
      </c>
      <c r="R278" s="35" t="s">
        <v>56</v>
      </c>
      <c r="S278" s="49"/>
      <c r="T278" s="35" t="s">
        <v>2937</v>
      </c>
      <c r="U278" s="49"/>
      <c r="V278" s="47">
        <v>23000</v>
      </c>
      <c r="W278" s="47">
        <v>23000</v>
      </c>
      <c r="X278" s="47">
        <v>0</v>
      </c>
      <c r="Y278" s="47">
        <v>23000</v>
      </c>
      <c r="Z278" s="49"/>
      <c r="AA278" s="41">
        <v>6000</v>
      </c>
      <c r="AB278" s="41">
        <v>6000</v>
      </c>
      <c r="AC278" s="41">
        <v>0</v>
      </c>
      <c r="AD278" s="41">
        <v>6000</v>
      </c>
      <c r="AE278" s="49"/>
      <c r="AF278" s="43">
        <v>0</v>
      </c>
      <c r="AG278" s="43">
        <v>0</v>
      </c>
      <c r="AH278" s="43">
        <v>0</v>
      </c>
      <c r="AI278" s="43">
        <v>0</v>
      </c>
      <c r="AJ278" s="49"/>
      <c r="AK278" s="45">
        <v>17000</v>
      </c>
      <c r="AL278" s="45">
        <v>17000</v>
      </c>
      <c r="AM278" s="45">
        <v>0</v>
      </c>
      <c r="AN278" s="45">
        <v>17000</v>
      </c>
      <c r="AO278" s="49"/>
      <c r="AP278" s="35">
        <v>9000</v>
      </c>
      <c r="AQ278" s="35">
        <v>8000</v>
      </c>
      <c r="AR278" s="35" t="s">
        <v>4422</v>
      </c>
      <c r="AS278" s="49"/>
      <c r="AT278" s="37">
        <v>0</v>
      </c>
      <c r="AU278" s="37">
        <v>0</v>
      </c>
      <c r="AV278" s="60">
        <v>0</v>
      </c>
    </row>
    <row r="279" spans="1:48" x14ac:dyDescent="0.35">
      <c r="A279" s="28" t="s">
        <v>5689</v>
      </c>
      <c r="B279" s="28">
        <v>259</v>
      </c>
      <c r="C279" s="66">
        <v>4264</v>
      </c>
      <c r="D279" s="28" t="s">
        <v>4696</v>
      </c>
      <c r="E279" s="28" t="s">
        <v>622</v>
      </c>
      <c r="F279" s="28" t="s">
        <v>28</v>
      </c>
      <c r="G279" s="28" t="s">
        <v>30</v>
      </c>
      <c r="H279" s="28" t="s">
        <v>1893</v>
      </c>
      <c r="I279" s="30"/>
      <c r="J279" s="28" t="s">
        <v>2094</v>
      </c>
      <c r="K279" s="28" t="s">
        <v>2761</v>
      </c>
      <c r="L279" s="28"/>
      <c r="M279" s="28"/>
      <c r="N279" s="31">
        <v>210859582268</v>
      </c>
      <c r="O279" s="31" t="s">
        <v>5048</v>
      </c>
      <c r="P279" s="28">
        <v>9121067130</v>
      </c>
      <c r="Q279" s="28" t="s">
        <v>2764</v>
      </c>
      <c r="R279" s="28" t="s">
        <v>62</v>
      </c>
      <c r="S279" s="49"/>
      <c r="T279" s="28" t="s">
        <v>2937</v>
      </c>
      <c r="U279" s="49"/>
      <c r="V279" s="47">
        <v>17000</v>
      </c>
      <c r="W279" s="47">
        <v>17000</v>
      </c>
      <c r="X279" s="47">
        <v>2500</v>
      </c>
      <c r="Y279" s="47">
        <v>14500</v>
      </c>
      <c r="Z279" s="49"/>
      <c r="AA279" s="41">
        <v>0</v>
      </c>
      <c r="AB279" s="41">
        <v>0</v>
      </c>
      <c r="AC279" s="41">
        <v>0</v>
      </c>
      <c r="AD279" s="41">
        <v>0</v>
      </c>
      <c r="AE279" s="49"/>
      <c r="AF279" s="43">
        <v>0</v>
      </c>
      <c r="AG279" s="43">
        <v>0</v>
      </c>
      <c r="AH279" s="43">
        <v>0</v>
      </c>
      <c r="AI279" s="43">
        <v>0</v>
      </c>
      <c r="AJ279" s="49"/>
      <c r="AK279" s="45">
        <v>17000</v>
      </c>
      <c r="AL279" s="45">
        <v>17000</v>
      </c>
      <c r="AM279" s="45">
        <v>2500</v>
      </c>
      <c r="AN279" s="45">
        <v>14500</v>
      </c>
      <c r="AO279" s="49"/>
      <c r="AP279" s="28">
        <v>9000</v>
      </c>
      <c r="AQ279" s="28">
        <v>8000</v>
      </c>
      <c r="AR279" s="28" t="s">
        <v>4422</v>
      </c>
      <c r="AS279" s="49"/>
      <c r="AT279" s="31">
        <v>14.705882352941178</v>
      </c>
      <c r="AU279" s="31">
        <v>14.705882352941178</v>
      </c>
      <c r="AV279" s="60">
        <v>44607</v>
      </c>
    </row>
    <row r="280" spans="1:48" x14ac:dyDescent="0.35">
      <c r="A280" s="28" t="s">
        <v>5689</v>
      </c>
      <c r="B280" s="28">
        <v>260</v>
      </c>
      <c r="C280" s="66">
        <v>4221</v>
      </c>
      <c r="D280" s="28" t="s">
        <v>4697</v>
      </c>
      <c r="E280" s="28" t="s">
        <v>623</v>
      </c>
      <c r="F280" s="28" t="s">
        <v>28</v>
      </c>
      <c r="G280" s="28" t="s">
        <v>28</v>
      </c>
      <c r="H280" s="28" t="s">
        <v>1893</v>
      </c>
      <c r="I280" s="30"/>
      <c r="J280" s="28" t="s">
        <v>1603</v>
      </c>
      <c r="K280" s="28" t="s">
        <v>2761</v>
      </c>
      <c r="L280" s="28"/>
      <c r="M280" s="28"/>
      <c r="N280" s="31">
        <v>813428729797</v>
      </c>
      <c r="O280" s="31" t="s">
        <v>5049</v>
      </c>
      <c r="P280" s="28">
        <v>9866477698</v>
      </c>
      <c r="Q280" s="28" t="s">
        <v>2764</v>
      </c>
      <c r="R280" s="28" t="s">
        <v>74</v>
      </c>
      <c r="S280" s="49"/>
      <c r="T280" s="28" t="s">
        <v>2937</v>
      </c>
      <c r="U280" s="49"/>
      <c r="V280" s="47">
        <v>20000</v>
      </c>
      <c r="W280" s="47">
        <v>20000</v>
      </c>
      <c r="X280" s="47">
        <v>3000</v>
      </c>
      <c r="Y280" s="47">
        <v>17000</v>
      </c>
      <c r="Z280" s="49"/>
      <c r="AA280" s="41">
        <v>5500</v>
      </c>
      <c r="AB280" s="41">
        <v>5500</v>
      </c>
      <c r="AC280" s="41">
        <v>3000</v>
      </c>
      <c r="AD280" s="41">
        <v>2500</v>
      </c>
      <c r="AE280" s="49"/>
      <c r="AF280" s="43">
        <v>0</v>
      </c>
      <c r="AG280" s="43">
        <v>0</v>
      </c>
      <c r="AH280" s="43">
        <v>0</v>
      </c>
      <c r="AI280" s="43">
        <v>0</v>
      </c>
      <c r="AJ280" s="49"/>
      <c r="AK280" s="45">
        <v>14500</v>
      </c>
      <c r="AL280" s="45">
        <v>14500</v>
      </c>
      <c r="AM280" s="45">
        <v>0</v>
      </c>
      <c r="AN280" s="45">
        <v>14500</v>
      </c>
      <c r="AO280" s="49"/>
      <c r="AP280" s="28">
        <v>9000</v>
      </c>
      <c r="AQ280" s="28">
        <v>5500</v>
      </c>
      <c r="AR280" s="28" t="s">
        <v>4422</v>
      </c>
      <c r="AS280" s="49"/>
      <c r="AT280" s="31">
        <v>15</v>
      </c>
      <c r="AU280" s="31">
        <v>0</v>
      </c>
      <c r="AV280" s="60">
        <v>44625</v>
      </c>
    </row>
    <row r="281" spans="1:48" x14ac:dyDescent="0.35">
      <c r="A281" s="28" t="s">
        <v>5689</v>
      </c>
      <c r="B281" s="28">
        <v>261</v>
      </c>
      <c r="C281" s="66">
        <v>4233</v>
      </c>
      <c r="D281" s="28" t="s">
        <v>4698</v>
      </c>
      <c r="E281" s="28" t="s">
        <v>624</v>
      </c>
      <c r="F281" s="28" t="s">
        <v>28</v>
      </c>
      <c r="G281" s="28" t="s">
        <v>30</v>
      </c>
      <c r="H281" s="28" t="s">
        <v>1893</v>
      </c>
      <c r="I281" s="30"/>
      <c r="J281" s="28" t="s">
        <v>2095</v>
      </c>
      <c r="K281" s="28" t="s">
        <v>2761</v>
      </c>
      <c r="L281" s="28"/>
      <c r="M281" s="28"/>
      <c r="N281" s="31"/>
      <c r="O281" s="31" t="s">
        <v>2941</v>
      </c>
      <c r="P281" s="28">
        <v>7671072030</v>
      </c>
      <c r="Q281" s="28" t="s">
        <v>2764</v>
      </c>
      <c r="R281" s="28" t="s">
        <v>82</v>
      </c>
      <c r="S281" s="49"/>
      <c r="T281" s="28">
        <v>228</v>
      </c>
      <c r="U281" s="49"/>
      <c r="V281" s="47">
        <v>16000</v>
      </c>
      <c r="W281" s="47">
        <v>11000</v>
      </c>
      <c r="X281" s="47">
        <v>11000</v>
      </c>
      <c r="Y281" s="47">
        <v>0</v>
      </c>
      <c r="Z281" s="49"/>
      <c r="AA281" s="41">
        <v>0</v>
      </c>
      <c r="AB281" s="41">
        <v>0</v>
      </c>
      <c r="AC281" s="41">
        <v>0</v>
      </c>
      <c r="AD281" s="41">
        <v>0</v>
      </c>
      <c r="AE281" s="49"/>
      <c r="AF281" s="43">
        <v>0</v>
      </c>
      <c r="AG281" s="43">
        <v>0</v>
      </c>
      <c r="AH281" s="43">
        <v>0</v>
      </c>
      <c r="AI281" s="43">
        <v>0</v>
      </c>
      <c r="AJ281" s="49"/>
      <c r="AK281" s="45">
        <v>16000</v>
      </c>
      <c r="AL281" s="45">
        <v>11000</v>
      </c>
      <c r="AM281" s="45">
        <v>11000</v>
      </c>
      <c r="AN281" s="45">
        <v>0</v>
      </c>
      <c r="AO281" s="49"/>
      <c r="AP281" s="28">
        <v>9000</v>
      </c>
      <c r="AQ281" s="28">
        <v>7000</v>
      </c>
      <c r="AR281" s="28" t="s">
        <v>4422</v>
      </c>
      <c r="AS281" s="49"/>
      <c r="AT281" s="31">
        <v>100</v>
      </c>
      <c r="AU281" s="31">
        <v>100</v>
      </c>
      <c r="AV281" s="60">
        <v>44644</v>
      </c>
    </row>
    <row r="282" spans="1:48" x14ac:dyDescent="0.35">
      <c r="A282" s="28" t="s">
        <v>5689</v>
      </c>
      <c r="B282" s="28">
        <v>262</v>
      </c>
      <c r="C282" s="66">
        <v>4220</v>
      </c>
      <c r="D282" s="28" t="s">
        <v>4699</v>
      </c>
      <c r="E282" s="28" t="s">
        <v>625</v>
      </c>
      <c r="F282" s="28" t="s">
        <v>28</v>
      </c>
      <c r="G282" s="28" t="s">
        <v>28</v>
      </c>
      <c r="H282" s="28" t="s">
        <v>1893</v>
      </c>
      <c r="I282" s="30"/>
      <c r="J282" s="28" t="s">
        <v>2096</v>
      </c>
      <c r="K282" s="28" t="s">
        <v>2761</v>
      </c>
      <c r="L282" s="28"/>
      <c r="M282" s="28"/>
      <c r="N282" s="31">
        <v>961499034192</v>
      </c>
      <c r="O282" s="31" t="s">
        <v>5050</v>
      </c>
      <c r="P282" s="28" t="s">
        <v>2952</v>
      </c>
      <c r="Q282" s="28" t="s">
        <v>2764</v>
      </c>
      <c r="R282" s="28" t="s">
        <v>107</v>
      </c>
      <c r="S282" s="49"/>
      <c r="T282" s="28" t="s">
        <v>2937</v>
      </c>
      <c r="U282" s="49"/>
      <c r="V282" s="47">
        <v>17500</v>
      </c>
      <c r="W282" s="47">
        <v>17500</v>
      </c>
      <c r="X282" s="47">
        <v>7000</v>
      </c>
      <c r="Y282" s="47">
        <v>10500</v>
      </c>
      <c r="Z282" s="49"/>
      <c r="AA282" s="41">
        <v>1500</v>
      </c>
      <c r="AB282" s="41">
        <v>1500</v>
      </c>
      <c r="AC282" s="41">
        <v>2000</v>
      </c>
      <c r="AD282" s="41">
        <v>-500</v>
      </c>
      <c r="AE282" s="49"/>
      <c r="AF282" s="43">
        <v>0</v>
      </c>
      <c r="AG282" s="43">
        <v>0</v>
      </c>
      <c r="AH282" s="43">
        <v>0</v>
      </c>
      <c r="AI282" s="43">
        <v>0</v>
      </c>
      <c r="AJ282" s="49"/>
      <c r="AK282" s="45">
        <v>16000</v>
      </c>
      <c r="AL282" s="45">
        <v>16000</v>
      </c>
      <c r="AM282" s="45">
        <v>5000</v>
      </c>
      <c r="AN282" s="45">
        <v>11000</v>
      </c>
      <c r="AO282" s="49"/>
      <c r="AP282" s="28">
        <v>9000</v>
      </c>
      <c r="AQ282" s="28">
        <v>7000</v>
      </c>
      <c r="AR282" s="28" t="s">
        <v>4422</v>
      </c>
      <c r="AS282" s="49"/>
      <c r="AT282" s="31">
        <v>40</v>
      </c>
      <c r="AU282" s="31">
        <v>31.25</v>
      </c>
      <c r="AV282" s="60">
        <v>44664</v>
      </c>
    </row>
    <row r="283" spans="1:48" x14ac:dyDescent="0.35">
      <c r="A283" s="28" t="s">
        <v>5689</v>
      </c>
      <c r="B283" s="28">
        <v>263</v>
      </c>
      <c r="C283" s="28" t="s">
        <v>284</v>
      </c>
      <c r="D283" s="28" t="s">
        <v>284</v>
      </c>
      <c r="E283" s="35" t="s">
        <v>626</v>
      </c>
      <c r="F283" s="35" t="s">
        <v>28</v>
      </c>
      <c r="G283" s="28" t="s">
        <v>28</v>
      </c>
      <c r="H283" s="35" t="s">
        <v>1893</v>
      </c>
      <c r="I283" s="38"/>
      <c r="J283" s="35" t="s">
        <v>2097</v>
      </c>
      <c r="K283" s="35" t="s">
        <v>2760</v>
      </c>
      <c r="L283" s="35" t="s">
        <v>2834</v>
      </c>
      <c r="M283" s="35"/>
      <c r="N283" s="37"/>
      <c r="O283" s="37" t="s">
        <v>2941</v>
      </c>
      <c r="P283" s="35">
        <v>9949363517</v>
      </c>
      <c r="Q283" s="35" t="s">
        <v>2764</v>
      </c>
      <c r="R283" s="35" t="s">
        <v>56</v>
      </c>
      <c r="S283" s="49"/>
      <c r="T283" s="35" t="s">
        <v>2937</v>
      </c>
      <c r="U283" s="49"/>
      <c r="V283" s="47">
        <v>30000</v>
      </c>
      <c r="W283" s="47">
        <v>30000</v>
      </c>
      <c r="X283" s="47">
        <v>0</v>
      </c>
      <c r="Y283" s="47">
        <v>30000</v>
      </c>
      <c r="Z283" s="49"/>
      <c r="AA283" s="41">
        <v>13000</v>
      </c>
      <c r="AB283" s="41">
        <v>13000</v>
      </c>
      <c r="AC283" s="41">
        <v>0</v>
      </c>
      <c r="AD283" s="41">
        <v>13000</v>
      </c>
      <c r="AE283" s="49"/>
      <c r="AF283" s="43">
        <v>0</v>
      </c>
      <c r="AG283" s="43">
        <v>0</v>
      </c>
      <c r="AH283" s="43">
        <v>0</v>
      </c>
      <c r="AI283" s="43">
        <v>0</v>
      </c>
      <c r="AJ283" s="49"/>
      <c r="AK283" s="45">
        <v>17000</v>
      </c>
      <c r="AL283" s="45">
        <v>17000</v>
      </c>
      <c r="AM283" s="45">
        <v>0</v>
      </c>
      <c r="AN283" s="45">
        <v>17000</v>
      </c>
      <c r="AO283" s="49"/>
      <c r="AP283" s="35">
        <v>9000</v>
      </c>
      <c r="AQ283" s="35">
        <v>8000</v>
      </c>
      <c r="AR283" s="35" t="s">
        <v>4422</v>
      </c>
      <c r="AS283" s="49"/>
      <c r="AT283" s="37">
        <v>0</v>
      </c>
      <c r="AU283" s="37">
        <v>0</v>
      </c>
      <c r="AV283" s="60">
        <v>0</v>
      </c>
    </row>
    <row r="284" spans="1:48" x14ac:dyDescent="0.35">
      <c r="A284" s="28" t="s">
        <v>5689</v>
      </c>
      <c r="B284" s="28">
        <v>264</v>
      </c>
      <c r="C284" s="66">
        <v>4166</v>
      </c>
      <c r="D284" s="28" t="s">
        <v>4700</v>
      </c>
      <c r="E284" s="28" t="s">
        <v>627</v>
      </c>
      <c r="F284" s="28" t="s">
        <v>28</v>
      </c>
      <c r="G284" s="28" t="s">
        <v>28</v>
      </c>
      <c r="H284" s="28" t="s">
        <v>1893</v>
      </c>
      <c r="I284" s="30"/>
      <c r="J284" s="28" t="s">
        <v>2098</v>
      </c>
      <c r="K284" s="28" t="s">
        <v>2761</v>
      </c>
      <c r="L284" s="28"/>
      <c r="M284" s="28"/>
      <c r="N284" s="31">
        <v>524651737649</v>
      </c>
      <c r="O284" s="31" t="s">
        <v>5051</v>
      </c>
      <c r="P284" s="28">
        <v>9951091212</v>
      </c>
      <c r="Q284" s="28" t="s">
        <v>2762</v>
      </c>
      <c r="R284" s="28" t="s">
        <v>97</v>
      </c>
      <c r="S284" s="49"/>
      <c r="T284" s="28">
        <v>147</v>
      </c>
      <c r="U284" s="49"/>
      <c r="V284" s="47">
        <v>9000</v>
      </c>
      <c r="W284" s="47">
        <v>6000</v>
      </c>
      <c r="X284" s="47">
        <v>6000</v>
      </c>
      <c r="Y284" s="47">
        <v>0</v>
      </c>
      <c r="Z284" s="49"/>
      <c r="AA284" s="41">
        <v>0</v>
      </c>
      <c r="AB284" s="41">
        <v>0</v>
      </c>
      <c r="AC284" s="41">
        <v>0</v>
      </c>
      <c r="AD284" s="41">
        <v>0</v>
      </c>
      <c r="AE284" s="49"/>
      <c r="AF284" s="43">
        <v>0</v>
      </c>
      <c r="AG284" s="43">
        <v>0</v>
      </c>
      <c r="AH284" s="43">
        <v>0</v>
      </c>
      <c r="AI284" s="43">
        <v>0</v>
      </c>
      <c r="AJ284" s="49"/>
      <c r="AK284" s="45">
        <v>9000</v>
      </c>
      <c r="AL284" s="45">
        <v>6000</v>
      </c>
      <c r="AM284" s="45">
        <v>6000</v>
      </c>
      <c r="AN284" s="45">
        <v>0</v>
      </c>
      <c r="AO284" s="49"/>
      <c r="AP284" s="28">
        <v>9000</v>
      </c>
      <c r="AQ284" s="28" t="s">
        <v>4422</v>
      </c>
      <c r="AR284" s="28" t="s">
        <v>4422</v>
      </c>
      <c r="AS284" s="49"/>
      <c r="AT284" s="31">
        <v>100</v>
      </c>
      <c r="AU284" s="31">
        <v>100</v>
      </c>
      <c r="AV284" s="60">
        <v>44663</v>
      </c>
    </row>
    <row r="285" spans="1:48" x14ac:dyDescent="0.35">
      <c r="A285" s="28" t="s">
        <v>5689</v>
      </c>
      <c r="B285" s="28">
        <v>265</v>
      </c>
      <c r="C285" s="66">
        <v>4152</v>
      </c>
      <c r="D285" s="28" t="s">
        <v>4701</v>
      </c>
      <c r="E285" s="28" t="s">
        <v>628</v>
      </c>
      <c r="F285" s="28" t="s">
        <v>28</v>
      </c>
      <c r="G285" s="28" t="s">
        <v>28</v>
      </c>
      <c r="H285" s="28" t="s">
        <v>1893</v>
      </c>
      <c r="I285" s="30"/>
      <c r="J285" s="28" t="s">
        <v>2099</v>
      </c>
      <c r="K285" s="28" t="s">
        <v>2761</v>
      </c>
      <c r="L285" s="28"/>
      <c r="M285" s="28"/>
      <c r="N285" s="31">
        <v>790125460829</v>
      </c>
      <c r="O285" s="31" t="s">
        <v>5052</v>
      </c>
      <c r="P285" s="28">
        <v>8186844696</v>
      </c>
      <c r="Q285" s="28" t="s">
        <v>2762</v>
      </c>
      <c r="R285" s="28" t="s">
        <v>52</v>
      </c>
      <c r="S285" s="49"/>
      <c r="T285" s="28" t="s">
        <v>2937</v>
      </c>
      <c r="U285" s="49"/>
      <c r="V285" s="47">
        <v>13500</v>
      </c>
      <c r="W285" s="47">
        <v>13500</v>
      </c>
      <c r="X285" s="47">
        <v>4000</v>
      </c>
      <c r="Y285" s="47">
        <v>9500</v>
      </c>
      <c r="Z285" s="49"/>
      <c r="AA285" s="41">
        <v>4500</v>
      </c>
      <c r="AB285" s="41">
        <v>4500</v>
      </c>
      <c r="AC285" s="41">
        <v>4000</v>
      </c>
      <c r="AD285" s="41">
        <v>500</v>
      </c>
      <c r="AE285" s="49"/>
      <c r="AF285" s="43">
        <v>0</v>
      </c>
      <c r="AG285" s="43">
        <v>0</v>
      </c>
      <c r="AH285" s="43">
        <v>0</v>
      </c>
      <c r="AI285" s="43">
        <v>0</v>
      </c>
      <c r="AJ285" s="49"/>
      <c r="AK285" s="45">
        <v>9000</v>
      </c>
      <c r="AL285" s="45">
        <v>9000</v>
      </c>
      <c r="AM285" s="45">
        <v>0</v>
      </c>
      <c r="AN285" s="45">
        <v>9000</v>
      </c>
      <c r="AO285" s="49"/>
      <c r="AP285" s="28">
        <v>9000</v>
      </c>
      <c r="AQ285" s="28" t="s">
        <v>4422</v>
      </c>
      <c r="AR285" s="28" t="s">
        <v>4422</v>
      </c>
      <c r="AS285" s="49"/>
      <c r="AT285" s="31">
        <v>29.629629629629626</v>
      </c>
      <c r="AU285" s="31">
        <v>0</v>
      </c>
      <c r="AV285" s="60">
        <v>44669</v>
      </c>
    </row>
    <row r="286" spans="1:48" x14ac:dyDescent="0.35">
      <c r="A286" s="28" t="s">
        <v>5690</v>
      </c>
      <c r="B286" s="28">
        <v>266</v>
      </c>
      <c r="C286" s="66">
        <v>4248</v>
      </c>
      <c r="D286" s="28" t="s">
        <v>285</v>
      </c>
      <c r="E286" s="35" t="s">
        <v>629</v>
      </c>
      <c r="F286" s="35" t="s">
        <v>28</v>
      </c>
      <c r="G286" s="35" t="s">
        <v>30</v>
      </c>
      <c r="H286" s="35" t="s">
        <v>1893</v>
      </c>
      <c r="I286" s="38"/>
      <c r="J286" s="35" t="s">
        <v>2100</v>
      </c>
      <c r="K286" s="35" t="s">
        <v>2760</v>
      </c>
      <c r="L286" s="35"/>
      <c r="M286" s="35"/>
      <c r="N286" s="37"/>
      <c r="O286" s="37" t="s">
        <v>2941</v>
      </c>
      <c r="P286" s="35">
        <v>7842309135</v>
      </c>
      <c r="Q286" s="35" t="s">
        <v>2764</v>
      </c>
      <c r="R286" s="35" t="s">
        <v>80</v>
      </c>
      <c r="S286" s="61"/>
      <c r="T286" s="35" t="s">
        <v>2937</v>
      </c>
      <c r="U286" s="61"/>
      <c r="V286" s="47">
        <v>18000</v>
      </c>
      <c r="W286" s="47">
        <v>18000</v>
      </c>
      <c r="X286" s="47">
        <v>0</v>
      </c>
      <c r="Y286" s="47">
        <v>18000</v>
      </c>
      <c r="Z286" s="61"/>
      <c r="AA286" s="41">
        <v>2000</v>
      </c>
      <c r="AB286" s="41">
        <v>2000</v>
      </c>
      <c r="AC286" s="41">
        <v>0</v>
      </c>
      <c r="AD286" s="41">
        <v>2000</v>
      </c>
      <c r="AE286" s="61"/>
      <c r="AF286" s="43">
        <v>0</v>
      </c>
      <c r="AG286" s="43">
        <v>0</v>
      </c>
      <c r="AH286" s="43">
        <v>0</v>
      </c>
      <c r="AI286" s="43">
        <v>0</v>
      </c>
      <c r="AJ286" s="61"/>
      <c r="AK286" s="45">
        <v>16000</v>
      </c>
      <c r="AL286" s="45">
        <v>16000</v>
      </c>
      <c r="AM286" s="45">
        <v>0</v>
      </c>
      <c r="AN286" s="45">
        <v>16000</v>
      </c>
      <c r="AO286" s="61"/>
      <c r="AP286" s="28">
        <v>9000</v>
      </c>
      <c r="AQ286" s="28">
        <v>7000</v>
      </c>
      <c r="AR286" s="28" t="s">
        <v>4422</v>
      </c>
      <c r="AS286" s="61"/>
      <c r="AT286" s="31">
        <v>0</v>
      </c>
      <c r="AU286" s="31">
        <v>0</v>
      </c>
      <c r="AV286" s="60">
        <v>0</v>
      </c>
    </row>
    <row r="287" spans="1:48" x14ac:dyDescent="0.35">
      <c r="A287" s="28" t="s">
        <v>5689</v>
      </c>
      <c r="B287" s="28">
        <v>267</v>
      </c>
      <c r="C287" s="66">
        <v>4165</v>
      </c>
      <c r="D287" s="28" t="s">
        <v>4702</v>
      </c>
      <c r="E287" s="28" t="s">
        <v>630</v>
      </c>
      <c r="F287" s="28" t="s">
        <v>28</v>
      </c>
      <c r="G287" s="28" t="s">
        <v>30</v>
      </c>
      <c r="H287" s="28" t="s">
        <v>1893</v>
      </c>
      <c r="I287" s="30"/>
      <c r="J287" s="28" t="s">
        <v>2101</v>
      </c>
      <c r="K287" s="28" t="s">
        <v>2761</v>
      </c>
      <c r="L287" s="28"/>
      <c r="M287" s="28"/>
      <c r="N287" s="31">
        <v>537869598655</v>
      </c>
      <c r="O287" s="31" t="s">
        <v>5053</v>
      </c>
      <c r="P287" s="28">
        <v>9951091212</v>
      </c>
      <c r="Q287" s="28" t="s">
        <v>2762</v>
      </c>
      <c r="R287" s="28" t="s">
        <v>97</v>
      </c>
      <c r="S287" s="49"/>
      <c r="T287" s="28">
        <v>147</v>
      </c>
      <c r="U287" s="49"/>
      <c r="V287" s="47">
        <v>9000</v>
      </c>
      <c r="W287" s="47">
        <v>6000</v>
      </c>
      <c r="X287" s="47">
        <v>6000</v>
      </c>
      <c r="Y287" s="47">
        <v>0</v>
      </c>
      <c r="Z287" s="49"/>
      <c r="AA287" s="41">
        <v>0</v>
      </c>
      <c r="AB287" s="41">
        <v>0</v>
      </c>
      <c r="AC287" s="41">
        <v>0</v>
      </c>
      <c r="AD287" s="41">
        <v>0</v>
      </c>
      <c r="AE287" s="49"/>
      <c r="AF287" s="43">
        <v>0</v>
      </c>
      <c r="AG287" s="43">
        <v>0</v>
      </c>
      <c r="AH287" s="43">
        <v>0</v>
      </c>
      <c r="AI287" s="43">
        <v>0</v>
      </c>
      <c r="AJ287" s="49"/>
      <c r="AK287" s="45">
        <v>9000</v>
      </c>
      <c r="AL287" s="45">
        <v>6000</v>
      </c>
      <c r="AM287" s="45">
        <v>6000</v>
      </c>
      <c r="AN287" s="45">
        <v>0</v>
      </c>
      <c r="AO287" s="49"/>
      <c r="AP287" s="28">
        <v>9000</v>
      </c>
      <c r="AQ287" s="28" t="s">
        <v>4422</v>
      </c>
      <c r="AR287" s="28" t="s">
        <v>4422</v>
      </c>
      <c r="AS287" s="49"/>
      <c r="AT287" s="31">
        <v>100</v>
      </c>
      <c r="AU287" s="31">
        <v>100</v>
      </c>
      <c r="AV287" s="60">
        <v>44663</v>
      </c>
    </row>
    <row r="288" spans="1:48" x14ac:dyDescent="0.35">
      <c r="A288" s="28" t="s">
        <v>5690</v>
      </c>
      <c r="B288" s="28">
        <v>268</v>
      </c>
      <c r="C288" s="66">
        <v>4187</v>
      </c>
      <c r="D288" s="28" t="s">
        <v>286</v>
      </c>
      <c r="E288" s="28" t="s">
        <v>631</v>
      </c>
      <c r="F288" s="28" t="s">
        <v>28</v>
      </c>
      <c r="G288" s="28" t="s">
        <v>30</v>
      </c>
      <c r="H288" s="28" t="s">
        <v>1893</v>
      </c>
      <c r="I288" s="30"/>
      <c r="J288" s="28" t="s">
        <v>2102</v>
      </c>
      <c r="K288" s="28" t="s">
        <v>2761</v>
      </c>
      <c r="L288" s="28"/>
      <c r="M288" s="28"/>
      <c r="N288" s="31">
        <v>998375980793</v>
      </c>
      <c r="O288" s="31" t="s">
        <v>4443</v>
      </c>
      <c r="P288" s="28"/>
      <c r="Q288" s="28" t="s">
        <v>2764</v>
      </c>
      <c r="R288" s="28" t="s">
        <v>103</v>
      </c>
      <c r="S288" s="49"/>
      <c r="T288" s="28">
        <v>363</v>
      </c>
      <c r="U288" s="49"/>
      <c r="V288" s="47">
        <v>21000</v>
      </c>
      <c r="W288" s="47">
        <v>14000</v>
      </c>
      <c r="X288" s="47">
        <v>7000</v>
      </c>
      <c r="Y288" s="47">
        <v>7000</v>
      </c>
      <c r="Z288" s="49"/>
      <c r="AA288" s="41">
        <v>7000</v>
      </c>
      <c r="AB288" s="41">
        <v>7000</v>
      </c>
      <c r="AC288" s="41">
        <v>5000</v>
      </c>
      <c r="AD288" s="41">
        <v>2000</v>
      </c>
      <c r="AE288" s="49"/>
      <c r="AF288" s="43">
        <v>0</v>
      </c>
      <c r="AG288" s="43">
        <v>0</v>
      </c>
      <c r="AH288" s="43">
        <v>0</v>
      </c>
      <c r="AI288" s="43">
        <v>0</v>
      </c>
      <c r="AJ288" s="49"/>
      <c r="AK288" s="45">
        <v>14000</v>
      </c>
      <c r="AL288" s="45">
        <v>7000</v>
      </c>
      <c r="AM288" s="45">
        <v>2000</v>
      </c>
      <c r="AN288" s="45">
        <v>5000</v>
      </c>
      <c r="AO288" s="49"/>
      <c r="AP288" s="28">
        <v>9000</v>
      </c>
      <c r="AQ288" s="28">
        <v>5000</v>
      </c>
      <c r="AR288" s="28" t="s">
        <v>4422</v>
      </c>
      <c r="AS288" s="49"/>
      <c r="AT288" s="31">
        <v>50</v>
      </c>
      <c r="AU288" s="31">
        <v>28.571428571428569</v>
      </c>
      <c r="AV288" s="60">
        <v>44669</v>
      </c>
    </row>
    <row r="289" spans="1:48" x14ac:dyDescent="0.35">
      <c r="A289" s="28" t="s">
        <v>5690</v>
      </c>
      <c r="B289" s="28">
        <v>269</v>
      </c>
      <c r="C289" s="66">
        <v>4243</v>
      </c>
      <c r="D289" s="28" t="s">
        <v>287</v>
      </c>
      <c r="E289" s="35" t="s">
        <v>632</v>
      </c>
      <c r="F289" s="35" t="s">
        <v>28</v>
      </c>
      <c r="G289" s="28" t="s">
        <v>30</v>
      </c>
      <c r="H289" s="35" t="s">
        <v>1893</v>
      </c>
      <c r="I289" s="38"/>
      <c r="J289" s="35" t="s">
        <v>1698</v>
      </c>
      <c r="K289" s="35" t="s">
        <v>2760</v>
      </c>
      <c r="L289" s="35"/>
      <c r="M289" s="35"/>
      <c r="N289" s="37"/>
      <c r="O289" s="37" t="s">
        <v>2941</v>
      </c>
      <c r="P289" s="35">
        <v>9705048320</v>
      </c>
      <c r="Q289" s="35" t="s">
        <v>2764</v>
      </c>
      <c r="R289" s="35" t="s">
        <v>37</v>
      </c>
      <c r="S289" s="49"/>
      <c r="T289" s="35" t="s">
        <v>2937</v>
      </c>
      <c r="U289" s="49"/>
      <c r="V289" s="47">
        <v>18500</v>
      </c>
      <c r="W289" s="47">
        <v>18500</v>
      </c>
      <c r="X289" s="47">
        <v>0</v>
      </c>
      <c r="Y289" s="47">
        <v>18500</v>
      </c>
      <c r="Z289" s="49"/>
      <c r="AA289" s="41">
        <v>4500</v>
      </c>
      <c r="AB289" s="41">
        <v>4500</v>
      </c>
      <c r="AC289" s="41">
        <v>0</v>
      </c>
      <c r="AD289" s="41">
        <v>4500</v>
      </c>
      <c r="AE289" s="49"/>
      <c r="AF289" s="43">
        <v>0</v>
      </c>
      <c r="AG289" s="43">
        <v>0</v>
      </c>
      <c r="AH289" s="43">
        <v>0</v>
      </c>
      <c r="AI289" s="43">
        <v>0</v>
      </c>
      <c r="AJ289" s="49"/>
      <c r="AK289" s="45">
        <v>14000</v>
      </c>
      <c r="AL289" s="45">
        <v>14000</v>
      </c>
      <c r="AM289" s="45">
        <v>0</v>
      </c>
      <c r="AN289" s="45">
        <v>14000</v>
      </c>
      <c r="AO289" s="49"/>
      <c r="AP289" s="35">
        <v>9000</v>
      </c>
      <c r="AQ289" s="35">
        <v>5000</v>
      </c>
      <c r="AR289" s="35" t="s">
        <v>4422</v>
      </c>
      <c r="AS289" s="49"/>
      <c r="AT289" s="37">
        <v>0</v>
      </c>
      <c r="AU289" s="37">
        <v>0</v>
      </c>
      <c r="AV289" s="60">
        <v>0</v>
      </c>
    </row>
    <row r="290" spans="1:48" x14ac:dyDescent="0.35">
      <c r="A290" s="28" t="s">
        <v>5689</v>
      </c>
      <c r="B290" s="28">
        <v>270</v>
      </c>
      <c r="C290" s="66">
        <v>4283</v>
      </c>
      <c r="D290" s="28" t="s">
        <v>4703</v>
      </c>
      <c r="E290" s="28" t="s">
        <v>633</v>
      </c>
      <c r="F290" s="28" t="s">
        <v>28</v>
      </c>
      <c r="G290" s="28" t="s">
        <v>30</v>
      </c>
      <c r="H290" s="28" t="s">
        <v>1893</v>
      </c>
      <c r="I290" s="30"/>
      <c r="J290" s="28" t="s">
        <v>2103</v>
      </c>
      <c r="K290" s="28" t="s">
        <v>2761</v>
      </c>
      <c r="L290" s="28"/>
      <c r="M290" s="28"/>
      <c r="N290" s="31"/>
      <c r="O290" s="31" t="s">
        <v>2941</v>
      </c>
      <c r="P290" s="28">
        <v>8096461206</v>
      </c>
      <c r="Q290" s="28" t="s">
        <v>2762</v>
      </c>
      <c r="R290" s="28" t="s">
        <v>97</v>
      </c>
      <c r="S290" s="49"/>
      <c r="T290" s="28">
        <v>360</v>
      </c>
      <c r="U290" s="49"/>
      <c r="V290" s="47">
        <v>13000</v>
      </c>
      <c r="W290" s="47">
        <v>13000</v>
      </c>
      <c r="X290" s="47">
        <v>5000</v>
      </c>
      <c r="Y290" s="47">
        <v>8000</v>
      </c>
      <c r="Z290" s="49"/>
      <c r="AA290" s="41">
        <v>4000</v>
      </c>
      <c r="AB290" s="41">
        <v>4000</v>
      </c>
      <c r="AC290" s="41">
        <v>4000</v>
      </c>
      <c r="AD290" s="41">
        <v>0</v>
      </c>
      <c r="AE290" s="49"/>
      <c r="AF290" s="43">
        <v>0</v>
      </c>
      <c r="AG290" s="43">
        <v>0</v>
      </c>
      <c r="AH290" s="43">
        <v>0</v>
      </c>
      <c r="AI290" s="43">
        <v>0</v>
      </c>
      <c r="AJ290" s="49"/>
      <c r="AK290" s="45">
        <v>9000</v>
      </c>
      <c r="AL290" s="45">
        <v>9000</v>
      </c>
      <c r="AM290" s="45">
        <v>1000</v>
      </c>
      <c r="AN290" s="45">
        <v>8000</v>
      </c>
      <c r="AO290" s="49"/>
      <c r="AP290" s="28">
        <v>9000</v>
      </c>
      <c r="AQ290" s="28" t="s">
        <v>4422</v>
      </c>
      <c r="AR290" s="28" t="s">
        <v>4422</v>
      </c>
      <c r="AS290" s="49"/>
      <c r="AT290" s="31">
        <v>38.461538461538467</v>
      </c>
      <c r="AU290" s="31">
        <v>11.111111111111111</v>
      </c>
      <c r="AV290" s="60">
        <v>44669</v>
      </c>
    </row>
    <row r="291" spans="1:48" x14ac:dyDescent="0.35">
      <c r="A291" s="28" t="s">
        <v>5690</v>
      </c>
      <c r="B291" s="28">
        <v>271</v>
      </c>
      <c r="C291" s="66">
        <v>4254</v>
      </c>
      <c r="D291" s="28" t="s">
        <v>288</v>
      </c>
      <c r="E291" s="35" t="s">
        <v>634</v>
      </c>
      <c r="F291" s="35" t="s">
        <v>29</v>
      </c>
      <c r="G291" s="28" t="s">
        <v>29</v>
      </c>
      <c r="H291" s="35" t="s">
        <v>1892</v>
      </c>
      <c r="I291" s="38"/>
      <c r="J291" s="35" t="s">
        <v>2067</v>
      </c>
      <c r="K291" s="35" t="s">
        <v>2760</v>
      </c>
      <c r="L291" s="35"/>
      <c r="M291" s="35"/>
      <c r="N291" s="37"/>
      <c r="O291" s="37" t="s">
        <v>2941</v>
      </c>
      <c r="P291" s="35">
        <v>9505642958</v>
      </c>
      <c r="Q291" s="35" t="s">
        <v>2764</v>
      </c>
      <c r="R291" s="35" t="s">
        <v>82</v>
      </c>
      <c r="S291" s="49"/>
      <c r="T291" s="35" t="s">
        <v>2937</v>
      </c>
      <c r="U291" s="49"/>
      <c r="V291" s="47">
        <v>20000</v>
      </c>
      <c r="W291" s="47">
        <v>20000</v>
      </c>
      <c r="X291" s="47">
        <v>0</v>
      </c>
      <c r="Y291" s="47">
        <v>20000</v>
      </c>
      <c r="Z291" s="49"/>
      <c r="AA291" s="41">
        <v>4000</v>
      </c>
      <c r="AB291" s="41">
        <v>4000</v>
      </c>
      <c r="AC291" s="41">
        <v>0</v>
      </c>
      <c r="AD291" s="41">
        <v>4000</v>
      </c>
      <c r="AE291" s="49"/>
      <c r="AF291" s="43">
        <v>0</v>
      </c>
      <c r="AG291" s="43">
        <v>0</v>
      </c>
      <c r="AH291" s="43">
        <v>0</v>
      </c>
      <c r="AI291" s="43">
        <v>0</v>
      </c>
      <c r="AJ291" s="49"/>
      <c r="AK291" s="45">
        <v>16000</v>
      </c>
      <c r="AL291" s="45">
        <v>16000</v>
      </c>
      <c r="AM291" s="45">
        <v>0</v>
      </c>
      <c r="AN291" s="45">
        <v>16000</v>
      </c>
      <c r="AO291" s="49"/>
      <c r="AP291" s="35">
        <v>9000</v>
      </c>
      <c r="AQ291" s="35">
        <v>7000</v>
      </c>
      <c r="AR291" s="35" t="s">
        <v>4422</v>
      </c>
      <c r="AS291" s="49"/>
      <c r="AT291" s="37">
        <v>0</v>
      </c>
      <c r="AU291" s="37">
        <v>0</v>
      </c>
      <c r="AV291" s="60">
        <v>0</v>
      </c>
    </row>
    <row r="292" spans="1:48" x14ac:dyDescent="0.35">
      <c r="A292" s="28" t="s">
        <v>5690</v>
      </c>
      <c r="B292" s="28">
        <v>272</v>
      </c>
      <c r="C292" s="28" t="s">
        <v>289</v>
      </c>
      <c r="D292" s="28" t="s">
        <v>289</v>
      </c>
      <c r="E292" s="35" t="s">
        <v>635</v>
      </c>
      <c r="F292" s="35" t="s">
        <v>29</v>
      </c>
      <c r="G292" s="28" t="s">
        <v>29</v>
      </c>
      <c r="H292" s="35" t="s">
        <v>1892</v>
      </c>
      <c r="I292" s="38"/>
      <c r="J292" s="35" t="s">
        <v>2104</v>
      </c>
      <c r="K292" s="35" t="s">
        <v>2760</v>
      </c>
      <c r="L292" s="35" t="s">
        <v>2834</v>
      </c>
      <c r="M292" s="35"/>
      <c r="N292" s="37"/>
      <c r="O292" s="37" t="s">
        <v>2941</v>
      </c>
      <c r="P292" s="35">
        <v>7729843273</v>
      </c>
      <c r="Q292" s="35" t="s">
        <v>2764</v>
      </c>
      <c r="R292" s="35" t="s">
        <v>58</v>
      </c>
      <c r="S292" s="49"/>
      <c r="T292" s="35" t="s">
        <v>2937</v>
      </c>
      <c r="U292" s="49"/>
      <c r="V292" s="47">
        <v>16000</v>
      </c>
      <c r="W292" s="47">
        <v>16000</v>
      </c>
      <c r="X292" s="47">
        <v>0</v>
      </c>
      <c r="Y292" s="47">
        <v>16000</v>
      </c>
      <c r="Z292" s="49"/>
      <c r="AA292" s="41">
        <v>0</v>
      </c>
      <c r="AB292" s="41">
        <v>0</v>
      </c>
      <c r="AC292" s="41">
        <v>0</v>
      </c>
      <c r="AD292" s="41">
        <v>0</v>
      </c>
      <c r="AE292" s="49"/>
      <c r="AF292" s="43">
        <v>0</v>
      </c>
      <c r="AG292" s="43">
        <v>0</v>
      </c>
      <c r="AH292" s="43">
        <v>0</v>
      </c>
      <c r="AI292" s="43">
        <v>0</v>
      </c>
      <c r="AJ292" s="49"/>
      <c r="AK292" s="45">
        <v>16000</v>
      </c>
      <c r="AL292" s="45">
        <v>16000</v>
      </c>
      <c r="AM292" s="45">
        <v>0</v>
      </c>
      <c r="AN292" s="45">
        <v>16000</v>
      </c>
      <c r="AO292" s="49"/>
      <c r="AP292" s="35">
        <v>9000</v>
      </c>
      <c r="AQ292" s="35">
        <v>7000</v>
      </c>
      <c r="AR292" s="35" t="s">
        <v>4422</v>
      </c>
      <c r="AS292" s="49"/>
      <c r="AT292" s="37">
        <v>0</v>
      </c>
      <c r="AU292" s="37">
        <v>0</v>
      </c>
      <c r="AV292" s="60">
        <v>0</v>
      </c>
    </row>
    <row r="293" spans="1:48" x14ac:dyDescent="0.35">
      <c r="A293" s="28" t="s">
        <v>5690</v>
      </c>
      <c r="B293" s="28">
        <v>273</v>
      </c>
      <c r="C293" s="28" t="s">
        <v>290</v>
      </c>
      <c r="D293" s="28" t="s">
        <v>290</v>
      </c>
      <c r="E293" s="35" t="s">
        <v>636</v>
      </c>
      <c r="F293" s="35" t="s">
        <v>29</v>
      </c>
      <c r="G293" s="28" t="s">
        <v>30</v>
      </c>
      <c r="H293" s="35" t="s">
        <v>1892</v>
      </c>
      <c r="I293" s="38"/>
      <c r="J293" s="35" t="s">
        <v>2010</v>
      </c>
      <c r="K293" s="35" t="s">
        <v>2760</v>
      </c>
      <c r="L293" s="35" t="s">
        <v>2834</v>
      </c>
      <c r="M293" s="35"/>
      <c r="N293" s="37"/>
      <c r="O293" s="37" t="s">
        <v>2941</v>
      </c>
      <c r="P293" s="35">
        <v>9951155167</v>
      </c>
      <c r="Q293" s="35" t="s">
        <v>2764</v>
      </c>
      <c r="R293" s="35" t="s">
        <v>76</v>
      </c>
      <c r="S293" s="49"/>
      <c r="T293" s="35" t="s">
        <v>2937</v>
      </c>
      <c r="U293" s="49"/>
      <c r="V293" s="47">
        <v>41500</v>
      </c>
      <c r="W293" s="47">
        <v>41500</v>
      </c>
      <c r="X293" s="47">
        <v>0</v>
      </c>
      <c r="Y293" s="47">
        <v>41500</v>
      </c>
      <c r="Z293" s="49"/>
      <c r="AA293" s="41">
        <v>25000</v>
      </c>
      <c r="AB293" s="41">
        <v>25000</v>
      </c>
      <c r="AC293" s="41">
        <v>0</v>
      </c>
      <c r="AD293" s="41">
        <v>25000</v>
      </c>
      <c r="AE293" s="49"/>
      <c r="AF293" s="43">
        <v>0</v>
      </c>
      <c r="AG293" s="43">
        <v>0</v>
      </c>
      <c r="AH293" s="43">
        <v>0</v>
      </c>
      <c r="AI293" s="43">
        <v>0</v>
      </c>
      <c r="AJ293" s="49"/>
      <c r="AK293" s="45">
        <v>16500</v>
      </c>
      <c r="AL293" s="45">
        <v>16500</v>
      </c>
      <c r="AM293" s="45">
        <v>0</v>
      </c>
      <c r="AN293" s="45">
        <v>16500</v>
      </c>
      <c r="AO293" s="49"/>
      <c r="AP293" s="35">
        <v>9000</v>
      </c>
      <c r="AQ293" s="35">
        <v>7500</v>
      </c>
      <c r="AR293" s="35" t="s">
        <v>4422</v>
      </c>
      <c r="AS293" s="49"/>
      <c r="AT293" s="37">
        <v>0</v>
      </c>
      <c r="AU293" s="37">
        <v>0</v>
      </c>
      <c r="AV293" s="60">
        <v>0</v>
      </c>
    </row>
    <row r="294" spans="1:48" x14ac:dyDescent="0.35">
      <c r="A294" s="28" t="s">
        <v>5690</v>
      </c>
      <c r="B294" s="28">
        <v>274</v>
      </c>
      <c r="C294" s="66">
        <v>4199</v>
      </c>
      <c r="D294" s="28" t="s">
        <v>291</v>
      </c>
      <c r="E294" s="35" t="s">
        <v>2954</v>
      </c>
      <c r="F294" s="35" t="s">
        <v>29</v>
      </c>
      <c r="G294" s="28" t="s">
        <v>29</v>
      </c>
      <c r="H294" s="35" t="s">
        <v>1892</v>
      </c>
      <c r="I294" s="38"/>
      <c r="J294" s="35" t="s">
        <v>2105</v>
      </c>
      <c r="K294" s="35" t="s">
        <v>2760</v>
      </c>
      <c r="L294" s="35"/>
      <c r="M294" s="35"/>
      <c r="N294" s="37"/>
      <c r="O294" s="37" t="s">
        <v>2941</v>
      </c>
      <c r="P294" s="35">
        <v>8008994031</v>
      </c>
      <c r="Q294" s="35" t="s">
        <v>2764</v>
      </c>
      <c r="R294" s="35" t="s">
        <v>80</v>
      </c>
      <c r="S294" s="49"/>
      <c r="T294" s="35" t="s">
        <v>2937</v>
      </c>
      <c r="U294" s="49"/>
      <c r="V294" s="47">
        <v>25500</v>
      </c>
      <c r="W294" s="47">
        <v>25500</v>
      </c>
      <c r="X294" s="47">
        <v>0</v>
      </c>
      <c r="Y294" s="47">
        <v>25500</v>
      </c>
      <c r="Z294" s="49"/>
      <c r="AA294" s="41">
        <v>9500</v>
      </c>
      <c r="AB294" s="41">
        <v>9500</v>
      </c>
      <c r="AC294" s="41">
        <v>0</v>
      </c>
      <c r="AD294" s="41">
        <v>9500</v>
      </c>
      <c r="AE294" s="49"/>
      <c r="AF294" s="43">
        <v>0</v>
      </c>
      <c r="AG294" s="43">
        <v>0</v>
      </c>
      <c r="AH294" s="43">
        <v>0</v>
      </c>
      <c r="AI294" s="43">
        <v>0</v>
      </c>
      <c r="AJ294" s="49"/>
      <c r="AK294" s="45">
        <v>16000</v>
      </c>
      <c r="AL294" s="45">
        <v>16000</v>
      </c>
      <c r="AM294" s="45">
        <v>0</v>
      </c>
      <c r="AN294" s="45">
        <v>16000</v>
      </c>
      <c r="AO294" s="49"/>
      <c r="AP294" s="35">
        <v>9000</v>
      </c>
      <c r="AQ294" s="35">
        <v>7000</v>
      </c>
      <c r="AR294" s="35" t="s">
        <v>4422</v>
      </c>
      <c r="AS294" s="49"/>
      <c r="AT294" s="37">
        <v>0</v>
      </c>
      <c r="AU294" s="37">
        <v>0</v>
      </c>
      <c r="AV294" s="60">
        <v>0</v>
      </c>
    </row>
    <row r="295" spans="1:48" x14ac:dyDescent="0.35">
      <c r="A295" s="28" t="s">
        <v>5689</v>
      </c>
      <c r="B295" s="28">
        <v>275</v>
      </c>
      <c r="C295" s="28" t="s">
        <v>292</v>
      </c>
      <c r="D295" s="28" t="s">
        <v>292</v>
      </c>
      <c r="E295" s="28" t="s">
        <v>637</v>
      </c>
      <c r="F295" s="28" t="s">
        <v>29</v>
      </c>
      <c r="G295" s="28" t="s">
        <v>29</v>
      </c>
      <c r="H295" s="28" t="s">
        <v>1892</v>
      </c>
      <c r="I295" s="30"/>
      <c r="J295" s="28" t="s">
        <v>2106</v>
      </c>
      <c r="K295" s="28" t="s">
        <v>2761</v>
      </c>
      <c r="L295" s="28" t="s">
        <v>2834</v>
      </c>
      <c r="M295" s="28"/>
      <c r="N295" s="31">
        <v>213114375641</v>
      </c>
      <c r="O295" s="31" t="s">
        <v>5054</v>
      </c>
      <c r="P295" s="28">
        <v>9640614462</v>
      </c>
      <c r="Q295" s="28" t="s">
        <v>2764</v>
      </c>
      <c r="R295" s="28" t="s">
        <v>68</v>
      </c>
      <c r="S295" s="49"/>
      <c r="T295" s="28">
        <v>140</v>
      </c>
      <c r="U295" s="49"/>
      <c r="V295" s="47">
        <v>24500</v>
      </c>
      <c r="W295" s="47">
        <v>16000</v>
      </c>
      <c r="X295" s="47">
        <v>16000</v>
      </c>
      <c r="Y295" s="47">
        <v>0</v>
      </c>
      <c r="Z295" s="49"/>
      <c r="AA295" s="41">
        <v>8500</v>
      </c>
      <c r="AB295" s="41">
        <v>5500</v>
      </c>
      <c r="AC295" s="41">
        <v>5500</v>
      </c>
      <c r="AD295" s="41">
        <v>0</v>
      </c>
      <c r="AE295" s="49"/>
      <c r="AF295" s="43">
        <v>0</v>
      </c>
      <c r="AG295" s="43">
        <v>0</v>
      </c>
      <c r="AH295" s="43">
        <v>0</v>
      </c>
      <c r="AI295" s="43">
        <v>0</v>
      </c>
      <c r="AJ295" s="49"/>
      <c r="AK295" s="45">
        <v>16000</v>
      </c>
      <c r="AL295" s="45">
        <v>10500</v>
      </c>
      <c r="AM295" s="45">
        <v>10500</v>
      </c>
      <c r="AN295" s="45">
        <v>0</v>
      </c>
      <c r="AO295" s="49"/>
      <c r="AP295" s="28">
        <v>9000</v>
      </c>
      <c r="AQ295" s="28">
        <v>7000</v>
      </c>
      <c r="AR295" s="28" t="s">
        <v>4422</v>
      </c>
      <c r="AS295" s="49"/>
      <c r="AT295" s="31">
        <v>100</v>
      </c>
      <c r="AU295" s="31">
        <v>100</v>
      </c>
      <c r="AV295" s="60">
        <v>44657</v>
      </c>
    </row>
    <row r="296" spans="1:48" x14ac:dyDescent="0.35">
      <c r="A296" s="28" t="s">
        <v>5689</v>
      </c>
      <c r="B296" s="28">
        <v>276</v>
      </c>
      <c r="C296" s="66">
        <v>4236</v>
      </c>
      <c r="D296" s="28" t="s">
        <v>4704</v>
      </c>
      <c r="E296" s="28" t="s">
        <v>638</v>
      </c>
      <c r="F296" s="28" t="s">
        <v>29</v>
      </c>
      <c r="G296" s="28" t="s">
        <v>29</v>
      </c>
      <c r="H296" s="28" t="s">
        <v>1892</v>
      </c>
      <c r="I296" s="30"/>
      <c r="J296" s="28" t="s">
        <v>2107</v>
      </c>
      <c r="K296" s="28" t="s">
        <v>2761</v>
      </c>
      <c r="L296" s="28"/>
      <c r="M296" s="28"/>
      <c r="N296" s="31">
        <v>639443991561</v>
      </c>
      <c r="O296" s="31" t="s">
        <v>5055</v>
      </c>
      <c r="P296" s="28">
        <v>9959767881</v>
      </c>
      <c r="Q296" s="28" t="s">
        <v>2764</v>
      </c>
      <c r="R296" s="28" t="s">
        <v>56</v>
      </c>
      <c r="S296" s="49"/>
      <c r="T296" s="28" t="s">
        <v>2937</v>
      </c>
      <c r="U296" s="49"/>
      <c r="V296" s="47">
        <v>26000</v>
      </c>
      <c r="W296" s="47">
        <v>26000</v>
      </c>
      <c r="X296" s="47">
        <v>11000</v>
      </c>
      <c r="Y296" s="47">
        <v>15000</v>
      </c>
      <c r="Z296" s="49"/>
      <c r="AA296" s="41">
        <v>9000</v>
      </c>
      <c r="AB296" s="41">
        <v>9000</v>
      </c>
      <c r="AC296" s="41">
        <v>4000</v>
      </c>
      <c r="AD296" s="41">
        <v>5000</v>
      </c>
      <c r="AE296" s="49"/>
      <c r="AF296" s="43">
        <v>0</v>
      </c>
      <c r="AG296" s="43">
        <v>0</v>
      </c>
      <c r="AH296" s="43">
        <v>0</v>
      </c>
      <c r="AI296" s="43">
        <v>0</v>
      </c>
      <c r="AJ296" s="49"/>
      <c r="AK296" s="45">
        <v>17000</v>
      </c>
      <c r="AL296" s="45">
        <v>17000</v>
      </c>
      <c r="AM296" s="45">
        <v>7000</v>
      </c>
      <c r="AN296" s="45">
        <v>10000</v>
      </c>
      <c r="AO296" s="49"/>
      <c r="AP296" s="28">
        <v>9000</v>
      </c>
      <c r="AQ296" s="28">
        <v>8000</v>
      </c>
      <c r="AR296" s="28" t="s">
        <v>4422</v>
      </c>
      <c r="AS296" s="49"/>
      <c r="AT296" s="31">
        <v>42.307692307692307</v>
      </c>
      <c r="AU296" s="31">
        <v>41.17647058823529</v>
      </c>
      <c r="AV296" s="60">
        <v>44659</v>
      </c>
    </row>
    <row r="297" spans="1:48" x14ac:dyDescent="0.35">
      <c r="A297" s="28" t="s">
        <v>5690</v>
      </c>
      <c r="B297" s="28">
        <v>277</v>
      </c>
      <c r="C297" s="66">
        <v>4174</v>
      </c>
      <c r="D297" s="28" t="s">
        <v>293</v>
      </c>
      <c r="E297" s="28" t="s">
        <v>639</v>
      </c>
      <c r="F297" s="28" t="s">
        <v>29</v>
      </c>
      <c r="G297" s="28" t="s">
        <v>30</v>
      </c>
      <c r="H297" s="28" t="s">
        <v>1892</v>
      </c>
      <c r="I297" s="30"/>
      <c r="J297" s="28" t="s">
        <v>2108</v>
      </c>
      <c r="K297" s="28" t="s">
        <v>2761</v>
      </c>
      <c r="L297" s="28"/>
      <c r="M297" s="28"/>
      <c r="N297" s="31">
        <v>334666331686</v>
      </c>
      <c r="O297" s="31" t="s">
        <v>4444</v>
      </c>
      <c r="P297" s="28">
        <v>8143713158</v>
      </c>
      <c r="Q297" s="28" t="s">
        <v>2762</v>
      </c>
      <c r="R297" s="28" t="s">
        <v>97</v>
      </c>
      <c r="S297" s="49"/>
      <c r="T297" s="28">
        <v>98</v>
      </c>
      <c r="U297" s="49"/>
      <c r="V297" s="47">
        <v>10500</v>
      </c>
      <c r="W297" s="47">
        <v>8500</v>
      </c>
      <c r="X297" s="47">
        <v>4000</v>
      </c>
      <c r="Y297" s="47">
        <v>4500</v>
      </c>
      <c r="Z297" s="49"/>
      <c r="AA297" s="41">
        <v>1500</v>
      </c>
      <c r="AB297" s="41">
        <v>1500</v>
      </c>
      <c r="AC297" s="41">
        <v>3500</v>
      </c>
      <c r="AD297" s="41">
        <v>-2000</v>
      </c>
      <c r="AE297" s="49"/>
      <c r="AF297" s="43">
        <v>0</v>
      </c>
      <c r="AG297" s="43">
        <v>0</v>
      </c>
      <c r="AH297" s="43">
        <v>0</v>
      </c>
      <c r="AI297" s="43">
        <v>0</v>
      </c>
      <c r="AJ297" s="49"/>
      <c r="AK297" s="45">
        <v>9000</v>
      </c>
      <c r="AL297" s="45">
        <v>7000</v>
      </c>
      <c r="AM297" s="45">
        <v>500</v>
      </c>
      <c r="AN297" s="45">
        <v>6500</v>
      </c>
      <c r="AO297" s="49"/>
      <c r="AP297" s="28">
        <v>9000</v>
      </c>
      <c r="AQ297" s="28" t="s">
        <v>4422</v>
      </c>
      <c r="AR297" s="28" t="s">
        <v>4422</v>
      </c>
      <c r="AS297" s="49"/>
      <c r="AT297" s="31">
        <v>47.058823529411761</v>
      </c>
      <c r="AU297" s="31">
        <v>7.1428571428571423</v>
      </c>
      <c r="AV297" s="60">
        <v>44667</v>
      </c>
    </row>
    <row r="298" spans="1:48" x14ac:dyDescent="0.35">
      <c r="A298" s="28" t="s">
        <v>5690</v>
      </c>
      <c r="B298" s="28">
        <v>278</v>
      </c>
      <c r="C298" s="66">
        <v>4297</v>
      </c>
      <c r="D298" s="28" t="s">
        <v>294</v>
      </c>
      <c r="E298" s="35" t="s">
        <v>640</v>
      </c>
      <c r="F298" s="35" t="s">
        <v>29</v>
      </c>
      <c r="G298" s="28" t="s">
        <v>30</v>
      </c>
      <c r="H298" s="35" t="s">
        <v>1892</v>
      </c>
      <c r="I298" s="38"/>
      <c r="J298" s="35" t="s">
        <v>2058</v>
      </c>
      <c r="K298" s="35" t="s">
        <v>2760</v>
      </c>
      <c r="L298" s="35"/>
      <c r="M298" s="35"/>
      <c r="N298" s="37"/>
      <c r="O298" s="37" t="s">
        <v>2941</v>
      </c>
      <c r="P298" s="35">
        <v>9026656558</v>
      </c>
      <c r="Q298" s="35" t="s">
        <v>2762</v>
      </c>
      <c r="R298" s="35" t="s">
        <v>97</v>
      </c>
      <c r="S298" s="49"/>
      <c r="T298" s="35" t="s">
        <v>2937</v>
      </c>
      <c r="U298" s="49"/>
      <c r="V298" s="47">
        <v>9000</v>
      </c>
      <c r="W298" s="47">
        <v>9000</v>
      </c>
      <c r="X298" s="47">
        <v>0</v>
      </c>
      <c r="Y298" s="47">
        <v>9000</v>
      </c>
      <c r="Z298" s="49"/>
      <c r="AA298" s="41">
        <v>0</v>
      </c>
      <c r="AB298" s="41">
        <v>0</v>
      </c>
      <c r="AC298" s="41">
        <v>0</v>
      </c>
      <c r="AD298" s="41">
        <v>0</v>
      </c>
      <c r="AE298" s="49"/>
      <c r="AF298" s="43">
        <v>0</v>
      </c>
      <c r="AG298" s="43">
        <v>0</v>
      </c>
      <c r="AH298" s="43">
        <v>0</v>
      </c>
      <c r="AI298" s="43">
        <v>0</v>
      </c>
      <c r="AJ298" s="49"/>
      <c r="AK298" s="45">
        <v>9000</v>
      </c>
      <c r="AL298" s="45">
        <v>9000</v>
      </c>
      <c r="AM298" s="45">
        <v>0</v>
      </c>
      <c r="AN298" s="45">
        <v>9000</v>
      </c>
      <c r="AO298" s="49"/>
      <c r="AP298" s="35">
        <v>9000</v>
      </c>
      <c r="AQ298" s="35" t="s">
        <v>4422</v>
      </c>
      <c r="AR298" s="35" t="s">
        <v>4422</v>
      </c>
      <c r="AS298" s="49"/>
      <c r="AT298" s="37">
        <v>0</v>
      </c>
      <c r="AU298" s="37">
        <v>0</v>
      </c>
      <c r="AV298" s="60">
        <v>0</v>
      </c>
    </row>
    <row r="299" spans="1:48" x14ac:dyDescent="0.35">
      <c r="A299" s="28" t="s">
        <v>5689</v>
      </c>
      <c r="B299" s="28">
        <v>279</v>
      </c>
      <c r="C299" s="28" t="s">
        <v>295</v>
      </c>
      <c r="D299" s="28" t="s">
        <v>295</v>
      </c>
      <c r="E299" s="28" t="s">
        <v>641</v>
      </c>
      <c r="F299" s="28" t="s">
        <v>29</v>
      </c>
      <c r="G299" s="28" t="s">
        <v>30</v>
      </c>
      <c r="H299" s="28" t="s">
        <v>1892</v>
      </c>
      <c r="I299" s="30"/>
      <c r="J299" s="28" t="s">
        <v>2109</v>
      </c>
      <c r="K299" s="28" t="s">
        <v>2761</v>
      </c>
      <c r="L299" s="70" t="s">
        <v>2834</v>
      </c>
      <c r="M299" s="28"/>
      <c r="N299" s="31"/>
      <c r="O299" s="31" t="s">
        <v>2941</v>
      </c>
      <c r="P299" s="28">
        <v>7330667259</v>
      </c>
      <c r="Q299" s="28" t="s">
        <v>2764</v>
      </c>
      <c r="R299" s="28" t="s">
        <v>80</v>
      </c>
      <c r="S299" s="71"/>
      <c r="T299" s="28" t="s">
        <v>2937</v>
      </c>
      <c r="U299" s="71"/>
      <c r="V299" s="47">
        <v>29500</v>
      </c>
      <c r="W299" s="47">
        <v>29500</v>
      </c>
      <c r="X299" s="47">
        <v>1000</v>
      </c>
      <c r="Y299" s="47">
        <v>28500</v>
      </c>
      <c r="Z299" s="71"/>
      <c r="AA299" s="41">
        <v>13500</v>
      </c>
      <c r="AB299" s="41">
        <v>13500</v>
      </c>
      <c r="AC299" s="41">
        <v>0</v>
      </c>
      <c r="AD299" s="41">
        <v>13500</v>
      </c>
      <c r="AE299" s="71"/>
      <c r="AF299" s="43">
        <v>0</v>
      </c>
      <c r="AG299" s="43">
        <v>0</v>
      </c>
      <c r="AH299" s="43">
        <v>0</v>
      </c>
      <c r="AI299" s="43">
        <v>0</v>
      </c>
      <c r="AJ299" s="71"/>
      <c r="AK299" s="45">
        <v>16000</v>
      </c>
      <c r="AL299" s="45">
        <v>16000</v>
      </c>
      <c r="AM299" s="45">
        <v>1000</v>
      </c>
      <c r="AN299" s="45">
        <v>15000</v>
      </c>
      <c r="AO299" s="71"/>
      <c r="AP299" s="35">
        <v>9000</v>
      </c>
      <c r="AQ299" s="35">
        <v>7000</v>
      </c>
      <c r="AR299" s="35" t="s">
        <v>4422</v>
      </c>
      <c r="AS299" s="71"/>
      <c r="AT299" s="37">
        <v>3.3898305084745761</v>
      </c>
      <c r="AU299" s="37">
        <v>6.25</v>
      </c>
      <c r="AV299" s="60">
        <v>0</v>
      </c>
    </row>
    <row r="300" spans="1:48" x14ac:dyDescent="0.35">
      <c r="A300" s="28" t="s">
        <v>5689</v>
      </c>
      <c r="B300" s="28">
        <v>280</v>
      </c>
      <c r="C300" s="66">
        <v>4268</v>
      </c>
      <c r="D300" s="28" t="s">
        <v>4705</v>
      </c>
      <c r="E300" s="28" t="s">
        <v>642</v>
      </c>
      <c r="F300" s="28" t="s">
        <v>29</v>
      </c>
      <c r="G300" s="28" t="s">
        <v>30</v>
      </c>
      <c r="H300" s="28" t="s">
        <v>1892</v>
      </c>
      <c r="I300" s="30"/>
      <c r="J300" s="28" t="s">
        <v>2110</v>
      </c>
      <c r="K300" s="28" t="s">
        <v>2761</v>
      </c>
      <c r="L300" s="28"/>
      <c r="M300" s="28"/>
      <c r="N300" s="31"/>
      <c r="O300" s="31" t="s">
        <v>2941</v>
      </c>
      <c r="P300" s="28">
        <v>9000998070</v>
      </c>
      <c r="Q300" s="28" t="s">
        <v>2762</v>
      </c>
      <c r="R300" s="28" t="s">
        <v>97</v>
      </c>
      <c r="S300" s="71"/>
      <c r="T300" s="28" t="s">
        <v>2937</v>
      </c>
      <c r="U300" s="71"/>
      <c r="V300" s="47">
        <v>15000</v>
      </c>
      <c r="W300" s="47">
        <v>15000</v>
      </c>
      <c r="X300" s="47">
        <v>0</v>
      </c>
      <c r="Y300" s="47">
        <v>15000</v>
      </c>
      <c r="Z300" s="71"/>
      <c r="AA300" s="41">
        <v>6000</v>
      </c>
      <c r="AB300" s="41">
        <v>6000</v>
      </c>
      <c r="AC300" s="41">
        <v>0</v>
      </c>
      <c r="AD300" s="41">
        <v>6000</v>
      </c>
      <c r="AE300" s="71"/>
      <c r="AF300" s="43">
        <v>0</v>
      </c>
      <c r="AG300" s="43">
        <v>0</v>
      </c>
      <c r="AH300" s="43">
        <v>0</v>
      </c>
      <c r="AI300" s="43">
        <v>0</v>
      </c>
      <c r="AJ300" s="71"/>
      <c r="AK300" s="45">
        <v>9000</v>
      </c>
      <c r="AL300" s="45">
        <v>9000</v>
      </c>
      <c r="AM300" s="45">
        <v>0</v>
      </c>
      <c r="AN300" s="45">
        <v>9000</v>
      </c>
      <c r="AO300" s="71"/>
      <c r="AP300" s="35">
        <v>9000</v>
      </c>
      <c r="AQ300" s="35" t="s">
        <v>4422</v>
      </c>
      <c r="AR300" s="35" t="s">
        <v>4422</v>
      </c>
      <c r="AS300" s="71"/>
      <c r="AT300" s="37">
        <v>0</v>
      </c>
      <c r="AU300" s="37">
        <v>0</v>
      </c>
      <c r="AV300" s="60">
        <v>0</v>
      </c>
    </row>
    <row r="301" spans="1:48" x14ac:dyDescent="0.35">
      <c r="A301" s="28" t="s">
        <v>5689</v>
      </c>
      <c r="B301" s="28">
        <v>281</v>
      </c>
      <c r="C301" s="66">
        <v>4170</v>
      </c>
      <c r="D301" s="28" t="s">
        <v>4706</v>
      </c>
      <c r="E301" s="28" t="s">
        <v>643</v>
      </c>
      <c r="F301" s="28" t="s">
        <v>29</v>
      </c>
      <c r="G301" s="28" t="s">
        <v>29</v>
      </c>
      <c r="H301" s="28" t="s">
        <v>1892</v>
      </c>
      <c r="I301" s="30"/>
      <c r="J301" s="28" t="s">
        <v>4620</v>
      </c>
      <c r="K301" s="28" t="s">
        <v>2761</v>
      </c>
      <c r="L301" s="28"/>
      <c r="M301" s="28"/>
      <c r="N301" s="31">
        <v>399961832689</v>
      </c>
      <c r="O301" s="31" t="s">
        <v>5056</v>
      </c>
      <c r="P301" s="28">
        <v>9948118447</v>
      </c>
      <c r="Q301" s="28" t="s">
        <v>2762</v>
      </c>
      <c r="R301" s="28" t="s">
        <v>97</v>
      </c>
      <c r="S301" s="49"/>
      <c r="T301" s="28">
        <v>22</v>
      </c>
      <c r="U301" s="49"/>
      <c r="V301" s="47">
        <v>9000</v>
      </c>
      <c r="W301" s="47">
        <v>7000</v>
      </c>
      <c r="X301" s="47">
        <v>5000</v>
      </c>
      <c r="Y301" s="47">
        <v>2000</v>
      </c>
      <c r="Z301" s="49"/>
      <c r="AA301" s="41">
        <v>0</v>
      </c>
      <c r="AB301" s="41">
        <v>0</v>
      </c>
      <c r="AC301" s="41">
        <v>0</v>
      </c>
      <c r="AD301" s="41">
        <v>0</v>
      </c>
      <c r="AE301" s="49"/>
      <c r="AF301" s="43">
        <v>0</v>
      </c>
      <c r="AG301" s="43">
        <v>0</v>
      </c>
      <c r="AH301" s="43">
        <v>0</v>
      </c>
      <c r="AI301" s="43">
        <v>0</v>
      </c>
      <c r="AJ301" s="49"/>
      <c r="AK301" s="45">
        <v>9000</v>
      </c>
      <c r="AL301" s="45">
        <v>7000</v>
      </c>
      <c r="AM301" s="45">
        <v>5000</v>
      </c>
      <c r="AN301" s="45">
        <v>2000</v>
      </c>
      <c r="AO301" s="49"/>
      <c r="AP301" s="28">
        <v>9000</v>
      </c>
      <c r="AQ301" s="28" t="s">
        <v>4422</v>
      </c>
      <c r="AR301" s="28" t="s">
        <v>4422</v>
      </c>
      <c r="AS301" s="49"/>
      <c r="AT301" s="31">
        <v>71.428571428571431</v>
      </c>
      <c r="AU301" s="31">
        <v>71.428571428571431</v>
      </c>
      <c r="AV301" s="60">
        <v>44659</v>
      </c>
    </row>
    <row r="302" spans="1:48" x14ac:dyDescent="0.35">
      <c r="A302" s="28" t="s">
        <v>5690</v>
      </c>
      <c r="B302" s="28">
        <v>282</v>
      </c>
      <c r="C302" s="28" t="s">
        <v>296</v>
      </c>
      <c r="D302" s="28" t="s">
        <v>296</v>
      </c>
      <c r="E302" s="50" t="s">
        <v>644</v>
      </c>
      <c r="F302" s="50" t="s">
        <v>29</v>
      </c>
      <c r="G302" s="50" t="s">
        <v>30</v>
      </c>
      <c r="H302" s="50" t="s">
        <v>1892</v>
      </c>
      <c r="I302" s="51"/>
      <c r="J302" s="50" t="s">
        <v>2111</v>
      </c>
      <c r="K302" s="50" t="s">
        <v>2760</v>
      </c>
      <c r="L302" s="50"/>
      <c r="M302" s="50"/>
      <c r="N302" s="52"/>
      <c r="O302" s="52" t="s">
        <v>2941</v>
      </c>
      <c r="P302" s="50">
        <v>9640135384</v>
      </c>
      <c r="Q302" s="50" t="s">
        <v>2764</v>
      </c>
      <c r="R302" s="50" t="s">
        <v>82</v>
      </c>
      <c r="S302" s="53"/>
      <c r="T302" s="50">
        <v>23</v>
      </c>
      <c r="U302" s="53"/>
      <c r="V302" s="47">
        <v>18500</v>
      </c>
      <c r="W302" s="47">
        <v>11000</v>
      </c>
      <c r="X302" s="47">
        <v>0</v>
      </c>
      <c r="Y302" s="47">
        <v>11000</v>
      </c>
      <c r="Z302" s="53"/>
      <c r="AA302" s="41">
        <v>2500</v>
      </c>
      <c r="AB302" s="41">
        <v>2500</v>
      </c>
      <c r="AC302" s="41">
        <v>0</v>
      </c>
      <c r="AD302" s="41">
        <v>2500</v>
      </c>
      <c r="AE302" s="53"/>
      <c r="AF302" s="43">
        <v>0</v>
      </c>
      <c r="AG302" s="43">
        <v>0</v>
      </c>
      <c r="AH302" s="43">
        <v>0</v>
      </c>
      <c r="AI302" s="43">
        <v>0</v>
      </c>
      <c r="AJ302" s="53"/>
      <c r="AK302" s="45">
        <v>16000</v>
      </c>
      <c r="AL302" s="45">
        <v>8500</v>
      </c>
      <c r="AM302" s="45">
        <v>0</v>
      </c>
      <c r="AN302" s="45">
        <v>8500</v>
      </c>
      <c r="AO302" s="53"/>
      <c r="AP302" s="28">
        <v>9000</v>
      </c>
      <c r="AQ302" s="28">
        <v>7000</v>
      </c>
      <c r="AR302" s="28" t="s">
        <v>4422</v>
      </c>
      <c r="AS302" s="53"/>
      <c r="AT302" s="31">
        <v>0</v>
      </c>
      <c r="AU302" s="31">
        <v>0</v>
      </c>
      <c r="AV302" s="60">
        <v>0</v>
      </c>
    </row>
    <row r="303" spans="1:48" x14ac:dyDescent="0.35">
      <c r="A303" s="28" t="s">
        <v>5689</v>
      </c>
      <c r="B303" s="28">
        <v>283</v>
      </c>
      <c r="C303" s="66">
        <v>4230</v>
      </c>
      <c r="D303" s="28" t="s">
        <v>4707</v>
      </c>
      <c r="E303" s="28" t="s">
        <v>645</v>
      </c>
      <c r="F303" s="28" t="s">
        <v>29</v>
      </c>
      <c r="G303" s="28" t="s">
        <v>30</v>
      </c>
      <c r="H303" s="28" t="s">
        <v>1892</v>
      </c>
      <c r="I303" s="30"/>
      <c r="J303" s="28" t="s">
        <v>2112</v>
      </c>
      <c r="K303" s="28" t="s">
        <v>2761</v>
      </c>
      <c r="L303" s="28"/>
      <c r="M303" s="28"/>
      <c r="N303" s="31"/>
      <c r="O303" s="31" t="s">
        <v>2941</v>
      </c>
      <c r="P303" s="28">
        <v>9849709600</v>
      </c>
      <c r="Q303" s="28" t="s">
        <v>2762</v>
      </c>
      <c r="R303" s="28" t="s">
        <v>97</v>
      </c>
      <c r="S303" s="49"/>
      <c r="T303" s="28">
        <v>142</v>
      </c>
      <c r="U303" s="49"/>
      <c r="V303" s="47">
        <v>17500</v>
      </c>
      <c r="W303" s="47">
        <v>14000</v>
      </c>
      <c r="X303" s="47">
        <v>7000</v>
      </c>
      <c r="Y303" s="47">
        <v>7000</v>
      </c>
      <c r="Z303" s="49"/>
      <c r="AA303" s="41">
        <v>8500</v>
      </c>
      <c r="AB303" s="41">
        <v>6000</v>
      </c>
      <c r="AC303" s="41">
        <v>6000</v>
      </c>
      <c r="AD303" s="41">
        <v>0</v>
      </c>
      <c r="AE303" s="49"/>
      <c r="AF303" s="43">
        <v>0</v>
      </c>
      <c r="AG303" s="43">
        <v>0</v>
      </c>
      <c r="AH303" s="43">
        <v>0</v>
      </c>
      <c r="AI303" s="43">
        <v>0</v>
      </c>
      <c r="AJ303" s="49"/>
      <c r="AK303" s="45">
        <v>9000</v>
      </c>
      <c r="AL303" s="45">
        <v>8000</v>
      </c>
      <c r="AM303" s="45">
        <v>1000</v>
      </c>
      <c r="AN303" s="45">
        <v>7000</v>
      </c>
      <c r="AO303" s="49"/>
      <c r="AP303" s="28">
        <v>9000</v>
      </c>
      <c r="AQ303" s="28" t="s">
        <v>4422</v>
      </c>
      <c r="AR303" s="28" t="s">
        <v>4422</v>
      </c>
      <c r="AS303" s="49"/>
      <c r="AT303" s="31">
        <v>50</v>
      </c>
      <c r="AU303" s="31">
        <v>12.5</v>
      </c>
      <c r="AV303" s="60">
        <v>44606</v>
      </c>
    </row>
    <row r="304" spans="1:48" x14ac:dyDescent="0.35">
      <c r="A304" s="28" t="s">
        <v>5689</v>
      </c>
      <c r="B304" s="28">
        <v>284</v>
      </c>
      <c r="C304" s="66">
        <v>4247</v>
      </c>
      <c r="D304" s="28" t="s">
        <v>4708</v>
      </c>
      <c r="E304" s="28" t="s">
        <v>646</v>
      </c>
      <c r="F304" s="28" t="s">
        <v>29</v>
      </c>
      <c r="G304" s="28" t="s">
        <v>29</v>
      </c>
      <c r="H304" s="28" t="s">
        <v>1892</v>
      </c>
      <c r="I304" s="30"/>
      <c r="J304" s="28" t="s">
        <v>2113</v>
      </c>
      <c r="K304" s="28" t="s">
        <v>2761</v>
      </c>
      <c r="L304" s="28"/>
      <c r="M304" s="28"/>
      <c r="N304" s="31"/>
      <c r="O304" s="31" t="s">
        <v>2941</v>
      </c>
      <c r="P304" s="28">
        <v>9000291434</v>
      </c>
      <c r="Q304" s="28" t="s">
        <v>2762</v>
      </c>
      <c r="R304" s="28" t="s">
        <v>97</v>
      </c>
      <c r="S304" s="49"/>
      <c r="T304" s="28" t="s">
        <v>2937</v>
      </c>
      <c r="U304" s="49"/>
      <c r="V304" s="47">
        <v>11200</v>
      </c>
      <c r="W304" s="47">
        <v>11200</v>
      </c>
      <c r="X304" s="47">
        <v>5200</v>
      </c>
      <c r="Y304" s="47">
        <v>6000</v>
      </c>
      <c r="Z304" s="49"/>
      <c r="AA304" s="41">
        <v>2200</v>
      </c>
      <c r="AB304" s="41">
        <v>2200</v>
      </c>
      <c r="AC304" s="41">
        <v>2200</v>
      </c>
      <c r="AD304" s="41">
        <v>0</v>
      </c>
      <c r="AE304" s="49"/>
      <c r="AF304" s="43">
        <v>0</v>
      </c>
      <c r="AG304" s="43">
        <v>0</v>
      </c>
      <c r="AH304" s="43">
        <v>0</v>
      </c>
      <c r="AI304" s="43">
        <v>0</v>
      </c>
      <c r="AJ304" s="49"/>
      <c r="AK304" s="45">
        <v>9000</v>
      </c>
      <c r="AL304" s="45">
        <v>9000</v>
      </c>
      <c r="AM304" s="45">
        <v>3000</v>
      </c>
      <c r="AN304" s="45">
        <v>6000</v>
      </c>
      <c r="AO304" s="49"/>
      <c r="AP304" s="28">
        <v>9000</v>
      </c>
      <c r="AQ304" s="28" t="s">
        <v>4422</v>
      </c>
      <c r="AR304" s="28" t="s">
        <v>4422</v>
      </c>
      <c r="AS304" s="49"/>
      <c r="AT304" s="31">
        <v>46.428571428571431</v>
      </c>
      <c r="AU304" s="31">
        <v>33.333333333333329</v>
      </c>
      <c r="AV304" s="60">
        <v>44669</v>
      </c>
    </row>
    <row r="305" spans="1:48" x14ac:dyDescent="0.35">
      <c r="A305" s="28" t="s">
        <v>5689</v>
      </c>
      <c r="B305" s="28">
        <v>285</v>
      </c>
      <c r="C305" s="66">
        <v>4196</v>
      </c>
      <c r="D305" s="28" t="s">
        <v>4709</v>
      </c>
      <c r="E305" s="28" t="s">
        <v>647</v>
      </c>
      <c r="F305" s="28" t="s">
        <v>29</v>
      </c>
      <c r="G305" s="28" t="s">
        <v>29</v>
      </c>
      <c r="H305" s="28" t="s">
        <v>1892</v>
      </c>
      <c r="I305" s="30"/>
      <c r="J305" s="28" t="s">
        <v>2114</v>
      </c>
      <c r="K305" s="28" t="s">
        <v>2761</v>
      </c>
      <c r="L305" s="28"/>
      <c r="M305" s="28"/>
      <c r="N305" s="31">
        <v>201261267584</v>
      </c>
      <c r="O305" s="31" t="s">
        <v>5057</v>
      </c>
      <c r="P305" s="28">
        <v>8897088743</v>
      </c>
      <c r="Q305" s="28" t="s">
        <v>2764</v>
      </c>
      <c r="R305" s="28" t="s">
        <v>77</v>
      </c>
      <c r="S305" s="49"/>
      <c r="T305" s="28" t="s">
        <v>2937</v>
      </c>
      <c r="U305" s="49"/>
      <c r="V305" s="47">
        <v>18500</v>
      </c>
      <c r="W305" s="47">
        <v>18500</v>
      </c>
      <c r="X305" s="47">
        <v>3000</v>
      </c>
      <c r="Y305" s="47">
        <v>15500</v>
      </c>
      <c r="Z305" s="49"/>
      <c r="AA305" s="41">
        <v>2500</v>
      </c>
      <c r="AB305" s="41">
        <v>2500</v>
      </c>
      <c r="AC305" s="41">
        <v>2500</v>
      </c>
      <c r="AD305" s="41">
        <v>0</v>
      </c>
      <c r="AE305" s="49"/>
      <c r="AF305" s="43">
        <v>0</v>
      </c>
      <c r="AG305" s="43">
        <v>0</v>
      </c>
      <c r="AH305" s="43">
        <v>0</v>
      </c>
      <c r="AI305" s="43">
        <v>0</v>
      </c>
      <c r="AJ305" s="49"/>
      <c r="AK305" s="45">
        <v>16000</v>
      </c>
      <c r="AL305" s="45">
        <v>16000</v>
      </c>
      <c r="AM305" s="45">
        <v>500</v>
      </c>
      <c r="AN305" s="45">
        <v>15500</v>
      </c>
      <c r="AO305" s="49"/>
      <c r="AP305" s="28">
        <v>9000</v>
      </c>
      <c r="AQ305" s="28">
        <v>7000</v>
      </c>
      <c r="AR305" s="28" t="s">
        <v>4422</v>
      </c>
      <c r="AS305" s="49"/>
      <c r="AT305" s="31">
        <v>16.216216216216218</v>
      </c>
      <c r="AU305" s="31">
        <v>3.125</v>
      </c>
      <c r="AV305" s="60">
        <v>44613</v>
      </c>
    </row>
    <row r="306" spans="1:48" x14ac:dyDescent="0.35">
      <c r="A306" s="28" t="s">
        <v>5690</v>
      </c>
      <c r="B306" s="28">
        <v>286</v>
      </c>
      <c r="C306" s="66">
        <v>4269</v>
      </c>
      <c r="D306" s="28" t="s">
        <v>297</v>
      </c>
      <c r="E306" s="28" t="s">
        <v>648</v>
      </c>
      <c r="F306" s="28" t="s">
        <v>29</v>
      </c>
      <c r="G306" s="28" t="s">
        <v>29</v>
      </c>
      <c r="H306" s="28" t="s">
        <v>1892</v>
      </c>
      <c r="I306" s="30"/>
      <c r="J306" s="28" t="s">
        <v>2115</v>
      </c>
      <c r="K306" s="28" t="s">
        <v>2761</v>
      </c>
      <c r="L306" s="28"/>
      <c r="M306" s="28"/>
      <c r="N306" s="31">
        <v>258570076770</v>
      </c>
      <c r="O306" s="31" t="s">
        <v>4445</v>
      </c>
      <c r="P306" s="28">
        <v>7396706080</v>
      </c>
      <c r="Q306" s="28" t="s">
        <v>2762</v>
      </c>
      <c r="R306" s="28" t="s">
        <v>102</v>
      </c>
      <c r="S306" s="49"/>
      <c r="T306" s="28">
        <v>223</v>
      </c>
      <c r="U306" s="49"/>
      <c r="V306" s="47">
        <v>11000</v>
      </c>
      <c r="W306" s="47">
        <v>9000</v>
      </c>
      <c r="X306" s="47">
        <v>5500</v>
      </c>
      <c r="Y306" s="47">
        <v>3500</v>
      </c>
      <c r="Z306" s="49"/>
      <c r="AA306" s="41">
        <v>2000</v>
      </c>
      <c r="AB306" s="41">
        <v>2000</v>
      </c>
      <c r="AC306" s="41">
        <v>2000</v>
      </c>
      <c r="AD306" s="41">
        <v>0</v>
      </c>
      <c r="AE306" s="49"/>
      <c r="AF306" s="43">
        <v>0</v>
      </c>
      <c r="AG306" s="43">
        <v>0</v>
      </c>
      <c r="AH306" s="43">
        <v>0</v>
      </c>
      <c r="AI306" s="43">
        <v>0</v>
      </c>
      <c r="AJ306" s="49"/>
      <c r="AK306" s="45">
        <v>9000</v>
      </c>
      <c r="AL306" s="45">
        <v>7000</v>
      </c>
      <c r="AM306" s="45">
        <v>3500</v>
      </c>
      <c r="AN306" s="45">
        <v>3500</v>
      </c>
      <c r="AO306" s="49"/>
      <c r="AP306" s="28">
        <v>9000</v>
      </c>
      <c r="AQ306" s="28" t="s">
        <v>4422</v>
      </c>
      <c r="AR306" s="28" t="s">
        <v>4422</v>
      </c>
      <c r="AS306" s="49"/>
      <c r="AT306" s="31">
        <v>61.111111111111114</v>
      </c>
      <c r="AU306" s="31">
        <v>50</v>
      </c>
      <c r="AV306" s="60">
        <v>44669</v>
      </c>
    </row>
    <row r="307" spans="1:48" x14ac:dyDescent="0.35">
      <c r="A307" s="28" t="s">
        <v>5689</v>
      </c>
      <c r="B307" s="28">
        <v>287</v>
      </c>
      <c r="C307" s="66">
        <v>4290</v>
      </c>
      <c r="D307" s="28" t="s">
        <v>4710</v>
      </c>
      <c r="E307" s="28" t="s">
        <v>649</v>
      </c>
      <c r="F307" s="28" t="s">
        <v>29</v>
      </c>
      <c r="G307" s="28" t="s">
        <v>30</v>
      </c>
      <c r="H307" s="28" t="s">
        <v>1892</v>
      </c>
      <c r="I307" s="30"/>
      <c r="J307" s="28" t="s">
        <v>2116</v>
      </c>
      <c r="K307" s="28" t="s">
        <v>2761</v>
      </c>
      <c r="L307" s="28"/>
      <c r="M307" s="28"/>
      <c r="N307" s="31">
        <v>949669417804</v>
      </c>
      <c r="O307" s="31" t="s">
        <v>5058</v>
      </c>
      <c r="P307" s="28">
        <v>9640268643</v>
      </c>
      <c r="Q307" s="28" t="s">
        <v>2764</v>
      </c>
      <c r="R307" s="28" t="s">
        <v>183</v>
      </c>
      <c r="S307" s="49"/>
      <c r="T307" s="28">
        <v>239</v>
      </c>
      <c r="U307" s="49"/>
      <c r="V307" s="47">
        <v>16500</v>
      </c>
      <c r="W307" s="47">
        <v>12000</v>
      </c>
      <c r="X307" s="47">
        <v>10000</v>
      </c>
      <c r="Y307" s="47">
        <v>2000</v>
      </c>
      <c r="Z307" s="49"/>
      <c r="AA307" s="41">
        <v>1000</v>
      </c>
      <c r="AB307" s="41">
        <v>1000</v>
      </c>
      <c r="AC307" s="41">
        <v>1000</v>
      </c>
      <c r="AD307" s="41">
        <v>0</v>
      </c>
      <c r="AE307" s="49"/>
      <c r="AF307" s="43">
        <v>0</v>
      </c>
      <c r="AG307" s="43">
        <v>0</v>
      </c>
      <c r="AH307" s="43">
        <v>0</v>
      </c>
      <c r="AI307" s="43">
        <v>0</v>
      </c>
      <c r="AJ307" s="49"/>
      <c r="AK307" s="45">
        <v>15500</v>
      </c>
      <c r="AL307" s="45">
        <v>11000</v>
      </c>
      <c r="AM307" s="45">
        <v>9000</v>
      </c>
      <c r="AN307" s="45">
        <v>2000</v>
      </c>
      <c r="AO307" s="49"/>
      <c r="AP307" s="28">
        <v>9000</v>
      </c>
      <c r="AQ307" s="28">
        <v>6500</v>
      </c>
      <c r="AR307" s="28" t="s">
        <v>4422</v>
      </c>
      <c r="AS307" s="49"/>
      <c r="AT307" s="31">
        <v>83.333333333333343</v>
      </c>
      <c r="AU307" s="31">
        <v>81.818181818181827</v>
      </c>
      <c r="AV307" s="60">
        <v>44662</v>
      </c>
    </row>
    <row r="308" spans="1:48" x14ac:dyDescent="0.35">
      <c r="A308" s="28" t="s">
        <v>5689</v>
      </c>
      <c r="B308" s="28">
        <v>289</v>
      </c>
      <c r="C308" s="66">
        <v>4275</v>
      </c>
      <c r="D308" s="28" t="s">
        <v>4711</v>
      </c>
      <c r="E308" s="28" t="s">
        <v>651</v>
      </c>
      <c r="F308" s="28" t="s">
        <v>29</v>
      </c>
      <c r="G308" s="28" t="s">
        <v>29</v>
      </c>
      <c r="H308" s="28" t="s">
        <v>1892</v>
      </c>
      <c r="I308" s="30"/>
      <c r="J308" s="28" t="s">
        <v>2117</v>
      </c>
      <c r="K308" s="28" t="s">
        <v>2761</v>
      </c>
      <c r="L308" s="28"/>
      <c r="M308" s="28"/>
      <c r="N308" s="31"/>
      <c r="O308" s="31" t="s">
        <v>2941</v>
      </c>
      <c r="P308" s="28">
        <v>7981836286</v>
      </c>
      <c r="Q308" s="28" t="s">
        <v>2764</v>
      </c>
      <c r="R308" s="28" t="s">
        <v>43</v>
      </c>
      <c r="S308" s="49"/>
      <c r="T308" s="28" t="s">
        <v>2937</v>
      </c>
      <c r="U308" s="49"/>
      <c r="V308" s="47">
        <v>24000</v>
      </c>
      <c r="W308" s="47">
        <v>24000</v>
      </c>
      <c r="X308" s="47">
        <v>5000</v>
      </c>
      <c r="Y308" s="47">
        <v>19000</v>
      </c>
      <c r="Z308" s="49"/>
      <c r="AA308" s="41">
        <v>8000</v>
      </c>
      <c r="AB308" s="41">
        <v>8000</v>
      </c>
      <c r="AC308" s="41">
        <v>5000</v>
      </c>
      <c r="AD308" s="41">
        <v>3000</v>
      </c>
      <c r="AE308" s="49"/>
      <c r="AF308" s="43">
        <v>0</v>
      </c>
      <c r="AG308" s="43">
        <v>0</v>
      </c>
      <c r="AH308" s="43">
        <v>0</v>
      </c>
      <c r="AI308" s="43">
        <v>0</v>
      </c>
      <c r="AJ308" s="49"/>
      <c r="AK308" s="45">
        <v>16000</v>
      </c>
      <c r="AL308" s="45">
        <v>16000</v>
      </c>
      <c r="AM308" s="45">
        <v>0</v>
      </c>
      <c r="AN308" s="45">
        <v>16000</v>
      </c>
      <c r="AO308" s="49"/>
      <c r="AP308" s="28">
        <v>9000</v>
      </c>
      <c r="AQ308" s="28">
        <v>7000</v>
      </c>
      <c r="AR308" s="28" t="s">
        <v>4422</v>
      </c>
      <c r="AS308" s="49"/>
      <c r="AT308" s="31">
        <v>20.833333333333336</v>
      </c>
      <c r="AU308" s="31">
        <v>0</v>
      </c>
      <c r="AV308" s="60">
        <v>44627</v>
      </c>
    </row>
    <row r="309" spans="1:48" x14ac:dyDescent="0.35">
      <c r="A309" s="28" t="s">
        <v>5690</v>
      </c>
      <c r="B309" s="28">
        <v>290</v>
      </c>
      <c r="C309" s="66">
        <v>4265</v>
      </c>
      <c r="D309" s="28" t="s">
        <v>298</v>
      </c>
      <c r="E309" s="35" t="s">
        <v>652</v>
      </c>
      <c r="F309" s="35" t="s">
        <v>29</v>
      </c>
      <c r="G309" s="28" t="s">
        <v>29</v>
      </c>
      <c r="H309" s="35" t="s">
        <v>1892</v>
      </c>
      <c r="I309" s="38"/>
      <c r="J309" s="35" t="s">
        <v>2118</v>
      </c>
      <c r="K309" s="35" t="s">
        <v>2760</v>
      </c>
      <c r="L309" s="35"/>
      <c r="M309" s="35"/>
      <c r="N309" s="37"/>
      <c r="O309" s="37" t="s">
        <v>2941</v>
      </c>
      <c r="P309" s="35">
        <v>9704303543</v>
      </c>
      <c r="Q309" s="35" t="s">
        <v>2764</v>
      </c>
      <c r="R309" s="35" t="s">
        <v>61</v>
      </c>
      <c r="S309" s="49"/>
      <c r="T309" s="35" t="s">
        <v>2937</v>
      </c>
      <c r="U309" s="49"/>
      <c r="V309" s="47">
        <v>26500</v>
      </c>
      <c r="W309" s="47">
        <v>26500</v>
      </c>
      <c r="X309" s="47">
        <v>0</v>
      </c>
      <c r="Y309" s="47">
        <v>26500</v>
      </c>
      <c r="Z309" s="49"/>
      <c r="AA309" s="41">
        <v>10500</v>
      </c>
      <c r="AB309" s="41">
        <v>10500</v>
      </c>
      <c r="AC309" s="41">
        <v>0</v>
      </c>
      <c r="AD309" s="41">
        <v>10500</v>
      </c>
      <c r="AE309" s="49"/>
      <c r="AF309" s="43">
        <v>0</v>
      </c>
      <c r="AG309" s="43">
        <v>0</v>
      </c>
      <c r="AH309" s="43">
        <v>0</v>
      </c>
      <c r="AI309" s="43">
        <v>0</v>
      </c>
      <c r="AJ309" s="49"/>
      <c r="AK309" s="45">
        <v>16000</v>
      </c>
      <c r="AL309" s="45">
        <v>16000</v>
      </c>
      <c r="AM309" s="45">
        <v>0</v>
      </c>
      <c r="AN309" s="45">
        <v>16000</v>
      </c>
      <c r="AO309" s="49"/>
      <c r="AP309" s="35">
        <v>9000</v>
      </c>
      <c r="AQ309" s="35">
        <v>7000</v>
      </c>
      <c r="AR309" s="35" t="s">
        <v>4422</v>
      </c>
      <c r="AS309" s="49"/>
      <c r="AT309" s="37">
        <v>0</v>
      </c>
      <c r="AU309" s="37">
        <v>0</v>
      </c>
      <c r="AV309" s="60">
        <v>0</v>
      </c>
    </row>
    <row r="310" spans="1:48" x14ac:dyDescent="0.35">
      <c r="A310" s="28" t="s">
        <v>5689</v>
      </c>
      <c r="B310" s="28">
        <v>291</v>
      </c>
      <c r="C310" s="66">
        <v>4261</v>
      </c>
      <c r="D310" s="28" t="s">
        <v>4712</v>
      </c>
      <c r="E310" s="28" t="s">
        <v>653</v>
      </c>
      <c r="F310" s="28" t="s">
        <v>29</v>
      </c>
      <c r="G310" s="28" t="s">
        <v>30</v>
      </c>
      <c r="H310" s="28" t="s">
        <v>1892</v>
      </c>
      <c r="I310" s="30"/>
      <c r="J310" s="28" t="s">
        <v>2119</v>
      </c>
      <c r="K310" s="28" t="s">
        <v>2761</v>
      </c>
      <c r="L310" s="28"/>
      <c r="M310" s="28"/>
      <c r="N310" s="31">
        <v>975232416443</v>
      </c>
      <c r="O310" s="31" t="s">
        <v>5059</v>
      </c>
      <c r="P310" s="28">
        <v>9010004233</v>
      </c>
      <c r="Q310" s="28" t="s">
        <v>2764</v>
      </c>
      <c r="R310" s="28" t="s">
        <v>108</v>
      </c>
      <c r="S310" s="49"/>
      <c r="T310" s="28" t="s">
        <v>2937</v>
      </c>
      <c r="U310" s="49"/>
      <c r="V310" s="47">
        <v>16000</v>
      </c>
      <c r="W310" s="47">
        <v>16000</v>
      </c>
      <c r="X310" s="47">
        <v>5000</v>
      </c>
      <c r="Y310" s="47">
        <v>11000</v>
      </c>
      <c r="Z310" s="49"/>
      <c r="AA310" s="41">
        <v>0</v>
      </c>
      <c r="AB310" s="41">
        <v>0</v>
      </c>
      <c r="AC310" s="41">
        <v>0</v>
      </c>
      <c r="AD310" s="41">
        <v>0</v>
      </c>
      <c r="AE310" s="49"/>
      <c r="AF310" s="43">
        <v>0</v>
      </c>
      <c r="AG310" s="43">
        <v>0</v>
      </c>
      <c r="AH310" s="43">
        <v>0</v>
      </c>
      <c r="AI310" s="43">
        <v>0</v>
      </c>
      <c r="AJ310" s="49"/>
      <c r="AK310" s="45">
        <v>16000</v>
      </c>
      <c r="AL310" s="45">
        <v>16000</v>
      </c>
      <c r="AM310" s="45">
        <v>5000</v>
      </c>
      <c r="AN310" s="45">
        <v>11000</v>
      </c>
      <c r="AO310" s="49"/>
      <c r="AP310" s="28">
        <v>9000</v>
      </c>
      <c r="AQ310" s="28">
        <v>7000</v>
      </c>
      <c r="AR310" s="28" t="s">
        <v>4422</v>
      </c>
      <c r="AS310" s="49"/>
      <c r="AT310" s="31">
        <v>31.25</v>
      </c>
      <c r="AU310" s="31">
        <v>31.25</v>
      </c>
      <c r="AV310" s="60">
        <v>44670</v>
      </c>
    </row>
    <row r="311" spans="1:48" x14ac:dyDescent="0.35">
      <c r="A311" s="28" t="s">
        <v>5689</v>
      </c>
      <c r="B311" s="28">
        <v>292</v>
      </c>
      <c r="C311" s="66">
        <v>3942</v>
      </c>
      <c r="D311" s="28" t="s">
        <v>4713</v>
      </c>
      <c r="E311" s="28" t="s">
        <v>654</v>
      </c>
      <c r="F311" s="28" t="s">
        <v>29</v>
      </c>
      <c r="G311" s="28" t="s">
        <v>30</v>
      </c>
      <c r="H311" s="28" t="s">
        <v>1892</v>
      </c>
      <c r="I311" s="30"/>
      <c r="J311" s="28" t="s">
        <v>2120</v>
      </c>
      <c r="K311" s="28" t="s">
        <v>2761</v>
      </c>
      <c r="L311" s="28" t="s">
        <v>2854</v>
      </c>
      <c r="M311" s="28"/>
      <c r="N311" s="31">
        <v>400230311715</v>
      </c>
      <c r="O311" s="31" t="s">
        <v>5060</v>
      </c>
      <c r="P311" s="28">
        <v>9948143058</v>
      </c>
      <c r="Q311" s="28" t="s">
        <v>2764</v>
      </c>
      <c r="R311" s="28" t="s">
        <v>36</v>
      </c>
      <c r="S311" s="49"/>
      <c r="T311" s="28">
        <v>292</v>
      </c>
      <c r="U311" s="49"/>
      <c r="V311" s="47">
        <v>20000</v>
      </c>
      <c r="W311" s="47">
        <v>13000</v>
      </c>
      <c r="X311" s="47">
        <v>5000</v>
      </c>
      <c r="Y311" s="47">
        <v>8000</v>
      </c>
      <c r="Z311" s="49"/>
      <c r="AA311" s="41">
        <v>6000</v>
      </c>
      <c r="AB311" s="41">
        <v>3000</v>
      </c>
      <c r="AC311" s="41">
        <v>3000</v>
      </c>
      <c r="AD311" s="41">
        <v>0</v>
      </c>
      <c r="AE311" s="49"/>
      <c r="AF311" s="43">
        <v>0</v>
      </c>
      <c r="AG311" s="43">
        <v>0</v>
      </c>
      <c r="AH311" s="43">
        <v>0</v>
      </c>
      <c r="AI311" s="43">
        <v>0</v>
      </c>
      <c r="AJ311" s="49"/>
      <c r="AK311" s="45">
        <v>14000</v>
      </c>
      <c r="AL311" s="45">
        <v>10000</v>
      </c>
      <c r="AM311" s="45">
        <v>2000</v>
      </c>
      <c r="AN311" s="45">
        <v>8000</v>
      </c>
      <c r="AO311" s="49"/>
      <c r="AP311" s="28">
        <v>9000</v>
      </c>
      <c r="AQ311" s="28">
        <v>5000</v>
      </c>
      <c r="AR311" s="28" t="s">
        <v>4422</v>
      </c>
      <c r="AS311" s="49"/>
      <c r="AT311" s="31">
        <v>38.461538461538467</v>
      </c>
      <c r="AU311" s="31">
        <v>20</v>
      </c>
      <c r="AV311" s="60">
        <v>44660</v>
      </c>
    </row>
    <row r="312" spans="1:48" x14ac:dyDescent="0.35">
      <c r="A312" s="28" t="s">
        <v>5689</v>
      </c>
      <c r="B312" s="28">
        <v>293</v>
      </c>
      <c r="C312" s="66">
        <v>4205</v>
      </c>
      <c r="D312" s="28" t="s">
        <v>4714</v>
      </c>
      <c r="E312" s="28" t="s">
        <v>655</v>
      </c>
      <c r="F312" s="28" t="s">
        <v>29</v>
      </c>
      <c r="G312" s="28" t="s">
        <v>30</v>
      </c>
      <c r="H312" s="28" t="s">
        <v>1892</v>
      </c>
      <c r="I312" s="30"/>
      <c r="J312" s="28" t="s">
        <v>2088</v>
      </c>
      <c r="K312" s="28" t="s">
        <v>2761</v>
      </c>
      <c r="L312" s="28"/>
      <c r="M312" s="28"/>
      <c r="N312" s="31">
        <v>931712507419</v>
      </c>
      <c r="O312" s="31" t="s">
        <v>5061</v>
      </c>
      <c r="P312" s="28">
        <v>9010545235</v>
      </c>
      <c r="Q312" s="28" t="s">
        <v>2762</v>
      </c>
      <c r="R312" s="28" t="s">
        <v>102</v>
      </c>
      <c r="S312" s="49"/>
      <c r="T312" s="28" t="s">
        <v>2937</v>
      </c>
      <c r="U312" s="49"/>
      <c r="V312" s="47">
        <v>12500</v>
      </c>
      <c r="W312" s="47">
        <v>12500</v>
      </c>
      <c r="X312" s="47">
        <v>1800</v>
      </c>
      <c r="Y312" s="47">
        <v>10700</v>
      </c>
      <c r="Z312" s="49"/>
      <c r="AA312" s="41">
        <v>3500</v>
      </c>
      <c r="AB312" s="41">
        <v>3500</v>
      </c>
      <c r="AC312" s="41">
        <v>1800</v>
      </c>
      <c r="AD312" s="41">
        <v>1700</v>
      </c>
      <c r="AE312" s="49"/>
      <c r="AF312" s="43">
        <v>0</v>
      </c>
      <c r="AG312" s="43">
        <v>0</v>
      </c>
      <c r="AH312" s="43">
        <v>0</v>
      </c>
      <c r="AI312" s="43">
        <v>0</v>
      </c>
      <c r="AJ312" s="49"/>
      <c r="AK312" s="45">
        <v>9000</v>
      </c>
      <c r="AL312" s="45">
        <v>9000</v>
      </c>
      <c r="AM312" s="45">
        <v>0</v>
      </c>
      <c r="AN312" s="45">
        <v>9000</v>
      </c>
      <c r="AO312" s="49"/>
      <c r="AP312" s="28">
        <v>9000</v>
      </c>
      <c r="AQ312" s="28" t="s">
        <v>4422</v>
      </c>
      <c r="AR312" s="28" t="s">
        <v>4422</v>
      </c>
      <c r="AS312" s="49"/>
      <c r="AT312" s="31">
        <v>14.399999999999999</v>
      </c>
      <c r="AU312" s="31">
        <v>0</v>
      </c>
      <c r="AV312" s="60">
        <v>44642</v>
      </c>
    </row>
    <row r="313" spans="1:48" x14ac:dyDescent="0.35">
      <c r="A313" s="28" t="s">
        <v>5689</v>
      </c>
      <c r="B313" s="28">
        <v>294</v>
      </c>
      <c r="C313" s="66">
        <v>4241</v>
      </c>
      <c r="D313" s="28" t="s">
        <v>4715</v>
      </c>
      <c r="E313" s="28" t="s">
        <v>478</v>
      </c>
      <c r="F313" s="28" t="s">
        <v>29</v>
      </c>
      <c r="G313" s="28" t="s">
        <v>30</v>
      </c>
      <c r="H313" s="28" t="s">
        <v>1892</v>
      </c>
      <c r="I313" s="30"/>
      <c r="J313" s="28" t="s">
        <v>2121</v>
      </c>
      <c r="K313" s="28" t="s">
        <v>2761</v>
      </c>
      <c r="L313" s="28"/>
      <c r="M313" s="28"/>
      <c r="N313" s="31">
        <v>755625327879</v>
      </c>
      <c r="O313" s="31" t="s">
        <v>5062</v>
      </c>
      <c r="P313" s="28">
        <v>9440381641</v>
      </c>
      <c r="Q313" s="28" t="s">
        <v>2762</v>
      </c>
      <c r="R313" s="28" t="s">
        <v>71</v>
      </c>
      <c r="S313" s="49"/>
      <c r="T313" s="28">
        <v>346</v>
      </c>
      <c r="U313" s="49"/>
      <c r="V313" s="47">
        <v>9000</v>
      </c>
      <c r="W313" s="47">
        <v>8000</v>
      </c>
      <c r="X313" s="47">
        <v>8000</v>
      </c>
      <c r="Y313" s="47">
        <v>0</v>
      </c>
      <c r="Z313" s="49"/>
      <c r="AA313" s="41">
        <v>0</v>
      </c>
      <c r="AB313" s="41">
        <v>0</v>
      </c>
      <c r="AC313" s="41">
        <v>0</v>
      </c>
      <c r="AD313" s="41">
        <v>0</v>
      </c>
      <c r="AE313" s="49"/>
      <c r="AF313" s="43">
        <v>0</v>
      </c>
      <c r="AG313" s="43">
        <v>0</v>
      </c>
      <c r="AH313" s="43">
        <v>0</v>
      </c>
      <c r="AI313" s="43">
        <v>0</v>
      </c>
      <c r="AJ313" s="49"/>
      <c r="AK313" s="45">
        <v>9000</v>
      </c>
      <c r="AL313" s="45">
        <v>8000</v>
      </c>
      <c r="AM313" s="45">
        <v>8000</v>
      </c>
      <c r="AN313" s="45">
        <v>0</v>
      </c>
      <c r="AO313" s="49"/>
      <c r="AP313" s="28">
        <v>9000</v>
      </c>
      <c r="AQ313" s="28" t="s">
        <v>4422</v>
      </c>
      <c r="AR313" s="28" t="s">
        <v>4422</v>
      </c>
      <c r="AS313" s="49"/>
      <c r="AT313" s="31">
        <v>100</v>
      </c>
      <c r="AU313" s="31">
        <v>100</v>
      </c>
      <c r="AV313" s="60">
        <v>44662</v>
      </c>
    </row>
    <row r="314" spans="1:48" x14ac:dyDescent="0.35">
      <c r="A314" s="28" t="s">
        <v>5689</v>
      </c>
      <c r="B314" s="28">
        <v>295</v>
      </c>
      <c r="C314" s="28">
        <v>7008</v>
      </c>
      <c r="D314" s="28" t="s">
        <v>2860</v>
      </c>
      <c r="E314" s="28" t="s">
        <v>656</v>
      </c>
      <c r="F314" s="28" t="s">
        <v>29</v>
      </c>
      <c r="G314" s="28" t="s">
        <v>29</v>
      </c>
      <c r="H314" s="28" t="s">
        <v>1892</v>
      </c>
      <c r="I314" s="30"/>
      <c r="J314" s="28" t="s">
        <v>1909</v>
      </c>
      <c r="K314" s="28" t="s">
        <v>2761</v>
      </c>
      <c r="L314" s="28" t="s">
        <v>2826</v>
      </c>
      <c r="M314" s="28"/>
      <c r="N314" s="31">
        <v>727932481384</v>
      </c>
      <c r="O314" s="31" t="s">
        <v>5063</v>
      </c>
      <c r="P314" s="28">
        <v>8919819356</v>
      </c>
      <c r="Q314" s="28" t="s">
        <v>2762</v>
      </c>
      <c r="R314" s="28" t="s">
        <v>71</v>
      </c>
      <c r="S314" s="49"/>
      <c r="T314" s="28" t="s">
        <v>2937</v>
      </c>
      <c r="U314" s="49"/>
      <c r="V314" s="47">
        <v>9000</v>
      </c>
      <c r="W314" s="47">
        <v>9000</v>
      </c>
      <c r="X314" s="47">
        <v>5000</v>
      </c>
      <c r="Y314" s="47">
        <v>4000</v>
      </c>
      <c r="Z314" s="49"/>
      <c r="AA314" s="41">
        <v>0</v>
      </c>
      <c r="AB314" s="41">
        <v>0</v>
      </c>
      <c r="AC314" s="41">
        <v>0</v>
      </c>
      <c r="AD314" s="41">
        <v>0</v>
      </c>
      <c r="AE314" s="49"/>
      <c r="AF314" s="43">
        <v>0</v>
      </c>
      <c r="AG314" s="43">
        <v>0</v>
      </c>
      <c r="AH314" s="43">
        <v>0</v>
      </c>
      <c r="AI314" s="43">
        <v>0</v>
      </c>
      <c r="AJ314" s="49"/>
      <c r="AK314" s="45">
        <v>9000</v>
      </c>
      <c r="AL314" s="45">
        <v>9000</v>
      </c>
      <c r="AM314" s="45">
        <v>5000</v>
      </c>
      <c r="AN314" s="45">
        <v>4000</v>
      </c>
      <c r="AO314" s="49"/>
      <c r="AP314" s="28">
        <v>9000</v>
      </c>
      <c r="AQ314" s="28" t="s">
        <v>4422</v>
      </c>
      <c r="AR314" s="28" t="s">
        <v>4422</v>
      </c>
      <c r="AS314" s="49"/>
      <c r="AT314" s="31">
        <v>55.555555555555557</v>
      </c>
      <c r="AU314" s="31">
        <v>55.555555555555557</v>
      </c>
      <c r="AV314" s="60">
        <v>44616</v>
      </c>
    </row>
    <row r="315" spans="1:48" x14ac:dyDescent="0.35">
      <c r="A315" s="28" t="s">
        <v>5689</v>
      </c>
      <c r="B315" s="28">
        <v>296</v>
      </c>
      <c r="C315" s="66">
        <v>4287</v>
      </c>
      <c r="D315" s="28" t="s">
        <v>4716</v>
      </c>
      <c r="E315" s="28" t="s">
        <v>657</v>
      </c>
      <c r="F315" s="28" t="s">
        <v>29</v>
      </c>
      <c r="G315" s="28" t="s">
        <v>29</v>
      </c>
      <c r="H315" s="28" t="s">
        <v>1892</v>
      </c>
      <c r="I315" s="30"/>
      <c r="J315" s="28" t="s">
        <v>1960</v>
      </c>
      <c r="K315" s="28" t="s">
        <v>2761</v>
      </c>
      <c r="L315" s="28"/>
      <c r="M315" s="28"/>
      <c r="N315" s="31">
        <v>266972213309</v>
      </c>
      <c r="O315" s="31" t="s">
        <v>5064</v>
      </c>
      <c r="P315" s="28">
        <v>8106458931</v>
      </c>
      <c r="Q315" s="28" t="s">
        <v>2762</v>
      </c>
      <c r="R315" s="28" t="s">
        <v>93</v>
      </c>
      <c r="S315" s="49"/>
      <c r="T315" s="28" t="s">
        <v>2937</v>
      </c>
      <c r="U315" s="49"/>
      <c r="V315" s="47">
        <v>9500</v>
      </c>
      <c r="W315" s="47">
        <v>9500</v>
      </c>
      <c r="X315" s="47">
        <v>3000</v>
      </c>
      <c r="Y315" s="47">
        <v>6500</v>
      </c>
      <c r="Z315" s="49"/>
      <c r="AA315" s="41">
        <v>500</v>
      </c>
      <c r="AB315" s="41">
        <v>500</v>
      </c>
      <c r="AC315" s="41">
        <v>500</v>
      </c>
      <c r="AD315" s="41">
        <v>0</v>
      </c>
      <c r="AE315" s="49"/>
      <c r="AF315" s="43">
        <v>0</v>
      </c>
      <c r="AG315" s="43">
        <v>0</v>
      </c>
      <c r="AH315" s="43">
        <v>0</v>
      </c>
      <c r="AI315" s="43">
        <v>0</v>
      </c>
      <c r="AJ315" s="49"/>
      <c r="AK315" s="45">
        <v>9000</v>
      </c>
      <c r="AL315" s="45">
        <v>9000</v>
      </c>
      <c r="AM315" s="45">
        <v>2500</v>
      </c>
      <c r="AN315" s="45">
        <v>6500</v>
      </c>
      <c r="AO315" s="49"/>
      <c r="AP315" s="28">
        <v>9000</v>
      </c>
      <c r="AQ315" s="28" t="s">
        <v>4422</v>
      </c>
      <c r="AR315" s="28" t="s">
        <v>4422</v>
      </c>
      <c r="AS315" s="49"/>
      <c r="AT315" s="31">
        <v>31.578947368421051</v>
      </c>
      <c r="AU315" s="31">
        <v>27.777777777777779</v>
      </c>
      <c r="AV315" s="60">
        <v>44669</v>
      </c>
    </row>
    <row r="316" spans="1:48" x14ac:dyDescent="0.35">
      <c r="A316" s="28" t="s">
        <v>5689</v>
      </c>
      <c r="B316" s="28">
        <v>297</v>
      </c>
      <c r="C316" s="66">
        <v>4195</v>
      </c>
      <c r="D316" s="28" t="s">
        <v>4717</v>
      </c>
      <c r="E316" s="28" t="s">
        <v>658</v>
      </c>
      <c r="F316" s="28" t="s">
        <v>29</v>
      </c>
      <c r="G316" s="28" t="s">
        <v>29</v>
      </c>
      <c r="H316" s="28" t="s">
        <v>1892</v>
      </c>
      <c r="I316" s="30"/>
      <c r="J316" s="28" t="s">
        <v>2122</v>
      </c>
      <c r="K316" s="28" t="s">
        <v>2761</v>
      </c>
      <c r="L316" s="28"/>
      <c r="M316" s="28"/>
      <c r="N316" s="31">
        <v>991984375671</v>
      </c>
      <c r="O316" s="31" t="s">
        <v>5065</v>
      </c>
      <c r="P316" s="28">
        <v>9866673755</v>
      </c>
      <c r="Q316" s="28" t="s">
        <v>2764</v>
      </c>
      <c r="R316" s="28" t="s">
        <v>80</v>
      </c>
      <c r="S316" s="49"/>
      <c r="T316" s="28">
        <v>326</v>
      </c>
      <c r="U316" s="49"/>
      <c r="V316" s="47">
        <v>16000</v>
      </c>
      <c r="W316" s="47">
        <v>11000</v>
      </c>
      <c r="X316" s="47">
        <v>10400</v>
      </c>
      <c r="Y316" s="47">
        <v>600</v>
      </c>
      <c r="Z316" s="49"/>
      <c r="AA316" s="41">
        <v>0</v>
      </c>
      <c r="AB316" s="41">
        <v>0</v>
      </c>
      <c r="AC316" s="41">
        <v>0</v>
      </c>
      <c r="AD316" s="41">
        <v>0</v>
      </c>
      <c r="AE316" s="49"/>
      <c r="AF316" s="43">
        <v>0</v>
      </c>
      <c r="AG316" s="43">
        <v>0</v>
      </c>
      <c r="AH316" s="43">
        <v>0</v>
      </c>
      <c r="AI316" s="43">
        <v>0</v>
      </c>
      <c r="AJ316" s="49"/>
      <c r="AK316" s="45">
        <v>16000</v>
      </c>
      <c r="AL316" s="45">
        <v>11000</v>
      </c>
      <c r="AM316" s="45">
        <v>10400</v>
      </c>
      <c r="AN316" s="45">
        <v>600</v>
      </c>
      <c r="AO316" s="49"/>
      <c r="AP316" s="28">
        <v>9000</v>
      </c>
      <c r="AQ316" s="28">
        <v>7000</v>
      </c>
      <c r="AR316" s="28" t="s">
        <v>4422</v>
      </c>
      <c r="AS316" s="49"/>
      <c r="AT316" s="31">
        <v>94.545454545454547</v>
      </c>
      <c r="AU316" s="31">
        <v>94.545454545454547</v>
      </c>
      <c r="AV316" s="60">
        <v>44673</v>
      </c>
    </row>
    <row r="317" spans="1:48" x14ac:dyDescent="0.35">
      <c r="A317" s="28" t="s">
        <v>5690</v>
      </c>
      <c r="B317" s="28">
        <v>298</v>
      </c>
      <c r="C317" s="66">
        <v>4250</v>
      </c>
      <c r="D317" s="28" t="s">
        <v>299</v>
      </c>
      <c r="E317" s="35" t="s">
        <v>659</v>
      </c>
      <c r="F317" s="35" t="s">
        <v>29</v>
      </c>
      <c r="G317" s="28" t="s">
        <v>29</v>
      </c>
      <c r="H317" s="35" t="s">
        <v>1893</v>
      </c>
      <c r="I317" s="38"/>
      <c r="J317" s="35" t="s">
        <v>2123</v>
      </c>
      <c r="K317" s="35" t="s">
        <v>2760</v>
      </c>
      <c r="L317" s="35"/>
      <c r="M317" s="35"/>
      <c r="N317" s="37"/>
      <c r="O317" s="37" t="s">
        <v>2941</v>
      </c>
      <c r="P317" s="35">
        <v>9553839863</v>
      </c>
      <c r="Q317" s="35" t="s">
        <v>2762</v>
      </c>
      <c r="R317" s="35" t="s">
        <v>97</v>
      </c>
      <c r="S317" s="49"/>
      <c r="T317" s="35" t="s">
        <v>2937</v>
      </c>
      <c r="U317" s="49"/>
      <c r="V317" s="47">
        <v>9000</v>
      </c>
      <c r="W317" s="47">
        <v>9000</v>
      </c>
      <c r="X317" s="47">
        <v>0</v>
      </c>
      <c r="Y317" s="47">
        <v>9000</v>
      </c>
      <c r="Z317" s="49"/>
      <c r="AA317" s="41">
        <v>0</v>
      </c>
      <c r="AB317" s="41">
        <v>0</v>
      </c>
      <c r="AC317" s="41">
        <v>0</v>
      </c>
      <c r="AD317" s="41">
        <v>0</v>
      </c>
      <c r="AE317" s="49"/>
      <c r="AF317" s="43">
        <v>0</v>
      </c>
      <c r="AG317" s="43">
        <v>0</v>
      </c>
      <c r="AH317" s="43">
        <v>0</v>
      </c>
      <c r="AI317" s="43">
        <v>0</v>
      </c>
      <c r="AJ317" s="49"/>
      <c r="AK317" s="45">
        <v>9000</v>
      </c>
      <c r="AL317" s="45">
        <v>9000</v>
      </c>
      <c r="AM317" s="45">
        <v>0</v>
      </c>
      <c r="AN317" s="45">
        <v>9000</v>
      </c>
      <c r="AO317" s="49"/>
      <c r="AP317" s="35">
        <v>9000</v>
      </c>
      <c r="AQ317" s="35" t="s">
        <v>4422</v>
      </c>
      <c r="AR317" s="35" t="s">
        <v>4422</v>
      </c>
      <c r="AS317" s="49"/>
      <c r="AT317" s="37">
        <v>0</v>
      </c>
      <c r="AU317" s="37">
        <v>0</v>
      </c>
      <c r="AV317" s="60">
        <v>0</v>
      </c>
    </row>
    <row r="318" spans="1:48" x14ac:dyDescent="0.35">
      <c r="A318" s="28" t="s">
        <v>5689</v>
      </c>
      <c r="B318" s="28">
        <v>299</v>
      </c>
      <c r="C318" s="66">
        <v>3993</v>
      </c>
      <c r="D318" s="28" t="s">
        <v>4718</v>
      </c>
      <c r="E318" s="28" t="s">
        <v>660</v>
      </c>
      <c r="F318" s="28" t="s">
        <v>29</v>
      </c>
      <c r="G318" s="28" t="s">
        <v>30</v>
      </c>
      <c r="H318" s="28" t="s">
        <v>1893</v>
      </c>
      <c r="I318" s="30"/>
      <c r="J318" s="28" t="s">
        <v>1174</v>
      </c>
      <c r="K318" s="28" t="s">
        <v>2761</v>
      </c>
      <c r="L318" s="28" t="s">
        <v>2834</v>
      </c>
      <c r="M318" s="28"/>
      <c r="N318" s="31">
        <v>335385637316</v>
      </c>
      <c r="O318" s="31" t="s">
        <v>5066</v>
      </c>
      <c r="P318" s="28">
        <v>9494720143</v>
      </c>
      <c r="Q318" s="28" t="s">
        <v>2764</v>
      </c>
      <c r="R318" s="28" t="s">
        <v>82</v>
      </c>
      <c r="S318" s="49"/>
      <c r="T318" s="28" t="s">
        <v>2937</v>
      </c>
      <c r="U318" s="49"/>
      <c r="V318" s="47">
        <v>23000</v>
      </c>
      <c r="W318" s="47">
        <v>23000</v>
      </c>
      <c r="X318" s="47">
        <v>0</v>
      </c>
      <c r="Y318" s="47">
        <v>23000</v>
      </c>
      <c r="Z318" s="49"/>
      <c r="AA318" s="41">
        <v>7000</v>
      </c>
      <c r="AB318" s="41">
        <v>7000</v>
      </c>
      <c r="AC318" s="41">
        <v>0</v>
      </c>
      <c r="AD318" s="41">
        <v>7000</v>
      </c>
      <c r="AE318" s="49"/>
      <c r="AF318" s="43">
        <v>0</v>
      </c>
      <c r="AG318" s="43">
        <v>0</v>
      </c>
      <c r="AH318" s="43">
        <v>0</v>
      </c>
      <c r="AI318" s="43">
        <v>0</v>
      </c>
      <c r="AJ318" s="49"/>
      <c r="AK318" s="45">
        <v>16000</v>
      </c>
      <c r="AL318" s="45">
        <v>16000</v>
      </c>
      <c r="AM318" s="45">
        <v>0</v>
      </c>
      <c r="AN318" s="45">
        <v>16000</v>
      </c>
      <c r="AO318" s="49"/>
      <c r="AP318" s="28">
        <v>9000</v>
      </c>
      <c r="AQ318" s="28">
        <v>7000</v>
      </c>
      <c r="AR318" s="28" t="s">
        <v>4422</v>
      </c>
      <c r="AS318" s="49"/>
      <c r="AT318" s="31">
        <v>0</v>
      </c>
      <c r="AU318" s="31">
        <v>0</v>
      </c>
      <c r="AV318" s="60">
        <v>0</v>
      </c>
    </row>
    <row r="319" spans="1:48" x14ac:dyDescent="0.35">
      <c r="A319" s="28" t="s">
        <v>5690</v>
      </c>
      <c r="B319" s="28">
        <v>300</v>
      </c>
      <c r="C319" s="66">
        <v>4173</v>
      </c>
      <c r="D319" s="28" t="s">
        <v>300</v>
      </c>
      <c r="E319" s="28" t="s">
        <v>661</v>
      </c>
      <c r="F319" s="28" t="s">
        <v>29</v>
      </c>
      <c r="G319" s="28" t="s">
        <v>30</v>
      </c>
      <c r="H319" s="28" t="s">
        <v>1893</v>
      </c>
      <c r="I319" s="30"/>
      <c r="J319" s="28" t="s">
        <v>2062</v>
      </c>
      <c r="K319" s="28" t="s">
        <v>2761</v>
      </c>
      <c r="L319" s="28"/>
      <c r="M319" s="28"/>
      <c r="N319" s="31"/>
      <c r="O319" s="31" t="s">
        <v>2941</v>
      </c>
      <c r="P319" s="28">
        <v>9666544647</v>
      </c>
      <c r="Q319" s="28" t="s">
        <v>2762</v>
      </c>
      <c r="R319" s="28" t="s">
        <v>97</v>
      </c>
      <c r="S319" s="49"/>
      <c r="T319" s="28" t="s">
        <v>2937</v>
      </c>
      <c r="U319" s="49"/>
      <c r="V319" s="47">
        <v>23000</v>
      </c>
      <c r="W319" s="47">
        <v>23000</v>
      </c>
      <c r="X319" s="47">
        <v>2500</v>
      </c>
      <c r="Y319" s="47">
        <v>20500</v>
      </c>
      <c r="Z319" s="49"/>
      <c r="AA319" s="41">
        <v>14000</v>
      </c>
      <c r="AB319" s="41">
        <v>14000</v>
      </c>
      <c r="AC319" s="41">
        <v>2500</v>
      </c>
      <c r="AD319" s="41">
        <v>11500</v>
      </c>
      <c r="AE319" s="49"/>
      <c r="AF319" s="43">
        <v>0</v>
      </c>
      <c r="AG319" s="43">
        <v>0</v>
      </c>
      <c r="AH319" s="43">
        <v>0</v>
      </c>
      <c r="AI319" s="43">
        <v>0</v>
      </c>
      <c r="AJ319" s="49"/>
      <c r="AK319" s="45">
        <v>9000</v>
      </c>
      <c r="AL319" s="45">
        <v>9000</v>
      </c>
      <c r="AM319" s="45">
        <v>0</v>
      </c>
      <c r="AN319" s="45">
        <v>9000</v>
      </c>
      <c r="AO319" s="49"/>
      <c r="AP319" s="28">
        <v>9000</v>
      </c>
      <c r="AQ319" s="28" t="s">
        <v>4422</v>
      </c>
      <c r="AR319" s="28" t="s">
        <v>4422</v>
      </c>
      <c r="AS319" s="49"/>
      <c r="AT319" s="31">
        <v>10.869565217391305</v>
      </c>
      <c r="AU319" s="31">
        <v>0</v>
      </c>
      <c r="AV319" s="60">
        <v>44628</v>
      </c>
    </row>
    <row r="320" spans="1:48" x14ac:dyDescent="0.35">
      <c r="A320" s="28" t="s">
        <v>5690</v>
      </c>
      <c r="B320" s="28">
        <v>301</v>
      </c>
      <c r="C320" s="66">
        <v>4210</v>
      </c>
      <c r="D320" s="28" t="s">
        <v>301</v>
      </c>
      <c r="E320" s="28" t="s">
        <v>662</v>
      </c>
      <c r="F320" s="28" t="s">
        <v>29</v>
      </c>
      <c r="G320" s="28" t="s">
        <v>29</v>
      </c>
      <c r="H320" s="28" t="s">
        <v>1893</v>
      </c>
      <c r="I320" s="30"/>
      <c r="J320" s="28" t="s">
        <v>2124</v>
      </c>
      <c r="K320" s="28" t="s">
        <v>2761</v>
      </c>
      <c r="L320" s="28"/>
      <c r="M320" s="28"/>
      <c r="N320" s="31">
        <v>631620722790</v>
      </c>
      <c r="O320" s="31" t="s">
        <v>4446</v>
      </c>
      <c r="P320" s="28">
        <v>9948318626</v>
      </c>
      <c r="Q320" s="28" t="s">
        <v>2764</v>
      </c>
      <c r="R320" s="28" t="s">
        <v>94</v>
      </c>
      <c r="S320" s="49"/>
      <c r="T320" s="28" t="s">
        <v>2937</v>
      </c>
      <c r="U320" s="49"/>
      <c r="V320" s="47">
        <v>16000</v>
      </c>
      <c r="W320" s="47">
        <v>16000</v>
      </c>
      <c r="X320" s="47">
        <v>8000</v>
      </c>
      <c r="Y320" s="47">
        <v>8000</v>
      </c>
      <c r="Z320" s="49"/>
      <c r="AA320" s="41">
        <v>0</v>
      </c>
      <c r="AB320" s="41">
        <v>0</v>
      </c>
      <c r="AC320" s="41">
        <v>0</v>
      </c>
      <c r="AD320" s="41">
        <v>0</v>
      </c>
      <c r="AE320" s="49"/>
      <c r="AF320" s="43">
        <v>0</v>
      </c>
      <c r="AG320" s="43">
        <v>0</v>
      </c>
      <c r="AH320" s="43">
        <v>1000</v>
      </c>
      <c r="AI320" s="43">
        <v>-1000</v>
      </c>
      <c r="AJ320" s="49"/>
      <c r="AK320" s="45">
        <v>16000</v>
      </c>
      <c r="AL320" s="45">
        <v>16000</v>
      </c>
      <c r="AM320" s="45">
        <v>7000</v>
      </c>
      <c r="AN320" s="45">
        <v>9000</v>
      </c>
      <c r="AO320" s="49"/>
      <c r="AP320" s="28">
        <v>9000</v>
      </c>
      <c r="AQ320" s="28">
        <v>7000</v>
      </c>
      <c r="AR320" s="28" t="s">
        <v>4422</v>
      </c>
      <c r="AS320" s="49"/>
      <c r="AT320" s="31">
        <v>50</v>
      </c>
      <c r="AU320" s="31">
        <v>43.75</v>
      </c>
      <c r="AV320" s="60">
        <v>44658</v>
      </c>
    </row>
    <row r="321" spans="1:48" x14ac:dyDescent="0.35">
      <c r="A321" s="28" t="s">
        <v>5690</v>
      </c>
      <c r="B321" s="28">
        <v>302</v>
      </c>
      <c r="C321" s="66">
        <v>4266</v>
      </c>
      <c r="D321" s="28" t="s">
        <v>302</v>
      </c>
      <c r="E321" s="28" t="s">
        <v>663</v>
      </c>
      <c r="F321" s="28" t="s">
        <v>29</v>
      </c>
      <c r="G321" s="28" t="s">
        <v>30</v>
      </c>
      <c r="H321" s="28" t="s">
        <v>1893</v>
      </c>
      <c r="I321" s="30"/>
      <c r="J321" s="28" t="s">
        <v>2125</v>
      </c>
      <c r="K321" s="28" t="s">
        <v>2761</v>
      </c>
      <c r="L321" s="28"/>
      <c r="M321" s="28"/>
      <c r="N321" s="31">
        <v>422465775951</v>
      </c>
      <c r="O321" s="31" t="s">
        <v>4447</v>
      </c>
      <c r="P321" s="28">
        <v>9948939703</v>
      </c>
      <c r="Q321" s="28" t="s">
        <v>2764</v>
      </c>
      <c r="R321" s="28" t="s">
        <v>83</v>
      </c>
      <c r="S321" s="49"/>
      <c r="T321" s="28">
        <v>285</v>
      </c>
      <c r="U321" s="49"/>
      <c r="V321" s="47">
        <v>16000</v>
      </c>
      <c r="W321" s="47">
        <v>9000</v>
      </c>
      <c r="X321" s="47">
        <v>9000</v>
      </c>
      <c r="Y321" s="47">
        <v>0</v>
      </c>
      <c r="Z321" s="49"/>
      <c r="AA321" s="41">
        <v>0</v>
      </c>
      <c r="AB321" s="41">
        <v>0</v>
      </c>
      <c r="AC321" s="41">
        <v>0</v>
      </c>
      <c r="AD321" s="41">
        <v>0</v>
      </c>
      <c r="AE321" s="49"/>
      <c r="AF321" s="43">
        <v>0</v>
      </c>
      <c r="AG321" s="43">
        <v>0</v>
      </c>
      <c r="AH321" s="43">
        <v>0</v>
      </c>
      <c r="AI321" s="43">
        <v>0</v>
      </c>
      <c r="AJ321" s="49"/>
      <c r="AK321" s="45">
        <v>16000</v>
      </c>
      <c r="AL321" s="45">
        <v>9000</v>
      </c>
      <c r="AM321" s="45">
        <v>9000</v>
      </c>
      <c r="AN321" s="45">
        <v>0</v>
      </c>
      <c r="AO321" s="49"/>
      <c r="AP321" s="28">
        <v>9000</v>
      </c>
      <c r="AQ321" s="28">
        <v>7000</v>
      </c>
      <c r="AR321" s="28" t="s">
        <v>4422</v>
      </c>
      <c r="AS321" s="49"/>
      <c r="AT321" s="31">
        <v>100</v>
      </c>
      <c r="AU321" s="31">
        <v>100</v>
      </c>
      <c r="AV321" s="60">
        <v>44660</v>
      </c>
    </row>
    <row r="322" spans="1:48" x14ac:dyDescent="0.35">
      <c r="A322" s="28" t="s">
        <v>5689</v>
      </c>
      <c r="B322" s="28">
        <v>303</v>
      </c>
      <c r="C322" s="66">
        <v>4164</v>
      </c>
      <c r="D322" s="28" t="s">
        <v>4719</v>
      </c>
      <c r="E322" s="28" t="s">
        <v>664</v>
      </c>
      <c r="F322" s="28" t="s">
        <v>29</v>
      </c>
      <c r="G322" s="28" t="s">
        <v>29</v>
      </c>
      <c r="H322" s="28" t="s">
        <v>1893</v>
      </c>
      <c r="I322" s="30"/>
      <c r="J322" s="28" t="s">
        <v>2126</v>
      </c>
      <c r="K322" s="28" t="s">
        <v>2761</v>
      </c>
      <c r="L322" s="28"/>
      <c r="M322" s="28"/>
      <c r="N322" s="31">
        <v>918291452007</v>
      </c>
      <c r="O322" s="31" t="s">
        <v>5067</v>
      </c>
      <c r="P322" s="28">
        <v>9014067708</v>
      </c>
      <c r="Q322" s="28" t="s">
        <v>2764</v>
      </c>
      <c r="R322" s="28" t="s">
        <v>80</v>
      </c>
      <c r="S322" s="49"/>
      <c r="T322" s="28">
        <v>369</v>
      </c>
      <c r="U322" s="49"/>
      <c r="V322" s="47">
        <v>17000</v>
      </c>
      <c r="W322" s="47">
        <v>10500</v>
      </c>
      <c r="X322" s="47">
        <v>6500</v>
      </c>
      <c r="Y322" s="47">
        <v>4000</v>
      </c>
      <c r="Z322" s="49"/>
      <c r="AA322" s="41">
        <v>1000</v>
      </c>
      <c r="AB322" s="41">
        <v>1000</v>
      </c>
      <c r="AC322" s="41">
        <v>1000</v>
      </c>
      <c r="AD322" s="41">
        <v>0</v>
      </c>
      <c r="AE322" s="49"/>
      <c r="AF322" s="43">
        <v>0</v>
      </c>
      <c r="AG322" s="43">
        <v>0</v>
      </c>
      <c r="AH322" s="43">
        <v>0</v>
      </c>
      <c r="AI322" s="43">
        <v>0</v>
      </c>
      <c r="AJ322" s="49"/>
      <c r="AK322" s="45">
        <v>16000</v>
      </c>
      <c r="AL322" s="45">
        <v>9500</v>
      </c>
      <c r="AM322" s="45">
        <v>5500</v>
      </c>
      <c r="AN322" s="45">
        <v>4000</v>
      </c>
      <c r="AO322" s="49"/>
      <c r="AP322" s="28">
        <v>9000</v>
      </c>
      <c r="AQ322" s="28">
        <v>7000</v>
      </c>
      <c r="AR322" s="28" t="s">
        <v>4422</v>
      </c>
      <c r="AS322" s="49"/>
      <c r="AT322" s="31">
        <v>61.904761904761905</v>
      </c>
      <c r="AU322" s="31">
        <v>57.894736842105267</v>
      </c>
      <c r="AV322" s="60">
        <v>44669</v>
      </c>
    </row>
    <row r="323" spans="1:48" x14ac:dyDescent="0.35">
      <c r="A323" s="28" t="s">
        <v>5689</v>
      </c>
      <c r="B323" s="28">
        <v>304</v>
      </c>
      <c r="C323" s="66">
        <v>4284</v>
      </c>
      <c r="D323" s="28" t="s">
        <v>4720</v>
      </c>
      <c r="E323" s="28" t="s">
        <v>665</v>
      </c>
      <c r="F323" s="28" t="s">
        <v>29</v>
      </c>
      <c r="G323" s="28" t="s">
        <v>29</v>
      </c>
      <c r="H323" s="28" t="s">
        <v>1893</v>
      </c>
      <c r="I323" s="30"/>
      <c r="J323" s="28" t="s">
        <v>2127</v>
      </c>
      <c r="K323" s="28" t="s">
        <v>2761</v>
      </c>
      <c r="L323" s="28"/>
      <c r="M323" s="28"/>
      <c r="N323" s="31">
        <v>241921288758</v>
      </c>
      <c r="O323" s="31" t="s">
        <v>5068</v>
      </c>
      <c r="P323" s="28">
        <v>6305716847</v>
      </c>
      <c r="Q323" s="28" t="s">
        <v>2764</v>
      </c>
      <c r="R323" s="28" t="s">
        <v>83</v>
      </c>
      <c r="S323" s="49"/>
      <c r="T323" s="28" t="s">
        <v>2937</v>
      </c>
      <c r="U323" s="49"/>
      <c r="V323" s="47">
        <v>21800</v>
      </c>
      <c r="W323" s="47">
        <v>21800</v>
      </c>
      <c r="X323" s="47">
        <v>2000</v>
      </c>
      <c r="Y323" s="47">
        <v>19800</v>
      </c>
      <c r="Z323" s="49"/>
      <c r="AA323" s="41">
        <v>5800</v>
      </c>
      <c r="AB323" s="41">
        <v>5800</v>
      </c>
      <c r="AC323" s="41">
        <v>2000</v>
      </c>
      <c r="AD323" s="41">
        <v>3800</v>
      </c>
      <c r="AE323" s="49"/>
      <c r="AF323" s="43">
        <v>0</v>
      </c>
      <c r="AG323" s="43">
        <v>0</v>
      </c>
      <c r="AH323" s="43">
        <v>0</v>
      </c>
      <c r="AI323" s="43">
        <v>0</v>
      </c>
      <c r="AJ323" s="49"/>
      <c r="AK323" s="45">
        <v>16000</v>
      </c>
      <c r="AL323" s="45">
        <v>16000</v>
      </c>
      <c r="AM323" s="45">
        <v>0</v>
      </c>
      <c r="AN323" s="45">
        <v>16000</v>
      </c>
      <c r="AO323" s="49"/>
      <c r="AP323" s="28">
        <v>9000</v>
      </c>
      <c r="AQ323" s="28">
        <v>7000</v>
      </c>
      <c r="AR323" s="28" t="s">
        <v>4422</v>
      </c>
      <c r="AS323" s="49"/>
      <c r="AT323" s="31">
        <v>9.1743119266055047</v>
      </c>
      <c r="AU323" s="31">
        <v>0</v>
      </c>
      <c r="AV323" s="60">
        <v>44616</v>
      </c>
    </row>
    <row r="324" spans="1:48" x14ac:dyDescent="0.35">
      <c r="A324" s="28" t="s">
        <v>5690</v>
      </c>
      <c r="B324" s="28">
        <v>305</v>
      </c>
      <c r="C324" s="66">
        <v>4239</v>
      </c>
      <c r="D324" s="28" t="s">
        <v>303</v>
      </c>
      <c r="E324" s="35" t="s">
        <v>666</v>
      </c>
      <c r="F324" s="35" t="s">
        <v>29</v>
      </c>
      <c r="G324" s="28" t="s">
        <v>29</v>
      </c>
      <c r="H324" s="35" t="s">
        <v>1893</v>
      </c>
      <c r="I324" s="38"/>
      <c r="J324" s="35" t="s">
        <v>2128</v>
      </c>
      <c r="K324" s="35" t="s">
        <v>2760</v>
      </c>
      <c r="L324" s="35"/>
      <c r="M324" s="35"/>
      <c r="N324" s="37"/>
      <c r="O324" s="37" t="s">
        <v>2941</v>
      </c>
      <c r="P324" s="35">
        <v>7036260064</v>
      </c>
      <c r="Q324" s="35" t="s">
        <v>2764</v>
      </c>
      <c r="R324" s="35" t="s">
        <v>41</v>
      </c>
      <c r="S324" s="49"/>
      <c r="T324" s="35" t="s">
        <v>2937</v>
      </c>
      <c r="U324" s="49"/>
      <c r="V324" s="47">
        <v>28000</v>
      </c>
      <c r="W324" s="47">
        <v>28000</v>
      </c>
      <c r="X324" s="47">
        <v>0</v>
      </c>
      <c r="Y324" s="47">
        <v>28000</v>
      </c>
      <c r="Z324" s="49"/>
      <c r="AA324" s="41">
        <v>12000</v>
      </c>
      <c r="AB324" s="41">
        <v>12000</v>
      </c>
      <c r="AC324" s="41">
        <v>0</v>
      </c>
      <c r="AD324" s="41">
        <v>12000</v>
      </c>
      <c r="AE324" s="49"/>
      <c r="AF324" s="43">
        <v>0</v>
      </c>
      <c r="AG324" s="43">
        <v>0</v>
      </c>
      <c r="AH324" s="43">
        <v>0</v>
      </c>
      <c r="AI324" s="43">
        <v>0</v>
      </c>
      <c r="AJ324" s="49"/>
      <c r="AK324" s="45">
        <v>16000</v>
      </c>
      <c r="AL324" s="45">
        <v>16000</v>
      </c>
      <c r="AM324" s="45">
        <v>0</v>
      </c>
      <c r="AN324" s="45">
        <v>16000</v>
      </c>
      <c r="AO324" s="49"/>
      <c r="AP324" s="35">
        <v>9000</v>
      </c>
      <c r="AQ324" s="35">
        <v>7000</v>
      </c>
      <c r="AR324" s="35" t="s">
        <v>4422</v>
      </c>
      <c r="AS324" s="49"/>
      <c r="AT324" s="37">
        <v>0</v>
      </c>
      <c r="AU324" s="37">
        <v>0</v>
      </c>
      <c r="AV324" s="60">
        <v>0</v>
      </c>
    </row>
    <row r="325" spans="1:48" x14ac:dyDescent="0.35">
      <c r="A325" s="28" t="s">
        <v>5690</v>
      </c>
      <c r="B325" s="28">
        <v>306</v>
      </c>
      <c r="C325" s="66">
        <v>4237</v>
      </c>
      <c r="D325" s="28" t="s">
        <v>304</v>
      </c>
      <c r="E325" s="35" t="s">
        <v>667</v>
      </c>
      <c r="F325" s="35" t="s">
        <v>29</v>
      </c>
      <c r="G325" s="28" t="s">
        <v>29</v>
      </c>
      <c r="H325" s="35" t="s">
        <v>1893</v>
      </c>
      <c r="I325" s="38"/>
      <c r="J325" s="35" t="s">
        <v>2129</v>
      </c>
      <c r="K325" s="35" t="s">
        <v>2760</v>
      </c>
      <c r="L325" s="35"/>
      <c r="M325" s="35"/>
      <c r="N325" s="37"/>
      <c r="O325" s="37" t="s">
        <v>2941</v>
      </c>
      <c r="P325" s="35">
        <v>7032028494</v>
      </c>
      <c r="Q325" s="35" t="s">
        <v>2762</v>
      </c>
      <c r="R325" s="35" t="s">
        <v>44</v>
      </c>
      <c r="S325" s="49"/>
      <c r="T325" s="35" t="s">
        <v>2937</v>
      </c>
      <c r="U325" s="49"/>
      <c r="V325" s="47">
        <v>13500</v>
      </c>
      <c r="W325" s="47">
        <v>13500</v>
      </c>
      <c r="X325" s="47">
        <v>0</v>
      </c>
      <c r="Y325" s="47">
        <v>13500</v>
      </c>
      <c r="Z325" s="49"/>
      <c r="AA325" s="41">
        <v>4500</v>
      </c>
      <c r="AB325" s="41">
        <v>4500</v>
      </c>
      <c r="AC325" s="41">
        <v>0</v>
      </c>
      <c r="AD325" s="41">
        <v>4500</v>
      </c>
      <c r="AE325" s="49"/>
      <c r="AF325" s="43">
        <v>0</v>
      </c>
      <c r="AG325" s="43">
        <v>0</v>
      </c>
      <c r="AH325" s="43">
        <v>0</v>
      </c>
      <c r="AI325" s="43">
        <v>0</v>
      </c>
      <c r="AJ325" s="49"/>
      <c r="AK325" s="45">
        <v>9000</v>
      </c>
      <c r="AL325" s="45">
        <v>9000</v>
      </c>
      <c r="AM325" s="45">
        <v>0</v>
      </c>
      <c r="AN325" s="45">
        <v>9000</v>
      </c>
      <c r="AO325" s="49"/>
      <c r="AP325" s="35">
        <v>9000</v>
      </c>
      <c r="AQ325" s="35" t="s">
        <v>4422</v>
      </c>
      <c r="AR325" s="35" t="s">
        <v>4422</v>
      </c>
      <c r="AS325" s="49"/>
      <c r="AT325" s="37">
        <v>0</v>
      </c>
      <c r="AU325" s="37">
        <v>0</v>
      </c>
      <c r="AV325" s="60">
        <v>0</v>
      </c>
    </row>
    <row r="326" spans="1:48" x14ac:dyDescent="0.35">
      <c r="A326" s="28" t="s">
        <v>5690</v>
      </c>
      <c r="B326" s="28">
        <v>307</v>
      </c>
      <c r="C326" s="66">
        <v>4197</v>
      </c>
      <c r="D326" s="28" t="s">
        <v>305</v>
      </c>
      <c r="E326" s="28" t="s">
        <v>668</v>
      </c>
      <c r="F326" s="28" t="s">
        <v>29</v>
      </c>
      <c r="G326" s="28" t="s">
        <v>29</v>
      </c>
      <c r="H326" s="28" t="s">
        <v>1893</v>
      </c>
      <c r="I326" s="30"/>
      <c r="J326" s="28" t="s">
        <v>2130</v>
      </c>
      <c r="K326" s="28" t="s">
        <v>2761</v>
      </c>
      <c r="L326" s="28"/>
      <c r="M326" s="28"/>
      <c r="N326" s="31">
        <v>242408522296</v>
      </c>
      <c r="O326" s="31" t="s">
        <v>4448</v>
      </c>
      <c r="P326" s="28">
        <v>8121194097</v>
      </c>
      <c r="Q326" s="28" t="s">
        <v>2762</v>
      </c>
      <c r="R326" s="28" t="s">
        <v>97</v>
      </c>
      <c r="S326" s="49"/>
      <c r="T326" s="28" t="s">
        <v>2937</v>
      </c>
      <c r="U326" s="49"/>
      <c r="V326" s="47">
        <v>9000</v>
      </c>
      <c r="W326" s="47">
        <v>9000</v>
      </c>
      <c r="X326" s="47">
        <v>4000</v>
      </c>
      <c r="Y326" s="47">
        <v>5000</v>
      </c>
      <c r="Z326" s="49"/>
      <c r="AA326" s="41">
        <v>0</v>
      </c>
      <c r="AB326" s="41">
        <v>0</v>
      </c>
      <c r="AC326" s="41">
        <v>0</v>
      </c>
      <c r="AD326" s="41">
        <v>0</v>
      </c>
      <c r="AE326" s="49"/>
      <c r="AF326" s="43">
        <v>0</v>
      </c>
      <c r="AG326" s="43">
        <v>0</v>
      </c>
      <c r="AH326" s="43">
        <v>0</v>
      </c>
      <c r="AI326" s="43">
        <v>0</v>
      </c>
      <c r="AJ326" s="49"/>
      <c r="AK326" s="45">
        <v>9000</v>
      </c>
      <c r="AL326" s="45">
        <v>9000</v>
      </c>
      <c r="AM326" s="45">
        <v>4000</v>
      </c>
      <c r="AN326" s="45">
        <v>5000</v>
      </c>
      <c r="AO326" s="49"/>
      <c r="AP326" s="28">
        <v>9000</v>
      </c>
      <c r="AQ326" s="28" t="s">
        <v>4422</v>
      </c>
      <c r="AR326" s="28" t="s">
        <v>4422</v>
      </c>
      <c r="AS326" s="49"/>
      <c r="AT326" s="31">
        <v>44.444444444444443</v>
      </c>
      <c r="AU326" s="31">
        <v>44.444444444444443</v>
      </c>
      <c r="AV326" s="60">
        <v>44669</v>
      </c>
    </row>
    <row r="327" spans="1:48" x14ac:dyDescent="0.35">
      <c r="A327" s="28" t="s">
        <v>5690</v>
      </c>
      <c r="B327" s="28">
        <v>308</v>
      </c>
      <c r="C327" s="66">
        <v>4193</v>
      </c>
      <c r="D327" s="28" t="s">
        <v>306</v>
      </c>
      <c r="E327" s="35" t="s">
        <v>669</v>
      </c>
      <c r="F327" s="35" t="s">
        <v>29</v>
      </c>
      <c r="G327" s="28" t="s">
        <v>30</v>
      </c>
      <c r="H327" s="35" t="s">
        <v>1893</v>
      </c>
      <c r="I327" s="38"/>
      <c r="J327" s="35" t="s">
        <v>2131</v>
      </c>
      <c r="K327" s="35" t="s">
        <v>2760</v>
      </c>
      <c r="L327" s="35"/>
      <c r="M327" s="35"/>
      <c r="N327" s="37"/>
      <c r="O327" s="37" t="s">
        <v>2941</v>
      </c>
      <c r="P327" s="35">
        <v>9963239727</v>
      </c>
      <c r="Q327" s="35" t="s">
        <v>2762</v>
      </c>
      <c r="R327" s="35" t="s">
        <v>44</v>
      </c>
      <c r="S327" s="49"/>
      <c r="T327" s="35" t="s">
        <v>2937</v>
      </c>
      <c r="U327" s="49"/>
      <c r="V327" s="47">
        <v>17000</v>
      </c>
      <c r="W327" s="47">
        <v>17000</v>
      </c>
      <c r="X327" s="47">
        <v>0</v>
      </c>
      <c r="Y327" s="47">
        <v>17000</v>
      </c>
      <c r="Z327" s="49"/>
      <c r="AA327" s="41">
        <v>8000</v>
      </c>
      <c r="AB327" s="41">
        <v>8000</v>
      </c>
      <c r="AC327" s="41">
        <v>0</v>
      </c>
      <c r="AD327" s="41">
        <v>8000</v>
      </c>
      <c r="AE327" s="49"/>
      <c r="AF327" s="43">
        <v>0</v>
      </c>
      <c r="AG327" s="43">
        <v>0</v>
      </c>
      <c r="AH327" s="43">
        <v>0</v>
      </c>
      <c r="AI327" s="43">
        <v>0</v>
      </c>
      <c r="AJ327" s="49"/>
      <c r="AK327" s="45">
        <v>9000</v>
      </c>
      <c r="AL327" s="45">
        <v>9000</v>
      </c>
      <c r="AM327" s="45">
        <v>0</v>
      </c>
      <c r="AN327" s="45">
        <v>9000</v>
      </c>
      <c r="AO327" s="49"/>
      <c r="AP327" s="35">
        <v>9000</v>
      </c>
      <c r="AQ327" s="35" t="s">
        <v>4422</v>
      </c>
      <c r="AR327" s="35" t="s">
        <v>4422</v>
      </c>
      <c r="AS327" s="49"/>
      <c r="AT327" s="37">
        <v>0</v>
      </c>
      <c r="AU327" s="37">
        <v>0</v>
      </c>
      <c r="AV327" s="60">
        <v>0</v>
      </c>
    </row>
    <row r="328" spans="1:48" x14ac:dyDescent="0.35">
      <c r="A328" s="28" t="s">
        <v>5689</v>
      </c>
      <c r="B328" s="28">
        <v>309</v>
      </c>
      <c r="C328" s="66">
        <v>4206</v>
      </c>
      <c r="D328" s="28" t="s">
        <v>4721</v>
      </c>
      <c r="E328" s="28" t="s">
        <v>670</v>
      </c>
      <c r="F328" s="28" t="s">
        <v>29</v>
      </c>
      <c r="G328" s="28" t="s">
        <v>29</v>
      </c>
      <c r="H328" s="28" t="s">
        <v>1893</v>
      </c>
      <c r="I328" s="30"/>
      <c r="J328" s="28" t="s">
        <v>2132</v>
      </c>
      <c r="K328" s="28" t="s">
        <v>2761</v>
      </c>
      <c r="L328" s="28"/>
      <c r="M328" s="28"/>
      <c r="N328" s="31">
        <v>718339225953</v>
      </c>
      <c r="O328" s="31" t="s">
        <v>5069</v>
      </c>
      <c r="P328" s="28">
        <v>9182575796</v>
      </c>
      <c r="Q328" s="28" t="s">
        <v>2764</v>
      </c>
      <c r="R328" s="28" t="s">
        <v>82</v>
      </c>
      <c r="S328" s="49"/>
      <c r="T328" s="28">
        <v>387</v>
      </c>
      <c r="U328" s="49"/>
      <c r="V328" s="47">
        <v>16000</v>
      </c>
      <c r="W328" s="47">
        <v>11000</v>
      </c>
      <c r="X328" s="47">
        <v>11000</v>
      </c>
      <c r="Y328" s="47">
        <v>0</v>
      </c>
      <c r="Z328" s="49"/>
      <c r="AA328" s="41">
        <v>0</v>
      </c>
      <c r="AB328" s="41">
        <v>0</v>
      </c>
      <c r="AC328" s="41">
        <v>0</v>
      </c>
      <c r="AD328" s="41">
        <v>0</v>
      </c>
      <c r="AE328" s="49"/>
      <c r="AF328" s="43">
        <v>0</v>
      </c>
      <c r="AG328" s="43">
        <v>0</v>
      </c>
      <c r="AH328" s="43">
        <v>0</v>
      </c>
      <c r="AI328" s="43">
        <v>0</v>
      </c>
      <c r="AJ328" s="49"/>
      <c r="AK328" s="45">
        <v>16000</v>
      </c>
      <c r="AL328" s="45">
        <v>11000</v>
      </c>
      <c r="AM328" s="45">
        <v>11000</v>
      </c>
      <c r="AN328" s="45">
        <v>0</v>
      </c>
      <c r="AO328" s="49"/>
      <c r="AP328" s="28">
        <v>9000</v>
      </c>
      <c r="AQ328" s="28">
        <v>7000</v>
      </c>
      <c r="AR328" s="28" t="s">
        <v>4422</v>
      </c>
      <c r="AS328" s="49"/>
      <c r="AT328" s="31">
        <v>100</v>
      </c>
      <c r="AU328" s="31">
        <v>100</v>
      </c>
      <c r="AV328" s="60">
        <v>44673</v>
      </c>
    </row>
    <row r="329" spans="1:48" x14ac:dyDescent="0.35">
      <c r="A329" s="28" t="s">
        <v>5689</v>
      </c>
      <c r="B329" s="28">
        <v>310</v>
      </c>
      <c r="C329" s="66">
        <v>4253</v>
      </c>
      <c r="D329" s="28" t="s">
        <v>4722</v>
      </c>
      <c r="E329" s="28" t="s">
        <v>671</v>
      </c>
      <c r="F329" s="28" t="s">
        <v>29</v>
      </c>
      <c r="G329" s="28" t="s">
        <v>30</v>
      </c>
      <c r="H329" s="28" t="s">
        <v>1893</v>
      </c>
      <c r="I329" s="30"/>
      <c r="J329" s="28" t="s">
        <v>2133</v>
      </c>
      <c r="K329" s="28" t="s">
        <v>2761</v>
      </c>
      <c r="L329" s="28"/>
      <c r="M329" s="28"/>
      <c r="N329" s="31">
        <v>723610422459</v>
      </c>
      <c r="O329" s="31" t="s">
        <v>5070</v>
      </c>
      <c r="P329" s="28">
        <v>9849249679</v>
      </c>
      <c r="Q329" s="28" t="s">
        <v>2764</v>
      </c>
      <c r="R329" s="28" t="s">
        <v>62</v>
      </c>
      <c r="S329" s="49"/>
      <c r="T329" s="28">
        <v>93</v>
      </c>
      <c r="U329" s="49"/>
      <c r="V329" s="47">
        <v>20500</v>
      </c>
      <c r="W329" s="47">
        <v>16500</v>
      </c>
      <c r="X329" s="47">
        <v>10500</v>
      </c>
      <c r="Y329" s="47">
        <v>6000</v>
      </c>
      <c r="Z329" s="49"/>
      <c r="AA329" s="41">
        <v>3500</v>
      </c>
      <c r="AB329" s="41">
        <v>3500</v>
      </c>
      <c r="AC329" s="41">
        <v>3500</v>
      </c>
      <c r="AD329" s="41">
        <v>0</v>
      </c>
      <c r="AE329" s="49"/>
      <c r="AF329" s="43">
        <v>0</v>
      </c>
      <c r="AG329" s="43">
        <v>0</v>
      </c>
      <c r="AH329" s="43">
        <v>0</v>
      </c>
      <c r="AI329" s="43">
        <v>0</v>
      </c>
      <c r="AJ329" s="49"/>
      <c r="AK329" s="45">
        <v>17000</v>
      </c>
      <c r="AL329" s="45">
        <v>13000</v>
      </c>
      <c r="AM329" s="45">
        <v>7000</v>
      </c>
      <c r="AN329" s="45">
        <v>6000</v>
      </c>
      <c r="AO329" s="49"/>
      <c r="AP329" s="28">
        <v>9000</v>
      </c>
      <c r="AQ329" s="28">
        <v>8000</v>
      </c>
      <c r="AR329" s="28" t="s">
        <v>4422</v>
      </c>
      <c r="AS329" s="49"/>
      <c r="AT329" s="31">
        <v>63.636363636363633</v>
      </c>
      <c r="AU329" s="31">
        <v>53.846153846153847</v>
      </c>
      <c r="AV329" s="60">
        <v>44669</v>
      </c>
    </row>
    <row r="330" spans="1:48" x14ac:dyDescent="0.35">
      <c r="A330" s="28" t="s">
        <v>5690</v>
      </c>
      <c r="B330" s="28">
        <v>311</v>
      </c>
      <c r="C330" s="28" t="s">
        <v>307</v>
      </c>
      <c r="D330" s="28" t="s">
        <v>307</v>
      </c>
      <c r="E330" s="35" t="s">
        <v>672</v>
      </c>
      <c r="F330" s="35" t="s">
        <v>29</v>
      </c>
      <c r="G330" s="28" t="s">
        <v>29</v>
      </c>
      <c r="H330" s="35" t="s">
        <v>1893</v>
      </c>
      <c r="I330" s="38"/>
      <c r="J330" s="35" t="s">
        <v>2013</v>
      </c>
      <c r="K330" s="35" t="s">
        <v>2760</v>
      </c>
      <c r="L330" s="39" t="s">
        <v>2834</v>
      </c>
      <c r="M330" s="35"/>
      <c r="N330" s="37"/>
      <c r="O330" s="37" t="s">
        <v>2941</v>
      </c>
      <c r="P330" s="35">
        <v>9640171043</v>
      </c>
      <c r="Q330" s="35" t="s">
        <v>2764</v>
      </c>
      <c r="R330" s="35" t="s">
        <v>67</v>
      </c>
      <c r="S330" s="49"/>
      <c r="T330" s="35" t="s">
        <v>2937</v>
      </c>
      <c r="U330" s="49"/>
      <c r="V330" s="47">
        <v>20500</v>
      </c>
      <c r="W330" s="47">
        <v>20500</v>
      </c>
      <c r="X330" s="47">
        <v>0</v>
      </c>
      <c r="Y330" s="47">
        <v>20500</v>
      </c>
      <c r="Z330" s="49"/>
      <c r="AA330" s="41">
        <v>3500</v>
      </c>
      <c r="AB330" s="41">
        <v>3500</v>
      </c>
      <c r="AC330" s="41">
        <v>0</v>
      </c>
      <c r="AD330" s="41">
        <v>3500</v>
      </c>
      <c r="AE330" s="49"/>
      <c r="AF330" s="43">
        <v>0</v>
      </c>
      <c r="AG330" s="43">
        <v>0</v>
      </c>
      <c r="AH330" s="43">
        <v>0</v>
      </c>
      <c r="AI330" s="43">
        <v>0</v>
      </c>
      <c r="AJ330" s="49"/>
      <c r="AK330" s="45">
        <v>17000</v>
      </c>
      <c r="AL330" s="45">
        <v>17000</v>
      </c>
      <c r="AM330" s="45">
        <v>0</v>
      </c>
      <c r="AN330" s="45">
        <v>17000</v>
      </c>
      <c r="AO330" s="49"/>
      <c r="AP330" s="35">
        <v>9000</v>
      </c>
      <c r="AQ330" s="35">
        <v>8000</v>
      </c>
      <c r="AR330" s="35" t="s">
        <v>4422</v>
      </c>
      <c r="AS330" s="49"/>
      <c r="AT330" s="37">
        <v>0</v>
      </c>
      <c r="AU330" s="37">
        <v>0</v>
      </c>
      <c r="AV330" s="60">
        <v>0</v>
      </c>
    </row>
    <row r="331" spans="1:48" x14ac:dyDescent="0.35">
      <c r="A331" s="28" t="s">
        <v>5690</v>
      </c>
      <c r="B331" s="28">
        <v>312</v>
      </c>
      <c r="C331" s="28">
        <v>4291</v>
      </c>
      <c r="D331" s="28" t="s">
        <v>308</v>
      </c>
      <c r="E331" s="35" t="s">
        <v>673</v>
      </c>
      <c r="F331" s="35" t="s">
        <v>29</v>
      </c>
      <c r="G331" s="28" t="s">
        <v>30</v>
      </c>
      <c r="H331" s="35" t="s">
        <v>1893</v>
      </c>
      <c r="I331" s="38"/>
      <c r="J331" s="35" t="s">
        <v>2134</v>
      </c>
      <c r="K331" s="35" t="s">
        <v>2760</v>
      </c>
      <c r="L331" s="35"/>
      <c r="M331" s="35"/>
      <c r="N331" s="37"/>
      <c r="O331" s="37" t="s">
        <v>2941</v>
      </c>
      <c r="P331" s="35">
        <v>7995455646</v>
      </c>
      <c r="Q331" s="35" t="s">
        <v>2762</v>
      </c>
      <c r="R331" s="35" t="s">
        <v>75</v>
      </c>
      <c r="S331" s="49"/>
      <c r="T331" s="35" t="s">
        <v>2937</v>
      </c>
      <c r="U331" s="49"/>
      <c r="V331" s="47">
        <v>15000</v>
      </c>
      <c r="W331" s="47">
        <v>15000</v>
      </c>
      <c r="X331" s="47">
        <v>0</v>
      </c>
      <c r="Y331" s="47">
        <v>15000</v>
      </c>
      <c r="Z331" s="49"/>
      <c r="AA331" s="41">
        <v>6000</v>
      </c>
      <c r="AB331" s="41">
        <v>6000</v>
      </c>
      <c r="AC331" s="41">
        <v>0</v>
      </c>
      <c r="AD331" s="41">
        <v>6000</v>
      </c>
      <c r="AE331" s="49"/>
      <c r="AF331" s="43">
        <v>0</v>
      </c>
      <c r="AG331" s="43">
        <v>0</v>
      </c>
      <c r="AH331" s="43">
        <v>0</v>
      </c>
      <c r="AI331" s="43">
        <v>0</v>
      </c>
      <c r="AJ331" s="49"/>
      <c r="AK331" s="45">
        <v>9000</v>
      </c>
      <c r="AL331" s="45">
        <v>9000</v>
      </c>
      <c r="AM331" s="45">
        <v>0</v>
      </c>
      <c r="AN331" s="45">
        <v>9000</v>
      </c>
      <c r="AO331" s="49"/>
      <c r="AP331" s="35">
        <v>9000</v>
      </c>
      <c r="AQ331" s="35" t="s">
        <v>4422</v>
      </c>
      <c r="AR331" s="35" t="s">
        <v>4422</v>
      </c>
      <c r="AS331" s="49"/>
      <c r="AT331" s="37">
        <v>0</v>
      </c>
      <c r="AU331" s="37">
        <v>0</v>
      </c>
      <c r="AV331" s="60">
        <v>0</v>
      </c>
    </row>
    <row r="332" spans="1:48" x14ac:dyDescent="0.35">
      <c r="A332" s="28" t="s">
        <v>5689</v>
      </c>
      <c r="B332" s="28">
        <v>313</v>
      </c>
      <c r="C332" s="66">
        <v>4279</v>
      </c>
      <c r="D332" s="28" t="s">
        <v>4723</v>
      </c>
      <c r="E332" s="28" t="s">
        <v>674</v>
      </c>
      <c r="F332" s="28" t="s">
        <v>29</v>
      </c>
      <c r="G332" s="28" t="s">
        <v>30</v>
      </c>
      <c r="H332" s="28" t="s">
        <v>1893</v>
      </c>
      <c r="I332" s="30"/>
      <c r="J332" s="28" t="s">
        <v>2111</v>
      </c>
      <c r="K332" s="28" t="s">
        <v>2761</v>
      </c>
      <c r="L332" s="28"/>
      <c r="M332" s="28"/>
      <c r="N332" s="31">
        <v>330377228170</v>
      </c>
      <c r="O332" s="31" t="s">
        <v>5071</v>
      </c>
      <c r="P332" s="28">
        <v>8328269959</v>
      </c>
      <c r="Q332" s="28" t="s">
        <v>2764</v>
      </c>
      <c r="R332" s="28" t="s">
        <v>61</v>
      </c>
      <c r="S332" s="49"/>
      <c r="T332" s="28" t="s">
        <v>2937</v>
      </c>
      <c r="U332" s="49"/>
      <c r="V332" s="47">
        <v>21500</v>
      </c>
      <c r="W332" s="47">
        <v>21500</v>
      </c>
      <c r="X332" s="47">
        <v>0</v>
      </c>
      <c r="Y332" s="47">
        <v>21500</v>
      </c>
      <c r="Z332" s="49"/>
      <c r="AA332" s="41">
        <v>5500</v>
      </c>
      <c r="AB332" s="41">
        <v>5500</v>
      </c>
      <c r="AC332" s="41">
        <v>0</v>
      </c>
      <c r="AD332" s="41">
        <v>5500</v>
      </c>
      <c r="AE332" s="49"/>
      <c r="AF332" s="43">
        <v>0</v>
      </c>
      <c r="AG332" s="43">
        <v>0</v>
      </c>
      <c r="AH332" s="43">
        <v>0</v>
      </c>
      <c r="AI332" s="43">
        <v>0</v>
      </c>
      <c r="AJ332" s="49"/>
      <c r="AK332" s="45">
        <v>16000</v>
      </c>
      <c r="AL332" s="45">
        <v>16000</v>
      </c>
      <c r="AM332" s="45">
        <v>0</v>
      </c>
      <c r="AN332" s="45">
        <v>16000</v>
      </c>
      <c r="AO332" s="49"/>
      <c r="AP332" s="28">
        <v>9000</v>
      </c>
      <c r="AQ332" s="28">
        <v>7000</v>
      </c>
      <c r="AR332" s="28" t="s">
        <v>4422</v>
      </c>
      <c r="AS332" s="49"/>
      <c r="AT332" s="31">
        <v>0</v>
      </c>
      <c r="AU332" s="31">
        <v>0</v>
      </c>
      <c r="AV332" s="60">
        <v>0</v>
      </c>
    </row>
    <row r="333" spans="1:48" x14ac:dyDescent="0.35">
      <c r="A333" s="28" t="s">
        <v>5690</v>
      </c>
      <c r="B333" s="28">
        <v>314</v>
      </c>
      <c r="C333" s="66">
        <v>4198</v>
      </c>
      <c r="D333" s="28" t="s">
        <v>309</v>
      </c>
      <c r="E333" s="35" t="s">
        <v>675</v>
      </c>
      <c r="F333" s="35" t="s">
        <v>29</v>
      </c>
      <c r="G333" s="28" t="s">
        <v>29</v>
      </c>
      <c r="H333" s="35" t="s">
        <v>1893</v>
      </c>
      <c r="I333" s="38"/>
      <c r="J333" s="35" t="s">
        <v>2135</v>
      </c>
      <c r="K333" s="35" t="s">
        <v>2760</v>
      </c>
      <c r="L333" s="35"/>
      <c r="M333" s="35"/>
      <c r="N333" s="37"/>
      <c r="O333" s="37" t="s">
        <v>2941</v>
      </c>
      <c r="P333" s="35">
        <v>9618561598</v>
      </c>
      <c r="Q333" s="35" t="s">
        <v>2764</v>
      </c>
      <c r="R333" s="35" t="s">
        <v>80</v>
      </c>
      <c r="S333" s="49"/>
      <c r="T333" s="35" t="s">
        <v>2937</v>
      </c>
      <c r="U333" s="49"/>
      <c r="V333" s="47">
        <v>21500</v>
      </c>
      <c r="W333" s="47">
        <v>21500</v>
      </c>
      <c r="X333" s="47">
        <v>0</v>
      </c>
      <c r="Y333" s="47">
        <v>21500</v>
      </c>
      <c r="Z333" s="49"/>
      <c r="AA333" s="41">
        <v>5500</v>
      </c>
      <c r="AB333" s="41">
        <v>5500</v>
      </c>
      <c r="AC333" s="41">
        <v>0</v>
      </c>
      <c r="AD333" s="41">
        <v>5500</v>
      </c>
      <c r="AE333" s="49"/>
      <c r="AF333" s="43">
        <v>0</v>
      </c>
      <c r="AG333" s="43">
        <v>0</v>
      </c>
      <c r="AH333" s="43">
        <v>0</v>
      </c>
      <c r="AI333" s="43">
        <v>0</v>
      </c>
      <c r="AJ333" s="49"/>
      <c r="AK333" s="45">
        <v>16000</v>
      </c>
      <c r="AL333" s="45">
        <v>16000</v>
      </c>
      <c r="AM333" s="45">
        <v>0</v>
      </c>
      <c r="AN333" s="45">
        <v>16000</v>
      </c>
      <c r="AO333" s="49"/>
      <c r="AP333" s="35">
        <v>9000</v>
      </c>
      <c r="AQ333" s="35">
        <v>7000</v>
      </c>
      <c r="AR333" s="35" t="s">
        <v>4422</v>
      </c>
      <c r="AS333" s="49"/>
      <c r="AT333" s="37">
        <v>0</v>
      </c>
      <c r="AU333" s="37">
        <v>0</v>
      </c>
      <c r="AV333" s="60">
        <v>0</v>
      </c>
    </row>
    <row r="334" spans="1:48" x14ac:dyDescent="0.35">
      <c r="A334" s="28" t="s">
        <v>5689</v>
      </c>
      <c r="B334" s="28">
        <v>315</v>
      </c>
      <c r="C334" s="28" t="s">
        <v>310</v>
      </c>
      <c r="D334" s="28" t="s">
        <v>310</v>
      </c>
      <c r="E334" s="35" t="s">
        <v>676</v>
      </c>
      <c r="F334" s="35" t="s">
        <v>29</v>
      </c>
      <c r="G334" s="28" t="s">
        <v>30</v>
      </c>
      <c r="H334" s="35" t="s">
        <v>1893</v>
      </c>
      <c r="I334" s="38"/>
      <c r="J334" s="35" t="s">
        <v>2075</v>
      </c>
      <c r="K334" s="35" t="s">
        <v>2760</v>
      </c>
      <c r="L334" s="35" t="s">
        <v>2834</v>
      </c>
      <c r="M334" s="35"/>
      <c r="N334" s="37"/>
      <c r="O334" s="37" t="s">
        <v>2941</v>
      </c>
      <c r="P334" s="35">
        <v>7013627657</v>
      </c>
      <c r="Q334" s="35" t="s">
        <v>2764</v>
      </c>
      <c r="R334" s="35" t="s">
        <v>82</v>
      </c>
      <c r="S334" s="49"/>
      <c r="T334" s="35" t="s">
        <v>2937</v>
      </c>
      <c r="U334" s="49"/>
      <c r="V334" s="47">
        <v>24000</v>
      </c>
      <c r="W334" s="47">
        <v>24000</v>
      </c>
      <c r="X334" s="47">
        <v>0</v>
      </c>
      <c r="Y334" s="47">
        <v>24000</v>
      </c>
      <c r="Z334" s="49"/>
      <c r="AA334" s="41">
        <v>8000</v>
      </c>
      <c r="AB334" s="41">
        <v>8000</v>
      </c>
      <c r="AC334" s="41">
        <v>0</v>
      </c>
      <c r="AD334" s="41">
        <v>8000</v>
      </c>
      <c r="AE334" s="49"/>
      <c r="AF334" s="43">
        <v>0</v>
      </c>
      <c r="AG334" s="43">
        <v>0</v>
      </c>
      <c r="AH334" s="43">
        <v>0</v>
      </c>
      <c r="AI334" s="43">
        <v>0</v>
      </c>
      <c r="AJ334" s="49"/>
      <c r="AK334" s="45">
        <v>16000</v>
      </c>
      <c r="AL334" s="45">
        <v>16000</v>
      </c>
      <c r="AM334" s="45">
        <v>0</v>
      </c>
      <c r="AN334" s="45">
        <v>16000</v>
      </c>
      <c r="AO334" s="49"/>
      <c r="AP334" s="35">
        <v>9000</v>
      </c>
      <c r="AQ334" s="35">
        <v>7000</v>
      </c>
      <c r="AR334" s="35" t="s">
        <v>4422</v>
      </c>
      <c r="AS334" s="49"/>
      <c r="AT334" s="37">
        <v>0</v>
      </c>
      <c r="AU334" s="37">
        <v>0</v>
      </c>
      <c r="AV334" s="60">
        <v>0</v>
      </c>
    </row>
    <row r="335" spans="1:48" x14ac:dyDescent="0.35">
      <c r="A335" s="28" t="s">
        <v>5689</v>
      </c>
      <c r="B335" s="28">
        <v>316</v>
      </c>
      <c r="C335" s="66">
        <v>4295</v>
      </c>
      <c r="D335" s="28" t="s">
        <v>4724</v>
      </c>
      <c r="E335" s="28" t="s">
        <v>677</v>
      </c>
      <c r="F335" s="28" t="s">
        <v>29</v>
      </c>
      <c r="G335" s="28" t="s">
        <v>30</v>
      </c>
      <c r="H335" s="28" t="s">
        <v>1893</v>
      </c>
      <c r="I335" s="30"/>
      <c r="J335" s="28" t="s">
        <v>2136</v>
      </c>
      <c r="K335" s="28" t="s">
        <v>2761</v>
      </c>
      <c r="L335" s="28"/>
      <c r="M335" s="28"/>
      <c r="N335" s="31">
        <v>788011711574</v>
      </c>
      <c r="O335" s="31" t="s">
        <v>5072</v>
      </c>
      <c r="P335" s="28">
        <v>9951666197</v>
      </c>
      <c r="Q335" s="28" t="s">
        <v>2764</v>
      </c>
      <c r="R335" s="28" t="s">
        <v>56</v>
      </c>
      <c r="S335" s="49"/>
      <c r="T335" s="28" t="s">
        <v>2937</v>
      </c>
      <c r="U335" s="49"/>
      <c r="V335" s="47">
        <v>21500</v>
      </c>
      <c r="W335" s="47">
        <v>21500</v>
      </c>
      <c r="X335" s="47">
        <v>4500</v>
      </c>
      <c r="Y335" s="47">
        <v>17000</v>
      </c>
      <c r="Z335" s="49"/>
      <c r="AA335" s="41">
        <v>4500</v>
      </c>
      <c r="AB335" s="41">
        <v>4500</v>
      </c>
      <c r="AC335" s="41">
        <v>4500</v>
      </c>
      <c r="AD335" s="41">
        <v>0</v>
      </c>
      <c r="AE335" s="49"/>
      <c r="AF335" s="43">
        <v>0</v>
      </c>
      <c r="AG335" s="43">
        <v>0</v>
      </c>
      <c r="AH335" s="43">
        <v>0</v>
      </c>
      <c r="AI335" s="43">
        <v>0</v>
      </c>
      <c r="AJ335" s="49"/>
      <c r="AK335" s="45">
        <v>17000</v>
      </c>
      <c r="AL335" s="45">
        <v>17000</v>
      </c>
      <c r="AM335" s="45">
        <v>0</v>
      </c>
      <c r="AN335" s="45">
        <v>17000</v>
      </c>
      <c r="AO335" s="49"/>
      <c r="AP335" s="28">
        <v>9000</v>
      </c>
      <c r="AQ335" s="28">
        <v>8000</v>
      </c>
      <c r="AR335" s="28" t="s">
        <v>4422</v>
      </c>
      <c r="AS335" s="49"/>
      <c r="AT335" s="31">
        <v>20.930232558139537</v>
      </c>
      <c r="AU335" s="31">
        <v>0</v>
      </c>
      <c r="AV335" s="60">
        <v>44606</v>
      </c>
    </row>
    <row r="336" spans="1:48" x14ac:dyDescent="0.35">
      <c r="A336" s="28" t="s">
        <v>5689</v>
      </c>
      <c r="B336" s="28">
        <v>317</v>
      </c>
      <c r="C336" s="66">
        <v>4184</v>
      </c>
      <c r="D336" s="28" t="s">
        <v>4725</v>
      </c>
      <c r="E336" s="28" t="s">
        <v>678</v>
      </c>
      <c r="F336" s="28" t="s">
        <v>29</v>
      </c>
      <c r="G336" s="28" t="s">
        <v>29</v>
      </c>
      <c r="H336" s="28" t="s">
        <v>1893</v>
      </c>
      <c r="I336" s="30"/>
      <c r="J336" s="28" t="s">
        <v>2137</v>
      </c>
      <c r="K336" s="28" t="s">
        <v>2761</v>
      </c>
      <c r="L336" s="28"/>
      <c r="M336" s="28"/>
      <c r="N336" s="31">
        <v>346817138559</v>
      </c>
      <c r="O336" s="31" t="s">
        <v>5073</v>
      </c>
      <c r="P336" s="28">
        <v>9573677760</v>
      </c>
      <c r="Q336" s="28" t="s">
        <v>2762</v>
      </c>
      <c r="R336" s="28" t="s">
        <v>92</v>
      </c>
      <c r="S336" s="49"/>
      <c r="T336" s="28" t="s">
        <v>2937</v>
      </c>
      <c r="U336" s="49"/>
      <c r="V336" s="47">
        <v>14000</v>
      </c>
      <c r="W336" s="47">
        <v>14000</v>
      </c>
      <c r="X336" s="47">
        <v>0</v>
      </c>
      <c r="Y336" s="47">
        <v>14000</v>
      </c>
      <c r="Z336" s="49"/>
      <c r="AA336" s="41">
        <v>5000</v>
      </c>
      <c r="AB336" s="41">
        <v>5000</v>
      </c>
      <c r="AC336" s="41">
        <v>0</v>
      </c>
      <c r="AD336" s="41">
        <v>5000</v>
      </c>
      <c r="AE336" s="49"/>
      <c r="AF336" s="43">
        <v>0</v>
      </c>
      <c r="AG336" s="43">
        <v>0</v>
      </c>
      <c r="AH336" s="43">
        <v>0</v>
      </c>
      <c r="AI336" s="43">
        <v>0</v>
      </c>
      <c r="AJ336" s="49"/>
      <c r="AK336" s="45">
        <v>9000</v>
      </c>
      <c r="AL336" s="45">
        <v>9000</v>
      </c>
      <c r="AM336" s="45">
        <v>0</v>
      </c>
      <c r="AN336" s="45">
        <v>9000</v>
      </c>
      <c r="AO336" s="49"/>
      <c r="AP336" s="28">
        <v>9000</v>
      </c>
      <c r="AQ336" s="28" t="s">
        <v>4422</v>
      </c>
      <c r="AR336" s="28" t="s">
        <v>4422</v>
      </c>
      <c r="AS336" s="49"/>
      <c r="AT336" s="31">
        <v>0</v>
      </c>
      <c r="AU336" s="31">
        <v>0</v>
      </c>
      <c r="AV336" s="60">
        <v>0</v>
      </c>
    </row>
    <row r="337" spans="1:48" x14ac:dyDescent="0.35">
      <c r="A337" s="28" t="s">
        <v>5690</v>
      </c>
      <c r="B337" s="28">
        <v>318</v>
      </c>
      <c r="C337" s="66">
        <v>4209</v>
      </c>
      <c r="D337" s="28" t="s">
        <v>311</v>
      </c>
      <c r="E337" s="35" t="s">
        <v>679</v>
      </c>
      <c r="F337" s="35" t="s">
        <v>29</v>
      </c>
      <c r="G337" s="28" t="s">
        <v>29</v>
      </c>
      <c r="H337" s="35" t="s">
        <v>1893</v>
      </c>
      <c r="I337" s="38"/>
      <c r="J337" s="35" t="s">
        <v>2138</v>
      </c>
      <c r="K337" s="35" t="s">
        <v>2760</v>
      </c>
      <c r="L337" s="35"/>
      <c r="M337" s="35"/>
      <c r="N337" s="37"/>
      <c r="O337" s="37" t="s">
        <v>2941</v>
      </c>
      <c r="P337" s="35">
        <v>9640524067</v>
      </c>
      <c r="Q337" s="35" t="s">
        <v>2762</v>
      </c>
      <c r="R337" s="35" t="s">
        <v>44</v>
      </c>
      <c r="S337" s="49"/>
      <c r="T337" s="35" t="s">
        <v>2937</v>
      </c>
      <c r="U337" s="49"/>
      <c r="V337" s="47">
        <v>9000</v>
      </c>
      <c r="W337" s="47">
        <v>9000</v>
      </c>
      <c r="X337" s="47">
        <v>0</v>
      </c>
      <c r="Y337" s="47">
        <v>9000</v>
      </c>
      <c r="Z337" s="49"/>
      <c r="AA337" s="41">
        <v>0</v>
      </c>
      <c r="AB337" s="41">
        <v>0</v>
      </c>
      <c r="AC337" s="41">
        <v>0</v>
      </c>
      <c r="AD337" s="41">
        <v>0</v>
      </c>
      <c r="AE337" s="49"/>
      <c r="AF337" s="43">
        <v>0</v>
      </c>
      <c r="AG337" s="43">
        <v>0</v>
      </c>
      <c r="AH337" s="43">
        <v>0</v>
      </c>
      <c r="AI337" s="43">
        <v>0</v>
      </c>
      <c r="AJ337" s="49"/>
      <c r="AK337" s="45">
        <v>9000</v>
      </c>
      <c r="AL337" s="45">
        <v>9000</v>
      </c>
      <c r="AM337" s="45">
        <v>0</v>
      </c>
      <c r="AN337" s="45">
        <v>9000</v>
      </c>
      <c r="AO337" s="49"/>
      <c r="AP337" s="35">
        <v>9000</v>
      </c>
      <c r="AQ337" s="35" t="s">
        <v>4422</v>
      </c>
      <c r="AR337" s="35" t="s">
        <v>4422</v>
      </c>
      <c r="AS337" s="49"/>
      <c r="AT337" s="37">
        <v>0</v>
      </c>
      <c r="AU337" s="37">
        <v>0</v>
      </c>
      <c r="AV337" s="60">
        <v>0</v>
      </c>
    </row>
    <row r="338" spans="1:48" x14ac:dyDescent="0.35">
      <c r="A338" s="28" t="s">
        <v>5689</v>
      </c>
      <c r="B338" s="28">
        <v>319</v>
      </c>
      <c r="C338" s="66">
        <v>4213</v>
      </c>
      <c r="D338" s="28" t="s">
        <v>4726</v>
      </c>
      <c r="E338" s="28" t="s">
        <v>680</v>
      </c>
      <c r="F338" s="28" t="s">
        <v>29</v>
      </c>
      <c r="G338" s="28" t="s">
        <v>30</v>
      </c>
      <c r="H338" s="28" t="s">
        <v>1893</v>
      </c>
      <c r="I338" s="30"/>
      <c r="J338" s="28" t="s">
        <v>2136</v>
      </c>
      <c r="K338" s="28" t="s">
        <v>2761</v>
      </c>
      <c r="L338" s="28"/>
      <c r="M338" s="28"/>
      <c r="N338" s="31">
        <v>635946272918</v>
      </c>
      <c r="O338" s="31" t="s">
        <v>5074</v>
      </c>
      <c r="P338" s="28">
        <v>9951666197</v>
      </c>
      <c r="Q338" s="28" t="s">
        <v>2764</v>
      </c>
      <c r="R338" s="28" t="s">
        <v>56</v>
      </c>
      <c r="S338" s="49"/>
      <c r="T338" s="28" t="s">
        <v>2937</v>
      </c>
      <c r="U338" s="49"/>
      <c r="V338" s="47">
        <v>21500</v>
      </c>
      <c r="W338" s="47">
        <v>21500</v>
      </c>
      <c r="X338" s="47">
        <v>4500</v>
      </c>
      <c r="Y338" s="47">
        <v>17000</v>
      </c>
      <c r="Z338" s="49"/>
      <c r="AA338" s="41">
        <v>4500</v>
      </c>
      <c r="AB338" s="41">
        <v>4500</v>
      </c>
      <c r="AC338" s="41">
        <v>4500</v>
      </c>
      <c r="AD338" s="41">
        <v>0</v>
      </c>
      <c r="AE338" s="49"/>
      <c r="AF338" s="43">
        <v>0</v>
      </c>
      <c r="AG338" s="43">
        <v>0</v>
      </c>
      <c r="AH338" s="43">
        <v>0</v>
      </c>
      <c r="AI338" s="43">
        <v>0</v>
      </c>
      <c r="AJ338" s="49"/>
      <c r="AK338" s="45">
        <v>17000</v>
      </c>
      <c r="AL338" s="45">
        <v>17000</v>
      </c>
      <c r="AM338" s="45">
        <v>0</v>
      </c>
      <c r="AN338" s="45">
        <v>17000</v>
      </c>
      <c r="AO338" s="49"/>
      <c r="AP338" s="28">
        <v>9000</v>
      </c>
      <c r="AQ338" s="28">
        <v>8000</v>
      </c>
      <c r="AR338" s="28" t="s">
        <v>4422</v>
      </c>
      <c r="AS338" s="49"/>
      <c r="AT338" s="31">
        <v>20.930232558139537</v>
      </c>
      <c r="AU338" s="31">
        <v>0</v>
      </c>
      <c r="AV338" s="60">
        <v>44606</v>
      </c>
    </row>
    <row r="339" spans="1:48" x14ac:dyDescent="0.35">
      <c r="A339" s="28" t="s">
        <v>5690</v>
      </c>
      <c r="B339" s="28">
        <v>320</v>
      </c>
      <c r="C339" s="66">
        <v>4218</v>
      </c>
      <c r="D339" s="28" t="s">
        <v>312</v>
      </c>
      <c r="E339" s="35" t="s">
        <v>681</v>
      </c>
      <c r="F339" s="35" t="s">
        <v>29</v>
      </c>
      <c r="G339" s="28" t="s">
        <v>29</v>
      </c>
      <c r="H339" s="35" t="s">
        <v>1893</v>
      </c>
      <c r="I339" s="38"/>
      <c r="J339" s="35" t="s">
        <v>2083</v>
      </c>
      <c r="K339" s="35" t="s">
        <v>2760</v>
      </c>
      <c r="L339" s="35"/>
      <c r="M339" s="35"/>
      <c r="N339" s="37"/>
      <c r="O339" s="37" t="s">
        <v>2941</v>
      </c>
      <c r="P339" s="35">
        <v>9703303194</v>
      </c>
      <c r="Q339" s="35" t="s">
        <v>2764</v>
      </c>
      <c r="R339" s="35" t="s">
        <v>68</v>
      </c>
      <c r="S339" s="49"/>
      <c r="T339" s="35" t="s">
        <v>2937</v>
      </c>
      <c r="U339" s="49"/>
      <c r="V339" s="47">
        <v>30000</v>
      </c>
      <c r="W339" s="47">
        <v>30000</v>
      </c>
      <c r="X339" s="47">
        <v>0</v>
      </c>
      <c r="Y339" s="47">
        <v>30000</v>
      </c>
      <c r="Z339" s="49"/>
      <c r="AA339" s="41">
        <v>14000</v>
      </c>
      <c r="AB339" s="41">
        <v>14000</v>
      </c>
      <c r="AC339" s="41">
        <v>0</v>
      </c>
      <c r="AD339" s="41">
        <v>14000</v>
      </c>
      <c r="AE339" s="49"/>
      <c r="AF339" s="43">
        <v>0</v>
      </c>
      <c r="AG339" s="43">
        <v>0</v>
      </c>
      <c r="AH339" s="43">
        <v>0</v>
      </c>
      <c r="AI339" s="43">
        <v>0</v>
      </c>
      <c r="AJ339" s="49"/>
      <c r="AK339" s="45">
        <v>16000</v>
      </c>
      <c r="AL339" s="45">
        <v>16000</v>
      </c>
      <c r="AM339" s="45">
        <v>0</v>
      </c>
      <c r="AN339" s="45">
        <v>16000</v>
      </c>
      <c r="AO339" s="49"/>
      <c r="AP339" s="35">
        <v>9000</v>
      </c>
      <c r="AQ339" s="35">
        <v>7000</v>
      </c>
      <c r="AR339" s="35" t="s">
        <v>4422</v>
      </c>
      <c r="AS339" s="49"/>
      <c r="AT339" s="37">
        <v>0</v>
      </c>
      <c r="AU339" s="37">
        <v>0</v>
      </c>
      <c r="AV339" s="60">
        <v>0</v>
      </c>
    </row>
    <row r="340" spans="1:48" x14ac:dyDescent="0.35">
      <c r="A340" s="28" t="s">
        <v>5689</v>
      </c>
      <c r="B340" s="28">
        <v>321</v>
      </c>
      <c r="C340" s="66">
        <v>4298</v>
      </c>
      <c r="D340" s="28" t="s">
        <v>4727</v>
      </c>
      <c r="E340" s="35" t="s">
        <v>682</v>
      </c>
      <c r="F340" s="35" t="s">
        <v>29</v>
      </c>
      <c r="G340" s="35" t="s">
        <v>30</v>
      </c>
      <c r="H340" s="35" t="s">
        <v>1893</v>
      </c>
      <c r="I340" s="38"/>
      <c r="J340" s="35" t="s">
        <v>2139</v>
      </c>
      <c r="K340" s="35" t="s">
        <v>2760</v>
      </c>
      <c r="L340" s="35"/>
      <c r="M340" s="35"/>
      <c r="N340" s="37">
        <v>984612905303</v>
      </c>
      <c r="O340" s="37" t="s">
        <v>5075</v>
      </c>
      <c r="P340" s="35">
        <v>9705122372</v>
      </c>
      <c r="Q340" s="35" t="s">
        <v>2764</v>
      </c>
      <c r="R340" s="35" t="s">
        <v>56</v>
      </c>
      <c r="S340" s="61"/>
      <c r="T340" s="35" t="s">
        <v>2937</v>
      </c>
      <c r="U340" s="61"/>
      <c r="V340" s="47">
        <v>25000</v>
      </c>
      <c r="W340" s="47">
        <v>25000</v>
      </c>
      <c r="X340" s="47">
        <v>0</v>
      </c>
      <c r="Y340" s="47">
        <v>25000</v>
      </c>
      <c r="Z340" s="61"/>
      <c r="AA340" s="41">
        <v>8000</v>
      </c>
      <c r="AB340" s="41">
        <v>8000</v>
      </c>
      <c r="AC340" s="41">
        <v>0</v>
      </c>
      <c r="AD340" s="41">
        <v>8000</v>
      </c>
      <c r="AE340" s="61"/>
      <c r="AF340" s="43">
        <v>0</v>
      </c>
      <c r="AG340" s="43">
        <v>0</v>
      </c>
      <c r="AH340" s="43">
        <v>0</v>
      </c>
      <c r="AI340" s="43">
        <v>0</v>
      </c>
      <c r="AJ340" s="61"/>
      <c r="AK340" s="45">
        <v>17000</v>
      </c>
      <c r="AL340" s="45">
        <v>17000</v>
      </c>
      <c r="AM340" s="45">
        <v>0</v>
      </c>
      <c r="AN340" s="45">
        <v>17000</v>
      </c>
      <c r="AO340" s="61"/>
      <c r="AP340" s="28">
        <v>9000</v>
      </c>
      <c r="AQ340" s="28">
        <v>8000</v>
      </c>
      <c r="AR340" s="28" t="s">
        <v>4422</v>
      </c>
      <c r="AS340" s="61"/>
      <c r="AT340" s="31">
        <v>0</v>
      </c>
      <c r="AU340" s="31">
        <v>0</v>
      </c>
      <c r="AV340" s="60">
        <v>0</v>
      </c>
    </row>
    <row r="341" spans="1:48" x14ac:dyDescent="0.35">
      <c r="A341" s="28" t="s">
        <v>5690</v>
      </c>
      <c r="B341" s="28">
        <v>322</v>
      </c>
      <c r="C341" s="66">
        <v>4208</v>
      </c>
      <c r="D341" s="28" t="s">
        <v>313</v>
      </c>
      <c r="E341" s="35" t="s">
        <v>683</v>
      </c>
      <c r="F341" s="35" t="s">
        <v>29</v>
      </c>
      <c r="G341" s="28" t="s">
        <v>30</v>
      </c>
      <c r="H341" s="35" t="s">
        <v>1893</v>
      </c>
      <c r="I341" s="38"/>
      <c r="J341" s="35" t="s">
        <v>2140</v>
      </c>
      <c r="K341" s="35" t="s">
        <v>2760</v>
      </c>
      <c r="L341" s="35"/>
      <c r="M341" s="35"/>
      <c r="N341" s="37"/>
      <c r="O341" s="37" t="s">
        <v>2941</v>
      </c>
      <c r="P341" s="35">
        <v>9849250086</v>
      </c>
      <c r="Q341" s="35" t="s">
        <v>2762</v>
      </c>
      <c r="R341" s="35" t="s">
        <v>45</v>
      </c>
      <c r="S341" s="49"/>
      <c r="T341" s="35" t="s">
        <v>2937</v>
      </c>
      <c r="U341" s="49"/>
      <c r="V341" s="47">
        <v>12000</v>
      </c>
      <c r="W341" s="47">
        <v>12000</v>
      </c>
      <c r="X341" s="47">
        <v>0</v>
      </c>
      <c r="Y341" s="47">
        <v>12000</v>
      </c>
      <c r="Z341" s="49"/>
      <c r="AA341" s="41">
        <v>3000</v>
      </c>
      <c r="AB341" s="41">
        <v>3000</v>
      </c>
      <c r="AC341" s="41">
        <v>0</v>
      </c>
      <c r="AD341" s="41">
        <v>3000</v>
      </c>
      <c r="AE341" s="49"/>
      <c r="AF341" s="43">
        <v>0</v>
      </c>
      <c r="AG341" s="43">
        <v>0</v>
      </c>
      <c r="AH341" s="43">
        <v>0</v>
      </c>
      <c r="AI341" s="43">
        <v>0</v>
      </c>
      <c r="AJ341" s="49"/>
      <c r="AK341" s="45">
        <v>9000</v>
      </c>
      <c r="AL341" s="45">
        <v>9000</v>
      </c>
      <c r="AM341" s="45">
        <v>0</v>
      </c>
      <c r="AN341" s="45">
        <v>9000</v>
      </c>
      <c r="AO341" s="49"/>
      <c r="AP341" s="35">
        <v>9000</v>
      </c>
      <c r="AQ341" s="35" t="s">
        <v>4422</v>
      </c>
      <c r="AR341" s="35" t="s">
        <v>4422</v>
      </c>
      <c r="AS341" s="49"/>
      <c r="AT341" s="37">
        <v>0</v>
      </c>
      <c r="AU341" s="37">
        <v>0</v>
      </c>
      <c r="AV341" s="60">
        <v>0</v>
      </c>
    </row>
    <row r="342" spans="1:48" x14ac:dyDescent="0.35">
      <c r="A342" s="28" t="s">
        <v>5689</v>
      </c>
      <c r="B342" s="28">
        <v>323</v>
      </c>
      <c r="C342" s="66">
        <v>4159</v>
      </c>
      <c r="D342" s="28" t="s">
        <v>4728</v>
      </c>
      <c r="E342" s="28" t="s">
        <v>684</v>
      </c>
      <c r="F342" s="28" t="s">
        <v>29</v>
      </c>
      <c r="G342" s="28" t="s">
        <v>30</v>
      </c>
      <c r="H342" s="28" t="s">
        <v>1893</v>
      </c>
      <c r="I342" s="30"/>
      <c r="J342" s="28" t="s">
        <v>2141</v>
      </c>
      <c r="K342" s="28" t="s">
        <v>2761</v>
      </c>
      <c r="L342" s="28"/>
      <c r="M342" s="28"/>
      <c r="N342" s="31">
        <v>955442213205</v>
      </c>
      <c r="O342" s="31" t="s">
        <v>5076</v>
      </c>
      <c r="P342" s="28">
        <v>9640282670</v>
      </c>
      <c r="Q342" s="28" t="s">
        <v>2762</v>
      </c>
      <c r="R342" s="28" t="s">
        <v>71</v>
      </c>
      <c r="S342" s="49"/>
      <c r="T342" s="28" t="s">
        <v>2937</v>
      </c>
      <c r="U342" s="49"/>
      <c r="V342" s="47">
        <v>11500</v>
      </c>
      <c r="W342" s="47">
        <v>11500</v>
      </c>
      <c r="X342" s="47">
        <v>3000</v>
      </c>
      <c r="Y342" s="47">
        <v>8500</v>
      </c>
      <c r="Z342" s="49"/>
      <c r="AA342" s="41">
        <v>2500</v>
      </c>
      <c r="AB342" s="41">
        <v>2500</v>
      </c>
      <c r="AC342" s="41">
        <v>2500</v>
      </c>
      <c r="AD342" s="41">
        <v>0</v>
      </c>
      <c r="AE342" s="49"/>
      <c r="AF342" s="43">
        <v>0</v>
      </c>
      <c r="AG342" s="43">
        <v>0</v>
      </c>
      <c r="AH342" s="43">
        <v>0</v>
      </c>
      <c r="AI342" s="43">
        <v>0</v>
      </c>
      <c r="AJ342" s="49"/>
      <c r="AK342" s="45">
        <v>9000</v>
      </c>
      <c r="AL342" s="45">
        <v>9000</v>
      </c>
      <c r="AM342" s="45">
        <v>500</v>
      </c>
      <c r="AN342" s="45">
        <v>8500</v>
      </c>
      <c r="AO342" s="49"/>
      <c r="AP342" s="28">
        <v>9000</v>
      </c>
      <c r="AQ342" s="28" t="s">
        <v>4422</v>
      </c>
      <c r="AR342" s="28" t="s">
        <v>4422</v>
      </c>
      <c r="AS342" s="49"/>
      <c r="AT342" s="31">
        <v>26.086956521739129</v>
      </c>
      <c r="AU342" s="31">
        <v>5.5555555555555554</v>
      </c>
      <c r="AV342" s="60">
        <v>44644</v>
      </c>
    </row>
    <row r="343" spans="1:48" x14ac:dyDescent="0.35">
      <c r="A343" s="28" t="s">
        <v>5690</v>
      </c>
      <c r="B343" s="28">
        <v>324</v>
      </c>
      <c r="C343" s="66">
        <v>4185</v>
      </c>
      <c r="D343" s="28" t="s">
        <v>314</v>
      </c>
      <c r="E343" s="28" t="s">
        <v>685</v>
      </c>
      <c r="F343" s="28" t="s">
        <v>29</v>
      </c>
      <c r="G343" s="28" t="s">
        <v>29</v>
      </c>
      <c r="H343" s="28" t="s">
        <v>1893</v>
      </c>
      <c r="I343" s="30"/>
      <c r="J343" s="28" t="s">
        <v>2142</v>
      </c>
      <c r="K343" s="28" t="s">
        <v>2761</v>
      </c>
      <c r="L343" s="28"/>
      <c r="M343" s="28"/>
      <c r="N343" s="31">
        <v>658627908011</v>
      </c>
      <c r="O343" s="31" t="s">
        <v>4449</v>
      </c>
      <c r="P343" s="28">
        <v>9705951722</v>
      </c>
      <c r="Q343" s="28" t="s">
        <v>2764</v>
      </c>
      <c r="R343" s="28" t="s">
        <v>41</v>
      </c>
      <c r="S343" s="49"/>
      <c r="T343" s="28" t="s">
        <v>2937</v>
      </c>
      <c r="U343" s="49"/>
      <c r="V343" s="47">
        <v>16000</v>
      </c>
      <c r="W343" s="47">
        <v>16000</v>
      </c>
      <c r="X343" s="47">
        <v>9000</v>
      </c>
      <c r="Y343" s="47">
        <v>7000</v>
      </c>
      <c r="Z343" s="49"/>
      <c r="AA343" s="41">
        <v>0</v>
      </c>
      <c r="AB343" s="41">
        <v>0</v>
      </c>
      <c r="AC343" s="41">
        <v>0</v>
      </c>
      <c r="AD343" s="41">
        <v>0</v>
      </c>
      <c r="AE343" s="49"/>
      <c r="AF343" s="43">
        <v>0</v>
      </c>
      <c r="AG343" s="43">
        <v>0</v>
      </c>
      <c r="AH343" s="43">
        <v>0</v>
      </c>
      <c r="AI343" s="43">
        <v>0</v>
      </c>
      <c r="AJ343" s="49"/>
      <c r="AK343" s="45">
        <v>16000</v>
      </c>
      <c r="AL343" s="45">
        <v>16000</v>
      </c>
      <c r="AM343" s="45">
        <v>9000</v>
      </c>
      <c r="AN343" s="45">
        <v>7000</v>
      </c>
      <c r="AO343" s="49"/>
      <c r="AP343" s="28">
        <v>9000</v>
      </c>
      <c r="AQ343" s="28">
        <v>7000</v>
      </c>
      <c r="AR343" s="28" t="s">
        <v>4422</v>
      </c>
      <c r="AS343" s="49"/>
      <c r="AT343" s="31">
        <v>56.25</v>
      </c>
      <c r="AU343" s="31">
        <v>56.25</v>
      </c>
      <c r="AV343" s="60">
        <v>44660</v>
      </c>
    </row>
    <row r="344" spans="1:48" x14ac:dyDescent="0.35">
      <c r="A344" s="28" t="s">
        <v>5689</v>
      </c>
      <c r="B344" s="28">
        <v>325</v>
      </c>
      <c r="C344" s="66">
        <v>4235</v>
      </c>
      <c r="D344" s="28" t="s">
        <v>4729</v>
      </c>
      <c r="E344" s="28" t="s">
        <v>686</v>
      </c>
      <c r="F344" s="28" t="s">
        <v>29</v>
      </c>
      <c r="G344" s="28" t="s">
        <v>29</v>
      </c>
      <c r="H344" s="28" t="s">
        <v>1893</v>
      </c>
      <c r="I344" s="30"/>
      <c r="J344" s="28" t="s">
        <v>2143</v>
      </c>
      <c r="K344" s="28" t="s">
        <v>2761</v>
      </c>
      <c r="L344" s="28"/>
      <c r="M344" s="28"/>
      <c r="N344" s="31">
        <v>244925277619</v>
      </c>
      <c r="O344" s="31" t="s">
        <v>5077</v>
      </c>
      <c r="P344" s="28">
        <v>9032113708</v>
      </c>
      <c r="Q344" s="28" t="s">
        <v>2762</v>
      </c>
      <c r="R344" s="28" t="s">
        <v>102</v>
      </c>
      <c r="S344" s="49"/>
      <c r="T344" s="28" t="s">
        <v>2937</v>
      </c>
      <c r="U344" s="49"/>
      <c r="V344" s="47">
        <v>15000</v>
      </c>
      <c r="W344" s="47">
        <v>15000</v>
      </c>
      <c r="X344" s="47">
        <v>0</v>
      </c>
      <c r="Y344" s="47">
        <v>15000</v>
      </c>
      <c r="Z344" s="49"/>
      <c r="AA344" s="41">
        <v>6000</v>
      </c>
      <c r="AB344" s="41">
        <v>6000</v>
      </c>
      <c r="AC344" s="41">
        <v>0</v>
      </c>
      <c r="AD344" s="41">
        <v>6000</v>
      </c>
      <c r="AE344" s="49"/>
      <c r="AF344" s="43">
        <v>0</v>
      </c>
      <c r="AG344" s="43">
        <v>0</v>
      </c>
      <c r="AH344" s="43">
        <v>0</v>
      </c>
      <c r="AI344" s="43">
        <v>0</v>
      </c>
      <c r="AJ344" s="49"/>
      <c r="AK344" s="45">
        <v>9000</v>
      </c>
      <c r="AL344" s="45">
        <v>9000</v>
      </c>
      <c r="AM344" s="45">
        <v>0</v>
      </c>
      <c r="AN344" s="45">
        <v>9000</v>
      </c>
      <c r="AO344" s="49"/>
      <c r="AP344" s="28">
        <v>9000</v>
      </c>
      <c r="AQ344" s="28" t="s">
        <v>4422</v>
      </c>
      <c r="AR344" s="28" t="s">
        <v>4422</v>
      </c>
      <c r="AS344" s="49"/>
      <c r="AT344" s="31">
        <v>0</v>
      </c>
      <c r="AU344" s="31">
        <v>0</v>
      </c>
      <c r="AV344" s="60">
        <v>0</v>
      </c>
    </row>
    <row r="345" spans="1:48" x14ac:dyDescent="0.35">
      <c r="A345" s="28" t="s">
        <v>5689</v>
      </c>
      <c r="B345" s="28">
        <v>326</v>
      </c>
      <c r="C345" s="66">
        <v>4263</v>
      </c>
      <c r="D345" s="28" t="s">
        <v>4730</v>
      </c>
      <c r="E345" s="28" t="s">
        <v>687</v>
      </c>
      <c r="F345" s="28" t="s">
        <v>29</v>
      </c>
      <c r="G345" s="28" t="s">
        <v>30</v>
      </c>
      <c r="H345" s="28" t="s">
        <v>1893</v>
      </c>
      <c r="I345" s="30"/>
      <c r="J345" s="28" t="s">
        <v>2050</v>
      </c>
      <c r="K345" s="28" t="s">
        <v>2761</v>
      </c>
      <c r="L345" s="28"/>
      <c r="M345" s="28"/>
      <c r="N345" s="31">
        <v>755397065230</v>
      </c>
      <c r="O345" s="31" t="s">
        <v>5078</v>
      </c>
      <c r="P345" s="28">
        <v>6281717332</v>
      </c>
      <c r="Q345" s="28" t="s">
        <v>2764</v>
      </c>
      <c r="R345" s="28" t="s">
        <v>103</v>
      </c>
      <c r="S345" s="49"/>
      <c r="T345" s="28">
        <v>301</v>
      </c>
      <c r="U345" s="49"/>
      <c r="V345" s="47">
        <v>20000</v>
      </c>
      <c r="W345" s="47">
        <v>12500</v>
      </c>
      <c r="X345" s="47">
        <v>3000</v>
      </c>
      <c r="Y345" s="47">
        <v>9500</v>
      </c>
      <c r="Z345" s="49"/>
      <c r="AA345" s="41">
        <v>6000</v>
      </c>
      <c r="AB345" s="41">
        <v>6000</v>
      </c>
      <c r="AC345" s="41">
        <v>2000</v>
      </c>
      <c r="AD345" s="41">
        <v>4000</v>
      </c>
      <c r="AE345" s="49"/>
      <c r="AF345" s="43">
        <v>0</v>
      </c>
      <c r="AG345" s="43">
        <v>0</v>
      </c>
      <c r="AH345" s="43">
        <v>0</v>
      </c>
      <c r="AI345" s="43">
        <v>0</v>
      </c>
      <c r="AJ345" s="49"/>
      <c r="AK345" s="45">
        <v>14000</v>
      </c>
      <c r="AL345" s="45">
        <v>6500</v>
      </c>
      <c r="AM345" s="45">
        <v>1000</v>
      </c>
      <c r="AN345" s="45">
        <v>5500</v>
      </c>
      <c r="AO345" s="49"/>
      <c r="AP345" s="28">
        <v>9000</v>
      </c>
      <c r="AQ345" s="28">
        <v>5000</v>
      </c>
      <c r="AR345" s="28" t="s">
        <v>4422</v>
      </c>
      <c r="AS345" s="49"/>
      <c r="AT345" s="31">
        <v>24</v>
      </c>
      <c r="AU345" s="31">
        <v>15.384615384615385</v>
      </c>
      <c r="AV345" s="60">
        <v>44662</v>
      </c>
    </row>
    <row r="346" spans="1:48" x14ac:dyDescent="0.35">
      <c r="A346" s="28" t="s">
        <v>5689</v>
      </c>
      <c r="B346" s="28">
        <v>327</v>
      </c>
      <c r="C346" s="66">
        <v>4167</v>
      </c>
      <c r="D346" s="28" t="s">
        <v>4731</v>
      </c>
      <c r="E346" s="28" t="s">
        <v>688</v>
      </c>
      <c r="F346" s="28" t="s">
        <v>29</v>
      </c>
      <c r="G346" s="28" t="s">
        <v>30</v>
      </c>
      <c r="H346" s="28" t="s">
        <v>1893</v>
      </c>
      <c r="I346" s="30"/>
      <c r="J346" s="28" t="s">
        <v>2000</v>
      </c>
      <c r="K346" s="28" t="s">
        <v>2761</v>
      </c>
      <c r="L346" s="28"/>
      <c r="M346" s="28"/>
      <c r="N346" s="31">
        <v>536974926690</v>
      </c>
      <c r="O346" s="31" t="s">
        <v>5079</v>
      </c>
      <c r="P346" s="28">
        <v>9030041493</v>
      </c>
      <c r="Q346" s="28" t="s">
        <v>2764</v>
      </c>
      <c r="R346" s="28" t="s">
        <v>43</v>
      </c>
      <c r="S346" s="49"/>
      <c r="T346" s="28">
        <v>154</v>
      </c>
      <c r="U346" s="49"/>
      <c r="V346" s="47">
        <v>16000</v>
      </c>
      <c r="W346" s="47">
        <v>10500</v>
      </c>
      <c r="X346" s="47">
        <v>9000</v>
      </c>
      <c r="Y346" s="47">
        <v>1500</v>
      </c>
      <c r="Z346" s="49"/>
      <c r="AA346" s="41">
        <v>0</v>
      </c>
      <c r="AB346" s="41">
        <v>0</v>
      </c>
      <c r="AC346" s="41">
        <v>0</v>
      </c>
      <c r="AD346" s="41">
        <v>0</v>
      </c>
      <c r="AE346" s="49"/>
      <c r="AF346" s="43">
        <v>0</v>
      </c>
      <c r="AG346" s="43">
        <v>0</v>
      </c>
      <c r="AH346" s="43">
        <v>0</v>
      </c>
      <c r="AI346" s="43">
        <v>0</v>
      </c>
      <c r="AJ346" s="49"/>
      <c r="AK346" s="45">
        <v>16000</v>
      </c>
      <c r="AL346" s="45">
        <v>10500</v>
      </c>
      <c r="AM346" s="45">
        <v>9000</v>
      </c>
      <c r="AN346" s="45">
        <v>1500</v>
      </c>
      <c r="AO346" s="49"/>
      <c r="AP346" s="28">
        <v>9000</v>
      </c>
      <c r="AQ346" s="28">
        <v>7000</v>
      </c>
      <c r="AR346" s="28" t="s">
        <v>4422</v>
      </c>
      <c r="AS346" s="49"/>
      <c r="AT346" s="31">
        <v>85.714285714285708</v>
      </c>
      <c r="AU346" s="31">
        <v>85.714285714285708</v>
      </c>
      <c r="AV346" s="60">
        <v>44609</v>
      </c>
    </row>
    <row r="347" spans="1:48" x14ac:dyDescent="0.35">
      <c r="A347" s="28" t="s">
        <v>5689</v>
      </c>
      <c r="B347" s="28">
        <v>328</v>
      </c>
      <c r="C347" s="66">
        <v>4179</v>
      </c>
      <c r="D347" s="28" t="s">
        <v>4732</v>
      </c>
      <c r="E347" s="28" t="s">
        <v>689</v>
      </c>
      <c r="F347" s="28" t="s">
        <v>29</v>
      </c>
      <c r="G347" s="28" t="s">
        <v>30</v>
      </c>
      <c r="H347" s="28" t="s">
        <v>1893</v>
      </c>
      <c r="I347" s="30"/>
      <c r="J347" s="28" t="s">
        <v>2144</v>
      </c>
      <c r="K347" s="28" t="s">
        <v>2761</v>
      </c>
      <c r="L347" s="28"/>
      <c r="M347" s="28"/>
      <c r="N347" s="31">
        <v>348362240506</v>
      </c>
      <c r="O347" s="31" t="s">
        <v>5080</v>
      </c>
      <c r="P347" s="28">
        <v>9848950276</v>
      </c>
      <c r="Q347" s="28" t="s">
        <v>2762</v>
      </c>
      <c r="R347" s="28" t="s">
        <v>95</v>
      </c>
      <c r="S347" s="49"/>
      <c r="T347" s="28">
        <v>327</v>
      </c>
      <c r="U347" s="49"/>
      <c r="V347" s="47">
        <v>9000</v>
      </c>
      <c r="W347" s="47">
        <v>7000</v>
      </c>
      <c r="X347" s="47">
        <v>7000</v>
      </c>
      <c r="Y347" s="47">
        <v>0</v>
      </c>
      <c r="Z347" s="49"/>
      <c r="AA347" s="41">
        <v>0</v>
      </c>
      <c r="AB347" s="41">
        <v>0</v>
      </c>
      <c r="AC347" s="41">
        <v>0</v>
      </c>
      <c r="AD347" s="41">
        <v>0</v>
      </c>
      <c r="AE347" s="49"/>
      <c r="AF347" s="43">
        <v>0</v>
      </c>
      <c r="AG347" s="43">
        <v>0</v>
      </c>
      <c r="AH347" s="43">
        <v>0</v>
      </c>
      <c r="AI347" s="43">
        <v>0</v>
      </c>
      <c r="AJ347" s="49"/>
      <c r="AK347" s="45">
        <v>9000</v>
      </c>
      <c r="AL347" s="45">
        <v>7000</v>
      </c>
      <c r="AM347" s="45">
        <v>7000</v>
      </c>
      <c r="AN347" s="45">
        <v>0</v>
      </c>
      <c r="AO347" s="49"/>
      <c r="AP347" s="28">
        <v>9000</v>
      </c>
      <c r="AQ347" s="28" t="s">
        <v>4422</v>
      </c>
      <c r="AR347" s="28" t="s">
        <v>4422</v>
      </c>
      <c r="AS347" s="49"/>
      <c r="AT347" s="31">
        <v>100</v>
      </c>
      <c r="AU347" s="31">
        <v>100</v>
      </c>
      <c r="AV347" s="60">
        <v>44664</v>
      </c>
    </row>
    <row r="348" spans="1:48" x14ac:dyDescent="0.35">
      <c r="A348" s="28" t="s">
        <v>5690</v>
      </c>
      <c r="B348" s="28">
        <v>329</v>
      </c>
      <c r="C348" s="66">
        <v>4192</v>
      </c>
      <c r="D348" s="28" t="s">
        <v>315</v>
      </c>
      <c r="E348" s="35" t="s">
        <v>690</v>
      </c>
      <c r="F348" s="35" t="s">
        <v>29</v>
      </c>
      <c r="G348" s="28" t="s">
        <v>29</v>
      </c>
      <c r="H348" s="35" t="s">
        <v>1893</v>
      </c>
      <c r="I348" s="38"/>
      <c r="J348" s="35" t="s">
        <v>2145</v>
      </c>
      <c r="K348" s="35" t="s">
        <v>2760</v>
      </c>
      <c r="L348" s="35"/>
      <c r="M348" s="35"/>
      <c r="N348" s="37"/>
      <c r="O348" s="37" t="s">
        <v>2941</v>
      </c>
      <c r="P348" s="35">
        <v>7729849906</v>
      </c>
      <c r="Q348" s="35" t="s">
        <v>2764</v>
      </c>
      <c r="R348" s="35" t="s">
        <v>62</v>
      </c>
      <c r="S348" s="49"/>
      <c r="T348" s="35" t="s">
        <v>2937</v>
      </c>
      <c r="U348" s="49"/>
      <c r="V348" s="47">
        <v>32000</v>
      </c>
      <c r="W348" s="47">
        <v>32000</v>
      </c>
      <c r="X348" s="47">
        <v>0</v>
      </c>
      <c r="Y348" s="47">
        <v>32000</v>
      </c>
      <c r="Z348" s="49"/>
      <c r="AA348" s="41">
        <v>15000</v>
      </c>
      <c r="AB348" s="41">
        <v>15000</v>
      </c>
      <c r="AC348" s="41">
        <v>0</v>
      </c>
      <c r="AD348" s="41">
        <v>15000</v>
      </c>
      <c r="AE348" s="49"/>
      <c r="AF348" s="43">
        <v>0</v>
      </c>
      <c r="AG348" s="43">
        <v>0</v>
      </c>
      <c r="AH348" s="43">
        <v>0</v>
      </c>
      <c r="AI348" s="43">
        <v>0</v>
      </c>
      <c r="AJ348" s="49"/>
      <c r="AK348" s="45">
        <v>17000</v>
      </c>
      <c r="AL348" s="45">
        <v>17000</v>
      </c>
      <c r="AM348" s="45">
        <v>0</v>
      </c>
      <c r="AN348" s="45">
        <v>17000</v>
      </c>
      <c r="AO348" s="49"/>
      <c r="AP348" s="35">
        <v>9000</v>
      </c>
      <c r="AQ348" s="35">
        <v>8000</v>
      </c>
      <c r="AR348" s="35" t="s">
        <v>4422</v>
      </c>
      <c r="AS348" s="49"/>
      <c r="AT348" s="37">
        <v>0</v>
      </c>
      <c r="AU348" s="37">
        <v>0</v>
      </c>
      <c r="AV348" s="60">
        <v>0</v>
      </c>
    </row>
    <row r="349" spans="1:48" x14ac:dyDescent="0.35">
      <c r="A349" s="28" t="s">
        <v>5689</v>
      </c>
      <c r="B349" s="28">
        <v>330</v>
      </c>
      <c r="C349" s="66">
        <v>4288</v>
      </c>
      <c r="D349" s="28" t="s">
        <v>4733</v>
      </c>
      <c r="E349" s="28" t="s">
        <v>691</v>
      </c>
      <c r="F349" s="28" t="s">
        <v>29</v>
      </c>
      <c r="G349" s="28" t="s">
        <v>30</v>
      </c>
      <c r="H349" s="28" t="s">
        <v>1893</v>
      </c>
      <c r="I349" s="30"/>
      <c r="J349" s="28" t="s">
        <v>2893</v>
      </c>
      <c r="K349" s="28" t="s">
        <v>2761</v>
      </c>
      <c r="L349" s="28"/>
      <c r="M349" s="28"/>
      <c r="N349" s="31">
        <v>530863774058</v>
      </c>
      <c r="O349" s="31" t="s">
        <v>5081</v>
      </c>
      <c r="P349" s="28">
        <v>9666436781</v>
      </c>
      <c r="Q349" s="28" t="s">
        <v>2764</v>
      </c>
      <c r="R349" s="28" t="s">
        <v>41</v>
      </c>
      <c r="S349" s="49"/>
      <c r="T349" s="28" t="s">
        <v>2937</v>
      </c>
      <c r="U349" s="49"/>
      <c r="V349" s="47">
        <v>21500</v>
      </c>
      <c r="W349" s="47">
        <v>21500</v>
      </c>
      <c r="X349" s="47">
        <v>6000</v>
      </c>
      <c r="Y349" s="47">
        <v>15500</v>
      </c>
      <c r="Z349" s="49"/>
      <c r="AA349" s="41">
        <v>5500</v>
      </c>
      <c r="AB349" s="41">
        <v>5500</v>
      </c>
      <c r="AC349" s="41">
        <v>3000</v>
      </c>
      <c r="AD349" s="41">
        <v>2500</v>
      </c>
      <c r="AE349" s="49"/>
      <c r="AF349" s="43">
        <v>0</v>
      </c>
      <c r="AG349" s="43">
        <v>0</v>
      </c>
      <c r="AH349" s="43">
        <v>0</v>
      </c>
      <c r="AI349" s="43">
        <v>0</v>
      </c>
      <c r="AJ349" s="49"/>
      <c r="AK349" s="45">
        <v>16000</v>
      </c>
      <c r="AL349" s="45">
        <v>16000</v>
      </c>
      <c r="AM349" s="45">
        <v>3000</v>
      </c>
      <c r="AN349" s="45">
        <v>13000</v>
      </c>
      <c r="AO349" s="49"/>
      <c r="AP349" s="28">
        <v>9000</v>
      </c>
      <c r="AQ349" s="28">
        <v>7000</v>
      </c>
      <c r="AR349" s="28" t="s">
        <v>4422</v>
      </c>
      <c r="AS349" s="49"/>
      <c r="AT349" s="31">
        <v>27.906976744186046</v>
      </c>
      <c r="AU349" s="31">
        <v>18.75</v>
      </c>
      <c r="AV349" s="60">
        <v>44603</v>
      </c>
    </row>
    <row r="350" spans="1:48" x14ac:dyDescent="0.35">
      <c r="A350" s="28" t="s">
        <v>5689</v>
      </c>
      <c r="B350" s="28">
        <v>331</v>
      </c>
      <c r="C350" s="66">
        <v>4252</v>
      </c>
      <c r="D350" s="28" t="s">
        <v>4734</v>
      </c>
      <c r="E350" s="28" t="s">
        <v>692</v>
      </c>
      <c r="F350" s="28" t="s">
        <v>29</v>
      </c>
      <c r="G350" s="28" t="s">
        <v>29</v>
      </c>
      <c r="H350" s="28" t="s">
        <v>1893</v>
      </c>
      <c r="I350" s="30"/>
      <c r="J350" s="28" t="s">
        <v>2146</v>
      </c>
      <c r="K350" s="28" t="s">
        <v>2761</v>
      </c>
      <c r="L350" s="28" t="s">
        <v>2834</v>
      </c>
      <c r="M350" s="28"/>
      <c r="N350" s="31">
        <v>757076849411</v>
      </c>
      <c r="O350" s="31" t="s">
        <v>5082</v>
      </c>
      <c r="P350" s="28">
        <v>9666072302</v>
      </c>
      <c r="Q350" s="28" t="s">
        <v>2764</v>
      </c>
      <c r="R350" s="28" t="s">
        <v>43</v>
      </c>
      <c r="S350" s="49"/>
      <c r="T350" s="28">
        <v>131</v>
      </c>
      <c r="U350" s="49"/>
      <c r="V350" s="47">
        <v>16000</v>
      </c>
      <c r="W350" s="47">
        <v>12600</v>
      </c>
      <c r="X350" s="47">
        <v>4000</v>
      </c>
      <c r="Y350" s="47">
        <v>8600</v>
      </c>
      <c r="Z350" s="49"/>
      <c r="AA350" s="41">
        <v>0</v>
      </c>
      <c r="AB350" s="41">
        <v>0</v>
      </c>
      <c r="AC350" s="41">
        <v>0</v>
      </c>
      <c r="AD350" s="41">
        <v>0</v>
      </c>
      <c r="AE350" s="49"/>
      <c r="AF350" s="43">
        <v>0</v>
      </c>
      <c r="AG350" s="43">
        <v>0</v>
      </c>
      <c r="AH350" s="43">
        <v>0</v>
      </c>
      <c r="AI350" s="43">
        <v>0</v>
      </c>
      <c r="AJ350" s="49"/>
      <c r="AK350" s="45">
        <v>16000</v>
      </c>
      <c r="AL350" s="45">
        <v>12600</v>
      </c>
      <c r="AM350" s="45">
        <v>4000</v>
      </c>
      <c r="AN350" s="45">
        <v>8600</v>
      </c>
      <c r="AO350" s="49"/>
      <c r="AP350" s="28">
        <v>9000</v>
      </c>
      <c r="AQ350" s="28">
        <v>7000</v>
      </c>
      <c r="AR350" s="28" t="s">
        <v>4422</v>
      </c>
      <c r="AS350" s="49"/>
      <c r="AT350" s="31">
        <v>31.746031746031743</v>
      </c>
      <c r="AU350" s="31">
        <v>31.746031746031743</v>
      </c>
      <c r="AV350" s="60">
        <v>44616</v>
      </c>
    </row>
    <row r="351" spans="1:48" x14ac:dyDescent="0.35">
      <c r="A351" s="28" t="s">
        <v>5690</v>
      </c>
      <c r="B351" s="28">
        <v>332</v>
      </c>
      <c r="C351" s="66">
        <v>4398</v>
      </c>
      <c r="D351" s="28" t="s">
        <v>1827</v>
      </c>
      <c r="E351" s="28" t="s">
        <v>693</v>
      </c>
      <c r="F351" s="28" t="s">
        <v>29</v>
      </c>
      <c r="G351" s="28" t="s">
        <v>29</v>
      </c>
      <c r="H351" s="28" t="s">
        <v>1893</v>
      </c>
      <c r="I351" s="30"/>
      <c r="J351" s="28" t="s">
        <v>1941</v>
      </c>
      <c r="K351" s="28" t="s">
        <v>2761</v>
      </c>
      <c r="L351" s="28"/>
      <c r="M351" s="28"/>
      <c r="N351" s="31">
        <v>212629264989</v>
      </c>
      <c r="O351" s="31" t="s">
        <v>4450</v>
      </c>
      <c r="P351" s="28">
        <v>9666677905</v>
      </c>
      <c r="Q351" s="28" t="s">
        <v>2764</v>
      </c>
      <c r="R351" s="28" t="s">
        <v>94</v>
      </c>
      <c r="S351" s="49"/>
      <c r="T351" s="28">
        <v>125</v>
      </c>
      <c r="U351" s="49"/>
      <c r="V351" s="47">
        <v>16000</v>
      </c>
      <c r="W351" s="47">
        <v>9900</v>
      </c>
      <c r="X351" s="47">
        <v>3300</v>
      </c>
      <c r="Y351" s="47">
        <v>6600</v>
      </c>
      <c r="Z351" s="49"/>
      <c r="AA351" s="41">
        <v>0</v>
      </c>
      <c r="AB351" s="41">
        <v>0</v>
      </c>
      <c r="AC351" s="41">
        <v>0</v>
      </c>
      <c r="AD351" s="41">
        <v>0</v>
      </c>
      <c r="AE351" s="49"/>
      <c r="AF351" s="43">
        <v>0</v>
      </c>
      <c r="AG351" s="43">
        <v>0</v>
      </c>
      <c r="AH351" s="43">
        <v>1100</v>
      </c>
      <c r="AI351" s="43">
        <v>-1100</v>
      </c>
      <c r="AJ351" s="49"/>
      <c r="AK351" s="45">
        <v>16000</v>
      </c>
      <c r="AL351" s="45">
        <v>9900</v>
      </c>
      <c r="AM351" s="45">
        <v>2200</v>
      </c>
      <c r="AN351" s="45">
        <v>7700</v>
      </c>
      <c r="AO351" s="49"/>
      <c r="AP351" s="28">
        <v>9000</v>
      </c>
      <c r="AQ351" s="28">
        <v>7000</v>
      </c>
      <c r="AR351" s="28" t="s">
        <v>4422</v>
      </c>
      <c r="AS351" s="49"/>
      <c r="AT351" s="31">
        <v>33.333333333333329</v>
      </c>
      <c r="AU351" s="31">
        <v>22.222222222222221</v>
      </c>
      <c r="AV351" s="60">
        <v>44601</v>
      </c>
    </row>
    <row r="352" spans="1:48" x14ac:dyDescent="0.35">
      <c r="A352" s="28" t="s">
        <v>5689</v>
      </c>
      <c r="B352" s="28">
        <v>333</v>
      </c>
      <c r="C352" s="66">
        <v>4181</v>
      </c>
      <c r="D352" s="28" t="s">
        <v>4735</v>
      </c>
      <c r="E352" s="28" t="s">
        <v>694</v>
      </c>
      <c r="F352" s="28" t="s">
        <v>29</v>
      </c>
      <c r="G352" s="28" t="s">
        <v>29</v>
      </c>
      <c r="H352" s="28" t="s">
        <v>1893</v>
      </c>
      <c r="I352" s="30"/>
      <c r="J352" s="28" t="s">
        <v>2147</v>
      </c>
      <c r="K352" s="28" t="s">
        <v>2761</v>
      </c>
      <c r="L352" s="28"/>
      <c r="M352" s="28"/>
      <c r="N352" s="31">
        <v>991684828961</v>
      </c>
      <c r="O352" s="31" t="s">
        <v>5083</v>
      </c>
      <c r="P352" s="28">
        <v>8096128219</v>
      </c>
      <c r="Q352" s="28" t="s">
        <v>2762</v>
      </c>
      <c r="R352" s="28" t="s">
        <v>103</v>
      </c>
      <c r="S352" s="49"/>
      <c r="T352" s="28">
        <v>80</v>
      </c>
      <c r="U352" s="49"/>
      <c r="V352" s="47">
        <v>9000</v>
      </c>
      <c r="W352" s="47">
        <v>7000</v>
      </c>
      <c r="X352" s="47">
        <v>4700</v>
      </c>
      <c r="Y352" s="47">
        <v>2300</v>
      </c>
      <c r="Z352" s="49"/>
      <c r="AA352" s="41">
        <v>0</v>
      </c>
      <c r="AB352" s="41">
        <v>0</v>
      </c>
      <c r="AC352" s="41">
        <v>0</v>
      </c>
      <c r="AD352" s="41">
        <v>0</v>
      </c>
      <c r="AE352" s="49"/>
      <c r="AF352" s="43">
        <v>0</v>
      </c>
      <c r="AG352" s="43">
        <v>0</v>
      </c>
      <c r="AH352" s="43">
        <v>0</v>
      </c>
      <c r="AI352" s="43">
        <v>0</v>
      </c>
      <c r="AJ352" s="49"/>
      <c r="AK352" s="45">
        <v>9000</v>
      </c>
      <c r="AL352" s="45">
        <v>7000</v>
      </c>
      <c r="AM352" s="45">
        <v>4700</v>
      </c>
      <c r="AN352" s="45">
        <v>2300</v>
      </c>
      <c r="AO352" s="49"/>
      <c r="AP352" s="28">
        <v>9000</v>
      </c>
      <c r="AQ352" s="28" t="s">
        <v>4422</v>
      </c>
      <c r="AR352" s="28" t="s">
        <v>4422</v>
      </c>
      <c r="AS352" s="49"/>
      <c r="AT352" s="31">
        <v>67.142857142857139</v>
      </c>
      <c r="AU352" s="31">
        <v>67.142857142857139</v>
      </c>
      <c r="AV352" s="60">
        <v>44669</v>
      </c>
    </row>
    <row r="353" spans="1:48" x14ac:dyDescent="0.35">
      <c r="A353" s="28" t="s">
        <v>5689</v>
      </c>
      <c r="B353" s="28">
        <v>334</v>
      </c>
      <c r="C353" s="66">
        <v>4249</v>
      </c>
      <c r="D353" s="28" t="s">
        <v>4736</v>
      </c>
      <c r="E353" s="28" t="s">
        <v>695</v>
      </c>
      <c r="F353" s="28" t="s">
        <v>29</v>
      </c>
      <c r="G353" s="28" t="s">
        <v>30</v>
      </c>
      <c r="H353" s="28" t="s">
        <v>1893</v>
      </c>
      <c r="I353" s="30"/>
      <c r="J353" s="28" t="s">
        <v>2148</v>
      </c>
      <c r="K353" s="28" t="s">
        <v>2761</v>
      </c>
      <c r="L353" s="28"/>
      <c r="M353" s="28"/>
      <c r="N353" s="31">
        <v>419940955269</v>
      </c>
      <c r="O353" s="31" t="s">
        <v>5084</v>
      </c>
      <c r="P353" s="28">
        <v>9542347523</v>
      </c>
      <c r="Q353" s="28" t="s">
        <v>2762</v>
      </c>
      <c r="R353" s="28" t="s">
        <v>103</v>
      </c>
      <c r="S353" s="49"/>
      <c r="T353" s="28">
        <v>60</v>
      </c>
      <c r="U353" s="49"/>
      <c r="V353" s="47">
        <v>9000</v>
      </c>
      <c r="W353" s="47">
        <v>7200</v>
      </c>
      <c r="X353" s="47">
        <v>4000</v>
      </c>
      <c r="Y353" s="47">
        <v>3200</v>
      </c>
      <c r="Z353" s="49"/>
      <c r="AA353" s="41">
        <v>0</v>
      </c>
      <c r="AB353" s="41">
        <v>0</v>
      </c>
      <c r="AC353" s="41">
        <v>2000</v>
      </c>
      <c r="AD353" s="41">
        <v>-2000</v>
      </c>
      <c r="AE353" s="49"/>
      <c r="AF353" s="43">
        <v>0</v>
      </c>
      <c r="AG353" s="43">
        <v>0</v>
      </c>
      <c r="AH353" s="43">
        <v>0</v>
      </c>
      <c r="AI353" s="43">
        <v>0</v>
      </c>
      <c r="AJ353" s="49"/>
      <c r="AK353" s="45">
        <v>9000</v>
      </c>
      <c r="AL353" s="45">
        <v>7200</v>
      </c>
      <c r="AM353" s="45">
        <v>2000</v>
      </c>
      <c r="AN353" s="45">
        <v>5200</v>
      </c>
      <c r="AO353" s="49"/>
      <c r="AP353" s="28">
        <v>9000</v>
      </c>
      <c r="AQ353" s="28" t="s">
        <v>4422</v>
      </c>
      <c r="AR353" s="28" t="s">
        <v>4422</v>
      </c>
      <c r="AS353" s="49"/>
      <c r="AT353" s="31">
        <v>55.555555555555557</v>
      </c>
      <c r="AU353" s="31">
        <v>27.777777777777779</v>
      </c>
      <c r="AV353" s="60">
        <v>44669</v>
      </c>
    </row>
    <row r="354" spans="1:48" x14ac:dyDescent="0.35">
      <c r="A354" s="28" t="s">
        <v>5689</v>
      </c>
      <c r="B354" s="28">
        <v>335</v>
      </c>
      <c r="C354" s="66">
        <v>3943</v>
      </c>
      <c r="D354" s="28" t="s">
        <v>4737</v>
      </c>
      <c r="E354" s="28" t="s">
        <v>696</v>
      </c>
      <c r="F354" s="28" t="s">
        <v>29</v>
      </c>
      <c r="G354" s="28" t="s">
        <v>30</v>
      </c>
      <c r="H354" s="28" t="s">
        <v>1893</v>
      </c>
      <c r="I354" s="30"/>
      <c r="J354" s="28" t="s">
        <v>2149</v>
      </c>
      <c r="K354" s="28" t="s">
        <v>2761</v>
      </c>
      <c r="L354" s="28"/>
      <c r="M354" s="28"/>
      <c r="N354" s="31">
        <v>221244179160</v>
      </c>
      <c r="O354" s="31" t="s">
        <v>5085</v>
      </c>
      <c r="P354" s="28">
        <v>9391508259</v>
      </c>
      <c r="Q354" s="28" t="s">
        <v>2764</v>
      </c>
      <c r="R354" s="28" t="s">
        <v>61</v>
      </c>
      <c r="S354" s="49"/>
      <c r="T354" s="28" t="s">
        <v>2937</v>
      </c>
      <c r="U354" s="49"/>
      <c r="V354" s="47">
        <v>26000</v>
      </c>
      <c r="W354" s="47">
        <v>26000</v>
      </c>
      <c r="X354" s="47">
        <v>0</v>
      </c>
      <c r="Y354" s="47">
        <v>26000</v>
      </c>
      <c r="Z354" s="49"/>
      <c r="AA354" s="41">
        <v>10000</v>
      </c>
      <c r="AB354" s="41">
        <v>10000</v>
      </c>
      <c r="AC354" s="41">
        <v>0</v>
      </c>
      <c r="AD354" s="41">
        <v>10000</v>
      </c>
      <c r="AE354" s="49"/>
      <c r="AF354" s="43">
        <v>0</v>
      </c>
      <c r="AG354" s="43">
        <v>0</v>
      </c>
      <c r="AH354" s="43">
        <v>0</v>
      </c>
      <c r="AI354" s="43">
        <v>0</v>
      </c>
      <c r="AJ354" s="49"/>
      <c r="AK354" s="45">
        <v>16000</v>
      </c>
      <c r="AL354" s="45">
        <v>16000</v>
      </c>
      <c r="AM354" s="45">
        <v>0</v>
      </c>
      <c r="AN354" s="45">
        <v>16000</v>
      </c>
      <c r="AO354" s="49"/>
      <c r="AP354" s="28">
        <v>9000</v>
      </c>
      <c r="AQ354" s="28">
        <v>7000</v>
      </c>
      <c r="AR354" s="28" t="s">
        <v>4422</v>
      </c>
      <c r="AS354" s="49"/>
      <c r="AT354" s="31">
        <v>0</v>
      </c>
      <c r="AU354" s="31">
        <v>0</v>
      </c>
      <c r="AV354" s="60">
        <v>0</v>
      </c>
    </row>
    <row r="355" spans="1:48" x14ac:dyDescent="0.35">
      <c r="A355" s="28" t="s">
        <v>5690</v>
      </c>
      <c r="B355" s="28">
        <v>336</v>
      </c>
      <c r="C355" s="66">
        <v>4186</v>
      </c>
      <c r="D355" s="28" t="s">
        <v>316</v>
      </c>
      <c r="E355" s="28" t="s">
        <v>697</v>
      </c>
      <c r="F355" s="28" t="s">
        <v>29</v>
      </c>
      <c r="G355" s="28" t="s">
        <v>30</v>
      </c>
      <c r="H355" s="28" t="s">
        <v>1893</v>
      </c>
      <c r="I355" s="30"/>
      <c r="J355" s="28" t="s">
        <v>2150</v>
      </c>
      <c r="K355" s="28" t="s">
        <v>2761</v>
      </c>
      <c r="L355" s="28"/>
      <c r="M355" s="28"/>
      <c r="N355" s="31">
        <v>222806975711</v>
      </c>
      <c r="O355" s="31" t="s">
        <v>4451</v>
      </c>
      <c r="P355" s="28">
        <v>9912803845</v>
      </c>
      <c r="Q355" s="28" t="s">
        <v>2764</v>
      </c>
      <c r="R355" s="28" t="s">
        <v>41</v>
      </c>
      <c r="S355" s="49"/>
      <c r="T355" s="28">
        <v>253</v>
      </c>
      <c r="U355" s="49"/>
      <c r="V355" s="47">
        <v>22500</v>
      </c>
      <c r="W355" s="47">
        <v>21500</v>
      </c>
      <c r="X355" s="47">
        <v>5000</v>
      </c>
      <c r="Y355" s="47">
        <v>16500</v>
      </c>
      <c r="Z355" s="49"/>
      <c r="AA355" s="41">
        <v>6500</v>
      </c>
      <c r="AB355" s="41">
        <v>6500</v>
      </c>
      <c r="AC355" s="41">
        <v>3000</v>
      </c>
      <c r="AD355" s="41">
        <v>3500</v>
      </c>
      <c r="AE355" s="49"/>
      <c r="AF355" s="43">
        <v>0</v>
      </c>
      <c r="AG355" s="43">
        <v>0</v>
      </c>
      <c r="AH355" s="43">
        <v>0</v>
      </c>
      <c r="AI355" s="43">
        <v>0</v>
      </c>
      <c r="AJ355" s="49"/>
      <c r="AK355" s="45">
        <v>16000</v>
      </c>
      <c r="AL355" s="45">
        <v>15000</v>
      </c>
      <c r="AM355" s="45">
        <v>2000</v>
      </c>
      <c r="AN355" s="45">
        <v>13000</v>
      </c>
      <c r="AO355" s="49"/>
      <c r="AP355" s="28">
        <v>9000</v>
      </c>
      <c r="AQ355" s="28">
        <v>7000</v>
      </c>
      <c r="AR355" s="28" t="s">
        <v>4422</v>
      </c>
      <c r="AS355" s="49"/>
      <c r="AT355" s="31">
        <v>23.255813953488371</v>
      </c>
      <c r="AU355" s="31">
        <v>13.333333333333334</v>
      </c>
      <c r="AV355" s="60">
        <v>44664</v>
      </c>
    </row>
    <row r="356" spans="1:48" x14ac:dyDescent="0.35">
      <c r="A356" s="28" t="s">
        <v>5690</v>
      </c>
      <c r="B356" s="28">
        <v>337</v>
      </c>
      <c r="C356" s="66">
        <v>4223</v>
      </c>
      <c r="D356" s="28" t="s">
        <v>317</v>
      </c>
      <c r="E356" s="35" t="s">
        <v>698</v>
      </c>
      <c r="F356" s="35" t="s">
        <v>29</v>
      </c>
      <c r="G356" s="28" t="s">
        <v>29</v>
      </c>
      <c r="H356" s="35" t="s">
        <v>1893</v>
      </c>
      <c r="I356" s="38"/>
      <c r="J356" s="35" t="s">
        <v>1722</v>
      </c>
      <c r="K356" s="35" t="s">
        <v>2760</v>
      </c>
      <c r="L356" s="35"/>
      <c r="M356" s="35"/>
      <c r="N356" s="37"/>
      <c r="O356" s="37" t="s">
        <v>2941</v>
      </c>
      <c r="P356" s="35">
        <v>9666543321</v>
      </c>
      <c r="Q356" s="35" t="s">
        <v>2764</v>
      </c>
      <c r="R356" s="35" t="s">
        <v>56</v>
      </c>
      <c r="S356" s="49"/>
      <c r="T356" s="35" t="s">
        <v>2937</v>
      </c>
      <c r="U356" s="49"/>
      <c r="V356" s="47">
        <v>22000</v>
      </c>
      <c r="W356" s="47">
        <v>22000</v>
      </c>
      <c r="X356" s="47">
        <v>0</v>
      </c>
      <c r="Y356" s="47">
        <v>22000</v>
      </c>
      <c r="Z356" s="49"/>
      <c r="AA356" s="41">
        <v>5000</v>
      </c>
      <c r="AB356" s="41">
        <v>5000</v>
      </c>
      <c r="AC356" s="41">
        <v>0</v>
      </c>
      <c r="AD356" s="41">
        <v>5000</v>
      </c>
      <c r="AE356" s="49"/>
      <c r="AF356" s="43">
        <v>0</v>
      </c>
      <c r="AG356" s="43">
        <v>0</v>
      </c>
      <c r="AH356" s="43">
        <v>0</v>
      </c>
      <c r="AI356" s="43">
        <v>0</v>
      </c>
      <c r="AJ356" s="49"/>
      <c r="AK356" s="45">
        <v>17000</v>
      </c>
      <c r="AL356" s="45">
        <v>17000</v>
      </c>
      <c r="AM356" s="45">
        <v>0</v>
      </c>
      <c r="AN356" s="45">
        <v>17000</v>
      </c>
      <c r="AO356" s="49"/>
      <c r="AP356" s="35">
        <v>9000</v>
      </c>
      <c r="AQ356" s="35">
        <v>8000</v>
      </c>
      <c r="AR356" s="35" t="s">
        <v>4422</v>
      </c>
      <c r="AS356" s="49"/>
      <c r="AT356" s="37">
        <v>0</v>
      </c>
      <c r="AU356" s="37">
        <v>0</v>
      </c>
      <c r="AV356" s="60">
        <v>0</v>
      </c>
    </row>
    <row r="357" spans="1:48" x14ac:dyDescent="0.35">
      <c r="A357" s="28" t="s">
        <v>5689</v>
      </c>
      <c r="B357" s="28">
        <v>338</v>
      </c>
      <c r="C357" s="66">
        <v>4200</v>
      </c>
      <c r="D357" s="28" t="s">
        <v>4738</v>
      </c>
      <c r="E357" s="35" t="s">
        <v>699</v>
      </c>
      <c r="F357" s="35" t="s">
        <v>29</v>
      </c>
      <c r="G357" s="28" t="s">
        <v>30</v>
      </c>
      <c r="H357" s="35" t="s">
        <v>1893</v>
      </c>
      <c r="I357" s="38"/>
      <c r="J357" s="35" t="s">
        <v>1068</v>
      </c>
      <c r="K357" s="35" t="s">
        <v>2760</v>
      </c>
      <c r="L357" s="35"/>
      <c r="M357" s="35"/>
      <c r="N357" s="37"/>
      <c r="O357" s="37" t="s">
        <v>2941</v>
      </c>
      <c r="P357" s="35">
        <v>9666712624</v>
      </c>
      <c r="Q357" s="35" t="s">
        <v>2764</v>
      </c>
      <c r="R357" s="35" t="s">
        <v>56</v>
      </c>
      <c r="S357" s="49"/>
      <c r="T357" s="35" t="s">
        <v>2937</v>
      </c>
      <c r="U357" s="49"/>
      <c r="V357" s="47">
        <v>26500</v>
      </c>
      <c r="W357" s="47">
        <v>26500</v>
      </c>
      <c r="X357" s="47">
        <v>0</v>
      </c>
      <c r="Y357" s="47">
        <v>26500</v>
      </c>
      <c r="Z357" s="49"/>
      <c r="AA357" s="41">
        <v>9500</v>
      </c>
      <c r="AB357" s="41">
        <v>9500</v>
      </c>
      <c r="AC357" s="41">
        <v>0</v>
      </c>
      <c r="AD357" s="41">
        <v>9500</v>
      </c>
      <c r="AE357" s="49"/>
      <c r="AF357" s="43">
        <v>0</v>
      </c>
      <c r="AG357" s="43">
        <v>0</v>
      </c>
      <c r="AH357" s="43">
        <v>0</v>
      </c>
      <c r="AI357" s="43">
        <v>0</v>
      </c>
      <c r="AJ357" s="49"/>
      <c r="AK357" s="45">
        <v>17000</v>
      </c>
      <c r="AL357" s="45">
        <v>17000</v>
      </c>
      <c r="AM357" s="45">
        <v>0</v>
      </c>
      <c r="AN357" s="45">
        <v>17000</v>
      </c>
      <c r="AO357" s="49"/>
      <c r="AP357" s="35">
        <v>9000</v>
      </c>
      <c r="AQ357" s="35">
        <v>8000</v>
      </c>
      <c r="AR357" s="35" t="s">
        <v>4422</v>
      </c>
      <c r="AS357" s="49"/>
      <c r="AT357" s="37">
        <v>0</v>
      </c>
      <c r="AU357" s="37">
        <v>0</v>
      </c>
      <c r="AV357" s="60">
        <v>0</v>
      </c>
    </row>
    <row r="358" spans="1:48" x14ac:dyDescent="0.35">
      <c r="A358" s="28" t="s">
        <v>5689</v>
      </c>
      <c r="B358" s="28">
        <v>339</v>
      </c>
      <c r="C358" s="66">
        <v>4272</v>
      </c>
      <c r="D358" s="28" t="s">
        <v>4739</v>
      </c>
      <c r="E358" s="35" t="s">
        <v>700</v>
      </c>
      <c r="F358" s="35" t="s">
        <v>29</v>
      </c>
      <c r="G358" s="28" t="s">
        <v>30</v>
      </c>
      <c r="H358" s="35" t="s">
        <v>1893</v>
      </c>
      <c r="I358" s="38"/>
      <c r="J358" s="35" t="s">
        <v>2079</v>
      </c>
      <c r="K358" s="35" t="s">
        <v>2760</v>
      </c>
      <c r="L358" s="35"/>
      <c r="M358" s="35"/>
      <c r="N358" s="37"/>
      <c r="O358" s="37" t="s">
        <v>2941</v>
      </c>
      <c r="P358" s="35">
        <v>9948831003</v>
      </c>
      <c r="Q358" s="35" t="s">
        <v>2764</v>
      </c>
      <c r="R358" s="35" t="s">
        <v>82</v>
      </c>
      <c r="S358" s="49"/>
      <c r="T358" s="35" t="s">
        <v>2937</v>
      </c>
      <c r="U358" s="49"/>
      <c r="V358" s="47">
        <v>23500</v>
      </c>
      <c r="W358" s="47">
        <v>23500</v>
      </c>
      <c r="X358" s="47">
        <v>0</v>
      </c>
      <c r="Y358" s="47">
        <v>23500</v>
      </c>
      <c r="Z358" s="49"/>
      <c r="AA358" s="41">
        <v>7500</v>
      </c>
      <c r="AB358" s="41">
        <v>7500</v>
      </c>
      <c r="AC358" s="41">
        <v>0</v>
      </c>
      <c r="AD358" s="41">
        <v>7500</v>
      </c>
      <c r="AE358" s="49"/>
      <c r="AF358" s="43">
        <v>0</v>
      </c>
      <c r="AG358" s="43">
        <v>0</v>
      </c>
      <c r="AH358" s="43">
        <v>0</v>
      </c>
      <c r="AI358" s="43">
        <v>0</v>
      </c>
      <c r="AJ358" s="49"/>
      <c r="AK358" s="45">
        <v>16000</v>
      </c>
      <c r="AL358" s="45">
        <v>16000</v>
      </c>
      <c r="AM358" s="45">
        <v>0</v>
      </c>
      <c r="AN358" s="45">
        <v>16000</v>
      </c>
      <c r="AO358" s="49"/>
      <c r="AP358" s="35">
        <v>9000</v>
      </c>
      <c r="AQ358" s="35">
        <v>7000</v>
      </c>
      <c r="AR358" s="35" t="s">
        <v>4422</v>
      </c>
      <c r="AS358" s="49"/>
      <c r="AT358" s="37">
        <v>0</v>
      </c>
      <c r="AU358" s="37">
        <v>0</v>
      </c>
      <c r="AV358" s="60">
        <v>0</v>
      </c>
    </row>
    <row r="359" spans="1:48" x14ac:dyDescent="0.35">
      <c r="A359" s="28" t="s">
        <v>5689</v>
      </c>
      <c r="B359" s="28">
        <v>340</v>
      </c>
      <c r="C359" s="66">
        <v>4262</v>
      </c>
      <c r="D359" s="28" t="s">
        <v>4740</v>
      </c>
      <c r="E359" s="28" t="s">
        <v>701</v>
      </c>
      <c r="F359" s="28" t="s">
        <v>29</v>
      </c>
      <c r="G359" s="28" t="s">
        <v>29</v>
      </c>
      <c r="H359" s="28" t="s">
        <v>1893</v>
      </c>
      <c r="I359" s="30"/>
      <c r="J359" s="28" t="s">
        <v>2151</v>
      </c>
      <c r="K359" s="28" t="s">
        <v>2761</v>
      </c>
      <c r="L359" s="28"/>
      <c r="M359" s="28"/>
      <c r="N359" s="31">
        <v>713566869126</v>
      </c>
      <c r="O359" s="31" t="s">
        <v>5086</v>
      </c>
      <c r="P359" s="28">
        <v>9966655487</v>
      </c>
      <c r="Q359" s="28" t="s">
        <v>2764</v>
      </c>
      <c r="R359" s="28" t="s">
        <v>61</v>
      </c>
      <c r="S359" s="49"/>
      <c r="T359" s="28">
        <v>204</v>
      </c>
      <c r="U359" s="49"/>
      <c r="V359" s="47">
        <v>16000</v>
      </c>
      <c r="W359" s="47">
        <v>10000</v>
      </c>
      <c r="X359" s="47">
        <v>7500</v>
      </c>
      <c r="Y359" s="47">
        <v>2500</v>
      </c>
      <c r="Z359" s="49"/>
      <c r="AA359" s="41">
        <v>0</v>
      </c>
      <c r="AB359" s="41">
        <v>0</v>
      </c>
      <c r="AC359" s="41">
        <v>0</v>
      </c>
      <c r="AD359" s="41">
        <v>0</v>
      </c>
      <c r="AE359" s="49"/>
      <c r="AF359" s="43">
        <v>0</v>
      </c>
      <c r="AG359" s="43">
        <v>0</v>
      </c>
      <c r="AH359" s="43">
        <v>0</v>
      </c>
      <c r="AI359" s="43">
        <v>0</v>
      </c>
      <c r="AJ359" s="49"/>
      <c r="AK359" s="45">
        <v>16000</v>
      </c>
      <c r="AL359" s="45">
        <v>10000</v>
      </c>
      <c r="AM359" s="45">
        <v>7500</v>
      </c>
      <c r="AN359" s="45">
        <v>2500</v>
      </c>
      <c r="AO359" s="49"/>
      <c r="AP359" s="28">
        <v>9000</v>
      </c>
      <c r="AQ359" s="28">
        <v>7000</v>
      </c>
      <c r="AR359" s="28" t="s">
        <v>4422</v>
      </c>
      <c r="AS359" s="49"/>
      <c r="AT359" s="31">
        <v>75</v>
      </c>
      <c r="AU359" s="31">
        <v>75</v>
      </c>
      <c r="AV359" s="60">
        <v>44635</v>
      </c>
    </row>
    <row r="360" spans="1:48" x14ac:dyDescent="0.35">
      <c r="A360" s="28" t="s">
        <v>5689</v>
      </c>
      <c r="B360" s="28">
        <v>341</v>
      </c>
      <c r="C360" s="66">
        <v>4194</v>
      </c>
      <c r="D360" s="28" t="s">
        <v>4741</v>
      </c>
      <c r="E360" s="28" t="s">
        <v>702</v>
      </c>
      <c r="F360" s="28" t="s">
        <v>29</v>
      </c>
      <c r="G360" s="28" t="s">
        <v>29</v>
      </c>
      <c r="H360" s="28" t="s">
        <v>1893</v>
      </c>
      <c r="I360" s="30"/>
      <c r="J360" s="28" t="s">
        <v>2152</v>
      </c>
      <c r="K360" s="28" t="s">
        <v>2761</v>
      </c>
      <c r="L360" s="28"/>
      <c r="M360" s="28"/>
      <c r="N360" s="31">
        <v>963037658828</v>
      </c>
      <c r="O360" s="31" t="s">
        <v>5087</v>
      </c>
      <c r="P360" s="28">
        <v>9966876266</v>
      </c>
      <c r="Q360" s="28" t="s">
        <v>2764</v>
      </c>
      <c r="R360" s="28" t="s">
        <v>43</v>
      </c>
      <c r="S360" s="49"/>
      <c r="T360" s="28">
        <v>47</v>
      </c>
      <c r="U360" s="49"/>
      <c r="V360" s="47">
        <v>16000</v>
      </c>
      <c r="W360" s="47">
        <v>13500</v>
      </c>
      <c r="X360" s="47">
        <v>13500</v>
      </c>
      <c r="Y360" s="47">
        <v>0</v>
      </c>
      <c r="Z360" s="49"/>
      <c r="AA360" s="41">
        <v>0</v>
      </c>
      <c r="AB360" s="41">
        <v>0</v>
      </c>
      <c r="AC360" s="41">
        <v>0</v>
      </c>
      <c r="AD360" s="41">
        <v>0</v>
      </c>
      <c r="AE360" s="49"/>
      <c r="AF360" s="43">
        <v>0</v>
      </c>
      <c r="AG360" s="43">
        <v>0</v>
      </c>
      <c r="AH360" s="43">
        <v>0</v>
      </c>
      <c r="AI360" s="43">
        <v>0</v>
      </c>
      <c r="AJ360" s="49"/>
      <c r="AK360" s="45">
        <v>16000</v>
      </c>
      <c r="AL360" s="45">
        <v>13500</v>
      </c>
      <c r="AM360" s="45">
        <v>13500</v>
      </c>
      <c r="AN360" s="45">
        <v>0</v>
      </c>
      <c r="AO360" s="49"/>
      <c r="AP360" s="28">
        <v>9000</v>
      </c>
      <c r="AQ360" s="28">
        <v>7000</v>
      </c>
      <c r="AR360" s="28" t="s">
        <v>4422</v>
      </c>
      <c r="AS360" s="49"/>
      <c r="AT360" s="31">
        <v>100</v>
      </c>
      <c r="AU360" s="31">
        <v>100</v>
      </c>
      <c r="AV360" s="60">
        <v>44669</v>
      </c>
    </row>
    <row r="361" spans="1:48" x14ac:dyDescent="0.35">
      <c r="A361" s="28" t="s">
        <v>5689</v>
      </c>
      <c r="B361" s="28">
        <v>342</v>
      </c>
      <c r="C361" s="66">
        <v>4222</v>
      </c>
      <c r="D361" s="28" t="s">
        <v>4742</v>
      </c>
      <c r="E361" s="28" t="s">
        <v>703</v>
      </c>
      <c r="F361" s="28" t="s">
        <v>29</v>
      </c>
      <c r="G361" s="28" t="s">
        <v>29</v>
      </c>
      <c r="H361" s="28" t="s">
        <v>1893</v>
      </c>
      <c r="I361" s="30"/>
      <c r="J361" s="28" t="s">
        <v>2153</v>
      </c>
      <c r="K361" s="28" t="s">
        <v>2761</v>
      </c>
      <c r="L361" s="28"/>
      <c r="M361" s="28"/>
      <c r="N361" s="31">
        <v>501286707115</v>
      </c>
      <c r="O361" s="31" t="s">
        <v>5088</v>
      </c>
      <c r="P361" s="28">
        <v>9705652654</v>
      </c>
      <c r="Q361" s="28" t="s">
        <v>2764</v>
      </c>
      <c r="R361" s="28" t="s">
        <v>83</v>
      </c>
      <c r="S361" s="49"/>
      <c r="T361" s="28">
        <v>149</v>
      </c>
      <c r="U361" s="49"/>
      <c r="V361" s="47">
        <v>18500</v>
      </c>
      <c r="W361" s="47">
        <v>13700</v>
      </c>
      <c r="X361" s="47">
        <v>10000</v>
      </c>
      <c r="Y361" s="47">
        <v>3700</v>
      </c>
      <c r="Z361" s="49"/>
      <c r="AA361" s="41">
        <v>2500</v>
      </c>
      <c r="AB361" s="41">
        <v>2500</v>
      </c>
      <c r="AC361" s="41">
        <v>2500</v>
      </c>
      <c r="AD361" s="41">
        <v>0</v>
      </c>
      <c r="AE361" s="49"/>
      <c r="AF361" s="43">
        <v>0</v>
      </c>
      <c r="AG361" s="43">
        <v>0</v>
      </c>
      <c r="AH361" s="43">
        <v>0</v>
      </c>
      <c r="AI361" s="43">
        <v>0</v>
      </c>
      <c r="AJ361" s="49"/>
      <c r="AK361" s="45">
        <v>16000</v>
      </c>
      <c r="AL361" s="45">
        <v>11200</v>
      </c>
      <c r="AM361" s="45">
        <v>7500</v>
      </c>
      <c r="AN361" s="45">
        <v>3700</v>
      </c>
      <c r="AO361" s="49"/>
      <c r="AP361" s="28">
        <v>9000</v>
      </c>
      <c r="AQ361" s="28">
        <v>7000</v>
      </c>
      <c r="AR361" s="28" t="s">
        <v>4422</v>
      </c>
      <c r="AS361" s="49"/>
      <c r="AT361" s="31">
        <v>72.992700729927009</v>
      </c>
      <c r="AU361" s="31">
        <v>66.964285714285708</v>
      </c>
      <c r="AV361" s="60">
        <v>44663</v>
      </c>
    </row>
    <row r="362" spans="1:48" x14ac:dyDescent="0.35">
      <c r="A362" s="28" t="s">
        <v>5690</v>
      </c>
      <c r="B362" s="28">
        <v>343</v>
      </c>
      <c r="C362" s="66">
        <v>4274</v>
      </c>
      <c r="D362" s="28" t="s">
        <v>318</v>
      </c>
      <c r="E362" s="35" t="s">
        <v>704</v>
      </c>
      <c r="F362" s="35" t="s">
        <v>29</v>
      </c>
      <c r="G362" s="28" t="s">
        <v>29</v>
      </c>
      <c r="H362" s="35" t="s">
        <v>1893</v>
      </c>
      <c r="I362" s="38"/>
      <c r="J362" s="35" t="s">
        <v>2047</v>
      </c>
      <c r="K362" s="35" t="s">
        <v>2760</v>
      </c>
      <c r="L362" s="39"/>
      <c r="M362" s="35"/>
      <c r="N362" s="37"/>
      <c r="O362" s="37" t="s">
        <v>2941</v>
      </c>
      <c r="P362" s="35">
        <v>9948984771</v>
      </c>
      <c r="Q362" s="35" t="s">
        <v>2764</v>
      </c>
      <c r="R362" s="35" t="s">
        <v>82</v>
      </c>
      <c r="S362" s="49"/>
      <c r="T362" s="35" t="s">
        <v>2937</v>
      </c>
      <c r="U362" s="49"/>
      <c r="V362" s="47">
        <v>16000</v>
      </c>
      <c r="W362" s="47">
        <v>16000</v>
      </c>
      <c r="X362" s="47">
        <v>0</v>
      </c>
      <c r="Y362" s="47">
        <v>16000</v>
      </c>
      <c r="Z362" s="49"/>
      <c r="AA362" s="41">
        <v>0</v>
      </c>
      <c r="AB362" s="41">
        <v>0</v>
      </c>
      <c r="AC362" s="41">
        <v>0</v>
      </c>
      <c r="AD362" s="41">
        <v>0</v>
      </c>
      <c r="AE362" s="49"/>
      <c r="AF362" s="43">
        <v>0</v>
      </c>
      <c r="AG362" s="43">
        <v>0</v>
      </c>
      <c r="AH362" s="43">
        <v>0</v>
      </c>
      <c r="AI362" s="43">
        <v>0</v>
      </c>
      <c r="AJ362" s="49"/>
      <c r="AK362" s="45">
        <v>16000</v>
      </c>
      <c r="AL362" s="45">
        <v>16000</v>
      </c>
      <c r="AM362" s="45">
        <v>0</v>
      </c>
      <c r="AN362" s="45">
        <v>16000</v>
      </c>
      <c r="AO362" s="49"/>
      <c r="AP362" s="35">
        <v>9000</v>
      </c>
      <c r="AQ362" s="35">
        <v>7000</v>
      </c>
      <c r="AR362" s="35" t="s">
        <v>4422</v>
      </c>
      <c r="AS362" s="49"/>
      <c r="AT362" s="37">
        <v>0</v>
      </c>
      <c r="AU362" s="37">
        <v>0</v>
      </c>
      <c r="AV362" s="60">
        <v>0</v>
      </c>
    </row>
    <row r="363" spans="1:48" x14ac:dyDescent="0.35">
      <c r="A363" s="28" t="s">
        <v>5689</v>
      </c>
      <c r="B363" s="28">
        <v>344</v>
      </c>
      <c r="C363" s="28" t="s">
        <v>319</v>
      </c>
      <c r="D363" s="28" t="s">
        <v>319</v>
      </c>
      <c r="E363" s="35" t="s">
        <v>705</v>
      </c>
      <c r="F363" s="35" t="s">
        <v>29</v>
      </c>
      <c r="G363" s="28" t="s">
        <v>29</v>
      </c>
      <c r="H363" s="35" t="s">
        <v>1893</v>
      </c>
      <c r="I363" s="38"/>
      <c r="J363" s="35" t="s">
        <v>2154</v>
      </c>
      <c r="K363" s="35" t="s">
        <v>2760</v>
      </c>
      <c r="L363" s="35" t="s">
        <v>2834</v>
      </c>
      <c r="M363" s="35"/>
      <c r="N363" s="37"/>
      <c r="O363" s="37" t="s">
        <v>2941</v>
      </c>
      <c r="P363" s="35">
        <v>7702692733</v>
      </c>
      <c r="Q363" s="35" t="s">
        <v>2764</v>
      </c>
      <c r="R363" s="35" t="s">
        <v>68</v>
      </c>
      <c r="S363" s="49"/>
      <c r="T363" s="35" t="s">
        <v>2937</v>
      </c>
      <c r="U363" s="49"/>
      <c r="V363" s="47">
        <v>16000</v>
      </c>
      <c r="W363" s="47">
        <v>16000</v>
      </c>
      <c r="X363" s="47">
        <v>0</v>
      </c>
      <c r="Y363" s="47">
        <v>16000</v>
      </c>
      <c r="Z363" s="49"/>
      <c r="AA363" s="41">
        <v>0</v>
      </c>
      <c r="AB363" s="41">
        <v>0</v>
      </c>
      <c r="AC363" s="41">
        <v>0</v>
      </c>
      <c r="AD363" s="41">
        <v>0</v>
      </c>
      <c r="AE363" s="49"/>
      <c r="AF363" s="43">
        <v>0</v>
      </c>
      <c r="AG363" s="43">
        <v>0</v>
      </c>
      <c r="AH363" s="43">
        <v>0</v>
      </c>
      <c r="AI363" s="43">
        <v>0</v>
      </c>
      <c r="AJ363" s="49"/>
      <c r="AK363" s="45">
        <v>16000</v>
      </c>
      <c r="AL363" s="45">
        <v>16000</v>
      </c>
      <c r="AM363" s="45">
        <v>0</v>
      </c>
      <c r="AN363" s="45">
        <v>16000</v>
      </c>
      <c r="AO363" s="49"/>
      <c r="AP363" s="35">
        <v>9000</v>
      </c>
      <c r="AQ363" s="35">
        <v>7000</v>
      </c>
      <c r="AR363" s="35" t="s">
        <v>4422</v>
      </c>
      <c r="AS363" s="49"/>
      <c r="AT363" s="37">
        <v>0</v>
      </c>
      <c r="AU363" s="37">
        <v>0</v>
      </c>
      <c r="AV363" s="60">
        <v>0</v>
      </c>
    </row>
    <row r="364" spans="1:48" x14ac:dyDescent="0.35">
      <c r="A364" s="28" t="s">
        <v>5689</v>
      </c>
      <c r="B364" s="28">
        <v>345</v>
      </c>
      <c r="C364" s="28">
        <v>7003</v>
      </c>
      <c r="D364" s="28" t="s">
        <v>2860</v>
      </c>
      <c r="E364" s="28" t="s">
        <v>615</v>
      </c>
      <c r="F364" s="28" t="s">
        <v>29</v>
      </c>
      <c r="G364" s="28" t="s">
        <v>29</v>
      </c>
      <c r="H364" s="28" t="s">
        <v>1893</v>
      </c>
      <c r="I364" s="30"/>
      <c r="J364" s="28" t="s">
        <v>2155</v>
      </c>
      <c r="K364" s="28" t="s">
        <v>2761</v>
      </c>
      <c r="L364" s="28" t="s">
        <v>2826</v>
      </c>
      <c r="M364" s="28"/>
      <c r="N364" s="31">
        <v>508104053867</v>
      </c>
      <c r="O364" s="31" t="s">
        <v>5089</v>
      </c>
      <c r="P364" s="28">
        <v>9010413932</v>
      </c>
      <c r="Q364" s="28" t="s">
        <v>2764</v>
      </c>
      <c r="R364" s="28" t="s">
        <v>61</v>
      </c>
      <c r="S364" s="49"/>
      <c r="T364" s="28">
        <v>41</v>
      </c>
      <c r="U364" s="49"/>
      <c r="V364" s="47">
        <v>16000</v>
      </c>
      <c r="W364" s="47">
        <v>7700</v>
      </c>
      <c r="X364" s="47">
        <v>2200</v>
      </c>
      <c r="Y364" s="47">
        <v>5500</v>
      </c>
      <c r="Z364" s="49"/>
      <c r="AA364" s="41">
        <v>0</v>
      </c>
      <c r="AB364" s="41">
        <v>0</v>
      </c>
      <c r="AC364" s="41">
        <v>0</v>
      </c>
      <c r="AD364" s="41">
        <v>0</v>
      </c>
      <c r="AE364" s="49"/>
      <c r="AF364" s="43">
        <v>0</v>
      </c>
      <c r="AG364" s="43">
        <v>0</v>
      </c>
      <c r="AH364" s="43">
        <v>0</v>
      </c>
      <c r="AI364" s="43">
        <v>0</v>
      </c>
      <c r="AJ364" s="49"/>
      <c r="AK364" s="45">
        <v>16000</v>
      </c>
      <c r="AL364" s="45">
        <v>7700</v>
      </c>
      <c r="AM364" s="45">
        <v>2200</v>
      </c>
      <c r="AN364" s="45">
        <v>5500</v>
      </c>
      <c r="AO364" s="49"/>
      <c r="AP364" s="28">
        <v>9000</v>
      </c>
      <c r="AQ364" s="28">
        <v>7000</v>
      </c>
      <c r="AR364" s="28" t="s">
        <v>4422</v>
      </c>
      <c r="AS364" s="49"/>
      <c r="AT364" s="31">
        <v>28.571428571428569</v>
      </c>
      <c r="AU364" s="31">
        <v>28.571428571428569</v>
      </c>
      <c r="AV364" s="60">
        <v>44531</v>
      </c>
    </row>
    <row r="365" spans="1:48" x14ac:dyDescent="0.35">
      <c r="A365" s="28" t="s">
        <v>5689</v>
      </c>
      <c r="B365" s="28">
        <v>346</v>
      </c>
      <c r="C365" s="66">
        <v>4251</v>
      </c>
      <c r="D365" s="28" t="s">
        <v>4743</v>
      </c>
      <c r="E365" s="28" t="s">
        <v>706</v>
      </c>
      <c r="F365" s="28" t="s">
        <v>29</v>
      </c>
      <c r="G365" s="28" t="s">
        <v>29</v>
      </c>
      <c r="H365" s="28" t="s">
        <v>1893</v>
      </c>
      <c r="I365" s="30"/>
      <c r="J365" s="28" t="s">
        <v>2047</v>
      </c>
      <c r="K365" s="28" t="s">
        <v>2931</v>
      </c>
      <c r="L365" s="28"/>
      <c r="M365" s="28"/>
      <c r="N365" s="31">
        <v>653459343618</v>
      </c>
      <c r="O365" s="31" t="s">
        <v>5090</v>
      </c>
      <c r="P365" s="28">
        <v>7286941151</v>
      </c>
      <c r="Q365" s="28" t="s">
        <v>2764</v>
      </c>
      <c r="R365" s="28" t="s">
        <v>91</v>
      </c>
      <c r="S365" s="49"/>
      <c r="T365" s="28" t="s">
        <v>2937</v>
      </c>
      <c r="U365" s="49"/>
      <c r="V365" s="47">
        <v>30000</v>
      </c>
      <c r="W365" s="47">
        <v>30000</v>
      </c>
      <c r="X365" s="47">
        <v>0</v>
      </c>
      <c r="Y365" s="47">
        <v>30000</v>
      </c>
      <c r="Z365" s="49"/>
      <c r="AA365" s="41">
        <v>13000</v>
      </c>
      <c r="AB365" s="41">
        <v>13000</v>
      </c>
      <c r="AC365" s="41">
        <v>0</v>
      </c>
      <c r="AD365" s="41">
        <v>13000</v>
      </c>
      <c r="AE365" s="49"/>
      <c r="AF365" s="43">
        <v>0</v>
      </c>
      <c r="AG365" s="43">
        <v>0</v>
      </c>
      <c r="AH365" s="43">
        <v>0</v>
      </c>
      <c r="AI365" s="43">
        <v>0</v>
      </c>
      <c r="AJ365" s="49"/>
      <c r="AK365" s="45">
        <v>17000</v>
      </c>
      <c r="AL365" s="45">
        <v>17000</v>
      </c>
      <c r="AM365" s="45">
        <v>0</v>
      </c>
      <c r="AN365" s="45">
        <v>17000</v>
      </c>
      <c r="AO365" s="49"/>
      <c r="AP365" s="28">
        <v>9000</v>
      </c>
      <c r="AQ365" s="28">
        <v>8000</v>
      </c>
      <c r="AR365" s="28" t="s">
        <v>4422</v>
      </c>
      <c r="AS365" s="49"/>
      <c r="AT365" s="31">
        <v>0</v>
      </c>
      <c r="AU365" s="31">
        <v>0</v>
      </c>
      <c r="AV365" s="60">
        <v>0</v>
      </c>
    </row>
    <row r="366" spans="1:48" x14ac:dyDescent="0.35">
      <c r="A366" s="28" t="s">
        <v>5690</v>
      </c>
      <c r="B366" s="28">
        <v>347</v>
      </c>
      <c r="C366" s="28" t="s">
        <v>320</v>
      </c>
      <c r="D366" s="28" t="s">
        <v>320</v>
      </c>
      <c r="E366" s="35" t="s">
        <v>707</v>
      </c>
      <c r="F366" s="35" t="s">
        <v>29</v>
      </c>
      <c r="G366" s="28" t="s">
        <v>29</v>
      </c>
      <c r="H366" s="35" t="s">
        <v>1893</v>
      </c>
      <c r="I366" s="38"/>
      <c r="J366" s="35" t="s">
        <v>2156</v>
      </c>
      <c r="K366" s="35" t="s">
        <v>2760</v>
      </c>
      <c r="L366" s="35" t="s">
        <v>2834</v>
      </c>
      <c r="M366" s="35"/>
      <c r="N366" s="37"/>
      <c r="O366" s="37" t="s">
        <v>2941</v>
      </c>
      <c r="P366" s="35">
        <v>8184874613</v>
      </c>
      <c r="Q366" s="35" t="s">
        <v>2764</v>
      </c>
      <c r="R366" s="35" t="s">
        <v>61</v>
      </c>
      <c r="S366" s="49"/>
      <c r="T366" s="35" t="s">
        <v>2937</v>
      </c>
      <c r="U366" s="49"/>
      <c r="V366" s="47">
        <v>18000</v>
      </c>
      <c r="W366" s="47">
        <v>18000</v>
      </c>
      <c r="X366" s="47">
        <v>0</v>
      </c>
      <c r="Y366" s="47">
        <v>18000</v>
      </c>
      <c r="Z366" s="49"/>
      <c r="AA366" s="41">
        <v>2000</v>
      </c>
      <c r="AB366" s="41">
        <v>2000</v>
      </c>
      <c r="AC366" s="41">
        <v>0</v>
      </c>
      <c r="AD366" s="41">
        <v>2000</v>
      </c>
      <c r="AE366" s="49"/>
      <c r="AF366" s="43">
        <v>0</v>
      </c>
      <c r="AG366" s="43">
        <v>0</v>
      </c>
      <c r="AH366" s="43">
        <v>0</v>
      </c>
      <c r="AI366" s="43">
        <v>0</v>
      </c>
      <c r="AJ366" s="49"/>
      <c r="AK366" s="45">
        <v>16000</v>
      </c>
      <c r="AL366" s="45">
        <v>16000</v>
      </c>
      <c r="AM366" s="45">
        <v>0</v>
      </c>
      <c r="AN366" s="45">
        <v>16000</v>
      </c>
      <c r="AO366" s="49"/>
      <c r="AP366" s="35">
        <v>9000</v>
      </c>
      <c r="AQ366" s="35">
        <v>7000</v>
      </c>
      <c r="AR366" s="35" t="s">
        <v>4422</v>
      </c>
      <c r="AS366" s="49"/>
      <c r="AT366" s="37">
        <v>0</v>
      </c>
      <c r="AU366" s="37">
        <v>0</v>
      </c>
      <c r="AV366" s="60">
        <v>0</v>
      </c>
    </row>
    <row r="367" spans="1:48" x14ac:dyDescent="0.35">
      <c r="A367" s="28" t="s">
        <v>5689</v>
      </c>
      <c r="B367" s="28">
        <v>348</v>
      </c>
      <c r="C367" s="66">
        <v>4183</v>
      </c>
      <c r="D367" s="28" t="s">
        <v>4744</v>
      </c>
      <c r="E367" s="28" t="s">
        <v>708</v>
      </c>
      <c r="F367" s="28" t="s">
        <v>29</v>
      </c>
      <c r="G367" s="28" t="s">
        <v>29</v>
      </c>
      <c r="H367" s="28" t="s">
        <v>1893</v>
      </c>
      <c r="I367" s="30"/>
      <c r="J367" s="28" t="s">
        <v>2157</v>
      </c>
      <c r="K367" s="28" t="s">
        <v>2761</v>
      </c>
      <c r="L367" s="28"/>
      <c r="M367" s="28"/>
      <c r="N367" s="31">
        <v>731792072838</v>
      </c>
      <c r="O367" s="31" t="s">
        <v>5091</v>
      </c>
      <c r="P367" s="28">
        <v>9603402847</v>
      </c>
      <c r="Q367" s="28" t="s">
        <v>2762</v>
      </c>
      <c r="R367" s="28" t="s">
        <v>87</v>
      </c>
      <c r="S367" s="49"/>
      <c r="T367" s="28" t="s">
        <v>2937</v>
      </c>
      <c r="U367" s="49"/>
      <c r="V367" s="47">
        <v>14300</v>
      </c>
      <c r="W367" s="47">
        <v>14300</v>
      </c>
      <c r="X367" s="47">
        <v>0</v>
      </c>
      <c r="Y367" s="47">
        <v>14300</v>
      </c>
      <c r="Z367" s="49"/>
      <c r="AA367" s="41">
        <v>5300</v>
      </c>
      <c r="AB367" s="41">
        <v>5300</v>
      </c>
      <c r="AC367" s="41">
        <v>0</v>
      </c>
      <c r="AD367" s="41">
        <v>5300</v>
      </c>
      <c r="AE367" s="49"/>
      <c r="AF367" s="43">
        <v>0</v>
      </c>
      <c r="AG367" s="43">
        <v>0</v>
      </c>
      <c r="AH367" s="43">
        <v>0</v>
      </c>
      <c r="AI367" s="43">
        <v>0</v>
      </c>
      <c r="AJ367" s="49"/>
      <c r="AK367" s="45">
        <v>9000</v>
      </c>
      <c r="AL367" s="45">
        <v>9000</v>
      </c>
      <c r="AM367" s="45">
        <v>0</v>
      </c>
      <c r="AN367" s="45">
        <v>9000</v>
      </c>
      <c r="AO367" s="49"/>
      <c r="AP367" s="28">
        <v>9000</v>
      </c>
      <c r="AQ367" s="28" t="s">
        <v>4422</v>
      </c>
      <c r="AR367" s="28" t="s">
        <v>4422</v>
      </c>
      <c r="AS367" s="49"/>
      <c r="AT367" s="31">
        <v>0</v>
      </c>
      <c r="AU367" s="31">
        <v>0</v>
      </c>
      <c r="AV367" s="60">
        <v>0</v>
      </c>
    </row>
    <row r="368" spans="1:48" x14ac:dyDescent="0.35">
      <c r="A368" s="28" t="s">
        <v>5689</v>
      </c>
      <c r="B368" s="28">
        <v>349</v>
      </c>
      <c r="C368" s="66">
        <v>4168</v>
      </c>
      <c r="D368" s="28" t="s">
        <v>4745</v>
      </c>
      <c r="E368" s="28" t="s">
        <v>709</v>
      </c>
      <c r="F368" s="28" t="s">
        <v>29</v>
      </c>
      <c r="G368" s="28" t="s">
        <v>29</v>
      </c>
      <c r="H368" s="28" t="s">
        <v>1893</v>
      </c>
      <c r="I368" s="30"/>
      <c r="J368" s="28" t="s">
        <v>2158</v>
      </c>
      <c r="K368" s="28" t="s">
        <v>2761</v>
      </c>
      <c r="L368" s="28"/>
      <c r="M368" s="28"/>
      <c r="N368" s="31">
        <v>229450546401</v>
      </c>
      <c r="O368" s="31" t="s">
        <v>5092</v>
      </c>
      <c r="P368" s="28">
        <v>9959925330</v>
      </c>
      <c r="Q368" s="28" t="s">
        <v>2764</v>
      </c>
      <c r="R368" s="28" t="s">
        <v>187</v>
      </c>
      <c r="S368" s="49"/>
      <c r="T368" s="28">
        <v>297</v>
      </c>
      <c r="U368" s="49"/>
      <c r="V368" s="47">
        <v>17500</v>
      </c>
      <c r="W368" s="47">
        <v>13000</v>
      </c>
      <c r="X368" s="47">
        <v>13000</v>
      </c>
      <c r="Y368" s="47">
        <v>0</v>
      </c>
      <c r="Z368" s="49"/>
      <c r="AA368" s="41">
        <v>1500</v>
      </c>
      <c r="AB368" s="41">
        <v>1500</v>
      </c>
      <c r="AC368" s="41">
        <v>1500</v>
      </c>
      <c r="AD368" s="41">
        <v>0</v>
      </c>
      <c r="AE368" s="49"/>
      <c r="AF368" s="43">
        <v>0</v>
      </c>
      <c r="AG368" s="43">
        <v>0</v>
      </c>
      <c r="AH368" s="43">
        <v>0</v>
      </c>
      <c r="AI368" s="43">
        <v>0</v>
      </c>
      <c r="AJ368" s="49"/>
      <c r="AK368" s="45">
        <v>16000</v>
      </c>
      <c r="AL368" s="45">
        <v>11500</v>
      </c>
      <c r="AM368" s="45">
        <v>11500</v>
      </c>
      <c r="AN368" s="45">
        <v>0</v>
      </c>
      <c r="AO368" s="49"/>
      <c r="AP368" s="28">
        <v>9000</v>
      </c>
      <c r="AQ368" s="28">
        <v>7000</v>
      </c>
      <c r="AR368" s="28" t="s">
        <v>4422</v>
      </c>
      <c r="AS368" s="49"/>
      <c r="AT368" s="31">
        <v>100</v>
      </c>
      <c r="AU368" s="31">
        <v>100</v>
      </c>
      <c r="AV368" s="60">
        <v>44662</v>
      </c>
    </row>
    <row r="369" spans="1:48" x14ac:dyDescent="0.35">
      <c r="A369" s="28" t="s">
        <v>5690</v>
      </c>
      <c r="B369" s="28">
        <v>350</v>
      </c>
      <c r="C369" s="66">
        <v>4286</v>
      </c>
      <c r="D369" s="28" t="s">
        <v>321</v>
      </c>
      <c r="E369" s="28" t="s">
        <v>710</v>
      </c>
      <c r="F369" s="28" t="s">
        <v>29</v>
      </c>
      <c r="G369" s="28" t="s">
        <v>29</v>
      </c>
      <c r="H369" s="28" t="s">
        <v>1893</v>
      </c>
      <c r="I369" s="30"/>
      <c r="J369" s="28" t="s">
        <v>2159</v>
      </c>
      <c r="K369" s="28" t="s">
        <v>2761</v>
      </c>
      <c r="L369" s="28"/>
      <c r="M369" s="28"/>
      <c r="N369" s="31">
        <v>489167556367</v>
      </c>
      <c r="O369" s="31" t="s">
        <v>4452</v>
      </c>
      <c r="P369" s="28">
        <v>9652811373</v>
      </c>
      <c r="Q369" s="28" t="s">
        <v>2764</v>
      </c>
      <c r="R369" s="28" t="s">
        <v>74</v>
      </c>
      <c r="S369" s="49"/>
      <c r="T369" s="28">
        <v>222</v>
      </c>
      <c r="U369" s="49"/>
      <c r="V369" s="47">
        <v>17500</v>
      </c>
      <c r="W369" s="47">
        <v>14000</v>
      </c>
      <c r="X369" s="47">
        <v>10000</v>
      </c>
      <c r="Y369" s="47">
        <v>4000</v>
      </c>
      <c r="Z369" s="49"/>
      <c r="AA369" s="41">
        <v>3000</v>
      </c>
      <c r="AB369" s="41">
        <v>3000</v>
      </c>
      <c r="AC369" s="41">
        <v>3000</v>
      </c>
      <c r="AD369" s="41">
        <v>0</v>
      </c>
      <c r="AE369" s="49"/>
      <c r="AF369" s="43">
        <v>0</v>
      </c>
      <c r="AG369" s="43">
        <v>0</v>
      </c>
      <c r="AH369" s="43">
        <v>0</v>
      </c>
      <c r="AI369" s="43">
        <v>0</v>
      </c>
      <c r="AJ369" s="49"/>
      <c r="AK369" s="45">
        <v>14500</v>
      </c>
      <c r="AL369" s="45">
        <v>11000</v>
      </c>
      <c r="AM369" s="45">
        <v>7000</v>
      </c>
      <c r="AN369" s="45">
        <v>4000</v>
      </c>
      <c r="AO369" s="49"/>
      <c r="AP369" s="28">
        <v>9000</v>
      </c>
      <c r="AQ369" s="28">
        <v>5500</v>
      </c>
      <c r="AR369" s="28" t="s">
        <v>4422</v>
      </c>
      <c r="AS369" s="49"/>
      <c r="AT369" s="31">
        <v>71.428571428571431</v>
      </c>
      <c r="AU369" s="31">
        <v>63.636363636363633</v>
      </c>
      <c r="AV369" s="60">
        <v>44667</v>
      </c>
    </row>
    <row r="370" spans="1:48" x14ac:dyDescent="0.35">
      <c r="A370" s="28" t="s">
        <v>5689</v>
      </c>
      <c r="B370" s="28">
        <v>90</v>
      </c>
      <c r="C370" s="28" t="s">
        <v>208</v>
      </c>
      <c r="D370" s="28" t="s">
        <v>208</v>
      </c>
      <c r="E370" s="28" t="s">
        <v>476</v>
      </c>
      <c r="F370" s="28" t="s">
        <v>29</v>
      </c>
      <c r="G370" s="28" t="s">
        <v>26</v>
      </c>
      <c r="H370" s="28" t="s">
        <v>1892</v>
      </c>
      <c r="I370" s="28"/>
      <c r="J370" s="28" t="s">
        <v>1961</v>
      </c>
      <c r="K370" s="28" t="s">
        <v>2761</v>
      </c>
      <c r="L370" s="28" t="s">
        <v>2834</v>
      </c>
      <c r="M370" s="28"/>
      <c r="N370" s="31"/>
      <c r="O370" s="31" t="s">
        <v>2941</v>
      </c>
      <c r="P370" s="28">
        <v>8096260626</v>
      </c>
      <c r="Q370" s="28" t="s">
        <v>2764</v>
      </c>
      <c r="R370" s="30" t="s">
        <v>187</v>
      </c>
      <c r="S370" s="49"/>
      <c r="T370" s="28" t="s">
        <v>2937</v>
      </c>
      <c r="U370" s="49"/>
      <c r="V370" s="47">
        <v>27500</v>
      </c>
      <c r="W370" s="47">
        <v>27500</v>
      </c>
      <c r="X370" s="47">
        <v>0</v>
      </c>
      <c r="Y370" s="47">
        <v>27500</v>
      </c>
      <c r="Z370" s="49"/>
      <c r="AA370" s="41">
        <v>11500</v>
      </c>
      <c r="AB370" s="41">
        <v>11500</v>
      </c>
      <c r="AC370" s="41">
        <v>0</v>
      </c>
      <c r="AD370" s="41">
        <v>11500</v>
      </c>
      <c r="AE370" s="49"/>
      <c r="AF370" s="43">
        <v>0</v>
      </c>
      <c r="AG370" s="43">
        <v>0</v>
      </c>
      <c r="AH370" s="43">
        <v>0</v>
      </c>
      <c r="AI370" s="43">
        <v>0</v>
      </c>
      <c r="AJ370" s="49"/>
      <c r="AK370" s="45">
        <v>16000</v>
      </c>
      <c r="AL370" s="45">
        <v>16000</v>
      </c>
      <c r="AM370" s="45">
        <v>0</v>
      </c>
      <c r="AN370" s="45">
        <v>16000</v>
      </c>
      <c r="AO370" s="49"/>
      <c r="AP370" s="28">
        <v>9000</v>
      </c>
      <c r="AQ370" s="28">
        <v>7000</v>
      </c>
      <c r="AR370" s="28" t="s">
        <v>4422</v>
      </c>
      <c r="AS370" s="49"/>
      <c r="AT370" s="31">
        <v>0</v>
      </c>
      <c r="AU370" s="31">
        <v>0</v>
      </c>
      <c r="AV370" s="60">
        <v>0</v>
      </c>
    </row>
    <row r="371" spans="1:48" x14ac:dyDescent="0.35">
      <c r="A371" s="28" t="s">
        <v>5690</v>
      </c>
      <c r="B371" s="28">
        <v>351</v>
      </c>
      <c r="C371" s="66">
        <v>4133</v>
      </c>
      <c r="D371" s="28" t="s">
        <v>322</v>
      </c>
      <c r="E371" s="28" t="s">
        <v>711</v>
      </c>
      <c r="F371" s="28" t="s">
        <v>4</v>
      </c>
      <c r="G371" s="28" t="s">
        <v>5</v>
      </c>
      <c r="H371" s="28" t="s">
        <v>1892</v>
      </c>
      <c r="I371" s="30"/>
      <c r="J371" s="28" t="s">
        <v>2160</v>
      </c>
      <c r="K371" s="28" t="s">
        <v>2761</v>
      </c>
      <c r="L371" s="28"/>
      <c r="M371" s="28"/>
      <c r="N371" s="31"/>
      <c r="O371" s="31" t="s">
        <v>2941</v>
      </c>
      <c r="P371" s="28">
        <v>8639563050</v>
      </c>
      <c r="Q371" s="28" t="s">
        <v>2762</v>
      </c>
      <c r="R371" s="28" t="s">
        <v>45</v>
      </c>
      <c r="S371" s="49"/>
      <c r="T371" s="28" t="s">
        <v>2937</v>
      </c>
      <c r="U371" s="49"/>
      <c r="V371" s="47">
        <v>15500</v>
      </c>
      <c r="W371" s="47">
        <v>15500</v>
      </c>
      <c r="X371" s="47">
        <v>4500</v>
      </c>
      <c r="Y371" s="47">
        <v>11000</v>
      </c>
      <c r="Z371" s="49"/>
      <c r="AA371" s="41">
        <v>6000</v>
      </c>
      <c r="AB371" s="41">
        <v>6000</v>
      </c>
      <c r="AC371" s="41">
        <v>4500</v>
      </c>
      <c r="AD371" s="41">
        <v>1500</v>
      </c>
      <c r="AE371" s="49"/>
      <c r="AF371" s="43">
        <v>0</v>
      </c>
      <c r="AG371" s="43">
        <v>0</v>
      </c>
      <c r="AH371" s="43">
        <v>0</v>
      </c>
      <c r="AI371" s="43">
        <v>0</v>
      </c>
      <c r="AJ371" s="49"/>
      <c r="AK371" s="45">
        <v>9500</v>
      </c>
      <c r="AL371" s="45">
        <v>9500</v>
      </c>
      <c r="AM371" s="45">
        <v>0</v>
      </c>
      <c r="AN371" s="45">
        <v>9500</v>
      </c>
      <c r="AO371" s="49"/>
      <c r="AP371" s="28">
        <v>9500</v>
      </c>
      <c r="AQ371" s="28" t="s">
        <v>4422</v>
      </c>
      <c r="AR371" s="28" t="s">
        <v>4422</v>
      </c>
      <c r="AS371" s="49"/>
      <c r="AT371" s="31">
        <v>29.032258064516132</v>
      </c>
      <c r="AU371" s="31">
        <v>0</v>
      </c>
      <c r="AV371" s="60">
        <v>44602</v>
      </c>
    </row>
    <row r="372" spans="1:48" x14ac:dyDescent="0.35">
      <c r="A372" s="28" t="s">
        <v>5689</v>
      </c>
      <c r="B372" s="28">
        <v>352</v>
      </c>
      <c r="C372" s="66">
        <v>3976</v>
      </c>
      <c r="D372" s="28" t="s">
        <v>4746</v>
      </c>
      <c r="E372" s="28" t="s">
        <v>712</v>
      </c>
      <c r="F372" s="28" t="s">
        <v>4</v>
      </c>
      <c r="G372" s="28" t="s">
        <v>4</v>
      </c>
      <c r="H372" s="28" t="s">
        <v>1892</v>
      </c>
      <c r="I372" s="30"/>
      <c r="J372" s="28" t="s">
        <v>2161</v>
      </c>
      <c r="K372" s="28" t="s">
        <v>2761</v>
      </c>
      <c r="L372" s="28"/>
      <c r="M372" s="28"/>
      <c r="N372" s="31">
        <v>519494707970</v>
      </c>
      <c r="O372" s="31" t="s">
        <v>5093</v>
      </c>
      <c r="P372" s="28">
        <v>9912834716</v>
      </c>
      <c r="Q372" s="28" t="s">
        <v>2764</v>
      </c>
      <c r="R372" s="28" t="s">
        <v>68</v>
      </c>
      <c r="S372" s="49"/>
      <c r="T372" s="28" t="s">
        <v>2937</v>
      </c>
      <c r="U372" s="49"/>
      <c r="V372" s="47">
        <v>23000</v>
      </c>
      <c r="W372" s="47">
        <v>23000</v>
      </c>
      <c r="X372" s="47">
        <v>6000</v>
      </c>
      <c r="Y372" s="47">
        <v>17000</v>
      </c>
      <c r="Z372" s="49"/>
      <c r="AA372" s="41">
        <v>6500</v>
      </c>
      <c r="AB372" s="41">
        <v>6500</v>
      </c>
      <c r="AC372" s="41">
        <v>6000</v>
      </c>
      <c r="AD372" s="41">
        <v>500</v>
      </c>
      <c r="AE372" s="49"/>
      <c r="AF372" s="43">
        <v>0</v>
      </c>
      <c r="AG372" s="43">
        <v>0</v>
      </c>
      <c r="AH372" s="43">
        <v>0</v>
      </c>
      <c r="AI372" s="43">
        <v>0</v>
      </c>
      <c r="AJ372" s="49"/>
      <c r="AK372" s="45">
        <v>16500</v>
      </c>
      <c r="AL372" s="45">
        <v>16500</v>
      </c>
      <c r="AM372" s="45">
        <v>0</v>
      </c>
      <c r="AN372" s="45">
        <v>16500</v>
      </c>
      <c r="AO372" s="49"/>
      <c r="AP372" s="28">
        <v>9500</v>
      </c>
      <c r="AQ372" s="28">
        <v>7000</v>
      </c>
      <c r="AR372" s="28" t="s">
        <v>4422</v>
      </c>
      <c r="AS372" s="49"/>
      <c r="AT372" s="31">
        <v>26.086956521739129</v>
      </c>
      <c r="AU372" s="31">
        <v>0</v>
      </c>
      <c r="AV372" s="60">
        <v>44629</v>
      </c>
    </row>
    <row r="373" spans="1:48" x14ac:dyDescent="0.35">
      <c r="A373" s="28" t="s">
        <v>5689</v>
      </c>
      <c r="B373" s="28">
        <v>353</v>
      </c>
      <c r="C373" s="66">
        <v>4055</v>
      </c>
      <c r="D373" s="28" t="s">
        <v>4747</v>
      </c>
      <c r="E373" s="28" t="s">
        <v>713</v>
      </c>
      <c r="F373" s="28" t="s">
        <v>4</v>
      </c>
      <c r="G373" s="28" t="s">
        <v>4</v>
      </c>
      <c r="H373" s="28" t="s">
        <v>1892</v>
      </c>
      <c r="I373" s="30"/>
      <c r="J373" s="28" t="s">
        <v>2162</v>
      </c>
      <c r="K373" s="28" t="s">
        <v>2761</v>
      </c>
      <c r="L373" s="28"/>
      <c r="M373" s="28"/>
      <c r="N373" s="31">
        <v>236399891628</v>
      </c>
      <c r="O373" s="31" t="s">
        <v>5094</v>
      </c>
      <c r="P373" s="28">
        <v>9701455885</v>
      </c>
      <c r="Q373" s="28" t="s">
        <v>2762</v>
      </c>
      <c r="R373" s="28" t="s">
        <v>36</v>
      </c>
      <c r="S373" s="49"/>
      <c r="T373" s="28">
        <v>168</v>
      </c>
      <c r="U373" s="49"/>
      <c r="V373" s="47">
        <v>9500</v>
      </c>
      <c r="W373" s="47">
        <v>5000</v>
      </c>
      <c r="X373" s="47">
        <v>5000</v>
      </c>
      <c r="Y373" s="47">
        <v>0</v>
      </c>
      <c r="Z373" s="49"/>
      <c r="AA373" s="41">
        <v>0</v>
      </c>
      <c r="AB373" s="41">
        <v>0</v>
      </c>
      <c r="AC373" s="41">
        <v>0</v>
      </c>
      <c r="AD373" s="41">
        <v>0</v>
      </c>
      <c r="AE373" s="49"/>
      <c r="AF373" s="43">
        <v>0</v>
      </c>
      <c r="AG373" s="43">
        <v>0</v>
      </c>
      <c r="AH373" s="43">
        <v>0</v>
      </c>
      <c r="AI373" s="43">
        <v>0</v>
      </c>
      <c r="AJ373" s="49"/>
      <c r="AK373" s="45">
        <v>9500</v>
      </c>
      <c r="AL373" s="45">
        <v>5000</v>
      </c>
      <c r="AM373" s="45">
        <v>5000</v>
      </c>
      <c r="AN373" s="45">
        <v>0</v>
      </c>
      <c r="AO373" s="49"/>
      <c r="AP373" s="28">
        <v>9500</v>
      </c>
      <c r="AQ373" s="28" t="s">
        <v>4422</v>
      </c>
      <c r="AR373" s="28" t="s">
        <v>4422</v>
      </c>
      <c r="AS373" s="49"/>
      <c r="AT373" s="31">
        <v>100</v>
      </c>
      <c r="AU373" s="31">
        <v>100</v>
      </c>
      <c r="AV373" s="60">
        <v>44614</v>
      </c>
    </row>
    <row r="374" spans="1:48" x14ac:dyDescent="0.35">
      <c r="A374" s="28" t="s">
        <v>5689</v>
      </c>
      <c r="B374" s="28">
        <v>354</v>
      </c>
      <c r="C374" s="66">
        <v>4013</v>
      </c>
      <c r="D374" s="28" t="s">
        <v>4748</v>
      </c>
      <c r="E374" s="28" t="s">
        <v>714</v>
      </c>
      <c r="F374" s="28" t="s">
        <v>4</v>
      </c>
      <c r="G374" s="28" t="s">
        <v>4</v>
      </c>
      <c r="H374" s="28" t="s">
        <v>1892</v>
      </c>
      <c r="I374" s="30"/>
      <c r="J374" s="28" t="s">
        <v>1931</v>
      </c>
      <c r="K374" s="28" t="s">
        <v>2761</v>
      </c>
      <c r="L374" s="28"/>
      <c r="M374" s="28"/>
      <c r="N374" s="31">
        <v>740259043826</v>
      </c>
      <c r="O374" s="31" t="s">
        <v>5095</v>
      </c>
      <c r="P374" s="28">
        <v>9052854116</v>
      </c>
      <c r="Q374" s="28" t="s">
        <v>2762</v>
      </c>
      <c r="R374" s="28" t="s">
        <v>97</v>
      </c>
      <c r="S374" s="49"/>
      <c r="T374" s="28">
        <v>53</v>
      </c>
      <c r="U374" s="49"/>
      <c r="V374" s="47">
        <v>9500</v>
      </c>
      <c r="W374" s="47">
        <v>6000</v>
      </c>
      <c r="X374" s="47">
        <v>6000</v>
      </c>
      <c r="Y374" s="47">
        <v>0</v>
      </c>
      <c r="Z374" s="49"/>
      <c r="AA374" s="41">
        <v>0</v>
      </c>
      <c r="AB374" s="41">
        <v>0</v>
      </c>
      <c r="AC374" s="41">
        <v>0</v>
      </c>
      <c r="AD374" s="41">
        <v>0</v>
      </c>
      <c r="AE374" s="49"/>
      <c r="AF374" s="43">
        <v>0</v>
      </c>
      <c r="AG374" s="43">
        <v>0</v>
      </c>
      <c r="AH374" s="43">
        <v>0</v>
      </c>
      <c r="AI374" s="43">
        <v>0</v>
      </c>
      <c r="AJ374" s="49"/>
      <c r="AK374" s="45">
        <v>9500</v>
      </c>
      <c r="AL374" s="45">
        <v>6000</v>
      </c>
      <c r="AM374" s="45">
        <v>6000</v>
      </c>
      <c r="AN374" s="45">
        <v>0</v>
      </c>
      <c r="AO374" s="49"/>
      <c r="AP374" s="28">
        <v>9500</v>
      </c>
      <c r="AQ374" s="28" t="s">
        <v>4422</v>
      </c>
      <c r="AR374" s="28" t="s">
        <v>4422</v>
      </c>
      <c r="AS374" s="49"/>
      <c r="AT374" s="31">
        <v>100</v>
      </c>
      <c r="AU374" s="31">
        <v>100</v>
      </c>
      <c r="AV374" s="60">
        <v>44536</v>
      </c>
    </row>
    <row r="375" spans="1:48" x14ac:dyDescent="0.35">
      <c r="A375" s="28" t="s">
        <v>5689</v>
      </c>
      <c r="B375" s="28">
        <v>355</v>
      </c>
      <c r="C375" s="66">
        <v>4099</v>
      </c>
      <c r="D375" s="28" t="s">
        <v>4749</v>
      </c>
      <c r="E375" s="28" t="s">
        <v>715</v>
      </c>
      <c r="F375" s="28" t="s">
        <v>4</v>
      </c>
      <c r="G375" s="28" t="s">
        <v>4</v>
      </c>
      <c r="H375" s="28" t="s">
        <v>1892</v>
      </c>
      <c r="I375" s="30"/>
      <c r="J375" s="28" t="s">
        <v>2163</v>
      </c>
      <c r="K375" s="28" t="s">
        <v>2761</v>
      </c>
      <c r="L375" s="28"/>
      <c r="M375" s="28"/>
      <c r="N375" s="31">
        <v>937771605842</v>
      </c>
      <c r="O375" s="31" t="s">
        <v>5096</v>
      </c>
      <c r="P375" s="28">
        <v>9347424363</v>
      </c>
      <c r="Q375" s="28" t="s">
        <v>2764</v>
      </c>
      <c r="R375" s="28" t="s">
        <v>94</v>
      </c>
      <c r="S375" s="49"/>
      <c r="T375" s="28">
        <v>373</v>
      </c>
      <c r="U375" s="49"/>
      <c r="V375" s="47">
        <v>16500</v>
      </c>
      <c r="W375" s="47">
        <v>13000</v>
      </c>
      <c r="X375" s="47">
        <v>12000</v>
      </c>
      <c r="Y375" s="47">
        <v>1000</v>
      </c>
      <c r="Z375" s="49"/>
      <c r="AA375" s="41">
        <v>0</v>
      </c>
      <c r="AB375" s="41">
        <v>0</v>
      </c>
      <c r="AC375" s="41">
        <v>0</v>
      </c>
      <c r="AD375" s="41">
        <v>0</v>
      </c>
      <c r="AE375" s="49"/>
      <c r="AF375" s="43">
        <v>0</v>
      </c>
      <c r="AG375" s="43">
        <v>0</v>
      </c>
      <c r="AH375" s="43">
        <v>0</v>
      </c>
      <c r="AI375" s="43">
        <v>0</v>
      </c>
      <c r="AJ375" s="49"/>
      <c r="AK375" s="45">
        <v>16500</v>
      </c>
      <c r="AL375" s="45">
        <v>13000</v>
      </c>
      <c r="AM375" s="45">
        <v>12000</v>
      </c>
      <c r="AN375" s="45">
        <v>1000</v>
      </c>
      <c r="AO375" s="49"/>
      <c r="AP375" s="28">
        <v>9500</v>
      </c>
      <c r="AQ375" s="28">
        <v>7000</v>
      </c>
      <c r="AR375" s="28" t="s">
        <v>4422</v>
      </c>
      <c r="AS375" s="49"/>
      <c r="AT375" s="31">
        <v>92.307692307692307</v>
      </c>
      <c r="AU375" s="31">
        <v>92.307692307692307</v>
      </c>
      <c r="AV375" s="60">
        <v>44670</v>
      </c>
    </row>
    <row r="376" spans="1:48" x14ac:dyDescent="0.35">
      <c r="A376" s="28" t="s">
        <v>5690</v>
      </c>
      <c r="B376" s="28">
        <v>356</v>
      </c>
      <c r="C376" s="28" t="s">
        <v>323</v>
      </c>
      <c r="D376" s="28" t="s">
        <v>323</v>
      </c>
      <c r="E376" s="35" t="s">
        <v>716</v>
      </c>
      <c r="F376" s="35" t="s">
        <v>4</v>
      </c>
      <c r="G376" s="28" t="s">
        <v>5</v>
      </c>
      <c r="H376" s="35" t="s">
        <v>1892</v>
      </c>
      <c r="I376" s="38"/>
      <c r="J376" s="35" t="s">
        <v>2164</v>
      </c>
      <c r="K376" s="35" t="s">
        <v>2760</v>
      </c>
      <c r="L376" s="35" t="s">
        <v>2834</v>
      </c>
      <c r="M376" s="35"/>
      <c r="N376" s="37"/>
      <c r="O376" s="37" t="s">
        <v>2941</v>
      </c>
      <c r="P376" s="35">
        <v>9951496597</v>
      </c>
      <c r="Q376" s="35" t="s">
        <v>2764</v>
      </c>
      <c r="R376" s="35" t="s">
        <v>83</v>
      </c>
      <c r="S376" s="49"/>
      <c r="T376" s="35" t="s">
        <v>2937</v>
      </c>
      <c r="U376" s="49"/>
      <c r="V376" s="47">
        <v>20500</v>
      </c>
      <c r="W376" s="47">
        <v>20500</v>
      </c>
      <c r="X376" s="47">
        <v>0</v>
      </c>
      <c r="Y376" s="47">
        <v>20500</v>
      </c>
      <c r="Z376" s="49"/>
      <c r="AA376" s="41">
        <v>4000</v>
      </c>
      <c r="AB376" s="41">
        <v>4000</v>
      </c>
      <c r="AC376" s="41">
        <v>0</v>
      </c>
      <c r="AD376" s="41">
        <v>4000</v>
      </c>
      <c r="AE376" s="49"/>
      <c r="AF376" s="43">
        <v>0</v>
      </c>
      <c r="AG376" s="43">
        <v>0</v>
      </c>
      <c r="AH376" s="43">
        <v>0</v>
      </c>
      <c r="AI376" s="43">
        <v>0</v>
      </c>
      <c r="AJ376" s="49"/>
      <c r="AK376" s="45">
        <v>16500</v>
      </c>
      <c r="AL376" s="45">
        <v>16500</v>
      </c>
      <c r="AM376" s="45">
        <v>0</v>
      </c>
      <c r="AN376" s="45">
        <v>16500</v>
      </c>
      <c r="AO376" s="49"/>
      <c r="AP376" s="35">
        <v>9500</v>
      </c>
      <c r="AQ376" s="35">
        <v>7000</v>
      </c>
      <c r="AR376" s="35" t="s">
        <v>4422</v>
      </c>
      <c r="AS376" s="49"/>
      <c r="AT376" s="37">
        <v>0</v>
      </c>
      <c r="AU376" s="37">
        <v>0</v>
      </c>
      <c r="AV376" s="60">
        <v>0</v>
      </c>
    </row>
    <row r="377" spans="1:48" x14ac:dyDescent="0.35">
      <c r="A377" s="28" t="s">
        <v>5689</v>
      </c>
      <c r="B377" s="28">
        <v>357</v>
      </c>
      <c r="C377" s="66">
        <v>3978</v>
      </c>
      <c r="D377" s="28" t="s">
        <v>4750</v>
      </c>
      <c r="E377" s="28" t="s">
        <v>717</v>
      </c>
      <c r="F377" s="28" t="s">
        <v>4</v>
      </c>
      <c r="G377" s="28" t="s">
        <v>5</v>
      </c>
      <c r="H377" s="28" t="s">
        <v>1892</v>
      </c>
      <c r="I377" s="30"/>
      <c r="J377" s="28" t="s">
        <v>2165</v>
      </c>
      <c r="K377" s="28" t="s">
        <v>2761</v>
      </c>
      <c r="L377" s="28"/>
      <c r="M377" s="28"/>
      <c r="N377" s="31">
        <v>889000682022</v>
      </c>
      <c r="O377" s="31" t="s">
        <v>5097</v>
      </c>
      <c r="P377" s="28">
        <v>9640075156</v>
      </c>
      <c r="Q377" s="28" t="s">
        <v>2764</v>
      </c>
      <c r="R377" s="28" t="s">
        <v>187</v>
      </c>
      <c r="S377" s="49"/>
      <c r="T377" s="28">
        <v>355</v>
      </c>
      <c r="U377" s="49"/>
      <c r="V377" s="47">
        <v>21300</v>
      </c>
      <c r="W377" s="47">
        <v>17800</v>
      </c>
      <c r="X377" s="47">
        <v>14800</v>
      </c>
      <c r="Y377" s="47">
        <v>3000</v>
      </c>
      <c r="Z377" s="49"/>
      <c r="AA377" s="41">
        <v>4800</v>
      </c>
      <c r="AB377" s="41">
        <v>4800</v>
      </c>
      <c r="AC377" s="41">
        <v>4800</v>
      </c>
      <c r="AD377" s="41">
        <v>0</v>
      </c>
      <c r="AE377" s="49"/>
      <c r="AF377" s="43">
        <v>0</v>
      </c>
      <c r="AG377" s="43">
        <v>0</v>
      </c>
      <c r="AH377" s="43">
        <v>0</v>
      </c>
      <c r="AI377" s="43">
        <v>0</v>
      </c>
      <c r="AJ377" s="49"/>
      <c r="AK377" s="45">
        <v>16500</v>
      </c>
      <c r="AL377" s="45">
        <v>13000</v>
      </c>
      <c r="AM377" s="45">
        <v>10000</v>
      </c>
      <c r="AN377" s="45">
        <v>3000</v>
      </c>
      <c r="AO377" s="49"/>
      <c r="AP377" s="28">
        <v>9500</v>
      </c>
      <c r="AQ377" s="28">
        <v>7000</v>
      </c>
      <c r="AR377" s="28" t="s">
        <v>4422</v>
      </c>
      <c r="AS377" s="49"/>
      <c r="AT377" s="31">
        <v>83.146067415730343</v>
      </c>
      <c r="AU377" s="31">
        <v>76.923076923076934</v>
      </c>
      <c r="AV377" s="60">
        <v>44667</v>
      </c>
    </row>
    <row r="378" spans="1:48" x14ac:dyDescent="0.35">
      <c r="A378" s="28" t="s">
        <v>5690</v>
      </c>
      <c r="B378" s="28">
        <v>358</v>
      </c>
      <c r="C378" s="28" t="s">
        <v>324</v>
      </c>
      <c r="D378" s="28" t="s">
        <v>324</v>
      </c>
      <c r="E378" s="35" t="s">
        <v>718</v>
      </c>
      <c r="F378" s="35" t="s">
        <v>4</v>
      </c>
      <c r="G378" s="28" t="s">
        <v>5</v>
      </c>
      <c r="H378" s="35" t="s">
        <v>1892</v>
      </c>
      <c r="I378" s="38"/>
      <c r="J378" s="35" t="s">
        <v>2166</v>
      </c>
      <c r="K378" s="35" t="s">
        <v>2760</v>
      </c>
      <c r="L378" s="35" t="s">
        <v>2834</v>
      </c>
      <c r="M378" s="35"/>
      <c r="N378" s="37"/>
      <c r="O378" s="37" t="s">
        <v>2941</v>
      </c>
      <c r="P378" s="35">
        <v>9550572305</v>
      </c>
      <c r="Q378" s="35" t="s">
        <v>2764</v>
      </c>
      <c r="R378" s="35" t="s">
        <v>61</v>
      </c>
      <c r="S378" s="49"/>
      <c r="T378" s="35" t="s">
        <v>2937</v>
      </c>
      <c r="U378" s="49"/>
      <c r="V378" s="47">
        <v>18000</v>
      </c>
      <c r="W378" s="47">
        <v>18000</v>
      </c>
      <c r="X378" s="47">
        <v>0</v>
      </c>
      <c r="Y378" s="47">
        <v>18000</v>
      </c>
      <c r="Z378" s="49"/>
      <c r="AA378" s="41">
        <v>1500</v>
      </c>
      <c r="AB378" s="41">
        <v>1500</v>
      </c>
      <c r="AC378" s="41">
        <v>0</v>
      </c>
      <c r="AD378" s="41">
        <v>1500</v>
      </c>
      <c r="AE378" s="49"/>
      <c r="AF378" s="43">
        <v>0</v>
      </c>
      <c r="AG378" s="43">
        <v>0</v>
      </c>
      <c r="AH378" s="43">
        <v>0</v>
      </c>
      <c r="AI378" s="43">
        <v>0</v>
      </c>
      <c r="AJ378" s="49"/>
      <c r="AK378" s="45">
        <v>16500</v>
      </c>
      <c r="AL378" s="45">
        <v>16500</v>
      </c>
      <c r="AM378" s="45">
        <v>0</v>
      </c>
      <c r="AN378" s="45">
        <v>16500</v>
      </c>
      <c r="AO378" s="49"/>
      <c r="AP378" s="35">
        <v>9500</v>
      </c>
      <c r="AQ378" s="35">
        <v>7000</v>
      </c>
      <c r="AR378" s="35" t="s">
        <v>4422</v>
      </c>
      <c r="AS378" s="49"/>
      <c r="AT378" s="37">
        <v>0</v>
      </c>
      <c r="AU378" s="37">
        <v>0</v>
      </c>
      <c r="AV378" s="60">
        <v>0</v>
      </c>
    </row>
    <row r="379" spans="1:48" x14ac:dyDescent="0.35">
      <c r="A379" s="28" t="s">
        <v>5690</v>
      </c>
      <c r="B379" s="28">
        <v>359</v>
      </c>
      <c r="C379" s="66">
        <v>4091</v>
      </c>
      <c r="D379" s="28" t="s">
        <v>325</v>
      </c>
      <c r="E379" s="35" t="s">
        <v>719</v>
      </c>
      <c r="F379" s="35" t="s">
        <v>4</v>
      </c>
      <c r="G379" s="28" t="s">
        <v>4</v>
      </c>
      <c r="H379" s="35" t="s">
        <v>1892</v>
      </c>
      <c r="I379" s="38"/>
      <c r="J379" s="35" t="s">
        <v>2041</v>
      </c>
      <c r="K379" s="35" t="s">
        <v>2760</v>
      </c>
      <c r="L379" s="35"/>
      <c r="M379" s="35"/>
      <c r="N379" s="37"/>
      <c r="O379" s="37" t="s">
        <v>2941</v>
      </c>
      <c r="P379" s="35">
        <v>8897260371</v>
      </c>
      <c r="Q379" s="35" t="s">
        <v>2762</v>
      </c>
      <c r="R379" s="35" t="s">
        <v>44</v>
      </c>
      <c r="S379" s="49"/>
      <c r="T379" s="35" t="s">
        <v>2937</v>
      </c>
      <c r="U379" s="49"/>
      <c r="V379" s="47">
        <v>14000</v>
      </c>
      <c r="W379" s="47">
        <v>14000</v>
      </c>
      <c r="X379" s="47">
        <v>0</v>
      </c>
      <c r="Y379" s="47">
        <v>14000</v>
      </c>
      <c r="Z379" s="49"/>
      <c r="AA379" s="41">
        <v>4500</v>
      </c>
      <c r="AB379" s="41">
        <v>4500</v>
      </c>
      <c r="AC379" s="41">
        <v>0</v>
      </c>
      <c r="AD379" s="41">
        <v>4500</v>
      </c>
      <c r="AE379" s="49"/>
      <c r="AF379" s="43">
        <v>0</v>
      </c>
      <c r="AG379" s="43">
        <v>0</v>
      </c>
      <c r="AH379" s="43">
        <v>0</v>
      </c>
      <c r="AI379" s="43">
        <v>0</v>
      </c>
      <c r="AJ379" s="49"/>
      <c r="AK379" s="45">
        <v>9500</v>
      </c>
      <c r="AL379" s="45">
        <v>9500</v>
      </c>
      <c r="AM379" s="45">
        <v>0</v>
      </c>
      <c r="AN379" s="45">
        <v>9500</v>
      </c>
      <c r="AO379" s="49"/>
      <c r="AP379" s="35">
        <v>9500</v>
      </c>
      <c r="AQ379" s="35" t="s">
        <v>4422</v>
      </c>
      <c r="AR379" s="35" t="s">
        <v>4422</v>
      </c>
      <c r="AS379" s="49"/>
      <c r="AT379" s="37">
        <v>0</v>
      </c>
      <c r="AU379" s="37">
        <v>0</v>
      </c>
      <c r="AV379" s="60">
        <v>0</v>
      </c>
    </row>
    <row r="380" spans="1:48" x14ac:dyDescent="0.35">
      <c r="A380" s="28" t="s">
        <v>5690</v>
      </c>
      <c r="B380" s="28">
        <v>360</v>
      </c>
      <c r="C380" s="66">
        <v>4100</v>
      </c>
      <c r="D380" s="28" t="s">
        <v>326</v>
      </c>
      <c r="E380" s="35" t="s">
        <v>720</v>
      </c>
      <c r="F380" s="35" t="s">
        <v>4</v>
      </c>
      <c r="G380" s="28" t="s">
        <v>5</v>
      </c>
      <c r="H380" s="35" t="s">
        <v>1892</v>
      </c>
      <c r="I380" s="38"/>
      <c r="J380" s="35" t="s">
        <v>2167</v>
      </c>
      <c r="K380" s="35" t="s">
        <v>2760</v>
      </c>
      <c r="L380" s="35"/>
      <c r="M380" s="35"/>
      <c r="N380" s="37"/>
      <c r="O380" s="37" t="s">
        <v>2941</v>
      </c>
      <c r="P380" s="35">
        <v>9618994397</v>
      </c>
      <c r="Q380" s="35" t="s">
        <v>2764</v>
      </c>
      <c r="R380" s="35" t="s">
        <v>49</v>
      </c>
      <c r="S380" s="49"/>
      <c r="T380" s="35" t="s">
        <v>2937</v>
      </c>
      <c r="U380" s="49"/>
      <c r="V380" s="47">
        <v>14800</v>
      </c>
      <c r="W380" s="47">
        <v>14800</v>
      </c>
      <c r="X380" s="47">
        <v>0</v>
      </c>
      <c r="Y380" s="47">
        <v>14800</v>
      </c>
      <c r="Z380" s="49"/>
      <c r="AA380" s="41">
        <v>300</v>
      </c>
      <c r="AB380" s="41">
        <v>300</v>
      </c>
      <c r="AC380" s="41">
        <v>0</v>
      </c>
      <c r="AD380" s="41">
        <v>300</v>
      </c>
      <c r="AE380" s="49"/>
      <c r="AF380" s="43">
        <v>0</v>
      </c>
      <c r="AG380" s="43">
        <v>0</v>
      </c>
      <c r="AH380" s="43">
        <v>0</v>
      </c>
      <c r="AI380" s="43">
        <v>0</v>
      </c>
      <c r="AJ380" s="49"/>
      <c r="AK380" s="45">
        <v>14500</v>
      </c>
      <c r="AL380" s="45">
        <v>14500</v>
      </c>
      <c r="AM380" s="45">
        <v>0</v>
      </c>
      <c r="AN380" s="45">
        <v>14500</v>
      </c>
      <c r="AO380" s="49"/>
      <c r="AP380" s="35">
        <v>9500</v>
      </c>
      <c r="AQ380" s="35">
        <v>5000</v>
      </c>
      <c r="AR380" s="35" t="s">
        <v>4422</v>
      </c>
      <c r="AS380" s="49"/>
      <c r="AT380" s="37">
        <v>0</v>
      </c>
      <c r="AU380" s="37">
        <v>0</v>
      </c>
      <c r="AV380" s="60">
        <v>0</v>
      </c>
    </row>
    <row r="381" spans="1:48" x14ac:dyDescent="0.35">
      <c r="A381" s="28" t="s">
        <v>5690</v>
      </c>
      <c r="B381" s="28">
        <v>361</v>
      </c>
      <c r="C381" s="28" t="s">
        <v>327</v>
      </c>
      <c r="D381" s="28" t="s">
        <v>327</v>
      </c>
      <c r="E381" s="35" t="s">
        <v>721</v>
      </c>
      <c r="F381" s="35" t="s">
        <v>4</v>
      </c>
      <c r="G381" s="28" t="s">
        <v>5</v>
      </c>
      <c r="H381" s="35" t="s">
        <v>1892</v>
      </c>
      <c r="I381" s="38"/>
      <c r="J381" s="35" t="s">
        <v>2168</v>
      </c>
      <c r="K381" s="35" t="s">
        <v>2760</v>
      </c>
      <c r="L381" s="35" t="s">
        <v>2834</v>
      </c>
      <c r="M381" s="35"/>
      <c r="N381" s="37"/>
      <c r="O381" s="37" t="s">
        <v>2941</v>
      </c>
      <c r="P381" s="35">
        <v>7997040200</v>
      </c>
      <c r="Q381" s="35" t="s">
        <v>2762</v>
      </c>
      <c r="R381" s="35" t="s">
        <v>83</v>
      </c>
      <c r="S381" s="49"/>
      <c r="T381" s="35" t="s">
        <v>2937</v>
      </c>
      <c r="U381" s="49"/>
      <c r="V381" s="47">
        <v>17000</v>
      </c>
      <c r="W381" s="47">
        <v>17000</v>
      </c>
      <c r="X381" s="47">
        <v>0</v>
      </c>
      <c r="Y381" s="47">
        <v>17000</v>
      </c>
      <c r="Z381" s="49"/>
      <c r="AA381" s="41">
        <v>7500</v>
      </c>
      <c r="AB381" s="41">
        <v>7500</v>
      </c>
      <c r="AC381" s="41">
        <v>0</v>
      </c>
      <c r="AD381" s="41">
        <v>7500</v>
      </c>
      <c r="AE381" s="49"/>
      <c r="AF381" s="43">
        <v>0</v>
      </c>
      <c r="AG381" s="43">
        <v>0</v>
      </c>
      <c r="AH381" s="43">
        <v>0</v>
      </c>
      <c r="AI381" s="43">
        <v>0</v>
      </c>
      <c r="AJ381" s="49"/>
      <c r="AK381" s="45">
        <v>9500</v>
      </c>
      <c r="AL381" s="45">
        <v>9500</v>
      </c>
      <c r="AM381" s="45">
        <v>0</v>
      </c>
      <c r="AN381" s="45">
        <v>9500</v>
      </c>
      <c r="AO381" s="49"/>
      <c r="AP381" s="35">
        <v>9500</v>
      </c>
      <c r="AQ381" s="35" t="s">
        <v>4422</v>
      </c>
      <c r="AR381" s="35" t="s">
        <v>4422</v>
      </c>
      <c r="AS381" s="49"/>
      <c r="AT381" s="37">
        <v>0</v>
      </c>
      <c r="AU381" s="37">
        <v>0</v>
      </c>
      <c r="AV381" s="60">
        <v>0</v>
      </c>
    </row>
    <row r="382" spans="1:48" x14ac:dyDescent="0.35">
      <c r="A382" s="28" t="s">
        <v>5689</v>
      </c>
      <c r="B382" s="28">
        <v>362</v>
      </c>
      <c r="C382" s="66">
        <v>4089</v>
      </c>
      <c r="D382" s="28" t="s">
        <v>4751</v>
      </c>
      <c r="E382" s="28" t="s">
        <v>722</v>
      </c>
      <c r="F382" s="28" t="s">
        <v>4</v>
      </c>
      <c r="G382" s="28" t="s">
        <v>4</v>
      </c>
      <c r="H382" s="28" t="s">
        <v>1892</v>
      </c>
      <c r="I382" s="30"/>
      <c r="J382" s="28" t="s">
        <v>1958</v>
      </c>
      <c r="K382" s="28" t="s">
        <v>2761</v>
      </c>
      <c r="L382" s="28"/>
      <c r="M382" s="28"/>
      <c r="N382" s="31">
        <v>405306520332</v>
      </c>
      <c r="O382" s="31" t="s">
        <v>5098</v>
      </c>
      <c r="P382" s="28">
        <v>9032136758</v>
      </c>
      <c r="Q382" s="28" t="s">
        <v>2762</v>
      </c>
      <c r="R382" s="28" t="s">
        <v>87</v>
      </c>
      <c r="S382" s="49"/>
      <c r="T382" s="28">
        <v>188</v>
      </c>
      <c r="U382" s="49"/>
      <c r="V382" s="47">
        <v>16000</v>
      </c>
      <c r="W382" s="47">
        <v>7500</v>
      </c>
      <c r="X382" s="47">
        <v>7500</v>
      </c>
      <c r="Y382" s="47">
        <v>0</v>
      </c>
      <c r="Z382" s="49"/>
      <c r="AA382" s="41">
        <v>6500</v>
      </c>
      <c r="AB382" s="41">
        <v>3000</v>
      </c>
      <c r="AC382" s="41">
        <v>3000</v>
      </c>
      <c r="AD382" s="41">
        <v>0</v>
      </c>
      <c r="AE382" s="49"/>
      <c r="AF382" s="43">
        <v>0</v>
      </c>
      <c r="AG382" s="43">
        <v>0</v>
      </c>
      <c r="AH382" s="43">
        <v>0</v>
      </c>
      <c r="AI382" s="43">
        <v>0</v>
      </c>
      <c r="AJ382" s="49"/>
      <c r="AK382" s="45">
        <v>9500</v>
      </c>
      <c r="AL382" s="45">
        <v>4500</v>
      </c>
      <c r="AM382" s="45">
        <v>4500</v>
      </c>
      <c r="AN382" s="45">
        <v>0</v>
      </c>
      <c r="AO382" s="49"/>
      <c r="AP382" s="28">
        <v>9500</v>
      </c>
      <c r="AQ382" s="28" t="s">
        <v>4422</v>
      </c>
      <c r="AR382" s="28" t="s">
        <v>4422</v>
      </c>
      <c r="AS382" s="49"/>
      <c r="AT382" s="31">
        <v>100</v>
      </c>
      <c r="AU382" s="31">
        <v>100</v>
      </c>
      <c r="AV382" s="60">
        <v>44670</v>
      </c>
    </row>
    <row r="383" spans="1:48" x14ac:dyDescent="0.35">
      <c r="A383" s="28" t="s">
        <v>5690</v>
      </c>
      <c r="B383" s="28">
        <v>363</v>
      </c>
      <c r="C383" s="66">
        <v>4130</v>
      </c>
      <c r="D383" s="28" t="s">
        <v>328</v>
      </c>
      <c r="E383" s="35" t="s">
        <v>723</v>
      </c>
      <c r="F383" s="35" t="s">
        <v>4</v>
      </c>
      <c r="G383" s="28" t="s">
        <v>4</v>
      </c>
      <c r="H383" s="35" t="s">
        <v>1892</v>
      </c>
      <c r="I383" s="38"/>
      <c r="J383" s="35" t="s">
        <v>1380</v>
      </c>
      <c r="K383" s="35" t="s">
        <v>2760</v>
      </c>
      <c r="L383" s="35"/>
      <c r="M383" s="35"/>
      <c r="N383" s="37"/>
      <c r="O383" s="37" t="s">
        <v>2941</v>
      </c>
      <c r="P383" s="35">
        <v>8985867359</v>
      </c>
      <c r="Q383" s="35" t="s">
        <v>2764</v>
      </c>
      <c r="R383" s="35" t="s">
        <v>58</v>
      </c>
      <c r="S383" s="49"/>
      <c r="T383" s="35" t="s">
        <v>2937</v>
      </c>
      <c r="U383" s="49"/>
      <c r="V383" s="47">
        <v>18800</v>
      </c>
      <c r="W383" s="47">
        <v>18800</v>
      </c>
      <c r="X383" s="47">
        <v>0</v>
      </c>
      <c r="Y383" s="47">
        <v>18800</v>
      </c>
      <c r="Z383" s="49"/>
      <c r="AA383" s="41">
        <v>2300</v>
      </c>
      <c r="AB383" s="41">
        <v>2300</v>
      </c>
      <c r="AC383" s="41">
        <v>0</v>
      </c>
      <c r="AD383" s="41">
        <v>2300</v>
      </c>
      <c r="AE383" s="49"/>
      <c r="AF383" s="43">
        <v>0</v>
      </c>
      <c r="AG383" s="43">
        <v>0</v>
      </c>
      <c r="AH383" s="43">
        <v>0</v>
      </c>
      <c r="AI383" s="43">
        <v>0</v>
      </c>
      <c r="AJ383" s="49"/>
      <c r="AK383" s="45">
        <v>16500</v>
      </c>
      <c r="AL383" s="45">
        <v>16500</v>
      </c>
      <c r="AM383" s="45">
        <v>0</v>
      </c>
      <c r="AN383" s="45">
        <v>16500</v>
      </c>
      <c r="AO383" s="49"/>
      <c r="AP383" s="35">
        <v>9500</v>
      </c>
      <c r="AQ383" s="35">
        <v>7000</v>
      </c>
      <c r="AR383" s="35" t="s">
        <v>4422</v>
      </c>
      <c r="AS383" s="49"/>
      <c r="AT383" s="37">
        <v>0</v>
      </c>
      <c r="AU383" s="37">
        <v>0</v>
      </c>
      <c r="AV383" s="60">
        <v>0</v>
      </c>
    </row>
    <row r="384" spans="1:48" x14ac:dyDescent="0.35">
      <c r="A384" s="28" t="s">
        <v>5690</v>
      </c>
      <c r="B384" s="28">
        <v>364</v>
      </c>
      <c r="C384" s="66">
        <v>4113</v>
      </c>
      <c r="D384" s="28" t="s">
        <v>329</v>
      </c>
      <c r="E384" s="28" t="s">
        <v>724</v>
      </c>
      <c r="F384" s="28" t="s">
        <v>4</v>
      </c>
      <c r="G384" s="28" t="s">
        <v>4</v>
      </c>
      <c r="H384" s="28" t="s">
        <v>1892</v>
      </c>
      <c r="I384" s="30"/>
      <c r="J384" s="28" t="s">
        <v>2169</v>
      </c>
      <c r="K384" s="28" t="s">
        <v>2761</v>
      </c>
      <c r="L384" s="28"/>
      <c r="M384" s="28"/>
      <c r="N384" s="31">
        <v>618939638277</v>
      </c>
      <c r="O384" s="31" t="s">
        <v>4453</v>
      </c>
      <c r="P384" s="28">
        <v>8897666110</v>
      </c>
      <c r="Q384" s="28" t="s">
        <v>2762</v>
      </c>
      <c r="R384" s="28" t="s">
        <v>53</v>
      </c>
      <c r="S384" s="49"/>
      <c r="T384" s="28" t="s">
        <v>2937</v>
      </c>
      <c r="U384" s="49"/>
      <c r="V384" s="47">
        <v>9500</v>
      </c>
      <c r="W384" s="47">
        <v>9500</v>
      </c>
      <c r="X384" s="47">
        <v>3000</v>
      </c>
      <c r="Y384" s="47">
        <v>6500</v>
      </c>
      <c r="Z384" s="49"/>
      <c r="AA384" s="41">
        <v>0</v>
      </c>
      <c r="AB384" s="41">
        <v>0</v>
      </c>
      <c r="AC384" s="41">
        <v>0</v>
      </c>
      <c r="AD384" s="41">
        <v>0</v>
      </c>
      <c r="AE384" s="49"/>
      <c r="AF384" s="43">
        <v>0</v>
      </c>
      <c r="AG384" s="43">
        <v>0</v>
      </c>
      <c r="AH384" s="43">
        <v>0</v>
      </c>
      <c r="AI384" s="43">
        <v>0</v>
      </c>
      <c r="AJ384" s="49"/>
      <c r="AK384" s="45">
        <v>9500</v>
      </c>
      <c r="AL384" s="45">
        <v>9500</v>
      </c>
      <c r="AM384" s="45">
        <v>3000</v>
      </c>
      <c r="AN384" s="45">
        <v>6500</v>
      </c>
      <c r="AO384" s="49"/>
      <c r="AP384" s="28">
        <v>9500</v>
      </c>
      <c r="AQ384" s="28" t="s">
        <v>4422</v>
      </c>
      <c r="AR384" s="28" t="s">
        <v>4422</v>
      </c>
      <c r="AS384" s="49"/>
      <c r="AT384" s="31">
        <v>31.578947368421051</v>
      </c>
      <c r="AU384" s="31">
        <v>31.578947368421051</v>
      </c>
      <c r="AV384" s="60">
        <v>44659</v>
      </c>
    </row>
    <row r="385" spans="1:48" x14ac:dyDescent="0.35">
      <c r="A385" s="28" t="s">
        <v>5690</v>
      </c>
      <c r="B385" s="28">
        <v>365</v>
      </c>
      <c r="C385" s="28" t="s">
        <v>330</v>
      </c>
      <c r="D385" s="28" t="s">
        <v>330</v>
      </c>
      <c r="E385" s="35" t="s">
        <v>725</v>
      </c>
      <c r="F385" s="35" t="s">
        <v>4</v>
      </c>
      <c r="G385" s="28" t="s">
        <v>5</v>
      </c>
      <c r="H385" s="35" t="s">
        <v>1892</v>
      </c>
      <c r="I385" s="38"/>
      <c r="J385" s="35" t="s">
        <v>2170</v>
      </c>
      <c r="K385" s="35" t="s">
        <v>2760</v>
      </c>
      <c r="L385" s="35" t="s">
        <v>2834</v>
      </c>
      <c r="M385" s="35"/>
      <c r="N385" s="37"/>
      <c r="O385" s="37" t="s">
        <v>2941</v>
      </c>
      <c r="P385" s="35">
        <v>9701664349</v>
      </c>
      <c r="Q385" s="35" t="s">
        <v>2764</v>
      </c>
      <c r="R385" s="35" t="s">
        <v>98</v>
      </c>
      <c r="S385" s="49"/>
      <c r="T385" s="35" t="s">
        <v>2937</v>
      </c>
      <c r="U385" s="49"/>
      <c r="V385" s="47">
        <v>15500</v>
      </c>
      <c r="W385" s="47">
        <v>15500</v>
      </c>
      <c r="X385" s="47">
        <v>0</v>
      </c>
      <c r="Y385" s="47">
        <v>15500</v>
      </c>
      <c r="Z385" s="49"/>
      <c r="AA385" s="41">
        <v>0</v>
      </c>
      <c r="AB385" s="41">
        <v>0</v>
      </c>
      <c r="AC385" s="41">
        <v>0</v>
      </c>
      <c r="AD385" s="41">
        <v>0</v>
      </c>
      <c r="AE385" s="49"/>
      <c r="AF385" s="43">
        <v>0</v>
      </c>
      <c r="AG385" s="43">
        <v>0</v>
      </c>
      <c r="AH385" s="43">
        <v>0</v>
      </c>
      <c r="AI385" s="43">
        <v>0</v>
      </c>
      <c r="AJ385" s="49"/>
      <c r="AK385" s="45">
        <v>15500</v>
      </c>
      <c r="AL385" s="45">
        <v>15500</v>
      </c>
      <c r="AM385" s="45">
        <v>0</v>
      </c>
      <c r="AN385" s="45">
        <v>15500</v>
      </c>
      <c r="AO385" s="49"/>
      <c r="AP385" s="35">
        <v>9500</v>
      </c>
      <c r="AQ385" s="35">
        <v>6000</v>
      </c>
      <c r="AR385" s="35" t="s">
        <v>4422</v>
      </c>
      <c r="AS385" s="49"/>
      <c r="AT385" s="37">
        <v>0</v>
      </c>
      <c r="AU385" s="37">
        <v>0</v>
      </c>
      <c r="AV385" s="60">
        <v>0</v>
      </c>
    </row>
    <row r="386" spans="1:48" x14ac:dyDescent="0.35">
      <c r="A386" s="28" t="s">
        <v>5689</v>
      </c>
      <c r="B386" s="28">
        <v>288</v>
      </c>
      <c r="C386" s="66">
        <v>4482</v>
      </c>
      <c r="D386" s="28" t="s">
        <v>4752</v>
      </c>
      <c r="E386" s="28" t="s">
        <v>650</v>
      </c>
      <c r="F386" s="28" t="s">
        <v>4</v>
      </c>
      <c r="G386" s="28" t="s">
        <v>30</v>
      </c>
      <c r="H386" s="28" t="s">
        <v>1892</v>
      </c>
      <c r="I386" s="30"/>
      <c r="J386" s="28" t="s">
        <v>2030</v>
      </c>
      <c r="K386" s="28" t="s">
        <v>2761</v>
      </c>
      <c r="L386" s="28"/>
      <c r="M386" s="28"/>
      <c r="N386" s="31">
        <v>663826437285</v>
      </c>
      <c r="O386" s="31" t="s">
        <v>5099</v>
      </c>
      <c r="P386" s="28">
        <v>9848236864</v>
      </c>
      <c r="Q386" s="28" t="s">
        <v>2764</v>
      </c>
      <c r="R386" s="28" t="s">
        <v>67</v>
      </c>
      <c r="S386" s="71"/>
      <c r="T386" s="28">
        <v>334</v>
      </c>
      <c r="U386" s="71"/>
      <c r="V386" s="47">
        <v>17500</v>
      </c>
      <c r="W386" s="47">
        <v>9000</v>
      </c>
      <c r="X386" s="47">
        <v>9000</v>
      </c>
      <c r="Y386" s="47">
        <v>0</v>
      </c>
      <c r="Z386" s="71"/>
      <c r="AA386" s="41">
        <v>0</v>
      </c>
      <c r="AB386" s="41">
        <v>0</v>
      </c>
      <c r="AC386" s="41">
        <v>0</v>
      </c>
      <c r="AD386" s="41">
        <v>0</v>
      </c>
      <c r="AE386" s="71"/>
      <c r="AF386" s="43">
        <v>0</v>
      </c>
      <c r="AG386" s="43">
        <v>0</v>
      </c>
      <c r="AH386" s="43">
        <v>0</v>
      </c>
      <c r="AI386" s="43">
        <v>0</v>
      </c>
      <c r="AJ386" s="71"/>
      <c r="AK386" s="45">
        <v>17500</v>
      </c>
      <c r="AL386" s="45">
        <v>9000</v>
      </c>
      <c r="AM386" s="45">
        <v>9000</v>
      </c>
      <c r="AN386" s="45">
        <v>0</v>
      </c>
      <c r="AO386" s="71"/>
      <c r="AP386" s="35">
        <v>9500</v>
      </c>
      <c r="AQ386" s="35">
        <v>8000</v>
      </c>
      <c r="AR386" s="35" t="s">
        <v>4422</v>
      </c>
      <c r="AS386" s="71"/>
      <c r="AT386" s="37">
        <v>100</v>
      </c>
      <c r="AU386" s="37">
        <v>100</v>
      </c>
      <c r="AV386" s="60">
        <v>44664</v>
      </c>
    </row>
    <row r="387" spans="1:48" x14ac:dyDescent="0.35">
      <c r="A387" s="28" t="s">
        <v>5689</v>
      </c>
      <c r="B387" s="28">
        <v>367</v>
      </c>
      <c r="C387" s="66">
        <v>4054</v>
      </c>
      <c r="D387" s="28" t="s">
        <v>4753</v>
      </c>
      <c r="E387" s="28" t="s">
        <v>726</v>
      </c>
      <c r="F387" s="28" t="s">
        <v>4</v>
      </c>
      <c r="G387" s="28" t="s">
        <v>4</v>
      </c>
      <c r="H387" s="28" t="s">
        <v>1892</v>
      </c>
      <c r="I387" s="30"/>
      <c r="J387" s="28" t="s">
        <v>2171</v>
      </c>
      <c r="K387" s="28" t="s">
        <v>2761</v>
      </c>
      <c r="L387" s="28"/>
      <c r="M387" s="28"/>
      <c r="N387" s="31">
        <v>799358322230</v>
      </c>
      <c r="O387" s="31" t="s">
        <v>5100</v>
      </c>
      <c r="P387" s="28">
        <v>9030348756</v>
      </c>
      <c r="Q387" s="28" t="s">
        <v>2762</v>
      </c>
      <c r="R387" s="28" t="s">
        <v>2957</v>
      </c>
      <c r="S387" s="49"/>
      <c r="T387" s="28">
        <v>58</v>
      </c>
      <c r="U387" s="49"/>
      <c r="V387" s="47">
        <v>9500</v>
      </c>
      <c r="W387" s="47">
        <v>7200</v>
      </c>
      <c r="X387" s="47">
        <v>6500</v>
      </c>
      <c r="Y387" s="47">
        <v>700</v>
      </c>
      <c r="Z387" s="49"/>
      <c r="AA387" s="41">
        <v>0</v>
      </c>
      <c r="AB387" s="41">
        <v>0</v>
      </c>
      <c r="AC387" s="41">
        <v>0</v>
      </c>
      <c r="AD387" s="41">
        <v>0</v>
      </c>
      <c r="AE387" s="49"/>
      <c r="AF387" s="43">
        <v>0</v>
      </c>
      <c r="AG387" s="43">
        <v>0</v>
      </c>
      <c r="AH387" s="43">
        <v>0</v>
      </c>
      <c r="AI387" s="43">
        <v>0</v>
      </c>
      <c r="AJ387" s="49"/>
      <c r="AK387" s="45">
        <v>9500</v>
      </c>
      <c r="AL387" s="45">
        <v>7200</v>
      </c>
      <c r="AM387" s="45">
        <v>6500</v>
      </c>
      <c r="AN387" s="45">
        <v>700</v>
      </c>
      <c r="AO387" s="49"/>
      <c r="AP387" s="28">
        <v>9500</v>
      </c>
      <c r="AQ387" s="28" t="s">
        <v>4422</v>
      </c>
      <c r="AR387" s="28" t="s">
        <v>4422</v>
      </c>
      <c r="AS387" s="49"/>
      <c r="AT387" s="31">
        <v>90.277777777777786</v>
      </c>
      <c r="AU387" s="31">
        <v>90.277777777777786</v>
      </c>
      <c r="AV387" s="60">
        <v>44662</v>
      </c>
    </row>
    <row r="388" spans="1:48" x14ac:dyDescent="0.35">
      <c r="A388" s="28" t="s">
        <v>5690</v>
      </c>
      <c r="B388" s="28">
        <v>368</v>
      </c>
      <c r="C388" s="66">
        <v>4439</v>
      </c>
      <c r="D388" s="28" t="s">
        <v>331</v>
      </c>
      <c r="E388" s="35" t="s">
        <v>727</v>
      </c>
      <c r="F388" s="35" t="s">
        <v>4</v>
      </c>
      <c r="G388" s="28" t="s">
        <v>4</v>
      </c>
      <c r="H388" s="35" t="s">
        <v>1892</v>
      </c>
      <c r="I388" s="38"/>
      <c r="J388" s="35" t="s">
        <v>2172</v>
      </c>
      <c r="K388" s="35" t="s">
        <v>2760</v>
      </c>
      <c r="L388" s="35"/>
      <c r="M388" s="35"/>
      <c r="N388" s="37"/>
      <c r="O388" s="37" t="s">
        <v>2941</v>
      </c>
      <c r="P388" s="35">
        <v>7036958379</v>
      </c>
      <c r="Q388" s="35" t="s">
        <v>2764</v>
      </c>
      <c r="R388" s="35" t="s">
        <v>61</v>
      </c>
      <c r="S388" s="49"/>
      <c r="T388" s="35" t="s">
        <v>2937</v>
      </c>
      <c r="U388" s="49"/>
      <c r="V388" s="47">
        <v>28000</v>
      </c>
      <c r="W388" s="47">
        <v>28000</v>
      </c>
      <c r="X388" s="47">
        <v>0</v>
      </c>
      <c r="Y388" s="47">
        <v>28000</v>
      </c>
      <c r="Z388" s="49"/>
      <c r="AA388" s="41">
        <v>11500</v>
      </c>
      <c r="AB388" s="41">
        <v>11500</v>
      </c>
      <c r="AC388" s="41">
        <v>0</v>
      </c>
      <c r="AD388" s="41">
        <v>11500</v>
      </c>
      <c r="AE388" s="49"/>
      <c r="AF388" s="43">
        <v>0</v>
      </c>
      <c r="AG388" s="43">
        <v>0</v>
      </c>
      <c r="AH388" s="43">
        <v>0</v>
      </c>
      <c r="AI388" s="43">
        <v>0</v>
      </c>
      <c r="AJ388" s="49"/>
      <c r="AK388" s="45">
        <v>16500</v>
      </c>
      <c r="AL388" s="45">
        <v>16500</v>
      </c>
      <c r="AM388" s="45">
        <v>0</v>
      </c>
      <c r="AN388" s="45">
        <v>16500</v>
      </c>
      <c r="AO388" s="49"/>
      <c r="AP388" s="35">
        <v>9500</v>
      </c>
      <c r="AQ388" s="35">
        <v>7000</v>
      </c>
      <c r="AR388" s="35" t="s">
        <v>4422</v>
      </c>
      <c r="AS388" s="49"/>
      <c r="AT388" s="37">
        <v>0</v>
      </c>
      <c r="AU388" s="37">
        <v>0</v>
      </c>
      <c r="AV388" s="60">
        <v>0</v>
      </c>
    </row>
    <row r="389" spans="1:48" x14ac:dyDescent="0.35">
      <c r="A389" s="28" t="s">
        <v>5690</v>
      </c>
      <c r="B389" s="28">
        <v>369</v>
      </c>
      <c r="C389" s="66">
        <v>4081</v>
      </c>
      <c r="D389" s="28" t="s">
        <v>332</v>
      </c>
      <c r="E389" s="35" t="s">
        <v>728</v>
      </c>
      <c r="F389" s="35" t="s">
        <v>4</v>
      </c>
      <c r="G389" s="28" t="s">
        <v>5</v>
      </c>
      <c r="H389" s="35" t="s">
        <v>1892</v>
      </c>
      <c r="I389" s="38"/>
      <c r="J389" s="35" t="s">
        <v>2041</v>
      </c>
      <c r="K389" s="35" t="s">
        <v>2760</v>
      </c>
      <c r="L389" s="35"/>
      <c r="M389" s="35"/>
      <c r="N389" s="37"/>
      <c r="O389" s="37" t="s">
        <v>2941</v>
      </c>
      <c r="P389" s="35">
        <v>8897623921</v>
      </c>
      <c r="Q389" s="35" t="s">
        <v>2762</v>
      </c>
      <c r="R389" s="35" t="s">
        <v>69</v>
      </c>
      <c r="S389" s="49"/>
      <c r="T389" s="35" t="s">
        <v>2937</v>
      </c>
      <c r="U389" s="49"/>
      <c r="V389" s="47">
        <v>9500</v>
      </c>
      <c r="W389" s="47">
        <v>9500</v>
      </c>
      <c r="X389" s="47">
        <v>0</v>
      </c>
      <c r="Y389" s="47">
        <v>9500</v>
      </c>
      <c r="Z389" s="49"/>
      <c r="AA389" s="41">
        <v>0</v>
      </c>
      <c r="AB389" s="41">
        <v>0</v>
      </c>
      <c r="AC389" s="41">
        <v>0</v>
      </c>
      <c r="AD389" s="41">
        <v>0</v>
      </c>
      <c r="AE389" s="49"/>
      <c r="AF389" s="43">
        <v>0</v>
      </c>
      <c r="AG389" s="43">
        <v>0</v>
      </c>
      <c r="AH389" s="43">
        <v>0</v>
      </c>
      <c r="AI389" s="43">
        <v>0</v>
      </c>
      <c r="AJ389" s="49"/>
      <c r="AK389" s="45">
        <v>9500</v>
      </c>
      <c r="AL389" s="45">
        <v>9500</v>
      </c>
      <c r="AM389" s="45">
        <v>0</v>
      </c>
      <c r="AN389" s="45">
        <v>9500</v>
      </c>
      <c r="AO389" s="49"/>
      <c r="AP389" s="35">
        <v>9500</v>
      </c>
      <c r="AQ389" s="35" t="s">
        <v>4422</v>
      </c>
      <c r="AR389" s="35" t="s">
        <v>4422</v>
      </c>
      <c r="AS389" s="49"/>
      <c r="AT389" s="37">
        <v>0</v>
      </c>
      <c r="AU389" s="37">
        <v>0</v>
      </c>
      <c r="AV389" s="60">
        <v>0</v>
      </c>
    </row>
    <row r="390" spans="1:48" x14ac:dyDescent="0.35">
      <c r="A390" s="28" t="s">
        <v>5690</v>
      </c>
      <c r="B390" s="28">
        <v>370</v>
      </c>
      <c r="C390" s="28" t="s">
        <v>333</v>
      </c>
      <c r="D390" s="28" t="s">
        <v>333</v>
      </c>
      <c r="E390" s="35" t="s">
        <v>729</v>
      </c>
      <c r="F390" s="35" t="s">
        <v>4</v>
      </c>
      <c r="G390" s="28" t="s">
        <v>4</v>
      </c>
      <c r="H390" s="35" t="s">
        <v>1892</v>
      </c>
      <c r="I390" s="38"/>
      <c r="J390" s="35" t="s">
        <v>2040</v>
      </c>
      <c r="K390" s="35" t="s">
        <v>2760</v>
      </c>
      <c r="L390" s="35" t="s">
        <v>2834</v>
      </c>
      <c r="M390" s="35"/>
      <c r="N390" s="37"/>
      <c r="O390" s="37" t="s">
        <v>2941</v>
      </c>
      <c r="P390" s="35">
        <v>9666576094</v>
      </c>
      <c r="Q390" s="35" t="s">
        <v>2764</v>
      </c>
      <c r="R390" s="35" t="s">
        <v>68</v>
      </c>
      <c r="S390" s="49"/>
      <c r="T390" s="35" t="s">
        <v>2937</v>
      </c>
      <c r="U390" s="49"/>
      <c r="V390" s="47">
        <v>17000</v>
      </c>
      <c r="W390" s="47">
        <v>17000</v>
      </c>
      <c r="X390" s="47">
        <v>0</v>
      </c>
      <c r="Y390" s="47">
        <v>17000</v>
      </c>
      <c r="Z390" s="49"/>
      <c r="AA390" s="41">
        <v>500</v>
      </c>
      <c r="AB390" s="41">
        <v>500</v>
      </c>
      <c r="AC390" s="41">
        <v>0</v>
      </c>
      <c r="AD390" s="41">
        <v>500</v>
      </c>
      <c r="AE390" s="49"/>
      <c r="AF390" s="43">
        <v>0</v>
      </c>
      <c r="AG390" s="43">
        <v>0</v>
      </c>
      <c r="AH390" s="43">
        <v>0</v>
      </c>
      <c r="AI390" s="43">
        <v>0</v>
      </c>
      <c r="AJ390" s="49"/>
      <c r="AK390" s="45">
        <v>16500</v>
      </c>
      <c r="AL390" s="45">
        <v>16500</v>
      </c>
      <c r="AM390" s="45">
        <v>0</v>
      </c>
      <c r="AN390" s="45">
        <v>16500</v>
      </c>
      <c r="AO390" s="49"/>
      <c r="AP390" s="35">
        <v>9500</v>
      </c>
      <c r="AQ390" s="35">
        <v>7000</v>
      </c>
      <c r="AR390" s="35" t="s">
        <v>4422</v>
      </c>
      <c r="AS390" s="49"/>
      <c r="AT390" s="37">
        <v>0</v>
      </c>
      <c r="AU390" s="37">
        <v>0</v>
      </c>
      <c r="AV390" s="60">
        <v>0</v>
      </c>
    </row>
    <row r="391" spans="1:48" x14ac:dyDescent="0.35">
      <c r="A391" s="28" t="s">
        <v>5690</v>
      </c>
      <c r="B391" s="28">
        <v>371</v>
      </c>
      <c r="C391" s="28" t="s">
        <v>334</v>
      </c>
      <c r="D391" s="28" t="s">
        <v>334</v>
      </c>
      <c r="E391" s="35" t="s">
        <v>730</v>
      </c>
      <c r="F391" s="35" t="s">
        <v>4</v>
      </c>
      <c r="G391" s="28" t="s">
        <v>4</v>
      </c>
      <c r="H391" s="35" t="s">
        <v>1892</v>
      </c>
      <c r="I391" s="38"/>
      <c r="J391" s="35" t="s">
        <v>1722</v>
      </c>
      <c r="K391" s="35" t="s">
        <v>2760</v>
      </c>
      <c r="L391" s="35" t="s">
        <v>2834</v>
      </c>
      <c r="M391" s="35"/>
      <c r="N391" s="37"/>
      <c r="O391" s="37" t="s">
        <v>2941</v>
      </c>
      <c r="P391" s="35">
        <v>9666543321</v>
      </c>
      <c r="Q391" s="35" t="s">
        <v>2764</v>
      </c>
      <c r="R391" s="35" t="s">
        <v>56</v>
      </c>
      <c r="S391" s="49"/>
      <c r="T391" s="35" t="s">
        <v>2937</v>
      </c>
      <c r="U391" s="49"/>
      <c r="V391" s="47">
        <v>22500</v>
      </c>
      <c r="W391" s="47">
        <v>22500</v>
      </c>
      <c r="X391" s="47">
        <v>0</v>
      </c>
      <c r="Y391" s="47">
        <v>22500</v>
      </c>
      <c r="Z391" s="49"/>
      <c r="AA391" s="41">
        <v>5000</v>
      </c>
      <c r="AB391" s="41">
        <v>5000</v>
      </c>
      <c r="AC391" s="41">
        <v>0</v>
      </c>
      <c r="AD391" s="41">
        <v>5000</v>
      </c>
      <c r="AE391" s="49"/>
      <c r="AF391" s="43">
        <v>0</v>
      </c>
      <c r="AG391" s="43">
        <v>0</v>
      </c>
      <c r="AH391" s="43">
        <v>0</v>
      </c>
      <c r="AI391" s="43">
        <v>0</v>
      </c>
      <c r="AJ391" s="49"/>
      <c r="AK391" s="45">
        <v>17500</v>
      </c>
      <c r="AL391" s="45">
        <v>17500</v>
      </c>
      <c r="AM391" s="45">
        <v>0</v>
      </c>
      <c r="AN391" s="45">
        <v>17500</v>
      </c>
      <c r="AO391" s="49"/>
      <c r="AP391" s="35">
        <v>9500</v>
      </c>
      <c r="AQ391" s="35">
        <v>8000</v>
      </c>
      <c r="AR391" s="35" t="s">
        <v>4422</v>
      </c>
      <c r="AS391" s="49"/>
      <c r="AT391" s="37">
        <v>0</v>
      </c>
      <c r="AU391" s="37">
        <v>0</v>
      </c>
      <c r="AV391" s="60">
        <v>0</v>
      </c>
    </row>
    <row r="392" spans="1:48" x14ac:dyDescent="0.35">
      <c r="A392" s="28" t="s">
        <v>5689</v>
      </c>
      <c r="B392" s="28">
        <v>372</v>
      </c>
      <c r="C392" s="66">
        <v>4121</v>
      </c>
      <c r="D392" s="28" t="s">
        <v>4754</v>
      </c>
      <c r="E392" s="28" t="s">
        <v>731</v>
      </c>
      <c r="F392" s="28" t="s">
        <v>4</v>
      </c>
      <c r="G392" s="28" t="s">
        <v>5</v>
      </c>
      <c r="H392" s="28" t="s">
        <v>1892</v>
      </c>
      <c r="I392" s="30"/>
      <c r="J392" s="28" t="s">
        <v>2173</v>
      </c>
      <c r="K392" s="28" t="s">
        <v>2761</v>
      </c>
      <c r="L392" s="28" t="s">
        <v>2834</v>
      </c>
      <c r="M392" s="28"/>
      <c r="N392" s="31">
        <v>537563752511</v>
      </c>
      <c r="O392" s="31" t="s">
        <v>5101</v>
      </c>
      <c r="P392" s="28">
        <v>8096085753</v>
      </c>
      <c r="Q392" s="28" t="s">
        <v>2762</v>
      </c>
      <c r="R392" s="28" t="s">
        <v>53</v>
      </c>
      <c r="S392" s="49"/>
      <c r="T392" s="28" t="s">
        <v>2937</v>
      </c>
      <c r="U392" s="49"/>
      <c r="V392" s="47">
        <v>14000</v>
      </c>
      <c r="W392" s="47">
        <v>14000</v>
      </c>
      <c r="X392" s="47">
        <v>2000</v>
      </c>
      <c r="Y392" s="47">
        <v>12000</v>
      </c>
      <c r="Z392" s="49"/>
      <c r="AA392" s="41">
        <v>4500</v>
      </c>
      <c r="AB392" s="41">
        <v>4500</v>
      </c>
      <c r="AC392" s="41">
        <v>2000</v>
      </c>
      <c r="AD392" s="41">
        <v>2500</v>
      </c>
      <c r="AE392" s="49"/>
      <c r="AF392" s="43">
        <v>0</v>
      </c>
      <c r="AG392" s="43">
        <v>0</v>
      </c>
      <c r="AH392" s="43">
        <v>0</v>
      </c>
      <c r="AI392" s="43">
        <v>0</v>
      </c>
      <c r="AJ392" s="49"/>
      <c r="AK392" s="45">
        <v>9500</v>
      </c>
      <c r="AL392" s="45">
        <v>9500</v>
      </c>
      <c r="AM392" s="45">
        <v>0</v>
      </c>
      <c r="AN392" s="45">
        <v>9500</v>
      </c>
      <c r="AO392" s="49"/>
      <c r="AP392" s="28">
        <v>9500</v>
      </c>
      <c r="AQ392" s="28" t="s">
        <v>4422</v>
      </c>
      <c r="AR392" s="28" t="s">
        <v>4422</v>
      </c>
      <c r="AS392" s="49"/>
      <c r="AT392" s="31">
        <v>14.285714285714285</v>
      </c>
      <c r="AU392" s="31">
        <v>0</v>
      </c>
      <c r="AV392" s="60">
        <v>44644</v>
      </c>
    </row>
    <row r="393" spans="1:48" x14ac:dyDescent="0.35">
      <c r="A393" s="28" t="s">
        <v>5689</v>
      </c>
      <c r="B393" s="28">
        <v>373</v>
      </c>
      <c r="C393" s="66">
        <v>4016</v>
      </c>
      <c r="D393" s="28" t="s">
        <v>4755</v>
      </c>
      <c r="E393" s="28" t="s">
        <v>732</v>
      </c>
      <c r="F393" s="28" t="s">
        <v>4</v>
      </c>
      <c r="G393" s="28" t="s">
        <v>5</v>
      </c>
      <c r="H393" s="28" t="s">
        <v>1892</v>
      </c>
      <c r="I393" s="30"/>
      <c r="J393" s="28" t="s">
        <v>2174</v>
      </c>
      <c r="K393" s="28" t="s">
        <v>2761</v>
      </c>
      <c r="L393" s="28"/>
      <c r="M393" s="28"/>
      <c r="N393" s="31">
        <v>280892930080</v>
      </c>
      <c r="O393" s="31" t="s">
        <v>5102</v>
      </c>
      <c r="P393" s="28">
        <v>9948865057</v>
      </c>
      <c r="Q393" s="28" t="s">
        <v>2764</v>
      </c>
      <c r="R393" s="28" t="s">
        <v>41</v>
      </c>
      <c r="S393" s="49"/>
      <c r="T393" s="28">
        <v>70</v>
      </c>
      <c r="U393" s="49"/>
      <c r="V393" s="47">
        <v>17500</v>
      </c>
      <c r="W393" s="47">
        <v>15000</v>
      </c>
      <c r="X393" s="47">
        <v>8000</v>
      </c>
      <c r="Y393" s="47">
        <v>7000</v>
      </c>
      <c r="Z393" s="49"/>
      <c r="AA393" s="41">
        <v>1000</v>
      </c>
      <c r="AB393" s="41">
        <v>1000</v>
      </c>
      <c r="AC393" s="41">
        <v>1000</v>
      </c>
      <c r="AD393" s="41">
        <v>0</v>
      </c>
      <c r="AE393" s="49"/>
      <c r="AF393" s="43">
        <v>0</v>
      </c>
      <c r="AG393" s="43">
        <v>0</v>
      </c>
      <c r="AH393" s="43">
        <v>0</v>
      </c>
      <c r="AI393" s="43">
        <v>0</v>
      </c>
      <c r="AJ393" s="49"/>
      <c r="AK393" s="45">
        <v>16500</v>
      </c>
      <c r="AL393" s="45">
        <v>14000</v>
      </c>
      <c r="AM393" s="45">
        <v>7000</v>
      </c>
      <c r="AN393" s="45">
        <v>7000</v>
      </c>
      <c r="AO393" s="49"/>
      <c r="AP393" s="28">
        <v>9500</v>
      </c>
      <c r="AQ393" s="28">
        <v>7000</v>
      </c>
      <c r="AR393" s="28" t="s">
        <v>4422</v>
      </c>
      <c r="AS393" s="49"/>
      <c r="AT393" s="31">
        <v>53.333333333333336</v>
      </c>
      <c r="AU393" s="31">
        <v>50</v>
      </c>
      <c r="AV393" s="60">
        <v>44669</v>
      </c>
    </row>
    <row r="394" spans="1:48" x14ac:dyDescent="0.35">
      <c r="A394" s="28" t="s">
        <v>5690</v>
      </c>
      <c r="B394" s="28">
        <v>374</v>
      </c>
      <c r="C394" s="66">
        <v>3964</v>
      </c>
      <c r="D394" s="28" t="s">
        <v>335</v>
      </c>
      <c r="E394" s="28" t="s">
        <v>733</v>
      </c>
      <c r="F394" s="28" t="s">
        <v>4</v>
      </c>
      <c r="G394" s="28" t="s">
        <v>4</v>
      </c>
      <c r="H394" s="28" t="s">
        <v>1892</v>
      </c>
      <c r="I394" s="30"/>
      <c r="J394" s="28" t="s">
        <v>2175</v>
      </c>
      <c r="K394" s="28" t="s">
        <v>2761</v>
      </c>
      <c r="L394" s="28"/>
      <c r="M394" s="28"/>
      <c r="N394" s="31">
        <v>807789710677</v>
      </c>
      <c r="O394" s="31" t="s">
        <v>4454</v>
      </c>
      <c r="P394" s="28">
        <v>9705932322</v>
      </c>
      <c r="Q394" s="28" t="s">
        <v>2762</v>
      </c>
      <c r="R394" s="28" t="s">
        <v>38</v>
      </c>
      <c r="S394" s="49"/>
      <c r="T394" s="28">
        <v>72</v>
      </c>
      <c r="U394" s="49"/>
      <c r="V394" s="47">
        <v>12500</v>
      </c>
      <c r="W394" s="47">
        <v>12000</v>
      </c>
      <c r="X394" s="47">
        <v>9000</v>
      </c>
      <c r="Y394" s="47">
        <v>3000</v>
      </c>
      <c r="Z394" s="49"/>
      <c r="AA394" s="41">
        <v>3000</v>
      </c>
      <c r="AB394" s="41">
        <v>3000</v>
      </c>
      <c r="AC394" s="41">
        <v>3000</v>
      </c>
      <c r="AD394" s="41">
        <v>0</v>
      </c>
      <c r="AE394" s="49"/>
      <c r="AF394" s="43">
        <v>0</v>
      </c>
      <c r="AG394" s="43">
        <v>0</v>
      </c>
      <c r="AH394" s="43">
        <v>0</v>
      </c>
      <c r="AI394" s="43">
        <v>0</v>
      </c>
      <c r="AJ394" s="49"/>
      <c r="AK394" s="45">
        <v>9500</v>
      </c>
      <c r="AL394" s="45">
        <v>9000</v>
      </c>
      <c r="AM394" s="45">
        <v>6000</v>
      </c>
      <c r="AN394" s="45">
        <v>3000</v>
      </c>
      <c r="AO394" s="49"/>
      <c r="AP394" s="28">
        <v>9500</v>
      </c>
      <c r="AQ394" s="28" t="s">
        <v>4422</v>
      </c>
      <c r="AR394" s="28" t="s">
        <v>4422</v>
      </c>
      <c r="AS394" s="49"/>
      <c r="AT394" s="31">
        <v>75</v>
      </c>
      <c r="AU394" s="31">
        <v>66.666666666666657</v>
      </c>
      <c r="AV394" s="60">
        <v>44613</v>
      </c>
    </row>
    <row r="395" spans="1:48" x14ac:dyDescent="0.35">
      <c r="A395" s="28" t="s">
        <v>5689</v>
      </c>
      <c r="B395" s="28">
        <v>375</v>
      </c>
      <c r="C395" s="66">
        <v>4017</v>
      </c>
      <c r="D395" s="28" t="s">
        <v>4756</v>
      </c>
      <c r="E395" s="28" t="s">
        <v>734</v>
      </c>
      <c r="F395" s="28" t="s">
        <v>4</v>
      </c>
      <c r="G395" s="28" t="s">
        <v>5</v>
      </c>
      <c r="H395" s="28" t="s">
        <v>1892</v>
      </c>
      <c r="I395" s="30"/>
      <c r="J395" s="28" t="s">
        <v>2176</v>
      </c>
      <c r="K395" s="28" t="s">
        <v>2761</v>
      </c>
      <c r="L395" s="28"/>
      <c r="M395" s="28"/>
      <c r="N395" s="31">
        <v>551342581627</v>
      </c>
      <c r="O395" s="31" t="s">
        <v>5103</v>
      </c>
      <c r="P395" s="28">
        <v>9848744277</v>
      </c>
      <c r="Q395" s="28" t="s">
        <v>2764</v>
      </c>
      <c r="R395" s="28" t="s">
        <v>83</v>
      </c>
      <c r="S395" s="49"/>
      <c r="T395" s="28">
        <v>79</v>
      </c>
      <c r="U395" s="49"/>
      <c r="V395" s="47">
        <v>18000</v>
      </c>
      <c r="W395" s="47">
        <v>12000</v>
      </c>
      <c r="X395" s="47">
        <v>5000</v>
      </c>
      <c r="Y395" s="47">
        <v>7000</v>
      </c>
      <c r="Z395" s="49"/>
      <c r="AA395" s="41">
        <v>1500</v>
      </c>
      <c r="AB395" s="41">
        <v>1500</v>
      </c>
      <c r="AC395" s="41">
        <v>3000</v>
      </c>
      <c r="AD395" s="41">
        <v>-1500</v>
      </c>
      <c r="AE395" s="49"/>
      <c r="AF395" s="43">
        <v>0</v>
      </c>
      <c r="AG395" s="43">
        <v>0</v>
      </c>
      <c r="AH395" s="43">
        <v>0</v>
      </c>
      <c r="AI395" s="43">
        <v>0</v>
      </c>
      <c r="AJ395" s="49"/>
      <c r="AK395" s="45">
        <v>16500</v>
      </c>
      <c r="AL395" s="45">
        <v>10500</v>
      </c>
      <c r="AM395" s="45">
        <v>2000</v>
      </c>
      <c r="AN395" s="45">
        <v>8500</v>
      </c>
      <c r="AO395" s="49"/>
      <c r="AP395" s="28">
        <v>9500</v>
      </c>
      <c r="AQ395" s="28">
        <v>7000</v>
      </c>
      <c r="AR395" s="28" t="s">
        <v>4422</v>
      </c>
      <c r="AS395" s="49"/>
      <c r="AT395" s="31">
        <v>41.666666666666671</v>
      </c>
      <c r="AU395" s="31">
        <v>19.047619047619047</v>
      </c>
      <c r="AV395" s="60">
        <v>44660</v>
      </c>
    </row>
    <row r="396" spans="1:48" x14ac:dyDescent="0.35">
      <c r="A396" s="28" t="s">
        <v>5689</v>
      </c>
      <c r="B396" s="28">
        <v>376</v>
      </c>
      <c r="C396" s="66">
        <v>4069</v>
      </c>
      <c r="D396" s="28" t="s">
        <v>4757</v>
      </c>
      <c r="E396" s="28" t="s">
        <v>735</v>
      </c>
      <c r="F396" s="28" t="s">
        <v>4</v>
      </c>
      <c r="G396" s="28" t="s">
        <v>5</v>
      </c>
      <c r="H396" s="28" t="s">
        <v>1892</v>
      </c>
      <c r="I396" s="30"/>
      <c r="J396" s="28" t="s">
        <v>2177</v>
      </c>
      <c r="K396" s="28" t="s">
        <v>2761</v>
      </c>
      <c r="L396" s="28"/>
      <c r="M396" s="28"/>
      <c r="N396" s="31">
        <v>572477585322</v>
      </c>
      <c r="O396" s="31" t="s">
        <v>5104</v>
      </c>
      <c r="P396" s="28">
        <v>7702752667</v>
      </c>
      <c r="Q396" s="28" t="s">
        <v>2764</v>
      </c>
      <c r="R396" s="28" t="s">
        <v>74</v>
      </c>
      <c r="S396" s="49"/>
      <c r="T396" s="28">
        <v>52</v>
      </c>
      <c r="U396" s="49"/>
      <c r="V396" s="47">
        <v>15000</v>
      </c>
      <c r="W396" s="47">
        <v>12000</v>
      </c>
      <c r="X396" s="47">
        <v>8000</v>
      </c>
      <c r="Y396" s="47">
        <v>4000</v>
      </c>
      <c r="Z396" s="49"/>
      <c r="AA396" s="41">
        <v>0</v>
      </c>
      <c r="AB396" s="41">
        <v>0</v>
      </c>
      <c r="AC396" s="41">
        <v>0</v>
      </c>
      <c r="AD396" s="41">
        <v>0</v>
      </c>
      <c r="AE396" s="49"/>
      <c r="AF396" s="43">
        <v>0</v>
      </c>
      <c r="AG396" s="43">
        <v>0</v>
      </c>
      <c r="AH396" s="43">
        <v>0</v>
      </c>
      <c r="AI396" s="43">
        <v>0</v>
      </c>
      <c r="AJ396" s="49"/>
      <c r="AK396" s="45">
        <v>15000</v>
      </c>
      <c r="AL396" s="45">
        <v>12000</v>
      </c>
      <c r="AM396" s="45">
        <v>8000</v>
      </c>
      <c r="AN396" s="45">
        <v>4000</v>
      </c>
      <c r="AO396" s="49"/>
      <c r="AP396" s="28">
        <v>9500</v>
      </c>
      <c r="AQ396" s="28">
        <v>5500</v>
      </c>
      <c r="AR396" s="28" t="s">
        <v>4422</v>
      </c>
      <c r="AS396" s="49"/>
      <c r="AT396" s="31">
        <v>66.666666666666657</v>
      </c>
      <c r="AU396" s="31">
        <v>66.666666666666657</v>
      </c>
      <c r="AV396" s="60">
        <v>44670</v>
      </c>
    </row>
    <row r="397" spans="1:48" x14ac:dyDescent="0.35">
      <c r="A397" s="28" t="s">
        <v>5689</v>
      </c>
      <c r="B397" s="28">
        <v>377</v>
      </c>
      <c r="C397" s="66">
        <v>4019</v>
      </c>
      <c r="D397" s="28" t="s">
        <v>4758</v>
      </c>
      <c r="E397" s="28" t="s">
        <v>736</v>
      </c>
      <c r="F397" s="28" t="s">
        <v>4</v>
      </c>
      <c r="G397" s="28" t="s">
        <v>4</v>
      </c>
      <c r="H397" s="28" t="s">
        <v>1892</v>
      </c>
      <c r="I397" s="30"/>
      <c r="J397" s="28" t="s">
        <v>2178</v>
      </c>
      <c r="K397" s="28" t="s">
        <v>2761</v>
      </c>
      <c r="L397" s="28"/>
      <c r="M397" s="28"/>
      <c r="N397" s="31">
        <v>640758418381</v>
      </c>
      <c r="O397" s="31" t="s">
        <v>5105</v>
      </c>
      <c r="P397" s="28">
        <v>9441786982</v>
      </c>
      <c r="Q397" s="28" t="s">
        <v>2762</v>
      </c>
      <c r="R397" s="28" t="s">
        <v>93</v>
      </c>
      <c r="S397" s="49"/>
      <c r="T397" s="28">
        <v>177</v>
      </c>
      <c r="U397" s="49"/>
      <c r="V397" s="47">
        <v>9500</v>
      </c>
      <c r="W397" s="47">
        <v>7000</v>
      </c>
      <c r="X397" s="47">
        <v>7000</v>
      </c>
      <c r="Y397" s="47">
        <v>0</v>
      </c>
      <c r="Z397" s="49"/>
      <c r="AA397" s="41">
        <v>0</v>
      </c>
      <c r="AB397" s="41">
        <v>0</v>
      </c>
      <c r="AC397" s="41">
        <v>0</v>
      </c>
      <c r="AD397" s="41">
        <v>0</v>
      </c>
      <c r="AE397" s="49"/>
      <c r="AF397" s="43">
        <v>0</v>
      </c>
      <c r="AG397" s="43">
        <v>0</v>
      </c>
      <c r="AH397" s="43">
        <v>0</v>
      </c>
      <c r="AI397" s="43">
        <v>0</v>
      </c>
      <c r="AJ397" s="49"/>
      <c r="AK397" s="45">
        <v>9500</v>
      </c>
      <c r="AL397" s="45">
        <v>7000</v>
      </c>
      <c r="AM397" s="45">
        <v>7000</v>
      </c>
      <c r="AN397" s="45">
        <v>0</v>
      </c>
      <c r="AO397" s="49"/>
      <c r="AP397" s="28">
        <v>9500</v>
      </c>
      <c r="AQ397" s="28" t="s">
        <v>4422</v>
      </c>
      <c r="AR397" s="28" t="s">
        <v>4422</v>
      </c>
      <c r="AS397" s="49"/>
      <c r="AT397" s="31">
        <v>100</v>
      </c>
      <c r="AU397" s="31">
        <v>100</v>
      </c>
      <c r="AV397" s="60">
        <v>44616</v>
      </c>
    </row>
    <row r="398" spans="1:48" x14ac:dyDescent="0.35">
      <c r="A398" s="28" t="s">
        <v>5689</v>
      </c>
      <c r="B398" s="28">
        <v>378</v>
      </c>
      <c r="C398" s="66">
        <v>4095</v>
      </c>
      <c r="D398" s="28" t="s">
        <v>4759</v>
      </c>
      <c r="E398" s="28" t="s">
        <v>737</v>
      </c>
      <c r="F398" s="28" t="s">
        <v>4</v>
      </c>
      <c r="G398" s="28" t="s">
        <v>5</v>
      </c>
      <c r="H398" s="28" t="s">
        <v>1892</v>
      </c>
      <c r="I398" s="30"/>
      <c r="J398" s="28" t="s">
        <v>2179</v>
      </c>
      <c r="K398" s="28" t="s">
        <v>2761</v>
      </c>
      <c r="L398" s="28"/>
      <c r="M398" s="28"/>
      <c r="N398" s="31">
        <v>680028432720</v>
      </c>
      <c r="O398" s="31" t="s">
        <v>5106</v>
      </c>
      <c r="P398" s="28">
        <v>9347251235</v>
      </c>
      <c r="Q398" s="28" t="s">
        <v>2764</v>
      </c>
      <c r="R398" s="28" t="s">
        <v>62</v>
      </c>
      <c r="S398" s="49"/>
      <c r="T398" s="28" t="s">
        <v>2937</v>
      </c>
      <c r="U398" s="49"/>
      <c r="V398" s="47">
        <v>38000</v>
      </c>
      <c r="W398" s="47">
        <v>38000</v>
      </c>
      <c r="X398" s="47">
        <v>3000</v>
      </c>
      <c r="Y398" s="47">
        <v>35000</v>
      </c>
      <c r="Z398" s="49"/>
      <c r="AA398" s="41">
        <v>20500</v>
      </c>
      <c r="AB398" s="41">
        <v>20500</v>
      </c>
      <c r="AC398" s="41">
        <v>3000</v>
      </c>
      <c r="AD398" s="41">
        <v>17500</v>
      </c>
      <c r="AE398" s="49"/>
      <c r="AF398" s="43">
        <v>0</v>
      </c>
      <c r="AG398" s="43">
        <v>0</v>
      </c>
      <c r="AH398" s="43">
        <v>0</v>
      </c>
      <c r="AI398" s="43">
        <v>0</v>
      </c>
      <c r="AJ398" s="49"/>
      <c r="AK398" s="45">
        <v>17500</v>
      </c>
      <c r="AL398" s="45">
        <v>17500</v>
      </c>
      <c r="AM398" s="45">
        <v>0</v>
      </c>
      <c r="AN398" s="45">
        <v>17500</v>
      </c>
      <c r="AO398" s="49"/>
      <c r="AP398" s="28">
        <v>9500</v>
      </c>
      <c r="AQ398" s="28">
        <v>8000</v>
      </c>
      <c r="AR398" s="28" t="s">
        <v>4422</v>
      </c>
      <c r="AS398" s="49"/>
      <c r="AT398" s="31">
        <v>7.8947368421052628</v>
      </c>
      <c r="AU398" s="31">
        <v>0</v>
      </c>
      <c r="AV398" s="60">
        <v>44671</v>
      </c>
    </row>
    <row r="399" spans="1:48" x14ac:dyDescent="0.35">
      <c r="A399" s="28" t="s">
        <v>5690</v>
      </c>
      <c r="B399" s="28">
        <v>379</v>
      </c>
      <c r="C399" s="66">
        <v>4078</v>
      </c>
      <c r="D399" s="28" t="s">
        <v>336</v>
      </c>
      <c r="E399" s="28" t="s">
        <v>738</v>
      </c>
      <c r="F399" s="28" t="s">
        <v>4</v>
      </c>
      <c r="G399" s="28" t="s">
        <v>4</v>
      </c>
      <c r="H399" s="28" t="s">
        <v>1892</v>
      </c>
      <c r="I399" s="30"/>
      <c r="J399" s="28" t="s">
        <v>1972</v>
      </c>
      <c r="K399" s="28" t="s">
        <v>2761</v>
      </c>
      <c r="L399" s="28"/>
      <c r="M399" s="28"/>
      <c r="N399" s="31">
        <v>993836798047</v>
      </c>
      <c r="O399" s="31" t="s">
        <v>4455</v>
      </c>
      <c r="P399" s="28">
        <v>9848143251</v>
      </c>
      <c r="Q399" s="28" t="s">
        <v>2764</v>
      </c>
      <c r="R399" s="28" t="s">
        <v>80</v>
      </c>
      <c r="S399" s="49"/>
      <c r="T399" s="28" t="s">
        <v>2937</v>
      </c>
      <c r="U399" s="49"/>
      <c r="V399" s="47">
        <v>21500</v>
      </c>
      <c r="W399" s="47">
        <v>21500</v>
      </c>
      <c r="X399" s="47">
        <v>0</v>
      </c>
      <c r="Y399" s="47">
        <v>21500</v>
      </c>
      <c r="Z399" s="49"/>
      <c r="AA399" s="41">
        <v>5000</v>
      </c>
      <c r="AB399" s="41">
        <v>5000</v>
      </c>
      <c r="AC399" s="41">
        <v>0</v>
      </c>
      <c r="AD399" s="41">
        <v>5000</v>
      </c>
      <c r="AE399" s="49"/>
      <c r="AF399" s="43">
        <v>0</v>
      </c>
      <c r="AG399" s="43">
        <v>0</v>
      </c>
      <c r="AH399" s="43">
        <v>0</v>
      </c>
      <c r="AI399" s="43">
        <v>0</v>
      </c>
      <c r="AJ399" s="49"/>
      <c r="AK399" s="45">
        <v>16500</v>
      </c>
      <c r="AL399" s="45">
        <v>16500</v>
      </c>
      <c r="AM399" s="45">
        <v>0</v>
      </c>
      <c r="AN399" s="45">
        <v>16500</v>
      </c>
      <c r="AO399" s="49"/>
      <c r="AP399" s="28">
        <v>9500</v>
      </c>
      <c r="AQ399" s="28">
        <v>7000</v>
      </c>
      <c r="AR399" s="28" t="s">
        <v>4422</v>
      </c>
      <c r="AS399" s="49"/>
      <c r="AT399" s="31">
        <v>0</v>
      </c>
      <c r="AU399" s="31">
        <v>0</v>
      </c>
      <c r="AV399" s="60">
        <v>0</v>
      </c>
    </row>
    <row r="400" spans="1:48" x14ac:dyDescent="0.35">
      <c r="A400" s="28" t="s">
        <v>5690</v>
      </c>
      <c r="B400" s="28">
        <v>380</v>
      </c>
      <c r="C400" s="28" t="s">
        <v>337</v>
      </c>
      <c r="D400" s="28" t="s">
        <v>337</v>
      </c>
      <c r="E400" s="35" t="s">
        <v>739</v>
      </c>
      <c r="F400" s="35" t="s">
        <v>4</v>
      </c>
      <c r="G400" s="28" t="s">
        <v>4</v>
      </c>
      <c r="H400" s="35" t="s">
        <v>1892</v>
      </c>
      <c r="I400" s="38"/>
      <c r="J400" s="35" t="s">
        <v>2180</v>
      </c>
      <c r="K400" s="35" t="s">
        <v>2760</v>
      </c>
      <c r="L400" s="35" t="s">
        <v>2834</v>
      </c>
      <c r="M400" s="35"/>
      <c r="N400" s="37"/>
      <c r="O400" s="37" t="s">
        <v>2941</v>
      </c>
      <c r="P400" s="35">
        <v>9494960275</v>
      </c>
      <c r="Q400" s="35" t="s">
        <v>2762</v>
      </c>
      <c r="R400" s="35" t="s">
        <v>97</v>
      </c>
      <c r="S400" s="49"/>
      <c r="T400" s="35" t="s">
        <v>2937</v>
      </c>
      <c r="U400" s="49"/>
      <c r="V400" s="47">
        <v>9500</v>
      </c>
      <c r="W400" s="47">
        <v>9500</v>
      </c>
      <c r="X400" s="47">
        <v>0</v>
      </c>
      <c r="Y400" s="47">
        <v>9500</v>
      </c>
      <c r="Z400" s="49"/>
      <c r="AA400" s="41">
        <v>0</v>
      </c>
      <c r="AB400" s="41">
        <v>0</v>
      </c>
      <c r="AC400" s="41">
        <v>0</v>
      </c>
      <c r="AD400" s="41">
        <v>0</v>
      </c>
      <c r="AE400" s="49"/>
      <c r="AF400" s="43">
        <v>0</v>
      </c>
      <c r="AG400" s="43">
        <v>0</v>
      </c>
      <c r="AH400" s="43">
        <v>0</v>
      </c>
      <c r="AI400" s="43">
        <v>0</v>
      </c>
      <c r="AJ400" s="49"/>
      <c r="AK400" s="45">
        <v>9500</v>
      </c>
      <c r="AL400" s="45">
        <v>9500</v>
      </c>
      <c r="AM400" s="45">
        <v>0</v>
      </c>
      <c r="AN400" s="45">
        <v>9500</v>
      </c>
      <c r="AO400" s="49"/>
      <c r="AP400" s="35">
        <v>9500</v>
      </c>
      <c r="AQ400" s="35" t="s">
        <v>4422</v>
      </c>
      <c r="AR400" s="35" t="s">
        <v>4422</v>
      </c>
      <c r="AS400" s="49"/>
      <c r="AT400" s="37">
        <v>0</v>
      </c>
      <c r="AU400" s="37">
        <v>0</v>
      </c>
      <c r="AV400" s="60">
        <v>0</v>
      </c>
    </row>
    <row r="401" spans="1:48" x14ac:dyDescent="0.35">
      <c r="A401" s="28" t="s">
        <v>5689</v>
      </c>
      <c r="B401" s="28">
        <v>381</v>
      </c>
      <c r="C401" s="66">
        <v>4087</v>
      </c>
      <c r="D401" s="28" t="s">
        <v>4760</v>
      </c>
      <c r="E401" s="28" t="s">
        <v>740</v>
      </c>
      <c r="F401" s="28" t="s">
        <v>4</v>
      </c>
      <c r="G401" s="28" t="s">
        <v>5</v>
      </c>
      <c r="H401" s="28" t="s">
        <v>1892</v>
      </c>
      <c r="I401" s="30"/>
      <c r="J401" s="28" t="s">
        <v>2181</v>
      </c>
      <c r="K401" s="28" t="s">
        <v>2761</v>
      </c>
      <c r="L401" s="28"/>
      <c r="M401" s="28"/>
      <c r="N401" s="31">
        <v>290275445980</v>
      </c>
      <c r="O401" s="31" t="s">
        <v>5107</v>
      </c>
      <c r="P401" s="28">
        <v>7799869516</v>
      </c>
      <c r="Q401" s="28" t="s">
        <v>2764</v>
      </c>
      <c r="R401" s="28" t="s">
        <v>74</v>
      </c>
      <c r="S401" s="49"/>
      <c r="T401" s="28" t="s">
        <v>2937</v>
      </c>
      <c r="U401" s="49"/>
      <c r="V401" s="47">
        <v>19000</v>
      </c>
      <c r="W401" s="47">
        <v>19000</v>
      </c>
      <c r="X401" s="47">
        <v>2000</v>
      </c>
      <c r="Y401" s="47">
        <v>17000</v>
      </c>
      <c r="Z401" s="49"/>
      <c r="AA401" s="41">
        <v>4000</v>
      </c>
      <c r="AB401" s="41">
        <v>4000</v>
      </c>
      <c r="AC401" s="41">
        <v>2000</v>
      </c>
      <c r="AD401" s="41">
        <v>2000</v>
      </c>
      <c r="AE401" s="49"/>
      <c r="AF401" s="43">
        <v>0</v>
      </c>
      <c r="AG401" s="43">
        <v>0</v>
      </c>
      <c r="AH401" s="43">
        <v>0</v>
      </c>
      <c r="AI401" s="43">
        <v>0</v>
      </c>
      <c r="AJ401" s="49"/>
      <c r="AK401" s="45">
        <v>15000</v>
      </c>
      <c r="AL401" s="45">
        <v>15000</v>
      </c>
      <c r="AM401" s="45">
        <v>0</v>
      </c>
      <c r="AN401" s="45">
        <v>15000</v>
      </c>
      <c r="AO401" s="49"/>
      <c r="AP401" s="28">
        <v>9500</v>
      </c>
      <c r="AQ401" s="28">
        <v>5500</v>
      </c>
      <c r="AR401" s="28" t="s">
        <v>4422</v>
      </c>
      <c r="AS401" s="49"/>
      <c r="AT401" s="31">
        <v>10.526315789473683</v>
      </c>
      <c r="AU401" s="31">
        <v>0</v>
      </c>
      <c r="AV401" s="60">
        <v>44602</v>
      </c>
    </row>
    <row r="402" spans="1:48" x14ac:dyDescent="0.35">
      <c r="A402" s="28" t="s">
        <v>5689</v>
      </c>
      <c r="B402" s="28">
        <v>382</v>
      </c>
      <c r="C402" s="66">
        <v>3986</v>
      </c>
      <c r="D402" s="28" t="s">
        <v>4761</v>
      </c>
      <c r="E402" s="28" t="s">
        <v>741</v>
      </c>
      <c r="F402" s="28" t="s">
        <v>4</v>
      </c>
      <c r="G402" s="28" t="s">
        <v>4</v>
      </c>
      <c r="H402" s="28" t="s">
        <v>1892</v>
      </c>
      <c r="I402" s="30"/>
      <c r="J402" s="28" t="s">
        <v>2182</v>
      </c>
      <c r="K402" s="28" t="s">
        <v>2761</v>
      </c>
      <c r="L402" s="28"/>
      <c r="M402" s="28"/>
      <c r="N402" s="31">
        <v>790520300220</v>
      </c>
      <c r="O402" s="31" t="s">
        <v>5108</v>
      </c>
      <c r="P402" s="28">
        <v>9951401718</v>
      </c>
      <c r="Q402" s="28" t="s">
        <v>2762</v>
      </c>
      <c r="R402" s="28" t="s">
        <v>95</v>
      </c>
      <c r="S402" s="49"/>
      <c r="T402" s="28">
        <v>294</v>
      </c>
      <c r="U402" s="49"/>
      <c r="V402" s="47">
        <v>9500</v>
      </c>
      <c r="W402" s="47">
        <v>6000</v>
      </c>
      <c r="X402" s="47">
        <v>4000</v>
      </c>
      <c r="Y402" s="47">
        <v>2000</v>
      </c>
      <c r="Z402" s="49"/>
      <c r="AA402" s="41">
        <v>0</v>
      </c>
      <c r="AB402" s="41">
        <v>0</v>
      </c>
      <c r="AC402" s="41">
        <v>0</v>
      </c>
      <c r="AD402" s="41">
        <v>0</v>
      </c>
      <c r="AE402" s="49"/>
      <c r="AF402" s="43">
        <v>0</v>
      </c>
      <c r="AG402" s="43">
        <v>0</v>
      </c>
      <c r="AH402" s="43">
        <v>0</v>
      </c>
      <c r="AI402" s="43">
        <v>0</v>
      </c>
      <c r="AJ402" s="49"/>
      <c r="AK402" s="45">
        <v>9500</v>
      </c>
      <c r="AL402" s="45">
        <v>6000</v>
      </c>
      <c r="AM402" s="45">
        <v>4000</v>
      </c>
      <c r="AN402" s="45">
        <v>2000</v>
      </c>
      <c r="AO402" s="49"/>
      <c r="AP402" s="28">
        <v>9500</v>
      </c>
      <c r="AQ402" s="28" t="s">
        <v>4422</v>
      </c>
      <c r="AR402" s="28" t="s">
        <v>4422</v>
      </c>
      <c r="AS402" s="49"/>
      <c r="AT402" s="31">
        <v>66.666666666666657</v>
      </c>
      <c r="AU402" s="31">
        <v>66.666666666666657</v>
      </c>
      <c r="AV402" s="60">
        <v>44662</v>
      </c>
    </row>
    <row r="403" spans="1:48" x14ac:dyDescent="0.35">
      <c r="A403" s="28" t="s">
        <v>5689</v>
      </c>
      <c r="B403" s="28">
        <v>383</v>
      </c>
      <c r="C403" s="66">
        <v>4021</v>
      </c>
      <c r="D403" s="28" t="s">
        <v>4762</v>
      </c>
      <c r="E403" s="28" t="s">
        <v>742</v>
      </c>
      <c r="F403" s="28" t="s">
        <v>4</v>
      </c>
      <c r="G403" s="28" t="s">
        <v>5</v>
      </c>
      <c r="H403" s="28" t="s">
        <v>1892</v>
      </c>
      <c r="I403" s="30"/>
      <c r="J403" s="28" t="s">
        <v>2183</v>
      </c>
      <c r="K403" s="28" t="s">
        <v>2761</v>
      </c>
      <c r="L403" s="28"/>
      <c r="M403" s="28"/>
      <c r="N403" s="31">
        <v>690644473179</v>
      </c>
      <c r="O403" s="31" t="s">
        <v>5109</v>
      </c>
      <c r="P403" s="28">
        <v>9908147488</v>
      </c>
      <c r="Q403" s="28" t="s">
        <v>2764</v>
      </c>
      <c r="R403" s="28" t="s">
        <v>82</v>
      </c>
      <c r="S403" s="49"/>
      <c r="T403" s="28">
        <v>57</v>
      </c>
      <c r="U403" s="49"/>
      <c r="V403" s="47">
        <v>19000</v>
      </c>
      <c r="W403" s="47">
        <v>12500</v>
      </c>
      <c r="X403" s="47">
        <v>11500</v>
      </c>
      <c r="Y403" s="47">
        <v>1000</v>
      </c>
      <c r="Z403" s="49"/>
      <c r="AA403" s="41">
        <v>2500</v>
      </c>
      <c r="AB403" s="41">
        <v>2500</v>
      </c>
      <c r="AC403" s="41">
        <v>2500</v>
      </c>
      <c r="AD403" s="41">
        <v>0</v>
      </c>
      <c r="AE403" s="49"/>
      <c r="AF403" s="43">
        <v>0</v>
      </c>
      <c r="AG403" s="43">
        <v>0</v>
      </c>
      <c r="AH403" s="43">
        <v>0</v>
      </c>
      <c r="AI403" s="43">
        <v>0</v>
      </c>
      <c r="AJ403" s="49"/>
      <c r="AK403" s="45">
        <v>16500</v>
      </c>
      <c r="AL403" s="45">
        <v>10000</v>
      </c>
      <c r="AM403" s="45">
        <v>9000</v>
      </c>
      <c r="AN403" s="45">
        <v>1000</v>
      </c>
      <c r="AO403" s="49"/>
      <c r="AP403" s="28">
        <v>9500</v>
      </c>
      <c r="AQ403" s="28">
        <v>7000</v>
      </c>
      <c r="AR403" s="28" t="s">
        <v>4422</v>
      </c>
      <c r="AS403" s="49"/>
      <c r="AT403" s="31">
        <v>92</v>
      </c>
      <c r="AU403" s="31">
        <v>90</v>
      </c>
      <c r="AV403" s="60">
        <v>44639</v>
      </c>
    </row>
    <row r="404" spans="1:48" x14ac:dyDescent="0.35">
      <c r="A404" s="28" t="s">
        <v>5690</v>
      </c>
      <c r="B404" s="28">
        <v>384</v>
      </c>
      <c r="C404" s="28">
        <v>4096</v>
      </c>
      <c r="D404" s="28" t="s">
        <v>338</v>
      </c>
      <c r="E404" s="28" t="s">
        <v>743</v>
      </c>
      <c r="F404" s="28" t="s">
        <v>4</v>
      </c>
      <c r="G404" s="28" t="s">
        <v>5</v>
      </c>
      <c r="H404" s="28" t="s">
        <v>1892</v>
      </c>
      <c r="I404" s="30"/>
      <c r="J404" s="28" t="s">
        <v>1996</v>
      </c>
      <c r="K404" s="28" t="s">
        <v>2761</v>
      </c>
      <c r="L404" s="28" t="s">
        <v>2834</v>
      </c>
      <c r="M404" s="28"/>
      <c r="N404" s="31"/>
      <c r="O404" s="31" t="s">
        <v>2941</v>
      </c>
      <c r="P404" s="28">
        <v>9390366537</v>
      </c>
      <c r="Q404" s="28" t="s">
        <v>2764</v>
      </c>
      <c r="R404" s="28" t="s">
        <v>67</v>
      </c>
      <c r="S404" s="71"/>
      <c r="T404" s="28" t="s">
        <v>2937</v>
      </c>
      <c r="U404" s="71"/>
      <c r="V404" s="47">
        <v>19000</v>
      </c>
      <c r="W404" s="47">
        <v>19000</v>
      </c>
      <c r="X404" s="47">
        <v>3500</v>
      </c>
      <c r="Y404" s="47">
        <v>15500</v>
      </c>
      <c r="Z404" s="71"/>
      <c r="AA404" s="41">
        <v>1500</v>
      </c>
      <c r="AB404" s="41">
        <v>1500</v>
      </c>
      <c r="AC404" s="41">
        <v>1500</v>
      </c>
      <c r="AD404" s="41">
        <v>0</v>
      </c>
      <c r="AE404" s="71"/>
      <c r="AF404" s="43">
        <v>0</v>
      </c>
      <c r="AG404" s="43">
        <v>0</v>
      </c>
      <c r="AH404" s="43">
        <v>0</v>
      </c>
      <c r="AI404" s="43">
        <v>0</v>
      </c>
      <c r="AJ404" s="71"/>
      <c r="AK404" s="45">
        <v>17500</v>
      </c>
      <c r="AL404" s="45">
        <v>17500</v>
      </c>
      <c r="AM404" s="45">
        <v>2000</v>
      </c>
      <c r="AN404" s="45">
        <v>15500</v>
      </c>
      <c r="AO404" s="71"/>
      <c r="AP404" s="35">
        <v>9500</v>
      </c>
      <c r="AQ404" s="35">
        <v>8000</v>
      </c>
      <c r="AR404" s="35" t="s">
        <v>4422</v>
      </c>
      <c r="AS404" s="71"/>
      <c r="AT404" s="37">
        <v>18.421052631578945</v>
      </c>
      <c r="AU404" s="37">
        <v>11.428571428571429</v>
      </c>
      <c r="AV404" s="60">
        <v>44615</v>
      </c>
    </row>
    <row r="405" spans="1:48" x14ac:dyDescent="0.35">
      <c r="A405" s="28" t="s">
        <v>5689</v>
      </c>
      <c r="B405" s="28">
        <v>385</v>
      </c>
      <c r="C405" s="66">
        <v>4098</v>
      </c>
      <c r="D405" s="28" t="s">
        <v>4763</v>
      </c>
      <c r="E405" s="28" t="s">
        <v>744</v>
      </c>
      <c r="F405" s="28" t="s">
        <v>4</v>
      </c>
      <c r="G405" s="28" t="s">
        <v>4</v>
      </c>
      <c r="H405" s="28" t="s">
        <v>1892</v>
      </c>
      <c r="I405" s="30"/>
      <c r="J405" s="28" t="s">
        <v>2184</v>
      </c>
      <c r="K405" s="28" t="s">
        <v>2761</v>
      </c>
      <c r="L405" s="28"/>
      <c r="M405" s="28"/>
      <c r="N405" s="31">
        <v>520724937982</v>
      </c>
      <c r="O405" s="31" t="s">
        <v>5110</v>
      </c>
      <c r="P405" s="28">
        <v>7702723059</v>
      </c>
      <c r="Q405" s="28" t="s">
        <v>2764</v>
      </c>
      <c r="R405" s="28" t="s">
        <v>75</v>
      </c>
      <c r="S405" s="49"/>
      <c r="T405" s="28" t="s">
        <v>2937</v>
      </c>
      <c r="U405" s="49"/>
      <c r="V405" s="47">
        <v>18500</v>
      </c>
      <c r="W405" s="47">
        <v>18500</v>
      </c>
      <c r="X405" s="47">
        <v>8000</v>
      </c>
      <c r="Y405" s="47">
        <v>10500</v>
      </c>
      <c r="Z405" s="49"/>
      <c r="AA405" s="41">
        <v>4000</v>
      </c>
      <c r="AB405" s="41">
        <v>4000</v>
      </c>
      <c r="AC405" s="41">
        <v>4000</v>
      </c>
      <c r="AD405" s="41">
        <v>0</v>
      </c>
      <c r="AE405" s="49"/>
      <c r="AF405" s="43">
        <v>0</v>
      </c>
      <c r="AG405" s="43">
        <v>0</v>
      </c>
      <c r="AH405" s="43">
        <v>0</v>
      </c>
      <c r="AI405" s="43">
        <v>0</v>
      </c>
      <c r="AJ405" s="49"/>
      <c r="AK405" s="45">
        <v>14500</v>
      </c>
      <c r="AL405" s="45">
        <v>14500</v>
      </c>
      <c r="AM405" s="45">
        <v>4000</v>
      </c>
      <c r="AN405" s="45">
        <v>10500</v>
      </c>
      <c r="AO405" s="49"/>
      <c r="AP405" s="28">
        <v>9500</v>
      </c>
      <c r="AQ405" s="28">
        <v>5000</v>
      </c>
      <c r="AR405" s="28" t="s">
        <v>4422</v>
      </c>
      <c r="AS405" s="49"/>
      <c r="AT405" s="31">
        <v>43.243243243243242</v>
      </c>
      <c r="AU405" s="31">
        <v>27.586206896551722</v>
      </c>
      <c r="AV405" s="60">
        <v>44603</v>
      </c>
    </row>
    <row r="406" spans="1:48" x14ac:dyDescent="0.35">
      <c r="A406" s="28" t="s">
        <v>5690</v>
      </c>
      <c r="B406" s="28">
        <v>386</v>
      </c>
      <c r="C406" s="66">
        <v>4138</v>
      </c>
      <c r="D406" s="28" t="s">
        <v>339</v>
      </c>
      <c r="E406" s="35" t="s">
        <v>745</v>
      </c>
      <c r="F406" s="35" t="s">
        <v>4</v>
      </c>
      <c r="G406" s="35" t="s">
        <v>4</v>
      </c>
      <c r="H406" s="35" t="s">
        <v>1892</v>
      </c>
      <c r="I406" s="38"/>
      <c r="J406" s="35" t="s">
        <v>2185</v>
      </c>
      <c r="K406" s="35" t="s">
        <v>2760</v>
      </c>
      <c r="L406" s="35" t="s">
        <v>2834</v>
      </c>
      <c r="M406" s="35"/>
      <c r="N406" s="37">
        <v>630859285597</v>
      </c>
      <c r="O406" s="37" t="s">
        <v>4456</v>
      </c>
      <c r="P406" s="35">
        <v>8919213930</v>
      </c>
      <c r="Q406" s="35" t="s">
        <v>2764</v>
      </c>
      <c r="R406" s="35" t="s">
        <v>67</v>
      </c>
      <c r="S406" s="61"/>
      <c r="T406" s="35" t="s">
        <v>2937</v>
      </c>
      <c r="U406" s="61"/>
      <c r="V406" s="47">
        <v>17500</v>
      </c>
      <c r="W406" s="47">
        <v>17500</v>
      </c>
      <c r="X406" s="47">
        <v>0</v>
      </c>
      <c r="Y406" s="47">
        <v>17500</v>
      </c>
      <c r="Z406" s="61"/>
      <c r="AA406" s="41">
        <v>0</v>
      </c>
      <c r="AB406" s="41">
        <v>0</v>
      </c>
      <c r="AC406" s="41">
        <v>0</v>
      </c>
      <c r="AD406" s="41">
        <v>0</v>
      </c>
      <c r="AE406" s="61"/>
      <c r="AF406" s="43">
        <v>0</v>
      </c>
      <c r="AG406" s="43">
        <v>0</v>
      </c>
      <c r="AH406" s="43">
        <v>0</v>
      </c>
      <c r="AI406" s="43">
        <v>0</v>
      </c>
      <c r="AJ406" s="61"/>
      <c r="AK406" s="45">
        <v>17500</v>
      </c>
      <c r="AL406" s="45">
        <v>17500</v>
      </c>
      <c r="AM406" s="45">
        <v>0</v>
      </c>
      <c r="AN406" s="45">
        <v>17500</v>
      </c>
      <c r="AO406" s="61"/>
      <c r="AP406" s="28">
        <v>9500</v>
      </c>
      <c r="AQ406" s="28">
        <v>8000</v>
      </c>
      <c r="AR406" s="28" t="s">
        <v>4422</v>
      </c>
      <c r="AS406" s="61"/>
      <c r="AT406" s="31">
        <v>0</v>
      </c>
      <c r="AU406" s="31">
        <v>0</v>
      </c>
      <c r="AV406" s="60">
        <v>0</v>
      </c>
    </row>
    <row r="407" spans="1:48" x14ac:dyDescent="0.35">
      <c r="A407" s="28" t="s">
        <v>5690</v>
      </c>
      <c r="B407" s="28">
        <v>387</v>
      </c>
      <c r="C407" s="66">
        <v>4116</v>
      </c>
      <c r="D407" s="28" t="s">
        <v>340</v>
      </c>
      <c r="E407" s="35" t="s">
        <v>746</v>
      </c>
      <c r="F407" s="35" t="s">
        <v>4</v>
      </c>
      <c r="G407" s="28" t="s">
        <v>4</v>
      </c>
      <c r="H407" s="35" t="s">
        <v>1892</v>
      </c>
      <c r="I407" s="38"/>
      <c r="J407" s="35" t="s">
        <v>2186</v>
      </c>
      <c r="K407" s="35" t="s">
        <v>2760</v>
      </c>
      <c r="L407" s="35"/>
      <c r="M407" s="35"/>
      <c r="N407" s="37"/>
      <c r="O407" s="37" t="s">
        <v>2941</v>
      </c>
      <c r="P407" s="35">
        <v>8978789828</v>
      </c>
      <c r="Q407" s="35" t="s">
        <v>2764</v>
      </c>
      <c r="R407" s="35" t="s">
        <v>80</v>
      </c>
      <c r="S407" s="49"/>
      <c r="T407" s="35" t="s">
        <v>2937</v>
      </c>
      <c r="U407" s="49"/>
      <c r="V407" s="47">
        <v>28500</v>
      </c>
      <c r="W407" s="47">
        <v>28500</v>
      </c>
      <c r="X407" s="47">
        <v>0</v>
      </c>
      <c r="Y407" s="47">
        <v>28500</v>
      </c>
      <c r="Z407" s="49"/>
      <c r="AA407" s="41">
        <v>12000</v>
      </c>
      <c r="AB407" s="41">
        <v>12000</v>
      </c>
      <c r="AC407" s="41">
        <v>0</v>
      </c>
      <c r="AD407" s="41">
        <v>12000</v>
      </c>
      <c r="AE407" s="49"/>
      <c r="AF407" s="43">
        <v>0</v>
      </c>
      <c r="AG407" s="43">
        <v>0</v>
      </c>
      <c r="AH407" s="43">
        <v>0</v>
      </c>
      <c r="AI407" s="43">
        <v>0</v>
      </c>
      <c r="AJ407" s="49"/>
      <c r="AK407" s="45">
        <v>16500</v>
      </c>
      <c r="AL407" s="45">
        <v>16500</v>
      </c>
      <c r="AM407" s="45">
        <v>0</v>
      </c>
      <c r="AN407" s="45">
        <v>16500</v>
      </c>
      <c r="AO407" s="49"/>
      <c r="AP407" s="35">
        <v>9500</v>
      </c>
      <c r="AQ407" s="35">
        <v>7000</v>
      </c>
      <c r="AR407" s="35" t="s">
        <v>4422</v>
      </c>
      <c r="AS407" s="49"/>
      <c r="AT407" s="37">
        <v>0</v>
      </c>
      <c r="AU407" s="37">
        <v>0</v>
      </c>
      <c r="AV407" s="60">
        <v>0</v>
      </c>
    </row>
    <row r="408" spans="1:48" x14ac:dyDescent="0.35">
      <c r="A408" s="28" t="s">
        <v>5689</v>
      </c>
      <c r="B408" s="28">
        <v>388</v>
      </c>
      <c r="C408" s="66">
        <v>4455</v>
      </c>
      <c r="D408" s="28" t="s">
        <v>1827</v>
      </c>
      <c r="E408" s="28" t="s">
        <v>2876</v>
      </c>
      <c r="F408" s="28" t="s">
        <v>4</v>
      </c>
      <c r="G408" s="28" t="s">
        <v>5</v>
      </c>
      <c r="H408" s="28" t="s">
        <v>1892</v>
      </c>
      <c r="I408" s="30"/>
      <c r="J408" s="28" t="s">
        <v>2626</v>
      </c>
      <c r="K408" s="28" t="s">
        <v>2761</v>
      </c>
      <c r="L408" s="28"/>
      <c r="M408" s="28"/>
      <c r="N408" s="31">
        <v>463111930326</v>
      </c>
      <c r="O408" s="31" t="s">
        <v>5111</v>
      </c>
      <c r="P408" s="28">
        <v>9381132235</v>
      </c>
      <c r="Q408" s="28" t="s">
        <v>2764</v>
      </c>
      <c r="R408" s="28" t="s">
        <v>83</v>
      </c>
      <c r="S408" s="49"/>
      <c r="T408" s="28" t="s">
        <v>2937</v>
      </c>
      <c r="U408" s="49"/>
      <c r="V408" s="47">
        <v>16500</v>
      </c>
      <c r="W408" s="47">
        <v>16500</v>
      </c>
      <c r="X408" s="47">
        <v>4000</v>
      </c>
      <c r="Y408" s="47">
        <v>12500</v>
      </c>
      <c r="Z408" s="49"/>
      <c r="AA408" s="41">
        <v>0</v>
      </c>
      <c r="AB408" s="41">
        <v>0</v>
      </c>
      <c r="AC408" s="41">
        <v>0</v>
      </c>
      <c r="AD408" s="41">
        <v>0</v>
      </c>
      <c r="AE408" s="49"/>
      <c r="AF408" s="43">
        <v>0</v>
      </c>
      <c r="AG408" s="43">
        <v>0</v>
      </c>
      <c r="AH408" s="43">
        <v>0</v>
      </c>
      <c r="AI408" s="43">
        <v>0</v>
      </c>
      <c r="AJ408" s="49"/>
      <c r="AK408" s="45">
        <v>16500</v>
      </c>
      <c r="AL408" s="45">
        <v>16500</v>
      </c>
      <c r="AM408" s="45">
        <v>4000</v>
      </c>
      <c r="AN408" s="45">
        <v>12500</v>
      </c>
      <c r="AO408" s="49"/>
      <c r="AP408" s="28">
        <v>9500</v>
      </c>
      <c r="AQ408" s="28">
        <v>7000</v>
      </c>
      <c r="AR408" s="28" t="s">
        <v>4422</v>
      </c>
      <c r="AS408" s="49"/>
      <c r="AT408" s="31">
        <v>24.242424242424242</v>
      </c>
      <c r="AU408" s="31">
        <v>24.242424242424242</v>
      </c>
      <c r="AV408" s="60">
        <v>44669</v>
      </c>
    </row>
    <row r="409" spans="1:48" x14ac:dyDescent="0.35">
      <c r="A409" s="28" t="s">
        <v>5690</v>
      </c>
      <c r="B409" s="28">
        <v>389</v>
      </c>
      <c r="C409" s="28" t="s">
        <v>341</v>
      </c>
      <c r="D409" s="28" t="s">
        <v>341</v>
      </c>
      <c r="E409" s="35" t="s">
        <v>747</v>
      </c>
      <c r="F409" s="35" t="s">
        <v>4</v>
      </c>
      <c r="G409" s="28" t="s">
        <v>5</v>
      </c>
      <c r="H409" s="35" t="s">
        <v>1892</v>
      </c>
      <c r="I409" s="38"/>
      <c r="J409" s="35" t="s">
        <v>2187</v>
      </c>
      <c r="K409" s="35" t="s">
        <v>2872</v>
      </c>
      <c r="L409" s="35" t="s">
        <v>2834</v>
      </c>
      <c r="M409" s="35"/>
      <c r="N409" s="37"/>
      <c r="O409" s="37" t="s">
        <v>2941</v>
      </c>
      <c r="P409" s="35">
        <v>9100422364</v>
      </c>
      <c r="Q409" s="35" t="s">
        <v>2762</v>
      </c>
      <c r="R409" s="35" t="s">
        <v>90</v>
      </c>
      <c r="S409" s="49"/>
      <c r="T409" s="35" t="s">
        <v>2937</v>
      </c>
      <c r="U409" s="49"/>
      <c r="V409" s="47">
        <v>14000</v>
      </c>
      <c r="W409" s="47">
        <v>14000</v>
      </c>
      <c r="X409" s="47">
        <v>4000</v>
      </c>
      <c r="Y409" s="47">
        <v>10000</v>
      </c>
      <c r="Z409" s="49"/>
      <c r="AA409" s="41">
        <v>4500</v>
      </c>
      <c r="AB409" s="41">
        <v>4500</v>
      </c>
      <c r="AC409" s="41">
        <v>4000</v>
      </c>
      <c r="AD409" s="41">
        <v>500</v>
      </c>
      <c r="AE409" s="49"/>
      <c r="AF409" s="43">
        <v>0</v>
      </c>
      <c r="AG409" s="43">
        <v>0</v>
      </c>
      <c r="AH409" s="43">
        <v>0</v>
      </c>
      <c r="AI409" s="43">
        <v>0</v>
      </c>
      <c r="AJ409" s="49"/>
      <c r="AK409" s="45">
        <v>9500</v>
      </c>
      <c r="AL409" s="45">
        <v>9500</v>
      </c>
      <c r="AM409" s="45">
        <v>0</v>
      </c>
      <c r="AN409" s="45">
        <v>9500</v>
      </c>
      <c r="AO409" s="49"/>
      <c r="AP409" s="35">
        <v>9500</v>
      </c>
      <c r="AQ409" s="35" t="s">
        <v>4422</v>
      </c>
      <c r="AR409" s="35" t="s">
        <v>4422</v>
      </c>
      <c r="AS409" s="49"/>
      <c r="AT409" s="37">
        <v>28.571428571428569</v>
      </c>
      <c r="AU409" s="37">
        <v>0</v>
      </c>
      <c r="AV409" s="60">
        <v>44448</v>
      </c>
    </row>
    <row r="410" spans="1:48" x14ac:dyDescent="0.35">
      <c r="A410" s="28" t="s">
        <v>5689</v>
      </c>
      <c r="B410" s="28">
        <v>390</v>
      </c>
      <c r="C410" s="66">
        <v>4026</v>
      </c>
      <c r="D410" s="28" t="s">
        <v>4764</v>
      </c>
      <c r="E410" s="28" t="s">
        <v>748</v>
      </c>
      <c r="F410" s="28" t="s">
        <v>4</v>
      </c>
      <c r="G410" s="28" t="s">
        <v>4</v>
      </c>
      <c r="H410" s="28" t="s">
        <v>1892</v>
      </c>
      <c r="I410" s="30"/>
      <c r="J410" s="28" t="s">
        <v>2188</v>
      </c>
      <c r="K410" s="28" t="s">
        <v>2761</v>
      </c>
      <c r="L410" s="28"/>
      <c r="M410" s="28"/>
      <c r="N410" s="31">
        <v>227527423872</v>
      </c>
      <c r="O410" s="31" t="s">
        <v>5112</v>
      </c>
      <c r="P410" s="28">
        <v>9640394150</v>
      </c>
      <c r="Q410" s="28" t="s">
        <v>2762</v>
      </c>
      <c r="R410" s="28" t="s">
        <v>87</v>
      </c>
      <c r="S410" s="49"/>
      <c r="T410" s="28">
        <v>4</v>
      </c>
      <c r="U410" s="49"/>
      <c r="V410" s="47">
        <v>12000</v>
      </c>
      <c r="W410" s="47">
        <v>9000</v>
      </c>
      <c r="X410" s="47">
        <v>5000</v>
      </c>
      <c r="Y410" s="47">
        <v>4000</v>
      </c>
      <c r="Z410" s="49"/>
      <c r="AA410" s="41">
        <v>2500</v>
      </c>
      <c r="AB410" s="41">
        <v>2500</v>
      </c>
      <c r="AC410" s="41">
        <v>2500</v>
      </c>
      <c r="AD410" s="41">
        <v>0</v>
      </c>
      <c r="AE410" s="49"/>
      <c r="AF410" s="43">
        <v>0</v>
      </c>
      <c r="AG410" s="43">
        <v>0</v>
      </c>
      <c r="AH410" s="43">
        <v>0</v>
      </c>
      <c r="AI410" s="43">
        <v>0</v>
      </c>
      <c r="AJ410" s="49"/>
      <c r="AK410" s="45">
        <v>9500</v>
      </c>
      <c r="AL410" s="45">
        <v>6500</v>
      </c>
      <c r="AM410" s="45">
        <v>2500</v>
      </c>
      <c r="AN410" s="45">
        <v>4000</v>
      </c>
      <c r="AO410" s="49"/>
      <c r="AP410" s="28">
        <v>9500</v>
      </c>
      <c r="AQ410" s="28" t="s">
        <v>4422</v>
      </c>
      <c r="AR410" s="28" t="s">
        <v>4422</v>
      </c>
      <c r="AS410" s="49"/>
      <c r="AT410" s="31">
        <v>55.555555555555557</v>
      </c>
      <c r="AU410" s="31">
        <v>38.461538461538467</v>
      </c>
      <c r="AV410" s="60">
        <v>44646</v>
      </c>
    </row>
    <row r="411" spans="1:48" x14ac:dyDescent="0.35">
      <c r="A411" s="28" t="s">
        <v>5689</v>
      </c>
      <c r="B411" s="28">
        <v>391</v>
      </c>
      <c r="C411" s="66">
        <v>4101</v>
      </c>
      <c r="D411" s="28" t="s">
        <v>4765</v>
      </c>
      <c r="E411" s="28" t="s">
        <v>749</v>
      </c>
      <c r="F411" s="28" t="s">
        <v>4</v>
      </c>
      <c r="G411" s="28" t="s">
        <v>4</v>
      </c>
      <c r="H411" s="28" t="s">
        <v>1892</v>
      </c>
      <c r="I411" s="30"/>
      <c r="J411" s="28" t="s">
        <v>2189</v>
      </c>
      <c r="K411" s="28" t="s">
        <v>2761</v>
      </c>
      <c r="L411" s="28"/>
      <c r="M411" s="28"/>
      <c r="N411" s="31">
        <v>244994859602</v>
      </c>
      <c r="O411" s="31" t="s">
        <v>5113</v>
      </c>
      <c r="P411" s="28">
        <v>9701959824</v>
      </c>
      <c r="Q411" s="28" t="s">
        <v>2762</v>
      </c>
      <c r="R411" s="28" t="s">
        <v>69</v>
      </c>
      <c r="S411" s="49"/>
      <c r="T411" s="28" t="s">
        <v>2937</v>
      </c>
      <c r="U411" s="49"/>
      <c r="V411" s="47">
        <v>16000</v>
      </c>
      <c r="W411" s="47">
        <v>16000</v>
      </c>
      <c r="X411" s="47">
        <v>4500</v>
      </c>
      <c r="Y411" s="47">
        <v>11500</v>
      </c>
      <c r="Z411" s="49"/>
      <c r="AA411" s="41">
        <v>6500</v>
      </c>
      <c r="AB411" s="41">
        <v>6500</v>
      </c>
      <c r="AC411" s="41">
        <v>2000</v>
      </c>
      <c r="AD411" s="41">
        <v>4500</v>
      </c>
      <c r="AE411" s="49"/>
      <c r="AF411" s="43">
        <v>0</v>
      </c>
      <c r="AG411" s="43">
        <v>0</v>
      </c>
      <c r="AH411" s="43">
        <v>0</v>
      </c>
      <c r="AI411" s="43">
        <v>0</v>
      </c>
      <c r="AJ411" s="49"/>
      <c r="AK411" s="45">
        <v>9500</v>
      </c>
      <c r="AL411" s="45">
        <v>9500</v>
      </c>
      <c r="AM411" s="45">
        <v>2500</v>
      </c>
      <c r="AN411" s="45">
        <v>7000</v>
      </c>
      <c r="AO411" s="49"/>
      <c r="AP411" s="28">
        <v>9500</v>
      </c>
      <c r="AQ411" s="28" t="s">
        <v>4422</v>
      </c>
      <c r="AR411" s="28" t="s">
        <v>4422</v>
      </c>
      <c r="AS411" s="49"/>
      <c r="AT411" s="31">
        <v>28.125</v>
      </c>
      <c r="AU411" s="31">
        <v>26.315789473684209</v>
      </c>
      <c r="AV411" s="60">
        <v>44670</v>
      </c>
    </row>
    <row r="412" spans="1:48" x14ac:dyDescent="0.35">
      <c r="A412" s="28" t="s">
        <v>5689</v>
      </c>
      <c r="B412" s="28">
        <v>392</v>
      </c>
      <c r="C412" s="66">
        <v>4027</v>
      </c>
      <c r="D412" s="28" t="s">
        <v>4766</v>
      </c>
      <c r="E412" s="28" t="s">
        <v>750</v>
      </c>
      <c r="F412" s="28" t="s">
        <v>4</v>
      </c>
      <c r="G412" s="28" t="s">
        <v>5</v>
      </c>
      <c r="H412" s="28" t="s">
        <v>1892</v>
      </c>
      <c r="I412" s="30"/>
      <c r="J412" s="28" t="s">
        <v>2190</v>
      </c>
      <c r="K412" s="28" t="s">
        <v>2761</v>
      </c>
      <c r="L412" s="28"/>
      <c r="M412" s="28"/>
      <c r="N412" s="31">
        <v>642378092387</v>
      </c>
      <c r="O412" s="31" t="s">
        <v>5114</v>
      </c>
      <c r="P412" s="28">
        <v>8897928192</v>
      </c>
      <c r="Q412" s="28" t="s">
        <v>2764</v>
      </c>
      <c r="R412" s="28" t="s">
        <v>62</v>
      </c>
      <c r="S412" s="49"/>
      <c r="T412" s="28" t="s">
        <v>2937</v>
      </c>
      <c r="U412" s="49"/>
      <c r="V412" s="47">
        <v>21500</v>
      </c>
      <c r="W412" s="47">
        <v>21500</v>
      </c>
      <c r="X412" s="47">
        <v>7000</v>
      </c>
      <c r="Y412" s="47">
        <v>14500</v>
      </c>
      <c r="Z412" s="49"/>
      <c r="AA412" s="41">
        <v>4000</v>
      </c>
      <c r="AB412" s="41">
        <v>4000</v>
      </c>
      <c r="AC412" s="41">
        <v>4000</v>
      </c>
      <c r="AD412" s="41">
        <v>0</v>
      </c>
      <c r="AE412" s="49"/>
      <c r="AF412" s="43">
        <v>0</v>
      </c>
      <c r="AG412" s="43">
        <v>0</v>
      </c>
      <c r="AH412" s="43">
        <v>0</v>
      </c>
      <c r="AI412" s="43">
        <v>0</v>
      </c>
      <c r="AJ412" s="49"/>
      <c r="AK412" s="45">
        <v>17500</v>
      </c>
      <c r="AL412" s="45">
        <v>17500</v>
      </c>
      <c r="AM412" s="45">
        <v>3000</v>
      </c>
      <c r="AN412" s="45">
        <v>14500</v>
      </c>
      <c r="AO412" s="49"/>
      <c r="AP412" s="28">
        <v>9500</v>
      </c>
      <c r="AQ412" s="28">
        <v>8000</v>
      </c>
      <c r="AR412" s="28" t="s">
        <v>4422</v>
      </c>
      <c r="AS412" s="49"/>
      <c r="AT412" s="31">
        <v>32.558139534883722</v>
      </c>
      <c r="AU412" s="31">
        <v>17.142857142857142</v>
      </c>
      <c r="AV412" s="60">
        <v>44664</v>
      </c>
    </row>
    <row r="413" spans="1:48" x14ac:dyDescent="0.35">
      <c r="A413" s="28" t="s">
        <v>5689</v>
      </c>
      <c r="B413" s="28">
        <v>393</v>
      </c>
      <c r="C413" s="66">
        <v>4137</v>
      </c>
      <c r="D413" s="28" t="s">
        <v>4767</v>
      </c>
      <c r="E413" s="28" t="s">
        <v>751</v>
      </c>
      <c r="F413" s="28" t="s">
        <v>4</v>
      </c>
      <c r="G413" s="28" t="s">
        <v>5</v>
      </c>
      <c r="H413" s="28" t="s">
        <v>1893</v>
      </c>
      <c r="I413" s="30"/>
      <c r="J413" s="28" t="s">
        <v>2191</v>
      </c>
      <c r="K413" s="28" t="s">
        <v>2761</v>
      </c>
      <c r="L413" s="28" t="s">
        <v>2834</v>
      </c>
      <c r="M413" s="28"/>
      <c r="N413" s="31">
        <v>716295407870</v>
      </c>
      <c r="O413" s="31" t="s">
        <v>5115</v>
      </c>
      <c r="P413" s="28">
        <v>9346852190</v>
      </c>
      <c r="Q413" s="28" t="s">
        <v>2764</v>
      </c>
      <c r="R413" s="28" t="s">
        <v>83</v>
      </c>
      <c r="S413" s="49"/>
      <c r="T413" s="28" t="s">
        <v>2937</v>
      </c>
      <c r="U413" s="49"/>
      <c r="V413" s="47">
        <v>20000</v>
      </c>
      <c r="W413" s="47">
        <v>20000</v>
      </c>
      <c r="X413" s="47">
        <v>6500</v>
      </c>
      <c r="Y413" s="47">
        <v>13500</v>
      </c>
      <c r="Z413" s="49"/>
      <c r="AA413" s="41">
        <v>3500</v>
      </c>
      <c r="AB413" s="41">
        <v>3500</v>
      </c>
      <c r="AC413" s="41">
        <v>3500</v>
      </c>
      <c r="AD413" s="41">
        <v>0</v>
      </c>
      <c r="AE413" s="49"/>
      <c r="AF413" s="43">
        <v>0</v>
      </c>
      <c r="AG413" s="43">
        <v>0</v>
      </c>
      <c r="AH413" s="43">
        <v>0</v>
      </c>
      <c r="AI413" s="43">
        <v>0</v>
      </c>
      <c r="AJ413" s="49"/>
      <c r="AK413" s="45">
        <v>16500</v>
      </c>
      <c r="AL413" s="45">
        <v>16500</v>
      </c>
      <c r="AM413" s="45">
        <v>3000</v>
      </c>
      <c r="AN413" s="45">
        <v>13500</v>
      </c>
      <c r="AO413" s="49"/>
      <c r="AP413" s="28">
        <v>9500</v>
      </c>
      <c r="AQ413" s="28">
        <v>7000</v>
      </c>
      <c r="AR413" s="28" t="s">
        <v>4422</v>
      </c>
      <c r="AS413" s="49"/>
      <c r="AT413" s="31">
        <v>32.5</v>
      </c>
      <c r="AU413" s="31">
        <v>18.181818181818183</v>
      </c>
      <c r="AV413" s="60">
        <v>44669</v>
      </c>
    </row>
    <row r="414" spans="1:48" x14ac:dyDescent="0.35">
      <c r="A414" s="28" t="s">
        <v>5689</v>
      </c>
      <c r="B414" s="28">
        <v>394</v>
      </c>
      <c r="C414" s="28" t="s">
        <v>2929</v>
      </c>
      <c r="D414" s="28" t="s">
        <v>2860</v>
      </c>
      <c r="E414" s="28" t="s">
        <v>2870</v>
      </c>
      <c r="F414" s="28" t="s">
        <v>4</v>
      </c>
      <c r="G414" s="28" t="s">
        <v>5</v>
      </c>
      <c r="H414" s="28" t="s">
        <v>1893</v>
      </c>
      <c r="I414" s="30"/>
      <c r="J414" s="28" t="s">
        <v>2871</v>
      </c>
      <c r="K414" s="28" t="s">
        <v>2761</v>
      </c>
      <c r="L414" s="28" t="s">
        <v>2826</v>
      </c>
      <c r="M414" s="28"/>
      <c r="N414" s="31">
        <v>270471354695</v>
      </c>
      <c r="O414" s="31" t="s">
        <v>5116</v>
      </c>
      <c r="P414" s="28">
        <v>8978618636</v>
      </c>
      <c r="Q414" s="28" t="s">
        <v>2764</v>
      </c>
      <c r="R414" s="28" t="s">
        <v>74</v>
      </c>
      <c r="S414" s="49"/>
      <c r="T414" s="28">
        <v>313</v>
      </c>
      <c r="U414" s="49"/>
      <c r="V414" s="47">
        <v>15000</v>
      </c>
      <c r="W414" s="47">
        <v>3500</v>
      </c>
      <c r="X414" s="47">
        <v>0</v>
      </c>
      <c r="Y414" s="47">
        <v>3500</v>
      </c>
      <c r="Z414" s="49"/>
      <c r="AA414" s="41">
        <v>0</v>
      </c>
      <c r="AB414" s="41">
        <v>0</v>
      </c>
      <c r="AC414" s="41">
        <v>0</v>
      </c>
      <c r="AD414" s="41">
        <v>0</v>
      </c>
      <c r="AE414" s="49"/>
      <c r="AF414" s="43">
        <v>0</v>
      </c>
      <c r="AG414" s="43">
        <v>0</v>
      </c>
      <c r="AH414" s="43">
        <v>0</v>
      </c>
      <c r="AI414" s="43">
        <v>0</v>
      </c>
      <c r="AJ414" s="49"/>
      <c r="AK414" s="45">
        <v>15000</v>
      </c>
      <c r="AL414" s="45">
        <v>3500</v>
      </c>
      <c r="AM414" s="45">
        <v>0</v>
      </c>
      <c r="AN414" s="45">
        <v>3500</v>
      </c>
      <c r="AO414" s="49"/>
      <c r="AP414" s="28">
        <v>9500</v>
      </c>
      <c r="AQ414" s="28">
        <v>5500</v>
      </c>
      <c r="AR414" s="28" t="s">
        <v>4422</v>
      </c>
      <c r="AS414" s="49"/>
      <c r="AT414" s="31">
        <v>0</v>
      </c>
      <c r="AU414" s="31">
        <v>0</v>
      </c>
      <c r="AV414" s="60">
        <v>0</v>
      </c>
    </row>
    <row r="415" spans="1:48" x14ac:dyDescent="0.35">
      <c r="A415" s="28" t="s">
        <v>5689</v>
      </c>
      <c r="B415" s="28">
        <v>395</v>
      </c>
      <c r="C415" s="66">
        <v>3968</v>
      </c>
      <c r="D415" s="28" t="s">
        <v>4768</v>
      </c>
      <c r="E415" s="28" t="s">
        <v>752</v>
      </c>
      <c r="F415" s="28" t="s">
        <v>4</v>
      </c>
      <c r="G415" s="28" t="s">
        <v>5</v>
      </c>
      <c r="H415" s="28" t="s">
        <v>1893</v>
      </c>
      <c r="I415" s="30"/>
      <c r="J415" s="28" t="s">
        <v>2192</v>
      </c>
      <c r="K415" s="28" t="s">
        <v>2761</v>
      </c>
      <c r="L415" s="28"/>
      <c r="M415" s="28"/>
      <c r="N415" s="31">
        <v>378543479769</v>
      </c>
      <c r="O415" s="31" t="s">
        <v>5117</v>
      </c>
      <c r="P415" s="28">
        <v>6302832919</v>
      </c>
      <c r="Q415" s="28" t="s">
        <v>2762</v>
      </c>
      <c r="R415" s="28" t="s">
        <v>97</v>
      </c>
      <c r="S415" s="49"/>
      <c r="T415" s="28">
        <v>395</v>
      </c>
      <c r="U415" s="49"/>
      <c r="V415" s="47">
        <v>9500</v>
      </c>
      <c r="W415" s="47">
        <v>8000</v>
      </c>
      <c r="X415" s="47">
        <v>8000</v>
      </c>
      <c r="Y415" s="47">
        <v>0</v>
      </c>
      <c r="Z415" s="49"/>
      <c r="AA415" s="41">
        <v>0</v>
      </c>
      <c r="AB415" s="41">
        <v>0</v>
      </c>
      <c r="AC415" s="41">
        <v>0</v>
      </c>
      <c r="AD415" s="41">
        <v>0</v>
      </c>
      <c r="AE415" s="49"/>
      <c r="AF415" s="43">
        <v>0</v>
      </c>
      <c r="AG415" s="43">
        <v>0</v>
      </c>
      <c r="AH415" s="43">
        <v>0</v>
      </c>
      <c r="AI415" s="43">
        <v>0</v>
      </c>
      <c r="AJ415" s="49"/>
      <c r="AK415" s="45">
        <v>9500</v>
      </c>
      <c r="AL415" s="45">
        <v>8000</v>
      </c>
      <c r="AM415" s="45">
        <v>8000</v>
      </c>
      <c r="AN415" s="45">
        <v>0</v>
      </c>
      <c r="AO415" s="49"/>
      <c r="AP415" s="28">
        <v>9500</v>
      </c>
      <c r="AQ415" s="28" t="s">
        <v>4422</v>
      </c>
      <c r="AR415" s="28" t="s">
        <v>4422</v>
      </c>
      <c r="AS415" s="49"/>
      <c r="AT415" s="31">
        <v>100</v>
      </c>
      <c r="AU415" s="31">
        <v>100</v>
      </c>
      <c r="AV415" s="60">
        <v>44610</v>
      </c>
    </row>
    <row r="416" spans="1:48" x14ac:dyDescent="0.35">
      <c r="A416" s="28" t="s">
        <v>5689</v>
      </c>
      <c r="B416" s="28">
        <v>396</v>
      </c>
      <c r="C416" s="66">
        <v>3960</v>
      </c>
      <c r="D416" s="28" t="s">
        <v>4769</v>
      </c>
      <c r="E416" s="28" t="s">
        <v>753</v>
      </c>
      <c r="F416" s="28" t="s">
        <v>4</v>
      </c>
      <c r="G416" s="28" t="s">
        <v>4</v>
      </c>
      <c r="H416" s="28" t="s">
        <v>1893</v>
      </c>
      <c r="I416" s="30"/>
      <c r="J416" s="28" t="s">
        <v>2078</v>
      </c>
      <c r="K416" s="28" t="s">
        <v>2761</v>
      </c>
      <c r="L416" s="28"/>
      <c r="M416" s="28"/>
      <c r="N416" s="31">
        <v>675774822530</v>
      </c>
      <c r="O416" s="31" t="s">
        <v>5118</v>
      </c>
      <c r="P416" s="28">
        <v>9642227367</v>
      </c>
      <c r="Q416" s="28" t="s">
        <v>2762</v>
      </c>
      <c r="R416" s="28" t="s">
        <v>97</v>
      </c>
      <c r="S416" s="49"/>
      <c r="T416" s="28" t="s">
        <v>2937</v>
      </c>
      <c r="U416" s="49"/>
      <c r="V416" s="47">
        <v>9500</v>
      </c>
      <c r="W416" s="47">
        <v>9500</v>
      </c>
      <c r="X416" s="47">
        <v>6000</v>
      </c>
      <c r="Y416" s="47">
        <v>3500</v>
      </c>
      <c r="Z416" s="49"/>
      <c r="AA416" s="41">
        <v>0</v>
      </c>
      <c r="AB416" s="41">
        <v>0</v>
      </c>
      <c r="AC416" s="41">
        <v>0</v>
      </c>
      <c r="AD416" s="41">
        <v>0</v>
      </c>
      <c r="AE416" s="49"/>
      <c r="AF416" s="43">
        <v>0</v>
      </c>
      <c r="AG416" s="43">
        <v>0</v>
      </c>
      <c r="AH416" s="43">
        <v>0</v>
      </c>
      <c r="AI416" s="43">
        <v>0</v>
      </c>
      <c r="AJ416" s="49"/>
      <c r="AK416" s="45">
        <v>9500</v>
      </c>
      <c r="AL416" s="45">
        <v>9500</v>
      </c>
      <c r="AM416" s="45">
        <v>6000</v>
      </c>
      <c r="AN416" s="45">
        <v>3500</v>
      </c>
      <c r="AO416" s="49"/>
      <c r="AP416" s="28">
        <v>9500</v>
      </c>
      <c r="AQ416" s="28" t="s">
        <v>4422</v>
      </c>
      <c r="AR416" s="28" t="s">
        <v>4422</v>
      </c>
      <c r="AS416" s="49"/>
      <c r="AT416" s="31">
        <v>63.157894736842103</v>
      </c>
      <c r="AU416" s="31">
        <v>63.157894736842103</v>
      </c>
      <c r="AV416" s="60">
        <v>44667</v>
      </c>
    </row>
    <row r="417" spans="1:48" x14ac:dyDescent="0.35">
      <c r="A417" s="28" t="s">
        <v>5690</v>
      </c>
      <c r="B417" s="28">
        <v>397</v>
      </c>
      <c r="C417" s="28" t="s">
        <v>342</v>
      </c>
      <c r="D417" s="28" t="s">
        <v>342</v>
      </c>
      <c r="E417" s="35" t="s">
        <v>754</v>
      </c>
      <c r="F417" s="35" t="s">
        <v>4</v>
      </c>
      <c r="G417" s="28" t="s">
        <v>4</v>
      </c>
      <c r="H417" s="35" t="s">
        <v>1893</v>
      </c>
      <c r="I417" s="38"/>
      <c r="J417" s="35" t="s">
        <v>2193</v>
      </c>
      <c r="K417" s="35" t="s">
        <v>2872</v>
      </c>
      <c r="L417" s="35" t="s">
        <v>2834</v>
      </c>
      <c r="M417" s="35"/>
      <c r="N417" s="37"/>
      <c r="O417" s="37" t="s">
        <v>2941</v>
      </c>
      <c r="P417" s="35">
        <v>9640431009</v>
      </c>
      <c r="Q417" s="35" t="s">
        <v>2764</v>
      </c>
      <c r="R417" s="35" t="s">
        <v>83</v>
      </c>
      <c r="S417" s="49"/>
      <c r="T417" s="35" t="s">
        <v>2937</v>
      </c>
      <c r="U417" s="49"/>
      <c r="V417" s="47">
        <v>17500</v>
      </c>
      <c r="W417" s="47">
        <v>17500</v>
      </c>
      <c r="X417" s="47">
        <v>0</v>
      </c>
      <c r="Y417" s="47">
        <v>17500</v>
      </c>
      <c r="Z417" s="49"/>
      <c r="AA417" s="41">
        <v>1000</v>
      </c>
      <c r="AB417" s="41">
        <v>1000</v>
      </c>
      <c r="AC417" s="41">
        <v>0</v>
      </c>
      <c r="AD417" s="41">
        <v>1000</v>
      </c>
      <c r="AE417" s="49"/>
      <c r="AF417" s="43">
        <v>0</v>
      </c>
      <c r="AG417" s="43">
        <v>0</v>
      </c>
      <c r="AH417" s="43">
        <v>0</v>
      </c>
      <c r="AI417" s="43">
        <v>0</v>
      </c>
      <c r="AJ417" s="49"/>
      <c r="AK417" s="45">
        <v>16500</v>
      </c>
      <c r="AL417" s="45">
        <v>16500</v>
      </c>
      <c r="AM417" s="45">
        <v>0</v>
      </c>
      <c r="AN417" s="45">
        <v>16500</v>
      </c>
      <c r="AO417" s="49"/>
      <c r="AP417" s="35">
        <v>9500</v>
      </c>
      <c r="AQ417" s="35">
        <v>7000</v>
      </c>
      <c r="AR417" s="35" t="s">
        <v>4422</v>
      </c>
      <c r="AS417" s="49"/>
      <c r="AT417" s="37">
        <v>0</v>
      </c>
      <c r="AU417" s="37">
        <v>0</v>
      </c>
      <c r="AV417" s="60">
        <v>0</v>
      </c>
    </row>
    <row r="418" spans="1:48" x14ac:dyDescent="0.35">
      <c r="A418" s="28" t="s">
        <v>5689</v>
      </c>
      <c r="B418" s="28">
        <v>398</v>
      </c>
      <c r="C418" s="66">
        <v>3972</v>
      </c>
      <c r="D418" s="28" t="s">
        <v>4770</v>
      </c>
      <c r="E418" s="28" t="s">
        <v>755</v>
      </c>
      <c r="F418" s="28" t="s">
        <v>4</v>
      </c>
      <c r="G418" s="28" t="s">
        <v>4</v>
      </c>
      <c r="H418" s="28" t="s">
        <v>1893</v>
      </c>
      <c r="I418" s="30"/>
      <c r="J418" s="28" t="s">
        <v>2194</v>
      </c>
      <c r="K418" s="28" t="s">
        <v>2761</v>
      </c>
      <c r="L418" s="28"/>
      <c r="M418" s="28"/>
      <c r="N418" s="31">
        <v>459823994650</v>
      </c>
      <c r="O418" s="31" t="s">
        <v>5119</v>
      </c>
      <c r="P418" s="28">
        <v>8096517581</v>
      </c>
      <c r="Q418" s="28" t="s">
        <v>2762</v>
      </c>
      <c r="R418" s="28" t="s">
        <v>71</v>
      </c>
      <c r="S418" s="49"/>
      <c r="T418" s="28">
        <v>117</v>
      </c>
      <c r="U418" s="49"/>
      <c r="V418" s="47">
        <v>13500</v>
      </c>
      <c r="W418" s="47">
        <v>12000</v>
      </c>
      <c r="X418" s="47">
        <v>10000</v>
      </c>
      <c r="Y418" s="47">
        <v>2000</v>
      </c>
      <c r="Z418" s="49"/>
      <c r="AA418" s="41">
        <v>4000</v>
      </c>
      <c r="AB418" s="41">
        <v>4000</v>
      </c>
      <c r="AC418" s="41">
        <v>4000</v>
      </c>
      <c r="AD418" s="41">
        <v>0</v>
      </c>
      <c r="AE418" s="49"/>
      <c r="AF418" s="43">
        <v>0</v>
      </c>
      <c r="AG418" s="43">
        <v>0</v>
      </c>
      <c r="AH418" s="43">
        <v>0</v>
      </c>
      <c r="AI418" s="43">
        <v>0</v>
      </c>
      <c r="AJ418" s="49"/>
      <c r="AK418" s="45">
        <v>9500</v>
      </c>
      <c r="AL418" s="45">
        <v>8000</v>
      </c>
      <c r="AM418" s="45">
        <v>6000</v>
      </c>
      <c r="AN418" s="45">
        <v>2000</v>
      </c>
      <c r="AO418" s="49"/>
      <c r="AP418" s="28">
        <v>9500</v>
      </c>
      <c r="AQ418" s="28" t="s">
        <v>4422</v>
      </c>
      <c r="AR418" s="28" t="s">
        <v>4422</v>
      </c>
      <c r="AS418" s="49"/>
      <c r="AT418" s="31">
        <v>83.333333333333343</v>
      </c>
      <c r="AU418" s="31">
        <v>75</v>
      </c>
      <c r="AV418" s="60">
        <v>44644</v>
      </c>
    </row>
    <row r="419" spans="1:48" x14ac:dyDescent="0.35">
      <c r="A419" s="28" t="s">
        <v>5689</v>
      </c>
      <c r="B419" s="28">
        <v>399</v>
      </c>
      <c r="C419" s="66">
        <v>4033</v>
      </c>
      <c r="D419" s="28" t="s">
        <v>4771</v>
      </c>
      <c r="E419" s="28" t="s">
        <v>756</v>
      </c>
      <c r="F419" s="28" t="s">
        <v>4</v>
      </c>
      <c r="G419" s="28" t="s">
        <v>5</v>
      </c>
      <c r="H419" s="28" t="s">
        <v>1893</v>
      </c>
      <c r="I419" s="30"/>
      <c r="J419" s="28" t="s">
        <v>2894</v>
      </c>
      <c r="K419" s="28" t="s">
        <v>2761</v>
      </c>
      <c r="L419" s="28"/>
      <c r="M419" s="28"/>
      <c r="N419" s="31">
        <v>782803658362</v>
      </c>
      <c r="O419" s="31" t="s">
        <v>5120</v>
      </c>
      <c r="P419" s="28">
        <v>9618193801</v>
      </c>
      <c r="Q419" s="28" t="s">
        <v>2764</v>
      </c>
      <c r="R419" s="28" t="s">
        <v>62</v>
      </c>
      <c r="S419" s="49"/>
      <c r="T419" s="28">
        <v>105</v>
      </c>
      <c r="U419" s="49"/>
      <c r="V419" s="47">
        <v>17500</v>
      </c>
      <c r="W419" s="47">
        <v>13600</v>
      </c>
      <c r="X419" s="47">
        <v>13600</v>
      </c>
      <c r="Y419" s="47">
        <v>0</v>
      </c>
      <c r="Z419" s="49"/>
      <c r="AA419" s="41">
        <v>0</v>
      </c>
      <c r="AB419" s="41">
        <v>0</v>
      </c>
      <c r="AC419" s="41">
        <v>0</v>
      </c>
      <c r="AD419" s="41">
        <v>0</v>
      </c>
      <c r="AE419" s="49"/>
      <c r="AF419" s="43">
        <v>0</v>
      </c>
      <c r="AG419" s="43">
        <v>0</v>
      </c>
      <c r="AH419" s="43">
        <v>2000</v>
      </c>
      <c r="AI419" s="43">
        <v>-2000</v>
      </c>
      <c r="AJ419" s="49"/>
      <c r="AK419" s="45">
        <v>17500</v>
      </c>
      <c r="AL419" s="45">
        <v>13600</v>
      </c>
      <c r="AM419" s="45">
        <v>11600</v>
      </c>
      <c r="AN419" s="45">
        <v>2000</v>
      </c>
      <c r="AO419" s="49"/>
      <c r="AP419" s="28">
        <v>9500</v>
      </c>
      <c r="AQ419" s="28">
        <v>8000</v>
      </c>
      <c r="AR419" s="28" t="s">
        <v>4422</v>
      </c>
      <c r="AS419" s="49"/>
      <c r="AT419" s="31">
        <v>100</v>
      </c>
      <c r="AU419" s="31">
        <v>85.294117647058826</v>
      </c>
      <c r="AV419" s="60">
        <v>44659</v>
      </c>
    </row>
    <row r="420" spans="1:48" x14ac:dyDescent="0.35">
      <c r="A420" s="28" t="s">
        <v>5689</v>
      </c>
      <c r="B420" s="28">
        <v>400</v>
      </c>
      <c r="C420" s="66">
        <v>4076</v>
      </c>
      <c r="D420" s="28" t="s">
        <v>4772</v>
      </c>
      <c r="E420" s="28" t="s">
        <v>757</v>
      </c>
      <c r="F420" s="28" t="s">
        <v>4</v>
      </c>
      <c r="G420" s="28" t="s">
        <v>4</v>
      </c>
      <c r="H420" s="28" t="s">
        <v>1893</v>
      </c>
      <c r="I420" s="30"/>
      <c r="J420" s="28" t="s">
        <v>2195</v>
      </c>
      <c r="K420" s="28" t="s">
        <v>2761</v>
      </c>
      <c r="L420" s="28"/>
      <c r="M420" s="28"/>
      <c r="N420" s="31">
        <v>671482467454</v>
      </c>
      <c r="O420" s="31" t="s">
        <v>5121</v>
      </c>
      <c r="P420" s="28">
        <v>9948810342</v>
      </c>
      <c r="Q420" s="28" t="s">
        <v>2764</v>
      </c>
      <c r="R420" s="28" t="s">
        <v>67</v>
      </c>
      <c r="S420" s="49"/>
      <c r="T420" s="28" t="s">
        <v>2937</v>
      </c>
      <c r="U420" s="49"/>
      <c r="V420" s="47">
        <v>23000</v>
      </c>
      <c r="W420" s="47">
        <v>23000</v>
      </c>
      <c r="X420" s="47">
        <v>5500</v>
      </c>
      <c r="Y420" s="47">
        <v>17500</v>
      </c>
      <c r="Z420" s="49"/>
      <c r="AA420" s="41">
        <v>5500</v>
      </c>
      <c r="AB420" s="41">
        <v>5500</v>
      </c>
      <c r="AC420" s="41">
        <v>5500</v>
      </c>
      <c r="AD420" s="41">
        <v>0</v>
      </c>
      <c r="AE420" s="49"/>
      <c r="AF420" s="43">
        <v>0</v>
      </c>
      <c r="AG420" s="43">
        <v>0</v>
      </c>
      <c r="AH420" s="43">
        <v>0</v>
      </c>
      <c r="AI420" s="43">
        <v>0</v>
      </c>
      <c r="AJ420" s="49"/>
      <c r="AK420" s="45">
        <v>17500</v>
      </c>
      <c r="AL420" s="45">
        <v>17500</v>
      </c>
      <c r="AM420" s="45">
        <v>0</v>
      </c>
      <c r="AN420" s="45">
        <v>17500</v>
      </c>
      <c r="AO420" s="49"/>
      <c r="AP420" s="28">
        <v>9500</v>
      </c>
      <c r="AQ420" s="28">
        <v>8000</v>
      </c>
      <c r="AR420" s="28" t="s">
        <v>4422</v>
      </c>
      <c r="AS420" s="49"/>
      <c r="AT420" s="31">
        <v>23.913043478260871</v>
      </c>
      <c r="AU420" s="31">
        <v>0</v>
      </c>
      <c r="AV420" s="60">
        <v>44614</v>
      </c>
    </row>
    <row r="421" spans="1:48" x14ac:dyDescent="0.35">
      <c r="A421" s="28" t="s">
        <v>5690</v>
      </c>
      <c r="B421" s="28">
        <v>401</v>
      </c>
      <c r="C421" s="28" t="s">
        <v>343</v>
      </c>
      <c r="D421" s="28" t="s">
        <v>343</v>
      </c>
      <c r="E421" s="35" t="s">
        <v>758</v>
      </c>
      <c r="F421" s="35" t="s">
        <v>4</v>
      </c>
      <c r="G421" s="28" t="s">
        <v>5</v>
      </c>
      <c r="H421" s="35" t="s">
        <v>1893</v>
      </c>
      <c r="I421" s="38"/>
      <c r="J421" s="35" t="s">
        <v>2196</v>
      </c>
      <c r="K421" s="35" t="s">
        <v>2760</v>
      </c>
      <c r="L421" s="35" t="s">
        <v>2834</v>
      </c>
      <c r="M421" s="35"/>
      <c r="N421" s="37"/>
      <c r="O421" s="37" t="s">
        <v>2941</v>
      </c>
      <c r="P421" s="35">
        <v>8790574913</v>
      </c>
      <c r="Q421" s="35" t="s">
        <v>2764</v>
      </c>
      <c r="R421" s="35" t="s">
        <v>43</v>
      </c>
      <c r="S421" s="49"/>
      <c r="T421" s="35" t="s">
        <v>2937</v>
      </c>
      <c r="U421" s="49"/>
      <c r="V421" s="47">
        <v>18500</v>
      </c>
      <c r="W421" s="47">
        <v>18500</v>
      </c>
      <c r="X421" s="47">
        <v>0</v>
      </c>
      <c r="Y421" s="47">
        <v>18500</v>
      </c>
      <c r="Z421" s="49"/>
      <c r="AA421" s="41">
        <v>2000</v>
      </c>
      <c r="AB421" s="41">
        <v>2000</v>
      </c>
      <c r="AC421" s="41">
        <v>0</v>
      </c>
      <c r="AD421" s="41">
        <v>2000</v>
      </c>
      <c r="AE421" s="49"/>
      <c r="AF421" s="43">
        <v>0</v>
      </c>
      <c r="AG421" s="43">
        <v>0</v>
      </c>
      <c r="AH421" s="43">
        <v>0</v>
      </c>
      <c r="AI421" s="43">
        <v>0</v>
      </c>
      <c r="AJ421" s="49"/>
      <c r="AK421" s="45">
        <v>16500</v>
      </c>
      <c r="AL421" s="45">
        <v>16500</v>
      </c>
      <c r="AM421" s="45">
        <v>0</v>
      </c>
      <c r="AN421" s="45">
        <v>16500</v>
      </c>
      <c r="AO421" s="49"/>
      <c r="AP421" s="35">
        <v>9500</v>
      </c>
      <c r="AQ421" s="35">
        <v>7000</v>
      </c>
      <c r="AR421" s="35" t="s">
        <v>4422</v>
      </c>
      <c r="AS421" s="49"/>
      <c r="AT421" s="37">
        <v>0</v>
      </c>
      <c r="AU421" s="37">
        <v>0</v>
      </c>
      <c r="AV421" s="60">
        <v>0</v>
      </c>
    </row>
    <row r="422" spans="1:48" x14ac:dyDescent="0.35">
      <c r="A422" s="28" t="s">
        <v>5689</v>
      </c>
      <c r="B422" s="28">
        <v>402</v>
      </c>
      <c r="C422" s="66">
        <v>4485</v>
      </c>
      <c r="D422" s="28" t="s">
        <v>2860</v>
      </c>
      <c r="E422" s="28" t="s">
        <v>2867</v>
      </c>
      <c r="F422" s="28" t="s">
        <v>4</v>
      </c>
      <c r="G422" s="28" t="s">
        <v>5</v>
      </c>
      <c r="H422" s="28" t="s">
        <v>1893</v>
      </c>
      <c r="I422" s="30"/>
      <c r="J422" s="28" t="s">
        <v>2868</v>
      </c>
      <c r="K422" s="28" t="s">
        <v>2761</v>
      </c>
      <c r="L422" s="28" t="s">
        <v>2826</v>
      </c>
      <c r="M422" s="28"/>
      <c r="N422" s="31">
        <v>754768428525</v>
      </c>
      <c r="O422" s="31" t="s">
        <v>5122</v>
      </c>
      <c r="P422" s="28">
        <v>9000965794</v>
      </c>
      <c r="Q422" s="28" t="s">
        <v>2764</v>
      </c>
      <c r="R422" s="28" t="s">
        <v>67</v>
      </c>
      <c r="S422" s="49"/>
      <c r="T422" s="28" t="s">
        <v>2937</v>
      </c>
      <c r="U422" s="49"/>
      <c r="V422" s="47">
        <v>17500</v>
      </c>
      <c r="W422" s="47">
        <v>17500</v>
      </c>
      <c r="X422" s="47">
        <v>2000</v>
      </c>
      <c r="Y422" s="47">
        <v>15500</v>
      </c>
      <c r="Z422" s="49"/>
      <c r="AA422" s="41">
        <v>0</v>
      </c>
      <c r="AB422" s="41">
        <v>0</v>
      </c>
      <c r="AC422" s="41">
        <v>0</v>
      </c>
      <c r="AD422" s="41">
        <v>0</v>
      </c>
      <c r="AE422" s="49"/>
      <c r="AF422" s="43">
        <v>0</v>
      </c>
      <c r="AG422" s="43">
        <v>0</v>
      </c>
      <c r="AH422" s="43">
        <v>0</v>
      </c>
      <c r="AI422" s="43">
        <v>0</v>
      </c>
      <c r="AJ422" s="49"/>
      <c r="AK422" s="45">
        <v>17500</v>
      </c>
      <c r="AL422" s="45">
        <v>17500</v>
      </c>
      <c r="AM422" s="45">
        <v>2000</v>
      </c>
      <c r="AN422" s="45">
        <v>15500</v>
      </c>
      <c r="AO422" s="49"/>
      <c r="AP422" s="28">
        <v>9500</v>
      </c>
      <c r="AQ422" s="28">
        <v>8000</v>
      </c>
      <c r="AR422" s="28" t="s">
        <v>4422</v>
      </c>
      <c r="AS422" s="49"/>
      <c r="AT422" s="31">
        <v>11.428571428571429</v>
      </c>
      <c r="AU422" s="31">
        <v>11.428571428571429</v>
      </c>
      <c r="AV422" s="60">
        <v>44616</v>
      </c>
    </row>
    <row r="423" spans="1:48" x14ac:dyDescent="0.35">
      <c r="A423" s="28" t="s">
        <v>5689</v>
      </c>
      <c r="B423" s="28">
        <v>403</v>
      </c>
      <c r="C423" s="66">
        <v>3998</v>
      </c>
      <c r="D423" s="28" t="s">
        <v>4773</v>
      </c>
      <c r="E423" s="28" t="s">
        <v>759</v>
      </c>
      <c r="F423" s="28" t="s">
        <v>4</v>
      </c>
      <c r="G423" s="28" t="s">
        <v>5</v>
      </c>
      <c r="H423" s="28" t="s">
        <v>1893</v>
      </c>
      <c r="I423" s="30"/>
      <c r="J423" s="28" t="s">
        <v>2197</v>
      </c>
      <c r="K423" s="28" t="s">
        <v>2761</v>
      </c>
      <c r="L423" s="28"/>
      <c r="M423" s="28"/>
      <c r="N423" s="31">
        <v>713518892198</v>
      </c>
      <c r="O423" s="31" t="s">
        <v>5123</v>
      </c>
      <c r="P423" s="28">
        <v>7569462266</v>
      </c>
      <c r="Q423" s="28" t="s">
        <v>2762</v>
      </c>
      <c r="R423" s="28" t="s">
        <v>97</v>
      </c>
      <c r="S423" s="49"/>
      <c r="T423" s="28" t="s">
        <v>2937</v>
      </c>
      <c r="U423" s="49"/>
      <c r="V423" s="47">
        <v>9500</v>
      </c>
      <c r="W423" s="47">
        <v>9500</v>
      </c>
      <c r="X423" s="47">
        <v>6000</v>
      </c>
      <c r="Y423" s="47">
        <v>3500</v>
      </c>
      <c r="Z423" s="49"/>
      <c r="AA423" s="41">
        <v>0</v>
      </c>
      <c r="AB423" s="41">
        <v>0</v>
      </c>
      <c r="AC423" s="41">
        <v>0</v>
      </c>
      <c r="AD423" s="41">
        <v>0</v>
      </c>
      <c r="AE423" s="49"/>
      <c r="AF423" s="43">
        <v>0</v>
      </c>
      <c r="AG423" s="43">
        <v>0</v>
      </c>
      <c r="AH423" s="43">
        <v>0</v>
      </c>
      <c r="AI423" s="43">
        <v>0</v>
      </c>
      <c r="AJ423" s="49"/>
      <c r="AK423" s="45">
        <v>9500</v>
      </c>
      <c r="AL423" s="45">
        <v>9500</v>
      </c>
      <c r="AM423" s="45">
        <v>6000</v>
      </c>
      <c r="AN423" s="45">
        <v>3500</v>
      </c>
      <c r="AO423" s="49"/>
      <c r="AP423" s="28">
        <v>9500</v>
      </c>
      <c r="AQ423" s="28" t="s">
        <v>4422</v>
      </c>
      <c r="AR423" s="28" t="s">
        <v>4422</v>
      </c>
      <c r="AS423" s="49"/>
      <c r="AT423" s="31">
        <v>63.157894736842103</v>
      </c>
      <c r="AU423" s="31">
        <v>63.157894736842103</v>
      </c>
      <c r="AV423" s="60">
        <v>44637</v>
      </c>
    </row>
    <row r="424" spans="1:48" x14ac:dyDescent="0.35">
      <c r="A424" s="28" t="s">
        <v>5689</v>
      </c>
      <c r="B424" s="28">
        <v>404</v>
      </c>
      <c r="C424" s="66">
        <v>4499</v>
      </c>
      <c r="D424" s="28" t="s">
        <v>2860</v>
      </c>
      <c r="E424" s="28" t="s">
        <v>2861</v>
      </c>
      <c r="F424" s="28" t="s">
        <v>4</v>
      </c>
      <c r="G424" s="28" t="s">
        <v>5</v>
      </c>
      <c r="H424" s="28" t="s">
        <v>1893</v>
      </c>
      <c r="I424" s="30"/>
      <c r="J424" s="28" t="s">
        <v>2862</v>
      </c>
      <c r="K424" s="28" t="s">
        <v>2761</v>
      </c>
      <c r="L424" s="28" t="s">
        <v>2826</v>
      </c>
      <c r="M424" s="28"/>
      <c r="N424" s="31">
        <v>629683806459</v>
      </c>
      <c r="O424" s="31" t="s">
        <v>5124</v>
      </c>
      <c r="P424" s="28">
        <v>8555039666</v>
      </c>
      <c r="Q424" s="28" t="s">
        <v>2764</v>
      </c>
      <c r="R424" s="28" t="s">
        <v>67</v>
      </c>
      <c r="S424" s="49"/>
      <c r="T424" s="28" t="s">
        <v>2937</v>
      </c>
      <c r="U424" s="49"/>
      <c r="V424" s="47">
        <v>17500</v>
      </c>
      <c r="W424" s="47">
        <v>17500</v>
      </c>
      <c r="X424" s="47">
        <v>5000</v>
      </c>
      <c r="Y424" s="47">
        <v>12500</v>
      </c>
      <c r="Z424" s="49"/>
      <c r="AA424" s="41">
        <v>0</v>
      </c>
      <c r="AB424" s="41">
        <v>0</v>
      </c>
      <c r="AC424" s="41">
        <v>0</v>
      </c>
      <c r="AD424" s="41">
        <v>0</v>
      </c>
      <c r="AE424" s="49"/>
      <c r="AF424" s="43">
        <v>0</v>
      </c>
      <c r="AG424" s="43">
        <v>0</v>
      </c>
      <c r="AH424" s="43">
        <v>0</v>
      </c>
      <c r="AI424" s="43">
        <v>0</v>
      </c>
      <c r="AJ424" s="49"/>
      <c r="AK424" s="45">
        <v>17500</v>
      </c>
      <c r="AL424" s="45">
        <v>17500</v>
      </c>
      <c r="AM424" s="45">
        <v>5000</v>
      </c>
      <c r="AN424" s="45">
        <v>12500</v>
      </c>
      <c r="AO424" s="49"/>
      <c r="AP424" s="28">
        <v>9500</v>
      </c>
      <c r="AQ424" s="28">
        <v>8000</v>
      </c>
      <c r="AR424" s="28" t="s">
        <v>4422</v>
      </c>
      <c r="AS424" s="49"/>
      <c r="AT424" s="31">
        <v>28.571428571428569</v>
      </c>
      <c r="AU424" s="31">
        <v>28.571428571428569</v>
      </c>
      <c r="AV424" s="60">
        <v>44608</v>
      </c>
    </row>
    <row r="425" spans="1:48" x14ac:dyDescent="0.35">
      <c r="A425" s="28" t="s">
        <v>5689</v>
      </c>
      <c r="B425" s="28">
        <v>405</v>
      </c>
      <c r="C425" s="66">
        <v>3999</v>
      </c>
      <c r="D425" s="28" t="s">
        <v>4774</v>
      </c>
      <c r="E425" s="28" t="s">
        <v>760</v>
      </c>
      <c r="F425" s="28" t="s">
        <v>4</v>
      </c>
      <c r="G425" s="28" t="s">
        <v>4</v>
      </c>
      <c r="H425" s="28" t="s">
        <v>1893</v>
      </c>
      <c r="I425" s="30"/>
      <c r="J425" s="28" t="s">
        <v>1956</v>
      </c>
      <c r="K425" s="28" t="s">
        <v>2761</v>
      </c>
      <c r="L425" s="28"/>
      <c r="M425" s="28"/>
      <c r="N425" s="31">
        <v>823756303453</v>
      </c>
      <c r="O425" s="31" t="s">
        <v>5125</v>
      </c>
      <c r="P425" s="28">
        <v>9966878567</v>
      </c>
      <c r="Q425" s="28" t="s">
        <v>2764</v>
      </c>
      <c r="R425" s="28" t="s">
        <v>43</v>
      </c>
      <c r="S425" s="49"/>
      <c r="T425" s="28">
        <v>199</v>
      </c>
      <c r="U425" s="49"/>
      <c r="V425" s="47">
        <v>16500</v>
      </c>
      <c r="W425" s="47">
        <v>11500</v>
      </c>
      <c r="X425" s="47">
        <v>11500</v>
      </c>
      <c r="Y425" s="47">
        <v>0</v>
      </c>
      <c r="Z425" s="49"/>
      <c r="AA425" s="41">
        <v>0</v>
      </c>
      <c r="AB425" s="41">
        <v>0</v>
      </c>
      <c r="AC425" s="41">
        <v>0</v>
      </c>
      <c r="AD425" s="41">
        <v>0</v>
      </c>
      <c r="AE425" s="49"/>
      <c r="AF425" s="43">
        <v>0</v>
      </c>
      <c r="AG425" s="43">
        <v>0</v>
      </c>
      <c r="AH425" s="43">
        <v>0</v>
      </c>
      <c r="AI425" s="43">
        <v>0</v>
      </c>
      <c r="AJ425" s="49"/>
      <c r="AK425" s="45">
        <v>16500</v>
      </c>
      <c r="AL425" s="45">
        <v>11500</v>
      </c>
      <c r="AM425" s="45">
        <v>11500</v>
      </c>
      <c r="AN425" s="45">
        <v>0</v>
      </c>
      <c r="AO425" s="49"/>
      <c r="AP425" s="28">
        <v>9500</v>
      </c>
      <c r="AQ425" s="28">
        <v>7000</v>
      </c>
      <c r="AR425" s="28" t="s">
        <v>4422</v>
      </c>
      <c r="AS425" s="49"/>
      <c r="AT425" s="31">
        <v>100</v>
      </c>
      <c r="AU425" s="31">
        <v>100</v>
      </c>
      <c r="AV425" s="60">
        <v>44632</v>
      </c>
    </row>
    <row r="426" spans="1:48" x14ac:dyDescent="0.35">
      <c r="A426" s="28" t="s">
        <v>5689</v>
      </c>
      <c r="B426" s="28">
        <v>406</v>
      </c>
      <c r="C426" s="28" t="s">
        <v>344</v>
      </c>
      <c r="D426" s="28" t="s">
        <v>344</v>
      </c>
      <c r="E426" s="28" t="s">
        <v>761</v>
      </c>
      <c r="F426" s="28" t="s">
        <v>4</v>
      </c>
      <c r="G426" s="28" t="s">
        <v>5</v>
      </c>
      <c r="H426" s="28" t="s">
        <v>1893</v>
      </c>
      <c r="I426" s="30"/>
      <c r="J426" s="28" t="s">
        <v>2198</v>
      </c>
      <c r="K426" s="28" t="s">
        <v>2761</v>
      </c>
      <c r="L426" s="28" t="s">
        <v>2834</v>
      </c>
      <c r="M426" s="28"/>
      <c r="N426" s="31">
        <v>582995557233</v>
      </c>
      <c r="O426" s="31" t="s">
        <v>5126</v>
      </c>
      <c r="P426" s="28">
        <v>9963909495</v>
      </c>
      <c r="Q426" s="28" t="s">
        <v>2764</v>
      </c>
      <c r="R426" s="28" t="s">
        <v>67</v>
      </c>
      <c r="S426" s="49"/>
      <c r="T426" s="28">
        <v>73</v>
      </c>
      <c r="U426" s="49"/>
      <c r="V426" s="47">
        <v>18500</v>
      </c>
      <c r="W426" s="47">
        <v>11000</v>
      </c>
      <c r="X426" s="47">
        <v>3500</v>
      </c>
      <c r="Y426" s="47">
        <v>7500</v>
      </c>
      <c r="Z426" s="49"/>
      <c r="AA426" s="41">
        <v>1000</v>
      </c>
      <c r="AB426" s="41">
        <v>1000</v>
      </c>
      <c r="AC426" s="41">
        <v>1000</v>
      </c>
      <c r="AD426" s="41">
        <v>0</v>
      </c>
      <c r="AE426" s="49"/>
      <c r="AF426" s="43">
        <v>0</v>
      </c>
      <c r="AG426" s="43">
        <v>0</v>
      </c>
      <c r="AH426" s="43">
        <v>0</v>
      </c>
      <c r="AI426" s="43">
        <v>0</v>
      </c>
      <c r="AJ426" s="49"/>
      <c r="AK426" s="45">
        <v>17500</v>
      </c>
      <c r="AL426" s="45">
        <v>10000</v>
      </c>
      <c r="AM426" s="45">
        <v>2500</v>
      </c>
      <c r="AN426" s="45">
        <v>7500</v>
      </c>
      <c r="AO426" s="49"/>
      <c r="AP426" s="28">
        <v>9500</v>
      </c>
      <c r="AQ426" s="28">
        <v>8000</v>
      </c>
      <c r="AR426" s="28" t="s">
        <v>4422</v>
      </c>
      <c r="AS426" s="49"/>
      <c r="AT426" s="31">
        <v>31.818181818181817</v>
      </c>
      <c r="AU426" s="31">
        <v>25</v>
      </c>
      <c r="AV426" s="60">
        <v>44644</v>
      </c>
    </row>
    <row r="427" spans="1:48" x14ac:dyDescent="0.35">
      <c r="A427" s="28" t="s">
        <v>5690</v>
      </c>
      <c r="B427" s="28">
        <v>407</v>
      </c>
      <c r="C427" s="28" t="s">
        <v>345</v>
      </c>
      <c r="D427" s="28" t="s">
        <v>345</v>
      </c>
      <c r="E427" s="35" t="s">
        <v>762</v>
      </c>
      <c r="F427" s="35" t="s">
        <v>4</v>
      </c>
      <c r="G427" s="28" t="s">
        <v>5</v>
      </c>
      <c r="H427" s="35" t="s">
        <v>1893</v>
      </c>
      <c r="I427" s="38"/>
      <c r="J427" s="35" t="s">
        <v>2199</v>
      </c>
      <c r="K427" s="35" t="s">
        <v>2760</v>
      </c>
      <c r="L427" s="35" t="s">
        <v>2834</v>
      </c>
      <c r="M427" s="35"/>
      <c r="N427" s="37"/>
      <c r="O427" s="37" t="s">
        <v>2941</v>
      </c>
      <c r="P427" s="35">
        <v>8688213556</v>
      </c>
      <c r="Q427" s="35" t="s">
        <v>2764</v>
      </c>
      <c r="R427" s="35" t="s">
        <v>78</v>
      </c>
      <c r="S427" s="49"/>
      <c r="T427" s="35" t="s">
        <v>2937</v>
      </c>
      <c r="U427" s="49"/>
      <c r="V427" s="47">
        <v>20500</v>
      </c>
      <c r="W427" s="47">
        <v>20500</v>
      </c>
      <c r="X427" s="47">
        <v>0</v>
      </c>
      <c r="Y427" s="47">
        <v>20500</v>
      </c>
      <c r="Z427" s="49"/>
      <c r="AA427" s="41">
        <v>5000</v>
      </c>
      <c r="AB427" s="41">
        <v>5000</v>
      </c>
      <c r="AC427" s="41">
        <v>0</v>
      </c>
      <c r="AD427" s="41">
        <v>5000</v>
      </c>
      <c r="AE427" s="49"/>
      <c r="AF427" s="43">
        <v>0</v>
      </c>
      <c r="AG427" s="43">
        <v>0</v>
      </c>
      <c r="AH427" s="43">
        <v>0</v>
      </c>
      <c r="AI427" s="43">
        <v>0</v>
      </c>
      <c r="AJ427" s="49"/>
      <c r="AK427" s="45">
        <v>15500</v>
      </c>
      <c r="AL427" s="45">
        <v>15500</v>
      </c>
      <c r="AM427" s="45">
        <v>0</v>
      </c>
      <c r="AN427" s="45">
        <v>15500</v>
      </c>
      <c r="AO427" s="49"/>
      <c r="AP427" s="35">
        <v>9500</v>
      </c>
      <c r="AQ427" s="35">
        <v>6000</v>
      </c>
      <c r="AR427" s="35" t="s">
        <v>4422</v>
      </c>
      <c r="AS427" s="49"/>
      <c r="AT427" s="37">
        <v>0</v>
      </c>
      <c r="AU427" s="37">
        <v>0</v>
      </c>
      <c r="AV427" s="60">
        <v>0</v>
      </c>
    </row>
    <row r="428" spans="1:48" x14ac:dyDescent="0.35">
      <c r="A428" s="28" t="s">
        <v>5689</v>
      </c>
      <c r="B428" s="28">
        <v>408</v>
      </c>
      <c r="C428" s="66">
        <v>4000</v>
      </c>
      <c r="D428" s="28" t="s">
        <v>4775</v>
      </c>
      <c r="E428" s="28" t="s">
        <v>763</v>
      </c>
      <c r="F428" s="28" t="s">
        <v>4</v>
      </c>
      <c r="G428" s="28" t="s">
        <v>4</v>
      </c>
      <c r="H428" s="28" t="s">
        <v>1893</v>
      </c>
      <c r="I428" s="30"/>
      <c r="J428" s="28" t="s">
        <v>2200</v>
      </c>
      <c r="K428" s="28" t="s">
        <v>2761</v>
      </c>
      <c r="L428" s="28"/>
      <c r="M428" s="28"/>
      <c r="N428" s="31">
        <v>545711084923</v>
      </c>
      <c r="O428" s="31" t="s">
        <v>5127</v>
      </c>
      <c r="P428" s="28">
        <v>7569658569</v>
      </c>
      <c r="Q428" s="28" t="s">
        <v>2764</v>
      </c>
      <c r="R428" s="28" t="s">
        <v>43</v>
      </c>
      <c r="S428" s="49"/>
      <c r="T428" s="28" t="s">
        <v>2937</v>
      </c>
      <c r="U428" s="49"/>
      <c r="V428" s="47">
        <v>29000</v>
      </c>
      <c r="W428" s="47">
        <v>29000</v>
      </c>
      <c r="X428" s="47">
        <v>0</v>
      </c>
      <c r="Y428" s="47">
        <v>29000</v>
      </c>
      <c r="Z428" s="49"/>
      <c r="AA428" s="41">
        <v>12500</v>
      </c>
      <c r="AB428" s="41">
        <v>12500</v>
      </c>
      <c r="AC428" s="41">
        <v>0</v>
      </c>
      <c r="AD428" s="41">
        <v>12500</v>
      </c>
      <c r="AE428" s="49"/>
      <c r="AF428" s="43">
        <v>0</v>
      </c>
      <c r="AG428" s="43">
        <v>0</v>
      </c>
      <c r="AH428" s="43">
        <v>0</v>
      </c>
      <c r="AI428" s="43">
        <v>0</v>
      </c>
      <c r="AJ428" s="49"/>
      <c r="AK428" s="45">
        <v>16500</v>
      </c>
      <c r="AL428" s="45">
        <v>16500</v>
      </c>
      <c r="AM428" s="45">
        <v>0</v>
      </c>
      <c r="AN428" s="45">
        <v>16500</v>
      </c>
      <c r="AO428" s="49"/>
      <c r="AP428" s="28">
        <v>9500</v>
      </c>
      <c r="AQ428" s="28">
        <v>7000</v>
      </c>
      <c r="AR428" s="28" t="s">
        <v>4422</v>
      </c>
      <c r="AS428" s="49"/>
      <c r="AT428" s="31">
        <v>0</v>
      </c>
      <c r="AU428" s="31">
        <v>0</v>
      </c>
      <c r="AV428" s="60">
        <v>0</v>
      </c>
    </row>
    <row r="429" spans="1:48" x14ac:dyDescent="0.35">
      <c r="A429" s="28" t="s">
        <v>5689</v>
      </c>
      <c r="B429" s="28">
        <v>409</v>
      </c>
      <c r="C429" s="66">
        <v>4070</v>
      </c>
      <c r="D429" s="28" t="s">
        <v>4776</v>
      </c>
      <c r="E429" s="28" t="s">
        <v>764</v>
      </c>
      <c r="F429" s="28" t="s">
        <v>4</v>
      </c>
      <c r="G429" s="28" t="s">
        <v>5</v>
      </c>
      <c r="H429" s="28" t="s">
        <v>1893</v>
      </c>
      <c r="I429" s="30"/>
      <c r="J429" s="28" t="s">
        <v>2201</v>
      </c>
      <c r="K429" s="28" t="s">
        <v>2931</v>
      </c>
      <c r="L429" s="28"/>
      <c r="M429" s="28"/>
      <c r="N429" s="31">
        <v>656386599330</v>
      </c>
      <c r="O429" s="31" t="s">
        <v>5128</v>
      </c>
      <c r="P429" s="28">
        <v>9705984214</v>
      </c>
      <c r="Q429" s="28" t="s">
        <v>2764</v>
      </c>
      <c r="R429" s="28" t="s">
        <v>74</v>
      </c>
      <c r="S429" s="49"/>
      <c r="T429" s="28">
        <v>45</v>
      </c>
      <c r="U429" s="49"/>
      <c r="V429" s="47">
        <v>16000</v>
      </c>
      <c r="W429" s="47">
        <v>5000</v>
      </c>
      <c r="X429" s="47">
        <v>3000</v>
      </c>
      <c r="Y429" s="47">
        <v>2000</v>
      </c>
      <c r="Z429" s="49"/>
      <c r="AA429" s="41">
        <v>1000</v>
      </c>
      <c r="AB429" s="41">
        <v>1000</v>
      </c>
      <c r="AC429" s="41">
        <v>1000</v>
      </c>
      <c r="AD429" s="41">
        <v>0</v>
      </c>
      <c r="AE429" s="49"/>
      <c r="AF429" s="43">
        <v>0</v>
      </c>
      <c r="AG429" s="43">
        <v>0</v>
      </c>
      <c r="AH429" s="43">
        <v>0</v>
      </c>
      <c r="AI429" s="43">
        <v>0</v>
      </c>
      <c r="AJ429" s="49"/>
      <c r="AK429" s="45">
        <v>15000</v>
      </c>
      <c r="AL429" s="45">
        <v>4000</v>
      </c>
      <c r="AM429" s="45">
        <v>2000</v>
      </c>
      <c r="AN429" s="45">
        <v>2000</v>
      </c>
      <c r="AO429" s="49"/>
      <c r="AP429" s="28">
        <v>9500</v>
      </c>
      <c r="AQ429" s="28">
        <v>5500</v>
      </c>
      <c r="AR429" s="28" t="s">
        <v>4422</v>
      </c>
      <c r="AS429" s="49"/>
      <c r="AT429" s="31">
        <v>60</v>
      </c>
      <c r="AU429" s="31">
        <v>50</v>
      </c>
      <c r="AV429" s="60">
        <v>44609</v>
      </c>
    </row>
    <row r="430" spans="1:48" x14ac:dyDescent="0.35">
      <c r="A430" s="28" t="s">
        <v>5690</v>
      </c>
      <c r="B430" s="28">
        <v>410</v>
      </c>
      <c r="C430" s="66">
        <v>4037</v>
      </c>
      <c r="D430" s="28" t="s">
        <v>346</v>
      </c>
      <c r="E430" s="28" t="s">
        <v>765</v>
      </c>
      <c r="F430" s="28" t="s">
        <v>4</v>
      </c>
      <c r="G430" s="28" t="s">
        <v>4</v>
      </c>
      <c r="H430" s="28" t="s">
        <v>1893</v>
      </c>
      <c r="I430" s="30"/>
      <c r="J430" s="28" t="s">
        <v>2202</v>
      </c>
      <c r="K430" s="28" t="s">
        <v>2761</v>
      </c>
      <c r="L430" s="28"/>
      <c r="M430" s="28"/>
      <c r="N430" s="31">
        <v>660616698799</v>
      </c>
      <c r="O430" s="31" t="s">
        <v>4457</v>
      </c>
      <c r="P430" s="28">
        <v>7285925206</v>
      </c>
      <c r="Q430" s="28" t="s">
        <v>2762</v>
      </c>
      <c r="R430" s="28" t="s">
        <v>97</v>
      </c>
      <c r="S430" s="49"/>
      <c r="T430" s="28" t="s">
        <v>2937</v>
      </c>
      <c r="U430" s="49"/>
      <c r="V430" s="47">
        <v>10000</v>
      </c>
      <c r="W430" s="47">
        <v>10000</v>
      </c>
      <c r="X430" s="47">
        <v>1800</v>
      </c>
      <c r="Y430" s="47">
        <v>8200</v>
      </c>
      <c r="Z430" s="49"/>
      <c r="AA430" s="41">
        <v>500</v>
      </c>
      <c r="AB430" s="41">
        <v>500</v>
      </c>
      <c r="AC430" s="41">
        <v>500</v>
      </c>
      <c r="AD430" s="41">
        <v>0</v>
      </c>
      <c r="AE430" s="49"/>
      <c r="AF430" s="43">
        <v>0</v>
      </c>
      <c r="AG430" s="43">
        <v>0</v>
      </c>
      <c r="AH430" s="43">
        <v>0</v>
      </c>
      <c r="AI430" s="43">
        <v>0</v>
      </c>
      <c r="AJ430" s="49"/>
      <c r="AK430" s="45">
        <v>9500</v>
      </c>
      <c r="AL430" s="45">
        <v>9500</v>
      </c>
      <c r="AM430" s="45">
        <v>1300</v>
      </c>
      <c r="AN430" s="45">
        <v>8200</v>
      </c>
      <c r="AO430" s="49"/>
      <c r="AP430" s="28">
        <v>9500</v>
      </c>
      <c r="AQ430" s="28" t="s">
        <v>4422</v>
      </c>
      <c r="AR430" s="28" t="s">
        <v>4422</v>
      </c>
      <c r="AS430" s="49"/>
      <c r="AT430" s="31">
        <v>18</v>
      </c>
      <c r="AU430" s="31">
        <v>13.684210526315791</v>
      </c>
      <c r="AV430" s="60">
        <v>44670</v>
      </c>
    </row>
    <row r="431" spans="1:48" x14ac:dyDescent="0.35">
      <c r="A431" s="28" t="s">
        <v>5690</v>
      </c>
      <c r="B431" s="28">
        <v>411</v>
      </c>
      <c r="C431" s="66">
        <v>4431</v>
      </c>
      <c r="D431" s="28" t="s">
        <v>347</v>
      </c>
      <c r="E431" s="28" t="s">
        <v>766</v>
      </c>
      <c r="F431" s="28" t="s">
        <v>4</v>
      </c>
      <c r="G431" s="28" t="s">
        <v>5</v>
      </c>
      <c r="H431" s="28" t="s">
        <v>1893</v>
      </c>
      <c r="I431" s="30"/>
      <c r="J431" s="28" t="s">
        <v>2203</v>
      </c>
      <c r="K431" s="28" t="s">
        <v>2761</v>
      </c>
      <c r="L431" s="28"/>
      <c r="M431" s="28"/>
      <c r="N431" s="31">
        <v>639290913451</v>
      </c>
      <c r="O431" s="31" t="s">
        <v>4458</v>
      </c>
      <c r="P431" s="28">
        <v>9505119985</v>
      </c>
      <c r="Q431" s="28" t="s">
        <v>2764</v>
      </c>
      <c r="R431" s="28" t="s">
        <v>183</v>
      </c>
      <c r="S431" s="49"/>
      <c r="T431" s="28" t="s">
        <v>2937</v>
      </c>
      <c r="U431" s="49"/>
      <c r="V431" s="47">
        <v>25500</v>
      </c>
      <c r="W431" s="47">
        <v>25500</v>
      </c>
      <c r="X431" s="47">
        <v>7000</v>
      </c>
      <c r="Y431" s="47">
        <v>18500</v>
      </c>
      <c r="Z431" s="49"/>
      <c r="AA431" s="41">
        <v>9500</v>
      </c>
      <c r="AB431" s="41">
        <v>9500</v>
      </c>
      <c r="AC431" s="41">
        <v>3500</v>
      </c>
      <c r="AD431" s="41">
        <v>6000</v>
      </c>
      <c r="AE431" s="49"/>
      <c r="AF431" s="43">
        <v>0</v>
      </c>
      <c r="AG431" s="43">
        <v>0</v>
      </c>
      <c r="AH431" s="43">
        <v>0</v>
      </c>
      <c r="AI431" s="43">
        <v>0</v>
      </c>
      <c r="AJ431" s="49"/>
      <c r="AK431" s="45">
        <v>16000</v>
      </c>
      <c r="AL431" s="45">
        <v>16000</v>
      </c>
      <c r="AM431" s="45">
        <v>3500</v>
      </c>
      <c r="AN431" s="45">
        <v>12500</v>
      </c>
      <c r="AO431" s="49"/>
      <c r="AP431" s="28">
        <v>9500</v>
      </c>
      <c r="AQ431" s="28">
        <v>6500</v>
      </c>
      <c r="AR431" s="28" t="s">
        <v>4422</v>
      </c>
      <c r="AS431" s="49"/>
      <c r="AT431" s="31">
        <v>27.450980392156865</v>
      </c>
      <c r="AU431" s="31">
        <v>21.875</v>
      </c>
      <c r="AV431" s="60">
        <v>44602</v>
      </c>
    </row>
    <row r="432" spans="1:48" x14ac:dyDescent="0.35">
      <c r="A432" s="28" t="s">
        <v>5690</v>
      </c>
      <c r="B432" s="28">
        <v>412</v>
      </c>
      <c r="C432" s="66">
        <v>3959</v>
      </c>
      <c r="D432" s="28" t="s">
        <v>348</v>
      </c>
      <c r="E432" s="35" t="s">
        <v>767</v>
      </c>
      <c r="F432" s="35" t="s">
        <v>4</v>
      </c>
      <c r="G432" s="28" t="s">
        <v>4</v>
      </c>
      <c r="H432" s="35" t="s">
        <v>1893</v>
      </c>
      <c r="I432" s="38"/>
      <c r="J432" s="35" t="s">
        <v>2204</v>
      </c>
      <c r="K432" s="35" t="s">
        <v>2760</v>
      </c>
      <c r="L432" s="35"/>
      <c r="M432" s="35"/>
      <c r="N432" s="37"/>
      <c r="O432" s="37" t="s">
        <v>2941</v>
      </c>
      <c r="P432" s="35">
        <v>9502279104</v>
      </c>
      <c r="Q432" s="35" t="s">
        <v>2764</v>
      </c>
      <c r="R432" s="35" t="s">
        <v>61</v>
      </c>
      <c r="S432" s="49"/>
      <c r="T432" s="35" t="s">
        <v>2937</v>
      </c>
      <c r="U432" s="49"/>
      <c r="V432" s="47">
        <v>19000</v>
      </c>
      <c r="W432" s="47">
        <v>19000</v>
      </c>
      <c r="X432" s="47">
        <v>0</v>
      </c>
      <c r="Y432" s="47">
        <v>19000</v>
      </c>
      <c r="Z432" s="49"/>
      <c r="AA432" s="41">
        <v>2500</v>
      </c>
      <c r="AB432" s="41">
        <v>2500</v>
      </c>
      <c r="AC432" s="41">
        <v>0</v>
      </c>
      <c r="AD432" s="41">
        <v>2500</v>
      </c>
      <c r="AE432" s="49"/>
      <c r="AF432" s="43">
        <v>0</v>
      </c>
      <c r="AG432" s="43">
        <v>0</v>
      </c>
      <c r="AH432" s="43">
        <v>0</v>
      </c>
      <c r="AI432" s="43">
        <v>0</v>
      </c>
      <c r="AJ432" s="49"/>
      <c r="AK432" s="45">
        <v>16500</v>
      </c>
      <c r="AL432" s="45">
        <v>16500</v>
      </c>
      <c r="AM432" s="45">
        <v>0</v>
      </c>
      <c r="AN432" s="45">
        <v>16500</v>
      </c>
      <c r="AO432" s="49"/>
      <c r="AP432" s="35">
        <v>9500</v>
      </c>
      <c r="AQ432" s="35">
        <v>7000</v>
      </c>
      <c r="AR432" s="35" t="s">
        <v>4422</v>
      </c>
      <c r="AS432" s="49"/>
      <c r="AT432" s="37">
        <v>0</v>
      </c>
      <c r="AU432" s="37">
        <v>0</v>
      </c>
      <c r="AV432" s="60">
        <v>0</v>
      </c>
    </row>
    <row r="433" spans="1:48" x14ac:dyDescent="0.35">
      <c r="A433" s="28" t="s">
        <v>5689</v>
      </c>
      <c r="B433" s="28">
        <v>413</v>
      </c>
      <c r="C433" s="66">
        <v>4510</v>
      </c>
      <c r="D433" s="28" t="s">
        <v>4777</v>
      </c>
      <c r="E433" s="28" t="s">
        <v>768</v>
      </c>
      <c r="F433" s="28" t="s">
        <v>4</v>
      </c>
      <c r="G433" s="28" t="s">
        <v>5</v>
      </c>
      <c r="H433" s="28" t="s">
        <v>1893</v>
      </c>
      <c r="I433" s="30"/>
      <c r="J433" s="28" t="s">
        <v>1965</v>
      </c>
      <c r="K433" s="28" t="s">
        <v>2761</v>
      </c>
      <c r="L433" s="28" t="s">
        <v>2834</v>
      </c>
      <c r="M433" s="28"/>
      <c r="N433" s="31">
        <v>665944660999</v>
      </c>
      <c r="O433" s="31" t="s">
        <v>5129</v>
      </c>
      <c r="P433" s="28">
        <v>9701663911</v>
      </c>
      <c r="Q433" s="28" t="s">
        <v>2764</v>
      </c>
      <c r="R433" s="28" t="s">
        <v>62</v>
      </c>
      <c r="S433" s="49"/>
      <c r="T433" s="28" t="s">
        <v>2937</v>
      </c>
      <c r="U433" s="49"/>
      <c r="V433" s="47">
        <v>20500</v>
      </c>
      <c r="W433" s="47">
        <v>20500</v>
      </c>
      <c r="X433" s="47">
        <v>9000</v>
      </c>
      <c r="Y433" s="47">
        <v>11500</v>
      </c>
      <c r="Z433" s="49"/>
      <c r="AA433" s="41">
        <v>3000</v>
      </c>
      <c r="AB433" s="41">
        <v>3000</v>
      </c>
      <c r="AC433" s="41">
        <v>3000</v>
      </c>
      <c r="AD433" s="41">
        <v>0</v>
      </c>
      <c r="AE433" s="49"/>
      <c r="AF433" s="43">
        <v>0</v>
      </c>
      <c r="AG433" s="43">
        <v>0</v>
      </c>
      <c r="AH433" s="43">
        <v>0</v>
      </c>
      <c r="AI433" s="43">
        <v>0</v>
      </c>
      <c r="AJ433" s="49"/>
      <c r="AK433" s="45">
        <v>17500</v>
      </c>
      <c r="AL433" s="45">
        <v>17500</v>
      </c>
      <c r="AM433" s="45">
        <v>6000</v>
      </c>
      <c r="AN433" s="45">
        <v>11500</v>
      </c>
      <c r="AO433" s="49"/>
      <c r="AP433" s="28">
        <v>9500</v>
      </c>
      <c r="AQ433" s="28">
        <v>8000</v>
      </c>
      <c r="AR433" s="28" t="s">
        <v>4422</v>
      </c>
      <c r="AS433" s="49"/>
      <c r="AT433" s="31">
        <v>43.902439024390247</v>
      </c>
      <c r="AU433" s="31">
        <v>34.285714285714285</v>
      </c>
      <c r="AV433" s="60">
        <v>44659</v>
      </c>
    </row>
    <row r="434" spans="1:48" x14ac:dyDescent="0.35">
      <c r="A434" s="28" t="s">
        <v>5690</v>
      </c>
      <c r="B434" s="28">
        <v>414</v>
      </c>
      <c r="C434" s="28" t="s">
        <v>349</v>
      </c>
      <c r="D434" s="28" t="s">
        <v>349</v>
      </c>
      <c r="E434" s="35" t="s">
        <v>769</v>
      </c>
      <c r="F434" s="35" t="s">
        <v>4</v>
      </c>
      <c r="G434" s="28" t="s">
        <v>4</v>
      </c>
      <c r="H434" s="35" t="s">
        <v>1893</v>
      </c>
      <c r="I434" s="38"/>
      <c r="J434" s="35" t="s">
        <v>2181</v>
      </c>
      <c r="K434" s="35" t="s">
        <v>2760</v>
      </c>
      <c r="L434" s="35"/>
      <c r="M434" s="35"/>
      <c r="N434" s="37"/>
      <c r="O434" s="37" t="s">
        <v>2941</v>
      </c>
      <c r="P434" s="35">
        <v>9949559229</v>
      </c>
      <c r="Q434" s="35" t="s">
        <v>2764</v>
      </c>
      <c r="R434" s="35" t="s">
        <v>59</v>
      </c>
      <c r="S434" s="49"/>
      <c r="T434" s="35" t="s">
        <v>2937</v>
      </c>
      <c r="U434" s="49"/>
      <c r="V434" s="47">
        <v>17000</v>
      </c>
      <c r="W434" s="47">
        <v>17000</v>
      </c>
      <c r="X434" s="47">
        <v>0</v>
      </c>
      <c r="Y434" s="47">
        <v>17000</v>
      </c>
      <c r="Z434" s="49"/>
      <c r="AA434" s="41">
        <v>0</v>
      </c>
      <c r="AB434" s="41">
        <v>0</v>
      </c>
      <c r="AC434" s="41">
        <v>0</v>
      </c>
      <c r="AD434" s="41">
        <v>0</v>
      </c>
      <c r="AE434" s="49"/>
      <c r="AF434" s="43">
        <v>0</v>
      </c>
      <c r="AG434" s="43">
        <v>0</v>
      </c>
      <c r="AH434" s="43">
        <v>0</v>
      </c>
      <c r="AI434" s="43">
        <v>0</v>
      </c>
      <c r="AJ434" s="49"/>
      <c r="AK434" s="45">
        <v>17000</v>
      </c>
      <c r="AL434" s="45">
        <v>17000</v>
      </c>
      <c r="AM434" s="45">
        <v>0</v>
      </c>
      <c r="AN434" s="45">
        <v>17000</v>
      </c>
      <c r="AO434" s="49"/>
      <c r="AP434" s="35">
        <v>9500</v>
      </c>
      <c r="AQ434" s="35">
        <v>7500</v>
      </c>
      <c r="AR434" s="35" t="s">
        <v>4422</v>
      </c>
      <c r="AS434" s="49"/>
      <c r="AT434" s="37">
        <v>0</v>
      </c>
      <c r="AU434" s="37">
        <v>0</v>
      </c>
      <c r="AV434" s="60">
        <v>0</v>
      </c>
    </row>
    <row r="435" spans="1:48" x14ac:dyDescent="0.35">
      <c r="A435" s="28" t="s">
        <v>5689</v>
      </c>
      <c r="B435" s="28">
        <v>415</v>
      </c>
      <c r="C435" s="66">
        <v>4085</v>
      </c>
      <c r="D435" s="28" t="s">
        <v>4778</v>
      </c>
      <c r="E435" s="28" t="s">
        <v>770</v>
      </c>
      <c r="F435" s="28" t="s">
        <v>4</v>
      </c>
      <c r="G435" s="28" t="s">
        <v>5</v>
      </c>
      <c r="H435" s="28" t="s">
        <v>1893</v>
      </c>
      <c r="I435" s="30"/>
      <c r="J435" s="28" t="s">
        <v>2143</v>
      </c>
      <c r="K435" s="28" t="s">
        <v>2761</v>
      </c>
      <c r="L435" s="28"/>
      <c r="M435" s="28"/>
      <c r="N435" s="31">
        <v>581888096979</v>
      </c>
      <c r="O435" s="31" t="s">
        <v>5130</v>
      </c>
      <c r="P435" s="28">
        <v>9030158666</v>
      </c>
      <c r="Q435" s="28" t="s">
        <v>2764</v>
      </c>
      <c r="R435" s="28" t="s">
        <v>49</v>
      </c>
      <c r="S435" s="49"/>
      <c r="T435" s="28" t="s">
        <v>2937</v>
      </c>
      <c r="U435" s="49"/>
      <c r="V435" s="47">
        <v>25500</v>
      </c>
      <c r="W435" s="47">
        <v>25500</v>
      </c>
      <c r="X435" s="47">
        <v>0</v>
      </c>
      <c r="Y435" s="47">
        <v>25500</v>
      </c>
      <c r="Z435" s="49"/>
      <c r="AA435" s="41">
        <v>11000</v>
      </c>
      <c r="AB435" s="41">
        <v>11000</v>
      </c>
      <c r="AC435" s="41">
        <v>0</v>
      </c>
      <c r="AD435" s="41">
        <v>11000</v>
      </c>
      <c r="AE435" s="49"/>
      <c r="AF435" s="43">
        <v>0</v>
      </c>
      <c r="AG435" s="43">
        <v>0</v>
      </c>
      <c r="AH435" s="43">
        <v>0</v>
      </c>
      <c r="AI435" s="43">
        <v>0</v>
      </c>
      <c r="AJ435" s="49"/>
      <c r="AK435" s="45">
        <v>14500</v>
      </c>
      <c r="AL435" s="45">
        <v>14500</v>
      </c>
      <c r="AM435" s="45">
        <v>0</v>
      </c>
      <c r="AN435" s="45">
        <v>14500</v>
      </c>
      <c r="AO435" s="49"/>
      <c r="AP435" s="28">
        <v>9500</v>
      </c>
      <c r="AQ435" s="28">
        <v>5000</v>
      </c>
      <c r="AR435" s="28" t="s">
        <v>4422</v>
      </c>
      <c r="AS435" s="49"/>
      <c r="AT435" s="31">
        <v>0</v>
      </c>
      <c r="AU435" s="31">
        <v>0</v>
      </c>
      <c r="AV435" s="60">
        <v>0</v>
      </c>
    </row>
    <row r="436" spans="1:48" x14ac:dyDescent="0.35">
      <c r="A436" s="28" t="s">
        <v>5690</v>
      </c>
      <c r="B436" s="28">
        <v>416</v>
      </c>
      <c r="C436" s="28" t="s">
        <v>350</v>
      </c>
      <c r="D436" s="28" t="s">
        <v>350</v>
      </c>
      <c r="E436" s="35" t="s">
        <v>771</v>
      </c>
      <c r="F436" s="35" t="s">
        <v>4</v>
      </c>
      <c r="G436" s="28" t="s">
        <v>4</v>
      </c>
      <c r="H436" s="35" t="s">
        <v>1893</v>
      </c>
      <c r="I436" s="38"/>
      <c r="J436" s="35" t="s">
        <v>2205</v>
      </c>
      <c r="K436" s="35" t="s">
        <v>2760</v>
      </c>
      <c r="L436" s="35" t="s">
        <v>2834</v>
      </c>
      <c r="M436" s="35"/>
      <c r="N436" s="37"/>
      <c r="O436" s="37" t="s">
        <v>2941</v>
      </c>
      <c r="P436" s="35">
        <v>9849233852</v>
      </c>
      <c r="Q436" s="35" t="s">
        <v>2764</v>
      </c>
      <c r="R436" s="35" t="s">
        <v>88</v>
      </c>
      <c r="S436" s="49"/>
      <c r="T436" s="35" t="s">
        <v>2937</v>
      </c>
      <c r="U436" s="49"/>
      <c r="V436" s="47">
        <v>20000</v>
      </c>
      <c r="W436" s="47">
        <v>20000</v>
      </c>
      <c r="X436" s="47">
        <v>0</v>
      </c>
      <c r="Y436" s="47">
        <v>20000</v>
      </c>
      <c r="Z436" s="49"/>
      <c r="AA436" s="41">
        <v>3500</v>
      </c>
      <c r="AB436" s="41">
        <v>3500</v>
      </c>
      <c r="AC436" s="41">
        <v>0</v>
      </c>
      <c r="AD436" s="41">
        <v>3500</v>
      </c>
      <c r="AE436" s="49"/>
      <c r="AF436" s="43">
        <v>0</v>
      </c>
      <c r="AG436" s="43">
        <v>0</v>
      </c>
      <c r="AH436" s="43">
        <v>0</v>
      </c>
      <c r="AI436" s="43">
        <v>0</v>
      </c>
      <c r="AJ436" s="49"/>
      <c r="AK436" s="45">
        <v>16500</v>
      </c>
      <c r="AL436" s="45">
        <v>16500</v>
      </c>
      <c r="AM436" s="45">
        <v>0</v>
      </c>
      <c r="AN436" s="45">
        <v>16500</v>
      </c>
      <c r="AO436" s="49"/>
      <c r="AP436" s="35">
        <v>9500</v>
      </c>
      <c r="AQ436" s="35">
        <v>7000</v>
      </c>
      <c r="AR436" s="35" t="s">
        <v>4422</v>
      </c>
      <c r="AS436" s="49"/>
      <c r="AT436" s="37">
        <v>0</v>
      </c>
      <c r="AU436" s="37">
        <v>0</v>
      </c>
      <c r="AV436" s="60">
        <v>0</v>
      </c>
    </row>
    <row r="437" spans="1:48" x14ac:dyDescent="0.35">
      <c r="A437" s="28" t="s">
        <v>5690</v>
      </c>
      <c r="B437" s="28">
        <v>417</v>
      </c>
      <c r="C437" s="28" t="s">
        <v>351</v>
      </c>
      <c r="D437" s="28" t="s">
        <v>351</v>
      </c>
      <c r="E437" s="35" t="s">
        <v>772</v>
      </c>
      <c r="F437" s="35" t="s">
        <v>4</v>
      </c>
      <c r="G437" s="28" t="s">
        <v>4</v>
      </c>
      <c r="H437" s="35" t="s">
        <v>1893</v>
      </c>
      <c r="I437" s="38"/>
      <c r="J437" s="35" t="s">
        <v>2206</v>
      </c>
      <c r="K437" s="35" t="s">
        <v>2760</v>
      </c>
      <c r="L437" s="35" t="s">
        <v>2834</v>
      </c>
      <c r="M437" s="35"/>
      <c r="N437" s="37"/>
      <c r="O437" s="37" t="s">
        <v>2941</v>
      </c>
      <c r="P437" s="35">
        <v>9427440005</v>
      </c>
      <c r="Q437" s="35" t="s">
        <v>2764</v>
      </c>
      <c r="R437" s="35" t="s">
        <v>107</v>
      </c>
      <c r="S437" s="49"/>
      <c r="T437" s="35" t="s">
        <v>2937</v>
      </c>
      <c r="U437" s="49"/>
      <c r="V437" s="47">
        <v>20000</v>
      </c>
      <c r="W437" s="47">
        <v>20000</v>
      </c>
      <c r="X437" s="47">
        <v>0</v>
      </c>
      <c r="Y437" s="47">
        <v>20000</v>
      </c>
      <c r="Z437" s="49"/>
      <c r="AA437" s="41">
        <v>3500</v>
      </c>
      <c r="AB437" s="41">
        <v>3500</v>
      </c>
      <c r="AC437" s="41">
        <v>0</v>
      </c>
      <c r="AD437" s="41">
        <v>3500</v>
      </c>
      <c r="AE437" s="49"/>
      <c r="AF437" s="43">
        <v>0</v>
      </c>
      <c r="AG437" s="43">
        <v>0</v>
      </c>
      <c r="AH437" s="43">
        <v>0</v>
      </c>
      <c r="AI437" s="43">
        <v>0</v>
      </c>
      <c r="AJ437" s="49"/>
      <c r="AK437" s="45">
        <v>16500</v>
      </c>
      <c r="AL437" s="45">
        <v>16500</v>
      </c>
      <c r="AM437" s="45">
        <v>0</v>
      </c>
      <c r="AN437" s="45">
        <v>16500</v>
      </c>
      <c r="AO437" s="49"/>
      <c r="AP437" s="35">
        <v>9500</v>
      </c>
      <c r="AQ437" s="35">
        <v>7000</v>
      </c>
      <c r="AR437" s="35" t="s">
        <v>4422</v>
      </c>
      <c r="AS437" s="49"/>
      <c r="AT437" s="37">
        <v>0</v>
      </c>
      <c r="AU437" s="37">
        <v>0</v>
      </c>
      <c r="AV437" s="60">
        <v>0</v>
      </c>
    </row>
    <row r="438" spans="1:48" x14ac:dyDescent="0.35">
      <c r="A438" s="28" t="s">
        <v>5689</v>
      </c>
      <c r="B438" s="28">
        <v>418</v>
      </c>
      <c r="C438" s="66">
        <v>4111</v>
      </c>
      <c r="D438" s="28" t="s">
        <v>4779</v>
      </c>
      <c r="E438" s="28" t="s">
        <v>773</v>
      </c>
      <c r="F438" s="28" t="s">
        <v>4</v>
      </c>
      <c r="G438" s="28" t="s">
        <v>5</v>
      </c>
      <c r="H438" s="28" t="s">
        <v>1893</v>
      </c>
      <c r="I438" s="30"/>
      <c r="J438" s="28" t="s">
        <v>2207</v>
      </c>
      <c r="K438" s="28" t="s">
        <v>2761</v>
      </c>
      <c r="L438" s="28"/>
      <c r="M438" s="28"/>
      <c r="N438" s="31">
        <v>575398984087</v>
      </c>
      <c r="O438" s="31" t="s">
        <v>5131</v>
      </c>
      <c r="P438" s="28">
        <v>8328512356</v>
      </c>
      <c r="Q438" s="28" t="s">
        <v>2764</v>
      </c>
      <c r="R438" s="28" t="s">
        <v>62</v>
      </c>
      <c r="S438" s="49"/>
      <c r="T438" s="28" t="s">
        <v>2937</v>
      </c>
      <c r="U438" s="49"/>
      <c r="V438" s="47">
        <v>28000</v>
      </c>
      <c r="W438" s="47">
        <v>28000</v>
      </c>
      <c r="X438" s="47">
        <v>5000</v>
      </c>
      <c r="Y438" s="47">
        <v>23000</v>
      </c>
      <c r="Z438" s="49"/>
      <c r="AA438" s="41">
        <v>10500</v>
      </c>
      <c r="AB438" s="41">
        <v>10500</v>
      </c>
      <c r="AC438" s="41">
        <v>5000</v>
      </c>
      <c r="AD438" s="41">
        <v>5500</v>
      </c>
      <c r="AE438" s="49"/>
      <c r="AF438" s="43">
        <v>0</v>
      </c>
      <c r="AG438" s="43">
        <v>0</v>
      </c>
      <c r="AH438" s="43">
        <v>0</v>
      </c>
      <c r="AI438" s="43">
        <v>0</v>
      </c>
      <c r="AJ438" s="49"/>
      <c r="AK438" s="45">
        <v>17500</v>
      </c>
      <c r="AL438" s="45">
        <v>17500</v>
      </c>
      <c r="AM438" s="45">
        <v>0</v>
      </c>
      <c r="AN438" s="45">
        <v>17500</v>
      </c>
      <c r="AO438" s="49"/>
      <c r="AP438" s="28">
        <v>9500</v>
      </c>
      <c r="AQ438" s="28">
        <v>8000</v>
      </c>
      <c r="AR438" s="28" t="s">
        <v>4422</v>
      </c>
      <c r="AS438" s="49"/>
      <c r="AT438" s="31">
        <v>17.857142857142858</v>
      </c>
      <c r="AU438" s="31">
        <v>0</v>
      </c>
      <c r="AV438" s="60">
        <v>44618</v>
      </c>
    </row>
    <row r="439" spans="1:48" x14ac:dyDescent="0.35">
      <c r="A439" s="28" t="s">
        <v>5689</v>
      </c>
      <c r="B439" s="28">
        <v>419</v>
      </c>
      <c r="C439" s="66">
        <v>4084</v>
      </c>
      <c r="D439" s="28" t="s">
        <v>4780</v>
      </c>
      <c r="E439" s="28" t="s">
        <v>774</v>
      </c>
      <c r="F439" s="28" t="s">
        <v>4</v>
      </c>
      <c r="G439" s="28" t="s">
        <v>5</v>
      </c>
      <c r="H439" s="28" t="s">
        <v>1893</v>
      </c>
      <c r="I439" s="30"/>
      <c r="J439" s="28" t="s">
        <v>2208</v>
      </c>
      <c r="K439" s="28" t="s">
        <v>2761</v>
      </c>
      <c r="L439" s="28"/>
      <c r="M439" s="28"/>
      <c r="N439" s="31">
        <v>325321190582</v>
      </c>
      <c r="O439" s="31" t="s">
        <v>5132</v>
      </c>
      <c r="P439" s="28">
        <v>6281612003</v>
      </c>
      <c r="Q439" s="28" t="s">
        <v>2762</v>
      </c>
      <c r="R439" s="28" t="s">
        <v>97</v>
      </c>
      <c r="S439" s="49"/>
      <c r="T439" s="28">
        <v>345</v>
      </c>
      <c r="U439" s="49"/>
      <c r="V439" s="47">
        <v>12000</v>
      </c>
      <c r="W439" s="47">
        <v>10500</v>
      </c>
      <c r="X439" s="47">
        <v>7000</v>
      </c>
      <c r="Y439" s="47">
        <v>3500</v>
      </c>
      <c r="Z439" s="49"/>
      <c r="AA439" s="41">
        <v>2500</v>
      </c>
      <c r="AB439" s="41">
        <v>2500</v>
      </c>
      <c r="AC439" s="41">
        <v>3500</v>
      </c>
      <c r="AD439" s="41">
        <v>-1000</v>
      </c>
      <c r="AE439" s="49"/>
      <c r="AF439" s="43">
        <v>0</v>
      </c>
      <c r="AG439" s="43">
        <v>0</v>
      </c>
      <c r="AH439" s="43">
        <v>0</v>
      </c>
      <c r="AI439" s="43">
        <v>0</v>
      </c>
      <c r="AJ439" s="49"/>
      <c r="AK439" s="45">
        <v>9500</v>
      </c>
      <c r="AL439" s="45">
        <v>8000</v>
      </c>
      <c r="AM439" s="45">
        <v>3500</v>
      </c>
      <c r="AN439" s="45">
        <v>4500</v>
      </c>
      <c r="AO439" s="49"/>
      <c r="AP439" s="28">
        <v>9500</v>
      </c>
      <c r="AQ439" s="28" t="s">
        <v>4422</v>
      </c>
      <c r="AR439" s="28" t="s">
        <v>4422</v>
      </c>
      <c r="AS439" s="49"/>
      <c r="AT439" s="31">
        <v>66.666666666666657</v>
      </c>
      <c r="AU439" s="31">
        <v>43.75</v>
      </c>
      <c r="AV439" s="60">
        <v>44666</v>
      </c>
    </row>
    <row r="440" spans="1:48" x14ac:dyDescent="0.35">
      <c r="A440" s="28" t="s">
        <v>5689</v>
      </c>
      <c r="B440" s="28">
        <v>420</v>
      </c>
      <c r="C440" s="66">
        <v>4004</v>
      </c>
      <c r="D440" s="28" t="s">
        <v>4781</v>
      </c>
      <c r="E440" s="28" t="s">
        <v>775</v>
      </c>
      <c r="F440" s="28" t="s">
        <v>4</v>
      </c>
      <c r="G440" s="28" t="s">
        <v>4</v>
      </c>
      <c r="H440" s="28" t="s">
        <v>1893</v>
      </c>
      <c r="I440" s="30"/>
      <c r="J440" s="28" t="s">
        <v>2209</v>
      </c>
      <c r="K440" s="28" t="s">
        <v>2761</v>
      </c>
      <c r="L440" s="28"/>
      <c r="M440" s="28"/>
      <c r="N440" s="31">
        <v>343987822787</v>
      </c>
      <c r="O440" s="31" t="s">
        <v>5133</v>
      </c>
      <c r="P440" s="28">
        <v>7032752336</v>
      </c>
      <c r="Q440" s="28" t="s">
        <v>2764</v>
      </c>
      <c r="R440" s="28" t="s">
        <v>38</v>
      </c>
      <c r="S440" s="49"/>
      <c r="T440" s="28">
        <v>36</v>
      </c>
      <c r="U440" s="49"/>
      <c r="V440" s="47">
        <v>16500</v>
      </c>
      <c r="W440" s="47">
        <v>13700</v>
      </c>
      <c r="X440" s="47">
        <v>8500</v>
      </c>
      <c r="Y440" s="47">
        <v>5200</v>
      </c>
      <c r="Z440" s="49"/>
      <c r="AA440" s="41">
        <v>2000</v>
      </c>
      <c r="AB440" s="41">
        <v>1700</v>
      </c>
      <c r="AC440" s="41">
        <v>2000</v>
      </c>
      <c r="AD440" s="41">
        <v>-300</v>
      </c>
      <c r="AE440" s="49"/>
      <c r="AF440" s="43">
        <v>0</v>
      </c>
      <c r="AG440" s="43">
        <v>0</v>
      </c>
      <c r="AH440" s="43">
        <v>0</v>
      </c>
      <c r="AI440" s="43">
        <v>0</v>
      </c>
      <c r="AJ440" s="49"/>
      <c r="AK440" s="45">
        <v>14500</v>
      </c>
      <c r="AL440" s="45">
        <v>12000</v>
      </c>
      <c r="AM440" s="45">
        <v>6500</v>
      </c>
      <c r="AN440" s="45">
        <v>5500</v>
      </c>
      <c r="AO440" s="49"/>
      <c r="AP440" s="28">
        <v>9500</v>
      </c>
      <c r="AQ440" s="28">
        <v>5000</v>
      </c>
      <c r="AR440" s="28" t="s">
        <v>4422</v>
      </c>
      <c r="AS440" s="49"/>
      <c r="AT440" s="31">
        <v>62.043795620437962</v>
      </c>
      <c r="AU440" s="31">
        <v>54.166666666666664</v>
      </c>
      <c r="AV440" s="60">
        <v>44663</v>
      </c>
    </row>
    <row r="441" spans="1:48" x14ac:dyDescent="0.35">
      <c r="A441" s="28" t="s">
        <v>5689</v>
      </c>
      <c r="B441" s="28">
        <v>421</v>
      </c>
      <c r="C441" s="66">
        <v>4077</v>
      </c>
      <c r="D441" s="28" t="s">
        <v>4782</v>
      </c>
      <c r="E441" s="28" t="s">
        <v>776</v>
      </c>
      <c r="F441" s="28" t="s">
        <v>4</v>
      </c>
      <c r="G441" s="28" t="s">
        <v>4</v>
      </c>
      <c r="H441" s="28" t="s">
        <v>1893</v>
      </c>
      <c r="I441" s="30"/>
      <c r="J441" s="28" t="s">
        <v>2210</v>
      </c>
      <c r="K441" s="28" t="s">
        <v>2761</v>
      </c>
      <c r="L441" s="28"/>
      <c r="M441" s="28"/>
      <c r="N441" s="31">
        <v>281766053547</v>
      </c>
      <c r="O441" s="31" t="s">
        <v>5134</v>
      </c>
      <c r="P441" s="28">
        <v>9963163871</v>
      </c>
      <c r="Q441" s="28" t="s">
        <v>2764</v>
      </c>
      <c r="R441" s="28" t="s">
        <v>187</v>
      </c>
      <c r="S441" s="49"/>
      <c r="T441" s="28">
        <v>262</v>
      </c>
      <c r="U441" s="49"/>
      <c r="V441" s="47">
        <v>18500</v>
      </c>
      <c r="W441" s="47">
        <v>13000</v>
      </c>
      <c r="X441" s="47">
        <v>13000</v>
      </c>
      <c r="Y441" s="47">
        <v>0</v>
      </c>
      <c r="Z441" s="49"/>
      <c r="AA441" s="41">
        <v>2000</v>
      </c>
      <c r="AB441" s="41">
        <v>2000</v>
      </c>
      <c r="AC441" s="41">
        <v>2000</v>
      </c>
      <c r="AD441" s="41">
        <v>0</v>
      </c>
      <c r="AE441" s="49"/>
      <c r="AF441" s="43">
        <v>0</v>
      </c>
      <c r="AG441" s="43">
        <v>0</v>
      </c>
      <c r="AH441" s="43">
        <v>0</v>
      </c>
      <c r="AI441" s="43">
        <v>0</v>
      </c>
      <c r="AJ441" s="49"/>
      <c r="AK441" s="45">
        <v>16500</v>
      </c>
      <c r="AL441" s="45">
        <v>11000</v>
      </c>
      <c r="AM441" s="45">
        <v>11000</v>
      </c>
      <c r="AN441" s="45">
        <v>0</v>
      </c>
      <c r="AO441" s="49"/>
      <c r="AP441" s="28">
        <v>9500</v>
      </c>
      <c r="AQ441" s="28">
        <v>7000</v>
      </c>
      <c r="AR441" s="28" t="s">
        <v>4422</v>
      </c>
      <c r="AS441" s="49"/>
      <c r="AT441" s="31">
        <v>100</v>
      </c>
      <c r="AU441" s="31">
        <v>100</v>
      </c>
      <c r="AV441" s="60">
        <v>44672</v>
      </c>
    </row>
    <row r="442" spans="1:48" x14ac:dyDescent="0.35">
      <c r="A442" s="28" t="s">
        <v>5689</v>
      </c>
      <c r="B442" s="28">
        <v>422</v>
      </c>
      <c r="C442" s="66">
        <v>4097</v>
      </c>
      <c r="D442" s="28" t="s">
        <v>4783</v>
      </c>
      <c r="E442" s="28" t="s">
        <v>777</v>
      </c>
      <c r="F442" s="28" t="s">
        <v>4</v>
      </c>
      <c r="G442" s="28" t="s">
        <v>5</v>
      </c>
      <c r="H442" s="28" t="s">
        <v>1893</v>
      </c>
      <c r="I442" s="30"/>
      <c r="J442" s="28" t="s">
        <v>2211</v>
      </c>
      <c r="K442" s="28" t="s">
        <v>2761</v>
      </c>
      <c r="L442" s="28"/>
      <c r="M442" s="28"/>
      <c r="N442" s="31">
        <v>683067913859</v>
      </c>
      <c r="O442" s="31" t="s">
        <v>5135</v>
      </c>
      <c r="P442" s="28">
        <v>9573832301</v>
      </c>
      <c r="Q442" s="28" t="s">
        <v>2762</v>
      </c>
      <c r="R442" s="28" t="s">
        <v>97</v>
      </c>
      <c r="S442" s="49"/>
      <c r="T442" s="28">
        <v>132</v>
      </c>
      <c r="U442" s="49"/>
      <c r="V442" s="47">
        <v>9500</v>
      </c>
      <c r="W442" s="47">
        <v>7000</v>
      </c>
      <c r="X442" s="47">
        <v>7000</v>
      </c>
      <c r="Y442" s="47">
        <v>0</v>
      </c>
      <c r="Z442" s="49"/>
      <c r="AA442" s="41">
        <v>0</v>
      </c>
      <c r="AB442" s="41">
        <v>0</v>
      </c>
      <c r="AC442" s="41">
        <v>0</v>
      </c>
      <c r="AD442" s="41">
        <v>0</v>
      </c>
      <c r="AE442" s="49"/>
      <c r="AF442" s="43">
        <v>0</v>
      </c>
      <c r="AG442" s="43">
        <v>0</v>
      </c>
      <c r="AH442" s="43">
        <v>0</v>
      </c>
      <c r="AI442" s="43">
        <v>0</v>
      </c>
      <c r="AJ442" s="49"/>
      <c r="AK442" s="45">
        <v>9500</v>
      </c>
      <c r="AL442" s="45">
        <v>7000</v>
      </c>
      <c r="AM442" s="45">
        <v>7000</v>
      </c>
      <c r="AN442" s="45">
        <v>0</v>
      </c>
      <c r="AO442" s="49"/>
      <c r="AP442" s="28">
        <v>9500</v>
      </c>
      <c r="AQ442" s="28" t="s">
        <v>4422</v>
      </c>
      <c r="AR442" s="28" t="s">
        <v>4422</v>
      </c>
      <c r="AS442" s="49"/>
      <c r="AT442" s="31">
        <v>100</v>
      </c>
      <c r="AU442" s="31">
        <v>100</v>
      </c>
      <c r="AV442" s="60">
        <v>44543</v>
      </c>
    </row>
    <row r="443" spans="1:48" x14ac:dyDescent="0.35">
      <c r="A443" s="28" t="s">
        <v>5690</v>
      </c>
      <c r="B443" s="28">
        <v>423</v>
      </c>
      <c r="C443" s="66">
        <v>4127</v>
      </c>
      <c r="D443" s="28" t="s">
        <v>352</v>
      </c>
      <c r="E443" s="35" t="s">
        <v>778</v>
      </c>
      <c r="F443" s="35" t="s">
        <v>4</v>
      </c>
      <c r="G443" s="28" t="s">
        <v>5</v>
      </c>
      <c r="H443" s="35" t="s">
        <v>1893</v>
      </c>
      <c r="I443" s="38"/>
      <c r="J443" s="35" t="s">
        <v>2212</v>
      </c>
      <c r="K443" s="35" t="s">
        <v>2760</v>
      </c>
      <c r="L443" s="35"/>
      <c r="M443" s="35"/>
      <c r="N443" s="37"/>
      <c r="O443" s="37" t="s">
        <v>2941</v>
      </c>
      <c r="P443" s="35">
        <v>8019695450</v>
      </c>
      <c r="Q443" s="35" t="s">
        <v>2762</v>
      </c>
      <c r="R443" s="35" t="s">
        <v>75</v>
      </c>
      <c r="S443" s="49"/>
      <c r="T443" s="35" t="s">
        <v>2937</v>
      </c>
      <c r="U443" s="49"/>
      <c r="V443" s="47">
        <v>9500</v>
      </c>
      <c r="W443" s="47">
        <v>9500</v>
      </c>
      <c r="X443" s="47">
        <v>0</v>
      </c>
      <c r="Y443" s="47">
        <v>9500</v>
      </c>
      <c r="Z443" s="49"/>
      <c r="AA443" s="41">
        <v>0</v>
      </c>
      <c r="AB443" s="41">
        <v>0</v>
      </c>
      <c r="AC443" s="41">
        <v>0</v>
      </c>
      <c r="AD443" s="41">
        <v>0</v>
      </c>
      <c r="AE443" s="49"/>
      <c r="AF443" s="43">
        <v>0</v>
      </c>
      <c r="AG443" s="43">
        <v>0</v>
      </c>
      <c r="AH443" s="43">
        <v>0</v>
      </c>
      <c r="AI443" s="43">
        <v>0</v>
      </c>
      <c r="AJ443" s="49"/>
      <c r="AK443" s="45">
        <v>9500</v>
      </c>
      <c r="AL443" s="45">
        <v>9500</v>
      </c>
      <c r="AM443" s="45">
        <v>0</v>
      </c>
      <c r="AN443" s="45">
        <v>9500</v>
      </c>
      <c r="AO443" s="49"/>
      <c r="AP443" s="35">
        <v>9500</v>
      </c>
      <c r="AQ443" s="35" t="s">
        <v>4422</v>
      </c>
      <c r="AR443" s="35" t="s">
        <v>4422</v>
      </c>
      <c r="AS443" s="49"/>
      <c r="AT443" s="37">
        <v>0</v>
      </c>
      <c r="AU443" s="37">
        <v>0</v>
      </c>
      <c r="AV443" s="60">
        <v>0</v>
      </c>
    </row>
    <row r="444" spans="1:48" x14ac:dyDescent="0.35">
      <c r="A444" s="28" t="s">
        <v>5689</v>
      </c>
      <c r="B444" s="28">
        <v>424</v>
      </c>
      <c r="C444" s="66">
        <v>4123</v>
      </c>
      <c r="D444" s="28" t="s">
        <v>4784</v>
      </c>
      <c r="E444" s="28" t="s">
        <v>779</v>
      </c>
      <c r="F444" s="28" t="s">
        <v>4</v>
      </c>
      <c r="G444" s="28" t="s">
        <v>4</v>
      </c>
      <c r="H444" s="28" t="s">
        <v>1893</v>
      </c>
      <c r="I444" s="30"/>
      <c r="J444" s="28" t="s">
        <v>2213</v>
      </c>
      <c r="K444" s="28" t="s">
        <v>2761</v>
      </c>
      <c r="L444" s="28"/>
      <c r="M444" s="28"/>
      <c r="N444" s="31">
        <v>752269564550</v>
      </c>
      <c r="O444" s="31" t="s">
        <v>5136</v>
      </c>
      <c r="P444" s="28">
        <v>9705176292</v>
      </c>
      <c r="Q444" s="28" t="s">
        <v>2764</v>
      </c>
      <c r="R444" s="28" t="s">
        <v>187</v>
      </c>
      <c r="S444" s="49"/>
      <c r="T444" s="28">
        <v>261</v>
      </c>
      <c r="U444" s="49"/>
      <c r="V444" s="47">
        <v>16500</v>
      </c>
      <c r="W444" s="47">
        <v>11000</v>
      </c>
      <c r="X444" s="47">
        <v>11000</v>
      </c>
      <c r="Y444" s="47">
        <v>0</v>
      </c>
      <c r="Z444" s="49"/>
      <c r="AA444" s="41">
        <v>0</v>
      </c>
      <c r="AB444" s="41">
        <v>0</v>
      </c>
      <c r="AC444" s="41">
        <v>0</v>
      </c>
      <c r="AD444" s="41">
        <v>0</v>
      </c>
      <c r="AE444" s="49"/>
      <c r="AF444" s="43">
        <v>0</v>
      </c>
      <c r="AG444" s="43">
        <v>0</v>
      </c>
      <c r="AH444" s="43">
        <v>0</v>
      </c>
      <c r="AI444" s="43">
        <v>0</v>
      </c>
      <c r="AJ444" s="49"/>
      <c r="AK444" s="45">
        <v>16500</v>
      </c>
      <c r="AL444" s="45">
        <v>11000</v>
      </c>
      <c r="AM444" s="45">
        <v>11000</v>
      </c>
      <c r="AN444" s="45">
        <v>0</v>
      </c>
      <c r="AO444" s="49"/>
      <c r="AP444" s="28">
        <v>9500</v>
      </c>
      <c r="AQ444" s="28">
        <v>7000</v>
      </c>
      <c r="AR444" s="28" t="s">
        <v>4422</v>
      </c>
      <c r="AS444" s="49"/>
      <c r="AT444" s="31">
        <v>100</v>
      </c>
      <c r="AU444" s="31">
        <v>100</v>
      </c>
      <c r="AV444" s="60">
        <v>44669</v>
      </c>
    </row>
    <row r="445" spans="1:48" x14ac:dyDescent="0.35">
      <c r="A445" s="28" t="s">
        <v>5690</v>
      </c>
      <c r="B445" s="28">
        <v>425</v>
      </c>
      <c r="C445" s="28" t="s">
        <v>353</v>
      </c>
      <c r="D445" s="28" t="s">
        <v>353</v>
      </c>
      <c r="E445" s="35" t="s">
        <v>780</v>
      </c>
      <c r="F445" s="35" t="s">
        <v>4</v>
      </c>
      <c r="G445" s="28" t="s">
        <v>5</v>
      </c>
      <c r="H445" s="35" t="s">
        <v>1893</v>
      </c>
      <c r="I445" s="38"/>
      <c r="J445" s="35" t="s">
        <v>1902</v>
      </c>
      <c r="K445" s="35" t="s">
        <v>2760</v>
      </c>
      <c r="L445" s="35" t="s">
        <v>2834</v>
      </c>
      <c r="M445" s="35"/>
      <c r="N445" s="37"/>
      <c r="O445" s="37" t="s">
        <v>2941</v>
      </c>
      <c r="P445" s="35">
        <v>9640171043</v>
      </c>
      <c r="Q445" s="35" t="s">
        <v>2764</v>
      </c>
      <c r="R445" s="35" t="s">
        <v>67</v>
      </c>
      <c r="S445" s="49"/>
      <c r="T445" s="35" t="s">
        <v>2937</v>
      </c>
      <c r="U445" s="49"/>
      <c r="V445" s="47">
        <v>21000</v>
      </c>
      <c r="W445" s="47">
        <v>21000</v>
      </c>
      <c r="X445" s="47">
        <v>0</v>
      </c>
      <c r="Y445" s="47">
        <v>21000</v>
      </c>
      <c r="Z445" s="49"/>
      <c r="AA445" s="41">
        <v>3500</v>
      </c>
      <c r="AB445" s="41">
        <v>3500</v>
      </c>
      <c r="AC445" s="41">
        <v>0</v>
      </c>
      <c r="AD445" s="41">
        <v>3500</v>
      </c>
      <c r="AE445" s="49"/>
      <c r="AF445" s="43">
        <v>0</v>
      </c>
      <c r="AG445" s="43">
        <v>0</v>
      </c>
      <c r="AH445" s="43">
        <v>0</v>
      </c>
      <c r="AI445" s="43">
        <v>0</v>
      </c>
      <c r="AJ445" s="49"/>
      <c r="AK445" s="45">
        <v>17500</v>
      </c>
      <c r="AL445" s="45">
        <v>17500</v>
      </c>
      <c r="AM445" s="45">
        <v>0</v>
      </c>
      <c r="AN445" s="45">
        <v>17500</v>
      </c>
      <c r="AO445" s="49"/>
      <c r="AP445" s="35">
        <v>9500</v>
      </c>
      <c r="AQ445" s="35">
        <v>8000</v>
      </c>
      <c r="AR445" s="35" t="s">
        <v>4422</v>
      </c>
      <c r="AS445" s="49"/>
      <c r="AT445" s="37">
        <v>0</v>
      </c>
      <c r="AU445" s="37">
        <v>0</v>
      </c>
      <c r="AV445" s="60">
        <v>0</v>
      </c>
    </row>
    <row r="446" spans="1:48" x14ac:dyDescent="0.35">
      <c r="A446" s="28" t="s">
        <v>5690</v>
      </c>
      <c r="B446" s="28">
        <v>426</v>
      </c>
      <c r="C446" s="66">
        <v>4083</v>
      </c>
      <c r="D446" s="28" t="s">
        <v>354</v>
      </c>
      <c r="E446" s="28" t="s">
        <v>781</v>
      </c>
      <c r="F446" s="28" t="s">
        <v>4</v>
      </c>
      <c r="G446" s="28" t="s">
        <v>4</v>
      </c>
      <c r="H446" s="28" t="s">
        <v>1893</v>
      </c>
      <c r="I446" s="30"/>
      <c r="J446" s="28" t="s">
        <v>2214</v>
      </c>
      <c r="K446" s="28" t="s">
        <v>2761</v>
      </c>
      <c r="L446" s="28"/>
      <c r="M446" s="28"/>
      <c r="N446" s="31">
        <v>468404059812</v>
      </c>
      <c r="O446" s="31" t="s">
        <v>4459</v>
      </c>
      <c r="P446" s="28">
        <v>9391160293</v>
      </c>
      <c r="Q446" s="28" t="s">
        <v>2762</v>
      </c>
      <c r="R446" s="28" t="s">
        <v>93</v>
      </c>
      <c r="S446" s="49"/>
      <c r="T446" s="28">
        <v>29</v>
      </c>
      <c r="U446" s="49"/>
      <c r="V446" s="47">
        <v>10500</v>
      </c>
      <c r="W446" s="47">
        <v>9000</v>
      </c>
      <c r="X446" s="47">
        <v>8500</v>
      </c>
      <c r="Y446" s="47">
        <v>500</v>
      </c>
      <c r="Z446" s="49"/>
      <c r="AA446" s="41">
        <v>1000</v>
      </c>
      <c r="AB446" s="41">
        <v>1000</v>
      </c>
      <c r="AC446" s="41">
        <v>1000</v>
      </c>
      <c r="AD446" s="41">
        <v>0</v>
      </c>
      <c r="AE446" s="49"/>
      <c r="AF446" s="43">
        <v>0</v>
      </c>
      <c r="AG446" s="43">
        <v>2000</v>
      </c>
      <c r="AH446" s="43">
        <v>2000</v>
      </c>
      <c r="AI446" s="43">
        <v>0</v>
      </c>
      <c r="AJ446" s="49"/>
      <c r="AK446" s="45">
        <v>9500</v>
      </c>
      <c r="AL446" s="45">
        <v>6000</v>
      </c>
      <c r="AM446" s="45">
        <v>5500</v>
      </c>
      <c r="AN446" s="45">
        <v>500</v>
      </c>
      <c r="AO446" s="49"/>
      <c r="AP446" s="28">
        <v>9500</v>
      </c>
      <c r="AQ446" s="28" t="s">
        <v>4422</v>
      </c>
      <c r="AR446" s="28" t="s">
        <v>4422</v>
      </c>
      <c r="AS446" s="49"/>
      <c r="AT446" s="31">
        <v>94.444444444444443</v>
      </c>
      <c r="AU446" s="31">
        <v>91.666666666666657</v>
      </c>
      <c r="AV446" s="60">
        <v>44606</v>
      </c>
    </row>
    <row r="447" spans="1:48" x14ac:dyDescent="0.35">
      <c r="A447" s="28" t="s">
        <v>5690</v>
      </c>
      <c r="B447" s="28">
        <v>427</v>
      </c>
      <c r="C447" s="28">
        <v>4096</v>
      </c>
      <c r="D447" s="28" t="s">
        <v>355</v>
      </c>
      <c r="E447" s="35" t="s">
        <v>782</v>
      </c>
      <c r="F447" s="35" t="s">
        <v>4</v>
      </c>
      <c r="G447" s="28" t="s">
        <v>5</v>
      </c>
      <c r="H447" s="35" t="s">
        <v>1893</v>
      </c>
      <c r="I447" s="38"/>
      <c r="J447" s="35" t="s">
        <v>2215</v>
      </c>
      <c r="K447" s="35" t="s">
        <v>2760</v>
      </c>
      <c r="L447" s="35"/>
      <c r="M447" s="35"/>
      <c r="N447" s="37"/>
      <c r="O447" s="37" t="s">
        <v>2941</v>
      </c>
      <c r="P447" s="35">
        <v>8897106464</v>
      </c>
      <c r="Q447" s="35" t="s">
        <v>2764</v>
      </c>
      <c r="R447" s="35" t="s">
        <v>83</v>
      </c>
      <c r="S447" s="49"/>
      <c r="T447" s="35" t="s">
        <v>2937</v>
      </c>
      <c r="U447" s="49"/>
      <c r="V447" s="47">
        <v>19300</v>
      </c>
      <c r="W447" s="47">
        <v>19300</v>
      </c>
      <c r="X447" s="47">
        <v>3500</v>
      </c>
      <c r="Y447" s="47">
        <v>15800</v>
      </c>
      <c r="Z447" s="49"/>
      <c r="AA447" s="41">
        <v>2800</v>
      </c>
      <c r="AB447" s="41">
        <v>2800</v>
      </c>
      <c r="AC447" s="41">
        <v>1500</v>
      </c>
      <c r="AD447" s="41">
        <v>1300</v>
      </c>
      <c r="AE447" s="49"/>
      <c r="AF447" s="43">
        <v>0</v>
      </c>
      <c r="AG447" s="43">
        <v>0</v>
      </c>
      <c r="AH447" s="43">
        <v>0</v>
      </c>
      <c r="AI447" s="43">
        <v>0</v>
      </c>
      <c r="AJ447" s="49"/>
      <c r="AK447" s="45">
        <v>16500</v>
      </c>
      <c r="AL447" s="45">
        <v>16500</v>
      </c>
      <c r="AM447" s="45">
        <v>2000</v>
      </c>
      <c r="AN447" s="45">
        <v>14500</v>
      </c>
      <c r="AO447" s="49"/>
      <c r="AP447" s="35">
        <v>9500</v>
      </c>
      <c r="AQ447" s="35">
        <v>7000</v>
      </c>
      <c r="AR447" s="35" t="s">
        <v>4422</v>
      </c>
      <c r="AS447" s="49"/>
      <c r="AT447" s="37">
        <v>18.134715025906736</v>
      </c>
      <c r="AU447" s="37">
        <v>12.121212121212121</v>
      </c>
      <c r="AV447" s="60">
        <v>0</v>
      </c>
    </row>
    <row r="448" spans="1:48" x14ac:dyDescent="0.35">
      <c r="A448" s="28" t="s">
        <v>5690</v>
      </c>
      <c r="B448" s="28">
        <v>428</v>
      </c>
      <c r="C448" s="66">
        <v>4437</v>
      </c>
      <c r="D448" s="28" t="s">
        <v>356</v>
      </c>
      <c r="E448" s="35" t="s">
        <v>783</v>
      </c>
      <c r="F448" s="35" t="s">
        <v>4</v>
      </c>
      <c r="G448" s="28" t="s">
        <v>4</v>
      </c>
      <c r="H448" s="35" t="s">
        <v>1893</v>
      </c>
      <c r="I448" s="38"/>
      <c r="J448" s="35" t="s">
        <v>2216</v>
      </c>
      <c r="K448" s="35" t="s">
        <v>2760</v>
      </c>
      <c r="L448" s="35"/>
      <c r="M448" s="35"/>
      <c r="N448" s="37"/>
      <c r="O448" s="37" t="s">
        <v>2941</v>
      </c>
      <c r="P448" s="35">
        <v>9666062504</v>
      </c>
      <c r="Q448" s="35" t="s">
        <v>2764</v>
      </c>
      <c r="R448" s="35" t="s">
        <v>61</v>
      </c>
      <c r="S448" s="49"/>
      <c r="T448" s="35" t="s">
        <v>2937</v>
      </c>
      <c r="U448" s="49"/>
      <c r="V448" s="47">
        <v>16500</v>
      </c>
      <c r="W448" s="47">
        <v>16500</v>
      </c>
      <c r="X448" s="47">
        <v>0</v>
      </c>
      <c r="Y448" s="47">
        <v>16500</v>
      </c>
      <c r="Z448" s="49"/>
      <c r="AA448" s="41">
        <v>0</v>
      </c>
      <c r="AB448" s="41">
        <v>0</v>
      </c>
      <c r="AC448" s="41">
        <v>0</v>
      </c>
      <c r="AD448" s="41">
        <v>0</v>
      </c>
      <c r="AE448" s="49"/>
      <c r="AF448" s="43">
        <v>0</v>
      </c>
      <c r="AG448" s="43">
        <v>0</v>
      </c>
      <c r="AH448" s="43">
        <v>0</v>
      </c>
      <c r="AI448" s="43">
        <v>0</v>
      </c>
      <c r="AJ448" s="49"/>
      <c r="AK448" s="45">
        <v>16500</v>
      </c>
      <c r="AL448" s="45">
        <v>16500</v>
      </c>
      <c r="AM448" s="45">
        <v>0</v>
      </c>
      <c r="AN448" s="45">
        <v>16500</v>
      </c>
      <c r="AO448" s="49"/>
      <c r="AP448" s="35">
        <v>9500</v>
      </c>
      <c r="AQ448" s="35">
        <v>7000</v>
      </c>
      <c r="AR448" s="35" t="s">
        <v>4422</v>
      </c>
      <c r="AS448" s="49"/>
      <c r="AT448" s="37">
        <v>0</v>
      </c>
      <c r="AU448" s="37">
        <v>0</v>
      </c>
      <c r="AV448" s="60">
        <v>0</v>
      </c>
    </row>
    <row r="449" spans="1:48" x14ac:dyDescent="0.35">
      <c r="A449" s="28" t="s">
        <v>5690</v>
      </c>
      <c r="B449" s="28">
        <v>429</v>
      </c>
      <c r="C449" s="66">
        <v>4068</v>
      </c>
      <c r="D449" s="28" t="s">
        <v>357</v>
      </c>
      <c r="E449" s="28" t="s">
        <v>784</v>
      </c>
      <c r="F449" s="28" t="s">
        <v>4</v>
      </c>
      <c r="G449" s="28" t="s">
        <v>4</v>
      </c>
      <c r="H449" s="28" t="s">
        <v>1893</v>
      </c>
      <c r="I449" s="30"/>
      <c r="J449" s="28" t="s">
        <v>2031</v>
      </c>
      <c r="K449" s="28" t="s">
        <v>2761</v>
      </c>
      <c r="L449" s="28"/>
      <c r="M449" s="28"/>
      <c r="N449" s="31">
        <v>429248927129</v>
      </c>
      <c r="O449" s="31" t="s">
        <v>4460</v>
      </c>
      <c r="P449" s="28">
        <v>9848516059</v>
      </c>
      <c r="Q449" s="28" t="s">
        <v>2762</v>
      </c>
      <c r="R449" s="28" t="s">
        <v>44</v>
      </c>
      <c r="S449" s="49"/>
      <c r="T449" s="28">
        <v>158</v>
      </c>
      <c r="U449" s="49"/>
      <c r="V449" s="47">
        <v>9500</v>
      </c>
      <c r="W449" s="47">
        <v>8000</v>
      </c>
      <c r="X449" s="47">
        <v>8000</v>
      </c>
      <c r="Y449" s="47">
        <v>0</v>
      </c>
      <c r="Z449" s="49"/>
      <c r="AA449" s="41">
        <v>0</v>
      </c>
      <c r="AB449" s="41">
        <v>0</v>
      </c>
      <c r="AC449" s="41">
        <v>0</v>
      </c>
      <c r="AD449" s="41">
        <v>0</v>
      </c>
      <c r="AE449" s="49"/>
      <c r="AF449" s="43">
        <v>0</v>
      </c>
      <c r="AG449" s="43">
        <v>0</v>
      </c>
      <c r="AH449" s="43">
        <v>0</v>
      </c>
      <c r="AI449" s="43">
        <v>0</v>
      </c>
      <c r="AJ449" s="49"/>
      <c r="AK449" s="45">
        <v>9500</v>
      </c>
      <c r="AL449" s="45">
        <v>8000</v>
      </c>
      <c r="AM449" s="45">
        <v>8000</v>
      </c>
      <c r="AN449" s="45">
        <v>0</v>
      </c>
      <c r="AO449" s="49"/>
      <c r="AP449" s="28">
        <v>9500</v>
      </c>
      <c r="AQ449" s="28" t="s">
        <v>4422</v>
      </c>
      <c r="AR449" s="28" t="s">
        <v>4422</v>
      </c>
      <c r="AS449" s="49"/>
      <c r="AT449" s="31">
        <v>100</v>
      </c>
      <c r="AU449" s="31">
        <v>100</v>
      </c>
      <c r="AV449" s="60">
        <v>44609</v>
      </c>
    </row>
    <row r="450" spans="1:48" x14ac:dyDescent="0.35">
      <c r="A450" s="28" t="s">
        <v>5689</v>
      </c>
      <c r="B450" s="28">
        <v>430</v>
      </c>
      <c r="C450" s="66">
        <v>4132</v>
      </c>
      <c r="D450" s="28" t="s">
        <v>4785</v>
      </c>
      <c r="E450" s="28" t="s">
        <v>785</v>
      </c>
      <c r="F450" s="28" t="s">
        <v>4</v>
      </c>
      <c r="G450" s="28" t="s">
        <v>5</v>
      </c>
      <c r="H450" s="28" t="s">
        <v>1893</v>
      </c>
      <c r="I450" s="30"/>
      <c r="J450" s="28" t="s">
        <v>2050</v>
      </c>
      <c r="K450" s="28" t="s">
        <v>2761</v>
      </c>
      <c r="L450" s="28"/>
      <c r="M450" s="28"/>
      <c r="N450" s="31">
        <v>698740384907</v>
      </c>
      <c r="O450" s="31" t="s">
        <v>5137</v>
      </c>
      <c r="P450" s="28">
        <v>9666444128</v>
      </c>
      <c r="Q450" s="28" t="s">
        <v>2764</v>
      </c>
      <c r="R450" s="28" t="s">
        <v>98</v>
      </c>
      <c r="S450" s="49"/>
      <c r="T450" s="28" t="s">
        <v>2937</v>
      </c>
      <c r="U450" s="49"/>
      <c r="V450" s="47">
        <v>28000</v>
      </c>
      <c r="W450" s="47">
        <v>28000</v>
      </c>
      <c r="X450" s="47">
        <v>5500</v>
      </c>
      <c r="Y450" s="47">
        <v>22500</v>
      </c>
      <c r="Z450" s="49"/>
      <c r="AA450" s="41">
        <v>12500</v>
      </c>
      <c r="AB450" s="41">
        <v>12500</v>
      </c>
      <c r="AC450" s="41">
        <v>5500</v>
      </c>
      <c r="AD450" s="41">
        <v>7000</v>
      </c>
      <c r="AE450" s="49"/>
      <c r="AF450" s="43">
        <v>0</v>
      </c>
      <c r="AG450" s="43">
        <v>0</v>
      </c>
      <c r="AH450" s="43">
        <v>0</v>
      </c>
      <c r="AI450" s="43">
        <v>0</v>
      </c>
      <c r="AJ450" s="49"/>
      <c r="AK450" s="45">
        <v>15500</v>
      </c>
      <c r="AL450" s="45">
        <v>15500</v>
      </c>
      <c r="AM450" s="45">
        <v>0</v>
      </c>
      <c r="AN450" s="45">
        <v>15500</v>
      </c>
      <c r="AO450" s="49"/>
      <c r="AP450" s="28">
        <v>9500</v>
      </c>
      <c r="AQ450" s="28">
        <v>6000</v>
      </c>
      <c r="AR450" s="28" t="s">
        <v>4422</v>
      </c>
      <c r="AS450" s="49"/>
      <c r="AT450" s="31">
        <v>19.642857142857142</v>
      </c>
      <c r="AU450" s="31">
        <v>0</v>
      </c>
      <c r="AV450" s="60">
        <v>44669</v>
      </c>
    </row>
    <row r="451" spans="1:48" x14ac:dyDescent="0.35">
      <c r="A451" s="28" t="s">
        <v>5689</v>
      </c>
      <c r="B451" s="28">
        <v>431</v>
      </c>
      <c r="C451" s="66">
        <v>4008</v>
      </c>
      <c r="D451" s="28" t="s">
        <v>4786</v>
      </c>
      <c r="E451" s="28" t="s">
        <v>786</v>
      </c>
      <c r="F451" s="28" t="s">
        <v>4</v>
      </c>
      <c r="G451" s="28" t="s">
        <v>4</v>
      </c>
      <c r="H451" s="28" t="s">
        <v>1893</v>
      </c>
      <c r="I451" s="30"/>
      <c r="J451" s="28" t="s">
        <v>2217</v>
      </c>
      <c r="K451" s="28" t="s">
        <v>2761</v>
      </c>
      <c r="L451" s="28"/>
      <c r="M451" s="28"/>
      <c r="N451" s="31">
        <v>858095585592</v>
      </c>
      <c r="O451" s="31" t="s">
        <v>5138</v>
      </c>
      <c r="P451" s="28">
        <v>9989508948</v>
      </c>
      <c r="Q451" s="28" t="s">
        <v>2764</v>
      </c>
      <c r="R451" s="28" t="s">
        <v>107</v>
      </c>
      <c r="S451" s="49"/>
      <c r="T451" s="28">
        <v>357</v>
      </c>
      <c r="U451" s="49"/>
      <c r="V451" s="47">
        <v>16500</v>
      </c>
      <c r="W451" s="47">
        <v>7500</v>
      </c>
      <c r="X451" s="47">
        <v>7500</v>
      </c>
      <c r="Y451" s="47">
        <v>0</v>
      </c>
      <c r="Z451" s="49"/>
      <c r="AA451" s="41">
        <v>0</v>
      </c>
      <c r="AB451" s="41">
        <v>0</v>
      </c>
      <c r="AC451" s="41">
        <v>0</v>
      </c>
      <c r="AD451" s="41">
        <v>0</v>
      </c>
      <c r="AE451" s="49"/>
      <c r="AF451" s="43">
        <v>0</v>
      </c>
      <c r="AG451" s="43">
        <v>0</v>
      </c>
      <c r="AH451" s="43">
        <v>0</v>
      </c>
      <c r="AI451" s="43">
        <v>0</v>
      </c>
      <c r="AJ451" s="49"/>
      <c r="AK451" s="45">
        <v>16500</v>
      </c>
      <c r="AL451" s="45">
        <v>7500</v>
      </c>
      <c r="AM451" s="45">
        <v>7500</v>
      </c>
      <c r="AN451" s="45">
        <v>0</v>
      </c>
      <c r="AO451" s="49"/>
      <c r="AP451" s="28">
        <v>9500</v>
      </c>
      <c r="AQ451" s="28">
        <v>7000</v>
      </c>
      <c r="AR451" s="28" t="s">
        <v>4422</v>
      </c>
      <c r="AS451" s="49"/>
      <c r="AT451" s="31">
        <v>100</v>
      </c>
      <c r="AU451" s="31">
        <v>100</v>
      </c>
      <c r="AV451" s="60">
        <v>44669</v>
      </c>
    </row>
    <row r="452" spans="1:48" x14ac:dyDescent="0.35">
      <c r="A452" s="28" t="s">
        <v>5689</v>
      </c>
      <c r="B452" s="28">
        <v>432</v>
      </c>
      <c r="C452" s="66">
        <v>4007</v>
      </c>
      <c r="D452" s="28" t="s">
        <v>4787</v>
      </c>
      <c r="E452" s="28" t="s">
        <v>787</v>
      </c>
      <c r="F452" s="28" t="s">
        <v>4</v>
      </c>
      <c r="G452" s="28" t="s">
        <v>5</v>
      </c>
      <c r="H452" s="28" t="s">
        <v>1893</v>
      </c>
      <c r="I452" s="30"/>
      <c r="J452" s="28" t="s">
        <v>2117</v>
      </c>
      <c r="K452" s="28" t="s">
        <v>2761</v>
      </c>
      <c r="L452" s="28"/>
      <c r="M452" s="28"/>
      <c r="N452" s="31">
        <v>755666943319</v>
      </c>
      <c r="O452" s="31" t="s">
        <v>5139</v>
      </c>
      <c r="P452" s="28">
        <v>7981836286</v>
      </c>
      <c r="Q452" s="28" t="s">
        <v>2764</v>
      </c>
      <c r="R452" s="28" t="s">
        <v>43</v>
      </c>
      <c r="S452" s="49"/>
      <c r="T452" s="28" t="s">
        <v>2937</v>
      </c>
      <c r="U452" s="49"/>
      <c r="V452" s="47">
        <v>25000</v>
      </c>
      <c r="W452" s="47">
        <v>25000</v>
      </c>
      <c r="X452" s="47">
        <v>5000</v>
      </c>
      <c r="Y452" s="47">
        <v>20000</v>
      </c>
      <c r="Z452" s="49"/>
      <c r="AA452" s="41">
        <v>8500</v>
      </c>
      <c r="AB452" s="41">
        <v>8500</v>
      </c>
      <c r="AC452" s="41">
        <v>5000</v>
      </c>
      <c r="AD452" s="41">
        <v>3500</v>
      </c>
      <c r="AE452" s="49"/>
      <c r="AF452" s="43">
        <v>0</v>
      </c>
      <c r="AG452" s="43">
        <v>0</v>
      </c>
      <c r="AH452" s="43">
        <v>0</v>
      </c>
      <c r="AI452" s="43">
        <v>0</v>
      </c>
      <c r="AJ452" s="49"/>
      <c r="AK452" s="45">
        <v>16500</v>
      </c>
      <c r="AL452" s="45">
        <v>16500</v>
      </c>
      <c r="AM452" s="45">
        <v>0</v>
      </c>
      <c r="AN452" s="45">
        <v>16500</v>
      </c>
      <c r="AO452" s="49"/>
      <c r="AP452" s="28">
        <v>9500</v>
      </c>
      <c r="AQ452" s="28">
        <v>7000</v>
      </c>
      <c r="AR452" s="28" t="s">
        <v>4422</v>
      </c>
      <c r="AS452" s="49"/>
      <c r="AT452" s="31">
        <v>20</v>
      </c>
      <c r="AU452" s="31">
        <v>0</v>
      </c>
      <c r="AV452" s="60">
        <v>44627</v>
      </c>
    </row>
    <row r="453" spans="1:48" x14ac:dyDescent="0.35">
      <c r="A453" s="28" t="s">
        <v>5689</v>
      </c>
      <c r="B453" s="28">
        <v>433</v>
      </c>
      <c r="C453" s="66">
        <v>4009</v>
      </c>
      <c r="D453" s="28" t="s">
        <v>4788</v>
      </c>
      <c r="E453" s="28" t="s">
        <v>788</v>
      </c>
      <c r="F453" s="28" t="s">
        <v>4</v>
      </c>
      <c r="G453" s="28" t="s">
        <v>5</v>
      </c>
      <c r="H453" s="28" t="s">
        <v>1893</v>
      </c>
      <c r="I453" s="30"/>
      <c r="J453" s="28" t="s">
        <v>2218</v>
      </c>
      <c r="K453" s="28" t="s">
        <v>2761</v>
      </c>
      <c r="L453" s="28"/>
      <c r="M453" s="28"/>
      <c r="N453" s="31">
        <v>554524215270</v>
      </c>
      <c r="O453" s="31" t="s">
        <v>5140</v>
      </c>
      <c r="P453" s="28">
        <v>9502279751</v>
      </c>
      <c r="Q453" s="28" t="s">
        <v>2764</v>
      </c>
      <c r="R453" s="28" t="s">
        <v>43</v>
      </c>
      <c r="S453" s="49"/>
      <c r="T453" s="28">
        <v>46</v>
      </c>
      <c r="U453" s="49"/>
      <c r="V453" s="47">
        <v>16500</v>
      </c>
      <c r="W453" s="47">
        <v>14000</v>
      </c>
      <c r="X453" s="47">
        <v>14000</v>
      </c>
      <c r="Y453" s="47">
        <v>0</v>
      </c>
      <c r="Z453" s="49"/>
      <c r="AA453" s="41">
        <v>0</v>
      </c>
      <c r="AB453" s="41">
        <v>0</v>
      </c>
      <c r="AC453" s="41">
        <v>0</v>
      </c>
      <c r="AD453" s="41">
        <v>0</v>
      </c>
      <c r="AE453" s="49"/>
      <c r="AF453" s="43">
        <v>0</v>
      </c>
      <c r="AG453" s="43">
        <v>0</v>
      </c>
      <c r="AH453" s="43">
        <v>0</v>
      </c>
      <c r="AI453" s="43">
        <v>0</v>
      </c>
      <c r="AJ453" s="49"/>
      <c r="AK453" s="45">
        <v>16500</v>
      </c>
      <c r="AL453" s="45">
        <v>14000</v>
      </c>
      <c r="AM453" s="45">
        <v>14000</v>
      </c>
      <c r="AN453" s="45">
        <v>0</v>
      </c>
      <c r="AO453" s="49"/>
      <c r="AP453" s="28">
        <v>9500</v>
      </c>
      <c r="AQ453" s="28">
        <v>7000</v>
      </c>
      <c r="AR453" s="28" t="s">
        <v>4422</v>
      </c>
      <c r="AS453" s="49"/>
      <c r="AT453" s="31">
        <v>100</v>
      </c>
      <c r="AU453" s="31">
        <v>100</v>
      </c>
      <c r="AV453" s="60">
        <v>44669</v>
      </c>
    </row>
    <row r="454" spans="1:48" x14ac:dyDescent="0.35">
      <c r="A454" s="28" t="s">
        <v>5690</v>
      </c>
      <c r="B454" s="28">
        <v>434</v>
      </c>
      <c r="C454" s="28" t="s">
        <v>358</v>
      </c>
      <c r="D454" s="28" t="s">
        <v>358</v>
      </c>
      <c r="E454" s="35" t="s">
        <v>789</v>
      </c>
      <c r="F454" s="35" t="s">
        <v>4</v>
      </c>
      <c r="G454" s="28" t="s">
        <v>5</v>
      </c>
      <c r="H454" s="35" t="s">
        <v>1893</v>
      </c>
      <c r="I454" s="38"/>
      <c r="J454" s="35" t="s">
        <v>2219</v>
      </c>
      <c r="K454" s="35" t="s">
        <v>2760</v>
      </c>
      <c r="L454" s="35" t="s">
        <v>2834</v>
      </c>
      <c r="M454" s="35"/>
      <c r="N454" s="37"/>
      <c r="O454" s="37" t="s">
        <v>2941</v>
      </c>
      <c r="P454" s="35">
        <v>9505516922</v>
      </c>
      <c r="Q454" s="35" t="s">
        <v>2762</v>
      </c>
      <c r="R454" s="35" t="s">
        <v>75</v>
      </c>
      <c r="S454" s="49"/>
      <c r="T454" s="35" t="s">
        <v>2937</v>
      </c>
      <c r="U454" s="49"/>
      <c r="V454" s="47">
        <v>9700</v>
      </c>
      <c r="W454" s="47">
        <v>9700</v>
      </c>
      <c r="X454" s="47">
        <v>0</v>
      </c>
      <c r="Y454" s="47">
        <v>9700</v>
      </c>
      <c r="Z454" s="49"/>
      <c r="AA454" s="41">
        <v>200</v>
      </c>
      <c r="AB454" s="41">
        <v>200</v>
      </c>
      <c r="AC454" s="41">
        <v>0</v>
      </c>
      <c r="AD454" s="41">
        <v>200</v>
      </c>
      <c r="AE454" s="49"/>
      <c r="AF454" s="43">
        <v>0</v>
      </c>
      <c r="AG454" s="43">
        <v>0</v>
      </c>
      <c r="AH454" s="43">
        <v>0</v>
      </c>
      <c r="AI454" s="43">
        <v>0</v>
      </c>
      <c r="AJ454" s="49"/>
      <c r="AK454" s="45">
        <v>9500</v>
      </c>
      <c r="AL454" s="45">
        <v>9500</v>
      </c>
      <c r="AM454" s="45">
        <v>0</v>
      </c>
      <c r="AN454" s="45">
        <v>9500</v>
      </c>
      <c r="AO454" s="49"/>
      <c r="AP454" s="35">
        <v>9500</v>
      </c>
      <c r="AQ454" s="35" t="s">
        <v>4422</v>
      </c>
      <c r="AR454" s="35" t="s">
        <v>4422</v>
      </c>
      <c r="AS454" s="49"/>
      <c r="AT454" s="37">
        <v>0</v>
      </c>
      <c r="AU454" s="37">
        <v>0</v>
      </c>
      <c r="AV454" s="60">
        <v>0</v>
      </c>
    </row>
    <row r="455" spans="1:48" x14ac:dyDescent="0.35">
      <c r="A455" s="28" t="s">
        <v>5690</v>
      </c>
      <c r="B455" s="28">
        <v>435</v>
      </c>
      <c r="C455" s="28" t="s">
        <v>359</v>
      </c>
      <c r="D455" s="28" t="s">
        <v>359</v>
      </c>
      <c r="E455" s="35" t="s">
        <v>790</v>
      </c>
      <c r="F455" s="35" t="s">
        <v>4</v>
      </c>
      <c r="G455" s="28" t="s">
        <v>5</v>
      </c>
      <c r="H455" s="35" t="s">
        <v>1893</v>
      </c>
      <c r="I455" s="38"/>
      <c r="J455" s="35" t="s">
        <v>2220</v>
      </c>
      <c r="K455" s="35" t="s">
        <v>2760</v>
      </c>
      <c r="L455" s="35" t="s">
        <v>2834</v>
      </c>
      <c r="M455" s="35"/>
      <c r="N455" s="37"/>
      <c r="O455" s="37" t="s">
        <v>2941</v>
      </c>
      <c r="P455" s="35">
        <v>9963862984</v>
      </c>
      <c r="Q455" s="35" t="s">
        <v>2764</v>
      </c>
      <c r="R455" s="35" t="s">
        <v>67</v>
      </c>
      <c r="S455" s="49"/>
      <c r="T455" s="35" t="s">
        <v>2937</v>
      </c>
      <c r="U455" s="49"/>
      <c r="V455" s="47">
        <v>19000</v>
      </c>
      <c r="W455" s="47">
        <v>19000</v>
      </c>
      <c r="X455" s="47">
        <v>0</v>
      </c>
      <c r="Y455" s="47">
        <v>19000</v>
      </c>
      <c r="Z455" s="49"/>
      <c r="AA455" s="41">
        <v>1500</v>
      </c>
      <c r="AB455" s="41">
        <v>1500</v>
      </c>
      <c r="AC455" s="41">
        <v>0</v>
      </c>
      <c r="AD455" s="41">
        <v>1500</v>
      </c>
      <c r="AE455" s="49"/>
      <c r="AF455" s="43">
        <v>0</v>
      </c>
      <c r="AG455" s="43">
        <v>0</v>
      </c>
      <c r="AH455" s="43">
        <v>0</v>
      </c>
      <c r="AI455" s="43">
        <v>0</v>
      </c>
      <c r="AJ455" s="49"/>
      <c r="AK455" s="45">
        <v>17500</v>
      </c>
      <c r="AL455" s="45">
        <v>17500</v>
      </c>
      <c r="AM455" s="45">
        <v>0</v>
      </c>
      <c r="AN455" s="45">
        <v>17500</v>
      </c>
      <c r="AO455" s="49"/>
      <c r="AP455" s="35">
        <v>9500</v>
      </c>
      <c r="AQ455" s="35">
        <v>8000</v>
      </c>
      <c r="AR455" s="35" t="s">
        <v>4422</v>
      </c>
      <c r="AS455" s="49"/>
      <c r="AT455" s="37">
        <v>0</v>
      </c>
      <c r="AU455" s="37">
        <v>0</v>
      </c>
      <c r="AV455" s="60">
        <v>0</v>
      </c>
    </row>
    <row r="456" spans="1:48" x14ac:dyDescent="0.35">
      <c r="A456" s="28" t="s">
        <v>5690</v>
      </c>
      <c r="B456" s="28"/>
      <c r="C456" s="28" t="s">
        <v>2926</v>
      </c>
      <c r="D456" s="28"/>
      <c r="E456" s="28" t="s">
        <v>2927</v>
      </c>
      <c r="F456" s="28" t="s">
        <v>4</v>
      </c>
      <c r="G456" s="28"/>
      <c r="H456" s="28" t="s">
        <v>1892</v>
      </c>
      <c r="I456" s="30"/>
      <c r="J456" s="28" t="s">
        <v>2928</v>
      </c>
      <c r="K456" s="28" t="s">
        <v>2761</v>
      </c>
      <c r="L456" s="28"/>
      <c r="M456" s="28"/>
      <c r="N456" s="31"/>
      <c r="O456" s="31"/>
      <c r="P456" s="28">
        <v>8096461206</v>
      </c>
      <c r="Q456" s="28" t="s">
        <v>2762</v>
      </c>
      <c r="R456" s="28" t="s">
        <v>97</v>
      </c>
      <c r="S456" s="49"/>
      <c r="T456" s="28">
        <v>362</v>
      </c>
      <c r="U456" s="49"/>
      <c r="V456" s="47">
        <v>9500</v>
      </c>
      <c r="W456" s="47">
        <v>2500</v>
      </c>
      <c r="X456" s="47">
        <v>2500</v>
      </c>
      <c r="Y456" s="47">
        <v>0</v>
      </c>
      <c r="Z456" s="49"/>
      <c r="AA456" s="41">
        <v>0</v>
      </c>
      <c r="AB456" s="41">
        <v>0</v>
      </c>
      <c r="AC456" s="41">
        <v>0</v>
      </c>
      <c r="AD456" s="41">
        <v>0</v>
      </c>
      <c r="AE456" s="49"/>
      <c r="AF456" s="43">
        <v>0</v>
      </c>
      <c r="AG456" s="43">
        <v>0</v>
      </c>
      <c r="AH456" s="43">
        <v>0</v>
      </c>
      <c r="AI456" s="43">
        <v>0</v>
      </c>
      <c r="AJ456" s="49"/>
      <c r="AK456" s="45">
        <v>9500</v>
      </c>
      <c r="AL456" s="45">
        <v>2500</v>
      </c>
      <c r="AM456" s="45">
        <v>2500</v>
      </c>
      <c r="AN456" s="45">
        <v>0</v>
      </c>
      <c r="AO456" s="49"/>
      <c r="AP456" s="28">
        <v>9500</v>
      </c>
      <c r="AQ456" s="28" t="s">
        <v>4422</v>
      </c>
      <c r="AR456" s="28" t="s">
        <v>4422</v>
      </c>
      <c r="AS456" s="49"/>
      <c r="AT456" s="31">
        <v>100</v>
      </c>
      <c r="AU456" s="31">
        <v>100</v>
      </c>
      <c r="AV456" s="60">
        <v>44669</v>
      </c>
    </row>
    <row r="457" spans="1:48" x14ac:dyDescent="0.35">
      <c r="A457" s="28" t="s">
        <v>5690</v>
      </c>
      <c r="B457" s="28">
        <v>436</v>
      </c>
      <c r="C457" s="28" t="s">
        <v>360</v>
      </c>
      <c r="D457" s="28" t="s">
        <v>360</v>
      </c>
      <c r="E457" s="35" t="s">
        <v>791</v>
      </c>
      <c r="F457" s="35" t="s">
        <v>5</v>
      </c>
      <c r="G457" s="28" t="s">
        <v>6</v>
      </c>
      <c r="H457" s="35" t="s">
        <v>1892</v>
      </c>
      <c r="I457" s="38"/>
      <c r="J457" s="35" t="s">
        <v>2221</v>
      </c>
      <c r="K457" s="35" t="s">
        <v>2760</v>
      </c>
      <c r="L457" s="35" t="s">
        <v>2834</v>
      </c>
      <c r="M457" s="35"/>
      <c r="N457" s="37"/>
      <c r="O457" s="37" t="s">
        <v>2941</v>
      </c>
      <c r="P457" s="35">
        <v>9553260819</v>
      </c>
      <c r="Q457" s="35" t="s">
        <v>2762</v>
      </c>
      <c r="R457" s="35" t="s">
        <v>76</v>
      </c>
      <c r="S457" s="49"/>
      <c r="T457" s="35" t="s">
        <v>2937</v>
      </c>
      <c r="U457" s="49"/>
      <c r="V457" s="47">
        <v>16000</v>
      </c>
      <c r="W457" s="47">
        <v>16000</v>
      </c>
      <c r="X457" s="47">
        <v>0</v>
      </c>
      <c r="Y457" s="47">
        <v>16000</v>
      </c>
      <c r="Z457" s="49"/>
      <c r="AA457" s="41">
        <v>6500</v>
      </c>
      <c r="AB457" s="41">
        <v>6500</v>
      </c>
      <c r="AC457" s="41">
        <v>0</v>
      </c>
      <c r="AD457" s="41">
        <v>6500</v>
      </c>
      <c r="AE457" s="49"/>
      <c r="AF457" s="43">
        <v>0</v>
      </c>
      <c r="AG457" s="43">
        <v>0</v>
      </c>
      <c r="AH457" s="43">
        <v>0</v>
      </c>
      <c r="AI457" s="43">
        <v>0</v>
      </c>
      <c r="AJ457" s="49"/>
      <c r="AK457" s="45">
        <v>9500</v>
      </c>
      <c r="AL457" s="45">
        <v>9500</v>
      </c>
      <c r="AM457" s="45">
        <v>0</v>
      </c>
      <c r="AN457" s="45">
        <v>9500</v>
      </c>
      <c r="AO457" s="49"/>
      <c r="AP457" s="35">
        <v>9500</v>
      </c>
      <c r="AQ457" s="35" t="s">
        <v>4422</v>
      </c>
      <c r="AR457" s="35" t="s">
        <v>4422</v>
      </c>
      <c r="AS457" s="49"/>
      <c r="AT457" s="37">
        <v>0</v>
      </c>
      <c r="AU457" s="37">
        <v>0</v>
      </c>
      <c r="AV457" s="60">
        <v>0</v>
      </c>
    </row>
    <row r="458" spans="1:48" x14ac:dyDescent="0.35">
      <c r="A458" s="28" t="s">
        <v>5689</v>
      </c>
      <c r="B458" s="28">
        <v>437</v>
      </c>
      <c r="C458" s="66">
        <v>4082</v>
      </c>
      <c r="D458" s="28" t="s">
        <v>4789</v>
      </c>
      <c r="E458" s="28" t="s">
        <v>792</v>
      </c>
      <c r="F458" s="28" t="s">
        <v>5</v>
      </c>
      <c r="G458" s="28" t="s">
        <v>6</v>
      </c>
      <c r="H458" s="28" t="s">
        <v>1892</v>
      </c>
      <c r="I458" s="30"/>
      <c r="J458" s="28" t="s">
        <v>2222</v>
      </c>
      <c r="K458" s="28" t="s">
        <v>2761</v>
      </c>
      <c r="L458" s="70"/>
      <c r="M458" s="28"/>
      <c r="N458" s="31">
        <v>698720959345</v>
      </c>
      <c r="O458" s="31" t="s">
        <v>5141</v>
      </c>
      <c r="P458" s="28">
        <v>9849976684</v>
      </c>
      <c r="Q458" s="28" t="s">
        <v>2764</v>
      </c>
      <c r="R458" s="28" t="s">
        <v>91</v>
      </c>
      <c r="S458" s="49"/>
      <c r="T458" s="28" t="s">
        <v>2937</v>
      </c>
      <c r="U458" s="49"/>
      <c r="V458" s="47">
        <v>21500</v>
      </c>
      <c r="W458" s="47">
        <v>21500</v>
      </c>
      <c r="X458" s="47">
        <v>8000</v>
      </c>
      <c r="Y458" s="47">
        <v>13500</v>
      </c>
      <c r="Z458" s="49"/>
      <c r="AA458" s="41">
        <v>4000</v>
      </c>
      <c r="AB458" s="41">
        <v>4000</v>
      </c>
      <c r="AC458" s="41">
        <v>0</v>
      </c>
      <c r="AD458" s="41">
        <v>4000</v>
      </c>
      <c r="AE458" s="49"/>
      <c r="AF458" s="43">
        <v>0</v>
      </c>
      <c r="AG458" s="43">
        <v>0</v>
      </c>
      <c r="AH458" s="43">
        <v>2000</v>
      </c>
      <c r="AI458" s="43">
        <v>-2000</v>
      </c>
      <c r="AJ458" s="49"/>
      <c r="AK458" s="45">
        <v>17500</v>
      </c>
      <c r="AL458" s="45">
        <v>17500</v>
      </c>
      <c r="AM458" s="45">
        <v>6000</v>
      </c>
      <c r="AN458" s="45">
        <v>11500</v>
      </c>
      <c r="AO458" s="49"/>
      <c r="AP458" s="28">
        <v>9500</v>
      </c>
      <c r="AQ458" s="28">
        <v>8000</v>
      </c>
      <c r="AR458" s="28" t="s">
        <v>4422</v>
      </c>
      <c r="AS458" s="49"/>
      <c r="AT458" s="31">
        <v>37.209302325581397</v>
      </c>
      <c r="AU458" s="31">
        <v>34.285714285714285</v>
      </c>
      <c r="AV458" s="60">
        <v>44667</v>
      </c>
    </row>
    <row r="459" spans="1:48" x14ac:dyDescent="0.35">
      <c r="A459" s="28" t="s">
        <v>5689</v>
      </c>
      <c r="B459" s="28">
        <v>438</v>
      </c>
      <c r="C459" s="66">
        <v>4438</v>
      </c>
      <c r="D459" s="28" t="s">
        <v>4790</v>
      </c>
      <c r="E459" s="28" t="s">
        <v>793</v>
      </c>
      <c r="F459" s="28" t="s">
        <v>5</v>
      </c>
      <c r="G459" s="28" t="s">
        <v>173</v>
      </c>
      <c r="H459" s="28" t="s">
        <v>1892</v>
      </c>
      <c r="I459" s="30"/>
      <c r="J459" s="28" t="s">
        <v>2050</v>
      </c>
      <c r="K459" s="28" t="s">
        <v>2761</v>
      </c>
      <c r="L459" s="28"/>
      <c r="M459" s="28"/>
      <c r="N459" s="31">
        <v>474998646719</v>
      </c>
      <c r="O459" s="31" t="s">
        <v>5142</v>
      </c>
      <c r="P459" s="28">
        <v>6281717332</v>
      </c>
      <c r="Q459" s="28" t="s">
        <v>2764</v>
      </c>
      <c r="R459" s="28" t="s">
        <v>103</v>
      </c>
      <c r="S459" s="49"/>
      <c r="T459" s="28">
        <v>301</v>
      </c>
      <c r="U459" s="49"/>
      <c r="V459" s="47">
        <v>21500</v>
      </c>
      <c r="W459" s="47">
        <v>14500</v>
      </c>
      <c r="X459" s="47">
        <v>3000</v>
      </c>
      <c r="Y459" s="47">
        <v>11500</v>
      </c>
      <c r="Z459" s="49"/>
      <c r="AA459" s="41">
        <v>7000</v>
      </c>
      <c r="AB459" s="41">
        <v>7000</v>
      </c>
      <c r="AC459" s="41">
        <v>2000</v>
      </c>
      <c r="AD459" s="41">
        <v>5000</v>
      </c>
      <c r="AE459" s="49"/>
      <c r="AF459" s="43">
        <v>0</v>
      </c>
      <c r="AG459" s="43">
        <v>0</v>
      </c>
      <c r="AH459" s="43">
        <v>0</v>
      </c>
      <c r="AI459" s="43">
        <v>0</v>
      </c>
      <c r="AJ459" s="49"/>
      <c r="AK459" s="45">
        <v>14500</v>
      </c>
      <c r="AL459" s="45">
        <v>7500</v>
      </c>
      <c r="AM459" s="45">
        <v>1000</v>
      </c>
      <c r="AN459" s="45">
        <v>6500</v>
      </c>
      <c r="AO459" s="49"/>
      <c r="AP459" s="28">
        <v>9500</v>
      </c>
      <c r="AQ459" s="28">
        <v>5000</v>
      </c>
      <c r="AR459" s="28" t="s">
        <v>4422</v>
      </c>
      <c r="AS459" s="49"/>
      <c r="AT459" s="31">
        <v>20.689655172413794</v>
      </c>
      <c r="AU459" s="31">
        <v>13.333333333333334</v>
      </c>
      <c r="AV459" s="60">
        <v>44662</v>
      </c>
    </row>
    <row r="460" spans="1:48" x14ac:dyDescent="0.35">
      <c r="A460" s="28" t="s">
        <v>5689</v>
      </c>
      <c r="B460" s="28">
        <v>439</v>
      </c>
      <c r="C460" s="28" t="s">
        <v>361</v>
      </c>
      <c r="D460" s="28" t="s">
        <v>361</v>
      </c>
      <c r="E460" s="35" t="s">
        <v>559</v>
      </c>
      <c r="F460" s="35" t="s">
        <v>5</v>
      </c>
      <c r="G460" s="28" t="s">
        <v>6</v>
      </c>
      <c r="H460" s="35" t="s">
        <v>1892</v>
      </c>
      <c r="I460" s="38"/>
      <c r="J460" s="35" t="s">
        <v>2223</v>
      </c>
      <c r="K460" s="35" t="s">
        <v>2760</v>
      </c>
      <c r="L460" s="35" t="s">
        <v>2834</v>
      </c>
      <c r="M460" s="35"/>
      <c r="N460" s="37"/>
      <c r="O460" s="37" t="s">
        <v>2941</v>
      </c>
      <c r="P460" s="35">
        <v>9705957768</v>
      </c>
      <c r="Q460" s="35" t="s">
        <v>2764</v>
      </c>
      <c r="R460" s="35" t="s">
        <v>58</v>
      </c>
      <c r="S460" s="49"/>
      <c r="T460" s="35" t="s">
        <v>2937</v>
      </c>
      <c r="U460" s="49"/>
      <c r="V460" s="47">
        <v>34500</v>
      </c>
      <c r="W460" s="47">
        <v>34500</v>
      </c>
      <c r="X460" s="47">
        <v>0</v>
      </c>
      <c r="Y460" s="47">
        <v>34500</v>
      </c>
      <c r="Z460" s="49"/>
      <c r="AA460" s="41">
        <v>18000</v>
      </c>
      <c r="AB460" s="41">
        <v>18000</v>
      </c>
      <c r="AC460" s="41">
        <v>0</v>
      </c>
      <c r="AD460" s="41">
        <v>18000</v>
      </c>
      <c r="AE460" s="49"/>
      <c r="AF460" s="43">
        <v>0</v>
      </c>
      <c r="AG460" s="43">
        <v>0</v>
      </c>
      <c r="AH460" s="43">
        <v>0</v>
      </c>
      <c r="AI460" s="43">
        <v>0</v>
      </c>
      <c r="AJ460" s="49"/>
      <c r="AK460" s="45">
        <v>16500</v>
      </c>
      <c r="AL460" s="45">
        <v>16500</v>
      </c>
      <c r="AM460" s="45">
        <v>0</v>
      </c>
      <c r="AN460" s="45">
        <v>16500</v>
      </c>
      <c r="AO460" s="49"/>
      <c r="AP460" s="35">
        <v>9500</v>
      </c>
      <c r="AQ460" s="35">
        <v>7000</v>
      </c>
      <c r="AR460" s="35" t="s">
        <v>4422</v>
      </c>
      <c r="AS460" s="49"/>
      <c r="AT460" s="37">
        <v>0</v>
      </c>
      <c r="AU460" s="37">
        <v>0</v>
      </c>
      <c r="AV460" s="60">
        <v>0</v>
      </c>
    </row>
    <row r="461" spans="1:48" x14ac:dyDescent="0.35">
      <c r="A461" s="28" t="s">
        <v>5689</v>
      </c>
      <c r="B461" s="28">
        <v>440</v>
      </c>
      <c r="C461" s="66">
        <v>3977</v>
      </c>
      <c r="D461" s="28" t="s">
        <v>4791</v>
      </c>
      <c r="E461" s="28" t="s">
        <v>794</v>
      </c>
      <c r="F461" s="28" t="s">
        <v>5</v>
      </c>
      <c r="G461" s="28" t="s">
        <v>6</v>
      </c>
      <c r="H461" s="28" t="s">
        <v>1892</v>
      </c>
      <c r="I461" s="30"/>
      <c r="J461" s="28" t="s">
        <v>2944</v>
      </c>
      <c r="K461" s="28" t="s">
        <v>2761</v>
      </c>
      <c r="L461" s="28"/>
      <c r="M461" s="28"/>
      <c r="N461" s="31">
        <v>314241138940</v>
      </c>
      <c r="O461" s="31" t="s">
        <v>5143</v>
      </c>
      <c r="P461" s="28">
        <v>9030728672</v>
      </c>
      <c r="Q461" s="28" t="s">
        <v>2762</v>
      </c>
      <c r="R461" s="28" t="s">
        <v>75</v>
      </c>
      <c r="S461" s="49"/>
      <c r="T461" s="28" t="s">
        <v>2937</v>
      </c>
      <c r="U461" s="49"/>
      <c r="V461" s="47">
        <v>11000</v>
      </c>
      <c r="W461" s="47">
        <v>11000</v>
      </c>
      <c r="X461" s="47">
        <v>8500</v>
      </c>
      <c r="Y461" s="47">
        <v>2500</v>
      </c>
      <c r="Z461" s="49"/>
      <c r="AA461" s="41">
        <v>1500</v>
      </c>
      <c r="AB461" s="41">
        <v>1500</v>
      </c>
      <c r="AC461" s="41">
        <v>1500</v>
      </c>
      <c r="AD461" s="41">
        <v>0</v>
      </c>
      <c r="AE461" s="49"/>
      <c r="AF461" s="43">
        <v>0</v>
      </c>
      <c r="AG461" s="43">
        <v>0</v>
      </c>
      <c r="AH461" s="43">
        <v>0</v>
      </c>
      <c r="AI461" s="43">
        <v>0</v>
      </c>
      <c r="AJ461" s="49"/>
      <c r="AK461" s="45">
        <v>9500</v>
      </c>
      <c r="AL461" s="45">
        <v>9500</v>
      </c>
      <c r="AM461" s="45">
        <v>7000</v>
      </c>
      <c r="AN461" s="45">
        <v>2500</v>
      </c>
      <c r="AO461" s="49"/>
      <c r="AP461" s="28">
        <v>9500</v>
      </c>
      <c r="AQ461" s="28" t="s">
        <v>4422</v>
      </c>
      <c r="AR461" s="28" t="s">
        <v>4422</v>
      </c>
      <c r="AS461" s="49"/>
      <c r="AT461" s="31">
        <v>77.272727272727266</v>
      </c>
      <c r="AU461" s="31">
        <v>73.68421052631578</v>
      </c>
      <c r="AV461" s="60">
        <v>44667</v>
      </c>
    </row>
    <row r="462" spans="1:48" x14ac:dyDescent="0.35">
      <c r="A462" s="28" t="s">
        <v>5689</v>
      </c>
      <c r="B462" s="28">
        <v>441</v>
      </c>
      <c r="C462" s="66">
        <v>4059</v>
      </c>
      <c r="D462" s="28" t="s">
        <v>4792</v>
      </c>
      <c r="E462" s="28" t="s">
        <v>2908</v>
      </c>
      <c r="F462" s="28" t="s">
        <v>5</v>
      </c>
      <c r="G462" s="28" t="s">
        <v>173</v>
      </c>
      <c r="H462" s="28" t="s">
        <v>1892</v>
      </c>
      <c r="I462" s="30"/>
      <c r="J462" s="28" t="s">
        <v>2224</v>
      </c>
      <c r="K462" s="28" t="s">
        <v>2761</v>
      </c>
      <c r="L462" s="28"/>
      <c r="M462" s="28"/>
      <c r="N462" s="31"/>
      <c r="O462" s="31" t="s">
        <v>2941</v>
      </c>
      <c r="P462" s="28">
        <v>9505249460</v>
      </c>
      <c r="Q462" s="28" t="s">
        <v>2764</v>
      </c>
      <c r="R462" s="28" t="s">
        <v>68</v>
      </c>
      <c r="S462" s="49"/>
      <c r="T462" s="28" t="s">
        <v>2937</v>
      </c>
      <c r="U462" s="49"/>
      <c r="V462" s="47">
        <v>18000</v>
      </c>
      <c r="W462" s="47">
        <v>18000</v>
      </c>
      <c r="X462" s="47">
        <v>4000</v>
      </c>
      <c r="Y462" s="47">
        <v>14000</v>
      </c>
      <c r="Z462" s="49"/>
      <c r="AA462" s="41">
        <v>1500</v>
      </c>
      <c r="AB462" s="41">
        <v>1500</v>
      </c>
      <c r="AC462" s="41">
        <v>1500</v>
      </c>
      <c r="AD462" s="41">
        <v>0</v>
      </c>
      <c r="AE462" s="49"/>
      <c r="AF462" s="43">
        <v>0</v>
      </c>
      <c r="AG462" s="43">
        <v>0</v>
      </c>
      <c r="AH462" s="43">
        <v>0</v>
      </c>
      <c r="AI462" s="43">
        <v>0</v>
      </c>
      <c r="AJ462" s="49"/>
      <c r="AK462" s="45">
        <v>16500</v>
      </c>
      <c r="AL462" s="45">
        <v>16500</v>
      </c>
      <c r="AM462" s="45">
        <v>2500</v>
      </c>
      <c r="AN462" s="45">
        <v>14000</v>
      </c>
      <c r="AO462" s="49"/>
      <c r="AP462" s="28">
        <v>9500</v>
      </c>
      <c r="AQ462" s="28">
        <v>7000</v>
      </c>
      <c r="AR462" s="28" t="s">
        <v>4422</v>
      </c>
      <c r="AS462" s="49"/>
      <c r="AT462" s="31">
        <v>22.222222222222221</v>
      </c>
      <c r="AU462" s="31">
        <v>15.151515151515152</v>
      </c>
      <c r="AV462" s="60">
        <v>44673</v>
      </c>
    </row>
    <row r="463" spans="1:48" x14ac:dyDescent="0.35">
      <c r="A463" s="28" t="s">
        <v>5689</v>
      </c>
      <c r="B463" s="28">
        <v>442</v>
      </c>
      <c r="C463" s="66">
        <v>3980</v>
      </c>
      <c r="D463" s="28" t="s">
        <v>4793</v>
      </c>
      <c r="E463" s="28" t="s">
        <v>795</v>
      </c>
      <c r="F463" s="28" t="s">
        <v>5</v>
      </c>
      <c r="G463" s="28" t="s">
        <v>6</v>
      </c>
      <c r="H463" s="28" t="s">
        <v>1892</v>
      </c>
      <c r="I463" s="30"/>
      <c r="J463" s="28" t="s">
        <v>2225</v>
      </c>
      <c r="K463" s="28" t="s">
        <v>2761</v>
      </c>
      <c r="L463" s="28"/>
      <c r="M463" s="28"/>
      <c r="N463" s="31">
        <v>636104167078</v>
      </c>
      <c r="O463" s="31" t="s">
        <v>5144</v>
      </c>
      <c r="P463" s="28">
        <v>9666793818</v>
      </c>
      <c r="Q463" s="28" t="s">
        <v>2764</v>
      </c>
      <c r="R463" s="28" t="s">
        <v>94</v>
      </c>
      <c r="S463" s="49"/>
      <c r="T463" s="28">
        <v>14</v>
      </c>
      <c r="U463" s="49"/>
      <c r="V463" s="47">
        <v>16500</v>
      </c>
      <c r="W463" s="47">
        <v>14000</v>
      </c>
      <c r="X463" s="47">
        <v>14000</v>
      </c>
      <c r="Y463" s="47">
        <v>0</v>
      </c>
      <c r="Z463" s="49"/>
      <c r="AA463" s="41">
        <v>0</v>
      </c>
      <c r="AB463" s="41">
        <v>2000</v>
      </c>
      <c r="AC463" s="41">
        <v>2000</v>
      </c>
      <c r="AD463" s="41">
        <v>0</v>
      </c>
      <c r="AE463" s="49"/>
      <c r="AF463" s="43">
        <v>0</v>
      </c>
      <c r="AG463" s="43">
        <v>0</v>
      </c>
      <c r="AH463" s="43">
        <v>0</v>
      </c>
      <c r="AI463" s="43">
        <v>0</v>
      </c>
      <c r="AJ463" s="49"/>
      <c r="AK463" s="45">
        <v>16500</v>
      </c>
      <c r="AL463" s="45">
        <v>12000</v>
      </c>
      <c r="AM463" s="45">
        <v>12000</v>
      </c>
      <c r="AN463" s="45">
        <v>0</v>
      </c>
      <c r="AO463" s="49"/>
      <c r="AP463" s="28">
        <v>9500</v>
      </c>
      <c r="AQ463" s="28">
        <v>7000</v>
      </c>
      <c r="AR463" s="28" t="s">
        <v>4422</v>
      </c>
      <c r="AS463" s="49"/>
      <c r="AT463" s="31">
        <v>100</v>
      </c>
      <c r="AU463" s="31">
        <v>100</v>
      </c>
      <c r="AV463" s="60">
        <v>44657</v>
      </c>
    </row>
    <row r="464" spans="1:48" x14ac:dyDescent="0.35">
      <c r="A464" s="28" t="s">
        <v>5689</v>
      </c>
      <c r="B464" s="28">
        <v>443</v>
      </c>
      <c r="C464" s="66">
        <v>4046</v>
      </c>
      <c r="D464" s="28" t="s">
        <v>4794</v>
      </c>
      <c r="E464" s="28" t="s">
        <v>796</v>
      </c>
      <c r="F464" s="28" t="s">
        <v>5</v>
      </c>
      <c r="G464" s="28" t="s">
        <v>6</v>
      </c>
      <c r="H464" s="28" t="s">
        <v>1892</v>
      </c>
      <c r="I464" s="30"/>
      <c r="J464" s="28" t="s">
        <v>2207</v>
      </c>
      <c r="K464" s="28" t="s">
        <v>2761</v>
      </c>
      <c r="L464" s="28"/>
      <c r="M464" s="28"/>
      <c r="N464" s="31">
        <v>780564786160</v>
      </c>
      <c r="O464" s="31" t="s">
        <v>5145</v>
      </c>
      <c r="P464" s="28">
        <v>9182983927</v>
      </c>
      <c r="Q464" s="28" t="s">
        <v>2764</v>
      </c>
      <c r="R464" s="28" t="s">
        <v>62</v>
      </c>
      <c r="S464" s="49"/>
      <c r="T464" s="28">
        <v>366</v>
      </c>
      <c r="U464" s="49"/>
      <c r="V464" s="47">
        <v>24000</v>
      </c>
      <c r="W464" s="47">
        <v>18000</v>
      </c>
      <c r="X464" s="47">
        <v>18000</v>
      </c>
      <c r="Y464" s="47">
        <v>0</v>
      </c>
      <c r="Z464" s="49"/>
      <c r="AA464" s="41">
        <v>6500</v>
      </c>
      <c r="AB464" s="41">
        <v>4000</v>
      </c>
      <c r="AC464" s="41">
        <v>4000</v>
      </c>
      <c r="AD464" s="41">
        <v>0</v>
      </c>
      <c r="AE464" s="49"/>
      <c r="AF464" s="43">
        <v>0</v>
      </c>
      <c r="AG464" s="43">
        <v>0</v>
      </c>
      <c r="AH464" s="43">
        <v>0</v>
      </c>
      <c r="AI464" s="43">
        <v>0</v>
      </c>
      <c r="AJ464" s="49"/>
      <c r="AK464" s="45">
        <v>17500</v>
      </c>
      <c r="AL464" s="45">
        <v>14000</v>
      </c>
      <c r="AM464" s="45">
        <v>14000</v>
      </c>
      <c r="AN464" s="45">
        <v>0</v>
      </c>
      <c r="AO464" s="49"/>
      <c r="AP464" s="28">
        <v>9500</v>
      </c>
      <c r="AQ464" s="28">
        <v>8000</v>
      </c>
      <c r="AR464" s="28" t="s">
        <v>4422</v>
      </c>
      <c r="AS464" s="49"/>
      <c r="AT464" s="31">
        <v>100</v>
      </c>
      <c r="AU464" s="31">
        <v>100</v>
      </c>
      <c r="AV464" s="60">
        <v>44669</v>
      </c>
    </row>
    <row r="465" spans="1:48" x14ac:dyDescent="0.35">
      <c r="A465" s="28" t="s">
        <v>5689</v>
      </c>
      <c r="B465" s="28">
        <v>444</v>
      </c>
      <c r="C465" s="66">
        <v>4103</v>
      </c>
      <c r="D465" s="28" t="s">
        <v>4795</v>
      </c>
      <c r="E465" s="28" t="s">
        <v>797</v>
      </c>
      <c r="F465" s="28" t="s">
        <v>5</v>
      </c>
      <c r="G465" s="28" t="s">
        <v>173</v>
      </c>
      <c r="H465" s="28" t="s">
        <v>1892</v>
      </c>
      <c r="I465" s="30"/>
      <c r="J465" s="28" t="s">
        <v>2226</v>
      </c>
      <c r="K465" s="28" t="s">
        <v>2761</v>
      </c>
      <c r="L465" s="28"/>
      <c r="M465" s="28"/>
      <c r="N465" s="31">
        <v>659878155677</v>
      </c>
      <c r="O465" s="31" t="s">
        <v>5146</v>
      </c>
      <c r="P465" s="28">
        <v>9848414341</v>
      </c>
      <c r="Q465" s="28" t="s">
        <v>2762</v>
      </c>
      <c r="R465" s="28" t="s">
        <v>97</v>
      </c>
      <c r="S465" s="49"/>
      <c r="T465" s="28">
        <v>232</v>
      </c>
      <c r="U465" s="49"/>
      <c r="V465" s="47">
        <v>9500</v>
      </c>
      <c r="W465" s="47">
        <v>7000</v>
      </c>
      <c r="X465" s="47">
        <v>7000</v>
      </c>
      <c r="Y465" s="47">
        <v>0</v>
      </c>
      <c r="Z465" s="49"/>
      <c r="AA465" s="41">
        <v>0</v>
      </c>
      <c r="AB465" s="41">
        <v>0</v>
      </c>
      <c r="AC465" s="41">
        <v>0</v>
      </c>
      <c r="AD465" s="41">
        <v>0</v>
      </c>
      <c r="AE465" s="49"/>
      <c r="AF465" s="43">
        <v>0</v>
      </c>
      <c r="AG465" s="43">
        <v>0</v>
      </c>
      <c r="AH465" s="43">
        <v>0</v>
      </c>
      <c r="AI465" s="43">
        <v>0</v>
      </c>
      <c r="AJ465" s="49"/>
      <c r="AK465" s="45">
        <v>9500</v>
      </c>
      <c r="AL465" s="45">
        <v>7000</v>
      </c>
      <c r="AM465" s="45">
        <v>7000</v>
      </c>
      <c r="AN465" s="45">
        <v>0</v>
      </c>
      <c r="AO465" s="49"/>
      <c r="AP465" s="28">
        <v>9500</v>
      </c>
      <c r="AQ465" s="28" t="s">
        <v>4422</v>
      </c>
      <c r="AR465" s="28" t="s">
        <v>4422</v>
      </c>
      <c r="AS465" s="49"/>
      <c r="AT465" s="31">
        <v>100</v>
      </c>
      <c r="AU465" s="31">
        <v>100</v>
      </c>
      <c r="AV465" s="60">
        <v>44664</v>
      </c>
    </row>
    <row r="466" spans="1:48" x14ac:dyDescent="0.35">
      <c r="A466" s="28" t="s">
        <v>5689</v>
      </c>
      <c r="B466" s="28">
        <v>445</v>
      </c>
      <c r="C466" s="66">
        <v>4104</v>
      </c>
      <c r="D466" s="28" t="s">
        <v>4796</v>
      </c>
      <c r="E466" s="35" t="s">
        <v>798</v>
      </c>
      <c r="F466" s="35" t="s">
        <v>5</v>
      </c>
      <c r="G466" s="28" t="s">
        <v>173</v>
      </c>
      <c r="H466" s="35" t="s">
        <v>1892</v>
      </c>
      <c r="I466" s="38"/>
      <c r="J466" s="35" t="s">
        <v>2227</v>
      </c>
      <c r="K466" s="35" t="s">
        <v>2760</v>
      </c>
      <c r="L466" s="35"/>
      <c r="M466" s="35"/>
      <c r="N466" s="37"/>
      <c r="O466" s="37" t="s">
        <v>2941</v>
      </c>
      <c r="P466" s="35">
        <v>7993385785</v>
      </c>
      <c r="Q466" s="35" t="s">
        <v>2762</v>
      </c>
      <c r="R466" s="35" t="s">
        <v>75</v>
      </c>
      <c r="S466" s="49"/>
      <c r="T466" s="35" t="s">
        <v>2937</v>
      </c>
      <c r="U466" s="49"/>
      <c r="V466" s="47">
        <v>9500</v>
      </c>
      <c r="W466" s="47">
        <v>9500</v>
      </c>
      <c r="X466" s="47">
        <v>0</v>
      </c>
      <c r="Y466" s="47">
        <v>9500</v>
      </c>
      <c r="Z466" s="49"/>
      <c r="AA466" s="41">
        <v>0</v>
      </c>
      <c r="AB466" s="41">
        <v>0</v>
      </c>
      <c r="AC466" s="41">
        <v>0</v>
      </c>
      <c r="AD466" s="41">
        <v>0</v>
      </c>
      <c r="AE466" s="49"/>
      <c r="AF466" s="43">
        <v>0</v>
      </c>
      <c r="AG466" s="43">
        <v>0</v>
      </c>
      <c r="AH466" s="43">
        <v>0</v>
      </c>
      <c r="AI466" s="43">
        <v>0</v>
      </c>
      <c r="AJ466" s="49"/>
      <c r="AK466" s="45">
        <v>9500</v>
      </c>
      <c r="AL466" s="45">
        <v>9500</v>
      </c>
      <c r="AM466" s="45">
        <v>0</v>
      </c>
      <c r="AN466" s="45">
        <v>9500</v>
      </c>
      <c r="AO466" s="49"/>
      <c r="AP466" s="35">
        <v>9500</v>
      </c>
      <c r="AQ466" s="35" t="s">
        <v>4422</v>
      </c>
      <c r="AR466" s="35" t="s">
        <v>4422</v>
      </c>
      <c r="AS466" s="49"/>
      <c r="AT466" s="37">
        <v>0</v>
      </c>
      <c r="AU466" s="37">
        <v>0</v>
      </c>
      <c r="AV466" s="60">
        <v>0</v>
      </c>
    </row>
    <row r="467" spans="1:48" x14ac:dyDescent="0.35">
      <c r="A467" s="28" t="s">
        <v>5689</v>
      </c>
      <c r="B467" s="28">
        <v>446</v>
      </c>
      <c r="C467" s="66">
        <v>4136</v>
      </c>
      <c r="D467" s="28" t="s">
        <v>4797</v>
      </c>
      <c r="E467" s="28" t="s">
        <v>799</v>
      </c>
      <c r="F467" s="28" t="s">
        <v>5</v>
      </c>
      <c r="G467" s="28" t="s">
        <v>173</v>
      </c>
      <c r="H467" s="28" t="s">
        <v>1892</v>
      </c>
      <c r="I467" s="30"/>
      <c r="J467" s="28" t="s">
        <v>2228</v>
      </c>
      <c r="K467" s="28" t="s">
        <v>2761</v>
      </c>
      <c r="L467" s="28" t="s">
        <v>2834</v>
      </c>
      <c r="M467" s="28"/>
      <c r="N467" s="31">
        <v>651334307655</v>
      </c>
      <c r="O467" s="31" t="s">
        <v>5147</v>
      </c>
      <c r="P467" s="28">
        <v>9989204423</v>
      </c>
      <c r="Q467" s="28" t="s">
        <v>2764</v>
      </c>
      <c r="R467" s="28" t="s">
        <v>187</v>
      </c>
      <c r="S467" s="49"/>
      <c r="T467" s="28">
        <v>410</v>
      </c>
      <c r="U467" s="49"/>
      <c r="V467" s="47">
        <v>28500</v>
      </c>
      <c r="W467" s="47">
        <v>13500</v>
      </c>
      <c r="X467" s="47">
        <v>1000</v>
      </c>
      <c r="Y467" s="47">
        <v>12500</v>
      </c>
      <c r="Z467" s="49"/>
      <c r="AA467" s="41">
        <v>12000</v>
      </c>
      <c r="AB467" s="41">
        <v>8000</v>
      </c>
      <c r="AC467" s="41">
        <v>1000</v>
      </c>
      <c r="AD467" s="41">
        <v>7000</v>
      </c>
      <c r="AE467" s="49"/>
      <c r="AF467" s="43">
        <v>0</v>
      </c>
      <c r="AG467" s="43">
        <v>0</v>
      </c>
      <c r="AH467" s="43">
        <v>0</v>
      </c>
      <c r="AI467" s="43">
        <v>0</v>
      </c>
      <c r="AJ467" s="49"/>
      <c r="AK467" s="45">
        <v>16500</v>
      </c>
      <c r="AL467" s="45">
        <v>5500</v>
      </c>
      <c r="AM467" s="45">
        <v>0</v>
      </c>
      <c r="AN467" s="45">
        <v>5500</v>
      </c>
      <c r="AO467" s="49"/>
      <c r="AP467" s="28">
        <v>9500</v>
      </c>
      <c r="AQ467" s="28">
        <v>7000</v>
      </c>
      <c r="AR467" s="28" t="s">
        <v>4422</v>
      </c>
      <c r="AS467" s="49"/>
      <c r="AT467" s="31">
        <v>7.4074074074074066</v>
      </c>
      <c r="AU467" s="31">
        <v>0</v>
      </c>
      <c r="AV467" s="60">
        <v>44543</v>
      </c>
    </row>
    <row r="468" spans="1:48" x14ac:dyDescent="0.35">
      <c r="A468" s="28" t="s">
        <v>5689</v>
      </c>
      <c r="B468" s="28">
        <v>447</v>
      </c>
      <c r="C468" s="28" t="s">
        <v>362</v>
      </c>
      <c r="D468" s="28" t="s">
        <v>362</v>
      </c>
      <c r="E468" s="35" t="s">
        <v>800</v>
      </c>
      <c r="F468" s="35" t="s">
        <v>5</v>
      </c>
      <c r="G468" s="28" t="s">
        <v>173</v>
      </c>
      <c r="H468" s="35" t="s">
        <v>1892</v>
      </c>
      <c r="I468" s="38"/>
      <c r="J468" s="35" t="s">
        <v>1957</v>
      </c>
      <c r="K468" s="35" t="s">
        <v>2760</v>
      </c>
      <c r="L468" s="35" t="s">
        <v>2834</v>
      </c>
      <c r="M468" s="35"/>
      <c r="N468" s="37"/>
      <c r="O468" s="37" t="s">
        <v>2941</v>
      </c>
      <c r="P468" s="35">
        <v>9542142450</v>
      </c>
      <c r="Q468" s="35" t="s">
        <v>2764</v>
      </c>
      <c r="R468" s="35" t="s">
        <v>43</v>
      </c>
      <c r="S468" s="49"/>
      <c r="T468" s="35" t="s">
        <v>2937</v>
      </c>
      <c r="U468" s="49"/>
      <c r="V468" s="47">
        <v>16500</v>
      </c>
      <c r="W468" s="47">
        <v>16500</v>
      </c>
      <c r="X468" s="47">
        <v>0</v>
      </c>
      <c r="Y468" s="47">
        <v>16500</v>
      </c>
      <c r="Z468" s="49"/>
      <c r="AA468" s="41">
        <v>0</v>
      </c>
      <c r="AB468" s="41">
        <v>0</v>
      </c>
      <c r="AC468" s="41">
        <v>0</v>
      </c>
      <c r="AD468" s="41">
        <v>0</v>
      </c>
      <c r="AE468" s="49"/>
      <c r="AF468" s="43">
        <v>0</v>
      </c>
      <c r="AG468" s="43">
        <v>0</v>
      </c>
      <c r="AH468" s="43">
        <v>0</v>
      </c>
      <c r="AI468" s="43">
        <v>0</v>
      </c>
      <c r="AJ468" s="49"/>
      <c r="AK468" s="45">
        <v>16500</v>
      </c>
      <c r="AL468" s="45">
        <v>16500</v>
      </c>
      <c r="AM468" s="45">
        <v>0</v>
      </c>
      <c r="AN468" s="45">
        <v>16500</v>
      </c>
      <c r="AO468" s="49"/>
      <c r="AP468" s="35">
        <v>9500</v>
      </c>
      <c r="AQ468" s="35">
        <v>7000</v>
      </c>
      <c r="AR468" s="35" t="s">
        <v>4422</v>
      </c>
      <c r="AS468" s="49"/>
      <c r="AT468" s="37">
        <v>0</v>
      </c>
      <c r="AU468" s="37">
        <v>0</v>
      </c>
      <c r="AV468" s="60">
        <v>0</v>
      </c>
    </row>
    <row r="469" spans="1:48" x14ac:dyDescent="0.35">
      <c r="A469" s="28" t="s">
        <v>5690</v>
      </c>
      <c r="B469" s="28">
        <v>448</v>
      </c>
      <c r="C469" s="28" t="s">
        <v>363</v>
      </c>
      <c r="D469" s="28" t="s">
        <v>363</v>
      </c>
      <c r="E469" s="35" t="s">
        <v>801</v>
      </c>
      <c r="F469" s="35" t="s">
        <v>5</v>
      </c>
      <c r="G469" s="28" t="s">
        <v>6</v>
      </c>
      <c r="H469" s="35" t="s">
        <v>1892</v>
      </c>
      <c r="I469" s="38"/>
      <c r="J469" s="35" t="s">
        <v>1397</v>
      </c>
      <c r="K469" s="35" t="s">
        <v>2760</v>
      </c>
      <c r="L469" s="35" t="s">
        <v>2834</v>
      </c>
      <c r="M469" s="35"/>
      <c r="N469" s="37"/>
      <c r="O469" s="37" t="s">
        <v>2941</v>
      </c>
      <c r="P469" s="35">
        <v>9908554334</v>
      </c>
      <c r="Q469" s="35" t="s">
        <v>2764</v>
      </c>
      <c r="R469" s="35" t="s">
        <v>61</v>
      </c>
      <c r="S469" s="49"/>
      <c r="T469" s="35" t="s">
        <v>2937</v>
      </c>
      <c r="U469" s="49"/>
      <c r="V469" s="47">
        <v>40000</v>
      </c>
      <c r="W469" s="47">
        <v>40000</v>
      </c>
      <c r="X469" s="47">
        <v>0</v>
      </c>
      <c r="Y469" s="47">
        <v>40000</v>
      </c>
      <c r="Z469" s="49"/>
      <c r="AA469" s="41">
        <v>23500</v>
      </c>
      <c r="AB469" s="41">
        <v>23500</v>
      </c>
      <c r="AC469" s="41">
        <v>0</v>
      </c>
      <c r="AD469" s="41">
        <v>23500</v>
      </c>
      <c r="AE469" s="49"/>
      <c r="AF469" s="43">
        <v>0</v>
      </c>
      <c r="AG469" s="43">
        <v>0</v>
      </c>
      <c r="AH469" s="43">
        <v>0</v>
      </c>
      <c r="AI469" s="43">
        <v>0</v>
      </c>
      <c r="AJ469" s="49"/>
      <c r="AK469" s="45">
        <v>16500</v>
      </c>
      <c r="AL469" s="45">
        <v>16500</v>
      </c>
      <c r="AM469" s="45">
        <v>0</v>
      </c>
      <c r="AN469" s="45">
        <v>16500</v>
      </c>
      <c r="AO469" s="49"/>
      <c r="AP469" s="35">
        <v>9500</v>
      </c>
      <c r="AQ469" s="35">
        <v>7000</v>
      </c>
      <c r="AR469" s="35" t="s">
        <v>4422</v>
      </c>
      <c r="AS469" s="49"/>
      <c r="AT469" s="37">
        <v>0</v>
      </c>
      <c r="AU469" s="37">
        <v>0</v>
      </c>
      <c r="AV469" s="60">
        <v>0</v>
      </c>
    </row>
    <row r="470" spans="1:48" x14ac:dyDescent="0.35">
      <c r="A470" s="28" t="s">
        <v>5689</v>
      </c>
      <c r="B470" s="28">
        <v>449</v>
      </c>
      <c r="C470" s="66">
        <v>4102</v>
      </c>
      <c r="D470" s="28" t="s">
        <v>4798</v>
      </c>
      <c r="E470" s="28" t="s">
        <v>802</v>
      </c>
      <c r="F470" s="28" t="s">
        <v>5</v>
      </c>
      <c r="G470" s="28" t="s">
        <v>6</v>
      </c>
      <c r="H470" s="28" t="s">
        <v>1892</v>
      </c>
      <c r="I470" s="30"/>
      <c r="J470" s="28" t="s">
        <v>2229</v>
      </c>
      <c r="K470" s="28" t="s">
        <v>2761</v>
      </c>
      <c r="L470" s="28"/>
      <c r="M470" s="28"/>
      <c r="N470" s="31">
        <v>570584858435</v>
      </c>
      <c r="O470" s="31" t="s">
        <v>5148</v>
      </c>
      <c r="P470" s="28">
        <v>9912178180</v>
      </c>
      <c r="Q470" s="28" t="s">
        <v>2762</v>
      </c>
      <c r="R470" s="28" t="s">
        <v>75</v>
      </c>
      <c r="S470" s="49"/>
      <c r="T470" s="28">
        <v>309</v>
      </c>
      <c r="U470" s="49"/>
      <c r="V470" s="47">
        <v>13500</v>
      </c>
      <c r="W470" s="47">
        <v>11000</v>
      </c>
      <c r="X470" s="47">
        <v>5000</v>
      </c>
      <c r="Y470" s="47">
        <v>6000</v>
      </c>
      <c r="Z470" s="49"/>
      <c r="AA470" s="41">
        <v>4000</v>
      </c>
      <c r="AB470" s="41">
        <v>4000</v>
      </c>
      <c r="AC470" s="41">
        <v>4000</v>
      </c>
      <c r="AD470" s="41">
        <v>0</v>
      </c>
      <c r="AE470" s="49"/>
      <c r="AF470" s="43">
        <v>0</v>
      </c>
      <c r="AG470" s="43">
        <v>0</v>
      </c>
      <c r="AH470" s="43">
        <v>0</v>
      </c>
      <c r="AI470" s="43">
        <v>0</v>
      </c>
      <c r="AJ470" s="49"/>
      <c r="AK470" s="45">
        <v>9500</v>
      </c>
      <c r="AL470" s="45">
        <v>7000</v>
      </c>
      <c r="AM470" s="45">
        <v>1000</v>
      </c>
      <c r="AN470" s="45">
        <v>6000</v>
      </c>
      <c r="AO470" s="49"/>
      <c r="AP470" s="28">
        <v>9500</v>
      </c>
      <c r="AQ470" s="28" t="s">
        <v>4422</v>
      </c>
      <c r="AR470" s="28" t="s">
        <v>4422</v>
      </c>
      <c r="AS470" s="49"/>
      <c r="AT470" s="31">
        <v>45.454545454545453</v>
      </c>
      <c r="AU470" s="31">
        <v>14.285714285714285</v>
      </c>
      <c r="AV470" s="60">
        <v>44662</v>
      </c>
    </row>
    <row r="471" spans="1:48" x14ac:dyDescent="0.35">
      <c r="A471" s="28" t="s">
        <v>5689</v>
      </c>
      <c r="B471" s="28">
        <v>450</v>
      </c>
      <c r="C471" s="66">
        <v>4126</v>
      </c>
      <c r="D471" s="28" t="s">
        <v>4799</v>
      </c>
      <c r="E471" s="28" t="s">
        <v>803</v>
      </c>
      <c r="F471" s="28" t="s">
        <v>5</v>
      </c>
      <c r="G471" s="28" t="s">
        <v>6</v>
      </c>
      <c r="H471" s="28" t="s">
        <v>1892</v>
      </c>
      <c r="I471" s="30"/>
      <c r="J471" s="28" t="s">
        <v>2045</v>
      </c>
      <c r="K471" s="28" t="s">
        <v>2761</v>
      </c>
      <c r="L471" s="28"/>
      <c r="M471" s="28"/>
      <c r="N471" s="31"/>
      <c r="O471" s="31" t="s">
        <v>2941</v>
      </c>
      <c r="P471" s="28">
        <v>7330625150</v>
      </c>
      <c r="Q471" s="28" t="s">
        <v>2762</v>
      </c>
      <c r="R471" s="28" t="s">
        <v>75</v>
      </c>
      <c r="S471" s="49"/>
      <c r="T471" s="28" t="s">
        <v>2937</v>
      </c>
      <c r="U471" s="49"/>
      <c r="V471" s="47">
        <v>11700</v>
      </c>
      <c r="W471" s="47">
        <v>11700</v>
      </c>
      <c r="X471" s="47">
        <v>3000</v>
      </c>
      <c r="Y471" s="47">
        <v>8700</v>
      </c>
      <c r="Z471" s="49"/>
      <c r="AA471" s="41">
        <v>2200</v>
      </c>
      <c r="AB471" s="41">
        <v>2200</v>
      </c>
      <c r="AC471" s="41">
        <v>2000</v>
      </c>
      <c r="AD471" s="41">
        <v>200</v>
      </c>
      <c r="AE471" s="49"/>
      <c r="AF471" s="43">
        <v>0</v>
      </c>
      <c r="AG471" s="43">
        <v>0</v>
      </c>
      <c r="AH471" s="43">
        <v>0</v>
      </c>
      <c r="AI471" s="43">
        <v>0</v>
      </c>
      <c r="AJ471" s="49"/>
      <c r="AK471" s="45">
        <v>9500</v>
      </c>
      <c r="AL471" s="45">
        <v>9500</v>
      </c>
      <c r="AM471" s="45">
        <v>1000</v>
      </c>
      <c r="AN471" s="45">
        <v>8500</v>
      </c>
      <c r="AO471" s="49"/>
      <c r="AP471" s="28">
        <v>9500</v>
      </c>
      <c r="AQ471" s="28" t="s">
        <v>4422</v>
      </c>
      <c r="AR471" s="28" t="s">
        <v>4422</v>
      </c>
      <c r="AS471" s="49"/>
      <c r="AT471" s="31">
        <v>25.641025641025639</v>
      </c>
      <c r="AU471" s="31">
        <v>10.526315789473683</v>
      </c>
      <c r="AV471" s="60">
        <v>44669</v>
      </c>
    </row>
    <row r="472" spans="1:48" x14ac:dyDescent="0.35">
      <c r="A472" s="28" t="s">
        <v>5689</v>
      </c>
      <c r="B472" s="28">
        <v>451</v>
      </c>
      <c r="C472" s="66">
        <v>4080</v>
      </c>
      <c r="D472" s="28" t="s">
        <v>4800</v>
      </c>
      <c r="E472" s="28" t="s">
        <v>804</v>
      </c>
      <c r="F472" s="28" t="s">
        <v>5</v>
      </c>
      <c r="G472" s="28" t="s">
        <v>6</v>
      </c>
      <c r="H472" s="28" t="s">
        <v>1892</v>
      </c>
      <c r="I472" s="30"/>
      <c r="J472" s="28" t="s">
        <v>1983</v>
      </c>
      <c r="K472" s="28" t="s">
        <v>2761</v>
      </c>
      <c r="L472" s="28"/>
      <c r="M472" s="28"/>
      <c r="N472" s="31">
        <v>605198218508</v>
      </c>
      <c r="O472" s="31" t="s">
        <v>5149</v>
      </c>
      <c r="P472" s="28">
        <v>9492111515</v>
      </c>
      <c r="Q472" s="28" t="s">
        <v>2762</v>
      </c>
      <c r="R472" s="28" t="s">
        <v>71</v>
      </c>
      <c r="S472" s="49"/>
      <c r="T472" s="28">
        <v>103</v>
      </c>
      <c r="U472" s="49"/>
      <c r="V472" s="47">
        <v>10500</v>
      </c>
      <c r="W472" s="47">
        <v>9000</v>
      </c>
      <c r="X472" s="47">
        <v>9000</v>
      </c>
      <c r="Y472" s="47">
        <v>0</v>
      </c>
      <c r="Z472" s="49"/>
      <c r="AA472" s="41">
        <v>1000</v>
      </c>
      <c r="AB472" s="41">
        <v>1000</v>
      </c>
      <c r="AC472" s="41">
        <v>1000</v>
      </c>
      <c r="AD472" s="41">
        <v>0</v>
      </c>
      <c r="AE472" s="49"/>
      <c r="AF472" s="43">
        <v>0</v>
      </c>
      <c r="AG472" s="43">
        <v>0</v>
      </c>
      <c r="AH472" s="43">
        <v>0</v>
      </c>
      <c r="AI472" s="43">
        <v>0</v>
      </c>
      <c r="AJ472" s="49"/>
      <c r="AK472" s="45">
        <v>9500</v>
      </c>
      <c r="AL472" s="45">
        <v>8000</v>
      </c>
      <c r="AM472" s="45">
        <v>8000</v>
      </c>
      <c r="AN472" s="45">
        <v>0</v>
      </c>
      <c r="AO472" s="49"/>
      <c r="AP472" s="28">
        <v>9500</v>
      </c>
      <c r="AQ472" s="28" t="s">
        <v>4422</v>
      </c>
      <c r="AR472" s="28" t="s">
        <v>4422</v>
      </c>
      <c r="AS472" s="49"/>
      <c r="AT472" s="31">
        <v>100</v>
      </c>
      <c r="AU472" s="31">
        <v>100</v>
      </c>
      <c r="AV472" s="60">
        <v>44663</v>
      </c>
    </row>
    <row r="473" spans="1:48" x14ac:dyDescent="0.35">
      <c r="A473" s="28" t="s">
        <v>5689</v>
      </c>
      <c r="B473" s="28">
        <v>452</v>
      </c>
      <c r="C473" s="66">
        <v>4015</v>
      </c>
      <c r="D473" s="28" t="s">
        <v>4801</v>
      </c>
      <c r="E473" s="28" t="s">
        <v>805</v>
      </c>
      <c r="F473" s="28" t="s">
        <v>5</v>
      </c>
      <c r="G473" s="28" t="s">
        <v>173</v>
      </c>
      <c r="H473" s="28" t="s">
        <v>1892</v>
      </c>
      <c r="I473" s="30"/>
      <c r="J473" s="28" t="s">
        <v>2230</v>
      </c>
      <c r="K473" s="28" t="s">
        <v>2761</v>
      </c>
      <c r="L473" s="28"/>
      <c r="M473" s="28"/>
      <c r="N473" s="31">
        <v>596992293003</v>
      </c>
      <c r="O473" s="31" t="s">
        <v>5150</v>
      </c>
      <c r="P473" s="28">
        <v>9640912279</v>
      </c>
      <c r="Q473" s="28" t="s">
        <v>2764</v>
      </c>
      <c r="R473" s="28" t="s">
        <v>83</v>
      </c>
      <c r="S473" s="49"/>
      <c r="T473" s="28">
        <v>244</v>
      </c>
      <c r="U473" s="49"/>
      <c r="V473" s="47">
        <v>24500</v>
      </c>
      <c r="W473" s="47">
        <v>16000</v>
      </c>
      <c r="X473" s="47">
        <v>15500</v>
      </c>
      <c r="Y473" s="47">
        <v>500</v>
      </c>
      <c r="Z473" s="49"/>
      <c r="AA473" s="41">
        <v>8000</v>
      </c>
      <c r="AB473" s="41">
        <v>4000</v>
      </c>
      <c r="AC473" s="41">
        <v>4000</v>
      </c>
      <c r="AD473" s="41">
        <v>0</v>
      </c>
      <c r="AE473" s="49"/>
      <c r="AF473" s="43">
        <v>0</v>
      </c>
      <c r="AG473" s="43">
        <v>0</v>
      </c>
      <c r="AH473" s="43">
        <v>0</v>
      </c>
      <c r="AI473" s="43">
        <v>0</v>
      </c>
      <c r="AJ473" s="49"/>
      <c r="AK473" s="45">
        <v>16500</v>
      </c>
      <c r="AL473" s="45">
        <v>12000</v>
      </c>
      <c r="AM473" s="45">
        <v>11500</v>
      </c>
      <c r="AN473" s="45">
        <v>500</v>
      </c>
      <c r="AO473" s="49"/>
      <c r="AP473" s="28">
        <v>9500</v>
      </c>
      <c r="AQ473" s="28">
        <v>7000</v>
      </c>
      <c r="AR473" s="28" t="s">
        <v>4422</v>
      </c>
      <c r="AS473" s="49"/>
      <c r="AT473" s="31">
        <v>96.875</v>
      </c>
      <c r="AU473" s="31">
        <v>95.833333333333343</v>
      </c>
      <c r="AV473" s="60">
        <v>44655</v>
      </c>
    </row>
    <row r="474" spans="1:48" x14ac:dyDescent="0.35">
      <c r="A474" s="28" t="s">
        <v>5689</v>
      </c>
      <c r="B474" s="28">
        <v>453</v>
      </c>
      <c r="C474" s="28" t="s">
        <v>364</v>
      </c>
      <c r="D474" s="28" t="s">
        <v>364</v>
      </c>
      <c r="E474" s="35" t="s">
        <v>806</v>
      </c>
      <c r="F474" s="35" t="s">
        <v>5</v>
      </c>
      <c r="G474" s="28" t="s">
        <v>6</v>
      </c>
      <c r="H474" s="35" t="s">
        <v>1892</v>
      </c>
      <c r="I474" s="38"/>
      <c r="J474" s="35" t="s">
        <v>2231</v>
      </c>
      <c r="K474" s="35" t="s">
        <v>2760</v>
      </c>
      <c r="L474" s="35" t="s">
        <v>2834</v>
      </c>
      <c r="M474" s="35"/>
      <c r="N474" s="37"/>
      <c r="O474" s="37" t="s">
        <v>2941</v>
      </c>
      <c r="P474" s="35">
        <v>9502751081</v>
      </c>
      <c r="Q474" s="35" t="s">
        <v>2764</v>
      </c>
      <c r="R474" s="35" t="s">
        <v>59</v>
      </c>
      <c r="S474" s="49"/>
      <c r="T474" s="35" t="s">
        <v>2937</v>
      </c>
      <c r="U474" s="49"/>
      <c r="V474" s="47">
        <v>23500</v>
      </c>
      <c r="W474" s="47">
        <v>23500</v>
      </c>
      <c r="X474" s="47">
        <v>0</v>
      </c>
      <c r="Y474" s="47">
        <v>23500</v>
      </c>
      <c r="Z474" s="49"/>
      <c r="AA474" s="41">
        <v>6500</v>
      </c>
      <c r="AB474" s="41">
        <v>6500</v>
      </c>
      <c r="AC474" s="41">
        <v>0</v>
      </c>
      <c r="AD474" s="41">
        <v>6500</v>
      </c>
      <c r="AE474" s="49"/>
      <c r="AF474" s="43">
        <v>0</v>
      </c>
      <c r="AG474" s="43">
        <v>0</v>
      </c>
      <c r="AH474" s="43">
        <v>0</v>
      </c>
      <c r="AI474" s="43">
        <v>0</v>
      </c>
      <c r="AJ474" s="49"/>
      <c r="AK474" s="45">
        <v>17000</v>
      </c>
      <c r="AL474" s="45">
        <v>17000</v>
      </c>
      <c r="AM474" s="45">
        <v>0</v>
      </c>
      <c r="AN474" s="45">
        <v>17000</v>
      </c>
      <c r="AO474" s="49"/>
      <c r="AP474" s="35">
        <v>9500</v>
      </c>
      <c r="AQ474" s="35">
        <v>7500</v>
      </c>
      <c r="AR474" s="35" t="s">
        <v>4422</v>
      </c>
      <c r="AS474" s="49"/>
      <c r="AT474" s="37">
        <v>0</v>
      </c>
      <c r="AU474" s="37">
        <v>0</v>
      </c>
      <c r="AV474" s="60">
        <v>0</v>
      </c>
    </row>
    <row r="475" spans="1:48" x14ac:dyDescent="0.35">
      <c r="A475" s="28" t="s">
        <v>5689</v>
      </c>
      <c r="B475" s="28">
        <v>454</v>
      </c>
      <c r="C475" s="66">
        <v>4088</v>
      </c>
      <c r="D475" s="28" t="s">
        <v>4802</v>
      </c>
      <c r="E475" s="28" t="s">
        <v>807</v>
      </c>
      <c r="F475" s="28" t="s">
        <v>5</v>
      </c>
      <c r="G475" s="28" t="s">
        <v>173</v>
      </c>
      <c r="H475" s="28" t="s">
        <v>1892</v>
      </c>
      <c r="I475" s="30"/>
      <c r="J475" s="28" t="s">
        <v>2232</v>
      </c>
      <c r="K475" s="28" t="s">
        <v>2761</v>
      </c>
      <c r="L475" s="28"/>
      <c r="M475" s="28"/>
      <c r="N475" s="31">
        <v>492882336559</v>
      </c>
      <c r="O475" s="31" t="s">
        <v>5151</v>
      </c>
      <c r="P475" s="28">
        <v>8008060859</v>
      </c>
      <c r="Q475" s="28" t="s">
        <v>2764</v>
      </c>
      <c r="R475" s="28" t="s">
        <v>62</v>
      </c>
      <c r="S475" s="49"/>
      <c r="T475" s="28" t="s">
        <v>2937</v>
      </c>
      <c r="U475" s="49"/>
      <c r="V475" s="47">
        <v>23500</v>
      </c>
      <c r="W475" s="47">
        <v>23500</v>
      </c>
      <c r="X475" s="47">
        <v>6500</v>
      </c>
      <c r="Y475" s="47">
        <v>17000</v>
      </c>
      <c r="Z475" s="49"/>
      <c r="AA475" s="41">
        <v>6000</v>
      </c>
      <c r="AB475" s="41">
        <v>6000</v>
      </c>
      <c r="AC475" s="41">
        <v>6000</v>
      </c>
      <c r="AD475" s="41">
        <v>0</v>
      </c>
      <c r="AE475" s="49"/>
      <c r="AF475" s="43">
        <v>0</v>
      </c>
      <c r="AG475" s="43">
        <v>0</v>
      </c>
      <c r="AH475" s="43">
        <v>0</v>
      </c>
      <c r="AI475" s="43">
        <v>0</v>
      </c>
      <c r="AJ475" s="49"/>
      <c r="AK475" s="45">
        <v>17500</v>
      </c>
      <c r="AL475" s="45">
        <v>17500</v>
      </c>
      <c r="AM475" s="45">
        <v>500</v>
      </c>
      <c r="AN475" s="45">
        <v>17000</v>
      </c>
      <c r="AO475" s="49"/>
      <c r="AP475" s="28">
        <v>9500</v>
      </c>
      <c r="AQ475" s="28">
        <v>8000</v>
      </c>
      <c r="AR475" s="28" t="s">
        <v>4422</v>
      </c>
      <c r="AS475" s="49"/>
      <c r="AT475" s="31">
        <v>27.659574468085108</v>
      </c>
      <c r="AU475" s="31">
        <v>2.8571428571428572</v>
      </c>
      <c r="AV475" s="60">
        <v>44669</v>
      </c>
    </row>
    <row r="476" spans="1:48" x14ac:dyDescent="0.35">
      <c r="A476" s="28" t="s">
        <v>5690</v>
      </c>
      <c r="B476" s="28">
        <v>455</v>
      </c>
      <c r="C476" s="28" t="s">
        <v>365</v>
      </c>
      <c r="D476" s="28" t="s">
        <v>365</v>
      </c>
      <c r="E476" s="35" t="s">
        <v>808</v>
      </c>
      <c r="F476" s="35" t="s">
        <v>5</v>
      </c>
      <c r="G476" s="28" t="s">
        <v>173</v>
      </c>
      <c r="H476" s="35" t="s">
        <v>1892</v>
      </c>
      <c r="I476" s="38"/>
      <c r="J476" s="35" t="s">
        <v>2233</v>
      </c>
      <c r="K476" s="35" t="s">
        <v>2760</v>
      </c>
      <c r="L476" s="35" t="s">
        <v>2834</v>
      </c>
      <c r="M476" s="35"/>
      <c r="N476" s="37"/>
      <c r="O476" s="37" t="s">
        <v>2941</v>
      </c>
      <c r="P476" s="35">
        <v>7702156502</v>
      </c>
      <c r="Q476" s="35" t="s">
        <v>2764</v>
      </c>
      <c r="R476" s="35" t="s">
        <v>184</v>
      </c>
      <c r="S476" s="49"/>
      <c r="T476" s="35" t="s">
        <v>2937</v>
      </c>
      <c r="U476" s="49"/>
      <c r="V476" s="47">
        <v>21500</v>
      </c>
      <c r="W476" s="47">
        <v>21500</v>
      </c>
      <c r="X476" s="47">
        <v>0</v>
      </c>
      <c r="Y476" s="47">
        <v>21500</v>
      </c>
      <c r="Z476" s="49"/>
      <c r="AA476" s="41">
        <v>7000</v>
      </c>
      <c r="AB476" s="41">
        <v>7000</v>
      </c>
      <c r="AC476" s="41">
        <v>0</v>
      </c>
      <c r="AD476" s="41">
        <v>7000</v>
      </c>
      <c r="AE476" s="49"/>
      <c r="AF476" s="43">
        <v>0</v>
      </c>
      <c r="AG476" s="43">
        <v>0</v>
      </c>
      <c r="AH476" s="43">
        <v>0</v>
      </c>
      <c r="AI476" s="43">
        <v>0</v>
      </c>
      <c r="AJ476" s="49"/>
      <c r="AK476" s="45">
        <v>14500</v>
      </c>
      <c r="AL476" s="45">
        <v>14500</v>
      </c>
      <c r="AM476" s="45">
        <v>0</v>
      </c>
      <c r="AN476" s="45">
        <v>14500</v>
      </c>
      <c r="AO476" s="49"/>
      <c r="AP476" s="35">
        <v>9500</v>
      </c>
      <c r="AQ476" s="35">
        <v>5000</v>
      </c>
      <c r="AR476" s="35" t="s">
        <v>4422</v>
      </c>
      <c r="AS476" s="49"/>
      <c r="AT476" s="37">
        <v>0</v>
      </c>
      <c r="AU476" s="37">
        <v>0</v>
      </c>
      <c r="AV476" s="60">
        <v>0</v>
      </c>
    </row>
    <row r="477" spans="1:48" x14ac:dyDescent="0.35">
      <c r="A477" s="28" t="s">
        <v>5689</v>
      </c>
      <c r="B477" s="28">
        <v>456</v>
      </c>
      <c r="C477" s="66">
        <v>4488</v>
      </c>
      <c r="D477" s="28" t="s">
        <v>2860</v>
      </c>
      <c r="E477" s="28" t="s">
        <v>2864</v>
      </c>
      <c r="F477" s="28" t="s">
        <v>5</v>
      </c>
      <c r="G477" s="28" t="s">
        <v>6</v>
      </c>
      <c r="H477" s="28" t="s">
        <v>1892</v>
      </c>
      <c r="I477" s="30"/>
      <c r="J477" s="28" t="s">
        <v>2865</v>
      </c>
      <c r="K477" s="28" t="s">
        <v>2761</v>
      </c>
      <c r="L477" s="28" t="s">
        <v>2826</v>
      </c>
      <c r="M477" s="28"/>
      <c r="N477" s="31">
        <v>448830481275</v>
      </c>
      <c r="O477" s="31" t="s">
        <v>5152</v>
      </c>
      <c r="P477" s="28">
        <v>7893311870</v>
      </c>
      <c r="Q477" s="28" t="s">
        <v>2764</v>
      </c>
      <c r="R477" s="28" t="s">
        <v>74</v>
      </c>
      <c r="S477" s="49"/>
      <c r="T477" s="28">
        <v>87</v>
      </c>
      <c r="U477" s="49"/>
      <c r="V477" s="47">
        <v>15000</v>
      </c>
      <c r="W477" s="47">
        <v>12000</v>
      </c>
      <c r="X477" s="47">
        <v>5600</v>
      </c>
      <c r="Y477" s="47">
        <v>6400</v>
      </c>
      <c r="Z477" s="49"/>
      <c r="AA477" s="41">
        <v>0</v>
      </c>
      <c r="AB477" s="41">
        <v>0</v>
      </c>
      <c r="AC477" s="41">
        <v>0</v>
      </c>
      <c r="AD477" s="41">
        <v>0</v>
      </c>
      <c r="AE477" s="49"/>
      <c r="AF477" s="43">
        <v>0</v>
      </c>
      <c r="AG477" s="43">
        <v>0</v>
      </c>
      <c r="AH477" s="43">
        <v>0</v>
      </c>
      <c r="AI477" s="43">
        <v>0</v>
      </c>
      <c r="AJ477" s="49"/>
      <c r="AK477" s="45">
        <v>15000</v>
      </c>
      <c r="AL477" s="45">
        <v>12000</v>
      </c>
      <c r="AM477" s="45">
        <v>5600</v>
      </c>
      <c r="AN477" s="45">
        <v>6400</v>
      </c>
      <c r="AO477" s="49"/>
      <c r="AP477" s="28">
        <v>9500</v>
      </c>
      <c r="AQ477" s="28">
        <v>5500</v>
      </c>
      <c r="AR477" s="28" t="s">
        <v>4422</v>
      </c>
      <c r="AS477" s="49"/>
      <c r="AT477" s="31">
        <v>46.666666666666664</v>
      </c>
      <c r="AU477" s="31">
        <v>46.666666666666664</v>
      </c>
      <c r="AV477" s="60">
        <v>44660</v>
      </c>
    </row>
    <row r="478" spans="1:48" x14ac:dyDescent="0.35">
      <c r="A478" s="28" t="s">
        <v>5689</v>
      </c>
      <c r="B478" s="28">
        <v>457</v>
      </c>
      <c r="C478" s="66">
        <v>4092</v>
      </c>
      <c r="D478" s="28" t="s">
        <v>4803</v>
      </c>
      <c r="E478" s="28" t="s">
        <v>809</v>
      </c>
      <c r="F478" s="28" t="s">
        <v>5</v>
      </c>
      <c r="G478" s="28" t="s">
        <v>173</v>
      </c>
      <c r="H478" s="28" t="s">
        <v>1892</v>
      </c>
      <c r="I478" s="30"/>
      <c r="J478" s="28" t="s">
        <v>2234</v>
      </c>
      <c r="K478" s="28" t="s">
        <v>2761</v>
      </c>
      <c r="L478" s="28"/>
      <c r="M478" s="28"/>
      <c r="N478" s="31">
        <v>831450828121</v>
      </c>
      <c r="O478" s="31" t="s">
        <v>5153</v>
      </c>
      <c r="P478" s="28">
        <v>9959902265</v>
      </c>
      <c r="Q478" s="28" t="s">
        <v>2764</v>
      </c>
      <c r="R478" s="28" t="s">
        <v>62</v>
      </c>
      <c r="S478" s="49"/>
      <c r="T478" s="28">
        <v>299</v>
      </c>
      <c r="U478" s="49"/>
      <c r="V478" s="47">
        <v>17500</v>
      </c>
      <c r="W478" s="47">
        <v>13000</v>
      </c>
      <c r="X478" s="47">
        <v>13000</v>
      </c>
      <c r="Y478" s="47">
        <v>0</v>
      </c>
      <c r="Z478" s="49"/>
      <c r="AA478" s="41">
        <v>0</v>
      </c>
      <c r="AB478" s="41">
        <v>0</v>
      </c>
      <c r="AC478" s="41">
        <v>0</v>
      </c>
      <c r="AD478" s="41">
        <v>0</v>
      </c>
      <c r="AE478" s="49"/>
      <c r="AF478" s="43">
        <v>0</v>
      </c>
      <c r="AG478" s="43">
        <v>0</v>
      </c>
      <c r="AH478" s="43">
        <v>0</v>
      </c>
      <c r="AI478" s="43">
        <v>0</v>
      </c>
      <c r="AJ478" s="49"/>
      <c r="AK478" s="45">
        <v>17500</v>
      </c>
      <c r="AL478" s="45">
        <v>13000</v>
      </c>
      <c r="AM478" s="45">
        <v>13000</v>
      </c>
      <c r="AN478" s="45">
        <v>0</v>
      </c>
      <c r="AO478" s="49"/>
      <c r="AP478" s="28">
        <v>9500</v>
      </c>
      <c r="AQ478" s="28">
        <v>8000</v>
      </c>
      <c r="AR478" s="28" t="s">
        <v>4422</v>
      </c>
      <c r="AS478" s="49"/>
      <c r="AT478" s="31">
        <v>100</v>
      </c>
      <c r="AU478" s="31">
        <v>100</v>
      </c>
      <c r="AV478" s="60">
        <v>44662</v>
      </c>
    </row>
    <row r="479" spans="1:48" x14ac:dyDescent="0.35">
      <c r="A479" s="28" t="s">
        <v>5689</v>
      </c>
      <c r="B479" s="28">
        <v>458</v>
      </c>
      <c r="C479" s="66">
        <v>3981</v>
      </c>
      <c r="D479" s="28" t="s">
        <v>4804</v>
      </c>
      <c r="E479" s="28" t="s">
        <v>810</v>
      </c>
      <c r="F479" s="28" t="s">
        <v>5</v>
      </c>
      <c r="G479" s="28" t="s">
        <v>6</v>
      </c>
      <c r="H479" s="28" t="s">
        <v>1892</v>
      </c>
      <c r="I479" s="30"/>
      <c r="J479" s="28" t="s">
        <v>1973</v>
      </c>
      <c r="K479" s="28" t="s">
        <v>2761</v>
      </c>
      <c r="L479" s="28"/>
      <c r="M479" s="28"/>
      <c r="N479" s="31">
        <v>378645505385</v>
      </c>
      <c r="O479" s="31" t="s">
        <v>5154</v>
      </c>
      <c r="P479" s="28">
        <v>9963357703</v>
      </c>
      <c r="Q479" s="28" t="s">
        <v>2762</v>
      </c>
      <c r="R479" s="28" t="s">
        <v>97</v>
      </c>
      <c r="S479" s="49"/>
      <c r="T479" s="28">
        <v>48</v>
      </c>
      <c r="U479" s="49"/>
      <c r="V479" s="47">
        <v>14000</v>
      </c>
      <c r="W479" s="47">
        <v>12500</v>
      </c>
      <c r="X479" s="47">
        <v>4500</v>
      </c>
      <c r="Y479" s="47">
        <v>8000</v>
      </c>
      <c r="Z479" s="49"/>
      <c r="AA479" s="41">
        <v>4500</v>
      </c>
      <c r="AB479" s="41">
        <v>4500</v>
      </c>
      <c r="AC479" s="41">
        <v>4500</v>
      </c>
      <c r="AD479" s="41">
        <v>0</v>
      </c>
      <c r="AE479" s="49"/>
      <c r="AF479" s="43">
        <v>0</v>
      </c>
      <c r="AG479" s="43">
        <v>0</v>
      </c>
      <c r="AH479" s="43">
        <v>0</v>
      </c>
      <c r="AI479" s="43">
        <v>0</v>
      </c>
      <c r="AJ479" s="49"/>
      <c r="AK479" s="45">
        <v>9500</v>
      </c>
      <c r="AL479" s="45">
        <v>8000</v>
      </c>
      <c r="AM479" s="45">
        <v>0</v>
      </c>
      <c r="AN479" s="45">
        <v>8000</v>
      </c>
      <c r="AO479" s="49"/>
      <c r="AP479" s="28">
        <v>9500</v>
      </c>
      <c r="AQ479" s="28" t="s">
        <v>4422</v>
      </c>
      <c r="AR479" s="28" t="s">
        <v>4422</v>
      </c>
      <c r="AS479" s="49"/>
      <c r="AT479" s="31">
        <v>36</v>
      </c>
      <c r="AU479" s="31">
        <v>0</v>
      </c>
      <c r="AV479" s="60">
        <v>44670</v>
      </c>
    </row>
    <row r="480" spans="1:48" x14ac:dyDescent="0.35">
      <c r="A480" s="28" t="s">
        <v>5689</v>
      </c>
      <c r="B480" s="28">
        <v>459</v>
      </c>
      <c r="C480" s="66">
        <v>4020</v>
      </c>
      <c r="D480" s="28" t="s">
        <v>4805</v>
      </c>
      <c r="E480" s="28" t="s">
        <v>811</v>
      </c>
      <c r="F480" s="28" t="s">
        <v>5</v>
      </c>
      <c r="G480" s="28" t="s">
        <v>6</v>
      </c>
      <c r="H480" s="28" t="s">
        <v>1892</v>
      </c>
      <c r="I480" s="30"/>
      <c r="J480" s="28" t="s">
        <v>2235</v>
      </c>
      <c r="K480" s="28" t="s">
        <v>2761</v>
      </c>
      <c r="L480" s="28"/>
      <c r="M480" s="28"/>
      <c r="N480" s="31">
        <v>507277288954</v>
      </c>
      <c r="O480" s="31" t="s">
        <v>5155</v>
      </c>
      <c r="P480" s="28">
        <v>9966118835</v>
      </c>
      <c r="Q480" s="28" t="s">
        <v>2764</v>
      </c>
      <c r="R480" s="28" t="s">
        <v>83</v>
      </c>
      <c r="S480" s="49"/>
      <c r="T480" s="28">
        <v>383</v>
      </c>
      <c r="U480" s="49"/>
      <c r="V480" s="47">
        <v>16500</v>
      </c>
      <c r="W480" s="47">
        <v>12000</v>
      </c>
      <c r="X480" s="47">
        <v>12000</v>
      </c>
      <c r="Y480" s="47">
        <v>0</v>
      </c>
      <c r="Z480" s="49"/>
      <c r="AA480" s="41">
        <v>0</v>
      </c>
      <c r="AB480" s="41">
        <v>0</v>
      </c>
      <c r="AC480" s="41">
        <v>0</v>
      </c>
      <c r="AD480" s="41">
        <v>0</v>
      </c>
      <c r="AE480" s="49"/>
      <c r="AF480" s="43">
        <v>0</v>
      </c>
      <c r="AG480" s="43">
        <v>0</v>
      </c>
      <c r="AH480" s="43">
        <v>5000</v>
      </c>
      <c r="AI480" s="43">
        <v>-5000</v>
      </c>
      <c r="AJ480" s="49"/>
      <c r="AK480" s="45">
        <v>16500</v>
      </c>
      <c r="AL480" s="45">
        <v>12000</v>
      </c>
      <c r="AM480" s="45">
        <v>7000</v>
      </c>
      <c r="AN480" s="45">
        <v>5000</v>
      </c>
      <c r="AO480" s="49"/>
      <c r="AP480" s="28">
        <v>9500</v>
      </c>
      <c r="AQ480" s="28">
        <v>7000</v>
      </c>
      <c r="AR480" s="28" t="s">
        <v>4422</v>
      </c>
      <c r="AS480" s="49"/>
      <c r="AT480" s="31">
        <v>100</v>
      </c>
      <c r="AU480" s="31">
        <v>58.333333333333336</v>
      </c>
      <c r="AV480" s="60">
        <v>44672</v>
      </c>
    </row>
    <row r="481" spans="1:48" x14ac:dyDescent="0.35">
      <c r="A481" s="28" t="s">
        <v>5689</v>
      </c>
      <c r="B481" s="28">
        <v>460</v>
      </c>
      <c r="C481" s="66">
        <v>3982</v>
      </c>
      <c r="D481" s="28" t="s">
        <v>4806</v>
      </c>
      <c r="E481" s="28" t="s">
        <v>812</v>
      </c>
      <c r="F481" s="28" t="s">
        <v>5</v>
      </c>
      <c r="G481" s="28" t="s">
        <v>6</v>
      </c>
      <c r="H481" s="28" t="s">
        <v>1892</v>
      </c>
      <c r="I481" s="30"/>
      <c r="J481" s="28" t="s">
        <v>1985</v>
      </c>
      <c r="K481" s="28" t="s">
        <v>2761</v>
      </c>
      <c r="L481" s="28"/>
      <c r="M481" s="28"/>
      <c r="N481" s="31">
        <v>950772154622</v>
      </c>
      <c r="O481" s="31" t="s">
        <v>5156</v>
      </c>
      <c r="P481" s="28">
        <v>9618933968</v>
      </c>
      <c r="Q481" s="28" t="s">
        <v>2764</v>
      </c>
      <c r="R481" s="28" t="s">
        <v>108</v>
      </c>
      <c r="S481" s="49"/>
      <c r="T481" s="28" t="s">
        <v>2937</v>
      </c>
      <c r="U481" s="49"/>
      <c r="V481" s="47">
        <v>17000</v>
      </c>
      <c r="W481" s="47">
        <v>17000</v>
      </c>
      <c r="X481" s="47">
        <v>7000</v>
      </c>
      <c r="Y481" s="47">
        <v>10000</v>
      </c>
      <c r="Z481" s="49"/>
      <c r="AA481" s="41">
        <v>500</v>
      </c>
      <c r="AB481" s="41">
        <v>500</v>
      </c>
      <c r="AC481" s="41">
        <v>1000</v>
      </c>
      <c r="AD481" s="41">
        <v>-500</v>
      </c>
      <c r="AE481" s="49"/>
      <c r="AF481" s="43">
        <v>0</v>
      </c>
      <c r="AG481" s="43">
        <v>0</v>
      </c>
      <c r="AH481" s="43">
        <v>0</v>
      </c>
      <c r="AI481" s="43">
        <v>0</v>
      </c>
      <c r="AJ481" s="49"/>
      <c r="AK481" s="45">
        <v>16500</v>
      </c>
      <c r="AL481" s="45">
        <v>16500</v>
      </c>
      <c r="AM481" s="45">
        <v>6000</v>
      </c>
      <c r="AN481" s="45">
        <v>10500</v>
      </c>
      <c r="AO481" s="49"/>
      <c r="AP481" s="28">
        <v>9500</v>
      </c>
      <c r="AQ481" s="28">
        <v>7000</v>
      </c>
      <c r="AR481" s="28" t="s">
        <v>4422</v>
      </c>
      <c r="AS481" s="49"/>
      <c r="AT481" s="31">
        <v>41.17647058823529</v>
      </c>
      <c r="AU481" s="31">
        <v>36.363636363636367</v>
      </c>
      <c r="AV481" s="60">
        <v>44609</v>
      </c>
    </row>
    <row r="482" spans="1:48" x14ac:dyDescent="0.35">
      <c r="A482" s="28" t="s">
        <v>5689</v>
      </c>
      <c r="B482" s="28">
        <v>461</v>
      </c>
      <c r="C482" s="66">
        <v>4072</v>
      </c>
      <c r="D482" s="28" t="s">
        <v>4807</v>
      </c>
      <c r="E482" s="28" t="s">
        <v>813</v>
      </c>
      <c r="F482" s="28" t="s">
        <v>5</v>
      </c>
      <c r="G482" s="28" t="s">
        <v>173</v>
      </c>
      <c r="H482" s="28" t="s">
        <v>1892</v>
      </c>
      <c r="I482" s="30"/>
      <c r="J482" s="28" t="s">
        <v>2236</v>
      </c>
      <c r="K482" s="28" t="s">
        <v>2761</v>
      </c>
      <c r="L482" s="28"/>
      <c r="M482" s="28"/>
      <c r="N482" s="31">
        <v>656050749349</v>
      </c>
      <c r="O482" s="31" t="s">
        <v>5157</v>
      </c>
      <c r="P482" s="28">
        <v>9666509698</v>
      </c>
      <c r="Q482" s="28" t="s">
        <v>2764</v>
      </c>
      <c r="R482" s="28" t="s">
        <v>88</v>
      </c>
      <c r="S482" s="49"/>
      <c r="T482" s="28">
        <v>322</v>
      </c>
      <c r="U482" s="49"/>
      <c r="V482" s="47">
        <v>24000</v>
      </c>
      <c r="W482" s="47">
        <v>13000</v>
      </c>
      <c r="X482" s="47">
        <v>13000</v>
      </c>
      <c r="Y482" s="47">
        <v>0</v>
      </c>
      <c r="Z482" s="49"/>
      <c r="AA482" s="41">
        <v>7500</v>
      </c>
      <c r="AB482" s="41">
        <v>1000</v>
      </c>
      <c r="AC482" s="41">
        <v>5000</v>
      </c>
      <c r="AD482" s="41">
        <v>-4000</v>
      </c>
      <c r="AE482" s="49"/>
      <c r="AF482" s="43">
        <v>0</v>
      </c>
      <c r="AG482" s="43">
        <v>0</v>
      </c>
      <c r="AH482" s="43">
        <v>0</v>
      </c>
      <c r="AI482" s="43">
        <v>0</v>
      </c>
      <c r="AJ482" s="49"/>
      <c r="AK482" s="45">
        <v>16500</v>
      </c>
      <c r="AL482" s="45">
        <v>12000</v>
      </c>
      <c r="AM482" s="45">
        <v>8000</v>
      </c>
      <c r="AN482" s="45">
        <v>4000</v>
      </c>
      <c r="AO482" s="49"/>
      <c r="AP482" s="28">
        <v>9500</v>
      </c>
      <c r="AQ482" s="28">
        <v>7000</v>
      </c>
      <c r="AR482" s="28" t="s">
        <v>4422</v>
      </c>
      <c r="AS482" s="49"/>
      <c r="AT482" s="31">
        <v>100</v>
      </c>
      <c r="AU482" s="31">
        <v>66.666666666666657</v>
      </c>
      <c r="AV482" s="60">
        <v>44663</v>
      </c>
    </row>
    <row r="483" spans="1:48" x14ac:dyDescent="0.35">
      <c r="A483" s="28" t="s">
        <v>5689</v>
      </c>
      <c r="B483" s="28">
        <v>462</v>
      </c>
      <c r="C483" s="66">
        <v>3984</v>
      </c>
      <c r="D483" s="28" t="s">
        <v>4808</v>
      </c>
      <c r="E483" s="28" t="s">
        <v>814</v>
      </c>
      <c r="F483" s="28" t="s">
        <v>5</v>
      </c>
      <c r="G483" s="28" t="s">
        <v>173</v>
      </c>
      <c r="H483" s="28" t="s">
        <v>1892</v>
      </c>
      <c r="I483" s="30"/>
      <c r="J483" s="28" t="s">
        <v>2237</v>
      </c>
      <c r="K483" s="28" t="s">
        <v>2761</v>
      </c>
      <c r="L483" s="28"/>
      <c r="M483" s="28"/>
      <c r="N483" s="31">
        <v>581255073853</v>
      </c>
      <c r="O483" s="31" t="s">
        <v>5158</v>
      </c>
      <c r="P483" s="28">
        <v>6301928319</v>
      </c>
      <c r="Q483" s="28" t="s">
        <v>2764</v>
      </c>
      <c r="R483" s="28" t="s">
        <v>74</v>
      </c>
      <c r="S483" s="49"/>
      <c r="T483" s="28">
        <v>298</v>
      </c>
      <c r="U483" s="49"/>
      <c r="V483" s="47">
        <v>19500</v>
      </c>
      <c r="W483" s="47">
        <v>16500</v>
      </c>
      <c r="X483" s="47">
        <v>9500</v>
      </c>
      <c r="Y483" s="47">
        <v>7000</v>
      </c>
      <c r="Z483" s="49"/>
      <c r="AA483" s="41">
        <v>4500</v>
      </c>
      <c r="AB483" s="41">
        <v>4500</v>
      </c>
      <c r="AC483" s="41">
        <v>4500</v>
      </c>
      <c r="AD483" s="41">
        <v>0</v>
      </c>
      <c r="AE483" s="49"/>
      <c r="AF483" s="43">
        <v>0</v>
      </c>
      <c r="AG483" s="43">
        <v>0</v>
      </c>
      <c r="AH483" s="43">
        <v>0</v>
      </c>
      <c r="AI483" s="43">
        <v>0</v>
      </c>
      <c r="AJ483" s="49"/>
      <c r="AK483" s="45">
        <v>15000</v>
      </c>
      <c r="AL483" s="45">
        <v>12000</v>
      </c>
      <c r="AM483" s="45">
        <v>5000</v>
      </c>
      <c r="AN483" s="45">
        <v>7000</v>
      </c>
      <c r="AO483" s="49"/>
      <c r="AP483" s="28">
        <v>9500</v>
      </c>
      <c r="AQ483" s="28">
        <v>5500</v>
      </c>
      <c r="AR483" s="28" t="s">
        <v>4422</v>
      </c>
      <c r="AS483" s="49"/>
      <c r="AT483" s="31">
        <v>57.575757575757578</v>
      </c>
      <c r="AU483" s="31">
        <v>41.666666666666671</v>
      </c>
      <c r="AV483" s="60">
        <v>44662</v>
      </c>
    </row>
    <row r="484" spans="1:48" x14ac:dyDescent="0.35">
      <c r="A484" s="28" t="s">
        <v>5689</v>
      </c>
      <c r="B484" s="28">
        <v>463</v>
      </c>
      <c r="C484" s="66">
        <v>4079</v>
      </c>
      <c r="D484" s="28" t="s">
        <v>4809</v>
      </c>
      <c r="E484" s="28" t="s">
        <v>815</v>
      </c>
      <c r="F484" s="28" t="s">
        <v>5</v>
      </c>
      <c r="G484" s="28" t="s">
        <v>6</v>
      </c>
      <c r="H484" s="28" t="s">
        <v>1892</v>
      </c>
      <c r="I484" s="30"/>
      <c r="J484" s="28" t="s">
        <v>2238</v>
      </c>
      <c r="K484" s="28" t="s">
        <v>2761</v>
      </c>
      <c r="L484" s="28"/>
      <c r="M484" s="28"/>
      <c r="N484" s="31">
        <v>547710383799</v>
      </c>
      <c r="O484" s="31" t="s">
        <v>5159</v>
      </c>
      <c r="P484" s="28">
        <v>9640279640</v>
      </c>
      <c r="Q484" s="28" t="s">
        <v>2762</v>
      </c>
      <c r="R484" s="28" t="s">
        <v>2768</v>
      </c>
      <c r="S484" s="49"/>
      <c r="T484" s="28" t="s">
        <v>2937</v>
      </c>
      <c r="U484" s="49"/>
      <c r="V484" s="47">
        <v>10000</v>
      </c>
      <c r="W484" s="47">
        <v>10000</v>
      </c>
      <c r="X484" s="47">
        <v>5000</v>
      </c>
      <c r="Y484" s="47">
        <v>5000</v>
      </c>
      <c r="Z484" s="49"/>
      <c r="AA484" s="41">
        <v>500</v>
      </c>
      <c r="AB484" s="41">
        <v>500</v>
      </c>
      <c r="AC484" s="41">
        <v>500</v>
      </c>
      <c r="AD484" s="41">
        <v>0</v>
      </c>
      <c r="AE484" s="49"/>
      <c r="AF484" s="43">
        <v>0</v>
      </c>
      <c r="AG484" s="43">
        <v>0</v>
      </c>
      <c r="AH484" s="43">
        <v>0</v>
      </c>
      <c r="AI484" s="43">
        <v>0</v>
      </c>
      <c r="AJ484" s="49"/>
      <c r="AK484" s="45">
        <v>9500</v>
      </c>
      <c r="AL484" s="45">
        <v>9500</v>
      </c>
      <c r="AM484" s="45">
        <v>4500</v>
      </c>
      <c r="AN484" s="45">
        <v>5000</v>
      </c>
      <c r="AO484" s="49"/>
      <c r="AP484" s="28">
        <v>9500</v>
      </c>
      <c r="AQ484" s="28" t="s">
        <v>4422</v>
      </c>
      <c r="AR484" s="28" t="s">
        <v>4422</v>
      </c>
      <c r="AS484" s="49"/>
      <c r="AT484" s="31">
        <v>50</v>
      </c>
      <c r="AU484" s="31">
        <v>47.368421052631575</v>
      </c>
      <c r="AV484" s="60">
        <v>44657</v>
      </c>
    </row>
    <row r="485" spans="1:48" x14ac:dyDescent="0.35">
      <c r="A485" s="28" t="s">
        <v>5690</v>
      </c>
      <c r="B485" s="28">
        <v>464</v>
      </c>
      <c r="C485" s="66">
        <v>4129</v>
      </c>
      <c r="D485" s="28" t="s">
        <v>366</v>
      </c>
      <c r="E485" s="35" t="s">
        <v>816</v>
      </c>
      <c r="F485" s="35" t="s">
        <v>5</v>
      </c>
      <c r="G485" s="28" t="s">
        <v>6</v>
      </c>
      <c r="H485" s="35" t="s">
        <v>1892</v>
      </c>
      <c r="I485" s="38"/>
      <c r="J485" s="35" t="s">
        <v>2239</v>
      </c>
      <c r="K485" s="35" t="s">
        <v>2760</v>
      </c>
      <c r="L485" s="35"/>
      <c r="M485" s="35"/>
      <c r="N485" s="37"/>
      <c r="O485" s="37" t="s">
        <v>2941</v>
      </c>
      <c r="P485" s="35">
        <v>9505049192</v>
      </c>
      <c r="Q485" s="35" t="s">
        <v>2764</v>
      </c>
      <c r="R485" s="35" t="s">
        <v>56</v>
      </c>
      <c r="S485" s="49"/>
      <c r="T485" s="35" t="s">
        <v>2937</v>
      </c>
      <c r="U485" s="49"/>
      <c r="V485" s="47">
        <v>17500</v>
      </c>
      <c r="W485" s="47">
        <v>17500</v>
      </c>
      <c r="X485" s="47">
        <v>0</v>
      </c>
      <c r="Y485" s="47">
        <v>17500</v>
      </c>
      <c r="Z485" s="49"/>
      <c r="AA485" s="41">
        <v>0</v>
      </c>
      <c r="AB485" s="41">
        <v>0</v>
      </c>
      <c r="AC485" s="41">
        <v>0</v>
      </c>
      <c r="AD485" s="41">
        <v>0</v>
      </c>
      <c r="AE485" s="49"/>
      <c r="AF485" s="43">
        <v>0</v>
      </c>
      <c r="AG485" s="43">
        <v>0</v>
      </c>
      <c r="AH485" s="43">
        <v>0</v>
      </c>
      <c r="AI485" s="43">
        <v>0</v>
      </c>
      <c r="AJ485" s="49"/>
      <c r="AK485" s="45">
        <v>17500</v>
      </c>
      <c r="AL485" s="45">
        <v>17500</v>
      </c>
      <c r="AM485" s="45">
        <v>0</v>
      </c>
      <c r="AN485" s="45">
        <v>17500</v>
      </c>
      <c r="AO485" s="49"/>
      <c r="AP485" s="35">
        <v>9500</v>
      </c>
      <c r="AQ485" s="35">
        <v>8000</v>
      </c>
      <c r="AR485" s="35" t="s">
        <v>4422</v>
      </c>
      <c r="AS485" s="49"/>
      <c r="AT485" s="37">
        <v>0</v>
      </c>
      <c r="AU485" s="37">
        <v>0</v>
      </c>
      <c r="AV485" s="60">
        <v>0</v>
      </c>
    </row>
    <row r="486" spans="1:48" x14ac:dyDescent="0.35">
      <c r="A486" s="28" t="s">
        <v>5689</v>
      </c>
      <c r="B486" s="28">
        <v>465</v>
      </c>
      <c r="C486" s="66">
        <v>3987</v>
      </c>
      <c r="D486" s="28" t="s">
        <v>4810</v>
      </c>
      <c r="E486" s="28" t="s">
        <v>817</v>
      </c>
      <c r="F486" s="28" t="s">
        <v>5</v>
      </c>
      <c r="G486" s="28" t="s">
        <v>6</v>
      </c>
      <c r="H486" s="28" t="s">
        <v>1892</v>
      </c>
      <c r="I486" s="30"/>
      <c r="J486" s="28" t="s">
        <v>2240</v>
      </c>
      <c r="K486" s="28" t="s">
        <v>2761</v>
      </c>
      <c r="L486" s="28"/>
      <c r="M486" s="28"/>
      <c r="N486" s="31">
        <v>382927824270</v>
      </c>
      <c r="O486" s="31" t="s">
        <v>5160</v>
      </c>
      <c r="P486" s="28">
        <v>9676228110</v>
      </c>
      <c r="Q486" s="28" t="s">
        <v>2762</v>
      </c>
      <c r="R486" s="28" t="s">
        <v>97</v>
      </c>
      <c r="S486" s="49"/>
      <c r="T486" s="28">
        <v>210</v>
      </c>
      <c r="U486" s="49"/>
      <c r="V486" s="47">
        <v>12000</v>
      </c>
      <c r="W486" s="47">
        <v>9000</v>
      </c>
      <c r="X486" s="47">
        <v>9000</v>
      </c>
      <c r="Y486" s="47">
        <v>0</v>
      </c>
      <c r="Z486" s="49"/>
      <c r="AA486" s="41">
        <v>2500</v>
      </c>
      <c r="AB486" s="41">
        <v>1500</v>
      </c>
      <c r="AC486" s="41">
        <v>1500</v>
      </c>
      <c r="AD486" s="41">
        <v>0</v>
      </c>
      <c r="AE486" s="49"/>
      <c r="AF486" s="43">
        <v>0</v>
      </c>
      <c r="AG486" s="43">
        <v>0</v>
      </c>
      <c r="AH486" s="43">
        <v>0</v>
      </c>
      <c r="AI486" s="43">
        <v>0</v>
      </c>
      <c r="AJ486" s="49"/>
      <c r="AK486" s="45">
        <v>9500</v>
      </c>
      <c r="AL486" s="45">
        <v>7500</v>
      </c>
      <c r="AM486" s="45">
        <v>7500</v>
      </c>
      <c r="AN486" s="45">
        <v>0</v>
      </c>
      <c r="AO486" s="49"/>
      <c r="AP486" s="28">
        <v>9500</v>
      </c>
      <c r="AQ486" s="28" t="s">
        <v>4422</v>
      </c>
      <c r="AR486" s="28" t="s">
        <v>4422</v>
      </c>
      <c r="AS486" s="49"/>
      <c r="AT486" s="31">
        <v>100</v>
      </c>
      <c r="AU486" s="31">
        <v>100</v>
      </c>
      <c r="AV486" s="60">
        <v>44667</v>
      </c>
    </row>
    <row r="487" spans="1:48" x14ac:dyDescent="0.35">
      <c r="A487" s="28" t="s">
        <v>5690</v>
      </c>
      <c r="B487" s="28">
        <v>466</v>
      </c>
      <c r="C487" s="66">
        <v>4022</v>
      </c>
      <c r="D487" s="28" t="s">
        <v>367</v>
      </c>
      <c r="E487" s="28" t="s">
        <v>818</v>
      </c>
      <c r="F487" s="28" t="s">
        <v>5</v>
      </c>
      <c r="G487" s="28" t="s">
        <v>6</v>
      </c>
      <c r="H487" s="28" t="s">
        <v>1892</v>
      </c>
      <c r="I487" s="30"/>
      <c r="J487" s="28" t="s">
        <v>2241</v>
      </c>
      <c r="K487" s="28" t="s">
        <v>2761</v>
      </c>
      <c r="L487" s="28"/>
      <c r="M487" s="28"/>
      <c r="N487" s="31">
        <v>370999818432</v>
      </c>
      <c r="O487" s="31" t="s">
        <v>4461</v>
      </c>
      <c r="P487" s="28">
        <v>8008999417</v>
      </c>
      <c r="Q487" s="28" t="s">
        <v>2762</v>
      </c>
      <c r="R487" s="28" t="s">
        <v>97</v>
      </c>
      <c r="S487" s="49"/>
      <c r="T487" s="28" t="s">
        <v>2937</v>
      </c>
      <c r="U487" s="49"/>
      <c r="V487" s="47">
        <v>11500</v>
      </c>
      <c r="W487" s="47">
        <v>11500</v>
      </c>
      <c r="X487" s="47">
        <v>1000</v>
      </c>
      <c r="Y487" s="47">
        <v>10500</v>
      </c>
      <c r="Z487" s="49"/>
      <c r="AA487" s="41">
        <v>2000</v>
      </c>
      <c r="AB487" s="41">
        <v>2000</v>
      </c>
      <c r="AC487" s="41">
        <v>1000</v>
      </c>
      <c r="AD487" s="41">
        <v>1000</v>
      </c>
      <c r="AE487" s="49"/>
      <c r="AF487" s="43">
        <v>0</v>
      </c>
      <c r="AG487" s="43">
        <v>0</v>
      </c>
      <c r="AH487" s="43">
        <v>0</v>
      </c>
      <c r="AI487" s="43">
        <v>0</v>
      </c>
      <c r="AJ487" s="49"/>
      <c r="AK487" s="45">
        <v>9500</v>
      </c>
      <c r="AL487" s="45">
        <v>9500</v>
      </c>
      <c r="AM487" s="45">
        <v>0</v>
      </c>
      <c r="AN487" s="45">
        <v>9500</v>
      </c>
      <c r="AO487" s="49"/>
      <c r="AP487" s="28">
        <v>9500</v>
      </c>
      <c r="AQ487" s="28" t="s">
        <v>4422</v>
      </c>
      <c r="AR487" s="28" t="s">
        <v>4422</v>
      </c>
      <c r="AS487" s="49"/>
      <c r="AT487" s="31">
        <v>8.695652173913043</v>
      </c>
      <c r="AU487" s="31">
        <v>0</v>
      </c>
      <c r="AV487" s="60">
        <v>44642</v>
      </c>
    </row>
    <row r="488" spans="1:48" x14ac:dyDescent="0.35">
      <c r="A488" s="28" t="s">
        <v>5689</v>
      </c>
      <c r="B488" s="28">
        <v>467</v>
      </c>
      <c r="C488" s="66">
        <v>4023</v>
      </c>
      <c r="D488" s="28" t="s">
        <v>4811</v>
      </c>
      <c r="E488" s="28" t="s">
        <v>819</v>
      </c>
      <c r="F488" s="28" t="s">
        <v>5</v>
      </c>
      <c r="G488" s="28" t="s">
        <v>173</v>
      </c>
      <c r="H488" s="28" t="s">
        <v>1892</v>
      </c>
      <c r="I488" s="30"/>
      <c r="J488" s="28" t="s">
        <v>2242</v>
      </c>
      <c r="K488" s="28" t="s">
        <v>2761</v>
      </c>
      <c r="L488" s="28"/>
      <c r="M488" s="28"/>
      <c r="N488" s="31">
        <v>453828732959</v>
      </c>
      <c r="O488" s="31" t="s">
        <v>5161</v>
      </c>
      <c r="P488" s="28">
        <v>9949969302</v>
      </c>
      <c r="Q488" s="28" t="s">
        <v>2764</v>
      </c>
      <c r="R488" s="28" t="s">
        <v>62</v>
      </c>
      <c r="S488" s="49"/>
      <c r="T488" s="28">
        <v>400</v>
      </c>
      <c r="U488" s="49"/>
      <c r="V488" s="47">
        <v>18500</v>
      </c>
      <c r="W488" s="47">
        <v>15500</v>
      </c>
      <c r="X488" s="47">
        <v>11000</v>
      </c>
      <c r="Y488" s="47">
        <v>4500</v>
      </c>
      <c r="Z488" s="49"/>
      <c r="AA488" s="41">
        <v>1000</v>
      </c>
      <c r="AB488" s="41">
        <v>1000</v>
      </c>
      <c r="AC488" s="41">
        <v>1000</v>
      </c>
      <c r="AD488" s="41">
        <v>0</v>
      </c>
      <c r="AE488" s="49"/>
      <c r="AF488" s="43">
        <v>0</v>
      </c>
      <c r="AG488" s="43">
        <v>0</v>
      </c>
      <c r="AH488" s="43">
        <v>0</v>
      </c>
      <c r="AI488" s="43">
        <v>0</v>
      </c>
      <c r="AJ488" s="49"/>
      <c r="AK488" s="45">
        <v>17500</v>
      </c>
      <c r="AL488" s="45">
        <v>14500</v>
      </c>
      <c r="AM488" s="45">
        <v>10000</v>
      </c>
      <c r="AN488" s="45">
        <v>4500</v>
      </c>
      <c r="AO488" s="49"/>
      <c r="AP488" s="28">
        <v>9500</v>
      </c>
      <c r="AQ488" s="28">
        <v>8000</v>
      </c>
      <c r="AR488" s="28" t="s">
        <v>4422</v>
      </c>
      <c r="AS488" s="49"/>
      <c r="AT488" s="31">
        <v>70.967741935483872</v>
      </c>
      <c r="AU488" s="31">
        <v>68.965517241379317</v>
      </c>
      <c r="AV488" s="60">
        <v>44648</v>
      </c>
    </row>
    <row r="489" spans="1:48" x14ac:dyDescent="0.35">
      <c r="A489" s="28" t="s">
        <v>5690</v>
      </c>
      <c r="B489" s="28">
        <v>468</v>
      </c>
      <c r="C489" s="66">
        <v>4128</v>
      </c>
      <c r="D489" s="28" t="s">
        <v>368</v>
      </c>
      <c r="E489" s="35" t="s">
        <v>820</v>
      </c>
      <c r="F489" s="35" t="s">
        <v>5</v>
      </c>
      <c r="G489" s="28" t="s">
        <v>6</v>
      </c>
      <c r="H489" s="35" t="s">
        <v>1892</v>
      </c>
      <c r="I489" s="38"/>
      <c r="J489" s="35" t="s">
        <v>2243</v>
      </c>
      <c r="K489" s="35" t="s">
        <v>2760</v>
      </c>
      <c r="L489" s="35"/>
      <c r="M489" s="35"/>
      <c r="N489" s="37"/>
      <c r="O489" s="37" t="s">
        <v>2941</v>
      </c>
      <c r="P489" s="35">
        <v>6300925554</v>
      </c>
      <c r="Q489" s="35" t="s">
        <v>2764</v>
      </c>
      <c r="R489" s="35" t="s">
        <v>61</v>
      </c>
      <c r="S489" s="49"/>
      <c r="T489" s="35" t="s">
        <v>2937</v>
      </c>
      <c r="U489" s="49"/>
      <c r="V489" s="47">
        <v>19500</v>
      </c>
      <c r="W489" s="47">
        <v>19500</v>
      </c>
      <c r="X489" s="47">
        <v>0</v>
      </c>
      <c r="Y489" s="47">
        <v>19500</v>
      </c>
      <c r="Z489" s="49"/>
      <c r="AA489" s="41">
        <v>3000</v>
      </c>
      <c r="AB489" s="41">
        <v>3000</v>
      </c>
      <c r="AC489" s="41">
        <v>0</v>
      </c>
      <c r="AD489" s="41">
        <v>3000</v>
      </c>
      <c r="AE489" s="49"/>
      <c r="AF489" s="43">
        <v>0</v>
      </c>
      <c r="AG489" s="43">
        <v>0</v>
      </c>
      <c r="AH489" s="43">
        <v>0</v>
      </c>
      <c r="AI489" s="43">
        <v>0</v>
      </c>
      <c r="AJ489" s="49"/>
      <c r="AK489" s="45">
        <v>16500</v>
      </c>
      <c r="AL489" s="45">
        <v>16500</v>
      </c>
      <c r="AM489" s="45">
        <v>0</v>
      </c>
      <c r="AN489" s="45">
        <v>16500</v>
      </c>
      <c r="AO489" s="49"/>
      <c r="AP489" s="35">
        <v>9500</v>
      </c>
      <c r="AQ489" s="35">
        <v>7000</v>
      </c>
      <c r="AR489" s="35" t="s">
        <v>4422</v>
      </c>
      <c r="AS489" s="49"/>
      <c r="AT489" s="37">
        <v>0</v>
      </c>
      <c r="AU489" s="37">
        <v>0</v>
      </c>
      <c r="AV489" s="60">
        <v>0</v>
      </c>
    </row>
    <row r="490" spans="1:48" x14ac:dyDescent="0.35">
      <c r="A490" s="28" t="s">
        <v>5689</v>
      </c>
      <c r="B490" s="28">
        <v>469</v>
      </c>
      <c r="C490" s="66">
        <v>4073</v>
      </c>
      <c r="D490" s="28" t="s">
        <v>4812</v>
      </c>
      <c r="E490" s="28" t="s">
        <v>821</v>
      </c>
      <c r="F490" s="28" t="s">
        <v>5</v>
      </c>
      <c r="G490" s="28" t="s">
        <v>6</v>
      </c>
      <c r="H490" s="28" t="s">
        <v>1892</v>
      </c>
      <c r="I490" s="30"/>
      <c r="J490" s="28" t="s">
        <v>2244</v>
      </c>
      <c r="K490" s="28" t="s">
        <v>2761</v>
      </c>
      <c r="L490" s="28"/>
      <c r="M490" s="28"/>
      <c r="N490" s="31">
        <v>544959561546</v>
      </c>
      <c r="O490" s="31" t="s">
        <v>5162</v>
      </c>
      <c r="P490" s="28">
        <v>8374101952</v>
      </c>
      <c r="Q490" s="28" t="s">
        <v>2764</v>
      </c>
      <c r="R490" s="28" t="s">
        <v>74</v>
      </c>
      <c r="S490" s="49"/>
      <c r="T490" s="28">
        <v>26</v>
      </c>
      <c r="U490" s="49"/>
      <c r="V490" s="47">
        <v>15000</v>
      </c>
      <c r="W490" s="47">
        <v>11200</v>
      </c>
      <c r="X490" s="47">
        <v>11200</v>
      </c>
      <c r="Y490" s="47">
        <v>0</v>
      </c>
      <c r="Z490" s="49"/>
      <c r="AA490" s="41">
        <v>0</v>
      </c>
      <c r="AB490" s="41">
        <v>0</v>
      </c>
      <c r="AC490" s="41">
        <v>0</v>
      </c>
      <c r="AD490" s="41">
        <v>0</v>
      </c>
      <c r="AE490" s="49"/>
      <c r="AF490" s="43">
        <v>0</v>
      </c>
      <c r="AG490" s="43">
        <v>0</v>
      </c>
      <c r="AH490" s="43">
        <v>0</v>
      </c>
      <c r="AI490" s="43">
        <v>0</v>
      </c>
      <c r="AJ490" s="49"/>
      <c r="AK490" s="45">
        <v>15000</v>
      </c>
      <c r="AL490" s="45">
        <v>11200</v>
      </c>
      <c r="AM490" s="45">
        <v>11200</v>
      </c>
      <c r="AN490" s="45">
        <v>0</v>
      </c>
      <c r="AO490" s="49"/>
      <c r="AP490" s="28">
        <v>9500</v>
      </c>
      <c r="AQ490" s="28">
        <v>5500</v>
      </c>
      <c r="AR490" s="28" t="s">
        <v>4422</v>
      </c>
      <c r="AS490" s="49"/>
      <c r="AT490" s="31">
        <v>100</v>
      </c>
      <c r="AU490" s="31">
        <v>100</v>
      </c>
      <c r="AV490" s="60">
        <v>44636</v>
      </c>
    </row>
    <row r="491" spans="1:48" x14ac:dyDescent="0.35">
      <c r="A491" s="28" t="s">
        <v>5689</v>
      </c>
      <c r="B491" s="28">
        <v>470</v>
      </c>
      <c r="C491" s="66">
        <v>3989</v>
      </c>
      <c r="D491" s="28" t="s">
        <v>4813</v>
      </c>
      <c r="E491" s="28" t="s">
        <v>822</v>
      </c>
      <c r="F491" s="28" t="s">
        <v>5</v>
      </c>
      <c r="G491" s="28" t="s">
        <v>173</v>
      </c>
      <c r="H491" s="28" t="s">
        <v>1892</v>
      </c>
      <c r="I491" s="30"/>
      <c r="J491" s="28" t="s">
        <v>2245</v>
      </c>
      <c r="K491" s="28" t="s">
        <v>2761</v>
      </c>
      <c r="L491" s="28"/>
      <c r="M491" s="28"/>
      <c r="N491" s="31">
        <v>968273617257</v>
      </c>
      <c r="O491" s="31" t="s">
        <v>5163</v>
      </c>
      <c r="P491" s="28">
        <v>9704446499</v>
      </c>
      <c r="Q491" s="28" t="s">
        <v>2764</v>
      </c>
      <c r="R491" s="28" t="s">
        <v>187</v>
      </c>
      <c r="S491" s="49"/>
      <c r="T491" s="28">
        <v>386</v>
      </c>
      <c r="U491" s="49"/>
      <c r="V491" s="47">
        <v>24000</v>
      </c>
      <c r="W491" s="47">
        <v>16000</v>
      </c>
      <c r="X491" s="47">
        <v>11000</v>
      </c>
      <c r="Y491" s="47">
        <v>5000</v>
      </c>
      <c r="Z491" s="49"/>
      <c r="AA491" s="41">
        <v>7500</v>
      </c>
      <c r="AB491" s="41">
        <v>5000</v>
      </c>
      <c r="AC491" s="41">
        <v>5000</v>
      </c>
      <c r="AD491" s="41">
        <v>0</v>
      </c>
      <c r="AE491" s="49"/>
      <c r="AF491" s="43">
        <v>0</v>
      </c>
      <c r="AG491" s="43">
        <v>0</v>
      </c>
      <c r="AH491" s="43">
        <v>0</v>
      </c>
      <c r="AI491" s="43">
        <v>0</v>
      </c>
      <c r="AJ491" s="49"/>
      <c r="AK491" s="45">
        <v>16500</v>
      </c>
      <c r="AL491" s="45">
        <v>11000</v>
      </c>
      <c r="AM491" s="45">
        <v>6000</v>
      </c>
      <c r="AN491" s="45">
        <v>5000</v>
      </c>
      <c r="AO491" s="49"/>
      <c r="AP491" s="28">
        <v>9500</v>
      </c>
      <c r="AQ491" s="28">
        <v>7000</v>
      </c>
      <c r="AR491" s="28" t="s">
        <v>4422</v>
      </c>
      <c r="AS491" s="49"/>
      <c r="AT491" s="31">
        <v>68.75</v>
      </c>
      <c r="AU491" s="31">
        <v>54.54545454545454</v>
      </c>
      <c r="AV491" s="60">
        <v>44672</v>
      </c>
    </row>
    <row r="492" spans="1:48" x14ac:dyDescent="0.35">
      <c r="A492" s="28" t="s">
        <v>5689</v>
      </c>
      <c r="B492" s="28">
        <v>471</v>
      </c>
      <c r="C492" s="66">
        <v>4025</v>
      </c>
      <c r="D492" s="28" t="s">
        <v>4814</v>
      </c>
      <c r="E492" s="28" t="s">
        <v>823</v>
      </c>
      <c r="F492" s="28" t="s">
        <v>5</v>
      </c>
      <c r="G492" s="28" t="s">
        <v>173</v>
      </c>
      <c r="H492" s="28" t="s">
        <v>1892</v>
      </c>
      <c r="I492" s="30"/>
      <c r="J492" s="28" t="s">
        <v>622</v>
      </c>
      <c r="K492" s="28" t="s">
        <v>2761</v>
      </c>
      <c r="L492" s="28"/>
      <c r="M492" s="28"/>
      <c r="N492" s="31"/>
      <c r="O492" s="31" t="s">
        <v>2941</v>
      </c>
      <c r="P492" s="28">
        <v>9553655495</v>
      </c>
      <c r="Q492" s="28" t="s">
        <v>2762</v>
      </c>
      <c r="R492" s="28" t="s">
        <v>44</v>
      </c>
      <c r="S492" s="49"/>
      <c r="T492" s="28">
        <v>192</v>
      </c>
      <c r="U492" s="49"/>
      <c r="V492" s="47">
        <v>13600</v>
      </c>
      <c r="W492" s="47">
        <v>10100</v>
      </c>
      <c r="X492" s="47">
        <v>5100</v>
      </c>
      <c r="Y492" s="47">
        <v>5000</v>
      </c>
      <c r="Z492" s="49"/>
      <c r="AA492" s="41">
        <v>4100</v>
      </c>
      <c r="AB492" s="41">
        <v>4100</v>
      </c>
      <c r="AC492" s="41">
        <v>4100</v>
      </c>
      <c r="AD492" s="41">
        <v>0</v>
      </c>
      <c r="AE492" s="49"/>
      <c r="AF492" s="43">
        <v>0</v>
      </c>
      <c r="AG492" s="43">
        <v>0</v>
      </c>
      <c r="AH492" s="43">
        <v>0</v>
      </c>
      <c r="AI492" s="43">
        <v>0</v>
      </c>
      <c r="AJ492" s="49"/>
      <c r="AK492" s="45">
        <v>9500</v>
      </c>
      <c r="AL492" s="45">
        <v>6000</v>
      </c>
      <c r="AM492" s="45">
        <v>1000</v>
      </c>
      <c r="AN492" s="45">
        <v>5000</v>
      </c>
      <c r="AO492" s="49"/>
      <c r="AP492" s="28">
        <v>9500</v>
      </c>
      <c r="AQ492" s="28" t="s">
        <v>4422</v>
      </c>
      <c r="AR492" s="28" t="s">
        <v>4422</v>
      </c>
      <c r="AS492" s="49"/>
      <c r="AT492" s="31">
        <v>50.495049504950494</v>
      </c>
      <c r="AU492" s="31">
        <v>16.666666666666664</v>
      </c>
      <c r="AV492" s="60">
        <v>44627</v>
      </c>
    </row>
    <row r="493" spans="1:48" x14ac:dyDescent="0.35">
      <c r="A493" s="28" t="s">
        <v>5690</v>
      </c>
      <c r="B493" s="28">
        <v>472</v>
      </c>
      <c r="C493" s="28" t="s">
        <v>369</v>
      </c>
      <c r="D493" s="28" t="s">
        <v>369</v>
      </c>
      <c r="E493" s="35" t="s">
        <v>824</v>
      </c>
      <c r="F493" s="35" t="s">
        <v>5</v>
      </c>
      <c r="G493" s="28" t="s">
        <v>173</v>
      </c>
      <c r="H493" s="35" t="s">
        <v>1892</v>
      </c>
      <c r="I493" s="38"/>
      <c r="J493" s="35" t="s">
        <v>2157</v>
      </c>
      <c r="K493" s="35" t="s">
        <v>2760</v>
      </c>
      <c r="L493" s="35" t="s">
        <v>2834</v>
      </c>
      <c r="M493" s="35"/>
      <c r="N493" s="37"/>
      <c r="O493" s="37" t="s">
        <v>2941</v>
      </c>
      <c r="P493" s="35">
        <v>7036404240</v>
      </c>
      <c r="Q493" s="35" t="s">
        <v>2764</v>
      </c>
      <c r="R493" s="35" t="s">
        <v>83</v>
      </c>
      <c r="S493" s="49"/>
      <c r="T493" s="35" t="s">
        <v>2937</v>
      </c>
      <c r="U493" s="49"/>
      <c r="V493" s="47">
        <v>22500</v>
      </c>
      <c r="W493" s="47">
        <v>22500</v>
      </c>
      <c r="X493" s="47">
        <v>0</v>
      </c>
      <c r="Y493" s="47">
        <v>22500</v>
      </c>
      <c r="Z493" s="49"/>
      <c r="AA493" s="41">
        <v>6000</v>
      </c>
      <c r="AB493" s="41">
        <v>6000</v>
      </c>
      <c r="AC493" s="41">
        <v>0</v>
      </c>
      <c r="AD493" s="41">
        <v>6000</v>
      </c>
      <c r="AE493" s="49"/>
      <c r="AF493" s="43">
        <v>0</v>
      </c>
      <c r="AG493" s="43">
        <v>0</v>
      </c>
      <c r="AH493" s="43">
        <v>0</v>
      </c>
      <c r="AI493" s="43">
        <v>0</v>
      </c>
      <c r="AJ493" s="49"/>
      <c r="AK493" s="45">
        <v>16500</v>
      </c>
      <c r="AL493" s="45">
        <v>16500</v>
      </c>
      <c r="AM493" s="45">
        <v>0</v>
      </c>
      <c r="AN493" s="45">
        <v>16500</v>
      </c>
      <c r="AO493" s="49"/>
      <c r="AP493" s="35">
        <v>9500</v>
      </c>
      <c r="AQ493" s="35">
        <v>7000</v>
      </c>
      <c r="AR493" s="35" t="s">
        <v>4422</v>
      </c>
      <c r="AS493" s="49"/>
      <c r="AT493" s="37">
        <v>0</v>
      </c>
      <c r="AU493" s="37">
        <v>0</v>
      </c>
      <c r="AV493" s="60">
        <v>0</v>
      </c>
    </row>
    <row r="494" spans="1:48" x14ac:dyDescent="0.35">
      <c r="A494" s="28" t="s">
        <v>5689</v>
      </c>
      <c r="B494" s="28">
        <v>473</v>
      </c>
      <c r="C494" s="66">
        <v>4105</v>
      </c>
      <c r="D494" s="28" t="s">
        <v>4815</v>
      </c>
      <c r="E494" s="28" t="s">
        <v>825</v>
      </c>
      <c r="F494" s="28" t="s">
        <v>5</v>
      </c>
      <c r="G494" s="28" t="s">
        <v>173</v>
      </c>
      <c r="H494" s="28" t="s">
        <v>1892</v>
      </c>
      <c r="I494" s="30"/>
      <c r="J494" s="28" t="s">
        <v>1940</v>
      </c>
      <c r="K494" s="28" t="s">
        <v>2761</v>
      </c>
      <c r="L494" s="28"/>
      <c r="M494" s="28"/>
      <c r="N494" s="31">
        <v>835170149482</v>
      </c>
      <c r="O494" s="31" t="s">
        <v>5164</v>
      </c>
      <c r="P494" s="28">
        <v>9493042251</v>
      </c>
      <c r="Q494" s="28" t="s">
        <v>2762</v>
      </c>
      <c r="R494" s="28" t="s">
        <v>97</v>
      </c>
      <c r="S494" s="49"/>
      <c r="T494" s="28">
        <v>282</v>
      </c>
      <c r="U494" s="49"/>
      <c r="V494" s="47">
        <v>9500</v>
      </c>
      <c r="W494" s="47">
        <v>7500</v>
      </c>
      <c r="X494" s="47">
        <v>5000</v>
      </c>
      <c r="Y494" s="47">
        <v>2500</v>
      </c>
      <c r="Z494" s="49"/>
      <c r="AA494" s="41">
        <v>0</v>
      </c>
      <c r="AB494" s="41">
        <v>0</v>
      </c>
      <c r="AC494" s="41">
        <v>0</v>
      </c>
      <c r="AD494" s="41">
        <v>0</v>
      </c>
      <c r="AE494" s="49"/>
      <c r="AF494" s="43">
        <v>0</v>
      </c>
      <c r="AG494" s="43">
        <v>0</v>
      </c>
      <c r="AH494" s="43">
        <v>0</v>
      </c>
      <c r="AI494" s="43">
        <v>0</v>
      </c>
      <c r="AJ494" s="49"/>
      <c r="AK494" s="45">
        <v>9500</v>
      </c>
      <c r="AL494" s="45">
        <v>7500</v>
      </c>
      <c r="AM494" s="45">
        <v>5000</v>
      </c>
      <c r="AN494" s="45">
        <v>2500</v>
      </c>
      <c r="AO494" s="49"/>
      <c r="AP494" s="28">
        <v>9500</v>
      </c>
      <c r="AQ494" s="28" t="s">
        <v>4422</v>
      </c>
      <c r="AR494" s="28" t="s">
        <v>4422</v>
      </c>
      <c r="AS494" s="49"/>
      <c r="AT494" s="31">
        <v>66.666666666666657</v>
      </c>
      <c r="AU494" s="31">
        <v>66.666666666666657</v>
      </c>
      <c r="AV494" s="60">
        <v>44660</v>
      </c>
    </row>
    <row r="495" spans="1:48" x14ac:dyDescent="0.35">
      <c r="A495" s="28" t="s">
        <v>5689</v>
      </c>
      <c r="B495" s="28">
        <v>474</v>
      </c>
      <c r="C495" s="66">
        <v>4109</v>
      </c>
      <c r="D495" s="28" t="s">
        <v>4816</v>
      </c>
      <c r="E495" s="28" t="s">
        <v>826</v>
      </c>
      <c r="F495" s="28" t="s">
        <v>5</v>
      </c>
      <c r="G495" s="28" t="s">
        <v>6</v>
      </c>
      <c r="H495" s="28" t="s">
        <v>1892</v>
      </c>
      <c r="I495" s="30"/>
      <c r="J495" s="28" t="s">
        <v>2246</v>
      </c>
      <c r="K495" s="28" t="s">
        <v>2761</v>
      </c>
      <c r="L495" s="28"/>
      <c r="M495" s="28"/>
      <c r="N495" s="31">
        <v>303616133069</v>
      </c>
      <c r="O495" s="31" t="s">
        <v>5165</v>
      </c>
      <c r="P495" s="28">
        <v>9866116807</v>
      </c>
      <c r="Q495" s="28" t="s">
        <v>2762</v>
      </c>
      <c r="R495" s="28" t="s">
        <v>102</v>
      </c>
      <c r="S495" s="49"/>
      <c r="T495" s="28">
        <v>174</v>
      </c>
      <c r="U495" s="49"/>
      <c r="V495" s="47">
        <v>17300</v>
      </c>
      <c r="W495" s="47">
        <v>12500</v>
      </c>
      <c r="X495" s="47">
        <v>4500</v>
      </c>
      <c r="Y495" s="47">
        <v>8000</v>
      </c>
      <c r="Z495" s="49"/>
      <c r="AA495" s="41">
        <v>7800</v>
      </c>
      <c r="AB495" s="41">
        <v>5000</v>
      </c>
      <c r="AC495" s="41">
        <v>4500</v>
      </c>
      <c r="AD495" s="41">
        <v>500</v>
      </c>
      <c r="AE495" s="49"/>
      <c r="AF495" s="43">
        <v>0</v>
      </c>
      <c r="AG495" s="43">
        <v>0</v>
      </c>
      <c r="AH495" s="43">
        <v>0</v>
      </c>
      <c r="AI495" s="43">
        <v>0</v>
      </c>
      <c r="AJ495" s="49"/>
      <c r="AK495" s="45">
        <v>9500</v>
      </c>
      <c r="AL495" s="45">
        <v>7500</v>
      </c>
      <c r="AM495" s="45">
        <v>0</v>
      </c>
      <c r="AN495" s="45">
        <v>7500</v>
      </c>
      <c r="AO495" s="49"/>
      <c r="AP495" s="28">
        <v>9500</v>
      </c>
      <c r="AQ495" s="28" t="s">
        <v>4422</v>
      </c>
      <c r="AR495" s="28" t="s">
        <v>4422</v>
      </c>
      <c r="AS495" s="49"/>
      <c r="AT495" s="31">
        <v>36</v>
      </c>
      <c r="AU495" s="31">
        <v>0</v>
      </c>
      <c r="AV495" s="60">
        <v>44615</v>
      </c>
    </row>
    <row r="496" spans="1:48" x14ac:dyDescent="0.35">
      <c r="A496" s="28" t="s">
        <v>5689</v>
      </c>
      <c r="B496" s="28">
        <v>475</v>
      </c>
      <c r="C496" s="28" t="s">
        <v>370</v>
      </c>
      <c r="D496" s="28" t="s">
        <v>370</v>
      </c>
      <c r="E496" s="35" t="s">
        <v>827</v>
      </c>
      <c r="F496" s="35" t="s">
        <v>5</v>
      </c>
      <c r="G496" s="28" t="s">
        <v>6</v>
      </c>
      <c r="H496" s="35" t="s">
        <v>1892</v>
      </c>
      <c r="I496" s="38"/>
      <c r="J496" s="35" t="s">
        <v>2247</v>
      </c>
      <c r="K496" s="35" t="s">
        <v>2760</v>
      </c>
      <c r="L496" s="35" t="s">
        <v>2834</v>
      </c>
      <c r="M496" s="35"/>
      <c r="N496" s="37"/>
      <c r="O496" s="37" t="s">
        <v>2941</v>
      </c>
      <c r="P496" s="35">
        <v>9949714938</v>
      </c>
      <c r="Q496" s="35" t="s">
        <v>2764</v>
      </c>
      <c r="R496" s="35" t="s">
        <v>59</v>
      </c>
      <c r="S496" s="49"/>
      <c r="T496" s="35" t="s">
        <v>2937</v>
      </c>
      <c r="U496" s="49"/>
      <c r="V496" s="47">
        <v>24500</v>
      </c>
      <c r="W496" s="47">
        <v>24500</v>
      </c>
      <c r="X496" s="47">
        <v>0</v>
      </c>
      <c r="Y496" s="47">
        <v>24500</v>
      </c>
      <c r="Z496" s="49"/>
      <c r="AA496" s="41">
        <v>7500</v>
      </c>
      <c r="AB496" s="41">
        <v>7500</v>
      </c>
      <c r="AC496" s="41">
        <v>0</v>
      </c>
      <c r="AD496" s="41">
        <v>7500</v>
      </c>
      <c r="AE496" s="49"/>
      <c r="AF496" s="43">
        <v>0</v>
      </c>
      <c r="AG496" s="43">
        <v>0</v>
      </c>
      <c r="AH496" s="43">
        <v>0</v>
      </c>
      <c r="AI496" s="43">
        <v>0</v>
      </c>
      <c r="AJ496" s="49"/>
      <c r="AK496" s="45">
        <v>17000</v>
      </c>
      <c r="AL496" s="45">
        <v>17000</v>
      </c>
      <c r="AM496" s="45">
        <v>0</v>
      </c>
      <c r="AN496" s="45">
        <v>17000</v>
      </c>
      <c r="AO496" s="49"/>
      <c r="AP496" s="35">
        <v>9500</v>
      </c>
      <c r="AQ496" s="35">
        <v>7500</v>
      </c>
      <c r="AR496" s="35" t="s">
        <v>4422</v>
      </c>
      <c r="AS496" s="49"/>
      <c r="AT496" s="37">
        <v>0</v>
      </c>
      <c r="AU496" s="37">
        <v>0</v>
      </c>
      <c r="AV496" s="60">
        <v>0</v>
      </c>
    </row>
    <row r="497" spans="1:48" x14ac:dyDescent="0.35">
      <c r="A497" s="28" t="s">
        <v>5689</v>
      </c>
      <c r="B497" s="28">
        <v>476</v>
      </c>
      <c r="C497" s="28" t="s">
        <v>371</v>
      </c>
      <c r="D497" s="28" t="s">
        <v>371</v>
      </c>
      <c r="E497" s="35" t="s">
        <v>828</v>
      </c>
      <c r="F497" s="35" t="s">
        <v>5</v>
      </c>
      <c r="G497" s="28" t="s">
        <v>173</v>
      </c>
      <c r="H497" s="35" t="s">
        <v>1892</v>
      </c>
      <c r="I497" s="38"/>
      <c r="J497" s="35" t="s">
        <v>2248</v>
      </c>
      <c r="K497" s="35" t="s">
        <v>2760</v>
      </c>
      <c r="L497" s="35" t="s">
        <v>2834</v>
      </c>
      <c r="M497" s="35"/>
      <c r="N497" s="37"/>
      <c r="O497" s="37" t="s">
        <v>2941</v>
      </c>
      <c r="P497" s="35">
        <v>9908902422</v>
      </c>
      <c r="Q497" s="35" t="s">
        <v>2764</v>
      </c>
      <c r="R497" s="35" t="s">
        <v>82</v>
      </c>
      <c r="S497" s="49"/>
      <c r="T497" s="35" t="s">
        <v>2937</v>
      </c>
      <c r="U497" s="49"/>
      <c r="V497" s="47">
        <v>34000</v>
      </c>
      <c r="W497" s="47">
        <v>34000</v>
      </c>
      <c r="X497" s="47">
        <v>0</v>
      </c>
      <c r="Y497" s="47">
        <v>34000</v>
      </c>
      <c r="Z497" s="49"/>
      <c r="AA497" s="41">
        <v>17500</v>
      </c>
      <c r="AB497" s="41">
        <v>17500</v>
      </c>
      <c r="AC497" s="41">
        <v>0</v>
      </c>
      <c r="AD497" s="41">
        <v>17500</v>
      </c>
      <c r="AE497" s="49"/>
      <c r="AF497" s="43">
        <v>0</v>
      </c>
      <c r="AG497" s="43">
        <v>0</v>
      </c>
      <c r="AH497" s="43">
        <v>0</v>
      </c>
      <c r="AI497" s="43">
        <v>0</v>
      </c>
      <c r="AJ497" s="49"/>
      <c r="AK497" s="45">
        <v>16500</v>
      </c>
      <c r="AL497" s="45">
        <v>16500</v>
      </c>
      <c r="AM497" s="45">
        <v>0</v>
      </c>
      <c r="AN497" s="45">
        <v>16500</v>
      </c>
      <c r="AO497" s="49"/>
      <c r="AP497" s="35">
        <v>9500</v>
      </c>
      <c r="AQ497" s="35">
        <v>7000</v>
      </c>
      <c r="AR497" s="35" t="s">
        <v>4422</v>
      </c>
      <c r="AS497" s="49"/>
      <c r="AT497" s="37">
        <v>0</v>
      </c>
      <c r="AU497" s="37">
        <v>0</v>
      </c>
      <c r="AV497" s="60">
        <v>0</v>
      </c>
    </row>
    <row r="498" spans="1:48" x14ac:dyDescent="0.35">
      <c r="A498" s="28" t="s">
        <v>5689</v>
      </c>
      <c r="B498" s="28">
        <v>477</v>
      </c>
      <c r="C498" s="66">
        <v>3990</v>
      </c>
      <c r="D498" s="28" t="s">
        <v>4817</v>
      </c>
      <c r="E498" s="28" t="s">
        <v>829</v>
      </c>
      <c r="F498" s="28" t="s">
        <v>5</v>
      </c>
      <c r="G498" s="28" t="s">
        <v>6</v>
      </c>
      <c r="H498" s="28" t="s">
        <v>1892</v>
      </c>
      <c r="I498" s="30"/>
      <c r="J498" s="28" t="s">
        <v>2249</v>
      </c>
      <c r="K498" s="28" t="s">
        <v>2761</v>
      </c>
      <c r="L498" s="28"/>
      <c r="M498" s="28"/>
      <c r="N498" s="31">
        <v>553784046470</v>
      </c>
      <c r="O498" s="31" t="s">
        <v>5166</v>
      </c>
      <c r="P498" s="28">
        <v>9010273886</v>
      </c>
      <c r="Q498" s="28" t="s">
        <v>2762</v>
      </c>
      <c r="R498" s="28" t="s">
        <v>97</v>
      </c>
      <c r="S498" s="49"/>
      <c r="T498" s="28" t="s">
        <v>2937</v>
      </c>
      <c r="U498" s="49"/>
      <c r="V498" s="47">
        <v>12000</v>
      </c>
      <c r="W498" s="47">
        <v>12000</v>
      </c>
      <c r="X498" s="47">
        <v>5500</v>
      </c>
      <c r="Y498" s="47">
        <v>6500</v>
      </c>
      <c r="Z498" s="49"/>
      <c r="AA498" s="41">
        <v>2500</v>
      </c>
      <c r="AB498" s="41">
        <v>2500</v>
      </c>
      <c r="AC498" s="41">
        <v>2500</v>
      </c>
      <c r="AD498" s="41">
        <v>0</v>
      </c>
      <c r="AE498" s="49"/>
      <c r="AF498" s="43">
        <v>0</v>
      </c>
      <c r="AG498" s="43">
        <v>0</v>
      </c>
      <c r="AH498" s="43">
        <v>0</v>
      </c>
      <c r="AI498" s="43">
        <v>0</v>
      </c>
      <c r="AJ498" s="49"/>
      <c r="AK498" s="45">
        <v>9500</v>
      </c>
      <c r="AL498" s="45">
        <v>9500</v>
      </c>
      <c r="AM498" s="45">
        <v>3000</v>
      </c>
      <c r="AN498" s="45">
        <v>6500</v>
      </c>
      <c r="AO498" s="49"/>
      <c r="AP498" s="28">
        <v>9500</v>
      </c>
      <c r="AQ498" s="28" t="s">
        <v>4422</v>
      </c>
      <c r="AR498" s="28" t="s">
        <v>4422</v>
      </c>
      <c r="AS498" s="49"/>
      <c r="AT498" s="31">
        <v>45.833333333333329</v>
      </c>
      <c r="AU498" s="31">
        <v>31.578947368421051</v>
      </c>
      <c r="AV498" s="60">
        <v>44667</v>
      </c>
    </row>
    <row r="499" spans="1:48" x14ac:dyDescent="0.35">
      <c r="A499" s="28" t="s">
        <v>5690</v>
      </c>
      <c r="B499" s="28">
        <v>478</v>
      </c>
      <c r="C499" s="66">
        <v>4106</v>
      </c>
      <c r="D499" s="28" t="s">
        <v>372</v>
      </c>
      <c r="E499" s="28" t="s">
        <v>830</v>
      </c>
      <c r="F499" s="28" t="s">
        <v>5</v>
      </c>
      <c r="G499" s="28" t="s">
        <v>173</v>
      </c>
      <c r="H499" s="28" t="s">
        <v>1893</v>
      </c>
      <c r="I499" s="30"/>
      <c r="J499" s="28" t="s">
        <v>2250</v>
      </c>
      <c r="K499" s="28" t="s">
        <v>2761</v>
      </c>
      <c r="L499" s="70"/>
      <c r="M499" s="28"/>
      <c r="N499" s="31">
        <v>334495007873</v>
      </c>
      <c r="O499" s="31" t="s">
        <v>4462</v>
      </c>
      <c r="P499" s="28">
        <v>9121047747</v>
      </c>
      <c r="Q499" s="28" t="s">
        <v>2762</v>
      </c>
      <c r="R499" s="28" t="s">
        <v>97</v>
      </c>
      <c r="S499" s="49"/>
      <c r="T499" s="28">
        <v>124</v>
      </c>
      <c r="U499" s="49"/>
      <c r="V499" s="47">
        <v>9600</v>
      </c>
      <c r="W499" s="47">
        <v>9000</v>
      </c>
      <c r="X499" s="47">
        <v>9000</v>
      </c>
      <c r="Y499" s="47">
        <v>0</v>
      </c>
      <c r="Z499" s="49"/>
      <c r="AA499" s="41">
        <v>100</v>
      </c>
      <c r="AB499" s="41">
        <v>0</v>
      </c>
      <c r="AC499" s="41">
        <v>0</v>
      </c>
      <c r="AD499" s="41">
        <v>0</v>
      </c>
      <c r="AE499" s="49"/>
      <c r="AF499" s="43">
        <v>0</v>
      </c>
      <c r="AG499" s="43">
        <v>0</v>
      </c>
      <c r="AH499" s="43">
        <v>0</v>
      </c>
      <c r="AI499" s="43">
        <v>0</v>
      </c>
      <c r="AJ499" s="49"/>
      <c r="AK499" s="45">
        <v>9500</v>
      </c>
      <c r="AL499" s="45">
        <v>9000</v>
      </c>
      <c r="AM499" s="45">
        <v>9000</v>
      </c>
      <c r="AN499" s="45">
        <v>0</v>
      </c>
      <c r="AO499" s="49"/>
      <c r="AP499" s="28">
        <v>9500</v>
      </c>
      <c r="AQ499" s="28" t="s">
        <v>4422</v>
      </c>
      <c r="AR499" s="28" t="s">
        <v>4422</v>
      </c>
      <c r="AS499" s="49"/>
      <c r="AT499" s="31">
        <v>100</v>
      </c>
      <c r="AU499" s="31">
        <v>100</v>
      </c>
      <c r="AV499" s="60">
        <v>44601</v>
      </c>
    </row>
    <row r="500" spans="1:48" x14ac:dyDescent="0.35">
      <c r="A500" s="28" t="s">
        <v>5690</v>
      </c>
      <c r="B500" s="28">
        <v>479</v>
      </c>
      <c r="C500" s="28" t="s">
        <v>373</v>
      </c>
      <c r="D500" s="28" t="s">
        <v>373</v>
      </c>
      <c r="E500" s="35" t="s">
        <v>831</v>
      </c>
      <c r="F500" s="35" t="s">
        <v>5</v>
      </c>
      <c r="G500" s="28" t="s">
        <v>6</v>
      </c>
      <c r="H500" s="35" t="s">
        <v>1893</v>
      </c>
      <c r="I500" s="38"/>
      <c r="J500" s="35" t="s">
        <v>2251</v>
      </c>
      <c r="K500" s="35" t="s">
        <v>2760</v>
      </c>
      <c r="L500" s="35" t="s">
        <v>2834</v>
      </c>
      <c r="M500" s="35"/>
      <c r="N500" s="37"/>
      <c r="O500" s="37" t="s">
        <v>2941</v>
      </c>
      <c r="P500" s="35">
        <v>9640335644</v>
      </c>
      <c r="Q500" s="35" t="s">
        <v>2764</v>
      </c>
      <c r="R500" s="35" t="s">
        <v>58</v>
      </c>
      <c r="S500" s="49"/>
      <c r="T500" s="35" t="s">
        <v>2937</v>
      </c>
      <c r="U500" s="49"/>
      <c r="V500" s="47">
        <v>19500</v>
      </c>
      <c r="W500" s="47">
        <v>19500</v>
      </c>
      <c r="X500" s="47">
        <v>0</v>
      </c>
      <c r="Y500" s="47">
        <v>19500</v>
      </c>
      <c r="Z500" s="49"/>
      <c r="AA500" s="41">
        <v>3000</v>
      </c>
      <c r="AB500" s="41">
        <v>3000</v>
      </c>
      <c r="AC500" s="41">
        <v>0</v>
      </c>
      <c r="AD500" s="41">
        <v>3000</v>
      </c>
      <c r="AE500" s="49"/>
      <c r="AF500" s="43">
        <v>0</v>
      </c>
      <c r="AG500" s="43">
        <v>0</v>
      </c>
      <c r="AH500" s="43">
        <v>0</v>
      </c>
      <c r="AI500" s="43">
        <v>0</v>
      </c>
      <c r="AJ500" s="49"/>
      <c r="AK500" s="45">
        <v>16500</v>
      </c>
      <c r="AL500" s="45">
        <v>16500</v>
      </c>
      <c r="AM500" s="45">
        <v>0</v>
      </c>
      <c r="AN500" s="45">
        <v>16500</v>
      </c>
      <c r="AO500" s="49" t="s">
        <v>190</v>
      </c>
      <c r="AP500" s="35">
        <v>9500</v>
      </c>
      <c r="AQ500" s="35">
        <v>7000</v>
      </c>
      <c r="AR500" s="35" t="s">
        <v>4422</v>
      </c>
      <c r="AS500" s="49"/>
      <c r="AT500" s="37">
        <v>0</v>
      </c>
      <c r="AU500" s="37">
        <v>0</v>
      </c>
      <c r="AV500" s="60">
        <v>0</v>
      </c>
    </row>
    <row r="501" spans="1:48" x14ac:dyDescent="0.35">
      <c r="A501" s="28" t="s">
        <v>5689</v>
      </c>
      <c r="B501" s="28">
        <v>480</v>
      </c>
      <c r="C501" s="66">
        <v>4509</v>
      </c>
      <c r="D501" s="28" t="s">
        <v>4818</v>
      </c>
      <c r="E501" s="28" t="s">
        <v>832</v>
      </c>
      <c r="F501" s="28" t="s">
        <v>5</v>
      </c>
      <c r="G501" s="28" t="s">
        <v>6</v>
      </c>
      <c r="H501" s="28" t="s">
        <v>1893</v>
      </c>
      <c r="I501" s="30"/>
      <c r="J501" s="28" t="s">
        <v>2013</v>
      </c>
      <c r="K501" s="28" t="s">
        <v>2761</v>
      </c>
      <c r="L501" s="28" t="s">
        <v>2834</v>
      </c>
      <c r="M501" s="28"/>
      <c r="N501" s="31">
        <v>412392492073</v>
      </c>
      <c r="O501" s="31" t="s">
        <v>5167</v>
      </c>
      <c r="P501" s="28">
        <v>9989517420</v>
      </c>
      <c r="Q501" s="28" t="s">
        <v>2764</v>
      </c>
      <c r="R501" s="28" t="s">
        <v>82</v>
      </c>
      <c r="S501" s="49"/>
      <c r="T501" s="28">
        <v>358</v>
      </c>
      <c r="U501" s="49"/>
      <c r="V501" s="47">
        <v>17500</v>
      </c>
      <c r="W501" s="47">
        <v>10000</v>
      </c>
      <c r="X501" s="47">
        <v>10000</v>
      </c>
      <c r="Y501" s="47">
        <v>0</v>
      </c>
      <c r="Z501" s="49"/>
      <c r="AA501" s="41">
        <v>1000</v>
      </c>
      <c r="AB501" s="41">
        <v>1000</v>
      </c>
      <c r="AC501" s="41">
        <v>1000</v>
      </c>
      <c r="AD501" s="41">
        <v>0</v>
      </c>
      <c r="AE501" s="49"/>
      <c r="AF501" s="43">
        <v>0</v>
      </c>
      <c r="AG501" s="43">
        <v>0</v>
      </c>
      <c r="AH501" s="43">
        <v>0</v>
      </c>
      <c r="AI501" s="43">
        <v>0</v>
      </c>
      <c r="AJ501" s="49"/>
      <c r="AK501" s="45">
        <v>16500</v>
      </c>
      <c r="AL501" s="45">
        <v>9000</v>
      </c>
      <c r="AM501" s="45">
        <v>9000</v>
      </c>
      <c r="AN501" s="45">
        <v>0</v>
      </c>
      <c r="AO501" s="49"/>
      <c r="AP501" s="28">
        <v>9500</v>
      </c>
      <c r="AQ501" s="28">
        <v>7000</v>
      </c>
      <c r="AR501" s="28" t="s">
        <v>4422</v>
      </c>
      <c r="AS501" s="49"/>
      <c r="AT501" s="31">
        <v>100</v>
      </c>
      <c r="AU501" s="31">
        <v>100</v>
      </c>
      <c r="AV501" s="60">
        <v>44669</v>
      </c>
    </row>
    <row r="502" spans="1:48" x14ac:dyDescent="0.35">
      <c r="A502" s="28" t="s">
        <v>5690</v>
      </c>
      <c r="B502" s="28">
        <v>481</v>
      </c>
      <c r="C502" s="66">
        <v>4029</v>
      </c>
      <c r="D502" s="28" t="s">
        <v>374</v>
      </c>
      <c r="E502" s="28" t="s">
        <v>833</v>
      </c>
      <c r="F502" s="28" t="s">
        <v>5</v>
      </c>
      <c r="G502" s="28" t="s">
        <v>6</v>
      </c>
      <c r="H502" s="28" t="s">
        <v>1893</v>
      </c>
      <c r="I502" s="30"/>
      <c r="J502" s="28" t="s">
        <v>2158</v>
      </c>
      <c r="K502" s="28" t="s">
        <v>2761</v>
      </c>
      <c r="L502" s="28"/>
      <c r="M502" s="28"/>
      <c r="N502" s="31"/>
      <c r="O502" s="31" t="s">
        <v>2941</v>
      </c>
      <c r="P502" s="28">
        <v>9948748401</v>
      </c>
      <c r="Q502" s="28" t="s">
        <v>2762</v>
      </c>
      <c r="R502" s="28" t="s">
        <v>81</v>
      </c>
      <c r="S502" s="49"/>
      <c r="T502" s="28" t="s">
        <v>2937</v>
      </c>
      <c r="U502" s="49"/>
      <c r="V502" s="47">
        <v>17500</v>
      </c>
      <c r="W502" s="47">
        <v>17500</v>
      </c>
      <c r="X502" s="47">
        <v>5000</v>
      </c>
      <c r="Y502" s="47">
        <v>12500</v>
      </c>
      <c r="Z502" s="49"/>
      <c r="AA502" s="41">
        <v>8000</v>
      </c>
      <c r="AB502" s="41">
        <v>8000</v>
      </c>
      <c r="AC502" s="41">
        <v>5000</v>
      </c>
      <c r="AD502" s="41">
        <v>3000</v>
      </c>
      <c r="AE502" s="49"/>
      <c r="AF502" s="43">
        <v>0</v>
      </c>
      <c r="AG502" s="43">
        <v>0</v>
      </c>
      <c r="AH502" s="43">
        <v>0</v>
      </c>
      <c r="AI502" s="43">
        <v>0</v>
      </c>
      <c r="AJ502" s="49"/>
      <c r="AK502" s="45">
        <v>9500</v>
      </c>
      <c r="AL502" s="45">
        <v>9500</v>
      </c>
      <c r="AM502" s="45">
        <v>0</v>
      </c>
      <c r="AN502" s="45">
        <v>9500</v>
      </c>
      <c r="AO502" s="49"/>
      <c r="AP502" s="28">
        <v>9500</v>
      </c>
      <c r="AQ502" s="28" t="s">
        <v>4422</v>
      </c>
      <c r="AR502" s="28" t="s">
        <v>4422</v>
      </c>
      <c r="AS502" s="49"/>
      <c r="AT502" s="31">
        <v>28.571428571428569</v>
      </c>
      <c r="AU502" s="31">
        <v>0</v>
      </c>
      <c r="AV502" s="60">
        <v>44663</v>
      </c>
    </row>
    <row r="503" spans="1:48" x14ac:dyDescent="0.35">
      <c r="A503" s="28" t="s">
        <v>5690</v>
      </c>
      <c r="B503" s="28">
        <v>482</v>
      </c>
      <c r="C503" s="66">
        <v>4107</v>
      </c>
      <c r="D503" s="28" t="s">
        <v>375</v>
      </c>
      <c r="E503" s="35" t="s">
        <v>834</v>
      </c>
      <c r="F503" s="35" t="s">
        <v>5</v>
      </c>
      <c r="G503" s="28" t="s">
        <v>173</v>
      </c>
      <c r="H503" s="35" t="s">
        <v>1893</v>
      </c>
      <c r="I503" s="38"/>
      <c r="J503" s="35" t="s">
        <v>1584</v>
      </c>
      <c r="K503" s="35" t="s">
        <v>2760</v>
      </c>
      <c r="L503" s="35"/>
      <c r="M503" s="35"/>
      <c r="N503" s="37"/>
      <c r="O503" s="37" t="s">
        <v>2941</v>
      </c>
      <c r="P503" s="35">
        <v>9951559869</v>
      </c>
      <c r="Q503" s="35" t="s">
        <v>2764</v>
      </c>
      <c r="R503" s="35" t="s">
        <v>67</v>
      </c>
      <c r="S503" s="49"/>
      <c r="T503" s="35" t="s">
        <v>2937</v>
      </c>
      <c r="U503" s="49"/>
      <c r="V503" s="47">
        <v>33000</v>
      </c>
      <c r="W503" s="47">
        <v>33000</v>
      </c>
      <c r="X503" s="47">
        <v>0</v>
      </c>
      <c r="Y503" s="47">
        <v>33000</v>
      </c>
      <c r="Z503" s="49"/>
      <c r="AA503" s="41">
        <v>15500</v>
      </c>
      <c r="AB503" s="41">
        <v>15500</v>
      </c>
      <c r="AC503" s="41">
        <v>0</v>
      </c>
      <c r="AD503" s="41">
        <v>15500</v>
      </c>
      <c r="AE503" s="49"/>
      <c r="AF503" s="43">
        <v>0</v>
      </c>
      <c r="AG503" s="43">
        <v>0</v>
      </c>
      <c r="AH503" s="43">
        <v>0</v>
      </c>
      <c r="AI503" s="43">
        <v>0</v>
      </c>
      <c r="AJ503" s="49"/>
      <c r="AK503" s="45">
        <v>17500</v>
      </c>
      <c r="AL503" s="45">
        <v>17500</v>
      </c>
      <c r="AM503" s="45">
        <v>0</v>
      </c>
      <c r="AN503" s="45">
        <v>17500</v>
      </c>
      <c r="AO503" s="49"/>
      <c r="AP503" s="35">
        <v>9500</v>
      </c>
      <c r="AQ503" s="35">
        <v>8000</v>
      </c>
      <c r="AR503" s="35" t="s">
        <v>4422</v>
      </c>
      <c r="AS503" s="49"/>
      <c r="AT503" s="37">
        <v>0</v>
      </c>
      <c r="AU503" s="37">
        <v>0</v>
      </c>
      <c r="AV503" s="60">
        <v>0</v>
      </c>
    </row>
    <row r="504" spans="1:48" x14ac:dyDescent="0.35">
      <c r="A504" s="28" t="s">
        <v>5690</v>
      </c>
      <c r="B504" s="28">
        <v>483</v>
      </c>
      <c r="C504" s="66">
        <v>4131</v>
      </c>
      <c r="D504" s="28" t="s">
        <v>376</v>
      </c>
      <c r="E504" s="35" t="s">
        <v>835</v>
      </c>
      <c r="F504" s="35" t="s">
        <v>5</v>
      </c>
      <c r="G504" s="28" t="s">
        <v>6</v>
      </c>
      <c r="H504" s="35" t="s">
        <v>1893</v>
      </c>
      <c r="I504" s="38"/>
      <c r="J504" s="35" t="s">
        <v>2252</v>
      </c>
      <c r="K504" s="35" t="s">
        <v>2760</v>
      </c>
      <c r="L504" s="35"/>
      <c r="M504" s="35"/>
      <c r="N504" s="37"/>
      <c r="O504" s="37" t="s">
        <v>2941</v>
      </c>
      <c r="P504" s="35">
        <v>7729833118</v>
      </c>
      <c r="Q504" s="35" t="s">
        <v>2764</v>
      </c>
      <c r="R504" s="35" t="s">
        <v>67</v>
      </c>
      <c r="S504" s="49"/>
      <c r="T504" s="35" t="s">
        <v>2937</v>
      </c>
      <c r="U504" s="49"/>
      <c r="V504" s="47">
        <v>29000</v>
      </c>
      <c r="W504" s="47">
        <v>29000</v>
      </c>
      <c r="X504" s="47">
        <v>0</v>
      </c>
      <c r="Y504" s="47">
        <v>29000</v>
      </c>
      <c r="Z504" s="49"/>
      <c r="AA504" s="41">
        <v>11500</v>
      </c>
      <c r="AB504" s="41">
        <v>11500</v>
      </c>
      <c r="AC504" s="41">
        <v>0</v>
      </c>
      <c r="AD504" s="41">
        <v>11500</v>
      </c>
      <c r="AE504" s="49"/>
      <c r="AF504" s="43">
        <v>0</v>
      </c>
      <c r="AG504" s="43">
        <v>0</v>
      </c>
      <c r="AH504" s="43">
        <v>0</v>
      </c>
      <c r="AI504" s="43">
        <v>0</v>
      </c>
      <c r="AJ504" s="49"/>
      <c r="AK504" s="45">
        <v>17500</v>
      </c>
      <c r="AL504" s="45">
        <v>17500</v>
      </c>
      <c r="AM504" s="45">
        <v>0</v>
      </c>
      <c r="AN504" s="45">
        <v>17500</v>
      </c>
      <c r="AO504" s="49"/>
      <c r="AP504" s="35">
        <v>9500</v>
      </c>
      <c r="AQ504" s="35">
        <v>8000</v>
      </c>
      <c r="AR504" s="35" t="s">
        <v>4422</v>
      </c>
      <c r="AS504" s="49"/>
      <c r="AT504" s="37">
        <v>0</v>
      </c>
      <c r="AU504" s="37">
        <v>0</v>
      </c>
      <c r="AV504" s="60">
        <v>0</v>
      </c>
    </row>
    <row r="505" spans="1:48" x14ac:dyDescent="0.35">
      <c r="A505" s="28" t="s">
        <v>5690</v>
      </c>
      <c r="B505" s="28">
        <v>484</v>
      </c>
      <c r="C505" s="66">
        <v>4030</v>
      </c>
      <c r="D505" s="28" t="s">
        <v>377</v>
      </c>
      <c r="E505" s="28" t="s">
        <v>836</v>
      </c>
      <c r="F505" s="28" t="s">
        <v>5</v>
      </c>
      <c r="G505" s="28" t="s">
        <v>173</v>
      </c>
      <c r="H505" s="28" t="s">
        <v>1893</v>
      </c>
      <c r="I505" s="30"/>
      <c r="J505" s="28" t="s">
        <v>2253</v>
      </c>
      <c r="K505" s="28" t="s">
        <v>2761</v>
      </c>
      <c r="L505" s="28"/>
      <c r="M505" s="28"/>
      <c r="N505" s="31"/>
      <c r="O505" s="31" t="s">
        <v>2941</v>
      </c>
      <c r="P505" s="28">
        <v>9505673261</v>
      </c>
      <c r="Q505" s="28" t="s">
        <v>2762</v>
      </c>
      <c r="R505" s="28" t="s">
        <v>87</v>
      </c>
      <c r="S505" s="49"/>
      <c r="T505" s="28">
        <v>374</v>
      </c>
      <c r="U505" s="49"/>
      <c r="V505" s="47">
        <v>12000</v>
      </c>
      <c r="W505" s="47">
        <v>11000</v>
      </c>
      <c r="X505" s="47">
        <v>11000</v>
      </c>
      <c r="Y505" s="47">
        <v>0</v>
      </c>
      <c r="Z505" s="49"/>
      <c r="AA505" s="41">
        <v>2500</v>
      </c>
      <c r="AB505" s="41">
        <v>2500</v>
      </c>
      <c r="AC505" s="41">
        <v>2500</v>
      </c>
      <c r="AD505" s="41">
        <v>0</v>
      </c>
      <c r="AE505" s="49"/>
      <c r="AF505" s="43">
        <v>0</v>
      </c>
      <c r="AG505" s="43">
        <v>0</v>
      </c>
      <c r="AH505" s="43">
        <v>0</v>
      </c>
      <c r="AI505" s="43">
        <v>0</v>
      </c>
      <c r="AJ505" s="49"/>
      <c r="AK505" s="45">
        <v>9500</v>
      </c>
      <c r="AL505" s="45">
        <v>8500</v>
      </c>
      <c r="AM505" s="45">
        <v>8500</v>
      </c>
      <c r="AN505" s="45">
        <v>0</v>
      </c>
      <c r="AO505" s="49"/>
      <c r="AP505" s="28">
        <v>9500</v>
      </c>
      <c r="AQ505" s="28" t="s">
        <v>4422</v>
      </c>
      <c r="AR505" s="28" t="s">
        <v>4422</v>
      </c>
      <c r="AS505" s="49"/>
      <c r="AT505" s="31">
        <v>100</v>
      </c>
      <c r="AU505" s="31">
        <v>100</v>
      </c>
      <c r="AV505" s="60">
        <v>44671</v>
      </c>
    </row>
    <row r="506" spans="1:48" x14ac:dyDescent="0.35">
      <c r="A506" s="28" t="s">
        <v>5689</v>
      </c>
      <c r="B506" s="28">
        <v>485</v>
      </c>
      <c r="C506" s="66">
        <v>4120</v>
      </c>
      <c r="D506" s="28" t="s">
        <v>4819</v>
      </c>
      <c r="E506" s="28" t="s">
        <v>837</v>
      </c>
      <c r="F506" s="28" t="s">
        <v>5</v>
      </c>
      <c r="G506" s="28" t="s">
        <v>6</v>
      </c>
      <c r="H506" s="28" t="s">
        <v>1893</v>
      </c>
      <c r="I506" s="30"/>
      <c r="J506" s="28" t="s">
        <v>2254</v>
      </c>
      <c r="K506" s="28" t="s">
        <v>2761</v>
      </c>
      <c r="L506" s="28"/>
      <c r="M506" s="28"/>
      <c r="N506" s="31">
        <v>373077884375</v>
      </c>
      <c r="O506" s="31" t="s">
        <v>5168</v>
      </c>
      <c r="P506" s="28">
        <v>9390973916</v>
      </c>
      <c r="Q506" s="28" t="s">
        <v>2764</v>
      </c>
      <c r="R506" s="28" t="s">
        <v>74</v>
      </c>
      <c r="S506" s="49"/>
      <c r="T506" s="28" t="s">
        <v>2937</v>
      </c>
      <c r="U506" s="49"/>
      <c r="V506" s="47">
        <v>29500</v>
      </c>
      <c r="W506" s="47">
        <v>29500</v>
      </c>
      <c r="X506" s="47">
        <v>5000</v>
      </c>
      <c r="Y506" s="47">
        <v>24500</v>
      </c>
      <c r="Z506" s="49"/>
      <c r="AA506" s="41">
        <v>14500</v>
      </c>
      <c r="AB506" s="41">
        <v>14500</v>
      </c>
      <c r="AC506" s="41">
        <v>3500</v>
      </c>
      <c r="AD506" s="41">
        <v>11000</v>
      </c>
      <c r="AE506" s="49"/>
      <c r="AF506" s="43">
        <v>0</v>
      </c>
      <c r="AG506" s="43">
        <v>0</v>
      </c>
      <c r="AH506" s="43">
        <v>0</v>
      </c>
      <c r="AI506" s="43">
        <v>0</v>
      </c>
      <c r="AJ506" s="49"/>
      <c r="AK506" s="45">
        <v>15000</v>
      </c>
      <c r="AL506" s="45">
        <v>15000</v>
      </c>
      <c r="AM506" s="45">
        <v>1500</v>
      </c>
      <c r="AN506" s="45">
        <v>13500</v>
      </c>
      <c r="AO506" s="49"/>
      <c r="AP506" s="28">
        <v>9500</v>
      </c>
      <c r="AQ506" s="28">
        <v>5500</v>
      </c>
      <c r="AR506" s="28" t="s">
        <v>4422</v>
      </c>
      <c r="AS506" s="49"/>
      <c r="AT506" s="31">
        <v>16.949152542372879</v>
      </c>
      <c r="AU506" s="31">
        <v>10</v>
      </c>
      <c r="AV506" s="60">
        <v>44664</v>
      </c>
    </row>
    <row r="507" spans="1:48" x14ac:dyDescent="0.35">
      <c r="A507" s="28" t="s">
        <v>5690</v>
      </c>
      <c r="B507" s="28">
        <v>486</v>
      </c>
      <c r="C507" s="66">
        <v>4031</v>
      </c>
      <c r="D507" s="28" t="s">
        <v>378</v>
      </c>
      <c r="E507" s="28" t="s">
        <v>838</v>
      </c>
      <c r="F507" s="28" t="s">
        <v>5</v>
      </c>
      <c r="G507" s="28" t="s">
        <v>173</v>
      </c>
      <c r="H507" s="28" t="s">
        <v>1893</v>
      </c>
      <c r="I507" s="30"/>
      <c r="J507" s="28" t="s">
        <v>2255</v>
      </c>
      <c r="K507" s="28" t="s">
        <v>2761</v>
      </c>
      <c r="L507" s="28"/>
      <c r="M507" s="28"/>
      <c r="N507" s="31">
        <v>880427602535</v>
      </c>
      <c r="O507" s="31" t="s">
        <v>4463</v>
      </c>
      <c r="P507" s="28">
        <v>7207477970</v>
      </c>
      <c r="Q507" s="28" t="s">
        <v>2762</v>
      </c>
      <c r="R507" s="28" t="s">
        <v>52</v>
      </c>
      <c r="S507" s="49"/>
      <c r="T507" s="28">
        <v>397</v>
      </c>
      <c r="U507" s="49"/>
      <c r="V507" s="47">
        <v>13000</v>
      </c>
      <c r="W507" s="47">
        <v>9500</v>
      </c>
      <c r="X507" s="47">
        <v>4000</v>
      </c>
      <c r="Y507" s="47">
        <v>5500</v>
      </c>
      <c r="Z507" s="49"/>
      <c r="AA507" s="41">
        <v>3500</v>
      </c>
      <c r="AB507" s="41">
        <v>2000</v>
      </c>
      <c r="AC507" s="41">
        <v>3500</v>
      </c>
      <c r="AD507" s="41">
        <v>-1500</v>
      </c>
      <c r="AE507" s="49"/>
      <c r="AF507" s="43">
        <v>0</v>
      </c>
      <c r="AG507" s="43">
        <v>0</v>
      </c>
      <c r="AH507" s="43">
        <v>0</v>
      </c>
      <c r="AI507" s="43">
        <v>0</v>
      </c>
      <c r="AJ507" s="49"/>
      <c r="AK507" s="45">
        <v>9500</v>
      </c>
      <c r="AL507" s="45">
        <v>7500</v>
      </c>
      <c r="AM507" s="45">
        <v>500</v>
      </c>
      <c r="AN507" s="45">
        <v>7000</v>
      </c>
      <c r="AO507" s="49"/>
      <c r="AP507" s="28">
        <v>9500</v>
      </c>
      <c r="AQ507" s="28" t="s">
        <v>4422</v>
      </c>
      <c r="AR507" s="28" t="s">
        <v>4422</v>
      </c>
      <c r="AS507" s="49"/>
      <c r="AT507" s="31">
        <v>42.105263157894733</v>
      </c>
      <c r="AU507" s="31">
        <v>6.666666666666667</v>
      </c>
      <c r="AV507" s="60">
        <v>44664</v>
      </c>
    </row>
    <row r="508" spans="1:48" x14ac:dyDescent="0.35">
      <c r="A508" s="28" t="s">
        <v>5690</v>
      </c>
      <c r="B508" s="28">
        <v>487</v>
      </c>
      <c r="C508" s="66">
        <v>4058</v>
      </c>
      <c r="D508" s="28" t="s">
        <v>379</v>
      </c>
      <c r="E508" s="28" t="s">
        <v>2909</v>
      </c>
      <c r="F508" s="28" t="s">
        <v>5</v>
      </c>
      <c r="G508" s="28" t="s">
        <v>173</v>
      </c>
      <c r="H508" s="28" t="s">
        <v>1893</v>
      </c>
      <c r="I508" s="30"/>
      <c r="J508" s="28" t="s">
        <v>2062</v>
      </c>
      <c r="K508" s="28" t="s">
        <v>2761</v>
      </c>
      <c r="L508" s="28" t="s">
        <v>2834</v>
      </c>
      <c r="M508" s="28"/>
      <c r="N508" s="31">
        <v>481142916172</v>
      </c>
      <c r="O508" s="31" t="s">
        <v>4464</v>
      </c>
      <c r="P508" s="28">
        <v>9849290906</v>
      </c>
      <c r="Q508" s="28" t="s">
        <v>2762</v>
      </c>
      <c r="R508" s="28" t="s">
        <v>44</v>
      </c>
      <c r="S508" s="49"/>
      <c r="T508" s="28" t="s">
        <v>2937</v>
      </c>
      <c r="U508" s="49"/>
      <c r="V508" s="47">
        <v>26000</v>
      </c>
      <c r="W508" s="47">
        <v>26000</v>
      </c>
      <c r="X508" s="47">
        <v>2500</v>
      </c>
      <c r="Y508" s="47">
        <v>23500</v>
      </c>
      <c r="Z508" s="49"/>
      <c r="AA508" s="41">
        <v>16500</v>
      </c>
      <c r="AB508" s="41">
        <v>16500</v>
      </c>
      <c r="AC508" s="41">
        <v>2500</v>
      </c>
      <c r="AD508" s="41">
        <v>14000</v>
      </c>
      <c r="AE508" s="49"/>
      <c r="AF508" s="43">
        <v>0</v>
      </c>
      <c r="AG508" s="43">
        <v>0</v>
      </c>
      <c r="AH508" s="43">
        <v>0</v>
      </c>
      <c r="AI508" s="43">
        <v>0</v>
      </c>
      <c r="AJ508" s="49"/>
      <c r="AK508" s="45">
        <v>9500</v>
      </c>
      <c r="AL508" s="45">
        <v>9500</v>
      </c>
      <c r="AM508" s="45">
        <v>0</v>
      </c>
      <c r="AN508" s="45">
        <v>9500</v>
      </c>
      <c r="AO508" s="49"/>
      <c r="AP508" s="28">
        <v>9500</v>
      </c>
      <c r="AQ508" s="28" t="s">
        <v>4422</v>
      </c>
      <c r="AR508" s="28" t="s">
        <v>4422</v>
      </c>
      <c r="AS508" s="49"/>
      <c r="AT508" s="31">
        <v>9.6153846153846168</v>
      </c>
      <c r="AU508" s="31">
        <v>0</v>
      </c>
      <c r="AV508" s="60">
        <v>44645</v>
      </c>
    </row>
    <row r="509" spans="1:48" x14ac:dyDescent="0.35">
      <c r="A509" s="28" t="s">
        <v>5689</v>
      </c>
      <c r="B509" s="28">
        <v>488</v>
      </c>
      <c r="C509" s="66">
        <v>3992</v>
      </c>
      <c r="D509" s="28" t="s">
        <v>4820</v>
      </c>
      <c r="E509" s="28" t="s">
        <v>839</v>
      </c>
      <c r="F509" s="28" t="s">
        <v>5</v>
      </c>
      <c r="G509" s="28" t="s">
        <v>173</v>
      </c>
      <c r="H509" s="28" t="s">
        <v>1893</v>
      </c>
      <c r="I509" s="30"/>
      <c r="J509" s="28" t="s">
        <v>2256</v>
      </c>
      <c r="K509" s="28" t="s">
        <v>2761</v>
      </c>
      <c r="L509" s="28"/>
      <c r="M509" s="28"/>
      <c r="N509" s="31">
        <v>600804893345</v>
      </c>
      <c r="O509" s="31" t="s">
        <v>5169</v>
      </c>
      <c r="P509" s="28">
        <v>9640075156</v>
      </c>
      <c r="Q509" s="28" t="s">
        <v>2764</v>
      </c>
      <c r="R509" s="28" t="s">
        <v>187</v>
      </c>
      <c r="S509" s="49"/>
      <c r="T509" s="28">
        <v>355</v>
      </c>
      <c r="U509" s="49"/>
      <c r="V509" s="47">
        <v>21200</v>
      </c>
      <c r="W509" s="47">
        <v>17700</v>
      </c>
      <c r="X509" s="47">
        <v>14700</v>
      </c>
      <c r="Y509" s="47">
        <v>3000</v>
      </c>
      <c r="Z509" s="49"/>
      <c r="AA509" s="41">
        <v>4700</v>
      </c>
      <c r="AB509" s="41">
        <v>4700</v>
      </c>
      <c r="AC509" s="41">
        <v>4700</v>
      </c>
      <c r="AD509" s="41">
        <v>0</v>
      </c>
      <c r="AE509" s="49"/>
      <c r="AF509" s="43">
        <v>0</v>
      </c>
      <c r="AG509" s="43">
        <v>0</v>
      </c>
      <c r="AH509" s="43">
        <v>0</v>
      </c>
      <c r="AI509" s="43">
        <v>0</v>
      </c>
      <c r="AJ509" s="49"/>
      <c r="AK509" s="45">
        <v>16500</v>
      </c>
      <c r="AL509" s="45">
        <v>13000</v>
      </c>
      <c r="AM509" s="45">
        <v>10000</v>
      </c>
      <c r="AN509" s="45">
        <v>3000</v>
      </c>
      <c r="AO509" s="49"/>
      <c r="AP509" s="28">
        <v>9500</v>
      </c>
      <c r="AQ509" s="28">
        <v>7000</v>
      </c>
      <c r="AR509" s="28" t="s">
        <v>4422</v>
      </c>
      <c r="AS509" s="49"/>
      <c r="AT509" s="31">
        <v>83.050847457627114</v>
      </c>
      <c r="AU509" s="31">
        <v>76.923076923076934</v>
      </c>
      <c r="AV509" s="60">
        <v>44667</v>
      </c>
    </row>
    <row r="510" spans="1:48" x14ac:dyDescent="0.35">
      <c r="A510" s="28" t="s">
        <v>5690</v>
      </c>
      <c r="B510" s="28">
        <v>489</v>
      </c>
      <c r="C510" s="66">
        <v>3995</v>
      </c>
      <c r="D510" s="28" t="s">
        <v>380</v>
      </c>
      <c r="E510" s="35" t="s">
        <v>840</v>
      </c>
      <c r="F510" s="35" t="s">
        <v>5</v>
      </c>
      <c r="G510" s="28" t="s">
        <v>6</v>
      </c>
      <c r="H510" s="35" t="s">
        <v>1893</v>
      </c>
      <c r="I510" s="38"/>
      <c r="J510" s="35" t="s">
        <v>2257</v>
      </c>
      <c r="K510" s="35" t="s">
        <v>2760</v>
      </c>
      <c r="L510" s="35"/>
      <c r="M510" s="35"/>
      <c r="N510" s="37"/>
      <c r="O510" s="37" t="s">
        <v>2941</v>
      </c>
      <c r="P510" s="35">
        <v>9948437873</v>
      </c>
      <c r="Q510" s="35" t="s">
        <v>2762</v>
      </c>
      <c r="R510" s="35" t="s">
        <v>87</v>
      </c>
      <c r="S510" s="49"/>
      <c r="T510" s="35" t="s">
        <v>2937</v>
      </c>
      <c r="U510" s="49"/>
      <c r="V510" s="47">
        <v>20500</v>
      </c>
      <c r="W510" s="47">
        <v>20500</v>
      </c>
      <c r="X510" s="47">
        <v>0</v>
      </c>
      <c r="Y510" s="47">
        <v>20500</v>
      </c>
      <c r="Z510" s="49"/>
      <c r="AA510" s="41">
        <v>11000</v>
      </c>
      <c r="AB510" s="41">
        <v>11000</v>
      </c>
      <c r="AC510" s="41">
        <v>0</v>
      </c>
      <c r="AD510" s="41">
        <v>11000</v>
      </c>
      <c r="AE510" s="49"/>
      <c r="AF510" s="43">
        <v>0</v>
      </c>
      <c r="AG510" s="43">
        <v>0</v>
      </c>
      <c r="AH510" s="43">
        <v>0</v>
      </c>
      <c r="AI510" s="43">
        <v>0</v>
      </c>
      <c r="AJ510" s="49"/>
      <c r="AK510" s="45">
        <v>9500</v>
      </c>
      <c r="AL510" s="45">
        <v>9500</v>
      </c>
      <c r="AM510" s="45">
        <v>0</v>
      </c>
      <c r="AN510" s="45">
        <v>9500</v>
      </c>
      <c r="AO510" s="49"/>
      <c r="AP510" s="35">
        <v>9500</v>
      </c>
      <c r="AQ510" s="35" t="s">
        <v>4422</v>
      </c>
      <c r="AR510" s="35" t="s">
        <v>4422</v>
      </c>
      <c r="AS510" s="49"/>
      <c r="AT510" s="37">
        <v>0</v>
      </c>
      <c r="AU510" s="37">
        <v>0</v>
      </c>
      <c r="AV510" s="60">
        <v>0</v>
      </c>
    </row>
    <row r="511" spans="1:48" x14ac:dyDescent="0.35">
      <c r="A511" s="28" t="s">
        <v>5690</v>
      </c>
      <c r="B511" s="28">
        <v>490</v>
      </c>
      <c r="C511" s="28" t="s">
        <v>381</v>
      </c>
      <c r="D511" s="28" t="s">
        <v>381</v>
      </c>
      <c r="E511" s="35" t="s">
        <v>841</v>
      </c>
      <c r="F511" s="35" t="s">
        <v>5</v>
      </c>
      <c r="G511" s="28" t="s">
        <v>173</v>
      </c>
      <c r="H511" s="35" t="s">
        <v>1893</v>
      </c>
      <c r="I511" s="38"/>
      <c r="J511" s="35" t="s">
        <v>2258</v>
      </c>
      <c r="K511" s="35" t="s">
        <v>2760</v>
      </c>
      <c r="L511" s="35" t="s">
        <v>2834</v>
      </c>
      <c r="M511" s="35"/>
      <c r="N511" s="37"/>
      <c r="O511" s="37" t="s">
        <v>2941</v>
      </c>
      <c r="P511" s="35">
        <v>6301410110</v>
      </c>
      <c r="Q511" s="35" t="s">
        <v>2764</v>
      </c>
      <c r="R511" s="35" t="s">
        <v>61</v>
      </c>
      <c r="S511" s="49"/>
      <c r="T511" s="35" t="s">
        <v>2937</v>
      </c>
      <c r="U511" s="49"/>
      <c r="V511" s="47">
        <v>23000</v>
      </c>
      <c r="W511" s="47">
        <v>23000</v>
      </c>
      <c r="X511" s="47">
        <v>0</v>
      </c>
      <c r="Y511" s="47">
        <v>23000</v>
      </c>
      <c r="Z511" s="49"/>
      <c r="AA511" s="41">
        <v>6500</v>
      </c>
      <c r="AB511" s="41">
        <v>6500</v>
      </c>
      <c r="AC511" s="41">
        <v>0</v>
      </c>
      <c r="AD511" s="41">
        <v>6500</v>
      </c>
      <c r="AE511" s="49"/>
      <c r="AF511" s="43">
        <v>0</v>
      </c>
      <c r="AG511" s="43">
        <v>0</v>
      </c>
      <c r="AH511" s="43">
        <v>0</v>
      </c>
      <c r="AI511" s="43">
        <v>0</v>
      </c>
      <c r="AJ511" s="49"/>
      <c r="AK511" s="45">
        <v>16500</v>
      </c>
      <c r="AL511" s="45">
        <v>16500</v>
      </c>
      <c r="AM511" s="45">
        <v>0</v>
      </c>
      <c r="AN511" s="45">
        <v>16500</v>
      </c>
      <c r="AO511" s="49"/>
      <c r="AP511" s="35">
        <v>9500</v>
      </c>
      <c r="AQ511" s="35">
        <v>7000</v>
      </c>
      <c r="AR511" s="35" t="s">
        <v>4422</v>
      </c>
      <c r="AS511" s="49"/>
      <c r="AT511" s="37">
        <v>0</v>
      </c>
      <c r="AU511" s="37">
        <v>0</v>
      </c>
      <c r="AV511" s="60">
        <v>0</v>
      </c>
    </row>
    <row r="512" spans="1:48" x14ac:dyDescent="0.35">
      <c r="A512" s="28" t="s">
        <v>5689</v>
      </c>
      <c r="B512" s="28">
        <v>491</v>
      </c>
      <c r="C512" s="66">
        <v>4112</v>
      </c>
      <c r="D512" s="28" t="s">
        <v>4821</v>
      </c>
      <c r="E512" s="28" t="s">
        <v>842</v>
      </c>
      <c r="F512" s="28" t="s">
        <v>5</v>
      </c>
      <c r="G512" s="28" t="s">
        <v>173</v>
      </c>
      <c r="H512" s="28" t="s">
        <v>1893</v>
      </c>
      <c r="I512" s="30"/>
      <c r="J512" s="28" t="s">
        <v>2259</v>
      </c>
      <c r="K512" s="28" t="s">
        <v>2761</v>
      </c>
      <c r="L512" s="28"/>
      <c r="M512" s="28"/>
      <c r="N512" s="31">
        <v>483118493795</v>
      </c>
      <c r="O512" s="31" t="s">
        <v>5170</v>
      </c>
      <c r="P512" s="28">
        <v>9160319203</v>
      </c>
      <c r="Q512" s="28" t="s">
        <v>2764</v>
      </c>
      <c r="R512" s="28" t="s">
        <v>62</v>
      </c>
      <c r="S512" s="49"/>
      <c r="T512" s="28">
        <v>328</v>
      </c>
      <c r="U512" s="49"/>
      <c r="V512" s="47">
        <v>26000</v>
      </c>
      <c r="W512" s="47">
        <v>16000</v>
      </c>
      <c r="X512" s="47">
        <v>16000</v>
      </c>
      <c r="Y512" s="47">
        <v>0</v>
      </c>
      <c r="Z512" s="49"/>
      <c r="AA512" s="41">
        <v>8500</v>
      </c>
      <c r="AB512" s="41">
        <v>2000</v>
      </c>
      <c r="AC512" s="41">
        <v>5000</v>
      </c>
      <c r="AD512" s="41">
        <v>-3000</v>
      </c>
      <c r="AE512" s="49"/>
      <c r="AF512" s="43">
        <v>0</v>
      </c>
      <c r="AG512" s="43">
        <v>0</v>
      </c>
      <c r="AH512" s="43">
        <v>0</v>
      </c>
      <c r="AI512" s="43">
        <v>0</v>
      </c>
      <c r="AJ512" s="49"/>
      <c r="AK512" s="45">
        <v>17500</v>
      </c>
      <c r="AL512" s="45">
        <v>14000</v>
      </c>
      <c r="AM512" s="45">
        <v>11000</v>
      </c>
      <c r="AN512" s="45">
        <v>3000</v>
      </c>
      <c r="AO512" s="49"/>
      <c r="AP512" s="28">
        <v>9500</v>
      </c>
      <c r="AQ512" s="28">
        <v>8000</v>
      </c>
      <c r="AR512" s="28" t="s">
        <v>4422</v>
      </c>
      <c r="AS512" s="49"/>
      <c r="AT512" s="31">
        <v>100</v>
      </c>
      <c r="AU512" s="31">
        <v>78.571428571428569</v>
      </c>
      <c r="AV512" s="60">
        <v>44664</v>
      </c>
    </row>
    <row r="513" spans="1:48" x14ac:dyDescent="0.35">
      <c r="A513" s="28" t="s">
        <v>5689</v>
      </c>
      <c r="B513" s="28">
        <v>492</v>
      </c>
      <c r="C513" s="66">
        <v>4483</v>
      </c>
      <c r="D513" s="28">
        <v>4483</v>
      </c>
      <c r="E513" s="28" t="s">
        <v>2869</v>
      </c>
      <c r="F513" s="28" t="s">
        <v>5</v>
      </c>
      <c r="G513" s="28" t="s">
        <v>6</v>
      </c>
      <c r="H513" s="28" t="s">
        <v>1893</v>
      </c>
      <c r="I513" s="30"/>
      <c r="J513" s="28" t="s">
        <v>2288</v>
      </c>
      <c r="K513" s="28" t="s">
        <v>2761</v>
      </c>
      <c r="L513" s="28" t="s">
        <v>2826</v>
      </c>
      <c r="M513" s="28"/>
      <c r="N513" s="31">
        <v>334623019093</v>
      </c>
      <c r="O513" s="31" t="s">
        <v>5171</v>
      </c>
      <c r="P513" s="28">
        <v>8465044360</v>
      </c>
      <c r="Q513" s="28" t="s">
        <v>2762</v>
      </c>
      <c r="R513" s="28" t="s">
        <v>102</v>
      </c>
      <c r="S513" s="49"/>
      <c r="T513" s="28">
        <v>258</v>
      </c>
      <c r="U513" s="49"/>
      <c r="V513" s="47">
        <v>9500</v>
      </c>
      <c r="W513" s="47">
        <v>5000</v>
      </c>
      <c r="X513" s="47">
        <v>3000</v>
      </c>
      <c r="Y513" s="47">
        <v>2000</v>
      </c>
      <c r="Z513" s="49"/>
      <c r="AA513" s="41">
        <v>0</v>
      </c>
      <c r="AB513" s="41">
        <v>0</v>
      </c>
      <c r="AC513" s="41">
        <v>0</v>
      </c>
      <c r="AD513" s="41">
        <v>0</v>
      </c>
      <c r="AE513" s="49"/>
      <c r="AF513" s="43">
        <v>0</v>
      </c>
      <c r="AG513" s="43">
        <v>0</v>
      </c>
      <c r="AH513" s="43">
        <v>0</v>
      </c>
      <c r="AI513" s="43">
        <v>0</v>
      </c>
      <c r="AJ513" s="49"/>
      <c r="AK513" s="45">
        <v>9500</v>
      </c>
      <c r="AL513" s="45">
        <v>5000</v>
      </c>
      <c r="AM513" s="45">
        <v>3000</v>
      </c>
      <c r="AN513" s="45">
        <v>2000</v>
      </c>
      <c r="AO513" s="49"/>
      <c r="AP513" s="28">
        <v>9500</v>
      </c>
      <c r="AQ513" s="28" t="s">
        <v>4422</v>
      </c>
      <c r="AR513" s="28" t="s">
        <v>4422</v>
      </c>
      <c r="AS513" s="49"/>
      <c r="AT513" s="31">
        <v>60</v>
      </c>
      <c r="AU513" s="31">
        <v>60</v>
      </c>
      <c r="AV513" s="60">
        <v>44658</v>
      </c>
    </row>
    <row r="514" spans="1:48" x14ac:dyDescent="0.35">
      <c r="A514" s="28" t="s">
        <v>5690</v>
      </c>
      <c r="B514" s="28">
        <v>493</v>
      </c>
      <c r="C514" s="28" t="s">
        <v>382</v>
      </c>
      <c r="D514" s="28" t="s">
        <v>382</v>
      </c>
      <c r="E514" s="35" t="s">
        <v>844</v>
      </c>
      <c r="F514" s="35" t="s">
        <v>5</v>
      </c>
      <c r="G514" s="28" t="s">
        <v>173</v>
      </c>
      <c r="H514" s="35" t="s">
        <v>1893</v>
      </c>
      <c r="I514" s="38"/>
      <c r="J514" s="35" t="s">
        <v>1959</v>
      </c>
      <c r="K514" s="35" t="s">
        <v>2760</v>
      </c>
      <c r="L514" s="35" t="s">
        <v>2834</v>
      </c>
      <c r="M514" s="35"/>
      <c r="N514" s="37"/>
      <c r="O514" s="37" t="s">
        <v>2941</v>
      </c>
      <c r="P514" s="35">
        <v>8179404300</v>
      </c>
      <c r="Q514" s="35" t="s">
        <v>2762</v>
      </c>
      <c r="R514" s="35" t="s">
        <v>90</v>
      </c>
      <c r="S514" s="49"/>
      <c r="T514" s="35" t="s">
        <v>2937</v>
      </c>
      <c r="U514" s="49"/>
      <c r="V514" s="47">
        <v>9500</v>
      </c>
      <c r="W514" s="47">
        <v>9500</v>
      </c>
      <c r="X514" s="47">
        <v>0</v>
      </c>
      <c r="Y514" s="47">
        <v>9500</v>
      </c>
      <c r="Z514" s="49"/>
      <c r="AA514" s="41">
        <v>0</v>
      </c>
      <c r="AB514" s="41">
        <v>0</v>
      </c>
      <c r="AC514" s="41">
        <v>0</v>
      </c>
      <c r="AD514" s="41">
        <v>0</v>
      </c>
      <c r="AE514" s="49"/>
      <c r="AF514" s="43">
        <v>0</v>
      </c>
      <c r="AG514" s="43">
        <v>0</v>
      </c>
      <c r="AH514" s="43">
        <v>0</v>
      </c>
      <c r="AI514" s="43">
        <v>0</v>
      </c>
      <c r="AJ514" s="49"/>
      <c r="AK514" s="45">
        <v>9500</v>
      </c>
      <c r="AL514" s="45">
        <v>9500</v>
      </c>
      <c r="AM514" s="45">
        <v>0</v>
      </c>
      <c r="AN514" s="45">
        <v>9500</v>
      </c>
      <c r="AO514" s="49"/>
      <c r="AP514" s="35">
        <v>9500</v>
      </c>
      <c r="AQ514" s="35" t="s">
        <v>4422</v>
      </c>
      <c r="AR514" s="35" t="s">
        <v>4422</v>
      </c>
      <c r="AS514" s="49"/>
      <c r="AT514" s="37">
        <v>0</v>
      </c>
      <c r="AU514" s="37">
        <v>0</v>
      </c>
      <c r="AV514" s="60">
        <v>0</v>
      </c>
    </row>
    <row r="515" spans="1:48" x14ac:dyDescent="0.35">
      <c r="A515" s="28" t="s">
        <v>5689</v>
      </c>
      <c r="B515" s="28">
        <v>494</v>
      </c>
      <c r="C515" s="66">
        <v>4035</v>
      </c>
      <c r="D515" s="28" t="s">
        <v>4822</v>
      </c>
      <c r="E515" s="28" t="s">
        <v>845</v>
      </c>
      <c r="F515" s="28" t="s">
        <v>5</v>
      </c>
      <c r="G515" s="28" t="s">
        <v>6</v>
      </c>
      <c r="H515" s="28" t="s">
        <v>1893</v>
      </c>
      <c r="I515" s="30"/>
      <c r="J515" s="28" t="s">
        <v>1526</v>
      </c>
      <c r="K515" s="28" t="s">
        <v>2761</v>
      </c>
      <c r="L515" s="28"/>
      <c r="M515" s="28"/>
      <c r="N515" s="31">
        <v>374756997475</v>
      </c>
      <c r="O515" s="31" t="s">
        <v>5172</v>
      </c>
      <c r="P515" s="28">
        <v>9398994629</v>
      </c>
      <c r="Q515" s="28" t="s">
        <v>2764</v>
      </c>
      <c r="R515" s="28" t="s">
        <v>108</v>
      </c>
      <c r="S515" s="49"/>
      <c r="T515" s="28">
        <v>304</v>
      </c>
      <c r="U515" s="49"/>
      <c r="V515" s="47">
        <v>17000</v>
      </c>
      <c r="W515" s="47">
        <v>12500</v>
      </c>
      <c r="X515" s="47">
        <v>12000</v>
      </c>
      <c r="Y515" s="47">
        <v>500</v>
      </c>
      <c r="Z515" s="49"/>
      <c r="AA515" s="41">
        <v>500</v>
      </c>
      <c r="AB515" s="41">
        <v>500</v>
      </c>
      <c r="AC515" s="41">
        <v>500</v>
      </c>
      <c r="AD515" s="41">
        <v>0</v>
      </c>
      <c r="AE515" s="49"/>
      <c r="AF515" s="43">
        <v>0</v>
      </c>
      <c r="AG515" s="43">
        <v>0</v>
      </c>
      <c r="AH515" s="43">
        <v>0</v>
      </c>
      <c r="AI515" s="43">
        <v>0</v>
      </c>
      <c r="AJ515" s="49"/>
      <c r="AK515" s="45">
        <v>16500</v>
      </c>
      <c r="AL515" s="45">
        <v>12000</v>
      </c>
      <c r="AM515" s="45">
        <v>11500</v>
      </c>
      <c r="AN515" s="45">
        <v>500</v>
      </c>
      <c r="AO515" s="49"/>
      <c r="AP515" s="28">
        <v>9500</v>
      </c>
      <c r="AQ515" s="28">
        <v>7000</v>
      </c>
      <c r="AR515" s="28" t="s">
        <v>4422</v>
      </c>
      <c r="AS515" s="49"/>
      <c r="AT515" s="31">
        <v>96</v>
      </c>
      <c r="AU515" s="31">
        <v>95.833333333333343</v>
      </c>
      <c r="AV515" s="60">
        <v>44662</v>
      </c>
    </row>
    <row r="516" spans="1:48" x14ac:dyDescent="0.35">
      <c r="A516" s="28" t="s">
        <v>5689</v>
      </c>
      <c r="B516" s="28">
        <v>495</v>
      </c>
      <c r="C516" s="66">
        <v>4036</v>
      </c>
      <c r="D516" s="28" t="s">
        <v>4823</v>
      </c>
      <c r="E516" s="28" t="s">
        <v>846</v>
      </c>
      <c r="F516" s="28" t="s">
        <v>5</v>
      </c>
      <c r="G516" s="28" t="s">
        <v>173</v>
      </c>
      <c r="H516" s="28" t="s">
        <v>1893</v>
      </c>
      <c r="I516" s="30"/>
      <c r="J516" s="28" t="s">
        <v>2260</v>
      </c>
      <c r="K516" s="28" t="s">
        <v>2761</v>
      </c>
      <c r="L516" s="28"/>
      <c r="M516" s="28"/>
      <c r="N516" s="31">
        <v>583437689411</v>
      </c>
      <c r="O516" s="31" t="s">
        <v>5173</v>
      </c>
      <c r="P516" s="28">
        <v>9010499053</v>
      </c>
      <c r="Q516" s="28" t="s">
        <v>2764</v>
      </c>
      <c r="R516" s="28" t="s">
        <v>36</v>
      </c>
      <c r="S516" s="49"/>
      <c r="T516" s="28" t="s">
        <v>2937</v>
      </c>
      <c r="U516" s="49"/>
      <c r="V516" s="47">
        <v>22500</v>
      </c>
      <c r="W516" s="47">
        <v>22500</v>
      </c>
      <c r="X516" s="47">
        <v>0</v>
      </c>
      <c r="Y516" s="47">
        <v>22500</v>
      </c>
      <c r="Z516" s="49"/>
      <c r="AA516" s="41">
        <v>8000</v>
      </c>
      <c r="AB516" s="41">
        <v>8000</v>
      </c>
      <c r="AC516" s="41">
        <v>0</v>
      </c>
      <c r="AD516" s="41">
        <v>8000</v>
      </c>
      <c r="AE516" s="49"/>
      <c r="AF516" s="43">
        <v>0</v>
      </c>
      <c r="AG516" s="43">
        <v>0</v>
      </c>
      <c r="AH516" s="43">
        <v>0</v>
      </c>
      <c r="AI516" s="43">
        <v>0</v>
      </c>
      <c r="AJ516" s="49"/>
      <c r="AK516" s="45">
        <v>14500</v>
      </c>
      <c r="AL516" s="45">
        <v>14500</v>
      </c>
      <c r="AM516" s="45">
        <v>0</v>
      </c>
      <c r="AN516" s="45">
        <v>14500</v>
      </c>
      <c r="AO516" s="49"/>
      <c r="AP516" s="28">
        <v>9500</v>
      </c>
      <c r="AQ516" s="28">
        <v>5000</v>
      </c>
      <c r="AR516" s="28" t="s">
        <v>4422</v>
      </c>
      <c r="AS516" s="49"/>
      <c r="AT516" s="31">
        <v>0</v>
      </c>
      <c r="AU516" s="31">
        <v>0</v>
      </c>
      <c r="AV516" s="60">
        <v>0</v>
      </c>
    </row>
    <row r="517" spans="1:48" x14ac:dyDescent="0.35">
      <c r="A517" s="28" t="s">
        <v>5689</v>
      </c>
      <c r="B517" s="28">
        <v>496</v>
      </c>
      <c r="C517" s="66">
        <v>4122</v>
      </c>
      <c r="D517" s="28" t="s">
        <v>4824</v>
      </c>
      <c r="E517" s="28" t="s">
        <v>847</v>
      </c>
      <c r="F517" s="28" t="s">
        <v>5</v>
      </c>
      <c r="G517" s="28" t="s">
        <v>173</v>
      </c>
      <c r="H517" s="28" t="s">
        <v>1893</v>
      </c>
      <c r="I517" s="30"/>
      <c r="J517" s="28" t="s">
        <v>2261</v>
      </c>
      <c r="K517" s="28" t="s">
        <v>2761</v>
      </c>
      <c r="L517" s="28"/>
      <c r="M517" s="28"/>
      <c r="N517" s="31">
        <v>530818638417</v>
      </c>
      <c r="O517" s="31" t="s">
        <v>5174</v>
      </c>
      <c r="P517" s="28">
        <v>6303739868</v>
      </c>
      <c r="Q517" s="28" t="s">
        <v>2764</v>
      </c>
      <c r="R517" s="28" t="s">
        <v>49</v>
      </c>
      <c r="S517" s="49"/>
      <c r="T517" s="28" t="s">
        <v>2937</v>
      </c>
      <c r="U517" s="49"/>
      <c r="V517" s="47">
        <v>21500</v>
      </c>
      <c r="W517" s="47">
        <v>21500</v>
      </c>
      <c r="X517" s="47">
        <v>3000</v>
      </c>
      <c r="Y517" s="47">
        <v>18500</v>
      </c>
      <c r="Z517" s="49"/>
      <c r="AA517" s="41">
        <v>7000</v>
      </c>
      <c r="AB517" s="41">
        <v>7000</v>
      </c>
      <c r="AC517" s="41">
        <v>3000</v>
      </c>
      <c r="AD517" s="41">
        <v>4000</v>
      </c>
      <c r="AE517" s="49"/>
      <c r="AF517" s="43">
        <v>0</v>
      </c>
      <c r="AG517" s="43">
        <v>0</v>
      </c>
      <c r="AH517" s="43">
        <v>0</v>
      </c>
      <c r="AI517" s="43">
        <v>0</v>
      </c>
      <c r="AJ517" s="49"/>
      <c r="AK517" s="45">
        <v>14500</v>
      </c>
      <c r="AL517" s="45">
        <v>14500</v>
      </c>
      <c r="AM517" s="45">
        <v>0</v>
      </c>
      <c r="AN517" s="45">
        <v>14500</v>
      </c>
      <c r="AO517" s="49"/>
      <c r="AP517" s="28">
        <v>9500</v>
      </c>
      <c r="AQ517" s="28">
        <v>5000</v>
      </c>
      <c r="AR517" s="28" t="s">
        <v>4422</v>
      </c>
      <c r="AS517" s="49"/>
      <c r="AT517" s="31">
        <v>13.953488372093023</v>
      </c>
      <c r="AU517" s="31">
        <v>0</v>
      </c>
      <c r="AV517" s="60">
        <v>44667</v>
      </c>
    </row>
    <row r="518" spans="1:48" x14ac:dyDescent="0.35">
      <c r="A518" s="28" t="s">
        <v>5689</v>
      </c>
      <c r="B518" s="28">
        <v>497</v>
      </c>
      <c r="C518" s="66">
        <v>4045</v>
      </c>
      <c r="D518" s="28" t="s">
        <v>4825</v>
      </c>
      <c r="E518" s="28" t="s">
        <v>848</v>
      </c>
      <c r="F518" s="28" t="s">
        <v>5</v>
      </c>
      <c r="G518" s="28" t="s">
        <v>173</v>
      </c>
      <c r="H518" s="28" t="s">
        <v>1893</v>
      </c>
      <c r="I518" s="30"/>
      <c r="J518" s="28" t="s">
        <v>2040</v>
      </c>
      <c r="K518" s="28" t="s">
        <v>2761</v>
      </c>
      <c r="L518" s="28"/>
      <c r="M518" s="28"/>
      <c r="N518" s="31"/>
      <c r="O518" s="31" t="s">
        <v>2941</v>
      </c>
      <c r="P518" s="28">
        <v>9573930842</v>
      </c>
      <c r="Q518" s="28" t="s">
        <v>2764</v>
      </c>
      <c r="R518" s="28" t="s">
        <v>68</v>
      </c>
      <c r="S518" s="49"/>
      <c r="T518" s="28">
        <v>352</v>
      </c>
      <c r="U518" s="49"/>
      <c r="V518" s="47">
        <v>21000</v>
      </c>
      <c r="W518" s="47">
        <v>15500</v>
      </c>
      <c r="X518" s="47">
        <v>13500</v>
      </c>
      <c r="Y518" s="47">
        <v>2000</v>
      </c>
      <c r="Z518" s="49"/>
      <c r="AA518" s="41">
        <v>4500</v>
      </c>
      <c r="AB518" s="41">
        <v>4500</v>
      </c>
      <c r="AC518" s="41">
        <v>4500</v>
      </c>
      <c r="AD518" s="41">
        <v>0</v>
      </c>
      <c r="AE518" s="49"/>
      <c r="AF518" s="43">
        <v>0</v>
      </c>
      <c r="AG518" s="43">
        <v>0</v>
      </c>
      <c r="AH518" s="43">
        <v>0</v>
      </c>
      <c r="AI518" s="43">
        <v>0</v>
      </c>
      <c r="AJ518" s="49"/>
      <c r="AK518" s="45">
        <v>16500</v>
      </c>
      <c r="AL518" s="45">
        <v>11000</v>
      </c>
      <c r="AM518" s="45">
        <v>9000</v>
      </c>
      <c r="AN518" s="45">
        <v>2000</v>
      </c>
      <c r="AO518" s="49"/>
      <c r="AP518" s="28">
        <v>9500</v>
      </c>
      <c r="AQ518" s="28">
        <v>7000</v>
      </c>
      <c r="AR518" s="28" t="s">
        <v>4422</v>
      </c>
      <c r="AS518" s="49"/>
      <c r="AT518" s="31">
        <v>87.096774193548384</v>
      </c>
      <c r="AU518" s="31">
        <v>81.818181818181827</v>
      </c>
      <c r="AV518" s="60">
        <v>44667</v>
      </c>
    </row>
    <row r="519" spans="1:48" x14ac:dyDescent="0.35">
      <c r="A519" s="28" t="s">
        <v>5689</v>
      </c>
      <c r="B519" s="28">
        <v>498</v>
      </c>
      <c r="C519" s="66">
        <v>4001</v>
      </c>
      <c r="D519" s="28" t="s">
        <v>4826</v>
      </c>
      <c r="E519" s="28" t="s">
        <v>849</v>
      </c>
      <c r="F519" s="28" t="s">
        <v>5</v>
      </c>
      <c r="G519" s="28" t="s">
        <v>173</v>
      </c>
      <c r="H519" s="28" t="s">
        <v>1893</v>
      </c>
      <c r="I519" s="30"/>
      <c r="J519" s="28" t="s">
        <v>2262</v>
      </c>
      <c r="K519" s="28" t="s">
        <v>2761</v>
      </c>
      <c r="L519" s="28"/>
      <c r="M519" s="28"/>
      <c r="N519" s="31">
        <v>946094524219</v>
      </c>
      <c r="O519" s="31" t="s">
        <v>5175</v>
      </c>
      <c r="P519" s="28">
        <v>7680831872</v>
      </c>
      <c r="Q519" s="28" t="s">
        <v>2762</v>
      </c>
      <c r="R519" s="28" t="s">
        <v>97</v>
      </c>
      <c r="S519" s="49"/>
      <c r="T519" s="28">
        <v>144</v>
      </c>
      <c r="U519" s="49"/>
      <c r="V519" s="47">
        <v>9500</v>
      </c>
      <c r="W519" s="47">
        <v>7000</v>
      </c>
      <c r="X519" s="47">
        <v>7000</v>
      </c>
      <c r="Y519" s="47">
        <v>0</v>
      </c>
      <c r="Z519" s="49"/>
      <c r="AA519" s="41">
        <v>0</v>
      </c>
      <c r="AB519" s="41">
        <v>0</v>
      </c>
      <c r="AC519" s="41">
        <v>0</v>
      </c>
      <c r="AD519" s="41">
        <v>0</v>
      </c>
      <c r="AE519" s="49"/>
      <c r="AF519" s="43">
        <v>0</v>
      </c>
      <c r="AG519" s="43">
        <v>0</v>
      </c>
      <c r="AH519" s="43">
        <v>0</v>
      </c>
      <c r="AI519" s="43">
        <v>0</v>
      </c>
      <c r="AJ519" s="49"/>
      <c r="AK519" s="45">
        <v>9500</v>
      </c>
      <c r="AL519" s="45">
        <v>7000</v>
      </c>
      <c r="AM519" s="45">
        <v>7000</v>
      </c>
      <c r="AN519" s="45">
        <v>0</v>
      </c>
      <c r="AO519" s="49"/>
      <c r="AP519" s="28">
        <v>9500</v>
      </c>
      <c r="AQ519" s="28" t="s">
        <v>4422</v>
      </c>
      <c r="AR519" s="28" t="s">
        <v>4422</v>
      </c>
      <c r="AS519" s="49"/>
      <c r="AT519" s="31">
        <v>100</v>
      </c>
      <c r="AU519" s="31">
        <v>100</v>
      </c>
      <c r="AV519" s="60">
        <v>44606</v>
      </c>
    </row>
    <row r="520" spans="1:48" x14ac:dyDescent="0.35">
      <c r="A520" s="28" t="s">
        <v>5690</v>
      </c>
      <c r="B520" s="28">
        <v>499</v>
      </c>
      <c r="C520" s="66">
        <v>4047</v>
      </c>
      <c r="D520" s="28" t="s">
        <v>383</v>
      </c>
      <c r="E520" s="35" t="s">
        <v>850</v>
      </c>
      <c r="F520" s="35" t="s">
        <v>5</v>
      </c>
      <c r="G520" s="28" t="s">
        <v>6</v>
      </c>
      <c r="H520" s="35" t="s">
        <v>1893</v>
      </c>
      <c r="I520" s="38"/>
      <c r="J520" s="35" t="s">
        <v>2057</v>
      </c>
      <c r="K520" s="35" t="s">
        <v>2760</v>
      </c>
      <c r="L520" s="35"/>
      <c r="M520" s="35"/>
      <c r="N520" s="37"/>
      <c r="O520" s="37" t="s">
        <v>2941</v>
      </c>
      <c r="P520" s="35">
        <v>9912670278</v>
      </c>
      <c r="Q520" s="35" t="s">
        <v>2762</v>
      </c>
      <c r="R520" s="35" t="s">
        <v>97</v>
      </c>
      <c r="S520" s="49"/>
      <c r="T520" s="35" t="s">
        <v>2937</v>
      </c>
      <c r="U520" s="49"/>
      <c r="V520" s="47">
        <v>9500</v>
      </c>
      <c r="W520" s="47">
        <v>9500</v>
      </c>
      <c r="X520" s="47">
        <v>0</v>
      </c>
      <c r="Y520" s="47">
        <v>9500</v>
      </c>
      <c r="Z520" s="49"/>
      <c r="AA520" s="41">
        <v>0</v>
      </c>
      <c r="AB520" s="41">
        <v>0</v>
      </c>
      <c r="AC520" s="41">
        <v>0</v>
      </c>
      <c r="AD520" s="41">
        <v>0</v>
      </c>
      <c r="AE520" s="49"/>
      <c r="AF520" s="43">
        <v>0</v>
      </c>
      <c r="AG520" s="43">
        <v>0</v>
      </c>
      <c r="AH520" s="43">
        <v>0</v>
      </c>
      <c r="AI520" s="43">
        <v>0</v>
      </c>
      <c r="AJ520" s="49"/>
      <c r="AK520" s="45">
        <v>9500</v>
      </c>
      <c r="AL520" s="45">
        <v>9500</v>
      </c>
      <c r="AM520" s="45">
        <v>0</v>
      </c>
      <c r="AN520" s="45">
        <v>9500</v>
      </c>
      <c r="AO520" s="49"/>
      <c r="AP520" s="35">
        <v>9500</v>
      </c>
      <c r="AQ520" s="35" t="s">
        <v>4422</v>
      </c>
      <c r="AR520" s="35" t="s">
        <v>4422</v>
      </c>
      <c r="AS520" s="49"/>
      <c r="AT520" s="37">
        <v>0</v>
      </c>
      <c r="AU520" s="37">
        <v>0</v>
      </c>
      <c r="AV520" s="60">
        <v>0</v>
      </c>
    </row>
    <row r="521" spans="1:48" x14ac:dyDescent="0.35">
      <c r="A521" s="28" t="s">
        <v>5689</v>
      </c>
      <c r="B521" s="28">
        <v>500</v>
      </c>
      <c r="C521" s="28" t="s">
        <v>384</v>
      </c>
      <c r="D521" s="28" t="s">
        <v>384</v>
      </c>
      <c r="E521" s="35" t="s">
        <v>851</v>
      </c>
      <c r="F521" s="35" t="s">
        <v>5</v>
      </c>
      <c r="G521" s="28" t="s">
        <v>173</v>
      </c>
      <c r="H521" s="35" t="s">
        <v>1893</v>
      </c>
      <c r="I521" s="38"/>
      <c r="J521" s="35" t="s">
        <v>2263</v>
      </c>
      <c r="K521" s="35" t="s">
        <v>2760</v>
      </c>
      <c r="L521" s="35" t="s">
        <v>2834</v>
      </c>
      <c r="M521" s="35"/>
      <c r="N521" s="37"/>
      <c r="O521" s="37" t="s">
        <v>2941</v>
      </c>
      <c r="P521" s="35">
        <v>9640391856</v>
      </c>
      <c r="Q521" s="35" t="s">
        <v>2764</v>
      </c>
      <c r="R521" s="35" t="s">
        <v>67</v>
      </c>
      <c r="S521" s="49"/>
      <c r="T521" s="35" t="s">
        <v>2937</v>
      </c>
      <c r="U521" s="49"/>
      <c r="V521" s="47">
        <v>30500</v>
      </c>
      <c r="W521" s="47">
        <v>30500</v>
      </c>
      <c r="X521" s="47">
        <v>0</v>
      </c>
      <c r="Y521" s="47">
        <v>30500</v>
      </c>
      <c r="Z521" s="49"/>
      <c r="AA521" s="41">
        <v>13000</v>
      </c>
      <c r="AB521" s="41">
        <v>13000</v>
      </c>
      <c r="AC521" s="41">
        <v>0</v>
      </c>
      <c r="AD521" s="41">
        <v>13000</v>
      </c>
      <c r="AE521" s="49"/>
      <c r="AF521" s="43">
        <v>0</v>
      </c>
      <c r="AG521" s="43">
        <v>0</v>
      </c>
      <c r="AH521" s="43">
        <v>0</v>
      </c>
      <c r="AI521" s="43">
        <v>0</v>
      </c>
      <c r="AJ521" s="49"/>
      <c r="AK521" s="45">
        <v>17500</v>
      </c>
      <c r="AL521" s="45">
        <v>17500</v>
      </c>
      <c r="AM521" s="45">
        <v>0</v>
      </c>
      <c r="AN521" s="45">
        <v>17500</v>
      </c>
      <c r="AO521" s="49"/>
      <c r="AP521" s="35">
        <v>9500</v>
      </c>
      <c r="AQ521" s="35">
        <v>8000</v>
      </c>
      <c r="AR521" s="35" t="s">
        <v>4422</v>
      </c>
      <c r="AS521" s="49"/>
      <c r="AT521" s="37">
        <v>0</v>
      </c>
      <c r="AU521" s="37">
        <v>0</v>
      </c>
      <c r="AV521" s="60">
        <v>0</v>
      </c>
    </row>
    <row r="522" spans="1:48" x14ac:dyDescent="0.35">
      <c r="A522" s="28" t="s">
        <v>5690</v>
      </c>
      <c r="B522" s="28">
        <v>501</v>
      </c>
      <c r="C522" s="28" t="s">
        <v>385</v>
      </c>
      <c r="D522" s="28" t="s">
        <v>385</v>
      </c>
      <c r="E522" s="35" t="s">
        <v>852</v>
      </c>
      <c r="F522" s="35" t="s">
        <v>5</v>
      </c>
      <c r="G522" s="28" t="s">
        <v>6</v>
      </c>
      <c r="H522" s="35" t="s">
        <v>1893</v>
      </c>
      <c r="I522" s="38"/>
      <c r="J522" s="35" t="s">
        <v>2264</v>
      </c>
      <c r="K522" s="35" t="s">
        <v>2760</v>
      </c>
      <c r="L522" s="35" t="s">
        <v>2834</v>
      </c>
      <c r="M522" s="35"/>
      <c r="N522" s="37"/>
      <c r="O522" s="37" t="s">
        <v>2941</v>
      </c>
      <c r="P522" s="35">
        <v>7730841313</v>
      </c>
      <c r="Q522" s="35" t="s">
        <v>2764</v>
      </c>
      <c r="R522" s="35" t="s">
        <v>83</v>
      </c>
      <c r="S522" s="49"/>
      <c r="T522" s="35" t="s">
        <v>2937</v>
      </c>
      <c r="U522" s="49"/>
      <c r="V522" s="47">
        <v>16500</v>
      </c>
      <c r="W522" s="47">
        <v>16500</v>
      </c>
      <c r="X522" s="47">
        <v>0</v>
      </c>
      <c r="Y522" s="47">
        <v>16500</v>
      </c>
      <c r="Z522" s="49"/>
      <c r="AA522" s="41">
        <v>0</v>
      </c>
      <c r="AB522" s="41">
        <v>0</v>
      </c>
      <c r="AC522" s="41">
        <v>0</v>
      </c>
      <c r="AD522" s="41">
        <v>0</v>
      </c>
      <c r="AE522" s="49"/>
      <c r="AF522" s="43">
        <v>0</v>
      </c>
      <c r="AG522" s="43">
        <v>0</v>
      </c>
      <c r="AH522" s="43">
        <v>0</v>
      </c>
      <c r="AI522" s="43">
        <v>0</v>
      </c>
      <c r="AJ522" s="49"/>
      <c r="AK522" s="45">
        <v>16500</v>
      </c>
      <c r="AL522" s="45">
        <v>16500</v>
      </c>
      <c r="AM522" s="45">
        <v>0</v>
      </c>
      <c r="AN522" s="45">
        <v>16500</v>
      </c>
      <c r="AO522" s="49"/>
      <c r="AP522" s="35">
        <v>9500</v>
      </c>
      <c r="AQ522" s="35">
        <v>7000</v>
      </c>
      <c r="AR522" s="35" t="s">
        <v>4422</v>
      </c>
      <c r="AS522" s="49"/>
      <c r="AT522" s="37">
        <v>0</v>
      </c>
      <c r="AU522" s="37">
        <v>0</v>
      </c>
      <c r="AV522" s="60">
        <v>0</v>
      </c>
    </row>
    <row r="523" spans="1:48" x14ac:dyDescent="0.35">
      <c r="A523" s="28" t="s">
        <v>5689</v>
      </c>
      <c r="B523" s="28">
        <v>502</v>
      </c>
      <c r="C523" s="66">
        <v>4002</v>
      </c>
      <c r="D523" s="28" t="s">
        <v>4827</v>
      </c>
      <c r="E523" s="28" t="s">
        <v>853</v>
      </c>
      <c r="F523" s="28" t="s">
        <v>5</v>
      </c>
      <c r="G523" s="28" t="s">
        <v>6</v>
      </c>
      <c r="H523" s="28" t="s">
        <v>1893</v>
      </c>
      <c r="I523" s="30"/>
      <c r="J523" s="28" t="s">
        <v>2265</v>
      </c>
      <c r="K523" s="28" t="s">
        <v>2761</v>
      </c>
      <c r="L523" s="28"/>
      <c r="M523" s="28"/>
      <c r="N523" s="31">
        <v>311447012109</v>
      </c>
      <c r="O523" s="31" t="s">
        <v>5176</v>
      </c>
      <c r="P523" s="28">
        <v>9848459714</v>
      </c>
      <c r="Q523" s="28" t="s">
        <v>2762</v>
      </c>
      <c r="R523" s="28" t="s">
        <v>97</v>
      </c>
      <c r="S523" s="49"/>
      <c r="T523" s="28" t="s">
        <v>2937</v>
      </c>
      <c r="U523" s="49"/>
      <c r="V523" s="47">
        <v>14000</v>
      </c>
      <c r="W523" s="47">
        <v>14000</v>
      </c>
      <c r="X523" s="47">
        <v>1000</v>
      </c>
      <c r="Y523" s="47">
        <v>13000</v>
      </c>
      <c r="Z523" s="49"/>
      <c r="AA523" s="41">
        <v>4500</v>
      </c>
      <c r="AB523" s="41">
        <v>4500</v>
      </c>
      <c r="AC523" s="41">
        <v>1000</v>
      </c>
      <c r="AD523" s="41">
        <v>3500</v>
      </c>
      <c r="AE523" s="49"/>
      <c r="AF523" s="43">
        <v>0</v>
      </c>
      <c r="AG523" s="43">
        <v>0</v>
      </c>
      <c r="AH523" s="43">
        <v>0</v>
      </c>
      <c r="AI523" s="43">
        <v>0</v>
      </c>
      <c r="AJ523" s="49"/>
      <c r="AK523" s="45">
        <v>9500</v>
      </c>
      <c r="AL523" s="45">
        <v>9500</v>
      </c>
      <c r="AM523" s="45">
        <v>0</v>
      </c>
      <c r="AN523" s="45">
        <v>9500</v>
      </c>
      <c r="AO523" s="49"/>
      <c r="AP523" s="28">
        <v>9500</v>
      </c>
      <c r="AQ523" s="28" t="s">
        <v>4422</v>
      </c>
      <c r="AR523" s="28" t="s">
        <v>4422</v>
      </c>
      <c r="AS523" s="49"/>
      <c r="AT523" s="31">
        <v>7.1428571428571423</v>
      </c>
      <c r="AU523" s="31">
        <v>0</v>
      </c>
      <c r="AV523" s="60">
        <v>44541</v>
      </c>
    </row>
    <row r="524" spans="1:48" x14ac:dyDescent="0.35">
      <c r="A524" s="28" t="s">
        <v>5690</v>
      </c>
      <c r="B524" s="28">
        <v>503</v>
      </c>
      <c r="C524" s="28" t="s">
        <v>386</v>
      </c>
      <c r="D524" s="28" t="s">
        <v>386</v>
      </c>
      <c r="E524" s="35" t="s">
        <v>854</v>
      </c>
      <c r="F524" s="35" t="s">
        <v>5</v>
      </c>
      <c r="G524" s="28" t="s">
        <v>6</v>
      </c>
      <c r="H524" s="35" t="s">
        <v>1893</v>
      </c>
      <c r="I524" s="38"/>
      <c r="J524" s="35" t="s">
        <v>2157</v>
      </c>
      <c r="K524" s="35" t="s">
        <v>2760</v>
      </c>
      <c r="L524" s="35" t="s">
        <v>2834</v>
      </c>
      <c r="M524" s="35"/>
      <c r="N524" s="37"/>
      <c r="O524" s="37" t="s">
        <v>2941</v>
      </c>
      <c r="P524" s="35">
        <v>8185819458</v>
      </c>
      <c r="Q524" s="35" t="s">
        <v>2762</v>
      </c>
      <c r="R524" s="35" t="s">
        <v>45</v>
      </c>
      <c r="S524" s="49"/>
      <c r="T524" s="35" t="s">
        <v>2937</v>
      </c>
      <c r="U524" s="49"/>
      <c r="V524" s="47">
        <v>9500</v>
      </c>
      <c r="W524" s="47">
        <v>9500</v>
      </c>
      <c r="X524" s="47">
        <v>0</v>
      </c>
      <c r="Y524" s="47">
        <v>9500</v>
      </c>
      <c r="Z524" s="49"/>
      <c r="AA524" s="41">
        <v>0</v>
      </c>
      <c r="AB524" s="41">
        <v>0</v>
      </c>
      <c r="AC524" s="41">
        <v>0</v>
      </c>
      <c r="AD524" s="41">
        <v>0</v>
      </c>
      <c r="AE524" s="49"/>
      <c r="AF524" s="43">
        <v>0</v>
      </c>
      <c r="AG524" s="43">
        <v>0</v>
      </c>
      <c r="AH524" s="43">
        <v>0</v>
      </c>
      <c r="AI524" s="43">
        <v>0</v>
      </c>
      <c r="AJ524" s="49"/>
      <c r="AK524" s="45">
        <v>9500</v>
      </c>
      <c r="AL524" s="45">
        <v>9500</v>
      </c>
      <c r="AM524" s="45">
        <v>0</v>
      </c>
      <c r="AN524" s="45">
        <v>9500</v>
      </c>
      <c r="AO524" s="49"/>
      <c r="AP524" s="35">
        <v>9500</v>
      </c>
      <c r="AQ524" s="35" t="s">
        <v>4422</v>
      </c>
      <c r="AR524" s="35" t="s">
        <v>4422</v>
      </c>
      <c r="AS524" s="49"/>
      <c r="AT524" s="37">
        <v>0</v>
      </c>
      <c r="AU524" s="37">
        <v>0</v>
      </c>
      <c r="AV524" s="60">
        <v>0</v>
      </c>
    </row>
    <row r="525" spans="1:48" x14ac:dyDescent="0.35">
      <c r="A525" s="28" t="s">
        <v>5689</v>
      </c>
      <c r="B525" s="28">
        <v>504</v>
      </c>
      <c r="C525" s="66">
        <v>3963</v>
      </c>
      <c r="D525" s="28" t="s">
        <v>4828</v>
      </c>
      <c r="E525" s="28" t="s">
        <v>855</v>
      </c>
      <c r="F525" s="28" t="s">
        <v>5</v>
      </c>
      <c r="G525" s="28" t="s">
        <v>6</v>
      </c>
      <c r="H525" s="28" t="s">
        <v>1893</v>
      </c>
      <c r="I525" s="30"/>
      <c r="J525" s="28" t="s">
        <v>2258</v>
      </c>
      <c r="K525" s="28" t="s">
        <v>2761</v>
      </c>
      <c r="L525" s="28"/>
      <c r="M525" s="28"/>
      <c r="N525" s="31"/>
      <c r="O525" s="31" t="s">
        <v>2941</v>
      </c>
      <c r="P525" s="28">
        <v>8466822728</v>
      </c>
      <c r="Q525" s="28" t="s">
        <v>2762</v>
      </c>
      <c r="R525" s="28" t="s">
        <v>87</v>
      </c>
      <c r="S525" s="49"/>
      <c r="T525" s="28" t="s">
        <v>2937</v>
      </c>
      <c r="U525" s="49"/>
      <c r="V525" s="47">
        <v>15500</v>
      </c>
      <c r="W525" s="47">
        <v>15500</v>
      </c>
      <c r="X525" s="47">
        <v>2000</v>
      </c>
      <c r="Y525" s="47">
        <v>13500</v>
      </c>
      <c r="Z525" s="49"/>
      <c r="AA525" s="41">
        <v>6000</v>
      </c>
      <c r="AB525" s="41">
        <v>6000</v>
      </c>
      <c r="AC525" s="41">
        <v>2000</v>
      </c>
      <c r="AD525" s="41">
        <v>4000</v>
      </c>
      <c r="AE525" s="49"/>
      <c r="AF525" s="43">
        <v>0</v>
      </c>
      <c r="AG525" s="43">
        <v>0</v>
      </c>
      <c r="AH525" s="43">
        <v>0</v>
      </c>
      <c r="AI525" s="43">
        <v>0</v>
      </c>
      <c r="AJ525" s="49"/>
      <c r="AK525" s="45">
        <v>9500</v>
      </c>
      <c r="AL525" s="45">
        <v>9500</v>
      </c>
      <c r="AM525" s="45">
        <v>0</v>
      </c>
      <c r="AN525" s="45">
        <v>9500</v>
      </c>
      <c r="AO525" s="49"/>
      <c r="AP525" s="28">
        <v>9500</v>
      </c>
      <c r="AQ525" s="28" t="s">
        <v>4422</v>
      </c>
      <c r="AR525" s="28" t="s">
        <v>4422</v>
      </c>
      <c r="AS525" s="49"/>
      <c r="AT525" s="31">
        <v>12.903225806451612</v>
      </c>
      <c r="AU525" s="31">
        <v>0</v>
      </c>
      <c r="AV525" s="60">
        <v>44624</v>
      </c>
    </row>
    <row r="526" spans="1:48" x14ac:dyDescent="0.35">
      <c r="A526" s="28" t="s">
        <v>5689</v>
      </c>
      <c r="B526" s="28">
        <v>505</v>
      </c>
      <c r="C526" s="66">
        <v>4454</v>
      </c>
      <c r="D526" s="28" t="s">
        <v>4829</v>
      </c>
      <c r="E526" s="28" t="s">
        <v>856</v>
      </c>
      <c r="F526" s="28" t="s">
        <v>5</v>
      </c>
      <c r="G526" s="28" t="s">
        <v>173</v>
      </c>
      <c r="H526" s="28" t="s">
        <v>1893</v>
      </c>
      <c r="I526" s="30"/>
      <c r="J526" s="28" t="s">
        <v>2266</v>
      </c>
      <c r="K526" s="28" t="s">
        <v>2761</v>
      </c>
      <c r="L526" s="28" t="s">
        <v>2856</v>
      </c>
      <c r="M526" s="28"/>
      <c r="N526" s="31">
        <v>985196416141</v>
      </c>
      <c r="O526" s="31" t="s">
        <v>5177</v>
      </c>
      <c r="P526" s="28">
        <v>8555003264</v>
      </c>
      <c r="Q526" s="28" t="s">
        <v>2764</v>
      </c>
      <c r="R526" s="28" t="s">
        <v>83</v>
      </c>
      <c r="S526" s="49"/>
      <c r="T526" s="28" t="s">
        <v>2937</v>
      </c>
      <c r="U526" s="49"/>
      <c r="V526" s="47">
        <v>16500</v>
      </c>
      <c r="W526" s="47">
        <v>16500</v>
      </c>
      <c r="X526" s="47">
        <v>9000</v>
      </c>
      <c r="Y526" s="47">
        <v>7500</v>
      </c>
      <c r="Z526" s="49"/>
      <c r="AA526" s="41">
        <v>0</v>
      </c>
      <c r="AB526" s="41">
        <v>0</v>
      </c>
      <c r="AC526" s="41">
        <v>0</v>
      </c>
      <c r="AD526" s="41">
        <v>0</v>
      </c>
      <c r="AE526" s="49"/>
      <c r="AF526" s="43">
        <v>0</v>
      </c>
      <c r="AG526" s="43">
        <v>0</v>
      </c>
      <c r="AH526" s="43">
        <v>0</v>
      </c>
      <c r="AI526" s="43">
        <v>0</v>
      </c>
      <c r="AJ526" s="49"/>
      <c r="AK526" s="45">
        <v>16500</v>
      </c>
      <c r="AL526" s="45">
        <v>16500</v>
      </c>
      <c r="AM526" s="45">
        <v>9000</v>
      </c>
      <c r="AN526" s="45">
        <v>7500</v>
      </c>
      <c r="AO526" s="49"/>
      <c r="AP526" s="28">
        <v>9500</v>
      </c>
      <c r="AQ526" s="28">
        <v>7000</v>
      </c>
      <c r="AR526" s="28" t="s">
        <v>4422</v>
      </c>
      <c r="AS526" s="49"/>
      <c r="AT526" s="31">
        <v>54.54545454545454</v>
      </c>
      <c r="AU526" s="31">
        <v>54.54545454545454</v>
      </c>
      <c r="AV526" s="60">
        <v>44667</v>
      </c>
    </row>
    <row r="527" spans="1:48" x14ac:dyDescent="0.35">
      <c r="A527" s="28" t="s">
        <v>5690</v>
      </c>
      <c r="B527" s="28">
        <v>506</v>
      </c>
      <c r="C527" s="28" t="s">
        <v>387</v>
      </c>
      <c r="D527" s="28" t="s">
        <v>387</v>
      </c>
      <c r="E527" s="35" t="s">
        <v>857</v>
      </c>
      <c r="F527" s="35" t="s">
        <v>5</v>
      </c>
      <c r="G527" s="28" t="s">
        <v>173</v>
      </c>
      <c r="H527" s="35" t="s">
        <v>1893</v>
      </c>
      <c r="I527" s="38"/>
      <c r="J527" s="35" t="s">
        <v>2267</v>
      </c>
      <c r="K527" s="35" t="s">
        <v>2760</v>
      </c>
      <c r="L527" s="35" t="s">
        <v>2834</v>
      </c>
      <c r="M527" s="35"/>
      <c r="N527" s="37"/>
      <c r="O527" s="37" t="s">
        <v>2941</v>
      </c>
      <c r="P527" s="35">
        <v>8184975795</v>
      </c>
      <c r="Q527" s="35" t="s">
        <v>2762</v>
      </c>
      <c r="R527" s="35" t="s">
        <v>97</v>
      </c>
      <c r="S527" s="49"/>
      <c r="T527" s="35" t="s">
        <v>2937</v>
      </c>
      <c r="U527" s="49"/>
      <c r="V527" s="47">
        <v>24300</v>
      </c>
      <c r="W527" s="47">
        <v>24300</v>
      </c>
      <c r="X527" s="47">
        <v>0</v>
      </c>
      <c r="Y527" s="47">
        <v>24300</v>
      </c>
      <c r="Z527" s="49"/>
      <c r="AA527" s="41">
        <v>14800</v>
      </c>
      <c r="AB527" s="41">
        <v>14800</v>
      </c>
      <c r="AC527" s="41">
        <v>0</v>
      </c>
      <c r="AD527" s="41">
        <v>14800</v>
      </c>
      <c r="AE527" s="49"/>
      <c r="AF527" s="43">
        <v>0</v>
      </c>
      <c r="AG527" s="43">
        <v>0</v>
      </c>
      <c r="AH527" s="43">
        <v>0</v>
      </c>
      <c r="AI527" s="43">
        <v>0</v>
      </c>
      <c r="AJ527" s="49"/>
      <c r="AK527" s="45">
        <v>9500</v>
      </c>
      <c r="AL527" s="45">
        <v>9500</v>
      </c>
      <c r="AM527" s="45">
        <v>0</v>
      </c>
      <c r="AN527" s="45">
        <v>9500</v>
      </c>
      <c r="AO527" s="49"/>
      <c r="AP527" s="35">
        <v>9500</v>
      </c>
      <c r="AQ527" s="35" t="s">
        <v>4422</v>
      </c>
      <c r="AR527" s="35" t="s">
        <v>4422</v>
      </c>
      <c r="AS527" s="49"/>
      <c r="AT527" s="37">
        <v>0</v>
      </c>
      <c r="AU527" s="37">
        <v>0</v>
      </c>
      <c r="AV527" s="60">
        <v>0</v>
      </c>
    </row>
    <row r="528" spans="1:48" x14ac:dyDescent="0.35">
      <c r="A528" s="28" t="s">
        <v>5690</v>
      </c>
      <c r="B528" s="28">
        <v>507</v>
      </c>
      <c r="C528" s="66">
        <v>4057</v>
      </c>
      <c r="D528" s="28" t="s">
        <v>388</v>
      </c>
      <c r="E528" s="28" t="s">
        <v>858</v>
      </c>
      <c r="F528" s="28" t="s">
        <v>5</v>
      </c>
      <c r="G528" s="28" t="s">
        <v>6</v>
      </c>
      <c r="H528" s="28" t="s">
        <v>1893</v>
      </c>
      <c r="I528" s="30"/>
      <c r="J528" s="28" t="s">
        <v>2268</v>
      </c>
      <c r="K528" s="28" t="s">
        <v>2761</v>
      </c>
      <c r="L528" s="28"/>
      <c r="M528" s="28"/>
      <c r="N528" s="31">
        <v>992980659426</v>
      </c>
      <c r="O528" s="31" t="s">
        <v>4465</v>
      </c>
      <c r="P528" s="28">
        <v>7680869864</v>
      </c>
      <c r="Q528" s="28" t="s">
        <v>2764</v>
      </c>
      <c r="R528" s="28" t="s">
        <v>38</v>
      </c>
      <c r="S528" s="49"/>
      <c r="T528" s="28">
        <v>372</v>
      </c>
      <c r="U528" s="49"/>
      <c r="V528" s="47">
        <v>14500</v>
      </c>
      <c r="W528" s="47">
        <v>11500</v>
      </c>
      <c r="X528" s="47">
        <v>8000</v>
      </c>
      <c r="Y528" s="47">
        <v>3500</v>
      </c>
      <c r="Z528" s="49"/>
      <c r="AA528" s="41">
        <v>0</v>
      </c>
      <c r="AB528" s="41">
        <v>0</v>
      </c>
      <c r="AC528" s="41">
        <v>0</v>
      </c>
      <c r="AD528" s="41">
        <v>0</v>
      </c>
      <c r="AE528" s="49"/>
      <c r="AF528" s="43">
        <v>0</v>
      </c>
      <c r="AG528" s="43">
        <v>0</v>
      </c>
      <c r="AH528" s="43">
        <v>0</v>
      </c>
      <c r="AI528" s="43">
        <v>0</v>
      </c>
      <c r="AJ528" s="49"/>
      <c r="AK528" s="45">
        <v>14500</v>
      </c>
      <c r="AL528" s="45">
        <v>11500</v>
      </c>
      <c r="AM528" s="45">
        <v>8000</v>
      </c>
      <c r="AN528" s="45">
        <v>3500</v>
      </c>
      <c r="AO528" s="49"/>
      <c r="AP528" s="28">
        <v>9500</v>
      </c>
      <c r="AQ528" s="28">
        <v>5000</v>
      </c>
      <c r="AR528" s="28" t="s">
        <v>4422</v>
      </c>
      <c r="AS528" s="49"/>
      <c r="AT528" s="31">
        <v>69.565217391304344</v>
      </c>
      <c r="AU528" s="31">
        <v>69.565217391304344</v>
      </c>
      <c r="AV528" s="60">
        <v>44670</v>
      </c>
    </row>
    <row r="529" spans="1:48" x14ac:dyDescent="0.35">
      <c r="A529" s="28" t="s">
        <v>5689</v>
      </c>
      <c r="B529" s="28">
        <v>508</v>
      </c>
      <c r="C529" s="66">
        <v>4125</v>
      </c>
      <c r="D529" s="28" t="s">
        <v>4830</v>
      </c>
      <c r="E529" s="28" t="s">
        <v>859</v>
      </c>
      <c r="F529" s="28" t="s">
        <v>5</v>
      </c>
      <c r="G529" s="28" t="s">
        <v>6</v>
      </c>
      <c r="H529" s="28" t="s">
        <v>1893</v>
      </c>
      <c r="I529" s="30"/>
      <c r="J529" s="28" t="s">
        <v>2090</v>
      </c>
      <c r="K529" s="28" t="s">
        <v>2761</v>
      </c>
      <c r="L529" s="28"/>
      <c r="M529" s="28"/>
      <c r="N529" s="31"/>
      <c r="O529" s="31" t="s">
        <v>2941</v>
      </c>
      <c r="P529" s="28">
        <v>9666636667</v>
      </c>
      <c r="Q529" s="28" t="s">
        <v>2762</v>
      </c>
      <c r="R529" s="28" t="s">
        <v>75</v>
      </c>
      <c r="S529" s="49"/>
      <c r="T529" s="28">
        <v>312</v>
      </c>
      <c r="U529" s="49"/>
      <c r="V529" s="47">
        <v>12200</v>
      </c>
      <c r="W529" s="47">
        <v>10200</v>
      </c>
      <c r="X529" s="47">
        <v>3700</v>
      </c>
      <c r="Y529" s="47">
        <v>6500</v>
      </c>
      <c r="Z529" s="49"/>
      <c r="AA529" s="41">
        <v>2700</v>
      </c>
      <c r="AB529" s="41">
        <v>2700</v>
      </c>
      <c r="AC529" s="41">
        <v>2700</v>
      </c>
      <c r="AD529" s="41">
        <v>0</v>
      </c>
      <c r="AE529" s="49"/>
      <c r="AF529" s="43">
        <v>0</v>
      </c>
      <c r="AG529" s="43">
        <v>0</v>
      </c>
      <c r="AH529" s="43">
        <v>0</v>
      </c>
      <c r="AI529" s="43">
        <v>0</v>
      </c>
      <c r="AJ529" s="49"/>
      <c r="AK529" s="45">
        <v>9500</v>
      </c>
      <c r="AL529" s="45">
        <v>7500</v>
      </c>
      <c r="AM529" s="45">
        <v>1000</v>
      </c>
      <c r="AN529" s="45">
        <v>6500</v>
      </c>
      <c r="AO529" s="49"/>
      <c r="AP529" s="28">
        <v>9500</v>
      </c>
      <c r="AQ529" s="28" t="s">
        <v>4422</v>
      </c>
      <c r="AR529" s="28" t="s">
        <v>4422</v>
      </c>
      <c r="AS529" s="49"/>
      <c r="AT529" s="31">
        <v>36.274509803921568</v>
      </c>
      <c r="AU529" s="31">
        <v>13.333333333333334</v>
      </c>
      <c r="AV529" s="60">
        <v>44663</v>
      </c>
    </row>
    <row r="530" spans="1:48" x14ac:dyDescent="0.35">
      <c r="A530" s="28" t="s">
        <v>5689</v>
      </c>
      <c r="B530" s="28">
        <v>509</v>
      </c>
      <c r="C530" s="66">
        <v>4005</v>
      </c>
      <c r="D530" s="28" t="s">
        <v>4831</v>
      </c>
      <c r="E530" s="28" t="s">
        <v>860</v>
      </c>
      <c r="F530" s="28" t="s">
        <v>5</v>
      </c>
      <c r="G530" s="28" t="s">
        <v>6</v>
      </c>
      <c r="H530" s="28" t="s">
        <v>1893</v>
      </c>
      <c r="I530" s="30"/>
      <c r="J530" s="28" t="s">
        <v>2047</v>
      </c>
      <c r="K530" s="28" t="s">
        <v>2761</v>
      </c>
      <c r="L530" s="28"/>
      <c r="M530" s="28"/>
      <c r="N530" s="31">
        <v>609265261892</v>
      </c>
      <c r="O530" s="31" t="s">
        <v>5178</v>
      </c>
      <c r="P530" s="28">
        <v>9704973542</v>
      </c>
      <c r="Q530" s="28" t="s">
        <v>2764</v>
      </c>
      <c r="R530" s="28" t="s">
        <v>82</v>
      </c>
      <c r="S530" s="49"/>
      <c r="T530" s="28">
        <v>275</v>
      </c>
      <c r="U530" s="49"/>
      <c r="V530" s="47">
        <v>16500</v>
      </c>
      <c r="W530" s="47">
        <v>13000</v>
      </c>
      <c r="X530" s="47">
        <v>13000</v>
      </c>
      <c r="Y530" s="47">
        <v>0</v>
      </c>
      <c r="Z530" s="49"/>
      <c r="AA530" s="41">
        <v>0</v>
      </c>
      <c r="AB530" s="41">
        <v>0</v>
      </c>
      <c r="AC530" s="41">
        <v>0</v>
      </c>
      <c r="AD530" s="41">
        <v>0</v>
      </c>
      <c r="AE530" s="49"/>
      <c r="AF530" s="43">
        <v>0</v>
      </c>
      <c r="AG530" s="43">
        <v>0</v>
      </c>
      <c r="AH530" s="43">
        <v>0</v>
      </c>
      <c r="AI530" s="43">
        <v>0</v>
      </c>
      <c r="AJ530" s="49"/>
      <c r="AK530" s="45">
        <v>16500</v>
      </c>
      <c r="AL530" s="45">
        <v>13000</v>
      </c>
      <c r="AM530" s="45">
        <v>13000</v>
      </c>
      <c r="AN530" s="45">
        <v>0</v>
      </c>
      <c r="AO530" s="49"/>
      <c r="AP530" s="28">
        <v>9500</v>
      </c>
      <c r="AQ530" s="28">
        <v>7000</v>
      </c>
      <c r="AR530" s="28" t="s">
        <v>4422</v>
      </c>
      <c r="AS530" s="49"/>
      <c r="AT530" s="31">
        <v>100</v>
      </c>
      <c r="AU530" s="31">
        <v>100</v>
      </c>
      <c r="AV530" s="60">
        <v>44659</v>
      </c>
    </row>
    <row r="531" spans="1:48" x14ac:dyDescent="0.35">
      <c r="A531" s="28" t="s">
        <v>5689</v>
      </c>
      <c r="B531" s="28">
        <v>510</v>
      </c>
      <c r="C531" s="66">
        <v>4093</v>
      </c>
      <c r="D531" s="28" t="s">
        <v>4832</v>
      </c>
      <c r="E531" s="28" t="s">
        <v>861</v>
      </c>
      <c r="F531" s="28" t="s">
        <v>5</v>
      </c>
      <c r="G531" s="28" t="s">
        <v>173</v>
      </c>
      <c r="H531" s="28" t="s">
        <v>1893</v>
      </c>
      <c r="I531" s="30"/>
      <c r="J531" s="28" t="s">
        <v>2269</v>
      </c>
      <c r="K531" s="28" t="s">
        <v>2761</v>
      </c>
      <c r="L531" s="28"/>
      <c r="M531" s="28"/>
      <c r="N531" s="31">
        <v>634182041997</v>
      </c>
      <c r="O531" s="31" t="s">
        <v>5179</v>
      </c>
      <c r="P531" s="28">
        <v>9618290296</v>
      </c>
      <c r="Q531" s="28" t="s">
        <v>2764</v>
      </c>
      <c r="R531" s="28" t="s">
        <v>59</v>
      </c>
      <c r="S531" s="49"/>
      <c r="T531" s="28" t="s">
        <v>2937</v>
      </c>
      <c r="U531" s="49"/>
      <c r="V531" s="47">
        <v>21000</v>
      </c>
      <c r="W531" s="47">
        <v>21000</v>
      </c>
      <c r="X531" s="47">
        <v>2500</v>
      </c>
      <c r="Y531" s="47">
        <v>18500</v>
      </c>
      <c r="Z531" s="49"/>
      <c r="AA531" s="41">
        <v>4000</v>
      </c>
      <c r="AB531" s="41">
        <v>4000</v>
      </c>
      <c r="AC531" s="41">
        <v>2500</v>
      </c>
      <c r="AD531" s="41">
        <v>1500</v>
      </c>
      <c r="AE531" s="49"/>
      <c r="AF531" s="43">
        <v>0</v>
      </c>
      <c r="AG531" s="43">
        <v>0</v>
      </c>
      <c r="AH531" s="43">
        <v>0</v>
      </c>
      <c r="AI531" s="43">
        <v>0</v>
      </c>
      <c r="AJ531" s="49"/>
      <c r="AK531" s="45">
        <v>17000</v>
      </c>
      <c r="AL531" s="45">
        <v>17000</v>
      </c>
      <c r="AM531" s="45">
        <v>0</v>
      </c>
      <c r="AN531" s="45">
        <v>17000</v>
      </c>
      <c r="AO531" s="49"/>
      <c r="AP531" s="28">
        <v>9500</v>
      </c>
      <c r="AQ531" s="28">
        <v>7500</v>
      </c>
      <c r="AR531" s="28" t="s">
        <v>4422</v>
      </c>
      <c r="AS531" s="49"/>
      <c r="AT531" s="31">
        <v>11.904761904761903</v>
      </c>
      <c r="AU531" s="31">
        <v>0</v>
      </c>
      <c r="AV531" s="60">
        <v>44615</v>
      </c>
    </row>
    <row r="532" spans="1:48" x14ac:dyDescent="0.35">
      <c r="A532" s="28" t="s">
        <v>5689</v>
      </c>
      <c r="B532" s="28">
        <v>511</v>
      </c>
      <c r="C532" s="66">
        <v>4066</v>
      </c>
      <c r="D532" s="28" t="s">
        <v>4833</v>
      </c>
      <c r="E532" s="28" t="s">
        <v>862</v>
      </c>
      <c r="F532" s="28" t="s">
        <v>5</v>
      </c>
      <c r="G532" s="28" t="s">
        <v>173</v>
      </c>
      <c r="H532" s="28" t="s">
        <v>1893</v>
      </c>
      <c r="I532" s="30"/>
      <c r="J532" s="28" t="s">
        <v>2270</v>
      </c>
      <c r="K532" s="28" t="s">
        <v>2761</v>
      </c>
      <c r="L532" s="28"/>
      <c r="M532" s="28"/>
      <c r="N532" s="31"/>
      <c r="O532" s="31" t="s">
        <v>2941</v>
      </c>
      <c r="P532" s="28">
        <v>9948318947</v>
      </c>
      <c r="Q532" s="28" t="s">
        <v>2764</v>
      </c>
      <c r="R532" s="28" t="s">
        <v>68</v>
      </c>
      <c r="S532" s="49"/>
      <c r="T532" s="28">
        <v>185</v>
      </c>
      <c r="U532" s="49"/>
      <c r="V532" s="47">
        <v>16500</v>
      </c>
      <c r="W532" s="47">
        <v>12000</v>
      </c>
      <c r="X532" s="47">
        <v>12000</v>
      </c>
      <c r="Y532" s="47">
        <v>0</v>
      </c>
      <c r="Z532" s="49"/>
      <c r="AA532" s="41">
        <v>0</v>
      </c>
      <c r="AB532" s="41">
        <v>0</v>
      </c>
      <c r="AC532" s="41">
        <v>0</v>
      </c>
      <c r="AD532" s="41">
        <v>0</v>
      </c>
      <c r="AE532" s="49"/>
      <c r="AF532" s="43">
        <v>0</v>
      </c>
      <c r="AG532" s="43">
        <v>0</v>
      </c>
      <c r="AH532" s="43">
        <v>5000</v>
      </c>
      <c r="AI532" s="43">
        <v>-5000</v>
      </c>
      <c r="AJ532" s="49"/>
      <c r="AK532" s="45">
        <v>16500</v>
      </c>
      <c r="AL532" s="45">
        <v>12000</v>
      </c>
      <c r="AM532" s="45">
        <v>7000</v>
      </c>
      <c r="AN532" s="45">
        <v>5000</v>
      </c>
      <c r="AO532" s="49"/>
      <c r="AP532" s="28">
        <v>9500</v>
      </c>
      <c r="AQ532" s="28">
        <v>7000</v>
      </c>
      <c r="AR532" s="28" t="s">
        <v>4422</v>
      </c>
      <c r="AS532" s="49"/>
      <c r="AT532" s="31">
        <v>100</v>
      </c>
      <c r="AU532" s="31">
        <v>58.333333333333336</v>
      </c>
      <c r="AV532" s="60">
        <v>44622</v>
      </c>
    </row>
    <row r="533" spans="1:48" x14ac:dyDescent="0.35">
      <c r="A533" s="28" t="s">
        <v>5689</v>
      </c>
      <c r="B533" s="28">
        <v>512</v>
      </c>
      <c r="C533" s="28" t="s">
        <v>389</v>
      </c>
      <c r="D533" s="28" t="s">
        <v>389</v>
      </c>
      <c r="E533" s="35" t="s">
        <v>863</v>
      </c>
      <c r="F533" s="35" t="s">
        <v>5</v>
      </c>
      <c r="G533" s="28" t="s">
        <v>173</v>
      </c>
      <c r="H533" s="35" t="s">
        <v>1893</v>
      </c>
      <c r="I533" s="38"/>
      <c r="J533" s="35" t="s">
        <v>2271</v>
      </c>
      <c r="K533" s="35" t="s">
        <v>2760</v>
      </c>
      <c r="L533" s="35" t="s">
        <v>2834</v>
      </c>
      <c r="M533" s="35"/>
      <c r="N533" s="37"/>
      <c r="O533" s="37" t="s">
        <v>2941</v>
      </c>
      <c r="P533" s="35">
        <v>9505839066</v>
      </c>
      <c r="Q533" s="35" t="s">
        <v>2764</v>
      </c>
      <c r="R533" s="35" t="s">
        <v>82</v>
      </c>
      <c r="S533" s="49"/>
      <c r="T533" s="35" t="s">
        <v>2937</v>
      </c>
      <c r="U533" s="49"/>
      <c r="V533" s="47">
        <v>35000</v>
      </c>
      <c r="W533" s="47">
        <v>35000</v>
      </c>
      <c r="X533" s="47">
        <v>0</v>
      </c>
      <c r="Y533" s="47">
        <v>35000</v>
      </c>
      <c r="Z533" s="49"/>
      <c r="AA533" s="41">
        <v>18500</v>
      </c>
      <c r="AB533" s="41">
        <v>18500</v>
      </c>
      <c r="AC533" s="41">
        <v>0</v>
      </c>
      <c r="AD533" s="41">
        <v>18500</v>
      </c>
      <c r="AE533" s="49"/>
      <c r="AF533" s="43">
        <v>0</v>
      </c>
      <c r="AG533" s="43">
        <v>0</v>
      </c>
      <c r="AH533" s="43">
        <v>0</v>
      </c>
      <c r="AI533" s="43">
        <v>0</v>
      </c>
      <c r="AJ533" s="49"/>
      <c r="AK533" s="45">
        <v>16500</v>
      </c>
      <c r="AL533" s="45">
        <v>16500</v>
      </c>
      <c r="AM533" s="45">
        <v>0</v>
      </c>
      <c r="AN533" s="45">
        <v>16500</v>
      </c>
      <c r="AO533" s="49"/>
      <c r="AP533" s="35">
        <v>9500</v>
      </c>
      <c r="AQ533" s="35">
        <v>7000</v>
      </c>
      <c r="AR533" s="35" t="s">
        <v>4422</v>
      </c>
      <c r="AS533" s="49"/>
      <c r="AT533" s="37">
        <v>0</v>
      </c>
      <c r="AU533" s="37">
        <v>0</v>
      </c>
      <c r="AV533" s="60">
        <v>0</v>
      </c>
    </row>
    <row r="534" spans="1:48" x14ac:dyDescent="0.35">
      <c r="A534" s="28" t="s">
        <v>5690</v>
      </c>
      <c r="B534" s="28">
        <v>513</v>
      </c>
      <c r="C534" s="28" t="s">
        <v>390</v>
      </c>
      <c r="D534" s="28" t="s">
        <v>390</v>
      </c>
      <c r="E534" s="35" t="s">
        <v>864</v>
      </c>
      <c r="F534" s="35" t="s">
        <v>5</v>
      </c>
      <c r="G534" s="28" t="s">
        <v>6</v>
      </c>
      <c r="H534" s="35" t="s">
        <v>1893</v>
      </c>
      <c r="I534" s="38"/>
      <c r="J534" s="35" t="s">
        <v>2153</v>
      </c>
      <c r="K534" s="35" t="s">
        <v>2760</v>
      </c>
      <c r="L534" s="35" t="s">
        <v>2834</v>
      </c>
      <c r="M534" s="35"/>
      <c r="N534" s="37"/>
      <c r="O534" s="37" t="s">
        <v>2941</v>
      </c>
      <c r="P534" s="35">
        <v>7893782379</v>
      </c>
      <c r="Q534" s="35" t="s">
        <v>2762</v>
      </c>
      <c r="R534" s="35" t="s">
        <v>81</v>
      </c>
      <c r="S534" s="49"/>
      <c r="T534" s="35" t="s">
        <v>2937</v>
      </c>
      <c r="U534" s="49"/>
      <c r="V534" s="47">
        <v>12000</v>
      </c>
      <c r="W534" s="47">
        <v>12000</v>
      </c>
      <c r="X534" s="47">
        <v>0</v>
      </c>
      <c r="Y534" s="47">
        <v>12000</v>
      </c>
      <c r="Z534" s="49"/>
      <c r="AA534" s="41">
        <v>2500</v>
      </c>
      <c r="AB534" s="41">
        <v>2500</v>
      </c>
      <c r="AC534" s="41">
        <v>0</v>
      </c>
      <c r="AD534" s="41">
        <v>2500</v>
      </c>
      <c r="AE534" s="49"/>
      <c r="AF534" s="43">
        <v>0</v>
      </c>
      <c r="AG534" s="43">
        <v>0</v>
      </c>
      <c r="AH534" s="43">
        <v>0</v>
      </c>
      <c r="AI534" s="43">
        <v>0</v>
      </c>
      <c r="AJ534" s="49"/>
      <c r="AK534" s="45">
        <v>9500</v>
      </c>
      <c r="AL534" s="45">
        <v>9500</v>
      </c>
      <c r="AM534" s="45">
        <v>0</v>
      </c>
      <c r="AN534" s="45">
        <v>9500</v>
      </c>
      <c r="AO534" s="49"/>
      <c r="AP534" s="35">
        <v>9500</v>
      </c>
      <c r="AQ534" s="35" t="s">
        <v>4422</v>
      </c>
      <c r="AR534" s="35" t="s">
        <v>4422</v>
      </c>
      <c r="AS534" s="49"/>
      <c r="AT534" s="37">
        <v>0</v>
      </c>
      <c r="AU534" s="37">
        <v>0</v>
      </c>
      <c r="AV534" s="60">
        <v>0</v>
      </c>
    </row>
    <row r="535" spans="1:48" x14ac:dyDescent="0.35">
      <c r="A535" s="28" t="s">
        <v>5689</v>
      </c>
      <c r="B535" s="28">
        <v>514</v>
      </c>
      <c r="C535" s="66">
        <v>4010</v>
      </c>
      <c r="D535" s="28" t="s">
        <v>4834</v>
      </c>
      <c r="E535" s="28" t="s">
        <v>865</v>
      </c>
      <c r="F535" s="28" t="s">
        <v>5</v>
      </c>
      <c r="G535" s="28" t="s">
        <v>6</v>
      </c>
      <c r="H535" s="28" t="s">
        <v>1893</v>
      </c>
      <c r="I535" s="30"/>
      <c r="J535" s="28" t="s">
        <v>2272</v>
      </c>
      <c r="K535" s="28" t="s">
        <v>2761</v>
      </c>
      <c r="L535" s="28"/>
      <c r="M535" s="28"/>
      <c r="N535" s="31">
        <v>706761007902</v>
      </c>
      <c r="O535" s="31" t="s">
        <v>5180</v>
      </c>
      <c r="P535" s="28">
        <v>9542586087</v>
      </c>
      <c r="Q535" s="28" t="s">
        <v>2764</v>
      </c>
      <c r="R535" s="28" t="s">
        <v>43</v>
      </c>
      <c r="S535" s="49"/>
      <c r="T535" s="28">
        <v>247</v>
      </c>
      <c r="U535" s="49"/>
      <c r="V535" s="47">
        <v>16500</v>
      </c>
      <c r="W535" s="47">
        <v>12000</v>
      </c>
      <c r="X535" s="47">
        <v>12000</v>
      </c>
      <c r="Y535" s="47">
        <v>0</v>
      </c>
      <c r="Z535" s="49"/>
      <c r="AA535" s="41">
        <v>0</v>
      </c>
      <c r="AB535" s="41">
        <v>0</v>
      </c>
      <c r="AC535" s="41">
        <v>0</v>
      </c>
      <c r="AD535" s="41">
        <v>0</v>
      </c>
      <c r="AE535" s="49"/>
      <c r="AF535" s="43">
        <v>0</v>
      </c>
      <c r="AG535" s="43">
        <v>0</v>
      </c>
      <c r="AH535" s="43">
        <v>0</v>
      </c>
      <c r="AI535" s="43">
        <v>0</v>
      </c>
      <c r="AJ535" s="49"/>
      <c r="AK535" s="45">
        <v>16500</v>
      </c>
      <c r="AL535" s="45">
        <v>12000</v>
      </c>
      <c r="AM535" s="45">
        <v>12000</v>
      </c>
      <c r="AN535" s="45">
        <v>0</v>
      </c>
      <c r="AO535" s="49"/>
      <c r="AP535" s="28">
        <v>9500</v>
      </c>
      <c r="AQ535" s="28">
        <v>7000</v>
      </c>
      <c r="AR535" s="28" t="s">
        <v>4422</v>
      </c>
      <c r="AS535" s="49"/>
      <c r="AT535" s="31">
        <v>100</v>
      </c>
      <c r="AU535" s="31">
        <v>100</v>
      </c>
      <c r="AV535" s="60">
        <v>44656</v>
      </c>
    </row>
    <row r="536" spans="1:48" x14ac:dyDescent="0.35">
      <c r="A536" s="28" t="s">
        <v>5689</v>
      </c>
      <c r="B536" s="28">
        <v>515</v>
      </c>
      <c r="C536" s="66">
        <v>4011</v>
      </c>
      <c r="D536" s="28" t="s">
        <v>4835</v>
      </c>
      <c r="E536" s="28" t="s">
        <v>866</v>
      </c>
      <c r="F536" s="28" t="s">
        <v>5</v>
      </c>
      <c r="G536" s="28" t="s">
        <v>173</v>
      </c>
      <c r="H536" s="28" t="s">
        <v>1893</v>
      </c>
      <c r="I536" s="30"/>
      <c r="J536" s="28" t="s">
        <v>2273</v>
      </c>
      <c r="K536" s="28" t="s">
        <v>2761</v>
      </c>
      <c r="L536" s="28"/>
      <c r="M536" s="28"/>
      <c r="N536" s="31">
        <v>399616518261</v>
      </c>
      <c r="O536" s="31" t="s">
        <v>5181</v>
      </c>
      <c r="P536" s="28">
        <v>9010376439</v>
      </c>
      <c r="Q536" s="28" t="s">
        <v>2764</v>
      </c>
      <c r="R536" s="28" t="s">
        <v>43</v>
      </c>
      <c r="S536" s="49"/>
      <c r="T536" s="28">
        <v>44</v>
      </c>
      <c r="U536" s="49"/>
      <c r="V536" s="47">
        <v>19000</v>
      </c>
      <c r="W536" s="47">
        <v>14500</v>
      </c>
      <c r="X536" s="47">
        <v>14500</v>
      </c>
      <c r="Y536" s="47">
        <v>0</v>
      </c>
      <c r="Z536" s="49"/>
      <c r="AA536" s="41">
        <v>2500</v>
      </c>
      <c r="AB536" s="41">
        <v>2500</v>
      </c>
      <c r="AC536" s="41">
        <v>2500</v>
      </c>
      <c r="AD536" s="41">
        <v>0</v>
      </c>
      <c r="AE536" s="49"/>
      <c r="AF536" s="43">
        <v>0</v>
      </c>
      <c r="AG536" s="43">
        <v>0</v>
      </c>
      <c r="AH536" s="43">
        <v>0</v>
      </c>
      <c r="AI536" s="43">
        <v>0</v>
      </c>
      <c r="AJ536" s="49"/>
      <c r="AK536" s="45">
        <v>16500</v>
      </c>
      <c r="AL536" s="45">
        <v>12000</v>
      </c>
      <c r="AM536" s="45">
        <v>12000</v>
      </c>
      <c r="AN536" s="45">
        <v>0</v>
      </c>
      <c r="AO536" s="49"/>
      <c r="AP536" s="28">
        <v>9500</v>
      </c>
      <c r="AQ536" s="28">
        <v>7000</v>
      </c>
      <c r="AR536" s="28" t="s">
        <v>4422</v>
      </c>
      <c r="AS536" s="49"/>
      <c r="AT536" s="31">
        <v>100</v>
      </c>
      <c r="AU536" s="31">
        <v>100</v>
      </c>
      <c r="AV536" s="60">
        <v>44640</v>
      </c>
    </row>
    <row r="537" spans="1:48" x14ac:dyDescent="0.35">
      <c r="A537" s="28" t="s">
        <v>5689</v>
      </c>
      <c r="B537" s="28">
        <v>516</v>
      </c>
      <c r="C537" s="66">
        <v>4042</v>
      </c>
      <c r="D537" s="28" t="s">
        <v>4836</v>
      </c>
      <c r="E537" s="28" t="s">
        <v>867</v>
      </c>
      <c r="F537" s="28" t="s">
        <v>5</v>
      </c>
      <c r="G537" s="28" t="s">
        <v>173</v>
      </c>
      <c r="H537" s="28" t="s">
        <v>1893</v>
      </c>
      <c r="I537" s="30"/>
      <c r="J537" s="28" t="s">
        <v>2074</v>
      </c>
      <c r="K537" s="28" t="s">
        <v>2761</v>
      </c>
      <c r="L537" s="28"/>
      <c r="M537" s="28"/>
      <c r="N537" s="31">
        <v>905254587626</v>
      </c>
      <c r="O537" s="31" t="s">
        <v>5182</v>
      </c>
      <c r="P537" s="28">
        <v>9398508670</v>
      </c>
      <c r="Q537" s="28" t="s">
        <v>2764</v>
      </c>
      <c r="R537" s="28" t="s">
        <v>49</v>
      </c>
      <c r="S537" s="49"/>
      <c r="T537" s="28">
        <v>54</v>
      </c>
      <c r="U537" s="49"/>
      <c r="V537" s="47">
        <v>23500</v>
      </c>
      <c r="W537" s="47">
        <v>21000</v>
      </c>
      <c r="X537" s="47">
        <v>5500</v>
      </c>
      <c r="Y537" s="47">
        <v>15500</v>
      </c>
      <c r="Z537" s="49"/>
      <c r="AA537" s="41">
        <v>9000</v>
      </c>
      <c r="AB537" s="41">
        <v>9000</v>
      </c>
      <c r="AC537" s="41">
        <v>3000</v>
      </c>
      <c r="AD537" s="41">
        <v>6000</v>
      </c>
      <c r="AE537" s="49"/>
      <c r="AF537" s="43">
        <v>0</v>
      </c>
      <c r="AG537" s="43">
        <v>0</v>
      </c>
      <c r="AH537" s="43">
        <v>0</v>
      </c>
      <c r="AI537" s="43">
        <v>0</v>
      </c>
      <c r="AJ537" s="49"/>
      <c r="AK537" s="45">
        <v>14500</v>
      </c>
      <c r="AL537" s="45">
        <v>12000</v>
      </c>
      <c r="AM537" s="45">
        <v>2500</v>
      </c>
      <c r="AN537" s="45">
        <v>9500</v>
      </c>
      <c r="AO537" s="49"/>
      <c r="AP537" s="28">
        <v>9500</v>
      </c>
      <c r="AQ537" s="28">
        <v>5000</v>
      </c>
      <c r="AR537" s="28" t="s">
        <v>4422</v>
      </c>
      <c r="AS537" s="49"/>
      <c r="AT537" s="31">
        <v>26.190476190476193</v>
      </c>
      <c r="AU537" s="31">
        <v>20.833333333333336</v>
      </c>
      <c r="AV537" s="60">
        <v>44667</v>
      </c>
    </row>
    <row r="538" spans="1:48" x14ac:dyDescent="0.35">
      <c r="A538" s="28" t="s">
        <v>5690</v>
      </c>
      <c r="B538" s="28">
        <v>517</v>
      </c>
      <c r="C538" s="28" t="s">
        <v>391</v>
      </c>
      <c r="D538" s="28" t="s">
        <v>391</v>
      </c>
      <c r="E538" s="35" t="s">
        <v>868</v>
      </c>
      <c r="F538" s="35" t="s">
        <v>5</v>
      </c>
      <c r="G538" s="28" t="s">
        <v>6</v>
      </c>
      <c r="H538" s="35" t="s">
        <v>1893</v>
      </c>
      <c r="I538" s="38"/>
      <c r="J538" s="35" t="s">
        <v>2123</v>
      </c>
      <c r="K538" s="35" t="s">
        <v>2760</v>
      </c>
      <c r="L538" s="35" t="s">
        <v>2834</v>
      </c>
      <c r="M538" s="35"/>
      <c r="N538" s="37"/>
      <c r="O538" s="37" t="s">
        <v>2941</v>
      </c>
      <c r="P538" s="35">
        <v>9553839863</v>
      </c>
      <c r="Q538" s="35" t="s">
        <v>2762</v>
      </c>
      <c r="R538" s="35" t="s">
        <v>97</v>
      </c>
      <c r="S538" s="49"/>
      <c r="T538" s="35" t="s">
        <v>2937</v>
      </c>
      <c r="U538" s="49"/>
      <c r="V538" s="47">
        <v>9500</v>
      </c>
      <c r="W538" s="47">
        <v>9500</v>
      </c>
      <c r="X538" s="47">
        <v>0</v>
      </c>
      <c r="Y538" s="47">
        <v>9500</v>
      </c>
      <c r="Z538" s="49"/>
      <c r="AA538" s="41">
        <v>0</v>
      </c>
      <c r="AB538" s="41">
        <v>0</v>
      </c>
      <c r="AC538" s="41">
        <v>0</v>
      </c>
      <c r="AD538" s="41">
        <v>0</v>
      </c>
      <c r="AE538" s="49"/>
      <c r="AF538" s="43">
        <v>0</v>
      </c>
      <c r="AG538" s="43">
        <v>0</v>
      </c>
      <c r="AH538" s="43">
        <v>0</v>
      </c>
      <c r="AI538" s="43">
        <v>0</v>
      </c>
      <c r="AJ538" s="49"/>
      <c r="AK538" s="45">
        <v>9500</v>
      </c>
      <c r="AL538" s="45">
        <v>9500</v>
      </c>
      <c r="AM538" s="45">
        <v>0</v>
      </c>
      <c r="AN538" s="45">
        <v>9500</v>
      </c>
      <c r="AO538" s="49"/>
      <c r="AP538" s="35">
        <v>9500</v>
      </c>
      <c r="AQ538" s="35" t="s">
        <v>4422</v>
      </c>
      <c r="AR538" s="35" t="s">
        <v>4422</v>
      </c>
      <c r="AS538" s="49"/>
      <c r="AT538" s="37">
        <v>0</v>
      </c>
      <c r="AU538" s="37">
        <v>0</v>
      </c>
      <c r="AV538" s="60">
        <v>0</v>
      </c>
    </row>
    <row r="539" spans="1:48" x14ac:dyDescent="0.35">
      <c r="A539" s="28" t="s">
        <v>5690</v>
      </c>
      <c r="B539" s="28">
        <v>518</v>
      </c>
      <c r="C539" s="66">
        <v>3952</v>
      </c>
      <c r="D539" s="28" t="s">
        <v>1828</v>
      </c>
      <c r="E539" s="35" t="s">
        <v>869</v>
      </c>
      <c r="F539" s="35" t="s">
        <v>7</v>
      </c>
      <c r="G539" s="28" t="s">
        <v>7</v>
      </c>
      <c r="H539" s="35" t="s">
        <v>1892</v>
      </c>
      <c r="I539" s="38"/>
      <c r="J539" s="35" t="s">
        <v>2274</v>
      </c>
      <c r="K539" s="35" t="s">
        <v>2760</v>
      </c>
      <c r="L539" s="35"/>
      <c r="M539" s="35"/>
      <c r="N539" s="37"/>
      <c r="O539" s="37" t="s">
        <v>2941</v>
      </c>
      <c r="P539" s="35">
        <v>9640937746</v>
      </c>
      <c r="Q539" s="35" t="s">
        <v>2764</v>
      </c>
      <c r="R539" s="35" t="s">
        <v>94</v>
      </c>
      <c r="S539" s="49"/>
      <c r="T539" s="35" t="s">
        <v>2937</v>
      </c>
      <c r="U539" s="49"/>
      <c r="V539" s="47">
        <v>30000</v>
      </c>
      <c r="W539" s="47">
        <v>30000</v>
      </c>
      <c r="X539" s="47">
        <v>0</v>
      </c>
      <c r="Y539" s="47">
        <v>30000</v>
      </c>
      <c r="Z539" s="49"/>
      <c r="AA539" s="41">
        <v>5000</v>
      </c>
      <c r="AB539" s="41">
        <v>5000</v>
      </c>
      <c r="AC539" s="41">
        <v>0</v>
      </c>
      <c r="AD539" s="41">
        <v>5000</v>
      </c>
      <c r="AE539" s="49"/>
      <c r="AF539" s="43">
        <v>8000</v>
      </c>
      <c r="AG539" s="43">
        <v>8000</v>
      </c>
      <c r="AH539" s="43">
        <v>0</v>
      </c>
      <c r="AI539" s="43">
        <v>8000</v>
      </c>
      <c r="AJ539" s="49"/>
      <c r="AK539" s="45">
        <v>17000</v>
      </c>
      <c r="AL539" s="45">
        <v>17000</v>
      </c>
      <c r="AM539" s="45">
        <v>0</v>
      </c>
      <c r="AN539" s="45">
        <v>17000</v>
      </c>
      <c r="AO539" s="49"/>
      <c r="AP539" s="35">
        <v>10000</v>
      </c>
      <c r="AQ539" s="35">
        <v>7000</v>
      </c>
      <c r="AR539" s="35" t="s">
        <v>4422</v>
      </c>
      <c r="AS539" s="49"/>
      <c r="AT539" s="37">
        <v>0</v>
      </c>
      <c r="AU539" s="37">
        <v>0</v>
      </c>
      <c r="AV539" s="60">
        <v>0</v>
      </c>
    </row>
    <row r="540" spans="1:48" x14ac:dyDescent="0.35">
      <c r="A540" s="28" t="s">
        <v>5690</v>
      </c>
      <c r="B540" s="28">
        <v>519</v>
      </c>
      <c r="C540" s="66">
        <v>3749</v>
      </c>
      <c r="D540" s="28" t="s">
        <v>1829</v>
      </c>
      <c r="E540" s="28" t="s">
        <v>870</v>
      </c>
      <c r="F540" s="28" t="s">
        <v>7</v>
      </c>
      <c r="G540" s="28" t="s">
        <v>7</v>
      </c>
      <c r="H540" s="28" t="s">
        <v>1892</v>
      </c>
      <c r="I540" s="30"/>
      <c r="J540" s="28" t="s">
        <v>1987</v>
      </c>
      <c r="K540" s="28" t="s">
        <v>2761</v>
      </c>
      <c r="L540" s="28"/>
      <c r="M540" s="28"/>
      <c r="N540" s="31">
        <v>694957628680</v>
      </c>
      <c r="O540" s="31" t="s">
        <v>4466</v>
      </c>
      <c r="P540" s="28">
        <v>9010065164</v>
      </c>
      <c r="Q540" s="28" t="s">
        <v>2762</v>
      </c>
      <c r="R540" s="28" t="s">
        <v>52</v>
      </c>
      <c r="S540" s="49"/>
      <c r="T540" s="28">
        <v>353</v>
      </c>
      <c r="U540" s="49"/>
      <c r="V540" s="47">
        <v>18000</v>
      </c>
      <c r="W540" s="47">
        <v>7500</v>
      </c>
      <c r="X540" s="47">
        <v>7000</v>
      </c>
      <c r="Y540" s="47">
        <v>500</v>
      </c>
      <c r="Z540" s="49"/>
      <c r="AA540" s="41">
        <v>0</v>
      </c>
      <c r="AB540" s="41">
        <v>0</v>
      </c>
      <c r="AC540" s="41">
        <v>0</v>
      </c>
      <c r="AD540" s="41">
        <v>0</v>
      </c>
      <c r="AE540" s="49"/>
      <c r="AF540" s="43">
        <v>8000</v>
      </c>
      <c r="AG540" s="43">
        <v>0</v>
      </c>
      <c r="AH540" s="43">
        <v>0</v>
      </c>
      <c r="AI540" s="43">
        <v>0</v>
      </c>
      <c r="AJ540" s="49"/>
      <c r="AK540" s="45">
        <v>10000</v>
      </c>
      <c r="AL540" s="45">
        <v>7500</v>
      </c>
      <c r="AM540" s="45">
        <v>7000</v>
      </c>
      <c r="AN540" s="45">
        <v>500</v>
      </c>
      <c r="AO540" s="49"/>
      <c r="AP540" s="28">
        <v>10000</v>
      </c>
      <c r="AQ540" s="28" t="s">
        <v>4422</v>
      </c>
      <c r="AR540" s="28" t="s">
        <v>4422</v>
      </c>
      <c r="AS540" s="49"/>
      <c r="AT540" s="31">
        <v>93.333333333333329</v>
      </c>
      <c r="AU540" s="31">
        <v>93.333333333333329</v>
      </c>
      <c r="AV540" s="60">
        <v>44667</v>
      </c>
    </row>
    <row r="541" spans="1:48" x14ac:dyDescent="0.35">
      <c r="A541" s="28" t="s">
        <v>5689</v>
      </c>
      <c r="B541" s="28">
        <v>520</v>
      </c>
      <c r="C541" s="66">
        <v>3844</v>
      </c>
      <c r="D541" s="28" t="s">
        <v>4837</v>
      </c>
      <c r="E541" s="28" t="s">
        <v>871</v>
      </c>
      <c r="F541" s="28" t="s">
        <v>7</v>
      </c>
      <c r="G541" s="28" t="s">
        <v>9</v>
      </c>
      <c r="H541" s="28" t="s">
        <v>1892</v>
      </c>
      <c r="I541" s="30"/>
      <c r="J541" s="28" t="s">
        <v>2275</v>
      </c>
      <c r="K541" s="28" t="s">
        <v>2761</v>
      </c>
      <c r="L541" s="28"/>
      <c r="M541" s="28"/>
      <c r="N541" s="31">
        <v>695182569052</v>
      </c>
      <c r="O541" s="31" t="s">
        <v>5183</v>
      </c>
      <c r="P541" s="28">
        <v>8309406507</v>
      </c>
      <c r="Q541" s="28" t="s">
        <v>2764</v>
      </c>
      <c r="R541" s="28" t="s">
        <v>41</v>
      </c>
      <c r="S541" s="49"/>
      <c r="T541" s="28" t="s">
        <v>2937</v>
      </c>
      <c r="U541" s="49"/>
      <c r="V541" s="47">
        <v>25000</v>
      </c>
      <c r="W541" s="47">
        <v>25000</v>
      </c>
      <c r="X541" s="47">
        <v>11000</v>
      </c>
      <c r="Y541" s="47">
        <v>14000</v>
      </c>
      <c r="Z541" s="49"/>
      <c r="AA541" s="41">
        <v>0</v>
      </c>
      <c r="AB541" s="41">
        <v>0</v>
      </c>
      <c r="AC541" s="41">
        <v>0</v>
      </c>
      <c r="AD541" s="41">
        <v>0</v>
      </c>
      <c r="AE541" s="49"/>
      <c r="AF541" s="43">
        <v>8000</v>
      </c>
      <c r="AG541" s="43">
        <v>8000</v>
      </c>
      <c r="AH541" s="43">
        <v>0</v>
      </c>
      <c r="AI541" s="43">
        <v>8000</v>
      </c>
      <c r="AJ541" s="49"/>
      <c r="AK541" s="45">
        <v>17000</v>
      </c>
      <c r="AL541" s="45">
        <v>17000</v>
      </c>
      <c r="AM541" s="45">
        <v>11000</v>
      </c>
      <c r="AN541" s="45">
        <v>6000</v>
      </c>
      <c r="AO541" s="49"/>
      <c r="AP541" s="28">
        <v>10000</v>
      </c>
      <c r="AQ541" s="28">
        <v>7000</v>
      </c>
      <c r="AR541" s="28" t="s">
        <v>4422</v>
      </c>
      <c r="AS541" s="49"/>
      <c r="AT541" s="31">
        <v>44</v>
      </c>
      <c r="AU541" s="31">
        <v>64.705882352941174</v>
      </c>
      <c r="AV541" s="60">
        <v>44660</v>
      </c>
    </row>
    <row r="542" spans="1:48" x14ac:dyDescent="0.35">
      <c r="A542" s="28" t="s">
        <v>5690</v>
      </c>
      <c r="B542" s="28">
        <v>521</v>
      </c>
      <c r="C542" s="66">
        <v>3791</v>
      </c>
      <c r="D542" s="28" t="s">
        <v>1830</v>
      </c>
      <c r="E542" s="35" t="s">
        <v>872</v>
      </c>
      <c r="F542" s="35" t="s">
        <v>7</v>
      </c>
      <c r="G542" s="28" t="s">
        <v>7</v>
      </c>
      <c r="H542" s="35" t="s">
        <v>1892</v>
      </c>
      <c r="I542" s="38"/>
      <c r="J542" s="35" t="s">
        <v>2276</v>
      </c>
      <c r="K542" s="35" t="s">
        <v>2760</v>
      </c>
      <c r="L542" s="39"/>
      <c r="M542" s="35"/>
      <c r="N542" s="37"/>
      <c r="O542" s="37" t="s">
        <v>2941</v>
      </c>
      <c r="P542" s="35">
        <v>7660011875</v>
      </c>
      <c r="Q542" s="35" t="s">
        <v>2764</v>
      </c>
      <c r="R542" s="35" t="s">
        <v>38</v>
      </c>
      <c r="S542" s="49"/>
      <c r="T542" s="35" t="s">
        <v>2937</v>
      </c>
      <c r="U542" s="49"/>
      <c r="V542" s="47">
        <v>27000</v>
      </c>
      <c r="W542" s="47">
        <v>27000</v>
      </c>
      <c r="X542" s="47">
        <v>0</v>
      </c>
      <c r="Y542" s="47">
        <v>27000</v>
      </c>
      <c r="Z542" s="49"/>
      <c r="AA542" s="41">
        <v>4000</v>
      </c>
      <c r="AB542" s="41">
        <v>4000</v>
      </c>
      <c r="AC542" s="41">
        <v>0</v>
      </c>
      <c r="AD542" s="41">
        <v>4000</v>
      </c>
      <c r="AE542" s="49"/>
      <c r="AF542" s="43">
        <v>8000</v>
      </c>
      <c r="AG542" s="43">
        <v>8000</v>
      </c>
      <c r="AH542" s="43">
        <v>0</v>
      </c>
      <c r="AI542" s="43">
        <v>8000</v>
      </c>
      <c r="AJ542" s="49"/>
      <c r="AK542" s="45">
        <v>15000</v>
      </c>
      <c r="AL542" s="45">
        <v>15000</v>
      </c>
      <c r="AM542" s="45">
        <v>0</v>
      </c>
      <c r="AN542" s="45">
        <v>15000</v>
      </c>
      <c r="AO542" s="49"/>
      <c r="AP542" s="35">
        <v>10000</v>
      </c>
      <c r="AQ542" s="35">
        <v>5000</v>
      </c>
      <c r="AR542" s="35" t="s">
        <v>4422</v>
      </c>
      <c r="AS542" s="49"/>
      <c r="AT542" s="37">
        <v>0</v>
      </c>
      <c r="AU542" s="37">
        <v>0</v>
      </c>
      <c r="AV542" s="60">
        <v>0</v>
      </c>
    </row>
    <row r="543" spans="1:48" x14ac:dyDescent="0.35">
      <c r="A543" s="28" t="s">
        <v>5689</v>
      </c>
      <c r="B543" s="28">
        <v>522</v>
      </c>
      <c r="C543" s="66">
        <v>3780</v>
      </c>
      <c r="D543" s="28" t="s">
        <v>4838</v>
      </c>
      <c r="E543" s="28" t="s">
        <v>873</v>
      </c>
      <c r="F543" s="28" t="s">
        <v>7</v>
      </c>
      <c r="G543" s="28" t="s">
        <v>7</v>
      </c>
      <c r="H543" s="28" t="s">
        <v>1892</v>
      </c>
      <c r="I543" s="30"/>
      <c r="J543" s="28" t="s">
        <v>2277</v>
      </c>
      <c r="K543" s="28" t="s">
        <v>2761</v>
      </c>
      <c r="L543" s="28"/>
      <c r="M543" s="28"/>
      <c r="N543" s="31">
        <v>630718354680</v>
      </c>
      <c r="O543" s="31" t="s">
        <v>5184</v>
      </c>
      <c r="P543" s="28">
        <v>8019707909</v>
      </c>
      <c r="Q543" s="28" t="s">
        <v>2762</v>
      </c>
      <c r="R543" s="28" t="s">
        <v>97</v>
      </c>
      <c r="S543" s="49"/>
      <c r="T543" s="28">
        <v>157</v>
      </c>
      <c r="U543" s="49"/>
      <c r="V543" s="47">
        <v>18000</v>
      </c>
      <c r="W543" s="47">
        <v>9000</v>
      </c>
      <c r="X543" s="47">
        <v>9000</v>
      </c>
      <c r="Y543" s="47">
        <v>0</v>
      </c>
      <c r="Z543" s="49"/>
      <c r="AA543" s="41">
        <v>0</v>
      </c>
      <c r="AB543" s="41">
        <v>500</v>
      </c>
      <c r="AC543" s="41">
        <v>500</v>
      </c>
      <c r="AD543" s="41">
        <v>0</v>
      </c>
      <c r="AE543" s="49"/>
      <c r="AF543" s="43">
        <v>8000</v>
      </c>
      <c r="AG543" s="43">
        <v>500</v>
      </c>
      <c r="AH543" s="43">
        <v>500</v>
      </c>
      <c r="AI543" s="43">
        <v>0</v>
      </c>
      <c r="AJ543" s="49"/>
      <c r="AK543" s="45">
        <v>10000</v>
      </c>
      <c r="AL543" s="45">
        <v>8000</v>
      </c>
      <c r="AM543" s="45">
        <v>8000</v>
      </c>
      <c r="AN543" s="45">
        <v>0</v>
      </c>
      <c r="AO543" s="49"/>
      <c r="AP543" s="28">
        <v>10000</v>
      </c>
      <c r="AQ543" s="28" t="s">
        <v>4422</v>
      </c>
      <c r="AR543" s="28" t="s">
        <v>4422</v>
      </c>
      <c r="AS543" s="49"/>
      <c r="AT543" s="31">
        <v>100</v>
      </c>
      <c r="AU543" s="31">
        <v>100</v>
      </c>
      <c r="AV543" s="60">
        <v>44667</v>
      </c>
    </row>
    <row r="544" spans="1:48" x14ac:dyDescent="0.35">
      <c r="A544" s="28" t="s">
        <v>5689</v>
      </c>
      <c r="B544" s="28">
        <v>523</v>
      </c>
      <c r="C544" s="66">
        <v>3852</v>
      </c>
      <c r="D544" s="28" t="s">
        <v>4839</v>
      </c>
      <c r="E544" s="28" t="s">
        <v>874</v>
      </c>
      <c r="F544" s="28" t="s">
        <v>7</v>
      </c>
      <c r="G544" s="28" t="s">
        <v>7</v>
      </c>
      <c r="H544" s="28" t="s">
        <v>1892</v>
      </c>
      <c r="I544" s="30"/>
      <c r="J544" s="28" t="s">
        <v>2047</v>
      </c>
      <c r="K544" s="28" t="s">
        <v>2761</v>
      </c>
      <c r="L544" s="28"/>
      <c r="M544" s="28"/>
      <c r="N544" s="31">
        <v>464350543784</v>
      </c>
      <c r="O544" s="31" t="s">
        <v>5185</v>
      </c>
      <c r="P544" s="28">
        <v>9704581718</v>
      </c>
      <c r="Q544" s="28" t="s">
        <v>2762</v>
      </c>
      <c r="R544" s="28" t="s">
        <v>75</v>
      </c>
      <c r="S544" s="49"/>
      <c r="T544" s="28">
        <v>91</v>
      </c>
      <c r="U544" s="49"/>
      <c r="V544" s="47">
        <v>18000</v>
      </c>
      <c r="W544" s="47">
        <v>7000</v>
      </c>
      <c r="X544" s="47">
        <v>7000</v>
      </c>
      <c r="Y544" s="47">
        <v>0</v>
      </c>
      <c r="Z544" s="49"/>
      <c r="AA544" s="41">
        <v>0</v>
      </c>
      <c r="AB544" s="41">
        <v>0</v>
      </c>
      <c r="AC544" s="41">
        <v>0</v>
      </c>
      <c r="AD544" s="41">
        <v>0</v>
      </c>
      <c r="AE544" s="49"/>
      <c r="AF544" s="43">
        <v>8000</v>
      </c>
      <c r="AG544" s="43">
        <v>0</v>
      </c>
      <c r="AH544" s="43">
        <v>0</v>
      </c>
      <c r="AI544" s="43">
        <v>0</v>
      </c>
      <c r="AJ544" s="49"/>
      <c r="AK544" s="45">
        <v>10000</v>
      </c>
      <c r="AL544" s="45">
        <v>7000</v>
      </c>
      <c r="AM544" s="45">
        <v>7000</v>
      </c>
      <c r="AN544" s="45">
        <v>0</v>
      </c>
      <c r="AO544" s="49"/>
      <c r="AP544" s="28">
        <v>10000</v>
      </c>
      <c r="AQ544" s="28" t="s">
        <v>4422</v>
      </c>
      <c r="AR544" s="28" t="s">
        <v>4422</v>
      </c>
      <c r="AS544" s="49"/>
      <c r="AT544" s="31">
        <v>100</v>
      </c>
      <c r="AU544" s="31">
        <v>100</v>
      </c>
      <c r="AV544" s="60">
        <v>44545</v>
      </c>
    </row>
    <row r="545" spans="1:48" x14ac:dyDescent="0.35">
      <c r="A545" s="28" t="s">
        <v>5690</v>
      </c>
      <c r="B545" s="28">
        <v>524</v>
      </c>
      <c r="C545" s="28" t="s">
        <v>392</v>
      </c>
      <c r="D545" s="28" t="s">
        <v>392</v>
      </c>
      <c r="E545" s="35" t="s">
        <v>875</v>
      </c>
      <c r="F545" s="35" t="s">
        <v>7</v>
      </c>
      <c r="G545" s="28" t="s">
        <v>9</v>
      </c>
      <c r="H545" s="35" t="s">
        <v>1892</v>
      </c>
      <c r="I545" s="38"/>
      <c r="J545" s="35" t="s">
        <v>2278</v>
      </c>
      <c r="K545" s="35" t="s">
        <v>2760</v>
      </c>
      <c r="L545" s="35" t="s">
        <v>2834</v>
      </c>
      <c r="M545" s="35"/>
      <c r="N545" s="37"/>
      <c r="O545" s="37" t="s">
        <v>2941</v>
      </c>
      <c r="P545" s="35">
        <v>9849450342</v>
      </c>
      <c r="Q545" s="35" t="s">
        <v>2764</v>
      </c>
      <c r="R545" s="35" t="s">
        <v>56</v>
      </c>
      <c r="S545" s="49"/>
      <c r="T545" s="35" t="s">
        <v>2937</v>
      </c>
      <c r="U545" s="49"/>
      <c r="V545" s="47">
        <v>45500</v>
      </c>
      <c r="W545" s="47">
        <v>45500</v>
      </c>
      <c r="X545" s="47">
        <v>0</v>
      </c>
      <c r="Y545" s="47">
        <v>45500</v>
      </c>
      <c r="Z545" s="49"/>
      <c r="AA545" s="41">
        <v>19500</v>
      </c>
      <c r="AB545" s="41">
        <v>19500</v>
      </c>
      <c r="AC545" s="41">
        <v>0</v>
      </c>
      <c r="AD545" s="41">
        <v>19500</v>
      </c>
      <c r="AE545" s="49"/>
      <c r="AF545" s="43">
        <v>8000</v>
      </c>
      <c r="AG545" s="43">
        <v>8000</v>
      </c>
      <c r="AH545" s="43">
        <v>0</v>
      </c>
      <c r="AI545" s="43">
        <v>8000</v>
      </c>
      <c r="AJ545" s="49"/>
      <c r="AK545" s="45">
        <v>18000</v>
      </c>
      <c r="AL545" s="45">
        <v>18000</v>
      </c>
      <c r="AM545" s="45">
        <v>0</v>
      </c>
      <c r="AN545" s="45">
        <v>18000</v>
      </c>
      <c r="AO545" s="49"/>
      <c r="AP545" s="35">
        <v>10000</v>
      </c>
      <c r="AQ545" s="35">
        <v>8000</v>
      </c>
      <c r="AR545" s="35" t="s">
        <v>4422</v>
      </c>
      <c r="AS545" s="49"/>
      <c r="AT545" s="37">
        <v>0</v>
      </c>
      <c r="AU545" s="37">
        <v>0</v>
      </c>
      <c r="AV545" s="60">
        <v>0</v>
      </c>
    </row>
    <row r="546" spans="1:48" x14ac:dyDescent="0.35">
      <c r="A546" s="28" t="s">
        <v>5689</v>
      </c>
      <c r="B546" s="28">
        <v>525</v>
      </c>
      <c r="C546" s="66">
        <v>3719</v>
      </c>
      <c r="D546" s="28" t="s">
        <v>4840</v>
      </c>
      <c r="E546" s="28" t="s">
        <v>876</v>
      </c>
      <c r="F546" s="28" t="s">
        <v>7</v>
      </c>
      <c r="G546" s="28" t="s">
        <v>7</v>
      </c>
      <c r="H546" s="28" t="s">
        <v>1892</v>
      </c>
      <c r="I546" s="30"/>
      <c r="J546" s="28" t="s">
        <v>2279</v>
      </c>
      <c r="K546" s="28" t="s">
        <v>2761</v>
      </c>
      <c r="L546" s="28"/>
      <c r="M546" s="28"/>
      <c r="N546" s="31"/>
      <c r="O546" s="31" t="s">
        <v>2941</v>
      </c>
      <c r="P546" s="28">
        <v>9603849483</v>
      </c>
      <c r="Q546" s="28" t="s">
        <v>2764</v>
      </c>
      <c r="R546" s="28" t="s">
        <v>56</v>
      </c>
      <c r="S546" s="49"/>
      <c r="T546" s="28" t="s">
        <v>2937</v>
      </c>
      <c r="U546" s="49"/>
      <c r="V546" s="47">
        <v>40000</v>
      </c>
      <c r="W546" s="47">
        <v>40000</v>
      </c>
      <c r="X546" s="47">
        <v>0</v>
      </c>
      <c r="Y546" s="47">
        <v>40000</v>
      </c>
      <c r="Z546" s="49"/>
      <c r="AA546" s="41">
        <v>14000</v>
      </c>
      <c r="AB546" s="41">
        <v>14000</v>
      </c>
      <c r="AC546" s="41">
        <v>0</v>
      </c>
      <c r="AD546" s="41">
        <v>14000</v>
      </c>
      <c r="AE546" s="49"/>
      <c r="AF546" s="43">
        <v>8000</v>
      </c>
      <c r="AG546" s="43">
        <v>8000</v>
      </c>
      <c r="AH546" s="43">
        <v>0</v>
      </c>
      <c r="AI546" s="43">
        <v>8000</v>
      </c>
      <c r="AJ546" s="49"/>
      <c r="AK546" s="45">
        <v>18000</v>
      </c>
      <c r="AL546" s="45">
        <v>18000</v>
      </c>
      <c r="AM546" s="45">
        <v>0</v>
      </c>
      <c r="AN546" s="45">
        <v>18000</v>
      </c>
      <c r="AO546" s="49"/>
      <c r="AP546" s="28">
        <v>10000</v>
      </c>
      <c r="AQ546" s="28">
        <v>8000</v>
      </c>
      <c r="AR546" s="28" t="s">
        <v>4422</v>
      </c>
      <c r="AS546" s="49"/>
      <c r="AT546" s="31">
        <v>0</v>
      </c>
      <c r="AU546" s="31">
        <v>0</v>
      </c>
      <c r="AV546" s="60">
        <v>0</v>
      </c>
    </row>
    <row r="547" spans="1:48" x14ac:dyDescent="0.35">
      <c r="A547" s="28" t="s">
        <v>5690</v>
      </c>
      <c r="B547" s="28">
        <v>526</v>
      </c>
      <c r="C547" s="28" t="s">
        <v>393</v>
      </c>
      <c r="D547" s="28" t="s">
        <v>393</v>
      </c>
      <c r="E547" s="35" t="s">
        <v>877</v>
      </c>
      <c r="F547" s="35" t="s">
        <v>7</v>
      </c>
      <c r="G547" s="28" t="s">
        <v>9</v>
      </c>
      <c r="H547" s="35" t="s">
        <v>1892</v>
      </c>
      <c r="I547" s="38"/>
      <c r="J547" s="35" t="s">
        <v>2280</v>
      </c>
      <c r="K547" s="35" t="s">
        <v>2760</v>
      </c>
      <c r="L547" s="35" t="s">
        <v>2834</v>
      </c>
      <c r="M547" s="35"/>
      <c r="N547" s="37"/>
      <c r="O547" s="37" t="s">
        <v>2941</v>
      </c>
      <c r="P547" s="35">
        <v>9494713590</v>
      </c>
      <c r="Q547" s="35" t="s">
        <v>2764</v>
      </c>
      <c r="R547" s="35" t="s">
        <v>61</v>
      </c>
      <c r="S547" s="49"/>
      <c r="T547" s="35" t="s">
        <v>2937</v>
      </c>
      <c r="U547" s="49"/>
      <c r="V547" s="47">
        <v>25000</v>
      </c>
      <c r="W547" s="47">
        <v>25000</v>
      </c>
      <c r="X547" s="47">
        <v>0</v>
      </c>
      <c r="Y547" s="47">
        <v>25000</v>
      </c>
      <c r="Z547" s="49"/>
      <c r="AA547" s="41">
        <v>0</v>
      </c>
      <c r="AB547" s="41">
        <v>0</v>
      </c>
      <c r="AC547" s="41">
        <v>0</v>
      </c>
      <c r="AD547" s="41">
        <v>0</v>
      </c>
      <c r="AE547" s="49"/>
      <c r="AF547" s="43">
        <v>8000</v>
      </c>
      <c r="AG547" s="43">
        <v>8000</v>
      </c>
      <c r="AH547" s="43">
        <v>0</v>
      </c>
      <c r="AI547" s="43">
        <v>8000</v>
      </c>
      <c r="AJ547" s="49"/>
      <c r="AK547" s="45">
        <v>17000</v>
      </c>
      <c r="AL547" s="45">
        <v>17000</v>
      </c>
      <c r="AM547" s="45">
        <v>0</v>
      </c>
      <c r="AN547" s="45">
        <v>17000</v>
      </c>
      <c r="AO547" s="49"/>
      <c r="AP547" s="35">
        <v>10000</v>
      </c>
      <c r="AQ547" s="35">
        <v>7000</v>
      </c>
      <c r="AR547" s="35" t="s">
        <v>4422</v>
      </c>
      <c r="AS547" s="49"/>
      <c r="AT547" s="37">
        <v>0</v>
      </c>
      <c r="AU547" s="37">
        <v>0</v>
      </c>
      <c r="AV547" s="60">
        <v>0</v>
      </c>
    </row>
    <row r="548" spans="1:48" x14ac:dyDescent="0.35">
      <c r="A548" s="28" t="s">
        <v>5689</v>
      </c>
      <c r="B548" s="28">
        <v>527</v>
      </c>
      <c r="C548" s="66">
        <v>3816</v>
      </c>
      <c r="D548" s="28" t="s">
        <v>4841</v>
      </c>
      <c r="E548" s="28" t="s">
        <v>878</v>
      </c>
      <c r="F548" s="28" t="s">
        <v>7</v>
      </c>
      <c r="G548" s="28" t="s">
        <v>9</v>
      </c>
      <c r="H548" s="28" t="s">
        <v>1892</v>
      </c>
      <c r="I548" s="30"/>
      <c r="J548" s="28" t="s">
        <v>2281</v>
      </c>
      <c r="K548" s="28" t="s">
        <v>2761</v>
      </c>
      <c r="L548" s="28"/>
      <c r="M548" s="28"/>
      <c r="N548" s="31">
        <v>416204994592</v>
      </c>
      <c r="O548" s="31" t="s">
        <v>5186</v>
      </c>
      <c r="P548" s="28">
        <v>9951386052</v>
      </c>
      <c r="Q548" s="28" t="s">
        <v>2764</v>
      </c>
      <c r="R548" s="28" t="s">
        <v>83</v>
      </c>
      <c r="S548" s="49"/>
      <c r="T548" s="28" t="s">
        <v>2937</v>
      </c>
      <c r="U548" s="49"/>
      <c r="V548" s="47">
        <v>27800</v>
      </c>
      <c r="W548" s="47">
        <v>27800</v>
      </c>
      <c r="X548" s="47">
        <v>3000</v>
      </c>
      <c r="Y548" s="47">
        <v>24800</v>
      </c>
      <c r="Z548" s="49"/>
      <c r="AA548" s="41">
        <v>2800</v>
      </c>
      <c r="AB548" s="41">
        <v>2800</v>
      </c>
      <c r="AC548" s="41">
        <v>2800</v>
      </c>
      <c r="AD548" s="41">
        <v>0</v>
      </c>
      <c r="AE548" s="49"/>
      <c r="AF548" s="43">
        <v>8000</v>
      </c>
      <c r="AG548" s="43">
        <v>8000</v>
      </c>
      <c r="AH548" s="43">
        <v>0</v>
      </c>
      <c r="AI548" s="43">
        <v>8000</v>
      </c>
      <c r="AJ548" s="49"/>
      <c r="AK548" s="45">
        <v>17000</v>
      </c>
      <c r="AL548" s="45">
        <v>17000</v>
      </c>
      <c r="AM548" s="45">
        <v>200</v>
      </c>
      <c r="AN548" s="45">
        <v>16800</v>
      </c>
      <c r="AO548" s="49"/>
      <c r="AP548" s="28">
        <v>10000</v>
      </c>
      <c r="AQ548" s="28">
        <v>7000</v>
      </c>
      <c r="AR548" s="28" t="s">
        <v>4422</v>
      </c>
      <c r="AS548" s="49"/>
      <c r="AT548" s="31">
        <v>10.791366906474821</v>
      </c>
      <c r="AU548" s="31">
        <v>1.1764705882352942</v>
      </c>
      <c r="AV548" s="60">
        <v>44659</v>
      </c>
    </row>
    <row r="549" spans="1:48" x14ac:dyDescent="0.35">
      <c r="A549" s="28" t="s">
        <v>5690</v>
      </c>
      <c r="B549" s="28">
        <v>528</v>
      </c>
      <c r="C549" s="66">
        <v>3792</v>
      </c>
      <c r="D549" s="28" t="s">
        <v>1831</v>
      </c>
      <c r="E549" s="35" t="s">
        <v>879</v>
      </c>
      <c r="F549" s="35" t="s">
        <v>7</v>
      </c>
      <c r="G549" s="28" t="s">
        <v>7</v>
      </c>
      <c r="H549" s="35" t="s">
        <v>1892</v>
      </c>
      <c r="I549" s="38"/>
      <c r="J549" s="35" t="s">
        <v>2282</v>
      </c>
      <c r="K549" s="35" t="s">
        <v>2760</v>
      </c>
      <c r="L549" s="35"/>
      <c r="M549" s="35"/>
      <c r="N549" s="37"/>
      <c r="O549" s="37" t="s">
        <v>2941</v>
      </c>
      <c r="P549" s="35">
        <v>7993372639</v>
      </c>
      <c r="Q549" s="35" t="s">
        <v>2764</v>
      </c>
      <c r="R549" s="35" t="s">
        <v>43</v>
      </c>
      <c r="S549" s="49"/>
      <c r="T549" s="35" t="s">
        <v>2937</v>
      </c>
      <c r="U549" s="49"/>
      <c r="V549" s="47">
        <v>29200</v>
      </c>
      <c r="W549" s="47">
        <v>29200</v>
      </c>
      <c r="X549" s="47">
        <v>0</v>
      </c>
      <c r="Y549" s="47">
        <v>29200</v>
      </c>
      <c r="Z549" s="49"/>
      <c r="AA549" s="41">
        <v>4200</v>
      </c>
      <c r="AB549" s="41">
        <v>4200</v>
      </c>
      <c r="AC549" s="41">
        <v>0</v>
      </c>
      <c r="AD549" s="41">
        <v>4200</v>
      </c>
      <c r="AE549" s="49"/>
      <c r="AF549" s="43">
        <v>8000</v>
      </c>
      <c r="AG549" s="43">
        <v>8000</v>
      </c>
      <c r="AH549" s="43">
        <v>0</v>
      </c>
      <c r="AI549" s="43">
        <v>8000</v>
      </c>
      <c r="AJ549" s="49"/>
      <c r="AK549" s="45">
        <v>17000</v>
      </c>
      <c r="AL549" s="45">
        <v>17000</v>
      </c>
      <c r="AM549" s="45">
        <v>0</v>
      </c>
      <c r="AN549" s="45">
        <v>17000</v>
      </c>
      <c r="AO549" s="49"/>
      <c r="AP549" s="35">
        <v>10000</v>
      </c>
      <c r="AQ549" s="35">
        <v>7000</v>
      </c>
      <c r="AR549" s="35" t="s">
        <v>4422</v>
      </c>
      <c r="AS549" s="49"/>
      <c r="AT549" s="37">
        <v>0</v>
      </c>
      <c r="AU549" s="37">
        <v>0</v>
      </c>
      <c r="AV549" s="60">
        <v>0</v>
      </c>
    </row>
    <row r="550" spans="1:48" x14ac:dyDescent="0.35">
      <c r="A550" s="28" t="s">
        <v>5689</v>
      </c>
      <c r="B550" s="28">
        <v>529</v>
      </c>
      <c r="C550" s="28" t="s">
        <v>394</v>
      </c>
      <c r="D550" s="28" t="s">
        <v>394</v>
      </c>
      <c r="E550" s="35" t="s">
        <v>880</v>
      </c>
      <c r="F550" s="35" t="s">
        <v>7</v>
      </c>
      <c r="G550" s="28" t="s">
        <v>9</v>
      </c>
      <c r="H550" s="35" t="s">
        <v>1892</v>
      </c>
      <c r="I550" s="38"/>
      <c r="J550" s="35" t="s">
        <v>2283</v>
      </c>
      <c r="K550" s="35" t="s">
        <v>2760</v>
      </c>
      <c r="L550" s="35" t="s">
        <v>2834</v>
      </c>
      <c r="M550" s="35"/>
      <c r="N550" s="37"/>
      <c r="O550" s="37" t="s">
        <v>2941</v>
      </c>
      <c r="P550" s="35">
        <v>9010916313</v>
      </c>
      <c r="Q550" s="35" t="s">
        <v>2764</v>
      </c>
      <c r="R550" s="35" t="s">
        <v>58</v>
      </c>
      <c r="S550" s="49"/>
      <c r="T550" s="35" t="s">
        <v>2937</v>
      </c>
      <c r="U550" s="49"/>
      <c r="V550" s="47">
        <v>40800</v>
      </c>
      <c r="W550" s="47">
        <v>40800</v>
      </c>
      <c r="X550" s="47">
        <v>0</v>
      </c>
      <c r="Y550" s="47">
        <v>40800</v>
      </c>
      <c r="Z550" s="49"/>
      <c r="AA550" s="41">
        <v>15800</v>
      </c>
      <c r="AB550" s="41">
        <v>15800</v>
      </c>
      <c r="AC550" s="41">
        <v>0</v>
      </c>
      <c r="AD550" s="41">
        <v>15800</v>
      </c>
      <c r="AE550" s="49"/>
      <c r="AF550" s="43">
        <v>8000</v>
      </c>
      <c r="AG550" s="43">
        <v>8000</v>
      </c>
      <c r="AH550" s="43">
        <v>0</v>
      </c>
      <c r="AI550" s="43">
        <v>8000</v>
      </c>
      <c r="AJ550" s="49"/>
      <c r="AK550" s="45">
        <v>17000</v>
      </c>
      <c r="AL550" s="45">
        <v>17000</v>
      </c>
      <c r="AM550" s="45">
        <v>0</v>
      </c>
      <c r="AN550" s="45">
        <v>17000</v>
      </c>
      <c r="AO550" s="49"/>
      <c r="AP550" s="35">
        <v>10000</v>
      </c>
      <c r="AQ550" s="35">
        <v>7000</v>
      </c>
      <c r="AR550" s="35" t="s">
        <v>4422</v>
      </c>
      <c r="AS550" s="49"/>
      <c r="AT550" s="37">
        <v>0</v>
      </c>
      <c r="AU550" s="37">
        <v>0</v>
      </c>
      <c r="AV550" s="60">
        <v>0</v>
      </c>
    </row>
    <row r="551" spans="1:48" x14ac:dyDescent="0.35">
      <c r="A551" s="28" t="s">
        <v>5689</v>
      </c>
      <c r="B551" s="28">
        <v>530</v>
      </c>
      <c r="C551" s="66">
        <v>3782</v>
      </c>
      <c r="D551" s="28" t="s">
        <v>4842</v>
      </c>
      <c r="E551" s="28" t="s">
        <v>881</v>
      </c>
      <c r="F551" s="28" t="s">
        <v>7</v>
      </c>
      <c r="G551" s="28" t="s">
        <v>7</v>
      </c>
      <c r="H551" s="28" t="s">
        <v>1892</v>
      </c>
      <c r="I551" s="30"/>
      <c r="J551" s="28" t="s">
        <v>2284</v>
      </c>
      <c r="K551" s="28" t="s">
        <v>2761</v>
      </c>
      <c r="L551" s="28"/>
      <c r="M551" s="28"/>
      <c r="N551" s="31">
        <v>255463299789</v>
      </c>
      <c r="O551" s="31" t="s">
        <v>5187</v>
      </c>
      <c r="P551" s="28">
        <v>7569440444</v>
      </c>
      <c r="Q551" s="28" t="s">
        <v>2762</v>
      </c>
      <c r="R551" s="28" t="s">
        <v>95</v>
      </c>
      <c r="S551" s="49"/>
      <c r="T551" s="28">
        <v>50</v>
      </c>
      <c r="U551" s="49"/>
      <c r="V551" s="47">
        <v>18000</v>
      </c>
      <c r="W551" s="47">
        <v>5500</v>
      </c>
      <c r="X551" s="47">
        <v>5500</v>
      </c>
      <c r="Y551" s="47">
        <v>0</v>
      </c>
      <c r="Z551" s="49"/>
      <c r="AA551" s="41">
        <v>0</v>
      </c>
      <c r="AB551" s="41">
        <v>0</v>
      </c>
      <c r="AC551" s="41">
        <v>0</v>
      </c>
      <c r="AD551" s="41">
        <v>0</v>
      </c>
      <c r="AE551" s="49"/>
      <c r="AF551" s="43">
        <v>8000</v>
      </c>
      <c r="AG551" s="43">
        <v>0</v>
      </c>
      <c r="AH551" s="43">
        <v>0</v>
      </c>
      <c r="AI551" s="43">
        <v>0</v>
      </c>
      <c r="AJ551" s="49"/>
      <c r="AK551" s="45">
        <v>10000</v>
      </c>
      <c r="AL551" s="45">
        <v>5500</v>
      </c>
      <c r="AM551" s="45">
        <v>5500</v>
      </c>
      <c r="AN551" s="45">
        <v>0</v>
      </c>
      <c r="AO551" s="49"/>
      <c r="AP551" s="28">
        <v>10000</v>
      </c>
      <c r="AQ551" s="28" t="s">
        <v>4422</v>
      </c>
      <c r="AR551" s="28" t="s">
        <v>4422</v>
      </c>
      <c r="AS551" s="49"/>
      <c r="AT551" s="31">
        <v>100</v>
      </c>
      <c r="AU551" s="31">
        <v>100</v>
      </c>
      <c r="AV551" s="60">
        <v>44614</v>
      </c>
    </row>
    <row r="552" spans="1:48" x14ac:dyDescent="0.35">
      <c r="A552" s="28" t="s">
        <v>5690</v>
      </c>
      <c r="B552" s="28">
        <v>531</v>
      </c>
      <c r="C552" s="66">
        <v>3921</v>
      </c>
      <c r="D552" s="28">
        <v>3921</v>
      </c>
      <c r="E552" s="35" t="s">
        <v>882</v>
      </c>
      <c r="F552" s="35" t="s">
        <v>7</v>
      </c>
      <c r="G552" s="28" t="s">
        <v>9</v>
      </c>
      <c r="H552" s="35" t="s">
        <v>1892</v>
      </c>
      <c r="I552" s="38"/>
      <c r="J552" s="35" t="s">
        <v>2851</v>
      </c>
      <c r="K552" s="35" t="s">
        <v>2760</v>
      </c>
      <c r="L552" s="35"/>
      <c r="M552" s="35"/>
      <c r="N552" s="37"/>
      <c r="O552" s="37" t="s">
        <v>2941</v>
      </c>
      <c r="P552" s="35">
        <v>0</v>
      </c>
      <c r="Q552" s="35" t="s">
        <v>2764</v>
      </c>
      <c r="R552" s="35" t="s">
        <v>2766</v>
      </c>
      <c r="S552" s="49"/>
      <c r="T552" s="35" t="s">
        <v>2937</v>
      </c>
      <c r="U552" s="49"/>
      <c r="V552" s="47">
        <v>25500</v>
      </c>
      <c r="W552" s="47">
        <v>25500</v>
      </c>
      <c r="X552" s="47">
        <v>0</v>
      </c>
      <c r="Y552" s="47">
        <v>25500</v>
      </c>
      <c r="Z552" s="49"/>
      <c r="AA552" s="41">
        <v>0</v>
      </c>
      <c r="AB552" s="41">
        <v>0</v>
      </c>
      <c r="AC552" s="41">
        <v>0</v>
      </c>
      <c r="AD552" s="41">
        <v>0</v>
      </c>
      <c r="AE552" s="49"/>
      <c r="AF552" s="43">
        <v>8000</v>
      </c>
      <c r="AG552" s="43">
        <v>8000</v>
      </c>
      <c r="AH552" s="43">
        <v>0</v>
      </c>
      <c r="AI552" s="43">
        <v>8000</v>
      </c>
      <c r="AJ552" s="49"/>
      <c r="AK552" s="45">
        <v>17500</v>
      </c>
      <c r="AL552" s="45">
        <v>17500</v>
      </c>
      <c r="AM552" s="45">
        <v>0</v>
      </c>
      <c r="AN552" s="45">
        <v>17500</v>
      </c>
      <c r="AO552" s="49"/>
      <c r="AP552" s="35">
        <v>10000</v>
      </c>
      <c r="AQ552" s="35">
        <v>7500</v>
      </c>
      <c r="AR552" s="35" t="s">
        <v>4422</v>
      </c>
      <c r="AS552" s="49"/>
      <c r="AT552" s="37">
        <v>0</v>
      </c>
      <c r="AU552" s="37">
        <v>0</v>
      </c>
      <c r="AV552" s="60">
        <v>0</v>
      </c>
    </row>
    <row r="553" spans="1:48" x14ac:dyDescent="0.35">
      <c r="A553" s="28" t="s">
        <v>5690</v>
      </c>
      <c r="B553" s="28">
        <v>532</v>
      </c>
      <c r="C553" s="28" t="s">
        <v>395</v>
      </c>
      <c r="D553" s="28" t="s">
        <v>395</v>
      </c>
      <c r="E553" s="35" t="s">
        <v>731</v>
      </c>
      <c r="F553" s="35" t="s">
        <v>7</v>
      </c>
      <c r="G553" s="28" t="s">
        <v>7</v>
      </c>
      <c r="H553" s="35" t="s">
        <v>1892</v>
      </c>
      <c r="I553" s="38"/>
      <c r="J553" s="35" t="s">
        <v>2285</v>
      </c>
      <c r="K553" s="35" t="s">
        <v>2760</v>
      </c>
      <c r="L553" s="35" t="s">
        <v>2834</v>
      </c>
      <c r="M553" s="35"/>
      <c r="N553" s="37"/>
      <c r="O553" s="37" t="s">
        <v>2941</v>
      </c>
      <c r="P553" s="35">
        <v>7036958379</v>
      </c>
      <c r="Q553" s="35" t="s">
        <v>2764</v>
      </c>
      <c r="R553" s="35" t="s">
        <v>61</v>
      </c>
      <c r="S553" s="49"/>
      <c r="T553" s="35" t="s">
        <v>2937</v>
      </c>
      <c r="U553" s="49"/>
      <c r="V553" s="47">
        <v>36500</v>
      </c>
      <c r="W553" s="47">
        <v>36500</v>
      </c>
      <c r="X553" s="47">
        <v>0</v>
      </c>
      <c r="Y553" s="47">
        <v>36500</v>
      </c>
      <c r="Z553" s="49"/>
      <c r="AA553" s="41">
        <v>11500</v>
      </c>
      <c r="AB553" s="41">
        <v>11500</v>
      </c>
      <c r="AC553" s="41">
        <v>0</v>
      </c>
      <c r="AD553" s="41">
        <v>11500</v>
      </c>
      <c r="AE553" s="49"/>
      <c r="AF553" s="43">
        <v>8000</v>
      </c>
      <c r="AG553" s="43">
        <v>8000</v>
      </c>
      <c r="AH553" s="43">
        <v>0</v>
      </c>
      <c r="AI553" s="43">
        <v>8000</v>
      </c>
      <c r="AJ553" s="49"/>
      <c r="AK553" s="45">
        <v>17000</v>
      </c>
      <c r="AL553" s="45">
        <v>17000</v>
      </c>
      <c r="AM553" s="45">
        <v>0</v>
      </c>
      <c r="AN553" s="45">
        <v>17000</v>
      </c>
      <c r="AO553" s="49"/>
      <c r="AP553" s="35">
        <v>10000</v>
      </c>
      <c r="AQ553" s="35">
        <v>7000</v>
      </c>
      <c r="AR553" s="35" t="s">
        <v>4422</v>
      </c>
      <c r="AS553" s="49"/>
      <c r="AT553" s="37">
        <v>0</v>
      </c>
      <c r="AU553" s="37">
        <v>0</v>
      </c>
      <c r="AV553" s="60">
        <v>0</v>
      </c>
    </row>
    <row r="554" spans="1:48" x14ac:dyDescent="0.35">
      <c r="A554" s="28" t="s">
        <v>5690</v>
      </c>
      <c r="B554" s="28">
        <v>533</v>
      </c>
      <c r="C554" s="28" t="s">
        <v>396</v>
      </c>
      <c r="D554" s="28" t="s">
        <v>396</v>
      </c>
      <c r="E554" s="35" t="s">
        <v>883</v>
      </c>
      <c r="F554" s="35" t="s">
        <v>7</v>
      </c>
      <c r="G554" s="28" t="s">
        <v>7</v>
      </c>
      <c r="H554" s="35" t="s">
        <v>1892</v>
      </c>
      <c r="I554" s="38"/>
      <c r="J554" s="35" t="s">
        <v>1923</v>
      </c>
      <c r="K554" s="35" t="s">
        <v>2872</v>
      </c>
      <c r="L554" s="35" t="s">
        <v>2834</v>
      </c>
      <c r="M554" s="35"/>
      <c r="N554" s="37"/>
      <c r="O554" s="37" t="s">
        <v>2941</v>
      </c>
      <c r="P554" s="35">
        <v>7013339431</v>
      </c>
      <c r="Q554" s="35" t="s">
        <v>2762</v>
      </c>
      <c r="R554" s="35" t="s">
        <v>102</v>
      </c>
      <c r="S554" s="49"/>
      <c r="T554" s="35" t="s">
        <v>2937</v>
      </c>
      <c r="U554" s="49"/>
      <c r="V554" s="47">
        <v>20500</v>
      </c>
      <c r="W554" s="47">
        <v>20500</v>
      </c>
      <c r="X554" s="47">
        <v>0</v>
      </c>
      <c r="Y554" s="47">
        <v>20500</v>
      </c>
      <c r="Z554" s="49"/>
      <c r="AA554" s="41">
        <v>2500</v>
      </c>
      <c r="AB554" s="41">
        <v>2500</v>
      </c>
      <c r="AC554" s="41">
        <v>0</v>
      </c>
      <c r="AD554" s="41">
        <v>2500</v>
      </c>
      <c r="AE554" s="49"/>
      <c r="AF554" s="43">
        <v>8000</v>
      </c>
      <c r="AG554" s="43">
        <v>8000</v>
      </c>
      <c r="AH554" s="43">
        <v>0</v>
      </c>
      <c r="AI554" s="43">
        <v>8000</v>
      </c>
      <c r="AJ554" s="49"/>
      <c r="AK554" s="45">
        <v>10000</v>
      </c>
      <c r="AL554" s="45">
        <v>10000</v>
      </c>
      <c r="AM554" s="45">
        <v>0</v>
      </c>
      <c r="AN554" s="45">
        <v>10000</v>
      </c>
      <c r="AO554" s="49"/>
      <c r="AP554" s="35">
        <v>10000</v>
      </c>
      <c r="AQ554" s="35" t="s">
        <v>4422</v>
      </c>
      <c r="AR554" s="35" t="s">
        <v>4422</v>
      </c>
      <c r="AS554" s="49"/>
      <c r="AT554" s="37">
        <v>0</v>
      </c>
      <c r="AU554" s="37">
        <v>0</v>
      </c>
      <c r="AV554" s="60">
        <v>0</v>
      </c>
    </row>
    <row r="555" spans="1:48" x14ac:dyDescent="0.35">
      <c r="A555" s="28" t="s">
        <v>5689</v>
      </c>
      <c r="B555" s="28">
        <v>534</v>
      </c>
      <c r="C555" s="66">
        <v>4135</v>
      </c>
      <c r="D555" s="28" t="s">
        <v>4843</v>
      </c>
      <c r="E555" s="28" t="s">
        <v>884</v>
      </c>
      <c r="F555" s="28" t="s">
        <v>7</v>
      </c>
      <c r="G555" s="28" t="s">
        <v>9</v>
      </c>
      <c r="H555" s="28" t="s">
        <v>1892</v>
      </c>
      <c r="I555" s="30"/>
      <c r="J555" s="28" t="s">
        <v>1902</v>
      </c>
      <c r="K555" s="28" t="s">
        <v>2761</v>
      </c>
      <c r="L555" s="28" t="s">
        <v>2834</v>
      </c>
      <c r="M555" s="28"/>
      <c r="N555" s="31">
        <v>732931075531</v>
      </c>
      <c r="O555" s="31" t="s">
        <v>5188</v>
      </c>
      <c r="P555" s="28">
        <v>8978122371</v>
      </c>
      <c r="Q555" s="28" t="s">
        <v>2764</v>
      </c>
      <c r="R555" s="28" t="s">
        <v>83</v>
      </c>
      <c r="S555" s="49"/>
      <c r="T555" s="28" t="s">
        <v>2937</v>
      </c>
      <c r="U555" s="49"/>
      <c r="V555" s="47">
        <v>36500</v>
      </c>
      <c r="W555" s="47">
        <v>36500</v>
      </c>
      <c r="X555" s="47">
        <v>4500</v>
      </c>
      <c r="Y555" s="47">
        <v>32000</v>
      </c>
      <c r="Z555" s="49"/>
      <c r="AA555" s="41">
        <v>11500</v>
      </c>
      <c r="AB555" s="41">
        <v>11500</v>
      </c>
      <c r="AC555" s="41">
        <v>4500</v>
      </c>
      <c r="AD555" s="41">
        <v>7000</v>
      </c>
      <c r="AE555" s="49"/>
      <c r="AF555" s="43">
        <v>8000</v>
      </c>
      <c r="AG555" s="43">
        <v>8000</v>
      </c>
      <c r="AH555" s="43">
        <v>0</v>
      </c>
      <c r="AI555" s="43">
        <v>8000</v>
      </c>
      <c r="AJ555" s="49"/>
      <c r="AK555" s="45">
        <v>17000</v>
      </c>
      <c r="AL555" s="45">
        <v>17000</v>
      </c>
      <c r="AM555" s="45">
        <v>0</v>
      </c>
      <c r="AN555" s="45">
        <v>17000</v>
      </c>
      <c r="AO555" s="49"/>
      <c r="AP555" s="28">
        <v>10000</v>
      </c>
      <c r="AQ555" s="28">
        <v>7000</v>
      </c>
      <c r="AR555" s="28" t="s">
        <v>4422</v>
      </c>
      <c r="AS555" s="49"/>
      <c r="AT555" s="31">
        <v>12.328767123287671</v>
      </c>
      <c r="AU555" s="31">
        <v>0</v>
      </c>
      <c r="AV555" s="60">
        <v>44670</v>
      </c>
    </row>
    <row r="556" spans="1:48" x14ac:dyDescent="0.35">
      <c r="A556" s="28" t="s">
        <v>5690</v>
      </c>
      <c r="B556" s="28">
        <v>535</v>
      </c>
      <c r="C556" s="28" t="s">
        <v>397</v>
      </c>
      <c r="D556" s="28" t="s">
        <v>397</v>
      </c>
      <c r="E556" s="35" t="s">
        <v>885</v>
      </c>
      <c r="F556" s="35" t="s">
        <v>7</v>
      </c>
      <c r="G556" s="28" t="s">
        <v>7</v>
      </c>
      <c r="H556" s="35" t="s">
        <v>1892</v>
      </c>
      <c r="I556" s="38"/>
      <c r="J556" s="35" t="s">
        <v>2075</v>
      </c>
      <c r="K556" s="35" t="s">
        <v>2760</v>
      </c>
      <c r="L556" s="35" t="s">
        <v>2834</v>
      </c>
      <c r="M556" s="35"/>
      <c r="N556" s="37"/>
      <c r="O556" s="37" t="s">
        <v>2941</v>
      </c>
      <c r="P556" s="35">
        <v>7285987858</v>
      </c>
      <c r="Q556" s="35" t="s">
        <v>2764</v>
      </c>
      <c r="R556" s="35" t="s">
        <v>58</v>
      </c>
      <c r="S556" s="49"/>
      <c r="T556" s="35" t="s">
        <v>2937</v>
      </c>
      <c r="U556" s="49"/>
      <c r="V556" s="47">
        <v>38000</v>
      </c>
      <c r="W556" s="47">
        <v>38000</v>
      </c>
      <c r="X556" s="47">
        <v>0</v>
      </c>
      <c r="Y556" s="47">
        <v>38000</v>
      </c>
      <c r="Z556" s="49"/>
      <c r="AA556" s="41">
        <v>13000</v>
      </c>
      <c r="AB556" s="41">
        <v>13000</v>
      </c>
      <c r="AC556" s="41">
        <v>0</v>
      </c>
      <c r="AD556" s="41">
        <v>13000</v>
      </c>
      <c r="AE556" s="49"/>
      <c r="AF556" s="43">
        <v>8000</v>
      </c>
      <c r="AG556" s="43">
        <v>8000</v>
      </c>
      <c r="AH556" s="43">
        <v>0</v>
      </c>
      <c r="AI556" s="43">
        <v>8000</v>
      </c>
      <c r="AJ556" s="49"/>
      <c r="AK556" s="45">
        <v>17000</v>
      </c>
      <c r="AL556" s="45">
        <v>17000</v>
      </c>
      <c r="AM556" s="45">
        <v>0</v>
      </c>
      <c r="AN556" s="45">
        <v>17000</v>
      </c>
      <c r="AO556" s="49"/>
      <c r="AP556" s="35">
        <v>10000</v>
      </c>
      <c r="AQ556" s="35">
        <v>7000</v>
      </c>
      <c r="AR556" s="35" t="s">
        <v>4422</v>
      </c>
      <c r="AS556" s="49"/>
      <c r="AT556" s="37">
        <v>0</v>
      </c>
      <c r="AU556" s="37">
        <v>0</v>
      </c>
      <c r="AV556" s="60">
        <v>0</v>
      </c>
    </row>
    <row r="557" spans="1:48" x14ac:dyDescent="0.35">
      <c r="A557" s="28" t="s">
        <v>5690</v>
      </c>
      <c r="B557" s="28">
        <v>536</v>
      </c>
      <c r="C557" s="28">
        <v>7010</v>
      </c>
      <c r="D557" s="28" t="s">
        <v>2860</v>
      </c>
      <c r="E557" s="28" t="s">
        <v>886</v>
      </c>
      <c r="F557" s="28" t="s">
        <v>7</v>
      </c>
      <c r="G557" s="28" t="s">
        <v>7</v>
      </c>
      <c r="H557" s="28" t="s">
        <v>1892</v>
      </c>
      <c r="I557" s="30"/>
      <c r="J557" s="28" t="s">
        <v>2286</v>
      </c>
      <c r="K557" s="28" t="s">
        <v>2761</v>
      </c>
      <c r="L557" s="28" t="s">
        <v>2826</v>
      </c>
      <c r="M557" s="28"/>
      <c r="N557" s="31">
        <v>788306318931</v>
      </c>
      <c r="O557" s="31" t="s">
        <v>4467</v>
      </c>
      <c r="P557" s="28">
        <v>9849013196</v>
      </c>
      <c r="Q557" s="28" t="s">
        <v>2764</v>
      </c>
      <c r="R557" s="28" t="s">
        <v>44</v>
      </c>
      <c r="S557" s="49"/>
      <c r="T557" s="28">
        <v>276</v>
      </c>
      <c r="U557" s="49"/>
      <c r="V557" s="47">
        <v>23000</v>
      </c>
      <c r="W557" s="47">
        <v>5500</v>
      </c>
      <c r="X557" s="47">
        <v>5500</v>
      </c>
      <c r="Y557" s="47">
        <v>0</v>
      </c>
      <c r="Z557" s="49"/>
      <c r="AA557" s="41">
        <v>0</v>
      </c>
      <c r="AB557" s="41">
        <v>0</v>
      </c>
      <c r="AC557" s="41">
        <v>0</v>
      </c>
      <c r="AD557" s="41">
        <v>0</v>
      </c>
      <c r="AE557" s="49"/>
      <c r="AF557" s="43">
        <v>8000</v>
      </c>
      <c r="AG557" s="43">
        <v>0</v>
      </c>
      <c r="AH557" s="43">
        <v>0</v>
      </c>
      <c r="AI557" s="43">
        <v>0</v>
      </c>
      <c r="AJ557" s="49"/>
      <c r="AK557" s="45">
        <v>15000</v>
      </c>
      <c r="AL557" s="45">
        <v>5500</v>
      </c>
      <c r="AM557" s="45">
        <v>5500</v>
      </c>
      <c r="AN557" s="45">
        <v>0</v>
      </c>
      <c r="AO557" s="49"/>
      <c r="AP557" s="28">
        <v>10000</v>
      </c>
      <c r="AQ557" s="28">
        <v>5000</v>
      </c>
      <c r="AR557" s="28" t="s">
        <v>4422</v>
      </c>
      <c r="AS557" s="49"/>
      <c r="AT557" s="31">
        <v>100</v>
      </c>
      <c r="AU557" s="31">
        <v>100</v>
      </c>
      <c r="AV557" s="60">
        <v>44659</v>
      </c>
    </row>
    <row r="558" spans="1:48" x14ac:dyDescent="0.35">
      <c r="A558" s="28" t="s">
        <v>5690</v>
      </c>
      <c r="B558" s="28">
        <v>537</v>
      </c>
      <c r="C558" s="28" t="s">
        <v>398</v>
      </c>
      <c r="D558" s="28" t="s">
        <v>1832</v>
      </c>
      <c r="E558" s="35" t="s">
        <v>887</v>
      </c>
      <c r="F558" s="35" t="s">
        <v>7</v>
      </c>
      <c r="G558" s="28" t="s">
        <v>7</v>
      </c>
      <c r="H558" s="35" t="s">
        <v>1892</v>
      </c>
      <c r="I558" s="38"/>
      <c r="J558" s="35" t="s">
        <v>2287</v>
      </c>
      <c r="K558" s="35" t="s">
        <v>2760</v>
      </c>
      <c r="L558" s="35" t="s">
        <v>2834</v>
      </c>
      <c r="M558" s="35"/>
      <c r="N558" s="37"/>
      <c r="O558" s="37" t="s">
        <v>2941</v>
      </c>
      <c r="P558" s="35">
        <v>9494962242</v>
      </c>
      <c r="Q558" s="35" t="s">
        <v>2762</v>
      </c>
      <c r="R558" s="35" t="s">
        <v>97</v>
      </c>
      <c r="S558" s="49"/>
      <c r="T558" s="35" t="s">
        <v>2937</v>
      </c>
      <c r="U558" s="49"/>
      <c r="V558" s="47">
        <v>19500</v>
      </c>
      <c r="W558" s="47">
        <v>19500</v>
      </c>
      <c r="X558" s="47">
        <v>0</v>
      </c>
      <c r="Y558" s="47">
        <v>19500</v>
      </c>
      <c r="Z558" s="49"/>
      <c r="AA558" s="41">
        <v>1500</v>
      </c>
      <c r="AB558" s="41">
        <v>1500</v>
      </c>
      <c r="AC558" s="41">
        <v>0</v>
      </c>
      <c r="AD558" s="41">
        <v>1500</v>
      </c>
      <c r="AE558" s="49"/>
      <c r="AF558" s="43">
        <v>8000</v>
      </c>
      <c r="AG558" s="43">
        <v>8000</v>
      </c>
      <c r="AH558" s="43">
        <v>0</v>
      </c>
      <c r="AI558" s="43">
        <v>8000</v>
      </c>
      <c r="AJ558" s="49"/>
      <c r="AK558" s="45">
        <v>10000</v>
      </c>
      <c r="AL558" s="45">
        <v>10000</v>
      </c>
      <c r="AM558" s="45">
        <v>0</v>
      </c>
      <c r="AN558" s="45">
        <v>10000</v>
      </c>
      <c r="AO558" s="49"/>
      <c r="AP558" s="35">
        <v>10000</v>
      </c>
      <c r="AQ558" s="35" t="s">
        <v>4422</v>
      </c>
      <c r="AR558" s="35" t="s">
        <v>4422</v>
      </c>
      <c r="AS558" s="49"/>
      <c r="AT558" s="37">
        <v>0</v>
      </c>
      <c r="AU558" s="37">
        <v>0</v>
      </c>
      <c r="AV558" s="60">
        <v>0</v>
      </c>
    </row>
    <row r="559" spans="1:48" x14ac:dyDescent="0.35">
      <c r="A559" s="28" t="s">
        <v>5689</v>
      </c>
      <c r="B559" s="28">
        <v>538</v>
      </c>
      <c r="C559" s="66">
        <v>4481</v>
      </c>
      <c r="D559" s="28" t="s">
        <v>1827</v>
      </c>
      <c r="E559" s="28" t="s">
        <v>888</v>
      </c>
      <c r="F559" s="28" t="s">
        <v>7</v>
      </c>
      <c r="G559" s="28" t="s">
        <v>7</v>
      </c>
      <c r="H559" s="28" t="s">
        <v>1892</v>
      </c>
      <c r="I559" s="30"/>
      <c r="J559" s="28" t="s">
        <v>2288</v>
      </c>
      <c r="K559" s="28" t="s">
        <v>2761</v>
      </c>
      <c r="L559" s="28"/>
      <c r="M559" s="28"/>
      <c r="N559" s="31">
        <v>487891646004</v>
      </c>
      <c r="O559" s="31" t="s">
        <v>5189</v>
      </c>
      <c r="P559" s="28">
        <v>8465044360</v>
      </c>
      <c r="Q559" s="28" t="s">
        <v>2762</v>
      </c>
      <c r="R559" s="28" t="s">
        <v>102</v>
      </c>
      <c r="S559" s="49"/>
      <c r="T559" s="28">
        <v>258</v>
      </c>
      <c r="U559" s="49"/>
      <c r="V559" s="47">
        <v>18000</v>
      </c>
      <c r="W559" s="47">
        <v>5000</v>
      </c>
      <c r="X559" s="47">
        <v>3000</v>
      </c>
      <c r="Y559" s="47">
        <v>2000</v>
      </c>
      <c r="Z559" s="49"/>
      <c r="AA559" s="41">
        <v>0</v>
      </c>
      <c r="AB559" s="41">
        <v>0</v>
      </c>
      <c r="AC559" s="41">
        <v>0</v>
      </c>
      <c r="AD559" s="41">
        <v>0</v>
      </c>
      <c r="AE559" s="49"/>
      <c r="AF559" s="43">
        <v>8000</v>
      </c>
      <c r="AG559" s="43">
        <v>0</v>
      </c>
      <c r="AH559" s="43">
        <v>0</v>
      </c>
      <c r="AI559" s="43">
        <v>0</v>
      </c>
      <c r="AJ559" s="49"/>
      <c r="AK559" s="45">
        <v>10000</v>
      </c>
      <c r="AL559" s="45">
        <v>5000</v>
      </c>
      <c r="AM559" s="45">
        <v>3000</v>
      </c>
      <c r="AN559" s="45">
        <v>2000</v>
      </c>
      <c r="AO559" s="49"/>
      <c r="AP559" s="28">
        <v>10000</v>
      </c>
      <c r="AQ559" s="28" t="s">
        <v>4422</v>
      </c>
      <c r="AR559" s="28" t="s">
        <v>4422</v>
      </c>
      <c r="AS559" s="49"/>
      <c r="AT559" s="31">
        <v>60</v>
      </c>
      <c r="AU559" s="31">
        <v>60</v>
      </c>
      <c r="AV559" s="60">
        <v>44658</v>
      </c>
    </row>
    <row r="560" spans="1:48" x14ac:dyDescent="0.35">
      <c r="A560" s="28" t="s">
        <v>5689</v>
      </c>
      <c r="B560" s="28">
        <v>539</v>
      </c>
      <c r="C560" s="28" t="s">
        <v>399</v>
      </c>
      <c r="D560" s="28" t="s">
        <v>399</v>
      </c>
      <c r="E560" s="35" t="s">
        <v>889</v>
      </c>
      <c r="F560" s="35" t="s">
        <v>7</v>
      </c>
      <c r="G560" s="28" t="s">
        <v>7</v>
      </c>
      <c r="H560" s="35" t="s">
        <v>1892</v>
      </c>
      <c r="I560" s="38"/>
      <c r="J560" s="35" t="s">
        <v>1905</v>
      </c>
      <c r="K560" s="35" t="s">
        <v>2760</v>
      </c>
      <c r="L560" s="35" t="s">
        <v>2834</v>
      </c>
      <c r="M560" s="35"/>
      <c r="N560" s="37"/>
      <c r="O560" s="37" t="s">
        <v>2941</v>
      </c>
      <c r="P560" s="35">
        <v>8008071868</v>
      </c>
      <c r="Q560" s="35" t="s">
        <v>2764</v>
      </c>
      <c r="R560" s="35" t="s">
        <v>56</v>
      </c>
      <c r="S560" s="49"/>
      <c r="T560" s="35" t="s">
        <v>2937</v>
      </c>
      <c r="U560" s="49"/>
      <c r="V560" s="47">
        <v>33000</v>
      </c>
      <c r="W560" s="47">
        <v>33000</v>
      </c>
      <c r="X560" s="47">
        <v>0</v>
      </c>
      <c r="Y560" s="47">
        <v>33000</v>
      </c>
      <c r="Z560" s="49"/>
      <c r="AA560" s="41">
        <v>7000</v>
      </c>
      <c r="AB560" s="41">
        <v>7000</v>
      </c>
      <c r="AC560" s="41">
        <v>0</v>
      </c>
      <c r="AD560" s="41">
        <v>7000</v>
      </c>
      <c r="AE560" s="49"/>
      <c r="AF560" s="43">
        <v>8000</v>
      </c>
      <c r="AG560" s="43">
        <v>8000</v>
      </c>
      <c r="AH560" s="43">
        <v>0</v>
      </c>
      <c r="AI560" s="43">
        <v>8000</v>
      </c>
      <c r="AJ560" s="49"/>
      <c r="AK560" s="45">
        <v>18000</v>
      </c>
      <c r="AL560" s="45">
        <v>18000</v>
      </c>
      <c r="AM560" s="45">
        <v>0</v>
      </c>
      <c r="AN560" s="45">
        <v>18000</v>
      </c>
      <c r="AO560" s="49"/>
      <c r="AP560" s="35">
        <v>10000</v>
      </c>
      <c r="AQ560" s="35">
        <v>8000</v>
      </c>
      <c r="AR560" s="35" t="s">
        <v>4422</v>
      </c>
      <c r="AS560" s="49"/>
      <c r="AT560" s="37">
        <v>0</v>
      </c>
      <c r="AU560" s="37">
        <v>0</v>
      </c>
      <c r="AV560" s="60">
        <v>0</v>
      </c>
    </row>
    <row r="561" spans="1:48" x14ac:dyDescent="0.35">
      <c r="A561" s="28" t="s">
        <v>5690</v>
      </c>
      <c r="B561" s="28">
        <v>540</v>
      </c>
      <c r="C561" s="28">
        <v>3729</v>
      </c>
      <c r="D561" s="28" t="s">
        <v>1833</v>
      </c>
      <c r="E561" s="35" t="s">
        <v>890</v>
      </c>
      <c r="F561" s="35" t="s">
        <v>7</v>
      </c>
      <c r="G561" s="28" t="s">
        <v>7</v>
      </c>
      <c r="H561" s="35" t="s">
        <v>1892</v>
      </c>
      <c r="I561" s="38"/>
      <c r="J561" s="35" t="s">
        <v>1909</v>
      </c>
      <c r="K561" s="35" t="s">
        <v>2760</v>
      </c>
      <c r="L561" s="35"/>
      <c r="M561" s="35"/>
      <c r="N561" s="37"/>
      <c r="O561" s="37" t="s">
        <v>2941</v>
      </c>
      <c r="P561" s="35">
        <v>8688219216</v>
      </c>
      <c r="Q561" s="35" t="s">
        <v>2762</v>
      </c>
      <c r="R561" s="35" t="s">
        <v>52</v>
      </c>
      <c r="S561" s="49"/>
      <c r="T561" s="35" t="s">
        <v>2937</v>
      </c>
      <c r="U561" s="49"/>
      <c r="V561" s="47">
        <v>30700</v>
      </c>
      <c r="W561" s="47">
        <v>30700</v>
      </c>
      <c r="X561" s="47">
        <v>0</v>
      </c>
      <c r="Y561" s="47">
        <v>30700</v>
      </c>
      <c r="Z561" s="49"/>
      <c r="AA561" s="41">
        <v>12700</v>
      </c>
      <c r="AB561" s="41">
        <v>12700</v>
      </c>
      <c r="AC561" s="41">
        <v>0</v>
      </c>
      <c r="AD561" s="41">
        <v>12700</v>
      </c>
      <c r="AE561" s="49"/>
      <c r="AF561" s="43">
        <v>8000</v>
      </c>
      <c r="AG561" s="43">
        <v>8000</v>
      </c>
      <c r="AH561" s="43">
        <v>0</v>
      </c>
      <c r="AI561" s="43">
        <v>8000</v>
      </c>
      <c r="AJ561" s="49"/>
      <c r="AK561" s="45">
        <v>10000</v>
      </c>
      <c r="AL561" s="45">
        <v>10000</v>
      </c>
      <c r="AM561" s="45">
        <v>0</v>
      </c>
      <c r="AN561" s="45">
        <v>10000</v>
      </c>
      <c r="AO561" s="49"/>
      <c r="AP561" s="35">
        <v>10000</v>
      </c>
      <c r="AQ561" s="35" t="s">
        <v>4422</v>
      </c>
      <c r="AR561" s="35" t="s">
        <v>4422</v>
      </c>
      <c r="AS561" s="49"/>
      <c r="AT561" s="37">
        <v>0</v>
      </c>
      <c r="AU561" s="37">
        <v>0</v>
      </c>
      <c r="AV561" s="60">
        <v>0</v>
      </c>
    </row>
    <row r="562" spans="1:48" x14ac:dyDescent="0.35">
      <c r="A562" s="28" t="s">
        <v>5689</v>
      </c>
      <c r="B562" s="28">
        <v>541</v>
      </c>
      <c r="C562" s="66">
        <v>3790</v>
      </c>
      <c r="D562" s="28" t="s">
        <v>4844</v>
      </c>
      <c r="E562" s="28" t="s">
        <v>891</v>
      </c>
      <c r="F562" s="28" t="s">
        <v>7</v>
      </c>
      <c r="G562" s="28" t="s">
        <v>7</v>
      </c>
      <c r="H562" s="28" t="s">
        <v>1892</v>
      </c>
      <c r="I562" s="30"/>
      <c r="J562" s="28" t="s">
        <v>2289</v>
      </c>
      <c r="K562" s="28" t="s">
        <v>2761</v>
      </c>
      <c r="L562" s="28"/>
      <c r="M562" s="28"/>
      <c r="N562" s="31">
        <v>298637685645</v>
      </c>
      <c r="O562" s="31" t="s">
        <v>5190</v>
      </c>
      <c r="P562" s="28">
        <v>7989461430</v>
      </c>
      <c r="Q562" s="28" t="s">
        <v>2764</v>
      </c>
      <c r="R562" s="28" t="s">
        <v>43</v>
      </c>
      <c r="S562" s="49"/>
      <c r="T562" s="28">
        <v>380</v>
      </c>
      <c r="U562" s="49"/>
      <c r="V562" s="47">
        <v>27500</v>
      </c>
      <c r="W562" s="47">
        <v>14500</v>
      </c>
      <c r="X562" s="47">
        <v>11500</v>
      </c>
      <c r="Y562" s="47">
        <v>3000</v>
      </c>
      <c r="Z562" s="49"/>
      <c r="AA562" s="41">
        <v>2500</v>
      </c>
      <c r="AB562" s="41">
        <v>2500</v>
      </c>
      <c r="AC562" s="41">
        <v>2500</v>
      </c>
      <c r="AD562" s="41">
        <v>0</v>
      </c>
      <c r="AE562" s="49"/>
      <c r="AF562" s="43">
        <v>8000</v>
      </c>
      <c r="AG562" s="43">
        <v>0</v>
      </c>
      <c r="AH562" s="43">
        <v>0</v>
      </c>
      <c r="AI562" s="43">
        <v>0</v>
      </c>
      <c r="AJ562" s="49"/>
      <c r="AK562" s="45">
        <v>17000</v>
      </c>
      <c r="AL562" s="45">
        <v>12000</v>
      </c>
      <c r="AM562" s="45">
        <v>9000</v>
      </c>
      <c r="AN562" s="45">
        <v>3000</v>
      </c>
      <c r="AO562" s="49"/>
      <c r="AP562" s="28">
        <v>10000</v>
      </c>
      <c r="AQ562" s="28">
        <v>7000</v>
      </c>
      <c r="AR562" s="28" t="s">
        <v>4422</v>
      </c>
      <c r="AS562" s="49"/>
      <c r="AT562" s="31">
        <v>79.310344827586206</v>
      </c>
      <c r="AU562" s="31">
        <v>75</v>
      </c>
      <c r="AV562" s="60">
        <v>44671</v>
      </c>
    </row>
    <row r="563" spans="1:48" x14ac:dyDescent="0.35">
      <c r="A563" s="28" t="s">
        <v>5689</v>
      </c>
      <c r="B563" s="28">
        <v>542</v>
      </c>
      <c r="C563" s="66">
        <v>3835</v>
      </c>
      <c r="D563" s="28" t="s">
        <v>4845</v>
      </c>
      <c r="E563" s="28" t="s">
        <v>892</v>
      </c>
      <c r="F563" s="28" t="s">
        <v>7</v>
      </c>
      <c r="G563" s="28" t="s">
        <v>7</v>
      </c>
      <c r="H563" s="28" t="s">
        <v>1892</v>
      </c>
      <c r="I563" s="30"/>
      <c r="J563" s="28" t="s">
        <v>2290</v>
      </c>
      <c r="K563" s="28" t="s">
        <v>2761</v>
      </c>
      <c r="L563" s="28" t="s">
        <v>2951</v>
      </c>
      <c r="M563" s="28"/>
      <c r="N563" s="31">
        <v>515345647167</v>
      </c>
      <c r="O563" s="31" t="s">
        <v>5191</v>
      </c>
      <c r="P563" s="28">
        <v>9603965686</v>
      </c>
      <c r="Q563" s="28" t="s">
        <v>2764</v>
      </c>
      <c r="R563" s="28" t="s">
        <v>43</v>
      </c>
      <c r="S563" s="49"/>
      <c r="T563" s="28">
        <v>136</v>
      </c>
      <c r="U563" s="49"/>
      <c r="V563" s="47">
        <v>33000</v>
      </c>
      <c r="W563" s="47">
        <v>16500</v>
      </c>
      <c r="X563" s="47">
        <v>16500</v>
      </c>
      <c r="Y563" s="47">
        <v>0</v>
      </c>
      <c r="Z563" s="49"/>
      <c r="AA563" s="41">
        <v>8000</v>
      </c>
      <c r="AB563" s="41">
        <v>5000</v>
      </c>
      <c r="AC563" s="41">
        <v>5000</v>
      </c>
      <c r="AD563" s="41">
        <v>0</v>
      </c>
      <c r="AE563" s="49"/>
      <c r="AF563" s="43">
        <v>8000</v>
      </c>
      <c r="AG563" s="43">
        <v>0</v>
      </c>
      <c r="AH563" s="43">
        <v>0</v>
      </c>
      <c r="AI563" s="43">
        <v>0</v>
      </c>
      <c r="AJ563" s="49"/>
      <c r="AK563" s="45">
        <v>17000</v>
      </c>
      <c r="AL563" s="45">
        <v>11500</v>
      </c>
      <c r="AM563" s="45">
        <v>11500</v>
      </c>
      <c r="AN563" s="45">
        <v>0</v>
      </c>
      <c r="AO563" s="49"/>
      <c r="AP563" s="28">
        <v>10000</v>
      </c>
      <c r="AQ563" s="28">
        <v>7000</v>
      </c>
      <c r="AR563" s="28" t="s">
        <v>4422</v>
      </c>
      <c r="AS563" s="49"/>
      <c r="AT563" s="31">
        <v>100</v>
      </c>
      <c r="AU563" s="31">
        <v>100</v>
      </c>
      <c r="AV563" s="60">
        <v>44652</v>
      </c>
    </row>
    <row r="564" spans="1:48" x14ac:dyDescent="0.35">
      <c r="A564" s="28" t="s">
        <v>5689</v>
      </c>
      <c r="B564" s="28">
        <v>543</v>
      </c>
      <c r="C564" s="66">
        <v>3756</v>
      </c>
      <c r="D564" s="28" t="s">
        <v>4846</v>
      </c>
      <c r="E564" s="28" t="s">
        <v>893</v>
      </c>
      <c r="F564" s="28" t="s">
        <v>7</v>
      </c>
      <c r="G564" s="28" t="s">
        <v>7</v>
      </c>
      <c r="H564" s="28" t="s">
        <v>1892</v>
      </c>
      <c r="I564" s="30"/>
      <c r="J564" s="28" t="s">
        <v>2291</v>
      </c>
      <c r="K564" s="28" t="s">
        <v>2761</v>
      </c>
      <c r="L564" s="28"/>
      <c r="M564" s="28"/>
      <c r="N564" s="31">
        <v>635629857177</v>
      </c>
      <c r="O564" s="31" t="s">
        <v>5192</v>
      </c>
      <c r="P564" s="28">
        <v>9951226472</v>
      </c>
      <c r="Q564" s="28" t="s">
        <v>2764</v>
      </c>
      <c r="R564" s="28" t="s">
        <v>43</v>
      </c>
      <c r="S564" s="49"/>
      <c r="T564" s="28">
        <v>77</v>
      </c>
      <c r="U564" s="49"/>
      <c r="V564" s="47">
        <v>25000</v>
      </c>
      <c r="W564" s="47">
        <v>14000</v>
      </c>
      <c r="X564" s="47">
        <v>13000</v>
      </c>
      <c r="Y564" s="47">
        <v>1000</v>
      </c>
      <c r="Z564" s="49"/>
      <c r="AA564" s="41">
        <v>0</v>
      </c>
      <c r="AB564" s="41">
        <v>0</v>
      </c>
      <c r="AC564" s="41">
        <v>0</v>
      </c>
      <c r="AD564" s="41">
        <v>0</v>
      </c>
      <c r="AE564" s="49"/>
      <c r="AF564" s="43">
        <v>8000</v>
      </c>
      <c r="AG564" s="43">
        <v>0</v>
      </c>
      <c r="AH564" s="43">
        <v>0</v>
      </c>
      <c r="AI564" s="43">
        <v>0</v>
      </c>
      <c r="AJ564" s="49"/>
      <c r="AK564" s="45">
        <v>17000</v>
      </c>
      <c r="AL564" s="45">
        <v>14000</v>
      </c>
      <c r="AM564" s="45">
        <v>13000</v>
      </c>
      <c r="AN564" s="45">
        <v>1000</v>
      </c>
      <c r="AO564" s="49"/>
      <c r="AP564" s="28">
        <v>10000</v>
      </c>
      <c r="AQ564" s="28">
        <v>7000</v>
      </c>
      <c r="AR564" s="28" t="s">
        <v>4422</v>
      </c>
      <c r="AS564" s="49"/>
      <c r="AT564" s="31">
        <v>92.857142857142861</v>
      </c>
      <c r="AU564" s="31">
        <v>92.857142857142861</v>
      </c>
      <c r="AV564" s="60">
        <v>44659</v>
      </c>
    </row>
    <row r="565" spans="1:48" x14ac:dyDescent="0.35">
      <c r="A565" s="28" t="s">
        <v>5689</v>
      </c>
      <c r="B565" s="28">
        <v>544</v>
      </c>
      <c r="C565" s="66">
        <v>3733</v>
      </c>
      <c r="D565" s="28" t="s">
        <v>4847</v>
      </c>
      <c r="E565" s="28" t="s">
        <v>894</v>
      </c>
      <c r="F565" s="28" t="s">
        <v>7</v>
      </c>
      <c r="G565" s="28" t="s">
        <v>7</v>
      </c>
      <c r="H565" s="28" t="s">
        <v>1893</v>
      </c>
      <c r="I565" s="30"/>
      <c r="J565" s="28" t="s">
        <v>2292</v>
      </c>
      <c r="K565" s="28" t="s">
        <v>2761</v>
      </c>
      <c r="L565" s="28"/>
      <c r="M565" s="28"/>
      <c r="N565" s="31">
        <v>544644567823</v>
      </c>
      <c r="O565" s="31" t="s">
        <v>5193</v>
      </c>
      <c r="P565" s="28">
        <v>9010191358</v>
      </c>
      <c r="Q565" s="28" t="s">
        <v>2764</v>
      </c>
      <c r="R565" s="28" t="s">
        <v>108</v>
      </c>
      <c r="S565" s="49"/>
      <c r="T565" s="28" t="s">
        <v>2937</v>
      </c>
      <c r="U565" s="49"/>
      <c r="V565" s="47">
        <v>25000</v>
      </c>
      <c r="W565" s="47">
        <v>25000</v>
      </c>
      <c r="X565" s="47">
        <v>3500</v>
      </c>
      <c r="Y565" s="47">
        <v>21500</v>
      </c>
      <c r="Z565" s="49"/>
      <c r="AA565" s="41">
        <v>0</v>
      </c>
      <c r="AB565" s="41">
        <v>0</v>
      </c>
      <c r="AC565" s="41">
        <v>0</v>
      </c>
      <c r="AD565" s="41">
        <v>0</v>
      </c>
      <c r="AE565" s="49"/>
      <c r="AF565" s="43">
        <v>8000</v>
      </c>
      <c r="AG565" s="43">
        <v>8000</v>
      </c>
      <c r="AH565" s="43">
        <v>0</v>
      </c>
      <c r="AI565" s="43">
        <v>8000</v>
      </c>
      <c r="AJ565" s="49"/>
      <c r="AK565" s="45">
        <v>17000</v>
      </c>
      <c r="AL565" s="45">
        <v>17000</v>
      </c>
      <c r="AM565" s="45">
        <v>3500</v>
      </c>
      <c r="AN565" s="45">
        <v>13500</v>
      </c>
      <c r="AO565" s="49"/>
      <c r="AP565" s="28">
        <v>10000</v>
      </c>
      <c r="AQ565" s="28">
        <v>7000</v>
      </c>
      <c r="AR565" s="28" t="s">
        <v>4422</v>
      </c>
      <c r="AS565" s="49"/>
      <c r="AT565" s="31">
        <v>14.000000000000002</v>
      </c>
      <c r="AU565" s="31">
        <v>20.588235294117645</v>
      </c>
      <c r="AV565" s="60">
        <v>44667</v>
      </c>
    </row>
    <row r="566" spans="1:48" x14ac:dyDescent="0.35">
      <c r="A566" s="28" t="s">
        <v>5689</v>
      </c>
      <c r="B566" s="28">
        <v>545</v>
      </c>
      <c r="C566" s="66">
        <v>3846</v>
      </c>
      <c r="D566" s="28" t="s">
        <v>4848</v>
      </c>
      <c r="E566" s="28" t="s">
        <v>895</v>
      </c>
      <c r="F566" s="28" t="s">
        <v>7</v>
      </c>
      <c r="G566" s="28" t="s">
        <v>7</v>
      </c>
      <c r="H566" s="28" t="s">
        <v>1893</v>
      </c>
      <c r="I566" s="30"/>
      <c r="J566" s="28" t="s">
        <v>2293</v>
      </c>
      <c r="K566" s="28" t="s">
        <v>2761</v>
      </c>
      <c r="L566" s="28"/>
      <c r="M566" s="28"/>
      <c r="N566" s="31">
        <v>386253248622</v>
      </c>
      <c r="O566" s="31" t="s">
        <v>5194</v>
      </c>
      <c r="P566" s="28">
        <v>9573832037</v>
      </c>
      <c r="Q566" s="28" t="s">
        <v>2764</v>
      </c>
      <c r="R566" s="28" t="s">
        <v>56</v>
      </c>
      <c r="S566" s="49"/>
      <c r="T566" s="28" t="s">
        <v>2937</v>
      </c>
      <c r="U566" s="49"/>
      <c r="V566" s="47">
        <v>29000</v>
      </c>
      <c r="W566" s="47">
        <v>29000</v>
      </c>
      <c r="X566" s="47">
        <v>2000</v>
      </c>
      <c r="Y566" s="47">
        <v>27000</v>
      </c>
      <c r="Z566" s="49"/>
      <c r="AA566" s="41">
        <v>3000</v>
      </c>
      <c r="AB566" s="41">
        <v>3000</v>
      </c>
      <c r="AC566" s="41">
        <v>2000</v>
      </c>
      <c r="AD566" s="41">
        <v>1000</v>
      </c>
      <c r="AE566" s="49"/>
      <c r="AF566" s="43">
        <v>8000</v>
      </c>
      <c r="AG566" s="43">
        <v>8000</v>
      </c>
      <c r="AH566" s="43">
        <v>0</v>
      </c>
      <c r="AI566" s="43">
        <v>8000</v>
      </c>
      <c r="AJ566" s="49"/>
      <c r="AK566" s="45">
        <v>18000</v>
      </c>
      <c r="AL566" s="45">
        <v>18000</v>
      </c>
      <c r="AM566" s="45">
        <v>0</v>
      </c>
      <c r="AN566" s="45">
        <v>18000</v>
      </c>
      <c r="AO566" s="49"/>
      <c r="AP566" s="28">
        <v>10000</v>
      </c>
      <c r="AQ566" s="28">
        <v>8000</v>
      </c>
      <c r="AR566" s="28" t="s">
        <v>4422</v>
      </c>
      <c r="AS566" s="49"/>
      <c r="AT566" s="31">
        <v>6.8965517241379306</v>
      </c>
      <c r="AU566" s="31">
        <v>0</v>
      </c>
      <c r="AV566" s="60">
        <v>44538</v>
      </c>
    </row>
    <row r="567" spans="1:48" x14ac:dyDescent="0.35">
      <c r="A567" s="28" t="s">
        <v>5689</v>
      </c>
      <c r="B567" s="28">
        <v>546</v>
      </c>
      <c r="C567" s="66">
        <v>3794</v>
      </c>
      <c r="D567" s="28" t="s">
        <v>4849</v>
      </c>
      <c r="E567" s="28" t="s">
        <v>896</v>
      </c>
      <c r="F567" s="28" t="s">
        <v>7</v>
      </c>
      <c r="G567" s="28" t="s">
        <v>7</v>
      </c>
      <c r="H567" s="28" t="s">
        <v>1893</v>
      </c>
      <c r="I567" s="30"/>
      <c r="J567" s="28" t="s">
        <v>2294</v>
      </c>
      <c r="K567" s="28" t="s">
        <v>2761</v>
      </c>
      <c r="L567" s="28"/>
      <c r="M567" s="28"/>
      <c r="N567" s="31">
        <v>680115124752</v>
      </c>
      <c r="O567" s="31" t="s">
        <v>5195</v>
      </c>
      <c r="P567" s="28">
        <v>7995651422</v>
      </c>
      <c r="Q567" s="28" t="s">
        <v>2764</v>
      </c>
      <c r="R567" s="28" t="s">
        <v>187</v>
      </c>
      <c r="S567" s="49"/>
      <c r="T567" s="28" t="s">
        <v>2937</v>
      </c>
      <c r="U567" s="49"/>
      <c r="V567" s="47">
        <v>29500</v>
      </c>
      <c r="W567" s="47">
        <v>29500</v>
      </c>
      <c r="X567" s="47">
        <v>8000</v>
      </c>
      <c r="Y567" s="47">
        <v>21500</v>
      </c>
      <c r="Z567" s="49"/>
      <c r="AA567" s="41">
        <v>4500</v>
      </c>
      <c r="AB567" s="41">
        <v>4500</v>
      </c>
      <c r="AC567" s="41">
        <v>4500</v>
      </c>
      <c r="AD567" s="41">
        <v>0</v>
      </c>
      <c r="AE567" s="49"/>
      <c r="AF567" s="43">
        <v>8000</v>
      </c>
      <c r="AG567" s="43">
        <v>8000</v>
      </c>
      <c r="AH567" s="43">
        <v>0</v>
      </c>
      <c r="AI567" s="43">
        <v>8000</v>
      </c>
      <c r="AJ567" s="49"/>
      <c r="AK567" s="45">
        <v>17000</v>
      </c>
      <c r="AL567" s="45">
        <v>17000</v>
      </c>
      <c r="AM567" s="45">
        <v>3500</v>
      </c>
      <c r="AN567" s="45">
        <v>13500</v>
      </c>
      <c r="AO567" s="49"/>
      <c r="AP567" s="28">
        <v>10000</v>
      </c>
      <c r="AQ567" s="28">
        <v>7000</v>
      </c>
      <c r="AR567" s="28" t="s">
        <v>4422</v>
      </c>
      <c r="AS567" s="49"/>
      <c r="AT567" s="31">
        <v>27.118644067796609</v>
      </c>
      <c r="AU567" s="31">
        <v>20.588235294117645</v>
      </c>
      <c r="AV567" s="60">
        <v>44657</v>
      </c>
    </row>
    <row r="568" spans="1:48" x14ac:dyDescent="0.35">
      <c r="A568" s="28" t="s">
        <v>5689</v>
      </c>
      <c r="B568" s="28">
        <v>547</v>
      </c>
      <c r="C568" s="66">
        <v>3842</v>
      </c>
      <c r="D568" s="28" t="s">
        <v>4850</v>
      </c>
      <c r="E568" s="28" t="s">
        <v>897</v>
      </c>
      <c r="F568" s="28" t="s">
        <v>7</v>
      </c>
      <c r="G568" s="28" t="s">
        <v>7</v>
      </c>
      <c r="H568" s="28" t="s">
        <v>1893</v>
      </c>
      <c r="I568" s="30"/>
      <c r="J568" s="28" t="s">
        <v>2295</v>
      </c>
      <c r="K568" s="28" t="s">
        <v>2761</v>
      </c>
      <c r="L568" s="28"/>
      <c r="M568" s="28"/>
      <c r="N568" s="31"/>
      <c r="O568" s="31" t="s">
        <v>2941</v>
      </c>
      <c r="P568" s="28">
        <v>8096717963</v>
      </c>
      <c r="Q568" s="28" t="s">
        <v>2762</v>
      </c>
      <c r="R568" s="28" t="s">
        <v>75</v>
      </c>
      <c r="S568" s="49"/>
      <c r="T568" s="28" t="s">
        <v>2937</v>
      </c>
      <c r="U568" s="49"/>
      <c r="V568" s="47">
        <v>22000</v>
      </c>
      <c r="W568" s="47">
        <v>22000</v>
      </c>
      <c r="X568" s="47">
        <v>0</v>
      </c>
      <c r="Y568" s="47">
        <v>22000</v>
      </c>
      <c r="Z568" s="49"/>
      <c r="AA568" s="41">
        <v>4000</v>
      </c>
      <c r="AB568" s="41">
        <v>4000</v>
      </c>
      <c r="AC568" s="41">
        <v>0</v>
      </c>
      <c r="AD568" s="41">
        <v>4000</v>
      </c>
      <c r="AE568" s="49"/>
      <c r="AF568" s="43">
        <v>8000</v>
      </c>
      <c r="AG568" s="43">
        <v>8000</v>
      </c>
      <c r="AH568" s="43">
        <v>0</v>
      </c>
      <c r="AI568" s="43">
        <v>8000</v>
      </c>
      <c r="AJ568" s="49"/>
      <c r="AK568" s="45">
        <v>10000</v>
      </c>
      <c r="AL568" s="45">
        <v>10000</v>
      </c>
      <c r="AM568" s="45">
        <v>0</v>
      </c>
      <c r="AN568" s="45">
        <v>10000</v>
      </c>
      <c r="AO568" s="49"/>
      <c r="AP568" s="28">
        <v>10000</v>
      </c>
      <c r="AQ568" s="28" t="s">
        <v>4422</v>
      </c>
      <c r="AR568" s="28" t="s">
        <v>4422</v>
      </c>
      <c r="AS568" s="49"/>
      <c r="AT568" s="31">
        <v>0</v>
      </c>
      <c r="AU568" s="31">
        <v>0</v>
      </c>
      <c r="AV568" s="60">
        <v>0</v>
      </c>
    </row>
    <row r="569" spans="1:48" x14ac:dyDescent="0.35">
      <c r="A569" s="28" t="s">
        <v>5689</v>
      </c>
      <c r="B569" s="28">
        <v>548</v>
      </c>
      <c r="C569" s="66">
        <v>4384</v>
      </c>
      <c r="D569" s="28" t="s">
        <v>4851</v>
      </c>
      <c r="E569" s="28" t="s">
        <v>898</v>
      </c>
      <c r="F569" s="28" t="s">
        <v>7</v>
      </c>
      <c r="G569" s="28" t="s">
        <v>7</v>
      </c>
      <c r="H569" s="28" t="s">
        <v>1893</v>
      </c>
      <c r="I569" s="30"/>
      <c r="J569" s="28" t="s">
        <v>2296</v>
      </c>
      <c r="K569" s="28" t="s">
        <v>2761</v>
      </c>
      <c r="L569" s="28" t="s">
        <v>2834</v>
      </c>
      <c r="M569" s="28"/>
      <c r="N569" s="31">
        <v>452940576817</v>
      </c>
      <c r="O569" s="31" t="s">
        <v>5196</v>
      </c>
      <c r="P569" s="28">
        <v>9666851699</v>
      </c>
      <c r="Q569" s="28" t="s">
        <v>2764</v>
      </c>
      <c r="R569" s="28" t="s">
        <v>83</v>
      </c>
      <c r="S569" s="49"/>
      <c r="T569" s="28" t="s">
        <v>2937</v>
      </c>
      <c r="U569" s="49"/>
      <c r="V569" s="47">
        <v>35000</v>
      </c>
      <c r="W569" s="47">
        <v>35000</v>
      </c>
      <c r="X569" s="47">
        <v>3000</v>
      </c>
      <c r="Y569" s="47">
        <v>32000</v>
      </c>
      <c r="Z569" s="49"/>
      <c r="AA569" s="41">
        <v>10000</v>
      </c>
      <c r="AB569" s="41">
        <v>10000</v>
      </c>
      <c r="AC569" s="41">
        <v>3000</v>
      </c>
      <c r="AD569" s="41">
        <v>7000</v>
      </c>
      <c r="AE569" s="49"/>
      <c r="AF569" s="43">
        <v>8000</v>
      </c>
      <c r="AG569" s="43">
        <v>8000</v>
      </c>
      <c r="AH569" s="43">
        <v>0</v>
      </c>
      <c r="AI569" s="43">
        <v>8000</v>
      </c>
      <c r="AJ569" s="49"/>
      <c r="AK569" s="45">
        <v>17000</v>
      </c>
      <c r="AL569" s="45">
        <v>17000</v>
      </c>
      <c r="AM569" s="45">
        <v>0</v>
      </c>
      <c r="AN569" s="45">
        <v>17000</v>
      </c>
      <c r="AO569" s="49"/>
      <c r="AP569" s="28">
        <v>10000</v>
      </c>
      <c r="AQ569" s="28">
        <v>7000</v>
      </c>
      <c r="AR569" s="28" t="s">
        <v>4422</v>
      </c>
      <c r="AS569" s="49"/>
      <c r="AT569" s="31">
        <v>8.5714285714285712</v>
      </c>
      <c r="AU569" s="31">
        <v>0</v>
      </c>
      <c r="AV569" s="60">
        <v>44667</v>
      </c>
    </row>
    <row r="570" spans="1:48" x14ac:dyDescent="0.35">
      <c r="A570" s="28" t="s">
        <v>5689</v>
      </c>
      <c r="B570" s="28">
        <v>549</v>
      </c>
      <c r="C570" s="66">
        <v>3758</v>
      </c>
      <c r="D570" s="28" t="s">
        <v>4852</v>
      </c>
      <c r="E570" s="28" t="s">
        <v>899</v>
      </c>
      <c r="F570" s="28" t="s">
        <v>7</v>
      </c>
      <c r="G570" s="28" t="s">
        <v>9</v>
      </c>
      <c r="H570" s="28" t="s">
        <v>1893</v>
      </c>
      <c r="I570" s="30"/>
      <c r="J570" s="28" t="s">
        <v>2297</v>
      </c>
      <c r="K570" s="28" t="s">
        <v>2761</v>
      </c>
      <c r="L570" s="28"/>
      <c r="M570" s="28"/>
      <c r="N570" s="31">
        <v>368489053633</v>
      </c>
      <c r="O570" s="31" t="s">
        <v>5197</v>
      </c>
      <c r="P570" s="28">
        <v>9922631133</v>
      </c>
      <c r="Q570" s="28" t="s">
        <v>2762</v>
      </c>
      <c r="R570" s="28" t="s">
        <v>102</v>
      </c>
      <c r="S570" s="49"/>
      <c r="T570" s="28" t="s">
        <v>2937</v>
      </c>
      <c r="U570" s="49"/>
      <c r="V570" s="47">
        <v>18000</v>
      </c>
      <c r="W570" s="47">
        <v>18000</v>
      </c>
      <c r="X570" s="47">
        <v>3500</v>
      </c>
      <c r="Y570" s="47">
        <v>14500</v>
      </c>
      <c r="Z570" s="49"/>
      <c r="AA570" s="41">
        <v>0</v>
      </c>
      <c r="AB570" s="41">
        <v>0</v>
      </c>
      <c r="AC570" s="41">
        <v>0</v>
      </c>
      <c r="AD570" s="41">
        <v>0</v>
      </c>
      <c r="AE570" s="49"/>
      <c r="AF570" s="43">
        <v>8000</v>
      </c>
      <c r="AG570" s="43">
        <v>8000</v>
      </c>
      <c r="AH570" s="43">
        <v>0</v>
      </c>
      <c r="AI570" s="43">
        <v>8000</v>
      </c>
      <c r="AJ570" s="49"/>
      <c r="AK570" s="45">
        <v>10000</v>
      </c>
      <c r="AL570" s="45">
        <v>10000</v>
      </c>
      <c r="AM570" s="45">
        <v>3500</v>
      </c>
      <c r="AN570" s="45">
        <v>6500</v>
      </c>
      <c r="AO570" s="49"/>
      <c r="AP570" s="28">
        <v>10000</v>
      </c>
      <c r="AQ570" s="28" t="s">
        <v>4422</v>
      </c>
      <c r="AR570" s="28" t="s">
        <v>4422</v>
      </c>
      <c r="AS570" s="49"/>
      <c r="AT570" s="31">
        <v>19.444444444444446</v>
      </c>
      <c r="AU570" s="31">
        <v>35</v>
      </c>
      <c r="AV570" s="60">
        <v>44657</v>
      </c>
    </row>
    <row r="571" spans="1:48" x14ac:dyDescent="0.35">
      <c r="A571" s="28" t="s">
        <v>5690</v>
      </c>
      <c r="B571" s="28">
        <v>550</v>
      </c>
      <c r="C571" s="28" t="s">
        <v>400</v>
      </c>
      <c r="D571" s="28" t="s">
        <v>400</v>
      </c>
      <c r="E571" s="35" t="s">
        <v>900</v>
      </c>
      <c r="F571" s="35" t="s">
        <v>7</v>
      </c>
      <c r="G571" s="28" t="s">
        <v>7</v>
      </c>
      <c r="H571" s="35" t="s">
        <v>1893</v>
      </c>
      <c r="I571" s="38"/>
      <c r="J571" s="35" t="s">
        <v>1935</v>
      </c>
      <c r="K571" s="35" t="s">
        <v>2760</v>
      </c>
      <c r="L571" s="35" t="s">
        <v>2834</v>
      </c>
      <c r="M571" s="35"/>
      <c r="N571" s="37"/>
      <c r="O571" s="37" t="s">
        <v>2941</v>
      </c>
      <c r="P571" s="35">
        <v>8790574913</v>
      </c>
      <c r="Q571" s="35" t="s">
        <v>2764</v>
      </c>
      <c r="R571" s="35" t="s">
        <v>43</v>
      </c>
      <c r="S571" s="49"/>
      <c r="T571" s="35" t="s">
        <v>2937</v>
      </c>
      <c r="U571" s="49"/>
      <c r="V571" s="47">
        <v>26600</v>
      </c>
      <c r="W571" s="47">
        <v>26600</v>
      </c>
      <c r="X571" s="47">
        <v>0</v>
      </c>
      <c r="Y571" s="47">
        <v>26600</v>
      </c>
      <c r="Z571" s="49"/>
      <c r="AA571" s="41">
        <v>1600</v>
      </c>
      <c r="AB571" s="41">
        <v>1600</v>
      </c>
      <c r="AC571" s="41">
        <v>0</v>
      </c>
      <c r="AD571" s="41">
        <v>1600</v>
      </c>
      <c r="AE571" s="49"/>
      <c r="AF571" s="43">
        <v>8000</v>
      </c>
      <c r="AG571" s="43">
        <v>8000</v>
      </c>
      <c r="AH571" s="43">
        <v>0</v>
      </c>
      <c r="AI571" s="43">
        <v>8000</v>
      </c>
      <c r="AJ571" s="49"/>
      <c r="AK571" s="45">
        <v>17000</v>
      </c>
      <c r="AL571" s="45">
        <v>17000</v>
      </c>
      <c r="AM571" s="45">
        <v>0</v>
      </c>
      <c r="AN571" s="45">
        <v>17000</v>
      </c>
      <c r="AO571" s="49"/>
      <c r="AP571" s="35">
        <v>10000</v>
      </c>
      <c r="AQ571" s="35">
        <v>7000</v>
      </c>
      <c r="AR571" s="35" t="s">
        <v>4422</v>
      </c>
      <c r="AS571" s="49"/>
      <c r="AT571" s="37">
        <v>0</v>
      </c>
      <c r="AU571" s="37">
        <v>0</v>
      </c>
      <c r="AV571" s="60">
        <v>0</v>
      </c>
    </row>
    <row r="572" spans="1:48" x14ac:dyDescent="0.35">
      <c r="A572" s="28" t="s">
        <v>5690</v>
      </c>
      <c r="B572" s="28">
        <v>551</v>
      </c>
      <c r="C572" s="66">
        <v>3759</v>
      </c>
      <c r="D572" s="28" t="s">
        <v>1834</v>
      </c>
      <c r="E572" s="28" t="s">
        <v>901</v>
      </c>
      <c r="F572" s="28" t="s">
        <v>7</v>
      </c>
      <c r="G572" s="28" t="s">
        <v>9</v>
      </c>
      <c r="H572" s="28" t="s">
        <v>1893</v>
      </c>
      <c r="I572" s="30"/>
      <c r="J572" s="28" t="s">
        <v>2298</v>
      </c>
      <c r="K572" s="28" t="s">
        <v>2761</v>
      </c>
      <c r="L572" s="28"/>
      <c r="M572" s="28"/>
      <c r="N572" s="31">
        <v>962097192755</v>
      </c>
      <c r="O572" s="31" t="s">
        <v>4468</v>
      </c>
      <c r="P572" s="28">
        <v>9985451315</v>
      </c>
      <c r="Q572" s="28" t="s">
        <v>2762</v>
      </c>
      <c r="R572" s="28" t="s">
        <v>53</v>
      </c>
      <c r="S572" s="49"/>
      <c r="T572" s="28">
        <v>152</v>
      </c>
      <c r="U572" s="49"/>
      <c r="V572" s="47">
        <v>18000</v>
      </c>
      <c r="W572" s="47">
        <v>6500</v>
      </c>
      <c r="X572" s="47">
        <v>6500</v>
      </c>
      <c r="Y572" s="47">
        <v>0</v>
      </c>
      <c r="Z572" s="49"/>
      <c r="AA572" s="41">
        <v>0</v>
      </c>
      <c r="AB572" s="41">
        <v>0</v>
      </c>
      <c r="AC572" s="41">
        <v>0</v>
      </c>
      <c r="AD572" s="41">
        <v>0</v>
      </c>
      <c r="AE572" s="49"/>
      <c r="AF572" s="43">
        <v>8000</v>
      </c>
      <c r="AG572" s="43">
        <v>0</v>
      </c>
      <c r="AH572" s="43">
        <v>0</v>
      </c>
      <c r="AI572" s="43">
        <v>0</v>
      </c>
      <c r="AJ572" s="49"/>
      <c r="AK572" s="45">
        <v>10000</v>
      </c>
      <c r="AL572" s="45">
        <v>6500</v>
      </c>
      <c r="AM572" s="45">
        <v>6500</v>
      </c>
      <c r="AN572" s="45">
        <v>0</v>
      </c>
      <c r="AO572" s="49"/>
      <c r="AP572" s="28">
        <v>10000</v>
      </c>
      <c r="AQ572" s="28" t="s">
        <v>4422</v>
      </c>
      <c r="AR572" s="28" t="s">
        <v>4422</v>
      </c>
      <c r="AS572" s="49"/>
      <c r="AT572" s="31">
        <v>100</v>
      </c>
      <c r="AU572" s="31">
        <v>100</v>
      </c>
      <c r="AV572" s="60">
        <v>44609</v>
      </c>
    </row>
    <row r="573" spans="1:48" x14ac:dyDescent="0.35">
      <c r="A573" s="28" t="s">
        <v>5690</v>
      </c>
      <c r="B573" s="28">
        <v>552</v>
      </c>
      <c r="C573" s="66">
        <v>3853</v>
      </c>
      <c r="D573" s="28" t="s">
        <v>1835</v>
      </c>
      <c r="E573" s="35" t="s">
        <v>902</v>
      </c>
      <c r="F573" s="35" t="s">
        <v>7</v>
      </c>
      <c r="G573" s="28" t="s">
        <v>7</v>
      </c>
      <c r="H573" s="35" t="s">
        <v>1893</v>
      </c>
      <c r="I573" s="38"/>
      <c r="J573" s="35" t="s">
        <v>2299</v>
      </c>
      <c r="K573" s="35" t="s">
        <v>2760</v>
      </c>
      <c r="L573" s="35"/>
      <c r="M573" s="35"/>
      <c r="N573" s="37"/>
      <c r="O573" s="37" t="s">
        <v>2941</v>
      </c>
      <c r="P573" s="35">
        <v>8897376775</v>
      </c>
      <c r="Q573" s="35" t="s">
        <v>2764</v>
      </c>
      <c r="R573" s="35" t="s">
        <v>53</v>
      </c>
      <c r="S573" s="49"/>
      <c r="T573" s="35" t="s">
        <v>2937</v>
      </c>
      <c r="U573" s="49"/>
      <c r="V573" s="47">
        <v>24000</v>
      </c>
      <c r="W573" s="47">
        <v>24000</v>
      </c>
      <c r="X573" s="47">
        <v>0</v>
      </c>
      <c r="Y573" s="47">
        <v>24000</v>
      </c>
      <c r="Z573" s="49"/>
      <c r="AA573" s="41">
        <v>1000</v>
      </c>
      <c r="AB573" s="41">
        <v>1000</v>
      </c>
      <c r="AC573" s="41">
        <v>0</v>
      </c>
      <c r="AD573" s="41">
        <v>1000</v>
      </c>
      <c r="AE573" s="49"/>
      <c r="AF573" s="43">
        <v>8000</v>
      </c>
      <c r="AG573" s="43">
        <v>8000</v>
      </c>
      <c r="AH573" s="43">
        <v>0</v>
      </c>
      <c r="AI573" s="43">
        <v>8000</v>
      </c>
      <c r="AJ573" s="49"/>
      <c r="AK573" s="45">
        <v>15000</v>
      </c>
      <c r="AL573" s="45">
        <v>15000</v>
      </c>
      <c r="AM573" s="45">
        <v>0</v>
      </c>
      <c r="AN573" s="45">
        <v>15000</v>
      </c>
      <c r="AO573" s="49"/>
      <c r="AP573" s="35">
        <v>10000</v>
      </c>
      <c r="AQ573" s="35">
        <v>5000</v>
      </c>
      <c r="AR573" s="35" t="s">
        <v>4422</v>
      </c>
      <c r="AS573" s="49"/>
      <c r="AT573" s="37">
        <v>0</v>
      </c>
      <c r="AU573" s="37">
        <v>0</v>
      </c>
      <c r="AV573" s="60">
        <v>0</v>
      </c>
    </row>
    <row r="574" spans="1:48" x14ac:dyDescent="0.35">
      <c r="A574" s="28" t="s">
        <v>5689</v>
      </c>
      <c r="B574" s="28">
        <v>553</v>
      </c>
      <c r="C574" s="66">
        <v>3764</v>
      </c>
      <c r="D574" s="28" t="s">
        <v>4853</v>
      </c>
      <c r="E574" s="28" t="s">
        <v>903</v>
      </c>
      <c r="F574" s="28" t="s">
        <v>7</v>
      </c>
      <c r="G574" s="28" t="s">
        <v>7</v>
      </c>
      <c r="H574" s="28" t="s">
        <v>1893</v>
      </c>
      <c r="I574" s="30"/>
      <c r="J574" s="28" t="s">
        <v>2300</v>
      </c>
      <c r="K574" s="28" t="s">
        <v>2761</v>
      </c>
      <c r="L574" s="28"/>
      <c r="M574" s="28"/>
      <c r="N574" s="31">
        <v>752225676523</v>
      </c>
      <c r="O574" s="31" t="s">
        <v>5198</v>
      </c>
      <c r="P574" s="28">
        <v>9959659232</v>
      </c>
      <c r="Q574" s="28" t="s">
        <v>2762</v>
      </c>
      <c r="R574" s="28" t="s">
        <v>87</v>
      </c>
      <c r="S574" s="49"/>
      <c r="T574" s="28">
        <v>162</v>
      </c>
      <c r="U574" s="49"/>
      <c r="V574" s="47">
        <v>18000</v>
      </c>
      <c r="W574" s="47">
        <v>8500</v>
      </c>
      <c r="X574" s="47">
        <v>5500</v>
      </c>
      <c r="Y574" s="47">
        <v>3000</v>
      </c>
      <c r="Z574" s="49"/>
      <c r="AA574" s="41">
        <v>0</v>
      </c>
      <c r="AB574" s="41">
        <v>0</v>
      </c>
      <c r="AC574" s="41">
        <v>0</v>
      </c>
      <c r="AD574" s="41">
        <v>0</v>
      </c>
      <c r="AE574" s="49"/>
      <c r="AF574" s="43">
        <v>8000</v>
      </c>
      <c r="AG574" s="43">
        <v>0</v>
      </c>
      <c r="AH574" s="43">
        <v>0</v>
      </c>
      <c r="AI574" s="43">
        <v>0</v>
      </c>
      <c r="AJ574" s="49"/>
      <c r="AK574" s="45">
        <v>10000</v>
      </c>
      <c r="AL574" s="45">
        <v>8500</v>
      </c>
      <c r="AM574" s="45">
        <v>5500</v>
      </c>
      <c r="AN574" s="45">
        <v>3000</v>
      </c>
      <c r="AO574" s="49"/>
      <c r="AP574" s="28">
        <v>10000</v>
      </c>
      <c r="AQ574" s="28" t="s">
        <v>4422</v>
      </c>
      <c r="AR574" s="28" t="s">
        <v>4422</v>
      </c>
      <c r="AS574" s="49"/>
      <c r="AT574" s="31">
        <v>64.705882352941174</v>
      </c>
      <c r="AU574" s="31">
        <v>64.705882352941174</v>
      </c>
      <c r="AV574" s="60">
        <v>44671</v>
      </c>
    </row>
    <row r="575" spans="1:48" x14ac:dyDescent="0.35">
      <c r="A575" s="28" t="s">
        <v>5689</v>
      </c>
      <c r="B575" s="28">
        <v>554</v>
      </c>
      <c r="C575" s="66">
        <v>3922</v>
      </c>
      <c r="D575" s="28" t="s">
        <v>4854</v>
      </c>
      <c r="E575" s="28" t="s">
        <v>904</v>
      </c>
      <c r="F575" s="28" t="s">
        <v>7</v>
      </c>
      <c r="G575" s="28" t="s">
        <v>7</v>
      </c>
      <c r="H575" s="28" t="s">
        <v>1893</v>
      </c>
      <c r="I575" s="30"/>
      <c r="J575" s="28" t="s">
        <v>1935</v>
      </c>
      <c r="K575" s="28" t="s">
        <v>2761</v>
      </c>
      <c r="L575" s="28"/>
      <c r="M575" s="28"/>
      <c r="N575" s="31">
        <v>549733949067</v>
      </c>
      <c r="O575" s="31" t="s">
        <v>5199</v>
      </c>
      <c r="P575" s="28">
        <v>9032118862</v>
      </c>
      <c r="Q575" s="28" t="s">
        <v>2762</v>
      </c>
      <c r="R575" s="28" t="s">
        <v>97</v>
      </c>
      <c r="S575" s="49"/>
      <c r="T575" s="28">
        <v>181</v>
      </c>
      <c r="U575" s="49"/>
      <c r="V575" s="47">
        <v>18000</v>
      </c>
      <c r="W575" s="47">
        <v>7500</v>
      </c>
      <c r="X575" s="47">
        <v>7500</v>
      </c>
      <c r="Y575" s="47">
        <v>0</v>
      </c>
      <c r="Z575" s="49"/>
      <c r="AA575" s="41">
        <v>0</v>
      </c>
      <c r="AB575" s="41">
        <v>0</v>
      </c>
      <c r="AC575" s="41">
        <v>0</v>
      </c>
      <c r="AD575" s="41">
        <v>0</v>
      </c>
      <c r="AE575" s="49"/>
      <c r="AF575" s="43">
        <v>8000</v>
      </c>
      <c r="AG575" s="43">
        <v>0</v>
      </c>
      <c r="AH575" s="43">
        <v>0</v>
      </c>
      <c r="AI575" s="43">
        <v>0</v>
      </c>
      <c r="AJ575" s="49"/>
      <c r="AK575" s="45">
        <v>10000</v>
      </c>
      <c r="AL575" s="45">
        <v>7500</v>
      </c>
      <c r="AM575" s="45">
        <v>7500</v>
      </c>
      <c r="AN575" s="45">
        <v>0</v>
      </c>
      <c r="AO575" s="49"/>
      <c r="AP575" s="28">
        <v>10000</v>
      </c>
      <c r="AQ575" s="28" t="s">
        <v>4422</v>
      </c>
      <c r="AR575" s="28" t="s">
        <v>4422</v>
      </c>
      <c r="AS575" s="49"/>
      <c r="AT575" s="31">
        <v>100</v>
      </c>
      <c r="AU575" s="31">
        <v>100</v>
      </c>
      <c r="AV575" s="60">
        <v>44617</v>
      </c>
    </row>
    <row r="576" spans="1:48" x14ac:dyDescent="0.35">
      <c r="A576" s="28" t="s">
        <v>5689</v>
      </c>
      <c r="B576" s="28">
        <v>555</v>
      </c>
      <c r="C576" s="66">
        <v>3915</v>
      </c>
      <c r="D576" s="28" t="s">
        <v>4855</v>
      </c>
      <c r="E576" s="28" t="s">
        <v>905</v>
      </c>
      <c r="F576" s="28" t="s">
        <v>7</v>
      </c>
      <c r="G576" s="28" t="s">
        <v>7</v>
      </c>
      <c r="H576" s="28" t="s">
        <v>1893</v>
      </c>
      <c r="I576" s="30"/>
      <c r="J576" s="28" t="s">
        <v>1997</v>
      </c>
      <c r="K576" s="28" t="s">
        <v>2761</v>
      </c>
      <c r="L576" s="28"/>
      <c r="M576" s="28"/>
      <c r="N576" s="31">
        <v>243816456267</v>
      </c>
      <c r="O576" s="31" t="s">
        <v>5200</v>
      </c>
      <c r="P576" s="28">
        <v>8125481711</v>
      </c>
      <c r="Q576" s="28" t="s">
        <v>2764</v>
      </c>
      <c r="R576" s="28" t="s">
        <v>103</v>
      </c>
      <c r="S576" s="49"/>
      <c r="T576" s="28" t="s">
        <v>2937</v>
      </c>
      <c r="U576" s="49"/>
      <c r="V576" s="47">
        <v>27500</v>
      </c>
      <c r="W576" s="47">
        <v>27500</v>
      </c>
      <c r="X576" s="47">
        <v>0</v>
      </c>
      <c r="Y576" s="47">
        <v>27500</v>
      </c>
      <c r="Z576" s="49"/>
      <c r="AA576" s="41">
        <v>4500</v>
      </c>
      <c r="AB576" s="41">
        <v>4500</v>
      </c>
      <c r="AC576" s="41">
        <v>0</v>
      </c>
      <c r="AD576" s="41">
        <v>4500</v>
      </c>
      <c r="AE576" s="49"/>
      <c r="AF576" s="43">
        <v>8000</v>
      </c>
      <c r="AG576" s="43">
        <v>8000</v>
      </c>
      <c r="AH576" s="43">
        <v>0</v>
      </c>
      <c r="AI576" s="43">
        <v>8000</v>
      </c>
      <c r="AJ576" s="49"/>
      <c r="AK576" s="45">
        <v>15000</v>
      </c>
      <c r="AL576" s="45">
        <v>15000</v>
      </c>
      <c r="AM576" s="45">
        <v>0</v>
      </c>
      <c r="AN576" s="45">
        <v>15000</v>
      </c>
      <c r="AO576" s="49"/>
      <c r="AP576" s="28">
        <v>10000</v>
      </c>
      <c r="AQ576" s="28">
        <v>5000</v>
      </c>
      <c r="AR576" s="28" t="s">
        <v>4422</v>
      </c>
      <c r="AS576" s="49"/>
      <c r="AT576" s="31">
        <v>0</v>
      </c>
      <c r="AU576" s="31">
        <v>0</v>
      </c>
      <c r="AV576" s="60">
        <v>0</v>
      </c>
    </row>
    <row r="577" spans="1:48" x14ac:dyDescent="0.35">
      <c r="A577" s="28" t="s">
        <v>5690</v>
      </c>
      <c r="B577" s="28">
        <v>556</v>
      </c>
      <c r="C577" s="66">
        <v>3760</v>
      </c>
      <c r="D577" s="28" t="s">
        <v>1836</v>
      </c>
      <c r="E577" s="28" t="s">
        <v>906</v>
      </c>
      <c r="F577" s="28" t="s">
        <v>7</v>
      </c>
      <c r="G577" s="28" t="s">
        <v>9</v>
      </c>
      <c r="H577" s="28" t="s">
        <v>1893</v>
      </c>
      <c r="I577" s="30"/>
      <c r="J577" s="28" t="s">
        <v>2301</v>
      </c>
      <c r="K577" s="28" t="s">
        <v>2761</v>
      </c>
      <c r="L577" s="28"/>
      <c r="M577" s="28"/>
      <c r="N577" s="31">
        <v>422583564100</v>
      </c>
      <c r="O577" s="31" t="s">
        <v>4469</v>
      </c>
      <c r="P577" s="28">
        <v>9618299079</v>
      </c>
      <c r="Q577" s="28" t="s">
        <v>2762</v>
      </c>
      <c r="R577" s="28" t="s">
        <v>44</v>
      </c>
      <c r="S577" s="49"/>
      <c r="T577" s="28" t="s">
        <v>2937</v>
      </c>
      <c r="U577" s="49"/>
      <c r="V577" s="47">
        <v>29500</v>
      </c>
      <c r="W577" s="47">
        <v>29500</v>
      </c>
      <c r="X577" s="47">
        <v>0</v>
      </c>
      <c r="Y577" s="47">
        <v>29500</v>
      </c>
      <c r="Z577" s="49"/>
      <c r="AA577" s="41">
        <v>11500</v>
      </c>
      <c r="AB577" s="41">
        <v>11500</v>
      </c>
      <c r="AC577" s="41">
        <v>0</v>
      </c>
      <c r="AD577" s="41">
        <v>11500</v>
      </c>
      <c r="AE577" s="49"/>
      <c r="AF577" s="43">
        <v>8000</v>
      </c>
      <c r="AG577" s="43">
        <v>8000</v>
      </c>
      <c r="AH577" s="43">
        <v>0</v>
      </c>
      <c r="AI577" s="43">
        <v>8000</v>
      </c>
      <c r="AJ577" s="49"/>
      <c r="AK577" s="45">
        <v>10000</v>
      </c>
      <c r="AL577" s="45">
        <v>10000</v>
      </c>
      <c r="AM577" s="45">
        <v>0</v>
      </c>
      <c r="AN577" s="45">
        <v>10000</v>
      </c>
      <c r="AO577" s="49"/>
      <c r="AP577" s="28">
        <v>10000</v>
      </c>
      <c r="AQ577" s="28" t="s">
        <v>4422</v>
      </c>
      <c r="AR577" s="28" t="s">
        <v>4422</v>
      </c>
      <c r="AS577" s="49"/>
      <c r="AT577" s="31">
        <v>0</v>
      </c>
      <c r="AU577" s="31">
        <v>0</v>
      </c>
      <c r="AV577" s="60">
        <v>0</v>
      </c>
    </row>
    <row r="578" spans="1:48" x14ac:dyDescent="0.35">
      <c r="A578" s="28" t="s">
        <v>5689</v>
      </c>
      <c r="B578" s="28">
        <v>557</v>
      </c>
      <c r="C578" s="66">
        <v>3737</v>
      </c>
      <c r="D578" s="28" t="s">
        <v>4856</v>
      </c>
      <c r="E578" s="28" t="s">
        <v>907</v>
      </c>
      <c r="F578" s="28" t="s">
        <v>7</v>
      </c>
      <c r="G578" s="28" t="s">
        <v>7</v>
      </c>
      <c r="H578" s="28" t="s">
        <v>1893</v>
      </c>
      <c r="I578" s="30"/>
      <c r="J578" s="28" t="s">
        <v>2292</v>
      </c>
      <c r="K578" s="28" t="s">
        <v>2761</v>
      </c>
      <c r="L578" s="28"/>
      <c r="M578" s="28"/>
      <c r="N578" s="31">
        <v>991612104934</v>
      </c>
      <c r="O578" s="31" t="s">
        <v>5201</v>
      </c>
      <c r="P578" s="28">
        <v>9010680585</v>
      </c>
      <c r="Q578" s="28" t="s">
        <v>2762</v>
      </c>
      <c r="R578" s="28" t="s">
        <v>97</v>
      </c>
      <c r="S578" s="49"/>
      <c r="T578" s="28" t="s">
        <v>2937</v>
      </c>
      <c r="U578" s="49"/>
      <c r="V578" s="47">
        <v>18000</v>
      </c>
      <c r="W578" s="47">
        <v>18000</v>
      </c>
      <c r="X578" s="47">
        <v>0</v>
      </c>
      <c r="Y578" s="47">
        <v>18000</v>
      </c>
      <c r="Z578" s="49"/>
      <c r="AA578" s="41">
        <v>0</v>
      </c>
      <c r="AB578" s="41">
        <v>0</v>
      </c>
      <c r="AC578" s="41">
        <v>0</v>
      </c>
      <c r="AD578" s="41">
        <v>0</v>
      </c>
      <c r="AE578" s="49"/>
      <c r="AF578" s="43">
        <v>8000</v>
      </c>
      <c r="AG578" s="43">
        <v>8000</v>
      </c>
      <c r="AH578" s="43">
        <v>0</v>
      </c>
      <c r="AI578" s="43">
        <v>8000</v>
      </c>
      <c r="AJ578" s="49"/>
      <c r="AK578" s="45">
        <v>10000</v>
      </c>
      <c r="AL578" s="45">
        <v>10000</v>
      </c>
      <c r="AM578" s="45">
        <v>0</v>
      </c>
      <c r="AN578" s="45">
        <v>10000</v>
      </c>
      <c r="AO578" s="49"/>
      <c r="AP578" s="28">
        <v>10000</v>
      </c>
      <c r="AQ578" s="28" t="s">
        <v>4422</v>
      </c>
      <c r="AR578" s="28" t="s">
        <v>4422</v>
      </c>
      <c r="AS578" s="49"/>
      <c r="AT578" s="31">
        <v>0</v>
      </c>
      <c r="AU578" s="31">
        <v>0</v>
      </c>
      <c r="AV578" s="60">
        <v>0</v>
      </c>
    </row>
    <row r="579" spans="1:48" x14ac:dyDescent="0.35">
      <c r="A579" s="28" t="s">
        <v>5690</v>
      </c>
      <c r="B579" s="28">
        <v>558</v>
      </c>
      <c r="C579" s="28">
        <v>3797</v>
      </c>
      <c r="D579" s="28" t="s">
        <v>401</v>
      </c>
      <c r="E579" s="35" t="s">
        <v>908</v>
      </c>
      <c r="F579" s="35" t="s">
        <v>7</v>
      </c>
      <c r="G579" s="28" t="s">
        <v>7</v>
      </c>
      <c r="H579" s="35" t="s">
        <v>1893</v>
      </c>
      <c r="I579" s="38"/>
      <c r="J579" s="35" t="s">
        <v>2302</v>
      </c>
      <c r="K579" s="35" t="s">
        <v>2872</v>
      </c>
      <c r="L579" s="35" t="s">
        <v>2834</v>
      </c>
      <c r="M579" s="35"/>
      <c r="N579" s="37"/>
      <c r="O579" s="37" t="s">
        <v>2941</v>
      </c>
      <c r="P579" s="35">
        <v>9959972649</v>
      </c>
      <c r="Q579" s="35" t="s">
        <v>2764</v>
      </c>
      <c r="R579" s="35" t="s">
        <v>82</v>
      </c>
      <c r="S579" s="49"/>
      <c r="T579" s="35" t="s">
        <v>2937</v>
      </c>
      <c r="U579" s="49"/>
      <c r="V579" s="47">
        <v>29000</v>
      </c>
      <c r="W579" s="47">
        <v>29000</v>
      </c>
      <c r="X579" s="47">
        <v>6000</v>
      </c>
      <c r="Y579" s="47">
        <v>23000</v>
      </c>
      <c r="Z579" s="49"/>
      <c r="AA579" s="41">
        <v>4000</v>
      </c>
      <c r="AB579" s="41">
        <v>4000</v>
      </c>
      <c r="AC579" s="41">
        <v>1000</v>
      </c>
      <c r="AD579" s="41">
        <v>3000</v>
      </c>
      <c r="AE579" s="49"/>
      <c r="AF579" s="43">
        <v>8000</v>
      </c>
      <c r="AG579" s="43">
        <v>8000</v>
      </c>
      <c r="AH579" s="43">
        <v>5000</v>
      </c>
      <c r="AI579" s="43">
        <v>3000</v>
      </c>
      <c r="AJ579" s="49"/>
      <c r="AK579" s="45">
        <v>17000</v>
      </c>
      <c r="AL579" s="45">
        <v>17000</v>
      </c>
      <c r="AM579" s="45">
        <v>0</v>
      </c>
      <c r="AN579" s="45">
        <v>17000</v>
      </c>
      <c r="AO579" s="49"/>
      <c r="AP579" s="35">
        <v>10000</v>
      </c>
      <c r="AQ579" s="35">
        <v>7000</v>
      </c>
      <c r="AR579" s="35" t="s">
        <v>4422</v>
      </c>
      <c r="AS579" s="49"/>
      <c r="AT579" s="37">
        <v>20.689655172413794</v>
      </c>
      <c r="AU579" s="37">
        <v>0</v>
      </c>
      <c r="AV579" s="60">
        <v>44516</v>
      </c>
    </row>
    <row r="580" spans="1:48" x14ac:dyDescent="0.35">
      <c r="A580" s="28" t="s">
        <v>5689</v>
      </c>
      <c r="B580" s="28">
        <v>559</v>
      </c>
      <c r="C580" s="66">
        <v>3798</v>
      </c>
      <c r="D580" s="28" t="s">
        <v>4857</v>
      </c>
      <c r="E580" s="28" t="s">
        <v>909</v>
      </c>
      <c r="F580" s="28" t="s">
        <v>7</v>
      </c>
      <c r="G580" s="28" t="s">
        <v>7</v>
      </c>
      <c r="H580" s="28" t="s">
        <v>1893</v>
      </c>
      <c r="I580" s="30"/>
      <c r="J580" s="28" t="s">
        <v>1902</v>
      </c>
      <c r="K580" s="28" t="s">
        <v>2761</v>
      </c>
      <c r="L580" s="28"/>
      <c r="M580" s="28"/>
      <c r="N580" s="31">
        <v>332680231050</v>
      </c>
      <c r="O580" s="31" t="s">
        <v>5202</v>
      </c>
      <c r="P580" s="28">
        <v>9989455380</v>
      </c>
      <c r="Q580" s="28" t="s">
        <v>2764</v>
      </c>
      <c r="R580" s="28" t="s">
        <v>62</v>
      </c>
      <c r="S580" s="49"/>
      <c r="T580" s="28" t="s">
        <v>2937</v>
      </c>
      <c r="U580" s="49"/>
      <c r="V580" s="47">
        <v>30000</v>
      </c>
      <c r="W580" s="47">
        <v>30000</v>
      </c>
      <c r="X580" s="47">
        <v>5000</v>
      </c>
      <c r="Y580" s="47">
        <v>25000</v>
      </c>
      <c r="Z580" s="49"/>
      <c r="AA580" s="41">
        <v>4000</v>
      </c>
      <c r="AB580" s="41">
        <v>4000</v>
      </c>
      <c r="AC580" s="41">
        <v>2000</v>
      </c>
      <c r="AD580" s="41">
        <v>2000</v>
      </c>
      <c r="AE580" s="49"/>
      <c r="AF580" s="43">
        <v>8000</v>
      </c>
      <c r="AG580" s="43">
        <v>8000</v>
      </c>
      <c r="AH580" s="43">
        <v>0</v>
      </c>
      <c r="AI580" s="43">
        <v>8000</v>
      </c>
      <c r="AJ580" s="49"/>
      <c r="AK580" s="45">
        <v>18000</v>
      </c>
      <c r="AL580" s="45">
        <v>18000</v>
      </c>
      <c r="AM580" s="45">
        <v>3000</v>
      </c>
      <c r="AN580" s="45">
        <v>15000</v>
      </c>
      <c r="AO580" s="49"/>
      <c r="AP580" s="28">
        <v>10000</v>
      </c>
      <c r="AQ580" s="28">
        <v>8000</v>
      </c>
      <c r="AR580" s="28" t="s">
        <v>4422</v>
      </c>
      <c r="AS580" s="49"/>
      <c r="AT580" s="31">
        <v>16.666666666666664</v>
      </c>
      <c r="AU580" s="31">
        <v>16.666666666666664</v>
      </c>
      <c r="AV580" s="60">
        <v>44672</v>
      </c>
    </row>
    <row r="581" spans="1:48" x14ac:dyDescent="0.35">
      <c r="A581" s="28" t="s">
        <v>5689</v>
      </c>
      <c r="B581" s="28">
        <v>560</v>
      </c>
      <c r="C581" s="66">
        <v>3799</v>
      </c>
      <c r="D581" s="28" t="s">
        <v>4858</v>
      </c>
      <c r="E581" s="28" t="s">
        <v>910</v>
      </c>
      <c r="F581" s="28" t="s">
        <v>7</v>
      </c>
      <c r="G581" s="28" t="s">
        <v>7</v>
      </c>
      <c r="H581" s="28" t="s">
        <v>1893</v>
      </c>
      <c r="I581" s="30"/>
      <c r="J581" s="28" t="s">
        <v>1220</v>
      </c>
      <c r="K581" s="28" t="s">
        <v>2761</v>
      </c>
      <c r="L581" s="28"/>
      <c r="M581" s="28"/>
      <c r="N581" s="31">
        <v>914165678603</v>
      </c>
      <c r="O581" s="31" t="s">
        <v>5203</v>
      </c>
      <c r="P581" s="28">
        <v>9963715186</v>
      </c>
      <c r="Q581" s="28" t="s">
        <v>2764</v>
      </c>
      <c r="R581" s="28" t="s">
        <v>83</v>
      </c>
      <c r="S581" s="49"/>
      <c r="T581" s="28">
        <v>319</v>
      </c>
      <c r="U581" s="49"/>
      <c r="V581" s="47">
        <v>31300</v>
      </c>
      <c r="W581" s="47">
        <v>17500</v>
      </c>
      <c r="X581" s="47">
        <v>2500</v>
      </c>
      <c r="Y581" s="47">
        <v>15000</v>
      </c>
      <c r="Z581" s="49"/>
      <c r="AA581" s="41">
        <v>6300</v>
      </c>
      <c r="AB581" s="41">
        <v>2500</v>
      </c>
      <c r="AC581" s="41">
        <v>2500</v>
      </c>
      <c r="AD581" s="41">
        <v>0</v>
      </c>
      <c r="AE581" s="49"/>
      <c r="AF581" s="43">
        <v>8000</v>
      </c>
      <c r="AG581" s="43">
        <v>0</v>
      </c>
      <c r="AH581" s="43">
        <v>0</v>
      </c>
      <c r="AI581" s="43">
        <v>0</v>
      </c>
      <c r="AJ581" s="49"/>
      <c r="AK581" s="45">
        <v>17000</v>
      </c>
      <c r="AL581" s="45">
        <v>15000</v>
      </c>
      <c r="AM581" s="45">
        <v>0</v>
      </c>
      <c r="AN581" s="45">
        <v>15000</v>
      </c>
      <c r="AO581" s="49"/>
      <c r="AP581" s="28">
        <v>10000</v>
      </c>
      <c r="AQ581" s="28">
        <v>7000</v>
      </c>
      <c r="AR581" s="28" t="s">
        <v>4422</v>
      </c>
      <c r="AS581" s="49"/>
      <c r="AT581" s="31">
        <v>14.285714285714285</v>
      </c>
      <c r="AU581" s="31">
        <v>0</v>
      </c>
      <c r="AV581" s="60">
        <v>44615</v>
      </c>
    </row>
    <row r="582" spans="1:48" x14ac:dyDescent="0.35">
      <c r="A582" s="28" t="s">
        <v>5689</v>
      </c>
      <c r="B582" s="28">
        <v>561</v>
      </c>
      <c r="C582" s="66">
        <v>3738</v>
      </c>
      <c r="D582" s="28" t="s">
        <v>4859</v>
      </c>
      <c r="E582" s="28" t="s">
        <v>911</v>
      </c>
      <c r="F582" s="28" t="s">
        <v>7</v>
      </c>
      <c r="G582" s="28" t="s">
        <v>7</v>
      </c>
      <c r="H582" s="28" t="s">
        <v>1893</v>
      </c>
      <c r="I582" s="30"/>
      <c r="J582" s="28" t="s">
        <v>2303</v>
      </c>
      <c r="K582" s="28" t="s">
        <v>2761</v>
      </c>
      <c r="L582" s="28"/>
      <c r="M582" s="28"/>
      <c r="N582" s="31">
        <v>796389352196</v>
      </c>
      <c r="O582" s="31" t="s">
        <v>5204</v>
      </c>
      <c r="P582" s="28">
        <v>7013569665</v>
      </c>
      <c r="Q582" s="28" t="s">
        <v>2764</v>
      </c>
      <c r="R582" s="28" t="s">
        <v>43</v>
      </c>
      <c r="S582" s="49"/>
      <c r="T582" s="28" t="s">
        <v>2937</v>
      </c>
      <c r="U582" s="49"/>
      <c r="V582" s="47">
        <v>25000</v>
      </c>
      <c r="W582" s="47">
        <v>25000</v>
      </c>
      <c r="X582" s="47">
        <v>2000</v>
      </c>
      <c r="Y582" s="47">
        <v>23000</v>
      </c>
      <c r="Z582" s="49"/>
      <c r="AA582" s="41">
        <v>0</v>
      </c>
      <c r="AB582" s="41">
        <v>0</v>
      </c>
      <c r="AC582" s="41">
        <v>0</v>
      </c>
      <c r="AD582" s="41">
        <v>0</v>
      </c>
      <c r="AE582" s="49"/>
      <c r="AF582" s="43">
        <v>8000</v>
      </c>
      <c r="AG582" s="43">
        <v>8000</v>
      </c>
      <c r="AH582" s="43">
        <v>0</v>
      </c>
      <c r="AI582" s="43">
        <v>8000</v>
      </c>
      <c r="AJ582" s="49"/>
      <c r="AK582" s="45">
        <v>17000</v>
      </c>
      <c r="AL582" s="45">
        <v>17000</v>
      </c>
      <c r="AM582" s="45">
        <v>2000</v>
      </c>
      <c r="AN582" s="45">
        <v>15000</v>
      </c>
      <c r="AO582" s="49"/>
      <c r="AP582" s="28">
        <v>10000</v>
      </c>
      <c r="AQ582" s="28">
        <v>7000</v>
      </c>
      <c r="AR582" s="28" t="s">
        <v>4422</v>
      </c>
      <c r="AS582" s="49"/>
      <c r="AT582" s="31">
        <v>8</v>
      </c>
      <c r="AU582" s="31">
        <v>11.76470588235294</v>
      </c>
      <c r="AV582" s="60">
        <v>44613</v>
      </c>
    </row>
    <row r="583" spans="1:48" x14ac:dyDescent="0.35">
      <c r="A583" s="28" t="s">
        <v>5690</v>
      </c>
      <c r="B583" s="28">
        <v>562</v>
      </c>
      <c r="C583" s="28" t="s">
        <v>402</v>
      </c>
      <c r="D583" s="28" t="s">
        <v>402</v>
      </c>
      <c r="E583" s="35" t="s">
        <v>912</v>
      </c>
      <c r="F583" s="35" t="s">
        <v>7</v>
      </c>
      <c r="G583" s="28" t="s">
        <v>7</v>
      </c>
      <c r="H583" s="35" t="s">
        <v>1893</v>
      </c>
      <c r="I583" s="38"/>
      <c r="J583" s="35" t="s">
        <v>2304</v>
      </c>
      <c r="K583" s="35" t="s">
        <v>2760</v>
      </c>
      <c r="L583" s="35" t="s">
        <v>2834</v>
      </c>
      <c r="M583" s="35"/>
      <c r="N583" s="37"/>
      <c r="O583" s="37" t="s">
        <v>2941</v>
      </c>
      <c r="P583" s="35">
        <v>8184975795</v>
      </c>
      <c r="Q583" s="35" t="s">
        <v>2762</v>
      </c>
      <c r="R583" s="35" t="s">
        <v>97</v>
      </c>
      <c r="S583" s="49"/>
      <c r="T583" s="35" t="s">
        <v>2937</v>
      </c>
      <c r="U583" s="49"/>
      <c r="V583" s="47">
        <v>35200</v>
      </c>
      <c r="W583" s="47">
        <v>35200</v>
      </c>
      <c r="X583" s="47">
        <v>0</v>
      </c>
      <c r="Y583" s="47">
        <v>35200</v>
      </c>
      <c r="Z583" s="49"/>
      <c r="AA583" s="41">
        <v>17200</v>
      </c>
      <c r="AB583" s="41">
        <v>17200</v>
      </c>
      <c r="AC583" s="41">
        <v>0</v>
      </c>
      <c r="AD583" s="41">
        <v>17200</v>
      </c>
      <c r="AE583" s="49"/>
      <c r="AF583" s="43">
        <v>8000</v>
      </c>
      <c r="AG583" s="43">
        <v>8000</v>
      </c>
      <c r="AH583" s="43">
        <v>0</v>
      </c>
      <c r="AI583" s="43">
        <v>8000</v>
      </c>
      <c r="AJ583" s="49"/>
      <c r="AK583" s="45">
        <v>10000</v>
      </c>
      <c r="AL583" s="45">
        <v>10000</v>
      </c>
      <c r="AM583" s="45">
        <v>0</v>
      </c>
      <c r="AN583" s="45">
        <v>10000</v>
      </c>
      <c r="AO583" s="49"/>
      <c r="AP583" s="35">
        <v>10000</v>
      </c>
      <c r="AQ583" s="35" t="s">
        <v>4422</v>
      </c>
      <c r="AR583" s="35" t="s">
        <v>4422</v>
      </c>
      <c r="AS583" s="49"/>
      <c r="AT583" s="37">
        <v>0</v>
      </c>
      <c r="AU583" s="37">
        <v>0</v>
      </c>
      <c r="AV583" s="60">
        <v>0</v>
      </c>
    </row>
    <row r="584" spans="1:48" x14ac:dyDescent="0.35">
      <c r="A584" s="28" t="s">
        <v>5689</v>
      </c>
      <c r="B584" s="28">
        <v>563</v>
      </c>
      <c r="C584" s="66">
        <v>3775</v>
      </c>
      <c r="D584" s="28" t="s">
        <v>4860</v>
      </c>
      <c r="E584" s="28" t="s">
        <v>913</v>
      </c>
      <c r="F584" s="28" t="s">
        <v>7</v>
      </c>
      <c r="G584" s="28" t="s">
        <v>7</v>
      </c>
      <c r="H584" s="28" t="s">
        <v>1893</v>
      </c>
      <c r="I584" s="30"/>
      <c r="J584" s="28" t="s">
        <v>2305</v>
      </c>
      <c r="K584" s="28" t="s">
        <v>2761</v>
      </c>
      <c r="L584" s="28"/>
      <c r="M584" s="28"/>
      <c r="N584" s="31">
        <v>479088794480</v>
      </c>
      <c r="O584" s="31" t="s">
        <v>5205</v>
      </c>
      <c r="P584" s="28">
        <v>9553112741</v>
      </c>
      <c r="Q584" s="28" t="s">
        <v>2762</v>
      </c>
      <c r="R584" s="28" t="s">
        <v>71</v>
      </c>
      <c r="S584" s="49"/>
      <c r="T584" s="28">
        <v>200</v>
      </c>
      <c r="U584" s="49"/>
      <c r="V584" s="47">
        <v>18000</v>
      </c>
      <c r="W584" s="47">
        <v>7000</v>
      </c>
      <c r="X584" s="47">
        <v>6000</v>
      </c>
      <c r="Y584" s="47">
        <v>1000</v>
      </c>
      <c r="Z584" s="49"/>
      <c r="AA584" s="41">
        <v>0</v>
      </c>
      <c r="AB584" s="41">
        <v>0</v>
      </c>
      <c r="AC584" s="41">
        <v>0</v>
      </c>
      <c r="AD584" s="41">
        <v>0</v>
      </c>
      <c r="AE584" s="49"/>
      <c r="AF584" s="43">
        <v>8000</v>
      </c>
      <c r="AG584" s="43">
        <v>0</v>
      </c>
      <c r="AH584" s="43">
        <v>0</v>
      </c>
      <c r="AI584" s="43">
        <v>0</v>
      </c>
      <c r="AJ584" s="49"/>
      <c r="AK584" s="45">
        <v>10000</v>
      </c>
      <c r="AL584" s="45">
        <v>7000</v>
      </c>
      <c r="AM584" s="45">
        <v>6000</v>
      </c>
      <c r="AN584" s="45">
        <v>1000</v>
      </c>
      <c r="AO584" s="49"/>
      <c r="AP584" s="28">
        <v>10000</v>
      </c>
      <c r="AQ584" s="28" t="s">
        <v>4422</v>
      </c>
      <c r="AR584" s="28" t="s">
        <v>4422</v>
      </c>
      <c r="AS584" s="49"/>
      <c r="AT584" s="31">
        <v>85.714285714285708</v>
      </c>
      <c r="AU584" s="31">
        <v>85.714285714285708</v>
      </c>
      <c r="AV584" s="60">
        <v>44672</v>
      </c>
    </row>
    <row r="585" spans="1:48" x14ac:dyDescent="0.35">
      <c r="A585" s="28" t="s">
        <v>5690</v>
      </c>
      <c r="B585" s="28">
        <v>564</v>
      </c>
      <c r="C585" s="28">
        <v>3762</v>
      </c>
      <c r="D585" s="28" t="s">
        <v>1837</v>
      </c>
      <c r="E585" s="35" t="s">
        <v>914</v>
      </c>
      <c r="F585" s="35" t="s">
        <v>7</v>
      </c>
      <c r="G585" s="28" t="s">
        <v>7</v>
      </c>
      <c r="H585" s="35" t="s">
        <v>1893</v>
      </c>
      <c r="I585" s="38"/>
      <c r="J585" s="35" t="s">
        <v>2043</v>
      </c>
      <c r="K585" s="35" t="s">
        <v>2760</v>
      </c>
      <c r="L585" s="35"/>
      <c r="M585" s="35"/>
      <c r="N585" s="37"/>
      <c r="O585" s="37" t="s">
        <v>2941</v>
      </c>
      <c r="P585" s="35">
        <v>9985940185</v>
      </c>
      <c r="Q585" s="35" t="s">
        <v>2764</v>
      </c>
      <c r="R585" s="35" t="s">
        <v>83</v>
      </c>
      <c r="S585" s="49"/>
      <c r="T585" s="35" t="s">
        <v>2937</v>
      </c>
      <c r="U585" s="49"/>
      <c r="V585" s="47">
        <v>38500</v>
      </c>
      <c r="W585" s="47">
        <v>38500</v>
      </c>
      <c r="X585" s="47">
        <v>0</v>
      </c>
      <c r="Y585" s="47">
        <v>38500</v>
      </c>
      <c r="Z585" s="49"/>
      <c r="AA585" s="41">
        <v>13500</v>
      </c>
      <c r="AB585" s="41">
        <v>13500</v>
      </c>
      <c r="AC585" s="41">
        <v>0</v>
      </c>
      <c r="AD585" s="41">
        <v>13500</v>
      </c>
      <c r="AE585" s="49"/>
      <c r="AF585" s="43">
        <v>8000</v>
      </c>
      <c r="AG585" s="43">
        <v>8000</v>
      </c>
      <c r="AH585" s="43">
        <v>0</v>
      </c>
      <c r="AI585" s="43">
        <v>8000</v>
      </c>
      <c r="AJ585" s="49"/>
      <c r="AK585" s="45">
        <v>17000</v>
      </c>
      <c r="AL585" s="45">
        <v>17000</v>
      </c>
      <c r="AM585" s="45">
        <v>0</v>
      </c>
      <c r="AN585" s="45">
        <v>17000</v>
      </c>
      <c r="AO585" s="49"/>
      <c r="AP585" s="35">
        <v>10000</v>
      </c>
      <c r="AQ585" s="35">
        <v>7000</v>
      </c>
      <c r="AR585" s="35" t="s">
        <v>4422</v>
      </c>
      <c r="AS585" s="49"/>
      <c r="AT585" s="37">
        <v>0</v>
      </c>
      <c r="AU585" s="37">
        <v>0</v>
      </c>
      <c r="AV585" s="60">
        <v>0</v>
      </c>
    </row>
    <row r="586" spans="1:48" x14ac:dyDescent="0.35">
      <c r="A586" s="28" t="s">
        <v>5689</v>
      </c>
      <c r="B586" s="28">
        <v>565</v>
      </c>
      <c r="C586" s="66">
        <v>3763</v>
      </c>
      <c r="D586" s="28" t="s">
        <v>4861</v>
      </c>
      <c r="E586" s="28" t="s">
        <v>915</v>
      </c>
      <c r="F586" s="28" t="s">
        <v>7</v>
      </c>
      <c r="G586" s="28" t="s">
        <v>7</v>
      </c>
      <c r="H586" s="28" t="s">
        <v>1893</v>
      </c>
      <c r="I586" s="30"/>
      <c r="J586" s="28" t="s">
        <v>2306</v>
      </c>
      <c r="K586" s="28" t="s">
        <v>2761</v>
      </c>
      <c r="L586" s="28"/>
      <c r="M586" s="28"/>
      <c r="N586" s="31">
        <v>984628143223</v>
      </c>
      <c r="O586" s="31" t="s">
        <v>5206</v>
      </c>
      <c r="P586" s="28">
        <v>6305716847</v>
      </c>
      <c r="Q586" s="28" t="s">
        <v>2764</v>
      </c>
      <c r="R586" s="28" t="s">
        <v>83</v>
      </c>
      <c r="S586" s="49"/>
      <c r="T586" s="28" t="s">
        <v>2937</v>
      </c>
      <c r="U586" s="49"/>
      <c r="V586" s="47">
        <v>31000</v>
      </c>
      <c r="W586" s="47">
        <v>31000</v>
      </c>
      <c r="X586" s="47">
        <v>2000</v>
      </c>
      <c r="Y586" s="47">
        <v>29000</v>
      </c>
      <c r="Z586" s="49"/>
      <c r="AA586" s="41">
        <v>6000</v>
      </c>
      <c r="AB586" s="41">
        <v>6000</v>
      </c>
      <c r="AC586" s="41">
        <v>2000</v>
      </c>
      <c r="AD586" s="41">
        <v>4000</v>
      </c>
      <c r="AE586" s="49"/>
      <c r="AF586" s="43">
        <v>8000</v>
      </c>
      <c r="AG586" s="43">
        <v>8000</v>
      </c>
      <c r="AH586" s="43">
        <v>0</v>
      </c>
      <c r="AI586" s="43">
        <v>8000</v>
      </c>
      <c r="AJ586" s="49"/>
      <c r="AK586" s="45">
        <v>17000</v>
      </c>
      <c r="AL586" s="45">
        <v>17000</v>
      </c>
      <c r="AM586" s="45">
        <v>0</v>
      </c>
      <c r="AN586" s="45">
        <v>17000</v>
      </c>
      <c r="AO586" s="49"/>
      <c r="AP586" s="28">
        <v>10000</v>
      </c>
      <c r="AQ586" s="28">
        <v>7000</v>
      </c>
      <c r="AR586" s="28" t="s">
        <v>4422</v>
      </c>
      <c r="AS586" s="49"/>
      <c r="AT586" s="31">
        <v>6.4516129032258061</v>
      </c>
      <c r="AU586" s="31">
        <v>0</v>
      </c>
      <c r="AV586" s="60">
        <v>44616</v>
      </c>
    </row>
    <row r="587" spans="1:48" x14ac:dyDescent="0.35">
      <c r="A587" s="28" t="s">
        <v>5689</v>
      </c>
      <c r="B587" s="28">
        <v>566</v>
      </c>
      <c r="C587" s="66">
        <v>3837</v>
      </c>
      <c r="D587" s="28" t="s">
        <v>4862</v>
      </c>
      <c r="E587" s="28" t="s">
        <v>916</v>
      </c>
      <c r="F587" s="28" t="s">
        <v>7</v>
      </c>
      <c r="G587" s="28" t="s">
        <v>7</v>
      </c>
      <c r="H587" s="28" t="s">
        <v>1893</v>
      </c>
      <c r="I587" s="30"/>
      <c r="J587" s="28" t="s">
        <v>2307</v>
      </c>
      <c r="K587" s="28" t="s">
        <v>2761</v>
      </c>
      <c r="L587" s="28"/>
      <c r="M587" s="28"/>
      <c r="N587" s="31">
        <v>781553744499</v>
      </c>
      <c r="O587" s="31" t="s">
        <v>5207</v>
      </c>
      <c r="P587" s="28">
        <v>9989290341</v>
      </c>
      <c r="Q587" s="28" t="s">
        <v>2762</v>
      </c>
      <c r="R587" s="28" t="s">
        <v>75</v>
      </c>
      <c r="S587" s="49"/>
      <c r="T587" s="28" t="s">
        <v>2937</v>
      </c>
      <c r="U587" s="49"/>
      <c r="V587" s="47">
        <v>23500</v>
      </c>
      <c r="W587" s="47">
        <v>23500</v>
      </c>
      <c r="X587" s="47">
        <v>0</v>
      </c>
      <c r="Y587" s="47">
        <v>23500</v>
      </c>
      <c r="Z587" s="49"/>
      <c r="AA587" s="41">
        <v>5500</v>
      </c>
      <c r="AB587" s="41">
        <v>5500</v>
      </c>
      <c r="AC587" s="41">
        <v>0</v>
      </c>
      <c r="AD587" s="41">
        <v>5500</v>
      </c>
      <c r="AE587" s="49"/>
      <c r="AF587" s="43">
        <v>8000</v>
      </c>
      <c r="AG587" s="43">
        <v>8000</v>
      </c>
      <c r="AH587" s="43">
        <v>0</v>
      </c>
      <c r="AI587" s="43">
        <v>8000</v>
      </c>
      <c r="AJ587" s="49"/>
      <c r="AK587" s="45">
        <v>10000</v>
      </c>
      <c r="AL587" s="45">
        <v>10000</v>
      </c>
      <c r="AM587" s="45">
        <v>0</v>
      </c>
      <c r="AN587" s="45">
        <v>10000</v>
      </c>
      <c r="AO587" s="49"/>
      <c r="AP587" s="28">
        <v>10000</v>
      </c>
      <c r="AQ587" s="28" t="s">
        <v>4422</v>
      </c>
      <c r="AR587" s="28" t="s">
        <v>4422</v>
      </c>
      <c r="AS587" s="49"/>
      <c r="AT587" s="31">
        <v>0</v>
      </c>
      <c r="AU587" s="31">
        <v>0</v>
      </c>
      <c r="AV587" s="60">
        <v>0</v>
      </c>
    </row>
    <row r="588" spans="1:48" x14ac:dyDescent="0.35">
      <c r="A588" s="28" t="s">
        <v>5689</v>
      </c>
      <c r="B588" s="28">
        <v>567</v>
      </c>
      <c r="C588" s="66">
        <v>3820</v>
      </c>
      <c r="D588" s="28" t="s">
        <v>4863</v>
      </c>
      <c r="E588" s="28" t="s">
        <v>917</v>
      </c>
      <c r="F588" s="28" t="s">
        <v>7</v>
      </c>
      <c r="G588" s="28" t="s">
        <v>9</v>
      </c>
      <c r="H588" s="28" t="s">
        <v>1893</v>
      </c>
      <c r="I588" s="30"/>
      <c r="J588" s="28" t="s">
        <v>1917</v>
      </c>
      <c r="K588" s="28" t="s">
        <v>2761</v>
      </c>
      <c r="L588" s="28"/>
      <c r="M588" s="28"/>
      <c r="N588" s="31">
        <v>938863371273</v>
      </c>
      <c r="O588" s="31" t="s">
        <v>5208</v>
      </c>
      <c r="P588" s="28">
        <v>9959467985</v>
      </c>
      <c r="Q588" s="28" t="s">
        <v>2764</v>
      </c>
      <c r="R588" s="28" t="s">
        <v>61</v>
      </c>
      <c r="S588" s="49"/>
      <c r="T588" s="28">
        <v>193</v>
      </c>
      <c r="U588" s="49"/>
      <c r="V588" s="47">
        <v>28000</v>
      </c>
      <c r="W588" s="47">
        <v>14000</v>
      </c>
      <c r="X588" s="47">
        <v>6000</v>
      </c>
      <c r="Y588" s="47">
        <v>8000</v>
      </c>
      <c r="Z588" s="49"/>
      <c r="AA588" s="41">
        <v>3000</v>
      </c>
      <c r="AB588" s="41">
        <v>3000</v>
      </c>
      <c r="AC588" s="41">
        <v>3000</v>
      </c>
      <c r="AD588" s="41">
        <v>0</v>
      </c>
      <c r="AE588" s="49"/>
      <c r="AF588" s="43">
        <v>8000</v>
      </c>
      <c r="AG588" s="43">
        <v>0</v>
      </c>
      <c r="AH588" s="43">
        <v>0</v>
      </c>
      <c r="AI588" s="43">
        <v>0</v>
      </c>
      <c r="AJ588" s="49"/>
      <c r="AK588" s="45">
        <v>17000</v>
      </c>
      <c r="AL588" s="45">
        <v>11000</v>
      </c>
      <c r="AM588" s="45">
        <v>3000</v>
      </c>
      <c r="AN588" s="45">
        <v>8000</v>
      </c>
      <c r="AO588" s="49"/>
      <c r="AP588" s="28">
        <v>10000</v>
      </c>
      <c r="AQ588" s="28">
        <v>7000</v>
      </c>
      <c r="AR588" s="28" t="s">
        <v>4422</v>
      </c>
      <c r="AS588" s="49"/>
      <c r="AT588" s="31">
        <v>42.857142857142854</v>
      </c>
      <c r="AU588" s="31">
        <v>27.27272727272727</v>
      </c>
      <c r="AV588" s="60">
        <v>44671</v>
      </c>
    </row>
    <row r="589" spans="1:48" x14ac:dyDescent="0.35">
      <c r="A589" s="28" t="s">
        <v>5690</v>
      </c>
      <c r="B589" s="28">
        <v>568</v>
      </c>
      <c r="C589" s="28" t="s">
        <v>403</v>
      </c>
      <c r="D589" s="28" t="s">
        <v>403</v>
      </c>
      <c r="E589" s="35" t="s">
        <v>918</v>
      </c>
      <c r="F589" s="35" t="s">
        <v>7</v>
      </c>
      <c r="G589" s="28" t="s">
        <v>7</v>
      </c>
      <c r="H589" s="35" t="s">
        <v>1893</v>
      </c>
      <c r="I589" s="38"/>
      <c r="J589" s="35" t="s">
        <v>2308</v>
      </c>
      <c r="K589" s="35" t="s">
        <v>2760</v>
      </c>
      <c r="L589" s="35" t="s">
        <v>2834</v>
      </c>
      <c r="M589" s="35"/>
      <c r="N589" s="37"/>
      <c r="O589" s="37" t="s">
        <v>2941</v>
      </c>
      <c r="P589" s="35">
        <v>8106696783</v>
      </c>
      <c r="Q589" s="35" t="s">
        <v>2764</v>
      </c>
      <c r="R589" s="35" t="s">
        <v>88</v>
      </c>
      <c r="S589" s="49"/>
      <c r="T589" s="35" t="s">
        <v>2937</v>
      </c>
      <c r="U589" s="49"/>
      <c r="V589" s="47">
        <v>29000</v>
      </c>
      <c r="W589" s="47">
        <v>29000</v>
      </c>
      <c r="X589" s="47">
        <v>0</v>
      </c>
      <c r="Y589" s="47">
        <v>29000</v>
      </c>
      <c r="Z589" s="49"/>
      <c r="AA589" s="41">
        <v>4000</v>
      </c>
      <c r="AB589" s="41">
        <v>4000</v>
      </c>
      <c r="AC589" s="41">
        <v>0</v>
      </c>
      <c r="AD589" s="41">
        <v>4000</v>
      </c>
      <c r="AE589" s="49"/>
      <c r="AF589" s="43">
        <v>8000</v>
      </c>
      <c r="AG589" s="43">
        <v>8000</v>
      </c>
      <c r="AH589" s="43">
        <v>0</v>
      </c>
      <c r="AI589" s="43">
        <v>8000</v>
      </c>
      <c r="AJ589" s="49"/>
      <c r="AK589" s="45">
        <v>17000</v>
      </c>
      <c r="AL589" s="45">
        <v>17000</v>
      </c>
      <c r="AM589" s="45">
        <v>0</v>
      </c>
      <c r="AN589" s="45">
        <v>17000</v>
      </c>
      <c r="AO589" s="49"/>
      <c r="AP589" s="35">
        <v>10000</v>
      </c>
      <c r="AQ589" s="35">
        <v>7000</v>
      </c>
      <c r="AR589" s="35" t="s">
        <v>4422</v>
      </c>
      <c r="AS589" s="49"/>
      <c r="AT589" s="37">
        <v>0</v>
      </c>
      <c r="AU589" s="37">
        <v>0</v>
      </c>
      <c r="AV589" s="60">
        <v>0</v>
      </c>
    </row>
    <row r="590" spans="1:48" x14ac:dyDescent="0.35">
      <c r="A590" s="28" t="s">
        <v>5690</v>
      </c>
      <c r="B590" s="28">
        <v>569</v>
      </c>
      <c r="C590" s="66">
        <v>3765</v>
      </c>
      <c r="D590" s="28" t="s">
        <v>1838</v>
      </c>
      <c r="E590" s="28" t="s">
        <v>919</v>
      </c>
      <c r="F590" s="28" t="s">
        <v>7</v>
      </c>
      <c r="G590" s="28" t="s">
        <v>9</v>
      </c>
      <c r="H590" s="28" t="s">
        <v>1893</v>
      </c>
      <c r="I590" s="30"/>
      <c r="J590" s="28" t="s">
        <v>2229</v>
      </c>
      <c r="K590" s="28" t="s">
        <v>2761</v>
      </c>
      <c r="L590" s="28"/>
      <c r="M590" s="28"/>
      <c r="N590" s="31">
        <v>227040046056</v>
      </c>
      <c r="O590" s="31" t="s">
        <v>4470</v>
      </c>
      <c r="P590" s="28">
        <v>9912178180</v>
      </c>
      <c r="Q590" s="28" t="s">
        <v>2762</v>
      </c>
      <c r="R590" s="28" t="s">
        <v>75</v>
      </c>
      <c r="S590" s="49"/>
      <c r="T590" s="28">
        <v>309</v>
      </c>
      <c r="U590" s="49"/>
      <c r="V590" s="47">
        <v>22000</v>
      </c>
      <c r="W590" s="47">
        <v>10000</v>
      </c>
      <c r="X590" s="47">
        <v>5000</v>
      </c>
      <c r="Y590" s="47">
        <v>5000</v>
      </c>
      <c r="Z590" s="49"/>
      <c r="AA590" s="41">
        <v>4000</v>
      </c>
      <c r="AB590" s="41">
        <v>4000</v>
      </c>
      <c r="AC590" s="41">
        <v>4000</v>
      </c>
      <c r="AD590" s="41">
        <v>0</v>
      </c>
      <c r="AE590" s="49"/>
      <c r="AF590" s="43">
        <v>8000</v>
      </c>
      <c r="AG590" s="43">
        <v>0</v>
      </c>
      <c r="AH590" s="43">
        <v>0</v>
      </c>
      <c r="AI590" s="43">
        <v>0</v>
      </c>
      <c r="AJ590" s="49"/>
      <c r="AK590" s="45">
        <v>10000</v>
      </c>
      <c r="AL590" s="45">
        <v>6000</v>
      </c>
      <c r="AM590" s="45">
        <v>1000</v>
      </c>
      <c r="AN590" s="45">
        <v>5000</v>
      </c>
      <c r="AO590" s="49"/>
      <c r="AP590" s="28">
        <v>10000</v>
      </c>
      <c r="AQ590" s="28" t="s">
        <v>4422</v>
      </c>
      <c r="AR590" s="28" t="s">
        <v>4422</v>
      </c>
      <c r="AS590" s="49"/>
      <c r="AT590" s="31">
        <v>50</v>
      </c>
      <c r="AU590" s="31">
        <v>16.666666666666664</v>
      </c>
      <c r="AV590" s="60">
        <v>44662</v>
      </c>
    </row>
    <row r="591" spans="1:48" x14ac:dyDescent="0.35">
      <c r="A591" s="28" t="s">
        <v>5690</v>
      </c>
      <c r="B591" s="28">
        <v>570</v>
      </c>
      <c r="C591" s="66">
        <v>3801</v>
      </c>
      <c r="D591" s="28" t="s">
        <v>1839</v>
      </c>
      <c r="E591" s="28" t="s">
        <v>920</v>
      </c>
      <c r="F591" s="28" t="s">
        <v>7</v>
      </c>
      <c r="G591" s="28" t="s">
        <v>7</v>
      </c>
      <c r="H591" s="28" t="s">
        <v>1893</v>
      </c>
      <c r="I591" s="30"/>
      <c r="J591" s="28" t="s">
        <v>2309</v>
      </c>
      <c r="K591" s="28" t="s">
        <v>2761</v>
      </c>
      <c r="L591" s="28"/>
      <c r="M591" s="28"/>
      <c r="N591" s="31">
        <v>795084908796</v>
      </c>
      <c r="O591" s="31" t="s">
        <v>4471</v>
      </c>
      <c r="P591" s="28">
        <v>7337063990</v>
      </c>
      <c r="Q591" s="28" t="s">
        <v>2764</v>
      </c>
      <c r="R591" s="28" t="s">
        <v>56</v>
      </c>
      <c r="S591" s="49"/>
      <c r="T591" s="28" t="s">
        <v>2937</v>
      </c>
      <c r="U591" s="49"/>
      <c r="V591" s="47">
        <v>37000</v>
      </c>
      <c r="W591" s="47">
        <v>37000</v>
      </c>
      <c r="X591" s="47">
        <v>5000</v>
      </c>
      <c r="Y591" s="47">
        <v>32000</v>
      </c>
      <c r="Z591" s="49"/>
      <c r="AA591" s="41">
        <v>11000</v>
      </c>
      <c r="AB591" s="41">
        <v>11000</v>
      </c>
      <c r="AC591" s="41">
        <v>5000</v>
      </c>
      <c r="AD591" s="41">
        <v>6000</v>
      </c>
      <c r="AE591" s="49"/>
      <c r="AF591" s="43">
        <v>8000</v>
      </c>
      <c r="AG591" s="43">
        <v>8000</v>
      </c>
      <c r="AH591" s="43">
        <v>0</v>
      </c>
      <c r="AI591" s="43">
        <v>8000</v>
      </c>
      <c r="AJ591" s="49"/>
      <c r="AK591" s="45">
        <v>18000</v>
      </c>
      <c r="AL591" s="45">
        <v>18000</v>
      </c>
      <c r="AM591" s="45">
        <v>0</v>
      </c>
      <c r="AN591" s="45">
        <v>18000</v>
      </c>
      <c r="AO591" s="49"/>
      <c r="AP591" s="28">
        <v>10000</v>
      </c>
      <c r="AQ591" s="28">
        <v>8000</v>
      </c>
      <c r="AR591" s="28" t="s">
        <v>4422</v>
      </c>
      <c r="AS591" s="49"/>
      <c r="AT591" s="31">
        <v>13.513513513513514</v>
      </c>
      <c r="AU591" s="31">
        <v>0</v>
      </c>
      <c r="AV591" s="60">
        <v>44637</v>
      </c>
    </row>
    <row r="592" spans="1:48" x14ac:dyDescent="0.35">
      <c r="A592" s="28" t="s">
        <v>5689</v>
      </c>
      <c r="B592" s="28">
        <v>571</v>
      </c>
      <c r="C592" s="66">
        <v>3802</v>
      </c>
      <c r="D592" s="28" t="s">
        <v>4864</v>
      </c>
      <c r="E592" s="28" t="s">
        <v>921</v>
      </c>
      <c r="F592" s="28" t="s">
        <v>7</v>
      </c>
      <c r="G592" s="28" t="s">
        <v>7</v>
      </c>
      <c r="H592" s="28" t="s">
        <v>1893</v>
      </c>
      <c r="I592" s="30"/>
      <c r="J592" s="28" t="s">
        <v>1923</v>
      </c>
      <c r="K592" s="28" t="s">
        <v>2761</v>
      </c>
      <c r="L592" s="28"/>
      <c r="M592" s="28"/>
      <c r="N592" s="31">
        <v>578070323373</v>
      </c>
      <c r="O592" s="31" t="s">
        <v>5209</v>
      </c>
      <c r="P592" s="28">
        <v>8897207103</v>
      </c>
      <c r="Q592" s="28" t="s">
        <v>2764</v>
      </c>
      <c r="R592" s="28" t="s">
        <v>82</v>
      </c>
      <c r="S592" s="49"/>
      <c r="T592" s="28" t="s">
        <v>2937</v>
      </c>
      <c r="U592" s="49"/>
      <c r="V592" s="47">
        <v>29000</v>
      </c>
      <c r="W592" s="47">
        <v>29000</v>
      </c>
      <c r="X592" s="47">
        <v>8000</v>
      </c>
      <c r="Y592" s="47">
        <v>21000</v>
      </c>
      <c r="Z592" s="49"/>
      <c r="AA592" s="41">
        <v>4000</v>
      </c>
      <c r="AB592" s="41">
        <v>4000</v>
      </c>
      <c r="AC592" s="41">
        <v>4000</v>
      </c>
      <c r="AD592" s="41">
        <v>0</v>
      </c>
      <c r="AE592" s="49"/>
      <c r="AF592" s="43">
        <v>8000</v>
      </c>
      <c r="AG592" s="43">
        <v>8000</v>
      </c>
      <c r="AH592" s="43">
        <v>0</v>
      </c>
      <c r="AI592" s="43">
        <v>8000</v>
      </c>
      <c r="AJ592" s="49"/>
      <c r="AK592" s="45">
        <v>17000</v>
      </c>
      <c r="AL592" s="45">
        <v>17000</v>
      </c>
      <c r="AM592" s="45">
        <v>4000</v>
      </c>
      <c r="AN592" s="45">
        <v>13000</v>
      </c>
      <c r="AO592" s="49"/>
      <c r="AP592" s="28">
        <v>10000</v>
      </c>
      <c r="AQ592" s="28">
        <v>7000</v>
      </c>
      <c r="AR592" s="28" t="s">
        <v>4422</v>
      </c>
      <c r="AS592" s="49"/>
      <c r="AT592" s="31">
        <v>27.586206896551722</v>
      </c>
      <c r="AU592" s="31">
        <v>23.52941176470588</v>
      </c>
      <c r="AV592" s="60">
        <v>44664</v>
      </c>
    </row>
    <row r="593" spans="1:48" x14ac:dyDescent="0.35">
      <c r="A593" s="28" t="s">
        <v>5689</v>
      </c>
      <c r="B593" s="28">
        <v>572</v>
      </c>
      <c r="C593" s="66">
        <v>3803</v>
      </c>
      <c r="D593" s="28" t="s">
        <v>4865</v>
      </c>
      <c r="E593" s="28" t="s">
        <v>922</v>
      </c>
      <c r="F593" s="28" t="s">
        <v>7</v>
      </c>
      <c r="G593" s="28" t="s">
        <v>7</v>
      </c>
      <c r="H593" s="28" t="s">
        <v>1893</v>
      </c>
      <c r="I593" s="30"/>
      <c r="J593" s="28" t="s">
        <v>2310</v>
      </c>
      <c r="K593" s="28" t="s">
        <v>2761</v>
      </c>
      <c r="L593" s="28"/>
      <c r="M593" s="28"/>
      <c r="N593" s="31">
        <v>306471593189</v>
      </c>
      <c r="O593" s="31" t="s">
        <v>5210</v>
      </c>
      <c r="P593" s="28">
        <v>9949719372</v>
      </c>
      <c r="Q593" s="28" t="s">
        <v>2762</v>
      </c>
      <c r="R593" s="28" t="s">
        <v>71</v>
      </c>
      <c r="S593" s="49"/>
      <c r="T593" s="28" t="s">
        <v>2937</v>
      </c>
      <c r="U593" s="49"/>
      <c r="V593" s="47">
        <v>18000</v>
      </c>
      <c r="W593" s="47">
        <v>18000</v>
      </c>
      <c r="X593" s="47">
        <v>8000</v>
      </c>
      <c r="Y593" s="47">
        <v>10000</v>
      </c>
      <c r="Z593" s="49"/>
      <c r="AA593" s="41">
        <v>0</v>
      </c>
      <c r="AB593" s="41">
        <v>0</v>
      </c>
      <c r="AC593" s="41">
        <v>0</v>
      </c>
      <c r="AD593" s="41">
        <v>0</v>
      </c>
      <c r="AE593" s="49"/>
      <c r="AF593" s="43">
        <v>8000</v>
      </c>
      <c r="AG593" s="43">
        <v>8000</v>
      </c>
      <c r="AH593" s="43">
        <v>0</v>
      </c>
      <c r="AI593" s="43">
        <v>8000</v>
      </c>
      <c r="AJ593" s="49"/>
      <c r="AK593" s="45">
        <v>10000</v>
      </c>
      <c r="AL593" s="45">
        <v>10000</v>
      </c>
      <c r="AM593" s="45">
        <v>8000</v>
      </c>
      <c r="AN593" s="45">
        <v>2000</v>
      </c>
      <c r="AO593" s="49"/>
      <c r="AP593" s="28">
        <v>10000</v>
      </c>
      <c r="AQ593" s="28" t="s">
        <v>4422</v>
      </c>
      <c r="AR593" s="28" t="s">
        <v>4422</v>
      </c>
      <c r="AS593" s="49"/>
      <c r="AT593" s="31">
        <v>44.444444444444443</v>
      </c>
      <c r="AU593" s="31">
        <v>80</v>
      </c>
      <c r="AV593" s="60">
        <v>44534</v>
      </c>
    </row>
    <row r="594" spans="1:48" x14ac:dyDescent="0.35">
      <c r="A594" s="28" t="s">
        <v>5689</v>
      </c>
      <c r="B594" s="28">
        <v>573</v>
      </c>
      <c r="C594" s="66">
        <v>4387</v>
      </c>
      <c r="D594" s="28" t="s">
        <v>4866</v>
      </c>
      <c r="E594" s="28" t="s">
        <v>923</v>
      </c>
      <c r="F594" s="28" t="s">
        <v>7</v>
      </c>
      <c r="G594" s="28" t="s">
        <v>7</v>
      </c>
      <c r="H594" s="28" t="s">
        <v>1893</v>
      </c>
      <c r="I594" s="30"/>
      <c r="J594" s="28" t="s">
        <v>2311</v>
      </c>
      <c r="K594" s="28" t="s">
        <v>2761</v>
      </c>
      <c r="L594" s="28" t="s">
        <v>2834</v>
      </c>
      <c r="M594" s="28"/>
      <c r="N594" s="31">
        <v>213349672353</v>
      </c>
      <c r="O594" s="31" t="s">
        <v>5211</v>
      </c>
      <c r="P594" s="28">
        <v>8919735224</v>
      </c>
      <c r="Q594" s="28" t="s">
        <v>2764</v>
      </c>
      <c r="R594" s="28" t="s">
        <v>59</v>
      </c>
      <c r="S594" s="49"/>
      <c r="T594" s="28">
        <v>135</v>
      </c>
      <c r="U594" s="49"/>
      <c r="V594" s="47">
        <v>30500</v>
      </c>
      <c r="W594" s="47">
        <v>15400</v>
      </c>
      <c r="X594" s="47">
        <v>9000</v>
      </c>
      <c r="Y594" s="47">
        <v>6400</v>
      </c>
      <c r="Z594" s="49"/>
      <c r="AA594" s="41">
        <v>5000</v>
      </c>
      <c r="AB594" s="41">
        <v>5000</v>
      </c>
      <c r="AC594" s="41">
        <v>5000</v>
      </c>
      <c r="AD594" s="41">
        <v>0</v>
      </c>
      <c r="AE594" s="49"/>
      <c r="AF594" s="43">
        <v>8000</v>
      </c>
      <c r="AG594" s="43">
        <v>0</v>
      </c>
      <c r="AH594" s="43">
        <v>0</v>
      </c>
      <c r="AI594" s="43">
        <v>0</v>
      </c>
      <c r="AJ594" s="49"/>
      <c r="AK594" s="45">
        <v>17500</v>
      </c>
      <c r="AL594" s="45">
        <v>10400</v>
      </c>
      <c r="AM594" s="45">
        <v>4000</v>
      </c>
      <c r="AN594" s="45">
        <v>6400</v>
      </c>
      <c r="AO594" s="49"/>
      <c r="AP594" s="28">
        <v>10000</v>
      </c>
      <c r="AQ594" s="28">
        <v>7500</v>
      </c>
      <c r="AR594" s="28" t="s">
        <v>4422</v>
      </c>
      <c r="AS594" s="49"/>
      <c r="AT594" s="31">
        <v>58.441558441558442</v>
      </c>
      <c r="AU594" s="31">
        <v>38.461538461538467</v>
      </c>
      <c r="AV594" s="60">
        <v>44671</v>
      </c>
    </row>
    <row r="595" spans="1:48" x14ac:dyDescent="0.35">
      <c r="A595" s="28" t="s">
        <v>5689</v>
      </c>
      <c r="B595" s="28">
        <v>574</v>
      </c>
      <c r="C595" s="66">
        <v>4134</v>
      </c>
      <c r="D595" s="28" t="s">
        <v>4867</v>
      </c>
      <c r="E595" s="28" t="s">
        <v>924</v>
      </c>
      <c r="F595" s="28" t="s">
        <v>7</v>
      </c>
      <c r="G595" s="28" t="s">
        <v>7</v>
      </c>
      <c r="H595" s="28" t="s">
        <v>1893</v>
      </c>
      <c r="I595" s="30"/>
      <c r="J595" s="28" t="s">
        <v>2173</v>
      </c>
      <c r="K595" s="28" t="s">
        <v>2761</v>
      </c>
      <c r="L595" s="28" t="s">
        <v>2834</v>
      </c>
      <c r="M595" s="28"/>
      <c r="N595" s="31">
        <v>952588316857</v>
      </c>
      <c r="O595" s="31" t="s">
        <v>5212</v>
      </c>
      <c r="P595" s="28">
        <v>8096085753</v>
      </c>
      <c r="Q595" s="28" t="s">
        <v>2762</v>
      </c>
      <c r="R595" s="28" t="s">
        <v>53</v>
      </c>
      <c r="S595" s="49"/>
      <c r="T595" s="28" t="s">
        <v>2937</v>
      </c>
      <c r="U595" s="49"/>
      <c r="V595" s="47">
        <v>22500</v>
      </c>
      <c r="W595" s="47">
        <v>22500</v>
      </c>
      <c r="X595" s="47">
        <v>4000</v>
      </c>
      <c r="Y595" s="47">
        <v>18500</v>
      </c>
      <c r="Z595" s="49"/>
      <c r="AA595" s="41">
        <v>4500</v>
      </c>
      <c r="AB595" s="41">
        <v>4500</v>
      </c>
      <c r="AC595" s="41">
        <v>4000</v>
      </c>
      <c r="AD595" s="41">
        <v>500</v>
      </c>
      <c r="AE595" s="49"/>
      <c r="AF595" s="43">
        <v>8000</v>
      </c>
      <c r="AG595" s="43">
        <v>8000</v>
      </c>
      <c r="AH595" s="43">
        <v>0</v>
      </c>
      <c r="AI595" s="43">
        <v>8000</v>
      </c>
      <c r="AJ595" s="49"/>
      <c r="AK595" s="45">
        <v>10000</v>
      </c>
      <c r="AL595" s="45">
        <v>10000</v>
      </c>
      <c r="AM595" s="45">
        <v>0</v>
      </c>
      <c r="AN595" s="45">
        <v>10000</v>
      </c>
      <c r="AO595" s="49"/>
      <c r="AP595" s="28">
        <v>10000</v>
      </c>
      <c r="AQ595" s="28" t="s">
        <v>4422</v>
      </c>
      <c r="AR595" s="28" t="s">
        <v>4422</v>
      </c>
      <c r="AS595" s="49"/>
      <c r="AT595" s="31">
        <v>17.777777777777779</v>
      </c>
      <c r="AU595" s="31">
        <v>0</v>
      </c>
      <c r="AV595" s="60">
        <v>44664</v>
      </c>
    </row>
    <row r="596" spans="1:48" x14ac:dyDescent="0.35">
      <c r="A596" s="28" t="s">
        <v>5690</v>
      </c>
      <c r="B596" s="28">
        <v>575</v>
      </c>
      <c r="C596" s="66">
        <v>3757</v>
      </c>
      <c r="D596" s="28" t="s">
        <v>1840</v>
      </c>
      <c r="E596" s="28" t="s">
        <v>925</v>
      </c>
      <c r="F596" s="28" t="s">
        <v>7</v>
      </c>
      <c r="G596" s="28" t="s">
        <v>7</v>
      </c>
      <c r="H596" s="28" t="s">
        <v>1893</v>
      </c>
      <c r="I596" s="30"/>
      <c r="J596" s="28" t="s">
        <v>1154</v>
      </c>
      <c r="K596" s="28" t="s">
        <v>2761</v>
      </c>
      <c r="L596" s="28"/>
      <c r="M596" s="28"/>
      <c r="N596" s="31">
        <v>409170308349</v>
      </c>
      <c r="O596" s="31" t="s">
        <v>4472</v>
      </c>
      <c r="P596" s="28">
        <v>8096005332</v>
      </c>
      <c r="Q596" s="28" t="s">
        <v>2764</v>
      </c>
      <c r="R596" s="28" t="s">
        <v>108</v>
      </c>
      <c r="S596" s="49"/>
      <c r="T596" s="28">
        <v>49</v>
      </c>
      <c r="U596" s="49"/>
      <c r="V596" s="47">
        <v>25000</v>
      </c>
      <c r="W596" s="47">
        <v>14500</v>
      </c>
      <c r="X596" s="47">
        <v>14500</v>
      </c>
      <c r="Y596" s="47">
        <v>0</v>
      </c>
      <c r="Z596" s="49"/>
      <c r="AA596" s="41">
        <v>0</v>
      </c>
      <c r="AB596" s="41">
        <v>0</v>
      </c>
      <c r="AC596" s="41">
        <v>0</v>
      </c>
      <c r="AD596" s="41">
        <v>0</v>
      </c>
      <c r="AE596" s="49"/>
      <c r="AF596" s="43">
        <v>8000</v>
      </c>
      <c r="AG596" s="43">
        <v>2500</v>
      </c>
      <c r="AH596" s="43">
        <v>2500</v>
      </c>
      <c r="AI596" s="43">
        <v>0</v>
      </c>
      <c r="AJ596" s="49"/>
      <c r="AK596" s="45">
        <v>17000</v>
      </c>
      <c r="AL596" s="45">
        <v>12000</v>
      </c>
      <c r="AM596" s="45">
        <v>12000</v>
      </c>
      <c r="AN596" s="45">
        <v>0</v>
      </c>
      <c r="AO596" s="49"/>
      <c r="AP596" s="28">
        <v>10000</v>
      </c>
      <c r="AQ596" s="28">
        <v>7000</v>
      </c>
      <c r="AR596" s="28" t="s">
        <v>4422</v>
      </c>
      <c r="AS596" s="49"/>
      <c r="AT596" s="31">
        <v>100</v>
      </c>
      <c r="AU596" s="31">
        <v>100</v>
      </c>
      <c r="AV596" s="60">
        <v>44655</v>
      </c>
    </row>
    <row r="597" spans="1:48" x14ac:dyDescent="0.35">
      <c r="A597" s="28" t="s">
        <v>5689</v>
      </c>
      <c r="B597" s="28">
        <v>576</v>
      </c>
      <c r="C597" s="66">
        <v>3840</v>
      </c>
      <c r="D597" s="28" t="s">
        <v>4868</v>
      </c>
      <c r="E597" s="28" t="s">
        <v>926</v>
      </c>
      <c r="F597" s="28" t="s">
        <v>7</v>
      </c>
      <c r="G597" s="28" t="s">
        <v>7</v>
      </c>
      <c r="H597" s="28" t="s">
        <v>1893</v>
      </c>
      <c r="I597" s="30"/>
      <c r="J597" s="28" t="s">
        <v>2312</v>
      </c>
      <c r="K597" s="28" t="s">
        <v>2761</v>
      </c>
      <c r="L597" s="28"/>
      <c r="M597" s="28"/>
      <c r="N597" s="31">
        <v>545421126066</v>
      </c>
      <c r="O597" s="31" t="s">
        <v>5213</v>
      </c>
      <c r="P597" s="28">
        <v>9848867358</v>
      </c>
      <c r="Q597" s="28" t="s">
        <v>2762</v>
      </c>
      <c r="R597" s="28" t="s">
        <v>97</v>
      </c>
      <c r="S597" s="49"/>
      <c r="T597" s="28">
        <v>196</v>
      </c>
      <c r="U597" s="49"/>
      <c r="V597" s="47">
        <v>18000</v>
      </c>
      <c r="W597" s="47">
        <v>9000</v>
      </c>
      <c r="X597" s="47">
        <v>9000</v>
      </c>
      <c r="Y597" s="47">
        <v>0</v>
      </c>
      <c r="Z597" s="49"/>
      <c r="AA597" s="41">
        <v>0</v>
      </c>
      <c r="AB597" s="41">
        <v>0</v>
      </c>
      <c r="AC597" s="41">
        <v>0</v>
      </c>
      <c r="AD597" s="41">
        <v>0</v>
      </c>
      <c r="AE597" s="49"/>
      <c r="AF597" s="43">
        <v>8000</v>
      </c>
      <c r="AG597" s="43">
        <v>0</v>
      </c>
      <c r="AH597" s="43">
        <v>0</v>
      </c>
      <c r="AI597" s="43">
        <v>0</v>
      </c>
      <c r="AJ597" s="49"/>
      <c r="AK597" s="45">
        <v>10000</v>
      </c>
      <c r="AL597" s="45">
        <v>9000</v>
      </c>
      <c r="AM597" s="45">
        <v>9000</v>
      </c>
      <c r="AN597" s="45">
        <v>0</v>
      </c>
      <c r="AO597" s="49"/>
      <c r="AP597" s="28">
        <v>10000</v>
      </c>
      <c r="AQ597" s="28" t="s">
        <v>4422</v>
      </c>
      <c r="AR597" s="28" t="s">
        <v>4422</v>
      </c>
      <c r="AS597" s="49"/>
      <c r="AT597" s="31">
        <v>100</v>
      </c>
      <c r="AU597" s="31">
        <v>100</v>
      </c>
      <c r="AV597" s="60">
        <v>44662</v>
      </c>
    </row>
    <row r="598" spans="1:48" x14ac:dyDescent="0.35">
      <c r="A598" s="28" t="s">
        <v>5689</v>
      </c>
      <c r="B598" s="28">
        <v>577</v>
      </c>
      <c r="C598" s="66">
        <v>3741</v>
      </c>
      <c r="D598" s="28" t="s">
        <v>4869</v>
      </c>
      <c r="E598" s="28" t="s">
        <v>927</v>
      </c>
      <c r="F598" s="28" t="s">
        <v>7</v>
      </c>
      <c r="G598" s="28" t="s">
        <v>9</v>
      </c>
      <c r="H598" s="28" t="s">
        <v>1893</v>
      </c>
      <c r="I598" s="30"/>
      <c r="J598" s="28" t="s">
        <v>2313</v>
      </c>
      <c r="K598" s="28" t="s">
        <v>2761</v>
      </c>
      <c r="L598" s="28"/>
      <c r="M598" s="28"/>
      <c r="N598" s="31">
        <v>883450672552</v>
      </c>
      <c r="O598" s="31" t="s">
        <v>5214</v>
      </c>
      <c r="P598" s="28">
        <v>9948066017</v>
      </c>
      <c r="Q598" s="28" t="s">
        <v>2764</v>
      </c>
      <c r="R598" s="28" t="s">
        <v>43</v>
      </c>
      <c r="S598" s="49"/>
      <c r="T598" s="28">
        <v>69</v>
      </c>
      <c r="U598" s="49"/>
      <c r="V598" s="47">
        <v>25000</v>
      </c>
      <c r="W598" s="47">
        <v>14000</v>
      </c>
      <c r="X598" s="47">
        <v>14000</v>
      </c>
      <c r="Y598" s="47">
        <v>0</v>
      </c>
      <c r="Z598" s="49"/>
      <c r="AA598" s="41">
        <v>0</v>
      </c>
      <c r="AB598" s="41">
        <v>0</v>
      </c>
      <c r="AC598" s="41">
        <v>0</v>
      </c>
      <c r="AD598" s="41">
        <v>0</v>
      </c>
      <c r="AE598" s="49"/>
      <c r="AF598" s="43">
        <v>8000</v>
      </c>
      <c r="AG598" s="43">
        <v>4000</v>
      </c>
      <c r="AH598" s="43">
        <v>4000</v>
      </c>
      <c r="AI598" s="43">
        <v>0</v>
      </c>
      <c r="AJ598" s="49"/>
      <c r="AK598" s="45">
        <v>17000</v>
      </c>
      <c r="AL598" s="45">
        <v>10000</v>
      </c>
      <c r="AM598" s="45">
        <v>10000</v>
      </c>
      <c r="AN598" s="45">
        <v>0</v>
      </c>
      <c r="AO598" s="49"/>
      <c r="AP598" s="28">
        <v>10000</v>
      </c>
      <c r="AQ598" s="28">
        <v>7000</v>
      </c>
      <c r="AR598" s="28" t="s">
        <v>4422</v>
      </c>
      <c r="AS598" s="49"/>
      <c r="AT598" s="31">
        <v>100</v>
      </c>
      <c r="AU598" s="31">
        <v>100</v>
      </c>
      <c r="AV598" s="60">
        <v>44606</v>
      </c>
    </row>
    <row r="599" spans="1:48" x14ac:dyDescent="0.35">
      <c r="A599" s="28" t="s">
        <v>5689</v>
      </c>
      <c r="B599" s="28">
        <v>578</v>
      </c>
      <c r="C599" s="66">
        <v>3769</v>
      </c>
      <c r="D599" s="28" t="s">
        <v>4870</v>
      </c>
      <c r="E599" s="28" t="s">
        <v>548</v>
      </c>
      <c r="F599" s="28" t="s">
        <v>7</v>
      </c>
      <c r="G599" s="28" t="s">
        <v>7</v>
      </c>
      <c r="H599" s="28" t="s">
        <v>1893</v>
      </c>
      <c r="I599" s="30"/>
      <c r="J599" s="28" t="s">
        <v>1925</v>
      </c>
      <c r="K599" s="28" t="s">
        <v>2761</v>
      </c>
      <c r="L599" s="28"/>
      <c r="M599" s="28"/>
      <c r="N599" s="31">
        <v>298157692749</v>
      </c>
      <c r="O599" s="31" t="s">
        <v>5215</v>
      </c>
      <c r="P599" s="28">
        <v>9502852382</v>
      </c>
      <c r="Q599" s="28" t="s">
        <v>2764</v>
      </c>
      <c r="R599" s="28" t="s">
        <v>68</v>
      </c>
      <c r="S599" s="49"/>
      <c r="T599" s="28" t="s">
        <v>2937</v>
      </c>
      <c r="U599" s="49"/>
      <c r="V599" s="47">
        <v>41000</v>
      </c>
      <c r="W599" s="47">
        <v>41000</v>
      </c>
      <c r="X599" s="47">
        <v>0</v>
      </c>
      <c r="Y599" s="47">
        <v>41000</v>
      </c>
      <c r="Z599" s="49"/>
      <c r="AA599" s="41">
        <v>16000</v>
      </c>
      <c r="AB599" s="41">
        <v>16000</v>
      </c>
      <c r="AC599" s="41">
        <v>0</v>
      </c>
      <c r="AD599" s="41">
        <v>16000</v>
      </c>
      <c r="AE599" s="49"/>
      <c r="AF599" s="43">
        <v>8000</v>
      </c>
      <c r="AG599" s="43">
        <v>8000</v>
      </c>
      <c r="AH599" s="43">
        <v>0</v>
      </c>
      <c r="AI599" s="43">
        <v>8000</v>
      </c>
      <c r="AJ599" s="49"/>
      <c r="AK599" s="45">
        <v>17000</v>
      </c>
      <c r="AL599" s="45">
        <v>17000</v>
      </c>
      <c r="AM599" s="45">
        <v>0</v>
      </c>
      <c r="AN599" s="45">
        <v>17000</v>
      </c>
      <c r="AO599" s="49"/>
      <c r="AP599" s="28">
        <v>10000</v>
      </c>
      <c r="AQ599" s="28">
        <v>7000</v>
      </c>
      <c r="AR599" s="28" t="s">
        <v>4422</v>
      </c>
      <c r="AS599" s="49"/>
      <c r="AT599" s="31">
        <v>0</v>
      </c>
      <c r="AU599" s="31">
        <v>0</v>
      </c>
      <c r="AV599" s="60">
        <v>0</v>
      </c>
    </row>
    <row r="600" spans="1:48" x14ac:dyDescent="0.35">
      <c r="A600" s="28" t="s">
        <v>5690</v>
      </c>
      <c r="B600" s="28">
        <v>579</v>
      </c>
      <c r="C600" s="28" t="s">
        <v>404</v>
      </c>
      <c r="D600" s="28" t="s">
        <v>404</v>
      </c>
      <c r="E600" s="35" t="s">
        <v>928</v>
      </c>
      <c r="F600" s="35" t="s">
        <v>7</v>
      </c>
      <c r="G600" s="28" t="s">
        <v>7</v>
      </c>
      <c r="H600" s="35" t="s">
        <v>1893</v>
      </c>
      <c r="I600" s="38"/>
      <c r="J600" s="35" t="s">
        <v>2314</v>
      </c>
      <c r="K600" s="35" t="s">
        <v>2760</v>
      </c>
      <c r="L600" s="35" t="s">
        <v>2834</v>
      </c>
      <c r="M600" s="35"/>
      <c r="N600" s="37"/>
      <c r="O600" s="37" t="s">
        <v>2941</v>
      </c>
      <c r="P600" s="35">
        <v>9951155120</v>
      </c>
      <c r="Q600" s="35" t="s">
        <v>2764</v>
      </c>
      <c r="R600" s="35" t="s">
        <v>61</v>
      </c>
      <c r="S600" s="49"/>
      <c r="T600" s="35" t="s">
        <v>2937</v>
      </c>
      <c r="U600" s="49"/>
      <c r="V600" s="47">
        <v>28500</v>
      </c>
      <c r="W600" s="47">
        <v>28500</v>
      </c>
      <c r="X600" s="47">
        <v>0</v>
      </c>
      <c r="Y600" s="47">
        <v>28500</v>
      </c>
      <c r="Z600" s="49"/>
      <c r="AA600" s="41">
        <v>3500</v>
      </c>
      <c r="AB600" s="41">
        <v>3500</v>
      </c>
      <c r="AC600" s="41">
        <v>0</v>
      </c>
      <c r="AD600" s="41">
        <v>3500</v>
      </c>
      <c r="AE600" s="49"/>
      <c r="AF600" s="43">
        <v>8000</v>
      </c>
      <c r="AG600" s="43">
        <v>8000</v>
      </c>
      <c r="AH600" s="43">
        <v>0</v>
      </c>
      <c r="AI600" s="43">
        <v>8000</v>
      </c>
      <c r="AJ600" s="49"/>
      <c r="AK600" s="45">
        <v>17000</v>
      </c>
      <c r="AL600" s="45">
        <v>17000</v>
      </c>
      <c r="AM600" s="45">
        <v>0</v>
      </c>
      <c r="AN600" s="45">
        <v>17000</v>
      </c>
      <c r="AO600" s="49"/>
      <c r="AP600" s="35">
        <v>10000</v>
      </c>
      <c r="AQ600" s="35">
        <v>7000</v>
      </c>
      <c r="AR600" s="35" t="s">
        <v>4422</v>
      </c>
      <c r="AS600" s="49"/>
      <c r="AT600" s="37">
        <v>0</v>
      </c>
      <c r="AU600" s="37">
        <v>0</v>
      </c>
      <c r="AV600" s="60">
        <v>0</v>
      </c>
    </row>
    <row r="601" spans="1:48" x14ac:dyDescent="0.35">
      <c r="A601" s="28" t="s">
        <v>5689</v>
      </c>
      <c r="B601" s="28">
        <v>580</v>
      </c>
      <c r="C601" s="66">
        <v>3771</v>
      </c>
      <c r="D601" s="28" t="s">
        <v>4871</v>
      </c>
      <c r="E601" s="28" t="s">
        <v>929</v>
      </c>
      <c r="F601" s="28" t="s">
        <v>7</v>
      </c>
      <c r="G601" s="28" t="s">
        <v>7</v>
      </c>
      <c r="H601" s="28" t="s">
        <v>1893</v>
      </c>
      <c r="I601" s="30"/>
      <c r="J601" s="28" t="s">
        <v>2143</v>
      </c>
      <c r="K601" s="28" t="s">
        <v>2761</v>
      </c>
      <c r="L601" s="28"/>
      <c r="M601" s="28"/>
      <c r="N601" s="31">
        <v>983849759707</v>
      </c>
      <c r="O601" s="31" t="s">
        <v>5216</v>
      </c>
      <c r="P601" s="28">
        <v>9032113708</v>
      </c>
      <c r="Q601" s="28" t="s">
        <v>2762</v>
      </c>
      <c r="R601" s="28" t="s">
        <v>102</v>
      </c>
      <c r="S601" s="49"/>
      <c r="T601" s="28" t="s">
        <v>2937</v>
      </c>
      <c r="U601" s="49"/>
      <c r="V601" s="47">
        <v>27500</v>
      </c>
      <c r="W601" s="47">
        <v>27500</v>
      </c>
      <c r="X601" s="47">
        <v>0</v>
      </c>
      <c r="Y601" s="47">
        <v>27500</v>
      </c>
      <c r="Z601" s="49"/>
      <c r="AA601" s="41">
        <v>9500</v>
      </c>
      <c r="AB601" s="41">
        <v>9500</v>
      </c>
      <c r="AC601" s="41">
        <v>0</v>
      </c>
      <c r="AD601" s="41">
        <v>9500</v>
      </c>
      <c r="AE601" s="49"/>
      <c r="AF601" s="43">
        <v>8000</v>
      </c>
      <c r="AG601" s="43">
        <v>8000</v>
      </c>
      <c r="AH601" s="43">
        <v>0</v>
      </c>
      <c r="AI601" s="43">
        <v>8000</v>
      </c>
      <c r="AJ601" s="49"/>
      <c r="AK601" s="45">
        <v>10000</v>
      </c>
      <c r="AL601" s="45">
        <v>10000</v>
      </c>
      <c r="AM601" s="45">
        <v>0</v>
      </c>
      <c r="AN601" s="45">
        <v>10000</v>
      </c>
      <c r="AO601" s="49"/>
      <c r="AP601" s="28">
        <v>10000</v>
      </c>
      <c r="AQ601" s="28" t="s">
        <v>4422</v>
      </c>
      <c r="AR601" s="28" t="s">
        <v>4422</v>
      </c>
      <c r="AS601" s="49"/>
      <c r="AT601" s="31">
        <v>0</v>
      </c>
      <c r="AU601" s="31">
        <v>0</v>
      </c>
      <c r="AV601" s="60">
        <v>0</v>
      </c>
    </row>
    <row r="602" spans="1:48" x14ac:dyDescent="0.35">
      <c r="A602" s="28" t="s">
        <v>5690</v>
      </c>
      <c r="B602" s="28">
        <v>581</v>
      </c>
      <c r="C602" s="66">
        <v>3772</v>
      </c>
      <c r="D602" s="28" t="s">
        <v>1841</v>
      </c>
      <c r="E602" s="28" t="s">
        <v>930</v>
      </c>
      <c r="F602" s="28" t="s">
        <v>7</v>
      </c>
      <c r="G602" s="28" t="s">
        <v>7</v>
      </c>
      <c r="H602" s="28" t="s">
        <v>1893</v>
      </c>
      <c r="I602" s="30"/>
      <c r="J602" s="28" t="s">
        <v>2315</v>
      </c>
      <c r="K602" s="28" t="s">
        <v>2761</v>
      </c>
      <c r="L602" s="28"/>
      <c r="M602" s="28"/>
      <c r="N602" s="31"/>
      <c r="O602" s="31" t="s">
        <v>2941</v>
      </c>
      <c r="P602" s="28">
        <v>9848750201</v>
      </c>
      <c r="Q602" s="28" t="s">
        <v>2762</v>
      </c>
      <c r="R602" s="28" t="s">
        <v>49</v>
      </c>
      <c r="S602" s="49"/>
      <c r="T602" s="28">
        <v>267</v>
      </c>
      <c r="U602" s="49"/>
      <c r="V602" s="47">
        <v>18000</v>
      </c>
      <c r="W602" s="47">
        <v>6500</v>
      </c>
      <c r="X602" s="47">
        <v>6500</v>
      </c>
      <c r="Y602" s="47">
        <v>0</v>
      </c>
      <c r="Z602" s="49"/>
      <c r="AA602" s="41">
        <v>0</v>
      </c>
      <c r="AB602" s="41">
        <v>0</v>
      </c>
      <c r="AC602" s="41">
        <v>0</v>
      </c>
      <c r="AD602" s="41">
        <v>0</v>
      </c>
      <c r="AE602" s="49"/>
      <c r="AF602" s="43">
        <v>8000</v>
      </c>
      <c r="AG602" s="43">
        <v>0</v>
      </c>
      <c r="AH602" s="43">
        <v>0</v>
      </c>
      <c r="AI602" s="43">
        <v>0</v>
      </c>
      <c r="AJ602" s="49"/>
      <c r="AK602" s="45">
        <v>10000</v>
      </c>
      <c r="AL602" s="45">
        <v>6500</v>
      </c>
      <c r="AM602" s="45">
        <v>6500</v>
      </c>
      <c r="AN602" s="45">
        <v>0</v>
      </c>
      <c r="AO602" s="49"/>
      <c r="AP602" s="28">
        <v>10000</v>
      </c>
      <c r="AQ602" s="28" t="s">
        <v>4422</v>
      </c>
      <c r="AR602" s="28" t="s">
        <v>4422</v>
      </c>
      <c r="AS602" s="49"/>
      <c r="AT602" s="31">
        <v>100</v>
      </c>
      <c r="AU602" s="31">
        <v>100</v>
      </c>
      <c r="AV602" s="60">
        <v>44613</v>
      </c>
    </row>
    <row r="603" spans="1:48" x14ac:dyDescent="0.35">
      <c r="A603" s="28" t="s">
        <v>5689</v>
      </c>
      <c r="B603" s="28">
        <v>582</v>
      </c>
      <c r="C603" s="66">
        <v>4453</v>
      </c>
      <c r="D603" s="28">
        <v>4453</v>
      </c>
      <c r="E603" s="28" t="s">
        <v>931</v>
      </c>
      <c r="F603" s="28" t="s">
        <v>7</v>
      </c>
      <c r="G603" s="28" t="s">
        <v>7</v>
      </c>
      <c r="H603" s="28" t="s">
        <v>1893</v>
      </c>
      <c r="I603" s="30"/>
      <c r="J603" s="28" t="s">
        <v>1926</v>
      </c>
      <c r="K603" s="28" t="s">
        <v>2761</v>
      </c>
      <c r="L603" s="28"/>
      <c r="M603" s="28"/>
      <c r="N603" s="31">
        <v>205384864000</v>
      </c>
      <c r="O603" s="31" t="s">
        <v>5217</v>
      </c>
      <c r="P603" s="28">
        <v>9705675598</v>
      </c>
      <c r="Q603" s="28" t="s">
        <v>2764</v>
      </c>
      <c r="R603" s="28" t="s">
        <v>61</v>
      </c>
      <c r="S603" s="49"/>
      <c r="T603" s="28">
        <v>365</v>
      </c>
      <c r="U603" s="49"/>
      <c r="V603" s="47">
        <v>25000</v>
      </c>
      <c r="W603" s="47">
        <v>12000</v>
      </c>
      <c r="X603" s="47">
        <v>7200</v>
      </c>
      <c r="Y603" s="47">
        <v>4800</v>
      </c>
      <c r="Z603" s="49"/>
      <c r="AA603" s="41">
        <v>0</v>
      </c>
      <c r="AB603" s="41">
        <v>0</v>
      </c>
      <c r="AC603" s="41">
        <v>0</v>
      </c>
      <c r="AD603" s="41">
        <v>0</v>
      </c>
      <c r="AE603" s="49"/>
      <c r="AF603" s="43">
        <v>8000</v>
      </c>
      <c r="AG603" s="43">
        <v>0</v>
      </c>
      <c r="AH603" s="43">
        <v>0</v>
      </c>
      <c r="AI603" s="43">
        <v>0</v>
      </c>
      <c r="AJ603" s="49"/>
      <c r="AK603" s="45">
        <v>17000</v>
      </c>
      <c r="AL603" s="45">
        <v>12000</v>
      </c>
      <c r="AM603" s="45">
        <v>7200</v>
      </c>
      <c r="AN603" s="45">
        <v>4800</v>
      </c>
      <c r="AO603" s="49"/>
      <c r="AP603" s="28">
        <v>10000</v>
      </c>
      <c r="AQ603" s="28">
        <v>7000</v>
      </c>
      <c r="AR603" s="28" t="s">
        <v>4422</v>
      </c>
      <c r="AS603" s="49"/>
      <c r="AT603" s="31">
        <v>60</v>
      </c>
      <c r="AU603" s="31">
        <v>60</v>
      </c>
      <c r="AV603" s="60">
        <v>44669</v>
      </c>
    </row>
    <row r="604" spans="1:48" x14ac:dyDescent="0.35">
      <c r="A604" s="28" t="s">
        <v>5689</v>
      </c>
      <c r="B604" s="28">
        <v>583</v>
      </c>
      <c r="C604" s="66">
        <v>3804</v>
      </c>
      <c r="D604" s="28" t="s">
        <v>4872</v>
      </c>
      <c r="E604" s="28" t="s">
        <v>932</v>
      </c>
      <c r="F604" s="28" t="s">
        <v>7</v>
      </c>
      <c r="G604" s="28" t="s">
        <v>7</v>
      </c>
      <c r="H604" s="28" t="s">
        <v>1893</v>
      </c>
      <c r="I604" s="30"/>
      <c r="J604" s="28" t="s">
        <v>2316</v>
      </c>
      <c r="K604" s="28" t="s">
        <v>2761</v>
      </c>
      <c r="L604" s="28"/>
      <c r="M604" s="28"/>
      <c r="N604" s="31">
        <v>358240237874</v>
      </c>
      <c r="O604" s="31" t="s">
        <v>5218</v>
      </c>
      <c r="P604" s="28">
        <v>9491742709</v>
      </c>
      <c r="Q604" s="28" t="s">
        <v>2764</v>
      </c>
      <c r="R604" s="28" t="s">
        <v>108</v>
      </c>
      <c r="S604" s="49"/>
      <c r="T604" s="28">
        <v>34</v>
      </c>
      <c r="U604" s="49"/>
      <c r="V604" s="47">
        <v>25000</v>
      </c>
      <c r="W604" s="47">
        <v>12800</v>
      </c>
      <c r="X604" s="47">
        <v>12800</v>
      </c>
      <c r="Y604" s="47">
        <v>0</v>
      </c>
      <c r="Z604" s="49"/>
      <c r="AA604" s="41">
        <v>0</v>
      </c>
      <c r="AB604" s="41">
        <v>0</v>
      </c>
      <c r="AC604" s="41">
        <v>0</v>
      </c>
      <c r="AD604" s="41">
        <v>0</v>
      </c>
      <c r="AE604" s="49"/>
      <c r="AF604" s="43">
        <v>8000</v>
      </c>
      <c r="AG604" s="43">
        <v>0</v>
      </c>
      <c r="AH604" s="43">
        <v>0</v>
      </c>
      <c r="AI604" s="43">
        <v>0</v>
      </c>
      <c r="AJ604" s="49"/>
      <c r="AK604" s="45">
        <v>17000</v>
      </c>
      <c r="AL604" s="45">
        <v>12800</v>
      </c>
      <c r="AM604" s="45">
        <v>12800</v>
      </c>
      <c r="AN604" s="45">
        <v>0</v>
      </c>
      <c r="AO604" s="49"/>
      <c r="AP604" s="28">
        <v>10000</v>
      </c>
      <c r="AQ604" s="28">
        <v>7000</v>
      </c>
      <c r="AR604" s="28" t="s">
        <v>4422</v>
      </c>
      <c r="AS604" s="49"/>
      <c r="AT604" s="31">
        <v>100</v>
      </c>
      <c r="AU604" s="31">
        <v>100</v>
      </c>
      <c r="AV604" s="60">
        <v>44667</v>
      </c>
    </row>
    <row r="605" spans="1:48" x14ac:dyDescent="0.35">
      <c r="A605" s="28" t="s">
        <v>5690</v>
      </c>
      <c r="B605" s="28">
        <v>584</v>
      </c>
      <c r="C605" s="66">
        <v>3843</v>
      </c>
      <c r="D605" s="28" t="s">
        <v>1842</v>
      </c>
      <c r="E605" s="35" t="s">
        <v>933</v>
      </c>
      <c r="F605" s="35" t="s">
        <v>7</v>
      </c>
      <c r="G605" s="28" t="s">
        <v>9</v>
      </c>
      <c r="H605" s="35" t="s">
        <v>1893</v>
      </c>
      <c r="I605" s="38"/>
      <c r="J605" s="35" t="s">
        <v>1942</v>
      </c>
      <c r="K605" s="35" t="s">
        <v>2760</v>
      </c>
      <c r="L605" s="35"/>
      <c r="M605" s="35"/>
      <c r="N605" s="37"/>
      <c r="O605" s="37" t="s">
        <v>2941</v>
      </c>
      <c r="P605" s="35">
        <v>9703049661</v>
      </c>
      <c r="Q605" s="35" t="s">
        <v>2762</v>
      </c>
      <c r="R605" s="35" t="s">
        <v>45</v>
      </c>
      <c r="S605" s="49"/>
      <c r="T605" s="35" t="s">
        <v>2937</v>
      </c>
      <c r="U605" s="49"/>
      <c r="V605" s="47">
        <v>20000</v>
      </c>
      <c r="W605" s="47">
        <v>20000</v>
      </c>
      <c r="X605" s="47">
        <v>0</v>
      </c>
      <c r="Y605" s="47">
        <v>20000</v>
      </c>
      <c r="Z605" s="49"/>
      <c r="AA605" s="41">
        <v>2000</v>
      </c>
      <c r="AB605" s="41">
        <v>2000</v>
      </c>
      <c r="AC605" s="41">
        <v>0</v>
      </c>
      <c r="AD605" s="41">
        <v>2000</v>
      </c>
      <c r="AE605" s="49"/>
      <c r="AF605" s="43">
        <v>8000</v>
      </c>
      <c r="AG605" s="43">
        <v>8000</v>
      </c>
      <c r="AH605" s="43">
        <v>0</v>
      </c>
      <c r="AI605" s="43">
        <v>8000</v>
      </c>
      <c r="AJ605" s="49"/>
      <c r="AK605" s="45">
        <v>10000</v>
      </c>
      <c r="AL605" s="45">
        <v>10000</v>
      </c>
      <c r="AM605" s="45">
        <v>0</v>
      </c>
      <c r="AN605" s="45">
        <v>10000</v>
      </c>
      <c r="AO605" s="49"/>
      <c r="AP605" s="35">
        <v>10000</v>
      </c>
      <c r="AQ605" s="35" t="s">
        <v>4422</v>
      </c>
      <c r="AR605" s="35" t="s">
        <v>4422</v>
      </c>
      <c r="AS605" s="49"/>
      <c r="AT605" s="37">
        <v>0</v>
      </c>
      <c r="AU605" s="37">
        <v>0</v>
      </c>
      <c r="AV605" s="60">
        <v>0</v>
      </c>
    </row>
    <row r="606" spans="1:48" x14ac:dyDescent="0.35">
      <c r="A606" s="28" t="s">
        <v>5689</v>
      </c>
      <c r="B606" s="28">
        <v>585</v>
      </c>
      <c r="C606" s="66">
        <v>4484</v>
      </c>
      <c r="D606" s="28" t="s">
        <v>2860</v>
      </c>
      <c r="E606" s="28" t="s">
        <v>934</v>
      </c>
      <c r="F606" s="28" t="s">
        <v>7</v>
      </c>
      <c r="G606" s="28" t="s">
        <v>7</v>
      </c>
      <c r="H606" s="28" t="s">
        <v>1893</v>
      </c>
      <c r="I606" s="30"/>
      <c r="J606" s="28" t="s">
        <v>2317</v>
      </c>
      <c r="K606" s="28" t="s">
        <v>2761</v>
      </c>
      <c r="L606" s="28" t="s">
        <v>2826</v>
      </c>
      <c r="M606" s="28"/>
      <c r="N606" s="31">
        <v>292453955090</v>
      </c>
      <c r="O606" s="31" t="s">
        <v>5219</v>
      </c>
      <c r="P606" s="28">
        <v>8897260281</v>
      </c>
      <c r="Q606" s="28" t="s">
        <v>2762</v>
      </c>
      <c r="R606" s="28" t="s">
        <v>93</v>
      </c>
      <c r="S606" s="49"/>
      <c r="T606" s="28">
        <v>182</v>
      </c>
      <c r="U606" s="49"/>
      <c r="V606" s="47">
        <v>18000</v>
      </c>
      <c r="W606" s="47">
        <v>8000</v>
      </c>
      <c r="X606" s="47">
        <v>5500</v>
      </c>
      <c r="Y606" s="47">
        <v>2500</v>
      </c>
      <c r="Z606" s="49"/>
      <c r="AA606" s="41">
        <v>0</v>
      </c>
      <c r="AB606" s="41">
        <v>0</v>
      </c>
      <c r="AC606" s="41">
        <v>0</v>
      </c>
      <c r="AD606" s="41">
        <v>0</v>
      </c>
      <c r="AE606" s="49"/>
      <c r="AF606" s="43">
        <v>8000</v>
      </c>
      <c r="AG606" s="43">
        <v>0</v>
      </c>
      <c r="AH606" s="43">
        <v>0</v>
      </c>
      <c r="AI606" s="43">
        <v>0</v>
      </c>
      <c r="AJ606" s="49"/>
      <c r="AK606" s="45">
        <v>10000</v>
      </c>
      <c r="AL606" s="45">
        <v>8000</v>
      </c>
      <c r="AM606" s="45">
        <v>5500</v>
      </c>
      <c r="AN606" s="45">
        <v>2500</v>
      </c>
      <c r="AO606" s="49"/>
      <c r="AP606" s="28">
        <v>10000</v>
      </c>
      <c r="AQ606" s="28" t="s">
        <v>4422</v>
      </c>
      <c r="AR606" s="28" t="s">
        <v>4422</v>
      </c>
      <c r="AS606" s="49"/>
      <c r="AT606" s="31">
        <v>68.75</v>
      </c>
      <c r="AU606" s="31">
        <v>68.75</v>
      </c>
      <c r="AV606" s="60">
        <v>44664</v>
      </c>
    </row>
    <row r="607" spans="1:48" x14ac:dyDescent="0.35">
      <c r="A607" s="28" t="s">
        <v>5689</v>
      </c>
      <c r="B607" s="28">
        <v>586</v>
      </c>
      <c r="C607" s="28" t="s">
        <v>405</v>
      </c>
      <c r="D607" s="28" t="s">
        <v>405</v>
      </c>
      <c r="E607" s="35" t="s">
        <v>710</v>
      </c>
      <c r="F607" s="35" t="s">
        <v>7</v>
      </c>
      <c r="G607" s="28" t="s">
        <v>9</v>
      </c>
      <c r="H607" s="35" t="s">
        <v>1893</v>
      </c>
      <c r="I607" s="38"/>
      <c r="J607" s="35" t="s">
        <v>1910</v>
      </c>
      <c r="K607" s="35" t="s">
        <v>2760</v>
      </c>
      <c r="L607" s="35" t="s">
        <v>2834</v>
      </c>
      <c r="M607" s="35"/>
      <c r="N607" s="37"/>
      <c r="O607" s="37" t="s">
        <v>2941</v>
      </c>
      <c r="P607" s="35">
        <v>9959767636</v>
      </c>
      <c r="Q607" s="35" t="s">
        <v>2764</v>
      </c>
      <c r="R607" s="35" t="s">
        <v>61</v>
      </c>
      <c r="S607" s="49"/>
      <c r="T607" s="35" t="s">
        <v>2937</v>
      </c>
      <c r="U607" s="49"/>
      <c r="V607" s="47">
        <v>31000</v>
      </c>
      <c r="W607" s="47">
        <v>31000</v>
      </c>
      <c r="X607" s="47">
        <v>0</v>
      </c>
      <c r="Y607" s="47">
        <v>31000</v>
      </c>
      <c r="Z607" s="49"/>
      <c r="AA607" s="41">
        <v>6000</v>
      </c>
      <c r="AB607" s="41">
        <v>6000</v>
      </c>
      <c r="AC607" s="41">
        <v>0</v>
      </c>
      <c r="AD607" s="41">
        <v>6000</v>
      </c>
      <c r="AE607" s="49"/>
      <c r="AF607" s="43">
        <v>8000</v>
      </c>
      <c r="AG607" s="43">
        <v>8000</v>
      </c>
      <c r="AH607" s="43">
        <v>0</v>
      </c>
      <c r="AI607" s="43">
        <v>8000</v>
      </c>
      <c r="AJ607" s="49"/>
      <c r="AK607" s="45">
        <v>17000</v>
      </c>
      <c r="AL607" s="45">
        <v>17000</v>
      </c>
      <c r="AM607" s="45">
        <v>0</v>
      </c>
      <c r="AN607" s="45">
        <v>17000</v>
      </c>
      <c r="AO607" s="49"/>
      <c r="AP607" s="35">
        <v>10000</v>
      </c>
      <c r="AQ607" s="35">
        <v>7000</v>
      </c>
      <c r="AR607" s="35" t="s">
        <v>4422</v>
      </c>
      <c r="AS607" s="49"/>
      <c r="AT607" s="37">
        <v>0</v>
      </c>
      <c r="AU607" s="37">
        <v>0</v>
      </c>
      <c r="AV607" s="60">
        <v>0</v>
      </c>
    </row>
    <row r="608" spans="1:48" x14ac:dyDescent="0.35">
      <c r="A608" s="28" t="s">
        <v>5689</v>
      </c>
      <c r="B608" s="28">
        <v>587</v>
      </c>
      <c r="C608" s="66">
        <v>3744</v>
      </c>
      <c r="D608" s="28" t="s">
        <v>4873</v>
      </c>
      <c r="E608" s="28" t="s">
        <v>935</v>
      </c>
      <c r="F608" s="28" t="s">
        <v>7</v>
      </c>
      <c r="G608" s="28" t="s">
        <v>7</v>
      </c>
      <c r="H608" s="28" t="s">
        <v>1893</v>
      </c>
      <c r="I608" s="30"/>
      <c r="J608" s="28" t="s">
        <v>2318</v>
      </c>
      <c r="K608" s="28" t="s">
        <v>2761</v>
      </c>
      <c r="L608" s="28"/>
      <c r="M608" s="28"/>
      <c r="N608" s="31">
        <v>774607457085</v>
      </c>
      <c r="O608" s="31" t="s">
        <v>5220</v>
      </c>
      <c r="P608" s="28">
        <v>9963979419</v>
      </c>
      <c r="Q608" s="28" t="s">
        <v>2762</v>
      </c>
      <c r="R608" s="28" t="s">
        <v>97</v>
      </c>
      <c r="S608" s="49"/>
      <c r="T608" s="28">
        <v>307</v>
      </c>
      <c r="U608" s="49"/>
      <c r="V608" s="47">
        <v>18000</v>
      </c>
      <c r="W608" s="47">
        <v>7500</v>
      </c>
      <c r="X608" s="47">
        <v>3500</v>
      </c>
      <c r="Y608" s="47">
        <v>4000</v>
      </c>
      <c r="Z608" s="49"/>
      <c r="AA608" s="41">
        <v>0</v>
      </c>
      <c r="AB608" s="41">
        <v>0</v>
      </c>
      <c r="AC608" s="41">
        <v>0</v>
      </c>
      <c r="AD608" s="41">
        <v>0</v>
      </c>
      <c r="AE608" s="49"/>
      <c r="AF608" s="43">
        <v>8000</v>
      </c>
      <c r="AG608" s="43">
        <v>0</v>
      </c>
      <c r="AH608" s="43">
        <v>0</v>
      </c>
      <c r="AI608" s="43">
        <v>0</v>
      </c>
      <c r="AJ608" s="49"/>
      <c r="AK608" s="45">
        <v>10000</v>
      </c>
      <c r="AL608" s="45">
        <v>7500</v>
      </c>
      <c r="AM608" s="45">
        <v>3500</v>
      </c>
      <c r="AN608" s="45">
        <v>4000</v>
      </c>
      <c r="AO608" s="49"/>
      <c r="AP608" s="28">
        <v>10000</v>
      </c>
      <c r="AQ608" s="28" t="s">
        <v>4422</v>
      </c>
      <c r="AR608" s="28" t="s">
        <v>4422</v>
      </c>
      <c r="AS608" s="49"/>
      <c r="AT608" s="31">
        <v>46.666666666666664</v>
      </c>
      <c r="AU608" s="31">
        <v>46.666666666666664</v>
      </c>
      <c r="AV608" s="60">
        <v>44662</v>
      </c>
    </row>
    <row r="609" spans="1:48" x14ac:dyDescent="0.35">
      <c r="A609" s="28" t="s">
        <v>5689</v>
      </c>
      <c r="B609" s="28">
        <v>588</v>
      </c>
      <c r="C609" s="66">
        <v>4124</v>
      </c>
      <c r="D609" s="28" t="s">
        <v>4874</v>
      </c>
      <c r="E609" s="28" t="s">
        <v>936</v>
      </c>
      <c r="F609" s="28" t="s">
        <v>7</v>
      </c>
      <c r="G609" s="28" t="s">
        <v>9</v>
      </c>
      <c r="H609" s="28" t="s">
        <v>1893</v>
      </c>
      <c r="I609" s="30"/>
      <c r="J609" s="28" t="s">
        <v>2319</v>
      </c>
      <c r="K609" s="28" t="s">
        <v>2761</v>
      </c>
      <c r="L609" s="28" t="s">
        <v>2834</v>
      </c>
      <c r="M609" s="28"/>
      <c r="N609" s="31">
        <v>401103745598</v>
      </c>
      <c r="O609" s="31" t="s">
        <v>5221</v>
      </c>
      <c r="P609" s="28">
        <v>9701912396</v>
      </c>
      <c r="Q609" s="28" t="s">
        <v>2764</v>
      </c>
      <c r="R609" s="28" t="s">
        <v>82</v>
      </c>
      <c r="S609" s="49"/>
      <c r="T609" s="28" t="s">
        <v>2937</v>
      </c>
      <c r="U609" s="49"/>
      <c r="V609" s="47">
        <v>35500</v>
      </c>
      <c r="W609" s="47">
        <v>35500</v>
      </c>
      <c r="X609" s="47">
        <v>2000</v>
      </c>
      <c r="Y609" s="47">
        <v>33500</v>
      </c>
      <c r="Z609" s="49"/>
      <c r="AA609" s="41">
        <v>10500</v>
      </c>
      <c r="AB609" s="41">
        <v>10500</v>
      </c>
      <c r="AC609" s="41">
        <v>2000</v>
      </c>
      <c r="AD609" s="41">
        <v>8500</v>
      </c>
      <c r="AE609" s="49"/>
      <c r="AF609" s="43">
        <v>8000</v>
      </c>
      <c r="AG609" s="43">
        <v>8000</v>
      </c>
      <c r="AH609" s="43">
        <v>0</v>
      </c>
      <c r="AI609" s="43">
        <v>8000</v>
      </c>
      <c r="AJ609" s="49"/>
      <c r="AK609" s="45">
        <v>17000</v>
      </c>
      <c r="AL609" s="45">
        <v>17000</v>
      </c>
      <c r="AM609" s="45">
        <v>0</v>
      </c>
      <c r="AN609" s="45">
        <v>17000</v>
      </c>
      <c r="AO609" s="49"/>
      <c r="AP609" s="28">
        <v>10000</v>
      </c>
      <c r="AQ609" s="28">
        <v>7000</v>
      </c>
      <c r="AR609" s="28" t="s">
        <v>4422</v>
      </c>
      <c r="AS609" s="49"/>
      <c r="AT609" s="31">
        <v>5.6338028169014089</v>
      </c>
      <c r="AU609" s="31">
        <v>0</v>
      </c>
      <c r="AV609" s="60">
        <v>44548</v>
      </c>
    </row>
    <row r="610" spans="1:48" x14ac:dyDescent="0.35">
      <c r="A610" s="28" t="s">
        <v>5690</v>
      </c>
      <c r="B610" s="28">
        <v>589</v>
      </c>
      <c r="C610" s="66">
        <v>3833</v>
      </c>
      <c r="D610" s="28" t="s">
        <v>406</v>
      </c>
      <c r="E610" s="35" t="s">
        <v>937</v>
      </c>
      <c r="F610" s="35" t="s">
        <v>7</v>
      </c>
      <c r="G610" s="28" t="s">
        <v>7</v>
      </c>
      <c r="H610" s="35" t="s">
        <v>1893</v>
      </c>
      <c r="I610" s="38"/>
      <c r="J610" s="35" t="s">
        <v>1909</v>
      </c>
      <c r="K610" s="35" t="s">
        <v>2872</v>
      </c>
      <c r="L610" s="35"/>
      <c r="M610" s="35"/>
      <c r="N610" s="37"/>
      <c r="O610" s="37" t="s">
        <v>2941</v>
      </c>
      <c r="P610" s="35">
        <v>9848984113</v>
      </c>
      <c r="Q610" s="35" t="s">
        <v>2762</v>
      </c>
      <c r="R610" s="35" t="s">
        <v>87</v>
      </c>
      <c r="S610" s="49"/>
      <c r="T610" s="35" t="s">
        <v>2937</v>
      </c>
      <c r="U610" s="49"/>
      <c r="V610" s="47">
        <v>18000</v>
      </c>
      <c r="W610" s="47">
        <v>18000</v>
      </c>
      <c r="X610" s="47">
        <v>0</v>
      </c>
      <c r="Y610" s="47">
        <v>18000</v>
      </c>
      <c r="Z610" s="49"/>
      <c r="AA610" s="41">
        <v>0</v>
      </c>
      <c r="AB610" s="41">
        <v>0</v>
      </c>
      <c r="AC610" s="41">
        <v>0</v>
      </c>
      <c r="AD610" s="41">
        <v>0</v>
      </c>
      <c r="AE610" s="49"/>
      <c r="AF610" s="43">
        <v>8000</v>
      </c>
      <c r="AG610" s="43">
        <v>8000</v>
      </c>
      <c r="AH610" s="43">
        <v>0</v>
      </c>
      <c r="AI610" s="43">
        <v>8000</v>
      </c>
      <c r="AJ610" s="49"/>
      <c r="AK610" s="45">
        <v>10000</v>
      </c>
      <c r="AL610" s="45">
        <v>10000</v>
      </c>
      <c r="AM610" s="45">
        <v>0</v>
      </c>
      <c r="AN610" s="45">
        <v>10000</v>
      </c>
      <c r="AO610" s="49"/>
      <c r="AP610" s="35">
        <v>10000</v>
      </c>
      <c r="AQ610" s="35" t="s">
        <v>4422</v>
      </c>
      <c r="AR610" s="35" t="s">
        <v>4422</v>
      </c>
      <c r="AS610" s="49"/>
      <c r="AT610" s="37">
        <v>0</v>
      </c>
      <c r="AU610" s="37">
        <v>0</v>
      </c>
      <c r="AV610" s="60">
        <v>0</v>
      </c>
    </row>
    <row r="611" spans="1:48" x14ac:dyDescent="0.35">
      <c r="A611" s="28" t="s">
        <v>5689</v>
      </c>
      <c r="B611" s="28">
        <v>590</v>
      </c>
      <c r="C611" s="66">
        <v>3825</v>
      </c>
      <c r="D611" s="28" t="s">
        <v>4875</v>
      </c>
      <c r="E611" s="28" t="s">
        <v>938</v>
      </c>
      <c r="F611" s="28" t="s">
        <v>7</v>
      </c>
      <c r="G611" s="28" t="s">
        <v>9</v>
      </c>
      <c r="H611" s="28" t="s">
        <v>1893</v>
      </c>
      <c r="I611" s="30"/>
      <c r="J611" s="28" t="s">
        <v>2320</v>
      </c>
      <c r="K611" s="28" t="s">
        <v>2761</v>
      </c>
      <c r="L611" s="28"/>
      <c r="M611" s="28"/>
      <c r="N611" s="31">
        <v>645347087158</v>
      </c>
      <c r="O611" s="31" t="s">
        <v>5222</v>
      </c>
      <c r="P611" s="28">
        <v>9908369126</v>
      </c>
      <c r="Q611" s="28" t="s">
        <v>2764</v>
      </c>
      <c r="R611" s="28" t="s">
        <v>75</v>
      </c>
      <c r="S611" s="49"/>
      <c r="T611" s="28">
        <v>43</v>
      </c>
      <c r="U611" s="49"/>
      <c r="V611" s="47">
        <v>23000</v>
      </c>
      <c r="W611" s="47">
        <v>15000</v>
      </c>
      <c r="X611" s="47">
        <v>13500</v>
      </c>
      <c r="Y611" s="47">
        <v>1500</v>
      </c>
      <c r="Z611" s="49"/>
      <c r="AA611" s="41">
        <v>0</v>
      </c>
      <c r="AB611" s="41">
        <v>0</v>
      </c>
      <c r="AC611" s="41">
        <v>0</v>
      </c>
      <c r="AD611" s="41">
        <v>0</v>
      </c>
      <c r="AE611" s="49"/>
      <c r="AF611" s="43">
        <v>8000</v>
      </c>
      <c r="AG611" s="43">
        <v>3000</v>
      </c>
      <c r="AH611" s="43">
        <v>3000</v>
      </c>
      <c r="AI611" s="43">
        <v>0</v>
      </c>
      <c r="AJ611" s="49"/>
      <c r="AK611" s="45">
        <v>15000</v>
      </c>
      <c r="AL611" s="45">
        <v>12000</v>
      </c>
      <c r="AM611" s="45">
        <v>10500</v>
      </c>
      <c r="AN611" s="45">
        <v>1500</v>
      </c>
      <c r="AO611" s="49"/>
      <c r="AP611" s="28">
        <v>10000</v>
      </c>
      <c r="AQ611" s="28">
        <v>5000</v>
      </c>
      <c r="AR611" s="28" t="s">
        <v>4422</v>
      </c>
      <c r="AS611" s="49"/>
      <c r="AT611" s="31">
        <v>90</v>
      </c>
      <c r="AU611" s="31">
        <v>87.5</v>
      </c>
      <c r="AV611" s="60">
        <v>44662</v>
      </c>
    </row>
    <row r="612" spans="1:48" x14ac:dyDescent="0.35">
      <c r="A612" s="28" t="s">
        <v>5689</v>
      </c>
      <c r="B612" s="28">
        <v>591</v>
      </c>
      <c r="C612" s="66">
        <v>3747</v>
      </c>
      <c r="D612" s="28" t="s">
        <v>4876</v>
      </c>
      <c r="E612" s="28" t="s">
        <v>939</v>
      </c>
      <c r="F612" s="28" t="s">
        <v>8</v>
      </c>
      <c r="G612" s="28" t="s">
        <v>9</v>
      </c>
      <c r="H612" s="28" t="s">
        <v>1892</v>
      </c>
      <c r="I612" s="30"/>
      <c r="J612" s="28" t="s">
        <v>1920</v>
      </c>
      <c r="K612" s="28" t="s">
        <v>2761</v>
      </c>
      <c r="L612" s="28"/>
      <c r="M612" s="28"/>
      <c r="N612" s="31">
        <v>760392813636</v>
      </c>
      <c r="O612" s="31" t="s">
        <v>5223</v>
      </c>
      <c r="P612" s="28">
        <v>7013915979</v>
      </c>
      <c r="Q612" s="28" t="s">
        <v>2762</v>
      </c>
      <c r="R612" s="28" t="s">
        <v>38</v>
      </c>
      <c r="S612" s="49"/>
      <c r="T612" s="28" t="s">
        <v>2937</v>
      </c>
      <c r="U612" s="49"/>
      <c r="V612" s="47">
        <v>20500</v>
      </c>
      <c r="W612" s="47">
        <v>20500</v>
      </c>
      <c r="X612" s="47">
        <v>7000</v>
      </c>
      <c r="Y612" s="47">
        <v>13500</v>
      </c>
      <c r="Z612" s="49"/>
      <c r="AA612" s="41">
        <v>2500</v>
      </c>
      <c r="AB612" s="41">
        <v>2500</v>
      </c>
      <c r="AC612" s="41">
        <v>1000</v>
      </c>
      <c r="AD612" s="41">
        <v>1500</v>
      </c>
      <c r="AE612" s="49"/>
      <c r="AF612" s="43">
        <v>8000</v>
      </c>
      <c r="AG612" s="43">
        <v>8000</v>
      </c>
      <c r="AH612" s="43">
        <v>0</v>
      </c>
      <c r="AI612" s="43">
        <v>8000</v>
      </c>
      <c r="AJ612" s="49"/>
      <c r="AK612" s="45">
        <v>10000</v>
      </c>
      <c r="AL612" s="45">
        <v>10000</v>
      </c>
      <c r="AM612" s="45">
        <v>6000</v>
      </c>
      <c r="AN612" s="45">
        <v>4000</v>
      </c>
      <c r="AO612" s="49"/>
      <c r="AP612" s="28">
        <v>10000</v>
      </c>
      <c r="AQ612" s="28" t="s">
        <v>4422</v>
      </c>
      <c r="AR612" s="28" t="s">
        <v>4422</v>
      </c>
      <c r="AS612" s="49"/>
      <c r="AT612" s="31">
        <v>34.146341463414636</v>
      </c>
      <c r="AU612" s="31">
        <v>60</v>
      </c>
      <c r="AV612" s="60">
        <v>44541</v>
      </c>
    </row>
    <row r="613" spans="1:48" x14ac:dyDescent="0.35">
      <c r="A613" s="28" t="s">
        <v>5689</v>
      </c>
      <c r="B613" s="28">
        <v>592</v>
      </c>
      <c r="C613" s="66">
        <v>3718</v>
      </c>
      <c r="D613" s="28" t="s">
        <v>4877</v>
      </c>
      <c r="E613" s="28" t="s">
        <v>940</v>
      </c>
      <c r="F613" s="28" t="s">
        <v>8</v>
      </c>
      <c r="G613" s="28" t="s">
        <v>9</v>
      </c>
      <c r="H613" s="28" t="s">
        <v>1892</v>
      </c>
      <c r="I613" s="30"/>
      <c r="J613" s="28" t="s">
        <v>2321</v>
      </c>
      <c r="K613" s="28" t="s">
        <v>2761</v>
      </c>
      <c r="L613" s="28"/>
      <c r="M613" s="28"/>
      <c r="N613" s="31"/>
      <c r="O613" s="31" t="s">
        <v>2941</v>
      </c>
      <c r="P613" s="28">
        <v>9059630097</v>
      </c>
      <c r="Q613" s="28" t="s">
        <v>2762</v>
      </c>
      <c r="R613" s="28" t="s">
        <v>38</v>
      </c>
      <c r="S613" s="49"/>
      <c r="T613" s="28">
        <v>118</v>
      </c>
      <c r="U613" s="49"/>
      <c r="V613" s="47">
        <v>18000</v>
      </c>
      <c r="W613" s="47">
        <v>8500</v>
      </c>
      <c r="X613" s="47">
        <v>8500</v>
      </c>
      <c r="Y613" s="47">
        <v>0</v>
      </c>
      <c r="Z613" s="49"/>
      <c r="AA613" s="41">
        <v>0</v>
      </c>
      <c r="AB613" s="41">
        <v>0</v>
      </c>
      <c r="AC613" s="41">
        <v>0</v>
      </c>
      <c r="AD613" s="41">
        <v>0</v>
      </c>
      <c r="AE613" s="49"/>
      <c r="AF613" s="43">
        <v>8000</v>
      </c>
      <c r="AG613" s="43">
        <v>0</v>
      </c>
      <c r="AH613" s="43">
        <v>0</v>
      </c>
      <c r="AI613" s="43">
        <v>0</v>
      </c>
      <c r="AJ613" s="49"/>
      <c r="AK613" s="45">
        <v>10000</v>
      </c>
      <c r="AL613" s="45">
        <v>8500</v>
      </c>
      <c r="AM613" s="45">
        <v>8500</v>
      </c>
      <c r="AN613" s="45">
        <v>0</v>
      </c>
      <c r="AO613" s="49"/>
      <c r="AP613" s="28">
        <v>10000</v>
      </c>
      <c r="AQ613" s="28" t="s">
        <v>4422</v>
      </c>
      <c r="AR613" s="28" t="s">
        <v>4422</v>
      </c>
      <c r="AS613" s="49"/>
      <c r="AT613" s="31">
        <v>100</v>
      </c>
      <c r="AU613" s="31">
        <v>100</v>
      </c>
      <c r="AV613" s="60">
        <v>44660</v>
      </c>
    </row>
    <row r="614" spans="1:48" x14ac:dyDescent="0.35">
      <c r="A614" s="28" t="s">
        <v>5690</v>
      </c>
      <c r="B614" s="28">
        <v>593</v>
      </c>
      <c r="C614" s="66">
        <v>3813</v>
      </c>
      <c r="D614" s="28" t="s">
        <v>1843</v>
      </c>
      <c r="E614" s="28" t="s">
        <v>941</v>
      </c>
      <c r="F614" s="28" t="s">
        <v>8</v>
      </c>
      <c r="G614" s="28" t="s">
        <v>9</v>
      </c>
      <c r="H614" s="28" t="s">
        <v>1892</v>
      </c>
      <c r="I614" s="30"/>
      <c r="J614" s="28" t="s">
        <v>2322</v>
      </c>
      <c r="K614" s="28" t="s">
        <v>2761</v>
      </c>
      <c r="L614" s="28"/>
      <c r="M614" s="28"/>
      <c r="N614" s="31">
        <v>935520978794</v>
      </c>
      <c r="O614" s="31" t="s">
        <v>4473</v>
      </c>
      <c r="P614" s="28">
        <v>8106588506</v>
      </c>
      <c r="Q614" s="28" t="s">
        <v>2764</v>
      </c>
      <c r="R614" s="28" t="s">
        <v>88</v>
      </c>
      <c r="S614" s="49"/>
      <c r="T614" s="28">
        <v>130</v>
      </c>
      <c r="U614" s="49"/>
      <c r="V614" s="47">
        <v>25500</v>
      </c>
      <c r="W614" s="47">
        <v>13000</v>
      </c>
      <c r="X614" s="47">
        <v>12000</v>
      </c>
      <c r="Y614" s="47">
        <v>1000</v>
      </c>
      <c r="Z614" s="49"/>
      <c r="AA614" s="41">
        <v>500</v>
      </c>
      <c r="AB614" s="41">
        <v>500</v>
      </c>
      <c r="AC614" s="41">
        <v>1000</v>
      </c>
      <c r="AD614" s="41">
        <v>-500</v>
      </c>
      <c r="AE614" s="49"/>
      <c r="AF614" s="43">
        <v>8000</v>
      </c>
      <c r="AG614" s="43">
        <v>500</v>
      </c>
      <c r="AH614" s="43">
        <v>0</v>
      </c>
      <c r="AI614" s="43">
        <v>500</v>
      </c>
      <c r="AJ614" s="49"/>
      <c r="AK614" s="45">
        <v>17000</v>
      </c>
      <c r="AL614" s="45">
        <v>12000</v>
      </c>
      <c r="AM614" s="45">
        <v>11000</v>
      </c>
      <c r="AN614" s="45">
        <v>1000</v>
      </c>
      <c r="AO614" s="49"/>
      <c r="AP614" s="28">
        <v>10000</v>
      </c>
      <c r="AQ614" s="28">
        <v>7000</v>
      </c>
      <c r="AR614" s="28" t="s">
        <v>4422</v>
      </c>
      <c r="AS614" s="49"/>
      <c r="AT614" s="31">
        <v>92.307692307692307</v>
      </c>
      <c r="AU614" s="31">
        <v>91.666666666666657</v>
      </c>
      <c r="AV614" s="60">
        <v>44659</v>
      </c>
    </row>
    <row r="615" spans="1:48" x14ac:dyDescent="0.35">
      <c r="A615" s="28" t="s">
        <v>5689</v>
      </c>
      <c r="B615" s="28">
        <v>594</v>
      </c>
      <c r="C615" s="28" t="s">
        <v>407</v>
      </c>
      <c r="D615" s="28" t="s">
        <v>407</v>
      </c>
      <c r="E615" s="35" t="s">
        <v>942</v>
      </c>
      <c r="F615" s="35" t="s">
        <v>8</v>
      </c>
      <c r="G615" s="28" t="s">
        <v>9</v>
      </c>
      <c r="H615" s="35" t="s">
        <v>1892</v>
      </c>
      <c r="I615" s="38"/>
      <c r="J615" s="35" t="s">
        <v>2154</v>
      </c>
      <c r="K615" s="35" t="s">
        <v>2760</v>
      </c>
      <c r="L615" s="35" t="s">
        <v>2834</v>
      </c>
      <c r="M615" s="35"/>
      <c r="N615" s="37"/>
      <c r="O615" s="37" t="s">
        <v>2941</v>
      </c>
      <c r="P615" s="35">
        <v>7702692733</v>
      </c>
      <c r="Q615" s="35" t="s">
        <v>2764</v>
      </c>
      <c r="R615" s="35" t="s">
        <v>68</v>
      </c>
      <c r="S615" s="49"/>
      <c r="T615" s="35" t="s">
        <v>2937</v>
      </c>
      <c r="U615" s="49"/>
      <c r="V615" s="47">
        <v>28000</v>
      </c>
      <c r="W615" s="47">
        <v>28000</v>
      </c>
      <c r="X615" s="47">
        <v>0</v>
      </c>
      <c r="Y615" s="47">
        <v>28000</v>
      </c>
      <c r="Z615" s="49"/>
      <c r="AA615" s="41">
        <v>3000</v>
      </c>
      <c r="AB615" s="41">
        <v>3000</v>
      </c>
      <c r="AC615" s="41">
        <v>0</v>
      </c>
      <c r="AD615" s="41">
        <v>3000</v>
      </c>
      <c r="AE615" s="49"/>
      <c r="AF615" s="43">
        <v>8000</v>
      </c>
      <c r="AG615" s="43">
        <v>8000</v>
      </c>
      <c r="AH615" s="43">
        <v>0</v>
      </c>
      <c r="AI615" s="43">
        <v>8000</v>
      </c>
      <c r="AJ615" s="49"/>
      <c r="AK615" s="45">
        <v>17000</v>
      </c>
      <c r="AL615" s="45">
        <v>17000</v>
      </c>
      <c r="AM615" s="45">
        <v>0</v>
      </c>
      <c r="AN615" s="45">
        <v>17000</v>
      </c>
      <c r="AO615" s="49"/>
      <c r="AP615" s="35">
        <v>10000</v>
      </c>
      <c r="AQ615" s="35">
        <v>7000</v>
      </c>
      <c r="AR615" s="35" t="s">
        <v>4422</v>
      </c>
      <c r="AS615" s="49"/>
      <c r="AT615" s="37">
        <v>0</v>
      </c>
      <c r="AU615" s="37">
        <v>0</v>
      </c>
      <c r="AV615" s="60">
        <v>0</v>
      </c>
    </row>
    <row r="616" spans="1:48" x14ac:dyDescent="0.35">
      <c r="A616" s="28" t="s">
        <v>5690</v>
      </c>
      <c r="B616" s="28">
        <v>595</v>
      </c>
      <c r="C616" s="28" t="s">
        <v>408</v>
      </c>
      <c r="D616" s="28" t="s">
        <v>408</v>
      </c>
      <c r="E616" s="35" t="s">
        <v>943</v>
      </c>
      <c r="F616" s="35" t="s">
        <v>8</v>
      </c>
      <c r="G616" s="28" t="s">
        <v>8</v>
      </c>
      <c r="H616" s="35" t="s">
        <v>1892</v>
      </c>
      <c r="I616" s="38"/>
      <c r="J616" s="35" t="s">
        <v>2323</v>
      </c>
      <c r="K616" s="35" t="s">
        <v>2760</v>
      </c>
      <c r="L616" s="35" t="s">
        <v>2834</v>
      </c>
      <c r="M616" s="35"/>
      <c r="N616" s="37"/>
      <c r="O616" s="37" t="s">
        <v>2941</v>
      </c>
      <c r="P616" s="35">
        <v>9640391856</v>
      </c>
      <c r="Q616" s="35" t="s">
        <v>2764</v>
      </c>
      <c r="R616" s="35" t="s">
        <v>67</v>
      </c>
      <c r="S616" s="49"/>
      <c r="T616" s="35" t="s">
        <v>2937</v>
      </c>
      <c r="U616" s="49"/>
      <c r="V616" s="47">
        <v>39500</v>
      </c>
      <c r="W616" s="47">
        <v>39500</v>
      </c>
      <c r="X616" s="47">
        <v>0</v>
      </c>
      <c r="Y616" s="47">
        <v>39500</v>
      </c>
      <c r="Z616" s="49"/>
      <c r="AA616" s="41">
        <v>13500</v>
      </c>
      <c r="AB616" s="41">
        <v>13500</v>
      </c>
      <c r="AC616" s="41">
        <v>0</v>
      </c>
      <c r="AD616" s="41">
        <v>13500</v>
      </c>
      <c r="AE616" s="49"/>
      <c r="AF616" s="43">
        <v>8000</v>
      </c>
      <c r="AG616" s="43">
        <v>8000</v>
      </c>
      <c r="AH616" s="43">
        <v>0</v>
      </c>
      <c r="AI616" s="43">
        <v>8000</v>
      </c>
      <c r="AJ616" s="49"/>
      <c r="AK616" s="45">
        <v>18000</v>
      </c>
      <c r="AL616" s="45">
        <v>18000</v>
      </c>
      <c r="AM616" s="45">
        <v>0</v>
      </c>
      <c r="AN616" s="45">
        <v>18000</v>
      </c>
      <c r="AO616" s="49"/>
      <c r="AP616" s="35">
        <v>10000</v>
      </c>
      <c r="AQ616" s="35">
        <v>8000</v>
      </c>
      <c r="AR616" s="35" t="s">
        <v>4422</v>
      </c>
      <c r="AS616" s="49"/>
      <c r="AT616" s="37">
        <v>0</v>
      </c>
      <c r="AU616" s="37">
        <v>0</v>
      </c>
      <c r="AV616" s="60">
        <v>0</v>
      </c>
    </row>
    <row r="617" spans="1:48" x14ac:dyDescent="0.35">
      <c r="A617" s="28" t="s">
        <v>5689</v>
      </c>
      <c r="B617" s="28">
        <v>596</v>
      </c>
      <c r="C617" s="66">
        <v>3746</v>
      </c>
      <c r="D617" s="28" t="s">
        <v>4878</v>
      </c>
      <c r="E617" s="28" t="s">
        <v>944</v>
      </c>
      <c r="F617" s="28" t="s">
        <v>8</v>
      </c>
      <c r="G617" s="28" t="s">
        <v>9</v>
      </c>
      <c r="H617" s="28" t="s">
        <v>1892</v>
      </c>
      <c r="I617" s="30"/>
      <c r="J617" s="28" t="s">
        <v>2324</v>
      </c>
      <c r="K617" s="28" t="s">
        <v>2761</v>
      </c>
      <c r="L617" s="28"/>
      <c r="M617" s="28"/>
      <c r="N617" s="31">
        <v>486199365762</v>
      </c>
      <c r="O617" s="31" t="s">
        <v>5224</v>
      </c>
      <c r="P617" s="28">
        <v>7013455687</v>
      </c>
      <c r="Q617" s="28" t="s">
        <v>2762</v>
      </c>
      <c r="R617" s="28" t="s">
        <v>44</v>
      </c>
      <c r="S617" s="49"/>
      <c r="T617" s="28" t="s">
        <v>2937</v>
      </c>
      <c r="U617" s="49"/>
      <c r="V617" s="47">
        <v>25000</v>
      </c>
      <c r="W617" s="47">
        <v>25000</v>
      </c>
      <c r="X617" s="47">
        <v>2000</v>
      </c>
      <c r="Y617" s="47">
        <v>23000</v>
      </c>
      <c r="Z617" s="49"/>
      <c r="AA617" s="41">
        <v>7000</v>
      </c>
      <c r="AB617" s="41">
        <v>7000</v>
      </c>
      <c r="AC617" s="41">
        <v>2000</v>
      </c>
      <c r="AD617" s="41">
        <v>5000</v>
      </c>
      <c r="AE617" s="49"/>
      <c r="AF617" s="43">
        <v>8000</v>
      </c>
      <c r="AG617" s="43">
        <v>8000</v>
      </c>
      <c r="AH617" s="43">
        <v>0</v>
      </c>
      <c r="AI617" s="43">
        <v>8000</v>
      </c>
      <c r="AJ617" s="49"/>
      <c r="AK617" s="45">
        <v>10000</v>
      </c>
      <c r="AL617" s="45">
        <v>10000</v>
      </c>
      <c r="AM617" s="45">
        <v>0</v>
      </c>
      <c r="AN617" s="45">
        <v>10000</v>
      </c>
      <c r="AO617" s="49"/>
      <c r="AP617" s="28">
        <v>10000</v>
      </c>
      <c r="AQ617" s="28" t="s">
        <v>4422</v>
      </c>
      <c r="AR617" s="28" t="s">
        <v>4422</v>
      </c>
      <c r="AS617" s="49"/>
      <c r="AT617" s="31">
        <v>8</v>
      </c>
      <c r="AU617" s="31">
        <v>0</v>
      </c>
      <c r="AV617" s="60">
        <v>44669</v>
      </c>
    </row>
    <row r="618" spans="1:48" x14ac:dyDescent="0.35">
      <c r="A618" s="28" t="s">
        <v>5689</v>
      </c>
      <c r="B618" s="28">
        <v>597</v>
      </c>
      <c r="C618" s="66">
        <v>4427</v>
      </c>
      <c r="D618" s="28" t="s">
        <v>4879</v>
      </c>
      <c r="E618" s="28" t="s">
        <v>945</v>
      </c>
      <c r="F618" s="28" t="s">
        <v>8</v>
      </c>
      <c r="G618" s="28" t="s">
        <v>8</v>
      </c>
      <c r="H618" s="28" t="s">
        <v>1892</v>
      </c>
      <c r="I618" s="30"/>
      <c r="J618" s="28" t="s">
        <v>2325</v>
      </c>
      <c r="K618" s="28" t="s">
        <v>2761</v>
      </c>
      <c r="L618" s="28" t="s">
        <v>2834</v>
      </c>
      <c r="M618" s="28"/>
      <c r="N618" s="31">
        <v>283531669011</v>
      </c>
      <c r="O618" s="31" t="s">
        <v>5225</v>
      </c>
      <c r="P618" s="28">
        <v>6305968558</v>
      </c>
      <c r="Q618" s="28" t="s">
        <v>2762</v>
      </c>
      <c r="R618" s="28" t="s">
        <v>69</v>
      </c>
      <c r="S618" s="49"/>
      <c r="T618" s="28" t="s">
        <v>2937</v>
      </c>
      <c r="U618" s="49"/>
      <c r="V618" s="47">
        <v>21500</v>
      </c>
      <c r="W618" s="47">
        <v>21500</v>
      </c>
      <c r="X618" s="47">
        <v>8000</v>
      </c>
      <c r="Y618" s="47">
        <v>13500</v>
      </c>
      <c r="Z618" s="49"/>
      <c r="AA618" s="41">
        <v>3500</v>
      </c>
      <c r="AB618" s="41">
        <v>3500</v>
      </c>
      <c r="AC618" s="41">
        <v>4500</v>
      </c>
      <c r="AD618" s="41">
        <v>-1000</v>
      </c>
      <c r="AE618" s="49"/>
      <c r="AF618" s="43">
        <v>8000</v>
      </c>
      <c r="AG618" s="43">
        <v>8000</v>
      </c>
      <c r="AH618" s="43">
        <v>0</v>
      </c>
      <c r="AI618" s="43">
        <v>8000</v>
      </c>
      <c r="AJ618" s="49"/>
      <c r="AK618" s="45">
        <v>10000</v>
      </c>
      <c r="AL618" s="45">
        <v>10000</v>
      </c>
      <c r="AM618" s="45">
        <v>3500</v>
      </c>
      <c r="AN618" s="45">
        <v>6500</v>
      </c>
      <c r="AO618" s="49"/>
      <c r="AP618" s="28">
        <v>10000</v>
      </c>
      <c r="AQ618" s="28" t="s">
        <v>4422</v>
      </c>
      <c r="AR618" s="28" t="s">
        <v>4422</v>
      </c>
      <c r="AS618" s="49"/>
      <c r="AT618" s="31">
        <v>37.209302325581397</v>
      </c>
      <c r="AU618" s="31">
        <v>35</v>
      </c>
      <c r="AV618" s="60">
        <v>44663</v>
      </c>
    </row>
    <row r="619" spans="1:48" x14ac:dyDescent="0.35">
      <c r="A619" s="28" t="s">
        <v>5690</v>
      </c>
      <c r="B619" s="28">
        <v>598</v>
      </c>
      <c r="C619" s="28" t="s">
        <v>409</v>
      </c>
      <c r="D619" s="28" t="s">
        <v>409</v>
      </c>
      <c r="E619" s="35" t="s">
        <v>946</v>
      </c>
      <c r="F619" s="35" t="s">
        <v>8</v>
      </c>
      <c r="G619" s="28" t="s">
        <v>8</v>
      </c>
      <c r="H619" s="35" t="s">
        <v>1892</v>
      </c>
      <c r="I619" s="38"/>
      <c r="J619" s="35" t="s">
        <v>2326</v>
      </c>
      <c r="K619" s="35" t="s">
        <v>2760</v>
      </c>
      <c r="L619" s="35" t="s">
        <v>2834</v>
      </c>
      <c r="M619" s="35"/>
      <c r="N619" s="37"/>
      <c r="O619" s="37" t="s">
        <v>2941</v>
      </c>
      <c r="P619" s="35">
        <v>9701556145</v>
      </c>
      <c r="Q619" s="35" t="s">
        <v>2764</v>
      </c>
      <c r="R619" s="35" t="s">
        <v>187</v>
      </c>
      <c r="S619" s="49"/>
      <c r="T619" s="35" t="s">
        <v>2937</v>
      </c>
      <c r="U619" s="49"/>
      <c r="V619" s="47">
        <v>26500</v>
      </c>
      <c r="W619" s="47">
        <v>26500</v>
      </c>
      <c r="X619" s="47">
        <v>0</v>
      </c>
      <c r="Y619" s="47">
        <v>26500</v>
      </c>
      <c r="Z619" s="49"/>
      <c r="AA619" s="41">
        <v>1500</v>
      </c>
      <c r="AB619" s="41">
        <v>1500</v>
      </c>
      <c r="AC619" s="41">
        <v>0</v>
      </c>
      <c r="AD619" s="41">
        <v>1500</v>
      </c>
      <c r="AE619" s="49"/>
      <c r="AF619" s="43">
        <v>8000</v>
      </c>
      <c r="AG619" s="43">
        <v>8000</v>
      </c>
      <c r="AH619" s="43">
        <v>0</v>
      </c>
      <c r="AI619" s="43">
        <v>8000</v>
      </c>
      <c r="AJ619" s="49"/>
      <c r="AK619" s="45">
        <v>17000</v>
      </c>
      <c r="AL619" s="45">
        <v>17000</v>
      </c>
      <c r="AM619" s="45">
        <v>0</v>
      </c>
      <c r="AN619" s="45">
        <v>17000</v>
      </c>
      <c r="AO619" s="49"/>
      <c r="AP619" s="35">
        <v>10000</v>
      </c>
      <c r="AQ619" s="35">
        <v>7000</v>
      </c>
      <c r="AR619" s="35" t="s">
        <v>4422</v>
      </c>
      <c r="AS619" s="49"/>
      <c r="AT619" s="37">
        <v>0</v>
      </c>
      <c r="AU619" s="37">
        <v>0</v>
      </c>
      <c r="AV619" s="60">
        <v>0</v>
      </c>
    </row>
    <row r="620" spans="1:48" x14ac:dyDescent="0.35">
      <c r="A620" s="28" t="s">
        <v>5690</v>
      </c>
      <c r="B620" s="28">
        <v>599</v>
      </c>
      <c r="C620" s="66">
        <v>3725</v>
      </c>
      <c r="D620" s="28" t="s">
        <v>1844</v>
      </c>
      <c r="E620" s="28" t="s">
        <v>947</v>
      </c>
      <c r="F620" s="28" t="s">
        <v>8</v>
      </c>
      <c r="G620" s="28" t="s">
        <v>8</v>
      </c>
      <c r="H620" s="28" t="s">
        <v>1892</v>
      </c>
      <c r="I620" s="30"/>
      <c r="J620" s="28" t="s">
        <v>2327</v>
      </c>
      <c r="K620" s="28" t="s">
        <v>2761</v>
      </c>
      <c r="L620" s="28"/>
      <c r="M620" s="28"/>
      <c r="N620" s="31">
        <v>243147373900</v>
      </c>
      <c r="O620" s="31" t="s">
        <v>4474</v>
      </c>
      <c r="P620" s="28">
        <v>9989137141</v>
      </c>
      <c r="Q620" s="28" t="s">
        <v>2764</v>
      </c>
      <c r="R620" s="28" t="s">
        <v>94</v>
      </c>
      <c r="S620" s="49"/>
      <c r="T620" s="28">
        <v>55</v>
      </c>
      <c r="U620" s="49"/>
      <c r="V620" s="47">
        <v>25000</v>
      </c>
      <c r="W620" s="47">
        <v>13600</v>
      </c>
      <c r="X620" s="47">
        <v>13600</v>
      </c>
      <c r="Y620" s="47">
        <v>0</v>
      </c>
      <c r="Z620" s="49"/>
      <c r="AA620" s="41">
        <v>0</v>
      </c>
      <c r="AB620" s="41">
        <v>0</v>
      </c>
      <c r="AC620" s="41">
        <v>0</v>
      </c>
      <c r="AD620" s="41">
        <v>0</v>
      </c>
      <c r="AE620" s="49"/>
      <c r="AF620" s="43">
        <v>8000</v>
      </c>
      <c r="AG620" s="43">
        <v>0</v>
      </c>
      <c r="AH620" s="43">
        <v>0</v>
      </c>
      <c r="AI620" s="43">
        <v>0</v>
      </c>
      <c r="AJ620" s="49"/>
      <c r="AK620" s="45">
        <v>17000</v>
      </c>
      <c r="AL620" s="45">
        <v>13600</v>
      </c>
      <c r="AM620" s="45">
        <v>13600</v>
      </c>
      <c r="AN620" s="45">
        <v>0</v>
      </c>
      <c r="AO620" s="49"/>
      <c r="AP620" s="28">
        <v>10000</v>
      </c>
      <c r="AQ620" s="28">
        <v>7000</v>
      </c>
      <c r="AR620" s="28" t="s">
        <v>4422</v>
      </c>
      <c r="AS620" s="49"/>
      <c r="AT620" s="31">
        <v>100</v>
      </c>
      <c r="AU620" s="31">
        <v>100</v>
      </c>
      <c r="AV620" s="60">
        <v>44667</v>
      </c>
    </row>
    <row r="621" spans="1:48" x14ac:dyDescent="0.35">
      <c r="A621" s="28" t="s">
        <v>5689</v>
      </c>
      <c r="B621" s="28">
        <v>600</v>
      </c>
      <c r="C621" s="66">
        <v>3815</v>
      </c>
      <c r="D621" s="28" t="s">
        <v>4880</v>
      </c>
      <c r="E621" s="28" t="s">
        <v>948</v>
      </c>
      <c r="F621" s="28" t="s">
        <v>8</v>
      </c>
      <c r="G621" s="28" t="s">
        <v>9</v>
      </c>
      <c r="H621" s="28" t="s">
        <v>1892</v>
      </c>
      <c r="I621" s="30"/>
      <c r="J621" s="28" t="s">
        <v>2070</v>
      </c>
      <c r="K621" s="28" t="s">
        <v>2761</v>
      </c>
      <c r="L621" s="28"/>
      <c r="M621" s="28"/>
      <c r="N621" s="31">
        <v>247841702606</v>
      </c>
      <c r="O621" s="31" t="s">
        <v>5226</v>
      </c>
      <c r="P621" s="28">
        <v>9848960501</v>
      </c>
      <c r="Q621" s="28" t="s">
        <v>2764</v>
      </c>
      <c r="R621" s="28" t="s">
        <v>98</v>
      </c>
      <c r="S621" s="49"/>
      <c r="T621" s="28" t="s">
        <v>2937</v>
      </c>
      <c r="U621" s="49"/>
      <c r="V621" s="47">
        <v>24000</v>
      </c>
      <c r="W621" s="47">
        <v>24000</v>
      </c>
      <c r="X621" s="47">
        <v>10000</v>
      </c>
      <c r="Y621" s="47">
        <v>14000</v>
      </c>
      <c r="Z621" s="49"/>
      <c r="AA621" s="41">
        <v>0</v>
      </c>
      <c r="AB621" s="41">
        <v>0</v>
      </c>
      <c r="AC621" s="41">
        <v>0</v>
      </c>
      <c r="AD621" s="41">
        <v>0</v>
      </c>
      <c r="AE621" s="49"/>
      <c r="AF621" s="43">
        <v>8000</v>
      </c>
      <c r="AG621" s="43">
        <v>8000</v>
      </c>
      <c r="AH621" s="43">
        <v>0</v>
      </c>
      <c r="AI621" s="43">
        <v>8000</v>
      </c>
      <c r="AJ621" s="49"/>
      <c r="AK621" s="45">
        <v>16000</v>
      </c>
      <c r="AL621" s="45">
        <v>16000</v>
      </c>
      <c r="AM621" s="45">
        <v>10000</v>
      </c>
      <c r="AN621" s="45">
        <v>6000</v>
      </c>
      <c r="AO621" s="49"/>
      <c r="AP621" s="28">
        <v>10000</v>
      </c>
      <c r="AQ621" s="28">
        <v>6000</v>
      </c>
      <c r="AR621" s="28" t="s">
        <v>4422</v>
      </c>
      <c r="AS621" s="49"/>
      <c r="AT621" s="31">
        <v>41.666666666666671</v>
      </c>
      <c r="AU621" s="31">
        <v>62.5</v>
      </c>
      <c r="AV621" s="60">
        <v>44669</v>
      </c>
    </row>
    <row r="622" spans="1:48" x14ac:dyDescent="0.35">
      <c r="A622" s="28" t="s">
        <v>5689</v>
      </c>
      <c r="B622" s="28">
        <v>601</v>
      </c>
      <c r="C622" s="66">
        <v>3789</v>
      </c>
      <c r="D622" s="28" t="s">
        <v>4881</v>
      </c>
      <c r="E622" s="28" t="s">
        <v>949</v>
      </c>
      <c r="F622" s="28" t="s">
        <v>8</v>
      </c>
      <c r="G622" s="28" t="s">
        <v>8</v>
      </c>
      <c r="H622" s="28" t="s">
        <v>1892</v>
      </c>
      <c r="I622" s="30"/>
      <c r="J622" s="28" t="s">
        <v>1900</v>
      </c>
      <c r="K622" s="28" t="s">
        <v>2761</v>
      </c>
      <c r="L622" s="28"/>
      <c r="M622" s="28"/>
      <c r="N622" s="31">
        <v>572009634501</v>
      </c>
      <c r="O622" s="31" t="s">
        <v>5227</v>
      </c>
      <c r="P622" s="28">
        <v>9666610817</v>
      </c>
      <c r="Q622" s="28" t="s">
        <v>2762</v>
      </c>
      <c r="R622" s="28" t="s">
        <v>44</v>
      </c>
      <c r="S622" s="49"/>
      <c r="T622" s="28">
        <v>65</v>
      </c>
      <c r="U622" s="49"/>
      <c r="V622" s="47">
        <v>18000</v>
      </c>
      <c r="W622" s="47">
        <v>7500</v>
      </c>
      <c r="X622" s="47">
        <v>7500</v>
      </c>
      <c r="Y622" s="47">
        <v>0</v>
      </c>
      <c r="Z622" s="49"/>
      <c r="AA622" s="41">
        <v>0</v>
      </c>
      <c r="AB622" s="41">
        <v>0</v>
      </c>
      <c r="AC622" s="41">
        <v>0</v>
      </c>
      <c r="AD622" s="41">
        <v>0</v>
      </c>
      <c r="AE622" s="49"/>
      <c r="AF622" s="43">
        <v>8000</v>
      </c>
      <c r="AG622" s="43">
        <v>0</v>
      </c>
      <c r="AH622" s="43">
        <v>0</v>
      </c>
      <c r="AI622" s="43">
        <v>0</v>
      </c>
      <c r="AJ622" s="49"/>
      <c r="AK622" s="45">
        <v>10000</v>
      </c>
      <c r="AL622" s="45">
        <v>7500</v>
      </c>
      <c r="AM622" s="45">
        <v>7500</v>
      </c>
      <c r="AN622" s="45">
        <v>0</v>
      </c>
      <c r="AO622" s="49"/>
      <c r="AP622" s="28">
        <v>10000</v>
      </c>
      <c r="AQ622" s="28" t="s">
        <v>4422</v>
      </c>
      <c r="AR622" s="28" t="s">
        <v>4422</v>
      </c>
      <c r="AS622" s="49"/>
      <c r="AT622" s="31">
        <v>100</v>
      </c>
      <c r="AU622" s="31">
        <v>100</v>
      </c>
      <c r="AV622" s="60">
        <v>44607</v>
      </c>
    </row>
    <row r="623" spans="1:48" x14ac:dyDescent="0.35">
      <c r="A623" s="28" t="s">
        <v>5690</v>
      </c>
      <c r="B623" s="28">
        <v>602</v>
      </c>
      <c r="C623" s="66">
        <v>3784</v>
      </c>
      <c r="D623" s="28" t="s">
        <v>1845</v>
      </c>
      <c r="E623" s="28" t="s">
        <v>950</v>
      </c>
      <c r="F623" s="28" t="s">
        <v>8</v>
      </c>
      <c r="G623" s="28" t="s">
        <v>9</v>
      </c>
      <c r="H623" s="28" t="s">
        <v>1892</v>
      </c>
      <c r="I623" s="30"/>
      <c r="J623" s="28" t="s">
        <v>1902</v>
      </c>
      <c r="K623" s="28" t="s">
        <v>2761</v>
      </c>
      <c r="L623" s="28"/>
      <c r="M623" s="28"/>
      <c r="N623" s="31">
        <v>391511077956</v>
      </c>
      <c r="O623" s="31" t="s">
        <v>4475</v>
      </c>
      <c r="P623" s="28">
        <v>9705088170</v>
      </c>
      <c r="Q623" s="28" t="s">
        <v>2764</v>
      </c>
      <c r="R623" s="28" t="s">
        <v>77</v>
      </c>
      <c r="S623" s="49"/>
      <c r="T623" s="28">
        <v>203</v>
      </c>
      <c r="U623" s="49"/>
      <c r="V623" s="47">
        <v>25000</v>
      </c>
      <c r="W623" s="47">
        <v>11000</v>
      </c>
      <c r="X623" s="47">
        <v>7000</v>
      </c>
      <c r="Y623" s="47">
        <v>4000</v>
      </c>
      <c r="Z623" s="49"/>
      <c r="AA623" s="41">
        <v>0</v>
      </c>
      <c r="AB623" s="41">
        <v>0</v>
      </c>
      <c r="AC623" s="41">
        <v>0</v>
      </c>
      <c r="AD623" s="41">
        <v>0</v>
      </c>
      <c r="AE623" s="49"/>
      <c r="AF623" s="43">
        <v>8000</v>
      </c>
      <c r="AG623" s="43">
        <v>0</v>
      </c>
      <c r="AH623" s="43">
        <v>0</v>
      </c>
      <c r="AI623" s="43">
        <v>0</v>
      </c>
      <c r="AJ623" s="49"/>
      <c r="AK623" s="45">
        <v>17000</v>
      </c>
      <c r="AL623" s="45">
        <v>11000</v>
      </c>
      <c r="AM623" s="45">
        <v>7000</v>
      </c>
      <c r="AN623" s="45">
        <v>4000</v>
      </c>
      <c r="AO623" s="49"/>
      <c r="AP623" s="28">
        <v>10000</v>
      </c>
      <c r="AQ623" s="28">
        <v>7000</v>
      </c>
      <c r="AR623" s="28" t="s">
        <v>4422</v>
      </c>
      <c r="AS623" s="49"/>
      <c r="AT623" s="31">
        <v>63.636363636363633</v>
      </c>
      <c r="AU623" s="31">
        <v>63.636363636363633</v>
      </c>
      <c r="AV623" s="60">
        <v>44658</v>
      </c>
    </row>
    <row r="624" spans="1:48" x14ac:dyDescent="0.35">
      <c r="A624" s="28" t="s">
        <v>5690</v>
      </c>
      <c r="B624" s="28">
        <v>603</v>
      </c>
      <c r="C624" s="66">
        <v>3849</v>
      </c>
      <c r="D624" s="28" t="s">
        <v>1846</v>
      </c>
      <c r="E624" s="35" t="s">
        <v>951</v>
      </c>
      <c r="F624" s="35" t="s">
        <v>8</v>
      </c>
      <c r="G624" s="28" t="s">
        <v>9</v>
      </c>
      <c r="H624" s="35" t="s">
        <v>1892</v>
      </c>
      <c r="I624" s="38"/>
      <c r="J624" s="35" t="s">
        <v>1380</v>
      </c>
      <c r="K624" s="35" t="s">
        <v>2760</v>
      </c>
      <c r="L624" s="35"/>
      <c r="M624" s="35"/>
      <c r="N624" s="37"/>
      <c r="O624" s="37" t="s">
        <v>2941</v>
      </c>
      <c r="P624" s="35">
        <v>8985867359</v>
      </c>
      <c r="Q624" s="35" t="s">
        <v>2764</v>
      </c>
      <c r="R624" s="35" t="s">
        <v>58</v>
      </c>
      <c r="S624" s="49"/>
      <c r="T624" s="35" t="s">
        <v>2937</v>
      </c>
      <c r="U624" s="49"/>
      <c r="V624" s="47">
        <v>27700</v>
      </c>
      <c r="W624" s="47">
        <v>27700</v>
      </c>
      <c r="X624" s="47">
        <v>0</v>
      </c>
      <c r="Y624" s="47">
        <v>27700</v>
      </c>
      <c r="Z624" s="49"/>
      <c r="AA624" s="41">
        <v>2700</v>
      </c>
      <c r="AB624" s="41">
        <v>2700</v>
      </c>
      <c r="AC624" s="41">
        <v>0</v>
      </c>
      <c r="AD624" s="41">
        <v>2700</v>
      </c>
      <c r="AE624" s="49"/>
      <c r="AF624" s="43">
        <v>8000</v>
      </c>
      <c r="AG624" s="43">
        <v>8000</v>
      </c>
      <c r="AH624" s="43">
        <v>0</v>
      </c>
      <c r="AI624" s="43">
        <v>8000</v>
      </c>
      <c r="AJ624" s="49"/>
      <c r="AK624" s="45">
        <v>17000</v>
      </c>
      <c r="AL624" s="45">
        <v>17000</v>
      </c>
      <c r="AM624" s="45">
        <v>0</v>
      </c>
      <c r="AN624" s="45">
        <v>17000</v>
      </c>
      <c r="AO624" s="49"/>
      <c r="AP624" s="35">
        <v>10000</v>
      </c>
      <c r="AQ624" s="35">
        <v>7000</v>
      </c>
      <c r="AR624" s="35" t="s">
        <v>4422</v>
      </c>
      <c r="AS624" s="49"/>
      <c r="AT624" s="37">
        <v>0</v>
      </c>
      <c r="AU624" s="37">
        <v>0</v>
      </c>
      <c r="AV624" s="60">
        <v>0</v>
      </c>
    </row>
    <row r="625" spans="1:48" x14ac:dyDescent="0.35">
      <c r="A625" s="28" t="s">
        <v>5689</v>
      </c>
      <c r="B625" s="28">
        <v>604</v>
      </c>
      <c r="C625" s="66">
        <v>3781</v>
      </c>
      <c r="D625" s="28" t="s">
        <v>4882</v>
      </c>
      <c r="E625" s="28" t="s">
        <v>952</v>
      </c>
      <c r="F625" s="28" t="s">
        <v>8</v>
      </c>
      <c r="G625" s="28" t="s">
        <v>8</v>
      </c>
      <c r="H625" s="28" t="s">
        <v>1892</v>
      </c>
      <c r="I625" s="30"/>
      <c r="J625" s="28" t="s">
        <v>2284</v>
      </c>
      <c r="K625" s="28" t="s">
        <v>2761</v>
      </c>
      <c r="L625" s="28"/>
      <c r="M625" s="28"/>
      <c r="N625" s="31">
        <v>371049331903</v>
      </c>
      <c r="O625" s="31" t="s">
        <v>5228</v>
      </c>
      <c r="P625" s="28">
        <v>7569440444</v>
      </c>
      <c r="Q625" s="28" t="s">
        <v>2762</v>
      </c>
      <c r="R625" s="28" t="s">
        <v>95</v>
      </c>
      <c r="S625" s="49"/>
      <c r="T625" s="28">
        <v>50</v>
      </c>
      <c r="U625" s="49"/>
      <c r="V625" s="47">
        <v>18000</v>
      </c>
      <c r="W625" s="47">
        <v>5500</v>
      </c>
      <c r="X625" s="47">
        <v>5500</v>
      </c>
      <c r="Y625" s="47">
        <v>0</v>
      </c>
      <c r="Z625" s="49"/>
      <c r="AA625" s="41">
        <v>0</v>
      </c>
      <c r="AB625" s="41">
        <v>0</v>
      </c>
      <c r="AC625" s="41">
        <v>0</v>
      </c>
      <c r="AD625" s="41">
        <v>0</v>
      </c>
      <c r="AE625" s="49"/>
      <c r="AF625" s="43">
        <v>8000</v>
      </c>
      <c r="AG625" s="43">
        <v>0</v>
      </c>
      <c r="AH625" s="43">
        <v>0</v>
      </c>
      <c r="AI625" s="43">
        <v>0</v>
      </c>
      <c r="AJ625" s="49"/>
      <c r="AK625" s="45">
        <v>10000</v>
      </c>
      <c r="AL625" s="45">
        <v>5500</v>
      </c>
      <c r="AM625" s="45">
        <v>5500</v>
      </c>
      <c r="AN625" s="45">
        <v>0</v>
      </c>
      <c r="AO625" s="49"/>
      <c r="AP625" s="28">
        <v>10000</v>
      </c>
      <c r="AQ625" s="28" t="s">
        <v>4422</v>
      </c>
      <c r="AR625" s="28" t="s">
        <v>4422</v>
      </c>
      <c r="AS625" s="49"/>
      <c r="AT625" s="31">
        <v>100</v>
      </c>
      <c r="AU625" s="31">
        <v>100</v>
      </c>
      <c r="AV625" s="60">
        <v>44614</v>
      </c>
    </row>
    <row r="626" spans="1:48" x14ac:dyDescent="0.35">
      <c r="A626" s="28" t="s">
        <v>5689</v>
      </c>
      <c r="B626" s="28">
        <v>605</v>
      </c>
      <c r="C626" s="28" t="s">
        <v>410</v>
      </c>
      <c r="D626" s="28" t="s">
        <v>410</v>
      </c>
      <c r="E626" s="35" t="s">
        <v>953</v>
      </c>
      <c r="F626" s="35" t="s">
        <v>8</v>
      </c>
      <c r="G626" s="28" t="s">
        <v>9</v>
      </c>
      <c r="H626" s="35" t="s">
        <v>1892</v>
      </c>
      <c r="I626" s="38"/>
      <c r="J626" s="35" t="s">
        <v>2285</v>
      </c>
      <c r="K626" s="35" t="s">
        <v>2760</v>
      </c>
      <c r="L626" s="35" t="s">
        <v>2834</v>
      </c>
      <c r="M626" s="35"/>
      <c r="N626" s="37"/>
      <c r="O626" s="37" t="s">
        <v>2941</v>
      </c>
      <c r="P626" s="35">
        <v>9705957768</v>
      </c>
      <c r="Q626" s="35" t="s">
        <v>2764</v>
      </c>
      <c r="R626" s="35" t="s">
        <v>58</v>
      </c>
      <c r="S626" s="49"/>
      <c r="T626" s="35" t="s">
        <v>2937</v>
      </c>
      <c r="U626" s="49"/>
      <c r="V626" s="47">
        <v>42000</v>
      </c>
      <c r="W626" s="47">
        <v>42000</v>
      </c>
      <c r="X626" s="47">
        <v>0</v>
      </c>
      <c r="Y626" s="47">
        <v>42000</v>
      </c>
      <c r="Z626" s="49"/>
      <c r="AA626" s="41">
        <v>17000</v>
      </c>
      <c r="AB626" s="41">
        <v>17000</v>
      </c>
      <c r="AC626" s="41">
        <v>0</v>
      </c>
      <c r="AD626" s="41">
        <v>17000</v>
      </c>
      <c r="AE626" s="49"/>
      <c r="AF626" s="43">
        <v>8000</v>
      </c>
      <c r="AG626" s="43">
        <v>8000</v>
      </c>
      <c r="AH626" s="43">
        <v>0</v>
      </c>
      <c r="AI626" s="43">
        <v>8000</v>
      </c>
      <c r="AJ626" s="49"/>
      <c r="AK626" s="45">
        <v>17000</v>
      </c>
      <c r="AL626" s="45">
        <v>17000</v>
      </c>
      <c r="AM626" s="45">
        <v>0</v>
      </c>
      <c r="AN626" s="45">
        <v>17000</v>
      </c>
      <c r="AO626" s="49"/>
      <c r="AP626" s="35">
        <v>10000</v>
      </c>
      <c r="AQ626" s="35">
        <v>7000</v>
      </c>
      <c r="AR626" s="35" t="s">
        <v>4422</v>
      </c>
      <c r="AS626" s="49"/>
      <c r="AT626" s="37">
        <v>0</v>
      </c>
      <c r="AU626" s="37">
        <v>0</v>
      </c>
      <c r="AV626" s="60">
        <v>0</v>
      </c>
    </row>
    <row r="627" spans="1:48" x14ac:dyDescent="0.35">
      <c r="A627" s="28" t="s">
        <v>5690</v>
      </c>
      <c r="B627" s="28">
        <v>606</v>
      </c>
      <c r="C627" s="28" t="s">
        <v>411</v>
      </c>
      <c r="D627" s="28" t="s">
        <v>411</v>
      </c>
      <c r="E627" s="35" t="s">
        <v>954</v>
      </c>
      <c r="F627" s="35" t="s">
        <v>8</v>
      </c>
      <c r="G627" s="28" t="s">
        <v>8</v>
      </c>
      <c r="H627" s="35" t="s">
        <v>1892</v>
      </c>
      <c r="I627" s="38"/>
      <c r="J627" s="35" t="s">
        <v>2328</v>
      </c>
      <c r="K627" s="35" t="s">
        <v>2760</v>
      </c>
      <c r="L627" s="35" t="s">
        <v>2834</v>
      </c>
      <c r="M627" s="35"/>
      <c r="N627" s="37"/>
      <c r="O627" s="37" t="s">
        <v>2941</v>
      </c>
      <c r="P627" s="35">
        <v>9849663929</v>
      </c>
      <c r="Q627" s="35" t="s">
        <v>2764</v>
      </c>
      <c r="R627" s="35" t="s">
        <v>82</v>
      </c>
      <c r="S627" s="49"/>
      <c r="T627" s="35" t="s">
        <v>2937</v>
      </c>
      <c r="U627" s="49"/>
      <c r="V627" s="47">
        <v>31000</v>
      </c>
      <c r="W627" s="47">
        <v>31000</v>
      </c>
      <c r="X627" s="47">
        <v>0</v>
      </c>
      <c r="Y627" s="47">
        <v>31000</v>
      </c>
      <c r="Z627" s="49"/>
      <c r="AA627" s="41">
        <v>6000</v>
      </c>
      <c r="AB627" s="41">
        <v>6000</v>
      </c>
      <c r="AC627" s="41">
        <v>0</v>
      </c>
      <c r="AD627" s="41">
        <v>6000</v>
      </c>
      <c r="AE627" s="49"/>
      <c r="AF627" s="43">
        <v>8000</v>
      </c>
      <c r="AG627" s="43">
        <v>8000</v>
      </c>
      <c r="AH627" s="43">
        <v>0</v>
      </c>
      <c r="AI627" s="43">
        <v>8000</v>
      </c>
      <c r="AJ627" s="49"/>
      <c r="AK627" s="45">
        <v>17000</v>
      </c>
      <c r="AL627" s="45">
        <v>17000</v>
      </c>
      <c r="AM627" s="45">
        <v>0</v>
      </c>
      <c r="AN627" s="45">
        <v>17000</v>
      </c>
      <c r="AO627" s="49"/>
      <c r="AP627" s="35">
        <v>10000</v>
      </c>
      <c r="AQ627" s="35">
        <v>7000</v>
      </c>
      <c r="AR627" s="35" t="s">
        <v>4422</v>
      </c>
      <c r="AS627" s="49"/>
      <c r="AT627" s="37">
        <v>0</v>
      </c>
      <c r="AU627" s="37">
        <v>0</v>
      </c>
      <c r="AV627" s="60">
        <v>0</v>
      </c>
    </row>
    <row r="628" spans="1:48" x14ac:dyDescent="0.35">
      <c r="A628" s="28" t="s">
        <v>5690</v>
      </c>
      <c r="B628" s="28">
        <v>607</v>
      </c>
      <c r="C628" s="28" t="s">
        <v>412</v>
      </c>
      <c r="D628" s="28" t="s">
        <v>412</v>
      </c>
      <c r="E628" s="35" t="s">
        <v>955</v>
      </c>
      <c r="F628" s="35" t="s">
        <v>8</v>
      </c>
      <c r="G628" s="28" t="s">
        <v>8</v>
      </c>
      <c r="H628" s="35" t="s">
        <v>1892</v>
      </c>
      <c r="I628" s="38"/>
      <c r="J628" s="35" t="s">
        <v>1926</v>
      </c>
      <c r="K628" s="35" t="s">
        <v>2760</v>
      </c>
      <c r="L628" s="35" t="s">
        <v>2834</v>
      </c>
      <c r="M628" s="35"/>
      <c r="N628" s="37"/>
      <c r="O628" s="37" t="s">
        <v>2941</v>
      </c>
      <c r="P628" s="35">
        <v>9618356868</v>
      </c>
      <c r="Q628" s="35" t="s">
        <v>2764</v>
      </c>
      <c r="R628" s="35" t="s">
        <v>108</v>
      </c>
      <c r="S628" s="49"/>
      <c r="T628" s="35" t="s">
        <v>2937</v>
      </c>
      <c r="U628" s="49"/>
      <c r="V628" s="47">
        <v>32000</v>
      </c>
      <c r="W628" s="47">
        <v>32000</v>
      </c>
      <c r="X628" s="47">
        <v>0</v>
      </c>
      <c r="Y628" s="47">
        <v>32000</v>
      </c>
      <c r="Z628" s="49"/>
      <c r="AA628" s="41">
        <v>7000</v>
      </c>
      <c r="AB628" s="41">
        <v>7000</v>
      </c>
      <c r="AC628" s="41">
        <v>0</v>
      </c>
      <c r="AD628" s="41">
        <v>7000</v>
      </c>
      <c r="AE628" s="49"/>
      <c r="AF628" s="43">
        <v>8000</v>
      </c>
      <c r="AG628" s="43">
        <v>8000</v>
      </c>
      <c r="AH628" s="43">
        <v>0</v>
      </c>
      <c r="AI628" s="43">
        <v>8000</v>
      </c>
      <c r="AJ628" s="49"/>
      <c r="AK628" s="45">
        <v>17000</v>
      </c>
      <c r="AL628" s="45">
        <v>17000</v>
      </c>
      <c r="AM628" s="45">
        <v>0</v>
      </c>
      <c r="AN628" s="45">
        <v>17000</v>
      </c>
      <c r="AO628" s="49"/>
      <c r="AP628" s="35">
        <v>10000</v>
      </c>
      <c r="AQ628" s="35">
        <v>7000</v>
      </c>
      <c r="AR628" s="35" t="s">
        <v>4422</v>
      </c>
      <c r="AS628" s="49"/>
      <c r="AT628" s="37">
        <v>0</v>
      </c>
      <c r="AU628" s="37">
        <v>0</v>
      </c>
      <c r="AV628" s="60">
        <v>0</v>
      </c>
    </row>
    <row r="629" spans="1:48" x14ac:dyDescent="0.35">
      <c r="A629" s="28" t="s">
        <v>5690</v>
      </c>
      <c r="B629" s="28">
        <v>608</v>
      </c>
      <c r="C629" s="28" t="s">
        <v>413</v>
      </c>
      <c r="D629" s="28" t="s">
        <v>413</v>
      </c>
      <c r="E629" s="35" t="s">
        <v>956</v>
      </c>
      <c r="F629" s="35" t="s">
        <v>8</v>
      </c>
      <c r="G629" s="28" t="s">
        <v>8</v>
      </c>
      <c r="H629" s="35" t="s">
        <v>1892</v>
      </c>
      <c r="I629" s="38"/>
      <c r="J629" s="35" t="s">
        <v>1942</v>
      </c>
      <c r="K629" s="35" t="s">
        <v>2760</v>
      </c>
      <c r="L629" s="35" t="s">
        <v>2834</v>
      </c>
      <c r="M629" s="35"/>
      <c r="N629" s="37"/>
      <c r="O629" s="37" t="s">
        <v>2941</v>
      </c>
      <c r="P629" s="35">
        <v>9505531153</v>
      </c>
      <c r="Q629" s="35" t="s">
        <v>2764</v>
      </c>
      <c r="R629" s="35" t="s">
        <v>108</v>
      </c>
      <c r="S629" s="49"/>
      <c r="T629" s="35" t="s">
        <v>2937</v>
      </c>
      <c r="U629" s="49"/>
      <c r="V629" s="47">
        <v>32500</v>
      </c>
      <c r="W629" s="47">
        <v>32500</v>
      </c>
      <c r="X629" s="47">
        <v>0</v>
      </c>
      <c r="Y629" s="47">
        <v>32500</v>
      </c>
      <c r="Z629" s="49"/>
      <c r="AA629" s="41">
        <v>7500</v>
      </c>
      <c r="AB629" s="41">
        <v>7500</v>
      </c>
      <c r="AC629" s="41">
        <v>0</v>
      </c>
      <c r="AD629" s="41">
        <v>7500</v>
      </c>
      <c r="AE629" s="49"/>
      <c r="AF629" s="43">
        <v>8000</v>
      </c>
      <c r="AG629" s="43">
        <v>8000</v>
      </c>
      <c r="AH629" s="43">
        <v>0</v>
      </c>
      <c r="AI629" s="43">
        <v>8000</v>
      </c>
      <c r="AJ629" s="49"/>
      <c r="AK629" s="45">
        <v>17000</v>
      </c>
      <c r="AL629" s="45">
        <v>17000</v>
      </c>
      <c r="AM629" s="45">
        <v>0</v>
      </c>
      <c r="AN629" s="45">
        <v>17000</v>
      </c>
      <c r="AO629" s="49"/>
      <c r="AP629" s="35">
        <v>10000</v>
      </c>
      <c r="AQ629" s="35">
        <v>7000</v>
      </c>
      <c r="AR629" s="35" t="s">
        <v>4422</v>
      </c>
      <c r="AS629" s="49"/>
      <c r="AT629" s="37">
        <v>0</v>
      </c>
      <c r="AU629" s="37">
        <v>0</v>
      </c>
      <c r="AV629" s="60">
        <v>0</v>
      </c>
    </row>
    <row r="630" spans="1:48" x14ac:dyDescent="0.35">
      <c r="A630" s="28" t="s">
        <v>5689</v>
      </c>
      <c r="B630" s="28">
        <v>609</v>
      </c>
      <c r="C630" s="66">
        <v>3818</v>
      </c>
      <c r="D630" s="28" t="s">
        <v>4883</v>
      </c>
      <c r="E630" s="28" t="s">
        <v>957</v>
      </c>
      <c r="F630" s="28" t="s">
        <v>8</v>
      </c>
      <c r="G630" s="28" t="s">
        <v>9</v>
      </c>
      <c r="H630" s="28" t="s">
        <v>1892</v>
      </c>
      <c r="I630" s="30"/>
      <c r="J630" s="28" t="s">
        <v>2329</v>
      </c>
      <c r="K630" s="28" t="s">
        <v>2761</v>
      </c>
      <c r="L630" s="28"/>
      <c r="M630" s="28"/>
      <c r="N630" s="31">
        <v>501673312838</v>
      </c>
      <c r="O630" s="31" t="s">
        <v>5229</v>
      </c>
      <c r="P630" s="28">
        <v>7093682155</v>
      </c>
      <c r="Q630" s="28" t="s">
        <v>2764</v>
      </c>
      <c r="R630" s="28" t="s">
        <v>80</v>
      </c>
      <c r="S630" s="49"/>
      <c r="T630" s="28">
        <v>331</v>
      </c>
      <c r="U630" s="49"/>
      <c r="V630" s="47">
        <v>27000</v>
      </c>
      <c r="W630" s="47">
        <v>11000</v>
      </c>
      <c r="X630" s="47">
        <v>8000</v>
      </c>
      <c r="Y630" s="47">
        <v>3000</v>
      </c>
      <c r="Z630" s="49"/>
      <c r="AA630" s="41">
        <v>2000</v>
      </c>
      <c r="AB630" s="41">
        <v>0</v>
      </c>
      <c r="AC630" s="41">
        <v>2000</v>
      </c>
      <c r="AD630" s="41">
        <v>-2000</v>
      </c>
      <c r="AE630" s="49"/>
      <c r="AF630" s="43">
        <v>8000</v>
      </c>
      <c r="AG630" s="43">
        <v>0</v>
      </c>
      <c r="AH630" s="43">
        <v>0</v>
      </c>
      <c r="AI630" s="43">
        <v>0</v>
      </c>
      <c r="AJ630" s="49"/>
      <c r="AK630" s="45">
        <v>17000</v>
      </c>
      <c r="AL630" s="45">
        <v>11000</v>
      </c>
      <c r="AM630" s="45">
        <v>6000</v>
      </c>
      <c r="AN630" s="45">
        <v>5000</v>
      </c>
      <c r="AO630" s="49"/>
      <c r="AP630" s="28">
        <v>10000</v>
      </c>
      <c r="AQ630" s="28">
        <v>7000</v>
      </c>
      <c r="AR630" s="28" t="s">
        <v>4422</v>
      </c>
      <c r="AS630" s="49"/>
      <c r="AT630" s="31">
        <v>72.727272727272734</v>
      </c>
      <c r="AU630" s="31">
        <v>54.54545454545454</v>
      </c>
      <c r="AV630" s="60">
        <v>44664</v>
      </c>
    </row>
    <row r="631" spans="1:48" x14ac:dyDescent="0.35">
      <c r="A631" s="28" t="s">
        <v>5689</v>
      </c>
      <c r="B631" s="28">
        <v>610</v>
      </c>
      <c r="C631" s="66">
        <v>3722</v>
      </c>
      <c r="D631" s="28" t="s">
        <v>4884</v>
      </c>
      <c r="E631" s="28" t="s">
        <v>958</v>
      </c>
      <c r="F631" s="28" t="s">
        <v>8</v>
      </c>
      <c r="G631" s="28" t="s">
        <v>8</v>
      </c>
      <c r="H631" s="28" t="s">
        <v>1892</v>
      </c>
      <c r="I631" s="30"/>
      <c r="J631" s="28" t="s">
        <v>2316</v>
      </c>
      <c r="K631" s="28" t="s">
        <v>2761</v>
      </c>
      <c r="L631" s="28"/>
      <c r="M631" s="28"/>
      <c r="N631" s="31">
        <v>512952648759</v>
      </c>
      <c r="O631" s="31" t="s">
        <v>5230</v>
      </c>
      <c r="P631" s="28">
        <v>9652260785</v>
      </c>
      <c r="Q631" s="28" t="s">
        <v>2764</v>
      </c>
      <c r="R631" s="28" t="s">
        <v>74</v>
      </c>
      <c r="S631" s="49"/>
      <c r="T631" s="28" t="s">
        <v>2937</v>
      </c>
      <c r="U631" s="49"/>
      <c r="V631" s="47">
        <v>28700</v>
      </c>
      <c r="W631" s="47">
        <v>28700</v>
      </c>
      <c r="X631" s="47">
        <v>5000</v>
      </c>
      <c r="Y631" s="47">
        <v>23700</v>
      </c>
      <c r="Z631" s="49"/>
      <c r="AA631" s="41">
        <v>5200</v>
      </c>
      <c r="AB631" s="41">
        <v>5200</v>
      </c>
      <c r="AC631" s="41">
        <v>4000</v>
      </c>
      <c r="AD631" s="41">
        <v>1200</v>
      </c>
      <c r="AE631" s="49"/>
      <c r="AF631" s="43">
        <v>8000</v>
      </c>
      <c r="AG631" s="43">
        <v>8000</v>
      </c>
      <c r="AH631" s="43">
        <v>0</v>
      </c>
      <c r="AI631" s="43">
        <v>8000</v>
      </c>
      <c r="AJ631" s="49"/>
      <c r="AK631" s="45">
        <v>15500</v>
      </c>
      <c r="AL631" s="45">
        <v>15500</v>
      </c>
      <c r="AM631" s="45">
        <v>1000</v>
      </c>
      <c r="AN631" s="45">
        <v>14500</v>
      </c>
      <c r="AO631" s="49"/>
      <c r="AP631" s="28">
        <v>10000</v>
      </c>
      <c r="AQ631" s="28">
        <v>5500</v>
      </c>
      <c r="AR631" s="28" t="s">
        <v>4422</v>
      </c>
      <c r="AS631" s="49"/>
      <c r="AT631" s="31">
        <v>17.421602787456447</v>
      </c>
      <c r="AU631" s="31">
        <v>6.4516129032258061</v>
      </c>
      <c r="AV631" s="60">
        <v>44663</v>
      </c>
    </row>
    <row r="632" spans="1:48" x14ac:dyDescent="0.35">
      <c r="A632" s="28" t="s">
        <v>5689</v>
      </c>
      <c r="B632" s="28">
        <v>611</v>
      </c>
      <c r="C632" s="66">
        <v>3723</v>
      </c>
      <c r="D632" s="28" t="s">
        <v>4885</v>
      </c>
      <c r="E632" s="28" t="s">
        <v>959</v>
      </c>
      <c r="F632" s="28" t="s">
        <v>8</v>
      </c>
      <c r="G632" s="28" t="s">
        <v>8</v>
      </c>
      <c r="H632" s="28" t="s">
        <v>1892</v>
      </c>
      <c r="I632" s="30"/>
      <c r="J632" s="28" t="s">
        <v>1935</v>
      </c>
      <c r="K632" s="28" t="s">
        <v>2761</v>
      </c>
      <c r="L632" s="28"/>
      <c r="M632" s="28"/>
      <c r="N632" s="31">
        <v>367525636638</v>
      </c>
      <c r="O632" s="31" t="s">
        <v>5231</v>
      </c>
      <c r="P632" s="28">
        <v>9951283269</v>
      </c>
      <c r="Q632" s="28" t="s">
        <v>2764</v>
      </c>
      <c r="R632" s="28" t="s">
        <v>43</v>
      </c>
      <c r="S632" s="49" t="s">
        <v>2956</v>
      </c>
      <c r="T632" s="28">
        <v>120</v>
      </c>
      <c r="U632" s="49"/>
      <c r="V632" s="47">
        <v>25000</v>
      </c>
      <c r="W632" s="47">
        <v>13000</v>
      </c>
      <c r="X632" s="47">
        <v>12500</v>
      </c>
      <c r="Y632" s="47">
        <v>500</v>
      </c>
      <c r="Z632" s="49"/>
      <c r="AA632" s="41">
        <v>0</v>
      </c>
      <c r="AB632" s="41">
        <v>0</v>
      </c>
      <c r="AC632" s="41">
        <v>0</v>
      </c>
      <c r="AD632" s="41">
        <v>0</v>
      </c>
      <c r="AE632" s="49"/>
      <c r="AF632" s="43">
        <v>8000</v>
      </c>
      <c r="AG632" s="43">
        <v>0</v>
      </c>
      <c r="AH632" s="43">
        <v>0</v>
      </c>
      <c r="AI632" s="43">
        <v>0</v>
      </c>
      <c r="AJ632" s="49"/>
      <c r="AK632" s="45">
        <v>17000</v>
      </c>
      <c r="AL632" s="45">
        <v>13000</v>
      </c>
      <c r="AM632" s="45">
        <v>12500</v>
      </c>
      <c r="AN632" s="45">
        <v>500</v>
      </c>
      <c r="AO632" s="49"/>
      <c r="AP632" s="28">
        <v>10000</v>
      </c>
      <c r="AQ632" s="28">
        <v>7000</v>
      </c>
      <c r="AR632" s="28" t="s">
        <v>4422</v>
      </c>
      <c r="AS632" s="49"/>
      <c r="AT632" s="31">
        <v>96.15384615384616</v>
      </c>
      <c r="AU632" s="31">
        <v>96.15384615384616</v>
      </c>
      <c r="AV632" s="60">
        <v>44673</v>
      </c>
    </row>
    <row r="633" spans="1:48" x14ac:dyDescent="0.35">
      <c r="A633" s="28" t="s">
        <v>5689</v>
      </c>
      <c r="B633" s="28">
        <v>612</v>
      </c>
      <c r="C633" s="66">
        <v>3753</v>
      </c>
      <c r="D633" s="28" t="s">
        <v>4886</v>
      </c>
      <c r="E633" s="28" t="s">
        <v>960</v>
      </c>
      <c r="F633" s="28" t="s">
        <v>8</v>
      </c>
      <c r="G633" s="28" t="s">
        <v>9</v>
      </c>
      <c r="H633" s="28" t="s">
        <v>1892</v>
      </c>
      <c r="I633" s="30"/>
      <c r="J633" s="28" t="s">
        <v>2330</v>
      </c>
      <c r="K633" s="28" t="s">
        <v>2761</v>
      </c>
      <c r="L633" s="28"/>
      <c r="M633" s="28"/>
      <c r="N633" s="31">
        <v>964271334273</v>
      </c>
      <c r="O633" s="31" t="s">
        <v>5232</v>
      </c>
      <c r="P633" s="28">
        <v>9866828994</v>
      </c>
      <c r="Q633" s="28" t="s">
        <v>2764</v>
      </c>
      <c r="R633" s="28" t="s">
        <v>108</v>
      </c>
      <c r="S633" s="49"/>
      <c r="T633" s="28" t="s">
        <v>2937</v>
      </c>
      <c r="U633" s="49"/>
      <c r="V633" s="47">
        <v>29500</v>
      </c>
      <c r="W633" s="47">
        <v>29500</v>
      </c>
      <c r="X633" s="47">
        <v>4000</v>
      </c>
      <c r="Y633" s="47">
        <v>25500</v>
      </c>
      <c r="Z633" s="49"/>
      <c r="AA633" s="41">
        <v>4500</v>
      </c>
      <c r="AB633" s="41">
        <v>4500</v>
      </c>
      <c r="AC633" s="41">
        <v>4000</v>
      </c>
      <c r="AD633" s="41">
        <v>500</v>
      </c>
      <c r="AE633" s="49"/>
      <c r="AF633" s="43">
        <v>8000</v>
      </c>
      <c r="AG633" s="43">
        <v>8000</v>
      </c>
      <c r="AH633" s="43">
        <v>0</v>
      </c>
      <c r="AI633" s="43">
        <v>8000</v>
      </c>
      <c r="AJ633" s="49"/>
      <c r="AK633" s="45">
        <v>17000</v>
      </c>
      <c r="AL633" s="45">
        <v>17000</v>
      </c>
      <c r="AM633" s="45">
        <v>0</v>
      </c>
      <c r="AN633" s="45">
        <v>17000</v>
      </c>
      <c r="AO633" s="49"/>
      <c r="AP633" s="28">
        <v>10000</v>
      </c>
      <c r="AQ633" s="28">
        <v>7000</v>
      </c>
      <c r="AR633" s="28" t="s">
        <v>4422</v>
      </c>
      <c r="AS633" s="49"/>
      <c r="AT633" s="31">
        <v>13.559322033898304</v>
      </c>
      <c r="AU633" s="31">
        <v>0</v>
      </c>
      <c r="AV633" s="60">
        <v>44671</v>
      </c>
    </row>
    <row r="634" spans="1:48" x14ac:dyDescent="0.35">
      <c r="A634" s="28" t="s">
        <v>5689</v>
      </c>
      <c r="B634" s="28">
        <v>613</v>
      </c>
      <c r="C634" s="66">
        <v>3724</v>
      </c>
      <c r="D634" s="28" t="s">
        <v>4887</v>
      </c>
      <c r="E634" s="28" t="s">
        <v>961</v>
      </c>
      <c r="F634" s="28" t="s">
        <v>8</v>
      </c>
      <c r="G634" s="28" t="s">
        <v>9</v>
      </c>
      <c r="H634" s="28" t="s">
        <v>1892</v>
      </c>
      <c r="I634" s="30"/>
      <c r="J634" s="28" t="s">
        <v>2331</v>
      </c>
      <c r="K634" s="28" t="s">
        <v>2761</v>
      </c>
      <c r="L634" s="28"/>
      <c r="M634" s="28"/>
      <c r="N634" s="31">
        <v>888443043160</v>
      </c>
      <c r="O634" s="31" t="s">
        <v>5233</v>
      </c>
      <c r="P634" s="28">
        <v>9951407808</v>
      </c>
      <c r="Q634" s="28" t="s">
        <v>2764</v>
      </c>
      <c r="R634" s="28" t="s">
        <v>49</v>
      </c>
      <c r="S634" s="49"/>
      <c r="T634" s="28">
        <v>270</v>
      </c>
      <c r="U634" s="49"/>
      <c r="V634" s="47">
        <v>26000</v>
      </c>
      <c r="W634" s="47">
        <v>13500</v>
      </c>
      <c r="X634" s="47">
        <v>8000</v>
      </c>
      <c r="Y634" s="47">
        <v>5500</v>
      </c>
      <c r="Z634" s="49"/>
      <c r="AA634" s="41">
        <v>3000</v>
      </c>
      <c r="AB634" s="41">
        <v>3000</v>
      </c>
      <c r="AC634" s="41">
        <v>3000</v>
      </c>
      <c r="AD634" s="41">
        <v>0</v>
      </c>
      <c r="AE634" s="49"/>
      <c r="AF634" s="43">
        <v>8000</v>
      </c>
      <c r="AG634" s="43">
        <v>0</v>
      </c>
      <c r="AH634" s="43">
        <v>0</v>
      </c>
      <c r="AI634" s="43">
        <v>0</v>
      </c>
      <c r="AJ634" s="49"/>
      <c r="AK634" s="45">
        <v>15000</v>
      </c>
      <c r="AL634" s="45">
        <v>10500</v>
      </c>
      <c r="AM634" s="45">
        <v>5000</v>
      </c>
      <c r="AN634" s="45">
        <v>5500</v>
      </c>
      <c r="AO634" s="49"/>
      <c r="AP634" s="28">
        <v>10000</v>
      </c>
      <c r="AQ634" s="28">
        <v>5000</v>
      </c>
      <c r="AR634" s="28" t="s">
        <v>4422</v>
      </c>
      <c r="AS634" s="49"/>
      <c r="AT634" s="31">
        <v>59.259259259259252</v>
      </c>
      <c r="AU634" s="31">
        <v>47.619047619047613</v>
      </c>
      <c r="AV634" s="60">
        <v>44659</v>
      </c>
    </row>
    <row r="635" spans="1:48" x14ac:dyDescent="0.35">
      <c r="A635" s="28" t="s">
        <v>5690</v>
      </c>
      <c r="B635" s="28">
        <v>614</v>
      </c>
      <c r="C635" s="28" t="s">
        <v>414</v>
      </c>
      <c r="D635" s="28" t="s">
        <v>414</v>
      </c>
      <c r="E635" s="35" t="s">
        <v>962</v>
      </c>
      <c r="F635" s="35" t="s">
        <v>8</v>
      </c>
      <c r="G635" s="28" t="s">
        <v>9</v>
      </c>
      <c r="H635" s="35" t="s">
        <v>1892</v>
      </c>
      <c r="I635" s="38"/>
      <c r="J635" s="35" t="s">
        <v>2332</v>
      </c>
      <c r="K635" s="35" t="s">
        <v>2760</v>
      </c>
      <c r="L635" s="35" t="s">
        <v>2834</v>
      </c>
      <c r="M635" s="35"/>
      <c r="N635" s="37"/>
      <c r="O635" s="37" t="s">
        <v>2941</v>
      </c>
      <c r="P635" s="35">
        <v>9133762414</v>
      </c>
      <c r="Q635" s="35" t="s">
        <v>2764</v>
      </c>
      <c r="R635" s="35" t="s">
        <v>58</v>
      </c>
      <c r="S635" s="49"/>
      <c r="T635" s="35" t="s">
        <v>2937</v>
      </c>
      <c r="U635" s="49"/>
      <c r="V635" s="47">
        <v>32000</v>
      </c>
      <c r="W635" s="47">
        <v>32000</v>
      </c>
      <c r="X635" s="47">
        <v>0</v>
      </c>
      <c r="Y635" s="47">
        <v>32000</v>
      </c>
      <c r="Z635" s="49"/>
      <c r="AA635" s="41">
        <v>7000</v>
      </c>
      <c r="AB635" s="41">
        <v>7000</v>
      </c>
      <c r="AC635" s="41">
        <v>0</v>
      </c>
      <c r="AD635" s="41">
        <v>7000</v>
      </c>
      <c r="AE635" s="49"/>
      <c r="AF635" s="43">
        <v>8000</v>
      </c>
      <c r="AG635" s="43">
        <v>8000</v>
      </c>
      <c r="AH635" s="43">
        <v>0</v>
      </c>
      <c r="AI635" s="43">
        <v>8000</v>
      </c>
      <c r="AJ635" s="49"/>
      <c r="AK635" s="45">
        <v>17000</v>
      </c>
      <c r="AL635" s="45">
        <v>17000</v>
      </c>
      <c r="AM635" s="45">
        <v>0</v>
      </c>
      <c r="AN635" s="45">
        <v>17000</v>
      </c>
      <c r="AO635" s="49"/>
      <c r="AP635" s="35">
        <v>10000</v>
      </c>
      <c r="AQ635" s="35">
        <v>7000</v>
      </c>
      <c r="AR635" s="35" t="s">
        <v>4422</v>
      </c>
      <c r="AS635" s="49"/>
      <c r="AT635" s="37">
        <v>0</v>
      </c>
      <c r="AU635" s="37">
        <v>0</v>
      </c>
      <c r="AV635" s="60">
        <v>0</v>
      </c>
    </row>
    <row r="636" spans="1:48" x14ac:dyDescent="0.35">
      <c r="A636" s="28" t="s">
        <v>5690</v>
      </c>
      <c r="B636" s="28">
        <v>615</v>
      </c>
      <c r="C636" s="66">
        <v>3956</v>
      </c>
      <c r="D636" s="28" t="s">
        <v>1847</v>
      </c>
      <c r="E636" s="35" t="s">
        <v>963</v>
      </c>
      <c r="F636" s="35" t="s">
        <v>8</v>
      </c>
      <c r="G636" s="28" t="s">
        <v>8</v>
      </c>
      <c r="H636" s="35" t="s">
        <v>1892</v>
      </c>
      <c r="I636" s="38"/>
      <c r="J636" s="35" t="s">
        <v>2333</v>
      </c>
      <c r="K636" s="35" t="s">
        <v>2760</v>
      </c>
      <c r="L636" s="35"/>
      <c r="M636" s="35"/>
      <c r="N636" s="37"/>
      <c r="O636" s="37" t="s">
        <v>2941</v>
      </c>
      <c r="P636" s="35">
        <v>9959415907</v>
      </c>
      <c r="Q636" s="35" t="s">
        <v>2764</v>
      </c>
      <c r="R636" s="35" t="s">
        <v>67</v>
      </c>
      <c r="S636" s="49"/>
      <c r="T636" s="35" t="s">
        <v>2937</v>
      </c>
      <c r="U636" s="49"/>
      <c r="V636" s="47">
        <v>30500</v>
      </c>
      <c r="W636" s="47">
        <v>30500</v>
      </c>
      <c r="X636" s="47">
        <v>0</v>
      </c>
      <c r="Y636" s="47">
        <v>30500</v>
      </c>
      <c r="Z636" s="49"/>
      <c r="AA636" s="41">
        <v>4500</v>
      </c>
      <c r="AB636" s="41">
        <v>4500</v>
      </c>
      <c r="AC636" s="41">
        <v>0</v>
      </c>
      <c r="AD636" s="41">
        <v>4500</v>
      </c>
      <c r="AE636" s="49"/>
      <c r="AF636" s="43">
        <v>8000</v>
      </c>
      <c r="AG636" s="43">
        <v>8000</v>
      </c>
      <c r="AH636" s="43">
        <v>0</v>
      </c>
      <c r="AI636" s="43">
        <v>8000</v>
      </c>
      <c r="AJ636" s="49"/>
      <c r="AK636" s="45">
        <v>18000</v>
      </c>
      <c r="AL636" s="45">
        <v>18000</v>
      </c>
      <c r="AM636" s="45">
        <v>0</v>
      </c>
      <c r="AN636" s="45">
        <v>18000</v>
      </c>
      <c r="AO636" s="49"/>
      <c r="AP636" s="35">
        <v>10000</v>
      </c>
      <c r="AQ636" s="35">
        <v>8000</v>
      </c>
      <c r="AR636" s="35" t="s">
        <v>4422</v>
      </c>
      <c r="AS636" s="49"/>
      <c r="AT636" s="37">
        <v>0</v>
      </c>
      <c r="AU636" s="37">
        <v>0</v>
      </c>
      <c r="AV636" s="60">
        <v>0</v>
      </c>
    </row>
    <row r="637" spans="1:48" x14ac:dyDescent="0.35">
      <c r="A637" s="28" t="s">
        <v>5690</v>
      </c>
      <c r="B637" s="28">
        <v>616</v>
      </c>
      <c r="C637" s="28" t="s">
        <v>415</v>
      </c>
      <c r="D637" s="28" t="s">
        <v>415</v>
      </c>
      <c r="E637" s="35" t="s">
        <v>964</v>
      </c>
      <c r="F637" s="35" t="s">
        <v>8</v>
      </c>
      <c r="G637" s="28" t="s">
        <v>8</v>
      </c>
      <c r="H637" s="35" t="s">
        <v>1892</v>
      </c>
      <c r="I637" s="38"/>
      <c r="J637" s="35" t="s">
        <v>2334</v>
      </c>
      <c r="K637" s="35" t="s">
        <v>2872</v>
      </c>
      <c r="L637" s="35" t="s">
        <v>2834</v>
      </c>
      <c r="M637" s="35"/>
      <c r="N637" s="37"/>
      <c r="O637" s="37" t="s">
        <v>2941</v>
      </c>
      <c r="P637" s="35">
        <v>9848454146</v>
      </c>
      <c r="Q637" s="35" t="s">
        <v>2762</v>
      </c>
      <c r="R637" s="35" t="s">
        <v>97</v>
      </c>
      <c r="S637" s="49"/>
      <c r="T637" s="35" t="s">
        <v>2937</v>
      </c>
      <c r="U637" s="49"/>
      <c r="V637" s="47">
        <v>18000</v>
      </c>
      <c r="W637" s="47">
        <v>18000</v>
      </c>
      <c r="X637" s="47">
        <v>5000</v>
      </c>
      <c r="Y637" s="47">
        <v>13000</v>
      </c>
      <c r="Z637" s="49"/>
      <c r="AA637" s="41">
        <v>0</v>
      </c>
      <c r="AB637" s="41">
        <v>0</v>
      </c>
      <c r="AC637" s="41">
        <v>0</v>
      </c>
      <c r="AD637" s="41">
        <v>0</v>
      </c>
      <c r="AE637" s="49"/>
      <c r="AF637" s="43">
        <v>8000</v>
      </c>
      <c r="AG637" s="43">
        <v>8000</v>
      </c>
      <c r="AH637" s="43">
        <v>5000</v>
      </c>
      <c r="AI637" s="43">
        <v>3000</v>
      </c>
      <c r="AJ637" s="49"/>
      <c r="AK637" s="45">
        <v>10000</v>
      </c>
      <c r="AL637" s="45">
        <v>10000</v>
      </c>
      <c r="AM637" s="45">
        <v>0</v>
      </c>
      <c r="AN637" s="45">
        <v>10000</v>
      </c>
      <c r="AO637" s="49"/>
      <c r="AP637" s="35">
        <v>10000</v>
      </c>
      <c r="AQ637" s="35" t="s">
        <v>4422</v>
      </c>
      <c r="AR637" s="35" t="s">
        <v>4422</v>
      </c>
      <c r="AS637" s="49"/>
      <c r="AT637" s="37">
        <v>27.777777777777779</v>
      </c>
      <c r="AU637" s="37">
        <v>0</v>
      </c>
      <c r="AV637" s="60">
        <v>44454</v>
      </c>
    </row>
    <row r="638" spans="1:48" x14ac:dyDescent="0.35">
      <c r="A638" s="28" t="s">
        <v>5689</v>
      </c>
      <c r="B638" s="28">
        <v>617</v>
      </c>
      <c r="C638" s="66">
        <v>3755</v>
      </c>
      <c r="D638" s="28" t="s">
        <v>4888</v>
      </c>
      <c r="E638" s="28" t="s">
        <v>965</v>
      </c>
      <c r="F638" s="28" t="s">
        <v>8</v>
      </c>
      <c r="G638" s="28" t="s">
        <v>9</v>
      </c>
      <c r="H638" s="28" t="s">
        <v>1892</v>
      </c>
      <c r="I638" s="30"/>
      <c r="J638" s="28" t="s">
        <v>1923</v>
      </c>
      <c r="K638" s="28" t="s">
        <v>2761</v>
      </c>
      <c r="L638" s="28"/>
      <c r="M638" s="28"/>
      <c r="N638" s="31">
        <v>333380022790</v>
      </c>
      <c r="O638" s="31" t="s">
        <v>5234</v>
      </c>
      <c r="P638" s="28">
        <v>9381790950</v>
      </c>
      <c r="Q638" s="28" t="s">
        <v>2764</v>
      </c>
      <c r="R638" s="28" t="s">
        <v>62</v>
      </c>
      <c r="S638" s="49"/>
      <c r="T638" s="28">
        <v>129</v>
      </c>
      <c r="U638" s="49"/>
      <c r="V638" s="47">
        <v>26000</v>
      </c>
      <c r="W638" s="47">
        <v>12500</v>
      </c>
      <c r="X638" s="47">
        <v>12500</v>
      </c>
      <c r="Y638" s="47">
        <v>0</v>
      </c>
      <c r="Z638" s="49"/>
      <c r="AA638" s="41">
        <v>0</v>
      </c>
      <c r="AB638" s="41">
        <v>0</v>
      </c>
      <c r="AC638" s="41">
        <v>0</v>
      </c>
      <c r="AD638" s="41">
        <v>0</v>
      </c>
      <c r="AE638" s="49"/>
      <c r="AF638" s="43">
        <v>8000</v>
      </c>
      <c r="AG638" s="43">
        <v>0</v>
      </c>
      <c r="AH638" s="43">
        <v>0</v>
      </c>
      <c r="AI638" s="43">
        <v>0</v>
      </c>
      <c r="AJ638" s="49"/>
      <c r="AK638" s="45">
        <v>18000</v>
      </c>
      <c r="AL638" s="45">
        <v>12500</v>
      </c>
      <c r="AM638" s="45">
        <v>12500</v>
      </c>
      <c r="AN638" s="45">
        <v>0</v>
      </c>
      <c r="AO638" s="49"/>
      <c r="AP638" s="28">
        <v>10000</v>
      </c>
      <c r="AQ638" s="28">
        <v>8000</v>
      </c>
      <c r="AR638" s="28" t="s">
        <v>4422</v>
      </c>
      <c r="AS638" s="49"/>
      <c r="AT638" s="31">
        <v>100</v>
      </c>
      <c r="AU638" s="31">
        <v>100</v>
      </c>
      <c r="AV638" s="60">
        <v>44662</v>
      </c>
    </row>
    <row r="639" spans="1:48" x14ac:dyDescent="0.35">
      <c r="A639" s="28" t="s">
        <v>5689</v>
      </c>
      <c r="B639" s="28">
        <v>618</v>
      </c>
      <c r="C639" s="66">
        <v>4460</v>
      </c>
      <c r="D639" s="28">
        <v>4460</v>
      </c>
      <c r="E639" s="28" t="s">
        <v>966</v>
      </c>
      <c r="F639" s="28" t="s">
        <v>8</v>
      </c>
      <c r="G639" s="28" t="s">
        <v>8</v>
      </c>
      <c r="H639" s="28" t="s">
        <v>1892</v>
      </c>
      <c r="I639" s="30"/>
      <c r="J639" s="28" t="s">
        <v>2043</v>
      </c>
      <c r="K639" s="28" t="s">
        <v>2761</v>
      </c>
      <c r="L639" s="28"/>
      <c r="M639" s="28"/>
      <c r="N639" s="31">
        <v>389319715562</v>
      </c>
      <c r="O639" s="31" t="s">
        <v>5235</v>
      </c>
      <c r="P639" s="28">
        <v>9618308193</v>
      </c>
      <c r="Q639" s="28" t="s">
        <v>2764</v>
      </c>
      <c r="R639" s="28" t="s">
        <v>62</v>
      </c>
      <c r="S639" s="49"/>
      <c r="T639" s="28">
        <v>19</v>
      </c>
      <c r="U639" s="49"/>
      <c r="V639" s="47">
        <v>26000</v>
      </c>
      <c r="W639" s="47">
        <v>12000</v>
      </c>
      <c r="X639" s="47">
        <v>6500</v>
      </c>
      <c r="Y639" s="47">
        <v>5500</v>
      </c>
      <c r="Z639" s="49"/>
      <c r="AA639" s="41">
        <v>0</v>
      </c>
      <c r="AB639" s="41">
        <v>0</v>
      </c>
      <c r="AC639" s="41">
        <v>0</v>
      </c>
      <c r="AD639" s="41">
        <v>0</v>
      </c>
      <c r="AE639" s="49"/>
      <c r="AF639" s="43">
        <v>8000</v>
      </c>
      <c r="AG639" s="43">
        <v>0</v>
      </c>
      <c r="AH639" s="43">
        <v>0</v>
      </c>
      <c r="AI639" s="43">
        <v>0</v>
      </c>
      <c r="AJ639" s="49"/>
      <c r="AK639" s="45">
        <v>18000</v>
      </c>
      <c r="AL639" s="45">
        <v>12000</v>
      </c>
      <c r="AM639" s="45">
        <v>6500</v>
      </c>
      <c r="AN639" s="45">
        <v>5500</v>
      </c>
      <c r="AO639" s="49"/>
      <c r="AP639" s="28">
        <v>10000</v>
      </c>
      <c r="AQ639" s="28">
        <v>8000</v>
      </c>
      <c r="AR639" s="28" t="s">
        <v>4422</v>
      </c>
      <c r="AS639" s="49"/>
      <c r="AT639" s="31">
        <v>54.166666666666664</v>
      </c>
      <c r="AU639" s="31">
        <v>54.166666666666664</v>
      </c>
      <c r="AV639" s="60">
        <v>44644</v>
      </c>
    </row>
    <row r="640" spans="1:48" x14ac:dyDescent="0.35">
      <c r="A640" s="28" t="s">
        <v>5690</v>
      </c>
      <c r="B640" s="28">
        <v>619</v>
      </c>
      <c r="C640" s="28" t="s">
        <v>416</v>
      </c>
      <c r="D640" s="28" t="s">
        <v>416</v>
      </c>
      <c r="E640" s="35" t="s">
        <v>967</v>
      </c>
      <c r="F640" s="35" t="s">
        <v>8</v>
      </c>
      <c r="G640" s="28" t="s">
        <v>8</v>
      </c>
      <c r="H640" s="35" t="s">
        <v>1892</v>
      </c>
      <c r="I640" s="38"/>
      <c r="J640" s="35" t="s">
        <v>2323</v>
      </c>
      <c r="K640" s="35" t="s">
        <v>2760</v>
      </c>
      <c r="L640" s="35" t="s">
        <v>2834</v>
      </c>
      <c r="M640" s="35"/>
      <c r="N640" s="37"/>
      <c r="O640" s="37" t="s">
        <v>2941</v>
      </c>
      <c r="P640" s="35">
        <v>9640391856</v>
      </c>
      <c r="Q640" s="35" t="s">
        <v>2764</v>
      </c>
      <c r="R640" s="35" t="s">
        <v>67</v>
      </c>
      <c r="S640" s="49"/>
      <c r="T640" s="35" t="s">
        <v>2937</v>
      </c>
      <c r="U640" s="49"/>
      <c r="V640" s="47">
        <v>39500</v>
      </c>
      <c r="W640" s="47">
        <v>39500</v>
      </c>
      <c r="X640" s="47">
        <v>0</v>
      </c>
      <c r="Y640" s="47">
        <v>39500</v>
      </c>
      <c r="Z640" s="49"/>
      <c r="AA640" s="41">
        <v>13500</v>
      </c>
      <c r="AB640" s="41">
        <v>13500</v>
      </c>
      <c r="AC640" s="41">
        <v>0</v>
      </c>
      <c r="AD640" s="41">
        <v>13500</v>
      </c>
      <c r="AE640" s="49"/>
      <c r="AF640" s="43">
        <v>8000</v>
      </c>
      <c r="AG640" s="43">
        <v>8000</v>
      </c>
      <c r="AH640" s="43">
        <v>0</v>
      </c>
      <c r="AI640" s="43">
        <v>8000</v>
      </c>
      <c r="AJ640" s="49"/>
      <c r="AK640" s="45">
        <v>18000</v>
      </c>
      <c r="AL640" s="45">
        <v>18000</v>
      </c>
      <c r="AM640" s="45">
        <v>0</v>
      </c>
      <c r="AN640" s="45">
        <v>18000</v>
      </c>
      <c r="AO640" s="49"/>
      <c r="AP640" s="35">
        <v>10000</v>
      </c>
      <c r="AQ640" s="35">
        <v>8000</v>
      </c>
      <c r="AR640" s="35" t="s">
        <v>4422</v>
      </c>
      <c r="AS640" s="49"/>
      <c r="AT640" s="37">
        <v>0</v>
      </c>
      <c r="AU640" s="37">
        <v>0</v>
      </c>
      <c r="AV640" s="60">
        <v>0</v>
      </c>
    </row>
    <row r="641" spans="1:48" x14ac:dyDescent="0.35">
      <c r="A641" s="28" t="s">
        <v>5690</v>
      </c>
      <c r="B641" s="28">
        <v>620</v>
      </c>
      <c r="C641" s="66">
        <v>3827</v>
      </c>
      <c r="D641" s="28" t="s">
        <v>1848</v>
      </c>
      <c r="E641" s="35" t="s">
        <v>968</v>
      </c>
      <c r="F641" s="35" t="s">
        <v>8</v>
      </c>
      <c r="G641" s="28" t="s">
        <v>8</v>
      </c>
      <c r="H641" s="35" t="s">
        <v>1892</v>
      </c>
      <c r="I641" s="38"/>
      <c r="J641" s="35" t="s">
        <v>2007</v>
      </c>
      <c r="K641" s="35" t="s">
        <v>2760</v>
      </c>
      <c r="L641" s="35"/>
      <c r="M641" s="35"/>
      <c r="N641" s="37"/>
      <c r="O641" s="37" t="s">
        <v>2941</v>
      </c>
      <c r="P641" s="35">
        <v>9010919008</v>
      </c>
      <c r="Q641" s="35" t="s">
        <v>2764</v>
      </c>
      <c r="R641" s="35" t="s">
        <v>53</v>
      </c>
      <c r="S641" s="49"/>
      <c r="T641" s="35" t="s">
        <v>2937</v>
      </c>
      <c r="U641" s="49"/>
      <c r="V641" s="47">
        <v>23000</v>
      </c>
      <c r="W641" s="47">
        <v>23000</v>
      </c>
      <c r="X641" s="47">
        <v>0</v>
      </c>
      <c r="Y641" s="47">
        <v>23000</v>
      </c>
      <c r="Z641" s="49"/>
      <c r="AA641" s="41">
        <v>0</v>
      </c>
      <c r="AB641" s="41">
        <v>0</v>
      </c>
      <c r="AC641" s="41">
        <v>0</v>
      </c>
      <c r="AD641" s="41">
        <v>0</v>
      </c>
      <c r="AE641" s="49"/>
      <c r="AF641" s="43">
        <v>8000</v>
      </c>
      <c r="AG641" s="43">
        <v>8000</v>
      </c>
      <c r="AH641" s="43">
        <v>0</v>
      </c>
      <c r="AI641" s="43">
        <v>8000</v>
      </c>
      <c r="AJ641" s="49"/>
      <c r="AK641" s="45">
        <v>15000</v>
      </c>
      <c r="AL641" s="45">
        <v>15000</v>
      </c>
      <c r="AM641" s="45">
        <v>0</v>
      </c>
      <c r="AN641" s="45">
        <v>15000</v>
      </c>
      <c r="AO641" s="49"/>
      <c r="AP641" s="35">
        <v>10000</v>
      </c>
      <c r="AQ641" s="35">
        <v>5000</v>
      </c>
      <c r="AR641" s="35" t="s">
        <v>4422</v>
      </c>
      <c r="AS641" s="49"/>
      <c r="AT641" s="37">
        <v>0</v>
      </c>
      <c r="AU641" s="37">
        <v>0</v>
      </c>
      <c r="AV641" s="60">
        <v>0</v>
      </c>
    </row>
    <row r="642" spans="1:48" x14ac:dyDescent="0.35">
      <c r="A642" s="28" t="s">
        <v>5690</v>
      </c>
      <c r="B642" s="28">
        <v>621</v>
      </c>
      <c r="C642" s="28" t="s">
        <v>417</v>
      </c>
      <c r="D642" s="28" t="s">
        <v>417</v>
      </c>
      <c r="E642" s="35" t="s">
        <v>969</v>
      </c>
      <c r="F642" s="35" t="s">
        <v>8</v>
      </c>
      <c r="G642" s="28" t="s">
        <v>8</v>
      </c>
      <c r="H642" s="35" t="s">
        <v>1892</v>
      </c>
      <c r="I642" s="38"/>
      <c r="J642" s="35" t="s">
        <v>2335</v>
      </c>
      <c r="K642" s="35" t="s">
        <v>2760</v>
      </c>
      <c r="L642" s="35" t="s">
        <v>2834</v>
      </c>
      <c r="M642" s="35"/>
      <c r="N642" s="37"/>
      <c r="O642" s="37" t="s">
        <v>2941</v>
      </c>
      <c r="P642" s="35">
        <v>8919213930</v>
      </c>
      <c r="Q642" s="35" t="s">
        <v>2764</v>
      </c>
      <c r="R642" s="35" t="s">
        <v>67</v>
      </c>
      <c r="S642" s="49"/>
      <c r="T642" s="35" t="s">
        <v>2937</v>
      </c>
      <c r="U642" s="49"/>
      <c r="V642" s="47">
        <v>28100</v>
      </c>
      <c r="W642" s="47">
        <v>28100</v>
      </c>
      <c r="X642" s="47">
        <v>0</v>
      </c>
      <c r="Y642" s="47">
        <v>28100</v>
      </c>
      <c r="Z642" s="49"/>
      <c r="AA642" s="41">
        <v>2100</v>
      </c>
      <c r="AB642" s="41">
        <v>2100</v>
      </c>
      <c r="AC642" s="41">
        <v>0</v>
      </c>
      <c r="AD642" s="41">
        <v>2100</v>
      </c>
      <c r="AE642" s="49"/>
      <c r="AF642" s="43">
        <v>8000</v>
      </c>
      <c r="AG642" s="43">
        <v>8000</v>
      </c>
      <c r="AH642" s="43">
        <v>0</v>
      </c>
      <c r="AI642" s="43">
        <v>8000</v>
      </c>
      <c r="AJ642" s="49"/>
      <c r="AK642" s="45">
        <v>18000</v>
      </c>
      <c r="AL642" s="45">
        <v>18000</v>
      </c>
      <c r="AM642" s="45">
        <v>0</v>
      </c>
      <c r="AN642" s="45">
        <v>18000</v>
      </c>
      <c r="AO642" s="49"/>
      <c r="AP642" s="35">
        <v>10000</v>
      </c>
      <c r="AQ642" s="35">
        <v>8000</v>
      </c>
      <c r="AR642" s="35" t="s">
        <v>4422</v>
      </c>
      <c r="AS642" s="49"/>
      <c r="AT642" s="37">
        <v>0</v>
      </c>
      <c r="AU642" s="37">
        <v>0</v>
      </c>
      <c r="AV642" s="60">
        <v>0</v>
      </c>
    </row>
    <row r="643" spans="1:48" x14ac:dyDescent="0.35">
      <c r="A643" s="28" t="s">
        <v>5689</v>
      </c>
      <c r="B643" s="28">
        <v>622</v>
      </c>
      <c r="C643" s="66">
        <v>3807</v>
      </c>
      <c r="D643" s="28" t="s">
        <v>4889</v>
      </c>
      <c r="E643" s="28" t="s">
        <v>970</v>
      </c>
      <c r="F643" s="28" t="s">
        <v>8</v>
      </c>
      <c r="G643" s="28" t="s">
        <v>8</v>
      </c>
      <c r="H643" s="28" t="s">
        <v>1892</v>
      </c>
      <c r="I643" s="30"/>
      <c r="J643" s="28" t="s">
        <v>2296</v>
      </c>
      <c r="K643" s="28" t="s">
        <v>2761</v>
      </c>
      <c r="L643" s="28"/>
      <c r="M643" s="28"/>
      <c r="N643" s="31">
        <v>966540010525</v>
      </c>
      <c r="O643" s="31" t="s">
        <v>5236</v>
      </c>
      <c r="P643" s="28">
        <v>9666851699</v>
      </c>
      <c r="Q643" s="28" t="s">
        <v>2764</v>
      </c>
      <c r="R643" s="28" t="s">
        <v>83</v>
      </c>
      <c r="S643" s="49"/>
      <c r="T643" s="28" t="s">
        <v>2937</v>
      </c>
      <c r="U643" s="49"/>
      <c r="V643" s="47">
        <v>35000</v>
      </c>
      <c r="W643" s="47">
        <v>35000</v>
      </c>
      <c r="X643" s="47">
        <v>4000</v>
      </c>
      <c r="Y643" s="47">
        <v>31000</v>
      </c>
      <c r="Z643" s="49"/>
      <c r="AA643" s="41">
        <v>10000</v>
      </c>
      <c r="AB643" s="41">
        <v>10000</v>
      </c>
      <c r="AC643" s="41">
        <v>4000</v>
      </c>
      <c r="AD643" s="41">
        <v>6000</v>
      </c>
      <c r="AE643" s="49"/>
      <c r="AF643" s="43">
        <v>8000</v>
      </c>
      <c r="AG643" s="43">
        <v>8000</v>
      </c>
      <c r="AH643" s="43">
        <v>0</v>
      </c>
      <c r="AI643" s="43">
        <v>8000</v>
      </c>
      <c r="AJ643" s="49"/>
      <c r="AK643" s="45">
        <v>17000</v>
      </c>
      <c r="AL643" s="45">
        <v>17000</v>
      </c>
      <c r="AM643" s="45">
        <v>0</v>
      </c>
      <c r="AN643" s="45">
        <v>17000</v>
      </c>
      <c r="AO643" s="49"/>
      <c r="AP643" s="28">
        <v>10000</v>
      </c>
      <c r="AQ643" s="28">
        <v>7000</v>
      </c>
      <c r="AR643" s="28" t="s">
        <v>4422</v>
      </c>
      <c r="AS643" s="49"/>
      <c r="AT643" s="31">
        <v>11.428571428571429</v>
      </c>
      <c r="AU643" s="31">
        <v>0</v>
      </c>
      <c r="AV643" s="60">
        <v>44667</v>
      </c>
    </row>
    <row r="644" spans="1:48" x14ac:dyDescent="0.35">
      <c r="A644" s="28" t="s">
        <v>5690</v>
      </c>
      <c r="B644" s="28">
        <v>623</v>
      </c>
      <c r="C644" s="66">
        <v>3828</v>
      </c>
      <c r="D644" s="28" t="s">
        <v>1849</v>
      </c>
      <c r="E644" s="35" t="s">
        <v>971</v>
      </c>
      <c r="F644" s="35" t="s">
        <v>8</v>
      </c>
      <c r="G644" s="28" t="s">
        <v>9</v>
      </c>
      <c r="H644" s="35" t="s">
        <v>1892</v>
      </c>
      <c r="I644" s="38"/>
      <c r="J644" s="35" t="s">
        <v>1902</v>
      </c>
      <c r="K644" s="35" t="s">
        <v>2760</v>
      </c>
      <c r="L644" s="35"/>
      <c r="M644" s="35"/>
      <c r="N644" s="37"/>
      <c r="O644" s="37" t="s">
        <v>2941</v>
      </c>
      <c r="P644" s="35">
        <v>7382241146</v>
      </c>
      <c r="Q644" s="35" t="s">
        <v>2764</v>
      </c>
      <c r="R644" s="35" t="s">
        <v>103</v>
      </c>
      <c r="S644" s="49"/>
      <c r="T644" s="35" t="s">
        <v>2937</v>
      </c>
      <c r="U644" s="49"/>
      <c r="V644" s="47">
        <v>44000</v>
      </c>
      <c r="W644" s="47">
        <v>44000</v>
      </c>
      <c r="X644" s="47">
        <v>0</v>
      </c>
      <c r="Y644" s="47">
        <v>44000</v>
      </c>
      <c r="Z644" s="49"/>
      <c r="AA644" s="41">
        <v>21000</v>
      </c>
      <c r="AB644" s="41">
        <v>21000</v>
      </c>
      <c r="AC644" s="41">
        <v>0</v>
      </c>
      <c r="AD644" s="41">
        <v>21000</v>
      </c>
      <c r="AE644" s="49"/>
      <c r="AF644" s="43">
        <v>8000</v>
      </c>
      <c r="AG644" s="43">
        <v>8000</v>
      </c>
      <c r="AH644" s="43">
        <v>0</v>
      </c>
      <c r="AI644" s="43">
        <v>8000</v>
      </c>
      <c r="AJ644" s="49"/>
      <c r="AK644" s="45">
        <v>15000</v>
      </c>
      <c r="AL644" s="45">
        <v>15000</v>
      </c>
      <c r="AM644" s="45">
        <v>0</v>
      </c>
      <c r="AN644" s="45">
        <v>15000</v>
      </c>
      <c r="AO644" s="49"/>
      <c r="AP644" s="35">
        <v>10000</v>
      </c>
      <c r="AQ644" s="35">
        <v>5000</v>
      </c>
      <c r="AR644" s="35" t="s">
        <v>4422</v>
      </c>
      <c r="AS644" s="49"/>
      <c r="AT644" s="37">
        <v>0</v>
      </c>
      <c r="AU644" s="37">
        <v>0</v>
      </c>
      <c r="AV644" s="60">
        <v>0</v>
      </c>
    </row>
    <row r="645" spans="1:48" x14ac:dyDescent="0.35">
      <c r="A645" s="28" t="s">
        <v>5690</v>
      </c>
      <c r="B645" s="28">
        <v>624</v>
      </c>
      <c r="C645" s="28" t="s">
        <v>418</v>
      </c>
      <c r="D645" s="28" t="s">
        <v>418</v>
      </c>
      <c r="E645" s="35" t="s">
        <v>972</v>
      </c>
      <c r="F645" s="35" t="s">
        <v>8</v>
      </c>
      <c r="G645" s="28" t="s">
        <v>9</v>
      </c>
      <c r="H645" s="35" t="s">
        <v>1892</v>
      </c>
      <c r="I645" s="38"/>
      <c r="J645" s="35" t="s">
        <v>2336</v>
      </c>
      <c r="K645" s="35" t="s">
        <v>2760</v>
      </c>
      <c r="L645" s="35" t="s">
        <v>2834</v>
      </c>
      <c r="M645" s="35"/>
      <c r="N645" s="37"/>
      <c r="O645" s="37" t="s">
        <v>2941</v>
      </c>
      <c r="P645" s="35">
        <v>9908236948</v>
      </c>
      <c r="Q645" s="35" t="s">
        <v>2762</v>
      </c>
      <c r="R645" s="35" t="s">
        <v>45</v>
      </c>
      <c r="S645" s="49"/>
      <c r="T645" s="35" t="s">
        <v>2937</v>
      </c>
      <c r="U645" s="49"/>
      <c r="V645" s="47">
        <v>18000</v>
      </c>
      <c r="W645" s="47">
        <v>18000</v>
      </c>
      <c r="X645" s="47">
        <v>0</v>
      </c>
      <c r="Y645" s="47">
        <v>18000</v>
      </c>
      <c r="Z645" s="49"/>
      <c r="AA645" s="41">
        <v>0</v>
      </c>
      <c r="AB645" s="41">
        <v>0</v>
      </c>
      <c r="AC645" s="41">
        <v>0</v>
      </c>
      <c r="AD645" s="41">
        <v>0</v>
      </c>
      <c r="AE645" s="49"/>
      <c r="AF645" s="43">
        <v>8000</v>
      </c>
      <c r="AG645" s="43">
        <v>8000</v>
      </c>
      <c r="AH645" s="43">
        <v>0</v>
      </c>
      <c r="AI645" s="43">
        <v>8000</v>
      </c>
      <c r="AJ645" s="49"/>
      <c r="AK645" s="45">
        <v>10000</v>
      </c>
      <c r="AL645" s="45">
        <v>10000</v>
      </c>
      <c r="AM645" s="45">
        <v>0</v>
      </c>
      <c r="AN645" s="45">
        <v>10000</v>
      </c>
      <c r="AO645" s="49"/>
      <c r="AP645" s="35">
        <v>10000</v>
      </c>
      <c r="AQ645" s="35" t="s">
        <v>4422</v>
      </c>
      <c r="AR645" s="35" t="s">
        <v>4422</v>
      </c>
      <c r="AS645" s="49"/>
      <c r="AT645" s="37">
        <v>0</v>
      </c>
      <c r="AU645" s="37">
        <v>0</v>
      </c>
      <c r="AV645" s="60">
        <v>0</v>
      </c>
    </row>
    <row r="646" spans="1:48" x14ac:dyDescent="0.35">
      <c r="A646" s="28" t="s">
        <v>5689</v>
      </c>
      <c r="B646" s="28">
        <v>625</v>
      </c>
      <c r="C646" s="66">
        <v>3847</v>
      </c>
      <c r="D646" s="28" t="s">
        <v>4890</v>
      </c>
      <c r="E646" s="28" t="s">
        <v>973</v>
      </c>
      <c r="F646" s="28" t="s">
        <v>8</v>
      </c>
      <c r="G646" s="28" t="s">
        <v>8</v>
      </c>
      <c r="H646" s="28" t="s">
        <v>1892</v>
      </c>
      <c r="I646" s="30"/>
      <c r="J646" s="28" t="s">
        <v>2337</v>
      </c>
      <c r="K646" s="28" t="s">
        <v>2761</v>
      </c>
      <c r="L646" s="28"/>
      <c r="M646" s="28"/>
      <c r="N646" s="31">
        <v>519355014983</v>
      </c>
      <c r="O646" s="31" t="s">
        <v>5237</v>
      </c>
      <c r="P646" s="28">
        <v>9963164880</v>
      </c>
      <c r="Q646" s="28" t="s">
        <v>2764</v>
      </c>
      <c r="R646" s="28" t="s">
        <v>187</v>
      </c>
      <c r="S646" s="49"/>
      <c r="T646" s="28" t="s">
        <v>2937</v>
      </c>
      <c r="U646" s="49"/>
      <c r="V646" s="47">
        <v>25000</v>
      </c>
      <c r="W646" s="47">
        <v>25000</v>
      </c>
      <c r="X646" s="47">
        <v>7000</v>
      </c>
      <c r="Y646" s="47">
        <v>18000</v>
      </c>
      <c r="Z646" s="49"/>
      <c r="AA646" s="41">
        <v>0</v>
      </c>
      <c r="AB646" s="41">
        <v>0</v>
      </c>
      <c r="AC646" s="41">
        <v>0</v>
      </c>
      <c r="AD646" s="41">
        <v>0</v>
      </c>
      <c r="AE646" s="49"/>
      <c r="AF646" s="43">
        <v>8000</v>
      </c>
      <c r="AG646" s="43">
        <v>8000</v>
      </c>
      <c r="AH646" s="43">
        <v>0</v>
      </c>
      <c r="AI646" s="43">
        <v>8000</v>
      </c>
      <c r="AJ646" s="49"/>
      <c r="AK646" s="45">
        <v>17000</v>
      </c>
      <c r="AL646" s="45">
        <v>17000</v>
      </c>
      <c r="AM646" s="45">
        <v>7000</v>
      </c>
      <c r="AN646" s="45">
        <v>10000</v>
      </c>
      <c r="AO646" s="49"/>
      <c r="AP646" s="28">
        <v>10000</v>
      </c>
      <c r="AQ646" s="28">
        <v>7000</v>
      </c>
      <c r="AR646" s="28" t="s">
        <v>4422</v>
      </c>
      <c r="AS646" s="49"/>
      <c r="AT646" s="31">
        <v>28.000000000000004</v>
      </c>
      <c r="AU646" s="31">
        <v>41.17647058823529</v>
      </c>
      <c r="AV646" s="60">
        <v>44672</v>
      </c>
    </row>
    <row r="647" spans="1:48" x14ac:dyDescent="0.35">
      <c r="A647" s="28" t="s">
        <v>5690</v>
      </c>
      <c r="B647" s="28">
        <v>626</v>
      </c>
      <c r="C647" s="66">
        <v>3878</v>
      </c>
      <c r="D647" s="28" t="s">
        <v>1850</v>
      </c>
      <c r="E647" s="35" t="s">
        <v>974</v>
      </c>
      <c r="F647" s="35" t="s">
        <v>8</v>
      </c>
      <c r="G647" s="28" t="s">
        <v>8</v>
      </c>
      <c r="H647" s="35" t="s">
        <v>1892</v>
      </c>
      <c r="I647" s="38"/>
      <c r="J647" s="35" t="s">
        <v>2338</v>
      </c>
      <c r="K647" s="35" t="s">
        <v>2760</v>
      </c>
      <c r="L647" s="35"/>
      <c r="M647" s="35"/>
      <c r="N647" s="37"/>
      <c r="O647" s="37" t="s">
        <v>2941</v>
      </c>
      <c r="P647" s="35">
        <v>9701899141</v>
      </c>
      <c r="Q647" s="35" t="s">
        <v>2762</v>
      </c>
      <c r="R647" s="35" t="s">
        <v>102</v>
      </c>
      <c r="S647" s="49"/>
      <c r="T647" s="35" t="s">
        <v>2937</v>
      </c>
      <c r="U647" s="49"/>
      <c r="V647" s="47">
        <v>20000</v>
      </c>
      <c r="W647" s="47">
        <v>20000</v>
      </c>
      <c r="X647" s="47">
        <v>0</v>
      </c>
      <c r="Y647" s="47">
        <v>20000</v>
      </c>
      <c r="Z647" s="49"/>
      <c r="AA647" s="41">
        <v>2000</v>
      </c>
      <c r="AB647" s="41">
        <v>2000</v>
      </c>
      <c r="AC647" s="41">
        <v>0</v>
      </c>
      <c r="AD647" s="41">
        <v>2000</v>
      </c>
      <c r="AE647" s="49"/>
      <c r="AF647" s="43">
        <v>8000</v>
      </c>
      <c r="AG647" s="43">
        <v>8000</v>
      </c>
      <c r="AH647" s="43">
        <v>0</v>
      </c>
      <c r="AI647" s="43">
        <v>8000</v>
      </c>
      <c r="AJ647" s="49"/>
      <c r="AK647" s="45">
        <v>10000</v>
      </c>
      <c r="AL647" s="45">
        <v>10000</v>
      </c>
      <c r="AM647" s="45">
        <v>0</v>
      </c>
      <c r="AN647" s="45">
        <v>10000</v>
      </c>
      <c r="AO647" s="49"/>
      <c r="AP647" s="35">
        <v>10000</v>
      </c>
      <c r="AQ647" s="35" t="s">
        <v>4422</v>
      </c>
      <c r="AR647" s="35" t="s">
        <v>4422</v>
      </c>
      <c r="AS647" s="49"/>
      <c r="AT647" s="37">
        <v>0</v>
      </c>
      <c r="AU647" s="37">
        <v>0</v>
      </c>
      <c r="AV647" s="60">
        <v>0</v>
      </c>
    </row>
    <row r="648" spans="1:48" x14ac:dyDescent="0.35">
      <c r="A648" s="28" t="s">
        <v>5689</v>
      </c>
      <c r="B648" s="28">
        <v>627</v>
      </c>
      <c r="C648" s="66">
        <v>3808</v>
      </c>
      <c r="D648" s="28" t="s">
        <v>4891</v>
      </c>
      <c r="E648" s="28" t="s">
        <v>975</v>
      </c>
      <c r="F648" s="28" t="s">
        <v>8</v>
      </c>
      <c r="G648" s="28" t="s">
        <v>8</v>
      </c>
      <c r="H648" s="28" t="s">
        <v>1892</v>
      </c>
      <c r="I648" s="30"/>
      <c r="J648" s="28" t="s">
        <v>1902</v>
      </c>
      <c r="K648" s="28" t="s">
        <v>2761</v>
      </c>
      <c r="L648" s="28"/>
      <c r="M648" s="28"/>
      <c r="N648" s="31">
        <v>290401417926</v>
      </c>
      <c r="O648" s="31" t="s">
        <v>5238</v>
      </c>
      <c r="P648" s="28">
        <v>9666444128</v>
      </c>
      <c r="Q648" s="28" t="s">
        <v>2764</v>
      </c>
      <c r="R648" s="28" t="s">
        <v>98</v>
      </c>
      <c r="S648" s="49"/>
      <c r="T648" s="28" t="s">
        <v>2937</v>
      </c>
      <c r="U648" s="49"/>
      <c r="V648" s="47">
        <v>34500</v>
      </c>
      <c r="W648" s="47">
        <v>34500</v>
      </c>
      <c r="X648" s="47">
        <v>5500</v>
      </c>
      <c r="Y648" s="47">
        <v>29000</v>
      </c>
      <c r="Z648" s="49"/>
      <c r="AA648" s="41">
        <v>10500</v>
      </c>
      <c r="AB648" s="41">
        <v>10500</v>
      </c>
      <c r="AC648" s="41">
        <v>5500</v>
      </c>
      <c r="AD648" s="41">
        <v>5000</v>
      </c>
      <c r="AE648" s="49"/>
      <c r="AF648" s="43">
        <v>8000</v>
      </c>
      <c r="AG648" s="43">
        <v>8000</v>
      </c>
      <c r="AH648" s="43">
        <v>0</v>
      </c>
      <c r="AI648" s="43">
        <v>8000</v>
      </c>
      <c r="AJ648" s="49"/>
      <c r="AK648" s="45">
        <v>16000</v>
      </c>
      <c r="AL648" s="45">
        <v>16000</v>
      </c>
      <c r="AM648" s="45">
        <v>0</v>
      </c>
      <c r="AN648" s="45">
        <v>16000</v>
      </c>
      <c r="AO648" s="49"/>
      <c r="AP648" s="28">
        <v>10000</v>
      </c>
      <c r="AQ648" s="28">
        <v>6000</v>
      </c>
      <c r="AR648" s="28" t="s">
        <v>4422</v>
      </c>
      <c r="AS648" s="49"/>
      <c r="AT648" s="31">
        <v>15.942028985507244</v>
      </c>
      <c r="AU648" s="31">
        <v>0</v>
      </c>
      <c r="AV648" s="60">
        <v>44669</v>
      </c>
    </row>
    <row r="649" spans="1:48" x14ac:dyDescent="0.35">
      <c r="A649" s="28" t="s">
        <v>5690</v>
      </c>
      <c r="B649" s="28">
        <v>628</v>
      </c>
      <c r="C649" s="28" t="s">
        <v>419</v>
      </c>
      <c r="D649" s="28" t="s">
        <v>419</v>
      </c>
      <c r="E649" s="35" t="s">
        <v>976</v>
      </c>
      <c r="F649" s="35" t="s">
        <v>8</v>
      </c>
      <c r="G649" s="28" t="s">
        <v>9</v>
      </c>
      <c r="H649" s="35" t="s">
        <v>1892</v>
      </c>
      <c r="I649" s="38"/>
      <c r="J649" s="35" t="s">
        <v>2339</v>
      </c>
      <c r="K649" s="35" t="s">
        <v>2760</v>
      </c>
      <c r="L649" s="35" t="s">
        <v>2834</v>
      </c>
      <c r="M649" s="35"/>
      <c r="N649" s="37"/>
      <c r="O649" s="37" t="s">
        <v>2941</v>
      </c>
      <c r="P649" s="35">
        <v>7032198018</v>
      </c>
      <c r="Q649" s="35" t="s">
        <v>2764</v>
      </c>
      <c r="R649" s="35" t="s">
        <v>61</v>
      </c>
      <c r="S649" s="49"/>
      <c r="T649" s="35" t="s">
        <v>2937</v>
      </c>
      <c r="U649" s="49"/>
      <c r="V649" s="47">
        <v>59700</v>
      </c>
      <c r="W649" s="47">
        <v>59700</v>
      </c>
      <c r="X649" s="47">
        <v>0</v>
      </c>
      <c r="Y649" s="47">
        <v>59700</v>
      </c>
      <c r="Z649" s="49"/>
      <c r="AA649" s="41">
        <v>34700</v>
      </c>
      <c r="AB649" s="41">
        <v>34700</v>
      </c>
      <c r="AC649" s="41">
        <v>0</v>
      </c>
      <c r="AD649" s="41">
        <v>34700</v>
      </c>
      <c r="AE649" s="49"/>
      <c r="AF649" s="43">
        <v>8000</v>
      </c>
      <c r="AG649" s="43">
        <v>8000</v>
      </c>
      <c r="AH649" s="43">
        <v>0</v>
      </c>
      <c r="AI649" s="43">
        <v>8000</v>
      </c>
      <c r="AJ649" s="49"/>
      <c r="AK649" s="45">
        <v>17000</v>
      </c>
      <c r="AL649" s="45">
        <v>17000</v>
      </c>
      <c r="AM649" s="45">
        <v>0</v>
      </c>
      <c r="AN649" s="45">
        <v>17000</v>
      </c>
      <c r="AO649" s="49"/>
      <c r="AP649" s="35">
        <v>10000</v>
      </c>
      <c r="AQ649" s="35">
        <v>7000</v>
      </c>
      <c r="AR649" s="35" t="s">
        <v>4422</v>
      </c>
      <c r="AS649" s="49"/>
      <c r="AT649" s="37">
        <v>0</v>
      </c>
      <c r="AU649" s="37">
        <v>0</v>
      </c>
      <c r="AV649" s="60">
        <v>0</v>
      </c>
    </row>
    <row r="650" spans="1:48" x14ac:dyDescent="0.35">
      <c r="A650" s="28" t="s">
        <v>5689</v>
      </c>
      <c r="B650" s="28">
        <v>629</v>
      </c>
      <c r="C650" s="66">
        <v>3728</v>
      </c>
      <c r="D650" s="28" t="s">
        <v>4892</v>
      </c>
      <c r="E650" s="28" t="s">
        <v>977</v>
      </c>
      <c r="F650" s="28" t="s">
        <v>8</v>
      </c>
      <c r="G650" s="28" t="s">
        <v>8</v>
      </c>
      <c r="H650" s="28" t="s">
        <v>1892</v>
      </c>
      <c r="I650" s="30"/>
      <c r="J650" s="28" t="s">
        <v>1898</v>
      </c>
      <c r="K650" s="28" t="s">
        <v>2761</v>
      </c>
      <c r="L650" s="28"/>
      <c r="M650" s="28"/>
      <c r="N650" s="31"/>
      <c r="O650" s="31" t="s">
        <v>2941</v>
      </c>
      <c r="P650" s="28">
        <v>9553655495</v>
      </c>
      <c r="Q650" s="28" t="s">
        <v>2762</v>
      </c>
      <c r="R650" s="28" t="s">
        <v>102</v>
      </c>
      <c r="S650" s="49"/>
      <c r="T650" s="28">
        <v>192</v>
      </c>
      <c r="U650" s="49"/>
      <c r="V650" s="47">
        <v>23500</v>
      </c>
      <c r="W650" s="47">
        <v>12000</v>
      </c>
      <c r="X650" s="47">
        <v>6900</v>
      </c>
      <c r="Y650" s="47">
        <v>5100</v>
      </c>
      <c r="Z650" s="49"/>
      <c r="AA650" s="41">
        <v>5500</v>
      </c>
      <c r="AB650" s="41">
        <v>5500</v>
      </c>
      <c r="AC650" s="41">
        <v>5500</v>
      </c>
      <c r="AD650" s="41">
        <v>0</v>
      </c>
      <c r="AE650" s="49"/>
      <c r="AF650" s="43">
        <v>8000</v>
      </c>
      <c r="AG650" s="43">
        <v>0</v>
      </c>
      <c r="AH650" s="43">
        <v>0</v>
      </c>
      <c r="AI650" s="43">
        <v>0</v>
      </c>
      <c r="AJ650" s="49"/>
      <c r="AK650" s="45">
        <v>10000</v>
      </c>
      <c r="AL650" s="45">
        <v>6500</v>
      </c>
      <c r="AM650" s="45">
        <v>1400</v>
      </c>
      <c r="AN650" s="45">
        <v>5100</v>
      </c>
      <c r="AO650" s="49"/>
      <c r="AP650" s="28">
        <v>10000</v>
      </c>
      <c r="AQ650" s="28" t="s">
        <v>4422</v>
      </c>
      <c r="AR650" s="28" t="s">
        <v>4422</v>
      </c>
      <c r="AS650" s="49"/>
      <c r="AT650" s="31">
        <v>57.499999999999993</v>
      </c>
      <c r="AU650" s="31">
        <v>21.53846153846154</v>
      </c>
      <c r="AV650" s="60">
        <v>44627</v>
      </c>
    </row>
    <row r="651" spans="1:48" x14ac:dyDescent="0.35">
      <c r="A651" s="28" t="s">
        <v>5690</v>
      </c>
      <c r="B651" s="28">
        <v>630</v>
      </c>
      <c r="C651" s="66">
        <v>3817</v>
      </c>
      <c r="D651" s="28" t="s">
        <v>1851</v>
      </c>
      <c r="E651" s="35" t="s">
        <v>978</v>
      </c>
      <c r="F651" s="35" t="s">
        <v>8</v>
      </c>
      <c r="G651" s="28" t="s">
        <v>8</v>
      </c>
      <c r="H651" s="35" t="s">
        <v>1892</v>
      </c>
      <c r="I651" s="38"/>
      <c r="J651" s="35" t="s">
        <v>2340</v>
      </c>
      <c r="K651" s="35" t="s">
        <v>2760</v>
      </c>
      <c r="L651" s="35"/>
      <c r="M651" s="35"/>
      <c r="N651" s="37"/>
      <c r="O651" s="37" t="s">
        <v>2941</v>
      </c>
      <c r="P651" s="35">
        <v>9502313460</v>
      </c>
      <c r="Q651" s="35" t="s">
        <v>2764</v>
      </c>
      <c r="R651" s="35" t="s">
        <v>83</v>
      </c>
      <c r="S651" s="49"/>
      <c r="T651" s="35" t="s">
        <v>2937</v>
      </c>
      <c r="U651" s="49"/>
      <c r="V651" s="47">
        <v>38000</v>
      </c>
      <c r="W651" s="47">
        <v>38000</v>
      </c>
      <c r="X651" s="47">
        <v>0</v>
      </c>
      <c r="Y651" s="47">
        <v>38000</v>
      </c>
      <c r="Z651" s="49"/>
      <c r="AA651" s="41">
        <v>13000</v>
      </c>
      <c r="AB651" s="41">
        <v>13000</v>
      </c>
      <c r="AC651" s="41">
        <v>0</v>
      </c>
      <c r="AD651" s="41">
        <v>13000</v>
      </c>
      <c r="AE651" s="49"/>
      <c r="AF651" s="43">
        <v>8000</v>
      </c>
      <c r="AG651" s="43">
        <v>8000</v>
      </c>
      <c r="AH651" s="43">
        <v>0</v>
      </c>
      <c r="AI651" s="43">
        <v>8000</v>
      </c>
      <c r="AJ651" s="49"/>
      <c r="AK651" s="45">
        <v>17000</v>
      </c>
      <c r="AL651" s="45">
        <v>17000</v>
      </c>
      <c r="AM651" s="45">
        <v>0</v>
      </c>
      <c r="AN651" s="45">
        <v>17000</v>
      </c>
      <c r="AO651" s="49"/>
      <c r="AP651" s="35">
        <v>10000</v>
      </c>
      <c r="AQ651" s="35">
        <v>7000</v>
      </c>
      <c r="AR651" s="35" t="s">
        <v>4422</v>
      </c>
      <c r="AS651" s="49"/>
      <c r="AT651" s="37">
        <v>0</v>
      </c>
      <c r="AU651" s="37">
        <v>0</v>
      </c>
      <c r="AV651" s="60">
        <v>0</v>
      </c>
    </row>
    <row r="652" spans="1:48" x14ac:dyDescent="0.35">
      <c r="A652" s="28" t="s">
        <v>5689</v>
      </c>
      <c r="B652" s="28">
        <v>631</v>
      </c>
      <c r="C652" s="66">
        <v>3730</v>
      </c>
      <c r="D652" s="28" t="s">
        <v>4893</v>
      </c>
      <c r="E652" s="28" t="s">
        <v>979</v>
      </c>
      <c r="F652" s="28" t="s">
        <v>8</v>
      </c>
      <c r="G652" s="28" t="s">
        <v>9</v>
      </c>
      <c r="H652" s="28" t="s">
        <v>1892</v>
      </c>
      <c r="I652" s="30"/>
      <c r="J652" s="28" t="s">
        <v>2341</v>
      </c>
      <c r="K652" s="28" t="s">
        <v>2761</v>
      </c>
      <c r="L652" s="28"/>
      <c r="M652" s="28"/>
      <c r="N652" s="31">
        <v>402656314116</v>
      </c>
      <c r="O652" s="31" t="s">
        <v>5239</v>
      </c>
      <c r="P652" s="28">
        <v>9542586087</v>
      </c>
      <c r="Q652" s="28" t="s">
        <v>2764</v>
      </c>
      <c r="R652" s="28" t="s">
        <v>43</v>
      </c>
      <c r="S652" s="49"/>
      <c r="T652" s="28">
        <v>247</v>
      </c>
      <c r="U652" s="49"/>
      <c r="V652" s="47">
        <v>25000</v>
      </c>
      <c r="W652" s="47">
        <v>13000</v>
      </c>
      <c r="X652" s="47">
        <v>13000</v>
      </c>
      <c r="Y652" s="47">
        <v>0</v>
      </c>
      <c r="Z652" s="49"/>
      <c r="AA652" s="41">
        <v>0</v>
      </c>
      <c r="AB652" s="41">
        <v>0</v>
      </c>
      <c r="AC652" s="41">
        <v>0</v>
      </c>
      <c r="AD652" s="41">
        <v>0</v>
      </c>
      <c r="AE652" s="49"/>
      <c r="AF652" s="43">
        <v>8000</v>
      </c>
      <c r="AG652" s="43">
        <v>0</v>
      </c>
      <c r="AH652" s="43">
        <v>0</v>
      </c>
      <c r="AI652" s="43">
        <v>0</v>
      </c>
      <c r="AJ652" s="49"/>
      <c r="AK652" s="45">
        <v>17000</v>
      </c>
      <c r="AL652" s="45">
        <v>13000</v>
      </c>
      <c r="AM652" s="45">
        <v>13000</v>
      </c>
      <c r="AN652" s="45">
        <v>0</v>
      </c>
      <c r="AO652" s="49"/>
      <c r="AP652" s="28">
        <v>10000</v>
      </c>
      <c r="AQ652" s="28">
        <v>7000</v>
      </c>
      <c r="AR652" s="28" t="s">
        <v>4422</v>
      </c>
      <c r="AS652" s="49"/>
      <c r="AT652" s="31">
        <v>100</v>
      </c>
      <c r="AU652" s="31">
        <v>100</v>
      </c>
      <c r="AV652" s="60">
        <v>44656</v>
      </c>
    </row>
    <row r="653" spans="1:48" x14ac:dyDescent="0.35">
      <c r="A653" s="28" t="s">
        <v>5689</v>
      </c>
      <c r="B653" s="28">
        <v>632</v>
      </c>
      <c r="C653" s="66">
        <v>3731</v>
      </c>
      <c r="D653" s="28" t="s">
        <v>4894</v>
      </c>
      <c r="E653" s="28" t="s">
        <v>980</v>
      </c>
      <c r="F653" s="28" t="s">
        <v>8</v>
      </c>
      <c r="G653" s="28" t="s">
        <v>8</v>
      </c>
      <c r="H653" s="28" t="s">
        <v>1892</v>
      </c>
      <c r="I653" s="30"/>
      <c r="J653" s="28" t="s">
        <v>1923</v>
      </c>
      <c r="K653" s="28" t="s">
        <v>2761</v>
      </c>
      <c r="L653" s="28"/>
      <c r="M653" s="28"/>
      <c r="N653" s="31">
        <v>541694834616</v>
      </c>
      <c r="O653" s="31" t="s">
        <v>5240</v>
      </c>
      <c r="P653" s="28">
        <v>8464920272</v>
      </c>
      <c r="Q653" s="28" t="s">
        <v>2764</v>
      </c>
      <c r="R653" s="28" t="s">
        <v>68</v>
      </c>
      <c r="S653" s="49"/>
      <c r="T653" s="28">
        <v>208</v>
      </c>
      <c r="U653" s="49"/>
      <c r="V653" s="47">
        <v>30500</v>
      </c>
      <c r="W653" s="47">
        <v>16500</v>
      </c>
      <c r="X653" s="47">
        <v>5500</v>
      </c>
      <c r="Y653" s="47">
        <v>11000</v>
      </c>
      <c r="Z653" s="49"/>
      <c r="AA653" s="41">
        <v>5500</v>
      </c>
      <c r="AB653" s="41">
        <v>5500</v>
      </c>
      <c r="AC653" s="41">
        <v>5500</v>
      </c>
      <c r="AD653" s="41">
        <v>0</v>
      </c>
      <c r="AE653" s="49"/>
      <c r="AF653" s="43">
        <v>8000</v>
      </c>
      <c r="AG653" s="43">
        <v>0</v>
      </c>
      <c r="AH653" s="43">
        <v>0</v>
      </c>
      <c r="AI653" s="43">
        <v>0</v>
      </c>
      <c r="AJ653" s="49"/>
      <c r="AK653" s="45">
        <v>17000</v>
      </c>
      <c r="AL653" s="45">
        <v>11000</v>
      </c>
      <c r="AM653" s="45">
        <v>0</v>
      </c>
      <c r="AN653" s="45">
        <v>11000</v>
      </c>
      <c r="AO653" s="49"/>
      <c r="AP653" s="28">
        <v>10000</v>
      </c>
      <c r="AQ653" s="28">
        <v>7000</v>
      </c>
      <c r="AR653" s="28" t="s">
        <v>4422</v>
      </c>
      <c r="AS653" s="49"/>
      <c r="AT653" s="31">
        <v>33.333333333333329</v>
      </c>
      <c r="AU653" s="31">
        <v>0</v>
      </c>
      <c r="AV653" s="60">
        <v>44636</v>
      </c>
    </row>
    <row r="654" spans="1:48" x14ac:dyDescent="0.35">
      <c r="A654" s="28" t="s">
        <v>5689</v>
      </c>
      <c r="B654" s="28">
        <v>633</v>
      </c>
      <c r="C654" s="66">
        <v>3809</v>
      </c>
      <c r="D654" s="28" t="s">
        <v>4895</v>
      </c>
      <c r="E654" s="28" t="s">
        <v>981</v>
      </c>
      <c r="F654" s="28" t="s">
        <v>8</v>
      </c>
      <c r="G654" s="28" t="s">
        <v>8</v>
      </c>
      <c r="H654" s="28" t="s">
        <v>1892</v>
      </c>
      <c r="I654" s="30"/>
      <c r="J654" s="28" t="s">
        <v>2307</v>
      </c>
      <c r="K654" s="28" t="s">
        <v>2761</v>
      </c>
      <c r="L654" s="28"/>
      <c r="M654" s="28"/>
      <c r="N654" s="31"/>
      <c r="O654" s="31" t="s">
        <v>2941</v>
      </c>
      <c r="P654" s="28">
        <v>9666113137</v>
      </c>
      <c r="Q654" s="28" t="s">
        <v>2764</v>
      </c>
      <c r="R654" s="28" t="s">
        <v>103</v>
      </c>
      <c r="S654" s="49"/>
      <c r="T654" s="28" t="s">
        <v>2937</v>
      </c>
      <c r="U654" s="49"/>
      <c r="V654" s="47">
        <v>27500</v>
      </c>
      <c r="W654" s="47">
        <v>27500</v>
      </c>
      <c r="X654" s="47">
        <v>5000</v>
      </c>
      <c r="Y654" s="47">
        <v>22500</v>
      </c>
      <c r="Z654" s="49"/>
      <c r="AA654" s="41">
        <v>4500</v>
      </c>
      <c r="AB654" s="41">
        <v>4500</v>
      </c>
      <c r="AC654" s="41">
        <v>5000</v>
      </c>
      <c r="AD654" s="41">
        <v>-500</v>
      </c>
      <c r="AE654" s="49"/>
      <c r="AF654" s="43">
        <v>8000</v>
      </c>
      <c r="AG654" s="43">
        <v>8000</v>
      </c>
      <c r="AH654" s="43">
        <v>0</v>
      </c>
      <c r="AI654" s="43">
        <v>8000</v>
      </c>
      <c r="AJ654" s="49"/>
      <c r="AK654" s="45">
        <v>15000</v>
      </c>
      <c r="AL654" s="45">
        <v>15000</v>
      </c>
      <c r="AM654" s="45">
        <v>0</v>
      </c>
      <c r="AN654" s="45">
        <v>15000</v>
      </c>
      <c r="AO654" s="49"/>
      <c r="AP654" s="28">
        <v>10000</v>
      </c>
      <c r="AQ654" s="28">
        <v>5000</v>
      </c>
      <c r="AR654" s="28" t="s">
        <v>4422</v>
      </c>
      <c r="AS654" s="49"/>
      <c r="AT654" s="31">
        <v>18.181818181818183</v>
      </c>
      <c r="AU654" s="31">
        <v>0</v>
      </c>
      <c r="AV654" s="60">
        <v>44670</v>
      </c>
    </row>
    <row r="655" spans="1:48" x14ac:dyDescent="0.35">
      <c r="A655" s="28" t="s">
        <v>5689</v>
      </c>
      <c r="B655" s="28">
        <v>634</v>
      </c>
      <c r="C655" s="66">
        <v>3819</v>
      </c>
      <c r="D655" s="28" t="s">
        <v>4896</v>
      </c>
      <c r="E655" s="28" t="s">
        <v>982</v>
      </c>
      <c r="F655" s="28" t="s">
        <v>8</v>
      </c>
      <c r="G655" s="28" t="s">
        <v>9</v>
      </c>
      <c r="H655" s="28" t="s">
        <v>1893</v>
      </c>
      <c r="I655" s="30"/>
      <c r="J655" s="28" t="s">
        <v>2012</v>
      </c>
      <c r="K655" s="28" t="s">
        <v>2761</v>
      </c>
      <c r="L655" s="28"/>
      <c r="M655" s="28"/>
      <c r="N655" s="31">
        <v>477092090848</v>
      </c>
      <c r="O655" s="31" t="s">
        <v>5241</v>
      </c>
      <c r="P655" s="28">
        <v>7729803720</v>
      </c>
      <c r="Q655" s="28" t="s">
        <v>2762</v>
      </c>
      <c r="R655" s="28" t="s">
        <v>87</v>
      </c>
      <c r="S655" s="49"/>
      <c r="T655" s="28">
        <v>354</v>
      </c>
      <c r="U655" s="49"/>
      <c r="V655" s="47">
        <v>20000</v>
      </c>
      <c r="W655" s="47">
        <v>8500</v>
      </c>
      <c r="X655" s="47">
        <v>6000</v>
      </c>
      <c r="Y655" s="47">
        <v>2500</v>
      </c>
      <c r="Z655" s="49"/>
      <c r="AA655" s="41">
        <v>2000</v>
      </c>
      <c r="AB655" s="41">
        <v>2000</v>
      </c>
      <c r="AC655" s="41">
        <v>2000</v>
      </c>
      <c r="AD655" s="41">
        <v>0</v>
      </c>
      <c r="AE655" s="49"/>
      <c r="AF655" s="43">
        <v>8000</v>
      </c>
      <c r="AG655" s="43">
        <v>0</v>
      </c>
      <c r="AH655" s="43">
        <v>0</v>
      </c>
      <c r="AI655" s="43">
        <v>0</v>
      </c>
      <c r="AJ655" s="49"/>
      <c r="AK655" s="45">
        <v>10000</v>
      </c>
      <c r="AL655" s="45">
        <v>6500</v>
      </c>
      <c r="AM655" s="45">
        <v>4000</v>
      </c>
      <c r="AN655" s="45">
        <v>2500</v>
      </c>
      <c r="AO655" s="49"/>
      <c r="AP655" s="28">
        <v>10000</v>
      </c>
      <c r="AQ655" s="28" t="s">
        <v>4422</v>
      </c>
      <c r="AR655" s="28" t="s">
        <v>4422</v>
      </c>
      <c r="AS655" s="49"/>
      <c r="AT655" s="31">
        <v>70.588235294117652</v>
      </c>
      <c r="AU655" s="31">
        <v>61.53846153846154</v>
      </c>
      <c r="AV655" s="60">
        <v>44667</v>
      </c>
    </row>
    <row r="656" spans="1:48" x14ac:dyDescent="0.35">
      <c r="A656" s="28" t="s">
        <v>5690</v>
      </c>
      <c r="B656" s="28">
        <v>635</v>
      </c>
      <c r="C656" s="28" t="s">
        <v>420</v>
      </c>
      <c r="D656" s="28" t="s">
        <v>420</v>
      </c>
      <c r="E656" s="35" t="s">
        <v>983</v>
      </c>
      <c r="F656" s="35" t="s">
        <v>8</v>
      </c>
      <c r="G656" s="28" t="s">
        <v>8</v>
      </c>
      <c r="H656" s="35" t="s">
        <v>1893</v>
      </c>
      <c r="I656" s="38"/>
      <c r="J656" s="35" t="s">
        <v>2342</v>
      </c>
      <c r="K656" s="35" t="s">
        <v>2760</v>
      </c>
      <c r="L656" s="35" t="s">
        <v>2834</v>
      </c>
      <c r="M656" s="35"/>
      <c r="N656" s="37"/>
      <c r="O656" s="37" t="s">
        <v>2941</v>
      </c>
      <c r="P656" s="35">
        <v>9705763858</v>
      </c>
      <c r="Q656" s="35" t="s">
        <v>2762</v>
      </c>
      <c r="R656" s="35" t="s">
        <v>81</v>
      </c>
      <c r="S656" s="49"/>
      <c r="T656" s="35" t="s">
        <v>2937</v>
      </c>
      <c r="U656" s="49"/>
      <c r="V656" s="47">
        <v>18000</v>
      </c>
      <c r="W656" s="47">
        <v>18000</v>
      </c>
      <c r="X656" s="47">
        <v>0</v>
      </c>
      <c r="Y656" s="47">
        <v>18000</v>
      </c>
      <c r="Z656" s="49"/>
      <c r="AA656" s="41">
        <v>0</v>
      </c>
      <c r="AB656" s="41">
        <v>0</v>
      </c>
      <c r="AC656" s="41">
        <v>0</v>
      </c>
      <c r="AD656" s="41">
        <v>0</v>
      </c>
      <c r="AE656" s="49"/>
      <c r="AF656" s="43">
        <v>8000</v>
      </c>
      <c r="AG656" s="43">
        <v>8000</v>
      </c>
      <c r="AH656" s="43">
        <v>0</v>
      </c>
      <c r="AI656" s="43">
        <v>8000</v>
      </c>
      <c r="AJ656" s="49"/>
      <c r="AK656" s="45">
        <v>10000</v>
      </c>
      <c r="AL656" s="45">
        <v>10000</v>
      </c>
      <c r="AM656" s="45">
        <v>0</v>
      </c>
      <c r="AN656" s="45">
        <v>10000</v>
      </c>
      <c r="AO656" s="49"/>
      <c r="AP656" s="35">
        <v>10000</v>
      </c>
      <c r="AQ656" s="35" t="s">
        <v>4422</v>
      </c>
      <c r="AR656" s="35" t="s">
        <v>4422</v>
      </c>
      <c r="AS656" s="49"/>
      <c r="AT656" s="37">
        <v>0</v>
      </c>
      <c r="AU656" s="37">
        <v>0</v>
      </c>
      <c r="AV656" s="60">
        <v>0</v>
      </c>
    </row>
    <row r="657" spans="1:48" x14ac:dyDescent="0.35">
      <c r="A657" s="28" t="s">
        <v>5690</v>
      </c>
      <c r="B657" s="28">
        <v>636</v>
      </c>
      <c r="C657" s="66">
        <v>3829</v>
      </c>
      <c r="D657" s="28" t="s">
        <v>1852</v>
      </c>
      <c r="E657" s="35" t="s">
        <v>984</v>
      </c>
      <c r="F657" s="35" t="s">
        <v>8</v>
      </c>
      <c r="G657" s="28" t="s">
        <v>8</v>
      </c>
      <c r="H657" s="35" t="s">
        <v>1893</v>
      </c>
      <c r="I657" s="38"/>
      <c r="J657" s="35" t="s">
        <v>2057</v>
      </c>
      <c r="K657" s="35" t="s">
        <v>2760</v>
      </c>
      <c r="L657" s="35"/>
      <c r="M657" s="35"/>
      <c r="N657" s="37"/>
      <c r="O657" s="37" t="s">
        <v>2941</v>
      </c>
      <c r="P657" s="35">
        <v>9912670278</v>
      </c>
      <c r="Q657" s="35" t="s">
        <v>2762</v>
      </c>
      <c r="R657" s="35" t="s">
        <v>97</v>
      </c>
      <c r="S657" s="49"/>
      <c r="T657" s="35" t="s">
        <v>2937</v>
      </c>
      <c r="U657" s="49"/>
      <c r="V657" s="47">
        <v>18000</v>
      </c>
      <c r="W657" s="47">
        <v>18000</v>
      </c>
      <c r="X657" s="47">
        <v>0</v>
      </c>
      <c r="Y657" s="47">
        <v>18000</v>
      </c>
      <c r="Z657" s="49"/>
      <c r="AA657" s="41">
        <v>0</v>
      </c>
      <c r="AB657" s="41">
        <v>0</v>
      </c>
      <c r="AC657" s="41">
        <v>0</v>
      </c>
      <c r="AD657" s="41">
        <v>0</v>
      </c>
      <c r="AE657" s="49"/>
      <c r="AF657" s="43">
        <v>8000</v>
      </c>
      <c r="AG657" s="43">
        <v>8000</v>
      </c>
      <c r="AH657" s="43">
        <v>0</v>
      </c>
      <c r="AI657" s="43">
        <v>8000</v>
      </c>
      <c r="AJ657" s="49"/>
      <c r="AK657" s="45">
        <v>10000</v>
      </c>
      <c r="AL657" s="45">
        <v>10000</v>
      </c>
      <c r="AM657" s="45">
        <v>0</v>
      </c>
      <c r="AN657" s="45">
        <v>10000</v>
      </c>
      <c r="AO657" s="49"/>
      <c r="AP657" s="35">
        <v>10000</v>
      </c>
      <c r="AQ657" s="35" t="s">
        <v>4422</v>
      </c>
      <c r="AR657" s="35" t="s">
        <v>4422</v>
      </c>
      <c r="AS657" s="49"/>
      <c r="AT657" s="37">
        <v>0</v>
      </c>
      <c r="AU657" s="37">
        <v>0</v>
      </c>
      <c r="AV657" s="60">
        <v>0</v>
      </c>
    </row>
    <row r="658" spans="1:48" x14ac:dyDescent="0.35">
      <c r="A658" s="28" t="s">
        <v>5690</v>
      </c>
      <c r="B658" s="28">
        <v>637</v>
      </c>
      <c r="C658" s="66">
        <v>4117</v>
      </c>
      <c r="D658" s="28" t="s">
        <v>421</v>
      </c>
      <c r="E658" s="28" t="s">
        <v>985</v>
      </c>
      <c r="F658" s="28" t="s">
        <v>8</v>
      </c>
      <c r="G658" s="28" t="s">
        <v>8</v>
      </c>
      <c r="H658" s="28" t="s">
        <v>1893</v>
      </c>
      <c r="I658" s="30"/>
      <c r="J658" s="28" t="s">
        <v>2222</v>
      </c>
      <c r="K658" s="28" t="s">
        <v>2761</v>
      </c>
      <c r="L658" s="28" t="s">
        <v>2834</v>
      </c>
      <c r="M658" s="28"/>
      <c r="N658" s="31">
        <v>215891541951</v>
      </c>
      <c r="O658" s="31" t="s">
        <v>4476</v>
      </c>
      <c r="P658" s="28">
        <v>7709084724</v>
      </c>
      <c r="Q658" s="28" t="s">
        <v>2767</v>
      </c>
      <c r="R658" s="28" t="s">
        <v>179</v>
      </c>
      <c r="S658" s="49"/>
      <c r="T658" s="28">
        <v>389</v>
      </c>
      <c r="U658" s="49"/>
      <c r="V658" s="47">
        <v>38500</v>
      </c>
      <c r="W658" s="47">
        <v>24500</v>
      </c>
      <c r="X658" s="47">
        <v>15000</v>
      </c>
      <c r="Y658" s="47">
        <v>9500</v>
      </c>
      <c r="Z658" s="49"/>
      <c r="AA658" s="41">
        <v>4500</v>
      </c>
      <c r="AB658" s="41">
        <v>4500</v>
      </c>
      <c r="AC658" s="41">
        <v>4500</v>
      </c>
      <c r="AD658" s="41">
        <v>0</v>
      </c>
      <c r="AE658" s="49"/>
      <c r="AF658" s="43">
        <v>8000</v>
      </c>
      <c r="AG658" s="43">
        <v>0</v>
      </c>
      <c r="AH658" s="43">
        <v>0</v>
      </c>
      <c r="AI658" s="43">
        <v>0</v>
      </c>
      <c r="AJ658" s="49"/>
      <c r="AK658" s="45">
        <v>26000</v>
      </c>
      <c r="AL658" s="45">
        <v>20000</v>
      </c>
      <c r="AM658" s="45">
        <v>10500</v>
      </c>
      <c r="AN658" s="45">
        <v>9500</v>
      </c>
      <c r="AO658" s="49"/>
      <c r="AP658" s="28">
        <v>10000</v>
      </c>
      <c r="AQ658" s="28" t="s">
        <v>4422</v>
      </c>
      <c r="AR658" s="28">
        <v>16000</v>
      </c>
      <c r="AS658" s="49"/>
      <c r="AT658" s="31">
        <v>61.224489795918366</v>
      </c>
      <c r="AU658" s="31">
        <v>52.5</v>
      </c>
      <c r="AV658" s="60">
        <v>44652</v>
      </c>
    </row>
    <row r="659" spans="1:48" x14ac:dyDescent="0.35">
      <c r="A659" s="28" t="s">
        <v>5689</v>
      </c>
      <c r="B659" s="28">
        <v>638</v>
      </c>
      <c r="C659" s="66">
        <v>3732</v>
      </c>
      <c r="D659" s="28" t="s">
        <v>4897</v>
      </c>
      <c r="E659" s="28" t="s">
        <v>986</v>
      </c>
      <c r="F659" s="28" t="s">
        <v>8</v>
      </c>
      <c r="G659" s="28" t="s">
        <v>9</v>
      </c>
      <c r="H659" s="28" t="s">
        <v>1893</v>
      </c>
      <c r="I659" s="30"/>
      <c r="J659" s="28" t="s">
        <v>2101</v>
      </c>
      <c r="K659" s="28" t="s">
        <v>2761</v>
      </c>
      <c r="L659" s="28"/>
      <c r="M659" s="28"/>
      <c r="N659" s="31">
        <v>492716924863</v>
      </c>
      <c r="O659" s="31" t="s">
        <v>5242</v>
      </c>
      <c r="P659" s="28">
        <v>9951091212</v>
      </c>
      <c r="Q659" s="28" t="s">
        <v>2762</v>
      </c>
      <c r="R659" s="28" t="s">
        <v>97</v>
      </c>
      <c r="S659" s="49"/>
      <c r="T659" s="28">
        <v>147</v>
      </c>
      <c r="U659" s="49"/>
      <c r="V659" s="47">
        <v>18000</v>
      </c>
      <c r="W659" s="47">
        <v>7000</v>
      </c>
      <c r="X659" s="47">
        <v>7000</v>
      </c>
      <c r="Y659" s="47">
        <v>0</v>
      </c>
      <c r="Z659" s="49"/>
      <c r="AA659" s="41">
        <v>0</v>
      </c>
      <c r="AB659" s="41">
        <v>0</v>
      </c>
      <c r="AC659" s="41">
        <v>0</v>
      </c>
      <c r="AD659" s="41">
        <v>0</v>
      </c>
      <c r="AE659" s="49"/>
      <c r="AF659" s="43">
        <v>8000</v>
      </c>
      <c r="AG659" s="43">
        <v>0</v>
      </c>
      <c r="AH659" s="43">
        <v>0</v>
      </c>
      <c r="AI659" s="43">
        <v>0</v>
      </c>
      <c r="AJ659" s="49"/>
      <c r="AK659" s="45">
        <v>10000</v>
      </c>
      <c r="AL659" s="45">
        <v>7000</v>
      </c>
      <c r="AM659" s="45">
        <v>7000</v>
      </c>
      <c r="AN659" s="45">
        <v>0</v>
      </c>
      <c r="AO659" s="49"/>
      <c r="AP659" s="28">
        <v>10000</v>
      </c>
      <c r="AQ659" s="28" t="s">
        <v>4422</v>
      </c>
      <c r="AR659" s="28" t="s">
        <v>4422</v>
      </c>
      <c r="AS659" s="49"/>
      <c r="AT659" s="31">
        <v>100</v>
      </c>
      <c r="AU659" s="31">
        <v>100</v>
      </c>
      <c r="AV659" s="60">
        <v>44663</v>
      </c>
    </row>
    <row r="660" spans="1:48" x14ac:dyDescent="0.35">
      <c r="A660" s="28" t="s">
        <v>5690</v>
      </c>
      <c r="B660" s="28">
        <v>639</v>
      </c>
      <c r="C660" s="28" t="s">
        <v>422</v>
      </c>
      <c r="D660" s="28" t="s">
        <v>422</v>
      </c>
      <c r="E660" s="35" t="s">
        <v>987</v>
      </c>
      <c r="F660" s="35" t="s">
        <v>8</v>
      </c>
      <c r="G660" s="28" t="s">
        <v>8</v>
      </c>
      <c r="H660" s="35" t="s">
        <v>1893</v>
      </c>
      <c r="I660" s="38"/>
      <c r="J660" s="35" t="s">
        <v>2344</v>
      </c>
      <c r="K660" s="35" t="s">
        <v>2760</v>
      </c>
      <c r="L660" s="35" t="s">
        <v>2834</v>
      </c>
      <c r="M660" s="35"/>
      <c r="N660" s="37"/>
      <c r="O660" s="37" t="s">
        <v>2941</v>
      </c>
      <c r="P660" s="35">
        <v>9951155072</v>
      </c>
      <c r="Q660" s="35" t="s">
        <v>2764</v>
      </c>
      <c r="R660" s="35" t="s">
        <v>61</v>
      </c>
      <c r="S660" s="49"/>
      <c r="T660" s="35" t="s">
        <v>2937</v>
      </c>
      <c r="U660" s="49"/>
      <c r="V660" s="47">
        <v>36000</v>
      </c>
      <c r="W660" s="47">
        <v>36000</v>
      </c>
      <c r="X660" s="47">
        <v>0</v>
      </c>
      <c r="Y660" s="47">
        <v>36000</v>
      </c>
      <c r="Z660" s="49"/>
      <c r="AA660" s="41">
        <v>11000</v>
      </c>
      <c r="AB660" s="41">
        <v>11000</v>
      </c>
      <c r="AC660" s="41">
        <v>0</v>
      </c>
      <c r="AD660" s="41">
        <v>11000</v>
      </c>
      <c r="AE660" s="49"/>
      <c r="AF660" s="43">
        <v>8000</v>
      </c>
      <c r="AG660" s="43">
        <v>8000</v>
      </c>
      <c r="AH660" s="43">
        <v>0</v>
      </c>
      <c r="AI660" s="43">
        <v>8000</v>
      </c>
      <c r="AJ660" s="49"/>
      <c r="AK660" s="45">
        <v>17000</v>
      </c>
      <c r="AL660" s="45">
        <v>17000</v>
      </c>
      <c r="AM660" s="45">
        <v>0</v>
      </c>
      <c r="AN660" s="45">
        <v>17000</v>
      </c>
      <c r="AO660" s="49"/>
      <c r="AP660" s="35">
        <v>10000</v>
      </c>
      <c r="AQ660" s="35">
        <v>7000</v>
      </c>
      <c r="AR660" s="35" t="s">
        <v>4422</v>
      </c>
      <c r="AS660" s="49"/>
      <c r="AT660" s="37">
        <v>0</v>
      </c>
      <c r="AU660" s="37">
        <v>0</v>
      </c>
      <c r="AV660" s="60">
        <v>0</v>
      </c>
    </row>
    <row r="661" spans="1:48" x14ac:dyDescent="0.35">
      <c r="A661" s="28" t="s">
        <v>5689</v>
      </c>
      <c r="B661" s="28">
        <v>640</v>
      </c>
      <c r="C661" s="66">
        <v>3776</v>
      </c>
      <c r="D661" s="28" t="s">
        <v>4898</v>
      </c>
      <c r="E661" s="28" t="s">
        <v>988</v>
      </c>
      <c r="F661" s="28" t="s">
        <v>8</v>
      </c>
      <c r="G661" s="28" t="s">
        <v>9</v>
      </c>
      <c r="H661" s="28" t="s">
        <v>1893</v>
      </c>
      <c r="I661" s="30"/>
      <c r="J661" s="28" t="s">
        <v>2051</v>
      </c>
      <c r="K661" s="28" t="s">
        <v>2761</v>
      </c>
      <c r="L661" s="28"/>
      <c r="M661" s="28"/>
      <c r="N661" s="31">
        <v>840788892604</v>
      </c>
      <c r="O661" s="31" t="s">
        <v>5243</v>
      </c>
      <c r="P661" s="28">
        <v>9951138284</v>
      </c>
      <c r="Q661" s="28" t="s">
        <v>2764</v>
      </c>
      <c r="R661" s="28" t="s">
        <v>68</v>
      </c>
      <c r="S661" s="49"/>
      <c r="T661" s="28" t="s">
        <v>2937</v>
      </c>
      <c r="U661" s="49"/>
      <c r="V661" s="47">
        <v>28400</v>
      </c>
      <c r="W661" s="47">
        <v>28400</v>
      </c>
      <c r="X661" s="47">
        <v>6000</v>
      </c>
      <c r="Y661" s="47">
        <v>22400</v>
      </c>
      <c r="Z661" s="49"/>
      <c r="AA661" s="41">
        <v>3400</v>
      </c>
      <c r="AB661" s="41">
        <v>3400</v>
      </c>
      <c r="AC661" s="41">
        <v>3000</v>
      </c>
      <c r="AD661" s="41">
        <v>400</v>
      </c>
      <c r="AE661" s="49"/>
      <c r="AF661" s="43">
        <v>8000</v>
      </c>
      <c r="AG661" s="43">
        <v>8000</v>
      </c>
      <c r="AH661" s="43">
        <v>0</v>
      </c>
      <c r="AI661" s="43">
        <v>8000</v>
      </c>
      <c r="AJ661" s="49"/>
      <c r="AK661" s="45">
        <v>17000</v>
      </c>
      <c r="AL661" s="45">
        <v>17000</v>
      </c>
      <c r="AM661" s="45">
        <v>3000</v>
      </c>
      <c r="AN661" s="45">
        <v>14000</v>
      </c>
      <c r="AO661" s="49"/>
      <c r="AP661" s="28">
        <v>10000</v>
      </c>
      <c r="AQ661" s="28">
        <v>7000</v>
      </c>
      <c r="AR661" s="28" t="s">
        <v>4422</v>
      </c>
      <c r="AS661" s="49"/>
      <c r="AT661" s="31">
        <v>21.12676056338028</v>
      </c>
      <c r="AU661" s="31">
        <v>17.647058823529413</v>
      </c>
      <c r="AV661" s="60">
        <v>44669</v>
      </c>
    </row>
    <row r="662" spans="1:48" x14ac:dyDescent="0.35">
      <c r="A662" s="28" t="s">
        <v>5689</v>
      </c>
      <c r="B662" s="28">
        <v>641</v>
      </c>
      <c r="C662" s="66">
        <v>3787</v>
      </c>
      <c r="D662" s="28" t="s">
        <v>4899</v>
      </c>
      <c r="E662" s="28" t="s">
        <v>989</v>
      </c>
      <c r="F662" s="28" t="s">
        <v>8</v>
      </c>
      <c r="G662" s="28" t="s">
        <v>8</v>
      </c>
      <c r="H662" s="28" t="s">
        <v>1893</v>
      </c>
      <c r="I662" s="30"/>
      <c r="J662" s="28" t="s">
        <v>2345</v>
      </c>
      <c r="K662" s="28" t="s">
        <v>2761</v>
      </c>
      <c r="L662" s="28"/>
      <c r="M662" s="28"/>
      <c r="N662" s="31">
        <v>289582900642</v>
      </c>
      <c r="O662" s="31" t="s">
        <v>5244</v>
      </c>
      <c r="P662" s="28">
        <v>9948984771</v>
      </c>
      <c r="Q662" s="28" t="s">
        <v>2764</v>
      </c>
      <c r="R662" s="28" t="s">
        <v>82</v>
      </c>
      <c r="S662" s="49"/>
      <c r="T662" s="28">
        <v>1</v>
      </c>
      <c r="U662" s="49"/>
      <c r="V662" s="47">
        <v>27000</v>
      </c>
      <c r="W662" s="47">
        <v>16000</v>
      </c>
      <c r="X662" s="47">
        <v>6000</v>
      </c>
      <c r="Y662" s="47">
        <v>10000</v>
      </c>
      <c r="Z662" s="49"/>
      <c r="AA662" s="41">
        <v>2000</v>
      </c>
      <c r="AB662" s="41">
        <v>2000</v>
      </c>
      <c r="AC662" s="41">
        <v>2000</v>
      </c>
      <c r="AD662" s="41">
        <v>0</v>
      </c>
      <c r="AE662" s="49"/>
      <c r="AF662" s="43">
        <v>8000</v>
      </c>
      <c r="AG662" s="43">
        <v>0</v>
      </c>
      <c r="AH662" s="43">
        <v>0</v>
      </c>
      <c r="AI662" s="43">
        <v>0</v>
      </c>
      <c r="AJ662" s="49"/>
      <c r="AK662" s="45">
        <v>17000</v>
      </c>
      <c r="AL662" s="45">
        <v>14000</v>
      </c>
      <c r="AM662" s="45">
        <v>4000</v>
      </c>
      <c r="AN662" s="45">
        <v>10000</v>
      </c>
      <c r="AO662" s="49"/>
      <c r="AP662" s="28">
        <v>10000</v>
      </c>
      <c r="AQ662" s="28">
        <v>7000</v>
      </c>
      <c r="AR662" s="28" t="s">
        <v>4422</v>
      </c>
      <c r="AS662" s="49"/>
      <c r="AT662" s="31">
        <v>37.5</v>
      </c>
      <c r="AU662" s="31">
        <v>28.571428571428569</v>
      </c>
      <c r="AV662" s="60">
        <v>44545</v>
      </c>
    </row>
    <row r="663" spans="1:48" x14ac:dyDescent="0.35">
      <c r="A663" s="28" t="s">
        <v>5689</v>
      </c>
      <c r="B663" s="28">
        <v>642</v>
      </c>
      <c r="C663" s="66">
        <v>3918</v>
      </c>
      <c r="D663" s="28" t="s">
        <v>4900</v>
      </c>
      <c r="E663" s="28" t="s">
        <v>990</v>
      </c>
      <c r="F663" s="28" t="s">
        <v>8</v>
      </c>
      <c r="G663" s="28" t="s">
        <v>8</v>
      </c>
      <c r="H663" s="28" t="s">
        <v>1893</v>
      </c>
      <c r="I663" s="30"/>
      <c r="J663" s="28" t="s">
        <v>2292</v>
      </c>
      <c r="K663" s="28" t="s">
        <v>2761</v>
      </c>
      <c r="L663" s="28"/>
      <c r="M663" s="28"/>
      <c r="N663" s="31">
        <v>273347630689</v>
      </c>
      <c r="O663" s="31" t="s">
        <v>5245</v>
      </c>
      <c r="P663" s="28">
        <v>9573826698</v>
      </c>
      <c r="Q663" s="28" t="s">
        <v>2764</v>
      </c>
      <c r="R663" s="28" t="s">
        <v>91</v>
      </c>
      <c r="S663" s="49"/>
      <c r="T663" s="28" t="s">
        <v>2937</v>
      </c>
      <c r="U663" s="49"/>
      <c r="V663" s="47">
        <v>27000</v>
      </c>
      <c r="W663" s="47">
        <v>27000</v>
      </c>
      <c r="X663" s="47">
        <v>5000</v>
      </c>
      <c r="Y663" s="47">
        <v>22000</v>
      </c>
      <c r="Z663" s="49"/>
      <c r="AA663" s="41">
        <v>1000</v>
      </c>
      <c r="AB663" s="41">
        <v>1000</v>
      </c>
      <c r="AC663" s="41">
        <v>1000</v>
      </c>
      <c r="AD663" s="41">
        <v>0</v>
      </c>
      <c r="AE663" s="49"/>
      <c r="AF663" s="43">
        <v>8000</v>
      </c>
      <c r="AG663" s="43">
        <v>8000</v>
      </c>
      <c r="AH663" s="43">
        <v>0</v>
      </c>
      <c r="AI663" s="43">
        <v>8000</v>
      </c>
      <c r="AJ663" s="49"/>
      <c r="AK663" s="45">
        <v>18000</v>
      </c>
      <c r="AL663" s="45">
        <v>18000</v>
      </c>
      <c r="AM663" s="45">
        <v>4000</v>
      </c>
      <c r="AN663" s="45">
        <v>14000</v>
      </c>
      <c r="AO663" s="49">
        <v>8106688979</v>
      </c>
      <c r="AP663" s="28">
        <v>10000</v>
      </c>
      <c r="AQ663" s="28">
        <v>8000</v>
      </c>
      <c r="AR663" s="28" t="s">
        <v>4422</v>
      </c>
      <c r="AS663" s="49"/>
      <c r="AT663" s="31">
        <v>18.518518518518519</v>
      </c>
      <c r="AU663" s="31">
        <v>22.222222222222221</v>
      </c>
      <c r="AV663" s="60">
        <v>44636</v>
      </c>
    </row>
    <row r="664" spans="1:48" x14ac:dyDescent="0.35">
      <c r="A664" s="28" t="s">
        <v>5689</v>
      </c>
      <c r="B664" s="28">
        <v>643</v>
      </c>
      <c r="C664" s="66">
        <v>3735</v>
      </c>
      <c r="D664" s="28" t="s">
        <v>4901</v>
      </c>
      <c r="E664" s="28" t="s">
        <v>991</v>
      </c>
      <c r="F664" s="28" t="s">
        <v>8</v>
      </c>
      <c r="G664" s="28" t="s">
        <v>9</v>
      </c>
      <c r="H664" s="28" t="s">
        <v>1893</v>
      </c>
      <c r="I664" s="30"/>
      <c r="J664" s="28" t="s">
        <v>2346</v>
      </c>
      <c r="K664" s="28" t="s">
        <v>2761</v>
      </c>
      <c r="L664" s="28"/>
      <c r="M664" s="28"/>
      <c r="N664" s="31">
        <v>908470490190</v>
      </c>
      <c r="O664" s="31" t="s">
        <v>5246</v>
      </c>
      <c r="P664" s="28">
        <v>9390437754</v>
      </c>
      <c r="Q664" s="28" t="s">
        <v>2764</v>
      </c>
      <c r="R664" s="28" t="s">
        <v>108</v>
      </c>
      <c r="S664" s="49"/>
      <c r="T664" s="28" t="s">
        <v>2937</v>
      </c>
      <c r="U664" s="49"/>
      <c r="V664" s="47">
        <v>25000</v>
      </c>
      <c r="W664" s="47">
        <v>25000</v>
      </c>
      <c r="X664" s="47">
        <v>2000</v>
      </c>
      <c r="Y664" s="47">
        <v>23000</v>
      </c>
      <c r="Z664" s="49"/>
      <c r="AA664" s="41">
        <v>0</v>
      </c>
      <c r="AB664" s="41">
        <v>0</v>
      </c>
      <c r="AC664" s="41">
        <v>0</v>
      </c>
      <c r="AD664" s="41">
        <v>0</v>
      </c>
      <c r="AE664" s="49"/>
      <c r="AF664" s="43">
        <v>8000</v>
      </c>
      <c r="AG664" s="43">
        <v>8000</v>
      </c>
      <c r="AH664" s="43">
        <v>0</v>
      </c>
      <c r="AI664" s="43">
        <v>8000</v>
      </c>
      <c r="AJ664" s="49"/>
      <c r="AK664" s="45">
        <v>17000</v>
      </c>
      <c r="AL664" s="45">
        <v>17000</v>
      </c>
      <c r="AM664" s="45">
        <v>2000</v>
      </c>
      <c r="AN664" s="45">
        <v>15000</v>
      </c>
      <c r="AO664" s="49"/>
      <c r="AP664" s="28">
        <v>10000</v>
      </c>
      <c r="AQ664" s="28">
        <v>7000</v>
      </c>
      <c r="AR664" s="28" t="s">
        <v>4422</v>
      </c>
      <c r="AS664" s="49"/>
      <c r="AT664" s="31">
        <v>8</v>
      </c>
      <c r="AU664" s="31">
        <v>11.76470588235294</v>
      </c>
      <c r="AV664" s="60">
        <v>44618</v>
      </c>
    </row>
    <row r="665" spans="1:48" x14ac:dyDescent="0.35">
      <c r="A665" s="28" t="s">
        <v>5690</v>
      </c>
      <c r="B665" s="28">
        <v>644</v>
      </c>
      <c r="C665" s="66">
        <v>4114</v>
      </c>
      <c r="D665" s="28" t="s">
        <v>423</v>
      </c>
      <c r="E665" s="28" t="s">
        <v>992</v>
      </c>
      <c r="F665" s="28" t="s">
        <v>8</v>
      </c>
      <c r="G665" s="28" t="s">
        <v>8</v>
      </c>
      <c r="H665" s="28" t="s">
        <v>1893</v>
      </c>
      <c r="I665" s="30"/>
      <c r="J665" s="28" t="s">
        <v>2347</v>
      </c>
      <c r="K665" s="28" t="s">
        <v>2761</v>
      </c>
      <c r="L665" s="28" t="s">
        <v>2834</v>
      </c>
      <c r="M665" s="28"/>
      <c r="N665" s="31">
        <v>938860245575</v>
      </c>
      <c r="O665" s="31" t="s">
        <v>4477</v>
      </c>
      <c r="P665" s="28">
        <v>9848717653</v>
      </c>
      <c r="Q665" s="28" t="s">
        <v>2764</v>
      </c>
      <c r="R665" s="28" t="s">
        <v>108</v>
      </c>
      <c r="S665" s="49"/>
      <c r="T665" s="28">
        <v>24</v>
      </c>
      <c r="U665" s="49"/>
      <c r="V665" s="47">
        <v>25500</v>
      </c>
      <c r="W665" s="47">
        <v>13100</v>
      </c>
      <c r="X665" s="47">
        <v>11600</v>
      </c>
      <c r="Y665" s="47">
        <v>1500</v>
      </c>
      <c r="Z665" s="49"/>
      <c r="AA665" s="41">
        <v>500</v>
      </c>
      <c r="AB665" s="41">
        <v>500</v>
      </c>
      <c r="AC665" s="41">
        <v>500</v>
      </c>
      <c r="AD665" s="41">
        <v>0</v>
      </c>
      <c r="AE665" s="49"/>
      <c r="AF665" s="43">
        <v>8000</v>
      </c>
      <c r="AG665" s="43">
        <v>0</v>
      </c>
      <c r="AH665" s="43">
        <v>0</v>
      </c>
      <c r="AI665" s="43">
        <v>0</v>
      </c>
      <c r="AJ665" s="49"/>
      <c r="AK665" s="45">
        <v>17000</v>
      </c>
      <c r="AL665" s="45">
        <v>12600</v>
      </c>
      <c r="AM665" s="45">
        <v>11100</v>
      </c>
      <c r="AN665" s="45">
        <v>1500</v>
      </c>
      <c r="AO665" s="49"/>
      <c r="AP665" s="28">
        <v>10000</v>
      </c>
      <c r="AQ665" s="28">
        <v>7000</v>
      </c>
      <c r="AR665" s="28" t="s">
        <v>4422</v>
      </c>
      <c r="AS665" s="49"/>
      <c r="AT665" s="31">
        <v>88.549618320610691</v>
      </c>
      <c r="AU665" s="31">
        <v>88.095238095238088</v>
      </c>
      <c r="AV665" s="60">
        <v>44658</v>
      </c>
    </row>
    <row r="666" spans="1:48" x14ac:dyDescent="0.35">
      <c r="A666" s="28" t="s">
        <v>5689</v>
      </c>
      <c r="B666" s="28">
        <v>645</v>
      </c>
      <c r="C666" s="66">
        <v>3736</v>
      </c>
      <c r="D666" s="28" t="s">
        <v>4902</v>
      </c>
      <c r="E666" s="28" t="s">
        <v>2910</v>
      </c>
      <c r="F666" s="28" t="s">
        <v>8</v>
      </c>
      <c r="G666" s="28" t="s">
        <v>8</v>
      </c>
      <c r="H666" s="28" t="s">
        <v>1893</v>
      </c>
      <c r="I666" s="30"/>
      <c r="J666" s="28" t="s">
        <v>2335</v>
      </c>
      <c r="K666" s="28" t="s">
        <v>2761</v>
      </c>
      <c r="L666" s="28"/>
      <c r="M666" s="28"/>
      <c r="N666" s="31">
        <v>437447783577</v>
      </c>
      <c r="O666" s="31" t="s">
        <v>5247</v>
      </c>
      <c r="P666" s="28">
        <v>9421010423</v>
      </c>
      <c r="Q666" s="28" t="s">
        <v>2764</v>
      </c>
      <c r="R666" s="28" t="s">
        <v>39</v>
      </c>
      <c r="S666" s="49"/>
      <c r="T666" s="28">
        <v>121</v>
      </c>
      <c r="U666" s="49"/>
      <c r="V666" s="47">
        <v>24000</v>
      </c>
      <c r="W666" s="47">
        <v>12000</v>
      </c>
      <c r="X666" s="47">
        <v>12000</v>
      </c>
      <c r="Y666" s="47">
        <v>0</v>
      </c>
      <c r="Z666" s="49"/>
      <c r="AA666" s="41">
        <v>0</v>
      </c>
      <c r="AB666" s="41">
        <v>0</v>
      </c>
      <c r="AC666" s="41">
        <v>0</v>
      </c>
      <c r="AD666" s="41">
        <v>0</v>
      </c>
      <c r="AE666" s="49"/>
      <c r="AF666" s="43">
        <v>8000</v>
      </c>
      <c r="AG666" s="43">
        <v>0</v>
      </c>
      <c r="AH666" s="43">
        <v>0</v>
      </c>
      <c r="AI666" s="43">
        <v>0</v>
      </c>
      <c r="AJ666" s="49"/>
      <c r="AK666" s="45">
        <v>16000</v>
      </c>
      <c r="AL666" s="45">
        <v>12000</v>
      </c>
      <c r="AM666" s="45">
        <v>12000</v>
      </c>
      <c r="AN666" s="45">
        <v>0</v>
      </c>
      <c r="AO666" s="49"/>
      <c r="AP666" s="28">
        <v>10000</v>
      </c>
      <c r="AQ666" s="28">
        <v>6000</v>
      </c>
      <c r="AR666" s="28" t="s">
        <v>4422</v>
      </c>
      <c r="AS666" s="49"/>
      <c r="AT666" s="31">
        <v>100</v>
      </c>
      <c r="AU666" s="31">
        <v>100</v>
      </c>
      <c r="AV666" s="60">
        <v>44659</v>
      </c>
    </row>
    <row r="667" spans="1:48" x14ac:dyDescent="0.35">
      <c r="A667" s="28" t="s">
        <v>5689</v>
      </c>
      <c r="B667" s="28">
        <v>646</v>
      </c>
      <c r="C667" s="66">
        <v>3779</v>
      </c>
      <c r="D667" s="28" t="s">
        <v>4903</v>
      </c>
      <c r="E667" s="28" t="s">
        <v>993</v>
      </c>
      <c r="F667" s="28" t="s">
        <v>8</v>
      </c>
      <c r="G667" s="28" t="s">
        <v>8</v>
      </c>
      <c r="H667" s="28" t="s">
        <v>1893</v>
      </c>
      <c r="I667" s="30"/>
      <c r="J667" s="28" t="s">
        <v>2348</v>
      </c>
      <c r="K667" s="28" t="s">
        <v>2761</v>
      </c>
      <c r="L667" s="28"/>
      <c r="M667" s="28"/>
      <c r="N667" s="31">
        <v>893632558116</v>
      </c>
      <c r="O667" s="31" t="s">
        <v>5248</v>
      </c>
      <c r="P667" s="28">
        <v>8096128219</v>
      </c>
      <c r="Q667" s="28" t="s">
        <v>2762</v>
      </c>
      <c r="R667" s="28" t="s">
        <v>103</v>
      </c>
      <c r="S667" s="49"/>
      <c r="T667" s="28">
        <v>80</v>
      </c>
      <c r="U667" s="49"/>
      <c r="V667" s="47">
        <v>18000</v>
      </c>
      <c r="W667" s="47">
        <v>8000</v>
      </c>
      <c r="X667" s="47">
        <v>5300</v>
      </c>
      <c r="Y667" s="47">
        <v>2700</v>
      </c>
      <c r="Z667" s="49"/>
      <c r="AA667" s="41">
        <v>0</v>
      </c>
      <c r="AB667" s="41">
        <v>0</v>
      </c>
      <c r="AC667" s="41">
        <v>0</v>
      </c>
      <c r="AD667" s="41">
        <v>0</v>
      </c>
      <c r="AE667" s="49"/>
      <c r="AF667" s="43">
        <v>8000</v>
      </c>
      <c r="AG667" s="43">
        <v>0</v>
      </c>
      <c r="AH667" s="43">
        <v>0</v>
      </c>
      <c r="AI667" s="43">
        <v>0</v>
      </c>
      <c r="AJ667" s="49"/>
      <c r="AK667" s="45">
        <v>10000</v>
      </c>
      <c r="AL667" s="45">
        <v>8000</v>
      </c>
      <c r="AM667" s="45">
        <v>5300</v>
      </c>
      <c r="AN667" s="45">
        <v>2700</v>
      </c>
      <c r="AO667" s="49"/>
      <c r="AP667" s="28">
        <v>10000</v>
      </c>
      <c r="AQ667" s="28" t="s">
        <v>4422</v>
      </c>
      <c r="AR667" s="28" t="s">
        <v>4422</v>
      </c>
      <c r="AS667" s="49"/>
      <c r="AT667" s="31">
        <v>66.25</v>
      </c>
      <c r="AU667" s="31">
        <v>66.25</v>
      </c>
      <c r="AV667" s="60">
        <v>44669</v>
      </c>
    </row>
    <row r="668" spans="1:48" x14ac:dyDescent="0.35">
      <c r="A668" s="28" t="s">
        <v>5690</v>
      </c>
      <c r="B668" s="28">
        <v>647</v>
      </c>
      <c r="C668" s="28" t="s">
        <v>424</v>
      </c>
      <c r="D668" s="28" t="s">
        <v>424</v>
      </c>
      <c r="E668" s="35" t="s">
        <v>994</v>
      </c>
      <c r="F668" s="35" t="s">
        <v>8</v>
      </c>
      <c r="G668" s="28" t="s">
        <v>8</v>
      </c>
      <c r="H668" s="35" t="s">
        <v>1893</v>
      </c>
      <c r="I668" s="38"/>
      <c r="J668" s="35" t="s">
        <v>1902</v>
      </c>
      <c r="K668" s="35" t="s">
        <v>2760</v>
      </c>
      <c r="L668" s="35" t="s">
        <v>2834</v>
      </c>
      <c r="M668" s="35"/>
      <c r="N668" s="37"/>
      <c r="O668" s="37" t="s">
        <v>2941</v>
      </c>
      <c r="P668" s="35">
        <v>9502279104</v>
      </c>
      <c r="Q668" s="35" t="s">
        <v>2764</v>
      </c>
      <c r="R668" s="35" t="s">
        <v>61</v>
      </c>
      <c r="S668" s="49"/>
      <c r="T668" s="35" t="s">
        <v>2937</v>
      </c>
      <c r="U668" s="49"/>
      <c r="V668" s="47">
        <v>28000</v>
      </c>
      <c r="W668" s="47">
        <v>28000</v>
      </c>
      <c r="X668" s="47">
        <v>0</v>
      </c>
      <c r="Y668" s="47">
        <v>28000</v>
      </c>
      <c r="Z668" s="49"/>
      <c r="AA668" s="41">
        <v>3000</v>
      </c>
      <c r="AB668" s="41">
        <v>3000</v>
      </c>
      <c r="AC668" s="41">
        <v>0</v>
      </c>
      <c r="AD668" s="41">
        <v>3000</v>
      </c>
      <c r="AE668" s="49"/>
      <c r="AF668" s="43">
        <v>8000</v>
      </c>
      <c r="AG668" s="43">
        <v>8000</v>
      </c>
      <c r="AH668" s="43">
        <v>0</v>
      </c>
      <c r="AI668" s="43">
        <v>8000</v>
      </c>
      <c r="AJ668" s="49"/>
      <c r="AK668" s="45">
        <v>17000</v>
      </c>
      <c r="AL668" s="45">
        <v>17000</v>
      </c>
      <c r="AM668" s="45">
        <v>0</v>
      </c>
      <c r="AN668" s="45">
        <v>17000</v>
      </c>
      <c r="AO668" s="49"/>
      <c r="AP668" s="35">
        <v>10000</v>
      </c>
      <c r="AQ668" s="35">
        <v>7000</v>
      </c>
      <c r="AR668" s="35" t="s">
        <v>4422</v>
      </c>
      <c r="AS668" s="49"/>
      <c r="AT668" s="37">
        <v>0</v>
      </c>
      <c r="AU668" s="37">
        <v>0</v>
      </c>
      <c r="AV668" s="60">
        <v>0</v>
      </c>
    </row>
    <row r="669" spans="1:48" x14ac:dyDescent="0.35">
      <c r="A669" s="28" t="s">
        <v>5689</v>
      </c>
      <c r="B669" s="28">
        <v>648</v>
      </c>
      <c r="C669" s="66">
        <v>3973</v>
      </c>
      <c r="D669" s="28" t="s">
        <v>4904</v>
      </c>
      <c r="E669" s="28" t="s">
        <v>995</v>
      </c>
      <c r="F669" s="28" t="s">
        <v>8</v>
      </c>
      <c r="G669" s="28" t="s">
        <v>9</v>
      </c>
      <c r="H669" s="28" t="s">
        <v>1893</v>
      </c>
      <c r="I669" s="30"/>
      <c r="J669" s="28" t="s">
        <v>1905</v>
      </c>
      <c r="K669" s="28" t="s">
        <v>2761</v>
      </c>
      <c r="L669" s="28"/>
      <c r="M669" s="28"/>
      <c r="N669" s="31">
        <v>971888714278</v>
      </c>
      <c r="O669" s="31" t="s">
        <v>5249</v>
      </c>
      <c r="P669" s="28">
        <v>8499038585</v>
      </c>
      <c r="Q669" s="28" t="s">
        <v>2764</v>
      </c>
      <c r="R669" s="28" t="s">
        <v>61</v>
      </c>
      <c r="S669" s="49"/>
      <c r="T669" s="28">
        <v>279</v>
      </c>
      <c r="U669" s="49"/>
      <c r="V669" s="47">
        <v>26500</v>
      </c>
      <c r="W669" s="47">
        <v>14500</v>
      </c>
      <c r="X669" s="47">
        <v>12000</v>
      </c>
      <c r="Y669" s="47">
        <v>2500</v>
      </c>
      <c r="Z669" s="49"/>
      <c r="AA669" s="41">
        <v>1500</v>
      </c>
      <c r="AB669" s="41">
        <v>1500</v>
      </c>
      <c r="AC669" s="41">
        <v>1500</v>
      </c>
      <c r="AD669" s="41">
        <v>0</v>
      </c>
      <c r="AE669" s="49"/>
      <c r="AF669" s="43">
        <v>8000</v>
      </c>
      <c r="AG669" s="43">
        <v>0</v>
      </c>
      <c r="AH669" s="43">
        <v>0</v>
      </c>
      <c r="AI669" s="43">
        <v>0</v>
      </c>
      <c r="AJ669" s="49"/>
      <c r="AK669" s="45">
        <v>17000</v>
      </c>
      <c r="AL669" s="45">
        <v>13000</v>
      </c>
      <c r="AM669" s="45">
        <v>10500</v>
      </c>
      <c r="AN669" s="45">
        <v>2500</v>
      </c>
      <c r="AO669" s="49"/>
      <c r="AP669" s="28">
        <v>10000</v>
      </c>
      <c r="AQ669" s="28">
        <v>7000</v>
      </c>
      <c r="AR669" s="28" t="s">
        <v>4422</v>
      </c>
      <c r="AS669" s="49"/>
      <c r="AT669" s="31">
        <v>82.758620689655174</v>
      </c>
      <c r="AU669" s="31">
        <v>80.769230769230774</v>
      </c>
      <c r="AV669" s="60">
        <v>44659</v>
      </c>
    </row>
    <row r="670" spans="1:48" x14ac:dyDescent="0.35">
      <c r="A670" s="28" t="s">
        <v>5689</v>
      </c>
      <c r="B670" s="28">
        <v>649</v>
      </c>
      <c r="C670" s="66">
        <v>3831</v>
      </c>
      <c r="D670" s="28" t="s">
        <v>4905</v>
      </c>
      <c r="E670" s="28" t="s">
        <v>996</v>
      </c>
      <c r="F670" s="28" t="s">
        <v>8</v>
      </c>
      <c r="G670" s="28" t="s">
        <v>8</v>
      </c>
      <c r="H670" s="28" t="s">
        <v>1893</v>
      </c>
      <c r="I670" s="30"/>
      <c r="J670" s="28" t="s">
        <v>2290</v>
      </c>
      <c r="K670" s="28" t="s">
        <v>2761</v>
      </c>
      <c r="L670" s="28" t="s">
        <v>2951</v>
      </c>
      <c r="M670" s="28"/>
      <c r="N670" s="31">
        <v>375568557953</v>
      </c>
      <c r="O670" s="31" t="s">
        <v>5250</v>
      </c>
      <c r="P670" s="28">
        <v>9603965686</v>
      </c>
      <c r="Q670" s="28" t="s">
        <v>2764</v>
      </c>
      <c r="R670" s="28" t="s">
        <v>43</v>
      </c>
      <c r="S670" s="49"/>
      <c r="T670" s="28">
        <v>136</v>
      </c>
      <c r="U670" s="49"/>
      <c r="V670" s="47">
        <v>33000</v>
      </c>
      <c r="W670" s="47">
        <v>16500</v>
      </c>
      <c r="X670" s="47">
        <v>16500</v>
      </c>
      <c r="Y670" s="47">
        <v>0</v>
      </c>
      <c r="Z670" s="49"/>
      <c r="AA670" s="41">
        <v>8000</v>
      </c>
      <c r="AB670" s="41">
        <v>5000</v>
      </c>
      <c r="AC670" s="41">
        <v>5000</v>
      </c>
      <c r="AD670" s="41">
        <v>0</v>
      </c>
      <c r="AE670" s="49"/>
      <c r="AF670" s="43">
        <v>8000</v>
      </c>
      <c r="AG670" s="43">
        <v>0</v>
      </c>
      <c r="AH670" s="43">
        <v>0</v>
      </c>
      <c r="AI670" s="43">
        <v>0</v>
      </c>
      <c r="AJ670" s="49"/>
      <c r="AK670" s="45">
        <v>17000</v>
      </c>
      <c r="AL670" s="45">
        <v>11500</v>
      </c>
      <c r="AM670" s="45">
        <v>11500</v>
      </c>
      <c r="AN670" s="45">
        <v>0</v>
      </c>
      <c r="AO670" s="49"/>
      <c r="AP670" s="28">
        <v>10000</v>
      </c>
      <c r="AQ670" s="28">
        <v>7000</v>
      </c>
      <c r="AR670" s="28" t="s">
        <v>4422</v>
      </c>
      <c r="AS670" s="49"/>
      <c r="AT670" s="31">
        <v>100</v>
      </c>
      <c r="AU670" s="31">
        <v>100</v>
      </c>
      <c r="AV670" s="60">
        <v>44652</v>
      </c>
    </row>
    <row r="671" spans="1:48" x14ac:dyDescent="0.35">
      <c r="A671" s="28" t="s">
        <v>5689</v>
      </c>
      <c r="B671" s="28">
        <v>650</v>
      </c>
      <c r="C671" s="66">
        <v>3739</v>
      </c>
      <c r="D671" s="28" t="s">
        <v>4906</v>
      </c>
      <c r="E671" s="28" t="s">
        <v>997</v>
      </c>
      <c r="F671" s="28" t="s">
        <v>8</v>
      </c>
      <c r="G671" s="28" t="s">
        <v>8</v>
      </c>
      <c r="H671" s="28" t="s">
        <v>1893</v>
      </c>
      <c r="I671" s="30"/>
      <c r="J671" s="28" t="s">
        <v>2349</v>
      </c>
      <c r="K671" s="28" t="s">
        <v>2761</v>
      </c>
      <c r="L671" s="28"/>
      <c r="M671" s="28"/>
      <c r="N671" s="31">
        <v>674701948350</v>
      </c>
      <c r="O671" s="31" t="s">
        <v>5251</v>
      </c>
      <c r="P671" s="28">
        <v>9652164062</v>
      </c>
      <c r="Q671" s="28" t="s">
        <v>2764</v>
      </c>
      <c r="R671" s="28" t="s">
        <v>74</v>
      </c>
      <c r="S671" s="49"/>
      <c r="T671" s="28" t="s">
        <v>2937</v>
      </c>
      <c r="U671" s="49"/>
      <c r="V671" s="47">
        <v>43500</v>
      </c>
      <c r="W671" s="47">
        <v>43500</v>
      </c>
      <c r="X671" s="47">
        <v>500</v>
      </c>
      <c r="Y671" s="47">
        <v>43000</v>
      </c>
      <c r="Z671" s="49"/>
      <c r="AA671" s="41">
        <v>20000</v>
      </c>
      <c r="AB671" s="41">
        <v>20000</v>
      </c>
      <c r="AC671" s="41">
        <v>500</v>
      </c>
      <c r="AD671" s="41">
        <v>19500</v>
      </c>
      <c r="AE671" s="49"/>
      <c r="AF671" s="43">
        <v>8000</v>
      </c>
      <c r="AG671" s="43">
        <v>8000</v>
      </c>
      <c r="AH671" s="43">
        <v>0</v>
      </c>
      <c r="AI671" s="43">
        <v>8000</v>
      </c>
      <c r="AJ671" s="49"/>
      <c r="AK671" s="45">
        <v>15500</v>
      </c>
      <c r="AL671" s="45">
        <v>15500</v>
      </c>
      <c r="AM671" s="45">
        <v>0</v>
      </c>
      <c r="AN671" s="45">
        <v>15500</v>
      </c>
      <c r="AO671" s="49"/>
      <c r="AP671" s="28">
        <v>10000</v>
      </c>
      <c r="AQ671" s="28">
        <v>5500</v>
      </c>
      <c r="AR671" s="28" t="s">
        <v>4422</v>
      </c>
      <c r="AS671" s="49"/>
      <c r="AT671" s="31">
        <v>1.1494252873563218</v>
      </c>
      <c r="AU671" s="31">
        <v>0</v>
      </c>
      <c r="AV671" s="60">
        <v>44543</v>
      </c>
    </row>
    <row r="672" spans="1:48" x14ac:dyDescent="0.35">
      <c r="A672" s="28" t="s">
        <v>5690</v>
      </c>
      <c r="B672" s="28">
        <v>651</v>
      </c>
      <c r="C672" s="28" t="s">
        <v>425</v>
      </c>
      <c r="D672" s="28" t="s">
        <v>1853</v>
      </c>
      <c r="E672" s="35" t="s">
        <v>998</v>
      </c>
      <c r="F672" s="35" t="s">
        <v>8</v>
      </c>
      <c r="G672" s="28" t="s">
        <v>9</v>
      </c>
      <c r="H672" s="35" t="s">
        <v>1893</v>
      </c>
      <c r="I672" s="38"/>
      <c r="J672" s="35" t="s">
        <v>2350</v>
      </c>
      <c r="K672" s="35" t="s">
        <v>2760</v>
      </c>
      <c r="L672" s="35" t="s">
        <v>2834</v>
      </c>
      <c r="M672" s="35"/>
      <c r="N672" s="37"/>
      <c r="O672" s="37" t="s">
        <v>2941</v>
      </c>
      <c r="P672" s="35">
        <v>7095531918</v>
      </c>
      <c r="Q672" s="35" t="s">
        <v>2764</v>
      </c>
      <c r="R672" s="35" t="s">
        <v>83</v>
      </c>
      <c r="S672" s="49"/>
      <c r="T672" s="35" t="s">
        <v>2937</v>
      </c>
      <c r="U672" s="49"/>
      <c r="V672" s="47">
        <v>31000</v>
      </c>
      <c r="W672" s="47">
        <v>31000</v>
      </c>
      <c r="X672" s="47">
        <v>0</v>
      </c>
      <c r="Y672" s="47">
        <v>31000</v>
      </c>
      <c r="Z672" s="49"/>
      <c r="AA672" s="41">
        <v>6000</v>
      </c>
      <c r="AB672" s="41">
        <v>6000</v>
      </c>
      <c r="AC672" s="41">
        <v>0</v>
      </c>
      <c r="AD672" s="41">
        <v>6000</v>
      </c>
      <c r="AE672" s="49"/>
      <c r="AF672" s="43">
        <v>8000</v>
      </c>
      <c r="AG672" s="43">
        <v>8000</v>
      </c>
      <c r="AH672" s="43">
        <v>0</v>
      </c>
      <c r="AI672" s="43">
        <v>8000</v>
      </c>
      <c r="AJ672" s="49"/>
      <c r="AK672" s="45">
        <v>17000</v>
      </c>
      <c r="AL672" s="45">
        <v>17000</v>
      </c>
      <c r="AM672" s="45">
        <v>0</v>
      </c>
      <c r="AN672" s="45">
        <v>17000</v>
      </c>
      <c r="AO672" s="49"/>
      <c r="AP672" s="35">
        <v>10000</v>
      </c>
      <c r="AQ672" s="35">
        <v>7000</v>
      </c>
      <c r="AR672" s="35" t="s">
        <v>4422</v>
      </c>
      <c r="AS672" s="49"/>
      <c r="AT672" s="37">
        <v>0</v>
      </c>
      <c r="AU672" s="37">
        <v>0</v>
      </c>
      <c r="AV672" s="60">
        <v>0</v>
      </c>
    </row>
    <row r="673" spans="1:48" x14ac:dyDescent="0.35">
      <c r="A673" s="28" t="s">
        <v>5689</v>
      </c>
      <c r="B673" s="28">
        <v>652</v>
      </c>
      <c r="C673" s="66">
        <v>3836</v>
      </c>
      <c r="D673" s="28" t="s">
        <v>4907</v>
      </c>
      <c r="E673" s="28" t="s">
        <v>999</v>
      </c>
      <c r="F673" s="28" t="s">
        <v>8</v>
      </c>
      <c r="G673" s="28" t="s">
        <v>9</v>
      </c>
      <c r="H673" s="28" t="s">
        <v>1893</v>
      </c>
      <c r="I673" s="30"/>
      <c r="J673" s="28" t="s">
        <v>2307</v>
      </c>
      <c r="K673" s="28" t="s">
        <v>2761</v>
      </c>
      <c r="L673" s="28"/>
      <c r="M673" s="28"/>
      <c r="N673" s="31">
        <v>444978244847</v>
      </c>
      <c r="O673" s="31" t="s">
        <v>5252</v>
      </c>
      <c r="P673" s="28">
        <v>9989290341</v>
      </c>
      <c r="Q673" s="28" t="s">
        <v>2762</v>
      </c>
      <c r="R673" s="28" t="s">
        <v>75</v>
      </c>
      <c r="S673" s="49"/>
      <c r="T673" s="28" t="s">
        <v>2937</v>
      </c>
      <c r="U673" s="49"/>
      <c r="V673" s="47">
        <v>24000</v>
      </c>
      <c r="W673" s="47">
        <v>24000</v>
      </c>
      <c r="X673" s="47">
        <v>0</v>
      </c>
      <c r="Y673" s="47">
        <v>24000</v>
      </c>
      <c r="Z673" s="49"/>
      <c r="AA673" s="41">
        <v>6000</v>
      </c>
      <c r="AB673" s="41">
        <v>6000</v>
      </c>
      <c r="AC673" s="41">
        <v>0</v>
      </c>
      <c r="AD673" s="41">
        <v>6000</v>
      </c>
      <c r="AE673" s="49"/>
      <c r="AF673" s="43">
        <v>8000</v>
      </c>
      <c r="AG673" s="43">
        <v>8000</v>
      </c>
      <c r="AH673" s="43">
        <v>0</v>
      </c>
      <c r="AI673" s="43">
        <v>8000</v>
      </c>
      <c r="AJ673" s="49"/>
      <c r="AK673" s="45">
        <v>10000</v>
      </c>
      <c r="AL673" s="45">
        <v>10000</v>
      </c>
      <c r="AM673" s="45">
        <v>0</v>
      </c>
      <c r="AN673" s="45">
        <v>10000</v>
      </c>
      <c r="AO673" s="49"/>
      <c r="AP673" s="28">
        <v>10000</v>
      </c>
      <c r="AQ673" s="28" t="s">
        <v>4422</v>
      </c>
      <c r="AR673" s="28" t="s">
        <v>4422</v>
      </c>
      <c r="AS673" s="49"/>
      <c r="AT673" s="31">
        <v>0</v>
      </c>
      <c r="AU673" s="31">
        <v>0</v>
      </c>
      <c r="AV673" s="60">
        <v>0</v>
      </c>
    </row>
    <row r="674" spans="1:48" x14ac:dyDescent="0.35">
      <c r="A674" s="28" t="s">
        <v>5690</v>
      </c>
      <c r="B674" s="28">
        <v>653</v>
      </c>
      <c r="C674" s="66">
        <v>3810</v>
      </c>
      <c r="D674" s="28" t="s">
        <v>1854</v>
      </c>
      <c r="E674" s="35" t="s">
        <v>1000</v>
      </c>
      <c r="F674" s="35" t="s">
        <v>8</v>
      </c>
      <c r="G674" s="28" t="s">
        <v>8</v>
      </c>
      <c r="H674" s="35" t="s">
        <v>1893</v>
      </c>
      <c r="I674" s="38"/>
      <c r="J674" s="35" t="s">
        <v>2351</v>
      </c>
      <c r="K674" s="35" t="s">
        <v>2760</v>
      </c>
      <c r="L674" s="35"/>
      <c r="M674" s="35"/>
      <c r="N674" s="37"/>
      <c r="O674" s="37" t="s">
        <v>2941</v>
      </c>
      <c r="P674" s="35">
        <v>0</v>
      </c>
      <c r="Q674" s="35" t="s">
        <v>2764</v>
      </c>
      <c r="R674" s="35" t="s">
        <v>56</v>
      </c>
      <c r="S674" s="49"/>
      <c r="T674" s="35" t="s">
        <v>2937</v>
      </c>
      <c r="U674" s="49"/>
      <c r="V674" s="47">
        <v>34500</v>
      </c>
      <c r="W674" s="47">
        <v>34500</v>
      </c>
      <c r="X674" s="47">
        <v>0</v>
      </c>
      <c r="Y674" s="47">
        <v>34500</v>
      </c>
      <c r="Z674" s="49"/>
      <c r="AA674" s="41">
        <v>8500</v>
      </c>
      <c r="AB674" s="41">
        <v>8500</v>
      </c>
      <c r="AC674" s="41">
        <v>0</v>
      </c>
      <c r="AD674" s="41">
        <v>8500</v>
      </c>
      <c r="AE674" s="49"/>
      <c r="AF674" s="43">
        <v>8000</v>
      </c>
      <c r="AG674" s="43">
        <v>8000</v>
      </c>
      <c r="AH674" s="43">
        <v>0</v>
      </c>
      <c r="AI674" s="43">
        <v>8000</v>
      </c>
      <c r="AJ674" s="49"/>
      <c r="AK674" s="45">
        <v>18000</v>
      </c>
      <c r="AL674" s="45">
        <v>18000</v>
      </c>
      <c r="AM674" s="45">
        <v>0</v>
      </c>
      <c r="AN674" s="45">
        <v>18000</v>
      </c>
      <c r="AO674" s="49"/>
      <c r="AP674" s="35">
        <v>10000</v>
      </c>
      <c r="AQ674" s="35">
        <v>8000</v>
      </c>
      <c r="AR674" s="35" t="s">
        <v>4422</v>
      </c>
      <c r="AS674" s="49"/>
      <c r="AT674" s="37">
        <v>0</v>
      </c>
      <c r="AU674" s="37">
        <v>0</v>
      </c>
      <c r="AV674" s="60">
        <v>0</v>
      </c>
    </row>
    <row r="675" spans="1:48" x14ac:dyDescent="0.35">
      <c r="A675" s="28" t="s">
        <v>5689</v>
      </c>
      <c r="B675" s="28">
        <v>654</v>
      </c>
      <c r="C675" s="66">
        <v>3821</v>
      </c>
      <c r="D675" s="28" t="s">
        <v>4908</v>
      </c>
      <c r="E675" s="28" t="s">
        <v>1001</v>
      </c>
      <c r="F675" s="28" t="s">
        <v>8</v>
      </c>
      <c r="G675" s="28" t="s">
        <v>9</v>
      </c>
      <c r="H675" s="28" t="s">
        <v>1893</v>
      </c>
      <c r="I675" s="30"/>
      <c r="J675" s="28" t="s">
        <v>2352</v>
      </c>
      <c r="K675" s="28" t="s">
        <v>2761</v>
      </c>
      <c r="L675" s="28"/>
      <c r="M675" s="28"/>
      <c r="N675" s="31">
        <v>538113092403</v>
      </c>
      <c r="O675" s="31" t="s">
        <v>5253</v>
      </c>
      <c r="P675" s="28">
        <v>9848941634</v>
      </c>
      <c r="Q675" s="28" t="s">
        <v>2762</v>
      </c>
      <c r="R675" s="28" t="s">
        <v>92</v>
      </c>
      <c r="S675" s="49"/>
      <c r="T675" s="28">
        <v>179</v>
      </c>
      <c r="U675" s="49"/>
      <c r="V675" s="47">
        <v>25300</v>
      </c>
      <c r="W675" s="47">
        <v>14000</v>
      </c>
      <c r="X675" s="47">
        <v>7500</v>
      </c>
      <c r="Y675" s="47">
        <v>6500</v>
      </c>
      <c r="Z675" s="49"/>
      <c r="AA675" s="41">
        <v>7300</v>
      </c>
      <c r="AB675" s="41">
        <v>5500</v>
      </c>
      <c r="AC675" s="41">
        <v>5500</v>
      </c>
      <c r="AD675" s="41">
        <v>0</v>
      </c>
      <c r="AE675" s="49"/>
      <c r="AF675" s="43">
        <v>8000</v>
      </c>
      <c r="AG675" s="43">
        <v>0</v>
      </c>
      <c r="AH675" s="43">
        <v>0</v>
      </c>
      <c r="AI675" s="43">
        <v>0</v>
      </c>
      <c r="AJ675" s="49"/>
      <c r="AK675" s="45">
        <v>10000</v>
      </c>
      <c r="AL675" s="45">
        <v>8500</v>
      </c>
      <c r="AM675" s="45">
        <v>2000</v>
      </c>
      <c r="AN675" s="45">
        <v>6500</v>
      </c>
      <c r="AO675" s="49"/>
      <c r="AP675" s="28">
        <v>10000</v>
      </c>
      <c r="AQ675" s="28" t="s">
        <v>4422</v>
      </c>
      <c r="AR675" s="28" t="s">
        <v>4422</v>
      </c>
      <c r="AS675" s="49"/>
      <c r="AT675" s="31">
        <v>53.571428571428569</v>
      </c>
      <c r="AU675" s="31">
        <v>23.52941176470588</v>
      </c>
      <c r="AV675" s="60">
        <v>44616</v>
      </c>
    </row>
    <row r="676" spans="1:48" x14ac:dyDescent="0.35">
      <c r="A676" s="28" t="s">
        <v>5689</v>
      </c>
      <c r="B676" s="28">
        <v>655</v>
      </c>
      <c r="C676" s="66">
        <v>3822</v>
      </c>
      <c r="D676" s="28" t="s">
        <v>4909</v>
      </c>
      <c r="E676" s="28" t="s">
        <v>1002</v>
      </c>
      <c r="F676" s="28" t="s">
        <v>8</v>
      </c>
      <c r="G676" s="28" t="s">
        <v>9</v>
      </c>
      <c r="H676" s="28" t="s">
        <v>1893</v>
      </c>
      <c r="I676" s="30"/>
      <c r="J676" s="28" t="s">
        <v>2353</v>
      </c>
      <c r="K676" s="28" t="s">
        <v>2761</v>
      </c>
      <c r="L676" s="28"/>
      <c r="M676" s="28"/>
      <c r="N676" s="31">
        <v>930263257365</v>
      </c>
      <c r="O676" s="31" t="s">
        <v>5254</v>
      </c>
      <c r="P676" s="28">
        <v>9652139904</v>
      </c>
      <c r="Q676" s="28" t="s">
        <v>2764</v>
      </c>
      <c r="R676" s="28" t="s">
        <v>94</v>
      </c>
      <c r="S676" s="49"/>
      <c r="T676" s="28" t="s">
        <v>2937</v>
      </c>
      <c r="U676" s="49"/>
      <c r="V676" s="47">
        <v>34500</v>
      </c>
      <c r="W676" s="47">
        <v>34500</v>
      </c>
      <c r="X676" s="47">
        <v>10000</v>
      </c>
      <c r="Y676" s="47">
        <v>24500</v>
      </c>
      <c r="Z676" s="49"/>
      <c r="AA676" s="41">
        <v>9500</v>
      </c>
      <c r="AB676" s="41">
        <v>9500</v>
      </c>
      <c r="AC676" s="41">
        <v>6000</v>
      </c>
      <c r="AD676" s="41">
        <v>3500</v>
      </c>
      <c r="AE676" s="49"/>
      <c r="AF676" s="43">
        <v>8000</v>
      </c>
      <c r="AG676" s="43">
        <v>8000</v>
      </c>
      <c r="AH676" s="43">
        <v>0</v>
      </c>
      <c r="AI676" s="43">
        <v>8000</v>
      </c>
      <c r="AJ676" s="49"/>
      <c r="AK676" s="45">
        <v>17000</v>
      </c>
      <c r="AL676" s="45">
        <v>17000</v>
      </c>
      <c r="AM676" s="45">
        <v>4000</v>
      </c>
      <c r="AN676" s="45">
        <v>13000</v>
      </c>
      <c r="AO676" s="49"/>
      <c r="AP676" s="28">
        <v>10000</v>
      </c>
      <c r="AQ676" s="28">
        <v>7000</v>
      </c>
      <c r="AR676" s="28" t="s">
        <v>4422</v>
      </c>
      <c r="AS676" s="49"/>
      <c r="AT676" s="31">
        <v>28.985507246376812</v>
      </c>
      <c r="AU676" s="31">
        <v>23.52941176470588</v>
      </c>
      <c r="AV676" s="60">
        <v>44613</v>
      </c>
    </row>
    <row r="677" spans="1:48" x14ac:dyDescent="0.35">
      <c r="A677" s="28" t="s">
        <v>5690</v>
      </c>
      <c r="B677" s="28">
        <v>656</v>
      </c>
      <c r="C677" s="28">
        <v>3850</v>
      </c>
      <c r="D677" s="28" t="s">
        <v>1855</v>
      </c>
      <c r="E677" s="35" t="s">
        <v>1003</v>
      </c>
      <c r="F677" s="35" t="s">
        <v>8</v>
      </c>
      <c r="G677" s="28" t="s">
        <v>9</v>
      </c>
      <c r="H677" s="35" t="s">
        <v>1893</v>
      </c>
      <c r="I677" s="38"/>
      <c r="J677" s="35" t="s">
        <v>2046</v>
      </c>
      <c r="K677" s="35" t="s">
        <v>2872</v>
      </c>
      <c r="L677" s="35"/>
      <c r="M677" s="35"/>
      <c r="N677" s="37"/>
      <c r="O677" s="37" t="s">
        <v>2941</v>
      </c>
      <c r="P677" s="35">
        <v>7780494670</v>
      </c>
      <c r="Q677" s="35" t="s">
        <v>2764</v>
      </c>
      <c r="R677" s="35" t="s">
        <v>58</v>
      </c>
      <c r="S677" s="49"/>
      <c r="T677" s="35" t="s">
        <v>2937</v>
      </c>
      <c r="U677" s="49"/>
      <c r="V677" s="47">
        <v>30500</v>
      </c>
      <c r="W677" s="47">
        <v>30500</v>
      </c>
      <c r="X677" s="47">
        <v>4000</v>
      </c>
      <c r="Y677" s="47">
        <v>26500</v>
      </c>
      <c r="Z677" s="49"/>
      <c r="AA677" s="41">
        <v>5500</v>
      </c>
      <c r="AB677" s="41">
        <v>5500</v>
      </c>
      <c r="AC677" s="41">
        <v>4000</v>
      </c>
      <c r="AD677" s="41">
        <v>1500</v>
      </c>
      <c r="AE677" s="49"/>
      <c r="AF677" s="43">
        <v>8000</v>
      </c>
      <c r="AG677" s="43">
        <v>8000</v>
      </c>
      <c r="AH677" s="43">
        <v>0</v>
      </c>
      <c r="AI677" s="43">
        <v>8000</v>
      </c>
      <c r="AJ677" s="49"/>
      <c r="AK677" s="45">
        <v>17000</v>
      </c>
      <c r="AL677" s="45">
        <v>17000</v>
      </c>
      <c r="AM677" s="45">
        <v>0</v>
      </c>
      <c r="AN677" s="45">
        <v>17000</v>
      </c>
      <c r="AO677" s="49"/>
      <c r="AP677" s="35">
        <v>10000</v>
      </c>
      <c r="AQ677" s="35">
        <v>7000</v>
      </c>
      <c r="AR677" s="35" t="s">
        <v>4422</v>
      </c>
      <c r="AS677" s="49"/>
      <c r="AT677" s="37">
        <v>13.114754098360656</v>
      </c>
      <c r="AU677" s="37">
        <v>0</v>
      </c>
      <c r="AV677" s="60">
        <v>44663</v>
      </c>
    </row>
    <row r="678" spans="1:48" x14ac:dyDescent="0.35">
      <c r="A678" s="28" t="s">
        <v>5689</v>
      </c>
      <c r="B678" s="28">
        <v>657</v>
      </c>
      <c r="C678" s="66">
        <v>3766</v>
      </c>
      <c r="D678" s="28" t="s">
        <v>4910</v>
      </c>
      <c r="E678" s="28" t="s">
        <v>1004</v>
      </c>
      <c r="F678" s="28" t="s">
        <v>8</v>
      </c>
      <c r="G678" s="28" t="s">
        <v>9</v>
      </c>
      <c r="H678" s="28" t="s">
        <v>1893</v>
      </c>
      <c r="I678" s="30"/>
      <c r="J678" s="28" t="s">
        <v>1925</v>
      </c>
      <c r="K678" s="28" t="s">
        <v>2761</v>
      </c>
      <c r="L678" s="28"/>
      <c r="M678" s="28"/>
      <c r="N678" s="31">
        <v>624455080364</v>
      </c>
      <c r="O678" s="31" t="s">
        <v>5255</v>
      </c>
      <c r="P678" s="28">
        <v>9542811991</v>
      </c>
      <c r="Q678" s="28" t="s">
        <v>2764</v>
      </c>
      <c r="R678" s="28" t="s">
        <v>68</v>
      </c>
      <c r="S678" s="49"/>
      <c r="T678" s="28">
        <v>352</v>
      </c>
      <c r="U678" s="49"/>
      <c r="V678" s="47">
        <v>30000</v>
      </c>
      <c r="W678" s="47">
        <v>14000</v>
      </c>
      <c r="X678" s="47">
        <v>14000</v>
      </c>
      <c r="Y678" s="47">
        <v>0</v>
      </c>
      <c r="Z678" s="49"/>
      <c r="AA678" s="41">
        <v>5000</v>
      </c>
      <c r="AB678" s="41">
        <v>2000</v>
      </c>
      <c r="AC678" s="41">
        <v>5000</v>
      </c>
      <c r="AD678" s="41">
        <v>-3000</v>
      </c>
      <c r="AE678" s="49"/>
      <c r="AF678" s="43">
        <v>8000</v>
      </c>
      <c r="AG678" s="43">
        <v>0</v>
      </c>
      <c r="AH678" s="43">
        <v>0</v>
      </c>
      <c r="AI678" s="43">
        <v>0</v>
      </c>
      <c r="AJ678" s="49"/>
      <c r="AK678" s="45">
        <v>17000</v>
      </c>
      <c r="AL678" s="45">
        <v>12000</v>
      </c>
      <c r="AM678" s="45">
        <v>9000</v>
      </c>
      <c r="AN678" s="45">
        <v>3000</v>
      </c>
      <c r="AO678" s="49"/>
      <c r="AP678" s="28">
        <v>10000</v>
      </c>
      <c r="AQ678" s="28">
        <v>7000</v>
      </c>
      <c r="AR678" s="28" t="s">
        <v>4422</v>
      </c>
      <c r="AS678" s="49"/>
      <c r="AT678" s="31">
        <v>100</v>
      </c>
      <c r="AU678" s="31">
        <v>75</v>
      </c>
      <c r="AV678" s="60">
        <v>44667</v>
      </c>
    </row>
    <row r="679" spans="1:48" x14ac:dyDescent="0.35">
      <c r="A679" s="28" t="s">
        <v>5690</v>
      </c>
      <c r="B679" s="28">
        <v>658</v>
      </c>
      <c r="C679" s="66">
        <v>3783</v>
      </c>
      <c r="D679" s="28" t="s">
        <v>1856</v>
      </c>
      <c r="E679" s="35" t="s">
        <v>1005</v>
      </c>
      <c r="F679" s="35" t="s">
        <v>8</v>
      </c>
      <c r="G679" s="28" t="s">
        <v>8</v>
      </c>
      <c r="H679" s="35" t="s">
        <v>1893</v>
      </c>
      <c r="I679" s="38"/>
      <c r="J679" s="35" t="s">
        <v>2354</v>
      </c>
      <c r="K679" s="35" t="s">
        <v>2760</v>
      </c>
      <c r="L679" s="35"/>
      <c r="M679" s="35"/>
      <c r="N679" s="37"/>
      <c r="O679" s="37" t="s">
        <v>2941</v>
      </c>
      <c r="P679" s="35">
        <v>9948318947</v>
      </c>
      <c r="Q679" s="35" t="s">
        <v>2764</v>
      </c>
      <c r="R679" s="35" t="s">
        <v>68</v>
      </c>
      <c r="S679" s="49"/>
      <c r="T679" s="35" t="s">
        <v>2937</v>
      </c>
      <c r="U679" s="49"/>
      <c r="V679" s="47">
        <v>25000</v>
      </c>
      <c r="W679" s="47">
        <v>25000</v>
      </c>
      <c r="X679" s="47">
        <v>0</v>
      </c>
      <c r="Y679" s="47">
        <v>25000</v>
      </c>
      <c r="Z679" s="49"/>
      <c r="AA679" s="41">
        <v>0</v>
      </c>
      <c r="AB679" s="41">
        <v>0</v>
      </c>
      <c r="AC679" s="41">
        <v>0</v>
      </c>
      <c r="AD679" s="41">
        <v>0</v>
      </c>
      <c r="AE679" s="49"/>
      <c r="AF679" s="43">
        <v>8000</v>
      </c>
      <c r="AG679" s="43">
        <v>8000</v>
      </c>
      <c r="AH679" s="43">
        <v>0</v>
      </c>
      <c r="AI679" s="43">
        <v>8000</v>
      </c>
      <c r="AJ679" s="49"/>
      <c r="AK679" s="45">
        <v>17000</v>
      </c>
      <c r="AL679" s="45">
        <v>17000</v>
      </c>
      <c r="AM679" s="45">
        <v>0</v>
      </c>
      <c r="AN679" s="45">
        <v>17000</v>
      </c>
      <c r="AO679" s="49"/>
      <c r="AP679" s="35">
        <v>10000</v>
      </c>
      <c r="AQ679" s="35">
        <v>7000</v>
      </c>
      <c r="AR679" s="35" t="s">
        <v>4422</v>
      </c>
      <c r="AS679" s="49"/>
      <c r="AT679" s="37">
        <v>0</v>
      </c>
      <c r="AU679" s="37">
        <v>0</v>
      </c>
      <c r="AV679" s="60">
        <v>0</v>
      </c>
    </row>
    <row r="680" spans="1:48" x14ac:dyDescent="0.35">
      <c r="A680" s="28" t="s">
        <v>5689</v>
      </c>
      <c r="B680" s="28">
        <v>659</v>
      </c>
      <c r="C680" s="66">
        <v>3740</v>
      </c>
      <c r="D680" s="28" t="s">
        <v>4911</v>
      </c>
      <c r="E680" s="28" t="s">
        <v>1006</v>
      </c>
      <c r="F680" s="28" t="s">
        <v>8</v>
      </c>
      <c r="G680" s="28" t="s">
        <v>8</v>
      </c>
      <c r="H680" s="28" t="s">
        <v>1893</v>
      </c>
      <c r="I680" s="30"/>
      <c r="J680" s="28" t="s">
        <v>2355</v>
      </c>
      <c r="K680" s="28" t="s">
        <v>2761</v>
      </c>
      <c r="L680" s="28"/>
      <c r="M680" s="28"/>
      <c r="N680" s="31">
        <v>376986679499</v>
      </c>
      <c r="O680" s="31" t="s">
        <v>5256</v>
      </c>
      <c r="P680" s="28">
        <v>9397848272</v>
      </c>
      <c r="Q680" s="28" t="s">
        <v>2762</v>
      </c>
      <c r="R680" s="28" t="s">
        <v>2770</v>
      </c>
      <c r="S680" s="49"/>
      <c r="T680" s="28">
        <v>25</v>
      </c>
      <c r="U680" s="49"/>
      <c r="V680" s="47">
        <v>20500</v>
      </c>
      <c r="W680" s="47">
        <v>13000</v>
      </c>
      <c r="X680" s="47">
        <v>7500</v>
      </c>
      <c r="Y680" s="47">
        <v>5500</v>
      </c>
      <c r="Z680" s="49"/>
      <c r="AA680" s="41">
        <v>2500</v>
      </c>
      <c r="AB680" s="41">
        <v>1500</v>
      </c>
      <c r="AC680" s="41">
        <v>2000</v>
      </c>
      <c r="AD680" s="41">
        <v>-500</v>
      </c>
      <c r="AE680" s="49"/>
      <c r="AF680" s="43">
        <v>8000</v>
      </c>
      <c r="AG680" s="43">
        <v>3500</v>
      </c>
      <c r="AH680" s="43">
        <v>2500</v>
      </c>
      <c r="AI680" s="43">
        <v>1000</v>
      </c>
      <c r="AJ680" s="49"/>
      <c r="AK680" s="45">
        <v>10000</v>
      </c>
      <c r="AL680" s="45">
        <v>8000</v>
      </c>
      <c r="AM680" s="45">
        <v>3000</v>
      </c>
      <c r="AN680" s="45">
        <v>5000</v>
      </c>
      <c r="AO680" s="49"/>
      <c r="AP680" s="28">
        <v>10000</v>
      </c>
      <c r="AQ680" s="28" t="s">
        <v>4422</v>
      </c>
      <c r="AR680" s="28" t="s">
        <v>4422</v>
      </c>
      <c r="AS680" s="49"/>
      <c r="AT680" s="31">
        <v>57.692307692307686</v>
      </c>
      <c r="AU680" s="31">
        <v>37.5</v>
      </c>
      <c r="AV680" s="60">
        <v>44669</v>
      </c>
    </row>
    <row r="681" spans="1:48" x14ac:dyDescent="0.35">
      <c r="A681" s="28" t="s">
        <v>5689</v>
      </c>
      <c r="B681" s="28">
        <v>660</v>
      </c>
      <c r="C681" s="28" t="s">
        <v>426</v>
      </c>
      <c r="D681" s="28" t="s">
        <v>426</v>
      </c>
      <c r="E681" s="35" t="s">
        <v>1007</v>
      </c>
      <c r="F681" s="35" t="s">
        <v>8</v>
      </c>
      <c r="G681" s="28" t="s">
        <v>8</v>
      </c>
      <c r="H681" s="35" t="s">
        <v>1893</v>
      </c>
      <c r="I681" s="38"/>
      <c r="J681" s="35" t="s">
        <v>2356</v>
      </c>
      <c r="K681" s="35" t="s">
        <v>2760</v>
      </c>
      <c r="L681" s="35" t="s">
        <v>2834</v>
      </c>
      <c r="M681" s="35"/>
      <c r="N681" s="37"/>
      <c r="O681" s="37" t="s">
        <v>2941</v>
      </c>
      <c r="P681" s="35">
        <v>9908932596</v>
      </c>
      <c r="Q681" s="35" t="s">
        <v>2764</v>
      </c>
      <c r="R681" s="35" t="s">
        <v>83</v>
      </c>
      <c r="S681" s="49"/>
      <c r="T681" s="35" t="s">
        <v>2937</v>
      </c>
      <c r="U681" s="49"/>
      <c r="V681" s="47">
        <v>30500</v>
      </c>
      <c r="W681" s="47">
        <v>30500</v>
      </c>
      <c r="X681" s="47">
        <v>0</v>
      </c>
      <c r="Y681" s="47">
        <v>30500</v>
      </c>
      <c r="Z681" s="49"/>
      <c r="AA681" s="41">
        <v>5500</v>
      </c>
      <c r="AB681" s="41">
        <v>5500</v>
      </c>
      <c r="AC681" s="41">
        <v>0</v>
      </c>
      <c r="AD681" s="41">
        <v>5500</v>
      </c>
      <c r="AE681" s="49"/>
      <c r="AF681" s="43">
        <v>8000</v>
      </c>
      <c r="AG681" s="43">
        <v>8000</v>
      </c>
      <c r="AH681" s="43">
        <v>0</v>
      </c>
      <c r="AI681" s="43">
        <v>8000</v>
      </c>
      <c r="AJ681" s="49"/>
      <c r="AK681" s="45">
        <v>17000</v>
      </c>
      <c r="AL681" s="45">
        <v>17000</v>
      </c>
      <c r="AM681" s="45">
        <v>0</v>
      </c>
      <c r="AN681" s="45">
        <v>17000</v>
      </c>
      <c r="AO681" s="49"/>
      <c r="AP681" s="35">
        <v>10000</v>
      </c>
      <c r="AQ681" s="35">
        <v>7000</v>
      </c>
      <c r="AR681" s="35" t="s">
        <v>4422</v>
      </c>
      <c r="AS681" s="49"/>
      <c r="AT681" s="37">
        <v>0</v>
      </c>
      <c r="AU681" s="37">
        <v>0</v>
      </c>
      <c r="AV681" s="60">
        <v>0</v>
      </c>
    </row>
    <row r="682" spans="1:48" x14ac:dyDescent="0.35">
      <c r="A682" s="28" t="s">
        <v>5689</v>
      </c>
      <c r="B682" s="28">
        <v>661</v>
      </c>
      <c r="C682" s="66">
        <v>3788</v>
      </c>
      <c r="D682" s="28" t="s">
        <v>4912</v>
      </c>
      <c r="E682" s="28" t="s">
        <v>1008</v>
      </c>
      <c r="F682" s="28" t="s">
        <v>8</v>
      </c>
      <c r="G682" s="28" t="s">
        <v>8</v>
      </c>
      <c r="H682" s="28" t="s">
        <v>1893</v>
      </c>
      <c r="I682" s="30"/>
      <c r="J682" s="28" t="s">
        <v>2166</v>
      </c>
      <c r="K682" s="28" t="s">
        <v>2761</v>
      </c>
      <c r="L682" s="28"/>
      <c r="M682" s="28"/>
      <c r="N682" s="31">
        <v>398328803328</v>
      </c>
      <c r="O682" s="31" t="s">
        <v>5257</v>
      </c>
      <c r="P682" s="28">
        <v>9951339582</v>
      </c>
      <c r="Q682" s="28" t="s">
        <v>2764</v>
      </c>
      <c r="R682" s="28" t="s">
        <v>108</v>
      </c>
      <c r="S682" s="49"/>
      <c r="T682" s="28" t="s">
        <v>2937</v>
      </c>
      <c r="U682" s="49"/>
      <c r="V682" s="47">
        <v>26500</v>
      </c>
      <c r="W682" s="47">
        <v>26500</v>
      </c>
      <c r="X682" s="47">
        <v>4000</v>
      </c>
      <c r="Y682" s="47">
        <v>22500</v>
      </c>
      <c r="Z682" s="49"/>
      <c r="AA682" s="41">
        <v>1500</v>
      </c>
      <c r="AB682" s="41">
        <v>1500</v>
      </c>
      <c r="AC682" s="41">
        <v>1500</v>
      </c>
      <c r="AD682" s="41">
        <v>0</v>
      </c>
      <c r="AE682" s="49"/>
      <c r="AF682" s="43">
        <v>8000</v>
      </c>
      <c r="AG682" s="43">
        <v>8000</v>
      </c>
      <c r="AH682" s="43">
        <v>0</v>
      </c>
      <c r="AI682" s="43">
        <v>8000</v>
      </c>
      <c r="AJ682" s="49"/>
      <c r="AK682" s="45">
        <v>17000</v>
      </c>
      <c r="AL682" s="45">
        <v>17000</v>
      </c>
      <c r="AM682" s="45">
        <v>2500</v>
      </c>
      <c r="AN682" s="45">
        <v>14500</v>
      </c>
      <c r="AO682" s="49"/>
      <c r="AP682" s="28">
        <v>10000</v>
      </c>
      <c r="AQ682" s="28">
        <v>7000</v>
      </c>
      <c r="AR682" s="28" t="s">
        <v>4422</v>
      </c>
      <c r="AS682" s="49"/>
      <c r="AT682" s="31">
        <v>15.09433962264151</v>
      </c>
      <c r="AU682" s="31">
        <v>14.705882352941178</v>
      </c>
      <c r="AV682" s="60">
        <v>44669</v>
      </c>
    </row>
    <row r="683" spans="1:48" x14ac:dyDescent="0.35">
      <c r="A683" s="28" t="s">
        <v>5690</v>
      </c>
      <c r="B683" s="28">
        <v>662</v>
      </c>
      <c r="C683" s="28" t="s">
        <v>427</v>
      </c>
      <c r="D683" s="28" t="s">
        <v>427</v>
      </c>
      <c r="E683" s="35" t="s">
        <v>1009</v>
      </c>
      <c r="F683" s="35" t="s">
        <v>8</v>
      </c>
      <c r="G683" s="28" t="s">
        <v>9</v>
      </c>
      <c r="H683" s="35" t="s">
        <v>1893</v>
      </c>
      <c r="I683" s="38"/>
      <c r="J683" s="35" t="s">
        <v>2357</v>
      </c>
      <c r="K683" s="35" t="s">
        <v>2760</v>
      </c>
      <c r="L683" s="35" t="s">
        <v>2834</v>
      </c>
      <c r="M683" s="35"/>
      <c r="N683" s="37"/>
      <c r="O683" s="37" t="s">
        <v>2941</v>
      </c>
      <c r="P683" s="35">
        <v>9542951655</v>
      </c>
      <c r="Q683" s="35" t="s">
        <v>2762</v>
      </c>
      <c r="R683" s="35" t="s">
        <v>45</v>
      </c>
      <c r="S683" s="49"/>
      <c r="T683" s="35" t="s">
        <v>2937</v>
      </c>
      <c r="U683" s="49"/>
      <c r="V683" s="47">
        <v>20000</v>
      </c>
      <c r="W683" s="47">
        <v>20000</v>
      </c>
      <c r="X683" s="47">
        <v>0</v>
      </c>
      <c r="Y683" s="47">
        <v>20000</v>
      </c>
      <c r="Z683" s="49"/>
      <c r="AA683" s="41">
        <v>2000</v>
      </c>
      <c r="AB683" s="41">
        <v>2000</v>
      </c>
      <c r="AC683" s="41">
        <v>0</v>
      </c>
      <c r="AD683" s="41">
        <v>2000</v>
      </c>
      <c r="AE683" s="49"/>
      <c r="AF683" s="43">
        <v>8000</v>
      </c>
      <c r="AG683" s="43">
        <v>8000</v>
      </c>
      <c r="AH683" s="43">
        <v>0</v>
      </c>
      <c r="AI683" s="43">
        <v>8000</v>
      </c>
      <c r="AJ683" s="49"/>
      <c r="AK683" s="45">
        <v>10000</v>
      </c>
      <c r="AL683" s="45">
        <v>10000</v>
      </c>
      <c r="AM683" s="45">
        <v>0</v>
      </c>
      <c r="AN683" s="45">
        <v>10000</v>
      </c>
      <c r="AO683" s="49"/>
      <c r="AP683" s="35">
        <v>10000</v>
      </c>
      <c r="AQ683" s="35" t="s">
        <v>4422</v>
      </c>
      <c r="AR683" s="35" t="s">
        <v>4422</v>
      </c>
      <c r="AS683" s="49"/>
      <c r="AT683" s="37">
        <v>0</v>
      </c>
      <c r="AU683" s="37">
        <v>0</v>
      </c>
      <c r="AV683" s="60">
        <v>0</v>
      </c>
    </row>
    <row r="684" spans="1:48" x14ac:dyDescent="0.35">
      <c r="A684" s="28" t="s">
        <v>5689</v>
      </c>
      <c r="B684" s="28">
        <v>663</v>
      </c>
      <c r="C684" s="66">
        <v>3785</v>
      </c>
      <c r="D684" s="28" t="s">
        <v>4913</v>
      </c>
      <c r="E684" s="28" t="s">
        <v>1010</v>
      </c>
      <c r="F684" s="28" t="s">
        <v>8</v>
      </c>
      <c r="G684" s="28" t="s">
        <v>8</v>
      </c>
      <c r="H684" s="28" t="s">
        <v>1893</v>
      </c>
      <c r="I684" s="30"/>
      <c r="J684" s="28" t="s">
        <v>2358</v>
      </c>
      <c r="K684" s="28" t="s">
        <v>2761</v>
      </c>
      <c r="L684" s="28"/>
      <c r="M684" s="28"/>
      <c r="N684" s="31">
        <v>722789265854</v>
      </c>
      <c r="O684" s="31" t="s">
        <v>5258</v>
      </c>
      <c r="P684" s="28">
        <v>9640844254</v>
      </c>
      <c r="Q684" s="28" t="s">
        <v>2762</v>
      </c>
      <c r="R684" s="28" t="s">
        <v>71</v>
      </c>
      <c r="S684" s="49"/>
      <c r="T684" s="28" t="s">
        <v>2937</v>
      </c>
      <c r="U684" s="49"/>
      <c r="V684" s="47">
        <v>22000</v>
      </c>
      <c r="W684" s="47">
        <v>22000</v>
      </c>
      <c r="X684" s="47">
        <v>2000</v>
      </c>
      <c r="Y684" s="47">
        <v>20000</v>
      </c>
      <c r="Z684" s="49"/>
      <c r="AA684" s="41">
        <v>4000</v>
      </c>
      <c r="AB684" s="41">
        <v>4000</v>
      </c>
      <c r="AC684" s="41">
        <v>2000</v>
      </c>
      <c r="AD684" s="41">
        <v>2000</v>
      </c>
      <c r="AE684" s="49"/>
      <c r="AF684" s="43">
        <v>8000</v>
      </c>
      <c r="AG684" s="43">
        <v>8000</v>
      </c>
      <c r="AH684" s="43">
        <v>0</v>
      </c>
      <c r="AI684" s="43">
        <v>8000</v>
      </c>
      <c r="AJ684" s="49"/>
      <c r="AK684" s="45">
        <v>10000</v>
      </c>
      <c r="AL684" s="45">
        <v>10000</v>
      </c>
      <c r="AM684" s="45">
        <v>0</v>
      </c>
      <c r="AN684" s="45">
        <v>10000</v>
      </c>
      <c r="AO684" s="49"/>
      <c r="AP684" s="28">
        <v>10000</v>
      </c>
      <c r="AQ684" s="28" t="s">
        <v>4422</v>
      </c>
      <c r="AR684" s="28" t="s">
        <v>4422</v>
      </c>
      <c r="AS684" s="49"/>
      <c r="AT684" s="31">
        <v>9.0909090909090917</v>
      </c>
      <c r="AU684" s="31">
        <v>0</v>
      </c>
      <c r="AV684" s="60">
        <v>44644</v>
      </c>
    </row>
    <row r="685" spans="1:48" x14ac:dyDescent="0.35">
      <c r="A685" s="28" t="s">
        <v>5689</v>
      </c>
      <c r="B685" s="28">
        <v>664</v>
      </c>
      <c r="C685" s="66">
        <v>3919</v>
      </c>
      <c r="D685" s="28" t="s">
        <v>4914</v>
      </c>
      <c r="E685" s="28" t="s">
        <v>1011</v>
      </c>
      <c r="F685" s="28" t="s">
        <v>8</v>
      </c>
      <c r="G685" s="28" t="s">
        <v>8</v>
      </c>
      <c r="H685" s="28" t="s">
        <v>1893</v>
      </c>
      <c r="I685" s="30"/>
      <c r="J685" s="28" t="s">
        <v>2359</v>
      </c>
      <c r="K685" s="28" t="s">
        <v>2761</v>
      </c>
      <c r="L685" s="28"/>
      <c r="M685" s="28"/>
      <c r="N685" s="31">
        <v>658158124265</v>
      </c>
      <c r="O685" s="31" t="s">
        <v>5259</v>
      </c>
      <c r="P685" s="28">
        <v>9640844254</v>
      </c>
      <c r="Q685" s="28" t="s">
        <v>2764</v>
      </c>
      <c r="R685" s="28" t="s">
        <v>189</v>
      </c>
      <c r="S685" s="49"/>
      <c r="T685" s="28" t="s">
        <v>2937</v>
      </c>
      <c r="U685" s="49"/>
      <c r="V685" s="47">
        <v>29500</v>
      </c>
      <c r="W685" s="47">
        <v>29500</v>
      </c>
      <c r="X685" s="47">
        <v>4000</v>
      </c>
      <c r="Y685" s="47">
        <v>25500</v>
      </c>
      <c r="Z685" s="49"/>
      <c r="AA685" s="41">
        <v>3500</v>
      </c>
      <c r="AB685" s="41">
        <v>3500</v>
      </c>
      <c r="AC685" s="41">
        <v>4000</v>
      </c>
      <c r="AD685" s="41">
        <v>-500</v>
      </c>
      <c r="AE685" s="49"/>
      <c r="AF685" s="43">
        <v>8000</v>
      </c>
      <c r="AG685" s="43">
        <v>8000</v>
      </c>
      <c r="AH685" s="43">
        <v>0</v>
      </c>
      <c r="AI685" s="43">
        <v>8000</v>
      </c>
      <c r="AJ685" s="49"/>
      <c r="AK685" s="45">
        <v>18000</v>
      </c>
      <c r="AL685" s="45">
        <v>18000</v>
      </c>
      <c r="AM685" s="45">
        <v>0</v>
      </c>
      <c r="AN685" s="45">
        <v>18000</v>
      </c>
      <c r="AO685" s="49"/>
      <c r="AP685" s="28">
        <v>10000</v>
      </c>
      <c r="AQ685" s="28">
        <v>8000</v>
      </c>
      <c r="AR685" s="28" t="s">
        <v>4422</v>
      </c>
      <c r="AS685" s="49"/>
      <c r="AT685" s="31">
        <v>13.559322033898304</v>
      </c>
      <c r="AU685" s="31">
        <v>0</v>
      </c>
      <c r="AV685" s="60">
        <v>44544</v>
      </c>
    </row>
    <row r="686" spans="1:48" x14ac:dyDescent="0.35">
      <c r="A686" s="28" t="s">
        <v>5689</v>
      </c>
      <c r="B686" s="28">
        <v>665</v>
      </c>
      <c r="C686" s="66">
        <v>3805</v>
      </c>
      <c r="D686" s="28" t="s">
        <v>4915</v>
      </c>
      <c r="E686" s="28" t="s">
        <v>1012</v>
      </c>
      <c r="F686" s="28" t="s">
        <v>8</v>
      </c>
      <c r="G686" s="28" t="s">
        <v>8</v>
      </c>
      <c r="H686" s="28" t="s">
        <v>1893</v>
      </c>
      <c r="I686" s="30"/>
      <c r="J686" s="28" t="s">
        <v>1935</v>
      </c>
      <c r="K686" s="28" t="s">
        <v>2761</v>
      </c>
      <c r="L686" s="28"/>
      <c r="M686" s="28"/>
      <c r="N686" s="31">
        <v>629994643682</v>
      </c>
      <c r="O686" s="31" t="s">
        <v>5260</v>
      </c>
      <c r="P686" s="28">
        <v>9100520332</v>
      </c>
      <c r="Q686" s="28" t="s">
        <v>2764</v>
      </c>
      <c r="R686" s="28" t="s">
        <v>187</v>
      </c>
      <c r="S686" s="49"/>
      <c r="T686" s="28">
        <v>302</v>
      </c>
      <c r="U686" s="49"/>
      <c r="V686" s="47">
        <v>32000</v>
      </c>
      <c r="W686" s="47">
        <v>16000</v>
      </c>
      <c r="X686" s="47">
        <v>10500</v>
      </c>
      <c r="Y686" s="47">
        <v>5500</v>
      </c>
      <c r="Z686" s="49"/>
      <c r="AA686" s="41">
        <v>7000</v>
      </c>
      <c r="AB686" s="41">
        <v>4000</v>
      </c>
      <c r="AC686" s="41">
        <v>5500</v>
      </c>
      <c r="AD686" s="41">
        <v>-1500</v>
      </c>
      <c r="AE686" s="49"/>
      <c r="AF686" s="43">
        <v>8000</v>
      </c>
      <c r="AG686" s="43">
        <v>0</v>
      </c>
      <c r="AH686" s="43">
        <v>0</v>
      </c>
      <c r="AI686" s="43">
        <v>0</v>
      </c>
      <c r="AJ686" s="49"/>
      <c r="AK686" s="45">
        <v>17000</v>
      </c>
      <c r="AL686" s="45">
        <v>12000</v>
      </c>
      <c r="AM686" s="45">
        <v>5000</v>
      </c>
      <c r="AN686" s="45">
        <v>7000</v>
      </c>
      <c r="AO686" s="49"/>
      <c r="AP686" s="28">
        <v>10000</v>
      </c>
      <c r="AQ686" s="28">
        <v>7000</v>
      </c>
      <c r="AR686" s="28" t="s">
        <v>4422</v>
      </c>
      <c r="AS686" s="49"/>
      <c r="AT686" s="31">
        <v>65.625</v>
      </c>
      <c r="AU686" s="31">
        <v>41.666666666666671</v>
      </c>
      <c r="AV686" s="60">
        <v>44662</v>
      </c>
    </row>
    <row r="687" spans="1:48" x14ac:dyDescent="0.35">
      <c r="A687" s="28" t="s">
        <v>5690</v>
      </c>
      <c r="B687" s="28">
        <v>666</v>
      </c>
      <c r="C687" s="66">
        <v>3839</v>
      </c>
      <c r="D687" s="28" t="s">
        <v>1857</v>
      </c>
      <c r="E687" s="28" t="s">
        <v>1013</v>
      </c>
      <c r="F687" s="28" t="s">
        <v>8</v>
      </c>
      <c r="G687" s="28" t="s">
        <v>9</v>
      </c>
      <c r="H687" s="28" t="s">
        <v>1893</v>
      </c>
      <c r="I687" s="30"/>
      <c r="J687" s="28" t="s">
        <v>2052</v>
      </c>
      <c r="K687" s="28" t="s">
        <v>2761</v>
      </c>
      <c r="L687" s="28"/>
      <c r="M687" s="28"/>
      <c r="N687" s="31">
        <v>461245751295</v>
      </c>
      <c r="O687" s="31" t="s">
        <v>4478</v>
      </c>
      <c r="P687" s="28">
        <v>9182414544</v>
      </c>
      <c r="Q687" s="28" t="s">
        <v>2762</v>
      </c>
      <c r="R687" s="28" t="s">
        <v>97</v>
      </c>
      <c r="S687" s="49"/>
      <c r="T687" s="28" t="s">
        <v>2937</v>
      </c>
      <c r="U687" s="49"/>
      <c r="V687" s="47">
        <v>18000</v>
      </c>
      <c r="W687" s="47">
        <v>18000</v>
      </c>
      <c r="X687" s="47">
        <v>6000</v>
      </c>
      <c r="Y687" s="47">
        <v>12000</v>
      </c>
      <c r="Z687" s="49"/>
      <c r="AA687" s="41">
        <v>0</v>
      </c>
      <c r="AB687" s="41">
        <v>0</v>
      </c>
      <c r="AC687" s="41">
        <v>500</v>
      </c>
      <c r="AD687" s="41">
        <v>-500</v>
      </c>
      <c r="AE687" s="49"/>
      <c r="AF687" s="43">
        <v>8000</v>
      </c>
      <c r="AG687" s="43">
        <v>8000</v>
      </c>
      <c r="AH687" s="43">
        <v>0</v>
      </c>
      <c r="AI687" s="43">
        <v>8000</v>
      </c>
      <c r="AJ687" s="49"/>
      <c r="AK687" s="45">
        <v>10000</v>
      </c>
      <c r="AL687" s="45">
        <v>10000</v>
      </c>
      <c r="AM687" s="45">
        <v>5500</v>
      </c>
      <c r="AN687" s="45">
        <v>4500</v>
      </c>
      <c r="AO687" s="49"/>
      <c r="AP687" s="28">
        <v>10000</v>
      </c>
      <c r="AQ687" s="28" t="s">
        <v>4422</v>
      </c>
      <c r="AR687" s="28" t="s">
        <v>4422</v>
      </c>
      <c r="AS687" s="49"/>
      <c r="AT687" s="31">
        <v>33.333333333333329</v>
      </c>
      <c r="AU687" s="31">
        <v>55.000000000000007</v>
      </c>
      <c r="AV687" s="60">
        <v>44673</v>
      </c>
    </row>
    <row r="688" spans="1:48" x14ac:dyDescent="0.35">
      <c r="A688" s="28" t="s">
        <v>5690</v>
      </c>
      <c r="B688" s="28">
        <v>667</v>
      </c>
      <c r="C688" s="66">
        <v>3770</v>
      </c>
      <c r="D688" s="28" t="s">
        <v>1858</v>
      </c>
      <c r="E688" s="28" t="s">
        <v>1014</v>
      </c>
      <c r="F688" s="28" t="s">
        <v>8</v>
      </c>
      <c r="G688" s="28" t="s">
        <v>8</v>
      </c>
      <c r="H688" s="28" t="s">
        <v>1893</v>
      </c>
      <c r="I688" s="30"/>
      <c r="J688" s="28" t="s">
        <v>2032</v>
      </c>
      <c r="K688" s="28" t="s">
        <v>2761</v>
      </c>
      <c r="L688" s="28"/>
      <c r="M688" s="28"/>
      <c r="N688" s="31">
        <v>510853263059</v>
      </c>
      <c r="O688" s="31" t="s">
        <v>4479</v>
      </c>
      <c r="P688" s="28">
        <v>9392619847</v>
      </c>
      <c r="Q688" s="28" t="s">
        <v>2764</v>
      </c>
      <c r="R688" s="28" t="s">
        <v>77</v>
      </c>
      <c r="S688" s="49"/>
      <c r="T688" s="28" t="s">
        <v>2937</v>
      </c>
      <c r="U688" s="49"/>
      <c r="V688" s="47">
        <v>25000</v>
      </c>
      <c r="W688" s="47">
        <v>25000</v>
      </c>
      <c r="X688" s="47">
        <v>0</v>
      </c>
      <c r="Y688" s="47">
        <v>25000</v>
      </c>
      <c r="Z688" s="49"/>
      <c r="AA688" s="41">
        <v>0</v>
      </c>
      <c r="AB688" s="41">
        <v>0</v>
      </c>
      <c r="AC688" s="41">
        <v>0</v>
      </c>
      <c r="AD688" s="41">
        <v>0</v>
      </c>
      <c r="AE688" s="49"/>
      <c r="AF688" s="43">
        <v>8000</v>
      </c>
      <c r="AG688" s="43">
        <v>8000</v>
      </c>
      <c r="AH688" s="43">
        <v>0</v>
      </c>
      <c r="AI688" s="43">
        <v>8000</v>
      </c>
      <c r="AJ688" s="49"/>
      <c r="AK688" s="45">
        <v>17000</v>
      </c>
      <c r="AL688" s="45">
        <v>17000</v>
      </c>
      <c r="AM688" s="45">
        <v>0</v>
      </c>
      <c r="AN688" s="45">
        <v>17000</v>
      </c>
      <c r="AO688" s="49"/>
      <c r="AP688" s="28">
        <v>10000</v>
      </c>
      <c r="AQ688" s="28">
        <v>7000</v>
      </c>
      <c r="AR688" s="28" t="s">
        <v>4422</v>
      </c>
      <c r="AS688" s="49"/>
      <c r="AT688" s="31">
        <v>0</v>
      </c>
      <c r="AU688" s="31">
        <v>0</v>
      </c>
      <c r="AV688" s="60">
        <v>0</v>
      </c>
    </row>
    <row r="689" spans="1:48" x14ac:dyDescent="0.35">
      <c r="A689" s="28" t="s">
        <v>5689</v>
      </c>
      <c r="B689" s="28">
        <v>668</v>
      </c>
      <c r="C689" s="66">
        <v>3773</v>
      </c>
      <c r="D689" s="28" t="s">
        <v>4916</v>
      </c>
      <c r="E689" s="28" t="s">
        <v>1015</v>
      </c>
      <c r="F689" s="28" t="s">
        <v>8</v>
      </c>
      <c r="G689" s="28" t="s">
        <v>9</v>
      </c>
      <c r="H689" s="28" t="s">
        <v>1893</v>
      </c>
      <c r="I689" s="30"/>
      <c r="J689" s="28" t="s">
        <v>2360</v>
      </c>
      <c r="K689" s="28" t="s">
        <v>2761</v>
      </c>
      <c r="L689" s="28"/>
      <c r="M689" s="28"/>
      <c r="N689" s="31">
        <v>408709152071</v>
      </c>
      <c r="O689" s="31" t="s">
        <v>5261</v>
      </c>
      <c r="P689" s="28">
        <v>6303534832</v>
      </c>
      <c r="Q689" s="28" t="s">
        <v>2764</v>
      </c>
      <c r="R689" s="28" t="s">
        <v>67</v>
      </c>
      <c r="S689" s="49"/>
      <c r="T689" s="28" t="s">
        <v>2937</v>
      </c>
      <c r="U689" s="49"/>
      <c r="V689" s="47">
        <v>32500</v>
      </c>
      <c r="W689" s="47">
        <v>32500</v>
      </c>
      <c r="X689" s="47">
        <v>3500</v>
      </c>
      <c r="Y689" s="47">
        <v>29000</v>
      </c>
      <c r="Z689" s="49"/>
      <c r="AA689" s="41">
        <v>6500</v>
      </c>
      <c r="AB689" s="41">
        <v>6500</v>
      </c>
      <c r="AC689" s="41">
        <v>3500</v>
      </c>
      <c r="AD689" s="41">
        <v>3000</v>
      </c>
      <c r="AE689" s="49"/>
      <c r="AF689" s="43">
        <v>8000</v>
      </c>
      <c r="AG689" s="43">
        <v>8000</v>
      </c>
      <c r="AH689" s="43">
        <v>0</v>
      </c>
      <c r="AI689" s="43">
        <v>8000</v>
      </c>
      <c r="AJ689" s="49"/>
      <c r="AK689" s="45">
        <v>18000</v>
      </c>
      <c r="AL689" s="45">
        <v>18000</v>
      </c>
      <c r="AM689" s="45">
        <v>0</v>
      </c>
      <c r="AN689" s="45">
        <v>18000</v>
      </c>
      <c r="AO689" s="49"/>
      <c r="AP689" s="28">
        <v>10000</v>
      </c>
      <c r="AQ689" s="28">
        <v>8000</v>
      </c>
      <c r="AR689" s="28" t="s">
        <v>4422</v>
      </c>
      <c r="AS689" s="49"/>
      <c r="AT689" s="31">
        <v>10.76923076923077</v>
      </c>
      <c r="AU689" s="31">
        <v>0</v>
      </c>
      <c r="AV689" s="60">
        <v>44659</v>
      </c>
    </row>
    <row r="690" spans="1:48" x14ac:dyDescent="0.35">
      <c r="A690" s="28" t="s">
        <v>5690</v>
      </c>
      <c r="B690" s="28">
        <v>669</v>
      </c>
      <c r="C690" s="28" t="s">
        <v>428</v>
      </c>
      <c r="D690" s="28" t="s">
        <v>428</v>
      </c>
      <c r="E690" s="35" t="s">
        <v>1016</v>
      </c>
      <c r="F690" s="35" t="s">
        <v>8</v>
      </c>
      <c r="G690" s="28" t="s">
        <v>9</v>
      </c>
      <c r="H690" s="35" t="s">
        <v>1893</v>
      </c>
      <c r="I690" s="38"/>
      <c r="J690" s="35" t="s">
        <v>2361</v>
      </c>
      <c r="K690" s="35" t="s">
        <v>2760</v>
      </c>
      <c r="L690" s="35" t="s">
        <v>2834</v>
      </c>
      <c r="M690" s="35"/>
      <c r="N690" s="37"/>
      <c r="O690" s="37" t="s">
        <v>2941</v>
      </c>
      <c r="P690" s="35">
        <v>9908082043</v>
      </c>
      <c r="Q690" s="35" t="s">
        <v>2764</v>
      </c>
      <c r="R690" s="35" t="s">
        <v>78</v>
      </c>
      <c r="S690" s="49"/>
      <c r="T690" s="35" t="s">
        <v>2937</v>
      </c>
      <c r="U690" s="49"/>
      <c r="V690" s="47">
        <v>37500</v>
      </c>
      <c r="W690" s="47">
        <v>37500</v>
      </c>
      <c r="X690" s="47">
        <v>0</v>
      </c>
      <c r="Y690" s="47">
        <v>37500</v>
      </c>
      <c r="Z690" s="49"/>
      <c r="AA690" s="41">
        <v>13500</v>
      </c>
      <c r="AB690" s="41">
        <v>13500</v>
      </c>
      <c r="AC690" s="41">
        <v>0</v>
      </c>
      <c r="AD690" s="41">
        <v>13500</v>
      </c>
      <c r="AE690" s="49"/>
      <c r="AF690" s="43">
        <v>8000</v>
      </c>
      <c r="AG690" s="43">
        <v>8000</v>
      </c>
      <c r="AH690" s="43">
        <v>0</v>
      </c>
      <c r="AI690" s="43">
        <v>8000</v>
      </c>
      <c r="AJ690" s="49"/>
      <c r="AK690" s="45">
        <v>16000</v>
      </c>
      <c r="AL690" s="45">
        <v>16000</v>
      </c>
      <c r="AM690" s="45">
        <v>0</v>
      </c>
      <c r="AN690" s="45">
        <v>16000</v>
      </c>
      <c r="AO690" s="49"/>
      <c r="AP690" s="35">
        <v>10000</v>
      </c>
      <c r="AQ690" s="35">
        <v>6000</v>
      </c>
      <c r="AR690" s="35" t="s">
        <v>4422</v>
      </c>
      <c r="AS690" s="49"/>
      <c r="AT690" s="37">
        <v>0</v>
      </c>
      <c r="AU690" s="37">
        <v>0</v>
      </c>
      <c r="AV690" s="60">
        <v>0</v>
      </c>
    </row>
    <row r="691" spans="1:48" x14ac:dyDescent="0.35">
      <c r="A691" s="28" t="s">
        <v>5689</v>
      </c>
      <c r="B691" s="28">
        <v>670</v>
      </c>
      <c r="C691" s="66">
        <v>3823</v>
      </c>
      <c r="D691" s="28" t="s">
        <v>4917</v>
      </c>
      <c r="E691" s="28" t="s">
        <v>1017</v>
      </c>
      <c r="F691" s="28" t="s">
        <v>8</v>
      </c>
      <c r="G691" s="28" t="s">
        <v>9</v>
      </c>
      <c r="H691" s="28" t="s">
        <v>1893</v>
      </c>
      <c r="I691" s="30"/>
      <c r="J691" s="28" t="s">
        <v>2362</v>
      </c>
      <c r="K691" s="28" t="s">
        <v>2761</v>
      </c>
      <c r="L691" s="28"/>
      <c r="M691" s="28"/>
      <c r="N691" s="31">
        <v>401056989194</v>
      </c>
      <c r="O691" s="31" t="s">
        <v>5262</v>
      </c>
      <c r="P691" s="28">
        <v>9440964877</v>
      </c>
      <c r="Q691" s="28" t="s">
        <v>2762</v>
      </c>
      <c r="R691" s="28" t="s">
        <v>97</v>
      </c>
      <c r="S691" s="49"/>
      <c r="T691" s="28">
        <v>61</v>
      </c>
      <c r="U691" s="49"/>
      <c r="V691" s="47">
        <v>18000</v>
      </c>
      <c r="W691" s="47">
        <v>8000</v>
      </c>
      <c r="X691" s="47">
        <v>8000</v>
      </c>
      <c r="Y691" s="47">
        <v>0</v>
      </c>
      <c r="Z691" s="49"/>
      <c r="AA691" s="41">
        <v>0</v>
      </c>
      <c r="AB691" s="41">
        <v>0</v>
      </c>
      <c r="AC691" s="41">
        <v>0</v>
      </c>
      <c r="AD691" s="41">
        <v>0</v>
      </c>
      <c r="AE691" s="49"/>
      <c r="AF691" s="43">
        <v>8000</v>
      </c>
      <c r="AG691" s="43">
        <v>0</v>
      </c>
      <c r="AH691" s="43">
        <v>0</v>
      </c>
      <c r="AI691" s="43">
        <v>0</v>
      </c>
      <c r="AJ691" s="49"/>
      <c r="AK691" s="45">
        <v>10000</v>
      </c>
      <c r="AL691" s="45">
        <v>8000</v>
      </c>
      <c r="AM691" s="45">
        <v>8000</v>
      </c>
      <c r="AN691" s="45">
        <v>0</v>
      </c>
      <c r="AO691" s="49"/>
      <c r="AP691" s="28">
        <v>10000</v>
      </c>
      <c r="AQ691" s="28" t="s">
        <v>4422</v>
      </c>
      <c r="AR691" s="28" t="s">
        <v>4422</v>
      </c>
      <c r="AS691" s="49"/>
      <c r="AT691" s="31">
        <v>100</v>
      </c>
      <c r="AU691" s="31">
        <v>100</v>
      </c>
      <c r="AV691" s="60">
        <v>44600</v>
      </c>
    </row>
    <row r="692" spans="1:48" x14ac:dyDescent="0.35">
      <c r="A692" s="28" t="s">
        <v>5690</v>
      </c>
      <c r="B692" s="28">
        <v>671</v>
      </c>
      <c r="C692" s="66">
        <v>3920</v>
      </c>
      <c r="D692" s="28" t="s">
        <v>1859</v>
      </c>
      <c r="E692" s="35" t="s">
        <v>1018</v>
      </c>
      <c r="F692" s="35" t="s">
        <v>8</v>
      </c>
      <c r="G692" s="28" t="s">
        <v>8</v>
      </c>
      <c r="H692" s="35" t="s">
        <v>1893</v>
      </c>
      <c r="I692" s="38"/>
      <c r="J692" s="35" t="s">
        <v>2363</v>
      </c>
      <c r="K692" s="35" t="s">
        <v>2760</v>
      </c>
      <c r="L692" s="35"/>
      <c r="M692" s="35"/>
      <c r="N692" s="37"/>
      <c r="O692" s="37" t="s">
        <v>2941</v>
      </c>
      <c r="P692" s="35">
        <v>9912516358</v>
      </c>
      <c r="Q692" s="35" t="s">
        <v>2764</v>
      </c>
      <c r="R692" s="35" t="s">
        <v>98</v>
      </c>
      <c r="S692" s="49"/>
      <c r="T692" s="35" t="s">
        <v>2937</v>
      </c>
      <c r="U692" s="49"/>
      <c r="V692" s="47">
        <v>26000</v>
      </c>
      <c r="W692" s="47">
        <v>26000</v>
      </c>
      <c r="X692" s="47">
        <v>0</v>
      </c>
      <c r="Y692" s="47">
        <v>26000</v>
      </c>
      <c r="Z692" s="49"/>
      <c r="AA692" s="41">
        <v>2000</v>
      </c>
      <c r="AB692" s="41">
        <v>2000</v>
      </c>
      <c r="AC692" s="41">
        <v>0</v>
      </c>
      <c r="AD692" s="41">
        <v>2000</v>
      </c>
      <c r="AE692" s="49"/>
      <c r="AF692" s="43">
        <v>8000</v>
      </c>
      <c r="AG692" s="43">
        <v>8000</v>
      </c>
      <c r="AH692" s="43">
        <v>0</v>
      </c>
      <c r="AI692" s="43">
        <v>8000</v>
      </c>
      <c r="AJ692" s="49"/>
      <c r="AK692" s="45">
        <v>16000</v>
      </c>
      <c r="AL692" s="45">
        <v>16000</v>
      </c>
      <c r="AM692" s="45">
        <v>0</v>
      </c>
      <c r="AN692" s="45">
        <v>16000</v>
      </c>
      <c r="AO692" s="49"/>
      <c r="AP692" s="35">
        <v>10000</v>
      </c>
      <c r="AQ692" s="35">
        <v>6000</v>
      </c>
      <c r="AR692" s="35" t="s">
        <v>4422</v>
      </c>
      <c r="AS692" s="49"/>
      <c r="AT692" s="37">
        <v>0</v>
      </c>
      <c r="AU692" s="37">
        <v>0</v>
      </c>
      <c r="AV692" s="60">
        <v>0</v>
      </c>
    </row>
    <row r="693" spans="1:48" x14ac:dyDescent="0.35">
      <c r="A693" s="28" t="s">
        <v>5690</v>
      </c>
      <c r="B693" s="28">
        <v>672</v>
      </c>
      <c r="C693" s="28" t="s">
        <v>429</v>
      </c>
      <c r="D693" s="28" t="s">
        <v>429</v>
      </c>
      <c r="E693" s="35" t="s">
        <v>1019</v>
      </c>
      <c r="F693" s="35" t="s">
        <v>8</v>
      </c>
      <c r="G693" s="28" t="s">
        <v>8</v>
      </c>
      <c r="H693" s="35" t="s">
        <v>1893</v>
      </c>
      <c r="I693" s="38"/>
      <c r="J693" s="35" t="s">
        <v>2334</v>
      </c>
      <c r="K693" s="35" t="s">
        <v>2872</v>
      </c>
      <c r="L693" s="35" t="s">
        <v>2834</v>
      </c>
      <c r="M693" s="35"/>
      <c r="N693" s="37"/>
      <c r="O693" s="37" t="s">
        <v>2941</v>
      </c>
      <c r="P693" s="35">
        <v>9848454146</v>
      </c>
      <c r="Q693" s="35" t="s">
        <v>2762</v>
      </c>
      <c r="R693" s="35" t="s">
        <v>97</v>
      </c>
      <c r="S693" s="49"/>
      <c r="T693" s="35" t="s">
        <v>2937</v>
      </c>
      <c r="U693" s="49"/>
      <c r="V693" s="47">
        <v>18000</v>
      </c>
      <c r="W693" s="47">
        <v>18000</v>
      </c>
      <c r="X693" s="47">
        <v>0</v>
      </c>
      <c r="Y693" s="47">
        <v>18000</v>
      </c>
      <c r="Z693" s="49"/>
      <c r="AA693" s="41">
        <v>0</v>
      </c>
      <c r="AB693" s="41">
        <v>0</v>
      </c>
      <c r="AC693" s="41">
        <v>0</v>
      </c>
      <c r="AD693" s="41">
        <v>0</v>
      </c>
      <c r="AE693" s="49"/>
      <c r="AF693" s="43">
        <v>8000</v>
      </c>
      <c r="AG693" s="43">
        <v>8000</v>
      </c>
      <c r="AH693" s="43">
        <v>0</v>
      </c>
      <c r="AI693" s="43">
        <v>8000</v>
      </c>
      <c r="AJ693" s="49"/>
      <c r="AK693" s="45">
        <v>10000</v>
      </c>
      <c r="AL693" s="45">
        <v>10000</v>
      </c>
      <c r="AM693" s="45">
        <v>0</v>
      </c>
      <c r="AN693" s="45">
        <v>10000</v>
      </c>
      <c r="AO693" s="49"/>
      <c r="AP693" s="35">
        <v>10000</v>
      </c>
      <c r="AQ693" s="35" t="s">
        <v>4422</v>
      </c>
      <c r="AR693" s="35" t="s">
        <v>4422</v>
      </c>
      <c r="AS693" s="49"/>
      <c r="AT693" s="37">
        <v>0</v>
      </c>
      <c r="AU693" s="37">
        <v>0</v>
      </c>
      <c r="AV693" s="60">
        <v>0</v>
      </c>
    </row>
    <row r="694" spans="1:48" x14ac:dyDescent="0.35">
      <c r="A694" s="28" t="s">
        <v>5690</v>
      </c>
      <c r="B694" s="28">
        <v>673</v>
      </c>
      <c r="C694" s="28" t="s">
        <v>430</v>
      </c>
      <c r="D694" s="28" t="s">
        <v>430</v>
      </c>
      <c r="E694" s="35" t="s">
        <v>1020</v>
      </c>
      <c r="F694" s="35" t="s">
        <v>8</v>
      </c>
      <c r="G694" s="28" t="s">
        <v>8</v>
      </c>
      <c r="H694" s="35" t="s">
        <v>1893</v>
      </c>
      <c r="I694" s="38"/>
      <c r="J694" s="35" t="s">
        <v>2364</v>
      </c>
      <c r="K694" s="35" t="s">
        <v>2760</v>
      </c>
      <c r="L694" s="35" t="s">
        <v>2834</v>
      </c>
      <c r="M694" s="35"/>
      <c r="N694" s="37"/>
      <c r="O694" s="37" t="s">
        <v>2941</v>
      </c>
      <c r="P694" s="35">
        <v>8106457349</v>
      </c>
      <c r="Q694" s="35" t="s">
        <v>2764</v>
      </c>
      <c r="R694" s="35" t="s">
        <v>61</v>
      </c>
      <c r="S694" s="49"/>
      <c r="T694" s="35" t="s">
        <v>2937</v>
      </c>
      <c r="U694" s="49"/>
      <c r="V694" s="47">
        <v>33000</v>
      </c>
      <c r="W694" s="47">
        <v>33000</v>
      </c>
      <c r="X694" s="47">
        <v>0</v>
      </c>
      <c r="Y694" s="47">
        <v>33000</v>
      </c>
      <c r="Z694" s="49"/>
      <c r="AA694" s="41">
        <v>8000</v>
      </c>
      <c r="AB694" s="41">
        <v>8000</v>
      </c>
      <c r="AC694" s="41">
        <v>0</v>
      </c>
      <c r="AD694" s="41">
        <v>8000</v>
      </c>
      <c r="AE694" s="49"/>
      <c r="AF694" s="43">
        <v>8000</v>
      </c>
      <c r="AG694" s="43">
        <v>8000</v>
      </c>
      <c r="AH694" s="43">
        <v>0</v>
      </c>
      <c r="AI694" s="43">
        <v>8000</v>
      </c>
      <c r="AJ694" s="49"/>
      <c r="AK694" s="45">
        <v>17000</v>
      </c>
      <c r="AL694" s="45">
        <v>17000</v>
      </c>
      <c r="AM694" s="45">
        <v>0</v>
      </c>
      <c r="AN694" s="45">
        <v>17000</v>
      </c>
      <c r="AO694" s="49"/>
      <c r="AP694" s="35">
        <v>10000</v>
      </c>
      <c r="AQ694" s="35">
        <v>7000</v>
      </c>
      <c r="AR694" s="35" t="s">
        <v>4422</v>
      </c>
      <c r="AS694" s="49"/>
      <c r="AT694" s="37">
        <v>0</v>
      </c>
      <c r="AU694" s="37">
        <v>0</v>
      </c>
      <c r="AV694" s="60">
        <v>0</v>
      </c>
    </row>
    <row r="695" spans="1:48" x14ac:dyDescent="0.35">
      <c r="A695" s="28" t="s">
        <v>5690</v>
      </c>
      <c r="B695" s="28">
        <v>674</v>
      </c>
      <c r="C695" s="66">
        <v>3717</v>
      </c>
      <c r="D695" s="28" t="s">
        <v>1860</v>
      </c>
      <c r="E695" s="28" t="s">
        <v>1021</v>
      </c>
      <c r="F695" s="28" t="s">
        <v>8</v>
      </c>
      <c r="G695" s="28" t="s">
        <v>8</v>
      </c>
      <c r="H695" s="28" t="s">
        <v>1893</v>
      </c>
      <c r="I695" s="30"/>
      <c r="J695" s="28" t="s">
        <v>2365</v>
      </c>
      <c r="K695" s="28" t="s">
        <v>2761</v>
      </c>
      <c r="L695" s="28"/>
      <c r="M695" s="28"/>
      <c r="N695" s="31">
        <v>588685581133</v>
      </c>
      <c r="O695" s="31" t="s">
        <v>4480</v>
      </c>
      <c r="P695" s="28">
        <v>9640719653</v>
      </c>
      <c r="Q695" s="28" t="s">
        <v>2762</v>
      </c>
      <c r="R695" s="28" t="s">
        <v>52</v>
      </c>
      <c r="S695" s="49"/>
      <c r="T695" s="28">
        <v>229</v>
      </c>
      <c r="U695" s="49"/>
      <c r="V695" s="47">
        <v>18000</v>
      </c>
      <c r="W695" s="47">
        <v>7000</v>
      </c>
      <c r="X695" s="47">
        <v>7000</v>
      </c>
      <c r="Y695" s="47">
        <v>0</v>
      </c>
      <c r="Z695" s="49"/>
      <c r="AA695" s="41">
        <v>0</v>
      </c>
      <c r="AB695" s="41">
        <v>0</v>
      </c>
      <c r="AC695" s="41">
        <v>0</v>
      </c>
      <c r="AD695" s="41">
        <v>0</v>
      </c>
      <c r="AE695" s="49"/>
      <c r="AF695" s="43">
        <v>8000</v>
      </c>
      <c r="AG695" s="43">
        <v>0</v>
      </c>
      <c r="AH695" s="43">
        <v>0</v>
      </c>
      <c r="AI695" s="43">
        <v>0</v>
      </c>
      <c r="AJ695" s="49"/>
      <c r="AK695" s="45">
        <v>10000</v>
      </c>
      <c r="AL695" s="45">
        <v>7000</v>
      </c>
      <c r="AM695" s="45">
        <v>7000</v>
      </c>
      <c r="AN695" s="45">
        <v>0</v>
      </c>
      <c r="AO695" s="49"/>
      <c r="AP695" s="28">
        <v>10000</v>
      </c>
      <c r="AQ695" s="28" t="s">
        <v>4422</v>
      </c>
      <c r="AR695" s="28" t="s">
        <v>4422</v>
      </c>
      <c r="AS695" s="49"/>
      <c r="AT695" s="31">
        <v>100</v>
      </c>
      <c r="AU695" s="31">
        <v>100</v>
      </c>
      <c r="AV695" s="60">
        <v>44644</v>
      </c>
    </row>
    <row r="696" spans="1:48" x14ac:dyDescent="0.35">
      <c r="A696" s="28" t="s">
        <v>5689</v>
      </c>
      <c r="B696" s="28">
        <v>675</v>
      </c>
      <c r="C696" s="66">
        <v>3824</v>
      </c>
      <c r="D696" s="28" t="s">
        <v>4918</v>
      </c>
      <c r="E696" s="28" t="s">
        <v>1022</v>
      </c>
      <c r="F696" s="28" t="s">
        <v>8</v>
      </c>
      <c r="G696" s="28" t="s">
        <v>9</v>
      </c>
      <c r="H696" s="28" t="s">
        <v>1893</v>
      </c>
      <c r="I696" s="30"/>
      <c r="J696" s="28" t="s">
        <v>2366</v>
      </c>
      <c r="K696" s="28" t="s">
        <v>2761</v>
      </c>
      <c r="L696" s="28"/>
      <c r="M696" s="28"/>
      <c r="N696" s="31">
        <v>505338825241</v>
      </c>
      <c r="O696" s="31" t="s">
        <v>5263</v>
      </c>
      <c r="P696" s="28">
        <v>9948237026</v>
      </c>
      <c r="Q696" s="28" t="s">
        <v>2762</v>
      </c>
      <c r="R696" s="28" t="s">
        <v>2768</v>
      </c>
      <c r="S696" s="49"/>
      <c r="T696" s="28">
        <v>406</v>
      </c>
      <c r="U696" s="49"/>
      <c r="V696" s="47">
        <v>18000</v>
      </c>
      <c r="W696" s="47">
        <v>7000</v>
      </c>
      <c r="X696" s="47">
        <v>7000</v>
      </c>
      <c r="Y696" s="47">
        <v>0</v>
      </c>
      <c r="Z696" s="49"/>
      <c r="AA696" s="41">
        <v>0</v>
      </c>
      <c r="AB696" s="41">
        <v>0</v>
      </c>
      <c r="AC696" s="41">
        <v>0</v>
      </c>
      <c r="AD696" s="41">
        <v>0</v>
      </c>
      <c r="AE696" s="49"/>
      <c r="AF696" s="43">
        <v>8000</v>
      </c>
      <c r="AG696" s="43">
        <v>0</v>
      </c>
      <c r="AH696" s="43">
        <v>0</v>
      </c>
      <c r="AI696" s="43">
        <v>0</v>
      </c>
      <c r="AJ696" s="49"/>
      <c r="AK696" s="45">
        <v>10000</v>
      </c>
      <c r="AL696" s="45">
        <v>7000</v>
      </c>
      <c r="AM696" s="45">
        <v>7000</v>
      </c>
      <c r="AN696" s="45">
        <v>0</v>
      </c>
      <c r="AO696" s="49"/>
      <c r="AP696" s="28">
        <v>10000</v>
      </c>
      <c r="AQ696" s="28" t="s">
        <v>4422</v>
      </c>
      <c r="AR696" s="28" t="s">
        <v>4422</v>
      </c>
      <c r="AS696" s="49"/>
      <c r="AT696" s="31">
        <v>100</v>
      </c>
      <c r="AU696" s="31">
        <v>100</v>
      </c>
      <c r="AV696" s="60">
        <v>44604</v>
      </c>
    </row>
    <row r="697" spans="1:48" x14ac:dyDescent="0.35">
      <c r="A697" s="28" t="s">
        <v>5689</v>
      </c>
      <c r="B697" s="28">
        <v>676</v>
      </c>
      <c r="C697" s="66">
        <v>3774</v>
      </c>
      <c r="D697" s="28" t="s">
        <v>4919</v>
      </c>
      <c r="E697" s="28" t="s">
        <v>1023</v>
      </c>
      <c r="F697" s="28" t="s">
        <v>8</v>
      </c>
      <c r="G697" s="28" t="s">
        <v>8</v>
      </c>
      <c r="H697" s="28" t="s">
        <v>1893</v>
      </c>
      <c r="I697" s="30"/>
      <c r="J697" s="28" t="s">
        <v>2367</v>
      </c>
      <c r="K697" s="28" t="s">
        <v>2761</v>
      </c>
      <c r="L697" s="28"/>
      <c r="M697" s="28"/>
      <c r="N697" s="31"/>
      <c r="O697" s="31" t="s">
        <v>2941</v>
      </c>
      <c r="P697" s="28">
        <v>9959778357</v>
      </c>
      <c r="Q697" s="28" t="s">
        <v>2764</v>
      </c>
      <c r="R697" s="28" t="s">
        <v>61</v>
      </c>
      <c r="S697" s="49"/>
      <c r="T697" s="28">
        <v>367</v>
      </c>
      <c r="U697" s="49"/>
      <c r="V697" s="47">
        <v>25000</v>
      </c>
      <c r="W697" s="47">
        <v>11000</v>
      </c>
      <c r="X697" s="47">
        <v>11000</v>
      </c>
      <c r="Y697" s="47">
        <v>0</v>
      </c>
      <c r="Z697" s="49"/>
      <c r="AA697" s="41">
        <v>0</v>
      </c>
      <c r="AB697" s="41">
        <v>0</v>
      </c>
      <c r="AC697" s="41">
        <v>0</v>
      </c>
      <c r="AD697" s="41">
        <v>0</v>
      </c>
      <c r="AE697" s="49"/>
      <c r="AF697" s="43">
        <v>8000</v>
      </c>
      <c r="AG697" s="43">
        <v>0</v>
      </c>
      <c r="AH697" s="43">
        <v>0</v>
      </c>
      <c r="AI697" s="43">
        <v>0</v>
      </c>
      <c r="AJ697" s="49"/>
      <c r="AK697" s="45">
        <v>17000</v>
      </c>
      <c r="AL697" s="45">
        <v>11000</v>
      </c>
      <c r="AM697" s="45">
        <v>11000</v>
      </c>
      <c r="AN697" s="45">
        <v>0</v>
      </c>
      <c r="AO697" s="49"/>
      <c r="AP697" s="28">
        <v>10000</v>
      </c>
      <c r="AQ697" s="28">
        <v>7000</v>
      </c>
      <c r="AR697" s="28" t="s">
        <v>4422</v>
      </c>
      <c r="AS697" s="49"/>
      <c r="AT697" s="31">
        <v>100</v>
      </c>
      <c r="AU697" s="31">
        <v>100</v>
      </c>
      <c r="AV697" s="60">
        <v>44669</v>
      </c>
    </row>
    <row r="698" spans="1:48" x14ac:dyDescent="0.35">
      <c r="A698" s="28" t="s">
        <v>5689</v>
      </c>
      <c r="B698" s="28">
        <v>677</v>
      </c>
      <c r="C698" s="28">
        <v>7006</v>
      </c>
      <c r="D698" s="28" t="s">
        <v>2860</v>
      </c>
      <c r="E698" s="28" t="s">
        <v>1024</v>
      </c>
      <c r="F698" s="28" t="s">
        <v>8</v>
      </c>
      <c r="G698" s="28" t="s">
        <v>8</v>
      </c>
      <c r="H698" s="28" t="s">
        <v>1893</v>
      </c>
      <c r="I698" s="30"/>
      <c r="J698" s="28" t="s">
        <v>1941</v>
      </c>
      <c r="K698" s="28" t="s">
        <v>2761</v>
      </c>
      <c r="L698" s="28" t="s">
        <v>2826</v>
      </c>
      <c r="M698" s="28"/>
      <c r="N698" s="31">
        <v>238426901237</v>
      </c>
      <c r="O698" s="31" t="s">
        <v>5264</v>
      </c>
      <c r="P698" s="28">
        <v>9849362166</v>
      </c>
      <c r="Q698" s="28" t="s">
        <v>2764</v>
      </c>
      <c r="R698" s="28" t="s">
        <v>59</v>
      </c>
      <c r="S698" s="49"/>
      <c r="T698" s="28">
        <v>290</v>
      </c>
      <c r="U698" s="49"/>
      <c r="V698" s="47">
        <v>25500</v>
      </c>
      <c r="W698" s="47">
        <v>14000</v>
      </c>
      <c r="X698" s="47">
        <v>12000</v>
      </c>
      <c r="Y698" s="47">
        <v>2000</v>
      </c>
      <c r="Z698" s="49"/>
      <c r="AA698" s="41">
        <v>0</v>
      </c>
      <c r="AB698" s="41">
        <v>0</v>
      </c>
      <c r="AC698" s="41">
        <v>0</v>
      </c>
      <c r="AD698" s="41">
        <v>0</v>
      </c>
      <c r="AE698" s="49"/>
      <c r="AF698" s="43">
        <v>8000</v>
      </c>
      <c r="AG698" s="43">
        <v>0</v>
      </c>
      <c r="AH698" s="43">
        <v>0</v>
      </c>
      <c r="AI698" s="43">
        <v>0</v>
      </c>
      <c r="AJ698" s="49"/>
      <c r="AK698" s="45">
        <v>17500</v>
      </c>
      <c r="AL698" s="45">
        <v>14000</v>
      </c>
      <c r="AM698" s="45">
        <v>12000</v>
      </c>
      <c r="AN698" s="45">
        <v>2000</v>
      </c>
      <c r="AO698" s="49"/>
      <c r="AP698" s="28">
        <v>10000</v>
      </c>
      <c r="AQ698" s="28">
        <v>7500</v>
      </c>
      <c r="AR698" s="28" t="s">
        <v>4422</v>
      </c>
      <c r="AS698" s="49"/>
      <c r="AT698" s="31">
        <v>85.714285714285708</v>
      </c>
      <c r="AU698" s="31">
        <v>85.714285714285708</v>
      </c>
      <c r="AV698" s="60">
        <v>44662</v>
      </c>
    </row>
    <row r="699" spans="1:48" x14ac:dyDescent="0.35">
      <c r="A699" s="28" t="s">
        <v>5689</v>
      </c>
      <c r="B699" s="28">
        <v>678</v>
      </c>
      <c r="C699" s="66">
        <v>3554</v>
      </c>
      <c r="D699" s="28">
        <v>3554</v>
      </c>
      <c r="E699" s="28" t="s">
        <v>1025</v>
      </c>
      <c r="F699" s="28" t="s">
        <v>10</v>
      </c>
      <c r="G699" s="28" t="s">
        <v>10</v>
      </c>
      <c r="H699" s="28" t="s">
        <v>1892</v>
      </c>
      <c r="I699" s="30"/>
      <c r="J699" s="28" t="s">
        <v>1923</v>
      </c>
      <c r="K699" s="28" t="s">
        <v>2761</v>
      </c>
      <c r="L699" s="28"/>
      <c r="M699" s="28"/>
      <c r="N699" s="31">
        <v>883731064747</v>
      </c>
      <c r="O699" s="31" t="s">
        <v>5265</v>
      </c>
      <c r="P699" s="28">
        <v>8008254428</v>
      </c>
      <c r="Q699" s="28" t="s">
        <v>2764</v>
      </c>
      <c r="R699" s="28" t="s">
        <v>83</v>
      </c>
      <c r="S699" s="49"/>
      <c r="T699" s="28" t="s">
        <v>2937</v>
      </c>
      <c r="U699" s="49"/>
      <c r="V699" s="47">
        <v>36500</v>
      </c>
      <c r="W699" s="47">
        <v>36500</v>
      </c>
      <c r="X699" s="47">
        <v>5000</v>
      </c>
      <c r="Y699" s="47">
        <v>31500</v>
      </c>
      <c r="Z699" s="49"/>
      <c r="AA699" s="41">
        <v>10500</v>
      </c>
      <c r="AB699" s="41">
        <v>10500</v>
      </c>
      <c r="AC699" s="41">
        <v>5000</v>
      </c>
      <c r="AD699" s="41">
        <v>5500</v>
      </c>
      <c r="AE699" s="49"/>
      <c r="AF699" s="43">
        <v>8500</v>
      </c>
      <c r="AG699" s="43">
        <v>8500</v>
      </c>
      <c r="AH699" s="43">
        <v>0</v>
      </c>
      <c r="AI699" s="43">
        <v>8500</v>
      </c>
      <c r="AJ699" s="49"/>
      <c r="AK699" s="45">
        <v>17500</v>
      </c>
      <c r="AL699" s="45">
        <v>17500</v>
      </c>
      <c r="AM699" s="45">
        <v>0</v>
      </c>
      <c r="AN699" s="45">
        <v>17500</v>
      </c>
      <c r="AO699" s="49"/>
      <c r="AP699" s="28">
        <v>10500</v>
      </c>
      <c r="AQ699" s="28">
        <v>7000</v>
      </c>
      <c r="AR699" s="28" t="s">
        <v>4422</v>
      </c>
      <c r="AS699" s="49"/>
      <c r="AT699" s="31">
        <v>13.698630136986301</v>
      </c>
      <c r="AU699" s="31">
        <v>0</v>
      </c>
      <c r="AV699" s="60">
        <v>44617</v>
      </c>
    </row>
    <row r="700" spans="1:48" x14ac:dyDescent="0.35">
      <c r="A700" s="28" t="s">
        <v>5690</v>
      </c>
      <c r="B700" s="28">
        <v>679</v>
      </c>
      <c r="C700" s="66">
        <v>3467</v>
      </c>
      <c r="D700" s="28">
        <v>3467</v>
      </c>
      <c r="E700" s="28" t="s">
        <v>1026</v>
      </c>
      <c r="F700" s="28" t="s">
        <v>10</v>
      </c>
      <c r="G700" s="28" t="s">
        <v>10</v>
      </c>
      <c r="H700" s="28" t="s">
        <v>1892</v>
      </c>
      <c r="I700" s="30"/>
      <c r="J700" s="28" t="s">
        <v>1909</v>
      </c>
      <c r="K700" s="28" t="s">
        <v>2761</v>
      </c>
      <c r="L700" s="28"/>
      <c r="M700" s="28"/>
      <c r="N700" s="31">
        <v>9985250416626</v>
      </c>
      <c r="O700" s="31" t="s">
        <v>4481</v>
      </c>
      <c r="P700" s="28">
        <v>9705912650</v>
      </c>
      <c r="Q700" s="28" t="s">
        <v>2764</v>
      </c>
      <c r="R700" s="28" t="s">
        <v>41</v>
      </c>
      <c r="S700" s="49"/>
      <c r="T700" s="28" t="s">
        <v>2937</v>
      </c>
      <c r="U700" s="49"/>
      <c r="V700" s="47">
        <v>49000</v>
      </c>
      <c r="W700" s="47">
        <v>49000</v>
      </c>
      <c r="X700" s="47">
        <v>10000</v>
      </c>
      <c r="Y700" s="47">
        <v>39000</v>
      </c>
      <c r="Z700" s="49"/>
      <c r="AA700" s="41">
        <v>23000</v>
      </c>
      <c r="AB700" s="41">
        <v>23000</v>
      </c>
      <c r="AC700" s="41">
        <v>10000</v>
      </c>
      <c r="AD700" s="41">
        <v>13000</v>
      </c>
      <c r="AE700" s="49"/>
      <c r="AF700" s="43">
        <v>8500</v>
      </c>
      <c r="AG700" s="43">
        <v>8500</v>
      </c>
      <c r="AH700" s="43">
        <v>0</v>
      </c>
      <c r="AI700" s="43">
        <v>8500</v>
      </c>
      <c r="AJ700" s="49"/>
      <c r="AK700" s="45">
        <v>17500</v>
      </c>
      <c r="AL700" s="45">
        <v>17500</v>
      </c>
      <c r="AM700" s="45">
        <v>0</v>
      </c>
      <c r="AN700" s="45">
        <v>17500</v>
      </c>
      <c r="AO700" s="49"/>
      <c r="AP700" s="28">
        <v>10500</v>
      </c>
      <c r="AQ700" s="28">
        <v>7000</v>
      </c>
      <c r="AR700" s="28" t="s">
        <v>4422</v>
      </c>
      <c r="AS700" s="49"/>
      <c r="AT700" s="31">
        <v>20.408163265306122</v>
      </c>
      <c r="AU700" s="31">
        <v>0</v>
      </c>
      <c r="AV700" s="60">
        <v>44615</v>
      </c>
    </row>
    <row r="701" spans="1:48" x14ac:dyDescent="0.35">
      <c r="A701" s="28" t="s">
        <v>5689</v>
      </c>
      <c r="B701" s="28">
        <v>680</v>
      </c>
      <c r="C701" s="66">
        <v>3468</v>
      </c>
      <c r="D701" s="28">
        <v>3468</v>
      </c>
      <c r="E701" s="28" t="s">
        <v>1027</v>
      </c>
      <c r="F701" s="28" t="s">
        <v>10</v>
      </c>
      <c r="G701" s="28" t="s">
        <v>10</v>
      </c>
      <c r="H701" s="28" t="s">
        <v>1892</v>
      </c>
      <c r="I701" s="30"/>
      <c r="J701" s="28" t="s">
        <v>2368</v>
      </c>
      <c r="K701" s="28" t="s">
        <v>2761</v>
      </c>
      <c r="L701" s="28"/>
      <c r="M701" s="28"/>
      <c r="N701" s="31">
        <v>740728910076</v>
      </c>
      <c r="O701" s="31" t="s">
        <v>5266</v>
      </c>
      <c r="P701" s="28">
        <v>9912834854</v>
      </c>
      <c r="Q701" s="28" t="s">
        <v>2764</v>
      </c>
      <c r="R701" s="28" t="s">
        <v>107</v>
      </c>
      <c r="S701" s="49"/>
      <c r="T701" s="28" t="s">
        <v>2937</v>
      </c>
      <c r="U701" s="49"/>
      <c r="V701" s="47">
        <v>30000</v>
      </c>
      <c r="W701" s="47">
        <v>30000</v>
      </c>
      <c r="X701" s="47">
        <v>9000</v>
      </c>
      <c r="Y701" s="47">
        <v>21000</v>
      </c>
      <c r="Z701" s="49"/>
      <c r="AA701" s="41">
        <v>4000</v>
      </c>
      <c r="AB701" s="41">
        <v>4000</v>
      </c>
      <c r="AC701" s="41">
        <v>4000</v>
      </c>
      <c r="AD701" s="41">
        <v>0</v>
      </c>
      <c r="AE701" s="49"/>
      <c r="AF701" s="43">
        <v>8500</v>
      </c>
      <c r="AG701" s="43">
        <v>8500</v>
      </c>
      <c r="AH701" s="43">
        <v>0</v>
      </c>
      <c r="AI701" s="43">
        <v>8500</v>
      </c>
      <c r="AJ701" s="49"/>
      <c r="AK701" s="45">
        <v>17500</v>
      </c>
      <c r="AL701" s="45">
        <v>17500</v>
      </c>
      <c r="AM701" s="45">
        <v>5000</v>
      </c>
      <c r="AN701" s="45">
        <v>12500</v>
      </c>
      <c r="AO701" s="49"/>
      <c r="AP701" s="28">
        <v>10500</v>
      </c>
      <c r="AQ701" s="28">
        <v>7000</v>
      </c>
      <c r="AR701" s="28" t="s">
        <v>4422</v>
      </c>
      <c r="AS701" s="49"/>
      <c r="AT701" s="31">
        <v>30</v>
      </c>
      <c r="AU701" s="31">
        <v>28.571428571428569</v>
      </c>
      <c r="AV701" s="60">
        <v>44664</v>
      </c>
    </row>
    <row r="702" spans="1:48" x14ac:dyDescent="0.35">
      <c r="A702" s="28" t="s">
        <v>5690</v>
      </c>
      <c r="B702" s="28">
        <v>681</v>
      </c>
      <c r="C702" s="28">
        <v>3666</v>
      </c>
      <c r="D702" s="28">
        <v>3666</v>
      </c>
      <c r="E702" s="35" t="s">
        <v>1028</v>
      </c>
      <c r="F702" s="35" t="s">
        <v>10</v>
      </c>
      <c r="G702" s="28" t="s">
        <v>10</v>
      </c>
      <c r="H702" s="35" t="s">
        <v>1892</v>
      </c>
      <c r="I702" s="38"/>
      <c r="J702" s="35" t="s">
        <v>1909</v>
      </c>
      <c r="K702" s="35" t="s">
        <v>2760</v>
      </c>
      <c r="L702" s="35"/>
      <c r="M702" s="35"/>
      <c r="N702" s="37"/>
      <c r="O702" s="37" t="s">
        <v>2941</v>
      </c>
      <c r="P702" s="35">
        <v>9491212454</v>
      </c>
      <c r="Q702" s="35" t="s">
        <v>2764</v>
      </c>
      <c r="R702" s="35" t="s">
        <v>167</v>
      </c>
      <c r="S702" s="49"/>
      <c r="T702" s="35" t="s">
        <v>2937</v>
      </c>
      <c r="U702" s="49"/>
      <c r="V702" s="47">
        <v>26000</v>
      </c>
      <c r="W702" s="47">
        <v>26000</v>
      </c>
      <c r="X702" s="47">
        <v>0</v>
      </c>
      <c r="Y702" s="47">
        <v>26000</v>
      </c>
      <c r="Z702" s="49"/>
      <c r="AA702" s="41">
        <v>1000</v>
      </c>
      <c r="AB702" s="41">
        <v>1000</v>
      </c>
      <c r="AC702" s="41">
        <v>0</v>
      </c>
      <c r="AD702" s="41">
        <v>1000</v>
      </c>
      <c r="AE702" s="49"/>
      <c r="AF702" s="43">
        <v>8500</v>
      </c>
      <c r="AG702" s="43">
        <v>8500</v>
      </c>
      <c r="AH702" s="43">
        <v>0</v>
      </c>
      <c r="AI702" s="43">
        <v>8500</v>
      </c>
      <c r="AJ702" s="49"/>
      <c r="AK702" s="45">
        <v>16500</v>
      </c>
      <c r="AL702" s="45">
        <v>16500</v>
      </c>
      <c r="AM702" s="45">
        <v>0</v>
      </c>
      <c r="AN702" s="45">
        <v>16500</v>
      </c>
      <c r="AO702" s="49"/>
      <c r="AP702" s="35">
        <v>10500</v>
      </c>
      <c r="AQ702" s="35">
        <v>6000</v>
      </c>
      <c r="AR702" s="35" t="s">
        <v>4422</v>
      </c>
      <c r="AS702" s="49"/>
      <c r="AT702" s="37">
        <v>0</v>
      </c>
      <c r="AU702" s="37">
        <v>0</v>
      </c>
      <c r="AV702" s="60">
        <v>0</v>
      </c>
    </row>
    <row r="703" spans="1:48" x14ac:dyDescent="0.35">
      <c r="A703" s="28" t="s">
        <v>5690</v>
      </c>
      <c r="B703" s="28">
        <v>682</v>
      </c>
      <c r="C703" s="66">
        <v>4392</v>
      </c>
      <c r="D703" s="28">
        <v>4392</v>
      </c>
      <c r="E703" s="28" t="s">
        <v>1029</v>
      </c>
      <c r="F703" s="28" t="s">
        <v>10</v>
      </c>
      <c r="G703" s="28" t="s">
        <v>10</v>
      </c>
      <c r="H703" s="28" t="s">
        <v>1892</v>
      </c>
      <c r="I703" s="30"/>
      <c r="J703" s="28" t="s">
        <v>1909</v>
      </c>
      <c r="K703" s="28" t="s">
        <v>2761</v>
      </c>
      <c r="L703" s="28"/>
      <c r="M703" s="28"/>
      <c r="N703" s="31">
        <v>216707264296</v>
      </c>
      <c r="O703" s="31" t="s">
        <v>4482</v>
      </c>
      <c r="P703" s="28">
        <v>8919819356</v>
      </c>
      <c r="Q703" s="28" t="s">
        <v>2762</v>
      </c>
      <c r="R703" s="28" t="s">
        <v>71</v>
      </c>
      <c r="S703" s="49"/>
      <c r="T703" s="28" t="s">
        <v>2937</v>
      </c>
      <c r="U703" s="49"/>
      <c r="V703" s="47">
        <v>19000</v>
      </c>
      <c r="W703" s="47">
        <v>19000</v>
      </c>
      <c r="X703" s="47">
        <v>5000</v>
      </c>
      <c r="Y703" s="47">
        <v>14000</v>
      </c>
      <c r="Z703" s="49"/>
      <c r="AA703" s="41">
        <v>0</v>
      </c>
      <c r="AB703" s="41">
        <v>0</v>
      </c>
      <c r="AC703" s="41">
        <v>0</v>
      </c>
      <c r="AD703" s="41">
        <v>0</v>
      </c>
      <c r="AE703" s="49"/>
      <c r="AF703" s="43">
        <v>8500</v>
      </c>
      <c r="AG703" s="43">
        <v>8500</v>
      </c>
      <c r="AH703" s="43">
        <v>0</v>
      </c>
      <c r="AI703" s="43">
        <v>8500</v>
      </c>
      <c r="AJ703" s="49"/>
      <c r="AK703" s="45">
        <v>10500</v>
      </c>
      <c r="AL703" s="45">
        <v>10500</v>
      </c>
      <c r="AM703" s="45">
        <v>5000</v>
      </c>
      <c r="AN703" s="45">
        <v>5500</v>
      </c>
      <c r="AO703" s="49"/>
      <c r="AP703" s="28">
        <v>10500</v>
      </c>
      <c r="AQ703" s="28" t="s">
        <v>4422</v>
      </c>
      <c r="AR703" s="28" t="s">
        <v>4422</v>
      </c>
      <c r="AS703" s="49"/>
      <c r="AT703" s="31">
        <v>26.315789473684209</v>
      </c>
      <c r="AU703" s="31">
        <v>47.619047619047613</v>
      </c>
      <c r="AV703" s="60">
        <v>44616</v>
      </c>
    </row>
    <row r="704" spans="1:48" x14ac:dyDescent="0.35">
      <c r="A704" s="28" t="s">
        <v>5690</v>
      </c>
      <c r="B704" s="28">
        <v>683</v>
      </c>
      <c r="C704" s="66">
        <v>3606</v>
      </c>
      <c r="D704" s="28">
        <v>3606</v>
      </c>
      <c r="E704" s="28" t="s">
        <v>1030</v>
      </c>
      <c r="F704" s="28" t="s">
        <v>10</v>
      </c>
      <c r="G704" s="28" t="s">
        <v>10</v>
      </c>
      <c r="H704" s="28" t="s">
        <v>1892</v>
      </c>
      <c r="I704" s="30"/>
      <c r="J704" s="28" t="s">
        <v>2369</v>
      </c>
      <c r="K704" s="28" t="s">
        <v>2761</v>
      </c>
      <c r="L704" s="28"/>
      <c r="M704" s="28"/>
      <c r="N704" s="31">
        <v>284641711056</v>
      </c>
      <c r="O704" s="31" t="s">
        <v>4483</v>
      </c>
      <c r="P704" s="28">
        <v>7893716635</v>
      </c>
      <c r="Q704" s="28" t="s">
        <v>2764</v>
      </c>
      <c r="R704" s="28" t="s">
        <v>68</v>
      </c>
      <c r="S704" s="49"/>
      <c r="T704" s="28" t="s">
        <v>2937</v>
      </c>
      <c r="U704" s="49"/>
      <c r="V704" s="47">
        <v>37500</v>
      </c>
      <c r="W704" s="47">
        <v>37500</v>
      </c>
      <c r="X704" s="47">
        <v>0</v>
      </c>
      <c r="Y704" s="47">
        <v>37500</v>
      </c>
      <c r="Z704" s="49"/>
      <c r="AA704" s="41">
        <v>11500</v>
      </c>
      <c r="AB704" s="41">
        <v>11500</v>
      </c>
      <c r="AC704" s="41">
        <v>0</v>
      </c>
      <c r="AD704" s="41">
        <v>11500</v>
      </c>
      <c r="AE704" s="49"/>
      <c r="AF704" s="43">
        <v>8500</v>
      </c>
      <c r="AG704" s="43">
        <v>8500</v>
      </c>
      <c r="AH704" s="43">
        <v>0</v>
      </c>
      <c r="AI704" s="43">
        <v>8500</v>
      </c>
      <c r="AJ704" s="49"/>
      <c r="AK704" s="45">
        <v>17500</v>
      </c>
      <c r="AL704" s="45">
        <v>17500</v>
      </c>
      <c r="AM704" s="45">
        <v>0</v>
      </c>
      <c r="AN704" s="45">
        <v>17500</v>
      </c>
      <c r="AO704" s="49"/>
      <c r="AP704" s="28">
        <v>10500</v>
      </c>
      <c r="AQ704" s="28">
        <v>7000</v>
      </c>
      <c r="AR704" s="28" t="s">
        <v>4422</v>
      </c>
      <c r="AS704" s="49"/>
      <c r="AT704" s="31">
        <v>0</v>
      </c>
      <c r="AU704" s="31">
        <v>0</v>
      </c>
      <c r="AV704" s="60">
        <v>0</v>
      </c>
    </row>
    <row r="705" spans="1:48" x14ac:dyDescent="0.35">
      <c r="A705" s="28" t="s">
        <v>5689</v>
      </c>
      <c r="B705" s="28">
        <v>684</v>
      </c>
      <c r="C705" s="66">
        <v>3469</v>
      </c>
      <c r="D705" s="28">
        <v>3469</v>
      </c>
      <c r="E705" s="28" t="s">
        <v>1031</v>
      </c>
      <c r="F705" s="28" t="s">
        <v>10</v>
      </c>
      <c r="G705" s="28" t="s">
        <v>10</v>
      </c>
      <c r="H705" s="28" t="s">
        <v>1892</v>
      </c>
      <c r="I705" s="30"/>
      <c r="J705" s="28" t="s">
        <v>2370</v>
      </c>
      <c r="K705" s="28" t="s">
        <v>2761</v>
      </c>
      <c r="L705" s="28"/>
      <c r="M705" s="28"/>
      <c r="N705" s="31">
        <v>870584106359</v>
      </c>
      <c r="O705" s="31" t="s">
        <v>5267</v>
      </c>
      <c r="P705" s="28">
        <v>7702945920</v>
      </c>
      <c r="Q705" s="28" t="s">
        <v>2762</v>
      </c>
      <c r="R705" s="28" t="s">
        <v>93</v>
      </c>
      <c r="S705" s="49"/>
      <c r="T705" s="28">
        <v>28</v>
      </c>
      <c r="U705" s="49"/>
      <c r="V705" s="47">
        <v>19000</v>
      </c>
      <c r="W705" s="47">
        <v>10100</v>
      </c>
      <c r="X705" s="47">
        <v>10100</v>
      </c>
      <c r="Y705" s="47">
        <v>0</v>
      </c>
      <c r="Z705" s="49"/>
      <c r="AA705" s="41">
        <v>0</v>
      </c>
      <c r="AB705" s="41">
        <v>0</v>
      </c>
      <c r="AC705" s="41">
        <v>0</v>
      </c>
      <c r="AD705" s="41">
        <v>0</v>
      </c>
      <c r="AE705" s="49"/>
      <c r="AF705" s="43">
        <v>8500</v>
      </c>
      <c r="AG705" s="43">
        <v>2600</v>
      </c>
      <c r="AH705" s="43">
        <v>3100</v>
      </c>
      <c r="AI705" s="43">
        <v>-500</v>
      </c>
      <c r="AJ705" s="49"/>
      <c r="AK705" s="45">
        <v>10500</v>
      </c>
      <c r="AL705" s="45">
        <v>7500</v>
      </c>
      <c r="AM705" s="45">
        <v>7000</v>
      </c>
      <c r="AN705" s="45">
        <v>500</v>
      </c>
      <c r="AO705" s="49"/>
      <c r="AP705" s="28">
        <v>10500</v>
      </c>
      <c r="AQ705" s="28" t="s">
        <v>4422</v>
      </c>
      <c r="AR705" s="28" t="s">
        <v>4422</v>
      </c>
      <c r="AS705" s="49"/>
      <c r="AT705" s="31">
        <v>100</v>
      </c>
      <c r="AU705" s="31">
        <v>93.333333333333329</v>
      </c>
      <c r="AV705" s="60">
        <v>44526</v>
      </c>
    </row>
    <row r="706" spans="1:48" x14ac:dyDescent="0.35">
      <c r="A706" s="28" t="s">
        <v>5690</v>
      </c>
      <c r="B706" s="28">
        <v>685</v>
      </c>
      <c r="C706" s="28">
        <v>3617</v>
      </c>
      <c r="D706" s="28">
        <v>3617</v>
      </c>
      <c r="E706" s="35" t="s">
        <v>1032</v>
      </c>
      <c r="F706" s="35" t="s">
        <v>10</v>
      </c>
      <c r="G706" s="28" t="s">
        <v>10</v>
      </c>
      <c r="H706" s="35" t="s">
        <v>1892</v>
      </c>
      <c r="I706" s="38"/>
      <c r="J706" s="35" t="s">
        <v>2371</v>
      </c>
      <c r="K706" s="35" t="s">
        <v>2760</v>
      </c>
      <c r="L706" s="35"/>
      <c r="M706" s="35"/>
      <c r="N706" s="37"/>
      <c r="O706" s="37" t="s">
        <v>2941</v>
      </c>
      <c r="P706" s="35">
        <v>9441635246</v>
      </c>
      <c r="Q706" s="35" t="s">
        <v>2764</v>
      </c>
      <c r="R706" s="35" t="s">
        <v>80</v>
      </c>
      <c r="S706" s="49"/>
      <c r="T706" s="35" t="s">
        <v>2937</v>
      </c>
      <c r="U706" s="49"/>
      <c r="V706" s="47">
        <v>26000</v>
      </c>
      <c r="W706" s="47">
        <v>26000</v>
      </c>
      <c r="X706" s="47">
        <v>0</v>
      </c>
      <c r="Y706" s="47">
        <v>26000</v>
      </c>
      <c r="Z706" s="49"/>
      <c r="AA706" s="41">
        <v>0</v>
      </c>
      <c r="AB706" s="41">
        <v>0</v>
      </c>
      <c r="AC706" s="41">
        <v>0</v>
      </c>
      <c r="AD706" s="41">
        <v>0</v>
      </c>
      <c r="AE706" s="49"/>
      <c r="AF706" s="43">
        <v>8500</v>
      </c>
      <c r="AG706" s="43">
        <v>8500</v>
      </c>
      <c r="AH706" s="43">
        <v>0</v>
      </c>
      <c r="AI706" s="43">
        <v>8500</v>
      </c>
      <c r="AJ706" s="49"/>
      <c r="AK706" s="45">
        <v>17500</v>
      </c>
      <c r="AL706" s="45">
        <v>17500</v>
      </c>
      <c r="AM706" s="45">
        <v>0</v>
      </c>
      <c r="AN706" s="45">
        <v>17500</v>
      </c>
      <c r="AO706" s="49"/>
      <c r="AP706" s="35">
        <v>10500</v>
      </c>
      <c r="AQ706" s="35">
        <v>7000</v>
      </c>
      <c r="AR706" s="35" t="s">
        <v>4422</v>
      </c>
      <c r="AS706" s="49"/>
      <c r="AT706" s="37">
        <v>0</v>
      </c>
      <c r="AU706" s="37">
        <v>0</v>
      </c>
      <c r="AV706" s="60">
        <v>0</v>
      </c>
    </row>
    <row r="707" spans="1:48" x14ac:dyDescent="0.35">
      <c r="A707" s="28" t="s">
        <v>5690</v>
      </c>
      <c r="B707" s="28">
        <v>686</v>
      </c>
      <c r="C707" s="66">
        <v>3630</v>
      </c>
      <c r="D707" s="28">
        <v>3630</v>
      </c>
      <c r="E707" s="35" t="s">
        <v>1033</v>
      </c>
      <c r="F707" s="35" t="s">
        <v>10</v>
      </c>
      <c r="G707" s="28" t="s">
        <v>10</v>
      </c>
      <c r="H707" s="35" t="s">
        <v>1892</v>
      </c>
      <c r="I707" s="38"/>
      <c r="J707" s="35" t="s">
        <v>2372</v>
      </c>
      <c r="K707" s="35" t="s">
        <v>2760</v>
      </c>
      <c r="L707" s="35"/>
      <c r="M707" s="35"/>
      <c r="N707" s="37"/>
      <c r="O707" s="37" t="s">
        <v>2941</v>
      </c>
      <c r="P707" s="35">
        <v>8897623921</v>
      </c>
      <c r="Q707" s="35" t="s">
        <v>2762</v>
      </c>
      <c r="R707" s="35" t="s">
        <v>69</v>
      </c>
      <c r="S707" s="49"/>
      <c r="T707" s="35" t="s">
        <v>2937</v>
      </c>
      <c r="U707" s="49"/>
      <c r="V707" s="47">
        <v>19000</v>
      </c>
      <c r="W707" s="47">
        <v>19000</v>
      </c>
      <c r="X707" s="47">
        <v>0</v>
      </c>
      <c r="Y707" s="47">
        <v>19000</v>
      </c>
      <c r="Z707" s="49"/>
      <c r="AA707" s="41">
        <v>0</v>
      </c>
      <c r="AB707" s="41">
        <v>0</v>
      </c>
      <c r="AC707" s="41">
        <v>0</v>
      </c>
      <c r="AD707" s="41">
        <v>0</v>
      </c>
      <c r="AE707" s="49"/>
      <c r="AF707" s="43">
        <v>8500</v>
      </c>
      <c r="AG707" s="43">
        <v>8500</v>
      </c>
      <c r="AH707" s="43">
        <v>0</v>
      </c>
      <c r="AI707" s="43">
        <v>8500</v>
      </c>
      <c r="AJ707" s="49"/>
      <c r="AK707" s="45">
        <v>10500</v>
      </c>
      <c r="AL707" s="45">
        <v>10500</v>
      </c>
      <c r="AM707" s="45">
        <v>0</v>
      </c>
      <c r="AN707" s="45">
        <v>10500</v>
      </c>
      <c r="AO707" s="49"/>
      <c r="AP707" s="35">
        <v>10500</v>
      </c>
      <c r="AQ707" s="35" t="s">
        <v>4422</v>
      </c>
      <c r="AR707" s="35" t="s">
        <v>4422</v>
      </c>
      <c r="AS707" s="49"/>
      <c r="AT707" s="37">
        <v>0</v>
      </c>
      <c r="AU707" s="37">
        <v>0</v>
      </c>
      <c r="AV707" s="60">
        <v>0</v>
      </c>
    </row>
    <row r="708" spans="1:48" x14ac:dyDescent="0.35">
      <c r="A708" s="28" t="s">
        <v>5689</v>
      </c>
      <c r="B708" s="28">
        <v>687</v>
      </c>
      <c r="C708" s="66">
        <v>3882</v>
      </c>
      <c r="D708" s="28" t="s">
        <v>4920</v>
      </c>
      <c r="E708" s="28" t="s">
        <v>1034</v>
      </c>
      <c r="F708" s="28" t="s">
        <v>10</v>
      </c>
      <c r="G708" s="28" t="s">
        <v>10</v>
      </c>
      <c r="H708" s="28" t="s">
        <v>1892</v>
      </c>
      <c r="I708" s="30"/>
      <c r="J708" s="28" t="s">
        <v>2373</v>
      </c>
      <c r="K708" s="28" t="s">
        <v>2761</v>
      </c>
      <c r="L708" s="28"/>
      <c r="M708" s="28"/>
      <c r="N708" s="31">
        <v>546208041440</v>
      </c>
      <c r="O708" s="31" t="s">
        <v>5268</v>
      </c>
      <c r="P708" s="28">
        <v>9505710079</v>
      </c>
      <c r="Q708" s="28" t="s">
        <v>2762</v>
      </c>
      <c r="R708" s="28" t="s">
        <v>2769</v>
      </c>
      <c r="S708" s="49"/>
      <c r="T708" s="28" t="s">
        <v>2937</v>
      </c>
      <c r="U708" s="49"/>
      <c r="V708" s="47">
        <v>21000</v>
      </c>
      <c r="W708" s="47">
        <v>21000</v>
      </c>
      <c r="X708" s="47">
        <v>4500</v>
      </c>
      <c r="Y708" s="47">
        <v>16500</v>
      </c>
      <c r="Z708" s="49"/>
      <c r="AA708" s="41">
        <v>2000</v>
      </c>
      <c r="AB708" s="41">
        <v>2000</v>
      </c>
      <c r="AC708" s="41">
        <v>4500</v>
      </c>
      <c r="AD708" s="41">
        <v>-2500</v>
      </c>
      <c r="AE708" s="49"/>
      <c r="AF708" s="43">
        <v>8500</v>
      </c>
      <c r="AG708" s="43">
        <v>8500</v>
      </c>
      <c r="AH708" s="43">
        <v>0</v>
      </c>
      <c r="AI708" s="43">
        <v>8500</v>
      </c>
      <c r="AJ708" s="49"/>
      <c r="AK708" s="45">
        <v>10500</v>
      </c>
      <c r="AL708" s="45">
        <v>10500</v>
      </c>
      <c r="AM708" s="45">
        <v>0</v>
      </c>
      <c r="AN708" s="45">
        <v>10500</v>
      </c>
      <c r="AO708" s="49"/>
      <c r="AP708" s="28">
        <v>10500</v>
      </c>
      <c r="AQ708" s="28" t="s">
        <v>4422</v>
      </c>
      <c r="AR708" s="28" t="s">
        <v>4422</v>
      </c>
      <c r="AS708" s="49"/>
      <c r="AT708" s="31">
        <v>21.428571428571427</v>
      </c>
      <c r="AU708" s="31">
        <v>0</v>
      </c>
      <c r="AV708" s="60">
        <v>44659</v>
      </c>
    </row>
    <row r="709" spans="1:48" x14ac:dyDescent="0.35">
      <c r="A709" s="28" t="s">
        <v>5690</v>
      </c>
      <c r="B709" s="28">
        <v>688</v>
      </c>
      <c r="C709" s="28">
        <v>3471</v>
      </c>
      <c r="D709" s="28">
        <v>3471</v>
      </c>
      <c r="E709" s="35" t="s">
        <v>1035</v>
      </c>
      <c r="F709" s="35" t="s">
        <v>10</v>
      </c>
      <c r="G709" s="28" t="s">
        <v>10</v>
      </c>
      <c r="H709" s="35" t="s">
        <v>1892</v>
      </c>
      <c r="I709" s="38"/>
      <c r="J709" s="35" t="s">
        <v>1923</v>
      </c>
      <c r="K709" s="35" t="s">
        <v>2760</v>
      </c>
      <c r="L709" s="35"/>
      <c r="M709" s="35"/>
      <c r="N709" s="37"/>
      <c r="O709" s="37" t="s">
        <v>2941</v>
      </c>
      <c r="P709" s="35">
        <v>9666515755</v>
      </c>
      <c r="Q709" s="35" t="s">
        <v>2764</v>
      </c>
      <c r="R709" s="35" t="s">
        <v>82</v>
      </c>
      <c r="S709" s="49"/>
      <c r="T709" s="35" t="s">
        <v>2937</v>
      </c>
      <c r="U709" s="49"/>
      <c r="V709" s="47">
        <v>26000</v>
      </c>
      <c r="W709" s="47">
        <v>26000</v>
      </c>
      <c r="X709" s="47">
        <v>0</v>
      </c>
      <c r="Y709" s="47">
        <v>26000</v>
      </c>
      <c r="Z709" s="49"/>
      <c r="AA709" s="41">
        <v>0</v>
      </c>
      <c r="AB709" s="41">
        <v>0</v>
      </c>
      <c r="AC709" s="41">
        <v>0</v>
      </c>
      <c r="AD709" s="41">
        <v>0</v>
      </c>
      <c r="AE709" s="49"/>
      <c r="AF709" s="43">
        <v>8500</v>
      </c>
      <c r="AG709" s="43">
        <v>8500</v>
      </c>
      <c r="AH709" s="43">
        <v>0</v>
      </c>
      <c r="AI709" s="43">
        <v>8500</v>
      </c>
      <c r="AJ709" s="49"/>
      <c r="AK709" s="45">
        <v>17500</v>
      </c>
      <c r="AL709" s="45">
        <v>17500</v>
      </c>
      <c r="AM709" s="45">
        <v>0</v>
      </c>
      <c r="AN709" s="45">
        <v>17500</v>
      </c>
      <c r="AO709" s="49"/>
      <c r="AP709" s="35">
        <v>10500</v>
      </c>
      <c r="AQ709" s="35">
        <v>7000</v>
      </c>
      <c r="AR709" s="35" t="s">
        <v>4422</v>
      </c>
      <c r="AS709" s="49"/>
      <c r="AT709" s="37">
        <v>0</v>
      </c>
      <c r="AU709" s="37">
        <v>0</v>
      </c>
      <c r="AV709" s="60">
        <v>0</v>
      </c>
    </row>
    <row r="710" spans="1:48" x14ac:dyDescent="0.35">
      <c r="A710" s="28" t="s">
        <v>5689</v>
      </c>
      <c r="B710" s="28">
        <v>689</v>
      </c>
      <c r="C710" s="66">
        <v>3472</v>
      </c>
      <c r="D710" s="28">
        <v>3472</v>
      </c>
      <c r="E710" s="28" t="s">
        <v>1036</v>
      </c>
      <c r="F710" s="28" t="s">
        <v>10</v>
      </c>
      <c r="G710" s="28" t="s">
        <v>10</v>
      </c>
      <c r="H710" s="28" t="s">
        <v>1892</v>
      </c>
      <c r="I710" s="30"/>
      <c r="J710" s="28" t="s">
        <v>2374</v>
      </c>
      <c r="K710" s="28" t="s">
        <v>2761</v>
      </c>
      <c r="L710" s="28"/>
      <c r="M710" s="28"/>
      <c r="N710" s="31">
        <v>266649088899</v>
      </c>
      <c r="O710" s="31" t="s">
        <v>5269</v>
      </c>
      <c r="P710" s="28">
        <v>9989204423</v>
      </c>
      <c r="Q710" s="28" t="s">
        <v>2764</v>
      </c>
      <c r="R710" s="28" t="s">
        <v>187</v>
      </c>
      <c r="S710" s="49"/>
      <c r="T710" s="28">
        <v>410</v>
      </c>
      <c r="U710" s="49"/>
      <c r="V710" s="47">
        <v>37500</v>
      </c>
      <c r="W710" s="47">
        <v>15500</v>
      </c>
      <c r="X710" s="47">
        <v>6000</v>
      </c>
      <c r="Y710" s="47">
        <v>9500</v>
      </c>
      <c r="Z710" s="49"/>
      <c r="AA710" s="41">
        <v>11500</v>
      </c>
      <c r="AB710" s="41">
        <v>9000</v>
      </c>
      <c r="AC710" s="41">
        <v>6000</v>
      </c>
      <c r="AD710" s="41">
        <v>3000</v>
      </c>
      <c r="AE710" s="49"/>
      <c r="AF710" s="43">
        <v>8500</v>
      </c>
      <c r="AG710" s="43">
        <v>0</v>
      </c>
      <c r="AH710" s="43">
        <v>0</v>
      </c>
      <c r="AI710" s="43">
        <v>0</v>
      </c>
      <c r="AJ710" s="49"/>
      <c r="AK710" s="45">
        <v>17500</v>
      </c>
      <c r="AL710" s="45">
        <v>6500</v>
      </c>
      <c r="AM710" s="45">
        <v>0</v>
      </c>
      <c r="AN710" s="45">
        <v>6500</v>
      </c>
      <c r="AO710" s="49"/>
      <c r="AP710" s="28">
        <v>10500</v>
      </c>
      <c r="AQ710" s="28">
        <v>7000</v>
      </c>
      <c r="AR710" s="28" t="s">
        <v>4422</v>
      </c>
      <c r="AS710" s="49"/>
      <c r="AT710" s="31">
        <v>38.70967741935484</v>
      </c>
      <c r="AU710" s="31">
        <v>0</v>
      </c>
      <c r="AV710" s="60">
        <v>44543</v>
      </c>
    </row>
    <row r="711" spans="1:48" x14ac:dyDescent="0.35">
      <c r="A711" s="28" t="s">
        <v>5689</v>
      </c>
      <c r="B711" s="28">
        <v>690</v>
      </c>
      <c r="C711" s="66">
        <v>3473</v>
      </c>
      <c r="D711" s="28">
        <v>3473</v>
      </c>
      <c r="E711" s="28" t="s">
        <v>1037</v>
      </c>
      <c r="F711" s="28" t="s">
        <v>10</v>
      </c>
      <c r="G711" s="28" t="s">
        <v>10</v>
      </c>
      <c r="H711" s="28" t="s">
        <v>1892</v>
      </c>
      <c r="I711" s="30"/>
      <c r="J711" s="28" t="s">
        <v>2375</v>
      </c>
      <c r="K711" s="28" t="s">
        <v>2761</v>
      </c>
      <c r="L711" s="70"/>
      <c r="M711" s="28"/>
      <c r="N711" s="31">
        <v>214457058044</v>
      </c>
      <c r="O711" s="31" t="s">
        <v>5270</v>
      </c>
      <c r="P711" s="28">
        <v>9502279751</v>
      </c>
      <c r="Q711" s="28" t="s">
        <v>2764</v>
      </c>
      <c r="R711" s="28" t="s">
        <v>43</v>
      </c>
      <c r="S711" s="49"/>
      <c r="T711" s="28">
        <v>46</v>
      </c>
      <c r="U711" s="49"/>
      <c r="V711" s="47">
        <v>26000</v>
      </c>
      <c r="W711" s="47">
        <v>19500</v>
      </c>
      <c r="X711" s="47">
        <v>15500</v>
      </c>
      <c r="Y711" s="47">
        <v>4000</v>
      </c>
      <c r="Z711" s="49"/>
      <c r="AA711" s="41">
        <v>0</v>
      </c>
      <c r="AB711" s="41">
        <v>0</v>
      </c>
      <c r="AC711" s="41">
        <v>4000</v>
      </c>
      <c r="AD711" s="41">
        <v>-4000</v>
      </c>
      <c r="AE711" s="49"/>
      <c r="AF711" s="43">
        <v>8500</v>
      </c>
      <c r="AG711" s="43">
        <v>4000</v>
      </c>
      <c r="AH711" s="43">
        <v>0</v>
      </c>
      <c r="AI711" s="43">
        <v>4000</v>
      </c>
      <c r="AJ711" s="49"/>
      <c r="AK711" s="45">
        <v>17500</v>
      </c>
      <c r="AL711" s="45">
        <v>15500</v>
      </c>
      <c r="AM711" s="45">
        <v>11500</v>
      </c>
      <c r="AN711" s="45">
        <v>4000</v>
      </c>
      <c r="AO711" s="49"/>
      <c r="AP711" s="28">
        <v>10500</v>
      </c>
      <c r="AQ711" s="28">
        <v>7000</v>
      </c>
      <c r="AR711" s="28" t="s">
        <v>4422</v>
      </c>
      <c r="AS711" s="49"/>
      <c r="AT711" s="31">
        <v>79.487179487179489</v>
      </c>
      <c r="AU711" s="31">
        <v>74.193548387096769</v>
      </c>
      <c r="AV711" s="60">
        <v>44669</v>
      </c>
    </row>
    <row r="712" spans="1:48" x14ac:dyDescent="0.35">
      <c r="A712" s="28" t="s">
        <v>5689</v>
      </c>
      <c r="B712" s="28">
        <v>691</v>
      </c>
      <c r="C712" s="66">
        <v>3474</v>
      </c>
      <c r="D712" s="28">
        <v>3474</v>
      </c>
      <c r="E712" s="28" t="s">
        <v>1038</v>
      </c>
      <c r="F712" s="28" t="s">
        <v>10</v>
      </c>
      <c r="G712" s="28" t="s">
        <v>10</v>
      </c>
      <c r="H712" s="28" t="s">
        <v>1892</v>
      </c>
      <c r="I712" s="30"/>
      <c r="J712" s="28" t="s">
        <v>2376</v>
      </c>
      <c r="K712" s="28" t="s">
        <v>2761</v>
      </c>
      <c r="L712" s="28"/>
      <c r="M712" s="28"/>
      <c r="N712" s="31">
        <v>270462478267</v>
      </c>
      <c r="O712" s="31" t="s">
        <v>5271</v>
      </c>
      <c r="P712" s="28">
        <v>9848744277</v>
      </c>
      <c r="Q712" s="28" t="s">
        <v>2764</v>
      </c>
      <c r="R712" s="28" t="s">
        <v>83</v>
      </c>
      <c r="S712" s="49"/>
      <c r="T712" s="28">
        <v>79</v>
      </c>
      <c r="U712" s="49"/>
      <c r="V712" s="47">
        <v>28000</v>
      </c>
      <c r="W712" s="47">
        <v>17500</v>
      </c>
      <c r="X712" s="47">
        <v>12000</v>
      </c>
      <c r="Y712" s="47">
        <v>5500</v>
      </c>
      <c r="Z712" s="49"/>
      <c r="AA712" s="41">
        <v>2000</v>
      </c>
      <c r="AB712" s="41">
        <v>2000</v>
      </c>
      <c r="AC712" s="41">
        <v>0</v>
      </c>
      <c r="AD712" s="41">
        <v>2000</v>
      </c>
      <c r="AE712" s="49"/>
      <c r="AF712" s="43">
        <v>8500</v>
      </c>
      <c r="AG712" s="43">
        <v>4000</v>
      </c>
      <c r="AH712" s="43">
        <v>6000</v>
      </c>
      <c r="AI712" s="43">
        <v>-2000</v>
      </c>
      <c r="AJ712" s="49"/>
      <c r="AK712" s="45">
        <v>17500</v>
      </c>
      <c r="AL712" s="45">
        <v>11500</v>
      </c>
      <c r="AM712" s="45">
        <v>6000</v>
      </c>
      <c r="AN712" s="45">
        <v>5500</v>
      </c>
      <c r="AO712" s="49"/>
      <c r="AP712" s="28">
        <v>10500</v>
      </c>
      <c r="AQ712" s="28">
        <v>7000</v>
      </c>
      <c r="AR712" s="28" t="s">
        <v>4422</v>
      </c>
      <c r="AS712" s="49"/>
      <c r="AT712" s="31">
        <v>68.571428571428569</v>
      </c>
      <c r="AU712" s="31">
        <v>52.173913043478258</v>
      </c>
      <c r="AV712" s="60">
        <v>44660</v>
      </c>
    </row>
    <row r="713" spans="1:48" x14ac:dyDescent="0.35">
      <c r="A713" s="28" t="s">
        <v>5689</v>
      </c>
      <c r="B713" s="28">
        <v>692</v>
      </c>
      <c r="C713" s="66">
        <v>3475</v>
      </c>
      <c r="D713" s="28">
        <v>3475</v>
      </c>
      <c r="E713" s="28" t="s">
        <v>1039</v>
      </c>
      <c r="F713" s="28" t="s">
        <v>10</v>
      </c>
      <c r="G713" s="28" t="s">
        <v>10</v>
      </c>
      <c r="H713" s="28" t="s">
        <v>1892</v>
      </c>
      <c r="I713" s="30"/>
      <c r="J713" s="28" t="s">
        <v>2377</v>
      </c>
      <c r="K713" s="28" t="s">
        <v>2761</v>
      </c>
      <c r="L713" s="28"/>
      <c r="M713" s="28"/>
      <c r="N713" s="31"/>
      <c r="O713" s="31" t="s">
        <v>2941</v>
      </c>
      <c r="P713" s="28">
        <v>9490902526</v>
      </c>
      <c r="Q713" s="28" t="s">
        <v>2762</v>
      </c>
      <c r="R713" s="28" t="s">
        <v>93</v>
      </c>
      <c r="S713" s="49"/>
      <c r="T713" s="28" t="s">
        <v>2937</v>
      </c>
      <c r="U713" s="49"/>
      <c r="V713" s="47">
        <v>19000</v>
      </c>
      <c r="W713" s="47">
        <v>19000</v>
      </c>
      <c r="X713" s="47">
        <v>3000</v>
      </c>
      <c r="Y713" s="47">
        <v>16000</v>
      </c>
      <c r="Z713" s="49"/>
      <c r="AA713" s="41">
        <v>0</v>
      </c>
      <c r="AB713" s="41">
        <v>0</v>
      </c>
      <c r="AC713" s="41">
        <v>0</v>
      </c>
      <c r="AD713" s="41">
        <v>0</v>
      </c>
      <c r="AE713" s="49"/>
      <c r="AF713" s="43">
        <v>8500</v>
      </c>
      <c r="AG713" s="43">
        <v>8500</v>
      </c>
      <c r="AH713" s="43">
        <v>1000</v>
      </c>
      <c r="AI713" s="43">
        <v>7500</v>
      </c>
      <c r="AJ713" s="49"/>
      <c r="AK713" s="45">
        <v>10500</v>
      </c>
      <c r="AL713" s="45">
        <v>10500</v>
      </c>
      <c r="AM713" s="45">
        <v>2000</v>
      </c>
      <c r="AN713" s="45">
        <v>8500</v>
      </c>
      <c r="AO713" s="49"/>
      <c r="AP713" s="28">
        <v>10500</v>
      </c>
      <c r="AQ713" s="28" t="s">
        <v>4422</v>
      </c>
      <c r="AR713" s="28" t="s">
        <v>4422</v>
      </c>
      <c r="AS713" s="49"/>
      <c r="AT713" s="31">
        <v>15.789473684210526</v>
      </c>
      <c r="AU713" s="31">
        <v>19.047619047619047</v>
      </c>
      <c r="AV713" s="60">
        <v>44348</v>
      </c>
    </row>
    <row r="714" spans="1:48" x14ac:dyDescent="0.35">
      <c r="A714" s="28" t="s">
        <v>5689</v>
      </c>
      <c r="B714" s="28">
        <v>693</v>
      </c>
      <c r="C714" s="66">
        <v>3476</v>
      </c>
      <c r="D714" s="28">
        <v>3476</v>
      </c>
      <c r="E714" s="28" t="s">
        <v>1040</v>
      </c>
      <c r="F714" s="28" t="s">
        <v>10</v>
      </c>
      <c r="G714" s="28" t="s">
        <v>10</v>
      </c>
      <c r="H714" s="28" t="s">
        <v>1892</v>
      </c>
      <c r="I714" s="30"/>
      <c r="J714" s="28" t="s">
        <v>2378</v>
      </c>
      <c r="K714" s="28" t="s">
        <v>2761</v>
      </c>
      <c r="L714" s="28"/>
      <c r="M714" s="28"/>
      <c r="N714" s="31">
        <v>801066670486</v>
      </c>
      <c r="O714" s="31" t="s">
        <v>5272</v>
      </c>
      <c r="P714" s="28">
        <v>9912834716</v>
      </c>
      <c r="Q714" s="28" t="s">
        <v>2764</v>
      </c>
      <c r="R714" s="28" t="s">
        <v>68</v>
      </c>
      <c r="S714" s="49"/>
      <c r="T714" s="28" t="s">
        <v>2937</v>
      </c>
      <c r="U714" s="49"/>
      <c r="V714" s="47">
        <v>33500</v>
      </c>
      <c r="W714" s="47">
        <v>33500</v>
      </c>
      <c r="X714" s="47">
        <v>6000</v>
      </c>
      <c r="Y714" s="47">
        <v>27500</v>
      </c>
      <c r="Z714" s="49"/>
      <c r="AA714" s="41">
        <v>7500</v>
      </c>
      <c r="AB714" s="41">
        <v>7500</v>
      </c>
      <c r="AC714" s="41">
        <v>6000</v>
      </c>
      <c r="AD714" s="41">
        <v>1500</v>
      </c>
      <c r="AE714" s="49"/>
      <c r="AF714" s="43">
        <v>8500</v>
      </c>
      <c r="AG714" s="43">
        <v>8500</v>
      </c>
      <c r="AH714" s="43">
        <v>0</v>
      </c>
      <c r="AI714" s="43">
        <v>8500</v>
      </c>
      <c r="AJ714" s="49"/>
      <c r="AK714" s="45">
        <v>17500</v>
      </c>
      <c r="AL714" s="45">
        <v>17500</v>
      </c>
      <c r="AM714" s="45">
        <v>0</v>
      </c>
      <c r="AN714" s="45">
        <v>17500</v>
      </c>
      <c r="AO714" s="49"/>
      <c r="AP714" s="28">
        <v>10500</v>
      </c>
      <c r="AQ714" s="28">
        <v>7000</v>
      </c>
      <c r="AR714" s="28" t="s">
        <v>4422</v>
      </c>
      <c r="AS714" s="49"/>
      <c r="AT714" s="31">
        <v>17.910447761194028</v>
      </c>
      <c r="AU714" s="31">
        <v>0</v>
      </c>
      <c r="AV714" s="60">
        <v>44629</v>
      </c>
    </row>
    <row r="715" spans="1:48" x14ac:dyDescent="0.35">
      <c r="A715" s="28" t="s">
        <v>5689</v>
      </c>
      <c r="B715" s="28">
        <v>694</v>
      </c>
      <c r="C715" s="66">
        <v>3477</v>
      </c>
      <c r="D715" s="28">
        <v>3477</v>
      </c>
      <c r="E715" s="28" t="s">
        <v>1041</v>
      </c>
      <c r="F715" s="28" t="s">
        <v>10</v>
      </c>
      <c r="G715" s="28" t="s">
        <v>10</v>
      </c>
      <c r="H715" s="28" t="s">
        <v>1892</v>
      </c>
      <c r="I715" s="30"/>
      <c r="J715" s="28" t="s">
        <v>2379</v>
      </c>
      <c r="K715" s="28" t="s">
        <v>2761</v>
      </c>
      <c r="L715" s="28"/>
      <c r="M715" s="28"/>
      <c r="N715" s="31">
        <v>378076252151</v>
      </c>
      <c r="O715" s="31" t="s">
        <v>5273</v>
      </c>
      <c r="P715" s="28">
        <v>9133719060</v>
      </c>
      <c r="Q715" s="28" t="s">
        <v>2764</v>
      </c>
      <c r="R715" s="28" t="s">
        <v>77</v>
      </c>
      <c r="S715" s="49"/>
      <c r="T715" s="28">
        <v>336</v>
      </c>
      <c r="U715" s="49"/>
      <c r="V715" s="47">
        <v>26000</v>
      </c>
      <c r="W715" s="47">
        <v>13000</v>
      </c>
      <c r="X715" s="47">
        <v>8000</v>
      </c>
      <c r="Y715" s="47">
        <v>5000</v>
      </c>
      <c r="Z715" s="49"/>
      <c r="AA715" s="41">
        <v>0</v>
      </c>
      <c r="AB715" s="41">
        <v>0</v>
      </c>
      <c r="AC715" s="41">
        <v>0</v>
      </c>
      <c r="AD715" s="41">
        <v>0</v>
      </c>
      <c r="AE715" s="49"/>
      <c r="AF715" s="43">
        <v>8500</v>
      </c>
      <c r="AG715" s="43">
        <v>0</v>
      </c>
      <c r="AH715" s="43">
        <v>0</v>
      </c>
      <c r="AI715" s="43">
        <v>0</v>
      </c>
      <c r="AJ715" s="49"/>
      <c r="AK715" s="45">
        <v>17500</v>
      </c>
      <c r="AL715" s="45">
        <v>13000</v>
      </c>
      <c r="AM715" s="45">
        <v>8000</v>
      </c>
      <c r="AN715" s="45">
        <v>5000</v>
      </c>
      <c r="AO715" s="49"/>
      <c r="AP715" s="28">
        <v>10500</v>
      </c>
      <c r="AQ715" s="28">
        <v>7000</v>
      </c>
      <c r="AR715" s="28" t="s">
        <v>4422</v>
      </c>
      <c r="AS715" s="49"/>
      <c r="AT715" s="31">
        <v>61.53846153846154</v>
      </c>
      <c r="AU715" s="31">
        <v>61.53846153846154</v>
      </c>
      <c r="AV715" s="60">
        <v>44659</v>
      </c>
    </row>
    <row r="716" spans="1:48" x14ac:dyDescent="0.35">
      <c r="A716" s="28" t="s">
        <v>5689</v>
      </c>
      <c r="B716" s="28">
        <v>695</v>
      </c>
      <c r="C716" s="66">
        <v>3478</v>
      </c>
      <c r="D716" s="28">
        <v>3478</v>
      </c>
      <c r="E716" s="28" t="s">
        <v>1042</v>
      </c>
      <c r="F716" s="28" t="s">
        <v>10</v>
      </c>
      <c r="G716" s="28" t="s">
        <v>10</v>
      </c>
      <c r="H716" s="28" t="s">
        <v>1892</v>
      </c>
      <c r="I716" s="30"/>
      <c r="J716" s="28" t="s">
        <v>2380</v>
      </c>
      <c r="K716" s="28" t="s">
        <v>2761</v>
      </c>
      <c r="L716" s="28"/>
      <c r="M716" s="28"/>
      <c r="N716" s="31">
        <v>7983771117208</v>
      </c>
      <c r="O716" s="31" t="s">
        <v>5274</v>
      </c>
      <c r="P716" s="28">
        <v>9949719372</v>
      </c>
      <c r="Q716" s="28" t="s">
        <v>2762</v>
      </c>
      <c r="R716" s="28" t="s">
        <v>71</v>
      </c>
      <c r="S716" s="49"/>
      <c r="T716" s="28" t="s">
        <v>2937</v>
      </c>
      <c r="U716" s="49"/>
      <c r="V716" s="47">
        <v>19000</v>
      </c>
      <c r="W716" s="47">
        <v>19000</v>
      </c>
      <c r="X716" s="47">
        <v>11800</v>
      </c>
      <c r="Y716" s="47">
        <v>7200</v>
      </c>
      <c r="Z716" s="49"/>
      <c r="AA716" s="41">
        <v>0</v>
      </c>
      <c r="AB716" s="41">
        <v>0</v>
      </c>
      <c r="AC716" s="41">
        <v>0</v>
      </c>
      <c r="AD716" s="41">
        <v>0</v>
      </c>
      <c r="AE716" s="49"/>
      <c r="AF716" s="43">
        <v>8500</v>
      </c>
      <c r="AG716" s="43">
        <v>8500</v>
      </c>
      <c r="AH716" s="43">
        <v>2800</v>
      </c>
      <c r="AI716" s="43">
        <v>5700</v>
      </c>
      <c r="AJ716" s="49"/>
      <c r="AK716" s="45">
        <v>10500</v>
      </c>
      <c r="AL716" s="45">
        <v>10500</v>
      </c>
      <c r="AM716" s="45">
        <v>9000</v>
      </c>
      <c r="AN716" s="45">
        <v>1500</v>
      </c>
      <c r="AO716" s="49"/>
      <c r="AP716" s="28">
        <v>10500</v>
      </c>
      <c r="AQ716" s="28" t="s">
        <v>4422</v>
      </c>
      <c r="AR716" s="28" t="s">
        <v>4422</v>
      </c>
      <c r="AS716" s="49"/>
      <c r="AT716" s="31">
        <v>62.10526315789474</v>
      </c>
      <c r="AU716" s="31">
        <v>85.714285714285708</v>
      </c>
      <c r="AV716" s="60">
        <v>44639</v>
      </c>
    </row>
    <row r="717" spans="1:48" x14ac:dyDescent="0.35">
      <c r="A717" s="28" t="s">
        <v>5689</v>
      </c>
      <c r="B717" s="28">
        <v>696</v>
      </c>
      <c r="C717" s="66">
        <v>3644</v>
      </c>
      <c r="D717" s="28">
        <v>3644</v>
      </c>
      <c r="E717" s="28" t="s">
        <v>1043</v>
      </c>
      <c r="F717" s="28" t="s">
        <v>10</v>
      </c>
      <c r="G717" s="28" t="s">
        <v>10</v>
      </c>
      <c r="H717" s="28" t="s">
        <v>1892</v>
      </c>
      <c r="I717" s="30"/>
      <c r="J717" s="28" t="s">
        <v>2381</v>
      </c>
      <c r="K717" s="28" t="s">
        <v>2761</v>
      </c>
      <c r="L717" s="28"/>
      <c r="M717" s="28"/>
      <c r="N717" s="31">
        <v>296989439064</v>
      </c>
      <c r="O717" s="31" t="s">
        <v>5275</v>
      </c>
      <c r="P717" s="28">
        <v>9922631133</v>
      </c>
      <c r="Q717" s="28" t="s">
        <v>2762</v>
      </c>
      <c r="R717" s="28" t="s">
        <v>102</v>
      </c>
      <c r="S717" s="49"/>
      <c r="T717" s="28" t="s">
        <v>2937</v>
      </c>
      <c r="U717" s="49"/>
      <c r="V717" s="47">
        <v>19000</v>
      </c>
      <c r="W717" s="47">
        <v>19000</v>
      </c>
      <c r="X717" s="47">
        <v>3500</v>
      </c>
      <c r="Y717" s="47">
        <v>15500</v>
      </c>
      <c r="Z717" s="49"/>
      <c r="AA717" s="41">
        <v>0</v>
      </c>
      <c r="AB717" s="41">
        <v>0</v>
      </c>
      <c r="AC717" s="41">
        <v>0</v>
      </c>
      <c r="AD717" s="41">
        <v>0</v>
      </c>
      <c r="AE717" s="49"/>
      <c r="AF717" s="43">
        <v>8500</v>
      </c>
      <c r="AG717" s="43">
        <v>8500</v>
      </c>
      <c r="AH717" s="43">
        <v>2000</v>
      </c>
      <c r="AI717" s="43">
        <v>6500</v>
      </c>
      <c r="AJ717" s="49"/>
      <c r="AK717" s="45">
        <v>10500</v>
      </c>
      <c r="AL717" s="45">
        <v>10500</v>
      </c>
      <c r="AM717" s="45">
        <v>1500</v>
      </c>
      <c r="AN717" s="45">
        <v>9000</v>
      </c>
      <c r="AO717" s="49"/>
      <c r="AP717" s="28">
        <v>10500</v>
      </c>
      <c r="AQ717" s="28" t="s">
        <v>4422</v>
      </c>
      <c r="AR717" s="28" t="s">
        <v>4422</v>
      </c>
      <c r="AS717" s="49"/>
      <c r="AT717" s="31">
        <v>18.421052631578945</v>
      </c>
      <c r="AU717" s="31">
        <v>14.285714285714285</v>
      </c>
      <c r="AV717" s="60">
        <v>44657</v>
      </c>
    </row>
    <row r="718" spans="1:48" x14ac:dyDescent="0.35">
      <c r="A718" s="28" t="s">
        <v>5689</v>
      </c>
      <c r="B718" s="28">
        <v>697</v>
      </c>
      <c r="C718" s="66">
        <v>3700</v>
      </c>
      <c r="D718" s="28">
        <v>3700</v>
      </c>
      <c r="E718" s="28" t="s">
        <v>1044</v>
      </c>
      <c r="F718" s="28" t="s">
        <v>10</v>
      </c>
      <c r="G718" s="28" t="s">
        <v>10</v>
      </c>
      <c r="H718" s="28" t="s">
        <v>1892</v>
      </c>
      <c r="I718" s="30"/>
      <c r="J718" s="28" t="s">
        <v>2337</v>
      </c>
      <c r="K718" s="28" t="s">
        <v>2761</v>
      </c>
      <c r="L718" s="28"/>
      <c r="M718" s="28"/>
      <c r="N718" s="31"/>
      <c r="O718" s="31" t="s">
        <v>2941</v>
      </c>
      <c r="P718" s="28">
        <v>9963164880</v>
      </c>
      <c r="Q718" s="28" t="s">
        <v>2764</v>
      </c>
      <c r="R718" s="28" t="s">
        <v>187</v>
      </c>
      <c r="S718" s="49"/>
      <c r="T718" s="28" t="s">
        <v>2937</v>
      </c>
      <c r="U718" s="49"/>
      <c r="V718" s="47">
        <v>26000</v>
      </c>
      <c r="W718" s="47">
        <v>26000</v>
      </c>
      <c r="X718" s="47">
        <v>7000</v>
      </c>
      <c r="Y718" s="47">
        <v>19000</v>
      </c>
      <c r="Z718" s="49"/>
      <c r="AA718" s="41">
        <v>0</v>
      </c>
      <c r="AB718" s="41">
        <v>0</v>
      </c>
      <c r="AC718" s="41">
        <v>0</v>
      </c>
      <c r="AD718" s="41">
        <v>0</v>
      </c>
      <c r="AE718" s="49"/>
      <c r="AF718" s="43">
        <v>8500</v>
      </c>
      <c r="AG718" s="43">
        <v>8500</v>
      </c>
      <c r="AH718" s="43">
        <v>0</v>
      </c>
      <c r="AI718" s="43">
        <v>8500</v>
      </c>
      <c r="AJ718" s="49"/>
      <c r="AK718" s="45">
        <v>17500</v>
      </c>
      <c r="AL718" s="45">
        <v>17500</v>
      </c>
      <c r="AM718" s="45">
        <v>7000</v>
      </c>
      <c r="AN718" s="45">
        <v>10500</v>
      </c>
      <c r="AO718" s="49"/>
      <c r="AP718" s="28">
        <v>10500</v>
      </c>
      <c r="AQ718" s="28">
        <v>7000</v>
      </c>
      <c r="AR718" s="28" t="s">
        <v>4422</v>
      </c>
      <c r="AS718" s="49"/>
      <c r="AT718" s="31">
        <v>26.923076923076923</v>
      </c>
      <c r="AU718" s="31">
        <v>40</v>
      </c>
      <c r="AV718" s="60">
        <v>44672</v>
      </c>
    </row>
    <row r="719" spans="1:48" x14ac:dyDescent="0.35">
      <c r="A719" s="28" t="s">
        <v>5689</v>
      </c>
      <c r="B719" s="28">
        <v>698</v>
      </c>
      <c r="C719" s="66">
        <v>3479</v>
      </c>
      <c r="D719" s="28">
        <v>3479</v>
      </c>
      <c r="E719" s="28" t="s">
        <v>1045</v>
      </c>
      <c r="F719" s="28" t="s">
        <v>10</v>
      </c>
      <c r="G719" s="28" t="s">
        <v>10</v>
      </c>
      <c r="H719" s="28" t="s">
        <v>1892</v>
      </c>
      <c r="I719" s="30"/>
      <c r="J719" s="28" t="s">
        <v>2382</v>
      </c>
      <c r="K719" s="28" t="s">
        <v>2761</v>
      </c>
      <c r="L719" s="28"/>
      <c r="M719" s="28"/>
      <c r="N719" s="31">
        <v>434654125670</v>
      </c>
      <c r="O719" s="31" t="s">
        <v>5276</v>
      </c>
      <c r="P719" s="28">
        <v>9177798252</v>
      </c>
      <c r="Q719" s="28" t="s">
        <v>2764</v>
      </c>
      <c r="R719" s="28" t="s">
        <v>68</v>
      </c>
      <c r="S719" s="49"/>
      <c r="T719" s="28">
        <v>278</v>
      </c>
      <c r="U719" s="49"/>
      <c r="V719" s="47">
        <v>26000</v>
      </c>
      <c r="W719" s="47">
        <v>13000</v>
      </c>
      <c r="X719" s="47">
        <v>7000</v>
      </c>
      <c r="Y719" s="47">
        <v>6000</v>
      </c>
      <c r="Z719" s="49"/>
      <c r="AA719" s="41">
        <v>0</v>
      </c>
      <c r="AB719" s="41">
        <v>0</v>
      </c>
      <c r="AC719" s="41">
        <v>0</v>
      </c>
      <c r="AD719" s="41">
        <v>0</v>
      </c>
      <c r="AE719" s="49"/>
      <c r="AF719" s="43">
        <v>8500</v>
      </c>
      <c r="AG719" s="43">
        <v>3000</v>
      </c>
      <c r="AH719" s="43">
        <v>3000</v>
      </c>
      <c r="AI719" s="43">
        <v>0</v>
      </c>
      <c r="AJ719" s="49"/>
      <c r="AK719" s="45">
        <v>17500</v>
      </c>
      <c r="AL719" s="45">
        <v>10000</v>
      </c>
      <c r="AM719" s="45">
        <v>4000</v>
      </c>
      <c r="AN719" s="45">
        <v>6000</v>
      </c>
      <c r="AO719" s="49"/>
      <c r="AP719" s="28">
        <v>10500</v>
      </c>
      <c r="AQ719" s="28">
        <v>7000</v>
      </c>
      <c r="AR719" s="28" t="s">
        <v>4422</v>
      </c>
      <c r="AS719" s="49"/>
      <c r="AT719" s="31">
        <v>53.846153846153847</v>
      </c>
      <c r="AU719" s="31">
        <v>40</v>
      </c>
      <c r="AV719" s="60">
        <v>44659</v>
      </c>
    </row>
    <row r="720" spans="1:48" x14ac:dyDescent="0.35">
      <c r="A720" s="28" t="s">
        <v>5690</v>
      </c>
      <c r="B720" s="28">
        <v>699</v>
      </c>
      <c r="C720" s="66">
        <v>3482</v>
      </c>
      <c r="D720" s="28">
        <v>3482</v>
      </c>
      <c r="E720" s="28" t="s">
        <v>1046</v>
      </c>
      <c r="F720" s="28" t="s">
        <v>10</v>
      </c>
      <c r="G720" s="28" t="s">
        <v>10</v>
      </c>
      <c r="H720" s="28" t="s">
        <v>1892</v>
      </c>
      <c r="I720" s="30"/>
      <c r="J720" s="28" t="s">
        <v>2383</v>
      </c>
      <c r="K720" s="28" t="s">
        <v>2761</v>
      </c>
      <c r="L720" s="28"/>
      <c r="M720" s="28"/>
      <c r="N720" s="31">
        <v>456743639789</v>
      </c>
      <c r="O720" s="31" t="s">
        <v>4484</v>
      </c>
      <c r="P720" s="28">
        <v>9966655487</v>
      </c>
      <c r="Q720" s="28" t="s">
        <v>2764</v>
      </c>
      <c r="R720" s="28" t="s">
        <v>61</v>
      </c>
      <c r="S720" s="49"/>
      <c r="T720" s="28">
        <v>204</v>
      </c>
      <c r="U720" s="49"/>
      <c r="V720" s="47">
        <v>26000</v>
      </c>
      <c r="W720" s="47">
        <v>12500</v>
      </c>
      <c r="X720" s="47">
        <v>10000</v>
      </c>
      <c r="Y720" s="47">
        <v>2500</v>
      </c>
      <c r="Z720" s="49"/>
      <c r="AA720" s="41">
        <v>0</v>
      </c>
      <c r="AB720" s="41">
        <v>0</v>
      </c>
      <c r="AC720" s="41">
        <v>0</v>
      </c>
      <c r="AD720" s="41">
        <v>0</v>
      </c>
      <c r="AE720" s="49"/>
      <c r="AF720" s="43">
        <v>8500</v>
      </c>
      <c r="AG720" s="43">
        <v>1500</v>
      </c>
      <c r="AH720" s="43">
        <v>1500</v>
      </c>
      <c r="AI720" s="43">
        <v>0</v>
      </c>
      <c r="AJ720" s="49"/>
      <c r="AK720" s="45">
        <v>17500</v>
      </c>
      <c r="AL720" s="45">
        <v>11000</v>
      </c>
      <c r="AM720" s="45">
        <v>8500</v>
      </c>
      <c r="AN720" s="45">
        <v>2500</v>
      </c>
      <c r="AO720" s="49"/>
      <c r="AP720" s="28">
        <v>10500</v>
      </c>
      <c r="AQ720" s="28">
        <v>7000</v>
      </c>
      <c r="AR720" s="28" t="s">
        <v>4422</v>
      </c>
      <c r="AS720" s="49"/>
      <c r="AT720" s="31">
        <v>80</v>
      </c>
      <c r="AU720" s="31">
        <v>77.272727272727266</v>
      </c>
      <c r="AV720" s="60">
        <v>44635</v>
      </c>
    </row>
    <row r="721" spans="1:48" x14ac:dyDescent="0.35">
      <c r="A721" s="28" t="s">
        <v>5689</v>
      </c>
      <c r="B721" s="28">
        <v>700</v>
      </c>
      <c r="C721" s="66">
        <v>3480</v>
      </c>
      <c r="D721" s="28">
        <v>3480</v>
      </c>
      <c r="E721" s="28" t="s">
        <v>1047</v>
      </c>
      <c r="F721" s="28" t="s">
        <v>10</v>
      </c>
      <c r="G721" s="28" t="s">
        <v>10</v>
      </c>
      <c r="H721" s="28" t="s">
        <v>1892</v>
      </c>
      <c r="I721" s="30"/>
      <c r="J721" s="28" t="s">
        <v>2384</v>
      </c>
      <c r="K721" s="28" t="s">
        <v>2761</v>
      </c>
      <c r="L721" s="28"/>
      <c r="M721" s="28"/>
      <c r="N721" s="31">
        <v>854010403870</v>
      </c>
      <c r="O721" s="31" t="s">
        <v>5277</v>
      </c>
      <c r="P721" s="28">
        <v>9441786982</v>
      </c>
      <c r="Q721" s="28" t="s">
        <v>2762</v>
      </c>
      <c r="R721" s="28" t="s">
        <v>93</v>
      </c>
      <c r="S721" s="49"/>
      <c r="T721" s="28">
        <v>177</v>
      </c>
      <c r="U721" s="49"/>
      <c r="V721" s="47">
        <v>19000</v>
      </c>
      <c r="W721" s="47">
        <v>8000</v>
      </c>
      <c r="X721" s="47">
        <v>8000</v>
      </c>
      <c r="Y721" s="47">
        <v>0</v>
      </c>
      <c r="Z721" s="49"/>
      <c r="AA721" s="41">
        <v>0</v>
      </c>
      <c r="AB721" s="41">
        <v>0</v>
      </c>
      <c r="AC721" s="41">
        <v>0</v>
      </c>
      <c r="AD721" s="41">
        <v>0</v>
      </c>
      <c r="AE721" s="49"/>
      <c r="AF721" s="43">
        <v>8500</v>
      </c>
      <c r="AG721" s="43">
        <v>0</v>
      </c>
      <c r="AH721" s="43">
        <v>0</v>
      </c>
      <c r="AI721" s="43">
        <v>0</v>
      </c>
      <c r="AJ721" s="49"/>
      <c r="AK721" s="45">
        <v>10500</v>
      </c>
      <c r="AL721" s="45">
        <v>8000</v>
      </c>
      <c r="AM721" s="45">
        <v>8000</v>
      </c>
      <c r="AN721" s="45">
        <v>0</v>
      </c>
      <c r="AO721" s="49"/>
      <c r="AP721" s="28">
        <v>10500</v>
      </c>
      <c r="AQ721" s="28" t="s">
        <v>4422</v>
      </c>
      <c r="AR721" s="28" t="s">
        <v>4422</v>
      </c>
      <c r="AS721" s="49"/>
      <c r="AT721" s="31">
        <v>100</v>
      </c>
      <c r="AU721" s="31">
        <v>100</v>
      </c>
      <c r="AV721" s="60">
        <v>44616</v>
      </c>
    </row>
    <row r="722" spans="1:48" x14ac:dyDescent="0.35">
      <c r="A722" s="28" t="s">
        <v>5689</v>
      </c>
      <c r="B722" s="28">
        <v>701</v>
      </c>
      <c r="C722" s="66">
        <v>3481</v>
      </c>
      <c r="D722" s="28">
        <v>3481</v>
      </c>
      <c r="E722" s="28" t="s">
        <v>1048</v>
      </c>
      <c r="F722" s="28" t="s">
        <v>10</v>
      </c>
      <c r="G722" s="28" t="s">
        <v>10</v>
      </c>
      <c r="H722" s="28" t="s">
        <v>1892</v>
      </c>
      <c r="I722" s="30"/>
      <c r="J722" s="28" t="s">
        <v>2385</v>
      </c>
      <c r="K722" s="28" t="s">
        <v>2761</v>
      </c>
      <c r="L722" s="70"/>
      <c r="M722" s="28"/>
      <c r="N722" s="31">
        <v>755916212499</v>
      </c>
      <c r="O722" s="31" t="s">
        <v>5278</v>
      </c>
      <c r="P722" s="28">
        <v>6303335076</v>
      </c>
      <c r="Q722" s="28" t="s">
        <v>2762</v>
      </c>
      <c r="R722" s="28" t="s">
        <v>71</v>
      </c>
      <c r="S722" s="49"/>
      <c r="T722" s="28" t="s">
        <v>2937</v>
      </c>
      <c r="U722" s="49"/>
      <c r="V722" s="47">
        <v>19000</v>
      </c>
      <c r="W722" s="47">
        <v>19000</v>
      </c>
      <c r="X722" s="47">
        <v>9000</v>
      </c>
      <c r="Y722" s="47">
        <v>10000</v>
      </c>
      <c r="Z722" s="49"/>
      <c r="AA722" s="41">
        <v>0</v>
      </c>
      <c r="AB722" s="41">
        <v>0</v>
      </c>
      <c r="AC722" s="41">
        <v>3500</v>
      </c>
      <c r="AD722" s="41">
        <v>-3500</v>
      </c>
      <c r="AE722" s="49"/>
      <c r="AF722" s="43">
        <v>8500</v>
      </c>
      <c r="AG722" s="43">
        <v>8500</v>
      </c>
      <c r="AH722" s="43">
        <v>500</v>
      </c>
      <c r="AI722" s="43">
        <v>8000</v>
      </c>
      <c r="AJ722" s="49"/>
      <c r="AK722" s="45">
        <v>10500</v>
      </c>
      <c r="AL722" s="45">
        <v>10500</v>
      </c>
      <c r="AM722" s="45">
        <v>5000</v>
      </c>
      <c r="AN722" s="45">
        <v>5500</v>
      </c>
      <c r="AO722" s="49"/>
      <c r="AP722" s="28">
        <v>10500</v>
      </c>
      <c r="AQ722" s="28" t="s">
        <v>4422</v>
      </c>
      <c r="AR722" s="28" t="s">
        <v>4422</v>
      </c>
      <c r="AS722" s="49"/>
      <c r="AT722" s="31">
        <v>47.368421052631575</v>
      </c>
      <c r="AU722" s="31">
        <v>47.619047619047613</v>
      </c>
      <c r="AV722" s="60">
        <v>44639</v>
      </c>
    </row>
    <row r="723" spans="1:48" x14ac:dyDescent="0.35">
      <c r="A723" s="28" t="s">
        <v>5689</v>
      </c>
      <c r="B723" s="28">
        <v>702</v>
      </c>
      <c r="C723" s="66">
        <v>3483</v>
      </c>
      <c r="D723" s="28">
        <v>3483</v>
      </c>
      <c r="E723" s="28" t="s">
        <v>1049</v>
      </c>
      <c r="F723" s="28" t="s">
        <v>10</v>
      </c>
      <c r="G723" s="28" t="s">
        <v>10</v>
      </c>
      <c r="H723" s="28" t="s">
        <v>1892</v>
      </c>
      <c r="I723" s="30"/>
      <c r="J723" s="28" t="s">
        <v>2385</v>
      </c>
      <c r="K723" s="28" t="s">
        <v>2761</v>
      </c>
      <c r="L723" s="28"/>
      <c r="M723" s="28"/>
      <c r="N723" s="31">
        <v>472466776522</v>
      </c>
      <c r="O723" s="31" t="s">
        <v>5279</v>
      </c>
      <c r="P723" s="28">
        <v>6303335076</v>
      </c>
      <c r="Q723" s="28" t="s">
        <v>2762</v>
      </c>
      <c r="R723" s="28" t="s">
        <v>71</v>
      </c>
      <c r="S723" s="49"/>
      <c r="T723" s="28" t="s">
        <v>2937</v>
      </c>
      <c r="U723" s="49"/>
      <c r="V723" s="47">
        <v>19000</v>
      </c>
      <c r="W723" s="47">
        <v>19000</v>
      </c>
      <c r="X723" s="47">
        <v>9000</v>
      </c>
      <c r="Y723" s="47">
        <v>10000</v>
      </c>
      <c r="Z723" s="49"/>
      <c r="AA723" s="41">
        <v>0</v>
      </c>
      <c r="AB723" s="41">
        <v>0</v>
      </c>
      <c r="AC723" s="41">
        <v>3500</v>
      </c>
      <c r="AD723" s="41">
        <v>-3500</v>
      </c>
      <c r="AE723" s="49"/>
      <c r="AF723" s="43">
        <v>8500</v>
      </c>
      <c r="AG723" s="43">
        <v>8500</v>
      </c>
      <c r="AH723" s="43">
        <v>500</v>
      </c>
      <c r="AI723" s="43">
        <v>8000</v>
      </c>
      <c r="AJ723" s="49"/>
      <c r="AK723" s="45">
        <v>10500</v>
      </c>
      <c r="AL723" s="45">
        <v>10500</v>
      </c>
      <c r="AM723" s="45">
        <v>5000</v>
      </c>
      <c r="AN723" s="45">
        <v>5500</v>
      </c>
      <c r="AO723" s="49"/>
      <c r="AP723" s="28">
        <v>10500</v>
      </c>
      <c r="AQ723" s="28" t="s">
        <v>4422</v>
      </c>
      <c r="AR723" s="28" t="s">
        <v>4422</v>
      </c>
      <c r="AS723" s="49"/>
      <c r="AT723" s="31">
        <v>47.368421052631575</v>
      </c>
      <c r="AU723" s="31">
        <v>47.619047619047613</v>
      </c>
      <c r="AV723" s="60">
        <v>44639</v>
      </c>
    </row>
    <row r="724" spans="1:48" x14ac:dyDescent="0.35">
      <c r="A724" s="28" t="s">
        <v>5689</v>
      </c>
      <c r="B724" s="28">
        <v>703</v>
      </c>
      <c r="C724" s="66">
        <v>3486</v>
      </c>
      <c r="D724" s="28">
        <v>3486</v>
      </c>
      <c r="E724" s="28" t="s">
        <v>1050</v>
      </c>
      <c r="F724" s="28" t="s">
        <v>10</v>
      </c>
      <c r="G724" s="28" t="s">
        <v>10</v>
      </c>
      <c r="H724" s="28" t="s">
        <v>1893</v>
      </c>
      <c r="I724" s="30"/>
      <c r="J724" s="28" t="s">
        <v>2386</v>
      </c>
      <c r="K724" s="28" t="s">
        <v>2761</v>
      </c>
      <c r="L724" s="28"/>
      <c r="M724" s="28"/>
      <c r="N724" s="31"/>
      <c r="O724" s="31" t="s">
        <v>2941</v>
      </c>
      <c r="P724" s="28">
        <v>9848414341</v>
      </c>
      <c r="Q724" s="28" t="s">
        <v>2762</v>
      </c>
      <c r="R724" s="28" t="s">
        <v>97</v>
      </c>
      <c r="S724" s="49"/>
      <c r="T724" s="28">
        <v>232</v>
      </c>
      <c r="U724" s="49"/>
      <c r="V724" s="47">
        <v>19000</v>
      </c>
      <c r="W724" s="47">
        <v>9000</v>
      </c>
      <c r="X724" s="47">
        <v>6500</v>
      </c>
      <c r="Y724" s="47">
        <v>2500</v>
      </c>
      <c r="Z724" s="49"/>
      <c r="AA724" s="41">
        <v>0</v>
      </c>
      <c r="AB724" s="41">
        <v>0</v>
      </c>
      <c r="AC724" s="41">
        <v>0</v>
      </c>
      <c r="AD724" s="41">
        <v>0</v>
      </c>
      <c r="AE724" s="49"/>
      <c r="AF724" s="43">
        <v>8500</v>
      </c>
      <c r="AG724" s="43">
        <v>1000</v>
      </c>
      <c r="AH724" s="43">
        <v>1000</v>
      </c>
      <c r="AI724" s="43">
        <v>0</v>
      </c>
      <c r="AJ724" s="49"/>
      <c r="AK724" s="45">
        <v>10500</v>
      </c>
      <c r="AL724" s="45">
        <v>8000</v>
      </c>
      <c r="AM724" s="45">
        <v>5500</v>
      </c>
      <c r="AN724" s="45">
        <v>2500</v>
      </c>
      <c r="AO724" s="49"/>
      <c r="AP724" s="28">
        <v>10500</v>
      </c>
      <c r="AQ724" s="28" t="s">
        <v>4422</v>
      </c>
      <c r="AR724" s="28" t="s">
        <v>4422</v>
      </c>
      <c r="AS724" s="49"/>
      <c r="AT724" s="31">
        <v>72.222222222222214</v>
      </c>
      <c r="AU724" s="31">
        <v>68.75</v>
      </c>
      <c r="AV724" s="60">
        <v>44664</v>
      </c>
    </row>
    <row r="725" spans="1:48" x14ac:dyDescent="0.35">
      <c r="A725" s="28" t="s">
        <v>5689</v>
      </c>
      <c r="B725" s="28">
        <v>704</v>
      </c>
      <c r="C725" s="66">
        <v>3487</v>
      </c>
      <c r="D725" s="28">
        <v>3487</v>
      </c>
      <c r="E725" s="28" t="s">
        <v>1051</v>
      </c>
      <c r="F725" s="28" t="s">
        <v>10</v>
      </c>
      <c r="G725" s="28" t="s">
        <v>10</v>
      </c>
      <c r="H725" s="28" t="s">
        <v>1893</v>
      </c>
      <c r="I725" s="30"/>
      <c r="J725" s="28"/>
      <c r="K725" s="28" t="s">
        <v>2761</v>
      </c>
      <c r="L725" s="28"/>
      <c r="M725" s="28"/>
      <c r="N725" s="31">
        <v>321336664834</v>
      </c>
      <c r="O725" s="31" t="s">
        <v>5280</v>
      </c>
      <c r="P725" s="28">
        <v>9908120478</v>
      </c>
      <c r="Q725" s="28" t="s">
        <v>2762</v>
      </c>
      <c r="R725" s="28" t="s">
        <v>97</v>
      </c>
      <c r="S725" s="49"/>
      <c r="T725" s="28" t="s">
        <v>2937</v>
      </c>
      <c r="U725" s="49"/>
      <c r="V725" s="47">
        <v>25000</v>
      </c>
      <c r="W725" s="47">
        <v>25000</v>
      </c>
      <c r="X725" s="47">
        <v>5000</v>
      </c>
      <c r="Y725" s="47">
        <v>20000</v>
      </c>
      <c r="Z725" s="49"/>
      <c r="AA725" s="41">
        <v>6000</v>
      </c>
      <c r="AB725" s="41">
        <v>6000</v>
      </c>
      <c r="AC725" s="41">
        <v>5000</v>
      </c>
      <c r="AD725" s="41">
        <v>1000</v>
      </c>
      <c r="AE725" s="49"/>
      <c r="AF725" s="43">
        <v>8500</v>
      </c>
      <c r="AG725" s="43">
        <v>8500</v>
      </c>
      <c r="AH725" s="43">
        <v>0</v>
      </c>
      <c r="AI725" s="43">
        <v>8500</v>
      </c>
      <c r="AJ725" s="49"/>
      <c r="AK725" s="45">
        <v>10500</v>
      </c>
      <c r="AL725" s="45">
        <v>10500</v>
      </c>
      <c r="AM725" s="45">
        <v>0</v>
      </c>
      <c r="AN725" s="45">
        <v>10500</v>
      </c>
      <c r="AO725" s="49"/>
      <c r="AP725" s="28">
        <v>10500</v>
      </c>
      <c r="AQ725" s="28" t="s">
        <v>4422</v>
      </c>
      <c r="AR725" s="28" t="s">
        <v>4422</v>
      </c>
      <c r="AS725" s="49"/>
      <c r="AT725" s="31">
        <v>20</v>
      </c>
      <c r="AU725" s="31">
        <v>0</v>
      </c>
      <c r="AV725" s="60">
        <v>44669</v>
      </c>
    </row>
    <row r="726" spans="1:48" x14ac:dyDescent="0.35">
      <c r="A726" s="28" t="s">
        <v>5689</v>
      </c>
      <c r="B726" s="28">
        <v>705</v>
      </c>
      <c r="C726" s="66">
        <v>3623</v>
      </c>
      <c r="D726" s="28">
        <v>3623</v>
      </c>
      <c r="E726" s="28" t="s">
        <v>1052</v>
      </c>
      <c r="F726" s="28" t="s">
        <v>10</v>
      </c>
      <c r="G726" s="28" t="s">
        <v>10</v>
      </c>
      <c r="H726" s="28" t="s">
        <v>1893</v>
      </c>
      <c r="I726" s="30"/>
      <c r="J726" s="28" t="s">
        <v>2388</v>
      </c>
      <c r="K726" s="28" t="s">
        <v>2761</v>
      </c>
      <c r="L726" s="28"/>
      <c r="M726" s="28"/>
      <c r="N726" s="31">
        <v>243726975102</v>
      </c>
      <c r="O726" s="31" t="s">
        <v>5281</v>
      </c>
      <c r="P726" s="28">
        <v>6281159820</v>
      </c>
      <c r="Q726" s="28" t="s">
        <v>2764</v>
      </c>
      <c r="R726" s="28" t="s">
        <v>38</v>
      </c>
      <c r="S726" s="49"/>
      <c r="T726" s="28" t="s">
        <v>2937</v>
      </c>
      <c r="U726" s="49"/>
      <c r="V726" s="47">
        <v>42000</v>
      </c>
      <c r="W726" s="47">
        <v>42000</v>
      </c>
      <c r="X726" s="47">
        <v>2000</v>
      </c>
      <c r="Y726" s="47">
        <v>40000</v>
      </c>
      <c r="Z726" s="49"/>
      <c r="AA726" s="41">
        <v>18000</v>
      </c>
      <c r="AB726" s="41">
        <v>18000</v>
      </c>
      <c r="AC726" s="41">
        <v>2000</v>
      </c>
      <c r="AD726" s="41">
        <v>16000</v>
      </c>
      <c r="AE726" s="49"/>
      <c r="AF726" s="43">
        <v>8500</v>
      </c>
      <c r="AG726" s="43">
        <v>8500</v>
      </c>
      <c r="AH726" s="43">
        <v>0</v>
      </c>
      <c r="AI726" s="43">
        <v>8500</v>
      </c>
      <c r="AJ726" s="49"/>
      <c r="AK726" s="45">
        <v>15500</v>
      </c>
      <c r="AL726" s="45">
        <v>15500</v>
      </c>
      <c r="AM726" s="45">
        <v>0</v>
      </c>
      <c r="AN726" s="45">
        <v>15500</v>
      </c>
      <c r="AO726" s="49"/>
      <c r="AP726" s="28">
        <v>10500</v>
      </c>
      <c r="AQ726" s="28">
        <v>5000</v>
      </c>
      <c r="AR726" s="28" t="s">
        <v>4422</v>
      </c>
      <c r="AS726" s="49"/>
      <c r="AT726" s="31">
        <v>4.7619047619047619</v>
      </c>
      <c r="AU726" s="31">
        <v>0</v>
      </c>
      <c r="AV726" s="60">
        <v>44560</v>
      </c>
    </row>
    <row r="727" spans="1:48" x14ac:dyDescent="0.35">
      <c r="A727" s="28" t="s">
        <v>5689</v>
      </c>
      <c r="B727" s="28">
        <v>706</v>
      </c>
      <c r="C727" s="66">
        <v>3688</v>
      </c>
      <c r="D727" s="28">
        <v>3688</v>
      </c>
      <c r="E727" s="28" t="s">
        <v>1053</v>
      </c>
      <c r="F727" s="28" t="s">
        <v>10</v>
      </c>
      <c r="G727" s="28" t="s">
        <v>10</v>
      </c>
      <c r="H727" s="28" t="s">
        <v>1893</v>
      </c>
      <c r="I727" s="30"/>
      <c r="J727" s="28" t="s">
        <v>2107</v>
      </c>
      <c r="K727" s="28" t="s">
        <v>2761</v>
      </c>
      <c r="L727" s="70"/>
      <c r="M727" s="28"/>
      <c r="N727" s="31"/>
      <c r="O727" s="31" t="s">
        <v>2941</v>
      </c>
      <c r="P727" s="28">
        <v>9110765072</v>
      </c>
      <c r="Q727" s="28" t="s">
        <v>2764</v>
      </c>
      <c r="R727" s="28" t="s">
        <v>56</v>
      </c>
      <c r="S727" s="49"/>
      <c r="T727" s="28">
        <v>268</v>
      </c>
      <c r="U727" s="49"/>
      <c r="V727" s="47">
        <v>37500</v>
      </c>
      <c r="W727" s="47">
        <v>23000</v>
      </c>
      <c r="X727" s="47">
        <v>13300</v>
      </c>
      <c r="Y727" s="47">
        <v>9700</v>
      </c>
      <c r="Z727" s="49"/>
      <c r="AA727" s="41">
        <v>10500</v>
      </c>
      <c r="AB727" s="41">
        <v>9000</v>
      </c>
      <c r="AC727" s="41">
        <v>6000</v>
      </c>
      <c r="AD727" s="41">
        <v>3000</v>
      </c>
      <c r="AE727" s="49"/>
      <c r="AF727" s="43">
        <v>8500</v>
      </c>
      <c r="AG727" s="43">
        <v>0</v>
      </c>
      <c r="AH727" s="43">
        <v>300</v>
      </c>
      <c r="AI727" s="43">
        <v>-300</v>
      </c>
      <c r="AJ727" s="49"/>
      <c r="AK727" s="45">
        <v>18500</v>
      </c>
      <c r="AL727" s="45">
        <v>14000</v>
      </c>
      <c r="AM727" s="45">
        <v>7000</v>
      </c>
      <c r="AN727" s="45">
        <v>7000</v>
      </c>
      <c r="AO727" s="49"/>
      <c r="AP727" s="28">
        <v>10500</v>
      </c>
      <c r="AQ727" s="28">
        <v>8000</v>
      </c>
      <c r="AR727" s="28" t="s">
        <v>4422</v>
      </c>
      <c r="AS727" s="49"/>
      <c r="AT727" s="31">
        <v>57.826086956521735</v>
      </c>
      <c r="AU727" s="31">
        <v>50</v>
      </c>
      <c r="AV727" s="60">
        <v>44659</v>
      </c>
    </row>
    <row r="728" spans="1:48" x14ac:dyDescent="0.35">
      <c r="A728" s="28" t="s">
        <v>5690</v>
      </c>
      <c r="B728" s="28">
        <v>707</v>
      </c>
      <c r="C728" s="28">
        <v>3488</v>
      </c>
      <c r="D728" s="28">
        <v>3488</v>
      </c>
      <c r="E728" s="35" t="s">
        <v>1054</v>
      </c>
      <c r="F728" s="35" t="s">
        <v>10</v>
      </c>
      <c r="G728" s="28" t="s">
        <v>10</v>
      </c>
      <c r="H728" s="35" t="s">
        <v>1893</v>
      </c>
      <c r="I728" s="38"/>
      <c r="J728" s="35" t="s">
        <v>2342</v>
      </c>
      <c r="K728" s="35" t="s">
        <v>2760</v>
      </c>
      <c r="L728" s="35"/>
      <c r="M728" s="35"/>
      <c r="N728" s="37"/>
      <c r="O728" s="37" t="s">
        <v>2941</v>
      </c>
      <c r="P728" s="35">
        <v>8184874613</v>
      </c>
      <c r="Q728" s="35" t="s">
        <v>2764</v>
      </c>
      <c r="R728" s="35" t="s">
        <v>61</v>
      </c>
      <c r="S728" s="49"/>
      <c r="T728" s="35" t="s">
        <v>2937</v>
      </c>
      <c r="U728" s="49"/>
      <c r="V728" s="47">
        <v>27000</v>
      </c>
      <c r="W728" s="47">
        <v>27000</v>
      </c>
      <c r="X728" s="47">
        <v>0</v>
      </c>
      <c r="Y728" s="47">
        <v>27000</v>
      </c>
      <c r="Z728" s="49"/>
      <c r="AA728" s="41">
        <v>1000</v>
      </c>
      <c r="AB728" s="41">
        <v>1000</v>
      </c>
      <c r="AC728" s="41">
        <v>0</v>
      </c>
      <c r="AD728" s="41">
        <v>1000</v>
      </c>
      <c r="AE728" s="49"/>
      <c r="AF728" s="43">
        <v>8500</v>
      </c>
      <c r="AG728" s="43">
        <v>8500</v>
      </c>
      <c r="AH728" s="43">
        <v>0</v>
      </c>
      <c r="AI728" s="43">
        <v>8500</v>
      </c>
      <c r="AJ728" s="49"/>
      <c r="AK728" s="45">
        <v>17500</v>
      </c>
      <c r="AL728" s="45">
        <v>17500</v>
      </c>
      <c r="AM728" s="45">
        <v>0</v>
      </c>
      <c r="AN728" s="45">
        <v>17500</v>
      </c>
      <c r="AO728" s="49"/>
      <c r="AP728" s="35">
        <v>10500</v>
      </c>
      <c r="AQ728" s="35">
        <v>7000</v>
      </c>
      <c r="AR728" s="35" t="s">
        <v>4422</v>
      </c>
      <c r="AS728" s="49"/>
      <c r="AT728" s="37">
        <v>0</v>
      </c>
      <c r="AU728" s="37">
        <v>0</v>
      </c>
      <c r="AV728" s="60">
        <v>0</v>
      </c>
    </row>
    <row r="729" spans="1:48" x14ac:dyDescent="0.35">
      <c r="A729" s="28" t="s">
        <v>5690</v>
      </c>
      <c r="B729" s="28">
        <v>708</v>
      </c>
      <c r="C729" s="66">
        <v>3489</v>
      </c>
      <c r="D729" s="28">
        <v>3489</v>
      </c>
      <c r="E729" s="35" t="s">
        <v>1055</v>
      </c>
      <c r="F729" s="35" t="s">
        <v>10</v>
      </c>
      <c r="G729" s="28" t="s">
        <v>10</v>
      </c>
      <c r="H729" s="35" t="s">
        <v>1893</v>
      </c>
      <c r="I729" s="38"/>
      <c r="J729" s="35" t="s">
        <v>2389</v>
      </c>
      <c r="K729" s="35" t="s">
        <v>2760</v>
      </c>
      <c r="L729" s="35"/>
      <c r="M729" s="35"/>
      <c r="N729" s="37"/>
      <c r="O729" s="37" t="s">
        <v>2941</v>
      </c>
      <c r="P729" s="35">
        <v>7382033100</v>
      </c>
      <c r="Q729" s="35" t="s">
        <v>2762</v>
      </c>
      <c r="R729" s="35" t="s">
        <v>97</v>
      </c>
      <c r="S729" s="49"/>
      <c r="T729" s="35" t="s">
        <v>2937</v>
      </c>
      <c r="U729" s="49"/>
      <c r="V729" s="47">
        <v>22500</v>
      </c>
      <c r="W729" s="47">
        <v>22500</v>
      </c>
      <c r="X729" s="47">
        <v>0</v>
      </c>
      <c r="Y729" s="47">
        <v>22500</v>
      </c>
      <c r="Z729" s="49"/>
      <c r="AA729" s="41">
        <v>3500</v>
      </c>
      <c r="AB729" s="41">
        <v>3500</v>
      </c>
      <c r="AC729" s="41">
        <v>0</v>
      </c>
      <c r="AD729" s="41">
        <v>3500</v>
      </c>
      <c r="AE729" s="49"/>
      <c r="AF729" s="43">
        <v>8500</v>
      </c>
      <c r="AG729" s="43">
        <v>8500</v>
      </c>
      <c r="AH729" s="43">
        <v>0</v>
      </c>
      <c r="AI729" s="43">
        <v>8500</v>
      </c>
      <c r="AJ729" s="49"/>
      <c r="AK729" s="45">
        <v>10500</v>
      </c>
      <c r="AL729" s="45">
        <v>10500</v>
      </c>
      <c r="AM729" s="45">
        <v>0</v>
      </c>
      <c r="AN729" s="45">
        <v>10500</v>
      </c>
      <c r="AO729" s="49"/>
      <c r="AP729" s="35">
        <v>10500</v>
      </c>
      <c r="AQ729" s="35" t="s">
        <v>4422</v>
      </c>
      <c r="AR729" s="35" t="s">
        <v>4422</v>
      </c>
      <c r="AS729" s="49"/>
      <c r="AT729" s="37">
        <v>0</v>
      </c>
      <c r="AU729" s="37">
        <v>0</v>
      </c>
      <c r="AV729" s="60">
        <v>0</v>
      </c>
    </row>
    <row r="730" spans="1:48" x14ac:dyDescent="0.35">
      <c r="A730" s="28" t="s">
        <v>5690</v>
      </c>
      <c r="B730" s="28">
        <v>709</v>
      </c>
      <c r="C730" s="28">
        <v>3649</v>
      </c>
      <c r="D730" s="28">
        <v>3649</v>
      </c>
      <c r="E730" s="35" t="s">
        <v>1056</v>
      </c>
      <c r="F730" s="35" t="s">
        <v>10</v>
      </c>
      <c r="G730" s="28" t="s">
        <v>10</v>
      </c>
      <c r="H730" s="35" t="s">
        <v>1893</v>
      </c>
      <c r="I730" s="38"/>
      <c r="J730" s="35" t="s">
        <v>2390</v>
      </c>
      <c r="K730" s="35" t="s">
        <v>2760</v>
      </c>
      <c r="L730" s="35"/>
      <c r="M730" s="35"/>
      <c r="N730" s="37"/>
      <c r="O730" s="37" t="s">
        <v>2941</v>
      </c>
      <c r="P730" s="35">
        <v>6302709834</v>
      </c>
      <c r="Q730" s="35" t="s">
        <v>2764</v>
      </c>
      <c r="R730" s="35" t="s">
        <v>108</v>
      </c>
      <c r="S730" s="49"/>
      <c r="T730" s="35" t="s">
        <v>2937</v>
      </c>
      <c r="U730" s="49"/>
      <c r="V730" s="47">
        <v>31500</v>
      </c>
      <c r="W730" s="47">
        <v>31500</v>
      </c>
      <c r="X730" s="47">
        <v>0</v>
      </c>
      <c r="Y730" s="47">
        <v>31500</v>
      </c>
      <c r="Z730" s="49"/>
      <c r="AA730" s="41">
        <v>5500</v>
      </c>
      <c r="AB730" s="41">
        <v>5500</v>
      </c>
      <c r="AC730" s="41">
        <v>0</v>
      </c>
      <c r="AD730" s="41">
        <v>5500</v>
      </c>
      <c r="AE730" s="49"/>
      <c r="AF730" s="43">
        <v>8500</v>
      </c>
      <c r="AG730" s="43">
        <v>8500</v>
      </c>
      <c r="AH730" s="43">
        <v>0</v>
      </c>
      <c r="AI730" s="43">
        <v>8500</v>
      </c>
      <c r="AJ730" s="49"/>
      <c r="AK730" s="45">
        <v>17500</v>
      </c>
      <c r="AL730" s="45">
        <v>17500</v>
      </c>
      <c r="AM730" s="45">
        <v>0</v>
      </c>
      <c r="AN730" s="45">
        <v>17500</v>
      </c>
      <c r="AO730" s="49"/>
      <c r="AP730" s="35">
        <v>10500</v>
      </c>
      <c r="AQ730" s="35">
        <v>7000</v>
      </c>
      <c r="AR730" s="35" t="s">
        <v>4422</v>
      </c>
      <c r="AS730" s="49"/>
      <c r="AT730" s="37">
        <v>0</v>
      </c>
      <c r="AU730" s="37">
        <v>0</v>
      </c>
      <c r="AV730" s="60">
        <v>0</v>
      </c>
    </row>
    <row r="731" spans="1:48" x14ac:dyDescent="0.35">
      <c r="A731" s="28" t="s">
        <v>5689</v>
      </c>
      <c r="B731" s="28">
        <v>710</v>
      </c>
      <c r="C731" s="66">
        <v>3490</v>
      </c>
      <c r="D731" s="28">
        <v>3490</v>
      </c>
      <c r="E731" s="28" t="s">
        <v>1057</v>
      </c>
      <c r="F731" s="28" t="s">
        <v>10</v>
      </c>
      <c r="G731" s="28" t="s">
        <v>10</v>
      </c>
      <c r="H731" s="28" t="s">
        <v>1893</v>
      </c>
      <c r="I731" s="30"/>
      <c r="J731" s="28" t="s">
        <v>2382</v>
      </c>
      <c r="K731" s="28" t="s">
        <v>2761</v>
      </c>
      <c r="L731" s="28"/>
      <c r="M731" s="28"/>
      <c r="N731" s="31">
        <v>347192654326</v>
      </c>
      <c r="O731" s="31" t="s">
        <v>5282</v>
      </c>
      <c r="P731" s="28">
        <v>8008072108</v>
      </c>
      <c r="Q731" s="28" t="s">
        <v>2762</v>
      </c>
      <c r="R731" s="28" t="s">
        <v>75</v>
      </c>
      <c r="S731" s="49"/>
      <c r="T731" s="28">
        <v>33</v>
      </c>
      <c r="U731" s="49"/>
      <c r="V731" s="47">
        <v>24000</v>
      </c>
      <c r="W731" s="47">
        <v>13000</v>
      </c>
      <c r="X731" s="47">
        <v>12000</v>
      </c>
      <c r="Y731" s="47">
        <v>1000</v>
      </c>
      <c r="Z731" s="49"/>
      <c r="AA731" s="41">
        <v>5000</v>
      </c>
      <c r="AB731" s="41">
        <v>5000</v>
      </c>
      <c r="AC731" s="41">
        <v>5000</v>
      </c>
      <c r="AD731" s="41">
        <v>0</v>
      </c>
      <c r="AE731" s="49"/>
      <c r="AF731" s="43">
        <v>8500</v>
      </c>
      <c r="AG731" s="43">
        <v>0</v>
      </c>
      <c r="AH731" s="43">
        <v>0</v>
      </c>
      <c r="AI731" s="43">
        <v>0</v>
      </c>
      <c r="AJ731" s="49"/>
      <c r="AK731" s="45">
        <v>10500</v>
      </c>
      <c r="AL731" s="45">
        <v>8000</v>
      </c>
      <c r="AM731" s="45">
        <v>7000</v>
      </c>
      <c r="AN731" s="45">
        <v>1000</v>
      </c>
      <c r="AO731" s="49"/>
      <c r="AP731" s="28">
        <v>10500</v>
      </c>
      <c r="AQ731" s="28" t="s">
        <v>4422</v>
      </c>
      <c r="AR731" s="28" t="s">
        <v>4422</v>
      </c>
      <c r="AS731" s="49"/>
      <c r="AT731" s="31">
        <v>92.307692307692307</v>
      </c>
      <c r="AU731" s="31">
        <v>87.5</v>
      </c>
      <c r="AV731" s="60">
        <v>44660</v>
      </c>
    </row>
    <row r="732" spans="1:48" x14ac:dyDescent="0.35">
      <c r="A732" s="28" t="s">
        <v>5689</v>
      </c>
      <c r="B732" s="28">
        <v>711</v>
      </c>
      <c r="C732" s="66">
        <v>3709</v>
      </c>
      <c r="D732" s="28">
        <v>3709</v>
      </c>
      <c r="E732" s="28" t="s">
        <v>1058</v>
      </c>
      <c r="F732" s="28" t="s">
        <v>10</v>
      </c>
      <c r="G732" s="28" t="s">
        <v>10</v>
      </c>
      <c r="H732" s="28" t="s">
        <v>1893</v>
      </c>
      <c r="I732" s="30"/>
      <c r="J732" s="28" t="s">
        <v>2229</v>
      </c>
      <c r="K732" s="28" t="s">
        <v>2761</v>
      </c>
      <c r="L732" s="28"/>
      <c r="M732" s="28"/>
      <c r="N732" s="31"/>
      <c r="O732" s="31" t="s">
        <v>2941</v>
      </c>
      <c r="P732" s="28">
        <v>9676157707</v>
      </c>
      <c r="Q732" s="28" t="s">
        <v>2764</v>
      </c>
      <c r="R732" s="28" t="s">
        <v>67</v>
      </c>
      <c r="S732" s="49"/>
      <c r="T732" s="28" t="s">
        <v>2937</v>
      </c>
      <c r="U732" s="49"/>
      <c r="V732" s="47">
        <v>35000</v>
      </c>
      <c r="W732" s="47">
        <v>35000</v>
      </c>
      <c r="X732" s="47">
        <v>6000</v>
      </c>
      <c r="Y732" s="47">
        <v>29000</v>
      </c>
      <c r="Z732" s="49"/>
      <c r="AA732" s="41">
        <v>8000</v>
      </c>
      <c r="AB732" s="41">
        <v>8000</v>
      </c>
      <c r="AC732" s="41">
        <v>6000</v>
      </c>
      <c r="AD732" s="41">
        <v>2000</v>
      </c>
      <c r="AE732" s="49"/>
      <c r="AF732" s="43">
        <v>8500</v>
      </c>
      <c r="AG732" s="43">
        <v>8500</v>
      </c>
      <c r="AH732" s="43">
        <v>0</v>
      </c>
      <c r="AI732" s="43">
        <v>8500</v>
      </c>
      <c r="AJ732" s="49"/>
      <c r="AK732" s="45">
        <v>18500</v>
      </c>
      <c r="AL732" s="45">
        <v>18500</v>
      </c>
      <c r="AM732" s="45">
        <v>0</v>
      </c>
      <c r="AN732" s="45">
        <v>18500</v>
      </c>
      <c r="AO732" s="49"/>
      <c r="AP732" s="28">
        <v>10500</v>
      </c>
      <c r="AQ732" s="28">
        <v>8000</v>
      </c>
      <c r="AR732" s="28" t="s">
        <v>4422</v>
      </c>
      <c r="AS732" s="49"/>
      <c r="AT732" s="31">
        <v>17.142857142857142</v>
      </c>
      <c r="AU732" s="31">
        <v>0</v>
      </c>
      <c r="AV732" s="60">
        <v>44671</v>
      </c>
    </row>
    <row r="733" spans="1:48" x14ac:dyDescent="0.35">
      <c r="A733" s="28" t="s">
        <v>5689</v>
      </c>
      <c r="B733" s="28">
        <v>712</v>
      </c>
      <c r="C733" s="66">
        <v>3492</v>
      </c>
      <c r="D733" s="28">
        <v>3492</v>
      </c>
      <c r="E733" s="28" t="s">
        <v>1059</v>
      </c>
      <c r="F733" s="28" t="s">
        <v>10</v>
      </c>
      <c r="G733" s="28" t="s">
        <v>10</v>
      </c>
      <c r="H733" s="28" t="s">
        <v>1893</v>
      </c>
      <c r="I733" s="30"/>
      <c r="J733" s="28" t="s">
        <v>2141</v>
      </c>
      <c r="K733" s="28" t="s">
        <v>2761</v>
      </c>
      <c r="L733" s="28"/>
      <c r="M733" s="28"/>
      <c r="N733" s="31">
        <v>438730833593</v>
      </c>
      <c r="O733" s="31" t="s">
        <v>5283</v>
      </c>
      <c r="P733" s="28">
        <v>9640282670</v>
      </c>
      <c r="Q733" s="28" t="s">
        <v>2762</v>
      </c>
      <c r="R733" s="28" t="s">
        <v>71</v>
      </c>
      <c r="S733" s="49"/>
      <c r="T733" s="28" t="s">
        <v>2937</v>
      </c>
      <c r="U733" s="49"/>
      <c r="V733" s="47">
        <v>22500</v>
      </c>
      <c r="W733" s="47">
        <v>22500</v>
      </c>
      <c r="X733" s="47">
        <v>4000</v>
      </c>
      <c r="Y733" s="47">
        <v>18500</v>
      </c>
      <c r="Z733" s="49"/>
      <c r="AA733" s="41">
        <v>3500</v>
      </c>
      <c r="AB733" s="41">
        <v>3500</v>
      </c>
      <c r="AC733" s="41">
        <v>3500</v>
      </c>
      <c r="AD733" s="41">
        <v>0</v>
      </c>
      <c r="AE733" s="49"/>
      <c r="AF733" s="43">
        <v>8500</v>
      </c>
      <c r="AG733" s="43">
        <v>8500</v>
      </c>
      <c r="AH733" s="43">
        <v>0</v>
      </c>
      <c r="AI733" s="43">
        <v>8500</v>
      </c>
      <c r="AJ733" s="49"/>
      <c r="AK733" s="45">
        <v>10500</v>
      </c>
      <c r="AL733" s="45">
        <v>10500</v>
      </c>
      <c r="AM733" s="45">
        <v>500</v>
      </c>
      <c r="AN733" s="45">
        <v>10000</v>
      </c>
      <c r="AO733" s="49"/>
      <c r="AP733" s="28">
        <v>10500</v>
      </c>
      <c r="AQ733" s="28" t="s">
        <v>4422</v>
      </c>
      <c r="AR733" s="28" t="s">
        <v>4422</v>
      </c>
      <c r="AS733" s="49"/>
      <c r="AT733" s="31">
        <v>17.777777777777779</v>
      </c>
      <c r="AU733" s="31">
        <v>4.7619047619047619</v>
      </c>
      <c r="AV733" s="60">
        <v>44644</v>
      </c>
    </row>
    <row r="734" spans="1:48" x14ac:dyDescent="0.35">
      <c r="A734" s="28" t="s">
        <v>5689</v>
      </c>
      <c r="B734" s="28">
        <v>713</v>
      </c>
      <c r="C734" s="66">
        <v>3871</v>
      </c>
      <c r="D734" s="28" t="s">
        <v>4921</v>
      </c>
      <c r="E734" s="28" t="s">
        <v>1060</v>
      </c>
      <c r="F734" s="28" t="s">
        <v>10</v>
      </c>
      <c r="G734" s="28" t="s">
        <v>10</v>
      </c>
      <c r="H734" s="28" t="s">
        <v>1893</v>
      </c>
      <c r="I734" s="30"/>
      <c r="J734" s="28" t="s">
        <v>2391</v>
      </c>
      <c r="K734" s="28" t="s">
        <v>2761</v>
      </c>
      <c r="L734" s="28"/>
      <c r="M734" s="28"/>
      <c r="N734" s="31">
        <v>330611052232</v>
      </c>
      <c r="O734" s="31" t="s">
        <v>5284</v>
      </c>
      <c r="P734" s="28">
        <v>9030750445</v>
      </c>
      <c r="Q734" s="28" t="s">
        <v>2764</v>
      </c>
      <c r="R734" s="28" t="s">
        <v>38</v>
      </c>
      <c r="S734" s="49"/>
      <c r="T734" s="28">
        <v>349</v>
      </c>
      <c r="U734" s="49"/>
      <c r="V734" s="47">
        <v>24500</v>
      </c>
      <c r="W734" s="47">
        <v>10500</v>
      </c>
      <c r="X734" s="47">
        <v>10000</v>
      </c>
      <c r="Y734" s="47">
        <v>500</v>
      </c>
      <c r="Z734" s="49"/>
      <c r="AA734" s="41">
        <v>500</v>
      </c>
      <c r="AB734" s="41">
        <v>0</v>
      </c>
      <c r="AC734" s="41">
        <v>500</v>
      </c>
      <c r="AD734" s="41">
        <v>-500</v>
      </c>
      <c r="AE734" s="49"/>
      <c r="AF734" s="43">
        <v>8500</v>
      </c>
      <c r="AG734" s="43">
        <v>0</v>
      </c>
      <c r="AH734" s="43">
        <v>1500</v>
      </c>
      <c r="AI734" s="43">
        <v>-1500</v>
      </c>
      <c r="AJ734" s="49"/>
      <c r="AK734" s="45">
        <v>15500</v>
      </c>
      <c r="AL734" s="45">
        <v>10500</v>
      </c>
      <c r="AM734" s="45">
        <v>8000</v>
      </c>
      <c r="AN734" s="45">
        <v>2500</v>
      </c>
      <c r="AO734" s="49"/>
      <c r="AP734" s="28">
        <v>10500</v>
      </c>
      <c r="AQ734" s="28">
        <v>5000</v>
      </c>
      <c r="AR734" s="28" t="s">
        <v>4422</v>
      </c>
      <c r="AS734" s="49"/>
      <c r="AT734" s="31">
        <v>95.238095238095227</v>
      </c>
      <c r="AU734" s="31">
        <v>76.19047619047619</v>
      </c>
      <c r="AV734" s="60">
        <v>44667</v>
      </c>
    </row>
    <row r="735" spans="1:48" x14ac:dyDescent="0.35">
      <c r="A735" s="28" t="s">
        <v>5690</v>
      </c>
      <c r="B735" s="28">
        <v>714</v>
      </c>
      <c r="C735" s="66">
        <v>3493</v>
      </c>
      <c r="D735" s="28">
        <v>3493</v>
      </c>
      <c r="E735" s="28" t="s">
        <v>1061</v>
      </c>
      <c r="F735" s="28" t="s">
        <v>10</v>
      </c>
      <c r="G735" s="28" t="s">
        <v>10</v>
      </c>
      <c r="H735" s="28" t="s">
        <v>1893</v>
      </c>
      <c r="I735" s="30"/>
      <c r="J735" s="28" t="s">
        <v>2392</v>
      </c>
      <c r="K735" s="28" t="s">
        <v>2761</v>
      </c>
      <c r="L735" s="28"/>
      <c r="M735" s="28"/>
      <c r="N735" s="31">
        <v>337579381843</v>
      </c>
      <c r="O735" s="31" t="s">
        <v>4485</v>
      </c>
      <c r="P735" s="28">
        <v>9182710480</v>
      </c>
      <c r="Q735" s="28" t="s">
        <v>2762</v>
      </c>
      <c r="R735" s="28" t="s">
        <v>87</v>
      </c>
      <c r="S735" s="49"/>
      <c r="T735" s="28" t="s">
        <v>2937</v>
      </c>
      <c r="U735" s="49"/>
      <c r="V735" s="47">
        <v>22500</v>
      </c>
      <c r="W735" s="47">
        <v>22500</v>
      </c>
      <c r="X735" s="47">
        <v>3500</v>
      </c>
      <c r="Y735" s="47">
        <v>19000</v>
      </c>
      <c r="Z735" s="49"/>
      <c r="AA735" s="41">
        <v>3500</v>
      </c>
      <c r="AB735" s="41">
        <v>3500</v>
      </c>
      <c r="AC735" s="41">
        <v>3200</v>
      </c>
      <c r="AD735" s="41">
        <v>300</v>
      </c>
      <c r="AE735" s="49"/>
      <c r="AF735" s="43">
        <v>8500</v>
      </c>
      <c r="AG735" s="43">
        <v>8500</v>
      </c>
      <c r="AH735" s="43">
        <v>300</v>
      </c>
      <c r="AI735" s="43">
        <v>8200</v>
      </c>
      <c r="AJ735" s="49"/>
      <c r="AK735" s="45">
        <v>10500</v>
      </c>
      <c r="AL735" s="45">
        <v>10500</v>
      </c>
      <c r="AM735" s="45">
        <v>0</v>
      </c>
      <c r="AN735" s="45">
        <v>10500</v>
      </c>
      <c r="AO735" s="49"/>
      <c r="AP735" s="28">
        <v>10500</v>
      </c>
      <c r="AQ735" s="28" t="s">
        <v>4422</v>
      </c>
      <c r="AR735" s="28" t="s">
        <v>4422</v>
      </c>
      <c r="AS735" s="49"/>
      <c r="AT735" s="31">
        <v>15.555555555555555</v>
      </c>
      <c r="AU735" s="31">
        <v>0</v>
      </c>
      <c r="AV735" s="60">
        <v>44564</v>
      </c>
    </row>
    <row r="736" spans="1:48" x14ac:dyDescent="0.35">
      <c r="A736" s="28" t="s">
        <v>5689</v>
      </c>
      <c r="B736" s="28">
        <v>715</v>
      </c>
      <c r="C736" s="66">
        <v>3494</v>
      </c>
      <c r="D736" s="28">
        <v>3494</v>
      </c>
      <c r="E736" s="28" t="s">
        <v>1062</v>
      </c>
      <c r="F736" s="28" t="s">
        <v>10</v>
      </c>
      <c r="G736" s="28" t="s">
        <v>10</v>
      </c>
      <c r="H736" s="28" t="s">
        <v>1893</v>
      </c>
      <c r="I736" s="30"/>
      <c r="J736" s="28" t="s">
        <v>1905</v>
      </c>
      <c r="K736" s="28" t="s">
        <v>2761</v>
      </c>
      <c r="L736" s="28"/>
      <c r="M736" s="28"/>
      <c r="N736" s="31">
        <v>378282727670</v>
      </c>
      <c r="O736" s="31" t="s">
        <v>5285</v>
      </c>
      <c r="P736" s="28">
        <v>9640327816</v>
      </c>
      <c r="Q736" s="28" t="s">
        <v>2762</v>
      </c>
      <c r="R736" s="28" t="s">
        <v>52</v>
      </c>
      <c r="S736" s="49"/>
      <c r="T736" s="28">
        <v>195</v>
      </c>
      <c r="U736" s="49"/>
      <c r="V736" s="47">
        <v>19000</v>
      </c>
      <c r="W736" s="47">
        <v>13000</v>
      </c>
      <c r="X736" s="47">
        <v>10000</v>
      </c>
      <c r="Y736" s="47">
        <v>3000</v>
      </c>
      <c r="Z736" s="49"/>
      <c r="AA736" s="41">
        <v>0</v>
      </c>
      <c r="AB736" s="41">
        <v>0</v>
      </c>
      <c r="AC736" s="41">
        <v>3000</v>
      </c>
      <c r="AD736" s="41">
        <v>-3000</v>
      </c>
      <c r="AE736" s="49"/>
      <c r="AF736" s="43">
        <v>8500</v>
      </c>
      <c r="AG736" s="43">
        <v>4000</v>
      </c>
      <c r="AH736" s="43">
        <v>1000</v>
      </c>
      <c r="AI736" s="43">
        <v>3000</v>
      </c>
      <c r="AJ736" s="49"/>
      <c r="AK736" s="45">
        <v>10500</v>
      </c>
      <c r="AL736" s="45">
        <v>9000</v>
      </c>
      <c r="AM736" s="45">
        <v>6000</v>
      </c>
      <c r="AN736" s="45">
        <v>3000</v>
      </c>
      <c r="AO736" s="49"/>
      <c r="AP736" s="28">
        <v>10500</v>
      </c>
      <c r="AQ736" s="28" t="s">
        <v>4422</v>
      </c>
      <c r="AR736" s="28" t="s">
        <v>4422</v>
      </c>
      <c r="AS736" s="49"/>
      <c r="AT736" s="31">
        <v>76.923076923076934</v>
      </c>
      <c r="AU736" s="31">
        <v>66.666666666666657</v>
      </c>
      <c r="AV736" s="60">
        <v>44662</v>
      </c>
    </row>
    <row r="737" spans="1:48" x14ac:dyDescent="0.35">
      <c r="A737" s="28" t="s">
        <v>5689</v>
      </c>
      <c r="B737" s="28">
        <v>716</v>
      </c>
      <c r="C737" s="66">
        <v>3495</v>
      </c>
      <c r="D737" s="28">
        <v>3495</v>
      </c>
      <c r="E737" s="28" t="s">
        <v>1063</v>
      </c>
      <c r="F737" s="28" t="s">
        <v>10</v>
      </c>
      <c r="G737" s="28" t="s">
        <v>10</v>
      </c>
      <c r="H737" s="28" t="s">
        <v>1893</v>
      </c>
      <c r="I737" s="30"/>
      <c r="J737" s="28" t="s">
        <v>2279</v>
      </c>
      <c r="K737" s="28" t="s">
        <v>2761</v>
      </c>
      <c r="L737" s="28"/>
      <c r="M737" s="28"/>
      <c r="N737" s="31"/>
      <c r="O737" s="31" t="s">
        <v>2941</v>
      </c>
      <c r="P737" s="28">
        <v>9063220783</v>
      </c>
      <c r="Q737" s="28" t="s">
        <v>2764</v>
      </c>
      <c r="R737" s="28" t="s">
        <v>56</v>
      </c>
      <c r="S737" s="49"/>
      <c r="T737" s="28" t="s">
        <v>2937</v>
      </c>
      <c r="U737" s="49"/>
      <c r="V737" s="47">
        <v>41500</v>
      </c>
      <c r="W737" s="47">
        <v>41500</v>
      </c>
      <c r="X737" s="47">
        <v>0</v>
      </c>
      <c r="Y737" s="47">
        <v>41500</v>
      </c>
      <c r="Z737" s="49"/>
      <c r="AA737" s="41">
        <v>14500</v>
      </c>
      <c r="AB737" s="41">
        <v>14500</v>
      </c>
      <c r="AC737" s="41">
        <v>0</v>
      </c>
      <c r="AD737" s="41">
        <v>14500</v>
      </c>
      <c r="AE737" s="49"/>
      <c r="AF737" s="43">
        <v>8500</v>
      </c>
      <c r="AG737" s="43">
        <v>8500</v>
      </c>
      <c r="AH737" s="43">
        <v>0</v>
      </c>
      <c r="AI737" s="43">
        <v>8500</v>
      </c>
      <c r="AJ737" s="49"/>
      <c r="AK737" s="45">
        <v>18500</v>
      </c>
      <c r="AL737" s="45">
        <v>18500</v>
      </c>
      <c r="AM737" s="45">
        <v>0</v>
      </c>
      <c r="AN737" s="45">
        <v>18500</v>
      </c>
      <c r="AO737" s="49"/>
      <c r="AP737" s="28">
        <v>10500</v>
      </c>
      <c r="AQ737" s="28">
        <v>8000</v>
      </c>
      <c r="AR737" s="28" t="s">
        <v>4422</v>
      </c>
      <c r="AS737" s="49"/>
      <c r="AT737" s="31">
        <v>0</v>
      </c>
      <c r="AU737" s="31">
        <v>0</v>
      </c>
      <c r="AV737" s="60">
        <v>0</v>
      </c>
    </row>
    <row r="738" spans="1:48" x14ac:dyDescent="0.35">
      <c r="A738" s="28" t="s">
        <v>5690</v>
      </c>
      <c r="B738" s="28">
        <v>717</v>
      </c>
      <c r="C738" s="66">
        <v>3496</v>
      </c>
      <c r="D738" s="28">
        <v>3496</v>
      </c>
      <c r="E738" s="28" t="s">
        <v>1064</v>
      </c>
      <c r="F738" s="28" t="s">
        <v>10</v>
      </c>
      <c r="G738" s="28" t="s">
        <v>10</v>
      </c>
      <c r="H738" s="28" t="s">
        <v>1893</v>
      </c>
      <c r="I738" s="30"/>
      <c r="J738" s="28" t="s">
        <v>2393</v>
      </c>
      <c r="K738" s="28" t="s">
        <v>2761</v>
      </c>
      <c r="L738" s="28"/>
      <c r="M738" s="28"/>
      <c r="N738" s="31">
        <v>265000370800</v>
      </c>
      <c r="O738" s="31" t="s">
        <v>4486</v>
      </c>
      <c r="P738" s="28">
        <v>6305608481</v>
      </c>
      <c r="Q738" s="28" t="s">
        <v>2764</v>
      </c>
      <c r="R738" s="28" t="s">
        <v>77</v>
      </c>
      <c r="S738" s="49"/>
      <c r="T738" s="28">
        <v>40</v>
      </c>
      <c r="U738" s="49"/>
      <c r="V738" s="47">
        <v>28500</v>
      </c>
      <c r="W738" s="47">
        <v>19300</v>
      </c>
      <c r="X738" s="47">
        <v>12500</v>
      </c>
      <c r="Y738" s="47">
        <v>6800</v>
      </c>
      <c r="Z738" s="49"/>
      <c r="AA738" s="41">
        <v>2500</v>
      </c>
      <c r="AB738" s="41">
        <v>2500</v>
      </c>
      <c r="AC738" s="41">
        <v>500</v>
      </c>
      <c r="AD738" s="41">
        <v>2000</v>
      </c>
      <c r="AE738" s="49"/>
      <c r="AF738" s="43">
        <v>8500</v>
      </c>
      <c r="AG738" s="43">
        <v>4000</v>
      </c>
      <c r="AH738" s="43">
        <v>6000</v>
      </c>
      <c r="AI738" s="43">
        <v>-2000</v>
      </c>
      <c r="AJ738" s="49"/>
      <c r="AK738" s="45">
        <v>17500</v>
      </c>
      <c r="AL738" s="45">
        <v>12800</v>
      </c>
      <c r="AM738" s="45">
        <v>6000</v>
      </c>
      <c r="AN738" s="45">
        <v>6800</v>
      </c>
      <c r="AO738" s="49"/>
      <c r="AP738" s="28">
        <v>10500</v>
      </c>
      <c r="AQ738" s="28">
        <v>7000</v>
      </c>
      <c r="AR738" s="28" t="s">
        <v>4422</v>
      </c>
      <c r="AS738" s="49"/>
      <c r="AT738" s="31">
        <v>64.766839378238345</v>
      </c>
      <c r="AU738" s="31">
        <v>46.875</v>
      </c>
      <c r="AV738" s="60">
        <v>44646</v>
      </c>
    </row>
    <row r="739" spans="1:48" x14ac:dyDescent="0.35">
      <c r="A739" s="28" t="s">
        <v>5690</v>
      </c>
      <c r="B739" s="28">
        <v>718</v>
      </c>
      <c r="C739" s="28">
        <v>3499</v>
      </c>
      <c r="D739" s="28">
        <v>3499</v>
      </c>
      <c r="E739" s="35" t="s">
        <v>1065</v>
      </c>
      <c r="F739" s="35" t="s">
        <v>10</v>
      </c>
      <c r="G739" s="28" t="s">
        <v>10</v>
      </c>
      <c r="H739" s="35" t="s">
        <v>1893</v>
      </c>
      <c r="I739" s="38"/>
      <c r="J739" s="35" t="s">
        <v>2043</v>
      </c>
      <c r="K739" s="35" t="s">
        <v>2760</v>
      </c>
      <c r="L739" s="35"/>
      <c r="M739" s="35"/>
      <c r="N739" s="37"/>
      <c r="O739" s="37" t="s">
        <v>2941</v>
      </c>
      <c r="P739" s="35">
        <v>7989097742</v>
      </c>
      <c r="Q739" s="35" t="s">
        <v>2764</v>
      </c>
      <c r="R739" s="35" t="s">
        <v>61</v>
      </c>
      <c r="S739" s="49"/>
      <c r="T739" s="35" t="s">
        <v>2937</v>
      </c>
      <c r="U739" s="49"/>
      <c r="V739" s="47">
        <v>26000</v>
      </c>
      <c r="W739" s="47">
        <v>26000</v>
      </c>
      <c r="X739" s="47">
        <v>0</v>
      </c>
      <c r="Y739" s="47">
        <v>26000</v>
      </c>
      <c r="Z739" s="49"/>
      <c r="AA739" s="41">
        <v>0</v>
      </c>
      <c r="AB739" s="41">
        <v>0</v>
      </c>
      <c r="AC739" s="41">
        <v>0</v>
      </c>
      <c r="AD739" s="41">
        <v>0</v>
      </c>
      <c r="AE739" s="49"/>
      <c r="AF739" s="43">
        <v>8500</v>
      </c>
      <c r="AG739" s="43">
        <v>8500</v>
      </c>
      <c r="AH739" s="43">
        <v>0</v>
      </c>
      <c r="AI739" s="43">
        <v>8500</v>
      </c>
      <c r="AJ739" s="49"/>
      <c r="AK739" s="45">
        <v>17500</v>
      </c>
      <c r="AL739" s="45">
        <v>17500</v>
      </c>
      <c r="AM739" s="45">
        <v>0</v>
      </c>
      <c r="AN739" s="45">
        <v>17500</v>
      </c>
      <c r="AO739" s="49"/>
      <c r="AP739" s="35">
        <v>10500</v>
      </c>
      <c r="AQ739" s="35">
        <v>7000</v>
      </c>
      <c r="AR739" s="35" t="s">
        <v>4422</v>
      </c>
      <c r="AS739" s="49"/>
      <c r="AT739" s="37">
        <v>0</v>
      </c>
      <c r="AU739" s="37">
        <v>0</v>
      </c>
      <c r="AV739" s="60">
        <v>0</v>
      </c>
    </row>
    <row r="740" spans="1:48" x14ac:dyDescent="0.35">
      <c r="A740" s="28" t="s">
        <v>5690</v>
      </c>
      <c r="B740" s="28">
        <v>719</v>
      </c>
      <c r="C740" s="28">
        <v>3616</v>
      </c>
      <c r="D740" s="28">
        <v>3616</v>
      </c>
      <c r="E740" s="35" t="s">
        <v>1066</v>
      </c>
      <c r="F740" s="35" t="s">
        <v>10</v>
      </c>
      <c r="G740" s="28" t="s">
        <v>10</v>
      </c>
      <c r="H740" s="35" t="s">
        <v>1893</v>
      </c>
      <c r="I740" s="38"/>
      <c r="J740" s="35" t="s">
        <v>2394</v>
      </c>
      <c r="K740" s="35" t="s">
        <v>2760</v>
      </c>
      <c r="L740" s="35"/>
      <c r="M740" s="35"/>
      <c r="N740" s="37"/>
      <c r="O740" s="37" t="s">
        <v>2941</v>
      </c>
      <c r="P740" s="35">
        <v>9441635246</v>
      </c>
      <c r="Q740" s="35" t="s">
        <v>2764</v>
      </c>
      <c r="R740" s="35" t="s">
        <v>80</v>
      </c>
      <c r="S740" s="49"/>
      <c r="T740" s="35" t="s">
        <v>2937</v>
      </c>
      <c r="U740" s="49"/>
      <c r="V740" s="47">
        <v>26000</v>
      </c>
      <c r="W740" s="47">
        <v>26000</v>
      </c>
      <c r="X740" s="47">
        <v>0</v>
      </c>
      <c r="Y740" s="47">
        <v>26000</v>
      </c>
      <c r="Z740" s="49"/>
      <c r="AA740" s="41">
        <v>0</v>
      </c>
      <c r="AB740" s="41">
        <v>0</v>
      </c>
      <c r="AC740" s="41">
        <v>0</v>
      </c>
      <c r="AD740" s="41">
        <v>0</v>
      </c>
      <c r="AE740" s="49"/>
      <c r="AF740" s="43">
        <v>8500</v>
      </c>
      <c r="AG740" s="43">
        <v>8500</v>
      </c>
      <c r="AH740" s="43">
        <v>0</v>
      </c>
      <c r="AI740" s="43">
        <v>8500</v>
      </c>
      <c r="AJ740" s="49"/>
      <c r="AK740" s="45">
        <v>17500</v>
      </c>
      <c r="AL740" s="45">
        <v>17500</v>
      </c>
      <c r="AM740" s="45">
        <v>0</v>
      </c>
      <c r="AN740" s="45">
        <v>17500</v>
      </c>
      <c r="AO740" s="49"/>
      <c r="AP740" s="35">
        <v>10500</v>
      </c>
      <c r="AQ740" s="35">
        <v>7000</v>
      </c>
      <c r="AR740" s="35" t="s">
        <v>4422</v>
      </c>
      <c r="AS740" s="49"/>
      <c r="AT740" s="37">
        <v>0</v>
      </c>
      <c r="AU740" s="37">
        <v>0</v>
      </c>
      <c r="AV740" s="60">
        <v>0</v>
      </c>
    </row>
    <row r="741" spans="1:48" x14ac:dyDescent="0.35">
      <c r="A741" s="28" t="s">
        <v>5689</v>
      </c>
      <c r="B741" s="28">
        <v>720</v>
      </c>
      <c r="C741" s="66">
        <v>3500</v>
      </c>
      <c r="D741" s="28">
        <v>3500</v>
      </c>
      <c r="E741" s="28" t="s">
        <v>1067</v>
      </c>
      <c r="F741" s="28" t="s">
        <v>10</v>
      </c>
      <c r="G741" s="28" t="s">
        <v>10</v>
      </c>
      <c r="H741" s="28" t="s">
        <v>1893</v>
      </c>
      <c r="I741" s="30"/>
      <c r="J741" s="28" t="s">
        <v>1903</v>
      </c>
      <c r="K741" s="28" t="s">
        <v>2761</v>
      </c>
      <c r="L741" s="28"/>
      <c r="M741" s="28"/>
      <c r="N741" s="31">
        <v>511402382024</v>
      </c>
      <c r="O741" s="31" t="s">
        <v>5286</v>
      </c>
      <c r="P741" s="28">
        <v>9030765587</v>
      </c>
      <c r="Q741" s="28" t="s">
        <v>2762</v>
      </c>
      <c r="R741" s="28" t="s">
        <v>102</v>
      </c>
      <c r="S741" s="49"/>
      <c r="T741" s="28">
        <v>197</v>
      </c>
      <c r="U741" s="49"/>
      <c r="V741" s="47">
        <v>23000</v>
      </c>
      <c r="W741" s="47">
        <v>13000</v>
      </c>
      <c r="X741" s="47">
        <v>4000</v>
      </c>
      <c r="Y741" s="47">
        <v>9000</v>
      </c>
      <c r="Z741" s="49"/>
      <c r="AA741" s="41">
        <v>4000</v>
      </c>
      <c r="AB741" s="41">
        <v>4000</v>
      </c>
      <c r="AC741" s="41">
        <v>4000</v>
      </c>
      <c r="AD741" s="41">
        <v>0</v>
      </c>
      <c r="AE741" s="49"/>
      <c r="AF741" s="43">
        <v>8500</v>
      </c>
      <c r="AG741" s="43">
        <v>2000</v>
      </c>
      <c r="AH741" s="43">
        <v>0</v>
      </c>
      <c r="AI741" s="43">
        <v>2000</v>
      </c>
      <c r="AJ741" s="49"/>
      <c r="AK741" s="45">
        <v>10500</v>
      </c>
      <c r="AL741" s="45">
        <v>7000</v>
      </c>
      <c r="AM741" s="45">
        <v>0</v>
      </c>
      <c r="AN741" s="45">
        <v>7000</v>
      </c>
      <c r="AO741" s="49"/>
      <c r="AP741" s="28">
        <v>10500</v>
      </c>
      <c r="AQ741" s="28" t="s">
        <v>4422</v>
      </c>
      <c r="AR741" s="28" t="s">
        <v>4422</v>
      </c>
      <c r="AS741" s="49"/>
      <c r="AT741" s="31">
        <v>30.76923076923077</v>
      </c>
      <c r="AU741" s="31">
        <v>0</v>
      </c>
      <c r="AV741" s="60">
        <v>44630</v>
      </c>
    </row>
    <row r="742" spans="1:48" x14ac:dyDescent="0.35">
      <c r="A742" s="28" t="s">
        <v>5690</v>
      </c>
      <c r="B742" s="28">
        <v>721</v>
      </c>
      <c r="C742" s="66">
        <v>3501</v>
      </c>
      <c r="D742" s="28">
        <v>3501</v>
      </c>
      <c r="E742" s="28" t="s">
        <v>1068</v>
      </c>
      <c r="F742" s="28" t="s">
        <v>10</v>
      </c>
      <c r="G742" s="28" t="s">
        <v>10</v>
      </c>
      <c r="H742" s="28" t="s">
        <v>1893</v>
      </c>
      <c r="I742" s="30"/>
      <c r="J742" s="28" t="s">
        <v>1154</v>
      </c>
      <c r="K742" s="28" t="s">
        <v>2761</v>
      </c>
      <c r="L742" s="28"/>
      <c r="M742" s="28"/>
      <c r="N742" s="31">
        <v>961840812813</v>
      </c>
      <c r="O742" s="31" t="s">
        <v>4487</v>
      </c>
      <c r="P742" s="28">
        <v>8096005332</v>
      </c>
      <c r="Q742" s="28" t="s">
        <v>2764</v>
      </c>
      <c r="R742" s="28" t="s">
        <v>108</v>
      </c>
      <c r="S742" s="49"/>
      <c r="T742" s="28">
        <v>49</v>
      </c>
      <c r="U742" s="49"/>
      <c r="V742" s="47">
        <v>26000</v>
      </c>
      <c r="W742" s="47">
        <v>14700</v>
      </c>
      <c r="X742" s="47">
        <v>14700</v>
      </c>
      <c r="Y742" s="47">
        <v>0</v>
      </c>
      <c r="Z742" s="49"/>
      <c r="AA742" s="41">
        <v>0</v>
      </c>
      <c r="AB742" s="41">
        <v>0</v>
      </c>
      <c r="AC742" s="41">
        <v>0</v>
      </c>
      <c r="AD742" s="41">
        <v>0</v>
      </c>
      <c r="AE742" s="49"/>
      <c r="AF742" s="43">
        <v>8500</v>
      </c>
      <c r="AG742" s="43">
        <v>2500</v>
      </c>
      <c r="AH742" s="43">
        <v>2500</v>
      </c>
      <c r="AI742" s="43">
        <v>0</v>
      </c>
      <c r="AJ742" s="49"/>
      <c r="AK742" s="45">
        <v>17500</v>
      </c>
      <c r="AL742" s="45">
        <v>12200</v>
      </c>
      <c r="AM742" s="45">
        <v>12200</v>
      </c>
      <c r="AN742" s="45">
        <v>0</v>
      </c>
      <c r="AO742" s="49"/>
      <c r="AP742" s="28">
        <v>10500</v>
      </c>
      <c r="AQ742" s="28">
        <v>7000</v>
      </c>
      <c r="AR742" s="28" t="s">
        <v>4422</v>
      </c>
      <c r="AS742" s="49"/>
      <c r="AT742" s="31">
        <v>100</v>
      </c>
      <c r="AU742" s="31">
        <v>100</v>
      </c>
      <c r="AV742" s="60">
        <v>44655</v>
      </c>
    </row>
    <row r="743" spans="1:48" x14ac:dyDescent="0.35">
      <c r="A743" s="28" t="s">
        <v>5689</v>
      </c>
      <c r="B743" s="28">
        <v>722</v>
      </c>
      <c r="C743" s="66">
        <v>3502</v>
      </c>
      <c r="D743" s="28">
        <v>3502</v>
      </c>
      <c r="E743" s="28" t="s">
        <v>1069</v>
      </c>
      <c r="F743" s="28" t="s">
        <v>10</v>
      </c>
      <c r="G743" s="28" t="s">
        <v>10</v>
      </c>
      <c r="H743" s="28" t="s">
        <v>1893</v>
      </c>
      <c r="I743" s="30"/>
      <c r="J743" s="28" t="s">
        <v>2313</v>
      </c>
      <c r="K743" s="28" t="s">
        <v>2761</v>
      </c>
      <c r="L743" s="28"/>
      <c r="M743" s="28"/>
      <c r="N743" s="31">
        <v>598565087531</v>
      </c>
      <c r="O743" s="31" t="s">
        <v>5287</v>
      </c>
      <c r="P743" s="28">
        <v>7989461430</v>
      </c>
      <c r="Q743" s="28" t="s">
        <v>2764</v>
      </c>
      <c r="R743" s="28" t="s">
        <v>43</v>
      </c>
      <c r="S743" s="49"/>
      <c r="T743" s="28">
        <v>380</v>
      </c>
      <c r="U743" s="49"/>
      <c r="V743" s="47">
        <v>28000</v>
      </c>
      <c r="W743" s="47">
        <v>15500</v>
      </c>
      <c r="X743" s="47">
        <v>13500</v>
      </c>
      <c r="Y743" s="47">
        <v>2000</v>
      </c>
      <c r="Z743" s="49"/>
      <c r="AA743" s="41">
        <v>2000</v>
      </c>
      <c r="AB743" s="41">
        <v>2000</v>
      </c>
      <c r="AC743" s="41">
        <v>3000</v>
      </c>
      <c r="AD743" s="41">
        <v>-1000</v>
      </c>
      <c r="AE743" s="49"/>
      <c r="AF743" s="43">
        <v>8500</v>
      </c>
      <c r="AG743" s="43">
        <v>0</v>
      </c>
      <c r="AH743" s="43">
        <v>0</v>
      </c>
      <c r="AI743" s="43">
        <v>0</v>
      </c>
      <c r="AJ743" s="49"/>
      <c r="AK743" s="45">
        <v>17500</v>
      </c>
      <c r="AL743" s="45">
        <v>13500</v>
      </c>
      <c r="AM743" s="45">
        <v>10500</v>
      </c>
      <c r="AN743" s="45">
        <v>3000</v>
      </c>
      <c r="AO743" s="49"/>
      <c r="AP743" s="28">
        <v>10500</v>
      </c>
      <c r="AQ743" s="28">
        <v>7000</v>
      </c>
      <c r="AR743" s="28" t="s">
        <v>4422</v>
      </c>
      <c r="AS743" s="49"/>
      <c r="AT743" s="31">
        <v>87.096774193548384</v>
      </c>
      <c r="AU743" s="31">
        <v>77.777777777777786</v>
      </c>
      <c r="AV743" s="60">
        <v>44671</v>
      </c>
    </row>
    <row r="744" spans="1:48" x14ac:dyDescent="0.35">
      <c r="A744" s="28" t="s">
        <v>5689</v>
      </c>
      <c r="B744" s="28">
        <v>723</v>
      </c>
      <c r="C744" s="66">
        <v>3503</v>
      </c>
      <c r="D744" s="28">
        <v>3503</v>
      </c>
      <c r="E744" s="28" t="s">
        <v>1070</v>
      </c>
      <c r="F744" s="28" t="s">
        <v>10</v>
      </c>
      <c r="G744" s="28" t="s">
        <v>10</v>
      </c>
      <c r="H744" s="28" t="s">
        <v>1893</v>
      </c>
      <c r="I744" s="30"/>
      <c r="J744" s="28" t="s">
        <v>1926</v>
      </c>
      <c r="K744" s="28" t="s">
        <v>2761</v>
      </c>
      <c r="L744" s="28"/>
      <c r="M744" s="28"/>
      <c r="N744" s="31"/>
      <c r="O744" s="31" t="s">
        <v>2941</v>
      </c>
      <c r="P744" s="28">
        <v>8498834295</v>
      </c>
      <c r="Q744" s="28" t="s">
        <v>2764</v>
      </c>
      <c r="R744" s="28" t="s">
        <v>41</v>
      </c>
      <c r="S744" s="49"/>
      <c r="T744" s="28">
        <v>378</v>
      </c>
      <c r="U744" s="49"/>
      <c r="V744" s="47">
        <v>31000</v>
      </c>
      <c r="W744" s="47">
        <v>21500</v>
      </c>
      <c r="X744" s="47">
        <v>8000</v>
      </c>
      <c r="Y744" s="47">
        <v>13500</v>
      </c>
      <c r="Z744" s="49"/>
      <c r="AA744" s="41">
        <v>5000</v>
      </c>
      <c r="AB744" s="41">
        <v>5000</v>
      </c>
      <c r="AC744" s="41">
        <v>8000</v>
      </c>
      <c r="AD744" s="41">
        <v>-3000</v>
      </c>
      <c r="AE744" s="49"/>
      <c r="AF744" s="43">
        <v>8500</v>
      </c>
      <c r="AG744" s="43">
        <v>3000</v>
      </c>
      <c r="AH744" s="43">
        <v>0</v>
      </c>
      <c r="AI744" s="43">
        <v>3000</v>
      </c>
      <c r="AJ744" s="49"/>
      <c r="AK744" s="45">
        <v>17500</v>
      </c>
      <c r="AL744" s="45">
        <v>13500</v>
      </c>
      <c r="AM744" s="45">
        <v>0</v>
      </c>
      <c r="AN744" s="45">
        <v>13500</v>
      </c>
      <c r="AO744" s="49"/>
      <c r="AP744" s="28">
        <v>10500</v>
      </c>
      <c r="AQ744" s="28">
        <v>7000</v>
      </c>
      <c r="AR744" s="28" t="s">
        <v>4422</v>
      </c>
      <c r="AS744" s="49"/>
      <c r="AT744" s="31">
        <v>37.209302325581397</v>
      </c>
      <c r="AU744" s="31">
        <v>0</v>
      </c>
      <c r="AV744" s="60">
        <v>44671</v>
      </c>
    </row>
    <row r="745" spans="1:48" x14ac:dyDescent="0.35">
      <c r="A745" s="28" t="s">
        <v>5690</v>
      </c>
      <c r="B745" s="28">
        <v>724</v>
      </c>
      <c r="C745" s="66">
        <v>3597</v>
      </c>
      <c r="D745" s="28">
        <v>3597</v>
      </c>
      <c r="E745" s="28" t="s">
        <v>1071</v>
      </c>
      <c r="F745" s="28" t="s">
        <v>10</v>
      </c>
      <c r="G745" s="28" t="s">
        <v>10</v>
      </c>
      <c r="H745" s="28" t="s">
        <v>1893</v>
      </c>
      <c r="I745" s="30"/>
      <c r="J745" s="28" t="s">
        <v>2342</v>
      </c>
      <c r="K745" s="28" t="s">
        <v>2931</v>
      </c>
      <c r="L745" s="28"/>
      <c r="M745" s="28"/>
      <c r="N745" s="31">
        <v>415067750599</v>
      </c>
      <c r="O745" s="31" t="s">
        <v>4488</v>
      </c>
      <c r="P745" s="28">
        <v>9848412033</v>
      </c>
      <c r="Q745" s="28" t="s">
        <v>2762</v>
      </c>
      <c r="R745" s="28" t="s">
        <v>102</v>
      </c>
      <c r="S745" s="49"/>
      <c r="T745" s="28" t="s">
        <v>2937</v>
      </c>
      <c r="U745" s="49"/>
      <c r="V745" s="47">
        <v>19000</v>
      </c>
      <c r="W745" s="47">
        <v>19000</v>
      </c>
      <c r="X745" s="47">
        <v>0</v>
      </c>
      <c r="Y745" s="47">
        <v>19000</v>
      </c>
      <c r="Z745" s="49"/>
      <c r="AA745" s="41">
        <v>0</v>
      </c>
      <c r="AB745" s="41">
        <v>0</v>
      </c>
      <c r="AC745" s="41">
        <v>0</v>
      </c>
      <c r="AD745" s="41">
        <v>0</v>
      </c>
      <c r="AE745" s="49"/>
      <c r="AF745" s="43">
        <v>8500</v>
      </c>
      <c r="AG745" s="43">
        <v>8500</v>
      </c>
      <c r="AH745" s="43">
        <v>0</v>
      </c>
      <c r="AI745" s="43">
        <v>8500</v>
      </c>
      <c r="AJ745" s="49"/>
      <c r="AK745" s="45">
        <v>10500</v>
      </c>
      <c r="AL745" s="45">
        <v>10500</v>
      </c>
      <c r="AM745" s="45">
        <v>0</v>
      </c>
      <c r="AN745" s="45">
        <v>10500</v>
      </c>
      <c r="AO745" s="49"/>
      <c r="AP745" s="28">
        <v>10500</v>
      </c>
      <c r="AQ745" s="28" t="s">
        <v>4422</v>
      </c>
      <c r="AR745" s="28" t="s">
        <v>4422</v>
      </c>
      <c r="AS745" s="49"/>
      <c r="AT745" s="31">
        <v>0</v>
      </c>
      <c r="AU745" s="31">
        <v>0</v>
      </c>
      <c r="AV745" s="60">
        <v>0</v>
      </c>
    </row>
    <row r="746" spans="1:48" x14ac:dyDescent="0.35">
      <c r="A746" s="28" t="s">
        <v>5689</v>
      </c>
      <c r="B746" s="28">
        <v>725</v>
      </c>
      <c r="C746" s="66">
        <v>3504</v>
      </c>
      <c r="D746" s="28">
        <v>3504</v>
      </c>
      <c r="E746" s="28" t="s">
        <v>1072</v>
      </c>
      <c r="F746" s="28" t="s">
        <v>10</v>
      </c>
      <c r="G746" s="28" t="s">
        <v>10</v>
      </c>
      <c r="H746" s="28" t="s">
        <v>1893</v>
      </c>
      <c r="I746" s="30"/>
      <c r="J746" s="28" t="s">
        <v>1923</v>
      </c>
      <c r="K746" s="28" t="s">
        <v>2761</v>
      </c>
      <c r="L746" s="28"/>
      <c r="M746" s="28"/>
      <c r="N746" s="31">
        <v>242575859817</v>
      </c>
      <c r="O746" s="31" t="s">
        <v>5288</v>
      </c>
      <c r="P746" s="28">
        <v>8074298764</v>
      </c>
      <c r="Q746" s="28" t="s">
        <v>2764</v>
      </c>
      <c r="R746" s="28" t="s">
        <v>61</v>
      </c>
      <c r="S746" s="49"/>
      <c r="T746" s="28" t="s">
        <v>2937</v>
      </c>
      <c r="U746" s="49"/>
      <c r="V746" s="47">
        <v>30500</v>
      </c>
      <c r="W746" s="47">
        <v>30500</v>
      </c>
      <c r="X746" s="47">
        <v>9500</v>
      </c>
      <c r="Y746" s="47">
        <v>21000</v>
      </c>
      <c r="Z746" s="49"/>
      <c r="AA746" s="41">
        <v>4500</v>
      </c>
      <c r="AB746" s="41">
        <v>4500</v>
      </c>
      <c r="AC746" s="41">
        <v>4500</v>
      </c>
      <c r="AD746" s="41">
        <v>0</v>
      </c>
      <c r="AE746" s="49"/>
      <c r="AF746" s="43">
        <v>8500</v>
      </c>
      <c r="AG746" s="43">
        <v>8500</v>
      </c>
      <c r="AH746" s="43">
        <v>0</v>
      </c>
      <c r="AI746" s="43">
        <v>8500</v>
      </c>
      <c r="AJ746" s="49"/>
      <c r="AK746" s="45">
        <v>17500</v>
      </c>
      <c r="AL746" s="45">
        <v>17500</v>
      </c>
      <c r="AM746" s="45">
        <v>5000</v>
      </c>
      <c r="AN746" s="45">
        <v>12500</v>
      </c>
      <c r="AO746" s="49"/>
      <c r="AP746" s="28">
        <v>10500</v>
      </c>
      <c r="AQ746" s="28">
        <v>7000</v>
      </c>
      <c r="AR746" s="28" t="s">
        <v>4422</v>
      </c>
      <c r="AS746" s="49"/>
      <c r="AT746" s="31">
        <v>31.147540983606557</v>
      </c>
      <c r="AU746" s="31">
        <v>28.571428571428569</v>
      </c>
      <c r="AV746" s="60">
        <v>44669</v>
      </c>
    </row>
    <row r="747" spans="1:48" x14ac:dyDescent="0.35">
      <c r="A747" s="28" t="s">
        <v>5689</v>
      </c>
      <c r="B747" s="28">
        <v>726</v>
      </c>
      <c r="C747" s="66">
        <v>3505</v>
      </c>
      <c r="D747" s="28">
        <v>3505</v>
      </c>
      <c r="E747" s="28" t="s">
        <v>1073</v>
      </c>
      <c r="F747" s="28" t="s">
        <v>10</v>
      </c>
      <c r="G747" s="28" t="s">
        <v>10</v>
      </c>
      <c r="H747" s="28" t="s">
        <v>1893</v>
      </c>
      <c r="I747" s="30"/>
      <c r="J747" s="28" t="s">
        <v>2395</v>
      </c>
      <c r="K747" s="28" t="s">
        <v>2761</v>
      </c>
      <c r="L747" s="28"/>
      <c r="M747" s="28"/>
      <c r="N747" s="31">
        <v>593541711387</v>
      </c>
      <c r="O747" s="31" t="s">
        <v>5289</v>
      </c>
      <c r="P747" s="28">
        <v>9948829416</v>
      </c>
      <c r="Q747" s="28" t="s">
        <v>2764</v>
      </c>
      <c r="R747" s="28" t="s">
        <v>108</v>
      </c>
      <c r="S747" s="49"/>
      <c r="T747" s="28" t="s">
        <v>2937</v>
      </c>
      <c r="U747" s="49"/>
      <c r="V747" s="47">
        <v>27500</v>
      </c>
      <c r="W747" s="47">
        <v>27500</v>
      </c>
      <c r="X747" s="47">
        <v>10000</v>
      </c>
      <c r="Y747" s="47">
        <v>17500</v>
      </c>
      <c r="Z747" s="49"/>
      <c r="AA747" s="41">
        <v>1500</v>
      </c>
      <c r="AB747" s="41">
        <v>1500</v>
      </c>
      <c r="AC747" s="41">
        <v>1500</v>
      </c>
      <c r="AD747" s="41">
        <v>0</v>
      </c>
      <c r="AE747" s="49"/>
      <c r="AF747" s="43">
        <v>8500</v>
      </c>
      <c r="AG747" s="43">
        <v>8500</v>
      </c>
      <c r="AH747" s="43">
        <v>0</v>
      </c>
      <c r="AI747" s="43">
        <v>8500</v>
      </c>
      <c r="AJ747" s="49"/>
      <c r="AK747" s="45">
        <v>17500</v>
      </c>
      <c r="AL747" s="45">
        <v>17500</v>
      </c>
      <c r="AM747" s="45">
        <v>8500</v>
      </c>
      <c r="AN747" s="45">
        <v>9000</v>
      </c>
      <c r="AO747" s="49"/>
      <c r="AP747" s="28">
        <v>10500</v>
      </c>
      <c r="AQ747" s="28">
        <v>7000</v>
      </c>
      <c r="AR747" s="28" t="s">
        <v>4422</v>
      </c>
      <c r="AS747" s="49"/>
      <c r="AT747" s="31">
        <v>36.363636363636367</v>
      </c>
      <c r="AU747" s="31">
        <v>48.571428571428569</v>
      </c>
      <c r="AV747" s="60">
        <v>44671</v>
      </c>
    </row>
    <row r="748" spans="1:48" x14ac:dyDescent="0.35">
      <c r="A748" s="28" t="s">
        <v>5690</v>
      </c>
      <c r="B748" s="28">
        <v>727</v>
      </c>
      <c r="C748" s="28">
        <v>3506</v>
      </c>
      <c r="D748" s="28">
        <v>3506</v>
      </c>
      <c r="E748" s="35" t="s">
        <v>1074</v>
      </c>
      <c r="F748" s="35" t="s">
        <v>10</v>
      </c>
      <c r="G748" s="28" t="s">
        <v>10</v>
      </c>
      <c r="H748" s="35" t="s">
        <v>1893</v>
      </c>
      <c r="I748" s="38"/>
      <c r="J748" s="35" t="s">
        <v>2396</v>
      </c>
      <c r="K748" s="35" t="s">
        <v>2872</v>
      </c>
      <c r="L748" s="35"/>
      <c r="M748" s="35"/>
      <c r="N748" s="37"/>
      <c r="O748" s="37" t="s">
        <v>2941</v>
      </c>
      <c r="P748" s="35">
        <v>9912537427</v>
      </c>
      <c r="Q748" s="35" t="s">
        <v>2762</v>
      </c>
      <c r="R748" s="35" t="s">
        <v>97</v>
      </c>
      <c r="S748" s="49"/>
      <c r="T748" s="35" t="s">
        <v>2937</v>
      </c>
      <c r="U748" s="49"/>
      <c r="V748" s="47">
        <v>23500</v>
      </c>
      <c r="W748" s="47">
        <v>23500</v>
      </c>
      <c r="X748" s="47">
        <v>6600</v>
      </c>
      <c r="Y748" s="47">
        <v>16900</v>
      </c>
      <c r="Z748" s="49"/>
      <c r="AA748" s="41">
        <v>4500</v>
      </c>
      <c r="AB748" s="41">
        <v>4500</v>
      </c>
      <c r="AC748" s="41">
        <v>0</v>
      </c>
      <c r="AD748" s="41">
        <v>4500</v>
      </c>
      <c r="AE748" s="49"/>
      <c r="AF748" s="43">
        <v>8500</v>
      </c>
      <c r="AG748" s="43">
        <v>8500</v>
      </c>
      <c r="AH748" s="43">
        <v>6600</v>
      </c>
      <c r="AI748" s="43">
        <v>1900</v>
      </c>
      <c r="AJ748" s="49"/>
      <c r="AK748" s="45">
        <v>10500</v>
      </c>
      <c r="AL748" s="45">
        <v>10500</v>
      </c>
      <c r="AM748" s="45">
        <v>0</v>
      </c>
      <c r="AN748" s="45">
        <v>10500</v>
      </c>
      <c r="AO748" s="49"/>
      <c r="AP748" s="35">
        <v>10500</v>
      </c>
      <c r="AQ748" s="35" t="s">
        <v>4422</v>
      </c>
      <c r="AR748" s="35" t="s">
        <v>4422</v>
      </c>
      <c r="AS748" s="49"/>
      <c r="AT748" s="37">
        <v>28.085106382978726</v>
      </c>
      <c r="AU748" s="37">
        <v>0</v>
      </c>
      <c r="AV748" s="60">
        <v>44370</v>
      </c>
    </row>
    <row r="749" spans="1:48" x14ac:dyDescent="0.35">
      <c r="A749" s="28" t="s">
        <v>5689</v>
      </c>
      <c r="B749" s="28">
        <v>728</v>
      </c>
      <c r="C749" s="66">
        <v>3507</v>
      </c>
      <c r="D749" s="28">
        <v>3507</v>
      </c>
      <c r="E749" s="28" t="s">
        <v>1075</v>
      </c>
      <c r="F749" s="28" t="s">
        <v>10</v>
      </c>
      <c r="G749" s="28" t="s">
        <v>10</v>
      </c>
      <c r="H749" s="28" t="s">
        <v>1893</v>
      </c>
      <c r="I749" s="30"/>
      <c r="J749" s="28" t="s">
        <v>1909</v>
      </c>
      <c r="K749" s="28" t="s">
        <v>2761</v>
      </c>
      <c r="L749" s="28"/>
      <c r="M749" s="28"/>
      <c r="N749" s="31">
        <v>222003739007</v>
      </c>
      <c r="O749" s="31" t="s">
        <v>5290</v>
      </c>
      <c r="P749" s="28">
        <v>8008060859</v>
      </c>
      <c r="Q749" s="28" t="s">
        <v>2764</v>
      </c>
      <c r="R749" s="28" t="s">
        <v>62</v>
      </c>
      <c r="S749" s="49"/>
      <c r="T749" s="28" t="s">
        <v>2937</v>
      </c>
      <c r="U749" s="49"/>
      <c r="V749" s="47">
        <v>33000</v>
      </c>
      <c r="W749" s="47">
        <v>33000</v>
      </c>
      <c r="X749" s="47">
        <v>8000</v>
      </c>
      <c r="Y749" s="47">
        <v>25000</v>
      </c>
      <c r="Z749" s="49"/>
      <c r="AA749" s="41">
        <v>6000</v>
      </c>
      <c r="AB749" s="41">
        <v>6000</v>
      </c>
      <c r="AC749" s="41">
        <v>6000</v>
      </c>
      <c r="AD749" s="41">
        <v>0</v>
      </c>
      <c r="AE749" s="49"/>
      <c r="AF749" s="43">
        <v>8500</v>
      </c>
      <c r="AG749" s="43">
        <v>8500</v>
      </c>
      <c r="AH749" s="43">
        <v>0</v>
      </c>
      <c r="AI749" s="43">
        <v>8500</v>
      </c>
      <c r="AJ749" s="49"/>
      <c r="AK749" s="45">
        <v>18500</v>
      </c>
      <c r="AL749" s="45">
        <v>18500</v>
      </c>
      <c r="AM749" s="45">
        <v>2000</v>
      </c>
      <c r="AN749" s="45">
        <v>16500</v>
      </c>
      <c r="AO749" s="49"/>
      <c r="AP749" s="28">
        <v>10500</v>
      </c>
      <c r="AQ749" s="28">
        <v>8000</v>
      </c>
      <c r="AR749" s="28" t="s">
        <v>4422</v>
      </c>
      <c r="AS749" s="49"/>
      <c r="AT749" s="31">
        <v>24.242424242424242</v>
      </c>
      <c r="AU749" s="31">
        <v>10.810810810810811</v>
      </c>
      <c r="AV749" s="60">
        <v>44669</v>
      </c>
    </row>
    <row r="750" spans="1:48" x14ac:dyDescent="0.35">
      <c r="A750" s="28" t="s">
        <v>5689</v>
      </c>
      <c r="B750" s="28">
        <v>729</v>
      </c>
      <c r="C750" s="66">
        <v>3508</v>
      </c>
      <c r="D750" s="28">
        <v>3508</v>
      </c>
      <c r="E750" s="28" t="s">
        <v>1076</v>
      </c>
      <c r="F750" s="28" t="s">
        <v>10</v>
      </c>
      <c r="G750" s="28" t="s">
        <v>10</v>
      </c>
      <c r="H750" s="28" t="s">
        <v>1893</v>
      </c>
      <c r="I750" s="30"/>
      <c r="J750" s="28" t="s">
        <v>1902</v>
      </c>
      <c r="K750" s="28" t="s">
        <v>2761</v>
      </c>
      <c r="L750" s="28"/>
      <c r="M750" s="28"/>
      <c r="N750" s="31">
        <v>483928964056</v>
      </c>
      <c r="O750" s="31" t="s">
        <v>5291</v>
      </c>
      <c r="P750" s="28">
        <v>9347456226</v>
      </c>
      <c r="Q750" s="28" t="s">
        <v>2762</v>
      </c>
      <c r="R750" s="28" t="s">
        <v>103</v>
      </c>
      <c r="S750" s="49"/>
      <c r="T750" s="28">
        <v>20</v>
      </c>
      <c r="U750" s="49"/>
      <c r="V750" s="47">
        <v>21000</v>
      </c>
      <c r="W750" s="47">
        <v>9500</v>
      </c>
      <c r="X750" s="47">
        <v>6500</v>
      </c>
      <c r="Y750" s="47">
        <v>3000</v>
      </c>
      <c r="Z750" s="49"/>
      <c r="AA750" s="41">
        <v>2000</v>
      </c>
      <c r="AB750" s="41">
        <v>2000</v>
      </c>
      <c r="AC750" s="41">
        <v>2000</v>
      </c>
      <c r="AD750" s="41">
        <v>0</v>
      </c>
      <c r="AE750" s="49"/>
      <c r="AF750" s="43">
        <v>8500</v>
      </c>
      <c r="AG750" s="43">
        <v>0</v>
      </c>
      <c r="AH750" s="43">
        <v>0</v>
      </c>
      <c r="AI750" s="43">
        <v>0</v>
      </c>
      <c r="AJ750" s="49"/>
      <c r="AK750" s="45">
        <v>10500</v>
      </c>
      <c r="AL750" s="45">
        <v>7500</v>
      </c>
      <c r="AM750" s="45">
        <v>4500</v>
      </c>
      <c r="AN750" s="45">
        <v>3000</v>
      </c>
      <c r="AO750" s="49"/>
      <c r="AP750" s="28">
        <v>10500</v>
      </c>
      <c r="AQ750" s="28" t="s">
        <v>4422</v>
      </c>
      <c r="AR750" s="28" t="s">
        <v>4422</v>
      </c>
      <c r="AS750" s="49"/>
      <c r="AT750" s="31">
        <v>68.421052631578945</v>
      </c>
      <c r="AU750" s="31">
        <v>60</v>
      </c>
      <c r="AV750" s="60">
        <v>44643</v>
      </c>
    </row>
    <row r="751" spans="1:48" x14ac:dyDescent="0.35">
      <c r="A751" s="28" t="s">
        <v>5689</v>
      </c>
      <c r="B751" s="28">
        <v>730</v>
      </c>
      <c r="C751" s="66">
        <v>3509</v>
      </c>
      <c r="D751" s="28">
        <v>3509</v>
      </c>
      <c r="E751" s="28" t="s">
        <v>1077</v>
      </c>
      <c r="F751" s="28" t="s">
        <v>10</v>
      </c>
      <c r="G751" s="28" t="s">
        <v>10</v>
      </c>
      <c r="H751" s="28" t="s">
        <v>1893</v>
      </c>
      <c r="I751" s="30"/>
      <c r="J751" s="28" t="s">
        <v>2397</v>
      </c>
      <c r="K751" s="28" t="s">
        <v>2761</v>
      </c>
      <c r="L751" s="28"/>
      <c r="M751" s="28"/>
      <c r="N751" s="31">
        <v>677284848772</v>
      </c>
      <c r="O751" s="31" t="s">
        <v>5292</v>
      </c>
      <c r="P751" s="28">
        <v>9666113137</v>
      </c>
      <c r="Q751" s="28" t="s">
        <v>2764</v>
      </c>
      <c r="R751" s="28" t="s">
        <v>103</v>
      </c>
      <c r="S751" s="49"/>
      <c r="T751" s="28" t="s">
        <v>2937</v>
      </c>
      <c r="U751" s="49"/>
      <c r="V751" s="47">
        <v>29000</v>
      </c>
      <c r="W751" s="47">
        <v>29000</v>
      </c>
      <c r="X751" s="47">
        <v>0</v>
      </c>
      <c r="Y751" s="47">
        <v>29000</v>
      </c>
      <c r="Z751" s="49"/>
      <c r="AA751" s="41">
        <v>5000</v>
      </c>
      <c r="AB751" s="41">
        <v>5000</v>
      </c>
      <c r="AC751" s="41">
        <v>0</v>
      </c>
      <c r="AD751" s="41">
        <v>5000</v>
      </c>
      <c r="AE751" s="49"/>
      <c r="AF751" s="43">
        <v>8500</v>
      </c>
      <c r="AG751" s="43">
        <v>8500</v>
      </c>
      <c r="AH751" s="43">
        <v>0</v>
      </c>
      <c r="AI751" s="43">
        <v>8500</v>
      </c>
      <c r="AJ751" s="49"/>
      <c r="AK751" s="45">
        <v>15500</v>
      </c>
      <c r="AL751" s="45">
        <v>15500</v>
      </c>
      <c r="AM751" s="45">
        <v>0</v>
      </c>
      <c r="AN751" s="45">
        <v>15500</v>
      </c>
      <c r="AO751" s="49"/>
      <c r="AP751" s="28">
        <v>10500</v>
      </c>
      <c r="AQ751" s="28">
        <v>5000</v>
      </c>
      <c r="AR751" s="28" t="s">
        <v>4422</v>
      </c>
      <c r="AS751" s="49"/>
      <c r="AT751" s="31">
        <v>0</v>
      </c>
      <c r="AU751" s="31">
        <v>0</v>
      </c>
      <c r="AV751" s="60">
        <v>0</v>
      </c>
    </row>
    <row r="752" spans="1:48" x14ac:dyDescent="0.35">
      <c r="A752" s="28" t="s">
        <v>5689</v>
      </c>
      <c r="B752" s="28">
        <v>731</v>
      </c>
      <c r="C752" s="66">
        <v>3435</v>
      </c>
      <c r="D752" s="28">
        <v>3435</v>
      </c>
      <c r="E752" s="28" t="s">
        <v>1078</v>
      </c>
      <c r="F752" s="28" t="s">
        <v>10</v>
      </c>
      <c r="G752" s="28" t="s">
        <v>10</v>
      </c>
      <c r="H752" s="28" t="s">
        <v>1893</v>
      </c>
      <c r="I752" s="30"/>
      <c r="J752" s="28" t="s">
        <v>1942</v>
      </c>
      <c r="K752" s="28" t="s">
        <v>2761</v>
      </c>
      <c r="L752" s="28"/>
      <c r="M752" s="28"/>
      <c r="N752" s="31">
        <v>364664260673</v>
      </c>
      <c r="O752" s="31" t="s">
        <v>5293</v>
      </c>
      <c r="P752" s="28">
        <v>9177474934</v>
      </c>
      <c r="Q752" s="28" t="s">
        <v>2764</v>
      </c>
      <c r="R752" s="28" t="s">
        <v>62</v>
      </c>
      <c r="S752" s="49"/>
      <c r="T752" s="28" t="s">
        <v>2937</v>
      </c>
      <c r="U752" s="49"/>
      <c r="V752" s="47">
        <v>27500</v>
      </c>
      <c r="W752" s="47">
        <v>27500</v>
      </c>
      <c r="X752" s="47">
        <v>5000</v>
      </c>
      <c r="Y752" s="47">
        <v>22500</v>
      </c>
      <c r="Z752" s="49"/>
      <c r="AA752" s="41">
        <v>500</v>
      </c>
      <c r="AB752" s="41">
        <v>500</v>
      </c>
      <c r="AC752" s="41">
        <v>500</v>
      </c>
      <c r="AD752" s="41">
        <v>0</v>
      </c>
      <c r="AE752" s="49"/>
      <c r="AF752" s="43">
        <v>8500</v>
      </c>
      <c r="AG752" s="43">
        <v>8500</v>
      </c>
      <c r="AH752" s="43">
        <v>0</v>
      </c>
      <c r="AI752" s="43">
        <v>8500</v>
      </c>
      <c r="AJ752" s="49"/>
      <c r="AK752" s="45">
        <v>18500</v>
      </c>
      <c r="AL752" s="45">
        <v>18500</v>
      </c>
      <c r="AM752" s="45">
        <v>4500</v>
      </c>
      <c r="AN752" s="45">
        <v>14000</v>
      </c>
      <c r="AO752" s="49"/>
      <c r="AP752" s="28">
        <v>10500</v>
      </c>
      <c r="AQ752" s="28">
        <v>8000</v>
      </c>
      <c r="AR752" s="28" t="s">
        <v>4422</v>
      </c>
      <c r="AS752" s="49"/>
      <c r="AT752" s="31">
        <v>18.181818181818183</v>
      </c>
      <c r="AU752" s="31">
        <v>24.324324324324326</v>
      </c>
      <c r="AV752" s="60">
        <v>44565</v>
      </c>
    </row>
    <row r="753" spans="1:48" x14ac:dyDescent="0.35">
      <c r="A753" s="28" t="s">
        <v>5689</v>
      </c>
      <c r="B753" s="28">
        <v>732</v>
      </c>
      <c r="C753" s="66">
        <v>3511</v>
      </c>
      <c r="D753" s="28">
        <v>3511</v>
      </c>
      <c r="E753" s="28" t="s">
        <v>1079</v>
      </c>
      <c r="F753" s="28" t="s">
        <v>10</v>
      </c>
      <c r="G753" s="28" t="s">
        <v>10</v>
      </c>
      <c r="H753" s="28" t="s">
        <v>1893</v>
      </c>
      <c r="I753" s="30"/>
      <c r="J753" s="28" t="s">
        <v>2398</v>
      </c>
      <c r="K753" s="28" t="s">
        <v>2931</v>
      </c>
      <c r="L753" s="28"/>
      <c r="M753" s="28"/>
      <c r="N753" s="31">
        <v>838491083730</v>
      </c>
      <c r="O753" s="31" t="s">
        <v>5294</v>
      </c>
      <c r="P753" s="28">
        <v>9398312368</v>
      </c>
      <c r="Q753" s="28" t="s">
        <v>2762</v>
      </c>
      <c r="R753" s="28" t="s">
        <v>87</v>
      </c>
      <c r="S753" s="49"/>
      <c r="T753" s="28" t="s">
        <v>2937</v>
      </c>
      <c r="U753" s="49"/>
      <c r="V753" s="47">
        <v>19000</v>
      </c>
      <c r="W753" s="47">
        <v>19000</v>
      </c>
      <c r="X753" s="47">
        <v>5000</v>
      </c>
      <c r="Y753" s="47">
        <v>14000</v>
      </c>
      <c r="Z753" s="49"/>
      <c r="AA753" s="41">
        <v>0</v>
      </c>
      <c r="AB753" s="41">
        <v>0</v>
      </c>
      <c r="AC753" s="41">
        <v>0</v>
      </c>
      <c r="AD753" s="41">
        <v>0</v>
      </c>
      <c r="AE753" s="49"/>
      <c r="AF753" s="43">
        <v>8500</v>
      </c>
      <c r="AG753" s="43">
        <v>8500</v>
      </c>
      <c r="AH753" s="43">
        <v>0</v>
      </c>
      <c r="AI753" s="43">
        <v>8500</v>
      </c>
      <c r="AJ753" s="49"/>
      <c r="AK753" s="45">
        <v>10500</v>
      </c>
      <c r="AL753" s="45">
        <v>10500</v>
      </c>
      <c r="AM753" s="45">
        <v>5000</v>
      </c>
      <c r="AN753" s="45">
        <v>5500</v>
      </c>
      <c r="AO753" s="49"/>
      <c r="AP753" s="28">
        <v>10500</v>
      </c>
      <c r="AQ753" s="28" t="s">
        <v>4422</v>
      </c>
      <c r="AR753" s="28" t="s">
        <v>4422</v>
      </c>
      <c r="AS753" s="49"/>
      <c r="AT753" s="31">
        <v>26.315789473684209</v>
      </c>
      <c r="AU753" s="31">
        <v>47.619047619047613</v>
      </c>
      <c r="AV753" s="60">
        <v>44613</v>
      </c>
    </row>
    <row r="754" spans="1:48" x14ac:dyDescent="0.35">
      <c r="A754" s="28" t="s">
        <v>5690</v>
      </c>
      <c r="B754" s="28">
        <v>733</v>
      </c>
      <c r="C754" s="28">
        <v>3514</v>
      </c>
      <c r="D754" s="28">
        <v>3514</v>
      </c>
      <c r="E754" s="35" t="s">
        <v>1080</v>
      </c>
      <c r="F754" s="35" t="s">
        <v>11</v>
      </c>
      <c r="G754" s="28" t="s">
        <v>11</v>
      </c>
      <c r="H754" s="35" t="s">
        <v>1892</v>
      </c>
      <c r="I754" s="38"/>
      <c r="J754" s="35" t="s">
        <v>2393</v>
      </c>
      <c r="K754" s="35" t="s">
        <v>2760</v>
      </c>
      <c r="L754" s="35"/>
      <c r="M754" s="35"/>
      <c r="N754" s="37"/>
      <c r="O754" s="37" t="s">
        <v>2941</v>
      </c>
      <c r="P754" s="35">
        <v>9640937746</v>
      </c>
      <c r="Q754" s="35" t="s">
        <v>2764</v>
      </c>
      <c r="R754" s="35" t="s">
        <v>94</v>
      </c>
      <c r="S754" s="49"/>
      <c r="T754" s="35" t="s">
        <v>2937</v>
      </c>
      <c r="U754" s="49"/>
      <c r="V754" s="47">
        <v>32000</v>
      </c>
      <c r="W754" s="47">
        <v>32000</v>
      </c>
      <c r="X754" s="47">
        <v>0</v>
      </c>
      <c r="Y754" s="47">
        <v>32000</v>
      </c>
      <c r="Z754" s="49"/>
      <c r="AA754" s="41">
        <v>6000</v>
      </c>
      <c r="AB754" s="41">
        <v>6000</v>
      </c>
      <c r="AC754" s="41">
        <v>0</v>
      </c>
      <c r="AD754" s="41">
        <v>6000</v>
      </c>
      <c r="AE754" s="49"/>
      <c r="AF754" s="43">
        <v>8500</v>
      </c>
      <c r="AG754" s="43">
        <v>8500</v>
      </c>
      <c r="AH754" s="43">
        <v>0</v>
      </c>
      <c r="AI754" s="43">
        <v>8500</v>
      </c>
      <c r="AJ754" s="49"/>
      <c r="AK754" s="45">
        <v>17500</v>
      </c>
      <c r="AL754" s="45">
        <v>17500</v>
      </c>
      <c r="AM754" s="45">
        <v>0</v>
      </c>
      <c r="AN754" s="45">
        <v>17500</v>
      </c>
      <c r="AO754" s="49"/>
      <c r="AP754" s="35">
        <v>10500</v>
      </c>
      <c r="AQ754" s="35">
        <v>7000</v>
      </c>
      <c r="AR754" s="35" t="s">
        <v>4422</v>
      </c>
      <c r="AS754" s="49"/>
      <c r="AT754" s="37">
        <v>0</v>
      </c>
      <c r="AU754" s="37">
        <v>0</v>
      </c>
      <c r="AV754" s="60">
        <v>0</v>
      </c>
    </row>
    <row r="755" spans="1:48" x14ac:dyDescent="0.35">
      <c r="A755" s="28" t="s">
        <v>5690</v>
      </c>
      <c r="B755" s="28">
        <v>734</v>
      </c>
      <c r="C755" s="66">
        <v>3517</v>
      </c>
      <c r="D755" s="28">
        <v>3517</v>
      </c>
      <c r="E755" s="28" t="s">
        <v>1081</v>
      </c>
      <c r="F755" s="28" t="s">
        <v>11</v>
      </c>
      <c r="G755" s="28" t="s">
        <v>11</v>
      </c>
      <c r="H755" s="28" t="s">
        <v>1892</v>
      </c>
      <c r="I755" s="30"/>
      <c r="J755" s="28" t="s">
        <v>2316</v>
      </c>
      <c r="K755" s="28" t="s">
        <v>2761</v>
      </c>
      <c r="L755" s="28"/>
      <c r="M755" s="28"/>
      <c r="N755" s="31">
        <v>258425875382</v>
      </c>
      <c r="O755" s="31" t="s">
        <v>4489</v>
      </c>
      <c r="P755" s="28">
        <v>9298950284</v>
      </c>
      <c r="Q755" s="28" t="s">
        <v>2764</v>
      </c>
      <c r="R755" s="28" t="s">
        <v>68</v>
      </c>
      <c r="S755" s="49"/>
      <c r="T755" s="28">
        <v>139</v>
      </c>
      <c r="U755" s="49"/>
      <c r="V755" s="47">
        <v>27000</v>
      </c>
      <c r="W755" s="47">
        <v>14200</v>
      </c>
      <c r="X755" s="47">
        <v>6000</v>
      </c>
      <c r="Y755" s="47">
        <v>8200</v>
      </c>
      <c r="Z755" s="49"/>
      <c r="AA755" s="41">
        <v>1000</v>
      </c>
      <c r="AB755" s="41">
        <v>1000</v>
      </c>
      <c r="AC755" s="41">
        <v>1000</v>
      </c>
      <c r="AD755" s="41">
        <v>0</v>
      </c>
      <c r="AE755" s="49"/>
      <c r="AF755" s="43">
        <v>8500</v>
      </c>
      <c r="AG755" s="43">
        <v>2000</v>
      </c>
      <c r="AH755" s="43">
        <v>2000</v>
      </c>
      <c r="AI755" s="43">
        <v>0</v>
      </c>
      <c r="AJ755" s="49"/>
      <c r="AK755" s="45">
        <v>17500</v>
      </c>
      <c r="AL755" s="45">
        <v>11200</v>
      </c>
      <c r="AM755" s="45">
        <v>3000</v>
      </c>
      <c r="AN755" s="45">
        <v>8200</v>
      </c>
      <c r="AO755" s="49"/>
      <c r="AP755" s="28">
        <v>10500</v>
      </c>
      <c r="AQ755" s="28">
        <v>7000</v>
      </c>
      <c r="AR755" s="28" t="s">
        <v>4422</v>
      </c>
      <c r="AS755" s="49"/>
      <c r="AT755" s="31">
        <v>42.25352112676056</v>
      </c>
      <c r="AU755" s="31">
        <v>26.785714285714285</v>
      </c>
      <c r="AV755" s="60">
        <v>44659</v>
      </c>
    </row>
    <row r="756" spans="1:48" x14ac:dyDescent="0.35">
      <c r="A756" s="28" t="s">
        <v>5689</v>
      </c>
      <c r="B756" s="28">
        <v>735</v>
      </c>
      <c r="C756" s="66">
        <v>3512</v>
      </c>
      <c r="D756" s="28">
        <v>3512</v>
      </c>
      <c r="E756" s="28" t="s">
        <v>1082</v>
      </c>
      <c r="F756" s="28" t="s">
        <v>11</v>
      </c>
      <c r="G756" s="28" t="s">
        <v>11</v>
      </c>
      <c r="H756" s="28" t="s">
        <v>1892</v>
      </c>
      <c r="I756" s="30"/>
      <c r="J756" s="28" t="s">
        <v>2399</v>
      </c>
      <c r="K756" s="28" t="s">
        <v>2761</v>
      </c>
      <c r="L756" s="28"/>
      <c r="M756" s="28"/>
      <c r="N756" s="31">
        <v>475130750633</v>
      </c>
      <c r="O756" s="31" t="s">
        <v>5295</v>
      </c>
      <c r="P756" s="28">
        <v>9000157701</v>
      </c>
      <c r="Q756" s="28" t="s">
        <v>2762</v>
      </c>
      <c r="R756" s="28" t="s">
        <v>69</v>
      </c>
      <c r="S756" s="49"/>
      <c r="T756" s="28">
        <v>306</v>
      </c>
      <c r="U756" s="49"/>
      <c r="V756" s="47">
        <v>19000</v>
      </c>
      <c r="W756" s="47">
        <v>8500</v>
      </c>
      <c r="X756" s="47">
        <v>8000</v>
      </c>
      <c r="Y756" s="47">
        <v>500</v>
      </c>
      <c r="Z756" s="49"/>
      <c r="AA756" s="41">
        <v>0</v>
      </c>
      <c r="AB756" s="41">
        <v>0</v>
      </c>
      <c r="AC756" s="41">
        <v>0</v>
      </c>
      <c r="AD756" s="41">
        <v>0</v>
      </c>
      <c r="AE756" s="49"/>
      <c r="AF756" s="43">
        <v>8500</v>
      </c>
      <c r="AG756" s="43">
        <v>0</v>
      </c>
      <c r="AH756" s="43">
        <v>0</v>
      </c>
      <c r="AI756" s="43">
        <v>0</v>
      </c>
      <c r="AJ756" s="49"/>
      <c r="AK756" s="45">
        <v>10500</v>
      </c>
      <c r="AL756" s="45">
        <v>8500</v>
      </c>
      <c r="AM756" s="45">
        <v>8000</v>
      </c>
      <c r="AN756" s="45">
        <v>500</v>
      </c>
      <c r="AO756" s="49"/>
      <c r="AP756" s="28">
        <v>10500</v>
      </c>
      <c r="AQ756" s="28" t="s">
        <v>4422</v>
      </c>
      <c r="AR756" s="28" t="s">
        <v>4422</v>
      </c>
      <c r="AS756" s="49"/>
      <c r="AT756" s="31">
        <v>94.117647058823522</v>
      </c>
      <c r="AU756" s="31">
        <v>94.117647058823522</v>
      </c>
      <c r="AV756" s="60">
        <v>44662</v>
      </c>
    </row>
    <row r="757" spans="1:48" x14ac:dyDescent="0.35">
      <c r="A757" s="28" t="s">
        <v>5689</v>
      </c>
      <c r="B757" s="28">
        <v>736</v>
      </c>
      <c r="C757" s="66">
        <v>3518</v>
      </c>
      <c r="D757" s="28">
        <v>3518</v>
      </c>
      <c r="E757" s="28" t="s">
        <v>869</v>
      </c>
      <c r="F757" s="28" t="s">
        <v>11</v>
      </c>
      <c r="G757" s="28" t="s">
        <v>11</v>
      </c>
      <c r="H757" s="28" t="s">
        <v>1892</v>
      </c>
      <c r="I757" s="30"/>
      <c r="J757" s="28" t="s">
        <v>1925</v>
      </c>
      <c r="K757" s="28" t="s">
        <v>2761</v>
      </c>
      <c r="L757" s="28"/>
      <c r="M757" s="28"/>
      <c r="N757" s="31">
        <v>878862704192</v>
      </c>
      <c r="O757" s="31" t="s">
        <v>5296</v>
      </c>
      <c r="P757" s="28">
        <v>9704973542</v>
      </c>
      <c r="Q757" s="28" t="s">
        <v>2764</v>
      </c>
      <c r="R757" s="28" t="s">
        <v>82</v>
      </c>
      <c r="S757" s="49"/>
      <c r="T757" s="28">
        <v>275</v>
      </c>
      <c r="U757" s="49"/>
      <c r="V757" s="47">
        <v>26000</v>
      </c>
      <c r="W757" s="47">
        <v>16000</v>
      </c>
      <c r="X757" s="47">
        <v>16000</v>
      </c>
      <c r="Y757" s="47">
        <v>0</v>
      </c>
      <c r="Z757" s="49"/>
      <c r="AA757" s="41">
        <v>0</v>
      </c>
      <c r="AB757" s="41">
        <v>0</v>
      </c>
      <c r="AC757" s="41">
        <v>0</v>
      </c>
      <c r="AD757" s="41">
        <v>0</v>
      </c>
      <c r="AE757" s="49"/>
      <c r="AF757" s="43">
        <v>8500</v>
      </c>
      <c r="AG757" s="43">
        <v>1500</v>
      </c>
      <c r="AH757" s="43">
        <v>1500</v>
      </c>
      <c r="AI757" s="43">
        <v>0</v>
      </c>
      <c r="AJ757" s="49"/>
      <c r="AK757" s="45">
        <v>17500</v>
      </c>
      <c r="AL757" s="45">
        <v>14500</v>
      </c>
      <c r="AM757" s="45">
        <v>14500</v>
      </c>
      <c r="AN757" s="45">
        <v>0</v>
      </c>
      <c r="AO757" s="49"/>
      <c r="AP757" s="28">
        <v>10500</v>
      </c>
      <c r="AQ757" s="28">
        <v>7000</v>
      </c>
      <c r="AR757" s="28" t="s">
        <v>4422</v>
      </c>
      <c r="AS757" s="49"/>
      <c r="AT757" s="31">
        <v>100</v>
      </c>
      <c r="AU757" s="31">
        <v>100</v>
      </c>
      <c r="AV757" s="60">
        <v>44659</v>
      </c>
    </row>
    <row r="758" spans="1:48" x14ac:dyDescent="0.35">
      <c r="A758" s="28" t="s">
        <v>5689</v>
      </c>
      <c r="B758" s="28">
        <v>737</v>
      </c>
      <c r="C758" s="66">
        <v>3658</v>
      </c>
      <c r="D758" s="28">
        <v>3658</v>
      </c>
      <c r="E758" s="28" t="s">
        <v>1083</v>
      </c>
      <c r="F758" s="28" t="s">
        <v>11</v>
      </c>
      <c r="G758" s="28" t="s">
        <v>11</v>
      </c>
      <c r="H758" s="28" t="s">
        <v>1892</v>
      </c>
      <c r="I758" s="30"/>
      <c r="J758" s="28" t="s">
        <v>1903</v>
      </c>
      <c r="K758" s="28" t="s">
        <v>2761</v>
      </c>
      <c r="L758" s="28"/>
      <c r="M758" s="28"/>
      <c r="N758" s="31"/>
      <c r="O758" s="31" t="s">
        <v>2941</v>
      </c>
      <c r="P758" s="28">
        <v>9951092520</v>
      </c>
      <c r="Q758" s="28" t="s">
        <v>2762</v>
      </c>
      <c r="R758" s="28" t="s">
        <v>102</v>
      </c>
      <c r="S758" s="71"/>
      <c r="T758" s="28" t="s">
        <v>2937</v>
      </c>
      <c r="U758" s="71"/>
      <c r="V758" s="47">
        <v>19000</v>
      </c>
      <c r="W758" s="47">
        <v>19000</v>
      </c>
      <c r="X758" s="47">
        <v>0</v>
      </c>
      <c r="Y758" s="47">
        <v>19000</v>
      </c>
      <c r="Z758" s="71"/>
      <c r="AA758" s="41">
        <v>0</v>
      </c>
      <c r="AB758" s="41">
        <v>0</v>
      </c>
      <c r="AC758" s="41">
        <v>0</v>
      </c>
      <c r="AD758" s="41">
        <v>0</v>
      </c>
      <c r="AE758" s="71"/>
      <c r="AF758" s="43">
        <v>8500</v>
      </c>
      <c r="AG758" s="43">
        <v>8500</v>
      </c>
      <c r="AH758" s="43">
        <v>0</v>
      </c>
      <c r="AI758" s="43">
        <v>8500</v>
      </c>
      <c r="AJ758" s="71"/>
      <c r="AK758" s="45">
        <v>10500</v>
      </c>
      <c r="AL758" s="45">
        <v>10500</v>
      </c>
      <c r="AM758" s="45">
        <v>0</v>
      </c>
      <c r="AN758" s="45">
        <v>10500</v>
      </c>
      <c r="AO758" s="71"/>
      <c r="AP758" s="35">
        <v>10500</v>
      </c>
      <c r="AQ758" s="35" t="s">
        <v>4422</v>
      </c>
      <c r="AR758" s="35" t="s">
        <v>4422</v>
      </c>
      <c r="AS758" s="71"/>
      <c r="AT758" s="37">
        <v>0</v>
      </c>
      <c r="AU758" s="37">
        <v>0</v>
      </c>
      <c r="AV758" s="60">
        <v>0</v>
      </c>
    </row>
    <row r="759" spans="1:48" x14ac:dyDescent="0.35">
      <c r="A759" s="28" t="s">
        <v>5689</v>
      </c>
      <c r="B759" s="28">
        <v>738</v>
      </c>
      <c r="C759" s="66">
        <v>3513</v>
      </c>
      <c r="D759" s="28">
        <v>3513</v>
      </c>
      <c r="E759" s="28" t="s">
        <v>1084</v>
      </c>
      <c r="F759" s="28" t="s">
        <v>11</v>
      </c>
      <c r="G759" s="28" t="s">
        <v>11</v>
      </c>
      <c r="H759" s="28" t="s">
        <v>1892</v>
      </c>
      <c r="I759" s="30"/>
      <c r="J759" s="28" t="s">
        <v>2316</v>
      </c>
      <c r="K759" s="28" t="s">
        <v>2761</v>
      </c>
      <c r="L759" s="28"/>
      <c r="M759" s="28"/>
      <c r="N759" s="31">
        <v>735991020193</v>
      </c>
      <c r="O759" s="31" t="s">
        <v>5297</v>
      </c>
      <c r="P759" s="28">
        <v>7569878078</v>
      </c>
      <c r="Q759" s="28" t="s">
        <v>2764</v>
      </c>
      <c r="R759" s="28" t="s">
        <v>36</v>
      </c>
      <c r="S759" s="49"/>
      <c r="T759" s="28" t="s">
        <v>2937</v>
      </c>
      <c r="U759" s="49"/>
      <c r="V759" s="47">
        <v>41500</v>
      </c>
      <c r="W759" s="47">
        <v>41500</v>
      </c>
      <c r="X759" s="47">
        <v>7000</v>
      </c>
      <c r="Y759" s="47">
        <v>34500</v>
      </c>
      <c r="Z759" s="49"/>
      <c r="AA759" s="41">
        <v>17500</v>
      </c>
      <c r="AB759" s="41">
        <v>17500</v>
      </c>
      <c r="AC759" s="41">
        <v>7000</v>
      </c>
      <c r="AD759" s="41">
        <v>10500</v>
      </c>
      <c r="AE759" s="49"/>
      <c r="AF759" s="43">
        <v>8500</v>
      </c>
      <c r="AG759" s="43">
        <v>8500</v>
      </c>
      <c r="AH759" s="43">
        <v>0</v>
      </c>
      <c r="AI759" s="43">
        <v>8500</v>
      </c>
      <c r="AJ759" s="49"/>
      <c r="AK759" s="45">
        <v>15500</v>
      </c>
      <c r="AL759" s="45">
        <v>15500</v>
      </c>
      <c r="AM759" s="45">
        <v>0</v>
      </c>
      <c r="AN759" s="45">
        <v>15500</v>
      </c>
      <c r="AO759" s="49"/>
      <c r="AP759" s="28">
        <v>10500</v>
      </c>
      <c r="AQ759" s="28">
        <v>5000</v>
      </c>
      <c r="AR759" s="28" t="s">
        <v>4422</v>
      </c>
      <c r="AS759" s="49"/>
      <c r="AT759" s="31">
        <v>16.867469879518072</v>
      </c>
      <c r="AU759" s="31">
        <v>0</v>
      </c>
      <c r="AV759" s="60">
        <v>44671</v>
      </c>
    </row>
    <row r="760" spans="1:48" x14ac:dyDescent="0.35">
      <c r="A760" s="28" t="s">
        <v>5689</v>
      </c>
      <c r="B760" s="28">
        <v>739</v>
      </c>
      <c r="C760" s="28">
        <v>3526</v>
      </c>
      <c r="D760" s="28">
        <v>3526</v>
      </c>
      <c r="E760" s="35" t="s">
        <v>1085</v>
      </c>
      <c r="F760" s="35" t="s">
        <v>11</v>
      </c>
      <c r="G760" s="28" t="s">
        <v>11</v>
      </c>
      <c r="H760" s="35" t="s">
        <v>1892</v>
      </c>
      <c r="I760" s="38"/>
      <c r="J760" s="35" t="s">
        <v>2400</v>
      </c>
      <c r="K760" s="35" t="s">
        <v>2760</v>
      </c>
      <c r="L760" s="35"/>
      <c r="M760" s="35"/>
      <c r="N760" s="37"/>
      <c r="O760" s="37" t="s">
        <v>2941</v>
      </c>
      <c r="P760" s="35">
        <v>9908932596</v>
      </c>
      <c r="Q760" s="35" t="s">
        <v>2764</v>
      </c>
      <c r="R760" s="35" t="s">
        <v>83</v>
      </c>
      <c r="S760" s="49"/>
      <c r="T760" s="35" t="s">
        <v>2937</v>
      </c>
      <c r="U760" s="49"/>
      <c r="V760" s="47">
        <v>32500</v>
      </c>
      <c r="W760" s="47">
        <v>32500</v>
      </c>
      <c r="X760" s="47">
        <v>0</v>
      </c>
      <c r="Y760" s="47">
        <v>32500</v>
      </c>
      <c r="Z760" s="49"/>
      <c r="AA760" s="41">
        <v>6500</v>
      </c>
      <c r="AB760" s="41">
        <v>6500</v>
      </c>
      <c r="AC760" s="41">
        <v>0</v>
      </c>
      <c r="AD760" s="41">
        <v>6500</v>
      </c>
      <c r="AE760" s="49"/>
      <c r="AF760" s="43">
        <v>8500</v>
      </c>
      <c r="AG760" s="43">
        <v>8500</v>
      </c>
      <c r="AH760" s="43">
        <v>0</v>
      </c>
      <c r="AI760" s="43">
        <v>8500</v>
      </c>
      <c r="AJ760" s="49"/>
      <c r="AK760" s="45">
        <v>17500</v>
      </c>
      <c r="AL760" s="45">
        <v>17500</v>
      </c>
      <c r="AM760" s="45">
        <v>0</v>
      </c>
      <c r="AN760" s="45">
        <v>17500</v>
      </c>
      <c r="AO760" s="49"/>
      <c r="AP760" s="35">
        <v>10500</v>
      </c>
      <c r="AQ760" s="35">
        <v>7000</v>
      </c>
      <c r="AR760" s="35" t="s">
        <v>4422</v>
      </c>
      <c r="AS760" s="49"/>
      <c r="AT760" s="37">
        <v>0</v>
      </c>
      <c r="AU760" s="37">
        <v>0</v>
      </c>
      <c r="AV760" s="60">
        <v>0</v>
      </c>
    </row>
    <row r="761" spans="1:48" x14ac:dyDescent="0.35">
      <c r="A761" s="28" t="s">
        <v>5690</v>
      </c>
      <c r="B761" s="28">
        <v>740</v>
      </c>
      <c r="C761" s="66">
        <v>3520</v>
      </c>
      <c r="D761" s="28">
        <v>3520</v>
      </c>
      <c r="E761" s="28" t="s">
        <v>1086</v>
      </c>
      <c r="F761" s="28" t="s">
        <v>11</v>
      </c>
      <c r="G761" s="28" t="s">
        <v>11</v>
      </c>
      <c r="H761" s="28" t="s">
        <v>1892</v>
      </c>
      <c r="I761" s="30"/>
      <c r="J761" s="28" t="s">
        <v>2401</v>
      </c>
      <c r="K761" s="28" t="s">
        <v>2761</v>
      </c>
      <c r="L761" s="28"/>
      <c r="M761" s="28"/>
      <c r="N761" s="31">
        <v>601404976980</v>
      </c>
      <c r="O761" s="31" t="s">
        <v>4490</v>
      </c>
      <c r="P761" s="28">
        <v>9391243433</v>
      </c>
      <c r="Q761" s="28" t="s">
        <v>2762</v>
      </c>
      <c r="R761" s="28" t="s">
        <v>87</v>
      </c>
      <c r="S761" s="49"/>
      <c r="T761" s="28" t="s">
        <v>2937</v>
      </c>
      <c r="U761" s="49"/>
      <c r="V761" s="47">
        <v>26500</v>
      </c>
      <c r="W761" s="47">
        <v>26500</v>
      </c>
      <c r="X761" s="47">
        <v>2000</v>
      </c>
      <c r="Y761" s="47">
        <v>24500</v>
      </c>
      <c r="Z761" s="49"/>
      <c r="AA761" s="41">
        <v>7500</v>
      </c>
      <c r="AB761" s="41">
        <v>7500</v>
      </c>
      <c r="AC761" s="41">
        <v>2000</v>
      </c>
      <c r="AD761" s="41">
        <v>5500</v>
      </c>
      <c r="AE761" s="49"/>
      <c r="AF761" s="43">
        <v>8500</v>
      </c>
      <c r="AG761" s="43">
        <v>8500</v>
      </c>
      <c r="AH761" s="43">
        <v>0</v>
      </c>
      <c r="AI761" s="43">
        <v>8500</v>
      </c>
      <c r="AJ761" s="49"/>
      <c r="AK761" s="45">
        <v>10500</v>
      </c>
      <c r="AL761" s="45">
        <v>10500</v>
      </c>
      <c r="AM761" s="45">
        <v>0</v>
      </c>
      <c r="AN761" s="45">
        <v>10500</v>
      </c>
      <c r="AO761" s="49"/>
      <c r="AP761" s="28">
        <v>10500</v>
      </c>
      <c r="AQ761" s="28" t="s">
        <v>4422</v>
      </c>
      <c r="AR761" s="28" t="s">
        <v>4422</v>
      </c>
      <c r="AS761" s="49"/>
      <c r="AT761" s="31">
        <v>7.5471698113207548</v>
      </c>
      <c r="AU761" s="31">
        <v>0</v>
      </c>
      <c r="AV761" s="60">
        <v>44630</v>
      </c>
    </row>
    <row r="762" spans="1:48" x14ac:dyDescent="0.35">
      <c r="A762" s="28" t="s">
        <v>5689</v>
      </c>
      <c r="B762" s="28">
        <v>741</v>
      </c>
      <c r="C762" s="66">
        <v>4479</v>
      </c>
      <c r="D762" s="28">
        <v>4479</v>
      </c>
      <c r="E762" s="28" t="s">
        <v>1087</v>
      </c>
      <c r="F762" s="28" t="s">
        <v>11</v>
      </c>
      <c r="G762" s="28" t="s">
        <v>11</v>
      </c>
      <c r="H762" s="28" t="s">
        <v>1892</v>
      </c>
      <c r="I762" s="30"/>
      <c r="J762" s="28" t="s">
        <v>2402</v>
      </c>
      <c r="K762" s="28" t="s">
        <v>2761</v>
      </c>
      <c r="L762" s="28"/>
      <c r="M762" s="28"/>
      <c r="N762" s="31">
        <v>325461113256</v>
      </c>
      <c r="O762" s="31" t="s">
        <v>5298</v>
      </c>
      <c r="P762" s="28">
        <v>9666857210</v>
      </c>
      <c r="Q762" s="28" t="s">
        <v>2764</v>
      </c>
      <c r="R762" s="28" t="s">
        <v>59</v>
      </c>
      <c r="S762" s="49"/>
      <c r="T762" s="28">
        <v>6</v>
      </c>
      <c r="U762" s="49"/>
      <c r="V762" s="47">
        <v>26500</v>
      </c>
      <c r="W762" s="47">
        <v>17500</v>
      </c>
      <c r="X762" s="47">
        <v>9000</v>
      </c>
      <c r="Y762" s="47">
        <v>8500</v>
      </c>
      <c r="Z762" s="49"/>
      <c r="AA762" s="41">
        <v>0</v>
      </c>
      <c r="AB762" s="41">
        <v>0</v>
      </c>
      <c r="AC762" s="41">
        <v>0</v>
      </c>
      <c r="AD762" s="41">
        <v>0</v>
      </c>
      <c r="AE762" s="49"/>
      <c r="AF762" s="43">
        <v>8500</v>
      </c>
      <c r="AG762" s="43">
        <v>0</v>
      </c>
      <c r="AH762" s="43">
        <v>0</v>
      </c>
      <c r="AI762" s="43">
        <v>0</v>
      </c>
      <c r="AJ762" s="49"/>
      <c r="AK762" s="45">
        <v>18000</v>
      </c>
      <c r="AL762" s="45">
        <v>17500</v>
      </c>
      <c r="AM762" s="45">
        <v>9000</v>
      </c>
      <c r="AN762" s="45">
        <v>8500</v>
      </c>
      <c r="AO762" s="49"/>
      <c r="AP762" s="28">
        <v>10500</v>
      </c>
      <c r="AQ762" s="28">
        <v>7500</v>
      </c>
      <c r="AR762" s="28" t="s">
        <v>4422</v>
      </c>
      <c r="AS762" s="49"/>
      <c r="AT762" s="31">
        <v>51.428571428571423</v>
      </c>
      <c r="AU762" s="31">
        <v>51.428571428571423</v>
      </c>
      <c r="AV762" s="60">
        <v>44671</v>
      </c>
    </row>
    <row r="763" spans="1:48" x14ac:dyDescent="0.35">
      <c r="A763" s="28" t="s">
        <v>5690</v>
      </c>
      <c r="B763" s="28">
        <v>742</v>
      </c>
      <c r="C763" s="28">
        <v>3675</v>
      </c>
      <c r="D763" s="28">
        <v>3675</v>
      </c>
      <c r="E763" s="35" t="s">
        <v>1088</v>
      </c>
      <c r="F763" s="35" t="s">
        <v>11</v>
      </c>
      <c r="G763" s="28" t="s">
        <v>11</v>
      </c>
      <c r="H763" s="35" t="s">
        <v>1892</v>
      </c>
      <c r="I763" s="38"/>
      <c r="J763" s="35" t="s">
        <v>1923</v>
      </c>
      <c r="K763" s="35" t="s">
        <v>2760</v>
      </c>
      <c r="L763" s="35"/>
      <c r="M763" s="35"/>
      <c r="N763" s="37"/>
      <c r="O763" s="37" t="s">
        <v>2941</v>
      </c>
      <c r="P763" s="35">
        <v>6305348200</v>
      </c>
      <c r="Q763" s="35" t="s">
        <v>2764</v>
      </c>
      <c r="R763" s="35" t="s">
        <v>58</v>
      </c>
      <c r="S763" s="49"/>
      <c r="T763" s="35" t="s">
        <v>2937</v>
      </c>
      <c r="U763" s="49"/>
      <c r="V763" s="47">
        <v>28600</v>
      </c>
      <c r="W763" s="47">
        <v>28600</v>
      </c>
      <c r="X763" s="47">
        <v>0</v>
      </c>
      <c r="Y763" s="47">
        <v>28600</v>
      </c>
      <c r="Z763" s="49"/>
      <c r="AA763" s="41">
        <v>2600</v>
      </c>
      <c r="AB763" s="41">
        <v>2600</v>
      </c>
      <c r="AC763" s="41">
        <v>0</v>
      </c>
      <c r="AD763" s="41">
        <v>2600</v>
      </c>
      <c r="AE763" s="49"/>
      <c r="AF763" s="43">
        <v>8500</v>
      </c>
      <c r="AG763" s="43">
        <v>8500</v>
      </c>
      <c r="AH763" s="43">
        <v>0</v>
      </c>
      <c r="AI763" s="43">
        <v>8500</v>
      </c>
      <c r="AJ763" s="49"/>
      <c r="AK763" s="45">
        <v>17500</v>
      </c>
      <c r="AL763" s="45">
        <v>17500</v>
      </c>
      <c r="AM763" s="45">
        <v>0</v>
      </c>
      <c r="AN763" s="45">
        <v>17500</v>
      </c>
      <c r="AO763" s="49"/>
      <c r="AP763" s="35">
        <v>10500</v>
      </c>
      <c r="AQ763" s="35">
        <v>7000</v>
      </c>
      <c r="AR763" s="35" t="s">
        <v>4422</v>
      </c>
      <c r="AS763" s="49"/>
      <c r="AT763" s="37">
        <v>0</v>
      </c>
      <c r="AU763" s="37">
        <v>0</v>
      </c>
      <c r="AV763" s="60">
        <v>0</v>
      </c>
    </row>
    <row r="764" spans="1:48" x14ac:dyDescent="0.35">
      <c r="A764" s="28" t="s">
        <v>5689</v>
      </c>
      <c r="B764" s="28">
        <v>743</v>
      </c>
      <c r="C764" s="66">
        <v>3640</v>
      </c>
      <c r="D764" s="28">
        <v>3640</v>
      </c>
      <c r="E764" s="28" t="s">
        <v>1089</v>
      </c>
      <c r="F764" s="28" t="s">
        <v>11</v>
      </c>
      <c r="G764" s="28" t="s">
        <v>11</v>
      </c>
      <c r="H764" s="28" t="s">
        <v>1892</v>
      </c>
      <c r="I764" s="30"/>
      <c r="J764" s="28" t="s">
        <v>2143</v>
      </c>
      <c r="K764" s="28" t="s">
        <v>2761</v>
      </c>
      <c r="L764" s="28"/>
      <c r="M764" s="28"/>
      <c r="N764" s="31">
        <v>562772454980</v>
      </c>
      <c r="O764" s="31" t="s">
        <v>5299</v>
      </c>
      <c r="P764" s="28">
        <v>9030158666</v>
      </c>
      <c r="Q764" s="28" t="s">
        <v>2764</v>
      </c>
      <c r="R764" s="28" t="s">
        <v>49</v>
      </c>
      <c r="S764" s="49"/>
      <c r="T764" s="28" t="s">
        <v>2937</v>
      </c>
      <c r="U764" s="49"/>
      <c r="V764" s="47">
        <v>42000</v>
      </c>
      <c r="W764" s="47">
        <v>42000</v>
      </c>
      <c r="X764" s="47">
        <v>0</v>
      </c>
      <c r="Y764" s="47">
        <v>42000</v>
      </c>
      <c r="Z764" s="49"/>
      <c r="AA764" s="41">
        <v>18000</v>
      </c>
      <c r="AB764" s="41">
        <v>18000</v>
      </c>
      <c r="AC764" s="41">
        <v>0</v>
      </c>
      <c r="AD764" s="41">
        <v>18000</v>
      </c>
      <c r="AE764" s="49"/>
      <c r="AF764" s="43">
        <v>8500</v>
      </c>
      <c r="AG764" s="43">
        <v>8500</v>
      </c>
      <c r="AH764" s="43">
        <v>0</v>
      </c>
      <c r="AI764" s="43">
        <v>8500</v>
      </c>
      <c r="AJ764" s="49"/>
      <c r="AK764" s="45">
        <v>15500</v>
      </c>
      <c r="AL764" s="45">
        <v>15500</v>
      </c>
      <c r="AM764" s="45">
        <v>0</v>
      </c>
      <c r="AN764" s="45">
        <v>15500</v>
      </c>
      <c r="AO764" s="49"/>
      <c r="AP764" s="28">
        <v>10500</v>
      </c>
      <c r="AQ764" s="28">
        <v>5000</v>
      </c>
      <c r="AR764" s="28" t="s">
        <v>4422</v>
      </c>
      <c r="AS764" s="49"/>
      <c r="AT764" s="31">
        <v>0</v>
      </c>
      <c r="AU764" s="31">
        <v>0</v>
      </c>
      <c r="AV764" s="60">
        <v>0</v>
      </c>
    </row>
    <row r="765" spans="1:48" x14ac:dyDescent="0.35">
      <c r="A765" s="28" t="s">
        <v>5689</v>
      </c>
      <c r="B765" s="28">
        <v>744</v>
      </c>
      <c r="C765" s="66">
        <v>3521</v>
      </c>
      <c r="D765" s="28">
        <v>3521</v>
      </c>
      <c r="E765" s="28" t="s">
        <v>1090</v>
      </c>
      <c r="F765" s="28" t="s">
        <v>11</v>
      </c>
      <c r="G765" s="28" t="s">
        <v>11</v>
      </c>
      <c r="H765" s="28" t="s">
        <v>1892</v>
      </c>
      <c r="I765" s="30"/>
      <c r="J765" s="28" t="s">
        <v>2403</v>
      </c>
      <c r="K765" s="28" t="s">
        <v>2761</v>
      </c>
      <c r="L765" s="28"/>
      <c r="M765" s="28"/>
      <c r="N765" s="31">
        <v>393968487272</v>
      </c>
      <c r="O765" s="31" t="s">
        <v>5300</v>
      </c>
      <c r="P765" s="28">
        <v>9959659232</v>
      </c>
      <c r="Q765" s="28" t="s">
        <v>2762</v>
      </c>
      <c r="R765" s="28" t="s">
        <v>87</v>
      </c>
      <c r="S765" s="49"/>
      <c r="T765" s="28">
        <v>162</v>
      </c>
      <c r="U765" s="49"/>
      <c r="V765" s="47">
        <v>19000</v>
      </c>
      <c r="W765" s="47">
        <v>8500</v>
      </c>
      <c r="X765" s="47">
        <v>8500</v>
      </c>
      <c r="Y765" s="47">
        <v>0</v>
      </c>
      <c r="Z765" s="49"/>
      <c r="AA765" s="41">
        <v>0</v>
      </c>
      <c r="AB765" s="41">
        <v>0</v>
      </c>
      <c r="AC765" s="41">
        <v>0</v>
      </c>
      <c r="AD765" s="41">
        <v>0</v>
      </c>
      <c r="AE765" s="49"/>
      <c r="AF765" s="43">
        <v>8500</v>
      </c>
      <c r="AG765" s="43">
        <v>0</v>
      </c>
      <c r="AH765" s="43">
        <v>0</v>
      </c>
      <c r="AI765" s="43">
        <v>0</v>
      </c>
      <c r="AJ765" s="49"/>
      <c r="AK765" s="45">
        <v>10500</v>
      </c>
      <c r="AL765" s="45">
        <v>8500</v>
      </c>
      <c r="AM765" s="45">
        <v>8500</v>
      </c>
      <c r="AN765" s="45">
        <v>0</v>
      </c>
      <c r="AO765" s="49"/>
      <c r="AP765" s="28">
        <v>10500</v>
      </c>
      <c r="AQ765" s="28" t="s">
        <v>4422</v>
      </c>
      <c r="AR765" s="28" t="s">
        <v>4422</v>
      </c>
      <c r="AS765" s="49"/>
      <c r="AT765" s="31">
        <v>100</v>
      </c>
      <c r="AU765" s="31">
        <v>100</v>
      </c>
      <c r="AV765" s="60">
        <v>44671</v>
      </c>
    </row>
    <row r="766" spans="1:48" x14ac:dyDescent="0.35">
      <c r="A766" s="28" t="s">
        <v>5689</v>
      </c>
      <c r="B766" s="28">
        <v>745</v>
      </c>
      <c r="C766" s="66">
        <v>4142</v>
      </c>
      <c r="D766" s="28">
        <v>4142</v>
      </c>
      <c r="E766" s="28" t="s">
        <v>1091</v>
      </c>
      <c r="F766" s="28" t="s">
        <v>11</v>
      </c>
      <c r="G766" s="28" t="s">
        <v>11</v>
      </c>
      <c r="H766" s="28" t="s">
        <v>1892</v>
      </c>
      <c r="I766" s="30"/>
      <c r="J766" s="28" t="s">
        <v>2404</v>
      </c>
      <c r="K766" s="28" t="s">
        <v>2761</v>
      </c>
      <c r="L766" s="28"/>
      <c r="M766" s="28"/>
      <c r="N766" s="31">
        <v>357084353736</v>
      </c>
      <c r="O766" s="31" t="s">
        <v>5301</v>
      </c>
      <c r="P766" s="28">
        <v>9381144696</v>
      </c>
      <c r="Q766" s="28" t="s">
        <v>2764</v>
      </c>
      <c r="R766" s="28" t="s">
        <v>187</v>
      </c>
      <c r="S766" s="49"/>
      <c r="T766" s="28" t="s">
        <v>2937</v>
      </c>
      <c r="U766" s="49"/>
      <c r="V766" s="47">
        <v>26000</v>
      </c>
      <c r="W766" s="47">
        <v>26000</v>
      </c>
      <c r="X766" s="47">
        <v>5000</v>
      </c>
      <c r="Y766" s="47">
        <v>21000</v>
      </c>
      <c r="Z766" s="49"/>
      <c r="AA766" s="41">
        <v>0</v>
      </c>
      <c r="AB766" s="41">
        <v>0</v>
      </c>
      <c r="AC766" s="41">
        <v>1000</v>
      </c>
      <c r="AD766" s="41">
        <v>-1000</v>
      </c>
      <c r="AE766" s="49"/>
      <c r="AF766" s="43">
        <v>8500</v>
      </c>
      <c r="AG766" s="43">
        <v>8500</v>
      </c>
      <c r="AH766" s="43">
        <v>0</v>
      </c>
      <c r="AI766" s="43">
        <v>8500</v>
      </c>
      <c r="AJ766" s="49"/>
      <c r="AK766" s="45">
        <v>17500</v>
      </c>
      <c r="AL766" s="45">
        <v>17500</v>
      </c>
      <c r="AM766" s="45">
        <v>4000</v>
      </c>
      <c r="AN766" s="45">
        <v>13500</v>
      </c>
      <c r="AO766" s="49"/>
      <c r="AP766" s="28">
        <v>10500</v>
      </c>
      <c r="AQ766" s="28">
        <v>7000</v>
      </c>
      <c r="AR766" s="28" t="s">
        <v>4422</v>
      </c>
      <c r="AS766" s="49"/>
      <c r="AT766" s="31">
        <v>19.230769230769234</v>
      </c>
      <c r="AU766" s="31">
        <v>22.857142857142858</v>
      </c>
      <c r="AV766" s="60">
        <v>44671</v>
      </c>
    </row>
    <row r="767" spans="1:48" x14ac:dyDescent="0.35">
      <c r="A767" s="28" t="s">
        <v>5689</v>
      </c>
      <c r="B767" s="28">
        <v>746</v>
      </c>
      <c r="C767" s="66">
        <v>3522</v>
      </c>
      <c r="D767" s="28">
        <v>3522</v>
      </c>
      <c r="E767" s="28" t="s">
        <v>1092</v>
      </c>
      <c r="F767" s="28" t="s">
        <v>11</v>
      </c>
      <c r="G767" s="28" t="s">
        <v>11</v>
      </c>
      <c r="H767" s="28" t="s">
        <v>1892</v>
      </c>
      <c r="I767" s="30"/>
      <c r="J767" s="28" t="s">
        <v>2405</v>
      </c>
      <c r="K767" s="28" t="s">
        <v>2761</v>
      </c>
      <c r="L767" s="28"/>
      <c r="M767" s="28"/>
      <c r="N767" s="31">
        <v>925751205289</v>
      </c>
      <c r="O767" s="31" t="s">
        <v>5302</v>
      </c>
      <c r="P767" s="28">
        <v>9553185989</v>
      </c>
      <c r="Q767" s="28" t="s">
        <v>2764</v>
      </c>
      <c r="R767" s="28" t="s">
        <v>68</v>
      </c>
      <c r="S767" s="49"/>
      <c r="T767" s="28">
        <v>137</v>
      </c>
      <c r="U767" s="49"/>
      <c r="V767" s="47">
        <v>30000</v>
      </c>
      <c r="W767" s="47">
        <v>17200</v>
      </c>
      <c r="X767" s="47">
        <v>4500</v>
      </c>
      <c r="Y767" s="47">
        <v>12700</v>
      </c>
      <c r="Z767" s="49"/>
      <c r="AA767" s="41">
        <v>4000</v>
      </c>
      <c r="AB767" s="41">
        <v>4000</v>
      </c>
      <c r="AC767" s="41">
        <v>2000</v>
      </c>
      <c r="AD767" s="41">
        <v>2000</v>
      </c>
      <c r="AE767" s="49"/>
      <c r="AF767" s="43">
        <v>8500</v>
      </c>
      <c r="AG767" s="43">
        <v>2000</v>
      </c>
      <c r="AH767" s="43">
        <v>0</v>
      </c>
      <c r="AI767" s="43">
        <v>2000</v>
      </c>
      <c r="AJ767" s="49"/>
      <c r="AK767" s="45">
        <v>17500</v>
      </c>
      <c r="AL767" s="45">
        <v>11200</v>
      </c>
      <c r="AM767" s="45">
        <v>2500</v>
      </c>
      <c r="AN767" s="45">
        <v>8700</v>
      </c>
      <c r="AO767" s="49"/>
      <c r="AP767" s="28">
        <v>10500</v>
      </c>
      <c r="AQ767" s="28">
        <v>7000</v>
      </c>
      <c r="AR767" s="28" t="s">
        <v>4422</v>
      </c>
      <c r="AS767" s="49"/>
      <c r="AT767" s="31">
        <v>26.162790697674421</v>
      </c>
      <c r="AU767" s="31">
        <v>22.321428571428573</v>
      </c>
      <c r="AV767" s="60">
        <v>44645</v>
      </c>
    </row>
    <row r="768" spans="1:48" x14ac:dyDescent="0.35">
      <c r="A768" s="28" t="s">
        <v>5689</v>
      </c>
      <c r="B768" s="28">
        <v>747</v>
      </c>
      <c r="C768" s="66">
        <v>3523</v>
      </c>
      <c r="D768" s="28">
        <v>3523</v>
      </c>
      <c r="E768" s="28" t="s">
        <v>1093</v>
      </c>
      <c r="F768" s="28" t="s">
        <v>11</v>
      </c>
      <c r="G768" s="28" t="s">
        <v>11</v>
      </c>
      <c r="H768" s="28" t="s">
        <v>1892</v>
      </c>
      <c r="I768" s="30"/>
      <c r="J768" s="28" t="s">
        <v>2355</v>
      </c>
      <c r="K768" s="28" t="s">
        <v>2761</v>
      </c>
      <c r="L768" s="28"/>
      <c r="M768" s="28"/>
      <c r="N768" s="31">
        <v>804568374363</v>
      </c>
      <c r="O768" s="31" t="s">
        <v>5303</v>
      </c>
      <c r="P768" s="28">
        <v>9397848272</v>
      </c>
      <c r="Q768" s="28" t="s">
        <v>2762</v>
      </c>
      <c r="R768" s="28" t="s">
        <v>2770</v>
      </c>
      <c r="S768" s="49"/>
      <c r="T768" s="28">
        <v>25</v>
      </c>
      <c r="U768" s="49"/>
      <c r="V768" s="47">
        <v>22000</v>
      </c>
      <c r="W768" s="47">
        <v>13500</v>
      </c>
      <c r="X768" s="47">
        <v>7500</v>
      </c>
      <c r="Y768" s="47">
        <v>6000</v>
      </c>
      <c r="Z768" s="49"/>
      <c r="AA768" s="41">
        <v>3000</v>
      </c>
      <c r="AB768" s="41">
        <v>2000</v>
      </c>
      <c r="AC768" s="41">
        <v>2000</v>
      </c>
      <c r="AD768" s="41">
        <v>0</v>
      </c>
      <c r="AE768" s="49"/>
      <c r="AF768" s="43">
        <v>8500</v>
      </c>
      <c r="AG768" s="43">
        <v>3500</v>
      </c>
      <c r="AH768" s="43">
        <v>2500</v>
      </c>
      <c r="AI768" s="43">
        <v>1000</v>
      </c>
      <c r="AJ768" s="49"/>
      <c r="AK768" s="45">
        <v>10500</v>
      </c>
      <c r="AL768" s="45">
        <v>8000</v>
      </c>
      <c r="AM768" s="45">
        <v>3000</v>
      </c>
      <c r="AN768" s="45">
        <v>5000</v>
      </c>
      <c r="AO768" s="49"/>
      <c r="AP768" s="28">
        <v>10500</v>
      </c>
      <c r="AQ768" s="28" t="s">
        <v>4422</v>
      </c>
      <c r="AR768" s="28" t="s">
        <v>4422</v>
      </c>
      <c r="AS768" s="49"/>
      <c r="AT768" s="31">
        <v>55.555555555555557</v>
      </c>
      <c r="AU768" s="31">
        <v>37.5</v>
      </c>
      <c r="AV768" s="60">
        <v>44669</v>
      </c>
    </row>
    <row r="769" spans="1:48" x14ac:dyDescent="0.35">
      <c r="A769" s="28" t="s">
        <v>5689</v>
      </c>
      <c r="B769" s="28">
        <v>748</v>
      </c>
      <c r="C769" s="66">
        <v>3656</v>
      </c>
      <c r="D769" s="28">
        <v>3656</v>
      </c>
      <c r="E769" s="28" t="s">
        <v>1094</v>
      </c>
      <c r="F769" s="28" t="s">
        <v>11</v>
      </c>
      <c r="G769" s="28" t="s">
        <v>11</v>
      </c>
      <c r="H769" s="28" t="s">
        <v>1892</v>
      </c>
      <c r="I769" s="30"/>
      <c r="J769" s="28" t="s">
        <v>2406</v>
      </c>
      <c r="K769" s="28" t="s">
        <v>2761</v>
      </c>
      <c r="L769" s="28"/>
      <c r="M769" s="28"/>
      <c r="N769" s="31">
        <v>711018427130</v>
      </c>
      <c r="O769" s="31" t="s">
        <v>5304</v>
      </c>
      <c r="P769" s="28">
        <v>9666610387</v>
      </c>
      <c r="Q769" s="28" t="s">
        <v>2762</v>
      </c>
      <c r="R769" s="28" t="s">
        <v>75</v>
      </c>
      <c r="S769" s="49"/>
      <c r="T769" s="28" t="s">
        <v>2937</v>
      </c>
      <c r="U769" s="49"/>
      <c r="V769" s="47">
        <v>20000</v>
      </c>
      <c r="W769" s="47">
        <v>20000</v>
      </c>
      <c r="X769" s="47">
        <v>4000</v>
      </c>
      <c r="Y769" s="47">
        <v>16000</v>
      </c>
      <c r="Z769" s="49"/>
      <c r="AA769" s="41">
        <v>1000</v>
      </c>
      <c r="AB769" s="41">
        <v>1000</v>
      </c>
      <c r="AC769" s="41">
        <v>1000</v>
      </c>
      <c r="AD769" s="41">
        <v>0</v>
      </c>
      <c r="AE769" s="49"/>
      <c r="AF769" s="43">
        <v>8500</v>
      </c>
      <c r="AG769" s="43">
        <v>8500</v>
      </c>
      <c r="AH769" s="43">
        <v>0</v>
      </c>
      <c r="AI769" s="43">
        <v>8500</v>
      </c>
      <c r="AJ769" s="49"/>
      <c r="AK769" s="45">
        <v>10500</v>
      </c>
      <c r="AL769" s="45">
        <v>10500</v>
      </c>
      <c r="AM769" s="45">
        <v>3000</v>
      </c>
      <c r="AN769" s="45">
        <v>7500</v>
      </c>
      <c r="AO769" s="49"/>
      <c r="AP769" s="28">
        <v>10500</v>
      </c>
      <c r="AQ769" s="28" t="s">
        <v>4422</v>
      </c>
      <c r="AR769" s="28" t="s">
        <v>4422</v>
      </c>
      <c r="AS769" s="49"/>
      <c r="AT769" s="31">
        <v>20</v>
      </c>
      <c r="AU769" s="31">
        <v>28.571428571428569</v>
      </c>
      <c r="AV769" s="60">
        <v>44606</v>
      </c>
    </row>
    <row r="770" spans="1:48" x14ac:dyDescent="0.35">
      <c r="A770" s="28" t="s">
        <v>5690</v>
      </c>
      <c r="B770" s="28">
        <v>749</v>
      </c>
      <c r="C770" s="66">
        <v>3524</v>
      </c>
      <c r="D770" s="28">
        <v>3524</v>
      </c>
      <c r="E770" s="28" t="s">
        <v>1095</v>
      </c>
      <c r="F770" s="28" t="s">
        <v>11</v>
      </c>
      <c r="G770" s="28" t="s">
        <v>11</v>
      </c>
      <c r="H770" s="28" t="s">
        <v>1892</v>
      </c>
      <c r="I770" s="30"/>
      <c r="J770" s="28" t="s">
        <v>1902</v>
      </c>
      <c r="K770" s="28" t="s">
        <v>2761</v>
      </c>
      <c r="L770" s="70"/>
      <c r="M770" s="28"/>
      <c r="N770" s="31">
        <v>352674207408</v>
      </c>
      <c r="O770" s="31" t="s">
        <v>4491</v>
      </c>
      <c r="P770" s="28">
        <v>9010980536</v>
      </c>
      <c r="Q770" s="28" t="s">
        <v>2764</v>
      </c>
      <c r="R770" s="28" t="s">
        <v>103</v>
      </c>
      <c r="S770" s="49"/>
      <c r="T770" s="28">
        <v>363</v>
      </c>
      <c r="U770" s="49"/>
      <c r="V770" s="47">
        <v>32500</v>
      </c>
      <c r="W770" s="47">
        <v>14500</v>
      </c>
      <c r="X770" s="47">
        <v>8500</v>
      </c>
      <c r="Y770" s="47">
        <v>6000</v>
      </c>
      <c r="Z770" s="49"/>
      <c r="AA770" s="41">
        <v>8500</v>
      </c>
      <c r="AB770" s="41">
        <v>6500</v>
      </c>
      <c r="AC770" s="41">
        <v>6500</v>
      </c>
      <c r="AD770" s="41">
        <v>0</v>
      </c>
      <c r="AE770" s="49"/>
      <c r="AF770" s="43">
        <v>8500</v>
      </c>
      <c r="AG770" s="43">
        <v>0</v>
      </c>
      <c r="AH770" s="43">
        <v>0</v>
      </c>
      <c r="AI770" s="43">
        <v>0</v>
      </c>
      <c r="AJ770" s="49"/>
      <c r="AK770" s="45">
        <v>15500</v>
      </c>
      <c r="AL770" s="45">
        <v>8000</v>
      </c>
      <c r="AM770" s="45">
        <v>2000</v>
      </c>
      <c r="AN770" s="45">
        <v>6000</v>
      </c>
      <c r="AO770" s="49"/>
      <c r="AP770" s="28">
        <v>10500</v>
      </c>
      <c r="AQ770" s="28">
        <v>5000</v>
      </c>
      <c r="AR770" s="28" t="s">
        <v>4422</v>
      </c>
      <c r="AS770" s="49"/>
      <c r="AT770" s="31">
        <v>58.620689655172406</v>
      </c>
      <c r="AU770" s="31">
        <v>25</v>
      </c>
      <c r="AV770" s="60">
        <v>44669</v>
      </c>
    </row>
    <row r="771" spans="1:48" x14ac:dyDescent="0.35">
      <c r="A771" s="28" t="s">
        <v>5689</v>
      </c>
      <c r="B771" s="28">
        <v>750</v>
      </c>
      <c r="C771" s="66">
        <v>3525</v>
      </c>
      <c r="D771" s="28">
        <v>3525</v>
      </c>
      <c r="E771" s="28" t="s">
        <v>1096</v>
      </c>
      <c r="F771" s="28" t="s">
        <v>11</v>
      </c>
      <c r="G771" s="28" t="s">
        <v>11</v>
      </c>
      <c r="H771" s="28" t="s">
        <v>1892</v>
      </c>
      <c r="I771" s="30"/>
      <c r="J771" s="28" t="s">
        <v>2407</v>
      </c>
      <c r="K771" s="28" t="s">
        <v>2761</v>
      </c>
      <c r="L771" s="28"/>
      <c r="M771" s="28"/>
      <c r="N771" s="31">
        <v>533351132329</v>
      </c>
      <c r="O771" s="31" t="s">
        <v>5305</v>
      </c>
      <c r="P771" s="28">
        <v>9100890059</v>
      </c>
      <c r="Q771" s="28" t="s">
        <v>2764</v>
      </c>
      <c r="R771" s="28" t="s">
        <v>83</v>
      </c>
      <c r="S771" s="49"/>
      <c r="T771" s="28">
        <v>377</v>
      </c>
      <c r="U771" s="49"/>
      <c r="V771" s="47">
        <v>30500</v>
      </c>
      <c r="W771" s="47">
        <v>19500</v>
      </c>
      <c r="X771" s="47">
        <v>9000</v>
      </c>
      <c r="Y771" s="47">
        <v>10500</v>
      </c>
      <c r="Z771" s="49"/>
      <c r="AA771" s="41">
        <v>4500</v>
      </c>
      <c r="AB771" s="41">
        <v>4500</v>
      </c>
      <c r="AC771" s="41">
        <v>6500</v>
      </c>
      <c r="AD771" s="41">
        <v>-2000</v>
      </c>
      <c r="AE771" s="49"/>
      <c r="AF771" s="43">
        <v>8500</v>
      </c>
      <c r="AG771" s="43">
        <v>2000</v>
      </c>
      <c r="AH771" s="43">
        <v>0</v>
      </c>
      <c r="AI771" s="43">
        <v>2000</v>
      </c>
      <c r="AJ771" s="49"/>
      <c r="AK771" s="45">
        <v>17500</v>
      </c>
      <c r="AL771" s="45">
        <v>13000</v>
      </c>
      <c r="AM771" s="45">
        <v>2500</v>
      </c>
      <c r="AN771" s="45">
        <v>10500</v>
      </c>
      <c r="AO771" s="49"/>
      <c r="AP771" s="28">
        <v>10500</v>
      </c>
      <c r="AQ771" s="28">
        <v>7000</v>
      </c>
      <c r="AR771" s="28" t="s">
        <v>4422</v>
      </c>
      <c r="AS771" s="49"/>
      <c r="AT771" s="31">
        <v>46.153846153846153</v>
      </c>
      <c r="AU771" s="31">
        <v>19.230769230769234</v>
      </c>
      <c r="AV771" s="60">
        <v>44671</v>
      </c>
    </row>
    <row r="772" spans="1:48" x14ac:dyDescent="0.35">
      <c r="A772" s="28" t="s">
        <v>5690</v>
      </c>
      <c r="B772" s="28">
        <v>751</v>
      </c>
      <c r="C772" s="28" t="s">
        <v>431</v>
      </c>
      <c r="D772" s="28" t="s">
        <v>431</v>
      </c>
      <c r="E772" s="35" t="s">
        <v>1097</v>
      </c>
      <c r="F772" s="35" t="s">
        <v>11</v>
      </c>
      <c r="G772" s="28" t="s">
        <v>11</v>
      </c>
      <c r="H772" s="35" t="s">
        <v>1892</v>
      </c>
      <c r="I772" s="38"/>
      <c r="J772" s="35" t="s">
        <v>2047</v>
      </c>
      <c r="K772" s="35" t="s">
        <v>2760</v>
      </c>
      <c r="L772" s="35" t="s">
        <v>2834</v>
      </c>
      <c r="M772" s="35"/>
      <c r="N772" s="37"/>
      <c r="O772" s="37" t="s">
        <v>2941</v>
      </c>
      <c r="P772" s="35">
        <v>6300683440</v>
      </c>
      <c r="Q772" s="35" t="s">
        <v>2764</v>
      </c>
      <c r="R772" s="35" t="s">
        <v>187</v>
      </c>
      <c r="S772" s="49"/>
      <c r="T772" s="35" t="s">
        <v>2937</v>
      </c>
      <c r="U772" s="49"/>
      <c r="V772" s="47">
        <v>26000</v>
      </c>
      <c r="W772" s="47">
        <v>26000</v>
      </c>
      <c r="X772" s="47">
        <v>0</v>
      </c>
      <c r="Y772" s="47">
        <v>26000</v>
      </c>
      <c r="Z772" s="49"/>
      <c r="AA772" s="41">
        <v>0</v>
      </c>
      <c r="AB772" s="41">
        <v>0</v>
      </c>
      <c r="AC772" s="41">
        <v>0</v>
      </c>
      <c r="AD772" s="41">
        <v>0</v>
      </c>
      <c r="AE772" s="49"/>
      <c r="AF772" s="43">
        <v>8500</v>
      </c>
      <c r="AG772" s="43">
        <v>8500</v>
      </c>
      <c r="AH772" s="43">
        <v>0</v>
      </c>
      <c r="AI772" s="43">
        <v>8500</v>
      </c>
      <c r="AJ772" s="49"/>
      <c r="AK772" s="45">
        <v>17500</v>
      </c>
      <c r="AL772" s="45">
        <v>17500</v>
      </c>
      <c r="AM772" s="45">
        <v>0</v>
      </c>
      <c r="AN772" s="45">
        <v>17500</v>
      </c>
      <c r="AO772" s="49"/>
      <c r="AP772" s="35">
        <v>10500</v>
      </c>
      <c r="AQ772" s="35">
        <v>7000</v>
      </c>
      <c r="AR772" s="35" t="s">
        <v>4422</v>
      </c>
      <c r="AS772" s="49"/>
      <c r="AT772" s="37">
        <v>0</v>
      </c>
      <c r="AU772" s="37">
        <v>0</v>
      </c>
      <c r="AV772" s="60">
        <v>0</v>
      </c>
    </row>
    <row r="773" spans="1:48" x14ac:dyDescent="0.35">
      <c r="A773" s="28" t="s">
        <v>5690</v>
      </c>
      <c r="B773" s="28">
        <v>752</v>
      </c>
      <c r="C773" s="66">
        <v>3519</v>
      </c>
      <c r="D773" s="28">
        <v>3519</v>
      </c>
      <c r="E773" s="28" t="s">
        <v>1098</v>
      </c>
      <c r="F773" s="28" t="s">
        <v>11</v>
      </c>
      <c r="G773" s="28" t="s">
        <v>11</v>
      </c>
      <c r="H773" s="28" t="s">
        <v>1892</v>
      </c>
      <c r="I773" s="30"/>
      <c r="J773" s="28" t="s">
        <v>2393</v>
      </c>
      <c r="K773" s="28" t="s">
        <v>2761</v>
      </c>
      <c r="L773" s="28"/>
      <c r="M773" s="28"/>
      <c r="N773" s="31">
        <v>603498719015</v>
      </c>
      <c r="O773" s="31" t="s">
        <v>4492</v>
      </c>
      <c r="P773" s="28">
        <v>9959925330</v>
      </c>
      <c r="Q773" s="28" t="s">
        <v>2764</v>
      </c>
      <c r="R773" s="28" t="s">
        <v>187</v>
      </c>
      <c r="S773" s="49"/>
      <c r="T773" s="28">
        <v>297</v>
      </c>
      <c r="U773" s="49"/>
      <c r="V773" s="47">
        <v>28000</v>
      </c>
      <c r="W773" s="47">
        <v>15000</v>
      </c>
      <c r="X773" s="47">
        <v>11000</v>
      </c>
      <c r="Y773" s="47">
        <v>4000</v>
      </c>
      <c r="Z773" s="49"/>
      <c r="AA773" s="41">
        <v>2000</v>
      </c>
      <c r="AB773" s="41">
        <v>2000</v>
      </c>
      <c r="AC773" s="41">
        <v>2000</v>
      </c>
      <c r="AD773" s="41">
        <v>0</v>
      </c>
      <c r="AE773" s="49"/>
      <c r="AF773" s="43">
        <v>8500</v>
      </c>
      <c r="AG773" s="43">
        <v>0</v>
      </c>
      <c r="AH773" s="43">
        <v>0</v>
      </c>
      <c r="AI773" s="43">
        <v>0</v>
      </c>
      <c r="AJ773" s="49"/>
      <c r="AK773" s="45">
        <v>17500</v>
      </c>
      <c r="AL773" s="45">
        <v>13000</v>
      </c>
      <c r="AM773" s="45">
        <v>9000</v>
      </c>
      <c r="AN773" s="45">
        <v>4000</v>
      </c>
      <c r="AO773" s="49"/>
      <c r="AP773" s="28">
        <v>10500</v>
      </c>
      <c r="AQ773" s="28">
        <v>7000</v>
      </c>
      <c r="AR773" s="28" t="s">
        <v>4422</v>
      </c>
      <c r="AS773" s="49"/>
      <c r="AT773" s="31">
        <v>73.333333333333329</v>
      </c>
      <c r="AU773" s="31">
        <v>69.230769230769226</v>
      </c>
      <c r="AV773" s="60">
        <v>44662</v>
      </c>
    </row>
    <row r="774" spans="1:48" x14ac:dyDescent="0.35">
      <c r="A774" s="28" t="s">
        <v>5689</v>
      </c>
      <c r="B774" s="28">
        <v>753</v>
      </c>
      <c r="C774" s="66">
        <v>3627</v>
      </c>
      <c r="D774" s="28">
        <v>3627</v>
      </c>
      <c r="E774" s="28" t="s">
        <v>1099</v>
      </c>
      <c r="F774" s="28" t="s">
        <v>11</v>
      </c>
      <c r="G774" s="28" t="s">
        <v>11</v>
      </c>
      <c r="H774" s="28" t="s">
        <v>1892</v>
      </c>
      <c r="I774" s="30"/>
      <c r="J774" s="28" t="s">
        <v>2408</v>
      </c>
      <c r="K774" s="28" t="s">
        <v>2761</v>
      </c>
      <c r="L774" s="70"/>
      <c r="M774" s="28"/>
      <c r="N774" s="31">
        <v>290179064649</v>
      </c>
      <c r="O774" s="31" t="s">
        <v>5306</v>
      </c>
      <c r="P774" s="28">
        <v>9704446499</v>
      </c>
      <c r="Q774" s="28" t="s">
        <v>2764</v>
      </c>
      <c r="R774" s="28" t="s">
        <v>187</v>
      </c>
      <c r="S774" s="49"/>
      <c r="T774" s="28">
        <v>386</v>
      </c>
      <c r="U774" s="49"/>
      <c r="V774" s="47">
        <v>34500</v>
      </c>
      <c r="W774" s="47">
        <v>18300</v>
      </c>
      <c r="X774" s="47">
        <v>12300</v>
      </c>
      <c r="Y774" s="47">
        <v>6000</v>
      </c>
      <c r="Z774" s="49"/>
      <c r="AA774" s="41">
        <v>8500</v>
      </c>
      <c r="AB774" s="41">
        <v>5000</v>
      </c>
      <c r="AC774" s="41">
        <v>5000</v>
      </c>
      <c r="AD774" s="41">
        <v>0</v>
      </c>
      <c r="AE774" s="49"/>
      <c r="AF774" s="43">
        <v>8500</v>
      </c>
      <c r="AG774" s="43">
        <v>300</v>
      </c>
      <c r="AH774" s="43">
        <v>300</v>
      </c>
      <c r="AI774" s="43">
        <v>0</v>
      </c>
      <c r="AJ774" s="49"/>
      <c r="AK774" s="45">
        <v>17500</v>
      </c>
      <c r="AL774" s="45">
        <v>13000</v>
      </c>
      <c r="AM774" s="45">
        <v>7000</v>
      </c>
      <c r="AN774" s="45">
        <v>6000</v>
      </c>
      <c r="AO774" s="49"/>
      <c r="AP774" s="28">
        <v>10500</v>
      </c>
      <c r="AQ774" s="28">
        <v>7000</v>
      </c>
      <c r="AR774" s="28" t="s">
        <v>4422</v>
      </c>
      <c r="AS774" s="49"/>
      <c r="AT774" s="31">
        <v>67.213114754098356</v>
      </c>
      <c r="AU774" s="31">
        <v>53.846153846153847</v>
      </c>
      <c r="AV774" s="60">
        <v>44672</v>
      </c>
    </row>
    <row r="775" spans="1:48" x14ac:dyDescent="0.35">
      <c r="A775" s="28" t="s">
        <v>5689</v>
      </c>
      <c r="B775" s="28">
        <v>754</v>
      </c>
      <c r="C775" s="66">
        <v>3865</v>
      </c>
      <c r="D775" s="28" t="s">
        <v>4922</v>
      </c>
      <c r="E775" s="28" t="s">
        <v>1100</v>
      </c>
      <c r="F775" s="28" t="s">
        <v>11</v>
      </c>
      <c r="G775" s="28" t="s">
        <v>11</v>
      </c>
      <c r="H775" s="28" t="s">
        <v>1892</v>
      </c>
      <c r="I775" s="30"/>
      <c r="J775" s="28" t="s">
        <v>2409</v>
      </c>
      <c r="K775" s="28" t="s">
        <v>2761</v>
      </c>
      <c r="L775" s="28"/>
      <c r="M775" s="28"/>
      <c r="N775" s="31">
        <v>284454844347</v>
      </c>
      <c r="O775" s="31" t="s">
        <v>5307</v>
      </c>
      <c r="P775" s="28">
        <v>7083767496</v>
      </c>
      <c r="Q775" s="28" t="s">
        <v>2762</v>
      </c>
      <c r="R775" s="28" t="s">
        <v>97</v>
      </c>
      <c r="S775" s="49"/>
      <c r="T775" s="28">
        <v>175</v>
      </c>
      <c r="U775" s="49"/>
      <c r="V775" s="47">
        <v>19000</v>
      </c>
      <c r="W775" s="47">
        <v>10000</v>
      </c>
      <c r="X775" s="47">
        <v>10000</v>
      </c>
      <c r="Y775" s="47">
        <v>0</v>
      </c>
      <c r="Z775" s="49"/>
      <c r="AA775" s="41">
        <v>0</v>
      </c>
      <c r="AB775" s="41">
        <v>0</v>
      </c>
      <c r="AC775" s="41">
        <v>0</v>
      </c>
      <c r="AD775" s="41">
        <v>0</v>
      </c>
      <c r="AE775" s="49"/>
      <c r="AF775" s="43">
        <v>8500</v>
      </c>
      <c r="AG775" s="43">
        <v>3000</v>
      </c>
      <c r="AH775" s="43">
        <v>3000</v>
      </c>
      <c r="AI775" s="43">
        <v>0</v>
      </c>
      <c r="AJ775" s="49"/>
      <c r="AK775" s="45">
        <v>10500</v>
      </c>
      <c r="AL775" s="45">
        <v>7000</v>
      </c>
      <c r="AM775" s="45">
        <v>7000</v>
      </c>
      <c r="AN775" s="45">
        <v>0</v>
      </c>
      <c r="AO775" s="49"/>
      <c r="AP775" s="28">
        <v>10500</v>
      </c>
      <c r="AQ775" s="28" t="s">
        <v>4422</v>
      </c>
      <c r="AR775" s="28" t="s">
        <v>4422</v>
      </c>
      <c r="AS775" s="49"/>
      <c r="AT775" s="31">
        <v>100</v>
      </c>
      <c r="AU775" s="31">
        <v>100</v>
      </c>
      <c r="AV775" s="60">
        <v>44615</v>
      </c>
    </row>
    <row r="776" spans="1:48" x14ac:dyDescent="0.35">
      <c r="A776" s="28" t="s">
        <v>5689</v>
      </c>
      <c r="B776" s="28">
        <v>755</v>
      </c>
      <c r="C776" s="66">
        <v>3527</v>
      </c>
      <c r="D776" s="28">
        <v>3527</v>
      </c>
      <c r="E776" s="28" t="s">
        <v>1101</v>
      </c>
      <c r="F776" s="28" t="s">
        <v>11</v>
      </c>
      <c r="G776" s="28" t="s">
        <v>11</v>
      </c>
      <c r="H776" s="28" t="s">
        <v>1892</v>
      </c>
      <c r="I776" s="30"/>
      <c r="J776" s="28" t="s">
        <v>2410</v>
      </c>
      <c r="K776" s="28" t="s">
        <v>2761</v>
      </c>
      <c r="L776" s="28"/>
      <c r="M776" s="28"/>
      <c r="N776" s="31">
        <v>763233070080</v>
      </c>
      <c r="O776" s="31" t="s">
        <v>5308</v>
      </c>
      <c r="P776" s="28">
        <v>9347163867</v>
      </c>
      <c r="Q776" s="28" t="s">
        <v>2764</v>
      </c>
      <c r="R776" s="28" t="s">
        <v>38</v>
      </c>
      <c r="S776" s="49"/>
      <c r="T776" s="28" t="s">
        <v>2937</v>
      </c>
      <c r="U776" s="49"/>
      <c r="V776" s="47">
        <v>28500</v>
      </c>
      <c r="W776" s="47">
        <v>28500</v>
      </c>
      <c r="X776" s="47">
        <v>7000</v>
      </c>
      <c r="Y776" s="47">
        <v>21500</v>
      </c>
      <c r="Z776" s="49"/>
      <c r="AA776" s="41">
        <v>4500</v>
      </c>
      <c r="AB776" s="41">
        <v>4500</v>
      </c>
      <c r="AC776" s="41">
        <v>7000</v>
      </c>
      <c r="AD776" s="41">
        <v>-2500</v>
      </c>
      <c r="AE776" s="49"/>
      <c r="AF776" s="43">
        <v>8500</v>
      </c>
      <c r="AG776" s="43">
        <v>8500</v>
      </c>
      <c r="AH776" s="43">
        <v>0</v>
      </c>
      <c r="AI776" s="43">
        <v>8500</v>
      </c>
      <c r="AJ776" s="49"/>
      <c r="AK776" s="45">
        <v>15500</v>
      </c>
      <c r="AL776" s="45">
        <v>15500</v>
      </c>
      <c r="AM776" s="45">
        <v>0</v>
      </c>
      <c r="AN776" s="45">
        <v>15500</v>
      </c>
      <c r="AO776" s="49"/>
      <c r="AP776" s="28">
        <v>10500</v>
      </c>
      <c r="AQ776" s="28">
        <v>5000</v>
      </c>
      <c r="AR776" s="28" t="s">
        <v>4422</v>
      </c>
      <c r="AS776" s="49"/>
      <c r="AT776" s="31">
        <v>24.561403508771928</v>
      </c>
      <c r="AU776" s="31">
        <v>0</v>
      </c>
      <c r="AV776" s="60">
        <v>44559</v>
      </c>
    </row>
    <row r="777" spans="1:48" x14ac:dyDescent="0.35">
      <c r="A777" s="28" t="s">
        <v>5690</v>
      </c>
      <c r="B777" s="28">
        <v>756</v>
      </c>
      <c r="C777" s="66">
        <v>3705</v>
      </c>
      <c r="D777" s="28">
        <v>3705</v>
      </c>
      <c r="E777" s="35" t="s">
        <v>1102</v>
      </c>
      <c r="F777" s="35" t="s">
        <v>11</v>
      </c>
      <c r="G777" s="28" t="s">
        <v>11</v>
      </c>
      <c r="H777" s="35" t="s">
        <v>1892</v>
      </c>
      <c r="I777" s="38"/>
      <c r="J777" s="35" t="s">
        <v>2331</v>
      </c>
      <c r="K777" s="35" t="s">
        <v>2760</v>
      </c>
      <c r="L777" s="35"/>
      <c r="M777" s="35"/>
      <c r="N777" s="37"/>
      <c r="O777" s="37" t="s">
        <v>2941</v>
      </c>
      <c r="P777" s="35">
        <v>9553251579</v>
      </c>
      <c r="Q777" s="35" t="s">
        <v>2764</v>
      </c>
      <c r="R777" s="35" t="s">
        <v>67</v>
      </c>
      <c r="S777" s="49"/>
      <c r="T777" s="35" t="s">
        <v>2937</v>
      </c>
      <c r="U777" s="49"/>
      <c r="V777" s="47">
        <v>41500</v>
      </c>
      <c r="W777" s="47">
        <v>41500</v>
      </c>
      <c r="X777" s="47">
        <v>0</v>
      </c>
      <c r="Y777" s="47">
        <v>41500</v>
      </c>
      <c r="Z777" s="49"/>
      <c r="AA777" s="41">
        <v>14500</v>
      </c>
      <c r="AB777" s="41">
        <v>14500</v>
      </c>
      <c r="AC777" s="41">
        <v>0</v>
      </c>
      <c r="AD777" s="41">
        <v>14500</v>
      </c>
      <c r="AE777" s="49"/>
      <c r="AF777" s="43">
        <v>8500</v>
      </c>
      <c r="AG777" s="43">
        <v>8500</v>
      </c>
      <c r="AH777" s="43">
        <v>0</v>
      </c>
      <c r="AI777" s="43">
        <v>8500</v>
      </c>
      <c r="AJ777" s="49"/>
      <c r="AK777" s="45">
        <v>18500</v>
      </c>
      <c r="AL777" s="45">
        <v>18500</v>
      </c>
      <c r="AM777" s="45">
        <v>0</v>
      </c>
      <c r="AN777" s="45">
        <v>18500</v>
      </c>
      <c r="AO777" s="49"/>
      <c r="AP777" s="35">
        <v>10500</v>
      </c>
      <c r="AQ777" s="35">
        <v>8000</v>
      </c>
      <c r="AR777" s="35" t="s">
        <v>4422</v>
      </c>
      <c r="AS777" s="49"/>
      <c r="AT777" s="37">
        <v>0</v>
      </c>
      <c r="AU777" s="37">
        <v>0</v>
      </c>
      <c r="AV777" s="60">
        <v>0</v>
      </c>
    </row>
    <row r="778" spans="1:48" x14ac:dyDescent="0.35">
      <c r="A778" s="28" t="s">
        <v>5690</v>
      </c>
      <c r="B778" s="28">
        <v>757</v>
      </c>
      <c r="C778" s="28">
        <v>3528</v>
      </c>
      <c r="D778" s="28">
        <v>3528</v>
      </c>
      <c r="E778" s="35" t="s">
        <v>1103</v>
      </c>
      <c r="F778" s="35" t="s">
        <v>11</v>
      </c>
      <c r="G778" s="28" t="s">
        <v>11</v>
      </c>
      <c r="H778" s="35" t="s">
        <v>1892</v>
      </c>
      <c r="I778" s="38"/>
      <c r="J778" s="35" t="s">
        <v>2411</v>
      </c>
      <c r="K778" s="35" t="s">
        <v>2760</v>
      </c>
      <c r="L778" s="35"/>
      <c r="M778" s="35"/>
      <c r="N778" s="37"/>
      <c r="O778" s="37" t="s">
        <v>2941</v>
      </c>
      <c r="P778" s="35">
        <v>9959951767</v>
      </c>
      <c r="Q778" s="35" t="s">
        <v>2764</v>
      </c>
      <c r="R778" s="35" t="s">
        <v>108</v>
      </c>
      <c r="S778" s="49"/>
      <c r="T778" s="35" t="s">
        <v>2937</v>
      </c>
      <c r="U778" s="49"/>
      <c r="V778" s="47">
        <v>27700</v>
      </c>
      <c r="W778" s="47">
        <v>27700</v>
      </c>
      <c r="X778" s="47">
        <v>0</v>
      </c>
      <c r="Y778" s="47">
        <v>27700</v>
      </c>
      <c r="Z778" s="49"/>
      <c r="AA778" s="41">
        <v>1700</v>
      </c>
      <c r="AB778" s="41">
        <v>1700</v>
      </c>
      <c r="AC778" s="41">
        <v>0</v>
      </c>
      <c r="AD778" s="41">
        <v>1700</v>
      </c>
      <c r="AE778" s="49"/>
      <c r="AF778" s="43">
        <v>8500</v>
      </c>
      <c r="AG778" s="43">
        <v>8500</v>
      </c>
      <c r="AH778" s="43">
        <v>0</v>
      </c>
      <c r="AI778" s="43">
        <v>8500</v>
      </c>
      <c r="AJ778" s="49"/>
      <c r="AK778" s="45">
        <v>17500</v>
      </c>
      <c r="AL778" s="45">
        <v>17500</v>
      </c>
      <c r="AM778" s="45">
        <v>0</v>
      </c>
      <c r="AN778" s="45">
        <v>17500</v>
      </c>
      <c r="AO778" s="49"/>
      <c r="AP778" s="35">
        <v>10500</v>
      </c>
      <c r="AQ778" s="35">
        <v>7000</v>
      </c>
      <c r="AR778" s="35" t="s">
        <v>4422</v>
      </c>
      <c r="AS778" s="49"/>
      <c r="AT778" s="37">
        <v>0</v>
      </c>
      <c r="AU778" s="37">
        <v>0</v>
      </c>
      <c r="AV778" s="60">
        <v>0</v>
      </c>
    </row>
    <row r="779" spans="1:48" x14ac:dyDescent="0.35">
      <c r="A779" s="28" t="s">
        <v>5690</v>
      </c>
      <c r="B779" s="28">
        <v>758</v>
      </c>
      <c r="C779" s="28">
        <v>3713</v>
      </c>
      <c r="D779" s="28">
        <v>3713</v>
      </c>
      <c r="E779" s="35" t="s">
        <v>1104</v>
      </c>
      <c r="F779" s="35" t="s">
        <v>11</v>
      </c>
      <c r="G779" s="28" t="s">
        <v>11</v>
      </c>
      <c r="H779" s="35" t="s">
        <v>1892</v>
      </c>
      <c r="I779" s="38"/>
      <c r="J779" s="35" t="s">
        <v>1935</v>
      </c>
      <c r="K779" s="35" t="s">
        <v>2760</v>
      </c>
      <c r="L779" s="35"/>
      <c r="M779" s="35"/>
      <c r="N779" s="37"/>
      <c r="O779" s="37" t="s">
        <v>2941</v>
      </c>
      <c r="P779" s="35">
        <v>7780111097</v>
      </c>
      <c r="Q779" s="35" t="s">
        <v>2764</v>
      </c>
      <c r="R779" s="35" t="s">
        <v>61</v>
      </c>
      <c r="S779" s="49"/>
      <c r="T779" s="35" t="s">
        <v>2937</v>
      </c>
      <c r="U779" s="49"/>
      <c r="V779" s="47">
        <v>49000</v>
      </c>
      <c r="W779" s="47">
        <v>49000</v>
      </c>
      <c r="X779" s="47">
        <v>0</v>
      </c>
      <c r="Y779" s="47">
        <v>49000</v>
      </c>
      <c r="Z779" s="49"/>
      <c r="AA779" s="41">
        <v>23000</v>
      </c>
      <c r="AB779" s="41">
        <v>23000</v>
      </c>
      <c r="AC779" s="41">
        <v>0</v>
      </c>
      <c r="AD779" s="41">
        <v>23000</v>
      </c>
      <c r="AE779" s="49"/>
      <c r="AF779" s="43">
        <v>8500</v>
      </c>
      <c r="AG779" s="43">
        <v>8500</v>
      </c>
      <c r="AH779" s="43">
        <v>0</v>
      </c>
      <c r="AI779" s="43">
        <v>8500</v>
      </c>
      <c r="AJ779" s="49"/>
      <c r="AK779" s="45">
        <v>17500</v>
      </c>
      <c r="AL779" s="45">
        <v>17500</v>
      </c>
      <c r="AM779" s="45">
        <v>0</v>
      </c>
      <c r="AN779" s="45">
        <v>17500</v>
      </c>
      <c r="AO779" s="49"/>
      <c r="AP779" s="35">
        <v>10500</v>
      </c>
      <c r="AQ779" s="35">
        <v>7000</v>
      </c>
      <c r="AR779" s="35" t="s">
        <v>4422</v>
      </c>
      <c r="AS779" s="49"/>
      <c r="AT779" s="37">
        <v>0</v>
      </c>
      <c r="AU779" s="37">
        <v>0</v>
      </c>
      <c r="AV779" s="60">
        <v>0</v>
      </c>
    </row>
    <row r="780" spans="1:48" x14ac:dyDescent="0.35">
      <c r="A780" s="28" t="s">
        <v>5689</v>
      </c>
      <c r="B780" s="28">
        <v>759</v>
      </c>
      <c r="C780" s="66">
        <v>3529</v>
      </c>
      <c r="D780" s="28">
        <v>3529</v>
      </c>
      <c r="E780" s="28" t="s">
        <v>1105</v>
      </c>
      <c r="F780" s="28" t="s">
        <v>11</v>
      </c>
      <c r="G780" s="28" t="s">
        <v>11</v>
      </c>
      <c r="H780" s="28" t="s">
        <v>1892</v>
      </c>
      <c r="I780" s="30"/>
      <c r="J780" s="28" t="s">
        <v>2284</v>
      </c>
      <c r="K780" s="28" t="s">
        <v>2761</v>
      </c>
      <c r="L780" s="28"/>
      <c r="M780" s="28"/>
      <c r="N780" s="31">
        <v>255161127879</v>
      </c>
      <c r="O780" s="31" t="s">
        <v>5309</v>
      </c>
      <c r="P780" s="28">
        <v>9010376439</v>
      </c>
      <c r="Q780" s="28" t="s">
        <v>2764</v>
      </c>
      <c r="R780" s="28" t="s">
        <v>43</v>
      </c>
      <c r="S780" s="49"/>
      <c r="T780" s="28">
        <v>44</v>
      </c>
      <c r="U780" s="49"/>
      <c r="V780" s="47">
        <v>28500</v>
      </c>
      <c r="W780" s="47">
        <v>15500</v>
      </c>
      <c r="X780" s="47">
        <v>15500</v>
      </c>
      <c r="Y780" s="47">
        <v>0</v>
      </c>
      <c r="Z780" s="49"/>
      <c r="AA780" s="41">
        <v>2500</v>
      </c>
      <c r="AB780" s="41">
        <v>2500</v>
      </c>
      <c r="AC780" s="41">
        <v>2500</v>
      </c>
      <c r="AD780" s="41">
        <v>0</v>
      </c>
      <c r="AE780" s="49"/>
      <c r="AF780" s="43">
        <v>8500</v>
      </c>
      <c r="AG780" s="43">
        <v>0</v>
      </c>
      <c r="AH780" s="43">
        <v>0</v>
      </c>
      <c r="AI780" s="43">
        <v>0</v>
      </c>
      <c r="AJ780" s="49"/>
      <c r="AK780" s="45">
        <v>17500</v>
      </c>
      <c r="AL780" s="45">
        <v>13000</v>
      </c>
      <c r="AM780" s="45">
        <v>13000</v>
      </c>
      <c r="AN780" s="45">
        <v>0</v>
      </c>
      <c r="AO780" s="49"/>
      <c r="AP780" s="28">
        <v>10500</v>
      </c>
      <c r="AQ780" s="28">
        <v>7000</v>
      </c>
      <c r="AR780" s="28" t="s">
        <v>4422</v>
      </c>
      <c r="AS780" s="49"/>
      <c r="AT780" s="31">
        <v>100</v>
      </c>
      <c r="AU780" s="31">
        <v>100</v>
      </c>
      <c r="AV780" s="60">
        <v>44640</v>
      </c>
    </row>
    <row r="781" spans="1:48" x14ac:dyDescent="0.35">
      <c r="A781" s="28" t="s">
        <v>5689</v>
      </c>
      <c r="B781" s="28">
        <v>760</v>
      </c>
      <c r="C781" s="66">
        <v>3531</v>
      </c>
      <c r="D781" s="28">
        <v>3531</v>
      </c>
      <c r="E781" s="28" t="s">
        <v>1106</v>
      </c>
      <c r="F781" s="28" t="s">
        <v>11</v>
      </c>
      <c r="G781" s="28" t="s">
        <v>11</v>
      </c>
      <c r="H781" s="28" t="s">
        <v>1893</v>
      </c>
      <c r="I781" s="30"/>
      <c r="J781" s="28" t="s">
        <v>2412</v>
      </c>
      <c r="K781" s="28" t="s">
        <v>2761</v>
      </c>
      <c r="L781" s="28"/>
      <c r="M781" s="28"/>
      <c r="N781" s="31">
        <v>756154117863</v>
      </c>
      <c r="O781" s="31" t="s">
        <v>5310</v>
      </c>
      <c r="P781" s="28">
        <v>9704616443</v>
      </c>
      <c r="Q781" s="28" t="s">
        <v>2764</v>
      </c>
      <c r="R781" s="28" t="s">
        <v>187</v>
      </c>
      <c r="S781" s="49"/>
      <c r="T781" s="28">
        <v>384</v>
      </c>
      <c r="U781" s="49"/>
      <c r="V781" s="47">
        <v>36500</v>
      </c>
      <c r="W781" s="47">
        <v>21500</v>
      </c>
      <c r="X781" s="47">
        <v>8000</v>
      </c>
      <c r="Y781" s="47">
        <v>13500</v>
      </c>
      <c r="Z781" s="49"/>
      <c r="AA781" s="41">
        <v>10500</v>
      </c>
      <c r="AB781" s="41">
        <v>8500</v>
      </c>
      <c r="AC781" s="41">
        <v>8000</v>
      </c>
      <c r="AD781" s="41">
        <v>500</v>
      </c>
      <c r="AE781" s="49"/>
      <c r="AF781" s="43">
        <v>8500</v>
      </c>
      <c r="AG781" s="43">
        <v>0</v>
      </c>
      <c r="AH781" s="43">
        <v>0</v>
      </c>
      <c r="AI781" s="43">
        <v>0</v>
      </c>
      <c r="AJ781" s="49"/>
      <c r="AK781" s="45">
        <v>17500</v>
      </c>
      <c r="AL781" s="45">
        <v>13000</v>
      </c>
      <c r="AM781" s="45">
        <v>0</v>
      </c>
      <c r="AN781" s="45">
        <v>13000</v>
      </c>
      <c r="AO781" s="49"/>
      <c r="AP781" s="28">
        <v>10500</v>
      </c>
      <c r="AQ781" s="28">
        <v>7000</v>
      </c>
      <c r="AR781" s="28" t="s">
        <v>4422</v>
      </c>
      <c r="AS781" s="49"/>
      <c r="AT781" s="31">
        <v>37.209302325581397</v>
      </c>
      <c r="AU781" s="31">
        <v>0</v>
      </c>
      <c r="AV781" s="60">
        <v>44673</v>
      </c>
    </row>
    <row r="782" spans="1:48" x14ac:dyDescent="0.35">
      <c r="A782" s="28" t="s">
        <v>5690</v>
      </c>
      <c r="B782" s="28">
        <v>761</v>
      </c>
      <c r="C782" s="66">
        <v>3532</v>
      </c>
      <c r="D782" s="28">
        <v>3532</v>
      </c>
      <c r="E782" s="28" t="s">
        <v>1107</v>
      </c>
      <c r="F782" s="28" t="s">
        <v>11</v>
      </c>
      <c r="G782" s="28" t="s">
        <v>11</v>
      </c>
      <c r="H782" s="28" t="s">
        <v>1893</v>
      </c>
      <c r="I782" s="30"/>
      <c r="J782" s="28" t="s">
        <v>2045</v>
      </c>
      <c r="K782" s="28" t="s">
        <v>2761</v>
      </c>
      <c r="L782" s="28"/>
      <c r="M782" s="28"/>
      <c r="N782" s="31">
        <v>594737746427</v>
      </c>
      <c r="O782" s="31" t="s">
        <v>4493</v>
      </c>
      <c r="P782" s="28">
        <v>8106688979</v>
      </c>
      <c r="Q782" s="28" t="s">
        <v>2764</v>
      </c>
      <c r="R782" s="28" t="s">
        <v>49</v>
      </c>
      <c r="S782" s="49"/>
      <c r="T782" s="28" t="s">
        <v>2937</v>
      </c>
      <c r="U782" s="49"/>
      <c r="V782" s="47">
        <v>30300</v>
      </c>
      <c r="W782" s="47">
        <v>30300</v>
      </c>
      <c r="X782" s="47">
        <v>9000</v>
      </c>
      <c r="Y782" s="47">
        <v>21300</v>
      </c>
      <c r="Z782" s="49"/>
      <c r="AA782" s="41">
        <v>6300</v>
      </c>
      <c r="AB782" s="41">
        <v>6300</v>
      </c>
      <c r="AC782" s="41">
        <v>9000</v>
      </c>
      <c r="AD782" s="41">
        <v>-2700</v>
      </c>
      <c r="AE782" s="49"/>
      <c r="AF782" s="43">
        <v>8500</v>
      </c>
      <c r="AG782" s="43">
        <v>8500</v>
      </c>
      <c r="AH782" s="43">
        <v>0</v>
      </c>
      <c r="AI782" s="43">
        <v>8500</v>
      </c>
      <c r="AJ782" s="49"/>
      <c r="AK782" s="45">
        <v>15500</v>
      </c>
      <c r="AL782" s="45">
        <v>15500</v>
      </c>
      <c r="AM782" s="45">
        <v>0</v>
      </c>
      <c r="AN782" s="45">
        <v>15500</v>
      </c>
      <c r="AO782" s="49"/>
      <c r="AP782" s="28">
        <v>10500</v>
      </c>
      <c r="AQ782" s="28">
        <v>5000</v>
      </c>
      <c r="AR782" s="28" t="s">
        <v>4422</v>
      </c>
      <c r="AS782" s="49"/>
      <c r="AT782" s="31">
        <v>29.702970297029701</v>
      </c>
      <c r="AU782" s="31">
        <v>0</v>
      </c>
      <c r="AV782" s="60">
        <v>44649</v>
      </c>
    </row>
    <row r="783" spans="1:48" x14ac:dyDescent="0.35">
      <c r="A783" s="28" t="s">
        <v>5689</v>
      </c>
      <c r="B783" s="28">
        <v>762</v>
      </c>
      <c r="C783" s="66">
        <v>3533</v>
      </c>
      <c r="D783" s="28">
        <v>3533</v>
      </c>
      <c r="E783" s="28" t="s">
        <v>1108</v>
      </c>
      <c r="F783" s="28" t="s">
        <v>11</v>
      </c>
      <c r="G783" s="28" t="s">
        <v>11</v>
      </c>
      <c r="H783" s="28" t="s">
        <v>1893</v>
      </c>
      <c r="I783" s="30"/>
      <c r="J783" s="28" t="s">
        <v>1909</v>
      </c>
      <c r="K783" s="28" t="s">
        <v>2761</v>
      </c>
      <c r="L783" s="28"/>
      <c r="M783" s="28"/>
      <c r="N783" s="31"/>
      <c r="O783" s="31" t="s">
        <v>2941</v>
      </c>
      <c r="P783" s="28">
        <v>9533240638</v>
      </c>
      <c r="Q783" s="28" t="s">
        <v>2762</v>
      </c>
      <c r="R783" s="28" t="s">
        <v>87</v>
      </c>
      <c r="S783" s="71"/>
      <c r="T783" s="28" t="s">
        <v>2937</v>
      </c>
      <c r="U783" s="71"/>
      <c r="V783" s="47">
        <v>19000</v>
      </c>
      <c r="W783" s="47">
        <v>19000</v>
      </c>
      <c r="X783" s="47">
        <v>12000</v>
      </c>
      <c r="Y783" s="47">
        <v>7000</v>
      </c>
      <c r="Z783" s="71"/>
      <c r="AA783" s="41">
        <v>0</v>
      </c>
      <c r="AB783" s="41">
        <v>0</v>
      </c>
      <c r="AC783" s="41">
        <v>0</v>
      </c>
      <c r="AD783" s="41">
        <v>0</v>
      </c>
      <c r="AE783" s="71"/>
      <c r="AF783" s="43">
        <v>8500</v>
      </c>
      <c r="AG783" s="43">
        <v>8500</v>
      </c>
      <c r="AH783" s="43">
        <v>7000</v>
      </c>
      <c r="AI783" s="43">
        <v>1500</v>
      </c>
      <c r="AJ783" s="71"/>
      <c r="AK783" s="45">
        <v>10500</v>
      </c>
      <c r="AL783" s="45">
        <v>10500</v>
      </c>
      <c r="AM783" s="45">
        <v>5000</v>
      </c>
      <c r="AN783" s="45">
        <v>5500</v>
      </c>
      <c r="AO783" s="71"/>
      <c r="AP783" s="35">
        <v>10500</v>
      </c>
      <c r="AQ783" s="35" t="s">
        <v>4422</v>
      </c>
      <c r="AR783" s="35" t="s">
        <v>4422</v>
      </c>
      <c r="AS783" s="71"/>
      <c r="AT783" s="37">
        <v>63.157894736842103</v>
      </c>
      <c r="AU783" s="37">
        <v>47.619047619047613</v>
      </c>
      <c r="AV783" s="60">
        <v>44635</v>
      </c>
    </row>
    <row r="784" spans="1:48" x14ac:dyDescent="0.35">
      <c r="A784" s="28" t="s">
        <v>5689</v>
      </c>
      <c r="B784" s="28">
        <v>763</v>
      </c>
      <c r="C784" s="66">
        <v>3535</v>
      </c>
      <c r="D784" s="28">
        <v>3535</v>
      </c>
      <c r="E784" s="28" t="s">
        <v>1057</v>
      </c>
      <c r="F784" s="28" t="s">
        <v>11</v>
      </c>
      <c r="G784" s="28" t="s">
        <v>11</v>
      </c>
      <c r="H784" s="28" t="s">
        <v>1893</v>
      </c>
      <c r="I784" s="30"/>
      <c r="J784" s="28" t="s">
        <v>1935</v>
      </c>
      <c r="K784" s="28" t="s">
        <v>2761</v>
      </c>
      <c r="L784" s="28"/>
      <c r="M784" s="28"/>
      <c r="N784" s="31">
        <v>569626278192</v>
      </c>
      <c r="O784" s="31" t="s">
        <v>5311</v>
      </c>
      <c r="P784" s="28">
        <v>9032118862</v>
      </c>
      <c r="Q784" s="28" t="s">
        <v>2762</v>
      </c>
      <c r="R784" s="28" t="s">
        <v>97</v>
      </c>
      <c r="S784" s="49"/>
      <c r="T784" s="28">
        <v>181</v>
      </c>
      <c r="U784" s="49"/>
      <c r="V784" s="47">
        <v>19000</v>
      </c>
      <c r="W784" s="47">
        <v>10000</v>
      </c>
      <c r="X784" s="47">
        <v>10000</v>
      </c>
      <c r="Y784" s="47">
        <v>0</v>
      </c>
      <c r="Z784" s="49"/>
      <c r="AA784" s="41">
        <v>0</v>
      </c>
      <c r="AB784" s="41">
        <v>0</v>
      </c>
      <c r="AC784" s="41">
        <v>0</v>
      </c>
      <c r="AD784" s="41">
        <v>0</v>
      </c>
      <c r="AE784" s="49"/>
      <c r="AF784" s="43">
        <v>8500</v>
      </c>
      <c r="AG784" s="43">
        <v>2000</v>
      </c>
      <c r="AH784" s="43">
        <v>2000</v>
      </c>
      <c r="AI784" s="43">
        <v>0</v>
      </c>
      <c r="AJ784" s="49"/>
      <c r="AK784" s="45">
        <v>10500</v>
      </c>
      <c r="AL784" s="45">
        <v>8000</v>
      </c>
      <c r="AM784" s="45">
        <v>8000</v>
      </c>
      <c r="AN784" s="45">
        <v>0</v>
      </c>
      <c r="AO784" s="49"/>
      <c r="AP784" s="28">
        <v>10500</v>
      </c>
      <c r="AQ784" s="28" t="s">
        <v>4422</v>
      </c>
      <c r="AR784" s="28" t="s">
        <v>4422</v>
      </c>
      <c r="AS784" s="49"/>
      <c r="AT784" s="31">
        <v>100</v>
      </c>
      <c r="AU784" s="31">
        <v>100</v>
      </c>
      <c r="AV784" s="60">
        <v>44616</v>
      </c>
    </row>
    <row r="785" spans="1:48" x14ac:dyDescent="0.35">
      <c r="A785" s="28" t="s">
        <v>5689</v>
      </c>
      <c r="B785" s="28">
        <v>764</v>
      </c>
      <c r="C785" s="66">
        <v>3536</v>
      </c>
      <c r="D785" s="28">
        <v>3536</v>
      </c>
      <c r="E785" s="28" t="s">
        <v>1109</v>
      </c>
      <c r="F785" s="28" t="s">
        <v>11</v>
      </c>
      <c r="G785" s="28" t="s">
        <v>11</v>
      </c>
      <c r="H785" s="28" t="s">
        <v>1893</v>
      </c>
      <c r="I785" s="30"/>
      <c r="J785" s="28" t="s">
        <v>2895</v>
      </c>
      <c r="K785" s="28" t="s">
        <v>2761</v>
      </c>
      <c r="L785" s="28"/>
      <c r="M785" s="28"/>
      <c r="N785" s="31">
        <v>716262727385</v>
      </c>
      <c r="O785" s="31" t="s">
        <v>5312</v>
      </c>
      <c r="P785" s="28">
        <v>9618193801</v>
      </c>
      <c r="Q785" s="28" t="s">
        <v>2764</v>
      </c>
      <c r="R785" s="28" t="s">
        <v>62</v>
      </c>
      <c r="S785" s="49"/>
      <c r="T785" s="28">
        <v>105</v>
      </c>
      <c r="U785" s="49"/>
      <c r="V785" s="47">
        <v>27000</v>
      </c>
      <c r="W785" s="47">
        <v>18200</v>
      </c>
      <c r="X785" s="47">
        <v>18200</v>
      </c>
      <c r="Y785" s="47">
        <v>0</v>
      </c>
      <c r="Z785" s="49"/>
      <c r="AA785" s="41">
        <v>0</v>
      </c>
      <c r="AB785" s="41">
        <v>0</v>
      </c>
      <c r="AC785" s="41">
        <v>0</v>
      </c>
      <c r="AD785" s="41">
        <v>0</v>
      </c>
      <c r="AE785" s="49"/>
      <c r="AF785" s="43">
        <v>8500</v>
      </c>
      <c r="AG785" s="43">
        <v>3000</v>
      </c>
      <c r="AH785" s="43">
        <v>3000</v>
      </c>
      <c r="AI785" s="43">
        <v>0</v>
      </c>
      <c r="AJ785" s="49"/>
      <c r="AK785" s="45">
        <v>18500</v>
      </c>
      <c r="AL785" s="45">
        <v>15200</v>
      </c>
      <c r="AM785" s="45">
        <v>15200</v>
      </c>
      <c r="AN785" s="45">
        <v>0</v>
      </c>
      <c r="AO785" s="49"/>
      <c r="AP785" s="28">
        <v>10500</v>
      </c>
      <c r="AQ785" s="28">
        <v>8000</v>
      </c>
      <c r="AR785" s="28" t="s">
        <v>4422</v>
      </c>
      <c r="AS785" s="49"/>
      <c r="AT785" s="31">
        <v>100</v>
      </c>
      <c r="AU785" s="31">
        <v>100</v>
      </c>
      <c r="AV785" s="60">
        <v>44659</v>
      </c>
    </row>
    <row r="786" spans="1:48" x14ac:dyDescent="0.35">
      <c r="A786" s="28" t="s">
        <v>5689</v>
      </c>
      <c r="B786" s="28">
        <v>765</v>
      </c>
      <c r="C786" s="66">
        <v>3537</v>
      </c>
      <c r="D786" s="28">
        <v>3537</v>
      </c>
      <c r="E786" s="28" t="s">
        <v>1110</v>
      </c>
      <c r="F786" s="28" t="s">
        <v>11</v>
      </c>
      <c r="G786" s="28" t="s">
        <v>11</v>
      </c>
      <c r="H786" s="28" t="s">
        <v>1893</v>
      </c>
      <c r="I786" s="30"/>
      <c r="J786" s="28" t="s">
        <v>2413</v>
      </c>
      <c r="K786" s="28" t="s">
        <v>2761</v>
      </c>
      <c r="L786" s="28"/>
      <c r="M786" s="28"/>
      <c r="N786" s="31">
        <v>558580980678</v>
      </c>
      <c r="O786" s="31" t="s">
        <v>5313</v>
      </c>
      <c r="P786" s="28">
        <v>9908376046</v>
      </c>
      <c r="Q786" s="28" t="s">
        <v>2764</v>
      </c>
      <c r="R786" s="28" t="s">
        <v>187</v>
      </c>
      <c r="S786" s="49"/>
      <c r="T786" s="28">
        <v>320</v>
      </c>
      <c r="U786" s="49"/>
      <c r="V786" s="47">
        <v>26000</v>
      </c>
      <c r="W786" s="47">
        <v>12000</v>
      </c>
      <c r="X786" s="47">
        <v>12000</v>
      </c>
      <c r="Y786" s="47">
        <v>0</v>
      </c>
      <c r="Z786" s="49"/>
      <c r="AA786" s="41">
        <v>0</v>
      </c>
      <c r="AB786" s="41">
        <v>0</v>
      </c>
      <c r="AC786" s="41">
        <v>2000</v>
      </c>
      <c r="AD786" s="41">
        <v>-2000</v>
      </c>
      <c r="AE786" s="49"/>
      <c r="AF786" s="43">
        <v>8500</v>
      </c>
      <c r="AG786" s="43">
        <v>0</v>
      </c>
      <c r="AH786" s="43">
        <v>1500</v>
      </c>
      <c r="AI786" s="43">
        <v>-1500</v>
      </c>
      <c r="AJ786" s="49"/>
      <c r="AK786" s="45">
        <v>17500</v>
      </c>
      <c r="AL786" s="45">
        <v>12000</v>
      </c>
      <c r="AM786" s="45">
        <v>8500</v>
      </c>
      <c r="AN786" s="45">
        <v>3500</v>
      </c>
      <c r="AO786" s="49"/>
      <c r="AP786" s="28">
        <v>10500</v>
      </c>
      <c r="AQ786" s="28">
        <v>7000</v>
      </c>
      <c r="AR786" s="28" t="s">
        <v>4422</v>
      </c>
      <c r="AS786" s="49"/>
      <c r="AT786" s="31">
        <v>100</v>
      </c>
      <c r="AU786" s="31">
        <v>70.833333333333343</v>
      </c>
      <c r="AV786" s="60">
        <v>44663</v>
      </c>
    </row>
    <row r="787" spans="1:48" x14ac:dyDescent="0.35">
      <c r="A787" s="28" t="s">
        <v>5689</v>
      </c>
      <c r="B787" s="28">
        <v>766</v>
      </c>
      <c r="C787" s="66">
        <v>3539</v>
      </c>
      <c r="D787" s="28">
        <v>3539</v>
      </c>
      <c r="E787" s="28" t="s">
        <v>1111</v>
      </c>
      <c r="F787" s="28" t="s">
        <v>11</v>
      </c>
      <c r="G787" s="28" t="s">
        <v>11</v>
      </c>
      <c r="H787" s="28" t="s">
        <v>1893</v>
      </c>
      <c r="I787" s="30"/>
      <c r="J787" s="28" t="s">
        <v>2414</v>
      </c>
      <c r="K787" s="28" t="s">
        <v>2761</v>
      </c>
      <c r="L787" s="28"/>
      <c r="M787" s="28"/>
      <c r="N787" s="31">
        <v>987366074954</v>
      </c>
      <c r="O787" s="31" t="s">
        <v>5314</v>
      </c>
      <c r="P787" s="28">
        <v>9959776998</v>
      </c>
      <c r="Q787" s="28" t="s">
        <v>2762</v>
      </c>
      <c r="R787" s="28" t="s">
        <v>69</v>
      </c>
      <c r="S787" s="49"/>
      <c r="T787" s="28">
        <v>381</v>
      </c>
      <c r="U787" s="49"/>
      <c r="V787" s="47">
        <v>19000</v>
      </c>
      <c r="W787" s="47">
        <v>11500</v>
      </c>
      <c r="X787" s="47">
        <v>5000</v>
      </c>
      <c r="Y787" s="47">
        <v>6500</v>
      </c>
      <c r="Z787" s="49"/>
      <c r="AA787" s="41">
        <v>0</v>
      </c>
      <c r="AB787" s="41">
        <v>0</v>
      </c>
      <c r="AC787" s="41">
        <v>0</v>
      </c>
      <c r="AD787" s="41">
        <v>0</v>
      </c>
      <c r="AE787" s="49"/>
      <c r="AF787" s="43">
        <v>8500</v>
      </c>
      <c r="AG787" s="43">
        <v>2000</v>
      </c>
      <c r="AH787" s="43">
        <v>3000</v>
      </c>
      <c r="AI787" s="43">
        <v>-1000</v>
      </c>
      <c r="AJ787" s="49"/>
      <c r="AK787" s="45">
        <v>10500</v>
      </c>
      <c r="AL787" s="45">
        <v>9500</v>
      </c>
      <c r="AM787" s="45">
        <v>2000</v>
      </c>
      <c r="AN787" s="45">
        <v>7500</v>
      </c>
      <c r="AO787" s="49"/>
      <c r="AP787" s="28">
        <v>10500</v>
      </c>
      <c r="AQ787" s="28" t="s">
        <v>4422</v>
      </c>
      <c r="AR787" s="28" t="s">
        <v>4422</v>
      </c>
      <c r="AS787" s="49"/>
      <c r="AT787" s="31">
        <v>43.478260869565219</v>
      </c>
      <c r="AU787" s="31">
        <v>21.052631578947366</v>
      </c>
      <c r="AV787" s="60">
        <v>44672</v>
      </c>
    </row>
    <row r="788" spans="1:48" x14ac:dyDescent="0.35">
      <c r="A788" s="28" t="s">
        <v>5689</v>
      </c>
      <c r="B788" s="28">
        <v>767</v>
      </c>
      <c r="C788" s="66">
        <v>3874</v>
      </c>
      <c r="D788" s="28" t="s">
        <v>4923</v>
      </c>
      <c r="E788" s="28" t="s">
        <v>1112</v>
      </c>
      <c r="F788" s="28" t="s">
        <v>11</v>
      </c>
      <c r="G788" s="28" t="s">
        <v>11</v>
      </c>
      <c r="H788" s="28" t="s">
        <v>1893</v>
      </c>
      <c r="I788" s="30"/>
      <c r="J788" s="28" t="s">
        <v>2415</v>
      </c>
      <c r="K788" s="28" t="s">
        <v>2761</v>
      </c>
      <c r="L788" s="28"/>
      <c r="M788" s="28"/>
      <c r="N788" s="31">
        <v>405956317791</v>
      </c>
      <c r="O788" s="31" t="s">
        <v>5315</v>
      </c>
      <c r="P788" s="28">
        <v>9949802296</v>
      </c>
      <c r="Q788" s="28" t="s">
        <v>2764</v>
      </c>
      <c r="R788" s="28" t="s">
        <v>36</v>
      </c>
      <c r="S788" s="49"/>
      <c r="T788" s="28">
        <v>51</v>
      </c>
      <c r="U788" s="49"/>
      <c r="V788" s="47">
        <v>24000</v>
      </c>
      <c r="W788" s="47">
        <v>15000</v>
      </c>
      <c r="X788" s="47">
        <v>15000</v>
      </c>
      <c r="Y788" s="47">
        <v>0</v>
      </c>
      <c r="Z788" s="49"/>
      <c r="AA788" s="41">
        <v>0</v>
      </c>
      <c r="AB788" s="41">
        <v>0</v>
      </c>
      <c r="AC788" s="41">
        <v>0</v>
      </c>
      <c r="AD788" s="41">
        <v>0</v>
      </c>
      <c r="AE788" s="49"/>
      <c r="AF788" s="43">
        <v>8500</v>
      </c>
      <c r="AG788" s="43">
        <v>3000</v>
      </c>
      <c r="AH788" s="43">
        <v>3000</v>
      </c>
      <c r="AI788" s="43">
        <v>0</v>
      </c>
      <c r="AJ788" s="49"/>
      <c r="AK788" s="45">
        <v>15500</v>
      </c>
      <c r="AL788" s="45">
        <v>12000</v>
      </c>
      <c r="AM788" s="45">
        <v>12000</v>
      </c>
      <c r="AN788" s="45">
        <v>0</v>
      </c>
      <c r="AO788" s="49"/>
      <c r="AP788" s="28">
        <v>10500</v>
      </c>
      <c r="AQ788" s="28">
        <v>5000</v>
      </c>
      <c r="AR788" s="28" t="s">
        <v>4422</v>
      </c>
      <c r="AS788" s="49"/>
      <c r="AT788" s="31">
        <v>100</v>
      </c>
      <c r="AU788" s="31">
        <v>100</v>
      </c>
      <c r="AV788" s="60">
        <v>44667</v>
      </c>
    </row>
    <row r="789" spans="1:48" x14ac:dyDescent="0.35">
      <c r="A789" s="28" t="s">
        <v>5690</v>
      </c>
      <c r="B789" s="28">
        <v>768</v>
      </c>
      <c r="C789" s="66">
        <v>3541</v>
      </c>
      <c r="D789" s="28">
        <v>3541</v>
      </c>
      <c r="E789" s="28" t="s">
        <v>1113</v>
      </c>
      <c r="F789" s="28" t="s">
        <v>11</v>
      </c>
      <c r="G789" s="28" t="s">
        <v>11</v>
      </c>
      <c r="H789" s="28" t="s">
        <v>1893</v>
      </c>
      <c r="I789" s="30"/>
      <c r="J789" s="28" t="s">
        <v>1905</v>
      </c>
      <c r="K789" s="28" t="s">
        <v>2761</v>
      </c>
      <c r="L789" s="28"/>
      <c r="M789" s="28"/>
      <c r="N789" s="31">
        <v>239111334566</v>
      </c>
      <c r="O789" s="31" t="s">
        <v>4494</v>
      </c>
      <c r="P789" s="28">
        <v>8179339533</v>
      </c>
      <c r="Q789" s="28" t="s">
        <v>2764</v>
      </c>
      <c r="R789" s="28" t="s">
        <v>187</v>
      </c>
      <c r="S789" s="49"/>
      <c r="T789" s="28">
        <v>101</v>
      </c>
      <c r="U789" s="49"/>
      <c r="V789" s="47">
        <v>34500</v>
      </c>
      <c r="W789" s="47">
        <v>15500</v>
      </c>
      <c r="X789" s="47">
        <v>7000</v>
      </c>
      <c r="Y789" s="47">
        <v>8500</v>
      </c>
      <c r="Z789" s="49"/>
      <c r="AA789" s="41">
        <v>8500</v>
      </c>
      <c r="AB789" s="41">
        <v>3500</v>
      </c>
      <c r="AC789" s="41">
        <v>3500</v>
      </c>
      <c r="AD789" s="41">
        <v>0</v>
      </c>
      <c r="AE789" s="49"/>
      <c r="AF789" s="43">
        <v>8500</v>
      </c>
      <c r="AG789" s="43">
        <v>0</v>
      </c>
      <c r="AH789" s="43">
        <v>0</v>
      </c>
      <c r="AI789" s="43">
        <v>0</v>
      </c>
      <c r="AJ789" s="49"/>
      <c r="AK789" s="45">
        <v>17500</v>
      </c>
      <c r="AL789" s="45">
        <v>12000</v>
      </c>
      <c r="AM789" s="45">
        <v>3500</v>
      </c>
      <c r="AN789" s="45">
        <v>8500</v>
      </c>
      <c r="AO789" s="49"/>
      <c r="AP789" s="28">
        <v>10500</v>
      </c>
      <c r="AQ789" s="28">
        <v>7000</v>
      </c>
      <c r="AR789" s="28" t="s">
        <v>4422</v>
      </c>
      <c r="AS789" s="49"/>
      <c r="AT789" s="31">
        <v>45.161290322580641</v>
      </c>
      <c r="AU789" s="31">
        <v>29.166666666666668</v>
      </c>
      <c r="AV789" s="60">
        <v>44664</v>
      </c>
    </row>
    <row r="790" spans="1:48" x14ac:dyDescent="0.35">
      <c r="A790" s="28" t="s">
        <v>5689</v>
      </c>
      <c r="B790" s="28">
        <v>769</v>
      </c>
      <c r="C790" s="66">
        <v>3542</v>
      </c>
      <c r="D790" s="28">
        <v>3542</v>
      </c>
      <c r="E790" s="28" t="s">
        <v>1114</v>
      </c>
      <c r="F790" s="28" t="s">
        <v>11</v>
      </c>
      <c r="G790" s="28" t="s">
        <v>11</v>
      </c>
      <c r="H790" s="28" t="s">
        <v>1893</v>
      </c>
      <c r="I790" s="30"/>
      <c r="J790" s="28" t="s">
        <v>2416</v>
      </c>
      <c r="K790" s="28" t="s">
        <v>2761</v>
      </c>
      <c r="L790" s="28"/>
      <c r="M790" s="28"/>
      <c r="N790" s="31">
        <v>851865547626</v>
      </c>
      <c r="O790" s="31" t="s">
        <v>5316</v>
      </c>
      <c r="P790" s="28">
        <v>9347251235</v>
      </c>
      <c r="Q790" s="28" t="s">
        <v>2764</v>
      </c>
      <c r="R790" s="28" t="s">
        <v>62</v>
      </c>
      <c r="S790" s="49"/>
      <c r="T790" s="28" t="s">
        <v>2937</v>
      </c>
      <c r="U790" s="49"/>
      <c r="V790" s="47">
        <v>46100</v>
      </c>
      <c r="W790" s="47">
        <v>46100</v>
      </c>
      <c r="X790" s="47">
        <v>3000</v>
      </c>
      <c r="Y790" s="47">
        <v>43100</v>
      </c>
      <c r="Z790" s="49"/>
      <c r="AA790" s="41">
        <v>19100</v>
      </c>
      <c r="AB790" s="41">
        <v>19100</v>
      </c>
      <c r="AC790" s="41">
        <v>3000</v>
      </c>
      <c r="AD790" s="41">
        <v>16100</v>
      </c>
      <c r="AE790" s="49"/>
      <c r="AF790" s="43">
        <v>8500</v>
      </c>
      <c r="AG790" s="43">
        <v>8500</v>
      </c>
      <c r="AH790" s="43">
        <v>0</v>
      </c>
      <c r="AI790" s="43">
        <v>8500</v>
      </c>
      <c r="AJ790" s="49"/>
      <c r="AK790" s="45">
        <v>18500</v>
      </c>
      <c r="AL790" s="45">
        <v>18500</v>
      </c>
      <c r="AM790" s="45">
        <v>0</v>
      </c>
      <c r="AN790" s="45">
        <v>18500</v>
      </c>
      <c r="AO790" s="49"/>
      <c r="AP790" s="28">
        <v>10500</v>
      </c>
      <c r="AQ790" s="28">
        <v>8000</v>
      </c>
      <c r="AR790" s="28" t="s">
        <v>4422</v>
      </c>
      <c r="AS790" s="49"/>
      <c r="AT790" s="31">
        <v>6.5075921908893708</v>
      </c>
      <c r="AU790" s="31">
        <v>0</v>
      </c>
      <c r="AV790" s="60">
        <v>44671</v>
      </c>
    </row>
    <row r="791" spans="1:48" x14ac:dyDescent="0.35">
      <c r="A791" s="28" t="s">
        <v>5689</v>
      </c>
      <c r="B791" s="28">
        <v>770</v>
      </c>
      <c r="C791" s="66">
        <v>3544</v>
      </c>
      <c r="D791" s="28">
        <v>3544</v>
      </c>
      <c r="E791" s="28" t="s">
        <v>2955</v>
      </c>
      <c r="F791" s="28" t="s">
        <v>11</v>
      </c>
      <c r="G791" s="28" t="s">
        <v>11</v>
      </c>
      <c r="H791" s="28" t="s">
        <v>1893</v>
      </c>
      <c r="I791" s="30"/>
      <c r="J791" s="28" t="s">
        <v>1925</v>
      </c>
      <c r="K791" s="28" t="s">
        <v>2761</v>
      </c>
      <c r="L791" s="28"/>
      <c r="M791" s="28"/>
      <c r="N791" s="31">
        <v>601908552307</v>
      </c>
      <c r="O791" s="31" t="s">
        <v>5317</v>
      </c>
      <c r="P791" s="28">
        <v>9603399231</v>
      </c>
      <c r="Q791" s="28" t="s">
        <v>2762</v>
      </c>
      <c r="R791" s="28" t="s">
        <v>97</v>
      </c>
      <c r="S791" s="49"/>
      <c r="T791" s="28" t="s">
        <v>2937</v>
      </c>
      <c r="U791" s="49"/>
      <c r="V791" s="47">
        <v>51000</v>
      </c>
      <c r="W791" s="47">
        <v>51000</v>
      </c>
      <c r="X791" s="47">
        <v>9500</v>
      </c>
      <c r="Y791" s="47">
        <v>41500</v>
      </c>
      <c r="Z791" s="49"/>
      <c r="AA791" s="41">
        <v>32000</v>
      </c>
      <c r="AB791" s="41">
        <v>32000</v>
      </c>
      <c r="AC791" s="41">
        <v>9500</v>
      </c>
      <c r="AD791" s="41">
        <v>22500</v>
      </c>
      <c r="AE791" s="49"/>
      <c r="AF791" s="43">
        <v>8500</v>
      </c>
      <c r="AG791" s="43">
        <v>8500</v>
      </c>
      <c r="AH791" s="43">
        <v>0</v>
      </c>
      <c r="AI791" s="43">
        <v>8500</v>
      </c>
      <c r="AJ791" s="49"/>
      <c r="AK791" s="45">
        <v>10500</v>
      </c>
      <c r="AL791" s="45">
        <v>10500</v>
      </c>
      <c r="AM791" s="45">
        <v>0</v>
      </c>
      <c r="AN791" s="45">
        <v>10500</v>
      </c>
      <c r="AO791" s="49"/>
      <c r="AP791" s="28">
        <v>10500</v>
      </c>
      <c r="AQ791" s="28" t="s">
        <v>4422</v>
      </c>
      <c r="AR791" s="28" t="s">
        <v>4422</v>
      </c>
      <c r="AS791" s="49"/>
      <c r="AT791" s="31">
        <v>18.627450980392158</v>
      </c>
      <c r="AU791" s="31">
        <v>0</v>
      </c>
      <c r="AV791" s="60">
        <v>44671</v>
      </c>
    </row>
    <row r="792" spans="1:48" x14ac:dyDescent="0.35">
      <c r="A792" s="28" t="s">
        <v>5689</v>
      </c>
      <c r="B792" s="28">
        <v>771</v>
      </c>
      <c r="C792" s="66">
        <v>3497</v>
      </c>
      <c r="D792" s="28">
        <v>3497</v>
      </c>
      <c r="E792" s="28" t="s">
        <v>1115</v>
      </c>
      <c r="F792" s="28" t="s">
        <v>11</v>
      </c>
      <c r="G792" s="28" t="s">
        <v>11</v>
      </c>
      <c r="H792" s="28" t="s">
        <v>1893</v>
      </c>
      <c r="I792" s="30"/>
      <c r="J792" s="28" t="s">
        <v>2417</v>
      </c>
      <c r="K792" s="28" t="s">
        <v>2761</v>
      </c>
      <c r="L792" s="28"/>
      <c r="M792" s="28"/>
      <c r="N792" s="31">
        <v>314573579364</v>
      </c>
      <c r="O792" s="31" t="s">
        <v>5318</v>
      </c>
      <c r="P792" s="28">
        <v>9951011062</v>
      </c>
      <c r="Q792" s="28" t="s">
        <v>2764</v>
      </c>
      <c r="R792" s="28" t="s">
        <v>67</v>
      </c>
      <c r="S792" s="49"/>
      <c r="T792" s="28" t="s">
        <v>2937</v>
      </c>
      <c r="U792" s="49"/>
      <c r="V792" s="47">
        <v>38000</v>
      </c>
      <c r="W792" s="47">
        <v>38000</v>
      </c>
      <c r="X792" s="47">
        <v>2000</v>
      </c>
      <c r="Y792" s="47">
        <v>36000</v>
      </c>
      <c r="Z792" s="49"/>
      <c r="AA792" s="41">
        <v>11000</v>
      </c>
      <c r="AB792" s="41">
        <v>11000</v>
      </c>
      <c r="AC792" s="41">
        <v>2000</v>
      </c>
      <c r="AD792" s="41">
        <v>9000</v>
      </c>
      <c r="AE792" s="49"/>
      <c r="AF792" s="43">
        <v>8500</v>
      </c>
      <c r="AG792" s="43">
        <v>8500</v>
      </c>
      <c r="AH792" s="43">
        <v>0</v>
      </c>
      <c r="AI792" s="43">
        <v>8500</v>
      </c>
      <c r="AJ792" s="49"/>
      <c r="AK792" s="45">
        <v>18500</v>
      </c>
      <c r="AL792" s="45">
        <v>18500</v>
      </c>
      <c r="AM792" s="45">
        <v>0</v>
      </c>
      <c r="AN792" s="45">
        <v>18500</v>
      </c>
      <c r="AO792" s="49"/>
      <c r="AP792" s="28">
        <v>10500</v>
      </c>
      <c r="AQ792" s="28">
        <v>8000</v>
      </c>
      <c r="AR792" s="28" t="s">
        <v>4422</v>
      </c>
      <c r="AS792" s="49"/>
      <c r="AT792" s="31">
        <v>5.2631578947368416</v>
      </c>
      <c r="AU792" s="31">
        <v>0</v>
      </c>
      <c r="AV792" s="60">
        <v>44614</v>
      </c>
    </row>
    <row r="793" spans="1:48" x14ac:dyDescent="0.35">
      <c r="A793" s="28" t="s">
        <v>5690</v>
      </c>
      <c r="B793" s="28">
        <v>772</v>
      </c>
      <c r="C793" s="66">
        <v>3498</v>
      </c>
      <c r="D793" s="28">
        <v>3498</v>
      </c>
      <c r="E793" s="28" t="s">
        <v>1116</v>
      </c>
      <c r="F793" s="28" t="s">
        <v>11</v>
      </c>
      <c r="G793" s="28" t="s">
        <v>11</v>
      </c>
      <c r="H793" s="28" t="s">
        <v>1893</v>
      </c>
      <c r="I793" s="30"/>
      <c r="J793" s="28" t="s">
        <v>2418</v>
      </c>
      <c r="K793" s="28" t="s">
        <v>2761</v>
      </c>
      <c r="L793" s="28"/>
      <c r="M793" s="28"/>
      <c r="N793" s="31">
        <v>374153449091</v>
      </c>
      <c r="O793" s="31" t="s">
        <v>4495</v>
      </c>
      <c r="P793" s="28">
        <v>9652074566</v>
      </c>
      <c r="Q793" s="28" t="s">
        <v>2764</v>
      </c>
      <c r="R793" s="28" t="s">
        <v>67</v>
      </c>
      <c r="S793" s="49"/>
      <c r="T793" s="28" t="s">
        <v>2937</v>
      </c>
      <c r="U793" s="49"/>
      <c r="V793" s="47">
        <v>31500</v>
      </c>
      <c r="W793" s="47">
        <v>31500</v>
      </c>
      <c r="X793" s="47">
        <v>4000</v>
      </c>
      <c r="Y793" s="47">
        <v>27500</v>
      </c>
      <c r="Z793" s="49"/>
      <c r="AA793" s="41">
        <v>4500</v>
      </c>
      <c r="AB793" s="41">
        <v>4500</v>
      </c>
      <c r="AC793" s="41">
        <v>4000</v>
      </c>
      <c r="AD793" s="41">
        <v>500</v>
      </c>
      <c r="AE793" s="49"/>
      <c r="AF793" s="43">
        <v>8500</v>
      </c>
      <c r="AG793" s="43">
        <v>8500</v>
      </c>
      <c r="AH793" s="43">
        <v>0</v>
      </c>
      <c r="AI793" s="43">
        <v>8500</v>
      </c>
      <c r="AJ793" s="49"/>
      <c r="AK793" s="45">
        <v>18500</v>
      </c>
      <c r="AL793" s="45">
        <v>18500</v>
      </c>
      <c r="AM793" s="45">
        <v>0</v>
      </c>
      <c r="AN793" s="45">
        <v>18500</v>
      </c>
      <c r="AO793" s="49"/>
      <c r="AP793" s="28">
        <v>10500</v>
      </c>
      <c r="AQ793" s="28">
        <v>8000</v>
      </c>
      <c r="AR793" s="28" t="s">
        <v>4422</v>
      </c>
      <c r="AS793" s="49"/>
      <c r="AT793" s="31">
        <v>12.698412698412698</v>
      </c>
      <c r="AU793" s="31">
        <v>0</v>
      </c>
      <c r="AV793" s="60">
        <v>44615</v>
      </c>
    </row>
    <row r="794" spans="1:48" x14ac:dyDescent="0.35">
      <c r="A794" s="28" t="s">
        <v>5690</v>
      </c>
      <c r="B794" s="28">
        <v>773</v>
      </c>
      <c r="C794" s="66">
        <v>3875</v>
      </c>
      <c r="D794" s="28" t="s">
        <v>1861</v>
      </c>
      <c r="E794" s="35" t="s">
        <v>1117</v>
      </c>
      <c r="F794" s="35" t="s">
        <v>11</v>
      </c>
      <c r="G794" s="28" t="s">
        <v>11</v>
      </c>
      <c r="H794" s="35" t="s">
        <v>1893</v>
      </c>
      <c r="I794" s="38"/>
      <c r="J794" s="35" t="s">
        <v>2419</v>
      </c>
      <c r="K794" s="35" t="s">
        <v>2760</v>
      </c>
      <c r="L794" s="35"/>
      <c r="M794" s="35"/>
      <c r="N794" s="37"/>
      <c r="O794" s="37" t="s">
        <v>2941</v>
      </c>
      <c r="P794" s="35">
        <v>7095021606</v>
      </c>
      <c r="Q794" s="35" t="s">
        <v>2764</v>
      </c>
      <c r="R794" s="35" t="s">
        <v>53</v>
      </c>
      <c r="S794" s="49"/>
      <c r="T794" s="35" t="s">
        <v>2937</v>
      </c>
      <c r="U794" s="49"/>
      <c r="V794" s="47">
        <v>26500</v>
      </c>
      <c r="W794" s="47">
        <v>26500</v>
      </c>
      <c r="X794" s="47">
        <v>1500</v>
      </c>
      <c r="Y794" s="47">
        <v>25000</v>
      </c>
      <c r="Z794" s="49"/>
      <c r="AA794" s="41">
        <v>2500</v>
      </c>
      <c r="AB794" s="41">
        <v>2500</v>
      </c>
      <c r="AC794" s="41">
        <v>1500</v>
      </c>
      <c r="AD794" s="41">
        <v>1000</v>
      </c>
      <c r="AE794" s="49"/>
      <c r="AF794" s="43">
        <v>8500</v>
      </c>
      <c r="AG794" s="43">
        <v>8500</v>
      </c>
      <c r="AH794" s="43">
        <v>0</v>
      </c>
      <c r="AI794" s="43">
        <v>8500</v>
      </c>
      <c r="AJ794" s="49"/>
      <c r="AK794" s="45">
        <v>15500</v>
      </c>
      <c r="AL794" s="45">
        <v>15500</v>
      </c>
      <c r="AM794" s="45">
        <v>0</v>
      </c>
      <c r="AN794" s="45">
        <v>15500</v>
      </c>
      <c r="AO794" s="49"/>
      <c r="AP794" s="35">
        <v>10500</v>
      </c>
      <c r="AQ794" s="35">
        <v>5000</v>
      </c>
      <c r="AR794" s="35" t="s">
        <v>4422</v>
      </c>
      <c r="AS794" s="49"/>
      <c r="AT794" s="37">
        <v>5.6603773584905666</v>
      </c>
      <c r="AU794" s="37">
        <v>0</v>
      </c>
      <c r="AV794" s="60">
        <v>44348</v>
      </c>
    </row>
    <row r="795" spans="1:48" x14ac:dyDescent="0.35">
      <c r="A795" s="28" t="s">
        <v>5690</v>
      </c>
      <c r="B795" s="28">
        <v>774</v>
      </c>
      <c r="C795" s="28">
        <v>3696</v>
      </c>
      <c r="D795" s="28">
        <v>3696</v>
      </c>
      <c r="E795" s="35" t="s">
        <v>1118</v>
      </c>
      <c r="F795" s="35" t="s">
        <v>11</v>
      </c>
      <c r="G795" s="28" t="s">
        <v>11</v>
      </c>
      <c r="H795" s="35" t="s">
        <v>1893</v>
      </c>
      <c r="I795" s="38"/>
      <c r="J795" s="35" t="s">
        <v>2420</v>
      </c>
      <c r="K795" s="35" t="s">
        <v>2760</v>
      </c>
      <c r="L795" s="35"/>
      <c r="M795" s="35"/>
      <c r="N795" s="37"/>
      <c r="O795" s="37" t="s">
        <v>2941</v>
      </c>
      <c r="P795" s="35">
        <v>9640115318</v>
      </c>
      <c r="Q795" s="35" t="s">
        <v>2764</v>
      </c>
      <c r="R795" s="35" t="s">
        <v>61</v>
      </c>
      <c r="S795" s="49"/>
      <c r="T795" s="35" t="s">
        <v>2937</v>
      </c>
      <c r="U795" s="49"/>
      <c r="V795" s="47">
        <v>31000</v>
      </c>
      <c r="W795" s="47">
        <v>31000</v>
      </c>
      <c r="X795" s="47">
        <v>0</v>
      </c>
      <c r="Y795" s="47">
        <v>31000</v>
      </c>
      <c r="Z795" s="49"/>
      <c r="AA795" s="41">
        <v>5000</v>
      </c>
      <c r="AB795" s="41">
        <v>5000</v>
      </c>
      <c r="AC795" s="41">
        <v>0</v>
      </c>
      <c r="AD795" s="41">
        <v>5000</v>
      </c>
      <c r="AE795" s="49"/>
      <c r="AF795" s="43">
        <v>8500</v>
      </c>
      <c r="AG795" s="43">
        <v>8500</v>
      </c>
      <c r="AH795" s="43">
        <v>0</v>
      </c>
      <c r="AI795" s="43">
        <v>8500</v>
      </c>
      <c r="AJ795" s="49"/>
      <c r="AK795" s="45">
        <v>17500</v>
      </c>
      <c r="AL795" s="45">
        <v>17500</v>
      </c>
      <c r="AM795" s="45">
        <v>0</v>
      </c>
      <c r="AN795" s="45">
        <v>17500</v>
      </c>
      <c r="AO795" s="49"/>
      <c r="AP795" s="35">
        <v>10500</v>
      </c>
      <c r="AQ795" s="35">
        <v>7000</v>
      </c>
      <c r="AR795" s="35" t="s">
        <v>4422</v>
      </c>
      <c r="AS795" s="49"/>
      <c r="AT795" s="37">
        <v>0</v>
      </c>
      <c r="AU795" s="37">
        <v>0</v>
      </c>
      <c r="AV795" s="60">
        <v>0</v>
      </c>
    </row>
    <row r="796" spans="1:48" x14ac:dyDescent="0.35">
      <c r="A796" s="28" t="s">
        <v>5689</v>
      </c>
      <c r="B796" s="28">
        <v>775</v>
      </c>
      <c r="C796" s="66">
        <v>3545</v>
      </c>
      <c r="D796" s="28">
        <v>3545</v>
      </c>
      <c r="E796" s="28" t="s">
        <v>1119</v>
      </c>
      <c r="F796" s="28" t="s">
        <v>11</v>
      </c>
      <c r="G796" s="28" t="s">
        <v>11</v>
      </c>
      <c r="H796" s="28" t="s">
        <v>1893</v>
      </c>
      <c r="I796" s="30"/>
      <c r="J796" s="28" t="s">
        <v>2421</v>
      </c>
      <c r="K796" s="28" t="s">
        <v>2761</v>
      </c>
      <c r="L796" s="28"/>
      <c r="M796" s="28"/>
      <c r="N796" s="31">
        <v>249073195913</v>
      </c>
      <c r="O796" s="31" t="s">
        <v>5319</v>
      </c>
      <c r="P796" s="28">
        <v>9618584946</v>
      </c>
      <c r="Q796" s="28" t="s">
        <v>2762</v>
      </c>
      <c r="R796" s="28" t="s">
        <v>71</v>
      </c>
      <c r="S796" s="49"/>
      <c r="T796" s="28" t="s">
        <v>2937</v>
      </c>
      <c r="U796" s="49"/>
      <c r="V796" s="47">
        <v>22000</v>
      </c>
      <c r="W796" s="47">
        <v>22000</v>
      </c>
      <c r="X796" s="47">
        <v>4000</v>
      </c>
      <c r="Y796" s="47">
        <v>18000</v>
      </c>
      <c r="Z796" s="49"/>
      <c r="AA796" s="41">
        <v>3000</v>
      </c>
      <c r="AB796" s="41">
        <v>3000</v>
      </c>
      <c r="AC796" s="41">
        <v>2000</v>
      </c>
      <c r="AD796" s="41">
        <v>1000</v>
      </c>
      <c r="AE796" s="49"/>
      <c r="AF796" s="43">
        <v>8500</v>
      </c>
      <c r="AG796" s="43">
        <v>8500</v>
      </c>
      <c r="AH796" s="43">
        <v>0</v>
      </c>
      <c r="AI796" s="43">
        <v>8500</v>
      </c>
      <c r="AJ796" s="49"/>
      <c r="AK796" s="45">
        <v>10500</v>
      </c>
      <c r="AL796" s="45">
        <v>10500</v>
      </c>
      <c r="AM796" s="45">
        <v>2000</v>
      </c>
      <c r="AN796" s="45">
        <v>8500</v>
      </c>
      <c r="AO796" s="49"/>
      <c r="AP796" s="28">
        <v>10500</v>
      </c>
      <c r="AQ796" s="28" t="s">
        <v>4422</v>
      </c>
      <c r="AR796" s="28" t="s">
        <v>4422</v>
      </c>
      <c r="AS796" s="49"/>
      <c r="AT796" s="31">
        <v>18.181818181818183</v>
      </c>
      <c r="AU796" s="31">
        <v>19.047619047619047</v>
      </c>
      <c r="AV796" s="60">
        <v>44662</v>
      </c>
    </row>
    <row r="797" spans="1:48" x14ac:dyDescent="0.35">
      <c r="A797" s="28" t="s">
        <v>5689</v>
      </c>
      <c r="B797" s="28">
        <v>776</v>
      </c>
      <c r="C797" s="28">
        <v>3547</v>
      </c>
      <c r="D797" s="28">
        <v>3547</v>
      </c>
      <c r="E797" s="35" t="s">
        <v>1120</v>
      </c>
      <c r="F797" s="35" t="s">
        <v>11</v>
      </c>
      <c r="G797" s="28" t="s">
        <v>11</v>
      </c>
      <c r="H797" s="35" t="s">
        <v>1893</v>
      </c>
      <c r="I797" s="38"/>
      <c r="J797" s="35" t="s">
        <v>1919</v>
      </c>
      <c r="K797" s="35" t="s">
        <v>2760</v>
      </c>
      <c r="L797" s="35"/>
      <c r="M797" s="35"/>
      <c r="N797" s="37"/>
      <c r="O797" s="37" t="s">
        <v>2941</v>
      </c>
      <c r="P797" s="35">
        <v>6303771740</v>
      </c>
      <c r="Q797" s="35" t="s">
        <v>2762</v>
      </c>
      <c r="R797" s="35" t="s">
        <v>87</v>
      </c>
      <c r="S797" s="49"/>
      <c r="T797" s="35" t="s">
        <v>2937</v>
      </c>
      <c r="U797" s="49"/>
      <c r="V797" s="47">
        <v>19000</v>
      </c>
      <c r="W797" s="47">
        <v>19000</v>
      </c>
      <c r="X797" s="47">
        <v>0</v>
      </c>
      <c r="Y797" s="47">
        <v>19000</v>
      </c>
      <c r="Z797" s="49"/>
      <c r="AA797" s="41">
        <v>0</v>
      </c>
      <c r="AB797" s="41">
        <v>0</v>
      </c>
      <c r="AC797" s="41">
        <v>0</v>
      </c>
      <c r="AD797" s="41">
        <v>0</v>
      </c>
      <c r="AE797" s="49"/>
      <c r="AF797" s="43">
        <v>8500</v>
      </c>
      <c r="AG797" s="43">
        <v>8500</v>
      </c>
      <c r="AH797" s="43">
        <v>0</v>
      </c>
      <c r="AI797" s="43">
        <v>8500</v>
      </c>
      <c r="AJ797" s="49"/>
      <c r="AK797" s="45">
        <v>10500</v>
      </c>
      <c r="AL797" s="45">
        <v>10500</v>
      </c>
      <c r="AM797" s="45">
        <v>0</v>
      </c>
      <c r="AN797" s="45">
        <v>10500</v>
      </c>
      <c r="AO797" s="49"/>
      <c r="AP797" s="35">
        <v>10500</v>
      </c>
      <c r="AQ797" s="35" t="s">
        <v>4422</v>
      </c>
      <c r="AR797" s="35" t="s">
        <v>4422</v>
      </c>
      <c r="AS797" s="49"/>
      <c r="AT797" s="37">
        <v>0</v>
      </c>
      <c r="AU797" s="37">
        <v>0</v>
      </c>
      <c r="AV797" s="60">
        <v>0</v>
      </c>
    </row>
    <row r="798" spans="1:48" x14ac:dyDescent="0.35">
      <c r="A798" s="28" t="s">
        <v>5689</v>
      </c>
      <c r="B798" s="28">
        <v>777</v>
      </c>
      <c r="C798" s="66">
        <v>3444</v>
      </c>
      <c r="D798" s="28">
        <v>3444</v>
      </c>
      <c r="E798" s="28" t="s">
        <v>1121</v>
      </c>
      <c r="F798" s="28" t="s">
        <v>11</v>
      </c>
      <c r="G798" s="28" t="s">
        <v>11</v>
      </c>
      <c r="H798" s="28" t="s">
        <v>1893</v>
      </c>
      <c r="I798" s="30"/>
      <c r="J798" s="28" t="s">
        <v>2021</v>
      </c>
      <c r="K798" s="28" t="s">
        <v>2761</v>
      </c>
      <c r="L798" s="28"/>
      <c r="M798" s="28"/>
      <c r="N798" s="31">
        <v>920618300211</v>
      </c>
      <c r="O798" s="31" t="s">
        <v>5320</v>
      </c>
      <c r="P798" s="28">
        <v>9963075473</v>
      </c>
      <c r="Q798" s="28" t="s">
        <v>2764</v>
      </c>
      <c r="R798" s="28" t="s">
        <v>67</v>
      </c>
      <c r="S798" s="49"/>
      <c r="T798" s="28" t="s">
        <v>2937</v>
      </c>
      <c r="U798" s="49"/>
      <c r="V798" s="47">
        <v>33000</v>
      </c>
      <c r="W798" s="47">
        <v>33000</v>
      </c>
      <c r="X798" s="47">
        <v>4000</v>
      </c>
      <c r="Y798" s="47">
        <v>29000</v>
      </c>
      <c r="Z798" s="49"/>
      <c r="AA798" s="41">
        <v>6000</v>
      </c>
      <c r="AB798" s="41">
        <v>6000</v>
      </c>
      <c r="AC798" s="41">
        <v>4000</v>
      </c>
      <c r="AD798" s="41">
        <v>2000</v>
      </c>
      <c r="AE798" s="49"/>
      <c r="AF798" s="43">
        <v>8500</v>
      </c>
      <c r="AG798" s="43">
        <v>8500</v>
      </c>
      <c r="AH798" s="43">
        <v>0</v>
      </c>
      <c r="AI798" s="43">
        <v>8500</v>
      </c>
      <c r="AJ798" s="49"/>
      <c r="AK798" s="45">
        <v>18500</v>
      </c>
      <c r="AL798" s="45">
        <v>18500</v>
      </c>
      <c r="AM798" s="45">
        <v>0</v>
      </c>
      <c r="AN798" s="45">
        <v>18500</v>
      </c>
      <c r="AO798" s="49"/>
      <c r="AP798" s="28">
        <v>10500</v>
      </c>
      <c r="AQ798" s="28">
        <v>8000</v>
      </c>
      <c r="AR798" s="28" t="s">
        <v>4422</v>
      </c>
      <c r="AS798" s="49"/>
      <c r="AT798" s="31">
        <v>12.121212121212121</v>
      </c>
      <c r="AU798" s="31">
        <v>0</v>
      </c>
      <c r="AV798" s="60">
        <v>44672</v>
      </c>
    </row>
    <row r="799" spans="1:48" x14ac:dyDescent="0.35">
      <c r="A799" s="28" t="s">
        <v>5689</v>
      </c>
      <c r="B799" s="28">
        <v>778</v>
      </c>
      <c r="C799" s="28">
        <v>3548</v>
      </c>
      <c r="D799" s="28">
        <v>3548</v>
      </c>
      <c r="E799" s="35" t="s">
        <v>1068</v>
      </c>
      <c r="F799" s="35" t="s">
        <v>11</v>
      </c>
      <c r="G799" s="28" t="s">
        <v>11</v>
      </c>
      <c r="H799" s="35" t="s">
        <v>1893</v>
      </c>
      <c r="I799" s="38"/>
      <c r="J799" s="35" t="s">
        <v>2342</v>
      </c>
      <c r="K799" s="35" t="s">
        <v>2760</v>
      </c>
      <c r="L799" s="35"/>
      <c r="M799" s="35"/>
      <c r="N799" s="37"/>
      <c r="O799" s="37" t="s">
        <v>2941</v>
      </c>
      <c r="P799" s="35">
        <v>9100977813</v>
      </c>
      <c r="Q799" s="35" t="s">
        <v>2762</v>
      </c>
      <c r="R799" s="35" t="s">
        <v>44</v>
      </c>
      <c r="S799" s="49"/>
      <c r="T799" s="35" t="s">
        <v>2937</v>
      </c>
      <c r="U799" s="49"/>
      <c r="V799" s="47">
        <v>20500</v>
      </c>
      <c r="W799" s="47">
        <v>20500</v>
      </c>
      <c r="X799" s="47">
        <v>0</v>
      </c>
      <c r="Y799" s="47">
        <v>20500</v>
      </c>
      <c r="Z799" s="49"/>
      <c r="AA799" s="41">
        <v>1500</v>
      </c>
      <c r="AB799" s="41">
        <v>1500</v>
      </c>
      <c r="AC799" s="41">
        <v>0</v>
      </c>
      <c r="AD799" s="41">
        <v>1500</v>
      </c>
      <c r="AE799" s="49"/>
      <c r="AF799" s="43">
        <v>8500</v>
      </c>
      <c r="AG799" s="43">
        <v>8500</v>
      </c>
      <c r="AH799" s="43">
        <v>0</v>
      </c>
      <c r="AI799" s="43">
        <v>8500</v>
      </c>
      <c r="AJ799" s="49"/>
      <c r="AK799" s="45">
        <v>10500</v>
      </c>
      <c r="AL799" s="45">
        <v>10500</v>
      </c>
      <c r="AM799" s="45">
        <v>0</v>
      </c>
      <c r="AN799" s="45">
        <v>10500</v>
      </c>
      <c r="AO799" s="49"/>
      <c r="AP799" s="35">
        <v>10500</v>
      </c>
      <c r="AQ799" s="35" t="s">
        <v>4422</v>
      </c>
      <c r="AR799" s="35" t="s">
        <v>4422</v>
      </c>
      <c r="AS799" s="49"/>
      <c r="AT799" s="37">
        <v>0</v>
      </c>
      <c r="AU799" s="37">
        <v>0</v>
      </c>
      <c r="AV799" s="60">
        <v>0</v>
      </c>
    </row>
    <row r="800" spans="1:48" x14ac:dyDescent="0.35">
      <c r="A800" s="28" t="s">
        <v>5689</v>
      </c>
      <c r="B800" s="28">
        <v>779</v>
      </c>
      <c r="C800" s="66">
        <v>3550</v>
      </c>
      <c r="D800" s="28">
        <v>3550</v>
      </c>
      <c r="E800" s="28" t="s">
        <v>1070</v>
      </c>
      <c r="F800" s="28" t="s">
        <v>11</v>
      </c>
      <c r="G800" s="28" t="s">
        <v>11</v>
      </c>
      <c r="H800" s="28" t="s">
        <v>1893</v>
      </c>
      <c r="I800" s="30"/>
      <c r="J800" s="28" t="s">
        <v>2422</v>
      </c>
      <c r="K800" s="28" t="s">
        <v>2761</v>
      </c>
      <c r="L800" s="28"/>
      <c r="M800" s="28"/>
      <c r="N800" s="31">
        <v>692535750500</v>
      </c>
      <c r="O800" s="31" t="s">
        <v>5321</v>
      </c>
      <c r="P800" s="28">
        <v>8125363031</v>
      </c>
      <c r="Q800" s="28" t="s">
        <v>2762</v>
      </c>
      <c r="R800" s="28" t="s">
        <v>75</v>
      </c>
      <c r="S800" s="49"/>
      <c r="T800" s="28">
        <v>361</v>
      </c>
      <c r="U800" s="49"/>
      <c r="V800" s="47">
        <v>22000</v>
      </c>
      <c r="W800" s="47">
        <v>12500</v>
      </c>
      <c r="X800" s="47">
        <v>4000</v>
      </c>
      <c r="Y800" s="47">
        <v>8500</v>
      </c>
      <c r="Z800" s="49"/>
      <c r="AA800" s="41">
        <v>3000</v>
      </c>
      <c r="AB800" s="41">
        <v>3000</v>
      </c>
      <c r="AC800" s="41">
        <v>3000</v>
      </c>
      <c r="AD800" s="41">
        <v>0</v>
      </c>
      <c r="AE800" s="49"/>
      <c r="AF800" s="43">
        <v>8500</v>
      </c>
      <c r="AG800" s="43">
        <v>0</v>
      </c>
      <c r="AH800" s="43">
        <v>0</v>
      </c>
      <c r="AI800" s="43">
        <v>0</v>
      </c>
      <c r="AJ800" s="49"/>
      <c r="AK800" s="45">
        <v>10500</v>
      </c>
      <c r="AL800" s="45">
        <v>9500</v>
      </c>
      <c r="AM800" s="45">
        <v>1000</v>
      </c>
      <c r="AN800" s="45">
        <v>8500</v>
      </c>
      <c r="AO800" s="49"/>
      <c r="AP800" s="28">
        <v>10500</v>
      </c>
      <c r="AQ800" s="28" t="s">
        <v>4422</v>
      </c>
      <c r="AR800" s="28" t="s">
        <v>4422</v>
      </c>
      <c r="AS800" s="49"/>
      <c r="AT800" s="31">
        <v>32</v>
      </c>
      <c r="AU800" s="31">
        <v>10.526315789473683</v>
      </c>
      <c r="AV800" s="60">
        <v>44669</v>
      </c>
    </row>
    <row r="801" spans="1:48" x14ac:dyDescent="0.35">
      <c r="A801" s="28" t="s">
        <v>5689</v>
      </c>
      <c r="B801" s="28">
        <v>780</v>
      </c>
      <c r="C801" s="66">
        <v>3639</v>
      </c>
      <c r="D801" s="28">
        <v>3639</v>
      </c>
      <c r="E801" s="28" t="s">
        <v>1122</v>
      </c>
      <c r="F801" s="28" t="s">
        <v>11</v>
      </c>
      <c r="G801" s="28" t="s">
        <v>11</v>
      </c>
      <c r="H801" s="28" t="s">
        <v>1893</v>
      </c>
      <c r="I801" s="30"/>
      <c r="J801" s="28" t="s">
        <v>2423</v>
      </c>
      <c r="K801" s="28" t="s">
        <v>2761</v>
      </c>
      <c r="L801" s="28"/>
      <c r="M801" s="28"/>
      <c r="N801" s="31">
        <v>555956202337</v>
      </c>
      <c r="O801" s="31" t="s">
        <v>5322</v>
      </c>
      <c r="P801" s="28">
        <v>7989316003</v>
      </c>
      <c r="Q801" s="28" t="s">
        <v>2762</v>
      </c>
      <c r="R801" s="28" t="s">
        <v>93</v>
      </c>
      <c r="S801" s="49"/>
      <c r="T801" s="28">
        <v>145</v>
      </c>
      <c r="U801" s="49"/>
      <c r="V801" s="47">
        <v>19000</v>
      </c>
      <c r="W801" s="47">
        <v>12000</v>
      </c>
      <c r="X801" s="47">
        <v>12000</v>
      </c>
      <c r="Y801" s="47">
        <v>0</v>
      </c>
      <c r="Z801" s="49"/>
      <c r="AA801" s="41">
        <v>0</v>
      </c>
      <c r="AB801" s="41">
        <v>0</v>
      </c>
      <c r="AC801" s="41">
        <v>0</v>
      </c>
      <c r="AD801" s="41">
        <v>0</v>
      </c>
      <c r="AE801" s="49"/>
      <c r="AF801" s="43">
        <v>8500</v>
      </c>
      <c r="AG801" s="43">
        <v>2000</v>
      </c>
      <c r="AH801" s="43">
        <v>2000</v>
      </c>
      <c r="AI801" s="43">
        <v>0</v>
      </c>
      <c r="AJ801" s="49"/>
      <c r="AK801" s="45">
        <v>10500</v>
      </c>
      <c r="AL801" s="45">
        <v>10000</v>
      </c>
      <c r="AM801" s="45">
        <v>10000</v>
      </c>
      <c r="AN801" s="45">
        <v>0</v>
      </c>
      <c r="AO801" s="49"/>
      <c r="AP801" s="28">
        <v>10500</v>
      </c>
      <c r="AQ801" s="28" t="s">
        <v>4422</v>
      </c>
      <c r="AR801" s="28" t="s">
        <v>4422</v>
      </c>
      <c r="AS801" s="49"/>
      <c r="AT801" s="31">
        <v>100</v>
      </c>
      <c r="AU801" s="31">
        <v>100</v>
      </c>
      <c r="AV801" s="60">
        <v>44606</v>
      </c>
    </row>
    <row r="802" spans="1:48" x14ac:dyDescent="0.35">
      <c r="A802" s="28" t="s">
        <v>5689</v>
      </c>
      <c r="B802" s="28">
        <v>781</v>
      </c>
      <c r="C802" s="66">
        <v>3549</v>
      </c>
      <c r="D802" s="28">
        <v>3549</v>
      </c>
      <c r="E802" s="28" t="s">
        <v>1123</v>
      </c>
      <c r="F802" s="28" t="s">
        <v>11</v>
      </c>
      <c r="G802" s="28" t="s">
        <v>11</v>
      </c>
      <c r="H802" s="28" t="s">
        <v>1893</v>
      </c>
      <c r="I802" s="30"/>
      <c r="J802" s="28" t="s">
        <v>1926</v>
      </c>
      <c r="K802" s="28" t="s">
        <v>2761</v>
      </c>
      <c r="L802" s="28"/>
      <c r="M802" s="28"/>
      <c r="N802" s="31">
        <v>331941658865</v>
      </c>
      <c r="O802" s="31" t="s">
        <v>5323</v>
      </c>
      <c r="P802" s="28">
        <v>9849249679</v>
      </c>
      <c r="Q802" s="28" t="s">
        <v>2764</v>
      </c>
      <c r="R802" s="28" t="s">
        <v>62</v>
      </c>
      <c r="S802" s="49"/>
      <c r="T802" s="28">
        <v>93</v>
      </c>
      <c r="U802" s="49"/>
      <c r="V802" s="47">
        <v>30500</v>
      </c>
      <c r="W802" s="47">
        <v>19500</v>
      </c>
      <c r="X802" s="47">
        <v>13500</v>
      </c>
      <c r="Y802" s="47">
        <v>6000</v>
      </c>
      <c r="Z802" s="49"/>
      <c r="AA802" s="41">
        <v>3500</v>
      </c>
      <c r="AB802" s="41">
        <v>3500</v>
      </c>
      <c r="AC802" s="41">
        <v>3500</v>
      </c>
      <c r="AD802" s="41">
        <v>0</v>
      </c>
      <c r="AE802" s="49"/>
      <c r="AF802" s="43">
        <v>8500</v>
      </c>
      <c r="AG802" s="43">
        <v>2000</v>
      </c>
      <c r="AH802" s="43">
        <v>2000</v>
      </c>
      <c r="AI802" s="43">
        <v>0</v>
      </c>
      <c r="AJ802" s="49"/>
      <c r="AK802" s="45">
        <v>18500</v>
      </c>
      <c r="AL802" s="45">
        <v>14000</v>
      </c>
      <c r="AM802" s="45">
        <v>8000</v>
      </c>
      <c r="AN802" s="45">
        <v>6000</v>
      </c>
      <c r="AO802" s="49"/>
      <c r="AP802" s="28">
        <v>10500</v>
      </c>
      <c r="AQ802" s="28">
        <v>8000</v>
      </c>
      <c r="AR802" s="28" t="s">
        <v>4422</v>
      </c>
      <c r="AS802" s="49"/>
      <c r="AT802" s="31">
        <v>69.230769230769226</v>
      </c>
      <c r="AU802" s="31">
        <v>57.142857142857139</v>
      </c>
      <c r="AV802" s="60">
        <v>44669</v>
      </c>
    </row>
    <row r="803" spans="1:48" x14ac:dyDescent="0.35">
      <c r="A803" s="28" t="s">
        <v>5689</v>
      </c>
      <c r="B803" s="28">
        <v>782</v>
      </c>
      <c r="C803" s="66">
        <v>3605</v>
      </c>
      <c r="D803" s="28">
        <v>3605</v>
      </c>
      <c r="E803" s="28" t="s">
        <v>1124</v>
      </c>
      <c r="F803" s="28" t="s">
        <v>11</v>
      </c>
      <c r="G803" s="28" t="s">
        <v>11</v>
      </c>
      <c r="H803" s="28" t="s">
        <v>1893</v>
      </c>
      <c r="I803" s="30"/>
      <c r="J803" s="28" t="s">
        <v>2312</v>
      </c>
      <c r="K803" s="28" t="s">
        <v>2761</v>
      </c>
      <c r="L803" s="28"/>
      <c r="M803" s="28"/>
      <c r="N803" s="31">
        <v>944389885586</v>
      </c>
      <c r="O803" s="31" t="s">
        <v>5324</v>
      </c>
      <c r="P803" s="28">
        <v>8639192473</v>
      </c>
      <c r="Q803" s="28" t="s">
        <v>2762</v>
      </c>
      <c r="R803" s="28" t="s">
        <v>93</v>
      </c>
      <c r="S803" s="49"/>
      <c r="T803" s="28">
        <v>196</v>
      </c>
      <c r="U803" s="49"/>
      <c r="V803" s="47">
        <v>19000</v>
      </c>
      <c r="W803" s="47">
        <v>11000</v>
      </c>
      <c r="X803" s="47">
        <v>9000</v>
      </c>
      <c r="Y803" s="47">
        <v>2000</v>
      </c>
      <c r="Z803" s="49"/>
      <c r="AA803" s="41">
        <v>0</v>
      </c>
      <c r="AB803" s="41">
        <v>0</v>
      </c>
      <c r="AC803" s="41">
        <v>3000</v>
      </c>
      <c r="AD803" s="41">
        <v>-3000</v>
      </c>
      <c r="AE803" s="49"/>
      <c r="AF803" s="43">
        <v>8500</v>
      </c>
      <c r="AG803" s="43">
        <v>3000</v>
      </c>
      <c r="AH803" s="43">
        <v>0</v>
      </c>
      <c r="AI803" s="43">
        <v>3000</v>
      </c>
      <c r="AJ803" s="49"/>
      <c r="AK803" s="45">
        <v>10500</v>
      </c>
      <c r="AL803" s="45">
        <v>8000</v>
      </c>
      <c r="AM803" s="45">
        <v>6000</v>
      </c>
      <c r="AN803" s="45">
        <v>2000</v>
      </c>
      <c r="AO803" s="49"/>
      <c r="AP803" s="28">
        <v>10500</v>
      </c>
      <c r="AQ803" s="28" t="s">
        <v>4422</v>
      </c>
      <c r="AR803" s="28" t="s">
        <v>4422</v>
      </c>
      <c r="AS803" s="49"/>
      <c r="AT803" s="31">
        <v>81.818181818181827</v>
      </c>
      <c r="AU803" s="31">
        <v>75</v>
      </c>
      <c r="AV803" s="60">
        <v>44662</v>
      </c>
    </row>
    <row r="804" spans="1:48" x14ac:dyDescent="0.35">
      <c r="A804" s="28" t="s">
        <v>5689</v>
      </c>
      <c r="B804" s="28">
        <v>783</v>
      </c>
      <c r="C804" s="66">
        <v>3906</v>
      </c>
      <c r="D804" s="28" t="s">
        <v>4924</v>
      </c>
      <c r="E804" s="28" t="s">
        <v>1125</v>
      </c>
      <c r="F804" s="28" t="s">
        <v>11</v>
      </c>
      <c r="G804" s="28" t="s">
        <v>11</v>
      </c>
      <c r="H804" s="28" t="s">
        <v>1893</v>
      </c>
      <c r="I804" s="30"/>
      <c r="J804" s="28" t="s">
        <v>2095</v>
      </c>
      <c r="K804" s="28" t="s">
        <v>2761</v>
      </c>
      <c r="L804" s="28"/>
      <c r="M804" s="28"/>
      <c r="N804" s="31">
        <v>915785210501</v>
      </c>
      <c r="O804" s="31" t="s">
        <v>5325</v>
      </c>
      <c r="P804" s="28">
        <v>7671072030</v>
      </c>
      <c r="Q804" s="28" t="s">
        <v>2764</v>
      </c>
      <c r="R804" s="28" t="s">
        <v>82</v>
      </c>
      <c r="S804" s="49"/>
      <c r="T804" s="28">
        <v>228</v>
      </c>
      <c r="U804" s="49"/>
      <c r="V804" s="47">
        <v>26000</v>
      </c>
      <c r="W804" s="47">
        <v>12500</v>
      </c>
      <c r="X804" s="47">
        <v>12500</v>
      </c>
      <c r="Y804" s="47">
        <v>0</v>
      </c>
      <c r="Z804" s="49"/>
      <c r="AA804" s="41">
        <v>0</v>
      </c>
      <c r="AB804" s="41">
        <v>0</v>
      </c>
      <c r="AC804" s="41">
        <v>0</v>
      </c>
      <c r="AD804" s="41">
        <v>0</v>
      </c>
      <c r="AE804" s="49"/>
      <c r="AF804" s="43">
        <v>8500</v>
      </c>
      <c r="AG804" s="43">
        <v>0</v>
      </c>
      <c r="AH804" s="43">
        <v>0</v>
      </c>
      <c r="AI804" s="43">
        <v>0</v>
      </c>
      <c r="AJ804" s="49"/>
      <c r="AK804" s="45">
        <v>17500</v>
      </c>
      <c r="AL804" s="45">
        <v>12500</v>
      </c>
      <c r="AM804" s="45">
        <v>12500</v>
      </c>
      <c r="AN804" s="45">
        <v>0</v>
      </c>
      <c r="AO804" s="49"/>
      <c r="AP804" s="28">
        <v>10500</v>
      </c>
      <c r="AQ804" s="28">
        <v>7000</v>
      </c>
      <c r="AR804" s="28" t="s">
        <v>4422</v>
      </c>
      <c r="AS804" s="49"/>
      <c r="AT804" s="31">
        <v>100</v>
      </c>
      <c r="AU804" s="31">
        <v>100</v>
      </c>
      <c r="AV804" s="60">
        <v>44644</v>
      </c>
    </row>
    <row r="805" spans="1:48" x14ac:dyDescent="0.35">
      <c r="A805" s="28" t="s">
        <v>5690</v>
      </c>
      <c r="B805" s="28">
        <v>784</v>
      </c>
      <c r="C805" s="66">
        <v>3551</v>
      </c>
      <c r="D805" s="28">
        <v>3551</v>
      </c>
      <c r="E805" s="28" t="s">
        <v>1126</v>
      </c>
      <c r="F805" s="28" t="s">
        <v>11</v>
      </c>
      <c r="G805" s="28" t="s">
        <v>11</v>
      </c>
      <c r="H805" s="28" t="s">
        <v>1893</v>
      </c>
      <c r="I805" s="30"/>
      <c r="J805" s="28" t="s">
        <v>2424</v>
      </c>
      <c r="K805" s="28" t="s">
        <v>2761</v>
      </c>
      <c r="L805" s="28"/>
      <c r="M805" s="28"/>
      <c r="N805" s="31">
        <v>480748197234</v>
      </c>
      <c r="O805" s="31" t="s">
        <v>4496</v>
      </c>
      <c r="P805" s="28">
        <v>9618741596</v>
      </c>
      <c r="Q805" s="28" t="s">
        <v>2764</v>
      </c>
      <c r="R805" s="28" t="s">
        <v>62</v>
      </c>
      <c r="S805" s="49"/>
      <c r="T805" s="28" t="s">
        <v>2937</v>
      </c>
      <c r="U805" s="49"/>
      <c r="V805" s="47">
        <v>33500</v>
      </c>
      <c r="W805" s="47">
        <v>33500</v>
      </c>
      <c r="X805" s="47">
        <v>5000</v>
      </c>
      <c r="Y805" s="47">
        <v>28500</v>
      </c>
      <c r="Z805" s="49"/>
      <c r="AA805" s="41">
        <v>6500</v>
      </c>
      <c r="AB805" s="41">
        <v>6500</v>
      </c>
      <c r="AC805" s="41">
        <v>5000</v>
      </c>
      <c r="AD805" s="41">
        <v>1500</v>
      </c>
      <c r="AE805" s="49"/>
      <c r="AF805" s="43">
        <v>8500</v>
      </c>
      <c r="AG805" s="43">
        <v>8500</v>
      </c>
      <c r="AH805" s="43">
        <v>0</v>
      </c>
      <c r="AI805" s="43">
        <v>8500</v>
      </c>
      <c r="AJ805" s="49"/>
      <c r="AK805" s="45">
        <v>18500</v>
      </c>
      <c r="AL805" s="45">
        <v>18500</v>
      </c>
      <c r="AM805" s="45">
        <v>0</v>
      </c>
      <c r="AN805" s="45">
        <v>18500</v>
      </c>
      <c r="AO805" s="49"/>
      <c r="AP805" s="28">
        <v>10500</v>
      </c>
      <c r="AQ805" s="28">
        <v>8000</v>
      </c>
      <c r="AR805" s="28" t="s">
        <v>4422</v>
      </c>
      <c r="AS805" s="49"/>
      <c r="AT805" s="31">
        <v>14.925373134328357</v>
      </c>
      <c r="AU805" s="31">
        <v>0</v>
      </c>
      <c r="AV805" s="60">
        <v>44642</v>
      </c>
    </row>
    <row r="806" spans="1:48" x14ac:dyDescent="0.35">
      <c r="A806" s="28" t="s">
        <v>5689</v>
      </c>
      <c r="B806" s="28">
        <v>785</v>
      </c>
      <c r="C806" s="66">
        <v>3552</v>
      </c>
      <c r="D806" s="28">
        <v>3552</v>
      </c>
      <c r="E806" s="28" t="s">
        <v>1127</v>
      </c>
      <c r="F806" s="28" t="s">
        <v>11</v>
      </c>
      <c r="G806" s="28" t="s">
        <v>11</v>
      </c>
      <c r="H806" s="28" t="s">
        <v>1893</v>
      </c>
      <c r="I806" s="30"/>
      <c r="J806" s="28" t="s">
        <v>1910</v>
      </c>
      <c r="K806" s="28" t="s">
        <v>2761</v>
      </c>
      <c r="L806" s="28"/>
      <c r="M806" s="28"/>
      <c r="N806" s="31">
        <v>264351995566</v>
      </c>
      <c r="O806" s="31" t="s">
        <v>5326</v>
      </c>
      <c r="P806" s="28">
        <v>9963907045</v>
      </c>
      <c r="Q806" s="28" t="s">
        <v>2764</v>
      </c>
      <c r="R806" s="28" t="s">
        <v>62</v>
      </c>
      <c r="S806" s="49"/>
      <c r="T806" s="28">
        <v>205</v>
      </c>
      <c r="U806" s="49"/>
      <c r="V806" s="47">
        <v>27000</v>
      </c>
      <c r="W806" s="47">
        <v>12000</v>
      </c>
      <c r="X806" s="47">
        <v>12000</v>
      </c>
      <c r="Y806" s="47">
        <v>0</v>
      </c>
      <c r="Z806" s="49"/>
      <c r="AA806" s="41">
        <v>0</v>
      </c>
      <c r="AB806" s="41">
        <v>0</v>
      </c>
      <c r="AC806" s="41">
        <v>0</v>
      </c>
      <c r="AD806" s="41">
        <v>0</v>
      </c>
      <c r="AE806" s="49"/>
      <c r="AF806" s="43">
        <v>8500</v>
      </c>
      <c r="AG806" s="43">
        <v>0</v>
      </c>
      <c r="AH806" s="43">
        <v>0</v>
      </c>
      <c r="AI806" s="43">
        <v>0</v>
      </c>
      <c r="AJ806" s="49"/>
      <c r="AK806" s="45">
        <v>18500</v>
      </c>
      <c r="AL806" s="45">
        <v>12000</v>
      </c>
      <c r="AM806" s="45">
        <v>12000</v>
      </c>
      <c r="AN806" s="45">
        <v>0</v>
      </c>
      <c r="AO806" s="49"/>
      <c r="AP806" s="28">
        <v>10500</v>
      </c>
      <c r="AQ806" s="28">
        <v>8000</v>
      </c>
      <c r="AR806" s="28" t="s">
        <v>4422</v>
      </c>
      <c r="AS806" s="49"/>
      <c r="AT806" s="31">
        <v>100</v>
      </c>
      <c r="AU806" s="31">
        <v>100</v>
      </c>
      <c r="AV806" s="60">
        <v>44669</v>
      </c>
    </row>
    <row r="807" spans="1:48" x14ac:dyDescent="0.35">
      <c r="A807" s="28" t="s">
        <v>5690</v>
      </c>
      <c r="B807" s="28">
        <v>786</v>
      </c>
      <c r="C807" s="28">
        <v>3432</v>
      </c>
      <c r="D807" s="28">
        <v>3432</v>
      </c>
      <c r="E807" s="35" t="s">
        <v>1128</v>
      </c>
      <c r="F807" s="35" t="s">
        <v>11</v>
      </c>
      <c r="G807" s="28" t="s">
        <v>11</v>
      </c>
      <c r="H807" s="35" t="s">
        <v>1893</v>
      </c>
      <c r="I807" s="38"/>
      <c r="J807" s="35" t="s">
        <v>2311</v>
      </c>
      <c r="K807" s="35" t="s">
        <v>2760</v>
      </c>
      <c r="L807" s="35"/>
      <c r="M807" s="35"/>
      <c r="N807" s="37"/>
      <c r="O807" s="37" t="s">
        <v>2941</v>
      </c>
      <c r="P807" s="35">
        <v>9059914990</v>
      </c>
      <c r="Q807" s="35" t="s">
        <v>2767</v>
      </c>
      <c r="R807" s="35" t="s">
        <v>46</v>
      </c>
      <c r="S807" s="49"/>
      <c r="T807" s="35" t="s">
        <v>2937</v>
      </c>
      <c r="U807" s="49"/>
      <c r="V807" s="47">
        <v>46000</v>
      </c>
      <c r="W807" s="47">
        <v>46000</v>
      </c>
      <c r="X807" s="47">
        <v>0</v>
      </c>
      <c r="Y807" s="47">
        <v>46000</v>
      </c>
      <c r="Z807" s="49"/>
      <c r="AA807" s="41">
        <v>10000</v>
      </c>
      <c r="AB807" s="41">
        <v>10000</v>
      </c>
      <c r="AC807" s="41">
        <v>0</v>
      </c>
      <c r="AD807" s="41">
        <v>10000</v>
      </c>
      <c r="AE807" s="49"/>
      <c r="AF807" s="43">
        <v>8500</v>
      </c>
      <c r="AG807" s="43">
        <v>8500</v>
      </c>
      <c r="AH807" s="43">
        <v>0</v>
      </c>
      <c r="AI807" s="43">
        <v>8500</v>
      </c>
      <c r="AJ807" s="49"/>
      <c r="AK807" s="45">
        <v>27500</v>
      </c>
      <c r="AL807" s="45">
        <v>27500</v>
      </c>
      <c r="AM807" s="45">
        <v>0</v>
      </c>
      <c r="AN807" s="45">
        <v>27500</v>
      </c>
      <c r="AO807" s="49"/>
      <c r="AP807" s="35">
        <v>10500</v>
      </c>
      <c r="AQ807" s="35" t="s">
        <v>4422</v>
      </c>
      <c r="AR807" s="35">
        <v>17000</v>
      </c>
      <c r="AS807" s="49"/>
      <c r="AT807" s="37">
        <v>0</v>
      </c>
      <c r="AU807" s="37">
        <v>0</v>
      </c>
      <c r="AV807" s="60">
        <v>0</v>
      </c>
    </row>
    <row r="808" spans="1:48" x14ac:dyDescent="0.35">
      <c r="A808" s="28" t="s">
        <v>5689</v>
      </c>
      <c r="B808" s="28">
        <v>787</v>
      </c>
      <c r="C808" s="66">
        <v>3555</v>
      </c>
      <c r="D808" s="28">
        <v>3555</v>
      </c>
      <c r="E808" s="28" t="s">
        <v>1129</v>
      </c>
      <c r="F808" s="28" t="s">
        <v>11</v>
      </c>
      <c r="G808" s="28" t="s">
        <v>11</v>
      </c>
      <c r="H808" s="28" t="s">
        <v>1893</v>
      </c>
      <c r="I808" s="30"/>
      <c r="J808" s="28" t="s">
        <v>2425</v>
      </c>
      <c r="K808" s="28" t="s">
        <v>2761</v>
      </c>
      <c r="L808" s="28"/>
      <c r="M808" s="28"/>
      <c r="N808" s="31">
        <v>605674997975</v>
      </c>
      <c r="O808" s="31" t="s">
        <v>5327</v>
      </c>
      <c r="P808" s="28">
        <v>9666922818</v>
      </c>
      <c r="Q808" s="28" t="s">
        <v>2764</v>
      </c>
      <c r="R808" s="28" t="s">
        <v>68</v>
      </c>
      <c r="S808" s="49"/>
      <c r="T808" s="28">
        <v>138</v>
      </c>
      <c r="U808" s="49"/>
      <c r="V808" s="47">
        <v>27000</v>
      </c>
      <c r="W808" s="47">
        <v>14200</v>
      </c>
      <c r="X808" s="47">
        <v>9000</v>
      </c>
      <c r="Y808" s="47">
        <v>5200</v>
      </c>
      <c r="Z808" s="49"/>
      <c r="AA808" s="41">
        <v>1000</v>
      </c>
      <c r="AB808" s="41">
        <v>1000</v>
      </c>
      <c r="AC808" s="41">
        <v>1000</v>
      </c>
      <c r="AD808" s="41">
        <v>0</v>
      </c>
      <c r="AE808" s="49"/>
      <c r="AF808" s="43">
        <v>8500</v>
      </c>
      <c r="AG808" s="43">
        <v>2000</v>
      </c>
      <c r="AH808" s="43">
        <v>1000</v>
      </c>
      <c r="AI808" s="43">
        <v>1000</v>
      </c>
      <c r="AJ808" s="49"/>
      <c r="AK808" s="45">
        <v>17500</v>
      </c>
      <c r="AL808" s="45">
        <v>11200</v>
      </c>
      <c r="AM808" s="45">
        <v>7000</v>
      </c>
      <c r="AN808" s="45">
        <v>4200</v>
      </c>
      <c r="AO808" s="49"/>
      <c r="AP808" s="28">
        <v>10500</v>
      </c>
      <c r="AQ808" s="28">
        <v>7000</v>
      </c>
      <c r="AR808" s="28" t="s">
        <v>4422</v>
      </c>
      <c r="AS808" s="49"/>
      <c r="AT808" s="31">
        <v>63.380281690140848</v>
      </c>
      <c r="AU808" s="31">
        <v>62.5</v>
      </c>
      <c r="AV808" s="60">
        <v>44671</v>
      </c>
    </row>
    <row r="809" spans="1:48" x14ac:dyDescent="0.35">
      <c r="A809" s="28" t="s">
        <v>5690</v>
      </c>
      <c r="B809" s="28">
        <v>788</v>
      </c>
      <c r="C809" s="66">
        <v>3671</v>
      </c>
      <c r="D809" s="28">
        <v>3671</v>
      </c>
      <c r="E809" s="35" t="s">
        <v>1130</v>
      </c>
      <c r="F809" s="35" t="s">
        <v>12</v>
      </c>
      <c r="G809" s="28" t="s">
        <v>12</v>
      </c>
      <c r="H809" s="35" t="s">
        <v>1892</v>
      </c>
      <c r="I809" s="38"/>
      <c r="J809" s="35" t="s">
        <v>1923</v>
      </c>
      <c r="K809" s="35" t="s">
        <v>2760</v>
      </c>
      <c r="L809" s="35"/>
      <c r="M809" s="35"/>
      <c r="N809" s="37"/>
      <c r="O809" s="37" t="s">
        <v>2941</v>
      </c>
      <c r="P809" s="35">
        <v>7702727063</v>
      </c>
      <c r="Q809" s="35" t="s">
        <v>2762</v>
      </c>
      <c r="R809" s="35" t="s">
        <v>69</v>
      </c>
      <c r="S809" s="49"/>
      <c r="T809" s="35" t="s">
        <v>2937</v>
      </c>
      <c r="U809" s="49"/>
      <c r="V809" s="47">
        <v>23500</v>
      </c>
      <c r="W809" s="47">
        <v>23500</v>
      </c>
      <c r="X809" s="47">
        <v>0</v>
      </c>
      <c r="Y809" s="47">
        <v>23500</v>
      </c>
      <c r="Z809" s="49"/>
      <c r="AA809" s="41">
        <v>4500</v>
      </c>
      <c r="AB809" s="41">
        <v>4500</v>
      </c>
      <c r="AC809" s="41">
        <v>0</v>
      </c>
      <c r="AD809" s="41">
        <v>4500</v>
      </c>
      <c r="AE809" s="49"/>
      <c r="AF809" s="43">
        <v>8500</v>
      </c>
      <c r="AG809" s="43">
        <v>8500</v>
      </c>
      <c r="AH809" s="43">
        <v>0</v>
      </c>
      <c r="AI809" s="43">
        <v>8500</v>
      </c>
      <c r="AJ809" s="49"/>
      <c r="AK809" s="45">
        <v>10500</v>
      </c>
      <c r="AL809" s="45">
        <v>10500</v>
      </c>
      <c r="AM809" s="45">
        <v>0</v>
      </c>
      <c r="AN809" s="45">
        <v>10500</v>
      </c>
      <c r="AO809" s="49"/>
      <c r="AP809" s="35">
        <v>10500</v>
      </c>
      <c r="AQ809" s="35" t="s">
        <v>4422</v>
      </c>
      <c r="AR809" s="35" t="s">
        <v>4422</v>
      </c>
      <c r="AS809" s="49"/>
      <c r="AT809" s="37">
        <v>0</v>
      </c>
      <c r="AU809" s="37">
        <v>0</v>
      </c>
      <c r="AV809" s="60">
        <v>0</v>
      </c>
    </row>
    <row r="810" spans="1:48" x14ac:dyDescent="0.35">
      <c r="A810" s="28" t="s">
        <v>5689</v>
      </c>
      <c r="B810" s="28">
        <v>789</v>
      </c>
      <c r="C810" s="66">
        <v>3556</v>
      </c>
      <c r="D810" s="28">
        <v>3556</v>
      </c>
      <c r="E810" s="28" t="s">
        <v>1131</v>
      </c>
      <c r="F810" s="28" t="s">
        <v>12</v>
      </c>
      <c r="G810" s="28" t="s">
        <v>12</v>
      </c>
      <c r="H810" s="28" t="s">
        <v>1892</v>
      </c>
      <c r="I810" s="30"/>
      <c r="J810" s="28" t="s">
        <v>2426</v>
      </c>
      <c r="K810" s="28" t="s">
        <v>2761</v>
      </c>
      <c r="L810" s="28"/>
      <c r="M810" s="28"/>
      <c r="N810" s="31">
        <v>951431329790</v>
      </c>
      <c r="O810" s="31" t="s">
        <v>5328</v>
      </c>
      <c r="P810" s="28">
        <v>8497926338</v>
      </c>
      <c r="Q810" s="28" t="s">
        <v>2764</v>
      </c>
      <c r="R810" s="28" t="s">
        <v>43</v>
      </c>
      <c r="S810" s="49"/>
      <c r="T810" s="28">
        <v>371</v>
      </c>
      <c r="U810" s="49"/>
      <c r="V810" s="47">
        <v>43500</v>
      </c>
      <c r="W810" s="47">
        <v>26000</v>
      </c>
      <c r="X810" s="47">
        <v>15000</v>
      </c>
      <c r="Y810" s="47">
        <v>11000</v>
      </c>
      <c r="Z810" s="49"/>
      <c r="AA810" s="41">
        <v>17500</v>
      </c>
      <c r="AB810" s="41">
        <v>9000</v>
      </c>
      <c r="AC810" s="41">
        <v>15000</v>
      </c>
      <c r="AD810" s="41">
        <v>-6000</v>
      </c>
      <c r="AE810" s="49"/>
      <c r="AF810" s="43">
        <v>8500</v>
      </c>
      <c r="AG810" s="43">
        <v>2000</v>
      </c>
      <c r="AH810" s="43">
        <v>0</v>
      </c>
      <c r="AI810" s="43">
        <v>2000</v>
      </c>
      <c r="AJ810" s="49"/>
      <c r="AK810" s="45">
        <v>17500</v>
      </c>
      <c r="AL810" s="45">
        <v>15000</v>
      </c>
      <c r="AM810" s="45">
        <v>0</v>
      </c>
      <c r="AN810" s="45">
        <v>15000</v>
      </c>
      <c r="AO810" s="49"/>
      <c r="AP810" s="28">
        <v>10500</v>
      </c>
      <c r="AQ810" s="28">
        <v>7000</v>
      </c>
      <c r="AR810" s="28" t="s">
        <v>4422</v>
      </c>
      <c r="AS810" s="49"/>
      <c r="AT810" s="31">
        <v>57.692307692307686</v>
      </c>
      <c r="AU810" s="31">
        <v>0</v>
      </c>
      <c r="AV810" s="60">
        <v>44670</v>
      </c>
    </row>
    <row r="811" spans="1:48" x14ac:dyDescent="0.35">
      <c r="A811" s="28" t="s">
        <v>5689</v>
      </c>
      <c r="B811" s="28">
        <v>790</v>
      </c>
      <c r="C811" s="66">
        <v>3557</v>
      </c>
      <c r="D811" s="28">
        <v>3557</v>
      </c>
      <c r="E811" s="28" t="s">
        <v>1132</v>
      </c>
      <c r="F811" s="28" t="s">
        <v>12</v>
      </c>
      <c r="G811" s="28" t="s">
        <v>12</v>
      </c>
      <c r="H811" s="28" t="s">
        <v>1892</v>
      </c>
      <c r="I811" s="30"/>
      <c r="J811" s="28" t="s">
        <v>2190</v>
      </c>
      <c r="K811" s="28" t="s">
        <v>2761</v>
      </c>
      <c r="L811" s="28"/>
      <c r="M811" s="28"/>
      <c r="N811" s="31">
        <v>533017977689</v>
      </c>
      <c r="O811" s="31" t="s">
        <v>5329</v>
      </c>
      <c r="P811" s="28">
        <v>8897928192</v>
      </c>
      <c r="Q811" s="28" t="s">
        <v>2764</v>
      </c>
      <c r="R811" s="28" t="s">
        <v>62</v>
      </c>
      <c r="S811" s="49"/>
      <c r="T811" s="28" t="s">
        <v>2937</v>
      </c>
      <c r="U811" s="49"/>
      <c r="V811" s="47">
        <v>32000</v>
      </c>
      <c r="W811" s="47">
        <v>32000</v>
      </c>
      <c r="X811" s="47">
        <v>7000</v>
      </c>
      <c r="Y811" s="47">
        <v>25000</v>
      </c>
      <c r="Z811" s="49"/>
      <c r="AA811" s="41">
        <v>5000</v>
      </c>
      <c r="AB811" s="41">
        <v>5000</v>
      </c>
      <c r="AC811" s="41">
        <v>5000</v>
      </c>
      <c r="AD811" s="41">
        <v>0</v>
      </c>
      <c r="AE811" s="49"/>
      <c r="AF811" s="43">
        <v>8500</v>
      </c>
      <c r="AG811" s="43">
        <v>8500</v>
      </c>
      <c r="AH811" s="43">
        <v>0</v>
      </c>
      <c r="AI811" s="43">
        <v>8500</v>
      </c>
      <c r="AJ811" s="49"/>
      <c r="AK811" s="45">
        <v>18500</v>
      </c>
      <c r="AL811" s="45">
        <v>18500</v>
      </c>
      <c r="AM811" s="45">
        <v>2000</v>
      </c>
      <c r="AN811" s="45">
        <v>16500</v>
      </c>
      <c r="AO811" s="49"/>
      <c r="AP811" s="28">
        <v>10500</v>
      </c>
      <c r="AQ811" s="28">
        <v>8000</v>
      </c>
      <c r="AR811" s="28" t="s">
        <v>4422</v>
      </c>
      <c r="AS811" s="49"/>
      <c r="AT811" s="31">
        <v>21.875</v>
      </c>
      <c r="AU811" s="31">
        <v>10.810810810810811</v>
      </c>
      <c r="AV811" s="60">
        <v>44664</v>
      </c>
    </row>
    <row r="812" spans="1:48" x14ac:dyDescent="0.35">
      <c r="A812" s="28" t="s">
        <v>5689</v>
      </c>
      <c r="B812" s="28">
        <v>791</v>
      </c>
      <c r="C812" s="66">
        <v>3558</v>
      </c>
      <c r="D812" s="28">
        <v>3558</v>
      </c>
      <c r="E812" s="28" t="s">
        <v>642</v>
      </c>
      <c r="F812" s="28" t="s">
        <v>12</v>
      </c>
      <c r="G812" s="28" t="s">
        <v>12</v>
      </c>
      <c r="H812" s="28" t="s">
        <v>1892</v>
      </c>
      <c r="I812" s="30"/>
      <c r="J812" s="28" t="s">
        <v>2277</v>
      </c>
      <c r="K812" s="28" t="s">
        <v>2761</v>
      </c>
      <c r="L812" s="28"/>
      <c r="M812" s="28"/>
      <c r="N812" s="31">
        <v>552450530729</v>
      </c>
      <c r="O812" s="31" t="s">
        <v>5330</v>
      </c>
      <c r="P812" s="28">
        <v>8019707909</v>
      </c>
      <c r="Q812" s="28" t="s">
        <v>2762</v>
      </c>
      <c r="R812" s="28" t="s">
        <v>97</v>
      </c>
      <c r="S812" s="49"/>
      <c r="T812" s="28">
        <v>157</v>
      </c>
      <c r="U812" s="49"/>
      <c r="V812" s="47">
        <v>20000</v>
      </c>
      <c r="W812" s="47">
        <v>9500</v>
      </c>
      <c r="X812" s="47">
        <v>7500</v>
      </c>
      <c r="Y812" s="47">
        <v>2000</v>
      </c>
      <c r="Z812" s="49"/>
      <c r="AA812" s="41">
        <v>1000</v>
      </c>
      <c r="AB812" s="41">
        <v>1000</v>
      </c>
      <c r="AC812" s="41">
        <v>1000</v>
      </c>
      <c r="AD812" s="41">
        <v>0</v>
      </c>
      <c r="AE812" s="49"/>
      <c r="AF812" s="43">
        <v>8500</v>
      </c>
      <c r="AG812" s="43">
        <v>0</v>
      </c>
      <c r="AH812" s="43">
        <v>0</v>
      </c>
      <c r="AI812" s="43">
        <v>0</v>
      </c>
      <c r="AJ812" s="49"/>
      <c r="AK812" s="45">
        <v>10500</v>
      </c>
      <c r="AL812" s="45">
        <v>8500</v>
      </c>
      <c r="AM812" s="45">
        <v>6500</v>
      </c>
      <c r="AN812" s="45">
        <v>2000</v>
      </c>
      <c r="AO812" s="49"/>
      <c r="AP812" s="28">
        <v>10500</v>
      </c>
      <c r="AQ812" s="28" t="s">
        <v>4422</v>
      </c>
      <c r="AR812" s="28" t="s">
        <v>4422</v>
      </c>
      <c r="AS812" s="49"/>
      <c r="AT812" s="31">
        <v>78.94736842105263</v>
      </c>
      <c r="AU812" s="31">
        <v>76.470588235294116</v>
      </c>
      <c r="AV812" s="60">
        <v>44667</v>
      </c>
    </row>
    <row r="813" spans="1:48" x14ac:dyDescent="0.35">
      <c r="A813" s="28" t="s">
        <v>5690</v>
      </c>
      <c r="B813" s="28">
        <v>792</v>
      </c>
      <c r="C813" s="66">
        <v>3559</v>
      </c>
      <c r="D813" s="28">
        <v>3559</v>
      </c>
      <c r="E813" s="35" t="s">
        <v>1133</v>
      </c>
      <c r="F813" s="35" t="s">
        <v>12</v>
      </c>
      <c r="G813" s="28" t="s">
        <v>12</v>
      </c>
      <c r="H813" s="35" t="s">
        <v>1892</v>
      </c>
      <c r="I813" s="38"/>
      <c r="J813" s="35" t="s">
        <v>2427</v>
      </c>
      <c r="K813" s="35" t="s">
        <v>2760</v>
      </c>
      <c r="L813" s="35"/>
      <c r="M813" s="35"/>
      <c r="N813" s="37"/>
      <c r="O813" s="37" t="s">
        <v>2941</v>
      </c>
      <c r="P813" s="35">
        <v>9676371114</v>
      </c>
      <c r="Q813" s="35" t="s">
        <v>2764</v>
      </c>
      <c r="R813" s="35" t="s">
        <v>94</v>
      </c>
      <c r="S813" s="49"/>
      <c r="T813" s="35" t="s">
        <v>2937</v>
      </c>
      <c r="U813" s="49"/>
      <c r="V813" s="47">
        <v>30000</v>
      </c>
      <c r="W813" s="47">
        <v>30000</v>
      </c>
      <c r="X813" s="47">
        <v>0</v>
      </c>
      <c r="Y813" s="47">
        <v>30000</v>
      </c>
      <c r="Z813" s="49"/>
      <c r="AA813" s="41">
        <v>4000</v>
      </c>
      <c r="AB813" s="41">
        <v>4000</v>
      </c>
      <c r="AC813" s="41">
        <v>0</v>
      </c>
      <c r="AD813" s="41">
        <v>4000</v>
      </c>
      <c r="AE813" s="49"/>
      <c r="AF813" s="43">
        <v>8500</v>
      </c>
      <c r="AG813" s="43">
        <v>8500</v>
      </c>
      <c r="AH813" s="43">
        <v>0</v>
      </c>
      <c r="AI813" s="43">
        <v>8500</v>
      </c>
      <c r="AJ813" s="49"/>
      <c r="AK813" s="45">
        <v>17500</v>
      </c>
      <c r="AL813" s="45">
        <v>17500</v>
      </c>
      <c r="AM813" s="45">
        <v>0</v>
      </c>
      <c r="AN813" s="45">
        <v>17500</v>
      </c>
      <c r="AO813" s="49"/>
      <c r="AP813" s="35">
        <v>10500</v>
      </c>
      <c r="AQ813" s="35">
        <v>7000</v>
      </c>
      <c r="AR813" s="35" t="s">
        <v>4422</v>
      </c>
      <c r="AS813" s="49"/>
      <c r="AT813" s="37">
        <v>0</v>
      </c>
      <c r="AU813" s="37">
        <v>0</v>
      </c>
      <c r="AV813" s="60">
        <v>0</v>
      </c>
    </row>
    <row r="814" spans="1:48" x14ac:dyDescent="0.35">
      <c r="A814" s="28" t="s">
        <v>5689</v>
      </c>
      <c r="B814" s="28">
        <v>793</v>
      </c>
      <c r="C814" s="66">
        <v>3560</v>
      </c>
      <c r="D814" s="28">
        <v>3560</v>
      </c>
      <c r="E814" s="28" t="s">
        <v>1134</v>
      </c>
      <c r="F814" s="28" t="s">
        <v>12</v>
      </c>
      <c r="G814" s="28" t="s">
        <v>12</v>
      </c>
      <c r="H814" s="28" t="s">
        <v>1892</v>
      </c>
      <c r="I814" s="30"/>
      <c r="J814" s="28" t="s">
        <v>1902</v>
      </c>
      <c r="K814" s="28" t="s">
        <v>2761</v>
      </c>
      <c r="L814" s="28"/>
      <c r="M814" s="28"/>
      <c r="N814" s="31">
        <v>449640466321</v>
      </c>
      <c r="O814" s="31" t="s">
        <v>5331</v>
      </c>
      <c r="P814" s="28">
        <v>9652348072</v>
      </c>
      <c r="Q814" s="28" t="s">
        <v>2762</v>
      </c>
      <c r="R814" s="28" t="s">
        <v>71</v>
      </c>
      <c r="S814" s="49"/>
      <c r="T814" s="28">
        <v>277</v>
      </c>
      <c r="U814" s="49"/>
      <c r="V814" s="47">
        <v>20500</v>
      </c>
      <c r="W814" s="47">
        <v>11500</v>
      </c>
      <c r="X814" s="47">
        <v>6000</v>
      </c>
      <c r="Y814" s="47">
        <v>5500</v>
      </c>
      <c r="Z814" s="49"/>
      <c r="AA814" s="41">
        <v>1500</v>
      </c>
      <c r="AB814" s="41">
        <v>1500</v>
      </c>
      <c r="AC814" s="41">
        <v>2500</v>
      </c>
      <c r="AD814" s="41">
        <v>-1000</v>
      </c>
      <c r="AE814" s="49"/>
      <c r="AF814" s="43">
        <v>8500</v>
      </c>
      <c r="AG814" s="43">
        <v>3000</v>
      </c>
      <c r="AH814" s="43">
        <v>1500</v>
      </c>
      <c r="AI814" s="43">
        <v>1500</v>
      </c>
      <c r="AJ814" s="49"/>
      <c r="AK814" s="45">
        <v>10500</v>
      </c>
      <c r="AL814" s="45">
        <v>7000</v>
      </c>
      <c r="AM814" s="45">
        <v>2000</v>
      </c>
      <c r="AN814" s="45">
        <v>5000</v>
      </c>
      <c r="AO814" s="49"/>
      <c r="AP814" s="28">
        <v>10500</v>
      </c>
      <c r="AQ814" s="28" t="s">
        <v>4422</v>
      </c>
      <c r="AR814" s="28" t="s">
        <v>4422</v>
      </c>
      <c r="AS814" s="49"/>
      <c r="AT814" s="31">
        <v>52.173913043478258</v>
      </c>
      <c r="AU814" s="31">
        <v>28.571428571428569</v>
      </c>
      <c r="AV814" s="60">
        <v>44659</v>
      </c>
    </row>
    <row r="815" spans="1:48" x14ac:dyDescent="0.35">
      <c r="A815" s="28" t="s">
        <v>5690</v>
      </c>
      <c r="B815" s="28">
        <v>794</v>
      </c>
      <c r="C815" s="28">
        <v>3929</v>
      </c>
      <c r="D815" s="28" t="s">
        <v>1862</v>
      </c>
      <c r="E815" s="35" t="s">
        <v>1135</v>
      </c>
      <c r="F815" s="35" t="s">
        <v>12</v>
      </c>
      <c r="G815" s="28" t="s">
        <v>12</v>
      </c>
      <c r="H815" s="35" t="s">
        <v>1892</v>
      </c>
      <c r="I815" s="38"/>
      <c r="J815" s="35" t="s">
        <v>2428</v>
      </c>
      <c r="K815" s="35" t="s">
        <v>2760</v>
      </c>
      <c r="L815" s="35"/>
      <c r="M815" s="35"/>
      <c r="N815" s="37"/>
      <c r="O815" s="37" t="s">
        <v>2941</v>
      </c>
      <c r="P815" s="35">
        <v>9493715994</v>
      </c>
      <c r="Q815" s="35" t="s">
        <v>2762</v>
      </c>
      <c r="R815" s="35" t="s">
        <v>97</v>
      </c>
      <c r="S815" s="49"/>
      <c r="T815" s="35" t="s">
        <v>2937</v>
      </c>
      <c r="U815" s="49"/>
      <c r="V815" s="47">
        <v>20500</v>
      </c>
      <c r="W815" s="47">
        <v>20500</v>
      </c>
      <c r="X815" s="47">
        <v>0</v>
      </c>
      <c r="Y815" s="47">
        <v>20500</v>
      </c>
      <c r="Z815" s="49"/>
      <c r="AA815" s="41">
        <v>1500</v>
      </c>
      <c r="AB815" s="41">
        <v>1500</v>
      </c>
      <c r="AC815" s="41">
        <v>0</v>
      </c>
      <c r="AD815" s="41">
        <v>1500</v>
      </c>
      <c r="AE815" s="49"/>
      <c r="AF815" s="43">
        <v>8500</v>
      </c>
      <c r="AG815" s="43">
        <v>8500</v>
      </c>
      <c r="AH815" s="43">
        <v>0</v>
      </c>
      <c r="AI815" s="43">
        <v>8500</v>
      </c>
      <c r="AJ815" s="49"/>
      <c r="AK815" s="45">
        <v>10500</v>
      </c>
      <c r="AL815" s="45">
        <v>10500</v>
      </c>
      <c r="AM815" s="45">
        <v>0</v>
      </c>
      <c r="AN815" s="45">
        <v>10500</v>
      </c>
      <c r="AO815" s="49"/>
      <c r="AP815" s="35">
        <v>10500</v>
      </c>
      <c r="AQ815" s="35" t="s">
        <v>4422</v>
      </c>
      <c r="AR815" s="35" t="s">
        <v>4422</v>
      </c>
      <c r="AS815" s="49"/>
      <c r="AT815" s="37">
        <v>0</v>
      </c>
      <c r="AU815" s="37">
        <v>0</v>
      </c>
      <c r="AV815" s="60">
        <v>0</v>
      </c>
    </row>
    <row r="816" spans="1:48" x14ac:dyDescent="0.35">
      <c r="A816" s="28" t="s">
        <v>5689</v>
      </c>
      <c r="B816" s="28">
        <v>795</v>
      </c>
      <c r="C816" s="66">
        <v>3561</v>
      </c>
      <c r="D816" s="28">
        <v>3561</v>
      </c>
      <c r="E816" s="28" t="s">
        <v>1136</v>
      </c>
      <c r="F816" s="28" t="s">
        <v>12</v>
      </c>
      <c r="G816" s="28" t="s">
        <v>12</v>
      </c>
      <c r="H816" s="28" t="s">
        <v>1892</v>
      </c>
      <c r="I816" s="30"/>
      <c r="J816" s="28" t="s">
        <v>2429</v>
      </c>
      <c r="K816" s="28" t="s">
        <v>2761</v>
      </c>
      <c r="L816" s="28"/>
      <c r="M816" s="28"/>
      <c r="N816" s="31">
        <v>385634745736</v>
      </c>
      <c r="O816" s="31" t="s">
        <v>5332</v>
      </c>
      <c r="P816" s="28">
        <v>9640162244</v>
      </c>
      <c r="Q816" s="28" t="s">
        <v>2764</v>
      </c>
      <c r="R816" s="28" t="s">
        <v>82</v>
      </c>
      <c r="S816" s="49"/>
      <c r="T816" s="28">
        <v>213</v>
      </c>
      <c r="U816" s="49"/>
      <c r="V816" s="47">
        <v>28000</v>
      </c>
      <c r="W816" s="47">
        <v>16000</v>
      </c>
      <c r="X816" s="47">
        <v>16000</v>
      </c>
      <c r="Y816" s="47">
        <v>0</v>
      </c>
      <c r="Z816" s="49"/>
      <c r="AA816" s="41">
        <v>2000</v>
      </c>
      <c r="AB816" s="41">
        <v>2000</v>
      </c>
      <c r="AC816" s="41">
        <v>2000</v>
      </c>
      <c r="AD816" s="41">
        <v>0</v>
      </c>
      <c r="AE816" s="49"/>
      <c r="AF816" s="43">
        <v>8500</v>
      </c>
      <c r="AG816" s="43">
        <v>2000</v>
      </c>
      <c r="AH816" s="43">
        <v>3000</v>
      </c>
      <c r="AI816" s="43">
        <v>-1000</v>
      </c>
      <c r="AJ816" s="49"/>
      <c r="AK816" s="45">
        <v>17500</v>
      </c>
      <c r="AL816" s="45">
        <v>12000</v>
      </c>
      <c r="AM816" s="45">
        <v>11000</v>
      </c>
      <c r="AN816" s="45">
        <v>1000</v>
      </c>
      <c r="AO816" s="49"/>
      <c r="AP816" s="28">
        <v>10500</v>
      </c>
      <c r="AQ816" s="28">
        <v>7000</v>
      </c>
      <c r="AR816" s="28" t="s">
        <v>4422</v>
      </c>
      <c r="AS816" s="49"/>
      <c r="AT816" s="31">
        <v>100</v>
      </c>
      <c r="AU816" s="31">
        <v>91.666666666666657</v>
      </c>
      <c r="AV816" s="60">
        <v>44667</v>
      </c>
    </row>
    <row r="817" spans="1:48" x14ac:dyDescent="0.35">
      <c r="A817" s="28" t="s">
        <v>5689</v>
      </c>
      <c r="B817" s="28">
        <v>796</v>
      </c>
      <c r="C817" s="66">
        <v>3563</v>
      </c>
      <c r="D817" s="28">
        <v>3563</v>
      </c>
      <c r="E817" s="28" t="s">
        <v>1137</v>
      </c>
      <c r="F817" s="28" t="s">
        <v>12</v>
      </c>
      <c r="G817" s="28" t="s">
        <v>12</v>
      </c>
      <c r="H817" s="28" t="s">
        <v>1892</v>
      </c>
      <c r="I817" s="30"/>
      <c r="J817" s="28" t="s">
        <v>2430</v>
      </c>
      <c r="K817" s="28" t="s">
        <v>2761</v>
      </c>
      <c r="L817" s="28"/>
      <c r="M817" s="28"/>
      <c r="N817" s="31">
        <v>720585895164</v>
      </c>
      <c r="O817" s="31" t="s">
        <v>5333</v>
      </c>
      <c r="P817" s="28">
        <v>9177642227</v>
      </c>
      <c r="Q817" s="28" t="s">
        <v>2762</v>
      </c>
      <c r="R817" s="28" t="s">
        <v>2769</v>
      </c>
      <c r="S817" s="49"/>
      <c r="T817" s="28">
        <v>65</v>
      </c>
      <c r="U817" s="49"/>
      <c r="V817" s="47">
        <v>19000</v>
      </c>
      <c r="W817" s="47">
        <v>8800</v>
      </c>
      <c r="X817" s="47">
        <v>8800</v>
      </c>
      <c r="Y817" s="47">
        <v>0</v>
      </c>
      <c r="Z817" s="49"/>
      <c r="AA817" s="41">
        <v>0</v>
      </c>
      <c r="AB817" s="41">
        <v>0</v>
      </c>
      <c r="AC817" s="41">
        <v>0</v>
      </c>
      <c r="AD817" s="41">
        <v>0</v>
      </c>
      <c r="AE817" s="49"/>
      <c r="AF817" s="43">
        <v>8500</v>
      </c>
      <c r="AG817" s="43">
        <v>1300</v>
      </c>
      <c r="AH817" s="43">
        <v>1300</v>
      </c>
      <c r="AI817" s="43">
        <v>0</v>
      </c>
      <c r="AJ817" s="49"/>
      <c r="AK817" s="45">
        <v>10500</v>
      </c>
      <c r="AL817" s="45">
        <v>7500</v>
      </c>
      <c r="AM817" s="45">
        <v>7500</v>
      </c>
      <c r="AN817" s="45">
        <v>0</v>
      </c>
      <c r="AO817" s="49"/>
      <c r="AP817" s="28">
        <v>10500</v>
      </c>
      <c r="AQ817" s="28" t="s">
        <v>4422</v>
      </c>
      <c r="AR817" s="28" t="s">
        <v>4422</v>
      </c>
      <c r="AS817" s="49"/>
      <c r="AT817" s="31">
        <v>100</v>
      </c>
      <c r="AU817" s="31">
        <v>100</v>
      </c>
      <c r="AV817" s="60">
        <v>44607</v>
      </c>
    </row>
    <row r="818" spans="1:48" x14ac:dyDescent="0.35">
      <c r="A818" s="28" t="s">
        <v>5689</v>
      </c>
      <c r="B818" s="28">
        <v>797</v>
      </c>
      <c r="C818" s="66">
        <v>3564</v>
      </c>
      <c r="D818" s="28">
        <v>3564</v>
      </c>
      <c r="E818" s="28" t="s">
        <v>1138</v>
      </c>
      <c r="F818" s="28" t="s">
        <v>12</v>
      </c>
      <c r="G818" s="28" t="s">
        <v>12</v>
      </c>
      <c r="H818" s="28" t="s">
        <v>1892</v>
      </c>
      <c r="I818" s="30"/>
      <c r="J818" s="28" t="s">
        <v>2315</v>
      </c>
      <c r="K818" s="28" t="s">
        <v>2761</v>
      </c>
      <c r="L818" s="28"/>
      <c r="M818" s="28"/>
      <c r="N818" s="31">
        <v>276618544889</v>
      </c>
      <c r="O818" s="31" t="s">
        <v>5334</v>
      </c>
      <c r="P818" s="28">
        <v>8099809816</v>
      </c>
      <c r="Q818" s="28" t="s">
        <v>2762</v>
      </c>
      <c r="R818" s="28" t="s">
        <v>97</v>
      </c>
      <c r="S818" s="49"/>
      <c r="T818" s="28" t="s">
        <v>2937</v>
      </c>
      <c r="U818" s="49"/>
      <c r="V818" s="47">
        <v>27500</v>
      </c>
      <c r="W818" s="47">
        <v>27500</v>
      </c>
      <c r="X818" s="47">
        <v>6000</v>
      </c>
      <c r="Y818" s="47">
        <v>21500</v>
      </c>
      <c r="Z818" s="49"/>
      <c r="AA818" s="41">
        <v>8500</v>
      </c>
      <c r="AB818" s="41">
        <v>8500</v>
      </c>
      <c r="AC818" s="41">
        <v>6000</v>
      </c>
      <c r="AD818" s="41">
        <v>2500</v>
      </c>
      <c r="AE818" s="49"/>
      <c r="AF818" s="43">
        <v>8500</v>
      </c>
      <c r="AG818" s="43">
        <v>8500</v>
      </c>
      <c r="AH818" s="43">
        <v>0</v>
      </c>
      <c r="AI818" s="43">
        <v>8500</v>
      </c>
      <c r="AJ818" s="49"/>
      <c r="AK818" s="45">
        <v>10500</v>
      </c>
      <c r="AL818" s="45">
        <v>10500</v>
      </c>
      <c r="AM818" s="45">
        <v>0</v>
      </c>
      <c r="AN818" s="45">
        <v>10500</v>
      </c>
      <c r="AO818" s="49"/>
      <c r="AP818" s="28">
        <v>10500</v>
      </c>
      <c r="AQ818" s="28" t="s">
        <v>4422</v>
      </c>
      <c r="AR818" s="28" t="s">
        <v>4422</v>
      </c>
      <c r="AS818" s="49"/>
      <c r="AT818" s="31">
        <v>21.818181818181817</v>
      </c>
      <c r="AU818" s="31">
        <v>0</v>
      </c>
      <c r="AV818" s="60">
        <v>44662</v>
      </c>
    </row>
    <row r="819" spans="1:48" x14ac:dyDescent="0.35">
      <c r="A819" s="28" t="s">
        <v>5689</v>
      </c>
      <c r="B819" s="28">
        <v>798</v>
      </c>
      <c r="C819" s="66">
        <v>3565</v>
      </c>
      <c r="D819" s="28">
        <v>3565</v>
      </c>
      <c r="E819" s="28" t="s">
        <v>1139</v>
      </c>
      <c r="F819" s="28" t="s">
        <v>12</v>
      </c>
      <c r="G819" s="28" t="s">
        <v>12</v>
      </c>
      <c r="H819" s="28" t="s">
        <v>1892</v>
      </c>
      <c r="I819" s="30"/>
      <c r="J819" s="28" t="s">
        <v>2431</v>
      </c>
      <c r="K819" s="28" t="s">
        <v>2761</v>
      </c>
      <c r="L819" s="28"/>
      <c r="M819" s="28"/>
      <c r="N819" s="31">
        <v>463530647428</v>
      </c>
      <c r="O819" s="31" t="s">
        <v>5335</v>
      </c>
      <c r="P819" s="28">
        <v>9440964877</v>
      </c>
      <c r="Q819" s="28" t="s">
        <v>2762</v>
      </c>
      <c r="R819" s="28" t="s">
        <v>97</v>
      </c>
      <c r="S819" s="49"/>
      <c r="T819" s="28">
        <v>61</v>
      </c>
      <c r="U819" s="49"/>
      <c r="V819" s="47">
        <v>19000</v>
      </c>
      <c r="W819" s="47">
        <v>9000</v>
      </c>
      <c r="X819" s="47">
        <v>8000</v>
      </c>
      <c r="Y819" s="47">
        <v>1000</v>
      </c>
      <c r="Z819" s="49"/>
      <c r="AA819" s="41">
        <v>0</v>
      </c>
      <c r="AB819" s="41">
        <v>0</v>
      </c>
      <c r="AC819" s="41">
        <v>0</v>
      </c>
      <c r="AD819" s="41">
        <v>0</v>
      </c>
      <c r="AE819" s="49"/>
      <c r="AF819" s="43">
        <v>8500</v>
      </c>
      <c r="AG819" s="43">
        <v>0</v>
      </c>
      <c r="AH819" s="43">
        <v>0</v>
      </c>
      <c r="AI819" s="43">
        <v>0</v>
      </c>
      <c r="AJ819" s="49"/>
      <c r="AK819" s="45">
        <v>10500</v>
      </c>
      <c r="AL819" s="45">
        <v>9000</v>
      </c>
      <c r="AM819" s="45">
        <v>8000</v>
      </c>
      <c r="AN819" s="45">
        <v>1000</v>
      </c>
      <c r="AO819" s="49"/>
      <c r="AP819" s="28">
        <v>10500</v>
      </c>
      <c r="AQ819" s="28" t="s">
        <v>4422</v>
      </c>
      <c r="AR819" s="28" t="s">
        <v>4422</v>
      </c>
      <c r="AS819" s="49"/>
      <c r="AT819" s="31">
        <v>88.888888888888886</v>
      </c>
      <c r="AU819" s="31">
        <v>88.888888888888886</v>
      </c>
      <c r="AV819" s="60">
        <v>44600</v>
      </c>
    </row>
    <row r="820" spans="1:48" x14ac:dyDescent="0.35">
      <c r="A820" s="28" t="s">
        <v>5689</v>
      </c>
      <c r="B820" s="28">
        <v>799</v>
      </c>
      <c r="C820" s="66">
        <v>3566</v>
      </c>
      <c r="D820" s="28">
        <v>3566</v>
      </c>
      <c r="E820" s="28" t="s">
        <v>1140</v>
      </c>
      <c r="F820" s="28" t="s">
        <v>12</v>
      </c>
      <c r="G820" s="28" t="s">
        <v>12</v>
      </c>
      <c r="H820" s="28" t="s">
        <v>1892</v>
      </c>
      <c r="I820" s="30"/>
      <c r="J820" s="28" t="s">
        <v>2432</v>
      </c>
      <c r="K820" s="28" t="s">
        <v>2761</v>
      </c>
      <c r="L820" s="28"/>
      <c r="M820" s="28"/>
      <c r="N820" s="31">
        <v>801179380786</v>
      </c>
      <c r="O820" s="31" t="s">
        <v>5336</v>
      </c>
      <c r="P820" s="28">
        <v>9951061784</v>
      </c>
      <c r="Q820" s="28" t="s">
        <v>2762</v>
      </c>
      <c r="R820" s="28" t="s">
        <v>97</v>
      </c>
      <c r="S820" s="49"/>
      <c r="T820" s="28" t="s">
        <v>2937</v>
      </c>
      <c r="U820" s="49"/>
      <c r="V820" s="47">
        <v>23000</v>
      </c>
      <c r="W820" s="47">
        <v>23000</v>
      </c>
      <c r="X820" s="47">
        <v>4000</v>
      </c>
      <c r="Y820" s="47">
        <v>19000</v>
      </c>
      <c r="Z820" s="49"/>
      <c r="AA820" s="41">
        <v>4000</v>
      </c>
      <c r="AB820" s="41">
        <v>4000</v>
      </c>
      <c r="AC820" s="41">
        <v>4000</v>
      </c>
      <c r="AD820" s="41">
        <v>0</v>
      </c>
      <c r="AE820" s="49"/>
      <c r="AF820" s="43">
        <v>8500</v>
      </c>
      <c r="AG820" s="43">
        <v>8500</v>
      </c>
      <c r="AH820" s="43">
        <v>0</v>
      </c>
      <c r="AI820" s="43">
        <v>8500</v>
      </c>
      <c r="AJ820" s="49"/>
      <c r="AK820" s="45">
        <v>10500</v>
      </c>
      <c r="AL820" s="45">
        <v>10500</v>
      </c>
      <c r="AM820" s="45">
        <v>0</v>
      </c>
      <c r="AN820" s="45">
        <v>10500</v>
      </c>
      <c r="AO820" s="49"/>
      <c r="AP820" s="28">
        <v>10500</v>
      </c>
      <c r="AQ820" s="28" t="s">
        <v>4422</v>
      </c>
      <c r="AR820" s="28" t="s">
        <v>4422</v>
      </c>
      <c r="AS820" s="49"/>
      <c r="AT820" s="31">
        <v>17.391304347826086</v>
      </c>
      <c r="AU820" s="31">
        <v>0</v>
      </c>
      <c r="AV820" s="60">
        <v>44617</v>
      </c>
    </row>
    <row r="821" spans="1:48" x14ac:dyDescent="0.35">
      <c r="A821" s="28" t="s">
        <v>5690</v>
      </c>
      <c r="B821" s="28">
        <v>800</v>
      </c>
      <c r="C821" s="66">
        <v>3567</v>
      </c>
      <c r="D821" s="28">
        <v>3567</v>
      </c>
      <c r="E821" s="28" t="s">
        <v>1141</v>
      </c>
      <c r="F821" s="28" t="s">
        <v>12</v>
      </c>
      <c r="G821" s="28" t="s">
        <v>12</v>
      </c>
      <c r="H821" s="28" t="s">
        <v>1892</v>
      </c>
      <c r="I821" s="30"/>
      <c r="J821" s="28" t="s">
        <v>2307</v>
      </c>
      <c r="K821" s="28" t="s">
        <v>2761</v>
      </c>
      <c r="L821" s="28"/>
      <c r="M821" s="28"/>
      <c r="N821" s="31"/>
      <c r="O821" s="31" t="s">
        <v>2941</v>
      </c>
      <c r="P821" s="28">
        <v>8639897261</v>
      </c>
      <c r="Q821" s="28" t="s">
        <v>2762</v>
      </c>
      <c r="R821" s="28" t="s">
        <v>87</v>
      </c>
      <c r="S821" s="49"/>
      <c r="T821" s="28" t="s">
        <v>2937</v>
      </c>
      <c r="U821" s="49"/>
      <c r="V821" s="47">
        <v>25500</v>
      </c>
      <c r="W821" s="47">
        <v>25500</v>
      </c>
      <c r="X821" s="47">
        <v>2800</v>
      </c>
      <c r="Y821" s="47">
        <v>22700</v>
      </c>
      <c r="Z821" s="49"/>
      <c r="AA821" s="41">
        <v>6500</v>
      </c>
      <c r="AB821" s="41">
        <v>6500</v>
      </c>
      <c r="AC821" s="41">
        <v>2800</v>
      </c>
      <c r="AD821" s="41">
        <v>3700</v>
      </c>
      <c r="AE821" s="49"/>
      <c r="AF821" s="43">
        <v>8500</v>
      </c>
      <c r="AG821" s="43">
        <v>8500</v>
      </c>
      <c r="AH821" s="43">
        <v>0</v>
      </c>
      <c r="AI821" s="43">
        <v>8500</v>
      </c>
      <c r="AJ821" s="49"/>
      <c r="AK821" s="45">
        <v>10500</v>
      </c>
      <c r="AL821" s="45">
        <v>10500</v>
      </c>
      <c r="AM821" s="45">
        <v>0</v>
      </c>
      <c r="AN821" s="45">
        <v>10500</v>
      </c>
      <c r="AO821" s="49"/>
      <c r="AP821" s="28">
        <v>10500</v>
      </c>
      <c r="AQ821" s="28" t="s">
        <v>4422</v>
      </c>
      <c r="AR821" s="28" t="s">
        <v>4422</v>
      </c>
      <c r="AS821" s="49"/>
      <c r="AT821" s="31">
        <v>10.980392156862745</v>
      </c>
      <c r="AU821" s="31">
        <v>0</v>
      </c>
      <c r="AV821" s="60">
        <v>44624</v>
      </c>
    </row>
    <row r="822" spans="1:48" x14ac:dyDescent="0.35">
      <c r="A822" s="28" t="s">
        <v>5690</v>
      </c>
      <c r="B822" s="28">
        <v>801</v>
      </c>
      <c r="C822" s="66">
        <v>3568</v>
      </c>
      <c r="D822" s="28">
        <v>3568</v>
      </c>
      <c r="E822" s="28" t="s">
        <v>1142</v>
      </c>
      <c r="F822" s="28" t="s">
        <v>12</v>
      </c>
      <c r="G822" s="28" t="s">
        <v>12</v>
      </c>
      <c r="H822" s="28" t="s">
        <v>1892</v>
      </c>
      <c r="I822" s="30"/>
      <c r="J822" s="28" t="s">
        <v>2342</v>
      </c>
      <c r="K822" s="28" t="s">
        <v>2761</v>
      </c>
      <c r="L822" s="28"/>
      <c r="M822" s="28"/>
      <c r="N822" s="31"/>
      <c r="O822" s="31" t="s">
        <v>2941</v>
      </c>
      <c r="P822" s="28">
        <v>7396865848</v>
      </c>
      <c r="Q822" s="28" t="s">
        <v>2764</v>
      </c>
      <c r="R822" s="28" t="s">
        <v>58</v>
      </c>
      <c r="S822" s="49"/>
      <c r="T822" s="28" t="s">
        <v>2937</v>
      </c>
      <c r="U822" s="49"/>
      <c r="V822" s="47">
        <v>39500</v>
      </c>
      <c r="W822" s="47">
        <v>39500</v>
      </c>
      <c r="X822" s="47">
        <v>0</v>
      </c>
      <c r="Y822" s="47">
        <v>39500</v>
      </c>
      <c r="Z822" s="49"/>
      <c r="AA822" s="41">
        <v>13500</v>
      </c>
      <c r="AB822" s="41">
        <v>13500</v>
      </c>
      <c r="AC822" s="41">
        <v>0</v>
      </c>
      <c r="AD822" s="41">
        <v>13500</v>
      </c>
      <c r="AE822" s="49"/>
      <c r="AF822" s="43">
        <v>8500</v>
      </c>
      <c r="AG822" s="43">
        <v>8500</v>
      </c>
      <c r="AH822" s="43">
        <v>0</v>
      </c>
      <c r="AI822" s="43">
        <v>8500</v>
      </c>
      <c r="AJ822" s="49"/>
      <c r="AK822" s="45">
        <v>17500</v>
      </c>
      <c r="AL822" s="45">
        <v>17500</v>
      </c>
      <c r="AM822" s="45">
        <v>0</v>
      </c>
      <c r="AN822" s="45">
        <v>17500</v>
      </c>
      <c r="AO822" s="49"/>
      <c r="AP822" s="28">
        <v>10500</v>
      </c>
      <c r="AQ822" s="28">
        <v>7000</v>
      </c>
      <c r="AR822" s="28" t="s">
        <v>4422</v>
      </c>
      <c r="AS822" s="49"/>
      <c r="AT822" s="31">
        <v>0</v>
      </c>
      <c r="AU822" s="31">
        <v>0</v>
      </c>
      <c r="AV822" s="60">
        <v>0</v>
      </c>
    </row>
    <row r="823" spans="1:48" x14ac:dyDescent="0.35">
      <c r="A823" s="28" t="s">
        <v>5689</v>
      </c>
      <c r="B823" s="28">
        <v>802</v>
      </c>
      <c r="C823" s="66">
        <v>3609</v>
      </c>
      <c r="D823" s="28">
        <v>3609</v>
      </c>
      <c r="E823" s="28" t="s">
        <v>1143</v>
      </c>
      <c r="F823" s="28" t="s">
        <v>12</v>
      </c>
      <c r="G823" s="28" t="s">
        <v>12</v>
      </c>
      <c r="H823" s="28" t="s">
        <v>1892</v>
      </c>
      <c r="I823" s="30"/>
      <c r="J823" s="28" t="s">
        <v>2433</v>
      </c>
      <c r="K823" s="28" t="s">
        <v>2761</v>
      </c>
      <c r="L823" s="28"/>
      <c r="M823" s="28"/>
      <c r="N823" s="31">
        <v>815125982867</v>
      </c>
      <c r="O823" s="31" t="s">
        <v>5337</v>
      </c>
      <c r="P823" s="28">
        <v>7674076255</v>
      </c>
      <c r="Q823" s="28" t="s">
        <v>2764</v>
      </c>
      <c r="R823" s="28" t="s">
        <v>91</v>
      </c>
      <c r="S823" s="49"/>
      <c r="T823" s="28">
        <v>341</v>
      </c>
      <c r="U823" s="49"/>
      <c r="V823" s="47">
        <v>27000</v>
      </c>
      <c r="W823" s="47">
        <v>18000</v>
      </c>
      <c r="X823" s="47">
        <v>16000</v>
      </c>
      <c r="Y823" s="47">
        <v>2000</v>
      </c>
      <c r="Z823" s="49"/>
      <c r="AA823" s="41">
        <v>0</v>
      </c>
      <c r="AB823" s="41">
        <v>0</v>
      </c>
      <c r="AC823" s="41">
        <v>0</v>
      </c>
      <c r="AD823" s="41">
        <v>0</v>
      </c>
      <c r="AE823" s="49"/>
      <c r="AF823" s="43">
        <v>8500</v>
      </c>
      <c r="AG823" s="43">
        <v>2000</v>
      </c>
      <c r="AH823" s="43">
        <v>2000</v>
      </c>
      <c r="AI823" s="43">
        <v>0</v>
      </c>
      <c r="AJ823" s="49"/>
      <c r="AK823" s="45">
        <v>18500</v>
      </c>
      <c r="AL823" s="45">
        <v>16000</v>
      </c>
      <c r="AM823" s="45">
        <v>14000</v>
      </c>
      <c r="AN823" s="45">
        <v>2000</v>
      </c>
      <c r="AO823" s="49"/>
      <c r="AP823" s="28">
        <v>10500</v>
      </c>
      <c r="AQ823" s="28">
        <v>8000</v>
      </c>
      <c r="AR823" s="28" t="s">
        <v>4422</v>
      </c>
      <c r="AS823" s="49"/>
      <c r="AT823" s="31">
        <v>88.888888888888886</v>
      </c>
      <c r="AU823" s="31">
        <v>87.5</v>
      </c>
      <c r="AV823" s="60">
        <v>44664</v>
      </c>
    </row>
    <row r="824" spans="1:48" x14ac:dyDescent="0.35">
      <c r="A824" s="28" t="s">
        <v>5689</v>
      </c>
      <c r="B824" s="28">
        <v>803</v>
      </c>
      <c r="C824" s="66">
        <v>3569</v>
      </c>
      <c r="D824" s="28">
        <v>3569</v>
      </c>
      <c r="E824" s="28" t="s">
        <v>1144</v>
      </c>
      <c r="F824" s="28" t="s">
        <v>12</v>
      </c>
      <c r="G824" s="28" t="s">
        <v>12</v>
      </c>
      <c r="H824" s="28" t="s">
        <v>1892</v>
      </c>
      <c r="I824" s="30"/>
      <c r="J824" s="28" t="s">
        <v>1905</v>
      </c>
      <c r="K824" s="28" t="s">
        <v>2761</v>
      </c>
      <c r="L824" s="28"/>
      <c r="M824" s="28"/>
      <c r="N824" s="31">
        <v>645576853461</v>
      </c>
      <c r="O824" s="31" t="s">
        <v>5338</v>
      </c>
      <c r="P824" s="28">
        <v>8328512356</v>
      </c>
      <c r="Q824" s="28" t="s">
        <v>2764</v>
      </c>
      <c r="R824" s="28" t="s">
        <v>62</v>
      </c>
      <c r="S824" s="49"/>
      <c r="T824" s="28" t="s">
        <v>2937</v>
      </c>
      <c r="U824" s="49"/>
      <c r="V824" s="47">
        <v>45500</v>
      </c>
      <c r="W824" s="47">
        <v>45500</v>
      </c>
      <c r="X824" s="47">
        <v>5000</v>
      </c>
      <c r="Y824" s="47">
        <v>40500</v>
      </c>
      <c r="Z824" s="49"/>
      <c r="AA824" s="41">
        <v>18500</v>
      </c>
      <c r="AB824" s="41">
        <v>18500</v>
      </c>
      <c r="AC824" s="41">
        <v>5000</v>
      </c>
      <c r="AD824" s="41">
        <v>13500</v>
      </c>
      <c r="AE824" s="49"/>
      <c r="AF824" s="43">
        <v>8500</v>
      </c>
      <c r="AG824" s="43">
        <v>8500</v>
      </c>
      <c r="AH824" s="43">
        <v>0</v>
      </c>
      <c r="AI824" s="43">
        <v>8500</v>
      </c>
      <c r="AJ824" s="49"/>
      <c r="AK824" s="45">
        <v>18500</v>
      </c>
      <c r="AL824" s="45">
        <v>18500</v>
      </c>
      <c r="AM824" s="45">
        <v>0</v>
      </c>
      <c r="AN824" s="45">
        <v>18500</v>
      </c>
      <c r="AO824" s="49"/>
      <c r="AP824" s="28">
        <v>10500</v>
      </c>
      <c r="AQ824" s="28">
        <v>8000</v>
      </c>
      <c r="AR824" s="28" t="s">
        <v>4422</v>
      </c>
      <c r="AS824" s="49"/>
      <c r="AT824" s="31">
        <v>10.989010989010989</v>
      </c>
      <c r="AU824" s="31">
        <v>0</v>
      </c>
      <c r="AV824" s="60">
        <v>44618</v>
      </c>
    </row>
    <row r="825" spans="1:48" x14ac:dyDescent="0.35">
      <c r="A825" s="28" t="s">
        <v>5690</v>
      </c>
      <c r="B825" s="28">
        <v>804</v>
      </c>
      <c r="C825" s="66">
        <v>3866</v>
      </c>
      <c r="D825" s="28" t="s">
        <v>1863</v>
      </c>
      <c r="E825" s="28" t="s">
        <v>1145</v>
      </c>
      <c r="F825" s="28" t="s">
        <v>12</v>
      </c>
      <c r="G825" s="28" t="s">
        <v>12</v>
      </c>
      <c r="H825" s="28" t="s">
        <v>1892</v>
      </c>
      <c r="I825" s="30"/>
      <c r="J825" s="28" t="s">
        <v>2092</v>
      </c>
      <c r="K825" s="28" t="s">
        <v>2761</v>
      </c>
      <c r="L825" s="28"/>
      <c r="M825" s="28"/>
      <c r="N825" s="31">
        <v>857156425453</v>
      </c>
      <c r="O825" s="31" t="s">
        <v>4497</v>
      </c>
      <c r="P825" s="28">
        <v>9908374628</v>
      </c>
      <c r="Q825" s="28" t="s">
        <v>2764</v>
      </c>
      <c r="R825" s="28" t="s">
        <v>108</v>
      </c>
      <c r="S825" s="49"/>
      <c r="T825" s="28">
        <v>194</v>
      </c>
      <c r="U825" s="49"/>
      <c r="V825" s="47">
        <v>26000</v>
      </c>
      <c r="W825" s="47">
        <v>13500</v>
      </c>
      <c r="X825" s="47">
        <v>13500</v>
      </c>
      <c r="Y825" s="47">
        <v>0</v>
      </c>
      <c r="Z825" s="49"/>
      <c r="AA825" s="41">
        <v>0</v>
      </c>
      <c r="AB825" s="41">
        <v>0</v>
      </c>
      <c r="AC825" s="41">
        <v>1000</v>
      </c>
      <c r="AD825" s="41">
        <v>-1000</v>
      </c>
      <c r="AE825" s="49"/>
      <c r="AF825" s="43">
        <v>8500</v>
      </c>
      <c r="AG825" s="43">
        <v>1000</v>
      </c>
      <c r="AH825" s="43">
        <v>0</v>
      </c>
      <c r="AI825" s="43">
        <v>1000</v>
      </c>
      <c r="AJ825" s="49"/>
      <c r="AK825" s="45">
        <v>17500</v>
      </c>
      <c r="AL825" s="45">
        <v>12500</v>
      </c>
      <c r="AM825" s="45">
        <v>12500</v>
      </c>
      <c r="AN825" s="45">
        <v>0</v>
      </c>
      <c r="AO825" s="49"/>
      <c r="AP825" s="28">
        <v>10500</v>
      </c>
      <c r="AQ825" s="28">
        <v>7000</v>
      </c>
      <c r="AR825" s="28" t="s">
        <v>4422</v>
      </c>
      <c r="AS825" s="49"/>
      <c r="AT825" s="31">
        <v>100</v>
      </c>
      <c r="AU825" s="31">
        <v>100</v>
      </c>
      <c r="AV825" s="60">
        <v>44627</v>
      </c>
    </row>
    <row r="826" spans="1:48" x14ac:dyDescent="0.35">
      <c r="A826" s="28" t="s">
        <v>5690</v>
      </c>
      <c r="B826" s="28">
        <v>805</v>
      </c>
      <c r="C826" s="66">
        <v>3704</v>
      </c>
      <c r="D826" s="28">
        <v>3704</v>
      </c>
      <c r="E826" s="28" t="s">
        <v>1146</v>
      </c>
      <c r="F826" s="28" t="s">
        <v>12</v>
      </c>
      <c r="G826" s="28" t="s">
        <v>12</v>
      </c>
      <c r="H826" s="28" t="s">
        <v>1892</v>
      </c>
      <c r="I826" s="30"/>
      <c r="J826" s="28" t="s">
        <v>2250</v>
      </c>
      <c r="K826" s="28" t="s">
        <v>2761</v>
      </c>
      <c r="L826" s="28"/>
      <c r="M826" s="28"/>
      <c r="N826" s="31">
        <v>613052280971</v>
      </c>
      <c r="O826" s="31" t="s">
        <v>4498</v>
      </c>
      <c r="P826" s="28">
        <v>9121047747</v>
      </c>
      <c r="Q826" s="28" t="s">
        <v>2762</v>
      </c>
      <c r="R826" s="28" t="s">
        <v>97</v>
      </c>
      <c r="S826" s="49"/>
      <c r="T826" s="28">
        <v>124</v>
      </c>
      <c r="U826" s="49"/>
      <c r="V826" s="47">
        <v>19000</v>
      </c>
      <c r="W826" s="47">
        <v>13000</v>
      </c>
      <c r="X826" s="47">
        <v>13000</v>
      </c>
      <c r="Y826" s="47">
        <v>0</v>
      </c>
      <c r="Z826" s="49"/>
      <c r="AA826" s="41">
        <v>0</v>
      </c>
      <c r="AB826" s="41">
        <v>0</v>
      </c>
      <c r="AC826" s="41">
        <v>0</v>
      </c>
      <c r="AD826" s="41">
        <v>0</v>
      </c>
      <c r="AE826" s="49"/>
      <c r="AF826" s="43">
        <v>8500</v>
      </c>
      <c r="AG826" s="43">
        <v>3000</v>
      </c>
      <c r="AH826" s="43">
        <v>3000</v>
      </c>
      <c r="AI826" s="43">
        <v>0</v>
      </c>
      <c r="AJ826" s="49"/>
      <c r="AK826" s="45">
        <v>10500</v>
      </c>
      <c r="AL826" s="45">
        <v>10000</v>
      </c>
      <c r="AM826" s="45">
        <v>10000</v>
      </c>
      <c r="AN826" s="45">
        <v>0</v>
      </c>
      <c r="AO826" s="49"/>
      <c r="AP826" s="28">
        <v>10500</v>
      </c>
      <c r="AQ826" s="28" t="s">
        <v>4422</v>
      </c>
      <c r="AR826" s="28" t="s">
        <v>4422</v>
      </c>
      <c r="AS826" s="49"/>
      <c r="AT826" s="31">
        <v>100</v>
      </c>
      <c r="AU826" s="31">
        <v>100</v>
      </c>
      <c r="AV826" s="60">
        <v>44601</v>
      </c>
    </row>
    <row r="827" spans="1:48" x14ac:dyDescent="0.35">
      <c r="A827" s="28" t="s">
        <v>5689</v>
      </c>
      <c r="B827" s="28">
        <v>806</v>
      </c>
      <c r="C827" s="66">
        <v>3571</v>
      </c>
      <c r="D827" s="28">
        <v>3571</v>
      </c>
      <c r="E827" s="28" t="s">
        <v>1147</v>
      </c>
      <c r="F827" s="28" t="s">
        <v>12</v>
      </c>
      <c r="G827" s="28" t="s">
        <v>12</v>
      </c>
      <c r="H827" s="28" t="s">
        <v>1892</v>
      </c>
      <c r="I827" s="30"/>
      <c r="J827" s="28" t="s">
        <v>1935</v>
      </c>
      <c r="K827" s="28" t="s">
        <v>2761</v>
      </c>
      <c r="L827" s="28"/>
      <c r="M827" s="28"/>
      <c r="N827" s="31">
        <v>477655540749</v>
      </c>
      <c r="O827" s="31" t="s">
        <v>5339</v>
      </c>
      <c r="P827" s="28">
        <v>9705676271</v>
      </c>
      <c r="Q827" s="28" t="s">
        <v>2764</v>
      </c>
      <c r="R827" s="28" t="s">
        <v>74</v>
      </c>
      <c r="S827" s="49"/>
      <c r="T827" s="28">
        <v>289</v>
      </c>
      <c r="U827" s="49"/>
      <c r="V827" s="47">
        <v>24500</v>
      </c>
      <c r="W827" s="47">
        <v>11000</v>
      </c>
      <c r="X827" s="47">
        <v>8500</v>
      </c>
      <c r="Y827" s="47">
        <v>2500</v>
      </c>
      <c r="Z827" s="49"/>
      <c r="AA827" s="41">
        <v>0</v>
      </c>
      <c r="AB827" s="41">
        <v>0</v>
      </c>
      <c r="AC827" s="41">
        <v>0</v>
      </c>
      <c r="AD827" s="41">
        <v>0</v>
      </c>
      <c r="AE827" s="49"/>
      <c r="AF827" s="43">
        <v>8500</v>
      </c>
      <c r="AG827" s="43">
        <v>0</v>
      </c>
      <c r="AH827" s="43">
        <v>0</v>
      </c>
      <c r="AI827" s="43">
        <v>0</v>
      </c>
      <c r="AJ827" s="49"/>
      <c r="AK827" s="45">
        <v>16000</v>
      </c>
      <c r="AL827" s="45">
        <v>11000</v>
      </c>
      <c r="AM827" s="45">
        <v>8500</v>
      </c>
      <c r="AN827" s="45">
        <v>2500</v>
      </c>
      <c r="AO827" s="49"/>
      <c r="AP827" s="28">
        <v>10500</v>
      </c>
      <c r="AQ827" s="28">
        <v>5500</v>
      </c>
      <c r="AR827" s="28" t="s">
        <v>4422</v>
      </c>
      <c r="AS827" s="49"/>
      <c r="AT827" s="31">
        <v>77.272727272727266</v>
      </c>
      <c r="AU827" s="31">
        <v>77.272727272727266</v>
      </c>
      <c r="AV827" s="60">
        <v>44660</v>
      </c>
    </row>
    <row r="828" spans="1:48" x14ac:dyDescent="0.35">
      <c r="A828" s="28" t="s">
        <v>5690</v>
      </c>
      <c r="B828" s="28">
        <v>807</v>
      </c>
      <c r="C828" s="28">
        <v>3694</v>
      </c>
      <c r="D828" s="28">
        <v>3694</v>
      </c>
      <c r="E828" s="35" t="s">
        <v>1148</v>
      </c>
      <c r="F828" s="35" t="s">
        <v>12</v>
      </c>
      <c r="G828" s="28" t="s">
        <v>12</v>
      </c>
      <c r="H828" s="35" t="s">
        <v>1892</v>
      </c>
      <c r="I828" s="38"/>
      <c r="J828" s="35" t="s">
        <v>2434</v>
      </c>
      <c r="K828" s="35" t="s">
        <v>2872</v>
      </c>
      <c r="L828" s="35"/>
      <c r="M828" s="35"/>
      <c r="N828" s="37"/>
      <c r="O828" s="37" t="s">
        <v>2941</v>
      </c>
      <c r="P828" s="35">
        <v>9491010239</v>
      </c>
      <c r="Q828" s="35" t="s">
        <v>2762</v>
      </c>
      <c r="R828" s="35" t="s">
        <v>97</v>
      </c>
      <c r="S828" s="49"/>
      <c r="T828" s="35" t="s">
        <v>2937</v>
      </c>
      <c r="U828" s="49"/>
      <c r="V828" s="47">
        <v>23500</v>
      </c>
      <c r="W828" s="47">
        <v>23500</v>
      </c>
      <c r="X828" s="47">
        <v>8000</v>
      </c>
      <c r="Y828" s="47">
        <v>15500</v>
      </c>
      <c r="Z828" s="49"/>
      <c r="AA828" s="41">
        <v>4500</v>
      </c>
      <c r="AB828" s="41">
        <v>4500</v>
      </c>
      <c r="AC828" s="41">
        <v>3000</v>
      </c>
      <c r="AD828" s="41">
        <v>1500</v>
      </c>
      <c r="AE828" s="49"/>
      <c r="AF828" s="43">
        <v>8500</v>
      </c>
      <c r="AG828" s="43">
        <v>8500</v>
      </c>
      <c r="AH828" s="43">
        <v>5000</v>
      </c>
      <c r="AI828" s="43">
        <v>3500</v>
      </c>
      <c r="AJ828" s="49"/>
      <c r="AK828" s="45">
        <v>10500</v>
      </c>
      <c r="AL828" s="45">
        <v>10500</v>
      </c>
      <c r="AM828" s="45">
        <v>0</v>
      </c>
      <c r="AN828" s="45">
        <v>10500</v>
      </c>
      <c r="AO828" s="49"/>
      <c r="AP828" s="35">
        <v>10500</v>
      </c>
      <c r="AQ828" s="35" t="s">
        <v>4422</v>
      </c>
      <c r="AR828" s="35" t="s">
        <v>4422</v>
      </c>
      <c r="AS828" s="49"/>
      <c r="AT828" s="37">
        <v>34.042553191489361</v>
      </c>
      <c r="AU828" s="37">
        <v>0</v>
      </c>
      <c r="AV828" s="60">
        <v>44445</v>
      </c>
    </row>
    <row r="829" spans="1:48" x14ac:dyDescent="0.35">
      <c r="A829" s="28" t="s">
        <v>5689</v>
      </c>
      <c r="B829" s="28">
        <v>808</v>
      </c>
      <c r="C829" s="66">
        <v>3572</v>
      </c>
      <c r="D829" s="28">
        <v>3572</v>
      </c>
      <c r="E829" s="28" t="s">
        <v>1149</v>
      </c>
      <c r="F829" s="28" t="s">
        <v>12</v>
      </c>
      <c r="G829" s="28" t="s">
        <v>12</v>
      </c>
      <c r="H829" s="28" t="s">
        <v>1892</v>
      </c>
      <c r="I829" s="30"/>
      <c r="J829" s="28" t="s">
        <v>2435</v>
      </c>
      <c r="K829" s="28" t="s">
        <v>2761</v>
      </c>
      <c r="L829" s="28"/>
      <c r="M829" s="28"/>
      <c r="N829" s="31">
        <v>545303903563</v>
      </c>
      <c r="O829" s="31" t="s">
        <v>5340</v>
      </c>
      <c r="P829" s="28">
        <v>8121563802</v>
      </c>
      <c r="Q829" s="28" t="s">
        <v>2762</v>
      </c>
      <c r="R829" s="28" t="s">
        <v>97</v>
      </c>
      <c r="S829" s="49"/>
      <c r="T829" s="28">
        <v>324</v>
      </c>
      <c r="U829" s="49"/>
      <c r="V829" s="47">
        <v>21500</v>
      </c>
      <c r="W829" s="47">
        <v>10500</v>
      </c>
      <c r="X829" s="47">
        <v>7500</v>
      </c>
      <c r="Y829" s="47">
        <v>3000</v>
      </c>
      <c r="Z829" s="49"/>
      <c r="AA829" s="41">
        <v>2500</v>
      </c>
      <c r="AB829" s="41">
        <v>3000</v>
      </c>
      <c r="AC829" s="41">
        <v>2500</v>
      </c>
      <c r="AD829" s="41">
        <v>500</v>
      </c>
      <c r="AE829" s="49"/>
      <c r="AF829" s="43">
        <v>8500</v>
      </c>
      <c r="AG829" s="43">
        <v>0</v>
      </c>
      <c r="AH829" s="43">
        <v>0</v>
      </c>
      <c r="AI829" s="43">
        <v>0</v>
      </c>
      <c r="AJ829" s="49"/>
      <c r="AK829" s="45">
        <v>10500</v>
      </c>
      <c r="AL829" s="45">
        <v>7500</v>
      </c>
      <c r="AM829" s="45">
        <v>5000</v>
      </c>
      <c r="AN829" s="45">
        <v>2500</v>
      </c>
      <c r="AO829" s="49"/>
      <c r="AP829" s="28">
        <v>10500</v>
      </c>
      <c r="AQ829" s="28" t="s">
        <v>4422</v>
      </c>
      <c r="AR829" s="28" t="s">
        <v>4422</v>
      </c>
      <c r="AS829" s="49"/>
      <c r="AT829" s="31">
        <v>71.428571428571431</v>
      </c>
      <c r="AU829" s="31">
        <v>66.666666666666657</v>
      </c>
      <c r="AV829" s="60">
        <v>44663</v>
      </c>
    </row>
    <row r="830" spans="1:48" x14ac:dyDescent="0.35">
      <c r="A830" s="28" t="s">
        <v>5689</v>
      </c>
      <c r="B830" s="28">
        <v>809</v>
      </c>
      <c r="C830" s="66">
        <v>3625</v>
      </c>
      <c r="D830" s="28">
        <v>3625</v>
      </c>
      <c r="E830" s="28" t="s">
        <v>1150</v>
      </c>
      <c r="F830" s="28" t="s">
        <v>12</v>
      </c>
      <c r="G830" s="28" t="s">
        <v>12</v>
      </c>
      <c r="H830" s="28" t="s">
        <v>1892</v>
      </c>
      <c r="I830" s="30"/>
      <c r="J830" s="28" t="s">
        <v>2436</v>
      </c>
      <c r="K830" s="28" t="s">
        <v>2761</v>
      </c>
      <c r="L830" s="28"/>
      <c r="M830" s="28"/>
      <c r="N830" s="31">
        <v>855772268773</v>
      </c>
      <c r="O830" s="31" t="s">
        <v>5341</v>
      </c>
      <c r="P830" s="28">
        <v>8019242627</v>
      </c>
      <c r="Q830" s="28" t="s">
        <v>2764</v>
      </c>
      <c r="R830" s="28" t="s">
        <v>91</v>
      </c>
      <c r="S830" s="49"/>
      <c r="T830" s="28" t="s">
        <v>2937</v>
      </c>
      <c r="U830" s="49"/>
      <c r="V830" s="47">
        <v>30000</v>
      </c>
      <c r="W830" s="47">
        <v>30000</v>
      </c>
      <c r="X830" s="47">
        <v>9000</v>
      </c>
      <c r="Y830" s="47">
        <v>21000</v>
      </c>
      <c r="Z830" s="49"/>
      <c r="AA830" s="41">
        <v>3000</v>
      </c>
      <c r="AB830" s="41">
        <v>3000</v>
      </c>
      <c r="AC830" s="41">
        <v>3000</v>
      </c>
      <c r="AD830" s="41">
        <v>0</v>
      </c>
      <c r="AE830" s="49"/>
      <c r="AF830" s="43">
        <v>8500</v>
      </c>
      <c r="AG830" s="43">
        <v>8500</v>
      </c>
      <c r="AH830" s="43">
        <v>2000</v>
      </c>
      <c r="AI830" s="43">
        <v>6500</v>
      </c>
      <c r="AJ830" s="49"/>
      <c r="AK830" s="45">
        <v>18500</v>
      </c>
      <c r="AL830" s="45">
        <v>18500</v>
      </c>
      <c r="AM830" s="45">
        <v>4000</v>
      </c>
      <c r="AN830" s="45">
        <v>14500</v>
      </c>
      <c r="AO830" s="49"/>
      <c r="AP830" s="28">
        <v>10500</v>
      </c>
      <c r="AQ830" s="28">
        <v>8000</v>
      </c>
      <c r="AR830" s="28" t="s">
        <v>4422</v>
      </c>
      <c r="AS830" s="49"/>
      <c r="AT830" s="31">
        <v>30</v>
      </c>
      <c r="AU830" s="31">
        <v>21.621621621621621</v>
      </c>
      <c r="AV830" s="60">
        <v>44615</v>
      </c>
    </row>
    <row r="831" spans="1:48" x14ac:dyDescent="0.35">
      <c r="A831" s="28" t="s">
        <v>5689</v>
      </c>
      <c r="B831" s="28">
        <v>810</v>
      </c>
      <c r="C831" s="66">
        <v>3573</v>
      </c>
      <c r="D831" s="28">
        <v>3573</v>
      </c>
      <c r="E831" s="28" t="s">
        <v>1151</v>
      </c>
      <c r="F831" s="28" t="s">
        <v>12</v>
      </c>
      <c r="G831" s="28" t="s">
        <v>12</v>
      </c>
      <c r="H831" s="28" t="s">
        <v>1892</v>
      </c>
      <c r="I831" s="30"/>
      <c r="J831" s="28" t="s">
        <v>2437</v>
      </c>
      <c r="K831" s="28" t="s">
        <v>2761</v>
      </c>
      <c r="L831" s="28"/>
      <c r="M831" s="28"/>
      <c r="N831" s="31">
        <v>398040989555</v>
      </c>
      <c r="O831" s="31" t="s">
        <v>5342</v>
      </c>
      <c r="P831" s="28">
        <v>9573677760</v>
      </c>
      <c r="Q831" s="28" t="s">
        <v>2762</v>
      </c>
      <c r="R831" s="28" t="s">
        <v>92</v>
      </c>
      <c r="S831" s="49"/>
      <c r="T831" s="28" t="s">
        <v>2937</v>
      </c>
      <c r="U831" s="49"/>
      <c r="V831" s="47">
        <v>24500</v>
      </c>
      <c r="W831" s="47">
        <v>24500</v>
      </c>
      <c r="X831" s="47">
        <v>0</v>
      </c>
      <c r="Y831" s="47">
        <v>24500</v>
      </c>
      <c r="Z831" s="49"/>
      <c r="AA831" s="41">
        <v>5500</v>
      </c>
      <c r="AB831" s="41">
        <v>5500</v>
      </c>
      <c r="AC831" s="41">
        <v>0</v>
      </c>
      <c r="AD831" s="41">
        <v>5500</v>
      </c>
      <c r="AE831" s="49"/>
      <c r="AF831" s="43">
        <v>8500</v>
      </c>
      <c r="AG831" s="43">
        <v>8500</v>
      </c>
      <c r="AH831" s="43">
        <v>0</v>
      </c>
      <c r="AI831" s="43">
        <v>8500</v>
      </c>
      <c r="AJ831" s="49"/>
      <c r="AK831" s="45">
        <v>10500</v>
      </c>
      <c r="AL831" s="45">
        <v>10500</v>
      </c>
      <c r="AM831" s="45">
        <v>0</v>
      </c>
      <c r="AN831" s="45">
        <v>10500</v>
      </c>
      <c r="AO831" s="49"/>
      <c r="AP831" s="28">
        <v>10500</v>
      </c>
      <c r="AQ831" s="28" t="s">
        <v>4422</v>
      </c>
      <c r="AR831" s="28" t="s">
        <v>4422</v>
      </c>
      <c r="AS831" s="49"/>
      <c r="AT831" s="31">
        <v>0</v>
      </c>
      <c r="AU831" s="31">
        <v>0</v>
      </c>
      <c r="AV831" s="60">
        <v>0</v>
      </c>
    </row>
    <row r="832" spans="1:48" x14ac:dyDescent="0.35">
      <c r="A832" s="28" t="s">
        <v>5689</v>
      </c>
      <c r="B832" s="28">
        <v>811</v>
      </c>
      <c r="C832" s="66">
        <v>3574</v>
      </c>
      <c r="D832" s="28">
        <v>3574</v>
      </c>
      <c r="E832" s="28" t="s">
        <v>1152</v>
      </c>
      <c r="F832" s="28" t="s">
        <v>12</v>
      </c>
      <c r="G832" s="28" t="s">
        <v>12</v>
      </c>
      <c r="H832" s="28" t="s">
        <v>1892</v>
      </c>
      <c r="I832" s="30"/>
      <c r="J832" s="28" t="s">
        <v>2438</v>
      </c>
      <c r="K832" s="28" t="s">
        <v>2761</v>
      </c>
      <c r="L832" s="28"/>
      <c r="M832" s="28"/>
      <c r="N832" s="31">
        <v>740983769416</v>
      </c>
      <c r="O832" s="31" t="s">
        <v>5343</v>
      </c>
      <c r="P832" s="28">
        <v>8919761535</v>
      </c>
      <c r="Q832" s="28" t="s">
        <v>2762</v>
      </c>
      <c r="R832" s="28" t="s">
        <v>97</v>
      </c>
      <c r="S832" s="49"/>
      <c r="T832" s="28">
        <v>226</v>
      </c>
      <c r="U832" s="49"/>
      <c r="V832" s="47">
        <v>19000</v>
      </c>
      <c r="W832" s="47">
        <v>11000</v>
      </c>
      <c r="X832" s="47">
        <v>11000</v>
      </c>
      <c r="Y832" s="47">
        <v>0</v>
      </c>
      <c r="Z832" s="49"/>
      <c r="AA832" s="41">
        <v>0</v>
      </c>
      <c r="AB832" s="41">
        <v>0</v>
      </c>
      <c r="AC832" s="41">
        <v>0</v>
      </c>
      <c r="AD832" s="41">
        <v>0</v>
      </c>
      <c r="AE832" s="49"/>
      <c r="AF832" s="43">
        <v>8500</v>
      </c>
      <c r="AG832" s="43">
        <v>3000</v>
      </c>
      <c r="AH832" s="43">
        <v>3000</v>
      </c>
      <c r="AI832" s="43">
        <v>0</v>
      </c>
      <c r="AJ832" s="49"/>
      <c r="AK832" s="45">
        <v>10500</v>
      </c>
      <c r="AL832" s="45">
        <v>8000</v>
      </c>
      <c r="AM832" s="45">
        <v>8000</v>
      </c>
      <c r="AN832" s="45">
        <v>0</v>
      </c>
      <c r="AO832" s="49"/>
      <c r="AP832" s="28">
        <v>10500</v>
      </c>
      <c r="AQ832" s="28" t="s">
        <v>4422</v>
      </c>
      <c r="AR832" s="28" t="s">
        <v>4422</v>
      </c>
      <c r="AS832" s="49"/>
      <c r="AT832" s="31">
        <v>100</v>
      </c>
      <c r="AU832" s="31">
        <v>100</v>
      </c>
      <c r="AV832" s="60">
        <v>44645</v>
      </c>
    </row>
    <row r="833" spans="1:48" x14ac:dyDescent="0.35">
      <c r="A833" s="28" t="s">
        <v>5689</v>
      </c>
      <c r="B833" s="28">
        <v>812</v>
      </c>
      <c r="C833" s="66">
        <v>3530</v>
      </c>
      <c r="D833" s="28">
        <v>3530</v>
      </c>
      <c r="E833" s="28" t="s">
        <v>1153</v>
      </c>
      <c r="F833" s="28" t="s">
        <v>12</v>
      </c>
      <c r="G833" s="28" t="s">
        <v>12</v>
      </c>
      <c r="H833" s="28" t="s">
        <v>1893</v>
      </c>
      <c r="I833" s="30"/>
      <c r="J833" s="28" t="s">
        <v>2439</v>
      </c>
      <c r="K833" s="28" t="s">
        <v>2761</v>
      </c>
      <c r="L833" s="28"/>
      <c r="M833" s="28"/>
      <c r="N833" s="31">
        <v>403298810728</v>
      </c>
      <c r="O833" s="31" t="s">
        <v>5344</v>
      </c>
      <c r="P833" s="28">
        <v>9000998070</v>
      </c>
      <c r="Q833" s="28" t="s">
        <v>2762</v>
      </c>
      <c r="R833" s="28" t="s">
        <v>97</v>
      </c>
      <c r="S833" s="49"/>
      <c r="T833" s="28" t="s">
        <v>2937</v>
      </c>
      <c r="U833" s="49"/>
      <c r="V833" s="47">
        <v>34800</v>
      </c>
      <c r="W833" s="47">
        <v>34800</v>
      </c>
      <c r="X833" s="47">
        <v>0</v>
      </c>
      <c r="Y833" s="47">
        <v>34800</v>
      </c>
      <c r="Z833" s="49"/>
      <c r="AA833" s="41">
        <v>15800</v>
      </c>
      <c r="AB833" s="41">
        <v>15800</v>
      </c>
      <c r="AC833" s="41">
        <v>0</v>
      </c>
      <c r="AD833" s="41">
        <v>15800</v>
      </c>
      <c r="AE833" s="49"/>
      <c r="AF833" s="43">
        <v>8500</v>
      </c>
      <c r="AG833" s="43">
        <v>8500</v>
      </c>
      <c r="AH833" s="43">
        <v>0</v>
      </c>
      <c r="AI833" s="43">
        <v>8500</v>
      </c>
      <c r="AJ833" s="49"/>
      <c r="AK833" s="45">
        <v>10500</v>
      </c>
      <c r="AL833" s="45">
        <v>10500</v>
      </c>
      <c r="AM833" s="45">
        <v>0</v>
      </c>
      <c r="AN833" s="45">
        <v>10500</v>
      </c>
      <c r="AO833" s="49"/>
      <c r="AP833" s="28">
        <v>10500</v>
      </c>
      <c r="AQ833" s="28" t="s">
        <v>4422</v>
      </c>
      <c r="AR833" s="28" t="s">
        <v>4422</v>
      </c>
      <c r="AS833" s="49"/>
      <c r="AT833" s="31">
        <v>0</v>
      </c>
      <c r="AU833" s="31">
        <v>0</v>
      </c>
      <c r="AV833" s="60">
        <v>0</v>
      </c>
    </row>
    <row r="834" spans="1:48" x14ac:dyDescent="0.35">
      <c r="A834" s="28" t="s">
        <v>5689</v>
      </c>
      <c r="B834" s="28">
        <v>813</v>
      </c>
      <c r="C834" s="66">
        <v>3897</v>
      </c>
      <c r="D834" s="28" t="s">
        <v>4925</v>
      </c>
      <c r="E834" s="35" t="s">
        <v>1052</v>
      </c>
      <c r="F834" s="35" t="s">
        <v>12</v>
      </c>
      <c r="G834" s="28" t="s">
        <v>12</v>
      </c>
      <c r="H834" s="35" t="s">
        <v>1893</v>
      </c>
      <c r="I834" s="38"/>
      <c r="J834" s="35" t="s">
        <v>2440</v>
      </c>
      <c r="K834" s="35" t="s">
        <v>2760</v>
      </c>
      <c r="L834" s="35"/>
      <c r="M834" s="35"/>
      <c r="N834" s="37"/>
      <c r="O834" s="37" t="s">
        <v>2941</v>
      </c>
      <c r="P834" s="35">
        <v>9010712179</v>
      </c>
      <c r="Q834" s="35" t="s">
        <v>2764</v>
      </c>
      <c r="R834" s="35" t="s">
        <v>187</v>
      </c>
      <c r="S834" s="49"/>
      <c r="T834" s="35" t="s">
        <v>2937</v>
      </c>
      <c r="U834" s="49"/>
      <c r="V834" s="47">
        <v>28500</v>
      </c>
      <c r="W834" s="47">
        <v>28500</v>
      </c>
      <c r="X834" s="47">
        <v>0</v>
      </c>
      <c r="Y834" s="47">
        <v>28500</v>
      </c>
      <c r="Z834" s="49"/>
      <c r="AA834" s="41">
        <v>2500</v>
      </c>
      <c r="AB834" s="41">
        <v>2500</v>
      </c>
      <c r="AC834" s="41">
        <v>0</v>
      </c>
      <c r="AD834" s="41">
        <v>2500</v>
      </c>
      <c r="AE834" s="49"/>
      <c r="AF834" s="43">
        <v>8500</v>
      </c>
      <c r="AG834" s="43">
        <v>8500</v>
      </c>
      <c r="AH834" s="43">
        <v>0</v>
      </c>
      <c r="AI834" s="43">
        <v>8500</v>
      </c>
      <c r="AJ834" s="49"/>
      <c r="AK834" s="45">
        <v>17500</v>
      </c>
      <c r="AL834" s="45">
        <v>17500</v>
      </c>
      <c r="AM834" s="45">
        <v>0</v>
      </c>
      <c r="AN834" s="45">
        <v>17500</v>
      </c>
      <c r="AO834" s="49"/>
      <c r="AP834" s="35">
        <v>10500</v>
      </c>
      <c r="AQ834" s="35">
        <v>7000</v>
      </c>
      <c r="AR834" s="35" t="s">
        <v>4422</v>
      </c>
      <c r="AS834" s="49"/>
      <c r="AT834" s="37">
        <v>0</v>
      </c>
      <c r="AU834" s="37">
        <v>0</v>
      </c>
      <c r="AV834" s="60">
        <v>0</v>
      </c>
    </row>
    <row r="835" spans="1:48" x14ac:dyDescent="0.35">
      <c r="A835" s="28" t="s">
        <v>5689</v>
      </c>
      <c r="B835" s="28">
        <v>814</v>
      </c>
      <c r="C835" s="28">
        <v>3577</v>
      </c>
      <c r="D835" s="28">
        <v>3577</v>
      </c>
      <c r="E835" s="28" t="s">
        <v>2911</v>
      </c>
      <c r="F835" s="28" t="s">
        <v>12</v>
      </c>
      <c r="G835" s="28" t="s">
        <v>12</v>
      </c>
      <c r="H835" s="28" t="s">
        <v>1893</v>
      </c>
      <c r="I835" s="30"/>
      <c r="J835" s="28" t="s">
        <v>2441</v>
      </c>
      <c r="K835" s="28" t="s">
        <v>2761</v>
      </c>
      <c r="L835" s="28"/>
      <c r="M835" s="28"/>
      <c r="N835" s="31">
        <v>762434451504</v>
      </c>
      <c r="O835" s="31" t="s">
        <v>5345</v>
      </c>
      <c r="P835" s="28">
        <v>9502727820</v>
      </c>
      <c r="Q835" s="28" t="s">
        <v>2764</v>
      </c>
      <c r="R835" s="28" t="s">
        <v>82</v>
      </c>
      <c r="S835" s="49"/>
      <c r="T835" s="28">
        <v>110</v>
      </c>
      <c r="U835" s="49"/>
      <c r="V835" s="47">
        <v>26000</v>
      </c>
      <c r="W835" s="47">
        <v>13000</v>
      </c>
      <c r="X835" s="47">
        <v>13000</v>
      </c>
      <c r="Y835" s="47">
        <v>0</v>
      </c>
      <c r="Z835" s="49"/>
      <c r="AA835" s="41">
        <v>0</v>
      </c>
      <c r="AB835" s="41">
        <v>0</v>
      </c>
      <c r="AC835" s="41">
        <v>0</v>
      </c>
      <c r="AD835" s="41">
        <v>0</v>
      </c>
      <c r="AE835" s="49"/>
      <c r="AF835" s="43">
        <v>8500</v>
      </c>
      <c r="AG835" s="43">
        <v>0</v>
      </c>
      <c r="AH835" s="43">
        <v>2000</v>
      </c>
      <c r="AI835" s="43">
        <v>-2000</v>
      </c>
      <c r="AJ835" s="49"/>
      <c r="AK835" s="45">
        <v>17500</v>
      </c>
      <c r="AL835" s="45">
        <v>13000</v>
      </c>
      <c r="AM835" s="45">
        <v>11000</v>
      </c>
      <c r="AN835" s="45">
        <v>2000</v>
      </c>
      <c r="AO835" s="49"/>
      <c r="AP835" s="28">
        <v>10500</v>
      </c>
      <c r="AQ835" s="28">
        <v>7000</v>
      </c>
      <c r="AR835" s="28" t="s">
        <v>4422</v>
      </c>
      <c r="AS835" s="49"/>
      <c r="AT835" s="31">
        <v>100</v>
      </c>
      <c r="AU835" s="31">
        <v>84.615384615384613</v>
      </c>
      <c r="AV835" s="60">
        <v>44665</v>
      </c>
    </row>
    <row r="836" spans="1:48" x14ac:dyDescent="0.35">
      <c r="A836" s="28" t="s">
        <v>5690</v>
      </c>
      <c r="B836" s="28">
        <v>815</v>
      </c>
      <c r="C836" s="28">
        <v>3576</v>
      </c>
      <c r="D836" s="28">
        <v>3576</v>
      </c>
      <c r="E836" s="35" t="s">
        <v>1154</v>
      </c>
      <c r="F836" s="35" t="s">
        <v>12</v>
      </c>
      <c r="G836" s="28" t="s">
        <v>12</v>
      </c>
      <c r="H836" s="35" t="s">
        <v>1893</v>
      </c>
      <c r="I836" s="38"/>
      <c r="J836" s="35" t="s">
        <v>2424</v>
      </c>
      <c r="K836" s="35" t="s">
        <v>2760</v>
      </c>
      <c r="L836" s="35"/>
      <c r="M836" s="35"/>
      <c r="N836" s="37"/>
      <c r="O836" s="37" t="s">
        <v>2941</v>
      </c>
      <c r="P836" s="35">
        <v>9666062504</v>
      </c>
      <c r="Q836" s="35" t="s">
        <v>2764</v>
      </c>
      <c r="R836" s="35" t="s">
        <v>61</v>
      </c>
      <c r="S836" s="49"/>
      <c r="T836" s="35" t="s">
        <v>2937</v>
      </c>
      <c r="U836" s="49"/>
      <c r="V836" s="47">
        <v>26000</v>
      </c>
      <c r="W836" s="47">
        <v>26000</v>
      </c>
      <c r="X836" s="47">
        <v>0</v>
      </c>
      <c r="Y836" s="47">
        <v>26000</v>
      </c>
      <c r="Z836" s="49"/>
      <c r="AA836" s="41">
        <v>0</v>
      </c>
      <c r="AB836" s="41">
        <v>0</v>
      </c>
      <c r="AC836" s="41">
        <v>0</v>
      </c>
      <c r="AD836" s="41">
        <v>0</v>
      </c>
      <c r="AE836" s="49"/>
      <c r="AF836" s="43">
        <v>8500</v>
      </c>
      <c r="AG836" s="43">
        <v>8500</v>
      </c>
      <c r="AH836" s="43">
        <v>0</v>
      </c>
      <c r="AI836" s="43">
        <v>8500</v>
      </c>
      <c r="AJ836" s="49"/>
      <c r="AK836" s="45">
        <v>17500</v>
      </c>
      <c r="AL836" s="45">
        <v>17500</v>
      </c>
      <c r="AM836" s="45">
        <v>0</v>
      </c>
      <c r="AN836" s="45">
        <v>17500</v>
      </c>
      <c r="AO836" s="49"/>
      <c r="AP836" s="35">
        <v>10500</v>
      </c>
      <c r="AQ836" s="35">
        <v>7000</v>
      </c>
      <c r="AR836" s="35" t="s">
        <v>4422</v>
      </c>
      <c r="AS836" s="49"/>
      <c r="AT836" s="37">
        <v>0</v>
      </c>
      <c r="AU836" s="37">
        <v>0</v>
      </c>
      <c r="AV836" s="60">
        <v>0</v>
      </c>
    </row>
    <row r="837" spans="1:48" x14ac:dyDescent="0.35">
      <c r="A837" s="28" t="s">
        <v>5690</v>
      </c>
      <c r="B837" s="28">
        <v>816</v>
      </c>
      <c r="C837" s="66">
        <v>3578</v>
      </c>
      <c r="D837" s="28">
        <v>3578</v>
      </c>
      <c r="E837" s="28" t="s">
        <v>1155</v>
      </c>
      <c r="F837" s="28" t="s">
        <v>12</v>
      </c>
      <c r="G837" s="28" t="s">
        <v>12</v>
      </c>
      <c r="H837" s="28" t="s">
        <v>1893</v>
      </c>
      <c r="I837" s="30"/>
      <c r="J837" s="28" t="s">
        <v>2420</v>
      </c>
      <c r="K837" s="28" t="s">
        <v>2761</v>
      </c>
      <c r="L837" s="28"/>
      <c r="M837" s="28"/>
      <c r="N837" s="31">
        <v>734245110186</v>
      </c>
      <c r="O837" s="31" t="s">
        <v>4499</v>
      </c>
      <c r="P837" s="28">
        <v>9652260392</v>
      </c>
      <c r="Q837" s="28" t="s">
        <v>2764</v>
      </c>
      <c r="R837" s="28" t="s">
        <v>62</v>
      </c>
      <c r="S837" s="49"/>
      <c r="T837" s="28">
        <v>398</v>
      </c>
      <c r="U837" s="49"/>
      <c r="V837" s="47">
        <v>27000</v>
      </c>
      <c r="W837" s="47">
        <v>18000</v>
      </c>
      <c r="X837" s="47">
        <v>13500</v>
      </c>
      <c r="Y837" s="47">
        <v>4500</v>
      </c>
      <c r="Z837" s="49"/>
      <c r="AA837" s="41">
        <v>0</v>
      </c>
      <c r="AB837" s="41">
        <v>0</v>
      </c>
      <c r="AC837" s="41">
        <v>0</v>
      </c>
      <c r="AD837" s="41">
        <v>0</v>
      </c>
      <c r="AE837" s="49"/>
      <c r="AF837" s="43">
        <v>8500</v>
      </c>
      <c r="AG837" s="43">
        <v>3000</v>
      </c>
      <c r="AH837" s="43">
        <v>0</v>
      </c>
      <c r="AI837" s="43">
        <v>3000</v>
      </c>
      <c r="AJ837" s="49"/>
      <c r="AK837" s="45">
        <v>18500</v>
      </c>
      <c r="AL837" s="45">
        <v>15000</v>
      </c>
      <c r="AM837" s="45">
        <v>13500</v>
      </c>
      <c r="AN837" s="45">
        <v>1500</v>
      </c>
      <c r="AO837" s="49"/>
      <c r="AP837" s="28">
        <v>10500</v>
      </c>
      <c r="AQ837" s="28">
        <v>8000</v>
      </c>
      <c r="AR837" s="28" t="s">
        <v>4422</v>
      </c>
      <c r="AS837" s="49"/>
      <c r="AT837" s="31">
        <v>75</v>
      </c>
      <c r="AU837" s="31">
        <v>90</v>
      </c>
      <c r="AV837" s="60">
        <v>44631</v>
      </c>
    </row>
    <row r="838" spans="1:48" x14ac:dyDescent="0.35">
      <c r="A838" s="28" t="s">
        <v>5690</v>
      </c>
      <c r="B838" s="28">
        <v>817</v>
      </c>
      <c r="C838" s="66">
        <v>3579</v>
      </c>
      <c r="D838" s="28">
        <v>3579</v>
      </c>
      <c r="E838" s="28" t="s">
        <v>1156</v>
      </c>
      <c r="F838" s="28" t="s">
        <v>12</v>
      </c>
      <c r="G838" s="28" t="s">
        <v>12</v>
      </c>
      <c r="H838" s="28" t="s">
        <v>1893</v>
      </c>
      <c r="I838" s="30"/>
      <c r="J838" s="28" t="s">
        <v>2387</v>
      </c>
      <c r="K838" s="28" t="s">
        <v>2761</v>
      </c>
      <c r="L838" s="28"/>
      <c r="M838" s="28"/>
      <c r="N838" s="31"/>
      <c r="O838" s="31" t="s">
        <v>2941</v>
      </c>
      <c r="P838" s="28">
        <v>9908120478</v>
      </c>
      <c r="Q838" s="28" t="s">
        <v>2762</v>
      </c>
      <c r="R838" s="28" t="s">
        <v>97</v>
      </c>
      <c r="S838" s="49"/>
      <c r="T838" s="28" t="s">
        <v>2937</v>
      </c>
      <c r="U838" s="49"/>
      <c r="V838" s="47">
        <v>29000</v>
      </c>
      <c r="W838" s="47">
        <v>29000</v>
      </c>
      <c r="X838" s="47">
        <v>5000</v>
      </c>
      <c r="Y838" s="47">
        <v>24000</v>
      </c>
      <c r="Z838" s="49"/>
      <c r="AA838" s="41">
        <v>10000</v>
      </c>
      <c r="AB838" s="41">
        <v>10000</v>
      </c>
      <c r="AC838" s="41">
        <v>5000</v>
      </c>
      <c r="AD838" s="41">
        <v>5000</v>
      </c>
      <c r="AE838" s="49"/>
      <c r="AF838" s="43">
        <v>8500</v>
      </c>
      <c r="AG838" s="43">
        <v>8500</v>
      </c>
      <c r="AH838" s="43">
        <v>0</v>
      </c>
      <c r="AI838" s="43">
        <v>8500</v>
      </c>
      <c r="AJ838" s="49"/>
      <c r="AK838" s="45">
        <v>10500</v>
      </c>
      <c r="AL838" s="45">
        <v>10500</v>
      </c>
      <c r="AM838" s="45">
        <v>0</v>
      </c>
      <c r="AN838" s="45">
        <v>10500</v>
      </c>
      <c r="AO838" s="49"/>
      <c r="AP838" s="28">
        <v>10500</v>
      </c>
      <c r="AQ838" s="28" t="s">
        <v>4422</v>
      </c>
      <c r="AR838" s="28" t="s">
        <v>4422</v>
      </c>
      <c r="AS838" s="49"/>
      <c r="AT838" s="31">
        <v>17.241379310344829</v>
      </c>
      <c r="AU838" s="31">
        <v>0</v>
      </c>
      <c r="AV838" s="60">
        <v>44669</v>
      </c>
    </row>
    <row r="839" spans="1:48" x14ac:dyDescent="0.35">
      <c r="A839" s="28" t="s">
        <v>5690</v>
      </c>
      <c r="B839" s="28">
        <v>818</v>
      </c>
      <c r="C839" s="28">
        <v>3659</v>
      </c>
      <c r="D839" s="28">
        <v>3659</v>
      </c>
      <c r="E839" s="35" t="s">
        <v>1157</v>
      </c>
      <c r="F839" s="35" t="s">
        <v>12</v>
      </c>
      <c r="G839" s="28" t="s">
        <v>12</v>
      </c>
      <c r="H839" s="35" t="s">
        <v>1893</v>
      </c>
      <c r="I839" s="38"/>
      <c r="J839" s="35" t="s">
        <v>2278</v>
      </c>
      <c r="K839" s="35" t="s">
        <v>2760</v>
      </c>
      <c r="L839" s="35"/>
      <c r="M839" s="35"/>
      <c r="N839" s="37"/>
      <c r="O839" s="37" t="s">
        <v>2941</v>
      </c>
      <c r="P839" s="35">
        <v>9849450342</v>
      </c>
      <c r="Q839" s="35" t="s">
        <v>2764</v>
      </c>
      <c r="R839" s="35" t="s">
        <v>56</v>
      </c>
      <c r="S839" s="49"/>
      <c r="T839" s="35" t="s">
        <v>2937</v>
      </c>
      <c r="U839" s="49"/>
      <c r="V839" s="47">
        <v>47500</v>
      </c>
      <c r="W839" s="47">
        <v>47500</v>
      </c>
      <c r="X839" s="47">
        <v>0</v>
      </c>
      <c r="Y839" s="47">
        <v>47500</v>
      </c>
      <c r="Z839" s="49"/>
      <c r="AA839" s="41">
        <v>20500</v>
      </c>
      <c r="AB839" s="41">
        <v>20500</v>
      </c>
      <c r="AC839" s="41">
        <v>0</v>
      </c>
      <c r="AD839" s="41">
        <v>20500</v>
      </c>
      <c r="AE839" s="49"/>
      <c r="AF839" s="43">
        <v>8500</v>
      </c>
      <c r="AG839" s="43">
        <v>8500</v>
      </c>
      <c r="AH839" s="43">
        <v>0</v>
      </c>
      <c r="AI839" s="43">
        <v>8500</v>
      </c>
      <c r="AJ839" s="49"/>
      <c r="AK839" s="45">
        <v>18500</v>
      </c>
      <c r="AL839" s="45">
        <v>18500</v>
      </c>
      <c r="AM839" s="45">
        <v>0</v>
      </c>
      <c r="AN839" s="45">
        <v>18500</v>
      </c>
      <c r="AO839" s="49"/>
      <c r="AP839" s="35">
        <v>10500</v>
      </c>
      <c r="AQ839" s="35">
        <v>8000</v>
      </c>
      <c r="AR839" s="35" t="s">
        <v>4422</v>
      </c>
      <c r="AS839" s="49"/>
      <c r="AT839" s="37">
        <v>0</v>
      </c>
      <c r="AU839" s="37">
        <v>0</v>
      </c>
      <c r="AV839" s="60">
        <v>0</v>
      </c>
    </row>
    <row r="840" spans="1:48" x14ac:dyDescent="0.35">
      <c r="A840" s="28" t="s">
        <v>5690</v>
      </c>
      <c r="B840" s="28">
        <v>819</v>
      </c>
      <c r="C840" s="66">
        <v>3580</v>
      </c>
      <c r="D840" s="28">
        <v>3580</v>
      </c>
      <c r="E840" s="35" t="s">
        <v>1158</v>
      </c>
      <c r="F840" s="35" t="s">
        <v>12</v>
      </c>
      <c r="G840" s="28" t="s">
        <v>12</v>
      </c>
      <c r="H840" s="35" t="s">
        <v>1893</v>
      </c>
      <c r="I840" s="38"/>
      <c r="J840" s="35" t="s">
        <v>1902</v>
      </c>
      <c r="K840" s="35" t="s">
        <v>2760</v>
      </c>
      <c r="L840" s="35"/>
      <c r="M840" s="35"/>
      <c r="N840" s="37"/>
      <c r="O840" s="37" t="s">
        <v>2941</v>
      </c>
      <c r="P840" s="35">
        <v>7382241146</v>
      </c>
      <c r="Q840" s="35" t="s">
        <v>2764</v>
      </c>
      <c r="R840" s="35" t="s">
        <v>103</v>
      </c>
      <c r="S840" s="49"/>
      <c r="T840" s="35" t="s">
        <v>2937</v>
      </c>
      <c r="U840" s="49"/>
      <c r="V840" s="47">
        <v>46500</v>
      </c>
      <c r="W840" s="47">
        <v>46500</v>
      </c>
      <c r="X840" s="47">
        <v>0</v>
      </c>
      <c r="Y840" s="47">
        <v>46500</v>
      </c>
      <c r="Z840" s="49"/>
      <c r="AA840" s="41">
        <v>22500</v>
      </c>
      <c r="AB840" s="41">
        <v>22500</v>
      </c>
      <c r="AC840" s="41">
        <v>0</v>
      </c>
      <c r="AD840" s="41">
        <v>22500</v>
      </c>
      <c r="AE840" s="49"/>
      <c r="AF840" s="43">
        <v>8500</v>
      </c>
      <c r="AG840" s="43">
        <v>8500</v>
      </c>
      <c r="AH840" s="43">
        <v>0</v>
      </c>
      <c r="AI840" s="43">
        <v>8500</v>
      </c>
      <c r="AJ840" s="49"/>
      <c r="AK840" s="45">
        <v>15500</v>
      </c>
      <c r="AL840" s="45">
        <v>15500</v>
      </c>
      <c r="AM840" s="45">
        <v>0</v>
      </c>
      <c r="AN840" s="45">
        <v>15500</v>
      </c>
      <c r="AO840" s="49"/>
      <c r="AP840" s="35">
        <v>10500</v>
      </c>
      <c r="AQ840" s="35">
        <v>5000</v>
      </c>
      <c r="AR840" s="35" t="s">
        <v>4422</v>
      </c>
      <c r="AS840" s="49"/>
      <c r="AT840" s="37">
        <v>0</v>
      </c>
      <c r="AU840" s="37">
        <v>0</v>
      </c>
      <c r="AV840" s="60">
        <v>0</v>
      </c>
    </row>
    <row r="841" spans="1:48" x14ac:dyDescent="0.35">
      <c r="A841" s="28" t="s">
        <v>5690</v>
      </c>
      <c r="B841" s="28">
        <v>820</v>
      </c>
      <c r="C841" s="66">
        <v>3879</v>
      </c>
      <c r="D841" s="28" t="s">
        <v>1864</v>
      </c>
      <c r="E841" s="35" t="s">
        <v>1159</v>
      </c>
      <c r="F841" s="35" t="s">
        <v>12</v>
      </c>
      <c r="G841" s="28" t="s">
        <v>12</v>
      </c>
      <c r="H841" s="35" t="s">
        <v>1893</v>
      </c>
      <c r="I841" s="38"/>
      <c r="J841" s="35" t="s">
        <v>2338</v>
      </c>
      <c r="K841" s="35" t="s">
        <v>2760</v>
      </c>
      <c r="L841" s="35"/>
      <c r="M841" s="35"/>
      <c r="N841" s="37"/>
      <c r="O841" s="37" t="s">
        <v>2941</v>
      </c>
      <c r="P841" s="35">
        <v>9701899141</v>
      </c>
      <c r="Q841" s="35" t="s">
        <v>2762</v>
      </c>
      <c r="R841" s="35" t="s">
        <v>102</v>
      </c>
      <c r="S841" s="49"/>
      <c r="T841" s="35" t="s">
        <v>2937</v>
      </c>
      <c r="U841" s="49"/>
      <c r="V841" s="47">
        <v>21000</v>
      </c>
      <c r="W841" s="47">
        <v>21000</v>
      </c>
      <c r="X841" s="47">
        <v>0</v>
      </c>
      <c r="Y841" s="47">
        <v>21000</v>
      </c>
      <c r="Z841" s="49"/>
      <c r="AA841" s="41">
        <v>2000</v>
      </c>
      <c r="AB841" s="41">
        <v>2000</v>
      </c>
      <c r="AC841" s="41">
        <v>0</v>
      </c>
      <c r="AD841" s="41">
        <v>2000</v>
      </c>
      <c r="AE841" s="49"/>
      <c r="AF841" s="43">
        <v>8500</v>
      </c>
      <c r="AG841" s="43">
        <v>8500</v>
      </c>
      <c r="AH841" s="43">
        <v>0</v>
      </c>
      <c r="AI841" s="43">
        <v>8500</v>
      </c>
      <c r="AJ841" s="49"/>
      <c r="AK841" s="45">
        <v>10500</v>
      </c>
      <c r="AL841" s="45">
        <v>10500</v>
      </c>
      <c r="AM841" s="45">
        <v>0</v>
      </c>
      <c r="AN841" s="45">
        <v>10500</v>
      </c>
      <c r="AO841" s="49"/>
      <c r="AP841" s="35">
        <v>10500</v>
      </c>
      <c r="AQ841" s="35" t="s">
        <v>4422</v>
      </c>
      <c r="AR841" s="35" t="s">
        <v>4422</v>
      </c>
      <c r="AS841" s="49"/>
      <c r="AT841" s="37">
        <v>0</v>
      </c>
      <c r="AU841" s="37">
        <v>0</v>
      </c>
      <c r="AV841" s="60">
        <v>0</v>
      </c>
    </row>
    <row r="842" spans="1:48" x14ac:dyDescent="0.35">
      <c r="A842" s="28" t="s">
        <v>5689</v>
      </c>
      <c r="B842" s="28">
        <v>821</v>
      </c>
      <c r="C842" s="28">
        <v>3582</v>
      </c>
      <c r="D842" s="28">
        <v>3582</v>
      </c>
      <c r="E842" s="28" t="s">
        <v>1160</v>
      </c>
      <c r="F842" s="28" t="s">
        <v>12</v>
      </c>
      <c r="G842" s="28" t="s">
        <v>12</v>
      </c>
      <c r="H842" s="28" t="s">
        <v>1893</v>
      </c>
      <c r="I842" s="30"/>
      <c r="J842" s="28" t="s">
        <v>2442</v>
      </c>
      <c r="K842" s="28" t="s">
        <v>2761</v>
      </c>
      <c r="L842" s="28"/>
      <c r="M842" s="28"/>
      <c r="N842" s="31">
        <v>553278865768</v>
      </c>
      <c r="O842" s="31" t="s">
        <v>5346</v>
      </c>
      <c r="P842" s="28">
        <v>9553198994</v>
      </c>
      <c r="Q842" s="28" t="s">
        <v>2764</v>
      </c>
      <c r="R842" s="28" t="s">
        <v>61</v>
      </c>
      <c r="S842" s="49"/>
      <c r="T842" s="28">
        <v>163</v>
      </c>
      <c r="U842" s="49"/>
      <c r="V842" s="47">
        <v>31500</v>
      </c>
      <c r="W842" s="47">
        <v>13500</v>
      </c>
      <c r="X842" s="47">
        <v>11500</v>
      </c>
      <c r="Y842" s="47">
        <v>2000</v>
      </c>
      <c r="Z842" s="49"/>
      <c r="AA842" s="41">
        <v>5500</v>
      </c>
      <c r="AB842" s="41">
        <v>1500</v>
      </c>
      <c r="AC842" s="41">
        <v>1500</v>
      </c>
      <c r="AD842" s="41">
        <v>0</v>
      </c>
      <c r="AE842" s="49"/>
      <c r="AF842" s="43">
        <v>8500</v>
      </c>
      <c r="AG842" s="43">
        <v>0</v>
      </c>
      <c r="AH842" s="43">
        <v>0</v>
      </c>
      <c r="AI842" s="43">
        <v>0</v>
      </c>
      <c r="AJ842" s="49"/>
      <c r="AK842" s="45">
        <v>17500</v>
      </c>
      <c r="AL842" s="45">
        <v>12000</v>
      </c>
      <c r="AM842" s="45">
        <v>10000</v>
      </c>
      <c r="AN842" s="45">
        <v>2000</v>
      </c>
      <c r="AO842" s="49"/>
      <c r="AP842" s="28">
        <v>10500</v>
      </c>
      <c r="AQ842" s="28">
        <v>7000</v>
      </c>
      <c r="AR842" s="28" t="s">
        <v>4422</v>
      </c>
      <c r="AS842" s="49"/>
      <c r="AT842" s="31">
        <v>85.18518518518519</v>
      </c>
      <c r="AU842" s="31">
        <v>83.333333333333343</v>
      </c>
      <c r="AV842" s="60">
        <v>44646</v>
      </c>
    </row>
    <row r="843" spans="1:48" x14ac:dyDescent="0.35">
      <c r="A843" s="28" t="s">
        <v>5689</v>
      </c>
      <c r="B843" s="28">
        <v>822</v>
      </c>
      <c r="C843" s="66">
        <v>3583</v>
      </c>
      <c r="D843" s="28">
        <v>3583</v>
      </c>
      <c r="E843" s="28" t="s">
        <v>1161</v>
      </c>
      <c r="F843" s="28" t="s">
        <v>12</v>
      </c>
      <c r="G843" s="28" t="s">
        <v>12</v>
      </c>
      <c r="H843" s="28" t="s">
        <v>1893</v>
      </c>
      <c r="I843" s="30"/>
      <c r="J843" s="28" t="s">
        <v>2443</v>
      </c>
      <c r="K843" s="28" t="s">
        <v>2761</v>
      </c>
      <c r="L843" s="28"/>
      <c r="M843" s="28"/>
      <c r="N843" s="31">
        <v>284324157698</v>
      </c>
      <c r="O843" s="31" t="s">
        <v>5347</v>
      </c>
      <c r="P843" s="28">
        <v>9912670113</v>
      </c>
      <c r="Q843" s="28" t="s">
        <v>2764</v>
      </c>
      <c r="R843" s="28" t="s">
        <v>94</v>
      </c>
      <c r="S843" s="49"/>
      <c r="T843" s="28">
        <v>287</v>
      </c>
      <c r="U843" s="49"/>
      <c r="V843" s="47">
        <v>34500</v>
      </c>
      <c r="W843" s="47">
        <v>15000</v>
      </c>
      <c r="X843" s="47">
        <v>8000</v>
      </c>
      <c r="Y843" s="47">
        <v>7000</v>
      </c>
      <c r="Z843" s="49"/>
      <c r="AA843" s="41">
        <v>8500</v>
      </c>
      <c r="AB843" s="41">
        <v>3000</v>
      </c>
      <c r="AC843" s="41">
        <v>3000</v>
      </c>
      <c r="AD843" s="41">
        <v>0</v>
      </c>
      <c r="AE843" s="49"/>
      <c r="AF843" s="43">
        <v>8500</v>
      </c>
      <c r="AG843" s="43">
        <v>0</v>
      </c>
      <c r="AH843" s="43">
        <v>0</v>
      </c>
      <c r="AI843" s="43">
        <v>0</v>
      </c>
      <c r="AJ843" s="49"/>
      <c r="AK843" s="45">
        <v>17500</v>
      </c>
      <c r="AL843" s="45">
        <v>12000</v>
      </c>
      <c r="AM843" s="45">
        <v>5000</v>
      </c>
      <c r="AN843" s="45">
        <v>7000</v>
      </c>
      <c r="AO843" s="49"/>
      <c r="AP843" s="28">
        <v>10500</v>
      </c>
      <c r="AQ843" s="28">
        <v>7000</v>
      </c>
      <c r="AR843" s="28" t="s">
        <v>4422</v>
      </c>
      <c r="AS843" s="49"/>
      <c r="AT843" s="31">
        <v>53.333333333333336</v>
      </c>
      <c r="AU843" s="31">
        <v>41.666666666666671</v>
      </c>
      <c r="AV843" s="60">
        <v>44660</v>
      </c>
    </row>
    <row r="844" spans="1:48" x14ac:dyDescent="0.35">
      <c r="A844" s="28" t="s">
        <v>5689</v>
      </c>
      <c r="B844" s="28">
        <v>823</v>
      </c>
      <c r="C844" s="66">
        <v>3584</v>
      </c>
      <c r="D844" s="28">
        <v>3584</v>
      </c>
      <c r="E844" s="28" t="s">
        <v>1162</v>
      </c>
      <c r="F844" s="28" t="s">
        <v>12</v>
      </c>
      <c r="G844" s="28" t="s">
        <v>12</v>
      </c>
      <c r="H844" s="28" t="s">
        <v>1893</v>
      </c>
      <c r="I844" s="30"/>
      <c r="J844" s="28" t="s">
        <v>2444</v>
      </c>
      <c r="K844" s="28" t="s">
        <v>2761</v>
      </c>
      <c r="L844" s="28"/>
      <c r="M844" s="28"/>
      <c r="N844" s="31">
        <v>945083061698</v>
      </c>
      <c r="O844" s="31" t="s">
        <v>5348</v>
      </c>
      <c r="P844" s="28">
        <v>9948980535</v>
      </c>
      <c r="Q844" s="28" t="s">
        <v>2762</v>
      </c>
      <c r="R844" s="28" t="s">
        <v>75</v>
      </c>
      <c r="S844" s="49"/>
      <c r="T844" s="28" t="s">
        <v>2937</v>
      </c>
      <c r="U844" s="49"/>
      <c r="V844" s="47">
        <v>24500</v>
      </c>
      <c r="W844" s="47">
        <v>24500</v>
      </c>
      <c r="X844" s="47">
        <v>10500</v>
      </c>
      <c r="Y844" s="47">
        <v>14000</v>
      </c>
      <c r="Z844" s="49"/>
      <c r="AA844" s="41">
        <v>5500</v>
      </c>
      <c r="AB844" s="41">
        <v>5500</v>
      </c>
      <c r="AC844" s="41">
        <v>2000</v>
      </c>
      <c r="AD844" s="41">
        <v>3500</v>
      </c>
      <c r="AE844" s="49"/>
      <c r="AF844" s="43">
        <v>8500</v>
      </c>
      <c r="AG844" s="43">
        <v>8500</v>
      </c>
      <c r="AH844" s="43">
        <v>0</v>
      </c>
      <c r="AI844" s="43">
        <v>8500</v>
      </c>
      <c r="AJ844" s="49"/>
      <c r="AK844" s="45">
        <v>10500</v>
      </c>
      <c r="AL844" s="45">
        <v>10500</v>
      </c>
      <c r="AM844" s="45">
        <v>8500</v>
      </c>
      <c r="AN844" s="45">
        <v>2000</v>
      </c>
      <c r="AO844" s="49"/>
      <c r="AP844" s="28">
        <v>10500</v>
      </c>
      <c r="AQ844" s="28" t="s">
        <v>4422</v>
      </c>
      <c r="AR844" s="28" t="s">
        <v>4422</v>
      </c>
      <c r="AS844" s="49"/>
      <c r="AT844" s="31">
        <v>42.857142857142854</v>
      </c>
      <c r="AU844" s="31">
        <v>80.952380952380949</v>
      </c>
      <c r="AV844" s="60">
        <v>44667</v>
      </c>
    </row>
    <row r="845" spans="1:48" x14ac:dyDescent="0.35">
      <c r="A845" s="28" t="s">
        <v>5689</v>
      </c>
      <c r="B845" s="28">
        <v>824</v>
      </c>
      <c r="C845" s="66">
        <v>3585</v>
      </c>
      <c r="D845" s="28">
        <v>3585</v>
      </c>
      <c r="E845" s="28" t="s">
        <v>1163</v>
      </c>
      <c r="F845" s="28" t="s">
        <v>12</v>
      </c>
      <c r="G845" s="28" t="s">
        <v>12</v>
      </c>
      <c r="H845" s="28" t="s">
        <v>1893</v>
      </c>
      <c r="I845" s="30"/>
      <c r="J845" s="28" t="s">
        <v>2445</v>
      </c>
      <c r="K845" s="28" t="s">
        <v>2761</v>
      </c>
      <c r="L845" s="28"/>
      <c r="M845" s="28"/>
      <c r="N845" s="31">
        <v>239626694195</v>
      </c>
      <c r="O845" s="31" t="s">
        <v>5349</v>
      </c>
      <c r="P845" s="28">
        <v>9177666432</v>
      </c>
      <c r="Q845" s="28" t="s">
        <v>2762</v>
      </c>
      <c r="R845" s="28" t="s">
        <v>87</v>
      </c>
      <c r="S845" s="49"/>
      <c r="T845" s="28" t="s">
        <v>2937</v>
      </c>
      <c r="U845" s="49"/>
      <c r="V845" s="47">
        <v>20500</v>
      </c>
      <c r="W845" s="47">
        <v>20500</v>
      </c>
      <c r="X845" s="47">
        <v>7000</v>
      </c>
      <c r="Y845" s="47">
        <v>13500</v>
      </c>
      <c r="Z845" s="49"/>
      <c r="AA845" s="41">
        <v>1500</v>
      </c>
      <c r="AB845" s="41">
        <v>1500</v>
      </c>
      <c r="AC845" s="41">
        <v>1500</v>
      </c>
      <c r="AD845" s="41">
        <v>0</v>
      </c>
      <c r="AE845" s="49"/>
      <c r="AF845" s="43">
        <v>8500</v>
      </c>
      <c r="AG845" s="43">
        <v>8500</v>
      </c>
      <c r="AH845" s="43">
        <v>1000</v>
      </c>
      <c r="AI845" s="43">
        <v>7500</v>
      </c>
      <c r="AJ845" s="49"/>
      <c r="AK845" s="45">
        <v>10500</v>
      </c>
      <c r="AL845" s="45">
        <v>10500</v>
      </c>
      <c r="AM845" s="45">
        <v>4500</v>
      </c>
      <c r="AN845" s="45">
        <v>6000</v>
      </c>
      <c r="AO845" s="49"/>
      <c r="AP845" s="28">
        <v>10500</v>
      </c>
      <c r="AQ845" s="28" t="s">
        <v>4422</v>
      </c>
      <c r="AR845" s="28" t="s">
        <v>4422</v>
      </c>
      <c r="AS845" s="49"/>
      <c r="AT845" s="31">
        <v>34.146341463414636</v>
      </c>
      <c r="AU845" s="31">
        <v>42.857142857142854</v>
      </c>
      <c r="AV845" s="60">
        <v>44643</v>
      </c>
    </row>
    <row r="846" spans="1:48" x14ac:dyDescent="0.35">
      <c r="A846" s="28" t="s">
        <v>5689</v>
      </c>
      <c r="B846" s="28">
        <v>825</v>
      </c>
      <c r="C846" s="66">
        <v>3586</v>
      </c>
      <c r="D846" s="28">
        <v>3586</v>
      </c>
      <c r="E846" s="28" t="s">
        <v>1164</v>
      </c>
      <c r="F846" s="28" t="s">
        <v>12</v>
      </c>
      <c r="G846" s="28" t="s">
        <v>12</v>
      </c>
      <c r="H846" s="28" t="s">
        <v>1893</v>
      </c>
      <c r="I846" s="30"/>
      <c r="J846" s="28" t="s">
        <v>2197</v>
      </c>
      <c r="K846" s="28" t="s">
        <v>2761</v>
      </c>
      <c r="L846" s="28"/>
      <c r="M846" s="28"/>
      <c r="N846" s="31">
        <v>860807176098</v>
      </c>
      <c r="O846" s="31" t="s">
        <v>5350</v>
      </c>
      <c r="P846" s="28">
        <v>7569462266</v>
      </c>
      <c r="Q846" s="28" t="s">
        <v>2762</v>
      </c>
      <c r="R846" s="28" t="s">
        <v>97</v>
      </c>
      <c r="S846" s="49"/>
      <c r="T846" s="28" t="s">
        <v>2937</v>
      </c>
      <c r="U846" s="49"/>
      <c r="V846" s="47">
        <v>19000</v>
      </c>
      <c r="W846" s="47">
        <v>19000</v>
      </c>
      <c r="X846" s="47">
        <v>0</v>
      </c>
      <c r="Y846" s="47">
        <v>19000</v>
      </c>
      <c r="Z846" s="49"/>
      <c r="AA846" s="41">
        <v>0</v>
      </c>
      <c r="AB846" s="41">
        <v>0</v>
      </c>
      <c r="AC846" s="41">
        <v>0</v>
      </c>
      <c r="AD846" s="41">
        <v>0</v>
      </c>
      <c r="AE846" s="49"/>
      <c r="AF846" s="43">
        <v>8500</v>
      </c>
      <c r="AG846" s="43">
        <v>8500</v>
      </c>
      <c r="AH846" s="43">
        <v>0</v>
      </c>
      <c r="AI846" s="43">
        <v>8500</v>
      </c>
      <c r="AJ846" s="49"/>
      <c r="AK846" s="45">
        <v>10500</v>
      </c>
      <c r="AL846" s="45">
        <v>10500</v>
      </c>
      <c r="AM846" s="45">
        <v>0</v>
      </c>
      <c r="AN846" s="45">
        <v>10500</v>
      </c>
      <c r="AO846" s="49"/>
      <c r="AP846" s="28">
        <v>10500</v>
      </c>
      <c r="AQ846" s="28" t="s">
        <v>4422</v>
      </c>
      <c r="AR846" s="28" t="s">
        <v>4422</v>
      </c>
      <c r="AS846" s="49"/>
      <c r="AT846" s="31">
        <v>0</v>
      </c>
      <c r="AU846" s="31">
        <v>0</v>
      </c>
      <c r="AV846" s="60">
        <v>0</v>
      </c>
    </row>
    <row r="847" spans="1:48" x14ac:dyDescent="0.35">
      <c r="A847" s="28" t="s">
        <v>5690</v>
      </c>
      <c r="B847" s="28">
        <v>826</v>
      </c>
      <c r="C847" s="66">
        <v>3587</v>
      </c>
      <c r="D847" s="28">
        <v>3587</v>
      </c>
      <c r="E847" s="28" t="s">
        <v>915</v>
      </c>
      <c r="F847" s="28" t="s">
        <v>12</v>
      </c>
      <c r="G847" s="28" t="s">
        <v>12</v>
      </c>
      <c r="H847" s="28" t="s">
        <v>1893</v>
      </c>
      <c r="I847" s="30"/>
      <c r="J847" s="28" t="s">
        <v>1902</v>
      </c>
      <c r="K847" s="28" t="s">
        <v>2761</v>
      </c>
      <c r="L847" s="28"/>
      <c r="M847" s="28"/>
      <c r="N847" s="31">
        <v>544874758338</v>
      </c>
      <c r="O847" s="31" t="s">
        <v>4500</v>
      </c>
      <c r="P847" s="28">
        <v>9652208282</v>
      </c>
      <c r="Q847" s="28" t="s">
        <v>2764</v>
      </c>
      <c r="R847" s="28" t="s">
        <v>62</v>
      </c>
      <c r="S847" s="49"/>
      <c r="T847" s="28" t="s">
        <v>2937</v>
      </c>
      <c r="U847" s="49"/>
      <c r="V847" s="47">
        <v>27000</v>
      </c>
      <c r="W847" s="47">
        <v>27000</v>
      </c>
      <c r="X847" s="47">
        <v>4500</v>
      </c>
      <c r="Y847" s="47">
        <v>22500</v>
      </c>
      <c r="Z847" s="49"/>
      <c r="AA847" s="41">
        <v>0</v>
      </c>
      <c r="AB847" s="41">
        <v>0</v>
      </c>
      <c r="AC847" s="41">
        <v>0</v>
      </c>
      <c r="AD847" s="41">
        <v>0</v>
      </c>
      <c r="AE847" s="49"/>
      <c r="AF847" s="43">
        <v>8500</v>
      </c>
      <c r="AG847" s="43">
        <v>8500</v>
      </c>
      <c r="AH847" s="43">
        <v>0</v>
      </c>
      <c r="AI847" s="43">
        <v>8500</v>
      </c>
      <c r="AJ847" s="49"/>
      <c r="AK847" s="45">
        <v>18500</v>
      </c>
      <c r="AL847" s="45">
        <v>18500</v>
      </c>
      <c r="AM847" s="45">
        <v>4500</v>
      </c>
      <c r="AN847" s="45">
        <v>14000</v>
      </c>
      <c r="AO847" s="49"/>
      <c r="AP847" s="28">
        <v>10500</v>
      </c>
      <c r="AQ847" s="28">
        <v>8000</v>
      </c>
      <c r="AR847" s="28" t="s">
        <v>4422</v>
      </c>
      <c r="AS847" s="49"/>
      <c r="AT847" s="31">
        <v>16.666666666666664</v>
      </c>
      <c r="AU847" s="31">
        <v>24.324324324324326</v>
      </c>
      <c r="AV847" s="60">
        <v>44620</v>
      </c>
    </row>
    <row r="848" spans="1:48" x14ac:dyDescent="0.35">
      <c r="A848" s="28" t="s">
        <v>5690</v>
      </c>
      <c r="B848" s="28">
        <v>827</v>
      </c>
      <c r="C848" s="28">
        <v>3628</v>
      </c>
      <c r="D848" s="28">
        <v>3628</v>
      </c>
      <c r="E848" s="35" t="s">
        <v>1165</v>
      </c>
      <c r="F848" s="35" t="s">
        <v>12</v>
      </c>
      <c r="G848" s="28" t="s">
        <v>12</v>
      </c>
      <c r="H848" s="35" t="s">
        <v>1893</v>
      </c>
      <c r="I848" s="38"/>
      <c r="J848" s="35" t="s">
        <v>2446</v>
      </c>
      <c r="K848" s="35" t="s">
        <v>2760</v>
      </c>
      <c r="L848" s="35"/>
      <c r="M848" s="35"/>
      <c r="N848" s="37"/>
      <c r="O848" s="37" t="s">
        <v>2941</v>
      </c>
      <c r="P848" s="35">
        <v>9704834062</v>
      </c>
      <c r="Q848" s="35" t="s">
        <v>2764</v>
      </c>
      <c r="R848" s="35" t="s">
        <v>56</v>
      </c>
      <c r="S848" s="49"/>
      <c r="T848" s="35" t="s">
        <v>2937</v>
      </c>
      <c r="U848" s="49"/>
      <c r="V848" s="47">
        <v>32000</v>
      </c>
      <c r="W848" s="47">
        <v>32000</v>
      </c>
      <c r="X848" s="47">
        <v>0</v>
      </c>
      <c r="Y848" s="47">
        <v>32000</v>
      </c>
      <c r="Z848" s="49"/>
      <c r="AA848" s="41">
        <v>5000</v>
      </c>
      <c r="AB848" s="41">
        <v>5000</v>
      </c>
      <c r="AC848" s="41">
        <v>0</v>
      </c>
      <c r="AD848" s="41">
        <v>5000</v>
      </c>
      <c r="AE848" s="49"/>
      <c r="AF848" s="43">
        <v>8500</v>
      </c>
      <c r="AG848" s="43">
        <v>8500</v>
      </c>
      <c r="AH848" s="43">
        <v>0</v>
      </c>
      <c r="AI848" s="43">
        <v>8500</v>
      </c>
      <c r="AJ848" s="49"/>
      <c r="AK848" s="45">
        <v>18500</v>
      </c>
      <c r="AL848" s="45">
        <v>18500</v>
      </c>
      <c r="AM848" s="45">
        <v>0</v>
      </c>
      <c r="AN848" s="45">
        <v>18500</v>
      </c>
      <c r="AO848" s="49"/>
      <c r="AP848" s="35">
        <v>10500</v>
      </c>
      <c r="AQ848" s="35">
        <v>8000</v>
      </c>
      <c r="AR848" s="35" t="s">
        <v>4422</v>
      </c>
      <c r="AS848" s="49"/>
      <c r="AT848" s="37">
        <v>0</v>
      </c>
      <c r="AU848" s="37">
        <v>0</v>
      </c>
      <c r="AV848" s="60">
        <v>0</v>
      </c>
    </row>
    <row r="849" spans="1:48" x14ac:dyDescent="0.35">
      <c r="A849" s="28" t="s">
        <v>5690</v>
      </c>
      <c r="B849" s="28">
        <v>828</v>
      </c>
      <c r="C849" s="66">
        <v>3588</v>
      </c>
      <c r="D849" s="28">
        <v>3588</v>
      </c>
      <c r="E849" s="28" t="s">
        <v>1166</v>
      </c>
      <c r="F849" s="28" t="s">
        <v>12</v>
      </c>
      <c r="G849" s="28" t="s">
        <v>12</v>
      </c>
      <c r="H849" s="28" t="s">
        <v>1893</v>
      </c>
      <c r="I849" s="30"/>
      <c r="J849" s="28" t="s">
        <v>2367</v>
      </c>
      <c r="K849" s="28" t="s">
        <v>2761</v>
      </c>
      <c r="L849" s="28"/>
      <c r="M849" s="28"/>
      <c r="N849" s="31">
        <v>622060995090</v>
      </c>
      <c r="O849" s="31" t="s">
        <v>4501</v>
      </c>
      <c r="P849" s="28">
        <v>9553834303</v>
      </c>
      <c r="Q849" s="28" t="s">
        <v>2764</v>
      </c>
      <c r="R849" s="28" t="s">
        <v>94</v>
      </c>
      <c r="S849" s="49"/>
      <c r="T849" s="28" t="s">
        <v>2937</v>
      </c>
      <c r="U849" s="49"/>
      <c r="V849" s="47">
        <v>27000</v>
      </c>
      <c r="W849" s="47">
        <v>27000</v>
      </c>
      <c r="X849" s="47">
        <v>2000</v>
      </c>
      <c r="Y849" s="47">
        <v>25000</v>
      </c>
      <c r="Z849" s="49"/>
      <c r="AA849" s="41">
        <v>1000</v>
      </c>
      <c r="AB849" s="41">
        <v>1000</v>
      </c>
      <c r="AC849" s="41">
        <v>1000</v>
      </c>
      <c r="AD849" s="41">
        <v>0</v>
      </c>
      <c r="AE849" s="49"/>
      <c r="AF849" s="43">
        <v>8500</v>
      </c>
      <c r="AG849" s="43">
        <v>8500</v>
      </c>
      <c r="AH849" s="43">
        <v>1000</v>
      </c>
      <c r="AI849" s="43">
        <v>7500</v>
      </c>
      <c r="AJ849" s="49"/>
      <c r="AK849" s="45">
        <v>17500</v>
      </c>
      <c r="AL849" s="45">
        <v>17500</v>
      </c>
      <c r="AM849" s="45">
        <v>0</v>
      </c>
      <c r="AN849" s="45">
        <v>17500</v>
      </c>
      <c r="AO849" s="49"/>
      <c r="AP849" s="28">
        <v>10500</v>
      </c>
      <c r="AQ849" s="28">
        <v>7000</v>
      </c>
      <c r="AR849" s="28" t="s">
        <v>4422</v>
      </c>
      <c r="AS849" s="49"/>
      <c r="AT849" s="31">
        <v>7.4074074074074066</v>
      </c>
      <c r="AU849" s="31">
        <v>0</v>
      </c>
      <c r="AV849" s="60">
        <v>44544</v>
      </c>
    </row>
    <row r="850" spans="1:48" x14ac:dyDescent="0.35">
      <c r="A850" s="28" t="s">
        <v>5689</v>
      </c>
      <c r="B850" s="28">
        <v>829</v>
      </c>
      <c r="C850" s="66">
        <v>3590</v>
      </c>
      <c r="D850" s="28">
        <v>3590</v>
      </c>
      <c r="E850" s="28" t="s">
        <v>1167</v>
      </c>
      <c r="F850" s="28" t="s">
        <v>12</v>
      </c>
      <c r="G850" s="28" t="s">
        <v>12</v>
      </c>
      <c r="H850" s="28" t="s">
        <v>1893</v>
      </c>
      <c r="I850" s="30"/>
      <c r="J850" s="28" t="s">
        <v>1919</v>
      </c>
      <c r="K850" s="28" t="s">
        <v>2761</v>
      </c>
      <c r="L850" s="28"/>
      <c r="M850" s="28"/>
      <c r="N850" s="31">
        <v>823834997324</v>
      </c>
      <c r="O850" s="31" t="s">
        <v>5351</v>
      </c>
      <c r="P850" s="28">
        <v>9985132700</v>
      </c>
      <c r="Q850" s="28" t="s">
        <v>2764</v>
      </c>
      <c r="R850" s="28" t="s">
        <v>49</v>
      </c>
      <c r="S850" s="49"/>
      <c r="T850" s="28" t="s">
        <v>2937</v>
      </c>
      <c r="U850" s="49"/>
      <c r="V850" s="47">
        <v>26000</v>
      </c>
      <c r="W850" s="47">
        <v>26000</v>
      </c>
      <c r="X850" s="47">
        <v>3000</v>
      </c>
      <c r="Y850" s="47">
        <v>23000</v>
      </c>
      <c r="Z850" s="49"/>
      <c r="AA850" s="41">
        <v>2000</v>
      </c>
      <c r="AB850" s="41">
        <v>2000</v>
      </c>
      <c r="AC850" s="41">
        <v>2000</v>
      </c>
      <c r="AD850" s="41">
        <v>0</v>
      </c>
      <c r="AE850" s="49"/>
      <c r="AF850" s="43">
        <v>8500</v>
      </c>
      <c r="AG850" s="43">
        <v>8500</v>
      </c>
      <c r="AH850" s="43">
        <v>0</v>
      </c>
      <c r="AI850" s="43">
        <v>8500</v>
      </c>
      <c r="AJ850" s="49"/>
      <c r="AK850" s="45">
        <v>15500</v>
      </c>
      <c r="AL850" s="45">
        <v>15500</v>
      </c>
      <c r="AM850" s="45">
        <v>1000</v>
      </c>
      <c r="AN850" s="45">
        <v>14500</v>
      </c>
      <c r="AO850" s="49"/>
      <c r="AP850" s="28">
        <v>10500</v>
      </c>
      <c r="AQ850" s="28">
        <v>5000</v>
      </c>
      <c r="AR850" s="28" t="s">
        <v>4422</v>
      </c>
      <c r="AS850" s="49"/>
      <c r="AT850" s="31">
        <v>11.538461538461538</v>
      </c>
      <c r="AU850" s="31">
        <v>6.4516129032258061</v>
      </c>
      <c r="AV850" s="60">
        <v>44597</v>
      </c>
    </row>
    <row r="851" spans="1:48" x14ac:dyDescent="0.35">
      <c r="A851" s="28" t="s">
        <v>5689</v>
      </c>
      <c r="B851" s="28">
        <v>830</v>
      </c>
      <c r="C851" s="66">
        <v>3591</v>
      </c>
      <c r="D851" s="28">
        <v>3591</v>
      </c>
      <c r="E851" s="28" t="s">
        <v>1168</v>
      </c>
      <c r="F851" s="28" t="s">
        <v>12</v>
      </c>
      <c r="G851" s="28" t="s">
        <v>12</v>
      </c>
      <c r="H851" s="28" t="s">
        <v>1893</v>
      </c>
      <c r="I851" s="30"/>
      <c r="J851" s="28" t="s">
        <v>2447</v>
      </c>
      <c r="K851" s="28" t="s">
        <v>2761</v>
      </c>
      <c r="L851" s="28"/>
      <c r="M851" s="28"/>
      <c r="N851" s="31">
        <v>902537440538</v>
      </c>
      <c r="O851" s="31" t="s">
        <v>5352</v>
      </c>
      <c r="P851" s="28">
        <v>9959473820</v>
      </c>
      <c r="Q851" s="28" t="s">
        <v>2764</v>
      </c>
      <c r="R851" s="28" t="s">
        <v>108</v>
      </c>
      <c r="S851" s="49"/>
      <c r="T851" s="28">
        <v>82</v>
      </c>
      <c r="U851" s="49"/>
      <c r="V851" s="47">
        <v>28500</v>
      </c>
      <c r="W851" s="47">
        <v>9500</v>
      </c>
      <c r="X851" s="47">
        <v>6000</v>
      </c>
      <c r="Y851" s="47">
        <v>3500</v>
      </c>
      <c r="Z851" s="49"/>
      <c r="AA851" s="41">
        <v>2500</v>
      </c>
      <c r="AB851" s="41">
        <v>2500</v>
      </c>
      <c r="AC851" s="41">
        <v>2500</v>
      </c>
      <c r="AD851" s="41">
        <v>0</v>
      </c>
      <c r="AE851" s="49"/>
      <c r="AF851" s="43">
        <v>8500</v>
      </c>
      <c r="AG851" s="43">
        <v>0</v>
      </c>
      <c r="AH851" s="43">
        <v>0</v>
      </c>
      <c r="AI851" s="43">
        <v>0</v>
      </c>
      <c r="AJ851" s="49"/>
      <c r="AK851" s="45">
        <v>17500</v>
      </c>
      <c r="AL851" s="45">
        <v>7000</v>
      </c>
      <c r="AM851" s="45">
        <v>3500</v>
      </c>
      <c r="AN851" s="45">
        <v>3500</v>
      </c>
      <c r="AO851" s="49"/>
      <c r="AP851" s="28">
        <v>10500</v>
      </c>
      <c r="AQ851" s="28">
        <v>7000</v>
      </c>
      <c r="AR851" s="28" t="s">
        <v>4422</v>
      </c>
      <c r="AS851" s="49"/>
      <c r="AT851" s="31">
        <v>63.157894736842103</v>
      </c>
      <c r="AU851" s="31">
        <v>50</v>
      </c>
      <c r="AV851" s="60">
        <v>44644</v>
      </c>
    </row>
    <row r="852" spans="1:48" x14ac:dyDescent="0.35">
      <c r="A852" s="28" t="s">
        <v>5689</v>
      </c>
      <c r="B852" s="28">
        <v>831</v>
      </c>
      <c r="C852" s="66">
        <v>3646</v>
      </c>
      <c r="D852" s="28">
        <v>3646</v>
      </c>
      <c r="E852" s="28" t="s">
        <v>1169</v>
      </c>
      <c r="F852" s="28" t="s">
        <v>12</v>
      </c>
      <c r="G852" s="28" t="s">
        <v>12</v>
      </c>
      <c r="H852" s="28" t="s">
        <v>1893</v>
      </c>
      <c r="I852" s="30"/>
      <c r="J852" s="28" t="s">
        <v>2448</v>
      </c>
      <c r="K852" s="28" t="s">
        <v>2761</v>
      </c>
      <c r="L852" s="28"/>
      <c r="M852" s="28"/>
      <c r="N852" s="31">
        <v>899798746865</v>
      </c>
      <c r="O852" s="31" t="s">
        <v>5353</v>
      </c>
      <c r="P852" s="28">
        <v>9603306913</v>
      </c>
      <c r="Q852" s="28" t="s">
        <v>2764</v>
      </c>
      <c r="R852" s="28" t="s">
        <v>91</v>
      </c>
      <c r="S852" s="49"/>
      <c r="T852" s="28">
        <v>339</v>
      </c>
      <c r="U852" s="49"/>
      <c r="V852" s="47">
        <v>32000</v>
      </c>
      <c r="W852" s="47">
        <v>22000</v>
      </c>
      <c r="X852" s="47">
        <v>9000</v>
      </c>
      <c r="Y852" s="47">
        <v>13000</v>
      </c>
      <c r="Z852" s="49"/>
      <c r="AA852" s="41">
        <v>5000</v>
      </c>
      <c r="AB852" s="41">
        <v>5000</v>
      </c>
      <c r="AC852" s="41">
        <v>5000</v>
      </c>
      <c r="AD852" s="41">
        <v>0</v>
      </c>
      <c r="AE852" s="49"/>
      <c r="AF852" s="43">
        <v>8500</v>
      </c>
      <c r="AG852" s="43">
        <v>4000</v>
      </c>
      <c r="AH852" s="43">
        <v>0</v>
      </c>
      <c r="AI852" s="43">
        <v>4000</v>
      </c>
      <c r="AJ852" s="49"/>
      <c r="AK852" s="45">
        <v>18500</v>
      </c>
      <c r="AL852" s="45">
        <v>13000</v>
      </c>
      <c r="AM852" s="45">
        <v>4000</v>
      </c>
      <c r="AN852" s="45">
        <v>9000</v>
      </c>
      <c r="AO852" s="49"/>
      <c r="AP852" s="28">
        <v>10500</v>
      </c>
      <c r="AQ852" s="28">
        <v>8000</v>
      </c>
      <c r="AR852" s="28" t="s">
        <v>4422</v>
      </c>
      <c r="AS852" s="49"/>
      <c r="AT852" s="31">
        <v>40.909090909090914</v>
      </c>
      <c r="AU852" s="31">
        <v>30.76923076923077</v>
      </c>
      <c r="AV852" s="60">
        <v>44664</v>
      </c>
    </row>
    <row r="853" spans="1:48" x14ac:dyDescent="0.35">
      <c r="A853" s="28" t="s">
        <v>5690</v>
      </c>
      <c r="B853" s="28">
        <v>832</v>
      </c>
      <c r="C853" s="66">
        <v>3592</v>
      </c>
      <c r="D853" s="28">
        <v>3592</v>
      </c>
      <c r="E853" s="28" t="s">
        <v>1170</v>
      </c>
      <c r="F853" s="28" t="s">
        <v>12</v>
      </c>
      <c r="G853" s="28" t="s">
        <v>12</v>
      </c>
      <c r="H853" s="28" t="s">
        <v>1893</v>
      </c>
      <c r="I853" s="30"/>
      <c r="J853" s="28" t="s">
        <v>2449</v>
      </c>
      <c r="K853" s="28" t="s">
        <v>2761</v>
      </c>
      <c r="L853" s="28"/>
      <c r="M853" s="28"/>
      <c r="N853" s="31">
        <v>797643252991</v>
      </c>
      <c r="O853" s="31" t="s">
        <v>4502</v>
      </c>
      <c r="P853" s="28">
        <v>7569049505</v>
      </c>
      <c r="Q853" s="28" t="s">
        <v>2764</v>
      </c>
      <c r="R853" s="28" t="s">
        <v>61</v>
      </c>
      <c r="S853" s="49"/>
      <c r="T853" s="28" t="s">
        <v>2937</v>
      </c>
      <c r="U853" s="49"/>
      <c r="V853" s="47">
        <v>30500</v>
      </c>
      <c r="W853" s="47">
        <v>30500</v>
      </c>
      <c r="X853" s="47">
        <v>1000</v>
      </c>
      <c r="Y853" s="47">
        <v>29500</v>
      </c>
      <c r="Z853" s="49"/>
      <c r="AA853" s="41">
        <v>4500</v>
      </c>
      <c r="AB853" s="41">
        <v>4500</v>
      </c>
      <c r="AC853" s="41">
        <v>1000</v>
      </c>
      <c r="AD853" s="41">
        <v>3500</v>
      </c>
      <c r="AE853" s="49"/>
      <c r="AF853" s="43">
        <v>8500</v>
      </c>
      <c r="AG853" s="43">
        <v>8500</v>
      </c>
      <c r="AH853" s="43">
        <v>0</v>
      </c>
      <c r="AI853" s="43">
        <v>8500</v>
      </c>
      <c r="AJ853" s="49"/>
      <c r="AK853" s="45">
        <v>17500</v>
      </c>
      <c r="AL853" s="45">
        <v>17500</v>
      </c>
      <c r="AM853" s="45">
        <v>0</v>
      </c>
      <c r="AN853" s="45">
        <v>17500</v>
      </c>
      <c r="AO853" s="49"/>
      <c r="AP853" s="28">
        <v>10500</v>
      </c>
      <c r="AQ853" s="28">
        <v>7000</v>
      </c>
      <c r="AR853" s="28" t="s">
        <v>4422</v>
      </c>
      <c r="AS853" s="49"/>
      <c r="AT853" s="31">
        <v>3.278688524590164</v>
      </c>
      <c r="AU853" s="31">
        <v>0</v>
      </c>
      <c r="AV853" s="60">
        <v>44545</v>
      </c>
    </row>
    <row r="854" spans="1:48" x14ac:dyDescent="0.35">
      <c r="A854" s="28" t="s">
        <v>5689</v>
      </c>
      <c r="B854" s="28">
        <v>833</v>
      </c>
      <c r="C854" s="66">
        <v>3680</v>
      </c>
      <c r="D854" s="28">
        <v>3680</v>
      </c>
      <c r="E854" s="28" t="s">
        <v>1171</v>
      </c>
      <c r="F854" s="28" t="s">
        <v>12</v>
      </c>
      <c r="G854" s="28" t="s">
        <v>12</v>
      </c>
      <c r="H854" s="28" t="s">
        <v>1893</v>
      </c>
      <c r="I854" s="30"/>
      <c r="J854" s="28" t="s">
        <v>1902</v>
      </c>
      <c r="K854" s="28" t="s">
        <v>2761</v>
      </c>
      <c r="L854" s="28"/>
      <c r="M854" s="28"/>
      <c r="N854" s="31">
        <v>770713011590</v>
      </c>
      <c r="O854" s="31" t="s">
        <v>5354</v>
      </c>
      <c r="P854" s="28">
        <v>7993530062</v>
      </c>
      <c r="Q854" s="28" t="s">
        <v>2767</v>
      </c>
      <c r="R854" s="28" t="s">
        <v>169</v>
      </c>
      <c r="S854" s="49"/>
      <c r="T854" s="28">
        <v>30</v>
      </c>
      <c r="U854" s="49"/>
      <c r="V854" s="47">
        <v>36000</v>
      </c>
      <c r="W854" s="47">
        <v>28000</v>
      </c>
      <c r="X854" s="47">
        <v>13000</v>
      </c>
      <c r="Y854" s="47">
        <v>15000</v>
      </c>
      <c r="Z854" s="49"/>
      <c r="AA854" s="41">
        <v>0</v>
      </c>
      <c r="AB854" s="41">
        <v>0</v>
      </c>
      <c r="AC854" s="41">
        <v>0</v>
      </c>
      <c r="AD854" s="41">
        <v>0</v>
      </c>
      <c r="AE854" s="49"/>
      <c r="AF854" s="43">
        <v>8500</v>
      </c>
      <c r="AG854" s="43">
        <v>4000</v>
      </c>
      <c r="AH854" s="43">
        <v>4000</v>
      </c>
      <c r="AI854" s="43">
        <v>0</v>
      </c>
      <c r="AJ854" s="49"/>
      <c r="AK854" s="45">
        <v>27500</v>
      </c>
      <c r="AL854" s="45">
        <v>24000</v>
      </c>
      <c r="AM854" s="45">
        <v>9000</v>
      </c>
      <c r="AN854" s="45">
        <v>15000</v>
      </c>
      <c r="AO854" s="49"/>
      <c r="AP854" s="28">
        <v>10500</v>
      </c>
      <c r="AQ854" s="28" t="s">
        <v>4422</v>
      </c>
      <c r="AR854" s="28">
        <v>17000</v>
      </c>
      <c r="AS854" s="49"/>
      <c r="AT854" s="31">
        <v>46.428571428571431</v>
      </c>
      <c r="AU854" s="31">
        <v>37.5</v>
      </c>
      <c r="AV854" s="60">
        <v>44674</v>
      </c>
    </row>
    <row r="855" spans="1:48" x14ac:dyDescent="0.35">
      <c r="A855" s="28" t="s">
        <v>5689</v>
      </c>
      <c r="B855" s="28">
        <v>834</v>
      </c>
      <c r="C855" s="66">
        <v>3593</v>
      </c>
      <c r="D855" s="28">
        <v>3593</v>
      </c>
      <c r="E855" s="35" t="s">
        <v>1172</v>
      </c>
      <c r="F855" s="35" t="s">
        <v>12</v>
      </c>
      <c r="G855" s="28" t="s">
        <v>12</v>
      </c>
      <c r="H855" s="35" t="s">
        <v>1893</v>
      </c>
      <c r="I855" s="38"/>
      <c r="J855" s="35" t="s">
        <v>1925</v>
      </c>
      <c r="K855" s="35" t="s">
        <v>2760</v>
      </c>
      <c r="L855" s="35"/>
      <c r="M855" s="35"/>
      <c r="N855" s="37"/>
      <c r="O855" s="37" t="s">
        <v>2941</v>
      </c>
      <c r="P855" s="35">
        <v>9948083189</v>
      </c>
      <c r="Q855" s="35" t="s">
        <v>2764</v>
      </c>
      <c r="R855" s="35" t="s">
        <v>39</v>
      </c>
      <c r="S855" s="49"/>
      <c r="T855" s="35" t="s">
        <v>2937</v>
      </c>
      <c r="U855" s="49"/>
      <c r="V855" s="47">
        <v>38500</v>
      </c>
      <c r="W855" s="47">
        <v>38500</v>
      </c>
      <c r="X855" s="47">
        <v>0</v>
      </c>
      <c r="Y855" s="47">
        <v>38500</v>
      </c>
      <c r="Z855" s="49"/>
      <c r="AA855" s="41">
        <v>13500</v>
      </c>
      <c r="AB855" s="41">
        <v>13500</v>
      </c>
      <c r="AC855" s="41">
        <v>0</v>
      </c>
      <c r="AD855" s="41">
        <v>13500</v>
      </c>
      <c r="AE855" s="49"/>
      <c r="AF855" s="43">
        <v>8500</v>
      </c>
      <c r="AG855" s="43">
        <v>8500</v>
      </c>
      <c r="AH855" s="43">
        <v>0</v>
      </c>
      <c r="AI855" s="43">
        <v>8500</v>
      </c>
      <c r="AJ855" s="49"/>
      <c r="AK855" s="45">
        <v>16500</v>
      </c>
      <c r="AL855" s="45">
        <v>16500</v>
      </c>
      <c r="AM855" s="45">
        <v>0</v>
      </c>
      <c r="AN855" s="45">
        <v>16500</v>
      </c>
      <c r="AO855" s="49"/>
      <c r="AP855" s="35">
        <v>10500</v>
      </c>
      <c r="AQ855" s="35">
        <v>6000</v>
      </c>
      <c r="AR855" s="35" t="s">
        <v>4422</v>
      </c>
      <c r="AS855" s="49"/>
      <c r="AT855" s="37">
        <v>0</v>
      </c>
      <c r="AU855" s="37">
        <v>0</v>
      </c>
      <c r="AV855" s="60">
        <v>0</v>
      </c>
    </row>
    <row r="856" spans="1:48" x14ac:dyDescent="0.35">
      <c r="A856" s="28" t="s">
        <v>5689</v>
      </c>
      <c r="B856" s="28">
        <v>835</v>
      </c>
      <c r="C856" s="28">
        <v>3594</v>
      </c>
      <c r="D856" s="28">
        <v>3594</v>
      </c>
      <c r="E856" s="35" t="s">
        <v>1173</v>
      </c>
      <c r="F856" s="35" t="s">
        <v>12</v>
      </c>
      <c r="G856" s="28" t="s">
        <v>12</v>
      </c>
      <c r="H856" s="35" t="s">
        <v>1893</v>
      </c>
      <c r="I856" s="38"/>
      <c r="J856" s="35" t="s">
        <v>1923</v>
      </c>
      <c r="K856" s="35" t="s">
        <v>2760</v>
      </c>
      <c r="L856" s="35"/>
      <c r="M856" s="35"/>
      <c r="N856" s="37"/>
      <c r="O856" s="37" t="s">
        <v>2941</v>
      </c>
      <c r="P856" s="35">
        <v>9951155072</v>
      </c>
      <c r="Q856" s="35" t="s">
        <v>2764</v>
      </c>
      <c r="R856" s="35" t="s">
        <v>61</v>
      </c>
      <c r="S856" s="49"/>
      <c r="T856" s="35" t="s">
        <v>2937</v>
      </c>
      <c r="U856" s="49"/>
      <c r="V856" s="47">
        <v>38500</v>
      </c>
      <c r="W856" s="47">
        <v>38500</v>
      </c>
      <c r="X856" s="47">
        <v>0</v>
      </c>
      <c r="Y856" s="47">
        <v>38500</v>
      </c>
      <c r="Z856" s="49"/>
      <c r="AA856" s="41">
        <v>12500</v>
      </c>
      <c r="AB856" s="41">
        <v>12500</v>
      </c>
      <c r="AC856" s="41">
        <v>0</v>
      </c>
      <c r="AD856" s="41">
        <v>12500</v>
      </c>
      <c r="AE856" s="49"/>
      <c r="AF856" s="43">
        <v>8500</v>
      </c>
      <c r="AG856" s="43">
        <v>8500</v>
      </c>
      <c r="AH856" s="43">
        <v>0</v>
      </c>
      <c r="AI856" s="43">
        <v>8500</v>
      </c>
      <c r="AJ856" s="49"/>
      <c r="AK856" s="45">
        <v>17500</v>
      </c>
      <c r="AL856" s="45">
        <v>17500</v>
      </c>
      <c r="AM856" s="45">
        <v>0</v>
      </c>
      <c r="AN856" s="45">
        <v>17500</v>
      </c>
      <c r="AO856" s="49"/>
      <c r="AP856" s="35">
        <v>10500</v>
      </c>
      <c r="AQ856" s="35">
        <v>7000</v>
      </c>
      <c r="AR856" s="35" t="s">
        <v>4422</v>
      </c>
      <c r="AS856" s="49"/>
      <c r="AT856" s="37">
        <v>0</v>
      </c>
      <c r="AU856" s="37">
        <v>0</v>
      </c>
      <c r="AV856" s="60">
        <v>0</v>
      </c>
    </row>
    <row r="857" spans="1:48" x14ac:dyDescent="0.35">
      <c r="A857" s="28" t="s">
        <v>5689</v>
      </c>
      <c r="B857" s="28">
        <v>836</v>
      </c>
      <c r="C857" s="66">
        <v>3595</v>
      </c>
      <c r="D857" s="28">
        <v>3595</v>
      </c>
      <c r="E857" s="28" t="s">
        <v>1174</v>
      </c>
      <c r="F857" s="28" t="s">
        <v>12</v>
      </c>
      <c r="G857" s="28" t="s">
        <v>12</v>
      </c>
      <c r="H857" s="28" t="s">
        <v>1893</v>
      </c>
      <c r="I857" s="30"/>
      <c r="J857" s="28" t="s">
        <v>2094</v>
      </c>
      <c r="K857" s="28" t="s">
        <v>2761</v>
      </c>
      <c r="L857" s="28"/>
      <c r="M857" s="28"/>
      <c r="N857" s="31">
        <v>609954295405</v>
      </c>
      <c r="O857" s="31" t="s">
        <v>5355</v>
      </c>
      <c r="P857" s="28">
        <v>9121067130</v>
      </c>
      <c r="Q857" s="28" t="s">
        <v>2764</v>
      </c>
      <c r="R857" s="28" t="s">
        <v>62</v>
      </c>
      <c r="S857" s="49"/>
      <c r="T857" s="28" t="s">
        <v>2937</v>
      </c>
      <c r="U857" s="49"/>
      <c r="V857" s="47">
        <v>27000</v>
      </c>
      <c r="W857" s="47">
        <v>27000</v>
      </c>
      <c r="X857" s="47">
        <v>2500</v>
      </c>
      <c r="Y857" s="47">
        <v>24500</v>
      </c>
      <c r="Z857" s="49"/>
      <c r="AA857" s="41">
        <v>0</v>
      </c>
      <c r="AB857" s="41">
        <v>0</v>
      </c>
      <c r="AC857" s="41">
        <v>0</v>
      </c>
      <c r="AD857" s="41">
        <v>0</v>
      </c>
      <c r="AE857" s="49"/>
      <c r="AF857" s="43">
        <v>8500</v>
      </c>
      <c r="AG857" s="43">
        <v>8500</v>
      </c>
      <c r="AH857" s="43">
        <v>0</v>
      </c>
      <c r="AI857" s="43">
        <v>8500</v>
      </c>
      <c r="AJ857" s="49"/>
      <c r="AK857" s="45">
        <v>18500</v>
      </c>
      <c r="AL857" s="45">
        <v>18500</v>
      </c>
      <c r="AM857" s="45">
        <v>2500</v>
      </c>
      <c r="AN857" s="45">
        <v>16000</v>
      </c>
      <c r="AO857" s="49"/>
      <c r="AP857" s="28">
        <v>10500</v>
      </c>
      <c r="AQ857" s="28">
        <v>8000</v>
      </c>
      <c r="AR857" s="28" t="s">
        <v>4422</v>
      </c>
      <c r="AS857" s="49"/>
      <c r="AT857" s="31">
        <v>9.2592592592592595</v>
      </c>
      <c r="AU857" s="31">
        <v>13.513513513513514</v>
      </c>
      <c r="AV857" s="60">
        <v>44607</v>
      </c>
    </row>
    <row r="858" spans="1:48" x14ac:dyDescent="0.35">
      <c r="A858" s="28" t="s">
        <v>5689</v>
      </c>
      <c r="B858" s="28">
        <v>837</v>
      </c>
      <c r="C858" s="66">
        <v>3596</v>
      </c>
      <c r="D858" s="28">
        <v>3596</v>
      </c>
      <c r="E858" s="28" t="s">
        <v>1175</v>
      </c>
      <c r="F858" s="28" t="s">
        <v>12</v>
      </c>
      <c r="G858" s="28" t="s">
        <v>12</v>
      </c>
      <c r="H858" s="28" t="s">
        <v>1893</v>
      </c>
      <c r="I858" s="30"/>
      <c r="J858" s="28" t="s">
        <v>1923</v>
      </c>
      <c r="K858" s="28" t="s">
        <v>2761</v>
      </c>
      <c r="L858" s="28"/>
      <c r="M858" s="28"/>
      <c r="N858" s="31">
        <v>467324606185</v>
      </c>
      <c r="O858" s="31" t="s">
        <v>5356</v>
      </c>
      <c r="P858" s="28">
        <v>9492966559</v>
      </c>
      <c r="Q858" s="28" t="s">
        <v>2762</v>
      </c>
      <c r="R858" s="28" t="s">
        <v>103</v>
      </c>
      <c r="S858" s="49"/>
      <c r="T858" s="28">
        <v>237</v>
      </c>
      <c r="U858" s="49"/>
      <c r="V858" s="47">
        <v>25000</v>
      </c>
      <c r="W858" s="47">
        <v>14500</v>
      </c>
      <c r="X858" s="47">
        <v>9000</v>
      </c>
      <c r="Y858" s="47">
        <v>5500</v>
      </c>
      <c r="Z858" s="49"/>
      <c r="AA858" s="41">
        <v>6000</v>
      </c>
      <c r="AB858" s="41">
        <v>6000</v>
      </c>
      <c r="AC858" s="41">
        <v>6000</v>
      </c>
      <c r="AD858" s="41">
        <v>0</v>
      </c>
      <c r="AE858" s="49"/>
      <c r="AF858" s="43">
        <v>8500</v>
      </c>
      <c r="AG858" s="43">
        <v>0</v>
      </c>
      <c r="AH858" s="43">
        <v>0</v>
      </c>
      <c r="AI858" s="43">
        <v>0</v>
      </c>
      <c r="AJ858" s="49"/>
      <c r="AK858" s="45">
        <v>10500</v>
      </c>
      <c r="AL858" s="45">
        <v>8500</v>
      </c>
      <c r="AM858" s="45">
        <v>3000</v>
      </c>
      <c r="AN858" s="45">
        <v>5500</v>
      </c>
      <c r="AO858" s="49"/>
      <c r="AP858" s="28">
        <v>10500</v>
      </c>
      <c r="AQ858" s="28" t="s">
        <v>4422</v>
      </c>
      <c r="AR858" s="28" t="s">
        <v>4422</v>
      </c>
      <c r="AS858" s="49"/>
      <c r="AT858" s="31">
        <v>62.068965517241381</v>
      </c>
      <c r="AU858" s="31">
        <v>35.294117647058826</v>
      </c>
      <c r="AV858" s="60">
        <v>44648</v>
      </c>
    </row>
    <row r="859" spans="1:48" x14ac:dyDescent="0.35">
      <c r="A859" s="28" t="s">
        <v>5689</v>
      </c>
      <c r="B859" s="28">
        <v>838</v>
      </c>
      <c r="C859" s="66">
        <v>3598</v>
      </c>
      <c r="D859" s="28">
        <v>3598</v>
      </c>
      <c r="E859" s="28" t="s">
        <v>1176</v>
      </c>
      <c r="F859" s="28" t="s">
        <v>12</v>
      </c>
      <c r="G859" s="28" t="s">
        <v>12</v>
      </c>
      <c r="H859" s="28" t="s">
        <v>1893</v>
      </c>
      <c r="I859" s="30"/>
      <c r="J859" s="28" t="s">
        <v>2450</v>
      </c>
      <c r="K859" s="28" t="s">
        <v>2761</v>
      </c>
      <c r="L859" s="28"/>
      <c r="M859" s="28"/>
      <c r="N859" s="31">
        <v>703997757664</v>
      </c>
      <c r="O859" s="31" t="s">
        <v>5357</v>
      </c>
      <c r="P859" s="28">
        <v>9704491634</v>
      </c>
      <c r="Q859" s="28" t="s">
        <v>2762</v>
      </c>
      <c r="R859" s="28" t="s">
        <v>97</v>
      </c>
      <c r="S859" s="49"/>
      <c r="T859" s="28" t="s">
        <v>2937</v>
      </c>
      <c r="U859" s="49"/>
      <c r="V859" s="47">
        <v>21500</v>
      </c>
      <c r="W859" s="47">
        <v>21500</v>
      </c>
      <c r="X859" s="47">
        <v>5500</v>
      </c>
      <c r="Y859" s="47">
        <v>16000</v>
      </c>
      <c r="Z859" s="49"/>
      <c r="AA859" s="41">
        <v>2500</v>
      </c>
      <c r="AB859" s="41">
        <v>2500</v>
      </c>
      <c r="AC859" s="41">
        <v>0</v>
      </c>
      <c r="AD859" s="41">
        <v>2500</v>
      </c>
      <c r="AE859" s="49"/>
      <c r="AF859" s="43">
        <v>8500</v>
      </c>
      <c r="AG859" s="43">
        <v>8500</v>
      </c>
      <c r="AH859" s="43">
        <v>2000</v>
      </c>
      <c r="AI859" s="43">
        <v>6500</v>
      </c>
      <c r="AJ859" s="49"/>
      <c r="AK859" s="45">
        <v>10500</v>
      </c>
      <c r="AL859" s="45">
        <v>10500</v>
      </c>
      <c r="AM859" s="45">
        <v>3500</v>
      </c>
      <c r="AN859" s="45">
        <v>7000</v>
      </c>
      <c r="AO859" s="49"/>
      <c r="AP859" s="28">
        <v>10500</v>
      </c>
      <c r="AQ859" s="28" t="s">
        <v>4422</v>
      </c>
      <c r="AR859" s="28" t="s">
        <v>4422</v>
      </c>
      <c r="AS859" s="49"/>
      <c r="AT859" s="31">
        <v>25.581395348837212</v>
      </c>
      <c r="AU859" s="31">
        <v>33.333333333333329</v>
      </c>
      <c r="AV859" s="60">
        <v>44602</v>
      </c>
    </row>
    <row r="860" spans="1:48" x14ac:dyDescent="0.35">
      <c r="A860" s="28" t="s">
        <v>5689</v>
      </c>
      <c r="B860" s="28">
        <v>839</v>
      </c>
      <c r="C860" s="66">
        <v>4512</v>
      </c>
      <c r="D860" s="28" t="s">
        <v>2860</v>
      </c>
      <c r="E860" s="28" t="s">
        <v>1177</v>
      </c>
      <c r="F860" s="28" t="s">
        <v>12</v>
      </c>
      <c r="G860" s="28" t="s">
        <v>10</v>
      </c>
      <c r="H860" s="28" t="s">
        <v>1893</v>
      </c>
      <c r="I860" s="30"/>
      <c r="J860" s="28" t="s">
        <v>2451</v>
      </c>
      <c r="K860" s="28" t="s">
        <v>2761</v>
      </c>
      <c r="L860" s="28" t="s">
        <v>2826</v>
      </c>
      <c r="M860" s="28"/>
      <c r="N860" s="31">
        <v>597251952518</v>
      </c>
      <c r="O860" s="31" t="s">
        <v>5358</v>
      </c>
      <c r="P860" s="28">
        <v>9908352166</v>
      </c>
      <c r="Q860" s="28" t="s">
        <v>2762</v>
      </c>
      <c r="R860" s="28" t="s">
        <v>87</v>
      </c>
      <c r="S860" s="49"/>
      <c r="T860" s="28">
        <v>225</v>
      </c>
      <c r="U860" s="49"/>
      <c r="V860" s="47">
        <v>19000</v>
      </c>
      <c r="W860" s="47">
        <v>7500</v>
      </c>
      <c r="X860" s="47">
        <v>7500</v>
      </c>
      <c r="Y860" s="47">
        <v>0</v>
      </c>
      <c r="Z860" s="49"/>
      <c r="AA860" s="41">
        <v>0</v>
      </c>
      <c r="AB860" s="41">
        <v>0</v>
      </c>
      <c r="AC860" s="41">
        <v>0</v>
      </c>
      <c r="AD860" s="41">
        <v>0</v>
      </c>
      <c r="AE860" s="49"/>
      <c r="AF860" s="43">
        <v>8500</v>
      </c>
      <c r="AG860" s="43">
        <v>0</v>
      </c>
      <c r="AH860" s="43">
        <v>0</v>
      </c>
      <c r="AI860" s="43">
        <v>0</v>
      </c>
      <c r="AJ860" s="49"/>
      <c r="AK860" s="45">
        <v>10500</v>
      </c>
      <c r="AL860" s="45">
        <v>7500</v>
      </c>
      <c r="AM860" s="45">
        <v>7500</v>
      </c>
      <c r="AN860" s="45">
        <v>0</v>
      </c>
      <c r="AO860" s="49"/>
      <c r="AP860" s="28">
        <v>10500</v>
      </c>
      <c r="AQ860" s="28" t="s">
        <v>4422</v>
      </c>
      <c r="AR860" s="28" t="s">
        <v>4422</v>
      </c>
      <c r="AS860" s="49"/>
      <c r="AT860" s="31">
        <v>100</v>
      </c>
      <c r="AU860" s="31">
        <v>100</v>
      </c>
      <c r="AV860" s="60">
        <v>44644</v>
      </c>
    </row>
    <row r="861" spans="1:48" x14ac:dyDescent="0.35">
      <c r="A861" s="28" t="s">
        <v>5689</v>
      </c>
      <c r="B861" s="28">
        <v>840</v>
      </c>
      <c r="C861" s="28" t="s">
        <v>432</v>
      </c>
      <c r="D861" s="28" t="s">
        <v>432</v>
      </c>
      <c r="E861" s="35" t="s">
        <v>1178</v>
      </c>
      <c r="F861" s="35" t="s">
        <v>12</v>
      </c>
      <c r="G861" s="28" t="s">
        <v>12</v>
      </c>
      <c r="H861" s="35" t="s">
        <v>1893</v>
      </c>
      <c r="I861" s="38"/>
      <c r="J861" s="35" t="s">
        <v>2452</v>
      </c>
      <c r="K861" s="35" t="s">
        <v>2760</v>
      </c>
      <c r="L861" s="35" t="s">
        <v>2834</v>
      </c>
      <c r="M861" s="35"/>
      <c r="N861" s="37"/>
      <c r="O861" s="37" t="s">
        <v>2941</v>
      </c>
      <c r="P861" s="35">
        <v>7729901811</v>
      </c>
      <c r="Q861" s="35" t="s">
        <v>2764</v>
      </c>
      <c r="R861" s="35" t="s">
        <v>59</v>
      </c>
      <c r="S861" s="49"/>
      <c r="T861" s="35" t="s">
        <v>2937</v>
      </c>
      <c r="U861" s="49"/>
      <c r="V861" s="47">
        <v>32000</v>
      </c>
      <c r="W861" s="47">
        <v>32000</v>
      </c>
      <c r="X861" s="47">
        <v>0</v>
      </c>
      <c r="Y861" s="47">
        <v>32000</v>
      </c>
      <c r="Z861" s="49"/>
      <c r="AA861" s="41">
        <v>5500</v>
      </c>
      <c r="AB861" s="41">
        <v>5500</v>
      </c>
      <c r="AC861" s="41">
        <v>0</v>
      </c>
      <c r="AD861" s="41">
        <v>5500</v>
      </c>
      <c r="AE861" s="49"/>
      <c r="AF861" s="43">
        <v>8500</v>
      </c>
      <c r="AG861" s="43">
        <v>8500</v>
      </c>
      <c r="AH861" s="43">
        <v>0</v>
      </c>
      <c r="AI861" s="43">
        <v>8500</v>
      </c>
      <c r="AJ861" s="49"/>
      <c r="AK861" s="45">
        <v>18000</v>
      </c>
      <c r="AL861" s="45">
        <v>18000</v>
      </c>
      <c r="AM861" s="45">
        <v>0</v>
      </c>
      <c r="AN861" s="45">
        <v>18000</v>
      </c>
      <c r="AO861" s="49"/>
      <c r="AP861" s="35">
        <v>10500</v>
      </c>
      <c r="AQ861" s="35">
        <v>7500</v>
      </c>
      <c r="AR861" s="35" t="s">
        <v>4422</v>
      </c>
      <c r="AS861" s="49"/>
      <c r="AT861" s="37">
        <v>0</v>
      </c>
      <c r="AU861" s="37">
        <v>0</v>
      </c>
      <c r="AV861" s="60">
        <v>0</v>
      </c>
    </row>
    <row r="862" spans="1:48" x14ac:dyDescent="0.35">
      <c r="A862" s="28" t="s">
        <v>5689</v>
      </c>
      <c r="B862" s="28">
        <v>841</v>
      </c>
      <c r="C862" s="66">
        <v>3243</v>
      </c>
      <c r="D862" s="28">
        <v>3243</v>
      </c>
      <c r="E862" s="28" t="s">
        <v>1179</v>
      </c>
      <c r="F862" s="28" t="s">
        <v>13</v>
      </c>
      <c r="G862" s="28" t="s">
        <v>13</v>
      </c>
      <c r="H862" s="28" t="s">
        <v>1892</v>
      </c>
      <c r="I862" s="30"/>
      <c r="J862" s="28" t="s">
        <v>2453</v>
      </c>
      <c r="K862" s="28" t="s">
        <v>2761</v>
      </c>
      <c r="L862" s="28"/>
      <c r="M862" s="28"/>
      <c r="N862" s="31">
        <v>470475958012</v>
      </c>
      <c r="O862" s="31" t="s">
        <v>5359</v>
      </c>
      <c r="P862" s="28">
        <v>8497959055</v>
      </c>
      <c r="Q862" s="28" t="s">
        <v>2762</v>
      </c>
      <c r="R862" s="28" t="s">
        <v>97</v>
      </c>
      <c r="S862" s="49"/>
      <c r="T862" s="28">
        <v>273</v>
      </c>
      <c r="U862" s="49"/>
      <c r="V862" s="47">
        <v>27000</v>
      </c>
      <c r="W862" s="47">
        <v>15000</v>
      </c>
      <c r="X862" s="47">
        <v>8000</v>
      </c>
      <c r="Y862" s="47">
        <v>7000</v>
      </c>
      <c r="Z862" s="49"/>
      <c r="AA862" s="41">
        <v>7000</v>
      </c>
      <c r="AB862" s="41">
        <v>5000</v>
      </c>
      <c r="AC862" s="41">
        <v>5000</v>
      </c>
      <c r="AD862" s="41">
        <v>0</v>
      </c>
      <c r="AE862" s="49"/>
      <c r="AF862" s="43">
        <v>9000</v>
      </c>
      <c r="AG862" s="43">
        <v>0</v>
      </c>
      <c r="AH862" s="43">
        <v>0</v>
      </c>
      <c r="AI862" s="43">
        <v>0</v>
      </c>
      <c r="AJ862" s="49"/>
      <c r="AK862" s="45">
        <v>11000</v>
      </c>
      <c r="AL862" s="45">
        <v>10000</v>
      </c>
      <c r="AM862" s="45">
        <v>3000</v>
      </c>
      <c r="AN862" s="45">
        <v>7000</v>
      </c>
      <c r="AO862" s="49"/>
      <c r="AP862" s="28">
        <v>11000</v>
      </c>
      <c r="AQ862" s="28" t="s">
        <v>4422</v>
      </c>
      <c r="AR862" s="28" t="s">
        <v>4422</v>
      </c>
      <c r="AS862" s="49"/>
      <c r="AT862" s="31">
        <v>53.333333333333336</v>
      </c>
      <c r="AU862" s="31">
        <v>30</v>
      </c>
      <c r="AV862" s="60">
        <v>44669</v>
      </c>
    </row>
    <row r="863" spans="1:48" x14ac:dyDescent="0.35">
      <c r="A863" s="28" t="s">
        <v>5689</v>
      </c>
      <c r="B863" s="28">
        <v>842</v>
      </c>
      <c r="C863" s="66">
        <v>3402</v>
      </c>
      <c r="D863" s="28">
        <v>3402</v>
      </c>
      <c r="E863" s="28" t="s">
        <v>1180</v>
      </c>
      <c r="F863" s="28" t="s">
        <v>13</v>
      </c>
      <c r="G863" s="28" t="s">
        <v>15</v>
      </c>
      <c r="H863" s="28" t="s">
        <v>1892</v>
      </c>
      <c r="I863" s="30"/>
      <c r="J863" s="28" t="s">
        <v>2454</v>
      </c>
      <c r="K863" s="28" t="s">
        <v>2761</v>
      </c>
      <c r="L863" s="28"/>
      <c r="M863" s="28"/>
      <c r="N863" s="31">
        <v>847013623713</v>
      </c>
      <c r="O863" s="31" t="s">
        <v>5360</v>
      </c>
      <c r="P863" s="28">
        <v>9912467849</v>
      </c>
      <c r="Q863" s="28" t="s">
        <v>2764</v>
      </c>
      <c r="R863" s="28" t="s">
        <v>62</v>
      </c>
      <c r="S863" s="49"/>
      <c r="T863" s="28" t="s">
        <v>2937</v>
      </c>
      <c r="U863" s="49"/>
      <c r="V863" s="47">
        <v>35000</v>
      </c>
      <c r="W863" s="47">
        <v>35000</v>
      </c>
      <c r="X863" s="47">
        <v>10000</v>
      </c>
      <c r="Y863" s="47">
        <v>25000</v>
      </c>
      <c r="Z863" s="49"/>
      <c r="AA863" s="41">
        <v>7000</v>
      </c>
      <c r="AB863" s="41">
        <v>7000</v>
      </c>
      <c r="AC863" s="41">
        <v>10000</v>
      </c>
      <c r="AD863" s="41">
        <v>-3000</v>
      </c>
      <c r="AE863" s="49"/>
      <c r="AF863" s="43">
        <v>9000</v>
      </c>
      <c r="AG863" s="43">
        <v>9000</v>
      </c>
      <c r="AH863" s="43">
        <v>0</v>
      </c>
      <c r="AI863" s="43">
        <v>9000</v>
      </c>
      <c r="AJ863" s="49"/>
      <c r="AK863" s="45">
        <v>19000</v>
      </c>
      <c r="AL863" s="45">
        <v>19000</v>
      </c>
      <c r="AM863" s="45">
        <v>0</v>
      </c>
      <c r="AN863" s="45">
        <v>19000</v>
      </c>
      <c r="AO863" s="49"/>
      <c r="AP863" s="28">
        <v>11000</v>
      </c>
      <c r="AQ863" s="28">
        <v>8000</v>
      </c>
      <c r="AR863" s="28" t="s">
        <v>4422</v>
      </c>
      <c r="AS863" s="49"/>
      <c r="AT863" s="31">
        <v>28.571428571428569</v>
      </c>
      <c r="AU863" s="31">
        <v>0</v>
      </c>
      <c r="AV863" s="60">
        <v>44639</v>
      </c>
    </row>
    <row r="864" spans="1:48" x14ac:dyDescent="0.35">
      <c r="A864" s="28" t="s">
        <v>5689</v>
      </c>
      <c r="B864" s="28">
        <v>843</v>
      </c>
      <c r="C864" s="66">
        <v>4429</v>
      </c>
      <c r="D864" s="28">
        <v>4429</v>
      </c>
      <c r="E864" s="28" t="s">
        <v>1028</v>
      </c>
      <c r="F864" s="28" t="s">
        <v>13</v>
      </c>
      <c r="G864" s="28" t="s">
        <v>13</v>
      </c>
      <c r="H864" s="28" t="s">
        <v>1892</v>
      </c>
      <c r="I864" s="30"/>
      <c r="J864" s="28" t="s">
        <v>1909</v>
      </c>
      <c r="K864" s="28" t="s">
        <v>2761</v>
      </c>
      <c r="L864" s="28"/>
      <c r="M864" s="28"/>
      <c r="N864" s="31">
        <v>416764619669</v>
      </c>
      <c r="O864" s="31" t="s">
        <v>5361</v>
      </c>
      <c r="P864" s="28">
        <v>9491212454</v>
      </c>
      <c r="Q864" s="28" t="s">
        <v>2764</v>
      </c>
      <c r="R864" s="28" t="s">
        <v>167</v>
      </c>
      <c r="S864" s="49"/>
      <c r="T864" s="28">
        <v>83</v>
      </c>
      <c r="U864" s="49"/>
      <c r="V864" s="47">
        <v>26000</v>
      </c>
      <c r="W864" s="47">
        <v>16000</v>
      </c>
      <c r="X864" s="47">
        <v>11000</v>
      </c>
      <c r="Y864" s="47">
        <v>5000</v>
      </c>
      <c r="Z864" s="49"/>
      <c r="AA864" s="41">
        <v>0</v>
      </c>
      <c r="AB864" s="41">
        <v>0</v>
      </c>
      <c r="AC864" s="41">
        <v>0</v>
      </c>
      <c r="AD864" s="41">
        <v>0</v>
      </c>
      <c r="AE864" s="49"/>
      <c r="AF864" s="43">
        <v>9000</v>
      </c>
      <c r="AG864" s="43">
        <v>0</v>
      </c>
      <c r="AH864" s="43">
        <v>0</v>
      </c>
      <c r="AI864" s="43">
        <v>0</v>
      </c>
      <c r="AJ864" s="49"/>
      <c r="AK864" s="45">
        <v>17000</v>
      </c>
      <c r="AL864" s="45">
        <v>16000</v>
      </c>
      <c r="AM864" s="45">
        <v>11000</v>
      </c>
      <c r="AN864" s="45">
        <v>5000</v>
      </c>
      <c r="AO864" s="49"/>
      <c r="AP864" s="28">
        <v>11000</v>
      </c>
      <c r="AQ864" s="28">
        <v>6000</v>
      </c>
      <c r="AR864" s="28" t="s">
        <v>4422</v>
      </c>
      <c r="AS864" s="49"/>
      <c r="AT864" s="31">
        <v>68.75</v>
      </c>
      <c r="AU864" s="31">
        <v>68.75</v>
      </c>
      <c r="AV864" s="60">
        <v>44667</v>
      </c>
    </row>
    <row r="865" spans="1:48" x14ac:dyDescent="0.35">
      <c r="A865" s="28" t="s">
        <v>5690</v>
      </c>
      <c r="B865" s="28">
        <v>844</v>
      </c>
      <c r="C865" s="28">
        <v>3246</v>
      </c>
      <c r="D865" s="28">
        <v>3246</v>
      </c>
      <c r="E865" s="35" t="s">
        <v>1181</v>
      </c>
      <c r="F865" s="35" t="s">
        <v>13</v>
      </c>
      <c r="G865" s="28" t="s">
        <v>13</v>
      </c>
      <c r="H865" s="35" t="s">
        <v>1892</v>
      </c>
      <c r="I865" s="38"/>
      <c r="J865" s="35" t="s">
        <v>2389</v>
      </c>
      <c r="K865" s="35" t="s">
        <v>2760</v>
      </c>
      <c r="L865" s="35"/>
      <c r="M865" s="35"/>
      <c r="N865" s="37"/>
      <c r="O865" s="37" t="s">
        <v>2941</v>
      </c>
      <c r="P865" s="35">
        <v>7382033100</v>
      </c>
      <c r="Q865" s="35" t="s">
        <v>2762</v>
      </c>
      <c r="R865" s="35" t="s">
        <v>97</v>
      </c>
      <c r="S865" s="49"/>
      <c r="T865" s="35" t="s">
        <v>2937</v>
      </c>
      <c r="U865" s="49"/>
      <c r="V865" s="47">
        <v>24000</v>
      </c>
      <c r="W865" s="47">
        <v>24000</v>
      </c>
      <c r="X865" s="47">
        <v>0</v>
      </c>
      <c r="Y865" s="47">
        <v>24000</v>
      </c>
      <c r="Z865" s="49"/>
      <c r="AA865" s="41">
        <v>4000</v>
      </c>
      <c r="AB865" s="41">
        <v>4000</v>
      </c>
      <c r="AC865" s="41">
        <v>0</v>
      </c>
      <c r="AD865" s="41">
        <v>4000</v>
      </c>
      <c r="AE865" s="49"/>
      <c r="AF865" s="43">
        <v>9000</v>
      </c>
      <c r="AG865" s="43">
        <v>9000</v>
      </c>
      <c r="AH865" s="43">
        <v>0</v>
      </c>
      <c r="AI865" s="43">
        <v>9000</v>
      </c>
      <c r="AJ865" s="49"/>
      <c r="AK865" s="45">
        <v>11000</v>
      </c>
      <c r="AL865" s="45">
        <v>11000</v>
      </c>
      <c r="AM865" s="45">
        <v>0</v>
      </c>
      <c r="AN865" s="45">
        <v>11000</v>
      </c>
      <c r="AO865" s="49"/>
      <c r="AP865" s="35">
        <v>11000</v>
      </c>
      <c r="AQ865" s="35" t="s">
        <v>4422</v>
      </c>
      <c r="AR865" s="35" t="s">
        <v>4422</v>
      </c>
      <c r="AS865" s="49"/>
      <c r="AT865" s="37">
        <v>0</v>
      </c>
      <c r="AU865" s="37">
        <v>0</v>
      </c>
      <c r="AV865" s="60">
        <v>0</v>
      </c>
    </row>
    <row r="866" spans="1:48" x14ac:dyDescent="0.35">
      <c r="A866" s="28" t="s">
        <v>5689</v>
      </c>
      <c r="B866" s="28">
        <v>845</v>
      </c>
      <c r="C866" s="66">
        <v>3314</v>
      </c>
      <c r="D866" s="28">
        <v>3314</v>
      </c>
      <c r="E866" s="28" t="s">
        <v>1182</v>
      </c>
      <c r="F866" s="28" t="s">
        <v>13</v>
      </c>
      <c r="G866" s="28" t="s">
        <v>15</v>
      </c>
      <c r="H866" s="28" t="s">
        <v>1892</v>
      </c>
      <c r="I866" s="30"/>
      <c r="J866" s="28" t="s">
        <v>2455</v>
      </c>
      <c r="K866" s="28" t="s">
        <v>2761</v>
      </c>
      <c r="L866" s="28"/>
      <c r="M866" s="28"/>
      <c r="N866" s="31">
        <v>957222309744</v>
      </c>
      <c r="O866" s="31" t="s">
        <v>5362</v>
      </c>
      <c r="P866" s="28">
        <v>8106856466</v>
      </c>
      <c r="Q866" s="28" t="s">
        <v>2764</v>
      </c>
      <c r="R866" s="28" t="s">
        <v>82</v>
      </c>
      <c r="S866" s="49"/>
      <c r="T866" s="28">
        <v>243</v>
      </c>
      <c r="U866" s="49"/>
      <c r="V866" s="47">
        <v>31500</v>
      </c>
      <c r="W866" s="47">
        <v>20000</v>
      </c>
      <c r="X866" s="47">
        <v>20000</v>
      </c>
      <c r="Y866" s="47">
        <v>0</v>
      </c>
      <c r="Z866" s="49"/>
      <c r="AA866" s="41">
        <v>4500</v>
      </c>
      <c r="AB866" s="41">
        <v>4500</v>
      </c>
      <c r="AC866" s="41">
        <v>6500</v>
      </c>
      <c r="AD866" s="41">
        <v>-2000</v>
      </c>
      <c r="AE866" s="49"/>
      <c r="AF866" s="43">
        <v>9000</v>
      </c>
      <c r="AG866" s="43">
        <v>2000</v>
      </c>
      <c r="AH866" s="43">
        <v>0</v>
      </c>
      <c r="AI866" s="43">
        <v>2000</v>
      </c>
      <c r="AJ866" s="49"/>
      <c r="AK866" s="45">
        <v>18000</v>
      </c>
      <c r="AL866" s="45">
        <v>13500</v>
      </c>
      <c r="AM866" s="45">
        <v>13500</v>
      </c>
      <c r="AN866" s="45">
        <v>0</v>
      </c>
      <c r="AO866" s="49"/>
      <c r="AP866" s="28">
        <v>11000</v>
      </c>
      <c r="AQ866" s="28">
        <v>7000</v>
      </c>
      <c r="AR866" s="28" t="s">
        <v>4422</v>
      </c>
      <c r="AS866" s="49"/>
      <c r="AT866" s="31">
        <v>100</v>
      </c>
      <c r="AU866" s="31">
        <v>100</v>
      </c>
      <c r="AV866" s="60">
        <v>44655</v>
      </c>
    </row>
    <row r="867" spans="1:48" x14ac:dyDescent="0.35">
      <c r="A867" s="28" t="s">
        <v>5690</v>
      </c>
      <c r="B867" s="28">
        <v>846</v>
      </c>
      <c r="C867" s="28">
        <v>3315</v>
      </c>
      <c r="D867" s="28">
        <v>3315</v>
      </c>
      <c r="E867" s="35" t="s">
        <v>1183</v>
      </c>
      <c r="F867" s="35" t="s">
        <v>13</v>
      </c>
      <c r="G867" s="28" t="s">
        <v>15</v>
      </c>
      <c r="H867" s="35" t="s">
        <v>1892</v>
      </c>
      <c r="I867" s="38"/>
      <c r="J867" s="35" t="s">
        <v>2345</v>
      </c>
      <c r="K867" s="35" t="s">
        <v>2872</v>
      </c>
      <c r="L867" s="35"/>
      <c r="M867" s="35"/>
      <c r="N867" s="37"/>
      <c r="O867" s="37" t="s">
        <v>2941</v>
      </c>
      <c r="P867" s="35">
        <v>9948992461</v>
      </c>
      <c r="Q867" s="35" t="s">
        <v>2764</v>
      </c>
      <c r="R867" s="35" t="s">
        <v>82</v>
      </c>
      <c r="S867" s="49"/>
      <c r="T867" s="35" t="s">
        <v>2937</v>
      </c>
      <c r="U867" s="49"/>
      <c r="V867" s="47">
        <v>49950</v>
      </c>
      <c r="W867" s="47">
        <v>49950</v>
      </c>
      <c r="X867" s="47">
        <v>25000</v>
      </c>
      <c r="Y867" s="47">
        <v>24950</v>
      </c>
      <c r="Z867" s="49"/>
      <c r="AA867" s="41">
        <v>22950</v>
      </c>
      <c r="AB867" s="41">
        <v>22950</v>
      </c>
      <c r="AC867" s="41">
        <v>25000</v>
      </c>
      <c r="AD867" s="41">
        <v>-2050</v>
      </c>
      <c r="AE867" s="49"/>
      <c r="AF867" s="43">
        <v>9000</v>
      </c>
      <c r="AG867" s="43">
        <v>9000</v>
      </c>
      <c r="AH867" s="43">
        <v>0</v>
      </c>
      <c r="AI867" s="43">
        <v>9000</v>
      </c>
      <c r="AJ867" s="49"/>
      <c r="AK867" s="45">
        <v>18000</v>
      </c>
      <c r="AL867" s="45">
        <v>18000</v>
      </c>
      <c r="AM867" s="45">
        <v>0</v>
      </c>
      <c r="AN867" s="45">
        <v>18000</v>
      </c>
      <c r="AO867" s="49"/>
      <c r="AP867" s="35">
        <v>11000</v>
      </c>
      <c r="AQ867" s="35">
        <v>7000</v>
      </c>
      <c r="AR867" s="35" t="s">
        <v>4422</v>
      </c>
      <c r="AS867" s="49"/>
      <c r="AT867" s="37">
        <v>50.050050050050054</v>
      </c>
      <c r="AU867" s="37">
        <v>0</v>
      </c>
      <c r="AV867" s="60">
        <v>44454</v>
      </c>
    </row>
    <row r="868" spans="1:48" x14ac:dyDescent="0.35">
      <c r="A868" s="28" t="s">
        <v>5689</v>
      </c>
      <c r="B868" s="28">
        <v>847</v>
      </c>
      <c r="C868" s="66">
        <v>3883</v>
      </c>
      <c r="D868" s="28" t="s">
        <v>4926</v>
      </c>
      <c r="E868" s="28" t="s">
        <v>1184</v>
      </c>
      <c r="F868" s="28" t="s">
        <v>13</v>
      </c>
      <c r="G868" s="28" t="s">
        <v>13</v>
      </c>
      <c r="H868" s="28" t="s">
        <v>1892</v>
      </c>
      <c r="I868" s="30"/>
      <c r="J868" s="28" t="s">
        <v>2373</v>
      </c>
      <c r="K868" s="28" t="s">
        <v>2761</v>
      </c>
      <c r="L868" s="28"/>
      <c r="M868" s="28"/>
      <c r="N868" s="31">
        <v>432788445336</v>
      </c>
      <c r="O868" s="31" t="s">
        <v>5363</v>
      </c>
      <c r="P868" s="28">
        <v>9542743066</v>
      </c>
      <c r="Q868" s="28" t="s">
        <v>2762</v>
      </c>
      <c r="R868" s="28" t="s">
        <v>71</v>
      </c>
      <c r="S868" s="49"/>
      <c r="T868" s="28" t="s">
        <v>2937</v>
      </c>
      <c r="U868" s="49"/>
      <c r="V868" s="47">
        <v>24000</v>
      </c>
      <c r="W868" s="47">
        <v>24000</v>
      </c>
      <c r="X868" s="47">
        <v>4500</v>
      </c>
      <c r="Y868" s="47">
        <v>19500</v>
      </c>
      <c r="Z868" s="49"/>
      <c r="AA868" s="41">
        <v>4000</v>
      </c>
      <c r="AB868" s="41">
        <v>4000</v>
      </c>
      <c r="AC868" s="41">
        <v>4500</v>
      </c>
      <c r="AD868" s="41">
        <v>-500</v>
      </c>
      <c r="AE868" s="49"/>
      <c r="AF868" s="43">
        <v>9000</v>
      </c>
      <c r="AG868" s="43">
        <v>9000</v>
      </c>
      <c r="AH868" s="43">
        <v>0</v>
      </c>
      <c r="AI868" s="43">
        <v>9000</v>
      </c>
      <c r="AJ868" s="49"/>
      <c r="AK868" s="45">
        <v>11000</v>
      </c>
      <c r="AL868" s="45">
        <v>11000</v>
      </c>
      <c r="AM868" s="45">
        <v>0</v>
      </c>
      <c r="AN868" s="45">
        <v>11000</v>
      </c>
      <c r="AO868" s="49"/>
      <c r="AP868" s="28">
        <v>11000</v>
      </c>
      <c r="AQ868" s="28" t="s">
        <v>4422</v>
      </c>
      <c r="AR868" s="28" t="s">
        <v>4422</v>
      </c>
      <c r="AS868" s="49"/>
      <c r="AT868" s="31">
        <v>18.75</v>
      </c>
      <c r="AU868" s="31">
        <v>0</v>
      </c>
      <c r="AV868" s="60">
        <v>44659</v>
      </c>
    </row>
    <row r="869" spans="1:48" x14ac:dyDescent="0.35">
      <c r="A869" s="28" t="s">
        <v>5690</v>
      </c>
      <c r="B869" s="28">
        <v>848</v>
      </c>
      <c r="C869" s="66">
        <v>3247</v>
      </c>
      <c r="D869" s="28">
        <v>3247</v>
      </c>
      <c r="E869" s="28" t="s">
        <v>1185</v>
      </c>
      <c r="F869" s="28" t="s">
        <v>13</v>
      </c>
      <c r="G869" s="28" t="s">
        <v>13</v>
      </c>
      <c r="H869" s="28" t="s">
        <v>1892</v>
      </c>
      <c r="I869" s="30"/>
      <c r="J869" s="28" t="s">
        <v>2456</v>
      </c>
      <c r="K869" s="28" t="s">
        <v>2761</v>
      </c>
      <c r="L869" s="28"/>
      <c r="M869" s="28"/>
      <c r="N869" s="31">
        <v>686062997841</v>
      </c>
      <c r="O869" s="31" t="s">
        <v>4503</v>
      </c>
      <c r="P869" s="28">
        <v>9989199094</v>
      </c>
      <c r="Q869" s="28" t="s">
        <v>2764</v>
      </c>
      <c r="R869" s="28" t="s">
        <v>94</v>
      </c>
      <c r="S869" s="49"/>
      <c r="T869" s="28" t="s">
        <v>2937</v>
      </c>
      <c r="U869" s="49"/>
      <c r="V869" s="47">
        <v>27000</v>
      </c>
      <c r="W869" s="47">
        <v>27000</v>
      </c>
      <c r="X869" s="47">
        <v>5000</v>
      </c>
      <c r="Y869" s="47">
        <v>22000</v>
      </c>
      <c r="Z869" s="49"/>
      <c r="AA869" s="41">
        <v>0</v>
      </c>
      <c r="AB869" s="41">
        <v>0</v>
      </c>
      <c r="AC869" s="41">
        <v>0</v>
      </c>
      <c r="AD869" s="41">
        <v>0</v>
      </c>
      <c r="AE869" s="49"/>
      <c r="AF869" s="43">
        <v>9000</v>
      </c>
      <c r="AG869" s="43">
        <v>9000</v>
      </c>
      <c r="AH869" s="43">
        <v>0</v>
      </c>
      <c r="AI869" s="43">
        <v>9000</v>
      </c>
      <c r="AJ869" s="49"/>
      <c r="AK869" s="45">
        <v>18000</v>
      </c>
      <c r="AL869" s="45">
        <v>18000</v>
      </c>
      <c r="AM869" s="45">
        <v>5000</v>
      </c>
      <c r="AN869" s="45">
        <v>13000</v>
      </c>
      <c r="AO869" s="49"/>
      <c r="AP869" s="28">
        <v>11000</v>
      </c>
      <c r="AQ869" s="28">
        <v>7000</v>
      </c>
      <c r="AR869" s="28" t="s">
        <v>4422</v>
      </c>
      <c r="AS869" s="49"/>
      <c r="AT869" s="31">
        <v>18.518518518518519</v>
      </c>
      <c r="AU869" s="31">
        <v>27.777777777777779</v>
      </c>
      <c r="AV869" s="60">
        <v>44614</v>
      </c>
    </row>
    <row r="870" spans="1:48" x14ac:dyDescent="0.35">
      <c r="A870" s="28" t="s">
        <v>5689</v>
      </c>
      <c r="B870" s="28">
        <v>849</v>
      </c>
      <c r="C870" s="66">
        <v>3316</v>
      </c>
      <c r="D870" s="28">
        <v>3316</v>
      </c>
      <c r="E870" s="28" t="s">
        <v>1186</v>
      </c>
      <c r="F870" s="28" t="s">
        <v>13</v>
      </c>
      <c r="G870" s="28" t="s">
        <v>15</v>
      </c>
      <c r="H870" s="28" t="s">
        <v>1892</v>
      </c>
      <c r="I870" s="30"/>
      <c r="J870" s="28" t="s">
        <v>2457</v>
      </c>
      <c r="K870" s="28" t="s">
        <v>2761</v>
      </c>
      <c r="L870" s="28"/>
      <c r="M870" s="28"/>
      <c r="N870" s="31">
        <v>298381808816</v>
      </c>
      <c r="O870" s="31" t="s">
        <v>5364</v>
      </c>
      <c r="P870" s="28">
        <v>9666608706</v>
      </c>
      <c r="Q870" s="28" t="s">
        <v>2764</v>
      </c>
      <c r="R870" s="28" t="s">
        <v>82</v>
      </c>
      <c r="S870" s="49"/>
      <c r="T870" s="28">
        <v>241</v>
      </c>
      <c r="U870" s="49"/>
      <c r="V870" s="47">
        <v>27000</v>
      </c>
      <c r="W870" s="47">
        <v>17000</v>
      </c>
      <c r="X870" s="47">
        <v>17000</v>
      </c>
      <c r="Y870" s="47">
        <v>0</v>
      </c>
      <c r="Z870" s="49"/>
      <c r="AA870" s="41">
        <v>0</v>
      </c>
      <c r="AB870" s="41">
        <v>0</v>
      </c>
      <c r="AC870" s="41">
        <v>0</v>
      </c>
      <c r="AD870" s="41">
        <v>0</v>
      </c>
      <c r="AE870" s="49"/>
      <c r="AF870" s="43">
        <v>9000</v>
      </c>
      <c r="AG870" s="43">
        <v>3000</v>
      </c>
      <c r="AH870" s="43">
        <v>3000</v>
      </c>
      <c r="AI870" s="43">
        <v>0</v>
      </c>
      <c r="AJ870" s="49"/>
      <c r="AK870" s="45">
        <v>18000</v>
      </c>
      <c r="AL870" s="45">
        <v>14000</v>
      </c>
      <c r="AM870" s="45">
        <v>14000</v>
      </c>
      <c r="AN870" s="45">
        <v>0</v>
      </c>
      <c r="AO870" s="49"/>
      <c r="AP870" s="28">
        <v>11000</v>
      </c>
      <c r="AQ870" s="28">
        <v>7000</v>
      </c>
      <c r="AR870" s="28" t="s">
        <v>4422</v>
      </c>
      <c r="AS870" s="49"/>
      <c r="AT870" s="31">
        <v>100</v>
      </c>
      <c r="AU870" s="31">
        <v>100</v>
      </c>
      <c r="AV870" s="60">
        <v>44655</v>
      </c>
    </row>
    <row r="871" spans="1:48" x14ac:dyDescent="0.35">
      <c r="A871" s="28" t="s">
        <v>5689</v>
      </c>
      <c r="B871" s="28">
        <v>850</v>
      </c>
      <c r="C871" s="66">
        <v>3317</v>
      </c>
      <c r="D871" s="28">
        <v>3317</v>
      </c>
      <c r="E871" s="28" t="s">
        <v>1187</v>
      </c>
      <c r="F871" s="28" t="s">
        <v>13</v>
      </c>
      <c r="G871" s="28" t="s">
        <v>15</v>
      </c>
      <c r="H871" s="28" t="s">
        <v>1892</v>
      </c>
      <c r="I871" s="30"/>
      <c r="J871" s="28" t="s">
        <v>2284</v>
      </c>
      <c r="K871" s="28" t="s">
        <v>2761</v>
      </c>
      <c r="L871" s="28"/>
      <c r="M871" s="28"/>
      <c r="N871" s="31">
        <v>540502893485</v>
      </c>
      <c r="O871" s="31" t="s">
        <v>5365</v>
      </c>
      <c r="P871" s="28">
        <v>9959705657</v>
      </c>
      <c r="Q871" s="28" t="s">
        <v>2764</v>
      </c>
      <c r="R871" s="28" t="s">
        <v>43</v>
      </c>
      <c r="S871" s="49"/>
      <c r="T871" s="28" t="s">
        <v>2937</v>
      </c>
      <c r="U871" s="49"/>
      <c r="V871" s="47">
        <v>27000</v>
      </c>
      <c r="W871" s="47">
        <v>27000</v>
      </c>
      <c r="X871" s="47">
        <v>9000</v>
      </c>
      <c r="Y871" s="47">
        <v>18000</v>
      </c>
      <c r="Z871" s="49"/>
      <c r="AA871" s="41">
        <v>0</v>
      </c>
      <c r="AB871" s="41">
        <v>0</v>
      </c>
      <c r="AC871" s="41">
        <v>2500</v>
      </c>
      <c r="AD871" s="41">
        <v>-2500</v>
      </c>
      <c r="AE871" s="49"/>
      <c r="AF871" s="43">
        <v>9000</v>
      </c>
      <c r="AG871" s="43">
        <v>9000</v>
      </c>
      <c r="AH871" s="43">
        <v>2500</v>
      </c>
      <c r="AI871" s="43">
        <v>6500</v>
      </c>
      <c r="AJ871" s="49"/>
      <c r="AK871" s="45">
        <v>18000</v>
      </c>
      <c r="AL871" s="45">
        <v>18000</v>
      </c>
      <c r="AM871" s="45">
        <v>4000</v>
      </c>
      <c r="AN871" s="45">
        <v>14000</v>
      </c>
      <c r="AO871" s="49"/>
      <c r="AP871" s="28">
        <v>11000</v>
      </c>
      <c r="AQ871" s="28">
        <v>7000</v>
      </c>
      <c r="AR871" s="28" t="s">
        <v>4422</v>
      </c>
      <c r="AS871" s="49"/>
      <c r="AT871" s="31">
        <v>33.333333333333329</v>
      </c>
      <c r="AU871" s="31">
        <v>22.222222222222221</v>
      </c>
      <c r="AV871" s="60">
        <v>44644</v>
      </c>
    </row>
    <row r="872" spans="1:48" x14ac:dyDescent="0.35">
      <c r="A872" s="28" t="s">
        <v>5690</v>
      </c>
      <c r="B872" s="28">
        <v>851</v>
      </c>
      <c r="C872" s="66">
        <v>3712</v>
      </c>
      <c r="D872" s="28">
        <v>3712</v>
      </c>
      <c r="E872" s="35" t="s">
        <v>1188</v>
      </c>
      <c r="F872" s="35" t="s">
        <v>13</v>
      </c>
      <c r="G872" s="28" t="s">
        <v>15</v>
      </c>
      <c r="H872" s="35" t="s">
        <v>1892</v>
      </c>
      <c r="I872" s="38"/>
      <c r="J872" s="35" t="s">
        <v>2396</v>
      </c>
      <c r="K872" s="35" t="s">
        <v>2760</v>
      </c>
      <c r="L872" s="35"/>
      <c r="M872" s="35"/>
      <c r="N872" s="37"/>
      <c r="O872" s="37" t="s">
        <v>2941</v>
      </c>
      <c r="P872" s="35">
        <v>9849450342</v>
      </c>
      <c r="Q872" s="35" t="s">
        <v>2764</v>
      </c>
      <c r="R872" s="35" t="s">
        <v>56</v>
      </c>
      <c r="S872" s="49"/>
      <c r="T872" s="35" t="s">
        <v>2937</v>
      </c>
      <c r="U872" s="49"/>
      <c r="V872" s="47">
        <v>49000</v>
      </c>
      <c r="W872" s="47">
        <v>49000</v>
      </c>
      <c r="X872" s="47">
        <v>0</v>
      </c>
      <c r="Y872" s="47">
        <v>49000</v>
      </c>
      <c r="Z872" s="49"/>
      <c r="AA872" s="41">
        <v>21000</v>
      </c>
      <c r="AB872" s="41">
        <v>21000</v>
      </c>
      <c r="AC872" s="41">
        <v>0</v>
      </c>
      <c r="AD872" s="41">
        <v>21000</v>
      </c>
      <c r="AE872" s="49"/>
      <c r="AF872" s="43">
        <v>9000</v>
      </c>
      <c r="AG872" s="43">
        <v>9000</v>
      </c>
      <c r="AH872" s="43">
        <v>0</v>
      </c>
      <c r="AI872" s="43">
        <v>9000</v>
      </c>
      <c r="AJ872" s="49"/>
      <c r="AK872" s="45">
        <v>19000</v>
      </c>
      <c r="AL872" s="45">
        <v>19000</v>
      </c>
      <c r="AM872" s="45">
        <v>0</v>
      </c>
      <c r="AN872" s="45">
        <v>19000</v>
      </c>
      <c r="AO872" s="49"/>
      <c r="AP872" s="35">
        <v>11000</v>
      </c>
      <c r="AQ872" s="35">
        <v>8000</v>
      </c>
      <c r="AR872" s="35" t="s">
        <v>4422</v>
      </c>
      <c r="AS872" s="49"/>
      <c r="AT872" s="37">
        <v>0</v>
      </c>
      <c r="AU872" s="37">
        <v>0</v>
      </c>
      <c r="AV872" s="60">
        <v>0</v>
      </c>
    </row>
    <row r="873" spans="1:48" x14ac:dyDescent="0.35">
      <c r="A873" s="28" t="s">
        <v>5689</v>
      </c>
      <c r="B873" s="28">
        <v>852</v>
      </c>
      <c r="C873" s="66">
        <v>3862</v>
      </c>
      <c r="D873" s="28" t="s">
        <v>4927</v>
      </c>
      <c r="E873" s="28" t="s">
        <v>1189</v>
      </c>
      <c r="F873" s="28" t="s">
        <v>13</v>
      </c>
      <c r="G873" s="28" t="s">
        <v>13</v>
      </c>
      <c r="H873" s="28" t="s">
        <v>1892</v>
      </c>
      <c r="I873" s="30"/>
      <c r="J873" s="28" t="s">
        <v>2458</v>
      </c>
      <c r="K873" s="28" t="s">
        <v>2761</v>
      </c>
      <c r="L873" s="28"/>
      <c r="M873" s="28"/>
      <c r="N873" s="31">
        <v>643589470596</v>
      </c>
      <c r="O873" s="31" t="s">
        <v>5366</v>
      </c>
      <c r="P873" s="28">
        <v>9505153852</v>
      </c>
      <c r="Q873" s="28" t="s">
        <v>2764</v>
      </c>
      <c r="R873" s="28" t="s">
        <v>103</v>
      </c>
      <c r="S873" s="49"/>
      <c r="T873" s="28" t="s">
        <v>2937</v>
      </c>
      <c r="U873" s="49"/>
      <c r="V873" s="47">
        <v>27000</v>
      </c>
      <c r="W873" s="47">
        <v>27000</v>
      </c>
      <c r="X873" s="47">
        <v>6000</v>
      </c>
      <c r="Y873" s="47">
        <v>21000</v>
      </c>
      <c r="Z873" s="49"/>
      <c r="AA873" s="41">
        <v>2000</v>
      </c>
      <c r="AB873" s="41">
        <v>2000</v>
      </c>
      <c r="AC873" s="41">
        <v>2000</v>
      </c>
      <c r="AD873" s="41">
        <v>0</v>
      </c>
      <c r="AE873" s="49"/>
      <c r="AF873" s="43">
        <v>9000</v>
      </c>
      <c r="AG873" s="43">
        <v>9000</v>
      </c>
      <c r="AH873" s="43">
        <v>0</v>
      </c>
      <c r="AI873" s="43">
        <v>9000</v>
      </c>
      <c r="AJ873" s="49"/>
      <c r="AK873" s="45">
        <v>16000</v>
      </c>
      <c r="AL873" s="45">
        <v>16000</v>
      </c>
      <c r="AM873" s="45">
        <v>4000</v>
      </c>
      <c r="AN873" s="45">
        <v>12000</v>
      </c>
      <c r="AO873" s="49"/>
      <c r="AP873" s="28">
        <v>11000</v>
      </c>
      <c r="AQ873" s="28">
        <v>5000</v>
      </c>
      <c r="AR873" s="28" t="s">
        <v>4422</v>
      </c>
      <c r="AS873" s="49"/>
      <c r="AT873" s="31">
        <v>22.222222222222221</v>
      </c>
      <c r="AU873" s="31">
        <v>25</v>
      </c>
      <c r="AV873" s="60">
        <v>44669</v>
      </c>
    </row>
    <row r="874" spans="1:48" x14ac:dyDescent="0.35">
      <c r="A874" s="28" t="s">
        <v>5690</v>
      </c>
      <c r="B874" s="28">
        <v>853</v>
      </c>
      <c r="C874" s="28">
        <v>3318</v>
      </c>
      <c r="D874" s="28">
        <v>3318</v>
      </c>
      <c r="E874" s="35" t="s">
        <v>527</v>
      </c>
      <c r="F874" s="35" t="s">
        <v>13</v>
      </c>
      <c r="G874" s="28" t="s">
        <v>15</v>
      </c>
      <c r="H874" s="35" t="s">
        <v>1892</v>
      </c>
      <c r="I874" s="38"/>
      <c r="J874" s="35" t="s">
        <v>2316</v>
      </c>
      <c r="K874" s="35" t="s">
        <v>2872</v>
      </c>
      <c r="L874" s="35"/>
      <c r="M874" s="35"/>
      <c r="N874" s="37"/>
      <c r="O874" s="37" t="s">
        <v>2941</v>
      </c>
      <c r="P874" s="35">
        <v>8524015518</v>
      </c>
      <c r="Q874" s="35" t="s">
        <v>2762</v>
      </c>
      <c r="R874" s="35" t="s">
        <v>75</v>
      </c>
      <c r="S874" s="49"/>
      <c r="T874" s="35" t="s">
        <v>2937</v>
      </c>
      <c r="U874" s="49"/>
      <c r="V874" s="47">
        <v>20100</v>
      </c>
      <c r="W874" s="47">
        <v>20100</v>
      </c>
      <c r="X874" s="47">
        <v>7500</v>
      </c>
      <c r="Y874" s="47">
        <v>12600</v>
      </c>
      <c r="Z874" s="49"/>
      <c r="AA874" s="41">
        <v>100</v>
      </c>
      <c r="AB874" s="41">
        <v>100</v>
      </c>
      <c r="AC874" s="41">
        <v>0</v>
      </c>
      <c r="AD874" s="41">
        <v>100</v>
      </c>
      <c r="AE874" s="49"/>
      <c r="AF874" s="43">
        <v>9000</v>
      </c>
      <c r="AG874" s="43">
        <v>9000</v>
      </c>
      <c r="AH874" s="43">
        <v>7500</v>
      </c>
      <c r="AI874" s="43">
        <v>1500</v>
      </c>
      <c r="AJ874" s="49"/>
      <c r="AK874" s="45">
        <v>11000</v>
      </c>
      <c r="AL874" s="45">
        <v>11000</v>
      </c>
      <c r="AM874" s="45">
        <v>0</v>
      </c>
      <c r="AN874" s="45">
        <v>11000</v>
      </c>
      <c r="AO874" s="49"/>
      <c r="AP874" s="35">
        <v>11000</v>
      </c>
      <c r="AQ874" s="35" t="s">
        <v>4422</v>
      </c>
      <c r="AR874" s="35" t="s">
        <v>4422</v>
      </c>
      <c r="AS874" s="49"/>
      <c r="AT874" s="37">
        <v>37.313432835820898</v>
      </c>
      <c r="AU874" s="37">
        <v>0</v>
      </c>
      <c r="AV874" s="60">
        <v>44447</v>
      </c>
    </row>
    <row r="875" spans="1:48" x14ac:dyDescent="0.35">
      <c r="A875" s="28" t="s">
        <v>5690</v>
      </c>
      <c r="B875" s="28">
        <v>854</v>
      </c>
      <c r="C875" s="28">
        <v>3319</v>
      </c>
      <c r="D875" s="28">
        <v>3319</v>
      </c>
      <c r="E875" s="35" t="s">
        <v>1190</v>
      </c>
      <c r="F875" s="35" t="s">
        <v>13</v>
      </c>
      <c r="G875" s="28" t="s">
        <v>15</v>
      </c>
      <c r="H875" s="35" t="s">
        <v>1892</v>
      </c>
      <c r="I875" s="38"/>
      <c r="J875" s="35" t="s">
        <v>2336</v>
      </c>
      <c r="K875" s="35" t="s">
        <v>2872</v>
      </c>
      <c r="L875" s="35"/>
      <c r="M875" s="35"/>
      <c r="N875" s="37"/>
      <c r="O875" s="37" t="s">
        <v>2941</v>
      </c>
      <c r="P875" s="35">
        <v>9491122547</v>
      </c>
      <c r="Q875" s="35" t="s">
        <v>2762</v>
      </c>
      <c r="R875" s="35" t="s">
        <v>87</v>
      </c>
      <c r="S875" s="49"/>
      <c r="T875" s="35" t="s">
        <v>2937</v>
      </c>
      <c r="U875" s="49"/>
      <c r="V875" s="47">
        <v>20500</v>
      </c>
      <c r="W875" s="47">
        <v>20500</v>
      </c>
      <c r="X875" s="47">
        <v>2500</v>
      </c>
      <c r="Y875" s="47">
        <v>18000</v>
      </c>
      <c r="Z875" s="49"/>
      <c r="AA875" s="41">
        <v>500</v>
      </c>
      <c r="AB875" s="41">
        <v>500</v>
      </c>
      <c r="AC875" s="41">
        <v>0</v>
      </c>
      <c r="AD875" s="41">
        <v>500</v>
      </c>
      <c r="AE875" s="49"/>
      <c r="AF875" s="43">
        <v>9000</v>
      </c>
      <c r="AG875" s="43">
        <v>9000</v>
      </c>
      <c r="AH875" s="43">
        <v>2500</v>
      </c>
      <c r="AI875" s="43">
        <v>6500</v>
      </c>
      <c r="AJ875" s="49"/>
      <c r="AK875" s="45">
        <v>11000</v>
      </c>
      <c r="AL875" s="45">
        <v>11000</v>
      </c>
      <c r="AM875" s="45">
        <v>0</v>
      </c>
      <c r="AN875" s="45">
        <v>11000</v>
      </c>
      <c r="AO875" s="49"/>
      <c r="AP875" s="35">
        <v>11000</v>
      </c>
      <c r="AQ875" s="35" t="s">
        <v>4422</v>
      </c>
      <c r="AR875" s="35" t="s">
        <v>4422</v>
      </c>
      <c r="AS875" s="49"/>
      <c r="AT875" s="37">
        <v>12.195121951219512</v>
      </c>
      <c r="AU875" s="37">
        <v>0</v>
      </c>
      <c r="AV875" s="60">
        <v>44348</v>
      </c>
    </row>
    <row r="876" spans="1:48" x14ac:dyDescent="0.35">
      <c r="A876" s="28" t="s">
        <v>5690</v>
      </c>
      <c r="B876" s="28">
        <v>855</v>
      </c>
      <c r="C876" s="28">
        <v>3249</v>
      </c>
      <c r="D876" s="28">
        <v>3249</v>
      </c>
      <c r="E876" s="35" t="s">
        <v>1191</v>
      </c>
      <c r="F876" s="35" t="s">
        <v>13</v>
      </c>
      <c r="G876" s="28" t="s">
        <v>13</v>
      </c>
      <c r="H876" s="35" t="s">
        <v>1892</v>
      </c>
      <c r="I876" s="38"/>
      <c r="J876" s="35" t="s">
        <v>2459</v>
      </c>
      <c r="K876" s="35" t="s">
        <v>2872</v>
      </c>
      <c r="L876" s="35"/>
      <c r="M876" s="35"/>
      <c r="N876" s="37"/>
      <c r="O876" s="37" t="s">
        <v>2941</v>
      </c>
      <c r="P876" s="35">
        <v>9640666713</v>
      </c>
      <c r="Q876" s="35" t="s">
        <v>2762</v>
      </c>
      <c r="R876" s="35" t="s">
        <v>49</v>
      </c>
      <c r="S876" s="49"/>
      <c r="T876" s="35" t="s">
        <v>2937</v>
      </c>
      <c r="U876" s="49"/>
      <c r="V876" s="47">
        <v>22500</v>
      </c>
      <c r="W876" s="47">
        <v>22500</v>
      </c>
      <c r="X876" s="47">
        <v>2500</v>
      </c>
      <c r="Y876" s="47">
        <v>20000</v>
      </c>
      <c r="Z876" s="49"/>
      <c r="AA876" s="41">
        <v>2500</v>
      </c>
      <c r="AB876" s="41">
        <v>2500</v>
      </c>
      <c r="AC876" s="41">
        <v>2500</v>
      </c>
      <c r="AD876" s="41">
        <v>0</v>
      </c>
      <c r="AE876" s="49"/>
      <c r="AF876" s="43">
        <v>9000</v>
      </c>
      <c r="AG876" s="43">
        <v>9000</v>
      </c>
      <c r="AH876" s="43">
        <v>0</v>
      </c>
      <c r="AI876" s="43">
        <v>9000</v>
      </c>
      <c r="AJ876" s="49"/>
      <c r="AK876" s="45">
        <v>11000</v>
      </c>
      <c r="AL876" s="45">
        <v>11000</v>
      </c>
      <c r="AM876" s="45">
        <v>0</v>
      </c>
      <c r="AN876" s="45">
        <v>11000</v>
      </c>
      <c r="AO876" s="49"/>
      <c r="AP876" s="35">
        <v>11000</v>
      </c>
      <c r="AQ876" s="35" t="s">
        <v>4422</v>
      </c>
      <c r="AR876" s="35" t="s">
        <v>4422</v>
      </c>
      <c r="AS876" s="49"/>
      <c r="AT876" s="37">
        <v>11.111111111111111</v>
      </c>
      <c r="AU876" s="37">
        <v>0</v>
      </c>
      <c r="AV876" s="60">
        <v>44359</v>
      </c>
    </row>
    <row r="877" spans="1:48" x14ac:dyDescent="0.35">
      <c r="A877" s="28" t="s">
        <v>5689</v>
      </c>
      <c r="B877" s="28">
        <v>856</v>
      </c>
      <c r="C877" s="66">
        <v>3320</v>
      </c>
      <c r="D877" s="28">
        <v>3320</v>
      </c>
      <c r="E877" s="28" t="s">
        <v>1192</v>
      </c>
      <c r="F877" s="28" t="s">
        <v>13</v>
      </c>
      <c r="G877" s="28" t="s">
        <v>15</v>
      </c>
      <c r="H877" s="28" t="s">
        <v>1892</v>
      </c>
      <c r="I877" s="30"/>
      <c r="J877" s="28" t="s">
        <v>1909</v>
      </c>
      <c r="K877" s="28" t="s">
        <v>2761</v>
      </c>
      <c r="L877" s="28"/>
      <c r="M877" s="28"/>
      <c r="N877" s="31">
        <v>547132383049</v>
      </c>
      <c r="O877" s="31" t="s">
        <v>5367</v>
      </c>
      <c r="P877" s="28">
        <v>9848818101</v>
      </c>
      <c r="Q877" s="28" t="s">
        <v>2762</v>
      </c>
      <c r="R877" s="28" t="s">
        <v>97</v>
      </c>
      <c r="S877" s="49"/>
      <c r="T877" s="28">
        <v>161</v>
      </c>
      <c r="U877" s="49"/>
      <c r="V877" s="47">
        <v>20000</v>
      </c>
      <c r="W877" s="47">
        <v>9000</v>
      </c>
      <c r="X877" s="47">
        <v>9000</v>
      </c>
      <c r="Y877" s="47">
        <v>0</v>
      </c>
      <c r="Z877" s="49"/>
      <c r="AA877" s="41">
        <v>0</v>
      </c>
      <c r="AB877" s="41">
        <v>0</v>
      </c>
      <c r="AC877" s="41">
        <v>0</v>
      </c>
      <c r="AD877" s="41">
        <v>0</v>
      </c>
      <c r="AE877" s="49"/>
      <c r="AF877" s="43">
        <v>9000</v>
      </c>
      <c r="AG877" s="43">
        <v>0</v>
      </c>
      <c r="AH877" s="43">
        <v>0</v>
      </c>
      <c r="AI877" s="43">
        <v>0</v>
      </c>
      <c r="AJ877" s="49"/>
      <c r="AK877" s="45">
        <v>11000</v>
      </c>
      <c r="AL877" s="45">
        <v>9000</v>
      </c>
      <c r="AM877" s="45">
        <v>9000</v>
      </c>
      <c r="AN877" s="45">
        <v>0</v>
      </c>
      <c r="AO877" s="49"/>
      <c r="AP877" s="28">
        <v>11000</v>
      </c>
      <c r="AQ877" s="28" t="s">
        <v>4422</v>
      </c>
      <c r="AR877" s="28" t="s">
        <v>4422</v>
      </c>
      <c r="AS877" s="49"/>
      <c r="AT877" s="31">
        <v>100</v>
      </c>
      <c r="AU877" s="31">
        <v>100</v>
      </c>
      <c r="AV877" s="60">
        <v>44666</v>
      </c>
    </row>
    <row r="878" spans="1:48" x14ac:dyDescent="0.35">
      <c r="A878" s="28" t="s">
        <v>5690</v>
      </c>
      <c r="B878" s="28">
        <v>857</v>
      </c>
      <c r="C878" s="28">
        <v>3858</v>
      </c>
      <c r="D878" s="28" t="s">
        <v>1865</v>
      </c>
      <c r="E878" s="35" t="s">
        <v>1193</v>
      </c>
      <c r="F878" s="35" t="s">
        <v>13</v>
      </c>
      <c r="G878" s="28" t="s">
        <v>13</v>
      </c>
      <c r="H878" s="35" t="s">
        <v>1892</v>
      </c>
      <c r="I878" s="38"/>
      <c r="J878" s="35" t="s">
        <v>2134</v>
      </c>
      <c r="K878" s="35" t="s">
        <v>2760</v>
      </c>
      <c r="L878" s="35"/>
      <c r="M878" s="35"/>
      <c r="N878" s="37"/>
      <c r="O878" s="37" t="s">
        <v>2941</v>
      </c>
      <c r="P878" s="35">
        <v>7995455646</v>
      </c>
      <c r="Q878" s="35" t="s">
        <v>2762</v>
      </c>
      <c r="R878" s="35" t="s">
        <v>75</v>
      </c>
      <c r="S878" s="49"/>
      <c r="T878" s="35" t="s">
        <v>2937</v>
      </c>
      <c r="U878" s="49"/>
      <c r="V878" s="47">
        <v>28000</v>
      </c>
      <c r="W878" s="47">
        <v>28000</v>
      </c>
      <c r="X878" s="47">
        <v>0</v>
      </c>
      <c r="Y878" s="47">
        <v>28000</v>
      </c>
      <c r="Z878" s="49"/>
      <c r="AA878" s="41">
        <v>8000</v>
      </c>
      <c r="AB878" s="41">
        <v>8000</v>
      </c>
      <c r="AC878" s="41">
        <v>0</v>
      </c>
      <c r="AD878" s="41">
        <v>8000</v>
      </c>
      <c r="AE878" s="49"/>
      <c r="AF878" s="43">
        <v>9000</v>
      </c>
      <c r="AG878" s="43">
        <v>9000</v>
      </c>
      <c r="AH878" s="43">
        <v>0</v>
      </c>
      <c r="AI878" s="43">
        <v>9000</v>
      </c>
      <c r="AJ878" s="49"/>
      <c r="AK878" s="45">
        <v>11000</v>
      </c>
      <c r="AL878" s="45">
        <v>11000</v>
      </c>
      <c r="AM878" s="45">
        <v>0</v>
      </c>
      <c r="AN878" s="45">
        <v>11000</v>
      </c>
      <c r="AO878" s="49"/>
      <c r="AP878" s="35">
        <v>11000</v>
      </c>
      <c r="AQ878" s="35" t="s">
        <v>4422</v>
      </c>
      <c r="AR878" s="35" t="s">
        <v>4422</v>
      </c>
      <c r="AS878" s="49"/>
      <c r="AT878" s="37">
        <v>0</v>
      </c>
      <c r="AU878" s="37">
        <v>0</v>
      </c>
      <c r="AV878" s="60">
        <v>0</v>
      </c>
    </row>
    <row r="879" spans="1:48" x14ac:dyDescent="0.35">
      <c r="A879" s="28" t="s">
        <v>5690</v>
      </c>
      <c r="B879" s="28">
        <v>858</v>
      </c>
      <c r="C879" s="28">
        <v>3250</v>
      </c>
      <c r="D879" s="28">
        <v>3250</v>
      </c>
      <c r="E879" s="35" t="s">
        <v>1194</v>
      </c>
      <c r="F879" s="35" t="s">
        <v>13</v>
      </c>
      <c r="G879" s="28" t="s">
        <v>13</v>
      </c>
      <c r="H879" s="35" t="s">
        <v>1892</v>
      </c>
      <c r="I879" s="38"/>
      <c r="J879" s="35" t="s">
        <v>1923</v>
      </c>
      <c r="K879" s="35" t="s">
        <v>2760</v>
      </c>
      <c r="L879" s="35"/>
      <c r="M879" s="35"/>
      <c r="N879" s="37"/>
      <c r="O879" s="37" t="s">
        <v>2941</v>
      </c>
      <c r="P879" s="35">
        <v>6305348200</v>
      </c>
      <c r="Q879" s="35" t="s">
        <v>2764</v>
      </c>
      <c r="R879" s="35" t="s">
        <v>58</v>
      </c>
      <c r="S879" s="49"/>
      <c r="T879" s="35" t="s">
        <v>2937</v>
      </c>
      <c r="U879" s="49"/>
      <c r="V879" s="47">
        <v>35900</v>
      </c>
      <c r="W879" s="47">
        <v>35900</v>
      </c>
      <c r="X879" s="47">
        <v>0</v>
      </c>
      <c r="Y879" s="47">
        <v>35900</v>
      </c>
      <c r="Z879" s="49"/>
      <c r="AA879" s="41">
        <v>8900</v>
      </c>
      <c r="AB879" s="41">
        <v>8900</v>
      </c>
      <c r="AC879" s="41">
        <v>0</v>
      </c>
      <c r="AD879" s="41">
        <v>8900</v>
      </c>
      <c r="AE879" s="49"/>
      <c r="AF879" s="43">
        <v>9000</v>
      </c>
      <c r="AG879" s="43">
        <v>9000</v>
      </c>
      <c r="AH879" s="43">
        <v>0</v>
      </c>
      <c r="AI879" s="43">
        <v>9000</v>
      </c>
      <c r="AJ879" s="49"/>
      <c r="AK879" s="45">
        <v>18000</v>
      </c>
      <c r="AL879" s="45">
        <v>18000</v>
      </c>
      <c r="AM879" s="45">
        <v>0</v>
      </c>
      <c r="AN879" s="45">
        <v>18000</v>
      </c>
      <c r="AO879" s="49"/>
      <c r="AP879" s="35">
        <v>11000</v>
      </c>
      <c r="AQ879" s="35">
        <v>7000</v>
      </c>
      <c r="AR879" s="35" t="s">
        <v>4422</v>
      </c>
      <c r="AS879" s="49"/>
      <c r="AT879" s="37">
        <v>0</v>
      </c>
      <c r="AU879" s="37">
        <v>0</v>
      </c>
      <c r="AV879" s="60">
        <v>0</v>
      </c>
    </row>
    <row r="880" spans="1:48" x14ac:dyDescent="0.35">
      <c r="A880" s="28" t="s">
        <v>5690</v>
      </c>
      <c r="B880" s="28">
        <v>859</v>
      </c>
      <c r="C880" s="28">
        <v>3418</v>
      </c>
      <c r="D880" s="28">
        <v>3418</v>
      </c>
      <c r="E880" s="35" t="s">
        <v>1195</v>
      </c>
      <c r="F880" s="35" t="s">
        <v>13</v>
      </c>
      <c r="G880" s="28" t="s">
        <v>15</v>
      </c>
      <c r="H880" s="35" t="s">
        <v>1892</v>
      </c>
      <c r="I880" s="38"/>
      <c r="J880" s="35" t="s">
        <v>2344</v>
      </c>
      <c r="K880" s="35" t="s">
        <v>2872</v>
      </c>
      <c r="L880" s="35"/>
      <c r="M880" s="35"/>
      <c r="N880" s="37"/>
      <c r="O880" s="37" t="s">
        <v>2941</v>
      </c>
      <c r="P880" s="35">
        <v>9441067548</v>
      </c>
      <c r="Q880" s="35" t="s">
        <v>2762</v>
      </c>
      <c r="R880" s="35" t="s">
        <v>75</v>
      </c>
      <c r="S880" s="49"/>
      <c r="T880" s="35" t="s">
        <v>2937</v>
      </c>
      <c r="U880" s="49"/>
      <c r="V880" s="47">
        <v>25500</v>
      </c>
      <c r="W880" s="47">
        <v>25500</v>
      </c>
      <c r="X880" s="47">
        <v>11000</v>
      </c>
      <c r="Y880" s="47">
        <v>14500</v>
      </c>
      <c r="Z880" s="49"/>
      <c r="AA880" s="41">
        <v>5500</v>
      </c>
      <c r="AB880" s="41">
        <v>5500</v>
      </c>
      <c r="AC880" s="41">
        <v>11000</v>
      </c>
      <c r="AD880" s="41">
        <v>-5500</v>
      </c>
      <c r="AE880" s="49"/>
      <c r="AF880" s="43">
        <v>9000</v>
      </c>
      <c r="AG880" s="43">
        <v>9000</v>
      </c>
      <c r="AH880" s="43">
        <v>0</v>
      </c>
      <c r="AI880" s="43">
        <v>9000</v>
      </c>
      <c r="AJ880" s="49"/>
      <c r="AK880" s="45">
        <v>11000</v>
      </c>
      <c r="AL880" s="45">
        <v>11000</v>
      </c>
      <c r="AM880" s="45">
        <v>0</v>
      </c>
      <c r="AN880" s="45">
        <v>11000</v>
      </c>
      <c r="AO880" s="49"/>
      <c r="AP880" s="35">
        <v>11000</v>
      </c>
      <c r="AQ880" s="35" t="s">
        <v>4422</v>
      </c>
      <c r="AR880" s="35" t="s">
        <v>4422</v>
      </c>
      <c r="AS880" s="49"/>
      <c r="AT880" s="37">
        <v>43.137254901960787</v>
      </c>
      <c r="AU880" s="37">
        <v>0</v>
      </c>
      <c r="AV880" s="60">
        <v>44460</v>
      </c>
    </row>
    <row r="881" spans="1:48" x14ac:dyDescent="0.35">
      <c r="A881" s="28" t="s">
        <v>5690</v>
      </c>
      <c r="B881" s="28">
        <v>860</v>
      </c>
      <c r="C881" s="66">
        <v>3251</v>
      </c>
      <c r="D881" s="28">
        <v>3251</v>
      </c>
      <c r="E881" s="28" t="s">
        <v>1196</v>
      </c>
      <c r="F881" s="28" t="s">
        <v>13</v>
      </c>
      <c r="G881" s="28" t="s">
        <v>13</v>
      </c>
      <c r="H881" s="28" t="s">
        <v>1892</v>
      </c>
      <c r="I881" s="30"/>
      <c r="J881" s="28" t="s">
        <v>2420</v>
      </c>
      <c r="K881" s="28" t="s">
        <v>2761</v>
      </c>
      <c r="L881" s="28"/>
      <c r="M881" s="28"/>
      <c r="N881" s="31">
        <v>331295505125</v>
      </c>
      <c r="O881" s="31" t="s">
        <v>4504</v>
      </c>
      <c r="P881" s="28">
        <v>9989197258</v>
      </c>
      <c r="Q881" s="28" t="s">
        <v>2764</v>
      </c>
      <c r="R881" s="28" t="s">
        <v>82</v>
      </c>
      <c r="S881" s="49"/>
      <c r="T881" s="28">
        <v>240</v>
      </c>
      <c r="U881" s="49"/>
      <c r="V881" s="47">
        <v>33500</v>
      </c>
      <c r="W881" s="47">
        <v>20000</v>
      </c>
      <c r="X881" s="47">
        <v>12000</v>
      </c>
      <c r="Y881" s="47">
        <v>8000</v>
      </c>
      <c r="Z881" s="49"/>
      <c r="AA881" s="41">
        <v>6500</v>
      </c>
      <c r="AB881" s="41">
        <v>2000</v>
      </c>
      <c r="AC881" s="41">
        <v>2000</v>
      </c>
      <c r="AD881" s="41">
        <v>0</v>
      </c>
      <c r="AE881" s="49"/>
      <c r="AF881" s="43">
        <v>9000</v>
      </c>
      <c r="AG881" s="43">
        <v>3500</v>
      </c>
      <c r="AH881" s="43">
        <v>3500</v>
      </c>
      <c r="AI881" s="43">
        <v>0</v>
      </c>
      <c r="AJ881" s="49"/>
      <c r="AK881" s="45">
        <v>18000</v>
      </c>
      <c r="AL881" s="45">
        <v>14500</v>
      </c>
      <c r="AM881" s="45">
        <v>6500</v>
      </c>
      <c r="AN881" s="45">
        <v>8000</v>
      </c>
      <c r="AO881" s="49"/>
      <c r="AP881" s="28">
        <v>11000</v>
      </c>
      <c r="AQ881" s="28">
        <v>7000</v>
      </c>
      <c r="AR881" s="28" t="s">
        <v>4422</v>
      </c>
      <c r="AS881" s="49"/>
      <c r="AT881" s="31">
        <v>60</v>
      </c>
      <c r="AU881" s="31">
        <v>44.827586206896555</v>
      </c>
      <c r="AV881" s="60">
        <v>44655</v>
      </c>
    </row>
    <row r="882" spans="1:48" x14ac:dyDescent="0.35">
      <c r="A882" s="28" t="s">
        <v>5690</v>
      </c>
      <c r="B882" s="28">
        <v>861</v>
      </c>
      <c r="C882" s="28" t="s">
        <v>433</v>
      </c>
      <c r="D882" s="28" t="s">
        <v>433</v>
      </c>
      <c r="E882" s="35" t="s">
        <v>1197</v>
      </c>
      <c r="F882" s="35" t="s">
        <v>13</v>
      </c>
      <c r="G882" s="28" t="s">
        <v>15</v>
      </c>
      <c r="H882" s="35" t="s">
        <v>1892</v>
      </c>
      <c r="I882" s="38"/>
      <c r="J882" s="35" t="s">
        <v>2013</v>
      </c>
      <c r="K882" s="35" t="s">
        <v>2760</v>
      </c>
      <c r="L882" s="35" t="s">
        <v>2834</v>
      </c>
      <c r="M882" s="35"/>
      <c r="N882" s="37"/>
      <c r="O882" s="37" t="s">
        <v>2941</v>
      </c>
      <c r="P882" s="35">
        <v>9989517420</v>
      </c>
      <c r="Q882" s="35" t="s">
        <v>2764</v>
      </c>
      <c r="R882" s="35" t="s">
        <v>82</v>
      </c>
      <c r="S882" s="49"/>
      <c r="T882" s="35" t="s">
        <v>2937</v>
      </c>
      <c r="U882" s="49"/>
      <c r="V882" s="47">
        <v>29000</v>
      </c>
      <c r="W882" s="47">
        <v>29000</v>
      </c>
      <c r="X882" s="47">
        <v>0</v>
      </c>
      <c r="Y882" s="47">
        <v>29000</v>
      </c>
      <c r="Z882" s="49"/>
      <c r="AA882" s="41">
        <v>2000</v>
      </c>
      <c r="AB882" s="41">
        <v>2000</v>
      </c>
      <c r="AC882" s="41">
        <v>0</v>
      </c>
      <c r="AD882" s="41">
        <v>2000</v>
      </c>
      <c r="AE882" s="49"/>
      <c r="AF882" s="43">
        <v>9000</v>
      </c>
      <c r="AG882" s="43">
        <v>9000</v>
      </c>
      <c r="AH882" s="43">
        <v>0</v>
      </c>
      <c r="AI882" s="43">
        <v>9000</v>
      </c>
      <c r="AJ882" s="49"/>
      <c r="AK882" s="45">
        <v>18000</v>
      </c>
      <c r="AL882" s="45">
        <v>18000</v>
      </c>
      <c r="AM882" s="45">
        <v>0</v>
      </c>
      <c r="AN882" s="45">
        <v>18000</v>
      </c>
      <c r="AO882" s="49"/>
      <c r="AP882" s="35">
        <v>11000</v>
      </c>
      <c r="AQ882" s="35">
        <v>7000</v>
      </c>
      <c r="AR882" s="35" t="s">
        <v>4422</v>
      </c>
      <c r="AS882" s="49"/>
      <c r="AT882" s="37">
        <v>0</v>
      </c>
      <c r="AU882" s="37">
        <v>0</v>
      </c>
      <c r="AV882" s="60">
        <v>0</v>
      </c>
    </row>
    <row r="883" spans="1:48" x14ac:dyDescent="0.35">
      <c r="A883" s="28" t="s">
        <v>5689</v>
      </c>
      <c r="B883" s="28">
        <v>862</v>
      </c>
      <c r="C883" s="66">
        <v>3322</v>
      </c>
      <c r="D883" s="28">
        <v>3322</v>
      </c>
      <c r="E883" s="28" t="s">
        <v>1198</v>
      </c>
      <c r="F883" s="28" t="s">
        <v>13</v>
      </c>
      <c r="G883" s="28" t="s">
        <v>15</v>
      </c>
      <c r="H883" s="28" t="s">
        <v>1892</v>
      </c>
      <c r="I883" s="30"/>
      <c r="J883" s="28" t="s">
        <v>2460</v>
      </c>
      <c r="K883" s="28" t="s">
        <v>2761</v>
      </c>
      <c r="L883" s="28"/>
      <c r="M883" s="28"/>
      <c r="N883" s="31">
        <v>654528268937</v>
      </c>
      <c r="O883" s="31" t="s">
        <v>5368</v>
      </c>
      <c r="P883" s="28">
        <v>9553268820</v>
      </c>
      <c r="Q883" s="28" t="s">
        <v>2764</v>
      </c>
      <c r="R883" s="28" t="s">
        <v>58</v>
      </c>
      <c r="S883" s="49"/>
      <c r="T883" s="28" t="s">
        <v>2937</v>
      </c>
      <c r="U883" s="49"/>
      <c r="V883" s="47">
        <v>41000</v>
      </c>
      <c r="W883" s="47">
        <v>41000</v>
      </c>
      <c r="X883" s="47">
        <v>0</v>
      </c>
      <c r="Y883" s="47">
        <v>41000</v>
      </c>
      <c r="Z883" s="49"/>
      <c r="AA883" s="41">
        <v>14000</v>
      </c>
      <c r="AB883" s="41">
        <v>14000</v>
      </c>
      <c r="AC883" s="41">
        <v>0</v>
      </c>
      <c r="AD883" s="41">
        <v>14000</v>
      </c>
      <c r="AE883" s="49"/>
      <c r="AF883" s="43">
        <v>9000</v>
      </c>
      <c r="AG883" s="43">
        <v>9000</v>
      </c>
      <c r="AH883" s="43">
        <v>0</v>
      </c>
      <c r="AI883" s="43">
        <v>9000</v>
      </c>
      <c r="AJ883" s="49"/>
      <c r="AK883" s="45">
        <v>18000</v>
      </c>
      <c r="AL883" s="45">
        <v>18000</v>
      </c>
      <c r="AM883" s="45">
        <v>0</v>
      </c>
      <c r="AN883" s="45">
        <v>18000</v>
      </c>
      <c r="AO883" s="49"/>
      <c r="AP883" s="28">
        <v>11000</v>
      </c>
      <c r="AQ883" s="28">
        <v>7000</v>
      </c>
      <c r="AR883" s="28" t="s">
        <v>4422</v>
      </c>
      <c r="AS883" s="49"/>
      <c r="AT883" s="31">
        <v>0</v>
      </c>
      <c r="AU883" s="31">
        <v>0</v>
      </c>
      <c r="AV883" s="60">
        <v>0</v>
      </c>
    </row>
    <row r="884" spans="1:48" x14ac:dyDescent="0.35">
      <c r="A884" s="28" t="s">
        <v>5690</v>
      </c>
      <c r="B884" s="28">
        <v>863</v>
      </c>
      <c r="C884" s="66">
        <v>3252</v>
      </c>
      <c r="D884" s="28">
        <v>3252</v>
      </c>
      <c r="E884" s="28" t="s">
        <v>1199</v>
      </c>
      <c r="F884" s="28" t="s">
        <v>13</v>
      </c>
      <c r="G884" s="28" t="s">
        <v>13</v>
      </c>
      <c r="H884" s="28" t="s">
        <v>1892</v>
      </c>
      <c r="I884" s="30"/>
      <c r="J884" s="28" t="s">
        <v>2461</v>
      </c>
      <c r="K884" s="28" t="s">
        <v>2761</v>
      </c>
      <c r="L884" s="28"/>
      <c r="M884" s="28"/>
      <c r="N884" s="31">
        <v>692518781980</v>
      </c>
      <c r="O884" s="31" t="s">
        <v>4505</v>
      </c>
      <c r="P884" s="28">
        <v>9951212797</v>
      </c>
      <c r="Q884" s="28" t="s">
        <v>2764</v>
      </c>
      <c r="R884" s="28" t="s">
        <v>58</v>
      </c>
      <c r="S884" s="49"/>
      <c r="T884" s="28">
        <v>180</v>
      </c>
      <c r="U884" s="49"/>
      <c r="V884" s="47">
        <v>27000</v>
      </c>
      <c r="W884" s="47">
        <v>13000</v>
      </c>
      <c r="X884" s="47">
        <v>13000</v>
      </c>
      <c r="Y884" s="47">
        <v>0</v>
      </c>
      <c r="Z884" s="49"/>
      <c r="AA884" s="41">
        <v>0</v>
      </c>
      <c r="AB884" s="41">
        <v>0</v>
      </c>
      <c r="AC884" s="41">
        <v>0</v>
      </c>
      <c r="AD884" s="41">
        <v>0</v>
      </c>
      <c r="AE884" s="49"/>
      <c r="AF884" s="43">
        <v>9000</v>
      </c>
      <c r="AG884" s="43">
        <v>2000</v>
      </c>
      <c r="AH884" s="43">
        <v>2000</v>
      </c>
      <c r="AI884" s="43">
        <v>0</v>
      </c>
      <c r="AJ884" s="49"/>
      <c r="AK884" s="45">
        <v>18000</v>
      </c>
      <c r="AL884" s="45">
        <v>11000</v>
      </c>
      <c r="AM884" s="45">
        <v>11000</v>
      </c>
      <c r="AN884" s="45">
        <v>0</v>
      </c>
      <c r="AO884" s="49"/>
      <c r="AP884" s="28">
        <v>11000</v>
      </c>
      <c r="AQ884" s="28">
        <v>7000</v>
      </c>
      <c r="AR884" s="28" t="s">
        <v>4422</v>
      </c>
      <c r="AS884" s="49"/>
      <c r="AT884" s="31">
        <v>100</v>
      </c>
      <c r="AU884" s="31">
        <v>100</v>
      </c>
      <c r="AV884" s="60">
        <v>44616</v>
      </c>
    </row>
    <row r="885" spans="1:48" x14ac:dyDescent="0.35">
      <c r="A885" s="28" t="s">
        <v>5690</v>
      </c>
      <c r="B885" s="28">
        <v>864</v>
      </c>
      <c r="C885" s="28">
        <v>3652</v>
      </c>
      <c r="D885" s="28">
        <v>3652</v>
      </c>
      <c r="E885" s="35" t="s">
        <v>1200</v>
      </c>
      <c r="F885" s="35" t="s">
        <v>13</v>
      </c>
      <c r="G885" s="28" t="s">
        <v>15</v>
      </c>
      <c r="H885" s="35" t="s">
        <v>1892</v>
      </c>
      <c r="I885" s="38"/>
      <c r="J885" s="35" t="s">
        <v>2462</v>
      </c>
      <c r="K885" s="35" t="s">
        <v>2872</v>
      </c>
      <c r="L885" s="35"/>
      <c r="M885" s="35"/>
      <c r="N885" s="37"/>
      <c r="O885" s="37" t="s">
        <v>2941</v>
      </c>
      <c r="P885" s="35">
        <v>8463989556</v>
      </c>
      <c r="Q885" s="35" t="s">
        <v>2767</v>
      </c>
      <c r="R885" s="35" t="s">
        <v>172</v>
      </c>
      <c r="S885" s="49"/>
      <c r="T885" s="35" t="s">
        <v>2937</v>
      </c>
      <c r="U885" s="49"/>
      <c r="V885" s="47">
        <v>53000</v>
      </c>
      <c r="W885" s="47">
        <v>53000</v>
      </c>
      <c r="X885" s="47">
        <v>10000</v>
      </c>
      <c r="Y885" s="47">
        <v>43000</v>
      </c>
      <c r="Z885" s="49"/>
      <c r="AA885" s="41">
        <v>15000</v>
      </c>
      <c r="AB885" s="41">
        <v>15000</v>
      </c>
      <c r="AC885" s="41">
        <v>0</v>
      </c>
      <c r="AD885" s="41">
        <v>15000</v>
      </c>
      <c r="AE885" s="49"/>
      <c r="AF885" s="43">
        <v>9000</v>
      </c>
      <c r="AG885" s="43">
        <v>9000</v>
      </c>
      <c r="AH885" s="43">
        <v>10000</v>
      </c>
      <c r="AI885" s="43">
        <v>-1000</v>
      </c>
      <c r="AJ885" s="49"/>
      <c r="AK885" s="45">
        <v>29000</v>
      </c>
      <c r="AL885" s="45">
        <v>29000</v>
      </c>
      <c r="AM885" s="45">
        <v>0</v>
      </c>
      <c r="AN885" s="45">
        <v>29000</v>
      </c>
      <c r="AO885" s="49"/>
      <c r="AP885" s="35">
        <v>11000</v>
      </c>
      <c r="AQ885" s="35" t="s">
        <v>4422</v>
      </c>
      <c r="AR885" s="35">
        <v>18000</v>
      </c>
      <c r="AS885" s="49"/>
      <c r="AT885" s="37">
        <v>18.867924528301888</v>
      </c>
      <c r="AU885" s="37">
        <v>0</v>
      </c>
      <c r="AV885" s="60">
        <v>44447</v>
      </c>
    </row>
    <row r="886" spans="1:48" x14ac:dyDescent="0.35">
      <c r="A886" s="28" t="s">
        <v>5689</v>
      </c>
      <c r="B886" s="28">
        <v>865</v>
      </c>
      <c r="C886" s="66">
        <v>3641</v>
      </c>
      <c r="D886" s="28">
        <v>3641</v>
      </c>
      <c r="E886" s="28" t="s">
        <v>1201</v>
      </c>
      <c r="F886" s="28" t="s">
        <v>13</v>
      </c>
      <c r="G886" s="28" t="s">
        <v>15</v>
      </c>
      <c r="H886" s="28" t="s">
        <v>1892</v>
      </c>
      <c r="I886" s="30"/>
      <c r="J886" s="28" t="s">
        <v>2463</v>
      </c>
      <c r="K886" s="28" t="s">
        <v>2761</v>
      </c>
      <c r="L886" s="28"/>
      <c r="M886" s="28"/>
      <c r="N886" s="31"/>
      <c r="O886" s="31" t="s">
        <v>2941</v>
      </c>
      <c r="P886" s="28">
        <v>9542968366</v>
      </c>
      <c r="Q886" s="28" t="s">
        <v>2762</v>
      </c>
      <c r="R886" s="28" t="s">
        <v>75</v>
      </c>
      <c r="S886" s="49"/>
      <c r="T886" s="28" t="s">
        <v>2937</v>
      </c>
      <c r="U886" s="49"/>
      <c r="V886" s="47">
        <v>24000</v>
      </c>
      <c r="W886" s="47">
        <v>24000</v>
      </c>
      <c r="X886" s="47">
        <v>0</v>
      </c>
      <c r="Y886" s="47">
        <v>24000</v>
      </c>
      <c r="Z886" s="49"/>
      <c r="AA886" s="41">
        <v>4000</v>
      </c>
      <c r="AB886" s="41">
        <v>4000</v>
      </c>
      <c r="AC886" s="41">
        <v>0</v>
      </c>
      <c r="AD886" s="41">
        <v>4000</v>
      </c>
      <c r="AE886" s="49"/>
      <c r="AF886" s="43">
        <v>9000</v>
      </c>
      <c r="AG886" s="43">
        <v>9000</v>
      </c>
      <c r="AH886" s="43">
        <v>0</v>
      </c>
      <c r="AI886" s="43">
        <v>9000</v>
      </c>
      <c r="AJ886" s="49"/>
      <c r="AK886" s="45">
        <v>11000</v>
      </c>
      <c r="AL886" s="45">
        <v>11000</v>
      </c>
      <c r="AM886" s="45">
        <v>0</v>
      </c>
      <c r="AN886" s="45">
        <v>11000</v>
      </c>
      <c r="AO886" s="49"/>
      <c r="AP886" s="28">
        <v>11000</v>
      </c>
      <c r="AQ886" s="28" t="s">
        <v>4422</v>
      </c>
      <c r="AR886" s="28" t="s">
        <v>4422</v>
      </c>
      <c r="AS886" s="49"/>
      <c r="AT886" s="31">
        <v>0</v>
      </c>
      <c r="AU886" s="31">
        <v>0</v>
      </c>
      <c r="AV886" s="60">
        <v>0</v>
      </c>
    </row>
    <row r="887" spans="1:48" x14ac:dyDescent="0.35">
      <c r="A887" s="28" t="s">
        <v>5690</v>
      </c>
      <c r="B887" s="28">
        <v>866</v>
      </c>
      <c r="C887" s="66">
        <v>3245</v>
      </c>
      <c r="D887" s="28">
        <v>3245</v>
      </c>
      <c r="E887" s="35" t="s">
        <v>1202</v>
      </c>
      <c r="F887" s="35" t="s">
        <v>13</v>
      </c>
      <c r="G887" s="28" t="s">
        <v>13</v>
      </c>
      <c r="H887" s="35" t="s">
        <v>1892</v>
      </c>
      <c r="I887" s="38"/>
      <c r="J887" s="35" t="s">
        <v>2464</v>
      </c>
      <c r="K887" s="35" t="s">
        <v>2760</v>
      </c>
      <c r="L887" s="35"/>
      <c r="M887" s="35"/>
      <c r="N887" s="37"/>
      <c r="O887" s="37" t="s">
        <v>2941</v>
      </c>
      <c r="P887" s="35">
        <v>9951853906</v>
      </c>
      <c r="Q887" s="35" t="s">
        <v>2764</v>
      </c>
      <c r="R887" s="35" t="s">
        <v>187</v>
      </c>
      <c r="S887" s="49"/>
      <c r="T887" s="35">
        <v>249</v>
      </c>
      <c r="U887" s="49"/>
      <c r="V887" s="47">
        <v>27000</v>
      </c>
      <c r="W887" s="47">
        <v>9000</v>
      </c>
      <c r="X887" s="47">
        <v>0</v>
      </c>
      <c r="Y887" s="47">
        <v>9000</v>
      </c>
      <c r="Z887" s="49"/>
      <c r="AA887" s="41">
        <v>0</v>
      </c>
      <c r="AB887" s="41">
        <v>0</v>
      </c>
      <c r="AC887" s="41">
        <v>0</v>
      </c>
      <c r="AD887" s="41">
        <v>0</v>
      </c>
      <c r="AE887" s="49"/>
      <c r="AF887" s="43">
        <v>9000</v>
      </c>
      <c r="AG887" s="43">
        <v>0</v>
      </c>
      <c r="AH887" s="43">
        <v>0</v>
      </c>
      <c r="AI887" s="43">
        <v>0</v>
      </c>
      <c r="AJ887" s="49"/>
      <c r="AK887" s="45">
        <v>18000</v>
      </c>
      <c r="AL887" s="45">
        <v>9000</v>
      </c>
      <c r="AM887" s="45">
        <v>0</v>
      </c>
      <c r="AN887" s="45">
        <v>9000</v>
      </c>
      <c r="AO887" s="49"/>
      <c r="AP887" s="35">
        <v>11000</v>
      </c>
      <c r="AQ887" s="35">
        <v>7000</v>
      </c>
      <c r="AR887" s="35" t="s">
        <v>4422</v>
      </c>
      <c r="AS887" s="49"/>
      <c r="AT887" s="37">
        <v>0</v>
      </c>
      <c r="AU887" s="37">
        <v>0</v>
      </c>
      <c r="AV887" s="60">
        <v>0</v>
      </c>
    </row>
    <row r="888" spans="1:48" x14ac:dyDescent="0.35">
      <c r="A888" s="28" t="s">
        <v>5690</v>
      </c>
      <c r="B888" s="28">
        <v>867</v>
      </c>
      <c r="C888" s="66">
        <v>3323</v>
      </c>
      <c r="D888" s="28">
        <v>3323</v>
      </c>
      <c r="E888" s="28" t="s">
        <v>1203</v>
      </c>
      <c r="F888" s="28" t="s">
        <v>13</v>
      </c>
      <c r="G888" s="28" t="s">
        <v>15</v>
      </c>
      <c r="H888" s="28" t="s">
        <v>1892</v>
      </c>
      <c r="I888" s="30"/>
      <c r="J888" s="28" t="s">
        <v>2465</v>
      </c>
      <c r="K888" s="28" t="s">
        <v>2761</v>
      </c>
      <c r="L888" s="28"/>
      <c r="M888" s="28"/>
      <c r="N888" s="31">
        <v>781219881813</v>
      </c>
      <c r="O888" s="31" t="s">
        <v>4506</v>
      </c>
      <c r="P888" s="28">
        <v>7893167343</v>
      </c>
      <c r="Q888" s="28" t="s">
        <v>2764</v>
      </c>
      <c r="R888" s="28" t="s">
        <v>58</v>
      </c>
      <c r="S888" s="49"/>
      <c r="T888" s="28" t="s">
        <v>2937</v>
      </c>
      <c r="U888" s="49"/>
      <c r="V888" s="47">
        <v>33000</v>
      </c>
      <c r="W888" s="47">
        <v>33000</v>
      </c>
      <c r="X888" s="47">
        <v>4000</v>
      </c>
      <c r="Y888" s="47">
        <v>29000</v>
      </c>
      <c r="Z888" s="49"/>
      <c r="AA888" s="41">
        <v>6000</v>
      </c>
      <c r="AB888" s="41">
        <v>6000</v>
      </c>
      <c r="AC888" s="41">
        <v>4000</v>
      </c>
      <c r="AD888" s="41">
        <v>2000</v>
      </c>
      <c r="AE888" s="49"/>
      <c r="AF888" s="43">
        <v>9000</v>
      </c>
      <c r="AG888" s="43">
        <v>9000</v>
      </c>
      <c r="AH888" s="43">
        <v>0</v>
      </c>
      <c r="AI888" s="43">
        <v>9000</v>
      </c>
      <c r="AJ888" s="49"/>
      <c r="AK888" s="45">
        <v>18000</v>
      </c>
      <c r="AL888" s="45">
        <v>18000</v>
      </c>
      <c r="AM888" s="45">
        <v>0</v>
      </c>
      <c r="AN888" s="45">
        <v>18000</v>
      </c>
      <c r="AO888" s="49"/>
      <c r="AP888" s="28">
        <v>11000</v>
      </c>
      <c r="AQ888" s="28">
        <v>7000</v>
      </c>
      <c r="AR888" s="28" t="s">
        <v>4422</v>
      </c>
      <c r="AS888" s="49"/>
      <c r="AT888" s="31">
        <v>12.121212121212121</v>
      </c>
      <c r="AU888" s="31">
        <v>0</v>
      </c>
      <c r="AV888" s="60">
        <v>44609</v>
      </c>
    </row>
    <row r="889" spans="1:48" x14ac:dyDescent="0.35">
      <c r="A889" s="28" t="s">
        <v>5690</v>
      </c>
      <c r="B889" s="28">
        <v>868</v>
      </c>
      <c r="C889" s="28">
        <v>3253</v>
      </c>
      <c r="D889" s="28">
        <v>3253</v>
      </c>
      <c r="E889" s="35" t="s">
        <v>1204</v>
      </c>
      <c r="F889" s="35" t="s">
        <v>13</v>
      </c>
      <c r="G889" s="28" t="s">
        <v>13</v>
      </c>
      <c r="H889" s="35" t="s">
        <v>1892</v>
      </c>
      <c r="I889" s="38"/>
      <c r="J889" s="35" t="s">
        <v>2466</v>
      </c>
      <c r="K889" s="35" t="s">
        <v>2760</v>
      </c>
      <c r="L889" s="35"/>
      <c r="M889" s="35"/>
      <c r="N889" s="37"/>
      <c r="O889" s="37" t="s">
        <v>2941</v>
      </c>
      <c r="P889" s="35">
        <v>9951155120</v>
      </c>
      <c r="Q889" s="35" t="s">
        <v>2764</v>
      </c>
      <c r="R889" s="35" t="s">
        <v>61</v>
      </c>
      <c r="S889" s="49"/>
      <c r="T889" s="35" t="s">
        <v>2937</v>
      </c>
      <c r="U889" s="49"/>
      <c r="V889" s="47">
        <v>29500</v>
      </c>
      <c r="W889" s="47">
        <v>29500</v>
      </c>
      <c r="X889" s="47">
        <v>0</v>
      </c>
      <c r="Y889" s="47">
        <v>29500</v>
      </c>
      <c r="Z889" s="49"/>
      <c r="AA889" s="41">
        <v>2500</v>
      </c>
      <c r="AB889" s="41">
        <v>2500</v>
      </c>
      <c r="AC889" s="41">
        <v>0</v>
      </c>
      <c r="AD889" s="41">
        <v>2500</v>
      </c>
      <c r="AE889" s="49"/>
      <c r="AF889" s="43">
        <v>9000</v>
      </c>
      <c r="AG889" s="43">
        <v>9000</v>
      </c>
      <c r="AH889" s="43">
        <v>0</v>
      </c>
      <c r="AI889" s="43">
        <v>9000</v>
      </c>
      <c r="AJ889" s="49"/>
      <c r="AK889" s="45">
        <v>18000</v>
      </c>
      <c r="AL889" s="45">
        <v>18000</v>
      </c>
      <c r="AM889" s="45">
        <v>0</v>
      </c>
      <c r="AN889" s="45">
        <v>18000</v>
      </c>
      <c r="AO889" s="49"/>
      <c r="AP889" s="35">
        <v>11000</v>
      </c>
      <c r="AQ889" s="35">
        <v>7000</v>
      </c>
      <c r="AR889" s="35" t="s">
        <v>4422</v>
      </c>
      <c r="AS889" s="49"/>
      <c r="AT889" s="37">
        <v>0</v>
      </c>
      <c r="AU889" s="37">
        <v>0</v>
      </c>
      <c r="AV889" s="60">
        <v>0</v>
      </c>
    </row>
    <row r="890" spans="1:48" x14ac:dyDescent="0.35">
      <c r="A890" s="28" t="s">
        <v>5689</v>
      </c>
      <c r="B890" s="28">
        <v>869</v>
      </c>
      <c r="C890" s="66">
        <v>3254</v>
      </c>
      <c r="D890" s="28">
        <v>3254</v>
      </c>
      <c r="E890" s="28" t="s">
        <v>1205</v>
      </c>
      <c r="F890" s="28" t="s">
        <v>13</v>
      </c>
      <c r="G890" s="28" t="s">
        <v>13</v>
      </c>
      <c r="H890" s="28" t="s">
        <v>1892</v>
      </c>
      <c r="I890" s="30"/>
      <c r="J890" s="28" t="s">
        <v>2335</v>
      </c>
      <c r="K890" s="28" t="s">
        <v>2761</v>
      </c>
      <c r="L890" s="28"/>
      <c r="M890" s="28"/>
      <c r="N890" s="31">
        <v>728741346151</v>
      </c>
      <c r="O890" s="31" t="s">
        <v>5369</v>
      </c>
      <c r="P890" s="28">
        <v>9421010423</v>
      </c>
      <c r="Q890" s="28" t="s">
        <v>2764</v>
      </c>
      <c r="R890" s="28" t="s">
        <v>39</v>
      </c>
      <c r="S890" s="49"/>
      <c r="T890" s="28">
        <v>121</v>
      </c>
      <c r="U890" s="49"/>
      <c r="V890" s="47">
        <v>26000</v>
      </c>
      <c r="W890" s="47">
        <v>16000</v>
      </c>
      <c r="X890" s="47">
        <v>14000</v>
      </c>
      <c r="Y890" s="47">
        <v>2000</v>
      </c>
      <c r="Z890" s="49"/>
      <c r="AA890" s="41">
        <v>0</v>
      </c>
      <c r="AB890" s="41">
        <v>0</v>
      </c>
      <c r="AC890" s="41">
        <v>1000</v>
      </c>
      <c r="AD890" s="41">
        <v>-1000</v>
      </c>
      <c r="AE890" s="49"/>
      <c r="AF890" s="43">
        <v>9000</v>
      </c>
      <c r="AG890" s="43">
        <v>3000</v>
      </c>
      <c r="AH890" s="43">
        <v>2000</v>
      </c>
      <c r="AI890" s="43">
        <v>1000</v>
      </c>
      <c r="AJ890" s="49"/>
      <c r="AK890" s="45">
        <v>17000</v>
      </c>
      <c r="AL890" s="45">
        <v>13000</v>
      </c>
      <c r="AM890" s="45">
        <v>11000</v>
      </c>
      <c r="AN890" s="45">
        <v>2000</v>
      </c>
      <c r="AO890" s="49"/>
      <c r="AP890" s="28">
        <v>11000</v>
      </c>
      <c r="AQ890" s="28">
        <v>6000</v>
      </c>
      <c r="AR890" s="28" t="s">
        <v>4422</v>
      </c>
      <c r="AS890" s="49"/>
      <c r="AT890" s="31">
        <v>87.5</v>
      </c>
      <c r="AU890" s="31">
        <v>84.615384615384613</v>
      </c>
      <c r="AV890" s="60">
        <v>44659</v>
      </c>
    </row>
    <row r="891" spans="1:48" x14ac:dyDescent="0.35">
      <c r="A891" s="28" t="s">
        <v>5690</v>
      </c>
      <c r="B891" s="28">
        <v>870</v>
      </c>
      <c r="C891" s="28">
        <v>3654</v>
      </c>
      <c r="D891" s="28">
        <v>3654</v>
      </c>
      <c r="E891" s="35" t="s">
        <v>1206</v>
      </c>
      <c r="F891" s="35" t="s">
        <v>13</v>
      </c>
      <c r="G891" s="28" t="s">
        <v>15</v>
      </c>
      <c r="H891" s="35" t="s">
        <v>1892</v>
      </c>
      <c r="I891" s="38"/>
      <c r="J891" s="35" t="s">
        <v>2335</v>
      </c>
      <c r="K891" s="35" t="s">
        <v>2872</v>
      </c>
      <c r="L891" s="35"/>
      <c r="M891" s="35"/>
      <c r="N891" s="37"/>
      <c r="O891" s="37" t="s">
        <v>2941</v>
      </c>
      <c r="P891" s="35">
        <v>9493043272</v>
      </c>
      <c r="Q891" s="35" t="s">
        <v>2762</v>
      </c>
      <c r="R891" s="35" t="s">
        <v>93</v>
      </c>
      <c r="S891" s="49"/>
      <c r="T891" s="35" t="s">
        <v>2937</v>
      </c>
      <c r="U891" s="49"/>
      <c r="V891" s="47">
        <v>20500</v>
      </c>
      <c r="W891" s="47">
        <v>20500</v>
      </c>
      <c r="X891" s="47">
        <v>7000</v>
      </c>
      <c r="Y891" s="47">
        <v>13500</v>
      </c>
      <c r="Z891" s="49"/>
      <c r="AA891" s="41">
        <v>500</v>
      </c>
      <c r="AB891" s="41">
        <v>500</v>
      </c>
      <c r="AC891" s="41">
        <v>0</v>
      </c>
      <c r="AD891" s="41">
        <v>500</v>
      </c>
      <c r="AE891" s="49"/>
      <c r="AF891" s="43">
        <v>9000</v>
      </c>
      <c r="AG891" s="43">
        <v>9000</v>
      </c>
      <c r="AH891" s="43">
        <v>7000</v>
      </c>
      <c r="AI891" s="43">
        <v>2000</v>
      </c>
      <c r="AJ891" s="49"/>
      <c r="AK891" s="45">
        <v>11000</v>
      </c>
      <c r="AL891" s="45">
        <v>11000</v>
      </c>
      <c r="AM891" s="45">
        <v>0</v>
      </c>
      <c r="AN891" s="45">
        <v>11000</v>
      </c>
      <c r="AO891" s="49"/>
      <c r="AP891" s="35">
        <v>11000</v>
      </c>
      <c r="AQ891" s="35" t="s">
        <v>4422</v>
      </c>
      <c r="AR891" s="35" t="s">
        <v>4422</v>
      </c>
      <c r="AS891" s="49"/>
      <c r="AT891" s="37">
        <v>34.146341463414636</v>
      </c>
      <c r="AU891" s="37">
        <v>0</v>
      </c>
      <c r="AV891" s="60">
        <v>44445</v>
      </c>
    </row>
    <row r="892" spans="1:48" x14ac:dyDescent="0.35">
      <c r="A892" s="28" t="s">
        <v>5690</v>
      </c>
      <c r="B892" s="28">
        <v>871</v>
      </c>
      <c r="C892" s="66">
        <v>3510</v>
      </c>
      <c r="D892" s="28">
        <v>3510</v>
      </c>
      <c r="E892" s="28" t="s">
        <v>1207</v>
      </c>
      <c r="F892" s="28" t="s">
        <v>13</v>
      </c>
      <c r="G892" s="28" t="s">
        <v>15</v>
      </c>
      <c r="H892" s="28" t="s">
        <v>1892</v>
      </c>
      <c r="I892" s="30"/>
      <c r="J892" s="28" t="s">
        <v>2315</v>
      </c>
      <c r="K892" s="28" t="s">
        <v>2761</v>
      </c>
      <c r="L892" s="28"/>
      <c r="M892" s="28"/>
      <c r="N892" s="31">
        <v>512186629262</v>
      </c>
      <c r="O892" s="31" t="s">
        <v>4507</v>
      </c>
      <c r="P892" s="28">
        <v>6300683440</v>
      </c>
      <c r="Q892" s="28" t="s">
        <v>2764</v>
      </c>
      <c r="R892" s="28" t="s">
        <v>80</v>
      </c>
      <c r="S892" s="49"/>
      <c r="T892" s="28" t="s">
        <v>2937</v>
      </c>
      <c r="U892" s="49"/>
      <c r="V892" s="47">
        <v>27000</v>
      </c>
      <c r="W892" s="47">
        <v>27000</v>
      </c>
      <c r="X892" s="47">
        <v>5000</v>
      </c>
      <c r="Y892" s="47">
        <v>22000</v>
      </c>
      <c r="Z892" s="49"/>
      <c r="AA892" s="41">
        <v>0</v>
      </c>
      <c r="AB892" s="41">
        <v>0</v>
      </c>
      <c r="AC892" s="41">
        <v>0</v>
      </c>
      <c r="AD892" s="41">
        <v>0</v>
      </c>
      <c r="AE892" s="49"/>
      <c r="AF892" s="43">
        <v>9000</v>
      </c>
      <c r="AG892" s="43">
        <v>9000</v>
      </c>
      <c r="AH892" s="43">
        <v>3000</v>
      </c>
      <c r="AI892" s="43">
        <v>6000</v>
      </c>
      <c r="AJ892" s="49"/>
      <c r="AK892" s="45">
        <v>18000</v>
      </c>
      <c r="AL892" s="45">
        <v>18000</v>
      </c>
      <c r="AM892" s="45">
        <v>2000</v>
      </c>
      <c r="AN892" s="45">
        <v>16000</v>
      </c>
      <c r="AO892" s="49"/>
      <c r="AP892" s="28">
        <v>11000</v>
      </c>
      <c r="AQ892" s="28">
        <v>7000</v>
      </c>
      <c r="AR892" s="28" t="s">
        <v>4422</v>
      </c>
      <c r="AS892" s="49"/>
      <c r="AT892" s="31">
        <v>18.518518518518519</v>
      </c>
      <c r="AU892" s="31">
        <v>11.111111111111111</v>
      </c>
      <c r="AV892" s="60">
        <v>44613</v>
      </c>
    </row>
    <row r="893" spans="1:48" x14ac:dyDescent="0.35">
      <c r="A893" s="28" t="s">
        <v>5690</v>
      </c>
      <c r="B893" s="28">
        <v>872</v>
      </c>
      <c r="C893" s="66">
        <v>3255</v>
      </c>
      <c r="D893" s="28">
        <v>3255</v>
      </c>
      <c r="E893" s="28" t="s">
        <v>1208</v>
      </c>
      <c r="F893" s="28" t="s">
        <v>13</v>
      </c>
      <c r="G893" s="28" t="s">
        <v>13</v>
      </c>
      <c r="H893" s="28" t="s">
        <v>1892</v>
      </c>
      <c r="I893" s="30"/>
      <c r="J893" s="28" t="s">
        <v>2467</v>
      </c>
      <c r="K893" s="28" t="s">
        <v>2761</v>
      </c>
      <c r="L893" s="28"/>
      <c r="M893" s="28"/>
      <c r="N893" s="31">
        <v>865985923176</v>
      </c>
      <c r="O893" s="31" t="s">
        <v>4508</v>
      </c>
      <c r="P893" s="28">
        <v>9959605583</v>
      </c>
      <c r="Q893" s="28" t="s">
        <v>2762</v>
      </c>
      <c r="R893" s="28" t="s">
        <v>97</v>
      </c>
      <c r="S893" s="49"/>
      <c r="T893" s="28">
        <v>12</v>
      </c>
      <c r="U893" s="49"/>
      <c r="V893" s="47">
        <v>20000</v>
      </c>
      <c r="W893" s="47">
        <v>8000</v>
      </c>
      <c r="X893" s="47">
        <v>8000</v>
      </c>
      <c r="Y893" s="47">
        <v>0</v>
      </c>
      <c r="Z893" s="49"/>
      <c r="AA893" s="41">
        <v>0</v>
      </c>
      <c r="AB893" s="41">
        <v>0</v>
      </c>
      <c r="AC893" s="41">
        <v>0</v>
      </c>
      <c r="AD893" s="41">
        <v>0</v>
      </c>
      <c r="AE893" s="49"/>
      <c r="AF893" s="43">
        <v>9000</v>
      </c>
      <c r="AG893" s="43">
        <v>0</v>
      </c>
      <c r="AH893" s="43">
        <v>0</v>
      </c>
      <c r="AI893" s="43">
        <v>0</v>
      </c>
      <c r="AJ893" s="49"/>
      <c r="AK893" s="45">
        <v>11000</v>
      </c>
      <c r="AL893" s="45">
        <v>8000</v>
      </c>
      <c r="AM893" s="45">
        <v>8000</v>
      </c>
      <c r="AN893" s="45">
        <v>0</v>
      </c>
      <c r="AO893" s="49"/>
      <c r="AP893" s="28">
        <v>11000</v>
      </c>
      <c r="AQ893" s="28" t="s">
        <v>4422</v>
      </c>
      <c r="AR893" s="28" t="s">
        <v>4422</v>
      </c>
      <c r="AS893" s="49"/>
      <c r="AT893" s="31">
        <v>100</v>
      </c>
      <c r="AU893" s="31">
        <v>100</v>
      </c>
      <c r="AV893" s="60">
        <v>44669</v>
      </c>
    </row>
    <row r="894" spans="1:48" x14ac:dyDescent="0.35">
      <c r="A894" s="28" t="s">
        <v>5689</v>
      </c>
      <c r="B894" s="28">
        <v>873</v>
      </c>
      <c r="C894" s="66">
        <v>3256</v>
      </c>
      <c r="D894" s="28">
        <v>3256</v>
      </c>
      <c r="E894" s="28" t="s">
        <v>1209</v>
      </c>
      <c r="F894" s="28" t="s">
        <v>13</v>
      </c>
      <c r="G894" s="28" t="s">
        <v>13</v>
      </c>
      <c r="H894" s="28" t="s">
        <v>1892</v>
      </c>
      <c r="I894" s="30"/>
      <c r="J894" s="28" t="s">
        <v>1910</v>
      </c>
      <c r="K894" s="28" t="s">
        <v>2761</v>
      </c>
      <c r="L894" s="28"/>
      <c r="M894" s="28"/>
      <c r="N894" s="31">
        <v>501030126793</v>
      </c>
      <c r="O894" s="31" t="s">
        <v>5370</v>
      </c>
      <c r="P894" s="28">
        <v>9032532474</v>
      </c>
      <c r="Q894" s="28" t="s">
        <v>2762</v>
      </c>
      <c r="R894" s="28" t="s">
        <v>96</v>
      </c>
      <c r="S894" s="49"/>
      <c r="T894" s="28" t="s">
        <v>2937</v>
      </c>
      <c r="U894" s="49"/>
      <c r="V894" s="47">
        <v>20000</v>
      </c>
      <c r="W894" s="47">
        <v>20000</v>
      </c>
      <c r="X894" s="47">
        <v>0</v>
      </c>
      <c r="Y894" s="47">
        <v>20000</v>
      </c>
      <c r="Z894" s="49"/>
      <c r="AA894" s="41">
        <v>0</v>
      </c>
      <c r="AB894" s="41">
        <v>0</v>
      </c>
      <c r="AC894" s="41">
        <v>0</v>
      </c>
      <c r="AD894" s="41">
        <v>0</v>
      </c>
      <c r="AE894" s="49"/>
      <c r="AF894" s="43">
        <v>9000</v>
      </c>
      <c r="AG894" s="43">
        <v>9000</v>
      </c>
      <c r="AH894" s="43">
        <v>0</v>
      </c>
      <c r="AI894" s="43">
        <v>9000</v>
      </c>
      <c r="AJ894" s="49"/>
      <c r="AK894" s="45">
        <v>11000</v>
      </c>
      <c r="AL894" s="45">
        <v>11000</v>
      </c>
      <c r="AM894" s="45">
        <v>0</v>
      </c>
      <c r="AN894" s="45">
        <v>11000</v>
      </c>
      <c r="AO894" s="49"/>
      <c r="AP894" s="28">
        <v>11000</v>
      </c>
      <c r="AQ894" s="28" t="s">
        <v>4422</v>
      </c>
      <c r="AR894" s="28" t="s">
        <v>4422</v>
      </c>
      <c r="AS894" s="49"/>
      <c r="AT894" s="31">
        <v>0</v>
      </c>
      <c r="AU894" s="31">
        <v>0</v>
      </c>
      <c r="AV894" s="60">
        <v>0</v>
      </c>
    </row>
    <row r="895" spans="1:48" x14ac:dyDescent="0.35">
      <c r="A895" s="28" t="s">
        <v>5689</v>
      </c>
      <c r="B895" s="28">
        <v>874</v>
      </c>
      <c r="C895" s="66">
        <v>3257</v>
      </c>
      <c r="D895" s="28">
        <v>3257</v>
      </c>
      <c r="E895" s="28" t="s">
        <v>1210</v>
      </c>
      <c r="F895" s="28" t="s">
        <v>13</v>
      </c>
      <c r="G895" s="28" t="s">
        <v>13</v>
      </c>
      <c r="H895" s="28" t="s">
        <v>1892</v>
      </c>
      <c r="I895" s="30"/>
      <c r="J895" s="28" t="s">
        <v>2468</v>
      </c>
      <c r="K895" s="28" t="s">
        <v>2761</v>
      </c>
      <c r="L895" s="28"/>
      <c r="M895" s="28"/>
      <c r="N895" s="31">
        <v>794720846904</v>
      </c>
      <c r="O895" s="31" t="s">
        <v>5371</v>
      </c>
      <c r="P895" s="28">
        <v>8374124809</v>
      </c>
      <c r="Q895" s="28" t="s">
        <v>2762</v>
      </c>
      <c r="R895" s="28" t="s">
        <v>97</v>
      </c>
      <c r="S895" s="49"/>
      <c r="T895" s="28">
        <v>392</v>
      </c>
      <c r="U895" s="49"/>
      <c r="V895" s="47">
        <v>25000</v>
      </c>
      <c r="W895" s="47">
        <v>16000</v>
      </c>
      <c r="X895" s="47">
        <v>10000</v>
      </c>
      <c r="Y895" s="47">
        <v>6000</v>
      </c>
      <c r="Z895" s="49"/>
      <c r="AA895" s="41">
        <v>5000</v>
      </c>
      <c r="AB895" s="41">
        <v>3000</v>
      </c>
      <c r="AC895" s="41">
        <v>2000</v>
      </c>
      <c r="AD895" s="41">
        <v>1000</v>
      </c>
      <c r="AE895" s="49"/>
      <c r="AF895" s="43">
        <v>9000</v>
      </c>
      <c r="AG895" s="43">
        <v>4000</v>
      </c>
      <c r="AH895" s="43">
        <v>0</v>
      </c>
      <c r="AI895" s="43">
        <v>4000</v>
      </c>
      <c r="AJ895" s="49"/>
      <c r="AK895" s="45">
        <v>11000</v>
      </c>
      <c r="AL895" s="45">
        <v>9000</v>
      </c>
      <c r="AM895" s="45">
        <v>8000</v>
      </c>
      <c r="AN895" s="45">
        <v>1000</v>
      </c>
      <c r="AO895" s="49"/>
      <c r="AP895" s="28">
        <v>11000</v>
      </c>
      <c r="AQ895" s="28" t="s">
        <v>4422</v>
      </c>
      <c r="AR895" s="28" t="s">
        <v>4422</v>
      </c>
      <c r="AS895" s="49"/>
      <c r="AT895" s="31">
        <v>62.5</v>
      </c>
      <c r="AU895" s="31">
        <v>88.888888888888886</v>
      </c>
      <c r="AV895" s="60">
        <v>44669</v>
      </c>
    </row>
    <row r="896" spans="1:48" x14ac:dyDescent="0.35">
      <c r="A896" s="28" t="s">
        <v>5690</v>
      </c>
      <c r="B896" s="28">
        <v>875</v>
      </c>
      <c r="C896" s="66">
        <v>3258</v>
      </c>
      <c r="D896" s="28">
        <v>3258</v>
      </c>
      <c r="E896" s="28" t="s">
        <v>1211</v>
      </c>
      <c r="F896" s="28" t="s">
        <v>13</v>
      </c>
      <c r="G896" s="28" t="s">
        <v>13</v>
      </c>
      <c r="H896" s="28" t="s">
        <v>1892</v>
      </c>
      <c r="I896" s="30"/>
      <c r="J896" s="28" t="s">
        <v>2469</v>
      </c>
      <c r="K896" s="28" t="s">
        <v>2761</v>
      </c>
      <c r="L896" s="28"/>
      <c r="M896" s="28"/>
      <c r="N896" s="31">
        <v>407298943830</v>
      </c>
      <c r="O896" s="31" t="s">
        <v>4509</v>
      </c>
      <c r="P896" s="28">
        <v>9110711596</v>
      </c>
      <c r="Q896" s="28" t="s">
        <v>2764</v>
      </c>
      <c r="R896" s="28" t="s">
        <v>38</v>
      </c>
      <c r="S896" s="49"/>
      <c r="T896" s="28">
        <v>288</v>
      </c>
      <c r="U896" s="49"/>
      <c r="V896" s="47">
        <v>25000</v>
      </c>
      <c r="W896" s="47">
        <v>11000</v>
      </c>
      <c r="X896" s="47">
        <v>9000</v>
      </c>
      <c r="Y896" s="47">
        <v>2000</v>
      </c>
      <c r="Z896" s="49"/>
      <c r="AA896" s="41">
        <v>0</v>
      </c>
      <c r="AB896" s="41">
        <v>0</v>
      </c>
      <c r="AC896" s="41">
        <v>0</v>
      </c>
      <c r="AD896" s="41">
        <v>0</v>
      </c>
      <c r="AE896" s="49"/>
      <c r="AF896" s="43">
        <v>9000</v>
      </c>
      <c r="AG896" s="43">
        <v>2000</v>
      </c>
      <c r="AH896" s="43">
        <v>2000</v>
      </c>
      <c r="AI896" s="43">
        <v>0</v>
      </c>
      <c r="AJ896" s="49"/>
      <c r="AK896" s="45">
        <v>16000</v>
      </c>
      <c r="AL896" s="45">
        <v>9000</v>
      </c>
      <c r="AM896" s="45">
        <v>7000</v>
      </c>
      <c r="AN896" s="45">
        <v>2000</v>
      </c>
      <c r="AO896" s="49"/>
      <c r="AP896" s="28">
        <v>11000</v>
      </c>
      <c r="AQ896" s="28">
        <v>5000</v>
      </c>
      <c r="AR896" s="28" t="s">
        <v>4422</v>
      </c>
      <c r="AS896" s="49"/>
      <c r="AT896" s="31">
        <v>81.818181818181827</v>
      </c>
      <c r="AU896" s="31">
        <v>77.777777777777786</v>
      </c>
      <c r="AV896" s="60">
        <v>44660</v>
      </c>
    </row>
    <row r="897" spans="1:48" x14ac:dyDescent="0.35">
      <c r="A897" s="28" t="s">
        <v>5690</v>
      </c>
      <c r="B897" s="28">
        <v>876</v>
      </c>
      <c r="C897" s="66">
        <v>3876</v>
      </c>
      <c r="D897" s="28" t="s">
        <v>1866</v>
      </c>
      <c r="E897" s="28" t="s">
        <v>1212</v>
      </c>
      <c r="F897" s="28" t="s">
        <v>13</v>
      </c>
      <c r="G897" s="28" t="s">
        <v>13</v>
      </c>
      <c r="H897" s="28" t="s">
        <v>1892</v>
      </c>
      <c r="I897" s="30"/>
      <c r="J897" s="28" t="s">
        <v>2470</v>
      </c>
      <c r="K897" s="28" t="s">
        <v>2761</v>
      </c>
      <c r="L897" s="28"/>
      <c r="M897" s="28"/>
      <c r="N897" s="31">
        <v>564684195363</v>
      </c>
      <c r="O897" s="31" t="s">
        <v>4510</v>
      </c>
      <c r="P897" s="28">
        <v>9014162067</v>
      </c>
      <c r="Q897" s="28" t="s">
        <v>2764</v>
      </c>
      <c r="R897" s="28" t="s">
        <v>58</v>
      </c>
      <c r="S897" s="49"/>
      <c r="T897" s="28" t="s">
        <v>2937</v>
      </c>
      <c r="U897" s="49"/>
      <c r="V897" s="47">
        <v>28000</v>
      </c>
      <c r="W897" s="47">
        <v>28000</v>
      </c>
      <c r="X897" s="47">
        <v>4000</v>
      </c>
      <c r="Y897" s="47">
        <v>24000</v>
      </c>
      <c r="Z897" s="49"/>
      <c r="AA897" s="41">
        <v>1000</v>
      </c>
      <c r="AB897" s="41">
        <v>1000</v>
      </c>
      <c r="AC897" s="41">
        <v>1000</v>
      </c>
      <c r="AD897" s="41">
        <v>0</v>
      </c>
      <c r="AE897" s="49"/>
      <c r="AF897" s="43">
        <v>9000</v>
      </c>
      <c r="AG897" s="43">
        <v>9000</v>
      </c>
      <c r="AH897" s="43">
        <v>3000</v>
      </c>
      <c r="AI897" s="43">
        <v>6000</v>
      </c>
      <c r="AJ897" s="49"/>
      <c r="AK897" s="45">
        <v>18000</v>
      </c>
      <c r="AL897" s="45">
        <v>18000</v>
      </c>
      <c r="AM897" s="45">
        <v>0</v>
      </c>
      <c r="AN897" s="45">
        <v>18000</v>
      </c>
      <c r="AO897" s="49"/>
      <c r="AP897" s="28">
        <v>11000</v>
      </c>
      <c r="AQ897" s="28">
        <v>7000</v>
      </c>
      <c r="AR897" s="28" t="s">
        <v>4422</v>
      </c>
      <c r="AS897" s="49"/>
      <c r="AT897" s="31">
        <v>14.285714285714285</v>
      </c>
      <c r="AU897" s="31">
        <v>0</v>
      </c>
      <c r="AV897" s="60">
        <v>44617</v>
      </c>
    </row>
    <row r="898" spans="1:48" x14ac:dyDescent="0.35">
      <c r="A898" s="28" t="s">
        <v>5690</v>
      </c>
      <c r="B898" s="28">
        <v>877</v>
      </c>
      <c r="C898" s="28">
        <v>3259</v>
      </c>
      <c r="D898" s="28">
        <v>3259</v>
      </c>
      <c r="E898" s="35" t="s">
        <v>1213</v>
      </c>
      <c r="F898" s="35" t="s">
        <v>13</v>
      </c>
      <c r="G898" s="28" t="s">
        <v>13</v>
      </c>
      <c r="H898" s="35" t="s">
        <v>1892</v>
      </c>
      <c r="I898" s="38"/>
      <c r="J898" s="35" t="s">
        <v>1935</v>
      </c>
      <c r="K898" s="35" t="s">
        <v>2760</v>
      </c>
      <c r="L898" s="35"/>
      <c r="M898" s="35"/>
      <c r="N898" s="37"/>
      <c r="O898" s="37" t="s">
        <v>2941</v>
      </c>
      <c r="P898" s="35">
        <v>9666853920</v>
      </c>
      <c r="Q898" s="35" t="s">
        <v>2764</v>
      </c>
      <c r="R898" s="35" t="s">
        <v>61</v>
      </c>
      <c r="S898" s="49"/>
      <c r="T898" s="35" t="s">
        <v>2937</v>
      </c>
      <c r="U898" s="49"/>
      <c r="V898" s="47">
        <v>38500</v>
      </c>
      <c r="W898" s="47">
        <v>38500</v>
      </c>
      <c r="X898" s="47">
        <v>0</v>
      </c>
      <c r="Y898" s="47">
        <v>38500</v>
      </c>
      <c r="Z898" s="49"/>
      <c r="AA898" s="41">
        <v>11500</v>
      </c>
      <c r="AB898" s="41">
        <v>11500</v>
      </c>
      <c r="AC898" s="41">
        <v>0</v>
      </c>
      <c r="AD898" s="41">
        <v>11500</v>
      </c>
      <c r="AE898" s="49"/>
      <c r="AF898" s="43">
        <v>9000</v>
      </c>
      <c r="AG898" s="43">
        <v>9000</v>
      </c>
      <c r="AH898" s="43">
        <v>0</v>
      </c>
      <c r="AI898" s="43">
        <v>9000</v>
      </c>
      <c r="AJ898" s="49"/>
      <c r="AK898" s="45">
        <v>18000</v>
      </c>
      <c r="AL898" s="45">
        <v>18000</v>
      </c>
      <c r="AM898" s="45">
        <v>0</v>
      </c>
      <c r="AN898" s="45">
        <v>18000</v>
      </c>
      <c r="AO898" s="49"/>
      <c r="AP898" s="35">
        <v>11000</v>
      </c>
      <c r="AQ898" s="35">
        <v>7000</v>
      </c>
      <c r="AR898" s="35" t="s">
        <v>4422</v>
      </c>
      <c r="AS898" s="49"/>
      <c r="AT898" s="37">
        <v>0</v>
      </c>
      <c r="AU898" s="37">
        <v>0</v>
      </c>
      <c r="AV898" s="60">
        <v>0</v>
      </c>
    </row>
    <row r="899" spans="1:48" x14ac:dyDescent="0.35">
      <c r="A899" s="28" t="s">
        <v>5690</v>
      </c>
      <c r="B899" s="28">
        <v>878</v>
      </c>
      <c r="C899" s="66">
        <v>3326</v>
      </c>
      <c r="D899" s="28">
        <v>3326</v>
      </c>
      <c r="E899" s="28" t="s">
        <v>1214</v>
      </c>
      <c r="F899" s="28" t="s">
        <v>13</v>
      </c>
      <c r="G899" s="28" t="s">
        <v>15</v>
      </c>
      <c r="H899" s="28" t="s">
        <v>1892</v>
      </c>
      <c r="I899" s="30"/>
      <c r="J899" s="28" t="s">
        <v>2430</v>
      </c>
      <c r="K899" s="28" t="s">
        <v>2761</v>
      </c>
      <c r="L899" s="28"/>
      <c r="M899" s="28"/>
      <c r="N899" s="31">
        <v>289766575788</v>
      </c>
      <c r="O899" s="31" t="s">
        <v>4511</v>
      </c>
      <c r="P899" s="28">
        <v>9391243433</v>
      </c>
      <c r="Q899" s="28" t="s">
        <v>2762</v>
      </c>
      <c r="R899" s="28" t="s">
        <v>87</v>
      </c>
      <c r="S899" s="49"/>
      <c r="T899" s="28" t="s">
        <v>2937</v>
      </c>
      <c r="U899" s="49"/>
      <c r="V899" s="47">
        <v>29000</v>
      </c>
      <c r="W899" s="47">
        <v>29000</v>
      </c>
      <c r="X899" s="47">
        <v>2000</v>
      </c>
      <c r="Y899" s="47">
        <v>27000</v>
      </c>
      <c r="Z899" s="49"/>
      <c r="AA899" s="41">
        <v>9000</v>
      </c>
      <c r="AB899" s="41">
        <v>9000</v>
      </c>
      <c r="AC899" s="41">
        <v>2000</v>
      </c>
      <c r="AD899" s="41">
        <v>7000</v>
      </c>
      <c r="AE899" s="49"/>
      <c r="AF899" s="43">
        <v>9000</v>
      </c>
      <c r="AG899" s="43">
        <v>9000</v>
      </c>
      <c r="AH899" s="43">
        <v>0</v>
      </c>
      <c r="AI899" s="43">
        <v>9000</v>
      </c>
      <c r="AJ899" s="49"/>
      <c r="AK899" s="45">
        <v>11000</v>
      </c>
      <c r="AL899" s="45">
        <v>11000</v>
      </c>
      <c r="AM899" s="45">
        <v>0</v>
      </c>
      <c r="AN899" s="45">
        <v>11000</v>
      </c>
      <c r="AO899" s="49"/>
      <c r="AP899" s="28">
        <v>11000</v>
      </c>
      <c r="AQ899" s="28" t="s">
        <v>4422</v>
      </c>
      <c r="AR899" s="28" t="s">
        <v>4422</v>
      </c>
      <c r="AS899" s="49"/>
      <c r="AT899" s="31">
        <v>6.8965517241379306</v>
      </c>
      <c r="AU899" s="31">
        <v>0</v>
      </c>
      <c r="AV899" s="60">
        <v>44630</v>
      </c>
    </row>
    <row r="900" spans="1:48" x14ac:dyDescent="0.35">
      <c r="A900" s="28" t="s">
        <v>5689</v>
      </c>
      <c r="B900" s="28">
        <v>879</v>
      </c>
      <c r="C900" s="66">
        <v>3260</v>
      </c>
      <c r="D900" s="28">
        <v>3260</v>
      </c>
      <c r="E900" s="28" t="s">
        <v>1215</v>
      </c>
      <c r="F900" s="28" t="s">
        <v>13</v>
      </c>
      <c r="G900" s="28" t="s">
        <v>13</v>
      </c>
      <c r="H900" s="28" t="s">
        <v>1893</v>
      </c>
      <c r="I900" s="30"/>
      <c r="J900" s="28" t="s">
        <v>2307</v>
      </c>
      <c r="K900" s="28" t="s">
        <v>2761</v>
      </c>
      <c r="L900" s="28"/>
      <c r="M900" s="28"/>
      <c r="N900" s="31">
        <v>776445740387</v>
      </c>
      <c r="O900" s="31" t="s">
        <v>5372</v>
      </c>
      <c r="P900" s="28">
        <v>9666113137</v>
      </c>
      <c r="Q900" s="28" t="s">
        <v>2764</v>
      </c>
      <c r="R900" s="28" t="s">
        <v>103</v>
      </c>
      <c r="S900" s="49"/>
      <c r="T900" s="28" t="s">
        <v>2937</v>
      </c>
      <c r="U900" s="49"/>
      <c r="V900" s="47">
        <v>29500</v>
      </c>
      <c r="W900" s="47">
        <v>29500</v>
      </c>
      <c r="X900" s="47">
        <v>6000</v>
      </c>
      <c r="Y900" s="47">
        <v>23500</v>
      </c>
      <c r="Z900" s="49"/>
      <c r="AA900" s="41">
        <v>4500</v>
      </c>
      <c r="AB900" s="41">
        <v>4500</v>
      </c>
      <c r="AC900" s="41">
        <v>6000</v>
      </c>
      <c r="AD900" s="41">
        <v>-1500</v>
      </c>
      <c r="AE900" s="49"/>
      <c r="AF900" s="43">
        <v>9000</v>
      </c>
      <c r="AG900" s="43">
        <v>9000</v>
      </c>
      <c r="AH900" s="43">
        <v>0</v>
      </c>
      <c r="AI900" s="43">
        <v>9000</v>
      </c>
      <c r="AJ900" s="49"/>
      <c r="AK900" s="45">
        <v>16000</v>
      </c>
      <c r="AL900" s="45">
        <v>16000</v>
      </c>
      <c r="AM900" s="45">
        <v>0</v>
      </c>
      <c r="AN900" s="45">
        <v>16000</v>
      </c>
      <c r="AO900" s="49"/>
      <c r="AP900" s="28">
        <v>11000</v>
      </c>
      <c r="AQ900" s="28">
        <v>5000</v>
      </c>
      <c r="AR900" s="28" t="s">
        <v>4422</v>
      </c>
      <c r="AS900" s="49"/>
      <c r="AT900" s="31">
        <v>20.33898305084746</v>
      </c>
      <c r="AU900" s="31">
        <v>0</v>
      </c>
      <c r="AV900" s="60">
        <v>44670</v>
      </c>
    </row>
    <row r="901" spans="1:48" x14ac:dyDescent="0.35">
      <c r="A901" s="28" t="s">
        <v>5690</v>
      </c>
      <c r="B901" s="28">
        <v>880</v>
      </c>
      <c r="C901" s="66">
        <v>3261</v>
      </c>
      <c r="D901" s="28">
        <v>3261</v>
      </c>
      <c r="E901" s="28" t="s">
        <v>1216</v>
      </c>
      <c r="F901" s="28" t="s">
        <v>13</v>
      </c>
      <c r="G901" s="28" t="s">
        <v>13</v>
      </c>
      <c r="H901" s="28" t="s">
        <v>1893</v>
      </c>
      <c r="I901" s="30"/>
      <c r="J901" s="28" t="s">
        <v>2471</v>
      </c>
      <c r="K901" s="28" t="s">
        <v>2761</v>
      </c>
      <c r="L901" s="28"/>
      <c r="M901" s="28"/>
      <c r="N901" s="31">
        <v>527173288623</v>
      </c>
      <c r="O901" s="31" t="s">
        <v>4512</v>
      </c>
      <c r="P901" s="28">
        <v>9848936504</v>
      </c>
      <c r="Q901" s="28" t="s">
        <v>2762</v>
      </c>
      <c r="R901" s="28" t="s">
        <v>45</v>
      </c>
      <c r="S901" s="49"/>
      <c r="T901" s="28" t="s">
        <v>2937</v>
      </c>
      <c r="U901" s="49"/>
      <c r="V901" s="47">
        <v>27500</v>
      </c>
      <c r="W901" s="47">
        <v>27500</v>
      </c>
      <c r="X901" s="47">
        <v>4500</v>
      </c>
      <c r="Y901" s="47">
        <v>23000</v>
      </c>
      <c r="Z901" s="49"/>
      <c r="AA901" s="41">
        <v>7500</v>
      </c>
      <c r="AB901" s="41">
        <v>7500</v>
      </c>
      <c r="AC901" s="41">
        <v>4500</v>
      </c>
      <c r="AD901" s="41">
        <v>3000</v>
      </c>
      <c r="AE901" s="49"/>
      <c r="AF901" s="43">
        <v>9000</v>
      </c>
      <c r="AG901" s="43">
        <v>9000</v>
      </c>
      <c r="AH901" s="43">
        <v>0</v>
      </c>
      <c r="AI901" s="43">
        <v>9000</v>
      </c>
      <c r="AJ901" s="49"/>
      <c r="AK901" s="45">
        <v>11000</v>
      </c>
      <c r="AL901" s="45">
        <v>11000</v>
      </c>
      <c r="AM901" s="45">
        <v>0</v>
      </c>
      <c r="AN901" s="45">
        <v>11000</v>
      </c>
      <c r="AO901" s="49"/>
      <c r="AP901" s="28">
        <v>11000</v>
      </c>
      <c r="AQ901" s="28" t="s">
        <v>4422</v>
      </c>
      <c r="AR901" s="28" t="s">
        <v>4422</v>
      </c>
      <c r="AS901" s="49"/>
      <c r="AT901" s="31">
        <v>16.363636363636363</v>
      </c>
      <c r="AU901" s="31">
        <v>0</v>
      </c>
      <c r="AV901" s="60">
        <v>44602</v>
      </c>
    </row>
    <row r="902" spans="1:48" x14ac:dyDescent="0.35">
      <c r="A902" s="28" t="s">
        <v>5689</v>
      </c>
      <c r="B902" s="28">
        <v>881</v>
      </c>
      <c r="C902" s="66">
        <v>3857</v>
      </c>
      <c r="D902" s="28" t="s">
        <v>4928</v>
      </c>
      <c r="E902" s="28" t="s">
        <v>1217</v>
      </c>
      <c r="F902" s="28" t="s">
        <v>13</v>
      </c>
      <c r="G902" s="28" t="s">
        <v>15</v>
      </c>
      <c r="H902" s="28" t="s">
        <v>1893</v>
      </c>
      <c r="I902" s="30"/>
      <c r="J902" s="28" t="s">
        <v>2472</v>
      </c>
      <c r="K902" s="28" t="s">
        <v>2761</v>
      </c>
      <c r="L902" s="28"/>
      <c r="M902" s="28"/>
      <c r="N902" s="31">
        <v>732861539423</v>
      </c>
      <c r="O902" s="31" t="s">
        <v>5373</v>
      </c>
      <c r="P902" s="28">
        <v>9908919928</v>
      </c>
      <c r="Q902" s="28" t="s">
        <v>2762</v>
      </c>
      <c r="R902" s="28" t="s">
        <v>75</v>
      </c>
      <c r="S902" s="49"/>
      <c r="T902" s="28" t="s">
        <v>2937</v>
      </c>
      <c r="U902" s="49"/>
      <c r="V902" s="47">
        <v>20000</v>
      </c>
      <c r="W902" s="47">
        <v>20000</v>
      </c>
      <c r="X902" s="47">
        <v>4500</v>
      </c>
      <c r="Y902" s="47">
        <v>15500</v>
      </c>
      <c r="Z902" s="49"/>
      <c r="AA902" s="41">
        <v>0</v>
      </c>
      <c r="AB902" s="41">
        <v>0</v>
      </c>
      <c r="AC902" s="41">
        <v>2000</v>
      </c>
      <c r="AD902" s="41">
        <v>-2000</v>
      </c>
      <c r="AE902" s="49"/>
      <c r="AF902" s="43">
        <v>9000</v>
      </c>
      <c r="AG902" s="43">
        <v>9000</v>
      </c>
      <c r="AH902" s="43">
        <v>0</v>
      </c>
      <c r="AI902" s="43">
        <v>9000</v>
      </c>
      <c r="AJ902" s="49"/>
      <c r="AK902" s="45">
        <v>11000</v>
      </c>
      <c r="AL902" s="45">
        <v>11000</v>
      </c>
      <c r="AM902" s="45">
        <v>2500</v>
      </c>
      <c r="AN902" s="45">
        <v>8500</v>
      </c>
      <c r="AO902" s="49"/>
      <c r="AP902" s="28">
        <v>11000</v>
      </c>
      <c r="AQ902" s="28" t="s">
        <v>4422</v>
      </c>
      <c r="AR902" s="28" t="s">
        <v>4422</v>
      </c>
      <c r="AS902" s="49"/>
      <c r="AT902" s="31">
        <v>22.5</v>
      </c>
      <c r="AU902" s="31">
        <v>22.727272727272727</v>
      </c>
      <c r="AV902" s="60">
        <v>44671</v>
      </c>
    </row>
    <row r="903" spans="1:48" x14ac:dyDescent="0.35">
      <c r="A903" s="28" t="s">
        <v>5690</v>
      </c>
      <c r="B903" s="28">
        <v>882</v>
      </c>
      <c r="C903" s="66">
        <v>3901</v>
      </c>
      <c r="D903" s="28" t="s">
        <v>1867</v>
      </c>
      <c r="E903" s="28" t="s">
        <v>837</v>
      </c>
      <c r="F903" s="28" t="s">
        <v>13</v>
      </c>
      <c r="G903" s="28" t="s">
        <v>15</v>
      </c>
      <c r="H903" s="28" t="s">
        <v>1893</v>
      </c>
      <c r="I903" s="30"/>
      <c r="J903" s="28" t="s">
        <v>2473</v>
      </c>
      <c r="K903" s="28" t="s">
        <v>2761</v>
      </c>
      <c r="L903" s="28"/>
      <c r="M903" s="28"/>
      <c r="N903" s="31">
        <v>457953585569</v>
      </c>
      <c r="O903" s="31" t="s">
        <v>4513</v>
      </c>
      <c r="P903" s="28">
        <v>7095066437</v>
      </c>
      <c r="Q903" s="28" t="s">
        <v>2762</v>
      </c>
      <c r="R903" s="28" t="s">
        <v>87</v>
      </c>
      <c r="S903" s="49"/>
      <c r="T903" s="28" t="s">
        <v>2937</v>
      </c>
      <c r="U903" s="49"/>
      <c r="V903" s="47">
        <v>23000</v>
      </c>
      <c r="W903" s="47">
        <v>23000</v>
      </c>
      <c r="X903" s="47">
        <v>5000</v>
      </c>
      <c r="Y903" s="47">
        <v>18000</v>
      </c>
      <c r="Z903" s="49"/>
      <c r="AA903" s="41">
        <v>3000</v>
      </c>
      <c r="AB903" s="41">
        <v>3000</v>
      </c>
      <c r="AC903" s="41">
        <v>3000</v>
      </c>
      <c r="AD903" s="41">
        <v>0</v>
      </c>
      <c r="AE903" s="49"/>
      <c r="AF903" s="43">
        <v>9000</v>
      </c>
      <c r="AG903" s="43">
        <v>9000</v>
      </c>
      <c r="AH903" s="43">
        <v>2000</v>
      </c>
      <c r="AI903" s="43">
        <v>7000</v>
      </c>
      <c r="AJ903" s="49"/>
      <c r="AK903" s="45">
        <v>11000</v>
      </c>
      <c r="AL903" s="45">
        <v>11000</v>
      </c>
      <c r="AM903" s="45">
        <v>0</v>
      </c>
      <c r="AN903" s="45">
        <v>11000</v>
      </c>
      <c r="AO903" s="49"/>
      <c r="AP903" s="28">
        <v>11000</v>
      </c>
      <c r="AQ903" s="28" t="s">
        <v>4422</v>
      </c>
      <c r="AR903" s="28" t="s">
        <v>4422</v>
      </c>
      <c r="AS903" s="49"/>
      <c r="AT903" s="31">
        <v>21.739130434782609</v>
      </c>
      <c r="AU903" s="31">
        <v>0</v>
      </c>
      <c r="AV903" s="60">
        <v>44669</v>
      </c>
    </row>
    <row r="904" spans="1:48" x14ac:dyDescent="0.35">
      <c r="A904" s="28" t="s">
        <v>5690</v>
      </c>
      <c r="B904" s="28">
        <v>883</v>
      </c>
      <c r="C904" s="66">
        <v>3262</v>
      </c>
      <c r="D904" s="28">
        <v>3262</v>
      </c>
      <c r="E904" s="28" t="s">
        <v>1218</v>
      </c>
      <c r="F904" s="28" t="s">
        <v>13</v>
      </c>
      <c r="G904" s="28" t="s">
        <v>13</v>
      </c>
      <c r="H904" s="28" t="s">
        <v>1893</v>
      </c>
      <c r="I904" s="30"/>
      <c r="J904" s="28" t="s">
        <v>2397</v>
      </c>
      <c r="K904" s="28" t="s">
        <v>2761</v>
      </c>
      <c r="L904" s="28"/>
      <c r="M904" s="28"/>
      <c r="N904" s="31">
        <v>387491162343</v>
      </c>
      <c r="O904" s="31" t="s">
        <v>4514</v>
      </c>
      <c r="P904" s="28">
        <v>9666113137</v>
      </c>
      <c r="Q904" s="28" t="s">
        <v>2764</v>
      </c>
      <c r="R904" s="28" t="s">
        <v>103</v>
      </c>
      <c r="S904" s="49"/>
      <c r="T904" s="28" t="s">
        <v>2937</v>
      </c>
      <c r="U904" s="49"/>
      <c r="V904" s="47">
        <v>30500</v>
      </c>
      <c r="W904" s="47">
        <v>30500</v>
      </c>
      <c r="X904" s="47">
        <v>0</v>
      </c>
      <c r="Y904" s="47">
        <v>30500</v>
      </c>
      <c r="Z904" s="49"/>
      <c r="AA904" s="41">
        <v>5500</v>
      </c>
      <c r="AB904" s="41">
        <v>5500</v>
      </c>
      <c r="AC904" s="41">
        <v>0</v>
      </c>
      <c r="AD904" s="41">
        <v>5500</v>
      </c>
      <c r="AE904" s="49"/>
      <c r="AF904" s="43">
        <v>9000</v>
      </c>
      <c r="AG904" s="43">
        <v>9000</v>
      </c>
      <c r="AH904" s="43">
        <v>0</v>
      </c>
      <c r="AI904" s="43">
        <v>9000</v>
      </c>
      <c r="AJ904" s="49"/>
      <c r="AK904" s="45">
        <v>16000</v>
      </c>
      <c r="AL904" s="45">
        <v>16000</v>
      </c>
      <c r="AM904" s="45">
        <v>0</v>
      </c>
      <c r="AN904" s="45">
        <v>16000</v>
      </c>
      <c r="AO904" s="49"/>
      <c r="AP904" s="28">
        <v>11000</v>
      </c>
      <c r="AQ904" s="28">
        <v>5000</v>
      </c>
      <c r="AR904" s="28" t="s">
        <v>4422</v>
      </c>
      <c r="AS904" s="49"/>
      <c r="AT904" s="31">
        <v>0</v>
      </c>
      <c r="AU904" s="31">
        <v>0</v>
      </c>
      <c r="AV904" s="60">
        <v>0</v>
      </c>
    </row>
    <row r="905" spans="1:48" x14ac:dyDescent="0.35">
      <c r="A905" s="28" t="s">
        <v>5689</v>
      </c>
      <c r="B905" s="28">
        <v>884</v>
      </c>
      <c r="C905" s="66">
        <v>4371</v>
      </c>
      <c r="D905" s="28">
        <v>3263</v>
      </c>
      <c r="E905" s="28" t="s">
        <v>1219</v>
      </c>
      <c r="F905" s="28" t="s">
        <v>13</v>
      </c>
      <c r="G905" s="28" t="s">
        <v>13</v>
      </c>
      <c r="H905" s="28" t="s">
        <v>1893</v>
      </c>
      <c r="I905" s="30"/>
      <c r="J905" s="28" t="s">
        <v>2316</v>
      </c>
      <c r="K905" s="28" t="s">
        <v>2761</v>
      </c>
      <c r="L905" s="28"/>
      <c r="M905" s="28"/>
      <c r="N905" s="31">
        <v>785112558195</v>
      </c>
      <c r="O905" s="31" t="s">
        <v>5374</v>
      </c>
      <c r="P905" s="28">
        <v>8897239612</v>
      </c>
      <c r="Q905" s="28" t="s">
        <v>2764</v>
      </c>
      <c r="R905" s="28" t="s">
        <v>83</v>
      </c>
      <c r="S905" s="49"/>
      <c r="T905" s="28">
        <v>296</v>
      </c>
      <c r="U905" s="49"/>
      <c r="V905" s="47">
        <v>35500</v>
      </c>
      <c r="W905" s="47">
        <v>24500</v>
      </c>
      <c r="X905" s="47">
        <v>6000</v>
      </c>
      <c r="Y905" s="47">
        <v>18500</v>
      </c>
      <c r="Z905" s="49"/>
      <c r="AA905" s="41">
        <v>8500</v>
      </c>
      <c r="AB905" s="41">
        <v>8500</v>
      </c>
      <c r="AC905" s="41">
        <v>6000</v>
      </c>
      <c r="AD905" s="41">
        <v>2500</v>
      </c>
      <c r="AE905" s="49"/>
      <c r="AF905" s="43">
        <v>9000</v>
      </c>
      <c r="AG905" s="43">
        <v>3000</v>
      </c>
      <c r="AH905" s="43">
        <v>0</v>
      </c>
      <c r="AI905" s="43">
        <v>3000</v>
      </c>
      <c r="AJ905" s="49"/>
      <c r="AK905" s="45">
        <v>18000</v>
      </c>
      <c r="AL905" s="45">
        <v>13000</v>
      </c>
      <c r="AM905" s="45">
        <v>0</v>
      </c>
      <c r="AN905" s="45">
        <v>13000</v>
      </c>
      <c r="AO905" s="49"/>
      <c r="AP905" s="28">
        <v>11000</v>
      </c>
      <c r="AQ905" s="28">
        <v>7000</v>
      </c>
      <c r="AR905" s="28" t="s">
        <v>4422</v>
      </c>
      <c r="AS905" s="49"/>
      <c r="AT905" s="31">
        <v>24.489795918367346</v>
      </c>
      <c r="AU905" s="31">
        <v>0</v>
      </c>
      <c r="AV905" s="60">
        <v>44662</v>
      </c>
    </row>
    <row r="906" spans="1:48" x14ac:dyDescent="0.35">
      <c r="A906" s="28" t="s">
        <v>5689</v>
      </c>
      <c r="B906" s="28">
        <v>885</v>
      </c>
      <c r="C906" s="66">
        <v>3328</v>
      </c>
      <c r="D906" s="28">
        <v>3328</v>
      </c>
      <c r="E906" s="28" t="s">
        <v>1220</v>
      </c>
      <c r="F906" s="28" t="s">
        <v>13</v>
      </c>
      <c r="G906" s="28" t="s">
        <v>15</v>
      </c>
      <c r="H906" s="28" t="s">
        <v>1893</v>
      </c>
      <c r="I906" s="30"/>
      <c r="J906" s="28" t="s">
        <v>2474</v>
      </c>
      <c r="K906" s="28" t="s">
        <v>2761</v>
      </c>
      <c r="L906" s="28"/>
      <c r="M906" s="28"/>
      <c r="N906" s="31">
        <v>397279650210</v>
      </c>
      <c r="O906" s="31" t="s">
        <v>5375</v>
      </c>
      <c r="P906" s="28">
        <v>9676228110</v>
      </c>
      <c r="Q906" s="28" t="s">
        <v>2762</v>
      </c>
      <c r="R906" s="28" t="s">
        <v>97</v>
      </c>
      <c r="S906" s="49"/>
      <c r="T906" s="28">
        <v>210</v>
      </c>
      <c r="U906" s="49"/>
      <c r="V906" s="47">
        <v>24000</v>
      </c>
      <c r="W906" s="47">
        <v>11500</v>
      </c>
      <c r="X906" s="47">
        <v>11500</v>
      </c>
      <c r="Y906" s="47">
        <v>0</v>
      </c>
      <c r="Z906" s="49"/>
      <c r="AA906" s="41">
        <v>4000</v>
      </c>
      <c r="AB906" s="41">
        <v>2500</v>
      </c>
      <c r="AC906" s="41">
        <v>2500</v>
      </c>
      <c r="AD906" s="41">
        <v>0</v>
      </c>
      <c r="AE906" s="49"/>
      <c r="AF906" s="43">
        <v>9000</v>
      </c>
      <c r="AG906" s="43">
        <v>0</v>
      </c>
      <c r="AH906" s="43">
        <v>0</v>
      </c>
      <c r="AI906" s="43">
        <v>0</v>
      </c>
      <c r="AJ906" s="49"/>
      <c r="AK906" s="45">
        <v>11000</v>
      </c>
      <c r="AL906" s="45">
        <v>9000</v>
      </c>
      <c r="AM906" s="45">
        <v>9000</v>
      </c>
      <c r="AN906" s="45">
        <v>0</v>
      </c>
      <c r="AO906" s="49"/>
      <c r="AP906" s="28">
        <v>11000</v>
      </c>
      <c r="AQ906" s="28" t="s">
        <v>4422</v>
      </c>
      <c r="AR906" s="28" t="s">
        <v>4422</v>
      </c>
      <c r="AS906" s="49"/>
      <c r="AT906" s="31">
        <v>100</v>
      </c>
      <c r="AU906" s="31">
        <v>100</v>
      </c>
      <c r="AV906" s="60">
        <v>44667</v>
      </c>
    </row>
    <row r="907" spans="1:48" x14ac:dyDescent="0.35">
      <c r="A907" s="28" t="s">
        <v>5689</v>
      </c>
      <c r="B907" s="28">
        <v>886</v>
      </c>
      <c r="C907" s="66">
        <v>3374</v>
      </c>
      <c r="D907" s="28">
        <v>3374</v>
      </c>
      <c r="E907" s="28" t="s">
        <v>1221</v>
      </c>
      <c r="F907" s="28" t="s">
        <v>13</v>
      </c>
      <c r="G907" s="28" t="s">
        <v>15</v>
      </c>
      <c r="H907" s="28" t="s">
        <v>1893</v>
      </c>
      <c r="I907" s="30"/>
      <c r="J907" s="28" t="s">
        <v>1902</v>
      </c>
      <c r="K907" s="28" t="s">
        <v>2761</v>
      </c>
      <c r="L907" s="28"/>
      <c r="M907" s="28"/>
      <c r="N907" s="31">
        <v>497011330536</v>
      </c>
      <c r="O907" s="31" t="s">
        <v>5376</v>
      </c>
      <c r="P907" s="28">
        <v>8688062276</v>
      </c>
      <c r="Q907" s="28" t="s">
        <v>2764</v>
      </c>
      <c r="R907" s="28" t="s">
        <v>68</v>
      </c>
      <c r="S907" s="49"/>
      <c r="T907" s="28" t="s">
        <v>2937</v>
      </c>
      <c r="U907" s="49"/>
      <c r="V907" s="47">
        <v>29000</v>
      </c>
      <c r="W907" s="47">
        <v>29000</v>
      </c>
      <c r="X907" s="47">
        <v>9000</v>
      </c>
      <c r="Y907" s="47">
        <v>20000</v>
      </c>
      <c r="Z907" s="49"/>
      <c r="AA907" s="41">
        <v>2000</v>
      </c>
      <c r="AB907" s="41">
        <v>2000</v>
      </c>
      <c r="AC907" s="41">
        <v>2000</v>
      </c>
      <c r="AD907" s="41">
        <v>0</v>
      </c>
      <c r="AE907" s="49"/>
      <c r="AF907" s="43">
        <v>9000</v>
      </c>
      <c r="AG907" s="43">
        <v>9000</v>
      </c>
      <c r="AH907" s="43">
        <v>1000</v>
      </c>
      <c r="AI907" s="43">
        <v>8000</v>
      </c>
      <c r="AJ907" s="49"/>
      <c r="AK907" s="45">
        <v>18000</v>
      </c>
      <c r="AL907" s="45">
        <v>18000</v>
      </c>
      <c r="AM907" s="45">
        <v>6000</v>
      </c>
      <c r="AN907" s="45">
        <v>12000</v>
      </c>
      <c r="AO907" s="49"/>
      <c r="AP907" s="28">
        <v>11000</v>
      </c>
      <c r="AQ907" s="28">
        <v>7000</v>
      </c>
      <c r="AR907" s="28" t="s">
        <v>4422</v>
      </c>
      <c r="AS907" s="49"/>
      <c r="AT907" s="31">
        <v>31.03448275862069</v>
      </c>
      <c r="AU907" s="31">
        <v>33.333333333333329</v>
      </c>
      <c r="AV907" s="60">
        <v>44663</v>
      </c>
    </row>
    <row r="908" spans="1:48" x14ac:dyDescent="0.35">
      <c r="A908" s="28" t="s">
        <v>5690</v>
      </c>
      <c r="B908" s="28">
        <v>887</v>
      </c>
      <c r="C908" s="28">
        <v>3329</v>
      </c>
      <c r="D908" s="28">
        <v>3329</v>
      </c>
      <c r="E908" s="35" t="s">
        <v>1222</v>
      </c>
      <c r="F908" s="35" t="s">
        <v>13</v>
      </c>
      <c r="G908" s="28" t="s">
        <v>15</v>
      </c>
      <c r="H908" s="35" t="s">
        <v>1893</v>
      </c>
      <c r="I908" s="38"/>
      <c r="J908" s="35" t="s">
        <v>2316</v>
      </c>
      <c r="K908" s="35" t="s">
        <v>2760</v>
      </c>
      <c r="L908" s="35"/>
      <c r="M908" s="35"/>
      <c r="N908" s="37"/>
      <c r="O908" s="37" t="s">
        <v>2941</v>
      </c>
      <c r="P908" s="35">
        <v>9550113641</v>
      </c>
      <c r="Q908" s="35" t="s">
        <v>2764</v>
      </c>
      <c r="R908" s="35" t="s">
        <v>78</v>
      </c>
      <c r="S908" s="49"/>
      <c r="T908" s="35" t="s">
        <v>2937</v>
      </c>
      <c r="U908" s="49"/>
      <c r="V908" s="47">
        <v>35000</v>
      </c>
      <c r="W908" s="47">
        <v>35000</v>
      </c>
      <c r="X908" s="47">
        <v>0</v>
      </c>
      <c r="Y908" s="47">
        <v>35000</v>
      </c>
      <c r="Z908" s="49"/>
      <c r="AA908" s="41">
        <v>9000</v>
      </c>
      <c r="AB908" s="41">
        <v>9000</v>
      </c>
      <c r="AC908" s="41">
        <v>0</v>
      </c>
      <c r="AD908" s="41">
        <v>9000</v>
      </c>
      <c r="AE908" s="49"/>
      <c r="AF908" s="43">
        <v>9000</v>
      </c>
      <c r="AG908" s="43">
        <v>9000</v>
      </c>
      <c r="AH908" s="43">
        <v>0</v>
      </c>
      <c r="AI908" s="43">
        <v>9000</v>
      </c>
      <c r="AJ908" s="49"/>
      <c r="AK908" s="45">
        <v>17000</v>
      </c>
      <c r="AL908" s="45">
        <v>17000</v>
      </c>
      <c r="AM908" s="45">
        <v>0</v>
      </c>
      <c r="AN908" s="45">
        <v>17000</v>
      </c>
      <c r="AO908" s="49"/>
      <c r="AP908" s="35">
        <v>11000</v>
      </c>
      <c r="AQ908" s="35">
        <v>6000</v>
      </c>
      <c r="AR908" s="35" t="s">
        <v>4422</v>
      </c>
      <c r="AS908" s="49"/>
      <c r="AT908" s="37">
        <v>0</v>
      </c>
      <c r="AU908" s="37">
        <v>0</v>
      </c>
      <c r="AV908" s="60">
        <v>0</v>
      </c>
    </row>
    <row r="909" spans="1:48" x14ac:dyDescent="0.35">
      <c r="A909" s="28" t="s">
        <v>5690</v>
      </c>
      <c r="B909" s="28">
        <v>888</v>
      </c>
      <c r="C909" s="66">
        <v>3861</v>
      </c>
      <c r="D909" s="28" t="s">
        <v>1868</v>
      </c>
      <c r="E909" s="28" t="s">
        <v>1158</v>
      </c>
      <c r="F909" s="28" t="s">
        <v>13</v>
      </c>
      <c r="G909" s="28" t="s">
        <v>15</v>
      </c>
      <c r="H909" s="28" t="s">
        <v>1893</v>
      </c>
      <c r="I909" s="30"/>
      <c r="J909" s="28" t="s">
        <v>2475</v>
      </c>
      <c r="K909" s="28" t="s">
        <v>2761</v>
      </c>
      <c r="L909" s="28"/>
      <c r="M909" s="28"/>
      <c r="N909" s="31">
        <v>924875533294</v>
      </c>
      <c r="O909" s="31" t="s">
        <v>4515</v>
      </c>
      <c r="P909" s="28">
        <v>9959176237</v>
      </c>
      <c r="Q909" s="28" t="s">
        <v>2762</v>
      </c>
      <c r="R909" s="28" t="s">
        <v>75</v>
      </c>
      <c r="S909" s="49"/>
      <c r="T909" s="28">
        <v>338</v>
      </c>
      <c r="U909" s="49"/>
      <c r="V909" s="47">
        <v>22000</v>
      </c>
      <c r="W909" s="47">
        <v>11000</v>
      </c>
      <c r="X909" s="47">
        <v>5000</v>
      </c>
      <c r="Y909" s="47">
        <v>6000</v>
      </c>
      <c r="Z909" s="49"/>
      <c r="AA909" s="41">
        <v>2000</v>
      </c>
      <c r="AB909" s="41">
        <v>0</v>
      </c>
      <c r="AC909" s="41">
        <v>1000</v>
      </c>
      <c r="AD909" s="41">
        <v>-1000</v>
      </c>
      <c r="AE909" s="49"/>
      <c r="AF909" s="43">
        <v>9000</v>
      </c>
      <c r="AG909" s="43">
        <v>0</v>
      </c>
      <c r="AH909" s="43">
        <v>2000</v>
      </c>
      <c r="AI909" s="43">
        <v>-2000</v>
      </c>
      <c r="AJ909" s="49"/>
      <c r="AK909" s="45">
        <v>11000</v>
      </c>
      <c r="AL909" s="45">
        <v>11000</v>
      </c>
      <c r="AM909" s="45">
        <v>2000</v>
      </c>
      <c r="AN909" s="45">
        <v>9000</v>
      </c>
      <c r="AO909" s="49"/>
      <c r="AP909" s="28">
        <v>11000</v>
      </c>
      <c r="AQ909" s="28" t="s">
        <v>4422</v>
      </c>
      <c r="AR909" s="28" t="s">
        <v>4422</v>
      </c>
      <c r="AS909" s="49"/>
      <c r="AT909" s="31">
        <v>45.454545454545453</v>
      </c>
      <c r="AU909" s="31">
        <v>18.181818181818183</v>
      </c>
      <c r="AV909" s="60">
        <v>44664</v>
      </c>
    </row>
    <row r="910" spans="1:48" x14ac:dyDescent="0.35">
      <c r="A910" s="28" t="s">
        <v>5689</v>
      </c>
      <c r="B910" s="28">
        <v>889</v>
      </c>
      <c r="C910" s="66">
        <v>3330</v>
      </c>
      <c r="D910" s="28">
        <v>3330</v>
      </c>
      <c r="E910" s="28" t="s">
        <v>1223</v>
      </c>
      <c r="F910" s="28" t="s">
        <v>13</v>
      </c>
      <c r="G910" s="28" t="s">
        <v>15</v>
      </c>
      <c r="H910" s="28" t="s">
        <v>1893</v>
      </c>
      <c r="I910" s="30"/>
      <c r="J910" s="28" t="s">
        <v>2476</v>
      </c>
      <c r="K910" s="28" t="s">
        <v>2761</v>
      </c>
      <c r="L910" s="28"/>
      <c r="M910" s="28"/>
      <c r="N910" s="31">
        <v>200560500125</v>
      </c>
      <c r="O910" s="31" t="s">
        <v>5377</v>
      </c>
      <c r="P910" s="28">
        <v>8555003264</v>
      </c>
      <c r="Q910" s="28" t="s">
        <v>2764</v>
      </c>
      <c r="R910" s="28" t="s">
        <v>83</v>
      </c>
      <c r="S910" s="49"/>
      <c r="T910" s="28" t="s">
        <v>2937</v>
      </c>
      <c r="U910" s="49"/>
      <c r="V910" s="47">
        <v>30300</v>
      </c>
      <c r="W910" s="47">
        <v>30300</v>
      </c>
      <c r="X910" s="47">
        <v>13000</v>
      </c>
      <c r="Y910" s="47">
        <v>17300</v>
      </c>
      <c r="Z910" s="49"/>
      <c r="AA910" s="41">
        <v>3300</v>
      </c>
      <c r="AB910" s="41">
        <v>3300</v>
      </c>
      <c r="AC910" s="41">
        <v>3000</v>
      </c>
      <c r="AD910" s="41">
        <v>300</v>
      </c>
      <c r="AE910" s="49"/>
      <c r="AF910" s="43">
        <v>9000</v>
      </c>
      <c r="AG910" s="43">
        <v>9000</v>
      </c>
      <c r="AH910" s="43">
        <v>0</v>
      </c>
      <c r="AI910" s="43">
        <v>9000</v>
      </c>
      <c r="AJ910" s="49"/>
      <c r="AK910" s="45">
        <v>18000</v>
      </c>
      <c r="AL910" s="45">
        <v>18000</v>
      </c>
      <c r="AM910" s="45">
        <v>10000</v>
      </c>
      <c r="AN910" s="45">
        <v>8000</v>
      </c>
      <c r="AO910" s="49"/>
      <c r="AP910" s="28">
        <v>11000</v>
      </c>
      <c r="AQ910" s="28">
        <v>7000</v>
      </c>
      <c r="AR910" s="28" t="s">
        <v>4422</v>
      </c>
      <c r="AS910" s="49"/>
      <c r="AT910" s="31">
        <v>42.904290429042902</v>
      </c>
      <c r="AU910" s="31">
        <v>55.555555555555557</v>
      </c>
      <c r="AV910" s="60">
        <v>44667</v>
      </c>
    </row>
    <row r="911" spans="1:48" x14ac:dyDescent="0.35">
      <c r="A911" s="28" t="s">
        <v>5689</v>
      </c>
      <c r="B911" s="28">
        <v>890</v>
      </c>
      <c r="C911" s="66">
        <v>3361</v>
      </c>
      <c r="D911" s="28">
        <v>3361</v>
      </c>
      <c r="E911" s="28" t="s">
        <v>1224</v>
      </c>
      <c r="F911" s="28" t="s">
        <v>13</v>
      </c>
      <c r="G911" s="28" t="s">
        <v>15</v>
      </c>
      <c r="H911" s="28" t="s">
        <v>1893</v>
      </c>
      <c r="I911" s="30"/>
      <c r="J911" s="28" t="s">
        <v>2477</v>
      </c>
      <c r="K911" s="28" t="s">
        <v>2761</v>
      </c>
      <c r="L911" s="28"/>
      <c r="M911" s="28"/>
      <c r="N911" s="31">
        <v>666688425192</v>
      </c>
      <c r="O911" s="31" t="s">
        <v>5378</v>
      </c>
      <c r="P911" s="28">
        <v>7337063990</v>
      </c>
      <c r="Q911" s="28" t="s">
        <v>2764</v>
      </c>
      <c r="R911" s="28" t="s">
        <v>56</v>
      </c>
      <c r="S911" s="49"/>
      <c r="T911" s="28" t="s">
        <v>2937</v>
      </c>
      <c r="U911" s="49"/>
      <c r="V911" s="47">
        <v>39100</v>
      </c>
      <c r="W911" s="47">
        <v>39100</v>
      </c>
      <c r="X911" s="47">
        <v>5000</v>
      </c>
      <c r="Y911" s="47">
        <v>34100</v>
      </c>
      <c r="Z911" s="49"/>
      <c r="AA911" s="41">
        <v>11100</v>
      </c>
      <c r="AB911" s="41">
        <v>11100</v>
      </c>
      <c r="AC911" s="41">
        <v>5000</v>
      </c>
      <c r="AD911" s="41">
        <v>6100</v>
      </c>
      <c r="AE911" s="49"/>
      <c r="AF911" s="43">
        <v>9000</v>
      </c>
      <c r="AG911" s="43">
        <v>9000</v>
      </c>
      <c r="AH911" s="43">
        <v>0</v>
      </c>
      <c r="AI911" s="43">
        <v>9000</v>
      </c>
      <c r="AJ911" s="49"/>
      <c r="AK911" s="45">
        <v>19000</v>
      </c>
      <c r="AL911" s="45">
        <v>19000</v>
      </c>
      <c r="AM911" s="45">
        <v>0</v>
      </c>
      <c r="AN911" s="45">
        <v>19000</v>
      </c>
      <c r="AO911" s="49"/>
      <c r="AP911" s="28">
        <v>11000</v>
      </c>
      <c r="AQ911" s="28">
        <v>8000</v>
      </c>
      <c r="AR911" s="28" t="s">
        <v>4422</v>
      </c>
      <c r="AS911" s="49"/>
      <c r="AT911" s="31">
        <v>12.787723785166241</v>
      </c>
      <c r="AU911" s="31">
        <v>0</v>
      </c>
      <c r="AV911" s="60">
        <v>44637</v>
      </c>
    </row>
    <row r="912" spans="1:48" x14ac:dyDescent="0.35">
      <c r="A912" s="28" t="s">
        <v>5690</v>
      </c>
      <c r="B912" s="28">
        <v>891</v>
      </c>
      <c r="C912" s="28">
        <v>3331</v>
      </c>
      <c r="D912" s="28">
        <v>3331</v>
      </c>
      <c r="E912" s="35" t="s">
        <v>1225</v>
      </c>
      <c r="F912" s="35" t="s">
        <v>13</v>
      </c>
      <c r="G912" s="28" t="s">
        <v>15</v>
      </c>
      <c r="H912" s="35" t="s">
        <v>1893</v>
      </c>
      <c r="I912" s="38"/>
      <c r="J912" s="35" t="s">
        <v>2336</v>
      </c>
      <c r="K912" s="35" t="s">
        <v>2872</v>
      </c>
      <c r="L912" s="35"/>
      <c r="M912" s="35"/>
      <c r="N912" s="37"/>
      <c r="O912" s="37" t="s">
        <v>2941</v>
      </c>
      <c r="P912" s="35">
        <v>9491122547</v>
      </c>
      <c r="Q912" s="35" t="s">
        <v>2762</v>
      </c>
      <c r="R912" s="35" t="s">
        <v>87</v>
      </c>
      <c r="S912" s="49"/>
      <c r="T912" s="35" t="s">
        <v>2937</v>
      </c>
      <c r="U912" s="49"/>
      <c r="V912" s="47">
        <v>20500</v>
      </c>
      <c r="W912" s="47">
        <v>20500</v>
      </c>
      <c r="X912" s="47">
        <v>2500</v>
      </c>
      <c r="Y912" s="47">
        <v>18000</v>
      </c>
      <c r="Z912" s="49"/>
      <c r="AA912" s="41">
        <v>500</v>
      </c>
      <c r="AB912" s="41">
        <v>500</v>
      </c>
      <c r="AC912" s="41">
        <v>0</v>
      </c>
      <c r="AD912" s="41">
        <v>500</v>
      </c>
      <c r="AE912" s="49"/>
      <c r="AF912" s="43">
        <v>9000</v>
      </c>
      <c r="AG912" s="43">
        <v>9000</v>
      </c>
      <c r="AH912" s="43">
        <v>2500</v>
      </c>
      <c r="AI912" s="43">
        <v>6500</v>
      </c>
      <c r="AJ912" s="49"/>
      <c r="AK912" s="45">
        <v>11000</v>
      </c>
      <c r="AL912" s="45">
        <v>11000</v>
      </c>
      <c r="AM912" s="45">
        <v>0</v>
      </c>
      <c r="AN912" s="45">
        <v>11000</v>
      </c>
      <c r="AO912" s="49"/>
      <c r="AP912" s="35">
        <v>11000</v>
      </c>
      <c r="AQ912" s="35" t="s">
        <v>4422</v>
      </c>
      <c r="AR912" s="35" t="s">
        <v>4422</v>
      </c>
      <c r="AS912" s="49"/>
      <c r="AT912" s="37">
        <v>12.195121951219512</v>
      </c>
      <c r="AU912" s="37">
        <v>0</v>
      </c>
      <c r="AV912" s="60">
        <v>44348</v>
      </c>
    </row>
    <row r="913" spans="1:48" x14ac:dyDescent="0.35">
      <c r="A913" s="28" t="s">
        <v>5689</v>
      </c>
      <c r="B913" s="28">
        <v>892</v>
      </c>
      <c r="C913" s="66">
        <v>3948</v>
      </c>
      <c r="D913" s="28" t="s">
        <v>2799</v>
      </c>
      <c r="E913" s="28" t="s">
        <v>2950</v>
      </c>
      <c r="F913" s="28" t="s">
        <v>13</v>
      </c>
      <c r="G913" s="28" t="s">
        <v>13</v>
      </c>
      <c r="H913" s="28" t="s">
        <v>1893</v>
      </c>
      <c r="I913" s="30"/>
      <c r="J913" s="28" t="s">
        <v>2716</v>
      </c>
      <c r="K913" s="28" t="s">
        <v>2761</v>
      </c>
      <c r="L913" s="28" t="s">
        <v>2951</v>
      </c>
      <c r="M913" s="28"/>
      <c r="N913" s="31">
        <v>545781160722</v>
      </c>
      <c r="O913" s="31" t="s">
        <v>5379</v>
      </c>
      <c r="P913" s="28">
        <v>9849137026</v>
      </c>
      <c r="Q913" s="28" t="s">
        <v>2764</v>
      </c>
      <c r="R913" s="28" t="s">
        <v>43</v>
      </c>
      <c r="S913" s="49"/>
      <c r="T913" s="28">
        <v>238</v>
      </c>
      <c r="U913" s="49"/>
      <c r="V913" s="47">
        <v>27000</v>
      </c>
      <c r="W913" s="47">
        <v>14000</v>
      </c>
      <c r="X913" s="47">
        <v>14000</v>
      </c>
      <c r="Y913" s="47">
        <v>0</v>
      </c>
      <c r="Z913" s="49"/>
      <c r="AA913" s="41">
        <v>0</v>
      </c>
      <c r="AB913" s="41">
        <v>0</v>
      </c>
      <c r="AC913" s="41">
        <v>0</v>
      </c>
      <c r="AD913" s="41">
        <v>0</v>
      </c>
      <c r="AE913" s="49"/>
      <c r="AF913" s="43">
        <v>9000</v>
      </c>
      <c r="AG913" s="43">
        <v>0</v>
      </c>
      <c r="AH913" s="43">
        <v>0</v>
      </c>
      <c r="AI913" s="43">
        <v>0</v>
      </c>
      <c r="AJ913" s="49"/>
      <c r="AK913" s="45">
        <v>18000</v>
      </c>
      <c r="AL913" s="45">
        <v>14000</v>
      </c>
      <c r="AM913" s="45">
        <v>14000</v>
      </c>
      <c r="AN913" s="45">
        <v>0</v>
      </c>
      <c r="AO913" s="49"/>
      <c r="AP913" s="28">
        <v>11000</v>
      </c>
      <c r="AQ913" s="28">
        <v>7000</v>
      </c>
      <c r="AR913" s="28" t="s">
        <v>4422</v>
      </c>
      <c r="AS913" s="49"/>
      <c r="AT913" s="31">
        <v>100</v>
      </c>
      <c r="AU913" s="31">
        <v>100</v>
      </c>
      <c r="AV913" s="60">
        <v>44652</v>
      </c>
    </row>
    <row r="914" spans="1:48" x14ac:dyDescent="0.35">
      <c r="A914" s="28" t="s">
        <v>5689</v>
      </c>
      <c r="B914" s="28">
        <v>893</v>
      </c>
      <c r="C914" s="66">
        <v>3265</v>
      </c>
      <c r="D914" s="28">
        <v>3265</v>
      </c>
      <c r="E914" s="28" t="s">
        <v>1226</v>
      </c>
      <c r="F914" s="28" t="s">
        <v>13</v>
      </c>
      <c r="G914" s="28" t="s">
        <v>13</v>
      </c>
      <c r="H914" s="28" t="s">
        <v>1893</v>
      </c>
      <c r="I914" s="30"/>
      <c r="J914" s="28" t="s">
        <v>2944</v>
      </c>
      <c r="K914" s="28" t="s">
        <v>2761</v>
      </c>
      <c r="L914" s="28"/>
      <c r="M914" s="28"/>
      <c r="N914" s="31">
        <v>289412457694</v>
      </c>
      <c r="O914" s="31" t="s">
        <v>5380</v>
      </c>
      <c r="P914" s="28">
        <v>9030728672</v>
      </c>
      <c r="Q914" s="28" t="s">
        <v>2762</v>
      </c>
      <c r="R914" s="28" t="s">
        <v>75</v>
      </c>
      <c r="S914" s="49"/>
      <c r="T914" s="28" t="s">
        <v>2937</v>
      </c>
      <c r="U914" s="49"/>
      <c r="V914" s="47">
        <v>22000</v>
      </c>
      <c r="W914" s="47">
        <v>22000</v>
      </c>
      <c r="X914" s="47">
        <v>11500</v>
      </c>
      <c r="Y914" s="47">
        <v>10500</v>
      </c>
      <c r="Z914" s="49"/>
      <c r="AA914" s="41">
        <v>2000</v>
      </c>
      <c r="AB914" s="41">
        <v>2000</v>
      </c>
      <c r="AC914" s="41">
        <v>2000</v>
      </c>
      <c r="AD914" s="41">
        <v>0</v>
      </c>
      <c r="AE914" s="49"/>
      <c r="AF914" s="43">
        <v>9000</v>
      </c>
      <c r="AG914" s="43">
        <v>9000</v>
      </c>
      <c r="AH914" s="43">
        <v>0</v>
      </c>
      <c r="AI914" s="43">
        <v>9000</v>
      </c>
      <c r="AJ914" s="49"/>
      <c r="AK914" s="45">
        <v>11000</v>
      </c>
      <c r="AL914" s="45">
        <v>11000</v>
      </c>
      <c r="AM914" s="45">
        <v>9500</v>
      </c>
      <c r="AN914" s="45">
        <v>1500</v>
      </c>
      <c r="AO914" s="49"/>
      <c r="AP914" s="28">
        <v>11000</v>
      </c>
      <c r="AQ914" s="28" t="s">
        <v>4422</v>
      </c>
      <c r="AR914" s="28" t="s">
        <v>4422</v>
      </c>
      <c r="AS914" s="49"/>
      <c r="AT914" s="31">
        <v>52.272727272727273</v>
      </c>
      <c r="AU914" s="31">
        <v>86.36363636363636</v>
      </c>
      <c r="AV914" s="60">
        <v>44673</v>
      </c>
    </row>
    <row r="915" spans="1:48" x14ac:dyDescent="0.35">
      <c r="A915" s="28" t="s">
        <v>5689</v>
      </c>
      <c r="B915" s="28">
        <v>894</v>
      </c>
      <c r="C915" s="66">
        <v>3266</v>
      </c>
      <c r="D915" s="28">
        <v>3266</v>
      </c>
      <c r="E915" s="28" t="s">
        <v>601</v>
      </c>
      <c r="F915" s="28" t="s">
        <v>13</v>
      </c>
      <c r="G915" s="28" t="s">
        <v>13</v>
      </c>
      <c r="H915" s="28" t="s">
        <v>1893</v>
      </c>
      <c r="I915" s="30"/>
      <c r="J915" s="28" t="s">
        <v>2396</v>
      </c>
      <c r="K915" s="28" t="s">
        <v>2761</v>
      </c>
      <c r="L915" s="28"/>
      <c r="M915" s="28"/>
      <c r="N915" s="31">
        <v>357393144025</v>
      </c>
      <c r="O915" s="31" t="s">
        <v>5381</v>
      </c>
      <c r="P915" s="28">
        <v>7893534209</v>
      </c>
      <c r="Q915" s="28" t="s">
        <v>2764</v>
      </c>
      <c r="R915" s="28" t="s">
        <v>74</v>
      </c>
      <c r="S915" s="49"/>
      <c r="T915" s="28" t="s">
        <v>2937</v>
      </c>
      <c r="U915" s="49"/>
      <c r="V915" s="47">
        <v>43500</v>
      </c>
      <c r="W915" s="47">
        <v>43500</v>
      </c>
      <c r="X915" s="47">
        <v>3000</v>
      </c>
      <c r="Y915" s="47">
        <v>40500</v>
      </c>
      <c r="Z915" s="49"/>
      <c r="AA915" s="41">
        <v>18000</v>
      </c>
      <c r="AB915" s="41">
        <v>18000</v>
      </c>
      <c r="AC915" s="41">
        <v>3000</v>
      </c>
      <c r="AD915" s="41">
        <v>15000</v>
      </c>
      <c r="AE915" s="49"/>
      <c r="AF915" s="43">
        <v>9000</v>
      </c>
      <c r="AG915" s="43">
        <v>9000</v>
      </c>
      <c r="AH915" s="43">
        <v>0</v>
      </c>
      <c r="AI915" s="43">
        <v>9000</v>
      </c>
      <c r="AJ915" s="49"/>
      <c r="AK915" s="45">
        <v>16500</v>
      </c>
      <c r="AL915" s="45">
        <v>16500</v>
      </c>
      <c r="AM915" s="45">
        <v>0</v>
      </c>
      <c r="AN915" s="45">
        <v>16500</v>
      </c>
      <c r="AO915" s="49"/>
      <c r="AP915" s="28">
        <v>11000</v>
      </c>
      <c r="AQ915" s="28">
        <v>5500</v>
      </c>
      <c r="AR915" s="28" t="s">
        <v>4422</v>
      </c>
      <c r="AS915" s="49"/>
      <c r="AT915" s="31">
        <v>6.8965517241379306</v>
      </c>
      <c r="AU915" s="31">
        <v>0</v>
      </c>
      <c r="AV915" s="60">
        <v>44615</v>
      </c>
    </row>
    <row r="916" spans="1:48" x14ac:dyDescent="0.35">
      <c r="A916" s="28" t="s">
        <v>5689</v>
      </c>
      <c r="B916" s="28">
        <v>895</v>
      </c>
      <c r="C916" s="66">
        <v>3405</v>
      </c>
      <c r="D916" s="28">
        <v>3405</v>
      </c>
      <c r="E916" s="28" t="s">
        <v>1227</v>
      </c>
      <c r="F916" s="28" t="s">
        <v>13</v>
      </c>
      <c r="G916" s="28" t="s">
        <v>13</v>
      </c>
      <c r="H916" s="28" t="s">
        <v>1893</v>
      </c>
      <c r="I916" s="30"/>
      <c r="J916" s="28" t="s">
        <v>2478</v>
      </c>
      <c r="K916" s="28" t="s">
        <v>2761</v>
      </c>
      <c r="L916" s="28"/>
      <c r="M916" s="28"/>
      <c r="N916" s="31">
        <v>632548131058</v>
      </c>
      <c r="O916" s="31" t="s">
        <v>5382</v>
      </c>
      <c r="P916" s="28">
        <v>9553239803</v>
      </c>
      <c r="Q916" s="28" t="s">
        <v>2762</v>
      </c>
      <c r="R916" s="28" t="s">
        <v>97</v>
      </c>
      <c r="S916" s="49"/>
      <c r="T916" s="28">
        <v>370</v>
      </c>
      <c r="U916" s="49"/>
      <c r="V916" s="47">
        <v>20000</v>
      </c>
      <c r="W916" s="47">
        <v>8000</v>
      </c>
      <c r="X916" s="47">
        <v>7500</v>
      </c>
      <c r="Y916" s="47">
        <v>500</v>
      </c>
      <c r="Z916" s="49"/>
      <c r="AA916" s="41">
        <v>0</v>
      </c>
      <c r="AB916" s="41">
        <v>0</v>
      </c>
      <c r="AC916" s="41">
        <v>0</v>
      </c>
      <c r="AD916" s="41">
        <v>0</v>
      </c>
      <c r="AE916" s="49"/>
      <c r="AF916" s="43">
        <v>9000</v>
      </c>
      <c r="AG916" s="43">
        <v>0</v>
      </c>
      <c r="AH916" s="43">
        <v>0</v>
      </c>
      <c r="AI916" s="43">
        <v>0</v>
      </c>
      <c r="AJ916" s="49"/>
      <c r="AK916" s="45">
        <v>11000</v>
      </c>
      <c r="AL916" s="45">
        <v>8000</v>
      </c>
      <c r="AM916" s="45">
        <v>7500</v>
      </c>
      <c r="AN916" s="45">
        <v>500</v>
      </c>
      <c r="AO916" s="49"/>
      <c r="AP916" s="28">
        <v>11000</v>
      </c>
      <c r="AQ916" s="28" t="s">
        <v>4422</v>
      </c>
      <c r="AR916" s="28" t="s">
        <v>4422</v>
      </c>
      <c r="AS916" s="49"/>
      <c r="AT916" s="31">
        <v>93.75</v>
      </c>
      <c r="AU916" s="31">
        <v>93.75</v>
      </c>
      <c r="AV916" s="60">
        <v>44669</v>
      </c>
    </row>
    <row r="917" spans="1:48" x14ac:dyDescent="0.35">
      <c r="A917" s="28" t="s">
        <v>5689</v>
      </c>
      <c r="B917" s="28">
        <v>896</v>
      </c>
      <c r="C917" s="66">
        <v>3267</v>
      </c>
      <c r="D917" s="28">
        <v>3267</v>
      </c>
      <c r="E917" s="28" t="s">
        <v>1228</v>
      </c>
      <c r="F917" s="28" t="s">
        <v>13</v>
      </c>
      <c r="G917" s="28" t="s">
        <v>13</v>
      </c>
      <c r="H917" s="28" t="s">
        <v>1893</v>
      </c>
      <c r="I917" s="30"/>
      <c r="J917" s="28" t="s">
        <v>2479</v>
      </c>
      <c r="K917" s="28" t="s">
        <v>2761</v>
      </c>
      <c r="L917" s="28"/>
      <c r="M917" s="28"/>
      <c r="N917" s="31">
        <v>295267561929</v>
      </c>
      <c r="O917" s="31" t="s">
        <v>5383</v>
      </c>
      <c r="P917" s="28">
        <v>9059630097</v>
      </c>
      <c r="Q917" s="28" t="s">
        <v>2762</v>
      </c>
      <c r="R917" s="28" t="s">
        <v>38</v>
      </c>
      <c r="S917" s="49"/>
      <c r="T917" s="28">
        <v>118</v>
      </c>
      <c r="U917" s="49"/>
      <c r="V917" s="47">
        <v>20000</v>
      </c>
      <c r="W917" s="47">
        <v>12500</v>
      </c>
      <c r="X917" s="47">
        <v>10500</v>
      </c>
      <c r="Y917" s="47">
        <v>2000</v>
      </c>
      <c r="Z917" s="49"/>
      <c r="AA917" s="41">
        <v>0</v>
      </c>
      <c r="AB917" s="41">
        <v>0</v>
      </c>
      <c r="AC917" s="41">
        <v>0</v>
      </c>
      <c r="AD917" s="41">
        <v>0</v>
      </c>
      <c r="AE917" s="49"/>
      <c r="AF917" s="43">
        <v>9000</v>
      </c>
      <c r="AG917" s="43">
        <v>3000</v>
      </c>
      <c r="AH917" s="43">
        <v>3000</v>
      </c>
      <c r="AI917" s="43">
        <v>0</v>
      </c>
      <c r="AJ917" s="49"/>
      <c r="AK917" s="45">
        <v>11000</v>
      </c>
      <c r="AL917" s="45">
        <v>9500</v>
      </c>
      <c r="AM917" s="45">
        <v>7500</v>
      </c>
      <c r="AN917" s="45">
        <v>2000</v>
      </c>
      <c r="AO917" s="49"/>
      <c r="AP917" s="28">
        <v>11000</v>
      </c>
      <c r="AQ917" s="28" t="s">
        <v>4422</v>
      </c>
      <c r="AR917" s="28" t="s">
        <v>4422</v>
      </c>
      <c r="AS917" s="49"/>
      <c r="AT917" s="31">
        <v>84</v>
      </c>
      <c r="AU917" s="31">
        <v>78.94736842105263</v>
      </c>
      <c r="AV917" s="60">
        <v>44660</v>
      </c>
    </row>
    <row r="918" spans="1:48" x14ac:dyDescent="0.35">
      <c r="A918" s="28" t="s">
        <v>5689</v>
      </c>
      <c r="B918" s="28">
        <v>897</v>
      </c>
      <c r="C918" s="66">
        <v>3268</v>
      </c>
      <c r="D918" s="28">
        <v>3268</v>
      </c>
      <c r="E918" s="28" t="s">
        <v>1229</v>
      </c>
      <c r="F918" s="28" t="s">
        <v>13</v>
      </c>
      <c r="G918" s="28" t="s">
        <v>13</v>
      </c>
      <c r="H918" s="28" t="s">
        <v>1893</v>
      </c>
      <c r="I918" s="30"/>
      <c r="J918" s="28" t="s">
        <v>2414</v>
      </c>
      <c r="K918" s="28" t="s">
        <v>2761</v>
      </c>
      <c r="L918" s="28"/>
      <c r="M918" s="28"/>
      <c r="N918" s="31">
        <v>559680067094</v>
      </c>
      <c r="O918" s="31" t="s">
        <v>5384</v>
      </c>
      <c r="P918" s="28">
        <v>7095449175</v>
      </c>
      <c r="Q918" s="28" t="s">
        <v>2762</v>
      </c>
      <c r="R918" s="28" t="s">
        <v>97</v>
      </c>
      <c r="S918" s="49"/>
      <c r="T918" s="28">
        <v>218</v>
      </c>
      <c r="U918" s="49"/>
      <c r="V918" s="47">
        <v>27000</v>
      </c>
      <c r="W918" s="47">
        <v>17500</v>
      </c>
      <c r="X918" s="47">
        <v>17500</v>
      </c>
      <c r="Y918" s="47">
        <v>0</v>
      </c>
      <c r="Z918" s="49"/>
      <c r="AA918" s="41">
        <v>7000</v>
      </c>
      <c r="AB918" s="41">
        <v>4000</v>
      </c>
      <c r="AC918" s="41">
        <v>6000</v>
      </c>
      <c r="AD918" s="41">
        <v>-2000</v>
      </c>
      <c r="AE918" s="49"/>
      <c r="AF918" s="43">
        <v>9000</v>
      </c>
      <c r="AG918" s="43">
        <v>4500</v>
      </c>
      <c r="AH918" s="43">
        <v>3000</v>
      </c>
      <c r="AI918" s="43">
        <v>1500</v>
      </c>
      <c r="AJ918" s="49"/>
      <c r="AK918" s="45">
        <v>11000</v>
      </c>
      <c r="AL918" s="45">
        <v>9000</v>
      </c>
      <c r="AM918" s="45">
        <v>8500</v>
      </c>
      <c r="AN918" s="45">
        <v>500</v>
      </c>
      <c r="AO918" s="49"/>
      <c r="AP918" s="28">
        <v>11000</v>
      </c>
      <c r="AQ918" s="28" t="s">
        <v>4422</v>
      </c>
      <c r="AR918" s="28" t="s">
        <v>4422</v>
      </c>
      <c r="AS918" s="49"/>
      <c r="AT918" s="31">
        <v>100</v>
      </c>
      <c r="AU918" s="31">
        <v>94.444444444444443</v>
      </c>
      <c r="AV918" s="60">
        <v>44669</v>
      </c>
    </row>
    <row r="919" spans="1:48" x14ac:dyDescent="0.35">
      <c r="A919" s="28" t="s">
        <v>5690</v>
      </c>
      <c r="B919" s="28">
        <v>898</v>
      </c>
      <c r="C919" s="28">
        <v>3269</v>
      </c>
      <c r="D919" s="28">
        <v>3269</v>
      </c>
      <c r="E919" s="35" t="s">
        <v>1230</v>
      </c>
      <c r="F919" s="35" t="s">
        <v>13</v>
      </c>
      <c r="G919" s="28" t="s">
        <v>13</v>
      </c>
      <c r="H919" s="35" t="s">
        <v>1893</v>
      </c>
      <c r="I919" s="38"/>
      <c r="J919" s="35" t="s">
        <v>2316</v>
      </c>
      <c r="K919" s="35" t="s">
        <v>2760</v>
      </c>
      <c r="L919" s="35"/>
      <c r="M919" s="35"/>
      <c r="N919" s="37"/>
      <c r="O919" s="37" t="s">
        <v>2941</v>
      </c>
      <c r="P919" s="35">
        <v>9848341394</v>
      </c>
      <c r="Q919" s="35" t="s">
        <v>2762</v>
      </c>
      <c r="R919" s="35" t="s">
        <v>69</v>
      </c>
      <c r="S919" s="49"/>
      <c r="T919" s="35" t="s">
        <v>2937</v>
      </c>
      <c r="U919" s="49"/>
      <c r="V919" s="47">
        <v>35700</v>
      </c>
      <c r="W919" s="47">
        <v>35700</v>
      </c>
      <c r="X919" s="47">
        <v>0</v>
      </c>
      <c r="Y919" s="47">
        <v>35700</v>
      </c>
      <c r="Z919" s="49"/>
      <c r="AA919" s="41">
        <v>15700</v>
      </c>
      <c r="AB919" s="41">
        <v>15700</v>
      </c>
      <c r="AC919" s="41">
        <v>0</v>
      </c>
      <c r="AD919" s="41">
        <v>15700</v>
      </c>
      <c r="AE919" s="49"/>
      <c r="AF919" s="43">
        <v>9000</v>
      </c>
      <c r="AG919" s="43">
        <v>9000</v>
      </c>
      <c r="AH919" s="43">
        <v>0</v>
      </c>
      <c r="AI919" s="43">
        <v>9000</v>
      </c>
      <c r="AJ919" s="49"/>
      <c r="AK919" s="45">
        <v>11000</v>
      </c>
      <c r="AL919" s="45">
        <v>11000</v>
      </c>
      <c r="AM919" s="45">
        <v>0</v>
      </c>
      <c r="AN919" s="45">
        <v>11000</v>
      </c>
      <c r="AO919" s="49"/>
      <c r="AP919" s="35">
        <v>11000</v>
      </c>
      <c r="AQ919" s="35" t="s">
        <v>4422</v>
      </c>
      <c r="AR919" s="35" t="s">
        <v>4422</v>
      </c>
      <c r="AS919" s="49"/>
      <c r="AT919" s="37">
        <v>0</v>
      </c>
      <c r="AU919" s="37">
        <v>0</v>
      </c>
      <c r="AV919" s="60">
        <v>0</v>
      </c>
    </row>
    <row r="920" spans="1:48" x14ac:dyDescent="0.35">
      <c r="A920" s="28" t="s">
        <v>5689</v>
      </c>
      <c r="B920" s="28">
        <v>899</v>
      </c>
      <c r="C920" s="66">
        <v>3334</v>
      </c>
      <c r="D920" s="28">
        <v>3400</v>
      </c>
      <c r="E920" s="28" t="s">
        <v>1231</v>
      </c>
      <c r="F920" s="28" t="s">
        <v>13</v>
      </c>
      <c r="G920" s="28" t="s">
        <v>15</v>
      </c>
      <c r="H920" s="28" t="s">
        <v>1893</v>
      </c>
      <c r="I920" s="30"/>
      <c r="J920" s="28" t="s">
        <v>2480</v>
      </c>
      <c r="K920" s="28" t="s">
        <v>2761</v>
      </c>
      <c r="L920" s="28"/>
      <c r="M920" s="28"/>
      <c r="N920" s="31">
        <v>500136483532</v>
      </c>
      <c r="O920" s="31" t="s">
        <v>5385</v>
      </c>
      <c r="P920" s="28">
        <v>9703450906</v>
      </c>
      <c r="Q920" s="28" t="s">
        <v>2762</v>
      </c>
      <c r="R920" s="28" t="s">
        <v>95</v>
      </c>
      <c r="S920" s="49"/>
      <c r="T920" s="28" t="s">
        <v>2937</v>
      </c>
      <c r="U920" s="49"/>
      <c r="V920" s="47">
        <v>21800</v>
      </c>
      <c r="W920" s="47">
        <v>21800</v>
      </c>
      <c r="X920" s="47">
        <v>6800</v>
      </c>
      <c r="Y920" s="47">
        <v>15000</v>
      </c>
      <c r="Z920" s="49"/>
      <c r="AA920" s="41">
        <v>1800</v>
      </c>
      <c r="AB920" s="41">
        <v>1800</v>
      </c>
      <c r="AC920" s="41">
        <v>1800</v>
      </c>
      <c r="AD920" s="41">
        <v>0</v>
      </c>
      <c r="AE920" s="49"/>
      <c r="AF920" s="43">
        <v>9000</v>
      </c>
      <c r="AG920" s="43">
        <v>9000</v>
      </c>
      <c r="AH920" s="43">
        <v>2000</v>
      </c>
      <c r="AI920" s="43">
        <v>7000</v>
      </c>
      <c r="AJ920" s="49"/>
      <c r="AK920" s="45">
        <v>11000</v>
      </c>
      <c r="AL920" s="45">
        <v>11000</v>
      </c>
      <c r="AM920" s="45">
        <v>3000</v>
      </c>
      <c r="AN920" s="45">
        <v>8000</v>
      </c>
      <c r="AO920" s="49"/>
      <c r="AP920" s="28">
        <v>11000</v>
      </c>
      <c r="AQ920" s="28" t="s">
        <v>4422</v>
      </c>
      <c r="AR920" s="28" t="s">
        <v>4422</v>
      </c>
      <c r="AS920" s="49"/>
      <c r="AT920" s="31">
        <v>31.192660550458719</v>
      </c>
      <c r="AU920" s="31">
        <v>27.27272727272727</v>
      </c>
      <c r="AV920" s="60">
        <v>44667</v>
      </c>
    </row>
    <row r="921" spans="1:48" x14ac:dyDescent="0.35">
      <c r="A921" s="28" t="s">
        <v>5690</v>
      </c>
      <c r="B921" s="28">
        <v>900</v>
      </c>
      <c r="C921" s="66">
        <v>3270</v>
      </c>
      <c r="D921" s="28">
        <v>3270</v>
      </c>
      <c r="E921" s="28" t="s">
        <v>1232</v>
      </c>
      <c r="F921" s="28" t="s">
        <v>13</v>
      </c>
      <c r="G921" s="28" t="s">
        <v>13</v>
      </c>
      <c r="H921" s="28" t="s">
        <v>1893</v>
      </c>
      <c r="I921" s="30"/>
      <c r="J921" s="28" t="s">
        <v>2395</v>
      </c>
      <c r="K921" s="28" t="s">
        <v>2761</v>
      </c>
      <c r="L921" s="28"/>
      <c r="M921" s="28"/>
      <c r="N921" s="31">
        <v>553783567845</v>
      </c>
      <c r="O921" s="31" t="s">
        <v>4516</v>
      </c>
      <c r="P921" s="28">
        <v>9963030883</v>
      </c>
      <c r="Q921" s="28" t="s">
        <v>2764</v>
      </c>
      <c r="R921" s="28" t="s">
        <v>82</v>
      </c>
      <c r="S921" s="49"/>
      <c r="T921" s="28" t="s">
        <v>2937</v>
      </c>
      <c r="U921" s="49"/>
      <c r="V921" s="47">
        <v>66200</v>
      </c>
      <c r="W921" s="47">
        <v>66200</v>
      </c>
      <c r="X921" s="47">
        <v>0</v>
      </c>
      <c r="Y921" s="47">
        <v>66200</v>
      </c>
      <c r="Z921" s="49"/>
      <c r="AA921" s="41">
        <v>39200</v>
      </c>
      <c r="AB921" s="41">
        <v>39200</v>
      </c>
      <c r="AC921" s="41">
        <v>0</v>
      </c>
      <c r="AD921" s="41">
        <v>39200</v>
      </c>
      <c r="AE921" s="49"/>
      <c r="AF921" s="43">
        <v>9000</v>
      </c>
      <c r="AG921" s="43">
        <v>9000</v>
      </c>
      <c r="AH921" s="43">
        <v>0</v>
      </c>
      <c r="AI921" s="43">
        <v>9000</v>
      </c>
      <c r="AJ921" s="49"/>
      <c r="AK921" s="45">
        <v>18000</v>
      </c>
      <c r="AL921" s="45">
        <v>18000</v>
      </c>
      <c r="AM921" s="45">
        <v>0</v>
      </c>
      <c r="AN921" s="45">
        <v>18000</v>
      </c>
      <c r="AO921" s="49"/>
      <c r="AP921" s="28">
        <v>11000</v>
      </c>
      <c r="AQ921" s="28">
        <v>7000</v>
      </c>
      <c r="AR921" s="28" t="s">
        <v>4422</v>
      </c>
      <c r="AS921" s="49"/>
      <c r="AT921" s="31">
        <v>0</v>
      </c>
      <c r="AU921" s="31">
        <v>0</v>
      </c>
      <c r="AV921" s="60">
        <v>0</v>
      </c>
    </row>
    <row r="922" spans="1:48" x14ac:dyDescent="0.35">
      <c r="A922" s="28" t="s">
        <v>5689</v>
      </c>
      <c r="B922" s="28">
        <v>901</v>
      </c>
      <c r="C922" s="66">
        <v>3335</v>
      </c>
      <c r="D922" s="28">
        <v>3335</v>
      </c>
      <c r="E922" s="28" t="s">
        <v>1233</v>
      </c>
      <c r="F922" s="28" t="s">
        <v>13</v>
      </c>
      <c r="G922" s="28" t="s">
        <v>15</v>
      </c>
      <c r="H922" s="28" t="s">
        <v>1893</v>
      </c>
      <c r="I922" s="30"/>
      <c r="J922" s="28" t="s">
        <v>2481</v>
      </c>
      <c r="K922" s="28" t="s">
        <v>2761</v>
      </c>
      <c r="L922" s="28"/>
      <c r="M922" s="28"/>
      <c r="N922" s="31">
        <v>822371099490</v>
      </c>
      <c r="O922" s="31" t="s">
        <v>5386</v>
      </c>
      <c r="P922" s="28">
        <v>8106791980</v>
      </c>
      <c r="Q922" s="28" t="s">
        <v>2764</v>
      </c>
      <c r="R922" s="28" t="s">
        <v>61</v>
      </c>
      <c r="S922" s="49"/>
      <c r="T922" s="28">
        <v>411</v>
      </c>
      <c r="U922" s="49"/>
      <c r="V922" s="47">
        <v>42000</v>
      </c>
      <c r="W922" s="47">
        <v>24000</v>
      </c>
      <c r="X922" s="47">
        <v>9000</v>
      </c>
      <c r="Y922" s="47">
        <v>15000</v>
      </c>
      <c r="Z922" s="49"/>
      <c r="AA922" s="41">
        <v>15000</v>
      </c>
      <c r="AB922" s="41">
        <v>10000</v>
      </c>
      <c r="AC922" s="41">
        <v>6000</v>
      </c>
      <c r="AD922" s="41">
        <v>4000</v>
      </c>
      <c r="AE922" s="49"/>
      <c r="AF922" s="43">
        <v>9000</v>
      </c>
      <c r="AG922" s="43">
        <v>0</v>
      </c>
      <c r="AH922" s="43">
        <v>0</v>
      </c>
      <c r="AI922" s="43">
        <v>0</v>
      </c>
      <c r="AJ922" s="49"/>
      <c r="AK922" s="45">
        <v>18000</v>
      </c>
      <c r="AL922" s="45">
        <v>14000</v>
      </c>
      <c r="AM922" s="45">
        <v>3000</v>
      </c>
      <c r="AN922" s="45">
        <v>11000</v>
      </c>
      <c r="AO922" s="49"/>
      <c r="AP922" s="28">
        <v>11000</v>
      </c>
      <c r="AQ922" s="28">
        <v>7000</v>
      </c>
      <c r="AR922" s="28" t="s">
        <v>4422</v>
      </c>
      <c r="AS922" s="49"/>
      <c r="AT922" s="31">
        <v>37.5</v>
      </c>
      <c r="AU922" s="31">
        <v>21.428571428571427</v>
      </c>
      <c r="AV922" s="60">
        <v>44662</v>
      </c>
    </row>
    <row r="923" spans="1:48" x14ac:dyDescent="0.35">
      <c r="A923" s="28" t="s">
        <v>5690</v>
      </c>
      <c r="B923" s="28">
        <v>902</v>
      </c>
      <c r="C923" s="28">
        <v>3271</v>
      </c>
      <c r="D923" s="28">
        <v>3271</v>
      </c>
      <c r="E923" s="35" t="s">
        <v>1234</v>
      </c>
      <c r="F923" s="35" t="s">
        <v>13</v>
      </c>
      <c r="G923" s="28" t="s">
        <v>13</v>
      </c>
      <c r="H923" s="35" t="s">
        <v>1893</v>
      </c>
      <c r="I923" s="38"/>
      <c r="J923" s="35" t="s">
        <v>2482</v>
      </c>
      <c r="K923" s="35" t="s">
        <v>2872</v>
      </c>
      <c r="L923" s="35"/>
      <c r="M923" s="35"/>
      <c r="N923" s="37"/>
      <c r="O923" s="37" t="s">
        <v>2941</v>
      </c>
      <c r="P923" s="35">
        <v>9948143173</v>
      </c>
      <c r="Q923" s="35" t="s">
        <v>2762</v>
      </c>
      <c r="R923" s="35" t="s">
        <v>87</v>
      </c>
      <c r="S923" s="49"/>
      <c r="T923" s="35" t="s">
        <v>2937</v>
      </c>
      <c r="U923" s="49"/>
      <c r="V923" s="47">
        <v>31000</v>
      </c>
      <c r="W923" s="47">
        <v>31000</v>
      </c>
      <c r="X923" s="47">
        <v>10000</v>
      </c>
      <c r="Y923" s="47">
        <v>21000</v>
      </c>
      <c r="Z923" s="49"/>
      <c r="AA923" s="41">
        <v>11000</v>
      </c>
      <c r="AB923" s="41">
        <v>11000</v>
      </c>
      <c r="AC923" s="41">
        <v>6000</v>
      </c>
      <c r="AD923" s="41">
        <v>5000</v>
      </c>
      <c r="AE923" s="49"/>
      <c r="AF923" s="43">
        <v>9000</v>
      </c>
      <c r="AG923" s="43">
        <v>9000</v>
      </c>
      <c r="AH923" s="43">
        <v>4000</v>
      </c>
      <c r="AI923" s="43">
        <v>5000</v>
      </c>
      <c r="AJ923" s="49"/>
      <c r="AK923" s="45">
        <v>11000</v>
      </c>
      <c r="AL923" s="45">
        <v>11000</v>
      </c>
      <c r="AM923" s="45">
        <v>0</v>
      </c>
      <c r="AN923" s="45">
        <v>11000</v>
      </c>
      <c r="AO923" s="49"/>
      <c r="AP923" s="35">
        <v>11000</v>
      </c>
      <c r="AQ923" s="35" t="s">
        <v>4422</v>
      </c>
      <c r="AR923" s="35" t="s">
        <v>4422</v>
      </c>
      <c r="AS923" s="49"/>
      <c r="AT923" s="37">
        <v>32.258064516129032</v>
      </c>
      <c r="AU923" s="37">
        <v>0</v>
      </c>
      <c r="AV923" s="60">
        <v>44606</v>
      </c>
    </row>
    <row r="924" spans="1:48" x14ac:dyDescent="0.35">
      <c r="A924" s="28" t="s">
        <v>5689</v>
      </c>
      <c r="B924" s="28">
        <v>903</v>
      </c>
      <c r="C924" s="66">
        <v>4061</v>
      </c>
      <c r="D924" s="28" t="s">
        <v>4929</v>
      </c>
      <c r="E924" s="28" t="s">
        <v>1235</v>
      </c>
      <c r="F924" s="28" t="s">
        <v>13</v>
      </c>
      <c r="G924" s="28" t="s">
        <v>15</v>
      </c>
      <c r="H924" s="28" t="s">
        <v>1893</v>
      </c>
      <c r="I924" s="30"/>
      <c r="J924" s="28" t="s">
        <v>2483</v>
      </c>
      <c r="K924" s="28" t="s">
        <v>2761</v>
      </c>
      <c r="L924" s="28"/>
      <c r="M924" s="28"/>
      <c r="N924" s="31">
        <v>551831019514</v>
      </c>
      <c r="O924" s="31" t="s">
        <v>5387</v>
      </c>
      <c r="P924" s="28">
        <v>9490861441</v>
      </c>
      <c r="Q924" s="28" t="s">
        <v>2762</v>
      </c>
      <c r="R924" s="28" t="s">
        <v>52</v>
      </c>
      <c r="S924" s="49"/>
      <c r="T924" s="28">
        <v>221</v>
      </c>
      <c r="U924" s="49"/>
      <c r="V924" s="47">
        <v>21000</v>
      </c>
      <c r="W924" s="47">
        <v>13000</v>
      </c>
      <c r="X924" s="47">
        <v>12000</v>
      </c>
      <c r="Y924" s="47">
        <v>1000</v>
      </c>
      <c r="Z924" s="49"/>
      <c r="AA924" s="41">
        <v>1000</v>
      </c>
      <c r="AB924" s="41">
        <v>1000</v>
      </c>
      <c r="AC924" s="41">
        <v>5000</v>
      </c>
      <c r="AD924" s="41">
        <v>-4000</v>
      </c>
      <c r="AE924" s="49"/>
      <c r="AF924" s="43">
        <v>9000</v>
      </c>
      <c r="AG924" s="43">
        <v>3000</v>
      </c>
      <c r="AH924" s="43">
        <v>1000</v>
      </c>
      <c r="AI924" s="43">
        <v>2000</v>
      </c>
      <c r="AJ924" s="49"/>
      <c r="AK924" s="45">
        <v>11000</v>
      </c>
      <c r="AL924" s="45">
        <v>9000</v>
      </c>
      <c r="AM924" s="45">
        <v>6000</v>
      </c>
      <c r="AN924" s="45">
        <v>3000</v>
      </c>
      <c r="AO924" s="49"/>
      <c r="AP924" s="28">
        <v>11000</v>
      </c>
      <c r="AQ924" s="28" t="s">
        <v>4422</v>
      </c>
      <c r="AR924" s="28" t="s">
        <v>4422</v>
      </c>
      <c r="AS924" s="49"/>
      <c r="AT924" s="31">
        <v>92.307692307692307</v>
      </c>
      <c r="AU924" s="31">
        <v>66.666666666666657</v>
      </c>
      <c r="AV924" s="60">
        <v>44669</v>
      </c>
    </row>
    <row r="925" spans="1:48" x14ac:dyDescent="0.35">
      <c r="A925" s="28" t="s">
        <v>5690</v>
      </c>
      <c r="B925" s="28">
        <v>904</v>
      </c>
      <c r="C925" s="66">
        <v>3336</v>
      </c>
      <c r="D925" s="28">
        <v>3336</v>
      </c>
      <c r="E925" s="35" t="s">
        <v>919</v>
      </c>
      <c r="F925" s="35" t="s">
        <v>13</v>
      </c>
      <c r="G925" s="28" t="s">
        <v>15</v>
      </c>
      <c r="H925" s="35" t="s">
        <v>1893</v>
      </c>
      <c r="I925" s="38"/>
      <c r="J925" s="35" t="s">
        <v>2294</v>
      </c>
      <c r="K925" s="35" t="s">
        <v>2760</v>
      </c>
      <c r="L925" s="35"/>
      <c r="M925" s="35"/>
      <c r="N925" s="37"/>
      <c r="O925" s="37" t="s">
        <v>2941</v>
      </c>
      <c r="P925" s="35">
        <v>9505428331</v>
      </c>
      <c r="Q925" s="35" t="s">
        <v>2762</v>
      </c>
      <c r="R925" s="35" t="s">
        <v>75</v>
      </c>
      <c r="S925" s="49"/>
      <c r="T925" s="35" t="s">
        <v>2937</v>
      </c>
      <c r="U925" s="49"/>
      <c r="V925" s="47">
        <v>32500</v>
      </c>
      <c r="W925" s="47">
        <v>32500</v>
      </c>
      <c r="X925" s="47">
        <v>0</v>
      </c>
      <c r="Y925" s="47">
        <v>32500</v>
      </c>
      <c r="Z925" s="49"/>
      <c r="AA925" s="41">
        <v>12500</v>
      </c>
      <c r="AB925" s="41">
        <v>12500</v>
      </c>
      <c r="AC925" s="41">
        <v>0</v>
      </c>
      <c r="AD925" s="41">
        <v>12500</v>
      </c>
      <c r="AE925" s="49"/>
      <c r="AF925" s="43">
        <v>9000</v>
      </c>
      <c r="AG925" s="43">
        <v>9000</v>
      </c>
      <c r="AH925" s="43">
        <v>0</v>
      </c>
      <c r="AI925" s="43">
        <v>9000</v>
      </c>
      <c r="AJ925" s="49"/>
      <c r="AK925" s="45">
        <v>11000</v>
      </c>
      <c r="AL925" s="45">
        <v>11000</v>
      </c>
      <c r="AM925" s="45">
        <v>0</v>
      </c>
      <c r="AN925" s="45">
        <v>11000</v>
      </c>
      <c r="AO925" s="49"/>
      <c r="AP925" s="35">
        <v>11000</v>
      </c>
      <c r="AQ925" s="35" t="s">
        <v>4422</v>
      </c>
      <c r="AR925" s="35" t="s">
        <v>4422</v>
      </c>
      <c r="AS925" s="49"/>
      <c r="AT925" s="37">
        <v>0</v>
      </c>
      <c r="AU925" s="37">
        <v>0</v>
      </c>
      <c r="AV925" s="60">
        <v>0</v>
      </c>
    </row>
    <row r="926" spans="1:48" x14ac:dyDescent="0.35">
      <c r="A926" s="32" t="s">
        <v>5689</v>
      </c>
      <c r="B926" s="28">
        <v>905</v>
      </c>
      <c r="C926" s="66">
        <v>4480</v>
      </c>
      <c r="D926" s="28">
        <v>4480</v>
      </c>
      <c r="E926" s="28" t="s">
        <v>2859</v>
      </c>
      <c r="F926" s="28" t="s">
        <v>13</v>
      </c>
      <c r="G926" s="28" t="s">
        <v>13</v>
      </c>
      <c r="H926" s="28" t="s">
        <v>1893</v>
      </c>
      <c r="I926" s="30"/>
      <c r="J926" s="28" t="s">
        <v>2402</v>
      </c>
      <c r="K926" s="28" t="s">
        <v>2761</v>
      </c>
      <c r="L926" s="28"/>
      <c r="M926" s="28"/>
      <c r="N926" s="31">
        <v>548367952567</v>
      </c>
      <c r="O926" s="31" t="s">
        <v>5388</v>
      </c>
      <c r="P926" s="28">
        <v>9666857210</v>
      </c>
      <c r="Q926" s="28" t="s">
        <v>2764</v>
      </c>
      <c r="R926" s="28" t="s">
        <v>59</v>
      </c>
      <c r="S926" s="49"/>
      <c r="T926" s="28">
        <v>6</v>
      </c>
      <c r="U926" s="49"/>
      <c r="V926" s="47">
        <v>27500</v>
      </c>
      <c r="W926" s="47">
        <v>17500</v>
      </c>
      <c r="X926" s="47">
        <v>12000</v>
      </c>
      <c r="Y926" s="47">
        <v>5500</v>
      </c>
      <c r="Z926" s="49"/>
      <c r="AA926" s="41">
        <v>0</v>
      </c>
      <c r="AB926" s="41">
        <v>0</v>
      </c>
      <c r="AC926" s="41">
        <v>0</v>
      </c>
      <c r="AD926" s="41">
        <v>0</v>
      </c>
      <c r="AE926" s="49"/>
      <c r="AF926" s="43">
        <v>9000</v>
      </c>
      <c r="AG926" s="43">
        <v>0</v>
      </c>
      <c r="AH926" s="43">
        <v>0</v>
      </c>
      <c r="AI926" s="43">
        <v>0</v>
      </c>
      <c r="AJ926" s="49"/>
      <c r="AK926" s="45">
        <v>18500</v>
      </c>
      <c r="AL926" s="45">
        <v>17500</v>
      </c>
      <c r="AM926" s="45">
        <v>12000</v>
      </c>
      <c r="AN926" s="45">
        <v>5500</v>
      </c>
      <c r="AO926" s="49"/>
      <c r="AP926" s="28">
        <v>11000</v>
      </c>
      <c r="AQ926" s="28">
        <v>7500</v>
      </c>
      <c r="AR926" s="28" t="s">
        <v>4422</v>
      </c>
      <c r="AS926" s="49"/>
      <c r="AT926" s="31">
        <v>68.571428571428569</v>
      </c>
      <c r="AU926" s="31">
        <v>68.571428571428569</v>
      </c>
      <c r="AV926" s="60">
        <v>44671</v>
      </c>
    </row>
    <row r="927" spans="1:48" x14ac:dyDescent="0.35">
      <c r="A927" s="32" t="s">
        <v>5689</v>
      </c>
      <c r="B927" s="28">
        <v>906</v>
      </c>
      <c r="C927" s="66">
        <v>4461</v>
      </c>
      <c r="D927" s="28">
        <v>3365</v>
      </c>
      <c r="E927" s="28" t="s">
        <v>1236</v>
      </c>
      <c r="F927" s="28" t="s">
        <v>13</v>
      </c>
      <c r="G927" s="28" t="s">
        <v>15</v>
      </c>
      <c r="H927" s="28" t="s">
        <v>1893</v>
      </c>
      <c r="I927" s="30"/>
      <c r="J927" s="28" t="s">
        <v>2376</v>
      </c>
      <c r="K927" s="28" t="s">
        <v>2761</v>
      </c>
      <c r="L927" s="28"/>
      <c r="M927" s="28"/>
      <c r="N927" s="31">
        <v>309976678995</v>
      </c>
      <c r="O927" s="31" t="s">
        <v>5389</v>
      </c>
      <c r="P927" s="28">
        <v>9848744277</v>
      </c>
      <c r="Q927" s="28" t="s">
        <v>2764</v>
      </c>
      <c r="R927" s="28" t="s">
        <v>83</v>
      </c>
      <c r="S927" s="49"/>
      <c r="T927" s="28">
        <v>79</v>
      </c>
      <c r="U927" s="49"/>
      <c r="V927" s="47">
        <v>28500</v>
      </c>
      <c r="W927" s="47">
        <v>17500</v>
      </c>
      <c r="X927" s="47">
        <v>10000</v>
      </c>
      <c r="Y927" s="47">
        <v>7500</v>
      </c>
      <c r="Z927" s="49"/>
      <c r="AA927" s="41">
        <v>1500</v>
      </c>
      <c r="AB927" s="41">
        <v>1500</v>
      </c>
      <c r="AC927" s="41">
        <v>0</v>
      </c>
      <c r="AD927" s="41">
        <v>1500</v>
      </c>
      <c r="AE927" s="49"/>
      <c r="AF927" s="43">
        <v>9000</v>
      </c>
      <c r="AG927" s="43">
        <v>4000</v>
      </c>
      <c r="AH927" s="43">
        <v>4000</v>
      </c>
      <c r="AI927" s="43">
        <v>0</v>
      </c>
      <c r="AJ927" s="49"/>
      <c r="AK927" s="45">
        <v>18000</v>
      </c>
      <c r="AL927" s="45">
        <v>12000</v>
      </c>
      <c r="AM927" s="45">
        <v>6000</v>
      </c>
      <c r="AN927" s="45">
        <v>6000</v>
      </c>
      <c r="AO927" s="49"/>
      <c r="AP927" s="28">
        <v>11000</v>
      </c>
      <c r="AQ927" s="28">
        <v>7000</v>
      </c>
      <c r="AR927" s="28" t="s">
        <v>4422</v>
      </c>
      <c r="AS927" s="49"/>
      <c r="AT927" s="31">
        <v>57.142857142857139</v>
      </c>
      <c r="AU927" s="31">
        <v>50</v>
      </c>
      <c r="AV927" s="60">
        <v>44660</v>
      </c>
    </row>
    <row r="928" spans="1:48" x14ac:dyDescent="0.35">
      <c r="A928" s="32" t="s">
        <v>5689</v>
      </c>
      <c r="B928" s="28">
        <v>907</v>
      </c>
      <c r="C928" s="66">
        <v>3337</v>
      </c>
      <c r="D928" s="28">
        <v>3337</v>
      </c>
      <c r="E928" s="28" t="s">
        <v>1237</v>
      </c>
      <c r="F928" s="28" t="s">
        <v>13</v>
      </c>
      <c r="G928" s="28" t="s">
        <v>15</v>
      </c>
      <c r="H928" s="28" t="s">
        <v>1893</v>
      </c>
      <c r="I928" s="30"/>
      <c r="J928" s="28" t="s">
        <v>1909</v>
      </c>
      <c r="K928" s="28" t="s">
        <v>2761</v>
      </c>
      <c r="L928" s="28"/>
      <c r="M928" s="28"/>
      <c r="N928" s="31">
        <v>530463232472</v>
      </c>
      <c r="O928" s="31" t="s">
        <v>5390</v>
      </c>
      <c r="P928" s="28">
        <v>9848521123</v>
      </c>
      <c r="Q928" s="28" t="s">
        <v>2762</v>
      </c>
      <c r="R928" s="28" t="s">
        <v>93</v>
      </c>
      <c r="S928" s="49"/>
      <c r="T928" s="28" t="s">
        <v>2937</v>
      </c>
      <c r="U928" s="49"/>
      <c r="V928" s="47">
        <v>22000</v>
      </c>
      <c r="W928" s="47">
        <v>22000</v>
      </c>
      <c r="X928" s="47">
        <v>7500</v>
      </c>
      <c r="Y928" s="47">
        <v>14500</v>
      </c>
      <c r="Z928" s="49"/>
      <c r="AA928" s="41">
        <v>2000</v>
      </c>
      <c r="AB928" s="41">
        <v>2000</v>
      </c>
      <c r="AC928" s="41">
        <v>2000</v>
      </c>
      <c r="AD928" s="41">
        <v>0</v>
      </c>
      <c r="AE928" s="49"/>
      <c r="AF928" s="43">
        <v>9000</v>
      </c>
      <c r="AG928" s="43">
        <v>9000</v>
      </c>
      <c r="AH928" s="43">
        <v>0</v>
      </c>
      <c r="AI928" s="43">
        <v>9000</v>
      </c>
      <c r="AJ928" s="49"/>
      <c r="AK928" s="45">
        <v>11000</v>
      </c>
      <c r="AL928" s="45">
        <v>11000</v>
      </c>
      <c r="AM928" s="45">
        <v>5500</v>
      </c>
      <c r="AN928" s="45">
        <v>5500</v>
      </c>
      <c r="AO928" s="49"/>
      <c r="AP928" s="28">
        <v>11000</v>
      </c>
      <c r="AQ928" s="28" t="s">
        <v>4422</v>
      </c>
      <c r="AR928" s="28" t="s">
        <v>4422</v>
      </c>
      <c r="AS928" s="49"/>
      <c r="AT928" s="31">
        <v>34.090909090909086</v>
      </c>
      <c r="AU928" s="31">
        <v>50</v>
      </c>
      <c r="AV928" s="60">
        <v>44669</v>
      </c>
    </row>
    <row r="929" spans="1:48" x14ac:dyDescent="0.35">
      <c r="A929" s="32" t="s">
        <v>5690</v>
      </c>
      <c r="B929" s="28">
        <v>908</v>
      </c>
      <c r="C929" s="28">
        <v>3338</v>
      </c>
      <c r="D929" s="28">
        <v>3338</v>
      </c>
      <c r="E929" s="35" t="s">
        <v>1004</v>
      </c>
      <c r="F929" s="35" t="s">
        <v>13</v>
      </c>
      <c r="G929" s="28" t="s">
        <v>15</v>
      </c>
      <c r="H929" s="35" t="s">
        <v>1893</v>
      </c>
      <c r="I929" s="38"/>
      <c r="J929" s="35" t="s">
        <v>2484</v>
      </c>
      <c r="K929" s="35" t="s">
        <v>2872</v>
      </c>
      <c r="L929" s="39"/>
      <c r="M929" s="35"/>
      <c r="N929" s="37"/>
      <c r="O929" s="37" t="s">
        <v>2941</v>
      </c>
      <c r="P929" s="35">
        <v>9963098731</v>
      </c>
      <c r="Q929" s="35" t="s">
        <v>2764</v>
      </c>
      <c r="R929" s="35" t="s">
        <v>62</v>
      </c>
      <c r="S929" s="49"/>
      <c r="T929" s="35" t="s">
        <v>2937</v>
      </c>
      <c r="U929" s="49"/>
      <c r="V929" s="47">
        <v>39000</v>
      </c>
      <c r="W929" s="47">
        <v>39000</v>
      </c>
      <c r="X929" s="47">
        <v>0</v>
      </c>
      <c r="Y929" s="47">
        <v>39000</v>
      </c>
      <c r="Z929" s="49"/>
      <c r="AA929" s="41">
        <v>11000</v>
      </c>
      <c r="AB929" s="41">
        <v>11000</v>
      </c>
      <c r="AC929" s="41">
        <v>0</v>
      </c>
      <c r="AD929" s="41">
        <v>11000</v>
      </c>
      <c r="AE929" s="49"/>
      <c r="AF929" s="43">
        <v>9000</v>
      </c>
      <c r="AG929" s="43">
        <v>9000</v>
      </c>
      <c r="AH929" s="43">
        <v>0</v>
      </c>
      <c r="AI929" s="43">
        <v>9000</v>
      </c>
      <c r="AJ929" s="49"/>
      <c r="AK929" s="45">
        <v>19000</v>
      </c>
      <c r="AL929" s="45">
        <v>19000</v>
      </c>
      <c r="AM929" s="45">
        <v>0</v>
      </c>
      <c r="AN929" s="45">
        <v>19000</v>
      </c>
      <c r="AO929" s="49"/>
      <c r="AP929" s="35">
        <v>11000</v>
      </c>
      <c r="AQ929" s="35">
        <v>8000</v>
      </c>
      <c r="AR929" s="35" t="s">
        <v>4422</v>
      </c>
      <c r="AS929" s="49"/>
      <c r="AT929" s="37">
        <v>0</v>
      </c>
      <c r="AU929" s="37">
        <v>0</v>
      </c>
      <c r="AV929" s="60">
        <v>0</v>
      </c>
    </row>
    <row r="930" spans="1:48" x14ac:dyDescent="0.35">
      <c r="A930" s="32" t="s">
        <v>5690</v>
      </c>
      <c r="B930" s="28">
        <v>909</v>
      </c>
      <c r="C930" s="28">
        <v>3273</v>
      </c>
      <c r="D930" s="28">
        <v>3273</v>
      </c>
      <c r="E930" s="35" t="s">
        <v>1238</v>
      </c>
      <c r="F930" s="35" t="s">
        <v>13</v>
      </c>
      <c r="G930" s="28" t="s">
        <v>13</v>
      </c>
      <c r="H930" s="35" t="s">
        <v>1893</v>
      </c>
      <c r="I930" s="38"/>
      <c r="J930" s="35" t="s">
        <v>2357</v>
      </c>
      <c r="K930" s="35" t="s">
        <v>2872</v>
      </c>
      <c r="L930" s="35"/>
      <c r="M930" s="35"/>
      <c r="N930" s="37"/>
      <c r="O930" s="37" t="s">
        <v>2941</v>
      </c>
      <c r="P930" s="35">
        <v>9542951655</v>
      </c>
      <c r="Q930" s="35" t="s">
        <v>2762</v>
      </c>
      <c r="R930" s="35" t="s">
        <v>45</v>
      </c>
      <c r="S930" s="49"/>
      <c r="T930" s="35" t="s">
        <v>2937</v>
      </c>
      <c r="U930" s="49"/>
      <c r="V930" s="47">
        <v>23000</v>
      </c>
      <c r="W930" s="47">
        <v>23000</v>
      </c>
      <c r="X930" s="47">
        <v>7000</v>
      </c>
      <c r="Y930" s="47">
        <v>16000</v>
      </c>
      <c r="Z930" s="49"/>
      <c r="AA930" s="41">
        <v>3000</v>
      </c>
      <c r="AB930" s="41">
        <v>3000</v>
      </c>
      <c r="AC930" s="41">
        <v>0</v>
      </c>
      <c r="AD930" s="41">
        <v>3000</v>
      </c>
      <c r="AE930" s="49"/>
      <c r="AF930" s="43">
        <v>9000</v>
      </c>
      <c r="AG930" s="43">
        <v>9000</v>
      </c>
      <c r="AH930" s="43">
        <v>7000</v>
      </c>
      <c r="AI930" s="43">
        <v>2000</v>
      </c>
      <c r="AJ930" s="49"/>
      <c r="AK930" s="45">
        <v>11000</v>
      </c>
      <c r="AL930" s="45">
        <v>11000</v>
      </c>
      <c r="AM930" s="45">
        <v>0</v>
      </c>
      <c r="AN930" s="45">
        <v>11000</v>
      </c>
      <c r="AO930" s="49"/>
      <c r="AP930" s="35">
        <v>11000</v>
      </c>
      <c r="AQ930" s="35" t="s">
        <v>4422</v>
      </c>
      <c r="AR930" s="35" t="s">
        <v>4422</v>
      </c>
      <c r="AS930" s="49"/>
      <c r="AT930" s="37">
        <v>30.434782608695656</v>
      </c>
      <c r="AU930" s="37">
        <v>0</v>
      </c>
      <c r="AV930" s="60">
        <v>44359</v>
      </c>
    </row>
    <row r="931" spans="1:48" x14ac:dyDescent="0.35">
      <c r="A931" s="32" t="s">
        <v>5690</v>
      </c>
      <c r="B931" s="28">
        <v>910</v>
      </c>
      <c r="C931" s="66">
        <v>3645</v>
      </c>
      <c r="D931" s="28">
        <v>3645</v>
      </c>
      <c r="E931" s="35" t="s">
        <v>1239</v>
      </c>
      <c r="F931" s="35" t="s">
        <v>13</v>
      </c>
      <c r="G931" s="28" t="s">
        <v>13</v>
      </c>
      <c r="H931" s="35" t="s">
        <v>1893</v>
      </c>
      <c r="I931" s="38"/>
      <c r="J931" s="35" t="s">
        <v>1926</v>
      </c>
      <c r="K931" s="35" t="s">
        <v>2760</v>
      </c>
      <c r="L931" s="35"/>
      <c r="M931" s="35"/>
      <c r="N931" s="37"/>
      <c r="O931" s="37" t="s">
        <v>2941</v>
      </c>
      <c r="P931" s="35">
        <v>9949559229</v>
      </c>
      <c r="Q931" s="35" t="s">
        <v>2764</v>
      </c>
      <c r="R931" s="35" t="s">
        <v>59</v>
      </c>
      <c r="S931" s="49"/>
      <c r="T931" s="35" t="s">
        <v>2937</v>
      </c>
      <c r="U931" s="49"/>
      <c r="V931" s="47">
        <v>27500</v>
      </c>
      <c r="W931" s="47">
        <v>27500</v>
      </c>
      <c r="X931" s="47">
        <v>0</v>
      </c>
      <c r="Y931" s="47">
        <v>27500</v>
      </c>
      <c r="Z931" s="49"/>
      <c r="AA931" s="41">
        <v>0</v>
      </c>
      <c r="AB931" s="41">
        <v>0</v>
      </c>
      <c r="AC931" s="41">
        <v>0</v>
      </c>
      <c r="AD931" s="41">
        <v>0</v>
      </c>
      <c r="AE931" s="49"/>
      <c r="AF931" s="43">
        <v>9000</v>
      </c>
      <c r="AG931" s="43">
        <v>9000</v>
      </c>
      <c r="AH931" s="43">
        <v>0</v>
      </c>
      <c r="AI931" s="43">
        <v>9000</v>
      </c>
      <c r="AJ931" s="49"/>
      <c r="AK931" s="45">
        <v>18500</v>
      </c>
      <c r="AL931" s="45">
        <v>18500</v>
      </c>
      <c r="AM931" s="45">
        <v>0</v>
      </c>
      <c r="AN931" s="45">
        <v>18500</v>
      </c>
      <c r="AO931" s="49"/>
      <c r="AP931" s="35">
        <v>11000</v>
      </c>
      <c r="AQ931" s="35">
        <v>7500</v>
      </c>
      <c r="AR931" s="35" t="s">
        <v>4422</v>
      </c>
      <c r="AS931" s="49"/>
      <c r="AT931" s="37">
        <v>0</v>
      </c>
      <c r="AU931" s="37">
        <v>0</v>
      </c>
      <c r="AV931" s="60">
        <v>0</v>
      </c>
    </row>
    <row r="932" spans="1:48" x14ac:dyDescent="0.35">
      <c r="A932" s="32" t="s">
        <v>5689</v>
      </c>
      <c r="B932" s="28">
        <v>911</v>
      </c>
      <c r="C932" s="66">
        <v>3340</v>
      </c>
      <c r="D932" s="28">
        <v>3340</v>
      </c>
      <c r="E932" s="28" t="s">
        <v>1240</v>
      </c>
      <c r="F932" s="28" t="s">
        <v>13</v>
      </c>
      <c r="G932" s="28" t="s">
        <v>15</v>
      </c>
      <c r="H932" s="28" t="s">
        <v>1893</v>
      </c>
      <c r="I932" s="30"/>
      <c r="J932" s="28" t="s">
        <v>2485</v>
      </c>
      <c r="K932" s="28" t="s">
        <v>2761</v>
      </c>
      <c r="L932" s="28"/>
      <c r="M932" s="28"/>
      <c r="N932" s="31">
        <v>955804727731</v>
      </c>
      <c r="O932" s="31" t="s">
        <v>5391</v>
      </c>
      <c r="P932" s="28">
        <v>9505710083</v>
      </c>
      <c r="Q932" s="28" t="s">
        <v>2764</v>
      </c>
      <c r="R932" s="28" t="s">
        <v>56</v>
      </c>
      <c r="S932" s="49"/>
      <c r="T932" s="28">
        <v>295</v>
      </c>
      <c r="U932" s="49"/>
      <c r="V932" s="47">
        <v>34000</v>
      </c>
      <c r="W932" s="47">
        <v>18000</v>
      </c>
      <c r="X932" s="47">
        <v>4000</v>
      </c>
      <c r="Y932" s="47">
        <v>14000</v>
      </c>
      <c r="Z932" s="49"/>
      <c r="AA932" s="41">
        <v>6000</v>
      </c>
      <c r="AB932" s="41">
        <v>6000</v>
      </c>
      <c r="AC932" s="41">
        <v>4000</v>
      </c>
      <c r="AD932" s="41">
        <v>2000</v>
      </c>
      <c r="AE932" s="49"/>
      <c r="AF932" s="43">
        <v>9000</v>
      </c>
      <c r="AG932" s="43">
        <v>2000</v>
      </c>
      <c r="AH932" s="43">
        <v>0</v>
      </c>
      <c r="AI932" s="43">
        <v>2000</v>
      </c>
      <c r="AJ932" s="49"/>
      <c r="AK932" s="45">
        <v>19000</v>
      </c>
      <c r="AL932" s="45">
        <v>10000</v>
      </c>
      <c r="AM932" s="45">
        <v>0</v>
      </c>
      <c r="AN932" s="45">
        <v>10000</v>
      </c>
      <c r="AO932" s="49"/>
      <c r="AP932" s="28">
        <v>11000</v>
      </c>
      <c r="AQ932" s="28">
        <v>8000</v>
      </c>
      <c r="AR932" s="28" t="s">
        <v>4422</v>
      </c>
      <c r="AS932" s="49"/>
      <c r="AT932" s="31">
        <v>22.222222222222221</v>
      </c>
      <c r="AU932" s="31">
        <v>0</v>
      </c>
      <c r="AV932" s="60">
        <v>44662</v>
      </c>
    </row>
    <row r="933" spans="1:48" x14ac:dyDescent="0.35">
      <c r="A933" s="32" t="s">
        <v>5689</v>
      </c>
      <c r="B933" s="28">
        <v>912</v>
      </c>
      <c r="C933" s="66">
        <v>3406</v>
      </c>
      <c r="D933" s="28">
        <v>3406</v>
      </c>
      <c r="E933" s="28" t="s">
        <v>1241</v>
      </c>
      <c r="F933" s="28" t="s">
        <v>13</v>
      </c>
      <c r="G933" s="28" t="s">
        <v>13</v>
      </c>
      <c r="H933" s="28" t="s">
        <v>1893</v>
      </c>
      <c r="I933" s="30"/>
      <c r="J933" s="28" t="s">
        <v>2478</v>
      </c>
      <c r="K933" s="28" t="s">
        <v>2761</v>
      </c>
      <c r="L933" s="28"/>
      <c r="M933" s="28"/>
      <c r="N933" s="31">
        <v>928283688698</v>
      </c>
      <c r="O933" s="31" t="s">
        <v>5392</v>
      </c>
      <c r="P933" s="28">
        <v>9553239803</v>
      </c>
      <c r="Q933" s="28" t="s">
        <v>2762</v>
      </c>
      <c r="R933" s="28" t="s">
        <v>97</v>
      </c>
      <c r="S933" s="49"/>
      <c r="T933" s="28">
        <v>370</v>
      </c>
      <c r="U933" s="49"/>
      <c r="V933" s="47">
        <v>20000</v>
      </c>
      <c r="W933" s="47">
        <v>8000</v>
      </c>
      <c r="X933" s="47">
        <v>7500</v>
      </c>
      <c r="Y933" s="47">
        <v>500</v>
      </c>
      <c r="Z933" s="49"/>
      <c r="AA933" s="41">
        <v>0</v>
      </c>
      <c r="AB933" s="41">
        <v>0</v>
      </c>
      <c r="AC933" s="41">
        <v>0</v>
      </c>
      <c r="AD933" s="41">
        <v>0</v>
      </c>
      <c r="AE933" s="49"/>
      <c r="AF933" s="43">
        <v>9000</v>
      </c>
      <c r="AG933" s="43">
        <v>0</v>
      </c>
      <c r="AH933" s="43">
        <v>0</v>
      </c>
      <c r="AI933" s="43">
        <v>0</v>
      </c>
      <c r="AJ933" s="49"/>
      <c r="AK933" s="45">
        <v>11000</v>
      </c>
      <c r="AL933" s="45">
        <v>8000</v>
      </c>
      <c r="AM933" s="45">
        <v>7500</v>
      </c>
      <c r="AN933" s="45">
        <v>500</v>
      </c>
      <c r="AO933" s="49"/>
      <c r="AP933" s="28">
        <v>11000</v>
      </c>
      <c r="AQ933" s="28" t="s">
        <v>4422</v>
      </c>
      <c r="AR933" s="28" t="s">
        <v>4422</v>
      </c>
      <c r="AS933" s="49"/>
      <c r="AT933" s="31">
        <v>93.75</v>
      </c>
      <c r="AU933" s="31">
        <v>93.75</v>
      </c>
      <c r="AV933" s="60">
        <v>44669</v>
      </c>
    </row>
    <row r="934" spans="1:48" x14ac:dyDescent="0.35">
      <c r="A934" s="32" t="s">
        <v>5689</v>
      </c>
      <c r="B934" s="28">
        <v>913</v>
      </c>
      <c r="C934" s="66">
        <v>3274</v>
      </c>
      <c r="D934" s="28">
        <v>3274</v>
      </c>
      <c r="E934" s="28" t="s">
        <v>1242</v>
      </c>
      <c r="F934" s="28" t="s">
        <v>13</v>
      </c>
      <c r="G934" s="28" t="s">
        <v>13</v>
      </c>
      <c r="H934" s="28" t="s">
        <v>1893</v>
      </c>
      <c r="I934" s="30"/>
      <c r="J934" s="28" t="s">
        <v>2382</v>
      </c>
      <c r="K934" s="28" t="s">
        <v>2761</v>
      </c>
      <c r="L934" s="28"/>
      <c r="M934" s="28"/>
      <c r="N934" s="31">
        <v>387098193138</v>
      </c>
      <c r="O934" s="31" t="s">
        <v>5393</v>
      </c>
      <c r="P934" s="28">
        <v>6302930996</v>
      </c>
      <c r="Q934" s="28" t="s">
        <v>2764</v>
      </c>
      <c r="R934" s="28" t="s">
        <v>62</v>
      </c>
      <c r="S934" s="49"/>
      <c r="T934" s="28">
        <v>109</v>
      </c>
      <c r="U934" s="49"/>
      <c r="V934" s="47">
        <v>33000</v>
      </c>
      <c r="W934" s="47">
        <v>20000</v>
      </c>
      <c r="X934" s="47">
        <v>16000</v>
      </c>
      <c r="Y934" s="47">
        <v>4000</v>
      </c>
      <c r="Z934" s="49"/>
      <c r="AA934" s="41">
        <v>5000</v>
      </c>
      <c r="AB934" s="41">
        <v>2000</v>
      </c>
      <c r="AC934" s="41">
        <v>3000</v>
      </c>
      <c r="AD934" s="41">
        <v>-1000</v>
      </c>
      <c r="AE934" s="49"/>
      <c r="AF934" s="43">
        <v>9000</v>
      </c>
      <c r="AG934" s="43">
        <v>2000</v>
      </c>
      <c r="AH934" s="43">
        <v>7000</v>
      </c>
      <c r="AI934" s="43">
        <v>-5000</v>
      </c>
      <c r="AJ934" s="49"/>
      <c r="AK934" s="45">
        <v>19000</v>
      </c>
      <c r="AL934" s="45">
        <v>16000</v>
      </c>
      <c r="AM934" s="45">
        <v>6000</v>
      </c>
      <c r="AN934" s="45">
        <v>10000</v>
      </c>
      <c r="AO934" s="49"/>
      <c r="AP934" s="28">
        <v>11000</v>
      </c>
      <c r="AQ934" s="28">
        <v>8000</v>
      </c>
      <c r="AR934" s="28" t="s">
        <v>4422</v>
      </c>
      <c r="AS934" s="49"/>
      <c r="AT934" s="31">
        <v>80</v>
      </c>
      <c r="AU934" s="31">
        <v>37.5</v>
      </c>
      <c r="AV934" s="60">
        <v>44663</v>
      </c>
    </row>
    <row r="935" spans="1:48" x14ac:dyDescent="0.35">
      <c r="A935" s="32" t="s">
        <v>5689</v>
      </c>
      <c r="B935" s="28">
        <v>914</v>
      </c>
      <c r="C935" s="66">
        <v>3393</v>
      </c>
      <c r="D935" s="28">
        <v>3393</v>
      </c>
      <c r="E935" s="28" t="s">
        <v>1175</v>
      </c>
      <c r="F935" s="28" t="s">
        <v>13</v>
      </c>
      <c r="G935" s="28" t="s">
        <v>15</v>
      </c>
      <c r="H935" s="28" t="s">
        <v>1893</v>
      </c>
      <c r="I935" s="30"/>
      <c r="J935" s="28" t="s">
        <v>2307</v>
      </c>
      <c r="K935" s="28" t="s">
        <v>2761</v>
      </c>
      <c r="L935" s="28"/>
      <c r="M935" s="28"/>
      <c r="N935" s="31">
        <v>577635286045</v>
      </c>
      <c r="O935" s="31" t="s">
        <v>5394</v>
      </c>
      <c r="P935" s="28">
        <v>9666415857</v>
      </c>
      <c r="Q935" s="28" t="s">
        <v>2764</v>
      </c>
      <c r="R935" s="28" t="s">
        <v>56</v>
      </c>
      <c r="S935" s="49"/>
      <c r="T935" s="28" t="s">
        <v>2937</v>
      </c>
      <c r="U935" s="49"/>
      <c r="V935" s="47">
        <v>30000</v>
      </c>
      <c r="W935" s="47">
        <v>30000</v>
      </c>
      <c r="X935" s="47">
        <v>5000</v>
      </c>
      <c r="Y935" s="47">
        <v>25000</v>
      </c>
      <c r="Z935" s="49"/>
      <c r="AA935" s="41">
        <v>2000</v>
      </c>
      <c r="AB935" s="41">
        <v>2000</v>
      </c>
      <c r="AC935" s="41">
        <v>2000</v>
      </c>
      <c r="AD935" s="41">
        <v>0</v>
      </c>
      <c r="AE935" s="49"/>
      <c r="AF935" s="43">
        <v>9000</v>
      </c>
      <c r="AG935" s="43">
        <v>9000</v>
      </c>
      <c r="AH935" s="43">
        <v>3000</v>
      </c>
      <c r="AI935" s="43">
        <v>6000</v>
      </c>
      <c r="AJ935" s="49"/>
      <c r="AK935" s="45">
        <v>19000</v>
      </c>
      <c r="AL935" s="45">
        <v>19000</v>
      </c>
      <c r="AM935" s="45">
        <v>0</v>
      </c>
      <c r="AN935" s="45">
        <v>19000</v>
      </c>
      <c r="AO935" s="49"/>
      <c r="AP935" s="28">
        <v>11000</v>
      </c>
      <c r="AQ935" s="28">
        <v>8000</v>
      </c>
      <c r="AR935" s="28" t="s">
        <v>4422</v>
      </c>
      <c r="AS935" s="49"/>
      <c r="AT935" s="31">
        <v>16.666666666666664</v>
      </c>
      <c r="AU935" s="31">
        <v>0</v>
      </c>
      <c r="AV935" s="60">
        <v>44617</v>
      </c>
    </row>
    <row r="936" spans="1:48" x14ac:dyDescent="0.35">
      <c r="A936" s="32" t="s">
        <v>5690</v>
      </c>
      <c r="B936" s="28">
        <v>915</v>
      </c>
      <c r="C936" s="66">
        <v>3341</v>
      </c>
      <c r="D936" s="28">
        <v>3341</v>
      </c>
      <c r="E936" s="28" t="s">
        <v>1244</v>
      </c>
      <c r="F936" s="28" t="s">
        <v>13</v>
      </c>
      <c r="G936" s="28" t="s">
        <v>15</v>
      </c>
      <c r="H936" s="28" t="s">
        <v>1893</v>
      </c>
      <c r="I936" s="30"/>
      <c r="J936" s="28" t="s">
        <v>2430</v>
      </c>
      <c r="K936" s="28" t="s">
        <v>2761</v>
      </c>
      <c r="L936" s="28"/>
      <c r="M936" s="28"/>
      <c r="N936" s="31">
        <v>452136167624</v>
      </c>
      <c r="O936" s="31" t="s">
        <v>4517</v>
      </c>
      <c r="P936" s="28">
        <v>9948241228</v>
      </c>
      <c r="Q936" s="28" t="s">
        <v>2764</v>
      </c>
      <c r="R936" s="28" t="s">
        <v>74</v>
      </c>
      <c r="S936" s="49"/>
      <c r="T936" s="28">
        <v>159</v>
      </c>
      <c r="U936" s="49"/>
      <c r="V936" s="47">
        <v>25500</v>
      </c>
      <c r="W936" s="47">
        <v>16000</v>
      </c>
      <c r="X936" s="47">
        <v>11000</v>
      </c>
      <c r="Y936" s="47">
        <v>5000</v>
      </c>
      <c r="Z936" s="49"/>
      <c r="AA936" s="41">
        <v>0</v>
      </c>
      <c r="AB936" s="41">
        <v>0</v>
      </c>
      <c r="AC936" s="41">
        <v>0</v>
      </c>
      <c r="AD936" s="41">
        <v>0</v>
      </c>
      <c r="AE936" s="49"/>
      <c r="AF936" s="43">
        <v>9000</v>
      </c>
      <c r="AG936" s="43">
        <v>2000</v>
      </c>
      <c r="AH936" s="43">
        <v>2000</v>
      </c>
      <c r="AI936" s="43">
        <v>0</v>
      </c>
      <c r="AJ936" s="49"/>
      <c r="AK936" s="45">
        <v>16500</v>
      </c>
      <c r="AL936" s="45">
        <v>14000</v>
      </c>
      <c r="AM936" s="45">
        <v>9000</v>
      </c>
      <c r="AN936" s="45">
        <v>5000</v>
      </c>
      <c r="AO936" s="49"/>
      <c r="AP936" s="28">
        <v>11000</v>
      </c>
      <c r="AQ936" s="28">
        <v>5500</v>
      </c>
      <c r="AR936" s="28" t="s">
        <v>4422</v>
      </c>
      <c r="AS936" s="49"/>
      <c r="AT936" s="31">
        <v>68.75</v>
      </c>
      <c r="AU936" s="31">
        <v>64.285714285714292</v>
      </c>
      <c r="AV936" s="60">
        <v>44662</v>
      </c>
    </row>
    <row r="937" spans="1:48" x14ac:dyDescent="0.35">
      <c r="A937" s="32" t="s">
        <v>5689</v>
      </c>
      <c r="B937" s="28">
        <v>916</v>
      </c>
      <c r="C937" s="66">
        <v>3419</v>
      </c>
      <c r="D937" s="28">
        <v>3419</v>
      </c>
      <c r="E937" s="35" t="s">
        <v>1245</v>
      </c>
      <c r="F937" s="35" t="s">
        <v>13</v>
      </c>
      <c r="G937" s="28" t="s">
        <v>13</v>
      </c>
      <c r="H937" s="35" t="s">
        <v>1893</v>
      </c>
      <c r="I937" s="38"/>
      <c r="J937" s="35" t="s">
        <v>1925</v>
      </c>
      <c r="K937" s="35" t="s">
        <v>2760</v>
      </c>
      <c r="L937" s="35"/>
      <c r="M937" s="35"/>
      <c r="N937" s="37"/>
      <c r="O937" s="37" t="s">
        <v>2941</v>
      </c>
      <c r="P937" s="35">
        <v>9948083189</v>
      </c>
      <c r="Q937" s="35" t="s">
        <v>2764</v>
      </c>
      <c r="R937" s="35" t="s">
        <v>39</v>
      </c>
      <c r="S937" s="49"/>
      <c r="T937" s="35" t="s">
        <v>2937</v>
      </c>
      <c r="U937" s="49"/>
      <c r="V937" s="47">
        <v>47000</v>
      </c>
      <c r="W937" s="47">
        <v>47000</v>
      </c>
      <c r="X937" s="47">
        <v>0</v>
      </c>
      <c r="Y937" s="47">
        <v>47000</v>
      </c>
      <c r="Z937" s="49"/>
      <c r="AA937" s="41">
        <v>21000</v>
      </c>
      <c r="AB937" s="41">
        <v>21000</v>
      </c>
      <c r="AC937" s="41">
        <v>0</v>
      </c>
      <c r="AD937" s="41">
        <v>21000</v>
      </c>
      <c r="AE937" s="49"/>
      <c r="AF937" s="43">
        <v>9000</v>
      </c>
      <c r="AG937" s="43">
        <v>9000</v>
      </c>
      <c r="AH937" s="43">
        <v>0</v>
      </c>
      <c r="AI937" s="43">
        <v>9000</v>
      </c>
      <c r="AJ937" s="49"/>
      <c r="AK937" s="45">
        <v>17000</v>
      </c>
      <c r="AL937" s="45">
        <v>17000</v>
      </c>
      <c r="AM937" s="45">
        <v>0</v>
      </c>
      <c r="AN937" s="45">
        <v>17000</v>
      </c>
      <c r="AO937" s="49"/>
      <c r="AP937" s="35">
        <v>11000</v>
      </c>
      <c r="AQ937" s="35">
        <v>6000</v>
      </c>
      <c r="AR937" s="35" t="s">
        <v>4422</v>
      </c>
      <c r="AS937" s="49"/>
      <c r="AT937" s="37">
        <v>0</v>
      </c>
      <c r="AU937" s="37">
        <v>0</v>
      </c>
      <c r="AV937" s="60">
        <v>0</v>
      </c>
    </row>
    <row r="938" spans="1:48" x14ac:dyDescent="0.35">
      <c r="A938" s="32" t="s">
        <v>5690</v>
      </c>
      <c r="B938" s="28">
        <v>917</v>
      </c>
      <c r="C938" s="28">
        <v>3342</v>
      </c>
      <c r="D938" s="28">
        <v>3342</v>
      </c>
      <c r="E938" s="35" t="s">
        <v>1246</v>
      </c>
      <c r="F938" s="35" t="s">
        <v>13</v>
      </c>
      <c r="G938" s="28" t="s">
        <v>15</v>
      </c>
      <c r="H938" s="35" t="s">
        <v>1893</v>
      </c>
      <c r="I938" s="38"/>
      <c r="J938" s="35" t="s">
        <v>2420</v>
      </c>
      <c r="K938" s="35" t="s">
        <v>2872</v>
      </c>
      <c r="L938" s="35"/>
      <c r="M938" s="35"/>
      <c r="N938" s="37"/>
      <c r="O938" s="37" t="s">
        <v>2941</v>
      </c>
      <c r="P938" s="35">
        <v>9177798198</v>
      </c>
      <c r="Q938" s="35" t="s">
        <v>2764</v>
      </c>
      <c r="R938" s="35" t="s">
        <v>103</v>
      </c>
      <c r="S938" s="49"/>
      <c r="T938" s="35" t="s">
        <v>2937</v>
      </c>
      <c r="U938" s="49"/>
      <c r="V938" s="47">
        <v>32000</v>
      </c>
      <c r="W938" s="47">
        <v>32000</v>
      </c>
      <c r="X938" s="47">
        <v>4000</v>
      </c>
      <c r="Y938" s="47">
        <v>28000</v>
      </c>
      <c r="Z938" s="49"/>
      <c r="AA938" s="41">
        <v>7000</v>
      </c>
      <c r="AB938" s="41">
        <v>7000</v>
      </c>
      <c r="AC938" s="41">
        <v>4000</v>
      </c>
      <c r="AD938" s="41">
        <v>3000</v>
      </c>
      <c r="AE938" s="49"/>
      <c r="AF938" s="43">
        <v>9000</v>
      </c>
      <c r="AG938" s="43">
        <v>9000</v>
      </c>
      <c r="AH938" s="43">
        <v>0</v>
      </c>
      <c r="AI938" s="43">
        <v>9000</v>
      </c>
      <c r="AJ938" s="49"/>
      <c r="AK938" s="45">
        <v>16000</v>
      </c>
      <c r="AL938" s="45">
        <v>16000</v>
      </c>
      <c r="AM938" s="45">
        <v>0</v>
      </c>
      <c r="AN938" s="45">
        <v>16000</v>
      </c>
      <c r="AO938" s="49"/>
      <c r="AP938" s="35">
        <v>11000</v>
      </c>
      <c r="AQ938" s="35">
        <v>5000</v>
      </c>
      <c r="AR938" s="35" t="s">
        <v>4422</v>
      </c>
      <c r="AS938" s="49"/>
      <c r="AT938" s="37">
        <v>12.5</v>
      </c>
      <c r="AU938" s="37">
        <v>0</v>
      </c>
      <c r="AV938" s="60">
        <v>44386</v>
      </c>
    </row>
    <row r="939" spans="1:48" x14ac:dyDescent="0.35">
      <c r="A939" s="32" t="s">
        <v>5690</v>
      </c>
      <c r="B939" s="28">
        <v>918</v>
      </c>
      <c r="C939" s="28">
        <v>3409</v>
      </c>
      <c r="D939" s="28">
        <v>3409</v>
      </c>
      <c r="E939" s="35" t="s">
        <v>1247</v>
      </c>
      <c r="F939" s="35" t="s">
        <v>13</v>
      </c>
      <c r="G939" s="28" t="s">
        <v>15</v>
      </c>
      <c r="H939" s="35" t="s">
        <v>1893</v>
      </c>
      <c r="I939" s="38"/>
      <c r="J939" s="35" t="s">
        <v>2487</v>
      </c>
      <c r="K939" s="35" t="s">
        <v>2872</v>
      </c>
      <c r="L939" s="35"/>
      <c r="M939" s="35"/>
      <c r="N939" s="37"/>
      <c r="O939" s="37" t="s">
        <v>2941</v>
      </c>
      <c r="P939" s="35">
        <v>9948437873</v>
      </c>
      <c r="Q939" s="35" t="s">
        <v>2762</v>
      </c>
      <c r="R939" s="35" t="s">
        <v>93</v>
      </c>
      <c r="S939" s="49"/>
      <c r="T939" s="35" t="s">
        <v>2937</v>
      </c>
      <c r="U939" s="49"/>
      <c r="V939" s="47">
        <v>34000</v>
      </c>
      <c r="W939" s="47">
        <v>34000</v>
      </c>
      <c r="X939" s="47">
        <v>0</v>
      </c>
      <c r="Y939" s="47">
        <v>34000</v>
      </c>
      <c r="Z939" s="49"/>
      <c r="AA939" s="41">
        <v>14000</v>
      </c>
      <c r="AB939" s="41">
        <v>14000</v>
      </c>
      <c r="AC939" s="41">
        <v>0</v>
      </c>
      <c r="AD939" s="41">
        <v>14000</v>
      </c>
      <c r="AE939" s="49"/>
      <c r="AF939" s="43">
        <v>9000</v>
      </c>
      <c r="AG939" s="43">
        <v>9000</v>
      </c>
      <c r="AH939" s="43">
        <v>0</v>
      </c>
      <c r="AI939" s="43">
        <v>9000</v>
      </c>
      <c r="AJ939" s="49"/>
      <c r="AK939" s="45">
        <v>11000</v>
      </c>
      <c r="AL939" s="45">
        <v>11000</v>
      </c>
      <c r="AM939" s="45">
        <v>0</v>
      </c>
      <c r="AN939" s="45">
        <v>11000</v>
      </c>
      <c r="AO939" s="49"/>
      <c r="AP939" s="35">
        <v>11000</v>
      </c>
      <c r="AQ939" s="35" t="s">
        <v>4422</v>
      </c>
      <c r="AR939" s="35" t="s">
        <v>4422</v>
      </c>
      <c r="AS939" s="49"/>
      <c r="AT939" s="37">
        <v>0</v>
      </c>
      <c r="AU939" s="37">
        <v>0</v>
      </c>
      <c r="AV939" s="60">
        <v>0</v>
      </c>
    </row>
    <row r="940" spans="1:48" x14ac:dyDescent="0.35">
      <c r="A940" s="32" t="s">
        <v>5689</v>
      </c>
      <c r="B940" s="28">
        <v>919</v>
      </c>
      <c r="C940" s="66">
        <v>3275</v>
      </c>
      <c r="D940" s="28">
        <v>3275</v>
      </c>
      <c r="E940" s="28" t="s">
        <v>1248</v>
      </c>
      <c r="F940" s="28" t="s">
        <v>13</v>
      </c>
      <c r="G940" s="28" t="s">
        <v>13</v>
      </c>
      <c r="H940" s="28" t="s">
        <v>1893</v>
      </c>
      <c r="I940" s="30"/>
      <c r="J940" s="28" t="s">
        <v>2488</v>
      </c>
      <c r="K940" s="28" t="s">
        <v>2761</v>
      </c>
      <c r="L940" s="28"/>
      <c r="M940" s="28"/>
      <c r="N940" s="31">
        <v>322490583550</v>
      </c>
      <c r="O940" s="31" t="s">
        <v>5395</v>
      </c>
      <c r="P940" s="28">
        <v>7675075287</v>
      </c>
      <c r="Q940" s="28" t="s">
        <v>2764</v>
      </c>
      <c r="R940" s="28" t="s">
        <v>68</v>
      </c>
      <c r="S940" s="49"/>
      <c r="T940" s="28" t="s">
        <v>2937</v>
      </c>
      <c r="U940" s="49"/>
      <c r="V940" s="47">
        <v>34200</v>
      </c>
      <c r="W940" s="47">
        <v>34200</v>
      </c>
      <c r="X940" s="47">
        <v>7200</v>
      </c>
      <c r="Y940" s="47">
        <v>27000</v>
      </c>
      <c r="Z940" s="49"/>
      <c r="AA940" s="41">
        <v>7200</v>
      </c>
      <c r="AB940" s="41">
        <v>7200</v>
      </c>
      <c r="AC940" s="41">
        <v>7200</v>
      </c>
      <c r="AD940" s="41">
        <v>0</v>
      </c>
      <c r="AE940" s="49"/>
      <c r="AF940" s="43">
        <v>9000</v>
      </c>
      <c r="AG940" s="43">
        <v>9000</v>
      </c>
      <c r="AH940" s="43">
        <v>0</v>
      </c>
      <c r="AI940" s="43">
        <v>9000</v>
      </c>
      <c r="AJ940" s="49"/>
      <c r="AK940" s="45">
        <v>18000</v>
      </c>
      <c r="AL940" s="45">
        <v>18000</v>
      </c>
      <c r="AM940" s="45">
        <v>0</v>
      </c>
      <c r="AN940" s="45">
        <v>18000</v>
      </c>
      <c r="AO940" s="49"/>
      <c r="AP940" s="28">
        <v>11000</v>
      </c>
      <c r="AQ940" s="28">
        <v>7000</v>
      </c>
      <c r="AR940" s="28" t="s">
        <v>4422</v>
      </c>
      <c r="AS940" s="49"/>
      <c r="AT940" s="31">
        <v>21.052631578947366</v>
      </c>
      <c r="AU940" s="31">
        <v>0</v>
      </c>
      <c r="AV940" s="60">
        <v>44645</v>
      </c>
    </row>
    <row r="941" spans="1:48" x14ac:dyDescent="0.35">
      <c r="A941" s="32" t="s">
        <v>5690</v>
      </c>
      <c r="B941" s="28">
        <v>920</v>
      </c>
      <c r="C941" s="28">
        <v>3343</v>
      </c>
      <c r="D941" s="28">
        <v>3343</v>
      </c>
      <c r="E941" s="35" t="s">
        <v>1249</v>
      </c>
      <c r="F941" s="35" t="s">
        <v>13</v>
      </c>
      <c r="G941" s="28" t="s">
        <v>15</v>
      </c>
      <c r="H941" s="35" t="s">
        <v>1893</v>
      </c>
      <c r="I941" s="38"/>
      <c r="J941" s="35" t="s">
        <v>2420</v>
      </c>
      <c r="K941" s="35" t="s">
        <v>2872</v>
      </c>
      <c r="L941" s="35"/>
      <c r="M941" s="35"/>
      <c r="N941" s="37"/>
      <c r="O941" s="37" t="s">
        <v>2941</v>
      </c>
      <c r="P941" s="35">
        <v>7729843273</v>
      </c>
      <c r="Q941" s="35" t="s">
        <v>2764</v>
      </c>
      <c r="R941" s="35" t="s">
        <v>58</v>
      </c>
      <c r="S941" s="49"/>
      <c r="T941" s="35" t="s">
        <v>2937</v>
      </c>
      <c r="U941" s="49"/>
      <c r="V941" s="47">
        <v>27000</v>
      </c>
      <c r="W941" s="47">
        <v>27000</v>
      </c>
      <c r="X941" s="47">
        <v>6000</v>
      </c>
      <c r="Y941" s="47">
        <v>21000</v>
      </c>
      <c r="Z941" s="49"/>
      <c r="AA941" s="41">
        <v>0</v>
      </c>
      <c r="AB941" s="41">
        <v>0</v>
      </c>
      <c r="AC941" s="41">
        <v>0</v>
      </c>
      <c r="AD941" s="41">
        <v>0</v>
      </c>
      <c r="AE941" s="49"/>
      <c r="AF941" s="43">
        <v>9000</v>
      </c>
      <c r="AG941" s="43">
        <v>9000</v>
      </c>
      <c r="AH941" s="43">
        <v>6000</v>
      </c>
      <c r="AI941" s="43">
        <v>3000</v>
      </c>
      <c r="AJ941" s="49"/>
      <c r="AK941" s="45">
        <v>18000</v>
      </c>
      <c r="AL941" s="45">
        <v>18000</v>
      </c>
      <c r="AM941" s="45">
        <v>0</v>
      </c>
      <c r="AN941" s="45">
        <v>18000</v>
      </c>
      <c r="AO941" s="49"/>
      <c r="AP941" s="35">
        <v>11000</v>
      </c>
      <c r="AQ941" s="35">
        <v>7000</v>
      </c>
      <c r="AR941" s="35" t="s">
        <v>4422</v>
      </c>
      <c r="AS941" s="49"/>
      <c r="AT941" s="37">
        <v>22.222222222222221</v>
      </c>
      <c r="AU941" s="37">
        <v>0</v>
      </c>
      <c r="AV941" s="60">
        <v>44443</v>
      </c>
    </row>
    <row r="942" spans="1:48" x14ac:dyDescent="0.35">
      <c r="A942" s="32" t="s">
        <v>5689</v>
      </c>
      <c r="B942" s="28">
        <v>921</v>
      </c>
      <c r="C942" s="28">
        <v>3344</v>
      </c>
      <c r="D942" s="28">
        <v>3344</v>
      </c>
      <c r="E942" s="28" t="s">
        <v>1250</v>
      </c>
      <c r="F942" s="28" t="s">
        <v>13</v>
      </c>
      <c r="G942" s="28" t="s">
        <v>15</v>
      </c>
      <c r="H942" s="28" t="s">
        <v>1893</v>
      </c>
      <c r="I942" s="30"/>
      <c r="J942" s="28" t="s">
        <v>2489</v>
      </c>
      <c r="K942" s="28" t="s">
        <v>2761</v>
      </c>
      <c r="L942" s="28"/>
      <c r="M942" s="28"/>
      <c r="N942" s="31">
        <v>424741383764</v>
      </c>
      <c r="O942" s="31" t="s">
        <v>5396</v>
      </c>
      <c r="P942" s="28">
        <v>9951061784</v>
      </c>
      <c r="Q942" s="28" t="s">
        <v>2762</v>
      </c>
      <c r="R942" s="28" t="s">
        <v>97</v>
      </c>
      <c r="S942" s="49"/>
      <c r="T942" s="28" t="s">
        <v>2937</v>
      </c>
      <c r="U942" s="49"/>
      <c r="V942" s="47">
        <v>24000</v>
      </c>
      <c r="W942" s="47">
        <v>24000</v>
      </c>
      <c r="X942" s="47">
        <v>8500</v>
      </c>
      <c r="Y942" s="47">
        <v>15500</v>
      </c>
      <c r="Z942" s="49"/>
      <c r="AA942" s="41">
        <v>4000</v>
      </c>
      <c r="AB942" s="41">
        <v>4000</v>
      </c>
      <c r="AC942" s="41">
        <v>0</v>
      </c>
      <c r="AD942" s="41">
        <v>4000</v>
      </c>
      <c r="AE942" s="49"/>
      <c r="AF942" s="43">
        <v>9000</v>
      </c>
      <c r="AG942" s="43">
        <v>9000</v>
      </c>
      <c r="AH942" s="43">
        <v>8500</v>
      </c>
      <c r="AI942" s="43">
        <v>500</v>
      </c>
      <c r="AJ942" s="49"/>
      <c r="AK942" s="45">
        <v>11000</v>
      </c>
      <c r="AL942" s="45">
        <v>11000</v>
      </c>
      <c r="AM942" s="45">
        <v>0</v>
      </c>
      <c r="AN942" s="45">
        <v>11000</v>
      </c>
      <c r="AO942" s="49"/>
      <c r="AP942" s="28">
        <v>11000</v>
      </c>
      <c r="AQ942" s="28" t="s">
        <v>4422</v>
      </c>
      <c r="AR942" s="28" t="s">
        <v>4422</v>
      </c>
      <c r="AS942" s="49"/>
      <c r="AT942" s="31">
        <v>35.416666666666671</v>
      </c>
      <c r="AU942" s="31">
        <v>0</v>
      </c>
      <c r="AV942" s="60">
        <v>44371</v>
      </c>
    </row>
    <row r="943" spans="1:48" x14ac:dyDescent="0.35">
      <c r="A943" s="32" t="s">
        <v>5690</v>
      </c>
      <c r="B943" s="28">
        <v>922</v>
      </c>
      <c r="C943" s="66">
        <v>3345</v>
      </c>
      <c r="D943" s="28">
        <v>3345</v>
      </c>
      <c r="E943" s="35" t="s">
        <v>1251</v>
      </c>
      <c r="F943" s="35" t="s">
        <v>13</v>
      </c>
      <c r="G943" s="28" t="s">
        <v>15</v>
      </c>
      <c r="H943" s="35" t="s">
        <v>1893</v>
      </c>
      <c r="I943" s="38"/>
      <c r="J943" s="35" t="s">
        <v>2294</v>
      </c>
      <c r="K943" s="35" t="s">
        <v>2760</v>
      </c>
      <c r="L943" s="35"/>
      <c r="M943" s="35"/>
      <c r="N943" s="37"/>
      <c r="O943" s="37" t="s">
        <v>2941</v>
      </c>
      <c r="P943" s="35">
        <v>9505428331</v>
      </c>
      <c r="Q943" s="35" t="s">
        <v>2762</v>
      </c>
      <c r="R943" s="35" t="s">
        <v>75</v>
      </c>
      <c r="S943" s="49"/>
      <c r="T943" s="35" t="s">
        <v>2937</v>
      </c>
      <c r="U943" s="49"/>
      <c r="V943" s="47">
        <v>32500</v>
      </c>
      <c r="W943" s="47">
        <v>32500</v>
      </c>
      <c r="X943" s="47">
        <v>0</v>
      </c>
      <c r="Y943" s="47">
        <v>32500</v>
      </c>
      <c r="Z943" s="49"/>
      <c r="AA943" s="41">
        <v>12500</v>
      </c>
      <c r="AB943" s="41">
        <v>12500</v>
      </c>
      <c r="AC943" s="41">
        <v>0</v>
      </c>
      <c r="AD943" s="41">
        <v>12500</v>
      </c>
      <c r="AE943" s="49"/>
      <c r="AF943" s="43">
        <v>9000</v>
      </c>
      <c r="AG943" s="43">
        <v>9000</v>
      </c>
      <c r="AH943" s="43">
        <v>0</v>
      </c>
      <c r="AI943" s="43">
        <v>9000</v>
      </c>
      <c r="AJ943" s="49"/>
      <c r="AK943" s="45">
        <v>11000</v>
      </c>
      <c r="AL943" s="45">
        <v>11000</v>
      </c>
      <c r="AM943" s="45">
        <v>0</v>
      </c>
      <c r="AN943" s="45">
        <v>11000</v>
      </c>
      <c r="AO943" s="49"/>
      <c r="AP943" s="35">
        <v>11000</v>
      </c>
      <c r="AQ943" s="35" t="s">
        <v>4422</v>
      </c>
      <c r="AR943" s="35" t="s">
        <v>4422</v>
      </c>
      <c r="AS943" s="49"/>
      <c r="AT943" s="37">
        <v>0</v>
      </c>
      <c r="AU943" s="37">
        <v>0</v>
      </c>
      <c r="AV943" s="60">
        <v>0</v>
      </c>
    </row>
    <row r="944" spans="1:48" x14ac:dyDescent="0.35">
      <c r="A944" s="32" t="s">
        <v>5690</v>
      </c>
      <c r="B944" s="28">
        <v>923</v>
      </c>
      <c r="C944" s="66">
        <v>3660</v>
      </c>
      <c r="D944" s="28">
        <v>3660</v>
      </c>
      <c r="E944" s="35" t="s">
        <v>1252</v>
      </c>
      <c r="F944" s="35" t="s">
        <v>13</v>
      </c>
      <c r="G944" s="28" t="s">
        <v>13</v>
      </c>
      <c r="H944" s="35" t="s">
        <v>1893</v>
      </c>
      <c r="I944" s="38"/>
      <c r="J944" s="35" t="s">
        <v>2490</v>
      </c>
      <c r="K944" s="35" t="s">
        <v>2760</v>
      </c>
      <c r="L944" s="35"/>
      <c r="M944" s="35"/>
      <c r="N944" s="37"/>
      <c r="O944" s="37" t="s">
        <v>2941</v>
      </c>
      <c r="P944" s="35">
        <v>8106293638</v>
      </c>
      <c r="Q944" s="35" t="s">
        <v>2767</v>
      </c>
      <c r="R944" s="35" t="s">
        <v>44</v>
      </c>
      <c r="S944" s="49"/>
      <c r="T944" s="35" t="s">
        <v>2937</v>
      </c>
      <c r="U944" s="49"/>
      <c r="V944" s="47">
        <v>53000</v>
      </c>
      <c r="W944" s="47">
        <v>53000</v>
      </c>
      <c r="X944" s="47">
        <v>0</v>
      </c>
      <c r="Y944" s="47">
        <v>53000</v>
      </c>
      <c r="Z944" s="49"/>
      <c r="AA944" s="41">
        <v>15000</v>
      </c>
      <c r="AB944" s="41">
        <v>15000</v>
      </c>
      <c r="AC944" s="41">
        <v>0</v>
      </c>
      <c r="AD944" s="41">
        <v>15000</v>
      </c>
      <c r="AE944" s="49"/>
      <c r="AF944" s="43">
        <v>9000</v>
      </c>
      <c r="AG944" s="43">
        <v>9000</v>
      </c>
      <c r="AH944" s="43">
        <v>0</v>
      </c>
      <c r="AI944" s="43">
        <v>9000</v>
      </c>
      <c r="AJ944" s="49"/>
      <c r="AK944" s="45">
        <v>29000</v>
      </c>
      <c r="AL944" s="45">
        <v>29000</v>
      </c>
      <c r="AM944" s="45">
        <v>0</v>
      </c>
      <c r="AN944" s="45">
        <v>29000</v>
      </c>
      <c r="AO944" s="49"/>
      <c r="AP944" s="35">
        <v>11000</v>
      </c>
      <c r="AQ944" s="35" t="s">
        <v>4422</v>
      </c>
      <c r="AR944" s="35">
        <v>18000</v>
      </c>
      <c r="AS944" s="49"/>
      <c r="AT944" s="37">
        <v>0</v>
      </c>
      <c r="AU944" s="37">
        <v>0</v>
      </c>
      <c r="AV944" s="60">
        <v>0</v>
      </c>
    </row>
    <row r="945" spans="1:48" x14ac:dyDescent="0.35">
      <c r="A945" s="32" t="s">
        <v>5690</v>
      </c>
      <c r="B945" s="28">
        <v>924</v>
      </c>
      <c r="C945" s="66">
        <v>3457</v>
      </c>
      <c r="D945" s="28">
        <v>3457</v>
      </c>
      <c r="E945" s="28" t="s">
        <v>1253</v>
      </c>
      <c r="F945" s="28" t="s">
        <v>13</v>
      </c>
      <c r="G945" s="28" t="s">
        <v>13</v>
      </c>
      <c r="H945" s="28" t="s">
        <v>1893</v>
      </c>
      <c r="I945" s="30"/>
      <c r="J945" s="28" t="s">
        <v>2491</v>
      </c>
      <c r="K945" s="28" t="s">
        <v>2761</v>
      </c>
      <c r="L945" s="28"/>
      <c r="M945" s="28"/>
      <c r="N945" s="31">
        <v>910832868024</v>
      </c>
      <c r="O945" s="31" t="s">
        <v>4518</v>
      </c>
      <c r="P945" s="28">
        <v>7680869864</v>
      </c>
      <c r="Q945" s="28" t="s">
        <v>2764</v>
      </c>
      <c r="R945" s="28" t="s">
        <v>38</v>
      </c>
      <c r="S945" s="49"/>
      <c r="T945" s="28">
        <v>372</v>
      </c>
      <c r="U945" s="49"/>
      <c r="V945" s="47">
        <v>25000</v>
      </c>
      <c r="W945" s="47">
        <v>14500</v>
      </c>
      <c r="X945" s="47">
        <v>9000</v>
      </c>
      <c r="Y945" s="47">
        <v>5500</v>
      </c>
      <c r="Z945" s="49"/>
      <c r="AA945" s="41">
        <v>0</v>
      </c>
      <c r="AB945" s="41">
        <v>0</v>
      </c>
      <c r="AC945" s="41">
        <v>0</v>
      </c>
      <c r="AD945" s="41">
        <v>0</v>
      </c>
      <c r="AE945" s="49"/>
      <c r="AF945" s="43">
        <v>9000</v>
      </c>
      <c r="AG945" s="43">
        <v>2000</v>
      </c>
      <c r="AH945" s="43">
        <v>2000</v>
      </c>
      <c r="AI945" s="43">
        <v>0</v>
      </c>
      <c r="AJ945" s="49"/>
      <c r="AK945" s="45">
        <v>16000</v>
      </c>
      <c r="AL945" s="45">
        <v>12500</v>
      </c>
      <c r="AM945" s="45">
        <v>7000</v>
      </c>
      <c r="AN945" s="45">
        <v>5500</v>
      </c>
      <c r="AO945" s="49"/>
      <c r="AP945" s="28">
        <v>11000</v>
      </c>
      <c r="AQ945" s="28">
        <v>5000</v>
      </c>
      <c r="AR945" s="28" t="s">
        <v>4422</v>
      </c>
      <c r="AS945" s="49"/>
      <c r="AT945" s="31">
        <v>62.068965517241381</v>
      </c>
      <c r="AU945" s="31">
        <v>56.000000000000007</v>
      </c>
      <c r="AV945" s="60">
        <v>44670</v>
      </c>
    </row>
    <row r="946" spans="1:48" x14ac:dyDescent="0.35">
      <c r="A946" s="32" t="s">
        <v>5689</v>
      </c>
      <c r="B946" s="28">
        <v>925</v>
      </c>
      <c r="C946" s="66">
        <v>3710</v>
      </c>
      <c r="D946" s="28">
        <v>3710</v>
      </c>
      <c r="E946" s="28" t="s">
        <v>1254</v>
      </c>
      <c r="F946" s="28" t="s">
        <v>13</v>
      </c>
      <c r="G946" s="28" t="s">
        <v>13</v>
      </c>
      <c r="H946" s="28" t="s">
        <v>1893</v>
      </c>
      <c r="I946" s="30"/>
      <c r="J946" s="28" t="s">
        <v>2877</v>
      </c>
      <c r="K946" s="28" t="s">
        <v>2761</v>
      </c>
      <c r="L946" s="28"/>
      <c r="M946" s="28"/>
      <c r="N946" s="31">
        <v>900985492875</v>
      </c>
      <c r="O946" s="31" t="s">
        <v>5397</v>
      </c>
      <c r="P946" s="28">
        <v>9110340998</v>
      </c>
      <c r="Q946" s="28" t="s">
        <v>2764</v>
      </c>
      <c r="R946" s="28" t="s">
        <v>67</v>
      </c>
      <c r="S946" s="49"/>
      <c r="T946" s="28">
        <v>198</v>
      </c>
      <c r="U946" s="49"/>
      <c r="V946" s="47">
        <v>28500</v>
      </c>
      <c r="W946" s="47">
        <v>16500</v>
      </c>
      <c r="X946" s="47">
        <v>9000</v>
      </c>
      <c r="Y946" s="47">
        <v>7500</v>
      </c>
      <c r="Z946" s="49"/>
      <c r="AA946" s="41">
        <v>500</v>
      </c>
      <c r="AB946" s="41">
        <v>500</v>
      </c>
      <c r="AC946" s="41">
        <v>500</v>
      </c>
      <c r="AD946" s="41">
        <v>0</v>
      </c>
      <c r="AE946" s="49"/>
      <c r="AF946" s="43">
        <v>9000</v>
      </c>
      <c r="AG946" s="43">
        <v>2000</v>
      </c>
      <c r="AH946" s="43">
        <v>2000</v>
      </c>
      <c r="AI946" s="43">
        <v>0</v>
      </c>
      <c r="AJ946" s="49"/>
      <c r="AK946" s="45">
        <v>19000</v>
      </c>
      <c r="AL946" s="45">
        <v>14000</v>
      </c>
      <c r="AM946" s="45">
        <v>6500</v>
      </c>
      <c r="AN946" s="45">
        <v>7500</v>
      </c>
      <c r="AO946" s="49"/>
      <c r="AP946" s="28">
        <v>11000</v>
      </c>
      <c r="AQ946" s="28">
        <v>8000</v>
      </c>
      <c r="AR946" s="28" t="s">
        <v>4422</v>
      </c>
      <c r="AS946" s="49"/>
      <c r="AT946" s="31">
        <v>54.54545454545454</v>
      </c>
      <c r="AU946" s="31">
        <v>46.428571428571431</v>
      </c>
      <c r="AV946" s="60">
        <v>44632</v>
      </c>
    </row>
    <row r="947" spans="1:48" x14ac:dyDescent="0.35">
      <c r="A947" s="32" t="s">
        <v>5689</v>
      </c>
      <c r="B947" s="28">
        <v>926</v>
      </c>
      <c r="C947" s="66">
        <v>3611</v>
      </c>
      <c r="D947" s="28">
        <v>3611</v>
      </c>
      <c r="E947" s="28" t="s">
        <v>1255</v>
      </c>
      <c r="F947" s="28" t="s">
        <v>13</v>
      </c>
      <c r="G947" s="28" t="s">
        <v>15</v>
      </c>
      <c r="H947" s="28" t="s">
        <v>1893</v>
      </c>
      <c r="I947" s="30"/>
      <c r="J947" s="28" t="s">
        <v>2492</v>
      </c>
      <c r="K947" s="28" t="s">
        <v>2761</v>
      </c>
      <c r="L947" s="28"/>
      <c r="M947" s="28"/>
      <c r="N947" s="31">
        <v>560730264436</v>
      </c>
      <c r="O947" s="31" t="s">
        <v>5398</v>
      </c>
      <c r="P947" s="28">
        <v>7780660183</v>
      </c>
      <c r="Q947" s="28" t="s">
        <v>2764</v>
      </c>
      <c r="R947" s="28" t="s">
        <v>38</v>
      </c>
      <c r="S947" s="49"/>
      <c r="T947" s="28">
        <v>64</v>
      </c>
      <c r="U947" s="49"/>
      <c r="V947" s="47">
        <v>35500</v>
      </c>
      <c r="W947" s="47">
        <v>28600</v>
      </c>
      <c r="X947" s="47">
        <v>12500</v>
      </c>
      <c r="Y947" s="47">
        <v>16100</v>
      </c>
      <c r="Z947" s="49"/>
      <c r="AA947" s="41">
        <v>10500</v>
      </c>
      <c r="AB947" s="41">
        <v>11000</v>
      </c>
      <c r="AC947" s="41">
        <v>12500</v>
      </c>
      <c r="AD947" s="41">
        <v>-1500</v>
      </c>
      <c r="AE947" s="49"/>
      <c r="AF947" s="43">
        <v>9000</v>
      </c>
      <c r="AG947" s="43">
        <v>4000</v>
      </c>
      <c r="AH947" s="43">
        <v>0</v>
      </c>
      <c r="AI947" s="43">
        <v>4000</v>
      </c>
      <c r="AJ947" s="49"/>
      <c r="AK947" s="45">
        <v>16000</v>
      </c>
      <c r="AL947" s="45">
        <v>13600</v>
      </c>
      <c r="AM947" s="45">
        <v>0</v>
      </c>
      <c r="AN947" s="45">
        <v>13600</v>
      </c>
      <c r="AO947" s="49"/>
      <c r="AP947" s="28">
        <v>11000</v>
      </c>
      <c r="AQ947" s="28">
        <v>5000</v>
      </c>
      <c r="AR947" s="28" t="s">
        <v>4422</v>
      </c>
      <c r="AS947" s="49"/>
      <c r="AT947" s="31">
        <v>43.706293706293707</v>
      </c>
      <c r="AU947" s="31">
        <v>0</v>
      </c>
      <c r="AV947" s="60">
        <v>44667</v>
      </c>
    </row>
    <row r="948" spans="1:48" x14ac:dyDescent="0.35">
      <c r="A948" s="32" t="s">
        <v>5689</v>
      </c>
      <c r="B948" s="28">
        <v>927</v>
      </c>
      <c r="C948" s="66">
        <v>3347</v>
      </c>
      <c r="D948" s="28">
        <v>3347</v>
      </c>
      <c r="E948" s="28" t="s">
        <v>1256</v>
      </c>
      <c r="F948" s="28" t="s">
        <v>13</v>
      </c>
      <c r="G948" s="28" t="s">
        <v>15</v>
      </c>
      <c r="H948" s="28" t="s">
        <v>1893</v>
      </c>
      <c r="I948" s="30"/>
      <c r="J948" s="28" t="s">
        <v>2493</v>
      </c>
      <c r="K948" s="28" t="s">
        <v>2761</v>
      </c>
      <c r="L948" s="28"/>
      <c r="M948" s="28"/>
      <c r="N948" s="31">
        <v>798472060784</v>
      </c>
      <c r="O948" s="31" t="s">
        <v>5399</v>
      </c>
      <c r="P948" s="28">
        <v>8500211790</v>
      </c>
      <c r="Q948" s="28" t="s">
        <v>2762</v>
      </c>
      <c r="R948" s="28" t="s">
        <v>96</v>
      </c>
      <c r="S948" s="49"/>
      <c r="T948" s="28">
        <v>342</v>
      </c>
      <c r="U948" s="49"/>
      <c r="V948" s="47">
        <v>20000</v>
      </c>
      <c r="W948" s="47">
        <v>12000</v>
      </c>
      <c r="X948" s="47">
        <v>8000</v>
      </c>
      <c r="Y948" s="47">
        <v>4000</v>
      </c>
      <c r="Z948" s="49"/>
      <c r="AA948" s="41">
        <v>0</v>
      </c>
      <c r="AB948" s="41">
        <v>0</v>
      </c>
      <c r="AC948" s="41">
        <v>0</v>
      </c>
      <c r="AD948" s="41">
        <v>0</v>
      </c>
      <c r="AE948" s="49"/>
      <c r="AF948" s="43">
        <v>9000</v>
      </c>
      <c r="AG948" s="43">
        <v>3000</v>
      </c>
      <c r="AH948" s="43">
        <v>4000</v>
      </c>
      <c r="AI948" s="43">
        <v>-1000</v>
      </c>
      <c r="AJ948" s="49"/>
      <c r="AK948" s="45">
        <v>11000</v>
      </c>
      <c r="AL948" s="45">
        <v>9000</v>
      </c>
      <c r="AM948" s="45">
        <v>4000</v>
      </c>
      <c r="AN948" s="45">
        <v>5000</v>
      </c>
      <c r="AO948" s="49"/>
      <c r="AP948" s="28">
        <v>11000</v>
      </c>
      <c r="AQ948" s="28" t="s">
        <v>4422</v>
      </c>
      <c r="AR948" s="28" t="s">
        <v>4422</v>
      </c>
      <c r="AS948" s="49"/>
      <c r="AT948" s="31">
        <v>66.666666666666657</v>
      </c>
      <c r="AU948" s="31">
        <v>44.444444444444443</v>
      </c>
      <c r="AV948" s="60">
        <v>44666</v>
      </c>
    </row>
    <row r="949" spans="1:48" x14ac:dyDescent="0.35">
      <c r="A949" s="32" t="s">
        <v>5689</v>
      </c>
      <c r="B949" s="28">
        <v>928</v>
      </c>
      <c r="C949" s="66">
        <v>3276</v>
      </c>
      <c r="D949" s="28">
        <v>3276</v>
      </c>
      <c r="E949" s="28" t="s">
        <v>1257</v>
      </c>
      <c r="F949" s="28" t="s">
        <v>13</v>
      </c>
      <c r="G949" s="28" t="s">
        <v>13</v>
      </c>
      <c r="H949" s="28" t="s">
        <v>1893</v>
      </c>
      <c r="I949" s="30"/>
      <c r="J949" s="28" t="s">
        <v>1903</v>
      </c>
      <c r="K949" s="28" t="s">
        <v>2761</v>
      </c>
      <c r="L949" s="28"/>
      <c r="M949" s="28"/>
      <c r="N949" s="31">
        <v>837573460959</v>
      </c>
      <c r="O949" s="31" t="s">
        <v>5400</v>
      </c>
      <c r="P949" s="28">
        <v>8374774777</v>
      </c>
      <c r="Q949" s="28" t="s">
        <v>2764</v>
      </c>
      <c r="R949" s="28" t="s">
        <v>61</v>
      </c>
      <c r="S949" s="49"/>
      <c r="T949" s="28" t="s">
        <v>2937</v>
      </c>
      <c r="U949" s="49"/>
      <c r="V949" s="47">
        <v>27000</v>
      </c>
      <c r="W949" s="47">
        <v>27000</v>
      </c>
      <c r="X949" s="47">
        <v>15000</v>
      </c>
      <c r="Y949" s="47">
        <v>12000</v>
      </c>
      <c r="Z949" s="49"/>
      <c r="AA949" s="41">
        <v>0</v>
      </c>
      <c r="AB949" s="41">
        <v>0</v>
      </c>
      <c r="AC949" s="41">
        <v>0</v>
      </c>
      <c r="AD949" s="41">
        <v>0</v>
      </c>
      <c r="AE949" s="49"/>
      <c r="AF949" s="43">
        <v>9000</v>
      </c>
      <c r="AG949" s="43">
        <v>9000</v>
      </c>
      <c r="AH949" s="43">
        <v>0</v>
      </c>
      <c r="AI949" s="43">
        <v>9000</v>
      </c>
      <c r="AJ949" s="49"/>
      <c r="AK949" s="45">
        <v>18000</v>
      </c>
      <c r="AL949" s="45">
        <v>18000</v>
      </c>
      <c r="AM949" s="45">
        <v>15000</v>
      </c>
      <c r="AN949" s="45">
        <v>3000</v>
      </c>
      <c r="AO949" s="49"/>
      <c r="AP949" s="28">
        <v>11000</v>
      </c>
      <c r="AQ949" s="28">
        <v>7000</v>
      </c>
      <c r="AR949" s="28" t="s">
        <v>4422</v>
      </c>
      <c r="AS949" s="49"/>
      <c r="AT949" s="31">
        <v>55.555555555555557</v>
      </c>
      <c r="AU949" s="31">
        <v>83.333333333333343</v>
      </c>
      <c r="AV949" s="60">
        <v>0</v>
      </c>
    </row>
    <row r="950" spans="1:48" x14ac:dyDescent="0.35">
      <c r="A950" s="32" t="s">
        <v>5690</v>
      </c>
      <c r="B950" s="28">
        <v>929</v>
      </c>
      <c r="C950" s="66">
        <v>3277</v>
      </c>
      <c r="D950" s="28">
        <v>3277</v>
      </c>
      <c r="E950" s="28" t="s">
        <v>1258</v>
      </c>
      <c r="F950" s="28" t="s">
        <v>13</v>
      </c>
      <c r="G950" s="28" t="s">
        <v>13</v>
      </c>
      <c r="H950" s="28" t="s">
        <v>1893</v>
      </c>
      <c r="I950" s="30"/>
      <c r="J950" s="28" t="s">
        <v>2494</v>
      </c>
      <c r="K950" s="28" t="s">
        <v>2761</v>
      </c>
      <c r="L950" s="28"/>
      <c r="M950" s="28"/>
      <c r="N950" s="31">
        <v>647932984968</v>
      </c>
      <c r="O950" s="31" t="s">
        <v>4519</v>
      </c>
      <c r="P950" s="28">
        <v>8897666110</v>
      </c>
      <c r="Q950" s="28" t="s">
        <v>2762</v>
      </c>
      <c r="R950" s="28" t="s">
        <v>53</v>
      </c>
      <c r="S950" s="49"/>
      <c r="T950" s="28" t="s">
        <v>2937</v>
      </c>
      <c r="U950" s="49"/>
      <c r="V950" s="47">
        <v>21000</v>
      </c>
      <c r="W950" s="47">
        <v>21000</v>
      </c>
      <c r="X950" s="47">
        <v>7000</v>
      </c>
      <c r="Y950" s="47">
        <v>14000</v>
      </c>
      <c r="Z950" s="49"/>
      <c r="AA950" s="41">
        <v>1000</v>
      </c>
      <c r="AB950" s="41">
        <v>1000</v>
      </c>
      <c r="AC950" s="41">
        <v>1000</v>
      </c>
      <c r="AD950" s="41">
        <v>0</v>
      </c>
      <c r="AE950" s="49"/>
      <c r="AF950" s="43">
        <v>9000</v>
      </c>
      <c r="AG950" s="43">
        <v>9000</v>
      </c>
      <c r="AH950" s="43">
        <v>0</v>
      </c>
      <c r="AI950" s="43">
        <v>9000</v>
      </c>
      <c r="AJ950" s="49"/>
      <c r="AK950" s="45">
        <v>11000</v>
      </c>
      <c r="AL950" s="45">
        <v>11000</v>
      </c>
      <c r="AM950" s="45">
        <v>6000</v>
      </c>
      <c r="AN950" s="45">
        <v>5000</v>
      </c>
      <c r="AO950" s="49"/>
      <c r="AP950" s="28">
        <v>11000</v>
      </c>
      <c r="AQ950" s="28" t="s">
        <v>4422</v>
      </c>
      <c r="AR950" s="28" t="s">
        <v>4422</v>
      </c>
      <c r="AS950" s="49"/>
      <c r="AT950" s="31">
        <v>33.333333333333329</v>
      </c>
      <c r="AU950" s="31">
        <v>54.54545454545454</v>
      </c>
      <c r="AV950" s="60">
        <v>44659</v>
      </c>
    </row>
    <row r="951" spans="1:48" x14ac:dyDescent="0.35">
      <c r="A951" s="32" t="s">
        <v>5689</v>
      </c>
      <c r="B951" s="28">
        <v>930</v>
      </c>
      <c r="C951" s="66">
        <v>3278</v>
      </c>
      <c r="D951" s="28">
        <v>3278</v>
      </c>
      <c r="E951" s="28" t="s">
        <v>1259</v>
      </c>
      <c r="F951" s="28" t="s">
        <v>13</v>
      </c>
      <c r="G951" s="28" t="s">
        <v>13</v>
      </c>
      <c r="H951" s="28" t="s">
        <v>1893</v>
      </c>
      <c r="I951" s="30"/>
      <c r="J951" s="28" t="s">
        <v>1923</v>
      </c>
      <c r="K951" s="28" t="s">
        <v>2761</v>
      </c>
      <c r="L951" s="28"/>
      <c r="M951" s="28"/>
      <c r="N951" s="31">
        <v>519691391676</v>
      </c>
      <c r="O951" s="31" t="s">
        <v>5401</v>
      </c>
      <c r="P951" s="28">
        <v>8464920272</v>
      </c>
      <c r="Q951" s="28" t="s">
        <v>2764</v>
      </c>
      <c r="R951" s="28" t="s">
        <v>68</v>
      </c>
      <c r="S951" s="49"/>
      <c r="T951" s="28">
        <v>208</v>
      </c>
      <c r="U951" s="49"/>
      <c r="V951" s="47">
        <v>33500</v>
      </c>
      <c r="W951" s="47">
        <v>22500</v>
      </c>
      <c r="X951" s="47">
        <v>9500</v>
      </c>
      <c r="Y951" s="47">
        <v>13000</v>
      </c>
      <c r="Z951" s="49"/>
      <c r="AA951" s="41">
        <v>6500</v>
      </c>
      <c r="AB951" s="41">
        <v>6500</v>
      </c>
      <c r="AC951" s="41">
        <v>6500</v>
      </c>
      <c r="AD951" s="41">
        <v>0</v>
      </c>
      <c r="AE951" s="49"/>
      <c r="AF951" s="43">
        <v>9000</v>
      </c>
      <c r="AG951" s="43">
        <v>3000</v>
      </c>
      <c r="AH951" s="43">
        <v>3000</v>
      </c>
      <c r="AI951" s="43">
        <v>0</v>
      </c>
      <c r="AJ951" s="49"/>
      <c r="AK951" s="45">
        <v>18000</v>
      </c>
      <c r="AL951" s="45">
        <v>13000</v>
      </c>
      <c r="AM951" s="45">
        <v>0</v>
      </c>
      <c r="AN951" s="45">
        <v>13000</v>
      </c>
      <c r="AO951" s="49"/>
      <c r="AP951" s="28">
        <v>11000</v>
      </c>
      <c r="AQ951" s="28">
        <v>7000</v>
      </c>
      <c r="AR951" s="28" t="s">
        <v>4422</v>
      </c>
      <c r="AS951" s="49"/>
      <c r="AT951" s="31">
        <v>42.222222222222221</v>
      </c>
      <c r="AU951" s="31">
        <v>0</v>
      </c>
      <c r="AV951" s="60">
        <v>44636</v>
      </c>
    </row>
    <row r="952" spans="1:48" x14ac:dyDescent="0.35">
      <c r="A952" s="32" t="s">
        <v>5689</v>
      </c>
      <c r="B952" s="28">
        <v>931</v>
      </c>
      <c r="C952" s="66">
        <v>3279</v>
      </c>
      <c r="D952" s="28">
        <v>3279</v>
      </c>
      <c r="E952" s="28" t="s">
        <v>1260</v>
      </c>
      <c r="F952" s="28" t="s">
        <v>14</v>
      </c>
      <c r="G952" s="28" t="s">
        <v>14</v>
      </c>
      <c r="H952" s="28" t="s">
        <v>1892</v>
      </c>
      <c r="I952" s="30"/>
      <c r="J952" s="28" t="s">
        <v>2495</v>
      </c>
      <c r="K952" s="28" t="s">
        <v>2761</v>
      </c>
      <c r="L952" s="28"/>
      <c r="M952" s="28"/>
      <c r="N952" s="31">
        <v>974167247185</v>
      </c>
      <c r="O952" s="31" t="s">
        <v>5402</v>
      </c>
      <c r="P952" s="28">
        <v>8008099046</v>
      </c>
      <c r="Q952" s="28" t="s">
        <v>2762</v>
      </c>
      <c r="R952" s="28" t="s">
        <v>97</v>
      </c>
      <c r="S952" s="49"/>
      <c r="T952" s="28" t="s">
        <v>2937</v>
      </c>
      <c r="U952" s="49"/>
      <c r="V952" s="47">
        <v>23000</v>
      </c>
      <c r="W952" s="47">
        <v>23000</v>
      </c>
      <c r="X952" s="47">
        <v>0</v>
      </c>
      <c r="Y952" s="47">
        <v>23000</v>
      </c>
      <c r="Z952" s="49"/>
      <c r="AA952" s="41">
        <v>3000</v>
      </c>
      <c r="AB952" s="41">
        <v>3000</v>
      </c>
      <c r="AC952" s="41">
        <v>0</v>
      </c>
      <c r="AD952" s="41">
        <v>3000</v>
      </c>
      <c r="AE952" s="49"/>
      <c r="AF952" s="43">
        <v>9000</v>
      </c>
      <c r="AG952" s="43">
        <v>9000</v>
      </c>
      <c r="AH952" s="43">
        <v>0</v>
      </c>
      <c r="AI952" s="43">
        <v>9000</v>
      </c>
      <c r="AJ952" s="49"/>
      <c r="AK952" s="45">
        <v>11000</v>
      </c>
      <c r="AL952" s="45">
        <v>11000</v>
      </c>
      <c r="AM952" s="45">
        <v>0</v>
      </c>
      <c r="AN952" s="45">
        <v>11000</v>
      </c>
      <c r="AO952" s="49"/>
      <c r="AP952" s="28">
        <v>11000</v>
      </c>
      <c r="AQ952" s="28" t="s">
        <v>4422</v>
      </c>
      <c r="AR952" s="28" t="s">
        <v>4422</v>
      </c>
      <c r="AS952" s="49"/>
      <c r="AT952" s="31">
        <v>0</v>
      </c>
      <c r="AU952" s="31">
        <v>0</v>
      </c>
      <c r="AV952" s="60">
        <v>0</v>
      </c>
    </row>
    <row r="953" spans="1:48" x14ac:dyDescent="0.35">
      <c r="A953" s="32" t="s">
        <v>5690</v>
      </c>
      <c r="B953" s="28">
        <v>932</v>
      </c>
      <c r="C953" s="66">
        <v>3900</v>
      </c>
      <c r="D953" s="28" t="s">
        <v>1869</v>
      </c>
      <c r="E953" s="28" t="s">
        <v>1261</v>
      </c>
      <c r="F953" s="28" t="s">
        <v>14</v>
      </c>
      <c r="G953" s="28" t="s">
        <v>14</v>
      </c>
      <c r="H953" s="28" t="s">
        <v>1892</v>
      </c>
      <c r="I953" s="30"/>
      <c r="J953" s="28" t="s">
        <v>2496</v>
      </c>
      <c r="K953" s="28" t="s">
        <v>2761</v>
      </c>
      <c r="L953" s="28"/>
      <c r="M953" s="28"/>
      <c r="N953" s="31">
        <v>699895810795</v>
      </c>
      <c r="O953" s="31" t="s">
        <v>4520</v>
      </c>
      <c r="P953" s="28">
        <v>7842872615</v>
      </c>
      <c r="Q953" s="28" t="s">
        <v>2764</v>
      </c>
      <c r="R953" s="28" t="s">
        <v>108</v>
      </c>
      <c r="S953" s="49"/>
      <c r="T953" s="28" t="s">
        <v>2937</v>
      </c>
      <c r="U953" s="49"/>
      <c r="V953" s="47">
        <v>37000</v>
      </c>
      <c r="W953" s="47">
        <v>37000</v>
      </c>
      <c r="X953" s="47">
        <v>1000</v>
      </c>
      <c r="Y953" s="47">
        <v>36000</v>
      </c>
      <c r="Z953" s="49"/>
      <c r="AA953" s="41">
        <v>10000</v>
      </c>
      <c r="AB953" s="41">
        <v>10000</v>
      </c>
      <c r="AC953" s="41">
        <v>1000</v>
      </c>
      <c r="AD953" s="41">
        <v>9000</v>
      </c>
      <c r="AE953" s="49"/>
      <c r="AF953" s="43">
        <v>9000</v>
      </c>
      <c r="AG953" s="43">
        <v>9000</v>
      </c>
      <c r="AH953" s="43">
        <v>0</v>
      </c>
      <c r="AI953" s="43">
        <v>9000</v>
      </c>
      <c r="AJ953" s="49"/>
      <c r="AK953" s="45">
        <v>18000</v>
      </c>
      <c r="AL953" s="45">
        <v>18000</v>
      </c>
      <c r="AM953" s="45">
        <v>0</v>
      </c>
      <c r="AN953" s="45">
        <v>18000</v>
      </c>
      <c r="AO953" s="49"/>
      <c r="AP953" s="28">
        <v>11000</v>
      </c>
      <c r="AQ953" s="28">
        <v>7000</v>
      </c>
      <c r="AR953" s="28" t="s">
        <v>4422</v>
      </c>
      <c r="AS953" s="49"/>
      <c r="AT953" s="31">
        <v>2.7027027027027026</v>
      </c>
      <c r="AU953" s="31">
        <v>0</v>
      </c>
      <c r="AV953" s="60">
        <v>44546</v>
      </c>
    </row>
    <row r="954" spans="1:48" x14ac:dyDescent="0.35">
      <c r="A954" s="32" t="s">
        <v>5689</v>
      </c>
      <c r="B954" s="28">
        <v>933</v>
      </c>
      <c r="C954" s="66">
        <v>3716</v>
      </c>
      <c r="D954" s="28">
        <v>3711</v>
      </c>
      <c r="E954" s="28" t="s">
        <v>1262</v>
      </c>
      <c r="F954" s="28" t="s">
        <v>14</v>
      </c>
      <c r="G954" s="28" t="s">
        <v>14</v>
      </c>
      <c r="H954" s="28" t="s">
        <v>1892</v>
      </c>
      <c r="I954" s="30"/>
      <c r="J954" s="28" t="s">
        <v>1923</v>
      </c>
      <c r="K954" s="28" t="s">
        <v>2761</v>
      </c>
      <c r="L954" s="28"/>
      <c r="M954" s="28"/>
      <c r="N954" s="31">
        <v>898323125273</v>
      </c>
      <c r="O954" s="31" t="s">
        <v>5403</v>
      </c>
      <c r="P954" s="28">
        <v>7729808428</v>
      </c>
      <c r="Q954" s="28" t="s">
        <v>2764</v>
      </c>
      <c r="R954" s="28" t="s">
        <v>56</v>
      </c>
      <c r="S954" s="49"/>
      <c r="T954" s="28">
        <v>379</v>
      </c>
      <c r="U954" s="49"/>
      <c r="V954" s="47">
        <v>32500</v>
      </c>
      <c r="W954" s="47">
        <v>15000</v>
      </c>
      <c r="X954" s="47">
        <v>9000</v>
      </c>
      <c r="Y954" s="47">
        <v>6000</v>
      </c>
      <c r="Z954" s="49"/>
      <c r="AA954" s="41">
        <v>4500</v>
      </c>
      <c r="AB954" s="41">
        <v>2000</v>
      </c>
      <c r="AC954" s="41">
        <v>4000</v>
      </c>
      <c r="AD954" s="41">
        <v>-2000</v>
      </c>
      <c r="AE954" s="49"/>
      <c r="AF954" s="43">
        <v>9000</v>
      </c>
      <c r="AG954" s="43">
        <v>0</v>
      </c>
      <c r="AH954" s="43">
        <v>0</v>
      </c>
      <c r="AI954" s="43">
        <v>0</v>
      </c>
      <c r="AJ954" s="49"/>
      <c r="AK954" s="45">
        <v>19000</v>
      </c>
      <c r="AL954" s="45">
        <v>13000</v>
      </c>
      <c r="AM954" s="45">
        <v>5000</v>
      </c>
      <c r="AN954" s="45">
        <v>8000</v>
      </c>
      <c r="AO954" s="49"/>
      <c r="AP954" s="28">
        <v>11000</v>
      </c>
      <c r="AQ954" s="28">
        <v>8000</v>
      </c>
      <c r="AR954" s="28" t="s">
        <v>4422</v>
      </c>
      <c r="AS954" s="49"/>
      <c r="AT954" s="31">
        <v>60</v>
      </c>
      <c r="AU954" s="31">
        <v>38.461538461538467</v>
      </c>
      <c r="AV954" s="60">
        <v>44671</v>
      </c>
    </row>
    <row r="955" spans="1:48" x14ac:dyDescent="0.35">
      <c r="A955" s="32" t="s">
        <v>5690</v>
      </c>
      <c r="B955" s="28">
        <v>934</v>
      </c>
      <c r="C955" s="28">
        <v>3280</v>
      </c>
      <c r="D955" s="28">
        <v>3280</v>
      </c>
      <c r="E955" s="35" t="s">
        <v>1263</v>
      </c>
      <c r="F955" s="35" t="s">
        <v>14</v>
      </c>
      <c r="G955" s="28" t="s">
        <v>14</v>
      </c>
      <c r="H955" s="35" t="s">
        <v>1892</v>
      </c>
      <c r="I955" s="38"/>
      <c r="J955" s="35" t="s">
        <v>2497</v>
      </c>
      <c r="K955" s="35" t="s">
        <v>2760</v>
      </c>
      <c r="L955" s="35"/>
      <c r="M955" s="35"/>
      <c r="N955" s="37"/>
      <c r="O955" s="37" t="s">
        <v>2941</v>
      </c>
      <c r="P955" s="35">
        <v>8499038585</v>
      </c>
      <c r="Q955" s="35" t="s">
        <v>2764</v>
      </c>
      <c r="R955" s="35" t="s">
        <v>61</v>
      </c>
      <c r="S955" s="49"/>
      <c r="T955" s="35" t="s">
        <v>2937</v>
      </c>
      <c r="U955" s="49"/>
      <c r="V955" s="47">
        <v>29500</v>
      </c>
      <c r="W955" s="47">
        <v>29500</v>
      </c>
      <c r="X955" s="47">
        <v>0</v>
      </c>
      <c r="Y955" s="47">
        <v>29500</v>
      </c>
      <c r="Z955" s="49"/>
      <c r="AA955" s="41">
        <v>2500</v>
      </c>
      <c r="AB955" s="41">
        <v>2500</v>
      </c>
      <c r="AC955" s="41">
        <v>0</v>
      </c>
      <c r="AD955" s="41">
        <v>2500</v>
      </c>
      <c r="AE955" s="49"/>
      <c r="AF955" s="43">
        <v>9000</v>
      </c>
      <c r="AG955" s="43">
        <v>9000</v>
      </c>
      <c r="AH955" s="43">
        <v>0</v>
      </c>
      <c r="AI955" s="43">
        <v>9000</v>
      </c>
      <c r="AJ955" s="49"/>
      <c r="AK955" s="45">
        <v>18000</v>
      </c>
      <c r="AL955" s="45">
        <v>18000</v>
      </c>
      <c r="AM955" s="45">
        <v>0</v>
      </c>
      <c r="AN955" s="45">
        <v>18000</v>
      </c>
      <c r="AO955" s="49"/>
      <c r="AP955" s="35">
        <v>11000</v>
      </c>
      <c r="AQ955" s="35">
        <v>7000</v>
      </c>
      <c r="AR955" s="35" t="s">
        <v>4422</v>
      </c>
      <c r="AS955" s="49"/>
      <c r="AT955" s="37">
        <v>0</v>
      </c>
      <c r="AU955" s="37">
        <v>0</v>
      </c>
      <c r="AV955" s="60">
        <v>0</v>
      </c>
    </row>
    <row r="956" spans="1:48" x14ac:dyDescent="0.35">
      <c r="A956" s="32" t="s">
        <v>5690</v>
      </c>
      <c r="B956" s="28">
        <v>935</v>
      </c>
      <c r="C956" s="28" t="s">
        <v>434</v>
      </c>
      <c r="D956" s="28" t="s">
        <v>434</v>
      </c>
      <c r="E956" s="35" t="s">
        <v>1264</v>
      </c>
      <c r="F956" s="35" t="s">
        <v>14</v>
      </c>
      <c r="G956" s="28" t="s">
        <v>1888</v>
      </c>
      <c r="H956" s="35" t="s">
        <v>1892</v>
      </c>
      <c r="I956" s="38"/>
      <c r="J956" s="35" t="s">
        <v>2498</v>
      </c>
      <c r="K956" s="35" t="s">
        <v>2760</v>
      </c>
      <c r="L956" s="35" t="s">
        <v>2834</v>
      </c>
      <c r="M956" s="35"/>
      <c r="N956" s="37"/>
      <c r="O956" s="37" t="s">
        <v>2941</v>
      </c>
      <c r="P956" s="35">
        <v>7483284758</v>
      </c>
      <c r="Q956" s="35" t="s">
        <v>2764</v>
      </c>
      <c r="R956" s="35" t="s">
        <v>107</v>
      </c>
      <c r="S956" s="49"/>
      <c r="T956" s="35" t="s">
        <v>2937</v>
      </c>
      <c r="U956" s="49"/>
      <c r="V956" s="47">
        <v>31500</v>
      </c>
      <c r="W956" s="47">
        <v>31500</v>
      </c>
      <c r="X956" s="47">
        <v>0</v>
      </c>
      <c r="Y956" s="47">
        <v>31500</v>
      </c>
      <c r="Z956" s="49"/>
      <c r="AA956" s="41">
        <v>4500</v>
      </c>
      <c r="AB956" s="41">
        <v>4500</v>
      </c>
      <c r="AC956" s="41">
        <v>0</v>
      </c>
      <c r="AD956" s="41">
        <v>4500</v>
      </c>
      <c r="AE956" s="49"/>
      <c r="AF956" s="43">
        <v>9000</v>
      </c>
      <c r="AG956" s="43">
        <v>9000</v>
      </c>
      <c r="AH956" s="43">
        <v>0</v>
      </c>
      <c r="AI956" s="43">
        <v>9000</v>
      </c>
      <c r="AJ956" s="49"/>
      <c r="AK956" s="45">
        <v>18000</v>
      </c>
      <c r="AL956" s="45">
        <v>18000</v>
      </c>
      <c r="AM956" s="45">
        <v>0</v>
      </c>
      <c r="AN956" s="45">
        <v>18000</v>
      </c>
      <c r="AO956" s="49"/>
      <c r="AP956" s="35">
        <v>11000</v>
      </c>
      <c r="AQ956" s="35">
        <v>7000</v>
      </c>
      <c r="AR956" s="35" t="s">
        <v>4422</v>
      </c>
      <c r="AS956" s="49"/>
      <c r="AT956" s="37">
        <v>0</v>
      </c>
      <c r="AU956" s="37">
        <v>0</v>
      </c>
      <c r="AV956" s="60">
        <v>0</v>
      </c>
    </row>
    <row r="957" spans="1:48" x14ac:dyDescent="0.35">
      <c r="A957" s="32" t="s">
        <v>5689</v>
      </c>
      <c r="B957" s="28">
        <v>936</v>
      </c>
      <c r="C957" s="28">
        <v>3210</v>
      </c>
      <c r="D957" s="28">
        <v>3210</v>
      </c>
      <c r="E957" s="35" t="s">
        <v>1265</v>
      </c>
      <c r="F957" s="35" t="s">
        <v>14</v>
      </c>
      <c r="G957" s="28" t="s">
        <v>1888</v>
      </c>
      <c r="H957" s="35" t="s">
        <v>1892</v>
      </c>
      <c r="I957" s="38"/>
      <c r="J957" s="35" t="s">
        <v>1910</v>
      </c>
      <c r="K957" s="35" t="s">
        <v>2760</v>
      </c>
      <c r="L957" s="35"/>
      <c r="M957" s="35"/>
      <c r="N957" s="37"/>
      <c r="O957" s="37" t="s">
        <v>2941</v>
      </c>
      <c r="P957" s="35">
        <v>8096094332</v>
      </c>
      <c r="Q957" s="35" t="s">
        <v>2764</v>
      </c>
      <c r="R957" s="35" t="s">
        <v>61</v>
      </c>
      <c r="S957" s="49"/>
      <c r="T957" s="35" t="s">
        <v>2937</v>
      </c>
      <c r="U957" s="49"/>
      <c r="V957" s="47">
        <v>27000</v>
      </c>
      <c r="W957" s="47">
        <v>27000</v>
      </c>
      <c r="X957" s="47">
        <v>0</v>
      </c>
      <c r="Y957" s="47">
        <v>27000</v>
      </c>
      <c r="Z957" s="49"/>
      <c r="AA957" s="41">
        <v>0</v>
      </c>
      <c r="AB957" s="41">
        <v>0</v>
      </c>
      <c r="AC957" s="41">
        <v>0</v>
      </c>
      <c r="AD957" s="41">
        <v>0</v>
      </c>
      <c r="AE957" s="49"/>
      <c r="AF957" s="43">
        <v>9000</v>
      </c>
      <c r="AG957" s="43">
        <v>9000</v>
      </c>
      <c r="AH957" s="43">
        <v>0</v>
      </c>
      <c r="AI957" s="43">
        <v>9000</v>
      </c>
      <c r="AJ957" s="49"/>
      <c r="AK957" s="45">
        <v>18000</v>
      </c>
      <c r="AL957" s="45">
        <v>18000</v>
      </c>
      <c r="AM957" s="45">
        <v>0</v>
      </c>
      <c r="AN957" s="45">
        <v>18000</v>
      </c>
      <c r="AO957" s="49"/>
      <c r="AP957" s="35">
        <v>11000</v>
      </c>
      <c r="AQ957" s="35">
        <v>7000</v>
      </c>
      <c r="AR957" s="35" t="s">
        <v>4422</v>
      </c>
      <c r="AS957" s="49"/>
      <c r="AT957" s="37">
        <v>0</v>
      </c>
      <c r="AU957" s="37">
        <v>0</v>
      </c>
      <c r="AV957" s="60">
        <v>0</v>
      </c>
    </row>
    <row r="958" spans="1:48" x14ac:dyDescent="0.35">
      <c r="A958" s="32" t="s">
        <v>5689</v>
      </c>
      <c r="B958" s="28">
        <v>937</v>
      </c>
      <c r="C958" s="66">
        <v>3281</v>
      </c>
      <c r="D958" s="28">
        <v>3281</v>
      </c>
      <c r="E958" s="28" t="s">
        <v>1266</v>
      </c>
      <c r="F958" s="28" t="s">
        <v>14</v>
      </c>
      <c r="G958" s="28" t="s">
        <v>14</v>
      </c>
      <c r="H958" s="28" t="s">
        <v>1892</v>
      </c>
      <c r="I958" s="30"/>
      <c r="J958" s="28" t="s">
        <v>1902</v>
      </c>
      <c r="K958" s="28" t="s">
        <v>2761</v>
      </c>
      <c r="L958" s="28"/>
      <c r="M958" s="28"/>
      <c r="N958" s="31">
        <v>709888435004</v>
      </c>
      <c r="O958" s="31" t="s">
        <v>5404</v>
      </c>
      <c r="P958" s="28">
        <v>9704616454</v>
      </c>
      <c r="Q958" s="28" t="s">
        <v>2762</v>
      </c>
      <c r="R958" s="28" t="s">
        <v>42</v>
      </c>
      <c r="S958" s="49"/>
      <c r="T958" s="28">
        <v>415</v>
      </c>
      <c r="U958" s="49"/>
      <c r="V958" s="47">
        <v>21500</v>
      </c>
      <c r="W958" s="47">
        <v>14000</v>
      </c>
      <c r="X958" s="47">
        <v>3000</v>
      </c>
      <c r="Y958" s="47">
        <v>11000</v>
      </c>
      <c r="Z958" s="49"/>
      <c r="AA958" s="41">
        <v>1500</v>
      </c>
      <c r="AB958" s="41">
        <v>1500</v>
      </c>
      <c r="AC958" s="41">
        <v>1500</v>
      </c>
      <c r="AD958" s="41">
        <v>0</v>
      </c>
      <c r="AE958" s="49"/>
      <c r="AF958" s="43">
        <v>9000</v>
      </c>
      <c r="AG958" s="43">
        <v>4000</v>
      </c>
      <c r="AH958" s="43">
        <v>500</v>
      </c>
      <c r="AI958" s="43">
        <v>3500</v>
      </c>
      <c r="AJ958" s="49"/>
      <c r="AK958" s="45">
        <v>11000</v>
      </c>
      <c r="AL958" s="45">
        <v>8500</v>
      </c>
      <c r="AM958" s="45">
        <v>1000</v>
      </c>
      <c r="AN958" s="45">
        <v>7500</v>
      </c>
      <c r="AO958" s="49"/>
      <c r="AP958" s="28">
        <v>11000</v>
      </c>
      <c r="AQ958" s="28" t="s">
        <v>4422</v>
      </c>
      <c r="AR958" s="28" t="s">
        <v>4422</v>
      </c>
      <c r="AS958" s="49"/>
      <c r="AT958" s="31">
        <v>21.428571428571427</v>
      </c>
      <c r="AU958" s="31">
        <v>11.76470588235294</v>
      </c>
      <c r="AV958" s="60">
        <v>44618</v>
      </c>
    </row>
    <row r="959" spans="1:48" x14ac:dyDescent="0.35">
      <c r="A959" s="32" t="s">
        <v>5689</v>
      </c>
      <c r="B959" s="28">
        <v>938</v>
      </c>
      <c r="C959" s="66">
        <v>3687</v>
      </c>
      <c r="D959" s="28">
        <v>3687</v>
      </c>
      <c r="E959" s="28" t="s">
        <v>1267</v>
      </c>
      <c r="F959" s="28" t="s">
        <v>14</v>
      </c>
      <c r="G959" s="28" t="s">
        <v>1888</v>
      </c>
      <c r="H959" s="28" t="s">
        <v>1892</v>
      </c>
      <c r="I959" s="30"/>
      <c r="J959" s="28" t="s">
        <v>2107</v>
      </c>
      <c r="K959" s="28" t="s">
        <v>2761</v>
      </c>
      <c r="L959" s="28"/>
      <c r="M959" s="28"/>
      <c r="N959" s="31">
        <v>343817722167</v>
      </c>
      <c r="O959" s="31" t="s">
        <v>5405</v>
      </c>
      <c r="P959" s="28">
        <v>9959767881</v>
      </c>
      <c r="Q959" s="28" t="s">
        <v>2764</v>
      </c>
      <c r="R959" s="28" t="s">
        <v>56</v>
      </c>
      <c r="S959" s="49"/>
      <c r="T959" s="28">
        <v>268</v>
      </c>
      <c r="U959" s="49"/>
      <c r="V959" s="47">
        <v>39000</v>
      </c>
      <c r="W959" s="47">
        <v>23000</v>
      </c>
      <c r="X959" s="47">
        <v>15800</v>
      </c>
      <c r="Y959" s="47">
        <v>7200</v>
      </c>
      <c r="Z959" s="49"/>
      <c r="AA959" s="41">
        <v>11000</v>
      </c>
      <c r="AB959" s="41">
        <v>8000</v>
      </c>
      <c r="AC959" s="41">
        <v>8000</v>
      </c>
      <c r="AD959" s="41">
        <v>0</v>
      </c>
      <c r="AE959" s="49"/>
      <c r="AF959" s="43">
        <v>9000</v>
      </c>
      <c r="AG959" s="43">
        <v>0</v>
      </c>
      <c r="AH959" s="43">
        <v>800</v>
      </c>
      <c r="AI959" s="43">
        <v>-800</v>
      </c>
      <c r="AJ959" s="49"/>
      <c r="AK959" s="45">
        <v>19000</v>
      </c>
      <c r="AL959" s="45">
        <v>15000</v>
      </c>
      <c r="AM959" s="45">
        <v>7000</v>
      </c>
      <c r="AN959" s="45">
        <v>8000</v>
      </c>
      <c r="AO959" s="49"/>
      <c r="AP959" s="28">
        <v>11000</v>
      </c>
      <c r="AQ959" s="28">
        <v>8000</v>
      </c>
      <c r="AR959" s="28" t="s">
        <v>4422</v>
      </c>
      <c r="AS959" s="49"/>
      <c r="AT959" s="31">
        <v>68.695652173913047</v>
      </c>
      <c r="AU959" s="31">
        <v>46.666666666666664</v>
      </c>
      <c r="AV959" s="60">
        <v>44659</v>
      </c>
    </row>
    <row r="960" spans="1:48" x14ac:dyDescent="0.35">
      <c r="A960" s="32" t="s">
        <v>5689</v>
      </c>
      <c r="B960" s="28">
        <v>939</v>
      </c>
      <c r="C960" s="66">
        <v>3211</v>
      </c>
      <c r="D960" s="28">
        <v>3211</v>
      </c>
      <c r="E960" s="28" t="s">
        <v>1268</v>
      </c>
      <c r="F960" s="28" t="s">
        <v>14</v>
      </c>
      <c r="G960" s="28" t="s">
        <v>1888</v>
      </c>
      <c r="H960" s="28" t="s">
        <v>1892</v>
      </c>
      <c r="I960" s="30"/>
      <c r="J960" s="28" t="s">
        <v>2393</v>
      </c>
      <c r="K960" s="28" t="s">
        <v>2761</v>
      </c>
      <c r="L960" s="28"/>
      <c r="M960" s="28"/>
      <c r="N960" s="31">
        <v>280144907958</v>
      </c>
      <c r="O960" s="31" t="s">
        <v>5406</v>
      </c>
      <c r="P960" s="28">
        <v>9492023973</v>
      </c>
      <c r="Q960" s="28" t="s">
        <v>2764</v>
      </c>
      <c r="R960" s="28" t="s">
        <v>103</v>
      </c>
      <c r="S960" s="49"/>
      <c r="T960" s="28">
        <v>150</v>
      </c>
      <c r="U960" s="49"/>
      <c r="V960" s="47">
        <v>25000</v>
      </c>
      <c r="W960" s="47">
        <v>10000</v>
      </c>
      <c r="X960" s="47">
        <v>10000</v>
      </c>
      <c r="Y960" s="47">
        <v>0</v>
      </c>
      <c r="Z960" s="49"/>
      <c r="AA960" s="41">
        <v>0</v>
      </c>
      <c r="AB960" s="41">
        <v>0</v>
      </c>
      <c r="AC960" s="41">
        <v>0</v>
      </c>
      <c r="AD960" s="41">
        <v>0</v>
      </c>
      <c r="AE960" s="49"/>
      <c r="AF960" s="43">
        <v>9000</v>
      </c>
      <c r="AG960" s="43">
        <v>1000</v>
      </c>
      <c r="AH960" s="43">
        <v>1000</v>
      </c>
      <c r="AI960" s="43">
        <v>0</v>
      </c>
      <c r="AJ960" s="49"/>
      <c r="AK960" s="45">
        <v>16000</v>
      </c>
      <c r="AL960" s="45">
        <v>9000</v>
      </c>
      <c r="AM960" s="45">
        <v>9000</v>
      </c>
      <c r="AN960" s="45">
        <v>0</v>
      </c>
      <c r="AO960" s="49"/>
      <c r="AP960" s="28">
        <v>11000</v>
      </c>
      <c r="AQ960" s="28">
        <v>5000</v>
      </c>
      <c r="AR960" s="28" t="s">
        <v>4422</v>
      </c>
      <c r="AS960" s="49"/>
      <c r="AT960" s="31">
        <v>100</v>
      </c>
      <c r="AU960" s="31">
        <v>100</v>
      </c>
      <c r="AV960" s="60">
        <v>44655</v>
      </c>
    </row>
    <row r="961" spans="1:48" x14ac:dyDescent="0.35">
      <c r="A961" s="32" t="s">
        <v>5690</v>
      </c>
      <c r="B961" s="28">
        <v>940</v>
      </c>
      <c r="C961" s="66">
        <v>3464</v>
      </c>
      <c r="D961" s="28">
        <v>3464</v>
      </c>
      <c r="E961" s="35" t="s">
        <v>1269</v>
      </c>
      <c r="F961" s="35" t="s">
        <v>14</v>
      </c>
      <c r="G961" s="28" t="s">
        <v>1888</v>
      </c>
      <c r="H961" s="35" t="s">
        <v>1892</v>
      </c>
      <c r="I961" s="38"/>
      <c r="J961" s="35" t="s">
        <v>2499</v>
      </c>
      <c r="K961" s="35" t="s">
        <v>2760</v>
      </c>
      <c r="L961" s="35"/>
      <c r="M961" s="35"/>
      <c r="N961" s="37"/>
      <c r="O961" s="37" t="s">
        <v>2941</v>
      </c>
      <c r="P961" s="35">
        <v>9948996088</v>
      </c>
      <c r="Q961" s="35" t="s">
        <v>2762</v>
      </c>
      <c r="R961" s="35" t="s">
        <v>75</v>
      </c>
      <c r="S961" s="49"/>
      <c r="T961" s="35" t="s">
        <v>2937</v>
      </c>
      <c r="U961" s="49"/>
      <c r="V961" s="47">
        <v>22800</v>
      </c>
      <c r="W961" s="47">
        <v>22800</v>
      </c>
      <c r="X961" s="47">
        <v>0</v>
      </c>
      <c r="Y961" s="47">
        <v>22800</v>
      </c>
      <c r="Z961" s="49"/>
      <c r="AA961" s="41">
        <v>2800</v>
      </c>
      <c r="AB961" s="41">
        <v>2800</v>
      </c>
      <c r="AC961" s="41">
        <v>0</v>
      </c>
      <c r="AD961" s="41">
        <v>2800</v>
      </c>
      <c r="AE961" s="49"/>
      <c r="AF961" s="43">
        <v>9000</v>
      </c>
      <c r="AG961" s="43">
        <v>9000</v>
      </c>
      <c r="AH961" s="43">
        <v>0</v>
      </c>
      <c r="AI961" s="43">
        <v>9000</v>
      </c>
      <c r="AJ961" s="49"/>
      <c r="AK961" s="45">
        <v>11000</v>
      </c>
      <c r="AL961" s="45">
        <v>11000</v>
      </c>
      <c r="AM961" s="45">
        <v>0</v>
      </c>
      <c r="AN961" s="45">
        <v>11000</v>
      </c>
      <c r="AO961" s="49"/>
      <c r="AP961" s="35">
        <v>11000</v>
      </c>
      <c r="AQ961" s="35" t="s">
        <v>4422</v>
      </c>
      <c r="AR961" s="35" t="s">
        <v>4422</v>
      </c>
      <c r="AS961" s="49"/>
      <c r="AT961" s="37">
        <v>0</v>
      </c>
      <c r="AU961" s="37">
        <v>0</v>
      </c>
      <c r="AV961" s="60">
        <v>0</v>
      </c>
    </row>
    <row r="962" spans="1:48" x14ac:dyDescent="0.35">
      <c r="A962" s="32" t="s">
        <v>5690</v>
      </c>
      <c r="B962" s="28">
        <v>941</v>
      </c>
      <c r="C962" s="28">
        <v>3212</v>
      </c>
      <c r="D962" s="28">
        <v>3212</v>
      </c>
      <c r="E962" s="35" t="s">
        <v>1270</v>
      </c>
      <c r="F962" s="35" t="s">
        <v>14</v>
      </c>
      <c r="G962" s="28" t="s">
        <v>1888</v>
      </c>
      <c r="H962" s="35" t="s">
        <v>1892</v>
      </c>
      <c r="I962" s="38"/>
      <c r="J962" s="35" t="s">
        <v>2487</v>
      </c>
      <c r="K962" s="35" t="s">
        <v>2872</v>
      </c>
      <c r="L962" s="35"/>
      <c r="M962" s="35"/>
      <c r="N962" s="37"/>
      <c r="O962" s="37" t="s">
        <v>2941</v>
      </c>
      <c r="P962" s="35">
        <v>9908932360</v>
      </c>
      <c r="Q962" s="35" t="s">
        <v>2764</v>
      </c>
      <c r="R962" s="35" t="s">
        <v>74</v>
      </c>
      <c r="S962" s="49"/>
      <c r="T962" s="35" t="s">
        <v>2937</v>
      </c>
      <c r="U962" s="49"/>
      <c r="V962" s="47">
        <v>25500</v>
      </c>
      <c r="W962" s="47">
        <v>25500</v>
      </c>
      <c r="X962" s="47">
        <v>6000</v>
      </c>
      <c r="Y962" s="47">
        <v>19500</v>
      </c>
      <c r="Z962" s="49"/>
      <c r="AA962" s="41">
        <v>0</v>
      </c>
      <c r="AB962" s="41">
        <v>0</v>
      </c>
      <c r="AC962" s="41">
        <v>0</v>
      </c>
      <c r="AD962" s="41">
        <v>0</v>
      </c>
      <c r="AE962" s="49"/>
      <c r="AF962" s="43">
        <v>9000</v>
      </c>
      <c r="AG962" s="43">
        <v>9000</v>
      </c>
      <c r="AH962" s="43">
        <v>6000</v>
      </c>
      <c r="AI962" s="43">
        <v>3000</v>
      </c>
      <c r="AJ962" s="49"/>
      <c r="AK962" s="45">
        <v>16500</v>
      </c>
      <c r="AL962" s="45">
        <v>16500</v>
      </c>
      <c r="AM962" s="45">
        <v>0</v>
      </c>
      <c r="AN962" s="45">
        <v>16500</v>
      </c>
      <c r="AO962" s="49"/>
      <c r="AP962" s="35">
        <v>11000</v>
      </c>
      <c r="AQ962" s="35">
        <v>5500</v>
      </c>
      <c r="AR962" s="35" t="s">
        <v>4422</v>
      </c>
      <c r="AS962" s="49"/>
      <c r="AT962" s="37">
        <v>23.52941176470588</v>
      </c>
      <c r="AU962" s="37">
        <v>0</v>
      </c>
      <c r="AV962" s="60">
        <v>44447</v>
      </c>
    </row>
    <row r="963" spans="1:48" x14ac:dyDescent="0.35">
      <c r="A963" s="32" t="s">
        <v>5689</v>
      </c>
      <c r="B963" s="28">
        <v>942</v>
      </c>
      <c r="C963" s="66">
        <v>3283</v>
      </c>
      <c r="D963" s="28">
        <v>3283</v>
      </c>
      <c r="E963" s="28" t="s">
        <v>1271</v>
      </c>
      <c r="F963" s="28" t="s">
        <v>14</v>
      </c>
      <c r="G963" s="28" t="s">
        <v>14</v>
      </c>
      <c r="H963" s="28" t="s">
        <v>1892</v>
      </c>
      <c r="I963" s="30"/>
      <c r="J963" s="28" t="s">
        <v>2392</v>
      </c>
      <c r="K963" s="28" t="s">
        <v>2761</v>
      </c>
      <c r="L963" s="28"/>
      <c r="M963" s="28"/>
      <c r="N963" s="31">
        <v>483033178868</v>
      </c>
      <c r="O963" s="31" t="s">
        <v>5407</v>
      </c>
      <c r="P963" s="28">
        <v>9949802247</v>
      </c>
      <c r="Q963" s="28" t="s">
        <v>2764</v>
      </c>
      <c r="R963" s="28" t="s">
        <v>77</v>
      </c>
      <c r="S963" s="49"/>
      <c r="T963" s="28">
        <v>56</v>
      </c>
      <c r="U963" s="49"/>
      <c r="V963" s="47">
        <v>30000</v>
      </c>
      <c r="W963" s="47">
        <v>22600</v>
      </c>
      <c r="X963" s="47">
        <v>11500</v>
      </c>
      <c r="Y963" s="47">
        <v>11100</v>
      </c>
      <c r="Z963" s="49"/>
      <c r="AA963" s="41">
        <v>3000</v>
      </c>
      <c r="AB963" s="41">
        <v>3000</v>
      </c>
      <c r="AC963" s="41">
        <v>3000</v>
      </c>
      <c r="AD963" s="41">
        <v>0</v>
      </c>
      <c r="AE963" s="49"/>
      <c r="AF963" s="43">
        <v>9000</v>
      </c>
      <c r="AG963" s="43">
        <v>6000</v>
      </c>
      <c r="AH963" s="43">
        <v>6000</v>
      </c>
      <c r="AI963" s="43">
        <v>0</v>
      </c>
      <c r="AJ963" s="49"/>
      <c r="AK963" s="45">
        <v>18000</v>
      </c>
      <c r="AL963" s="45">
        <v>13600</v>
      </c>
      <c r="AM963" s="45">
        <v>2500</v>
      </c>
      <c r="AN963" s="45">
        <v>11100</v>
      </c>
      <c r="AO963" s="49"/>
      <c r="AP963" s="28">
        <v>11000</v>
      </c>
      <c r="AQ963" s="28">
        <v>7000</v>
      </c>
      <c r="AR963" s="28" t="s">
        <v>4422</v>
      </c>
      <c r="AS963" s="49"/>
      <c r="AT963" s="31">
        <v>50.884955752212392</v>
      </c>
      <c r="AU963" s="31">
        <v>18.382352941176471</v>
      </c>
      <c r="AV963" s="60">
        <v>44646</v>
      </c>
    </row>
    <row r="964" spans="1:48" x14ac:dyDescent="0.35">
      <c r="A964" s="32" t="s">
        <v>5689</v>
      </c>
      <c r="B964" s="28">
        <v>943</v>
      </c>
      <c r="C964" s="66">
        <v>3383</v>
      </c>
      <c r="D964" s="28">
        <v>3383</v>
      </c>
      <c r="E964" s="28" t="s">
        <v>1272</v>
      </c>
      <c r="F964" s="28" t="s">
        <v>14</v>
      </c>
      <c r="G964" s="28" t="s">
        <v>1888</v>
      </c>
      <c r="H964" s="28" t="s">
        <v>1892</v>
      </c>
      <c r="I964" s="30"/>
      <c r="J964" s="28" t="s">
        <v>1903</v>
      </c>
      <c r="K964" s="28" t="s">
        <v>2761</v>
      </c>
      <c r="L964" s="28"/>
      <c r="M964" s="28"/>
      <c r="N964" s="31">
        <v>234251480632</v>
      </c>
      <c r="O964" s="31" t="s">
        <v>5408</v>
      </c>
      <c r="P964" s="28">
        <v>6281388552</v>
      </c>
      <c r="Q964" s="28" t="s">
        <v>2764</v>
      </c>
      <c r="R964" s="28" t="s">
        <v>62</v>
      </c>
      <c r="S964" s="49"/>
      <c r="T964" s="28">
        <v>63</v>
      </c>
      <c r="U964" s="49"/>
      <c r="V964" s="47">
        <v>28000</v>
      </c>
      <c r="W964" s="47">
        <v>19400</v>
      </c>
      <c r="X964" s="47">
        <v>6000</v>
      </c>
      <c r="Y964" s="47">
        <v>13400</v>
      </c>
      <c r="Z964" s="49"/>
      <c r="AA964" s="41">
        <v>0</v>
      </c>
      <c r="AB964" s="41">
        <v>0</v>
      </c>
      <c r="AC964" s="41">
        <v>0</v>
      </c>
      <c r="AD964" s="41">
        <v>0</v>
      </c>
      <c r="AE964" s="49"/>
      <c r="AF964" s="43">
        <v>9000</v>
      </c>
      <c r="AG964" s="43">
        <v>5000</v>
      </c>
      <c r="AH964" s="43">
        <v>3000</v>
      </c>
      <c r="AI964" s="43">
        <v>2000</v>
      </c>
      <c r="AJ964" s="49"/>
      <c r="AK964" s="45">
        <v>19000</v>
      </c>
      <c r="AL964" s="45">
        <v>14400</v>
      </c>
      <c r="AM964" s="45">
        <v>3000</v>
      </c>
      <c r="AN964" s="45">
        <v>11400</v>
      </c>
      <c r="AO964" s="49"/>
      <c r="AP964" s="28">
        <v>11000</v>
      </c>
      <c r="AQ964" s="28">
        <v>8000</v>
      </c>
      <c r="AR964" s="28" t="s">
        <v>4422</v>
      </c>
      <c r="AS964" s="49"/>
      <c r="AT964" s="31">
        <v>30.927835051546392</v>
      </c>
      <c r="AU964" s="31">
        <v>20.833333333333336</v>
      </c>
      <c r="AV964" s="60">
        <v>44662</v>
      </c>
    </row>
    <row r="965" spans="1:48" x14ac:dyDescent="0.35">
      <c r="A965" s="32" t="s">
        <v>5689</v>
      </c>
      <c r="B965" s="28">
        <v>944</v>
      </c>
      <c r="C965" s="66">
        <v>3215</v>
      </c>
      <c r="D965" s="28">
        <v>3215</v>
      </c>
      <c r="E965" s="28" t="s">
        <v>1273</v>
      </c>
      <c r="F965" s="28" t="s">
        <v>14</v>
      </c>
      <c r="G965" s="28" t="s">
        <v>1888</v>
      </c>
      <c r="H965" s="28" t="s">
        <v>1892</v>
      </c>
      <c r="I965" s="30"/>
      <c r="J965" s="28" t="s">
        <v>2500</v>
      </c>
      <c r="K965" s="28" t="s">
        <v>2761</v>
      </c>
      <c r="L965" s="28"/>
      <c r="M965" s="28"/>
      <c r="N965" s="31">
        <v>872034380022</v>
      </c>
      <c r="O965" s="31" t="s">
        <v>5409</v>
      </c>
      <c r="P965" s="28">
        <v>9948865057</v>
      </c>
      <c r="Q965" s="28" t="s">
        <v>2764</v>
      </c>
      <c r="R965" s="28" t="s">
        <v>41</v>
      </c>
      <c r="S965" s="49"/>
      <c r="T965" s="28">
        <v>70</v>
      </c>
      <c r="U965" s="49"/>
      <c r="V965" s="47">
        <v>29000</v>
      </c>
      <c r="W965" s="47">
        <v>21000</v>
      </c>
      <c r="X965" s="47">
        <v>13000</v>
      </c>
      <c r="Y965" s="47">
        <v>8000</v>
      </c>
      <c r="Z965" s="49"/>
      <c r="AA965" s="41">
        <v>2000</v>
      </c>
      <c r="AB965" s="41">
        <v>2000</v>
      </c>
      <c r="AC965" s="41">
        <v>2000</v>
      </c>
      <c r="AD965" s="41">
        <v>0</v>
      </c>
      <c r="AE965" s="49"/>
      <c r="AF965" s="43">
        <v>9000</v>
      </c>
      <c r="AG965" s="43">
        <v>4000</v>
      </c>
      <c r="AH965" s="43">
        <v>4000</v>
      </c>
      <c r="AI965" s="43">
        <v>0</v>
      </c>
      <c r="AJ965" s="49"/>
      <c r="AK965" s="45">
        <v>18000</v>
      </c>
      <c r="AL965" s="45">
        <v>15000</v>
      </c>
      <c r="AM965" s="45">
        <v>7000</v>
      </c>
      <c r="AN965" s="45">
        <v>8000</v>
      </c>
      <c r="AO965" s="49"/>
      <c r="AP965" s="28">
        <v>11000</v>
      </c>
      <c r="AQ965" s="28">
        <v>7000</v>
      </c>
      <c r="AR965" s="28" t="s">
        <v>4422</v>
      </c>
      <c r="AS965" s="49"/>
      <c r="AT965" s="31">
        <v>61.904761904761905</v>
      </c>
      <c r="AU965" s="31">
        <v>46.666666666666664</v>
      </c>
      <c r="AV965" s="60">
        <v>44669</v>
      </c>
    </row>
    <row r="966" spans="1:48" x14ac:dyDescent="0.35">
      <c r="A966" s="32" t="s">
        <v>5689</v>
      </c>
      <c r="B966" s="28">
        <v>945</v>
      </c>
      <c r="C966" s="66">
        <v>3284</v>
      </c>
      <c r="D966" s="28">
        <v>3284</v>
      </c>
      <c r="E966" s="28" t="s">
        <v>1274</v>
      </c>
      <c r="F966" s="28" t="s">
        <v>14</v>
      </c>
      <c r="G966" s="28" t="s">
        <v>14</v>
      </c>
      <c r="H966" s="28" t="s">
        <v>1892</v>
      </c>
      <c r="I966" s="30"/>
      <c r="J966" s="28" t="s">
        <v>2501</v>
      </c>
      <c r="K966" s="28" t="s">
        <v>2761</v>
      </c>
      <c r="L966" s="28"/>
      <c r="M966" s="28"/>
      <c r="N966" s="31">
        <v>960177394401</v>
      </c>
      <c r="O966" s="31" t="s">
        <v>5410</v>
      </c>
      <c r="P966" s="28">
        <v>9398107141</v>
      </c>
      <c r="Q966" s="28" t="s">
        <v>2764</v>
      </c>
      <c r="R966" s="28" t="s">
        <v>61</v>
      </c>
      <c r="S966" s="49"/>
      <c r="T966" s="28">
        <v>172</v>
      </c>
      <c r="U966" s="49"/>
      <c r="V966" s="47">
        <v>33500</v>
      </c>
      <c r="W966" s="47">
        <v>23000</v>
      </c>
      <c r="X966" s="47">
        <v>7000</v>
      </c>
      <c r="Y966" s="47">
        <v>16000</v>
      </c>
      <c r="Z966" s="49"/>
      <c r="AA966" s="41">
        <v>6500</v>
      </c>
      <c r="AB966" s="41">
        <v>6000</v>
      </c>
      <c r="AC966" s="41">
        <v>7000</v>
      </c>
      <c r="AD966" s="41">
        <v>-1000</v>
      </c>
      <c r="AE966" s="49"/>
      <c r="AF966" s="43">
        <v>9000</v>
      </c>
      <c r="AG966" s="43">
        <v>3000</v>
      </c>
      <c r="AH966" s="43">
        <v>0</v>
      </c>
      <c r="AI966" s="43">
        <v>3000</v>
      </c>
      <c r="AJ966" s="49"/>
      <c r="AK966" s="45">
        <v>18000</v>
      </c>
      <c r="AL966" s="45">
        <v>14000</v>
      </c>
      <c r="AM966" s="45">
        <v>0</v>
      </c>
      <c r="AN966" s="45">
        <v>14000</v>
      </c>
      <c r="AO966" s="49"/>
      <c r="AP966" s="28">
        <v>11000</v>
      </c>
      <c r="AQ966" s="28">
        <v>7000</v>
      </c>
      <c r="AR966" s="28" t="s">
        <v>4422</v>
      </c>
      <c r="AS966" s="49"/>
      <c r="AT966" s="31">
        <v>30.434782608695656</v>
      </c>
      <c r="AU966" s="31">
        <v>0</v>
      </c>
      <c r="AV966" s="60">
        <v>44616</v>
      </c>
    </row>
    <row r="967" spans="1:48" x14ac:dyDescent="0.35">
      <c r="A967" s="32" t="s">
        <v>5689</v>
      </c>
      <c r="B967" s="28">
        <v>946</v>
      </c>
      <c r="C967" s="66">
        <v>4430</v>
      </c>
      <c r="D967" s="28" t="s">
        <v>2860</v>
      </c>
      <c r="E967" s="28" t="s">
        <v>1243</v>
      </c>
      <c r="F967" s="28" t="s">
        <v>14</v>
      </c>
      <c r="G967" s="28" t="s">
        <v>13</v>
      </c>
      <c r="H967" s="28" t="s">
        <v>1893</v>
      </c>
      <c r="I967" s="30"/>
      <c r="J967" s="28" t="s">
        <v>2486</v>
      </c>
      <c r="K967" s="28" t="s">
        <v>2761</v>
      </c>
      <c r="L967" s="28" t="s">
        <v>2826</v>
      </c>
      <c r="M967" s="28"/>
      <c r="N967" s="31"/>
      <c r="O967" s="31" t="s">
        <v>2941</v>
      </c>
      <c r="P967" s="28">
        <v>7997103010</v>
      </c>
      <c r="Q967" s="28" t="s">
        <v>2762</v>
      </c>
      <c r="R967" s="28" t="s">
        <v>97</v>
      </c>
      <c r="S967" s="49"/>
      <c r="T967" s="28">
        <v>7</v>
      </c>
      <c r="U967" s="49"/>
      <c r="V967" s="47">
        <v>20000</v>
      </c>
      <c r="W967" s="47">
        <v>4500</v>
      </c>
      <c r="X967" s="47">
        <v>3500</v>
      </c>
      <c r="Y967" s="47">
        <v>1000</v>
      </c>
      <c r="Z967" s="49"/>
      <c r="AA967" s="41">
        <v>0</v>
      </c>
      <c r="AB967" s="41">
        <v>0</v>
      </c>
      <c r="AC967" s="41">
        <v>0</v>
      </c>
      <c r="AD967" s="41">
        <v>0</v>
      </c>
      <c r="AE967" s="49"/>
      <c r="AF967" s="43">
        <v>9000</v>
      </c>
      <c r="AG967" s="43">
        <v>0</v>
      </c>
      <c r="AH967" s="43">
        <v>0</v>
      </c>
      <c r="AI967" s="43">
        <v>0</v>
      </c>
      <c r="AJ967" s="49"/>
      <c r="AK967" s="45">
        <v>11000</v>
      </c>
      <c r="AL967" s="45">
        <v>4500</v>
      </c>
      <c r="AM967" s="45">
        <v>3500</v>
      </c>
      <c r="AN967" s="45">
        <v>1000</v>
      </c>
      <c r="AO967" s="49"/>
      <c r="AP967" s="28">
        <v>11000</v>
      </c>
      <c r="AQ967" s="28" t="s">
        <v>4422</v>
      </c>
      <c r="AR967" s="28" t="s">
        <v>4422</v>
      </c>
      <c r="AS967" s="49"/>
      <c r="AT967" s="31">
        <v>77.777777777777786</v>
      </c>
      <c r="AU967" s="31">
        <v>77.777777777777786</v>
      </c>
      <c r="AV967" s="60">
        <v>44670</v>
      </c>
    </row>
    <row r="968" spans="1:48" x14ac:dyDescent="0.35">
      <c r="A968" s="32" t="s">
        <v>5689</v>
      </c>
      <c r="B968" s="28">
        <v>947</v>
      </c>
      <c r="C968" s="66">
        <v>3218</v>
      </c>
      <c r="D968" s="28">
        <v>3218</v>
      </c>
      <c r="E968" s="28" t="s">
        <v>1275</v>
      </c>
      <c r="F968" s="28" t="s">
        <v>14</v>
      </c>
      <c r="G968" s="28" t="s">
        <v>1888</v>
      </c>
      <c r="H968" s="28" t="s">
        <v>1892</v>
      </c>
      <c r="I968" s="30"/>
      <c r="J968" s="28" t="s">
        <v>2502</v>
      </c>
      <c r="K968" s="28" t="s">
        <v>2761</v>
      </c>
      <c r="L968" s="28"/>
      <c r="M968" s="28"/>
      <c r="N968" s="31">
        <v>765393614422</v>
      </c>
      <c r="O968" s="31" t="s">
        <v>5411</v>
      </c>
      <c r="P968" s="28">
        <v>9703846005</v>
      </c>
      <c r="Q968" s="28" t="s">
        <v>2764</v>
      </c>
      <c r="R968" s="28" t="s">
        <v>74</v>
      </c>
      <c r="S968" s="49"/>
      <c r="T968" s="28">
        <v>311</v>
      </c>
      <c r="U968" s="49"/>
      <c r="V968" s="47">
        <v>25500</v>
      </c>
      <c r="W968" s="47">
        <v>8000</v>
      </c>
      <c r="X968" s="47">
        <v>8000</v>
      </c>
      <c r="Y968" s="47">
        <v>0</v>
      </c>
      <c r="Z968" s="49"/>
      <c r="AA968" s="41">
        <v>0</v>
      </c>
      <c r="AB968" s="41">
        <v>0</v>
      </c>
      <c r="AC968" s="41">
        <v>0</v>
      </c>
      <c r="AD968" s="41">
        <v>0</v>
      </c>
      <c r="AE968" s="49"/>
      <c r="AF968" s="43">
        <v>9000</v>
      </c>
      <c r="AG968" s="43">
        <v>0</v>
      </c>
      <c r="AH968" s="43">
        <v>2000</v>
      </c>
      <c r="AI968" s="43">
        <v>-2000</v>
      </c>
      <c r="AJ968" s="49"/>
      <c r="AK968" s="45">
        <v>16500</v>
      </c>
      <c r="AL968" s="45">
        <v>8000</v>
      </c>
      <c r="AM968" s="45">
        <v>6000</v>
      </c>
      <c r="AN968" s="45">
        <v>2000</v>
      </c>
      <c r="AO968" s="49"/>
      <c r="AP968" s="28">
        <v>11000</v>
      </c>
      <c r="AQ968" s="28">
        <v>5500</v>
      </c>
      <c r="AR968" s="28" t="s">
        <v>4422</v>
      </c>
      <c r="AS968" s="49"/>
      <c r="AT968" s="31">
        <v>100</v>
      </c>
      <c r="AU968" s="31">
        <v>75</v>
      </c>
      <c r="AV968" s="60">
        <v>44663</v>
      </c>
    </row>
    <row r="969" spans="1:48" x14ac:dyDescent="0.35">
      <c r="A969" s="32" t="s">
        <v>5690</v>
      </c>
      <c r="B969" s="28">
        <v>948</v>
      </c>
      <c r="C969" s="66">
        <v>3219</v>
      </c>
      <c r="D969" s="28">
        <v>3219</v>
      </c>
      <c r="E969" s="28" t="s">
        <v>1276</v>
      </c>
      <c r="F969" s="28" t="s">
        <v>14</v>
      </c>
      <c r="G969" s="28" t="s">
        <v>1888</v>
      </c>
      <c r="H969" s="28" t="s">
        <v>1892</v>
      </c>
      <c r="I969" s="30"/>
      <c r="J969" s="28" t="s">
        <v>1902</v>
      </c>
      <c r="K969" s="28" t="s">
        <v>2761</v>
      </c>
      <c r="L969" s="28"/>
      <c r="M969" s="28"/>
      <c r="N969" s="31">
        <v>282659311090</v>
      </c>
      <c r="O969" s="31" t="s">
        <v>4521</v>
      </c>
      <c r="P969" s="28">
        <v>9949301855</v>
      </c>
      <c r="Q969" s="28" t="s">
        <v>2762</v>
      </c>
      <c r="R969" s="28" t="s">
        <v>93</v>
      </c>
      <c r="S969" s="49"/>
      <c r="T969" s="28">
        <v>170</v>
      </c>
      <c r="U969" s="49"/>
      <c r="V969" s="47">
        <v>20000</v>
      </c>
      <c r="W969" s="47">
        <v>10000</v>
      </c>
      <c r="X969" s="47">
        <v>10000</v>
      </c>
      <c r="Y969" s="47">
        <v>0</v>
      </c>
      <c r="Z969" s="49"/>
      <c r="AA969" s="41">
        <v>0</v>
      </c>
      <c r="AB969" s="41">
        <v>0</v>
      </c>
      <c r="AC969" s="41">
        <v>0</v>
      </c>
      <c r="AD969" s="41">
        <v>0</v>
      </c>
      <c r="AE969" s="49"/>
      <c r="AF969" s="43">
        <v>9000</v>
      </c>
      <c r="AG969" s="43">
        <v>0</v>
      </c>
      <c r="AH969" s="43">
        <v>2000</v>
      </c>
      <c r="AI969" s="43">
        <v>-2000</v>
      </c>
      <c r="AJ969" s="49"/>
      <c r="AK969" s="45">
        <v>11000</v>
      </c>
      <c r="AL969" s="45">
        <v>10000</v>
      </c>
      <c r="AM969" s="45">
        <v>8000</v>
      </c>
      <c r="AN969" s="45">
        <v>2000</v>
      </c>
      <c r="AO969" s="49"/>
      <c r="AP969" s="28">
        <v>11000</v>
      </c>
      <c r="AQ969" s="28" t="s">
        <v>4422</v>
      </c>
      <c r="AR969" s="28" t="s">
        <v>4422</v>
      </c>
      <c r="AS969" s="49"/>
      <c r="AT969" s="31">
        <v>100</v>
      </c>
      <c r="AU969" s="31">
        <v>80</v>
      </c>
      <c r="AV969" s="60">
        <v>44663</v>
      </c>
    </row>
    <row r="970" spans="1:48" x14ac:dyDescent="0.35">
      <c r="A970" s="32" t="s">
        <v>5690</v>
      </c>
      <c r="B970" s="28">
        <v>949</v>
      </c>
      <c r="C970" s="28">
        <v>3220</v>
      </c>
      <c r="D970" s="28">
        <v>3220</v>
      </c>
      <c r="E970" s="35" t="s">
        <v>1277</v>
      </c>
      <c r="F970" s="35" t="s">
        <v>14</v>
      </c>
      <c r="G970" s="28" t="s">
        <v>1888</v>
      </c>
      <c r="H970" s="35" t="s">
        <v>1892</v>
      </c>
      <c r="I970" s="38"/>
      <c r="J970" s="35" t="s">
        <v>1926</v>
      </c>
      <c r="K970" s="35" t="s">
        <v>2872</v>
      </c>
      <c r="L970" s="35"/>
      <c r="M970" s="35"/>
      <c r="N970" s="37"/>
      <c r="O970" s="37" t="s">
        <v>2941</v>
      </c>
      <c r="P970" s="35">
        <v>9866116807</v>
      </c>
      <c r="Q970" s="35" t="s">
        <v>2762</v>
      </c>
      <c r="R970" s="35" t="s">
        <v>102</v>
      </c>
      <c r="S970" s="49"/>
      <c r="T970" s="35" t="s">
        <v>2937</v>
      </c>
      <c r="U970" s="49"/>
      <c r="V970" s="47">
        <v>30500</v>
      </c>
      <c r="W970" s="47">
        <v>30500</v>
      </c>
      <c r="X970" s="47">
        <v>10000</v>
      </c>
      <c r="Y970" s="47">
        <v>20500</v>
      </c>
      <c r="Z970" s="49"/>
      <c r="AA970" s="41">
        <v>10500</v>
      </c>
      <c r="AB970" s="41">
        <v>10500</v>
      </c>
      <c r="AC970" s="41">
        <v>10000</v>
      </c>
      <c r="AD970" s="41">
        <v>500</v>
      </c>
      <c r="AE970" s="49"/>
      <c r="AF970" s="43">
        <v>9000</v>
      </c>
      <c r="AG970" s="43">
        <v>9000</v>
      </c>
      <c r="AH970" s="43">
        <v>0</v>
      </c>
      <c r="AI970" s="43">
        <v>9000</v>
      </c>
      <c r="AJ970" s="49"/>
      <c r="AK970" s="45">
        <v>11000</v>
      </c>
      <c r="AL970" s="45">
        <v>11000</v>
      </c>
      <c r="AM970" s="45">
        <v>0</v>
      </c>
      <c r="AN970" s="45">
        <v>11000</v>
      </c>
      <c r="AO970" s="49"/>
      <c r="AP970" s="35">
        <v>11000</v>
      </c>
      <c r="AQ970" s="35" t="s">
        <v>4422</v>
      </c>
      <c r="AR970" s="35" t="s">
        <v>4422</v>
      </c>
      <c r="AS970" s="49"/>
      <c r="AT970" s="37">
        <v>32.786885245901637</v>
      </c>
      <c r="AU970" s="37">
        <v>0</v>
      </c>
      <c r="AV970" s="60">
        <v>44448</v>
      </c>
    </row>
    <row r="971" spans="1:48" x14ac:dyDescent="0.35">
      <c r="A971" s="32" t="s">
        <v>5689</v>
      </c>
      <c r="B971" s="28">
        <v>950</v>
      </c>
      <c r="C971" s="66">
        <v>3285</v>
      </c>
      <c r="D971" s="28">
        <v>3285</v>
      </c>
      <c r="E971" s="28" t="s">
        <v>1278</v>
      </c>
      <c r="F971" s="28" t="s">
        <v>14</v>
      </c>
      <c r="G971" s="28" t="s">
        <v>14</v>
      </c>
      <c r="H971" s="28" t="s">
        <v>1892</v>
      </c>
      <c r="I971" s="30"/>
      <c r="J971" s="28" t="s">
        <v>2503</v>
      </c>
      <c r="K971" s="28" t="s">
        <v>2761</v>
      </c>
      <c r="L971" s="28"/>
      <c r="M971" s="28"/>
      <c r="N971" s="31">
        <v>965135515042</v>
      </c>
      <c r="O971" s="31" t="s">
        <v>5412</v>
      </c>
      <c r="P971" s="28">
        <v>9703658205</v>
      </c>
      <c r="Q971" s="28" t="s">
        <v>2764</v>
      </c>
      <c r="R971" s="28" t="s">
        <v>83</v>
      </c>
      <c r="S971" s="49"/>
      <c r="T971" s="28" t="s">
        <v>2937</v>
      </c>
      <c r="U971" s="49"/>
      <c r="V971" s="47">
        <v>36000</v>
      </c>
      <c r="W971" s="47">
        <v>36000</v>
      </c>
      <c r="X971" s="47">
        <v>16000</v>
      </c>
      <c r="Y971" s="47">
        <v>20000</v>
      </c>
      <c r="Z971" s="49"/>
      <c r="AA971" s="41">
        <v>9000</v>
      </c>
      <c r="AB971" s="41">
        <v>9000</v>
      </c>
      <c r="AC971" s="41">
        <v>9000</v>
      </c>
      <c r="AD971" s="41">
        <v>0</v>
      </c>
      <c r="AE971" s="49"/>
      <c r="AF971" s="43">
        <v>9000</v>
      </c>
      <c r="AG971" s="43">
        <v>9000</v>
      </c>
      <c r="AH971" s="43">
        <v>0</v>
      </c>
      <c r="AI971" s="43">
        <v>9000</v>
      </c>
      <c r="AJ971" s="49"/>
      <c r="AK971" s="45">
        <v>18000</v>
      </c>
      <c r="AL971" s="45">
        <v>18000</v>
      </c>
      <c r="AM971" s="45">
        <v>7000</v>
      </c>
      <c r="AN971" s="45">
        <v>11000</v>
      </c>
      <c r="AO971" s="49"/>
      <c r="AP971" s="28">
        <v>11000</v>
      </c>
      <c r="AQ971" s="28">
        <v>7000</v>
      </c>
      <c r="AR971" s="28" t="s">
        <v>4422</v>
      </c>
      <c r="AS971" s="49"/>
      <c r="AT971" s="31">
        <v>44.444444444444443</v>
      </c>
      <c r="AU971" s="31">
        <v>38.888888888888893</v>
      </c>
      <c r="AV971" s="60">
        <v>44666</v>
      </c>
    </row>
    <row r="972" spans="1:48" x14ac:dyDescent="0.35">
      <c r="A972" s="32" t="s">
        <v>5690</v>
      </c>
      <c r="B972" s="28">
        <v>951</v>
      </c>
      <c r="C972" s="28">
        <v>3222</v>
      </c>
      <c r="D972" s="28">
        <v>3222</v>
      </c>
      <c r="E972" s="35" t="s">
        <v>1279</v>
      </c>
      <c r="F972" s="35" t="s">
        <v>14</v>
      </c>
      <c r="G972" s="28" t="s">
        <v>1888</v>
      </c>
      <c r="H972" s="35" t="s">
        <v>1892</v>
      </c>
      <c r="I972" s="38"/>
      <c r="J972" s="35" t="s">
        <v>2504</v>
      </c>
      <c r="K972" s="35" t="s">
        <v>2872</v>
      </c>
      <c r="L972" s="35"/>
      <c r="M972" s="35"/>
      <c r="N972" s="37"/>
      <c r="O972" s="37" t="s">
        <v>2941</v>
      </c>
      <c r="P972" s="35">
        <v>9440084276</v>
      </c>
      <c r="Q972" s="35" t="s">
        <v>2764</v>
      </c>
      <c r="R972" s="35" t="s">
        <v>41</v>
      </c>
      <c r="S972" s="49"/>
      <c r="T972" s="35" t="s">
        <v>2937</v>
      </c>
      <c r="U972" s="49"/>
      <c r="V972" s="47">
        <v>46500</v>
      </c>
      <c r="W972" s="47">
        <v>46500</v>
      </c>
      <c r="X972" s="47">
        <v>19500</v>
      </c>
      <c r="Y972" s="47">
        <v>27000</v>
      </c>
      <c r="Z972" s="49"/>
      <c r="AA972" s="41">
        <v>19500</v>
      </c>
      <c r="AB972" s="41">
        <v>19500</v>
      </c>
      <c r="AC972" s="41">
        <v>19500</v>
      </c>
      <c r="AD972" s="41">
        <v>0</v>
      </c>
      <c r="AE972" s="49"/>
      <c r="AF972" s="43">
        <v>9000</v>
      </c>
      <c r="AG972" s="43">
        <v>9000</v>
      </c>
      <c r="AH972" s="43">
        <v>0</v>
      </c>
      <c r="AI972" s="43">
        <v>9000</v>
      </c>
      <c r="AJ972" s="49"/>
      <c r="AK972" s="45">
        <v>18000</v>
      </c>
      <c r="AL972" s="45">
        <v>18000</v>
      </c>
      <c r="AM972" s="45">
        <v>0</v>
      </c>
      <c r="AN972" s="45">
        <v>18000</v>
      </c>
      <c r="AO972" s="49"/>
      <c r="AP972" s="35">
        <v>11000</v>
      </c>
      <c r="AQ972" s="35">
        <v>7000</v>
      </c>
      <c r="AR972" s="35" t="s">
        <v>4422</v>
      </c>
      <c r="AS972" s="49"/>
      <c r="AT972" s="37">
        <v>41.935483870967744</v>
      </c>
      <c r="AU972" s="37">
        <v>0</v>
      </c>
      <c r="AV972" s="60">
        <v>44453</v>
      </c>
    </row>
    <row r="973" spans="1:48" x14ac:dyDescent="0.35">
      <c r="A973" s="32" t="s">
        <v>5690</v>
      </c>
      <c r="B973" s="28">
        <v>952</v>
      </c>
      <c r="C973" s="28" t="s">
        <v>435</v>
      </c>
      <c r="D973" s="28" t="s">
        <v>435</v>
      </c>
      <c r="E973" s="35" t="s">
        <v>1280</v>
      </c>
      <c r="F973" s="35" t="s">
        <v>14</v>
      </c>
      <c r="G973" s="28" t="s">
        <v>1888</v>
      </c>
      <c r="H973" s="35" t="s">
        <v>1892</v>
      </c>
      <c r="I973" s="38"/>
      <c r="J973" s="35" t="s">
        <v>2030</v>
      </c>
      <c r="K973" s="35" t="s">
        <v>2872</v>
      </c>
      <c r="L973" s="35" t="s">
        <v>2834</v>
      </c>
      <c r="M973" s="35"/>
      <c r="N973" s="37"/>
      <c r="O973" s="37" t="s">
        <v>2941</v>
      </c>
      <c r="P973" s="35">
        <v>9515576101</v>
      </c>
      <c r="Q973" s="35" t="s">
        <v>2764</v>
      </c>
      <c r="R973" s="35" t="s">
        <v>188</v>
      </c>
      <c r="S973" s="49"/>
      <c r="T973" s="35" t="s">
        <v>2937</v>
      </c>
      <c r="U973" s="49"/>
      <c r="V973" s="47">
        <v>29500</v>
      </c>
      <c r="W973" s="47">
        <v>29500</v>
      </c>
      <c r="X973" s="47">
        <v>6000</v>
      </c>
      <c r="Y973" s="47">
        <v>23500</v>
      </c>
      <c r="Z973" s="49"/>
      <c r="AA973" s="41">
        <v>3500</v>
      </c>
      <c r="AB973" s="41">
        <v>3500</v>
      </c>
      <c r="AC973" s="41">
        <v>6000</v>
      </c>
      <c r="AD973" s="41">
        <v>-2500</v>
      </c>
      <c r="AE973" s="49"/>
      <c r="AF973" s="43">
        <v>9000</v>
      </c>
      <c r="AG973" s="43">
        <v>9000</v>
      </c>
      <c r="AH973" s="43">
        <v>0</v>
      </c>
      <c r="AI973" s="43">
        <v>9000</v>
      </c>
      <c r="AJ973" s="49"/>
      <c r="AK973" s="45">
        <v>17000</v>
      </c>
      <c r="AL973" s="45">
        <v>17000</v>
      </c>
      <c r="AM973" s="45">
        <v>0</v>
      </c>
      <c r="AN973" s="45">
        <v>17000</v>
      </c>
      <c r="AO973" s="49"/>
      <c r="AP973" s="35">
        <v>11000</v>
      </c>
      <c r="AQ973" s="35">
        <v>6000</v>
      </c>
      <c r="AR973" s="35" t="s">
        <v>4422</v>
      </c>
      <c r="AS973" s="49"/>
      <c r="AT973" s="37">
        <v>20.33898305084746</v>
      </c>
      <c r="AU973" s="37">
        <v>0</v>
      </c>
      <c r="AV973" s="60">
        <v>44615</v>
      </c>
    </row>
    <row r="974" spans="1:48" x14ac:dyDescent="0.35">
      <c r="A974" s="32" t="s">
        <v>5689</v>
      </c>
      <c r="B974" s="28">
        <v>953</v>
      </c>
      <c r="C974" s="66">
        <v>3373</v>
      </c>
      <c r="D974" s="28">
        <v>3373</v>
      </c>
      <c r="E974" s="28" t="s">
        <v>1281</v>
      </c>
      <c r="F974" s="28" t="s">
        <v>14</v>
      </c>
      <c r="G974" s="28" t="s">
        <v>14</v>
      </c>
      <c r="H974" s="28" t="s">
        <v>1893</v>
      </c>
      <c r="I974" s="30"/>
      <c r="J974" s="28" t="s">
        <v>2192</v>
      </c>
      <c r="K974" s="28" t="s">
        <v>2761</v>
      </c>
      <c r="L974" s="28"/>
      <c r="M974" s="28"/>
      <c r="N974" s="31">
        <v>694050494795</v>
      </c>
      <c r="O974" s="31" t="s">
        <v>5413</v>
      </c>
      <c r="P974" s="28">
        <v>6302832919</v>
      </c>
      <c r="Q974" s="28" t="s">
        <v>2762</v>
      </c>
      <c r="R974" s="28" t="s">
        <v>97</v>
      </c>
      <c r="S974" s="49"/>
      <c r="T974" s="28">
        <v>395</v>
      </c>
      <c r="U974" s="49"/>
      <c r="V974" s="47">
        <v>20000</v>
      </c>
      <c r="W974" s="47">
        <v>12000</v>
      </c>
      <c r="X974" s="47">
        <v>8000</v>
      </c>
      <c r="Y974" s="47">
        <v>4000</v>
      </c>
      <c r="Z974" s="49"/>
      <c r="AA974" s="41">
        <v>0</v>
      </c>
      <c r="AB974" s="41">
        <v>0</v>
      </c>
      <c r="AC974" s="41">
        <v>0</v>
      </c>
      <c r="AD974" s="41">
        <v>0</v>
      </c>
      <c r="AE974" s="49"/>
      <c r="AF974" s="43">
        <v>9000</v>
      </c>
      <c r="AG974" s="43">
        <v>3000</v>
      </c>
      <c r="AH974" s="43">
        <v>3000</v>
      </c>
      <c r="AI974" s="43">
        <v>0</v>
      </c>
      <c r="AJ974" s="49"/>
      <c r="AK974" s="45">
        <v>11000</v>
      </c>
      <c r="AL974" s="45">
        <v>9000</v>
      </c>
      <c r="AM974" s="45">
        <v>5000</v>
      </c>
      <c r="AN974" s="45">
        <v>4000</v>
      </c>
      <c r="AO974" s="49"/>
      <c r="AP974" s="28">
        <v>11000</v>
      </c>
      <c r="AQ974" s="28" t="s">
        <v>4422</v>
      </c>
      <c r="AR974" s="28" t="s">
        <v>4422</v>
      </c>
      <c r="AS974" s="49"/>
      <c r="AT974" s="31">
        <v>66.666666666666657</v>
      </c>
      <c r="AU974" s="31">
        <v>55.555555555555557</v>
      </c>
      <c r="AV974" s="60">
        <v>44610</v>
      </c>
    </row>
    <row r="975" spans="1:48" x14ac:dyDescent="0.35">
      <c r="A975" s="32" t="s">
        <v>5689</v>
      </c>
      <c r="B975" s="28">
        <v>954</v>
      </c>
      <c r="C975" s="66">
        <v>3286</v>
      </c>
      <c r="D975" s="28">
        <v>3286</v>
      </c>
      <c r="E975" s="28" t="s">
        <v>1282</v>
      </c>
      <c r="F975" s="28" t="s">
        <v>14</v>
      </c>
      <c r="G975" s="28" t="s">
        <v>14</v>
      </c>
      <c r="H975" s="28" t="s">
        <v>1893</v>
      </c>
      <c r="I975" s="30"/>
      <c r="J975" s="28" t="s">
        <v>1925</v>
      </c>
      <c r="K975" s="28" t="s">
        <v>2761</v>
      </c>
      <c r="L975" s="28"/>
      <c r="M975" s="28"/>
      <c r="N975" s="31">
        <v>519143589656</v>
      </c>
      <c r="O975" s="31" t="s">
        <v>5414</v>
      </c>
      <c r="P975" s="28">
        <v>9948942919</v>
      </c>
      <c r="Q975" s="28" t="s">
        <v>2764</v>
      </c>
      <c r="R975" s="28" t="s">
        <v>82</v>
      </c>
      <c r="S975" s="49"/>
      <c r="T975" s="28">
        <v>272</v>
      </c>
      <c r="U975" s="49"/>
      <c r="V975" s="47">
        <v>28500</v>
      </c>
      <c r="W975" s="47">
        <v>20500</v>
      </c>
      <c r="X975" s="47">
        <v>9500</v>
      </c>
      <c r="Y975" s="47">
        <v>11000</v>
      </c>
      <c r="Z975" s="49"/>
      <c r="AA975" s="41">
        <v>1500</v>
      </c>
      <c r="AB975" s="41">
        <v>1500</v>
      </c>
      <c r="AC975" s="41">
        <v>1000</v>
      </c>
      <c r="AD975" s="41">
        <v>500</v>
      </c>
      <c r="AE975" s="49"/>
      <c r="AF975" s="43">
        <v>9000</v>
      </c>
      <c r="AG975" s="43">
        <v>6000</v>
      </c>
      <c r="AH975" s="43">
        <v>6000</v>
      </c>
      <c r="AI975" s="43">
        <v>0</v>
      </c>
      <c r="AJ975" s="49"/>
      <c r="AK975" s="45">
        <v>18000</v>
      </c>
      <c r="AL975" s="45">
        <v>13000</v>
      </c>
      <c r="AM975" s="45">
        <v>2500</v>
      </c>
      <c r="AN975" s="45">
        <v>10500</v>
      </c>
      <c r="AO975" s="49"/>
      <c r="AP975" s="28">
        <v>11000</v>
      </c>
      <c r="AQ975" s="28">
        <v>7000</v>
      </c>
      <c r="AR975" s="28" t="s">
        <v>4422</v>
      </c>
      <c r="AS975" s="49"/>
      <c r="AT975" s="31">
        <v>46.341463414634148</v>
      </c>
      <c r="AU975" s="31">
        <v>19.230769230769234</v>
      </c>
      <c r="AV975" s="60">
        <v>44659</v>
      </c>
    </row>
    <row r="976" spans="1:48" x14ac:dyDescent="0.35">
      <c r="A976" s="32" t="s">
        <v>5689</v>
      </c>
      <c r="B976" s="28">
        <v>955</v>
      </c>
      <c r="C976" s="66">
        <v>3287</v>
      </c>
      <c r="D976" s="28">
        <v>3287</v>
      </c>
      <c r="E976" s="28" t="s">
        <v>1283</v>
      </c>
      <c r="F976" s="28" t="s">
        <v>14</v>
      </c>
      <c r="G976" s="28" t="s">
        <v>14</v>
      </c>
      <c r="H976" s="28" t="s">
        <v>1893</v>
      </c>
      <c r="I976" s="30"/>
      <c r="J976" s="28" t="s">
        <v>1220</v>
      </c>
      <c r="K976" s="28" t="s">
        <v>2761</v>
      </c>
      <c r="L976" s="28"/>
      <c r="M976" s="28"/>
      <c r="N976" s="31">
        <v>689857348153</v>
      </c>
      <c r="O976" s="31" t="s">
        <v>5415</v>
      </c>
      <c r="P976" s="28">
        <v>9963715186</v>
      </c>
      <c r="Q976" s="28" t="s">
        <v>2764</v>
      </c>
      <c r="R976" s="28" t="s">
        <v>83</v>
      </c>
      <c r="S976" s="49"/>
      <c r="T976" s="28">
        <v>319</v>
      </c>
      <c r="U976" s="49"/>
      <c r="V976" s="47">
        <v>33300</v>
      </c>
      <c r="W976" s="47">
        <v>15500</v>
      </c>
      <c r="X976" s="47">
        <v>2500</v>
      </c>
      <c r="Y976" s="47">
        <v>13000</v>
      </c>
      <c r="Z976" s="49"/>
      <c r="AA976" s="41">
        <v>6300</v>
      </c>
      <c r="AB976" s="41">
        <v>2500</v>
      </c>
      <c r="AC976" s="41">
        <v>2500</v>
      </c>
      <c r="AD976" s="41">
        <v>0</v>
      </c>
      <c r="AE976" s="49"/>
      <c r="AF976" s="43">
        <v>9000</v>
      </c>
      <c r="AG976" s="43">
        <v>0</v>
      </c>
      <c r="AH976" s="43">
        <v>0</v>
      </c>
      <c r="AI976" s="43">
        <v>0</v>
      </c>
      <c r="AJ976" s="49"/>
      <c r="AK976" s="45">
        <v>18000</v>
      </c>
      <c r="AL976" s="45">
        <v>13000</v>
      </c>
      <c r="AM976" s="45">
        <v>0</v>
      </c>
      <c r="AN976" s="45">
        <v>13000</v>
      </c>
      <c r="AO976" s="49"/>
      <c r="AP976" s="28">
        <v>11000</v>
      </c>
      <c r="AQ976" s="28">
        <v>7000</v>
      </c>
      <c r="AR976" s="28" t="s">
        <v>4422</v>
      </c>
      <c r="AS976" s="49"/>
      <c r="AT976" s="31">
        <v>16.129032258064516</v>
      </c>
      <c r="AU976" s="31">
        <v>0</v>
      </c>
      <c r="AV976" s="60">
        <v>44615</v>
      </c>
    </row>
    <row r="977" spans="1:48" x14ac:dyDescent="0.35">
      <c r="A977" s="32" t="s">
        <v>5690</v>
      </c>
      <c r="B977" s="28">
        <v>956</v>
      </c>
      <c r="C977" s="66">
        <v>3288</v>
      </c>
      <c r="D977" s="28">
        <v>3288</v>
      </c>
      <c r="E977" s="28" t="s">
        <v>1051</v>
      </c>
      <c r="F977" s="28" t="s">
        <v>14</v>
      </c>
      <c r="G977" s="28" t="s">
        <v>14</v>
      </c>
      <c r="H977" s="28" t="s">
        <v>1893</v>
      </c>
      <c r="I977" s="30"/>
      <c r="J977" s="28" t="s">
        <v>2505</v>
      </c>
      <c r="K977" s="28" t="s">
        <v>2761</v>
      </c>
      <c r="L977" s="28"/>
      <c r="M977" s="28"/>
      <c r="N977" s="31">
        <v>623229268261</v>
      </c>
      <c r="O977" s="31" t="s">
        <v>4522</v>
      </c>
      <c r="P977" s="28">
        <v>9666156676</v>
      </c>
      <c r="Q977" s="28" t="s">
        <v>2764</v>
      </c>
      <c r="R977" s="28" t="s">
        <v>83</v>
      </c>
      <c r="S977" s="49"/>
      <c r="T977" s="28" t="s">
        <v>2937</v>
      </c>
      <c r="U977" s="49"/>
      <c r="V977" s="47">
        <v>53000</v>
      </c>
      <c r="W977" s="47">
        <v>53000</v>
      </c>
      <c r="X977" s="47">
        <v>2000</v>
      </c>
      <c r="Y977" s="47">
        <v>51000</v>
      </c>
      <c r="Z977" s="49"/>
      <c r="AA977" s="41">
        <v>26000</v>
      </c>
      <c r="AB977" s="41">
        <v>26000</v>
      </c>
      <c r="AC977" s="41">
        <v>2000</v>
      </c>
      <c r="AD977" s="41">
        <v>24000</v>
      </c>
      <c r="AE977" s="49"/>
      <c r="AF977" s="43">
        <v>9000</v>
      </c>
      <c r="AG977" s="43">
        <v>9000</v>
      </c>
      <c r="AH977" s="43">
        <v>0</v>
      </c>
      <c r="AI977" s="43">
        <v>9000</v>
      </c>
      <c r="AJ977" s="49"/>
      <c r="AK977" s="45">
        <v>18000</v>
      </c>
      <c r="AL977" s="45">
        <v>18000</v>
      </c>
      <c r="AM977" s="45">
        <v>0</v>
      </c>
      <c r="AN977" s="45">
        <v>18000</v>
      </c>
      <c r="AO977" s="49"/>
      <c r="AP977" s="28">
        <v>11000</v>
      </c>
      <c r="AQ977" s="28">
        <v>7000</v>
      </c>
      <c r="AR977" s="28" t="s">
        <v>4422</v>
      </c>
      <c r="AS977" s="49"/>
      <c r="AT977" s="31">
        <v>3.7735849056603774</v>
      </c>
      <c r="AU977" s="31">
        <v>0</v>
      </c>
      <c r="AV977" s="60">
        <v>44617</v>
      </c>
    </row>
    <row r="978" spans="1:48" x14ac:dyDescent="0.35">
      <c r="A978" s="32" t="s">
        <v>5690</v>
      </c>
      <c r="B978" s="28">
        <v>957</v>
      </c>
      <c r="C978" s="28">
        <v>3289</v>
      </c>
      <c r="D978" s="28">
        <v>3289</v>
      </c>
      <c r="E978" s="28" t="s">
        <v>1284</v>
      </c>
      <c r="F978" s="28" t="s">
        <v>14</v>
      </c>
      <c r="G978" s="28" t="s">
        <v>14</v>
      </c>
      <c r="H978" s="28" t="s">
        <v>1893</v>
      </c>
      <c r="I978" s="30"/>
      <c r="J978" s="28" t="s">
        <v>1946</v>
      </c>
      <c r="K978" s="28" t="s">
        <v>2761</v>
      </c>
      <c r="L978" s="28"/>
      <c r="M978" s="28"/>
      <c r="N978" s="31">
        <v>423765635903</v>
      </c>
      <c r="O978" s="31" t="s">
        <v>4523</v>
      </c>
      <c r="P978" s="28">
        <v>9948810342</v>
      </c>
      <c r="Q978" s="28" t="s">
        <v>2764</v>
      </c>
      <c r="R978" s="28" t="s">
        <v>67</v>
      </c>
      <c r="S978" s="49"/>
      <c r="T978" s="28">
        <v>186</v>
      </c>
      <c r="U978" s="49"/>
      <c r="V978" s="47">
        <v>29500</v>
      </c>
      <c r="W978" s="47">
        <v>21500</v>
      </c>
      <c r="X978" s="47">
        <v>21500</v>
      </c>
      <c r="Y978" s="47">
        <v>0</v>
      </c>
      <c r="Z978" s="49"/>
      <c r="AA978" s="41">
        <v>1500</v>
      </c>
      <c r="AB978" s="41">
        <v>1500</v>
      </c>
      <c r="AC978" s="41">
        <v>1500</v>
      </c>
      <c r="AD978" s="41">
        <v>0</v>
      </c>
      <c r="AE978" s="49"/>
      <c r="AF978" s="43">
        <v>9000</v>
      </c>
      <c r="AG978" s="43">
        <v>4000</v>
      </c>
      <c r="AH978" s="43">
        <v>4000</v>
      </c>
      <c r="AI978" s="43">
        <v>0</v>
      </c>
      <c r="AJ978" s="49"/>
      <c r="AK978" s="45">
        <v>19000</v>
      </c>
      <c r="AL978" s="45">
        <v>16000</v>
      </c>
      <c r="AM978" s="45">
        <v>16000</v>
      </c>
      <c r="AN978" s="45">
        <v>0</v>
      </c>
      <c r="AO978" s="49"/>
      <c r="AP978" s="28">
        <v>11000</v>
      </c>
      <c r="AQ978" s="28">
        <v>8000</v>
      </c>
      <c r="AR978" s="28" t="s">
        <v>4422</v>
      </c>
      <c r="AS978" s="49"/>
      <c r="AT978" s="31">
        <v>100</v>
      </c>
      <c r="AU978" s="31">
        <v>100</v>
      </c>
      <c r="AV978" s="60">
        <v>44623</v>
      </c>
    </row>
    <row r="979" spans="1:48" x14ac:dyDescent="0.35">
      <c r="A979" s="32" t="s">
        <v>5689</v>
      </c>
      <c r="B979" s="28">
        <v>958</v>
      </c>
      <c r="C979" s="66">
        <v>3360</v>
      </c>
      <c r="D979" s="28">
        <v>3360</v>
      </c>
      <c r="E979" s="28" t="s">
        <v>1285</v>
      </c>
      <c r="F979" s="28" t="s">
        <v>14</v>
      </c>
      <c r="G979" s="28" t="s">
        <v>14</v>
      </c>
      <c r="H979" s="28" t="s">
        <v>1893</v>
      </c>
      <c r="I979" s="30"/>
      <c r="J979" s="28" t="s">
        <v>2506</v>
      </c>
      <c r="K979" s="28" t="s">
        <v>2761</v>
      </c>
      <c r="L979" s="28" t="s">
        <v>2834</v>
      </c>
      <c r="M979" s="28"/>
      <c r="N979" s="31">
        <v>950739488732</v>
      </c>
      <c r="O979" s="31" t="s">
        <v>5416</v>
      </c>
      <c r="P979" s="28">
        <v>7337063990</v>
      </c>
      <c r="Q979" s="28" t="s">
        <v>2764</v>
      </c>
      <c r="R979" s="28" t="s">
        <v>56</v>
      </c>
      <c r="S979" s="49"/>
      <c r="T979" s="28" t="s">
        <v>2937</v>
      </c>
      <c r="U979" s="49"/>
      <c r="V979" s="47">
        <v>28000</v>
      </c>
      <c r="W979" s="47">
        <v>28000</v>
      </c>
      <c r="X979" s="47">
        <v>4000</v>
      </c>
      <c r="Y979" s="47">
        <v>24000</v>
      </c>
      <c r="Z979" s="49"/>
      <c r="AA979" s="41">
        <v>0</v>
      </c>
      <c r="AB979" s="41">
        <v>0</v>
      </c>
      <c r="AC979" s="41">
        <v>0</v>
      </c>
      <c r="AD979" s="41">
        <v>0</v>
      </c>
      <c r="AE979" s="49"/>
      <c r="AF979" s="43">
        <v>9000</v>
      </c>
      <c r="AG979" s="43">
        <v>9000</v>
      </c>
      <c r="AH979" s="43">
        <v>4000</v>
      </c>
      <c r="AI979" s="43">
        <v>5000</v>
      </c>
      <c r="AJ979" s="49"/>
      <c r="AK979" s="45">
        <v>19000</v>
      </c>
      <c r="AL979" s="45">
        <v>19000</v>
      </c>
      <c r="AM979" s="45">
        <v>0</v>
      </c>
      <c r="AN979" s="45">
        <v>19000</v>
      </c>
      <c r="AO979" s="49"/>
      <c r="AP979" s="28">
        <v>11000</v>
      </c>
      <c r="AQ979" s="28">
        <v>8000</v>
      </c>
      <c r="AR979" s="28" t="s">
        <v>4422</v>
      </c>
      <c r="AS979" s="49"/>
      <c r="AT979" s="31">
        <v>14.285714285714285</v>
      </c>
      <c r="AU979" s="31">
        <v>0</v>
      </c>
      <c r="AV979" s="60">
        <v>44637</v>
      </c>
    </row>
    <row r="980" spans="1:48" x14ac:dyDescent="0.35">
      <c r="A980" s="32" t="s">
        <v>5689</v>
      </c>
      <c r="B980" s="28">
        <v>959</v>
      </c>
      <c r="C980" s="66">
        <v>3290</v>
      </c>
      <c r="D980" s="28">
        <v>3290</v>
      </c>
      <c r="E980" s="28" t="s">
        <v>1286</v>
      </c>
      <c r="F980" s="28" t="s">
        <v>14</v>
      </c>
      <c r="G980" s="28" t="s">
        <v>14</v>
      </c>
      <c r="H980" s="28" t="s">
        <v>1893</v>
      </c>
      <c r="I980" s="30"/>
      <c r="J980" s="28" t="s">
        <v>2507</v>
      </c>
      <c r="K980" s="28" t="s">
        <v>2761</v>
      </c>
      <c r="L980" s="28"/>
      <c r="M980" s="28"/>
      <c r="N980" s="31">
        <v>565966643685</v>
      </c>
      <c r="O980" s="31" t="s">
        <v>5417</v>
      </c>
      <c r="P980" s="28">
        <v>9908376011</v>
      </c>
      <c r="Q980" s="28" t="s">
        <v>2762</v>
      </c>
      <c r="R980" s="28" t="s">
        <v>97</v>
      </c>
      <c r="S980" s="49"/>
      <c r="T980" s="28">
        <v>202</v>
      </c>
      <c r="U980" s="49"/>
      <c r="V980" s="47">
        <v>20000</v>
      </c>
      <c r="W980" s="47">
        <v>11500</v>
      </c>
      <c r="X980" s="47">
        <v>8000</v>
      </c>
      <c r="Y980" s="47">
        <v>3500</v>
      </c>
      <c r="Z980" s="49"/>
      <c r="AA980" s="41">
        <v>0</v>
      </c>
      <c r="AB980" s="41">
        <v>0</v>
      </c>
      <c r="AC980" s="41">
        <v>0</v>
      </c>
      <c r="AD980" s="41">
        <v>0</v>
      </c>
      <c r="AE980" s="49"/>
      <c r="AF980" s="43">
        <v>9000</v>
      </c>
      <c r="AG980" s="43">
        <v>3500</v>
      </c>
      <c r="AH980" s="43">
        <v>4000</v>
      </c>
      <c r="AI980" s="43">
        <v>-500</v>
      </c>
      <c r="AJ980" s="49"/>
      <c r="AK980" s="45">
        <v>11000</v>
      </c>
      <c r="AL980" s="45">
        <v>8000</v>
      </c>
      <c r="AM980" s="45">
        <v>4000</v>
      </c>
      <c r="AN980" s="45">
        <v>4000</v>
      </c>
      <c r="AO980" s="49"/>
      <c r="AP980" s="28">
        <v>11000</v>
      </c>
      <c r="AQ980" s="28" t="s">
        <v>4422</v>
      </c>
      <c r="AR980" s="28" t="s">
        <v>4422</v>
      </c>
      <c r="AS980" s="49"/>
      <c r="AT980" s="31">
        <v>69.565217391304344</v>
      </c>
      <c r="AU980" s="31">
        <v>50</v>
      </c>
      <c r="AV980" s="60">
        <v>44666</v>
      </c>
    </row>
    <row r="981" spans="1:48" x14ac:dyDescent="0.35">
      <c r="A981" s="32" t="s">
        <v>5689</v>
      </c>
      <c r="B981" s="28">
        <v>960</v>
      </c>
      <c r="C981" s="66">
        <v>3223</v>
      </c>
      <c r="D981" s="28">
        <v>3223</v>
      </c>
      <c r="E981" s="28" t="s">
        <v>1287</v>
      </c>
      <c r="F981" s="28" t="s">
        <v>14</v>
      </c>
      <c r="G981" s="28" t="s">
        <v>1888</v>
      </c>
      <c r="H981" s="28" t="s">
        <v>1893</v>
      </c>
      <c r="I981" s="30"/>
      <c r="J981" s="28" t="s">
        <v>2330</v>
      </c>
      <c r="K981" s="28" t="s">
        <v>2761</v>
      </c>
      <c r="L981" s="28"/>
      <c r="M981" s="28"/>
      <c r="N981" s="31">
        <v>337270228589</v>
      </c>
      <c r="O981" s="31" t="s">
        <v>5418</v>
      </c>
      <c r="P981" s="28">
        <v>9705399443</v>
      </c>
      <c r="Q981" s="28" t="s">
        <v>2764</v>
      </c>
      <c r="R981" s="28" t="s">
        <v>41</v>
      </c>
      <c r="S981" s="49"/>
      <c r="T981" s="28" t="s">
        <v>2937</v>
      </c>
      <c r="U981" s="49"/>
      <c r="V981" s="47">
        <v>33000</v>
      </c>
      <c r="W981" s="47">
        <v>33000</v>
      </c>
      <c r="X981" s="47">
        <v>0</v>
      </c>
      <c r="Y981" s="47">
        <v>33000</v>
      </c>
      <c r="Z981" s="49"/>
      <c r="AA981" s="41">
        <v>6000</v>
      </c>
      <c r="AB981" s="41">
        <v>6000</v>
      </c>
      <c r="AC981" s="41">
        <v>0</v>
      </c>
      <c r="AD981" s="41">
        <v>6000</v>
      </c>
      <c r="AE981" s="49"/>
      <c r="AF981" s="43">
        <v>9000</v>
      </c>
      <c r="AG981" s="43">
        <v>9000</v>
      </c>
      <c r="AH981" s="43">
        <v>0</v>
      </c>
      <c r="AI981" s="43">
        <v>9000</v>
      </c>
      <c r="AJ981" s="49"/>
      <c r="AK981" s="45">
        <v>18000</v>
      </c>
      <c r="AL981" s="45">
        <v>18000</v>
      </c>
      <c r="AM981" s="45">
        <v>0</v>
      </c>
      <c r="AN981" s="45">
        <v>18000</v>
      </c>
      <c r="AO981" s="49"/>
      <c r="AP981" s="28">
        <v>11000</v>
      </c>
      <c r="AQ981" s="28">
        <v>7000</v>
      </c>
      <c r="AR981" s="28" t="s">
        <v>4422</v>
      </c>
      <c r="AS981" s="49"/>
      <c r="AT981" s="31">
        <v>0</v>
      </c>
      <c r="AU981" s="31">
        <v>0</v>
      </c>
      <c r="AV981" s="60">
        <v>0</v>
      </c>
    </row>
    <row r="982" spans="1:48" x14ac:dyDescent="0.35">
      <c r="A982" s="32" t="s">
        <v>5689</v>
      </c>
      <c r="B982" s="28">
        <v>961</v>
      </c>
      <c r="C982" s="66">
        <v>3898</v>
      </c>
      <c r="D982" s="28" t="s">
        <v>4930</v>
      </c>
      <c r="E982" s="28" t="s">
        <v>1288</v>
      </c>
      <c r="F982" s="28" t="s">
        <v>14</v>
      </c>
      <c r="G982" s="28" t="s">
        <v>1888</v>
      </c>
      <c r="H982" s="28" t="s">
        <v>1893</v>
      </c>
      <c r="I982" s="30"/>
      <c r="J982" s="28" t="s">
        <v>2508</v>
      </c>
      <c r="K982" s="28" t="s">
        <v>2761</v>
      </c>
      <c r="L982" s="28"/>
      <c r="M982" s="28"/>
      <c r="N982" s="31">
        <v>260346054659</v>
      </c>
      <c r="O982" s="31" t="s">
        <v>5419</v>
      </c>
      <c r="P982" s="28">
        <v>6303308836</v>
      </c>
      <c r="Q982" s="28" t="s">
        <v>2764</v>
      </c>
      <c r="R982" s="28" t="s">
        <v>56</v>
      </c>
      <c r="S982" s="49"/>
      <c r="T982" s="28">
        <v>281</v>
      </c>
      <c r="U982" s="49"/>
      <c r="V982" s="47">
        <v>38000</v>
      </c>
      <c r="W982" s="47">
        <v>21000</v>
      </c>
      <c r="X982" s="47">
        <v>10000</v>
      </c>
      <c r="Y982" s="47">
        <v>11000</v>
      </c>
      <c r="Z982" s="49"/>
      <c r="AA982" s="41">
        <v>10000</v>
      </c>
      <c r="AB982" s="41">
        <v>7000</v>
      </c>
      <c r="AC982" s="41">
        <v>7000</v>
      </c>
      <c r="AD982" s="41">
        <v>0</v>
      </c>
      <c r="AE982" s="49"/>
      <c r="AF982" s="43">
        <v>9000</v>
      </c>
      <c r="AG982" s="43">
        <v>0</v>
      </c>
      <c r="AH982" s="43">
        <v>0</v>
      </c>
      <c r="AI982" s="43">
        <v>0</v>
      </c>
      <c r="AJ982" s="49"/>
      <c r="AK982" s="45">
        <v>19000</v>
      </c>
      <c r="AL982" s="45">
        <v>14000</v>
      </c>
      <c r="AM982" s="45">
        <v>3000</v>
      </c>
      <c r="AN982" s="45">
        <v>11000</v>
      </c>
      <c r="AO982" s="49"/>
      <c r="AP982" s="28">
        <v>11000</v>
      </c>
      <c r="AQ982" s="28">
        <v>8000</v>
      </c>
      <c r="AR982" s="28" t="s">
        <v>4422</v>
      </c>
      <c r="AS982" s="49"/>
      <c r="AT982" s="31">
        <v>47.619047619047613</v>
      </c>
      <c r="AU982" s="31">
        <v>21.428571428571427</v>
      </c>
      <c r="AV982" s="60">
        <v>44659</v>
      </c>
    </row>
    <row r="983" spans="1:48" x14ac:dyDescent="0.35">
      <c r="A983" s="32" t="s">
        <v>5689</v>
      </c>
      <c r="B983" s="28">
        <v>962</v>
      </c>
      <c r="C983" s="66">
        <v>3291</v>
      </c>
      <c r="D983" s="28">
        <v>3291</v>
      </c>
      <c r="E983" s="28" t="s">
        <v>1289</v>
      </c>
      <c r="F983" s="28" t="s">
        <v>14</v>
      </c>
      <c r="G983" s="28" t="s">
        <v>14</v>
      </c>
      <c r="H983" s="28" t="s">
        <v>1893</v>
      </c>
      <c r="I983" s="30"/>
      <c r="J983" s="28" t="s">
        <v>2303</v>
      </c>
      <c r="K983" s="28" t="s">
        <v>2761</v>
      </c>
      <c r="L983" s="28"/>
      <c r="M983" s="28"/>
      <c r="N983" s="31">
        <v>889215252687</v>
      </c>
      <c r="O983" s="31" t="s">
        <v>5420</v>
      </c>
      <c r="P983" s="28">
        <v>7013569665</v>
      </c>
      <c r="Q983" s="28" t="s">
        <v>2764</v>
      </c>
      <c r="R983" s="28" t="s">
        <v>43</v>
      </c>
      <c r="S983" s="49"/>
      <c r="T983" s="28" t="s">
        <v>2937</v>
      </c>
      <c r="U983" s="49"/>
      <c r="V983" s="47">
        <v>27000</v>
      </c>
      <c r="W983" s="47">
        <v>27000</v>
      </c>
      <c r="X983" s="47">
        <v>2000</v>
      </c>
      <c r="Y983" s="47">
        <v>25000</v>
      </c>
      <c r="Z983" s="49"/>
      <c r="AA983" s="41">
        <v>0</v>
      </c>
      <c r="AB983" s="41">
        <v>0</v>
      </c>
      <c r="AC983" s="41">
        <v>0</v>
      </c>
      <c r="AD983" s="41">
        <v>0</v>
      </c>
      <c r="AE983" s="49"/>
      <c r="AF983" s="43">
        <v>9000</v>
      </c>
      <c r="AG983" s="43">
        <v>9000</v>
      </c>
      <c r="AH983" s="43">
        <v>1000</v>
      </c>
      <c r="AI983" s="43">
        <v>8000</v>
      </c>
      <c r="AJ983" s="49"/>
      <c r="AK983" s="45">
        <v>18000</v>
      </c>
      <c r="AL983" s="45">
        <v>18000</v>
      </c>
      <c r="AM983" s="45">
        <v>1000</v>
      </c>
      <c r="AN983" s="45">
        <v>17000</v>
      </c>
      <c r="AO983" s="49"/>
      <c r="AP983" s="28">
        <v>11000</v>
      </c>
      <c r="AQ983" s="28">
        <v>7000</v>
      </c>
      <c r="AR983" s="28" t="s">
        <v>4422</v>
      </c>
      <c r="AS983" s="49"/>
      <c r="AT983" s="31">
        <v>7.4074074074074066</v>
      </c>
      <c r="AU983" s="31">
        <v>5.5555555555555554</v>
      </c>
      <c r="AV983" s="60">
        <v>44613</v>
      </c>
    </row>
    <row r="984" spans="1:48" x14ac:dyDescent="0.35">
      <c r="A984" s="32" t="s">
        <v>5690</v>
      </c>
      <c r="B984" s="28">
        <v>963</v>
      </c>
      <c r="C984" s="28">
        <v>3292</v>
      </c>
      <c r="D984" s="28">
        <v>3292</v>
      </c>
      <c r="E984" s="35" t="s">
        <v>1290</v>
      </c>
      <c r="F984" s="35" t="s">
        <v>14</v>
      </c>
      <c r="G984" s="28" t="s">
        <v>14</v>
      </c>
      <c r="H984" s="35" t="s">
        <v>1893</v>
      </c>
      <c r="I984" s="38"/>
      <c r="J984" s="35" t="s">
        <v>2509</v>
      </c>
      <c r="K984" s="35" t="s">
        <v>2760</v>
      </c>
      <c r="L984" s="35"/>
      <c r="M984" s="35"/>
      <c r="N984" s="37"/>
      <c r="O984" s="37" t="s">
        <v>2941</v>
      </c>
      <c r="P984" s="35">
        <v>8978972496</v>
      </c>
      <c r="Q984" s="35" t="s">
        <v>2764</v>
      </c>
      <c r="R984" s="35" t="s">
        <v>83</v>
      </c>
      <c r="S984" s="49"/>
      <c r="T984" s="35" t="s">
        <v>2937</v>
      </c>
      <c r="U984" s="49"/>
      <c r="V984" s="47">
        <v>28000</v>
      </c>
      <c r="W984" s="47">
        <v>28000</v>
      </c>
      <c r="X984" s="47">
        <v>0</v>
      </c>
      <c r="Y984" s="47">
        <v>28000</v>
      </c>
      <c r="Z984" s="49"/>
      <c r="AA984" s="41">
        <v>1000</v>
      </c>
      <c r="AB984" s="41">
        <v>1000</v>
      </c>
      <c r="AC984" s="41">
        <v>0</v>
      </c>
      <c r="AD984" s="41">
        <v>1000</v>
      </c>
      <c r="AE984" s="49"/>
      <c r="AF984" s="43">
        <v>9000</v>
      </c>
      <c r="AG984" s="43">
        <v>9000</v>
      </c>
      <c r="AH984" s="43">
        <v>0</v>
      </c>
      <c r="AI984" s="43">
        <v>9000</v>
      </c>
      <c r="AJ984" s="49"/>
      <c r="AK984" s="45">
        <v>18000</v>
      </c>
      <c r="AL984" s="45">
        <v>18000</v>
      </c>
      <c r="AM984" s="45">
        <v>0</v>
      </c>
      <c r="AN984" s="45">
        <v>18000</v>
      </c>
      <c r="AO984" s="49"/>
      <c r="AP984" s="35">
        <v>11000</v>
      </c>
      <c r="AQ984" s="35">
        <v>7000</v>
      </c>
      <c r="AR984" s="35" t="s">
        <v>4422</v>
      </c>
      <c r="AS984" s="49"/>
      <c r="AT984" s="37">
        <v>0</v>
      </c>
      <c r="AU984" s="37">
        <v>0</v>
      </c>
      <c r="AV984" s="60">
        <v>0</v>
      </c>
    </row>
    <row r="985" spans="1:48" x14ac:dyDescent="0.35">
      <c r="A985" s="32" t="s">
        <v>5689</v>
      </c>
      <c r="B985" s="28">
        <v>964</v>
      </c>
      <c r="C985" s="66">
        <v>3293</v>
      </c>
      <c r="D985" s="28">
        <v>3293</v>
      </c>
      <c r="E985" s="28" t="s">
        <v>1291</v>
      </c>
      <c r="F985" s="28" t="s">
        <v>14</v>
      </c>
      <c r="G985" s="28" t="s">
        <v>14</v>
      </c>
      <c r="H985" s="28" t="s">
        <v>1893</v>
      </c>
      <c r="I985" s="30"/>
      <c r="J985" s="28" t="s">
        <v>2305</v>
      </c>
      <c r="K985" s="28" t="s">
        <v>2761</v>
      </c>
      <c r="L985" s="28"/>
      <c r="M985" s="28"/>
      <c r="N985" s="31">
        <v>877373482620</v>
      </c>
      <c r="O985" s="31" t="s">
        <v>5421</v>
      </c>
      <c r="P985" s="28">
        <v>9553112741</v>
      </c>
      <c r="Q985" s="28" t="s">
        <v>2762</v>
      </c>
      <c r="R985" s="28" t="s">
        <v>71</v>
      </c>
      <c r="S985" s="49"/>
      <c r="T985" s="28">
        <v>200</v>
      </c>
      <c r="U985" s="49"/>
      <c r="V985" s="47">
        <v>20000</v>
      </c>
      <c r="W985" s="47">
        <v>10500</v>
      </c>
      <c r="X985" s="47">
        <v>8000</v>
      </c>
      <c r="Y985" s="47">
        <v>2500</v>
      </c>
      <c r="Z985" s="49"/>
      <c r="AA985" s="41">
        <v>0</v>
      </c>
      <c r="AB985" s="41">
        <v>0</v>
      </c>
      <c r="AC985" s="41">
        <v>0</v>
      </c>
      <c r="AD985" s="41">
        <v>0</v>
      </c>
      <c r="AE985" s="49"/>
      <c r="AF985" s="43">
        <v>9000</v>
      </c>
      <c r="AG985" s="43">
        <v>2000</v>
      </c>
      <c r="AH985" s="43">
        <v>2000</v>
      </c>
      <c r="AI985" s="43">
        <v>0</v>
      </c>
      <c r="AJ985" s="49"/>
      <c r="AK985" s="45">
        <v>11000</v>
      </c>
      <c r="AL985" s="45">
        <v>8500</v>
      </c>
      <c r="AM985" s="45">
        <v>6000</v>
      </c>
      <c r="AN985" s="45">
        <v>2500</v>
      </c>
      <c r="AO985" s="49"/>
      <c r="AP985" s="28">
        <v>11000</v>
      </c>
      <c r="AQ985" s="28" t="s">
        <v>4422</v>
      </c>
      <c r="AR985" s="28" t="s">
        <v>4422</v>
      </c>
      <c r="AS985" s="49"/>
      <c r="AT985" s="31">
        <v>76.19047619047619</v>
      </c>
      <c r="AU985" s="31">
        <v>70.588235294117652</v>
      </c>
      <c r="AV985" s="60">
        <v>44672</v>
      </c>
    </row>
    <row r="986" spans="1:48" x14ac:dyDescent="0.35">
      <c r="A986" s="32" t="s">
        <v>5689</v>
      </c>
      <c r="B986" s="28">
        <v>965</v>
      </c>
      <c r="C986" s="66">
        <v>3224</v>
      </c>
      <c r="D986" s="28">
        <v>3224</v>
      </c>
      <c r="E986" s="28" t="s">
        <v>1292</v>
      </c>
      <c r="F986" s="28" t="s">
        <v>14</v>
      </c>
      <c r="G986" s="28" t="s">
        <v>1888</v>
      </c>
      <c r="H986" s="28" t="s">
        <v>1893</v>
      </c>
      <c r="I986" s="30"/>
      <c r="J986" s="28" t="s">
        <v>1897</v>
      </c>
      <c r="K986" s="28" t="s">
        <v>2761</v>
      </c>
      <c r="L986" s="28"/>
      <c r="M986" s="28"/>
      <c r="N986" s="31">
        <v>838125392595</v>
      </c>
      <c r="O986" s="31" t="s">
        <v>5422</v>
      </c>
      <c r="P986" s="28">
        <v>9640907197</v>
      </c>
      <c r="Q986" s="28" t="s">
        <v>2764</v>
      </c>
      <c r="R986" s="28" t="s">
        <v>61</v>
      </c>
      <c r="S986" s="49"/>
      <c r="T986" s="28">
        <v>340</v>
      </c>
      <c r="U986" s="49"/>
      <c r="V986" s="47">
        <v>27000</v>
      </c>
      <c r="W986" s="47">
        <v>14000</v>
      </c>
      <c r="X986" s="47">
        <v>14000</v>
      </c>
      <c r="Y986" s="47">
        <v>0</v>
      </c>
      <c r="Z986" s="49"/>
      <c r="AA986" s="41">
        <v>0</v>
      </c>
      <c r="AB986" s="41">
        <v>0</v>
      </c>
      <c r="AC986" s="41">
        <v>0</v>
      </c>
      <c r="AD986" s="41">
        <v>0</v>
      </c>
      <c r="AE986" s="49"/>
      <c r="AF986" s="43">
        <v>9000</v>
      </c>
      <c r="AG986" s="43">
        <v>2000</v>
      </c>
      <c r="AH986" s="43">
        <v>12000</v>
      </c>
      <c r="AI986" s="43">
        <v>-10000</v>
      </c>
      <c r="AJ986" s="49"/>
      <c r="AK986" s="45">
        <v>18000</v>
      </c>
      <c r="AL986" s="45">
        <v>12000</v>
      </c>
      <c r="AM986" s="45">
        <v>2000</v>
      </c>
      <c r="AN986" s="45">
        <v>10000</v>
      </c>
      <c r="AO986" s="49"/>
      <c r="AP986" s="28">
        <v>11000</v>
      </c>
      <c r="AQ986" s="28">
        <v>7000</v>
      </c>
      <c r="AR986" s="28" t="s">
        <v>4422</v>
      </c>
      <c r="AS986" s="49"/>
      <c r="AT986" s="31">
        <v>100</v>
      </c>
      <c r="AU986" s="31">
        <v>16.666666666666664</v>
      </c>
      <c r="AV986" s="60">
        <v>44664</v>
      </c>
    </row>
    <row r="987" spans="1:48" x14ac:dyDescent="0.35">
      <c r="A987" s="32" t="s">
        <v>5689</v>
      </c>
      <c r="B987" s="28">
        <v>966</v>
      </c>
      <c r="C987" s="28">
        <v>3225</v>
      </c>
      <c r="D987" s="28">
        <v>3225</v>
      </c>
      <c r="E987" s="35" t="s">
        <v>1158</v>
      </c>
      <c r="F987" s="35" t="s">
        <v>14</v>
      </c>
      <c r="G987" s="28" t="s">
        <v>1888</v>
      </c>
      <c r="H987" s="35" t="s">
        <v>1893</v>
      </c>
      <c r="I987" s="38"/>
      <c r="J987" s="35" t="s">
        <v>1935</v>
      </c>
      <c r="K987" s="35" t="s">
        <v>2760</v>
      </c>
      <c r="L987" s="35"/>
      <c r="M987" s="35"/>
      <c r="N987" s="37"/>
      <c r="O987" s="37" t="s">
        <v>2941</v>
      </c>
      <c r="P987" s="35">
        <v>8019210375</v>
      </c>
      <c r="Q987" s="35" t="s">
        <v>2762</v>
      </c>
      <c r="R987" s="35" t="s">
        <v>44</v>
      </c>
      <c r="S987" s="49"/>
      <c r="T987" s="35" t="s">
        <v>2937</v>
      </c>
      <c r="U987" s="49"/>
      <c r="V987" s="47">
        <v>22000</v>
      </c>
      <c r="W987" s="47">
        <v>22000</v>
      </c>
      <c r="X987" s="47">
        <v>2000</v>
      </c>
      <c r="Y987" s="47">
        <v>20000</v>
      </c>
      <c r="Z987" s="49"/>
      <c r="AA987" s="41">
        <v>2000</v>
      </c>
      <c r="AB987" s="41">
        <v>2000</v>
      </c>
      <c r="AC987" s="41">
        <v>2000</v>
      </c>
      <c r="AD987" s="41">
        <v>0</v>
      </c>
      <c r="AE987" s="49"/>
      <c r="AF987" s="43">
        <v>9000</v>
      </c>
      <c r="AG987" s="43">
        <v>9000</v>
      </c>
      <c r="AH987" s="43">
        <v>0</v>
      </c>
      <c r="AI987" s="43">
        <v>9000</v>
      </c>
      <c r="AJ987" s="49"/>
      <c r="AK987" s="45">
        <v>11000</v>
      </c>
      <c r="AL987" s="45">
        <v>11000</v>
      </c>
      <c r="AM987" s="45">
        <v>0</v>
      </c>
      <c r="AN987" s="45">
        <v>11000</v>
      </c>
      <c r="AO987" s="49"/>
      <c r="AP987" s="35">
        <v>11000</v>
      </c>
      <c r="AQ987" s="35" t="s">
        <v>4422</v>
      </c>
      <c r="AR987" s="35" t="s">
        <v>4422</v>
      </c>
      <c r="AS987" s="49"/>
      <c r="AT987" s="37">
        <v>9.0909090909090917</v>
      </c>
      <c r="AU987" s="37">
        <v>0</v>
      </c>
      <c r="AV987" s="60">
        <v>44348</v>
      </c>
    </row>
    <row r="988" spans="1:48" x14ac:dyDescent="0.35">
      <c r="A988" s="32" t="s">
        <v>5690</v>
      </c>
      <c r="B988" s="28">
        <v>967</v>
      </c>
      <c r="C988" s="66">
        <v>3888</v>
      </c>
      <c r="D988" s="28" t="s">
        <v>1870</v>
      </c>
      <c r="E988" s="28" t="s">
        <v>1293</v>
      </c>
      <c r="F988" s="28" t="s">
        <v>14</v>
      </c>
      <c r="G988" s="28" t="s">
        <v>1888</v>
      </c>
      <c r="H988" s="28" t="s">
        <v>1893</v>
      </c>
      <c r="I988" s="30"/>
      <c r="J988" s="28" t="s">
        <v>2347</v>
      </c>
      <c r="K988" s="28" t="s">
        <v>2761</v>
      </c>
      <c r="L988" s="28"/>
      <c r="M988" s="28"/>
      <c r="N988" s="31">
        <v>756563700053</v>
      </c>
      <c r="O988" s="31" t="s">
        <v>4524</v>
      </c>
      <c r="P988" s="28">
        <v>9848717653</v>
      </c>
      <c r="Q988" s="28" t="s">
        <v>2764</v>
      </c>
      <c r="R988" s="28" t="s">
        <v>108</v>
      </c>
      <c r="S988" s="49"/>
      <c r="T988" s="28">
        <v>24</v>
      </c>
      <c r="U988" s="49"/>
      <c r="V988" s="47">
        <v>28500</v>
      </c>
      <c r="W988" s="47">
        <v>15900</v>
      </c>
      <c r="X988" s="47">
        <v>14400</v>
      </c>
      <c r="Y988" s="47">
        <v>1500</v>
      </c>
      <c r="Z988" s="49"/>
      <c r="AA988" s="41">
        <v>1500</v>
      </c>
      <c r="AB988" s="41">
        <v>1500</v>
      </c>
      <c r="AC988" s="41">
        <v>1500</v>
      </c>
      <c r="AD988" s="41">
        <v>0</v>
      </c>
      <c r="AE988" s="49"/>
      <c r="AF988" s="43">
        <v>9000</v>
      </c>
      <c r="AG988" s="43">
        <v>0</v>
      </c>
      <c r="AH988" s="43">
        <v>0</v>
      </c>
      <c r="AI988" s="43">
        <v>0</v>
      </c>
      <c r="AJ988" s="49"/>
      <c r="AK988" s="45">
        <v>18000</v>
      </c>
      <c r="AL988" s="45">
        <v>14400</v>
      </c>
      <c r="AM988" s="45">
        <v>12900</v>
      </c>
      <c r="AN988" s="45">
        <v>1500</v>
      </c>
      <c r="AO988" s="49"/>
      <c r="AP988" s="28">
        <v>11000</v>
      </c>
      <c r="AQ988" s="28">
        <v>7000</v>
      </c>
      <c r="AR988" s="28" t="s">
        <v>4422</v>
      </c>
      <c r="AS988" s="49"/>
      <c r="AT988" s="31">
        <v>90.566037735849065</v>
      </c>
      <c r="AU988" s="31">
        <v>89.583333333333343</v>
      </c>
      <c r="AV988" s="60">
        <v>44658</v>
      </c>
    </row>
    <row r="989" spans="1:48" x14ac:dyDescent="0.35">
      <c r="A989" s="32" t="s">
        <v>5690</v>
      </c>
      <c r="B989" s="28">
        <v>968</v>
      </c>
      <c r="C989" s="28" t="s">
        <v>436</v>
      </c>
      <c r="D989" s="28" t="s">
        <v>436</v>
      </c>
      <c r="E989" s="35" t="s">
        <v>1294</v>
      </c>
      <c r="F989" s="35" t="s">
        <v>14</v>
      </c>
      <c r="G989" s="28" t="s">
        <v>1888</v>
      </c>
      <c r="H989" s="35" t="s">
        <v>1893</v>
      </c>
      <c r="I989" s="38"/>
      <c r="J989" s="35" t="s">
        <v>1786</v>
      </c>
      <c r="K989" s="35" t="s">
        <v>2872</v>
      </c>
      <c r="L989" s="35" t="s">
        <v>2834</v>
      </c>
      <c r="M989" s="35"/>
      <c r="N989" s="37"/>
      <c r="O989" s="37" t="s">
        <v>2941</v>
      </c>
      <c r="P989" s="35">
        <v>9505255831</v>
      </c>
      <c r="Q989" s="35" t="s">
        <v>2764</v>
      </c>
      <c r="R989" s="35" t="s">
        <v>82</v>
      </c>
      <c r="S989" s="49"/>
      <c r="T989" s="35" t="s">
        <v>2937</v>
      </c>
      <c r="U989" s="49"/>
      <c r="V989" s="47">
        <v>32000</v>
      </c>
      <c r="W989" s="47">
        <v>32000</v>
      </c>
      <c r="X989" s="47">
        <v>14500</v>
      </c>
      <c r="Y989" s="47">
        <v>17500</v>
      </c>
      <c r="Z989" s="49"/>
      <c r="AA989" s="41">
        <v>5000</v>
      </c>
      <c r="AB989" s="41">
        <v>5000</v>
      </c>
      <c r="AC989" s="41">
        <v>14500</v>
      </c>
      <c r="AD989" s="41">
        <v>-9500</v>
      </c>
      <c r="AE989" s="49"/>
      <c r="AF989" s="43">
        <v>9000</v>
      </c>
      <c r="AG989" s="43">
        <v>9000</v>
      </c>
      <c r="AH989" s="43">
        <v>0</v>
      </c>
      <c r="AI989" s="43">
        <v>9000</v>
      </c>
      <c r="AJ989" s="49"/>
      <c r="AK989" s="45">
        <v>18000</v>
      </c>
      <c r="AL989" s="45">
        <v>18000</v>
      </c>
      <c r="AM989" s="45">
        <v>0</v>
      </c>
      <c r="AN989" s="45">
        <v>18000</v>
      </c>
      <c r="AO989" s="49"/>
      <c r="AP989" s="35">
        <v>11000</v>
      </c>
      <c r="AQ989" s="35">
        <v>7000</v>
      </c>
      <c r="AR989" s="35" t="s">
        <v>4422</v>
      </c>
      <c r="AS989" s="49"/>
      <c r="AT989" s="37">
        <v>45.3125</v>
      </c>
      <c r="AU989" s="37">
        <v>0</v>
      </c>
      <c r="AV989" s="60">
        <v>44452</v>
      </c>
    </row>
    <row r="990" spans="1:48" x14ac:dyDescent="0.35">
      <c r="A990" s="32" t="s">
        <v>5690</v>
      </c>
      <c r="B990" s="28">
        <v>969</v>
      </c>
      <c r="C990" s="66">
        <v>3411</v>
      </c>
      <c r="D990" s="28">
        <v>3411</v>
      </c>
      <c r="E990" s="35" t="s">
        <v>1295</v>
      </c>
      <c r="F990" s="35" t="s">
        <v>14</v>
      </c>
      <c r="G990" s="28" t="s">
        <v>14</v>
      </c>
      <c r="H990" s="35" t="s">
        <v>1893</v>
      </c>
      <c r="I990" s="38"/>
      <c r="J990" s="35" t="s">
        <v>2487</v>
      </c>
      <c r="K990" s="35" t="s">
        <v>2760</v>
      </c>
      <c r="L990" s="35"/>
      <c r="M990" s="35"/>
      <c r="N990" s="37"/>
      <c r="O990" s="37" t="s">
        <v>2941</v>
      </c>
      <c r="P990" s="35">
        <v>9177290363</v>
      </c>
      <c r="Q990" s="35" t="s">
        <v>2767</v>
      </c>
      <c r="R990" s="35" t="s">
        <v>84</v>
      </c>
      <c r="S990" s="49"/>
      <c r="T990" s="35" t="s">
        <v>2937</v>
      </c>
      <c r="U990" s="49"/>
      <c r="V990" s="47">
        <v>43000</v>
      </c>
      <c r="W990" s="47">
        <v>43000</v>
      </c>
      <c r="X990" s="47">
        <v>0</v>
      </c>
      <c r="Y990" s="47">
        <v>43000</v>
      </c>
      <c r="Z990" s="49"/>
      <c r="AA990" s="41">
        <v>5000</v>
      </c>
      <c r="AB990" s="41">
        <v>5000</v>
      </c>
      <c r="AC990" s="41">
        <v>0</v>
      </c>
      <c r="AD990" s="41">
        <v>5000</v>
      </c>
      <c r="AE990" s="49"/>
      <c r="AF990" s="43">
        <v>9000</v>
      </c>
      <c r="AG990" s="43">
        <v>9000</v>
      </c>
      <c r="AH990" s="43">
        <v>0</v>
      </c>
      <c r="AI990" s="43">
        <v>9000</v>
      </c>
      <c r="AJ990" s="49"/>
      <c r="AK990" s="45">
        <v>29000</v>
      </c>
      <c r="AL990" s="45">
        <v>29000</v>
      </c>
      <c r="AM990" s="45">
        <v>0</v>
      </c>
      <c r="AN990" s="45">
        <v>29000</v>
      </c>
      <c r="AO990" s="49"/>
      <c r="AP990" s="35">
        <v>11000</v>
      </c>
      <c r="AQ990" s="35" t="s">
        <v>4422</v>
      </c>
      <c r="AR990" s="35">
        <v>18000</v>
      </c>
      <c r="AS990" s="49"/>
      <c r="AT990" s="37">
        <v>0</v>
      </c>
      <c r="AU990" s="37">
        <v>0</v>
      </c>
      <c r="AV990" s="60">
        <v>0</v>
      </c>
    </row>
    <row r="991" spans="1:48" x14ac:dyDescent="0.35">
      <c r="A991" s="32" t="s">
        <v>5690</v>
      </c>
      <c r="B991" s="28">
        <v>970</v>
      </c>
      <c r="C991" s="28">
        <v>3295</v>
      </c>
      <c r="D991" s="28">
        <v>3295</v>
      </c>
      <c r="E991" s="35" t="s">
        <v>1296</v>
      </c>
      <c r="F991" s="35" t="s">
        <v>14</v>
      </c>
      <c r="G991" s="28" t="s">
        <v>14</v>
      </c>
      <c r="H991" s="35" t="s">
        <v>1893</v>
      </c>
      <c r="I991" s="38"/>
      <c r="J991" s="35" t="s">
        <v>2510</v>
      </c>
      <c r="K991" s="35" t="s">
        <v>2760</v>
      </c>
      <c r="L991" s="35"/>
      <c r="M991" s="35"/>
      <c r="N991" s="37"/>
      <c r="O991" s="37" t="s">
        <v>2941</v>
      </c>
      <c r="P991" s="35">
        <v>9010876884</v>
      </c>
      <c r="Q991" s="35" t="s">
        <v>2764</v>
      </c>
      <c r="R991" s="35" t="s">
        <v>187</v>
      </c>
      <c r="S991" s="49"/>
      <c r="T991" s="35" t="s">
        <v>2937</v>
      </c>
      <c r="U991" s="49"/>
      <c r="V991" s="47">
        <v>28500</v>
      </c>
      <c r="W991" s="47">
        <v>28500</v>
      </c>
      <c r="X991" s="47">
        <v>0</v>
      </c>
      <c r="Y991" s="47">
        <v>28500</v>
      </c>
      <c r="Z991" s="49"/>
      <c r="AA991" s="41">
        <v>1500</v>
      </c>
      <c r="AB991" s="41">
        <v>1500</v>
      </c>
      <c r="AC991" s="41">
        <v>0</v>
      </c>
      <c r="AD991" s="41">
        <v>1500</v>
      </c>
      <c r="AE991" s="49"/>
      <c r="AF991" s="43">
        <v>9000</v>
      </c>
      <c r="AG991" s="43">
        <v>9000</v>
      </c>
      <c r="AH991" s="43">
        <v>0</v>
      </c>
      <c r="AI991" s="43">
        <v>9000</v>
      </c>
      <c r="AJ991" s="49"/>
      <c r="AK991" s="45">
        <v>18000</v>
      </c>
      <c r="AL991" s="45">
        <v>18000</v>
      </c>
      <c r="AM991" s="45">
        <v>0</v>
      </c>
      <c r="AN991" s="45">
        <v>18000</v>
      </c>
      <c r="AO991" s="49"/>
      <c r="AP991" s="35">
        <v>11000</v>
      </c>
      <c r="AQ991" s="35">
        <v>7000</v>
      </c>
      <c r="AR991" s="35" t="s">
        <v>4422</v>
      </c>
      <c r="AS991" s="49"/>
      <c r="AT991" s="37">
        <v>0</v>
      </c>
      <c r="AU991" s="37">
        <v>0</v>
      </c>
      <c r="AV991" s="60">
        <v>0</v>
      </c>
    </row>
    <row r="992" spans="1:48" x14ac:dyDescent="0.35">
      <c r="A992" s="32" t="s">
        <v>5689</v>
      </c>
      <c r="B992" s="28">
        <v>971</v>
      </c>
      <c r="C992" s="66">
        <v>3296</v>
      </c>
      <c r="D992" s="28">
        <v>3296</v>
      </c>
      <c r="E992" s="28" t="s">
        <v>1297</v>
      </c>
      <c r="F992" s="28" t="s">
        <v>14</v>
      </c>
      <c r="G992" s="28" t="s">
        <v>14</v>
      </c>
      <c r="H992" s="28" t="s">
        <v>1893</v>
      </c>
      <c r="I992" s="30"/>
      <c r="J992" s="28" t="s">
        <v>2331</v>
      </c>
      <c r="K992" s="28" t="s">
        <v>2761</v>
      </c>
      <c r="L992" s="28"/>
      <c r="M992" s="28"/>
      <c r="N992" s="31">
        <v>256967792397</v>
      </c>
      <c r="O992" s="31" t="s">
        <v>5423</v>
      </c>
      <c r="P992" s="28">
        <v>9666484475</v>
      </c>
      <c r="Q992" s="28" t="s">
        <v>2764</v>
      </c>
      <c r="R992" s="28" t="s">
        <v>68</v>
      </c>
      <c r="S992" s="49"/>
      <c r="T992" s="28" t="s">
        <v>2937</v>
      </c>
      <c r="U992" s="49"/>
      <c r="V992" s="47">
        <v>28000</v>
      </c>
      <c r="W992" s="47">
        <v>28000</v>
      </c>
      <c r="X992" s="47">
        <v>1000</v>
      </c>
      <c r="Y992" s="47">
        <v>27000</v>
      </c>
      <c r="Z992" s="49"/>
      <c r="AA992" s="41">
        <v>1000</v>
      </c>
      <c r="AB992" s="41">
        <v>1000</v>
      </c>
      <c r="AC992" s="41">
        <v>1000</v>
      </c>
      <c r="AD992" s="41">
        <v>0</v>
      </c>
      <c r="AE992" s="49"/>
      <c r="AF992" s="43">
        <v>9000</v>
      </c>
      <c r="AG992" s="43">
        <v>9000</v>
      </c>
      <c r="AH992" s="43">
        <v>0</v>
      </c>
      <c r="AI992" s="43">
        <v>9000</v>
      </c>
      <c r="AJ992" s="49"/>
      <c r="AK992" s="45">
        <v>18000</v>
      </c>
      <c r="AL992" s="45">
        <v>18000</v>
      </c>
      <c r="AM992" s="45">
        <v>0</v>
      </c>
      <c r="AN992" s="45">
        <v>18000</v>
      </c>
      <c r="AO992" s="49"/>
      <c r="AP992" s="28">
        <v>11000</v>
      </c>
      <c r="AQ992" s="28">
        <v>7000</v>
      </c>
      <c r="AR992" s="28" t="s">
        <v>4422</v>
      </c>
      <c r="AS992" s="49"/>
      <c r="AT992" s="31">
        <v>3.5714285714285712</v>
      </c>
      <c r="AU992" s="31">
        <v>0</v>
      </c>
      <c r="AV992" s="60">
        <v>44616</v>
      </c>
    </row>
    <row r="993" spans="1:48" x14ac:dyDescent="0.35">
      <c r="A993" s="32" t="s">
        <v>5689</v>
      </c>
      <c r="B993" s="28">
        <v>972</v>
      </c>
      <c r="C993" s="66">
        <v>3297</v>
      </c>
      <c r="D993" s="28">
        <v>3297</v>
      </c>
      <c r="E993" s="28" t="s">
        <v>1298</v>
      </c>
      <c r="F993" s="28" t="s">
        <v>14</v>
      </c>
      <c r="G993" s="28" t="s">
        <v>14</v>
      </c>
      <c r="H993" s="28" t="s">
        <v>1893</v>
      </c>
      <c r="I993" s="30"/>
      <c r="J993" s="28" t="s">
        <v>1949</v>
      </c>
      <c r="K993" s="28" t="s">
        <v>2761</v>
      </c>
      <c r="L993" s="28"/>
      <c r="M993" s="28"/>
      <c r="N993" s="31">
        <v>363948346856</v>
      </c>
      <c r="O993" s="31" t="s">
        <v>5424</v>
      </c>
      <c r="P993" s="28">
        <v>9848375811</v>
      </c>
      <c r="Q993" s="28" t="s">
        <v>2767</v>
      </c>
      <c r="R993" s="28" t="s">
        <v>61</v>
      </c>
      <c r="S993" s="49"/>
      <c r="T993" s="28">
        <v>412</v>
      </c>
      <c r="U993" s="49"/>
      <c r="V993" s="47">
        <v>38000</v>
      </c>
      <c r="W993" s="47">
        <v>25000</v>
      </c>
      <c r="X993" s="47">
        <v>15000</v>
      </c>
      <c r="Y993" s="47">
        <v>10000</v>
      </c>
      <c r="Z993" s="49"/>
      <c r="AA993" s="41">
        <v>0</v>
      </c>
      <c r="AB993" s="41">
        <v>0</v>
      </c>
      <c r="AC993" s="41">
        <v>7500</v>
      </c>
      <c r="AD993" s="41">
        <v>-7500</v>
      </c>
      <c r="AE993" s="49"/>
      <c r="AF993" s="43">
        <v>9000</v>
      </c>
      <c r="AG993" s="43">
        <v>5000</v>
      </c>
      <c r="AH993" s="43">
        <v>0</v>
      </c>
      <c r="AI993" s="43">
        <v>5000</v>
      </c>
      <c r="AJ993" s="49"/>
      <c r="AK993" s="45">
        <v>29000</v>
      </c>
      <c r="AL993" s="45">
        <v>20000</v>
      </c>
      <c r="AM993" s="45">
        <v>7500</v>
      </c>
      <c r="AN993" s="45">
        <v>12500</v>
      </c>
      <c r="AO993" s="49"/>
      <c r="AP993" s="28">
        <v>11000</v>
      </c>
      <c r="AQ993" s="28" t="s">
        <v>4422</v>
      </c>
      <c r="AR993" s="28">
        <v>18000</v>
      </c>
      <c r="AS993" s="49"/>
      <c r="AT993" s="31">
        <v>60</v>
      </c>
      <c r="AU993" s="31">
        <v>37.5</v>
      </c>
      <c r="AV993" s="60">
        <v>44673</v>
      </c>
    </row>
    <row r="994" spans="1:48" x14ac:dyDescent="0.35">
      <c r="A994" s="32" t="s">
        <v>5689</v>
      </c>
      <c r="B994" s="28">
        <v>973</v>
      </c>
      <c r="C994" s="66">
        <v>3886</v>
      </c>
      <c r="D994" s="28" t="s">
        <v>4931</v>
      </c>
      <c r="E994" s="28" t="s">
        <v>1299</v>
      </c>
      <c r="F994" s="28" t="s">
        <v>14</v>
      </c>
      <c r="G994" s="28" t="s">
        <v>14</v>
      </c>
      <c r="H994" s="28" t="s">
        <v>1893</v>
      </c>
      <c r="I994" s="30"/>
      <c r="J994" s="28" t="s">
        <v>1987</v>
      </c>
      <c r="K994" s="28" t="s">
        <v>2761</v>
      </c>
      <c r="L994" s="28"/>
      <c r="M994" s="28"/>
      <c r="N994" s="31">
        <v>882128469325</v>
      </c>
      <c r="O994" s="31" t="s">
        <v>5425</v>
      </c>
      <c r="P994" s="28">
        <v>8978142615</v>
      </c>
      <c r="Q994" s="28" t="s">
        <v>2762</v>
      </c>
      <c r="R994" s="28" t="s">
        <v>52</v>
      </c>
      <c r="S994" s="49"/>
      <c r="T994" s="28">
        <v>220</v>
      </c>
      <c r="U994" s="49"/>
      <c r="V994" s="47">
        <v>20500</v>
      </c>
      <c r="W994" s="47">
        <v>12500</v>
      </c>
      <c r="X994" s="47">
        <v>10500</v>
      </c>
      <c r="Y994" s="47">
        <v>2000</v>
      </c>
      <c r="Z994" s="49"/>
      <c r="AA994" s="41">
        <v>500</v>
      </c>
      <c r="AB994" s="41">
        <v>500</v>
      </c>
      <c r="AC994" s="41">
        <v>500</v>
      </c>
      <c r="AD994" s="41">
        <v>0</v>
      </c>
      <c r="AE994" s="49"/>
      <c r="AF994" s="43">
        <v>9000</v>
      </c>
      <c r="AG994" s="43">
        <v>3000</v>
      </c>
      <c r="AH994" s="43">
        <v>3000</v>
      </c>
      <c r="AI994" s="43">
        <v>0</v>
      </c>
      <c r="AJ994" s="49"/>
      <c r="AK994" s="45">
        <v>11000</v>
      </c>
      <c r="AL994" s="45">
        <v>9000</v>
      </c>
      <c r="AM994" s="45">
        <v>7000</v>
      </c>
      <c r="AN994" s="45">
        <v>2000</v>
      </c>
      <c r="AO994" s="49"/>
      <c r="AP994" s="28">
        <v>11000</v>
      </c>
      <c r="AQ994" s="28" t="s">
        <v>4422</v>
      </c>
      <c r="AR994" s="28" t="s">
        <v>4422</v>
      </c>
      <c r="AS994" s="49"/>
      <c r="AT994" s="31">
        <v>84</v>
      </c>
      <c r="AU994" s="31">
        <v>77.777777777777786</v>
      </c>
      <c r="AV994" s="60">
        <v>44667</v>
      </c>
    </row>
    <row r="995" spans="1:48" x14ac:dyDescent="0.35">
      <c r="A995" s="32" t="s">
        <v>5689</v>
      </c>
      <c r="B995" s="28">
        <v>974</v>
      </c>
      <c r="C995" s="66">
        <v>3227</v>
      </c>
      <c r="D995" s="28">
        <v>3227</v>
      </c>
      <c r="E995" s="28" t="s">
        <v>1300</v>
      </c>
      <c r="F995" s="28" t="s">
        <v>14</v>
      </c>
      <c r="G995" s="28" t="s">
        <v>1888</v>
      </c>
      <c r="H995" s="28" t="s">
        <v>1893</v>
      </c>
      <c r="I995" s="30"/>
      <c r="J995" s="28" t="s">
        <v>1897</v>
      </c>
      <c r="K995" s="28" t="s">
        <v>2761</v>
      </c>
      <c r="L995" s="28"/>
      <c r="M995" s="28"/>
      <c r="N995" s="31">
        <v>611496667743</v>
      </c>
      <c r="O995" s="31" t="s">
        <v>5426</v>
      </c>
      <c r="P995" s="28">
        <v>9640907197</v>
      </c>
      <c r="Q995" s="28" t="s">
        <v>2764</v>
      </c>
      <c r="R995" s="28" t="s">
        <v>61</v>
      </c>
      <c r="S995" s="49"/>
      <c r="T995" s="28">
        <v>340</v>
      </c>
      <c r="U995" s="49"/>
      <c r="V995" s="47">
        <v>27000</v>
      </c>
      <c r="W995" s="47">
        <v>12000</v>
      </c>
      <c r="X995" s="47">
        <v>12000</v>
      </c>
      <c r="Y995" s="47">
        <v>0</v>
      </c>
      <c r="Z995" s="49"/>
      <c r="AA995" s="41">
        <v>0</v>
      </c>
      <c r="AB995" s="41">
        <v>0</v>
      </c>
      <c r="AC995" s="41">
        <v>0</v>
      </c>
      <c r="AD995" s="41">
        <v>0</v>
      </c>
      <c r="AE995" s="49"/>
      <c r="AF995" s="43">
        <v>9000</v>
      </c>
      <c r="AG995" s="43">
        <v>0</v>
      </c>
      <c r="AH995" s="43">
        <v>10000</v>
      </c>
      <c r="AI995" s="43">
        <v>-10000</v>
      </c>
      <c r="AJ995" s="49"/>
      <c r="AK995" s="45">
        <v>18000</v>
      </c>
      <c r="AL995" s="45">
        <v>12000</v>
      </c>
      <c r="AM995" s="45">
        <v>2000</v>
      </c>
      <c r="AN995" s="45">
        <v>10000</v>
      </c>
      <c r="AO995" s="49"/>
      <c r="AP995" s="28">
        <v>11000</v>
      </c>
      <c r="AQ995" s="28">
        <v>7000</v>
      </c>
      <c r="AR995" s="28" t="s">
        <v>4422</v>
      </c>
      <c r="AS995" s="49"/>
      <c r="AT995" s="31">
        <v>100</v>
      </c>
      <c r="AU995" s="31">
        <v>16.666666666666664</v>
      </c>
      <c r="AV995" s="60">
        <v>44664</v>
      </c>
    </row>
    <row r="996" spans="1:48" x14ac:dyDescent="0.35">
      <c r="A996" s="32" t="s">
        <v>5689</v>
      </c>
      <c r="B996" s="28">
        <v>975</v>
      </c>
      <c r="C996" s="66">
        <v>3880</v>
      </c>
      <c r="D996" s="28" t="s">
        <v>4932</v>
      </c>
      <c r="E996" s="28" t="s">
        <v>1301</v>
      </c>
      <c r="F996" s="28" t="s">
        <v>14</v>
      </c>
      <c r="G996" s="28" t="s">
        <v>14</v>
      </c>
      <c r="H996" s="28" t="s">
        <v>1893</v>
      </c>
      <c r="I996" s="30"/>
      <c r="J996" s="28" t="s">
        <v>2511</v>
      </c>
      <c r="K996" s="28" t="s">
        <v>2761</v>
      </c>
      <c r="L996" s="28"/>
      <c r="M996" s="28"/>
      <c r="N996" s="31">
        <v>307885960228</v>
      </c>
      <c r="O996" s="31" t="s">
        <v>5427</v>
      </c>
      <c r="P996" s="28">
        <v>9490603126</v>
      </c>
      <c r="Q996" s="28" t="s">
        <v>2762</v>
      </c>
      <c r="R996" s="28" t="s">
        <v>97</v>
      </c>
      <c r="S996" s="49"/>
      <c r="T996" s="28" t="s">
        <v>2937</v>
      </c>
      <c r="U996" s="49"/>
      <c r="V996" s="47">
        <v>20000</v>
      </c>
      <c r="W996" s="47">
        <v>20000</v>
      </c>
      <c r="X996" s="47">
        <v>2500</v>
      </c>
      <c r="Y996" s="47">
        <v>17500</v>
      </c>
      <c r="Z996" s="49"/>
      <c r="AA996" s="41">
        <v>0</v>
      </c>
      <c r="AB996" s="41">
        <v>0</v>
      </c>
      <c r="AC996" s="41">
        <v>0</v>
      </c>
      <c r="AD996" s="41">
        <v>0</v>
      </c>
      <c r="AE996" s="49"/>
      <c r="AF996" s="43">
        <v>9000</v>
      </c>
      <c r="AG996" s="43">
        <v>9000</v>
      </c>
      <c r="AH996" s="43">
        <v>1000</v>
      </c>
      <c r="AI996" s="43">
        <v>8000</v>
      </c>
      <c r="AJ996" s="49"/>
      <c r="AK996" s="45">
        <v>11000</v>
      </c>
      <c r="AL996" s="45">
        <v>11000</v>
      </c>
      <c r="AM996" s="45">
        <v>1500</v>
      </c>
      <c r="AN996" s="45">
        <v>9500</v>
      </c>
      <c r="AO996" s="49"/>
      <c r="AP996" s="28">
        <v>11000</v>
      </c>
      <c r="AQ996" s="28" t="s">
        <v>4422</v>
      </c>
      <c r="AR996" s="28" t="s">
        <v>4422</v>
      </c>
      <c r="AS996" s="49"/>
      <c r="AT996" s="31">
        <v>12.5</v>
      </c>
      <c r="AU996" s="31">
        <v>13.636363636363635</v>
      </c>
      <c r="AV996" s="60">
        <v>44617</v>
      </c>
    </row>
    <row r="997" spans="1:48" x14ac:dyDescent="0.35">
      <c r="A997" s="32" t="s">
        <v>5690</v>
      </c>
      <c r="B997" s="28">
        <v>976</v>
      </c>
      <c r="C997" s="66">
        <v>3228</v>
      </c>
      <c r="D997" s="28">
        <v>3228</v>
      </c>
      <c r="E997" s="35" t="s">
        <v>1302</v>
      </c>
      <c r="F997" s="35" t="s">
        <v>14</v>
      </c>
      <c r="G997" s="28" t="s">
        <v>1888</v>
      </c>
      <c r="H997" s="35" t="s">
        <v>1893</v>
      </c>
      <c r="I997" s="38"/>
      <c r="J997" s="35" t="s">
        <v>2389</v>
      </c>
      <c r="K997" s="35" t="s">
        <v>2760</v>
      </c>
      <c r="L997" s="35"/>
      <c r="M997" s="35"/>
      <c r="N997" s="37"/>
      <c r="O997" s="37" t="s">
        <v>2941</v>
      </c>
      <c r="P997" s="35">
        <v>7729849906</v>
      </c>
      <c r="Q997" s="35" t="s">
        <v>2764</v>
      </c>
      <c r="R997" s="35" t="s">
        <v>62</v>
      </c>
      <c r="S997" s="49"/>
      <c r="T997" s="35" t="s">
        <v>2937</v>
      </c>
      <c r="U997" s="49"/>
      <c r="V997" s="47">
        <v>43000</v>
      </c>
      <c r="W997" s="47">
        <v>43000</v>
      </c>
      <c r="X997" s="47">
        <v>0</v>
      </c>
      <c r="Y997" s="47">
        <v>43000</v>
      </c>
      <c r="Z997" s="49"/>
      <c r="AA997" s="41">
        <v>15000</v>
      </c>
      <c r="AB997" s="41">
        <v>15000</v>
      </c>
      <c r="AC997" s="41">
        <v>0</v>
      </c>
      <c r="AD997" s="41">
        <v>15000</v>
      </c>
      <c r="AE997" s="49"/>
      <c r="AF997" s="43">
        <v>9000</v>
      </c>
      <c r="AG997" s="43">
        <v>9000</v>
      </c>
      <c r="AH997" s="43">
        <v>0</v>
      </c>
      <c r="AI997" s="43">
        <v>9000</v>
      </c>
      <c r="AJ997" s="49"/>
      <c r="AK997" s="45">
        <v>19000</v>
      </c>
      <c r="AL997" s="45">
        <v>19000</v>
      </c>
      <c r="AM997" s="45">
        <v>0</v>
      </c>
      <c r="AN997" s="45">
        <v>19000</v>
      </c>
      <c r="AO997" s="49"/>
      <c r="AP997" s="35">
        <v>11000</v>
      </c>
      <c r="AQ997" s="35">
        <v>8000</v>
      </c>
      <c r="AR997" s="35" t="s">
        <v>4422</v>
      </c>
      <c r="AS997" s="49"/>
      <c r="AT997" s="37">
        <v>0</v>
      </c>
      <c r="AU997" s="37">
        <v>0</v>
      </c>
      <c r="AV997" s="60">
        <v>0</v>
      </c>
    </row>
    <row r="998" spans="1:48" x14ac:dyDescent="0.35">
      <c r="A998" s="32" t="s">
        <v>5690</v>
      </c>
      <c r="B998" s="28">
        <v>977</v>
      </c>
      <c r="C998" s="28">
        <v>3298</v>
      </c>
      <c r="D998" s="28">
        <v>3298</v>
      </c>
      <c r="E998" s="35" t="s">
        <v>1303</v>
      </c>
      <c r="F998" s="35" t="s">
        <v>14</v>
      </c>
      <c r="G998" s="28" t="s">
        <v>14</v>
      </c>
      <c r="H998" s="35" t="s">
        <v>1893</v>
      </c>
      <c r="I998" s="38"/>
      <c r="J998" s="35" t="s">
        <v>2512</v>
      </c>
      <c r="K998" s="35" t="s">
        <v>2760</v>
      </c>
      <c r="L998" s="35"/>
      <c r="M998" s="35"/>
      <c r="N998" s="37"/>
      <c r="O998" s="37" t="s">
        <v>2941</v>
      </c>
      <c r="P998" s="35">
        <v>9989297410</v>
      </c>
      <c r="Q998" s="35" t="s">
        <v>2764</v>
      </c>
      <c r="R998" s="35" t="s">
        <v>80</v>
      </c>
      <c r="S998" s="49"/>
      <c r="T998" s="35" t="s">
        <v>2937</v>
      </c>
      <c r="U998" s="49"/>
      <c r="V998" s="47">
        <v>33000</v>
      </c>
      <c r="W998" s="47">
        <v>33000</v>
      </c>
      <c r="X998" s="47">
        <v>0</v>
      </c>
      <c r="Y998" s="47">
        <v>33000</v>
      </c>
      <c r="Z998" s="49"/>
      <c r="AA998" s="41">
        <v>6000</v>
      </c>
      <c r="AB998" s="41">
        <v>6000</v>
      </c>
      <c r="AC998" s="41">
        <v>0</v>
      </c>
      <c r="AD998" s="41">
        <v>6000</v>
      </c>
      <c r="AE998" s="49"/>
      <c r="AF998" s="43">
        <v>9000</v>
      </c>
      <c r="AG998" s="43">
        <v>9000</v>
      </c>
      <c r="AH998" s="43">
        <v>0</v>
      </c>
      <c r="AI998" s="43">
        <v>9000</v>
      </c>
      <c r="AJ998" s="49"/>
      <c r="AK998" s="45">
        <v>18000</v>
      </c>
      <c r="AL998" s="45">
        <v>18000</v>
      </c>
      <c r="AM998" s="45">
        <v>0</v>
      </c>
      <c r="AN998" s="45">
        <v>18000</v>
      </c>
      <c r="AO998" s="49"/>
      <c r="AP998" s="35">
        <v>11000</v>
      </c>
      <c r="AQ998" s="35">
        <v>7000</v>
      </c>
      <c r="AR998" s="35" t="s">
        <v>4422</v>
      </c>
      <c r="AS998" s="49"/>
      <c r="AT998" s="37">
        <v>0</v>
      </c>
      <c r="AU998" s="37">
        <v>0</v>
      </c>
      <c r="AV998" s="60">
        <v>0</v>
      </c>
    </row>
    <row r="999" spans="1:48" x14ac:dyDescent="0.35">
      <c r="A999" s="32" t="s">
        <v>5689</v>
      </c>
      <c r="B999" s="28">
        <v>978</v>
      </c>
      <c r="C999" s="66">
        <v>3613</v>
      </c>
      <c r="D999" s="28">
        <v>3613</v>
      </c>
      <c r="E999" s="28" t="s">
        <v>1304</v>
      </c>
      <c r="F999" s="28" t="s">
        <v>14</v>
      </c>
      <c r="G999" s="28" t="s">
        <v>14</v>
      </c>
      <c r="H999" s="28" t="s">
        <v>1893</v>
      </c>
      <c r="I999" s="30"/>
      <c r="J999" s="28" t="s">
        <v>2513</v>
      </c>
      <c r="K999" s="28" t="s">
        <v>2761</v>
      </c>
      <c r="L999" s="28"/>
      <c r="M999" s="28"/>
      <c r="N999" s="31">
        <v>333182389543</v>
      </c>
      <c r="O999" s="31" t="s">
        <v>5428</v>
      </c>
      <c r="P999" s="28">
        <v>8096260626</v>
      </c>
      <c r="Q999" s="28" t="s">
        <v>2764</v>
      </c>
      <c r="R999" s="28" t="s">
        <v>187</v>
      </c>
      <c r="S999" s="49"/>
      <c r="T999" s="28" t="s">
        <v>2937</v>
      </c>
      <c r="U999" s="49"/>
      <c r="V999" s="47">
        <v>43000</v>
      </c>
      <c r="W999" s="47">
        <v>43000</v>
      </c>
      <c r="X999" s="47">
        <v>0</v>
      </c>
      <c r="Y999" s="47">
        <v>43000</v>
      </c>
      <c r="Z999" s="49"/>
      <c r="AA999" s="41">
        <v>16000</v>
      </c>
      <c r="AB999" s="41">
        <v>16000</v>
      </c>
      <c r="AC999" s="41">
        <v>0</v>
      </c>
      <c r="AD999" s="41">
        <v>16000</v>
      </c>
      <c r="AE999" s="49"/>
      <c r="AF999" s="43">
        <v>9000</v>
      </c>
      <c r="AG999" s="43">
        <v>9000</v>
      </c>
      <c r="AH999" s="43">
        <v>0</v>
      </c>
      <c r="AI999" s="43">
        <v>9000</v>
      </c>
      <c r="AJ999" s="49"/>
      <c r="AK999" s="45">
        <v>18000</v>
      </c>
      <c r="AL999" s="45">
        <v>18000</v>
      </c>
      <c r="AM999" s="45">
        <v>0</v>
      </c>
      <c r="AN999" s="45">
        <v>18000</v>
      </c>
      <c r="AO999" s="49"/>
      <c r="AP999" s="28">
        <v>11000</v>
      </c>
      <c r="AQ999" s="28">
        <v>7000</v>
      </c>
      <c r="AR999" s="28" t="s">
        <v>4422</v>
      </c>
      <c r="AS999" s="49"/>
      <c r="AT999" s="31">
        <v>0</v>
      </c>
      <c r="AU999" s="31">
        <v>0</v>
      </c>
      <c r="AV999" s="60">
        <v>0</v>
      </c>
    </row>
    <row r="1000" spans="1:48" x14ac:dyDescent="0.35">
      <c r="A1000" s="32" t="s">
        <v>5689</v>
      </c>
      <c r="B1000" s="28">
        <v>979</v>
      </c>
      <c r="C1000" s="66">
        <v>3395</v>
      </c>
      <c r="D1000" s="28">
        <v>3395</v>
      </c>
      <c r="E1000" s="28" t="s">
        <v>1305</v>
      </c>
      <c r="F1000" s="28" t="s">
        <v>14</v>
      </c>
      <c r="G1000" s="28" t="s">
        <v>14</v>
      </c>
      <c r="H1000" s="28" t="s">
        <v>1893</v>
      </c>
      <c r="I1000" s="30"/>
      <c r="J1000" s="28" t="s">
        <v>2514</v>
      </c>
      <c r="K1000" s="28" t="s">
        <v>2761</v>
      </c>
      <c r="L1000" s="28"/>
      <c r="M1000" s="28"/>
      <c r="N1000" s="31">
        <v>251525091785</v>
      </c>
      <c r="O1000" s="31" t="s">
        <v>5429</v>
      </c>
      <c r="P1000" s="28">
        <v>9492580857</v>
      </c>
      <c r="Q1000" s="28" t="s">
        <v>2767</v>
      </c>
      <c r="R1000" s="28" t="s">
        <v>166</v>
      </c>
      <c r="S1000" s="49"/>
      <c r="T1000" s="28" t="s">
        <v>2937</v>
      </c>
      <c r="U1000" s="49"/>
      <c r="V1000" s="47">
        <v>41000</v>
      </c>
      <c r="W1000" s="47">
        <v>41000</v>
      </c>
      <c r="X1000" s="47">
        <v>25000</v>
      </c>
      <c r="Y1000" s="47">
        <v>16000</v>
      </c>
      <c r="Z1000" s="49"/>
      <c r="AA1000" s="41">
        <v>3000</v>
      </c>
      <c r="AB1000" s="41">
        <v>3000</v>
      </c>
      <c r="AC1000" s="41">
        <v>3000</v>
      </c>
      <c r="AD1000" s="41">
        <v>0</v>
      </c>
      <c r="AE1000" s="49"/>
      <c r="AF1000" s="43">
        <v>9000</v>
      </c>
      <c r="AG1000" s="43">
        <v>9000</v>
      </c>
      <c r="AH1000" s="43">
        <v>0</v>
      </c>
      <c r="AI1000" s="43">
        <v>9000</v>
      </c>
      <c r="AJ1000" s="49"/>
      <c r="AK1000" s="45">
        <v>29000</v>
      </c>
      <c r="AL1000" s="45">
        <v>29000</v>
      </c>
      <c r="AM1000" s="45">
        <v>22000</v>
      </c>
      <c r="AN1000" s="45">
        <v>7000</v>
      </c>
      <c r="AO1000" s="49"/>
      <c r="AP1000" s="28">
        <v>11000</v>
      </c>
      <c r="AQ1000" s="28" t="s">
        <v>4422</v>
      </c>
      <c r="AR1000" s="28">
        <v>18000</v>
      </c>
      <c r="AS1000" s="49"/>
      <c r="AT1000" s="31">
        <v>60.975609756097562</v>
      </c>
      <c r="AU1000" s="31">
        <v>75.862068965517238</v>
      </c>
      <c r="AV1000" s="60">
        <v>44673</v>
      </c>
    </row>
    <row r="1001" spans="1:48" x14ac:dyDescent="0.35">
      <c r="A1001" s="32" t="s">
        <v>5689</v>
      </c>
      <c r="B1001" s="28">
        <v>980</v>
      </c>
      <c r="C1001" s="66">
        <v>3299</v>
      </c>
      <c r="D1001" s="28">
        <v>3299</v>
      </c>
      <c r="E1001" s="28" t="s">
        <v>1306</v>
      </c>
      <c r="F1001" s="28" t="s">
        <v>14</v>
      </c>
      <c r="G1001" s="28" t="s">
        <v>14</v>
      </c>
      <c r="H1001" s="28" t="s">
        <v>1893</v>
      </c>
      <c r="I1001" s="30"/>
      <c r="J1001" s="28" t="s">
        <v>2200</v>
      </c>
      <c r="K1001" s="28" t="s">
        <v>2761</v>
      </c>
      <c r="L1001" s="28"/>
      <c r="M1001" s="28"/>
      <c r="N1001" s="31">
        <v>936739651978</v>
      </c>
      <c r="O1001" s="31" t="s">
        <v>5430</v>
      </c>
      <c r="P1001" s="28">
        <v>7661092169</v>
      </c>
      <c r="Q1001" s="28" t="s">
        <v>2764</v>
      </c>
      <c r="R1001" s="28" t="s">
        <v>43</v>
      </c>
      <c r="S1001" s="49"/>
      <c r="T1001" s="28" t="s">
        <v>2937</v>
      </c>
      <c r="U1001" s="49"/>
      <c r="V1001" s="47">
        <v>43000</v>
      </c>
      <c r="W1001" s="47">
        <v>43000</v>
      </c>
      <c r="X1001" s="47">
        <v>0</v>
      </c>
      <c r="Y1001" s="47">
        <v>43000</v>
      </c>
      <c r="Z1001" s="49"/>
      <c r="AA1001" s="41">
        <v>16000</v>
      </c>
      <c r="AB1001" s="41">
        <v>16000</v>
      </c>
      <c r="AC1001" s="41">
        <v>0</v>
      </c>
      <c r="AD1001" s="41">
        <v>16000</v>
      </c>
      <c r="AE1001" s="49"/>
      <c r="AF1001" s="43">
        <v>9000</v>
      </c>
      <c r="AG1001" s="43">
        <v>9000</v>
      </c>
      <c r="AH1001" s="43">
        <v>0</v>
      </c>
      <c r="AI1001" s="43">
        <v>9000</v>
      </c>
      <c r="AJ1001" s="49"/>
      <c r="AK1001" s="45">
        <v>18000</v>
      </c>
      <c r="AL1001" s="45">
        <v>18000</v>
      </c>
      <c r="AM1001" s="45">
        <v>0</v>
      </c>
      <c r="AN1001" s="45">
        <v>18000</v>
      </c>
      <c r="AO1001" s="49"/>
      <c r="AP1001" s="28">
        <v>11000</v>
      </c>
      <c r="AQ1001" s="28">
        <v>7000</v>
      </c>
      <c r="AR1001" s="28" t="s">
        <v>4422</v>
      </c>
      <c r="AS1001" s="49"/>
      <c r="AT1001" s="31">
        <v>0</v>
      </c>
      <c r="AU1001" s="31">
        <v>0</v>
      </c>
      <c r="AV1001" s="60">
        <v>0</v>
      </c>
    </row>
    <row r="1002" spans="1:48" x14ac:dyDescent="0.35">
      <c r="A1002" s="32" t="s">
        <v>5690</v>
      </c>
      <c r="B1002" s="28">
        <v>981</v>
      </c>
      <c r="C1002" s="28">
        <v>3300</v>
      </c>
      <c r="D1002" s="28">
        <v>3300</v>
      </c>
      <c r="E1002" s="35" t="s">
        <v>1307</v>
      </c>
      <c r="F1002" s="35" t="s">
        <v>14</v>
      </c>
      <c r="G1002" s="28" t="s">
        <v>14</v>
      </c>
      <c r="H1002" s="35" t="s">
        <v>1893</v>
      </c>
      <c r="I1002" s="38"/>
      <c r="J1002" s="35" t="s">
        <v>2516</v>
      </c>
      <c r="K1002" s="35" t="s">
        <v>2760</v>
      </c>
      <c r="L1002" s="35"/>
      <c r="M1002" s="35"/>
      <c r="N1002" s="37"/>
      <c r="O1002" s="37" t="s">
        <v>2941</v>
      </c>
      <c r="P1002" s="35">
        <v>9666425201</v>
      </c>
      <c r="Q1002" s="35" t="s">
        <v>2764</v>
      </c>
      <c r="R1002" s="35" t="s">
        <v>83</v>
      </c>
      <c r="S1002" s="49"/>
      <c r="T1002" s="35" t="s">
        <v>2937</v>
      </c>
      <c r="U1002" s="49"/>
      <c r="V1002" s="47">
        <v>32000</v>
      </c>
      <c r="W1002" s="47">
        <v>32000</v>
      </c>
      <c r="X1002" s="47">
        <v>0</v>
      </c>
      <c r="Y1002" s="47">
        <v>32000</v>
      </c>
      <c r="Z1002" s="49"/>
      <c r="AA1002" s="41">
        <v>5000</v>
      </c>
      <c r="AB1002" s="41">
        <v>5000</v>
      </c>
      <c r="AC1002" s="41">
        <v>0</v>
      </c>
      <c r="AD1002" s="41">
        <v>5000</v>
      </c>
      <c r="AE1002" s="49"/>
      <c r="AF1002" s="43">
        <v>9000</v>
      </c>
      <c r="AG1002" s="43">
        <v>9000</v>
      </c>
      <c r="AH1002" s="43">
        <v>0</v>
      </c>
      <c r="AI1002" s="43">
        <v>9000</v>
      </c>
      <c r="AJ1002" s="49"/>
      <c r="AK1002" s="45">
        <v>18000</v>
      </c>
      <c r="AL1002" s="45">
        <v>18000</v>
      </c>
      <c r="AM1002" s="45">
        <v>0</v>
      </c>
      <c r="AN1002" s="45">
        <v>18000</v>
      </c>
      <c r="AO1002" s="49"/>
      <c r="AP1002" s="35">
        <v>11000</v>
      </c>
      <c r="AQ1002" s="35">
        <v>7000</v>
      </c>
      <c r="AR1002" s="35" t="s">
        <v>4422</v>
      </c>
      <c r="AS1002" s="49"/>
      <c r="AT1002" s="37">
        <v>0</v>
      </c>
      <c r="AU1002" s="37">
        <v>0</v>
      </c>
      <c r="AV1002" s="60">
        <v>0</v>
      </c>
    </row>
    <row r="1003" spans="1:48" x14ac:dyDescent="0.35">
      <c r="A1003" s="32" t="s">
        <v>5689</v>
      </c>
      <c r="B1003" s="28">
        <v>982</v>
      </c>
      <c r="C1003" s="66">
        <v>3229</v>
      </c>
      <c r="D1003" s="28">
        <v>3229</v>
      </c>
      <c r="E1003" s="28" t="s">
        <v>1004</v>
      </c>
      <c r="F1003" s="28" t="s">
        <v>14</v>
      </c>
      <c r="G1003" s="28" t="s">
        <v>1888</v>
      </c>
      <c r="H1003" s="28" t="s">
        <v>1893</v>
      </c>
      <c r="I1003" s="30"/>
      <c r="J1003" s="28" t="s">
        <v>1926</v>
      </c>
      <c r="K1003" s="28" t="s">
        <v>2761</v>
      </c>
      <c r="L1003" s="28"/>
      <c r="M1003" s="28"/>
      <c r="N1003" s="31">
        <v>428502747414</v>
      </c>
      <c r="O1003" s="31" t="s">
        <v>5431</v>
      </c>
      <c r="P1003" s="28">
        <v>8498834295</v>
      </c>
      <c r="Q1003" s="28" t="s">
        <v>2764</v>
      </c>
      <c r="R1003" s="28" t="s">
        <v>41</v>
      </c>
      <c r="S1003" s="49"/>
      <c r="T1003" s="28">
        <v>378</v>
      </c>
      <c r="U1003" s="49"/>
      <c r="V1003" s="47">
        <v>32500</v>
      </c>
      <c r="W1003" s="47">
        <v>23000</v>
      </c>
      <c r="X1003" s="47">
        <v>8000</v>
      </c>
      <c r="Y1003" s="47">
        <v>15000</v>
      </c>
      <c r="Z1003" s="49"/>
      <c r="AA1003" s="41">
        <v>5500</v>
      </c>
      <c r="AB1003" s="41">
        <v>5500</v>
      </c>
      <c r="AC1003" s="41">
        <v>8000</v>
      </c>
      <c r="AD1003" s="41">
        <v>-2500</v>
      </c>
      <c r="AE1003" s="49"/>
      <c r="AF1003" s="43">
        <v>9000</v>
      </c>
      <c r="AG1003" s="43">
        <v>3000</v>
      </c>
      <c r="AH1003" s="43">
        <v>0</v>
      </c>
      <c r="AI1003" s="43">
        <v>3000</v>
      </c>
      <c r="AJ1003" s="49"/>
      <c r="AK1003" s="45">
        <v>18000</v>
      </c>
      <c r="AL1003" s="45">
        <v>14500</v>
      </c>
      <c r="AM1003" s="45">
        <v>0</v>
      </c>
      <c r="AN1003" s="45">
        <v>14500</v>
      </c>
      <c r="AO1003" s="49"/>
      <c r="AP1003" s="28">
        <v>11000</v>
      </c>
      <c r="AQ1003" s="28">
        <v>7000</v>
      </c>
      <c r="AR1003" s="28" t="s">
        <v>4422</v>
      </c>
      <c r="AS1003" s="49"/>
      <c r="AT1003" s="31">
        <v>34.782608695652172</v>
      </c>
      <c r="AU1003" s="31">
        <v>0</v>
      </c>
      <c r="AV1003" s="60">
        <v>44671</v>
      </c>
    </row>
    <row r="1004" spans="1:48" x14ac:dyDescent="0.35">
      <c r="A1004" s="32" t="s">
        <v>5689</v>
      </c>
      <c r="B1004" s="28">
        <v>983</v>
      </c>
      <c r="C1004" s="66">
        <v>3301</v>
      </c>
      <c r="D1004" s="28">
        <v>3301</v>
      </c>
      <c r="E1004" s="28" t="s">
        <v>1308</v>
      </c>
      <c r="F1004" s="28" t="s">
        <v>14</v>
      </c>
      <c r="G1004" s="28" t="s">
        <v>14</v>
      </c>
      <c r="H1004" s="28" t="s">
        <v>1893</v>
      </c>
      <c r="I1004" s="30"/>
      <c r="J1004" s="28" t="s">
        <v>2517</v>
      </c>
      <c r="K1004" s="28" t="s">
        <v>2761</v>
      </c>
      <c r="L1004" s="28"/>
      <c r="M1004" s="28"/>
      <c r="N1004" s="31">
        <v>997357305280</v>
      </c>
      <c r="O1004" s="31" t="s">
        <v>5432</v>
      </c>
      <c r="P1004" s="28">
        <v>9014119648</v>
      </c>
      <c r="Q1004" s="28" t="s">
        <v>2764</v>
      </c>
      <c r="R1004" s="28" t="s">
        <v>82</v>
      </c>
      <c r="S1004" s="49"/>
      <c r="T1004" s="28">
        <v>413</v>
      </c>
      <c r="U1004" s="49"/>
      <c r="V1004" s="47">
        <v>36000</v>
      </c>
      <c r="W1004" s="47">
        <v>24600</v>
      </c>
      <c r="X1004" s="47">
        <v>8600</v>
      </c>
      <c r="Y1004" s="47">
        <v>16000</v>
      </c>
      <c r="Z1004" s="49"/>
      <c r="AA1004" s="41">
        <v>9000</v>
      </c>
      <c r="AB1004" s="41">
        <v>7000</v>
      </c>
      <c r="AC1004" s="41">
        <v>7000</v>
      </c>
      <c r="AD1004" s="41">
        <v>0</v>
      </c>
      <c r="AE1004" s="49"/>
      <c r="AF1004" s="43">
        <v>9000</v>
      </c>
      <c r="AG1004" s="43">
        <v>3600</v>
      </c>
      <c r="AH1004" s="43">
        <v>1600</v>
      </c>
      <c r="AI1004" s="43">
        <v>2000</v>
      </c>
      <c r="AJ1004" s="49"/>
      <c r="AK1004" s="45">
        <v>18000</v>
      </c>
      <c r="AL1004" s="45">
        <v>14000</v>
      </c>
      <c r="AM1004" s="45">
        <v>0</v>
      </c>
      <c r="AN1004" s="45">
        <v>14000</v>
      </c>
      <c r="AO1004" s="49"/>
      <c r="AP1004" s="28">
        <v>11000</v>
      </c>
      <c r="AQ1004" s="28">
        <v>7000</v>
      </c>
      <c r="AR1004" s="28" t="s">
        <v>4422</v>
      </c>
      <c r="AS1004" s="49"/>
      <c r="AT1004" s="31">
        <v>34.959349593495936</v>
      </c>
      <c r="AU1004" s="31">
        <v>0</v>
      </c>
      <c r="AV1004" s="60">
        <v>44543</v>
      </c>
    </row>
    <row r="1005" spans="1:48" x14ac:dyDescent="0.35">
      <c r="A1005" s="32" t="s">
        <v>5690</v>
      </c>
      <c r="B1005" s="28">
        <v>984</v>
      </c>
      <c r="C1005" s="66">
        <v>3230</v>
      </c>
      <c r="D1005" s="28">
        <v>3230</v>
      </c>
      <c r="E1005" s="35" t="s">
        <v>1309</v>
      </c>
      <c r="F1005" s="35" t="s">
        <v>14</v>
      </c>
      <c r="G1005" s="28" t="s">
        <v>1888</v>
      </c>
      <c r="H1005" s="35" t="s">
        <v>1893</v>
      </c>
      <c r="I1005" s="38"/>
      <c r="J1005" s="35" t="s">
        <v>2518</v>
      </c>
      <c r="K1005" s="35" t="s">
        <v>2760</v>
      </c>
      <c r="L1005" s="35"/>
      <c r="M1005" s="35"/>
      <c r="N1005" s="37"/>
      <c r="O1005" s="37" t="s">
        <v>2941</v>
      </c>
      <c r="P1005" s="35">
        <v>8978395914</v>
      </c>
      <c r="Q1005" s="35" t="s">
        <v>2764</v>
      </c>
      <c r="R1005" s="35" t="s">
        <v>108</v>
      </c>
      <c r="S1005" s="49"/>
      <c r="T1005" s="35" t="s">
        <v>2937</v>
      </c>
      <c r="U1005" s="49"/>
      <c r="V1005" s="47">
        <v>28600</v>
      </c>
      <c r="W1005" s="47">
        <v>28600</v>
      </c>
      <c r="X1005" s="47">
        <v>0</v>
      </c>
      <c r="Y1005" s="47">
        <v>28600</v>
      </c>
      <c r="Z1005" s="49"/>
      <c r="AA1005" s="41">
        <v>1600</v>
      </c>
      <c r="AB1005" s="41">
        <v>1600</v>
      </c>
      <c r="AC1005" s="41">
        <v>0</v>
      </c>
      <c r="AD1005" s="41">
        <v>1600</v>
      </c>
      <c r="AE1005" s="49"/>
      <c r="AF1005" s="43">
        <v>9000</v>
      </c>
      <c r="AG1005" s="43">
        <v>9000</v>
      </c>
      <c r="AH1005" s="43">
        <v>0</v>
      </c>
      <c r="AI1005" s="43">
        <v>9000</v>
      </c>
      <c r="AJ1005" s="49"/>
      <c r="AK1005" s="45">
        <v>18000</v>
      </c>
      <c r="AL1005" s="45">
        <v>18000</v>
      </c>
      <c r="AM1005" s="45">
        <v>0</v>
      </c>
      <c r="AN1005" s="45">
        <v>18000</v>
      </c>
      <c r="AO1005" s="49"/>
      <c r="AP1005" s="35">
        <v>11000</v>
      </c>
      <c r="AQ1005" s="35">
        <v>7000</v>
      </c>
      <c r="AR1005" s="35" t="s">
        <v>4422</v>
      </c>
      <c r="AS1005" s="49"/>
      <c r="AT1005" s="37">
        <v>0</v>
      </c>
      <c r="AU1005" s="37">
        <v>0</v>
      </c>
      <c r="AV1005" s="60">
        <v>0</v>
      </c>
    </row>
    <row r="1006" spans="1:48" x14ac:dyDescent="0.35">
      <c r="A1006" s="32" t="s">
        <v>5690</v>
      </c>
      <c r="B1006" s="28">
        <v>985</v>
      </c>
      <c r="C1006" s="66">
        <v>3231</v>
      </c>
      <c r="D1006" s="28">
        <v>3231</v>
      </c>
      <c r="E1006" s="35" t="s">
        <v>1310</v>
      </c>
      <c r="F1006" s="35" t="s">
        <v>14</v>
      </c>
      <c r="G1006" s="28" t="s">
        <v>1888</v>
      </c>
      <c r="H1006" s="35" t="s">
        <v>1893</v>
      </c>
      <c r="I1006" s="38"/>
      <c r="J1006" s="35" t="s">
        <v>2519</v>
      </c>
      <c r="K1006" s="35" t="s">
        <v>2760</v>
      </c>
      <c r="L1006" s="35"/>
      <c r="M1006" s="35"/>
      <c r="N1006" s="37"/>
      <c r="O1006" s="37" t="s">
        <v>2941</v>
      </c>
      <c r="P1006" s="35">
        <v>8099512158</v>
      </c>
      <c r="Q1006" s="35" t="s">
        <v>2764</v>
      </c>
      <c r="R1006" s="35" t="s">
        <v>94</v>
      </c>
      <c r="S1006" s="49"/>
      <c r="T1006" s="35" t="s">
        <v>2937</v>
      </c>
      <c r="U1006" s="49"/>
      <c r="V1006" s="47">
        <v>66500</v>
      </c>
      <c r="W1006" s="47">
        <v>66500</v>
      </c>
      <c r="X1006" s="47">
        <v>0</v>
      </c>
      <c r="Y1006" s="47">
        <v>66500</v>
      </c>
      <c r="Z1006" s="49"/>
      <c r="AA1006" s="41">
        <v>39500</v>
      </c>
      <c r="AB1006" s="41">
        <v>39500</v>
      </c>
      <c r="AC1006" s="41">
        <v>0</v>
      </c>
      <c r="AD1006" s="41">
        <v>39500</v>
      </c>
      <c r="AE1006" s="49"/>
      <c r="AF1006" s="43">
        <v>9000</v>
      </c>
      <c r="AG1006" s="43">
        <v>9000</v>
      </c>
      <c r="AH1006" s="43">
        <v>0</v>
      </c>
      <c r="AI1006" s="43">
        <v>9000</v>
      </c>
      <c r="AJ1006" s="49"/>
      <c r="AK1006" s="45">
        <v>18000</v>
      </c>
      <c r="AL1006" s="45">
        <v>18000</v>
      </c>
      <c r="AM1006" s="45">
        <v>0</v>
      </c>
      <c r="AN1006" s="45">
        <v>18000</v>
      </c>
      <c r="AO1006" s="49"/>
      <c r="AP1006" s="35">
        <v>11000</v>
      </c>
      <c r="AQ1006" s="35">
        <v>7000</v>
      </c>
      <c r="AR1006" s="35" t="s">
        <v>4422</v>
      </c>
      <c r="AS1006" s="49"/>
      <c r="AT1006" s="37">
        <v>0</v>
      </c>
      <c r="AU1006" s="37">
        <v>0</v>
      </c>
      <c r="AV1006" s="60">
        <v>0</v>
      </c>
    </row>
    <row r="1007" spans="1:48" x14ac:dyDescent="0.35">
      <c r="A1007" s="32" t="s">
        <v>5690</v>
      </c>
      <c r="B1007" s="28">
        <v>986</v>
      </c>
      <c r="C1007" s="66">
        <v>3302</v>
      </c>
      <c r="D1007" s="28">
        <v>3302</v>
      </c>
      <c r="E1007" s="28" t="s">
        <v>1311</v>
      </c>
      <c r="F1007" s="28" t="s">
        <v>14</v>
      </c>
      <c r="G1007" s="28" t="s">
        <v>14</v>
      </c>
      <c r="H1007" s="28" t="s">
        <v>1893</v>
      </c>
      <c r="I1007" s="30"/>
      <c r="J1007" s="28" t="s">
        <v>2520</v>
      </c>
      <c r="K1007" s="28" t="s">
        <v>2761</v>
      </c>
      <c r="L1007" s="28"/>
      <c r="M1007" s="28"/>
      <c r="N1007" s="31">
        <v>579952772802</v>
      </c>
      <c r="O1007" s="31" t="s">
        <v>4525</v>
      </c>
      <c r="P1007" s="28">
        <v>9848424132</v>
      </c>
      <c r="Q1007" s="28" t="s">
        <v>2762</v>
      </c>
      <c r="R1007" s="28" t="s">
        <v>93</v>
      </c>
      <c r="S1007" s="49"/>
      <c r="T1007" s="28">
        <v>176</v>
      </c>
      <c r="U1007" s="49"/>
      <c r="V1007" s="47">
        <v>20000</v>
      </c>
      <c r="W1007" s="47">
        <v>10000</v>
      </c>
      <c r="X1007" s="47">
        <v>10000</v>
      </c>
      <c r="Y1007" s="47">
        <v>0</v>
      </c>
      <c r="Z1007" s="49"/>
      <c r="AA1007" s="41">
        <v>0</v>
      </c>
      <c r="AB1007" s="41">
        <v>0</v>
      </c>
      <c r="AC1007" s="41">
        <v>0</v>
      </c>
      <c r="AD1007" s="41">
        <v>0</v>
      </c>
      <c r="AE1007" s="49"/>
      <c r="AF1007" s="43">
        <v>9000</v>
      </c>
      <c r="AG1007" s="43">
        <v>2000</v>
      </c>
      <c r="AH1007" s="43">
        <v>2000</v>
      </c>
      <c r="AI1007" s="43">
        <v>0</v>
      </c>
      <c r="AJ1007" s="49"/>
      <c r="AK1007" s="45">
        <v>11000</v>
      </c>
      <c r="AL1007" s="45">
        <v>8000</v>
      </c>
      <c r="AM1007" s="45">
        <v>8000</v>
      </c>
      <c r="AN1007" s="45">
        <v>0</v>
      </c>
      <c r="AO1007" s="49"/>
      <c r="AP1007" s="28">
        <v>11000</v>
      </c>
      <c r="AQ1007" s="28" t="s">
        <v>4422</v>
      </c>
      <c r="AR1007" s="28" t="s">
        <v>4422</v>
      </c>
      <c r="AS1007" s="49"/>
      <c r="AT1007" s="31">
        <v>100</v>
      </c>
      <c r="AU1007" s="31">
        <v>100</v>
      </c>
      <c r="AV1007" s="60">
        <v>44616</v>
      </c>
    </row>
    <row r="1008" spans="1:48" x14ac:dyDescent="0.35">
      <c r="A1008" s="32" t="s">
        <v>5690</v>
      </c>
      <c r="B1008" s="28">
        <v>987</v>
      </c>
      <c r="C1008" s="28">
        <v>3304</v>
      </c>
      <c r="D1008" s="28">
        <v>3304</v>
      </c>
      <c r="E1008" s="35" t="s">
        <v>1312</v>
      </c>
      <c r="F1008" s="35" t="s">
        <v>14</v>
      </c>
      <c r="G1008" s="28" t="s">
        <v>14</v>
      </c>
      <c r="H1008" s="35" t="s">
        <v>1893</v>
      </c>
      <c r="I1008" s="38"/>
      <c r="J1008" s="35" t="s">
        <v>2519</v>
      </c>
      <c r="K1008" s="35" t="s">
        <v>2872</v>
      </c>
      <c r="L1008" s="35"/>
      <c r="M1008" s="35"/>
      <c r="N1008" s="37"/>
      <c r="O1008" s="37" t="s">
        <v>2941</v>
      </c>
      <c r="P1008" s="35">
        <v>9550174457</v>
      </c>
      <c r="Q1008" s="35" t="s">
        <v>2764</v>
      </c>
      <c r="R1008" s="35" t="s">
        <v>82</v>
      </c>
      <c r="S1008" s="49"/>
      <c r="T1008" s="35" t="s">
        <v>2937</v>
      </c>
      <c r="U1008" s="49"/>
      <c r="V1008" s="47">
        <v>36000</v>
      </c>
      <c r="W1008" s="47">
        <v>36000</v>
      </c>
      <c r="X1008" s="47">
        <v>12000</v>
      </c>
      <c r="Y1008" s="47">
        <v>24000</v>
      </c>
      <c r="Z1008" s="49"/>
      <c r="AA1008" s="41">
        <v>9000</v>
      </c>
      <c r="AB1008" s="41">
        <v>9000</v>
      </c>
      <c r="AC1008" s="41">
        <v>10000</v>
      </c>
      <c r="AD1008" s="41">
        <v>-1000</v>
      </c>
      <c r="AE1008" s="49"/>
      <c r="AF1008" s="43">
        <v>9000</v>
      </c>
      <c r="AG1008" s="43">
        <v>9000</v>
      </c>
      <c r="AH1008" s="43">
        <v>2000</v>
      </c>
      <c r="AI1008" s="43">
        <v>7000</v>
      </c>
      <c r="AJ1008" s="49"/>
      <c r="AK1008" s="45">
        <v>18000</v>
      </c>
      <c r="AL1008" s="45">
        <v>18000</v>
      </c>
      <c r="AM1008" s="45">
        <v>0</v>
      </c>
      <c r="AN1008" s="45">
        <v>18000</v>
      </c>
      <c r="AO1008" s="49"/>
      <c r="AP1008" s="35">
        <v>11000</v>
      </c>
      <c r="AQ1008" s="35">
        <v>7000</v>
      </c>
      <c r="AR1008" s="35" t="s">
        <v>4422</v>
      </c>
      <c r="AS1008" s="49"/>
      <c r="AT1008" s="37">
        <v>33.333333333333329</v>
      </c>
      <c r="AU1008" s="37">
        <v>0</v>
      </c>
      <c r="AV1008" s="60">
        <v>44448</v>
      </c>
    </row>
    <row r="1009" spans="1:48" x14ac:dyDescent="0.35">
      <c r="A1009" s="32" t="s">
        <v>5689</v>
      </c>
      <c r="B1009" s="28">
        <v>988</v>
      </c>
      <c r="C1009" s="66">
        <v>3305</v>
      </c>
      <c r="D1009" s="28">
        <v>3305</v>
      </c>
      <c r="E1009" s="28" t="s">
        <v>1313</v>
      </c>
      <c r="F1009" s="28" t="s">
        <v>14</v>
      </c>
      <c r="G1009" s="28" t="s">
        <v>14</v>
      </c>
      <c r="H1009" s="28" t="s">
        <v>1893</v>
      </c>
      <c r="I1009" s="30"/>
      <c r="J1009" s="28" t="s">
        <v>2332</v>
      </c>
      <c r="K1009" s="28" t="s">
        <v>2761</v>
      </c>
      <c r="L1009" s="28"/>
      <c r="M1009" s="28"/>
      <c r="N1009" s="31">
        <v>857056866398</v>
      </c>
      <c r="O1009" s="31" t="s">
        <v>5433</v>
      </c>
      <c r="P1009" s="28">
        <v>9133762414</v>
      </c>
      <c r="Q1009" s="28" t="s">
        <v>2764</v>
      </c>
      <c r="R1009" s="28" t="s">
        <v>58</v>
      </c>
      <c r="S1009" s="49"/>
      <c r="T1009" s="28" t="s">
        <v>2937</v>
      </c>
      <c r="U1009" s="49"/>
      <c r="V1009" s="47">
        <v>36500</v>
      </c>
      <c r="W1009" s="47">
        <v>36500</v>
      </c>
      <c r="X1009" s="47">
        <v>0</v>
      </c>
      <c r="Y1009" s="47">
        <v>36500</v>
      </c>
      <c r="Z1009" s="49"/>
      <c r="AA1009" s="41">
        <v>9500</v>
      </c>
      <c r="AB1009" s="41">
        <v>9500</v>
      </c>
      <c r="AC1009" s="41">
        <v>0</v>
      </c>
      <c r="AD1009" s="41">
        <v>9500</v>
      </c>
      <c r="AE1009" s="49"/>
      <c r="AF1009" s="43">
        <v>9000</v>
      </c>
      <c r="AG1009" s="43">
        <v>9000</v>
      </c>
      <c r="AH1009" s="43">
        <v>0</v>
      </c>
      <c r="AI1009" s="43">
        <v>9000</v>
      </c>
      <c r="AJ1009" s="49"/>
      <c r="AK1009" s="45">
        <v>18000</v>
      </c>
      <c r="AL1009" s="45">
        <v>18000</v>
      </c>
      <c r="AM1009" s="45">
        <v>0</v>
      </c>
      <c r="AN1009" s="45">
        <v>18000</v>
      </c>
      <c r="AO1009" s="49"/>
      <c r="AP1009" s="28">
        <v>11000</v>
      </c>
      <c r="AQ1009" s="28">
        <v>7000</v>
      </c>
      <c r="AR1009" s="28" t="s">
        <v>4422</v>
      </c>
      <c r="AS1009" s="49"/>
      <c r="AT1009" s="31">
        <v>0</v>
      </c>
      <c r="AU1009" s="31">
        <v>0</v>
      </c>
      <c r="AV1009" s="60">
        <v>0</v>
      </c>
    </row>
    <row r="1010" spans="1:48" x14ac:dyDescent="0.35">
      <c r="A1010" s="32" t="s">
        <v>5689</v>
      </c>
      <c r="B1010" s="28">
        <v>989</v>
      </c>
      <c r="C1010" s="66">
        <v>3233</v>
      </c>
      <c r="D1010" s="28">
        <v>3233</v>
      </c>
      <c r="E1010" s="28" t="s">
        <v>1314</v>
      </c>
      <c r="F1010" s="28" t="s">
        <v>14</v>
      </c>
      <c r="G1010" s="28" t="s">
        <v>1888</v>
      </c>
      <c r="H1010" s="28" t="s">
        <v>1893</v>
      </c>
      <c r="I1010" s="30"/>
      <c r="J1010" s="28" t="s">
        <v>2521</v>
      </c>
      <c r="K1010" s="28" t="s">
        <v>2761</v>
      </c>
      <c r="L1010" s="28"/>
      <c r="M1010" s="28"/>
      <c r="N1010" s="31">
        <v>811348005424</v>
      </c>
      <c r="O1010" s="31" t="s">
        <v>5434</v>
      </c>
      <c r="P1010" s="28">
        <v>9948860030</v>
      </c>
      <c r="Q1010" s="28" t="s">
        <v>2764</v>
      </c>
      <c r="R1010" s="28" t="s">
        <v>67</v>
      </c>
      <c r="S1010" s="49"/>
      <c r="T1010" s="28">
        <v>217</v>
      </c>
      <c r="U1010" s="49"/>
      <c r="V1010" s="47">
        <v>31000</v>
      </c>
      <c r="W1010" s="47">
        <v>20000</v>
      </c>
      <c r="X1010" s="47">
        <v>14000</v>
      </c>
      <c r="Y1010" s="47">
        <v>6000</v>
      </c>
      <c r="Z1010" s="49"/>
      <c r="AA1010" s="41">
        <v>3000</v>
      </c>
      <c r="AB1010" s="41">
        <v>3000</v>
      </c>
      <c r="AC1010" s="41">
        <v>3000</v>
      </c>
      <c r="AD1010" s="41">
        <v>0</v>
      </c>
      <c r="AE1010" s="49"/>
      <c r="AF1010" s="43">
        <v>9000</v>
      </c>
      <c r="AG1010" s="43">
        <v>4000</v>
      </c>
      <c r="AH1010" s="43">
        <v>4000</v>
      </c>
      <c r="AI1010" s="43">
        <v>0</v>
      </c>
      <c r="AJ1010" s="49"/>
      <c r="AK1010" s="45">
        <v>19000</v>
      </c>
      <c r="AL1010" s="45">
        <v>13000</v>
      </c>
      <c r="AM1010" s="45">
        <v>7000</v>
      </c>
      <c r="AN1010" s="45">
        <v>6000</v>
      </c>
      <c r="AO1010" s="49"/>
      <c r="AP1010" s="28">
        <v>11000</v>
      </c>
      <c r="AQ1010" s="28">
        <v>8000</v>
      </c>
      <c r="AR1010" s="28" t="s">
        <v>4422</v>
      </c>
      <c r="AS1010" s="49"/>
      <c r="AT1010" s="31">
        <v>70</v>
      </c>
      <c r="AU1010" s="31">
        <v>53.846153846153847</v>
      </c>
      <c r="AV1010" s="60">
        <v>44662</v>
      </c>
    </row>
    <row r="1011" spans="1:48" x14ac:dyDescent="0.35">
      <c r="A1011" s="32" t="s">
        <v>5689</v>
      </c>
      <c r="B1011" s="28">
        <v>990</v>
      </c>
      <c r="C1011" s="66">
        <v>3910</v>
      </c>
      <c r="D1011" s="28" t="s">
        <v>4933</v>
      </c>
      <c r="E1011" s="28" t="s">
        <v>1315</v>
      </c>
      <c r="F1011" s="28" t="s">
        <v>14</v>
      </c>
      <c r="G1011" s="28" t="s">
        <v>1888</v>
      </c>
      <c r="H1011" s="28" t="s">
        <v>1893</v>
      </c>
      <c r="I1011" s="30"/>
      <c r="J1011" s="28" t="s">
        <v>2522</v>
      </c>
      <c r="K1011" s="28" t="s">
        <v>2761</v>
      </c>
      <c r="L1011" s="28"/>
      <c r="M1011" s="28"/>
      <c r="N1011" s="31">
        <v>820249992678</v>
      </c>
      <c r="O1011" s="31" t="s">
        <v>5435</v>
      </c>
      <c r="P1011" s="28">
        <v>9912138202</v>
      </c>
      <c r="Q1011" s="28" t="s">
        <v>2762</v>
      </c>
      <c r="R1011" s="28" t="s">
        <v>87</v>
      </c>
      <c r="S1011" s="49"/>
      <c r="T1011" s="28">
        <v>15</v>
      </c>
      <c r="U1011" s="49"/>
      <c r="V1011" s="47">
        <v>21500</v>
      </c>
      <c r="W1011" s="47">
        <v>11500</v>
      </c>
      <c r="X1011" s="47">
        <v>11500</v>
      </c>
      <c r="Y1011" s="47">
        <v>0</v>
      </c>
      <c r="Z1011" s="49"/>
      <c r="AA1011" s="41">
        <v>1500</v>
      </c>
      <c r="AB1011" s="41">
        <v>4000</v>
      </c>
      <c r="AC1011" s="41">
        <v>4000</v>
      </c>
      <c r="AD1011" s="41">
        <v>0</v>
      </c>
      <c r="AE1011" s="49"/>
      <c r="AF1011" s="43">
        <v>9000</v>
      </c>
      <c r="AG1011" s="43">
        <v>0</v>
      </c>
      <c r="AH1011" s="43">
        <v>0</v>
      </c>
      <c r="AI1011" s="43">
        <v>0</v>
      </c>
      <c r="AJ1011" s="49"/>
      <c r="AK1011" s="45">
        <v>11000</v>
      </c>
      <c r="AL1011" s="45">
        <v>7500</v>
      </c>
      <c r="AM1011" s="45">
        <v>7500</v>
      </c>
      <c r="AN1011" s="45">
        <v>0</v>
      </c>
      <c r="AO1011" s="49"/>
      <c r="AP1011" s="28">
        <v>11000</v>
      </c>
      <c r="AQ1011" s="28" t="s">
        <v>4422</v>
      </c>
      <c r="AR1011" s="28" t="s">
        <v>4422</v>
      </c>
      <c r="AS1011" s="49"/>
      <c r="AT1011" s="31">
        <v>100</v>
      </c>
      <c r="AU1011" s="31">
        <v>100</v>
      </c>
      <c r="AV1011" s="60">
        <v>44664</v>
      </c>
    </row>
    <row r="1012" spans="1:48" x14ac:dyDescent="0.35">
      <c r="A1012" s="32" t="s">
        <v>5689</v>
      </c>
      <c r="B1012" s="28">
        <v>991</v>
      </c>
      <c r="C1012" s="66">
        <v>3235</v>
      </c>
      <c r="D1012" s="28">
        <v>3235</v>
      </c>
      <c r="E1012" s="28" t="s">
        <v>1316</v>
      </c>
      <c r="F1012" s="28" t="s">
        <v>14</v>
      </c>
      <c r="G1012" s="28" t="s">
        <v>1888</v>
      </c>
      <c r="H1012" s="28" t="s">
        <v>1893</v>
      </c>
      <c r="I1012" s="30"/>
      <c r="J1012" s="28" t="s">
        <v>2523</v>
      </c>
      <c r="K1012" s="28" t="s">
        <v>2761</v>
      </c>
      <c r="L1012" s="28"/>
      <c r="M1012" s="28"/>
      <c r="N1012" s="31">
        <v>317070356635</v>
      </c>
      <c r="O1012" s="31" t="s">
        <v>5436</v>
      </c>
      <c r="P1012" s="28">
        <v>9948523212</v>
      </c>
      <c r="Q1012" s="28" t="s">
        <v>2762</v>
      </c>
      <c r="R1012" s="28" t="s">
        <v>97</v>
      </c>
      <c r="S1012" s="49"/>
      <c r="T1012" s="28" t="s">
        <v>2937</v>
      </c>
      <c r="U1012" s="49"/>
      <c r="V1012" s="47">
        <v>20000</v>
      </c>
      <c r="W1012" s="47">
        <v>20000</v>
      </c>
      <c r="X1012" s="47">
        <v>0</v>
      </c>
      <c r="Y1012" s="47">
        <v>20000</v>
      </c>
      <c r="Z1012" s="49"/>
      <c r="AA1012" s="41">
        <v>0</v>
      </c>
      <c r="AB1012" s="41">
        <v>0</v>
      </c>
      <c r="AC1012" s="41">
        <v>0</v>
      </c>
      <c r="AD1012" s="41">
        <v>0</v>
      </c>
      <c r="AE1012" s="49"/>
      <c r="AF1012" s="43">
        <v>9000</v>
      </c>
      <c r="AG1012" s="43">
        <v>9000</v>
      </c>
      <c r="AH1012" s="43">
        <v>0</v>
      </c>
      <c r="AI1012" s="43">
        <v>9000</v>
      </c>
      <c r="AJ1012" s="49"/>
      <c r="AK1012" s="45">
        <v>11000</v>
      </c>
      <c r="AL1012" s="45">
        <v>11000</v>
      </c>
      <c r="AM1012" s="45">
        <v>0</v>
      </c>
      <c r="AN1012" s="45">
        <v>11000</v>
      </c>
      <c r="AO1012" s="49"/>
      <c r="AP1012" s="28">
        <v>11000</v>
      </c>
      <c r="AQ1012" s="28" t="s">
        <v>4422</v>
      </c>
      <c r="AR1012" s="28" t="s">
        <v>4422</v>
      </c>
      <c r="AS1012" s="49"/>
      <c r="AT1012" s="31">
        <v>0</v>
      </c>
      <c r="AU1012" s="31">
        <v>0</v>
      </c>
      <c r="AV1012" s="60">
        <v>0</v>
      </c>
    </row>
    <row r="1013" spans="1:48" x14ac:dyDescent="0.35">
      <c r="A1013" s="32" t="s">
        <v>5689</v>
      </c>
      <c r="B1013" s="28">
        <v>992</v>
      </c>
      <c r="C1013" s="66">
        <v>3306</v>
      </c>
      <c r="D1013" s="28">
        <v>3306</v>
      </c>
      <c r="E1013" s="28" t="s">
        <v>1317</v>
      </c>
      <c r="F1013" s="28" t="s">
        <v>14</v>
      </c>
      <c r="G1013" s="28" t="s">
        <v>14</v>
      </c>
      <c r="H1013" s="28" t="s">
        <v>1893</v>
      </c>
      <c r="I1013" s="30"/>
      <c r="J1013" s="28" t="s">
        <v>1902</v>
      </c>
      <c r="K1013" s="28" t="s">
        <v>2761</v>
      </c>
      <c r="L1013" s="28"/>
      <c r="M1013" s="28"/>
      <c r="N1013" s="31">
        <v>821520668587</v>
      </c>
      <c r="O1013" s="31" t="s">
        <v>5437</v>
      </c>
      <c r="P1013" s="28">
        <v>9393407777</v>
      </c>
      <c r="Q1013" s="28" t="s">
        <v>2764</v>
      </c>
      <c r="R1013" s="28" t="s">
        <v>61</v>
      </c>
      <c r="S1013" s="49"/>
      <c r="T1013" s="28" t="s">
        <v>2937</v>
      </c>
      <c r="U1013" s="49"/>
      <c r="V1013" s="47">
        <v>33500</v>
      </c>
      <c r="W1013" s="47">
        <v>33500</v>
      </c>
      <c r="X1013" s="47">
        <v>3000</v>
      </c>
      <c r="Y1013" s="47">
        <v>30500</v>
      </c>
      <c r="Z1013" s="49"/>
      <c r="AA1013" s="41">
        <v>6500</v>
      </c>
      <c r="AB1013" s="41">
        <v>6500</v>
      </c>
      <c r="AC1013" s="41">
        <v>0</v>
      </c>
      <c r="AD1013" s="41">
        <v>6500</v>
      </c>
      <c r="AE1013" s="49"/>
      <c r="AF1013" s="43">
        <v>9000</v>
      </c>
      <c r="AG1013" s="43">
        <v>9000</v>
      </c>
      <c r="AH1013" s="43">
        <v>0</v>
      </c>
      <c r="AI1013" s="43">
        <v>9000</v>
      </c>
      <c r="AJ1013" s="49"/>
      <c r="AK1013" s="45">
        <v>18000</v>
      </c>
      <c r="AL1013" s="45">
        <v>18000</v>
      </c>
      <c r="AM1013" s="45">
        <v>3000</v>
      </c>
      <c r="AN1013" s="45">
        <v>15000</v>
      </c>
      <c r="AO1013" s="49"/>
      <c r="AP1013" s="28">
        <v>11000</v>
      </c>
      <c r="AQ1013" s="28">
        <v>7000</v>
      </c>
      <c r="AR1013" s="28" t="s">
        <v>4422</v>
      </c>
      <c r="AS1013" s="49"/>
      <c r="AT1013" s="31">
        <v>8.9552238805970141</v>
      </c>
      <c r="AU1013" s="31">
        <v>16.666666666666664</v>
      </c>
      <c r="AV1013" s="60">
        <v>44670</v>
      </c>
    </row>
    <row r="1014" spans="1:48" x14ac:dyDescent="0.35">
      <c r="A1014" s="32" t="s">
        <v>5689</v>
      </c>
      <c r="B1014" s="28">
        <v>993</v>
      </c>
      <c r="C1014" s="66">
        <v>3307</v>
      </c>
      <c r="D1014" s="28">
        <v>3307</v>
      </c>
      <c r="E1014" s="28" t="s">
        <v>1318</v>
      </c>
      <c r="F1014" s="28" t="s">
        <v>14</v>
      </c>
      <c r="G1014" s="28" t="s">
        <v>14</v>
      </c>
      <c r="H1014" s="28" t="s">
        <v>1893</v>
      </c>
      <c r="I1014" s="30"/>
      <c r="J1014" s="28" t="s">
        <v>1935</v>
      </c>
      <c r="K1014" s="28" t="s">
        <v>2761</v>
      </c>
      <c r="L1014" s="28"/>
      <c r="M1014" s="28"/>
      <c r="N1014" s="31">
        <v>429113537785</v>
      </c>
      <c r="O1014" s="31" t="s">
        <v>5438</v>
      </c>
      <c r="P1014" s="28">
        <v>9848215870</v>
      </c>
      <c r="Q1014" s="28" t="s">
        <v>2762</v>
      </c>
      <c r="R1014" s="28" t="s">
        <v>69</v>
      </c>
      <c r="S1014" s="49"/>
      <c r="T1014" s="28">
        <v>32</v>
      </c>
      <c r="U1014" s="49"/>
      <c r="V1014" s="47">
        <v>20000</v>
      </c>
      <c r="W1014" s="47">
        <v>13500</v>
      </c>
      <c r="X1014" s="47">
        <v>5500</v>
      </c>
      <c r="Y1014" s="47">
        <v>8000</v>
      </c>
      <c r="Z1014" s="49"/>
      <c r="AA1014" s="41">
        <v>0</v>
      </c>
      <c r="AB1014" s="41">
        <v>0</v>
      </c>
      <c r="AC1014" s="41">
        <v>3500</v>
      </c>
      <c r="AD1014" s="41">
        <v>-3500</v>
      </c>
      <c r="AE1014" s="49"/>
      <c r="AF1014" s="43">
        <v>9000</v>
      </c>
      <c r="AG1014" s="43">
        <v>3500</v>
      </c>
      <c r="AH1014" s="43">
        <v>0</v>
      </c>
      <c r="AI1014" s="43">
        <v>3500</v>
      </c>
      <c r="AJ1014" s="49"/>
      <c r="AK1014" s="45">
        <v>11000</v>
      </c>
      <c r="AL1014" s="45">
        <v>10000</v>
      </c>
      <c r="AM1014" s="45">
        <v>2000</v>
      </c>
      <c r="AN1014" s="45">
        <v>8000</v>
      </c>
      <c r="AO1014" s="49"/>
      <c r="AP1014" s="28">
        <v>11000</v>
      </c>
      <c r="AQ1014" s="28" t="s">
        <v>4422</v>
      </c>
      <c r="AR1014" s="28" t="s">
        <v>4422</v>
      </c>
      <c r="AS1014" s="49"/>
      <c r="AT1014" s="31">
        <v>40.74074074074074</v>
      </c>
      <c r="AU1014" s="31">
        <v>20</v>
      </c>
      <c r="AV1014" s="60">
        <v>44614</v>
      </c>
    </row>
    <row r="1015" spans="1:48" x14ac:dyDescent="0.35">
      <c r="A1015" s="32" t="s">
        <v>5690</v>
      </c>
      <c r="B1015" s="28">
        <v>994</v>
      </c>
      <c r="C1015" s="66">
        <v>3455</v>
      </c>
      <c r="D1015" s="28">
        <v>3455</v>
      </c>
      <c r="E1015" s="28" t="s">
        <v>1319</v>
      </c>
      <c r="F1015" s="28" t="s">
        <v>14</v>
      </c>
      <c r="G1015" s="28" t="s">
        <v>1888</v>
      </c>
      <c r="H1015" s="28" t="s">
        <v>1893</v>
      </c>
      <c r="I1015" s="30"/>
      <c r="J1015" s="28" t="s">
        <v>2524</v>
      </c>
      <c r="K1015" s="28" t="s">
        <v>2761</v>
      </c>
      <c r="L1015" s="28"/>
      <c r="M1015" s="28"/>
      <c r="N1015" s="31">
        <v>912576734772</v>
      </c>
      <c r="O1015" s="31" t="s">
        <v>4526</v>
      </c>
      <c r="P1015" s="28">
        <v>9542914511</v>
      </c>
      <c r="Q1015" s="28" t="s">
        <v>2762</v>
      </c>
      <c r="R1015" s="28" t="s">
        <v>52</v>
      </c>
      <c r="S1015" s="49"/>
      <c r="T1015" s="28" t="s">
        <v>2937</v>
      </c>
      <c r="U1015" s="49"/>
      <c r="V1015" s="47">
        <v>23000</v>
      </c>
      <c r="W1015" s="47">
        <v>23000</v>
      </c>
      <c r="X1015" s="47">
        <v>2000</v>
      </c>
      <c r="Y1015" s="47">
        <v>21000</v>
      </c>
      <c r="Z1015" s="49"/>
      <c r="AA1015" s="41">
        <v>3000</v>
      </c>
      <c r="AB1015" s="41">
        <v>3000</v>
      </c>
      <c r="AC1015" s="41">
        <v>2000</v>
      </c>
      <c r="AD1015" s="41">
        <v>1000</v>
      </c>
      <c r="AE1015" s="49"/>
      <c r="AF1015" s="43">
        <v>9000</v>
      </c>
      <c r="AG1015" s="43">
        <v>9000</v>
      </c>
      <c r="AH1015" s="43">
        <v>0</v>
      </c>
      <c r="AI1015" s="43">
        <v>9000</v>
      </c>
      <c r="AJ1015" s="49"/>
      <c r="AK1015" s="45">
        <v>11000</v>
      </c>
      <c r="AL1015" s="45">
        <v>11000</v>
      </c>
      <c r="AM1015" s="45">
        <v>0</v>
      </c>
      <c r="AN1015" s="45">
        <v>11000</v>
      </c>
      <c r="AO1015" s="49"/>
      <c r="AP1015" s="28">
        <v>11000</v>
      </c>
      <c r="AQ1015" s="28" t="s">
        <v>4422</v>
      </c>
      <c r="AR1015" s="28" t="s">
        <v>4422</v>
      </c>
      <c r="AS1015" s="49"/>
      <c r="AT1015" s="31">
        <v>8.695652173913043</v>
      </c>
      <c r="AU1015" s="31">
        <v>0</v>
      </c>
      <c r="AV1015" s="60">
        <v>44615</v>
      </c>
    </row>
    <row r="1016" spans="1:48" x14ac:dyDescent="0.35">
      <c r="A1016" s="32" t="s">
        <v>5690</v>
      </c>
      <c r="B1016" s="28">
        <v>995</v>
      </c>
      <c r="C1016" s="66">
        <v>3308</v>
      </c>
      <c r="D1016" s="28">
        <v>3308</v>
      </c>
      <c r="E1016" s="35" t="s">
        <v>1320</v>
      </c>
      <c r="F1016" s="35" t="s">
        <v>14</v>
      </c>
      <c r="G1016" s="28" t="s">
        <v>14</v>
      </c>
      <c r="H1016" s="35" t="s">
        <v>1893</v>
      </c>
      <c r="I1016" s="38"/>
      <c r="J1016" s="35" t="s">
        <v>2525</v>
      </c>
      <c r="K1016" s="35" t="s">
        <v>2760</v>
      </c>
      <c r="L1016" s="35"/>
      <c r="M1016" s="35"/>
      <c r="N1016" s="37"/>
      <c r="O1016" s="37" t="s">
        <v>2941</v>
      </c>
      <c r="P1016" s="35">
        <v>9390748125</v>
      </c>
      <c r="Q1016" s="35" t="s">
        <v>2764</v>
      </c>
      <c r="R1016" s="35" t="s">
        <v>67</v>
      </c>
      <c r="S1016" s="49"/>
      <c r="T1016" s="35" t="s">
        <v>2937</v>
      </c>
      <c r="U1016" s="49"/>
      <c r="V1016" s="47">
        <v>36000</v>
      </c>
      <c r="W1016" s="47">
        <v>36000</v>
      </c>
      <c r="X1016" s="47">
        <v>0</v>
      </c>
      <c r="Y1016" s="47">
        <v>36000</v>
      </c>
      <c r="Z1016" s="49"/>
      <c r="AA1016" s="41">
        <v>8000</v>
      </c>
      <c r="AB1016" s="41">
        <v>8000</v>
      </c>
      <c r="AC1016" s="41">
        <v>0</v>
      </c>
      <c r="AD1016" s="41">
        <v>8000</v>
      </c>
      <c r="AE1016" s="49"/>
      <c r="AF1016" s="43">
        <v>9000</v>
      </c>
      <c r="AG1016" s="43">
        <v>9000</v>
      </c>
      <c r="AH1016" s="43">
        <v>0</v>
      </c>
      <c r="AI1016" s="43">
        <v>9000</v>
      </c>
      <c r="AJ1016" s="49"/>
      <c r="AK1016" s="45">
        <v>19000</v>
      </c>
      <c r="AL1016" s="45">
        <v>19000</v>
      </c>
      <c r="AM1016" s="45">
        <v>0</v>
      </c>
      <c r="AN1016" s="45">
        <v>19000</v>
      </c>
      <c r="AO1016" s="49"/>
      <c r="AP1016" s="35">
        <v>11000</v>
      </c>
      <c r="AQ1016" s="35">
        <v>8000</v>
      </c>
      <c r="AR1016" s="35" t="s">
        <v>4422</v>
      </c>
      <c r="AS1016" s="49"/>
      <c r="AT1016" s="37">
        <v>0</v>
      </c>
      <c r="AU1016" s="37">
        <v>0</v>
      </c>
      <c r="AV1016" s="60">
        <v>0</v>
      </c>
    </row>
    <row r="1017" spans="1:48" x14ac:dyDescent="0.35">
      <c r="A1017" s="32" t="s">
        <v>5689</v>
      </c>
      <c r="B1017" s="28">
        <v>996</v>
      </c>
      <c r="C1017" s="66">
        <v>3309</v>
      </c>
      <c r="D1017" s="28">
        <v>3309</v>
      </c>
      <c r="E1017" s="28" t="s">
        <v>1321</v>
      </c>
      <c r="F1017" s="28" t="s">
        <v>14</v>
      </c>
      <c r="G1017" s="28" t="s">
        <v>14</v>
      </c>
      <c r="H1017" s="28" t="s">
        <v>1893</v>
      </c>
      <c r="I1017" s="30"/>
      <c r="J1017" s="28" t="s">
        <v>2526</v>
      </c>
      <c r="K1017" s="28" t="s">
        <v>2761</v>
      </c>
      <c r="L1017" s="28"/>
      <c r="M1017" s="28"/>
      <c r="N1017" s="31">
        <v>405793860069</v>
      </c>
      <c r="O1017" s="31" t="s">
        <v>5439</v>
      </c>
      <c r="P1017" s="28">
        <v>9553112741</v>
      </c>
      <c r="Q1017" s="28" t="s">
        <v>2762</v>
      </c>
      <c r="R1017" s="28" t="s">
        <v>71</v>
      </c>
      <c r="S1017" s="49"/>
      <c r="T1017" s="28">
        <v>200</v>
      </c>
      <c r="U1017" s="49"/>
      <c r="V1017" s="47">
        <v>20000</v>
      </c>
      <c r="W1017" s="47">
        <v>10500</v>
      </c>
      <c r="X1017" s="47">
        <v>8000</v>
      </c>
      <c r="Y1017" s="47">
        <v>2500</v>
      </c>
      <c r="Z1017" s="49"/>
      <c r="AA1017" s="41">
        <v>0</v>
      </c>
      <c r="AB1017" s="41">
        <v>0</v>
      </c>
      <c r="AC1017" s="41">
        <v>0</v>
      </c>
      <c r="AD1017" s="41">
        <v>0</v>
      </c>
      <c r="AE1017" s="49"/>
      <c r="AF1017" s="43">
        <v>9000</v>
      </c>
      <c r="AG1017" s="43">
        <v>2000</v>
      </c>
      <c r="AH1017" s="43">
        <v>2000</v>
      </c>
      <c r="AI1017" s="43">
        <v>0</v>
      </c>
      <c r="AJ1017" s="49"/>
      <c r="AK1017" s="45">
        <v>11000</v>
      </c>
      <c r="AL1017" s="45">
        <v>8500</v>
      </c>
      <c r="AM1017" s="45">
        <v>6000</v>
      </c>
      <c r="AN1017" s="45">
        <v>2500</v>
      </c>
      <c r="AO1017" s="49"/>
      <c r="AP1017" s="28">
        <v>11000</v>
      </c>
      <c r="AQ1017" s="28" t="s">
        <v>4422</v>
      </c>
      <c r="AR1017" s="28" t="s">
        <v>4422</v>
      </c>
      <c r="AS1017" s="49"/>
      <c r="AT1017" s="31">
        <v>76.19047619047619</v>
      </c>
      <c r="AU1017" s="31">
        <v>70.588235294117652</v>
      </c>
      <c r="AV1017" s="60">
        <v>44672</v>
      </c>
    </row>
    <row r="1018" spans="1:48" x14ac:dyDescent="0.35">
      <c r="A1018" s="32" t="s">
        <v>5689</v>
      </c>
      <c r="B1018" s="28">
        <v>997</v>
      </c>
      <c r="C1018" s="66">
        <v>3933</v>
      </c>
      <c r="D1018" s="28" t="s">
        <v>4934</v>
      </c>
      <c r="E1018" s="28" t="s">
        <v>1322</v>
      </c>
      <c r="F1018" s="28" t="s">
        <v>14</v>
      </c>
      <c r="G1018" s="28" t="s">
        <v>1888</v>
      </c>
      <c r="H1018" s="28" t="s">
        <v>1893</v>
      </c>
      <c r="I1018" s="30"/>
      <c r="J1018" s="28" t="s">
        <v>2527</v>
      </c>
      <c r="K1018" s="28" t="s">
        <v>2761</v>
      </c>
      <c r="L1018" s="70"/>
      <c r="M1018" s="28"/>
      <c r="N1018" s="31">
        <v>408594104177</v>
      </c>
      <c r="O1018" s="31" t="s">
        <v>5440</v>
      </c>
      <c r="P1018" s="28">
        <v>9701982424</v>
      </c>
      <c r="Q1018" s="28" t="s">
        <v>2764</v>
      </c>
      <c r="R1018" s="28" t="s">
        <v>68</v>
      </c>
      <c r="S1018" s="49"/>
      <c r="T1018" s="28" t="s">
        <v>2937</v>
      </c>
      <c r="U1018" s="49"/>
      <c r="V1018" s="47">
        <v>33500</v>
      </c>
      <c r="W1018" s="47">
        <v>33500</v>
      </c>
      <c r="X1018" s="47">
        <v>2000</v>
      </c>
      <c r="Y1018" s="47">
        <v>31500</v>
      </c>
      <c r="Z1018" s="49"/>
      <c r="AA1018" s="41">
        <v>6500</v>
      </c>
      <c r="AB1018" s="41">
        <v>6500</v>
      </c>
      <c r="AC1018" s="41">
        <v>2000</v>
      </c>
      <c r="AD1018" s="41">
        <v>4500</v>
      </c>
      <c r="AE1018" s="49"/>
      <c r="AF1018" s="43">
        <v>9000</v>
      </c>
      <c r="AG1018" s="43">
        <v>9000</v>
      </c>
      <c r="AH1018" s="43">
        <v>0</v>
      </c>
      <c r="AI1018" s="43">
        <v>9000</v>
      </c>
      <c r="AJ1018" s="49"/>
      <c r="AK1018" s="45">
        <v>18000</v>
      </c>
      <c r="AL1018" s="45">
        <v>18000</v>
      </c>
      <c r="AM1018" s="45">
        <v>0</v>
      </c>
      <c r="AN1018" s="45">
        <v>18000</v>
      </c>
      <c r="AO1018" s="49"/>
      <c r="AP1018" s="28">
        <v>11000</v>
      </c>
      <c r="AQ1018" s="28">
        <v>7000</v>
      </c>
      <c r="AR1018" s="28" t="s">
        <v>4422</v>
      </c>
      <c r="AS1018" s="49"/>
      <c r="AT1018" s="31">
        <v>5.9701492537313428</v>
      </c>
      <c r="AU1018" s="31">
        <v>0</v>
      </c>
      <c r="AV1018" s="60">
        <v>44537</v>
      </c>
    </row>
    <row r="1019" spans="1:48" x14ac:dyDescent="0.35">
      <c r="A1019" s="32" t="s">
        <v>5690</v>
      </c>
      <c r="B1019" s="28">
        <v>998</v>
      </c>
      <c r="C1019" s="66">
        <v>3236</v>
      </c>
      <c r="D1019" s="28">
        <v>3236</v>
      </c>
      <c r="E1019" s="28" t="s">
        <v>1323</v>
      </c>
      <c r="F1019" s="28" t="s">
        <v>14</v>
      </c>
      <c r="G1019" s="28" t="s">
        <v>1888</v>
      </c>
      <c r="H1019" s="28" t="s">
        <v>1893</v>
      </c>
      <c r="I1019" s="30"/>
      <c r="J1019" s="28" t="s">
        <v>2515</v>
      </c>
      <c r="K1019" s="28" t="s">
        <v>2761</v>
      </c>
      <c r="L1019" s="28"/>
      <c r="M1019" s="28"/>
      <c r="N1019" s="31">
        <v>834376796963</v>
      </c>
      <c r="O1019" s="31" t="s">
        <v>4527</v>
      </c>
      <c r="P1019" s="28">
        <v>9394910055</v>
      </c>
      <c r="Q1019" s="28" t="s">
        <v>2764</v>
      </c>
      <c r="R1019" s="28" t="s">
        <v>94</v>
      </c>
      <c r="S1019" s="49"/>
      <c r="T1019" s="28" t="s">
        <v>2937</v>
      </c>
      <c r="U1019" s="49"/>
      <c r="V1019" s="47">
        <v>27000</v>
      </c>
      <c r="W1019" s="47">
        <v>27000</v>
      </c>
      <c r="X1019" s="47">
        <v>0</v>
      </c>
      <c r="Y1019" s="47">
        <v>27000</v>
      </c>
      <c r="Z1019" s="49"/>
      <c r="AA1019" s="41">
        <v>0</v>
      </c>
      <c r="AB1019" s="41">
        <v>0</v>
      </c>
      <c r="AC1019" s="41">
        <v>0</v>
      </c>
      <c r="AD1019" s="41">
        <v>0</v>
      </c>
      <c r="AE1019" s="49"/>
      <c r="AF1019" s="43">
        <v>9000</v>
      </c>
      <c r="AG1019" s="43">
        <v>9000</v>
      </c>
      <c r="AH1019" s="43">
        <v>0</v>
      </c>
      <c r="AI1019" s="43">
        <v>9000</v>
      </c>
      <c r="AJ1019" s="49"/>
      <c r="AK1019" s="45">
        <v>18000</v>
      </c>
      <c r="AL1019" s="45">
        <v>18000</v>
      </c>
      <c r="AM1019" s="45">
        <v>0</v>
      </c>
      <c r="AN1019" s="45">
        <v>18000</v>
      </c>
      <c r="AO1019" s="49"/>
      <c r="AP1019" s="28">
        <v>11000</v>
      </c>
      <c r="AQ1019" s="28">
        <v>7000</v>
      </c>
      <c r="AR1019" s="28" t="s">
        <v>4422</v>
      </c>
      <c r="AS1019" s="49"/>
      <c r="AT1019" s="31">
        <v>0</v>
      </c>
      <c r="AU1019" s="31">
        <v>0</v>
      </c>
      <c r="AV1019" s="60">
        <v>0</v>
      </c>
    </row>
    <row r="1020" spans="1:48" x14ac:dyDescent="0.35">
      <c r="A1020" s="32" t="s">
        <v>5690</v>
      </c>
      <c r="B1020" s="28">
        <v>999</v>
      </c>
      <c r="C1020" s="66">
        <v>3311</v>
      </c>
      <c r="D1020" s="28">
        <v>3311</v>
      </c>
      <c r="E1020" s="28" t="s">
        <v>1324</v>
      </c>
      <c r="F1020" s="28" t="s">
        <v>14</v>
      </c>
      <c r="G1020" s="28" t="s">
        <v>14</v>
      </c>
      <c r="H1020" s="28" t="s">
        <v>1893</v>
      </c>
      <c r="I1020" s="30"/>
      <c r="J1020" s="28" t="s">
        <v>2327</v>
      </c>
      <c r="K1020" s="28" t="s">
        <v>2761</v>
      </c>
      <c r="L1020" s="28"/>
      <c r="M1020" s="28"/>
      <c r="N1020" s="31">
        <v>323154246647</v>
      </c>
      <c r="O1020" s="31" t="s">
        <v>4528</v>
      </c>
      <c r="P1020" s="28">
        <v>9989137141</v>
      </c>
      <c r="Q1020" s="28" t="s">
        <v>2764</v>
      </c>
      <c r="R1020" s="28" t="s">
        <v>94</v>
      </c>
      <c r="S1020" s="49"/>
      <c r="T1020" s="28">
        <v>55</v>
      </c>
      <c r="U1020" s="49"/>
      <c r="V1020" s="47">
        <v>27000</v>
      </c>
      <c r="W1020" s="47">
        <v>19200</v>
      </c>
      <c r="X1020" s="47">
        <v>19200</v>
      </c>
      <c r="Y1020" s="47">
        <v>0</v>
      </c>
      <c r="Z1020" s="49"/>
      <c r="AA1020" s="41">
        <v>0</v>
      </c>
      <c r="AB1020" s="41">
        <v>0</v>
      </c>
      <c r="AC1020" s="41">
        <v>0</v>
      </c>
      <c r="AD1020" s="41">
        <v>0</v>
      </c>
      <c r="AE1020" s="49"/>
      <c r="AF1020" s="43">
        <v>9000</v>
      </c>
      <c r="AG1020" s="43">
        <v>4000</v>
      </c>
      <c r="AH1020" s="43">
        <v>4000</v>
      </c>
      <c r="AI1020" s="43">
        <v>0</v>
      </c>
      <c r="AJ1020" s="49"/>
      <c r="AK1020" s="45">
        <v>18000</v>
      </c>
      <c r="AL1020" s="45">
        <v>15200</v>
      </c>
      <c r="AM1020" s="45">
        <v>15200</v>
      </c>
      <c r="AN1020" s="45">
        <v>0</v>
      </c>
      <c r="AO1020" s="49"/>
      <c r="AP1020" s="28">
        <v>11000</v>
      </c>
      <c r="AQ1020" s="28">
        <v>7000</v>
      </c>
      <c r="AR1020" s="28" t="s">
        <v>4422</v>
      </c>
      <c r="AS1020" s="49"/>
      <c r="AT1020" s="31">
        <v>100</v>
      </c>
      <c r="AU1020" s="31">
        <v>100</v>
      </c>
      <c r="AV1020" s="60">
        <v>44667</v>
      </c>
    </row>
    <row r="1021" spans="1:48" x14ac:dyDescent="0.35">
      <c r="A1021" s="32" t="s">
        <v>5689</v>
      </c>
      <c r="B1021" s="28">
        <v>1000</v>
      </c>
      <c r="C1021" s="66">
        <v>3312</v>
      </c>
      <c r="D1021" s="28">
        <v>3312</v>
      </c>
      <c r="E1021" s="28" t="s">
        <v>1325</v>
      </c>
      <c r="F1021" s="28" t="s">
        <v>14</v>
      </c>
      <c r="G1021" s="28" t="s">
        <v>14</v>
      </c>
      <c r="H1021" s="28" t="s">
        <v>1893</v>
      </c>
      <c r="I1021" s="30"/>
      <c r="J1021" s="28" t="s">
        <v>2528</v>
      </c>
      <c r="K1021" s="28" t="s">
        <v>2761</v>
      </c>
      <c r="L1021" s="28"/>
      <c r="M1021" s="28"/>
      <c r="N1021" s="31">
        <v>374928738429</v>
      </c>
      <c r="O1021" s="31" t="s">
        <v>5441</v>
      </c>
      <c r="P1021" s="28">
        <v>7997750103</v>
      </c>
      <c r="Q1021" s="28" t="s">
        <v>2762</v>
      </c>
      <c r="R1021" s="28" t="s">
        <v>97</v>
      </c>
      <c r="S1021" s="49"/>
      <c r="T1021" s="28" t="s">
        <v>2937</v>
      </c>
      <c r="U1021" s="49"/>
      <c r="V1021" s="47">
        <v>28000</v>
      </c>
      <c r="W1021" s="47">
        <v>28000</v>
      </c>
      <c r="X1021" s="47">
        <v>0</v>
      </c>
      <c r="Y1021" s="47">
        <v>28000</v>
      </c>
      <c r="Z1021" s="49"/>
      <c r="AA1021" s="41">
        <v>8000</v>
      </c>
      <c r="AB1021" s="41">
        <v>8000</v>
      </c>
      <c r="AC1021" s="41">
        <v>0</v>
      </c>
      <c r="AD1021" s="41">
        <v>8000</v>
      </c>
      <c r="AE1021" s="49"/>
      <c r="AF1021" s="43">
        <v>9000</v>
      </c>
      <c r="AG1021" s="43">
        <v>9000</v>
      </c>
      <c r="AH1021" s="43">
        <v>0</v>
      </c>
      <c r="AI1021" s="43">
        <v>9000</v>
      </c>
      <c r="AJ1021" s="49"/>
      <c r="AK1021" s="45">
        <v>11000</v>
      </c>
      <c r="AL1021" s="45">
        <v>11000</v>
      </c>
      <c r="AM1021" s="45">
        <v>0</v>
      </c>
      <c r="AN1021" s="45">
        <v>11000</v>
      </c>
      <c r="AO1021" s="49"/>
      <c r="AP1021" s="28">
        <v>11000</v>
      </c>
      <c r="AQ1021" s="28" t="s">
        <v>4422</v>
      </c>
      <c r="AR1021" s="28" t="s">
        <v>4422</v>
      </c>
      <c r="AS1021" s="49"/>
      <c r="AT1021" s="31">
        <v>0</v>
      </c>
      <c r="AU1021" s="31">
        <v>0</v>
      </c>
      <c r="AV1021" s="60">
        <v>0</v>
      </c>
    </row>
    <row r="1022" spans="1:48" x14ac:dyDescent="0.35">
      <c r="A1022" s="32" t="s">
        <v>5689</v>
      </c>
      <c r="B1022" s="28">
        <v>1001</v>
      </c>
      <c r="C1022" s="66">
        <v>3237</v>
      </c>
      <c r="D1022" s="28">
        <v>3237</v>
      </c>
      <c r="E1022" s="28" t="s">
        <v>1326</v>
      </c>
      <c r="F1022" s="28" t="s">
        <v>14</v>
      </c>
      <c r="G1022" s="28" t="s">
        <v>1888</v>
      </c>
      <c r="H1022" s="28" t="s">
        <v>1893</v>
      </c>
      <c r="I1022" s="30"/>
      <c r="J1022" s="28" t="s">
        <v>1902</v>
      </c>
      <c r="K1022" s="28" t="s">
        <v>2761</v>
      </c>
      <c r="L1022" s="28"/>
      <c r="M1022" s="28"/>
      <c r="N1022" s="31">
        <v>323319102108</v>
      </c>
      <c r="O1022" s="31" t="s">
        <v>5442</v>
      </c>
      <c r="P1022" s="28">
        <v>9908902198</v>
      </c>
      <c r="Q1022" s="28" t="s">
        <v>2764</v>
      </c>
      <c r="R1022" s="28" t="s">
        <v>83</v>
      </c>
      <c r="S1022" s="49"/>
      <c r="T1022" s="28">
        <v>317</v>
      </c>
      <c r="U1022" s="49"/>
      <c r="V1022" s="47">
        <v>45500</v>
      </c>
      <c r="W1022" s="47">
        <v>35000</v>
      </c>
      <c r="X1022" s="47">
        <v>16500</v>
      </c>
      <c r="Y1022" s="47">
        <v>18500</v>
      </c>
      <c r="Z1022" s="49"/>
      <c r="AA1022" s="41">
        <v>18500</v>
      </c>
      <c r="AB1022" s="41">
        <v>17000</v>
      </c>
      <c r="AC1022" s="41">
        <v>16500</v>
      </c>
      <c r="AD1022" s="41">
        <v>500</v>
      </c>
      <c r="AE1022" s="49"/>
      <c r="AF1022" s="43">
        <v>9000</v>
      </c>
      <c r="AG1022" s="43">
        <v>4000</v>
      </c>
      <c r="AH1022" s="43">
        <v>0</v>
      </c>
      <c r="AI1022" s="43">
        <v>4000</v>
      </c>
      <c r="AJ1022" s="49"/>
      <c r="AK1022" s="45">
        <v>18000</v>
      </c>
      <c r="AL1022" s="45">
        <v>14000</v>
      </c>
      <c r="AM1022" s="45">
        <v>0</v>
      </c>
      <c r="AN1022" s="45">
        <v>14000</v>
      </c>
      <c r="AO1022" s="49"/>
      <c r="AP1022" s="28">
        <v>11000</v>
      </c>
      <c r="AQ1022" s="28">
        <v>7000</v>
      </c>
      <c r="AR1022" s="28" t="s">
        <v>4422</v>
      </c>
      <c r="AS1022" s="49"/>
      <c r="AT1022" s="31">
        <v>47.142857142857139</v>
      </c>
      <c r="AU1022" s="31">
        <v>0</v>
      </c>
      <c r="AV1022" s="60">
        <v>44663</v>
      </c>
    </row>
    <row r="1023" spans="1:48" x14ac:dyDescent="0.35">
      <c r="A1023" s="32" t="s">
        <v>5689</v>
      </c>
      <c r="B1023" s="28">
        <v>1002</v>
      </c>
      <c r="C1023" s="66">
        <v>3238</v>
      </c>
      <c r="D1023" s="28">
        <v>3238</v>
      </c>
      <c r="E1023" s="28" t="s">
        <v>1327</v>
      </c>
      <c r="F1023" s="28" t="s">
        <v>14</v>
      </c>
      <c r="G1023" s="28" t="s">
        <v>1888</v>
      </c>
      <c r="H1023" s="28" t="s">
        <v>1893</v>
      </c>
      <c r="I1023" s="30"/>
      <c r="J1023" s="28" t="s">
        <v>1917</v>
      </c>
      <c r="K1023" s="28" t="s">
        <v>2761</v>
      </c>
      <c r="L1023" s="28"/>
      <c r="M1023" s="28"/>
      <c r="N1023" s="31">
        <v>387570455323</v>
      </c>
      <c r="O1023" s="31" t="s">
        <v>5443</v>
      </c>
      <c r="P1023" s="28">
        <v>9346852190</v>
      </c>
      <c r="Q1023" s="28" t="s">
        <v>2764</v>
      </c>
      <c r="R1023" s="28" t="s">
        <v>83</v>
      </c>
      <c r="S1023" s="49"/>
      <c r="T1023" s="28" t="s">
        <v>2937</v>
      </c>
      <c r="U1023" s="49"/>
      <c r="V1023" s="47">
        <v>28000</v>
      </c>
      <c r="W1023" s="47">
        <v>28000</v>
      </c>
      <c r="X1023" s="47">
        <v>8000</v>
      </c>
      <c r="Y1023" s="47">
        <v>20000</v>
      </c>
      <c r="Z1023" s="49"/>
      <c r="AA1023" s="41">
        <v>1000</v>
      </c>
      <c r="AB1023" s="41">
        <v>1000</v>
      </c>
      <c r="AC1023" s="41">
        <v>2000</v>
      </c>
      <c r="AD1023" s="41">
        <v>-1000</v>
      </c>
      <c r="AE1023" s="49"/>
      <c r="AF1023" s="43">
        <v>9000</v>
      </c>
      <c r="AG1023" s="43">
        <v>9000</v>
      </c>
      <c r="AH1023" s="43">
        <v>2000</v>
      </c>
      <c r="AI1023" s="43">
        <v>7000</v>
      </c>
      <c r="AJ1023" s="49"/>
      <c r="AK1023" s="45">
        <v>18000</v>
      </c>
      <c r="AL1023" s="45">
        <v>18000</v>
      </c>
      <c r="AM1023" s="45">
        <v>4000</v>
      </c>
      <c r="AN1023" s="45">
        <v>14000</v>
      </c>
      <c r="AO1023" s="49"/>
      <c r="AP1023" s="28">
        <v>11000</v>
      </c>
      <c r="AQ1023" s="28">
        <v>7000</v>
      </c>
      <c r="AR1023" s="28" t="s">
        <v>4422</v>
      </c>
      <c r="AS1023" s="49"/>
      <c r="AT1023" s="31">
        <v>28.571428571428569</v>
      </c>
      <c r="AU1023" s="31">
        <v>22.222222222222221</v>
      </c>
      <c r="AV1023" s="60">
        <v>44669</v>
      </c>
    </row>
    <row r="1024" spans="1:48" x14ac:dyDescent="0.35">
      <c r="A1024" s="32" t="s">
        <v>5689</v>
      </c>
      <c r="B1024" s="28">
        <v>1003</v>
      </c>
      <c r="C1024" s="66">
        <v>3239</v>
      </c>
      <c r="D1024" s="28">
        <v>3239</v>
      </c>
      <c r="E1024" s="28" t="s">
        <v>1328</v>
      </c>
      <c r="F1024" s="28" t="s">
        <v>14</v>
      </c>
      <c r="G1024" s="28" t="s">
        <v>1888</v>
      </c>
      <c r="H1024" s="28" t="s">
        <v>1893</v>
      </c>
      <c r="I1024" s="30"/>
      <c r="J1024" s="28" t="s">
        <v>1902</v>
      </c>
      <c r="K1024" s="28" t="s">
        <v>2761</v>
      </c>
      <c r="L1024" s="28"/>
      <c r="M1024" s="28"/>
      <c r="N1024" s="31">
        <v>434332917429</v>
      </c>
      <c r="O1024" s="31" t="s">
        <v>5444</v>
      </c>
      <c r="P1024" s="28">
        <v>8978122371</v>
      </c>
      <c r="Q1024" s="28" t="s">
        <v>2764</v>
      </c>
      <c r="R1024" s="28" t="s">
        <v>83</v>
      </c>
      <c r="S1024" s="49"/>
      <c r="T1024" s="28" t="s">
        <v>2937</v>
      </c>
      <c r="U1024" s="49"/>
      <c r="V1024" s="47">
        <v>39500</v>
      </c>
      <c r="W1024" s="47">
        <v>39500</v>
      </c>
      <c r="X1024" s="47">
        <v>3500</v>
      </c>
      <c r="Y1024" s="47">
        <v>36000</v>
      </c>
      <c r="Z1024" s="49"/>
      <c r="AA1024" s="41">
        <v>12500</v>
      </c>
      <c r="AB1024" s="41">
        <v>12500</v>
      </c>
      <c r="AC1024" s="41">
        <v>3500</v>
      </c>
      <c r="AD1024" s="41">
        <v>9000</v>
      </c>
      <c r="AE1024" s="49"/>
      <c r="AF1024" s="43">
        <v>9000</v>
      </c>
      <c r="AG1024" s="43">
        <v>9000</v>
      </c>
      <c r="AH1024" s="43">
        <v>0</v>
      </c>
      <c r="AI1024" s="43">
        <v>9000</v>
      </c>
      <c r="AJ1024" s="49"/>
      <c r="AK1024" s="45">
        <v>18000</v>
      </c>
      <c r="AL1024" s="45">
        <v>18000</v>
      </c>
      <c r="AM1024" s="45">
        <v>0</v>
      </c>
      <c r="AN1024" s="45">
        <v>18000</v>
      </c>
      <c r="AO1024" s="49"/>
      <c r="AP1024" s="28">
        <v>11000</v>
      </c>
      <c r="AQ1024" s="28">
        <v>7000</v>
      </c>
      <c r="AR1024" s="28" t="s">
        <v>4422</v>
      </c>
      <c r="AS1024" s="49"/>
      <c r="AT1024" s="31">
        <v>8.8607594936708853</v>
      </c>
      <c r="AU1024" s="31">
        <v>0</v>
      </c>
      <c r="AV1024" s="60">
        <v>44670</v>
      </c>
    </row>
    <row r="1025" spans="1:48" x14ac:dyDescent="0.35">
      <c r="A1025" s="32" t="s">
        <v>5690</v>
      </c>
      <c r="B1025" s="28">
        <v>1004</v>
      </c>
      <c r="C1025" s="28">
        <v>3240</v>
      </c>
      <c r="D1025" s="28">
        <v>3240</v>
      </c>
      <c r="E1025" s="35" t="s">
        <v>1329</v>
      </c>
      <c r="F1025" s="35" t="s">
        <v>14</v>
      </c>
      <c r="G1025" s="28" t="s">
        <v>1888</v>
      </c>
      <c r="H1025" s="35" t="s">
        <v>1893</v>
      </c>
      <c r="I1025" s="38"/>
      <c r="J1025" s="35" t="s">
        <v>2529</v>
      </c>
      <c r="K1025" s="35" t="s">
        <v>2760</v>
      </c>
      <c r="L1025" s="35"/>
      <c r="M1025" s="35"/>
      <c r="N1025" s="37"/>
      <c r="O1025" s="37" t="s">
        <v>2941</v>
      </c>
      <c r="P1025" s="35">
        <v>9848045403</v>
      </c>
      <c r="Q1025" s="35" t="s">
        <v>2764</v>
      </c>
      <c r="R1025" s="35" t="s">
        <v>68</v>
      </c>
      <c r="S1025" s="49"/>
      <c r="T1025" s="35" t="s">
        <v>2937</v>
      </c>
      <c r="U1025" s="49"/>
      <c r="V1025" s="47">
        <v>55500</v>
      </c>
      <c r="W1025" s="47">
        <v>55500</v>
      </c>
      <c r="X1025" s="47">
        <v>0</v>
      </c>
      <c r="Y1025" s="47">
        <v>55500</v>
      </c>
      <c r="Z1025" s="49"/>
      <c r="AA1025" s="41">
        <v>28500</v>
      </c>
      <c r="AB1025" s="41">
        <v>28500</v>
      </c>
      <c r="AC1025" s="41">
        <v>0</v>
      </c>
      <c r="AD1025" s="41">
        <v>28500</v>
      </c>
      <c r="AE1025" s="49"/>
      <c r="AF1025" s="43">
        <v>9000</v>
      </c>
      <c r="AG1025" s="43">
        <v>9000</v>
      </c>
      <c r="AH1025" s="43">
        <v>0</v>
      </c>
      <c r="AI1025" s="43">
        <v>9000</v>
      </c>
      <c r="AJ1025" s="49"/>
      <c r="AK1025" s="45">
        <v>18000</v>
      </c>
      <c r="AL1025" s="45">
        <v>18000</v>
      </c>
      <c r="AM1025" s="45">
        <v>0</v>
      </c>
      <c r="AN1025" s="45">
        <v>18000</v>
      </c>
      <c r="AO1025" s="49"/>
      <c r="AP1025" s="35">
        <v>11000</v>
      </c>
      <c r="AQ1025" s="35">
        <v>7000</v>
      </c>
      <c r="AR1025" s="35" t="s">
        <v>4422</v>
      </c>
      <c r="AS1025" s="49"/>
      <c r="AT1025" s="37">
        <v>0</v>
      </c>
      <c r="AU1025" s="37">
        <v>0</v>
      </c>
      <c r="AV1025" s="60">
        <v>0</v>
      </c>
    </row>
    <row r="1026" spans="1:48" x14ac:dyDescent="0.35">
      <c r="A1026" s="32" t="s">
        <v>5690</v>
      </c>
      <c r="B1026" s="28">
        <v>1005</v>
      </c>
      <c r="C1026" s="28">
        <v>3695</v>
      </c>
      <c r="D1026" s="28">
        <v>3695</v>
      </c>
      <c r="E1026" s="35" t="s">
        <v>1330</v>
      </c>
      <c r="F1026" s="35" t="s">
        <v>14</v>
      </c>
      <c r="G1026" s="28" t="s">
        <v>14</v>
      </c>
      <c r="H1026" s="35" t="s">
        <v>1893</v>
      </c>
      <c r="I1026" s="38"/>
      <c r="J1026" s="35" t="s">
        <v>2370</v>
      </c>
      <c r="K1026" s="35" t="s">
        <v>2760</v>
      </c>
      <c r="L1026" s="35"/>
      <c r="M1026" s="35"/>
      <c r="N1026" s="37"/>
      <c r="O1026" s="37" t="s">
        <v>2941</v>
      </c>
      <c r="P1026" s="35">
        <v>9640115318</v>
      </c>
      <c r="Q1026" s="35" t="s">
        <v>2764</v>
      </c>
      <c r="R1026" s="35" t="s">
        <v>61</v>
      </c>
      <c r="S1026" s="49"/>
      <c r="T1026" s="35" t="s">
        <v>2937</v>
      </c>
      <c r="U1026" s="49"/>
      <c r="V1026" s="47">
        <v>32500</v>
      </c>
      <c r="W1026" s="47">
        <v>32500</v>
      </c>
      <c r="X1026" s="47">
        <v>0</v>
      </c>
      <c r="Y1026" s="47">
        <v>32500</v>
      </c>
      <c r="Z1026" s="49"/>
      <c r="AA1026" s="41">
        <v>5500</v>
      </c>
      <c r="AB1026" s="41">
        <v>5500</v>
      </c>
      <c r="AC1026" s="41">
        <v>0</v>
      </c>
      <c r="AD1026" s="41">
        <v>5500</v>
      </c>
      <c r="AE1026" s="49"/>
      <c r="AF1026" s="43">
        <v>9000</v>
      </c>
      <c r="AG1026" s="43">
        <v>9000</v>
      </c>
      <c r="AH1026" s="43">
        <v>0</v>
      </c>
      <c r="AI1026" s="43">
        <v>9000</v>
      </c>
      <c r="AJ1026" s="49"/>
      <c r="AK1026" s="45">
        <v>18000</v>
      </c>
      <c r="AL1026" s="45">
        <v>18000</v>
      </c>
      <c r="AM1026" s="45">
        <v>0</v>
      </c>
      <c r="AN1026" s="45">
        <v>18000</v>
      </c>
      <c r="AO1026" s="49"/>
      <c r="AP1026" s="35">
        <v>11000</v>
      </c>
      <c r="AQ1026" s="35">
        <v>7000</v>
      </c>
      <c r="AR1026" s="35" t="s">
        <v>4422</v>
      </c>
      <c r="AS1026" s="49"/>
      <c r="AT1026" s="37">
        <v>0</v>
      </c>
      <c r="AU1026" s="37">
        <v>0</v>
      </c>
      <c r="AV1026" s="60">
        <v>0</v>
      </c>
    </row>
    <row r="1027" spans="1:48" x14ac:dyDescent="0.35">
      <c r="A1027" s="32" t="s">
        <v>5690</v>
      </c>
      <c r="B1027" s="28">
        <v>1006</v>
      </c>
      <c r="C1027" s="28" t="s">
        <v>437</v>
      </c>
      <c r="D1027" s="28" t="s">
        <v>437</v>
      </c>
      <c r="E1027" s="35" t="s">
        <v>1331</v>
      </c>
      <c r="F1027" s="35" t="s">
        <v>14</v>
      </c>
      <c r="G1027" s="28" t="s">
        <v>1888</v>
      </c>
      <c r="H1027" s="35" t="s">
        <v>1893</v>
      </c>
      <c r="I1027" s="38"/>
      <c r="J1027" s="35" t="s">
        <v>2530</v>
      </c>
      <c r="K1027" s="35" t="s">
        <v>2760</v>
      </c>
      <c r="L1027" s="35" t="s">
        <v>2834</v>
      </c>
      <c r="M1027" s="35"/>
      <c r="N1027" s="37"/>
      <c r="O1027" s="37" t="s">
        <v>2941</v>
      </c>
      <c r="P1027" s="35">
        <v>9908111446</v>
      </c>
      <c r="Q1027" s="35" t="s">
        <v>2767</v>
      </c>
      <c r="R1027" s="35" t="s">
        <v>51</v>
      </c>
      <c r="S1027" s="49"/>
      <c r="T1027" s="35" t="s">
        <v>2937</v>
      </c>
      <c r="U1027" s="49"/>
      <c r="V1027" s="47">
        <v>46500</v>
      </c>
      <c r="W1027" s="47">
        <v>46500</v>
      </c>
      <c r="X1027" s="47">
        <v>0</v>
      </c>
      <c r="Y1027" s="47">
        <v>46500</v>
      </c>
      <c r="Z1027" s="49"/>
      <c r="AA1027" s="41">
        <v>8500</v>
      </c>
      <c r="AB1027" s="41">
        <v>8500</v>
      </c>
      <c r="AC1027" s="41">
        <v>0</v>
      </c>
      <c r="AD1027" s="41">
        <v>8500</v>
      </c>
      <c r="AE1027" s="49"/>
      <c r="AF1027" s="43">
        <v>9000</v>
      </c>
      <c r="AG1027" s="43">
        <v>9000</v>
      </c>
      <c r="AH1027" s="43">
        <v>0</v>
      </c>
      <c r="AI1027" s="43">
        <v>9000</v>
      </c>
      <c r="AJ1027" s="49"/>
      <c r="AK1027" s="45">
        <v>29000</v>
      </c>
      <c r="AL1027" s="45">
        <v>29000</v>
      </c>
      <c r="AM1027" s="45">
        <v>0</v>
      </c>
      <c r="AN1027" s="45">
        <v>29000</v>
      </c>
      <c r="AO1027" s="49"/>
      <c r="AP1027" s="35">
        <v>11000</v>
      </c>
      <c r="AQ1027" s="35" t="s">
        <v>4422</v>
      </c>
      <c r="AR1027" s="35">
        <v>18000</v>
      </c>
      <c r="AS1027" s="49"/>
      <c r="AT1027" s="37">
        <v>0</v>
      </c>
      <c r="AU1027" s="37">
        <v>0</v>
      </c>
      <c r="AV1027" s="60">
        <v>0</v>
      </c>
    </row>
    <row r="1028" spans="1:48" x14ac:dyDescent="0.35">
      <c r="A1028" s="32" t="s">
        <v>5690</v>
      </c>
      <c r="B1028" s="28">
        <v>1007</v>
      </c>
      <c r="C1028" s="28" t="s">
        <v>1827</v>
      </c>
      <c r="D1028" s="28" t="s">
        <v>2799</v>
      </c>
      <c r="E1028" s="35" t="s">
        <v>1332</v>
      </c>
      <c r="F1028" s="35" t="s">
        <v>14</v>
      </c>
      <c r="G1028" s="28" t="s">
        <v>14</v>
      </c>
      <c r="H1028" s="35" t="s">
        <v>1893</v>
      </c>
      <c r="I1028" s="38"/>
      <c r="J1028" s="35" t="s">
        <v>2531</v>
      </c>
      <c r="K1028" s="35" t="s">
        <v>2760</v>
      </c>
      <c r="L1028" s="35" t="s">
        <v>2799</v>
      </c>
      <c r="M1028" s="35"/>
      <c r="N1028" s="37"/>
      <c r="O1028" s="37" t="s">
        <v>2941</v>
      </c>
      <c r="P1028" s="35">
        <v>7997079088</v>
      </c>
      <c r="Q1028" s="35" t="s">
        <v>2762</v>
      </c>
      <c r="R1028" s="35" t="s">
        <v>75</v>
      </c>
      <c r="S1028" s="61"/>
      <c r="T1028" s="35" t="s">
        <v>2937</v>
      </c>
      <c r="U1028" s="61"/>
      <c r="V1028" s="47">
        <v>20000</v>
      </c>
      <c r="W1028" s="47">
        <v>20000</v>
      </c>
      <c r="X1028" s="47">
        <v>0</v>
      </c>
      <c r="Y1028" s="47">
        <v>20000</v>
      </c>
      <c r="Z1028" s="61"/>
      <c r="AA1028" s="41">
        <v>0</v>
      </c>
      <c r="AB1028" s="41">
        <v>0</v>
      </c>
      <c r="AC1028" s="41">
        <v>0</v>
      </c>
      <c r="AD1028" s="41">
        <v>0</v>
      </c>
      <c r="AE1028" s="61"/>
      <c r="AF1028" s="43">
        <v>9000</v>
      </c>
      <c r="AG1028" s="43">
        <v>9000</v>
      </c>
      <c r="AH1028" s="43">
        <v>0</v>
      </c>
      <c r="AI1028" s="43">
        <v>9000</v>
      </c>
      <c r="AJ1028" s="61"/>
      <c r="AK1028" s="45">
        <v>11000</v>
      </c>
      <c r="AL1028" s="45">
        <v>11000</v>
      </c>
      <c r="AM1028" s="45">
        <v>0</v>
      </c>
      <c r="AN1028" s="45">
        <v>11000</v>
      </c>
      <c r="AO1028" s="61"/>
      <c r="AP1028" s="28">
        <v>11000</v>
      </c>
      <c r="AQ1028" s="28" t="s">
        <v>4422</v>
      </c>
      <c r="AR1028" s="28" t="s">
        <v>4422</v>
      </c>
      <c r="AS1028" s="61"/>
      <c r="AT1028" s="31">
        <v>0</v>
      </c>
      <c r="AU1028" s="31">
        <v>0</v>
      </c>
      <c r="AV1028" s="60">
        <v>0</v>
      </c>
    </row>
    <row r="1029" spans="1:48" x14ac:dyDescent="0.35">
      <c r="A1029" s="32" t="s">
        <v>5690</v>
      </c>
      <c r="B1029" s="28">
        <v>1008</v>
      </c>
      <c r="C1029" s="28">
        <v>3313</v>
      </c>
      <c r="D1029" s="28">
        <v>3313</v>
      </c>
      <c r="E1029" s="35" t="s">
        <v>1333</v>
      </c>
      <c r="F1029" s="35" t="s">
        <v>14</v>
      </c>
      <c r="G1029" s="28" t="s">
        <v>14</v>
      </c>
      <c r="H1029" s="35" t="s">
        <v>1893</v>
      </c>
      <c r="I1029" s="38"/>
      <c r="J1029" s="35" t="s">
        <v>2420</v>
      </c>
      <c r="K1029" s="35" t="s">
        <v>2872</v>
      </c>
      <c r="L1029" s="35"/>
      <c r="M1029" s="35"/>
      <c r="N1029" s="37"/>
      <c r="O1029" s="37" t="s">
        <v>2941</v>
      </c>
      <c r="P1029" s="35">
        <v>9912807510</v>
      </c>
      <c r="Q1029" s="35" t="s">
        <v>2764</v>
      </c>
      <c r="R1029" s="35" t="s">
        <v>82</v>
      </c>
      <c r="S1029" s="61"/>
      <c r="T1029" s="35" t="s">
        <v>2937</v>
      </c>
      <c r="U1029" s="61"/>
      <c r="V1029" s="47">
        <v>31500</v>
      </c>
      <c r="W1029" s="47">
        <v>31500</v>
      </c>
      <c r="X1029" s="47">
        <v>10000</v>
      </c>
      <c r="Y1029" s="47">
        <v>21500</v>
      </c>
      <c r="Z1029" s="61"/>
      <c r="AA1029" s="41">
        <v>4500</v>
      </c>
      <c r="AB1029" s="41">
        <v>4500</v>
      </c>
      <c r="AC1029" s="41">
        <v>0</v>
      </c>
      <c r="AD1029" s="41">
        <v>4500</v>
      </c>
      <c r="AE1029" s="61"/>
      <c r="AF1029" s="43">
        <v>9000</v>
      </c>
      <c r="AG1029" s="43">
        <v>9000</v>
      </c>
      <c r="AH1029" s="43">
        <v>10000</v>
      </c>
      <c r="AI1029" s="43">
        <v>-1000</v>
      </c>
      <c r="AJ1029" s="61"/>
      <c r="AK1029" s="45">
        <v>18000</v>
      </c>
      <c r="AL1029" s="45">
        <v>18000</v>
      </c>
      <c r="AM1029" s="45">
        <v>0</v>
      </c>
      <c r="AN1029" s="45">
        <v>18000</v>
      </c>
      <c r="AO1029" s="61"/>
      <c r="AP1029" s="35">
        <v>11000</v>
      </c>
      <c r="AQ1029" s="35">
        <v>7000</v>
      </c>
      <c r="AR1029" s="35" t="s">
        <v>4422</v>
      </c>
      <c r="AS1029" s="61"/>
      <c r="AT1029" s="37">
        <v>31.746031746031743</v>
      </c>
      <c r="AU1029" s="37">
        <v>0</v>
      </c>
      <c r="AV1029" s="60">
        <v>44447</v>
      </c>
    </row>
    <row r="1030" spans="1:48" x14ac:dyDescent="0.35">
      <c r="A1030" s="32" t="s">
        <v>5689</v>
      </c>
      <c r="B1030" s="28">
        <v>1009</v>
      </c>
      <c r="C1030" s="66">
        <v>3241</v>
      </c>
      <c r="D1030" s="28">
        <v>3241</v>
      </c>
      <c r="E1030" s="28" t="s">
        <v>1334</v>
      </c>
      <c r="F1030" s="28" t="s">
        <v>14</v>
      </c>
      <c r="G1030" s="28" t="s">
        <v>1888</v>
      </c>
      <c r="H1030" s="28" t="s">
        <v>1893</v>
      </c>
      <c r="I1030" s="30"/>
      <c r="J1030" s="28" t="s">
        <v>1897</v>
      </c>
      <c r="K1030" s="28" t="s">
        <v>2761</v>
      </c>
      <c r="L1030" s="28"/>
      <c r="M1030" s="28"/>
      <c r="N1030" s="31">
        <v>318488039425</v>
      </c>
      <c r="O1030" s="31" t="s">
        <v>5445</v>
      </c>
      <c r="P1030" s="28">
        <v>9640907197</v>
      </c>
      <c r="Q1030" s="28" t="s">
        <v>2764</v>
      </c>
      <c r="R1030" s="28" t="s">
        <v>61</v>
      </c>
      <c r="S1030" s="49"/>
      <c r="T1030" s="28">
        <v>340</v>
      </c>
      <c r="U1030" s="49"/>
      <c r="V1030" s="47">
        <v>27500</v>
      </c>
      <c r="W1030" s="47">
        <v>12000</v>
      </c>
      <c r="X1030" s="47">
        <v>12000</v>
      </c>
      <c r="Y1030" s="47">
        <v>0</v>
      </c>
      <c r="Z1030" s="49"/>
      <c r="AA1030" s="41">
        <v>500</v>
      </c>
      <c r="AB1030" s="41">
        <v>0</v>
      </c>
      <c r="AC1030" s="41">
        <v>0</v>
      </c>
      <c r="AD1030" s="41">
        <v>0</v>
      </c>
      <c r="AE1030" s="49"/>
      <c r="AF1030" s="43">
        <v>9000</v>
      </c>
      <c r="AG1030" s="43">
        <v>0</v>
      </c>
      <c r="AH1030" s="43">
        <v>10000</v>
      </c>
      <c r="AI1030" s="43">
        <v>-10000</v>
      </c>
      <c r="AJ1030" s="49"/>
      <c r="AK1030" s="45">
        <v>18000</v>
      </c>
      <c r="AL1030" s="45">
        <v>12000</v>
      </c>
      <c r="AM1030" s="45">
        <v>2000</v>
      </c>
      <c r="AN1030" s="45">
        <v>10000</v>
      </c>
      <c r="AO1030" s="49"/>
      <c r="AP1030" s="28">
        <v>11000</v>
      </c>
      <c r="AQ1030" s="28">
        <v>7000</v>
      </c>
      <c r="AR1030" s="28" t="s">
        <v>4422</v>
      </c>
      <c r="AS1030" s="49"/>
      <c r="AT1030" s="31">
        <v>100</v>
      </c>
      <c r="AU1030" s="31">
        <v>16.666666666666664</v>
      </c>
      <c r="AV1030" s="60">
        <v>44664</v>
      </c>
    </row>
    <row r="1031" spans="1:48" x14ac:dyDescent="0.35">
      <c r="A1031" s="32" t="s">
        <v>5690</v>
      </c>
      <c r="B1031" s="28">
        <v>1010</v>
      </c>
      <c r="C1031" s="28" t="s">
        <v>438</v>
      </c>
      <c r="D1031" s="28" t="s">
        <v>438</v>
      </c>
      <c r="E1031" s="35" t="s">
        <v>1335</v>
      </c>
      <c r="F1031" s="35" t="s">
        <v>14</v>
      </c>
      <c r="G1031" s="28" t="s">
        <v>14</v>
      </c>
      <c r="H1031" s="35" t="s">
        <v>1893</v>
      </c>
      <c r="I1031" s="38"/>
      <c r="J1031" s="35" t="s">
        <v>2532</v>
      </c>
      <c r="K1031" s="35" t="s">
        <v>2760</v>
      </c>
      <c r="L1031" s="35" t="s">
        <v>2834</v>
      </c>
      <c r="M1031" s="35"/>
      <c r="N1031" s="37"/>
      <c r="O1031" s="37" t="s">
        <v>2941</v>
      </c>
      <c r="P1031" s="35">
        <v>9866439534</v>
      </c>
      <c r="Q1031" s="35" t="s">
        <v>2762</v>
      </c>
      <c r="R1031" s="35" t="s">
        <v>75</v>
      </c>
      <c r="S1031" s="61"/>
      <c r="T1031" s="35" t="s">
        <v>2937</v>
      </c>
      <c r="U1031" s="61"/>
      <c r="V1031" s="47">
        <v>20000</v>
      </c>
      <c r="W1031" s="47">
        <v>20000</v>
      </c>
      <c r="X1031" s="47">
        <v>0</v>
      </c>
      <c r="Y1031" s="47">
        <v>20000</v>
      </c>
      <c r="Z1031" s="61"/>
      <c r="AA1031" s="41">
        <v>0</v>
      </c>
      <c r="AB1031" s="41">
        <v>0</v>
      </c>
      <c r="AC1031" s="41">
        <v>0</v>
      </c>
      <c r="AD1031" s="41">
        <v>0</v>
      </c>
      <c r="AE1031" s="61"/>
      <c r="AF1031" s="43">
        <v>9000</v>
      </c>
      <c r="AG1031" s="43">
        <v>9000</v>
      </c>
      <c r="AH1031" s="43">
        <v>0</v>
      </c>
      <c r="AI1031" s="43">
        <v>9000</v>
      </c>
      <c r="AJ1031" s="61"/>
      <c r="AK1031" s="45">
        <v>11000</v>
      </c>
      <c r="AL1031" s="45">
        <v>11000</v>
      </c>
      <c r="AM1031" s="45">
        <v>0</v>
      </c>
      <c r="AN1031" s="45">
        <v>11000</v>
      </c>
      <c r="AO1031" s="61"/>
      <c r="AP1031" s="28">
        <v>11000</v>
      </c>
      <c r="AQ1031" s="28" t="s">
        <v>4422</v>
      </c>
      <c r="AR1031" s="28" t="s">
        <v>4422</v>
      </c>
      <c r="AS1031" s="61"/>
      <c r="AT1031" s="31">
        <v>0</v>
      </c>
      <c r="AU1031" s="31">
        <v>0</v>
      </c>
      <c r="AV1031" s="60">
        <v>0</v>
      </c>
    </row>
    <row r="1032" spans="1:48" x14ac:dyDescent="0.35">
      <c r="A1032" s="32" t="s">
        <v>5690</v>
      </c>
      <c r="B1032" s="28">
        <v>1011</v>
      </c>
      <c r="C1032" s="66">
        <v>3870</v>
      </c>
      <c r="D1032" s="28" t="s">
        <v>1871</v>
      </c>
      <c r="E1032" s="35" t="s">
        <v>1336</v>
      </c>
      <c r="F1032" s="35" t="s">
        <v>14</v>
      </c>
      <c r="G1032" s="28" t="s">
        <v>1888</v>
      </c>
      <c r="H1032" s="35" t="s">
        <v>1893</v>
      </c>
      <c r="I1032" s="38"/>
      <c r="J1032" s="35" t="s">
        <v>1698</v>
      </c>
      <c r="K1032" s="35" t="s">
        <v>2760</v>
      </c>
      <c r="L1032" s="35"/>
      <c r="M1032" s="35"/>
      <c r="N1032" s="37"/>
      <c r="O1032" s="37" t="s">
        <v>2941</v>
      </c>
      <c r="P1032" s="35">
        <v>9705048320</v>
      </c>
      <c r="Q1032" s="35" t="s">
        <v>2764</v>
      </c>
      <c r="R1032" s="35" t="s">
        <v>37</v>
      </c>
      <c r="S1032" s="49"/>
      <c r="T1032" s="35" t="s">
        <v>2937</v>
      </c>
      <c r="U1032" s="49"/>
      <c r="V1032" s="47">
        <v>29500</v>
      </c>
      <c r="W1032" s="47">
        <v>29500</v>
      </c>
      <c r="X1032" s="47">
        <v>0</v>
      </c>
      <c r="Y1032" s="47">
        <v>29500</v>
      </c>
      <c r="Z1032" s="49"/>
      <c r="AA1032" s="41">
        <v>4500</v>
      </c>
      <c r="AB1032" s="41">
        <v>4500</v>
      </c>
      <c r="AC1032" s="41">
        <v>0</v>
      </c>
      <c r="AD1032" s="41">
        <v>4500</v>
      </c>
      <c r="AE1032" s="49"/>
      <c r="AF1032" s="43">
        <v>9000</v>
      </c>
      <c r="AG1032" s="43">
        <v>9000</v>
      </c>
      <c r="AH1032" s="43">
        <v>0</v>
      </c>
      <c r="AI1032" s="43">
        <v>9000</v>
      </c>
      <c r="AJ1032" s="49"/>
      <c r="AK1032" s="45">
        <v>16000</v>
      </c>
      <c r="AL1032" s="45">
        <v>16000</v>
      </c>
      <c r="AM1032" s="45">
        <v>0</v>
      </c>
      <c r="AN1032" s="45">
        <v>16000</v>
      </c>
      <c r="AO1032" s="49"/>
      <c r="AP1032" s="35">
        <v>11000</v>
      </c>
      <c r="AQ1032" s="35">
        <v>5000</v>
      </c>
      <c r="AR1032" s="35" t="s">
        <v>4422</v>
      </c>
      <c r="AS1032" s="49"/>
      <c r="AT1032" s="37">
        <v>0</v>
      </c>
      <c r="AU1032" s="37">
        <v>0</v>
      </c>
      <c r="AV1032" s="60">
        <v>0</v>
      </c>
    </row>
    <row r="1033" spans="1:48" x14ac:dyDescent="0.35">
      <c r="A1033" s="32" t="s">
        <v>5689</v>
      </c>
      <c r="B1033" s="28">
        <v>1012</v>
      </c>
      <c r="C1033" s="66">
        <v>3903</v>
      </c>
      <c r="D1033" s="28" t="s">
        <v>4935</v>
      </c>
      <c r="E1033" s="35" t="s">
        <v>1337</v>
      </c>
      <c r="F1033" s="35" t="s">
        <v>14</v>
      </c>
      <c r="G1033" s="28" t="s">
        <v>1888</v>
      </c>
      <c r="H1033" s="35" t="s">
        <v>1893</v>
      </c>
      <c r="I1033" s="38"/>
      <c r="J1033" s="35" t="s">
        <v>2220</v>
      </c>
      <c r="K1033" s="35" t="s">
        <v>2760</v>
      </c>
      <c r="L1033" s="35"/>
      <c r="M1033" s="35"/>
      <c r="N1033" s="37"/>
      <c r="O1033" s="37" t="s">
        <v>2941</v>
      </c>
      <c r="P1033" s="35">
        <v>9963862984</v>
      </c>
      <c r="Q1033" s="35" t="s">
        <v>2764</v>
      </c>
      <c r="R1033" s="35" t="s">
        <v>67</v>
      </c>
      <c r="S1033" s="49"/>
      <c r="T1033" s="35" t="s">
        <v>2937</v>
      </c>
      <c r="U1033" s="49"/>
      <c r="V1033" s="47">
        <v>30500</v>
      </c>
      <c r="W1033" s="47">
        <v>30500</v>
      </c>
      <c r="X1033" s="47">
        <v>0</v>
      </c>
      <c r="Y1033" s="47">
        <v>30500</v>
      </c>
      <c r="Z1033" s="49"/>
      <c r="AA1033" s="41">
        <v>2500</v>
      </c>
      <c r="AB1033" s="41">
        <v>2500</v>
      </c>
      <c r="AC1033" s="41">
        <v>0</v>
      </c>
      <c r="AD1033" s="41">
        <v>2500</v>
      </c>
      <c r="AE1033" s="49"/>
      <c r="AF1033" s="43">
        <v>9000</v>
      </c>
      <c r="AG1033" s="43">
        <v>9000</v>
      </c>
      <c r="AH1033" s="43">
        <v>0</v>
      </c>
      <c r="AI1033" s="43">
        <v>9000</v>
      </c>
      <c r="AJ1033" s="49"/>
      <c r="AK1033" s="45">
        <v>19000</v>
      </c>
      <c r="AL1033" s="45">
        <v>19000</v>
      </c>
      <c r="AM1033" s="45">
        <v>0</v>
      </c>
      <c r="AN1033" s="45">
        <v>19000</v>
      </c>
      <c r="AO1033" s="49"/>
      <c r="AP1033" s="35">
        <v>11000</v>
      </c>
      <c r="AQ1033" s="35">
        <v>8000</v>
      </c>
      <c r="AR1033" s="35" t="s">
        <v>4422</v>
      </c>
      <c r="AS1033" s="49"/>
      <c r="AT1033" s="37">
        <v>0</v>
      </c>
      <c r="AU1033" s="37">
        <v>0</v>
      </c>
      <c r="AV1033" s="60">
        <v>0</v>
      </c>
    </row>
    <row r="1034" spans="1:48" x14ac:dyDescent="0.35">
      <c r="A1034" s="32" t="s">
        <v>5689</v>
      </c>
      <c r="B1034" s="28">
        <v>1013</v>
      </c>
      <c r="C1034" s="66">
        <v>3368</v>
      </c>
      <c r="D1034" s="28">
        <v>3368</v>
      </c>
      <c r="E1034" s="28" t="s">
        <v>1338</v>
      </c>
      <c r="F1034" s="28" t="s">
        <v>16</v>
      </c>
      <c r="G1034" s="28" t="s">
        <v>17</v>
      </c>
      <c r="H1034" s="28" t="s">
        <v>1893</v>
      </c>
      <c r="I1034" s="30"/>
      <c r="J1034" s="28" t="s">
        <v>2533</v>
      </c>
      <c r="K1034" s="28" t="s">
        <v>2761</v>
      </c>
      <c r="L1034" s="28"/>
      <c r="M1034" s="28"/>
      <c r="N1034" s="31">
        <v>335559925043</v>
      </c>
      <c r="O1034" s="31" t="s">
        <v>5446</v>
      </c>
      <c r="P1034" s="28">
        <v>8309443809</v>
      </c>
      <c r="Q1034" s="28" t="s">
        <v>2762</v>
      </c>
      <c r="R1034" s="28" t="s">
        <v>75</v>
      </c>
      <c r="S1034" s="49"/>
      <c r="T1034" s="28">
        <v>58</v>
      </c>
      <c r="U1034" s="49"/>
      <c r="V1034" s="47">
        <v>26000</v>
      </c>
      <c r="W1034" s="47">
        <v>16000</v>
      </c>
      <c r="X1034" s="47">
        <v>11000</v>
      </c>
      <c r="Y1034" s="47">
        <v>5000</v>
      </c>
      <c r="Z1034" s="49"/>
      <c r="AA1034" s="41">
        <v>0</v>
      </c>
      <c r="AB1034" s="41">
        <v>0</v>
      </c>
      <c r="AC1034" s="41">
        <v>2000</v>
      </c>
      <c r="AD1034" s="41">
        <v>-2000</v>
      </c>
      <c r="AE1034" s="49"/>
      <c r="AF1034" s="43">
        <v>12000</v>
      </c>
      <c r="AG1034" s="43">
        <v>5000</v>
      </c>
      <c r="AH1034" s="43">
        <v>3000</v>
      </c>
      <c r="AI1034" s="43">
        <v>2000</v>
      </c>
      <c r="AJ1034" s="49"/>
      <c r="AK1034" s="45">
        <v>14000</v>
      </c>
      <c r="AL1034" s="45">
        <v>11000</v>
      </c>
      <c r="AM1034" s="45">
        <v>6000</v>
      </c>
      <c r="AN1034" s="45">
        <v>5000</v>
      </c>
      <c r="AO1034" s="49"/>
      <c r="AP1034" s="28">
        <v>14000</v>
      </c>
      <c r="AQ1034" s="28" t="s">
        <v>4422</v>
      </c>
      <c r="AR1034" s="28" t="s">
        <v>4422</v>
      </c>
      <c r="AS1034" s="49"/>
      <c r="AT1034" s="31">
        <v>68.75</v>
      </c>
      <c r="AU1034" s="31">
        <v>54.54545454545454</v>
      </c>
      <c r="AV1034" s="60">
        <v>44662</v>
      </c>
    </row>
    <row r="1035" spans="1:48" x14ac:dyDescent="0.35">
      <c r="A1035" s="32" t="s">
        <v>5689</v>
      </c>
      <c r="B1035" s="28">
        <v>1014</v>
      </c>
      <c r="C1035" s="66">
        <v>3006</v>
      </c>
      <c r="D1035" s="28">
        <v>3006</v>
      </c>
      <c r="E1035" s="28" t="s">
        <v>1339</v>
      </c>
      <c r="F1035" s="28" t="s">
        <v>16</v>
      </c>
      <c r="G1035" s="28" t="s">
        <v>1889</v>
      </c>
      <c r="H1035" s="28" t="s">
        <v>1893</v>
      </c>
      <c r="I1035" s="30"/>
      <c r="J1035" s="28" t="s">
        <v>2082</v>
      </c>
      <c r="K1035" s="28" t="s">
        <v>2761</v>
      </c>
      <c r="L1035" s="28"/>
      <c r="M1035" s="28"/>
      <c r="N1035" s="31">
        <v>683446259811</v>
      </c>
      <c r="O1035" s="31" t="s">
        <v>5447</v>
      </c>
      <c r="P1035" s="28">
        <v>9666072302</v>
      </c>
      <c r="Q1035" s="28" t="s">
        <v>2764</v>
      </c>
      <c r="R1035" s="28" t="s">
        <v>38</v>
      </c>
      <c r="S1035" s="49"/>
      <c r="T1035" s="28">
        <v>112</v>
      </c>
      <c r="U1035" s="49"/>
      <c r="V1035" s="47">
        <v>31000</v>
      </c>
      <c r="W1035" s="47">
        <v>13000</v>
      </c>
      <c r="X1035" s="47">
        <v>6000</v>
      </c>
      <c r="Y1035" s="47">
        <v>7000</v>
      </c>
      <c r="Z1035" s="49"/>
      <c r="AA1035" s="41">
        <v>0</v>
      </c>
      <c r="AB1035" s="41">
        <v>0</v>
      </c>
      <c r="AC1035" s="41">
        <v>0</v>
      </c>
      <c r="AD1035" s="41">
        <v>0</v>
      </c>
      <c r="AE1035" s="49"/>
      <c r="AF1035" s="43">
        <v>12000</v>
      </c>
      <c r="AG1035" s="43">
        <v>1000</v>
      </c>
      <c r="AH1035" s="43">
        <v>1000</v>
      </c>
      <c r="AI1035" s="43">
        <v>0</v>
      </c>
      <c r="AJ1035" s="49"/>
      <c r="AK1035" s="45">
        <v>19000</v>
      </c>
      <c r="AL1035" s="45">
        <v>12000</v>
      </c>
      <c r="AM1035" s="45">
        <v>5000</v>
      </c>
      <c r="AN1035" s="45">
        <v>7000</v>
      </c>
      <c r="AO1035" s="49"/>
      <c r="AP1035" s="28">
        <v>14000</v>
      </c>
      <c r="AQ1035" s="28">
        <v>5000</v>
      </c>
      <c r="AR1035" s="28" t="s">
        <v>4422</v>
      </c>
      <c r="AS1035" s="49"/>
      <c r="AT1035" s="31">
        <v>46.153846153846153</v>
      </c>
      <c r="AU1035" s="31">
        <v>41.666666666666671</v>
      </c>
      <c r="AV1035" s="60">
        <v>44664</v>
      </c>
    </row>
    <row r="1036" spans="1:48" x14ac:dyDescent="0.35">
      <c r="A1036" s="32" t="s">
        <v>5690</v>
      </c>
      <c r="B1036" s="28">
        <v>1015</v>
      </c>
      <c r="C1036" s="28">
        <v>3008</v>
      </c>
      <c r="D1036" s="28">
        <v>3008</v>
      </c>
      <c r="E1036" s="35" t="s">
        <v>1340</v>
      </c>
      <c r="F1036" s="35" t="s">
        <v>16</v>
      </c>
      <c r="G1036" s="28" t="s">
        <v>17</v>
      </c>
      <c r="H1036" s="35" t="s">
        <v>1893</v>
      </c>
      <c r="I1036" s="38"/>
      <c r="J1036" s="35" t="s">
        <v>2316</v>
      </c>
      <c r="K1036" s="35" t="s">
        <v>2760</v>
      </c>
      <c r="L1036" s="35"/>
      <c r="M1036" s="35"/>
      <c r="N1036" s="37"/>
      <c r="O1036" s="37" t="s">
        <v>2941</v>
      </c>
      <c r="P1036" s="35">
        <v>9951155167</v>
      </c>
      <c r="Q1036" s="35" t="s">
        <v>2764</v>
      </c>
      <c r="R1036" s="35" t="s">
        <v>76</v>
      </c>
      <c r="S1036" s="49"/>
      <c r="T1036" s="35" t="s">
        <v>2937</v>
      </c>
      <c r="U1036" s="49"/>
      <c r="V1036" s="47">
        <v>48500</v>
      </c>
      <c r="W1036" s="47">
        <v>48500</v>
      </c>
      <c r="X1036" s="47">
        <v>0</v>
      </c>
      <c r="Y1036" s="47">
        <v>48500</v>
      </c>
      <c r="Z1036" s="49"/>
      <c r="AA1036" s="41">
        <v>15000</v>
      </c>
      <c r="AB1036" s="41">
        <v>15000</v>
      </c>
      <c r="AC1036" s="41">
        <v>0</v>
      </c>
      <c r="AD1036" s="41">
        <v>15000</v>
      </c>
      <c r="AE1036" s="49"/>
      <c r="AF1036" s="43">
        <v>12000</v>
      </c>
      <c r="AG1036" s="43">
        <v>12000</v>
      </c>
      <c r="AH1036" s="43">
        <v>0</v>
      </c>
      <c r="AI1036" s="43">
        <v>12000</v>
      </c>
      <c r="AJ1036" s="49"/>
      <c r="AK1036" s="45">
        <v>21500</v>
      </c>
      <c r="AL1036" s="45">
        <v>21500</v>
      </c>
      <c r="AM1036" s="45">
        <v>0</v>
      </c>
      <c r="AN1036" s="45">
        <v>21500</v>
      </c>
      <c r="AO1036" s="49"/>
      <c r="AP1036" s="35">
        <v>14000</v>
      </c>
      <c r="AQ1036" s="35">
        <v>7500</v>
      </c>
      <c r="AR1036" s="35" t="s">
        <v>4422</v>
      </c>
      <c r="AS1036" s="49"/>
      <c r="AT1036" s="37">
        <v>0</v>
      </c>
      <c r="AU1036" s="37">
        <v>0</v>
      </c>
      <c r="AV1036" s="60">
        <v>0</v>
      </c>
    </row>
    <row r="1037" spans="1:48" x14ac:dyDescent="0.35">
      <c r="A1037" s="32" t="s">
        <v>5689</v>
      </c>
      <c r="B1037" s="28">
        <v>1016</v>
      </c>
      <c r="C1037" s="66">
        <v>3055</v>
      </c>
      <c r="D1037" s="28">
        <v>3055</v>
      </c>
      <c r="E1037" s="28" t="s">
        <v>1341</v>
      </c>
      <c r="F1037" s="28" t="s">
        <v>16</v>
      </c>
      <c r="G1037" s="28" t="s">
        <v>1889</v>
      </c>
      <c r="H1037" s="28" t="s">
        <v>1893</v>
      </c>
      <c r="I1037" s="30"/>
      <c r="J1037" s="28" t="s">
        <v>2534</v>
      </c>
      <c r="K1037" s="28" t="s">
        <v>2761</v>
      </c>
      <c r="L1037" s="28"/>
      <c r="M1037" s="28"/>
      <c r="N1037" s="31">
        <v>736645625971</v>
      </c>
      <c r="O1037" s="31" t="s">
        <v>5448</v>
      </c>
      <c r="P1037" s="28">
        <v>9949654345</v>
      </c>
      <c r="Q1037" s="28" t="s">
        <v>2764</v>
      </c>
      <c r="R1037" s="28" t="s">
        <v>94</v>
      </c>
      <c r="S1037" s="49"/>
      <c r="T1037" s="28" t="s">
        <v>2937</v>
      </c>
      <c r="U1037" s="49"/>
      <c r="V1037" s="47">
        <v>42500</v>
      </c>
      <c r="W1037" s="47">
        <v>42500</v>
      </c>
      <c r="X1037" s="47">
        <v>26000</v>
      </c>
      <c r="Y1037" s="47">
        <v>16500</v>
      </c>
      <c r="Z1037" s="49"/>
      <c r="AA1037" s="41">
        <v>9500</v>
      </c>
      <c r="AB1037" s="41">
        <v>9500</v>
      </c>
      <c r="AC1037" s="41">
        <v>6000</v>
      </c>
      <c r="AD1037" s="41">
        <v>3500</v>
      </c>
      <c r="AE1037" s="49"/>
      <c r="AF1037" s="43">
        <v>12000</v>
      </c>
      <c r="AG1037" s="43">
        <v>12000</v>
      </c>
      <c r="AH1037" s="43">
        <v>4000</v>
      </c>
      <c r="AI1037" s="43">
        <v>8000</v>
      </c>
      <c r="AJ1037" s="49"/>
      <c r="AK1037" s="45">
        <v>21000</v>
      </c>
      <c r="AL1037" s="45">
        <v>21000</v>
      </c>
      <c r="AM1037" s="45">
        <v>16000</v>
      </c>
      <c r="AN1037" s="45">
        <v>5000</v>
      </c>
      <c r="AO1037" s="49"/>
      <c r="AP1037" s="28">
        <v>14000</v>
      </c>
      <c r="AQ1037" s="28">
        <v>7000</v>
      </c>
      <c r="AR1037" s="28" t="s">
        <v>4422</v>
      </c>
      <c r="AS1037" s="49"/>
      <c r="AT1037" s="31">
        <v>61.176470588235297</v>
      </c>
      <c r="AU1037" s="31">
        <v>76.19047619047619</v>
      </c>
      <c r="AV1037" s="60">
        <v>44660</v>
      </c>
    </row>
    <row r="1038" spans="1:48" x14ac:dyDescent="0.35">
      <c r="A1038" s="32" t="s">
        <v>5689</v>
      </c>
      <c r="B1038" s="28">
        <v>1017</v>
      </c>
      <c r="C1038" s="66">
        <v>3902</v>
      </c>
      <c r="D1038" s="28" t="s">
        <v>4936</v>
      </c>
      <c r="E1038" s="28" t="s">
        <v>1342</v>
      </c>
      <c r="F1038" s="28" t="s">
        <v>16</v>
      </c>
      <c r="G1038" s="28" t="s">
        <v>16</v>
      </c>
      <c r="H1038" s="28" t="s">
        <v>1893</v>
      </c>
      <c r="I1038" s="30"/>
      <c r="J1038" s="28" t="s">
        <v>2522</v>
      </c>
      <c r="K1038" s="28" t="s">
        <v>2761</v>
      </c>
      <c r="L1038" s="28"/>
      <c r="M1038" s="28"/>
      <c r="N1038" s="31"/>
      <c r="O1038" s="31" t="s">
        <v>2941</v>
      </c>
      <c r="P1038" s="28">
        <v>9912138202</v>
      </c>
      <c r="Q1038" s="28" t="s">
        <v>2762</v>
      </c>
      <c r="R1038" s="28" t="s">
        <v>87</v>
      </c>
      <c r="S1038" s="49"/>
      <c r="T1038" s="28">
        <v>15</v>
      </c>
      <c r="U1038" s="49"/>
      <c r="V1038" s="47">
        <v>27500</v>
      </c>
      <c r="W1038" s="47">
        <v>14500</v>
      </c>
      <c r="X1038" s="47">
        <v>13500</v>
      </c>
      <c r="Y1038" s="47">
        <v>1000</v>
      </c>
      <c r="Z1038" s="49"/>
      <c r="AA1038" s="41">
        <v>1500</v>
      </c>
      <c r="AB1038" s="41">
        <v>4000</v>
      </c>
      <c r="AC1038" s="41">
        <v>4000</v>
      </c>
      <c r="AD1038" s="41">
        <v>0</v>
      </c>
      <c r="AE1038" s="49"/>
      <c r="AF1038" s="43">
        <v>12000</v>
      </c>
      <c r="AG1038" s="43">
        <v>0</v>
      </c>
      <c r="AH1038" s="43">
        <v>0</v>
      </c>
      <c r="AI1038" s="43">
        <v>0</v>
      </c>
      <c r="AJ1038" s="49"/>
      <c r="AK1038" s="45">
        <v>14000</v>
      </c>
      <c r="AL1038" s="45">
        <v>10500</v>
      </c>
      <c r="AM1038" s="45">
        <v>9500</v>
      </c>
      <c r="AN1038" s="45">
        <v>1000</v>
      </c>
      <c r="AO1038" s="49"/>
      <c r="AP1038" s="28">
        <v>14000</v>
      </c>
      <c r="AQ1038" s="28" t="s">
        <v>4422</v>
      </c>
      <c r="AR1038" s="28" t="s">
        <v>4422</v>
      </c>
      <c r="AS1038" s="49"/>
      <c r="AT1038" s="31">
        <v>93.103448275862064</v>
      </c>
      <c r="AU1038" s="31">
        <v>90.476190476190482</v>
      </c>
      <c r="AV1038" s="60">
        <v>44664</v>
      </c>
    </row>
    <row r="1039" spans="1:48" x14ac:dyDescent="0.35">
      <c r="A1039" s="32" t="s">
        <v>5689</v>
      </c>
      <c r="B1039" s="28">
        <v>1018</v>
      </c>
      <c r="C1039" s="66">
        <v>3884</v>
      </c>
      <c r="D1039" s="28" t="s">
        <v>4937</v>
      </c>
      <c r="E1039" s="28" t="s">
        <v>1343</v>
      </c>
      <c r="F1039" s="28" t="s">
        <v>16</v>
      </c>
      <c r="G1039" s="28" t="s">
        <v>16</v>
      </c>
      <c r="H1039" s="28" t="s">
        <v>1893</v>
      </c>
      <c r="I1039" s="30"/>
      <c r="J1039" s="28" t="s">
        <v>2535</v>
      </c>
      <c r="K1039" s="28" t="s">
        <v>2761</v>
      </c>
      <c r="L1039" s="28"/>
      <c r="M1039" s="28"/>
      <c r="N1039" s="31">
        <v>288378680003</v>
      </c>
      <c r="O1039" s="31" t="s">
        <v>5449</v>
      </c>
      <c r="P1039" s="28">
        <v>9908150536</v>
      </c>
      <c r="Q1039" s="28" t="s">
        <v>2764</v>
      </c>
      <c r="R1039" s="28" t="s">
        <v>67</v>
      </c>
      <c r="S1039" s="49"/>
      <c r="T1039" s="28">
        <v>74</v>
      </c>
      <c r="U1039" s="49"/>
      <c r="V1039" s="47">
        <v>38000</v>
      </c>
      <c r="W1039" s="47">
        <v>30000</v>
      </c>
      <c r="X1039" s="47">
        <v>12000</v>
      </c>
      <c r="Y1039" s="47">
        <v>18000</v>
      </c>
      <c r="Z1039" s="49"/>
      <c r="AA1039" s="41">
        <v>4000</v>
      </c>
      <c r="AB1039" s="41">
        <v>4000</v>
      </c>
      <c r="AC1039" s="41">
        <v>5000</v>
      </c>
      <c r="AD1039" s="41">
        <v>-1000</v>
      </c>
      <c r="AE1039" s="49"/>
      <c r="AF1039" s="43">
        <v>12000</v>
      </c>
      <c r="AG1039" s="43">
        <v>4000</v>
      </c>
      <c r="AH1039" s="43">
        <v>2000</v>
      </c>
      <c r="AI1039" s="43">
        <v>2000</v>
      </c>
      <c r="AJ1039" s="49"/>
      <c r="AK1039" s="45">
        <v>22000</v>
      </c>
      <c r="AL1039" s="45">
        <v>22000</v>
      </c>
      <c r="AM1039" s="45">
        <v>5000</v>
      </c>
      <c r="AN1039" s="45">
        <v>17000</v>
      </c>
      <c r="AO1039" s="49"/>
      <c r="AP1039" s="28">
        <v>14000</v>
      </c>
      <c r="AQ1039" s="28">
        <v>8000</v>
      </c>
      <c r="AR1039" s="28" t="s">
        <v>4422</v>
      </c>
      <c r="AS1039" s="49"/>
      <c r="AT1039" s="31">
        <v>40</v>
      </c>
      <c r="AU1039" s="31">
        <v>22.727272727272727</v>
      </c>
      <c r="AV1039" s="60">
        <v>44667</v>
      </c>
    </row>
    <row r="1040" spans="1:48" x14ac:dyDescent="0.35">
      <c r="A1040" s="32" t="s">
        <v>5690</v>
      </c>
      <c r="B1040" s="28">
        <v>1019</v>
      </c>
      <c r="C1040" s="28">
        <v>3440</v>
      </c>
      <c r="D1040" s="28">
        <v>3440</v>
      </c>
      <c r="E1040" s="35" t="s">
        <v>1344</v>
      </c>
      <c r="F1040" s="35" t="s">
        <v>16</v>
      </c>
      <c r="G1040" s="28" t="s">
        <v>1889</v>
      </c>
      <c r="H1040" s="35" t="s">
        <v>1893</v>
      </c>
      <c r="I1040" s="38"/>
      <c r="J1040" s="35" t="s">
        <v>1902</v>
      </c>
      <c r="K1040" s="35" t="s">
        <v>2872</v>
      </c>
      <c r="L1040" s="35"/>
      <c r="M1040" s="35"/>
      <c r="N1040" s="37"/>
      <c r="O1040" s="37" t="s">
        <v>2941</v>
      </c>
      <c r="P1040" s="35">
        <v>9505988204</v>
      </c>
      <c r="Q1040" s="35" t="s">
        <v>2762</v>
      </c>
      <c r="R1040" s="35" t="s">
        <v>44</v>
      </c>
      <c r="S1040" s="49"/>
      <c r="T1040" s="35" t="s">
        <v>2937</v>
      </c>
      <c r="U1040" s="49"/>
      <c r="V1040" s="47">
        <v>28200</v>
      </c>
      <c r="W1040" s="47">
        <v>28200</v>
      </c>
      <c r="X1040" s="47">
        <v>10000</v>
      </c>
      <c r="Y1040" s="47">
        <v>18200</v>
      </c>
      <c r="Z1040" s="49"/>
      <c r="AA1040" s="41">
        <v>2200</v>
      </c>
      <c r="AB1040" s="41">
        <v>2200</v>
      </c>
      <c r="AC1040" s="41">
        <v>4000</v>
      </c>
      <c r="AD1040" s="41">
        <v>-1800</v>
      </c>
      <c r="AE1040" s="49"/>
      <c r="AF1040" s="43">
        <v>12000</v>
      </c>
      <c r="AG1040" s="43">
        <v>12000</v>
      </c>
      <c r="AH1040" s="43">
        <v>6000</v>
      </c>
      <c r="AI1040" s="43">
        <v>6000</v>
      </c>
      <c r="AJ1040" s="49"/>
      <c r="AK1040" s="45">
        <v>14000</v>
      </c>
      <c r="AL1040" s="45">
        <v>14000</v>
      </c>
      <c r="AM1040" s="45">
        <v>0</v>
      </c>
      <c r="AN1040" s="45">
        <v>14000</v>
      </c>
      <c r="AO1040" s="49"/>
      <c r="AP1040" s="35">
        <v>14000</v>
      </c>
      <c r="AQ1040" s="35" t="s">
        <v>4422</v>
      </c>
      <c r="AR1040" s="35" t="s">
        <v>4422</v>
      </c>
      <c r="AS1040" s="49"/>
      <c r="AT1040" s="37">
        <v>35.460992907801419</v>
      </c>
      <c r="AU1040" s="37">
        <v>0</v>
      </c>
      <c r="AV1040" s="60">
        <v>44533</v>
      </c>
    </row>
    <row r="1041" spans="1:48" x14ac:dyDescent="0.35">
      <c r="A1041" s="32" t="s">
        <v>5689</v>
      </c>
      <c r="B1041" s="28">
        <v>1020</v>
      </c>
      <c r="C1041" s="66">
        <v>3009</v>
      </c>
      <c r="D1041" s="28">
        <v>3009</v>
      </c>
      <c r="E1041" s="28" t="s">
        <v>1345</v>
      </c>
      <c r="F1041" s="28" t="s">
        <v>16</v>
      </c>
      <c r="G1041" s="28" t="s">
        <v>17</v>
      </c>
      <c r="H1041" s="28" t="s">
        <v>1893</v>
      </c>
      <c r="I1041" s="30"/>
      <c r="J1041" s="28" t="s">
        <v>1923</v>
      </c>
      <c r="K1041" s="28" t="s">
        <v>2761</v>
      </c>
      <c r="L1041" s="28"/>
      <c r="M1041" s="28"/>
      <c r="N1041" s="31">
        <v>955769232337</v>
      </c>
      <c r="O1041" s="31" t="s">
        <v>5450</v>
      </c>
      <c r="P1041" s="28">
        <v>8008254428</v>
      </c>
      <c r="Q1041" s="28" t="s">
        <v>2764</v>
      </c>
      <c r="R1041" s="28" t="s">
        <v>83</v>
      </c>
      <c r="S1041" s="49"/>
      <c r="T1041" s="28" t="s">
        <v>2937</v>
      </c>
      <c r="U1041" s="49"/>
      <c r="V1041" s="47">
        <v>43500</v>
      </c>
      <c r="W1041" s="47">
        <v>43500</v>
      </c>
      <c r="X1041" s="47">
        <v>5000</v>
      </c>
      <c r="Y1041" s="47">
        <v>38500</v>
      </c>
      <c r="Z1041" s="49"/>
      <c r="AA1041" s="41">
        <v>10500</v>
      </c>
      <c r="AB1041" s="41">
        <v>10500</v>
      </c>
      <c r="AC1041" s="41">
        <v>5000</v>
      </c>
      <c r="AD1041" s="41">
        <v>5500</v>
      </c>
      <c r="AE1041" s="49"/>
      <c r="AF1041" s="43">
        <v>12000</v>
      </c>
      <c r="AG1041" s="43">
        <v>12000</v>
      </c>
      <c r="AH1041" s="43">
        <v>0</v>
      </c>
      <c r="AI1041" s="43">
        <v>12000</v>
      </c>
      <c r="AJ1041" s="49"/>
      <c r="AK1041" s="45">
        <v>21000</v>
      </c>
      <c r="AL1041" s="45">
        <v>21000</v>
      </c>
      <c r="AM1041" s="45">
        <v>0</v>
      </c>
      <c r="AN1041" s="45">
        <v>21000</v>
      </c>
      <c r="AO1041" s="49"/>
      <c r="AP1041" s="28">
        <v>14000</v>
      </c>
      <c r="AQ1041" s="28">
        <v>7000</v>
      </c>
      <c r="AR1041" s="28" t="s">
        <v>4422</v>
      </c>
      <c r="AS1041" s="49"/>
      <c r="AT1041" s="31">
        <v>11.494252873563218</v>
      </c>
      <c r="AU1041" s="31">
        <v>0</v>
      </c>
      <c r="AV1041" s="60">
        <v>44617</v>
      </c>
    </row>
    <row r="1042" spans="1:48" x14ac:dyDescent="0.35">
      <c r="A1042" s="32" t="s">
        <v>5689</v>
      </c>
      <c r="B1042" s="28">
        <v>1021</v>
      </c>
      <c r="C1042" s="28">
        <v>3647</v>
      </c>
      <c r="D1042" s="28">
        <v>3647</v>
      </c>
      <c r="E1042" s="35" t="s">
        <v>1346</v>
      </c>
      <c r="F1042" s="35" t="s">
        <v>16</v>
      </c>
      <c r="G1042" s="28" t="s">
        <v>17</v>
      </c>
      <c r="H1042" s="35" t="s">
        <v>1893</v>
      </c>
      <c r="I1042" s="38"/>
      <c r="J1042" s="35" t="s">
        <v>2316</v>
      </c>
      <c r="K1042" s="35" t="s">
        <v>2760</v>
      </c>
      <c r="L1042" s="35"/>
      <c r="M1042" s="35"/>
      <c r="N1042" s="37"/>
      <c r="O1042" s="37" t="s">
        <v>2941</v>
      </c>
      <c r="P1042" s="35">
        <v>9492792524</v>
      </c>
      <c r="Q1042" s="35" t="s">
        <v>2767</v>
      </c>
      <c r="R1042" s="35" t="s">
        <v>57</v>
      </c>
      <c r="S1042" s="49"/>
      <c r="T1042" s="35" t="s">
        <v>2937</v>
      </c>
      <c r="U1042" s="49"/>
      <c r="V1042" s="47">
        <v>56300</v>
      </c>
      <c r="W1042" s="47">
        <v>56300</v>
      </c>
      <c r="X1042" s="47">
        <v>0</v>
      </c>
      <c r="Y1042" s="47">
        <v>56300</v>
      </c>
      <c r="Z1042" s="49"/>
      <c r="AA1042" s="41">
        <v>10300</v>
      </c>
      <c r="AB1042" s="41">
        <v>10300</v>
      </c>
      <c r="AC1042" s="41">
        <v>0</v>
      </c>
      <c r="AD1042" s="41">
        <v>10300</v>
      </c>
      <c r="AE1042" s="49"/>
      <c r="AF1042" s="43">
        <v>12000</v>
      </c>
      <c r="AG1042" s="43">
        <v>12000</v>
      </c>
      <c r="AH1042" s="43">
        <v>0</v>
      </c>
      <c r="AI1042" s="43">
        <v>12000</v>
      </c>
      <c r="AJ1042" s="49"/>
      <c r="AK1042" s="45">
        <v>34000</v>
      </c>
      <c r="AL1042" s="45">
        <v>34000</v>
      </c>
      <c r="AM1042" s="45">
        <v>0</v>
      </c>
      <c r="AN1042" s="45">
        <v>34000</v>
      </c>
      <c r="AO1042" s="49"/>
      <c r="AP1042" s="35">
        <v>14000</v>
      </c>
      <c r="AQ1042" s="35" t="s">
        <v>4422</v>
      </c>
      <c r="AR1042" s="35">
        <v>20000</v>
      </c>
      <c r="AS1042" s="49"/>
      <c r="AT1042" s="37">
        <v>0</v>
      </c>
      <c r="AU1042" s="37">
        <v>0</v>
      </c>
      <c r="AV1042" s="60">
        <v>0</v>
      </c>
    </row>
    <row r="1043" spans="1:48" x14ac:dyDescent="0.35">
      <c r="A1043" s="32" t="s">
        <v>5689</v>
      </c>
      <c r="B1043" s="28">
        <v>1022</v>
      </c>
      <c r="C1043" s="66">
        <v>2973</v>
      </c>
      <c r="D1043" s="28">
        <v>2973</v>
      </c>
      <c r="E1043" s="28" t="s">
        <v>1347</v>
      </c>
      <c r="F1043" s="28" t="s">
        <v>16</v>
      </c>
      <c r="G1043" s="28" t="s">
        <v>16</v>
      </c>
      <c r="H1043" s="28" t="s">
        <v>1893</v>
      </c>
      <c r="I1043" s="30"/>
      <c r="J1043" s="28" t="s">
        <v>2426</v>
      </c>
      <c r="K1043" s="28" t="s">
        <v>2761</v>
      </c>
      <c r="L1043" s="28"/>
      <c r="M1043" s="28"/>
      <c r="N1043" s="31">
        <v>271845321022</v>
      </c>
      <c r="O1043" s="31" t="s">
        <v>5451</v>
      </c>
      <c r="P1043" s="28">
        <v>7989624040</v>
      </c>
      <c r="Q1043" s="28" t="s">
        <v>2764</v>
      </c>
      <c r="R1043" s="28" t="s">
        <v>43</v>
      </c>
      <c r="S1043" s="49"/>
      <c r="T1043" s="28">
        <v>371</v>
      </c>
      <c r="U1043" s="49"/>
      <c r="V1043" s="47">
        <v>52000</v>
      </c>
      <c r="W1043" s="47">
        <v>34000</v>
      </c>
      <c r="X1043" s="47">
        <v>15000</v>
      </c>
      <c r="Y1043" s="47">
        <v>19000</v>
      </c>
      <c r="Z1043" s="49"/>
      <c r="AA1043" s="41">
        <v>19000</v>
      </c>
      <c r="AB1043" s="41">
        <v>10000</v>
      </c>
      <c r="AC1043" s="41">
        <v>15000</v>
      </c>
      <c r="AD1043" s="41">
        <v>-5000</v>
      </c>
      <c r="AE1043" s="49"/>
      <c r="AF1043" s="43">
        <v>12000</v>
      </c>
      <c r="AG1043" s="43">
        <v>5000</v>
      </c>
      <c r="AH1043" s="43">
        <v>0</v>
      </c>
      <c r="AI1043" s="43">
        <v>5000</v>
      </c>
      <c r="AJ1043" s="49"/>
      <c r="AK1043" s="45">
        <v>21000</v>
      </c>
      <c r="AL1043" s="45">
        <v>19000</v>
      </c>
      <c r="AM1043" s="45">
        <v>0</v>
      </c>
      <c r="AN1043" s="45">
        <v>19000</v>
      </c>
      <c r="AO1043" s="49"/>
      <c r="AP1043" s="28">
        <v>14000</v>
      </c>
      <c r="AQ1043" s="28">
        <v>7000</v>
      </c>
      <c r="AR1043" s="28" t="s">
        <v>4422</v>
      </c>
      <c r="AS1043" s="49"/>
      <c r="AT1043" s="31">
        <v>44.117647058823529</v>
      </c>
      <c r="AU1043" s="31">
        <v>0</v>
      </c>
      <c r="AV1043" s="60">
        <v>44670</v>
      </c>
    </row>
    <row r="1044" spans="1:48" x14ac:dyDescent="0.35">
      <c r="A1044" s="32" t="s">
        <v>5690</v>
      </c>
      <c r="B1044" s="28">
        <v>1023</v>
      </c>
      <c r="C1044" s="28">
        <v>3010</v>
      </c>
      <c r="D1044" s="28">
        <v>3010</v>
      </c>
      <c r="E1044" s="35" t="s">
        <v>1348</v>
      </c>
      <c r="F1044" s="35" t="s">
        <v>16</v>
      </c>
      <c r="G1044" s="28" t="s">
        <v>17</v>
      </c>
      <c r="H1044" s="35" t="s">
        <v>1893</v>
      </c>
      <c r="I1044" s="38"/>
      <c r="J1044" s="35" t="s">
        <v>1923</v>
      </c>
      <c r="K1044" s="35" t="s">
        <v>2760</v>
      </c>
      <c r="L1044" s="35"/>
      <c r="M1044" s="35"/>
      <c r="N1044" s="37"/>
      <c r="O1044" s="37" t="s">
        <v>2941</v>
      </c>
      <c r="P1044" s="35">
        <v>9666515755</v>
      </c>
      <c r="Q1044" s="35" t="s">
        <v>2764</v>
      </c>
      <c r="R1044" s="35" t="s">
        <v>82</v>
      </c>
      <c r="S1044" s="49"/>
      <c r="T1044" s="35" t="s">
        <v>2937</v>
      </c>
      <c r="U1044" s="49"/>
      <c r="V1044" s="47">
        <v>34000</v>
      </c>
      <c r="W1044" s="47">
        <v>34000</v>
      </c>
      <c r="X1044" s="47">
        <v>0</v>
      </c>
      <c r="Y1044" s="47">
        <v>34000</v>
      </c>
      <c r="Z1044" s="49"/>
      <c r="AA1044" s="41">
        <v>1000</v>
      </c>
      <c r="AB1044" s="41">
        <v>1000</v>
      </c>
      <c r="AC1044" s="41">
        <v>0</v>
      </c>
      <c r="AD1044" s="41">
        <v>1000</v>
      </c>
      <c r="AE1044" s="49"/>
      <c r="AF1044" s="43">
        <v>12000</v>
      </c>
      <c r="AG1044" s="43">
        <v>12000</v>
      </c>
      <c r="AH1044" s="43">
        <v>0</v>
      </c>
      <c r="AI1044" s="43">
        <v>12000</v>
      </c>
      <c r="AJ1044" s="49"/>
      <c r="AK1044" s="45">
        <v>21000</v>
      </c>
      <c r="AL1044" s="45">
        <v>21000</v>
      </c>
      <c r="AM1044" s="45">
        <v>0</v>
      </c>
      <c r="AN1044" s="45">
        <v>21000</v>
      </c>
      <c r="AO1044" s="49"/>
      <c r="AP1044" s="35">
        <v>14000</v>
      </c>
      <c r="AQ1044" s="35">
        <v>7000</v>
      </c>
      <c r="AR1044" s="35" t="s">
        <v>4422</v>
      </c>
      <c r="AS1044" s="49"/>
      <c r="AT1044" s="37">
        <v>0</v>
      </c>
      <c r="AU1044" s="37">
        <v>0</v>
      </c>
      <c r="AV1044" s="60">
        <v>0</v>
      </c>
    </row>
    <row r="1045" spans="1:48" x14ac:dyDescent="0.35">
      <c r="A1045" s="32" t="s">
        <v>5690</v>
      </c>
      <c r="B1045" s="28">
        <v>1024</v>
      </c>
      <c r="C1045" s="28">
        <v>3011</v>
      </c>
      <c r="D1045" s="28">
        <v>3011</v>
      </c>
      <c r="E1045" s="35" t="s">
        <v>1349</v>
      </c>
      <c r="F1045" s="35" t="s">
        <v>16</v>
      </c>
      <c r="G1045" s="28" t="s">
        <v>17</v>
      </c>
      <c r="H1045" s="35" t="s">
        <v>1893</v>
      </c>
      <c r="I1045" s="38"/>
      <c r="J1045" s="35" t="s">
        <v>2536</v>
      </c>
      <c r="K1045" s="35" t="s">
        <v>2872</v>
      </c>
      <c r="L1045" s="35"/>
      <c r="M1045" s="35"/>
      <c r="N1045" s="37"/>
      <c r="O1045" s="37" t="s">
        <v>2941</v>
      </c>
      <c r="P1045" s="35">
        <v>9133438697</v>
      </c>
      <c r="Q1045" s="35" t="s">
        <v>2764</v>
      </c>
      <c r="R1045" s="35" t="s">
        <v>80</v>
      </c>
      <c r="S1045" s="49"/>
      <c r="T1045" s="35" t="s">
        <v>2937</v>
      </c>
      <c r="U1045" s="49"/>
      <c r="V1045" s="47">
        <v>33000</v>
      </c>
      <c r="W1045" s="47">
        <v>33000</v>
      </c>
      <c r="X1045" s="47">
        <v>0</v>
      </c>
      <c r="Y1045" s="47">
        <v>33000</v>
      </c>
      <c r="Z1045" s="49"/>
      <c r="AA1045" s="41">
        <v>0</v>
      </c>
      <c r="AB1045" s="41">
        <v>0</v>
      </c>
      <c r="AC1045" s="41">
        <v>0</v>
      </c>
      <c r="AD1045" s="41">
        <v>0</v>
      </c>
      <c r="AE1045" s="49"/>
      <c r="AF1045" s="43">
        <v>12000</v>
      </c>
      <c r="AG1045" s="43">
        <v>12000</v>
      </c>
      <c r="AH1045" s="43">
        <v>0</v>
      </c>
      <c r="AI1045" s="43">
        <v>12000</v>
      </c>
      <c r="AJ1045" s="49"/>
      <c r="AK1045" s="45">
        <v>21000</v>
      </c>
      <c r="AL1045" s="45">
        <v>21000</v>
      </c>
      <c r="AM1045" s="45">
        <v>0</v>
      </c>
      <c r="AN1045" s="45">
        <v>21000</v>
      </c>
      <c r="AO1045" s="49"/>
      <c r="AP1045" s="35">
        <v>14000</v>
      </c>
      <c r="AQ1045" s="35">
        <v>7000</v>
      </c>
      <c r="AR1045" s="35" t="s">
        <v>4422</v>
      </c>
      <c r="AS1045" s="49"/>
      <c r="AT1045" s="37">
        <v>0</v>
      </c>
      <c r="AU1045" s="37">
        <v>0</v>
      </c>
      <c r="AV1045" s="60">
        <v>0</v>
      </c>
    </row>
    <row r="1046" spans="1:48" x14ac:dyDescent="0.35">
      <c r="A1046" s="32" t="s">
        <v>5690</v>
      </c>
      <c r="B1046" s="28">
        <v>1025</v>
      </c>
      <c r="C1046" s="28">
        <v>3012</v>
      </c>
      <c r="D1046" s="28">
        <v>3012</v>
      </c>
      <c r="E1046" s="35" t="s">
        <v>1350</v>
      </c>
      <c r="F1046" s="35" t="s">
        <v>16</v>
      </c>
      <c r="G1046" s="28" t="s">
        <v>17</v>
      </c>
      <c r="H1046" s="35" t="s">
        <v>1893</v>
      </c>
      <c r="I1046" s="38"/>
      <c r="J1046" s="35" t="s">
        <v>2537</v>
      </c>
      <c r="K1046" s="35" t="s">
        <v>2872</v>
      </c>
      <c r="L1046" s="35"/>
      <c r="M1046" s="35"/>
      <c r="N1046" s="37"/>
      <c r="O1046" s="37" t="s">
        <v>2941</v>
      </c>
      <c r="P1046" s="35">
        <v>9640912279</v>
      </c>
      <c r="Q1046" s="35" t="s">
        <v>2764</v>
      </c>
      <c r="R1046" s="35" t="s">
        <v>83</v>
      </c>
      <c r="S1046" s="49"/>
      <c r="T1046" s="35" t="s">
        <v>2937</v>
      </c>
      <c r="U1046" s="49"/>
      <c r="V1046" s="47">
        <v>42500</v>
      </c>
      <c r="W1046" s="47">
        <v>42500</v>
      </c>
      <c r="X1046" s="47">
        <v>12000</v>
      </c>
      <c r="Y1046" s="47">
        <v>30500</v>
      </c>
      <c r="Z1046" s="49"/>
      <c r="AA1046" s="41">
        <v>9500</v>
      </c>
      <c r="AB1046" s="41">
        <v>9500</v>
      </c>
      <c r="AC1046" s="41">
        <v>12000</v>
      </c>
      <c r="AD1046" s="41">
        <v>-2500</v>
      </c>
      <c r="AE1046" s="49"/>
      <c r="AF1046" s="43">
        <v>12000</v>
      </c>
      <c r="AG1046" s="43">
        <v>12000</v>
      </c>
      <c r="AH1046" s="43">
        <v>0</v>
      </c>
      <c r="AI1046" s="43">
        <v>12000</v>
      </c>
      <c r="AJ1046" s="49"/>
      <c r="AK1046" s="45">
        <v>21000</v>
      </c>
      <c r="AL1046" s="45">
        <v>21000</v>
      </c>
      <c r="AM1046" s="45">
        <v>0</v>
      </c>
      <c r="AN1046" s="45">
        <v>21000</v>
      </c>
      <c r="AO1046" s="49"/>
      <c r="AP1046" s="35">
        <v>14000</v>
      </c>
      <c r="AQ1046" s="35">
        <v>7000</v>
      </c>
      <c r="AR1046" s="35" t="s">
        <v>4422</v>
      </c>
      <c r="AS1046" s="49"/>
      <c r="AT1046" s="37">
        <v>28.235294117647058</v>
      </c>
      <c r="AU1046" s="37">
        <v>0</v>
      </c>
      <c r="AV1046" s="60">
        <v>44463</v>
      </c>
    </row>
    <row r="1047" spans="1:48" x14ac:dyDescent="0.35">
      <c r="A1047" s="32" t="s">
        <v>5690</v>
      </c>
      <c r="B1047" s="28">
        <v>1026</v>
      </c>
      <c r="C1047" s="28">
        <v>3615</v>
      </c>
      <c r="D1047" s="28">
        <v>3615</v>
      </c>
      <c r="E1047" s="35" t="s">
        <v>1351</v>
      </c>
      <c r="F1047" s="35" t="s">
        <v>16</v>
      </c>
      <c r="G1047" s="28" t="s">
        <v>16</v>
      </c>
      <c r="H1047" s="35" t="s">
        <v>1893</v>
      </c>
      <c r="I1047" s="38"/>
      <c r="J1047" s="35" t="s">
        <v>2394</v>
      </c>
      <c r="K1047" s="35" t="s">
        <v>2760</v>
      </c>
      <c r="L1047" s="35"/>
      <c r="M1047" s="35"/>
      <c r="N1047" s="37"/>
      <c r="O1047" s="37" t="s">
        <v>2941</v>
      </c>
      <c r="P1047" s="35">
        <v>9441635246</v>
      </c>
      <c r="Q1047" s="35" t="s">
        <v>2764</v>
      </c>
      <c r="R1047" s="35" t="s">
        <v>80</v>
      </c>
      <c r="S1047" s="49"/>
      <c r="T1047" s="35" t="s">
        <v>2937</v>
      </c>
      <c r="U1047" s="49"/>
      <c r="V1047" s="47">
        <v>34500</v>
      </c>
      <c r="W1047" s="47">
        <v>34500</v>
      </c>
      <c r="X1047" s="47">
        <v>0</v>
      </c>
      <c r="Y1047" s="47">
        <v>34500</v>
      </c>
      <c r="Z1047" s="49"/>
      <c r="AA1047" s="41">
        <v>1500</v>
      </c>
      <c r="AB1047" s="41">
        <v>1500</v>
      </c>
      <c r="AC1047" s="41">
        <v>0</v>
      </c>
      <c r="AD1047" s="41">
        <v>1500</v>
      </c>
      <c r="AE1047" s="49"/>
      <c r="AF1047" s="43">
        <v>12000</v>
      </c>
      <c r="AG1047" s="43">
        <v>12000</v>
      </c>
      <c r="AH1047" s="43">
        <v>0</v>
      </c>
      <c r="AI1047" s="43">
        <v>12000</v>
      </c>
      <c r="AJ1047" s="49"/>
      <c r="AK1047" s="45">
        <v>21000</v>
      </c>
      <c r="AL1047" s="45">
        <v>21000</v>
      </c>
      <c r="AM1047" s="45">
        <v>0</v>
      </c>
      <c r="AN1047" s="45">
        <v>21000</v>
      </c>
      <c r="AO1047" s="49"/>
      <c r="AP1047" s="35">
        <v>14000</v>
      </c>
      <c r="AQ1047" s="35">
        <v>7000</v>
      </c>
      <c r="AR1047" s="35" t="s">
        <v>4422</v>
      </c>
      <c r="AS1047" s="49"/>
      <c r="AT1047" s="37">
        <v>0</v>
      </c>
      <c r="AU1047" s="37">
        <v>0</v>
      </c>
      <c r="AV1047" s="60">
        <v>0</v>
      </c>
    </row>
    <row r="1048" spans="1:48" x14ac:dyDescent="0.35">
      <c r="A1048" s="32" t="s">
        <v>5689</v>
      </c>
      <c r="B1048" s="28">
        <v>1027</v>
      </c>
      <c r="C1048" s="66">
        <v>3195</v>
      </c>
      <c r="D1048" s="28">
        <v>3195</v>
      </c>
      <c r="E1048" s="35" t="s">
        <v>1352</v>
      </c>
      <c r="F1048" s="35" t="s">
        <v>16</v>
      </c>
      <c r="G1048" s="28" t="s">
        <v>1889</v>
      </c>
      <c r="H1048" s="35" t="s">
        <v>1893</v>
      </c>
      <c r="I1048" s="38"/>
      <c r="J1048" s="35" t="s">
        <v>2538</v>
      </c>
      <c r="K1048" s="35" t="s">
        <v>2760</v>
      </c>
      <c r="L1048" s="39"/>
      <c r="M1048" s="35"/>
      <c r="N1048" s="37"/>
      <c r="O1048" s="37" t="s">
        <v>2941</v>
      </c>
      <c r="P1048" s="35">
        <v>9951341239</v>
      </c>
      <c r="Q1048" s="35" t="s">
        <v>2764</v>
      </c>
      <c r="R1048" s="35" t="s">
        <v>88</v>
      </c>
      <c r="S1048" s="49"/>
      <c r="T1048" s="35" t="s">
        <v>2937</v>
      </c>
      <c r="U1048" s="49"/>
      <c r="V1048" s="47">
        <v>43500</v>
      </c>
      <c r="W1048" s="47">
        <v>43500</v>
      </c>
      <c r="X1048" s="47">
        <v>0</v>
      </c>
      <c r="Y1048" s="47">
        <v>43500</v>
      </c>
      <c r="Z1048" s="49"/>
      <c r="AA1048" s="41">
        <v>10500</v>
      </c>
      <c r="AB1048" s="41">
        <v>10500</v>
      </c>
      <c r="AC1048" s="41">
        <v>0</v>
      </c>
      <c r="AD1048" s="41">
        <v>10500</v>
      </c>
      <c r="AE1048" s="49"/>
      <c r="AF1048" s="43">
        <v>12000</v>
      </c>
      <c r="AG1048" s="43">
        <v>12000</v>
      </c>
      <c r="AH1048" s="43">
        <v>0</v>
      </c>
      <c r="AI1048" s="43">
        <v>12000</v>
      </c>
      <c r="AJ1048" s="49"/>
      <c r="AK1048" s="45">
        <v>21000</v>
      </c>
      <c r="AL1048" s="45">
        <v>21000</v>
      </c>
      <c r="AM1048" s="45">
        <v>0</v>
      </c>
      <c r="AN1048" s="45">
        <v>21000</v>
      </c>
      <c r="AO1048" s="49"/>
      <c r="AP1048" s="35">
        <v>14000</v>
      </c>
      <c r="AQ1048" s="35">
        <v>7000</v>
      </c>
      <c r="AR1048" s="35" t="s">
        <v>4422</v>
      </c>
      <c r="AS1048" s="49"/>
      <c r="AT1048" s="37">
        <v>0</v>
      </c>
      <c r="AU1048" s="37">
        <v>0</v>
      </c>
      <c r="AV1048" s="60">
        <v>0</v>
      </c>
    </row>
    <row r="1049" spans="1:48" x14ac:dyDescent="0.35">
      <c r="A1049" s="32" t="s">
        <v>5690</v>
      </c>
      <c r="B1049" s="28">
        <v>1028</v>
      </c>
      <c r="C1049" s="28">
        <v>3013</v>
      </c>
      <c r="D1049" s="28">
        <v>3013</v>
      </c>
      <c r="E1049" s="35" t="s">
        <v>1353</v>
      </c>
      <c r="F1049" s="35" t="s">
        <v>16</v>
      </c>
      <c r="G1049" s="28" t="s">
        <v>17</v>
      </c>
      <c r="H1049" s="35" t="s">
        <v>1893</v>
      </c>
      <c r="I1049" s="38"/>
      <c r="J1049" s="35" t="s">
        <v>2318</v>
      </c>
      <c r="K1049" s="35" t="s">
        <v>2872</v>
      </c>
      <c r="L1049" s="39"/>
      <c r="M1049" s="35"/>
      <c r="N1049" s="37"/>
      <c r="O1049" s="37" t="s">
        <v>2941</v>
      </c>
      <c r="P1049" s="35">
        <v>9963979419</v>
      </c>
      <c r="Q1049" s="35" t="s">
        <v>2762</v>
      </c>
      <c r="R1049" s="35" t="s">
        <v>97</v>
      </c>
      <c r="S1049" s="49"/>
      <c r="T1049" s="35" t="s">
        <v>2937</v>
      </c>
      <c r="U1049" s="49"/>
      <c r="V1049" s="47">
        <v>26000</v>
      </c>
      <c r="W1049" s="47">
        <v>26000</v>
      </c>
      <c r="X1049" s="47">
        <v>1500</v>
      </c>
      <c r="Y1049" s="47">
        <v>24500</v>
      </c>
      <c r="Z1049" s="49"/>
      <c r="AA1049" s="41">
        <v>0</v>
      </c>
      <c r="AB1049" s="41">
        <v>0</v>
      </c>
      <c r="AC1049" s="41">
        <v>1500</v>
      </c>
      <c r="AD1049" s="41">
        <v>-1500</v>
      </c>
      <c r="AE1049" s="49"/>
      <c r="AF1049" s="43">
        <v>12000</v>
      </c>
      <c r="AG1049" s="43">
        <v>12000</v>
      </c>
      <c r="AH1049" s="43">
        <v>0</v>
      </c>
      <c r="AI1049" s="43">
        <v>12000</v>
      </c>
      <c r="AJ1049" s="49"/>
      <c r="AK1049" s="45">
        <v>14000</v>
      </c>
      <c r="AL1049" s="45">
        <v>14000</v>
      </c>
      <c r="AM1049" s="45">
        <v>0</v>
      </c>
      <c r="AN1049" s="45">
        <v>14000</v>
      </c>
      <c r="AO1049" s="49"/>
      <c r="AP1049" s="35">
        <v>14000</v>
      </c>
      <c r="AQ1049" s="35" t="s">
        <v>4422</v>
      </c>
      <c r="AR1049" s="35" t="s">
        <v>4422</v>
      </c>
      <c r="AS1049" s="49"/>
      <c r="AT1049" s="37">
        <v>5.7692307692307692</v>
      </c>
      <c r="AU1049" s="37">
        <v>0</v>
      </c>
      <c r="AV1049" s="60">
        <v>44348</v>
      </c>
    </row>
    <row r="1050" spans="1:48" x14ac:dyDescent="0.35">
      <c r="A1050" s="32" t="s">
        <v>5690</v>
      </c>
      <c r="B1050" s="28">
        <v>1029</v>
      </c>
      <c r="C1050" s="28">
        <v>3057</v>
      </c>
      <c r="D1050" s="28">
        <v>3057</v>
      </c>
      <c r="E1050" s="35" t="s">
        <v>1354</v>
      </c>
      <c r="F1050" s="35" t="s">
        <v>16</v>
      </c>
      <c r="G1050" s="28" t="s">
        <v>1889</v>
      </c>
      <c r="H1050" s="35" t="s">
        <v>1893</v>
      </c>
      <c r="I1050" s="38"/>
      <c r="J1050" s="35" t="s">
        <v>2343</v>
      </c>
      <c r="K1050" s="35" t="s">
        <v>2872</v>
      </c>
      <c r="L1050" s="35"/>
      <c r="M1050" s="35"/>
      <c r="N1050" s="37"/>
      <c r="O1050" s="37" t="s">
        <v>2941</v>
      </c>
      <c r="P1050" s="35">
        <v>7997479644</v>
      </c>
      <c r="Q1050" s="35" t="s">
        <v>2764</v>
      </c>
      <c r="R1050" s="35" t="s">
        <v>80</v>
      </c>
      <c r="S1050" s="49"/>
      <c r="T1050" s="35" t="s">
        <v>2937</v>
      </c>
      <c r="U1050" s="49"/>
      <c r="V1050" s="47">
        <v>38000</v>
      </c>
      <c r="W1050" s="47">
        <v>38000</v>
      </c>
      <c r="X1050" s="47">
        <v>7000</v>
      </c>
      <c r="Y1050" s="47">
        <v>31000</v>
      </c>
      <c r="Z1050" s="49"/>
      <c r="AA1050" s="41">
        <v>5000</v>
      </c>
      <c r="AB1050" s="41">
        <v>5000</v>
      </c>
      <c r="AC1050" s="41">
        <v>7000</v>
      </c>
      <c r="AD1050" s="41">
        <v>-2000</v>
      </c>
      <c r="AE1050" s="49"/>
      <c r="AF1050" s="43">
        <v>12000</v>
      </c>
      <c r="AG1050" s="43">
        <v>12000</v>
      </c>
      <c r="AH1050" s="43">
        <v>0</v>
      </c>
      <c r="AI1050" s="43">
        <v>12000</v>
      </c>
      <c r="AJ1050" s="49"/>
      <c r="AK1050" s="45">
        <v>21000</v>
      </c>
      <c r="AL1050" s="45">
        <v>21000</v>
      </c>
      <c r="AM1050" s="45">
        <v>0</v>
      </c>
      <c r="AN1050" s="45">
        <v>21000</v>
      </c>
      <c r="AO1050" s="49"/>
      <c r="AP1050" s="35">
        <v>14000</v>
      </c>
      <c r="AQ1050" s="35">
        <v>7000</v>
      </c>
      <c r="AR1050" s="35" t="s">
        <v>4422</v>
      </c>
      <c r="AS1050" s="49"/>
      <c r="AT1050" s="37">
        <v>18.421052631578945</v>
      </c>
      <c r="AU1050" s="37">
        <v>0</v>
      </c>
      <c r="AV1050" s="60">
        <v>44455</v>
      </c>
    </row>
    <row r="1051" spans="1:48" x14ac:dyDescent="0.35">
      <c r="A1051" s="32" t="s">
        <v>5690</v>
      </c>
      <c r="B1051" s="28">
        <v>1030</v>
      </c>
      <c r="C1051" s="66">
        <v>2974</v>
      </c>
      <c r="D1051" s="28">
        <v>2974</v>
      </c>
      <c r="E1051" s="28" t="s">
        <v>1355</v>
      </c>
      <c r="F1051" s="28" t="s">
        <v>16</v>
      </c>
      <c r="G1051" s="28" t="s">
        <v>16</v>
      </c>
      <c r="H1051" s="28" t="s">
        <v>1893</v>
      </c>
      <c r="I1051" s="30"/>
      <c r="J1051" s="28" t="s">
        <v>1910</v>
      </c>
      <c r="K1051" s="28" t="s">
        <v>2761</v>
      </c>
      <c r="L1051" s="28"/>
      <c r="M1051" s="28"/>
      <c r="N1051" s="31">
        <v>954320553204</v>
      </c>
      <c r="O1051" s="31" t="s">
        <v>4529</v>
      </c>
      <c r="P1051" s="28">
        <v>9963907045</v>
      </c>
      <c r="Q1051" s="28" t="s">
        <v>2764</v>
      </c>
      <c r="R1051" s="28" t="s">
        <v>62</v>
      </c>
      <c r="S1051" s="49"/>
      <c r="T1051" s="28">
        <v>205</v>
      </c>
      <c r="U1051" s="49"/>
      <c r="V1051" s="47">
        <v>34000</v>
      </c>
      <c r="W1051" s="47">
        <v>14000</v>
      </c>
      <c r="X1051" s="47">
        <v>14000</v>
      </c>
      <c r="Y1051" s="47">
        <v>0</v>
      </c>
      <c r="Z1051" s="49"/>
      <c r="AA1051" s="41">
        <v>0</v>
      </c>
      <c r="AB1051" s="41">
        <v>0</v>
      </c>
      <c r="AC1051" s="41">
        <v>0</v>
      </c>
      <c r="AD1051" s="41">
        <v>0</v>
      </c>
      <c r="AE1051" s="49"/>
      <c r="AF1051" s="43">
        <v>12000</v>
      </c>
      <c r="AG1051" s="43">
        <v>0</v>
      </c>
      <c r="AH1051" s="43">
        <v>0</v>
      </c>
      <c r="AI1051" s="43">
        <v>0</v>
      </c>
      <c r="AJ1051" s="49"/>
      <c r="AK1051" s="45">
        <v>22000</v>
      </c>
      <c r="AL1051" s="45">
        <v>14000</v>
      </c>
      <c r="AM1051" s="45">
        <v>14000</v>
      </c>
      <c r="AN1051" s="45">
        <v>0</v>
      </c>
      <c r="AO1051" s="49"/>
      <c r="AP1051" s="28">
        <v>14000</v>
      </c>
      <c r="AQ1051" s="28">
        <v>8000</v>
      </c>
      <c r="AR1051" s="28" t="s">
        <v>4422</v>
      </c>
      <c r="AS1051" s="49"/>
      <c r="AT1051" s="31">
        <v>100</v>
      </c>
      <c r="AU1051" s="31">
        <v>100</v>
      </c>
      <c r="AV1051" s="60">
        <v>44669</v>
      </c>
    </row>
    <row r="1052" spans="1:48" x14ac:dyDescent="0.35">
      <c r="A1052" s="32" t="s">
        <v>5690</v>
      </c>
      <c r="B1052" s="28">
        <v>1031</v>
      </c>
      <c r="C1052" s="28">
        <v>3398</v>
      </c>
      <c r="D1052" s="28">
        <v>3398</v>
      </c>
      <c r="E1052" s="35" t="s">
        <v>1356</v>
      </c>
      <c r="F1052" s="35" t="s">
        <v>16</v>
      </c>
      <c r="G1052" s="28" t="s">
        <v>17</v>
      </c>
      <c r="H1052" s="35" t="s">
        <v>1893</v>
      </c>
      <c r="I1052" s="38"/>
      <c r="J1052" s="35" t="s">
        <v>2539</v>
      </c>
      <c r="K1052" s="35" t="s">
        <v>2872</v>
      </c>
      <c r="L1052" s="35"/>
      <c r="M1052" s="35"/>
      <c r="N1052" s="37"/>
      <c r="O1052" s="37" t="s">
        <v>2941</v>
      </c>
      <c r="P1052" s="35">
        <v>9490313529</v>
      </c>
      <c r="Q1052" s="35" t="s">
        <v>2767</v>
      </c>
      <c r="R1052" s="35" t="s">
        <v>63</v>
      </c>
      <c r="S1052" s="49"/>
      <c r="T1052" s="35" t="s">
        <v>2937</v>
      </c>
      <c r="U1052" s="49"/>
      <c r="V1052" s="47">
        <v>47000</v>
      </c>
      <c r="W1052" s="47">
        <v>47000</v>
      </c>
      <c r="X1052" s="47">
        <v>4000</v>
      </c>
      <c r="Y1052" s="47">
        <v>43000</v>
      </c>
      <c r="Z1052" s="49"/>
      <c r="AA1052" s="41">
        <v>1000</v>
      </c>
      <c r="AB1052" s="41">
        <v>1000</v>
      </c>
      <c r="AC1052" s="41">
        <v>0</v>
      </c>
      <c r="AD1052" s="41">
        <v>1000</v>
      </c>
      <c r="AE1052" s="49"/>
      <c r="AF1052" s="43">
        <v>12000</v>
      </c>
      <c r="AG1052" s="43">
        <v>12000</v>
      </c>
      <c r="AH1052" s="43">
        <v>4000</v>
      </c>
      <c r="AI1052" s="43">
        <v>8000</v>
      </c>
      <c r="AJ1052" s="49"/>
      <c r="AK1052" s="45">
        <v>34000</v>
      </c>
      <c r="AL1052" s="45">
        <v>34000</v>
      </c>
      <c r="AM1052" s="45">
        <v>0</v>
      </c>
      <c r="AN1052" s="45">
        <v>34000</v>
      </c>
      <c r="AO1052" s="49"/>
      <c r="AP1052" s="35">
        <v>14000</v>
      </c>
      <c r="AQ1052" s="35" t="s">
        <v>4422</v>
      </c>
      <c r="AR1052" s="35">
        <v>20000</v>
      </c>
      <c r="AS1052" s="49"/>
      <c r="AT1052" s="37">
        <v>8.5106382978723403</v>
      </c>
      <c r="AU1052" s="37">
        <v>0</v>
      </c>
      <c r="AV1052" s="60">
        <v>44348</v>
      </c>
    </row>
    <row r="1053" spans="1:48" x14ac:dyDescent="0.35">
      <c r="A1053" s="32" t="s">
        <v>5690</v>
      </c>
      <c r="B1053" s="28">
        <v>1032</v>
      </c>
      <c r="C1053" s="28">
        <v>3058</v>
      </c>
      <c r="D1053" s="28">
        <v>3058</v>
      </c>
      <c r="E1053" s="35" t="s">
        <v>1357</v>
      </c>
      <c r="F1053" s="35" t="s">
        <v>16</v>
      </c>
      <c r="G1053" s="28" t="s">
        <v>1889</v>
      </c>
      <c r="H1053" s="35" t="s">
        <v>1893</v>
      </c>
      <c r="I1053" s="38"/>
      <c r="J1053" s="35" t="s">
        <v>2540</v>
      </c>
      <c r="K1053" s="35" t="s">
        <v>2872</v>
      </c>
      <c r="L1053" s="35"/>
      <c r="M1053" s="35"/>
      <c r="N1053" s="37"/>
      <c r="O1053" s="37" t="s">
        <v>2941</v>
      </c>
      <c r="P1053" s="35">
        <v>8096533862</v>
      </c>
      <c r="Q1053" s="35" t="s">
        <v>2764</v>
      </c>
      <c r="R1053" s="35" t="s">
        <v>58</v>
      </c>
      <c r="S1053" s="49"/>
      <c r="T1053" s="35" t="s">
        <v>2937</v>
      </c>
      <c r="U1053" s="49"/>
      <c r="V1053" s="47">
        <v>41000</v>
      </c>
      <c r="W1053" s="47">
        <v>41000</v>
      </c>
      <c r="X1053" s="47">
        <v>8000</v>
      </c>
      <c r="Y1053" s="47">
        <v>33000</v>
      </c>
      <c r="Z1053" s="49"/>
      <c r="AA1053" s="41">
        <v>8000</v>
      </c>
      <c r="AB1053" s="41">
        <v>8000</v>
      </c>
      <c r="AC1053" s="41">
        <v>8000</v>
      </c>
      <c r="AD1053" s="41">
        <v>0</v>
      </c>
      <c r="AE1053" s="49"/>
      <c r="AF1053" s="43">
        <v>12000</v>
      </c>
      <c r="AG1053" s="43">
        <v>12000</v>
      </c>
      <c r="AH1053" s="43">
        <v>0</v>
      </c>
      <c r="AI1053" s="43">
        <v>12000</v>
      </c>
      <c r="AJ1053" s="49"/>
      <c r="AK1053" s="45">
        <v>21000</v>
      </c>
      <c r="AL1053" s="45">
        <v>21000</v>
      </c>
      <c r="AM1053" s="45">
        <v>0</v>
      </c>
      <c r="AN1053" s="45">
        <v>21000</v>
      </c>
      <c r="AO1053" s="49"/>
      <c r="AP1053" s="35">
        <v>14000</v>
      </c>
      <c r="AQ1053" s="35">
        <v>7000</v>
      </c>
      <c r="AR1053" s="35" t="s">
        <v>4422</v>
      </c>
      <c r="AS1053" s="49"/>
      <c r="AT1053" s="37">
        <v>19.512195121951219</v>
      </c>
      <c r="AU1053" s="37">
        <v>0</v>
      </c>
      <c r="AV1053" s="60">
        <v>44348</v>
      </c>
    </row>
    <row r="1054" spans="1:48" x14ac:dyDescent="0.35">
      <c r="A1054" s="32" t="s">
        <v>5689</v>
      </c>
      <c r="B1054" s="28">
        <v>1033</v>
      </c>
      <c r="C1054" s="66">
        <v>3015</v>
      </c>
      <c r="D1054" s="28">
        <v>3015</v>
      </c>
      <c r="E1054" s="28" t="s">
        <v>1358</v>
      </c>
      <c r="F1054" s="28" t="s">
        <v>16</v>
      </c>
      <c r="G1054" s="28" t="s">
        <v>17</v>
      </c>
      <c r="H1054" s="28" t="s">
        <v>1893</v>
      </c>
      <c r="I1054" s="30"/>
      <c r="J1054" s="28" t="s">
        <v>2284</v>
      </c>
      <c r="K1054" s="28" t="s">
        <v>2761</v>
      </c>
      <c r="L1054" s="28"/>
      <c r="M1054" s="28"/>
      <c r="N1054" s="31">
        <v>876697465554</v>
      </c>
      <c r="O1054" s="31" t="s">
        <v>5452</v>
      </c>
      <c r="P1054" s="28">
        <v>8179451740</v>
      </c>
      <c r="Q1054" s="28" t="s">
        <v>2764</v>
      </c>
      <c r="R1054" s="28" t="s">
        <v>94</v>
      </c>
      <c r="S1054" s="49"/>
      <c r="T1054" s="28">
        <v>171</v>
      </c>
      <c r="U1054" s="49"/>
      <c r="V1054" s="47">
        <v>39500</v>
      </c>
      <c r="W1054" s="47">
        <v>20800</v>
      </c>
      <c r="X1054" s="47">
        <v>6000</v>
      </c>
      <c r="Y1054" s="47">
        <v>14800</v>
      </c>
      <c r="Z1054" s="49"/>
      <c r="AA1054" s="41">
        <v>6500</v>
      </c>
      <c r="AB1054" s="41">
        <v>4000</v>
      </c>
      <c r="AC1054" s="41">
        <v>3000</v>
      </c>
      <c r="AD1054" s="41">
        <v>1000</v>
      </c>
      <c r="AE1054" s="49"/>
      <c r="AF1054" s="43">
        <v>12000</v>
      </c>
      <c r="AG1054" s="43">
        <v>0</v>
      </c>
      <c r="AH1054" s="43">
        <v>0</v>
      </c>
      <c r="AI1054" s="43">
        <v>0</v>
      </c>
      <c r="AJ1054" s="49"/>
      <c r="AK1054" s="45">
        <v>21000</v>
      </c>
      <c r="AL1054" s="45">
        <v>16800</v>
      </c>
      <c r="AM1054" s="45">
        <v>3000</v>
      </c>
      <c r="AN1054" s="45">
        <v>13800</v>
      </c>
      <c r="AO1054" s="49"/>
      <c r="AP1054" s="28">
        <v>14000</v>
      </c>
      <c r="AQ1054" s="28">
        <v>7000</v>
      </c>
      <c r="AR1054" s="28" t="s">
        <v>4422</v>
      </c>
      <c r="AS1054" s="49"/>
      <c r="AT1054" s="31">
        <v>28.846153846153843</v>
      </c>
      <c r="AU1054" s="31">
        <v>17.857142857142858</v>
      </c>
      <c r="AV1054" s="60">
        <v>44614</v>
      </c>
    </row>
    <row r="1055" spans="1:48" x14ac:dyDescent="0.35">
      <c r="A1055" s="32" t="s">
        <v>5689</v>
      </c>
      <c r="B1055" s="28">
        <v>1034</v>
      </c>
      <c r="C1055" s="66">
        <v>3016</v>
      </c>
      <c r="D1055" s="28">
        <v>3016</v>
      </c>
      <c r="E1055" s="28" t="s">
        <v>1359</v>
      </c>
      <c r="F1055" s="28" t="s">
        <v>16</v>
      </c>
      <c r="G1055" s="28" t="s">
        <v>17</v>
      </c>
      <c r="H1055" s="28" t="s">
        <v>1893</v>
      </c>
      <c r="I1055" s="30"/>
      <c r="J1055" s="28" t="s">
        <v>2541</v>
      </c>
      <c r="K1055" s="28" t="s">
        <v>2761</v>
      </c>
      <c r="L1055" s="28"/>
      <c r="M1055" s="28"/>
      <c r="N1055" s="31">
        <v>34205923657</v>
      </c>
      <c r="O1055" s="31" t="s">
        <v>5453</v>
      </c>
      <c r="P1055" s="28">
        <v>7702721387</v>
      </c>
      <c r="Q1055" s="28" t="s">
        <v>2762</v>
      </c>
      <c r="R1055" s="28" t="s">
        <v>38</v>
      </c>
      <c r="S1055" s="49"/>
      <c r="T1055" s="28">
        <v>286</v>
      </c>
      <c r="U1055" s="49"/>
      <c r="V1055" s="47">
        <v>26000</v>
      </c>
      <c r="W1055" s="47">
        <v>19000</v>
      </c>
      <c r="X1055" s="47">
        <v>6000</v>
      </c>
      <c r="Y1055" s="47">
        <v>13000</v>
      </c>
      <c r="Z1055" s="49"/>
      <c r="AA1055" s="41">
        <v>0</v>
      </c>
      <c r="AB1055" s="41">
        <v>0</v>
      </c>
      <c r="AC1055" s="41">
        <v>5000</v>
      </c>
      <c r="AD1055" s="41">
        <v>-5000</v>
      </c>
      <c r="AE1055" s="49"/>
      <c r="AF1055" s="43">
        <v>12000</v>
      </c>
      <c r="AG1055" s="43">
        <v>5000</v>
      </c>
      <c r="AH1055" s="43">
        <v>0</v>
      </c>
      <c r="AI1055" s="43">
        <v>5000</v>
      </c>
      <c r="AJ1055" s="49"/>
      <c r="AK1055" s="45">
        <v>14000</v>
      </c>
      <c r="AL1055" s="45">
        <v>14000</v>
      </c>
      <c r="AM1055" s="45">
        <v>1000</v>
      </c>
      <c r="AN1055" s="45">
        <v>13000</v>
      </c>
      <c r="AO1055" s="49"/>
      <c r="AP1055" s="28">
        <v>14000</v>
      </c>
      <c r="AQ1055" s="28" t="s">
        <v>4422</v>
      </c>
      <c r="AR1055" s="28" t="s">
        <v>4422</v>
      </c>
      <c r="AS1055" s="49"/>
      <c r="AT1055" s="31">
        <v>31.578947368421051</v>
      </c>
      <c r="AU1055" s="31">
        <v>7.1428571428571423</v>
      </c>
      <c r="AV1055" s="60">
        <v>44660</v>
      </c>
    </row>
    <row r="1056" spans="1:48" x14ac:dyDescent="0.35">
      <c r="A1056" s="32" t="s">
        <v>5690</v>
      </c>
      <c r="B1056" s="28">
        <v>1035</v>
      </c>
      <c r="C1056" s="66">
        <v>2975</v>
      </c>
      <c r="D1056" s="28">
        <v>2975</v>
      </c>
      <c r="E1056" s="28" t="s">
        <v>1360</v>
      </c>
      <c r="F1056" s="28" t="s">
        <v>16</v>
      </c>
      <c r="G1056" s="28" t="s">
        <v>16</v>
      </c>
      <c r="H1056" s="28" t="s">
        <v>1893</v>
      </c>
      <c r="I1056" s="30"/>
      <c r="J1056" s="28" t="s">
        <v>2542</v>
      </c>
      <c r="K1056" s="28" t="s">
        <v>2761</v>
      </c>
      <c r="L1056" s="28"/>
      <c r="M1056" s="28"/>
      <c r="N1056" s="31"/>
      <c r="O1056" s="31" t="s">
        <v>2941</v>
      </c>
      <c r="P1056" s="28">
        <v>8008976428</v>
      </c>
      <c r="Q1056" s="28" t="s">
        <v>2764</v>
      </c>
      <c r="R1056" s="28" t="s">
        <v>56</v>
      </c>
      <c r="S1056" s="71"/>
      <c r="T1056" s="28">
        <v>11</v>
      </c>
      <c r="U1056" s="71"/>
      <c r="V1056" s="47">
        <v>42000</v>
      </c>
      <c r="W1056" s="47">
        <v>21000</v>
      </c>
      <c r="X1056" s="47">
        <v>21000</v>
      </c>
      <c r="Y1056" s="47">
        <v>0</v>
      </c>
      <c r="Z1056" s="71"/>
      <c r="AA1056" s="41">
        <v>8000</v>
      </c>
      <c r="AB1056" s="41">
        <v>4000</v>
      </c>
      <c r="AC1056" s="41">
        <v>4000</v>
      </c>
      <c r="AD1056" s="41">
        <v>0</v>
      </c>
      <c r="AE1056" s="71"/>
      <c r="AF1056" s="43">
        <v>12000</v>
      </c>
      <c r="AG1056" s="43">
        <v>4000</v>
      </c>
      <c r="AH1056" s="43">
        <v>4000</v>
      </c>
      <c r="AI1056" s="43">
        <v>0</v>
      </c>
      <c r="AJ1056" s="71"/>
      <c r="AK1056" s="45">
        <v>22000</v>
      </c>
      <c r="AL1056" s="45">
        <v>13000</v>
      </c>
      <c r="AM1056" s="45">
        <v>13000</v>
      </c>
      <c r="AN1056" s="45">
        <v>0</v>
      </c>
      <c r="AO1056" s="71"/>
      <c r="AP1056" s="28">
        <v>14000</v>
      </c>
      <c r="AQ1056" s="28">
        <v>8000</v>
      </c>
      <c r="AR1056" s="28" t="s">
        <v>4422</v>
      </c>
      <c r="AS1056" s="71"/>
      <c r="AT1056" s="31">
        <v>100</v>
      </c>
      <c r="AU1056" s="31">
        <v>100</v>
      </c>
      <c r="AV1056" s="60">
        <v>44655</v>
      </c>
    </row>
    <row r="1057" spans="1:48" x14ac:dyDescent="0.35">
      <c r="A1057" s="32" t="s">
        <v>5689</v>
      </c>
      <c r="B1057" s="28">
        <v>1036</v>
      </c>
      <c r="C1057" s="66">
        <v>3891</v>
      </c>
      <c r="D1057" s="28" t="s">
        <v>4938</v>
      </c>
      <c r="E1057" s="28" t="s">
        <v>1361</v>
      </c>
      <c r="F1057" s="28" t="s">
        <v>16</v>
      </c>
      <c r="G1057" s="28" t="s">
        <v>17</v>
      </c>
      <c r="H1057" s="28" t="s">
        <v>1893</v>
      </c>
      <c r="I1057" s="30"/>
      <c r="J1057" s="28" t="s">
        <v>2543</v>
      </c>
      <c r="K1057" s="28" t="s">
        <v>2761</v>
      </c>
      <c r="L1057" s="28"/>
      <c r="M1057" s="28"/>
      <c r="N1057" s="31">
        <v>699969702759</v>
      </c>
      <c r="O1057" s="31" t="s">
        <v>5454</v>
      </c>
      <c r="P1057" s="28">
        <v>9640577479</v>
      </c>
      <c r="Q1057" s="28" t="s">
        <v>2764</v>
      </c>
      <c r="R1057" s="28" t="s">
        <v>187</v>
      </c>
      <c r="S1057" s="49"/>
      <c r="T1057" s="28" t="s">
        <v>2937</v>
      </c>
      <c r="U1057" s="49"/>
      <c r="V1057" s="47">
        <v>38500</v>
      </c>
      <c r="W1057" s="47">
        <v>38500</v>
      </c>
      <c r="X1057" s="47">
        <v>8000</v>
      </c>
      <c r="Y1057" s="47">
        <v>30500</v>
      </c>
      <c r="Z1057" s="49"/>
      <c r="AA1057" s="41">
        <v>5500</v>
      </c>
      <c r="AB1057" s="41">
        <v>5500</v>
      </c>
      <c r="AC1057" s="41">
        <v>3000</v>
      </c>
      <c r="AD1057" s="41">
        <v>2500</v>
      </c>
      <c r="AE1057" s="49"/>
      <c r="AF1057" s="43">
        <v>12000</v>
      </c>
      <c r="AG1057" s="43">
        <v>12000</v>
      </c>
      <c r="AH1057" s="43">
        <v>0</v>
      </c>
      <c r="AI1057" s="43">
        <v>12000</v>
      </c>
      <c r="AJ1057" s="49"/>
      <c r="AK1057" s="45">
        <v>21000</v>
      </c>
      <c r="AL1057" s="45">
        <v>21000</v>
      </c>
      <c r="AM1057" s="45">
        <v>5000</v>
      </c>
      <c r="AN1057" s="45">
        <v>16000</v>
      </c>
      <c r="AO1057" s="49"/>
      <c r="AP1057" s="28">
        <v>14000</v>
      </c>
      <c r="AQ1057" s="28">
        <v>7000</v>
      </c>
      <c r="AR1057" s="28" t="s">
        <v>4422</v>
      </c>
      <c r="AS1057" s="49"/>
      <c r="AT1057" s="31">
        <v>20.779220779220779</v>
      </c>
      <c r="AU1057" s="31">
        <v>23.809523809523807</v>
      </c>
      <c r="AV1057" s="60">
        <v>44667</v>
      </c>
    </row>
    <row r="1058" spans="1:48" x14ac:dyDescent="0.35">
      <c r="A1058" s="32" t="s">
        <v>5690</v>
      </c>
      <c r="B1058" s="28">
        <v>1037</v>
      </c>
      <c r="C1058" s="66">
        <v>3059</v>
      </c>
      <c r="D1058" s="28">
        <v>3059</v>
      </c>
      <c r="E1058" s="28" t="s">
        <v>1362</v>
      </c>
      <c r="F1058" s="28" t="s">
        <v>16</v>
      </c>
      <c r="G1058" s="28" t="s">
        <v>1889</v>
      </c>
      <c r="H1058" s="28" t="s">
        <v>1893</v>
      </c>
      <c r="I1058" s="30"/>
      <c r="J1058" s="28" t="s">
        <v>2544</v>
      </c>
      <c r="K1058" s="28" t="s">
        <v>2761</v>
      </c>
      <c r="L1058" s="28"/>
      <c r="M1058" s="28"/>
      <c r="N1058" s="31">
        <v>603472215596</v>
      </c>
      <c r="O1058" s="31" t="s">
        <v>4530</v>
      </c>
      <c r="P1058" s="28">
        <v>9908237281</v>
      </c>
      <c r="Q1058" s="28" t="s">
        <v>2764</v>
      </c>
      <c r="R1058" s="28" t="s">
        <v>58</v>
      </c>
      <c r="S1058" s="49"/>
      <c r="T1058" s="28" t="s">
        <v>2937</v>
      </c>
      <c r="U1058" s="49"/>
      <c r="V1058" s="47">
        <v>47500</v>
      </c>
      <c r="W1058" s="47">
        <v>47500</v>
      </c>
      <c r="X1058" s="47">
        <v>0</v>
      </c>
      <c r="Y1058" s="47">
        <v>47500</v>
      </c>
      <c r="Z1058" s="49"/>
      <c r="AA1058" s="41">
        <v>14500</v>
      </c>
      <c r="AB1058" s="41">
        <v>14500</v>
      </c>
      <c r="AC1058" s="41">
        <v>0</v>
      </c>
      <c r="AD1058" s="41">
        <v>14500</v>
      </c>
      <c r="AE1058" s="49"/>
      <c r="AF1058" s="43">
        <v>12000</v>
      </c>
      <c r="AG1058" s="43">
        <v>12000</v>
      </c>
      <c r="AH1058" s="43">
        <v>0</v>
      </c>
      <c r="AI1058" s="43">
        <v>12000</v>
      </c>
      <c r="AJ1058" s="49"/>
      <c r="AK1058" s="45">
        <v>21000</v>
      </c>
      <c r="AL1058" s="45">
        <v>21000</v>
      </c>
      <c r="AM1058" s="45">
        <v>0</v>
      </c>
      <c r="AN1058" s="45">
        <v>21000</v>
      </c>
      <c r="AO1058" s="49"/>
      <c r="AP1058" s="28">
        <v>14000</v>
      </c>
      <c r="AQ1058" s="28">
        <v>7000</v>
      </c>
      <c r="AR1058" s="28" t="s">
        <v>4422</v>
      </c>
      <c r="AS1058" s="49"/>
      <c r="AT1058" s="31">
        <v>0</v>
      </c>
      <c r="AU1058" s="31">
        <v>0</v>
      </c>
      <c r="AV1058" s="60">
        <v>0</v>
      </c>
    </row>
    <row r="1059" spans="1:48" x14ac:dyDescent="0.35">
      <c r="A1059" s="32" t="s">
        <v>5689</v>
      </c>
      <c r="B1059" s="28">
        <v>1038</v>
      </c>
      <c r="C1059" s="28">
        <v>3436</v>
      </c>
      <c r="D1059" s="28">
        <v>3436</v>
      </c>
      <c r="E1059" s="35" t="s">
        <v>1363</v>
      </c>
      <c r="F1059" s="35" t="s">
        <v>16</v>
      </c>
      <c r="G1059" s="28" t="s">
        <v>16</v>
      </c>
      <c r="H1059" s="35" t="s">
        <v>1893</v>
      </c>
      <c r="I1059" s="38"/>
      <c r="J1059" s="35" t="s">
        <v>2462</v>
      </c>
      <c r="K1059" s="35" t="s">
        <v>2760</v>
      </c>
      <c r="L1059" s="35"/>
      <c r="M1059" s="35"/>
      <c r="N1059" s="37"/>
      <c r="O1059" s="37" t="s">
        <v>2941</v>
      </c>
      <c r="P1059" s="35">
        <v>8498912002</v>
      </c>
      <c r="Q1059" s="35" t="s">
        <v>2764</v>
      </c>
      <c r="R1059" s="35" t="s">
        <v>59</v>
      </c>
      <c r="S1059" s="49"/>
      <c r="T1059" s="35" t="s">
        <v>2937</v>
      </c>
      <c r="U1059" s="49"/>
      <c r="V1059" s="47">
        <v>36500</v>
      </c>
      <c r="W1059" s="47">
        <v>36500</v>
      </c>
      <c r="X1059" s="47">
        <v>0</v>
      </c>
      <c r="Y1059" s="47">
        <v>36500</v>
      </c>
      <c r="Z1059" s="49"/>
      <c r="AA1059" s="41">
        <v>3000</v>
      </c>
      <c r="AB1059" s="41">
        <v>3000</v>
      </c>
      <c r="AC1059" s="41">
        <v>0</v>
      </c>
      <c r="AD1059" s="41">
        <v>3000</v>
      </c>
      <c r="AE1059" s="49"/>
      <c r="AF1059" s="43">
        <v>12000</v>
      </c>
      <c r="AG1059" s="43">
        <v>12000</v>
      </c>
      <c r="AH1059" s="43">
        <v>0</v>
      </c>
      <c r="AI1059" s="43">
        <v>12000</v>
      </c>
      <c r="AJ1059" s="49"/>
      <c r="AK1059" s="45">
        <v>21500</v>
      </c>
      <c r="AL1059" s="45">
        <v>21500</v>
      </c>
      <c r="AM1059" s="45">
        <v>0</v>
      </c>
      <c r="AN1059" s="45">
        <v>21500</v>
      </c>
      <c r="AO1059" s="49"/>
      <c r="AP1059" s="35">
        <v>14000</v>
      </c>
      <c r="AQ1059" s="35">
        <v>7500</v>
      </c>
      <c r="AR1059" s="35" t="s">
        <v>4422</v>
      </c>
      <c r="AS1059" s="49"/>
      <c r="AT1059" s="37">
        <v>0</v>
      </c>
      <c r="AU1059" s="37">
        <v>0</v>
      </c>
      <c r="AV1059" s="60">
        <v>0</v>
      </c>
    </row>
    <row r="1060" spans="1:48" x14ac:dyDescent="0.35">
      <c r="A1060" s="32" t="s">
        <v>5690</v>
      </c>
      <c r="B1060" s="28">
        <v>1039</v>
      </c>
      <c r="C1060" s="28">
        <v>3156</v>
      </c>
      <c r="D1060" s="28">
        <v>3156</v>
      </c>
      <c r="E1060" s="35" t="s">
        <v>1364</v>
      </c>
      <c r="F1060" s="35" t="s">
        <v>16</v>
      </c>
      <c r="G1060" s="28" t="s">
        <v>17</v>
      </c>
      <c r="H1060" s="35" t="s">
        <v>1893</v>
      </c>
      <c r="I1060" s="38"/>
      <c r="J1060" s="35" t="s">
        <v>2545</v>
      </c>
      <c r="K1060" s="35" t="s">
        <v>2872</v>
      </c>
      <c r="L1060" s="35"/>
      <c r="M1060" s="35"/>
      <c r="N1060" s="37"/>
      <c r="O1060" s="37" t="s">
        <v>2941</v>
      </c>
      <c r="P1060" s="35">
        <v>9441045487</v>
      </c>
      <c r="Q1060" s="35" t="s">
        <v>2767</v>
      </c>
      <c r="R1060" s="35" t="s">
        <v>55</v>
      </c>
      <c r="S1060" s="49"/>
      <c r="T1060" s="35" t="s">
        <v>2937</v>
      </c>
      <c r="U1060" s="49"/>
      <c r="V1060" s="47">
        <v>62000</v>
      </c>
      <c r="W1060" s="47">
        <v>62000</v>
      </c>
      <c r="X1060" s="47">
        <v>0</v>
      </c>
      <c r="Y1060" s="47">
        <v>62000</v>
      </c>
      <c r="Z1060" s="49"/>
      <c r="AA1060" s="41">
        <v>16000</v>
      </c>
      <c r="AB1060" s="41">
        <v>16000</v>
      </c>
      <c r="AC1060" s="41">
        <v>0</v>
      </c>
      <c r="AD1060" s="41">
        <v>16000</v>
      </c>
      <c r="AE1060" s="49"/>
      <c r="AF1060" s="43">
        <v>12000</v>
      </c>
      <c r="AG1060" s="43">
        <v>12000</v>
      </c>
      <c r="AH1060" s="43">
        <v>0</v>
      </c>
      <c r="AI1060" s="43">
        <v>12000</v>
      </c>
      <c r="AJ1060" s="49"/>
      <c r="AK1060" s="45">
        <v>34000</v>
      </c>
      <c r="AL1060" s="45">
        <v>34000</v>
      </c>
      <c r="AM1060" s="45">
        <v>0</v>
      </c>
      <c r="AN1060" s="45">
        <v>34000</v>
      </c>
      <c r="AO1060" s="49"/>
      <c r="AP1060" s="35">
        <v>14000</v>
      </c>
      <c r="AQ1060" s="35" t="s">
        <v>4422</v>
      </c>
      <c r="AR1060" s="35">
        <v>20000</v>
      </c>
      <c r="AS1060" s="49"/>
      <c r="AT1060" s="37">
        <v>0</v>
      </c>
      <c r="AU1060" s="37">
        <v>0</v>
      </c>
      <c r="AV1060" s="60">
        <v>0</v>
      </c>
    </row>
    <row r="1061" spans="1:48" x14ac:dyDescent="0.35">
      <c r="A1061" s="32" t="s">
        <v>5689</v>
      </c>
      <c r="B1061" s="28">
        <v>1040</v>
      </c>
      <c r="C1061" s="66">
        <v>2977</v>
      </c>
      <c r="D1061" s="28">
        <v>2977</v>
      </c>
      <c r="E1061" s="28" t="s">
        <v>1365</v>
      </c>
      <c r="F1061" s="28" t="s">
        <v>16</v>
      </c>
      <c r="G1061" s="28" t="s">
        <v>16</v>
      </c>
      <c r="H1061" s="28" t="s">
        <v>1893</v>
      </c>
      <c r="I1061" s="30"/>
      <c r="J1061" s="28" t="s">
        <v>2420</v>
      </c>
      <c r="K1061" s="28" t="s">
        <v>2761</v>
      </c>
      <c r="L1061" s="28"/>
      <c r="M1061" s="28"/>
      <c r="N1061" s="31">
        <v>703237635434</v>
      </c>
      <c r="O1061" s="31" t="s">
        <v>5455</v>
      </c>
      <c r="P1061" s="28">
        <v>8897260281</v>
      </c>
      <c r="Q1061" s="28" t="s">
        <v>2762</v>
      </c>
      <c r="R1061" s="28" t="s">
        <v>93</v>
      </c>
      <c r="S1061" s="49"/>
      <c r="T1061" s="28">
        <v>182</v>
      </c>
      <c r="U1061" s="49"/>
      <c r="V1061" s="47">
        <v>31000</v>
      </c>
      <c r="W1061" s="47">
        <v>17000</v>
      </c>
      <c r="X1061" s="47">
        <v>12500</v>
      </c>
      <c r="Y1061" s="47">
        <v>4500</v>
      </c>
      <c r="Z1061" s="49"/>
      <c r="AA1061" s="41">
        <v>5000</v>
      </c>
      <c r="AB1061" s="41">
        <v>5000</v>
      </c>
      <c r="AC1061" s="41">
        <v>5000</v>
      </c>
      <c r="AD1061" s="41">
        <v>0</v>
      </c>
      <c r="AE1061" s="49"/>
      <c r="AF1061" s="43">
        <v>12000</v>
      </c>
      <c r="AG1061" s="43">
        <v>2000</v>
      </c>
      <c r="AH1061" s="43">
        <v>2000</v>
      </c>
      <c r="AI1061" s="43">
        <v>0</v>
      </c>
      <c r="AJ1061" s="49"/>
      <c r="AK1061" s="45">
        <v>14000</v>
      </c>
      <c r="AL1061" s="45">
        <v>10000</v>
      </c>
      <c r="AM1061" s="45">
        <v>5500</v>
      </c>
      <c r="AN1061" s="45">
        <v>4500</v>
      </c>
      <c r="AO1061" s="49"/>
      <c r="AP1061" s="28">
        <v>14000</v>
      </c>
      <c r="AQ1061" s="28" t="s">
        <v>4422</v>
      </c>
      <c r="AR1061" s="28" t="s">
        <v>4422</v>
      </c>
      <c r="AS1061" s="49"/>
      <c r="AT1061" s="31">
        <v>73.529411764705884</v>
      </c>
      <c r="AU1061" s="31">
        <v>55.000000000000007</v>
      </c>
      <c r="AV1061" s="60">
        <v>44664</v>
      </c>
    </row>
    <row r="1062" spans="1:48" x14ac:dyDescent="0.35">
      <c r="A1062" s="32" t="s">
        <v>5689</v>
      </c>
      <c r="B1062" s="28">
        <v>1041</v>
      </c>
      <c r="C1062" s="66">
        <v>3018</v>
      </c>
      <c r="D1062" s="28">
        <v>3018</v>
      </c>
      <c r="E1062" s="28" t="s">
        <v>1366</v>
      </c>
      <c r="F1062" s="28" t="s">
        <v>16</v>
      </c>
      <c r="G1062" s="28" t="s">
        <v>17</v>
      </c>
      <c r="H1062" s="28" t="s">
        <v>1893</v>
      </c>
      <c r="I1062" s="30"/>
      <c r="J1062" s="28" t="s">
        <v>2315</v>
      </c>
      <c r="K1062" s="28" t="s">
        <v>2761</v>
      </c>
      <c r="L1062" s="28"/>
      <c r="M1062" s="28"/>
      <c r="N1062" s="31">
        <v>777806240243</v>
      </c>
      <c r="O1062" s="31" t="s">
        <v>5456</v>
      </c>
      <c r="P1062" s="28">
        <v>8099809816</v>
      </c>
      <c r="Q1062" s="28" t="s">
        <v>2762</v>
      </c>
      <c r="R1062" s="28" t="s">
        <v>97</v>
      </c>
      <c r="S1062" s="49"/>
      <c r="T1062" s="28" t="s">
        <v>2937</v>
      </c>
      <c r="U1062" s="49"/>
      <c r="V1062" s="47">
        <v>31500</v>
      </c>
      <c r="W1062" s="47">
        <v>31500</v>
      </c>
      <c r="X1062" s="47">
        <v>8000</v>
      </c>
      <c r="Y1062" s="47">
        <v>23500</v>
      </c>
      <c r="Z1062" s="49"/>
      <c r="AA1062" s="41">
        <v>5500</v>
      </c>
      <c r="AB1062" s="41">
        <v>5500</v>
      </c>
      <c r="AC1062" s="41">
        <v>8000</v>
      </c>
      <c r="AD1062" s="41">
        <v>-2500</v>
      </c>
      <c r="AE1062" s="49"/>
      <c r="AF1062" s="43">
        <v>12000</v>
      </c>
      <c r="AG1062" s="43">
        <v>12000</v>
      </c>
      <c r="AH1062" s="43">
        <v>0</v>
      </c>
      <c r="AI1062" s="43">
        <v>12000</v>
      </c>
      <c r="AJ1062" s="49"/>
      <c r="AK1062" s="45">
        <v>14000</v>
      </c>
      <c r="AL1062" s="45">
        <v>14000</v>
      </c>
      <c r="AM1062" s="45">
        <v>0</v>
      </c>
      <c r="AN1062" s="45">
        <v>14000</v>
      </c>
      <c r="AO1062" s="49"/>
      <c r="AP1062" s="28">
        <v>14000</v>
      </c>
      <c r="AQ1062" s="28" t="s">
        <v>4422</v>
      </c>
      <c r="AR1062" s="28" t="s">
        <v>4422</v>
      </c>
      <c r="AS1062" s="49"/>
      <c r="AT1062" s="31">
        <v>25.396825396825395</v>
      </c>
      <c r="AU1062" s="31">
        <v>0</v>
      </c>
      <c r="AV1062" s="60">
        <v>44662</v>
      </c>
    </row>
    <row r="1063" spans="1:48" x14ac:dyDescent="0.35">
      <c r="A1063" s="32" t="s">
        <v>5689</v>
      </c>
      <c r="B1063" s="28">
        <v>1042</v>
      </c>
      <c r="C1063" s="66">
        <v>2978</v>
      </c>
      <c r="D1063" s="28">
        <v>2978</v>
      </c>
      <c r="E1063" s="28" t="s">
        <v>1367</v>
      </c>
      <c r="F1063" s="28" t="s">
        <v>16</v>
      </c>
      <c r="G1063" s="28" t="s">
        <v>16</v>
      </c>
      <c r="H1063" s="28" t="s">
        <v>1893</v>
      </c>
      <c r="I1063" s="30"/>
      <c r="J1063" s="28" t="s">
        <v>1909</v>
      </c>
      <c r="K1063" s="28" t="s">
        <v>2761</v>
      </c>
      <c r="L1063" s="28"/>
      <c r="M1063" s="28"/>
      <c r="N1063" s="31">
        <v>340098037022</v>
      </c>
      <c r="O1063" s="31" t="s">
        <v>5457</v>
      </c>
      <c r="P1063" s="28">
        <v>9553902846</v>
      </c>
      <c r="Q1063" s="28" t="s">
        <v>2762</v>
      </c>
      <c r="R1063" s="28" t="s">
        <v>69</v>
      </c>
      <c r="S1063" s="49"/>
      <c r="T1063" s="28">
        <v>123</v>
      </c>
      <c r="U1063" s="49"/>
      <c r="V1063" s="47">
        <v>31400</v>
      </c>
      <c r="W1063" s="47">
        <v>22400</v>
      </c>
      <c r="X1063" s="47">
        <v>15000</v>
      </c>
      <c r="Y1063" s="47">
        <v>7400</v>
      </c>
      <c r="Z1063" s="49"/>
      <c r="AA1063" s="41">
        <v>5400</v>
      </c>
      <c r="AB1063" s="41">
        <v>5400</v>
      </c>
      <c r="AC1063" s="41">
        <v>8800</v>
      </c>
      <c r="AD1063" s="41">
        <v>-3400</v>
      </c>
      <c r="AE1063" s="49"/>
      <c r="AF1063" s="43">
        <v>12000</v>
      </c>
      <c r="AG1063" s="43">
        <v>5000</v>
      </c>
      <c r="AH1063" s="43">
        <v>1600</v>
      </c>
      <c r="AI1063" s="43">
        <v>3400</v>
      </c>
      <c r="AJ1063" s="49"/>
      <c r="AK1063" s="45">
        <v>14000</v>
      </c>
      <c r="AL1063" s="45">
        <v>12000</v>
      </c>
      <c r="AM1063" s="45">
        <v>4600</v>
      </c>
      <c r="AN1063" s="45">
        <v>7400</v>
      </c>
      <c r="AO1063" s="49"/>
      <c r="AP1063" s="28">
        <v>14000</v>
      </c>
      <c r="AQ1063" s="28" t="s">
        <v>4422</v>
      </c>
      <c r="AR1063" s="28" t="s">
        <v>4422</v>
      </c>
      <c r="AS1063" s="49"/>
      <c r="AT1063" s="31">
        <v>66.964285714285708</v>
      </c>
      <c r="AU1063" s="31">
        <v>38.333333333333336</v>
      </c>
      <c r="AV1063" s="60">
        <v>44662</v>
      </c>
    </row>
    <row r="1064" spans="1:48" x14ac:dyDescent="0.35">
      <c r="A1064" s="32" t="s">
        <v>5689</v>
      </c>
      <c r="B1064" s="28">
        <v>1043</v>
      </c>
      <c r="C1064" s="66">
        <v>3643</v>
      </c>
      <c r="D1064" s="28">
        <v>3643</v>
      </c>
      <c r="E1064" s="28" t="s">
        <v>1368</v>
      </c>
      <c r="F1064" s="28" t="s">
        <v>16</v>
      </c>
      <c r="G1064" s="28" t="s">
        <v>1889</v>
      </c>
      <c r="H1064" s="28" t="s">
        <v>1893</v>
      </c>
      <c r="I1064" s="30"/>
      <c r="J1064" s="28" t="s">
        <v>2546</v>
      </c>
      <c r="K1064" s="28" t="s">
        <v>2761</v>
      </c>
      <c r="L1064" s="28"/>
      <c r="M1064" s="28"/>
      <c r="N1064" s="31">
        <v>564296531854</v>
      </c>
      <c r="O1064" s="31" t="s">
        <v>5458</v>
      </c>
      <c r="P1064" s="28">
        <v>7702156502</v>
      </c>
      <c r="Q1064" s="28" t="s">
        <v>2764</v>
      </c>
      <c r="R1064" s="28" t="s">
        <v>184</v>
      </c>
      <c r="S1064" s="49"/>
      <c r="T1064" s="28" t="s">
        <v>2937</v>
      </c>
      <c r="U1064" s="49"/>
      <c r="V1064" s="47">
        <v>40000</v>
      </c>
      <c r="W1064" s="47">
        <v>40000</v>
      </c>
      <c r="X1064" s="47">
        <v>6000</v>
      </c>
      <c r="Y1064" s="47">
        <v>34000</v>
      </c>
      <c r="Z1064" s="49"/>
      <c r="AA1064" s="41">
        <v>9000</v>
      </c>
      <c r="AB1064" s="41">
        <v>9000</v>
      </c>
      <c r="AC1064" s="41">
        <v>6000</v>
      </c>
      <c r="AD1064" s="41">
        <v>3000</v>
      </c>
      <c r="AE1064" s="49"/>
      <c r="AF1064" s="43">
        <v>12000</v>
      </c>
      <c r="AG1064" s="43">
        <v>12000</v>
      </c>
      <c r="AH1064" s="43">
        <v>0</v>
      </c>
      <c r="AI1064" s="43">
        <v>12000</v>
      </c>
      <c r="AJ1064" s="49"/>
      <c r="AK1064" s="45">
        <v>19000</v>
      </c>
      <c r="AL1064" s="45">
        <v>19000</v>
      </c>
      <c r="AM1064" s="45">
        <v>0</v>
      </c>
      <c r="AN1064" s="45">
        <v>19000</v>
      </c>
      <c r="AO1064" s="49"/>
      <c r="AP1064" s="28">
        <v>14000</v>
      </c>
      <c r="AQ1064" s="28">
        <v>5000</v>
      </c>
      <c r="AR1064" s="28" t="s">
        <v>4422</v>
      </c>
      <c r="AS1064" s="49"/>
      <c r="AT1064" s="31">
        <v>15</v>
      </c>
      <c r="AU1064" s="31">
        <v>0</v>
      </c>
      <c r="AV1064" s="60">
        <v>44616</v>
      </c>
    </row>
    <row r="1065" spans="1:48" x14ac:dyDescent="0.35">
      <c r="A1065" s="32" t="s">
        <v>5690</v>
      </c>
      <c r="B1065" s="28">
        <v>1044</v>
      </c>
      <c r="C1065" s="66">
        <v>3020</v>
      </c>
      <c r="D1065" s="28">
        <v>3020</v>
      </c>
      <c r="E1065" s="28" t="s">
        <v>1369</v>
      </c>
      <c r="F1065" s="28" t="s">
        <v>16</v>
      </c>
      <c r="G1065" s="28" t="s">
        <v>17</v>
      </c>
      <c r="H1065" s="28" t="s">
        <v>1893</v>
      </c>
      <c r="I1065" s="30"/>
      <c r="J1065" s="28" t="s">
        <v>1905</v>
      </c>
      <c r="K1065" s="28" t="s">
        <v>2761</v>
      </c>
      <c r="L1065" s="28"/>
      <c r="M1065" s="28"/>
      <c r="N1065" s="31">
        <v>707361392532</v>
      </c>
      <c r="O1065" s="31" t="s">
        <v>4531</v>
      </c>
      <c r="P1065" s="28">
        <v>9705091493</v>
      </c>
      <c r="Q1065" s="28" t="s">
        <v>2764</v>
      </c>
      <c r="R1065" s="28" t="s">
        <v>94</v>
      </c>
      <c r="S1065" s="49"/>
      <c r="T1065" s="28" t="s">
        <v>2937</v>
      </c>
      <c r="U1065" s="49"/>
      <c r="V1065" s="47">
        <v>33000</v>
      </c>
      <c r="W1065" s="47">
        <v>33000</v>
      </c>
      <c r="X1065" s="47">
        <v>12000</v>
      </c>
      <c r="Y1065" s="47">
        <v>21000</v>
      </c>
      <c r="Z1065" s="49"/>
      <c r="AA1065" s="41">
        <v>0</v>
      </c>
      <c r="AB1065" s="41">
        <v>0</v>
      </c>
      <c r="AC1065" s="41">
        <v>0</v>
      </c>
      <c r="AD1065" s="41">
        <v>0</v>
      </c>
      <c r="AE1065" s="49"/>
      <c r="AF1065" s="43">
        <v>12000</v>
      </c>
      <c r="AG1065" s="43">
        <v>12000</v>
      </c>
      <c r="AH1065" s="43">
        <v>2500</v>
      </c>
      <c r="AI1065" s="43">
        <v>9500</v>
      </c>
      <c r="AJ1065" s="49"/>
      <c r="AK1065" s="45">
        <v>21000</v>
      </c>
      <c r="AL1065" s="45">
        <v>21000</v>
      </c>
      <c r="AM1065" s="45">
        <v>9500</v>
      </c>
      <c r="AN1065" s="45">
        <v>11500</v>
      </c>
      <c r="AO1065" s="49"/>
      <c r="AP1065" s="28">
        <v>14000</v>
      </c>
      <c r="AQ1065" s="28">
        <v>7000</v>
      </c>
      <c r="AR1065" s="28" t="s">
        <v>4422</v>
      </c>
      <c r="AS1065" s="49"/>
      <c r="AT1065" s="31">
        <v>36.363636363636367</v>
      </c>
      <c r="AU1065" s="31">
        <v>45.238095238095241</v>
      </c>
      <c r="AV1065" s="60">
        <v>44669</v>
      </c>
    </row>
    <row r="1066" spans="1:48" x14ac:dyDescent="0.35">
      <c r="A1066" s="32" t="s">
        <v>5690</v>
      </c>
      <c r="B1066" s="28">
        <v>1045</v>
      </c>
      <c r="C1066" s="28">
        <v>3151</v>
      </c>
      <c r="D1066" s="28">
        <v>3151</v>
      </c>
      <c r="E1066" s="35" t="s">
        <v>1370</v>
      </c>
      <c r="F1066" s="35" t="s">
        <v>16</v>
      </c>
      <c r="G1066" s="28" t="s">
        <v>1889</v>
      </c>
      <c r="H1066" s="35" t="s">
        <v>1893</v>
      </c>
      <c r="I1066" s="38"/>
      <c r="J1066" s="35" t="s">
        <v>2285</v>
      </c>
      <c r="K1066" s="35" t="s">
        <v>2872</v>
      </c>
      <c r="L1066" s="35"/>
      <c r="M1066" s="35"/>
      <c r="N1066" s="37"/>
      <c r="O1066" s="37" t="s">
        <v>2941</v>
      </c>
      <c r="P1066" s="35">
        <v>8498989895</v>
      </c>
      <c r="Q1066" s="35" t="s">
        <v>2764</v>
      </c>
      <c r="R1066" s="35" t="s">
        <v>108</v>
      </c>
      <c r="S1066" s="49"/>
      <c r="T1066" s="35" t="s">
        <v>2937</v>
      </c>
      <c r="U1066" s="49"/>
      <c r="V1066" s="47">
        <v>33500</v>
      </c>
      <c r="W1066" s="47">
        <v>33500</v>
      </c>
      <c r="X1066" s="47">
        <v>5500</v>
      </c>
      <c r="Y1066" s="47">
        <v>28000</v>
      </c>
      <c r="Z1066" s="49"/>
      <c r="AA1066" s="41">
        <v>500</v>
      </c>
      <c r="AB1066" s="41">
        <v>500</v>
      </c>
      <c r="AC1066" s="41">
        <v>5500</v>
      </c>
      <c r="AD1066" s="41">
        <v>-5000</v>
      </c>
      <c r="AE1066" s="49"/>
      <c r="AF1066" s="43">
        <v>12000</v>
      </c>
      <c r="AG1066" s="43">
        <v>12000</v>
      </c>
      <c r="AH1066" s="43">
        <v>0</v>
      </c>
      <c r="AI1066" s="43">
        <v>12000</v>
      </c>
      <c r="AJ1066" s="49"/>
      <c r="AK1066" s="45">
        <v>21000</v>
      </c>
      <c r="AL1066" s="45">
        <v>21000</v>
      </c>
      <c r="AM1066" s="45">
        <v>0</v>
      </c>
      <c r="AN1066" s="45">
        <v>21000</v>
      </c>
      <c r="AO1066" s="49"/>
      <c r="AP1066" s="35">
        <v>14000</v>
      </c>
      <c r="AQ1066" s="35">
        <v>7000</v>
      </c>
      <c r="AR1066" s="35" t="s">
        <v>4422</v>
      </c>
      <c r="AS1066" s="49"/>
      <c r="AT1066" s="37">
        <v>16.417910447761194</v>
      </c>
      <c r="AU1066" s="37">
        <v>0</v>
      </c>
      <c r="AV1066" s="60">
        <v>44452</v>
      </c>
    </row>
    <row r="1067" spans="1:48" x14ac:dyDescent="0.35">
      <c r="A1067" s="32" t="s">
        <v>5689</v>
      </c>
      <c r="B1067" s="28">
        <v>1046</v>
      </c>
      <c r="C1067" s="66">
        <v>3021</v>
      </c>
      <c r="D1067" s="28">
        <v>3021</v>
      </c>
      <c r="E1067" s="28" t="s">
        <v>1371</v>
      </c>
      <c r="F1067" s="28" t="s">
        <v>16</v>
      </c>
      <c r="G1067" s="28" t="s">
        <v>17</v>
      </c>
      <c r="H1067" s="28" t="s">
        <v>1893</v>
      </c>
      <c r="I1067" s="30"/>
      <c r="J1067" s="28" t="s">
        <v>2413</v>
      </c>
      <c r="K1067" s="28" t="s">
        <v>2761</v>
      </c>
      <c r="L1067" s="28"/>
      <c r="M1067" s="28"/>
      <c r="N1067" s="31">
        <v>796700617955</v>
      </c>
      <c r="O1067" s="31" t="s">
        <v>5459</v>
      </c>
      <c r="P1067" s="28">
        <v>9908376046</v>
      </c>
      <c r="Q1067" s="28" t="s">
        <v>2764</v>
      </c>
      <c r="R1067" s="28" t="s">
        <v>187</v>
      </c>
      <c r="S1067" s="49"/>
      <c r="T1067" s="28">
        <v>320</v>
      </c>
      <c r="U1067" s="49"/>
      <c r="V1067" s="47">
        <v>33000</v>
      </c>
      <c r="W1067" s="47">
        <v>17000</v>
      </c>
      <c r="X1067" s="47">
        <v>17000</v>
      </c>
      <c r="Y1067" s="47">
        <v>0</v>
      </c>
      <c r="Z1067" s="49"/>
      <c r="AA1067" s="41">
        <v>0</v>
      </c>
      <c r="AB1067" s="41">
        <v>0</v>
      </c>
      <c r="AC1067" s="41">
        <v>0</v>
      </c>
      <c r="AD1067" s="41">
        <v>0</v>
      </c>
      <c r="AE1067" s="49"/>
      <c r="AF1067" s="43">
        <v>12000</v>
      </c>
      <c r="AG1067" s="43">
        <v>3000</v>
      </c>
      <c r="AH1067" s="43">
        <v>4500</v>
      </c>
      <c r="AI1067" s="43">
        <v>-1500</v>
      </c>
      <c r="AJ1067" s="49"/>
      <c r="AK1067" s="45">
        <v>21000</v>
      </c>
      <c r="AL1067" s="45">
        <v>14000</v>
      </c>
      <c r="AM1067" s="45">
        <v>12500</v>
      </c>
      <c r="AN1067" s="45">
        <v>1500</v>
      </c>
      <c r="AO1067" s="49"/>
      <c r="AP1067" s="28">
        <v>14000</v>
      </c>
      <c r="AQ1067" s="28">
        <v>7000</v>
      </c>
      <c r="AR1067" s="28" t="s">
        <v>4422</v>
      </c>
      <c r="AS1067" s="49"/>
      <c r="AT1067" s="31">
        <v>100</v>
      </c>
      <c r="AU1067" s="31">
        <v>89.285714285714292</v>
      </c>
      <c r="AV1067" s="60">
        <v>44663</v>
      </c>
    </row>
    <row r="1068" spans="1:48" x14ac:dyDescent="0.35">
      <c r="A1068" s="32" t="s">
        <v>5690</v>
      </c>
      <c r="B1068" s="28">
        <v>1047</v>
      </c>
      <c r="C1068" s="66">
        <v>3447</v>
      </c>
      <c r="D1068" s="28">
        <v>3447</v>
      </c>
      <c r="E1068" s="35" t="s">
        <v>1372</v>
      </c>
      <c r="F1068" s="35" t="s">
        <v>16</v>
      </c>
      <c r="G1068" s="28" t="s">
        <v>17</v>
      </c>
      <c r="H1068" s="35" t="s">
        <v>1893</v>
      </c>
      <c r="I1068" s="38"/>
      <c r="J1068" s="35" t="s">
        <v>2547</v>
      </c>
      <c r="K1068" s="35" t="s">
        <v>2760</v>
      </c>
      <c r="L1068" s="35"/>
      <c r="M1068" s="35"/>
      <c r="N1068" s="37"/>
      <c r="O1068" s="37" t="s">
        <v>2941</v>
      </c>
      <c r="P1068" s="35">
        <v>9640651782</v>
      </c>
      <c r="Q1068" s="35" t="s">
        <v>2764</v>
      </c>
      <c r="R1068" s="35" t="s">
        <v>67</v>
      </c>
      <c r="S1068" s="49"/>
      <c r="T1068" s="35" t="s">
        <v>2937</v>
      </c>
      <c r="U1068" s="49"/>
      <c r="V1068" s="47">
        <v>58500</v>
      </c>
      <c r="W1068" s="47">
        <v>58500</v>
      </c>
      <c r="X1068" s="47">
        <v>0</v>
      </c>
      <c r="Y1068" s="47">
        <v>58500</v>
      </c>
      <c r="Z1068" s="49"/>
      <c r="AA1068" s="41">
        <v>24500</v>
      </c>
      <c r="AB1068" s="41">
        <v>24500</v>
      </c>
      <c r="AC1068" s="41">
        <v>0</v>
      </c>
      <c r="AD1068" s="41">
        <v>24500</v>
      </c>
      <c r="AE1068" s="49"/>
      <c r="AF1068" s="43">
        <v>12000</v>
      </c>
      <c r="AG1068" s="43">
        <v>12000</v>
      </c>
      <c r="AH1068" s="43">
        <v>0</v>
      </c>
      <c r="AI1068" s="43">
        <v>12000</v>
      </c>
      <c r="AJ1068" s="49"/>
      <c r="AK1068" s="45">
        <v>22000</v>
      </c>
      <c r="AL1068" s="45">
        <v>22000</v>
      </c>
      <c r="AM1068" s="45">
        <v>0</v>
      </c>
      <c r="AN1068" s="45">
        <v>22000</v>
      </c>
      <c r="AO1068" s="49"/>
      <c r="AP1068" s="35">
        <v>14000</v>
      </c>
      <c r="AQ1068" s="35">
        <v>8000</v>
      </c>
      <c r="AR1068" s="35" t="s">
        <v>4422</v>
      </c>
      <c r="AS1068" s="49"/>
      <c r="AT1068" s="37">
        <v>0</v>
      </c>
      <c r="AU1068" s="37">
        <v>0</v>
      </c>
      <c r="AV1068" s="60">
        <v>0</v>
      </c>
    </row>
    <row r="1069" spans="1:48" x14ac:dyDescent="0.35">
      <c r="A1069" s="32" t="s">
        <v>5689</v>
      </c>
      <c r="B1069" s="28">
        <v>1048</v>
      </c>
      <c r="C1069" s="66">
        <v>3443</v>
      </c>
      <c r="D1069" s="28">
        <v>3443</v>
      </c>
      <c r="E1069" s="28" t="s">
        <v>1373</v>
      </c>
      <c r="F1069" s="28" t="s">
        <v>16</v>
      </c>
      <c r="G1069" s="28" t="s">
        <v>16</v>
      </c>
      <c r="H1069" s="28" t="s">
        <v>1893</v>
      </c>
      <c r="I1069" s="30"/>
      <c r="J1069" s="28" t="s">
        <v>2548</v>
      </c>
      <c r="K1069" s="28" t="s">
        <v>2761</v>
      </c>
      <c r="L1069" s="28"/>
      <c r="M1069" s="28"/>
      <c r="N1069" s="31">
        <v>936056566432</v>
      </c>
      <c r="O1069" s="31" t="s">
        <v>5460</v>
      </c>
      <c r="P1069" s="28">
        <v>9963075473</v>
      </c>
      <c r="Q1069" s="28" t="s">
        <v>2764</v>
      </c>
      <c r="R1069" s="28" t="s">
        <v>67</v>
      </c>
      <c r="S1069" s="49"/>
      <c r="T1069" s="28" t="s">
        <v>2937</v>
      </c>
      <c r="U1069" s="49"/>
      <c r="V1069" s="47">
        <v>34000</v>
      </c>
      <c r="W1069" s="47">
        <v>34000</v>
      </c>
      <c r="X1069" s="47">
        <v>5000</v>
      </c>
      <c r="Y1069" s="47">
        <v>29000</v>
      </c>
      <c r="Z1069" s="49"/>
      <c r="AA1069" s="41">
        <v>0</v>
      </c>
      <c r="AB1069" s="41">
        <v>0</v>
      </c>
      <c r="AC1069" s="41">
        <v>0</v>
      </c>
      <c r="AD1069" s="41">
        <v>0</v>
      </c>
      <c r="AE1069" s="49"/>
      <c r="AF1069" s="43">
        <v>12000</v>
      </c>
      <c r="AG1069" s="43">
        <v>12000</v>
      </c>
      <c r="AH1069" s="43">
        <v>0</v>
      </c>
      <c r="AI1069" s="43">
        <v>12000</v>
      </c>
      <c r="AJ1069" s="49"/>
      <c r="AK1069" s="45">
        <v>22000</v>
      </c>
      <c r="AL1069" s="45">
        <v>22000</v>
      </c>
      <c r="AM1069" s="45">
        <v>5000</v>
      </c>
      <c r="AN1069" s="45">
        <v>17000</v>
      </c>
      <c r="AO1069" s="49"/>
      <c r="AP1069" s="28">
        <v>14000</v>
      </c>
      <c r="AQ1069" s="28">
        <v>8000</v>
      </c>
      <c r="AR1069" s="28" t="s">
        <v>4422</v>
      </c>
      <c r="AS1069" s="49"/>
      <c r="AT1069" s="31">
        <v>14.705882352941178</v>
      </c>
      <c r="AU1069" s="31">
        <v>22.727272727272727</v>
      </c>
      <c r="AV1069" s="60">
        <v>0</v>
      </c>
    </row>
    <row r="1070" spans="1:48" x14ac:dyDescent="0.35">
      <c r="A1070" s="32" t="s">
        <v>5689</v>
      </c>
      <c r="B1070" s="28">
        <v>1049</v>
      </c>
      <c r="C1070" s="66">
        <v>3442</v>
      </c>
      <c r="D1070" s="28">
        <v>3442</v>
      </c>
      <c r="E1070" s="28" t="s">
        <v>1374</v>
      </c>
      <c r="F1070" s="28" t="s">
        <v>16</v>
      </c>
      <c r="G1070" s="28" t="s">
        <v>16</v>
      </c>
      <c r="H1070" s="28" t="s">
        <v>1893</v>
      </c>
      <c r="I1070" s="30"/>
      <c r="J1070" s="28" t="s">
        <v>2548</v>
      </c>
      <c r="K1070" s="28" t="s">
        <v>2761</v>
      </c>
      <c r="L1070" s="28"/>
      <c r="M1070" s="28"/>
      <c r="N1070" s="31">
        <v>982870225265</v>
      </c>
      <c r="O1070" s="31" t="s">
        <v>5461</v>
      </c>
      <c r="P1070" s="28">
        <v>9963075473</v>
      </c>
      <c r="Q1070" s="28" t="s">
        <v>2764</v>
      </c>
      <c r="R1070" s="28" t="s">
        <v>67</v>
      </c>
      <c r="S1070" s="49"/>
      <c r="T1070" s="28" t="s">
        <v>2937</v>
      </c>
      <c r="U1070" s="49"/>
      <c r="V1070" s="47">
        <v>34000</v>
      </c>
      <c r="W1070" s="47">
        <v>34000</v>
      </c>
      <c r="X1070" s="47">
        <v>5000</v>
      </c>
      <c r="Y1070" s="47">
        <v>29000</v>
      </c>
      <c r="Z1070" s="49"/>
      <c r="AA1070" s="41">
        <v>0</v>
      </c>
      <c r="AB1070" s="41">
        <v>0</v>
      </c>
      <c r="AC1070" s="41">
        <v>0</v>
      </c>
      <c r="AD1070" s="41">
        <v>0</v>
      </c>
      <c r="AE1070" s="49"/>
      <c r="AF1070" s="43">
        <v>12000</v>
      </c>
      <c r="AG1070" s="43">
        <v>12000</v>
      </c>
      <c r="AH1070" s="43">
        <v>0</v>
      </c>
      <c r="AI1070" s="43">
        <v>12000</v>
      </c>
      <c r="AJ1070" s="49"/>
      <c r="AK1070" s="45">
        <v>22000</v>
      </c>
      <c r="AL1070" s="45">
        <v>22000</v>
      </c>
      <c r="AM1070" s="45">
        <v>5000</v>
      </c>
      <c r="AN1070" s="45">
        <v>17000</v>
      </c>
      <c r="AO1070" s="49"/>
      <c r="AP1070" s="28">
        <v>14000</v>
      </c>
      <c r="AQ1070" s="28">
        <v>8000</v>
      </c>
      <c r="AR1070" s="28" t="s">
        <v>4422</v>
      </c>
      <c r="AS1070" s="49"/>
      <c r="AT1070" s="31">
        <v>14.705882352941178</v>
      </c>
      <c r="AU1070" s="31">
        <v>22.727272727272727</v>
      </c>
      <c r="AV1070" s="60">
        <v>0</v>
      </c>
    </row>
    <row r="1071" spans="1:48" x14ac:dyDescent="0.35">
      <c r="A1071" s="32" t="s">
        <v>5689</v>
      </c>
      <c r="B1071" s="28">
        <v>1050</v>
      </c>
      <c r="C1071" s="66">
        <v>3177</v>
      </c>
      <c r="D1071" s="28">
        <v>3177</v>
      </c>
      <c r="E1071" s="28" t="s">
        <v>1375</v>
      </c>
      <c r="F1071" s="28" t="s">
        <v>16</v>
      </c>
      <c r="G1071" s="28" t="s">
        <v>1889</v>
      </c>
      <c r="H1071" s="28" t="s">
        <v>1893</v>
      </c>
      <c r="I1071" s="30"/>
      <c r="J1071" s="28" t="s">
        <v>1909</v>
      </c>
      <c r="K1071" s="28" t="s">
        <v>2761</v>
      </c>
      <c r="L1071" s="28"/>
      <c r="M1071" s="28"/>
      <c r="N1071" s="31">
        <v>812619150003</v>
      </c>
      <c r="O1071" s="31" t="s">
        <v>5462</v>
      </c>
      <c r="P1071" s="28">
        <v>9705912650</v>
      </c>
      <c r="Q1071" s="28" t="s">
        <v>2764</v>
      </c>
      <c r="R1071" s="28" t="s">
        <v>41</v>
      </c>
      <c r="S1071" s="49"/>
      <c r="T1071" s="28" t="s">
        <v>2937</v>
      </c>
      <c r="U1071" s="49"/>
      <c r="V1071" s="47">
        <v>58000</v>
      </c>
      <c r="W1071" s="47">
        <v>58000</v>
      </c>
      <c r="X1071" s="47">
        <v>25000</v>
      </c>
      <c r="Y1071" s="47">
        <v>33000</v>
      </c>
      <c r="Z1071" s="49"/>
      <c r="AA1071" s="41">
        <v>25000</v>
      </c>
      <c r="AB1071" s="41">
        <v>25000</v>
      </c>
      <c r="AC1071" s="41">
        <v>25000</v>
      </c>
      <c r="AD1071" s="41">
        <v>0</v>
      </c>
      <c r="AE1071" s="49"/>
      <c r="AF1071" s="43">
        <v>12000</v>
      </c>
      <c r="AG1071" s="43">
        <v>12000</v>
      </c>
      <c r="AH1071" s="43">
        <v>0</v>
      </c>
      <c r="AI1071" s="43">
        <v>12000</v>
      </c>
      <c r="AJ1071" s="49"/>
      <c r="AK1071" s="45">
        <v>21000</v>
      </c>
      <c r="AL1071" s="45">
        <v>21000</v>
      </c>
      <c r="AM1071" s="45">
        <v>0</v>
      </c>
      <c r="AN1071" s="45">
        <v>21000</v>
      </c>
      <c r="AO1071" s="49"/>
      <c r="AP1071" s="28">
        <v>14000</v>
      </c>
      <c r="AQ1071" s="28">
        <v>7000</v>
      </c>
      <c r="AR1071" s="28" t="s">
        <v>4422</v>
      </c>
      <c r="AS1071" s="49"/>
      <c r="AT1071" s="31">
        <v>43.103448275862064</v>
      </c>
      <c r="AU1071" s="31">
        <v>0</v>
      </c>
      <c r="AV1071" s="60">
        <v>44615</v>
      </c>
    </row>
    <row r="1072" spans="1:48" x14ac:dyDescent="0.35">
      <c r="A1072" s="32" t="s">
        <v>5690</v>
      </c>
      <c r="B1072" s="28">
        <v>1051</v>
      </c>
      <c r="C1072" s="28">
        <v>3428</v>
      </c>
      <c r="D1072" s="28">
        <v>3428</v>
      </c>
      <c r="E1072" s="35" t="s">
        <v>1376</v>
      </c>
      <c r="F1072" s="35" t="s">
        <v>16</v>
      </c>
      <c r="G1072" s="28" t="s">
        <v>17</v>
      </c>
      <c r="H1072" s="35" t="s">
        <v>1893</v>
      </c>
      <c r="I1072" s="38"/>
      <c r="J1072" s="35" t="s">
        <v>2382</v>
      </c>
      <c r="K1072" s="35" t="s">
        <v>2760</v>
      </c>
      <c r="L1072" s="35"/>
      <c r="M1072" s="35"/>
      <c r="N1072" s="37"/>
      <c r="O1072" s="37" t="s">
        <v>2941</v>
      </c>
      <c r="P1072" s="35">
        <v>9908111446</v>
      </c>
      <c r="Q1072" s="35" t="s">
        <v>2767</v>
      </c>
      <c r="R1072" s="35" t="s">
        <v>51</v>
      </c>
      <c r="S1072" s="49"/>
      <c r="T1072" s="35" t="s">
        <v>2937</v>
      </c>
      <c r="U1072" s="49"/>
      <c r="V1072" s="47">
        <v>58000</v>
      </c>
      <c r="W1072" s="47">
        <v>58000</v>
      </c>
      <c r="X1072" s="47">
        <v>0</v>
      </c>
      <c r="Y1072" s="47">
        <v>58000</v>
      </c>
      <c r="Z1072" s="49"/>
      <c r="AA1072" s="41">
        <v>12000</v>
      </c>
      <c r="AB1072" s="41">
        <v>12000</v>
      </c>
      <c r="AC1072" s="41">
        <v>0</v>
      </c>
      <c r="AD1072" s="41">
        <v>12000</v>
      </c>
      <c r="AE1072" s="49"/>
      <c r="AF1072" s="43">
        <v>12000</v>
      </c>
      <c r="AG1072" s="43">
        <v>12000</v>
      </c>
      <c r="AH1072" s="43">
        <v>0</v>
      </c>
      <c r="AI1072" s="43">
        <v>12000</v>
      </c>
      <c r="AJ1072" s="49"/>
      <c r="AK1072" s="45">
        <v>34000</v>
      </c>
      <c r="AL1072" s="45">
        <v>34000</v>
      </c>
      <c r="AM1072" s="45">
        <v>0</v>
      </c>
      <c r="AN1072" s="45">
        <v>34000</v>
      </c>
      <c r="AO1072" s="49"/>
      <c r="AP1072" s="35">
        <v>14000</v>
      </c>
      <c r="AQ1072" s="35" t="s">
        <v>4422</v>
      </c>
      <c r="AR1072" s="35">
        <v>20000</v>
      </c>
      <c r="AS1072" s="49"/>
      <c r="AT1072" s="37">
        <v>0</v>
      </c>
      <c r="AU1072" s="37">
        <v>0</v>
      </c>
      <c r="AV1072" s="60">
        <v>0</v>
      </c>
    </row>
    <row r="1073" spans="1:48" x14ac:dyDescent="0.35">
      <c r="A1073" s="32" t="s">
        <v>5690</v>
      </c>
      <c r="B1073" s="28">
        <v>1052</v>
      </c>
      <c r="C1073" s="28">
        <v>3022</v>
      </c>
      <c r="D1073" s="28">
        <v>3022</v>
      </c>
      <c r="E1073" s="35" t="s">
        <v>1377</v>
      </c>
      <c r="F1073" s="35" t="s">
        <v>16</v>
      </c>
      <c r="G1073" s="28" t="s">
        <v>17</v>
      </c>
      <c r="H1073" s="35" t="s">
        <v>1893</v>
      </c>
      <c r="I1073" s="38"/>
      <c r="J1073" s="35" t="s">
        <v>1923</v>
      </c>
      <c r="K1073" s="35" t="s">
        <v>2872</v>
      </c>
      <c r="L1073" s="35"/>
      <c r="M1073" s="35"/>
      <c r="N1073" s="37"/>
      <c r="O1073" s="37" t="s">
        <v>2941</v>
      </c>
      <c r="P1073" s="35">
        <v>8897207103</v>
      </c>
      <c r="Q1073" s="35" t="s">
        <v>2764</v>
      </c>
      <c r="R1073" s="35" t="s">
        <v>82</v>
      </c>
      <c r="S1073" s="49"/>
      <c r="T1073" s="35" t="s">
        <v>2937</v>
      </c>
      <c r="U1073" s="49"/>
      <c r="V1073" s="47">
        <v>37000</v>
      </c>
      <c r="W1073" s="47">
        <v>37000</v>
      </c>
      <c r="X1073" s="47">
        <v>4000</v>
      </c>
      <c r="Y1073" s="47">
        <v>33000</v>
      </c>
      <c r="Z1073" s="49"/>
      <c r="AA1073" s="41">
        <v>4000</v>
      </c>
      <c r="AB1073" s="41">
        <v>4000</v>
      </c>
      <c r="AC1073" s="41">
        <v>4000</v>
      </c>
      <c r="AD1073" s="41">
        <v>0</v>
      </c>
      <c r="AE1073" s="49"/>
      <c r="AF1073" s="43">
        <v>12000</v>
      </c>
      <c r="AG1073" s="43">
        <v>12000</v>
      </c>
      <c r="AH1073" s="43">
        <v>0</v>
      </c>
      <c r="AI1073" s="43">
        <v>12000</v>
      </c>
      <c r="AJ1073" s="49"/>
      <c r="AK1073" s="45">
        <v>21000</v>
      </c>
      <c r="AL1073" s="45">
        <v>21000</v>
      </c>
      <c r="AM1073" s="45">
        <v>0</v>
      </c>
      <c r="AN1073" s="45">
        <v>21000</v>
      </c>
      <c r="AO1073" s="49"/>
      <c r="AP1073" s="35">
        <v>14000</v>
      </c>
      <c r="AQ1073" s="35">
        <v>7000</v>
      </c>
      <c r="AR1073" s="35" t="s">
        <v>4422</v>
      </c>
      <c r="AS1073" s="49"/>
      <c r="AT1073" s="37">
        <v>10.810810810810811</v>
      </c>
      <c r="AU1073" s="37">
        <v>0</v>
      </c>
      <c r="AV1073" s="60">
        <v>44348</v>
      </c>
    </row>
    <row r="1074" spans="1:48" x14ac:dyDescent="0.35">
      <c r="A1074" s="32" t="s">
        <v>5689</v>
      </c>
      <c r="B1074" s="28">
        <v>1053</v>
      </c>
      <c r="C1074" s="66">
        <v>3060</v>
      </c>
      <c r="D1074" s="28">
        <v>3060</v>
      </c>
      <c r="E1074" s="28" t="s">
        <v>1378</v>
      </c>
      <c r="F1074" s="28" t="s">
        <v>16</v>
      </c>
      <c r="G1074" s="28" t="s">
        <v>1889</v>
      </c>
      <c r="H1074" s="28" t="s">
        <v>1893</v>
      </c>
      <c r="I1074" s="30"/>
      <c r="J1074" s="28" t="s">
        <v>2549</v>
      </c>
      <c r="K1074" s="28" t="s">
        <v>2761</v>
      </c>
      <c r="L1074" s="28"/>
      <c r="M1074" s="28"/>
      <c r="N1074" s="31">
        <v>792755741174</v>
      </c>
      <c r="O1074" s="31" t="s">
        <v>5463</v>
      </c>
      <c r="P1074" s="28">
        <v>9848459714</v>
      </c>
      <c r="Q1074" s="28" t="s">
        <v>2762</v>
      </c>
      <c r="R1074" s="28" t="s">
        <v>97</v>
      </c>
      <c r="S1074" s="49"/>
      <c r="T1074" s="28" t="s">
        <v>2937</v>
      </c>
      <c r="U1074" s="49"/>
      <c r="V1074" s="47">
        <v>31500</v>
      </c>
      <c r="W1074" s="47">
        <v>31500</v>
      </c>
      <c r="X1074" s="47">
        <v>1500</v>
      </c>
      <c r="Y1074" s="47">
        <v>30000</v>
      </c>
      <c r="Z1074" s="49"/>
      <c r="AA1074" s="41">
        <v>5500</v>
      </c>
      <c r="AB1074" s="41">
        <v>5500</v>
      </c>
      <c r="AC1074" s="41">
        <v>1500</v>
      </c>
      <c r="AD1074" s="41">
        <v>4000</v>
      </c>
      <c r="AE1074" s="49"/>
      <c r="AF1074" s="43">
        <v>12000</v>
      </c>
      <c r="AG1074" s="43">
        <v>12000</v>
      </c>
      <c r="AH1074" s="43">
        <v>0</v>
      </c>
      <c r="AI1074" s="43">
        <v>12000</v>
      </c>
      <c r="AJ1074" s="49"/>
      <c r="AK1074" s="45">
        <v>14000</v>
      </c>
      <c r="AL1074" s="45">
        <v>14000</v>
      </c>
      <c r="AM1074" s="45">
        <v>0</v>
      </c>
      <c r="AN1074" s="45">
        <v>14000</v>
      </c>
      <c r="AO1074" s="49"/>
      <c r="AP1074" s="28">
        <v>14000</v>
      </c>
      <c r="AQ1074" s="28" t="s">
        <v>4422</v>
      </c>
      <c r="AR1074" s="28" t="s">
        <v>4422</v>
      </c>
      <c r="AS1074" s="49"/>
      <c r="AT1074" s="31">
        <v>4.7619047619047619</v>
      </c>
      <c r="AU1074" s="31">
        <v>0</v>
      </c>
      <c r="AV1074" s="60">
        <v>44541</v>
      </c>
    </row>
    <row r="1075" spans="1:48" x14ac:dyDescent="0.35">
      <c r="A1075" s="32" t="s">
        <v>5690</v>
      </c>
      <c r="B1075" s="28">
        <v>1054</v>
      </c>
      <c r="C1075" s="66">
        <v>2979</v>
      </c>
      <c r="D1075" s="28">
        <v>2979</v>
      </c>
      <c r="E1075" s="28" t="s">
        <v>921</v>
      </c>
      <c r="F1075" s="28" t="s">
        <v>16</v>
      </c>
      <c r="G1075" s="28" t="s">
        <v>16</v>
      </c>
      <c r="H1075" s="28" t="s">
        <v>1893</v>
      </c>
      <c r="I1075" s="30"/>
      <c r="J1075" s="28" t="s">
        <v>1903</v>
      </c>
      <c r="K1075" s="28" t="s">
        <v>2761</v>
      </c>
      <c r="L1075" s="28"/>
      <c r="M1075" s="28"/>
      <c r="N1075" s="31">
        <v>799926289069</v>
      </c>
      <c r="O1075" s="31" t="s">
        <v>4532</v>
      </c>
      <c r="P1075" s="28">
        <v>9030765587</v>
      </c>
      <c r="Q1075" s="28" t="s">
        <v>2762</v>
      </c>
      <c r="R1075" s="28" t="s">
        <v>102</v>
      </c>
      <c r="S1075" s="49"/>
      <c r="T1075" s="28">
        <v>197</v>
      </c>
      <c r="U1075" s="49"/>
      <c r="V1075" s="47">
        <v>29500</v>
      </c>
      <c r="W1075" s="47">
        <v>14500</v>
      </c>
      <c r="X1075" s="47">
        <v>6500</v>
      </c>
      <c r="Y1075" s="47">
        <v>8000</v>
      </c>
      <c r="Z1075" s="49"/>
      <c r="AA1075" s="41">
        <v>3500</v>
      </c>
      <c r="AB1075" s="41">
        <v>3500</v>
      </c>
      <c r="AC1075" s="41">
        <v>3500</v>
      </c>
      <c r="AD1075" s="41">
        <v>0</v>
      </c>
      <c r="AE1075" s="49"/>
      <c r="AF1075" s="43">
        <v>12000</v>
      </c>
      <c r="AG1075" s="43">
        <v>3000</v>
      </c>
      <c r="AH1075" s="43">
        <v>500</v>
      </c>
      <c r="AI1075" s="43">
        <v>2500</v>
      </c>
      <c r="AJ1075" s="49"/>
      <c r="AK1075" s="45">
        <v>14000</v>
      </c>
      <c r="AL1075" s="45">
        <v>8000</v>
      </c>
      <c r="AM1075" s="45">
        <v>2500</v>
      </c>
      <c r="AN1075" s="45">
        <v>5500</v>
      </c>
      <c r="AO1075" s="49"/>
      <c r="AP1075" s="28">
        <v>14000</v>
      </c>
      <c r="AQ1075" s="28" t="s">
        <v>4422</v>
      </c>
      <c r="AR1075" s="28" t="s">
        <v>4422</v>
      </c>
      <c r="AS1075" s="49"/>
      <c r="AT1075" s="31">
        <v>44.827586206896555</v>
      </c>
      <c r="AU1075" s="31">
        <v>31.25</v>
      </c>
      <c r="AV1075" s="60">
        <v>44664</v>
      </c>
    </row>
    <row r="1076" spans="1:48" x14ac:dyDescent="0.35">
      <c r="A1076" s="32" t="s">
        <v>5689</v>
      </c>
      <c r="B1076" s="28">
        <v>1055</v>
      </c>
      <c r="C1076" s="66">
        <v>3023</v>
      </c>
      <c r="D1076" s="28">
        <v>3023</v>
      </c>
      <c r="E1076" s="28" t="s">
        <v>1379</v>
      </c>
      <c r="F1076" s="28" t="s">
        <v>16</v>
      </c>
      <c r="G1076" s="28" t="s">
        <v>1889</v>
      </c>
      <c r="H1076" s="28" t="s">
        <v>1893</v>
      </c>
      <c r="I1076" s="30"/>
      <c r="J1076" s="28" t="s">
        <v>2520</v>
      </c>
      <c r="K1076" s="28" t="s">
        <v>2761</v>
      </c>
      <c r="L1076" s="28"/>
      <c r="M1076" s="28"/>
      <c r="N1076" s="31">
        <v>387068835689</v>
      </c>
      <c r="O1076" s="31" t="s">
        <v>5464</v>
      </c>
      <c r="P1076" s="28">
        <v>9963306681</v>
      </c>
      <c r="Q1076" s="28" t="s">
        <v>2764</v>
      </c>
      <c r="R1076" s="28" t="s">
        <v>82</v>
      </c>
      <c r="S1076" s="49"/>
      <c r="T1076" s="28" t="s">
        <v>2937</v>
      </c>
      <c r="U1076" s="49"/>
      <c r="V1076" s="47">
        <v>33000</v>
      </c>
      <c r="W1076" s="47">
        <v>33000</v>
      </c>
      <c r="X1076" s="47">
        <v>4000</v>
      </c>
      <c r="Y1076" s="47">
        <v>29000</v>
      </c>
      <c r="Z1076" s="49"/>
      <c r="AA1076" s="41">
        <v>0</v>
      </c>
      <c r="AB1076" s="41">
        <v>0</v>
      </c>
      <c r="AC1076" s="41">
        <v>0</v>
      </c>
      <c r="AD1076" s="41">
        <v>0</v>
      </c>
      <c r="AE1076" s="49"/>
      <c r="AF1076" s="43">
        <v>12000</v>
      </c>
      <c r="AG1076" s="43">
        <v>12000</v>
      </c>
      <c r="AH1076" s="43">
        <v>0</v>
      </c>
      <c r="AI1076" s="43">
        <v>12000</v>
      </c>
      <c r="AJ1076" s="49"/>
      <c r="AK1076" s="45">
        <v>21000</v>
      </c>
      <c r="AL1076" s="45">
        <v>21000</v>
      </c>
      <c r="AM1076" s="45">
        <v>4000</v>
      </c>
      <c r="AN1076" s="45">
        <v>17000</v>
      </c>
      <c r="AO1076" s="49"/>
      <c r="AP1076" s="28">
        <v>14000</v>
      </c>
      <c r="AQ1076" s="28">
        <v>7000</v>
      </c>
      <c r="AR1076" s="28" t="s">
        <v>4422</v>
      </c>
      <c r="AS1076" s="49"/>
      <c r="AT1076" s="31">
        <v>12.121212121212121</v>
      </c>
      <c r="AU1076" s="31">
        <v>19.047619047619047</v>
      </c>
      <c r="AV1076" s="60">
        <v>44544</v>
      </c>
    </row>
    <row r="1077" spans="1:48" x14ac:dyDescent="0.35">
      <c r="A1077" s="32" t="s">
        <v>5689</v>
      </c>
      <c r="B1077" s="28">
        <v>1056</v>
      </c>
      <c r="C1077" s="66">
        <v>3404</v>
      </c>
      <c r="D1077" s="28">
        <v>3404</v>
      </c>
      <c r="E1077" s="28" t="s">
        <v>1380</v>
      </c>
      <c r="F1077" s="28" t="s">
        <v>16</v>
      </c>
      <c r="G1077" s="28" t="s">
        <v>1889</v>
      </c>
      <c r="H1077" s="28" t="s">
        <v>1893</v>
      </c>
      <c r="I1077" s="30"/>
      <c r="J1077" s="28" t="s">
        <v>2323</v>
      </c>
      <c r="K1077" s="28" t="s">
        <v>2761</v>
      </c>
      <c r="L1077" s="28"/>
      <c r="M1077" s="28"/>
      <c r="N1077" s="31"/>
      <c r="O1077" s="31" t="s">
        <v>2941</v>
      </c>
      <c r="P1077" s="28">
        <v>7013082412</v>
      </c>
      <c r="Q1077" s="28" t="s">
        <v>2764</v>
      </c>
      <c r="R1077" s="28" t="s">
        <v>56</v>
      </c>
      <c r="S1077" s="49"/>
      <c r="T1077" s="28" t="s">
        <v>2937</v>
      </c>
      <c r="U1077" s="49"/>
      <c r="V1077" s="47">
        <v>34000</v>
      </c>
      <c r="W1077" s="47">
        <v>34000</v>
      </c>
      <c r="X1077" s="47">
        <v>10000</v>
      </c>
      <c r="Y1077" s="47">
        <v>24000</v>
      </c>
      <c r="Z1077" s="49"/>
      <c r="AA1077" s="41">
        <v>0</v>
      </c>
      <c r="AB1077" s="41">
        <v>0</v>
      </c>
      <c r="AC1077" s="41">
        <v>0</v>
      </c>
      <c r="AD1077" s="41">
        <v>0</v>
      </c>
      <c r="AE1077" s="49"/>
      <c r="AF1077" s="43">
        <v>12000</v>
      </c>
      <c r="AG1077" s="43">
        <v>12000</v>
      </c>
      <c r="AH1077" s="43">
        <v>0</v>
      </c>
      <c r="AI1077" s="43">
        <v>12000</v>
      </c>
      <c r="AJ1077" s="49"/>
      <c r="AK1077" s="45">
        <v>22000</v>
      </c>
      <c r="AL1077" s="45">
        <v>22000</v>
      </c>
      <c r="AM1077" s="45">
        <v>10000</v>
      </c>
      <c r="AN1077" s="45">
        <v>12000</v>
      </c>
      <c r="AO1077" s="49"/>
      <c r="AP1077" s="28">
        <v>14000</v>
      </c>
      <c r="AQ1077" s="28">
        <v>8000</v>
      </c>
      <c r="AR1077" s="28" t="s">
        <v>4422</v>
      </c>
      <c r="AS1077" s="49"/>
      <c r="AT1077" s="31">
        <v>29.411764705882355</v>
      </c>
      <c r="AU1077" s="31">
        <v>45.454545454545453</v>
      </c>
      <c r="AV1077" s="60">
        <v>44669</v>
      </c>
    </row>
    <row r="1078" spans="1:48" x14ac:dyDescent="0.35">
      <c r="A1078" s="32" t="s">
        <v>5690</v>
      </c>
      <c r="B1078" s="28">
        <v>1057</v>
      </c>
      <c r="C1078" s="28">
        <v>2980</v>
      </c>
      <c r="D1078" s="28">
        <v>2980</v>
      </c>
      <c r="E1078" s="35" t="s">
        <v>1381</v>
      </c>
      <c r="F1078" s="35" t="s">
        <v>16</v>
      </c>
      <c r="G1078" s="28" t="s">
        <v>16</v>
      </c>
      <c r="H1078" s="35" t="s">
        <v>1893</v>
      </c>
      <c r="I1078" s="38"/>
      <c r="J1078" s="35" t="s">
        <v>1925</v>
      </c>
      <c r="K1078" s="35" t="s">
        <v>2760</v>
      </c>
      <c r="L1078" s="35"/>
      <c r="M1078" s="35"/>
      <c r="N1078" s="37"/>
      <c r="O1078" s="37" t="s">
        <v>2941</v>
      </c>
      <c r="P1078" s="35">
        <v>9000347005</v>
      </c>
      <c r="Q1078" s="35" t="s">
        <v>2764</v>
      </c>
      <c r="R1078" s="35" t="s">
        <v>108</v>
      </c>
      <c r="S1078" s="49"/>
      <c r="T1078" s="35" t="s">
        <v>2937</v>
      </c>
      <c r="U1078" s="49"/>
      <c r="V1078" s="47">
        <v>73000</v>
      </c>
      <c r="W1078" s="47">
        <v>73000</v>
      </c>
      <c r="X1078" s="47">
        <v>0</v>
      </c>
      <c r="Y1078" s="47">
        <v>73000</v>
      </c>
      <c r="Z1078" s="49"/>
      <c r="AA1078" s="41">
        <v>40000</v>
      </c>
      <c r="AB1078" s="41">
        <v>40000</v>
      </c>
      <c r="AC1078" s="41">
        <v>0</v>
      </c>
      <c r="AD1078" s="41">
        <v>40000</v>
      </c>
      <c r="AE1078" s="49"/>
      <c r="AF1078" s="43">
        <v>12000</v>
      </c>
      <c r="AG1078" s="43">
        <v>12000</v>
      </c>
      <c r="AH1078" s="43">
        <v>0</v>
      </c>
      <c r="AI1078" s="43">
        <v>12000</v>
      </c>
      <c r="AJ1078" s="49"/>
      <c r="AK1078" s="45">
        <v>21000</v>
      </c>
      <c r="AL1078" s="45">
        <v>21000</v>
      </c>
      <c r="AM1078" s="45">
        <v>0</v>
      </c>
      <c r="AN1078" s="45">
        <v>21000</v>
      </c>
      <c r="AO1078" s="49"/>
      <c r="AP1078" s="35">
        <v>14000</v>
      </c>
      <c r="AQ1078" s="35">
        <v>7000</v>
      </c>
      <c r="AR1078" s="35" t="s">
        <v>4422</v>
      </c>
      <c r="AS1078" s="49"/>
      <c r="AT1078" s="37">
        <v>0</v>
      </c>
      <c r="AU1078" s="37">
        <v>0</v>
      </c>
      <c r="AV1078" s="60">
        <v>0</v>
      </c>
    </row>
    <row r="1079" spans="1:48" x14ac:dyDescent="0.35">
      <c r="A1079" s="32" t="s">
        <v>5690</v>
      </c>
      <c r="B1079" s="28">
        <v>1058</v>
      </c>
      <c r="C1079" s="28">
        <v>3189</v>
      </c>
      <c r="D1079" s="28">
        <v>3189</v>
      </c>
      <c r="E1079" s="35" t="s">
        <v>1382</v>
      </c>
      <c r="F1079" s="35" t="s">
        <v>16</v>
      </c>
      <c r="G1079" s="28" t="s">
        <v>1889</v>
      </c>
      <c r="H1079" s="35" t="s">
        <v>1893</v>
      </c>
      <c r="I1079" s="38"/>
      <c r="J1079" s="35" t="s">
        <v>1901</v>
      </c>
      <c r="K1079" s="35" t="s">
        <v>2760</v>
      </c>
      <c r="L1079" s="35"/>
      <c r="M1079" s="35"/>
      <c r="N1079" s="37"/>
      <c r="O1079" s="37" t="s">
        <v>2941</v>
      </c>
      <c r="P1079" s="35">
        <v>8106293440</v>
      </c>
      <c r="Q1079" s="35" t="s">
        <v>2764</v>
      </c>
      <c r="R1079" s="35" t="s">
        <v>80</v>
      </c>
      <c r="S1079" s="49"/>
      <c r="T1079" s="35" t="s">
        <v>2937</v>
      </c>
      <c r="U1079" s="49"/>
      <c r="V1079" s="47">
        <v>38300</v>
      </c>
      <c r="W1079" s="47">
        <v>38300</v>
      </c>
      <c r="X1079" s="47">
        <v>0</v>
      </c>
      <c r="Y1079" s="47">
        <v>38300</v>
      </c>
      <c r="Z1079" s="49"/>
      <c r="AA1079" s="41">
        <v>5300</v>
      </c>
      <c r="AB1079" s="41">
        <v>5300</v>
      </c>
      <c r="AC1079" s="41">
        <v>0</v>
      </c>
      <c r="AD1079" s="41">
        <v>5300</v>
      </c>
      <c r="AE1079" s="49"/>
      <c r="AF1079" s="43">
        <v>12000</v>
      </c>
      <c r="AG1079" s="43">
        <v>12000</v>
      </c>
      <c r="AH1079" s="43">
        <v>0</v>
      </c>
      <c r="AI1079" s="43">
        <v>12000</v>
      </c>
      <c r="AJ1079" s="49"/>
      <c r="AK1079" s="45">
        <v>21000</v>
      </c>
      <c r="AL1079" s="45">
        <v>21000</v>
      </c>
      <c r="AM1079" s="45">
        <v>0</v>
      </c>
      <c r="AN1079" s="45">
        <v>21000</v>
      </c>
      <c r="AO1079" s="49"/>
      <c r="AP1079" s="35">
        <v>14000</v>
      </c>
      <c r="AQ1079" s="35">
        <v>7000</v>
      </c>
      <c r="AR1079" s="35" t="s">
        <v>4422</v>
      </c>
      <c r="AS1079" s="49"/>
      <c r="AT1079" s="37">
        <v>0</v>
      </c>
      <c r="AU1079" s="37">
        <v>0</v>
      </c>
      <c r="AV1079" s="60">
        <v>0</v>
      </c>
    </row>
    <row r="1080" spans="1:48" x14ac:dyDescent="0.35">
      <c r="A1080" s="32" t="s">
        <v>5690</v>
      </c>
      <c r="B1080" s="28">
        <v>1059</v>
      </c>
      <c r="C1080" s="66">
        <v>3698</v>
      </c>
      <c r="D1080" s="28">
        <v>3698</v>
      </c>
      <c r="E1080" s="28" t="s">
        <v>1383</v>
      </c>
      <c r="F1080" s="28" t="s">
        <v>16</v>
      </c>
      <c r="G1080" s="28" t="s">
        <v>1889</v>
      </c>
      <c r="H1080" s="28" t="s">
        <v>1893</v>
      </c>
      <c r="I1080" s="30"/>
      <c r="J1080" s="28" t="s">
        <v>2550</v>
      </c>
      <c r="K1080" s="28" t="s">
        <v>2761</v>
      </c>
      <c r="L1080" s="28"/>
      <c r="M1080" s="28"/>
      <c r="N1080" s="31">
        <v>409718289205</v>
      </c>
      <c r="O1080" s="31" t="s">
        <v>4533</v>
      </c>
      <c r="P1080" s="28">
        <v>9441150520</v>
      </c>
      <c r="Q1080" s="28" t="s">
        <v>2762</v>
      </c>
      <c r="R1080" s="28" t="s">
        <v>42</v>
      </c>
      <c r="S1080" s="49"/>
      <c r="T1080" s="28">
        <v>343</v>
      </c>
      <c r="U1080" s="49"/>
      <c r="V1080" s="47">
        <v>31500</v>
      </c>
      <c r="W1080" s="47">
        <v>9000</v>
      </c>
      <c r="X1080" s="47">
        <v>9000</v>
      </c>
      <c r="Y1080" s="47">
        <v>0</v>
      </c>
      <c r="Z1080" s="49"/>
      <c r="AA1080" s="41">
        <v>5500</v>
      </c>
      <c r="AB1080" s="41">
        <v>0</v>
      </c>
      <c r="AC1080" s="41">
        <v>0</v>
      </c>
      <c r="AD1080" s="41">
        <v>0</v>
      </c>
      <c r="AE1080" s="49"/>
      <c r="AF1080" s="43">
        <v>12000</v>
      </c>
      <c r="AG1080" s="43">
        <v>3000</v>
      </c>
      <c r="AH1080" s="43">
        <v>3000</v>
      </c>
      <c r="AI1080" s="43">
        <v>0</v>
      </c>
      <c r="AJ1080" s="49"/>
      <c r="AK1080" s="45">
        <v>14000</v>
      </c>
      <c r="AL1080" s="45">
        <v>6000</v>
      </c>
      <c r="AM1080" s="45">
        <v>6000</v>
      </c>
      <c r="AN1080" s="45">
        <v>0</v>
      </c>
      <c r="AO1080" s="49"/>
      <c r="AP1080" s="28">
        <v>14000</v>
      </c>
      <c r="AQ1080" s="28" t="s">
        <v>4422</v>
      </c>
      <c r="AR1080" s="28" t="s">
        <v>4422</v>
      </c>
      <c r="AS1080" s="49"/>
      <c r="AT1080" s="31">
        <v>100</v>
      </c>
      <c r="AU1080" s="31">
        <v>100</v>
      </c>
      <c r="AV1080" s="60">
        <v>44666</v>
      </c>
    </row>
    <row r="1081" spans="1:48" x14ac:dyDescent="0.35">
      <c r="A1081" s="32" t="s">
        <v>5689</v>
      </c>
      <c r="B1081" s="28">
        <v>1060</v>
      </c>
      <c r="C1081" s="66">
        <v>3138</v>
      </c>
      <c r="D1081" s="28">
        <v>3138</v>
      </c>
      <c r="E1081" s="28" t="s">
        <v>1384</v>
      </c>
      <c r="F1081" s="28" t="s">
        <v>16</v>
      </c>
      <c r="G1081" s="28" t="s">
        <v>16</v>
      </c>
      <c r="H1081" s="28" t="s">
        <v>1893</v>
      </c>
      <c r="I1081" s="30"/>
      <c r="J1081" s="28" t="s">
        <v>2382</v>
      </c>
      <c r="K1081" s="28" t="s">
        <v>2761</v>
      </c>
      <c r="L1081" s="28"/>
      <c r="M1081" s="28"/>
      <c r="N1081" s="31">
        <v>286752128085</v>
      </c>
      <c r="O1081" s="31" t="s">
        <v>5465</v>
      </c>
      <c r="P1081" s="28">
        <v>9951124200</v>
      </c>
      <c r="Q1081" s="28" t="s">
        <v>2764</v>
      </c>
      <c r="R1081" s="28" t="s">
        <v>39</v>
      </c>
      <c r="S1081" s="49"/>
      <c r="T1081" s="28" t="s">
        <v>2937</v>
      </c>
      <c r="U1081" s="49"/>
      <c r="V1081" s="47">
        <v>45000</v>
      </c>
      <c r="W1081" s="47">
        <v>45000</v>
      </c>
      <c r="X1081" s="47">
        <v>10000</v>
      </c>
      <c r="Y1081" s="47">
        <v>35000</v>
      </c>
      <c r="Z1081" s="49"/>
      <c r="AA1081" s="41">
        <v>13000</v>
      </c>
      <c r="AB1081" s="41">
        <v>13000</v>
      </c>
      <c r="AC1081" s="41">
        <v>0</v>
      </c>
      <c r="AD1081" s="41">
        <v>13000</v>
      </c>
      <c r="AE1081" s="49"/>
      <c r="AF1081" s="43">
        <v>12000</v>
      </c>
      <c r="AG1081" s="43">
        <v>12000</v>
      </c>
      <c r="AH1081" s="43">
        <v>0</v>
      </c>
      <c r="AI1081" s="43">
        <v>12000</v>
      </c>
      <c r="AJ1081" s="49"/>
      <c r="AK1081" s="45">
        <v>20000</v>
      </c>
      <c r="AL1081" s="45">
        <v>20000</v>
      </c>
      <c r="AM1081" s="45">
        <v>10000</v>
      </c>
      <c r="AN1081" s="45">
        <v>10000</v>
      </c>
      <c r="AO1081" s="49"/>
      <c r="AP1081" s="28">
        <v>14000</v>
      </c>
      <c r="AQ1081" s="28">
        <v>6000</v>
      </c>
      <c r="AR1081" s="28" t="s">
        <v>4422</v>
      </c>
      <c r="AS1081" s="49"/>
      <c r="AT1081" s="31">
        <v>22.222222222222221</v>
      </c>
      <c r="AU1081" s="31">
        <v>50</v>
      </c>
      <c r="AV1081" s="60">
        <v>44670</v>
      </c>
    </row>
    <row r="1082" spans="1:48" x14ac:dyDescent="0.35">
      <c r="A1082" s="32" t="s">
        <v>5689</v>
      </c>
      <c r="B1082" s="28">
        <v>1061</v>
      </c>
      <c r="C1082" s="66">
        <v>2981</v>
      </c>
      <c r="D1082" s="28">
        <v>2981</v>
      </c>
      <c r="E1082" s="28" t="s">
        <v>1385</v>
      </c>
      <c r="F1082" s="28" t="s">
        <v>16</v>
      </c>
      <c r="G1082" s="28" t="s">
        <v>16</v>
      </c>
      <c r="H1082" s="28" t="s">
        <v>1893</v>
      </c>
      <c r="I1082" s="30"/>
      <c r="J1082" s="28" t="s">
        <v>2551</v>
      </c>
      <c r="K1082" s="28" t="s">
        <v>2761</v>
      </c>
      <c r="L1082" s="28"/>
      <c r="M1082" s="28"/>
      <c r="N1082" s="31">
        <v>902740593103</v>
      </c>
      <c r="O1082" s="31" t="s">
        <v>5466</v>
      </c>
      <c r="P1082" s="28">
        <v>9908375147</v>
      </c>
      <c r="Q1082" s="28" t="s">
        <v>2764</v>
      </c>
      <c r="R1082" s="28" t="s">
        <v>62</v>
      </c>
      <c r="S1082" s="49"/>
      <c r="T1082" s="28">
        <v>396</v>
      </c>
      <c r="U1082" s="49"/>
      <c r="V1082" s="47">
        <v>34000</v>
      </c>
      <c r="W1082" s="47">
        <v>23000</v>
      </c>
      <c r="X1082" s="47">
        <v>22000</v>
      </c>
      <c r="Y1082" s="47">
        <v>1000</v>
      </c>
      <c r="Z1082" s="49"/>
      <c r="AA1082" s="41">
        <v>0</v>
      </c>
      <c r="AB1082" s="41">
        <v>0</v>
      </c>
      <c r="AC1082" s="41">
        <v>0</v>
      </c>
      <c r="AD1082" s="41">
        <v>0</v>
      </c>
      <c r="AE1082" s="49"/>
      <c r="AF1082" s="43">
        <v>12000</v>
      </c>
      <c r="AG1082" s="43">
        <v>5000</v>
      </c>
      <c r="AH1082" s="43">
        <v>5000</v>
      </c>
      <c r="AI1082" s="43">
        <v>0</v>
      </c>
      <c r="AJ1082" s="49"/>
      <c r="AK1082" s="45">
        <v>22000</v>
      </c>
      <c r="AL1082" s="45">
        <v>18000</v>
      </c>
      <c r="AM1082" s="45">
        <v>17000</v>
      </c>
      <c r="AN1082" s="45">
        <v>1000</v>
      </c>
      <c r="AO1082" s="49"/>
      <c r="AP1082" s="28">
        <v>14000</v>
      </c>
      <c r="AQ1082" s="28">
        <v>8000</v>
      </c>
      <c r="AR1082" s="28" t="s">
        <v>4422</v>
      </c>
      <c r="AS1082" s="49"/>
      <c r="AT1082" s="31">
        <v>95.652173913043484</v>
      </c>
      <c r="AU1082" s="31">
        <v>94.444444444444443</v>
      </c>
      <c r="AV1082" s="60">
        <v>44667</v>
      </c>
    </row>
    <row r="1083" spans="1:48" x14ac:dyDescent="0.35">
      <c r="A1083" s="32" t="s">
        <v>5689</v>
      </c>
      <c r="B1083" s="28">
        <v>1062</v>
      </c>
      <c r="C1083" s="66">
        <v>3025</v>
      </c>
      <c r="D1083" s="28">
        <v>3025</v>
      </c>
      <c r="E1083" s="28" t="s">
        <v>1386</v>
      </c>
      <c r="F1083" s="28" t="s">
        <v>16</v>
      </c>
      <c r="G1083" s="28" t="s">
        <v>17</v>
      </c>
      <c r="H1083" s="28" t="s">
        <v>1893</v>
      </c>
      <c r="I1083" s="30"/>
      <c r="J1083" s="28" t="s">
        <v>2420</v>
      </c>
      <c r="K1083" s="28" t="s">
        <v>2761</v>
      </c>
      <c r="L1083" s="28"/>
      <c r="M1083" s="28"/>
      <c r="N1083" s="31">
        <v>293870540801</v>
      </c>
      <c r="O1083" s="31" t="s">
        <v>5467</v>
      </c>
      <c r="P1083" s="28">
        <v>9866332489</v>
      </c>
      <c r="Q1083" s="28" t="s">
        <v>2764</v>
      </c>
      <c r="R1083" s="28" t="s">
        <v>67</v>
      </c>
      <c r="S1083" s="49"/>
      <c r="T1083" s="28">
        <v>251</v>
      </c>
      <c r="U1083" s="49"/>
      <c r="V1083" s="47">
        <v>34200</v>
      </c>
      <c r="W1083" s="47">
        <v>21000</v>
      </c>
      <c r="X1083" s="47">
        <v>4200</v>
      </c>
      <c r="Y1083" s="47">
        <v>16800</v>
      </c>
      <c r="Z1083" s="49"/>
      <c r="AA1083" s="41">
        <v>200</v>
      </c>
      <c r="AB1083" s="41">
        <v>0</v>
      </c>
      <c r="AC1083" s="41">
        <v>2200</v>
      </c>
      <c r="AD1083" s="41">
        <v>-2200</v>
      </c>
      <c r="AE1083" s="49"/>
      <c r="AF1083" s="43">
        <v>12000</v>
      </c>
      <c r="AG1083" s="43">
        <v>5000</v>
      </c>
      <c r="AH1083" s="43">
        <v>2000</v>
      </c>
      <c r="AI1083" s="43">
        <v>3000</v>
      </c>
      <c r="AJ1083" s="49"/>
      <c r="AK1083" s="45">
        <v>22000</v>
      </c>
      <c r="AL1083" s="45">
        <v>16000</v>
      </c>
      <c r="AM1083" s="45">
        <v>0</v>
      </c>
      <c r="AN1083" s="45">
        <v>16000</v>
      </c>
      <c r="AO1083" s="49"/>
      <c r="AP1083" s="28">
        <v>14000</v>
      </c>
      <c r="AQ1083" s="28">
        <v>8000</v>
      </c>
      <c r="AR1083" s="28" t="s">
        <v>4422</v>
      </c>
      <c r="AS1083" s="49"/>
      <c r="AT1083" s="31">
        <v>20</v>
      </c>
      <c r="AU1083" s="31">
        <v>0</v>
      </c>
      <c r="AV1083" s="60">
        <v>44657</v>
      </c>
    </row>
    <row r="1084" spans="1:48" x14ac:dyDescent="0.35">
      <c r="A1084" s="32" t="s">
        <v>5690</v>
      </c>
      <c r="B1084" s="28">
        <v>1063</v>
      </c>
      <c r="C1084" s="28">
        <v>3146</v>
      </c>
      <c r="D1084" s="28">
        <v>3146</v>
      </c>
      <c r="E1084" s="35" t="s">
        <v>1387</v>
      </c>
      <c r="F1084" s="35" t="s">
        <v>16</v>
      </c>
      <c r="G1084" s="28" t="s">
        <v>1889</v>
      </c>
      <c r="H1084" s="35" t="s">
        <v>1893</v>
      </c>
      <c r="I1084" s="38"/>
      <c r="J1084" s="35" t="s">
        <v>1923</v>
      </c>
      <c r="K1084" s="35" t="s">
        <v>2872</v>
      </c>
      <c r="L1084" s="35"/>
      <c r="M1084" s="35"/>
      <c r="N1084" s="37"/>
      <c r="O1084" s="37" t="s">
        <v>2941</v>
      </c>
      <c r="P1084" s="35">
        <v>7013339431</v>
      </c>
      <c r="Q1084" s="35" t="s">
        <v>2762</v>
      </c>
      <c r="R1084" s="35" t="s">
        <v>102</v>
      </c>
      <c r="S1084" s="49"/>
      <c r="T1084" s="35" t="s">
        <v>2937</v>
      </c>
      <c r="U1084" s="49"/>
      <c r="V1084" s="47">
        <v>29500</v>
      </c>
      <c r="W1084" s="47">
        <v>29500</v>
      </c>
      <c r="X1084" s="47">
        <v>0</v>
      </c>
      <c r="Y1084" s="47">
        <v>29500</v>
      </c>
      <c r="Z1084" s="49"/>
      <c r="AA1084" s="41">
        <v>3500</v>
      </c>
      <c r="AB1084" s="41">
        <v>3500</v>
      </c>
      <c r="AC1084" s="41">
        <v>0</v>
      </c>
      <c r="AD1084" s="41">
        <v>3500</v>
      </c>
      <c r="AE1084" s="49"/>
      <c r="AF1084" s="43">
        <v>12000</v>
      </c>
      <c r="AG1084" s="43">
        <v>12000</v>
      </c>
      <c r="AH1084" s="43">
        <v>0</v>
      </c>
      <c r="AI1084" s="43">
        <v>12000</v>
      </c>
      <c r="AJ1084" s="49"/>
      <c r="AK1084" s="45">
        <v>14000</v>
      </c>
      <c r="AL1084" s="45">
        <v>14000</v>
      </c>
      <c r="AM1084" s="45">
        <v>0</v>
      </c>
      <c r="AN1084" s="45">
        <v>14000</v>
      </c>
      <c r="AO1084" s="49"/>
      <c r="AP1084" s="35">
        <v>14000</v>
      </c>
      <c r="AQ1084" s="35" t="s">
        <v>4422</v>
      </c>
      <c r="AR1084" s="35" t="s">
        <v>4422</v>
      </c>
      <c r="AS1084" s="49"/>
      <c r="AT1084" s="37">
        <v>0</v>
      </c>
      <c r="AU1084" s="37">
        <v>0</v>
      </c>
      <c r="AV1084" s="60">
        <v>0</v>
      </c>
    </row>
    <row r="1085" spans="1:48" x14ac:dyDescent="0.35">
      <c r="A1085" s="32" t="s">
        <v>5690</v>
      </c>
      <c r="B1085" s="28">
        <v>1064</v>
      </c>
      <c r="C1085" s="66">
        <v>2982</v>
      </c>
      <c r="D1085" s="28">
        <v>2982</v>
      </c>
      <c r="E1085" s="28" t="s">
        <v>1388</v>
      </c>
      <c r="F1085" s="28" t="s">
        <v>16</v>
      </c>
      <c r="G1085" s="28" t="s">
        <v>16</v>
      </c>
      <c r="H1085" s="28" t="s">
        <v>1893</v>
      </c>
      <c r="I1085" s="30"/>
      <c r="J1085" s="28" t="s">
        <v>2552</v>
      </c>
      <c r="K1085" s="28" t="s">
        <v>2761</v>
      </c>
      <c r="L1085" s="28"/>
      <c r="M1085" s="28"/>
      <c r="N1085" s="31">
        <v>686911600567</v>
      </c>
      <c r="O1085" s="31" t="s">
        <v>4534</v>
      </c>
      <c r="P1085" s="28">
        <v>6300499115</v>
      </c>
      <c r="Q1085" s="28" t="s">
        <v>2762</v>
      </c>
      <c r="R1085" s="28" t="s">
        <v>97</v>
      </c>
      <c r="S1085" s="49"/>
      <c r="T1085" s="28">
        <v>259</v>
      </c>
      <c r="U1085" s="49"/>
      <c r="V1085" s="47">
        <v>26000</v>
      </c>
      <c r="W1085" s="47">
        <v>12000</v>
      </c>
      <c r="X1085" s="47">
        <v>10500</v>
      </c>
      <c r="Y1085" s="47">
        <v>1500</v>
      </c>
      <c r="Z1085" s="49"/>
      <c r="AA1085" s="41">
        <v>0</v>
      </c>
      <c r="AB1085" s="41">
        <v>0</v>
      </c>
      <c r="AC1085" s="41">
        <v>0</v>
      </c>
      <c r="AD1085" s="41">
        <v>0</v>
      </c>
      <c r="AE1085" s="49"/>
      <c r="AF1085" s="43">
        <v>12000</v>
      </c>
      <c r="AG1085" s="43">
        <v>0</v>
      </c>
      <c r="AH1085" s="43">
        <v>2500</v>
      </c>
      <c r="AI1085" s="43">
        <v>-2500</v>
      </c>
      <c r="AJ1085" s="49"/>
      <c r="AK1085" s="45">
        <v>14000</v>
      </c>
      <c r="AL1085" s="45">
        <v>12000</v>
      </c>
      <c r="AM1085" s="45">
        <v>8000</v>
      </c>
      <c r="AN1085" s="45">
        <v>4000</v>
      </c>
      <c r="AO1085" s="49"/>
      <c r="AP1085" s="28">
        <v>14000</v>
      </c>
      <c r="AQ1085" s="28" t="s">
        <v>4422</v>
      </c>
      <c r="AR1085" s="28" t="s">
        <v>4422</v>
      </c>
      <c r="AS1085" s="49"/>
      <c r="AT1085" s="31">
        <v>87.5</v>
      </c>
      <c r="AU1085" s="31">
        <v>66.666666666666657</v>
      </c>
      <c r="AV1085" s="60">
        <v>44658</v>
      </c>
    </row>
    <row r="1086" spans="1:48" x14ac:dyDescent="0.35">
      <c r="A1086" s="32" t="s">
        <v>5689</v>
      </c>
      <c r="B1086" s="28">
        <v>1065</v>
      </c>
      <c r="C1086" s="66">
        <v>2983</v>
      </c>
      <c r="D1086" s="28">
        <v>2983</v>
      </c>
      <c r="E1086" s="28" t="s">
        <v>1389</v>
      </c>
      <c r="F1086" s="28" t="s">
        <v>16</v>
      </c>
      <c r="G1086" s="28" t="s">
        <v>16</v>
      </c>
      <c r="H1086" s="28" t="s">
        <v>1893</v>
      </c>
      <c r="I1086" s="30"/>
      <c r="J1086" s="28" t="s">
        <v>2553</v>
      </c>
      <c r="K1086" s="28" t="s">
        <v>2761</v>
      </c>
      <c r="L1086" s="28"/>
      <c r="M1086" s="28"/>
      <c r="N1086" s="31">
        <v>596788616684</v>
      </c>
      <c r="O1086" s="31" t="s">
        <v>5468</v>
      </c>
      <c r="P1086" s="28">
        <v>9440539758</v>
      </c>
      <c r="Q1086" s="28" t="s">
        <v>2764</v>
      </c>
      <c r="R1086" s="28" t="s">
        <v>38</v>
      </c>
      <c r="S1086" s="49"/>
      <c r="T1086" s="28" t="s">
        <v>2937</v>
      </c>
      <c r="U1086" s="49"/>
      <c r="V1086" s="47">
        <v>37500</v>
      </c>
      <c r="W1086" s="47">
        <v>37500</v>
      </c>
      <c r="X1086" s="47">
        <v>5000</v>
      </c>
      <c r="Y1086" s="47">
        <v>32500</v>
      </c>
      <c r="Z1086" s="49"/>
      <c r="AA1086" s="41">
        <v>6500</v>
      </c>
      <c r="AB1086" s="41">
        <v>6500</v>
      </c>
      <c r="AC1086" s="41">
        <v>5000</v>
      </c>
      <c r="AD1086" s="41">
        <v>1500</v>
      </c>
      <c r="AE1086" s="49"/>
      <c r="AF1086" s="43">
        <v>12000</v>
      </c>
      <c r="AG1086" s="43">
        <v>12000</v>
      </c>
      <c r="AH1086" s="43">
        <v>0</v>
      </c>
      <c r="AI1086" s="43">
        <v>12000</v>
      </c>
      <c r="AJ1086" s="49"/>
      <c r="AK1086" s="45">
        <v>19000</v>
      </c>
      <c r="AL1086" s="45">
        <v>19000</v>
      </c>
      <c r="AM1086" s="45">
        <v>0</v>
      </c>
      <c r="AN1086" s="45">
        <v>19000</v>
      </c>
      <c r="AO1086" s="49"/>
      <c r="AP1086" s="28">
        <v>14000</v>
      </c>
      <c r="AQ1086" s="28">
        <v>5000</v>
      </c>
      <c r="AR1086" s="28" t="s">
        <v>4422</v>
      </c>
      <c r="AS1086" s="49"/>
      <c r="AT1086" s="31">
        <v>13.333333333333334</v>
      </c>
      <c r="AU1086" s="31">
        <v>0</v>
      </c>
      <c r="AV1086" s="60">
        <v>44635</v>
      </c>
    </row>
    <row r="1087" spans="1:48" x14ac:dyDescent="0.35">
      <c r="A1087" s="32" t="s">
        <v>5689</v>
      </c>
      <c r="B1087" s="28">
        <v>1066</v>
      </c>
      <c r="C1087" s="66">
        <v>3026</v>
      </c>
      <c r="D1087" s="28">
        <v>3026</v>
      </c>
      <c r="E1087" s="28" t="s">
        <v>1390</v>
      </c>
      <c r="F1087" s="28" t="s">
        <v>16</v>
      </c>
      <c r="G1087" s="28" t="s">
        <v>17</v>
      </c>
      <c r="H1087" s="28" t="s">
        <v>1893</v>
      </c>
      <c r="I1087" s="30"/>
      <c r="J1087" s="28" t="s">
        <v>2554</v>
      </c>
      <c r="K1087" s="28" t="s">
        <v>2761</v>
      </c>
      <c r="L1087" s="28"/>
      <c r="M1087" s="28"/>
      <c r="N1087" s="31">
        <v>293870540801</v>
      </c>
      <c r="O1087" s="31" t="s">
        <v>5467</v>
      </c>
      <c r="P1087" s="28">
        <v>9133438817</v>
      </c>
      <c r="Q1087" s="28" t="s">
        <v>2764</v>
      </c>
      <c r="R1087" s="28" t="s">
        <v>74</v>
      </c>
      <c r="S1087" s="49"/>
      <c r="T1087" s="28" t="s">
        <v>2937</v>
      </c>
      <c r="U1087" s="49"/>
      <c r="V1087" s="47">
        <v>31500</v>
      </c>
      <c r="W1087" s="47">
        <v>31500</v>
      </c>
      <c r="X1087" s="47">
        <v>12000</v>
      </c>
      <c r="Y1087" s="47">
        <v>19500</v>
      </c>
      <c r="Z1087" s="49"/>
      <c r="AA1087" s="41">
        <v>0</v>
      </c>
      <c r="AB1087" s="41">
        <v>0</v>
      </c>
      <c r="AC1087" s="41">
        <v>0</v>
      </c>
      <c r="AD1087" s="41">
        <v>0</v>
      </c>
      <c r="AE1087" s="49"/>
      <c r="AF1087" s="43">
        <v>12000</v>
      </c>
      <c r="AG1087" s="43">
        <v>12000</v>
      </c>
      <c r="AH1087" s="43">
        <v>3000</v>
      </c>
      <c r="AI1087" s="43">
        <v>9000</v>
      </c>
      <c r="AJ1087" s="49"/>
      <c r="AK1087" s="45">
        <v>19500</v>
      </c>
      <c r="AL1087" s="45">
        <v>19500</v>
      </c>
      <c r="AM1087" s="45">
        <v>9000</v>
      </c>
      <c r="AN1087" s="45">
        <v>10500</v>
      </c>
      <c r="AO1087" s="49"/>
      <c r="AP1087" s="28">
        <v>14000</v>
      </c>
      <c r="AQ1087" s="28">
        <v>5500</v>
      </c>
      <c r="AR1087" s="28" t="s">
        <v>4422</v>
      </c>
      <c r="AS1087" s="49"/>
      <c r="AT1087" s="31">
        <v>38.095238095238095</v>
      </c>
      <c r="AU1087" s="31">
        <v>46.153846153846153</v>
      </c>
      <c r="AV1087" s="60">
        <v>0</v>
      </c>
    </row>
    <row r="1088" spans="1:48" x14ac:dyDescent="0.35">
      <c r="A1088" s="32" t="s">
        <v>5690</v>
      </c>
      <c r="B1088" s="28">
        <v>1067</v>
      </c>
      <c r="C1088" s="28">
        <v>3610</v>
      </c>
      <c r="D1088" s="28">
        <v>3610</v>
      </c>
      <c r="E1088" s="35" t="s">
        <v>1391</v>
      </c>
      <c r="F1088" s="35" t="s">
        <v>16</v>
      </c>
      <c r="G1088" s="28" t="s">
        <v>16</v>
      </c>
      <c r="H1088" s="35" t="s">
        <v>1893</v>
      </c>
      <c r="I1088" s="38"/>
      <c r="J1088" s="35" t="s">
        <v>1909</v>
      </c>
      <c r="K1088" s="35" t="s">
        <v>2760</v>
      </c>
      <c r="L1088" s="35"/>
      <c r="M1088" s="35"/>
      <c r="N1088" s="37"/>
      <c r="O1088" s="37" t="s">
        <v>2941</v>
      </c>
      <c r="P1088" s="35">
        <v>7287084213</v>
      </c>
      <c r="Q1088" s="35" t="s">
        <v>2764</v>
      </c>
      <c r="R1088" s="35" t="s">
        <v>108</v>
      </c>
      <c r="S1088" s="49"/>
      <c r="T1088" s="35" t="s">
        <v>2937</v>
      </c>
      <c r="U1088" s="49"/>
      <c r="V1088" s="47">
        <v>55000</v>
      </c>
      <c r="W1088" s="47">
        <v>55000</v>
      </c>
      <c r="X1088" s="47">
        <v>0</v>
      </c>
      <c r="Y1088" s="47">
        <v>55000</v>
      </c>
      <c r="Z1088" s="49"/>
      <c r="AA1088" s="41">
        <v>22000</v>
      </c>
      <c r="AB1088" s="41">
        <v>22000</v>
      </c>
      <c r="AC1088" s="41">
        <v>0</v>
      </c>
      <c r="AD1088" s="41">
        <v>22000</v>
      </c>
      <c r="AE1088" s="49"/>
      <c r="AF1088" s="43">
        <v>12000</v>
      </c>
      <c r="AG1088" s="43">
        <v>12000</v>
      </c>
      <c r="AH1088" s="43">
        <v>0</v>
      </c>
      <c r="AI1088" s="43">
        <v>12000</v>
      </c>
      <c r="AJ1088" s="49"/>
      <c r="AK1088" s="45">
        <v>21000</v>
      </c>
      <c r="AL1088" s="45">
        <v>21000</v>
      </c>
      <c r="AM1088" s="45">
        <v>0</v>
      </c>
      <c r="AN1088" s="45">
        <v>21000</v>
      </c>
      <c r="AO1088" s="49"/>
      <c r="AP1088" s="35">
        <v>14000</v>
      </c>
      <c r="AQ1088" s="35">
        <v>7000</v>
      </c>
      <c r="AR1088" s="35" t="s">
        <v>4422</v>
      </c>
      <c r="AS1088" s="49"/>
      <c r="AT1088" s="37">
        <v>0</v>
      </c>
      <c r="AU1088" s="37">
        <v>0</v>
      </c>
      <c r="AV1088" s="60">
        <v>0</v>
      </c>
    </row>
    <row r="1089" spans="1:48" x14ac:dyDescent="0.35">
      <c r="A1089" s="32" t="s">
        <v>5690</v>
      </c>
      <c r="B1089" s="28">
        <v>1068</v>
      </c>
      <c r="C1089" s="28">
        <v>3062</v>
      </c>
      <c r="D1089" s="28">
        <v>3062</v>
      </c>
      <c r="E1089" s="35" t="s">
        <v>1392</v>
      </c>
      <c r="F1089" s="35" t="s">
        <v>16</v>
      </c>
      <c r="G1089" s="28" t="s">
        <v>1889</v>
      </c>
      <c r="H1089" s="35" t="s">
        <v>1893</v>
      </c>
      <c r="I1089" s="38"/>
      <c r="J1089" s="35" t="s">
        <v>2393</v>
      </c>
      <c r="K1089" s="35" t="s">
        <v>2760</v>
      </c>
      <c r="L1089" s="35"/>
      <c r="M1089" s="35"/>
      <c r="N1089" s="37"/>
      <c r="O1089" s="37" t="s">
        <v>2941</v>
      </c>
      <c r="P1089" s="35">
        <v>9848245383</v>
      </c>
      <c r="Q1089" s="35" t="s">
        <v>2764</v>
      </c>
      <c r="R1089" s="35" t="s">
        <v>82</v>
      </c>
      <c r="S1089" s="49"/>
      <c r="T1089" s="35" t="s">
        <v>2937</v>
      </c>
      <c r="U1089" s="49"/>
      <c r="V1089" s="47">
        <v>34000</v>
      </c>
      <c r="W1089" s="47">
        <v>34000</v>
      </c>
      <c r="X1089" s="47">
        <v>0</v>
      </c>
      <c r="Y1089" s="47">
        <v>34000</v>
      </c>
      <c r="Z1089" s="49"/>
      <c r="AA1089" s="41">
        <v>1000</v>
      </c>
      <c r="AB1089" s="41">
        <v>1000</v>
      </c>
      <c r="AC1089" s="41">
        <v>0</v>
      </c>
      <c r="AD1089" s="41">
        <v>1000</v>
      </c>
      <c r="AE1089" s="49"/>
      <c r="AF1089" s="43">
        <v>12000</v>
      </c>
      <c r="AG1089" s="43">
        <v>12000</v>
      </c>
      <c r="AH1089" s="43">
        <v>0</v>
      </c>
      <c r="AI1089" s="43">
        <v>12000</v>
      </c>
      <c r="AJ1089" s="49"/>
      <c r="AK1089" s="45">
        <v>21000</v>
      </c>
      <c r="AL1089" s="45">
        <v>21000</v>
      </c>
      <c r="AM1089" s="45">
        <v>0</v>
      </c>
      <c r="AN1089" s="45">
        <v>21000</v>
      </c>
      <c r="AO1089" s="49"/>
      <c r="AP1089" s="35">
        <v>14000</v>
      </c>
      <c r="AQ1089" s="35">
        <v>7000</v>
      </c>
      <c r="AR1089" s="35" t="s">
        <v>4422</v>
      </c>
      <c r="AS1089" s="49"/>
      <c r="AT1089" s="37">
        <v>0</v>
      </c>
      <c r="AU1089" s="37">
        <v>0</v>
      </c>
      <c r="AV1089" s="60">
        <v>0</v>
      </c>
    </row>
    <row r="1090" spans="1:48" x14ac:dyDescent="0.35">
      <c r="A1090" s="32" t="s">
        <v>5689</v>
      </c>
      <c r="B1090" s="28">
        <v>1069</v>
      </c>
      <c r="C1090" s="66">
        <v>3890</v>
      </c>
      <c r="D1090" s="28" t="s">
        <v>4939</v>
      </c>
      <c r="E1090" s="28" t="s">
        <v>1393</v>
      </c>
      <c r="F1090" s="28" t="s">
        <v>16</v>
      </c>
      <c r="G1090" s="28" t="s">
        <v>16</v>
      </c>
      <c r="H1090" s="28" t="s">
        <v>1893</v>
      </c>
      <c r="I1090" s="30"/>
      <c r="J1090" s="28" t="s">
        <v>2555</v>
      </c>
      <c r="K1090" s="28" t="s">
        <v>2761</v>
      </c>
      <c r="L1090" s="28"/>
      <c r="M1090" s="28"/>
      <c r="N1090" s="31">
        <v>596781616684</v>
      </c>
      <c r="O1090" s="31" t="s">
        <v>5469</v>
      </c>
      <c r="P1090" s="28">
        <v>9866299582</v>
      </c>
      <c r="Q1090" s="28" t="s">
        <v>2764</v>
      </c>
      <c r="R1090" s="28" t="s">
        <v>108</v>
      </c>
      <c r="S1090" s="49"/>
      <c r="T1090" s="28" t="s">
        <v>2937</v>
      </c>
      <c r="U1090" s="49"/>
      <c r="V1090" s="47">
        <v>33000</v>
      </c>
      <c r="W1090" s="47">
        <v>33000</v>
      </c>
      <c r="X1090" s="47">
        <v>6000</v>
      </c>
      <c r="Y1090" s="47">
        <v>27000</v>
      </c>
      <c r="Z1090" s="49"/>
      <c r="AA1090" s="41">
        <v>0</v>
      </c>
      <c r="AB1090" s="41">
        <v>0</v>
      </c>
      <c r="AC1090" s="41">
        <v>0</v>
      </c>
      <c r="AD1090" s="41">
        <v>0</v>
      </c>
      <c r="AE1090" s="49"/>
      <c r="AF1090" s="43">
        <v>12000</v>
      </c>
      <c r="AG1090" s="43">
        <v>12000</v>
      </c>
      <c r="AH1090" s="43">
        <v>6000</v>
      </c>
      <c r="AI1090" s="43">
        <v>6000</v>
      </c>
      <c r="AJ1090" s="49"/>
      <c r="AK1090" s="45">
        <v>21000</v>
      </c>
      <c r="AL1090" s="45">
        <v>21000</v>
      </c>
      <c r="AM1090" s="45">
        <v>0</v>
      </c>
      <c r="AN1090" s="45">
        <v>21000</v>
      </c>
      <c r="AO1090" s="49"/>
      <c r="AP1090" s="28">
        <v>14000</v>
      </c>
      <c r="AQ1090" s="28">
        <v>7000</v>
      </c>
      <c r="AR1090" s="28" t="s">
        <v>4422</v>
      </c>
      <c r="AS1090" s="49"/>
      <c r="AT1090" s="31">
        <v>18.181818181818183</v>
      </c>
      <c r="AU1090" s="31">
        <v>0</v>
      </c>
      <c r="AV1090" s="60">
        <v>44644</v>
      </c>
    </row>
    <row r="1091" spans="1:48" x14ac:dyDescent="0.35">
      <c r="A1091" s="32" t="s">
        <v>5689</v>
      </c>
      <c r="B1091" s="28">
        <v>1070</v>
      </c>
      <c r="C1091" s="66">
        <v>3027</v>
      </c>
      <c r="D1091" s="28">
        <v>3027</v>
      </c>
      <c r="E1091" s="28" t="s">
        <v>1394</v>
      </c>
      <c r="F1091" s="28" t="s">
        <v>16</v>
      </c>
      <c r="G1091" s="28" t="s">
        <v>17</v>
      </c>
      <c r="H1091" s="28" t="s">
        <v>1893</v>
      </c>
      <c r="I1091" s="30"/>
      <c r="J1091" s="28" t="s">
        <v>2556</v>
      </c>
      <c r="K1091" s="28" t="s">
        <v>2761</v>
      </c>
      <c r="L1091" s="28"/>
      <c r="M1091" s="28"/>
      <c r="N1091" s="31">
        <v>711012658919</v>
      </c>
      <c r="O1091" s="31" t="s">
        <v>5470</v>
      </c>
      <c r="P1091" s="28">
        <v>7893436303</v>
      </c>
      <c r="Q1091" s="28" t="s">
        <v>2764</v>
      </c>
      <c r="R1091" s="28" t="s">
        <v>83</v>
      </c>
      <c r="S1091" s="49"/>
      <c r="T1091" s="28" t="s">
        <v>2937</v>
      </c>
      <c r="U1091" s="49"/>
      <c r="V1091" s="47">
        <v>36000</v>
      </c>
      <c r="W1091" s="47">
        <v>36000</v>
      </c>
      <c r="X1091" s="47">
        <v>5500</v>
      </c>
      <c r="Y1091" s="47">
        <v>30500</v>
      </c>
      <c r="Z1091" s="49"/>
      <c r="AA1091" s="41">
        <v>3000</v>
      </c>
      <c r="AB1091" s="41">
        <v>3000</v>
      </c>
      <c r="AC1091" s="41">
        <v>3000</v>
      </c>
      <c r="AD1091" s="41">
        <v>0</v>
      </c>
      <c r="AE1091" s="49"/>
      <c r="AF1091" s="43">
        <v>12000</v>
      </c>
      <c r="AG1091" s="43">
        <v>12000</v>
      </c>
      <c r="AH1091" s="43">
        <v>0</v>
      </c>
      <c r="AI1091" s="43">
        <v>12000</v>
      </c>
      <c r="AJ1091" s="49"/>
      <c r="AK1091" s="45">
        <v>21000</v>
      </c>
      <c r="AL1091" s="45">
        <v>21000</v>
      </c>
      <c r="AM1091" s="45">
        <v>2500</v>
      </c>
      <c r="AN1091" s="45">
        <v>18500</v>
      </c>
      <c r="AO1091" s="49"/>
      <c r="AP1091" s="28">
        <v>14000</v>
      </c>
      <c r="AQ1091" s="28">
        <v>7000</v>
      </c>
      <c r="AR1091" s="28" t="s">
        <v>4422</v>
      </c>
      <c r="AS1091" s="49"/>
      <c r="AT1091" s="31">
        <v>15.277777777777779</v>
      </c>
      <c r="AU1091" s="31">
        <v>11.904761904761903</v>
      </c>
      <c r="AV1091" s="60">
        <v>44629</v>
      </c>
    </row>
    <row r="1092" spans="1:48" x14ac:dyDescent="0.35">
      <c r="A1092" s="32" t="s">
        <v>5689</v>
      </c>
      <c r="B1092" s="28">
        <v>1071</v>
      </c>
      <c r="C1092" s="66">
        <v>3064</v>
      </c>
      <c r="D1092" s="28">
        <v>3064</v>
      </c>
      <c r="E1092" s="28" t="s">
        <v>1395</v>
      </c>
      <c r="F1092" s="28" t="s">
        <v>16</v>
      </c>
      <c r="G1092" s="28" t="s">
        <v>1889</v>
      </c>
      <c r="H1092" s="28" t="s">
        <v>1893</v>
      </c>
      <c r="I1092" s="30"/>
      <c r="J1092" s="28" t="s">
        <v>2429</v>
      </c>
      <c r="K1092" s="28" t="s">
        <v>2761</v>
      </c>
      <c r="L1092" s="28"/>
      <c r="M1092" s="28"/>
      <c r="N1092" s="31">
        <v>378328158080</v>
      </c>
      <c r="O1092" s="31" t="s">
        <v>5471</v>
      </c>
      <c r="P1092" s="28">
        <v>9640162244</v>
      </c>
      <c r="Q1092" s="28" t="s">
        <v>2764</v>
      </c>
      <c r="R1092" s="28" t="s">
        <v>82</v>
      </c>
      <c r="S1092" s="49"/>
      <c r="T1092" s="28">
        <v>213</v>
      </c>
      <c r="U1092" s="49"/>
      <c r="V1092" s="47">
        <v>36000</v>
      </c>
      <c r="W1092" s="47">
        <v>23500</v>
      </c>
      <c r="X1092" s="47">
        <v>20000</v>
      </c>
      <c r="Y1092" s="47">
        <v>3500</v>
      </c>
      <c r="Z1092" s="49"/>
      <c r="AA1092" s="41">
        <v>3000</v>
      </c>
      <c r="AB1092" s="41">
        <v>3000</v>
      </c>
      <c r="AC1092" s="41">
        <v>3000</v>
      </c>
      <c r="AD1092" s="41">
        <v>0</v>
      </c>
      <c r="AE1092" s="49"/>
      <c r="AF1092" s="43">
        <v>12000</v>
      </c>
      <c r="AG1092" s="43">
        <v>4000</v>
      </c>
      <c r="AH1092" s="43">
        <v>5000</v>
      </c>
      <c r="AI1092" s="43">
        <v>-1000</v>
      </c>
      <c r="AJ1092" s="49"/>
      <c r="AK1092" s="45">
        <v>21000</v>
      </c>
      <c r="AL1092" s="45">
        <v>16500</v>
      </c>
      <c r="AM1092" s="45">
        <v>12000</v>
      </c>
      <c r="AN1092" s="45">
        <v>4500</v>
      </c>
      <c r="AO1092" s="49"/>
      <c r="AP1092" s="28">
        <v>14000</v>
      </c>
      <c r="AQ1092" s="28">
        <v>7000</v>
      </c>
      <c r="AR1092" s="28" t="s">
        <v>4422</v>
      </c>
      <c r="AS1092" s="49"/>
      <c r="AT1092" s="31">
        <v>85.106382978723403</v>
      </c>
      <c r="AU1092" s="31">
        <v>72.727272727272734</v>
      </c>
      <c r="AV1092" s="60">
        <v>44667</v>
      </c>
    </row>
    <row r="1093" spans="1:48" x14ac:dyDescent="0.35">
      <c r="A1093" s="32" t="s">
        <v>5690</v>
      </c>
      <c r="B1093" s="28">
        <v>1072</v>
      </c>
      <c r="C1093" s="28">
        <v>3028</v>
      </c>
      <c r="D1093" s="28">
        <v>3028</v>
      </c>
      <c r="E1093" s="35" t="s">
        <v>1396</v>
      </c>
      <c r="F1093" s="35" t="s">
        <v>16</v>
      </c>
      <c r="G1093" s="28" t="s">
        <v>17</v>
      </c>
      <c r="H1093" s="35" t="s">
        <v>1893</v>
      </c>
      <c r="I1093" s="38"/>
      <c r="J1093" s="35" t="s">
        <v>1923</v>
      </c>
      <c r="K1093" s="35" t="s">
        <v>2760</v>
      </c>
      <c r="L1093" s="35"/>
      <c r="M1093" s="35"/>
      <c r="N1093" s="37"/>
      <c r="O1093" s="37" t="s">
        <v>2941</v>
      </c>
      <c r="P1093" s="35">
        <v>8179620383</v>
      </c>
      <c r="Q1093" s="35" t="s">
        <v>2764</v>
      </c>
      <c r="R1093" s="35" t="s">
        <v>83</v>
      </c>
      <c r="S1093" s="49"/>
      <c r="T1093" s="35" t="s">
        <v>2937</v>
      </c>
      <c r="U1093" s="49"/>
      <c r="V1093" s="47">
        <v>35000</v>
      </c>
      <c r="W1093" s="47">
        <v>35000</v>
      </c>
      <c r="X1093" s="47">
        <v>0</v>
      </c>
      <c r="Y1093" s="47">
        <v>35000</v>
      </c>
      <c r="Z1093" s="49"/>
      <c r="AA1093" s="41">
        <v>2000</v>
      </c>
      <c r="AB1093" s="41">
        <v>2000</v>
      </c>
      <c r="AC1093" s="41">
        <v>0</v>
      </c>
      <c r="AD1093" s="41">
        <v>2000</v>
      </c>
      <c r="AE1093" s="49"/>
      <c r="AF1093" s="43">
        <v>12000</v>
      </c>
      <c r="AG1093" s="43">
        <v>12000</v>
      </c>
      <c r="AH1093" s="43">
        <v>0</v>
      </c>
      <c r="AI1093" s="43">
        <v>12000</v>
      </c>
      <c r="AJ1093" s="49"/>
      <c r="AK1093" s="45">
        <v>21000</v>
      </c>
      <c r="AL1093" s="45">
        <v>21000</v>
      </c>
      <c r="AM1093" s="45">
        <v>0</v>
      </c>
      <c r="AN1093" s="45">
        <v>21000</v>
      </c>
      <c r="AO1093" s="49"/>
      <c r="AP1093" s="35">
        <v>14000</v>
      </c>
      <c r="AQ1093" s="35">
        <v>7000</v>
      </c>
      <c r="AR1093" s="35" t="s">
        <v>4422</v>
      </c>
      <c r="AS1093" s="49"/>
      <c r="AT1093" s="37">
        <v>0</v>
      </c>
      <c r="AU1093" s="37">
        <v>0</v>
      </c>
      <c r="AV1093" s="60">
        <v>0</v>
      </c>
    </row>
    <row r="1094" spans="1:48" x14ac:dyDescent="0.35">
      <c r="A1094" s="32" t="s">
        <v>5689</v>
      </c>
      <c r="B1094" s="28">
        <v>1073</v>
      </c>
      <c r="C1094" s="66">
        <v>3063</v>
      </c>
      <c r="D1094" s="28">
        <v>3063</v>
      </c>
      <c r="E1094" s="28" t="s">
        <v>1397</v>
      </c>
      <c r="F1094" s="28" t="s">
        <v>16</v>
      </c>
      <c r="G1094" s="28" t="s">
        <v>1889</v>
      </c>
      <c r="H1094" s="28" t="s">
        <v>1893</v>
      </c>
      <c r="I1094" s="30"/>
      <c r="J1094" s="28" t="s">
        <v>2557</v>
      </c>
      <c r="K1094" s="28" t="s">
        <v>2761</v>
      </c>
      <c r="L1094" s="28"/>
      <c r="M1094" s="28"/>
      <c r="N1094" s="31">
        <v>225306853973</v>
      </c>
      <c r="O1094" s="31" t="s">
        <v>5472</v>
      </c>
      <c r="P1094" s="28">
        <v>7013392020</v>
      </c>
      <c r="Q1094" s="28" t="s">
        <v>2762</v>
      </c>
      <c r="R1094" s="28" t="s">
        <v>75</v>
      </c>
      <c r="S1094" s="49"/>
      <c r="T1094" s="28">
        <v>89</v>
      </c>
      <c r="U1094" s="49"/>
      <c r="V1094" s="47">
        <v>27500</v>
      </c>
      <c r="W1094" s="47">
        <v>15500</v>
      </c>
      <c r="X1094" s="47">
        <v>12500</v>
      </c>
      <c r="Y1094" s="47">
        <v>3000</v>
      </c>
      <c r="Z1094" s="49"/>
      <c r="AA1094" s="41">
        <v>1500</v>
      </c>
      <c r="AB1094" s="41">
        <v>1500</v>
      </c>
      <c r="AC1094" s="41">
        <v>3500</v>
      </c>
      <c r="AD1094" s="41">
        <v>-2000</v>
      </c>
      <c r="AE1094" s="49"/>
      <c r="AF1094" s="43">
        <v>12000</v>
      </c>
      <c r="AG1094" s="43">
        <v>3000</v>
      </c>
      <c r="AH1094" s="43">
        <v>1000</v>
      </c>
      <c r="AI1094" s="43">
        <v>2000</v>
      </c>
      <c r="AJ1094" s="49"/>
      <c r="AK1094" s="45">
        <v>14000</v>
      </c>
      <c r="AL1094" s="45">
        <v>11000</v>
      </c>
      <c r="AM1094" s="45">
        <v>8000</v>
      </c>
      <c r="AN1094" s="45">
        <v>3000</v>
      </c>
      <c r="AO1094" s="49"/>
      <c r="AP1094" s="28">
        <v>14000</v>
      </c>
      <c r="AQ1094" s="28" t="s">
        <v>4422</v>
      </c>
      <c r="AR1094" s="28" t="s">
        <v>4422</v>
      </c>
      <c r="AS1094" s="49"/>
      <c r="AT1094" s="31">
        <v>80.645161290322577</v>
      </c>
      <c r="AU1094" s="31">
        <v>72.727272727272734</v>
      </c>
      <c r="AV1094" s="60">
        <v>44662</v>
      </c>
    </row>
    <row r="1095" spans="1:48" x14ac:dyDescent="0.35">
      <c r="A1095" s="32" t="s">
        <v>5689</v>
      </c>
      <c r="B1095" s="28">
        <v>1074</v>
      </c>
      <c r="C1095" s="66">
        <v>3065</v>
      </c>
      <c r="D1095" s="28">
        <v>3065</v>
      </c>
      <c r="E1095" s="28" t="s">
        <v>705</v>
      </c>
      <c r="F1095" s="28" t="s">
        <v>16</v>
      </c>
      <c r="G1095" s="28" t="s">
        <v>1889</v>
      </c>
      <c r="H1095" s="28" t="s">
        <v>1893</v>
      </c>
      <c r="I1095" s="30"/>
      <c r="J1095" s="28" t="s">
        <v>2558</v>
      </c>
      <c r="K1095" s="28" t="s">
        <v>2761</v>
      </c>
      <c r="L1095" s="28"/>
      <c r="M1095" s="28"/>
      <c r="N1095" s="31">
        <v>987599489298</v>
      </c>
      <c r="O1095" s="31" t="s">
        <v>5473</v>
      </c>
      <c r="P1095" s="28">
        <v>9848573959</v>
      </c>
      <c r="Q1095" s="28" t="s">
        <v>2764</v>
      </c>
      <c r="R1095" s="28" t="s">
        <v>83</v>
      </c>
      <c r="S1095" s="49"/>
      <c r="T1095" s="28" t="s">
        <v>2937</v>
      </c>
      <c r="U1095" s="49"/>
      <c r="V1095" s="47">
        <v>42000</v>
      </c>
      <c r="W1095" s="47">
        <v>42000</v>
      </c>
      <c r="X1095" s="47">
        <v>0</v>
      </c>
      <c r="Y1095" s="47">
        <v>42000</v>
      </c>
      <c r="Z1095" s="49"/>
      <c r="AA1095" s="41">
        <v>9000</v>
      </c>
      <c r="AB1095" s="41">
        <v>9000</v>
      </c>
      <c r="AC1095" s="41">
        <v>0</v>
      </c>
      <c r="AD1095" s="41">
        <v>9000</v>
      </c>
      <c r="AE1095" s="49"/>
      <c r="AF1095" s="43">
        <v>12000</v>
      </c>
      <c r="AG1095" s="43">
        <v>12000</v>
      </c>
      <c r="AH1095" s="43">
        <v>0</v>
      </c>
      <c r="AI1095" s="43">
        <v>12000</v>
      </c>
      <c r="AJ1095" s="49"/>
      <c r="AK1095" s="45">
        <v>21000</v>
      </c>
      <c r="AL1095" s="45">
        <v>21000</v>
      </c>
      <c r="AM1095" s="45">
        <v>0</v>
      </c>
      <c r="AN1095" s="45">
        <v>21000</v>
      </c>
      <c r="AO1095" s="49"/>
      <c r="AP1095" s="28">
        <v>14000</v>
      </c>
      <c r="AQ1095" s="28">
        <v>7000</v>
      </c>
      <c r="AR1095" s="28" t="s">
        <v>4422</v>
      </c>
      <c r="AS1095" s="49"/>
      <c r="AT1095" s="31">
        <v>0</v>
      </c>
      <c r="AU1095" s="31">
        <v>0</v>
      </c>
      <c r="AV1095" s="60">
        <v>0</v>
      </c>
    </row>
    <row r="1096" spans="1:48" x14ac:dyDescent="0.35">
      <c r="A1096" s="32" t="s">
        <v>5690</v>
      </c>
      <c r="B1096" s="28">
        <v>1075</v>
      </c>
      <c r="C1096" s="66">
        <v>2985</v>
      </c>
      <c r="D1096" s="28">
        <v>2985</v>
      </c>
      <c r="E1096" s="28" t="s">
        <v>1398</v>
      </c>
      <c r="F1096" s="28" t="s">
        <v>16</v>
      </c>
      <c r="G1096" s="28" t="s">
        <v>16</v>
      </c>
      <c r="H1096" s="28" t="s">
        <v>1893</v>
      </c>
      <c r="I1096" s="30"/>
      <c r="J1096" s="28" t="s">
        <v>2559</v>
      </c>
      <c r="K1096" s="28" t="s">
        <v>2761</v>
      </c>
      <c r="L1096" s="28"/>
      <c r="M1096" s="28"/>
      <c r="N1096" s="31"/>
      <c r="O1096" s="31" t="s">
        <v>2941</v>
      </c>
      <c r="P1096" s="28">
        <v>9140241944</v>
      </c>
      <c r="Q1096" s="28" t="s">
        <v>2764</v>
      </c>
      <c r="R1096" s="28" t="s">
        <v>38</v>
      </c>
      <c r="S1096" s="49"/>
      <c r="T1096" s="28">
        <v>35</v>
      </c>
      <c r="U1096" s="49"/>
      <c r="V1096" s="47">
        <v>35000</v>
      </c>
      <c r="W1096" s="47">
        <v>18200</v>
      </c>
      <c r="X1096" s="47">
        <v>10300</v>
      </c>
      <c r="Y1096" s="47">
        <v>7900</v>
      </c>
      <c r="Z1096" s="49"/>
      <c r="AA1096" s="41">
        <v>4000</v>
      </c>
      <c r="AB1096" s="41">
        <v>0</v>
      </c>
      <c r="AC1096" s="41">
        <v>0</v>
      </c>
      <c r="AD1096" s="41">
        <v>0</v>
      </c>
      <c r="AE1096" s="49"/>
      <c r="AF1096" s="43">
        <v>12000</v>
      </c>
      <c r="AG1096" s="43">
        <v>3000</v>
      </c>
      <c r="AH1096" s="43">
        <v>4900</v>
      </c>
      <c r="AI1096" s="43">
        <v>-1900</v>
      </c>
      <c r="AJ1096" s="49"/>
      <c r="AK1096" s="45">
        <v>19000</v>
      </c>
      <c r="AL1096" s="45">
        <v>15200</v>
      </c>
      <c r="AM1096" s="45">
        <v>5400</v>
      </c>
      <c r="AN1096" s="45">
        <v>9800</v>
      </c>
      <c r="AO1096" s="49"/>
      <c r="AP1096" s="28">
        <v>14000</v>
      </c>
      <c r="AQ1096" s="28">
        <v>5000</v>
      </c>
      <c r="AR1096" s="28" t="s">
        <v>4422</v>
      </c>
      <c r="AS1096" s="49"/>
      <c r="AT1096" s="31">
        <v>56.593406593406591</v>
      </c>
      <c r="AU1096" s="31">
        <v>35.526315789473685</v>
      </c>
      <c r="AV1096" s="60">
        <v>44663</v>
      </c>
    </row>
    <row r="1097" spans="1:48" x14ac:dyDescent="0.35">
      <c r="A1097" s="32" t="s">
        <v>5689</v>
      </c>
      <c r="B1097" s="28">
        <v>1076</v>
      </c>
      <c r="C1097" s="66">
        <v>3408</v>
      </c>
      <c r="D1097" s="28">
        <v>3408</v>
      </c>
      <c r="E1097" s="28" t="s">
        <v>1399</v>
      </c>
      <c r="F1097" s="28" t="s">
        <v>16</v>
      </c>
      <c r="G1097" s="28" t="s">
        <v>1889</v>
      </c>
      <c r="H1097" s="28" t="s">
        <v>1893</v>
      </c>
      <c r="I1097" s="30"/>
      <c r="J1097" s="28" t="s">
        <v>2342</v>
      </c>
      <c r="K1097" s="28" t="s">
        <v>2761</v>
      </c>
      <c r="L1097" s="28"/>
      <c r="M1097" s="28"/>
      <c r="N1097" s="31">
        <v>348945573021</v>
      </c>
      <c r="O1097" s="31" t="s">
        <v>5474</v>
      </c>
      <c r="P1097" s="28">
        <v>9618252975</v>
      </c>
      <c r="Q1097" s="28" t="s">
        <v>2764</v>
      </c>
      <c r="R1097" s="28" t="s">
        <v>56</v>
      </c>
      <c r="S1097" s="49"/>
      <c r="T1097" s="28" t="s">
        <v>2937</v>
      </c>
      <c r="U1097" s="49"/>
      <c r="V1097" s="47">
        <v>40500</v>
      </c>
      <c r="W1097" s="47">
        <v>40500</v>
      </c>
      <c r="X1097" s="47">
        <v>8000</v>
      </c>
      <c r="Y1097" s="47">
        <v>32500</v>
      </c>
      <c r="Z1097" s="49"/>
      <c r="AA1097" s="41">
        <v>6500</v>
      </c>
      <c r="AB1097" s="41">
        <v>6500</v>
      </c>
      <c r="AC1097" s="41">
        <v>2000</v>
      </c>
      <c r="AD1097" s="41">
        <v>4500</v>
      </c>
      <c r="AE1097" s="49"/>
      <c r="AF1097" s="43">
        <v>12000</v>
      </c>
      <c r="AG1097" s="43">
        <v>12000</v>
      </c>
      <c r="AH1097" s="43">
        <v>6000</v>
      </c>
      <c r="AI1097" s="43">
        <v>6000</v>
      </c>
      <c r="AJ1097" s="49"/>
      <c r="AK1097" s="45">
        <v>22000</v>
      </c>
      <c r="AL1097" s="45">
        <v>22000</v>
      </c>
      <c r="AM1097" s="45">
        <v>0</v>
      </c>
      <c r="AN1097" s="45">
        <v>22000</v>
      </c>
      <c r="AO1097" s="49"/>
      <c r="AP1097" s="28">
        <v>14000</v>
      </c>
      <c r="AQ1097" s="28">
        <v>8000</v>
      </c>
      <c r="AR1097" s="28" t="s">
        <v>4422</v>
      </c>
      <c r="AS1097" s="49"/>
      <c r="AT1097" s="31">
        <v>19.753086419753085</v>
      </c>
      <c r="AU1097" s="31">
        <v>0</v>
      </c>
      <c r="AV1097" s="60">
        <v>44667</v>
      </c>
    </row>
    <row r="1098" spans="1:48" x14ac:dyDescent="0.35">
      <c r="A1098" s="32" t="s">
        <v>5690</v>
      </c>
      <c r="B1098" s="28">
        <v>1077</v>
      </c>
      <c r="C1098" s="28">
        <v>2986</v>
      </c>
      <c r="D1098" s="28">
        <v>2986</v>
      </c>
      <c r="E1098" s="35" t="s">
        <v>1400</v>
      </c>
      <c r="F1098" s="35" t="s">
        <v>16</v>
      </c>
      <c r="G1098" s="28" t="s">
        <v>16</v>
      </c>
      <c r="H1098" s="35" t="s">
        <v>1893</v>
      </c>
      <c r="I1098" s="38"/>
      <c r="J1098" s="35" t="s">
        <v>2342</v>
      </c>
      <c r="K1098" s="35" t="s">
        <v>2760</v>
      </c>
      <c r="L1098" s="35"/>
      <c r="M1098" s="35"/>
      <c r="N1098" s="37"/>
      <c r="O1098" s="37" t="s">
        <v>2941</v>
      </c>
      <c r="P1098" s="35">
        <v>9963919308</v>
      </c>
      <c r="Q1098" s="35" t="s">
        <v>2762</v>
      </c>
      <c r="R1098" s="35" t="s">
        <v>52</v>
      </c>
      <c r="S1098" s="49"/>
      <c r="T1098" s="35" t="s">
        <v>2937</v>
      </c>
      <c r="U1098" s="49"/>
      <c r="V1098" s="47">
        <v>30500</v>
      </c>
      <c r="W1098" s="47">
        <v>30500</v>
      </c>
      <c r="X1098" s="47">
        <v>0</v>
      </c>
      <c r="Y1098" s="47">
        <v>30500</v>
      </c>
      <c r="Z1098" s="49"/>
      <c r="AA1098" s="41">
        <v>4500</v>
      </c>
      <c r="AB1098" s="41">
        <v>4500</v>
      </c>
      <c r="AC1098" s="41">
        <v>0</v>
      </c>
      <c r="AD1098" s="41">
        <v>4500</v>
      </c>
      <c r="AE1098" s="49"/>
      <c r="AF1098" s="43">
        <v>12000</v>
      </c>
      <c r="AG1098" s="43">
        <v>12000</v>
      </c>
      <c r="AH1098" s="43">
        <v>0</v>
      </c>
      <c r="AI1098" s="43">
        <v>12000</v>
      </c>
      <c r="AJ1098" s="49"/>
      <c r="AK1098" s="45">
        <v>14000</v>
      </c>
      <c r="AL1098" s="45">
        <v>14000</v>
      </c>
      <c r="AM1098" s="45">
        <v>0</v>
      </c>
      <c r="AN1098" s="45">
        <v>14000</v>
      </c>
      <c r="AO1098" s="49"/>
      <c r="AP1098" s="35">
        <v>14000</v>
      </c>
      <c r="AQ1098" s="35" t="s">
        <v>4422</v>
      </c>
      <c r="AR1098" s="35" t="s">
        <v>4422</v>
      </c>
      <c r="AS1098" s="49"/>
      <c r="AT1098" s="37">
        <v>0</v>
      </c>
      <c r="AU1098" s="37">
        <v>0</v>
      </c>
      <c r="AV1098" s="60">
        <v>0</v>
      </c>
    </row>
    <row r="1099" spans="1:48" x14ac:dyDescent="0.35">
      <c r="A1099" s="32" t="s">
        <v>5690</v>
      </c>
      <c r="B1099" s="28">
        <v>1078</v>
      </c>
      <c r="C1099" s="28">
        <v>3110</v>
      </c>
      <c r="D1099" s="28">
        <v>3110</v>
      </c>
      <c r="E1099" s="35" t="s">
        <v>1401</v>
      </c>
      <c r="F1099" s="35" t="s">
        <v>16</v>
      </c>
      <c r="G1099" s="28" t="s">
        <v>16</v>
      </c>
      <c r="H1099" s="35" t="s">
        <v>1893</v>
      </c>
      <c r="I1099" s="38"/>
      <c r="J1099" s="35" t="s">
        <v>2560</v>
      </c>
      <c r="K1099" s="35" t="s">
        <v>2872</v>
      </c>
      <c r="L1099" s="35"/>
      <c r="M1099" s="35"/>
      <c r="N1099" s="37"/>
      <c r="O1099" s="37" t="s">
        <v>2941</v>
      </c>
      <c r="P1099" s="35">
        <v>8008040092</v>
      </c>
      <c r="Q1099" s="35" t="s">
        <v>2764</v>
      </c>
      <c r="R1099" s="35" t="s">
        <v>108</v>
      </c>
      <c r="S1099" s="49"/>
      <c r="T1099" s="35" t="s">
        <v>2937</v>
      </c>
      <c r="U1099" s="49"/>
      <c r="V1099" s="47">
        <v>33000</v>
      </c>
      <c r="W1099" s="47">
        <v>33000</v>
      </c>
      <c r="X1099" s="47">
        <v>2500</v>
      </c>
      <c r="Y1099" s="47">
        <v>30500</v>
      </c>
      <c r="Z1099" s="49"/>
      <c r="AA1099" s="41">
        <v>0</v>
      </c>
      <c r="AB1099" s="41">
        <v>0</v>
      </c>
      <c r="AC1099" s="41">
        <v>1000</v>
      </c>
      <c r="AD1099" s="41">
        <v>-1000</v>
      </c>
      <c r="AE1099" s="49"/>
      <c r="AF1099" s="43">
        <v>12000</v>
      </c>
      <c r="AG1099" s="43">
        <v>12000</v>
      </c>
      <c r="AH1099" s="43">
        <v>1500</v>
      </c>
      <c r="AI1099" s="43">
        <v>10500</v>
      </c>
      <c r="AJ1099" s="49"/>
      <c r="AK1099" s="45">
        <v>21000</v>
      </c>
      <c r="AL1099" s="45">
        <v>21000</v>
      </c>
      <c r="AM1099" s="45">
        <v>0</v>
      </c>
      <c r="AN1099" s="45">
        <v>21000</v>
      </c>
      <c r="AO1099" s="49"/>
      <c r="AP1099" s="35">
        <v>14000</v>
      </c>
      <c r="AQ1099" s="35">
        <v>7000</v>
      </c>
      <c r="AR1099" s="35" t="s">
        <v>4422</v>
      </c>
      <c r="AS1099" s="49"/>
      <c r="AT1099" s="37">
        <v>7.5757575757575761</v>
      </c>
      <c r="AU1099" s="37">
        <v>0</v>
      </c>
      <c r="AV1099" s="60">
        <v>44348</v>
      </c>
    </row>
    <row r="1100" spans="1:48" x14ac:dyDescent="0.35">
      <c r="A1100" s="32" t="s">
        <v>5689</v>
      </c>
      <c r="B1100" s="28">
        <v>1079</v>
      </c>
      <c r="C1100" s="66">
        <v>2988</v>
      </c>
      <c r="D1100" s="28">
        <v>2988</v>
      </c>
      <c r="E1100" s="28" t="s">
        <v>1402</v>
      </c>
      <c r="F1100" s="28" t="s">
        <v>16</v>
      </c>
      <c r="G1100" s="28" t="s">
        <v>16</v>
      </c>
      <c r="H1100" s="28" t="s">
        <v>1893</v>
      </c>
      <c r="I1100" s="30"/>
      <c r="J1100" s="28" t="s">
        <v>1909</v>
      </c>
      <c r="K1100" s="28" t="s">
        <v>2761</v>
      </c>
      <c r="L1100" s="28"/>
      <c r="M1100" s="28"/>
      <c r="N1100" s="31">
        <v>611937969728</v>
      </c>
      <c r="O1100" s="31" t="s">
        <v>5475</v>
      </c>
      <c r="P1100" s="28">
        <v>9182139849</v>
      </c>
      <c r="Q1100" s="28" t="s">
        <v>2762</v>
      </c>
      <c r="R1100" s="28" t="s">
        <v>97</v>
      </c>
      <c r="S1100" s="49"/>
      <c r="T1100" s="28">
        <v>146</v>
      </c>
      <c r="U1100" s="49"/>
      <c r="V1100" s="47">
        <v>26000</v>
      </c>
      <c r="W1100" s="47">
        <v>14500</v>
      </c>
      <c r="X1100" s="47">
        <v>14500</v>
      </c>
      <c r="Y1100" s="47">
        <v>0</v>
      </c>
      <c r="Z1100" s="49"/>
      <c r="AA1100" s="41">
        <v>0</v>
      </c>
      <c r="AB1100" s="41">
        <v>0</v>
      </c>
      <c r="AC1100" s="41">
        <v>0</v>
      </c>
      <c r="AD1100" s="41">
        <v>0</v>
      </c>
      <c r="AE1100" s="49"/>
      <c r="AF1100" s="43">
        <v>12000</v>
      </c>
      <c r="AG1100" s="43">
        <v>3500</v>
      </c>
      <c r="AH1100" s="43">
        <v>3500</v>
      </c>
      <c r="AI1100" s="43">
        <v>0</v>
      </c>
      <c r="AJ1100" s="49"/>
      <c r="AK1100" s="45">
        <v>14000</v>
      </c>
      <c r="AL1100" s="45">
        <v>11000</v>
      </c>
      <c r="AM1100" s="45">
        <v>11000</v>
      </c>
      <c r="AN1100" s="45">
        <v>0</v>
      </c>
      <c r="AO1100" s="49"/>
      <c r="AP1100" s="28">
        <v>14000</v>
      </c>
      <c r="AQ1100" s="28" t="s">
        <v>4422</v>
      </c>
      <c r="AR1100" s="28" t="s">
        <v>4422</v>
      </c>
      <c r="AS1100" s="49"/>
      <c r="AT1100" s="31">
        <v>100</v>
      </c>
      <c r="AU1100" s="31">
        <v>100</v>
      </c>
      <c r="AV1100" s="60">
        <v>44645</v>
      </c>
    </row>
    <row r="1101" spans="1:48" x14ac:dyDescent="0.35">
      <c r="A1101" s="32" t="s">
        <v>5689</v>
      </c>
      <c r="B1101" s="28">
        <v>1080</v>
      </c>
      <c r="C1101" s="66">
        <v>3031</v>
      </c>
      <c r="D1101" s="28">
        <v>3031</v>
      </c>
      <c r="E1101" s="28" t="s">
        <v>1403</v>
      </c>
      <c r="F1101" s="28" t="s">
        <v>16</v>
      </c>
      <c r="G1101" s="28" t="s">
        <v>17</v>
      </c>
      <c r="H1101" s="28" t="s">
        <v>1893</v>
      </c>
      <c r="I1101" s="30"/>
      <c r="J1101" s="28" t="s">
        <v>2316</v>
      </c>
      <c r="K1101" s="28" t="s">
        <v>2761</v>
      </c>
      <c r="L1101" s="28"/>
      <c r="M1101" s="28"/>
      <c r="N1101" s="31">
        <v>795569479419</v>
      </c>
      <c r="O1101" s="31" t="s">
        <v>5476</v>
      </c>
      <c r="P1101" s="28">
        <v>9666064979</v>
      </c>
      <c r="Q1101" s="28" t="s">
        <v>2764</v>
      </c>
      <c r="R1101" s="28" t="s">
        <v>61</v>
      </c>
      <c r="S1101" s="49"/>
      <c r="T1101" s="28">
        <v>394</v>
      </c>
      <c r="U1101" s="49"/>
      <c r="V1101" s="47">
        <v>36000</v>
      </c>
      <c r="W1101" s="47">
        <v>26000</v>
      </c>
      <c r="X1101" s="47">
        <v>26000</v>
      </c>
      <c r="Y1101" s="47">
        <v>0</v>
      </c>
      <c r="Z1101" s="49"/>
      <c r="AA1101" s="41">
        <v>3000</v>
      </c>
      <c r="AB1101" s="41">
        <v>3000</v>
      </c>
      <c r="AC1101" s="41">
        <v>3000</v>
      </c>
      <c r="AD1101" s="41">
        <v>0</v>
      </c>
      <c r="AE1101" s="49"/>
      <c r="AF1101" s="43">
        <v>12000</v>
      </c>
      <c r="AG1101" s="43">
        <v>5000</v>
      </c>
      <c r="AH1101" s="43">
        <v>8000</v>
      </c>
      <c r="AI1101" s="43">
        <v>-3000</v>
      </c>
      <c r="AJ1101" s="49"/>
      <c r="AK1101" s="45">
        <v>21000</v>
      </c>
      <c r="AL1101" s="45">
        <v>18000</v>
      </c>
      <c r="AM1101" s="45">
        <v>15000</v>
      </c>
      <c r="AN1101" s="45">
        <v>3000</v>
      </c>
      <c r="AO1101" s="49"/>
      <c r="AP1101" s="28">
        <v>14000</v>
      </c>
      <c r="AQ1101" s="28">
        <v>7000</v>
      </c>
      <c r="AR1101" s="28" t="s">
        <v>4422</v>
      </c>
      <c r="AS1101" s="49"/>
      <c r="AT1101" s="31">
        <v>100</v>
      </c>
      <c r="AU1101" s="31">
        <v>83.333333333333343</v>
      </c>
      <c r="AV1101" s="60">
        <v>44663</v>
      </c>
    </row>
    <row r="1102" spans="1:48" x14ac:dyDescent="0.35">
      <c r="A1102" s="32" t="s">
        <v>5690</v>
      </c>
      <c r="B1102" s="28">
        <v>1081</v>
      </c>
      <c r="C1102" s="28">
        <v>3154</v>
      </c>
      <c r="D1102" s="28">
        <v>3154</v>
      </c>
      <c r="E1102" s="35" t="s">
        <v>1404</v>
      </c>
      <c r="F1102" s="35" t="s">
        <v>16</v>
      </c>
      <c r="G1102" s="28" t="s">
        <v>17</v>
      </c>
      <c r="H1102" s="35" t="s">
        <v>1893</v>
      </c>
      <c r="I1102" s="38"/>
      <c r="J1102" s="35" t="s">
        <v>2389</v>
      </c>
      <c r="K1102" s="35" t="s">
        <v>2872</v>
      </c>
      <c r="L1102" s="35"/>
      <c r="M1102" s="35"/>
      <c r="N1102" s="37"/>
      <c r="O1102" s="37" t="s">
        <v>2941</v>
      </c>
      <c r="P1102" s="35">
        <v>6301154612</v>
      </c>
      <c r="Q1102" s="35" t="s">
        <v>2764</v>
      </c>
      <c r="R1102" s="35" t="s">
        <v>61</v>
      </c>
      <c r="S1102" s="49"/>
      <c r="T1102" s="35" t="s">
        <v>2937</v>
      </c>
      <c r="U1102" s="49"/>
      <c r="V1102" s="47">
        <v>42500</v>
      </c>
      <c r="W1102" s="47">
        <v>42500</v>
      </c>
      <c r="X1102" s="47">
        <v>9500</v>
      </c>
      <c r="Y1102" s="47">
        <v>33000</v>
      </c>
      <c r="Z1102" s="49"/>
      <c r="AA1102" s="41">
        <v>9500</v>
      </c>
      <c r="AB1102" s="41">
        <v>9500</v>
      </c>
      <c r="AC1102" s="41">
        <v>9500</v>
      </c>
      <c r="AD1102" s="41">
        <v>0</v>
      </c>
      <c r="AE1102" s="49"/>
      <c r="AF1102" s="43">
        <v>12000</v>
      </c>
      <c r="AG1102" s="43">
        <v>12000</v>
      </c>
      <c r="AH1102" s="43">
        <v>0</v>
      </c>
      <c r="AI1102" s="43">
        <v>12000</v>
      </c>
      <c r="AJ1102" s="49"/>
      <c r="AK1102" s="45">
        <v>21000</v>
      </c>
      <c r="AL1102" s="45">
        <v>21000</v>
      </c>
      <c r="AM1102" s="45">
        <v>0</v>
      </c>
      <c r="AN1102" s="45">
        <v>21000</v>
      </c>
      <c r="AO1102" s="49"/>
      <c r="AP1102" s="35">
        <v>14000</v>
      </c>
      <c r="AQ1102" s="35">
        <v>7000</v>
      </c>
      <c r="AR1102" s="35" t="s">
        <v>4422</v>
      </c>
      <c r="AS1102" s="49"/>
      <c r="AT1102" s="37">
        <v>22.352941176470591</v>
      </c>
      <c r="AU1102" s="37">
        <v>0</v>
      </c>
      <c r="AV1102" s="60">
        <v>44348</v>
      </c>
    </row>
    <row r="1103" spans="1:48" x14ac:dyDescent="0.35">
      <c r="A1103" s="32" t="s">
        <v>5690</v>
      </c>
      <c r="B1103" s="28">
        <v>1082</v>
      </c>
      <c r="C1103" s="28">
        <v>3067</v>
      </c>
      <c r="D1103" s="28">
        <v>3067</v>
      </c>
      <c r="E1103" s="35" t="s">
        <v>1405</v>
      </c>
      <c r="F1103" s="35" t="s">
        <v>16</v>
      </c>
      <c r="G1103" s="28" t="s">
        <v>1889</v>
      </c>
      <c r="H1103" s="35" t="s">
        <v>1893</v>
      </c>
      <c r="I1103" s="38"/>
      <c r="J1103" s="35" t="s">
        <v>2561</v>
      </c>
      <c r="K1103" s="35" t="s">
        <v>2872</v>
      </c>
      <c r="L1103" s="35"/>
      <c r="M1103" s="35"/>
      <c r="N1103" s="37"/>
      <c r="O1103" s="37" t="s">
        <v>2941</v>
      </c>
      <c r="P1103" s="35">
        <v>9640326651</v>
      </c>
      <c r="Q1103" s="35" t="s">
        <v>2762</v>
      </c>
      <c r="R1103" s="35" t="s">
        <v>90</v>
      </c>
      <c r="S1103" s="49"/>
      <c r="T1103" s="35" t="s">
        <v>2937</v>
      </c>
      <c r="U1103" s="49"/>
      <c r="V1103" s="47">
        <v>26000</v>
      </c>
      <c r="W1103" s="47">
        <v>26000</v>
      </c>
      <c r="X1103" s="47">
        <v>1000</v>
      </c>
      <c r="Y1103" s="47">
        <v>25000</v>
      </c>
      <c r="Z1103" s="49"/>
      <c r="AA1103" s="41">
        <v>0</v>
      </c>
      <c r="AB1103" s="41">
        <v>0</v>
      </c>
      <c r="AC1103" s="41">
        <v>1000</v>
      </c>
      <c r="AD1103" s="41">
        <v>-1000</v>
      </c>
      <c r="AE1103" s="49"/>
      <c r="AF1103" s="43">
        <v>12000</v>
      </c>
      <c r="AG1103" s="43">
        <v>12000</v>
      </c>
      <c r="AH1103" s="43">
        <v>0</v>
      </c>
      <c r="AI1103" s="43">
        <v>12000</v>
      </c>
      <c r="AJ1103" s="49"/>
      <c r="AK1103" s="45">
        <v>14000</v>
      </c>
      <c r="AL1103" s="45">
        <v>14000</v>
      </c>
      <c r="AM1103" s="45">
        <v>0</v>
      </c>
      <c r="AN1103" s="45">
        <v>14000</v>
      </c>
      <c r="AO1103" s="49"/>
      <c r="AP1103" s="35">
        <v>14000</v>
      </c>
      <c r="AQ1103" s="35" t="s">
        <v>4422</v>
      </c>
      <c r="AR1103" s="35" t="s">
        <v>4422</v>
      </c>
      <c r="AS1103" s="49"/>
      <c r="AT1103" s="37">
        <v>3.8461538461538463</v>
      </c>
      <c r="AU1103" s="37">
        <v>0</v>
      </c>
      <c r="AV1103" s="60">
        <v>44348</v>
      </c>
    </row>
    <row r="1104" spans="1:48" x14ac:dyDescent="0.35">
      <c r="A1104" s="32" t="s">
        <v>5690</v>
      </c>
      <c r="B1104" s="28">
        <v>1083</v>
      </c>
      <c r="C1104" s="66">
        <v>3674</v>
      </c>
      <c r="D1104" s="28">
        <v>3674</v>
      </c>
      <c r="E1104" s="28" t="s">
        <v>1406</v>
      </c>
      <c r="F1104" s="28" t="s">
        <v>16</v>
      </c>
      <c r="G1104" s="28" t="s">
        <v>16</v>
      </c>
      <c r="H1104" s="28" t="s">
        <v>1893</v>
      </c>
      <c r="I1104" s="30"/>
      <c r="J1104" s="28" t="s">
        <v>2562</v>
      </c>
      <c r="K1104" s="28" t="s">
        <v>2761</v>
      </c>
      <c r="L1104" s="28"/>
      <c r="M1104" s="28"/>
      <c r="N1104" s="31"/>
      <c r="O1104" s="31" t="s">
        <v>2941</v>
      </c>
      <c r="P1104" s="28">
        <v>9959767991</v>
      </c>
      <c r="Q1104" s="28" t="s">
        <v>2762</v>
      </c>
      <c r="R1104" s="28" t="s">
        <v>87</v>
      </c>
      <c r="S1104" s="49"/>
      <c r="T1104" s="28">
        <v>3</v>
      </c>
      <c r="U1104" s="49"/>
      <c r="V1104" s="47">
        <v>26000</v>
      </c>
      <c r="W1104" s="47">
        <v>14000</v>
      </c>
      <c r="X1104" s="47">
        <v>0</v>
      </c>
      <c r="Y1104" s="47">
        <v>14000</v>
      </c>
      <c r="Z1104" s="49"/>
      <c r="AA1104" s="41">
        <v>0</v>
      </c>
      <c r="AB1104" s="41">
        <v>0</v>
      </c>
      <c r="AC1104" s="41">
        <v>0</v>
      </c>
      <c r="AD1104" s="41">
        <v>0</v>
      </c>
      <c r="AE1104" s="49"/>
      <c r="AF1104" s="43">
        <v>12000</v>
      </c>
      <c r="AG1104" s="43">
        <v>4000</v>
      </c>
      <c r="AH1104" s="43">
        <v>0</v>
      </c>
      <c r="AI1104" s="43">
        <v>4000</v>
      </c>
      <c r="AJ1104" s="49"/>
      <c r="AK1104" s="45">
        <v>14000</v>
      </c>
      <c r="AL1104" s="45">
        <v>10000</v>
      </c>
      <c r="AM1104" s="45">
        <v>0</v>
      </c>
      <c r="AN1104" s="45">
        <v>10000</v>
      </c>
      <c r="AO1104" s="49"/>
      <c r="AP1104" s="28">
        <v>14000</v>
      </c>
      <c r="AQ1104" s="28" t="s">
        <v>4422</v>
      </c>
      <c r="AR1104" s="28" t="s">
        <v>4422</v>
      </c>
      <c r="AS1104" s="49"/>
      <c r="AT1104" s="31">
        <v>0</v>
      </c>
      <c r="AU1104" s="31">
        <v>0</v>
      </c>
      <c r="AV1104" s="60">
        <v>0</v>
      </c>
    </row>
    <row r="1105" spans="1:48" x14ac:dyDescent="0.35">
      <c r="A1105" s="32" t="s">
        <v>5690</v>
      </c>
      <c r="B1105" s="28">
        <v>1084</v>
      </c>
      <c r="C1105" s="28">
        <v>3032</v>
      </c>
      <c r="D1105" s="28">
        <v>3032</v>
      </c>
      <c r="E1105" s="35" t="s">
        <v>1407</v>
      </c>
      <c r="F1105" s="35" t="s">
        <v>16</v>
      </c>
      <c r="G1105" s="28" t="s">
        <v>17</v>
      </c>
      <c r="H1105" s="35" t="s">
        <v>1893</v>
      </c>
      <c r="I1105" s="38"/>
      <c r="J1105" s="35" t="s">
        <v>2563</v>
      </c>
      <c r="K1105" s="35" t="s">
        <v>2872</v>
      </c>
      <c r="L1105" s="35"/>
      <c r="M1105" s="35"/>
      <c r="N1105" s="37"/>
      <c r="O1105" s="37" t="s">
        <v>2941</v>
      </c>
      <c r="P1105" s="35">
        <v>9948741663</v>
      </c>
      <c r="Q1105" s="35" t="s">
        <v>2762</v>
      </c>
      <c r="R1105" s="35" t="s">
        <v>45</v>
      </c>
      <c r="S1105" s="49"/>
      <c r="T1105" s="35" t="s">
        <v>2937</v>
      </c>
      <c r="U1105" s="49"/>
      <c r="V1105" s="47">
        <v>26000</v>
      </c>
      <c r="W1105" s="47">
        <v>26000</v>
      </c>
      <c r="X1105" s="47">
        <v>1000</v>
      </c>
      <c r="Y1105" s="47">
        <v>25000</v>
      </c>
      <c r="Z1105" s="49"/>
      <c r="AA1105" s="41">
        <v>0</v>
      </c>
      <c r="AB1105" s="41">
        <v>0</v>
      </c>
      <c r="AC1105" s="41">
        <v>1000</v>
      </c>
      <c r="AD1105" s="41">
        <v>-1000</v>
      </c>
      <c r="AE1105" s="49"/>
      <c r="AF1105" s="43">
        <v>12000</v>
      </c>
      <c r="AG1105" s="43">
        <v>12000</v>
      </c>
      <c r="AH1105" s="43">
        <v>0</v>
      </c>
      <c r="AI1105" s="43">
        <v>12000</v>
      </c>
      <c r="AJ1105" s="49"/>
      <c r="AK1105" s="45">
        <v>14000</v>
      </c>
      <c r="AL1105" s="45">
        <v>14000</v>
      </c>
      <c r="AM1105" s="45">
        <v>0</v>
      </c>
      <c r="AN1105" s="45">
        <v>14000</v>
      </c>
      <c r="AO1105" s="49"/>
      <c r="AP1105" s="35">
        <v>14000</v>
      </c>
      <c r="AQ1105" s="35" t="s">
        <v>4422</v>
      </c>
      <c r="AR1105" s="35" t="s">
        <v>4422</v>
      </c>
      <c r="AS1105" s="49"/>
      <c r="AT1105" s="37">
        <v>3.8461538461538463</v>
      </c>
      <c r="AU1105" s="37">
        <v>0</v>
      </c>
      <c r="AV1105" s="60">
        <v>44348</v>
      </c>
    </row>
    <row r="1106" spans="1:48" x14ac:dyDescent="0.35">
      <c r="A1106" s="32" t="s">
        <v>5690</v>
      </c>
      <c r="B1106" s="28">
        <v>1085</v>
      </c>
      <c r="C1106" s="66">
        <v>3068</v>
      </c>
      <c r="D1106" s="28">
        <v>3068</v>
      </c>
      <c r="E1106" s="28" t="s">
        <v>1408</v>
      </c>
      <c r="F1106" s="28" t="s">
        <v>16</v>
      </c>
      <c r="G1106" s="28" t="s">
        <v>1889</v>
      </c>
      <c r="H1106" s="28" t="s">
        <v>1893</v>
      </c>
      <c r="I1106" s="30"/>
      <c r="J1106" s="28" t="s">
        <v>2393</v>
      </c>
      <c r="K1106" s="28" t="s">
        <v>2761</v>
      </c>
      <c r="L1106" s="28"/>
      <c r="M1106" s="28"/>
      <c r="N1106" s="31">
        <v>581607468345</v>
      </c>
      <c r="O1106" s="31" t="s">
        <v>4535</v>
      </c>
      <c r="P1106" s="28">
        <v>9848675081</v>
      </c>
      <c r="Q1106" s="28" t="s">
        <v>2762</v>
      </c>
      <c r="R1106" s="28" t="s">
        <v>87</v>
      </c>
      <c r="S1106" s="49"/>
      <c r="T1106" s="28" t="s">
        <v>2937</v>
      </c>
      <c r="U1106" s="49"/>
      <c r="V1106" s="47">
        <v>34500</v>
      </c>
      <c r="W1106" s="47">
        <v>34500</v>
      </c>
      <c r="X1106" s="47">
        <v>0</v>
      </c>
      <c r="Y1106" s="47">
        <v>34500</v>
      </c>
      <c r="Z1106" s="49"/>
      <c r="AA1106" s="41">
        <v>8500</v>
      </c>
      <c r="AB1106" s="41">
        <v>8500</v>
      </c>
      <c r="AC1106" s="41">
        <v>0</v>
      </c>
      <c r="AD1106" s="41">
        <v>8500</v>
      </c>
      <c r="AE1106" s="49"/>
      <c r="AF1106" s="43">
        <v>12000</v>
      </c>
      <c r="AG1106" s="43">
        <v>12000</v>
      </c>
      <c r="AH1106" s="43">
        <v>0</v>
      </c>
      <c r="AI1106" s="43">
        <v>12000</v>
      </c>
      <c r="AJ1106" s="49"/>
      <c r="AK1106" s="45">
        <v>14000</v>
      </c>
      <c r="AL1106" s="45">
        <v>14000</v>
      </c>
      <c r="AM1106" s="45">
        <v>0</v>
      </c>
      <c r="AN1106" s="45">
        <v>14000</v>
      </c>
      <c r="AO1106" s="49"/>
      <c r="AP1106" s="28">
        <v>14000</v>
      </c>
      <c r="AQ1106" s="28" t="s">
        <v>4422</v>
      </c>
      <c r="AR1106" s="28" t="s">
        <v>4422</v>
      </c>
      <c r="AS1106" s="49"/>
      <c r="AT1106" s="31">
        <v>0</v>
      </c>
      <c r="AU1106" s="31">
        <v>0</v>
      </c>
      <c r="AV1106" s="60">
        <v>0</v>
      </c>
    </row>
    <row r="1107" spans="1:48" x14ac:dyDescent="0.35">
      <c r="A1107" s="32" t="s">
        <v>5689</v>
      </c>
      <c r="B1107" s="28">
        <v>1086</v>
      </c>
      <c r="C1107" s="66">
        <v>3624</v>
      </c>
      <c r="D1107" s="28">
        <v>3624</v>
      </c>
      <c r="E1107" s="28" t="s">
        <v>1409</v>
      </c>
      <c r="F1107" s="28" t="s">
        <v>16</v>
      </c>
      <c r="G1107" s="28" t="s">
        <v>1889</v>
      </c>
      <c r="H1107" s="28" t="s">
        <v>1893</v>
      </c>
      <c r="I1107" s="30"/>
      <c r="J1107" s="28" t="s">
        <v>2436</v>
      </c>
      <c r="K1107" s="28" t="s">
        <v>2761</v>
      </c>
      <c r="L1107" s="28"/>
      <c r="M1107" s="28"/>
      <c r="N1107" s="31">
        <v>983685528292</v>
      </c>
      <c r="O1107" s="31" t="s">
        <v>5477</v>
      </c>
      <c r="P1107" s="28">
        <v>8019242627</v>
      </c>
      <c r="Q1107" s="28" t="s">
        <v>2764</v>
      </c>
      <c r="R1107" s="28" t="s">
        <v>91</v>
      </c>
      <c r="S1107" s="49"/>
      <c r="T1107" s="28" t="s">
        <v>2937</v>
      </c>
      <c r="U1107" s="49"/>
      <c r="V1107" s="47">
        <v>38000</v>
      </c>
      <c r="W1107" s="47">
        <v>38000</v>
      </c>
      <c r="X1107" s="47">
        <v>4000</v>
      </c>
      <c r="Y1107" s="47">
        <v>34000</v>
      </c>
      <c r="Z1107" s="49"/>
      <c r="AA1107" s="41">
        <v>4000</v>
      </c>
      <c r="AB1107" s="41">
        <v>4000</v>
      </c>
      <c r="AC1107" s="41">
        <v>4000</v>
      </c>
      <c r="AD1107" s="41">
        <v>0</v>
      </c>
      <c r="AE1107" s="49"/>
      <c r="AF1107" s="43">
        <v>12000</v>
      </c>
      <c r="AG1107" s="43">
        <v>12000</v>
      </c>
      <c r="AH1107" s="43">
        <v>0</v>
      </c>
      <c r="AI1107" s="43">
        <v>12000</v>
      </c>
      <c r="AJ1107" s="49"/>
      <c r="AK1107" s="45">
        <v>22000</v>
      </c>
      <c r="AL1107" s="45">
        <v>22000</v>
      </c>
      <c r="AM1107" s="45">
        <v>0</v>
      </c>
      <c r="AN1107" s="45">
        <v>22000</v>
      </c>
      <c r="AO1107" s="49"/>
      <c r="AP1107" s="28">
        <v>14000</v>
      </c>
      <c r="AQ1107" s="28">
        <v>8000</v>
      </c>
      <c r="AR1107" s="28" t="s">
        <v>4422</v>
      </c>
      <c r="AS1107" s="49"/>
      <c r="AT1107" s="31">
        <v>10.526315789473683</v>
      </c>
      <c r="AU1107" s="31">
        <v>0</v>
      </c>
      <c r="AV1107" s="60">
        <v>44615</v>
      </c>
    </row>
    <row r="1108" spans="1:48" x14ac:dyDescent="0.35">
      <c r="A1108" s="32" t="s">
        <v>5690</v>
      </c>
      <c r="B1108" s="28">
        <v>1087</v>
      </c>
      <c r="C1108" s="66">
        <v>3105</v>
      </c>
      <c r="D1108" s="28">
        <v>3105</v>
      </c>
      <c r="E1108" s="28" t="s">
        <v>1410</v>
      </c>
      <c r="F1108" s="28" t="s">
        <v>16</v>
      </c>
      <c r="G1108" s="28" t="s">
        <v>16</v>
      </c>
      <c r="H1108" s="28" t="s">
        <v>1893</v>
      </c>
      <c r="I1108" s="30"/>
      <c r="J1108" s="28" t="s">
        <v>2284</v>
      </c>
      <c r="K1108" s="28" t="s">
        <v>2761</v>
      </c>
      <c r="L1108" s="28"/>
      <c r="M1108" s="28"/>
      <c r="N1108" s="31">
        <v>946269872698</v>
      </c>
      <c r="O1108" s="31" t="s">
        <v>4536</v>
      </c>
      <c r="P1108" s="28">
        <v>7569440444</v>
      </c>
      <c r="Q1108" s="28" t="s">
        <v>2762</v>
      </c>
      <c r="R1108" s="28" t="s">
        <v>95</v>
      </c>
      <c r="S1108" s="49"/>
      <c r="T1108" s="28">
        <v>50</v>
      </c>
      <c r="U1108" s="49"/>
      <c r="V1108" s="47">
        <v>26000</v>
      </c>
      <c r="W1108" s="47">
        <v>14000</v>
      </c>
      <c r="X1108" s="47">
        <v>14000</v>
      </c>
      <c r="Y1108" s="47">
        <v>0</v>
      </c>
      <c r="Z1108" s="49"/>
      <c r="AA1108" s="41">
        <v>0</v>
      </c>
      <c r="AB1108" s="41">
        <v>0</v>
      </c>
      <c r="AC1108" s="41">
        <v>0</v>
      </c>
      <c r="AD1108" s="41">
        <v>0</v>
      </c>
      <c r="AE1108" s="49"/>
      <c r="AF1108" s="43">
        <v>12000</v>
      </c>
      <c r="AG1108" s="43">
        <v>4000</v>
      </c>
      <c r="AH1108" s="43">
        <v>4000</v>
      </c>
      <c r="AI1108" s="43">
        <v>0</v>
      </c>
      <c r="AJ1108" s="49"/>
      <c r="AK1108" s="45">
        <v>14000</v>
      </c>
      <c r="AL1108" s="45">
        <v>10000</v>
      </c>
      <c r="AM1108" s="45">
        <v>10000</v>
      </c>
      <c r="AN1108" s="45">
        <v>0</v>
      </c>
      <c r="AO1108" s="49"/>
      <c r="AP1108" s="28">
        <v>14000</v>
      </c>
      <c r="AQ1108" s="28" t="s">
        <v>4422</v>
      </c>
      <c r="AR1108" s="28" t="s">
        <v>4422</v>
      </c>
      <c r="AS1108" s="49"/>
      <c r="AT1108" s="31">
        <v>100</v>
      </c>
      <c r="AU1108" s="31">
        <v>100</v>
      </c>
      <c r="AV1108" s="60">
        <v>44614</v>
      </c>
    </row>
    <row r="1109" spans="1:48" x14ac:dyDescent="0.35">
      <c r="A1109" s="32" t="s">
        <v>5690</v>
      </c>
      <c r="B1109" s="28">
        <v>1088</v>
      </c>
      <c r="C1109" s="28">
        <v>2990</v>
      </c>
      <c r="D1109" s="28">
        <v>2990</v>
      </c>
      <c r="E1109" s="35" t="s">
        <v>1411</v>
      </c>
      <c r="F1109" s="35" t="s">
        <v>16</v>
      </c>
      <c r="G1109" s="28" t="s">
        <v>16</v>
      </c>
      <c r="H1109" s="35" t="s">
        <v>1893</v>
      </c>
      <c r="I1109" s="38"/>
      <c r="J1109" s="35" t="s">
        <v>1909</v>
      </c>
      <c r="K1109" s="35" t="s">
        <v>2872</v>
      </c>
      <c r="L1109" s="35"/>
      <c r="M1109" s="35"/>
      <c r="N1109" s="37"/>
      <c r="O1109" s="37" t="s">
        <v>2941</v>
      </c>
      <c r="P1109" s="35">
        <v>9849233852</v>
      </c>
      <c r="Q1109" s="35" t="s">
        <v>2764</v>
      </c>
      <c r="R1109" s="35" t="s">
        <v>88</v>
      </c>
      <c r="S1109" s="49"/>
      <c r="T1109" s="35" t="s">
        <v>2937</v>
      </c>
      <c r="U1109" s="49"/>
      <c r="V1109" s="47">
        <v>36500</v>
      </c>
      <c r="W1109" s="47">
        <v>36500</v>
      </c>
      <c r="X1109" s="47">
        <v>9000</v>
      </c>
      <c r="Y1109" s="47">
        <v>27500</v>
      </c>
      <c r="Z1109" s="49"/>
      <c r="AA1109" s="41">
        <v>3500</v>
      </c>
      <c r="AB1109" s="41">
        <v>3500</v>
      </c>
      <c r="AC1109" s="41">
        <v>9000</v>
      </c>
      <c r="AD1109" s="41">
        <v>-5500</v>
      </c>
      <c r="AE1109" s="49"/>
      <c r="AF1109" s="43">
        <v>12000</v>
      </c>
      <c r="AG1109" s="43">
        <v>12000</v>
      </c>
      <c r="AH1109" s="43">
        <v>0</v>
      </c>
      <c r="AI1109" s="43">
        <v>12000</v>
      </c>
      <c r="AJ1109" s="49"/>
      <c r="AK1109" s="45">
        <v>21000</v>
      </c>
      <c r="AL1109" s="45">
        <v>21000</v>
      </c>
      <c r="AM1109" s="45">
        <v>0</v>
      </c>
      <c r="AN1109" s="45">
        <v>21000</v>
      </c>
      <c r="AO1109" s="49"/>
      <c r="AP1109" s="35">
        <v>14000</v>
      </c>
      <c r="AQ1109" s="35">
        <v>7000</v>
      </c>
      <c r="AR1109" s="35" t="s">
        <v>4422</v>
      </c>
      <c r="AS1109" s="49"/>
      <c r="AT1109" s="37">
        <v>24.657534246575342</v>
      </c>
      <c r="AU1109" s="37">
        <v>0</v>
      </c>
      <c r="AV1109" s="60">
        <v>0</v>
      </c>
    </row>
    <row r="1110" spans="1:48" x14ac:dyDescent="0.35">
      <c r="A1110" s="32" t="s">
        <v>5689</v>
      </c>
      <c r="B1110" s="28">
        <v>1089</v>
      </c>
      <c r="C1110" s="66">
        <v>3201</v>
      </c>
      <c r="D1110" s="28">
        <v>3201</v>
      </c>
      <c r="E1110" s="28" t="s">
        <v>1412</v>
      </c>
      <c r="F1110" s="28" t="s">
        <v>16</v>
      </c>
      <c r="G1110" s="28" t="s">
        <v>1889</v>
      </c>
      <c r="H1110" s="28" t="s">
        <v>1893</v>
      </c>
      <c r="I1110" s="30"/>
      <c r="J1110" s="28" t="s">
        <v>2564</v>
      </c>
      <c r="K1110" s="28" t="s">
        <v>2761</v>
      </c>
      <c r="L1110" s="28"/>
      <c r="M1110" s="28"/>
      <c r="N1110" s="31">
        <v>755381002315</v>
      </c>
      <c r="O1110" s="31" t="s">
        <v>5478</v>
      </c>
      <c r="P1110" s="28">
        <v>9951943818</v>
      </c>
      <c r="Q1110" s="28" t="s">
        <v>2764</v>
      </c>
      <c r="R1110" s="28" t="s">
        <v>43</v>
      </c>
      <c r="S1110" s="49"/>
      <c r="T1110" s="28" t="s">
        <v>2937</v>
      </c>
      <c r="U1110" s="49"/>
      <c r="V1110" s="47">
        <v>34000</v>
      </c>
      <c r="W1110" s="47">
        <v>34000</v>
      </c>
      <c r="X1110" s="47">
        <v>4000</v>
      </c>
      <c r="Y1110" s="47">
        <v>30000</v>
      </c>
      <c r="Z1110" s="49"/>
      <c r="AA1110" s="41">
        <v>1000</v>
      </c>
      <c r="AB1110" s="41">
        <v>1000</v>
      </c>
      <c r="AC1110" s="41">
        <v>1000</v>
      </c>
      <c r="AD1110" s="41">
        <v>0</v>
      </c>
      <c r="AE1110" s="49"/>
      <c r="AF1110" s="43">
        <v>12000</v>
      </c>
      <c r="AG1110" s="43">
        <v>12000</v>
      </c>
      <c r="AH1110" s="43">
        <v>3000</v>
      </c>
      <c r="AI1110" s="43">
        <v>9000</v>
      </c>
      <c r="AJ1110" s="49"/>
      <c r="AK1110" s="45">
        <v>21000</v>
      </c>
      <c r="AL1110" s="45">
        <v>21000</v>
      </c>
      <c r="AM1110" s="45">
        <v>0</v>
      </c>
      <c r="AN1110" s="45">
        <v>21000</v>
      </c>
      <c r="AO1110" s="49"/>
      <c r="AP1110" s="28">
        <v>14000</v>
      </c>
      <c r="AQ1110" s="28">
        <v>7000</v>
      </c>
      <c r="AR1110" s="28" t="s">
        <v>4422</v>
      </c>
      <c r="AS1110" s="49"/>
      <c r="AT1110" s="31">
        <v>11.76470588235294</v>
      </c>
      <c r="AU1110" s="31">
        <v>0</v>
      </c>
      <c r="AV1110" s="60">
        <v>44616</v>
      </c>
    </row>
    <row r="1111" spans="1:48" x14ac:dyDescent="0.35">
      <c r="A1111" s="32" t="s">
        <v>5690</v>
      </c>
      <c r="B1111" s="28">
        <v>1090</v>
      </c>
      <c r="C1111" s="28">
        <v>3414</v>
      </c>
      <c r="D1111" s="28">
        <v>3414</v>
      </c>
      <c r="E1111" s="35" t="s">
        <v>1413</v>
      </c>
      <c r="F1111" s="35" t="s">
        <v>16</v>
      </c>
      <c r="G1111" s="28" t="s">
        <v>1889</v>
      </c>
      <c r="H1111" s="35" t="s">
        <v>1893</v>
      </c>
      <c r="I1111" s="38"/>
      <c r="J1111" s="35" t="s">
        <v>2565</v>
      </c>
      <c r="K1111" s="35" t="s">
        <v>2760</v>
      </c>
      <c r="L1111" s="35"/>
      <c r="M1111" s="35"/>
      <c r="N1111" s="37"/>
      <c r="O1111" s="37" t="s">
        <v>2941</v>
      </c>
      <c r="P1111" s="35">
        <v>7032198018</v>
      </c>
      <c r="Q1111" s="35" t="s">
        <v>2764</v>
      </c>
      <c r="R1111" s="35" t="s">
        <v>61</v>
      </c>
      <c r="S1111" s="49"/>
      <c r="T1111" s="35" t="s">
        <v>2937</v>
      </c>
      <c r="U1111" s="49"/>
      <c r="V1111" s="47">
        <v>67000</v>
      </c>
      <c r="W1111" s="47">
        <v>67000</v>
      </c>
      <c r="X1111" s="47">
        <v>0</v>
      </c>
      <c r="Y1111" s="47">
        <v>67000</v>
      </c>
      <c r="Z1111" s="49"/>
      <c r="AA1111" s="41">
        <v>34000</v>
      </c>
      <c r="AB1111" s="41">
        <v>34000</v>
      </c>
      <c r="AC1111" s="41">
        <v>0</v>
      </c>
      <c r="AD1111" s="41">
        <v>34000</v>
      </c>
      <c r="AE1111" s="49"/>
      <c r="AF1111" s="43">
        <v>12000</v>
      </c>
      <c r="AG1111" s="43">
        <v>12000</v>
      </c>
      <c r="AH1111" s="43">
        <v>0</v>
      </c>
      <c r="AI1111" s="43">
        <v>12000</v>
      </c>
      <c r="AJ1111" s="49"/>
      <c r="AK1111" s="45">
        <v>21000</v>
      </c>
      <c r="AL1111" s="45">
        <v>21000</v>
      </c>
      <c r="AM1111" s="45">
        <v>0</v>
      </c>
      <c r="AN1111" s="45">
        <v>21000</v>
      </c>
      <c r="AO1111" s="49"/>
      <c r="AP1111" s="35">
        <v>14000</v>
      </c>
      <c r="AQ1111" s="35">
        <v>7000</v>
      </c>
      <c r="AR1111" s="35" t="s">
        <v>4422</v>
      </c>
      <c r="AS1111" s="49"/>
      <c r="AT1111" s="37">
        <v>0</v>
      </c>
      <c r="AU1111" s="37">
        <v>0</v>
      </c>
      <c r="AV1111" s="60">
        <v>0</v>
      </c>
    </row>
    <row r="1112" spans="1:48" x14ac:dyDescent="0.35">
      <c r="A1112" s="32" t="s">
        <v>5689</v>
      </c>
      <c r="B1112" s="28">
        <v>1091</v>
      </c>
      <c r="C1112" s="66">
        <v>2992</v>
      </c>
      <c r="D1112" s="28">
        <v>2992</v>
      </c>
      <c r="E1112" s="28" t="s">
        <v>1414</v>
      </c>
      <c r="F1112" s="28" t="s">
        <v>16</v>
      </c>
      <c r="G1112" s="28" t="s">
        <v>16</v>
      </c>
      <c r="H1112" s="28" t="s">
        <v>1893</v>
      </c>
      <c r="I1112" s="30"/>
      <c r="J1112" s="28" t="s">
        <v>2566</v>
      </c>
      <c r="K1112" s="28" t="s">
        <v>2761</v>
      </c>
      <c r="L1112" s="28"/>
      <c r="M1112" s="28"/>
      <c r="N1112" s="31"/>
      <c r="O1112" s="31" t="s">
        <v>2941</v>
      </c>
      <c r="P1112" s="28">
        <v>8790170796</v>
      </c>
      <c r="Q1112" s="28" t="s">
        <v>2762</v>
      </c>
      <c r="R1112" s="28" t="s">
        <v>102</v>
      </c>
      <c r="S1112" s="49"/>
      <c r="T1112" s="28">
        <v>405</v>
      </c>
      <c r="U1112" s="49"/>
      <c r="V1112" s="47">
        <v>26000</v>
      </c>
      <c r="W1112" s="47">
        <v>13000</v>
      </c>
      <c r="X1112" s="47">
        <v>4000</v>
      </c>
      <c r="Y1112" s="47">
        <v>9000</v>
      </c>
      <c r="Z1112" s="49"/>
      <c r="AA1112" s="41">
        <v>0</v>
      </c>
      <c r="AB1112" s="41">
        <v>0</v>
      </c>
      <c r="AC1112" s="41">
        <v>0</v>
      </c>
      <c r="AD1112" s="41">
        <v>0</v>
      </c>
      <c r="AE1112" s="49"/>
      <c r="AF1112" s="43">
        <v>12000</v>
      </c>
      <c r="AG1112" s="43">
        <v>3000</v>
      </c>
      <c r="AH1112" s="43">
        <v>2000</v>
      </c>
      <c r="AI1112" s="43">
        <v>1000</v>
      </c>
      <c r="AJ1112" s="49"/>
      <c r="AK1112" s="45">
        <v>14000</v>
      </c>
      <c r="AL1112" s="45">
        <v>10000</v>
      </c>
      <c r="AM1112" s="45">
        <v>2000</v>
      </c>
      <c r="AN1112" s="45">
        <v>8000</v>
      </c>
      <c r="AO1112" s="49"/>
      <c r="AP1112" s="28">
        <v>14000</v>
      </c>
      <c r="AQ1112" s="28" t="s">
        <v>4422</v>
      </c>
      <c r="AR1112" s="28" t="s">
        <v>4422</v>
      </c>
      <c r="AS1112" s="49"/>
      <c r="AT1112" s="31">
        <v>30.76923076923077</v>
      </c>
      <c r="AU1112" s="31">
        <v>20</v>
      </c>
      <c r="AV1112" s="60">
        <v>44616</v>
      </c>
    </row>
    <row r="1113" spans="1:48" x14ac:dyDescent="0.35">
      <c r="A1113" s="32" t="s">
        <v>5690</v>
      </c>
      <c r="B1113" s="28">
        <v>1092</v>
      </c>
      <c r="C1113" s="66">
        <v>3873</v>
      </c>
      <c r="D1113" s="28" t="s">
        <v>1872</v>
      </c>
      <c r="E1113" s="35" t="s">
        <v>1415</v>
      </c>
      <c r="F1113" s="35" t="s">
        <v>16</v>
      </c>
      <c r="G1113" s="28" t="s">
        <v>16</v>
      </c>
      <c r="H1113" s="35" t="s">
        <v>1893</v>
      </c>
      <c r="I1113" s="38"/>
      <c r="J1113" s="35" t="s">
        <v>2419</v>
      </c>
      <c r="K1113" s="35" t="s">
        <v>2760</v>
      </c>
      <c r="L1113" s="35"/>
      <c r="M1113" s="35"/>
      <c r="N1113" s="37"/>
      <c r="O1113" s="37" t="s">
        <v>2941</v>
      </c>
      <c r="P1113" s="35">
        <v>7095021606</v>
      </c>
      <c r="Q1113" s="35" t="s">
        <v>2764</v>
      </c>
      <c r="R1113" s="35" t="s">
        <v>53</v>
      </c>
      <c r="S1113" s="49"/>
      <c r="T1113" s="35" t="s">
        <v>2937</v>
      </c>
      <c r="U1113" s="49"/>
      <c r="V1113" s="47">
        <v>34500</v>
      </c>
      <c r="W1113" s="47">
        <v>34500</v>
      </c>
      <c r="X1113" s="47">
        <v>1500</v>
      </c>
      <c r="Y1113" s="47">
        <v>33000</v>
      </c>
      <c r="Z1113" s="49"/>
      <c r="AA1113" s="41">
        <v>3500</v>
      </c>
      <c r="AB1113" s="41">
        <v>3500</v>
      </c>
      <c r="AC1113" s="41">
        <v>1500</v>
      </c>
      <c r="AD1113" s="41">
        <v>2000</v>
      </c>
      <c r="AE1113" s="49"/>
      <c r="AF1113" s="43">
        <v>12000</v>
      </c>
      <c r="AG1113" s="43">
        <v>12000</v>
      </c>
      <c r="AH1113" s="43">
        <v>0</v>
      </c>
      <c r="AI1113" s="43">
        <v>12000</v>
      </c>
      <c r="AJ1113" s="49"/>
      <c r="AK1113" s="45">
        <v>19000</v>
      </c>
      <c r="AL1113" s="45">
        <v>19000</v>
      </c>
      <c r="AM1113" s="45">
        <v>0</v>
      </c>
      <c r="AN1113" s="45">
        <v>19000</v>
      </c>
      <c r="AO1113" s="49"/>
      <c r="AP1113" s="35">
        <v>14000</v>
      </c>
      <c r="AQ1113" s="35">
        <v>5000</v>
      </c>
      <c r="AR1113" s="35" t="s">
        <v>4422</v>
      </c>
      <c r="AS1113" s="49"/>
      <c r="AT1113" s="37">
        <v>4.3478260869565215</v>
      </c>
      <c r="AU1113" s="37">
        <v>0</v>
      </c>
      <c r="AV1113" s="60">
        <v>44348</v>
      </c>
    </row>
    <row r="1114" spans="1:48" x14ac:dyDescent="0.35">
      <c r="A1114" s="32" t="s">
        <v>5689</v>
      </c>
      <c r="B1114" s="28">
        <v>1093</v>
      </c>
      <c r="C1114" s="66">
        <v>2952</v>
      </c>
      <c r="D1114" s="28">
        <v>2952</v>
      </c>
      <c r="E1114" s="28" t="s">
        <v>1416</v>
      </c>
      <c r="F1114" s="28" t="s">
        <v>17</v>
      </c>
      <c r="G1114" s="28" t="s">
        <v>16</v>
      </c>
      <c r="H1114" s="28" t="s">
        <v>1892</v>
      </c>
      <c r="I1114" s="30"/>
      <c r="J1114" s="28" t="s">
        <v>1925</v>
      </c>
      <c r="K1114" s="28" t="s">
        <v>2761</v>
      </c>
      <c r="L1114" s="28"/>
      <c r="M1114" s="28"/>
      <c r="N1114" s="31">
        <v>958895478778</v>
      </c>
      <c r="O1114" s="31" t="s">
        <v>5479</v>
      </c>
      <c r="P1114" s="28">
        <v>9010499053</v>
      </c>
      <c r="Q1114" s="28" t="s">
        <v>2764</v>
      </c>
      <c r="R1114" s="28" t="s">
        <v>36</v>
      </c>
      <c r="S1114" s="49"/>
      <c r="T1114" s="28" t="s">
        <v>2937</v>
      </c>
      <c r="U1114" s="49"/>
      <c r="V1114" s="47">
        <v>41000</v>
      </c>
      <c r="W1114" s="47">
        <v>41000</v>
      </c>
      <c r="X1114" s="47">
        <v>0</v>
      </c>
      <c r="Y1114" s="47">
        <v>41000</v>
      </c>
      <c r="Z1114" s="49"/>
      <c r="AA1114" s="41">
        <v>10000</v>
      </c>
      <c r="AB1114" s="41">
        <v>10000</v>
      </c>
      <c r="AC1114" s="41">
        <v>0</v>
      </c>
      <c r="AD1114" s="41">
        <v>10000</v>
      </c>
      <c r="AE1114" s="49"/>
      <c r="AF1114" s="43">
        <v>12000</v>
      </c>
      <c r="AG1114" s="43">
        <v>12000</v>
      </c>
      <c r="AH1114" s="43">
        <v>0</v>
      </c>
      <c r="AI1114" s="43">
        <v>12000</v>
      </c>
      <c r="AJ1114" s="49"/>
      <c r="AK1114" s="45">
        <v>19000</v>
      </c>
      <c r="AL1114" s="45">
        <v>19000</v>
      </c>
      <c r="AM1114" s="45">
        <v>0</v>
      </c>
      <c r="AN1114" s="45">
        <v>19000</v>
      </c>
      <c r="AO1114" s="49"/>
      <c r="AP1114" s="28">
        <v>14000</v>
      </c>
      <c r="AQ1114" s="28">
        <v>5000</v>
      </c>
      <c r="AR1114" s="28" t="s">
        <v>4422</v>
      </c>
      <c r="AS1114" s="49"/>
      <c r="AT1114" s="31">
        <v>0</v>
      </c>
      <c r="AU1114" s="31">
        <v>0</v>
      </c>
      <c r="AV1114" s="60">
        <v>0</v>
      </c>
    </row>
    <row r="1115" spans="1:48" x14ac:dyDescent="0.35">
      <c r="A1115" s="32" t="s">
        <v>5690</v>
      </c>
      <c r="B1115" s="28">
        <v>1094</v>
      </c>
      <c r="C1115" s="28">
        <v>3127</v>
      </c>
      <c r="D1115" s="28">
        <v>3127</v>
      </c>
      <c r="E1115" s="35" t="s">
        <v>1417</v>
      </c>
      <c r="F1115" s="35" t="s">
        <v>17</v>
      </c>
      <c r="G1115" s="28" t="s">
        <v>1889</v>
      </c>
      <c r="H1115" s="35" t="s">
        <v>1892</v>
      </c>
      <c r="I1115" s="38"/>
      <c r="J1115" s="35" t="s">
        <v>2307</v>
      </c>
      <c r="K1115" s="35" t="s">
        <v>2872</v>
      </c>
      <c r="L1115" s="35"/>
      <c r="M1115" s="35"/>
      <c r="N1115" s="37"/>
      <c r="O1115" s="37" t="s">
        <v>2941</v>
      </c>
      <c r="P1115" s="35">
        <v>9849976684</v>
      </c>
      <c r="Q1115" s="35" t="s">
        <v>2764</v>
      </c>
      <c r="R1115" s="35" t="s">
        <v>91</v>
      </c>
      <c r="S1115" s="49"/>
      <c r="T1115" s="35" t="s">
        <v>2937</v>
      </c>
      <c r="U1115" s="49"/>
      <c r="V1115" s="47">
        <v>35500</v>
      </c>
      <c r="W1115" s="47">
        <v>35500</v>
      </c>
      <c r="X1115" s="47">
        <v>5000</v>
      </c>
      <c r="Y1115" s="47">
        <v>30500</v>
      </c>
      <c r="Z1115" s="49"/>
      <c r="AA1115" s="41">
        <v>1500</v>
      </c>
      <c r="AB1115" s="41">
        <v>1500</v>
      </c>
      <c r="AC1115" s="41">
        <v>5000</v>
      </c>
      <c r="AD1115" s="41">
        <v>-3500</v>
      </c>
      <c r="AE1115" s="49"/>
      <c r="AF1115" s="43">
        <v>12000</v>
      </c>
      <c r="AG1115" s="43">
        <v>12000</v>
      </c>
      <c r="AH1115" s="43">
        <v>0</v>
      </c>
      <c r="AI1115" s="43">
        <v>12000</v>
      </c>
      <c r="AJ1115" s="49"/>
      <c r="AK1115" s="45">
        <v>22000</v>
      </c>
      <c r="AL1115" s="45">
        <v>22000</v>
      </c>
      <c r="AM1115" s="45">
        <v>0</v>
      </c>
      <c r="AN1115" s="45">
        <v>22000</v>
      </c>
      <c r="AO1115" s="49"/>
      <c r="AP1115" s="35">
        <v>14000</v>
      </c>
      <c r="AQ1115" s="35">
        <v>8000</v>
      </c>
      <c r="AR1115" s="35" t="s">
        <v>4422</v>
      </c>
      <c r="AS1115" s="49"/>
      <c r="AT1115" s="37">
        <v>14.084507042253522</v>
      </c>
      <c r="AU1115" s="37">
        <v>0</v>
      </c>
      <c r="AV1115" s="60">
        <v>44453</v>
      </c>
    </row>
    <row r="1116" spans="1:48" x14ac:dyDescent="0.35">
      <c r="A1116" s="32" t="s">
        <v>5689</v>
      </c>
      <c r="B1116" s="28">
        <v>1095</v>
      </c>
      <c r="C1116" s="66">
        <v>2953</v>
      </c>
      <c r="D1116" s="28">
        <v>2953</v>
      </c>
      <c r="E1116" s="28" t="s">
        <v>1418</v>
      </c>
      <c r="F1116" s="28" t="s">
        <v>17</v>
      </c>
      <c r="G1116" s="28" t="s">
        <v>16</v>
      </c>
      <c r="H1116" s="28" t="s">
        <v>1892</v>
      </c>
      <c r="I1116" s="30"/>
      <c r="J1116" s="28" t="s">
        <v>2567</v>
      </c>
      <c r="K1116" s="28" t="s">
        <v>2761</v>
      </c>
      <c r="L1116" s="28"/>
      <c r="M1116" s="28"/>
      <c r="N1116" s="31">
        <v>230245195492</v>
      </c>
      <c r="O1116" s="31" t="s">
        <v>5480</v>
      </c>
      <c r="P1116" s="28">
        <v>9392023604</v>
      </c>
      <c r="Q1116" s="28" t="s">
        <v>2764</v>
      </c>
      <c r="R1116" s="28" t="s">
        <v>56</v>
      </c>
      <c r="S1116" s="49"/>
      <c r="T1116" s="28">
        <v>295</v>
      </c>
      <c r="U1116" s="49"/>
      <c r="V1116" s="47">
        <v>40000</v>
      </c>
      <c r="W1116" s="47">
        <v>20000</v>
      </c>
      <c r="X1116" s="47">
        <v>4000</v>
      </c>
      <c r="Y1116" s="47">
        <v>16000</v>
      </c>
      <c r="Z1116" s="49"/>
      <c r="AA1116" s="41">
        <v>6000</v>
      </c>
      <c r="AB1116" s="41">
        <v>6000</v>
      </c>
      <c r="AC1116" s="41">
        <v>4000</v>
      </c>
      <c r="AD1116" s="41">
        <v>2000</v>
      </c>
      <c r="AE1116" s="49"/>
      <c r="AF1116" s="43">
        <v>12000</v>
      </c>
      <c r="AG1116" s="43">
        <v>2000</v>
      </c>
      <c r="AH1116" s="43">
        <v>0</v>
      </c>
      <c r="AI1116" s="43">
        <v>2000</v>
      </c>
      <c r="AJ1116" s="49"/>
      <c r="AK1116" s="45">
        <v>22000</v>
      </c>
      <c r="AL1116" s="45">
        <v>12000</v>
      </c>
      <c r="AM1116" s="45">
        <v>0</v>
      </c>
      <c r="AN1116" s="45">
        <v>12000</v>
      </c>
      <c r="AO1116" s="49"/>
      <c r="AP1116" s="28">
        <v>14000</v>
      </c>
      <c r="AQ1116" s="28">
        <v>8000</v>
      </c>
      <c r="AR1116" s="28" t="s">
        <v>4422</v>
      </c>
      <c r="AS1116" s="49"/>
      <c r="AT1116" s="31">
        <v>20</v>
      </c>
      <c r="AU1116" s="31">
        <v>0</v>
      </c>
      <c r="AV1116" s="60">
        <v>44662</v>
      </c>
    </row>
    <row r="1117" spans="1:48" x14ac:dyDescent="0.35">
      <c r="A1117" s="32" t="s">
        <v>5690</v>
      </c>
      <c r="B1117" s="28">
        <v>1096</v>
      </c>
      <c r="C1117" s="28">
        <v>2954</v>
      </c>
      <c r="D1117" s="28">
        <v>2954</v>
      </c>
      <c r="E1117" s="35" t="s">
        <v>1419</v>
      </c>
      <c r="F1117" s="35" t="s">
        <v>17</v>
      </c>
      <c r="G1117" s="28" t="s">
        <v>16</v>
      </c>
      <c r="H1117" s="35" t="s">
        <v>1892</v>
      </c>
      <c r="I1117" s="38"/>
      <c r="J1117" s="35" t="s">
        <v>1909</v>
      </c>
      <c r="K1117" s="35" t="s">
        <v>2872</v>
      </c>
      <c r="L1117" s="35"/>
      <c r="M1117" s="35"/>
      <c r="N1117" s="37"/>
      <c r="O1117" s="37" t="s">
        <v>2941</v>
      </c>
      <c r="P1117" s="35">
        <v>8688219216</v>
      </c>
      <c r="Q1117" s="35" t="s">
        <v>2762</v>
      </c>
      <c r="R1117" s="35" t="s">
        <v>52</v>
      </c>
      <c r="S1117" s="49"/>
      <c r="T1117" s="35" t="s">
        <v>2937</v>
      </c>
      <c r="U1117" s="49"/>
      <c r="V1117" s="47">
        <v>48700</v>
      </c>
      <c r="W1117" s="47">
        <v>48700</v>
      </c>
      <c r="X1117" s="47">
        <v>19000</v>
      </c>
      <c r="Y1117" s="47">
        <v>29700</v>
      </c>
      <c r="Z1117" s="49"/>
      <c r="AA1117" s="41">
        <v>22700</v>
      </c>
      <c r="AB1117" s="41">
        <v>22700</v>
      </c>
      <c r="AC1117" s="41">
        <v>19000</v>
      </c>
      <c r="AD1117" s="41">
        <v>3700</v>
      </c>
      <c r="AE1117" s="49"/>
      <c r="AF1117" s="43">
        <v>12000</v>
      </c>
      <c r="AG1117" s="43">
        <v>12000</v>
      </c>
      <c r="AH1117" s="43">
        <v>0</v>
      </c>
      <c r="AI1117" s="43">
        <v>12000</v>
      </c>
      <c r="AJ1117" s="49"/>
      <c r="AK1117" s="45">
        <v>14000</v>
      </c>
      <c r="AL1117" s="45">
        <v>14000</v>
      </c>
      <c r="AM1117" s="45">
        <v>0</v>
      </c>
      <c r="AN1117" s="45">
        <v>14000</v>
      </c>
      <c r="AO1117" s="49"/>
      <c r="AP1117" s="35">
        <v>14000</v>
      </c>
      <c r="AQ1117" s="35" t="s">
        <v>4422</v>
      </c>
      <c r="AR1117" s="35" t="s">
        <v>4422</v>
      </c>
      <c r="AS1117" s="49"/>
      <c r="AT1117" s="37">
        <v>39.014373716632441</v>
      </c>
      <c r="AU1117" s="37">
        <v>0</v>
      </c>
      <c r="AV1117" s="60">
        <v>44348</v>
      </c>
    </row>
    <row r="1118" spans="1:48" x14ac:dyDescent="0.35">
      <c r="A1118" s="32" t="s">
        <v>5689</v>
      </c>
      <c r="B1118" s="28">
        <v>1097</v>
      </c>
      <c r="C1118" s="66">
        <v>3090</v>
      </c>
      <c r="D1118" s="28">
        <v>3090</v>
      </c>
      <c r="E1118" s="28" t="s">
        <v>1420</v>
      </c>
      <c r="F1118" s="28" t="s">
        <v>17</v>
      </c>
      <c r="G1118" s="28" t="s">
        <v>1889</v>
      </c>
      <c r="H1118" s="28" t="s">
        <v>1892</v>
      </c>
      <c r="I1118" s="30"/>
      <c r="J1118" s="28" t="s">
        <v>843</v>
      </c>
      <c r="K1118" s="28" t="s">
        <v>2761</v>
      </c>
      <c r="L1118" s="28"/>
      <c r="M1118" s="28"/>
      <c r="N1118" s="31">
        <v>529092683051</v>
      </c>
      <c r="O1118" s="31" t="s">
        <v>5481</v>
      </c>
      <c r="P1118" s="28">
        <v>7729812215</v>
      </c>
      <c r="Q1118" s="28" t="s">
        <v>2764</v>
      </c>
      <c r="R1118" s="28" t="s">
        <v>108</v>
      </c>
      <c r="S1118" s="49"/>
      <c r="T1118" s="28" t="s">
        <v>2937</v>
      </c>
      <c r="U1118" s="49"/>
      <c r="V1118" s="47">
        <v>53500</v>
      </c>
      <c r="W1118" s="47">
        <v>53500</v>
      </c>
      <c r="X1118" s="47">
        <v>6500</v>
      </c>
      <c r="Y1118" s="47">
        <v>47000</v>
      </c>
      <c r="Z1118" s="49"/>
      <c r="AA1118" s="41">
        <v>20500</v>
      </c>
      <c r="AB1118" s="41">
        <v>20500</v>
      </c>
      <c r="AC1118" s="41">
        <v>6500</v>
      </c>
      <c r="AD1118" s="41">
        <v>14000</v>
      </c>
      <c r="AE1118" s="49"/>
      <c r="AF1118" s="43">
        <v>12000</v>
      </c>
      <c r="AG1118" s="43">
        <v>12000</v>
      </c>
      <c r="AH1118" s="43">
        <v>0</v>
      </c>
      <c r="AI1118" s="43">
        <v>12000</v>
      </c>
      <c r="AJ1118" s="49"/>
      <c r="AK1118" s="45">
        <v>21000</v>
      </c>
      <c r="AL1118" s="45">
        <v>21000</v>
      </c>
      <c r="AM1118" s="45">
        <v>0</v>
      </c>
      <c r="AN1118" s="45">
        <v>21000</v>
      </c>
      <c r="AO1118" s="49"/>
      <c r="AP1118" s="28">
        <v>14000</v>
      </c>
      <c r="AQ1118" s="28">
        <v>7000</v>
      </c>
      <c r="AR1118" s="28" t="s">
        <v>4422</v>
      </c>
      <c r="AS1118" s="49"/>
      <c r="AT1118" s="31">
        <v>12.149532710280374</v>
      </c>
      <c r="AU1118" s="31">
        <v>0</v>
      </c>
      <c r="AV1118" s="60">
        <v>44663</v>
      </c>
    </row>
    <row r="1119" spans="1:48" x14ac:dyDescent="0.35">
      <c r="A1119" s="32" t="s">
        <v>5689</v>
      </c>
      <c r="B1119" s="28">
        <v>1098</v>
      </c>
      <c r="C1119" s="66">
        <v>2994</v>
      </c>
      <c r="D1119" s="28">
        <v>2994</v>
      </c>
      <c r="E1119" s="28" t="s">
        <v>1421</v>
      </c>
      <c r="F1119" s="28" t="s">
        <v>17</v>
      </c>
      <c r="G1119" s="28" t="s">
        <v>17</v>
      </c>
      <c r="H1119" s="28" t="s">
        <v>1892</v>
      </c>
      <c r="I1119" s="30"/>
      <c r="J1119" s="28" t="s">
        <v>2568</v>
      </c>
      <c r="K1119" s="28" t="s">
        <v>2761</v>
      </c>
      <c r="L1119" s="28"/>
      <c r="M1119" s="28"/>
      <c r="N1119" s="31">
        <v>465298054555</v>
      </c>
      <c r="O1119" s="31" t="s">
        <v>5482</v>
      </c>
      <c r="P1119" s="28">
        <v>9848525148</v>
      </c>
      <c r="Q1119" s="28" t="s">
        <v>2762</v>
      </c>
      <c r="R1119" s="28" t="s">
        <v>69</v>
      </c>
      <c r="S1119" s="49"/>
      <c r="T1119" s="28" t="s">
        <v>2937</v>
      </c>
      <c r="U1119" s="49"/>
      <c r="V1119" s="47">
        <v>42000</v>
      </c>
      <c r="W1119" s="47">
        <v>42000</v>
      </c>
      <c r="X1119" s="47">
        <v>0</v>
      </c>
      <c r="Y1119" s="47">
        <v>42000</v>
      </c>
      <c r="Z1119" s="49"/>
      <c r="AA1119" s="41">
        <v>16000</v>
      </c>
      <c r="AB1119" s="41">
        <v>16000</v>
      </c>
      <c r="AC1119" s="41">
        <v>0</v>
      </c>
      <c r="AD1119" s="41">
        <v>16000</v>
      </c>
      <c r="AE1119" s="49"/>
      <c r="AF1119" s="43">
        <v>12000</v>
      </c>
      <c r="AG1119" s="43">
        <v>12000</v>
      </c>
      <c r="AH1119" s="43">
        <v>0</v>
      </c>
      <c r="AI1119" s="43">
        <v>12000</v>
      </c>
      <c r="AJ1119" s="49"/>
      <c r="AK1119" s="45">
        <v>14000</v>
      </c>
      <c r="AL1119" s="45">
        <v>14000</v>
      </c>
      <c r="AM1119" s="45">
        <v>0</v>
      </c>
      <c r="AN1119" s="45">
        <v>14000</v>
      </c>
      <c r="AO1119" s="49"/>
      <c r="AP1119" s="28">
        <v>14000</v>
      </c>
      <c r="AQ1119" s="28" t="s">
        <v>4422</v>
      </c>
      <c r="AR1119" s="28" t="s">
        <v>4422</v>
      </c>
      <c r="AS1119" s="49"/>
      <c r="AT1119" s="31">
        <v>0</v>
      </c>
      <c r="AU1119" s="31">
        <v>0</v>
      </c>
      <c r="AV1119" s="60">
        <v>0</v>
      </c>
    </row>
    <row r="1120" spans="1:48" x14ac:dyDescent="0.35">
      <c r="A1120" s="32" t="s">
        <v>5690</v>
      </c>
      <c r="B1120" s="28">
        <v>1099</v>
      </c>
      <c r="C1120" s="28">
        <v>3434</v>
      </c>
      <c r="D1120" s="28">
        <v>3434</v>
      </c>
      <c r="E1120" s="35" t="s">
        <v>1422</v>
      </c>
      <c r="F1120" s="35" t="s">
        <v>17</v>
      </c>
      <c r="G1120" s="28" t="s">
        <v>1889</v>
      </c>
      <c r="H1120" s="35" t="s">
        <v>1892</v>
      </c>
      <c r="I1120" s="38"/>
      <c r="J1120" s="35" t="s">
        <v>2463</v>
      </c>
      <c r="K1120" s="35" t="s">
        <v>2760</v>
      </c>
      <c r="L1120" s="35"/>
      <c r="M1120" s="35"/>
      <c r="N1120" s="37"/>
      <c r="O1120" s="37" t="s">
        <v>2941</v>
      </c>
      <c r="P1120" s="35">
        <v>6303189948</v>
      </c>
      <c r="Q1120" s="35" t="s">
        <v>2764</v>
      </c>
      <c r="R1120" s="35" t="s">
        <v>61</v>
      </c>
      <c r="S1120" s="49"/>
      <c r="T1120" s="35" t="s">
        <v>2937</v>
      </c>
      <c r="U1120" s="49"/>
      <c r="V1120" s="47">
        <v>47500</v>
      </c>
      <c r="W1120" s="47">
        <v>47500</v>
      </c>
      <c r="X1120" s="47">
        <v>0</v>
      </c>
      <c r="Y1120" s="47">
        <v>47500</v>
      </c>
      <c r="Z1120" s="49"/>
      <c r="AA1120" s="41">
        <v>14500</v>
      </c>
      <c r="AB1120" s="41">
        <v>14500</v>
      </c>
      <c r="AC1120" s="41">
        <v>0</v>
      </c>
      <c r="AD1120" s="41">
        <v>14500</v>
      </c>
      <c r="AE1120" s="49"/>
      <c r="AF1120" s="43">
        <v>12000</v>
      </c>
      <c r="AG1120" s="43">
        <v>12000</v>
      </c>
      <c r="AH1120" s="43">
        <v>0</v>
      </c>
      <c r="AI1120" s="43">
        <v>12000</v>
      </c>
      <c r="AJ1120" s="49"/>
      <c r="AK1120" s="45">
        <v>21000</v>
      </c>
      <c r="AL1120" s="45">
        <v>21000</v>
      </c>
      <c r="AM1120" s="45">
        <v>0</v>
      </c>
      <c r="AN1120" s="45">
        <v>21000</v>
      </c>
      <c r="AO1120" s="49"/>
      <c r="AP1120" s="35">
        <v>14000</v>
      </c>
      <c r="AQ1120" s="35">
        <v>7000</v>
      </c>
      <c r="AR1120" s="35" t="s">
        <v>4422</v>
      </c>
      <c r="AS1120" s="49"/>
      <c r="AT1120" s="37">
        <v>0</v>
      </c>
      <c r="AU1120" s="37">
        <v>0</v>
      </c>
      <c r="AV1120" s="60">
        <v>0</v>
      </c>
    </row>
    <row r="1121" spans="1:48" x14ac:dyDescent="0.35">
      <c r="A1121" s="32" t="s">
        <v>5690</v>
      </c>
      <c r="B1121" s="28">
        <v>1100</v>
      </c>
      <c r="C1121" s="66">
        <v>2995</v>
      </c>
      <c r="D1121" s="28">
        <v>2995</v>
      </c>
      <c r="E1121" s="28" t="s">
        <v>1423</v>
      </c>
      <c r="F1121" s="28" t="s">
        <v>17</v>
      </c>
      <c r="G1121" s="28" t="s">
        <v>17</v>
      </c>
      <c r="H1121" s="28" t="s">
        <v>1892</v>
      </c>
      <c r="I1121" s="30"/>
      <c r="J1121" s="28" t="s">
        <v>2467</v>
      </c>
      <c r="K1121" s="28" t="s">
        <v>2761</v>
      </c>
      <c r="L1121" s="28"/>
      <c r="M1121" s="28"/>
      <c r="N1121" s="31">
        <v>560339500993</v>
      </c>
      <c r="O1121" s="31" t="s">
        <v>4537</v>
      </c>
      <c r="P1121" s="28">
        <v>9959605583</v>
      </c>
      <c r="Q1121" s="28" t="s">
        <v>2762</v>
      </c>
      <c r="R1121" s="28" t="s">
        <v>97</v>
      </c>
      <c r="S1121" s="49"/>
      <c r="T1121" s="28">
        <v>12</v>
      </c>
      <c r="U1121" s="49"/>
      <c r="V1121" s="47">
        <v>26000</v>
      </c>
      <c r="W1121" s="47">
        <v>12000</v>
      </c>
      <c r="X1121" s="47">
        <v>12000</v>
      </c>
      <c r="Y1121" s="47">
        <v>0</v>
      </c>
      <c r="Z1121" s="49"/>
      <c r="AA1121" s="41">
        <v>0</v>
      </c>
      <c r="AB1121" s="41">
        <v>0</v>
      </c>
      <c r="AC1121" s="41">
        <v>0</v>
      </c>
      <c r="AD1121" s="41">
        <v>0</v>
      </c>
      <c r="AE1121" s="49"/>
      <c r="AF1121" s="43">
        <v>12000</v>
      </c>
      <c r="AG1121" s="43">
        <v>0</v>
      </c>
      <c r="AH1121" s="43">
        <v>0</v>
      </c>
      <c r="AI1121" s="43">
        <v>0</v>
      </c>
      <c r="AJ1121" s="49"/>
      <c r="AK1121" s="45">
        <v>14000</v>
      </c>
      <c r="AL1121" s="45">
        <v>12000</v>
      </c>
      <c r="AM1121" s="45">
        <v>12000</v>
      </c>
      <c r="AN1121" s="45">
        <v>0</v>
      </c>
      <c r="AO1121" s="49"/>
      <c r="AP1121" s="28">
        <v>14000</v>
      </c>
      <c r="AQ1121" s="28" t="s">
        <v>4422</v>
      </c>
      <c r="AR1121" s="28" t="s">
        <v>4422</v>
      </c>
      <c r="AS1121" s="49"/>
      <c r="AT1121" s="31">
        <v>100</v>
      </c>
      <c r="AU1121" s="31">
        <v>100</v>
      </c>
      <c r="AV1121" s="60">
        <v>44669</v>
      </c>
    </row>
    <row r="1122" spans="1:48" x14ac:dyDescent="0.35">
      <c r="A1122" s="32" t="s">
        <v>5690</v>
      </c>
      <c r="B1122" s="28">
        <v>1101</v>
      </c>
      <c r="C1122" s="28">
        <v>3034</v>
      </c>
      <c r="D1122" s="28">
        <v>3034</v>
      </c>
      <c r="E1122" s="35" t="s">
        <v>1265</v>
      </c>
      <c r="F1122" s="35" t="s">
        <v>17</v>
      </c>
      <c r="G1122" s="28" t="s">
        <v>1889</v>
      </c>
      <c r="H1122" s="35" t="s">
        <v>1892</v>
      </c>
      <c r="I1122" s="38"/>
      <c r="J1122" s="35" t="s">
        <v>1902</v>
      </c>
      <c r="K1122" s="35" t="s">
        <v>2872</v>
      </c>
      <c r="L1122" s="35"/>
      <c r="M1122" s="35"/>
      <c r="N1122" s="37"/>
      <c r="O1122" s="37" t="s">
        <v>2941</v>
      </c>
      <c r="P1122" s="35">
        <v>9010767275</v>
      </c>
      <c r="Q1122" s="35" t="s">
        <v>2762</v>
      </c>
      <c r="R1122" s="35" t="s">
        <v>81</v>
      </c>
      <c r="S1122" s="49"/>
      <c r="T1122" s="35" t="s">
        <v>2937</v>
      </c>
      <c r="U1122" s="49"/>
      <c r="V1122" s="47">
        <v>26000</v>
      </c>
      <c r="W1122" s="47">
        <v>26000</v>
      </c>
      <c r="X1122" s="47">
        <v>0</v>
      </c>
      <c r="Y1122" s="47">
        <v>26000</v>
      </c>
      <c r="Z1122" s="49"/>
      <c r="AA1122" s="41">
        <v>0</v>
      </c>
      <c r="AB1122" s="41">
        <v>0</v>
      </c>
      <c r="AC1122" s="41">
        <v>0</v>
      </c>
      <c r="AD1122" s="41">
        <v>0</v>
      </c>
      <c r="AE1122" s="49"/>
      <c r="AF1122" s="43">
        <v>12000</v>
      </c>
      <c r="AG1122" s="43">
        <v>12000</v>
      </c>
      <c r="AH1122" s="43">
        <v>0</v>
      </c>
      <c r="AI1122" s="43">
        <v>12000</v>
      </c>
      <c r="AJ1122" s="49"/>
      <c r="AK1122" s="45">
        <v>14000</v>
      </c>
      <c r="AL1122" s="45">
        <v>14000</v>
      </c>
      <c r="AM1122" s="45">
        <v>0</v>
      </c>
      <c r="AN1122" s="45">
        <v>14000</v>
      </c>
      <c r="AO1122" s="49"/>
      <c r="AP1122" s="35">
        <v>14000</v>
      </c>
      <c r="AQ1122" s="35" t="s">
        <v>4422</v>
      </c>
      <c r="AR1122" s="35" t="s">
        <v>4422</v>
      </c>
      <c r="AS1122" s="49"/>
      <c r="AT1122" s="37">
        <v>0</v>
      </c>
      <c r="AU1122" s="37">
        <v>0</v>
      </c>
      <c r="AV1122" s="60">
        <v>0</v>
      </c>
    </row>
    <row r="1123" spans="1:48" x14ac:dyDescent="0.35">
      <c r="A1123" s="32" t="s">
        <v>5690</v>
      </c>
      <c r="B1123" s="28">
        <v>1102</v>
      </c>
      <c r="C1123" s="28">
        <v>3035</v>
      </c>
      <c r="D1123" s="28">
        <v>3035</v>
      </c>
      <c r="E1123" s="35" t="s">
        <v>1424</v>
      </c>
      <c r="F1123" s="35" t="s">
        <v>17</v>
      </c>
      <c r="G1123" s="28" t="s">
        <v>1889</v>
      </c>
      <c r="H1123" s="35" t="s">
        <v>1892</v>
      </c>
      <c r="I1123" s="38"/>
      <c r="J1123" s="35" t="s">
        <v>2562</v>
      </c>
      <c r="K1123" s="35" t="s">
        <v>2872</v>
      </c>
      <c r="L1123" s="35"/>
      <c r="M1123" s="35"/>
      <c r="N1123" s="37"/>
      <c r="O1123" s="37" t="s">
        <v>2941</v>
      </c>
      <c r="P1123" s="35">
        <v>8897088743</v>
      </c>
      <c r="Q1123" s="35" t="s">
        <v>2764</v>
      </c>
      <c r="R1123" s="35" t="s">
        <v>77</v>
      </c>
      <c r="S1123" s="49"/>
      <c r="T1123" s="35" t="s">
        <v>2937</v>
      </c>
      <c r="U1123" s="49"/>
      <c r="V1123" s="47">
        <v>36000</v>
      </c>
      <c r="W1123" s="47">
        <v>36000</v>
      </c>
      <c r="X1123" s="47">
        <v>6000</v>
      </c>
      <c r="Y1123" s="47">
        <v>30000</v>
      </c>
      <c r="Z1123" s="49"/>
      <c r="AA1123" s="41">
        <v>3000</v>
      </c>
      <c r="AB1123" s="41">
        <v>3000</v>
      </c>
      <c r="AC1123" s="41">
        <v>6000</v>
      </c>
      <c r="AD1123" s="41">
        <v>-3000</v>
      </c>
      <c r="AE1123" s="49"/>
      <c r="AF1123" s="43">
        <v>12000</v>
      </c>
      <c r="AG1123" s="43">
        <v>12000</v>
      </c>
      <c r="AH1123" s="43">
        <v>0</v>
      </c>
      <c r="AI1123" s="43">
        <v>12000</v>
      </c>
      <c r="AJ1123" s="49"/>
      <c r="AK1123" s="45">
        <v>21000</v>
      </c>
      <c r="AL1123" s="45">
        <v>21000</v>
      </c>
      <c r="AM1123" s="45">
        <v>0</v>
      </c>
      <c r="AN1123" s="45">
        <v>21000</v>
      </c>
      <c r="AO1123" s="49"/>
      <c r="AP1123" s="35">
        <v>14000</v>
      </c>
      <c r="AQ1123" s="35">
        <v>7000</v>
      </c>
      <c r="AR1123" s="35" t="s">
        <v>4422</v>
      </c>
      <c r="AS1123" s="49"/>
      <c r="AT1123" s="37">
        <v>16.666666666666664</v>
      </c>
      <c r="AU1123" s="37">
        <v>0</v>
      </c>
      <c r="AV1123" s="60">
        <v>44348</v>
      </c>
    </row>
    <row r="1124" spans="1:48" x14ac:dyDescent="0.35">
      <c r="A1124" s="32" t="s">
        <v>5690</v>
      </c>
      <c r="B1124" s="28">
        <v>1103</v>
      </c>
      <c r="C1124" s="66">
        <v>3697</v>
      </c>
      <c r="D1124" s="28">
        <v>3697</v>
      </c>
      <c r="E1124" s="28" t="s">
        <v>1425</v>
      </c>
      <c r="F1124" s="28" t="s">
        <v>17</v>
      </c>
      <c r="G1124" s="28" t="s">
        <v>16</v>
      </c>
      <c r="H1124" s="28" t="s">
        <v>1892</v>
      </c>
      <c r="I1124" s="30"/>
      <c r="J1124" s="28" t="s">
        <v>2569</v>
      </c>
      <c r="K1124" s="28" t="s">
        <v>2761</v>
      </c>
      <c r="L1124" s="28"/>
      <c r="M1124" s="28"/>
      <c r="N1124" s="31">
        <v>210998693204</v>
      </c>
      <c r="O1124" s="31" t="s">
        <v>4538</v>
      </c>
      <c r="P1124" s="28">
        <v>8125268581</v>
      </c>
      <c r="Q1124" s="28" t="s">
        <v>2764</v>
      </c>
      <c r="R1124" s="28" t="s">
        <v>91</v>
      </c>
      <c r="S1124" s="49"/>
      <c r="T1124" s="28">
        <v>382</v>
      </c>
      <c r="U1124" s="49"/>
      <c r="V1124" s="47">
        <v>34000</v>
      </c>
      <c r="W1124" s="47">
        <v>20000</v>
      </c>
      <c r="X1124" s="47">
        <v>14000</v>
      </c>
      <c r="Y1124" s="47">
        <v>6000</v>
      </c>
      <c r="Z1124" s="49"/>
      <c r="AA1124" s="41">
        <v>0</v>
      </c>
      <c r="AB1124" s="41">
        <v>0</v>
      </c>
      <c r="AC1124" s="41">
        <v>0</v>
      </c>
      <c r="AD1124" s="41">
        <v>0</v>
      </c>
      <c r="AE1124" s="49"/>
      <c r="AF1124" s="43">
        <v>12000</v>
      </c>
      <c r="AG1124" s="43">
        <v>4000</v>
      </c>
      <c r="AH1124" s="43">
        <v>4000</v>
      </c>
      <c r="AI1124" s="43">
        <v>0</v>
      </c>
      <c r="AJ1124" s="49"/>
      <c r="AK1124" s="45">
        <v>22000</v>
      </c>
      <c r="AL1124" s="45">
        <v>16000</v>
      </c>
      <c r="AM1124" s="45">
        <v>10000</v>
      </c>
      <c r="AN1124" s="45">
        <v>6000</v>
      </c>
      <c r="AO1124" s="49"/>
      <c r="AP1124" s="28">
        <v>14000</v>
      </c>
      <c r="AQ1124" s="28">
        <v>8000</v>
      </c>
      <c r="AR1124" s="28" t="s">
        <v>4422</v>
      </c>
      <c r="AS1124" s="49"/>
      <c r="AT1124" s="31">
        <v>70</v>
      </c>
      <c r="AU1124" s="31">
        <v>62.5</v>
      </c>
      <c r="AV1124" s="60">
        <v>44672</v>
      </c>
    </row>
    <row r="1125" spans="1:48" x14ac:dyDescent="0.35">
      <c r="A1125" s="32" t="s">
        <v>5689</v>
      </c>
      <c r="B1125" s="28">
        <v>1104</v>
      </c>
      <c r="C1125" s="66">
        <v>2955</v>
      </c>
      <c r="D1125" s="28">
        <v>2955</v>
      </c>
      <c r="E1125" s="28" t="s">
        <v>1426</v>
      </c>
      <c r="F1125" s="28" t="s">
        <v>17</v>
      </c>
      <c r="G1125" s="28" t="s">
        <v>16</v>
      </c>
      <c r="H1125" s="28" t="s">
        <v>1892</v>
      </c>
      <c r="I1125" s="30"/>
      <c r="J1125" s="28" t="s">
        <v>2570</v>
      </c>
      <c r="K1125" s="28" t="s">
        <v>2761</v>
      </c>
      <c r="L1125" s="70"/>
      <c r="M1125" s="28"/>
      <c r="N1125" s="31">
        <v>451639474404</v>
      </c>
      <c r="O1125" s="31" t="s">
        <v>5483</v>
      </c>
      <c r="P1125" s="28">
        <v>9948143058</v>
      </c>
      <c r="Q1125" s="28" t="s">
        <v>2764</v>
      </c>
      <c r="R1125" s="28" t="s">
        <v>36</v>
      </c>
      <c r="S1125" s="49"/>
      <c r="T1125" s="28">
        <v>292</v>
      </c>
      <c r="U1125" s="49"/>
      <c r="V1125" s="47">
        <v>36500</v>
      </c>
      <c r="W1125" s="47">
        <v>19000</v>
      </c>
      <c r="X1125" s="47">
        <v>7000</v>
      </c>
      <c r="Y1125" s="47">
        <v>12000</v>
      </c>
      <c r="Z1125" s="49"/>
      <c r="AA1125" s="41">
        <v>5500</v>
      </c>
      <c r="AB1125" s="41">
        <v>4000</v>
      </c>
      <c r="AC1125" s="41">
        <v>4000</v>
      </c>
      <c r="AD1125" s="41">
        <v>0</v>
      </c>
      <c r="AE1125" s="49"/>
      <c r="AF1125" s="43">
        <v>12000</v>
      </c>
      <c r="AG1125" s="43">
        <v>0</v>
      </c>
      <c r="AH1125" s="43">
        <v>0</v>
      </c>
      <c r="AI1125" s="43">
        <v>0</v>
      </c>
      <c r="AJ1125" s="49"/>
      <c r="AK1125" s="45">
        <v>19000</v>
      </c>
      <c r="AL1125" s="45">
        <v>15000</v>
      </c>
      <c r="AM1125" s="45">
        <v>3000</v>
      </c>
      <c r="AN1125" s="45">
        <v>12000</v>
      </c>
      <c r="AO1125" s="49"/>
      <c r="AP1125" s="28">
        <v>14000</v>
      </c>
      <c r="AQ1125" s="28">
        <v>5000</v>
      </c>
      <c r="AR1125" s="28" t="s">
        <v>4422</v>
      </c>
      <c r="AS1125" s="49"/>
      <c r="AT1125" s="31">
        <v>36.84210526315789</v>
      </c>
      <c r="AU1125" s="31">
        <v>20</v>
      </c>
      <c r="AV1125" s="60">
        <v>44660</v>
      </c>
    </row>
    <row r="1126" spans="1:48" x14ac:dyDescent="0.35">
      <c r="A1126" s="32" t="s">
        <v>5690</v>
      </c>
      <c r="B1126" s="28">
        <v>1105</v>
      </c>
      <c r="C1126" s="66">
        <v>3877</v>
      </c>
      <c r="D1126" s="28" t="s">
        <v>1873</v>
      </c>
      <c r="E1126" s="35" t="s">
        <v>1427</v>
      </c>
      <c r="F1126" s="35" t="s">
        <v>17</v>
      </c>
      <c r="G1126" s="35" t="s">
        <v>16</v>
      </c>
      <c r="H1126" s="35" t="s">
        <v>1892</v>
      </c>
      <c r="I1126" s="38"/>
      <c r="J1126" s="35" t="s">
        <v>2571</v>
      </c>
      <c r="K1126" s="35" t="s">
        <v>2760</v>
      </c>
      <c r="L1126" s="35"/>
      <c r="M1126" s="35"/>
      <c r="N1126" s="37"/>
      <c r="O1126" s="37" t="s">
        <v>2941</v>
      </c>
      <c r="P1126" s="35">
        <v>9703917532</v>
      </c>
      <c r="Q1126" s="35" t="s">
        <v>2764</v>
      </c>
      <c r="R1126" s="35" t="s">
        <v>58</v>
      </c>
      <c r="S1126" s="61"/>
      <c r="T1126" s="35" t="s">
        <v>2937</v>
      </c>
      <c r="U1126" s="61"/>
      <c r="V1126" s="47">
        <v>40000</v>
      </c>
      <c r="W1126" s="47">
        <v>40000</v>
      </c>
      <c r="X1126" s="47">
        <v>1000</v>
      </c>
      <c r="Y1126" s="47">
        <v>39000</v>
      </c>
      <c r="Z1126" s="61"/>
      <c r="AA1126" s="41">
        <v>7000</v>
      </c>
      <c r="AB1126" s="41">
        <v>7000</v>
      </c>
      <c r="AC1126" s="41">
        <v>1000</v>
      </c>
      <c r="AD1126" s="41">
        <v>6000</v>
      </c>
      <c r="AE1126" s="61"/>
      <c r="AF1126" s="43">
        <v>12000</v>
      </c>
      <c r="AG1126" s="43">
        <v>12000</v>
      </c>
      <c r="AH1126" s="43">
        <v>0</v>
      </c>
      <c r="AI1126" s="43">
        <v>12000</v>
      </c>
      <c r="AJ1126" s="61"/>
      <c r="AK1126" s="45">
        <v>21000</v>
      </c>
      <c r="AL1126" s="45">
        <v>21000</v>
      </c>
      <c r="AM1126" s="45">
        <v>0</v>
      </c>
      <c r="AN1126" s="45">
        <v>21000</v>
      </c>
      <c r="AO1126" s="61"/>
      <c r="AP1126" s="28">
        <v>14000</v>
      </c>
      <c r="AQ1126" s="28">
        <v>7000</v>
      </c>
      <c r="AR1126" s="28" t="s">
        <v>4422</v>
      </c>
      <c r="AS1126" s="61"/>
      <c r="AT1126" s="31">
        <v>2.5</v>
      </c>
      <c r="AU1126" s="31">
        <v>0</v>
      </c>
      <c r="AV1126" s="60">
        <v>44544</v>
      </c>
    </row>
    <row r="1127" spans="1:48" x14ac:dyDescent="0.35">
      <c r="A1127" s="32" t="s">
        <v>5689</v>
      </c>
      <c r="B1127" s="28">
        <v>1106</v>
      </c>
      <c r="C1127" s="66">
        <v>3036</v>
      </c>
      <c r="D1127" s="28">
        <v>3036</v>
      </c>
      <c r="E1127" s="28" t="s">
        <v>1428</v>
      </c>
      <c r="F1127" s="28" t="s">
        <v>17</v>
      </c>
      <c r="G1127" s="28" t="s">
        <v>1889</v>
      </c>
      <c r="H1127" s="28" t="s">
        <v>1892</v>
      </c>
      <c r="I1127" s="30"/>
      <c r="J1127" s="28" t="s">
        <v>2572</v>
      </c>
      <c r="K1127" s="28" t="s">
        <v>2761</v>
      </c>
      <c r="L1127" s="28"/>
      <c r="M1127" s="28"/>
      <c r="N1127" s="31">
        <v>515524497326</v>
      </c>
      <c r="O1127" s="31" t="s">
        <v>5484</v>
      </c>
      <c r="P1127" s="28">
        <v>9640129959</v>
      </c>
      <c r="Q1127" s="28" t="s">
        <v>2764</v>
      </c>
      <c r="R1127" s="28" t="s">
        <v>58</v>
      </c>
      <c r="S1127" s="49"/>
      <c r="T1127" s="28" t="s">
        <v>2937</v>
      </c>
      <c r="U1127" s="49"/>
      <c r="V1127" s="47">
        <v>38500</v>
      </c>
      <c r="W1127" s="47">
        <v>38500</v>
      </c>
      <c r="X1127" s="47">
        <v>10000</v>
      </c>
      <c r="Y1127" s="47">
        <v>28500</v>
      </c>
      <c r="Z1127" s="49"/>
      <c r="AA1127" s="41">
        <v>5500</v>
      </c>
      <c r="AB1127" s="41">
        <v>5500</v>
      </c>
      <c r="AC1127" s="41">
        <v>10000</v>
      </c>
      <c r="AD1127" s="41">
        <v>-4500</v>
      </c>
      <c r="AE1127" s="49"/>
      <c r="AF1127" s="43">
        <v>12000</v>
      </c>
      <c r="AG1127" s="43">
        <v>12000</v>
      </c>
      <c r="AH1127" s="43">
        <v>0</v>
      </c>
      <c r="AI1127" s="43">
        <v>12000</v>
      </c>
      <c r="AJ1127" s="49"/>
      <c r="AK1127" s="45">
        <v>21000</v>
      </c>
      <c r="AL1127" s="45">
        <v>21000</v>
      </c>
      <c r="AM1127" s="45">
        <v>0</v>
      </c>
      <c r="AN1127" s="45">
        <v>21000</v>
      </c>
      <c r="AO1127" s="49"/>
      <c r="AP1127" s="28">
        <v>14000</v>
      </c>
      <c r="AQ1127" s="28">
        <v>7000</v>
      </c>
      <c r="AR1127" s="28" t="s">
        <v>4422</v>
      </c>
      <c r="AS1127" s="49"/>
      <c r="AT1127" s="31">
        <v>25.97402597402597</v>
      </c>
      <c r="AU1127" s="31">
        <v>0</v>
      </c>
      <c r="AV1127" s="60">
        <v>0</v>
      </c>
    </row>
    <row r="1128" spans="1:48" x14ac:dyDescent="0.35">
      <c r="A1128" s="32" t="s">
        <v>5690</v>
      </c>
      <c r="B1128" s="28">
        <v>1107</v>
      </c>
      <c r="C1128" s="28">
        <v>3375</v>
      </c>
      <c r="D1128" s="28">
        <v>3375</v>
      </c>
      <c r="E1128" s="35" t="s">
        <v>1429</v>
      </c>
      <c r="F1128" s="35" t="s">
        <v>17</v>
      </c>
      <c r="G1128" s="28" t="s">
        <v>1889</v>
      </c>
      <c r="H1128" s="35" t="s">
        <v>1892</v>
      </c>
      <c r="I1128" s="38"/>
      <c r="J1128" s="35" t="s">
        <v>2573</v>
      </c>
      <c r="K1128" s="35" t="s">
        <v>2872</v>
      </c>
      <c r="L1128" s="35"/>
      <c r="M1128" s="35"/>
      <c r="N1128" s="37"/>
      <c r="O1128" s="37" t="s">
        <v>2941</v>
      </c>
      <c r="P1128" s="35">
        <v>9100422364</v>
      </c>
      <c r="Q1128" s="35" t="s">
        <v>2762</v>
      </c>
      <c r="R1128" s="35" t="s">
        <v>90</v>
      </c>
      <c r="S1128" s="49"/>
      <c r="T1128" s="35" t="s">
        <v>2937</v>
      </c>
      <c r="U1128" s="49"/>
      <c r="V1128" s="47">
        <v>30500</v>
      </c>
      <c r="W1128" s="47">
        <v>30500</v>
      </c>
      <c r="X1128" s="47">
        <v>6000</v>
      </c>
      <c r="Y1128" s="47">
        <v>24500</v>
      </c>
      <c r="Z1128" s="49"/>
      <c r="AA1128" s="41">
        <v>4500</v>
      </c>
      <c r="AB1128" s="41">
        <v>4500</v>
      </c>
      <c r="AC1128" s="41">
        <v>6000</v>
      </c>
      <c r="AD1128" s="41">
        <v>-1500</v>
      </c>
      <c r="AE1128" s="49"/>
      <c r="AF1128" s="43">
        <v>12000</v>
      </c>
      <c r="AG1128" s="43">
        <v>12000</v>
      </c>
      <c r="AH1128" s="43">
        <v>0</v>
      </c>
      <c r="AI1128" s="43">
        <v>12000</v>
      </c>
      <c r="AJ1128" s="49"/>
      <c r="AK1128" s="45">
        <v>14000</v>
      </c>
      <c r="AL1128" s="45">
        <v>14000</v>
      </c>
      <c r="AM1128" s="45">
        <v>0</v>
      </c>
      <c r="AN1128" s="45">
        <v>14000</v>
      </c>
      <c r="AO1128" s="49"/>
      <c r="AP1128" s="35">
        <v>14000</v>
      </c>
      <c r="AQ1128" s="35" t="s">
        <v>4422</v>
      </c>
      <c r="AR1128" s="35" t="s">
        <v>4422</v>
      </c>
      <c r="AS1128" s="49"/>
      <c r="AT1128" s="37">
        <v>19.672131147540984</v>
      </c>
      <c r="AU1128" s="37">
        <v>0</v>
      </c>
      <c r="AV1128" s="60">
        <v>44448</v>
      </c>
    </row>
    <row r="1129" spans="1:48" x14ac:dyDescent="0.35">
      <c r="A1129" s="32" t="s">
        <v>5689</v>
      </c>
      <c r="B1129" s="28">
        <v>1108</v>
      </c>
      <c r="C1129" s="66">
        <v>2956</v>
      </c>
      <c r="D1129" s="28">
        <v>2956</v>
      </c>
      <c r="E1129" s="28" t="s">
        <v>1430</v>
      </c>
      <c r="F1129" s="28" t="s">
        <v>17</v>
      </c>
      <c r="G1129" s="28" t="s">
        <v>16</v>
      </c>
      <c r="H1129" s="28" t="s">
        <v>1892</v>
      </c>
      <c r="I1129" s="30"/>
      <c r="J1129" s="28" t="s">
        <v>2574</v>
      </c>
      <c r="K1129" s="28" t="s">
        <v>2761</v>
      </c>
      <c r="L1129" s="28"/>
      <c r="M1129" s="28"/>
      <c r="N1129" s="31">
        <v>740803178751</v>
      </c>
      <c r="O1129" s="31" t="s">
        <v>5485</v>
      </c>
      <c r="P1129" s="28">
        <v>9666793818</v>
      </c>
      <c r="Q1129" s="28" t="s">
        <v>2764</v>
      </c>
      <c r="R1129" s="28" t="s">
        <v>94</v>
      </c>
      <c r="S1129" s="49"/>
      <c r="T1129" s="28">
        <v>14</v>
      </c>
      <c r="U1129" s="49"/>
      <c r="V1129" s="47">
        <v>33000</v>
      </c>
      <c r="W1129" s="47">
        <v>18500</v>
      </c>
      <c r="X1129" s="47">
        <v>17500</v>
      </c>
      <c r="Y1129" s="47">
        <v>1000</v>
      </c>
      <c r="Z1129" s="49"/>
      <c r="AA1129" s="41">
        <v>0</v>
      </c>
      <c r="AB1129" s="41">
        <v>2500</v>
      </c>
      <c r="AC1129" s="41">
        <v>2500</v>
      </c>
      <c r="AD1129" s="41">
        <v>0</v>
      </c>
      <c r="AE1129" s="49"/>
      <c r="AF1129" s="43">
        <v>12000</v>
      </c>
      <c r="AG1129" s="43">
        <v>0</v>
      </c>
      <c r="AH1129" s="43">
        <v>1000</v>
      </c>
      <c r="AI1129" s="43">
        <v>-1000</v>
      </c>
      <c r="AJ1129" s="49"/>
      <c r="AK1129" s="45">
        <v>21000</v>
      </c>
      <c r="AL1129" s="45">
        <v>16000</v>
      </c>
      <c r="AM1129" s="45">
        <v>14000</v>
      </c>
      <c r="AN1129" s="45">
        <v>2000</v>
      </c>
      <c r="AO1129" s="49"/>
      <c r="AP1129" s="28">
        <v>14000</v>
      </c>
      <c r="AQ1129" s="28">
        <v>7000</v>
      </c>
      <c r="AR1129" s="28" t="s">
        <v>4422</v>
      </c>
      <c r="AS1129" s="49"/>
      <c r="AT1129" s="31">
        <v>94.594594594594597</v>
      </c>
      <c r="AU1129" s="31">
        <v>87.5</v>
      </c>
      <c r="AV1129" s="60">
        <v>44657</v>
      </c>
    </row>
    <row r="1130" spans="1:48" x14ac:dyDescent="0.35">
      <c r="A1130" s="32" t="s">
        <v>5690</v>
      </c>
      <c r="B1130" s="28">
        <v>1109</v>
      </c>
      <c r="C1130" s="28">
        <v>2957</v>
      </c>
      <c r="D1130" s="28">
        <v>2957</v>
      </c>
      <c r="E1130" s="35" t="s">
        <v>1431</v>
      </c>
      <c r="F1130" s="35" t="s">
        <v>17</v>
      </c>
      <c r="G1130" s="28" t="s">
        <v>16</v>
      </c>
      <c r="H1130" s="35" t="s">
        <v>1892</v>
      </c>
      <c r="I1130" s="38"/>
      <c r="J1130" s="35" t="s">
        <v>1942</v>
      </c>
      <c r="K1130" s="35" t="s">
        <v>2872</v>
      </c>
      <c r="L1130" s="35"/>
      <c r="M1130" s="35"/>
      <c r="N1130" s="37"/>
      <c r="O1130" s="37" t="s">
        <v>2941</v>
      </c>
      <c r="P1130" s="35">
        <v>8008330822</v>
      </c>
      <c r="Q1130" s="35" t="s">
        <v>2764</v>
      </c>
      <c r="R1130" s="35" t="s">
        <v>61</v>
      </c>
      <c r="S1130" s="49"/>
      <c r="T1130" s="35" t="s">
        <v>2937</v>
      </c>
      <c r="U1130" s="49"/>
      <c r="V1130" s="47">
        <v>35000</v>
      </c>
      <c r="W1130" s="47">
        <v>35000</v>
      </c>
      <c r="X1130" s="47">
        <v>4500</v>
      </c>
      <c r="Y1130" s="47">
        <v>30500</v>
      </c>
      <c r="Z1130" s="49"/>
      <c r="AA1130" s="41">
        <v>2000</v>
      </c>
      <c r="AB1130" s="41">
        <v>2000</v>
      </c>
      <c r="AC1130" s="41">
        <v>4500</v>
      </c>
      <c r="AD1130" s="41">
        <v>-2500</v>
      </c>
      <c r="AE1130" s="49"/>
      <c r="AF1130" s="43">
        <v>12000</v>
      </c>
      <c r="AG1130" s="43">
        <v>12000</v>
      </c>
      <c r="AH1130" s="43">
        <v>0</v>
      </c>
      <c r="AI1130" s="43">
        <v>12000</v>
      </c>
      <c r="AJ1130" s="49"/>
      <c r="AK1130" s="45">
        <v>21000</v>
      </c>
      <c r="AL1130" s="45">
        <v>21000</v>
      </c>
      <c r="AM1130" s="45">
        <v>0</v>
      </c>
      <c r="AN1130" s="45">
        <v>21000</v>
      </c>
      <c r="AO1130" s="49"/>
      <c r="AP1130" s="35">
        <v>14000</v>
      </c>
      <c r="AQ1130" s="35">
        <v>7000</v>
      </c>
      <c r="AR1130" s="35" t="s">
        <v>4422</v>
      </c>
      <c r="AS1130" s="49"/>
      <c r="AT1130" s="37">
        <v>12.857142857142856</v>
      </c>
      <c r="AU1130" s="37">
        <v>0</v>
      </c>
      <c r="AV1130" s="60">
        <v>44348</v>
      </c>
    </row>
    <row r="1131" spans="1:48" x14ac:dyDescent="0.35">
      <c r="A1131" s="32" t="s">
        <v>5690</v>
      </c>
      <c r="B1131" s="28">
        <v>1110</v>
      </c>
      <c r="C1131" s="28">
        <v>3651</v>
      </c>
      <c r="D1131" s="28">
        <v>3651</v>
      </c>
      <c r="E1131" s="35" t="s">
        <v>1432</v>
      </c>
      <c r="F1131" s="35" t="s">
        <v>17</v>
      </c>
      <c r="G1131" s="28" t="s">
        <v>17</v>
      </c>
      <c r="H1131" s="35" t="s">
        <v>1892</v>
      </c>
      <c r="I1131" s="38"/>
      <c r="J1131" s="35" t="s">
        <v>2275</v>
      </c>
      <c r="K1131" s="35" t="s">
        <v>2872</v>
      </c>
      <c r="L1131" s="35"/>
      <c r="M1131" s="35"/>
      <c r="N1131" s="37"/>
      <c r="O1131" s="37" t="s">
        <v>2941</v>
      </c>
      <c r="P1131" s="35">
        <v>9705951722</v>
      </c>
      <c r="Q1131" s="35" t="s">
        <v>2764</v>
      </c>
      <c r="R1131" s="35" t="s">
        <v>41</v>
      </c>
      <c r="S1131" s="49"/>
      <c r="T1131" s="35" t="s">
        <v>2937</v>
      </c>
      <c r="U1131" s="49"/>
      <c r="V1131" s="47">
        <v>33000</v>
      </c>
      <c r="W1131" s="47">
        <v>33000</v>
      </c>
      <c r="X1131" s="47">
        <v>1000</v>
      </c>
      <c r="Y1131" s="47">
        <v>32000</v>
      </c>
      <c r="Z1131" s="49"/>
      <c r="AA1131" s="41">
        <v>0</v>
      </c>
      <c r="AB1131" s="41">
        <v>0</v>
      </c>
      <c r="AC1131" s="41">
        <v>0</v>
      </c>
      <c r="AD1131" s="41">
        <v>0</v>
      </c>
      <c r="AE1131" s="49"/>
      <c r="AF1131" s="43">
        <v>12000</v>
      </c>
      <c r="AG1131" s="43">
        <v>12000</v>
      </c>
      <c r="AH1131" s="43">
        <v>1000</v>
      </c>
      <c r="AI1131" s="43">
        <v>11000</v>
      </c>
      <c r="AJ1131" s="49"/>
      <c r="AK1131" s="45">
        <v>21000</v>
      </c>
      <c r="AL1131" s="45">
        <v>21000</v>
      </c>
      <c r="AM1131" s="45">
        <v>0</v>
      </c>
      <c r="AN1131" s="45">
        <v>21000</v>
      </c>
      <c r="AO1131" s="49"/>
      <c r="AP1131" s="35">
        <v>14000</v>
      </c>
      <c r="AQ1131" s="35">
        <v>7000</v>
      </c>
      <c r="AR1131" s="35" t="s">
        <v>4422</v>
      </c>
      <c r="AS1131" s="49"/>
      <c r="AT1131" s="37">
        <v>3.0303030303030303</v>
      </c>
      <c r="AU1131" s="37">
        <v>0</v>
      </c>
      <c r="AV1131" s="60">
        <v>44348</v>
      </c>
    </row>
    <row r="1132" spans="1:48" x14ac:dyDescent="0.35">
      <c r="A1132" s="32" t="s">
        <v>5690</v>
      </c>
      <c r="B1132" s="28">
        <v>1111</v>
      </c>
      <c r="C1132" s="28">
        <v>3037</v>
      </c>
      <c r="D1132" s="28">
        <v>3037</v>
      </c>
      <c r="E1132" s="35" t="s">
        <v>1433</v>
      </c>
      <c r="F1132" s="35" t="s">
        <v>17</v>
      </c>
      <c r="G1132" s="28" t="s">
        <v>1889</v>
      </c>
      <c r="H1132" s="35" t="s">
        <v>1892</v>
      </c>
      <c r="I1132" s="38"/>
      <c r="J1132" s="35" t="s">
        <v>2393</v>
      </c>
      <c r="K1132" s="35" t="s">
        <v>2872</v>
      </c>
      <c r="L1132" s="35"/>
      <c r="M1132" s="35"/>
      <c r="N1132" s="37"/>
      <c r="O1132" s="37" t="s">
        <v>2941</v>
      </c>
      <c r="P1132" s="35">
        <v>9949802247</v>
      </c>
      <c r="Q1132" s="35" t="s">
        <v>2764</v>
      </c>
      <c r="R1132" s="35" t="s">
        <v>77</v>
      </c>
      <c r="S1132" s="49"/>
      <c r="T1132" s="35" t="s">
        <v>2937</v>
      </c>
      <c r="U1132" s="49"/>
      <c r="V1132" s="47">
        <v>35500</v>
      </c>
      <c r="W1132" s="47">
        <v>35500</v>
      </c>
      <c r="X1132" s="47">
        <v>4200</v>
      </c>
      <c r="Y1132" s="47">
        <v>31300</v>
      </c>
      <c r="Z1132" s="49"/>
      <c r="AA1132" s="41">
        <v>2500</v>
      </c>
      <c r="AB1132" s="41">
        <v>2500</v>
      </c>
      <c r="AC1132" s="41">
        <v>3000</v>
      </c>
      <c r="AD1132" s="41">
        <v>-500</v>
      </c>
      <c r="AE1132" s="49"/>
      <c r="AF1132" s="43">
        <v>12000</v>
      </c>
      <c r="AG1132" s="43">
        <v>12000</v>
      </c>
      <c r="AH1132" s="43">
        <v>1200</v>
      </c>
      <c r="AI1132" s="43">
        <v>10800</v>
      </c>
      <c r="AJ1132" s="49"/>
      <c r="AK1132" s="45">
        <v>21000</v>
      </c>
      <c r="AL1132" s="45">
        <v>21000</v>
      </c>
      <c r="AM1132" s="45">
        <v>0</v>
      </c>
      <c r="AN1132" s="45">
        <v>21000</v>
      </c>
      <c r="AO1132" s="49"/>
      <c r="AP1132" s="35">
        <v>14000</v>
      </c>
      <c r="AQ1132" s="35">
        <v>7000</v>
      </c>
      <c r="AR1132" s="35" t="s">
        <v>4422</v>
      </c>
      <c r="AS1132" s="49"/>
      <c r="AT1132" s="37">
        <v>11.830985915492958</v>
      </c>
      <c r="AU1132" s="37">
        <v>0</v>
      </c>
      <c r="AV1132" s="60">
        <v>44348</v>
      </c>
    </row>
    <row r="1133" spans="1:48" x14ac:dyDescent="0.35">
      <c r="A1133" s="32" t="s">
        <v>5690</v>
      </c>
      <c r="B1133" s="28">
        <v>1112</v>
      </c>
      <c r="C1133" s="66">
        <v>2958</v>
      </c>
      <c r="D1133" s="28">
        <v>2958</v>
      </c>
      <c r="E1133" s="35" t="s">
        <v>1434</v>
      </c>
      <c r="F1133" s="35" t="s">
        <v>17</v>
      </c>
      <c r="G1133" s="28" t="s">
        <v>16</v>
      </c>
      <c r="H1133" s="35" t="s">
        <v>1892</v>
      </c>
      <c r="I1133" s="38"/>
      <c r="J1133" s="35" t="s">
        <v>2575</v>
      </c>
      <c r="K1133" s="35" t="s">
        <v>2760</v>
      </c>
      <c r="L1133" s="35"/>
      <c r="M1133" s="35"/>
      <c r="N1133" s="37"/>
      <c r="O1133" s="37" t="s">
        <v>2941</v>
      </c>
      <c r="P1133" s="35">
        <v>9542477806</v>
      </c>
      <c r="Q1133" s="35" t="s">
        <v>2762</v>
      </c>
      <c r="R1133" s="35" t="s">
        <v>87</v>
      </c>
      <c r="S1133" s="49"/>
      <c r="T1133" s="35" t="s">
        <v>2937</v>
      </c>
      <c r="U1133" s="49"/>
      <c r="V1133" s="47">
        <v>30500</v>
      </c>
      <c r="W1133" s="47">
        <v>30500</v>
      </c>
      <c r="X1133" s="47">
        <v>0</v>
      </c>
      <c r="Y1133" s="47">
        <v>30500</v>
      </c>
      <c r="Z1133" s="49"/>
      <c r="AA1133" s="41">
        <v>4500</v>
      </c>
      <c r="AB1133" s="41">
        <v>4500</v>
      </c>
      <c r="AC1133" s="41">
        <v>0</v>
      </c>
      <c r="AD1133" s="41">
        <v>4500</v>
      </c>
      <c r="AE1133" s="49"/>
      <c r="AF1133" s="43">
        <v>12000</v>
      </c>
      <c r="AG1133" s="43">
        <v>12000</v>
      </c>
      <c r="AH1133" s="43">
        <v>0</v>
      </c>
      <c r="AI1133" s="43">
        <v>12000</v>
      </c>
      <c r="AJ1133" s="49"/>
      <c r="AK1133" s="45">
        <v>14000</v>
      </c>
      <c r="AL1133" s="45">
        <v>14000</v>
      </c>
      <c r="AM1133" s="45">
        <v>0</v>
      </c>
      <c r="AN1133" s="45">
        <v>14000</v>
      </c>
      <c r="AO1133" s="49"/>
      <c r="AP1133" s="35">
        <v>14000</v>
      </c>
      <c r="AQ1133" s="35" t="s">
        <v>4422</v>
      </c>
      <c r="AR1133" s="35" t="s">
        <v>4422</v>
      </c>
      <c r="AS1133" s="49"/>
      <c r="AT1133" s="37">
        <v>0</v>
      </c>
      <c r="AU1133" s="37">
        <v>0</v>
      </c>
      <c r="AV1133" s="60">
        <v>0</v>
      </c>
    </row>
    <row r="1134" spans="1:48" x14ac:dyDescent="0.35">
      <c r="A1134" s="32" t="s">
        <v>5690</v>
      </c>
      <c r="B1134" s="28">
        <v>1113</v>
      </c>
      <c r="C1134" s="66">
        <v>3126</v>
      </c>
      <c r="D1134" s="28">
        <v>3126</v>
      </c>
      <c r="E1134" s="35" t="s">
        <v>1435</v>
      </c>
      <c r="F1134" s="35" t="s">
        <v>17</v>
      </c>
      <c r="G1134" s="28" t="s">
        <v>17</v>
      </c>
      <c r="H1134" s="35" t="s">
        <v>1892</v>
      </c>
      <c r="I1134" s="38"/>
      <c r="J1134" s="35" t="s">
        <v>2576</v>
      </c>
      <c r="K1134" s="35" t="s">
        <v>2760</v>
      </c>
      <c r="L1134" s="35"/>
      <c r="M1134" s="35"/>
      <c r="N1134" s="37"/>
      <c r="O1134" s="37" t="s">
        <v>2941</v>
      </c>
      <c r="P1134" s="35">
        <v>9505997388</v>
      </c>
      <c r="Q1134" s="35" t="s">
        <v>2762</v>
      </c>
      <c r="R1134" s="35" t="s">
        <v>77</v>
      </c>
      <c r="S1134" s="49"/>
      <c r="T1134" s="35" t="s">
        <v>2937</v>
      </c>
      <c r="U1134" s="49"/>
      <c r="V1134" s="47">
        <v>30500</v>
      </c>
      <c r="W1134" s="47">
        <v>30500</v>
      </c>
      <c r="X1134" s="47">
        <v>0</v>
      </c>
      <c r="Y1134" s="47">
        <v>30500</v>
      </c>
      <c r="Z1134" s="49"/>
      <c r="AA1134" s="41">
        <v>4500</v>
      </c>
      <c r="AB1134" s="41">
        <v>4500</v>
      </c>
      <c r="AC1134" s="41">
        <v>0</v>
      </c>
      <c r="AD1134" s="41">
        <v>4500</v>
      </c>
      <c r="AE1134" s="49"/>
      <c r="AF1134" s="43">
        <v>12000</v>
      </c>
      <c r="AG1134" s="43">
        <v>12000</v>
      </c>
      <c r="AH1134" s="43">
        <v>0</v>
      </c>
      <c r="AI1134" s="43">
        <v>12000</v>
      </c>
      <c r="AJ1134" s="49"/>
      <c r="AK1134" s="45">
        <v>14000</v>
      </c>
      <c r="AL1134" s="45">
        <v>14000</v>
      </c>
      <c r="AM1134" s="45">
        <v>0</v>
      </c>
      <c r="AN1134" s="45">
        <v>14000</v>
      </c>
      <c r="AO1134" s="49"/>
      <c r="AP1134" s="35">
        <v>14000</v>
      </c>
      <c r="AQ1134" s="35" t="s">
        <v>4422</v>
      </c>
      <c r="AR1134" s="35" t="s">
        <v>4422</v>
      </c>
      <c r="AS1134" s="49"/>
      <c r="AT1134" s="37">
        <v>0</v>
      </c>
      <c r="AU1134" s="37">
        <v>0</v>
      </c>
      <c r="AV1134" s="60">
        <v>0</v>
      </c>
    </row>
    <row r="1135" spans="1:48" x14ac:dyDescent="0.35">
      <c r="A1135" s="32" t="s">
        <v>5690</v>
      </c>
      <c r="B1135" s="28">
        <v>1114</v>
      </c>
      <c r="C1135" s="28">
        <v>2959</v>
      </c>
      <c r="D1135" s="28">
        <v>2959</v>
      </c>
      <c r="E1135" s="35" t="s">
        <v>1436</v>
      </c>
      <c r="F1135" s="35" t="s">
        <v>17</v>
      </c>
      <c r="G1135" s="28" t="s">
        <v>16</v>
      </c>
      <c r="H1135" s="35" t="s">
        <v>1892</v>
      </c>
      <c r="I1135" s="38"/>
      <c r="J1135" s="35" t="s">
        <v>1902</v>
      </c>
      <c r="K1135" s="35" t="s">
        <v>2872</v>
      </c>
      <c r="L1135" s="35"/>
      <c r="M1135" s="35"/>
      <c r="N1135" s="37"/>
      <c r="O1135" s="37" t="s">
        <v>2941</v>
      </c>
      <c r="P1135" s="35">
        <v>9492207068</v>
      </c>
      <c r="Q1135" s="35" t="s">
        <v>2764</v>
      </c>
      <c r="R1135" s="35" t="s">
        <v>108</v>
      </c>
      <c r="S1135" s="49"/>
      <c r="T1135" s="35" t="s">
        <v>2937</v>
      </c>
      <c r="U1135" s="49"/>
      <c r="V1135" s="47">
        <v>33000</v>
      </c>
      <c r="W1135" s="47">
        <v>33000</v>
      </c>
      <c r="X1135" s="47">
        <v>3500</v>
      </c>
      <c r="Y1135" s="47">
        <v>29500</v>
      </c>
      <c r="Z1135" s="49"/>
      <c r="AA1135" s="41">
        <v>0</v>
      </c>
      <c r="AB1135" s="41">
        <v>0</v>
      </c>
      <c r="AC1135" s="41">
        <v>0</v>
      </c>
      <c r="AD1135" s="41">
        <v>0</v>
      </c>
      <c r="AE1135" s="49"/>
      <c r="AF1135" s="43">
        <v>12000</v>
      </c>
      <c r="AG1135" s="43">
        <v>12000</v>
      </c>
      <c r="AH1135" s="43">
        <v>3500</v>
      </c>
      <c r="AI1135" s="43">
        <v>8500</v>
      </c>
      <c r="AJ1135" s="49"/>
      <c r="AK1135" s="45">
        <v>21000</v>
      </c>
      <c r="AL1135" s="45">
        <v>21000</v>
      </c>
      <c r="AM1135" s="45">
        <v>0</v>
      </c>
      <c r="AN1135" s="45">
        <v>21000</v>
      </c>
      <c r="AO1135" s="49"/>
      <c r="AP1135" s="35">
        <v>14000</v>
      </c>
      <c r="AQ1135" s="35">
        <v>7000</v>
      </c>
      <c r="AR1135" s="35" t="s">
        <v>4422</v>
      </c>
      <c r="AS1135" s="49"/>
      <c r="AT1135" s="37">
        <v>10.606060606060606</v>
      </c>
      <c r="AU1135" s="37">
        <v>0</v>
      </c>
      <c r="AV1135" s="60">
        <v>44418</v>
      </c>
    </row>
    <row r="1136" spans="1:48" x14ac:dyDescent="0.35">
      <c r="A1136" s="32" t="s">
        <v>5689</v>
      </c>
      <c r="B1136" s="28">
        <v>1115</v>
      </c>
      <c r="C1136" s="66">
        <v>3038</v>
      </c>
      <c r="D1136" s="28">
        <v>3038</v>
      </c>
      <c r="E1136" s="28" t="s">
        <v>1437</v>
      </c>
      <c r="F1136" s="28" t="s">
        <v>17</v>
      </c>
      <c r="G1136" s="28" t="s">
        <v>1889</v>
      </c>
      <c r="H1136" s="28" t="s">
        <v>1892</v>
      </c>
      <c r="I1136" s="30"/>
      <c r="J1136" s="28" t="s">
        <v>2577</v>
      </c>
      <c r="K1136" s="28" t="s">
        <v>2761</v>
      </c>
      <c r="L1136" s="28"/>
      <c r="M1136" s="28"/>
      <c r="N1136" s="31">
        <v>652286603886</v>
      </c>
      <c r="O1136" s="31" t="s">
        <v>5486</v>
      </c>
      <c r="P1136" s="28">
        <v>8374952490</v>
      </c>
      <c r="Q1136" s="28" t="s">
        <v>2764</v>
      </c>
      <c r="R1136" s="28" t="s">
        <v>94</v>
      </c>
      <c r="S1136" s="49"/>
      <c r="T1136" s="28">
        <v>14</v>
      </c>
      <c r="U1136" s="49"/>
      <c r="V1136" s="47">
        <v>33000</v>
      </c>
      <c r="W1136" s="47">
        <v>18500</v>
      </c>
      <c r="X1136" s="47">
        <v>18000</v>
      </c>
      <c r="Y1136" s="47">
        <v>500</v>
      </c>
      <c r="Z1136" s="49"/>
      <c r="AA1136" s="41">
        <v>0</v>
      </c>
      <c r="AB1136" s="41">
        <v>0</v>
      </c>
      <c r="AC1136" s="41">
        <v>2500</v>
      </c>
      <c r="AD1136" s="41">
        <v>-2500</v>
      </c>
      <c r="AE1136" s="49"/>
      <c r="AF1136" s="43">
        <v>12000</v>
      </c>
      <c r="AG1136" s="43">
        <v>2500</v>
      </c>
      <c r="AH1136" s="43">
        <v>1000</v>
      </c>
      <c r="AI1136" s="43">
        <v>1500</v>
      </c>
      <c r="AJ1136" s="49"/>
      <c r="AK1136" s="45">
        <v>21000</v>
      </c>
      <c r="AL1136" s="45">
        <v>16000</v>
      </c>
      <c r="AM1136" s="45">
        <v>14500</v>
      </c>
      <c r="AN1136" s="45">
        <v>1500</v>
      </c>
      <c r="AO1136" s="49"/>
      <c r="AP1136" s="28">
        <v>14000</v>
      </c>
      <c r="AQ1136" s="28">
        <v>7000</v>
      </c>
      <c r="AR1136" s="28" t="s">
        <v>4422</v>
      </c>
      <c r="AS1136" s="49"/>
      <c r="AT1136" s="31">
        <v>97.297297297297305</v>
      </c>
      <c r="AU1136" s="31">
        <v>90.625</v>
      </c>
      <c r="AV1136" s="60">
        <v>44657</v>
      </c>
    </row>
    <row r="1137" spans="1:48" x14ac:dyDescent="0.35">
      <c r="A1137" s="32" t="s">
        <v>5689</v>
      </c>
      <c r="B1137" s="28">
        <v>1116</v>
      </c>
      <c r="C1137" s="66">
        <v>3039</v>
      </c>
      <c r="D1137" s="28">
        <v>3039</v>
      </c>
      <c r="E1137" s="28" t="s">
        <v>1438</v>
      </c>
      <c r="F1137" s="28" t="s">
        <v>17</v>
      </c>
      <c r="G1137" s="28" t="s">
        <v>1889</v>
      </c>
      <c r="H1137" s="28" t="s">
        <v>1892</v>
      </c>
      <c r="I1137" s="30"/>
      <c r="J1137" s="28" t="s">
        <v>2082</v>
      </c>
      <c r="K1137" s="28" t="s">
        <v>2761</v>
      </c>
      <c r="L1137" s="28"/>
      <c r="M1137" s="28"/>
      <c r="N1137" s="31">
        <v>389619286234</v>
      </c>
      <c r="O1137" s="31" t="s">
        <v>5487</v>
      </c>
      <c r="P1137" s="28">
        <v>7660011875</v>
      </c>
      <c r="Q1137" s="28" t="s">
        <v>2764</v>
      </c>
      <c r="R1137" s="28" t="s">
        <v>38</v>
      </c>
      <c r="S1137" s="49"/>
      <c r="T1137" s="28">
        <v>112</v>
      </c>
      <c r="U1137" s="49"/>
      <c r="V1137" s="47">
        <v>34000</v>
      </c>
      <c r="W1137" s="47">
        <v>16000</v>
      </c>
      <c r="X1137" s="47">
        <v>9000</v>
      </c>
      <c r="Y1137" s="47">
        <v>7000</v>
      </c>
      <c r="Z1137" s="49"/>
      <c r="AA1137" s="41">
        <v>3000</v>
      </c>
      <c r="AB1137" s="41">
        <v>3000</v>
      </c>
      <c r="AC1137" s="41">
        <v>4000</v>
      </c>
      <c r="AD1137" s="41">
        <v>-1000</v>
      </c>
      <c r="AE1137" s="49"/>
      <c r="AF1137" s="43">
        <v>12000</v>
      </c>
      <c r="AG1137" s="43">
        <v>1000</v>
      </c>
      <c r="AH1137" s="43">
        <v>0</v>
      </c>
      <c r="AI1137" s="43">
        <v>1000</v>
      </c>
      <c r="AJ1137" s="49"/>
      <c r="AK1137" s="45">
        <v>19000</v>
      </c>
      <c r="AL1137" s="45">
        <v>12000</v>
      </c>
      <c r="AM1137" s="45">
        <v>5000</v>
      </c>
      <c r="AN1137" s="45">
        <v>7000</v>
      </c>
      <c r="AO1137" s="49"/>
      <c r="AP1137" s="28">
        <v>14000</v>
      </c>
      <c r="AQ1137" s="28">
        <v>5000</v>
      </c>
      <c r="AR1137" s="28" t="s">
        <v>4422</v>
      </c>
      <c r="AS1137" s="49"/>
      <c r="AT1137" s="31">
        <v>56.25</v>
      </c>
      <c r="AU1137" s="31">
        <v>41.666666666666671</v>
      </c>
      <c r="AV1137" s="60">
        <v>44664</v>
      </c>
    </row>
    <row r="1138" spans="1:48" x14ac:dyDescent="0.35">
      <c r="A1138" s="32" t="s">
        <v>5690</v>
      </c>
      <c r="B1138" s="28">
        <v>1117</v>
      </c>
      <c r="C1138" s="28">
        <v>3040</v>
      </c>
      <c r="D1138" s="28">
        <v>3040</v>
      </c>
      <c r="E1138" s="35" t="s">
        <v>1438</v>
      </c>
      <c r="F1138" s="35" t="s">
        <v>17</v>
      </c>
      <c r="G1138" s="28" t="s">
        <v>1889</v>
      </c>
      <c r="H1138" s="35" t="s">
        <v>1892</v>
      </c>
      <c r="I1138" s="38"/>
      <c r="J1138" s="35" t="s">
        <v>2420</v>
      </c>
      <c r="K1138" s="35" t="s">
        <v>2760</v>
      </c>
      <c r="L1138" s="35"/>
      <c r="M1138" s="35"/>
      <c r="N1138" s="37"/>
      <c r="O1138" s="37" t="s">
        <v>2941</v>
      </c>
      <c r="P1138" s="35">
        <v>9948891033</v>
      </c>
      <c r="Q1138" s="35" t="s">
        <v>2762</v>
      </c>
      <c r="R1138" s="35" t="s">
        <v>75</v>
      </c>
      <c r="S1138" s="49"/>
      <c r="T1138" s="35" t="s">
        <v>2937</v>
      </c>
      <c r="U1138" s="49"/>
      <c r="V1138" s="47">
        <v>26500</v>
      </c>
      <c r="W1138" s="47">
        <v>26500</v>
      </c>
      <c r="X1138" s="47">
        <v>0</v>
      </c>
      <c r="Y1138" s="47">
        <v>26500</v>
      </c>
      <c r="Z1138" s="49"/>
      <c r="AA1138" s="41">
        <v>500</v>
      </c>
      <c r="AB1138" s="41">
        <v>500</v>
      </c>
      <c r="AC1138" s="41">
        <v>0</v>
      </c>
      <c r="AD1138" s="41">
        <v>500</v>
      </c>
      <c r="AE1138" s="49"/>
      <c r="AF1138" s="43">
        <v>12000</v>
      </c>
      <c r="AG1138" s="43">
        <v>12000</v>
      </c>
      <c r="AH1138" s="43">
        <v>0</v>
      </c>
      <c r="AI1138" s="43">
        <v>12000</v>
      </c>
      <c r="AJ1138" s="49"/>
      <c r="AK1138" s="45">
        <v>14000</v>
      </c>
      <c r="AL1138" s="45">
        <v>14000</v>
      </c>
      <c r="AM1138" s="45">
        <v>0</v>
      </c>
      <c r="AN1138" s="45">
        <v>14000</v>
      </c>
      <c r="AO1138" s="49"/>
      <c r="AP1138" s="35">
        <v>14000</v>
      </c>
      <c r="AQ1138" s="35" t="s">
        <v>4422</v>
      </c>
      <c r="AR1138" s="35" t="s">
        <v>4422</v>
      </c>
      <c r="AS1138" s="49"/>
      <c r="AT1138" s="37">
        <v>0</v>
      </c>
      <c r="AU1138" s="37">
        <v>0</v>
      </c>
      <c r="AV1138" s="60">
        <v>0</v>
      </c>
    </row>
    <row r="1139" spans="1:48" x14ac:dyDescent="0.35">
      <c r="A1139" s="32" t="s">
        <v>5690</v>
      </c>
      <c r="B1139" s="28">
        <v>1118</v>
      </c>
      <c r="C1139" s="28">
        <v>3041</v>
      </c>
      <c r="D1139" s="28">
        <v>3041</v>
      </c>
      <c r="E1139" s="35" t="s">
        <v>1439</v>
      </c>
      <c r="F1139" s="35" t="s">
        <v>17</v>
      </c>
      <c r="G1139" s="28" t="s">
        <v>1889</v>
      </c>
      <c r="H1139" s="35" t="s">
        <v>1892</v>
      </c>
      <c r="I1139" s="38"/>
      <c r="J1139" s="35" t="s">
        <v>1917</v>
      </c>
      <c r="K1139" s="35" t="s">
        <v>2872</v>
      </c>
      <c r="L1139" s="35"/>
      <c r="M1139" s="35"/>
      <c r="N1139" s="37"/>
      <c r="O1139" s="37" t="s">
        <v>2941</v>
      </c>
      <c r="P1139" s="35">
        <v>9959467985</v>
      </c>
      <c r="Q1139" s="35" t="s">
        <v>2764</v>
      </c>
      <c r="R1139" s="35" t="s">
        <v>61</v>
      </c>
      <c r="S1139" s="49"/>
      <c r="T1139" s="35" t="s">
        <v>2937</v>
      </c>
      <c r="U1139" s="49"/>
      <c r="V1139" s="47">
        <v>37000</v>
      </c>
      <c r="W1139" s="47">
        <v>37000</v>
      </c>
      <c r="X1139" s="47">
        <v>4000</v>
      </c>
      <c r="Y1139" s="47">
        <v>33000</v>
      </c>
      <c r="Z1139" s="49"/>
      <c r="AA1139" s="41">
        <v>4000</v>
      </c>
      <c r="AB1139" s="41">
        <v>4000</v>
      </c>
      <c r="AC1139" s="41">
        <v>4000</v>
      </c>
      <c r="AD1139" s="41">
        <v>0</v>
      </c>
      <c r="AE1139" s="49"/>
      <c r="AF1139" s="43">
        <v>12000</v>
      </c>
      <c r="AG1139" s="43">
        <v>12000</v>
      </c>
      <c r="AH1139" s="43">
        <v>0</v>
      </c>
      <c r="AI1139" s="43">
        <v>12000</v>
      </c>
      <c r="AJ1139" s="49"/>
      <c r="AK1139" s="45">
        <v>21000</v>
      </c>
      <c r="AL1139" s="45">
        <v>21000</v>
      </c>
      <c r="AM1139" s="45">
        <v>0</v>
      </c>
      <c r="AN1139" s="45">
        <v>21000</v>
      </c>
      <c r="AO1139" s="49"/>
      <c r="AP1139" s="35">
        <v>14000</v>
      </c>
      <c r="AQ1139" s="35">
        <v>7000</v>
      </c>
      <c r="AR1139" s="35" t="s">
        <v>4422</v>
      </c>
      <c r="AS1139" s="49"/>
      <c r="AT1139" s="37">
        <v>10.810810810810811</v>
      </c>
      <c r="AU1139" s="37">
        <v>0</v>
      </c>
      <c r="AV1139" s="60">
        <v>44348</v>
      </c>
    </row>
    <row r="1140" spans="1:48" x14ac:dyDescent="0.35">
      <c r="A1140" s="32" t="s">
        <v>5690</v>
      </c>
      <c r="B1140" s="28">
        <v>1119</v>
      </c>
      <c r="C1140" s="66">
        <v>2997</v>
      </c>
      <c r="D1140" s="28">
        <v>2997</v>
      </c>
      <c r="E1140" s="28" t="s">
        <v>1440</v>
      </c>
      <c r="F1140" s="28" t="s">
        <v>17</v>
      </c>
      <c r="G1140" s="28" t="s">
        <v>17</v>
      </c>
      <c r="H1140" s="28" t="s">
        <v>1892</v>
      </c>
      <c r="I1140" s="30"/>
      <c r="J1140" s="28" t="s">
        <v>2401</v>
      </c>
      <c r="K1140" s="28" t="s">
        <v>2761</v>
      </c>
      <c r="L1140" s="28"/>
      <c r="M1140" s="28"/>
      <c r="N1140" s="31">
        <v>968971643521</v>
      </c>
      <c r="O1140" s="31" t="s">
        <v>4539</v>
      </c>
      <c r="P1140" s="28">
        <v>9948241228</v>
      </c>
      <c r="Q1140" s="28" t="s">
        <v>2764</v>
      </c>
      <c r="R1140" s="28" t="s">
        <v>74</v>
      </c>
      <c r="S1140" s="49"/>
      <c r="T1140" s="28">
        <v>159</v>
      </c>
      <c r="U1140" s="49"/>
      <c r="V1140" s="47">
        <v>31500</v>
      </c>
      <c r="W1140" s="47">
        <v>18000</v>
      </c>
      <c r="X1140" s="47">
        <v>15000</v>
      </c>
      <c r="Y1140" s="47">
        <v>3000</v>
      </c>
      <c r="Z1140" s="49"/>
      <c r="AA1140" s="41">
        <v>0</v>
      </c>
      <c r="AB1140" s="41">
        <v>0</v>
      </c>
      <c r="AC1140" s="41">
        <v>0</v>
      </c>
      <c r="AD1140" s="41">
        <v>0</v>
      </c>
      <c r="AE1140" s="49"/>
      <c r="AF1140" s="43">
        <v>12000</v>
      </c>
      <c r="AG1140" s="43">
        <v>2000</v>
      </c>
      <c r="AH1140" s="43">
        <v>2000</v>
      </c>
      <c r="AI1140" s="43">
        <v>0</v>
      </c>
      <c r="AJ1140" s="49"/>
      <c r="AK1140" s="45">
        <v>19500</v>
      </c>
      <c r="AL1140" s="45">
        <v>16000</v>
      </c>
      <c r="AM1140" s="45">
        <v>13000</v>
      </c>
      <c r="AN1140" s="45">
        <v>3000</v>
      </c>
      <c r="AO1140" s="49"/>
      <c r="AP1140" s="28">
        <v>14000</v>
      </c>
      <c r="AQ1140" s="28">
        <v>5500</v>
      </c>
      <c r="AR1140" s="28" t="s">
        <v>4422</v>
      </c>
      <c r="AS1140" s="49"/>
      <c r="AT1140" s="31">
        <v>83.333333333333343</v>
      </c>
      <c r="AU1140" s="31">
        <v>81.25</v>
      </c>
      <c r="AV1140" s="60">
        <v>44662</v>
      </c>
    </row>
    <row r="1141" spans="1:48" x14ac:dyDescent="0.35">
      <c r="A1141" s="32" t="s">
        <v>5689</v>
      </c>
      <c r="B1141" s="28">
        <v>1120</v>
      </c>
      <c r="C1141" s="66">
        <v>3106</v>
      </c>
      <c r="D1141" s="28">
        <v>3106</v>
      </c>
      <c r="E1141" s="28" t="s">
        <v>1441</v>
      </c>
      <c r="F1141" s="28" t="s">
        <v>17</v>
      </c>
      <c r="G1141" s="28" t="s">
        <v>17</v>
      </c>
      <c r="H1141" s="28" t="s">
        <v>1892</v>
      </c>
      <c r="I1141" s="30"/>
      <c r="J1141" s="28" t="s">
        <v>1903</v>
      </c>
      <c r="K1141" s="28" t="s">
        <v>2761</v>
      </c>
      <c r="L1141" s="28"/>
      <c r="M1141" s="28"/>
      <c r="N1141" s="31">
        <v>778885685127</v>
      </c>
      <c r="O1141" s="31" t="s">
        <v>5488</v>
      </c>
      <c r="P1141" s="28">
        <v>9989206326</v>
      </c>
      <c r="Q1141" s="28" t="s">
        <v>2764</v>
      </c>
      <c r="R1141" s="28" t="s">
        <v>62</v>
      </c>
      <c r="S1141" s="49"/>
      <c r="T1141" s="28">
        <v>84</v>
      </c>
      <c r="U1141" s="49"/>
      <c r="V1141" s="47">
        <v>34000</v>
      </c>
      <c r="W1141" s="47">
        <v>21000</v>
      </c>
      <c r="X1141" s="47">
        <v>21000</v>
      </c>
      <c r="Y1141" s="47">
        <v>0</v>
      </c>
      <c r="Z1141" s="49"/>
      <c r="AA1141" s="41">
        <v>0</v>
      </c>
      <c r="AB1141" s="41">
        <v>0</v>
      </c>
      <c r="AC1141" s="41">
        <v>0</v>
      </c>
      <c r="AD1141" s="41">
        <v>0</v>
      </c>
      <c r="AE1141" s="49"/>
      <c r="AF1141" s="43">
        <v>12000</v>
      </c>
      <c r="AG1141" s="43">
        <v>3000</v>
      </c>
      <c r="AH1141" s="43">
        <v>3000</v>
      </c>
      <c r="AI1141" s="43">
        <v>0</v>
      </c>
      <c r="AJ1141" s="49"/>
      <c r="AK1141" s="45">
        <v>22000</v>
      </c>
      <c r="AL1141" s="45">
        <v>18000</v>
      </c>
      <c r="AM1141" s="45">
        <v>18000</v>
      </c>
      <c r="AN1141" s="45">
        <v>0</v>
      </c>
      <c r="AO1141" s="49"/>
      <c r="AP1141" s="28">
        <v>14000</v>
      </c>
      <c r="AQ1141" s="28">
        <v>8000</v>
      </c>
      <c r="AR1141" s="28" t="s">
        <v>4422</v>
      </c>
      <c r="AS1141" s="49"/>
      <c r="AT1141" s="31">
        <v>100</v>
      </c>
      <c r="AU1141" s="31">
        <v>100</v>
      </c>
      <c r="AV1141" s="60">
        <v>44668</v>
      </c>
    </row>
    <row r="1142" spans="1:48" x14ac:dyDescent="0.35">
      <c r="A1142" s="32" t="s">
        <v>5690</v>
      </c>
      <c r="B1142" s="28">
        <v>1121</v>
      </c>
      <c r="C1142" s="28" t="s">
        <v>439</v>
      </c>
      <c r="D1142" s="28" t="s">
        <v>439</v>
      </c>
      <c r="E1142" s="35" t="s">
        <v>1442</v>
      </c>
      <c r="F1142" s="35" t="s">
        <v>17</v>
      </c>
      <c r="G1142" s="28" t="s">
        <v>16</v>
      </c>
      <c r="H1142" s="35" t="s">
        <v>1892</v>
      </c>
      <c r="I1142" s="38"/>
      <c r="J1142" s="35" t="s">
        <v>2498</v>
      </c>
      <c r="K1142" s="35" t="s">
        <v>2760</v>
      </c>
      <c r="L1142" s="35" t="s">
        <v>2834</v>
      </c>
      <c r="M1142" s="35"/>
      <c r="N1142" s="37"/>
      <c r="O1142" s="37" t="s">
        <v>2941</v>
      </c>
      <c r="P1142" s="35">
        <v>7483284758</v>
      </c>
      <c r="Q1142" s="35" t="s">
        <v>2764</v>
      </c>
      <c r="R1142" s="35" t="s">
        <v>107</v>
      </c>
      <c r="S1142" s="49"/>
      <c r="T1142" s="35" t="s">
        <v>2937</v>
      </c>
      <c r="U1142" s="49"/>
      <c r="V1142" s="47">
        <v>37000</v>
      </c>
      <c r="W1142" s="47">
        <v>37000</v>
      </c>
      <c r="X1142" s="47">
        <v>0</v>
      </c>
      <c r="Y1142" s="47">
        <v>37000</v>
      </c>
      <c r="Z1142" s="49"/>
      <c r="AA1142" s="41">
        <v>4000</v>
      </c>
      <c r="AB1142" s="41">
        <v>4000</v>
      </c>
      <c r="AC1142" s="41">
        <v>0</v>
      </c>
      <c r="AD1142" s="41">
        <v>4000</v>
      </c>
      <c r="AE1142" s="49"/>
      <c r="AF1142" s="43">
        <v>12000</v>
      </c>
      <c r="AG1142" s="43">
        <v>12000</v>
      </c>
      <c r="AH1142" s="43">
        <v>0</v>
      </c>
      <c r="AI1142" s="43">
        <v>12000</v>
      </c>
      <c r="AJ1142" s="49"/>
      <c r="AK1142" s="45">
        <v>21000</v>
      </c>
      <c r="AL1142" s="45">
        <v>21000</v>
      </c>
      <c r="AM1142" s="45">
        <v>0</v>
      </c>
      <c r="AN1142" s="45">
        <v>21000</v>
      </c>
      <c r="AO1142" s="49"/>
      <c r="AP1142" s="35">
        <v>14000</v>
      </c>
      <c r="AQ1142" s="35">
        <v>7000</v>
      </c>
      <c r="AR1142" s="35" t="s">
        <v>4422</v>
      </c>
      <c r="AS1142" s="49"/>
      <c r="AT1142" s="37">
        <v>0</v>
      </c>
      <c r="AU1142" s="37">
        <v>0</v>
      </c>
      <c r="AV1142" s="60">
        <v>0</v>
      </c>
    </row>
    <row r="1143" spans="1:48" x14ac:dyDescent="0.35">
      <c r="A1143" s="32" t="s">
        <v>5689</v>
      </c>
      <c r="B1143" s="28">
        <v>1122</v>
      </c>
      <c r="C1143" s="66">
        <v>3642</v>
      </c>
      <c r="D1143" s="28">
        <v>3642</v>
      </c>
      <c r="E1143" s="28" t="s">
        <v>1443</v>
      </c>
      <c r="F1143" s="28" t="s">
        <v>17</v>
      </c>
      <c r="G1143" s="28" t="s">
        <v>1889</v>
      </c>
      <c r="H1143" s="28" t="s">
        <v>1892</v>
      </c>
      <c r="I1143" s="30"/>
      <c r="J1143" s="28" t="s">
        <v>1902</v>
      </c>
      <c r="K1143" s="28" t="s">
        <v>2761</v>
      </c>
      <c r="L1143" s="28"/>
      <c r="M1143" s="28"/>
      <c r="N1143" s="31">
        <v>736355414855</v>
      </c>
      <c r="O1143" s="31" t="s">
        <v>5489</v>
      </c>
      <c r="P1143" s="28">
        <v>9652171862</v>
      </c>
      <c r="Q1143" s="28" t="s">
        <v>2764</v>
      </c>
      <c r="R1143" s="28" t="s">
        <v>184</v>
      </c>
      <c r="S1143" s="49"/>
      <c r="T1143" s="28">
        <v>88</v>
      </c>
      <c r="U1143" s="49"/>
      <c r="V1143" s="47">
        <v>36500</v>
      </c>
      <c r="W1143" s="47">
        <v>20000</v>
      </c>
      <c r="X1143" s="47">
        <v>15000</v>
      </c>
      <c r="Y1143" s="47">
        <v>5000</v>
      </c>
      <c r="Z1143" s="49"/>
      <c r="AA1143" s="41">
        <v>5500</v>
      </c>
      <c r="AB1143" s="41">
        <v>5000</v>
      </c>
      <c r="AC1143" s="41">
        <v>5000</v>
      </c>
      <c r="AD1143" s="41">
        <v>0</v>
      </c>
      <c r="AE1143" s="49"/>
      <c r="AF1143" s="43">
        <v>12000</v>
      </c>
      <c r="AG1143" s="43">
        <v>0</v>
      </c>
      <c r="AH1143" s="43">
        <v>1000</v>
      </c>
      <c r="AI1143" s="43">
        <v>-1000</v>
      </c>
      <c r="AJ1143" s="49"/>
      <c r="AK1143" s="45">
        <v>19000</v>
      </c>
      <c r="AL1143" s="45">
        <v>15000</v>
      </c>
      <c r="AM1143" s="45">
        <v>9000</v>
      </c>
      <c r="AN1143" s="45">
        <v>6000</v>
      </c>
      <c r="AO1143" s="49"/>
      <c r="AP1143" s="28">
        <v>14000</v>
      </c>
      <c r="AQ1143" s="28">
        <v>5000</v>
      </c>
      <c r="AR1143" s="28" t="s">
        <v>4422</v>
      </c>
      <c r="AS1143" s="49"/>
      <c r="AT1143" s="31">
        <v>75</v>
      </c>
      <c r="AU1143" s="31">
        <v>60</v>
      </c>
      <c r="AV1143" s="60">
        <v>44671</v>
      </c>
    </row>
    <row r="1144" spans="1:48" x14ac:dyDescent="0.35">
      <c r="A1144" s="32" t="s">
        <v>5689</v>
      </c>
      <c r="B1144" s="28">
        <v>1123</v>
      </c>
      <c r="C1144" s="66">
        <v>3093</v>
      </c>
      <c r="D1144" s="28">
        <v>3093</v>
      </c>
      <c r="E1144" s="28" t="s">
        <v>1444</v>
      </c>
      <c r="F1144" s="28" t="s">
        <v>17</v>
      </c>
      <c r="G1144" s="28" t="s">
        <v>17</v>
      </c>
      <c r="H1144" s="28" t="s">
        <v>1892</v>
      </c>
      <c r="I1144" s="30"/>
      <c r="J1144" s="28" t="s">
        <v>2292</v>
      </c>
      <c r="K1144" s="28" t="s">
        <v>2761</v>
      </c>
      <c r="L1144" s="28"/>
      <c r="M1144" s="28"/>
      <c r="N1144" s="31">
        <v>955344302086</v>
      </c>
      <c r="O1144" s="31" t="s">
        <v>5490</v>
      </c>
      <c r="P1144" s="28">
        <v>9010680585</v>
      </c>
      <c r="Q1144" s="28" t="s">
        <v>2762</v>
      </c>
      <c r="R1144" s="28" t="s">
        <v>97</v>
      </c>
      <c r="S1144" s="49"/>
      <c r="T1144" s="28" t="s">
        <v>2937</v>
      </c>
      <c r="U1144" s="49"/>
      <c r="V1144" s="47">
        <v>26000</v>
      </c>
      <c r="W1144" s="47">
        <v>26000</v>
      </c>
      <c r="X1144" s="47">
        <v>0</v>
      </c>
      <c r="Y1144" s="47">
        <v>26000</v>
      </c>
      <c r="Z1144" s="49"/>
      <c r="AA1144" s="41">
        <v>0</v>
      </c>
      <c r="AB1144" s="41">
        <v>0</v>
      </c>
      <c r="AC1144" s="41">
        <v>0</v>
      </c>
      <c r="AD1144" s="41">
        <v>0</v>
      </c>
      <c r="AE1144" s="49"/>
      <c r="AF1144" s="43">
        <v>12000</v>
      </c>
      <c r="AG1144" s="43">
        <v>12000</v>
      </c>
      <c r="AH1144" s="43">
        <v>0</v>
      </c>
      <c r="AI1144" s="43">
        <v>12000</v>
      </c>
      <c r="AJ1144" s="49"/>
      <c r="AK1144" s="45">
        <v>14000</v>
      </c>
      <c r="AL1144" s="45">
        <v>14000</v>
      </c>
      <c r="AM1144" s="45">
        <v>0</v>
      </c>
      <c r="AN1144" s="45">
        <v>14000</v>
      </c>
      <c r="AO1144" s="49"/>
      <c r="AP1144" s="28">
        <v>14000</v>
      </c>
      <c r="AQ1144" s="28" t="s">
        <v>4422</v>
      </c>
      <c r="AR1144" s="28" t="s">
        <v>4422</v>
      </c>
      <c r="AS1144" s="49"/>
      <c r="AT1144" s="31">
        <v>0</v>
      </c>
      <c r="AU1144" s="31">
        <v>0</v>
      </c>
      <c r="AV1144" s="60">
        <v>0</v>
      </c>
    </row>
    <row r="1145" spans="1:48" x14ac:dyDescent="0.35">
      <c r="A1145" s="32" t="s">
        <v>5690</v>
      </c>
      <c r="B1145" s="28">
        <v>1124</v>
      </c>
      <c r="C1145" s="28">
        <v>2998</v>
      </c>
      <c r="D1145" s="28">
        <v>2998</v>
      </c>
      <c r="E1145" s="35" t="s">
        <v>1445</v>
      </c>
      <c r="F1145" s="35" t="s">
        <v>17</v>
      </c>
      <c r="G1145" s="28" t="s">
        <v>17</v>
      </c>
      <c r="H1145" s="35" t="s">
        <v>1892</v>
      </c>
      <c r="I1145" s="38"/>
      <c r="J1145" s="35" t="s">
        <v>2500</v>
      </c>
      <c r="K1145" s="35" t="s">
        <v>2872</v>
      </c>
      <c r="L1145" s="35"/>
      <c r="M1145" s="35"/>
      <c r="N1145" s="37"/>
      <c r="O1145" s="37" t="s">
        <v>2941</v>
      </c>
      <c r="P1145" s="35">
        <v>7981566474</v>
      </c>
      <c r="Q1145" s="35" t="s">
        <v>2764</v>
      </c>
      <c r="R1145" s="35" t="s">
        <v>61</v>
      </c>
      <c r="S1145" s="49"/>
      <c r="T1145" s="35" t="s">
        <v>2937</v>
      </c>
      <c r="U1145" s="49"/>
      <c r="V1145" s="47">
        <v>33000</v>
      </c>
      <c r="W1145" s="47">
        <v>33000</v>
      </c>
      <c r="X1145" s="47">
        <v>0</v>
      </c>
      <c r="Y1145" s="47">
        <v>33000</v>
      </c>
      <c r="Z1145" s="49"/>
      <c r="AA1145" s="41">
        <v>0</v>
      </c>
      <c r="AB1145" s="41">
        <v>0</v>
      </c>
      <c r="AC1145" s="41">
        <v>0</v>
      </c>
      <c r="AD1145" s="41">
        <v>0</v>
      </c>
      <c r="AE1145" s="49"/>
      <c r="AF1145" s="43">
        <v>12000</v>
      </c>
      <c r="AG1145" s="43">
        <v>12000</v>
      </c>
      <c r="AH1145" s="43">
        <v>0</v>
      </c>
      <c r="AI1145" s="43">
        <v>12000</v>
      </c>
      <c r="AJ1145" s="49"/>
      <c r="AK1145" s="45">
        <v>21000</v>
      </c>
      <c r="AL1145" s="45">
        <v>21000</v>
      </c>
      <c r="AM1145" s="45">
        <v>0</v>
      </c>
      <c r="AN1145" s="45">
        <v>21000</v>
      </c>
      <c r="AO1145" s="49"/>
      <c r="AP1145" s="35">
        <v>14000</v>
      </c>
      <c r="AQ1145" s="35">
        <v>7000</v>
      </c>
      <c r="AR1145" s="35" t="s">
        <v>4422</v>
      </c>
      <c r="AS1145" s="49"/>
      <c r="AT1145" s="37">
        <v>0</v>
      </c>
      <c r="AU1145" s="37">
        <v>0</v>
      </c>
      <c r="AV1145" s="60">
        <v>0</v>
      </c>
    </row>
    <row r="1146" spans="1:48" x14ac:dyDescent="0.35">
      <c r="A1146" s="32" t="s">
        <v>5690</v>
      </c>
      <c r="B1146" s="28">
        <v>1125</v>
      </c>
      <c r="C1146" s="66">
        <v>3618</v>
      </c>
      <c r="D1146" s="28">
        <v>3618</v>
      </c>
      <c r="E1146" s="28" t="s">
        <v>1446</v>
      </c>
      <c r="F1146" s="28" t="s">
        <v>17</v>
      </c>
      <c r="G1146" s="28" t="s">
        <v>1889</v>
      </c>
      <c r="H1146" s="28" t="s">
        <v>1892</v>
      </c>
      <c r="I1146" s="30"/>
      <c r="J1146" s="28" t="s">
        <v>2578</v>
      </c>
      <c r="K1146" s="28" t="s">
        <v>2761</v>
      </c>
      <c r="L1146" s="28"/>
      <c r="M1146" s="28"/>
      <c r="N1146" s="31">
        <v>421315219104</v>
      </c>
      <c r="O1146" s="31" t="s">
        <v>4540</v>
      </c>
      <c r="P1146" s="28">
        <v>8897712004</v>
      </c>
      <c r="Q1146" s="28" t="s">
        <v>2764</v>
      </c>
      <c r="R1146" s="28" t="s">
        <v>108</v>
      </c>
      <c r="S1146" s="49"/>
      <c r="T1146" s="28" t="s">
        <v>2937</v>
      </c>
      <c r="U1146" s="49"/>
      <c r="V1146" s="47">
        <v>35500</v>
      </c>
      <c r="W1146" s="47">
        <v>35500</v>
      </c>
      <c r="X1146" s="47">
        <v>11000</v>
      </c>
      <c r="Y1146" s="47">
        <v>24500</v>
      </c>
      <c r="Z1146" s="49"/>
      <c r="AA1146" s="41">
        <v>2500</v>
      </c>
      <c r="AB1146" s="41">
        <v>2500</v>
      </c>
      <c r="AC1146" s="41">
        <v>2500</v>
      </c>
      <c r="AD1146" s="41">
        <v>0</v>
      </c>
      <c r="AE1146" s="49"/>
      <c r="AF1146" s="43">
        <v>12000</v>
      </c>
      <c r="AG1146" s="43">
        <v>12000</v>
      </c>
      <c r="AH1146" s="43">
        <v>3500</v>
      </c>
      <c r="AI1146" s="43">
        <v>8500</v>
      </c>
      <c r="AJ1146" s="49"/>
      <c r="AK1146" s="45">
        <v>21000</v>
      </c>
      <c r="AL1146" s="45">
        <v>21000</v>
      </c>
      <c r="AM1146" s="45">
        <v>5000</v>
      </c>
      <c r="AN1146" s="45">
        <v>16000</v>
      </c>
      <c r="AO1146" s="49"/>
      <c r="AP1146" s="28">
        <v>14000</v>
      </c>
      <c r="AQ1146" s="28">
        <v>7000</v>
      </c>
      <c r="AR1146" s="28" t="s">
        <v>4422</v>
      </c>
      <c r="AS1146" s="49"/>
      <c r="AT1146" s="31">
        <v>30.985915492957744</v>
      </c>
      <c r="AU1146" s="31">
        <v>23.809523809523807</v>
      </c>
      <c r="AV1146" s="60">
        <v>44671</v>
      </c>
    </row>
    <row r="1147" spans="1:48" x14ac:dyDescent="0.35">
      <c r="A1147" s="32" t="s">
        <v>5690</v>
      </c>
      <c r="B1147" s="28">
        <v>1126</v>
      </c>
      <c r="C1147" s="28">
        <v>2999</v>
      </c>
      <c r="D1147" s="28">
        <v>2999</v>
      </c>
      <c r="E1147" s="35" t="s">
        <v>1447</v>
      </c>
      <c r="F1147" s="35" t="s">
        <v>17</v>
      </c>
      <c r="G1147" s="28" t="s">
        <v>17</v>
      </c>
      <c r="H1147" s="35" t="s">
        <v>1892</v>
      </c>
      <c r="I1147" s="38"/>
      <c r="J1147" s="35" t="s">
        <v>2335</v>
      </c>
      <c r="K1147" s="35" t="s">
        <v>2872</v>
      </c>
      <c r="L1147" s="35"/>
      <c r="M1147" s="35"/>
      <c r="N1147" s="37"/>
      <c r="O1147" s="37" t="s">
        <v>2941</v>
      </c>
      <c r="P1147" s="35">
        <v>9552954379</v>
      </c>
      <c r="Q1147" s="35" t="s">
        <v>2767</v>
      </c>
      <c r="R1147" s="35" t="s">
        <v>67</v>
      </c>
      <c r="S1147" s="49"/>
      <c r="T1147" s="35" t="s">
        <v>2937</v>
      </c>
      <c r="U1147" s="49"/>
      <c r="V1147" s="47">
        <v>59000</v>
      </c>
      <c r="W1147" s="47">
        <v>59000</v>
      </c>
      <c r="X1147" s="47">
        <v>12000</v>
      </c>
      <c r="Y1147" s="47">
        <v>47000</v>
      </c>
      <c r="Z1147" s="49"/>
      <c r="AA1147" s="41">
        <v>13000</v>
      </c>
      <c r="AB1147" s="41">
        <v>13000</v>
      </c>
      <c r="AC1147" s="41">
        <v>12000</v>
      </c>
      <c r="AD1147" s="41">
        <v>1000</v>
      </c>
      <c r="AE1147" s="49"/>
      <c r="AF1147" s="43">
        <v>12000</v>
      </c>
      <c r="AG1147" s="43">
        <v>12000</v>
      </c>
      <c r="AH1147" s="43">
        <v>0</v>
      </c>
      <c r="AI1147" s="43">
        <v>12000</v>
      </c>
      <c r="AJ1147" s="49"/>
      <c r="AK1147" s="45">
        <v>34000</v>
      </c>
      <c r="AL1147" s="45">
        <v>34000</v>
      </c>
      <c r="AM1147" s="45">
        <v>0</v>
      </c>
      <c r="AN1147" s="45">
        <v>34000</v>
      </c>
      <c r="AO1147" s="49"/>
      <c r="AP1147" s="35">
        <v>14000</v>
      </c>
      <c r="AQ1147" s="35" t="s">
        <v>4422</v>
      </c>
      <c r="AR1147" s="35">
        <v>20000</v>
      </c>
      <c r="AS1147" s="49"/>
      <c r="AT1147" s="37">
        <v>20.33898305084746</v>
      </c>
      <c r="AU1147" s="37">
        <v>0</v>
      </c>
      <c r="AV1147" s="60">
        <v>44348</v>
      </c>
    </row>
    <row r="1148" spans="1:48" x14ac:dyDescent="0.35">
      <c r="A1148" s="32" t="s">
        <v>5690</v>
      </c>
      <c r="B1148" s="28">
        <v>1127</v>
      </c>
      <c r="C1148" s="66">
        <v>2960</v>
      </c>
      <c r="D1148" s="28">
        <v>2960</v>
      </c>
      <c r="E1148" s="28" t="s">
        <v>1448</v>
      </c>
      <c r="F1148" s="28" t="s">
        <v>17</v>
      </c>
      <c r="G1148" s="28" t="s">
        <v>16</v>
      </c>
      <c r="H1148" s="28" t="s">
        <v>1892</v>
      </c>
      <c r="I1148" s="30"/>
      <c r="J1148" s="28" t="s">
        <v>2579</v>
      </c>
      <c r="K1148" s="28" t="s">
        <v>2761</v>
      </c>
      <c r="L1148" s="28"/>
      <c r="M1148" s="28"/>
      <c r="N1148" s="31">
        <v>863681540224</v>
      </c>
      <c r="O1148" s="31" t="s">
        <v>4541</v>
      </c>
      <c r="P1148" s="28">
        <v>9703297751</v>
      </c>
      <c r="Q1148" s="28" t="s">
        <v>2762</v>
      </c>
      <c r="R1148" s="28" t="s">
        <v>69</v>
      </c>
      <c r="S1148" s="49"/>
      <c r="T1148" s="28" t="s">
        <v>2937</v>
      </c>
      <c r="U1148" s="49"/>
      <c r="V1148" s="47">
        <v>33500</v>
      </c>
      <c r="W1148" s="47">
        <v>33500</v>
      </c>
      <c r="X1148" s="47">
        <v>0</v>
      </c>
      <c r="Y1148" s="47">
        <v>33500</v>
      </c>
      <c r="Z1148" s="49"/>
      <c r="AA1148" s="41">
        <v>7500</v>
      </c>
      <c r="AB1148" s="41">
        <v>7500</v>
      </c>
      <c r="AC1148" s="41">
        <v>0</v>
      </c>
      <c r="AD1148" s="41">
        <v>7500</v>
      </c>
      <c r="AE1148" s="49"/>
      <c r="AF1148" s="43">
        <v>12000</v>
      </c>
      <c r="AG1148" s="43">
        <v>12000</v>
      </c>
      <c r="AH1148" s="43">
        <v>0</v>
      </c>
      <c r="AI1148" s="43">
        <v>12000</v>
      </c>
      <c r="AJ1148" s="49"/>
      <c r="AK1148" s="45">
        <v>14000</v>
      </c>
      <c r="AL1148" s="45">
        <v>14000</v>
      </c>
      <c r="AM1148" s="45">
        <v>0</v>
      </c>
      <c r="AN1148" s="45">
        <v>14000</v>
      </c>
      <c r="AO1148" s="49"/>
      <c r="AP1148" s="28">
        <v>14000</v>
      </c>
      <c r="AQ1148" s="28" t="s">
        <v>4422</v>
      </c>
      <c r="AR1148" s="28" t="s">
        <v>4422</v>
      </c>
      <c r="AS1148" s="49"/>
      <c r="AT1148" s="31">
        <v>0</v>
      </c>
      <c r="AU1148" s="31">
        <v>0</v>
      </c>
      <c r="AV1148" s="60">
        <v>0</v>
      </c>
    </row>
    <row r="1149" spans="1:48" x14ac:dyDescent="0.35">
      <c r="A1149" s="32" t="s">
        <v>5689</v>
      </c>
      <c r="B1149" s="28">
        <v>1128</v>
      </c>
      <c r="C1149" s="66">
        <v>2961</v>
      </c>
      <c r="D1149" s="28">
        <v>2961</v>
      </c>
      <c r="E1149" s="28" t="s">
        <v>1449</v>
      </c>
      <c r="F1149" s="28" t="s">
        <v>17</v>
      </c>
      <c r="G1149" s="28" t="s">
        <v>16</v>
      </c>
      <c r="H1149" s="28" t="s">
        <v>1892</v>
      </c>
      <c r="I1149" s="30"/>
      <c r="J1149" s="28" t="s">
        <v>2414</v>
      </c>
      <c r="K1149" s="28" t="s">
        <v>2761</v>
      </c>
      <c r="L1149" s="28"/>
      <c r="M1149" s="28"/>
      <c r="N1149" s="31">
        <v>2065955094145</v>
      </c>
      <c r="O1149" s="31" t="s">
        <v>5491</v>
      </c>
      <c r="P1149" s="28">
        <v>9959776998</v>
      </c>
      <c r="Q1149" s="28" t="s">
        <v>2762</v>
      </c>
      <c r="R1149" s="28" t="s">
        <v>69</v>
      </c>
      <c r="S1149" s="49"/>
      <c r="T1149" s="28">
        <v>381</v>
      </c>
      <c r="U1149" s="49"/>
      <c r="V1149" s="47">
        <v>28500</v>
      </c>
      <c r="W1149" s="47">
        <v>16000</v>
      </c>
      <c r="X1149" s="47">
        <v>4500</v>
      </c>
      <c r="Y1149" s="47">
        <v>11500</v>
      </c>
      <c r="Z1149" s="49"/>
      <c r="AA1149" s="41">
        <v>2500</v>
      </c>
      <c r="AB1149" s="41">
        <v>2500</v>
      </c>
      <c r="AC1149" s="41">
        <v>2500</v>
      </c>
      <c r="AD1149" s="41">
        <v>0</v>
      </c>
      <c r="AE1149" s="49"/>
      <c r="AF1149" s="43">
        <v>12000</v>
      </c>
      <c r="AG1149" s="43">
        <v>2000</v>
      </c>
      <c r="AH1149" s="43">
        <v>2000</v>
      </c>
      <c r="AI1149" s="43">
        <v>0</v>
      </c>
      <c r="AJ1149" s="49"/>
      <c r="AK1149" s="45">
        <v>14000</v>
      </c>
      <c r="AL1149" s="45">
        <v>11500</v>
      </c>
      <c r="AM1149" s="45">
        <v>0</v>
      </c>
      <c r="AN1149" s="45">
        <v>11500</v>
      </c>
      <c r="AO1149" s="49"/>
      <c r="AP1149" s="28">
        <v>14000</v>
      </c>
      <c r="AQ1149" s="28" t="s">
        <v>4422</v>
      </c>
      <c r="AR1149" s="28" t="s">
        <v>4422</v>
      </c>
      <c r="AS1149" s="49"/>
      <c r="AT1149" s="31">
        <v>28.125</v>
      </c>
      <c r="AU1149" s="31">
        <v>0</v>
      </c>
      <c r="AV1149" s="60">
        <v>44613</v>
      </c>
    </row>
    <row r="1150" spans="1:48" x14ac:dyDescent="0.35">
      <c r="A1150" s="32" t="s">
        <v>5690</v>
      </c>
      <c r="B1150" s="28">
        <v>1129</v>
      </c>
      <c r="C1150" s="66">
        <v>3000</v>
      </c>
      <c r="D1150" s="28">
        <v>3000</v>
      </c>
      <c r="E1150" s="28" t="s">
        <v>1450</v>
      </c>
      <c r="F1150" s="28" t="s">
        <v>17</v>
      </c>
      <c r="G1150" s="28" t="s">
        <v>17</v>
      </c>
      <c r="H1150" s="28" t="s">
        <v>1892</v>
      </c>
      <c r="I1150" s="30"/>
      <c r="J1150" s="28" t="s">
        <v>2520</v>
      </c>
      <c r="K1150" s="28" t="s">
        <v>2761</v>
      </c>
      <c r="L1150" s="28"/>
      <c r="M1150" s="28"/>
      <c r="N1150" s="31">
        <v>856494204556</v>
      </c>
      <c r="O1150" s="31" t="s">
        <v>4542</v>
      </c>
      <c r="P1150" s="28">
        <v>9848424132</v>
      </c>
      <c r="Q1150" s="28" t="s">
        <v>2762</v>
      </c>
      <c r="R1150" s="28" t="s">
        <v>93</v>
      </c>
      <c r="S1150" s="49"/>
      <c r="T1150" s="28">
        <v>176</v>
      </c>
      <c r="U1150" s="49"/>
      <c r="V1150" s="47">
        <v>26000</v>
      </c>
      <c r="W1150" s="47">
        <v>13000</v>
      </c>
      <c r="X1150" s="47">
        <v>13000</v>
      </c>
      <c r="Y1150" s="47">
        <v>0</v>
      </c>
      <c r="Z1150" s="49"/>
      <c r="AA1150" s="41">
        <v>0</v>
      </c>
      <c r="AB1150" s="41">
        <v>0</v>
      </c>
      <c r="AC1150" s="41">
        <v>0</v>
      </c>
      <c r="AD1150" s="41">
        <v>0</v>
      </c>
      <c r="AE1150" s="49"/>
      <c r="AF1150" s="43">
        <v>12000</v>
      </c>
      <c r="AG1150" s="43">
        <v>3000</v>
      </c>
      <c r="AH1150" s="43">
        <v>3000</v>
      </c>
      <c r="AI1150" s="43">
        <v>0</v>
      </c>
      <c r="AJ1150" s="49"/>
      <c r="AK1150" s="45">
        <v>14000</v>
      </c>
      <c r="AL1150" s="45">
        <v>10000</v>
      </c>
      <c r="AM1150" s="45">
        <v>10000</v>
      </c>
      <c r="AN1150" s="45">
        <v>0</v>
      </c>
      <c r="AO1150" s="49"/>
      <c r="AP1150" s="28">
        <v>14000</v>
      </c>
      <c r="AQ1150" s="28" t="s">
        <v>4422</v>
      </c>
      <c r="AR1150" s="28" t="s">
        <v>4422</v>
      </c>
      <c r="AS1150" s="49"/>
      <c r="AT1150" s="31">
        <v>100</v>
      </c>
      <c r="AU1150" s="31">
        <v>100</v>
      </c>
      <c r="AV1150" s="60">
        <v>44616</v>
      </c>
    </row>
    <row r="1151" spans="1:48" x14ac:dyDescent="0.35">
      <c r="A1151" s="32" t="s">
        <v>5689</v>
      </c>
      <c r="B1151" s="28">
        <v>1130</v>
      </c>
      <c r="C1151" s="66">
        <v>2962</v>
      </c>
      <c r="D1151" s="28">
        <v>2962</v>
      </c>
      <c r="E1151" s="28" t="s">
        <v>1451</v>
      </c>
      <c r="F1151" s="28" t="s">
        <v>17</v>
      </c>
      <c r="G1151" s="28" t="s">
        <v>16</v>
      </c>
      <c r="H1151" s="28" t="s">
        <v>1892</v>
      </c>
      <c r="I1151" s="30"/>
      <c r="J1151" s="28" t="s">
        <v>1905</v>
      </c>
      <c r="K1151" s="28" t="s">
        <v>2761</v>
      </c>
      <c r="L1151" s="28"/>
      <c r="M1151" s="28"/>
      <c r="N1151" s="31">
        <v>876359974792</v>
      </c>
      <c r="O1151" s="31" t="s">
        <v>5492</v>
      </c>
      <c r="P1151" s="28">
        <v>6304485985</v>
      </c>
      <c r="Q1151" s="28" t="s">
        <v>2762</v>
      </c>
      <c r="R1151" s="28" t="s">
        <v>97</v>
      </c>
      <c r="S1151" s="49"/>
      <c r="T1151" s="28">
        <v>195</v>
      </c>
      <c r="U1151" s="49"/>
      <c r="V1151" s="47">
        <v>26500</v>
      </c>
      <c r="W1151" s="47">
        <v>16500</v>
      </c>
      <c r="X1151" s="47">
        <v>13000</v>
      </c>
      <c r="Y1151" s="47">
        <v>3500</v>
      </c>
      <c r="Z1151" s="49"/>
      <c r="AA1151" s="41">
        <v>500</v>
      </c>
      <c r="AB1151" s="41">
        <v>500</v>
      </c>
      <c r="AC1151" s="41">
        <v>5500</v>
      </c>
      <c r="AD1151" s="41">
        <v>-5000</v>
      </c>
      <c r="AE1151" s="49"/>
      <c r="AF1151" s="43">
        <v>12000</v>
      </c>
      <c r="AG1151" s="43">
        <v>5000</v>
      </c>
      <c r="AH1151" s="43">
        <v>0</v>
      </c>
      <c r="AI1151" s="43">
        <v>5000</v>
      </c>
      <c r="AJ1151" s="49"/>
      <c r="AK1151" s="45">
        <v>14000</v>
      </c>
      <c r="AL1151" s="45">
        <v>11000</v>
      </c>
      <c r="AM1151" s="45">
        <v>7500</v>
      </c>
      <c r="AN1151" s="45">
        <v>3500</v>
      </c>
      <c r="AO1151" s="49"/>
      <c r="AP1151" s="28">
        <v>14000</v>
      </c>
      <c r="AQ1151" s="28" t="s">
        <v>4422</v>
      </c>
      <c r="AR1151" s="28" t="s">
        <v>4422</v>
      </c>
      <c r="AS1151" s="49"/>
      <c r="AT1151" s="31">
        <v>78.787878787878782</v>
      </c>
      <c r="AU1151" s="31">
        <v>68.181818181818173</v>
      </c>
      <c r="AV1151" s="60">
        <v>44662</v>
      </c>
    </row>
    <row r="1152" spans="1:48" x14ac:dyDescent="0.35">
      <c r="A1152" s="32" t="s">
        <v>5690</v>
      </c>
      <c r="B1152" s="28">
        <v>1131</v>
      </c>
      <c r="C1152" s="28" t="s">
        <v>440</v>
      </c>
      <c r="D1152" s="28" t="s">
        <v>440</v>
      </c>
      <c r="E1152" s="35" t="s">
        <v>1452</v>
      </c>
      <c r="F1152" s="35" t="s">
        <v>17</v>
      </c>
      <c r="G1152" s="28" t="s">
        <v>17</v>
      </c>
      <c r="H1152" s="35" t="s">
        <v>1892</v>
      </c>
      <c r="I1152" s="38"/>
      <c r="J1152" s="35" t="s">
        <v>1525</v>
      </c>
      <c r="K1152" s="35" t="s">
        <v>2872</v>
      </c>
      <c r="L1152" s="35" t="s">
        <v>2834</v>
      </c>
      <c r="M1152" s="35"/>
      <c r="N1152" s="37"/>
      <c r="O1152" s="37" t="s">
        <v>2941</v>
      </c>
      <c r="P1152" s="35">
        <v>9665777175</v>
      </c>
      <c r="Q1152" s="35" t="s">
        <v>2764</v>
      </c>
      <c r="R1152" s="35" t="s">
        <v>187</v>
      </c>
      <c r="S1152" s="49"/>
      <c r="T1152" s="35" t="s">
        <v>2937</v>
      </c>
      <c r="U1152" s="49"/>
      <c r="V1152" s="47">
        <v>33000</v>
      </c>
      <c r="W1152" s="47">
        <v>33000</v>
      </c>
      <c r="X1152" s="47">
        <v>0</v>
      </c>
      <c r="Y1152" s="47">
        <v>33000</v>
      </c>
      <c r="Z1152" s="49"/>
      <c r="AA1152" s="41">
        <v>0</v>
      </c>
      <c r="AB1152" s="41">
        <v>0</v>
      </c>
      <c r="AC1152" s="41">
        <v>0</v>
      </c>
      <c r="AD1152" s="41">
        <v>0</v>
      </c>
      <c r="AE1152" s="49"/>
      <c r="AF1152" s="43">
        <v>12000</v>
      </c>
      <c r="AG1152" s="43">
        <v>12000</v>
      </c>
      <c r="AH1152" s="43">
        <v>0</v>
      </c>
      <c r="AI1152" s="43">
        <v>12000</v>
      </c>
      <c r="AJ1152" s="49"/>
      <c r="AK1152" s="45">
        <v>21000</v>
      </c>
      <c r="AL1152" s="45">
        <v>21000</v>
      </c>
      <c r="AM1152" s="45">
        <v>0</v>
      </c>
      <c r="AN1152" s="45">
        <v>21000</v>
      </c>
      <c r="AO1152" s="49"/>
      <c r="AP1152" s="35">
        <v>14000</v>
      </c>
      <c r="AQ1152" s="35">
        <v>7000</v>
      </c>
      <c r="AR1152" s="35" t="s">
        <v>4422</v>
      </c>
      <c r="AS1152" s="49"/>
      <c r="AT1152" s="37">
        <v>0</v>
      </c>
      <c r="AU1152" s="37">
        <v>0</v>
      </c>
      <c r="AV1152" s="60">
        <v>0</v>
      </c>
    </row>
    <row r="1153" spans="1:48" x14ac:dyDescent="0.35">
      <c r="A1153" s="32" t="s">
        <v>5690</v>
      </c>
      <c r="B1153" s="28">
        <v>1132</v>
      </c>
      <c r="C1153" s="28">
        <v>2963</v>
      </c>
      <c r="D1153" s="28">
        <v>2963</v>
      </c>
      <c r="E1153" s="35" t="s">
        <v>1453</v>
      </c>
      <c r="F1153" s="35" t="s">
        <v>17</v>
      </c>
      <c r="G1153" s="28" t="s">
        <v>16</v>
      </c>
      <c r="H1153" s="35" t="s">
        <v>1892</v>
      </c>
      <c r="I1153" s="38"/>
      <c r="J1153" s="35" t="s">
        <v>2580</v>
      </c>
      <c r="K1153" s="35" t="s">
        <v>2872</v>
      </c>
      <c r="L1153" s="35"/>
      <c r="M1153" s="35"/>
      <c r="N1153" s="37"/>
      <c r="O1153" s="37" t="s">
        <v>2941</v>
      </c>
      <c r="P1153" s="35">
        <v>9640758662</v>
      </c>
      <c r="Q1153" s="35" t="s">
        <v>2764</v>
      </c>
      <c r="R1153" s="35" t="s">
        <v>61</v>
      </c>
      <c r="S1153" s="49"/>
      <c r="T1153" s="35" t="s">
        <v>2937</v>
      </c>
      <c r="U1153" s="49"/>
      <c r="V1153" s="47">
        <v>33000</v>
      </c>
      <c r="W1153" s="47">
        <v>33000</v>
      </c>
      <c r="X1153" s="47">
        <v>5000</v>
      </c>
      <c r="Y1153" s="47">
        <v>28000</v>
      </c>
      <c r="Z1153" s="49"/>
      <c r="AA1153" s="41">
        <v>0</v>
      </c>
      <c r="AB1153" s="41">
        <v>0</v>
      </c>
      <c r="AC1153" s="41">
        <v>0</v>
      </c>
      <c r="AD1153" s="41">
        <v>0</v>
      </c>
      <c r="AE1153" s="49"/>
      <c r="AF1153" s="43">
        <v>12000</v>
      </c>
      <c r="AG1153" s="43">
        <v>12000</v>
      </c>
      <c r="AH1153" s="43">
        <v>5000</v>
      </c>
      <c r="AI1153" s="43">
        <v>7000</v>
      </c>
      <c r="AJ1153" s="49"/>
      <c r="AK1153" s="45">
        <v>21000</v>
      </c>
      <c r="AL1153" s="45">
        <v>21000</v>
      </c>
      <c r="AM1153" s="45">
        <v>0</v>
      </c>
      <c r="AN1153" s="45">
        <v>21000</v>
      </c>
      <c r="AO1153" s="49"/>
      <c r="AP1153" s="35">
        <v>14000</v>
      </c>
      <c r="AQ1153" s="35">
        <v>7000</v>
      </c>
      <c r="AR1153" s="35" t="s">
        <v>4422</v>
      </c>
      <c r="AS1153" s="49"/>
      <c r="AT1153" s="37">
        <v>15.151515151515152</v>
      </c>
      <c r="AU1153" s="37">
        <v>0</v>
      </c>
      <c r="AV1153" s="60">
        <v>44415</v>
      </c>
    </row>
    <row r="1154" spans="1:48" x14ac:dyDescent="0.35">
      <c r="A1154" s="32" t="s">
        <v>5689</v>
      </c>
      <c r="B1154" s="28">
        <v>1133</v>
      </c>
      <c r="C1154" s="66">
        <v>3863</v>
      </c>
      <c r="D1154" s="28" t="s">
        <v>4940</v>
      </c>
      <c r="E1154" s="28" t="s">
        <v>1454</v>
      </c>
      <c r="F1154" s="28" t="s">
        <v>17</v>
      </c>
      <c r="G1154" s="28" t="s">
        <v>17</v>
      </c>
      <c r="H1154" s="28" t="s">
        <v>1892</v>
      </c>
      <c r="I1154" s="30"/>
      <c r="J1154" s="28" t="s">
        <v>2409</v>
      </c>
      <c r="K1154" s="28" t="s">
        <v>2761</v>
      </c>
      <c r="L1154" s="28"/>
      <c r="M1154" s="28"/>
      <c r="N1154" s="31">
        <v>219902083031</v>
      </c>
      <c r="O1154" s="31" t="s">
        <v>5493</v>
      </c>
      <c r="P1154" s="28">
        <v>7083767496</v>
      </c>
      <c r="Q1154" s="28" t="s">
        <v>2762</v>
      </c>
      <c r="R1154" s="28" t="s">
        <v>97</v>
      </c>
      <c r="S1154" s="49"/>
      <c r="T1154" s="28">
        <v>175</v>
      </c>
      <c r="U1154" s="49"/>
      <c r="V1154" s="47">
        <v>26000</v>
      </c>
      <c r="W1154" s="47">
        <v>14000</v>
      </c>
      <c r="X1154" s="47">
        <v>14000</v>
      </c>
      <c r="Y1154" s="47">
        <v>0</v>
      </c>
      <c r="Z1154" s="49"/>
      <c r="AA1154" s="41">
        <v>0</v>
      </c>
      <c r="AB1154" s="41">
        <v>0</v>
      </c>
      <c r="AC1154" s="41">
        <v>0</v>
      </c>
      <c r="AD1154" s="41">
        <v>0</v>
      </c>
      <c r="AE1154" s="49"/>
      <c r="AF1154" s="43">
        <v>12000</v>
      </c>
      <c r="AG1154" s="43">
        <v>4000</v>
      </c>
      <c r="AH1154" s="43">
        <v>4000</v>
      </c>
      <c r="AI1154" s="43">
        <v>0</v>
      </c>
      <c r="AJ1154" s="49"/>
      <c r="AK1154" s="45">
        <v>14000</v>
      </c>
      <c r="AL1154" s="45">
        <v>10000</v>
      </c>
      <c r="AM1154" s="45">
        <v>10000</v>
      </c>
      <c r="AN1154" s="45">
        <v>0</v>
      </c>
      <c r="AO1154" s="49"/>
      <c r="AP1154" s="28">
        <v>14000</v>
      </c>
      <c r="AQ1154" s="28" t="s">
        <v>4422</v>
      </c>
      <c r="AR1154" s="28" t="s">
        <v>4422</v>
      </c>
      <c r="AS1154" s="49"/>
      <c r="AT1154" s="31">
        <v>100</v>
      </c>
      <c r="AU1154" s="31">
        <v>100</v>
      </c>
      <c r="AV1154" s="60">
        <v>44615</v>
      </c>
    </row>
    <row r="1155" spans="1:48" x14ac:dyDescent="0.35">
      <c r="A1155" s="32" t="s">
        <v>5689</v>
      </c>
      <c r="B1155" s="28">
        <v>1134</v>
      </c>
      <c r="C1155" s="66">
        <v>3045</v>
      </c>
      <c r="D1155" s="28">
        <v>3045</v>
      </c>
      <c r="E1155" s="28" t="s">
        <v>1455</v>
      </c>
      <c r="F1155" s="28" t="s">
        <v>17</v>
      </c>
      <c r="G1155" s="28" t="s">
        <v>1889</v>
      </c>
      <c r="H1155" s="28" t="s">
        <v>1892</v>
      </c>
      <c r="I1155" s="30"/>
      <c r="J1155" s="28" t="s">
        <v>2581</v>
      </c>
      <c r="K1155" s="28" t="s">
        <v>2761</v>
      </c>
      <c r="L1155" s="28"/>
      <c r="M1155" s="28"/>
      <c r="N1155" s="31">
        <v>679964577965</v>
      </c>
      <c r="O1155" s="31" t="s">
        <v>5494</v>
      </c>
      <c r="P1155" s="28">
        <v>7036800555</v>
      </c>
      <c r="Q1155" s="28" t="s">
        <v>2762</v>
      </c>
      <c r="R1155" s="28" t="s">
        <v>97</v>
      </c>
      <c r="S1155" s="49"/>
      <c r="T1155" s="28">
        <v>227</v>
      </c>
      <c r="U1155" s="49"/>
      <c r="V1155" s="47">
        <v>30500</v>
      </c>
      <c r="W1155" s="47">
        <v>19500</v>
      </c>
      <c r="X1155" s="47">
        <v>19500</v>
      </c>
      <c r="Y1155" s="47">
        <v>0</v>
      </c>
      <c r="Z1155" s="49"/>
      <c r="AA1155" s="41">
        <v>4500</v>
      </c>
      <c r="AB1155" s="41">
        <v>4500</v>
      </c>
      <c r="AC1155" s="41">
        <v>7500</v>
      </c>
      <c r="AD1155" s="41">
        <v>-3000</v>
      </c>
      <c r="AE1155" s="49"/>
      <c r="AF1155" s="43">
        <v>12000</v>
      </c>
      <c r="AG1155" s="43">
        <v>5000</v>
      </c>
      <c r="AH1155" s="43">
        <v>2000</v>
      </c>
      <c r="AI1155" s="43">
        <v>3000</v>
      </c>
      <c r="AJ1155" s="49"/>
      <c r="AK1155" s="45">
        <v>14000</v>
      </c>
      <c r="AL1155" s="45">
        <v>10000</v>
      </c>
      <c r="AM1155" s="45">
        <v>10000</v>
      </c>
      <c r="AN1155" s="45">
        <v>0</v>
      </c>
      <c r="AO1155" s="49"/>
      <c r="AP1155" s="28">
        <v>14000</v>
      </c>
      <c r="AQ1155" s="28" t="s">
        <v>4422</v>
      </c>
      <c r="AR1155" s="28" t="s">
        <v>4422</v>
      </c>
      <c r="AS1155" s="49"/>
      <c r="AT1155" s="31">
        <v>100</v>
      </c>
      <c r="AU1155" s="31">
        <v>100</v>
      </c>
      <c r="AV1155" s="60">
        <v>44670</v>
      </c>
    </row>
    <row r="1156" spans="1:48" x14ac:dyDescent="0.35">
      <c r="A1156" s="32" t="s">
        <v>5690</v>
      </c>
      <c r="B1156" s="28">
        <v>1135</v>
      </c>
      <c r="C1156" s="66">
        <v>3394</v>
      </c>
      <c r="D1156" s="28">
        <v>3394</v>
      </c>
      <c r="E1156" s="35" t="s">
        <v>1456</v>
      </c>
      <c r="F1156" s="35" t="s">
        <v>17</v>
      </c>
      <c r="G1156" s="28" t="s">
        <v>16</v>
      </c>
      <c r="H1156" s="35" t="s">
        <v>1892</v>
      </c>
      <c r="I1156" s="38"/>
      <c r="J1156" s="35" t="s">
        <v>2582</v>
      </c>
      <c r="K1156" s="35" t="s">
        <v>2760</v>
      </c>
      <c r="L1156" s="35"/>
      <c r="M1156" s="35"/>
      <c r="N1156" s="37"/>
      <c r="O1156" s="37" t="s">
        <v>2941</v>
      </c>
      <c r="P1156" s="35">
        <v>8185093842</v>
      </c>
      <c r="Q1156" s="35" t="s">
        <v>2764</v>
      </c>
      <c r="R1156" s="35" t="s">
        <v>187</v>
      </c>
      <c r="S1156" s="49"/>
      <c r="T1156" s="35" t="s">
        <v>2937</v>
      </c>
      <c r="U1156" s="49"/>
      <c r="V1156" s="47">
        <v>39500</v>
      </c>
      <c r="W1156" s="47">
        <v>39500</v>
      </c>
      <c r="X1156" s="47">
        <v>0</v>
      </c>
      <c r="Y1156" s="47">
        <v>39500</v>
      </c>
      <c r="Z1156" s="49"/>
      <c r="AA1156" s="41">
        <v>6500</v>
      </c>
      <c r="AB1156" s="41">
        <v>6500</v>
      </c>
      <c r="AC1156" s="41">
        <v>0</v>
      </c>
      <c r="AD1156" s="41">
        <v>6500</v>
      </c>
      <c r="AE1156" s="49"/>
      <c r="AF1156" s="43">
        <v>12000</v>
      </c>
      <c r="AG1156" s="43">
        <v>12000</v>
      </c>
      <c r="AH1156" s="43">
        <v>0</v>
      </c>
      <c r="AI1156" s="43">
        <v>12000</v>
      </c>
      <c r="AJ1156" s="49"/>
      <c r="AK1156" s="45">
        <v>21000</v>
      </c>
      <c r="AL1156" s="45">
        <v>21000</v>
      </c>
      <c r="AM1156" s="45">
        <v>0</v>
      </c>
      <c r="AN1156" s="45">
        <v>21000</v>
      </c>
      <c r="AO1156" s="49"/>
      <c r="AP1156" s="35">
        <v>14000</v>
      </c>
      <c r="AQ1156" s="35">
        <v>7000</v>
      </c>
      <c r="AR1156" s="35" t="s">
        <v>4422</v>
      </c>
      <c r="AS1156" s="49"/>
      <c r="AT1156" s="37">
        <v>0</v>
      </c>
      <c r="AU1156" s="37">
        <v>0</v>
      </c>
      <c r="AV1156" s="60">
        <v>0</v>
      </c>
    </row>
    <row r="1157" spans="1:48" x14ac:dyDescent="0.35">
      <c r="A1157" s="32" t="s">
        <v>5690</v>
      </c>
      <c r="B1157" s="28">
        <v>1136</v>
      </c>
      <c r="C1157" s="66">
        <v>3864</v>
      </c>
      <c r="D1157" s="28" t="s">
        <v>441</v>
      </c>
      <c r="E1157" s="28" t="s">
        <v>1457</v>
      </c>
      <c r="F1157" s="28" t="s">
        <v>17</v>
      </c>
      <c r="G1157" s="28" t="s">
        <v>16</v>
      </c>
      <c r="H1157" s="28" t="s">
        <v>1892</v>
      </c>
      <c r="I1157" s="30"/>
      <c r="J1157" s="28" t="s">
        <v>2583</v>
      </c>
      <c r="K1157" s="28" t="s">
        <v>2761</v>
      </c>
      <c r="L1157" s="28" t="s">
        <v>2834</v>
      </c>
      <c r="M1157" s="28"/>
      <c r="N1157" s="31">
        <v>241850519779</v>
      </c>
      <c r="O1157" s="31" t="s">
        <v>4543</v>
      </c>
      <c r="P1157" s="28">
        <v>9912053073</v>
      </c>
      <c r="Q1157" s="28" t="s">
        <v>2764</v>
      </c>
      <c r="R1157" s="28" t="s">
        <v>58</v>
      </c>
      <c r="S1157" s="49"/>
      <c r="T1157" s="28" t="s">
        <v>2937</v>
      </c>
      <c r="U1157" s="49"/>
      <c r="V1157" s="47">
        <v>33000</v>
      </c>
      <c r="W1157" s="47">
        <v>33000</v>
      </c>
      <c r="X1157" s="47">
        <v>0</v>
      </c>
      <c r="Y1157" s="47">
        <v>33000</v>
      </c>
      <c r="Z1157" s="49"/>
      <c r="AA1157" s="41">
        <v>0</v>
      </c>
      <c r="AB1157" s="41">
        <v>0</v>
      </c>
      <c r="AC1157" s="41">
        <v>0</v>
      </c>
      <c r="AD1157" s="41">
        <v>0</v>
      </c>
      <c r="AE1157" s="49"/>
      <c r="AF1157" s="43">
        <v>12000</v>
      </c>
      <c r="AG1157" s="43">
        <v>12000</v>
      </c>
      <c r="AH1157" s="43">
        <v>0</v>
      </c>
      <c r="AI1157" s="43">
        <v>12000</v>
      </c>
      <c r="AJ1157" s="49"/>
      <c r="AK1157" s="45">
        <v>21000</v>
      </c>
      <c r="AL1157" s="45">
        <v>21000</v>
      </c>
      <c r="AM1157" s="45">
        <v>0</v>
      </c>
      <c r="AN1157" s="45">
        <v>21000</v>
      </c>
      <c r="AO1157" s="49"/>
      <c r="AP1157" s="28">
        <v>14000</v>
      </c>
      <c r="AQ1157" s="28">
        <v>7000</v>
      </c>
      <c r="AR1157" s="28" t="s">
        <v>4422</v>
      </c>
      <c r="AS1157" s="49"/>
      <c r="AT1157" s="31">
        <v>0</v>
      </c>
      <c r="AU1157" s="31">
        <v>0</v>
      </c>
      <c r="AV1157" s="60">
        <v>0</v>
      </c>
    </row>
    <row r="1158" spans="1:48" x14ac:dyDescent="0.35">
      <c r="A1158" s="32" t="s">
        <v>5690</v>
      </c>
      <c r="B1158" s="28">
        <v>1137</v>
      </c>
      <c r="C1158" s="28" t="s">
        <v>442</v>
      </c>
      <c r="D1158" s="28" t="s">
        <v>442</v>
      </c>
      <c r="E1158" s="35" t="s">
        <v>1458</v>
      </c>
      <c r="F1158" s="35" t="s">
        <v>17</v>
      </c>
      <c r="G1158" s="28" t="s">
        <v>16</v>
      </c>
      <c r="H1158" s="35" t="s">
        <v>1892</v>
      </c>
      <c r="I1158" s="38"/>
      <c r="J1158" s="35" t="s">
        <v>2584</v>
      </c>
      <c r="K1158" s="35" t="s">
        <v>2760</v>
      </c>
      <c r="L1158" s="35" t="s">
        <v>2834</v>
      </c>
      <c r="M1158" s="35"/>
      <c r="N1158" s="37"/>
      <c r="O1158" s="37" t="s">
        <v>2941</v>
      </c>
      <c r="P1158" s="35">
        <v>9502852382</v>
      </c>
      <c r="Q1158" s="35" t="s">
        <v>2764</v>
      </c>
      <c r="R1158" s="35" t="s">
        <v>68</v>
      </c>
      <c r="S1158" s="49"/>
      <c r="T1158" s="35" t="s">
        <v>2937</v>
      </c>
      <c r="U1158" s="49"/>
      <c r="V1158" s="47">
        <v>42500</v>
      </c>
      <c r="W1158" s="47">
        <v>42500</v>
      </c>
      <c r="X1158" s="47">
        <v>0</v>
      </c>
      <c r="Y1158" s="47">
        <v>42500</v>
      </c>
      <c r="Z1158" s="49"/>
      <c r="AA1158" s="41">
        <v>9500</v>
      </c>
      <c r="AB1158" s="41">
        <v>9500</v>
      </c>
      <c r="AC1158" s="41">
        <v>0</v>
      </c>
      <c r="AD1158" s="41">
        <v>9500</v>
      </c>
      <c r="AE1158" s="49"/>
      <c r="AF1158" s="43">
        <v>12000</v>
      </c>
      <c r="AG1158" s="43">
        <v>12000</v>
      </c>
      <c r="AH1158" s="43">
        <v>0</v>
      </c>
      <c r="AI1158" s="43">
        <v>12000</v>
      </c>
      <c r="AJ1158" s="49"/>
      <c r="AK1158" s="45">
        <v>21000</v>
      </c>
      <c r="AL1158" s="45">
        <v>21000</v>
      </c>
      <c r="AM1158" s="45">
        <v>0</v>
      </c>
      <c r="AN1158" s="45">
        <v>21000</v>
      </c>
      <c r="AO1158" s="49"/>
      <c r="AP1158" s="35">
        <v>14000</v>
      </c>
      <c r="AQ1158" s="35">
        <v>7000</v>
      </c>
      <c r="AR1158" s="35" t="s">
        <v>4422</v>
      </c>
      <c r="AS1158" s="49"/>
      <c r="AT1158" s="37">
        <v>0</v>
      </c>
      <c r="AU1158" s="37">
        <v>0</v>
      </c>
      <c r="AV1158" s="60">
        <v>0</v>
      </c>
    </row>
    <row r="1159" spans="1:48" x14ac:dyDescent="0.35">
      <c r="A1159" s="32" t="s">
        <v>5689</v>
      </c>
      <c r="B1159" s="28">
        <v>1138</v>
      </c>
      <c r="C1159" s="66">
        <v>2965</v>
      </c>
      <c r="D1159" s="28">
        <v>2965</v>
      </c>
      <c r="E1159" s="28" t="s">
        <v>1459</v>
      </c>
      <c r="F1159" s="28" t="s">
        <v>17</v>
      </c>
      <c r="G1159" s="28" t="s">
        <v>16</v>
      </c>
      <c r="H1159" s="28" t="s">
        <v>1892</v>
      </c>
      <c r="I1159" s="30"/>
      <c r="J1159" s="28" t="s">
        <v>2585</v>
      </c>
      <c r="K1159" s="28" t="s">
        <v>2761</v>
      </c>
      <c r="L1159" s="28"/>
      <c r="M1159" s="28"/>
      <c r="N1159" s="31"/>
      <c r="O1159" s="31" t="s">
        <v>2941</v>
      </c>
      <c r="P1159" s="28">
        <v>9705887145</v>
      </c>
      <c r="Q1159" s="28" t="s">
        <v>2762</v>
      </c>
      <c r="R1159" s="28" t="s">
        <v>97</v>
      </c>
      <c r="S1159" s="71"/>
      <c r="T1159" s="28" t="s">
        <v>2937</v>
      </c>
      <c r="U1159" s="71"/>
      <c r="V1159" s="47">
        <v>30500</v>
      </c>
      <c r="W1159" s="47">
        <v>30500</v>
      </c>
      <c r="X1159" s="47">
        <v>0</v>
      </c>
      <c r="Y1159" s="47">
        <v>30500</v>
      </c>
      <c r="Z1159" s="71"/>
      <c r="AA1159" s="41">
        <v>4500</v>
      </c>
      <c r="AB1159" s="41">
        <v>4500</v>
      </c>
      <c r="AC1159" s="41">
        <v>0</v>
      </c>
      <c r="AD1159" s="41">
        <v>4500</v>
      </c>
      <c r="AE1159" s="71"/>
      <c r="AF1159" s="43">
        <v>12000</v>
      </c>
      <c r="AG1159" s="43">
        <v>12000</v>
      </c>
      <c r="AH1159" s="43">
        <v>0</v>
      </c>
      <c r="AI1159" s="43">
        <v>12000</v>
      </c>
      <c r="AJ1159" s="71"/>
      <c r="AK1159" s="45">
        <v>14000</v>
      </c>
      <c r="AL1159" s="45">
        <v>14000</v>
      </c>
      <c r="AM1159" s="45">
        <v>0</v>
      </c>
      <c r="AN1159" s="45">
        <v>14000</v>
      </c>
      <c r="AO1159" s="71"/>
      <c r="AP1159" s="35">
        <v>14000</v>
      </c>
      <c r="AQ1159" s="35" t="s">
        <v>4422</v>
      </c>
      <c r="AR1159" s="35" t="s">
        <v>4422</v>
      </c>
      <c r="AS1159" s="71"/>
      <c r="AT1159" s="37">
        <v>0</v>
      </c>
      <c r="AU1159" s="37">
        <v>0</v>
      </c>
      <c r="AV1159" s="60">
        <v>0</v>
      </c>
    </row>
    <row r="1160" spans="1:48" x14ac:dyDescent="0.35">
      <c r="A1160" s="32" t="s">
        <v>5690</v>
      </c>
      <c r="B1160" s="28">
        <v>1139</v>
      </c>
      <c r="C1160" s="28">
        <v>3144</v>
      </c>
      <c r="D1160" s="28">
        <v>3144</v>
      </c>
      <c r="E1160" s="35" t="s">
        <v>1460</v>
      </c>
      <c r="F1160" s="35" t="s">
        <v>17</v>
      </c>
      <c r="G1160" s="35" t="s">
        <v>16</v>
      </c>
      <c r="H1160" s="35" t="s">
        <v>1892</v>
      </c>
      <c r="I1160" s="38"/>
      <c r="J1160" s="35" t="s">
        <v>2586</v>
      </c>
      <c r="K1160" s="35" t="s">
        <v>2872</v>
      </c>
      <c r="L1160" s="35"/>
      <c r="M1160" s="35"/>
      <c r="N1160" s="37"/>
      <c r="O1160" s="37" t="s">
        <v>2941</v>
      </c>
      <c r="P1160" s="35">
        <v>6300149189</v>
      </c>
      <c r="Q1160" s="35" t="s">
        <v>2764</v>
      </c>
      <c r="R1160" s="35" t="s">
        <v>56</v>
      </c>
      <c r="S1160" s="61"/>
      <c r="T1160" s="35">
        <v>187</v>
      </c>
      <c r="U1160" s="61"/>
      <c r="V1160" s="47">
        <v>36500</v>
      </c>
      <c r="W1160" s="47">
        <v>26000</v>
      </c>
      <c r="X1160" s="47">
        <v>26000</v>
      </c>
      <c r="Y1160" s="47">
        <v>0</v>
      </c>
      <c r="Z1160" s="61"/>
      <c r="AA1160" s="41">
        <v>2500</v>
      </c>
      <c r="AB1160" s="41">
        <v>2500</v>
      </c>
      <c r="AC1160" s="41">
        <v>2500</v>
      </c>
      <c r="AD1160" s="41">
        <v>0</v>
      </c>
      <c r="AE1160" s="61"/>
      <c r="AF1160" s="43">
        <v>12000</v>
      </c>
      <c r="AG1160" s="43">
        <v>4500</v>
      </c>
      <c r="AH1160" s="43">
        <v>4500</v>
      </c>
      <c r="AI1160" s="43">
        <v>0</v>
      </c>
      <c r="AJ1160" s="61"/>
      <c r="AK1160" s="45">
        <v>22000</v>
      </c>
      <c r="AL1160" s="45">
        <v>19000</v>
      </c>
      <c r="AM1160" s="45">
        <v>19000</v>
      </c>
      <c r="AN1160" s="45">
        <v>0</v>
      </c>
      <c r="AO1160" s="61"/>
      <c r="AP1160" s="28">
        <v>14000</v>
      </c>
      <c r="AQ1160" s="28">
        <v>8000</v>
      </c>
      <c r="AR1160" s="28" t="s">
        <v>4422</v>
      </c>
      <c r="AS1160" s="61"/>
      <c r="AT1160" s="31">
        <v>100</v>
      </c>
      <c r="AU1160" s="31">
        <v>100</v>
      </c>
      <c r="AV1160" s="60">
        <v>44635</v>
      </c>
    </row>
    <row r="1161" spans="1:48" x14ac:dyDescent="0.35">
      <c r="A1161" s="32" t="s">
        <v>5690</v>
      </c>
      <c r="B1161" s="28">
        <v>1140</v>
      </c>
      <c r="C1161" s="66">
        <v>4388</v>
      </c>
      <c r="D1161" s="28">
        <v>4388</v>
      </c>
      <c r="E1161" s="28" t="s">
        <v>1461</v>
      </c>
      <c r="F1161" s="28" t="s">
        <v>17</v>
      </c>
      <c r="G1161" s="28" t="s">
        <v>1889</v>
      </c>
      <c r="H1161" s="28" t="s">
        <v>1892</v>
      </c>
      <c r="I1161" s="30"/>
      <c r="J1161" s="28" t="s">
        <v>2587</v>
      </c>
      <c r="K1161" s="28" t="s">
        <v>2761</v>
      </c>
      <c r="L1161" s="28"/>
      <c r="M1161" s="28"/>
      <c r="N1161" s="31">
        <v>254711489546</v>
      </c>
      <c r="O1161" s="31" t="s">
        <v>4544</v>
      </c>
      <c r="P1161" s="28">
        <v>9767903247</v>
      </c>
      <c r="Q1161" s="28" t="s">
        <v>2762</v>
      </c>
      <c r="R1161" s="28" t="s">
        <v>49</v>
      </c>
      <c r="S1161" s="49"/>
      <c r="T1161" s="28">
        <v>248</v>
      </c>
      <c r="U1161" s="49"/>
      <c r="V1161" s="47">
        <v>26000</v>
      </c>
      <c r="W1161" s="47">
        <v>11000</v>
      </c>
      <c r="X1161" s="47">
        <v>10000</v>
      </c>
      <c r="Y1161" s="47">
        <v>1000</v>
      </c>
      <c r="Z1161" s="49"/>
      <c r="AA1161" s="41">
        <v>0</v>
      </c>
      <c r="AB1161" s="41">
        <v>0</v>
      </c>
      <c r="AC1161" s="41">
        <v>0</v>
      </c>
      <c r="AD1161" s="41">
        <v>0</v>
      </c>
      <c r="AE1161" s="49"/>
      <c r="AF1161" s="43">
        <v>12000</v>
      </c>
      <c r="AG1161" s="43">
        <v>0</v>
      </c>
      <c r="AH1161" s="43">
        <v>0</v>
      </c>
      <c r="AI1161" s="43">
        <v>0</v>
      </c>
      <c r="AJ1161" s="49"/>
      <c r="AK1161" s="45">
        <v>14000</v>
      </c>
      <c r="AL1161" s="45">
        <v>11000</v>
      </c>
      <c r="AM1161" s="45">
        <v>10000</v>
      </c>
      <c r="AN1161" s="45">
        <v>1000</v>
      </c>
      <c r="AO1161" s="49"/>
      <c r="AP1161" s="28">
        <v>14000</v>
      </c>
      <c r="AQ1161" s="28" t="s">
        <v>4422</v>
      </c>
      <c r="AR1161" s="28" t="s">
        <v>4422</v>
      </c>
      <c r="AS1161" s="49"/>
      <c r="AT1161" s="31">
        <v>90.909090909090907</v>
      </c>
      <c r="AU1161" s="31">
        <v>90.909090909090907</v>
      </c>
      <c r="AV1161" s="60">
        <v>44663</v>
      </c>
    </row>
    <row r="1162" spans="1:48" x14ac:dyDescent="0.35">
      <c r="A1162" s="32" t="s">
        <v>5689</v>
      </c>
      <c r="B1162" s="28">
        <v>1141</v>
      </c>
      <c r="C1162" s="66">
        <v>3046</v>
      </c>
      <c r="D1162" s="28">
        <v>3046</v>
      </c>
      <c r="E1162" s="28" t="s">
        <v>1462</v>
      </c>
      <c r="F1162" s="28" t="s">
        <v>17</v>
      </c>
      <c r="G1162" s="28" t="s">
        <v>1889</v>
      </c>
      <c r="H1162" s="28" t="s">
        <v>1892</v>
      </c>
      <c r="I1162" s="30"/>
      <c r="J1162" s="28" t="s">
        <v>1923</v>
      </c>
      <c r="K1162" s="28" t="s">
        <v>2761</v>
      </c>
      <c r="L1162" s="28"/>
      <c r="M1162" s="28"/>
      <c r="N1162" s="31">
        <v>772096386390</v>
      </c>
      <c r="O1162" s="31" t="s">
        <v>5495</v>
      </c>
      <c r="P1162" s="28">
        <v>8074298764</v>
      </c>
      <c r="Q1162" s="28" t="s">
        <v>2764</v>
      </c>
      <c r="R1162" s="28" t="s">
        <v>61</v>
      </c>
      <c r="S1162" s="49"/>
      <c r="T1162" s="28" t="s">
        <v>2937</v>
      </c>
      <c r="U1162" s="49"/>
      <c r="V1162" s="47">
        <v>38500</v>
      </c>
      <c r="W1162" s="47">
        <v>38500</v>
      </c>
      <c r="X1162" s="47">
        <v>10500</v>
      </c>
      <c r="Y1162" s="47">
        <v>28000</v>
      </c>
      <c r="Z1162" s="49"/>
      <c r="AA1162" s="41">
        <v>5500</v>
      </c>
      <c r="AB1162" s="41">
        <v>5500</v>
      </c>
      <c r="AC1162" s="41">
        <v>5500</v>
      </c>
      <c r="AD1162" s="41">
        <v>0</v>
      </c>
      <c r="AE1162" s="49"/>
      <c r="AF1162" s="43">
        <v>12000</v>
      </c>
      <c r="AG1162" s="43">
        <v>12000</v>
      </c>
      <c r="AH1162" s="43">
        <v>0</v>
      </c>
      <c r="AI1162" s="43">
        <v>12000</v>
      </c>
      <c r="AJ1162" s="49"/>
      <c r="AK1162" s="45">
        <v>21000</v>
      </c>
      <c r="AL1162" s="45">
        <v>21000</v>
      </c>
      <c r="AM1162" s="45">
        <v>5000</v>
      </c>
      <c r="AN1162" s="45">
        <v>16000</v>
      </c>
      <c r="AO1162" s="49"/>
      <c r="AP1162" s="28">
        <v>14000</v>
      </c>
      <c r="AQ1162" s="28">
        <v>7000</v>
      </c>
      <c r="AR1162" s="28" t="s">
        <v>4422</v>
      </c>
      <c r="AS1162" s="49"/>
      <c r="AT1162" s="31">
        <v>27.27272727272727</v>
      </c>
      <c r="AU1162" s="31">
        <v>23.809523809523807</v>
      </c>
      <c r="AV1162" s="60">
        <v>44669</v>
      </c>
    </row>
    <row r="1163" spans="1:48" x14ac:dyDescent="0.35">
      <c r="A1163" s="32" t="s">
        <v>5690</v>
      </c>
      <c r="B1163" s="28">
        <v>1142</v>
      </c>
      <c r="C1163" s="28">
        <v>3047</v>
      </c>
      <c r="D1163" s="28">
        <v>3047</v>
      </c>
      <c r="E1163" s="35" t="s">
        <v>1463</v>
      </c>
      <c r="F1163" s="35" t="s">
        <v>17</v>
      </c>
      <c r="G1163" s="28" t="s">
        <v>1889</v>
      </c>
      <c r="H1163" s="35" t="s">
        <v>1892</v>
      </c>
      <c r="I1163" s="38"/>
      <c r="J1163" s="35" t="s">
        <v>1903</v>
      </c>
      <c r="K1163" s="35" t="s">
        <v>2872</v>
      </c>
      <c r="L1163" s="35"/>
      <c r="M1163" s="35"/>
      <c r="N1163" s="37"/>
      <c r="O1163" s="37" t="s">
        <v>2941</v>
      </c>
      <c r="P1163" s="35">
        <v>9908237199</v>
      </c>
      <c r="Q1163" s="35" t="s">
        <v>2762</v>
      </c>
      <c r="R1163" s="35" t="s">
        <v>90</v>
      </c>
      <c r="S1163" s="49"/>
      <c r="T1163" s="35" t="s">
        <v>2937</v>
      </c>
      <c r="U1163" s="49"/>
      <c r="V1163" s="47">
        <v>32500</v>
      </c>
      <c r="W1163" s="47">
        <v>32500</v>
      </c>
      <c r="X1163" s="47">
        <v>5000</v>
      </c>
      <c r="Y1163" s="47">
        <v>27500</v>
      </c>
      <c r="Z1163" s="49"/>
      <c r="AA1163" s="41">
        <v>6500</v>
      </c>
      <c r="AB1163" s="41">
        <v>6500</v>
      </c>
      <c r="AC1163" s="41">
        <v>5000</v>
      </c>
      <c r="AD1163" s="41">
        <v>1500</v>
      </c>
      <c r="AE1163" s="49"/>
      <c r="AF1163" s="43">
        <v>12000</v>
      </c>
      <c r="AG1163" s="43">
        <v>12000</v>
      </c>
      <c r="AH1163" s="43">
        <v>0</v>
      </c>
      <c r="AI1163" s="43">
        <v>12000</v>
      </c>
      <c r="AJ1163" s="49"/>
      <c r="AK1163" s="45">
        <v>14000</v>
      </c>
      <c r="AL1163" s="45">
        <v>14000</v>
      </c>
      <c r="AM1163" s="45">
        <v>0</v>
      </c>
      <c r="AN1163" s="45">
        <v>14000</v>
      </c>
      <c r="AO1163" s="49"/>
      <c r="AP1163" s="35">
        <v>14000</v>
      </c>
      <c r="AQ1163" s="35" t="s">
        <v>4422</v>
      </c>
      <c r="AR1163" s="35" t="s">
        <v>4422</v>
      </c>
      <c r="AS1163" s="49"/>
      <c r="AT1163" s="37">
        <v>15.384615384615385</v>
      </c>
      <c r="AU1163" s="37">
        <v>0</v>
      </c>
      <c r="AV1163" s="60">
        <v>44348</v>
      </c>
    </row>
    <row r="1164" spans="1:48" x14ac:dyDescent="0.35">
      <c r="A1164" s="32" t="s">
        <v>5690</v>
      </c>
      <c r="B1164" s="28">
        <v>1143</v>
      </c>
      <c r="C1164" s="66">
        <v>3927</v>
      </c>
      <c r="D1164" s="28" t="s">
        <v>1874</v>
      </c>
      <c r="E1164" s="28" t="s">
        <v>1464</v>
      </c>
      <c r="F1164" s="28" t="s">
        <v>17</v>
      </c>
      <c r="G1164" s="28" t="s">
        <v>16</v>
      </c>
      <c r="H1164" s="28" t="s">
        <v>1892</v>
      </c>
      <c r="I1164" s="30"/>
      <c r="J1164" s="28" t="s">
        <v>1520</v>
      </c>
      <c r="K1164" s="28" t="s">
        <v>2761</v>
      </c>
      <c r="L1164" s="28"/>
      <c r="M1164" s="28"/>
      <c r="N1164" s="31">
        <v>736034121417</v>
      </c>
      <c r="O1164" s="31" t="s">
        <v>4545</v>
      </c>
      <c r="P1164" s="28">
        <v>9505259491</v>
      </c>
      <c r="Q1164" s="28" t="s">
        <v>2764</v>
      </c>
      <c r="R1164" s="28" t="s">
        <v>91</v>
      </c>
      <c r="S1164" s="49"/>
      <c r="T1164" s="28">
        <v>86</v>
      </c>
      <c r="U1164" s="49"/>
      <c r="V1164" s="47">
        <v>36000</v>
      </c>
      <c r="W1164" s="47">
        <v>26000</v>
      </c>
      <c r="X1164" s="47">
        <v>5000</v>
      </c>
      <c r="Y1164" s="47">
        <v>21000</v>
      </c>
      <c r="Z1164" s="49"/>
      <c r="AA1164" s="41">
        <v>2000</v>
      </c>
      <c r="AB1164" s="41">
        <v>2000</v>
      </c>
      <c r="AC1164" s="41">
        <v>2000</v>
      </c>
      <c r="AD1164" s="41">
        <v>0</v>
      </c>
      <c r="AE1164" s="49"/>
      <c r="AF1164" s="43">
        <v>12000</v>
      </c>
      <c r="AG1164" s="43">
        <v>6000</v>
      </c>
      <c r="AH1164" s="43">
        <v>3000</v>
      </c>
      <c r="AI1164" s="43">
        <v>3000</v>
      </c>
      <c r="AJ1164" s="49"/>
      <c r="AK1164" s="45">
        <v>22000</v>
      </c>
      <c r="AL1164" s="45">
        <v>18000</v>
      </c>
      <c r="AM1164" s="45">
        <v>0</v>
      </c>
      <c r="AN1164" s="45">
        <v>18000</v>
      </c>
      <c r="AO1164" s="49"/>
      <c r="AP1164" s="28">
        <v>14000</v>
      </c>
      <c r="AQ1164" s="28">
        <v>8000</v>
      </c>
      <c r="AR1164" s="28" t="s">
        <v>4422</v>
      </c>
      <c r="AS1164" s="49"/>
      <c r="AT1164" s="31">
        <v>19.230769230769234</v>
      </c>
      <c r="AU1164" s="31">
        <v>0</v>
      </c>
      <c r="AV1164" s="60">
        <v>44544</v>
      </c>
    </row>
    <row r="1165" spans="1:48" x14ac:dyDescent="0.35">
      <c r="A1165" s="32" t="s">
        <v>5689</v>
      </c>
      <c r="B1165" s="28">
        <v>1144</v>
      </c>
      <c r="C1165" s="66">
        <v>3895</v>
      </c>
      <c r="D1165" s="28" t="s">
        <v>4941</v>
      </c>
      <c r="E1165" s="28" t="s">
        <v>1465</v>
      </c>
      <c r="F1165" s="28" t="s">
        <v>17</v>
      </c>
      <c r="G1165" s="28" t="s">
        <v>17</v>
      </c>
      <c r="H1165" s="28" t="s">
        <v>1892</v>
      </c>
      <c r="I1165" s="30"/>
      <c r="J1165" s="28" t="s">
        <v>2148</v>
      </c>
      <c r="K1165" s="28" t="s">
        <v>2761</v>
      </c>
      <c r="L1165" s="28"/>
      <c r="M1165" s="28"/>
      <c r="N1165" s="31">
        <v>394391714858</v>
      </c>
      <c r="O1165" s="31" t="s">
        <v>5496</v>
      </c>
      <c r="P1165" s="28">
        <v>7288863034</v>
      </c>
      <c r="Q1165" s="28" t="s">
        <v>2762</v>
      </c>
      <c r="R1165" s="28" t="s">
        <v>103</v>
      </c>
      <c r="S1165" s="49"/>
      <c r="T1165" s="28">
        <v>60</v>
      </c>
      <c r="U1165" s="49"/>
      <c r="V1165" s="47">
        <v>26000</v>
      </c>
      <c r="W1165" s="47">
        <v>18000</v>
      </c>
      <c r="X1165" s="47">
        <v>4000</v>
      </c>
      <c r="Y1165" s="47">
        <v>14000</v>
      </c>
      <c r="Z1165" s="49"/>
      <c r="AA1165" s="41">
        <v>0</v>
      </c>
      <c r="AB1165" s="41">
        <v>0</v>
      </c>
      <c r="AC1165" s="41">
        <v>2000</v>
      </c>
      <c r="AD1165" s="41">
        <v>-2000</v>
      </c>
      <c r="AE1165" s="49"/>
      <c r="AF1165" s="43">
        <v>12000</v>
      </c>
      <c r="AG1165" s="43">
        <v>6000</v>
      </c>
      <c r="AH1165" s="43">
        <v>0</v>
      </c>
      <c r="AI1165" s="43">
        <v>6000</v>
      </c>
      <c r="AJ1165" s="49"/>
      <c r="AK1165" s="45">
        <v>14000</v>
      </c>
      <c r="AL1165" s="45">
        <v>12000</v>
      </c>
      <c r="AM1165" s="45">
        <v>2000</v>
      </c>
      <c r="AN1165" s="45">
        <v>10000</v>
      </c>
      <c r="AO1165" s="49"/>
      <c r="AP1165" s="28">
        <v>14000</v>
      </c>
      <c r="AQ1165" s="28" t="s">
        <v>4422</v>
      </c>
      <c r="AR1165" s="28" t="s">
        <v>4422</v>
      </c>
      <c r="AS1165" s="49"/>
      <c r="AT1165" s="31">
        <v>22.222222222222221</v>
      </c>
      <c r="AU1165" s="31">
        <v>16.666666666666664</v>
      </c>
      <c r="AV1165" s="60">
        <v>44669</v>
      </c>
    </row>
    <row r="1166" spans="1:48" x14ac:dyDescent="0.35">
      <c r="A1166" s="32" t="s">
        <v>5690</v>
      </c>
      <c r="B1166" s="28">
        <v>1145</v>
      </c>
      <c r="C1166" s="66">
        <v>4225</v>
      </c>
      <c r="D1166" s="28" t="s">
        <v>443</v>
      </c>
      <c r="E1166" s="28" t="s">
        <v>1466</v>
      </c>
      <c r="F1166" s="28" t="s">
        <v>17</v>
      </c>
      <c r="G1166" s="28" t="s">
        <v>16</v>
      </c>
      <c r="H1166" s="28" t="s">
        <v>1892</v>
      </c>
      <c r="I1166" s="30"/>
      <c r="J1166" s="28" t="s">
        <v>2239</v>
      </c>
      <c r="K1166" s="28" t="s">
        <v>2761</v>
      </c>
      <c r="L1166" s="28" t="s">
        <v>2834</v>
      </c>
      <c r="M1166" s="28"/>
      <c r="N1166" s="31">
        <v>453778195429</v>
      </c>
      <c r="O1166" s="31" t="s">
        <v>4546</v>
      </c>
      <c r="P1166" s="28">
        <v>9505049192</v>
      </c>
      <c r="Q1166" s="28" t="s">
        <v>2764</v>
      </c>
      <c r="R1166" s="28" t="s">
        <v>56</v>
      </c>
      <c r="S1166" s="49"/>
      <c r="T1166" s="28" t="s">
        <v>2937</v>
      </c>
      <c r="U1166" s="49"/>
      <c r="V1166" s="47">
        <v>36600</v>
      </c>
      <c r="W1166" s="47">
        <v>36600</v>
      </c>
      <c r="X1166" s="47">
        <v>5000</v>
      </c>
      <c r="Y1166" s="47">
        <v>31600</v>
      </c>
      <c r="Z1166" s="49"/>
      <c r="AA1166" s="41">
        <v>2600</v>
      </c>
      <c r="AB1166" s="41">
        <v>2600</v>
      </c>
      <c r="AC1166" s="41">
        <v>2600</v>
      </c>
      <c r="AD1166" s="41">
        <v>0</v>
      </c>
      <c r="AE1166" s="49"/>
      <c r="AF1166" s="43">
        <v>12000</v>
      </c>
      <c r="AG1166" s="43">
        <v>12000</v>
      </c>
      <c r="AH1166" s="43">
        <v>2400</v>
      </c>
      <c r="AI1166" s="43">
        <v>9600</v>
      </c>
      <c r="AJ1166" s="49"/>
      <c r="AK1166" s="45">
        <v>22000</v>
      </c>
      <c r="AL1166" s="45">
        <v>22000</v>
      </c>
      <c r="AM1166" s="45">
        <v>0</v>
      </c>
      <c r="AN1166" s="45">
        <v>22000</v>
      </c>
      <c r="AO1166" s="49"/>
      <c r="AP1166" s="28">
        <v>14000</v>
      </c>
      <c r="AQ1166" s="28">
        <v>8000</v>
      </c>
      <c r="AR1166" s="28" t="s">
        <v>4422</v>
      </c>
      <c r="AS1166" s="49"/>
      <c r="AT1166" s="31">
        <v>13.661202185792352</v>
      </c>
      <c r="AU1166" s="31">
        <v>0</v>
      </c>
      <c r="AV1166" s="60">
        <v>44615</v>
      </c>
    </row>
    <row r="1167" spans="1:48" x14ac:dyDescent="0.35">
      <c r="A1167" s="32" t="s">
        <v>5689</v>
      </c>
      <c r="B1167" s="28">
        <v>1146</v>
      </c>
      <c r="C1167" s="66">
        <v>3182</v>
      </c>
      <c r="D1167" s="28">
        <v>3182</v>
      </c>
      <c r="E1167" s="28" t="s">
        <v>1467</v>
      </c>
      <c r="F1167" s="28" t="s">
        <v>17</v>
      </c>
      <c r="G1167" s="28" t="s">
        <v>17</v>
      </c>
      <c r="H1167" s="28" t="s">
        <v>1892</v>
      </c>
      <c r="I1167" s="30"/>
      <c r="J1167" s="28" t="s">
        <v>1923</v>
      </c>
      <c r="K1167" s="28" t="s">
        <v>2761</v>
      </c>
      <c r="L1167" s="28"/>
      <c r="M1167" s="28"/>
      <c r="N1167" s="31">
        <v>989280949058</v>
      </c>
      <c r="O1167" s="31" t="s">
        <v>5497</v>
      </c>
      <c r="P1167" s="28">
        <v>9381790950</v>
      </c>
      <c r="Q1167" s="28" t="s">
        <v>2764</v>
      </c>
      <c r="R1167" s="28" t="s">
        <v>62</v>
      </c>
      <c r="S1167" s="49"/>
      <c r="T1167" s="28">
        <v>129</v>
      </c>
      <c r="U1167" s="49"/>
      <c r="V1167" s="47">
        <v>34000</v>
      </c>
      <c r="W1167" s="47">
        <v>16500</v>
      </c>
      <c r="X1167" s="47">
        <v>16500</v>
      </c>
      <c r="Y1167" s="47">
        <v>0</v>
      </c>
      <c r="Z1167" s="49"/>
      <c r="AA1167" s="41">
        <v>0</v>
      </c>
      <c r="AB1167" s="41">
        <v>0</v>
      </c>
      <c r="AC1167" s="41">
        <v>1000</v>
      </c>
      <c r="AD1167" s="41">
        <v>-1000</v>
      </c>
      <c r="AE1167" s="49"/>
      <c r="AF1167" s="43">
        <v>12000</v>
      </c>
      <c r="AG1167" s="43">
        <v>0</v>
      </c>
      <c r="AH1167" s="43">
        <v>0</v>
      </c>
      <c r="AI1167" s="43">
        <v>0</v>
      </c>
      <c r="AJ1167" s="49"/>
      <c r="AK1167" s="45">
        <v>22000</v>
      </c>
      <c r="AL1167" s="45">
        <v>16500</v>
      </c>
      <c r="AM1167" s="45">
        <v>15500</v>
      </c>
      <c r="AN1167" s="45">
        <v>1000</v>
      </c>
      <c r="AO1167" s="49"/>
      <c r="AP1167" s="28">
        <v>14000</v>
      </c>
      <c r="AQ1167" s="28">
        <v>8000</v>
      </c>
      <c r="AR1167" s="28" t="s">
        <v>4422</v>
      </c>
      <c r="AS1167" s="49"/>
      <c r="AT1167" s="31">
        <v>100</v>
      </c>
      <c r="AU1167" s="31">
        <v>93.939393939393938</v>
      </c>
      <c r="AV1167" s="60">
        <v>44662</v>
      </c>
    </row>
    <row r="1168" spans="1:48" x14ac:dyDescent="0.35">
      <c r="A1168" s="32" t="s">
        <v>5689</v>
      </c>
      <c r="B1168" s="28">
        <v>1147</v>
      </c>
      <c r="C1168" s="66">
        <v>3002</v>
      </c>
      <c r="D1168" s="28">
        <v>3002</v>
      </c>
      <c r="E1168" s="28" t="s">
        <v>1468</v>
      </c>
      <c r="F1168" s="28" t="s">
        <v>17</v>
      </c>
      <c r="G1168" s="28" t="s">
        <v>17</v>
      </c>
      <c r="H1168" s="28" t="s">
        <v>1892</v>
      </c>
      <c r="I1168" s="30"/>
      <c r="J1168" s="28" t="s">
        <v>2588</v>
      </c>
      <c r="K1168" s="28" t="s">
        <v>2761</v>
      </c>
      <c r="L1168" s="28"/>
      <c r="M1168" s="28"/>
      <c r="N1168" s="31">
        <v>754576028330</v>
      </c>
      <c r="O1168" s="31" t="s">
        <v>5498</v>
      </c>
      <c r="P1168" s="28">
        <v>7997197924</v>
      </c>
      <c r="Q1168" s="28" t="s">
        <v>2762</v>
      </c>
      <c r="R1168" s="28" t="s">
        <v>103</v>
      </c>
      <c r="S1168" s="49"/>
      <c r="T1168" s="28">
        <v>90</v>
      </c>
      <c r="U1168" s="49"/>
      <c r="V1168" s="47">
        <v>29000</v>
      </c>
      <c r="W1168" s="47">
        <v>9000</v>
      </c>
      <c r="X1168" s="47">
        <v>5000</v>
      </c>
      <c r="Y1168" s="47">
        <v>4000</v>
      </c>
      <c r="Z1168" s="49"/>
      <c r="AA1168" s="41">
        <v>3000</v>
      </c>
      <c r="AB1168" s="41">
        <v>3000</v>
      </c>
      <c r="AC1168" s="41">
        <v>3000</v>
      </c>
      <c r="AD1168" s="41">
        <v>0</v>
      </c>
      <c r="AE1168" s="49"/>
      <c r="AF1168" s="43">
        <v>12000</v>
      </c>
      <c r="AG1168" s="43">
        <v>2000</v>
      </c>
      <c r="AH1168" s="43">
        <v>2000</v>
      </c>
      <c r="AI1168" s="43">
        <v>0</v>
      </c>
      <c r="AJ1168" s="49"/>
      <c r="AK1168" s="45">
        <v>14000</v>
      </c>
      <c r="AL1168" s="45">
        <v>4000</v>
      </c>
      <c r="AM1168" s="45">
        <v>0</v>
      </c>
      <c r="AN1168" s="45">
        <v>4000</v>
      </c>
      <c r="AO1168" s="49"/>
      <c r="AP1168" s="28">
        <v>14000</v>
      </c>
      <c r="AQ1168" s="28" t="s">
        <v>4422</v>
      </c>
      <c r="AR1168" s="28" t="s">
        <v>4422</v>
      </c>
      <c r="AS1168" s="49"/>
      <c r="AT1168" s="31">
        <v>55.555555555555557</v>
      </c>
      <c r="AU1168" s="31">
        <v>0</v>
      </c>
      <c r="AV1168" s="60">
        <v>44548</v>
      </c>
    </row>
    <row r="1169" spans="1:48" x14ac:dyDescent="0.35">
      <c r="A1169" s="32" t="s">
        <v>5690</v>
      </c>
      <c r="B1169" s="28">
        <v>1148</v>
      </c>
      <c r="C1169" s="66">
        <v>3049</v>
      </c>
      <c r="D1169" s="28">
        <v>3049</v>
      </c>
      <c r="E1169" s="28" t="s">
        <v>1469</v>
      </c>
      <c r="F1169" s="28" t="s">
        <v>17</v>
      </c>
      <c r="G1169" s="28" t="s">
        <v>1889</v>
      </c>
      <c r="H1169" s="28" t="s">
        <v>1892</v>
      </c>
      <c r="I1169" s="30"/>
      <c r="J1169" s="28" t="s">
        <v>2466</v>
      </c>
      <c r="K1169" s="28" t="s">
        <v>2761</v>
      </c>
      <c r="L1169" s="28"/>
      <c r="M1169" s="28"/>
      <c r="N1169" s="31">
        <v>326316974330</v>
      </c>
      <c r="O1169" s="31" t="s">
        <v>4547</v>
      </c>
      <c r="P1169" s="28">
        <v>6304731117</v>
      </c>
      <c r="Q1169" s="28" t="s">
        <v>2762</v>
      </c>
      <c r="R1169" s="28" t="s">
        <v>52</v>
      </c>
      <c r="S1169" s="49"/>
      <c r="T1169" s="28">
        <v>151</v>
      </c>
      <c r="U1169" s="49"/>
      <c r="V1169" s="47">
        <v>31500</v>
      </c>
      <c r="W1169" s="47">
        <v>17500</v>
      </c>
      <c r="X1169" s="47">
        <v>8000</v>
      </c>
      <c r="Y1169" s="47">
        <v>9500</v>
      </c>
      <c r="Z1169" s="49"/>
      <c r="AA1169" s="41">
        <v>5500</v>
      </c>
      <c r="AB1169" s="41">
        <v>4000</v>
      </c>
      <c r="AC1169" s="41">
        <v>2000</v>
      </c>
      <c r="AD1169" s="41">
        <v>2000</v>
      </c>
      <c r="AE1169" s="49"/>
      <c r="AF1169" s="43">
        <v>12000</v>
      </c>
      <c r="AG1169" s="43">
        <v>2500</v>
      </c>
      <c r="AH1169" s="43">
        <v>2500</v>
      </c>
      <c r="AI1169" s="43">
        <v>0</v>
      </c>
      <c r="AJ1169" s="49"/>
      <c r="AK1169" s="45">
        <v>14000</v>
      </c>
      <c r="AL1169" s="45">
        <v>11000</v>
      </c>
      <c r="AM1169" s="45">
        <v>3500</v>
      </c>
      <c r="AN1169" s="45">
        <v>7500</v>
      </c>
      <c r="AO1169" s="49"/>
      <c r="AP1169" s="28">
        <v>14000</v>
      </c>
      <c r="AQ1169" s="28" t="s">
        <v>4422</v>
      </c>
      <c r="AR1169" s="28" t="s">
        <v>4422</v>
      </c>
      <c r="AS1169" s="49"/>
      <c r="AT1169" s="31">
        <v>45.714285714285715</v>
      </c>
      <c r="AU1169" s="31">
        <v>31.818181818181817</v>
      </c>
      <c r="AV1169" s="60">
        <v>44658</v>
      </c>
    </row>
    <row r="1170" spans="1:48" x14ac:dyDescent="0.35">
      <c r="A1170" s="32" t="s">
        <v>5689</v>
      </c>
      <c r="B1170" s="28">
        <v>1149</v>
      </c>
      <c r="C1170" s="66">
        <v>3003</v>
      </c>
      <c r="D1170" s="28">
        <v>3003</v>
      </c>
      <c r="E1170" s="28" t="s">
        <v>1470</v>
      </c>
      <c r="F1170" s="28" t="s">
        <v>17</v>
      </c>
      <c r="G1170" s="28" t="s">
        <v>17</v>
      </c>
      <c r="H1170" s="28" t="s">
        <v>1892</v>
      </c>
      <c r="I1170" s="30"/>
      <c r="J1170" s="28" t="s">
        <v>1902</v>
      </c>
      <c r="K1170" s="28" t="s">
        <v>2761</v>
      </c>
      <c r="L1170" s="28"/>
      <c r="M1170" s="28"/>
      <c r="N1170" s="31">
        <v>691690769986</v>
      </c>
      <c r="O1170" s="31" t="s">
        <v>5499</v>
      </c>
      <c r="P1170" s="28">
        <v>9640171043</v>
      </c>
      <c r="Q1170" s="28" t="s">
        <v>2764</v>
      </c>
      <c r="R1170" s="28" t="s">
        <v>67</v>
      </c>
      <c r="S1170" s="49"/>
      <c r="T1170" s="28" t="s">
        <v>2937</v>
      </c>
      <c r="U1170" s="49"/>
      <c r="V1170" s="47">
        <v>36500</v>
      </c>
      <c r="W1170" s="47">
        <v>36500</v>
      </c>
      <c r="X1170" s="47">
        <v>12500</v>
      </c>
      <c r="Y1170" s="47">
        <v>24000</v>
      </c>
      <c r="Z1170" s="49"/>
      <c r="AA1170" s="41">
        <v>2500</v>
      </c>
      <c r="AB1170" s="41">
        <v>2500</v>
      </c>
      <c r="AC1170" s="41">
        <v>4500</v>
      </c>
      <c r="AD1170" s="41">
        <v>-2000</v>
      </c>
      <c r="AE1170" s="49"/>
      <c r="AF1170" s="43">
        <v>12000</v>
      </c>
      <c r="AG1170" s="43">
        <v>12000</v>
      </c>
      <c r="AH1170" s="43">
        <v>2000</v>
      </c>
      <c r="AI1170" s="43">
        <v>10000</v>
      </c>
      <c r="AJ1170" s="49"/>
      <c r="AK1170" s="45">
        <v>22000</v>
      </c>
      <c r="AL1170" s="45">
        <v>22000</v>
      </c>
      <c r="AM1170" s="45">
        <v>6000</v>
      </c>
      <c r="AN1170" s="45">
        <v>16000</v>
      </c>
      <c r="AO1170" s="49"/>
      <c r="AP1170" s="28">
        <v>14000</v>
      </c>
      <c r="AQ1170" s="28">
        <v>8000</v>
      </c>
      <c r="AR1170" s="28" t="s">
        <v>4422</v>
      </c>
      <c r="AS1170" s="49"/>
      <c r="AT1170" s="31">
        <v>34.246575342465754</v>
      </c>
      <c r="AU1170" s="31">
        <v>27.27272727272727</v>
      </c>
      <c r="AV1170" s="60">
        <v>44659</v>
      </c>
    </row>
    <row r="1171" spans="1:48" x14ac:dyDescent="0.35">
      <c r="A1171" s="32" t="s">
        <v>5690</v>
      </c>
      <c r="B1171" s="28">
        <v>1150</v>
      </c>
      <c r="C1171" s="66">
        <v>3004</v>
      </c>
      <c r="D1171" s="28">
        <v>3004</v>
      </c>
      <c r="E1171" s="35" t="s">
        <v>1471</v>
      </c>
      <c r="F1171" s="35" t="s">
        <v>17</v>
      </c>
      <c r="G1171" s="28" t="s">
        <v>17</v>
      </c>
      <c r="H1171" s="35" t="s">
        <v>1892</v>
      </c>
      <c r="I1171" s="38"/>
      <c r="J1171" s="35" t="s">
        <v>1898</v>
      </c>
      <c r="K1171" s="35" t="s">
        <v>2760</v>
      </c>
      <c r="L1171" s="35"/>
      <c r="M1171" s="35"/>
      <c r="N1171" s="37"/>
      <c r="O1171" s="37" t="s">
        <v>2941</v>
      </c>
      <c r="P1171" s="35">
        <v>8897203601</v>
      </c>
      <c r="Q1171" s="35" t="s">
        <v>2762</v>
      </c>
      <c r="R1171" s="35" t="s">
        <v>87</v>
      </c>
      <c r="S1171" s="49"/>
      <c r="T1171" s="35" t="s">
        <v>2937</v>
      </c>
      <c r="U1171" s="49"/>
      <c r="V1171" s="47">
        <v>30000</v>
      </c>
      <c r="W1171" s="47">
        <v>30000</v>
      </c>
      <c r="X1171" s="47">
        <v>0</v>
      </c>
      <c r="Y1171" s="47">
        <v>30000</v>
      </c>
      <c r="Z1171" s="49"/>
      <c r="AA1171" s="41">
        <v>4000</v>
      </c>
      <c r="AB1171" s="41">
        <v>4000</v>
      </c>
      <c r="AC1171" s="41">
        <v>0</v>
      </c>
      <c r="AD1171" s="41">
        <v>4000</v>
      </c>
      <c r="AE1171" s="49"/>
      <c r="AF1171" s="43">
        <v>12000</v>
      </c>
      <c r="AG1171" s="43">
        <v>12000</v>
      </c>
      <c r="AH1171" s="43">
        <v>0</v>
      </c>
      <c r="AI1171" s="43">
        <v>12000</v>
      </c>
      <c r="AJ1171" s="49"/>
      <c r="AK1171" s="45">
        <v>14000</v>
      </c>
      <c r="AL1171" s="45">
        <v>14000</v>
      </c>
      <c r="AM1171" s="45">
        <v>0</v>
      </c>
      <c r="AN1171" s="45">
        <v>14000</v>
      </c>
      <c r="AO1171" s="49"/>
      <c r="AP1171" s="35">
        <v>14000</v>
      </c>
      <c r="AQ1171" s="35" t="s">
        <v>4422</v>
      </c>
      <c r="AR1171" s="35" t="s">
        <v>4422</v>
      </c>
      <c r="AS1171" s="49"/>
      <c r="AT1171" s="37">
        <v>0</v>
      </c>
      <c r="AU1171" s="37">
        <v>0</v>
      </c>
      <c r="AV1171" s="60">
        <v>0</v>
      </c>
    </row>
    <row r="1172" spans="1:48" x14ac:dyDescent="0.35">
      <c r="A1172" s="32" t="s">
        <v>5689</v>
      </c>
      <c r="B1172" s="28">
        <v>1151</v>
      </c>
      <c r="C1172" s="66">
        <v>3050</v>
      </c>
      <c r="D1172" s="28">
        <v>3050</v>
      </c>
      <c r="E1172" s="28" t="s">
        <v>1472</v>
      </c>
      <c r="F1172" s="28" t="s">
        <v>17</v>
      </c>
      <c r="G1172" s="28" t="s">
        <v>1889</v>
      </c>
      <c r="H1172" s="28" t="s">
        <v>1892</v>
      </c>
      <c r="I1172" s="30"/>
      <c r="J1172" s="28" t="s">
        <v>2589</v>
      </c>
      <c r="K1172" s="28" t="s">
        <v>2761</v>
      </c>
      <c r="L1172" s="28"/>
      <c r="M1172" s="28"/>
      <c r="N1172" s="31">
        <v>972427018794</v>
      </c>
      <c r="O1172" s="31" t="s">
        <v>5500</v>
      </c>
      <c r="P1172" s="28">
        <v>7036697847</v>
      </c>
      <c r="Q1172" s="28" t="s">
        <v>2762</v>
      </c>
      <c r="R1172" s="28" t="s">
        <v>97</v>
      </c>
      <c r="S1172" s="49"/>
      <c r="T1172" s="28">
        <v>127</v>
      </c>
      <c r="U1172" s="49"/>
      <c r="V1172" s="47">
        <v>29500</v>
      </c>
      <c r="W1172" s="47">
        <v>19000</v>
      </c>
      <c r="X1172" s="47">
        <v>7000</v>
      </c>
      <c r="Y1172" s="47">
        <v>12000</v>
      </c>
      <c r="Z1172" s="49"/>
      <c r="AA1172" s="41">
        <v>3500</v>
      </c>
      <c r="AB1172" s="41">
        <v>3000</v>
      </c>
      <c r="AC1172" s="41">
        <v>3000</v>
      </c>
      <c r="AD1172" s="41">
        <v>0</v>
      </c>
      <c r="AE1172" s="49"/>
      <c r="AF1172" s="43">
        <v>12000</v>
      </c>
      <c r="AG1172" s="43">
        <v>5000</v>
      </c>
      <c r="AH1172" s="43">
        <v>4000</v>
      </c>
      <c r="AI1172" s="43">
        <v>1000</v>
      </c>
      <c r="AJ1172" s="49"/>
      <c r="AK1172" s="45">
        <v>14000</v>
      </c>
      <c r="AL1172" s="45">
        <v>11000</v>
      </c>
      <c r="AM1172" s="45">
        <v>0</v>
      </c>
      <c r="AN1172" s="45">
        <v>11000</v>
      </c>
      <c r="AO1172" s="49"/>
      <c r="AP1172" s="28">
        <v>14000</v>
      </c>
      <c r="AQ1172" s="28" t="s">
        <v>4422</v>
      </c>
      <c r="AR1172" s="28" t="s">
        <v>4422</v>
      </c>
      <c r="AS1172" s="49"/>
      <c r="AT1172" s="31">
        <v>36.84210526315789</v>
      </c>
      <c r="AU1172" s="31">
        <v>0</v>
      </c>
      <c r="AV1172" s="60">
        <v>44602</v>
      </c>
    </row>
    <row r="1173" spans="1:48" x14ac:dyDescent="0.35">
      <c r="A1173" s="32" t="s">
        <v>5690</v>
      </c>
      <c r="B1173" s="28">
        <v>1152</v>
      </c>
      <c r="C1173" s="28">
        <v>3051</v>
      </c>
      <c r="D1173" s="28">
        <v>3051</v>
      </c>
      <c r="E1173" s="35" t="s">
        <v>1473</v>
      </c>
      <c r="F1173" s="35" t="s">
        <v>17</v>
      </c>
      <c r="G1173" s="28" t="s">
        <v>1889</v>
      </c>
      <c r="H1173" s="35" t="s">
        <v>1892</v>
      </c>
      <c r="I1173" s="38"/>
      <c r="J1173" s="35" t="s">
        <v>2420</v>
      </c>
      <c r="K1173" s="35" t="s">
        <v>2760</v>
      </c>
      <c r="L1173" s="35"/>
      <c r="M1173" s="35"/>
      <c r="N1173" s="37"/>
      <c r="O1173" s="37" t="s">
        <v>2941</v>
      </c>
      <c r="P1173" s="35">
        <v>6281756641</v>
      </c>
      <c r="Q1173" s="35" t="s">
        <v>2764</v>
      </c>
      <c r="R1173" s="35" t="s">
        <v>61</v>
      </c>
      <c r="S1173" s="49"/>
      <c r="T1173" s="35" t="s">
        <v>2937</v>
      </c>
      <c r="U1173" s="49"/>
      <c r="V1173" s="47">
        <v>44000</v>
      </c>
      <c r="W1173" s="47">
        <v>44000</v>
      </c>
      <c r="X1173" s="47">
        <v>0</v>
      </c>
      <c r="Y1173" s="47">
        <v>44000</v>
      </c>
      <c r="Z1173" s="49"/>
      <c r="AA1173" s="41">
        <v>11000</v>
      </c>
      <c r="AB1173" s="41">
        <v>11000</v>
      </c>
      <c r="AC1173" s="41">
        <v>0</v>
      </c>
      <c r="AD1173" s="41">
        <v>11000</v>
      </c>
      <c r="AE1173" s="49"/>
      <c r="AF1173" s="43">
        <v>12000</v>
      </c>
      <c r="AG1173" s="43">
        <v>12000</v>
      </c>
      <c r="AH1173" s="43">
        <v>0</v>
      </c>
      <c r="AI1173" s="43">
        <v>12000</v>
      </c>
      <c r="AJ1173" s="49"/>
      <c r="AK1173" s="45">
        <v>21000</v>
      </c>
      <c r="AL1173" s="45">
        <v>21000</v>
      </c>
      <c r="AM1173" s="45">
        <v>0</v>
      </c>
      <c r="AN1173" s="45">
        <v>21000</v>
      </c>
      <c r="AO1173" s="49"/>
      <c r="AP1173" s="35">
        <v>14000</v>
      </c>
      <c r="AQ1173" s="35">
        <v>7000</v>
      </c>
      <c r="AR1173" s="35" t="s">
        <v>4422</v>
      </c>
      <c r="AS1173" s="49"/>
      <c r="AT1173" s="37">
        <v>0</v>
      </c>
      <c r="AU1173" s="37">
        <v>0</v>
      </c>
      <c r="AV1173" s="60">
        <v>0</v>
      </c>
    </row>
    <row r="1174" spans="1:48" x14ac:dyDescent="0.35">
      <c r="A1174" s="32" t="s">
        <v>5689</v>
      </c>
      <c r="B1174" s="28">
        <v>1153</v>
      </c>
      <c r="C1174" s="66">
        <v>3905</v>
      </c>
      <c r="D1174" s="28" t="s">
        <v>4942</v>
      </c>
      <c r="E1174" s="28" t="s">
        <v>1474</v>
      </c>
      <c r="F1174" s="28" t="s">
        <v>17</v>
      </c>
      <c r="G1174" s="28" t="s">
        <v>16</v>
      </c>
      <c r="H1174" s="28" t="s">
        <v>1892</v>
      </c>
      <c r="I1174" s="30"/>
      <c r="J1174" s="28" t="s">
        <v>2095</v>
      </c>
      <c r="K1174" s="28" t="s">
        <v>2761</v>
      </c>
      <c r="L1174" s="28"/>
      <c r="M1174" s="28"/>
      <c r="N1174" s="31">
        <v>834717838570</v>
      </c>
      <c r="O1174" s="31" t="s">
        <v>5501</v>
      </c>
      <c r="P1174" s="28">
        <v>7671072030</v>
      </c>
      <c r="Q1174" s="28" t="s">
        <v>2764</v>
      </c>
      <c r="R1174" s="28" t="s">
        <v>82</v>
      </c>
      <c r="S1174" s="49"/>
      <c r="T1174" s="28">
        <v>228</v>
      </c>
      <c r="U1174" s="49"/>
      <c r="V1174" s="47">
        <v>33000</v>
      </c>
      <c r="W1174" s="47">
        <v>15500</v>
      </c>
      <c r="X1174" s="47">
        <v>15500</v>
      </c>
      <c r="Y1174" s="47">
        <v>0</v>
      </c>
      <c r="Z1174" s="49"/>
      <c r="AA1174" s="41">
        <v>0</v>
      </c>
      <c r="AB1174" s="41">
        <v>0</v>
      </c>
      <c r="AC1174" s="41">
        <v>0</v>
      </c>
      <c r="AD1174" s="41">
        <v>0</v>
      </c>
      <c r="AE1174" s="49"/>
      <c r="AF1174" s="43">
        <v>12000</v>
      </c>
      <c r="AG1174" s="43">
        <v>0</v>
      </c>
      <c r="AH1174" s="43">
        <v>0</v>
      </c>
      <c r="AI1174" s="43">
        <v>0</v>
      </c>
      <c r="AJ1174" s="49"/>
      <c r="AK1174" s="45">
        <v>21000</v>
      </c>
      <c r="AL1174" s="45">
        <v>15500</v>
      </c>
      <c r="AM1174" s="45">
        <v>15500</v>
      </c>
      <c r="AN1174" s="45">
        <v>0</v>
      </c>
      <c r="AO1174" s="49"/>
      <c r="AP1174" s="28">
        <v>14000</v>
      </c>
      <c r="AQ1174" s="28">
        <v>7000</v>
      </c>
      <c r="AR1174" s="28" t="s">
        <v>4422</v>
      </c>
      <c r="AS1174" s="49"/>
      <c r="AT1174" s="31">
        <v>100</v>
      </c>
      <c r="AU1174" s="31">
        <v>100</v>
      </c>
      <c r="AV1174" s="60">
        <v>44644</v>
      </c>
    </row>
    <row r="1175" spans="1:48" x14ac:dyDescent="0.35">
      <c r="A1175" s="32" t="s">
        <v>5689</v>
      </c>
      <c r="B1175" s="28">
        <v>1154</v>
      </c>
      <c r="C1175" s="66">
        <v>2966</v>
      </c>
      <c r="D1175" s="28">
        <v>2966</v>
      </c>
      <c r="E1175" s="28" t="s">
        <v>1475</v>
      </c>
      <c r="F1175" s="28" t="s">
        <v>17</v>
      </c>
      <c r="G1175" s="28" t="s">
        <v>16</v>
      </c>
      <c r="H1175" s="28" t="s">
        <v>1892</v>
      </c>
      <c r="I1175" s="30"/>
      <c r="J1175" s="28" t="s">
        <v>2590</v>
      </c>
      <c r="K1175" s="28" t="s">
        <v>2761</v>
      </c>
      <c r="L1175" s="28"/>
      <c r="M1175" s="28"/>
      <c r="N1175" s="31">
        <v>362044386384</v>
      </c>
      <c r="O1175" s="31" t="s">
        <v>5502</v>
      </c>
      <c r="P1175" s="28">
        <v>6302743761</v>
      </c>
      <c r="Q1175" s="28" t="s">
        <v>2764</v>
      </c>
      <c r="R1175" s="28" t="s">
        <v>108</v>
      </c>
      <c r="S1175" s="49"/>
      <c r="T1175" s="28">
        <v>96</v>
      </c>
      <c r="U1175" s="49"/>
      <c r="V1175" s="47">
        <v>33000</v>
      </c>
      <c r="W1175" s="47">
        <v>17000</v>
      </c>
      <c r="X1175" s="47">
        <v>17000</v>
      </c>
      <c r="Y1175" s="47">
        <v>0</v>
      </c>
      <c r="Z1175" s="49"/>
      <c r="AA1175" s="41">
        <v>0</v>
      </c>
      <c r="AB1175" s="41">
        <v>0</v>
      </c>
      <c r="AC1175" s="41">
        <v>0</v>
      </c>
      <c r="AD1175" s="41">
        <v>0</v>
      </c>
      <c r="AE1175" s="49"/>
      <c r="AF1175" s="43">
        <v>12000</v>
      </c>
      <c r="AG1175" s="43">
        <v>2500</v>
      </c>
      <c r="AH1175" s="43">
        <v>4000</v>
      </c>
      <c r="AI1175" s="43">
        <v>-1500</v>
      </c>
      <c r="AJ1175" s="49"/>
      <c r="AK1175" s="45">
        <v>21000</v>
      </c>
      <c r="AL1175" s="45">
        <v>14500</v>
      </c>
      <c r="AM1175" s="45">
        <v>13000</v>
      </c>
      <c r="AN1175" s="45">
        <v>1500</v>
      </c>
      <c r="AO1175" s="49"/>
      <c r="AP1175" s="28">
        <v>14000</v>
      </c>
      <c r="AQ1175" s="28">
        <v>7000</v>
      </c>
      <c r="AR1175" s="28" t="s">
        <v>4422</v>
      </c>
      <c r="AS1175" s="49"/>
      <c r="AT1175" s="31">
        <v>100</v>
      </c>
      <c r="AU1175" s="31">
        <v>89.65517241379311</v>
      </c>
      <c r="AV1175" s="60">
        <v>44667</v>
      </c>
    </row>
    <row r="1176" spans="1:48" x14ac:dyDescent="0.35">
      <c r="A1176" s="32" t="s">
        <v>5690</v>
      </c>
      <c r="B1176" s="28">
        <v>1155</v>
      </c>
      <c r="C1176" s="28">
        <v>2967</v>
      </c>
      <c r="D1176" s="28">
        <v>2967</v>
      </c>
      <c r="E1176" s="35" t="s">
        <v>1476</v>
      </c>
      <c r="F1176" s="35" t="s">
        <v>17</v>
      </c>
      <c r="G1176" s="28" t="s">
        <v>16</v>
      </c>
      <c r="H1176" s="35" t="s">
        <v>1892</v>
      </c>
      <c r="I1176" s="38"/>
      <c r="J1176" s="35" t="s">
        <v>1909</v>
      </c>
      <c r="K1176" s="35" t="s">
        <v>2872</v>
      </c>
      <c r="L1176" s="35"/>
      <c r="M1176" s="35"/>
      <c r="N1176" s="37"/>
      <c r="O1176" s="37" t="s">
        <v>2941</v>
      </c>
      <c r="P1176" s="35">
        <v>9912670113</v>
      </c>
      <c r="Q1176" s="35" t="s">
        <v>2764</v>
      </c>
      <c r="R1176" s="35" t="s">
        <v>94</v>
      </c>
      <c r="S1176" s="49"/>
      <c r="T1176" s="35" t="s">
        <v>2937</v>
      </c>
      <c r="U1176" s="49"/>
      <c r="V1176" s="47">
        <v>42500</v>
      </c>
      <c r="W1176" s="47">
        <v>42500</v>
      </c>
      <c r="X1176" s="47">
        <v>9500</v>
      </c>
      <c r="Y1176" s="47">
        <v>33000</v>
      </c>
      <c r="Z1176" s="49"/>
      <c r="AA1176" s="41">
        <v>9500</v>
      </c>
      <c r="AB1176" s="41">
        <v>9500</v>
      </c>
      <c r="AC1176" s="41">
        <v>9500</v>
      </c>
      <c r="AD1176" s="41">
        <v>0</v>
      </c>
      <c r="AE1176" s="49"/>
      <c r="AF1176" s="43">
        <v>12000</v>
      </c>
      <c r="AG1176" s="43">
        <v>12000</v>
      </c>
      <c r="AH1176" s="43">
        <v>0</v>
      </c>
      <c r="AI1176" s="43">
        <v>12000</v>
      </c>
      <c r="AJ1176" s="49"/>
      <c r="AK1176" s="45">
        <v>21000</v>
      </c>
      <c r="AL1176" s="45">
        <v>21000</v>
      </c>
      <c r="AM1176" s="45">
        <v>0</v>
      </c>
      <c r="AN1176" s="45">
        <v>21000</v>
      </c>
      <c r="AO1176" s="49"/>
      <c r="AP1176" s="35">
        <v>14000</v>
      </c>
      <c r="AQ1176" s="35">
        <v>7000</v>
      </c>
      <c r="AR1176" s="35" t="s">
        <v>4422</v>
      </c>
      <c r="AS1176" s="49"/>
      <c r="AT1176" s="37">
        <v>22.352941176470591</v>
      </c>
      <c r="AU1176" s="37">
        <v>0</v>
      </c>
      <c r="AV1176" s="60">
        <v>44348</v>
      </c>
    </row>
    <row r="1177" spans="1:48" x14ac:dyDescent="0.35">
      <c r="A1177" s="32" t="s">
        <v>5690</v>
      </c>
      <c r="B1177" s="28">
        <v>1156</v>
      </c>
      <c r="C1177" s="28">
        <v>3053</v>
      </c>
      <c r="D1177" s="28">
        <v>3053</v>
      </c>
      <c r="E1177" s="35" t="s">
        <v>1477</v>
      </c>
      <c r="F1177" s="35" t="s">
        <v>17</v>
      </c>
      <c r="G1177" s="28" t="s">
        <v>1889</v>
      </c>
      <c r="H1177" s="35" t="s">
        <v>1892</v>
      </c>
      <c r="I1177" s="38"/>
      <c r="J1177" s="35" t="s">
        <v>2421</v>
      </c>
      <c r="K1177" s="35" t="s">
        <v>2872</v>
      </c>
      <c r="L1177" s="35"/>
      <c r="M1177" s="35"/>
      <c r="N1177" s="37"/>
      <c r="O1177" s="37" t="s">
        <v>2941</v>
      </c>
      <c r="P1177" s="35">
        <v>9618584946</v>
      </c>
      <c r="Q1177" s="35" t="s">
        <v>2762</v>
      </c>
      <c r="R1177" s="35" t="s">
        <v>71</v>
      </c>
      <c r="S1177" s="49"/>
      <c r="T1177" s="35" t="s">
        <v>2937</v>
      </c>
      <c r="U1177" s="49"/>
      <c r="V1177" s="47">
        <v>28000</v>
      </c>
      <c r="W1177" s="47">
        <v>28000</v>
      </c>
      <c r="X1177" s="47">
        <v>1500</v>
      </c>
      <c r="Y1177" s="47">
        <v>26500</v>
      </c>
      <c r="Z1177" s="49"/>
      <c r="AA1177" s="41">
        <v>2000</v>
      </c>
      <c r="AB1177" s="41">
        <v>2000</v>
      </c>
      <c r="AC1177" s="41">
        <v>1500</v>
      </c>
      <c r="AD1177" s="41">
        <v>500</v>
      </c>
      <c r="AE1177" s="49"/>
      <c r="AF1177" s="43">
        <v>12000</v>
      </c>
      <c r="AG1177" s="43">
        <v>12000</v>
      </c>
      <c r="AH1177" s="43">
        <v>0</v>
      </c>
      <c r="AI1177" s="43">
        <v>12000</v>
      </c>
      <c r="AJ1177" s="49"/>
      <c r="AK1177" s="45">
        <v>14000</v>
      </c>
      <c r="AL1177" s="45">
        <v>14000</v>
      </c>
      <c r="AM1177" s="45">
        <v>0</v>
      </c>
      <c r="AN1177" s="45">
        <v>14000</v>
      </c>
      <c r="AO1177" s="49"/>
      <c r="AP1177" s="35">
        <v>14000</v>
      </c>
      <c r="AQ1177" s="35" t="s">
        <v>4422</v>
      </c>
      <c r="AR1177" s="35" t="s">
        <v>4422</v>
      </c>
      <c r="AS1177" s="49"/>
      <c r="AT1177" s="37">
        <v>5.3571428571428568</v>
      </c>
      <c r="AU1177" s="37">
        <v>0</v>
      </c>
      <c r="AV1177" s="60">
        <v>44348</v>
      </c>
    </row>
    <row r="1178" spans="1:48" x14ac:dyDescent="0.35">
      <c r="A1178" s="32" t="s">
        <v>5690</v>
      </c>
      <c r="B1178" s="28">
        <v>1157</v>
      </c>
      <c r="C1178" s="28">
        <v>3005</v>
      </c>
      <c r="D1178" s="28">
        <v>3005</v>
      </c>
      <c r="E1178" s="35" t="s">
        <v>1478</v>
      </c>
      <c r="F1178" s="35" t="s">
        <v>17</v>
      </c>
      <c r="G1178" s="28" t="s">
        <v>17</v>
      </c>
      <c r="H1178" s="35" t="s">
        <v>1892</v>
      </c>
      <c r="I1178" s="38"/>
      <c r="J1178" s="35" t="s">
        <v>2515</v>
      </c>
      <c r="K1178" s="35" t="s">
        <v>2872</v>
      </c>
      <c r="L1178" s="35"/>
      <c r="M1178" s="35"/>
      <c r="N1178" s="37"/>
      <c r="O1178" s="37" t="s">
        <v>2941</v>
      </c>
      <c r="P1178" s="35">
        <v>9177134900</v>
      </c>
      <c r="Q1178" s="35" t="s">
        <v>2764</v>
      </c>
      <c r="R1178" s="35" t="s">
        <v>94</v>
      </c>
      <c r="S1178" s="49"/>
      <c r="T1178" s="35" t="s">
        <v>2937</v>
      </c>
      <c r="U1178" s="49"/>
      <c r="V1178" s="47">
        <v>33000</v>
      </c>
      <c r="W1178" s="47">
        <v>33000</v>
      </c>
      <c r="X1178" s="47">
        <v>0</v>
      </c>
      <c r="Y1178" s="47">
        <v>33000</v>
      </c>
      <c r="Z1178" s="49"/>
      <c r="AA1178" s="41">
        <v>0</v>
      </c>
      <c r="AB1178" s="41">
        <v>0</v>
      </c>
      <c r="AC1178" s="41">
        <v>0</v>
      </c>
      <c r="AD1178" s="41">
        <v>0</v>
      </c>
      <c r="AE1178" s="49"/>
      <c r="AF1178" s="43">
        <v>12000</v>
      </c>
      <c r="AG1178" s="43">
        <v>12000</v>
      </c>
      <c r="AH1178" s="43">
        <v>0</v>
      </c>
      <c r="AI1178" s="43">
        <v>12000</v>
      </c>
      <c r="AJ1178" s="49"/>
      <c r="AK1178" s="45">
        <v>21000</v>
      </c>
      <c r="AL1178" s="45">
        <v>21000</v>
      </c>
      <c r="AM1178" s="45">
        <v>0</v>
      </c>
      <c r="AN1178" s="45">
        <v>21000</v>
      </c>
      <c r="AO1178" s="49"/>
      <c r="AP1178" s="35">
        <v>14000</v>
      </c>
      <c r="AQ1178" s="35">
        <v>7000</v>
      </c>
      <c r="AR1178" s="35" t="s">
        <v>4422</v>
      </c>
      <c r="AS1178" s="49"/>
      <c r="AT1178" s="37">
        <v>0</v>
      </c>
      <c r="AU1178" s="37">
        <v>0</v>
      </c>
      <c r="AV1178" s="60">
        <v>0</v>
      </c>
    </row>
    <row r="1179" spans="1:48" x14ac:dyDescent="0.35">
      <c r="A1179" s="32" t="s">
        <v>5690</v>
      </c>
      <c r="B1179" s="28">
        <v>1158</v>
      </c>
      <c r="C1179" s="28">
        <v>7011</v>
      </c>
      <c r="D1179" s="28" t="s">
        <v>2860</v>
      </c>
      <c r="E1179" s="28" t="s">
        <v>1479</v>
      </c>
      <c r="F1179" s="28" t="s">
        <v>17</v>
      </c>
      <c r="G1179" s="28" t="s">
        <v>1889</v>
      </c>
      <c r="H1179" s="28" t="s">
        <v>1892</v>
      </c>
      <c r="I1179" s="30"/>
      <c r="J1179" s="28" t="s">
        <v>2286</v>
      </c>
      <c r="K1179" s="28" t="s">
        <v>2761</v>
      </c>
      <c r="L1179" s="28" t="s">
        <v>2826</v>
      </c>
      <c r="M1179" s="28"/>
      <c r="N1179" s="31">
        <v>660370132811</v>
      </c>
      <c r="O1179" s="31" t="s">
        <v>4548</v>
      </c>
      <c r="P1179" s="28">
        <v>9849013196</v>
      </c>
      <c r="Q1179" s="28" t="s">
        <v>2762</v>
      </c>
      <c r="R1179" s="28" t="s">
        <v>44</v>
      </c>
      <c r="S1179" s="49"/>
      <c r="T1179" s="28">
        <v>276</v>
      </c>
      <c r="U1179" s="49"/>
      <c r="V1179" s="47">
        <v>26000</v>
      </c>
      <c r="W1179" s="47">
        <v>7800</v>
      </c>
      <c r="X1179" s="47">
        <v>5500</v>
      </c>
      <c r="Y1179" s="47">
        <v>2300</v>
      </c>
      <c r="Z1179" s="49"/>
      <c r="AA1179" s="41">
        <v>0</v>
      </c>
      <c r="AB1179" s="41">
        <v>0</v>
      </c>
      <c r="AC1179" s="41">
        <v>0</v>
      </c>
      <c r="AD1179" s="41">
        <v>0</v>
      </c>
      <c r="AE1179" s="49"/>
      <c r="AF1179" s="43">
        <v>12000</v>
      </c>
      <c r="AG1179" s="43">
        <v>0</v>
      </c>
      <c r="AH1179" s="43">
        <v>0</v>
      </c>
      <c r="AI1179" s="43">
        <v>0</v>
      </c>
      <c r="AJ1179" s="49"/>
      <c r="AK1179" s="45">
        <v>14000</v>
      </c>
      <c r="AL1179" s="45">
        <v>7800</v>
      </c>
      <c r="AM1179" s="45">
        <v>5500</v>
      </c>
      <c r="AN1179" s="45">
        <v>2300</v>
      </c>
      <c r="AO1179" s="49"/>
      <c r="AP1179" s="28">
        <v>14000</v>
      </c>
      <c r="AQ1179" s="28" t="s">
        <v>4422</v>
      </c>
      <c r="AR1179" s="28" t="s">
        <v>4422</v>
      </c>
      <c r="AS1179" s="49"/>
      <c r="AT1179" s="31">
        <v>70.512820512820511</v>
      </c>
      <c r="AU1179" s="31">
        <v>70.512820512820511</v>
      </c>
      <c r="AV1179" s="60">
        <v>44659</v>
      </c>
    </row>
    <row r="1180" spans="1:48" x14ac:dyDescent="0.35">
      <c r="A1180" s="32" t="s">
        <v>5689</v>
      </c>
      <c r="B1180" s="28">
        <v>1159</v>
      </c>
      <c r="C1180" s="66">
        <v>2969</v>
      </c>
      <c r="D1180" s="28">
        <v>2969</v>
      </c>
      <c r="E1180" s="28" t="s">
        <v>1480</v>
      </c>
      <c r="F1180" s="28" t="s">
        <v>17</v>
      </c>
      <c r="G1180" s="28" t="s">
        <v>16</v>
      </c>
      <c r="H1180" s="28" t="s">
        <v>1892</v>
      </c>
      <c r="I1180" s="30"/>
      <c r="J1180" s="28" t="s">
        <v>1910</v>
      </c>
      <c r="K1180" s="28" t="s">
        <v>2761</v>
      </c>
      <c r="L1180" s="28"/>
      <c r="M1180" s="28"/>
      <c r="N1180" s="31">
        <v>879737088004</v>
      </c>
      <c r="O1180" s="31" t="s">
        <v>5503</v>
      </c>
      <c r="P1180" s="28">
        <v>6300708612</v>
      </c>
      <c r="Q1180" s="28" t="s">
        <v>2764</v>
      </c>
      <c r="R1180" s="28" t="s">
        <v>108</v>
      </c>
      <c r="S1180" s="49"/>
      <c r="T1180" s="28">
        <v>75</v>
      </c>
      <c r="U1180" s="49"/>
      <c r="V1180" s="47">
        <v>33000</v>
      </c>
      <c r="W1180" s="47">
        <v>17500</v>
      </c>
      <c r="X1180" s="47">
        <v>17500</v>
      </c>
      <c r="Y1180" s="47">
        <v>0</v>
      </c>
      <c r="Z1180" s="49"/>
      <c r="AA1180" s="41">
        <v>0</v>
      </c>
      <c r="AB1180" s="41">
        <v>0</v>
      </c>
      <c r="AC1180" s="41">
        <v>2500</v>
      </c>
      <c r="AD1180" s="41">
        <v>-2500</v>
      </c>
      <c r="AE1180" s="49"/>
      <c r="AF1180" s="43">
        <v>12000</v>
      </c>
      <c r="AG1180" s="43">
        <v>2500</v>
      </c>
      <c r="AH1180" s="43">
        <v>4500</v>
      </c>
      <c r="AI1180" s="43">
        <v>-2000</v>
      </c>
      <c r="AJ1180" s="49"/>
      <c r="AK1180" s="45">
        <v>21000</v>
      </c>
      <c r="AL1180" s="45">
        <v>15000</v>
      </c>
      <c r="AM1180" s="45">
        <v>10500</v>
      </c>
      <c r="AN1180" s="45">
        <v>4500</v>
      </c>
      <c r="AO1180" s="49"/>
      <c r="AP1180" s="28">
        <v>14000</v>
      </c>
      <c r="AQ1180" s="28">
        <v>7000</v>
      </c>
      <c r="AR1180" s="28" t="s">
        <v>4422</v>
      </c>
      <c r="AS1180" s="49"/>
      <c r="AT1180" s="31">
        <v>100</v>
      </c>
      <c r="AU1180" s="31">
        <v>70</v>
      </c>
      <c r="AV1180" s="60">
        <v>44667</v>
      </c>
    </row>
    <row r="1181" spans="1:48" x14ac:dyDescent="0.35">
      <c r="A1181" s="32" t="s">
        <v>5689</v>
      </c>
      <c r="B1181" s="28">
        <v>1160</v>
      </c>
      <c r="C1181" s="66">
        <v>3117</v>
      </c>
      <c r="D1181" s="28">
        <v>3117</v>
      </c>
      <c r="E1181" s="28" t="s">
        <v>1481</v>
      </c>
      <c r="F1181" s="28" t="s">
        <v>18</v>
      </c>
      <c r="G1181" s="28" t="s">
        <v>18</v>
      </c>
      <c r="H1181" s="28" t="s">
        <v>1893</v>
      </c>
      <c r="I1181" s="30"/>
      <c r="J1181" s="28" t="s">
        <v>2591</v>
      </c>
      <c r="K1181" s="28" t="s">
        <v>2761</v>
      </c>
      <c r="L1181" s="28"/>
      <c r="M1181" s="28"/>
      <c r="N1181" s="31">
        <v>455995664345</v>
      </c>
      <c r="O1181" s="31" t="s">
        <v>5504</v>
      </c>
      <c r="P1181" s="28">
        <v>7013005345</v>
      </c>
      <c r="Q1181" s="28" t="s">
        <v>2762</v>
      </c>
      <c r="R1181" s="28" t="s">
        <v>97</v>
      </c>
      <c r="S1181" s="49"/>
      <c r="T1181" s="28">
        <v>8</v>
      </c>
      <c r="U1181" s="49"/>
      <c r="V1181" s="47">
        <v>28000</v>
      </c>
      <c r="W1181" s="47">
        <v>18000</v>
      </c>
      <c r="X1181" s="47">
        <v>18000</v>
      </c>
      <c r="Y1181" s="47">
        <v>0</v>
      </c>
      <c r="Z1181" s="49"/>
      <c r="AA1181" s="41">
        <v>0</v>
      </c>
      <c r="AB1181" s="41">
        <v>0</v>
      </c>
      <c r="AC1181" s="41">
        <v>6000</v>
      </c>
      <c r="AD1181" s="41">
        <v>-6000</v>
      </c>
      <c r="AE1181" s="49"/>
      <c r="AF1181" s="43">
        <v>13000</v>
      </c>
      <c r="AG1181" s="43">
        <v>6000</v>
      </c>
      <c r="AH1181" s="43">
        <v>0</v>
      </c>
      <c r="AI1181" s="43">
        <v>6000</v>
      </c>
      <c r="AJ1181" s="49"/>
      <c r="AK1181" s="45">
        <v>15000</v>
      </c>
      <c r="AL1181" s="45">
        <v>12000</v>
      </c>
      <c r="AM1181" s="45">
        <v>12000</v>
      </c>
      <c r="AN1181" s="45">
        <v>0</v>
      </c>
      <c r="AO1181" s="49"/>
      <c r="AP1181" s="28">
        <v>15000</v>
      </c>
      <c r="AQ1181" s="28" t="s">
        <v>4422</v>
      </c>
      <c r="AR1181" s="28" t="s">
        <v>4422</v>
      </c>
      <c r="AS1181" s="49"/>
      <c r="AT1181" s="31">
        <v>100</v>
      </c>
      <c r="AU1181" s="31">
        <v>100</v>
      </c>
      <c r="AV1181" s="60">
        <v>44625</v>
      </c>
    </row>
    <row r="1182" spans="1:48" x14ac:dyDescent="0.35">
      <c r="A1182" s="32" t="s">
        <v>5690</v>
      </c>
      <c r="B1182" s="28">
        <v>1161</v>
      </c>
      <c r="C1182" s="66">
        <v>3352</v>
      </c>
      <c r="D1182" s="28">
        <v>3352</v>
      </c>
      <c r="E1182" s="28" t="s">
        <v>1482</v>
      </c>
      <c r="F1182" s="28" t="s">
        <v>18</v>
      </c>
      <c r="G1182" s="28" t="s">
        <v>1890</v>
      </c>
      <c r="H1182" s="28" t="s">
        <v>1893</v>
      </c>
      <c r="I1182" s="30"/>
      <c r="J1182" s="28" t="s">
        <v>2592</v>
      </c>
      <c r="K1182" s="28" t="s">
        <v>2761</v>
      </c>
      <c r="L1182" s="28"/>
      <c r="M1182" s="28"/>
      <c r="N1182" s="31">
        <v>510766511924</v>
      </c>
      <c r="O1182" s="31" t="s">
        <v>4549</v>
      </c>
      <c r="P1182" s="28">
        <v>9848157967</v>
      </c>
      <c r="Q1182" s="28" t="s">
        <v>2762</v>
      </c>
      <c r="R1182" s="28" t="s">
        <v>97</v>
      </c>
      <c r="S1182" s="49"/>
      <c r="T1182" s="28">
        <v>234</v>
      </c>
      <c r="U1182" s="49"/>
      <c r="V1182" s="47">
        <v>28000</v>
      </c>
      <c r="W1182" s="47">
        <v>15000</v>
      </c>
      <c r="X1182" s="47">
        <v>15000</v>
      </c>
      <c r="Y1182" s="47">
        <v>0</v>
      </c>
      <c r="Z1182" s="49"/>
      <c r="AA1182" s="41">
        <v>0</v>
      </c>
      <c r="AB1182" s="41">
        <v>0</v>
      </c>
      <c r="AC1182" s="41">
        <v>0</v>
      </c>
      <c r="AD1182" s="41">
        <v>0</v>
      </c>
      <c r="AE1182" s="49"/>
      <c r="AF1182" s="43">
        <v>13000</v>
      </c>
      <c r="AG1182" s="43">
        <v>2000</v>
      </c>
      <c r="AH1182" s="43">
        <v>2000</v>
      </c>
      <c r="AI1182" s="43">
        <v>0</v>
      </c>
      <c r="AJ1182" s="49"/>
      <c r="AK1182" s="45">
        <v>15000</v>
      </c>
      <c r="AL1182" s="45">
        <v>13000</v>
      </c>
      <c r="AM1182" s="45">
        <v>13000</v>
      </c>
      <c r="AN1182" s="45">
        <v>0</v>
      </c>
      <c r="AO1182" s="49"/>
      <c r="AP1182" s="28">
        <v>15000</v>
      </c>
      <c r="AQ1182" s="28" t="s">
        <v>4422</v>
      </c>
      <c r="AR1182" s="28" t="s">
        <v>4422</v>
      </c>
      <c r="AS1182" s="49"/>
      <c r="AT1182" s="31">
        <v>100</v>
      </c>
      <c r="AU1182" s="31">
        <v>100</v>
      </c>
      <c r="AV1182" s="60">
        <v>44646</v>
      </c>
    </row>
    <row r="1183" spans="1:48" x14ac:dyDescent="0.35">
      <c r="A1183" s="32" t="s">
        <v>5689</v>
      </c>
      <c r="B1183" s="28">
        <v>1162</v>
      </c>
      <c r="C1183" s="66">
        <v>2718</v>
      </c>
      <c r="D1183" s="28">
        <v>2718</v>
      </c>
      <c r="E1183" s="28" t="s">
        <v>1483</v>
      </c>
      <c r="F1183" s="28" t="s">
        <v>18</v>
      </c>
      <c r="G1183" s="28" t="s">
        <v>18</v>
      </c>
      <c r="H1183" s="28" t="s">
        <v>1893</v>
      </c>
      <c r="I1183" s="30"/>
      <c r="J1183" s="28" t="s">
        <v>2344</v>
      </c>
      <c r="K1183" s="28" t="s">
        <v>2761</v>
      </c>
      <c r="L1183" s="28"/>
      <c r="M1183" s="28"/>
      <c r="N1183" s="31">
        <v>931654658678</v>
      </c>
      <c r="O1183" s="31" t="s">
        <v>5505</v>
      </c>
      <c r="P1183" s="28">
        <v>8179684778</v>
      </c>
      <c r="Q1183" s="28" t="s">
        <v>2764</v>
      </c>
      <c r="R1183" s="28" t="s">
        <v>74</v>
      </c>
      <c r="S1183" s="49"/>
      <c r="T1183" s="28" t="s">
        <v>2937</v>
      </c>
      <c r="U1183" s="49"/>
      <c r="V1183" s="47">
        <v>33500</v>
      </c>
      <c r="W1183" s="47">
        <v>33500</v>
      </c>
      <c r="X1183" s="47">
        <v>5000</v>
      </c>
      <c r="Y1183" s="47">
        <v>28500</v>
      </c>
      <c r="Z1183" s="49"/>
      <c r="AA1183" s="41">
        <v>0</v>
      </c>
      <c r="AB1183" s="41">
        <v>0</v>
      </c>
      <c r="AC1183" s="41">
        <v>0</v>
      </c>
      <c r="AD1183" s="41">
        <v>0</v>
      </c>
      <c r="AE1183" s="49"/>
      <c r="AF1183" s="43">
        <v>13000</v>
      </c>
      <c r="AG1183" s="43">
        <v>13000</v>
      </c>
      <c r="AH1183" s="43">
        <v>5000</v>
      </c>
      <c r="AI1183" s="43">
        <v>8000</v>
      </c>
      <c r="AJ1183" s="49"/>
      <c r="AK1183" s="45">
        <v>20500</v>
      </c>
      <c r="AL1183" s="45">
        <v>20500</v>
      </c>
      <c r="AM1183" s="45">
        <v>0</v>
      </c>
      <c r="AN1183" s="45">
        <v>20500</v>
      </c>
      <c r="AO1183" s="49"/>
      <c r="AP1183" s="28">
        <v>15000</v>
      </c>
      <c r="AQ1183" s="28">
        <v>5500</v>
      </c>
      <c r="AR1183" s="28" t="s">
        <v>4422</v>
      </c>
      <c r="AS1183" s="49"/>
      <c r="AT1183" s="31">
        <v>14.925373134328357</v>
      </c>
      <c r="AU1183" s="31">
        <v>0</v>
      </c>
      <c r="AV1183" s="60">
        <v>44635</v>
      </c>
    </row>
    <row r="1184" spans="1:48" x14ac:dyDescent="0.35">
      <c r="A1184" s="32" t="s">
        <v>5690</v>
      </c>
      <c r="B1184" s="28">
        <v>1163</v>
      </c>
      <c r="C1184" s="28">
        <v>3620</v>
      </c>
      <c r="D1184" s="28">
        <v>3620</v>
      </c>
      <c r="E1184" s="35" t="s">
        <v>1484</v>
      </c>
      <c r="F1184" s="35" t="s">
        <v>18</v>
      </c>
      <c r="G1184" s="28" t="s">
        <v>18</v>
      </c>
      <c r="H1184" s="35" t="s">
        <v>1893</v>
      </c>
      <c r="I1184" s="38"/>
      <c r="J1184" s="35" t="s">
        <v>2399</v>
      </c>
      <c r="K1184" s="35" t="s">
        <v>2760</v>
      </c>
      <c r="L1184" s="35"/>
      <c r="M1184" s="35"/>
      <c r="N1184" s="37"/>
      <c r="O1184" s="37" t="s">
        <v>2941</v>
      </c>
      <c r="P1184" s="35">
        <v>8007083448</v>
      </c>
      <c r="Q1184" s="35" t="s">
        <v>2764</v>
      </c>
      <c r="R1184" s="35" t="s">
        <v>107</v>
      </c>
      <c r="S1184" s="49"/>
      <c r="T1184" s="35" t="s">
        <v>2937</v>
      </c>
      <c r="U1184" s="49"/>
      <c r="V1184" s="47">
        <v>51000</v>
      </c>
      <c r="W1184" s="47">
        <v>51000</v>
      </c>
      <c r="X1184" s="47">
        <v>0</v>
      </c>
      <c r="Y1184" s="47">
        <v>51000</v>
      </c>
      <c r="Z1184" s="49"/>
      <c r="AA1184" s="41">
        <v>16000</v>
      </c>
      <c r="AB1184" s="41">
        <v>16000</v>
      </c>
      <c r="AC1184" s="41">
        <v>0</v>
      </c>
      <c r="AD1184" s="41">
        <v>16000</v>
      </c>
      <c r="AE1184" s="49"/>
      <c r="AF1184" s="43">
        <v>13000</v>
      </c>
      <c r="AG1184" s="43">
        <v>13000</v>
      </c>
      <c r="AH1184" s="43">
        <v>0</v>
      </c>
      <c r="AI1184" s="43">
        <v>13000</v>
      </c>
      <c r="AJ1184" s="49"/>
      <c r="AK1184" s="45">
        <v>22000</v>
      </c>
      <c r="AL1184" s="45">
        <v>22000</v>
      </c>
      <c r="AM1184" s="45">
        <v>0</v>
      </c>
      <c r="AN1184" s="45">
        <v>22000</v>
      </c>
      <c r="AO1184" s="49"/>
      <c r="AP1184" s="35">
        <v>15000</v>
      </c>
      <c r="AQ1184" s="35">
        <v>7000</v>
      </c>
      <c r="AR1184" s="35" t="s">
        <v>4422</v>
      </c>
      <c r="AS1184" s="49"/>
      <c r="AT1184" s="37">
        <v>0</v>
      </c>
      <c r="AU1184" s="37">
        <v>0</v>
      </c>
      <c r="AV1184" s="60">
        <v>0</v>
      </c>
    </row>
    <row r="1185" spans="1:48" x14ac:dyDescent="0.35">
      <c r="A1185" s="32" t="s">
        <v>5689</v>
      </c>
      <c r="B1185" s="28">
        <v>1164</v>
      </c>
      <c r="C1185" s="66">
        <v>2778</v>
      </c>
      <c r="D1185" s="28">
        <v>2778</v>
      </c>
      <c r="E1185" s="28" t="s">
        <v>1485</v>
      </c>
      <c r="F1185" s="28" t="s">
        <v>18</v>
      </c>
      <c r="G1185" s="28" t="s">
        <v>19</v>
      </c>
      <c r="H1185" s="28" t="s">
        <v>1893</v>
      </c>
      <c r="I1185" s="30"/>
      <c r="J1185" s="28" t="s">
        <v>2389</v>
      </c>
      <c r="K1185" s="28" t="s">
        <v>2761</v>
      </c>
      <c r="L1185" s="28"/>
      <c r="M1185" s="28"/>
      <c r="N1185" s="31">
        <v>742796021684</v>
      </c>
      <c r="O1185" s="31" t="s">
        <v>5506</v>
      </c>
      <c r="P1185" s="28">
        <v>6301928319</v>
      </c>
      <c r="Q1185" s="28" t="s">
        <v>2764</v>
      </c>
      <c r="R1185" s="28" t="s">
        <v>74</v>
      </c>
      <c r="S1185" s="49"/>
      <c r="T1185" s="28">
        <v>298</v>
      </c>
      <c r="U1185" s="49"/>
      <c r="V1185" s="47">
        <v>38000</v>
      </c>
      <c r="W1185" s="47">
        <v>19500</v>
      </c>
      <c r="X1185" s="47">
        <v>9500</v>
      </c>
      <c r="Y1185" s="47">
        <v>10000</v>
      </c>
      <c r="Z1185" s="49"/>
      <c r="AA1185" s="41">
        <v>4500</v>
      </c>
      <c r="AB1185" s="41">
        <v>4500</v>
      </c>
      <c r="AC1185" s="41">
        <v>4500</v>
      </c>
      <c r="AD1185" s="41">
        <v>0</v>
      </c>
      <c r="AE1185" s="49"/>
      <c r="AF1185" s="43">
        <v>13000</v>
      </c>
      <c r="AG1185" s="43">
        <v>3000</v>
      </c>
      <c r="AH1185" s="43">
        <v>3000</v>
      </c>
      <c r="AI1185" s="43">
        <v>0</v>
      </c>
      <c r="AJ1185" s="49"/>
      <c r="AK1185" s="45">
        <v>20500</v>
      </c>
      <c r="AL1185" s="45">
        <v>12000</v>
      </c>
      <c r="AM1185" s="45">
        <v>2000</v>
      </c>
      <c r="AN1185" s="45">
        <v>10000</v>
      </c>
      <c r="AO1185" s="49"/>
      <c r="AP1185" s="28">
        <v>15000</v>
      </c>
      <c r="AQ1185" s="28">
        <v>5500</v>
      </c>
      <c r="AR1185" s="28" t="s">
        <v>4422</v>
      </c>
      <c r="AS1185" s="49"/>
      <c r="AT1185" s="31">
        <v>48.717948717948715</v>
      </c>
      <c r="AU1185" s="31">
        <v>16.666666666666664</v>
      </c>
      <c r="AV1185" s="60">
        <v>44662</v>
      </c>
    </row>
    <row r="1186" spans="1:48" x14ac:dyDescent="0.35">
      <c r="A1186" s="32" t="s">
        <v>5689</v>
      </c>
      <c r="B1186" s="28">
        <v>1165</v>
      </c>
      <c r="C1186" s="66">
        <v>2710</v>
      </c>
      <c r="D1186" s="28">
        <v>2710</v>
      </c>
      <c r="E1186" s="28" t="s">
        <v>1486</v>
      </c>
      <c r="F1186" s="28" t="s">
        <v>18</v>
      </c>
      <c r="G1186" s="28" t="s">
        <v>1890</v>
      </c>
      <c r="H1186" s="28" t="s">
        <v>1893</v>
      </c>
      <c r="I1186" s="30"/>
      <c r="J1186" s="28" t="s">
        <v>2593</v>
      </c>
      <c r="K1186" s="28" t="s">
        <v>2761</v>
      </c>
      <c r="L1186" s="28"/>
      <c r="M1186" s="28"/>
      <c r="N1186" s="31">
        <v>551554433081</v>
      </c>
      <c r="O1186" s="31" t="s">
        <v>5507</v>
      </c>
      <c r="P1186" s="28">
        <v>9505458493</v>
      </c>
      <c r="Q1186" s="28" t="s">
        <v>2762</v>
      </c>
      <c r="R1186" s="28" t="s">
        <v>97</v>
      </c>
      <c r="S1186" s="49"/>
      <c r="T1186" s="28">
        <v>31</v>
      </c>
      <c r="U1186" s="49"/>
      <c r="V1186" s="47">
        <v>29500</v>
      </c>
      <c r="W1186" s="47">
        <v>22500</v>
      </c>
      <c r="X1186" s="47">
        <v>8000</v>
      </c>
      <c r="Y1186" s="47">
        <v>14500</v>
      </c>
      <c r="Z1186" s="49"/>
      <c r="AA1186" s="41">
        <v>1500</v>
      </c>
      <c r="AB1186" s="41">
        <v>1500</v>
      </c>
      <c r="AC1186" s="41">
        <v>5500</v>
      </c>
      <c r="AD1186" s="41">
        <v>-4000</v>
      </c>
      <c r="AE1186" s="49"/>
      <c r="AF1186" s="43">
        <v>13000</v>
      </c>
      <c r="AG1186" s="43">
        <v>6000</v>
      </c>
      <c r="AH1186" s="43">
        <v>500</v>
      </c>
      <c r="AI1186" s="43">
        <v>5500</v>
      </c>
      <c r="AJ1186" s="49"/>
      <c r="AK1186" s="45">
        <v>15000</v>
      </c>
      <c r="AL1186" s="45">
        <v>15000</v>
      </c>
      <c r="AM1186" s="45">
        <v>2000</v>
      </c>
      <c r="AN1186" s="45">
        <v>13000</v>
      </c>
      <c r="AO1186" s="49"/>
      <c r="AP1186" s="28">
        <v>15000</v>
      </c>
      <c r="AQ1186" s="28" t="s">
        <v>4422</v>
      </c>
      <c r="AR1186" s="28" t="s">
        <v>4422</v>
      </c>
      <c r="AS1186" s="49"/>
      <c r="AT1186" s="31">
        <v>35.555555555555557</v>
      </c>
      <c r="AU1186" s="31">
        <v>13.333333333333334</v>
      </c>
      <c r="AV1186" s="60">
        <v>44669</v>
      </c>
    </row>
    <row r="1187" spans="1:48" x14ac:dyDescent="0.35">
      <c r="A1187" s="32" t="s">
        <v>5689</v>
      </c>
      <c r="B1187" s="28">
        <v>1166</v>
      </c>
      <c r="C1187" s="66">
        <v>3603</v>
      </c>
      <c r="D1187" s="28">
        <v>3603</v>
      </c>
      <c r="E1187" s="28" t="s">
        <v>1487</v>
      </c>
      <c r="F1187" s="28" t="s">
        <v>18</v>
      </c>
      <c r="G1187" s="28" t="s">
        <v>19</v>
      </c>
      <c r="H1187" s="28" t="s">
        <v>1893</v>
      </c>
      <c r="I1187" s="30"/>
      <c r="J1187" s="28" t="s">
        <v>2594</v>
      </c>
      <c r="K1187" s="28" t="s">
        <v>2761</v>
      </c>
      <c r="L1187" s="28"/>
      <c r="M1187" s="28"/>
      <c r="N1187" s="31">
        <v>406597490952</v>
      </c>
      <c r="O1187" s="31" t="s">
        <v>5508</v>
      </c>
      <c r="P1187" s="28">
        <v>9542461958</v>
      </c>
      <c r="Q1187" s="28" t="s">
        <v>2767</v>
      </c>
      <c r="R1187" s="28" t="s">
        <v>176</v>
      </c>
      <c r="S1187" s="49"/>
      <c r="T1187" s="28" t="s">
        <v>2937</v>
      </c>
      <c r="U1187" s="49"/>
      <c r="V1187" s="47">
        <v>50500</v>
      </c>
      <c r="W1187" s="47">
        <v>50500</v>
      </c>
      <c r="X1187" s="47">
        <v>7500</v>
      </c>
      <c r="Y1187" s="47">
        <v>43000</v>
      </c>
      <c r="Z1187" s="49"/>
      <c r="AA1187" s="41">
        <v>1500</v>
      </c>
      <c r="AB1187" s="41">
        <v>1500</v>
      </c>
      <c r="AC1187" s="41">
        <v>2000</v>
      </c>
      <c r="AD1187" s="41">
        <v>-500</v>
      </c>
      <c r="AE1187" s="49"/>
      <c r="AF1187" s="43">
        <v>13000</v>
      </c>
      <c r="AG1187" s="43">
        <v>13000</v>
      </c>
      <c r="AH1187" s="43">
        <v>3000</v>
      </c>
      <c r="AI1187" s="43">
        <v>10000</v>
      </c>
      <c r="AJ1187" s="49"/>
      <c r="AK1187" s="45">
        <v>36000</v>
      </c>
      <c r="AL1187" s="45">
        <v>36000</v>
      </c>
      <c r="AM1187" s="45">
        <v>2500</v>
      </c>
      <c r="AN1187" s="45">
        <v>33500</v>
      </c>
      <c r="AO1187" s="49"/>
      <c r="AP1187" s="28">
        <v>15000</v>
      </c>
      <c r="AQ1187" s="28" t="s">
        <v>4422</v>
      </c>
      <c r="AR1187" s="28">
        <v>21000</v>
      </c>
      <c r="AS1187" s="49"/>
      <c r="AT1187" s="31">
        <v>14.85148514851485</v>
      </c>
      <c r="AU1187" s="31">
        <v>6.9444444444444446</v>
      </c>
      <c r="AV1187" s="60">
        <v>44662</v>
      </c>
    </row>
    <row r="1188" spans="1:48" x14ac:dyDescent="0.35">
      <c r="A1188" s="32" t="s">
        <v>5690</v>
      </c>
      <c r="B1188" s="28">
        <v>1167</v>
      </c>
      <c r="C1188" s="66">
        <v>2919</v>
      </c>
      <c r="D1188" s="28">
        <v>2919</v>
      </c>
      <c r="E1188" s="35" t="s">
        <v>1488</v>
      </c>
      <c r="F1188" s="35" t="s">
        <v>18</v>
      </c>
      <c r="G1188" s="28" t="s">
        <v>1890</v>
      </c>
      <c r="H1188" s="35" t="s">
        <v>1893</v>
      </c>
      <c r="I1188" s="38"/>
      <c r="J1188" s="35" t="s">
        <v>2308</v>
      </c>
      <c r="K1188" s="35" t="s">
        <v>2760</v>
      </c>
      <c r="L1188" s="35"/>
      <c r="M1188" s="35"/>
      <c r="N1188" s="37"/>
      <c r="O1188" s="37" t="s">
        <v>2941</v>
      </c>
      <c r="P1188" s="35">
        <v>8291494045</v>
      </c>
      <c r="Q1188" s="35" t="s">
        <v>2764</v>
      </c>
      <c r="R1188" s="35" t="s">
        <v>61</v>
      </c>
      <c r="S1188" s="49"/>
      <c r="T1188" s="35" t="s">
        <v>2937</v>
      </c>
      <c r="U1188" s="49"/>
      <c r="V1188" s="47">
        <v>51500</v>
      </c>
      <c r="W1188" s="47">
        <v>51500</v>
      </c>
      <c r="X1188" s="47">
        <v>0</v>
      </c>
      <c r="Y1188" s="47">
        <v>51500</v>
      </c>
      <c r="Z1188" s="49"/>
      <c r="AA1188" s="41">
        <v>16500</v>
      </c>
      <c r="AB1188" s="41">
        <v>16500</v>
      </c>
      <c r="AC1188" s="41">
        <v>0</v>
      </c>
      <c r="AD1188" s="41">
        <v>16500</v>
      </c>
      <c r="AE1188" s="49"/>
      <c r="AF1188" s="43">
        <v>13000</v>
      </c>
      <c r="AG1188" s="43">
        <v>13000</v>
      </c>
      <c r="AH1188" s="43">
        <v>0</v>
      </c>
      <c r="AI1188" s="43">
        <v>13000</v>
      </c>
      <c r="AJ1188" s="49"/>
      <c r="AK1188" s="45">
        <v>22000</v>
      </c>
      <c r="AL1188" s="45">
        <v>22000</v>
      </c>
      <c r="AM1188" s="45">
        <v>0</v>
      </c>
      <c r="AN1188" s="45">
        <v>22000</v>
      </c>
      <c r="AO1188" s="49"/>
      <c r="AP1188" s="35">
        <v>15000</v>
      </c>
      <c r="AQ1188" s="35">
        <v>7000</v>
      </c>
      <c r="AR1188" s="35" t="s">
        <v>4422</v>
      </c>
      <c r="AS1188" s="49"/>
      <c r="AT1188" s="37">
        <v>0</v>
      </c>
      <c r="AU1188" s="37">
        <v>0</v>
      </c>
      <c r="AV1188" s="60">
        <v>0</v>
      </c>
    </row>
    <row r="1189" spans="1:48" x14ac:dyDescent="0.35">
      <c r="A1189" s="32" t="s">
        <v>5690</v>
      </c>
      <c r="B1189" s="28">
        <v>1168</v>
      </c>
      <c r="C1189" s="28">
        <v>2851</v>
      </c>
      <c r="D1189" s="28">
        <v>2851</v>
      </c>
      <c r="E1189" s="35" t="s">
        <v>1489</v>
      </c>
      <c r="F1189" s="35" t="s">
        <v>18</v>
      </c>
      <c r="G1189" s="28" t="s">
        <v>19</v>
      </c>
      <c r="H1189" s="35" t="s">
        <v>1893</v>
      </c>
      <c r="I1189" s="38"/>
      <c r="J1189" s="35" t="s">
        <v>2154</v>
      </c>
      <c r="K1189" s="35" t="s">
        <v>2760</v>
      </c>
      <c r="L1189" s="35"/>
      <c r="M1189" s="35"/>
      <c r="N1189" s="37"/>
      <c r="O1189" s="37" t="s">
        <v>2941</v>
      </c>
      <c r="P1189" s="35">
        <v>7702692733</v>
      </c>
      <c r="Q1189" s="35" t="s">
        <v>2764</v>
      </c>
      <c r="R1189" s="35" t="s">
        <v>68</v>
      </c>
      <c r="S1189" s="49"/>
      <c r="T1189" s="35" t="s">
        <v>2937</v>
      </c>
      <c r="U1189" s="49"/>
      <c r="V1189" s="47">
        <v>40000</v>
      </c>
      <c r="W1189" s="47">
        <v>40000</v>
      </c>
      <c r="X1189" s="47">
        <v>0</v>
      </c>
      <c r="Y1189" s="47">
        <v>40000</v>
      </c>
      <c r="Z1189" s="49"/>
      <c r="AA1189" s="41">
        <v>5000</v>
      </c>
      <c r="AB1189" s="41">
        <v>5000</v>
      </c>
      <c r="AC1189" s="41">
        <v>0</v>
      </c>
      <c r="AD1189" s="41">
        <v>5000</v>
      </c>
      <c r="AE1189" s="49"/>
      <c r="AF1189" s="43">
        <v>13000</v>
      </c>
      <c r="AG1189" s="43">
        <v>13000</v>
      </c>
      <c r="AH1189" s="43">
        <v>0</v>
      </c>
      <c r="AI1189" s="43">
        <v>13000</v>
      </c>
      <c r="AJ1189" s="49"/>
      <c r="AK1189" s="45">
        <v>22000</v>
      </c>
      <c r="AL1189" s="45">
        <v>22000</v>
      </c>
      <c r="AM1189" s="45">
        <v>0</v>
      </c>
      <c r="AN1189" s="45">
        <v>22000</v>
      </c>
      <c r="AO1189" s="49"/>
      <c r="AP1189" s="35">
        <v>15000</v>
      </c>
      <c r="AQ1189" s="35">
        <v>7000</v>
      </c>
      <c r="AR1189" s="35" t="s">
        <v>4422</v>
      </c>
      <c r="AS1189" s="49"/>
      <c r="AT1189" s="37">
        <v>0</v>
      </c>
      <c r="AU1189" s="37">
        <v>0</v>
      </c>
      <c r="AV1189" s="60">
        <v>0</v>
      </c>
    </row>
    <row r="1190" spans="1:48" x14ac:dyDescent="0.35">
      <c r="A1190" s="32" t="s">
        <v>5690</v>
      </c>
      <c r="B1190" s="28">
        <v>1169</v>
      </c>
      <c r="C1190" s="28">
        <v>2861</v>
      </c>
      <c r="D1190" s="28">
        <v>2861</v>
      </c>
      <c r="E1190" s="35" t="s">
        <v>1490</v>
      </c>
      <c r="F1190" s="35" t="s">
        <v>18</v>
      </c>
      <c r="G1190" s="28" t="s">
        <v>19</v>
      </c>
      <c r="H1190" s="35" t="s">
        <v>1893</v>
      </c>
      <c r="I1190" s="38"/>
      <c r="J1190" s="35" t="s">
        <v>2043</v>
      </c>
      <c r="K1190" s="35" t="s">
        <v>2872</v>
      </c>
      <c r="L1190" s="35"/>
      <c r="M1190" s="35"/>
      <c r="N1190" s="37"/>
      <c r="O1190" s="37" t="s">
        <v>2941</v>
      </c>
      <c r="P1190" s="35">
        <v>7989097742</v>
      </c>
      <c r="Q1190" s="35" t="s">
        <v>2764</v>
      </c>
      <c r="R1190" s="35" t="s">
        <v>61</v>
      </c>
      <c r="S1190" s="49"/>
      <c r="T1190" s="35" t="s">
        <v>2937</v>
      </c>
      <c r="U1190" s="49"/>
      <c r="V1190" s="47">
        <v>35000</v>
      </c>
      <c r="W1190" s="47">
        <v>35000</v>
      </c>
      <c r="X1190" s="47">
        <v>6000</v>
      </c>
      <c r="Y1190" s="47">
        <v>29000</v>
      </c>
      <c r="Z1190" s="49"/>
      <c r="AA1190" s="41">
        <v>0</v>
      </c>
      <c r="AB1190" s="41">
        <v>0</v>
      </c>
      <c r="AC1190" s="41">
        <v>0</v>
      </c>
      <c r="AD1190" s="41">
        <v>0</v>
      </c>
      <c r="AE1190" s="49"/>
      <c r="AF1190" s="43">
        <v>13000</v>
      </c>
      <c r="AG1190" s="43">
        <v>13000</v>
      </c>
      <c r="AH1190" s="43">
        <v>6000</v>
      </c>
      <c r="AI1190" s="43">
        <v>7000</v>
      </c>
      <c r="AJ1190" s="49"/>
      <c r="AK1190" s="45">
        <v>22000</v>
      </c>
      <c r="AL1190" s="45">
        <v>22000</v>
      </c>
      <c r="AM1190" s="45">
        <v>0</v>
      </c>
      <c r="AN1190" s="45">
        <v>22000</v>
      </c>
      <c r="AO1190" s="49"/>
      <c r="AP1190" s="35">
        <v>15000</v>
      </c>
      <c r="AQ1190" s="35">
        <v>7000</v>
      </c>
      <c r="AR1190" s="35" t="s">
        <v>4422</v>
      </c>
      <c r="AS1190" s="49"/>
      <c r="AT1190" s="37">
        <v>17.142857142857142</v>
      </c>
      <c r="AU1190" s="37">
        <v>0</v>
      </c>
      <c r="AV1190" s="60">
        <v>44447</v>
      </c>
    </row>
    <row r="1191" spans="1:48" x14ac:dyDescent="0.35">
      <c r="A1191" s="32" t="s">
        <v>5689</v>
      </c>
      <c r="B1191" s="28">
        <v>1170</v>
      </c>
      <c r="C1191" s="66">
        <v>3913</v>
      </c>
      <c r="D1191" s="28" t="s">
        <v>4943</v>
      </c>
      <c r="E1191" s="28" t="s">
        <v>1491</v>
      </c>
      <c r="F1191" s="28" t="s">
        <v>18</v>
      </c>
      <c r="G1191" s="28" t="s">
        <v>1890</v>
      </c>
      <c r="H1191" s="28" t="s">
        <v>1893</v>
      </c>
      <c r="I1191" s="30"/>
      <c r="J1191" s="28" t="s">
        <v>2595</v>
      </c>
      <c r="K1191" s="28" t="s">
        <v>2761</v>
      </c>
      <c r="L1191" s="28"/>
      <c r="M1191" s="28"/>
      <c r="N1191" s="31">
        <v>623108034067</v>
      </c>
      <c r="O1191" s="31" t="s">
        <v>5509</v>
      </c>
      <c r="P1191" s="28">
        <v>9949013324</v>
      </c>
      <c r="Q1191" s="28" t="s">
        <v>2767</v>
      </c>
      <c r="R1191" s="28" t="s">
        <v>2771</v>
      </c>
      <c r="S1191" s="49"/>
      <c r="T1191" s="28" t="s">
        <v>2937</v>
      </c>
      <c r="U1191" s="49"/>
      <c r="V1191" s="47">
        <v>53000</v>
      </c>
      <c r="W1191" s="47">
        <v>53000</v>
      </c>
      <c r="X1191" s="47">
        <v>13000</v>
      </c>
      <c r="Y1191" s="47">
        <v>40000</v>
      </c>
      <c r="Z1191" s="49"/>
      <c r="AA1191" s="41">
        <v>4000</v>
      </c>
      <c r="AB1191" s="41">
        <v>4000</v>
      </c>
      <c r="AC1191" s="41">
        <v>4000</v>
      </c>
      <c r="AD1191" s="41">
        <v>0</v>
      </c>
      <c r="AE1191" s="49"/>
      <c r="AF1191" s="43">
        <v>13000</v>
      </c>
      <c r="AG1191" s="43">
        <v>13000</v>
      </c>
      <c r="AH1191" s="43">
        <v>5900</v>
      </c>
      <c r="AI1191" s="43">
        <v>7100</v>
      </c>
      <c r="AJ1191" s="49"/>
      <c r="AK1191" s="45">
        <v>36000</v>
      </c>
      <c r="AL1191" s="45">
        <v>36000</v>
      </c>
      <c r="AM1191" s="45">
        <v>3100</v>
      </c>
      <c r="AN1191" s="45">
        <v>32900</v>
      </c>
      <c r="AO1191" s="49"/>
      <c r="AP1191" s="28">
        <v>15000</v>
      </c>
      <c r="AQ1191" s="28" t="s">
        <v>4422</v>
      </c>
      <c r="AR1191" s="28">
        <v>21000</v>
      </c>
      <c r="AS1191" s="49"/>
      <c r="AT1191" s="31">
        <v>24.528301886792452</v>
      </c>
      <c r="AU1191" s="31">
        <v>8.6111111111111107</v>
      </c>
      <c r="AV1191" s="60">
        <v>44637</v>
      </c>
    </row>
    <row r="1192" spans="1:48" x14ac:dyDescent="0.35">
      <c r="A1192" s="32" t="s">
        <v>5690</v>
      </c>
      <c r="B1192" s="28">
        <v>1171</v>
      </c>
      <c r="C1192" s="28">
        <v>2745</v>
      </c>
      <c r="D1192" s="28">
        <v>2745</v>
      </c>
      <c r="E1192" s="35" t="s">
        <v>1492</v>
      </c>
      <c r="F1192" s="35" t="s">
        <v>18</v>
      </c>
      <c r="G1192" s="28" t="s">
        <v>18</v>
      </c>
      <c r="H1192" s="35" t="s">
        <v>1893</v>
      </c>
      <c r="I1192" s="38"/>
      <c r="J1192" s="35" t="s">
        <v>1925</v>
      </c>
      <c r="K1192" s="35" t="s">
        <v>2872</v>
      </c>
      <c r="L1192" s="35"/>
      <c r="M1192" s="35"/>
      <c r="N1192" s="37"/>
      <c r="O1192" s="37" t="s">
        <v>2941</v>
      </c>
      <c r="P1192" s="35">
        <v>9640431009</v>
      </c>
      <c r="Q1192" s="35" t="s">
        <v>2764</v>
      </c>
      <c r="R1192" s="35" t="s">
        <v>83</v>
      </c>
      <c r="S1192" s="49"/>
      <c r="T1192" s="35" t="s">
        <v>2937</v>
      </c>
      <c r="U1192" s="49"/>
      <c r="V1192" s="47">
        <v>36000</v>
      </c>
      <c r="W1192" s="47">
        <v>36000</v>
      </c>
      <c r="X1192" s="47">
        <v>6000</v>
      </c>
      <c r="Y1192" s="47">
        <v>30000</v>
      </c>
      <c r="Z1192" s="49"/>
      <c r="AA1192" s="41">
        <v>1000</v>
      </c>
      <c r="AB1192" s="41">
        <v>1000</v>
      </c>
      <c r="AC1192" s="41">
        <v>6000</v>
      </c>
      <c r="AD1192" s="41">
        <v>-5000</v>
      </c>
      <c r="AE1192" s="49"/>
      <c r="AF1192" s="43">
        <v>13000</v>
      </c>
      <c r="AG1192" s="43">
        <v>13000</v>
      </c>
      <c r="AH1192" s="43">
        <v>0</v>
      </c>
      <c r="AI1192" s="43">
        <v>13000</v>
      </c>
      <c r="AJ1192" s="49"/>
      <c r="AK1192" s="45">
        <v>22000</v>
      </c>
      <c r="AL1192" s="45">
        <v>22000</v>
      </c>
      <c r="AM1192" s="45">
        <v>0</v>
      </c>
      <c r="AN1192" s="45">
        <v>22000</v>
      </c>
      <c r="AO1192" s="49"/>
      <c r="AP1192" s="35">
        <v>15000</v>
      </c>
      <c r="AQ1192" s="35">
        <v>7000</v>
      </c>
      <c r="AR1192" s="35" t="s">
        <v>4422</v>
      </c>
      <c r="AS1192" s="49"/>
      <c r="AT1192" s="37">
        <v>16.666666666666664</v>
      </c>
      <c r="AU1192" s="37">
        <v>0</v>
      </c>
      <c r="AV1192" s="60">
        <v>44560</v>
      </c>
    </row>
    <row r="1193" spans="1:48" x14ac:dyDescent="0.35">
      <c r="A1193" s="32" t="s">
        <v>5690</v>
      </c>
      <c r="B1193" s="28">
        <v>1172</v>
      </c>
      <c r="C1193" s="28">
        <v>3412</v>
      </c>
      <c r="D1193" s="28">
        <v>3412</v>
      </c>
      <c r="E1193" s="35" t="s">
        <v>1057</v>
      </c>
      <c r="F1193" s="35" t="s">
        <v>18</v>
      </c>
      <c r="G1193" s="28" t="s">
        <v>18</v>
      </c>
      <c r="H1193" s="35" t="s">
        <v>1893</v>
      </c>
      <c r="I1193" s="38"/>
      <c r="J1193" s="35" t="s">
        <v>2396</v>
      </c>
      <c r="K1193" s="35" t="s">
        <v>2760</v>
      </c>
      <c r="L1193" s="35"/>
      <c r="M1193" s="35"/>
      <c r="N1193" s="37"/>
      <c r="O1193" s="37" t="s">
        <v>2941</v>
      </c>
      <c r="P1193" s="35">
        <v>9652671760</v>
      </c>
      <c r="Q1193" s="35" t="s">
        <v>2764</v>
      </c>
      <c r="R1193" s="35" t="s">
        <v>98</v>
      </c>
      <c r="S1193" s="49"/>
      <c r="T1193" s="35" t="s">
        <v>2937</v>
      </c>
      <c r="U1193" s="49"/>
      <c r="V1193" s="47">
        <v>40500</v>
      </c>
      <c r="W1193" s="47">
        <v>40500</v>
      </c>
      <c r="X1193" s="47">
        <v>0</v>
      </c>
      <c r="Y1193" s="47">
        <v>40500</v>
      </c>
      <c r="Z1193" s="49"/>
      <c r="AA1193" s="41">
        <v>6500</v>
      </c>
      <c r="AB1193" s="41">
        <v>6500</v>
      </c>
      <c r="AC1193" s="41">
        <v>0</v>
      </c>
      <c r="AD1193" s="41">
        <v>6500</v>
      </c>
      <c r="AE1193" s="49"/>
      <c r="AF1193" s="43">
        <v>13000</v>
      </c>
      <c r="AG1193" s="43">
        <v>13000</v>
      </c>
      <c r="AH1193" s="43">
        <v>0</v>
      </c>
      <c r="AI1193" s="43">
        <v>13000</v>
      </c>
      <c r="AJ1193" s="49"/>
      <c r="AK1193" s="45">
        <v>21000</v>
      </c>
      <c r="AL1193" s="45">
        <v>21000</v>
      </c>
      <c r="AM1193" s="45">
        <v>0</v>
      </c>
      <c r="AN1193" s="45">
        <v>21000</v>
      </c>
      <c r="AO1193" s="49"/>
      <c r="AP1193" s="35">
        <v>15000</v>
      </c>
      <c r="AQ1193" s="35">
        <v>6000</v>
      </c>
      <c r="AR1193" s="35" t="s">
        <v>4422</v>
      </c>
      <c r="AS1193" s="49"/>
      <c r="AT1193" s="37">
        <v>0</v>
      </c>
      <c r="AU1193" s="37">
        <v>0</v>
      </c>
      <c r="AV1193" s="60">
        <v>0</v>
      </c>
    </row>
    <row r="1194" spans="1:48" x14ac:dyDescent="0.35">
      <c r="A1194" s="32" t="s">
        <v>5690</v>
      </c>
      <c r="B1194" s="28">
        <v>1173</v>
      </c>
      <c r="C1194" s="66">
        <v>3932</v>
      </c>
      <c r="D1194" s="28" t="s">
        <v>1875</v>
      </c>
      <c r="E1194" s="35" t="s">
        <v>1493</v>
      </c>
      <c r="F1194" s="35" t="s">
        <v>18</v>
      </c>
      <c r="G1194" s="28" t="s">
        <v>1890</v>
      </c>
      <c r="H1194" s="35" t="s">
        <v>1893</v>
      </c>
      <c r="I1194" s="38"/>
      <c r="J1194" s="35" t="s">
        <v>2596</v>
      </c>
      <c r="K1194" s="35" t="s">
        <v>2760</v>
      </c>
      <c r="L1194" s="35"/>
      <c r="M1194" s="35"/>
      <c r="N1194" s="37"/>
      <c r="O1194" s="37" t="s">
        <v>2941</v>
      </c>
      <c r="P1194" s="35">
        <v>8108210730</v>
      </c>
      <c r="Q1194" s="35" t="s">
        <v>2762</v>
      </c>
      <c r="R1194" s="35" t="s">
        <v>97</v>
      </c>
      <c r="S1194" s="49"/>
      <c r="T1194" s="35" t="s">
        <v>2937</v>
      </c>
      <c r="U1194" s="49"/>
      <c r="V1194" s="47">
        <v>37000</v>
      </c>
      <c r="W1194" s="47">
        <v>37000</v>
      </c>
      <c r="X1194" s="47">
        <v>0</v>
      </c>
      <c r="Y1194" s="47">
        <v>37000</v>
      </c>
      <c r="Z1194" s="49"/>
      <c r="AA1194" s="41">
        <v>9000</v>
      </c>
      <c r="AB1194" s="41">
        <v>9000</v>
      </c>
      <c r="AC1194" s="41">
        <v>0</v>
      </c>
      <c r="AD1194" s="41">
        <v>9000</v>
      </c>
      <c r="AE1194" s="49"/>
      <c r="AF1194" s="43">
        <v>13000</v>
      </c>
      <c r="AG1194" s="43">
        <v>13000</v>
      </c>
      <c r="AH1194" s="43">
        <v>0</v>
      </c>
      <c r="AI1194" s="43">
        <v>13000</v>
      </c>
      <c r="AJ1194" s="49"/>
      <c r="AK1194" s="45">
        <v>15000</v>
      </c>
      <c r="AL1194" s="45">
        <v>15000</v>
      </c>
      <c r="AM1194" s="45">
        <v>0</v>
      </c>
      <c r="AN1194" s="45">
        <v>15000</v>
      </c>
      <c r="AO1194" s="49"/>
      <c r="AP1194" s="35">
        <v>15000</v>
      </c>
      <c r="AQ1194" s="35" t="s">
        <v>4422</v>
      </c>
      <c r="AR1194" s="35" t="s">
        <v>4422</v>
      </c>
      <c r="AS1194" s="49"/>
      <c r="AT1194" s="37">
        <v>0</v>
      </c>
      <c r="AU1194" s="37">
        <v>0</v>
      </c>
      <c r="AV1194" s="60">
        <v>0</v>
      </c>
    </row>
    <row r="1195" spans="1:48" x14ac:dyDescent="0.35">
      <c r="A1195" s="32" t="s">
        <v>5690</v>
      </c>
      <c r="B1195" s="28">
        <v>1174</v>
      </c>
      <c r="C1195" s="66">
        <v>2746</v>
      </c>
      <c r="D1195" s="28">
        <v>2746</v>
      </c>
      <c r="E1195" s="28" t="s">
        <v>1494</v>
      </c>
      <c r="F1195" s="28" t="s">
        <v>18</v>
      </c>
      <c r="G1195" s="28" t="s">
        <v>18</v>
      </c>
      <c r="H1195" s="28" t="s">
        <v>1893</v>
      </c>
      <c r="I1195" s="30"/>
      <c r="J1195" s="28" t="s">
        <v>1925</v>
      </c>
      <c r="K1195" s="28" t="s">
        <v>2761</v>
      </c>
      <c r="L1195" s="28"/>
      <c r="M1195" s="28"/>
      <c r="N1195" s="31">
        <v>351209589431</v>
      </c>
      <c r="O1195" s="31" t="s">
        <v>4550</v>
      </c>
      <c r="P1195" s="28">
        <v>9948942919</v>
      </c>
      <c r="Q1195" s="28" t="s">
        <v>2764</v>
      </c>
      <c r="R1195" s="28" t="s">
        <v>82</v>
      </c>
      <c r="S1195" s="49"/>
      <c r="T1195" s="28">
        <v>272</v>
      </c>
      <c r="U1195" s="49"/>
      <c r="V1195" s="47">
        <v>36000</v>
      </c>
      <c r="W1195" s="47">
        <v>20000</v>
      </c>
      <c r="X1195" s="47">
        <v>11500</v>
      </c>
      <c r="Y1195" s="47">
        <v>8500</v>
      </c>
      <c r="Z1195" s="49"/>
      <c r="AA1195" s="41">
        <v>1000</v>
      </c>
      <c r="AB1195" s="41">
        <v>1000</v>
      </c>
      <c r="AC1195" s="41">
        <v>1000</v>
      </c>
      <c r="AD1195" s="41">
        <v>0</v>
      </c>
      <c r="AE1195" s="49"/>
      <c r="AF1195" s="43">
        <v>13000</v>
      </c>
      <c r="AG1195" s="43">
        <v>4000</v>
      </c>
      <c r="AH1195" s="43">
        <v>6000</v>
      </c>
      <c r="AI1195" s="43">
        <v>-2000</v>
      </c>
      <c r="AJ1195" s="49"/>
      <c r="AK1195" s="45">
        <v>22000</v>
      </c>
      <c r="AL1195" s="45">
        <v>15000</v>
      </c>
      <c r="AM1195" s="45">
        <v>4500</v>
      </c>
      <c r="AN1195" s="45">
        <v>10500</v>
      </c>
      <c r="AO1195" s="49"/>
      <c r="AP1195" s="28">
        <v>15000</v>
      </c>
      <c r="AQ1195" s="28">
        <v>7000</v>
      </c>
      <c r="AR1195" s="28" t="s">
        <v>4422</v>
      </c>
      <c r="AS1195" s="49"/>
      <c r="AT1195" s="31">
        <v>57.499999999999993</v>
      </c>
      <c r="AU1195" s="31">
        <v>30</v>
      </c>
      <c r="AV1195" s="60">
        <v>44659</v>
      </c>
    </row>
    <row r="1196" spans="1:48" x14ac:dyDescent="0.35">
      <c r="A1196" s="32" t="s">
        <v>5690</v>
      </c>
      <c r="B1196" s="28">
        <v>1175</v>
      </c>
      <c r="C1196" s="28" t="s">
        <v>444</v>
      </c>
      <c r="D1196" s="28" t="s">
        <v>444</v>
      </c>
      <c r="E1196" s="35" t="s">
        <v>1495</v>
      </c>
      <c r="F1196" s="35" t="s">
        <v>18</v>
      </c>
      <c r="G1196" s="28" t="s">
        <v>18</v>
      </c>
      <c r="H1196" s="35" t="s">
        <v>1893</v>
      </c>
      <c r="I1196" s="38"/>
      <c r="J1196" s="35" t="s">
        <v>2597</v>
      </c>
      <c r="K1196" s="35" t="s">
        <v>2760</v>
      </c>
      <c r="L1196" s="35" t="s">
        <v>2834</v>
      </c>
      <c r="M1196" s="35"/>
      <c r="N1196" s="37"/>
      <c r="O1196" s="37" t="s">
        <v>2941</v>
      </c>
      <c r="P1196" s="35">
        <v>9848409865</v>
      </c>
      <c r="Q1196" s="35" t="s">
        <v>2762</v>
      </c>
      <c r="R1196" s="35" t="s">
        <v>97</v>
      </c>
      <c r="S1196" s="49"/>
      <c r="T1196" s="35" t="s">
        <v>2937</v>
      </c>
      <c r="U1196" s="49"/>
      <c r="V1196" s="47">
        <v>28000</v>
      </c>
      <c r="W1196" s="47">
        <v>28000</v>
      </c>
      <c r="X1196" s="47">
        <v>0</v>
      </c>
      <c r="Y1196" s="47">
        <v>28000</v>
      </c>
      <c r="Z1196" s="49"/>
      <c r="AA1196" s="41">
        <v>0</v>
      </c>
      <c r="AB1196" s="41">
        <v>0</v>
      </c>
      <c r="AC1196" s="41">
        <v>0</v>
      </c>
      <c r="AD1196" s="41">
        <v>0</v>
      </c>
      <c r="AE1196" s="49"/>
      <c r="AF1196" s="43">
        <v>13000</v>
      </c>
      <c r="AG1196" s="43">
        <v>13000</v>
      </c>
      <c r="AH1196" s="43">
        <v>0</v>
      </c>
      <c r="AI1196" s="43">
        <v>13000</v>
      </c>
      <c r="AJ1196" s="49"/>
      <c r="AK1196" s="45">
        <v>15000</v>
      </c>
      <c r="AL1196" s="45">
        <v>15000</v>
      </c>
      <c r="AM1196" s="45">
        <v>0</v>
      </c>
      <c r="AN1196" s="45">
        <v>15000</v>
      </c>
      <c r="AO1196" s="49"/>
      <c r="AP1196" s="35">
        <v>15000</v>
      </c>
      <c r="AQ1196" s="35" t="s">
        <v>4422</v>
      </c>
      <c r="AR1196" s="35" t="s">
        <v>4422</v>
      </c>
      <c r="AS1196" s="49"/>
      <c r="AT1196" s="37">
        <v>0</v>
      </c>
      <c r="AU1196" s="37">
        <v>0</v>
      </c>
      <c r="AV1196" s="60">
        <v>0</v>
      </c>
    </row>
    <row r="1197" spans="1:48" x14ac:dyDescent="0.35">
      <c r="A1197" s="32" t="s">
        <v>5689</v>
      </c>
      <c r="B1197" s="28">
        <v>1176</v>
      </c>
      <c r="C1197" s="66">
        <v>2808</v>
      </c>
      <c r="D1197" s="28">
        <v>2808</v>
      </c>
      <c r="E1197" s="28" t="s">
        <v>1496</v>
      </c>
      <c r="F1197" s="28" t="s">
        <v>18</v>
      </c>
      <c r="G1197" s="28" t="s">
        <v>1890</v>
      </c>
      <c r="H1197" s="28" t="s">
        <v>1893</v>
      </c>
      <c r="I1197" s="30"/>
      <c r="J1197" s="28" t="s">
        <v>2598</v>
      </c>
      <c r="K1197" s="28" t="s">
        <v>2761</v>
      </c>
      <c r="L1197" s="28"/>
      <c r="M1197" s="28"/>
      <c r="N1197" s="31">
        <v>937947144103</v>
      </c>
      <c r="O1197" s="31" t="s">
        <v>5510</v>
      </c>
      <c r="P1197" s="28">
        <v>9849237973</v>
      </c>
      <c r="Q1197" s="28" t="s">
        <v>2764</v>
      </c>
      <c r="R1197" s="28" t="s">
        <v>94</v>
      </c>
      <c r="S1197" s="49"/>
      <c r="T1197" s="28" t="s">
        <v>2937</v>
      </c>
      <c r="U1197" s="49"/>
      <c r="V1197" s="47">
        <v>49000</v>
      </c>
      <c r="W1197" s="47">
        <v>49000</v>
      </c>
      <c r="X1197" s="47">
        <v>10000</v>
      </c>
      <c r="Y1197" s="47">
        <v>39000</v>
      </c>
      <c r="Z1197" s="49"/>
      <c r="AA1197" s="41">
        <v>14000</v>
      </c>
      <c r="AB1197" s="41">
        <v>14000</v>
      </c>
      <c r="AC1197" s="41">
        <v>10000</v>
      </c>
      <c r="AD1197" s="41">
        <v>4000</v>
      </c>
      <c r="AE1197" s="49"/>
      <c r="AF1197" s="43">
        <v>13000</v>
      </c>
      <c r="AG1197" s="43">
        <v>13000</v>
      </c>
      <c r="AH1197" s="43">
        <v>0</v>
      </c>
      <c r="AI1197" s="43">
        <v>13000</v>
      </c>
      <c r="AJ1197" s="49"/>
      <c r="AK1197" s="45">
        <v>22000</v>
      </c>
      <c r="AL1197" s="45">
        <v>22000</v>
      </c>
      <c r="AM1197" s="45">
        <v>0</v>
      </c>
      <c r="AN1197" s="45">
        <v>22000</v>
      </c>
      <c r="AO1197" s="49"/>
      <c r="AP1197" s="28">
        <v>15000</v>
      </c>
      <c r="AQ1197" s="28">
        <v>7000</v>
      </c>
      <c r="AR1197" s="28" t="s">
        <v>4422</v>
      </c>
      <c r="AS1197" s="49"/>
      <c r="AT1197" s="31">
        <v>20.408163265306122</v>
      </c>
      <c r="AU1197" s="31">
        <v>0</v>
      </c>
      <c r="AV1197" s="60">
        <v>44672</v>
      </c>
    </row>
    <row r="1198" spans="1:48" x14ac:dyDescent="0.35">
      <c r="A1198" s="32" t="s">
        <v>5689</v>
      </c>
      <c r="B1198" s="28">
        <v>1177</v>
      </c>
      <c r="C1198" s="66">
        <v>2747</v>
      </c>
      <c r="D1198" s="28">
        <v>2747</v>
      </c>
      <c r="E1198" s="28" t="s">
        <v>1497</v>
      </c>
      <c r="F1198" s="28" t="s">
        <v>18</v>
      </c>
      <c r="G1198" s="28" t="s">
        <v>18</v>
      </c>
      <c r="H1198" s="28" t="s">
        <v>1893</v>
      </c>
      <c r="I1198" s="30"/>
      <c r="J1198" s="28" t="s">
        <v>1909</v>
      </c>
      <c r="K1198" s="28" t="s">
        <v>2761</v>
      </c>
      <c r="L1198" s="28"/>
      <c r="M1198" s="28"/>
      <c r="N1198" s="31">
        <v>451644704618</v>
      </c>
      <c r="O1198" s="31" t="s">
        <v>5511</v>
      </c>
      <c r="P1198" s="28">
        <v>9553902846</v>
      </c>
      <c r="Q1198" s="28" t="s">
        <v>2762</v>
      </c>
      <c r="R1198" s="28" t="s">
        <v>69</v>
      </c>
      <c r="S1198" s="49"/>
      <c r="T1198" s="28">
        <v>123</v>
      </c>
      <c r="U1198" s="49"/>
      <c r="V1198" s="47">
        <v>33000</v>
      </c>
      <c r="W1198" s="47">
        <v>19000</v>
      </c>
      <c r="X1198" s="47">
        <v>15000</v>
      </c>
      <c r="Y1198" s="47">
        <v>4000</v>
      </c>
      <c r="Z1198" s="49"/>
      <c r="AA1198" s="41">
        <v>5000</v>
      </c>
      <c r="AB1198" s="41">
        <v>5000</v>
      </c>
      <c r="AC1198" s="41">
        <v>5000</v>
      </c>
      <c r="AD1198" s="41">
        <v>0</v>
      </c>
      <c r="AE1198" s="49"/>
      <c r="AF1198" s="43">
        <v>13000</v>
      </c>
      <c r="AG1198" s="43">
        <v>5000</v>
      </c>
      <c r="AH1198" s="43">
        <v>5000</v>
      </c>
      <c r="AI1198" s="43">
        <v>0</v>
      </c>
      <c r="AJ1198" s="49"/>
      <c r="AK1198" s="45">
        <v>15000</v>
      </c>
      <c r="AL1198" s="45">
        <v>9000</v>
      </c>
      <c r="AM1198" s="45">
        <v>5000</v>
      </c>
      <c r="AN1198" s="45">
        <v>4000</v>
      </c>
      <c r="AO1198" s="49"/>
      <c r="AP1198" s="28">
        <v>15000</v>
      </c>
      <c r="AQ1198" s="28" t="s">
        <v>4422</v>
      </c>
      <c r="AR1198" s="28" t="s">
        <v>4422</v>
      </c>
      <c r="AS1198" s="49"/>
      <c r="AT1198" s="31">
        <v>78.94736842105263</v>
      </c>
      <c r="AU1198" s="31">
        <v>55.555555555555557</v>
      </c>
      <c r="AV1198" s="60">
        <v>44662</v>
      </c>
    </row>
    <row r="1199" spans="1:48" x14ac:dyDescent="0.35">
      <c r="A1199" s="32" t="s">
        <v>5690</v>
      </c>
      <c r="B1199" s="28">
        <v>1178</v>
      </c>
      <c r="C1199" s="66">
        <v>2810</v>
      </c>
      <c r="D1199" s="28">
        <v>2810</v>
      </c>
      <c r="E1199" s="28" t="s">
        <v>1498</v>
      </c>
      <c r="F1199" s="28" t="s">
        <v>18</v>
      </c>
      <c r="G1199" s="28" t="s">
        <v>1890</v>
      </c>
      <c r="H1199" s="28" t="s">
        <v>1893</v>
      </c>
      <c r="I1199" s="30"/>
      <c r="J1199" s="28" t="s">
        <v>2599</v>
      </c>
      <c r="K1199" s="28" t="s">
        <v>2761</v>
      </c>
      <c r="L1199" s="28"/>
      <c r="M1199" s="28"/>
      <c r="N1199" s="31">
        <v>663070914646</v>
      </c>
      <c r="O1199" s="31" t="s">
        <v>4551</v>
      </c>
      <c r="P1199" s="28">
        <v>9666608706</v>
      </c>
      <c r="Q1199" s="28" t="s">
        <v>2764</v>
      </c>
      <c r="R1199" s="28" t="s">
        <v>82</v>
      </c>
      <c r="S1199" s="49"/>
      <c r="T1199" s="28">
        <v>241</v>
      </c>
      <c r="U1199" s="49"/>
      <c r="V1199" s="47">
        <v>35000</v>
      </c>
      <c r="W1199" s="47">
        <v>23000</v>
      </c>
      <c r="X1199" s="47">
        <v>23000</v>
      </c>
      <c r="Y1199" s="47">
        <v>0</v>
      </c>
      <c r="Z1199" s="49"/>
      <c r="AA1199" s="41">
        <v>0</v>
      </c>
      <c r="AB1199" s="41">
        <v>0</v>
      </c>
      <c r="AC1199" s="41">
        <v>0</v>
      </c>
      <c r="AD1199" s="41">
        <v>0</v>
      </c>
      <c r="AE1199" s="49"/>
      <c r="AF1199" s="43">
        <v>13000</v>
      </c>
      <c r="AG1199" s="43">
        <v>6000</v>
      </c>
      <c r="AH1199" s="43">
        <v>6000</v>
      </c>
      <c r="AI1199" s="43">
        <v>0</v>
      </c>
      <c r="AJ1199" s="49"/>
      <c r="AK1199" s="45">
        <v>22000</v>
      </c>
      <c r="AL1199" s="45">
        <v>17000</v>
      </c>
      <c r="AM1199" s="45">
        <v>17000</v>
      </c>
      <c r="AN1199" s="45">
        <v>0</v>
      </c>
      <c r="AO1199" s="49"/>
      <c r="AP1199" s="28">
        <v>15000</v>
      </c>
      <c r="AQ1199" s="28">
        <v>7000</v>
      </c>
      <c r="AR1199" s="28" t="s">
        <v>4422</v>
      </c>
      <c r="AS1199" s="49"/>
      <c r="AT1199" s="31">
        <v>100</v>
      </c>
      <c r="AU1199" s="31">
        <v>100</v>
      </c>
      <c r="AV1199" s="60">
        <v>44655</v>
      </c>
    </row>
    <row r="1200" spans="1:48" x14ac:dyDescent="0.35">
      <c r="A1200" s="32" t="s">
        <v>5689</v>
      </c>
      <c r="B1200" s="28">
        <v>1179</v>
      </c>
      <c r="C1200" s="66">
        <v>2823</v>
      </c>
      <c r="D1200" s="28">
        <v>2823</v>
      </c>
      <c r="E1200" s="28" t="s">
        <v>1499</v>
      </c>
      <c r="F1200" s="28" t="s">
        <v>18</v>
      </c>
      <c r="G1200" s="28" t="s">
        <v>1890</v>
      </c>
      <c r="H1200" s="28" t="s">
        <v>1893</v>
      </c>
      <c r="I1200" s="30"/>
      <c r="J1200" s="28" t="s">
        <v>1894</v>
      </c>
      <c r="K1200" s="28" t="s">
        <v>2761</v>
      </c>
      <c r="L1200" s="28"/>
      <c r="M1200" s="28"/>
      <c r="N1200" s="31">
        <v>373056715652</v>
      </c>
      <c r="O1200" s="31" t="s">
        <v>5512</v>
      </c>
      <c r="P1200" s="28">
        <v>9985346150</v>
      </c>
      <c r="Q1200" s="28" t="s">
        <v>2762</v>
      </c>
      <c r="R1200" s="28" t="s">
        <v>97</v>
      </c>
      <c r="S1200" s="49"/>
      <c r="T1200" s="28">
        <v>254</v>
      </c>
      <c r="U1200" s="49"/>
      <c r="V1200" s="47">
        <v>28000</v>
      </c>
      <c r="W1200" s="47">
        <v>18000</v>
      </c>
      <c r="X1200" s="47">
        <v>11000</v>
      </c>
      <c r="Y1200" s="47">
        <v>7000</v>
      </c>
      <c r="Z1200" s="49"/>
      <c r="AA1200" s="41">
        <v>0</v>
      </c>
      <c r="AB1200" s="41">
        <v>0</v>
      </c>
      <c r="AC1200" s="41">
        <v>0</v>
      </c>
      <c r="AD1200" s="41">
        <v>0</v>
      </c>
      <c r="AE1200" s="49"/>
      <c r="AF1200" s="43">
        <v>13000</v>
      </c>
      <c r="AG1200" s="43">
        <v>5000</v>
      </c>
      <c r="AH1200" s="43">
        <v>5000</v>
      </c>
      <c r="AI1200" s="43">
        <v>0</v>
      </c>
      <c r="AJ1200" s="49"/>
      <c r="AK1200" s="45">
        <v>15000</v>
      </c>
      <c r="AL1200" s="45">
        <v>13000</v>
      </c>
      <c r="AM1200" s="45">
        <v>6000</v>
      </c>
      <c r="AN1200" s="45">
        <v>7000</v>
      </c>
      <c r="AO1200" s="49"/>
      <c r="AP1200" s="28">
        <v>15000</v>
      </c>
      <c r="AQ1200" s="28" t="s">
        <v>4422</v>
      </c>
      <c r="AR1200" s="28" t="s">
        <v>4422</v>
      </c>
      <c r="AS1200" s="49"/>
      <c r="AT1200" s="31">
        <v>61.111111111111114</v>
      </c>
      <c r="AU1200" s="31">
        <v>46.153846153846153</v>
      </c>
      <c r="AV1200" s="60">
        <v>44658</v>
      </c>
    </row>
    <row r="1201" spans="1:48" x14ac:dyDescent="0.35">
      <c r="A1201" s="32" t="s">
        <v>5690</v>
      </c>
      <c r="B1201" s="28">
        <v>1180</v>
      </c>
      <c r="C1201" s="66">
        <v>3669</v>
      </c>
      <c r="D1201" s="28">
        <v>3669</v>
      </c>
      <c r="E1201" s="28" t="s">
        <v>1500</v>
      </c>
      <c r="F1201" s="28" t="s">
        <v>18</v>
      </c>
      <c r="G1201" s="28" t="s">
        <v>18</v>
      </c>
      <c r="H1201" s="28" t="s">
        <v>1893</v>
      </c>
      <c r="I1201" s="30"/>
      <c r="J1201" s="28" t="s">
        <v>2335</v>
      </c>
      <c r="K1201" s="28" t="s">
        <v>2761</v>
      </c>
      <c r="L1201" s="28"/>
      <c r="M1201" s="28"/>
      <c r="N1201" s="31">
        <v>806366313109</v>
      </c>
      <c r="O1201" s="31" t="s">
        <v>4552</v>
      </c>
      <c r="P1201" s="28">
        <v>9912259912</v>
      </c>
      <c r="Q1201" s="28" t="s">
        <v>2762</v>
      </c>
      <c r="R1201" s="28" t="s">
        <v>102</v>
      </c>
      <c r="S1201" s="49"/>
      <c r="T1201" s="28" t="s">
        <v>2937</v>
      </c>
      <c r="U1201" s="49"/>
      <c r="V1201" s="47">
        <v>34000</v>
      </c>
      <c r="W1201" s="47">
        <v>34000</v>
      </c>
      <c r="X1201" s="47">
        <v>0</v>
      </c>
      <c r="Y1201" s="47">
        <v>34000</v>
      </c>
      <c r="Z1201" s="49"/>
      <c r="AA1201" s="41">
        <v>6000</v>
      </c>
      <c r="AB1201" s="41">
        <v>6000</v>
      </c>
      <c r="AC1201" s="41">
        <v>0</v>
      </c>
      <c r="AD1201" s="41">
        <v>6000</v>
      </c>
      <c r="AE1201" s="49"/>
      <c r="AF1201" s="43">
        <v>13000</v>
      </c>
      <c r="AG1201" s="43">
        <v>13000</v>
      </c>
      <c r="AH1201" s="43">
        <v>0</v>
      </c>
      <c r="AI1201" s="43">
        <v>13000</v>
      </c>
      <c r="AJ1201" s="49"/>
      <c r="AK1201" s="45">
        <v>15000</v>
      </c>
      <c r="AL1201" s="45">
        <v>15000</v>
      </c>
      <c r="AM1201" s="45">
        <v>0</v>
      </c>
      <c r="AN1201" s="45">
        <v>15000</v>
      </c>
      <c r="AO1201" s="49"/>
      <c r="AP1201" s="28">
        <v>15000</v>
      </c>
      <c r="AQ1201" s="28" t="s">
        <v>4422</v>
      </c>
      <c r="AR1201" s="28" t="s">
        <v>4422</v>
      </c>
      <c r="AS1201" s="49"/>
      <c r="AT1201" s="31">
        <v>0</v>
      </c>
      <c r="AU1201" s="31">
        <v>0</v>
      </c>
      <c r="AV1201" s="60">
        <v>0</v>
      </c>
    </row>
    <row r="1202" spans="1:48" x14ac:dyDescent="0.35">
      <c r="A1202" s="32" t="s">
        <v>5689</v>
      </c>
      <c r="B1202" s="28">
        <v>1181</v>
      </c>
      <c r="C1202" s="66">
        <v>2811</v>
      </c>
      <c r="D1202" s="28">
        <v>2811</v>
      </c>
      <c r="E1202" s="28" t="s">
        <v>1501</v>
      </c>
      <c r="F1202" s="28" t="s">
        <v>18</v>
      </c>
      <c r="G1202" s="28" t="s">
        <v>1890</v>
      </c>
      <c r="H1202" s="28" t="s">
        <v>1893</v>
      </c>
      <c r="I1202" s="30"/>
      <c r="J1202" s="28" t="s">
        <v>1910</v>
      </c>
      <c r="K1202" s="28" t="s">
        <v>2761</v>
      </c>
      <c r="L1202" s="28"/>
      <c r="M1202" s="28"/>
      <c r="N1202" s="31">
        <v>458836205369</v>
      </c>
      <c r="O1202" s="31" t="s">
        <v>5513</v>
      </c>
      <c r="P1202" s="28">
        <v>9963290650</v>
      </c>
      <c r="Q1202" s="28" t="s">
        <v>2764</v>
      </c>
      <c r="R1202" s="28" t="s">
        <v>62</v>
      </c>
      <c r="S1202" s="49"/>
      <c r="T1202" s="28">
        <v>284</v>
      </c>
      <c r="U1202" s="49"/>
      <c r="V1202" s="47">
        <v>42000</v>
      </c>
      <c r="W1202" s="47">
        <v>25000</v>
      </c>
      <c r="X1202" s="47">
        <v>25000</v>
      </c>
      <c r="Y1202" s="47">
        <v>0</v>
      </c>
      <c r="Z1202" s="49"/>
      <c r="AA1202" s="41">
        <v>6000</v>
      </c>
      <c r="AB1202" s="41">
        <v>3000</v>
      </c>
      <c r="AC1202" s="41">
        <v>3000</v>
      </c>
      <c r="AD1202" s="41">
        <v>0</v>
      </c>
      <c r="AE1202" s="49"/>
      <c r="AF1202" s="43">
        <v>13000</v>
      </c>
      <c r="AG1202" s="43">
        <v>4000</v>
      </c>
      <c r="AH1202" s="43">
        <v>4000</v>
      </c>
      <c r="AI1202" s="43">
        <v>0</v>
      </c>
      <c r="AJ1202" s="49"/>
      <c r="AK1202" s="45">
        <v>23000</v>
      </c>
      <c r="AL1202" s="45">
        <v>18000</v>
      </c>
      <c r="AM1202" s="45">
        <v>18000</v>
      </c>
      <c r="AN1202" s="45">
        <v>0</v>
      </c>
      <c r="AO1202" s="49"/>
      <c r="AP1202" s="28">
        <v>15000</v>
      </c>
      <c r="AQ1202" s="28">
        <v>8000</v>
      </c>
      <c r="AR1202" s="28" t="s">
        <v>4422</v>
      </c>
      <c r="AS1202" s="49"/>
      <c r="AT1202" s="31">
        <v>100</v>
      </c>
      <c r="AU1202" s="31">
        <v>100</v>
      </c>
      <c r="AV1202" s="60">
        <v>44660</v>
      </c>
    </row>
    <row r="1203" spans="1:48" x14ac:dyDescent="0.35">
      <c r="A1203" s="32" t="s">
        <v>5690</v>
      </c>
      <c r="B1203" s="28">
        <v>1182</v>
      </c>
      <c r="C1203" s="28">
        <v>2782</v>
      </c>
      <c r="D1203" s="28">
        <v>2782</v>
      </c>
      <c r="E1203" s="35" t="s">
        <v>1502</v>
      </c>
      <c r="F1203" s="35" t="s">
        <v>18</v>
      </c>
      <c r="G1203" s="28" t="s">
        <v>19</v>
      </c>
      <c r="H1203" s="35" t="s">
        <v>1893</v>
      </c>
      <c r="I1203" s="38"/>
      <c r="J1203" s="35" t="s">
        <v>2600</v>
      </c>
      <c r="K1203" s="35" t="s">
        <v>2872</v>
      </c>
      <c r="L1203" s="35"/>
      <c r="M1203" s="35"/>
      <c r="N1203" s="37"/>
      <c r="O1203" s="37" t="s">
        <v>2941</v>
      </c>
      <c r="P1203" s="35">
        <v>7981566474</v>
      </c>
      <c r="Q1203" s="35" t="s">
        <v>2764</v>
      </c>
      <c r="R1203" s="35" t="s">
        <v>61</v>
      </c>
      <c r="S1203" s="49"/>
      <c r="T1203" s="35" t="s">
        <v>2937</v>
      </c>
      <c r="U1203" s="49"/>
      <c r="V1203" s="47">
        <v>35000</v>
      </c>
      <c r="W1203" s="47">
        <v>35000</v>
      </c>
      <c r="X1203" s="47">
        <v>0</v>
      </c>
      <c r="Y1203" s="47">
        <v>35000</v>
      </c>
      <c r="Z1203" s="49"/>
      <c r="AA1203" s="41">
        <v>0</v>
      </c>
      <c r="AB1203" s="41">
        <v>0</v>
      </c>
      <c r="AC1203" s="41">
        <v>0</v>
      </c>
      <c r="AD1203" s="41">
        <v>0</v>
      </c>
      <c r="AE1203" s="49"/>
      <c r="AF1203" s="43">
        <v>13000</v>
      </c>
      <c r="AG1203" s="43">
        <v>13000</v>
      </c>
      <c r="AH1203" s="43">
        <v>0</v>
      </c>
      <c r="AI1203" s="43">
        <v>13000</v>
      </c>
      <c r="AJ1203" s="49"/>
      <c r="AK1203" s="45">
        <v>22000</v>
      </c>
      <c r="AL1203" s="45">
        <v>22000</v>
      </c>
      <c r="AM1203" s="45">
        <v>0</v>
      </c>
      <c r="AN1203" s="45">
        <v>22000</v>
      </c>
      <c r="AO1203" s="49"/>
      <c r="AP1203" s="35">
        <v>15000</v>
      </c>
      <c r="AQ1203" s="35">
        <v>7000</v>
      </c>
      <c r="AR1203" s="35" t="s">
        <v>4422</v>
      </c>
      <c r="AS1203" s="49"/>
      <c r="AT1203" s="37">
        <v>0</v>
      </c>
      <c r="AU1203" s="37">
        <v>0</v>
      </c>
      <c r="AV1203" s="60">
        <v>0</v>
      </c>
    </row>
    <row r="1204" spans="1:48" x14ac:dyDescent="0.35">
      <c r="A1204" s="32" t="s">
        <v>5690</v>
      </c>
      <c r="B1204" s="28">
        <v>1183</v>
      </c>
      <c r="C1204" s="66">
        <v>2783</v>
      </c>
      <c r="D1204" s="28">
        <v>2783</v>
      </c>
      <c r="E1204" s="28" t="s">
        <v>1503</v>
      </c>
      <c r="F1204" s="28" t="s">
        <v>18</v>
      </c>
      <c r="G1204" s="28" t="s">
        <v>19</v>
      </c>
      <c r="H1204" s="28" t="s">
        <v>1893</v>
      </c>
      <c r="I1204" s="30"/>
      <c r="J1204" s="28" t="s">
        <v>2427</v>
      </c>
      <c r="K1204" s="28" t="s">
        <v>2761</v>
      </c>
      <c r="L1204" s="28"/>
      <c r="M1204" s="28"/>
      <c r="N1204" s="31">
        <v>419538470550</v>
      </c>
      <c r="O1204" s="31" t="s">
        <v>4553</v>
      </c>
      <c r="P1204" s="28">
        <v>8186000779</v>
      </c>
      <c r="Q1204" s="28" t="s">
        <v>2764</v>
      </c>
      <c r="R1204" s="28" t="s">
        <v>94</v>
      </c>
      <c r="S1204" s="49"/>
      <c r="T1204" s="28" t="s">
        <v>2937</v>
      </c>
      <c r="U1204" s="49"/>
      <c r="V1204" s="47">
        <v>40200</v>
      </c>
      <c r="W1204" s="47">
        <v>40200</v>
      </c>
      <c r="X1204" s="47">
        <v>2000</v>
      </c>
      <c r="Y1204" s="47">
        <v>38200</v>
      </c>
      <c r="Z1204" s="49"/>
      <c r="AA1204" s="41">
        <v>5200</v>
      </c>
      <c r="AB1204" s="41">
        <v>5200</v>
      </c>
      <c r="AC1204" s="41">
        <v>2000</v>
      </c>
      <c r="AD1204" s="41">
        <v>3200</v>
      </c>
      <c r="AE1204" s="49"/>
      <c r="AF1204" s="43">
        <v>13000</v>
      </c>
      <c r="AG1204" s="43">
        <v>13000</v>
      </c>
      <c r="AH1204" s="43">
        <v>0</v>
      </c>
      <c r="AI1204" s="43">
        <v>13000</v>
      </c>
      <c r="AJ1204" s="49"/>
      <c r="AK1204" s="45">
        <v>22000</v>
      </c>
      <c r="AL1204" s="45">
        <v>22000</v>
      </c>
      <c r="AM1204" s="45">
        <v>0</v>
      </c>
      <c r="AN1204" s="45">
        <v>22000</v>
      </c>
      <c r="AO1204" s="49"/>
      <c r="AP1204" s="28">
        <v>15000</v>
      </c>
      <c r="AQ1204" s="28">
        <v>7000</v>
      </c>
      <c r="AR1204" s="28" t="s">
        <v>4422</v>
      </c>
      <c r="AS1204" s="49"/>
      <c r="AT1204" s="31">
        <v>4.9751243781094532</v>
      </c>
      <c r="AU1204" s="31">
        <v>0</v>
      </c>
      <c r="AV1204" s="60">
        <v>44615</v>
      </c>
    </row>
    <row r="1205" spans="1:48" x14ac:dyDescent="0.35">
      <c r="A1205" s="32" t="s">
        <v>5689</v>
      </c>
      <c r="B1205" s="28">
        <v>1184</v>
      </c>
      <c r="C1205" s="66">
        <v>2786</v>
      </c>
      <c r="D1205" s="28">
        <v>2786</v>
      </c>
      <c r="E1205" s="28" t="s">
        <v>1504</v>
      </c>
      <c r="F1205" s="28" t="s">
        <v>18</v>
      </c>
      <c r="G1205" s="28" t="s">
        <v>19</v>
      </c>
      <c r="H1205" s="28" t="s">
        <v>1893</v>
      </c>
      <c r="I1205" s="30"/>
      <c r="J1205" s="28" t="s">
        <v>2077</v>
      </c>
      <c r="K1205" s="28" t="s">
        <v>2761</v>
      </c>
      <c r="L1205" s="28"/>
      <c r="M1205" s="28"/>
      <c r="N1205" s="31">
        <v>325635402176</v>
      </c>
      <c r="O1205" s="31" t="s">
        <v>5514</v>
      </c>
      <c r="P1205" s="28">
        <v>6305225440</v>
      </c>
      <c r="Q1205" s="28" t="s">
        <v>2764</v>
      </c>
      <c r="R1205" s="28" t="s">
        <v>82</v>
      </c>
      <c r="S1205" s="49"/>
      <c r="T1205" s="28" t="s">
        <v>2937</v>
      </c>
      <c r="U1205" s="49"/>
      <c r="V1205" s="47">
        <v>39000</v>
      </c>
      <c r="W1205" s="47">
        <v>39000</v>
      </c>
      <c r="X1205" s="47">
        <v>12000</v>
      </c>
      <c r="Y1205" s="47">
        <v>27000</v>
      </c>
      <c r="Z1205" s="49"/>
      <c r="AA1205" s="41">
        <v>4000</v>
      </c>
      <c r="AB1205" s="41">
        <v>4000</v>
      </c>
      <c r="AC1205" s="41">
        <v>11000</v>
      </c>
      <c r="AD1205" s="41">
        <v>-7000</v>
      </c>
      <c r="AE1205" s="49"/>
      <c r="AF1205" s="43">
        <v>13000</v>
      </c>
      <c r="AG1205" s="43">
        <v>13000</v>
      </c>
      <c r="AH1205" s="43">
        <v>1000</v>
      </c>
      <c r="AI1205" s="43">
        <v>12000</v>
      </c>
      <c r="AJ1205" s="49"/>
      <c r="AK1205" s="45">
        <v>22000</v>
      </c>
      <c r="AL1205" s="45">
        <v>22000</v>
      </c>
      <c r="AM1205" s="45">
        <v>0</v>
      </c>
      <c r="AN1205" s="45">
        <v>22000</v>
      </c>
      <c r="AO1205" s="49"/>
      <c r="AP1205" s="28">
        <v>15000</v>
      </c>
      <c r="AQ1205" s="28">
        <v>7000</v>
      </c>
      <c r="AR1205" s="28" t="s">
        <v>4422</v>
      </c>
      <c r="AS1205" s="49"/>
      <c r="AT1205" s="31">
        <v>30.76923076923077</v>
      </c>
      <c r="AU1205" s="31">
        <v>0</v>
      </c>
      <c r="AV1205" s="60">
        <v>44666</v>
      </c>
    </row>
    <row r="1206" spans="1:48" x14ac:dyDescent="0.35">
      <c r="A1206" s="32" t="s">
        <v>5689</v>
      </c>
      <c r="B1206" s="28">
        <v>1185</v>
      </c>
      <c r="C1206" s="66">
        <v>2787</v>
      </c>
      <c r="D1206" s="28">
        <v>2787</v>
      </c>
      <c r="E1206" s="28" t="s">
        <v>1505</v>
      </c>
      <c r="F1206" s="28" t="s">
        <v>18</v>
      </c>
      <c r="G1206" s="28" t="s">
        <v>19</v>
      </c>
      <c r="H1206" s="28" t="s">
        <v>1893</v>
      </c>
      <c r="I1206" s="30"/>
      <c r="J1206" s="28" t="s">
        <v>2316</v>
      </c>
      <c r="K1206" s="28" t="s">
        <v>2761</v>
      </c>
      <c r="L1206" s="28"/>
      <c r="M1206" s="28"/>
      <c r="N1206" s="31">
        <v>533302234078</v>
      </c>
      <c r="O1206" s="31" t="s">
        <v>5515</v>
      </c>
      <c r="P1206" s="28">
        <v>9491742709</v>
      </c>
      <c r="Q1206" s="28" t="s">
        <v>2764</v>
      </c>
      <c r="R1206" s="28" t="s">
        <v>108</v>
      </c>
      <c r="S1206" s="49"/>
      <c r="T1206" s="28">
        <v>34</v>
      </c>
      <c r="U1206" s="49"/>
      <c r="V1206" s="47">
        <v>35000</v>
      </c>
      <c r="W1206" s="47">
        <v>20800</v>
      </c>
      <c r="X1206" s="47">
        <v>20800</v>
      </c>
      <c r="Y1206" s="47">
        <v>0</v>
      </c>
      <c r="Z1206" s="49"/>
      <c r="AA1206" s="41">
        <v>0</v>
      </c>
      <c r="AB1206" s="41">
        <v>0</v>
      </c>
      <c r="AC1206" s="41">
        <v>0</v>
      </c>
      <c r="AD1206" s="41">
        <v>0</v>
      </c>
      <c r="AE1206" s="49"/>
      <c r="AF1206" s="43">
        <v>13000</v>
      </c>
      <c r="AG1206" s="43">
        <v>4000</v>
      </c>
      <c r="AH1206" s="43">
        <v>4000</v>
      </c>
      <c r="AI1206" s="43">
        <v>0</v>
      </c>
      <c r="AJ1206" s="49"/>
      <c r="AK1206" s="45">
        <v>22000</v>
      </c>
      <c r="AL1206" s="45">
        <v>16800</v>
      </c>
      <c r="AM1206" s="45">
        <v>16800</v>
      </c>
      <c r="AN1206" s="45">
        <v>0</v>
      </c>
      <c r="AO1206" s="49"/>
      <c r="AP1206" s="28">
        <v>15000</v>
      </c>
      <c r="AQ1206" s="28">
        <v>7000</v>
      </c>
      <c r="AR1206" s="28" t="s">
        <v>4422</v>
      </c>
      <c r="AS1206" s="49"/>
      <c r="AT1206" s="31">
        <v>100</v>
      </c>
      <c r="AU1206" s="31">
        <v>100</v>
      </c>
      <c r="AV1206" s="60">
        <v>44667</v>
      </c>
    </row>
    <row r="1207" spans="1:48" x14ac:dyDescent="0.35">
      <c r="A1207" s="32" t="s">
        <v>5689</v>
      </c>
      <c r="B1207" s="28">
        <v>1186</v>
      </c>
      <c r="C1207" s="66">
        <v>4259</v>
      </c>
      <c r="D1207" s="28" t="s">
        <v>2860</v>
      </c>
      <c r="E1207" s="28" t="s">
        <v>1506</v>
      </c>
      <c r="F1207" s="28" t="s">
        <v>18</v>
      </c>
      <c r="G1207" s="28" t="s">
        <v>18</v>
      </c>
      <c r="H1207" s="28" t="s">
        <v>1893</v>
      </c>
      <c r="I1207" s="30"/>
      <c r="J1207" s="28" t="s">
        <v>2601</v>
      </c>
      <c r="K1207" s="28" t="s">
        <v>2761</v>
      </c>
      <c r="L1207" s="28" t="s">
        <v>2826</v>
      </c>
      <c r="M1207" s="28"/>
      <c r="N1207" s="31">
        <v>490576292587</v>
      </c>
      <c r="O1207" s="31" t="s">
        <v>5516</v>
      </c>
      <c r="P1207" s="28">
        <v>9490708912</v>
      </c>
      <c r="Q1207" s="28" t="s">
        <v>2762</v>
      </c>
      <c r="R1207" s="28" t="s">
        <v>102</v>
      </c>
      <c r="S1207" s="49"/>
      <c r="T1207" s="28">
        <v>242</v>
      </c>
      <c r="U1207" s="49"/>
      <c r="V1207" s="47">
        <v>28000</v>
      </c>
      <c r="W1207" s="47">
        <v>14000</v>
      </c>
      <c r="X1207" s="47">
        <v>14000</v>
      </c>
      <c r="Y1207" s="47">
        <v>0</v>
      </c>
      <c r="Z1207" s="49"/>
      <c r="AA1207" s="41">
        <v>0</v>
      </c>
      <c r="AB1207" s="41">
        <v>0</v>
      </c>
      <c r="AC1207" s="41">
        <v>0</v>
      </c>
      <c r="AD1207" s="41">
        <v>0</v>
      </c>
      <c r="AE1207" s="49"/>
      <c r="AF1207" s="43">
        <v>13000</v>
      </c>
      <c r="AG1207" s="43">
        <v>0</v>
      </c>
      <c r="AH1207" s="43">
        <v>5000</v>
      </c>
      <c r="AI1207" s="43">
        <v>-5000</v>
      </c>
      <c r="AJ1207" s="49"/>
      <c r="AK1207" s="45">
        <v>15000</v>
      </c>
      <c r="AL1207" s="45">
        <v>14000</v>
      </c>
      <c r="AM1207" s="45">
        <v>9000</v>
      </c>
      <c r="AN1207" s="45">
        <v>5000</v>
      </c>
      <c r="AO1207" s="49"/>
      <c r="AP1207" s="28">
        <v>15000</v>
      </c>
      <c r="AQ1207" s="28" t="s">
        <v>4422</v>
      </c>
      <c r="AR1207" s="28" t="s">
        <v>4422</v>
      </c>
      <c r="AS1207" s="49"/>
      <c r="AT1207" s="31">
        <v>100</v>
      </c>
      <c r="AU1207" s="31">
        <v>64.285714285714292</v>
      </c>
      <c r="AV1207" s="60">
        <v>44604</v>
      </c>
    </row>
    <row r="1208" spans="1:48" x14ac:dyDescent="0.35">
      <c r="A1208" s="32" t="s">
        <v>5690</v>
      </c>
      <c r="B1208" s="28">
        <v>1187</v>
      </c>
      <c r="C1208" s="28">
        <v>3460</v>
      </c>
      <c r="D1208" s="28">
        <v>3460</v>
      </c>
      <c r="E1208" s="35" t="s">
        <v>603</v>
      </c>
      <c r="F1208" s="35" t="s">
        <v>18</v>
      </c>
      <c r="G1208" s="28" t="s">
        <v>18</v>
      </c>
      <c r="H1208" s="35" t="s">
        <v>1893</v>
      </c>
      <c r="I1208" s="38"/>
      <c r="J1208" s="35" t="s">
        <v>2602</v>
      </c>
      <c r="K1208" s="35" t="s">
        <v>2872</v>
      </c>
      <c r="L1208" s="35"/>
      <c r="M1208" s="35"/>
      <c r="N1208" s="37"/>
      <c r="O1208" s="37" t="s">
        <v>2941</v>
      </c>
      <c r="P1208" s="35">
        <v>9182284345</v>
      </c>
      <c r="Q1208" s="35" t="s">
        <v>2762</v>
      </c>
      <c r="R1208" s="35" t="s">
        <v>61</v>
      </c>
      <c r="S1208" s="49"/>
      <c r="T1208" s="35" t="s">
        <v>2937</v>
      </c>
      <c r="U1208" s="49"/>
      <c r="V1208" s="47">
        <v>31000</v>
      </c>
      <c r="W1208" s="47">
        <v>31000</v>
      </c>
      <c r="X1208" s="47">
        <v>6000</v>
      </c>
      <c r="Y1208" s="47">
        <v>25000</v>
      </c>
      <c r="Z1208" s="49"/>
      <c r="AA1208" s="41">
        <v>3000</v>
      </c>
      <c r="AB1208" s="41">
        <v>3000</v>
      </c>
      <c r="AC1208" s="41">
        <v>6000</v>
      </c>
      <c r="AD1208" s="41">
        <v>-3000</v>
      </c>
      <c r="AE1208" s="49"/>
      <c r="AF1208" s="43">
        <v>13000</v>
      </c>
      <c r="AG1208" s="43">
        <v>13000</v>
      </c>
      <c r="AH1208" s="43">
        <v>0</v>
      </c>
      <c r="AI1208" s="43">
        <v>13000</v>
      </c>
      <c r="AJ1208" s="49"/>
      <c r="AK1208" s="45">
        <v>15000</v>
      </c>
      <c r="AL1208" s="45">
        <v>15000</v>
      </c>
      <c r="AM1208" s="45">
        <v>0</v>
      </c>
      <c r="AN1208" s="45">
        <v>15000</v>
      </c>
      <c r="AO1208" s="49"/>
      <c r="AP1208" s="35">
        <v>15000</v>
      </c>
      <c r="AQ1208" s="35" t="s">
        <v>4422</v>
      </c>
      <c r="AR1208" s="35" t="s">
        <v>4422</v>
      </c>
      <c r="AS1208" s="49"/>
      <c r="AT1208" s="37">
        <v>19.35483870967742</v>
      </c>
      <c r="AU1208" s="37">
        <v>0</v>
      </c>
      <c r="AV1208" s="60">
        <v>44348</v>
      </c>
    </row>
    <row r="1209" spans="1:48" x14ac:dyDescent="0.35">
      <c r="A1209" s="32" t="s">
        <v>5690</v>
      </c>
      <c r="B1209" s="28">
        <v>1188</v>
      </c>
      <c r="C1209" s="28" t="s">
        <v>445</v>
      </c>
      <c r="D1209" s="28" t="s">
        <v>445</v>
      </c>
      <c r="E1209" s="35" t="s">
        <v>1507</v>
      </c>
      <c r="F1209" s="35" t="s">
        <v>18</v>
      </c>
      <c r="G1209" s="28" t="s">
        <v>19</v>
      </c>
      <c r="H1209" s="35" t="s">
        <v>1893</v>
      </c>
      <c r="I1209" s="38"/>
      <c r="J1209" s="35" t="s">
        <v>2603</v>
      </c>
      <c r="K1209" s="35" t="s">
        <v>2760</v>
      </c>
      <c r="L1209" s="35" t="s">
        <v>2834</v>
      </c>
      <c r="M1209" s="35"/>
      <c r="N1209" s="37"/>
      <c r="O1209" s="37" t="s">
        <v>2941</v>
      </c>
      <c r="P1209" s="35">
        <v>9010876884</v>
      </c>
      <c r="Q1209" s="35" t="s">
        <v>2764</v>
      </c>
      <c r="R1209" s="35" t="s">
        <v>187</v>
      </c>
      <c r="S1209" s="49"/>
      <c r="T1209" s="35" t="s">
        <v>2937</v>
      </c>
      <c r="U1209" s="49"/>
      <c r="V1209" s="47">
        <v>35000</v>
      </c>
      <c r="W1209" s="47">
        <v>35000</v>
      </c>
      <c r="X1209" s="47">
        <v>0</v>
      </c>
      <c r="Y1209" s="47">
        <v>35000</v>
      </c>
      <c r="Z1209" s="49"/>
      <c r="AA1209" s="41">
        <v>0</v>
      </c>
      <c r="AB1209" s="41">
        <v>0</v>
      </c>
      <c r="AC1209" s="41">
        <v>0</v>
      </c>
      <c r="AD1209" s="41">
        <v>0</v>
      </c>
      <c r="AE1209" s="49"/>
      <c r="AF1209" s="43">
        <v>13000</v>
      </c>
      <c r="AG1209" s="43">
        <v>13000</v>
      </c>
      <c r="AH1209" s="43">
        <v>0</v>
      </c>
      <c r="AI1209" s="43">
        <v>13000</v>
      </c>
      <c r="AJ1209" s="49"/>
      <c r="AK1209" s="45">
        <v>22000</v>
      </c>
      <c r="AL1209" s="45">
        <v>22000</v>
      </c>
      <c r="AM1209" s="45">
        <v>0</v>
      </c>
      <c r="AN1209" s="45">
        <v>22000</v>
      </c>
      <c r="AO1209" s="49"/>
      <c r="AP1209" s="35">
        <v>15000</v>
      </c>
      <c r="AQ1209" s="35">
        <v>7000</v>
      </c>
      <c r="AR1209" s="35" t="s">
        <v>4422</v>
      </c>
      <c r="AS1209" s="49"/>
      <c r="AT1209" s="37">
        <v>0</v>
      </c>
      <c r="AU1209" s="37">
        <v>0</v>
      </c>
      <c r="AV1209" s="60">
        <v>0</v>
      </c>
    </row>
    <row r="1210" spans="1:48" x14ac:dyDescent="0.35">
      <c r="A1210" s="32" t="s">
        <v>5690</v>
      </c>
      <c r="B1210" s="28">
        <v>1189</v>
      </c>
      <c r="C1210" s="66">
        <v>3661</v>
      </c>
      <c r="D1210" s="28">
        <v>3661</v>
      </c>
      <c r="E1210" s="35" t="s">
        <v>1508</v>
      </c>
      <c r="F1210" s="35" t="s">
        <v>18</v>
      </c>
      <c r="G1210" s="28" t="s">
        <v>18</v>
      </c>
      <c r="H1210" s="35" t="s">
        <v>1893</v>
      </c>
      <c r="I1210" s="38"/>
      <c r="J1210" s="35" t="s">
        <v>2604</v>
      </c>
      <c r="K1210" s="35" t="s">
        <v>2872</v>
      </c>
      <c r="L1210" s="35"/>
      <c r="M1210" s="35"/>
      <c r="N1210" s="37"/>
      <c r="O1210" s="37" t="s">
        <v>2941</v>
      </c>
      <c r="P1210" s="35">
        <v>9705047290</v>
      </c>
      <c r="Q1210" s="35" t="s">
        <v>2762</v>
      </c>
      <c r="R1210" s="35" t="s">
        <v>97</v>
      </c>
      <c r="S1210" s="49"/>
      <c r="T1210" s="35" t="s">
        <v>2937</v>
      </c>
      <c r="U1210" s="49"/>
      <c r="V1210" s="47">
        <v>30000</v>
      </c>
      <c r="W1210" s="47">
        <v>30000</v>
      </c>
      <c r="X1210" s="47">
        <v>7000</v>
      </c>
      <c r="Y1210" s="47">
        <v>23000</v>
      </c>
      <c r="Z1210" s="49"/>
      <c r="AA1210" s="41">
        <v>2000</v>
      </c>
      <c r="AB1210" s="41">
        <v>2000</v>
      </c>
      <c r="AC1210" s="41">
        <v>7000</v>
      </c>
      <c r="AD1210" s="41">
        <v>-5000</v>
      </c>
      <c r="AE1210" s="49"/>
      <c r="AF1210" s="43">
        <v>13000</v>
      </c>
      <c r="AG1210" s="43">
        <v>13000</v>
      </c>
      <c r="AH1210" s="43">
        <v>0</v>
      </c>
      <c r="AI1210" s="43">
        <v>13000</v>
      </c>
      <c r="AJ1210" s="49"/>
      <c r="AK1210" s="45">
        <v>15000</v>
      </c>
      <c r="AL1210" s="45">
        <v>15000</v>
      </c>
      <c r="AM1210" s="45">
        <v>0</v>
      </c>
      <c r="AN1210" s="45">
        <v>15000</v>
      </c>
      <c r="AO1210" s="49"/>
      <c r="AP1210" s="35">
        <v>15000</v>
      </c>
      <c r="AQ1210" s="35" t="s">
        <v>4422</v>
      </c>
      <c r="AR1210" s="35" t="s">
        <v>4422</v>
      </c>
      <c r="AS1210" s="49"/>
      <c r="AT1210" s="37">
        <v>23.333333333333332</v>
      </c>
      <c r="AU1210" s="37">
        <v>0</v>
      </c>
      <c r="AV1210" s="60">
        <v>44473</v>
      </c>
    </row>
    <row r="1211" spans="1:48" x14ac:dyDescent="0.35">
      <c r="A1211" s="32" t="s">
        <v>5689</v>
      </c>
      <c r="B1211" s="28">
        <v>1190</v>
      </c>
      <c r="C1211" s="66">
        <v>2831</v>
      </c>
      <c r="D1211" s="28">
        <v>2831</v>
      </c>
      <c r="E1211" s="28" t="s">
        <v>1509</v>
      </c>
      <c r="F1211" s="28" t="s">
        <v>18</v>
      </c>
      <c r="G1211" s="28" t="s">
        <v>18</v>
      </c>
      <c r="H1211" s="28" t="s">
        <v>1893</v>
      </c>
      <c r="I1211" s="30"/>
      <c r="J1211" s="28" t="s">
        <v>2605</v>
      </c>
      <c r="K1211" s="28" t="s">
        <v>2761</v>
      </c>
      <c r="L1211" s="28"/>
      <c r="M1211" s="28"/>
      <c r="N1211" s="31">
        <v>727963214086</v>
      </c>
      <c r="O1211" s="31" t="s">
        <v>5517</v>
      </c>
      <c r="P1211" s="28">
        <v>9948946595</v>
      </c>
      <c r="Q1211" s="28" t="s">
        <v>2762</v>
      </c>
      <c r="R1211" s="28" t="s">
        <v>96</v>
      </c>
      <c r="S1211" s="49"/>
      <c r="T1211" s="28">
        <v>233</v>
      </c>
      <c r="U1211" s="49"/>
      <c r="V1211" s="47">
        <v>28000</v>
      </c>
      <c r="W1211" s="47">
        <v>16000</v>
      </c>
      <c r="X1211" s="47">
        <v>16000</v>
      </c>
      <c r="Y1211" s="47">
        <v>0</v>
      </c>
      <c r="Z1211" s="49"/>
      <c r="AA1211" s="41">
        <v>0</v>
      </c>
      <c r="AB1211" s="41">
        <v>0</v>
      </c>
      <c r="AC1211" s="41">
        <v>3000</v>
      </c>
      <c r="AD1211" s="41">
        <v>-3000</v>
      </c>
      <c r="AE1211" s="49"/>
      <c r="AF1211" s="43">
        <v>13000</v>
      </c>
      <c r="AG1211" s="43">
        <v>4000</v>
      </c>
      <c r="AH1211" s="43">
        <v>1000</v>
      </c>
      <c r="AI1211" s="43">
        <v>3000</v>
      </c>
      <c r="AJ1211" s="49"/>
      <c r="AK1211" s="45">
        <v>15000</v>
      </c>
      <c r="AL1211" s="45">
        <v>12000</v>
      </c>
      <c r="AM1211" s="45">
        <v>12000</v>
      </c>
      <c r="AN1211" s="45">
        <v>0</v>
      </c>
      <c r="AO1211" s="49"/>
      <c r="AP1211" s="28">
        <v>15000</v>
      </c>
      <c r="AQ1211" s="28" t="s">
        <v>4422</v>
      </c>
      <c r="AR1211" s="28" t="s">
        <v>4422</v>
      </c>
      <c r="AS1211" s="49"/>
      <c r="AT1211" s="31">
        <v>100</v>
      </c>
      <c r="AU1211" s="31">
        <v>100</v>
      </c>
      <c r="AV1211" s="60">
        <v>44660</v>
      </c>
    </row>
    <row r="1212" spans="1:48" x14ac:dyDescent="0.35">
      <c r="A1212" s="32" t="s">
        <v>5690</v>
      </c>
      <c r="B1212" s="28">
        <v>1191</v>
      </c>
      <c r="C1212" s="66">
        <v>2788</v>
      </c>
      <c r="D1212" s="28">
        <v>2788</v>
      </c>
      <c r="E1212" s="28" t="s">
        <v>1510</v>
      </c>
      <c r="F1212" s="28" t="s">
        <v>18</v>
      </c>
      <c r="G1212" s="28" t="s">
        <v>19</v>
      </c>
      <c r="H1212" s="28" t="s">
        <v>1893</v>
      </c>
      <c r="I1212" s="30"/>
      <c r="J1212" s="28" t="s">
        <v>2606</v>
      </c>
      <c r="K1212" s="28" t="s">
        <v>2761</v>
      </c>
      <c r="L1212" s="28"/>
      <c r="M1212" s="28"/>
      <c r="N1212" s="31">
        <v>362820557856</v>
      </c>
      <c r="O1212" s="31" t="s">
        <v>4554</v>
      </c>
      <c r="P1212" s="28">
        <v>9603589369</v>
      </c>
      <c r="Q1212" s="28" t="s">
        <v>2764</v>
      </c>
      <c r="R1212" s="28" t="s">
        <v>94</v>
      </c>
      <c r="S1212" s="49"/>
      <c r="T1212" s="28">
        <v>141</v>
      </c>
      <c r="U1212" s="49"/>
      <c r="V1212" s="47">
        <v>37000</v>
      </c>
      <c r="W1212" s="47">
        <v>20500</v>
      </c>
      <c r="X1212" s="47">
        <v>20500</v>
      </c>
      <c r="Y1212" s="47">
        <v>0</v>
      </c>
      <c r="Z1212" s="49"/>
      <c r="AA1212" s="41">
        <v>2000</v>
      </c>
      <c r="AB1212" s="41">
        <v>2000</v>
      </c>
      <c r="AC1212" s="41">
        <v>2000</v>
      </c>
      <c r="AD1212" s="41">
        <v>0</v>
      </c>
      <c r="AE1212" s="49"/>
      <c r="AF1212" s="43">
        <v>13000</v>
      </c>
      <c r="AG1212" s="43">
        <v>2500</v>
      </c>
      <c r="AH1212" s="43">
        <v>2500</v>
      </c>
      <c r="AI1212" s="43">
        <v>0</v>
      </c>
      <c r="AJ1212" s="49"/>
      <c r="AK1212" s="45">
        <v>22000</v>
      </c>
      <c r="AL1212" s="45">
        <v>16000</v>
      </c>
      <c r="AM1212" s="45">
        <v>16000</v>
      </c>
      <c r="AN1212" s="45">
        <v>0</v>
      </c>
      <c r="AO1212" s="49"/>
      <c r="AP1212" s="28">
        <v>15000</v>
      </c>
      <c r="AQ1212" s="28">
        <v>7000</v>
      </c>
      <c r="AR1212" s="28" t="s">
        <v>4422</v>
      </c>
      <c r="AS1212" s="49"/>
      <c r="AT1212" s="31">
        <v>100</v>
      </c>
      <c r="AU1212" s="31">
        <v>100</v>
      </c>
      <c r="AV1212" s="60">
        <v>44666</v>
      </c>
    </row>
    <row r="1213" spans="1:48" x14ac:dyDescent="0.35">
      <c r="A1213" s="32" t="s">
        <v>5690</v>
      </c>
      <c r="B1213" s="28">
        <v>1192</v>
      </c>
      <c r="C1213" s="66">
        <v>2751</v>
      </c>
      <c r="D1213" s="28">
        <v>2751</v>
      </c>
      <c r="E1213" s="28" t="s">
        <v>1511</v>
      </c>
      <c r="F1213" s="28" t="s">
        <v>18</v>
      </c>
      <c r="G1213" s="28" t="s">
        <v>18</v>
      </c>
      <c r="H1213" s="28" t="s">
        <v>1893</v>
      </c>
      <c r="I1213" s="30"/>
      <c r="J1213" s="28" t="s">
        <v>2319</v>
      </c>
      <c r="K1213" s="28" t="s">
        <v>2761</v>
      </c>
      <c r="L1213" s="28"/>
      <c r="M1213" s="28"/>
      <c r="N1213" s="31">
        <v>442426551330</v>
      </c>
      <c r="O1213" s="31" t="s">
        <v>4555</v>
      </c>
      <c r="P1213" s="28">
        <v>9848368882</v>
      </c>
      <c r="Q1213" s="28" t="s">
        <v>2762</v>
      </c>
      <c r="R1213" s="28" t="s">
        <v>93</v>
      </c>
      <c r="S1213" s="49"/>
      <c r="T1213" s="28" t="s">
        <v>2937</v>
      </c>
      <c r="U1213" s="49"/>
      <c r="V1213" s="47">
        <v>28000</v>
      </c>
      <c r="W1213" s="47">
        <v>28000</v>
      </c>
      <c r="X1213" s="47">
        <v>15600</v>
      </c>
      <c r="Y1213" s="47">
        <v>12400</v>
      </c>
      <c r="Z1213" s="49"/>
      <c r="AA1213" s="41">
        <v>0</v>
      </c>
      <c r="AB1213" s="41">
        <v>0</v>
      </c>
      <c r="AC1213" s="41">
        <v>0</v>
      </c>
      <c r="AD1213" s="41">
        <v>0</v>
      </c>
      <c r="AE1213" s="49"/>
      <c r="AF1213" s="43">
        <v>13000</v>
      </c>
      <c r="AG1213" s="43">
        <v>13000</v>
      </c>
      <c r="AH1213" s="43">
        <v>1800</v>
      </c>
      <c r="AI1213" s="43">
        <v>11200</v>
      </c>
      <c r="AJ1213" s="49"/>
      <c r="AK1213" s="45">
        <v>15000</v>
      </c>
      <c r="AL1213" s="45">
        <v>15000</v>
      </c>
      <c r="AM1213" s="45">
        <v>13800</v>
      </c>
      <c r="AN1213" s="45">
        <v>1200</v>
      </c>
      <c r="AO1213" s="49"/>
      <c r="AP1213" s="28">
        <v>15000</v>
      </c>
      <c r="AQ1213" s="28" t="s">
        <v>4422</v>
      </c>
      <c r="AR1213" s="28" t="s">
        <v>4422</v>
      </c>
      <c r="AS1213" s="49"/>
      <c r="AT1213" s="31">
        <v>55.714285714285715</v>
      </c>
      <c r="AU1213" s="31">
        <v>92</v>
      </c>
      <c r="AV1213" s="60">
        <v>44664</v>
      </c>
    </row>
    <row r="1214" spans="1:48" x14ac:dyDescent="0.35">
      <c r="A1214" s="32" t="s">
        <v>5689</v>
      </c>
      <c r="B1214" s="28">
        <v>1193</v>
      </c>
      <c r="C1214" s="66">
        <v>2752</v>
      </c>
      <c r="D1214" s="28">
        <v>2752</v>
      </c>
      <c r="E1214" s="28" t="s">
        <v>1512</v>
      </c>
      <c r="F1214" s="28" t="s">
        <v>18</v>
      </c>
      <c r="G1214" s="28" t="s">
        <v>18</v>
      </c>
      <c r="H1214" s="28" t="s">
        <v>1893</v>
      </c>
      <c r="I1214" s="30"/>
      <c r="J1214" s="28" t="s">
        <v>2607</v>
      </c>
      <c r="K1214" s="28" t="s">
        <v>2761</v>
      </c>
      <c r="L1214" s="28"/>
      <c r="M1214" s="28"/>
      <c r="N1214" s="31"/>
      <c r="O1214" s="31" t="s">
        <v>2941</v>
      </c>
      <c r="P1214" s="28">
        <v>9440381641</v>
      </c>
      <c r="Q1214" s="28" t="s">
        <v>2762</v>
      </c>
      <c r="R1214" s="28" t="s">
        <v>71</v>
      </c>
      <c r="S1214" s="49"/>
      <c r="T1214" s="28">
        <v>346</v>
      </c>
      <c r="U1214" s="49"/>
      <c r="V1214" s="47">
        <v>28000</v>
      </c>
      <c r="W1214" s="47">
        <v>17000</v>
      </c>
      <c r="X1214" s="47">
        <v>17000</v>
      </c>
      <c r="Y1214" s="47">
        <v>0</v>
      </c>
      <c r="Z1214" s="49"/>
      <c r="AA1214" s="41">
        <v>0</v>
      </c>
      <c r="AB1214" s="41">
        <v>0</v>
      </c>
      <c r="AC1214" s="41">
        <v>0</v>
      </c>
      <c r="AD1214" s="41">
        <v>0</v>
      </c>
      <c r="AE1214" s="49"/>
      <c r="AF1214" s="43">
        <v>13000</v>
      </c>
      <c r="AG1214" s="43">
        <v>5000</v>
      </c>
      <c r="AH1214" s="43">
        <v>5000</v>
      </c>
      <c r="AI1214" s="43">
        <v>0</v>
      </c>
      <c r="AJ1214" s="49"/>
      <c r="AK1214" s="45">
        <v>15000</v>
      </c>
      <c r="AL1214" s="45">
        <v>12000</v>
      </c>
      <c r="AM1214" s="45">
        <v>12000</v>
      </c>
      <c r="AN1214" s="45">
        <v>0</v>
      </c>
      <c r="AO1214" s="49"/>
      <c r="AP1214" s="28">
        <v>15000</v>
      </c>
      <c r="AQ1214" s="28" t="s">
        <v>4422</v>
      </c>
      <c r="AR1214" s="28" t="s">
        <v>4422</v>
      </c>
      <c r="AS1214" s="49"/>
      <c r="AT1214" s="31">
        <v>100</v>
      </c>
      <c r="AU1214" s="31">
        <v>100</v>
      </c>
      <c r="AV1214" s="60">
        <v>44662</v>
      </c>
    </row>
    <row r="1215" spans="1:48" x14ac:dyDescent="0.35">
      <c r="A1215" s="32" t="s">
        <v>5689</v>
      </c>
      <c r="B1215" s="28">
        <v>1194</v>
      </c>
      <c r="C1215" s="66">
        <v>3859</v>
      </c>
      <c r="D1215" s="28" t="s">
        <v>4944</v>
      </c>
      <c r="E1215" s="28" t="s">
        <v>1513</v>
      </c>
      <c r="F1215" s="28" t="s">
        <v>18</v>
      </c>
      <c r="G1215" s="28" t="s">
        <v>19</v>
      </c>
      <c r="H1215" s="28" t="s">
        <v>1893</v>
      </c>
      <c r="I1215" s="30"/>
      <c r="J1215" s="28" t="s">
        <v>2608</v>
      </c>
      <c r="K1215" s="28" t="s">
        <v>2761</v>
      </c>
      <c r="L1215" s="28" t="s">
        <v>2834</v>
      </c>
      <c r="M1215" s="28"/>
      <c r="N1215" s="31">
        <v>521281144883</v>
      </c>
      <c r="O1215" s="31" t="s">
        <v>5518</v>
      </c>
      <c r="P1215" s="28">
        <v>9395555416</v>
      </c>
      <c r="Q1215" s="28" t="s">
        <v>2762</v>
      </c>
      <c r="R1215" s="28" t="s">
        <v>69</v>
      </c>
      <c r="S1215" s="49"/>
      <c r="T1215" s="28" t="s">
        <v>2937</v>
      </c>
      <c r="U1215" s="49"/>
      <c r="V1215" s="47">
        <v>28000</v>
      </c>
      <c r="W1215" s="47">
        <v>28000</v>
      </c>
      <c r="X1215" s="47">
        <v>0</v>
      </c>
      <c r="Y1215" s="47">
        <v>28000</v>
      </c>
      <c r="Z1215" s="49"/>
      <c r="AA1215" s="41">
        <v>0</v>
      </c>
      <c r="AB1215" s="41">
        <v>0</v>
      </c>
      <c r="AC1215" s="41">
        <v>0</v>
      </c>
      <c r="AD1215" s="41">
        <v>0</v>
      </c>
      <c r="AE1215" s="49"/>
      <c r="AF1215" s="43">
        <v>13000</v>
      </c>
      <c r="AG1215" s="43">
        <v>13000</v>
      </c>
      <c r="AH1215" s="43">
        <v>0</v>
      </c>
      <c r="AI1215" s="43">
        <v>13000</v>
      </c>
      <c r="AJ1215" s="49"/>
      <c r="AK1215" s="45">
        <v>15000</v>
      </c>
      <c r="AL1215" s="45">
        <v>15000</v>
      </c>
      <c r="AM1215" s="45">
        <v>0</v>
      </c>
      <c r="AN1215" s="45">
        <v>15000</v>
      </c>
      <c r="AO1215" s="49"/>
      <c r="AP1215" s="28">
        <v>15000</v>
      </c>
      <c r="AQ1215" s="28" t="s">
        <v>4422</v>
      </c>
      <c r="AR1215" s="28" t="s">
        <v>4422</v>
      </c>
      <c r="AS1215" s="49"/>
      <c r="AT1215" s="31">
        <v>0</v>
      </c>
      <c r="AU1215" s="31">
        <v>0</v>
      </c>
      <c r="AV1215" s="60">
        <v>0</v>
      </c>
    </row>
    <row r="1216" spans="1:48" x14ac:dyDescent="0.35">
      <c r="A1216" s="32" t="s">
        <v>5689</v>
      </c>
      <c r="B1216" s="28">
        <v>1195</v>
      </c>
      <c r="C1216" s="66">
        <v>2827</v>
      </c>
      <c r="D1216" s="28">
        <v>2827</v>
      </c>
      <c r="E1216" s="28" t="s">
        <v>1514</v>
      </c>
      <c r="F1216" s="28" t="s">
        <v>18</v>
      </c>
      <c r="G1216" s="28" t="s">
        <v>18</v>
      </c>
      <c r="H1216" s="28" t="s">
        <v>1893</v>
      </c>
      <c r="I1216" s="30"/>
      <c r="J1216" s="28" t="s">
        <v>1923</v>
      </c>
      <c r="K1216" s="28" t="s">
        <v>2761</v>
      </c>
      <c r="L1216" s="28"/>
      <c r="M1216" s="28"/>
      <c r="N1216" s="31">
        <v>612129370446</v>
      </c>
      <c r="O1216" s="31" t="s">
        <v>5519</v>
      </c>
      <c r="P1216" s="28">
        <v>9491010161</v>
      </c>
      <c r="Q1216" s="28" t="s">
        <v>2764</v>
      </c>
      <c r="R1216" s="28" t="s">
        <v>103</v>
      </c>
      <c r="S1216" s="49"/>
      <c r="T1216" s="28" t="s">
        <v>2937</v>
      </c>
      <c r="U1216" s="49"/>
      <c r="V1216" s="47">
        <v>52000</v>
      </c>
      <c r="W1216" s="47">
        <v>52000</v>
      </c>
      <c r="X1216" s="47">
        <v>2000</v>
      </c>
      <c r="Y1216" s="47">
        <v>50000</v>
      </c>
      <c r="Z1216" s="49"/>
      <c r="AA1216" s="41">
        <v>19000</v>
      </c>
      <c r="AB1216" s="41">
        <v>19000</v>
      </c>
      <c r="AC1216" s="41">
        <v>2000</v>
      </c>
      <c r="AD1216" s="41">
        <v>17000</v>
      </c>
      <c r="AE1216" s="49"/>
      <c r="AF1216" s="43">
        <v>13000</v>
      </c>
      <c r="AG1216" s="43">
        <v>13000</v>
      </c>
      <c r="AH1216" s="43">
        <v>0</v>
      </c>
      <c r="AI1216" s="43">
        <v>13000</v>
      </c>
      <c r="AJ1216" s="49"/>
      <c r="AK1216" s="45">
        <v>20000</v>
      </c>
      <c r="AL1216" s="45">
        <v>20000</v>
      </c>
      <c r="AM1216" s="45">
        <v>0</v>
      </c>
      <c r="AN1216" s="45">
        <v>20000</v>
      </c>
      <c r="AO1216" s="49"/>
      <c r="AP1216" s="28">
        <v>15000</v>
      </c>
      <c r="AQ1216" s="28">
        <v>5000</v>
      </c>
      <c r="AR1216" s="28" t="s">
        <v>4422</v>
      </c>
      <c r="AS1216" s="49"/>
      <c r="AT1216" s="31">
        <v>3.8461538461538463</v>
      </c>
      <c r="AU1216" s="31">
        <v>0</v>
      </c>
      <c r="AV1216" s="60">
        <v>44642</v>
      </c>
    </row>
    <row r="1217" spans="1:48" x14ac:dyDescent="0.35">
      <c r="A1217" s="32" t="s">
        <v>5689</v>
      </c>
      <c r="B1217" s="28">
        <v>1196</v>
      </c>
      <c r="C1217" s="66">
        <v>2813</v>
      </c>
      <c r="D1217" s="28">
        <v>2813</v>
      </c>
      <c r="E1217" s="28" t="s">
        <v>1515</v>
      </c>
      <c r="F1217" s="28" t="s">
        <v>18</v>
      </c>
      <c r="G1217" s="28" t="s">
        <v>1890</v>
      </c>
      <c r="H1217" s="28" t="s">
        <v>1893</v>
      </c>
      <c r="I1217" s="30"/>
      <c r="J1217" s="28" t="s">
        <v>1909</v>
      </c>
      <c r="K1217" s="28" t="s">
        <v>2761</v>
      </c>
      <c r="L1217" s="28"/>
      <c r="M1217" s="28"/>
      <c r="N1217" s="31">
        <v>876307142720</v>
      </c>
      <c r="O1217" s="31" t="s">
        <v>5520</v>
      </c>
      <c r="P1217" s="28">
        <v>9848818101</v>
      </c>
      <c r="Q1217" s="28" t="s">
        <v>2762</v>
      </c>
      <c r="R1217" s="28" t="s">
        <v>97</v>
      </c>
      <c r="S1217" s="49"/>
      <c r="T1217" s="28">
        <v>161</v>
      </c>
      <c r="U1217" s="49"/>
      <c r="V1217" s="47">
        <v>28000</v>
      </c>
      <c r="W1217" s="47">
        <v>11000</v>
      </c>
      <c r="X1217" s="47">
        <v>11000</v>
      </c>
      <c r="Y1217" s="47">
        <v>0</v>
      </c>
      <c r="Z1217" s="49"/>
      <c r="AA1217" s="41">
        <v>0</v>
      </c>
      <c r="AB1217" s="41">
        <v>0</v>
      </c>
      <c r="AC1217" s="41">
        <v>0</v>
      </c>
      <c r="AD1217" s="41">
        <v>0</v>
      </c>
      <c r="AE1217" s="49"/>
      <c r="AF1217" s="43">
        <v>13000</v>
      </c>
      <c r="AG1217" s="43">
        <v>0</v>
      </c>
      <c r="AH1217" s="43">
        <v>0</v>
      </c>
      <c r="AI1217" s="43">
        <v>0</v>
      </c>
      <c r="AJ1217" s="49"/>
      <c r="AK1217" s="45">
        <v>15000</v>
      </c>
      <c r="AL1217" s="45">
        <v>11000</v>
      </c>
      <c r="AM1217" s="45">
        <v>11000</v>
      </c>
      <c r="AN1217" s="45">
        <v>0</v>
      </c>
      <c r="AO1217" s="49"/>
      <c r="AP1217" s="28">
        <v>15000</v>
      </c>
      <c r="AQ1217" s="28" t="s">
        <v>4422</v>
      </c>
      <c r="AR1217" s="28" t="s">
        <v>4422</v>
      </c>
      <c r="AS1217" s="49"/>
      <c r="AT1217" s="31">
        <v>100</v>
      </c>
      <c r="AU1217" s="31">
        <v>100</v>
      </c>
      <c r="AV1217" s="60">
        <v>44666</v>
      </c>
    </row>
    <row r="1218" spans="1:48" x14ac:dyDescent="0.35">
      <c r="A1218" s="32" t="s">
        <v>5690</v>
      </c>
      <c r="B1218" s="28">
        <v>1197</v>
      </c>
      <c r="C1218" s="28">
        <v>3410</v>
      </c>
      <c r="D1218" s="28">
        <v>3410</v>
      </c>
      <c r="E1218" s="35" t="s">
        <v>1516</v>
      </c>
      <c r="F1218" s="35" t="s">
        <v>18</v>
      </c>
      <c r="G1218" s="28" t="s">
        <v>19</v>
      </c>
      <c r="H1218" s="35" t="s">
        <v>1893</v>
      </c>
      <c r="I1218" s="38"/>
      <c r="J1218" s="35" t="s">
        <v>1917</v>
      </c>
      <c r="K1218" s="35" t="s">
        <v>2872</v>
      </c>
      <c r="L1218" s="35"/>
      <c r="M1218" s="35"/>
      <c r="N1218" s="37"/>
      <c r="O1218" s="37" t="s">
        <v>2941</v>
      </c>
      <c r="P1218" s="35">
        <v>9133449689</v>
      </c>
      <c r="Q1218" s="35" t="s">
        <v>2767</v>
      </c>
      <c r="R1218" s="35" t="s">
        <v>105</v>
      </c>
      <c r="S1218" s="49"/>
      <c r="T1218" s="35" t="s">
        <v>2937</v>
      </c>
      <c r="U1218" s="49"/>
      <c r="V1218" s="47">
        <v>54500</v>
      </c>
      <c r="W1218" s="47">
        <v>54500</v>
      </c>
      <c r="X1218" s="47">
        <v>5500</v>
      </c>
      <c r="Y1218" s="47">
        <v>49000</v>
      </c>
      <c r="Z1218" s="49"/>
      <c r="AA1218" s="41">
        <v>5500</v>
      </c>
      <c r="AB1218" s="41">
        <v>5500</v>
      </c>
      <c r="AC1218" s="41">
        <v>5500</v>
      </c>
      <c r="AD1218" s="41">
        <v>0</v>
      </c>
      <c r="AE1218" s="49"/>
      <c r="AF1218" s="43">
        <v>13000</v>
      </c>
      <c r="AG1218" s="43">
        <v>13000</v>
      </c>
      <c r="AH1218" s="43">
        <v>0</v>
      </c>
      <c r="AI1218" s="43">
        <v>13000</v>
      </c>
      <c r="AJ1218" s="49"/>
      <c r="AK1218" s="45">
        <v>36000</v>
      </c>
      <c r="AL1218" s="45">
        <v>36000</v>
      </c>
      <c r="AM1218" s="45">
        <v>0</v>
      </c>
      <c r="AN1218" s="45">
        <v>36000</v>
      </c>
      <c r="AO1218" s="49"/>
      <c r="AP1218" s="35">
        <v>15000</v>
      </c>
      <c r="AQ1218" s="35" t="s">
        <v>4422</v>
      </c>
      <c r="AR1218" s="35">
        <v>21000</v>
      </c>
      <c r="AS1218" s="49"/>
      <c r="AT1218" s="37">
        <v>10.091743119266056</v>
      </c>
      <c r="AU1218" s="37">
        <v>0</v>
      </c>
      <c r="AV1218" s="60">
        <v>44460</v>
      </c>
    </row>
    <row r="1219" spans="1:48" x14ac:dyDescent="0.35">
      <c r="A1219" s="32" t="s">
        <v>5689</v>
      </c>
      <c r="B1219" s="28">
        <v>1198</v>
      </c>
      <c r="C1219" s="66">
        <v>2790</v>
      </c>
      <c r="D1219" s="28">
        <v>2790</v>
      </c>
      <c r="E1219" s="28" t="s">
        <v>1517</v>
      </c>
      <c r="F1219" s="28" t="s">
        <v>18</v>
      </c>
      <c r="G1219" s="28" t="s">
        <v>19</v>
      </c>
      <c r="H1219" s="28" t="s">
        <v>1893</v>
      </c>
      <c r="I1219" s="30"/>
      <c r="J1219" s="28" t="s">
        <v>2229</v>
      </c>
      <c r="K1219" s="28" t="s">
        <v>2761</v>
      </c>
      <c r="L1219" s="28"/>
      <c r="M1219" s="28"/>
      <c r="N1219" s="31">
        <v>242464803644</v>
      </c>
      <c r="O1219" s="31" t="s">
        <v>5521</v>
      </c>
      <c r="P1219" s="28">
        <v>9848713956</v>
      </c>
      <c r="Q1219" s="28" t="s">
        <v>2762</v>
      </c>
      <c r="R1219" s="28" t="s">
        <v>97</v>
      </c>
      <c r="S1219" s="49"/>
      <c r="T1219" s="28">
        <v>133</v>
      </c>
      <c r="U1219" s="49"/>
      <c r="V1219" s="47">
        <v>28000</v>
      </c>
      <c r="W1219" s="47">
        <v>12000</v>
      </c>
      <c r="X1219" s="47">
        <v>12000</v>
      </c>
      <c r="Y1219" s="47">
        <v>0</v>
      </c>
      <c r="Z1219" s="49"/>
      <c r="AA1219" s="41">
        <v>0</v>
      </c>
      <c r="AB1219" s="41">
        <v>0</v>
      </c>
      <c r="AC1219" s="41">
        <v>0</v>
      </c>
      <c r="AD1219" s="41">
        <v>0</v>
      </c>
      <c r="AE1219" s="49"/>
      <c r="AF1219" s="43">
        <v>13000</v>
      </c>
      <c r="AG1219" s="43">
        <v>4000</v>
      </c>
      <c r="AH1219" s="43">
        <v>4000</v>
      </c>
      <c r="AI1219" s="43">
        <v>0</v>
      </c>
      <c r="AJ1219" s="49"/>
      <c r="AK1219" s="45">
        <v>15000</v>
      </c>
      <c r="AL1219" s="45">
        <v>8000</v>
      </c>
      <c r="AM1219" s="45">
        <v>8000</v>
      </c>
      <c r="AN1219" s="45">
        <v>0</v>
      </c>
      <c r="AO1219" s="49"/>
      <c r="AP1219" s="28">
        <v>15000</v>
      </c>
      <c r="AQ1219" s="28" t="s">
        <v>4422</v>
      </c>
      <c r="AR1219" s="28" t="s">
        <v>4422</v>
      </c>
      <c r="AS1219" s="49"/>
      <c r="AT1219" s="31">
        <v>100</v>
      </c>
      <c r="AU1219" s="31">
        <v>100</v>
      </c>
      <c r="AV1219" s="60">
        <v>44604</v>
      </c>
    </row>
    <row r="1220" spans="1:48" x14ac:dyDescent="0.35">
      <c r="A1220" s="32" t="s">
        <v>5690</v>
      </c>
      <c r="B1220" s="28">
        <v>1199</v>
      </c>
      <c r="C1220" s="66">
        <v>2753</v>
      </c>
      <c r="D1220" s="28">
        <v>2753</v>
      </c>
      <c r="E1220" s="28" t="s">
        <v>1518</v>
      </c>
      <c r="F1220" s="28" t="s">
        <v>18</v>
      </c>
      <c r="G1220" s="28" t="s">
        <v>18</v>
      </c>
      <c r="H1220" s="28" t="s">
        <v>1893</v>
      </c>
      <c r="I1220" s="30"/>
      <c r="J1220" s="28" t="s">
        <v>2461</v>
      </c>
      <c r="K1220" s="28" t="s">
        <v>2761</v>
      </c>
      <c r="L1220" s="28"/>
      <c r="M1220" s="28"/>
      <c r="N1220" s="31">
        <v>930308409222</v>
      </c>
      <c r="O1220" s="31" t="s">
        <v>4556</v>
      </c>
      <c r="P1220" s="28">
        <v>9951212797</v>
      </c>
      <c r="Q1220" s="28" t="s">
        <v>2764</v>
      </c>
      <c r="R1220" s="28" t="s">
        <v>58</v>
      </c>
      <c r="S1220" s="49"/>
      <c r="T1220" s="28">
        <v>180</v>
      </c>
      <c r="U1220" s="49"/>
      <c r="V1220" s="47">
        <v>35000</v>
      </c>
      <c r="W1220" s="47">
        <v>16000</v>
      </c>
      <c r="X1220" s="47">
        <v>16000</v>
      </c>
      <c r="Y1220" s="47">
        <v>0</v>
      </c>
      <c r="Z1220" s="49"/>
      <c r="AA1220" s="41">
        <v>0</v>
      </c>
      <c r="AB1220" s="41">
        <v>0</v>
      </c>
      <c r="AC1220" s="41">
        <v>0</v>
      </c>
      <c r="AD1220" s="41">
        <v>0</v>
      </c>
      <c r="AE1220" s="49"/>
      <c r="AF1220" s="43">
        <v>13000</v>
      </c>
      <c r="AG1220" s="43">
        <v>2000</v>
      </c>
      <c r="AH1220" s="43">
        <v>2000</v>
      </c>
      <c r="AI1220" s="43">
        <v>0</v>
      </c>
      <c r="AJ1220" s="49"/>
      <c r="AK1220" s="45">
        <v>22000</v>
      </c>
      <c r="AL1220" s="45">
        <v>14000</v>
      </c>
      <c r="AM1220" s="45">
        <v>14000</v>
      </c>
      <c r="AN1220" s="45">
        <v>0</v>
      </c>
      <c r="AO1220" s="49"/>
      <c r="AP1220" s="28">
        <v>15000</v>
      </c>
      <c r="AQ1220" s="28">
        <v>7000</v>
      </c>
      <c r="AR1220" s="28" t="s">
        <v>4422</v>
      </c>
      <c r="AS1220" s="49"/>
      <c r="AT1220" s="31">
        <v>100</v>
      </c>
      <c r="AU1220" s="31">
        <v>100</v>
      </c>
      <c r="AV1220" s="60">
        <v>44616</v>
      </c>
    </row>
    <row r="1221" spans="1:48" x14ac:dyDescent="0.35">
      <c r="A1221" s="32" t="s">
        <v>5690</v>
      </c>
      <c r="B1221" s="28">
        <v>1200</v>
      </c>
      <c r="C1221" s="66">
        <v>2817</v>
      </c>
      <c r="D1221" s="28">
        <v>2817</v>
      </c>
      <c r="E1221" s="35" t="s">
        <v>851</v>
      </c>
      <c r="F1221" s="35" t="s">
        <v>18</v>
      </c>
      <c r="G1221" s="28" t="s">
        <v>1890</v>
      </c>
      <c r="H1221" s="35" t="s">
        <v>1893</v>
      </c>
      <c r="I1221" s="38"/>
      <c r="J1221" s="35" t="s">
        <v>2609</v>
      </c>
      <c r="K1221" s="35" t="s">
        <v>2760</v>
      </c>
      <c r="L1221" s="35"/>
      <c r="M1221" s="35"/>
      <c r="N1221" s="37"/>
      <c r="O1221" s="37" t="s">
        <v>2941</v>
      </c>
      <c r="P1221" s="35">
        <v>9652261530</v>
      </c>
      <c r="Q1221" s="35" t="s">
        <v>2764</v>
      </c>
      <c r="R1221" s="35" t="s">
        <v>56</v>
      </c>
      <c r="S1221" s="49"/>
      <c r="T1221" s="35">
        <v>2</v>
      </c>
      <c r="U1221" s="49"/>
      <c r="V1221" s="47">
        <v>47000</v>
      </c>
      <c r="W1221" s="47">
        <v>32000</v>
      </c>
      <c r="X1221" s="47">
        <v>0</v>
      </c>
      <c r="Y1221" s="47">
        <v>32000</v>
      </c>
      <c r="Z1221" s="49"/>
      <c r="AA1221" s="41">
        <v>11000</v>
      </c>
      <c r="AB1221" s="41">
        <v>11000</v>
      </c>
      <c r="AC1221" s="41">
        <v>0</v>
      </c>
      <c r="AD1221" s="41">
        <v>11000</v>
      </c>
      <c r="AE1221" s="49"/>
      <c r="AF1221" s="43">
        <v>13000</v>
      </c>
      <c r="AG1221" s="43">
        <v>4000</v>
      </c>
      <c r="AH1221" s="43">
        <v>0</v>
      </c>
      <c r="AI1221" s="43">
        <v>4000</v>
      </c>
      <c r="AJ1221" s="49"/>
      <c r="AK1221" s="45">
        <v>23000</v>
      </c>
      <c r="AL1221" s="45">
        <v>17000</v>
      </c>
      <c r="AM1221" s="45">
        <v>0</v>
      </c>
      <c r="AN1221" s="45">
        <v>17000</v>
      </c>
      <c r="AO1221" s="49"/>
      <c r="AP1221" s="35">
        <v>15000</v>
      </c>
      <c r="AQ1221" s="35">
        <v>8000</v>
      </c>
      <c r="AR1221" s="35" t="s">
        <v>4422</v>
      </c>
      <c r="AS1221" s="49"/>
      <c r="AT1221" s="37">
        <v>0</v>
      </c>
      <c r="AU1221" s="37">
        <v>0</v>
      </c>
      <c r="AV1221" s="60">
        <v>0</v>
      </c>
    </row>
    <row r="1222" spans="1:48" x14ac:dyDescent="0.35">
      <c r="A1222" s="32" t="s">
        <v>5689</v>
      </c>
      <c r="B1222" s="28">
        <v>1201</v>
      </c>
      <c r="C1222" s="66">
        <v>2816</v>
      </c>
      <c r="D1222" s="28">
        <v>2816</v>
      </c>
      <c r="E1222" s="28" t="s">
        <v>1519</v>
      </c>
      <c r="F1222" s="28" t="s">
        <v>18</v>
      </c>
      <c r="G1222" s="28" t="s">
        <v>1890</v>
      </c>
      <c r="H1222" s="28" t="s">
        <v>1893</v>
      </c>
      <c r="I1222" s="30"/>
      <c r="J1222" s="28" t="s">
        <v>2307</v>
      </c>
      <c r="K1222" s="28" t="s">
        <v>2761</v>
      </c>
      <c r="L1222" s="28"/>
      <c r="M1222" s="28"/>
      <c r="N1222" s="31">
        <v>744834998192</v>
      </c>
      <c r="O1222" s="31" t="s">
        <v>5522</v>
      </c>
      <c r="P1222" s="28">
        <v>9949689478</v>
      </c>
      <c r="Q1222" s="28" t="s">
        <v>2764</v>
      </c>
      <c r="R1222" s="28" t="s">
        <v>108</v>
      </c>
      <c r="S1222" s="49"/>
      <c r="T1222" s="28" t="s">
        <v>2937</v>
      </c>
      <c r="U1222" s="49"/>
      <c r="V1222" s="47">
        <v>36000</v>
      </c>
      <c r="W1222" s="47">
        <v>36000</v>
      </c>
      <c r="X1222" s="47">
        <v>0</v>
      </c>
      <c r="Y1222" s="47">
        <v>36000</v>
      </c>
      <c r="Z1222" s="49"/>
      <c r="AA1222" s="41">
        <v>1000</v>
      </c>
      <c r="AB1222" s="41">
        <v>1000</v>
      </c>
      <c r="AC1222" s="41">
        <v>0</v>
      </c>
      <c r="AD1222" s="41">
        <v>1000</v>
      </c>
      <c r="AE1222" s="49"/>
      <c r="AF1222" s="43">
        <v>13000</v>
      </c>
      <c r="AG1222" s="43">
        <v>13000</v>
      </c>
      <c r="AH1222" s="43">
        <v>0</v>
      </c>
      <c r="AI1222" s="43">
        <v>13000</v>
      </c>
      <c r="AJ1222" s="49"/>
      <c r="AK1222" s="45">
        <v>22000</v>
      </c>
      <c r="AL1222" s="45">
        <v>22000</v>
      </c>
      <c r="AM1222" s="45">
        <v>0</v>
      </c>
      <c r="AN1222" s="45">
        <v>22000</v>
      </c>
      <c r="AO1222" s="49"/>
      <c r="AP1222" s="28">
        <v>15000</v>
      </c>
      <c r="AQ1222" s="28">
        <v>7000</v>
      </c>
      <c r="AR1222" s="28" t="s">
        <v>4422</v>
      </c>
      <c r="AS1222" s="49"/>
      <c r="AT1222" s="31">
        <v>0</v>
      </c>
      <c r="AU1222" s="31">
        <v>0</v>
      </c>
      <c r="AV1222" s="60">
        <v>0</v>
      </c>
    </row>
    <row r="1223" spans="1:48" x14ac:dyDescent="0.35">
      <c r="A1223" s="32" t="s">
        <v>5689</v>
      </c>
      <c r="B1223" s="28">
        <v>1202</v>
      </c>
      <c r="C1223" s="66">
        <v>3403</v>
      </c>
      <c r="D1223" s="28">
        <v>3403</v>
      </c>
      <c r="E1223" s="28" t="s">
        <v>1520</v>
      </c>
      <c r="F1223" s="28" t="s">
        <v>18</v>
      </c>
      <c r="G1223" s="28" t="s">
        <v>1890</v>
      </c>
      <c r="H1223" s="28" t="s">
        <v>1893</v>
      </c>
      <c r="I1223" s="30"/>
      <c r="J1223" s="28" t="s">
        <v>2263</v>
      </c>
      <c r="K1223" s="28" t="s">
        <v>2761</v>
      </c>
      <c r="L1223" s="28"/>
      <c r="M1223" s="28"/>
      <c r="N1223" s="31">
        <v>508788263230</v>
      </c>
      <c r="O1223" s="31" t="s">
        <v>5523</v>
      </c>
      <c r="P1223" s="28">
        <v>7013082412</v>
      </c>
      <c r="Q1223" s="28" t="s">
        <v>2764</v>
      </c>
      <c r="R1223" s="28" t="s">
        <v>56</v>
      </c>
      <c r="S1223" s="49"/>
      <c r="T1223" s="28" t="s">
        <v>2937</v>
      </c>
      <c r="U1223" s="49"/>
      <c r="V1223" s="47">
        <v>39000</v>
      </c>
      <c r="W1223" s="47">
        <v>39000</v>
      </c>
      <c r="X1223" s="47">
        <v>13000</v>
      </c>
      <c r="Y1223" s="47">
        <v>26000</v>
      </c>
      <c r="Z1223" s="49"/>
      <c r="AA1223" s="41">
        <v>3000</v>
      </c>
      <c r="AB1223" s="41">
        <v>3000</v>
      </c>
      <c r="AC1223" s="41">
        <v>3000</v>
      </c>
      <c r="AD1223" s="41">
        <v>0</v>
      </c>
      <c r="AE1223" s="49"/>
      <c r="AF1223" s="43">
        <v>13000</v>
      </c>
      <c r="AG1223" s="43">
        <v>13000</v>
      </c>
      <c r="AH1223" s="43">
        <v>0</v>
      </c>
      <c r="AI1223" s="43">
        <v>13000</v>
      </c>
      <c r="AJ1223" s="49"/>
      <c r="AK1223" s="45">
        <v>23000</v>
      </c>
      <c r="AL1223" s="45">
        <v>23000</v>
      </c>
      <c r="AM1223" s="45">
        <v>10000</v>
      </c>
      <c r="AN1223" s="45">
        <v>13000</v>
      </c>
      <c r="AO1223" s="49"/>
      <c r="AP1223" s="28">
        <v>15000</v>
      </c>
      <c r="AQ1223" s="28">
        <v>8000</v>
      </c>
      <c r="AR1223" s="28" t="s">
        <v>4422</v>
      </c>
      <c r="AS1223" s="49"/>
      <c r="AT1223" s="31">
        <v>33.333333333333329</v>
      </c>
      <c r="AU1223" s="31">
        <v>43.478260869565219</v>
      </c>
      <c r="AV1223" s="60">
        <v>44669</v>
      </c>
    </row>
    <row r="1224" spans="1:48" x14ac:dyDescent="0.35">
      <c r="A1224" s="32" t="s">
        <v>5690</v>
      </c>
      <c r="B1224" s="28">
        <v>1203</v>
      </c>
      <c r="C1224" s="28">
        <v>3191</v>
      </c>
      <c r="D1224" s="28">
        <v>3191</v>
      </c>
      <c r="E1224" s="35" t="s">
        <v>1521</v>
      </c>
      <c r="F1224" s="35" t="s">
        <v>18</v>
      </c>
      <c r="G1224" s="28" t="s">
        <v>18</v>
      </c>
      <c r="H1224" s="35" t="s">
        <v>1893</v>
      </c>
      <c r="I1224" s="38"/>
      <c r="J1224" s="35" t="s">
        <v>2448</v>
      </c>
      <c r="K1224" s="35" t="s">
        <v>2760</v>
      </c>
      <c r="L1224" s="35"/>
      <c r="M1224" s="35"/>
      <c r="N1224" s="37"/>
      <c r="O1224" s="37" t="s">
        <v>2941</v>
      </c>
      <c r="P1224" s="35">
        <v>9676836627</v>
      </c>
      <c r="Q1224" s="35" t="s">
        <v>2764</v>
      </c>
      <c r="R1224" s="35" t="s">
        <v>83</v>
      </c>
      <c r="S1224" s="49"/>
      <c r="T1224" s="35" t="s">
        <v>2937</v>
      </c>
      <c r="U1224" s="49"/>
      <c r="V1224" s="47">
        <v>50000</v>
      </c>
      <c r="W1224" s="47">
        <v>50000</v>
      </c>
      <c r="X1224" s="47">
        <v>0</v>
      </c>
      <c r="Y1224" s="47">
        <v>50000</v>
      </c>
      <c r="Z1224" s="49"/>
      <c r="AA1224" s="41">
        <v>15000</v>
      </c>
      <c r="AB1224" s="41">
        <v>15000</v>
      </c>
      <c r="AC1224" s="41">
        <v>0</v>
      </c>
      <c r="AD1224" s="41">
        <v>15000</v>
      </c>
      <c r="AE1224" s="49"/>
      <c r="AF1224" s="43">
        <v>13000</v>
      </c>
      <c r="AG1224" s="43">
        <v>13000</v>
      </c>
      <c r="AH1224" s="43">
        <v>0</v>
      </c>
      <c r="AI1224" s="43">
        <v>13000</v>
      </c>
      <c r="AJ1224" s="49"/>
      <c r="AK1224" s="45">
        <v>22000</v>
      </c>
      <c r="AL1224" s="45">
        <v>22000</v>
      </c>
      <c r="AM1224" s="45">
        <v>0</v>
      </c>
      <c r="AN1224" s="45">
        <v>22000</v>
      </c>
      <c r="AO1224" s="49"/>
      <c r="AP1224" s="35">
        <v>15000</v>
      </c>
      <c r="AQ1224" s="35">
        <v>7000</v>
      </c>
      <c r="AR1224" s="35" t="s">
        <v>4422</v>
      </c>
      <c r="AS1224" s="49"/>
      <c r="AT1224" s="37">
        <v>0</v>
      </c>
      <c r="AU1224" s="37">
        <v>0</v>
      </c>
      <c r="AV1224" s="60">
        <v>0</v>
      </c>
    </row>
    <row r="1225" spans="1:48" x14ac:dyDescent="0.35">
      <c r="A1225" s="32" t="s">
        <v>5690</v>
      </c>
      <c r="B1225" s="28">
        <v>1204</v>
      </c>
      <c r="C1225" s="28">
        <v>3134</v>
      </c>
      <c r="D1225" s="28">
        <v>3134</v>
      </c>
      <c r="E1225" s="35" t="s">
        <v>1522</v>
      </c>
      <c r="F1225" s="35" t="s">
        <v>18</v>
      </c>
      <c r="G1225" s="28" t="s">
        <v>19</v>
      </c>
      <c r="H1225" s="35" t="s">
        <v>1893</v>
      </c>
      <c r="I1225" s="38"/>
      <c r="J1225" s="35" t="s">
        <v>2610</v>
      </c>
      <c r="K1225" s="35" t="s">
        <v>2872</v>
      </c>
      <c r="L1225" s="35"/>
      <c r="M1225" s="35"/>
      <c r="N1225" s="37"/>
      <c r="O1225" s="37" t="s">
        <v>2941</v>
      </c>
      <c r="P1225" s="35">
        <v>9701961311</v>
      </c>
      <c r="Q1225" s="35" t="s">
        <v>2764</v>
      </c>
      <c r="R1225" s="35" t="s">
        <v>61</v>
      </c>
      <c r="S1225" s="49"/>
      <c r="T1225" s="35" t="s">
        <v>2937</v>
      </c>
      <c r="U1225" s="49"/>
      <c r="V1225" s="47">
        <v>41000</v>
      </c>
      <c r="W1225" s="47">
        <v>41000</v>
      </c>
      <c r="X1225" s="47">
        <v>11000</v>
      </c>
      <c r="Y1225" s="47">
        <v>30000</v>
      </c>
      <c r="Z1225" s="49"/>
      <c r="AA1225" s="41">
        <v>6000</v>
      </c>
      <c r="AB1225" s="41">
        <v>6000</v>
      </c>
      <c r="AC1225" s="41">
        <v>0</v>
      </c>
      <c r="AD1225" s="41">
        <v>6000</v>
      </c>
      <c r="AE1225" s="49"/>
      <c r="AF1225" s="43">
        <v>13000</v>
      </c>
      <c r="AG1225" s="43">
        <v>13000</v>
      </c>
      <c r="AH1225" s="43">
        <v>11000</v>
      </c>
      <c r="AI1225" s="43">
        <v>2000</v>
      </c>
      <c r="AJ1225" s="49"/>
      <c r="AK1225" s="45">
        <v>22000</v>
      </c>
      <c r="AL1225" s="45">
        <v>22000</v>
      </c>
      <c r="AM1225" s="45">
        <v>0</v>
      </c>
      <c r="AN1225" s="45">
        <v>22000</v>
      </c>
      <c r="AO1225" s="49"/>
      <c r="AP1225" s="35">
        <v>15000</v>
      </c>
      <c r="AQ1225" s="35">
        <v>7000</v>
      </c>
      <c r="AR1225" s="35" t="s">
        <v>4422</v>
      </c>
      <c r="AS1225" s="49"/>
      <c r="AT1225" s="37">
        <v>26.829268292682929</v>
      </c>
      <c r="AU1225" s="37">
        <v>0</v>
      </c>
      <c r="AV1225" s="60">
        <v>44441</v>
      </c>
    </row>
    <row r="1226" spans="1:48" x14ac:dyDescent="0.35">
      <c r="A1226" s="32" t="s">
        <v>5689</v>
      </c>
      <c r="B1226" s="28">
        <v>1205</v>
      </c>
      <c r="C1226" s="66">
        <v>2791</v>
      </c>
      <c r="D1226" s="28">
        <v>2791</v>
      </c>
      <c r="E1226" s="28" t="s">
        <v>1523</v>
      </c>
      <c r="F1226" s="28" t="s">
        <v>18</v>
      </c>
      <c r="G1226" s="28" t="s">
        <v>19</v>
      </c>
      <c r="H1226" s="28" t="s">
        <v>1893</v>
      </c>
      <c r="I1226" s="30"/>
      <c r="J1226" s="28" t="s">
        <v>2588</v>
      </c>
      <c r="K1226" s="28" t="s">
        <v>2761</v>
      </c>
      <c r="L1226" s="28"/>
      <c r="M1226" s="28"/>
      <c r="N1226" s="31">
        <v>266899497315</v>
      </c>
      <c r="O1226" s="31" t="s">
        <v>5524</v>
      </c>
      <c r="P1226" s="28">
        <v>7997197924</v>
      </c>
      <c r="Q1226" s="28" t="s">
        <v>2762</v>
      </c>
      <c r="R1226" s="28" t="s">
        <v>103</v>
      </c>
      <c r="S1226" s="49"/>
      <c r="T1226" s="28">
        <v>90</v>
      </c>
      <c r="U1226" s="49"/>
      <c r="V1226" s="47">
        <v>34000</v>
      </c>
      <c r="W1226" s="47">
        <v>18000</v>
      </c>
      <c r="X1226" s="47">
        <v>8000</v>
      </c>
      <c r="Y1226" s="47">
        <v>10000</v>
      </c>
      <c r="Z1226" s="49"/>
      <c r="AA1226" s="41">
        <v>6000</v>
      </c>
      <c r="AB1226" s="41">
        <v>6000</v>
      </c>
      <c r="AC1226" s="41">
        <v>6000</v>
      </c>
      <c r="AD1226" s="41">
        <v>0</v>
      </c>
      <c r="AE1226" s="49"/>
      <c r="AF1226" s="43">
        <v>13000</v>
      </c>
      <c r="AG1226" s="43">
        <v>3000</v>
      </c>
      <c r="AH1226" s="43">
        <v>2000</v>
      </c>
      <c r="AI1226" s="43">
        <v>1000</v>
      </c>
      <c r="AJ1226" s="49"/>
      <c r="AK1226" s="45">
        <v>15000</v>
      </c>
      <c r="AL1226" s="45">
        <v>9000</v>
      </c>
      <c r="AM1226" s="45">
        <v>0</v>
      </c>
      <c r="AN1226" s="45">
        <v>9000</v>
      </c>
      <c r="AO1226" s="49"/>
      <c r="AP1226" s="28">
        <v>15000</v>
      </c>
      <c r="AQ1226" s="28" t="s">
        <v>4422</v>
      </c>
      <c r="AR1226" s="28" t="s">
        <v>4422</v>
      </c>
      <c r="AS1226" s="49"/>
      <c r="AT1226" s="31">
        <v>44.444444444444443</v>
      </c>
      <c r="AU1226" s="31">
        <v>0</v>
      </c>
      <c r="AV1226" s="60">
        <v>44548</v>
      </c>
    </row>
    <row r="1227" spans="1:48" x14ac:dyDescent="0.35">
      <c r="A1227" s="32" t="s">
        <v>5689</v>
      </c>
      <c r="B1227" s="28">
        <v>1206</v>
      </c>
      <c r="C1227" s="66">
        <v>3637</v>
      </c>
      <c r="D1227" s="28">
        <v>3637</v>
      </c>
      <c r="E1227" s="28" t="s">
        <v>1524</v>
      </c>
      <c r="F1227" s="28" t="s">
        <v>18</v>
      </c>
      <c r="G1227" s="28" t="s">
        <v>1890</v>
      </c>
      <c r="H1227" s="28" t="s">
        <v>1893</v>
      </c>
      <c r="I1227" s="30"/>
      <c r="J1227" s="28" t="s">
        <v>1910</v>
      </c>
      <c r="K1227" s="28" t="s">
        <v>2761</v>
      </c>
      <c r="L1227" s="28"/>
      <c r="M1227" s="28"/>
      <c r="N1227" s="31">
        <v>567678177399</v>
      </c>
      <c r="O1227" s="31" t="s">
        <v>5525</v>
      </c>
      <c r="P1227" s="28">
        <v>9666680243</v>
      </c>
      <c r="Q1227" s="28" t="s">
        <v>2764</v>
      </c>
      <c r="R1227" s="28" t="s">
        <v>91</v>
      </c>
      <c r="S1227" s="49"/>
      <c r="T1227" s="28" t="s">
        <v>2937</v>
      </c>
      <c r="U1227" s="49"/>
      <c r="V1227" s="47">
        <v>42000</v>
      </c>
      <c r="W1227" s="47">
        <v>42000</v>
      </c>
      <c r="X1227" s="47">
        <v>0</v>
      </c>
      <c r="Y1227" s="47">
        <v>42000</v>
      </c>
      <c r="Z1227" s="49"/>
      <c r="AA1227" s="41">
        <v>6000</v>
      </c>
      <c r="AB1227" s="41">
        <v>6000</v>
      </c>
      <c r="AC1227" s="41">
        <v>0</v>
      </c>
      <c r="AD1227" s="41">
        <v>6000</v>
      </c>
      <c r="AE1227" s="49"/>
      <c r="AF1227" s="43">
        <v>13000</v>
      </c>
      <c r="AG1227" s="43">
        <v>13000</v>
      </c>
      <c r="AH1227" s="43">
        <v>0</v>
      </c>
      <c r="AI1227" s="43">
        <v>13000</v>
      </c>
      <c r="AJ1227" s="49"/>
      <c r="AK1227" s="45">
        <v>23000</v>
      </c>
      <c r="AL1227" s="45">
        <v>23000</v>
      </c>
      <c r="AM1227" s="45">
        <v>0</v>
      </c>
      <c r="AN1227" s="45">
        <v>23000</v>
      </c>
      <c r="AO1227" s="49"/>
      <c r="AP1227" s="28">
        <v>15000</v>
      </c>
      <c r="AQ1227" s="28">
        <v>8000</v>
      </c>
      <c r="AR1227" s="28" t="s">
        <v>4422</v>
      </c>
      <c r="AS1227" s="49"/>
      <c r="AT1227" s="31">
        <v>0</v>
      </c>
      <c r="AU1227" s="31">
        <v>0</v>
      </c>
      <c r="AV1227" s="60">
        <v>0</v>
      </c>
    </row>
    <row r="1228" spans="1:48" x14ac:dyDescent="0.35">
      <c r="A1228" s="32" t="s">
        <v>5690</v>
      </c>
      <c r="B1228" s="28">
        <v>1207</v>
      </c>
      <c r="C1228" s="66">
        <v>3869</v>
      </c>
      <c r="D1228" s="28" t="s">
        <v>1876</v>
      </c>
      <c r="E1228" s="28" t="s">
        <v>1525</v>
      </c>
      <c r="F1228" s="28" t="s">
        <v>18</v>
      </c>
      <c r="G1228" s="28" t="s">
        <v>19</v>
      </c>
      <c r="H1228" s="28" t="s">
        <v>1893</v>
      </c>
      <c r="I1228" s="30"/>
      <c r="J1228" s="28" t="s">
        <v>2611</v>
      </c>
      <c r="K1228" s="28" t="s">
        <v>2761</v>
      </c>
      <c r="L1228" s="28"/>
      <c r="M1228" s="28"/>
      <c r="N1228" s="31">
        <v>969224274976</v>
      </c>
      <c r="O1228" s="31" t="s">
        <v>4557</v>
      </c>
      <c r="P1228" s="28">
        <v>6301110514</v>
      </c>
      <c r="Q1228" s="28" t="s">
        <v>2767</v>
      </c>
      <c r="R1228" s="28" t="s">
        <v>2772</v>
      </c>
      <c r="S1228" s="49"/>
      <c r="T1228" s="28">
        <v>388</v>
      </c>
      <c r="U1228" s="49"/>
      <c r="V1228" s="47">
        <v>49500</v>
      </c>
      <c r="W1228" s="47">
        <v>32500</v>
      </c>
      <c r="X1228" s="47">
        <v>32500</v>
      </c>
      <c r="Y1228" s="47">
        <v>0</v>
      </c>
      <c r="Z1228" s="49"/>
      <c r="AA1228" s="41">
        <v>500</v>
      </c>
      <c r="AB1228" s="41">
        <v>500</v>
      </c>
      <c r="AC1228" s="41">
        <v>500</v>
      </c>
      <c r="AD1228" s="41">
        <v>0</v>
      </c>
      <c r="AE1228" s="49"/>
      <c r="AF1228" s="43">
        <v>13000</v>
      </c>
      <c r="AG1228" s="43">
        <v>5000</v>
      </c>
      <c r="AH1228" s="43">
        <v>5000</v>
      </c>
      <c r="AI1228" s="43">
        <v>0</v>
      </c>
      <c r="AJ1228" s="49"/>
      <c r="AK1228" s="45">
        <v>36000</v>
      </c>
      <c r="AL1228" s="45">
        <v>27000</v>
      </c>
      <c r="AM1228" s="45">
        <v>27000</v>
      </c>
      <c r="AN1228" s="45">
        <v>0</v>
      </c>
      <c r="AO1228" s="49"/>
      <c r="AP1228" s="28">
        <v>15000</v>
      </c>
      <c r="AQ1228" s="28" t="s">
        <v>4422</v>
      </c>
      <c r="AR1228" s="28">
        <v>21000</v>
      </c>
      <c r="AS1228" s="49"/>
      <c r="AT1228" s="31">
        <v>100</v>
      </c>
      <c r="AU1228" s="31">
        <v>100</v>
      </c>
      <c r="AV1228" s="60">
        <v>44673</v>
      </c>
    </row>
    <row r="1229" spans="1:48" x14ac:dyDescent="0.35">
      <c r="A1229" s="32" t="s">
        <v>5690</v>
      </c>
      <c r="B1229" s="28">
        <v>1208</v>
      </c>
      <c r="C1229" s="28">
        <v>2818</v>
      </c>
      <c r="D1229" s="28">
        <v>2818</v>
      </c>
      <c r="E1229" s="35" t="s">
        <v>1526</v>
      </c>
      <c r="F1229" s="35" t="s">
        <v>18</v>
      </c>
      <c r="G1229" s="28" t="s">
        <v>1890</v>
      </c>
      <c r="H1229" s="35" t="s">
        <v>1893</v>
      </c>
      <c r="I1229" s="38"/>
      <c r="J1229" s="35" t="s">
        <v>2612</v>
      </c>
      <c r="K1229" s="35" t="s">
        <v>2872</v>
      </c>
      <c r="L1229" s="35"/>
      <c r="M1229" s="35"/>
      <c r="N1229" s="37"/>
      <c r="O1229" s="37" t="s">
        <v>2941</v>
      </c>
      <c r="P1229" s="35">
        <v>8500832485</v>
      </c>
      <c r="Q1229" s="35" t="s">
        <v>2762</v>
      </c>
      <c r="R1229" s="35" t="s">
        <v>96</v>
      </c>
      <c r="S1229" s="49"/>
      <c r="T1229" s="35" t="s">
        <v>2937</v>
      </c>
      <c r="U1229" s="49"/>
      <c r="V1229" s="47">
        <v>28000</v>
      </c>
      <c r="W1229" s="47">
        <v>28000</v>
      </c>
      <c r="X1229" s="47">
        <v>0</v>
      </c>
      <c r="Y1229" s="47">
        <v>28000</v>
      </c>
      <c r="Z1229" s="49"/>
      <c r="AA1229" s="41">
        <v>0</v>
      </c>
      <c r="AB1229" s="41">
        <v>0</v>
      </c>
      <c r="AC1229" s="41">
        <v>0</v>
      </c>
      <c r="AD1229" s="41">
        <v>0</v>
      </c>
      <c r="AE1229" s="49"/>
      <c r="AF1229" s="43">
        <v>13000</v>
      </c>
      <c r="AG1229" s="43">
        <v>13000</v>
      </c>
      <c r="AH1229" s="43">
        <v>0</v>
      </c>
      <c r="AI1229" s="43">
        <v>13000</v>
      </c>
      <c r="AJ1229" s="49"/>
      <c r="AK1229" s="45">
        <v>15000</v>
      </c>
      <c r="AL1229" s="45">
        <v>15000</v>
      </c>
      <c r="AM1229" s="45">
        <v>0</v>
      </c>
      <c r="AN1229" s="45">
        <v>15000</v>
      </c>
      <c r="AO1229" s="49"/>
      <c r="AP1229" s="35">
        <v>15000</v>
      </c>
      <c r="AQ1229" s="35" t="s">
        <v>4422</v>
      </c>
      <c r="AR1229" s="35" t="s">
        <v>4422</v>
      </c>
      <c r="AS1229" s="49"/>
      <c r="AT1229" s="37">
        <v>0</v>
      </c>
      <c r="AU1229" s="37">
        <v>0</v>
      </c>
      <c r="AV1229" s="60">
        <v>0</v>
      </c>
    </row>
    <row r="1230" spans="1:48" x14ac:dyDescent="0.35">
      <c r="A1230" s="32" t="s">
        <v>5689</v>
      </c>
      <c r="B1230" s="28">
        <v>1209</v>
      </c>
      <c r="C1230" s="66">
        <v>3096</v>
      </c>
      <c r="D1230" s="28">
        <v>3096</v>
      </c>
      <c r="E1230" s="28" t="s">
        <v>1527</v>
      </c>
      <c r="F1230" s="28" t="s">
        <v>18</v>
      </c>
      <c r="G1230" s="28" t="s">
        <v>19</v>
      </c>
      <c r="H1230" s="28" t="s">
        <v>1893</v>
      </c>
      <c r="I1230" s="30"/>
      <c r="J1230" s="28" t="s">
        <v>2613</v>
      </c>
      <c r="K1230" s="28" t="s">
        <v>2761</v>
      </c>
      <c r="L1230" s="28"/>
      <c r="M1230" s="28"/>
      <c r="N1230" s="31">
        <v>535081489315</v>
      </c>
      <c r="O1230" s="31" t="s">
        <v>5526</v>
      </c>
      <c r="P1230" s="28">
        <v>9172474591</v>
      </c>
      <c r="Q1230" s="28" t="s">
        <v>2767</v>
      </c>
      <c r="R1230" s="28" t="s">
        <v>164</v>
      </c>
      <c r="S1230" s="49"/>
      <c r="T1230" s="28">
        <v>16</v>
      </c>
      <c r="U1230" s="49"/>
      <c r="V1230" s="47">
        <v>49500</v>
      </c>
      <c r="W1230" s="47">
        <v>28500</v>
      </c>
      <c r="X1230" s="47">
        <v>8000</v>
      </c>
      <c r="Y1230" s="47">
        <v>20500</v>
      </c>
      <c r="Z1230" s="49"/>
      <c r="AA1230" s="41">
        <v>500</v>
      </c>
      <c r="AB1230" s="41">
        <v>500</v>
      </c>
      <c r="AC1230" s="41">
        <v>0</v>
      </c>
      <c r="AD1230" s="41">
        <v>500</v>
      </c>
      <c r="AE1230" s="49"/>
      <c r="AF1230" s="43">
        <v>13000</v>
      </c>
      <c r="AG1230" s="43">
        <v>0</v>
      </c>
      <c r="AH1230" s="43">
        <v>0</v>
      </c>
      <c r="AI1230" s="43">
        <v>0</v>
      </c>
      <c r="AJ1230" s="49"/>
      <c r="AK1230" s="45">
        <v>36000</v>
      </c>
      <c r="AL1230" s="45">
        <v>28000</v>
      </c>
      <c r="AM1230" s="45">
        <v>8000</v>
      </c>
      <c r="AN1230" s="45">
        <v>20000</v>
      </c>
      <c r="AO1230" s="49"/>
      <c r="AP1230" s="28">
        <v>15000</v>
      </c>
      <c r="AQ1230" s="28" t="s">
        <v>4422</v>
      </c>
      <c r="AR1230" s="28">
        <v>21000</v>
      </c>
      <c r="AS1230" s="49"/>
      <c r="AT1230" s="31">
        <v>28.07017543859649</v>
      </c>
      <c r="AU1230" s="31">
        <v>28.571428571428569</v>
      </c>
      <c r="AV1230" s="60">
        <v>44673</v>
      </c>
    </row>
    <row r="1231" spans="1:48" x14ac:dyDescent="0.35">
      <c r="A1231" s="32" t="s">
        <v>5689</v>
      </c>
      <c r="B1231" s="28">
        <v>1210</v>
      </c>
      <c r="C1231" s="66">
        <v>2889</v>
      </c>
      <c r="D1231" s="28">
        <v>2889</v>
      </c>
      <c r="E1231" s="28" t="s">
        <v>1528</v>
      </c>
      <c r="F1231" s="28" t="s">
        <v>18</v>
      </c>
      <c r="G1231" s="28" t="s">
        <v>1890</v>
      </c>
      <c r="H1231" s="28" t="s">
        <v>1893</v>
      </c>
      <c r="I1231" s="30"/>
      <c r="J1231" s="28" t="s">
        <v>2614</v>
      </c>
      <c r="K1231" s="28" t="s">
        <v>2761</v>
      </c>
      <c r="L1231" s="28"/>
      <c r="M1231" s="28"/>
      <c r="N1231" s="31">
        <v>461142709001</v>
      </c>
      <c r="O1231" s="31" t="s">
        <v>5527</v>
      </c>
      <c r="P1231" s="28">
        <v>9959902265</v>
      </c>
      <c r="Q1231" s="28" t="s">
        <v>2764</v>
      </c>
      <c r="R1231" s="28" t="s">
        <v>62</v>
      </c>
      <c r="S1231" s="49"/>
      <c r="T1231" s="28">
        <v>299</v>
      </c>
      <c r="U1231" s="49"/>
      <c r="V1231" s="47">
        <v>36000</v>
      </c>
      <c r="W1231" s="47">
        <v>27000</v>
      </c>
      <c r="X1231" s="47">
        <v>27000</v>
      </c>
      <c r="Y1231" s="47">
        <v>0</v>
      </c>
      <c r="Z1231" s="49"/>
      <c r="AA1231" s="41">
        <v>0</v>
      </c>
      <c r="AB1231" s="41">
        <v>0</v>
      </c>
      <c r="AC1231" s="41">
        <v>5000</v>
      </c>
      <c r="AD1231" s="41">
        <v>-5000</v>
      </c>
      <c r="AE1231" s="49"/>
      <c r="AF1231" s="43">
        <v>13000</v>
      </c>
      <c r="AG1231" s="43">
        <v>5000</v>
      </c>
      <c r="AH1231" s="43">
        <v>0</v>
      </c>
      <c r="AI1231" s="43">
        <v>5000</v>
      </c>
      <c r="AJ1231" s="49"/>
      <c r="AK1231" s="45">
        <v>23000</v>
      </c>
      <c r="AL1231" s="45">
        <v>22000</v>
      </c>
      <c r="AM1231" s="45">
        <v>22000</v>
      </c>
      <c r="AN1231" s="45">
        <v>0</v>
      </c>
      <c r="AO1231" s="49"/>
      <c r="AP1231" s="28">
        <v>15000</v>
      </c>
      <c r="AQ1231" s="28">
        <v>8000</v>
      </c>
      <c r="AR1231" s="28" t="s">
        <v>4422</v>
      </c>
      <c r="AS1231" s="49"/>
      <c r="AT1231" s="31">
        <v>100</v>
      </c>
      <c r="AU1231" s="31">
        <v>100</v>
      </c>
      <c r="AV1231" s="60">
        <v>44662</v>
      </c>
    </row>
    <row r="1232" spans="1:48" x14ac:dyDescent="0.35">
      <c r="A1232" s="32" t="s">
        <v>5689</v>
      </c>
      <c r="B1232" s="28">
        <v>1211</v>
      </c>
      <c r="C1232" s="66">
        <v>2793</v>
      </c>
      <c r="D1232" s="28">
        <v>2793</v>
      </c>
      <c r="E1232" s="28" t="s">
        <v>1529</v>
      </c>
      <c r="F1232" s="28" t="s">
        <v>18</v>
      </c>
      <c r="G1232" s="28" t="s">
        <v>19</v>
      </c>
      <c r="H1232" s="28" t="s">
        <v>1893</v>
      </c>
      <c r="I1232" s="30"/>
      <c r="J1232" s="28" t="s">
        <v>2580</v>
      </c>
      <c r="K1232" s="28" t="s">
        <v>2761</v>
      </c>
      <c r="L1232" s="28"/>
      <c r="M1232" s="28"/>
      <c r="N1232" s="31">
        <v>504468343592</v>
      </c>
      <c r="O1232" s="31" t="s">
        <v>5528</v>
      </c>
      <c r="P1232" s="28">
        <v>9705818803</v>
      </c>
      <c r="Q1232" s="28" t="s">
        <v>2764</v>
      </c>
      <c r="R1232" s="28" t="s">
        <v>82</v>
      </c>
      <c r="S1232" s="49"/>
      <c r="T1232" s="28" t="s">
        <v>2937</v>
      </c>
      <c r="U1232" s="49"/>
      <c r="V1232" s="47">
        <v>40000</v>
      </c>
      <c r="W1232" s="47">
        <v>40000</v>
      </c>
      <c r="X1232" s="47">
        <v>10000</v>
      </c>
      <c r="Y1232" s="47">
        <v>30000</v>
      </c>
      <c r="Z1232" s="49"/>
      <c r="AA1232" s="41">
        <v>5000</v>
      </c>
      <c r="AB1232" s="41">
        <v>5000</v>
      </c>
      <c r="AC1232" s="41">
        <v>5000</v>
      </c>
      <c r="AD1232" s="41">
        <v>0</v>
      </c>
      <c r="AE1232" s="49"/>
      <c r="AF1232" s="43">
        <v>13000</v>
      </c>
      <c r="AG1232" s="43">
        <v>13000</v>
      </c>
      <c r="AH1232" s="43">
        <v>0</v>
      </c>
      <c r="AI1232" s="43">
        <v>13000</v>
      </c>
      <c r="AJ1232" s="49"/>
      <c r="AK1232" s="45">
        <v>22000</v>
      </c>
      <c r="AL1232" s="45">
        <v>22000</v>
      </c>
      <c r="AM1232" s="45">
        <v>5000</v>
      </c>
      <c r="AN1232" s="45">
        <v>17000</v>
      </c>
      <c r="AO1232" s="49"/>
      <c r="AP1232" s="28">
        <v>15000</v>
      </c>
      <c r="AQ1232" s="28">
        <v>7000</v>
      </c>
      <c r="AR1232" s="28" t="s">
        <v>4422</v>
      </c>
      <c r="AS1232" s="49"/>
      <c r="AT1232" s="31">
        <v>25</v>
      </c>
      <c r="AU1232" s="31">
        <v>22.727272727272727</v>
      </c>
      <c r="AV1232" s="60">
        <v>44670</v>
      </c>
    </row>
    <row r="1233" spans="1:48" x14ac:dyDescent="0.35">
      <c r="A1233" s="32" t="s">
        <v>5690</v>
      </c>
      <c r="B1233" s="28">
        <v>1212</v>
      </c>
      <c r="C1233" s="66">
        <v>2756</v>
      </c>
      <c r="D1233" s="28">
        <v>2756</v>
      </c>
      <c r="E1233" s="28" t="s">
        <v>1530</v>
      </c>
      <c r="F1233" s="28" t="s">
        <v>18</v>
      </c>
      <c r="G1233" s="28" t="s">
        <v>18</v>
      </c>
      <c r="H1233" s="28" t="s">
        <v>1893</v>
      </c>
      <c r="I1233" s="30"/>
      <c r="J1233" s="28" t="s">
        <v>2456</v>
      </c>
      <c r="K1233" s="28" t="s">
        <v>2761</v>
      </c>
      <c r="L1233" s="28"/>
      <c r="M1233" s="28"/>
      <c r="N1233" s="31">
        <v>760261703550</v>
      </c>
      <c r="O1233" s="31" t="s">
        <v>4558</v>
      </c>
      <c r="P1233" s="28">
        <v>9989199094</v>
      </c>
      <c r="Q1233" s="28" t="s">
        <v>2764</v>
      </c>
      <c r="R1233" s="28" t="s">
        <v>94</v>
      </c>
      <c r="S1233" s="49"/>
      <c r="T1233" s="28" t="s">
        <v>2937</v>
      </c>
      <c r="U1233" s="49"/>
      <c r="V1233" s="47">
        <v>35500</v>
      </c>
      <c r="W1233" s="47">
        <v>35500</v>
      </c>
      <c r="X1233" s="47">
        <v>5000</v>
      </c>
      <c r="Y1233" s="47">
        <v>30500</v>
      </c>
      <c r="Z1233" s="49"/>
      <c r="AA1233" s="41">
        <v>500</v>
      </c>
      <c r="AB1233" s="41">
        <v>500</v>
      </c>
      <c r="AC1233" s="41">
        <v>0</v>
      </c>
      <c r="AD1233" s="41">
        <v>500</v>
      </c>
      <c r="AE1233" s="49"/>
      <c r="AF1233" s="43">
        <v>13000</v>
      </c>
      <c r="AG1233" s="43">
        <v>13000</v>
      </c>
      <c r="AH1233" s="43">
        <v>0</v>
      </c>
      <c r="AI1233" s="43">
        <v>13000</v>
      </c>
      <c r="AJ1233" s="49"/>
      <c r="AK1233" s="45">
        <v>22000</v>
      </c>
      <c r="AL1233" s="45">
        <v>22000</v>
      </c>
      <c r="AM1233" s="45">
        <v>5000</v>
      </c>
      <c r="AN1233" s="45">
        <v>17000</v>
      </c>
      <c r="AO1233" s="49"/>
      <c r="AP1233" s="28">
        <v>15000</v>
      </c>
      <c r="AQ1233" s="28">
        <v>7000</v>
      </c>
      <c r="AR1233" s="28" t="s">
        <v>4422</v>
      </c>
      <c r="AS1233" s="49"/>
      <c r="AT1233" s="31">
        <v>14.084507042253522</v>
      </c>
      <c r="AU1233" s="31">
        <v>22.727272727272727</v>
      </c>
      <c r="AV1233" s="60">
        <v>44614</v>
      </c>
    </row>
    <row r="1234" spans="1:48" x14ac:dyDescent="0.35">
      <c r="A1234" s="32" t="s">
        <v>5690</v>
      </c>
      <c r="B1234" s="28">
        <v>1213</v>
      </c>
      <c r="C1234" s="28">
        <v>2944</v>
      </c>
      <c r="D1234" s="28">
        <v>2944</v>
      </c>
      <c r="E1234" s="35" t="s">
        <v>1330</v>
      </c>
      <c r="F1234" s="35" t="s">
        <v>18</v>
      </c>
      <c r="G1234" s="28" t="s">
        <v>1890</v>
      </c>
      <c r="H1234" s="35" t="s">
        <v>1893</v>
      </c>
      <c r="I1234" s="38"/>
      <c r="J1234" s="35" t="s">
        <v>2396</v>
      </c>
      <c r="K1234" s="35" t="s">
        <v>2872</v>
      </c>
      <c r="L1234" s="35"/>
      <c r="M1234" s="35"/>
      <c r="N1234" s="37"/>
      <c r="O1234" s="37" t="s">
        <v>2941</v>
      </c>
      <c r="P1234" s="35">
        <v>9603185056</v>
      </c>
      <c r="Q1234" s="35" t="s">
        <v>2764</v>
      </c>
      <c r="R1234" s="35" t="s">
        <v>61</v>
      </c>
      <c r="S1234" s="49"/>
      <c r="T1234" s="35">
        <v>411</v>
      </c>
      <c r="U1234" s="49"/>
      <c r="V1234" s="47">
        <v>50000</v>
      </c>
      <c r="W1234" s="47">
        <v>20000</v>
      </c>
      <c r="X1234" s="47">
        <v>0</v>
      </c>
      <c r="Y1234" s="47">
        <v>20000</v>
      </c>
      <c r="Z1234" s="49"/>
      <c r="AA1234" s="41">
        <v>15000</v>
      </c>
      <c r="AB1234" s="41">
        <v>10000</v>
      </c>
      <c r="AC1234" s="41">
        <v>0</v>
      </c>
      <c r="AD1234" s="41">
        <v>10000</v>
      </c>
      <c r="AE1234" s="49"/>
      <c r="AF1234" s="43">
        <v>13000</v>
      </c>
      <c r="AG1234" s="43">
        <v>5000</v>
      </c>
      <c r="AH1234" s="43">
        <v>0</v>
      </c>
      <c r="AI1234" s="43">
        <v>5000</v>
      </c>
      <c r="AJ1234" s="49"/>
      <c r="AK1234" s="45">
        <v>22000</v>
      </c>
      <c r="AL1234" s="45">
        <v>5000</v>
      </c>
      <c r="AM1234" s="45">
        <v>0</v>
      </c>
      <c r="AN1234" s="45">
        <v>5000</v>
      </c>
      <c r="AO1234" s="49"/>
      <c r="AP1234" s="35">
        <v>15000</v>
      </c>
      <c r="AQ1234" s="35">
        <v>7000</v>
      </c>
      <c r="AR1234" s="35" t="s">
        <v>4422</v>
      </c>
      <c r="AS1234" s="49"/>
      <c r="AT1234" s="37">
        <v>0</v>
      </c>
      <c r="AU1234" s="37">
        <v>0</v>
      </c>
      <c r="AV1234" s="60">
        <v>0</v>
      </c>
    </row>
    <row r="1235" spans="1:48" x14ac:dyDescent="0.35">
      <c r="A1235" s="32" t="s">
        <v>5690</v>
      </c>
      <c r="B1235" s="28">
        <v>1214</v>
      </c>
      <c r="C1235" s="66">
        <v>2820</v>
      </c>
      <c r="D1235" s="28">
        <v>2820</v>
      </c>
      <c r="E1235" s="35" t="s">
        <v>1531</v>
      </c>
      <c r="F1235" s="35" t="s">
        <v>18</v>
      </c>
      <c r="G1235" s="28" t="s">
        <v>1890</v>
      </c>
      <c r="H1235" s="35" t="s">
        <v>1893</v>
      </c>
      <c r="I1235" s="38"/>
      <c r="J1235" s="35" t="s">
        <v>1942</v>
      </c>
      <c r="K1235" s="35" t="s">
        <v>2760</v>
      </c>
      <c r="L1235" s="35"/>
      <c r="M1235" s="35"/>
      <c r="N1235" s="37"/>
      <c r="O1235" s="37" t="s">
        <v>2941</v>
      </c>
      <c r="P1235" s="35">
        <v>9542909712</v>
      </c>
      <c r="Q1235" s="35" t="s">
        <v>2764</v>
      </c>
      <c r="R1235" s="35" t="s">
        <v>61</v>
      </c>
      <c r="S1235" s="49"/>
      <c r="T1235" s="35" t="s">
        <v>2937</v>
      </c>
      <c r="U1235" s="49"/>
      <c r="V1235" s="47">
        <v>44500</v>
      </c>
      <c r="W1235" s="47">
        <v>44500</v>
      </c>
      <c r="X1235" s="47">
        <v>0</v>
      </c>
      <c r="Y1235" s="47">
        <v>44500</v>
      </c>
      <c r="Z1235" s="49"/>
      <c r="AA1235" s="41">
        <v>9500</v>
      </c>
      <c r="AB1235" s="41">
        <v>9500</v>
      </c>
      <c r="AC1235" s="41">
        <v>0</v>
      </c>
      <c r="AD1235" s="41">
        <v>9500</v>
      </c>
      <c r="AE1235" s="49"/>
      <c r="AF1235" s="43">
        <v>13000</v>
      </c>
      <c r="AG1235" s="43">
        <v>13000</v>
      </c>
      <c r="AH1235" s="43">
        <v>0</v>
      </c>
      <c r="AI1235" s="43">
        <v>13000</v>
      </c>
      <c r="AJ1235" s="49"/>
      <c r="AK1235" s="45">
        <v>22000</v>
      </c>
      <c r="AL1235" s="45">
        <v>22000</v>
      </c>
      <c r="AM1235" s="45">
        <v>0</v>
      </c>
      <c r="AN1235" s="45">
        <v>22000</v>
      </c>
      <c r="AO1235" s="49"/>
      <c r="AP1235" s="35">
        <v>15000</v>
      </c>
      <c r="AQ1235" s="35">
        <v>7000</v>
      </c>
      <c r="AR1235" s="35" t="s">
        <v>4422</v>
      </c>
      <c r="AS1235" s="49"/>
      <c r="AT1235" s="37">
        <v>0</v>
      </c>
      <c r="AU1235" s="37">
        <v>0</v>
      </c>
      <c r="AV1235" s="60">
        <v>0</v>
      </c>
    </row>
    <row r="1236" spans="1:48" x14ac:dyDescent="0.35">
      <c r="A1236" s="32" t="s">
        <v>5690</v>
      </c>
      <c r="B1236" s="28">
        <v>1215</v>
      </c>
      <c r="C1236" s="28">
        <v>2759</v>
      </c>
      <c r="D1236" s="28">
        <v>2759</v>
      </c>
      <c r="E1236" s="35" t="s">
        <v>1532</v>
      </c>
      <c r="F1236" s="35" t="s">
        <v>18</v>
      </c>
      <c r="G1236" s="28" t="s">
        <v>18</v>
      </c>
      <c r="H1236" s="35" t="s">
        <v>1893</v>
      </c>
      <c r="I1236" s="38"/>
      <c r="J1236" s="35" t="s">
        <v>1909</v>
      </c>
      <c r="K1236" s="35" t="s">
        <v>2872</v>
      </c>
      <c r="L1236" s="35"/>
      <c r="M1236" s="35"/>
      <c r="N1236" s="37"/>
      <c r="O1236" s="37" t="s">
        <v>2941</v>
      </c>
      <c r="P1236" s="35">
        <v>9849657712</v>
      </c>
      <c r="Q1236" s="35" t="s">
        <v>2764</v>
      </c>
      <c r="R1236" s="35" t="s">
        <v>61</v>
      </c>
      <c r="S1236" s="49"/>
      <c r="T1236" s="35" t="s">
        <v>2937</v>
      </c>
      <c r="U1236" s="49"/>
      <c r="V1236" s="47">
        <v>43000</v>
      </c>
      <c r="W1236" s="47">
        <v>43000</v>
      </c>
      <c r="X1236" s="47">
        <v>0</v>
      </c>
      <c r="Y1236" s="47">
        <v>43000</v>
      </c>
      <c r="Z1236" s="49"/>
      <c r="AA1236" s="41">
        <v>8000</v>
      </c>
      <c r="AB1236" s="41">
        <v>8000</v>
      </c>
      <c r="AC1236" s="41">
        <v>0</v>
      </c>
      <c r="AD1236" s="41">
        <v>8000</v>
      </c>
      <c r="AE1236" s="49"/>
      <c r="AF1236" s="43">
        <v>13000</v>
      </c>
      <c r="AG1236" s="43">
        <v>13000</v>
      </c>
      <c r="AH1236" s="43">
        <v>0</v>
      </c>
      <c r="AI1236" s="43">
        <v>13000</v>
      </c>
      <c r="AJ1236" s="49"/>
      <c r="AK1236" s="45">
        <v>22000</v>
      </c>
      <c r="AL1236" s="45">
        <v>22000</v>
      </c>
      <c r="AM1236" s="45">
        <v>0</v>
      </c>
      <c r="AN1236" s="45">
        <v>22000</v>
      </c>
      <c r="AO1236" s="49"/>
      <c r="AP1236" s="35">
        <v>15000</v>
      </c>
      <c r="AQ1236" s="35">
        <v>7000</v>
      </c>
      <c r="AR1236" s="35" t="s">
        <v>4422</v>
      </c>
      <c r="AS1236" s="49"/>
      <c r="AT1236" s="37">
        <v>0</v>
      </c>
      <c r="AU1236" s="37">
        <v>0</v>
      </c>
      <c r="AV1236" s="60">
        <v>0</v>
      </c>
    </row>
    <row r="1237" spans="1:48" x14ac:dyDescent="0.35">
      <c r="A1237" s="32" t="s">
        <v>5690</v>
      </c>
      <c r="B1237" s="28">
        <v>1216</v>
      </c>
      <c r="C1237" s="66">
        <v>2761</v>
      </c>
      <c r="D1237" s="28">
        <v>2761</v>
      </c>
      <c r="E1237" s="28" t="s">
        <v>1533</v>
      </c>
      <c r="F1237" s="28" t="s">
        <v>19</v>
      </c>
      <c r="G1237" s="28" t="s">
        <v>19</v>
      </c>
      <c r="H1237" s="28" t="s">
        <v>1892</v>
      </c>
      <c r="I1237" s="30"/>
      <c r="J1237" s="28" t="s">
        <v>2365</v>
      </c>
      <c r="K1237" s="28" t="s">
        <v>2761</v>
      </c>
      <c r="L1237" s="28"/>
      <c r="M1237" s="28"/>
      <c r="N1237" s="31">
        <v>846519171749</v>
      </c>
      <c r="O1237" s="31" t="s">
        <v>4559</v>
      </c>
      <c r="P1237" s="28">
        <v>9640719653</v>
      </c>
      <c r="Q1237" s="28" t="s">
        <v>2762</v>
      </c>
      <c r="R1237" s="28" t="s">
        <v>52</v>
      </c>
      <c r="S1237" s="49"/>
      <c r="T1237" s="28">
        <v>229</v>
      </c>
      <c r="U1237" s="49"/>
      <c r="V1237" s="47">
        <v>28000</v>
      </c>
      <c r="W1237" s="47">
        <v>11000</v>
      </c>
      <c r="X1237" s="47">
        <v>11000</v>
      </c>
      <c r="Y1237" s="47">
        <v>0</v>
      </c>
      <c r="Z1237" s="49"/>
      <c r="AA1237" s="41">
        <v>0</v>
      </c>
      <c r="AB1237" s="41">
        <v>0</v>
      </c>
      <c r="AC1237" s="41">
        <v>1000</v>
      </c>
      <c r="AD1237" s="41">
        <v>-1000</v>
      </c>
      <c r="AE1237" s="49"/>
      <c r="AF1237" s="43">
        <v>13000</v>
      </c>
      <c r="AG1237" s="43">
        <v>2000</v>
      </c>
      <c r="AH1237" s="43">
        <v>1000</v>
      </c>
      <c r="AI1237" s="43">
        <v>1000</v>
      </c>
      <c r="AJ1237" s="49"/>
      <c r="AK1237" s="45">
        <v>15000</v>
      </c>
      <c r="AL1237" s="45">
        <v>9000</v>
      </c>
      <c r="AM1237" s="45">
        <v>9000</v>
      </c>
      <c r="AN1237" s="45">
        <v>0</v>
      </c>
      <c r="AO1237" s="49"/>
      <c r="AP1237" s="28">
        <v>15000</v>
      </c>
      <c r="AQ1237" s="28" t="s">
        <v>4422</v>
      </c>
      <c r="AR1237" s="28" t="s">
        <v>4422</v>
      </c>
      <c r="AS1237" s="49"/>
      <c r="AT1237" s="31">
        <v>100</v>
      </c>
      <c r="AU1237" s="31">
        <v>100</v>
      </c>
      <c r="AV1237" s="60">
        <v>44644</v>
      </c>
    </row>
    <row r="1238" spans="1:48" x14ac:dyDescent="0.35">
      <c r="A1238" s="32" t="s">
        <v>5689</v>
      </c>
      <c r="B1238" s="28">
        <v>1217</v>
      </c>
      <c r="C1238" s="66">
        <v>2714</v>
      </c>
      <c r="D1238" s="28">
        <v>2714</v>
      </c>
      <c r="E1238" s="28" t="s">
        <v>1534</v>
      </c>
      <c r="F1238" s="28" t="s">
        <v>19</v>
      </c>
      <c r="G1238" s="28" t="s">
        <v>1890</v>
      </c>
      <c r="H1238" s="28" t="s">
        <v>1892</v>
      </c>
      <c r="I1238" s="30"/>
      <c r="J1238" s="28" t="s">
        <v>2474</v>
      </c>
      <c r="K1238" s="28" t="s">
        <v>2761</v>
      </c>
      <c r="L1238" s="28"/>
      <c r="M1238" s="28"/>
      <c r="N1238" s="31">
        <v>406601060789</v>
      </c>
      <c r="O1238" s="31" t="s">
        <v>5529</v>
      </c>
      <c r="P1238" s="28">
        <v>9676228110</v>
      </c>
      <c r="Q1238" s="28" t="s">
        <v>2762</v>
      </c>
      <c r="R1238" s="28" t="s">
        <v>97</v>
      </c>
      <c r="S1238" s="49"/>
      <c r="T1238" s="28">
        <v>210</v>
      </c>
      <c r="U1238" s="49"/>
      <c r="V1238" s="47">
        <v>32000</v>
      </c>
      <c r="W1238" s="47">
        <v>15000</v>
      </c>
      <c r="X1238" s="47">
        <v>15000</v>
      </c>
      <c r="Y1238" s="47">
        <v>0</v>
      </c>
      <c r="Z1238" s="49"/>
      <c r="AA1238" s="41">
        <v>4000</v>
      </c>
      <c r="AB1238" s="41">
        <v>2500</v>
      </c>
      <c r="AC1238" s="41">
        <v>2500</v>
      </c>
      <c r="AD1238" s="41">
        <v>0</v>
      </c>
      <c r="AE1238" s="49"/>
      <c r="AF1238" s="43">
        <v>13000</v>
      </c>
      <c r="AG1238" s="43">
        <v>0</v>
      </c>
      <c r="AH1238" s="43">
        <v>0</v>
      </c>
      <c r="AI1238" s="43">
        <v>0</v>
      </c>
      <c r="AJ1238" s="49"/>
      <c r="AK1238" s="45">
        <v>15000</v>
      </c>
      <c r="AL1238" s="45">
        <v>12500</v>
      </c>
      <c r="AM1238" s="45">
        <v>12500</v>
      </c>
      <c r="AN1238" s="45">
        <v>0</v>
      </c>
      <c r="AO1238" s="49"/>
      <c r="AP1238" s="28">
        <v>15000</v>
      </c>
      <c r="AQ1238" s="28" t="s">
        <v>4422</v>
      </c>
      <c r="AR1238" s="28" t="s">
        <v>4422</v>
      </c>
      <c r="AS1238" s="49"/>
      <c r="AT1238" s="31">
        <v>100</v>
      </c>
      <c r="AU1238" s="31">
        <v>100</v>
      </c>
      <c r="AV1238" s="60">
        <v>44659</v>
      </c>
    </row>
    <row r="1239" spans="1:48" x14ac:dyDescent="0.35">
      <c r="A1239" s="32" t="s">
        <v>5689</v>
      </c>
      <c r="B1239" s="28">
        <v>1218</v>
      </c>
      <c r="C1239" s="66">
        <v>2934</v>
      </c>
      <c r="D1239" s="28">
        <v>2934</v>
      </c>
      <c r="E1239" s="28" t="s">
        <v>1535</v>
      </c>
      <c r="F1239" s="28" t="s">
        <v>19</v>
      </c>
      <c r="G1239" s="28" t="s">
        <v>18</v>
      </c>
      <c r="H1239" s="28" t="s">
        <v>1892</v>
      </c>
      <c r="I1239" s="30"/>
      <c r="J1239" s="28" t="s">
        <v>2615</v>
      </c>
      <c r="K1239" s="28" t="s">
        <v>2931</v>
      </c>
      <c r="L1239" s="28"/>
      <c r="M1239" s="28"/>
      <c r="N1239" s="31">
        <v>744643794976</v>
      </c>
      <c r="O1239" s="31" t="s">
        <v>5530</v>
      </c>
      <c r="P1239" s="28">
        <v>9396490155</v>
      </c>
      <c r="Q1239" s="28" t="s">
        <v>2764</v>
      </c>
      <c r="R1239" s="28" t="s">
        <v>38</v>
      </c>
      <c r="S1239" s="49"/>
      <c r="T1239" s="28">
        <v>356</v>
      </c>
      <c r="U1239" s="49"/>
      <c r="V1239" s="47">
        <v>33000</v>
      </c>
      <c r="W1239" s="47">
        <v>9600</v>
      </c>
      <c r="X1239" s="47">
        <v>8100</v>
      </c>
      <c r="Y1239" s="47">
        <v>1500</v>
      </c>
      <c r="Z1239" s="49"/>
      <c r="AA1239" s="41">
        <v>0</v>
      </c>
      <c r="AB1239" s="41">
        <v>0</v>
      </c>
      <c r="AC1239" s="41">
        <v>0</v>
      </c>
      <c r="AD1239" s="41">
        <v>0</v>
      </c>
      <c r="AE1239" s="49"/>
      <c r="AF1239" s="43">
        <v>13000</v>
      </c>
      <c r="AG1239" s="43">
        <v>600</v>
      </c>
      <c r="AH1239" s="43">
        <v>600</v>
      </c>
      <c r="AI1239" s="43">
        <v>0</v>
      </c>
      <c r="AJ1239" s="49"/>
      <c r="AK1239" s="45">
        <v>20000</v>
      </c>
      <c r="AL1239" s="45">
        <v>9000</v>
      </c>
      <c r="AM1239" s="45">
        <v>7500</v>
      </c>
      <c r="AN1239" s="45">
        <v>1500</v>
      </c>
      <c r="AO1239" s="49"/>
      <c r="AP1239" s="28">
        <v>15000</v>
      </c>
      <c r="AQ1239" s="28">
        <v>5000</v>
      </c>
      <c r="AR1239" s="28" t="s">
        <v>4422</v>
      </c>
      <c r="AS1239" s="49"/>
      <c r="AT1239" s="31">
        <v>84.375</v>
      </c>
      <c r="AU1239" s="31">
        <v>83.333333333333343</v>
      </c>
      <c r="AV1239" s="60">
        <v>44667</v>
      </c>
    </row>
    <row r="1240" spans="1:48" x14ac:dyDescent="0.35">
      <c r="A1240" s="32" t="s">
        <v>5689</v>
      </c>
      <c r="B1240" s="28">
        <v>1219</v>
      </c>
      <c r="C1240" s="66">
        <v>3357</v>
      </c>
      <c r="D1240" s="28">
        <v>3357</v>
      </c>
      <c r="E1240" s="28" t="s">
        <v>1419</v>
      </c>
      <c r="F1240" s="28" t="s">
        <v>19</v>
      </c>
      <c r="G1240" s="28" t="s">
        <v>1890</v>
      </c>
      <c r="H1240" s="28" t="s">
        <v>1892</v>
      </c>
      <c r="I1240" s="30"/>
      <c r="J1240" s="28" t="s">
        <v>2616</v>
      </c>
      <c r="K1240" s="28" t="s">
        <v>2761</v>
      </c>
      <c r="L1240" s="28"/>
      <c r="M1240" s="28"/>
      <c r="N1240" s="31">
        <v>595668029244</v>
      </c>
      <c r="O1240" s="31" t="s">
        <v>5531</v>
      </c>
      <c r="P1240" s="28">
        <v>9014894903</v>
      </c>
      <c r="Q1240" s="28" t="s">
        <v>2764</v>
      </c>
      <c r="R1240" s="28" t="s">
        <v>189</v>
      </c>
      <c r="S1240" s="49"/>
      <c r="T1240" s="28" t="s">
        <v>2937</v>
      </c>
      <c r="U1240" s="49"/>
      <c r="V1240" s="47">
        <v>49500</v>
      </c>
      <c r="W1240" s="47">
        <v>49500</v>
      </c>
      <c r="X1240" s="47">
        <v>5000</v>
      </c>
      <c r="Y1240" s="47">
        <v>44500</v>
      </c>
      <c r="Z1240" s="49"/>
      <c r="AA1240" s="41">
        <v>13500</v>
      </c>
      <c r="AB1240" s="41">
        <v>13500</v>
      </c>
      <c r="AC1240" s="41">
        <v>5000</v>
      </c>
      <c r="AD1240" s="41">
        <v>8500</v>
      </c>
      <c r="AE1240" s="49"/>
      <c r="AF1240" s="43">
        <v>13000</v>
      </c>
      <c r="AG1240" s="43">
        <v>13000</v>
      </c>
      <c r="AH1240" s="43">
        <v>0</v>
      </c>
      <c r="AI1240" s="43">
        <v>13000</v>
      </c>
      <c r="AJ1240" s="49"/>
      <c r="AK1240" s="45">
        <v>23000</v>
      </c>
      <c r="AL1240" s="45">
        <v>23000</v>
      </c>
      <c r="AM1240" s="45">
        <v>0</v>
      </c>
      <c r="AN1240" s="45">
        <v>23000</v>
      </c>
      <c r="AO1240" s="49"/>
      <c r="AP1240" s="28">
        <v>15000</v>
      </c>
      <c r="AQ1240" s="28">
        <v>8000</v>
      </c>
      <c r="AR1240" s="28" t="s">
        <v>4422</v>
      </c>
      <c r="AS1240" s="49"/>
      <c r="AT1240" s="31">
        <v>10.1010101010101</v>
      </c>
      <c r="AU1240" s="31">
        <v>0</v>
      </c>
      <c r="AV1240" s="60">
        <v>44646</v>
      </c>
    </row>
    <row r="1241" spans="1:48" x14ac:dyDescent="0.35">
      <c r="A1241" s="32" t="s">
        <v>5690</v>
      </c>
      <c r="B1241" s="28">
        <v>1220</v>
      </c>
      <c r="C1241" s="66">
        <v>3140</v>
      </c>
      <c r="D1241" s="28">
        <v>3140</v>
      </c>
      <c r="E1241" s="28" t="s">
        <v>1536</v>
      </c>
      <c r="F1241" s="28" t="s">
        <v>19</v>
      </c>
      <c r="G1241" s="28" t="s">
        <v>19</v>
      </c>
      <c r="H1241" s="28" t="s">
        <v>1892</v>
      </c>
      <c r="I1241" s="30"/>
      <c r="J1241" s="28" t="s">
        <v>2617</v>
      </c>
      <c r="K1241" s="28" t="s">
        <v>2761</v>
      </c>
      <c r="L1241" s="28"/>
      <c r="M1241" s="28"/>
      <c r="N1241" s="31">
        <v>989815940209</v>
      </c>
      <c r="O1241" s="31" t="s">
        <v>4560</v>
      </c>
      <c r="P1241" s="28">
        <v>9652541317</v>
      </c>
      <c r="Q1241" s="28" t="s">
        <v>2764</v>
      </c>
      <c r="R1241" s="28" t="s">
        <v>36</v>
      </c>
      <c r="S1241" s="49"/>
      <c r="T1241" s="28" t="s">
        <v>2937</v>
      </c>
      <c r="U1241" s="49"/>
      <c r="V1241" s="47">
        <v>33000</v>
      </c>
      <c r="W1241" s="47">
        <v>33000</v>
      </c>
      <c r="X1241" s="47">
        <v>2000</v>
      </c>
      <c r="Y1241" s="47">
        <v>31000</v>
      </c>
      <c r="Z1241" s="49"/>
      <c r="AA1241" s="41">
        <v>0</v>
      </c>
      <c r="AB1241" s="41">
        <v>0</v>
      </c>
      <c r="AC1241" s="41">
        <v>2000</v>
      </c>
      <c r="AD1241" s="41">
        <v>-2000</v>
      </c>
      <c r="AE1241" s="49"/>
      <c r="AF1241" s="43">
        <v>13000</v>
      </c>
      <c r="AG1241" s="43">
        <v>13000</v>
      </c>
      <c r="AH1241" s="43">
        <v>0</v>
      </c>
      <c r="AI1241" s="43">
        <v>13000</v>
      </c>
      <c r="AJ1241" s="49"/>
      <c r="AK1241" s="45">
        <v>20000</v>
      </c>
      <c r="AL1241" s="45">
        <v>20000</v>
      </c>
      <c r="AM1241" s="45">
        <v>0</v>
      </c>
      <c r="AN1241" s="45">
        <v>20000</v>
      </c>
      <c r="AO1241" s="49"/>
      <c r="AP1241" s="28">
        <v>15000</v>
      </c>
      <c r="AQ1241" s="28">
        <v>5000</v>
      </c>
      <c r="AR1241" s="28" t="s">
        <v>4422</v>
      </c>
      <c r="AS1241" s="49"/>
      <c r="AT1241" s="31">
        <v>6.0606060606060606</v>
      </c>
      <c r="AU1241" s="31">
        <v>0</v>
      </c>
      <c r="AV1241" s="60">
        <v>44616</v>
      </c>
    </row>
    <row r="1242" spans="1:48" x14ac:dyDescent="0.35">
      <c r="A1242" s="32" t="s">
        <v>5689</v>
      </c>
      <c r="B1242" s="28">
        <v>1221</v>
      </c>
      <c r="C1242" s="66">
        <v>2713</v>
      </c>
      <c r="D1242" s="28">
        <v>2713</v>
      </c>
      <c r="E1242" s="28" t="s">
        <v>1537</v>
      </c>
      <c r="F1242" s="28" t="s">
        <v>19</v>
      </c>
      <c r="G1242" s="28" t="s">
        <v>1890</v>
      </c>
      <c r="H1242" s="28" t="s">
        <v>1892</v>
      </c>
      <c r="I1242" s="30"/>
      <c r="J1242" s="28" t="s">
        <v>2618</v>
      </c>
      <c r="K1242" s="28" t="s">
        <v>2761</v>
      </c>
      <c r="L1242" s="28"/>
      <c r="M1242" s="28"/>
      <c r="N1242" s="31">
        <v>268730664087</v>
      </c>
      <c r="O1242" s="31" t="s">
        <v>5532</v>
      </c>
      <c r="P1242" s="28">
        <v>8497959055</v>
      </c>
      <c r="Q1242" s="28" t="s">
        <v>2762</v>
      </c>
      <c r="R1242" s="28" t="s">
        <v>97</v>
      </c>
      <c r="S1242" s="49"/>
      <c r="T1242" s="28">
        <v>273</v>
      </c>
      <c r="U1242" s="49"/>
      <c r="V1242" s="47">
        <v>36000</v>
      </c>
      <c r="W1242" s="47">
        <v>19000</v>
      </c>
      <c r="X1242" s="47">
        <v>9000</v>
      </c>
      <c r="Y1242" s="47">
        <v>10000</v>
      </c>
      <c r="Z1242" s="49"/>
      <c r="AA1242" s="41">
        <v>8000</v>
      </c>
      <c r="AB1242" s="41">
        <v>6000</v>
      </c>
      <c r="AC1242" s="41">
        <v>6000</v>
      </c>
      <c r="AD1242" s="41">
        <v>0</v>
      </c>
      <c r="AE1242" s="49"/>
      <c r="AF1242" s="43">
        <v>13000</v>
      </c>
      <c r="AG1242" s="43">
        <v>3000</v>
      </c>
      <c r="AH1242" s="43">
        <v>0</v>
      </c>
      <c r="AI1242" s="43">
        <v>3000</v>
      </c>
      <c r="AJ1242" s="49"/>
      <c r="AK1242" s="45">
        <v>15000</v>
      </c>
      <c r="AL1242" s="45">
        <v>10000</v>
      </c>
      <c r="AM1242" s="45">
        <v>3000</v>
      </c>
      <c r="AN1242" s="45">
        <v>7000</v>
      </c>
      <c r="AO1242" s="49"/>
      <c r="AP1242" s="28">
        <v>15000</v>
      </c>
      <c r="AQ1242" s="28" t="s">
        <v>4422</v>
      </c>
      <c r="AR1242" s="28" t="s">
        <v>4422</v>
      </c>
      <c r="AS1242" s="49"/>
      <c r="AT1242" s="31">
        <v>47.368421052631575</v>
      </c>
      <c r="AU1242" s="31">
        <v>30</v>
      </c>
      <c r="AV1242" s="60">
        <v>44669</v>
      </c>
    </row>
    <row r="1243" spans="1:48" x14ac:dyDescent="0.35">
      <c r="A1243" s="32" t="s">
        <v>5689</v>
      </c>
      <c r="B1243" s="28">
        <v>1222</v>
      </c>
      <c r="C1243" s="66">
        <v>2942</v>
      </c>
      <c r="D1243" s="28">
        <v>2942</v>
      </c>
      <c r="E1243" s="28" t="s">
        <v>1538</v>
      </c>
      <c r="F1243" s="28" t="s">
        <v>19</v>
      </c>
      <c r="G1243" s="28" t="s">
        <v>1890</v>
      </c>
      <c r="H1243" s="28" t="s">
        <v>1892</v>
      </c>
      <c r="I1243" s="30"/>
      <c r="J1243" s="28" t="s">
        <v>2619</v>
      </c>
      <c r="K1243" s="28" t="s">
        <v>2761</v>
      </c>
      <c r="L1243" s="28"/>
      <c r="M1243" s="28"/>
      <c r="N1243" s="31">
        <v>834442899852</v>
      </c>
      <c r="O1243" s="31" t="s">
        <v>5533</v>
      </c>
      <c r="P1243" s="28">
        <v>9398802523</v>
      </c>
      <c r="Q1243" s="28" t="s">
        <v>2762</v>
      </c>
      <c r="R1243" s="28" t="s">
        <v>97</v>
      </c>
      <c r="S1243" s="49"/>
      <c r="T1243" s="28" t="s">
        <v>2937</v>
      </c>
      <c r="U1243" s="49"/>
      <c r="V1243" s="47">
        <v>34000</v>
      </c>
      <c r="W1243" s="47">
        <v>34000</v>
      </c>
      <c r="X1243" s="47">
        <v>11000</v>
      </c>
      <c r="Y1243" s="47">
        <v>23000</v>
      </c>
      <c r="Z1243" s="49"/>
      <c r="AA1243" s="41">
        <v>6000</v>
      </c>
      <c r="AB1243" s="41">
        <v>6000</v>
      </c>
      <c r="AC1243" s="41">
        <v>6000</v>
      </c>
      <c r="AD1243" s="41">
        <v>0</v>
      </c>
      <c r="AE1243" s="49"/>
      <c r="AF1243" s="43">
        <v>13000</v>
      </c>
      <c r="AG1243" s="43">
        <v>13000</v>
      </c>
      <c r="AH1243" s="43">
        <v>5000</v>
      </c>
      <c r="AI1243" s="43">
        <v>8000</v>
      </c>
      <c r="AJ1243" s="49"/>
      <c r="AK1243" s="45">
        <v>15000</v>
      </c>
      <c r="AL1243" s="45">
        <v>15000</v>
      </c>
      <c r="AM1243" s="45">
        <v>0</v>
      </c>
      <c r="AN1243" s="45">
        <v>15000</v>
      </c>
      <c r="AO1243" s="49"/>
      <c r="AP1243" s="28">
        <v>15000</v>
      </c>
      <c r="AQ1243" s="28" t="s">
        <v>4422</v>
      </c>
      <c r="AR1243" s="28" t="s">
        <v>4422</v>
      </c>
      <c r="AS1243" s="49"/>
      <c r="AT1243" s="31">
        <v>32.352941176470587</v>
      </c>
      <c r="AU1243" s="31">
        <v>0</v>
      </c>
      <c r="AV1243" s="60">
        <v>44663</v>
      </c>
    </row>
    <row r="1244" spans="1:48" x14ac:dyDescent="0.35">
      <c r="A1244" s="32" t="s">
        <v>5690</v>
      </c>
      <c r="B1244" s="28">
        <v>1223</v>
      </c>
      <c r="C1244" s="66">
        <v>3427</v>
      </c>
      <c r="D1244" s="28">
        <v>3427</v>
      </c>
      <c r="E1244" s="35" t="s">
        <v>1539</v>
      </c>
      <c r="F1244" s="35" t="s">
        <v>19</v>
      </c>
      <c r="G1244" s="28" t="s">
        <v>19</v>
      </c>
      <c r="H1244" s="35" t="s">
        <v>1892</v>
      </c>
      <c r="I1244" s="38"/>
      <c r="J1244" s="35" t="s">
        <v>2620</v>
      </c>
      <c r="K1244" s="35" t="s">
        <v>2760</v>
      </c>
      <c r="L1244" s="35"/>
      <c r="M1244" s="35"/>
      <c r="N1244" s="37"/>
      <c r="O1244" s="37" t="s">
        <v>2941</v>
      </c>
      <c r="P1244" s="35">
        <v>7382844513</v>
      </c>
      <c r="Q1244" s="35" t="s">
        <v>2762</v>
      </c>
      <c r="R1244" s="35" t="s">
        <v>97</v>
      </c>
      <c r="S1244" s="49"/>
      <c r="T1244" s="35" t="s">
        <v>2937</v>
      </c>
      <c r="U1244" s="49"/>
      <c r="V1244" s="47">
        <v>28000</v>
      </c>
      <c r="W1244" s="47">
        <v>28000</v>
      </c>
      <c r="X1244" s="47">
        <v>14000</v>
      </c>
      <c r="Y1244" s="47">
        <v>14000</v>
      </c>
      <c r="Z1244" s="49"/>
      <c r="AA1244" s="41">
        <v>0</v>
      </c>
      <c r="AB1244" s="41">
        <v>0</v>
      </c>
      <c r="AC1244" s="41">
        <v>0</v>
      </c>
      <c r="AD1244" s="41">
        <v>0</v>
      </c>
      <c r="AE1244" s="49"/>
      <c r="AF1244" s="43">
        <v>13000</v>
      </c>
      <c r="AG1244" s="43">
        <v>13000</v>
      </c>
      <c r="AH1244" s="43">
        <v>0</v>
      </c>
      <c r="AI1244" s="43">
        <v>13000</v>
      </c>
      <c r="AJ1244" s="49"/>
      <c r="AK1244" s="45">
        <v>15000</v>
      </c>
      <c r="AL1244" s="45">
        <v>15000</v>
      </c>
      <c r="AM1244" s="45">
        <v>14000</v>
      </c>
      <c r="AN1244" s="45">
        <v>1000</v>
      </c>
      <c r="AO1244" s="49"/>
      <c r="AP1244" s="35">
        <v>15000</v>
      </c>
      <c r="AQ1244" s="35" t="s">
        <v>4422</v>
      </c>
      <c r="AR1244" s="35" t="s">
        <v>4422</v>
      </c>
      <c r="AS1244" s="49"/>
      <c r="AT1244" s="37">
        <v>50</v>
      </c>
      <c r="AU1244" s="37">
        <v>93.333333333333329</v>
      </c>
      <c r="AV1244" s="60">
        <v>0</v>
      </c>
    </row>
    <row r="1245" spans="1:48" x14ac:dyDescent="0.35">
      <c r="A1245" s="32" t="s">
        <v>5689</v>
      </c>
      <c r="B1245" s="28">
        <v>1224</v>
      </c>
      <c r="C1245" s="66">
        <v>2762</v>
      </c>
      <c r="D1245" s="28">
        <v>2762</v>
      </c>
      <c r="E1245" s="28" t="s">
        <v>1540</v>
      </c>
      <c r="F1245" s="28" t="s">
        <v>19</v>
      </c>
      <c r="G1245" s="28" t="s">
        <v>19</v>
      </c>
      <c r="H1245" s="28" t="s">
        <v>1892</v>
      </c>
      <c r="I1245" s="30"/>
      <c r="J1245" s="28" t="s">
        <v>2503</v>
      </c>
      <c r="K1245" s="28" t="s">
        <v>2761</v>
      </c>
      <c r="L1245" s="28"/>
      <c r="M1245" s="28"/>
      <c r="N1245" s="31">
        <v>645454379476</v>
      </c>
      <c r="O1245" s="31" t="s">
        <v>5534</v>
      </c>
      <c r="P1245" s="28">
        <v>9703658205</v>
      </c>
      <c r="Q1245" s="28" t="s">
        <v>2764</v>
      </c>
      <c r="R1245" s="28" t="s">
        <v>83</v>
      </c>
      <c r="S1245" s="49"/>
      <c r="T1245" s="28" t="s">
        <v>2937</v>
      </c>
      <c r="U1245" s="49"/>
      <c r="V1245" s="47">
        <v>44000</v>
      </c>
      <c r="W1245" s="47">
        <v>44000</v>
      </c>
      <c r="X1245" s="47">
        <v>17000</v>
      </c>
      <c r="Y1245" s="47">
        <v>27000</v>
      </c>
      <c r="Z1245" s="49"/>
      <c r="AA1245" s="41">
        <v>9000</v>
      </c>
      <c r="AB1245" s="41">
        <v>9000</v>
      </c>
      <c r="AC1245" s="41">
        <v>9000</v>
      </c>
      <c r="AD1245" s="41">
        <v>0</v>
      </c>
      <c r="AE1245" s="49"/>
      <c r="AF1245" s="43">
        <v>13000</v>
      </c>
      <c r="AG1245" s="43">
        <v>13000</v>
      </c>
      <c r="AH1245" s="43">
        <v>0</v>
      </c>
      <c r="AI1245" s="43">
        <v>13000</v>
      </c>
      <c r="AJ1245" s="49"/>
      <c r="AK1245" s="45">
        <v>22000</v>
      </c>
      <c r="AL1245" s="45">
        <v>22000</v>
      </c>
      <c r="AM1245" s="45">
        <v>8000</v>
      </c>
      <c r="AN1245" s="45">
        <v>14000</v>
      </c>
      <c r="AO1245" s="49"/>
      <c r="AP1245" s="28">
        <v>15000</v>
      </c>
      <c r="AQ1245" s="28">
        <v>7000</v>
      </c>
      <c r="AR1245" s="28" t="s">
        <v>4422</v>
      </c>
      <c r="AS1245" s="49"/>
      <c r="AT1245" s="31">
        <v>38.636363636363633</v>
      </c>
      <c r="AU1245" s="31">
        <v>36.363636363636367</v>
      </c>
      <c r="AV1245" s="60">
        <v>44666</v>
      </c>
    </row>
    <row r="1246" spans="1:48" x14ac:dyDescent="0.35">
      <c r="A1246" s="32" t="s">
        <v>5690</v>
      </c>
      <c r="B1246" s="28">
        <v>1225</v>
      </c>
      <c r="C1246" s="66">
        <v>2734</v>
      </c>
      <c r="D1246" s="28">
        <v>2734</v>
      </c>
      <c r="E1246" s="28" t="s">
        <v>1541</v>
      </c>
      <c r="F1246" s="28" t="s">
        <v>19</v>
      </c>
      <c r="G1246" s="28" t="s">
        <v>18</v>
      </c>
      <c r="H1246" s="28" t="s">
        <v>1892</v>
      </c>
      <c r="I1246" s="30"/>
      <c r="J1246" s="28" t="s">
        <v>2365</v>
      </c>
      <c r="K1246" s="28" t="s">
        <v>2761</v>
      </c>
      <c r="L1246" s="28"/>
      <c r="M1246" s="28"/>
      <c r="N1246" s="31">
        <v>581551563356</v>
      </c>
      <c r="O1246" s="31" t="s">
        <v>4561</v>
      </c>
      <c r="P1246" s="28">
        <v>9640719653</v>
      </c>
      <c r="Q1246" s="28" t="s">
        <v>2762</v>
      </c>
      <c r="R1246" s="28" t="s">
        <v>52</v>
      </c>
      <c r="S1246" s="49"/>
      <c r="T1246" s="28">
        <v>229</v>
      </c>
      <c r="U1246" s="49"/>
      <c r="V1246" s="47">
        <v>28000</v>
      </c>
      <c r="W1246" s="47">
        <v>10000</v>
      </c>
      <c r="X1246" s="47">
        <v>10000</v>
      </c>
      <c r="Y1246" s="47">
        <v>0</v>
      </c>
      <c r="Z1246" s="49"/>
      <c r="AA1246" s="41">
        <v>0</v>
      </c>
      <c r="AB1246" s="41">
        <v>0</v>
      </c>
      <c r="AC1246" s="41">
        <v>1000</v>
      </c>
      <c r="AD1246" s="41">
        <v>-1000</v>
      </c>
      <c r="AE1246" s="49"/>
      <c r="AF1246" s="43">
        <v>13000</v>
      </c>
      <c r="AG1246" s="43">
        <v>2000</v>
      </c>
      <c r="AH1246" s="43">
        <v>1000</v>
      </c>
      <c r="AI1246" s="43">
        <v>1000</v>
      </c>
      <c r="AJ1246" s="49"/>
      <c r="AK1246" s="45">
        <v>15000</v>
      </c>
      <c r="AL1246" s="45">
        <v>8000</v>
      </c>
      <c r="AM1246" s="45">
        <v>8000</v>
      </c>
      <c r="AN1246" s="45">
        <v>0</v>
      </c>
      <c r="AO1246" s="49"/>
      <c r="AP1246" s="28">
        <v>15000</v>
      </c>
      <c r="AQ1246" s="28" t="s">
        <v>4422</v>
      </c>
      <c r="AR1246" s="28" t="s">
        <v>4422</v>
      </c>
      <c r="AS1246" s="49"/>
      <c r="AT1246" s="31">
        <v>100</v>
      </c>
      <c r="AU1246" s="31">
        <v>100</v>
      </c>
      <c r="AV1246" s="60">
        <v>44644</v>
      </c>
    </row>
    <row r="1247" spans="1:48" x14ac:dyDescent="0.35">
      <c r="A1247" s="32" t="s">
        <v>5689</v>
      </c>
      <c r="B1247" s="28">
        <v>1226</v>
      </c>
      <c r="C1247" s="66">
        <v>2891</v>
      </c>
      <c r="D1247" s="28">
        <v>2891</v>
      </c>
      <c r="E1247" s="28" t="s">
        <v>1542</v>
      </c>
      <c r="F1247" s="28" t="s">
        <v>19</v>
      </c>
      <c r="G1247" s="28" t="s">
        <v>1890</v>
      </c>
      <c r="H1247" s="28" t="s">
        <v>1892</v>
      </c>
      <c r="I1247" s="30"/>
      <c r="J1247" s="28" t="s">
        <v>2621</v>
      </c>
      <c r="K1247" s="28" t="s">
        <v>2761</v>
      </c>
      <c r="L1247" s="28"/>
      <c r="M1247" s="28"/>
      <c r="N1247" s="31">
        <v>861654909804</v>
      </c>
      <c r="O1247" s="31" t="s">
        <v>5535</v>
      </c>
      <c r="P1247" s="28">
        <v>9908352166</v>
      </c>
      <c r="Q1247" s="28" t="s">
        <v>2762</v>
      </c>
      <c r="R1247" s="28" t="s">
        <v>87</v>
      </c>
      <c r="S1247" s="49"/>
      <c r="T1247" s="28">
        <v>225</v>
      </c>
      <c r="U1247" s="49"/>
      <c r="V1247" s="47">
        <v>28000</v>
      </c>
      <c r="W1247" s="47">
        <v>15000</v>
      </c>
      <c r="X1247" s="47">
        <v>11500</v>
      </c>
      <c r="Y1247" s="47">
        <v>3500</v>
      </c>
      <c r="Z1247" s="49"/>
      <c r="AA1247" s="41">
        <v>0</v>
      </c>
      <c r="AB1247" s="41">
        <v>0</v>
      </c>
      <c r="AC1247" s="41">
        <v>0</v>
      </c>
      <c r="AD1247" s="41">
        <v>0</v>
      </c>
      <c r="AE1247" s="49"/>
      <c r="AF1247" s="43">
        <v>13000</v>
      </c>
      <c r="AG1247" s="43">
        <v>5000</v>
      </c>
      <c r="AH1247" s="43">
        <v>5000</v>
      </c>
      <c r="AI1247" s="43">
        <v>0</v>
      </c>
      <c r="AJ1247" s="49"/>
      <c r="AK1247" s="45">
        <v>15000</v>
      </c>
      <c r="AL1247" s="45">
        <v>10000</v>
      </c>
      <c r="AM1247" s="45">
        <v>6500</v>
      </c>
      <c r="AN1247" s="45">
        <v>3500</v>
      </c>
      <c r="AO1247" s="49"/>
      <c r="AP1247" s="28">
        <v>15000</v>
      </c>
      <c r="AQ1247" s="28" t="s">
        <v>4422</v>
      </c>
      <c r="AR1247" s="28" t="s">
        <v>4422</v>
      </c>
      <c r="AS1247" s="49"/>
      <c r="AT1247" s="31">
        <v>76.666666666666671</v>
      </c>
      <c r="AU1247" s="31">
        <v>65</v>
      </c>
      <c r="AV1247" s="60">
        <v>44644</v>
      </c>
    </row>
    <row r="1248" spans="1:48" x14ac:dyDescent="0.35">
      <c r="A1248" s="32" t="s">
        <v>5689</v>
      </c>
      <c r="B1248" s="28">
        <v>1227</v>
      </c>
      <c r="C1248" s="66">
        <v>2716</v>
      </c>
      <c r="D1248" s="28">
        <v>2716</v>
      </c>
      <c r="E1248" s="28" t="s">
        <v>1543</v>
      </c>
      <c r="F1248" s="28" t="s">
        <v>19</v>
      </c>
      <c r="G1248" s="28" t="s">
        <v>1890</v>
      </c>
      <c r="H1248" s="28" t="s">
        <v>1892</v>
      </c>
      <c r="I1248" s="30"/>
      <c r="J1248" s="28" t="s">
        <v>2332</v>
      </c>
      <c r="K1248" s="28" t="s">
        <v>2761</v>
      </c>
      <c r="L1248" s="28"/>
      <c r="M1248" s="28"/>
      <c r="N1248" s="31">
        <v>393661650685</v>
      </c>
      <c r="O1248" s="31" t="s">
        <v>5536</v>
      </c>
      <c r="P1248" s="28">
        <v>9640638405</v>
      </c>
      <c r="Q1248" s="28" t="s">
        <v>2764</v>
      </c>
      <c r="R1248" s="28" t="s">
        <v>82</v>
      </c>
      <c r="S1248" s="49"/>
      <c r="T1248" s="28">
        <v>308</v>
      </c>
      <c r="U1248" s="49"/>
      <c r="V1248" s="47">
        <v>35000</v>
      </c>
      <c r="W1248" s="47">
        <v>22600</v>
      </c>
      <c r="X1248" s="47">
        <v>11600</v>
      </c>
      <c r="Y1248" s="47">
        <v>11000</v>
      </c>
      <c r="Z1248" s="49"/>
      <c r="AA1248" s="41">
        <v>0</v>
      </c>
      <c r="AB1248" s="41">
        <v>0</v>
      </c>
      <c r="AC1248" s="41">
        <v>2000</v>
      </c>
      <c r="AD1248" s="41">
        <v>-2000</v>
      </c>
      <c r="AE1248" s="49"/>
      <c r="AF1248" s="43">
        <v>13000</v>
      </c>
      <c r="AG1248" s="43">
        <v>5600</v>
      </c>
      <c r="AH1248" s="43">
        <v>3600</v>
      </c>
      <c r="AI1248" s="43">
        <v>2000</v>
      </c>
      <c r="AJ1248" s="49"/>
      <c r="AK1248" s="45">
        <v>22000</v>
      </c>
      <c r="AL1248" s="45">
        <v>17000</v>
      </c>
      <c r="AM1248" s="45">
        <v>6000</v>
      </c>
      <c r="AN1248" s="45">
        <v>11000</v>
      </c>
      <c r="AO1248" s="49"/>
      <c r="AP1248" s="28">
        <v>15000</v>
      </c>
      <c r="AQ1248" s="28">
        <v>7000</v>
      </c>
      <c r="AR1248" s="28" t="s">
        <v>4422</v>
      </c>
      <c r="AS1248" s="49"/>
      <c r="AT1248" s="31">
        <v>51.327433628318587</v>
      </c>
      <c r="AU1248" s="31">
        <v>35.294117647058826</v>
      </c>
      <c r="AV1248" s="60">
        <v>44662</v>
      </c>
    </row>
    <row r="1249" spans="1:48" x14ac:dyDescent="0.35">
      <c r="A1249" s="32" t="s">
        <v>5689</v>
      </c>
      <c r="B1249" s="28">
        <v>1228</v>
      </c>
      <c r="C1249" s="66">
        <v>2875</v>
      </c>
      <c r="D1249" s="28">
        <v>2875</v>
      </c>
      <c r="E1249" s="28" t="s">
        <v>1544</v>
      </c>
      <c r="F1249" s="28" t="s">
        <v>19</v>
      </c>
      <c r="G1249" s="28" t="s">
        <v>18</v>
      </c>
      <c r="H1249" s="28" t="s">
        <v>1892</v>
      </c>
      <c r="I1249" s="30"/>
      <c r="J1249" s="28" t="s">
        <v>2177</v>
      </c>
      <c r="K1249" s="28" t="s">
        <v>2761</v>
      </c>
      <c r="L1249" s="28"/>
      <c r="M1249" s="28"/>
      <c r="N1249" s="31">
        <v>395529140233</v>
      </c>
      <c r="O1249" s="31" t="s">
        <v>5537</v>
      </c>
      <c r="P1249" s="28">
        <v>7702752667</v>
      </c>
      <c r="Q1249" s="28" t="s">
        <v>2764</v>
      </c>
      <c r="R1249" s="28" t="s">
        <v>74</v>
      </c>
      <c r="S1249" s="49"/>
      <c r="T1249" s="28">
        <v>52</v>
      </c>
      <c r="U1249" s="49"/>
      <c r="V1249" s="47">
        <v>33500</v>
      </c>
      <c r="W1249" s="47">
        <v>21700</v>
      </c>
      <c r="X1249" s="47">
        <v>15700</v>
      </c>
      <c r="Y1249" s="47">
        <v>6000</v>
      </c>
      <c r="Z1249" s="49"/>
      <c r="AA1249" s="41">
        <v>0</v>
      </c>
      <c r="AB1249" s="41">
        <v>0</v>
      </c>
      <c r="AC1249" s="41">
        <v>0</v>
      </c>
      <c r="AD1249" s="41">
        <v>0</v>
      </c>
      <c r="AE1249" s="49"/>
      <c r="AF1249" s="43">
        <v>13000</v>
      </c>
      <c r="AG1249" s="43">
        <v>5700</v>
      </c>
      <c r="AH1249" s="43">
        <v>5700</v>
      </c>
      <c r="AI1249" s="43">
        <v>0</v>
      </c>
      <c r="AJ1249" s="49"/>
      <c r="AK1249" s="45">
        <v>20500</v>
      </c>
      <c r="AL1249" s="45">
        <v>16000</v>
      </c>
      <c r="AM1249" s="45">
        <v>10000</v>
      </c>
      <c r="AN1249" s="45">
        <v>6000</v>
      </c>
      <c r="AO1249" s="49"/>
      <c r="AP1249" s="28">
        <v>15000</v>
      </c>
      <c r="AQ1249" s="28">
        <v>5500</v>
      </c>
      <c r="AR1249" s="28" t="s">
        <v>4422</v>
      </c>
      <c r="AS1249" s="49"/>
      <c r="AT1249" s="31">
        <v>72.350230414746548</v>
      </c>
      <c r="AU1249" s="31">
        <v>62.5</v>
      </c>
      <c r="AV1249" s="60">
        <v>44670</v>
      </c>
    </row>
    <row r="1250" spans="1:48" x14ac:dyDescent="0.35">
      <c r="A1250" s="32" t="s">
        <v>5689</v>
      </c>
      <c r="B1250" s="28">
        <v>1229</v>
      </c>
      <c r="C1250" s="66">
        <v>2798</v>
      </c>
      <c r="D1250" s="28">
        <v>2798</v>
      </c>
      <c r="E1250" s="28" t="s">
        <v>1545</v>
      </c>
      <c r="F1250" s="28" t="s">
        <v>19</v>
      </c>
      <c r="G1250" s="28" t="s">
        <v>1890</v>
      </c>
      <c r="H1250" s="28" t="s">
        <v>1892</v>
      </c>
      <c r="I1250" s="30"/>
      <c r="J1250" s="28" t="s">
        <v>2284</v>
      </c>
      <c r="K1250" s="28" t="s">
        <v>2761</v>
      </c>
      <c r="L1250" s="70"/>
      <c r="M1250" s="28"/>
      <c r="N1250" s="31">
        <v>222247482582</v>
      </c>
      <c r="O1250" s="31" t="s">
        <v>5538</v>
      </c>
      <c r="P1250" s="28">
        <v>9959705657</v>
      </c>
      <c r="Q1250" s="28" t="s">
        <v>2764</v>
      </c>
      <c r="R1250" s="28" t="s">
        <v>43</v>
      </c>
      <c r="S1250" s="49"/>
      <c r="T1250" s="28" t="s">
        <v>2937</v>
      </c>
      <c r="U1250" s="49"/>
      <c r="V1250" s="47">
        <v>35000</v>
      </c>
      <c r="W1250" s="47">
        <v>35000</v>
      </c>
      <c r="X1250" s="47">
        <v>9000</v>
      </c>
      <c r="Y1250" s="47">
        <v>26000</v>
      </c>
      <c r="Z1250" s="49"/>
      <c r="AA1250" s="41">
        <v>0</v>
      </c>
      <c r="AB1250" s="41">
        <v>0</v>
      </c>
      <c r="AC1250" s="41">
        <v>2500</v>
      </c>
      <c r="AD1250" s="41">
        <v>-2500</v>
      </c>
      <c r="AE1250" s="49"/>
      <c r="AF1250" s="43">
        <v>13000</v>
      </c>
      <c r="AG1250" s="43">
        <v>13000</v>
      </c>
      <c r="AH1250" s="43">
        <v>2500</v>
      </c>
      <c r="AI1250" s="43">
        <v>10500</v>
      </c>
      <c r="AJ1250" s="49"/>
      <c r="AK1250" s="45">
        <v>22000</v>
      </c>
      <c r="AL1250" s="45">
        <v>22000</v>
      </c>
      <c r="AM1250" s="45">
        <v>4000</v>
      </c>
      <c r="AN1250" s="45">
        <v>18000</v>
      </c>
      <c r="AO1250" s="49"/>
      <c r="AP1250" s="28">
        <v>15000</v>
      </c>
      <c r="AQ1250" s="28">
        <v>7000</v>
      </c>
      <c r="AR1250" s="28" t="s">
        <v>4422</v>
      </c>
      <c r="AS1250" s="49"/>
      <c r="AT1250" s="31">
        <v>25.714285714285712</v>
      </c>
      <c r="AU1250" s="31">
        <v>18.181818181818183</v>
      </c>
      <c r="AV1250" s="60">
        <v>44644</v>
      </c>
    </row>
    <row r="1251" spans="1:48" x14ac:dyDescent="0.35">
      <c r="A1251" s="32" t="s">
        <v>5689</v>
      </c>
      <c r="B1251" s="28">
        <v>1230</v>
      </c>
      <c r="C1251" s="66">
        <v>2735</v>
      </c>
      <c r="D1251" s="28">
        <v>2735</v>
      </c>
      <c r="E1251" s="28" t="s">
        <v>1546</v>
      </c>
      <c r="F1251" s="28" t="s">
        <v>19</v>
      </c>
      <c r="G1251" s="28" t="s">
        <v>18</v>
      </c>
      <c r="H1251" s="28" t="s">
        <v>1892</v>
      </c>
      <c r="I1251" s="30"/>
      <c r="J1251" s="28" t="s">
        <v>2622</v>
      </c>
      <c r="K1251" s="28" t="s">
        <v>2761</v>
      </c>
      <c r="L1251" s="28"/>
      <c r="M1251" s="28"/>
      <c r="N1251" s="31">
        <v>474911096049</v>
      </c>
      <c r="O1251" s="31" t="s">
        <v>5539</v>
      </c>
      <c r="P1251" s="28">
        <v>8179451740</v>
      </c>
      <c r="Q1251" s="28" t="s">
        <v>2764</v>
      </c>
      <c r="R1251" s="28" t="s">
        <v>94</v>
      </c>
      <c r="S1251" s="49"/>
      <c r="T1251" s="28">
        <v>171</v>
      </c>
      <c r="U1251" s="49"/>
      <c r="V1251" s="47">
        <v>43000</v>
      </c>
      <c r="W1251" s="47">
        <v>26600</v>
      </c>
      <c r="X1251" s="47">
        <v>14000</v>
      </c>
      <c r="Y1251" s="47">
        <v>12600</v>
      </c>
      <c r="Z1251" s="49"/>
      <c r="AA1251" s="41">
        <v>8000</v>
      </c>
      <c r="AB1251" s="41">
        <v>4000</v>
      </c>
      <c r="AC1251" s="41">
        <v>5000</v>
      </c>
      <c r="AD1251" s="41">
        <v>-1000</v>
      </c>
      <c r="AE1251" s="49"/>
      <c r="AF1251" s="43">
        <v>13000</v>
      </c>
      <c r="AG1251" s="43">
        <v>5000</v>
      </c>
      <c r="AH1251" s="43">
        <v>5000</v>
      </c>
      <c r="AI1251" s="43">
        <v>0</v>
      </c>
      <c r="AJ1251" s="49"/>
      <c r="AK1251" s="45">
        <v>22000</v>
      </c>
      <c r="AL1251" s="45">
        <v>17600</v>
      </c>
      <c r="AM1251" s="45">
        <v>4000</v>
      </c>
      <c r="AN1251" s="45">
        <v>13600</v>
      </c>
      <c r="AO1251" s="49"/>
      <c r="AP1251" s="28">
        <v>15000</v>
      </c>
      <c r="AQ1251" s="28">
        <v>7000</v>
      </c>
      <c r="AR1251" s="28" t="s">
        <v>4422</v>
      </c>
      <c r="AS1251" s="49"/>
      <c r="AT1251" s="31">
        <v>52.631578947368418</v>
      </c>
      <c r="AU1251" s="31">
        <v>22.727272727272727</v>
      </c>
      <c r="AV1251" s="60">
        <v>44614</v>
      </c>
    </row>
    <row r="1252" spans="1:48" x14ac:dyDescent="0.35">
      <c r="A1252" s="32" t="s">
        <v>5690</v>
      </c>
      <c r="B1252" s="28">
        <v>1231</v>
      </c>
      <c r="C1252" s="66">
        <v>2765</v>
      </c>
      <c r="D1252" s="28">
        <v>2765</v>
      </c>
      <c r="E1252" s="28" t="s">
        <v>1547</v>
      </c>
      <c r="F1252" s="28" t="s">
        <v>19</v>
      </c>
      <c r="G1252" s="28" t="s">
        <v>19</v>
      </c>
      <c r="H1252" s="28" t="s">
        <v>1892</v>
      </c>
      <c r="I1252" s="30"/>
      <c r="J1252" s="28" t="s">
        <v>2623</v>
      </c>
      <c r="K1252" s="28" t="s">
        <v>2761</v>
      </c>
      <c r="L1252" s="28"/>
      <c r="M1252" s="28"/>
      <c r="N1252" s="31">
        <v>527884846139</v>
      </c>
      <c r="O1252" s="31" t="s">
        <v>4562</v>
      </c>
      <c r="P1252" s="28">
        <v>9908902513</v>
      </c>
      <c r="Q1252" s="28" t="s">
        <v>2764</v>
      </c>
      <c r="R1252" s="28" t="s">
        <v>56</v>
      </c>
      <c r="S1252" s="49"/>
      <c r="T1252" s="28">
        <v>359</v>
      </c>
      <c r="U1252" s="49"/>
      <c r="V1252" s="47">
        <v>42000</v>
      </c>
      <c r="W1252" s="47">
        <v>20700</v>
      </c>
      <c r="X1252" s="47">
        <v>5700</v>
      </c>
      <c r="Y1252" s="47">
        <v>15000</v>
      </c>
      <c r="Z1252" s="49"/>
      <c r="AA1252" s="41">
        <v>6000</v>
      </c>
      <c r="AB1252" s="41">
        <v>5700</v>
      </c>
      <c r="AC1252" s="41">
        <v>5700</v>
      </c>
      <c r="AD1252" s="41">
        <v>0</v>
      </c>
      <c r="AE1252" s="49"/>
      <c r="AF1252" s="43">
        <v>13000</v>
      </c>
      <c r="AG1252" s="43">
        <v>0</v>
      </c>
      <c r="AH1252" s="43">
        <v>0</v>
      </c>
      <c r="AI1252" s="43">
        <v>0</v>
      </c>
      <c r="AJ1252" s="49"/>
      <c r="AK1252" s="45">
        <v>23000</v>
      </c>
      <c r="AL1252" s="45">
        <v>15000</v>
      </c>
      <c r="AM1252" s="45">
        <v>0</v>
      </c>
      <c r="AN1252" s="45">
        <v>15000</v>
      </c>
      <c r="AO1252" s="49"/>
      <c r="AP1252" s="28">
        <v>15000</v>
      </c>
      <c r="AQ1252" s="28">
        <v>8000</v>
      </c>
      <c r="AR1252" s="28" t="s">
        <v>4422</v>
      </c>
      <c r="AS1252" s="49"/>
      <c r="AT1252" s="31">
        <v>27.536231884057973</v>
      </c>
      <c r="AU1252" s="31">
        <v>0</v>
      </c>
      <c r="AV1252" s="60">
        <v>44669</v>
      </c>
    </row>
    <row r="1253" spans="1:48" x14ac:dyDescent="0.35">
      <c r="A1253" s="32" t="s">
        <v>5690</v>
      </c>
      <c r="B1253" s="28">
        <v>1232</v>
      </c>
      <c r="C1253" s="28">
        <v>2824</v>
      </c>
      <c r="D1253" s="28">
        <v>2824</v>
      </c>
      <c r="E1253" s="35" t="s">
        <v>1548</v>
      </c>
      <c r="F1253" s="35" t="s">
        <v>19</v>
      </c>
      <c r="G1253" s="28" t="s">
        <v>1890</v>
      </c>
      <c r="H1253" s="35" t="s">
        <v>1892</v>
      </c>
      <c r="I1253" s="38"/>
      <c r="J1253" s="35" t="s">
        <v>2316</v>
      </c>
      <c r="K1253" s="35" t="s">
        <v>2760</v>
      </c>
      <c r="L1253" s="35"/>
      <c r="M1253" s="35"/>
      <c r="N1253" s="37"/>
      <c r="O1253" s="37" t="s">
        <v>2941</v>
      </c>
      <c r="P1253" s="36">
        <v>9848341394</v>
      </c>
      <c r="Q1253" s="35" t="s">
        <v>2762</v>
      </c>
      <c r="R1253" s="35" t="s">
        <v>69</v>
      </c>
      <c r="S1253" s="49"/>
      <c r="T1253" s="35" t="s">
        <v>2937</v>
      </c>
      <c r="U1253" s="49"/>
      <c r="V1253" s="47">
        <v>46700</v>
      </c>
      <c r="W1253" s="47">
        <v>46700</v>
      </c>
      <c r="X1253" s="47">
        <v>0</v>
      </c>
      <c r="Y1253" s="47">
        <v>46700</v>
      </c>
      <c r="Z1253" s="49"/>
      <c r="AA1253" s="41">
        <v>18700</v>
      </c>
      <c r="AB1253" s="41">
        <v>18700</v>
      </c>
      <c r="AC1253" s="41">
        <v>0</v>
      </c>
      <c r="AD1253" s="41">
        <v>18700</v>
      </c>
      <c r="AE1253" s="49"/>
      <c r="AF1253" s="43">
        <v>13000</v>
      </c>
      <c r="AG1253" s="43">
        <v>13000</v>
      </c>
      <c r="AH1253" s="43">
        <v>0</v>
      </c>
      <c r="AI1253" s="43">
        <v>13000</v>
      </c>
      <c r="AJ1253" s="49"/>
      <c r="AK1253" s="45">
        <v>15000</v>
      </c>
      <c r="AL1253" s="45">
        <v>15000</v>
      </c>
      <c r="AM1253" s="45">
        <v>0</v>
      </c>
      <c r="AN1253" s="45">
        <v>15000</v>
      </c>
      <c r="AO1253" s="49"/>
      <c r="AP1253" s="35">
        <v>15000</v>
      </c>
      <c r="AQ1253" s="35" t="s">
        <v>4422</v>
      </c>
      <c r="AR1253" s="35" t="s">
        <v>4422</v>
      </c>
      <c r="AS1253" s="49"/>
      <c r="AT1253" s="37">
        <v>0</v>
      </c>
      <c r="AU1253" s="37">
        <v>0</v>
      </c>
      <c r="AV1253" s="60">
        <v>0</v>
      </c>
    </row>
    <row r="1254" spans="1:48" x14ac:dyDescent="0.35">
      <c r="A1254" s="32" t="s">
        <v>5689</v>
      </c>
      <c r="B1254" s="28">
        <v>1233</v>
      </c>
      <c r="C1254" s="66">
        <v>2830</v>
      </c>
      <c r="D1254" s="28">
        <v>2830</v>
      </c>
      <c r="E1254" s="28" t="s">
        <v>1549</v>
      </c>
      <c r="F1254" s="28" t="s">
        <v>19</v>
      </c>
      <c r="G1254" s="28" t="s">
        <v>18</v>
      </c>
      <c r="H1254" s="28" t="s">
        <v>1892</v>
      </c>
      <c r="I1254" s="30"/>
      <c r="J1254" s="28" t="s">
        <v>2624</v>
      </c>
      <c r="K1254" s="28" t="s">
        <v>2761</v>
      </c>
      <c r="L1254" s="28"/>
      <c r="M1254" s="28"/>
      <c r="N1254" s="31">
        <v>685305399957</v>
      </c>
      <c r="O1254" s="31" t="s">
        <v>5540</v>
      </c>
      <c r="P1254" s="28">
        <v>8374101952</v>
      </c>
      <c r="Q1254" s="28" t="s">
        <v>2764</v>
      </c>
      <c r="R1254" s="28" t="s">
        <v>74</v>
      </c>
      <c r="S1254" s="49"/>
      <c r="T1254" s="28">
        <v>26</v>
      </c>
      <c r="U1254" s="49"/>
      <c r="V1254" s="47">
        <v>33500</v>
      </c>
      <c r="W1254" s="47">
        <v>14400</v>
      </c>
      <c r="X1254" s="47">
        <v>14400</v>
      </c>
      <c r="Y1254" s="47">
        <v>0</v>
      </c>
      <c r="Z1254" s="49"/>
      <c r="AA1254" s="41">
        <v>0</v>
      </c>
      <c r="AB1254" s="41">
        <v>0</v>
      </c>
      <c r="AC1254" s="41">
        <v>0</v>
      </c>
      <c r="AD1254" s="41">
        <v>0</v>
      </c>
      <c r="AE1254" s="49"/>
      <c r="AF1254" s="43">
        <v>13000</v>
      </c>
      <c r="AG1254" s="43">
        <v>0</v>
      </c>
      <c r="AH1254" s="43">
        <v>0</v>
      </c>
      <c r="AI1254" s="43">
        <v>0</v>
      </c>
      <c r="AJ1254" s="49"/>
      <c r="AK1254" s="45">
        <v>20500</v>
      </c>
      <c r="AL1254" s="45">
        <v>14400</v>
      </c>
      <c r="AM1254" s="45">
        <v>14400</v>
      </c>
      <c r="AN1254" s="45">
        <v>0</v>
      </c>
      <c r="AO1254" s="49"/>
      <c r="AP1254" s="28">
        <v>15000</v>
      </c>
      <c r="AQ1254" s="28">
        <v>5500</v>
      </c>
      <c r="AR1254" s="28" t="s">
        <v>4422</v>
      </c>
      <c r="AS1254" s="49"/>
      <c r="AT1254" s="31">
        <v>100</v>
      </c>
      <c r="AU1254" s="31">
        <v>100</v>
      </c>
      <c r="AV1254" s="60">
        <v>44659</v>
      </c>
    </row>
    <row r="1255" spans="1:48" x14ac:dyDescent="0.35">
      <c r="A1255" s="32" t="s">
        <v>5689</v>
      </c>
      <c r="B1255" s="28">
        <v>1234</v>
      </c>
      <c r="C1255" s="66">
        <v>3384</v>
      </c>
      <c r="D1255" s="28">
        <v>3384</v>
      </c>
      <c r="E1255" s="28" t="s">
        <v>1550</v>
      </c>
      <c r="F1255" s="28" t="s">
        <v>19</v>
      </c>
      <c r="G1255" s="28" t="s">
        <v>19</v>
      </c>
      <c r="H1255" s="28" t="s">
        <v>1892</v>
      </c>
      <c r="I1255" s="30"/>
      <c r="J1255" s="28" t="s">
        <v>1935</v>
      </c>
      <c r="K1255" s="28" t="s">
        <v>2761</v>
      </c>
      <c r="L1255" s="28"/>
      <c r="M1255" s="28"/>
      <c r="N1255" s="31">
        <v>490988940966</v>
      </c>
      <c r="O1255" s="31" t="s">
        <v>5541</v>
      </c>
      <c r="P1255" s="28">
        <v>6303098458</v>
      </c>
      <c r="Q1255" s="28" t="s">
        <v>2764</v>
      </c>
      <c r="R1255" s="28" t="s">
        <v>56</v>
      </c>
      <c r="S1255" s="49"/>
      <c r="T1255" s="28">
        <v>280</v>
      </c>
      <c r="U1255" s="49"/>
      <c r="V1255" s="47">
        <v>44000</v>
      </c>
      <c r="W1255" s="47">
        <v>29000</v>
      </c>
      <c r="X1255" s="47">
        <v>16000</v>
      </c>
      <c r="Y1255" s="47">
        <v>13000</v>
      </c>
      <c r="Z1255" s="49"/>
      <c r="AA1255" s="41">
        <v>8000</v>
      </c>
      <c r="AB1255" s="41">
        <v>8000</v>
      </c>
      <c r="AC1255" s="41">
        <v>8000</v>
      </c>
      <c r="AD1255" s="41">
        <v>0</v>
      </c>
      <c r="AE1255" s="49"/>
      <c r="AF1255" s="43">
        <v>13000</v>
      </c>
      <c r="AG1255" s="43">
        <v>3000</v>
      </c>
      <c r="AH1255" s="43">
        <v>3000</v>
      </c>
      <c r="AI1255" s="43">
        <v>0</v>
      </c>
      <c r="AJ1255" s="49"/>
      <c r="AK1255" s="45">
        <v>23000</v>
      </c>
      <c r="AL1255" s="45">
        <v>18000</v>
      </c>
      <c r="AM1255" s="45">
        <v>5000</v>
      </c>
      <c r="AN1255" s="45">
        <v>13000</v>
      </c>
      <c r="AO1255" s="49"/>
      <c r="AP1255" s="28">
        <v>15000</v>
      </c>
      <c r="AQ1255" s="28">
        <v>8000</v>
      </c>
      <c r="AR1255" s="28" t="s">
        <v>4422</v>
      </c>
      <c r="AS1255" s="49"/>
      <c r="AT1255" s="31">
        <v>55.172413793103445</v>
      </c>
      <c r="AU1255" s="31">
        <v>27.777777777777779</v>
      </c>
      <c r="AV1255" s="60">
        <v>44659</v>
      </c>
    </row>
    <row r="1256" spans="1:48" x14ac:dyDescent="0.35">
      <c r="A1256" s="32" t="s">
        <v>5689</v>
      </c>
      <c r="B1256" s="28">
        <v>1235</v>
      </c>
      <c r="C1256" s="66">
        <v>2700</v>
      </c>
      <c r="D1256" s="28">
        <v>2700</v>
      </c>
      <c r="E1256" s="28" t="s">
        <v>1551</v>
      </c>
      <c r="F1256" s="28" t="s">
        <v>19</v>
      </c>
      <c r="G1256" s="28" t="s">
        <v>18</v>
      </c>
      <c r="H1256" s="28" t="s">
        <v>1892</v>
      </c>
      <c r="I1256" s="30"/>
      <c r="J1256" s="28" t="s">
        <v>2313</v>
      </c>
      <c r="K1256" s="28" t="s">
        <v>2761</v>
      </c>
      <c r="L1256" s="28"/>
      <c r="M1256" s="28"/>
      <c r="N1256" s="31">
        <v>355828608880</v>
      </c>
      <c r="O1256" s="31" t="s">
        <v>5542</v>
      </c>
      <c r="P1256" s="28">
        <v>9948066017</v>
      </c>
      <c r="Q1256" s="28" t="s">
        <v>2764</v>
      </c>
      <c r="R1256" s="28" t="s">
        <v>43</v>
      </c>
      <c r="S1256" s="49"/>
      <c r="T1256" s="28">
        <v>69</v>
      </c>
      <c r="U1256" s="49"/>
      <c r="V1256" s="47">
        <v>35000</v>
      </c>
      <c r="W1256" s="47">
        <v>21000</v>
      </c>
      <c r="X1256" s="47">
        <v>21000</v>
      </c>
      <c r="Y1256" s="47">
        <v>0</v>
      </c>
      <c r="Z1256" s="49"/>
      <c r="AA1256" s="41">
        <v>0</v>
      </c>
      <c r="AB1256" s="41">
        <v>0</v>
      </c>
      <c r="AC1256" s="41">
        <v>0</v>
      </c>
      <c r="AD1256" s="41">
        <v>0</v>
      </c>
      <c r="AE1256" s="49"/>
      <c r="AF1256" s="43">
        <v>13000</v>
      </c>
      <c r="AG1256" s="43">
        <v>6000</v>
      </c>
      <c r="AH1256" s="43">
        <v>6000</v>
      </c>
      <c r="AI1256" s="43">
        <v>0</v>
      </c>
      <c r="AJ1256" s="49"/>
      <c r="AK1256" s="45">
        <v>22000</v>
      </c>
      <c r="AL1256" s="45">
        <v>15000</v>
      </c>
      <c r="AM1256" s="45">
        <v>15000</v>
      </c>
      <c r="AN1256" s="45">
        <v>0</v>
      </c>
      <c r="AO1256" s="49"/>
      <c r="AP1256" s="28">
        <v>15000</v>
      </c>
      <c r="AQ1256" s="28">
        <v>7000</v>
      </c>
      <c r="AR1256" s="28" t="s">
        <v>4422</v>
      </c>
      <c r="AS1256" s="49"/>
      <c r="AT1256" s="31">
        <v>100</v>
      </c>
      <c r="AU1256" s="31">
        <v>100</v>
      </c>
      <c r="AV1256" s="60">
        <v>44606</v>
      </c>
    </row>
    <row r="1257" spans="1:48" x14ac:dyDescent="0.35">
      <c r="A1257" s="32" t="s">
        <v>5689</v>
      </c>
      <c r="B1257" s="28">
        <v>1236</v>
      </c>
      <c r="C1257" s="66">
        <v>2701</v>
      </c>
      <c r="D1257" s="28">
        <v>2701</v>
      </c>
      <c r="E1257" s="28" t="s">
        <v>1552</v>
      </c>
      <c r="F1257" s="28" t="s">
        <v>19</v>
      </c>
      <c r="G1257" s="28" t="s">
        <v>18</v>
      </c>
      <c r="H1257" s="28" t="s">
        <v>1892</v>
      </c>
      <c r="I1257" s="30"/>
      <c r="J1257" s="28" t="s">
        <v>1909</v>
      </c>
      <c r="K1257" s="28" t="s">
        <v>2931</v>
      </c>
      <c r="L1257" s="28"/>
      <c r="M1257" s="28"/>
      <c r="N1257" s="31">
        <v>591856919371</v>
      </c>
      <c r="O1257" s="31" t="s">
        <v>5543</v>
      </c>
      <c r="P1257" s="28">
        <v>7842237686</v>
      </c>
      <c r="Q1257" s="28" t="s">
        <v>2762</v>
      </c>
      <c r="R1257" s="28" t="s">
        <v>58</v>
      </c>
      <c r="S1257" s="49"/>
      <c r="T1257" s="28" t="s">
        <v>2937</v>
      </c>
      <c r="U1257" s="49"/>
      <c r="V1257" s="47">
        <v>30500</v>
      </c>
      <c r="W1257" s="47">
        <v>30500</v>
      </c>
      <c r="X1257" s="47">
        <v>6500</v>
      </c>
      <c r="Y1257" s="47">
        <v>24000</v>
      </c>
      <c r="Z1257" s="49"/>
      <c r="AA1257" s="41">
        <v>2500</v>
      </c>
      <c r="AB1257" s="41">
        <v>2500</v>
      </c>
      <c r="AC1257" s="41">
        <v>2500</v>
      </c>
      <c r="AD1257" s="41">
        <v>0</v>
      </c>
      <c r="AE1257" s="49"/>
      <c r="AF1257" s="43">
        <v>13000</v>
      </c>
      <c r="AG1257" s="43">
        <v>13000</v>
      </c>
      <c r="AH1257" s="43">
        <v>0</v>
      </c>
      <c r="AI1257" s="43">
        <v>13000</v>
      </c>
      <c r="AJ1257" s="49"/>
      <c r="AK1257" s="45">
        <v>15000</v>
      </c>
      <c r="AL1257" s="45">
        <v>15000</v>
      </c>
      <c r="AM1257" s="45">
        <v>4000</v>
      </c>
      <c r="AN1257" s="45">
        <v>11000</v>
      </c>
      <c r="AO1257" s="49"/>
      <c r="AP1257" s="28">
        <v>15000</v>
      </c>
      <c r="AQ1257" s="28" t="s">
        <v>4422</v>
      </c>
      <c r="AR1257" s="28" t="s">
        <v>4422</v>
      </c>
      <c r="AS1257" s="49"/>
      <c r="AT1257" s="31">
        <v>21.311475409836063</v>
      </c>
      <c r="AU1257" s="31">
        <v>26.666666666666668</v>
      </c>
      <c r="AV1257" s="60">
        <v>44615</v>
      </c>
    </row>
    <row r="1258" spans="1:48" x14ac:dyDescent="0.35">
      <c r="A1258" s="32" t="s">
        <v>5690</v>
      </c>
      <c r="B1258" s="28">
        <v>1237</v>
      </c>
      <c r="C1258" s="28">
        <v>3459</v>
      </c>
      <c r="D1258" s="28">
        <v>3459</v>
      </c>
      <c r="E1258" s="35" t="s">
        <v>1553</v>
      </c>
      <c r="F1258" s="35" t="s">
        <v>19</v>
      </c>
      <c r="G1258" s="28" t="s">
        <v>18</v>
      </c>
      <c r="H1258" s="35" t="s">
        <v>1892</v>
      </c>
      <c r="I1258" s="38"/>
      <c r="J1258" s="35" t="s">
        <v>2344</v>
      </c>
      <c r="K1258" s="35" t="s">
        <v>2872</v>
      </c>
      <c r="L1258" s="35"/>
      <c r="M1258" s="35"/>
      <c r="N1258" s="37"/>
      <c r="O1258" s="37" t="s">
        <v>2941</v>
      </c>
      <c r="P1258" s="35">
        <v>9989514307</v>
      </c>
      <c r="Q1258" s="35" t="s">
        <v>2762</v>
      </c>
      <c r="R1258" s="35" t="s">
        <v>102</v>
      </c>
      <c r="S1258" s="49"/>
      <c r="T1258" s="35" t="s">
        <v>2937</v>
      </c>
      <c r="U1258" s="49"/>
      <c r="V1258" s="47">
        <v>28000</v>
      </c>
      <c r="W1258" s="47">
        <v>28000</v>
      </c>
      <c r="X1258" s="47">
        <v>1500</v>
      </c>
      <c r="Y1258" s="47">
        <v>26500</v>
      </c>
      <c r="Z1258" s="49"/>
      <c r="AA1258" s="41">
        <v>0</v>
      </c>
      <c r="AB1258" s="41">
        <v>0</v>
      </c>
      <c r="AC1258" s="41">
        <v>1500</v>
      </c>
      <c r="AD1258" s="41">
        <v>-1500</v>
      </c>
      <c r="AE1258" s="49"/>
      <c r="AF1258" s="43">
        <v>13000</v>
      </c>
      <c r="AG1258" s="43">
        <v>13000</v>
      </c>
      <c r="AH1258" s="43">
        <v>0</v>
      </c>
      <c r="AI1258" s="43">
        <v>13000</v>
      </c>
      <c r="AJ1258" s="49"/>
      <c r="AK1258" s="45">
        <v>15000</v>
      </c>
      <c r="AL1258" s="45">
        <v>15000</v>
      </c>
      <c r="AM1258" s="45">
        <v>0</v>
      </c>
      <c r="AN1258" s="45">
        <v>15000</v>
      </c>
      <c r="AO1258" s="49"/>
      <c r="AP1258" s="35">
        <v>15000</v>
      </c>
      <c r="AQ1258" s="35" t="s">
        <v>4422</v>
      </c>
      <c r="AR1258" s="35" t="s">
        <v>4422</v>
      </c>
      <c r="AS1258" s="49"/>
      <c r="AT1258" s="37">
        <v>5.3571428571428568</v>
      </c>
      <c r="AU1258" s="37">
        <v>0</v>
      </c>
      <c r="AV1258" s="60">
        <v>44348</v>
      </c>
    </row>
    <row r="1259" spans="1:48" x14ac:dyDescent="0.35">
      <c r="A1259" s="32" t="s">
        <v>5690</v>
      </c>
      <c r="B1259" s="28">
        <v>1238</v>
      </c>
      <c r="C1259" s="66">
        <v>2920</v>
      </c>
      <c r="D1259" s="28">
        <v>2920</v>
      </c>
      <c r="E1259" s="35" t="s">
        <v>481</v>
      </c>
      <c r="F1259" s="35" t="s">
        <v>19</v>
      </c>
      <c r="G1259" s="28" t="s">
        <v>18</v>
      </c>
      <c r="H1259" s="35" t="s">
        <v>1892</v>
      </c>
      <c r="I1259" s="38"/>
      <c r="J1259" s="35" t="s">
        <v>2625</v>
      </c>
      <c r="K1259" s="35" t="s">
        <v>2760</v>
      </c>
      <c r="L1259" s="35"/>
      <c r="M1259" s="35"/>
      <c r="N1259" s="37"/>
      <c r="O1259" s="37" t="s">
        <v>2941</v>
      </c>
      <c r="P1259" s="35">
        <v>9010536502</v>
      </c>
      <c r="Q1259" s="35" t="s">
        <v>2762</v>
      </c>
      <c r="R1259" s="35" t="s">
        <v>69</v>
      </c>
      <c r="S1259" s="49"/>
      <c r="T1259" s="35" t="s">
        <v>2937</v>
      </c>
      <c r="U1259" s="49"/>
      <c r="V1259" s="47">
        <v>28000</v>
      </c>
      <c r="W1259" s="47">
        <v>28000</v>
      </c>
      <c r="X1259" s="47">
        <v>0</v>
      </c>
      <c r="Y1259" s="47">
        <v>28000</v>
      </c>
      <c r="Z1259" s="49"/>
      <c r="AA1259" s="41">
        <v>0</v>
      </c>
      <c r="AB1259" s="41">
        <v>0</v>
      </c>
      <c r="AC1259" s="41">
        <v>0</v>
      </c>
      <c r="AD1259" s="41">
        <v>0</v>
      </c>
      <c r="AE1259" s="49"/>
      <c r="AF1259" s="43">
        <v>13000</v>
      </c>
      <c r="AG1259" s="43">
        <v>13000</v>
      </c>
      <c r="AH1259" s="43">
        <v>0</v>
      </c>
      <c r="AI1259" s="43">
        <v>13000</v>
      </c>
      <c r="AJ1259" s="49"/>
      <c r="AK1259" s="45">
        <v>15000</v>
      </c>
      <c r="AL1259" s="45">
        <v>15000</v>
      </c>
      <c r="AM1259" s="45">
        <v>0</v>
      </c>
      <c r="AN1259" s="45">
        <v>15000</v>
      </c>
      <c r="AO1259" s="49"/>
      <c r="AP1259" s="35">
        <v>15000</v>
      </c>
      <c r="AQ1259" s="35" t="s">
        <v>4422</v>
      </c>
      <c r="AR1259" s="35" t="s">
        <v>4422</v>
      </c>
      <c r="AS1259" s="49"/>
      <c r="AT1259" s="37">
        <v>0</v>
      </c>
      <c r="AU1259" s="37">
        <v>0</v>
      </c>
      <c r="AV1259" s="60">
        <v>0</v>
      </c>
    </row>
    <row r="1260" spans="1:48" x14ac:dyDescent="0.35">
      <c r="A1260" s="32" t="s">
        <v>5689</v>
      </c>
      <c r="B1260" s="28">
        <v>1239</v>
      </c>
      <c r="C1260" s="66">
        <v>2725</v>
      </c>
      <c r="D1260" s="28">
        <v>2725</v>
      </c>
      <c r="E1260" s="28" t="s">
        <v>1554</v>
      </c>
      <c r="F1260" s="28" t="s">
        <v>19</v>
      </c>
      <c r="G1260" s="28" t="s">
        <v>18</v>
      </c>
      <c r="H1260" s="28" t="s">
        <v>1892</v>
      </c>
      <c r="I1260" s="30"/>
      <c r="J1260" s="28" t="s">
        <v>2626</v>
      </c>
      <c r="K1260" s="28" t="s">
        <v>2761</v>
      </c>
      <c r="L1260" s="28"/>
      <c r="M1260" s="28"/>
      <c r="N1260" s="31">
        <v>463118927049</v>
      </c>
      <c r="O1260" s="31" t="s">
        <v>5544</v>
      </c>
      <c r="P1260" s="28">
        <v>9346687267</v>
      </c>
      <c r="Q1260" s="28" t="s">
        <v>2762</v>
      </c>
      <c r="R1260" s="28" t="s">
        <v>49</v>
      </c>
      <c r="S1260" s="49"/>
      <c r="T1260" s="28">
        <v>92</v>
      </c>
      <c r="U1260" s="49"/>
      <c r="V1260" s="47">
        <v>28000</v>
      </c>
      <c r="W1260" s="47">
        <v>19000</v>
      </c>
      <c r="X1260" s="47">
        <v>9000</v>
      </c>
      <c r="Y1260" s="47">
        <v>10000</v>
      </c>
      <c r="Z1260" s="49"/>
      <c r="AA1260" s="41">
        <v>0</v>
      </c>
      <c r="AB1260" s="41">
        <v>0</v>
      </c>
      <c r="AC1260" s="41">
        <v>0</v>
      </c>
      <c r="AD1260" s="41">
        <v>0</v>
      </c>
      <c r="AE1260" s="49"/>
      <c r="AF1260" s="43">
        <v>13000</v>
      </c>
      <c r="AG1260" s="43">
        <v>7000</v>
      </c>
      <c r="AH1260" s="43">
        <v>7000</v>
      </c>
      <c r="AI1260" s="43">
        <v>0</v>
      </c>
      <c r="AJ1260" s="49"/>
      <c r="AK1260" s="45">
        <v>15000</v>
      </c>
      <c r="AL1260" s="45">
        <v>12000</v>
      </c>
      <c r="AM1260" s="45">
        <v>2000</v>
      </c>
      <c r="AN1260" s="45">
        <v>10000</v>
      </c>
      <c r="AO1260" s="49"/>
      <c r="AP1260" s="28">
        <v>15000</v>
      </c>
      <c r="AQ1260" s="28" t="s">
        <v>4422</v>
      </c>
      <c r="AR1260" s="28" t="s">
        <v>4422</v>
      </c>
      <c r="AS1260" s="49"/>
      <c r="AT1260" s="31">
        <v>47.368421052631575</v>
      </c>
      <c r="AU1260" s="31">
        <v>16.666666666666664</v>
      </c>
      <c r="AV1260" s="60">
        <v>44645</v>
      </c>
    </row>
    <row r="1261" spans="1:48" x14ac:dyDescent="0.35">
      <c r="A1261" s="32" t="s">
        <v>5690</v>
      </c>
      <c r="B1261" s="28">
        <v>1240</v>
      </c>
      <c r="C1261" s="66">
        <v>3885</v>
      </c>
      <c r="D1261" s="28" t="s">
        <v>1877</v>
      </c>
      <c r="E1261" s="28" t="s">
        <v>1555</v>
      </c>
      <c r="F1261" s="28" t="s">
        <v>19</v>
      </c>
      <c r="G1261" s="28" t="s">
        <v>18</v>
      </c>
      <c r="H1261" s="28" t="s">
        <v>1892</v>
      </c>
      <c r="I1261" s="30"/>
      <c r="J1261" s="28" t="s">
        <v>2627</v>
      </c>
      <c r="K1261" s="28" t="s">
        <v>2761</v>
      </c>
      <c r="L1261" s="28"/>
      <c r="M1261" s="28"/>
      <c r="N1261" s="31">
        <v>763573906806</v>
      </c>
      <c r="O1261" s="31" t="s">
        <v>4563</v>
      </c>
      <c r="P1261" s="28">
        <v>7382844524</v>
      </c>
      <c r="Q1261" s="28" t="s">
        <v>2762</v>
      </c>
      <c r="R1261" s="28" t="s">
        <v>97</v>
      </c>
      <c r="S1261" s="49"/>
      <c r="T1261" s="28">
        <v>10</v>
      </c>
      <c r="U1261" s="49"/>
      <c r="V1261" s="47">
        <v>28000</v>
      </c>
      <c r="W1261" s="47">
        <v>14000</v>
      </c>
      <c r="X1261" s="47">
        <v>11000</v>
      </c>
      <c r="Y1261" s="47">
        <v>3000</v>
      </c>
      <c r="Z1261" s="49"/>
      <c r="AA1261" s="41">
        <v>0</v>
      </c>
      <c r="AB1261" s="41">
        <v>0</v>
      </c>
      <c r="AC1261" s="41">
        <v>0</v>
      </c>
      <c r="AD1261" s="41">
        <v>0</v>
      </c>
      <c r="AE1261" s="49"/>
      <c r="AF1261" s="43">
        <v>13000</v>
      </c>
      <c r="AG1261" s="43">
        <v>4000</v>
      </c>
      <c r="AH1261" s="43">
        <v>4000</v>
      </c>
      <c r="AI1261" s="43">
        <v>0</v>
      </c>
      <c r="AJ1261" s="49"/>
      <c r="AK1261" s="45">
        <v>15000</v>
      </c>
      <c r="AL1261" s="45">
        <v>10000</v>
      </c>
      <c r="AM1261" s="45">
        <v>7000</v>
      </c>
      <c r="AN1261" s="45">
        <v>3000</v>
      </c>
      <c r="AO1261" s="49"/>
      <c r="AP1261" s="28">
        <v>15000</v>
      </c>
      <c r="AQ1261" s="28" t="s">
        <v>4422</v>
      </c>
      <c r="AR1261" s="28" t="s">
        <v>4422</v>
      </c>
      <c r="AS1261" s="49"/>
      <c r="AT1261" s="31">
        <v>78.571428571428569</v>
      </c>
      <c r="AU1261" s="31">
        <v>70</v>
      </c>
      <c r="AV1261" s="60">
        <v>44662</v>
      </c>
    </row>
    <row r="1262" spans="1:48" x14ac:dyDescent="0.35">
      <c r="A1262" s="32" t="s">
        <v>5690</v>
      </c>
      <c r="B1262" s="28">
        <v>1241</v>
      </c>
      <c r="C1262" s="66">
        <v>3619</v>
      </c>
      <c r="D1262" s="28">
        <v>3619</v>
      </c>
      <c r="E1262" s="28" t="s">
        <v>1556</v>
      </c>
      <c r="F1262" s="28" t="s">
        <v>19</v>
      </c>
      <c r="G1262" s="28" t="s">
        <v>1890</v>
      </c>
      <c r="H1262" s="28" t="s">
        <v>1892</v>
      </c>
      <c r="I1262" s="30"/>
      <c r="J1262" s="28" t="s">
        <v>2278</v>
      </c>
      <c r="K1262" s="28" t="s">
        <v>2761</v>
      </c>
      <c r="L1262" s="28"/>
      <c r="M1262" s="28"/>
      <c r="N1262" s="31">
        <v>323554124538</v>
      </c>
      <c r="O1262" s="31" t="s">
        <v>4564</v>
      </c>
      <c r="P1262" s="28">
        <v>8179447533</v>
      </c>
      <c r="Q1262" s="28" t="s">
        <v>2764</v>
      </c>
      <c r="R1262" s="28" t="s">
        <v>56</v>
      </c>
      <c r="S1262" s="49"/>
      <c r="T1262" s="28" t="s">
        <v>2937</v>
      </c>
      <c r="U1262" s="49"/>
      <c r="V1262" s="47">
        <v>52000</v>
      </c>
      <c r="W1262" s="47">
        <v>52000</v>
      </c>
      <c r="X1262" s="47">
        <v>0</v>
      </c>
      <c r="Y1262" s="47">
        <v>52000</v>
      </c>
      <c r="Z1262" s="49"/>
      <c r="AA1262" s="41">
        <v>16000</v>
      </c>
      <c r="AB1262" s="41">
        <v>16000</v>
      </c>
      <c r="AC1262" s="41">
        <v>0</v>
      </c>
      <c r="AD1262" s="41">
        <v>16000</v>
      </c>
      <c r="AE1262" s="49"/>
      <c r="AF1262" s="43">
        <v>13000</v>
      </c>
      <c r="AG1262" s="43">
        <v>13000</v>
      </c>
      <c r="AH1262" s="43">
        <v>0</v>
      </c>
      <c r="AI1262" s="43">
        <v>13000</v>
      </c>
      <c r="AJ1262" s="49"/>
      <c r="AK1262" s="45">
        <v>23000</v>
      </c>
      <c r="AL1262" s="45">
        <v>23000</v>
      </c>
      <c r="AM1262" s="45">
        <v>0</v>
      </c>
      <c r="AN1262" s="45">
        <v>23000</v>
      </c>
      <c r="AO1262" s="49"/>
      <c r="AP1262" s="28">
        <v>15000</v>
      </c>
      <c r="AQ1262" s="28">
        <v>8000</v>
      </c>
      <c r="AR1262" s="28" t="s">
        <v>4422</v>
      </c>
      <c r="AS1262" s="49"/>
      <c r="AT1262" s="31">
        <v>0</v>
      </c>
      <c r="AU1262" s="31">
        <v>0</v>
      </c>
      <c r="AV1262" s="60">
        <v>0</v>
      </c>
    </row>
    <row r="1263" spans="1:48" x14ac:dyDescent="0.35">
      <c r="A1263" s="32" t="s">
        <v>5690</v>
      </c>
      <c r="B1263" s="28">
        <v>1242</v>
      </c>
      <c r="C1263" s="28" t="s">
        <v>446</v>
      </c>
      <c r="D1263" s="28" t="s">
        <v>446</v>
      </c>
      <c r="E1263" s="35" t="s">
        <v>1557</v>
      </c>
      <c r="F1263" s="35" t="s">
        <v>19</v>
      </c>
      <c r="G1263" s="28" t="s">
        <v>19</v>
      </c>
      <c r="H1263" s="35" t="s">
        <v>1892</v>
      </c>
      <c r="I1263" s="38"/>
      <c r="J1263" s="35" t="s">
        <v>2628</v>
      </c>
      <c r="K1263" s="35" t="s">
        <v>2760</v>
      </c>
      <c r="L1263" s="35" t="s">
        <v>2834</v>
      </c>
      <c r="M1263" s="35"/>
      <c r="N1263" s="37"/>
      <c r="O1263" s="37" t="s">
        <v>2941</v>
      </c>
      <c r="P1263" s="35">
        <v>8106053330</v>
      </c>
      <c r="Q1263" s="35" t="s">
        <v>2762</v>
      </c>
      <c r="R1263" s="35" t="s">
        <v>75</v>
      </c>
      <c r="S1263" s="49"/>
      <c r="T1263" s="35" t="s">
        <v>2937</v>
      </c>
      <c r="U1263" s="49"/>
      <c r="V1263" s="47">
        <v>32000</v>
      </c>
      <c r="W1263" s="47">
        <v>32000</v>
      </c>
      <c r="X1263" s="47">
        <v>0</v>
      </c>
      <c r="Y1263" s="47">
        <v>32000</v>
      </c>
      <c r="Z1263" s="49"/>
      <c r="AA1263" s="41">
        <v>4000</v>
      </c>
      <c r="AB1263" s="41">
        <v>4000</v>
      </c>
      <c r="AC1263" s="41">
        <v>0</v>
      </c>
      <c r="AD1263" s="41">
        <v>4000</v>
      </c>
      <c r="AE1263" s="49"/>
      <c r="AF1263" s="43">
        <v>13000</v>
      </c>
      <c r="AG1263" s="43">
        <v>13000</v>
      </c>
      <c r="AH1263" s="43">
        <v>0</v>
      </c>
      <c r="AI1263" s="43">
        <v>13000</v>
      </c>
      <c r="AJ1263" s="49"/>
      <c r="AK1263" s="45">
        <v>15000</v>
      </c>
      <c r="AL1263" s="45">
        <v>15000</v>
      </c>
      <c r="AM1263" s="45">
        <v>0</v>
      </c>
      <c r="AN1263" s="45">
        <v>15000</v>
      </c>
      <c r="AO1263" s="49"/>
      <c r="AP1263" s="35">
        <v>15000</v>
      </c>
      <c r="AQ1263" s="35" t="s">
        <v>4422</v>
      </c>
      <c r="AR1263" s="35" t="s">
        <v>4422</v>
      </c>
      <c r="AS1263" s="49"/>
      <c r="AT1263" s="37">
        <v>0</v>
      </c>
      <c r="AU1263" s="37">
        <v>0</v>
      </c>
      <c r="AV1263" s="60">
        <v>0</v>
      </c>
    </row>
    <row r="1264" spans="1:48" x14ac:dyDescent="0.35">
      <c r="A1264" s="32" t="s">
        <v>5690</v>
      </c>
      <c r="B1264" s="28">
        <v>1243</v>
      </c>
      <c r="C1264" s="66">
        <v>3914</v>
      </c>
      <c r="D1264" s="28" t="s">
        <v>1878</v>
      </c>
      <c r="E1264" s="28" t="s">
        <v>1558</v>
      </c>
      <c r="F1264" s="28" t="s">
        <v>19</v>
      </c>
      <c r="G1264" s="28" t="s">
        <v>19</v>
      </c>
      <c r="H1264" s="28" t="s">
        <v>1892</v>
      </c>
      <c r="I1264" s="30"/>
      <c r="J1264" s="28" t="s">
        <v>1997</v>
      </c>
      <c r="K1264" s="28" t="s">
        <v>2761</v>
      </c>
      <c r="L1264" s="28"/>
      <c r="M1264" s="28"/>
      <c r="N1264" s="31">
        <v>737622111836</v>
      </c>
      <c r="O1264" s="31" t="s">
        <v>4565</v>
      </c>
      <c r="P1264" s="28">
        <v>8125481711</v>
      </c>
      <c r="Q1264" s="28" t="s">
        <v>2764</v>
      </c>
      <c r="R1264" s="28" t="s">
        <v>103</v>
      </c>
      <c r="S1264" s="49"/>
      <c r="T1264" s="28" t="s">
        <v>2937</v>
      </c>
      <c r="U1264" s="49"/>
      <c r="V1264" s="47">
        <v>38500</v>
      </c>
      <c r="W1264" s="47">
        <v>38500</v>
      </c>
      <c r="X1264" s="47">
        <v>1000</v>
      </c>
      <c r="Y1264" s="47">
        <v>37500</v>
      </c>
      <c r="Z1264" s="49"/>
      <c r="AA1264" s="41">
        <v>5500</v>
      </c>
      <c r="AB1264" s="41">
        <v>5500</v>
      </c>
      <c r="AC1264" s="41">
        <v>1000</v>
      </c>
      <c r="AD1264" s="41">
        <v>4500</v>
      </c>
      <c r="AE1264" s="49"/>
      <c r="AF1264" s="43">
        <v>13000</v>
      </c>
      <c r="AG1264" s="43">
        <v>13000</v>
      </c>
      <c r="AH1264" s="43">
        <v>0</v>
      </c>
      <c r="AI1264" s="43">
        <v>13000</v>
      </c>
      <c r="AJ1264" s="49"/>
      <c r="AK1264" s="45">
        <v>20000</v>
      </c>
      <c r="AL1264" s="45">
        <v>20000</v>
      </c>
      <c r="AM1264" s="45">
        <v>0</v>
      </c>
      <c r="AN1264" s="45">
        <v>20000</v>
      </c>
      <c r="AO1264" s="49"/>
      <c r="AP1264" s="28">
        <v>15000</v>
      </c>
      <c r="AQ1264" s="28">
        <v>5000</v>
      </c>
      <c r="AR1264" s="28" t="s">
        <v>4422</v>
      </c>
      <c r="AS1264" s="49"/>
      <c r="AT1264" s="31">
        <v>2.5974025974025974</v>
      </c>
      <c r="AU1264" s="31">
        <v>0</v>
      </c>
      <c r="AV1264" s="60">
        <v>44550</v>
      </c>
    </row>
    <row r="1265" spans="1:48" x14ac:dyDescent="0.35">
      <c r="A1265" s="32" t="s">
        <v>5690</v>
      </c>
      <c r="B1265" s="28">
        <v>1244</v>
      </c>
      <c r="C1265" s="28">
        <v>2797</v>
      </c>
      <c r="D1265" s="28">
        <v>2797</v>
      </c>
      <c r="E1265" s="35" t="s">
        <v>1559</v>
      </c>
      <c r="F1265" s="35" t="s">
        <v>19</v>
      </c>
      <c r="G1265" s="28" t="s">
        <v>1890</v>
      </c>
      <c r="H1265" s="35" t="s">
        <v>1892</v>
      </c>
      <c r="I1265" s="38"/>
      <c r="J1265" s="35" t="s">
        <v>2528</v>
      </c>
      <c r="K1265" s="35" t="s">
        <v>2760</v>
      </c>
      <c r="L1265" s="35"/>
      <c r="M1265" s="35"/>
      <c r="N1265" s="37"/>
      <c r="O1265" s="37" t="s">
        <v>2941</v>
      </c>
      <c r="P1265" s="35">
        <v>7997750103</v>
      </c>
      <c r="Q1265" s="35" t="s">
        <v>2762</v>
      </c>
      <c r="R1265" s="35" t="s">
        <v>97</v>
      </c>
      <c r="S1265" s="49"/>
      <c r="T1265" s="35" t="s">
        <v>2937</v>
      </c>
      <c r="U1265" s="49"/>
      <c r="V1265" s="47">
        <v>39000</v>
      </c>
      <c r="W1265" s="47">
        <v>39000</v>
      </c>
      <c r="X1265" s="47">
        <v>0</v>
      </c>
      <c r="Y1265" s="47">
        <v>39000</v>
      </c>
      <c r="Z1265" s="49"/>
      <c r="AA1265" s="41">
        <v>11000</v>
      </c>
      <c r="AB1265" s="41">
        <v>11000</v>
      </c>
      <c r="AC1265" s="41">
        <v>0</v>
      </c>
      <c r="AD1265" s="41">
        <v>11000</v>
      </c>
      <c r="AE1265" s="49"/>
      <c r="AF1265" s="43">
        <v>13000</v>
      </c>
      <c r="AG1265" s="43">
        <v>13000</v>
      </c>
      <c r="AH1265" s="43">
        <v>0</v>
      </c>
      <c r="AI1265" s="43">
        <v>13000</v>
      </c>
      <c r="AJ1265" s="49"/>
      <c r="AK1265" s="45">
        <v>15000</v>
      </c>
      <c r="AL1265" s="45">
        <v>15000</v>
      </c>
      <c r="AM1265" s="45">
        <v>0</v>
      </c>
      <c r="AN1265" s="45">
        <v>15000</v>
      </c>
      <c r="AO1265" s="49"/>
      <c r="AP1265" s="35">
        <v>15000</v>
      </c>
      <c r="AQ1265" s="35" t="s">
        <v>4422</v>
      </c>
      <c r="AR1265" s="35" t="s">
        <v>4422</v>
      </c>
      <c r="AS1265" s="49"/>
      <c r="AT1265" s="37">
        <v>0</v>
      </c>
      <c r="AU1265" s="37">
        <v>0</v>
      </c>
      <c r="AV1265" s="60">
        <v>0</v>
      </c>
    </row>
    <row r="1266" spans="1:48" x14ac:dyDescent="0.35">
      <c r="A1266" s="32" t="s">
        <v>5689</v>
      </c>
      <c r="B1266" s="28">
        <v>1245</v>
      </c>
      <c r="C1266" s="66">
        <v>2803</v>
      </c>
      <c r="D1266" s="28">
        <v>2803</v>
      </c>
      <c r="E1266" s="28" t="s">
        <v>1560</v>
      </c>
      <c r="F1266" s="28" t="s">
        <v>19</v>
      </c>
      <c r="G1266" s="28" t="s">
        <v>1890</v>
      </c>
      <c r="H1266" s="28" t="s">
        <v>1892</v>
      </c>
      <c r="I1266" s="30"/>
      <c r="J1266" s="28" t="s">
        <v>2455</v>
      </c>
      <c r="K1266" s="28" t="s">
        <v>2761</v>
      </c>
      <c r="L1266" s="28"/>
      <c r="M1266" s="28"/>
      <c r="N1266" s="31">
        <v>466241353477</v>
      </c>
      <c r="O1266" s="31" t="s">
        <v>5545</v>
      </c>
      <c r="P1266" s="28">
        <v>8106856466</v>
      </c>
      <c r="Q1266" s="28" t="s">
        <v>2764</v>
      </c>
      <c r="R1266" s="28" t="s">
        <v>82</v>
      </c>
      <c r="S1266" s="49"/>
      <c r="T1266" s="28">
        <v>243</v>
      </c>
      <c r="U1266" s="49"/>
      <c r="V1266" s="47">
        <v>38500</v>
      </c>
      <c r="W1266" s="47">
        <v>24000</v>
      </c>
      <c r="X1266" s="47">
        <v>22000</v>
      </c>
      <c r="Y1266" s="47">
        <v>2000</v>
      </c>
      <c r="Z1266" s="49"/>
      <c r="AA1266" s="41">
        <v>3500</v>
      </c>
      <c r="AB1266" s="41">
        <v>3500</v>
      </c>
      <c r="AC1266" s="41">
        <v>5500</v>
      </c>
      <c r="AD1266" s="41">
        <v>-2000</v>
      </c>
      <c r="AE1266" s="49"/>
      <c r="AF1266" s="43">
        <v>13000</v>
      </c>
      <c r="AG1266" s="43">
        <v>4000</v>
      </c>
      <c r="AH1266" s="43">
        <v>2000</v>
      </c>
      <c r="AI1266" s="43">
        <v>2000</v>
      </c>
      <c r="AJ1266" s="49"/>
      <c r="AK1266" s="45">
        <v>22000</v>
      </c>
      <c r="AL1266" s="45">
        <v>16500</v>
      </c>
      <c r="AM1266" s="45">
        <v>14500</v>
      </c>
      <c r="AN1266" s="45">
        <v>2000</v>
      </c>
      <c r="AO1266" s="49"/>
      <c r="AP1266" s="28">
        <v>15000</v>
      </c>
      <c r="AQ1266" s="28">
        <v>7000</v>
      </c>
      <c r="AR1266" s="28" t="s">
        <v>4422</v>
      </c>
      <c r="AS1266" s="49"/>
      <c r="AT1266" s="31">
        <v>91.666666666666657</v>
      </c>
      <c r="AU1266" s="31">
        <v>87.878787878787875</v>
      </c>
      <c r="AV1266" s="60">
        <v>44655</v>
      </c>
    </row>
    <row r="1267" spans="1:48" x14ac:dyDescent="0.35">
      <c r="A1267" s="32" t="s">
        <v>5689</v>
      </c>
      <c r="B1267" s="28">
        <v>1246</v>
      </c>
      <c r="C1267" s="66">
        <v>2821</v>
      </c>
      <c r="D1267" s="28">
        <v>2821</v>
      </c>
      <c r="E1267" s="28" t="s">
        <v>1561</v>
      </c>
      <c r="F1267" s="28" t="s">
        <v>19</v>
      </c>
      <c r="G1267" s="28" t="s">
        <v>18</v>
      </c>
      <c r="H1267" s="28" t="s">
        <v>1892</v>
      </c>
      <c r="I1267" s="30"/>
      <c r="J1267" s="28" t="s">
        <v>2322</v>
      </c>
      <c r="K1267" s="28" t="s">
        <v>2761</v>
      </c>
      <c r="L1267" s="28"/>
      <c r="M1267" s="28"/>
      <c r="N1267" s="31">
        <v>505256534466</v>
      </c>
      <c r="O1267" s="31" t="s">
        <v>5546</v>
      </c>
      <c r="P1267" s="28">
        <v>6302955739</v>
      </c>
      <c r="Q1267" s="28" t="s">
        <v>2764</v>
      </c>
      <c r="R1267" s="28" t="s">
        <v>88</v>
      </c>
      <c r="S1267" s="49"/>
      <c r="T1267" s="28">
        <v>130</v>
      </c>
      <c r="U1267" s="49"/>
      <c r="V1267" s="47">
        <v>36500</v>
      </c>
      <c r="W1267" s="47">
        <v>20000</v>
      </c>
      <c r="X1267" s="47">
        <v>14000</v>
      </c>
      <c r="Y1267" s="47">
        <v>6000</v>
      </c>
      <c r="Z1267" s="49"/>
      <c r="AA1267" s="41">
        <v>1500</v>
      </c>
      <c r="AB1267" s="41">
        <v>500</v>
      </c>
      <c r="AC1267" s="41">
        <v>5000</v>
      </c>
      <c r="AD1267" s="41">
        <v>-4500</v>
      </c>
      <c r="AE1267" s="49"/>
      <c r="AF1267" s="43">
        <v>13000</v>
      </c>
      <c r="AG1267" s="43">
        <v>3500</v>
      </c>
      <c r="AH1267" s="43">
        <v>0</v>
      </c>
      <c r="AI1267" s="43">
        <v>3500</v>
      </c>
      <c r="AJ1267" s="49"/>
      <c r="AK1267" s="45">
        <v>22000</v>
      </c>
      <c r="AL1267" s="45">
        <v>16000</v>
      </c>
      <c r="AM1267" s="45">
        <v>9000</v>
      </c>
      <c r="AN1267" s="45">
        <v>7000</v>
      </c>
      <c r="AO1267" s="49"/>
      <c r="AP1267" s="28">
        <v>15000</v>
      </c>
      <c r="AQ1267" s="28">
        <v>7000</v>
      </c>
      <c r="AR1267" s="28" t="s">
        <v>4422</v>
      </c>
      <c r="AS1267" s="49"/>
      <c r="AT1267" s="31">
        <v>70</v>
      </c>
      <c r="AU1267" s="31">
        <v>56.25</v>
      </c>
      <c r="AV1267" s="60">
        <v>44659</v>
      </c>
    </row>
    <row r="1268" spans="1:48" x14ac:dyDescent="0.35">
      <c r="A1268" s="32" t="s">
        <v>5689</v>
      </c>
      <c r="B1268" s="28">
        <v>1247</v>
      </c>
      <c r="C1268" s="66">
        <v>2806</v>
      </c>
      <c r="D1268" s="28">
        <v>2806</v>
      </c>
      <c r="E1268" s="28" t="s">
        <v>1562</v>
      </c>
      <c r="F1268" s="28" t="s">
        <v>19</v>
      </c>
      <c r="G1268" s="28" t="s">
        <v>1890</v>
      </c>
      <c r="H1268" s="28" t="s">
        <v>1892</v>
      </c>
      <c r="I1268" s="30"/>
      <c r="J1268" s="28" t="s">
        <v>1902</v>
      </c>
      <c r="K1268" s="28" t="s">
        <v>2761</v>
      </c>
      <c r="L1268" s="28"/>
      <c r="M1268" s="28"/>
      <c r="N1268" s="31">
        <v>349356084203</v>
      </c>
      <c r="O1268" s="31" t="s">
        <v>5547</v>
      </c>
      <c r="P1268" s="28">
        <v>9701896241</v>
      </c>
      <c r="Q1268" s="28" t="s">
        <v>2764</v>
      </c>
      <c r="R1268" s="28" t="s">
        <v>62</v>
      </c>
      <c r="S1268" s="49"/>
      <c r="T1268" s="28" t="s">
        <v>2937</v>
      </c>
      <c r="U1268" s="49"/>
      <c r="V1268" s="47">
        <v>38500</v>
      </c>
      <c r="W1268" s="47">
        <v>38500</v>
      </c>
      <c r="X1268" s="47">
        <v>12000</v>
      </c>
      <c r="Y1268" s="47">
        <v>26500</v>
      </c>
      <c r="Z1268" s="49"/>
      <c r="AA1268" s="41">
        <v>2500</v>
      </c>
      <c r="AB1268" s="41">
        <v>2500</v>
      </c>
      <c r="AC1268" s="41">
        <v>4000</v>
      </c>
      <c r="AD1268" s="41">
        <v>-1500</v>
      </c>
      <c r="AE1268" s="49"/>
      <c r="AF1268" s="43">
        <v>13000</v>
      </c>
      <c r="AG1268" s="43">
        <v>13000</v>
      </c>
      <c r="AH1268" s="43">
        <v>3000</v>
      </c>
      <c r="AI1268" s="43">
        <v>10000</v>
      </c>
      <c r="AJ1268" s="49"/>
      <c r="AK1268" s="45">
        <v>23000</v>
      </c>
      <c r="AL1268" s="45">
        <v>23000</v>
      </c>
      <c r="AM1268" s="45">
        <v>5000</v>
      </c>
      <c r="AN1268" s="45">
        <v>18000</v>
      </c>
      <c r="AO1268" s="49"/>
      <c r="AP1268" s="28">
        <v>15000</v>
      </c>
      <c r="AQ1268" s="28">
        <v>8000</v>
      </c>
      <c r="AR1268" s="28" t="s">
        <v>4422</v>
      </c>
      <c r="AS1268" s="49"/>
      <c r="AT1268" s="31">
        <v>31.168831168831169</v>
      </c>
      <c r="AU1268" s="31">
        <v>21.739130434782609</v>
      </c>
      <c r="AV1268" s="60">
        <v>44664</v>
      </c>
    </row>
    <row r="1269" spans="1:48" x14ac:dyDescent="0.35">
      <c r="A1269" s="32" t="s">
        <v>5689</v>
      </c>
      <c r="B1269" s="28">
        <v>1248</v>
      </c>
      <c r="C1269" s="66">
        <v>2767</v>
      </c>
      <c r="D1269" s="28">
        <v>2767</v>
      </c>
      <c r="E1269" s="28" t="s">
        <v>1563</v>
      </c>
      <c r="F1269" s="28" t="s">
        <v>19</v>
      </c>
      <c r="G1269" s="28" t="s">
        <v>19</v>
      </c>
      <c r="H1269" s="28" t="s">
        <v>1892</v>
      </c>
      <c r="I1269" s="30"/>
      <c r="J1269" s="28" t="s">
        <v>2448</v>
      </c>
      <c r="K1269" s="28" t="s">
        <v>2761</v>
      </c>
      <c r="L1269" s="28"/>
      <c r="M1269" s="28"/>
      <c r="N1269" s="31">
        <v>932115329058</v>
      </c>
      <c r="O1269" s="31" t="s">
        <v>5548</v>
      </c>
      <c r="P1269" s="28">
        <v>9133605618</v>
      </c>
      <c r="Q1269" s="28" t="s">
        <v>2764</v>
      </c>
      <c r="R1269" s="28" t="s">
        <v>108</v>
      </c>
      <c r="S1269" s="49"/>
      <c r="T1269" s="28">
        <v>62</v>
      </c>
      <c r="U1269" s="49"/>
      <c r="V1269" s="47">
        <v>42000</v>
      </c>
      <c r="W1269" s="47">
        <v>30800</v>
      </c>
      <c r="X1269" s="47">
        <v>11000</v>
      </c>
      <c r="Y1269" s="47">
        <v>19800</v>
      </c>
      <c r="Z1269" s="49"/>
      <c r="AA1269" s="41">
        <v>7000</v>
      </c>
      <c r="AB1269" s="41">
        <v>6000</v>
      </c>
      <c r="AC1269" s="41">
        <v>11000</v>
      </c>
      <c r="AD1269" s="41">
        <v>-5000</v>
      </c>
      <c r="AE1269" s="49"/>
      <c r="AF1269" s="43">
        <v>13000</v>
      </c>
      <c r="AG1269" s="43">
        <v>8000</v>
      </c>
      <c r="AH1269" s="43">
        <v>0</v>
      </c>
      <c r="AI1269" s="43">
        <v>8000</v>
      </c>
      <c r="AJ1269" s="49"/>
      <c r="AK1269" s="45">
        <v>22000</v>
      </c>
      <c r="AL1269" s="45">
        <v>16800</v>
      </c>
      <c r="AM1269" s="45">
        <v>0</v>
      </c>
      <c r="AN1269" s="45">
        <v>16800</v>
      </c>
      <c r="AO1269" s="49"/>
      <c r="AP1269" s="28">
        <v>15000</v>
      </c>
      <c r="AQ1269" s="28">
        <v>7000</v>
      </c>
      <c r="AR1269" s="28" t="s">
        <v>4422</v>
      </c>
      <c r="AS1269" s="49"/>
      <c r="AT1269" s="31">
        <v>35.714285714285715</v>
      </c>
      <c r="AU1269" s="31">
        <v>0</v>
      </c>
      <c r="AV1269" s="60">
        <v>44646</v>
      </c>
    </row>
    <row r="1270" spans="1:48" x14ac:dyDescent="0.35">
      <c r="A1270" s="32" t="s">
        <v>5689</v>
      </c>
      <c r="B1270" s="28">
        <v>1249</v>
      </c>
      <c r="C1270" s="66">
        <v>2768</v>
      </c>
      <c r="D1270" s="28">
        <v>2768</v>
      </c>
      <c r="E1270" s="28" t="s">
        <v>1564</v>
      </c>
      <c r="F1270" s="28" t="s">
        <v>19</v>
      </c>
      <c r="G1270" s="28" t="s">
        <v>19</v>
      </c>
      <c r="H1270" s="28" t="s">
        <v>1892</v>
      </c>
      <c r="I1270" s="30"/>
      <c r="J1270" s="28" t="s">
        <v>2489</v>
      </c>
      <c r="K1270" s="28" t="s">
        <v>2761</v>
      </c>
      <c r="L1270" s="28"/>
      <c r="M1270" s="28"/>
      <c r="N1270" s="31">
        <v>710258545781</v>
      </c>
      <c r="O1270" s="31" t="s">
        <v>5549</v>
      </c>
      <c r="P1270" s="28">
        <v>9951061784</v>
      </c>
      <c r="Q1270" s="28" t="s">
        <v>2762</v>
      </c>
      <c r="R1270" s="28" t="s">
        <v>97</v>
      </c>
      <c r="S1270" s="49"/>
      <c r="T1270" s="28" t="s">
        <v>2937</v>
      </c>
      <c r="U1270" s="49"/>
      <c r="V1270" s="47">
        <v>33000</v>
      </c>
      <c r="W1270" s="47">
        <v>33000</v>
      </c>
      <c r="X1270" s="47">
        <v>6000</v>
      </c>
      <c r="Y1270" s="47">
        <v>27000</v>
      </c>
      <c r="Z1270" s="49"/>
      <c r="AA1270" s="41">
        <v>5000</v>
      </c>
      <c r="AB1270" s="41">
        <v>5000</v>
      </c>
      <c r="AC1270" s="41">
        <v>5000</v>
      </c>
      <c r="AD1270" s="41">
        <v>0</v>
      </c>
      <c r="AE1270" s="49"/>
      <c r="AF1270" s="43">
        <v>13000</v>
      </c>
      <c r="AG1270" s="43">
        <v>13000</v>
      </c>
      <c r="AH1270" s="43">
        <v>1000</v>
      </c>
      <c r="AI1270" s="43">
        <v>12000</v>
      </c>
      <c r="AJ1270" s="49"/>
      <c r="AK1270" s="45">
        <v>15000</v>
      </c>
      <c r="AL1270" s="45">
        <v>15000</v>
      </c>
      <c r="AM1270" s="45">
        <v>0</v>
      </c>
      <c r="AN1270" s="45">
        <v>15000</v>
      </c>
      <c r="AO1270" s="49"/>
      <c r="AP1270" s="28">
        <v>15000</v>
      </c>
      <c r="AQ1270" s="28" t="s">
        <v>4422</v>
      </c>
      <c r="AR1270" s="28" t="s">
        <v>4422</v>
      </c>
      <c r="AS1270" s="49"/>
      <c r="AT1270" s="31">
        <v>18.181818181818183</v>
      </c>
      <c r="AU1270" s="31">
        <v>0</v>
      </c>
      <c r="AV1270" s="60">
        <v>44617</v>
      </c>
    </row>
    <row r="1271" spans="1:48" x14ac:dyDescent="0.35">
      <c r="A1271" s="32" t="s">
        <v>5690</v>
      </c>
      <c r="B1271" s="28">
        <v>1250</v>
      </c>
      <c r="C1271" s="66">
        <v>2740</v>
      </c>
      <c r="D1271" s="28">
        <v>2740</v>
      </c>
      <c r="E1271" s="35" t="s">
        <v>1565</v>
      </c>
      <c r="F1271" s="35" t="s">
        <v>19</v>
      </c>
      <c r="G1271" s="28" t="s">
        <v>18</v>
      </c>
      <c r="H1271" s="35" t="s">
        <v>1892</v>
      </c>
      <c r="I1271" s="38"/>
      <c r="J1271" s="35" t="s">
        <v>2629</v>
      </c>
      <c r="K1271" s="35" t="s">
        <v>2760</v>
      </c>
      <c r="L1271" s="35"/>
      <c r="M1271" s="35"/>
      <c r="N1271" s="37"/>
      <c r="O1271" s="37" t="s">
        <v>2941</v>
      </c>
      <c r="P1271" s="35">
        <v>9542853623</v>
      </c>
      <c r="Q1271" s="35" t="s">
        <v>2764</v>
      </c>
      <c r="R1271" s="35" t="s">
        <v>61</v>
      </c>
      <c r="S1271" s="49"/>
      <c r="T1271" s="35" t="s">
        <v>2937</v>
      </c>
      <c r="U1271" s="49"/>
      <c r="V1271" s="47">
        <v>50000</v>
      </c>
      <c r="W1271" s="47">
        <v>50000</v>
      </c>
      <c r="X1271" s="47">
        <v>0</v>
      </c>
      <c r="Y1271" s="47">
        <v>50000</v>
      </c>
      <c r="Z1271" s="49"/>
      <c r="AA1271" s="41">
        <v>15000</v>
      </c>
      <c r="AB1271" s="41">
        <v>15000</v>
      </c>
      <c r="AC1271" s="41">
        <v>0</v>
      </c>
      <c r="AD1271" s="41">
        <v>15000</v>
      </c>
      <c r="AE1271" s="49"/>
      <c r="AF1271" s="43">
        <v>13000</v>
      </c>
      <c r="AG1271" s="43">
        <v>13000</v>
      </c>
      <c r="AH1271" s="43">
        <v>0</v>
      </c>
      <c r="AI1271" s="43">
        <v>13000</v>
      </c>
      <c r="AJ1271" s="49"/>
      <c r="AK1271" s="45">
        <v>22000</v>
      </c>
      <c r="AL1271" s="45">
        <v>22000</v>
      </c>
      <c r="AM1271" s="45">
        <v>0</v>
      </c>
      <c r="AN1271" s="45">
        <v>22000</v>
      </c>
      <c r="AO1271" s="49"/>
      <c r="AP1271" s="35">
        <v>15000</v>
      </c>
      <c r="AQ1271" s="35">
        <v>7000</v>
      </c>
      <c r="AR1271" s="35" t="s">
        <v>4422</v>
      </c>
      <c r="AS1271" s="49"/>
      <c r="AT1271" s="37">
        <v>0</v>
      </c>
      <c r="AU1271" s="37">
        <v>0</v>
      </c>
      <c r="AV1271" s="60">
        <v>0</v>
      </c>
    </row>
    <row r="1272" spans="1:48" x14ac:dyDescent="0.35">
      <c r="A1272" s="32" t="s">
        <v>5690</v>
      </c>
      <c r="B1272" s="28">
        <v>1251</v>
      </c>
      <c r="C1272" s="28">
        <v>2850</v>
      </c>
      <c r="D1272" s="28">
        <v>2850</v>
      </c>
      <c r="E1272" s="35" t="s">
        <v>1566</v>
      </c>
      <c r="F1272" s="35" t="s">
        <v>19</v>
      </c>
      <c r="G1272" s="28" t="s">
        <v>19</v>
      </c>
      <c r="H1272" s="35" t="s">
        <v>1892</v>
      </c>
      <c r="I1272" s="38"/>
      <c r="J1272" s="35" t="s">
        <v>1923</v>
      </c>
      <c r="K1272" s="35" t="s">
        <v>2760</v>
      </c>
      <c r="L1272" s="35"/>
      <c r="M1272" s="35"/>
      <c r="N1272" s="37"/>
      <c r="O1272" s="37" t="s">
        <v>2941</v>
      </c>
      <c r="P1272" s="35">
        <v>9704680248</v>
      </c>
      <c r="Q1272" s="35" t="s">
        <v>2764</v>
      </c>
      <c r="R1272" s="35" t="s">
        <v>108</v>
      </c>
      <c r="S1272" s="49"/>
      <c r="T1272" s="35" t="s">
        <v>2937</v>
      </c>
      <c r="U1272" s="49"/>
      <c r="V1272" s="47">
        <v>60000</v>
      </c>
      <c r="W1272" s="47">
        <v>60000</v>
      </c>
      <c r="X1272" s="47">
        <v>0</v>
      </c>
      <c r="Y1272" s="47">
        <v>60000</v>
      </c>
      <c r="Z1272" s="49"/>
      <c r="AA1272" s="41">
        <v>25000</v>
      </c>
      <c r="AB1272" s="41">
        <v>25000</v>
      </c>
      <c r="AC1272" s="41">
        <v>0</v>
      </c>
      <c r="AD1272" s="41">
        <v>25000</v>
      </c>
      <c r="AE1272" s="49"/>
      <c r="AF1272" s="43">
        <v>13000</v>
      </c>
      <c r="AG1272" s="43">
        <v>13000</v>
      </c>
      <c r="AH1272" s="43">
        <v>0</v>
      </c>
      <c r="AI1272" s="43">
        <v>13000</v>
      </c>
      <c r="AJ1272" s="49"/>
      <c r="AK1272" s="45">
        <v>22000</v>
      </c>
      <c r="AL1272" s="45">
        <v>22000</v>
      </c>
      <c r="AM1272" s="45">
        <v>0</v>
      </c>
      <c r="AN1272" s="45">
        <v>22000</v>
      </c>
      <c r="AO1272" s="49"/>
      <c r="AP1272" s="35">
        <v>15000</v>
      </c>
      <c r="AQ1272" s="35">
        <v>7000</v>
      </c>
      <c r="AR1272" s="35" t="s">
        <v>4422</v>
      </c>
      <c r="AS1272" s="49"/>
      <c r="AT1272" s="37">
        <v>0</v>
      </c>
      <c r="AU1272" s="37">
        <v>0</v>
      </c>
      <c r="AV1272" s="60">
        <v>0</v>
      </c>
    </row>
    <row r="1273" spans="1:48" x14ac:dyDescent="0.35">
      <c r="A1273" s="32" t="s">
        <v>5690</v>
      </c>
      <c r="B1273" s="28">
        <v>1252</v>
      </c>
      <c r="C1273" s="66">
        <v>3174</v>
      </c>
      <c r="D1273" s="28">
        <v>3174</v>
      </c>
      <c r="E1273" s="28" t="s">
        <v>1567</v>
      </c>
      <c r="F1273" s="28" t="s">
        <v>19</v>
      </c>
      <c r="G1273" s="28" t="s">
        <v>1890</v>
      </c>
      <c r="H1273" s="28" t="s">
        <v>1892</v>
      </c>
      <c r="I1273" s="30"/>
      <c r="J1273" s="28" t="s">
        <v>2630</v>
      </c>
      <c r="K1273" s="28" t="s">
        <v>2761</v>
      </c>
      <c r="L1273" s="28"/>
      <c r="M1273" s="28"/>
      <c r="N1273" s="31">
        <v>736715882306</v>
      </c>
      <c r="O1273" s="31" t="s">
        <v>4566</v>
      </c>
      <c r="P1273" s="28">
        <v>9701664589</v>
      </c>
      <c r="Q1273" s="28" t="s">
        <v>2762</v>
      </c>
      <c r="R1273" s="28" t="s">
        <v>45</v>
      </c>
      <c r="S1273" s="49"/>
      <c r="T1273" s="28" t="s">
        <v>2937</v>
      </c>
      <c r="U1273" s="49"/>
      <c r="V1273" s="47">
        <v>28000</v>
      </c>
      <c r="W1273" s="47">
        <v>28000</v>
      </c>
      <c r="X1273" s="47">
        <v>13000</v>
      </c>
      <c r="Y1273" s="47">
        <v>15000</v>
      </c>
      <c r="Z1273" s="49"/>
      <c r="AA1273" s="41">
        <v>0</v>
      </c>
      <c r="AB1273" s="41">
        <v>0</v>
      </c>
      <c r="AC1273" s="41">
        <v>0</v>
      </c>
      <c r="AD1273" s="41">
        <v>0</v>
      </c>
      <c r="AE1273" s="49"/>
      <c r="AF1273" s="43">
        <v>13000</v>
      </c>
      <c r="AG1273" s="43">
        <v>13000</v>
      </c>
      <c r="AH1273" s="43">
        <v>0</v>
      </c>
      <c r="AI1273" s="43">
        <v>13000</v>
      </c>
      <c r="AJ1273" s="49"/>
      <c r="AK1273" s="45">
        <v>15000</v>
      </c>
      <c r="AL1273" s="45">
        <v>15000</v>
      </c>
      <c r="AM1273" s="45">
        <v>13000</v>
      </c>
      <c r="AN1273" s="45">
        <v>2000</v>
      </c>
      <c r="AO1273" s="49"/>
      <c r="AP1273" s="28">
        <v>15000</v>
      </c>
      <c r="AQ1273" s="28" t="s">
        <v>4422</v>
      </c>
      <c r="AR1273" s="28" t="s">
        <v>4422</v>
      </c>
      <c r="AS1273" s="49"/>
      <c r="AT1273" s="31">
        <v>46.428571428571431</v>
      </c>
      <c r="AU1273" s="31">
        <v>86.666666666666671</v>
      </c>
      <c r="AV1273" s="60">
        <v>0</v>
      </c>
    </row>
    <row r="1274" spans="1:48" x14ac:dyDescent="0.35">
      <c r="A1274" s="32" t="s">
        <v>5690</v>
      </c>
      <c r="B1274" s="28">
        <v>1253</v>
      </c>
      <c r="C1274" s="66">
        <v>3386</v>
      </c>
      <c r="D1274" s="28">
        <v>3386</v>
      </c>
      <c r="E1274" s="28" t="s">
        <v>1275</v>
      </c>
      <c r="F1274" s="28" t="s">
        <v>19</v>
      </c>
      <c r="G1274" s="28" t="s">
        <v>19</v>
      </c>
      <c r="H1274" s="28" t="s">
        <v>1892</v>
      </c>
      <c r="I1274" s="30"/>
      <c r="J1274" s="28" t="s">
        <v>2631</v>
      </c>
      <c r="K1274" s="28" t="s">
        <v>2761</v>
      </c>
      <c r="L1274" s="28"/>
      <c r="M1274" s="28"/>
      <c r="N1274" s="31">
        <v>811466744533</v>
      </c>
      <c r="O1274" s="31" t="s">
        <v>4567</v>
      </c>
      <c r="P1274" s="28">
        <v>8985333474</v>
      </c>
      <c r="Q1274" s="28" t="s">
        <v>2764</v>
      </c>
      <c r="R1274" s="28" t="s">
        <v>108</v>
      </c>
      <c r="S1274" s="49"/>
      <c r="T1274" s="28" t="s">
        <v>2937</v>
      </c>
      <c r="U1274" s="49"/>
      <c r="V1274" s="47">
        <v>35000</v>
      </c>
      <c r="W1274" s="47">
        <v>35000</v>
      </c>
      <c r="X1274" s="47">
        <v>15000</v>
      </c>
      <c r="Y1274" s="47">
        <v>20000</v>
      </c>
      <c r="Z1274" s="49"/>
      <c r="AA1274" s="41">
        <v>0</v>
      </c>
      <c r="AB1274" s="41">
        <v>0</v>
      </c>
      <c r="AC1274" s="41">
        <v>3000</v>
      </c>
      <c r="AD1274" s="41">
        <v>-3000</v>
      </c>
      <c r="AE1274" s="49"/>
      <c r="AF1274" s="43">
        <v>13000</v>
      </c>
      <c r="AG1274" s="43">
        <v>13000</v>
      </c>
      <c r="AH1274" s="43">
        <v>2000</v>
      </c>
      <c r="AI1274" s="43">
        <v>11000</v>
      </c>
      <c r="AJ1274" s="49"/>
      <c r="AK1274" s="45">
        <v>22000</v>
      </c>
      <c r="AL1274" s="45">
        <v>22000</v>
      </c>
      <c r="AM1274" s="45">
        <v>10000</v>
      </c>
      <c r="AN1274" s="45">
        <v>12000</v>
      </c>
      <c r="AO1274" s="49"/>
      <c r="AP1274" s="28">
        <v>15000</v>
      </c>
      <c r="AQ1274" s="28">
        <v>7000</v>
      </c>
      <c r="AR1274" s="28" t="s">
        <v>4422</v>
      </c>
      <c r="AS1274" s="49"/>
      <c r="AT1274" s="31">
        <v>42.857142857142854</v>
      </c>
      <c r="AU1274" s="31">
        <v>45.454545454545453</v>
      </c>
      <c r="AV1274" s="60">
        <v>44611</v>
      </c>
    </row>
    <row r="1275" spans="1:48" x14ac:dyDescent="0.35">
      <c r="A1275" s="32" t="s">
        <v>5690</v>
      </c>
      <c r="B1275" s="28">
        <v>1254</v>
      </c>
      <c r="C1275" s="66">
        <v>2742</v>
      </c>
      <c r="D1275" s="28">
        <v>2742</v>
      </c>
      <c r="E1275" s="28" t="s">
        <v>1470</v>
      </c>
      <c r="F1275" s="28" t="s">
        <v>19</v>
      </c>
      <c r="G1275" s="28" t="s">
        <v>18</v>
      </c>
      <c r="H1275" s="28" t="s">
        <v>1892</v>
      </c>
      <c r="I1275" s="30"/>
      <c r="J1275" s="28" t="s">
        <v>2632</v>
      </c>
      <c r="K1275" s="28" t="s">
        <v>2761</v>
      </c>
      <c r="L1275" s="28"/>
      <c r="M1275" s="28"/>
      <c r="N1275" s="31">
        <v>360917384278</v>
      </c>
      <c r="O1275" s="31" t="s">
        <v>4568</v>
      </c>
      <c r="P1275" s="28">
        <v>9908932360</v>
      </c>
      <c r="Q1275" s="28" t="s">
        <v>2764</v>
      </c>
      <c r="R1275" s="28" t="s">
        <v>74</v>
      </c>
      <c r="S1275" s="49"/>
      <c r="T1275" s="28" t="s">
        <v>2937</v>
      </c>
      <c r="U1275" s="49"/>
      <c r="V1275" s="47">
        <v>33500</v>
      </c>
      <c r="W1275" s="47">
        <v>33500</v>
      </c>
      <c r="X1275" s="47">
        <v>3000</v>
      </c>
      <c r="Y1275" s="47">
        <v>30500</v>
      </c>
      <c r="Z1275" s="49"/>
      <c r="AA1275" s="41">
        <v>0</v>
      </c>
      <c r="AB1275" s="41">
        <v>0</v>
      </c>
      <c r="AC1275" s="41">
        <v>0</v>
      </c>
      <c r="AD1275" s="41">
        <v>0</v>
      </c>
      <c r="AE1275" s="49"/>
      <c r="AF1275" s="43">
        <v>13000</v>
      </c>
      <c r="AG1275" s="43">
        <v>13000</v>
      </c>
      <c r="AH1275" s="43">
        <v>0</v>
      </c>
      <c r="AI1275" s="43">
        <v>13000</v>
      </c>
      <c r="AJ1275" s="49"/>
      <c r="AK1275" s="45">
        <v>20500</v>
      </c>
      <c r="AL1275" s="45">
        <v>20500</v>
      </c>
      <c r="AM1275" s="45">
        <v>3000</v>
      </c>
      <c r="AN1275" s="45">
        <v>17500</v>
      </c>
      <c r="AO1275" s="49"/>
      <c r="AP1275" s="28">
        <v>15000</v>
      </c>
      <c r="AQ1275" s="28">
        <v>5500</v>
      </c>
      <c r="AR1275" s="28" t="s">
        <v>4422</v>
      </c>
      <c r="AS1275" s="49"/>
      <c r="AT1275" s="31">
        <v>8.9552238805970141</v>
      </c>
      <c r="AU1275" s="31">
        <v>14.634146341463413</v>
      </c>
      <c r="AV1275" s="60">
        <v>44614</v>
      </c>
    </row>
    <row r="1276" spans="1:48" x14ac:dyDescent="0.35">
      <c r="A1276" s="32" t="s">
        <v>5689</v>
      </c>
      <c r="B1276" s="28">
        <v>1255</v>
      </c>
      <c r="C1276" s="66">
        <v>2771</v>
      </c>
      <c r="D1276" s="28">
        <v>2771</v>
      </c>
      <c r="E1276" s="28" t="s">
        <v>1568</v>
      </c>
      <c r="F1276" s="28" t="s">
        <v>19</v>
      </c>
      <c r="G1276" s="28" t="s">
        <v>19</v>
      </c>
      <c r="H1276" s="28" t="s">
        <v>1892</v>
      </c>
      <c r="I1276" s="30"/>
      <c r="J1276" s="28" t="s">
        <v>2393</v>
      </c>
      <c r="K1276" s="28" t="s">
        <v>2761</v>
      </c>
      <c r="L1276" s="28"/>
      <c r="M1276" s="28"/>
      <c r="N1276" s="31">
        <v>603847643526</v>
      </c>
      <c r="O1276" s="31" t="s">
        <v>5550</v>
      </c>
      <c r="P1276" s="28">
        <v>9492023973</v>
      </c>
      <c r="Q1276" s="28" t="s">
        <v>2764</v>
      </c>
      <c r="R1276" s="28" t="s">
        <v>103</v>
      </c>
      <c r="S1276" s="49"/>
      <c r="T1276" s="28">
        <v>150</v>
      </c>
      <c r="U1276" s="49"/>
      <c r="V1276" s="47">
        <v>33000</v>
      </c>
      <c r="W1276" s="47">
        <v>14000</v>
      </c>
      <c r="X1276" s="47">
        <v>14000</v>
      </c>
      <c r="Y1276" s="47">
        <v>0</v>
      </c>
      <c r="Z1276" s="49"/>
      <c r="AA1276" s="41">
        <v>0</v>
      </c>
      <c r="AB1276" s="41">
        <v>0</v>
      </c>
      <c r="AC1276" s="41">
        <v>0</v>
      </c>
      <c r="AD1276" s="41">
        <v>0</v>
      </c>
      <c r="AE1276" s="49"/>
      <c r="AF1276" s="43">
        <v>13000</v>
      </c>
      <c r="AG1276" s="43">
        <v>1000</v>
      </c>
      <c r="AH1276" s="43">
        <v>1000</v>
      </c>
      <c r="AI1276" s="43">
        <v>0</v>
      </c>
      <c r="AJ1276" s="49"/>
      <c r="AK1276" s="45">
        <v>20000</v>
      </c>
      <c r="AL1276" s="45">
        <v>13000</v>
      </c>
      <c r="AM1276" s="45">
        <v>13000</v>
      </c>
      <c r="AN1276" s="45">
        <v>0</v>
      </c>
      <c r="AO1276" s="49"/>
      <c r="AP1276" s="28">
        <v>15000</v>
      </c>
      <c r="AQ1276" s="28">
        <v>5000</v>
      </c>
      <c r="AR1276" s="28" t="s">
        <v>4422</v>
      </c>
      <c r="AS1276" s="49"/>
      <c r="AT1276" s="31">
        <v>100</v>
      </c>
      <c r="AU1276" s="31">
        <v>100</v>
      </c>
      <c r="AV1276" s="60">
        <v>44655</v>
      </c>
    </row>
    <row r="1277" spans="1:48" x14ac:dyDescent="0.35">
      <c r="A1277" s="32" t="s">
        <v>5690</v>
      </c>
      <c r="B1277" s="28">
        <v>1256</v>
      </c>
      <c r="C1277" s="66">
        <v>2773</v>
      </c>
      <c r="D1277" s="28">
        <v>2773</v>
      </c>
      <c r="E1277" s="28" t="s">
        <v>1569</v>
      </c>
      <c r="F1277" s="28" t="s">
        <v>19</v>
      </c>
      <c r="G1277" s="28" t="s">
        <v>19</v>
      </c>
      <c r="H1277" s="28" t="s">
        <v>1892</v>
      </c>
      <c r="I1277" s="30"/>
      <c r="J1277" s="28" t="s">
        <v>1902</v>
      </c>
      <c r="K1277" s="28" t="s">
        <v>2761</v>
      </c>
      <c r="L1277" s="28"/>
      <c r="M1277" s="28"/>
      <c r="N1277" s="31">
        <v>471170351089</v>
      </c>
      <c r="O1277" s="31" t="s">
        <v>4569</v>
      </c>
      <c r="P1277" s="28">
        <v>9949301855</v>
      </c>
      <c r="Q1277" s="28" t="s">
        <v>2762</v>
      </c>
      <c r="R1277" s="28" t="s">
        <v>93</v>
      </c>
      <c r="S1277" s="49"/>
      <c r="T1277" s="28">
        <v>170</v>
      </c>
      <c r="U1277" s="49"/>
      <c r="V1277" s="47">
        <v>28000</v>
      </c>
      <c r="W1277" s="47">
        <v>12500</v>
      </c>
      <c r="X1277" s="47">
        <v>12000</v>
      </c>
      <c r="Y1277" s="47">
        <v>500</v>
      </c>
      <c r="Z1277" s="49"/>
      <c r="AA1277" s="41">
        <v>0</v>
      </c>
      <c r="AB1277" s="41">
        <v>500</v>
      </c>
      <c r="AC1277" s="41">
        <v>0</v>
      </c>
      <c r="AD1277" s="41">
        <v>500</v>
      </c>
      <c r="AE1277" s="49"/>
      <c r="AF1277" s="43">
        <v>13000</v>
      </c>
      <c r="AG1277" s="43">
        <v>0</v>
      </c>
      <c r="AH1277" s="43">
        <v>2000</v>
      </c>
      <c r="AI1277" s="43">
        <v>-2000</v>
      </c>
      <c r="AJ1277" s="49"/>
      <c r="AK1277" s="45">
        <v>15000</v>
      </c>
      <c r="AL1277" s="45">
        <v>12000</v>
      </c>
      <c r="AM1277" s="45">
        <v>10000</v>
      </c>
      <c r="AN1277" s="45">
        <v>2000</v>
      </c>
      <c r="AO1277" s="49"/>
      <c r="AP1277" s="28">
        <v>15000</v>
      </c>
      <c r="AQ1277" s="28" t="s">
        <v>4422</v>
      </c>
      <c r="AR1277" s="28" t="s">
        <v>4422</v>
      </c>
      <c r="AS1277" s="49"/>
      <c r="AT1277" s="31">
        <v>96</v>
      </c>
      <c r="AU1277" s="31">
        <v>83.333333333333343</v>
      </c>
      <c r="AV1277" s="60">
        <v>44663</v>
      </c>
    </row>
    <row r="1278" spans="1:48" x14ac:dyDescent="0.35">
      <c r="A1278" s="32" t="s">
        <v>5690</v>
      </c>
      <c r="B1278" s="28">
        <v>1257</v>
      </c>
      <c r="C1278" s="66">
        <v>2772</v>
      </c>
      <c r="D1278" s="28">
        <v>2772</v>
      </c>
      <c r="E1278" s="28" t="s">
        <v>1570</v>
      </c>
      <c r="F1278" s="28" t="s">
        <v>19</v>
      </c>
      <c r="G1278" s="28" t="s">
        <v>19</v>
      </c>
      <c r="H1278" s="28" t="s">
        <v>1892</v>
      </c>
      <c r="I1278" s="30"/>
      <c r="J1278" s="28" t="s">
        <v>2449</v>
      </c>
      <c r="K1278" s="28" t="s">
        <v>2761</v>
      </c>
      <c r="L1278" s="28"/>
      <c r="M1278" s="28"/>
      <c r="N1278" s="31">
        <v>330040816511</v>
      </c>
      <c r="O1278" s="31" t="s">
        <v>4570</v>
      </c>
      <c r="P1278" s="28">
        <v>7569049505</v>
      </c>
      <c r="Q1278" s="28" t="s">
        <v>2764</v>
      </c>
      <c r="R1278" s="28" t="s">
        <v>61</v>
      </c>
      <c r="S1278" s="49"/>
      <c r="T1278" s="28" t="s">
        <v>2937</v>
      </c>
      <c r="U1278" s="49"/>
      <c r="V1278" s="47">
        <v>35500</v>
      </c>
      <c r="W1278" s="47">
        <v>35500</v>
      </c>
      <c r="X1278" s="47">
        <v>3000</v>
      </c>
      <c r="Y1278" s="47">
        <v>32500</v>
      </c>
      <c r="Z1278" s="49"/>
      <c r="AA1278" s="41">
        <v>500</v>
      </c>
      <c r="AB1278" s="41">
        <v>500</v>
      </c>
      <c r="AC1278" s="41">
        <v>500</v>
      </c>
      <c r="AD1278" s="41">
        <v>0</v>
      </c>
      <c r="AE1278" s="49"/>
      <c r="AF1278" s="43">
        <v>13000</v>
      </c>
      <c r="AG1278" s="43">
        <v>13000</v>
      </c>
      <c r="AH1278" s="43">
        <v>500</v>
      </c>
      <c r="AI1278" s="43">
        <v>12500</v>
      </c>
      <c r="AJ1278" s="49"/>
      <c r="AK1278" s="45">
        <v>22000</v>
      </c>
      <c r="AL1278" s="45">
        <v>22000</v>
      </c>
      <c r="AM1278" s="45">
        <v>2000</v>
      </c>
      <c r="AN1278" s="45">
        <v>20000</v>
      </c>
      <c r="AO1278" s="49"/>
      <c r="AP1278" s="28">
        <v>15000</v>
      </c>
      <c r="AQ1278" s="28">
        <v>7000</v>
      </c>
      <c r="AR1278" s="28" t="s">
        <v>4422</v>
      </c>
      <c r="AS1278" s="49"/>
      <c r="AT1278" s="31">
        <v>8.4507042253521121</v>
      </c>
      <c r="AU1278" s="31">
        <v>9.0909090909090917</v>
      </c>
      <c r="AV1278" s="60">
        <v>44618</v>
      </c>
    </row>
    <row r="1279" spans="1:48" x14ac:dyDescent="0.35">
      <c r="A1279" s="32" t="s">
        <v>5690</v>
      </c>
      <c r="B1279" s="28">
        <v>1258</v>
      </c>
      <c r="C1279" s="66">
        <v>2724</v>
      </c>
      <c r="D1279" s="28">
        <v>2724</v>
      </c>
      <c r="E1279" s="28" t="s">
        <v>1571</v>
      </c>
      <c r="F1279" s="28" t="s">
        <v>19</v>
      </c>
      <c r="G1279" s="28" t="s">
        <v>19</v>
      </c>
      <c r="H1279" s="28" t="s">
        <v>1892</v>
      </c>
      <c r="I1279" s="30"/>
      <c r="J1279" s="28" t="s">
        <v>2633</v>
      </c>
      <c r="K1279" s="28" t="s">
        <v>2761</v>
      </c>
      <c r="L1279" s="28"/>
      <c r="M1279" s="28"/>
      <c r="N1279" s="31">
        <v>551736653942</v>
      </c>
      <c r="O1279" s="31" t="s">
        <v>4571</v>
      </c>
      <c r="P1279" s="28">
        <v>8008896759</v>
      </c>
      <c r="Q1279" s="28" t="s">
        <v>2762</v>
      </c>
      <c r="R1279" s="28" t="s">
        <v>87</v>
      </c>
      <c r="S1279" s="49"/>
      <c r="T1279" s="28">
        <v>78</v>
      </c>
      <c r="U1279" s="49"/>
      <c r="V1279" s="47">
        <v>28000</v>
      </c>
      <c r="W1279" s="47">
        <v>14000</v>
      </c>
      <c r="X1279" s="47">
        <v>10500</v>
      </c>
      <c r="Y1279" s="47">
        <v>3500</v>
      </c>
      <c r="Z1279" s="49"/>
      <c r="AA1279" s="41">
        <v>0</v>
      </c>
      <c r="AB1279" s="41">
        <v>0</v>
      </c>
      <c r="AC1279" s="41">
        <v>0</v>
      </c>
      <c r="AD1279" s="41">
        <v>0</v>
      </c>
      <c r="AE1279" s="49"/>
      <c r="AF1279" s="43">
        <v>13000</v>
      </c>
      <c r="AG1279" s="43">
        <v>3000</v>
      </c>
      <c r="AH1279" s="43">
        <v>3500</v>
      </c>
      <c r="AI1279" s="43">
        <v>-500</v>
      </c>
      <c r="AJ1279" s="49"/>
      <c r="AK1279" s="45">
        <v>15000</v>
      </c>
      <c r="AL1279" s="45">
        <v>11000</v>
      </c>
      <c r="AM1279" s="45">
        <v>7000</v>
      </c>
      <c r="AN1279" s="45">
        <v>4000</v>
      </c>
      <c r="AO1279" s="49"/>
      <c r="AP1279" s="28">
        <v>15000</v>
      </c>
      <c r="AQ1279" s="28" t="s">
        <v>4422</v>
      </c>
      <c r="AR1279" s="28" t="s">
        <v>4422</v>
      </c>
      <c r="AS1279" s="49"/>
      <c r="AT1279" s="31">
        <v>75</v>
      </c>
      <c r="AU1279" s="31">
        <v>63.636363636363633</v>
      </c>
      <c r="AV1279" s="60">
        <v>44664</v>
      </c>
    </row>
    <row r="1280" spans="1:48" x14ac:dyDescent="0.35">
      <c r="A1280" s="32" t="s">
        <v>5690</v>
      </c>
      <c r="B1280" s="28">
        <v>1259</v>
      </c>
      <c r="C1280" s="66">
        <v>3887</v>
      </c>
      <c r="D1280" s="28" t="s">
        <v>1879</v>
      </c>
      <c r="E1280" s="28" t="s">
        <v>1572</v>
      </c>
      <c r="F1280" s="28" t="s">
        <v>19</v>
      </c>
      <c r="G1280" s="28" t="s">
        <v>18</v>
      </c>
      <c r="H1280" s="28" t="s">
        <v>1892</v>
      </c>
      <c r="I1280" s="30"/>
      <c r="J1280" s="28" t="s">
        <v>2634</v>
      </c>
      <c r="K1280" s="28" t="s">
        <v>2761</v>
      </c>
      <c r="L1280" s="28"/>
      <c r="M1280" s="28"/>
      <c r="N1280" s="31">
        <v>402517591781</v>
      </c>
      <c r="O1280" s="31" t="s">
        <v>4572</v>
      </c>
      <c r="P1280" s="28">
        <v>9542743066</v>
      </c>
      <c r="Q1280" s="28" t="s">
        <v>2762</v>
      </c>
      <c r="R1280" s="28" t="s">
        <v>71</v>
      </c>
      <c r="S1280" s="49"/>
      <c r="T1280" s="28" t="s">
        <v>2937</v>
      </c>
      <c r="U1280" s="49"/>
      <c r="V1280" s="47">
        <v>32000</v>
      </c>
      <c r="W1280" s="47">
        <v>32000</v>
      </c>
      <c r="X1280" s="47">
        <v>6500</v>
      </c>
      <c r="Y1280" s="47">
        <v>25500</v>
      </c>
      <c r="Z1280" s="49"/>
      <c r="AA1280" s="41">
        <v>4000</v>
      </c>
      <c r="AB1280" s="41">
        <v>4000</v>
      </c>
      <c r="AC1280" s="41">
        <v>6500</v>
      </c>
      <c r="AD1280" s="41">
        <v>-2500</v>
      </c>
      <c r="AE1280" s="49"/>
      <c r="AF1280" s="43">
        <v>13000</v>
      </c>
      <c r="AG1280" s="43">
        <v>13000</v>
      </c>
      <c r="AH1280" s="43">
        <v>0</v>
      </c>
      <c r="AI1280" s="43">
        <v>13000</v>
      </c>
      <c r="AJ1280" s="49"/>
      <c r="AK1280" s="45">
        <v>15000</v>
      </c>
      <c r="AL1280" s="45">
        <v>15000</v>
      </c>
      <c r="AM1280" s="45">
        <v>0</v>
      </c>
      <c r="AN1280" s="45">
        <v>15000</v>
      </c>
      <c r="AO1280" s="49"/>
      <c r="AP1280" s="28">
        <v>15000</v>
      </c>
      <c r="AQ1280" s="28" t="s">
        <v>4422</v>
      </c>
      <c r="AR1280" s="28" t="s">
        <v>4422</v>
      </c>
      <c r="AS1280" s="49"/>
      <c r="AT1280" s="31">
        <v>20.3125</v>
      </c>
      <c r="AU1280" s="31">
        <v>0</v>
      </c>
      <c r="AV1280" s="60">
        <v>44659</v>
      </c>
    </row>
    <row r="1281" spans="1:48" x14ac:dyDescent="0.35">
      <c r="A1281" s="32" t="s">
        <v>5689</v>
      </c>
      <c r="B1281" s="28">
        <v>1260</v>
      </c>
      <c r="C1281" s="66">
        <v>2468</v>
      </c>
      <c r="D1281" s="28">
        <v>2468</v>
      </c>
      <c r="E1281" s="28" t="s">
        <v>1573</v>
      </c>
      <c r="F1281" s="28" t="s">
        <v>20</v>
      </c>
      <c r="G1281" s="28" t="s">
        <v>21</v>
      </c>
      <c r="H1281" s="28" t="s">
        <v>1893</v>
      </c>
      <c r="I1281" s="30"/>
      <c r="J1281" s="28" t="s">
        <v>2635</v>
      </c>
      <c r="K1281" s="28" t="s">
        <v>2761</v>
      </c>
      <c r="L1281" s="28"/>
      <c r="M1281" s="28"/>
      <c r="N1281" s="31">
        <v>698791532710</v>
      </c>
      <c r="O1281" s="31" t="s">
        <v>5551</v>
      </c>
      <c r="P1281" s="28">
        <v>8096391951</v>
      </c>
      <c r="Q1281" s="28" t="s">
        <v>2762</v>
      </c>
      <c r="R1281" s="28" t="s">
        <v>97</v>
      </c>
      <c r="S1281" s="49"/>
      <c r="T1281" s="28" t="s">
        <v>2937</v>
      </c>
      <c r="U1281" s="49"/>
      <c r="V1281" s="47">
        <v>36000</v>
      </c>
      <c r="W1281" s="47">
        <v>36000</v>
      </c>
      <c r="X1281" s="47">
        <v>6000</v>
      </c>
      <c r="Y1281" s="47">
        <v>30000</v>
      </c>
      <c r="Z1281" s="49"/>
      <c r="AA1281" s="41">
        <v>6000</v>
      </c>
      <c r="AB1281" s="41">
        <v>6000</v>
      </c>
      <c r="AC1281" s="41">
        <v>6000</v>
      </c>
      <c r="AD1281" s="41">
        <v>0</v>
      </c>
      <c r="AE1281" s="49"/>
      <c r="AF1281" s="43">
        <v>14000</v>
      </c>
      <c r="AG1281" s="43">
        <v>14000</v>
      </c>
      <c r="AH1281" s="43">
        <v>0</v>
      </c>
      <c r="AI1281" s="43">
        <v>14000</v>
      </c>
      <c r="AJ1281" s="49"/>
      <c r="AK1281" s="45">
        <v>16000</v>
      </c>
      <c r="AL1281" s="45">
        <v>16000</v>
      </c>
      <c r="AM1281" s="45">
        <v>0</v>
      </c>
      <c r="AN1281" s="45">
        <v>16000</v>
      </c>
      <c r="AO1281" s="49"/>
      <c r="AP1281" s="28">
        <v>16000</v>
      </c>
      <c r="AQ1281" s="28" t="s">
        <v>4422</v>
      </c>
      <c r="AR1281" s="28" t="s">
        <v>4422</v>
      </c>
      <c r="AS1281" s="49"/>
      <c r="AT1281" s="31">
        <v>16.666666666666664</v>
      </c>
      <c r="AU1281" s="31">
        <v>0</v>
      </c>
      <c r="AV1281" s="60">
        <v>44600</v>
      </c>
    </row>
    <row r="1282" spans="1:48" x14ac:dyDescent="0.35">
      <c r="A1282" s="32" t="s">
        <v>5690</v>
      </c>
      <c r="B1282" s="28">
        <v>1261</v>
      </c>
      <c r="C1282" s="66">
        <v>3109</v>
      </c>
      <c r="D1282" s="28">
        <v>3109</v>
      </c>
      <c r="E1282" s="35" t="s">
        <v>1051</v>
      </c>
      <c r="F1282" s="35" t="s">
        <v>20</v>
      </c>
      <c r="G1282" s="28" t="s">
        <v>20</v>
      </c>
      <c r="H1282" s="35" t="s">
        <v>1893</v>
      </c>
      <c r="I1282" s="38"/>
      <c r="J1282" s="35" t="s">
        <v>2636</v>
      </c>
      <c r="K1282" s="35" t="s">
        <v>2760</v>
      </c>
      <c r="L1282" s="35"/>
      <c r="M1282" s="35"/>
      <c r="N1282" s="37"/>
      <c r="O1282" s="37" t="s">
        <v>2941</v>
      </c>
      <c r="P1282" s="35">
        <v>8374316435</v>
      </c>
      <c r="Q1282" s="35" t="s">
        <v>2764</v>
      </c>
      <c r="R1282" s="35" t="s">
        <v>56</v>
      </c>
      <c r="S1282" s="49"/>
      <c r="T1282" s="35" t="s">
        <v>2937</v>
      </c>
      <c r="U1282" s="49"/>
      <c r="V1282" s="47">
        <v>41500</v>
      </c>
      <c r="W1282" s="47">
        <v>41500</v>
      </c>
      <c r="X1282" s="47">
        <v>0</v>
      </c>
      <c r="Y1282" s="47">
        <v>41500</v>
      </c>
      <c r="Z1282" s="49"/>
      <c r="AA1282" s="41">
        <v>3500</v>
      </c>
      <c r="AB1282" s="41">
        <v>3500</v>
      </c>
      <c r="AC1282" s="41">
        <v>0</v>
      </c>
      <c r="AD1282" s="41">
        <v>3500</v>
      </c>
      <c r="AE1282" s="49"/>
      <c r="AF1282" s="43">
        <v>14000</v>
      </c>
      <c r="AG1282" s="43">
        <v>14000</v>
      </c>
      <c r="AH1282" s="43">
        <v>0</v>
      </c>
      <c r="AI1282" s="43">
        <v>14000</v>
      </c>
      <c r="AJ1282" s="49"/>
      <c r="AK1282" s="45">
        <v>24000</v>
      </c>
      <c r="AL1282" s="45">
        <v>24000</v>
      </c>
      <c r="AM1282" s="45">
        <v>0</v>
      </c>
      <c r="AN1282" s="45">
        <v>24000</v>
      </c>
      <c r="AO1282" s="49"/>
      <c r="AP1282" s="35">
        <v>16000</v>
      </c>
      <c r="AQ1282" s="35">
        <v>8000</v>
      </c>
      <c r="AR1282" s="35" t="s">
        <v>4422</v>
      </c>
      <c r="AS1282" s="49"/>
      <c r="AT1282" s="37">
        <v>0</v>
      </c>
      <c r="AU1282" s="37">
        <v>0</v>
      </c>
      <c r="AV1282" s="60">
        <v>0</v>
      </c>
    </row>
    <row r="1283" spans="1:48" x14ac:dyDescent="0.35">
      <c r="A1283" s="32" t="s">
        <v>5690</v>
      </c>
      <c r="B1283" s="28">
        <v>1262</v>
      </c>
      <c r="C1283" s="66">
        <v>2489</v>
      </c>
      <c r="D1283" s="28">
        <v>2489</v>
      </c>
      <c r="E1283" s="28" t="s">
        <v>1574</v>
      </c>
      <c r="F1283" s="28" t="s">
        <v>20</v>
      </c>
      <c r="G1283" s="28" t="s">
        <v>20</v>
      </c>
      <c r="H1283" s="28" t="s">
        <v>1893</v>
      </c>
      <c r="I1283" s="30"/>
      <c r="J1283" s="28" t="s">
        <v>2544</v>
      </c>
      <c r="K1283" s="28" t="s">
        <v>2761</v>
      </c>
      <c r="L1283" s="28"/>
      <c r="M1283" s="28"/>
      <c r="N1283" s="31">
        <v>597711755907</v>
      </c>
      <c r="O1283" s="31" t="s">
        <v>4573</v>
      </c>
      <c r="P1283" s="28">
        <v>9908237281</v>
      </c>
      <c r="Q1283" s="28" t="s">
        <v>2764</v>
      </c>
      <c r="R1283" s="28" t="s">
        <v>58</v>
      </c>
      <c r="S1283" s="49"/>
      <c r="T1283" s="28" t="s">
        <v>2937</v>
      </c>
      <c r="U1283" s="49"/>
      <c r="V1283" s="47">
        <v>55000</v>
      </c>
      <c r="W1283" s="47">
        <v>55000</v>
      </c>
      <c r="X1283" s="47">
        <v>0</v>
      </c>
      <c r="Y1283" s="47">
        <v>55000</v>
      </c>
      <c r="Z1283" s="49"/>
      <c r="AA1283" s="41">
        <v>18000</v>
      </c>
      <c r="AB1283" s="41">
        <v>18000</v>
      </c>
      <c r="AC1283" s="41">
        <v>0</v>
      </c>
      <c r="AD1283" s="41">
        <v>18000</v>
      </c>
      <c r="AE1283" s="49"/>
      <c r="AF1283" s="43">
        <v>14000</v>
      </c>
      <c r="AG1283" s="43">
        <v>14000</v>
      </c>
      <c r="AH1283" s="43">
        <v>0</v>
      </c>
      <c r="AI1283" s="43">
        <v>14000</v>
      </c>
      <c r="AJ1283" s="49"/>
      <c r="AK1283" s="45">
        <v>23000</v>
      </c>
      <c r="AL1283" s="45">
        <v>23000</v>
      </c>
      <c r="AM1283" s="45">
        <v>0</v>
      </c>
      <c r="AN1283" s="45">
        <v>23000</v>
      </c>
      <c r="AO1283" s="49"/>
      <c r="AP1283" s="28">
        <v>16000</v>
      </c>
      <c r="AQ1283" s="28">
        <v>7000</v>
      </c>
      <c r="AR1283" s="28" t="s">
        <v>4422</v>
      </c>
      <c r="AS1283" s="49"/>
      <c r="AT1283" s="31">
        <v>0</v>
      </c>
      <c r="AU1283" s="31">
        <v>0</v>
      </c>
      <c r="AV1283" s="60">
        <v>0</v>
      </c>
    </row>
    <row r="1284" spans="1:48" x14ac:dyDescent="0.35">
      <c r="A1284" s="32" t="s">
        <v>5690</v>
      </c>
      <c r="B1284" s="28">
        <v>1263</v>
      </c>
      <c r="C1284" s="28">
        <v>2561</v>
      </c>
      <c r="D1284" s="28">
        <v>2561</v>
      </c>
      <c r="E1284" s="35" t="s">
        <v>1575</v>
      </c>
      <c r="F1284" s="35" t="s">
        <v>20</v>
      </c>
      <c r="G1284" s="28" t="s">
        <v>20</v>
      </c>
      <c r="H1284" s="35" t="s">
        <v>1893</v>
      </c>
      <c r="I1284" s="38"/>
      <c r="J1284" s="35" t="s">
        <v>2420</v>
      </c>
      <c r="K1284" s="35" t="s">
        <v>2760</v>
      </c>
      <c r="L1284" s="35"/>
      <c r="M1284" s="35"/>
      <c r="N1284" s="37"/>
      <c r="O1284" s="37" t="s">
        <v>2941</v>
      </c>
      <c r="P1284" s="35">
        <v>9989197258</v>
      </c>
      <c r="Q1284" s="35" t="s">
        <v>2764</v>
      </c>
      <c r="R1284" s="35" t="s">
        <v>82</v>
      </c>
      <c r="S1284" s="49"/>
      <c r="T1284" s="35" t="s">
        <v>2937</v>
      </c>
      <c r="U1284" s="49"/>
      <c r="V1284" s="47">
        <v>52500</v>
      </c>
      <c r="W1284" s="47">
        <v>52500</v>
      </c>
      <c r="X1284" s="47">
        <v>0</v>
      </c>
      <c r="Y1284" s="47">
        <v>52500</v>
      </c>
      <c r="Z1284" s="49"/>
      <c r="AA1284" s="41">
        <v>15500</v>
      </c>
      <c r="AB1284" s="41">
        <v>15500</v>
      </c>
      <c r="AC1284" s="41">
        <v>0</v>
      </c>
      <c r="AD1284" s="41">
        <v>15500</v>
      </c>
      <c r="AE1284" s="49"/>
      <c r="AF1284" s="43">
        <v>14000</v>
      </c>
      <c r="AG1284" s="43">
        <v>14000</v>
      </c>
      <c r="AH1284" s="43">
        <v>0</v>
      </c>
      <c r="AI1284" s="43">
        <v>14000</v>
      </c>
      <c r="AJ1284" s="49"/>
      <c r="AK1284" s="45">
        <v>23000</v>
      </c>
      <c r="AL1284" s="45">
        <v>23000</v>
      </c>
      <c r="AM1284" s="45">
        <v>0</v>
      </c>
      <c r="AN1284" s="45">
        <v>23000</v>
      </c>
      <c r="AO1284" s="49"/>
      <c r="AP1284" s="35">
        <v>16000</v>
      </c>
      <c r="AQ1284" s="35">
        <v>7000</v>
      </c>
      <c r="AR1284" s="35" t="s">
        <v>4422</v>
      </c>
      <c r="AS1284" s="49"/>
      <c r="AT1284" s="37">
        <v>0</v>
      </c>
      <c r="AU1284" s="37">
        <v>0</v>
      </c>
      <c r="AV1284" s="60">
        <v>0</v>
      </c>
    </row>
    <row r="1285" spans="1:48" x14ac:dyDescent="0.35">
      <c r="A1285" s="32" t="s">
        <v>5689</v>
      </c>
      <c r="B1285" s="28">
        <v>1264</v>
      </c>
      <c r="C1285" s="66">
        <v>2487</v>
      </c>
      <c r="D1285" s="28">
        <v>2487</v>
      </c>
      <c r="E1285" s="28" t="s">
        <v>1576</v>
      </c>
      <c r="F1285" s="28" t="s">
        <v>20</v>
      </c>
      <c r="G1285" s="28" t="s">
        <v>20</v>
      </c>
      <c r="H1285" s="28" t="s">
        <v>1893</v>
      </c>
      <c r="I1285" s="30"/>
      <c r="J1285" s="28" t="s">
        <v>2637</v>
      </c>
      <c r="K1285" s="28" t="s">
        <v>2761</v>
      </c>
      <c r="L1285" s="28"/>
      <c r="M1285" s="28"/>
      <c r="N1285" s="31">
        <v>241930334351</v>
      </c>
      <c r="O1285" s="31" t="s">
        <v>5552</v>
      </c>
      <c r="P1285" s="28">
        <v>9652913413</v>
      </c>
      <c r="Q1285" s="28" t="s">
        <v>2764</v>
      </c>
      <c r="R1285" s="28" t="s">
        <v>187</v>
      </c>
      <c r="S1285" s="49"/>
      <c r="T1285" s="28">
        <v>355</v>
      </c>
      <c r="U1285" s="49"/>
      <c r="V1285" s="47">
        <v>43500</v>
      </c>
      <c r="W1285" s="47">
        <v>26000</v>
      </c>
      <c r="X1285" s="47">
        <v>24300</v>
      </c>
      <c r="Y1285" s="47">
        <v>1700</v>
      </c>
      <c r="Z1285" s="49"/>
      <c r="AA1285" s="41">
        <v>6500</v>
      </c>
      <c r="AB1285" s="41">
        <v>6500</v>
      </c>
      <c r="AC1285" s="41">
        <v>6500</v>
      </c>
      <c r="AD1285" s="41">
        <v>0</v>
      </c>
      <c r="AE1285" s="49"/>
      <c r="AF1285" s="43">
        <v>14000</v>
      </c>
      <c r="AG1285" s="43">
        <v>6500</v>
      </c>
      <c r="AH1285" s="43">
        <v>1800</v>
      </c>
      <c r="AI1285" s="43">
        <v>4700</v>
      </c>
      <c r="AJ1285" s="49"/>
      <c r="AK1285" s="45">
        <v>23000</v>
      </c>
      <c r="AL1285" s="45">
        <v>13000</v>
      </c>
      <c r="AM1285" s="45">
        <v>16000</v>
      </c>
      <c r="AN1285" s="45">
        <v>-3000</v>
      </c>
      <c r="AO1285" s="49"/>
      <c r="AP1285" s="28">
        <v>16000</v>
      </c>
      <c r="AQ1285" s="28">
        <v>7000</v>
      </c>
      <c r="AR1285" s="28" t="s">
        <v>4422</v>
      </c>
      <c r="AS1285" s="49"/>
      <c r="AT1285" s="31">
        <v>93.461538461538467</v>
      </c>
      <c r="AU1285" s="31">
        <v>123.07692307692308</v>
      </c>
      <c r="AV1285" s="60">
        <v>44667</v>
      </c>
    </row>
    <row r="1286" spans="1:48" x14ac:dyDescent="0.35">
      <c r="A1286" s="32" t="s">
        <v>5690</v>
      </c>
      <c r="B1286" s="28">
        <v>1265</v>
      </c>
      <c r="C1286" s="66">
        <v>3856</v>
      </c>
      <c r="D1286" s="28" t="s">
        <v>1880</v>
      </c>
      <c r="E1286" s="28" t="s">
        <v>1577</v>
      </c>
      <c r="F1286" s="28" t="s">
        <v>20</v>
      </c>
      <c r="G1286" s="28" t="s">
        <v>20</v>
      </c>
      <c r="H1286" s="28" t="s">
        <v>1893</v>
      </c>
      <c r="I1286" s="30"/>
      <c r="J1286" s="28" t="s">
        <v>2638</v>
      </c>
      <c r="K1286" s="28" t="s">
        <v>2761</v>
      </c>
      <c r="L1286" s="70"/>
      <c r="M1286" s="28"/>
      <c r="N1286" s="31">
        <v>283144914777</v>
      </c>
      <c r="O1286" s="31" t="s">
        <v>4574</v>
      </c>
      <c r="P1286" s="28">
        <v>6300964375</v>
      </c>
      <c r="Q1286" s="28" t="s">
        <v>2764</v>
      </c>
      <c r="R1286" s="28" t="s">
        <v>62</v>
      </c>
      <c r="S1286" s="49"/>
      <c r="T1286" s="28" t="s">
        <v>2937</v>
      </c>
      <c r="U1286" s="49"/>
      <c r="V1286" s="47">
        <v>48500</v>
      </c>
      <c r="W1286" s="47">
        <v>48500</v>
      </c>
      <c r="X1286" s="47">
        <v>2000</v>
      </c>
      <c r="Y1286" s="47">
        <v>46500</v>
      </c>
      <c r="Z1286" s="49"/>
      <c r="AA1286" s="41">
        <v>10500</v>
      </c>
      <c r="AB1286" s="41">
        <v>10500</v>
      </c>
      <c r="AC1286" s="41">
        <v>2000</v>
      </c>
      <c r="AD1286" s="41">
        <v>8500</v>
      </c>
      <c r="AE1286" s="49"/>
      <c r="AF1286" s="43">
        <v>14000</v>
      </c>
      <c r="AG1286" s="43">
        <v>14000</v>
      </c>
      <c r="AH1286" s="43">
        <v>0</v>
      </c>
      <c r="AI1286" s="43">
        <v>14000</v>
      </c>
      <c r="AJ1286" s="49"/>
      <c r="AK1286" s="45">
        <v>24000</v>
      </c>
      <c r="AL1286" s="45">
        <v>24000</v>
      </c>
      <c r="AM1286" s="45">
        <v>0</v>
      </c>
      <c r="AN1286" s="45">
        <v>24000</v>
      </c>
      <c r="AO1286" s="49"/>
      <c r="AP1286" s="28">
        <v>16000</v>
      </c>
      <c r="AQ1286" s="28">
        <v>8000</v>
      </c>
      <c r="AR1286" s="28" t="s">
        <v>4422</v>
      </c>
      <c r="AS1286" s="49"/>
      <c r="AT1286" s="31">
        <v>4.1237113402061851</v>
      </c>
      <c r="AU1286" s="31">
        <v>0</v>
      </c>
      <c r="AV1286" s="60">
        <v>44544</v>
      </c>
    </row>
    <row r="1287" spans="1:48" x14ac:dyDescent="0.35">
      <c r="A1287" s="32" t="s">
        <v>5690</v>
      </c>
      <c r="B1287" s="28">
        <v>1266</v>
      </c>
      <c r="C1287" s="28">
        <v>2490</v>
      </c>
      <c r="D1287" s="28">
        <v>2490</v>
      </c>
      <c r="E1287" s="35" t="s">
        <v>1578</v>
      </c>
      <c r="F1287" s="35" t="s">
        <v>20</v>
      </c>
      <c r="G1287" s="28" t="s">
        <v>20</v>
      </c>
      <c r="H1287" s="35" t="s">
        <v>1893</v>
      </c>
      <c r="I1287" s="38"/>
      <c r="J1287" s="35" t="s">
        <v>2396</v>
      </c>
      <c r="K1287" s="35" t="s">
        <v>2872</v>
      </c>
      <c r="L1287" s="35"/>
      <c r="M1287" s="35"/>
      <c r="N1287" s="37"/>
      <c r="O1287" s="37" t="s">
        <v>2941</v>
      </c>
      <c r="P1287" s="35">
        <v>9912537427</v>
      </c>
      <c r="Q1287" s="35" t="s">
        <v>2762</v>
      </c>
      <c r="R1287" s="35" t="s">
        <v>97</v>
      </c>
      <c r="S1287" s="49"/>
      <c r="T1287" s="35" t="s">
        <v>2937</v>
      </c>
      <c r="U1287" s="49"/>
      <c r="V1287" s="47">
        <v>37000</v>
      </c>
      <c r="W1287" s="47">
        <v>37000</v>
      </c>
      <c r="X1287" s="47">
        <v>7000</v>
      </c>
      <c r="Y1287" s="47">
        <v>30000</v>
      </c>
      <c r="Z1287" s="49"/>
      <c r="AA1287" s="41">
        <v>7000</v>
      </c>
      <c r="AB1287" s="41">
        <v>7000</v>
      </c>
      <c r="AC1287" s="41">
        <v>7000</v>
      </c>
      <c r="AD1287" s="41">
        <v>0</v>
      </c>
      <c r="AE1287" s="49"/>
      <c r="AF1287" s="43">
        <v>14000</v>
      </c>
      <c r="AG1287" s="43">
        <v>14000</v>
      </c>
      <c r="AH1287" s="43">
        <v>0</v>
      </c>
      <c r="AI1287" s="43">
        <v>14000</v>
      </c>
      <c r="AJ1287" s="49"/>
      <c r="AK1287" s="45">
        <v>16000</v>
      </c>
      <c r="AL1287" s="45">
        <v>16000</v>
      </c>
      <c r="AM1287" s="45">
        <v>0</v>
      </c>
      <c r="AN1287" s="45">
        <v>16000</v>
      </c>
      <c r="AO1287" s="49"/>
      <c r="AP1287" s="35">
        <v>16000</v>
      </c>
      <c r="AQ1287" s="35" t="s">
        <v>4422</v>
      </c>
      <c r="AR1287" s="35" t="s">
        <v>4422</v>
      </c>
      <c r="AS1287" s="49"/>
      <c r="AT1287" s="37">
        <v>18.918918918918919</v>
      </c>
      <c r="AU1287" s="37">
        <v>0</v>
      </c>
      <c r="AV1287" s="60">
        <v>44370</v>
      </c>
    </row>
    <row r="1288" spans="1:48" x14ac:dyDescent="0.35">
      <c r="A1288" s="32" t="s">
        <v>5690</v>
      </c>
      <c r="B1288" s="28">
        <v>1267</v>
      </c>
      <c r="C1288" s="28">
        <v>2662</v>
      </c>
      <c r="D1288" s="28">
        <v>2662</v>
      </c>
      <c r="E1288" s="35" t="s">
        <v>1579</v>
      </c>
      <c r="F1288" s="35" t="s">
        <v>20</v>
      </c>
      <c r="G1288" s="28" t="s">
        <v>21</v>
      </c>
      <c r="H1288" s="35" t="s">
        <v>1893</v>
      </c>
      <c r="I1288" s="38"/>
      <c r="J1288" s="35" t="s">
        <v>2345</v>
      </c>
      <c r="K1288" s="35" t="s">
        <v>2760</v>
      </c>
      <c r="L1288" s="35"/>
      <c r="M1288" s="35"/>
      <c r="N1288" s="37"/>
      <c r="O1288" s="37" t="s">
        <v>2941</v>
      </c>
      <c r="P1288" s="35">
        <v>9000937531</v>
      </c>
      <c r="Q1288" s="35" t="s">
        <v>2764</v>
      </c>
      <c r="R1288" s="35" t="s">
        <v>108</v>
      </c>
      <c r="S1288" s="49"/>
      <c r="T1288" s="35" t="s">
        <v>2937</v>
      </c>
      <c r="U1288" s="49"/>
      <c r="V1288" s="47">
        <v>49000</v>
      </c>
      <c r="W1288" s="47">
        <v>49000</v>
      </c>
      <c r="X1288" s="47">
        <v>0</v>
      </c>
      <c r="Y1288" s="47">
        <v>49000</v>
      </c>
      <c r="Z1288" s="49"/>
      <c r="AA1288" s="41">
        <v>12000</v>
      </c>
      <c r="AB1288" s="41">
        <v>12000</v>
      </c>
      <c r="AC1288" s="41">
        <v>0</v>
      </c>
      <c r="AD1288" s="41">
        <v>12000</v>
      </c>
      <c r="AE1288" s="49"/>
      <c r="AF1288" s="43">
        <v>14000</v>
      </c>
      <c r="AG1288" s="43">
        <v>14000</v>
      </c>
      <c r="AH1288" s="43">
        <v>0</v>
      </c>
      <c r="AI1288" s="43">
        <v>14000</v>
      </c>
      <c r="AJ1288" s="49"/>
      <c r="AK1288" s="45">
        <v>23000</v>
      </c>
      <c r="AL1288" s="45">
        <v>23000</v>
      </c>
      <c r="AM1288" s="45">
        <v>0</v>
      </c>
      <c r="AN1288" s="45">
        <v>23000</v>
      </c>
      <c r="AO1288" s="49"/>
      <c r="AP1288" s="35">
        <v>16000</v>
      </c>
      <c r="AQ1288" s="35">
        <v>7000</v>
      </c>
      <c r="AR1288" s="35" t="s">
        <v>4422</v>
      </c>
      <c r="AS1288" s="49"/>
      <c r="AT1288" s="37">
        <v>0</v>
      </c>
      <c r="AU1288" s="37">
        <v>0</v>
      </c>
      <c r="AV1288" s="60">
        <v>0</v>
      </c>
    </row>
    <row r="1289" spans="1:48" x14ac:dyDescent="0.35">
      <c r="A1289" s="32" t="s">
        <v>5690</v>
      </c>
      <c r="B1289" s="28">
        <v>1268</v>
      </c>
      <c r="C1289" s="28">
        <v>2491</v>
      </c>
      <c r="D1289" s="28">
        <v>2491</v>
      </c>
      <c r="E1289" s="35" t="s">
        <v>1580</v>
      </c>
      <c r="F1289" s="35" t="s">
        <v>20</v>
      </c>
      <c r="G1289" s="28" t="s">
        <v>20</v>
      </c>
      <c r="H1289" s="35" t="s">
        <v>1893</v>
      </c>
      <c r="I1289" s="38"/>
      <c r="J1289" s="35" t="s">
        <v>2507</v>
      </c>
      <c r="K1289" s="35" t="s">
        <v>2872</v>
      </c>
      <c r="L1289" s="35"/>
      <c r="M1289" s="35"/>
      <c r="N1289" s="37"/>
      <c r="O1289" s="37" t="s">
        <v>2941</v>
      </c>
      <c r="P1289" s="35">
        <v>9908376011</v>
      </c>
      <c r="Q1289" s="35" t="s">
        <v>2762</v>
      </c>
      <c r="R1289" s="35" t="s">
        <v>97</v>
      </c>
      <c r="S1289" s="49"/>
      <c r="T1289" s="35" t="s">
        <v>2937</v>
      </c>
      <c r="U1289" s="49"/>
      <c r="V1289" s="47">
        <v>30000</v>
      </c>
      <c r="W1289" s="47">
        <v>30000</v>
      </c>
      <c r="X1289" s="47">
        <v>4000</v>
      </c>
      <c r="Y1289" s="47">
        <v>26000</v>
      </c>
      <c r="Z1289" s="49"/>
      <c r="AA1289" s="41">
        <v>0</v>
      </c>
      <c r="AB1289" s="41">
        <v>0</v>
      </c>
      <c r="AC1289" s="41">
        <v>4000</v>
      </c>
      <c r="AD1289" s="41">
        <v>-4000</v>
      </c>
      <c r="AE1289" s="49"/>
      <c r="AF1289" s="43">
        <v>14000</v>
      </c>
      <c r="AG1289" s="43">
        <v>14000</v>
      </c>
      <c r="AH1289" s="43">
        <v>0</v>
      </c>
      <c r="AI1289" s="43">
        <v>14000</v>
      </c>
      <c r="AJ1289" s="49"/>
      <c r="AK1289" s="45">
        <v>16000</v>
      </c>
      <c r="AL1289" s="45">
        <v>16000</v>
      </c>
      <c r="AM1289" s="45">
        <v>0</v>
      </c>
      <c r="AN1289" s="45">
        <v>16000</v>
      </c>
      <c r="AO1289" s="49"/>
      <c r="AP1289" s="35">
        <v>16000</v>
      </c>
      <c r="AQ1289" s="35" t="s">
        <v>4422</v>
      </c>
      <c r="AR1289" s="35" t="s">
        <v>4422</v>
      </c>
      <c r="AS1289" s="49"/>
      <c r="AT1289" s="37">
        <v>13.333333333333334</v>
      </c>
      <c r="AU1289" s="37">
        <v>0</v>
      </c>
      <c r="AV1289" s="60">
        <v>44459</v>
      </c>
    </row>
    <row r="1290" spans="1:48" x14ac:dyDescent="0.35">
      <c r="A1290" s="32" t="s">
        <v>5689</v>
      </c>
      <c r="B1290" s="28">
        <v>1269</v>
      </c>
      <c r="C1290" s="66">
        <v>2660</v>
      </c>
      <c r="D1290" s="28">
        <v>2660</v>
      </c>
      <c r="E1290" s="28" t="s">
        <v>1581</v>
      </c>
      <c r="F1290" s="28" t="s">
        <v>20</v>
      </c>
      <c r="G1290" s="28" t="s">
        <v>21</v>
      </c>
      <c r="H1290" s="28" t="s">
        <v>1893</v>
      </c>
      <c r="I1290" s="30"/>
      <c r="J1290" s="28" t="s">
        <v>2366</v>
      </c>
      <c r="K1290" s="28" t="s">
        <v>2761</v>
      </c>
      <c r="L1290" s="28"/>
      <c r="M1290" s="28"/>
      <c r="N1290" s="31"/>
      <c r="O1290" s="31" t="s">
        <v>2941</v>
      </c>
      <c r="P1290" s="28">
        <v>9550467959</v>
      </c>
      <c r="Q1290" s="28" t="s">
        <v>2764</v>
      </c>
      <c r="R1290" s="28" t="s">
        <v>62</v>
      </c>
      <c r="S1290" s="49"/>
      <c r="T1290" s="28" t="s">
        <v>2937</v>
      </c>
      <c r="U1290" s="49"/>
      <c r="V1290" s="47">
        <v>47000</v>
      </c>
      <c r="W1290" s="47">
        <v>47000</v>
      </c>
      <c r="X1290" s="47">
        <v>23500</v>
      </c>
      <c r="Y1290" s="47">
        <v>23500</v>
      </c>
      <c r="Z1290" s="49"/>
      <c r="AA1290" s="41">
        <v>9000</v>
      </c>
      <c r="AB1290" s="41">
        <v>9000</v>
      </c>
      <c r="AC1290" s="41">
        <v>9000</v>
      </c>
      <c r="AD1290" s="41">
        <v>0</v>
      </c>
      <c r="AE1290" s="49"/>
      <c r="AF1290" s="43">
        <v>14000</v>
      </c>
      <c r="AG1290" s="43">
        <v>14000</v>
      </c>
      <c r="AH1290" s="43">
        <v>2500</v>
      </c>
      <c r="AI1290" s="43">
        <v>11500</v>
      </c>
      <c r="AJ1290" s="49"/>
      <c r="AK1290" s="45">
        <v>24000</v>
      </c>
      <c r="AL1290" s="45">
        <v>24000</v>
      </c>
      <c r="AM1290" s="45">
        <v>12000</v>
      </c>
      <c r="AN1290" s="45">
        <v>12000</v>
      </c>
      <c r="AO1290" s="49"/>
      <c r="AP1290" s="28">
        <v>16000</v>
      </c>
      <c r="AQ1290" s="28">
        <v>8000</v>
      </c>
      <c r="AR1290" s="28" t="s">
        <v>4422</v>
      </c>
      <c r="AS1290" s="49"/>
      <c r="AT1290" s="31">
        <v>50</v>
      </c>
      <c r="AU1290" s="31">
        <v>50</v>
      </c>
      <c r="AV1290" s="60">
        <v>44631</v>
      </c>
    </row>
    <row r="1291" spans="1:48" x14ac:dyDescent="0.35">
      <c r="A1291" s="32" t="s">
        <v>5689</v>
      </c>
      <c r="B1291" s="28">
        <v>1270</v>
      </c>
      <c r="C1291" s="66">
        <v>3904</v>
      </c>
      <c r="D1291" s="28" t="s">
        <v>4945</v>
      </c>
      <c r="E1291" s="35" t="s">
        <v>1582</v>
      </c>
      <c r="F1291" s="35" t="s">
        <v>20</v>
      </c>
      <c r="G1291" s="35" t="s">
        <v>20</v>
      </c>
      <c r="H1291" s="35" t="s">
        <v>1893</v>
      </c>
      <c r="I1291" s="38"/>
      <c r="J1291" s="35" t="s">
        <v>2522</v>
      </c>
      <c r="K1291" s="35" t="s">
        <v>2761</v>
      </c>
      <c r="L1291" s="35"/>
      <c r="M1291" s="35"/>
      <c r="N1291" s="37">
        <v>875592467143</v>
      </c>
      <c r="O1291" s="37" t="s">
        <v>5553</v>
      </c>
      <c r="P1291" s="35">
        <v>9912138202</v>
      </c>
      <c r="Q1291" s="35" t="s">
        <v>2762</v>
      </c>
      <c r="R1291" s="35" t="s">
        <v>87</v>
      </c>
      <c r="S1291" s="61"/>
      <c r="T1291" s="35">
        <v>15</v>
      </c>
      <c r="U1291" s="61"/>
      <c r="V1291" s="47">
        <v>33500</v>
      </c>
      <c r="W1291" s="47">
        <v>22000</v>
      </c>
      <c r="X1291" s="47">
        <v>18000</v>
      </c>
      <c r="Y1291" s="47">
        <v>4000</v>
      </c>
      <c r="Z1291" s="61"/>
      <c r="AA1291" s="41">
        <v>3500</v>
      </c>
      <c r="AB1291" s="41">
        <v>4000</v>
      </c>
      <c r="AC1291" s="41">
        <v>4000</v>
      </c>
      <c r="AD1291" s="41">
        <v>0</v>
      </c>
      <c r="AE1291" s="61"/>
      <c r="AF1291" s="43">
        <v>14000</v>
      </c>
      <c r="AG1291" s="43">
        <v>6000</v>
      </c>
      <c r="AH1291" s="43">
        <v>6000</v>
      </c>
      <c r="AI1291" s="43">
        <v>0</v>
      </c>
      <c r="AJ1291" s="61"/>
      <c r="AK1291" s="45">
        <v>16000</v>
      </c>
      <c r="AL1291" s="45">
        <v>12000</v>
      </c>
      <c r="AM1291" s="45">
        <v>8000</v>
      </c>
      <c r="AN1291" s="45">
        <v>4000</v>
      </c>
      <c r="AO1291" s="61"/>
      <c r="AP1291" s="28">
        <v>16000</v>
      </c>
      <c r="AQ1291" s="28" t="s">
        <v>4422</v>
      </c>
      <c r="AR1291" s="28" t="s">
        <v>4422</v>
      </c>
      <c r="AS1291" s="61"/>
      <c r="AT1291" s="31">
        <v>81.818181818181827</v>
      </c>
      <c r="AU1291" s="31">
        <v>66.666666666666657</v>
      </c>
      <c r="AV1291" s="60">
        <v>44644</v>
      </c>
    </row>
    <row r="1292" spans="1:48" x14ac:dyDescent="0.35">
      <c r="A1292" s="32" t="s">
        <v>5690</v>
      </c>
      <c r="B1292" s="28">
        <v>1271</v>
      </c>
      <c r="C1292" s="28">
        <v>3135</v>
      </c>
      <c r="D1292" s="28">
        <v>3135</v>
      </c>
      <c r="E1292" s="35" t="s">
        <v>1583</v>
      </c>
      <c r="F1292" s="35" t="s">
        <v>20</v>
      </c>
      <c r="G1292" s="28" t="s">
        <v>20</v>
      </c>
      <c r="H1292" s="35" t="s">
        <v>1893</v>
      </c>
      <c r="I1292" s="38"/>
      <c r="J1292" s="35" t="s">
        <v>2639</v>
      </c>
      <c r="K1292" s="35" t="s">
        <v>2760</v>
      </c>
      <c r="L1292" s="35"/>
      <c r="M1292" s="35"/>
      <c r="N1292" s="37"/>
      <c r="O1292" s="37" t="s">
        <v>2941</v>
      </c>
      <c r="P1292" s="35">
        <v>9640514788</v>
      </c>
      <c r="Q1292" s="35" t="s">
        <v>2764</v>
      </c>
      <c r="R1292" s="35" t="s">
        <v>82</v>
      </c>
      <c r="S1292" s="49"/>
      <c r="T1292" s="35" t="s">
        <v>2937</v>
      </c>
      <c r="U1292" s="49"/>
      <c r="V1292" s="47">
        <v>55000</v>
      </c>
      <c r="W1292" s="47">
        <v>55000</v>
      </c>
      <c r="X1292" s="47">
        <v>0</v>
      </c>
      <c r="Y1292" s="47">
        <v>55000</v>
      </c>
      <c r="Z1292" s="49"/>
      <c r="AA1292" s="41">
        <v>18000</v>
      </c>
      <c r="AB1292" s="41">
        <v>18000</v>
      </c>
      <c r="AC1292" s="41">
        <v>0</v>
      </c>
      <c r="AD1292" s="41">
        <v>18000</v>
      </c>
      <c r="AE1292" s="49"/>
      <c r="AF1292" s="43">
        <v>14000</v>
      </c>
      <c r="AG1292" s="43">
        <v>14000</v>
      </c>
      <c r="AH1292" s="43">
        <v>0</v>
      </c>
      <c r="AI1292" s="43">
        <v>14000</v>
      </c>
      <c r="AJ1292" s="49"/>
      <c r="AK1292" s="45">
        <v>23000</v>
      </c>
      <c r="AL1292" s="45">
        <v>23000</v>
      </c>
      <c r="AM1292" s="45">
        <v>0</v>
      </c>
      <c r="AN1292" s="45">
        <v>23000</v>
      </c>
      <c r="AO1292" s="49"/>
      <c r="AP1292" s="35">
        <v>16000</v>
      </c>
      <c r="AQ1292" s="35">
        <v>7000</v>
      </c>
      <c r="AR1292" s="35" t="s">
        <v>4422</v>
      </c>
      <c r="AS1292" s="49"/>
      <c r="AT1292" s="37">
        <v>0</v>
      </c>
      <c r="AU1292" s="37">
        <v>0</v>
      </c>
      <c r="AV1292" s="60">
        <v>0</v>
      </c>
    </row>
    <row r="1293" spans="1:48" x14ac:dyDescent="0.35">
      <c r="A1293" s="32" t="s">
        <v>5690</v>
      </c>
      <c r="B1293" s="28">
        <v>1272</v>
      </c>
      <c r="C1293" s="28" t="s">
        <v>447</v>
      </c>
      <c r="D1293" s="28" t="s">
        <v>447</v>
      </c>
      <c r="E1293" s="35" t="s">
        <v>1584</v>
      </c>
      <c r="F1293" s="35" t="s">
        <v>20</v>
      </c>
      <c r="G1293" s="28" t="s">
        <v>21</v>
      </c>
      <c r="H1293" s="35" t="s">
        <v>1893</v>
      </c>
      <c r="I1293" s="38"/>
      <c r="J1293" s="35" t="s">
        <v>2640</v>
      </c>
      <c r="K1293" s="35" t="s">
        <v>2872</v>
      </c>
      <c r="L1293" s="35" t="s">
        <v>2834</v>
      </c>
      <c r="M1293" s="35"/>
      <c r="N1293" s="37"/>
      <c r="O1293" s="37" t="s">
        <v>2941</v>
      </c>
      <c r="P1293" s="35">
        <v>9951337732</v>
      </c>
      <c r="Q1293" s="35" t="s">
        <v>2762</v>
      </c>
      <c r="R1293" s="35" t="s">
        <v>87</v>
      </c>
      <c r="S1293" s="49"/>
      <c r="T1293" s="35" t="s">
        <v>2937</v>
      </c>
      <c r="U1293" s="49"/>
      <c r="V1293" s="47">
        <v>30000</v>
      </c>
      <c r="W1293" s="47">
        <v>30000</v>
      </c>
      <c r="X1293" s="47">
        <v>1000</v>
      </c>
      <c r="Y1293" s="47">
        <v>29000</v>
      </c>
      <c r="Z1293" s="49"/>
      <c r="AA1293" s="41">
        <v>0</v>
      </c>
      <c r="AB1293" s="41">
        <v>0</v>
      </c>
      <c r="AC1293" s="41">
        <v>0</v>
      </c>
      <c r="AD1293" s="41">
        <v>0</v>
      </c>
      <c r="AE1293" s="49"/>
      <c r="AF1293" s="43">
        <v>14000</v>
      </c>
      <c r="AG1293" s="43">
        <v>14000</v>
      </c>
      <c r="AH1293" s="43">
        <v>1000</v>
      </c>
      <c r="AI1293" s="43">
        <v>13000</v>
      </c>
      <c r="AJ1293" s="49"/>
      <c r="AK1293" s="45">
        <v>16000</v>
      </c>
      <c r="AL1293" s="45">
        <v>16000</v>
      </c>
      <c r="AM1293" s="45">
        <v>0</v>
      </c>
      <c r="AN1293" s="45">
        <v>16000</v>
      </c>
      <c r="AO1293" s="49"/>
      <c r="AP1293" s="35">
        <v>16000</v>
      </c>
      <c r="AQ1293" s="35" t="s">
        <v>4422</v>
      </c>
      <c r="AR1293" s="35" t="s">
        <v>4422</v>
      </c>
      <c r="AS1293" s="49"/>
      <c r="AT1293" s="37">
        <v>3.3333333333333335</v>
      </c>
      <c r="AU1293" s="37">
        <v>0</v>
      </c>
      <c r="AV1293" s="60">
        <v>44348</v>
      </c>
    </row>
    <row r="1294" spans="1:48" x14ac:dyDescent="0.35">
      <c r="A1294" s="32" t="s">
        <v>5689</v>
      </c>
      <c r="B1294" s="28">
        <v>1273</v>
      </c>
      <c r="C1294" s="66">
        <v>3072</v>
      </c>
      <c r="D1294" s="28">
        <v>3072</v>
      </c>
      <c r="E1294" s="28" t="s">
        <v>1585</v>
      </c>
      <c r="F1294" s="28" t="s">
        <v>20</v>
      </c>
      <c r="G1294" s="28" t="s">
        <v>20</v>
      </c>
      <c r="H1294" s="28" t="s">
        <v>1893</v>
      </c>
      <c r="I1294" s="30"/>
      <c r="J1294" s="28" t="s">
        <v>2641</v>
      </c>
      <c r="K1294" s="28" t="s">
        <v>2761</v>
      </c>
      <c r="L1294" s="28"/>
      <c r="M1294" s="28"/>
      <c r="N1294" s="31">
        <v>416276909757</v>
      </c>
      <c r="O1294" s="31" t="s">
        <v>5554</v>
      </c>
      <c r="P1294" s="28">
        <v>9849930717</v>
      </c>
      <c r="Q1294" s="28" t="s">
        <v>2764</v>
      </c>
      <c r="R1294" s="28" t="s">
        <v>59</v>
      </c>
      <c r="S1294" s="49"/>
      <c r="T1294" s="28" t="s">
        <v>2937</v>
      </c>
      <c r="U1294" s="49"/>
      <c r="V1294" s="47">
        <v>46000</v>
      </c>
      <c r="W1294" s="47">
        <v>46000</v>
      </c>
      <c r="X1294" s="47">
        <v>0</v>
      </c>
      <c r="Y1294" s="47">
        <v>46000</v>
      </c>
      <c r="Z1294" s="49"/>
      <c r="AA1294" s="41">
        <v>8500</v>
      </c>
      <c r="AB1294" s="41">
        <v>8500</v>
      </c>
      <c r="AC1294" s="41">
        <v>0</v>
      </c>
      <c r="AD1294" s="41">
        <v>8500</v>
      </c>
      <c r="AE1294" s="49"/>
      <c r="AF1294" s="43">
        <v>14000</v>
      </c>
      <c r="AG1294" s="43">
        <v>14000</v>
      </c>
      <c r="AH1294" s="43">
        <v>0</v>
      </c>
      <c r="AI1294" s="43">
        <v>14000</v>
      </c>
      <c r="AJ1294" s="49"/>
      <c r="AK1294" s="45">
        <v>23500</v>
      </c>
      <c r="AL1294" s="45">
        <v>23500</v>
      </c>
      <c r="AM1294" s="45">
        <v>0</v>
      </c>
      <c r="AN1294" s="45">
        <v>23500</v>
      </c>
      <c r="AO1294" s="49"/>
      <c r="AP1294" s="28">
        <v>16000</v>
      </c>
      <c r="AQ1294" s="28">
        <v>7500</v>
      </c>
      <c r="AR1294" s="28" t="s">
        <v>4422</v>
      </c>
      <c r="AS1294" s="49"/>
      <c r="AT1294" s="31">
        <v>0</v>
      </c>
      <c r="AU1294" s="31">
        <v>0</v>
      </c>
      <c r="AV1294" s="60">
        <v>0</v>
      </c>
    </row>
    <row r="1295" spans="1:48" x14ac:dyDescent="0.35">
      <c r="A1295" s="32" t="s">
        <v>5689</v>
      </c>
      <c r="B1295" s="28">
        <v>1274</v>
      </c>
      <c r="C1295" s="28">
        <v>2890</v>
      </c>
      <c r="D1295" s="28">
        <v>2890</v>
      </c>
      <c r="E1295" s="35" t="s">
        <v>1586</v>
      </c>
      <c r="F1295" s="35" t="s">
        <v>20</v>
      </c>
      <c r="G1295" s="28" t="s">
        <v>21</v>
      </c>
      <c r="H1295" s="35" t="s">
        <v>1893</v>
      </c>
      <c r="I1295" s="38"/>
      <c r="J1295" s="35" t="s">
        <v>2642</v>
      </c>
      <c r="K1295" s="35" t="s">
        <v>2872</v>
      </c>
      <c r="L1295" s="35"/>
      <c r="M1295" s="35"/>
      <c r="N1295" s="37"/>
      <c r="O1295" s="37" t="s">
        <v>2941</v>
      </c>
      <c r="P1295" s="35">
        <v>9912467849</v>
      </c>
      <c r="Q1295" s="35" t="s">
        <v>2764</v>
      </c>
      <c r="R1295" s="35" t="s">
        <v>62</v>
      </c>
      <c r="S1295" s="49"/>
      <c r="T1295" s="35" t="s">
        <v>2937</v>
      </c>
      <c r="U1295" s="49"/>
      <c r="V1295" s="47">
        <v>42000</v>
      </c>
      <c r="W1295" s="47">
        <v>42000</v>
      </c>
      <c r="X1295" s="47">
        <v>0</v>
      </c>
      <c r="Y1295" s="47">
        <v>42000</v>
      </c>
      <c r="Z1295" s="49"/>
      <c r="AA1295" s="41">
        <v>4000</v>
      </c>
      <c r="AB1295" s="41">
        <v>4000</v>
      </c>
      <c r="AC1295" s="41">
        <v>0</v>
      </c>
      <c r="AD1295" s="41">
        <v>4000</v>
      </c>
      <c r="AE1295" s="49"/>
      <c r="AF1295" s="43">
        <v>14000</v>
      </c>
      <c r="AG1295" s="43">
        <v>14000</v>
      </c>
      <c r="AH1295" s="43">
        <v>0</v>
      </c>
      <c r="AI1295" s="43">
        <v>14000</v>
      </c>
      <c r="AJ1295" s="49"/>
      <c r="AK1295" s="45">
        <v>24000</v>
      </c>
      <c r="AL1295" s="45">
        <v>24000</v>
      </c>
      <c r="AM1295" s="45">
        <v>0</v>
      </c>
      <c r="AN1295" s="45">
        <v>24000</v>
      </c>
      <c r="AO1295" s="49"/>
      <c r="AP1295" s="35">
        <v>16000</v>
      </c>
      <c r="AQ1295" s="35">
        <v>8000</v>
      </c>
      <c r="AR1295" s="35" t="s">
        <v>4422</v>
      </c>
      <c r="AS1295" s="49"/>
      <c r="AT1295" s="37">
        <v>0</v>
      </c>
      <c r="AU1295" s="37">
        <v>0</v>
      </c>
      <c r="AV1295" s="60">
        <v>0</v>
      </c>
    </row>
    <row r="1296" spans="1:48" x14ac:dyDescent="0.35">
      <c r="A1296" s="32" t="s">
        <v>5689</v>
      </c>
      <c r="B1296" s="28">
        <v>1275</v>
      </c>
      <c r="C1296" s="66">
        <v>3197</v>
      </c>
      <c r="D1296" s="28">
        <v>3197</v>
      </c>
      <c r="E1296" s="28" t="s">
        <v>1587</v>
      </c>
      <c r="F1296" s="28" t="s">
        <v>20</v>
      </c>
      <c r="G1296" s="28" t="s">
        <v>20</v>
      </c>
      <c r="H1296" s="28" t="s">
        <v>1893</v>
      </c>
      <c r="I1296" s="30"/>
      <c r="J1296" s="28" t="s">
        <v>2643</v>
      </c>
      <c r="K1296" s="28" t="s">
        <v>2761</v>
      </c>
      <c r="L1296" s="28"/>
      <c r="M1296" s="28"/>
      <c r="N1296" s="31">
        <v>667862646968</v>
      </c>
      <c r="O1296" s="31" t="s">
        <v>5555</v>
      </c>
      <c r="P1296" s="28">
        <v>9963906272</v>
      </c>
      <c r="Q1296" s="28" t="s">
        <v>2764</v>
      </c>
      <c r="R1296" s="28" t="s">
        <v>56</v>
      </c>
      <c r="S1296" s="49"/>
      <c r="T1296" s="28" t="s">
        <v>2937</v>
      </c>
      <c r="U1296" s="49"/>
      <c r="V1296" s="47">
        <v>45000</v>
      </c>
      <c r="W1296" s="47">
        <v>45000</v>
      </c>
      <c r="X1296" s="47">
        <v>10000</v>
      </c>
      <c r="Y1296" s="47">
        <v>35000</v>
      </c>
      <c r="Z1296" s="49"/>
      <c r="AA1296" s="41">
        <v>7000</v>
      </c>
      <c r="AB1296" s="41">
        <v>7000</v>
      </c>
      <c r="AC1296" s="41">
        <v>4000</v>
      </c>
      <c r="AD1296" s="41">
        <v>3000</v>
      </c>
      <c r="AE1296" s="49"/>
      <c r="AF1296" s="43">
        <v>14000</v>
      </c>
      <c r="AG1296" s="43">
        <v>14000</v>
      </c>
      <c r="AH1296" s="43">
        <v>6000</v>
      </c>
      <c r="AI1296" s="43">
        <v>8000</v>
      </c>
      <c r="AJ1296" s="49"/>
      <c r="AK1296" s="45">
        <v>24000</v>
      </c>
      <c r="AL1296" s="45">
        <v>24000</v>
      </c>
      <c r="AM1296" s="45">
        <v>0</v>
      </c>
      <c r="AN1296" s="45">
        <v>24000</v>
      </c>
      <c r="AO1296" s="49"/>
      <c r="AP1296" s="28">
        <v>16000</v>
      </c>
      <c r="AQ1296" s="28">
        <v>8000</v>
      </c>
      <c r="AR1296" s="28" t="s">
        <v>4422</v>
      </c>
      <c r="AS1296" s="49"/>
      <c r="AT1296" s="31">
        <v>22.222222222222221</v>
      </c>
      <c r="AU1296" s="31">
        <v>0</v>
      </c>
      <c r="AV1296" s="60">
        <v>44669</v>
      </c>
    </row>
    <row r="1297" spans="1:48" x14ac:dyDescent="0.35">
      <c r="A1297" s="32" t="s">
        <v>5690</v>
      </c>
      <c r="B1297" s="28">
        <v>1276</v>
      </c>
      <c r="C1297" s="66">
        <v>2645</v>
      </c>
      <c r="D1297" s="28">
        <v>2645</v>
      </c>
      <c r="E1297" s="35" t="s">
        <v>1588</v>
      </c>
      <c r="F1297" s="35" t="s">
        <v>20</v>
      </c>
      <c r="G1297" s="28" t="s">
        <v>20</v>
      </c>
      <c r="H1297" s="35" t="s">
        <v>1893</v>
      </c>
      <c r="I1297" s="38"/>
      <c r="J1297" s="35" t="s">
        <v>2609</v>
      </c>
      <c r="K1297" s="35" t="s">
        <v>2760</v>
      </c>
      <c r="L1297" s="35"/>
      <c r="M1297" s="35"/>
      <c r="N1297" s="37"/>
      <c r="O1297" s="37" t="s">
        <v>2941</v>
      </c>
      <c r="P1297" s="35">
        <v>9652261530</v>
      </c>
      <c r="Q1297" s="35" t="s">
        <v>2764</v>
      </c>
      <c r="R1297" s="35" t="s">
        <v>56</v>
      </c>
      <c r="S1297" s="49"/>
      <c r="T1297" s="35">
        <v>2</v>
      </c>
      <c r="U1297" s="49"/>
      <c r="V1297" s="47">
        <v>51000</v>
      </c>
      <c r="W1297" s="47">
        <v>35000</v>
      </c>
      <c r="X1297" s="47">
        <v>0</v>
      </c>
      <c r="Y1297" s="47">
        <v>35000</v>
      </c>
      <c r="Z1297" s="49"/>
      <c r="AA1297" s="41">
        <v>13000</v>
      </c>
      <c r="AB1297" s="41">
        <v>13000</v>
      </c>
      <c r="AC1297" s="41">
        <v>0</v>
      </c>
      <c r="AD1297" s="41">
        <v>13000</v>
      </c>
      <c r="AE1297" s="49"/>
      <c r="AF1297" s="43">
        <v>14000</v>
      </c>
      <c r="AG1297" s="43">
        <v>4000</v>
      </c>
      <c r="AH1297" s="43">
        <v>0</v>
      </c>
      <c r="AI1297" s="43">
        <v>4000</v>
      </c>
      <c r="AJ1297" s="49"/>
      <c r="AK1297" s="45">
        <v>24000</v>
      </c>
      <c r="AL1297" s="45">
        <v>18000</v>
      </c>
      <c r="AM1297" s="45">
        <v>0</v>
      </c>
      <c r="AN1297" s="45">
        <v>18000</v>
      </c>
      <c r="AO1297" s="49"/>
      <c r="AP1297" s="35">
        <v>16000</v>
      </c>
      <c r="AQ1297" s="35">
        <v>8000</v>
      </c>
      <c r="AR1297" s="35" t="s">
        <v>4422</v>
      </c>
      <c r="AS1297" s="49"/>
      <c r="AT1297" s="37">
        <v>0</v>
      </c>
      <c r="AU1297" s="37">
        <v>0</v>
      </c>
      <c r="AV1297" s="60">
        <v>0</v>
      </c>
    </row>
    <row r="1298" spans="1:48" x14ac:dyDescent="0.35">
      <c r="A1298" s="32" t="s">
        <v>5689</v>
      </c>
      <c r="B1298" s="28">
        <v>1277</v>
      </c>
      <c r="C1298" s="66">
        <v>2527</v>
      </c>
      <c r="D1298" s="28">
        <v>2527</v>
      </c>
      <c r="E1298" s="28" t="s">
        <v>1589</v>
      </c>
      <c r="F1298" s="28" t="s">
        <v>20</v>
      </c>
      <c r="G1298" s="28" t="s">
        <v>21</v>
      </c>
      <c r="H1298" s="28" t="s">
        <v>1893</v>
      </c>
      <c r="I1298" s="30"/>
      <c r="J1298" s="28" t="s">
        <v>2644</v>
      </c>
      <c r="K1298" s="28" t="s">
        <v>2761</v>
      </c>
      <c r="L1298" s="28"/>
      <c r="M1298" s="28"/>
      <c r="N1298" s="31">
        <v>941280047769</v>
      </c>
      <c r="O1298" s="31" t="s">
        <v>5556</v>
      </c>
      <c r="P1298" s="28">
        <v>9908932337</v>
      </c>
      <c r="Q1298" s="28" t="s">
        <v>2764</v>
      </c>
      <c r="R1298" s="28" t="s">
        <v>88</v>
      </c>
      <c r="S1298" s="49"/>
      <c r="T1298" s="28" t="s">
        <v>2937</v>
      </c>
      <c r="U1298" s="49"/>
      <c r="V1298" s="47">
        <v>51000</v>
      </c>
      <c r="W1298" s="47">
        <v>51000</v>
      </c>
      <c r="X1298" s="47">
        <v>3000</v>
      </c>
      <c r="Y1298" s="47">
        <v>48000</v>
      </c>
      <c r="Z1298" s="49"/>
      <c r="AA1298" s="41">
        <v>14000</v>
      </c>
      <c r="AB1298" s="41">
        <v>14000</v>
      </c>
      <c r="AC1298" s="41">
        <v>3000</v>
      </c>
      <c r="AD1298" s="41">
        <v>11000</v>
      </c>
      <c r="AE1298" s="49"/>
      <c r="AF1298" s="43">
        <v>14000</v>
      </c>
      <c r="AG1298" s="43">
        <v>14000</v>
      </c>
      <c r="AH1298" s="43">
        <v>0</v>
      </c>
      <c r="AI1298" s="43">
        <v>14000</v>
      </c>
      <c r="AJ1298" s="49"/>
      <c r="AK1298" s="45">
        <v>23000</v>
      </c>
      <c r="AL1298" s="45">
        <v>23000</v>
      </c>
      <c r="AM1298" s="45">
        <v>0</v>
      </c>
      <c r="AN1298" s="45">
        <v>23000</v>
      </c>
      <c r="AO1298" s="49"/>
      <c r="AP1298" s="28">
        <v>16000</v>
      </c>
      <c r="AQ1298" s="28">
        <v>7000</v>
      </c>
      <c r="AR1298" s="28" t="s">
        <v>4422</v>
      </c>
      <c r="AS1298" s="49"/>
      <c r="AT1298" s="31">
        <v>5.8823529411764701</v>
      </c>
      <c r="AU1298" s="31">
        <v>0</v>
      </c>
      <c r="AV1298" s="60">
        <v>44616</v>
      </c>
    </row>
    <row r="1299" spans="1:48" x14ac:dyDescent="0.35">
      <c r="A1299" s="32" t="s">
        <v>5689</v>
      </c>
      <c r="B1299" s="28">
        <v>1278</v>
      </c>
      <c r="C1299" s="66">
        <v>2529</v>
      </c>
      <c r="D1299" s="28">
        <v>2529</v>
      </c>
      <c r="E1299" s="28" t="s">
        <v>1590</v>
      </c>
      <c r="F1299" s="28" t="s">
        <v>20</v>
      </c>
      <c r="G1299" s="28" t="s">
        <v>21</v>
      </c>
      <c r="H1299" s="28" t="s">
        <v>1893</v>
      </c>
      <c r="I1299" s="30"/>
      <c r="J1299" s="28" t="s">
        <v>2645</v>
      </c>
      <c r="K1299" s="28" t="s">
        <v>2761</v>
      </c>
      <c r="L1299" s="28"/>
      <c r="M1299" s="28"/>
      <c r="N1299" s="31">
        <v>518136282371</v>
      </c>
      <c r="O1299" s="31" t="s">
        <v>5557</v>
      </c>
      <c r="P1299" s="28">
        <v>9963917817</v>
      </c>
      <c r="Q1299" s="28" t="s">
        <v>2764</v>
      </c>
      <c r="R1299" s="28" t="s">
        <v>94</v>
      </c>
      <c r="S1299" s="49"/>
      <c r="T1299" s="28" t="s">
        <v>2937</v>
      </c>
      <c r="U1299" s="49"/>
      <c r="V1299" s="47">
        <v>37000</v>
      </c>
      <c r="W1299" s="47">
        <v>37000</v>
      </c>
      <c r="X1299" s="47">
        <v>14000</v>
      </c>
      <c r="Y1299" s="47">
        <v>23000</v>
      </c>
      <c r="Z1299" s="49"/>
      <c r="AA1299" s="41">
        <v>0</v>
      </c>
      <c r="AB1299" s="41">
        <v>0</v>
      </c>
      <c r="AC1299" s="41">
        <v>0</v>
      </c>
      <c r="AD1299" s="41">
        <v>0</v>
      </c>
      <c r="AE1299" s="49"/>
      <c r="AF1299" s="43">
        <v>14000</v>
      </c>
      <c r="AG1299" s="43">
        <v>14000</v>
      </c>
      <c r="AH1299" s="43">
        <v>5000</v>
      </c>
      <c r="AI1299" s="43">
        <v>9000</v>
      </c>
      <c r="AJ1299" s="49"/>
      <c r="AK1299" s="45">
        <v>23000</v>
      </c>
      <c r="AL1299" s="45">
        <v>23000</v>
      </c>
      <c r="AM1299" s="45">
        <v>9000</v>
      </c>
      <c r="AN1299" s="45">
        <v>14000</v>
      </c>
      <c r="AO1299" s="49"/>
      <c r="AP1299" s="28">
        <v>16000</v>
      </c>
      <c r="AQ1299" s="28">
        <v>7000</v>
      </c>
      <c r="AR1299" s="28" t="s">
        <v>4422</v>
      </c>
      <c r="AS1299" s="49"/>
      <c r="AT1299" s="31">
        <v>37.837837837837839</v>
      </c>
      <c r="AU1299" s="31">
        <v>39.130434782608695</v>
      </c>
      <c r="AV1299" s="60">
        <v>44660</v>
      </c>
    </row>
    <row r="1300" spans="1:48" x14ac:dyDescent="0.35">
      <c r="A1300" s="32" t="s">
        <v>5689</v>
      </c>
      <c r="B1300" s="28">
        <v>1279</v>
      </c>
      <c r="C1300" s="66">
        <v>2492</v>
      </c>
      <c r="D1300" s="28">
        <v>2492</v>
      </c>
      <c r="E1300" s="28" t="s">
        <v>1591</v>
      </c>
      <c r="F1300" s="28" t="s">
        <v>20</v>
      </c>
      <c r="G1300" s="28" t="s">
        <v>21</v>
      </c>
      <c r="H1300" s="28" t="s">
        <v>1893</v>
      </c>
      <c r="I1300" s="30"/>
      <c r="J1300" s="28" t="s">
        <v>2646</v>
      </c>
      <c r="K1300" s="28" t="s">
        <v>2761</v>
      </c>
      <c r="L1300" s="28"/>
      <c r="M1300" s="28"/>
      <c r="N1300" s="31">
        <v>659456513513</v>
      </c>
      <c r="O1300" s="31" t="s">
        <v>5558</v>
      </c>
      <c r="P1300" s="28">
        <v>9133939866</v>
      </c>
      <c r="Q1300" s="28" t="s">
        <v>2762</v>
      </c>
      <c r="R1300" s="28" t="s">
        <v>103</v>
      </c>
      <c r="S1300" s="49"/>
      <c r="T1300" s="28">
        <v>348</v>
      </c>
      <c r="U1300" s="49"/>
      <c r="V1300" s="47">
        <v>42500</v>
      </c>
      <c r="W1300" s="47">
        <v>25000</v>
      </c>
      <c r="X1300" s="47">
        <v>10000</v>
      </c>
      <c r="Y1300" s="47">
        <v>15000</v>
      </c>
      <c r="Z1300" s="49"/>
      <c r="AA1300" s="41">
        <v>12500</v>
      </c>
      <c r="AB1300" s="41">
        <v>10000</v>
      </c>
      <c r="AC1300" s="41">
        <v>10000</v>
      </c>
      <c r="AD1300" s="41">
        <v>0</v>
      </c>
      <c r="AE1300" s="49"/>
      <c r="AF1300" s="43">
        <v>14000</v>
      </c>
      <c r="AG1300" s="43">
        <v>3000</v>
      </c>
      <c r="AH1300" s="43">
        <v>0</v>
      </c>
      <c r="AI1300" s="43">
        <v>3000</v>
      </c>
      <c r="AJ1300" s="49"/>
      <c r="AK1300" s="45">
        <v>16000</v>
      </c>
      <c r="AL1300" s="45">
        <v>12000</v>
      </c>
      <c r="AM1300" s="45">
        <v>0</v>
      </c>
      <c r="AN1300" s="45">
        <v>12000</v>
      </c>
      <c r="AO1300" s="49"/>
      <c r="AP1300" s="28">
        <v>16000</v>
      </c>
      <c r="AQ1300" s="28" t="s">
        <v>4422</v>
      </c>
      <c r="AR1300" s="28" t="s">
        <v>4422</v>
      </c>
      <c r="AS1300" s="49"/>
      <c r="AT1300" s="31">
        <v>40</v>
      </c>
      <c r="AU1300" s="31">
        <v>0</v>
      </c>
      <c r="AV1300" s="60">
        <v>44667</v>
      </c>
    </row>
    <row r="1301" spans="1:48" x14ac:dyDescent="0.35">
      <c r="A1301" s="32" t="s">
        <v>5690</v>
      </c>
      <c r="B1301" s="28">
        <v>1280</v>
      </c>
      <c r="C1301" s="28">
        <v>2563</v>
      </c>
      <c r="D1301" s="28">
        <v>2563</v>
      </c>
      <c r="E1301" s="35" t="s">
        <v>1592</v>
      </c>
      <c r="F1301" s="35" t="s">
        <v>20</v>
      </c>
      <c r="G1301" s="28" t="s">
        <v>20</v>
      </c>
      <c r="H1301" s="35" t="s">
        <v>1893</v>
      </c>
      <c r="I1301" s="38"/>
      <c r="J1301" s="35" t="s">
        <v>2378</v>
      </c>
      <c r="K1301" s="35" t="s">
        <v>2872</v>
      </c>
      <c r="L1301" s="35"/>
      <c r="M1301" s="35"/>
      <c r="N1301" s="37"/>
      <c r="O1301" s="37" t="s">
        <v>2941</v>
      </c>
      <c r="P1301" s="35">
        <v>9848587973</v>
      </c>
      <c r="Q1301" s="35" t="s">
        <v>2764</v>
      </c>
      <c r="R1301" s="35" t="s">
        <v>61</v>
      </c>
      <c r="S1301" s="49"/>
      <c r="T1301" s="35" t="s">
        <v>2937</v>
      </c>
      <c r="U1301" s="49"/>
      <c r="V1301" s="47">
        <v>38000</v>
      </c>
      <c r="W1301" s="47">
        <v>38000</v>
      </c>
      <c r="X1301" s="47">
        <v>1000</v>
      </c>
      <c r="Y1301" s="47">
        <v>37000</v>
      </c>
      <c r="Z1301" s="49"/>
      <c r="AA1301" s="41">
        <v>1000</v>
      </c>
      <c r="AB1301" s="41">
        <v>1000</v>
      </c>
      <c r="AC1301" s="41">
        <v>1000</v>
      </c>
      <c r="AD1301" s="41">
        <v>0</v>
      </c>
      <c r="AE1301" s="49"/>
      <c r="AF1301" s="43">
        <v>14000</v>
      </c>
      <c r="AG1301" s="43">
        <v>14000</v>
      </c>
      <c r="AH1301" s="43">
        <v>0</v>
      </c>
      <c r="AI1301" s="43">
        <v>14000</v>
      </c>
      <c r="AJ1301" s="49"/>
      <c r="AK1301" s="45">
        <v>23000</v>
      </c>
      <c r="AL1301" s="45">
        <v>23000</v>
      </c>
      <c r="AM1301" s="45">
        <v>0</v>
      </c>
      <c r="AN1301" s="45">
        <v>23000</v>
      </c>
      <c r="AO1301" s="49"/>
      <c r="AP1301" s="35">
        <v>16000</v>
      </c>
      <c r="AQ1301" s="35">
        <v>7000</v>
      </c>
      <c r="AR1301" s="35" t="s">
        <v>4422</v>
      </c>
      <c r="AS1301" s="49"/>
      <c r="AT1301" s="37">
        <v>2.6315789473684208</v>
      </c>
      <c r="AU1301" s="37">
        <v>0</v>
      </c>
      <c r="AV1301" s="60">
        <v>44348</v>
      </c>
    </row>
    <row r="1302" spans="1:48" x14ac:dyDescent="0.35">
      <c r="A1302" s="32" t="s">
        <v>5689</v>
      </c>
      <c r="B1302" s="28">
        <v>1281</v>
      </c>
      <c r="C1302" s="66">
        <v>2531</v>
      </c>
      <c r="D1302" s="28">
        <v>2531</v>
      </c>
      <c r="E1302" s="28" t="s">
        <v>1593</v>
      </c>
      <c r="F1302" s="28" t="s">
        <v>20</v>
      </c>
      <c r="G1302" s="28" t="s">
        <v>21</v>
      </c>
      <c r="H1302" s="28" t="s">
        <v>1893</v>
      </c>
      <c r="I1302" s="30"/>
      <c r="J1302" s="28" t="s">
        <v>1923</v>
      </c>
      <c r="K1302" s="28" t="s">
        <v>2761</v>
      </c>
      <c r="L1302" s="28"/>
      <c r="M1302" s="28"/>
      <c r="N1302" s="31">
        <v>394787180795</v>
      </c>
      <c r="O1302" s="31" t="s">
        <v>5559</v>
      </c>
      <c r="P1302" s="28">
        <v>9492966559</v>
      </c>
      <c r="Q1302" s="28" t="s">
        <v>2762</v>
      </c>
      <c r="R1302" s="28" t="s">
        <v>103</v>
      </c>
      <c r="S1302" s="49"/>
      <c r="T1302" s="28">
        <v>237</v>
      </c>
      <c r="U1302" s="49"/>
      <c r="V1302" s="47">
        <v>38000</v>
      </c>
      <c r="W1302" s="47">
        <v>28000</v>
      </c>
      <c r="X1302" s="47">
        <v>12000</v>
      </c>
      <c r="Y1302" s="47">
        <v>16000</v>
      </c>
      <c r="Z1302" s="49"/>
      <c r="AA1302" s="41">
        <v>8000</v>
      </c>
      <c r="AB1302" s="41">
        <v>8000</v>
      </c>
      <c r="AC1302" s="41">
        <v>8000</v>
      </c>
      <c r="AD1302" s="41">
        <v>0</v>
      </c>
      <c r="AE1302" s="49"/>
      <c r="AF1302" s="43">
        <v>14000</v>
      </c>
      <c r="AG1302" s="43">
        <v>7000</v>
      </c>
      <c r="AH1302" s="43">
        <v>4000</v>
      </c>
      <c r="AI1302" s="43">
        <v>3000</v>
      </c>
      <c r="AJ1302" s="49"/>
      <c r="AK1302" s="45">
        <v>16000</v>
      </c>
      <c r="AL1302" s="45">
        <v>13000</v>
      </c>
      <c r="AM1302" s="45">
        <v>0</v>
      </c>
      <c r="AN1302" s="45">
        <v>13000</v>
      </c>
      <c r="AO1302" s="49"/>
      <c r="AP1302" s="28">
        <v>16000</v>
      </c>
      <c r="AQ1302" s="28" t="s">
        <v>4422</v>
      </c>
      <c r="AR1302" s="28" t="s">
        <v>4422</v>
      </c>
      <c r="AS1302" s="49"/>
      <c r="AT1302" s="31">
        <v>42.857142857142854</v>
      </c>
      <c r="AU1302" s="31">
        <v>0</v>
      </c>
      <c r="AV1302" s="60">
        <v>44648</v>
      </c>
    </row>
    <row r="1303" spans="1:48" x14ac:dyDescent="0.35">
      <c r="A1303" s="32" t="s">
        <v>5690</v>
      </c>
      <c r="B1303" s="28">
        <v>1282</v>
      </c>
      <c r="C1303" s="66">
        <v>2532</v>
      </c>
      <c r="D1303" s="28">
        <v>2532</v>
      </c>
      <c r="E1303" s="28" t="s">
        <v>1594</v>
      </c>
      <c r="F1303" s="28" t="s">
        <v>20</v>
      </c>
      <c r="G1303" s="28" t="s">
        <v>21</v>
      </c>
      <c r="H1303" s="28" t="s">
        <v>1893</v>
      </c>
      <c r="I1303" s="30"/>
      <c r="J1303" s="28" t="s">
        <v>2579</v>
      </c>
      <c r="K1303" s="28" t="s">
        <v>2761</v>
      </c>
      <c r="L1303" s="28"/>
      <c r="M1303" s="28"/>
      <c r="N1303" s="31">
        <v>994824284085</v>
      </c>
      <c r="O1303" s="31" t="s">
        <v>4575</v>
      </c>
      <c r="P1303" s="28">
        <v>9703297751</v>
      </c>
      <c r="Q1303" s="28" t="s">
        <v>2762</v>
      </c>
      <c r="R1303" s="28" t="s">
        <v>69</v>
      </c>
      <c r="S1303" s="49"/>
      <c r="T1303" s="28" t="s">
        <v>2937</v>
      </c>
      <c r="U1303" s="49"/>
      <c r="V1303" s="47">
        <v>41000</v>
      </c>
      <c r="W1303" s="47">
        <v>41000</v>
      </c>
      <c r="X1303" s="47">
        <v>0</v>
      </c>
      <c r="Y1303" s="47">
        <v>41000</v>
      </c>
      <c r="Z1303" s="49"/>
      <c r="AA1303" s="41">
        <v>11000</v>
      </c>
      <c r="AB1303" s="41">
        <v>11000</v>
      </c>
      <c r="AC1303" s="41">
        <v>0</v>
      </c>
      <c r="AD1303" s="41">
        <v>11000</v>
      </c>
      <c r="AE1303" s="49"/>
      <c r="AF1303" s="43">
        <v>14000</v>
      </c>
      <c r="AG1303" s="43">
        <v>14000</v>
      </c>
      <c r="AH1303" s="43">
        <v>0</v>
      </c>
      <c r="AI1303" s="43">
        <v>14000</v>
      </c>
      <c r="AJ1303" s="49"/>
      <c r="AK1303" s="45">
        <v>16000</v>
      </c>
      <c r="AL1303" s="45">
        <v>16000</v>
      </c>
      <c r="AM1303" s="45">
        <v>0</v>
      </c>
      <c r="AN1303" s="45">
        <v>16000</v>
      </c>
      <c r="AO1303" s="49"/>
      <c r="AP1303" s="28">
        <v>16000</v>
      </c>
      <c r="AQ1303" s="28" t="s">
        <v>4422</v>
      </c>
      <c r="AR1303" s="28" t="s">
        <v>4422</v>
      </c>
      <c r="AS1303" s="49"/>
      <c r="AT1303" s="31">
        <v>0</v>
      </c>
      <c r="AU1303" s="31">
        <v>0</v>
      </c>
      <c r="AV1303" s="60">
        <v>0</v>
      </c>
    </row>
    <row r="1304" spans="1:48" x14ac:dyDescent="0.35">
      <c r="A1304" s="32" t="s">
        <v>5690</v>
      </c>
      <c r="B1304" s="28">
        <v>1283</v>
      </c>
      <c r="C1304" s="66">
        <v>2844</v>
      </c>
      <c r="D1304" s="28">
        <v>2844</v>
      </c>
      <c r="E1304" s="28" t="s">
        <v>1595</v>
      </c>
      <c r="F1304" s="28" t="s">
        <v>20</v>
      </c>
      <c r="G1304" s="28" t="s">
        <v>21</v>
      </c>
      <c r="H1304" s="28" t="s">
        <v>1893</v>
      </c>
      <c r="I1304" s="30"/>
      <c r="J1304" s="28" t="s">
        <v>2494</v>
      </c>
      <c r="K1304" s="28" t="s">
        <v>2761</v>
      </c>
      <c r="L1304" s="28"/>
      <c r="M1304" s="28"/>
      <c r="N1304" s="31">
        <v>784595774437</v>
      </c>
      <c r="O1304" s="31" t="s">
        <v>4576</v>
      </c>
      <c r="P1304" s="28">
        <v>8897666110</v>
      </c>
      <c r="Q1304" s="28" t="s">
        <v>2762</v>
      </c>
      <c r="R1304" s="28" t="s">
        <v>53</v>
      </c>
      <c r="S1304" s="49"/>
      <c r="T1304" s="28" t="s">
        <v>2937</v>
      </c>
      <c r="U1304" s="49"/>
      <c r="V1304" s="47">
        <v>31000</v>
      </c>
      <c r="W1304" s="47">
        <v>31000</v>
      </c>
      <c r="X1304" s="47">
        <v>8000</v>
      </c>
      <c r="Y1304" s="47">
        <v>23000</v>
      </c>
      <c r="Z1304" s="49"/>
      <c r="AA1304" s="41">
        <v>1000</v>
      </c>
      <c r="AB1304" s="41">
        <v>1000</v>
      </c>
      <c r="AC1304" s="41">
        <v>4000</v>
      </c>
      <c r="AD1304" s="41">
        <v>-3000</v>
      </c>
      <c r="AE1304" s="49"/>
      <c r="AF1304" s="43">
        <v>14000</v>
      </c>
      <c r="AG1304" s="43">
        <v>14000</v>
      </c>
      <c r="AH1304" s="43">
        <v>0</v>
      </c>
      <c r="AI1304" s="43">
        <v>14000</v>
      </c>
      <c r="AJ1304" s="49"/>
      <c r="AK1304" s="45">
        <v>16000</v>
      </c>
      <c r="AL1304" s="45">
        <v>16000</v>
      </c>
      <c r="AM1304" s="45">
        <v>4000</v>
      </c>
      <c r="AN1304" s="45">
        <v>12000</v>
      </c>
      <c r="AO1304" s="49"/>
      <c r="AP1304" s="28">
        <v>16000</v>
      </c>
      <c r="AQ1304" s="28" t="s">
        <v>4422</v>
      </c>
      <c r="AR1304" s="28" t="s">
        <v>4422</v>
      </c>
      <c r="AS1304" s="49"/>
      <c r="AT1304" s="31">
        <v>25.806451612903224</v>
      </c>
      <c r="AU1304" s="31">
        <v>25</v>
      </c>
      <c r="AV1304" s="60">
        <v>44659</v>
      </c>
    </row>
    <row r="1305" spans="1:48" x14ac:dyDescent="0.35">
      <c r="A1305" s="32" t="s">
        <v>5690</v>
      </c>
      <c r="B1305" s="28">
        <v>1284</v>
      </c>
      <c r="C1305" s="66">
        <v>2836</v>
      </c>
      <c r="D1305" s="28">
        <v>2836</v>
      </c>
      <c r="E1305" s="28" t="s">
        <v>1596</v>
      </c>
      <c r="F1305" s="28" t="s">
        <v>20</v>
      </c>
      <c r="G1305" s="28" t="s">
        <v>20</v>
      </c>
      <c r="H1305" s="28" t="s">
        <v>1893</v>
      </c>
      <c r="I1305" s="30"/>
      <c r="J1305" s="28" t="s">
        <v>2633</v>
      </c>
      <c r="K1305" s="28" t="s">
        <v>2761</v>
      </c>
      <c r="L1305" s="28"/>
      <c r="M1305" s="28"/>
      <c r="N1305" s="31">
        <v>419054349676</v>
      </c>
      <c r="O1305" s="31" t="s">
        <v>4577</v>
      </c>
      <c r="P1305" s="28">
        <v>8008896759</v>
      </c>
      <c r="Q1305" s="28" t="s">
        <v>2762</v>
      </c>
      <c r="R1305" s="28" t="s">
        <v>87</v>
      </c>
      <c r="S1305" s="49"/>
      <c r="T1305" s="28">
        <v>78</v>
      </c>
      <c r="U1305" s="49"/>
      <c r="V1305" s="47">
        <v>30000</v>
      </c>
      <c r="W1305" s="47">
        <v>17000</v>
      </c>
      <c r="X1305" s="47">
        <v>14500</v>
      </c>
      <c r="Y1305" s="47">
        <v>2500</v>
      </c>
      <c r="Z1305" s="49"/>
      <c r="AA1305" s="41">
        <v>0</v>
      </c>
      <c r="AB1305" s="41">
        <v>0</v>
      </c>
      <c r="AC1305" s="41">
        <v>0</v>
      </c>
      <c r="AD1305" s="41">
        <v>0</v>
      </c>
      <c r="AE1305" s="49"/>
      <c r="AF1305" s="43">
        <v>14000</v>
      </c>
      <c r="AG1305" s="43">
        <v>4000</v>
      </c>
      <c r="AH1305" s="43">
        <v>3500</v>
      </c>
      <c r="AI1305" s="43">
        <v>500</v>
      </c>
      <c r="AJ1305" s="49"/>
      <c r="AK1305" s="45">
        <v>16000</v>
      </c>
      <c r="AL1305" s="45">
        <v>13000</v>
      </c>
      <c r="AM1305" s="45">
        <v>11000</v>
      </c>
      <c r="AN1305" s="45">
        <v>2000</v>
      </c>
      <c r="AO1305" s="49"/>
      <c r="AP1305" s="28">
        <v>16000</v>
      </c>
      <c r="AQ1305" s="28" t="s">
        <v>4422</v>
      </c>
      <c r="AR1305" s="28" t="s">
        <v>4422</v>
      </c>
      <c r="AS1305" s="49"/>
      <c r="AT1305" s="31">
        <v>85.294117647058826</v>
      </c>
      <c r="AU1305" s="31">
        <v>84.615384615384613</v>
      </c>
      <c r="AV1305" s="60">
        <v>44664</v>
      </c>
    </row>
    <row r="1306" spans="1:48" x14ac:dyDescent="0.35">
      <c r="A1306" s="32" t="s">
        <v>5689</v>
      </c>
      <c r="B1306" s="28">
        <v>1285</v>
      </c>
      <c r="C1306" s="66">
        <v>4201</v>
      </c>
      <c r="D1306" s="28" t="s">
        <v>2860</v>
      </c>
      <c r="E1306" s="28" t="s">
        <v>1597</v>
      </c>
      <c r="F1306" s="28" t="s">
        <v>20</v>
      </c>
      <c r="G1306" s="28" t="s">
        <v>20</v>
      </c>
      <c r="H1306" s="28" t="s">
        <v>1893</v>
      </c>
      <c r="I1306" s="30"/>
      <c r="J1306" s="28" t="s">
        <v>2601</v>
      </c>
      <c r="K1306" s="28" t="s">
        <v>2761</v>
      </c>
      <c r="L1306" s="28" t="s">
        <v>2826</v>
      </c>
      <c r="M1306" s="28"/>
      <c r="N1306" s="31">
        <v>351117261053</v>
      </c>
      <c r="O1306" s="31" t="s">
        <v>5560</v>
      </c>
      <c r="P1306" s="28">
        <v>9490708912</v>
      </c>
      <c r="Q1306" s="28" t="s">
        <v>2762</v>
      </c>
      <c r="R1306" s="28" t="s">
        <v>102</v>
      </c>
      <c r="S1306" s="49"/>
      <c r="T1306" s="28">
        <v>242</v>
      </c>
      <c r="U1306" s="49"/>
      <c r="V1306" s="47">
        <v>30000</v>
      </c>
      <c r="W1306" s="47">
        <v>14000</v>
      </c>
      <c r="X1306" s="47">
        <v>14000</v>
      </c>
      <c r="Y1306" s="47">
        <v>0</v>
      </c>
      <c r="Z1306" s="49"/>
      <c r="AA1306" s="41">
        <v>0</v>
      </c>
      <c r="AB1306" s="41">
        <v>0</v>
      </c>
      <c r="AC1306" s="41">
        <v>0</v>
      </c>
      <c r="AD1306" s="41">
        <v>0</v>
      </c>
      <c r="AE1306" s="49"/>
      <c r="AF1306" s="43">
        <v>14000</v>
      </c>
      <c r="AG1306" s="43">
        <v>0</v>
      </c>
      <c r="AH1306" s="43">
        <v>5000</v>
      </c>
      <c r="AI1306" s="43">
        <v>-5000</v>
      </c>
      <c r="AJ1306" s="49"/>
      <c r="AK1306" s="45">
        <v>16000</v>
      </c>
      <c r="AL1306" s="45">
        <v>14000</v>
      </c>
      <c r="AM1306" s="45">
        <v>9000</v>
      </c>
      <c r="AN1306" s="45">
        <v>5000</v>
      </c>
      <c r="AO1306" s="49"/>
      <c r="AP1306" s="28">
        <v>16000</v>
      </c>
      <c r="AQ1306" s="28" t="s">
        <v>4422</v>
      </c>
      <c r="AR1306" s="28" t="s">
        <v>4422</v>
      </c>
      <c r="AS1306" s="49"/>
      <c r="AT1306" s="31">
        <v>100</v>
      </c>
      <c r="AU1306" s="31">
        <v>64.285714285714292</v>
      </c>
      <c r="AV1306" s="60">
        <v>44604</v>
      </c>
    </row>
    <row r="1307" spans="1:48" x14ac:dyDescent="0.35">
      <c r="A1307" s="32" t="s">
        <v>5689</v>
      </c>
      <c r="B1307" s="28">
        <v>1286</v>
      </c>
      <c r="C1307" s="66">
        <v>2495</v>
      </c>
      <c r="D1307" s="28">
        <v>2495</v>
      </c>
      <c r="E1307" s="28" t="s">
        <v>1598</v>
      </c>
      <c r="F1307" s="28" t="s">
        <v>20</v>
      </c>
      <c r="G1307" s="28" t="s">
        <v>21</v>
      </c>
      <c r="H1307" s="28" t="s">
        <v>1893</v>
      </c>
      <c r="I1307" s="30"/>
      <c r="J1307" s="28" t="s">
        <v>2647</v>
      </c>
      <c r="K1307" s="28" t="s">
        <v>2761</v>
      </c>
      <c r="L1307" s="28"/>
      <c r="M1307" s="28"/>
      <c r="N1307" s="31">
        <v>269194110304</v>
      </c>
      <c r="O1307" s="31" t="s">
        <v>5561</v>
      </c>
      <c r="P1307" s="28">
        <v>9640924346</v>
      </c>
      <c r="Q1307" s="28" t="s">
        <v>2764</v>
      </c>
      <c r="R1307" s="28" t="s">
        <v>80</v>
      </c>
      <c r="S1307" s="49"/>
      <c r="T1307" s="28" t="s">
        <v>2937</v>
      </c>
      <c r="U1307" s="49"/>
      <c r="V1307" s="47">
        <v>50000</v>
      </c>
      <c r="W1307" s="47">
        <v>50000</v>
      </c>
      <c r="X1307" s="47">
        <v>5000</v>
      </c>
      <c r="Y1307" s="47">
        <v>45000</v>
      </c>
      <c r="Z1307" s="49"/>
      <c r="AA1307" s="41">
        <v>13000</v>
      </c>
      <c r="AB1307" s="41">
        <v>13000</v>
      </c>
      <c r="AC1307" s="41">
        <v>5000</v>
      </c>
      <c r="AD1307" s="41">
        <v>8000</v>
      </c>
      <c r="AE1307" s="49"/>
      <c r="AF1307" s="43">
        <v>14000</v>
      </c>
      <c r="AG1307" s="43">
        <v>14000</v>
      </c>
      <c r="AH1307" s="43">
        <v>0</v>
      </c>
      <c r="AI1307" s="43">
        <v>14000</v>
      </c>
      <c r="AJ1307" s="49"/>
      <c r="AK1307" s="45">
        <v>23000</v>
      </c>
      <c r="AL1307" s="45">
        <v>23000</v>
      </c>
      <c r="AM1307" s="45">
        <v>0</v>
      </c>
      <c r="AN1307" s="45">
        <v>23000</v>
      </c>
      <c r="AO1307" s="49"/>
      <c r="AP1307" s="28">
        <v>16000</v>
      </c>
      <c r="AQ1307" s="28">
        <v>7000</v>
      </c>
      <c r="AR1307" s="28" t="s">
        <v>4422</v>
      </c>
      <c r="AS1307" s="49"/>
      <c r="AT1307" s="31">
        <v>10</v>
      </c>
      <c r="AU1307" s="31">
        <v>0</v>
      </c>
      <c r="AV1307" s="60">
        <v>44617</v>
      </c>
    </row>
    <row r="1308" spans="1:48" x14ac:dyDescent="0.35">
      <c r="A1308" s="32" t="s">
        <v>5690</v>
      </c>
      <c r="B1308" s="28">
        <v>1287</v>
      </c>
      <c r="C1308" s="66">
        <v>3638</v>
      </c>
      <c r="D1308" s="28">
        <v>3638</v>
      </c>
      <c r="E1308" s="28" t="s">
        <v>1599</v>
      </c>
      <c r="F1308" s="28" t="s">
        <v>20</v>
      </c>
      <c r="G1308" s="28" t="s">
        <v>20</v>
      </c>
      <c r="H1308" s="28" t="s">
        <v>1893</v>
      </c>
      <c r="I1308" s="30"/>
      <c r="J1308" s="28" t="s">
        <v>2648</v>
      </c>
      <c r="K1308" s="28" t="s">
        <v>2761</v>
      </c>
      <c r="L1308" s="28"/>
      <c r="M1308" s="28"/>
      <c r="N1308" s="31">
        <v>814184426281</v>
      </c>
      <c r="O1308" s="31" t="s">
        <v>4578</v>
      </c>
      <c r="P1308" s="28">
        <v>6281612003</v>
      </c>
      <c r="Q1308" s="28" t="s">
        <v>2762</v>
      </c>
      <c r="R1308" s="28" t="s">
        <v>97</v>
      </c>
      <c r="S1308" s="49"/>
      <c r="T1308" s="28">
        <v>345</v>
      </c>
      <c r="U1308" s="49"/>
      <c r="V1308" s="47">
        <v>32500</v>
      </c>
      <c r="W1308" s="47">
        <v>21500</v>
      </c>
      <c r="X1308" s="47">
        <v>9000</v>
      </c>
      <c r="Y1308" s="47">
        <v>12500</v>
      </c>
      <c r="Z1308" s="49"/>
      <c r="AA1308" s="41">
        <v>2500</v>
      </c>
      <c r="AB1308" s="41">
        <v>2500</v>
      </c>
      <c r="AC1308" s="41">
        <v>3500</v>
      </c>
      <c r="AD1308" s="41">
        <v>-1000</v>
      </c>
      <c r="AE1308" s="49"/>
      <c r="AF1308" s="43">
        <v>14000</v>
      </c>
      <c r="AG1308" s="43">
        <v>5000</v>
      </c>
      <c r="AH1308" s="43">
        <v>0</v>
      </c>
      <c r="AI1308" s="43">
        <v>5000</v>
      </c>
      <c r="AJ1308" s="49"/>
      <c r="AK1308" s="45">
        <v>16000</v>
      </c>
      <c r="AL1308" s="45">
        <v>14000</v>
      </c>
      <c r="AM1308" s="45">
        <v>5500</v>
      </c>
      <c r="AN1308" s="45">
        <v>8500</v>
      </c>
      <c r="AO1308" s="49"/>
      <c r="AP1308" s="28">
        <v>16000</v>
      </c>
      <c r="AQ1308" s="28" t="s">
        <v>4422</v>
      </c>
      <c r="AR1308" s="28" t="s">
        <v>4422</v>
      </c>
      <c r="AS1308" s="49"/>
      <c r="AT1308" s="31">
        <v>41.860465116279073</v>
      </c>
      <c r="AU1308" s="31">
        <v>39.285714285714285</v>
      </c>
      <c r="AV1308" s="60">
        <v>44666</v>
      </c>
    </row>
    <row r="1309" spans="1:48" x14ac:dyDescent="0.35">
      <c r="A1309" s="32" t="s">
        <v>5689</v>
      </c>
      <c r="B1309" s="28">
        <v>1288</v>
      </c>
      <c r="C1309" s="66">
        <v>2533</v>
      </c>
      <c r="D1309" s="28">
        <v>2533</v>
      </c>
      <c r="E1309" s="28" t="s">
        <v>1600</v>
      </c>
      <c r="F1309" s="28" t="s">
        <v>20</v>
      </c>
      <c r="G1309" s="28" t="s">
        <v>21</v>
      </c>
      <c r="H1309" s="28" t="s">
        <v>1893</v>
      </c>
      <c r="I1309" s="30"/>
      <c r="J1309" s="28" t="s">
        <v>2649</v>
      </c>
      <c r="K1309" s="28" t="s">
        <v>2931</v>
      </c>
      <c r="L1309" s="28"/>
      <c r="M1309" s="28"/>
      <c r="N1309" s="31">
        <v>916019675049</v>
      </c>
      <c r="O1309" s="31" t="s">
        <v>5562</v>
      </c>
      <c r="P1309" s="28">
        <v>7396419705</v>
      </c>
      <c r="Q1309" s="28" t="s">
        <v>2762</v>
      </c>
      <c r="R1309" s="28" t="s">
        <v>97</v>
      </c>
      <c r="S1309" s="49"/>
      <c r="T1309" s="28">
        <v>59</v>
      </c>
      <c r="U1309" s="49"/>
      <c r="V1309" s="47">
        <v>30000</v>
      </c>
      <c r="W1309" s="47">
        <v>12500</v>
      </c>
      <c r="X1309" s="47">
        <v>11000</v>
      </c>
      <c r="Y1309" s="47">
        <v>1500</v>
      </c>
      <c r="Z1309" s="49"/>
      <c r="AA1309" s="41">
        <v>0</v>
      </c>
      <c r="AB1309" s="41">
        <v>0</v>
      </c>
      <c r="AC1309" s="41">
        <v>500</v>
      </c>
      <c r="AD1309" s="41">
        <v>-500</v>
      </c>
      <c r="AE1309" s="49"/>
      <c r="AF1309" s="43">
        <v>14000</v>
      </c>
      <c r="AG1309" s="43">
        <v>5000</v>
      </c>
      <c r="AH1309" s="43">
        <v>3000</v>
      </c>
      <c r="AI1309" s="43">
        <v>2000</v>
      </c>
      <c r="AJ1309" s="49"/>
      <c r="AK1309" s="45">
        <v>16000</v>
      </c>
      <c r="AL1309" s="45">
        <v>7500</v>
      </c>
      <c r="AM1309" s="45">
        <v>7500</v>
      </c>
      <c r="AN1309" s="45">
        <v>0</v>
      </c>
      <c r="AO1309" s="49"/>
      <c r="AP1309" s="28">
        <v>16000</v>
      </c>
      <c r="AQ1309" s="28" t="s">
        <v>4422</v>
      </c>
      <c r="AR1309" s="28" t="s">
        <v>4422</v>
      </c>
      <c r="AS1309" s="49"/>
      <c r="AT1309" s="31">
        <v>88</v>
      </c>
      <c r="AU1309" s="31">
        <v>100</v>
      </c>
      <c r="AV1309" s="60">
        <v>44615</v>
      </c>
    </row>
    <row r="1310" spans="1:48" x14ac:dyDescent="0.35">
      <c r="A1310" s="32" t="s">
        <v>5690</v>
      </c>
      <c r="B1310" s="28">
        <v>1289</v>
      </c>
      <c r="C1310" s="66">
        <v>2534</v>
      </c>
      <c r="D1310" s="28">
        <v>2534</v>
      </c>
      <c r="E1310" s="28" t="s">
        <v>1601</v>
      </c>
      <c r="F1310" s="28" t="s">
        <v>20</v>
      </c>
      <c r="G1310" s="28" t="s">
        <v>21</v>
      </c>
      <c r="H1310" s="28" t="s">
        <v>1893</v>
      </c>
      <c r="I1310" s="30"/>
      <c r="J1310" s="28" t="s">
        <v>2650</v>
      </c>
      <c r="K1310" s="28" t="s">
        <v>2761</v>
      </c>
      <c r="L1310" s="28"/>
      <c r="M1310" s="28"/>
      <c r="N1310" s="31">
        <v>244771362174</v>
      </c>
      <c r="O1310" s="31" t="s">
        <v>4579</v>
      </c>
      <c r="P1310" s="28">
        <v>9392426884</v>
      </c>
      <c r="Q1310" s="28" t="s">
        <v>2764</v>
      </c>
      <c r="R1310" s="28" t="s">
        <v>45</v>
      </c>
      <c r="S1310" s="49"/>
      <c r="T1310" s="28" t="s">
        <v>2937</v>
      </c>
      <c r="U1310" s="49"/>
      <c r="V1310" s="47">
        <v>48000</v>
      </c>
      <c r="W1310" s="47">
        <v>48000</v>
      </c>
      <c r="X1310" s="47">
        <v>0</v>
      </c>
      <c r="Y1310" s="47">
        <v>48000</v>
      </c>
      <c r="Z1310" s="49"/>
      <c r="AA1310" s="41">
        <v>12000</v>
      </c>
      <c r="AB1310" s="41">
        <v>12000</v>
      </c>
      <c r="AC1310" s="41">
        <v>0</v>
      </c>
      <c r="AD1310" s="41">
        <v>12000</v>
      </c>
      <c r="AE1310" s="49"/>
      <c r="AF1310" s="43">
        <v>14000</v>
      </c>
      <c r="AG1310" s="43">
        <v>14000</v>
      </c>
      <c r="AH1310" s="43">
        <v>0</v>
      </c>
      <c r="AI1310" s="43">
        <v>14000</v>
      </c>
      <c r="AJ1310" s="49"/>
      <c r="AK1310" s="45">
        <v>22000</v>
      </c>
      <c r="AL1310" s="45">
        <v>22000</v>
      </c>
      <c r="AM1310" s="45">
        <v>0</v>
      </c>
      <c r="AN1310" s="45">
        <v>22000</v>
      </c>
      <c r="AO1310" s="49"/>
      <c r="AP1310" s="28">
        <v>16000</v>
      </c>
      <c r="AQ1310" s="28">
        <v>6000</v>
      </c>
      <c r="AR1310" s="28" t="s">
        <v>4422</v>
      </c>
      <c r="AS1310" s="49"/>
      <c r="AT1310" s="31">
        <v>0</v>
      </c>
      <c r="AU1310" s="31">
        <v>0</v>
      </c>
      <c r="AV1310" s="60">
        <v>0</v>
      </c>
    </row>
    <row r="1311" spans="1:48" x14ac:dyDescent="0.35">
      <c r="A1311" s="32" t="s">
        <v>5689</v>
      </c>
      <c r="B1311" s="28">
        <v>1290</v>
      </c>
      <c r="C1311" s="66">
        <v>2566</v>
      </c>
      <c r="D1311" s="28">
        <v>2566</v>
      </c>
      <c r="E1311" s="28" t="s">
        <v>1602</v>
      </c>
      <c r="F1311" s="28" t="s">
        <v>20</v>
      </c>
      <c r="G1311" s="28" t="s">
        <v>20</v>
      </c>
      <c r="H1311" s="28" t="s">
        <v>1893</v>
      </c>
      <c r="I1311" s="30"/>
      <c r="J1311" s="28" t="s">
        <v>2651</v>
      </c>
      <c r="K1311" s="28" t="s">
        <v>2761</v>
      </c>
      <c r="L1311" s="28"/>
      <c r="M1311" s="28"/>
      <c r="N1311" s="31">
        <v>745768732947</v>
      </c>
      <c r="O1311" s="31" t="s">
        <v>5563</v>
      </c>
      <c r="P1311" s="28">
        <v>9640281154</v>
      </c>
      <c r="Q1311" s="28" t="s">
        <v>2764</v>
      </c>
      <c r="R1311" s="28" t="s">
        <v>43</v>
      </c>
      <c r="S1311" s="49"/>
      <c r="T1311" s="28">
        <v>165</v>
      </c>
      <c r="U1311" s="49"/>
      <c r="V1311" s="47">
        <v>37000</v>
      </c>
      <c r="W1311" s="47">
        <v>21000</v>
      </c>
      <c r="X1311" s="47">
        <v>21000</v>
      </c>
      <c r="Y1311" s="47">
        <v>0</v>
      </c>
      <c r="Z1311" s="49"/>
      <c r="AA1311" s="41">
        <v>0</v>
      </c>
      <c r="AB1311" s="41">
        <v>0</v>
      </c>
      <c r="AC1311" s="41">
        <v>0</v>
      </c>
      <c r="AD1311" s="41">
        <v>0</v>
      </c>
      <c r="AE1311" s="49"/>
      <c r="AF1311" s="43">
        <v>14000</v>
      </c>
      <c r="AG1311" s="43">
        <v>5000</v>
      </c>
      <c r="AH1311" s="43">
        <v>5000</v>
      </c>
      <c r="AI1311" s="43">
        <v>0</v>
      </c>
      <c r="AJ1311" s="49"/>
      <c r="AK1311" s="45">
        <v>23000</v>
      </c>
      <c r="AL1311" s="45">
        <v>16000</v>
      </c>
      <c r="AM1311" s="45">
        <v>16000</v>
      </c>
      <c r="AN1311" s="45">
        <v>0</v>
      </c>
      <c r="AO1311" s="49"/>
      <c r="AP1311" s="28">
        <v>16000</v>
      </c>
      <c r="AQ1311" s="28">
        <v>7000</v>
      </c>
      <c r="AR1311" s="28" t="s">
        <v>4422</v>
      </c>
      <c r="AS1311" s="49"/>
      <c r="AT1311" s="31">
        <v>100</v>
      </c>
      <c r="AU1311" s="31">
        <v>100</v>
      </c>
      <c r="AV1311" s="60">
        <v>44613</v>
      </c>
    </row>
    <row r="1312" spans="1:48" x14ac:dyDescent="0.35">
      <c r="A1312" s="32" t="s">
        <v>5690</v>
      </c>
      <c r="B1312" s="28">
        <v>1291</v>
      </c>
      <c r="C1312" s="28">
        <v>2567</v>
      </c>
      <c r="D1312" s="28">
        <v>2567</v>
      </c>
      <c r="E1312" s="35" t="s">
        <v>1603</v>
      </c>
      <c r="F1312" s="35" t="s">
        <v>20</v>
      </c>
      <c r="G1312" s="28" t="s">
        <v>21</v>
      </c>
      <c r="H1312" s="35" t="s">
        <v>1893</v>
      </c>
      <c r="I1312" s="38"/>
      <c r="J1312" s="35" t="s">
        <v>2448</v>
      </c>
      <c r="K1312" s="35" t="s">
        <v>2760</v>
      </c>
      <c r="L1312" s="35"/>
      <c r="M1312" s="35"/>
      <c r="N1312" s="37"/>
      <c r="O1312" s="37" t="s">
        <v>2941</v>
      </c>
      <c r="P1312" s="35">
        <v>9676836627</v>
      </c>
      <c r="Q1312" s="35" t="s">
        <v>2764</v>
      </c>
      <c r="R1312" s="35" t="s">
        <v>83</v>
      </c>
      <c r="S1312" s="49"/>
      <c r="T1312" s="35" t="s">
        <v>2937</v>
      </c>
      <c r="U1312" s="49"/>
      <c r="V1312" s="47">
        <v>57500</v>
      </c>
      <c r="W1312" s="47">
        <v>57500</v>
      </c>
      <c r="X1312" s="47">
        <v>0</v>
      </c>
      <c r="Y1312" s="47">
        <v>57500</v>
      </c>
      <c r="Z1312" s="49"/>
      <c r="AA1312" s="41">
        <v>20500</v>
      </c>
      <c r="AB1312" s="41">
        <v>20500</v>
      </c>
      <c r="AC1312" s="41">
        <v>0</v>
      </c>
      <c r="AD1312" s="41">
        <v>20500</v>
      </c>
      <c r="AE1312" s="49"/>
      <c r="AF1312" s="43">
        <v>14000</v>
      </c>
      <c r="AG1312" s="43">
        <v>14000</v>
      </c>
      <c r="AH1312" s="43">
        <v>0</v>
      </c>
      <c r="AI1312" s="43">
        <v>14000</v>
      </c>
      <c r="AJ1312" s="49"/>
      <c r="AK1312" s="45">
        <v>23000</v>
      </c>
      <c r="AL1312" s="45">
        <v>23000</v>
      </c>
      <c r="AM1312" s="45">
        <v>0</v>
      </c>
      <c r="AN1312" s="45">
        <v>23000</v>
      </c>
      <c r="AO1312" s="49"/>
      <c r="AP1312" s="35">
        <v>16000</v>
      </c>
      <c r="AQ1312" s="35">
        <v>7000</v>
      </c>
      <c r="AR1312" s="35" t="s">
        <v>4422</v>
      </c>
      <c r="AS1312" s="49"/>
      <c r="AT1312" s="37">
        <v>0</v>
      </c>
      <c r="AU1312" s="37">
        <v>0</v>
      </c>
      <c r="AV1312" s="60">
        <v>0</v>
      </c>
    </row>
    <row r="1313" spans="1:48" x14ac:dyDescent="0.35">
      <c r="A1313" s="32" t="s">
        <v>5689</v>
      </c>
      <c r="B1313" s="28">
        <v>1292</v>
      </c>
      <c r="C1313" s="66">
        <v>2498</v>
      </c>
      <c r="D1313" s="28">
        <v>2498</v>
      </c>
      <c r="E1313" s="28" t="s">
        <v>1604</v>
      </c>
      <c r="F1313" s="28" t="s">
        <v>20</v>
      </c>
      <c r="G1313" s="28" t="s">
        <v>20</v>
      </c>
      <c r="H1313" s="28" t="s">
        <v>1893</v>
      </c>
      <c r="I1313" s="30"/>
      <c r="J1313" s="28" t="s">
        <v>2652</v>
      </c>
      <c r="K1313" s="28" t="s">
        <v>2761</v>
      </c>
      <c r="L1313" s="28"/>
      <c r="M1313" s="28"/>
      <c r="N1313" s="31">
        <v>726692059560</v>
      </c>
      <c r="O1313" s="31" t="s">
        <v>5564</v>
      </c>
      <c r="P1313" s="28">
        <v>9866527977</v>
      </c>
      <c r="Q1313" s="28" t="s">
        <v>2764</v>
      </c>
      <c r="R1313" s="28" t="s">
        <v>83</v>
      </c>
      <c r="S1313" s="49"/>
      <c r="T1313" s="28">
        <v>329</v>
      </c>
      <c r="U1313" s="49"/>
      <c r="V1313" s="47">
        <v>50000</v>
      </c>
      <c r="W1313" s="47">
        <v>27000</v>
      </c>
      <c r="X1313" s="47">
        <v>27000</v>
      </c>
      <c r="Y1313" s="47">
        <v>0</v>
      </c>
      <c r="Z1313" s="49"/>
      <c r="AA1313" s="41">
        <v>13000</v>
      </c>
      <c r="AB1313" s="41">
        <v>8000</v>
      </c>
      <c r="AC1313" s="41">
        <v>8000</v>
      </c>
      <c r="AD1313" s="41">
        <v>0</v>
      </c>
      <c r="AE1313" s="49"/>
      <c r="AF1313" s="43">
        <v>14000</v>
      </c>
      <c r="AG1313" s="43">
        <v>3000</v>
      </c>
      <c r="AH1313" s="43">
        <v>3000</v>
      </c>
      <c r="AI1313" s="43">
        <v>0</v>
      </c>
      <c r="AJ1313" s="49"/>
      <c r="AK1313" s="45">
        <v>23000</v>
      </c>
      <c r="AL1313" s="45">
        <v>16000</v>
      </c>
      <c r="AM1313" s="45">
        <v>16000</v>
      </c>
      <c r="AN1313" s="45">
        <v>0</v>
      </c>
      <c r="AO1313" s="49"/>
      <c r="AP1313" s="28">
        <v>16000</v>
      </c>
      <c r="AQ1313" s="28">
        <v>7000</v>
      </c>
      <c r="AR1313" s="28" t="s">
        <v>4422</v>
      </c>
      <c r="AS1313" s="49"/>
      <c r="AT1313" s="31">
        <v>100</v>
      </c>
      <c r="AU1313" s="31">
        <v>100</v>
      </c>
      <c r="AV1313" s="60">
        <v>44664</v>
      </c>
    </row>
    <row r="1314" spans="1:48" x14ac:dyDescent="0.35">
      <c r="A1314" s="32" t="s">
        <v>5690</v>
      </c>
      <c r="B1314" s="28">
        <v>1293</v>
      </c>
      <c r="C1314" s="66">
        <v>2499</v>
      </c>
      <c r="D1314" s="28">
        <v>2499</v>
      </c>
      <c r="E1314" s="28" t="s">
        <v>1605</v>
      </c>
      <c r="F1314" s="28" t="s">
        <v>20</v>
      </c>
      <c r="G1314" s="28" t="s">
        <v>20</v>
      </c>
      <c r="H1314" s="28" t="s">
        <v>1893</v>
      </c>
      <c r="I1314" s="30"/>
      <c r="J1314" s="28" t="s">
        <v>2653</v>
      </c>
      <c r="K1314" s="28" t="s">
        <v>2761</v>
      </c>
      <c r="L1314" s="28"/>
      <c r="M1314" s="28"/>
      <c r="N1314" s="31">
        <v>647321288452</v>
      </c>
      <c r="O1314" s="31" t="s">
        <v>4580</v>
      </c>
      <c r="P1314" s="28">
        <v>7032377669</v>
      </c>
      <c r="Q1314" s="28" t="s">
        <v>2762</v>
      </c>
      <c r="R1314" s="28" t="s">
        <v>102</v>
      </c>
      <c r="S1314" s="49"/>
      <c r="T1314" s="28" t="s">
        <v>2937</v>
      </c>
      <c r="U1314" s="49"/>
      <c r="V1314" s="47">
        <v>37500</v>
      </c>
      <c r="W1314" s="47">
        <v>37500</v>
      </c>
      <c r="X1314" s="47">
        <v>0</v>
      </c>
      <c r="Y1314" s="47">
        <v>37500</v>
      </c>
      <c r="Z1314" s="49"/>
      <c r="AA1314" s="41">
        <v>7500</v>
      </c>
      <c r="AB1314" s="41">
        <v>7500</v>
      </c>
      <c r="AC1314" s="41">
        <v>0</v>
      </c>
      <c r="AD1314" s="41">
        <v>7500</v>
      </c>
      <c r="AE1314" s="49"/>
      <c r="AF1314" s="43">
        <v>14000</v>
      </c>
      <c r="AG1314" s="43">
        <v>14000</v>
      </c>
      <c r="AH1314" s="43">
        <v>0</v>
      </c>
      <c r="AI1314" s="43">
        <v>14000</v>
      </c>
      <c r="AJ1314" s="49"/>
      <c r="AK1314" s="45">
        <v>16000</v>
      </c>
      <c r="AL1314" s="45">
        <v>16000</v>
      </c>
      <c r="AM1314" s="45">
        <v>0</v>
      </c>
      <c r="AN1314" s="45">
        <v>16000</v>
      </c>
      <c r="AO1314" s="49"/>
      <c r="AP1314" s="28">
        <v>16000</v>
      </c>
      <c r="AQ1314" s="28" t="s">
        <v>4422</v>
      </c>
      <c r="AR1314" s="28" t="s">
        <v>4422</v>
      </c>
      <c r="AS1314" s="49"/>
      <c r="AT1314" s="31">
        <v>0</v>
      </c>
      <c r="AU1314" s="31">
        <v>0</v>
      </c>
      <c r="AV1314" s="60">
        <v>0</v>
      </c>
    </row>
    <row r="1315" spans="1:48" x14ac:dyDescent="0.35">
      <c r="A1315" s="32" t="s">
        <v>5690</v>
      </c>
      <c r="B1315" s="28">
        <v>1294</v>
      </c>
      <c r="C1315" s="28">
        <v>2568</v>
      </c>
      <c r="D1315" s="28">
        <v>2568</v>
      </c>
      <c r="E1315" s="35" t="s">
        <v>1606</v>
      </c>
      <c r="F1315" s="35" t="s">
        <v>20</v>
      </c>
      <c r="G1315" s="28" t="s">
        <v>20</v>
      </c>
      <c r="H1315" s="35" t="s">
        <v>1893</v>
      </c>
      <c r="I1315" s="38"/>
      <c r="J1315" s="35" t="s">
        <v>2654</v>
      </c>
      <c r="K1315" s="35" t="s">
        <v>2872</v>
      </c>
      <c r="L1315" s="35"/>
      <c r="M1315" s="35"/>
      <c r="N1315" s="37"/>
      <c r="O1315" s="37" t="s">
        <v>2941</v>
      </c>
      <c r="P1315" s="35">
        <v>9704798312</v>
      </c>
      <c r="Q1315" s="35" t="s">
        <v>2764</v>
      </c>
      <c r="R1315" s="35" t="s">
        <v>82</v>
      </c>
      <c r="S1315" s="49"/>
      <c r="T1315" s="35" t="s">
        <v>2937</v>
      </c>
      <c r="U1315" s="49"/>
      <c r="V1315" s="47">
        <v>37000</v>
      </c>
      <c r="W1315" s="47">
        <v>37000</v>
      </c>
      <c r="X1315" s="47">
        <v>3000</v>
      </c>
      <c r="Y1315" s="47">
        <v>34000</v>
      </c>
      <c r="Z1315" s="49"/>
      <c r="AA1315" s="41">
        <v>0</v>
      </c>
      <c r="AB1315" s="41">
        <v>0</v>
      </c>
      <c r="AC1315" s="41">
        <v>3000</v>
      </c>
      <c r="AD1315" s="41">
        <v>-3000</v>
      </c>
      <c r="AE1315" s="49"/>
      <c r="AF1315" s="43">
        <v>14000</v>
      </c>
      <c r="AG1315" s="43">
        <v>14000</v>
      </c>
      <c r="AH1315" s="43">
        <v>0</v>
      </c>
      <c r="AI1315" s="43">
        <v>14000</v>
      </c>
      <c r="AJ1315" s="49"/>
      <c r="AK1315" s="45">
        <v>23000</v>
      </c>
      <c r="AL1315" s="45">
        <v>23000</v>
      </c>
      <c r="AM1315" s="45">
        <v>0</v>
      </c>
      <c r="AN1315" s="45">
        <v>23000</v>
      </c>
      <c r="AO1315" s="49"/>
      <c r="AP1315" s="35">
        <v>16000</v>
      </c>
      <c r="AQ1315" s="35">
        <v>7000</v>
      </c>
      <c r="AR1315" s="35" t="s">
        <v>4422</v>
      </c>
      <c r="AS1315" s="49"/>
      <c r="AT1315" s="37">
        <v>8.1081081081081088</v>
      </c>
      <c r="AU1315" s="37">
        <v>0</v>
      </c>
      <c r="AV1315" s="60">
        <v>44348</v>
      </c>
    </row>
    <row r="1316" spans="1:48" x14ac:dyDescent="0.35">
      <c r="A1316" s="32" t="s">
        <v>5689</v>
      </c>
      <c r="B1316" s="28">
        <v>1295</v>
      </c>
      <c r="C1316" s="66">
        <v>3200</v>
      </c>
      <c r="D1316" s="28">
        <v>3200</v>
      </c>
      <c r="E1316" s="28" t="s">
        <v>1607</v>
      </c>
      <c r="F1316" s="28" t="s">
        <v>20</v>
      </c>
      <c r="G1316" s="28" t="s">
        <v>20</v>
      </c>
      <c r="H1316" s="28" t="s">
        <v>1893</v>
      </c>
      <c r="I1316" s="30"/>
      <c r="J1316" s="28" t="s">
        <v>2655</v>
      </c>
      <c r="K1316" s="28" t="s">
        <v>2761</v>
      </c>
      <c r="L1316" s="28"/>
      <c r="M1316" s="28"/>
      <c r="N1316" s="31">
        <v>444302292227</v>
      </c>
      <c r="O1316" s="31" t="s">
        <v>5565</v>
      </c>
      <c r="P1316" s="28">
        <v>6302849083</v>
      </c>
      <c r="Q1316" s="28" t="s">
        <v>2764</v>
      </c>
      <c r="R1316" s="28" t="s">
        <v>62</v>
      </c>
      <c r="S1316" s="49"/>
      <c r="T1316" s="28" t="s">
        <v>2937</v>
      </c>
      <c r="U1316" s="49"/>
      <c r="V1316" s="47">
        <v>51000</v>
      </c>
      <c r="W1316" s="47">
        <v>51000</v>
      </c>
      <c r="X1316" s="47">
        <v>0</v>
      </c>
      <c r="Y1316" s="47">
        <v>51000</v>
      </c>
      <c r="Z1316" s="49"/>
      <c r="AA1316" s="41">
        <v>13000</v>
      </c>
      <c r="AB1316" s="41">
        <v>13000</v>
      </c>
      <c r="AC1316" s="41">
        <v>0</v>
      </c>
      <c r="AD1316" s="41">
        <v>13000</v>
      </c>
      <c r="AE1316" s="49"/>
      <c r="AF1316" s="43">
        <v>14000</v>
      </c>
      <c r="AG1316" s="43">
        <v>14000</v>
      </c>
      <c r="AH1316" s="43">
        <v>0</v>
      </c>
      <c r="AI1316" s="43">
        <v>14000</v>
      </c>
      <c r="AJ1316" s="49"/>
      <c r="AK1316" s="45">
        <v>24000</v>
      </c>
      <c r="AL1316" s="45">
        <v>24000</v>
      </c>
      <c r="AM1316" s="45">
        <v>0</v>
      </c>
      <c r="AN1316" s="45">
        <v>24000</v>
      </c>
      <c r="AO1316" s="49"/>
      <c r="AP1316" s="28">
        <v>16000</v>
      </c>
      <c r="AQ1316" s="28">
        <v>8000</v>
      </c>
      <c r="AR1316" s="28" t="s">
        <v>4422</v>
      </c>
      <c r="AS1316" s="49"/>
      <c r="AT1316" s="31">
        <v>0</v>
      </c>
      <c r="AU1316" s="31">
        <v>0</v>
      </c>
      <c r="AV1316" s="60">
        <v>0</v>
      </c>
    </row>
    <row r="1317" spans="1:48" x14ac:dyDescent="0.35">
      <c r="A1317" s="32" t="s">
        <v>5690</v>
      </c>
      <c r="B1317" s="28">
        <v>1296</v>
      </c>
      <c r="C1317" s="66">
        <v>2535</v>
      </c>
      <c r="D1317" s="28">
        <v>2535</v>
      </c>
      <c r="E1317" s="28" t="s">
        <v>1608</v>
      </c>
      <c r="F1317" s="28" t="s">
        <v>20</v>
      </c>
      <c r="G1317" s="28" t="s">
        <v>21</v>
      </c>
      <c r="H1317" s="28" t="s">
        <v>1893</v>
      </c>
      <c r="I1317" s="30"/>
      <c r="J1317" s="28" t="s">
        <v>1923</v>
      </c>
      <c r="K1317" s="28" t="s">
        <v>2761</v>
      </c>
      <c r="L1317" s="28"/>
      <c r="M1317" s="28"/>
      <c r="N1317" s="31">
        <v>420805796600</v>
      </c>
      <c r="O1317" s="31" t="s">
        <v>4581</v>
      </c>
      <c r="P1317" s="28">
        <v>9392426884</v>
      </c>
      <c r="Q1317" s="28" t="s">
        <v>2764</v>
      </c>
      <c r="R1317" s="28" t="s">
        <v>45</v>
      </c>
      <c r="S1317" s="49"/>
      <c r="T1317" s="28" t="s">
        <v>2937</v>
      </c>
      <c r="U1317" s="49"/>
      <c r="V1317" s="47">
        <v>48000</v>
      </c>
      <c r="W1317" s="47">
        <v>48000</v>
      </c>
      <c r="X1317" s="47">
        <v>0</v>
      </c>
      <c r="Y1317" s="47">
        <v>48000</v>
      </c>
      <c r="Z1317" s="49"/>
      <c r="AA1317" s="41">
        <v>12000</v>
      </c>
      <c r="AB1317" s="41">
        <v>12000</v>
      </c>
      <c r="AC1317" s="41">
        <v>0</v>
      </c>
      <c r="AD1317" s="41">
        <v>12000</v>
      </c>
      <c r="AE1317" s="49"/>
      <c r="AF1317" s="43">
        <v>14000</v>
      </c>
      <c r="AG1317" s="43">
        <v>14000</v>
      </c>
      <c r="AH1317" s="43">
        <v>0</v>
      </c>
      <c r="AI1317" s="43">
        <v>14000</v>
      </c>
      <c r="AJ1317" s="49"/>
      <c r="AK1317" s="45">
        <v>22000</v>
      </c>
      <c r="AL1317" s="45">
        <v>22000</v>
      </c>
      <c r="AM1317" s="45">
        <v>0</v>
      </c>
      <c r="AN1317" s="45">
        <v>22000</v>
      </c>
      <c r="AO1317" s="49"/>
      <c r="AP1317" s="28">
        <v>16000</v>
      </c>
      <c r="AQ1317" s="28">
        <v>6000</v>
      </c>
      <c r="AR1317" s="28" t="s">
        <v>4422</v>
      </c>
      <c r="AS1317" s="49"/>
      <c r="AT1317" s="31">
        <v>0</v>
      </c>
      <c r="AU1317" s="31">
        <v>0</v>
      </c>
      <c r="AV1317" s="60">
        <v>0</v>
      </c>
    </row>
    <row r="1318" spans="1:48" x14ac:dyDescent="0.35">
      <c r="A1318" s="32" t="s">
        <v>5690</v>
      </c>
      <c r="B1318" s="28">
        <v>1297</v>
      </c>
      <c r="C1318" s="66">
        <v>2618</v>
      </c>
      <c r="D1318" s="28">
        <v>2618</v>
      </c>
      <c r="E1318" s="28" t="s">
        <v>1609</v>
      </c>
      <c r="F1318" s="28" t="s">
        <v>20</v>
      </c>
      <c r="G1318" s="28" t="s">
        <v>21</v>
      </c>
      <c r="H1318" s="28" t="s">
        <v>1893</v>
      </c>
      <c r="I1318" s="30"/>
      <c r="J1318" s="28" t="s">
        <v>2656</v>
      </c>
      <c r="K1318" s="28" t="s">
        <v>2761</v>
      </c>
      <c r="L1318" s="28"/>
      <c r="M1318" s="28"/>
      <c r="N1318" s="31">
        <v>243388871536</v>
      </c>
      <c r="O1318" s="31" t="s">
        <v>4582</v>
      </c>
      <c r="P1318" s="28">
        <v>9121830857</v>
      </c>
      <c r="Q1318" s="28" t="s">
        <v>2764</v>
      </c>
      <c r="R1318" s="28" t="s">
        <v>94</v>
      </c>
      <c r="S1318" s="49"/>
      <c r="T1318" s="28" t="s">
        <v>2937</v>
      </c>
      <c r="U1318" s="49"/>
      <c r="V1318" s="47">
        <v>64000</v>
      </c>
      <c r="W1318" s="47">
        <v>64000</v>
      </c>
      <c r="X1318" s="47">
        <v>2000</v>
      </c>
      <c r="Y1318" s="47">
        <v>62000</v>
      </c>
      <c r="Z1318" s="49"/>
      <c r="AA1318" s="41">
        <v>27000</v>
      </c>
      <c r="AB1318" s="41">
        <v>27000</v>
      </c>
      <c r="AC1318" s="41">
        <v>2000</v>
      </c>
      <c r="AD1318" s="41">
        <v>25000</v>
      </c>
      <c r="AE1318" s="49"/>
      <c r="AF1318" s="43">
        <v>14000</v>
      </c>
      <c r="AG1318" s="43">
        <v>14000</v>
      </c>
      <c r="AH1318" s="43">
        <v>0</v>
      </c>
      <c r="AI1318" s="43">
        <v>14000</v>
      </c>
      <c r="AJ1318" s="49"/>
      <c r="AK1318" s="45">
        <v>23000</v>
      </c>
      <c r="AL1318" s="45">
        <v>23000</v>
      </c>
      <c r="AM1318" s="45">
        <v>0</v>
      </c>
      <c r="AN1318" s="45">
        <v>23000</v>
      </c>
      <c r="AO1318" s="49"/>
      <c r="AP1318" s="28">
        <v>16000</v>
      </c>
      <c r="AQ1318" s="28">
        <v>7000</v>
      </c>
      <c r="AR1318" s="28" t="s">
        <v>4422</v>
      </c>
      <c r="AS1318" s="49"/>
      <c r="AT1318" s="31">
        <v>3.125</v>
      </c>
      <c r="AU1318" s="31">
        <v>0</v>
      </c>
      <c r="AV1318" s="60">
        <v>44616</v>
      </c>
    </row>
    <row r="1319" spans="1:48" x14ac:dyDescent="0.35">
      <c r="A1319" s="32" t="s">
        <v>5690</v>
      </c>
      <c r="B1319" s="28">
        <v>1298</v>
      </c>
      <c r="C1319" s="28">
        <v>2536</v>
      </c>
      <c r="D1319" s="28">
        <v>2536</v>
      </c>
      <c r="E1319" s="35" t="s">
        <v>1610</v>
      </c>
      <c r="F1319" s="35" t="s">
        <v>20</v>
      </c>
      <c r="G1319" s="28" t="s">
        <v>21</v>
      </c>
      <c r="H1319" s="35" t="s">
        <v>1893</v>
      </c>
      <c r="I1319" s="38"/>
      <c r="J1319" s="35" t="s">
        <v>1905</v>
      </c>
      <c r="K1319" s="35" t="s">
        <v>2872</v>
      </c>
      <c r="L1319" s="35"/>
      <c r="M1319" s="35"/>
      <c r="N1319" s="37"/>
      <c r="O1319" s="37" t="s">
        <v>2941</v>
      </c>
      <c r="P1319" s="35">
        <v>9985029698</v>
      </c>
      <c r="Q1319" s="35" t="s">
        <v>2767</v>
      </c>
      <c r="R1319" s="35" t="s">
        <v>69</v>
      </c>
      <c r="S1319" s="49"/>
      <c r="T1319" s="35" t="s">
        <v>2937</v>
      </c>
      <c r="U1319" s="49"/>
      <c r="V1319" s="47">
        <v>59000</v>
      </c>
      <c r="W1319" s="47">
        <v>59000</v>
      </c>
      <c r="X1319" s="47">
        <v>17000</v>
      </c>
      <c r="Y1319" s="47">
        <v>42000</v>
      </c>
      <c r="Z1319" s="49"/>
      <c r="AA1319" s="41">
        <v>7000</v>
      </c>
      <c r="AB1319" s="41">
        <v>7000</v>
      </c>
      <c r="AC1319" s="41">
        <v>17000</v>
      </c>
      <c r="AD1319" s="41">
        <v>-10000</v>
      </c>
      <c r="AE1319" s="49"/>
      <c r="AF1319" s="43">
        <v>14000</v>
      </c>
      <c r="AG1319" s="43">
        <v>14000</v>
      </c>
      <c r="AH1319" s="43">
        <v>0</v>
      </c>
      <c r="AI1319" s="43">
        <v>14000</v>
      </c>
      <c r="AJ1319" s="49"/>
      <c r="AK1319" s="45">
        <v>38000</v>
      </c>
      <c r="AL1319" s="45">
        <v>38000</v>
      </c>
      <c r="AM1319" s="45">
        <v>0</v>
      </c>
      <c r="AN1319" s="45">
        <v>38000</v>
      </c>
      <c r="AO1319" s="49"/>
      <c r="AP1319" s="35">
        <v>16000</v>
      </c>
      <c r="AQ1319" s="35" t="s">
        <v>4422</v>
      </c>
      <c r="AR1319" s="35">
        <v>22000</v>
      </c>
      <c r="AS1319" s="49"/>
      <c r="AT1319" s="37">
        <v>28.8135593220339</v>
      </c>
      <c r="AU1319" s="37">
        <v>0</v>
      </c>
      <c r="AV1319" s="60">
        <v>44473</v>
      </c>
    </row>
    <row r="1320" spans="1:48" x14ac:dyDescent="0.35">
      <c r="A1320" s="32" t="s">
        <v>5689</v>
      </c>
      <c r="B1320" s="28">
        <v>1299</v>
      </c>
      <c r="C1320" s="66">
        <v>2921</v>
      </c>
      <c r="D1320" s="28">
        <v>2921</v>
      </c>
      <c r="E1320" s="28" t="s">
        <v>1611</v>
      </c>
      <c r="F1320" s="28" t="s">
        <v>20</v>
      </c>
      <c r="G1320" s="28" t="s">
        <v>20</v>
      </c>
      <c r="H1320" s="28" t="s">
        <v>1893</v>
      </c>
      <c r="I1320" s="30"/>
      <c r="J1320" s="28" t="s">
        <v>2625</v>
      </c>
      <c r="K1320" s="28" t="s">
        <v>2761</v>
      </c>
      <c r="L1320" s="28"/>
      <c r="M1320" s="28"/>
      <c r="N1320" s="31">
        <v>244733055730</v>
      </c>
      <c r="O1320" s="31" t="s">
        <v>5566</v>
      </c>
      <c r="P1320" s="28">
        <v>9010536502</v>
      </c>
      <c r="Q1320" s="28" t="s">
        <v>2762</v>
      </c>
      <c r="R1320" s="28" t="s">
        <v>69</v>
      </c>
      <c r="S1320" s="49"/>
      <c r="T1320" s="28" t="s">
        <v>2937</v>
      </c>
      <c r="U1320" s="49"/>
      <c r="V1320" s="47">
        <v>30000</v>
      </c>
      <c r="W1320" s="47">
        <v>30000</v>
      </c>
      <c r="X1320" s="47">
        <v>7500</v>
      </c>
      <c r="Y1320" s="47">
        <v>22500</v>
      </c>
      <c r="Z1320" s="49"/>
      <c r="AA1320" s="41">
        <v>0</v>
      </c>
      <c r="AB1320" s="41">
        <v>0</v>
      </c>
      <c r="AC1320" s="41">
        <v>5000</v>
      </c>
      <c r="AD1320" s="41">
        <v>-5000</v>
      </c>
      <c r="AE1320" s="49"/>
      <c r="AF1320" s="43">
        <v>14000</v>
      </c>
      <c r="AG1320" s="43">
        <v>14000</v>
      </c>
      <c r="AH1320" s="43">
        <v>2500</v>
      </c>
      <c r="AI1320" s="43">
        <v>11500</v>
      </c>
      <c r="AJ1320" s="49"/>
      <c r="AK1320" s="45">
        <v>16000</v>
      </c>
      <c r="AL1320" s="45">
        <v>16000</v>
      </c>
      <c r="AM1320" s="45">
        <v>0</v>
      </c>
      <c r="AN1320" s="45">
        <v>16000</v>
      </c>
      <c r="AO1320" s="49"/>
      <c r="AP1320" s="28">
        <v>16000</v>
      </c>
      <c r="AQ1320" s="28" t="s">
        <v>4422</v>
      </c>
      <c r="AR1320" s="28" t="s">
        <v>4422</v>
      </c>
      <c r="AS1320" s="49"/>
      <c r="AT1320" s="31">
        <v>25</v>
      </c>
      <c r="AU1320" s="31">
        <v>0</v>
      </c>
      <c r="AV1320" s="60">
        <v>44667</v>
      </c>
    </row>
    <row r="1321" spans="1:48" x14ac:dyDescent="0.35">
      <c r="A1321" s="32" t="s">
        <v>5689</v>
      </c>
      <c r="B1321" s="28">
        <v>1300</v>
      </c>
      <c r="C1321" s="66">
        <v>3389</v>
      </c>
      <c r="D1321" s="28">
        <v>3389</v>
      </c>
      <c r="E1321" s="28" t="s">
        <v>1612</v>
      </c>
      <c r="F1321" s="28" t="s">
        <v>20</v>
      </c>
      <c r="G1321" s="28" t="s">
        <v>20</v>
      </c>
      <c r="H1321" s="28" t="s">
        <v>1893</v>
      </c>
      <c r="I1321" s="30"/>
      <c r="J1321" s="28" t="s">
        <v>2657</v>
      </c>
      <c r="K1321" s="28" t="s">
        <v>2761</v>
      </c>
      <c r="L1321" s="28"/>
      <c r="M1321" s="28"/>
      <c r="N1321" s="31">
        <v>700307009214</v>
      </c>
      <c r="O1321" s="31" t="s">
        <v>5567</v>
      </c>
      <c r="P1321" s="28">
        <v>9948231466</v>
      </c>
      <c r="Q1321" s="28" t="s">
        <v>2764</v>
      </c>
      <c r="R1321" s="28" t="s">
        <v>80</v>
      </c>
      <c r="S1321" s="49"/>
      <c r="T1321" s="28" t="s">
        <v>2937</v>
      </c>
      <c r="U1321" s="49"/>
      <c r="V1321" s="47">
        <v>39000</v>
      </c>
      <c r="W1321" s="47">
        <v>39000</v>
      </c>
      <c r="X1321" s="47">
        <v>2000</v>
      </c>
      <c r="Y1321" s="47">
        <v>37000</v>
      </c>
      <c r="Z1321" s="49"/>
      <c r="AA1321" s="41">
        <v>2000</v>
      </c>
      <c r="AB1321" s="41">
        <v>2000</v>
      </c>
      <c r="AC1321" s="41">
        <v>2000</v>
      </c>
      <c r="AD1321" s="41">
        <v>0</v>
      </c>
      <c r="AE1321" s="49"/>
      <c r="AF1321" s="43">
        <v>14000</v>
      </c>
      <c r="AG1321" s="43">
        <v>14000</v>
      </c>
      <c r="AH1321" s="43">
        <v>0</v>
      </c>
      <c r="AI1321" s="43">
        <v>14000</v>
      </c>
      <c r="AJ1321" s="49"/>
      <c r="AK1321" s="45">
        <v>23000</v>
      </c>
      <c r="AL1321" s="45">
        <v>23000</v>
      </c>
      <c r="AM1321" s="45">
        <v>0</v>
      </c>
      <c r="AN1321" s="45">
        <v>23000</v>
      </c>
      <c r="AO1321" s="49"/>
      <c r="AP1321" s="28">
        <v>16000</v>
      </c>
      <c r="AQ1321" s="28">
        <v>7000</v>
      </c>
      <c r="AR1321" s="28" t="s">
        <v>4422</v>
      </c>
      <c r="AS1321" s="49"/>
      <c r="AT1321" s="31">
        <v>5.1282051282051277</v>
      </c>
      <c r="AU1321" s="31">
        <v>0</v>
      </c>
      <c r="AV1321" s="60">
        <v>44642</v>
      </c>
    </row>
    <row r="1322" spans="1:48" x14ac:dyDescent="0.35">
      <c r="A1322" s="32" t="s">
        <v>5689</v>
      </c>
      <c r="B1322" s="28">
        <v>1301</v>
      </c>
      <c r="C1322" s="66">
        <v>2839</v>
      </c>
      <c r="D1322" s="28">
        <v>2839</v>
      </c>
      <c r="E1322" s="28" t="s">
        <v>1613</v>
      </c>
      <c r="F1322" s="28" t="s">
        <v>20</v>
      </c>
      <c r="G1322" s="28" t="s">
        <v>21</v>
      </c>
      <c r="H1322" s="28" t="s">
        <v>1893</v>
      </c>
      <c r="I1322" s="30"/>
      <c r="J1322" s="28" t="s">
        <v>2345</v>
      </c>
      <c r="K1322" s="28" t="s">
        <v>2761</v>
      </c>
      <c r="L1322" s="28"/>
      <c r="M1322" s="28"/>
      <c r="N1322" s="31">
        <v>591713633061</v>
      </c>
      <c r="O1322" s="31" t="s">
        <v>5568</v>
      </c>
      <c r="P1322" s="28">
        <v>8106294792</v>
      </c>
      <c r="Q1322" s="28" t="s">
        <v>2764</v>
      </c>
      <c r="R1322" s="28" t="s">
        <v>80</v>
      </c>
      <c r="S1322" s="49"/>
      <c r="T1322" s="28" t="s">
        <v>2937</v>
      </c>
      <c r="U1322" s="49"/>
      <c r="V1322" s="47">
        <v>60500</v>
      </c>
      <c r="W1322" s="47">
        <v>60500</v>
      </c>
      <c r="X1322" s="47">
        <v>0</v>
      </c>
      <c r="Y1322" s="47">
        <v>60500</v>
      </c>
      <c r="Z1322" s="49"/>
      <c r="AA1322" s="41">
        <v>23500</v>
      </c>
      <c r="AB1322" s="41">
        <v>23500</v>
      </c>
      <c r="AC1322" s="41">
        <v>0</v>
      </c>
      <c r="AD1322" s="41">
        <v>23500</v>
      </c>
      <c r="AE1322" s="49"/>
      <c r="AF1322" s="43">
        <v>14000</v>
      </c>
      <c r="AG1322" s="43">
        <v>14000</v>
      </c>
      <c r="AH1322" s="43">
        <v>0</v>
      </c>
      <c r="AI1322" s="43">
        <v>14000</v>
      </c>
      <c r="AJ1322" s="49"/>
      <c r="AK1322" s="45">
        <v>23000</v>
      </c>
      <c r="AL1322" s="45">
        <v>23000</v>
      </c>
      <c r="AM1322" s="45">
        <v>0</v>
      </c>
      <c r="AN1322" s="45">
        <v>23000</v>
      </c>
      <c r="AO1322" s="49"/>
      <c r="AP1322" s="28">
        <v>16000</v>
      </c>
      <c r="AQ1322" s="28">
        <v>7000</v>
      </c>
      <c r="AR1322" s="28" t="s">
        <v>4422</v>
      </c>
      <c r="AS1322" s="49"/>
      <c r="AT1322" s="31">
        <v>0</v>
      </c>
      <c r="AU1322" s="31">
        <v>0</v>
      </c>
      <c r="AV1322" s="60">
        <v>0</v>
      </c>
    </row>
    <row r="1323" spans="1:48" x14ac:dyDescent="0.35">
      <c r="A1323" s="32" t="s">
        <v>5689</v>
      </c>
      <c r="B1323" s="28">
        <v>1302</v>
      </c>
      <c r="C1323" s="66">
        <v>2879</v>
      </c>
      <c r="D1323" s="28">
        <v>2879</v>
      </c>
      <c r="E1323" s="28" t="s">
        <v>1614</v>
      </c>
      <c r="F1323" s="28" t="s">
        <v>20</v>
      </c>
      <c r="G1323" s="28" t="s">
        <v>20</v>
      </c>
      <c r="H1323" s="28" t="s">
        <v>1893</v>
      </c>
      <c r="I1323" s="30"/>
      <c r="J1323" s="28" t="s">
        <v>2658</v>
      </c>
      <c r="K1323" s="28" t="s">
        <v>2761</v>
      </c>
      <c r="L1323" s="28"/>
      <c r="M1323" s="28"/>
      <c r="N1323" s="31">
        <v>814237633247</v>
      </c>
      <c r="O1323" s="31" t="s">
        <v>5569</v>
      </c>
      <c r="P1323" s="28">
        <v>9618935751</v>
      </c>
      <c r="Q1323" s="28" t="s">
        <v>2764</v>
      </c>
      <c r="R1323" s="28" t="s">
        <v>80</v>
      </c>
      <c r="S1323" s="49"/>
      <c r="T1323" s="28">
        <v>97</v>
      </c>
      <c r="U1323" s="49"/>
      <c r="V1323" s="47">
        <v>37000</v>
      </c>
      <c r="W1323" s="47">
        <v>25000</v>
      </c>
      <c r="X1323" s="47">
        <v>10000</v>
      </c>
      <c r="Y1323" s="47">
        <v>15000</v>
      </c>
      <c r="Z1323" s="49"/>
      <c r="AA1323" s="41">
        <v>0</v>
      </c>
      <c r="AB1323" s="41">
        <v>0</v>
      </c>
      <c r="AC1323" s="41">
        <v>1000</v>
      </c>
      <c r="AD1323" s="41">
        <v>-1000</v>
      </c>
      <c r="AE1323" s="49"/>
      <c r="AF1323" s="43">
        <v>14000</v>
      </c>
      <c r="AG1323" s="43">
        <v>6000</v>
      </c>
      <c r="AH1323" s="43">
        <v>5000</v>
      </c>
      <c r="AI1323" s="43">
        <v>1000</v>
      </c>
      <c r="AJ1323" s="49"/>
      <c r="AK1323" s="45">
        <v>23000</v>
      </c>
      <c r="AL1323" s="45">
        <v>19000</v>
      </c>
      <c r="AM1323" s="45">
        <v>4000</v>
      </c>
      <c r="AN1323" s="45">
        <v>15000</v>
      </c>
      <c r="AO1323" s="49"/>
      <c r="AP1323" s="28">
        <v>16000</v>
      </c>
      <c r="AQ1323" s="28">
        <v>7000</v>
      </c>
      <c r="AR1323" s="28" t="s">
        <v>4422</v>
      </c>
      <c r="AS1323" s="49"/>
      <c r="AT1323" s="31">
        <v>40</v>
      </c>
      <c r="AU1323" s="31">
        <v>21.052631578947366</v>
      </c>
      <c r="AV1323" s="60">
        <v>44620</v>
      </c>
    </row>
    <row r="1324" spans="1:48" x14ac:dyDescent="0.35">
      <c r="A1324" s="32" t="s">
        <v>5690</v>
      </c>
      <c r="B1324" s="28">
        <v>1303</v>
      </c>
      <c r="C1324" s="28">
        <v>3153</v>
      </c>
      <c r="D1324" s="28">
        <v>3153</v>
      </c>
      <c r="E1324" s="35" t="s">
        <v>1615</v>
      </c>
      <c r="F1324" s="35" t="s">
        <v>20</v>
      </c>
      <c r="G1324" s="28" t="s">
        <v>21</v>
      </c>
      <c r="H1324" s="35" t="s">
        <v>1893</v>
      </c>
      <c r="I1324" s="38"/>
      <c r="J1324" s="35" t="s">
        <v>2389</v>
      </c>
      <c r="K1324" s="35" t="s">
        <v>2872</v>
      </c>
      <c r="L1324" s="35"/>
      <c r="M1324" s="35"/>
      <c r="N1324" s="37"/>
      <c r="O1324" s="37" t="s">
        <v>2941</v>
      </c>
      <c r="P1324" s="35">
        <v>6301154612</v>
      </c>
      <c r="Q1324" s="35" t="s">
        <v>2764</v>
      </c>
      <c r="R1324" s="35" t="s">
        <v>61</v>
      </c>
      <c r="S1324" s="49"/>
      <c r="T1324" s="35" t="s">
        <v>2937</v>
      </c>
      <c r="U1324" s="49"/>
      <c r="V1324" s="47">
        <v>51000</v>
      </c>
      <c r="W1324" s="47">
        <v>51000</v>
      </c>
      <c r="X1324" s="47">
        <v>12500</v>
      </c>
      <c r="Y1324" s="47">
        <v>38500</v>
      </c>
      <c r="Z1324" s="49"/>
      <c r="AA1324" s="41">
        <v>14000</v>
      </c>
      <c r="AB1324" s="41">
        <v>14000</v>
      </c>
      <c r="AC1324" s="41">
        <v>12500</v>
      </c>
      <c r="AD1324" s="41">
        <v>1500</v>
      </c>
      <c r="AE1324" s="49"/>
      <c r="AF1324" s="43">
        <v>14000</v>
      </c>
      <c r="AG1324" s="43">
        <v>14000</v>
      </c>
      <c r="AH1324" s="43">
        <v>0</v>
      </c>
      <c r="AI1324" s="43">
        <v>14000</v>
      </c>
      <c r="AJ1324" s="49"/>
      <c r="AK1324" s="45">
        <v>23000</v>
      </c>
      <c r="AL1324" s="45">
        <v>23000</v>
      </c>
      <c r="AM1324" s="45">
        <v>0</v>
      </c>
      <c r="AN1324" s="45">
        <v>23000</v>
      </c>
      <c r="AO1324" s="49"/>
      <c r="AP1324" s="35">
        <v>16000</v>
      </c>
      <c r="AQ1324" s="35">
        <v>7000</v>
      </c>
      <c r="AR1324" s="35" t="s">
        <v>4422</v>
      </c>
      <c r="AS1324" s="49"/>
      <c r="AT1324" s="37">
        <v>24.509803921568626</v>
      </c>
      <c r="AU1324" s="37">
        <v>0</v>
      </c>
      <c r="AV1324" s="60">
        <v>44348</v>
      </c>
    </row>
    <row r="1325" spans="1:48" x14ac:dyDescent="0.35">
      <c r="A1325" s="32" t="s">
        <v>5689</v>
      </c>
      <c r="B1325" s="28">
        <v>1304</v>
      </c>
      <c r="C1325" s="66">
        <v>2539</v>
      </c>
      <c r="D1325" s="28">
        <v>2539</v>
      </c>
      <c r="E1325" s="28" t="s">
        <v>1616</v>
      </c>
      <c r="F1325" s="28" t="s">
        <v>20</v>
      </c>
      <c r="G1325" s="28" t="s">
        <v>21</v>
      </c>
      <c r="H1325" s="28" t="s">
        <v>1893</v>
      </c>
      <c r="I1325" s="30"/>
      <c r="J1325" s="28" t="s">
        <v>2328</v>
      </c>
      <c r="K1325" s="28" t="s">
        <v>2761</v>
      </c>
      <c r="L1325" s="28"/>
      <c r="M1325" s="28"/>
      <c r="N1325" s="31">
        <v>509380130003</v>
      </c>
      <c r="O1325" s="31" t="s">
        <v>5570</v>
      </c>
      <c r="P1325" s="28">
        <v>9949090253</v>
      </c>
      <c r="Q1325" s="28" t="s">
        <v>2764</v>
      </c>
      <c r="R1325" s="28" t="s">
        <v>82</v>
      </c>
      <c r="S1325" s="49"/>
      <c r="T1325" s="28">
        <v>236</v>
      </c>
      <c r="U1325" s="49"/>
      <c r="V1325" s="47">
        <v>37000</v>
      </c>
      <c r="W1325" s="47">
        <v>22000</v>
      </c>
      <c r="X1325" s="47">
        <v>22000</v>
      </c>
      <c r="Y1325" s="47">
        <v>0</v>
      </c>
      <c r="Z1325" s="49"/>
      <c r="AA1325" s="41">
        <v>0</v>
      </c>
      <c r="AB1325" s="41">
        <v>0</v>
      </c>
      <c r="AC1325" s="41">
        <v>2000</v>
      </c>
      <c r="AD1325" s="41">
        <v>-2000</v>
      </c>
      <c r="AE1325" s="49"/>
      <c r="AF1325" s="43">
        <v>14000</v>
      </c>
      <c r="AG1325" s="43">
        <v>5000</v>
      </c>
      <c r="AH1325" s="43">
        <v>3000</v>
      </c>
      <c r="AI1325" s="43">
        <v>2000</v>
      </c>
      <c r="AJ1325" s="49"/>
      <c r="AK1325" s="45">
        <v>23000</v>
      </c>
      <c r="AL1325" s="45">
        <v>17000</v>
      </c>
      <c r="AM1325" s="45">
        <v>17000</v>
      </c>
      <c r="AN1325" s="45">
        <v>0</v>
      </c>
      <c r="AO1325" s="49"/>
      <c r="AP1325" s="28">
        <v>16000</v>
      </c>
      <c r="AQ1325" s="28">
        <v>7000</v>
      </c>
      <c r="AR1325" s="28" t="s">
        <v>4422</v>
      </c>
      <c r="AS1325" s="49"/>
      <c r="AT1325" s="31">
        <v>100</v>
      </c>
      <c r="AU1325" s="31">
        <v>100</v>
      </c>
      <c r="AV1325" s="60">
        <v>44648</v>
      </c>
    </row>
    <row r="1326" spans="1:48" x14ac:dyDescent="0.35">
      <c r="A1326" s="32" t="s">
        <v>5689</v>
      </c>
      <c r="B1326" s="28">
        <v>1305</v>
      </c>
      <c r="C1326" s="66">
        <v>2502</v>
      </c>
      <c r="D1326" s="28">
        <v>2502</v>
      </c>
      <c r="E1326" s="28" t="s">
        <v>1617</v>
      </c>
      <c r="F1326" s="28" t="s">
        <v>20</v>
      </c>
      <c r="G1326" s="28" t="s">
        <v>20</v>
      </c>
      <c r="H1326" s="28" t="s">
        <v>1893</v>
      </c>
      <c r="I1326" s="30"/>
      <c r="J1326" s="28" t="s">
        <v>1925</v>
      </c>
      <c r="K1326" s="28" t="s">
        <v>2761</v>
      </c>
      <c r="L1326" s="28"/>
      <c r="M1326" s="28"/>
      <c r="N1326" s="31">
        <v>207794913018</v>
      </c>
      <c r="O1326" s="31" t="s">
        <v>5571</v>
      </c>
      <c r="P1326" s="28">
        <v>9963166232</v>
      </c>
      <c r="Q1326" s="28" t="s">
        <v>2764</v>
      </c>
      <c r="R1326" s="28" t="s">
        <v>74</v>
      </c>
      <c r="S1326" s="49"/>
      <c r="T1326" s="28" t="s">
        <v>2937</v>
      </c>
      <c r="U1326" s="49"/>
      <c r="V1326" s="47">
        <v>43500</v>
      </c>
      <c r="W1326" s="47">
        <v>43500</v>
      </c>
      <c r="X1326" s="47">
        <v>10000</v>
      </c>
      <c r="Y1326" s="47">
        <v>33500</v>
      </c>
      <c r="Z1326" s="49"/>
      <c r="AA1326" s="41">
        <v>8000</v>
      </c>
      <c r="AB1326" s="41">
        <v>8000</v>
      </c>
      <c r="AC1326" s="41">
        <v>8000</v>
      </c>
      <c r="AD1326" s="41">
        <v>0</v>
      </c>
      <c r="AE1326" s="49"/>
      <c r="AF1326" s="43">
        <v>14000</v>
      </c>
      <c r="AG1326" s="43">
        <v>14000</v>
      </c>
      <c r="AH1326" s="43">
        <v>0</v>
      </c>
      <c r="AI1326" s="43">
        <v>14000</v>
      </c>
      <c r="AJ1326" s="49"/>
      <c r="AK1326" s="45">
        <v>21500</v>
      </c>
      <c r="AL1326" s="45">
        <v>21500</v>
      </c>
      <c r="AM1326" s="45">
        <v>2000</v>
      </c>
      <c r="AN1326" s="45">
        <v>19500</v>
      </c>
      <c r="AO1326" s="49"/>
      <c r="AP1326" s="28">
        <v>16000</v>
      </c>
      <c r="AQ1326" s="28">
        <v>5500</v>
      </c>
      <c r="AR1326" s="28" t="s">
        <v>4422</v>
      </c>
      <c r="AS1326" s="49"/>
      <c r="AT1326" s="31">
        <v>22.988505747126435</v>
      </c>
      <c r="AU1326" s="31">
        <v>9.3023255813953494</v>
      </c>
      <c r="AV1326" s="60">
        <v>44616</v>
      </c>
    </row>
    <row r="1327" spans="1:48" x14ac:dyDescent="0.35">
      <c r="A1327" s="32" t="s">
        <v>5689</v>
      </c>
      <c r="B1327" s="28">
        <v>1306</v>
      </c>
      <c r="C1327" s="66">
        <v>2573</v>
      </c>
      <c r="D1327" s="28">
        <v>2573</v>
      </c>
      <c r="E1327" s="28" t="s">
        <v>1618</v>
      </c>
      <c r="F1327" s="28" t="s">
        <v>20</v>
      </c>
      <c r="G1327" s="28" t="s">
        <v>20</v>
      </c>
      <c r="H1327" s="28" t="s">
        <v>1893</v>
      </c>
      <c r="I1327" s="30"/>
      <c r="J1327" s="28" t="s">
        <v>2420</v>
      </c>
      <c r="K1327" s="28" t="s">
        <v>2761</v>
      </c>
      <c r="L1327" s="28"/>
      <c r="M1327" s="28"/>
      <c r="N1327" s="31"/>
      <c r="O1327" s="31" t="s">
        <v>2941</v>
      </c>
      <c r="P1327" s="28">
        <v>9848937010</v>
      </c>
      <c r="Q1327" s="28" t="s">
        <v>2764</v>
      </c>
      <c r="R1327" s="28" t="s">
        <v>67</v>
      </c>
      <c r="S1327" s="49"/>
      <c r="T1327" s="28">
        <v>303</v>
      </c>
      <c r="U1327" s="49"/>
      <c r="V1327" s="47">
        <v>42000</v>
      </c>
      <c r="W1327" s="47">
        <v>28000</v>
      </c>
      <c r="X1327" s="47">
        <v>26000</v>
      </c>
      <c r="Y1327" s="47">
        <v>2000</v>
      </c>
      <c r="Z1327" s="49"/>
      <c r="AA1327" s="41">
        <v>4000</v>
      </c>
      <c r="AB1327" s="41">
        <v>4000</v>
      </c>
      <c r="AC1327" s="41">
        <v>4000</v>
      </c>
      <c r="AD1327" s="41">
        <v>0</v>
      </c>
      <c r="AE1327" s="49"/>
      <c r="AF1327" s="43">
        <v>14000</v>
      </c>
      <c r="AG1327" s="43">
        <v>5000</v>
      </c>
      <c r="AH1327" s="43">
        <v>1000</v>
      </c>
      <c r="AI1327" s="43">
        <v>4000</v>
      </c>
      <c r="AJ1327" s="49"/>
      <c r="AK1327" s="45">
        <v>24000</v>
      </c>
      <c r="AL1327" s="45">
        <v>19000</v>
      </c>
      <c r="AM1327" s="45">
        <v>21000</v>
      </c>
      <c r="AN1327" s="45">
        <v>-2000</v>
      </c>
      <c r="AO1327" s="49"/>
      <c r="AP1327" s="28">
        <v>16000</v>
      </c>
      <c r="AQ1327" s="28">
        <v>8000</v>
      </c>
      <c r="AR1327" s="28" t="s">
        <v>4422</v>
      </c>
      <c r="AS1327" s="49"/>
      <c r="AT1327" s="31">
        <v>92.857142857142861</v>
      </c>
      <c r="AU1327" s="31">
        <v>110.5263157894737</v>
      </c>
      <c r="AV1327" s="60">
        <v>44662</v>
      </c>
    </row>
    <row r="1328" spans="1:48" x14ac:dyDescent="0.35">
      <c r="A1328" s="32" t="s">
        <v>5689</v>
      </c>
      <c r="B1328" s="28">
        <v>1307</v>
      </c>
      <c r="C1328" s="66">
        <v>3437</v>
      </c>
      <c r="D1328" s="28">
        <v>3437</v>
      </c>
      <c r="E1328" s="28" t="s">
        <v>1619</v>
      </c>
      <c r="F1328" s="28" t="s">
        <v>20</v>
      </c>
      <c r="G1328" s="28" t="s">
        <v>21</v>
      </c>
      <c r="H1328" s="28" t="s">
        <v>1893</v>
      </c>
      <c r="I1328" s="30"/>
      <c r="J1328" s="28" t="s">
        <v>2462</v>
      </c>
      <c r="K1328" s="28" t="s">
        <v>2761</v>
      </c>
      <c r="L1328" s="28"/>
      <c r="M1328" s="28"/>
      <c r="N1328" s="31">
        <v>367102752159</v>
      </c>
      <c r="O1328" s="31" t="s">
        <v>5572</v>
      </c>
      <c r="P1328" s="28">
        <v>6281612336</v>
      </c>
      <c r="Q1328" s="28" t="s">
        <v>2764</v>
      </c>
      <c r="R1328" s="28" t="s">
        <v>59</v>
      </c>
      <c r="S1328" s="49"/>
      <c r="T1328" s="28" t="s">
        <v>2937</v>
      </c>
      <c r="U1328" s="49"/>
      <c r="V1328" s="47">
        <v>43500</v>
      </c>
      <c r="W1328" s="47">
        <v>43500</v>
      </c>
      <c r="X1328" s="47">
        <v>0</v>
      </c>
      <c r="Y1328" s="47">
        <v>43500</v>
      </c>
      <c r="Z1328" s="49"/>
      <c r="AA1328" s="41">
        <v>6000</v>
      </c>
      <c r="AB1328" s="41">
        <v>6000</v>
      </c>
      <c r="AC1328" s="41">
        <v>0</v>
      </c>
      <c r="AD1328" s="41">
        <v>6000</v>
      </c>
      <c r="AE1328" s="49"/>
      <c r="AF1328" s="43">
        <v>14000</v>
      </c>
      <c r="AG1328" s="43">
        <v>14000</v>
      </c>
      <c r="AH1328" s="43">
        <v>0</v>
      </c>
      <c r="AI1328" s="43">
        <v>14000</v>
      </c>
      <c r="AJ1328" s="49"/>
      <c r="AK1328" s="45">
        <v>23500</v>
      </c>
      <c r="AL1328" s="45">
        <v>23500</v>
      </c>
      <c r="AM1328" s="45">
        <v>0</v>
      </c>
      <c r="AN1328" s="45">
        <v>23500</v>
      </c>
      <c r="AO1328" s="49"/>
      <c r="AP1328" s="28">
        <v>16000</v>
      </c>
      <c r="AQ1328" s="28">
        <v>7500</v>
      </c>
      <c r="AR1328" s="28" t="s">
        <v>4422</v>
      </c>
      <c r="AS1328" s="49"/>
      <c r="AT1328" s="31">
        <v>0</v>
      </c>
      <c r="AU1328" s="31">
        <v>0</v>
      </c>
      <c r="AV1328" s="60">
        <v>0</v>
      </c>
    </row>
    <row r="1329" spans="1:48" x14ac:dyDescent="0.35">
      <c r="A1329" s="32" t="s">
        <v>5689</v>
      </c>
      <c r="B1329" s="28">
        <v>1308</v>
      </c>
      <c r="C1329" s="66">
        <v>2870</v>
      </c>
      <c r="D1329" s="28">
        <v>2870</v>
      </c>
      <c r="E1329" s="28" t="s">
        <v>1620</v>
      </c>
      <c r="F1329" s="28" t="s">
        <v>20</v>
      </c>
      <c r="G1329" s="28" t="s">
        <v>20</v>
      </c>
      <c r="H1329" s="28" t="s">
        <v>1893</v>
      </c>
      <c r="I1329" s="30"/>
      <c r="J1329" s="28" t="s">
        <v>2389</v>
      </c>
      <c r="K1329" s="28" t="s">
        <v>2761</v>
      </c>
      <c r="L1329" s="28"/>
      <c r="M1329" s="28"/>
      <c r="N1329" s="31">
        <v>956491902173</v>
      </c>
      <c r="O1329" s="31" t="s">
        <v>5573</v>
      </c>
      <c r="P1329" s="28">
        <v>9000117324</v>
      </c>
      <c r="Q1329" s="28" t="s">
        <v>2764</v>
      </c>
      <c r="R1329" s="28" t="s">
        <v>61</v>
      </c>
      <c r="S1329" s="49"/>
      <c r="T1329" s="28">
        <v>391</v>
      </c>
      <c r="U1329" s="49"/>
      <c r="V1329" s="47">
        <v>48000</v>
      </c>
      <c r="W1329" s="47">
        <v>31000</v>
      </c>
      <c r="X1329" s="47">
        <v>26000</v>
      </c>
      <c r="Y1329" s="47">
        <v>5000</v>
      </c>
      <c r="Z1329" s="49"/>
      <c r="AA1329" s="41">
        <v>11000</v>
      </c>
      <c r="AB1329" s="41">
        <v>11000</v>
      </c>
      <c r="AC1329" s="41">
        <v>11000</v>
      </c>
      <c r="AD1329" s="41">
        <v>0</v>
      </c>
      <c r="AE1329" s="49"/>
      <c r="AF1329" s="43">
        <v>14000</v>
      </c>
      <c r="AG1329" s="43">
        <v>3000</v>
      </c>
      <c r="AH1329" s="43">
        <v>5000</v>
      </c>
      <c r="AI1329" s="43">
        <v>-2000</v>
      </c>
      <c r="AJ1329" s="49"/>
      <c r="AK1329" s="45">
        <v>23000</v>
      </c>
      <c r="AL1329" s="45">
        <v>17000</v>
      </c>
      <c r="AM1329" s="45">
        <v>10000</v>
      </c>
      <c r="AN1329" s="45">
        <v>7000</v>
      </c>
      <c r="AO1329" s="49"/>
      <c r="AP1329" s="28">
        <v>16000</v>
      </c>
      <c r="AQ1329" s="28">
        <v>7000</v>
      </c>
      <c r="AR1329" s="28" t="s">
        <v>4422</v>
      </c>
      <c r="AS1329" s="49"/>
      <c r="AT1329" s="31">
        <v>83.870967741935488</v>
      </c>
      <c r="AU1329" s="31">
        <v>58.82352941176471</v>
      </c>
      <c r="AV1329" s="60">
        <v>44537</v>
      </c>
    </row>
    <row r="1330" spans="1:48" x14ac:dyDescent="0.35">
      <c r="A1330" s="32" t="s">
        <v>5689</v>
      </c>
      <c r="B1330" s="28">
        <v>1309</v>
      </c>
      <c r="C1330" s="66">
        <v>2542</v>
      </c>
      <c r="D1330" s="28">
        <v>2542</v>
      </c>
      <c r="E1330" s="28" t="s">
        <v>1621</v>
      </c>
      <c r="F1330" s="28" t="s">
        <v>20</v>
      </c>
      <c r="G1330" s="28" t="s">
        <v>21</v>
      </c>
      <c r="H1330" s="28" t="s">
        <v>1893</v>
      </c>
      <c r="I1330" s="30"/>
      <c r="J1330" s="28" t="s">
        <v>2659</v>
      </c>
      <c r="K1330" s="28" t="s">
        <v>2761</v>
      </c>
      <c r="L1330" s="28"/>
      <c r="M1330" s="28"/>
      <c r="N1330" s="31">
        <v>981060164129</v>
      </c>
      <c r="O1330" s="31" t="s">
        <v>5574</v>
      </c>
      <c r="P1330" s="28">
        <v>9666509698</v>
      </c>
      <c r="Q1330" s="28" t="s">
        <v>2764</v>
      </c>
      <c r="R1330" s="28" t="s">
        <v>88</v>
      </c>
      <c r="S1330" s="49"/>
      <c r="T1330" s="28">
        <v>322</v>
      </c>
      <c r="U1330" s="49"/>
      <c r="V1330" s="47">
        <v>50500</v>
      </c>
      <c r="W1330" s="47">
        <v>29000</v>
      </c>
      <c r="X1330" s="47">
        <v>29000</v>
      </c>
      <c r="Y1330" s="47">
        <v>0</v>
      </c>
      <c r="Z1330" s="49"/>
      <c r="AA1330" s="41">
        <v>13500</v>
      </c>
      <c r="AB1330" s="41">
        <v>9000</v>
      </c>
      <c r="AC1330" s="41">
        <v>9000</v>
      </c>
      <c r="AD1330" s="41">
        <v>0</v>
      </c>
      <c r="AE1330" s="49"/>
      <c r="AF1330" s="43">
        <v>14000</v>
      </c>
      <c r="AG1330" s="43">
        <v>3000</v>
      </c>
      <c r="AH1330" s="43">
        <v>3000</v>
      </c>
      <c r="AI1330" s="43">
        <v>0</v>
      </c>
      <c r="AJ1330" s="49"/>
      <c r="AK1330" s="45">
        <v>23000</v>
      </c>
      <c r="AL1330" s="45">
        <v>17000</v>
      </c>
      <c r="AM1330" s="45">
        <v>17000</v>
      </c>
      <c r="AN1330" s="45">
        <v>0</v>
      </c>
      <c r="AO1330" s="49"/>
      <c r="AP1330" s="28">
        <v>16000</v>
      </c>
      <c r="AQ1330" s="28">
        <v>7000</v>
      </c>
      <c r="AR1330" s="28" t="s">
        <v>4422</v>
      </c>
      <c r="AS1330" s="49"/>
      <c r="AT1330" s="31">
        <v>100</v>
      </c>
      <c r="AU1330" s="31">
        <v>100</v>
      </c>
      <c r="AV1330" s="60">
        <v>44663</v>
      </c>
    </row>
    <row r="1331" spans="1:48" x14ac:dyDescent="0.35">
      <c r="A1331" s="32" t="s">
        <v>5690</v>
      </c>
      <c r="B1331" s="28">
        <v>1310</v>
      </c>
      <c r="C1331" s="28">
        <v>3115</v>
      </c>
      <c r="D1331" s="28">
        <v>3115</v>
      </c>
      <c r="E1331" s="35" t="s">
        <v>1622</v>
      </c>
      <c r="F1331" s="35" t="s">
        <v>20</v>
      </c>
      <c r="G1331" s="28" t="s">
        <v>20</v>
      </c>
      <c r="H1331" s="35" t="s">
        <v>1893</v>
      </c>
      <c r="I1331" s="38"/>
      <c r="J1331" s="35" t="s">
        <v>2497</v>
      </c>
      <c r="K1331" s="35" t="s">
        <v>2872</v>
      </c>
      <c r="L1331" s="35"/>
      <c r="M1331" s="35"/>
      <c r="N1331" s="37"/>
      <c r="O1331" s="37" t="s">
        <v>2941</v>
      </c>
      <c r="P1331" s="35">
        <v>8499038585</v>
      </c>
      <c r="Q1331" s="35" t="s">
        <v>2764</v>
      </c>
      <c r="R1331" s="35" t="s">
        <v>61</v>
      </c>
      <c r="S1331" s="49"/>
      <c r="T1331" s="35" t="s">
        <v>2937</v>
      </c>
      <c r="U1331" s="49"/>
      <c r="V1331" s="47">
        <v>43000</v>
      </c>
      <c r="W1331" s="47">
        <v>43000</v>
      </c>
      <c r="X1331" s="47">
        <v>18000</v>
      </c>
      <c r="Y1331" s="47">
        <v>25000</v>
      </c>
      <c r="Z1331" s="49"/>
      <c r="AA1331" s="41">
        <v>6000</v>
      </c>
      <c r="AB1331" s="41">
        <v>6000</v>
      </c>
      <c r="AC1331" s="41">
        <v>18000</v>
      </c>
      <c r="AD1331" s="41">
        <v>-12000</v>
      </c>
      <c r="AE1331" s="49"/>
      <c r="AF1331" s="43">
        <v>14000</v>
      </c>
      <c r="AG1331" s="43">
        <v>14000</v>
      </c>
      <c r="AH1331" s="43">
        <v>0</v>
      </c>
      <c r="AI1331" s="43">
        <v>14000</v>
      </c>
      <c r="AJ1331" s="49"/>
      <c r="AK1331" s="45">
        <v>23000</v>
      </c>
      <c r="AL1331" s="45">
        <v>23000</v>
      </c>
      <c r="AM1331" s="45">
        <v>0</v>
      </c>
      <c r="AN1331" s="45">
        <v>23000</v>
      </c>
      <c r="AO1331" s="49"/>
      <c r="AP1331" s="35">
        <v>16000</v>
      </c>
      <c r="AQ1331" s="35">
        <v>7000</v>
      </c>
      <c r="AR1331" s="35" t="s">
        <v>4422</v>
      </c>
      <c r="AS1331" s="49"/>
      <c r="AT1331" s="37">
        <v>41.860465116279073</v>
      </c>
      <c r="AU1331" s="37">
        <v>0</v>
      </c>
      <c r="AV1331" s="60">
        <v>44642</v>
      </c>
    </row>
    <row r="1332" spans="1:48" x14ac:dyDescent="0.35">
      <c r="A1332" s="32" t="s">
        <v>5689</v>
      </c>
      <c r="B1332" s="28">
        <v>1311</v>
      </c>
      <c r="C1332" s="66">
        <v>3152</v>
      </c>
      <c r="D1332" s="28">
        <v>3152</v>
      </c>
      <c r="E1332" s="28" t="s">
        <v>1623</v>
      </c>
      <c r="F1332" s="28" t="s">
        <v>20</v>
      </c>
      <c r="G1332" s="28" t="s">
        <v>20</v>
      </c>
      <c r="H1332" s="28" t="s">
        <v>1893</v>
      </c>
      <c r="I1332" s="30"/>
      <c r="J1332" s="28" t="s">
        <v>2660</v>
      </c>
      <c r="K1332" s="28" t="s">
        <v>2761</v>
      </c>
      <c r="L1332" s="28"/>
      <c r="M1332" s="28"/>
      <c r="N1332" s="31">
        <v>405626392127</v>
      </c>
      <c r="O1332" s="31" t="s">
        <v>5575</v>
      </c>
      <c r="P1332" s="28">
        <v>7893909522</v>
      </c>
      <c r="Q1332" s="28" t="s">
        <v>2764</v>
      </c>
      <c r="R1332" s="28" t="s">
        <v>61</v>
      </c>
      <c r="S1332" s="49"/>
      <c r="T1332" s="28">
        <v>21</v>
      </c>
      <c r="U1332" s="49"/>
      <c r="V1332" s="47">
        <v>45000</v>
      </c>
      <c r="W1332" s="47">
        <v>32000</v>
      </c>
      <c r="X1332" s="47">
        <v>15000</v>
      </c>
      <c r="Y1332" s="47">
        <v>17000</v>
      </c>
      <c r="Z1332" s="49"/>
      <c r="AA1332" s="41">
        <v>8000</v>
      </c>
      <c r="AB1332" s="41">
        <v>6000</v>
      </c>
      <c r="AC1332" s="41">
        <v>6000</v>
      </c>
      <c r="AD1332" s="41">
        <v>0</v>
      </c>
      <c r="AE1332" s="49"/>
      <c r="AF1332" s="43">
        <v>14000</v>
      </c>
      <c r="AG1332" s="43">
        <v>7000</v>
      </c>
      <c r="AH1332" s="43">
        <v>9000</v>
      </c>
      <c r="AI1332" s="43">
        <v>-2000</v>
      </c>
      <c r="AJ1332" s="49"/>
      <c r="AK1332" s="45">
        <v>23000</v>
      </c>
      <c r="AL1332" s="45">
        <v>19000</v>
      </c>
      <c r="AM1332" s="45">
        <v>0</v>
      </c>
      <c r="AN1332" s="45">
        <v>19000</v>
      </c>
      <c r="AO1332" s="49"/>
      <c r="AP1332" s="28">
        <v>16000</v>
      </c>
      <c r="AQ1332" s="28">
        <v>7000</v>
      </c>
      <c r="AR1332" s="28" t="s">
        <v>4422</v>
      </c>
      <c r="AS1332" s="49"/>
      <c r="AT1332" s="31">
        <v>46.875</v>
      </c>
      <c r="AU1332" s="31">
        <v>0</v>
      </c>
      <c r="AV1332" s="60">
        <v>44590</v>
      </c>
    </row>
    <row r="1333" spans="1:48" x14ac:dyDescent="0.35">
      <c r="A1333" s="32" t="s">
        <v>5689</v>
      </c>
      <c r="B1333" s="28">
        <v>1312</v>
      </c>
      <c r="C1333" s="66">
        <v>3119</v>
      </c>
      <c r="D1333" s="28">
        <v>3119</v>
      </c>
      <c r="E1333" s="28" t="s">
        <v>1624</v>
      </c>
      <c r="F1333" s="28" t="s">
        <v>20</v>
      </c>
      <c r="G1333" s="28" t="s">
        <v>21</v>
      </c>
      <c r="H1333" s="28" t="s">
        <v>1893</v>
      </c>
      <c r="I1333" s="30"/>
      <c r="J1333" s="28" t="s">
        <v>2430</v>
      </c>
      <c r="K1333" s="28" t="s">
        <v>2761</v>
      </c>
      <c r="L1333" s="28"/>
      <c r="M1333" s="28"/>
      <c r="N1333" s="31">
        <v>634611066593</v>
      </c>
      <c r="O1333" s="31" t="s">
        <v>5576</v>
      </c>
      <c r="P1333" s="28">
        <v>9110508388</v>
      </c>
      <c r="Q1333" s="28" t="s">
        <v>2764</v>
      </c>
      <c r="R1333" s="28" t="s">
        <v>74</v>
      </c>
      <c r="S1333" s="49"/>
      <c r="T1333" s="28" t="s">
        <v>2937</v>
      </c>
      <c r="U1333" s="49"/>
      <c r="V1333" s="47">
        <v>41500</v>
      </c>
      <c r="W1333" s="47">
        <v>41500</v>
      </c>
      <c r="X1333" s="47">
        <v>5000</v>
      </c>
      <c r="Y1333" s="47">
        <v>36500</v>
      </c>
      <c r="Z1333" s="49"/>
      <c r="AA1333" s="41">
        <v>6000</v>
      </c>
      <c r="AB1333" s="41">
        <v>6000</v>
      </c>
      <c r="AC1333" s="41">
        <v>5000</v>
      </c>
      <c r="AD1333" s="41">
        <v>1000</v>
      </c>
      <c r="AE1333" s="49"/>
      <c r="AF1333" s="43">
        <v>14000</v>
      </c>
      <c r="AG1333" s="43">
        <v>14000</v>
      </c>
      <c r="AH1333" s="43">
        <v>0</v>
      </c>
      <c r="AI1333" s="43">
        <v>14000</v>
      </c>
      <c r="AJ1333" s="49"/>
      <c r="AK1333" s="45">
        <v>21500</v>
      </c>
      <c r="AL1333" s="45">
        <v>21500</v>
      </c>
      <c r="AM1333" s="45">
        <v>0</v>
      </c>
      <c r="AN1333" s="45">
        <v>21500</v>
      </c>
      <c r="AO1333" s="49"/>
      <c r="AP1333" s="28">
        <v>16000</v>
      </c>
      <c r="AQ1333" s="28">
        <v>5500</v>
      </c>
      <c r="AR1333" s="28" t="s">
        <v>4422</v>
      </c>
      <c r="AS1333" s="49"/>
      <c r="AT1333" s="31">
        <v>12.048192771084338</v>
      </c>
      <c r="AU1333" s="31">
        <v>0</v>
      </c>
      <c r="AV1333" s="60">
        <v>44616</v>
      </c>
    </row>
    <row r="1334" spans="1:48" x14ac:dyDescent="0.35">
      <c r="A1334" s="32" t="s">
        <v>5689</v>
      </c>
      <c r="B1334" s="28">
        <v>1313</v>
      </c>
      <c r="C1334" s="66">
        <v>2867</v>
      </c>
      <c r="D1334" s="28">
        <v>2867</v>
      </c>
      <c r="E1334" s="28" t="s">
        <v>1625</v>
      </c>
      <c r="F1334" s="28" t="s">
        <v>20</v>
      </c>
      <c r="G1334" s="28" t="s">
        <v>20</v>
      </c>
      <c r="H1334" s="28" t="s">
        <v>1893</v>
      </c>
      <c r="I1334" s="30"/>
      <c r="J1334" s="28" t="s">
        <v>2558</v>
      </c>
      <c r="K1334" s="28" t="s">
        <v>2761</v>
      </c>
      <c r="L1334" s="28"/>
      <c r="M1334" s="28"/>
      <c r="N1334" s="31">
        <v>931715040080</v>
      </c>
      <c r="O1334" s="31" t="s">
        <v>5577</v>
      </c>
      <c r="P1334" s="28">
        <v>9848573959</v>
      </c>
      <c r="Q1334" s="28" t="s">
        <v>2764</v>
      </c>
      <c r="R1334" s="28" t="s">
        <v>83</v>
      </c>
      <c r="S1334" s="49"/>
      <c r="T1334" s="28" t="s">
        <v>2937</v>
      </c>
      <c r="U1334" s="49"/>
      <c r="V1334" s="47">
        <v>47500</v>
      </c>
      <c r="W1334" s="47">
        <v>47500</v>
      </c>
      <c r="X1334" s="47">
        <v>0</v>
      </c>
      <c r="Y1334" s="47">
        <v>47500</v>
      </c>
      <c r="Z1334" s="49"/>
      <c r="AA1334" s="41">
        <v>10500</v>
      </c>
      <c r="AB1334" s="41">
        <v>10500</v>
      </c>
      <c r="AC1334" s="41">
        <v>0</v>
      </c>
      <c r="AD1334" s="41">
        <v>10500</v>
      </c>
      <c r="AE1334" s="49"/>
      <c r="AF1334" s="43">
        <v>14000</v>
      </c>
      <c r="AG1334" s="43">
        <v>14000</v>
      </c>
      <c r="AH1334" s="43">
        <v>0</v>
      </c>
      <c r="AI1334" s="43">
        <v>14000</v>
      </c>
      <c r="AJ1334" s="49"/>
      <c r="AK1334" s="45">
        <v>23000</v>
      </c>
      <c r="AL1334" s="45">
        <v>23000</v>
      </c>
      <c r="AM1334" s="45">
        <v>0</v>
      </c>
      <c r="AN1334" s="45">
        <v>23000</v>
      </c>
      <c r="AO1334" s="49"/>
      <c r="AP1334" s="28">
        <v>16000</v>
      </c>
      <c r="AQ1334" s="28">
        <v>7000</v>
      </c>
      <c r="AR1334" s="28" t="s">
        <v>4422</v>
      </c>
      <c r="AS1334" s="49"/>
      <c r="AT1334" s="31">
        <v>0</v>
      </c>
      <c r="AU1334" s="31">
        <v>0</v>
      </c>
      <c r="AV1334" s="60">
        <v>0</v>
      </c>
    </row>
    <row r="1335" spans="1:48" x14ac:dyDescent="0.35">
      <c r="A1335" s="32" t="s">
        <v>5690</v>
      </c>
      <c r="B1335" s="28">
        <v>1314</v>
      </c>
      <c r="C1335" s="28">
        <v>2574</v>
      </c>
      <c r="D1335" s="28">
        <v>2574</v>
      </c>
      <c r="E1335" s="35" t="s">
        <v>1626</v>
      </c>
      <c r="F1335" s="35" t="s">
        <v>20</v>
      </c>
      <c r="G1335" s="28" t="s">
        <v>21</v>
      </c>
      <c r="H1335" s="35" t="s">
        <v>1893</v>
      </c>
      <c r="I1335" s="38"/>
      <c r="J1335" s="35" t="s">
        <v>2316</v>
      </c>
      <c r="K1335" s="35" t="s">
        <v>2760</v>
      </c>
      <c r="L1335" s="35"/>
      <c r="M1335" s="35"/>
      <c r="N1335" s="37"/>
      <c r="O1335" s="37" t="s">
        <v>2941</v>
      </c>
      <c r="P1335" s="35">
        <v>9848341394</v>
      </c>
      <c r="Q1335" s="35" t="s">
        <v>2762</v>
      </c>
      <c r="R1335" s="35" t="s">
        <v>69</v>
      </c>
      <c r="S1335" s="49"/>
      <c r="T1335" s="35" t="s">
        <v>2937</v>
      </c>
      <c r="U1335" s="49"/>
      <c r="V1335" s="47">
        <v>54800</v>
      </c>
      <c r="W1335" s="47">
        <v>54800</v>
      </c>
      <c r="X1335" s="47">
        <v>0</v>
      </c>
      <c r="Y1335" s="47">
        <v>54800</v>
      </c>
      <c r="Z1335" s="49"/>
      <c r="AA1335" s="41">
        <v>24800</v>
      </c>
      <c r="AB1335" s="41">
        <v>24800</v>
      </c>
      <c r="AC1335" s="41">
        <v>0</v>
      </c>
      <c r="AD1335" s="41">
        <v>24800</v>
      </c>
      <c r="AE1335" s="49"/>
      <c r="AF1335" s="43">
        <v>14000</v>
      </c>
      <c r="AG1335" s="43">
        <v>14000</v>
      </c>
      <c r="AH1335" s="43">
        <v>0</v>
      </c>
      <c r="AI1335" s="43">
        <v>14000</v>
      </c>
      <c r="AJ1335" s="49"/>
      <c r="AK1335" s="45">
        <v>16000</v>
      </c>
      <c r="AL1335" s="45">
        <v>16000</v>
      </c>
      <c r="AM1335" s="45">
        <v>0</v>
      </c>
      <c r="AN1335" s="45">
        <v>16000</v>
      </c>
      <c r="AO1335" s="49"/>
      <c r="AP1335" s="35">
        <v>16000</v>
      </c>
      <c r="AQ1335" s="35" t="s">
        <v>4422</v>
      </c>
      <c r="AR1335" s="35" t="s">
        <v>4422</v>
      </c>
      <c r="AS1335" s="49"/>
      <c r="AT1335" s="37">
        <v>0</v>
      </c>
      <c r="AU1335" s="37">
        <v>0</v>
      </c>
      <c r="AV1335" s="60">
        <v>0</v>
      </c>
    </row>
    <row r="1336" spans="1:48" x14ac:dyDescent="0.35">
      <c r="A1336" s="32" t="s">
        <v>5689</v>
      </c>
      <c r="B1336" s="28">
        <v>1315</v>
      </c>
      <c r="C1336" s="66">
        <v>3702</v>
      </c>
      <c r="D1336" s="28">
        <v>3702</v>
      </c>
      <c r="E1336" s="28" t="s">
        <v>1627</v>
      </c>
      <c r="F1336" s="28" t="s">
        <v>20</v>
      </c>
      <c r="G1336" s="28" t="s">
        <v>21</v>
      </c>
      <c r="H1336" s="28" t="s">
        <v>1893</v>
      </c>
      <c r="I1336" s="30"/>
      <c r="J1336" s="28" t="s">
        <v>2450</v>
      </c>
      <c r="K1336" s="28" t="s">
        <v>2761</v>
      </c>
      <c r="L1336" s="28"/>
      <c r="M1336" s="28"/>
      <c r="N1336" s="31">
        <v>881973696629</v>
      </c>
      <c r="O1336" s="31" t="s">
        <v>5578</v>
      </c>
      <c r="P1336" s="28">
        <v>9381063143</v>
      </c>
      <c r="Q1336" s="28" t="s">
        <v>2762</v>
      </c>
      <c r="R1336" s="28" t="s">
        <v>97</v>
      </c>
      <c r="S1336" s="49"/>
      <c r="T1336" s="28" t="s">
        <v>2937</v>
      </c>
      <c r="U1336" s="49"/>
      <c r="V1336" s="47">
        <v>42000</v>
      </c>
      <c r="W1336" s="47">
        <v>42000</v>
      </c>
      <c r="X1336" s="47">
        <v>0</v>
      </c>
      <c r="Y1336" s="47">
        <v>42000</v>
      </c>
      <c r="Z1336" s="49"/>
      <c r="AA1336" s="41">
        <v>12000</v>
      </c>
      <c r="AB1336" s="41">
        <v>12000</v>
      </c>
      <c r="AC1336" s="41">
        <v>0</v>
      </c>
      <c r="AD1336" s="41">
        <v>12000</v>
      </c>
      <c r="AE1336" s="49"/>
      <c r="AF1336" s="43">
        <v>14000</v>
      </c>
      <c r="AG1336" s="43">
        <v>14000</v>
      </c>
      <c r="AH1336" s="43">
        <v>0</v>
      </c>
      <c r="AI1336" s="43">
        <v>14000</v>
      </c>
      <c r="AJ1336" s="49"/>
      <c r="AK1336" s="45">
        <v>16000</v>
      </c>
      <c r="AL1336" s="45">
        <v>16000</v>
      </c>
      <c r="AM1336" s="45">
        <v>0</v>
      </c>
      <c r="AN1336" s="45">
        <v>16000</v>
      </c>
      <c r="AO1336" s="49"/>
      <c r="AP1336" s="28">
        <v>16000</v>
      </c>
      <c r="AQ1336" s="28" t="s">
        <v>4422</v>
      </c>
      <c r="AR1336" s="28" t="s">
        <v>4422</v>
      </c>
      <c r="AS1336" s="49"/>
      <c r="AT1336" s="31">
        <v>0</v>
      </c>
      <c r="AU1336" s="31">
        <v>0</v>
      </c>
      <c r="AV1336" s="60">
        <v>0</v>
      </c>
    </row>
    <row r="1337" spans="1:48" x14ac:dyDescent="0.35">
      <c r="A1337" s="32" t="s">
        <v>5690</v>
      </c>
      <c r="B1337" s="28">
        <v>1316</v>
      </c>
      <c r="C1337" s="66">
        <v>3670</v>
      </c>
      <c r="D1337" s="28">
        <v>3670</v>
      </c>
      <c r="E1337" s="28" t="s">
        <v>1628</v>
      </c>
      <c r="F1337" s="28" t="s">
        <v>20</v>
      </c>
      <c r="G1337" s="28" t="s">
        <v>20</v>
      </c>
      <c r="H1337" s="28" t="s">
        <v>1893</v>
      </c>
      <c r="I1337" s="30"/>
      <c r="J1337" s="28" t="s">
        <v>2335</v>
      </c>
      <c r="K1337" s="28" t="s">
        <v>2761</v>
      </c>
      <c r="L1337" s="28"/>
      <c r="M1337" s="28"/>
      <c r="N1337" s="31">
        <v>418337716941</v>
      </c>
      <c r="O1337" s="31" t="s">
        <v>4583</v>
      </c>
      <c r="P1337" s="28">
        <v>9912259912</v>
      </c>
      <c r="Q1337" s="28" t="s">
        <v>2762</v>
      </c>
      <c r="R1337" s="28" t="s">
        <v>102</v>
      </c>
      <c r="S1337" s="49"/>
      <c r="T1337" s="28" t="s">
        <v>2937</v>
      </c>
      <c r="U1337" s="49"/>
      <c r="V1337" s="47">
        <v>39000</v>
      </c>
      <c r="W1337" s="47">
        <v>39000</v>
      </c>
      <c r="X1337" s="47">
        <v>0</v>
      </c>
      <c r="Y1337" s="47">
        <v>39000</v>
      </c>
      <c r="Z1337" s="49"/>
      <c r="AA1337" s="41">
        <v>9000</v>
      </c>
      <c r="AB1337" s="41">
        <v>9000</v>
      </c>
      <c r="AC1337" s="41">
        <v>0</v>
      </c>
      <c r="AD1337" s="41">
        <v>9000</v>
      </c>
      <c r="AE1337" s="49"/>
      <c r="AF1337" s="43">
        <v>14000</v>
      </c>
      <c r="AG1337" s="43">
        <v>14000</v>
      </c>
      <c r="AH1337" s="43">
        <v>0</v>
      </c>
      <c r="AI1337" s="43">
        <v>14000</v>
      </c>
      <c r="AJ1337" s="49"/>
      <c r="AK1337" s="45">
        <v>16000</v>
      </c>
      <c r="AL1337" s="45">
        <v>16000</v>
      </c>
      <c r="AM1337" s="45">
        <v>0</v>
      </c>
      <c r="AN1337" s="45">
        <v>16000</v>
      </c>
      <c r="AO1337" s="49"/>
      <c r="AP1337" s="28">
        <v>16000</v>
      </c>
      <c r="AQ1337" s="28" t="s">
        <v>4422</v>
      </c>
      <c r="AR1337" s="28" t="s">
        <v>4422</v>
      </c>
      <c r="AS1337" s="49"/>
      <c r="AT1337" s="31">
        <v>0</v>
      </c>
      <c r="AU1337" s="31">
        <v>0</v>
      </c>
      <c r="AV1337" s="60">
        <v>0</v>
      </c>
    </row>
    <row r="1338" spans="1:48" x14ac:dyDescent="0.35">
      <c r="A1338" s="32" t="s">
        <v>5689</v>
      </c>
      <c r="B1338" s="28">
        <v>1317</v>
      </c>
      <c r="C1338" s="66">
        <v>2460</v>
      </c>
      <c r="D1338" s="28">
        <v>2460</v>
      </c>
      <c r="E1338" s="28" t="s">
        <v>1629</v>
      </c>
      <c r="F1338" s="28" t="s">
        <v>20</v>
      </c>
      <c r="G1338" s="28" t="s">
        <v>20</v>
      </c>
      <c r="H1338" s="28" t="s">
        <v>1893</v>
      </c>
      <c r="I1338" s="30"/>
      <c r="J1338" s="28" t="s">
        <v>2342</v>
      </c>
      <c r="K1338" s="28" t="s">
        <v>2931</v>
      </c>
      <c r="L1338" s="28"/>
      <c r="M1338" s="28"/>
      <c r="N1338" s="31"/>
      <c r="O1338" s="31" t="s">
        <v>2941</v>
      </c>
      <c r="P1338" s="28">
        <v>9440228350</v>
      </c>
      <c r="Q1338" s="28" t="s">
        <v>2762</v>
      </c>
      <c r="R1338" s="28" t="s">
        <v>95</v>
      </c>
      <c r="S1338" s="49"/>
      <c r="T1338" s="28" t="s">
        <v>2937</v>
      </c>
      <c r="U1338" s="49"/>
      <c r="V1338" s="47">
        <v>58000</v>
      </c>
      <c r="W1338" s="47">
        <v>58000</v>
      </c>
      <c r="X1338" s="47">
        <v>0</v>
      </c>
      <c r="Y1338" s="47">
        <v>58000</v>
      </c>
      <c r="Z1338" s="49"/>
      <c r="AA1338" s="41">
        <v>28000</v>
      </c>
      <c r="AB1338" s="41">
        <v>28000</v>
      </c>
      <c r="AC1338" s="41">
        <v>0</v>
      </c>
      <c r="AD1338" s="41">
        <v>28000</v>
      </c>
      <c r="AE1338" s="49"/>
      <c r="AF1338" s="43">
        <v>14000</v>
      </c>
      <c r="AG1338" s="43">
        <v>14000</v>
      </c>
      <c r="AH1338" s="43">
        <v>0</v>
      </c>
      <c r="AI1338" s="43">
        <v>14000</v>
      </c>
      <c r="AJ1338" s="49"/>
      <c r="AK1338" s="45">
        <v>16000</v>
      </c>
      <c r="AL1338" s="45">
        <v>16000</v>
      </c>
      <c r="AM1338" s="45">
        <v>0</v>
      </c>
      <c r="AN1338" s="45">
        <v>16000</v>
      </c>
      <c r="AO1338" s="49"/>
      <c r="AP1338" s="28">
        <v>16000</v>
      </c>
      <c r="AQ1338" s="28" t="s">
        <v>4422</v>
      </c>
      <c r="AR1338" s="28" t="s">
        <v>4422</v>
      </c>
      <c r="AS1338" s="49"/>
      <c r="AT1338" s="31">
        <v>0</v>
      </c>
      <c r="AU1338" s="31">
        <v>0</v>
      </c>
      <c r="AV1338" s="60">
        <v>0</v>
      </c>
    </row>
    <row r="1339" spans="1:48" x14ac:dyDescent="0.35">
      <c r="A1339" s="32" t="s">
        <v>5690</v>
      </c>
      <c r="B1339" s="28">
        <v>1318</v>
      </c>
      <c r="C1339" s="28">
        <v>2505</v>
      </c>
      <c r="D1339" s="28">
        <v>2505</v>
      </c>
      <c r="E1339" s="35" t="s">
        <v>1630</v>
      </c>
      <c r="F1339" s="35" t="s">
        <v>20</v>
      </c>
      <c r="G1339" s="28" t="s">
        <v>20</v>
      </c>
      <c r="H1339" s="35" t="s">
        <v>1893</v>
      </c>
      <c r="I1339" s="38"/>
      <c r="J1339" s="35" t="s">
        <v>2282</v>
      </c>
      <c r="K1339" s="35" t="s">
        <v>2872</v>
      </c>
      <c r="L1339" s="35"/>
      <c r="M1339" s="35"/>
      <c r="N1339" s="37"/>
      <c r="O1339" s="37" t="s">
        <v>2941</v>
      </c>
      <c r="P1339" s="35">
        <v>9949365068</v>
      </c>
      <c r="Q1339" s="35" t="s">
        <v>2764</v>
      </c>
      <c r="R1339" s="35" t="s">
        <v>68</v>
      </c>
      <c r="S1339" s="49"/>
      <c r="T1339" s="35" t="s">
        <v>2937</v>
      </c>
      <c r="U1339" s="49"/>
      <c r="V1339" s="47">
        <v>37000</v>
      </c>
      <c r="W1339" s="47">
        <v>37000</v>
      </c>
      <c r="X1339" s="47">
        <v>3000</v>
      </c>
      <c r="Y1339" s="47">
        <v>34000</v>
      </c>
      <c r="Z1339" s="49"/>
      <c r="AA1339" s="41">
        <v>0</v>
      </c>
      <c r="AB1339" s="41">
        <v>0</v>
      </c>
      <c r="AC1339" s="41">
        <v>0</v>
      </c>
      <c r="AD1339" s="41">
        <v>0</v>
      </c>
      <c r="AE1339" s="49"/>
      <c r="AF1339" s="43">
        <v>14000</v>
      </c>
      <c r="AG1339" s="43">
        <v>14000</v>
      </c>
      <c r="AH1339" s="43">
        <v>3000</v>
      </c>
      <c r="AI1339" s="43">
        <v>11000</v>
      </c>
      <c r="AJ1339" s="49"/>
      <c r="AK1339" s="45">
        <v>23000</v>
      </c>
      <c r="AL1339" s="45">
        <v>23000</v>
      </c>
      <c r="AM1339" s="45">
        <v>0</v>
      </c>
      <c r="AN1339" s="45">
        <v>23000</v>
      </c>
      <c r="AO1339" s="49"/>
      <c r="AP1339" s="35">
        <v>16000</v>
      </c>
      <c r="AQ1339" s="35">
        <v>7000</v>
      </c>
      <c r="AR1339" s="35" t="s">
        <v>4422</v>
      </c>
      <c r="AS1339" s="49"/>
      <c r="AT1339" s="37">
        <v>8.1081081081081088</v>
      </c>
      <c r="AU1339" s="37">
        <v>0</v>
      </c>
      <c r="AV1339" s="60">
        <v>44610</v>
      </c>
    </row>
    <row r="1340" spans="1:48" x14ac:dyDescent="0.35">
      <c r="A1340" s="32" t="s">
        <v>5689</v>
      </c>
      <c r="B1340" s="28">
        <v>1319</v>
      </c>
      <c r="C1340" s="66">
        <v>2903</v>
      </c>
      <c r="D1340" s="28">
        <v>2903</v>
      </c>
      <c r="E1340" s="35" t="s">
        <v>1631</v>
      </c>
      <c r="F1340" s="35" t="s">
        <v>20</v>
      </c>
      <c r="G1340" s="28" t="s">
        <v>21</v>
      </c>
      <c r="H1340" s="35" t="s">
        <v>1893</v>
      </c>
      <c r="I1340" s="38"/>
      <c r="J1340" s="35" t="s">
        <v>2551</v>
      </c>
      <c r="K1340" s="35" t="s">
        <v>2760</v>
      </c>
      <c r="L1340" s="35"/>
      <c r="M1340" s="35"/>
      <c r="N1340" s="37"/>
      <c r="O1340" s="37" t="s">
        <v>2941</v>
      </c>
      <c r="P1340" s="35">
        <v>9010484486</v>
      </c>
      <c r="Q1340" s="35" t="s">
        <v>2767</v>
      </c>
      <c r="R1340" s="35" t="s">
        <v>105</v>
      </c>
      <c r="S1340" s="49"/>
      <c r="T1340" s="35" t="s">
        <v>2937</v>
      </c>
      <c r="U1340" s="49"/>
      <c r="V1340" s="47">
        <v>62000</v>
      </c>
      <c r="W1340" s="47">
        <v>62000</v>
      </c>
      <c r="X1340" s="47">
        <v>6000</v>
      </c>
      <c r="Y1340" s="47">
        <v>56000</v>
      </c>
      <c r="Z1340" s="49"/>
      <c r="AA1340" s="41">
        <v>10000</v>
      </c>
      <c r="AB1340" s="41">
        <v>10000</v>
      </c>
      <c r="AC1340" s="41">
        <v>6000</v>
      </c>
      <c r="AD1340" s="41">
        <v>4000</v>
      </c>
      <c r="AE1340" s="49"/>
      <c r="AF1340" s="43">
        <v>14000</v>
      </c>
      <c r="AG1340" s="43">
        <v>14000</v>
      </c>
      <c r="AH1340" s="43">
        <v>0</v>
      </c>
      <c r="AI1340" s="43">
        <v>14000</v>
      </c>
      <c r="AJ1340" s="49"/>
      <c r="AK1340" s="45">
        <v>38000</v>
      </c>
      <c r="AL1340" s="45">
        <v>38000</v>
      </c>
      <c r="AM1340" s="45">
        <v>0</v>
      </c>
      <c r="AN1340" s="45">
        <v>38000</v>
      </c>
      <c r="AO1340" s="49"/>
      <c r="AP1340" s="35">
        <v>16000</v>
      </c>
      <c r="AQ1340" s="35" t="s">
        <v>4422</v>
      </c>
      <c r="AR1340" s="35">
        <v>22000</v>
      </c>
      <c r="AS1340" s="49"/>
      <c r="AT1340" s="37">
        <v>9.67741935483871</v>
      </c>
      <c r="AU1340" s="37">
        <v>0</v>
      </c>
      <c r="AV1340" s="60">
        <v>44348</v>
      </c>
    </row>
    <row r="1341" spans="1:48" x14ac:dyDescent="0.35">
      <c r="A1341" s="32" t="s">
        <v>5690</v>
      </c>
      <c r="B1341" s="28">
        <v>1320</v>
      </c>
      <c r="C1341" s="66">
        <v>3416</v>
      </c>
      <c r="D1341" s="28">
        <v>3416</v>
      </c>
      <c r="E1341" s="28" t="s">
        <v>2942</v>
      </c>
      <c r="F1341" s="28" t="s">
        <v>20</v>
      </c>
      <c r="G1341" s="28" t="s">
        <v>21</v>
      </c>
      <c r="H1341" s="28" t="s">
        <v>1893</v>
      </c>
      <c r="I1341" s="30"/>
      <c r="J1341" s="28" t="s">
        <v>2749</v>
      </c>
      <c r="K1341" s="28" t="s">
        <v>2761</v>
      </c>
      <c r="L1341" s="28"/>
      <c r="M1341" s="28"/>
      <c r="N1341" s="31">
        <v>201907529540</v>
      </c>
      <c r="O1341" s="31" t="s">
        <v>4584</v>
      </c>
      <c r="P1341" s="28">
        <v>9391458790</v>
      </c>
      <c r="Q1341" s="28" t="s">
        <v>2764</v>
      </c>
      <c r="R1341" s="28" t="s">
        <v>74</v>
      </c>
      <c r="S1341" s="49"/>
      <c r="T1341" s="28" t="s">
        <v>2937</v>
      </c>
      <c r="U1341" s="49"/>
      <c r="V1341" s="47">
        <v>53500</v>
      </c>
      <c r="W1341" s="47">
        <v>53500</v>
      </c>
      <c r="X1341" s="47">
        <v>0</v>
      </c>
      <c r="Y1341" s="47">
        <v>53500</v>
      </c>
      <c r="Z1341" s="49"/>
      <c r="AA1341" s="41">
        <v>18000</v>
      </c>
      <c r="AB1341" s="41">
        <v>18000</v>
      </c>
      <c r="AC1341" s="41">
        <v>0</v>
      </c>
      <c r="AD1341" s="41">
        <v>18000</v>
      </c>
      <c r="AE1341" s="49"/>
      <c r="AF1341" s="43">
        <v>14000</v>
      </c>
      <c r="AG1341" s="43">
        <v>14000</v>
      </c>
      <c r="AH1341" s="43">
        <v>0</v>
      </c>
      <c r="AI1341" s="43">
        <v>14000</v>
      </c>
      <c r="AJ1341" s="49"/>
      <c r="AK1341" s="45">
        <v>21500</v>
      </c>
      <c r="AL1341" s="45">
        <v>21500</v>
      </c>
      <c r="AM1341" s="45">
        <v>0</v>
      </c>
      <c r="AN1341" s="45">
        <v>21500</v>
      </c>
      <c r="AO1341" s="49"/>
      <c r="AP1341" s="28">
        <v>16000</v>
      </c>
      <c r="AQ1341" s="28">
        <v>5500</v>
      </c>
      <c r="AR1341" s="28" t="s">
        <v>4422</v>
      </c>
      <c r="AS1341" s="49"/>
      <c r="AT1341" s="31">
        <v>0</v>
      </c>
      <c r="AU1341" s="31">
        <v>0</v>
      </c>
      <c r="AV1341" s="60">
        <v>0</v>
      </c>
    </row>
    <row r="1342" spans="1:48" x14ac:dyDescent="0.35">
      <c r="A1342" s="32" t="s">
        <v>5689</v>
      </c>
      <c r="B1342" s="28">
        <v>1321</v>
      </c>
      <c r="C1342" s="66">
        <v>3132</v>
      </c>
      <c r="D1342" s="28">
        <v>3132</v>
      </c>
      <c r="E1342" s="28" t="s">
        <v>1632</v>
      </c>
      <c r="F1342" s="28" t="s">
        <v>20</v>
      </c>
      <c r="G1342" s="28" t="s">
        <v>20</v>
      </c>
      <c r="H1342" s="28" t="s">
        <v>1893</v>
      </c>
      <c r="I1342" s="30"/>
      <c r="J1342" s="28" t="s">
        <v>2661</v>
      </c>
      <c r="K1342" s="28" t="s">
        <v>2761</v>
      </c>
      <c r="L1342" s="28"/>
      <c r="M1342" s="28"/>
      <c r="N1342" s="31">
        <v>697187976256</v>
      </c>
      <c r="O1342" s="31" t="s">
        <v>5579</v>
      </c>
      <c r="P1342" s="28">
        <v>7207549529</v>
      </c>
      <c r="Q1342" s="28" t="s">
        <v>2764</v>
      </c>
      <c r="R1342" s="28" t="s">
        <v>59</v>
      </c>
      <c r="S1342" s="49"/>
      <c r="T1342" s="28" t="s">
        <v>2937</v>
      </c>
      <c r="U1342" s="49"/>
      <c r="V1342" s="47">
        <v>58500</v>
      </c>
      <c r="W1342" s="47">
        <v>58500</v>
      </c>
      <c r="X1342" s="47">
        <v>0</v>
      </c>
      <c r="Y1342" s="47">
        <v>58500</v>
      </c>
      <c r="Z1342" s="49"/>
      <c r="AA1342" s="41">
        <v>21000</v>
      </c>
      <c r="AB1342" s="41">
        <v>21000</v>
      </c>
      <c r="AC1342" s="41">
        <v>0</v>
      </c>
      <c r="AD1342" s="41">
        <v>21000</v>
      </c>
      <c r="AE1342" s="49"/>
      <c r="AF1342" s="43">
        <v>14000</v>
      </c>
      <c r="AG1342" s="43">
        <v>14000</v>
      </c>
      <c r="AH1342" s="43">
        <v>0</v>
      </c>
      <c r="AI1342" s="43">
        <v>14000</v>
      </c>
      <c r="AJ1342" s="49"/>
      <c r="AK1342" s="45">
        <v>23500</v>
      </c>
      <c r="AL1342" s="45">
        <v>23500</v>
      </c>
      <c r="AM1342" s="45">
        <v>0</v>
      </c>
      <c r="AN1342" s="45">
        <v>23500</v>
      </c>
      <c r="AO1342" s="49"/>
      <c r="AP1342" s="28">
        <v>16000</v>
      </c>
      <c r="AQ1342" s="28">
        <v>7500</v>
      </c>
      <c r="AR1342" s="28" t="s">
        <v>4422</v>
      </c>
      <c r="AS1342" s="49"/>
      <c r="AT1342" s="31">
        <v>0</v>
      </c>
      <c r="AU1342" s="31">
        <v>0</v>
      </c>
      <c r="AV1342" s="60">
        <v>0</v>
      </c>
    </row>
    <row r="1343" spans="1:48" x14ac:dyDescent="0.35">
      <c r="A1343" s="32" t="s">
        <v>5690</v>
      </c>
      <c r="B1343" s="28">
        <v>1322</v>
      </c>
      <c r="C1343" s="28">
        <v>2669</v>
      </c>
      <c r="D1343" s="28">
        <v>2669</v>
      </c>
      <c r="E1343" s="35" t="s">
        <v>1633</v>
      </c>
      <c r="F1343" s="35" t="s">
        <v>20</v>
      </c>
      <c r="G1343" s="28" t="s">
        <v>20</v>
      </c>
      <c r="H1343" s="35" t="s">
        <v>1893</v>
      </c>
      <c r="I1343" s="38"/>
      <c r="J1343" s="35" t="s">
        <v>2662</v>
      </c>
      <c r="K1343" s="35" t="s">
        <v>2872</v>
      </c>
      <c r="L1343" s="35"/>
      <c r="M1343" s="35"/>
      <c r="N1343" s="37"/>
      <c r="O1343" s="37" t="s">
        <v>2941</v>
      </c>
      <c r="P1343" s="35">
        <v>8106661215</v>
      </c>
      <c r="Q1343" s="35" t="s">
        <v>2764</v>
      </c>
      <c r="R1343" s="35" t="s">
        <v>68</v>
      </c>
      <c r="S1343" s="49"/>
      <c r="T1343" s="35" t="s">
        <v>2937</v>
      </c>
      <c r="U1343" s="49"/>
      <c r="V1343" s="47">
        <v>45000</v>
      </c>
      <c r="W1343" s="47">
        <v>45000</v>
      </c>
      <c r="X1343" s="47">
        <v>16000</v>
      </c>
      <c r="Y1343" s="47">
        <v>29000</v>
      </c>
      <c r="Z1343" s="49"/>
      <c r="AA1343" s="41">
        <v>8000</v>
      </c>
      <c r="AB1343" s="41">
        <v>8000</v>
      </c>
      <c r="AC1343" s="41">
        <v>0</v>
      </c>
      <c r="AD1343" s="41">
        <v>8000</v>
      </c>
      <c r="AE1343" s="49"/>
      <c r="AF1343" s="43">
        <v>14000</v>
      </c>
      <c r="AG1343" s="43">
        <v>14000</v>
      </c>
      <c r="AH1343" s="43">
        <v>16000</v>
      </c>
      <c r="AI1343" s="43">
        <v>-2000</v>
      </c>
      <c r="AJ1343" s="49"/>
      <c r="AK1343" s="45">
        <v>23000</v>
      </c>
      <c r="AL1343" s="45">
        <v>23000</v>
      </c>
      <c r="AM1343" s="45">
        <v>0</v>
      </c>
      <c r="AN1343" s="45">
        <v>23000</v>
      </c>
      <c r="AO1343" s="49"/>
      <c r="AP1343" s="35">
        <v>16000</v>
      </c>
      <c r="AQ1343" s="35">
        <v>7000</v>
      </c>
      <c r="AR1343" s="35" t="s">
        <v>4422</v>
      </c>
      <c r="AS1343" s="49"/>
      <c r="AT1343" s="37">
        <v>35.555555555555557</v>
      </c>
      <c r="AU1343" s="37">
        <v>0</v>
      </c>
      <c r="AV1343" s="60">
        <v>44385</v>
      </c>
    </row>
    <row r="1344" spans="1:48" x14ac:dyDescent="0.35">
      <c r="A1344" s="32" t="s">
        <v>5689</v>
      </c>
      <c r="B1344" s="28">
        <v>1323</v>
      </c>
      <c r="C1344" s="66">
        <v>2507</v>
      </c>
      <c r="D1344" s="28">
        <v>2507</v>
      </c>
      <c r="E1344" s="28" t="s">
        <v>1634</v>
      </c>
      <c r="F1344" s="28" t="s">
        <v>20</v>
      </c>
      <c r="G1344" s="28" t="s">
        <v>20</v>
      </c>
      <c r="H1344" s="28" t="s">
        <v>1893</v>
      </c>
      <c r="I1344" s="30"/>
      <c r="J1344" s="28" t="s">
        <v>2414</v>
      </c>
      <c r="K1344" s="28" t="s">
        <v>2761</v>
      </c>
      <c r="L1344" s="28"/>
      <c r="M1344" s="28"/>
      <c r="N1344" s="31">
        <v>521202091579</v>
      </c>
      <c r="O1344" s="31" t="s">
        <v>5580</v>
      </c>
      <c r="P1344" s="28">
        <v>9848890624</v>
      </c>
      <c r="Q1344" s="28" t="s">
        <v>2762</v>
      </c>
      <c r="R1344" s="28" t="s">
        <v>71</v>
      </c>
      <c r="S1344" s="49"/>
      <c r="T1344" s="28">
        <v>173</v>
      </c>
      <c r="U1344" s="49"/>
      <c r="V1344" s="47">
        <v>34000</v>
      </c>
      <c r="W1344" s="47">
        <v>22500</v>
      </c>
      <c r="X1344" s="47">
        <v>6000</v>
      </c>
      <c r="Y1344" s="47">
        <v>16500</v>
      </c>
      <c r="Z1344" s="49"/>
      <c r="AA1344" s="41">
        <v>4000</v>
      </c>
      <c r="AB1344" s="41">
        <v>4000</v>
      </c>
      <c r="AC1344" s="41">
        <v>4000</v>
      </c>
      <c r="AD1344" s="41">
        <v>0</v>
      </c>
      <c r="AE1344" s="49"/>
      <c r="AF1344" s="43">
        <v>14000</v>
      </c>
      <c r="AG1344" s="43">
        <v>5000</v>
      </c>
      <c r="AH1344" s="43">
        <v>2000</v>
      </c>
      <c r="AI1344" s="43">
        <v>3000</v>
      </c>
      <c r="AJ1344" s="49"/>
      <c r="AK1344" s="45">
        <v>16000</v>
      </c>
      <c r="AL1344" s="45">
        <v>13500</v>
      </c>
      <c r="AM1344" s="45">
        <v>0</v>
      </c>
      <c r="AN1344" s="45">
        <v>13500</v>
      </c>
      <c r="AO1344" s="49"/>
      <c r="AP1344" s="28">
        <v>16000</v>
      </c>
      <c r="AQ1344" s="28" t="s">
        <v>4422</v>
      </c>
      <c r="AR1344" s="28" t="s">
        <v>4422</v>
      </c>
      <c r="AS1344" s="49"/>
      <c r="AT1344" s="31">
        <v>26.666666666666668</v>
      </c>
      <c r="AU1344" s="31">
        <v>0</v>
      </c>
      <c r="AV1344" s="60">
        <v>44615</v>
      </c>
    </row>
    <row r="1345" spans="1:48" x14ac:dyDescent="0.35">
      <c r="A1345" s="32" t="s">
        <v>5690</v>
      </c>
      <c r="B1345" s="28">
        <v>1324</v>
      </c>
      <c r="C1345" s="66">
        <v>3205</v>
      </c>
      <c r="D1345" s="28">
        <v>3205</v>
      </c>
      <c r="E1345" s="28" t="s">
        <v>1635</v>
      </c>
      <c r="F1345" s="28" t="s">
        <v>20</v>
      </c>
      <c r="G1345" s="28" t="s">
        <v>21</v>
      </c>
      <c r="H1345" s="28" t="s">
        <v>1893</v>
      </c>
      <c r="I1345" s="30"/>
      <c r="J1345" s="28" t="s">
        <v>2663</v>
      </c>
      <c r="K1345" s="28" t="s">
        <v>2761</v>
      </c>
      <c r="L1345" s="28"/>
      <c r="M1345" s="28"/>
      <c r="N1345" s="31">
        <v>832094588723</v>
      </c>
      <c r="O1345" s="31" t="s">
        <v>4585</v>
      </c>
      <c r="P1345" s="28">
        <v>9441067491</v>
      </c>
      <c r="Q1345" s="28" t="s">
        <v>2764</v>
      </c>
      <c r="R1345" s="28" t="s">
        <v>94</v>
      </c>
      <c r="S1345" s="49"/>
      <c r="T1345" s="28">
        <v>111</v>
      </c>
      <c r="U1345" s="49"/>
      <c r="V1345" s="47">
        <v>42500</v>
      </c>
      <c r="W1345" s="47">
        <v>27400</v>
      </c>
      <c r="X1345" s="47">
        <v>15200</v>
      </c>
      <c r="Y1345" s="47">
        <v>12200</v>
      </c>
      <c r="Z1345" s="49"/>
      <c r="AA1345" s="41">
        <v>5500</v>
      </c>
      <c r="AB1345" s="41">
        <v>3000</v>
      </c>
      <c r="AC1345" s="41">
        <v>3000</v>
      </c>
      <c r="AD1345" s="41">
        <v>0</v>
      </c>
      <c r="AE1345" s="49"/>
      <c r="AF1345" s="43">
        <v>14000</v>
      </c>
      <c r="AG1345" s="43">
        <v>6000</v>
      </c>
      <c r="AH1345" s="43">
        <v>6000</v>
      </c>
      <c r="AI1345" s="43">
        <v>0</v>
      </c>
      <c r="AJ1345" s="49"/>
      <c r="AK1345" s="45">
        <v>23000</v>
      </c>
      <c r="AL1345" s="45">
        <v>18400</v>
      </c>
      <c r="AM1345" s="45">
        <v>6200</v>
      </c>
      <c r="AN1345" s="45">
        <v>12200</v>
      </c>
      <c r="AO1345" s="49"/>
      <c r="AP1345" s="28">
        <v>16000</v>
      </c>
      <c r="AQ1345" s="28">
        <v>7000</v>
      </c>
      <c r="AR1345" s="28" t="s">
        <v>4422</v>
      </c>
      <c r="AS1345" s="49"/>
      <c r="AT1345" s="31">
        <v>55.474452554744524</v>
      </c>
      <c r="AU1345" s="31">
        <v>33.695652173913047</v>
      </c>
      <c r="AV1345" s="60">
        <v>44567</v>
      </c>
    </row>
    <row r="1346" spans="1:48" x14ac:dyDescent="0.35">
      <c r="A1346" s="32" t="s">
        <v>5689</v>
      </c>
      <c r="B1346" s="28">
        <v>1325</v>
      </c>
      <c r="C1346" s="66">
        <v>2465</v>
      </c>
      <c r="D1346" s="28">
        <v>2465</v>
      </c>
      <c r="E1346" s="28" t="s">
        <v>1636</v>
      </c>
      <c r="F1346" s="28" t="s">
        <v>21</v>
      </c>
      <c r="G1346" s="28" t="s">
        <v>20</v>
      </c>
      <c r="H1346" s="28" t="s">
        <v>1892</v>
      </c>
      <c r="I1346" s="30"/>
      <c r="J1346" s="28" t="s">
        <v>2664</v>
      </c>
      <c r="K1346" s="28" t="s">
        <v>2761</v>
      </c>
      <c r="L1346" s="28"/>
      <c r="M1346" s="28"/>
      <c r="N1346" s="31">
        <v>508706301678</v>
      </c>
      <c r="O1346" s="31" t="s">
        <v>5581</v>
      </c>
      <c r="P1346" s="28">
        <v>9951846548</v>
      </c>
      <c r="Q1346" s="28" t="s">
        <v>2764</v>
      </c>
      <c r="R1346" s="28" t="s">
        <v>108</v>
      </c>
      <c r="S1346" s="49"/>
      <c r="T1346" s="28">
        <v>335</v>
      </c>
      <c r="U1346" s="49"/>
      <c r="V1346" s="47">
        <v>37000</v>
      </c>
      <c r="W1346" s="47">
        <v>19000</v>
      </c>
      <c r="X1346" s="47">
        <v>19000</v>
      </c>
      <c r="Y1346" s="47">
        <v>0</v>
      </c>
      <c r="Z1346" s="49"/>
      <c r="AA1346" s="41">
        <v>0</v>
      </c>
      <c r="AB1346" s="41">
        <v>0</v>
      </c>
      <c r="AC1346" s="41">
        <v>0</v>
      </c>
      <c r="AD1346" s="41">
        <v>0</v>
      </c>
      <c r="AE1346" s="49"/>
      <c r="AF1346" s="43">
        <v>14000</v>
      </c>
      <c r="AG1346" s="43">
        <v>4000</v>
      </c>
      <c r="AH1346" s="43">
        <v>7000</v>
      </c>
      <c r="AI1346" s="43">
        <v>-3000</v>
      </c>
      <c r="AJ1346" s="49"/>
      <c r="AK1346" s="45">
        <v>23000</v>
      </c>
      <c r="AL1346" s="45">
        <v>15000</v>
      </c>
      <c r="AM1346" s="45">
        <v>12000</v>
      </c>
      <c r="AN1346" s="45">
        <v>3000</v>
      </c>
      <c r="AO1346" s="49"/>
      <c r="AP1346" s="28">
        <v>16000</v>
      </c>
      <c r="AQ1346" s="28">
        <v>7000</v>
      </c>
      <c r="AR1346" s="28" t="s">
        <v>4422</v>
      </c>
      <c r="AS1346" s="49"/>
      <c r="AT1346" s="31">
        <v>100</v>
      </c>
      <c r="AU1346" s="31">
        <v>80</v>
      </c>
      <c r="AV1346" s="60">
        <v>44665</v>
      </c>
    </row>
    <row r="1347" spans="1:48" x14ac:dyDescent="0.35">
      <c r="A1347" s="32" t="s">
        <v>5689</v>
      </c>
      <c r="B1347" s="28">
        <v>1326</v>
      </c>
      <c r="C1347" s="66">
        <v>2510</v>
      </c>
      <c r="D1347" s="28">
        <v>2510</v>
      </c>
      <c r="E1347" s="28" t="s">
        <v>1637</v>
      </c>
      <c r="F1347" s="28" t="s">
        <v>21</v>
      </c>
      <c r="G1347" s="28" t="s">
        <v>21</v>
      </c>
      <c r="H1347" s="28" t="s">
        <v>1892</v>
      </c>
      <c r="I1347" s="30"/>
      <c r="J1347" s="28" t="s">
        <v>1902</v>
      </c>
      <c r="K1347" s="28" t="s">
        <v>2761</v>
      </c>
      <c r="L1347" s="28"/>
      <c r="M1347" s="28"/>
      <c r="N1347" s="31">
        <v>505678174838</v>
      </c>
      <c r="O1347" s="31" t="s">
        <v>5582</v>
      </c>
      <c r="P1347" s="28">
        <v>9908902198</v>
      </c>
      <c r="Q1347" s="28" t="s">
        <v>2764</v>
      </c>
      <c r="R1347" s="28" t="s">
        <v>83</v>
      </c>
      <c r="S1347" s="49"/>
      <c r="T1347" s="28">
        <v>317</v>
      </c>
      <c r="U1347" s="49"/>
      <c r="V1347" s="47">
        <v>59000</v>
      </c>
      <c r="W1347" s="47">
        <v>44000</v>
      </c>
      <c r="X1347" s="47">
        <v>12500</v>
      </c>
      <c r="Y1347" s="47">
        <v>31500</v>
      </c>
      <c r="Z1347" s="49"/>
      <c r="AA1347" s="41">
        <v>22000</v>
      </c>
      <c r="AB1347" s="41">
        <v>20000</v>
      </c>
      <c r="AC1347" s="41">
        <v>9500</v>
      </c>
      <c r="AD1347" s="41">
        <v>10500</v>
      </c>
      <c r="AE1347" s="49"/>
      <c r="AF1347" s="43">
        <v>14000</v>
      </c>
      <c r="AG1347" s="43">
        <v>6000</v>
      </c>
      <c r="AH1347" s="43">
        <v>3000</v>
      </c>
      <c r="AI1347" s="43">
        <v>3000</v>
      </c>
      <c r="AJ1347" s="49"/>
      <c r="AK1347" s="45">
        <v>23000</v>
      </c>
      <c r="AL1347" s="45">
        <v>18000</v>
      </c>
      <c r="AM1347" s="45">
        <v>0</v>
      </c>
      <c r="AN1347" s="45">
        <v>18000</v>
      </c>
      <c r="AO1347" s="49"/>
      <c r="AP1347" s="28">
        <v>16000</v>
      </c>
      <c r="AQ1347" s="28">
        <v>7000</v>
      </c>
      <c r="AR1347" s="28" t="s">
        <v>4422</v>
      </c>
      <c r="AS1347" s="49"/>
      <c r="AT1347" s="31">
        <v>28.40909090909091</v>
      </c>
      <c r="AU1347" s="31">
        <v>0</v>
      </c>
      <c r="AV1347" s="60">
        <v>44663</v>
      </c>
    </row>
    <row r="1348" spans="1:48" x14ac:dyDescent="0.35">
      <c r="A1348" s="32" t="s">
        <v>5689</v>
      </c>
      <c r="B1348" s="28">
        <v>1327</v>
      </c>
      <c r="C1348" s="66">
        <v>2511</v>
      </c>
      <c r="D1348" s="28">
        <v>2511</v>
      </c>
      <c r="E1348" s="28" t="s">
        <v>1638</v>
      </c>
      <c r="F1348" s="28" t="s">
        <v>21</v>
      </c>
      <c r="G1348" s="28" t="s">
        <v>21</v>
      </c>
      <c r="H1348" s="28" t="s">
        <v>1892</v>
      </c>
      <c r="I1348" s="30"/>
      <c r="J1348" s="28" t="s">
        <v>2507</v>
      </c>
      <c r="K1348" s="28" t="s">
        <v>2761</v>
      </c>
      <c r="L1348" s="28"/>
      <c r="M1348" s="28"/>
      <c r="N1348" s="31">
        <v>288504786991</v>
      </c>
      <c r="O1348" s="31" t="s">
        <v>5583</v>
      </c>
      <c r="P1348" s="28">
        <v>9908376011</v>
      </c>
      <c r="Q1348" s="28" t="s">
        <v>2762</v>
      </c>
      <c r="R1348" s="28" t="s">
        <v>97</v>
      </c>
      <c r="S1348" s="49"/>
      <c r="T1348" s="28">
        <v>202</v>
      </c>
      <c r="U1348" s="49"/>
      <c r="V1348" s="47">
        <v>30500</v>
      </c>
      <c r="W1348" s="47">
        <v>16000</v>
      </c>
      <c r="X1348" s="47">
        <v>10000</v>
      </c>
      <c r="Y1348" s="47">
        <v>6000</v>
      </c>
      <c r="Z1348" s="49"/>
      <c r="AA1348" s="41">
        <v>500</v>
      </c>
      <c r="AB1348" s="41">
        <v>0</v>
      </c>
      <c r="AC1348" s="41">
        <v>4000</v>
      </c>
      <c r="AD1348" s="41">
        <v>-4000</v>
      </c>
      <c r="AE1348" s="49"/>
      <c r="AF1348" s="43">
        <v>14000</v>
      </c>
      <c r="AG1348" s="43">
        <v>4000</v>
      </c>
      <c r="AH1348" s="43">
        <v>0</v>
      </c>
      <c r="AI1348" s="43">
        <v>4000</v>
      </c>
      <c r="AJ1348" s="49"/>
      <c r="AK1348" s="45">
        <v>16000</v>
      </c>
      <c r="AL1348" s="45">
        <v>12000</v>
      </c>
      <c r="AM1348" s="45">
        <v>6000</v>
      </c>
      <c r="AN1348" s="45">
        <v>6000</v>
      </c>
      <c r="AO1348" s="49"/>
      <c r="AP1348" s="28">
        <v>16000</v>
      </c>
      <c r="AQ1348" s="28" t="s">
        <v>4422</v>
      </c>
      <c r="AR1348" s="28" t="s">
        <v>4422</v>
      </c>
      <c r="AS1348" s="49"/>
      <c r="AT1348" s="31">
        <v>62.5</v>
      </c>
      <c r="AU1348" s="31">
        <v>50</v>
      </c>
      <c r="AV1348" s="60">
        <v>44666</v>
      </c>
    </row>
    <row r="1349" spans="1:48" x14ac:dyDescent="0.35">
      <c r="A1349" s="32" t="s">
        <v>5689</v>
      </c>
      <c r="B1349" s="28">
        <v>1328</v>
      </c>
      <c r="C1349" s="66">
        <v>3936</v>
      </c>
      <c r="D1349" s="28" t="s">
        <v>4946</v>
      </c>
      <c r="E1349" s="28" t="s">
        <v>1639</v>
      </c>
      <c r="F1349" s="28" t="s">
        <v>21</v>
      </c>
      <c r="G1349" s="28" t="s">
        <v>21</v>
      </c>
      <c r="H1349" s="28" t="s">
        <v>1892</v>
      </c>
      <c r="I1349" s="30"/>
      <c r="J1349" s="28" t="s">
        <v>2665</v>
      </c>
      <c r="K1349" s="28" t="s">
        <v>2761</v>
      </c>
      <c r="L1349" s="28"/>
      <c r="M1349" s="28"/>
      <c r="N1349" s="31"/>
      <c r="O1349" s="31" t="s">
        <v>2941</v>
      </c>
      <c r="P1349" s="28">
        <v>9666495881</v>
      </c>
      <c r="Q1349" s="28" t="s">
        <v>2764</v>
      </c>
      <c r="R1349" s="28" t="s">
        <v>68</v>
      </c>
      <c r="S1349" s="49"/>
      <c r="T1349" s="28" t="s">
        <v>2937</v>
      </c>
      <c r="U1349" s="49"/>
      <c r="V1349" s="47">
        <v>55000</v>
      </c>
      <c r="W1349" s="47">
        <v>55000</v>
      </c>
      <c r="X1349" s="47">
        <v>5000</v>
      </c>
      <c r="Y1349" s="47">
        <v>50000</v>
      </c>
      <c r="Z1349" s="49"/>
      <c r="AA1349" s="41">
        <v>18000</v>
      </c>
      <c r="AB1349" s="41">
        <v>18000</v>
      </c>
      <c r="AC1349" s="41">
        <v>5000</v>
      </c>
      <c r="AD1349" s="41">
        <v>13000</v>
      </c>
      <c r="AE1349" s="49"/>
      <c r="AF1349" s="43">
        <v>14000</v>
      </c>
      <c r="AG1349" s="43">
        <v>14000</v>
      </c>
      <c r="AH1349" s="43">
        <v>0</v>
      </c>
      <c r="AI1349" s="43">
        <v>14000</v>
      </c>
      <c r="AJ1349" s="49"/>
      <c r="AK1349" s="45">
        <v>23000</v>
      </c>
      <c r="AL1349" s="45">
        <v>23000</v>
      </c>
      <c r="AM1349" s="45">
        <v>0</v>
      </c>
      <c r="AN1349" s="45">
        <v>23000</v>
      </c>
      <c r="AO1349" s="49"/>
      <c r="AP1349" s="28">
        <v>16000</v>
      </c>
      <c r="AQ1349" s="28">
        <v>7000</v>
      </c>
      <c r="AR1349" s="28" t="s">
        <v>4422</v>
      </c>
      <c r="AS1349" s="49"/>
      <c r="AT1349" s="31">
        <v>9.0909090909090917</v>
      </c>
      <c r="AU1349" s="31">
        <v>0</v>
      </c>
      <c r="AV1349" s="60">
        <v>44613</v>
      </c>
    </row>
    <row r="1350" spans="1:48" x14ac:dyDescent="0.35">
      <c r="A1350" s="32" t="s">
        <v>5689</v>
      </c>
      <c r="B1350" s="28">
        <v>1329</v>
      </c>
      <c r="C1350" s="66">
        <v>2464</v>
      </c>
      <c r="D1350" s="28">
        <v>2464</v>
      </c>
      <c r="E1350" s="28" t="s">
        <v>1640</v>
      </c>
      <c r="F1350" s="28" t="s">
        <v>21</v>
      </c>
      <c r="G1350" s="28" t="s">
        <v>21</v>
      </c>
      <c r="H1350" s="28" t="s">
        <v>1892</v>
      </c>
      <c r="I1350" s="30"/>
      <c r="J1350" s="28" t="s">
        <v>2666</v>
      </c>
      <c r="K1350" s="28" t="s">
        <v>2761</v>
      </c>
      <c r="L1350" s="28"/>
      <c r="M1350" s="28"/>
      <c r="N1350" s="31">
        <v>955084275919</v>
      </c>
      <c r="O1350" s="31" t="s">
        <v>5584</v>
      </c>
      <c r="P1350" s="28">
        <v>9140241944</v>
      </c>
      <c r="Q1350" s="28" t="s">
        <v>2764</v>
      </c>
      <c r="R1350" s="28" t="s">
        <v>38</v>
      </c>
      <c r="S1350" s="49"/>
      <c r="T1350" s="28">
        <v>35</v>
      </c>
      <c r="U1350" s="49"/>
      <c r="V1350" s="47">
        <v>39500</v>
      </c>
      <c r="W1350" s="47">
        <v>20300</v>
      </c>
      <c r="X1350" s="47">
        <v>11700</v>
      </c>
      <c r="Y1350" s="47">
        <v>8600</v>
      </c>
      <c r="Z1350" s="49"/>
      <c r="AA1350" s="41">
        <v>4500</v>
      </c>
      <c r="AB1350" s="41">
        <v>0</v>
      </c>
      <c r="AC1350" s="41">
        <v>500</v>
      </c>
      <c r="AD1350" s="41">
        <v>-500</v>
      </c>
      <c r="AE1350" s="49"/>
      <c r="AF1350" s="43">
        <v>14000</v>
      </c>
      <c r="AG1350" s="43">
        <v>3500</v>
      </c>
      <c r="AH1350" s="43">
        <v>3000</v>
      </c>
      <c r="AI1350" s="43">
        <v>500</v>
      </c>
      <c r="AJ1350" s="49"/>
      <c r="AK1350" s="45">
        <v>21000</v>
      </c>
      <c r="AL1350" s="45">
        <v>16800</v>
      </c>
      <c r="AM1350" s="45">
        <v>8200</v>
      </c>
      <c r="AN1350" s="45">
        <v>8600</v>
      </c>
      <c r="AO1350" s="49"/>
      <c r="AP1350" s="28">
        <v>16000</v>
      </c>
      <c r="AQ1350" s="28">
        <v>5000</v>
      </c>
      <c r="AR1350" s="28" t="s">
        <v>4422</v>
      </c>
      <c r="AS1350" s="49"/>
      <c r="AT1350" s="31">
        <v>57.635467980295566</v>
      </c>
      <c r="AU1350" s="31">
        <v>48.80952380952381</v>
      </c>
      <c r="AV1350" s="60">
        <v>44663</v>
      </c>
    </row>
    <row r="1351" spans="1:48" x14ac:dyDescent="0.35">
      <c r="A1351" s="32" t="s">
        <v>5689</v>
      </c>
      <c r="B1351" s="28">
        <v>1330</v>
      </c>
      <c r="C1351" s="66">
        <v>2472</v>
      </c>
      <c r="D1351" s="28">
        <v>2472</v>
      </c>
      <c r="E1351" s="28" t="s">
        <v>1641</v>
      </c>
      <c r="F1351" s="28" t="s">
        <v>21</v>
      </c>
      <c r="G1351" s="28" t="s">
        <v>20</v>
      </c>
      <c r="H1351" s="28" t="s">
        <v>1892</v>
      </c>
      <c r="I1351" s="30"/>
      <c r="J1351" s="28" t="s">
        <v>1898</v>
      </c>
      <c r="K1351" s="28" t="s">
        <v>2761</v>
      </c>
      <c r="L1351" s="28"/>
      <c r="M1351" s="28"/>
      <c r="N1351" s="31">
        <v>411835618609</v>
      </c>
      <c r="O1351" s="31" t="s">
        <v>5585</v>
      </c>
      <c r="P1351" s="28">
        <v>9951385330</v>
      </c>
      <c r="Q1351" s="28" t="s">
        <v>2764</v>
      </c>
      <c r="R1351" s="28" t="s">
        <v>107</v>
      </c>
      <c r="S1351" s="49"/>
      <c r="T1351" s="28" t="s">
        <v>2937</v>
      </c>
      <c r="U1351" s="49"/>
      <c r="V1351" s="47">
        <v>53000</v>
      </c>
      <c r="W1351" s="47">
        <v>53000</v>
      </c>
      <c r="X1351" s="47">
        <v>7000</v>
      </c>
      <c r="Y1351" s="47">
        <v>46000</v>
      </c>
      <c r="Z1351" s="49"/>
      <c r="AA1351" s="41">
        <v>16000</v>
      </c>
      <c r="AB1351" s="41">
        <v>16000</v>
      </c>
      <c r="AC1351" s="41">
        <v>5000</v>
      </c>
      <c r="AD1351" s="41">
        <v>11000</v>
      </c>
      <c r="AE1351" s="49"/>
      <c r="AF1351" s="43">
        <v>14000</v>
      </c>
      <c r="AG1351" s="43">
        <v>14000</v>
      </c>
      <c r="AH1351" s="43">
        <v>2000</v>
      </c>
      <c r="AI1351" s="43">
        <v>12000</v>
      </c>
      <c r="AJ1351" s="49"/>
      <c r="AK1351" s="45">
        <v>23000</v>
      </c>
      <c r="AL1351" s="45">
        <v>23000</v>
      </c>
      <c r="AM1351" s="45">
        <v>0</v>
      </c>
      <c r="AN1351" s="45">
        <v>23000</v>
      </c>
      <c r="AO1351" s="49"/>
      <c r="AP1351" s="28">
        <v>16000</v>
      </c>
      <c r="AQ1351" s="28">
        <v>7000</v>
      </c>
      <c r="AR1351" s="28" t="s">
        <v>4422</v>
      </c>
      <c r="AS1351" s="49"/>
      <c r="AT1351" s="31">
        <v>13.20754716981132</v>
      </c>
      <c r="AU1351" s="31">
        <v>0</v>
      </c>
      <c r="AV1351" s="60">
        <v>44652</v>
      </c>
    </row>
    <row r="1352" spans="1:48" x14ac:dyDescent="0.35">
      <c r="A1352" s="32" t="s">
        <v>5689</v>
      </c>
      <c r="B1352" s="28">
        <v>1331</v>
      </c>
      <c r="C1352" s="66">
        <v>2513</v>
      </c>
      <c r="D1352" s="28">
        <v>2513</v>
      </c>
      <c r="E1352" s="28" t="s">
        <v>1642</v>
      </c>
      <c r="F1352" s="28" t="s">
        <v>21</v>
      </c>
      <c r="G1352" s="28" t="s">
        <v>21</v>
      </c>
      <c r="H1352" s="28" t="s">
        <v>1892</v>
      </c>
      <c r="I1352" s="30"/>
      <c r="J1352" s="28" t="s">
        <v>2667</v>
      </c>
      <c r="K1352" s="28" t="s">
        <v>2761</v>
      </c>
      <c r="L1352" s="28"/>
      <c r="M1352" s="28"/>
      <c r="N1352" s="31">
        <v>568035108420</v>
      </c>
      <c r="O1352" s="31" t="s">
        <v>5586</v>
      </c>
      <c r="P1352" s="28">
        <v>9848750351</v>
      </c>
      <c r="Q1352" s="28" t="s">
        <v>2764</v>
      </c>
      <c r="R1352" s="28" t="s">
        <v>83</v>
      </c>
      <c r="S1352" s="49"/>
      <c r="T1352" s="28">
        <v>183</v>
      </c>
      <c r="U1352" s="49"/>
      <c r="V1352" s="47">
        <v>37000</v>
      </c>
      <c r="W1352" s="47">
        <v>22000</v>
      </c>
      <c r="X1352" s="47">
        <v>12000</v>
      </c>
      <c r="Y1352" s="47">
        <v>10000</v>
      </c>
      <c r="Z1352" s="49"/>
      <c r="AA1352" s="41">
        <v>0</v>
      </c>
      <c r="AB1352" s="41">
        <v>0</v>
      </c>
      <c r="AC1352" s="41">
        <v>0</v>
      </c>
      <c r="AD1352" s="41">
        <v>0</v>
      </c>
      <c r="AE1352" s="49"/>
      <c r="AF1352" s="43">
        <v>14000</v>
      </c>
      <c r="AG1352" s="43">
        <v>5000</v>
      </c>
      <c r="AH1352" s="43">
        <v>5000</v>
      </c>
      <c r="AI1352" s="43">
        <v>0</v>
      </c>
      <c r="AJ1352" s="49"/>
      <c r="AK1352" s="45">
        <v>23000</v>
      </c>
      <c r="AL1352" s="45">
        <v>17000</v>
      </c>
      <c r="AM1352" s="45">
        <v>7000</v>
      </c>
      <c r="AN1352" s="45">
        <v>10000</v>
      </c>
      <c r="AO1352" s="49"/>
      <c r="AP1352" s="28">
        <v>16000</v>
      </c>
      <c r="AQ1352" s="28">
        <v>7000</v>
      </c>
      <c r="AR1352" s="28" t="s">
        <v>4422</v>
      </c>
      <c r="AS1352" s="49"/>
      <c r="AT1352" s="31">
        <v>54.54545454545454</v>
      </c>
      <c r="AU1352" s="31">
        <v>41.17647058823529</v>
      </c>
      <c r="AV1352" s="60">
        <v>44618</v>
      </c>
    </row>
    <row r="1353" spans="1:48" x14ac:dyDescent="0.35">
      <c r="A1353" s="32" t="s">
        <v>5689</v>
      </c>
      <c r="B1353" s="28">
        <v>1332</v>
      </c>
      <c r="C1353" s="66">
        <v>2687</v>
      </c>
      <c r="D1353" s="28">
        <v>2687</v>
      </c>
      <c r="E1353" s="28" t="s">
        <v>1643</v>
      </c>
      <c r="F1353" s="28" t="s">
        <v>21</v>
      </c>
      <c r="G1353" s="28" t="s">
        <v>20</v>
      </c>
      <c r="H1353" s="28" t="s">
        <v>1892</v>
      </c>
      <c r="I1353" s="30"/>
      <c r="J1353" s="28" t="s">
        <v>1909</v>
      </c>
      <c r="K1353" s="28" t="s">
        <v>2761</v>
      </c>
      <c r="L1353" s="28"/>
      <c r="M1353" s="28"/>
      <c r="N1353" s="31">
        <v>560724488377</v>
      </c>
      <c r="O1353" s="31" t="s">
        <v>5587</v>
      </c>
      <c r="P1353" s="28">
        <v>9182139849</v>
      </c>
      <c r="Q1353" s="28" t="s">
        <v>2762</v>
      </c>
      <c r="R1353" s="28" t="s">
        <v>97</v>
      </c>
      <c r="S1353" s="49"/>
      <c r="T1353" s="28">
        <v>146</v>
      </c>
      <c r="U1353" s="49"/>
      <c r="V1353" s="47">
        <v>31500</v>
      </c>
      <c r="W1353" s="47">
        <v>19500</v>
      </c>
      <c r="X1353" s="47">
        <v>19500</v>
      </c>
      <c r="Y1353" s="47">
        <v>0</v>
      </c>
      <c r="Z1353" s="49"/>
      <c r="AA1353" s="41">
        <v>1500</v>
      </c>
      <c r="AB1353" s="41">
        <v>1500</v>
      </c>
      <c r="AC1353" s="41">
        <v>1500</v>
      </c>
      <c r="AD1353" s="41">
        <v>0</v>
      </c>
      <c r="AE1353" s="49"/>
      <c r="AF1353" s="43">
        <v>14000</v>
      </c>
      <c r="AG1353" s="43">
        <v>5000</v>
      </c>
      <c r="AH1353" s="43">
        <v>5000</v>
      </c>
      <c r="AI1353" s="43">
        <v>0</v>
      </c>
      <c r="AJ1353" s="49"/>
      <c r="AK1353" s="45">
        <v>16000</v>
      </c>
      <c r="AL1353" s="45">
        <v>13000</v>
      </c>
      <c r="AM1353" s="45">
        <v>13000</v>
      </c>
      <c r="AN1353" s="45">
        <v>0</v>
      </c>
      <c r="AO1353" s="49"/>
      <c r="AP1353" s="28">
        <v>16000</v>
      </c>
      <c r="AQ1353" s="28" t="s">
        <v>4422</v>
      </c>
      <c r="AR1353" s="28" t="s">
        <v>4422</v>
      </c>
      <c r="AS1353" s="49"/>
      <c r="AT1353" s="31">
        <v>100</v>
      </c>
      <c r="AU1353" s="31">
        <v>100</v>
      </c>
      <c r="AV1353" s="60">
        <v>44645</v>
      </c>
    </row>
    <row r="1354" spans="1:48" x14ac:dyDescent="0.35">
      <c r="A1354" s="32" t="s">
        <v>5689</v>
      </c>
      <c r="B1354" s="28">
        <v>1333</v>
      </c>
      <c r="C1354" s="66">
        <v>2547</v>
      </c>
      <c r="D1354" s="28">
        <v>2547</v>
      </c>
      <c r="E1354" s="28" t="s">
        <v>1644</v>
      </c>
      <c r="F1354" s="28" t="s">
        <v>21</v>
      </c>
      <c r="G1354" s="28" t="s">
        <v>21</v>
      </c>
      <c r="H1354" s="28" t="s">
        <v>1892</v>
      </c>
      <c r="I1354" s="30"/>
      <c r="J1354" s="28" t="s">
        <v>2668</v>
      </c>
      <c r="K1354" s="28" t="s">
        <v>2761</v>
      </c>
      <c r="L1354" s="28"/>
      <c r="M1354" s="28"/>
      <c r="N1354" s="31">
        <v>736652926167</v>
      </c>
      <c r="O1354" s="31" t="s">
        <v>5588</v>
      </c>
      <c r="P1354" s="28">
        <v>8465045914</v>
      </c>
      <c r="Q1354" s="28" t="s">
        <v>2764</v>
      </c>
      <c r="R1354" s="28" t="s">
        <v>83</v>
      </c>
      <c r="S1354" s="49"/>
      <c r="T1354" s="28">
        <v>266</v>
      </c>
      <c r="U1354" s="49"/>
      <c r="V1354" s="47">
        <v>37000</v>
      </c>
      <c r="W1354" s="47">
        <v>22000</v>
      </c>
      <c r="X1354" s="47">
        <v>22000</v>
      </c>
      <c r="Y1354" s="47">
        <v>0</v>
      </c>
      <c r="Z1354" s="49"/>
      <c r="AA1354" s="41">
        <v>0</v>
      </c>
      <c r="AB1354" s="41">
        <v>0</v>
      </c>
      <c r="AC1354" s="41">
        <v>1000</v>
      </c>
      <c r="AD1354" s="41">
        <v>-1000</v>
      </c>
      <c r="AE1354" s="49"/>
      <c r="AF1354" s="43">
        <v>14000</v>
      </c>
      <c r="AG1354" s="43">
        <v>5000</v>
      </c>
      <c r="AH1354" s="43">
        <v>4000</v>
      </c>
      <c r="AI1354" s="43">
        <v>1000</v>
      </c>
      <c r="AJ1354" s="49"/>
      <c r="AK1354" s="45">
        <v>23000</v>
      </c>
      <c r="AL1354" s="45">
        <v>17000</v>
      </c>
      <c r="AM1354" s="45">
        <v>17000</v>
      </c>
      <c r="AN1354" s="45">
        <v>0</v>
      </c>
      <c r="AO1354" s="49"/>
      <c r="AP1354" s="28">
        <v>16000</v>
      </c>
      <c r="AQ1354" s="28">
        <v>7000</v>
      </c>
      <c r="AR1354" s="28" t="s">
        <v>4422</v>
      </c>
      <c r="AS1354" s="49"/>
      <c r="AT1354" s="31">
        <v>100</v>
      </c>
      <c r="AU1354" s="31">
        <v>100</v>
      </c>
      <c r="AV1354" s="60">
        <v>44660</v>
      </c>
    </row>
    <row r="1355" spans="1:48" x14ac:dyDescent="0.35">
      <c r="A1355" s="32" t="s">
        <v>5689</v>
      </c>
      <c r="B1355" s="28">
        <v>1334</v>
      </c>
      <c r="C1355" s="66">
        <v>3621</v>
      </c>
      <c r="D1355" s="28">
        <v>3621</v>
      </c>
      <c r="E1355" s="28" t="s">
        <v>1645</v>
      </c>
      <c r="F1355" s="28" t="s">
        <v>21</v>
      </c>
      <c r="G1355" s="28" t="s">
        <v>20</v>
      </c>
      <c r="H1355" s="28" t="s">
        <v>1892</v>
      </c>
      <c r="I1355" s="30"/>
      <c r="J1355" s="28" t="s">
        <v>1900</v>
      </c>
      <c r="K1355" s="28" t="s">
        <v>2761</v>
      </c>
      <c r="L1355" s="28"/>
      <c r="M1355" s="28"/>
      <c r="N1355" s="31">
        <v>662751200995</v>
      </c>
      <c r="O1355" s="31" t="s">
        <v>5589</v>
      </c>
      <c r="P1355" s="28">
        <v>9959279630</v>
      </c>
      <c r="Q1355" s="28" t="s">
        <v>2764</v>
      </c>
      <c r="R1355" s="28" t="s">
        <v>74</v>
      </c>
      <c r="S1355" s="49"/>
      <c r="T1355" s="28">
        <v>169</v>
      </c>
      <c r="U1355" s="49"/>
      <c r="V1355" s="47">
        <v>41000</v>
      </c>
      <c r="W1355" s="47">
        <v>26500</v>
      </c>
      <c r="X1355" s="47">
        <v>17000</v>
      </c>
      <c r="Y1355" s="47">
        <v>9500</v>
      </c>
      <c r="Z1355" s="49"/>
      <c r="AA1355" s="41">
        <v>5500</v>
      </c>
      <c r="AB1355" s="41">
        <v>5500</v>
      </c>
      <c r="AC1355" s="41">
        <v>10500</v>
      </c>
      <c r="AD1355" s="41">
        <v>-5000</v>
      </c>
      <c r="AE1355" s="49"/>
      <c r="AF1355" s="43">
        <v>14000</v>
      </c>
      <c r="AG1355" s="43">
        <v>5000</v>
      </c>
      <c r="AH1355" s="43">
        <v>0</v>
      </c>
      <c r="AI1355" s="43">
        <v>5000</v>
      </c>
      <c r="AJ1355" s="49"/>
      <c r="AK1355" s="45">
        <v>21500</v>
      </c>
      <c r="AL1355" s="45">
        <v>16000</v>
      </c>
      <c r="AM1355" s="45">
        <v>6500</v>
      </c>
      <c r="AN1355" s="45">
        <v>9500</v>
      </c>
      <c r="AO1355" s="49"/>
      <c r="AP1355" s="28">
        <v>16000</v>
      </c>
      <c r="AQ1355" s="28">
        <v>5500</v>
      </c>
      <c r="AR1355" s="28" t="s">
        <v>4422</v>
      </c>
      <c r="AS1355" s="49"/>
      <c r="AT1355" s="31">
        <v>64.15094339622641</v>
      </c>
      <c r="AU1355" s="31">
        <v>40.625</v>
      </c>
      <c r="AV1355" s="60">
        <v>44667</v>
      </c>
    </row>
    <row r="1356" spans="1:48" x14ac:dyDescent="0.35">
      <c r="A1356" s="32" t="s">
        <v>5689</v>
      </c>
      <c r="B1356" s="28">
        <v>1335</v>
      </c>
      <c r="C1356" s="66">
        <v>3089</v>
      </c>
      <c r="D1356" s="28">
        <v>3089</v>
      </c>
      <c r="E1356" s="28" t="s">
        <v>1646</v>
      </c>
      <c r="F1356" s="28" t="s">
        <v>21</v>
      </c>
      <c r="G1356" s="28" t="s">
        <v>20</v>
      </c>
      <c r="H1356" s="28" t="s">
        <v>1892</v>
      </c>
      <c r="I1356" s="30"/>
      <c r="J1356" s="28" t="s">
        <v>843</v>
      </c>
      <c r="K1356" s="28" t="s">
        <v>2761</v>
      </c>
      <c r="L1356" s="28"/>
      <c r="M1356" s="28"/>
      <c r="N1356" s="31">
        <v>940365918133</v>
      </c>
      <c r="O1356" s="31" t="s">
        <v>5590</v>
      </c>
      <c r="P1356" s="28">
        <v>7729812215</v>
      </c>
      <c r="Q1356" s="28" t="s">
        <v>2764</v>
      </c>
      <c r="R1356" s="28" t="s">
        <v>108</v>
      </c>
      <c r="S1356" s="49"/>
      <c r="T1356" s="28" t="s">
        <v>2937</v>
      </c>
      <c r="U1356" s="49"/>
      <c r="V1356" s="47">
        <v>56500</v>
      </c>
      <c r="W1356" s="47">
        <v>56500</v>
      </c>
      <c r="X1356" s="47">
        <v>6500</v>
      </c>
      <c r="Y1356" s="47">
        <v>50000</v>
      </c>
      <c r="Z1356" s="49"/>
      <c r="AA1356" s="41">
        <v>19500</v>
      </c>
      <c r="AB1356" s="41">
        <v>19500</v>
      </c>
      <c r="AC1356" s="41">
        <v>6500</v>
      </c>
      <c r="AD1356" s="41">
        <v>13000</v>
      </c>
      <c r="AE1356" s="49"/>
      <c r="AF1356" s="43">
        <v>14000</v>
      </c>
      <c r="AG1356" s="43">
        <v>14000</v>
      </c>
      <c r="AH1356" s="43">
        <v>0</v>
      </c>
      <c r="AI1356" s="43">
        <v>14000</v>
      </c>
      <c r="AJ1356" s="49"/>
      <c r="AK1356" s="45">
        <v>23000</v>
      </c>
      <c r="AL1356" s="45">
        <v>23000</v>
      </c>
      <c r="AM1356" s="45">
        <v>0</v>
      </c>
      <c r="AN1356" s="45">
        <v>23000</v>
      </c>
      <c r="AO1356" s="49"/>
      <c r="AP1356" s="28">
        <v>16000</v>
      </c>
      <c r="AQ1356" s="28">
        <v>7000</v>
      </c>
      <c r="AR1356" s="28" t="s">
        <v>4422</v>
      </c>
      <c r="AS1356" s="49"/>
      <c r="AT1356" s="31">
        <v>11.504424778761061</v>
      </c>
      <c r="AU1356" s="31">
        <v>0</v>
      </c>
      <c r="AV1356" s="60">
        <v>44663</v>
      </c>
    </row>
    <row r="1357" spans="1:48" x14ac:dyDescent="0.35">
      <c r="A1357" s="32" t="s">
        <v>5690</v>
      </c>
      <c r="B1357" s="28">
        <v>1336</v>
      </c>
      <c r="C1357" s="28">
        <v>2876</v>
      </c>
      <c r="D1357" s="28">
        <v>2876</v>
      </c>
      <c r="E1357" s="35" t="s">
        <v>1647</v>
      </c>
      <c r="F1357" s="35" t="s">
        <v>21</v>
      </c>
      <c r="G1357" s="28" t="s">
        <v>21</v>
      </c>
      <c r="H1357" s="35" t="s">
        <v>1892</v>
      </c>
      <c r="I1357" s="38"/>
      <c r="J1357" s="35" t="s">
        <v>2515</v>
      </c>
      <c r="K1357" s="35" t="s">
        <v>2872</v>
      </c>
      <c r="L1357" s="35"/>
      <c r="M1357" s="35"/>
      <c r="N1357" s="37"/>
      <c r="O1357" s="37" t="s">
        <v>2941</v>
      </c>
      <c r="P1357" s="35">
        <v>8374301976</v>
      </c>
      <c r="Q1357" s="35" t="s">
        <v>2764</v>
      </c>
      <c r="R1357" s="35" t="s">
        <v>94</v>
      </c>
      <c r="S1357" s="49"/>
      <c r="T1357" s="35" t="s">
        <v>2937</v>
      </c>
      <c r="U1357" s="49"/>
      <c r="V1357" s="47">
        <v>37000</v>
      </c>
      <c r="W1357" s="47">
        <v>37000</v>
      </c>
      <c r="X1357" s="47">
        <v>3000</v>
      </c>
      <c r="Y1357" s="47">
        <v>34000</v>
      </c>
      <c r="Z1357" s="49"/>
      <c r="AA1357" s="41">
        <v>0</v>
      </c>
      <c r="AB1357" s="41">
        <v>0</v>
      </c>
      <c r="AC1357" s="41">
        <v>3000</v>
      </c>
      <c r="AD1357" s="41">
        <v>-3000</v>
      </c>
      <c r="AE1357" s="49"/>
      <c r="AF1357" s="43">
        <v>14000</v>
      </c>
      <c r="AG1357" s="43">
        <v>14000</v>
      </c>
      <c r="AH1357" s="43">
        <v>0</v>
      </c>
      <c r="AI1357" s="43">
        <v>14000</v>
      </c>
      <c r="AJ1357" s="49"/>
      <c r="AK1357" s="45">
        <v>23000</v>
      </c>
      <c r="AL1357" s="45">
        <v>23000</v>
      </c>
      <c r="AM1357" s="45">
        <v>0</v>
      </c>
      <c r="AN1357" s="45">
        <v>23000</v>
      </c>
      <c r="AO1357" s="49"/>
      <c r="AP1357" s="35">
        <v>16000</v>
      </c>
      <c r="AQ1357" s="35">
        <v>7000</v>
      </c>
      <c r="AR1357" s="35" t="s">
        <v>4422</v>
      </c>
      <c r="AS1357" s="49"/>
      <c r="AT1357" s="37">
        <v>8.1081081081081088</v>
      </c>
      <c r="AU1357" s="37">
        <v>0</v>
      </c>
      <c r="AV1357" s="60">
        <v>44348</v>
      </c>
    </row>
    <row r="1358" spans="1:48" x14ac:dyDescent="0.35">
      <c r="A1358" s="32" t="s">
        <v>5689</v>
      </c>
      <c r="B1358" s="28">
        <v>1337</v>
      </c>
      <c r="C1358" s="66">
        <v>3612</v>
      </c>
      <c r="D1358" s="28">
        <v>3612</v>
      </c>
      <c r="E1358" s="28" t="s">
        <v>2898</v>
      </c>
      <c r="F1358" s="28" t="s">
        <v>21</v>
      </c>
      <c r="G1358" s="28" t="s">
        <v>20</v>
      </c>
      <c r="H1358" s="28" t="s">
        <v>1892</v>
      </c>
      <c r="I1358" s="30"/>
      <c r="J1358" s="28" t="s">
        <v>2912</v>
      </c>
      <c r="K1358" s="28" t="s">
        <v>2761</v>
      </c>
      <c r="L1358" s="28"/>
      <c r="M1358" s="28"/>
      <c r="N1358" s="31">
        <v>476915476627</v>
      </c>
      <c r="O1358" s="31" t="s">
        <v>5591</v>
      </c>
      <c r="P1358" s="28">
        <v>7780660183</v>
      </c>
      <c r="Q1358" s="28" t="s">
        <v>2764</v>
      </c>
      <c r="R1358" s="28" t="s">
        <v>38</v>
      </c>
      <c r="S1358" s="49"/>
      <c r="T1358" s="28">
        <v>64</v>
      </c>
      <c r="U1358" s="49"/>
      <c r="V1358" s="47">
        <v>48500</v>
      </c>
      <c r="W1358" s="47">
        <v>37400</v>
      </c>
      <c r="X1358" s="47">
        <v>15000</v>
      </c>
      <c r="Y1358" s="47">
        <v>22400</v>
      </c>
      <c r="Z1358" s="49"/>
      <c r="AA1358" s="41">
        <v>13500</v>
      </c>
      <c r="AB1358" s="41">
        <v>13000</v>
      </c>
      <c r="AC1358" s="41">
        <v>15000</v>
      </c>
      <c r="AD1358" s="41">
        <v>-2000</v>
      </c>
      <c r="AE1358" s="49"/>
      <c r="AF1358" s="43">
        <v>14000</v>
      </c>
      <c r="AG1358" s="43">
        <v>6000</v>
      </c>
      <c r="AH1358" s="43">
        <v>0</v>
      </c>
      <c r="AI1358" s="43">
        <v>6000</v>
      </c>
      <c r="AJ1358" s="49"/>
      <c r="AK1358" s="45">
        <v>21000</v>
      </c>
      <c r="AL1358" s="45">
        <v>18400</v>
      </c>
      <c r="AM1358" s="45">
        <v>0</v>
      </c>
      <c r="AN1358" s="45">
        <v>18400</v>
      </c>
      <c r="AO1358" s="49"/>
      <c r="AP1358" s="28">
        <v>16000</v>
      </c>
      <c r="AQ1358" s="28">
        <v>5000</v>
      </c>
      <c r="AR1358" s="28" t="s">
        <v>4422</v>
      </c>
      <c r="AS1358" s="49"/>
      <c r="AT1358" s="31">
        <v>40.106951871657756</v>
      </c>
      <c r="AU1358" s="31">
        <v>0</v>
      </c>
      <c r="AV1358" s="60">
        <v>44667</v>
      </c>
    </row>
    <row r="1359" spans="1:48" x14ac:dyDescent="0.35">
      <c r="A1359" s="32" t="s">
        <v>5689</v>
      </c>
      <c r="B1359" s="28">
        <v>1338</v>
      </c>
      <c r="C1359" s="66">
        <v>2514</v>
      </c>
      <c r="D1359" s="28">
        <v>2514</v>
      </c>
      <c r="E1359" s="28" t="s">
        <v>1648</v>
      </c>
      <c r="F1359" s="28" t="s">
        <v>21</v>
      </c>
      <c r="G1359" s="28" t="s">
        <v>21</v>
      </c>
      <c r="H1359" s="28" t="s">
        <v>1892</v>
      </c>
      <c r="I1359" s="30"/>
      <c r="J1359" s="28" t="s">
        <v>2515</v>
      </c>
      <c r="K1359" s="28" t="s">
        <v>2761</v>
      </c>
      <c r="L1359" s="28"/>
      <c r="M1359" s="28"/>
      <c r="N1359" s="31">
        <v>748937142905</v>
      </c>
      <c r="O1359" s="31" t="s">
        <v>5592</v>
      </c>
      <c r="P1359" s="28">
        <v>9177134900</v>
      </c>
      <c r="Q1359" s="28" t="s">
        <v>2764</v>
      </c>
      <c r="R1359" s="28" t="s">
        <v>94</v>
      </c>
      <c r="S1359" s="49"/>
      <c r="T1359" s="28">
        <v>215</v>
      </c>
      <c r="U1359" s="49"/>
      <c r="V1359" s="47">
        <v>37000</v>
      </c>
      <c r="W1359" s="47">
        <v>22000</v>
      </c>
      <c r="X1359" s="47">
        <v>21000</v>
      </c>
      <c r="Y1359" s="47">
        <v>1000</v>
      </c>
      <c r="Z1359" s="49"/>
      <c r="AA1359" s="41">
        <v>0</v>
      </c>
      <c r="AB1359" s="41">
        <v>0</v>
      </c>
      <c r="AC1359" s="41">
        <v>0</v>
      </c>
      <c r="AD1359" s="41">
        <v>0</v>
      </c>
      <c r="AE1359" s="49"/>
      <c r="AF1359" s="43">
        <v>14000</v>
      </c>
      <c r="AG1359" s="43">
        <v>6000</v>
      </c>
      <c r="AH1359" s="43">
        <v>6000</v>
      </c>
      <c r="AI1359" s="43">
        <v>0</v>
      </c>
      <c r="AJ1359" s="49"/>
      <c r="AK1359" s="45">
        <v>23000</v>
      </c>
      <c r="AL1359" s="45">
        <v>16000</v>
      </c>
      <c r="AM1359" s="45">
        <v>15000</v>
      </c>
      <c r="AN1359" s="45">
        <v>1000</v>
      </c>
      <c r="AO1359" s="49"/>
      <c r="AP1359" s="28">
        <v>16000</v>
      </c>
      <c r="AQ1359" s="28">
        <v>7000</v>
      </c>
      <c r="AR1359" s="28" t="s">
        <v>4422</v>
      </c>
      <c r="AS1359" s="49"/>
      <c r="AT1359" s="31">
        <v>95.454545454545453</v>
      </c>
      <c r="AU1359" s="31">
        <v>93.75</v>
      </c>
      <c r="AV1359" s="60">
        <v>44642</v>
      </c>
    </row>
    <row r="1360" spans="1:48" x14ac:dyDescent="0.35">
      <c r="A1360" s="32" t="s">
        <v>5689</v>
      </c>
      <c r="B1360" s="28">
        <v>1339</v>
      </c>
      <c r="C1360" s="66">
        <v>2475</v>
      </c>
      <c r="D1360" s="28">
        <v>2475</v>
      </c>
      <c r="E1360" s="28" t="s">
        <v>1430</v>
      </c>
      <c r="F1360" s="28" t="s">
        <v>21</v>
      </c>
      <c r="G1360" s="28" t="s">
        <v>20</v>
      </c>
      <c r="H1360" s="28" t="s">
        <v>1892</v>
      </c>
      <c r="I1360" s="30"/>
      <c r="J1360" s="28" t="s">
        <v>2669</v>
      </c>
      <c r="K1360" s="28" t="s">
        <v>2761</v>
      </c>
      <c r="L1360" s="28"/>
      <c r="M1360" s="28"/>
      <c r="N1360" s="31">
        <v>455820298006</v>
      </c>
      <c r="O1360" s="31" t="s">
        <v>5593</v>
      </c>
      <c r="P1360" s="28">
        <v>6302728741</v>
      </c>
      <c r="Q1360" s="28" t="s">
        <v>2762</v>
      </c>
      <c r="R1360" s="28" t="s">
        <v>71</v>
      </c>
      <c r="S1360" s="49"/>
      <c r="T1360" s="28">
        <v>224</v>
      </c>
      <c r="U1360" s="49"/>
      <c r="V1360" s="47">
        <v>34500</v>
      </c>
      <c r="W1360" s="47">
        <v>20500</v>
      </c>
      <c r="X1360" s="47">
        <v>13500</v>
      </c>
      <c r="Y1360" s="47">
        <v>7000</v>
      </c>
      <c r="Z1360" s="49"/>
      <c r="AA1360" s="41">
        <v>4500</v>
      </c>
      <c r="AB1360" s="41">
        <v>4500</v>
      </c>
      <c r="AC1360" s="41">
        <v>8500</v>
      </c>
      <c r="AD1360" s="41">
        <v>-4000</v>
      </c>
      <c r="AE1360" s="49"/>
      <c r="AF1360" s="43">
        <v>14000</v>
      </c>
      <c r="AG1360" s="43">
        <v>4000</v>
      </c>
      <c r="AH1360" s="43">
        <v>0</v>
      </c>
      <c r="AI1360" s="43">
        <v>4000</v>
      </c>
      <c r="AJ1360" s="49"/>
      <c r="AK1360" s="45">
        <v>16000</v>
      </c>
      <c r="AL1360" s="45">
        <v>12000</v>
      </c>
      <c r="AM1360" s="45">
        <v>5000</v>
      </c>
      <c r="AN1360" s="45">
        <v>7000</v>
      </c>
      <c r="AO1360" s="49"/>
      <c r="AP1360" s="28">
        <v>16000</v>
      </c>
      <c r="AQ1360" s="28" t="s">
        <v>4422</v>
      </c>
      <c r="AR1360" s="28" t="s">
        <v>4422</v>
      </c>
      <c r="AS1360" s="49"/>
      <c r="AT1360" s="31">
        <v>65.853658536585371</v>
      </c>
      <c r="AU1360" s="31">
        <v>41.666666666666671</v>
      </c>
      <c r="AV1360" s="60">
        <v>44644</v>
      </c>
    </row>
    <row r="1361" spans="1:48" x14ac:dyDescent="0.35">
      <c r="A1361" s="32" t="s">
        <v>5689</v>
      </c>
      <c r="B1361" s="28">
        <v>1340</v>
      </c>
      <c r="C1361" s="66">
        <v>2516</v>
      </c>
      <c r="D1361" s="28">
        <v>2516</v>
      </c>
      <c r="E1361" s="28" t="s">
        <v>1649</v>
      </c>
      <c r="F1361" s="28" t="s">
        <v>21</v>
      </c>
      <c r="G1361" s="28" t="s">
        <v>21</v>
      </c>
      <c r="H1361" s="28" t="s">
        <v>1892</v>
      </c>
      <c r="I1361" s="30"/>
      <c r="J1361" s="28" t="s">
        <v>2393</v>
      </c>
      <c r="K1361" s="28" t="s">
        <v>2761</v>
      </c>
      <c r="L1361" s="28"/>
      <c r="M1361" s="28"/>
      <c r="N1361" s="31"/>
      <c r="O1361" s="31" t="s">
        <v>2941</v>
      </c>
      <c r="P1361" s="28">
        <v>6304547578</v>
      </c>
      <c r="Q1361" s="28" t="s">
        <v>2762</v>
      </c>
      <c r="R1361" s="28" t="s">
        <v>97</v>
      </c>
      <c r="S1361" s="49"/>
      <c r="T1361" s="28">
        <v>231</v>
      </c>
      <c r="U1361" s="49"/>
      <c r="V1361" s="47">
        <v>38500</v>
      </c>
      <c r="W1361" s="47">
        <v>21000</v>
      </c>
      <c r="X1361" s="47">
        <v>21000</v>
      </c>
      <c r="Y1361" s="47">
        <v>0</v>
      </c>
      <c r="Z1361" s="49"/>
      <c r="AA1361" s="41">
        <v>8500</v>
      </c>
      <c r="AB1361" s="41">
        <v>4000</v>
      </c>
      <c r="AC1361" s="41">
        <v>4000</v>
      </c>
      <c r="AD1361" s="41">
        <v>0</v>
      </c>
      <c r="AE1361" s="49"/>
      <c r="AF1361" s="43">
        <v>14000</v>
      </c>
      <c r="AG1361" s="43">
        <v>5000</v>
      </c>
      <c r="AH1361" s="43">
        <v>5000</v>
      </c>
      <c r="AI1361" s="43">
        <v>0</v>
      </c>
      <c r="AJ1361" s="49"/>
      <c r="AK1361" s="45">
        <v>16000</v>
      </c>
      <c r="AL1361" s="45">
        <v>12000</v>
      </c>
      <c r="AM1361" s="45">
        <v>12000</v>
      </c>
      <c r="AN1361" s="45">
        <v>0</v>
      </c>
      <c r="AO1361" s="49"/>
      <c r="AP1361" s="28">
        <v>16000</v>
      </c>
      <c r="AQ1361" s="28" t="s">
        <v>4422</v>
      </c>
      <c r="AR1361" s="28" t="s">
        <v>4422</v>
      </c>
      <c r="AS1361" s="49"/>
      <c r="AT1361" s="31">
        <v>100</v>
      </c>
      <c r="AU1361" s="31">
        <v>100</v>
      </c>
      <c r="AV1361" s="60">
        <v>44645</v>
      </c>
    </row>
    <row r="1362" spans="1:48" x14ac:dyDescent="0.35">
      <c r="A1362" s="32" t="s">
        <v>5689</v>
      </c>
      <c r="B1362" s="28">
        <v>1341</v>
      </c>
      <c r="C1362" s="66">
        <v>3867</v>
      </c>
      <c r="D1362" s="28" t="s">
        <v>4947</v>
      </c>
      <c r="E1362" s="35" t="s">
        <v>1650</v>
      </c>
      <c r="F1362" s="35" t="s">
        <v>21</v>
      </c>
      <c r="G1362" s="28" t="s">
        <v>21</v>
      </c>
      <c r="H1362" s="35" t="s">
        <v>1892</v>
      </c>
      <c r="I1362" s="38"/>
      <c r="J1362" s="35" t="s">
        <v>2670</v>
      </c>
      <c r="K1362" s="35" t="s">
        <v>2760</v>
      </c>
      <c r="L1362" s="35"/>
      <c r="M1362" s="35"/>
      <c r="N1362" s="37"/>
      <c r="O1362" s="37" t="s">
        <v>2941</v>
      </c>
      <c r="P1362" s="35">
        <v>9704798268</v>
      </c>
      <c r="Q1362" s="35" t="s">
        <v>2764</v>
      </c>
      <c r="R1362" s="35" t="s">
        <v>91</v>
      </c>
      <c r="S1362" s="49"/>
      <c r="T1362" s="35" t="s">
        <v>2937</v>
      </c>
      <c r="U1362" s="49"/>
      <c r="V1362" s="47">
        <v>46500</v>
      </c>
      <c r="W1362" s="47">
        <v>46500</v>
      </c>
      <c r="X1362" s="47">
        <v>1200</v>
      </c>
      <c r="Y1362" s="47">
        <v>45300</v>
      </c>
      <c r="Z1362" s="49"/>
      <c r="AA1362" s="41">
        <v>8500</v>
      </c>
      <c r="AB1362" s="41">
        <v>8500</v>
      </c>
      <c r="AC1362" s="41">
        <v>0</v>
      </c>
      <c r="AD1362" s="41">
        <v>8500</v>
      </c>
      <c r="AE1362" s="49"/>
      <c r="AF1362" s="43">
        <v>14000</v>
      </c>
      <c r="AG1362" s="43">
        <v>14000</v>
      </c>
      <c r="AH1362" s="43">
        <v>1200</v>
      </c>
      <c r="AI1362" s="43">
        <v>12800</v>
      </c>
      <c r="AJ1362" s="49"/>
      <c r="AK1362" s="45">
        <v>24000</v>
      </c>
      <c r="AL1362" s="45">
        <v>24000</v>
      </c>
      <c r="AM1362" s="45">
        <v>0</v>
      </c>
      <c r="AN1362" s="45">
        <v>24000</v>
      </c>
      <c r="AO1362" s="49"/>
      <c r="AP1362" s="35">
        <v>16000</v>
      </c>
      <c r="AQ1362" s="35">
        <v>8000</v>
      </c>
      <c r="AR1362" s="35" t="s">
        <v>4422</v>
      </c>
      <c r="AS1362" s="49"/>
      <c r="AT1362" s="37">
        <v>2.5806451612903225</v>
      </c>
      <c r="AU1362" s="37">
        <v>0</v>
      </c>
      <c r="AV1362" s="60">
        <v>44348</v>
      </c>
    </row>
    <row r="1363" spans="1:48" x14ac:dyDescent="0.35">
      <c r="A1363" s="32" t="s">
        <v>5689</v>
      </c>
      <c r="B1363" s="28">
        <v>1342</v>
      </c>
      <c r="C1363" s="66">
        <v>2551</v>
      </c>
      <c r="D1363" s="28">
        <v>2551</v>
      </c>
      <c r="E1363" s="28" t="s">
        <v>1651</v>
      </c>
      <c r="F1363" s="28" t="s">
        <v>21</v>
      </c>
      <c r="G1363" s="28" t="s">
        <v>21</v>
      </c>
      <c r="H1363" s="28" t="s">
        <v>1892</v>
      </c>
      <c r="I1363" s="30"/>
      <c r="J1363" s="28" t="s">
        <v>2671</v>
      </c>
      <c r="K1363" s="28" t="s">
        <v>2761</v>
      </c>
      <c r="L1363" s="28"/>
      <c r="M1363" s="28"/>
      <c r="N1363" s="31">
        <v>59045755</v>
      </c>
      <c r="O1363" s="31" t="s">
        <v>5594</v>
      </c>
      <c r="P1363" s="28">
        <v>9849535830</v>
      </c>
      <c r="Q1363" s="28" t="s">
        <v>2762</v>
      </c>
      <c r="R1363" s="28" t="s">
        <v>95</v>
      </c>
      <c r="S1363" s="49"/>
      <c r="T1363" s="28">
        <v>42</v>
      </c>
      <c r="U1363" s="49"/>
      <c r="V1363" s="47">
        <v>30000</v>
      </c>
      <c r="W1363" s="47">
        <v>19600</v>
      </c>
      <c r="X1363" s="47">
        <v>19600</v>
      </c>
      <c r="Y1363" s="47">
        <v>0</v>
      </c>
      <c r="Z1363" s="49"/>
      <c r="AA1363" s="41">
        <v>0</v>
      </c>
      <c r="AB1363" s="41">
        <v>0</v>
      </c>
      <c r="AC1363" s="41">
        <v>0</v>
      </c>
      <c r="AD1363" s="41">
        <v>0</v>
      </c>
      <c r="AE1363" s="49"/>
      <c r="AF1363" s="43">
        <v>14000</v>
      </c>
      <c r="AG1363" s="43">
        <v>3600</v>
      </c>
      <c r="AH1363" s="43">
        <v>3600</v>
      </c>
      <c r="AI1363" s="43">
        <v>0</v>
      </c>
      <c r="AJ1363" s="49"/>
      <c r="AK1363" s="45">
        <v>16000</v>
      </c>
      <c r="AL1363" s="45">
        <v>16000</v>
      </c>
      <c r="AM1363" s="45">
        <v>16000</v>
      </c>
      <c r="AN1363" s="45">
        <v>0</v>
      </c>
      <c r="AO1363" s="49"/>
      <c r="AP1363" s="28">
        <v>16000</v>
      </c>
      <c r="AQ1363" s="28" t="s">
        <v>4422</v>
      </c>
      <c r="AR1363" s="28" t="s">
        <v>4422</v>
      </c>
      <c r="AS1363" s="49"/>
      <c r="AT1363" s="31">
        <v>100</v>
      </c>
      <c r="AU1363" s="31">
        <v>100</v>
      </c>
      <c r="AV1363" s="60">
        <v>44660</v>
      </c>
    </row>
    <row r="1364" spans="1:48" x14ac:dyDescent="0.35">
      <c r="A1364" s="32" t="s">
        <v>5690</v>
      </c>
      <c r="B1364" s="28">
        <v>1343</v>
      </c>
      <c r="C1364" s="28">
        <v>2482</v>
      </c>
      <c r="D1364" s="28">
        <v>2482</v>
      </c>
      <c r="E1364" s="35" t="s">
        <v>1652</v>
      </c>
      <c r="F1364" s="35" t="s">
        <v>21</v>
      </c>
      <c r="G1364" s="28" t="s">
        <v>20</v>
      </c>
      <c r="H1364" s="35" t="s">
        <v>1892</v>
      </c>
      <c r="I1364" s="38"/>
      <c r="J1364" s="35" t="s">
        <v>2672</v>
      </c>
      <c r="K1364" s="35" t="s">
        <v>2872</v>
      </c>
      <c r="L1364" s="35"/>
      <c r="M1364" s="35"/>
      <c r="N1364" s="37"/>
      <c r="O1364" s="37" t="s">
        <v>2941</v>
      </c>
      <c r="P1364" s="35">
        <v>9603604169</v>
      </c>
      <c r="Q1364" s="35" t="s">
        <v>2764</v>
      </c>
      <c r="R1364" s="35" t="s">
        <v>61</v>
      </c>
      <c r="S1364" s="49"/>
      <c r="T1364" s="35" t="s">
        <v>2937</v>
      </c>
      <c r="U1364" s="49"/>
      <c r="V1364" s="47">
        <v>43500</v>
      </c>
      <c r="W1364" s="47">
        <v>43500</v>
      </c>
      <c r="X1364" s="47">
        <v>4000</v>
      </c>
      <c r="Y1364" s="47">
        <v>39500</v>
      </c>
      <c r="Z1364" s="49"/>
      <c r="AA1364" s="41">
        <v>6500</v>
      </c>
      <c r="AB1364" s="41">
        <v>6500</v>
      </c>
      <c r="AC1364" s="41">
        <v>4000</v>
      </c>
      <c r="AD1364" s="41">
        <v>2500</v>
      </c>
      <c r="AE1364" s="49"/>
      <c r="AF1364" s="43">
        <v>14000</v>
      </c>
      <c r="AG1364" s="43">
        <v>14000</v>
      </c>
      <c r="AH1364" s="43">
        <v>0</v>
      </c>
      <c r="AI1364" s="43">
        <v>14000</v>
      </c>
      <c r="AJ1364" s="49"/>
      <c r="AK1364" s="45">
        <v>23000</v>
      </c>
      <c r="AL1364" s="45">
        <v>23000</v>
      </c>
      <c r="AM1364" s="45">
        <v>0</v>
      </c>
      <c r="AN1364" s="45">
        <v>23000</v>
      </c>
      <c r="AO1364" s="49"/>
      <c r="AP1364" s="35">
        <v>16000</v>
      </c>
      <c r="AQ1364" s="35">
        <v>7000</v>
      </c>
      <c r="AR1364" s="35" t="s">
        <v>4422</v>
      </c>
      <c r="AS1364" s="49"/>
      <c r="AT1364" s="37">
        <v>9.1954022988505741</v>
      </c>
      <c r="AU1364" s="37">
        <v>0</v>
      </c>
      <c r="AV1364" s="60">
        <v>44348</v>
      </c>
    </row>
    <row r="1365" spans="1:48" x14ac:dyDescent="0.35">
      <c r="A1365" s="32" t="s">
        <v>5690</v>
      </c>
      <c r="B1365" s="28">
        <v>1344</v>
      </c>
      <c r="C1365" s="66">
        <v>2463</v>
      </c>
      <c r="D1365" s="28">
        <v>2463</v>
      </c>
      <c r="E1365" s="35" t="s">
        <v>1653</v>
      </c>
      <c r="F1365" s="35" t="s">
        <v>21</v>
      </c>
      <c r="G1365" s="28" t="s">
        <v>20</v>
      </c>
      <c r="H1365" s="35" t="s">
        <v>1892</v>
      </c>
      <c r="I1365" s="38"/>
      <c r="J1365" s="35" t="s">
        <v>2673</v>
      </c>
      <c r="K1365" s="35" t="s">
        <v>2872</v>
      </c>
      <c r="L1365" s="35"/>
      <c r="M1365" s="35"/>
      <c r="N1365" s="37"/>
      <c r="O1365" s="37" t="s">
        <v>2941</v>
      </c>
      <c r="P1365" s="35">
        <v>8985611044</v>
      </c>
      <c r="Q1365" s="35" t="s">
        <v>2762</v>
      </c>
      <c r="R1365" s="35" t="s">
        <v>87</v>
      </c>
      <c r="S1365" s="49"/>
      <c r="T1365" s="35" t="s">
        <v>2937</v>
      </c>
      <c r="U1365" s="49"/>
      <c r="V1365" s="47">
        <v>74500</v>
      </c>
      <c r="W1365" s="47">
        <v>74500</v>
      </c>
      <c r="X1365" s="47">
        <v>0</v>
      </c>
      <c r="Y1365" s="47">
        <v>74500</v>
      </c>
      <c r="Z1365" s="49"/>
      <c r="AA1365" s="41">
        <v>44500</v>
      </c>
      <c r="AB1365" s="41">
        <v>44500</v>
      </c>
      <c r="AC1365" s="41">
        <v>0</v>
      </c>
      <c r="AD1365" s="41">
        <v>44500</v>
      </c>
      <c r="AE1365" s="49"/>
      <c r="AF1365" s="43">
        <v>14000</v>
      </c>
      <c r="AG1365" s="43">
        <v>14000</v>
      </c>
      <c r="AH1365" s="43">
        <v>0</v>
      </c>
      <c r="AI1365" s="43">
        <v>14000</v>
      </c>
      <c r="AJ1365" s="49"/>
      <c r="AK1365" s="45">
        <v>16000</v>
      </c>
      <c r="AL1365" s="45">
        <v>16000</v>
      </c>
      <c r="AM1365" s="45">
        <v>0</v>
      </c>
      <c r="AN1365" s="45">
        <v>16000</v>
      </c>
      <c r="AO1365" s="49"/>
      <c r="AP1365" s="35">
        <v>16000</v>
      </c>
      <c r="AQ1365" s="35" t="s">
        <v>4422</v>
      </c>
      <c r="AR1365" s="35" t="s">
        <v>4422</v>
      </c>
      <c r="AS1365" s="49"/>
      <c r="AT1365" s="37">
        <v>0</v>
      </c>
      <c r="AU1365" s="37">
        <v>0</v>
      </c>
      <c r="AV1365" s="60">
        <v>0</v>
      </c>
    </row>
    <row r="1366" spans="1:48" x14ac:dyDescent="0.35">
      <c r="A1366" s="32" t="s">
        <v>5689</v>
      </c>
      <c r="B1366" s="28">
        <v>1345</v>
      </c>
      <c r="C1366" s="66">
        <v>3382</v>
      </c>
      <c r="D1366" s="28">
        <v>3382</v>
      </c>
      <c r="E1366" s="28" t="s">
        <v>1654</v>
      </c>
      <c r="F1366" s="28" t="s">
        <v>21</v>
      </c>
      <c r="G1366" s="28" t="s">
        <v>21</v>
      </c>
      <c r="H1366" s="28" t="s">
        <v>1892</v>
      </c>
      <c r="I1366" s="30"/>
      <c r="J1366" s="28" t="s">
        <v>2674</v>
      </c>
      <c r="K1366" s="28" t="s">
        <v>2761</v>
      </c>
      <c r="L1366" s="28"/>
      <c r="M1366" s="28"/>
      <c r="N1366" s="31">
        <v>370753358951</v>
      </c>
      <c r="O1366" s="31" t="s">
        <v>5595</v>
      </c>
      <c r="P1366" s="28">
        <v>6281008663</v>
      </c>
      <c r="Q1366" s="28" t="s">
        <v>2764</v>
      </c>
      <c r="R1366" s="28" t="s">
        <v>62</v>
      </c>
      <c r="S1366" s="49"/>
      <c r="T1366" s="28">
        <v>408</v>
      </c>
      <c r="U1366" s="49"/>
      <c r="V1366" s="47">
        <v>42000</v>
      </c>
      <c r="W1366" s="47">
        <v>28000</v>
      </c>
      <c r="X1366" s="47">
        <v>17000</v>
      </c>
      <c r="Y1366" s="47">
        <v>11000</v>
      </c>
      <c r="Z1366" s="49"/>
      <c r="AA1366" s="41">
        <v>4000</v>
      </c>
      <c r="AB1366" s="41">
        <v>4000</v>
      </c>
      <c r="AC1366" s="41">
        <v>11000</v>
      </c>
      <c r="AD1366" s="41">
        <v>-7000</v>
      </c>
      <c r="AE1366" s="49"/>
      <c r="AF1366" s="43">
        <v>14000</v>
      </c>
      <c r="AG1366" s="43">
        <v>5000</v>
      </c>
      <c r="AH1366" s="43">
        <v>0</v>
      </c>
      <c r="AI1366" s="43">
        <v>5000</v>
      </c>
      <c r="AJ1366" s="49"/>
      <c r="AK1366" s="45">
        <v>24000</v>
      </c>
      <c r="AL1366" s="45">
        <v>19000</v>
      </c>
      <c r="AM1366" s="45">
        <v>6000</v>
      </c>
      <c r="AN1366" s="45">
        <v>13000</v>
      </c>
      <c r="AO1366" s="49"/>
      <c r="AP1366" s="28">
        <v>16000</v>
      </c>
      <c r="AQ1366" s="28">
        <v>8000</v>
      </c>
      <c r="AR1366" s="28" t="s">
        <v>4422</v>
      </c>
      <c r="AS1366" s="49"/>
      <c r="AT1366" s="31">
        <v>60.714285714285708</v>
      </c>
      <c r="AU1366" s="31">
        <v>31.578947368421051</v>
      </c>
      <c r="AV1366" s="60">
        <v>44667</v>
      </c>
    </row>
    <row r="1367" spans="1:48" x14ac:dyDescent="0.35">
      <c r="A1367" s="32" t="s">
        <v>5689</v>
      </c>
      <c r="B1367" s="28">
        <v>1346</v>
      </c>
      <c r="C1367" s="66">
        <v>2553</v>
      </c>
      <c r="D1367" s="28">
        <v>2553</v>
      </c>
      <c r="E1367" s="28" t="s">
        <v>731</v>
      </c>
      <c r="F1367" s="28" t="s">
        <v>21</v>
      </c>
      <c r="G1367" s="28" t="s">
        <v>20</v>
      </c>
      <c r="H1367" s="28" t="s">
        <v>1892</v>
      </c>
      <c r="I1367" s="30"/>
      <c r="J1367" s="28" t="s">
        <v>2675</v>
      </c>
      <c r="K1367" s="28" t="s">
        <v>2761</v>
      </c>
      <c r="L1367" s="28"/>
      <c r="M1367" s="28"/>
      <c r="N1367" s="31">
        <v>889462588697</v>
      </c>
      <c r="O1367" s="31" t="s">
        <v>5596</v>
      </c>
      <c r="P1367" s="28">
        <v>8374283320</v>
      </c>
      <c r="Q1367" s="28" t="s">
        <v>2762</v>
      </c>
      <c r="R1367" s="28" t="s">
        <v>97</v>
      </c>
      <c r="S1367" s="49"/>
      <c r="T1367" s="28">
        <v>134</v>
      </c>
      <c r="U1367" s="49"/>
      <c r="V1367" s="47">
        <v>42500</v>
      </c>
      <c r="W1367" s="47">
        <v>25000</v>
      </c>
      <c r="X1367" s="47">
        <v>12000</v>
      </c>
      <c r="Y1367" s="47">
        <v>13000</v>
      </c>
      <c r="Z1367" s="49"/>
      <c r="AA1367" s="41">
        <v>12500</v>
      </c>
      <c r="AB1367" s="41">
        <v>8000</v>
      </c>
      <c r="AC1367" s="41">
        <v>10000</v>
      </c>
      <c r="AD1367" s="41">
        <v>-2000</v>
      </c>
      <c r="AE1367" s="49"/>
      <c r="AF1367" s="43">
        <v>14000</v>
      </c>
      <c r="AG1367" s="43">
        <v>5000</v>
      </c>
      <c r="AH1367" s="43">
        <v>0</v>
      </c>
      <c r="AI1367" s="43">
        <v>5000</v>
      </c>
      <c r="AJ1367" s="49"/>
      <c r="AK1367" s="45">
        <v>16000</v>
      </c>
      <c r="AL1367" s="45">
        <v>12000</v>
      </c>
      <c r="AM1367" s="45">
        <v>2000</v>
      </c>
      <c r="AN1367" s="45">
        <v>10000</v>
      </c>
      <c r="AO1367" s="49"/>
      <c r="AP1367" s="28">
        <v>16000</v>
      </c>
      <c r="AQ1367" s="28" t="s">
        <v>4422</v>
      </c>
      <c r="AR1367" s="28" t="s">
        <v>4422</v>
      </c>
      <c r="AS1367" s="49"/>
      <c r="AT1367" s="31">
        <v>48</v>
      </c>
      <c r="AU1367" s="31">
        <v>16.666666666666664</v>
      </c>
      <c r="AV1367" s="60">
        <v>44664</v>
      </c>
    </row>
    <row r="1368" spans="1:48" x14ac:dyDescent="0.35">
      <c r="A1368" s="32" t="s">
        <v>5689</v>
      </c>
      <c r="B1368" s="28">
        <v>1347</v>
      </c>
      <c r="C1368" s="66">
        <v>4386</v>
      </c>
      <c r="D1368" s="28">
        <v>4386</v>
      </c>
      <c r="E1368" s="28" t="s">
        <v>1655</v>
      </c>
      <c r="F1368" s="28" t="s">
        <v>21</v>
      </c>
      <c r="G1368" s="28" t="s">
        <v>20</v>
      </c>
      <c r="H1368" s="28" t="s">
        <v>1892</v>
      </c>
      <c r="I1368" s="30"/>
      <c r="J1368" s="28" t="s">
        <v>2676</v>
      </c>
      <c r="K1368" s="28" t="s">
        <v>2761</v>
      </c>
      <c r="L1368" s="28"/>
      <c r="M1368" s="28"/>
      <c r="N1368" s="31">
        <v>729943038754</v>
      </c>
      <c r="O1368" s="31" t="s">
        <v>5597</v>
      </c>
      <c r="P1368" s="28">
        <v>8639551032</v>
      </c>
      <c r="Q1368" s="28" t="s">
        <v>2764</v>
      </c>
      <c r="R1368" s="28" t="s">
        <v>107</v>
      </c>
      <c r="S1368" s="49"/>
      <c r="T1368" s="28">
        <v>265</v>
      </c>
      <c r="U1368" s="49"/>
      <c r="V1368" s="47">
        <v>37000</v>
      </c>
      <c r="W1368" s="47">
        <v>18500</v>
      </c>
      <c r="X1368" s="47">
        <v>18000</v>
      </c>
      <c r="Y1368" s="47">
        <v>500</v>
      </c>
      <c r="Z1368" s="49"/>
      <c r="AA1368" s="41">
        <v>0</v>
      </c>
      <c r="AB1368" s="41">
        <v>0</v>
      </c>
      <c r="AC1368" s="41">
        <v>0</v>
      </c>
      <c r="AD1368" s="41">
        <v>0</v>
      </c>
      <c r="AE1368" s="49"/>
      <c r="AF1368" s="43">
        <v>14000</v>
      </c>
      <c r="AG1368" s="43">
        <v>0</v>
      </c>
      <c r="AH1368" s="43">
        <v>0</v>
      </c>
      <c r="AI1368" s="43">
        <v>0</v>
      </c>
      <c r="AJ1368" s="49"/>
      <c r="AK1368" s="45">
        <v>23000</v>
      </c>
      <c r="AL1368" s="45">
        <v>18500</v>
      </c>
      <c r="AM1368" s="45">
        <v>18000</v>
      </c>
      <c r="AN1368" s="45">
        <v>500</v>
      </c>
      <c r="AO1368" s="49"/>
      <c r="AP1368" s="28">
        <v>16000</v>
      </c>
      <c r="AQ1368" s="28">
        <v>7000</v>
      </c>
      <c r="AR1368" s="28" t="s">
        <v>4422</v>
      </c>
      <c r="AS1368" s="49"/>
      <c r="AT1368" s="31">
        <v>97.297297297297305</v>
      </c>
      <c r="AU1368" s="31">
        <v>97.297297297297305</v>
      </c>
      <c r="AV1368" s="60">
        <v>44667</v>
      </c>
    </row>
    <row r="1369" spans="1:48" x14ac:dyDescent="0.35">
      <c r="A1369" s="32" t="s">
        <v>5690</v>
      </c>
      <c r="B1369" s="28">
        <v>1348</v>
      </c>
      <c r="C1369" s="28">
        <v>2865</v>
      </c>
      <c r="D1369" s="28">
        <v>2865</v>
      </c>
      <c r="E1369" s="35" t="s">
        <v>1656</v>
      </c>
      <c r="F1369" s="35" t="s">
        <v>21</v>
      </c>
      <c r="G1369" s="28" t="s">
        <v>20</v>
      </c>
      <c r="H1369" s="35" t="s">
        <v>1892</v>
      </c>
      <c r="I1369" s="38"/>
      <c r="J1369" s="35" t="s">
        <v>1909</v>
      </c>
      <c r="K1369" s="35" t="s">
        <v>2872</v>
      </c>
      <c r="L1369" s="35"/>
      <c r="M1369" s="35"/>
      <c r="N1369" s="37"/>
      <c r="O1369" s="37" t="s">
        <v>2941</v>
      </c>
      <c r="P1369" s="35">
        <v>9676836167</v>
      </c>
      <c r="Q1369" s="35" t="s">
        <v>2764</v>
      </c>
      <c r="R1369" s="35" t="s">
        <v>80</v>
      </c>
      <c r="S1369" s="49"/>
      <c r="T1369" s="35" t="s">
        <v>2937</v>
      </c>
      <c r="U1369" s="49"/>
      <c r="V1369" s="47">
        <v>39700</v>
      </c>
      <c r="W1369" s="47">
        <v>39700</v>
      </c>
      <c r="X1369" s="47">
        <v>6700</v>
      </c>
      <c r="Y1369" s="47">
        <v>33000</v>
      </c>
      <c r="Z1369" s="49"/>
      <c r="AA1369" s="41">
        <v>2700</v>
      </c>
      <c r="AB1369" s="41">
        <v>2700</v>
      </c>
      <c r="AC1369" s="41">
        <v>2700</v>
      </c>
      <c r="AD1369" s="41">
        <v>0</v>
      </c>
      <c r="AE1369" s="49"/>
      <c r="AF1369" s="43">
        <v>14000</v>
      </c>
      <c r="AG1369" s="43">
        <v>14000</v>
      </c>
      <c r="AH1369" s="43">
        <v>4000</v>
      </c>
      <c r="AI1369" s="43">
        <v>10000</v>
      </c>
      <c r="AJ1369" s="49"/>
      <c r="AK1369" s="45">
        <v>23000</v>
      </c>
      <c r="AL1369" s="45">
        <v>23000</v>
      </c>
      <c r="AM1369" s="45">
        <v>0</v>
      </c>
      <c r="AN1369" s="45">
        <v>23000</v>
      </c>
      <c r="AO1369" s="49"/>
      <c r="AP1369" s="35">
        <v>16000</v>
      </c>
      <c r="AQ1369" s="35">
        <v>7000</v>
      </c>
      <c r="AR1369" s="35" t="s">
        <v>4422</v>
      </c>
      <c r="AS1369" s="49"/>
      <c r="AT1369" s="37">
        <v>16.876574307304786</v>
      </c>
      <c r="AU1369" s="37">
        <v>0</v>
      </c>
      <c r="AV1369" s="60">
        <v>44348</v>
      </c>
    </row>
    <row r="1370" spans="1:48" x14ac:dyDescent="0.35">
      <c r="A1370" s="32" t="s">
        <v>5690</v>
      </c>
      <c r="B1370" s="28">
        <v>1349</v>
      </c>
      <c r="C1370" s="28">
        <v>2840</v>
      </c>
      <c r="D1370" s="28">
        <v>2840</v>
      </c>
      <c r="E1370" s="35" t="s">
        <v>1657</v>
      </c>
      <c r="F1370" s="35" t="s">
        <v>21</v>
      </c>
      <c r="G1370" s="28" t="s">
        <v>20</v>
      </c>
      <c r="H1370" s="35" t="s">
        <v>1892</v>
      </c>
      <c r="I1370" s="38"/>
      <c r="J1370" s="35" t="s">
        <v>1905</v>
      </c>
      <c r="K1370" s="35" t="s">
        <v>2872</v>
      </c>
      <c r="L1370" s="35"/>
      <c r="M1370" s="35"/>
      <c r="N1370" s="37"/>
      <c r="O1370" s="37" t="s">
        <v>2941</v>
      </c>
      <c r="P1370" s="35">
        <v>8179339533</v>
      </c>
      <c r="Q1370" s="35" t="s">
        <v>2764</v>
      </c>
      <c r="R1370" s="35" t="s">
        <v>187</v>
      </c>
      <c r="S1370" s="49"/>
      <c r="T1370" s="35" t="s">
        <v>2937</v>
      </c>
      <c r="U1370" s="49"/>
      <c r="V1370" s="47">
        <v>50000</v>
      </c>
      <c r="W1370" s="47">
        <v>50000</v>
      </c>
      <c r="X1370" s="47">
        <v>11000</v>
      </c>
      <c r="Y1370" s="47">
        <v>39000</v>
      </c>
      <c r="Z1370" s="49"/>
      <c r="AA1370" s="41">
        <v>13000</v>
      </c>
      <c r="AB1370" s="41">
        <v>13000</v>
      </c>
      <c r="AC1370" s="41">
        <v>7000</v>
      </c>
      <c r="AD1370" s="41">
        <v>6000</v>
      </c>
      <c r="AE1370" s="49"/>
      <c r="AF1370" s="43">
        <v>14000</v>
      </c>
      <c r="AG1370" s="43">
        <v>14000</v>
      </c>
      <c r="AH1370" s="43">
        <v>4000</v>
      </c>
      <c r="AI1370" s="43">
        <v>10000</v>
      </c>
      <c r="AJ1370" s="49"/>
      <c r="AK1370" s="45">
        <v>23000</v>
      </c>
      <c r="AL1370" s="45">
        <v>23000</v>
      </c>
      <c r="AM1370" s="45">
        <v>0</v>
      </c>
      <c r="AN1370" s="45">
        <v>23000</v>
      </c>
      <c r="AO1370" s="49"/>
      <c r="AP1370" s="35">
        <v>16000</v>
      </c>
      <c r="AQ1370" s="35">
        <v>7000</v>
      </c>
      <c r="AR1370" s="35" t="s">
        <v>4422</v>
      </c>
      <c r="AS1370" s="49"/>
      <c r="AT1370" s="37">
        <v>22</v>
      </c>
      <c r="AU1370" s="37">
        <v>0</v>
      </c>
      <c r="AV1370" s="60">
        <v>44348</v>
      </c>
    </row>
    <row r="1371" spans="1:48" x14ac:dyDescent="0.35">
      <c r="A1371" s="32" t="s">
        <v>5690</v>
      </c>
      <c r="B1371" s="28">
        <v>1350</v>
      </c>
      <c r="C1371" s="66">
        <v>3673</v>
      </c>
      <c r="D1371" s="28">
        <v>3673</v>
      </c>
      <c r="E1371" s="35" t="s">
        <v>1658</v>
      </c>
      <c r="F1371" s="35" t="s">
        <v>21</v>
      </c>
      <c r="G1371" s="28" t="s">
        <v>21</v>
      </c>
      <c r="H1371" s="35" t="s">
        <v>1892</v>
      </c>
      <c r="I1371" s="38"/>
      <c r="J1371" s="35" t="s">
        <v>2562</v>
      </c>
      <c r="K1371" s="35" t="s">
        <v>2760</v>
      </c>
      <c r="L1371" s="35"/>
      <c r="M1371" s="35"/>
      <c r="N1371" s="37"/>
      <c r="O1371" s="37" t="s">
        <v>2941</v>
      </c>
      <c r="P1371" s="35">
        <v>9959767991</v>
      </c>
      <c r="Q1371" s="35" t="s">
        <v>2762</v>
      </c>
      <c r="R1371" s="35" t="s">
        <v>87</v>
      </c>
      <c r="S1371" s="49"/>
      <c r="T1371" s="35" t="s">
        <v>2937</v>
      </c>
      <c r="U1371" s="49"/>
      <c r="V1371" s="47">
        <v>30000</v>
      </c>
      <c r="W1371" s="47">
        <v>30000</v>
      </c>
      <c r="X1371" s="47">
        <v>0</v>
      </c>
      <c r="Y1371" s="47">
        <v>30000</v>
      </c>
      <c r="Z1371" s="49"/>
      <c r="AA1371" s="41">
        <v>0</v>
      </c>
      <c r="AB1371" s="41">
        <v>0</v>
      </c>
      <c r="AC1371" s="41">
        <v>0</v>
      </c>
      <c r="AD1371" s="41">
        <v>0</v>
      </c>
      <c r="AE1371" s="49"/>
      <c r="AF1371" s="43">
        <v>14000</v>
      </c>
      <c r="AG1371" s="43">
        <v>14000</v>
      </c>
      <c r="AH1371" s="43">
        <v>0</v>
      </c>
      <c r="AI1371" s="43">
        <v>14000</v>
      </c>
      <c r="AJ1371" s="49"/>
      <c r="AK1371" s="45">
        <v>16000</v>
      </c>
      <c r="AL1371" s="45">
        <v>16000</v>
      </c>
      <c r="AM1371" s="45">
        <v>0</v>
      </c>
      <c r="AN1371" s="45">
        <v>16000</v>
      </c>
      <c r="AO1371" s="49"/>
      <c r="AP1371" s="35">
        <v>16000</v>
      </c>
      <c r="AQ1371" s="35" t="s">
        <v>4422</v>
      </c>
      <c r="AR1371" s="35" t="s">
        <v>4422</v>
      </c>
      <c r="AS1371" s="49"/>
      <c r="AT1371" s="37">
        <v>0</v>
      </c>
      <c r="AU1371" s="37">
        <v>0</v>
      </c>
      <c r="AV1371" s="60">
        <v>0</v>
      </c>
    </row>
    <row r="1372" spans="1:48" x14ac:dyDescent="0.35">
      <c r="A1372" s="32" t="s">
        <v>5690</v>
      </c>
      <c r="B1372" s="28">
        <v>1351</v>
      </c>
      <c r="C1372" s="66">
        <v>2845</v>
      </c>
      <c r="D1372" s="28">
        <v>2845</v>
      </c>
      <c r="E1372" s="35" t="s">
        <v>1659</v>
      </c>
      <c r="F1372" s="35" t="s">
        <v>21</v>
      </c>
      <c r="G1372" s="28" t="s">
        <v>21</v>
      </c>
      <c r="H1372" s="35" t="s">
        <v>1892</v>
      </c>
      <c r="I1372" s="38"/>
      <c r="J1372" s="35" t="s">
        <v>1901</v>
      </c>
      <c r="K1372" s="35" t="s">
        <v>2760</v>
      </c>
      <c r="L1372" s="35"/>
      <c r="M1372" s="35"/>
      <c r="N1372" s="37"/>
      <c r="O1372" s="37" t="s">
        <v>2941</v>
      </c>
      <c r="P1372" s="35">
        <v>7093971668</v>
      </c>
      <c r="Q1372" s="35" t="s">
        <v>2764</v>
      </c>
      <c r="R1372" s="35" t="s">
        <v>61</v>
      </c>
      <c r="S1372" s="49"/>
      <c r="T1372" s="35" t="s">
        <v>2937</v>
      </c>
      <c r="U1372" s="49"/>
      <c r="V1372" s="47">
        <v>44000</v>
      </c>
      <c r="W1372" s="47">
        <v>44000</v>
      </c>
      <c r="X1372" s="47">
        <v>7000</v>
      </c>
      <c r="Y1372" s="47">
        <v>37000</v>
      </c>
      <c r="Z1372" s="49"/>
      <c r="AA1372" s="41">
        <v>7000</v>
      </c>
      <c r="AB1372" s="41">
        <v>7000</v>
      </c>
      <c r="AC1372" s="41">
        <v>7000</v>
      </c>
      <c r="AD1372" s="41">
        <v>0</v>
      </c>
      <c r="AE1372" s="49"/>
      <c r="AF1372" s="43">
        <v>14000</v>
      </c>
      <c r="AG1372" s="43">
        <v>14000</v>
      </c>
      <c r="AH1372" s="43">
        <v>0</v>
      </c>
      <c r="AI1372" s="43">
        <v>14000</v>
      </c>
      <c r="AJ1372" s="49"/>
      <c r="AK1372" s="45">
        <v>23000</v>
      </c>
      <c r="AL1372" s="45">
        <v>23000</v>
      </c>
      <c r="AM1372" s="45">
        <v>0</v>
      </c>
      <c r="AN1372" s="45">
        <v>23000</v>
      </c>
      <c r="AO1372" s="49"/>
      <c r="AP1372" s="35">
        <v>16000</v>
      </c>
      <c r="AQ1372" s="35">
        <v>7000</v>
      </c>
      <c r="AR1372" s="35" t="s">
        <v>4422</v>
      </c>
      <c r="AS1372" s="49"/>
      <c r="AT1372" s="37">
        <v>15.909090909090908</v>
      </c>
      <c r="AU1372" s="37">
        <v>0</v>
      </c>
      <c r="AV1372" s="60">
        <v>44565</v>
      </c>
    </row>
    <row r="1373" spans="1:48" x14ac:dyDescent="0.35">
      <c r="A1373" s="32" t="s">
        <v>5689</v>
      </c>
      <c r="B1373" s="28">
        <v>1352</v>
      </c>
      <c r="C1373" s="66">
        <v>2518</v>
      </c>
      <c r="D1373" s="28">
        <v>2518</v>
      </c>
      <c r="E1373" s="28" t="s">
        <v>1660</v>
      </c>
      <c r="F1373" s="28" t="s">
        <v>21</v>
      </c>
      <c r="G1373" s="28" t="s">
        <v>21</v>
      </c>
      <c r="H1373" s="28" t="s">
        <v>1892</v>
      </c>
      <c r="I1373" s="30"/>
      <c r="J1373" s="28" t="s">
        <v>2501</v>
      </c>
      <c r="K1373" s="28" t="s">
        <v>2761</v>
      </c>
      <c r="L1373" s="28"/>
      <c r="M1373" s="28"/>
      <c r="N1373" s="31">
        <v>577743050587</v>
      </c>
      <c r="O1373" s="31" t="s">
        <v>5598</v>
      </c>
      <c r="P1373" s="28">
        <v>9398107141</v>
      </c>
      <c r="Q1373" s="28" t="s">
        <v>2764</v>
      </c>
      <c r="R1373" s="28" t="s">
        <v>61</v>
      </c>
      <c r="S1373" s="49"/>
      <c r="T1373" s="28">
        <v>172</v>
      </c>
      <c r="U1373" s="49"/>
      <c r="V1373" s="47">
        <v>46500</v>
      </c>
      <c r="W1373" s="47">
        <v>27000</v>
      </c>
      <c r="X1373" s="47">
        <v>7000</v>
      </c>
      <c r="Y1373" s="47">
        <v>20000</v>
      </c>
      <c r="Z1373" s="49"/>
      <c r="AA1373" s="41">
        <v>9500</v>
      </c>
      <c r="AB1373" s="41">
        <v>6000</v>
      </c>
      <c r="AC1373" s="41">
        <v>7000</v>
      </c>
      <c r="AD1373" s="41">
        <v>-1000</v>
      </c>
      <c r="AE1373" s="49"/>
      <c r="AF1373" s="43">
        <v>14000</v>
      </c>
      <c r="AG1373" s="43">
        <v>3000</v>
      </c>
      <c r="AH1373" s="43">
        <v>0</v>
      </c>
      <c r="AI1373" s="43">
        <v>3000</v>
      </c>
      <c r="AJ1373" s="49"/>
      <c r="AK1373" s="45">
        <v>23000</v>
      </c>
      <c r="AL1373" s="45">
        <v>18000</v>
      </c>
      <c r="AM1373" s="45">
        <v>0</v>
      </c>
      <c r="AN1373" s="45">
        <v>18000</v>
      </c>
      <c r="AO1373" s="49"/>
      <c r="AP1373" s="28">
        <v>16000</v>
      </c>
      <c r="AQ1373" s="28">
        <v>7000</v>
      </c>
      <c r="AR1373" s="28" t="s">
        <v>4422</v>
      </c>
      <c r="AS1373" s="49"/>
      <c r="AT1373" s="31">
        <v>25.925925925925924</v>
      </c>
      <c r="AU1373" s="31">
        <v>0</v>
      </c>
      <c r="AV1373" s="60">
        <v>44616</v>
      </c>
    </row>
    <row r="1374" spans="1:48" x14ac:dyDescent="0.35">
      <c r="A1374" s="32" t="s">
        <v>5689</v>
      </c>
      <c r="B1374" s="28">
        <v>1353</v>
      </c>
      <c r="C1374" s="66">
        <v>2554</v>
      </c>
      <c r="D1374" s="28">
        <v>2554</v>
      </c>
      <c r="E1374" s="28" t="s">
        <v>1661</v>
      </c>
      <c r="F1374" s="28" t="s">
        <v>21</v>
      </c>
      <c r="G1374" s="28" t="s">
        <v>21</v>
      </c>
      <c r="H1374" s="28" t="s">
        <v>1892</v>
      </c>
      <c r="I1374" s="30"/>
      <c r="J1374" s="28" t="s">
        <v>2677</v>
      </c>
      <c r="K1374" s="28" t="s">
        <v>2761</v>
      </c>
      <c r="L1374" s="28"/>
      <c r="M1374" s="28"/>
      <c r="N1374" s="31">
        <v>866238141672</v>
      </c>
      <c r="O1374" s="31" t="s">
        <v>5599</v>
      </c>
      <c r="P1374" s="28">
        <v>8309495619</v>
      </c>
      <c r="Q1374" s="28" t="s">
        <v>2762</v>
      </c>
      <c r="R1374" s="28" t="s">
        <v>102</v>
      </c>
      <c r="S1374" s="49"/>
      <c r="T1374" s="28">
        <v>300</v>
      </c>
      <c r="U1374" s="49"/>
      <c r="V1374" s="47">
        <v>33500</v>
      </c>
      <c r="W1374" s="47">
        <v>21200</v>
      </c>
      <c r="X1374" s="47">
        <v>21200</v>
      </c>
      <c r="Y1374" s="47">
        <v>0</v>
      </c>
      <c r="Z1374" s="49"/>
      <c r="AA1374" s="41">
        <v>3500</v>
      </c>
      <c r="AB1374" s="41">
        <v>3500</v>
      </c>
      <c r="AC1374" s="41">
        <v>5000</v>
      </c>
      <c r="AD1374" s="41">
        <v>-1500</v>
      </c>
      <c r="AE1374" s="49"/>
      <c r="AF1374" s="43">
        <v>14000</v>
      </c>
      <c r="AG1374" s="43">
        <v>5200</v>
      </c>
      <c r="AH1374" s="43">
        <v>6200</v>
      </c>
      <c r="AI1374" s="43">
        <v>-1000</v>
      </c>
      <c r="AJ1374" s="49"/>
      <c r="AK1374" s="45">
        <v>16000</v>
      </c>
      <c r="AL1374" s="45">
        <v>12500</v>
      </c>
      <c r="AM1374" s="45">
        <v>10000</v>
      </c>
      <c r="AN1374" s="45">
        <v>2500</v>
      </c>
      <c r="AO1374" s="49"/>
      <c r="AP1374" s="28">
        <v>16000</v>
      </c>
      <c r="AQ1374" s="28" t="s">
        <v>4422</v>
      </c>
      <c r="AR1374" s="28" t="s">
        <v>4422</v>
      </c>
      <c r="AS1374" s="49"/>
      <c r="AT1374" s="31">
        <v>100</v>
      </c>
      <c r="AU1374" s="31">
        <v>80</v>
      </c>
      <c r="AV1374" s="60">
        <v>44662</v>
      </c>
    </row>
    <row r="1375" spans="1:48" x14ac:dyDescent="0.35">
      <c r="A1375" s="32" t="s">
        <v>5690</v>
      </c>
      <c r="B1375" s="28">
        <v>1354</v>
      </c>
      <c r="C1375" s="28">
        <v>2843</v>
      </c>
      <c r="D1375" s="28">
        <v>2843</v>
      </c>
      <c r="E1375" s="35" t="s">
        <v>1662</v>
      </c>
      <c r="F1375" s="35" t="s">
        <v>21</v>
      </c>
      <c r="G1375" s="28" t="s">
        <v>20</v>
      </c>
      <c r="H1375" s="35" t="s">
        <v>1892</v>
      </c>
      <c r="I1375" s="38"/>
      <c r="J1375" s="35" t="s">
        <v>2536</v>
      </c>
      <c r="K1375" s="35" t="s">
        <v>2872</v>
      </c>
      <c r="L1375" s="35"/>
      <c r="M1375" s="35"/>
      <c r="N1375" s="37"/>
      <c r="O1375" s="37" t="s">
        <v>2941</v>
      </c>
      <c r="P1375" s="35">
        <v>9133438697</v>
      </c>
      <c r="Q1375" s="35" t="s">
        <v>2764</v>
      </c>
      <c r="R1375" s="35" t="s">
        <v>80</v>
      </c>
      <c r="S1375" s="49"/>
      <c r="T1375" s="35" t="s">
        <v>2937</v>
      </c>
      <c r="U1375" s="49"/>
      <c r="V1375" s="47">
        <v>37000</v>
      </c>
      <c r="W1375" s="47">
        <v>37000</v>
      </c>
      <c r="X1375" s="47">
        <v>0</v>
      </c>
      <c r="Y1375" s="47">
        <v>37000</v>
      </c>
      <c r="Z1375" s="49"/>
      <c r="AA1375" s="41">
        <v>0</v>
      </c>
      <c r="AB1375" s="41">
        <v>0</v>
      </c>
      <c r="AC1375" s="41">
        <v>0</v>
      </c>
      <c r="AD1375" s="41">
        <v>0</v>
      </c>
      <c r="AE1375" s="49"/>
      <c r="AF1375" s="43">
        <v>14000</v>
      </c>
      <c r="AG1375" s="43">
        <v>14000</v>
      </c>
      <c r="AH1375" s="43">
        <v>0</v>
      </c>
      <c r="AI1375" s="43">
        <v>14000</v>
      </c>
      <c r="AJ1375" s="49"/>
      <c r="AK1375" s="45">
        <v>23000</v>
      </c>
      <c r="AL1375" s="45">
        <v>23000</v>
      </c>
      <c r="AM1375" s="45">
        <v>0</v>
      </c>
      <c r="AN1375" s="45">
        <v>23000</v>
      </c>
      <c r="AO1375" s="49"/>
      <c r="AP1375" s="35">
        <v>16000</v>
      </c>
      <c r="AQ1375" s="35">
        <v>7000</v>
      </c>
      <c r="AR1375" s="35" t="s">
        <v>4422</v>
      </c>
      <c r="AS1375" s="49"/>
      <c r="AT1375" s="37">
        <v>0</v>
      </c>
      <c r="AU1375" s="37">
        <v>0</v>
      </c>
      <c r="AV1375" s="60">
        <v>0</v>
      </c>
    </row>
    <row r="1376" spans="1:48" x14ac:dyDescent="0.35">
      <c r="A1376" s="32" t="s">
        <v>5689</v>
      </c>
      <c r="B1376" s="28">
        <v>1355</v>
      </c>
      <c r="C1376" s="66">
        <v>2519</v>
      </c>
      <c r="D1376" s="28">
        <v>2519</v>
      </c>
      <c r="E1376" s="28" t="s">
        <v>1663</v>
      </c>
      <c r="F1376" s="28" t="s">
        <v>21</v>
      </c>
      <c r="G1376" s="28" t="s">
        <v>21</v>
      </c>
      <c r="H1376" s="28" t="s">
        <v>1892</v>
      </c>
      <c r="I1376" s="30"/>
      <c r="J1376" s="28" t="s">
        <v>2316</v>
      </c>
      <c r="K1376" s="28" t="s">
        <v>2761</v>
      </c>
      <c r="L1376" s="28"/>
      <c r="M1376" s="28"/>
      <c r="N1376" s="31">
        <v>439456041795</v>
      </c>
      <c r="O1376" s="31" t="s">
        <v>5600</v>
      </c>
      <c r="P1376" s="28">
        <v>7075505817</v>
      </c>
      <c r="Q1376" s="28" t="s">
        <v>2762</v>
      </c>
      <c r="R1376" s="28" t="s">
        <v>87</v>
      </c>
      <c r="S1376" s="49"/>
      <c r="T1376" s="28">
        <v>260</v>
      </c>
      <c r="U1376" s="49"/>
      <c r="V1376" s="47">
        <v>33000</v>
      </c>
      <c r="W1376" s="47">
        <v>16000</v>
      </c>
      <c r="X1376" s="47">
        <v>16000</v>
      </c>
      <c r="Y1376" s="47">
        <v>0</v>
      </c>
      <c r="Z1376" s="49"/>
      <c r="AA1376" s="41">
        <v>3000</v>
      </c>
      <c r="AB1376" s="41">
        <v>3000</v>
      </c>
      <c r="AC1376" s="41">
        <v>6000</v>
      </c>
      <c r="AD1376" s="41">
        <v>-3000</v>
      </c>
      <c r="AE1376" s="49"/>
      <c r="AF1376" s="43">
        <v>14000</v>
      </c>
      <c r="AG1376" s="43">
        <v>0</v>
      </c>
      <c r="AH1376" s="43">
        <v>0</v>
      </c>
      <c r="AI1376" s="43">
        <v>0</v>
      </c>
      <c r="AJ1376" s="49"/>
      <c r="AK1376" s="45">
        <v>16000</v>
      </c>
      <c r="AL1376" s="45">
        <v>13000</v>
      </c>
      <c r="AM1376" s="45">
        <v>10000</v>
      </c>
      <c r="AN1376" s="45">
        <v>3000</v>
      </c>
      <c r="AO1376" s="49"/>
      <c r="AP1376" s="28">
        <v>16000</v>
      </c>
      <c r="AQ1376" s="28" t="s">
        <v>4422</v>
      </c>
      <c r="AR1376" s="28" t="s">
        <v>4422</v>
      </c>
      <c r="AS1376" s="49"/>
      <c r="AT1376" s="31">
        <v>100</v>
      </c>
      <c r="AU1376" s="31">
        <v>76.923076923076934</v>
      </c>
      <c r="AV1376" s="60">
        <v>44658</v>
      </c>
    </row>
    <row r="1377" spans="1:48" x14ac:dyDescent="0.35">
      <c r="A1377" s="32" t="s">
        <v>5689</v>
      </c>
      <c r="B1377" s="28">
        <v>1356</v>
      </c>
      <c r="C1377" s="66">
        <v>2924</v>
      </c>
      <c r="D1377" s="28">
        <v>2924</v>
      </c>
      <c r="E1377" s="28" t="s">
        <v>884</v>
      </c>
      <c r="F1377" s="28" t="s">
        <v>21</v>
      </c>
      <c r="G1377" s="28" t="s">
        <v>21</v>
      </c>
      <c r="H1377" s="28" t="s">
        <v>1892</v>
      </c>
      <c r="I1377" s="30"/>
      <c r="J1377" s="28" t="s">
        <v>2678</v>
      </c>
      <c r="K1377" s="28" t="s">
        <v>2761</v>
      </c>
      <c r="L1377" s="28"/>
      <c r="M1377" s="28"/>
      <c r="N1377" s="31">
        <v>261814313532</v>
      </c>
      <c r="O1377" s="31" t="s">
        <v>5601</v>
      </c>
      <c r="P1377" s="28">
        <v>9603471318</v>
      </c>
      <c r="Q1377" s="28" t="s">
        <v>2764</v>
      </c>
      <c r="R1377" s="28" t="s">
        <v>61</v>
      </c>
      <c r="S1377" s="49"/>
      <c r="T1377" s="28" t="s">
        <v>2937</v>
      </c>
      <c r="U1377" s="49"/>
      <c r="V1377" s="47">
        <v>66500</v>
      </c>
      <c r="W1377" s="47">
        <v>66500</v>
      </c>
      <c r="X1377" s="47">
        <v>10000</v>
      </c>
      <c r="Y1377" s="47">
        <v>56500</v>
      </c>
      <c r="Z1377" s="49"/>
      <c r="AA1377" s="41">
        <v>29500</v>
      </c>
      <c r="AB1377" s="41">
        <v>29500</v>
      </c>
      <c r="AC1377" s="41">
        <v>10000</v>
      </c>
      <c r="AD1377" s="41">
        <v>19500</v>
      </c>
      <c r="AE1377" s="49"/>
      <c r="AF1377" s="43">
        <v>14000</v>
      </c>
      <c r="AG1377" s="43">
        <v>14000</v>
      </c>
      <c r="AH1377" s="43">
        <v>0</v>
      </c>
      <c r="AI1377" s="43">
        <v>14000</v>
      </c>
      <c r="AJ1377" s="49"/>
      <c r="AK1377" s="45">
        <v>23000</v>
      </c>
      <c r="AL1377" s="45">
        <v>23000</v>
      </c>
      <c r="AM1377" s="45">
        <v>0</v>
      </c>
      <c r="AN1377" s="45">
        <v>23000</v>
      </c>
      <c r="AO1377" s="49"/>
      <c r="AP1377" s="28">
        <v>16000</v>
      </c>
      <c r="AQ1377" s="28">
        <v>7000</v>
      </c>
      <c r="AR1377" s="28" t="s">
        <v>4422</v>
      </c>
      <c r="AS1377" s="49"/>
      <c r="AT1377" s="31">
        <v>15.037593984962406</v>
      </c>
      <c r="AU1377" s="31">
        <v>0</v>
      </c>
      <c r="AV1377" s="60">
        <v>44669</v>
      </c>
    </row>
    <row r="1378" spans="1:48" x14ac:dyDescent="0.35">
      <c r="A1378" s="32" t="s">
        <v>5689</v>
      </c>
      <c r="B1378" s="28">
        <v>1357</v>
      </c>
      <c r="C1378" s="66">
        <v>2479</v>
      </c>
      <c r="D1378" s="28">
        <v>2479</v>
      </c>
      <c r="E1378" s="28" t="s">
        <v>1664</v>
      </c>
      <c r="F1378" s="28" t="s">
        <v>21</v>
      </c>
      <c r="G1378" s="28" t="s">
        <v>20</v>
      </c>
      <c r="H1378" s="28" t="s">
        <v>1892</v>
      </c>
      <c r="I1378" s="30"/>
      <c r="J1378" s="28" t="s">
        <v>2679</v>
      </c>
      <c r="K1378" s="28" t="s">
        <v>2761</v>
      </c>
      <c r="L1378" s="28"/>
      <c r="M1378" s="28"/>
      <c r="N1378" s="31">
        <v>254243461999</v>
      </c>
      <c r="O1378" s="31" t="s">
        <v>5602</v>
      </c>
      <c r="P1378" s="28">
        <v>9848414341</v>
      </c>
      <c r="Q1378" s="28" t="s">
        <v>2762</v>
      </c>
      <c r="R1378" s="28" t="s">
        <v>97</v>
      </c>
      <c r="S1378" s="49"/>
      <c r="T1378" s="28">
        <v>232</v>
      </c>
      <c r="U1378" s="49"/>
      <c r="V1378" s="47">
        <v>30000</v>
      </c>
      <c r="W1378" s="47">
        <v>18500</v>
      </c>
      <c r="X1378" s="47">
        <v>11000</v>
      </c>
      <c r="Y1378" s="47">
        <v>7500</v>
      </c>
      <c r="Z1378" s="49"/>
      <c r="AA1378" s="41">
        <v>0</v>
      </c>
      <c r="AB1378" s="41">
        <v>0</v>
      </c>
      <c r="AC1378" s="41">
        <v>0</v>
      </c>
      <c r="AD1378" s="41">
        <v>0</v>
      </c>
      <c r="AE1378" s="49"/>
      <c r="AF1378" s="43">
        <v>14000</v>
      </c>
      <c r="AG1378" s="43">
        <v>7000</v>
      </c>
      <c r="AH1378" s="43">
        <v>6000</v>
      </c>
      <c r="AI1378" s="43">
        <v>1000</v>
      </c>
      <c r="AJ1378" s="49"/>
      <c r="AK1378" s="45">
        <v>16000</v>
      </c>
      <c r="AL1378" s="45">
        <v>11500</v>
      </c>
      <c r="AM1378" s="45">
        <v>5000</v>
      </c>
      <c r="AN1378" s="45">
        <v>6500</v>
      </c>
      <c r="AO1378" s="49"/>
      <c r="AP1378" s="28">
        <v>16000</v>
      </c>
      <c r="AQ1378" s="28" t="s">
        <v>4422</v>
      </c>
      <c r="AR1378" s="28" t="s">
        <v>4422</v>
      </c>
      <c r="AS1378" s="49"/>
      <c r="AT1378" s="31">
        <v>59.45945945945946</v>
      </c>
      <c r="AU1378" s="31">
        <v>43.478260869565219</v>
      </c>
      <c r="AV1378" s="60">
        <v>44664</v>
      </c>
    </row>
    <row r="1379" spans="1:48" x14ac:dyDescent="0.35">
      <c r="A1379" s="32" t="s">
        <v>5689</v>
      </c>
      <c r="B1379" s="28">
        <v>1358</v>
      </c>
      <c r="C1379" s="66">
        <v>2480</v>
      </c>
      <c r="D1379" s="28">
        <v>2480</v>
      </c>
      <c r="E1379" s="28" t="s">
        <v>2897</v>
      </c>
      <c r="F1379" s="28" t="s">
        <v>21</v>
      </c>
      <c r="G1379" s="28" t="s">
        <v>20</v>
      </c>
      <c r="H1379" s="28" t="s">
        <v>1892</v>
      </c>
      <c r="I1379" s="30"/>
      <c r="J1379" s="28" t="s">
        <v>2679</v>
      </c>
      <c r="K1379" s="28" t="s">
        <v>2761</v>
      </c>
      <c r="L1379" s="28"/>
      <c r="M1379" s="28"/>
      <c r="N1379" s="31">
        <v>670690779673</v>
      </c>
      <c r="O1379" s="31" t="s">
        <v>5603</v>
      </c>
      <c r="P1379" s="28">
        <v>9848414341</v>
      </c>
      <c r="Q1379" s="28" t="s">
        <v>2762</v>
      </c>
      <c r="R1379" s="28" t="s">
        <v>97</v>
      </c>
      <c r="S1379" s="49"/>
      <c r="T1379" s="28">
        <v>232</v>
      </c>
      <c r="U1379" s="49"/>
      <c r="V1379" s="47">
        <v>30000</v>
      </c>
      <c r="W1379" s="47">
        <v>16500</v>
      </c>
      <c r="X1379" s="47">
        <v>16500</v>
      </c>
      <c r="Y1379" s="47">
        <v>0</v>
      </c>
      <c r="Z1379" s="49"/>
      <c r="AA1379" s="41">
        <v>0</v>
      </c>
      <c r="AB1379" s="41">
        <v>0</v>
      </c>
      <c r="AC1379" s="41">
        <v>0</v>
      </c>
      <c r="AD1379" s="41">
        <v>0</v>
      </c>
      <c r="AE1379" s="49"/>
      <c r="AF1379" s="43">
        <v>14000</v>
      </c>
      <c r="AG1379" s="43">
        <v>5000</v>
      </c>
      <c r="AH1379" s="43">
        <v>6000</v>
      </c>
      <c r="AI1379" s="43">
        <v>-1000</v>
      </c>
      <c r="AJ1379" s="49"/>
      <c r="AK1379" s="45">
        <v>16000</v>
      </c>
      <c r="AL1379" s="45">
        <v>11500</v>
      </c>
      <c r="AM1379" s="45">
        <v>10500</v>
      </c>
      <c r="AN1379" s="45">
        <v>1000</v>
      </c>
      <c r="AO1379" s="49"/>
      <c r="AP1379" s="28">
        <v>16000</v>
      </c>
      <c r="AQ1379" s="28" t="s">
        <v>4422</v>
      </c>
      <c r="AR1379" s="28" t="s">
        <v>4422</v>
      </c>
      <c r="AS1379" s="49"/>
      <c r="AT1379" s="31">
        <v>100</v>
      </c>
      <c r="AU1379" s="31">
        <v>91.304347826086953</v>
      </c>
      <c r="AV1379" s="60">
        <v>44664</v>
      </c>
    </row>
    <row r="1380" spans="1:48" x14ac:dyDescent="0.35">
      <c r="A1380" s="32" t="s">
        <v>5689</v>
      </c>
      <c r="B1380" s="28">
        <v>1359</v>
      </c>
      <c r="C1380" s="66">
        <v>4383</v>
      </c>
      <c r="D1380" s="28">
        <v>2556</v>
      </c>
      <c r="E1380" s="28" t="s">
        <v>1665</v>
      </c>
      <c r="F1380" s="28" t="s">
        <v>21</v>
      </c>
      <c r="G1380" s="28" t="s">
        <v>21</v>
      </c>
      <c r="H1380" s="28" t="s">
        <v>1892</v>
      </c>
      <c r="I1380" s="30"/>
      <c r="J1380" s="28" t="s">
        <v>1919</v>
      </c>
      <c r="K1380" s="28" t="s">
        <v>2761</v>
      </c>
      <c r="L1380" s="28"/>
      <c r="M1380" s="28"/>
      <c r="N1380" s="31">
        <v>549620022525</v>
      </c>
      <c r="O1380" s="31" t="s">
        <v>5604</v>
      </c>
      <c r="P1380" s="28">
        <v>9985132700</v>
      </c>
      <c r="Q1380" s="28" t="s">
        <v>2764</v>
      </c>
      <c r="R1380" s="28" t="s">
        <v>49</v>
      </c>
      <c r="S1380" s="49"/>
      <c r="T1380" s="28" t="s">
        <v>2937</v>
      </c>
      <c r="U1380" s="49"/>
      <c r="V1380" s="47">
        <v>40500</v>
      </c>
      <c r="W1380" s="47">
        <v>40500</v>
      </c>
      <c r="X1380" s="47">
        <v>11000</v>
      </c>
      <c r="Y1380" s="47">
        <v>29500</v>
      </c>
      <c r="Z1380" s="49"/>
      <c r="AA1380" s="41">
        <v>5500</v>
      </c>
      <c r="AB1380" s="41">
        <v>5500</v>
      </c>
      <c r="AC1380" s="41">
        <v>8000</v>
      </c>
      <c r="AD1380" s="41">
        <v>-2500</v>
      </c>
      <c r="AE1380" s="49"/>
      <c r="AF1380" s="43">
        <v>14000</v>
      </c>
      <c r="AG1380" s="43">
        <v>14000</v>
      </c>
      <c r="AH1380" s="43">
        <v>0</v>
      </c>
      <c r="AI1380" s="43">
        <v>14000</v>
      </c>
      <c r="AJ1380" s="49"/>
      <c r="AK1380" s="45">
        <v>21000</v>
      </c>
      <c r="AL1380" s="45">
        <v>21000</v>
      </c>
      <c r="AM1380" s="45">
        <v>3000</v>
      </c>
      <c r="AN1380" s="45">
        <v>18000</v>
      </c>
      <c r="AO1380" s="49"/>
      <c r="AP1380" s="28">
        <v>16000</v>
      </c>
      <c r="AQ1380" s="28">
        <v>5000</v>
      </c>
      <c r="AR1380" s="28" t="s">
        <v>4422</v>
      </c>
      <c r="AS1380" s="49"/>
      <c r="AT1380" s="31">
        <v>27.160493827160494</v>
      </c>
      <c r="AU1380" s="31">
        <v>14.285714285714285</v>
      </c>
      <c r="AV1380" s="60">
        <v>44597</v>
      </c>
    </row>
    <row r="1381" spans="1:48" x14ac:dyDescent="0.35">
      <c r="A1381" s="32" t="s">
        <v>5689</v>
      </c>
      <c r="B1381" s="28">
        <v>1360</v>
      </c>
      <c r="C1381" s="66">
        <v>3924</v>
      </c>
      <c r="D1381" s="28" t="s">
        <v>4948</v>
      </c>
      <c r="E1381" s="28" t="s">
        <v>1666</v>
      </c>
      <c r="F1381" s="28" t="s">
        <v>21</v>
      </c>
      <c r="G1381" s="28" t="s">
        <v>21</v>
      </c>
      <c r="H1381" s="28" t="s">
        <v>1892</v>
      </c>
      <c r="I1381" s="30"/>
      <c r="J1381" s="28" t="s">
        <v>2415</v>
      </c>
      <c r="K1381" s="28" t="s">
        <v>2761</v>
      </c>
      <c r="L1381" s="28"/>
      <c r="M1381" s="28"/>
      <c r="N1381" s="31">
        <v>391922631441</v>
      </c>
      <c r="O1381" s="31" t="s">
        <v>5605</v>
      </c>
      <c r="P1381" s="28">
        <v>9949802296</v>
      </c>
      <c r="Q1381" s="28" t="s">
        <v>2764</v>
      </c>
      <c r="R1381" s="28" t="s">
        <v>36</v>
      </c>
      <c r="S1381" s="49"/>
      <c r="T1381" s="28">
        <v>51</v>
      </c>
      <c r="U1381" s="49"/>
      <c r="V1381" s="47">
        <v>35000</v>
      </c>
      <c r="W1381" s="47">
        <v>24600</v>
      </c>
      <c r="X1381" s="47">
        <v>24600</v>
      </c>
      <c r="Y1381" s="47">
        <v>0</v>
      </c>
      <c r="Z1381" s="49"/>
      <c r="AA1381" s="41">
        <v>0</v>
      </c>
      <c r="AB1381" s="41">
        <v>0</v>
      </c>
      <c r="AC1381" s="41">
        <v>0</v>
      </c>
      <c r="AD1381" s="41">
        <v>0</v>
      </c>
      <c r="AE1381" s="49"/>
      <c r="AF1381" s="43">
        <v>14000</v>
      </c>
      <c r="AG1381" s="43">
        <v>7000</v>
      </c>
      <c r="AH1381" s="43">
        <v>5000</v>
      </c>
      <c r="AI1381" s="43">
        <v>2000</v>
      </c>
      <c r="AJ1381" s="49"/>
      <c r="AK1381" s="45">
        <v>21000</v>
      </c>
      <c r="AL1381" s="45">
        <v>17600</v>
      </c>
      <c r="AM1381" s="45">
        <v>19600</v>
      </c>
      <c r="AN1381" s="45">
        <v>-2000</v>
      </c>
      <c r="AO1381" s="49"/>
      <c r="AP1381" s="28">
        <v>16000</v>
      </c>
      <c r="AQ1381" s="28">
        <v>5000</v>
      </c>
      <c r="AR1381" s="28" t="s">
        <v>4422</v>
      </c>
      <c r="AS1381" s="49"/>
      <c r="AT1381" s="31">
        <v>100</v>
      </c>
      <c r="AU1381" s="31">
        <v>111.36363636363636</v>
      </c>
      <c r="AV1381" s="60">
        <v>44667</v>
      </c>
    </row>
    <row r="1382" spans="1:48" x14ac:dyDescent="0.35">
      <c r="A1382" s="32" t="s">
        <v>5689</v>
      </c>
      <c r="B1382" s="28">
        <v>1361</v>
      </c>
      <c r="C1382" s="66">
        <v>3926</v>
      </c>
      <c r="D1382" s="28" t="s">
        <v>4949</v>
      </c>
      <c r="E1382" s="28" t="s">
        <v>1667</v>
      </c>
      <c r="F1382" s="28" t="s">
        <v>21</v>
      </c>
      <c r="G1382" s="28" t="s">
        <v>20</v>
      </c>
      <c r="H1382" s="28" t="s">
        <v>1892</v>
      </c>
      <c r="I1382" s="30"/>
      <c r="J1382" s="28" t="s">
        <v>2081</v>
      </c>
      <c r="K1382" s="28" t="s">
        <v>2761</v>
      </c>
      <c r="L1382" s="28"/>
      <c r="M1382" s="28"/>
      <c r="N1382" s="31">
        <v>7649953741515</v>
      </c>
      <c r="O1382" s="31" t="s">
        <v>5606</v>
      </c>
      <c r="P1382" s="28">
        <v>6302930996</v>
      </c>
      <c r="Q1382" s="28" t="s">
        <v>2764</v>
      </c>
      <c r="R1382" s="28" t="s">
        <v>62</v>
      </c>
      <c r="S1382" s="49"/>
      <c r="T1382" s="28">
        <v>109</v>
      </c>
      <c r="U1382" s="49"/>
      <c r="V1382" s="47">
        <v>40000</v>
      </c>
      <c r="W1382" s="47">
        <v>30000</v>
      </c>
      <c r="X1382" s="47">
        <v>19000</v>
      </c>
      <c r="Y1382" s="47">
        <v>11000</v>
      </c>
      <c r="Z1382" s="49"/>
      <c r="AA1382" s="41">
        <v>2000</v>
      </c>
      <c r="AB1382" s="41">
        <v>2000</v>
      </c>
      <c r="AC1382" s="41">
        <v>3000</v>
      </c>
      <c r="AD1382" s="41">
        <v>-1000</v>
      </c>
      <c r="AE1382" s="49"/>
      <c r="AF1382" s="43">
        <v>14000</v>
      </c>
      <c r="AG1382" s="43">
        <v>4000</v>
      </c>
      <c r="AH1382" s="43">
        <v>9000</v>
      </c>
      <c r="AI1382" s="43">
        <v>-5000</v>
      </c>
      <c r="AJ1382" s="49"/>
      <c r="AK1382" s="45">
        <v>24000</v>
      </c>
      <c r="AL1382" s="45">
        <v>24000</v>
      </c>
      <c r="AM1382" s="45">
        <v>7000</v>
      </c>
      <c r="AN1382" s="45">
        <v>17000</v>
      </c>
      <c r="AO1382" s="49"/>
      <c r="AP1382" s="28">
        <v>16000</v>
      </c>
      <c r="AQ1382" s="28">
        <v>8000</v>
      </c>
      <c r="AR1382" s="28" t="s">
        <v>4422</v>
      </c>
      <c r="AS1382" s="49"/>
      <c r="AT1382" s="31">
        <v>63.333333333333329</v>
      </c>
      <c r="AU1382" s="31">
        <v>29.166666666666668</v>
      </c>
      <c r="AV1382" s="60">
        <v>44663</v>
      </c>
    </row>
    <row r="1383" spans="1:48" x14ac:dyDescent="0.35">
      <c r="A1383" s="32" t="s">
        <v>5689</v>
      </c>
      <c r="B1383" s="28">
        <v>1362</v>
      </c>
      <c r="C1383" s="66">
        <v>2558</v>
      </c>
      <c r="D1383" s="28">
        <v>2558</v>
      </c>
      <c r="E1383" s="28" t="s">
        <v>1205</v>
      </c>
      <c r="F1383" s="28" t="s">
        <v>21</v>
      </c>
      <c r="G1383" s="28" t="s">
        <v>21</v>
      </c>
      <c r="H1383" s="28" t="s">
        <v>1892</v>
      </c>
      <c r="I1383" s="30"/>
      <c r="J1383" s="28" t="s">
        <v>2680</v>
      </c>
      <c r="K1383" s="28" t="s">
        <v>2761</v>
      </c>
      <c r="L1383" s="28"/>
      <c r="M1383" s="28"/>
      <c r="N1383" s="31"/>
      <c r="O1383" s="31" t="s">
        <v>2941</v>
      </c>
      <c r="P1383" s="28">
        <v>9553637303</v>
      </c>
      <c r="Q1383" s="28" t="s">
        <v>2764</v>
      </c>
      <c r="R1383" s="28" t="s">
        <v>80</v>
      </c>
      <c r="S1383" s="49"/>
      <c r="T1383" s="28">
        <v>409</v>
      </c>
      <c r="U1383" s="49"/>
      <c r="V1383" s="47">
        <v>45500</v>
      </c>
      <c r="W1383" s="47">
        <v>29500</v>
      </c>
      <c r="X1383" s="47">
        <v>0</v>
      </c>
      <c r="Y1383" s="47">
        <v>29500</v>
      </c>
      <c r="Z1383" s="49"/>
      <c r="AA1383" s="41">
        <v>8500</v>
      </c>
      <c r="AB1383" s="41">
        <v>8500</v>
      </c>
      <c r="AC1383" s="41">
        <v>0</v>
      </c>
      <c r="AD1383" s="41">
        <v>8500</v>
      </c>
      <c r="AE1383" s="49"/>
      <c r="AF1383" s="43">
        <v>14000</v>
      </c>
      <c r="AG1383" s="43">
        <v>5000</v>
      </c>
      <c r="AH1383" s="43">
        <v>0</v>
      </c>
      <c r="AI1383" s="43">
        <v>5000</v>
      </c>
      <c r="AJ1383" s="49"/>
      <c r="AK1383" s="45">
        <v>23000</v>
      </c>
      <c r="AL1383" s="45">
        <v>16000</v>
      </c>
      <c r="AM1383" s="45">
        <v>0</v>
      </c>
      <c r="AN1383" s="45">
        <v>16000</v>
      </c>
      <c r="AO1383" s="49"/>
      <c r="AP1383" s="28">
        <v>16000</v>
      </c>
      <c r="AQ1383" s="28">
        <v>7000</v>
      </c>
      <c r="AR1383" s="28" t="s">
        <v>4422</v>
      </c>
      <c r="AS1383" s="49"/>
      <c r="AT1383" s="31">
        <v>0</v>
      </c>
      <c r="AU1383" s="31">
        <v>0</v>
      </c>
      <c r="AV1383" s="60">
        <v>0</v>
      </c>
    </row>
    <row r="1384" spans="1:48" x14ac:dyDescent="0.35">
      <c r="A1384" s="32" t="s">
        <v>5689</v>
      </c>
      <c r="B1384" s="28">
        <v>1363</v>
      </c>
      <c r="C1384" s="66">
        <v>3894</v>
      </c>
      <c r="D1384" s="28" t="s">
        <v>4950</v>
      </c>
      <c r="E1384" s="28" t="s">
        <v>1668</v>
      </c>
      <c r="F1384" s="28" t="s">
        <v>21</v>
      </c>
      <c r="G1384" s="28" t="s">
        <v>21</v>
      </c>
      <c r="H1384" s="28" t="s">
        <v>1892</v>
      </c>
      <c r="I1384" s="30"/>
      <c r="J1384" s="28" t="s">
        <v>2681</v>
      </c>
      <c r="K1384" s="28" t="s">
        <v>2761</v>
      </c>
      <c r="L1384" s="28"/>
      <c r="M1384" s="28"/>
      <c r="N1384" s="31">
        <v>979958678561</v>
      </c>
      <c r="O1384" s="31" t="s">
        <v>5607</v>
      </c>
      <c r="P1384" s="28">
        <v>9346384911</v>
      </c>
      <c r="Q1384" s="28" t="s">
        <v>2764</v>
      </c>
      <c r="R1384" s="28" t="s">
        <v>62</v>
      </c>
      <c r="S1384" s="49"/>
      <c r="T1384" s="28">
        <v>214</v>
      </c>
      <c r="U1384" s="49"/>
      <c r="V1384" s="47">
        <v>38000</v>
      </c>
      <c r="W1384" s="47">
        <v>23000</v>
      </c>
      <c r="X1384" s="47">
        <v>23000</v>
      </c>
      <c r="Y1384" s="47">
        <v>0</v>
      </c>
      <c r="Z1384" s="49"/>
      <c r="AA1384" s="41">
        <v>0</v>
      </c>
      <c r="AB1384" s="41">
        <v>0</v>
      </c>
      <c r="AC1384" s="41">
        <v>0</v>
      </c>
      <c r="AD1384" s="41">
        <v>0</v>
      </c>
      <c r="AE1384" s="49"/>
      <c r="AF1384" s="43">
        <v>14000</v>
      </c>
      <c r="AG1384" s="43">
        <v>5000</v>
      </c>
      <c r="AH1384" s="43">
        <v>12000</v>
      </c>
      <c r="AI1384" s="43">
        <v>-7000</v>
      </c>
      <c r="AJ1384" s="49"/>
      <c r="AK1384" s="45">
        <v>24000</v>
      </c>
      <c r="AL1384" s="45">
        <v>18000</v>
      </c>
      <c r="AM1384" s="45">
        <v>11000</v>
      </c>
      <c r="AN1384" s="45">
        <v>7000</v>
      </c>
      <c r="AO1384" s="49"/>
      <c r="AP1384" s="28">
        <v>16000</v>
      </c>
      <c r="AQ1384" s="28">
        <v>8000</v>
      </c>
      <c r="AR1384" s="28" t="s">
        <v>4422</v>
      </c>
      <c r="AS1384" s="49"/>
      <c r="AT1384" s="31">
        <v>100</v>
      </c>
      <c r="AU1384" s="31">
        <v>61.111111111111114</v>
      </c>
      <c r="AV1384" s="60">
        <v>44660</v>
      </c>
    </row>
    <row r="1385" spans="1:48" x14ac:dyDescent="0.35">
      <c r="A1385" s="32" t="s">
        <v>5689</v>
      </c>
      <c r="B1385" s="28">
        <v>1364</v>
      </c>
      <c r="C1385" s="66">
        <v>2520</v>
      </c>
      <c r="D1385" s="28">
        <v>2520</v>
      </c>
      <c r="E1385" s="28" t="s">
        <v>1669</v>
      </c>
      <c r="F1385" s="28" t="s">
        <v>21</v>
      </c>
      <c r="G1385" s="28" t="s">
        <v>21</v>
      </c>
      <c r="H1385" s="28" t="s">
        <v>1892</v>
      </c>
      <c r="I1385" s="30"/>
      <c r="J1385" s="28" t="s">
        <v>2682</v>
      </c>
      <c r="K1385" s="28" t="s">
        <v>2761</v>
      </c>
      <c r="L1385" s="28"/>
      <c r="M1385" s="28"/>
      <c r="N1385" s="31">
        <v>980859343329</v>
      </c>
      <c r="O1385" s="31" t="s">
        <v>5608</v>
      </c>
      <c r="P1385" s="28">
        <v>9177666432</v>
      </c>
      <c r="Q1385" s="28" t="s">
        <v>2762</v>
      </c>
      <c r="R1385" s="28" t="s">
        <v>87</v>
      </c>
      <c r="S1385" s="49"/>
      <c r="T1385" s="28" t="s">
        <v>2937</v>
      </c>
      <c r="U1385" s="49"/>
      <c r="V1385" s="47">
        <v>33000</v>
      </c>
      <c r="W1385" s="47">
        <v>33000</v>
      </c>
      <c r="X1385" s="47">
        <v>7000</v>
      </c>
      <c r="Y1385" s="47">
        <v>26000</v>
      </c>
      <c r="Z1385" s="49"/>
      <c r="AA1385" s="41">
        <v>3000</v>
      </c>
      <c r="AB1385" s="41">
        <v>3000</v>
      </c>
      <c r="AC1385" s="41">
        <v>3000</v>
      </c>
      <c r="AD1385" s="41">
        <v>0</v>
      </c>
      <c r="AE1385" s="49"/>
      <c r="AF1385" s="43">
        <v>14000</v>
      </c>
      <c r="AG1385" s="43">
        <v>14000</v>
      </c>
      <c r="AH1385" s="43">
        <v>1000</v>
      </c>
      <c r="AI1385" s="43">
        <v>13000</v>
      </c>
      <c r="AJ1385" s="49"/>
      <c r="AK1385" s="45">
        <v>16000</v>
      </c>
      <c r="AL1385" s="45">
        <v>16000</v>
      </c>
      <c r="AM1385" s="45">
        <v>3000</v>
      </c>
      <c r="AN1385" s="45">
        <v>13000</v>
      </c>
      <c r="AO1385" s="49"/>
      <c r="AP1385" s="28">
        <v>16000</v>
      </c>
      <c r="AQ1385" s="28" t="s">
        <v>4422</v>
      </c>
      <c r="AR1385" s="28" t="s">
        <v>4422</v>
      </c>
      <c r="AS1385" s="49"/>
      <c r="AT1385" s="31">
        <v>21.212121212121211</v>
      </c>
      <c r="AU1385" s="31">
        <v>18.75</v>
      </c>
      <c r="AV1385" s="60">
        <v>44643</v>
      </c>
    </row>
    <row r="1386" spans="1:48" x14ac:dyDescent="0.35">
      <c r="A1386" s="32" t="s">
        <v>5689</v>
      </c>
      <c r="B1386" s="28">
        <v>1365</v>
      </c>
      <c r="C1386" s="66">
        <v>4203</v>
      </c>
      <c r="D1386" s="28">
        <v>3147</v>
      </c>
      <c r="E1386" s="28" t="s">
        <v>1670</v>
      </c>
      <c r="F1386" s="28" t="s">
        <v>21</v>
      </c>
      <c r="G1386" s="28" t="s">
        <v>20</v>
      </c>
      <c r="H1386" s="28" t="s">
        <v>1892</v>
      </c>
      <c r="I1386" s="30"/>
      <c r="J1386" s="28" t="s">
        <v>1902</v>
      </c>
      <c r="K1386" s="28" t="s">
        <v>2761</v>
      </c>
      <c r="L1386" s="28"/>
      <c r="M1386" s="28"/>
      <c r="N1386" s="31">
        <v>576481389745</v>
      </c>
      <c r="O1386" s="31" t="s">
        <v>5609</v>
      </c>
      <c r="P1386" s="28">
        <v>9347456226</v>
      </c>
      <c r="Q1386" s="28" t="s">
        <v>2764</v>
      </c>
      <c r="R1386" s="28" t="s">
        <v>103</v>
      </c>
      <c r="S1386" s="49"/>
      <c r="T1386" s="28">
        <v>333</v>
      </c>
      <c r="U1386" s="49"/>
      <c r="V1386" s="47">
        <v>37000</v>
      </c>
      <c r="W1386" s="47">
        <v>14500</v>
      </c>
      <c r="X1386" s="47">
        <v>14500</v>
      </c>
      <c r="Y1386" s="47">
        <v>0</v>
      </c>
      <c r="Z1386" s="49"/>
      <c r="AA1386" s="41">
        <v>2000</v>
      </c>
      <c r="AB1386" s="41">
        <v>2000</v>
      </c>
      <c r="AC1386" s="41">
        <v>0</v>
      </c>
      <c r="AD1386" s="41">
        <v>2000</v>
      </c>
      <c r="AE1386" s="49"/>
      <c r="AF1386" s="43">
        <v>14000</v>
      </c>
      <c r="AG1386" s="43">
        <v>1700</v>
      </c>
      <c r="AH1386" s="43">
        <v>9000</v>
      </c>
      <c r="AI1386" s="43">
        <v>-7300</v>
      </c>
      <c r="AJ1386" s="49"/>
      <c r="AK1386" s="45">
        <v>21000</v>
      </c>
      <c r="AL1386" s="45">
        <v>10800</v>
      </c>
      <c r="AM1386" s="45">
        <v>5500</v>
      </c>
      <c r="AN1386" s="45">
        <v>5300</v>
      </c>
      <c r="AO1386" s="49"/>
      <c r="AP1386" s="28">
        <v>16000</v>
      </c>
      <c r="AQ1386" s="28">
        <v>5000</v>
      </c>
      <c r="AR1386" s="28" t="s">
        <v>4422</v>
      </c>
      <c r="AS1386" s="49"/>
      <c r="AT1386" s="31">
        <v>100</v>
      </c>
      <c r="AU1386" s="31">
        <v>50.925925925925931</v>
      </c>
      <c r="AV1386" s="60">
        <v>44672</v>
      </c>
    </row>
    <row r="1387" spans="1:48" x14ac:dyDescent="0.35">
      <c r="A1387" s="32" t="s">
        <v>5689</v>
      </c>
      <c r="B1387" s="28">
        <v>1366</v>
      </c>
      <c r="C1387" s="66">
        <v>3667</v>
      </c>
      <c r="D1387" s="28">
        <v>3667</v>
      </c>
      <c r="E1387" s="28" t="s">
        <v>1671</v>
      </c>
      <c r="F1387" s="28" t="s">
        <v>21</v>
      </c>
      <c r="G1387" s="28" t="s">
        <v>21</v>
      </c>
      <c r="H1387" s="28" t="s">
        <v>1892</v>
      </c>
      <c r="I1387" s="30"/>
      <c r="J1387" s="28" t="s">
        <v>2683</v>
      </c>
      <c r="K1387" s="28" t="s">
        <v>2931</v>
      </c>
      <c r="L1387" s="28"/>
      <c r="M1387" s="28"/>
      <c r="N1387" s="31">
        <v>502132716059</v>
      </c>
      <c r="O1387" s="31" t="s">
        <v>5610</v>
      </c>
      <c r="P1387" s="28">
        <v>9493925058</v>
      </c>
      <c r="Q1387" s="28" t="s">
        <v>2762</v>
      </c>
      <c r="R1387" s="28" t="s">
        <v>93</v>
      </c>
      <c r="S1387" s="49"/>
      <c r="T1387" s="28" t="s">
        <v>2937</v>
      </c>
      <c r="U1387" s="49"/>
      <c r="V1387" s="47">
        <v>42000</v>
      </c>
      <c r="W1387" s="47">
        <v>42000</v>
      </c>
      <c r="X1387" s="47">
        <v>4000</v>
      </c>
      <c r="Y1387" s="47">
        <v>38000</v>
      </c>
      <c r="Z1387" s="49"/>
      <c r="AA1387" s="41">
        <v>12000</v>
      </c>
      <c r="AB1387" s="41">
        <v>12000</v>
      </c>
      <c r="AC1387" s="41">
        <v>4000</v>
      </c>
      <c r="AD1387" s="41">
        <v>8000</v>
      </c>
      <c r="AE1387" s="49"/>
      <c r="AF1387" s="43">
        <v>14000</v>
      </c>
      <c r="AG1387" s="43">
        <v>14000</v>
      </c>
      <c r="AH1387" s="43">
        <v>0</v>
      </c>
      <c r="AI1387" s="43">
        <v>14000</v>
      </c>
      <c r="AJ1387" s="49"/>
      <c r="AK1387" s="45">
        <v>16000</v>
      </c>
      <c r="AL1387" s="45">
        <v>16000</v>
      </c>
      <c r="AM1387" s="45">
        <v>0</v>
      </c>
      <c r="AN1387" s="45">
        <v>16000</v>
      </c>
      <c r="AO1387" s="49"/>
      <c r="AP1387" s="28">
        <v>16000</v>
      </c>
      <c r="AQ1387" s="28" t="s">
        <v>4422</v>
      </c>
      <c r="AR1387" s="28" t="s">
        <v>4422</v>
      </c>
      <c r="AS1387" s="49"/>
      <c r="AT1387" s="31">
        <v>9.5238095238095237</v>
      </c>
      <c r="AU1387" s="31">
        <v>0</v>
      </c>
      <c r="AV1387" s="60">
        <v>44627</v>
      </c>
    </row>
    <row r="1388" spans="1:48" x14ac:dyDescent="0.35">
      <c r="A1388" s="32" t="s">
        <v>5690</v>
      </c>
      <c r="B1388" s="28">
        <v>1367</v>
      </c>
      <c r="C1388" s="66">
        <v>4508</v>
      </c>
      <c r="D1388" s="28" t="s">
        <v>2799</v>
      </c>
      <c r="E1388" s="28" t="s">
        <v>1213</v>
      </c>
      <c r="F1388" s="28" t="s">
        <v>21</v>
      </c>
      <c r="G1388" s="28" t="s">
        <v>20</v>
      </c>
      <c r="H1388" s="28" t="s">
        <v>1892</v>
      </c>
      <c r="I1388" s="30"/>
      <c r="J1388" s="28" t="s">
        <v>2953</v>
      </c>
      <c r="K1388" s="28" t="s">
        <v>2761</v>
      </c>
      <c r="L1388" s="28" t="s">
        <v>2799</v>
      </c>
      <c r="M1388" s="28"/>
      <c r="N1388" s="31">
        <v>932845475023</v>
      </c>
      <c r="O1388" s="31" t="s">
        <v>4586</v>
      </c>
      <c r="P1388" s="28">
        <v>6304731117</v>
      </c>
      <c r="Q1388" s="28" t="s">
        <v>2762</v>
      </c>
      <c r="R1388" s="28" t="s">
        <v>52</v>
      </c>
      <c r="S1388" s="49"/>
      <c r="T1388" s="28">
        <v>151</v>
      </c>
      <c r="U1388" s="49"/>
      <c r="V1388" s="47">
        <v>30000</v>
      </c>
      <c r="W1388" s="47">
        <v>15500</v>
      </c>
      <c r="X1388" s="47">
        <v>8000</v>
      </c>
      <c r="Y1388" s="47">
        <v>7500</v>
      </c>
      <c r="Z1388" s="49"/>
      <c r="AA1388" s="41">
        <v>0</v>
      </c>
      <c r="AB1388" s="41">
        <v>0</v>
      </c>
      <c r="AC1388" s="41">
        <v>2000</v>
      </c>
      <c r="AD1388" s="41">
        <v>-2000</v>
      </c>
      <c r="AE1388" s="49"/>
      <c r="AF1388" s="43">
        <v>14000</v>
      </c>
      <c r="AG1388" s="43">
        <v>2500</v>
      </c>
      <c r="AH1388" s="43">
        <v>2500</v>
      </c>
      <c r="AI1388" s="43">
        <v>0</v>
      </c>
      <c r="AJ1388" s="49"/>
      <c r="AK1388" s="45">
        <v>16000</v>
      </c>
      <c r="AL1388" s="45">
        <v>13000</v>
      </c>
      <c r="AM1388" s="45">
        <v>3500</v>
      </c>
      <c r="AN1388" s="45">
        <v>9500</v>
      </c>
      <c r="AO1388" s="49"/>
      <c r="AP1388" s="28">
        <v>16000</v>
      </c>
      <c r="AQ1388" s="28" t="s">
        <v>4422</v>
      </c>
      <c r="AR1388" s="28" t="s">
        <v>4422</v>
      </c>
      <c r="AS1388" s="49"/>
      <c r="AT1388" s="31">
        <v>51.612903225806448</v>
      </c>
      <c r="AU1388" s="31">
        <v>26.923076923076923</v>
      </c>
      <c r="AV1388" s="60">
        <v>44658</v>
      </c>
    </row>
    <row r="1389" spans="1:48" x14ac:dyDescent="0.35">
      <c r="A1389" s="32" t="s">
        <v>5689</v>
      </c>
      <c r="B1389" s="28">
        <v>1368</v>
      </c>
      <c r="C1389" s="66">
        <v>2484</v>
      </c>
      <c r="D1389" s="28">
        <v>2484</v>
      </c>
      <c r="E1389" s="28" t="s">
        <v>1672</v>
      </c>
      <c r="F1389" s="28" t="s">
        <v>21</v>
      </c>
      <c r="G1389" s="28" t="s">
        <v>20</v>
      </c>
      <c r="H1389" s="28" t="s">
        <v>1892</v>
      </c>
      <c r="I1389" s="30"/>
      <c r="J1389" s="28" t="s">
        <v>2684</v>
      </c>
      <c r="K1389" s="28" t="s">
        <v>2761</v>
      </c>
      <c r="L1389" s="28"/>
      <c r="M1389" s="28"/>
      <c r="N1389" s="31">
        <v>550627669512</v>
      </c>
      <c r="O1389" s="31" t="s">
        <v>5611</v>
      </c>
      <c r="P1389" s="28">
        <v>9951645914</v>
      </c>
      <c r="Q1389" s="28" t="s">
        <v>2764</v>
      </c>
      <c r="R1389" s="28" t="s">
        <v>94</v>
      </c>
      <c r="S1389" s="49"/>
      <c r="T1389" s="28" t="s">
        <v>2937</v>
      </c>
      <c r="U1389" s="49"/>
      <c r="V1389" s="47">
        <v>37000</v>
      </c>
      <c r="W1389" s="47">
        <v>37000</v>
      </c>
      <c r="X1389" s="47">
        <v>0</v>
      </c>
      <c r="Y1389" s="47">
        <v>37000</v>
      </c>
      <c r="Z1389" s="49"/>
      <c r="AA1389" s="41">
        <v>0</v>
      </c>
      <c r="AB1389" s="41">
        <v>0</v>
      </c>
      <c r="AC1389" s="41">
        <v>0</v>
      </c>
      <c r="AD1389" s="41">
        <v>0</v>
      </c>
      <c r="AE1389" s="49"/>
      <c r="AF1389" s="43">
        <v>14000</v>
      </c>
      <c r="AG1389" s="43">
        <v>14000</v>
      </c>
      <c r="AH1389" s="43">
        <v>0</v>
      </c>
      <c r="AI1389" s="43">
        <v>14000</v>
      </c>
      <c r="AJ1389" s="49"/>
      <c r="AK1389" s="45">
        <v>23000</v>
      </c>
      <c r="AL1389" s="45">
        <v>23000</v>
      </c>
      <c r="AM1389" s="45">
        <v>0</v>
      </c>
      <c r="AN1389" s="45">
        <v>23000</v>
      </c>
      <c r="AO1389" s="49"/>
      <c r="AP1389" s="28">
        <v>16000</v>
      </c>
      <c r="AQ1389" s="28">
        <v>7000</v>
      </c>
      <c r="AR1389" s="28" t="s">
        <v>4422</v>
      </c>
      <c r="AS1389" s="49"/>
      <c r="AT1389" s="31">
        <v>0</v>
      </c>
      <c r="AU1389" s="31">
        <v>0</v>
      </c>
      <c r="AV1389" s="60">
        <v>0</v>
      </c>
    </row>
    <row r="1390" spans="1:48" x14ac:dyDescent="0.35">
      <c r="A1390" s="32" t="s">
        <v>5689</v>
      </c>
      <c r="B1390" s="28">
        <v>1369</v>
      </c>
      <c r="C1390" s="66">
        <v>2524</v>
      </c>
      <c r="D1390" s="28">
        <v>2524</v>
      </c>
      <c r="E1390" s="28" t="s">
        <v>1673</v>
      </c>
      <c r="F1390" s="28" t="s">
        <v>21</v>
      </c>
      <c r="G1390" s="28" t="s">
        <v>21</v>
      </c>
      <c r="H1390" s="28" t="s">
        <v>1892</v>
      </c>
      <c r="I1390" s="30"/>
      <c r="J1390" s="28" t="s">
        <v>2685</v>
      </c>
      <c r="K1390" s="28" t="s">
        <v>2761</v>
      </c>
      <c r="L1390" s="28"/>
      <c r="M1390" s="28"/>
      <c r="N1390" s="31">
        <v>719919788293</v>
      </c>
      <c r="O1390" s="31" t="s">
        <v>5612</v>
      </c>
      <c r="P1390" s="28">
        <v>6303501808</v>
      </c>
      <c r="Q1390" s="28" t="s">
        <v>2764</v>
      </c>
      <c r="R1390" s="28" t="s">
        <v>43</v>
      </c>
      <c r="S1390" s="49"/>
      <c r="T1390" s="28">
        <v>39</v>
      </c>
      <c r="U1390" s="49"/>
      <c r="V1390" s="47">
        <v>37000</v>
      </c>
      <c r="W1390" s="47">
        <v>28000</v>
      </c>
      <c r="X1390" s="47">
        <v>26000</v>
      </c>
      <c r="Y1390" s="47">
        <v>2000</v>
      </c>
      <c r="Z1390" s="49"/>
      <c r="AA1390" s="41">
        <v>0</v>
      </c>
      <c r="AB1390" s="41">
        <v>0</v>
      </c>
      <c r="AC1390" s="41">
        <v>0</v>
      </c>
      <c r="AD1390" s="41">
        <v>0</v>
      </c>
      <c r="AE1390" s="49"/>
      <c r="AF1390" s="43">
        <v>14000</v>
      </c>
      <c r="AG1390" s="43">
        <v>9000</v>
      </c>
      <c r="AH1390" s="43">
        <v>9000</v>
      </c>
      <c r="AI1390" s="43">
        <v>0</v>
      </c>
      <c r="AJ1390" s="49"/>
      <c r="AK1390" s="45">
        <v>23000</v>
      </c>
      <c r="AL1390" s="45">
        <v>19000</v>
      </c>
      <c r="AM1390" s="45">
        <v>17000</v>
      </c>
      <c r="AN1390" s="45">
        <v>2000</v>
      </c>
      <c r="AO1390" s="49"/>
      <c r="AP1390" s="28">
        <v>16000</v>
      </c>
      <c r="AQ1390" s="28">
        <v>7000</v>
      </c>
      <c r="AR1390" s="28" t="s">
        <v>4422</v>
      </c>
      <c r="AS1390" s="49"/>
      <c r="AT1390" s="31">
        <v>92.857142857142861</v>
      </c>
      <c r="AU1390" s="31">
        <v>89.473684210526315</v>
      </c>
      <c r="AV1390" s="60">
        <v>44646</v>
      </c>
    </row>
    <row r="1391" spans="1:48" x14ac:dyDescent="0.35">
      <c r="A1391" s="32" t="s">
        <v>5689</v>
      </c>
      <c r="B1391" s="28">
        <v>1370</v>
      </c>
      <c r="C1391" s="66">
        <v>2417</v>
      </c>
      <c r="D1391" s="28">
        <v>2417</v>
      </c>
      <c r="E1391" s="28" t="s">
        <v>1674</v>
      </c>
      <c r="F1391" s="28" t="s">
        <v>22</v>
      </c>
      <c r="G1391" s="28" t="s">
        <v>23</v>
      </c>
      <c r="H1391" s="28" t="s">
        <v>1893</v>
      </c>
      <c r="I1391" s="30">
        <v>39108</v>
      </c>
      <c r="J1391" s="28" t="s">
        <v>2686</v>
      </c>
      <c r="K1391" s="28" t="s">
        <v>2761</v>
      </c>
      <c r="L1391" s="28"/>
      <c r="M1391" s="28">
        <v>100727414</v>
      </c>
      <c r="N1391" s="31">
        <v>589008159717</v>
      </c>
      <c r="O1391" s="31" t="s">
        <v>5613</v>
      </c>
      <c r="P1391" s="28">
        <v>8497959055</v>
      </c>
      <c r="Q1391" s="28" t="s">
        <v>2762</v>
      </c>
      <c r="R1391" s="28" t="s">
        <v>97</v>
      </c>
      <c r="S1391" s="49"/>
      <c r="T1391" s="28">
        <v>273</v>
      </c>
      <c r="U1391" s="49"/>
      <c r="V1391" s="47">
        <v>45000</v>
      </c>
      <c r="W1391" s="47">
        <v>28000</v>
      </c>
      <c r="X1391" s="47">
        <v>13000</v>
      </c>
      <c r="Y1391" s="47">
        <v>15000</v>
      </c>
      <c r="Z1391" s="49"/>
      <c r="AA1391" s="41">
        <v>12000</v>
      </c>
      <c r="AB1391" s="41">
        <v>9000</v>
      </c>
      <c r="AC1391" s="41">
        <v>9000</v>
      </c>
      <c r="AD1391" s="41">
        <v>0</v>
      </c>
      <c r="AE1391" s="49"/>
      <c r="AF1391" s="43">
        <v>15000</v>
      </c>
      <c r="AG1391" s="43">
        <v>4000</v>
      </c>
      <c r="AH1391" s="43">
        <v>0</v>
      </c>
      <c r="AI1391" s="43">
        <v>4000</v>
      </c>
      <c r="AJ1391" s="49"/>
      <c r="AK1391" s="45">
        <v>18000</v>
      </c>
      <c r="AL1391" s="45">
        <v>15000</v>
      </c>
      <c r="AM1391" s="45">
        <v>4000</v>
      </c>
      <c r="AN1391" s="45">
        <v>11000</v>
      </c>
      <c r="AO1391" s="49"/>
      <c r="AP1391" s="28">
        <v>18000</v>
      </c>
      <c r="AQ1391" s="28" t="s">
        <v>4422</v>
      </c>
      <c r="AR1391" s="28" t="s">
        <v>4422</v>
      </c>
      <c r="AS1391" s="49"/>
      <c r="AT1391" s="31">
        <v>46.428571428571431</v>
      </c>
      <c r="AU1391" s="31">
        <v>26.666666666666668</v>
      </c>
      <c r="AV1391" s="60">
        <v>44669</v>
      </c>
    </row>
    <row r="1392" spans="1:48" x14ac:dyDescent="0.35">
      <c r="A1392" s="32" t="s">
        <v>5689</v>
      </c>
      <c r="B1392" s="28">
        <v>1371</v>
      </c>
      <c r="C1392" s="66">
        <v>3668</v>
      </c>
      <c r="D1392" s="28">
        <v>3668</v>
      </c>
      <c r="E1392" s="28" t="s">
        <v>1675</v>
      </c>
      <c r="F1392" s="28" t="s">
        <v>22</v>
      </c>
      <c r="G1392" s="28" t="s">
        <v>22</v>
      </c>
      <c r="H1392" s="28" t="s">
        <v>1893</v>
      </c>
      <c r="I1392" s="30">
        <v>39004</v>
      </c>
      <c r="J1392" s="28" t="s">
        <v>1900</v>
      </c>
      <c r="K1392" s="28" t="s">
        <v>2761</v>
      </c>
      <c r="L1392" s="28"/>
      <c r="M1392" s="28">
        <v>104782616</v>
      </c>
      <c r="N1392" s="31">
        <v>765777633809</v>
      </c>
      <c r="O1392" s="31" t="s">
        <v>5614</v>
      </c>
      <c r="P1392" s="28">
        <v>9676406690</v>
      </c>
      <c r="Q1392" s="28" t="s">
        <v>2762</v>
      </c>
      <c r="R1392" s="28" t="s">
        <v>102</v>
      </c>
      <c r="S1392" s="49"/>
      <c r="T1392" s="28">
        <v>167</v>
      </c>
      <c r="U1392" s="49"/>
      <c r="V1392" s="47">
        <v>33000</v>
      </c>
      <c r="W1392" s="47">
        <v>18500</v>
      </c>
      <c r="X1392" s="47">
        <v>18500</v>
      </c>
      <c r="Y1392" s="47">
        <v>0</v>
      </c>
      <c r="Z1392" s="49"/>
      <c r="AA1392" s="41">
        <v>0</v>
      </c>
      <c r="AB1392" s="41">
        <v>0</v>
      </c>
      <c r="AC1392" s="41">
        <v>0</v>
      </c>
      <c r="AD1392" s="41">
        <v>0</v>
      </c>
      <c r="AE1392" s="49"/>
      <c r="AF1392" s="43">
        <v>15000</v>
      </c>
      <c r="AG1392" s="43">
        <v>7000</v>
      </c>
      <c r="AH1392" s="43">
        <v>7000</v>
      </c>
      <c r="AI1392" s="43">
        <v>0</v>
      </c>
      <c r="AJ1392" s="49"/>
      <c r="AK1392" s="45">
        <v>18000</v>
      </c>
      <c r="AL1392" s="45">
        <v>11500</v>
      </c>
      <c r="AM1392" s="45">
        <v>11500</v>
      </c>
      <c r="AN1392" s="45">
        <v>0</v>
      </c>
      <c r="AO1392" s="49"/>
      <c r="AP1392" s="28">
        <v>18000</v>
      </c>
      <c r="AQ1392" s="28" t="s">
        <v>4422</v>
      </c>
      <c r="AR1392" s="28" t="s">
        <v>4422</v>
      </c>
      <c r="AS1392" s="49"/>
      <c r="AT1392" s="31">
        <v>100</v>
      </c>
      <c r="AU1392" s="31">
        <v>100</v>
      </c>
      <c r="AV1392" s="60">
        <v>44613</v>
      </c>
    </row>
    <row r="1393" spans="1:48" x14ac:dyDescent="0.35">
      <c r="A1393" s="32" t="s">
        <v>5689</v>
      </c>
      <c r="B1393" s="28">
        <v>1372</v>
      </c>
      <c r="C1393" s="66">
        <v>2684</v>
      </c>
      <c r="D1393" s="28">
        <v>2684</v>
      </c>
      <c r="E1393" s="28" t="s">
        <v>1676</v>
      </c>
      <c r="F1393" s="28" t="s">
        <v>22</v>
      </c>
      <c r="G1393" s="28" t="s">
        <v>22</v>
      </c>
      <c r="H1393" s="28" t="s">
        <v>1893</v>
      </c>
      <c r="I1393" s="30">
        <v>39448</v>
      </c>
      <c r="J1393" s="28" t="s">
        <v>2687</v>
      </c>
      <c r="K1393" s="28" t="s">
        <v>2761</v>
      </c>
      <c r="L1393" s="28"/>
      <c r="M1393" s="28">
        <v>104703242</v>
      </c>
      <c r="N1393" s="31">
        <v>503115332455</v>
      </c>
      <c r="O1393" s="31" t="s">
        <v>5615</v>
      </c>
      <c r="P1393" s="28">
        <v>7396523891</v>
      </c>
      <c r="Q1393" s="28" t="s">
        <v>2764</v>
      </c>
      <c r="R1393" s="28" t="s">
        <v>56</v>
      </c>
      <c r="S1393" s="49"/>
      <c r="T1393" s="28" t="s">
        <v>2937</v>
      </c>
      <c r="U1393" s="49"/>
      <c r="V1393" s="47">
        <v>48000</v>
      </c>
      <c r="W1393" s="47">
        <v>48000</v>
      </c>
      <c r="X1393" s="47">
        <v>2000</v>
      </c>
      <c r="Y1393" s="47">
        <v>46000</v>
      </c>
      <c r="Z1393" s="49"/>
      <c r="AA1393" s="41">
        <v>7000</v>
      </c>
      <c r="AB1393" s="41">
        <v>7000</v>
      </c>
      <c r="AC1393" s="41">
        <v>2000</v>
      </c>
      <c r="AD1393" s="41">
        <v>5000</v>
      </c>
      <c r="AE1393" s="49"/>
      <c r="AF1393" s="43">
        <v>15000</v>
      </c>
      <c r="AG1393" s="43">
        <v>15000</v>
      </c>
      <c r="AH1393" s="43">
        <v>0</v>
      </c>
      <c r="AI1393" s="43">
        <v>15000</v>
      </c>
      <c r="AJ1393" s="49"/>
      <c r="AK1393" s="45">
        <v>26000</v>
      </c>
      <c r="AL1393" s="45">
        <v>26000</v>
      </c>
      <c r="AM1393" s="45">
        <v>0</v>
      </c>
      <c r="AN1393" s="45">
        <v>26000</v>
      </c>
      <c r="AO1393" s="49"/>
      <c r="AP1393" s="28">
        <v>18000</v>
      </c>
      <c r="AQ1393" s="28">
        <v>8000</v>
      </c>
      <c r="AR1393" s="28" t="s">
        <v>4422</v>
      </c>
      <c r="AS1393" s="49"/>
      <c r="AT1393" s="31">
        <v>4.1666666666666661</v>
      </c>
      <c r="AU1393" s="31">
        <v>0</v>
      </c>
      <c r="AV1393" s="60">
        <v>44618</v>
      </c>
    </row>
    <row r="1394" spans="1:48" x14ac:dyDescent="0.35">
      <c r="A1394" s="32" t="s">
        <v>5690</v>
      </c>
      <c r="B1394" s="28">
        <v>1373</v>
      </c>
      <c r="C1394" s="66">
        <v>2309</v>
      </c>
      <c r="D1394" s="28">
        <v>2309</v>
      </c>
      <c r="E1394" s="35" t="s">
        <v>1677</v>
      </c>
      <c r="F1394" s="35" t="s">
        <v>22</v>
      </c>
      <c r="G1394" s="28" t="s">
        <v>23</v>
      </c>
      <c r="H1394" s="35" t="s">
        <v>1893</v>
      </c>
      <c r="I1394" s="38">
        <v>39281</v>
      </c>
      <c r="J1394" s="35" t="s">
        <v>2491</v>
      </c>
      <c r="K1394" s="35" t="s">
        <v>2760</v>
      </c>
      <c r="L1394" s="35"/>
      <c r="M1394" s="35">
        <v>100727391</v>
      </c>
      <c r="N1394" s="37"/>
      <c r="O1394" s="37" t="s">
        <v>2941</v>
      </c>
      <c r="P1394" s="35">
        <v>9912408453</v>
      </c>
      <c r="Q1394" s="35" t="s">
        <v>2762</v>
      </c>
      <c r="R1394" s="35" t="s">
        <v>97</v>
      </c>
      <c r="S1394" s="49"/>
      <c r="T1394" s="35" t="s">
        <v>2937</v>
      </c>
      <c r="U1394" s="49"/>
      <c r="V1394" s="47">
        <v>43000</v>
      </c>
      <c r="W1394" s="47">
        <v>43000</v>
      </c>
      <c r="X1394" s="47">
        <v>0</v>
      </c>
      <c r="Y1394" s="47">
        <v>43000</v>
      </c>
      <c r="Z1394" s="49"/>
      <c r="AA1394" s="41">
        <v>10000</v>
      </c>
      <c r="AB1394" s="41">
        <v>10000</v>
      </c>
      <c r="AC1394" s="41">
        <v>0</v>
      </c>
      <c r="AD1394" s="41">
        <v>10000</v>
      </c>
      <c r="AE1394" s="49"/>
      <c r="AF1394" s="43">
        <v>15000</v>
      </c>
      <c r="AG1394" s="43">
        <v>15000</v>
      </c>
      <c r="AH1394" s="43">
        <v>0</v>
      </c>
      <c r="AI1394" s="43">
        <v>15000</v>
      </c>
      <c r="AJ1394" s="49"/>
      <c r="AK1394" s="45">
        <v>18000</v>
      </c>
      <c r="AL1394" s="45">
        <v>18000</v>
      </c>
      <c r="AM1394" s="45">
        <v>0</v>
      </c>
      <c r="AN1394" s="45">
        <v>18000</v>
      </c>
      <c r="AO1394" s="49"/>
      <c r="AP1394" s="35">
        <v>18000</v>
      </c>
      <c r="AQ1394" s="35" t="s">
        <v>4422</v>
      </c>
      <c r="AR1394" s="35" t="s">
        <v>4422</v>
      </c>
      <c r="AS1394" s="49"/>
      <c r="AT1394" s="37">
        <v>0</v>
      </c>
      <c r="AU1394" s="37">
        <v>0</v>
      </c>
      <c r="AV1394" s="60">
        <v>0</v>
      </c>
    </row>
    <row r="1395" spans="1:48" x14ac:dyDescent="0.35">
      <c r="A1395" s="32" t="s">
        <v>5689</v>
      </c>
      <c r="B1395" s="28">
        <v>1374</v>
      </c>
      <c r="C1395" s="66">
        <v>2343</v>
      </c>
      <c r="D1395" s="28">
        <v>2343</v>
      </c>
      <c r="E1395" s="28" t="s">
        <v>1678</v>
      </c>
      <c r="F1395" s="28" t="s">
        <v>22</v>
      </c>
      <c r="G1395" s="28" t="s">
        <v>22</v>
      </c>
      <c r="H1395" s="28" t="s">
        <v>1893</v>
      </c>
      <c r="I1395" s="30">
        <v>38964</v>
      </c>
      <c r="J1395" s="28" t="s">
        <v>2688</v>
      </c>
      <c r="K1395" s="28" t="s">
        <v>2761</v>
      </c>
      <c r="L1395" s="28"/>
      <c r="M1395" s="28">
        <v>100727349</v>
      </c>
      <c r="N1395" s="31">
        <v>398462442739</v>
      </c>
      <c r="O1395" s="31" t="s">
        <v>5616</v>
      </c>
      <c r="P1395" s="28">
        <v>9110336296</v>
      </c>
      <c r="Q1395" s="28" t="s">
        <v>2764</v>
      </c>
      <c r="R1395" s="28" t="s">
        <v>56</v>
      </c>
      <c r="S1395" s="49"/>
      <c r="T1395" s="28" t="s">
        <v>2937</v>
      </c>
      <c r="U1395" s="49"/>
      <c r="V1395" s="47">
        <v>41000</v>
      </c>
      <c r="W1395" s="47">
        <v>41000</v>
      </c>
      <c r="X1395" s="47">
        <v>0</v>
      </c>
      <c r="Y1395" s="47">
        <v>41000</v>
      </c>
      <c r="Z1395" s="49"/>
      <c r="AA1395" s="41">
        <v>0</v>
      </c>
      <c r="AB1395" s="41">
        <v>0</v>
      </c>
      <c r="AC1395" s="41">
        <v>0</v>
      </c>
      <c r="AD1395" s="41">
        <v>0</v>
      </c>
      <c r="AE1395" s="49"/>
      <c r="AF1395" s="43">
        <v>15000</v>
      </c>
      <c r="AG1395" s="43">
        <v>15000</v>
      </c>
      <c r="AH1395" s="43">
        <v>0</v>
      </c>
      <c r="AI1395" s="43">
        <v>15000</v>
      </c>
      <c r="AJ1395" s="49"/>
      <c r="AK1395" s="45">
        <v>26000</v>
      </c>
      <c r="AL1395" s="45">
        <v>26000</v>
      </c>
      <c r="AM1395" s="45">
        <v>0</v>
      </c>
      <c r="AN1395" s="45">
        <v>26000</v>
      </c>
      <c r="AO1395" s="49"/>
      <c r="AP1395" s="28">
        <v>18000</v>
      </c>
      <c r="AQ1395" s="28">
        <v>8000</v>
      </c>
      <c r="AR1395" s="28" t="s">
        <v>4422</v>
      </c>
      <c r="AS1395" s="49"/>
      <c r="AT1395" s="31">
        <v>0</v>
      </c>
      <c r="AU1395" s="31">
        <v>0</v>
      </c>
      <c r="AV1395" s="60">
        <v>0</v>
      </c>
    </row>
    <row r="1396" spans="1:48" x14ac:dyDescent="0.35">
      <c r="A1396" s="32" t="s">
        <v>5689</v>
      </c>
      <c r="B1396" s="28">
        <v>1375</v>
      </c>
      <c r="C1396" s="66">
        <v>2366</v>
      </c>
      <c r="D1396" s="28">
        <v>2366</v>
      </c>
      <c r="E1396" s="28" t="s">
        <v>1679</v>
      </c>
      <c r="F1396" s="28" t="s">
        <v>22</v>
      </c>
      <c r="G1396" s="28" t="s">
        <v>23</v>
      </c>
      <c r="H1396" s="28" t="s">
        <v>1893</v>
      </c>
      <c r="I1396" s="30">
        <v>39200</v>
      </c>
      <c r="J1396" s="28" t="s">
        <v>2534</v>
      </c>
      <c r="K1396" s="28" t="s">
        <v>2761</v>
      </c>
      <c r="L1396" s="28"/>
      <c r="M1396" s="28">
        <v>100727411</v>
      </c>
      <c r="N1396" s="31">
        <v>280781062598</v>
      </c>
      <c r="O1396" s="31" t="s">
        <v>5617</v>
      </c>
      <c r="P1396" s="28">
        <v>9949654345</v>
      </c>
      <c r="Q1396" s="28" t="s">
        <v>2764</v>
      </c>
      <c r="R1396" s="28" t="s">
        <v>94</v>
      </c>
      <c r="S1396" s="49"/>
      <c r="T1396" s="28" t="s">
        <v>2937</v>
      </c>
      <c r="U1396" s="49"/>
      <c r="V1396" s="47">
        <v>54000</v>
      </c>
      <c r="W1396" s="47">
        <v>54000</v>
      </c>
      <c r="X1396" s="47">
        <v>33000</v>
      </c>
      <c r="Y1396" s="47">
        <v>21000</v>
      </c>
      <c r="Z1396" s="49"/>
      <c r="AA1396" s="41">
        <v>14000</v>
      </c>
      <c r="AB1396" s="41">
        <v>14000</v>
      </c>
      <c r="AC1396" s="41">
        <v>8000</v>
      </c>
      <c r="AD1396" s="41">
        <v>6000</v>
      </c>
      <c r="AE1396" s="49"/>
      <c r="AF1396" s="43">
        <v>15000</v>
      </c>
      <c r="AG1396" s="43">
        <v>15000</v>
      </c>
      <c r="AH1396" s="43">
        <v>5000</v>
      </c>
      <c r="AI1396" s="43">
        <v>10000</v>
      </c>
      <c r="AJ1396" s="49"/>
      <c r="AK1396" s="45">
        <v>25000</v>
      </c>
      <c r="AL1396" s="45">
        <v>25000</v>
      </c>
      <c r="AM1396" s="45">
        <v>20000</v>
      </c>
      <c r="AN1396" s="45">
        <v>5000</v>
      </c>
      <c r="AO1396" s="49"/>
      <c r="AP1396" s="28">
        <v>18000</v>
      </c>
      <c r="AQ1396" s="28">
        <v>7000</v>
      </c>
      <c r="AR1396" s="28" t="s">
        <v>4422</v>
      </c>
      <c r="AS1396" s="49"/>
      <c r="AT1396" s="31">
        <v>61.111111111111114</v>
      </c>
      <c r="AU1396" s="31">
        <v>80</v>
      </c>
      <c r="AV1396" s="60">
        <v>44660</v>
      </c>
    </row>
    <row r="1397" spans="1:48" x14ac:dyDescent="0.35">
      <c r="A1397" s="32" t="s">
        <v>5689</v>
      </c>
      <c r="B1397" s="28">
        <v>1376</v>
      </c>
      <c r="C1397" s="66">
        <v>3082</v>
      </c>
      <c r="D1397" s="28">
        <v>3082</v>
      </c>
      <c r="E1397" s="28" t="s">
        <v>1680</v>
      </c>
      <c r="F1397" s="28" t="s">
        <v>22</v>
      </c>
      <c r="G1397" s="28" t="s">
        <v>22</v>
      </c>
      <c r="H1397" s="28" t="s">
        <v>1893</v>
      </c>
      <c r="I1397" s="30">
        <v>38353</v>
      </c>
      <c r="J1397" s="28" t="s">
        <v>2393</v>
      </c>
      <c r="K1397" s="28" t="s">
        <v>2761</v>
      </c>
      <c r="L1397" s="28"/>
      <c r="M1397" s="28">
        <v>108914276</v>
      </c>
      <c r="N1397" s="31">
        <v>437490255328</v>
      </c>
      <c r="O1397" s="31" t="s">
        <v>5618</v>
      </c>
      <c r="P1397" s="28">
        <v>9133894901</v>
      </c>
      <c r="Q1397" s="28" t="s">
        <v>2764</v>
      </c>
      <c r="R1397" s="28" t="s">
        <v>41</v>
      </c>
      <c r="S1397" s="49"/>
      <c r="T1397" s="28">
        <v>153</v>
      </c>
      <c r="U1397" s="49"/>
      <c r="V1397" s="47">
        <v>40000</v>
      </c>
      <c r="W1397" s="47">
        <v>28000</v>
      </c>
      <c r="X1397" s="47">
        <v>13000</v>
      </c>
      <c r="Y1397" s="47">
        <v>15000</v>
      </c>
      <c r="Z1397" s="49"/>
      <c r="AA1397" s="41">
        <v>0</v>
      </c>
      <c r="AB1397" s="41">
        <v>0</v>
      </c>
      <c r="AC1397" s="41">
        <v>0</v>
      </c>
      <c r="AD1397" s="41">
        <v>0</v>
      </c>
      <c r="AE1397" s="49"/>
      <c r="AF1397" s="43">
        <v>15000</v>
      </c>
      <c r="AG1397" s="43">
        <v>3000</v>
      </c>
      <c r="AH1397" s="43">
        <v>3000</v>
      </c>
      <c r="AI1397" s="43">
        <v>0</v>
      </c>
      <c r="AJ1397" s="49"/>
      <c r="AK1397" s="45">
        <v>25000</v>
      </c>
      <c r="AL1397" s="45">
        <v>25000</v>
      </c>
      <c r="AM1397" s="45">
        <v>10000</v>
      </c>
      <c r="AN1397" s="45">
        <v>15000</v>
      </c>
      <c r="AO1397" s="49"/>
      <c r="AP1397" s="28">
        <v>18000</v>
      </c>
      <c r="AQ1397" s="28">
        <v>7000</v>
      </c>
      <c r="AR1397" s="28" t="s">
        <v>4422</v>
      </c>
      <c r="AS1397" s="49"/>
      <c r="AT1397" s="31">
        <v>46.428571428571431</v>
      </c>
      <c r="AU1397" s="31">
        <v>40</v>
      </c>
      <c r="AV1397" s="60">
        <v>44643</v>
      </c>
    </row>
    <row r="1398" spans="1:48" x14ac:dyDescent="0.35">
      <c r="A1398" s="32" t="s">
        <v>5689</v>
      </c>
      <c r="B1398" s="28">
        <v>1377</v>
      </c>
      <c r="C1398" s="66">
        <v>2311</v>
      </c>
      <c r="D1398" s="28">
        <v>2311</v>
      </c>
      <c r="E1398" s="28" t="s">
        <v>1579</v>
      </c>
      <c r="F1398" s="28" t="s">
        <v>22</v>
      </c>
      <c r="G1398" s="28" t="s">
        <v>23</v>
      </c>
      <c r="H1398" s="28" t="s">
        <v>1893</v>
      </c>
      <c r="I1398" s="30">
        <v>39000</v>
      </c>
      <c r="J1398" s="28" t="s">
        <v>2689</v>
      </c>
      <c r="K1398" s="28" t="s">
        <v>2761</v>
      </c>
      <c r="L1398" s="28"/>
      <c r="M1398" s="28">
        <v>100727392</v>
      </c>
      <c r="N1398" s="31">
        <v>986551652899</v>
      </c>
      <c r="O1398" s="31" t="s">
        <v>5619</v>
      </c>
      <c r="P1398" s="28">
        <v>9912935610</v>
      </c>
      <c r="Q1398" s="28" t="s">
        <v>2764</v>
      </c>
      <c r="R1398" s="28" t="s">
        <v>68</v>
      </c>
      <c r="S1398" s="49"/>
      <c r="T1398" s="28">
        <v>95</v>
      </c>
      <c r="U1398" s="49"/>
      <c r="V1398" s="47">
        <v>50000</v>
      </c>
      <c r="W1398" s="47">
        <v>40000</v>
      </c>
      <c r="X1398" s="47">
        <v>15000</v>
      </c>
      <c r="Y1398" s="47">
        <v>25000</v>
      </c>
      <c r="Z1398" s="49"/>
      <c r="AA1398" s="41">
        <v>10000</v>
      </c>
      <c r="AB1398" s="41">
        <v>8000</v>
      </c>
      <c r="AC1398" s="41">
        <v>5000</v>
      </c>
      <c r="AD1398" s="41">
        <v>3000</v>
      </c>
      <c r="AE1398" s="49"/>
      <c r="AF1398" s="43">
        <v>15000</v>
      </c>
      <c r="AG1398" s="43">
        <v>10000</v>
      </c>
      <c r="AH1398" s="43">
        <v>0</v>
      </c>
      <c r="AI1398" s="43">
        <v>10000</v>
      </c>
      <c r="AJ1398" s="49"/>
      <c r="AK1398" s="45">
        <v>25000</v>
      </c>
      <c r="AL1398" s="45">
        <v>22000</v>
      </c>
      <c r="AM1398" s="45">
        <v>10000</v>
      </c>
      <c r="AN1398" s="45">
        <v>12000</v>
      </c>
      <c r="AO1398" s="49"/>
      <c r="AP1398" s="28">
        <v>18000</v>
      </c>
      <c r="AQ1398" s="28">
        <v>7000</v>
      </c>
      <c r="AR1398" s="28" t="s">
        <v>4422</v>
      </c>
      <c r="AS1398" s="49"/>
      <c r="AT1398" s="31">
        <v>37.5</v>
      </c>
      <c r="AU1398" s="31">
        <v>45.454545454545453</v>
      </c>
      <c r="AV1398" s="60">
        <v>44669</v>
      </c>
    </row>
    <row r="1399" spans="1:48" x14ac:dyDescent="0.35">
      <c r="A1399" s="32" t="s">
        <v>5689</v>
      </c>
      <c r="B1399" s="28">
        <v>1378</v>
      </c>
      <c r="C1399" s="66">
        <v>2312</v>
      </c>
      <c r="D1399" s="28">
        <v>2312</v>
      </c>
      <c r="E1399" s="28" t="s">
        <v>1681</v>
      </c>
      <c r="F1399" s="28" t="s">
        <v>22</v>
      </c>
      <c r="G1399" s="28" t="s">
        <v>23</v>
      </c>
      <c r="H1399" s="28" t="s">
        <v>1893</v>
      </c>
      <c r="I1399" s="30"/>
      <c r="J1399" s="28" t="s">
        <v>2690</v>
      </c>
      <c r="K1399" s="28" t="s">
        <v>2761</v>
      </c>
      <c r="L1399" s="28"/>
      <c r="M1399" s="28"/>
      <c r="N1399" s="31">
        <v>423492417080</v>
      </c>
      <c r="O1399" s="31" t="s">
        <v>5620</v>
      </c>
      <c r="P1399" s="28">
        <v>9110711596</v>
      </c>
      <c r="Q1399" s="28" t="s">
        <v>2764</v>
      </c>
      <c r="R1399" s="28" t="s">
        <v>38</v>
      </c>
      <c r="S1399" s="49"/>
      <c r="T1399" s="28">
        <v>288</v>
      </c>
      <c r="U1399" s="49"/>
      <c r="V1399" s="47">
        <v>38000</v>
      </c>
      <c r="W1399" s="47">
        <v>18500</v>
      </c>
      <c r="X1399" s="47">
        <v>18500</v>
      </c>
      <c r="Y1399" s="47">
        <v>0</v>
      </c>
      <c r="Z1399" s="49"/>
      <c r="AA1399" s="41">
        <v>0</v>
      </c>
      <c r="AB1399" s="41">
        <v>0</v>
      </c>
      <c r="AC1399" s="41">
        <v>0</v>
      </c>
      <c r="AD1399" s="41">
        <v>0</v>
      </c>
      <c r="AE1399" s="49"/>
      <c r="AF1399" s="43">
        <v>15000</v>
      </c>
      <c r="AG1399" s="43">
        <v>4000</v>
      </c>
      <c r="AH1399" s="43">
        <v>4000</v>
      </c>
      <c r="AI1399" s="43">
        <v>0</v>
      </c>
      <c r="AJ1399" s="49"/>
      <c r="AK1399" s="45">
        <v>23000</v>
      </c>
      <c r="AL1399" s="45">
        <v>14500</v>
      </c>
      <c r="AM1399" s="45">
        <v>14500</v>
      </c>
      <c r="AN1399" s="45">
        <v>0</v>
      </c>
      <c r="AO1399" s="49"/>
      <c r="AP1399" s="28">
        <v>18000</v>
      </c>
      <c r="AQ1399" s="28">
        <v>5000</v>
      </c>
      <c r="AR1399" s="28" t="s">
        <v>4422</v>
      </c>
      <c r="AS1399" s="49"/>
      <c r="AT1399" s="31">
        <v>100</v>
      </c>
      <c r="AU1399" s="31">
        <v>100</v>
      </c>
      <c r="AV1399" s="60">
        <v>44660</v>
      </c>
    </row>
    <row r="1400" spans="1:48" x14ac:dyDescent="0.35">
      <c r="A1400" s="32" t="s">
        <v>5689</v>
      </c>
      <c r="B1400" s="28">
        <v>1379</v>
      </c>
      <c r="C1400" s="66">
        <v>2292</v>
      </c>
      <c r="D1400" s="28">
        <v>2292</v>
      </c>
      <c r="E1400" s="28" t="s">
        <v>1682</v>
      </c>
      <c r="F1400" s="28" t="s">
        <v>22</v>
      </c>
      <c r="G1400" s="28" t="s">
        <v>22</v>
      </c>
      <c r="H1400" s="28" t="s">
        <v>1893</v>
      </c>
      <c r="I1400" s="30"/>
      <c r="J1400" s="28" t="s">
        <v>2691</v>
      </c>
      <c r="K1400" s="28" t="s">
        <v>2761</v>
      </c>
      <c r="L1400" s="28"/>
      <c r="M1400" s="28"/>
      <c r="N1400" s="31">
        <v>915878174709</v>
      </c>
      <c r="O1400" s="31" t="s">
        <v>5621</v>
      </c>
      <c r="P1400" s="28">
        <v>9347002081</v>
      </c>
      <c r="Q1400" s="28" t="s">
        <v>2762</v>
      </c>
      <c r="R1400" s="28" t="s">
        <v>87</v>
      </c>
      <c r="S1400" s="49"/>
      <c r="T1400" s="28" t="s">
        <v>2937</v>
      </c>
      <c r="U1400" s="49"/>
      <c r="V1400" s="47">
        <v>39000</v>
      </c>
      <c r="W1400" s="47">
        <v>39000</v>
      </c>
      <c r="X1400" s="47">
        <v>0</v>
      </c>
      <c r="Y1400" s="47">
        <v>39000</v>
      </c>
      <c r="Z1400" s="49"/>
      <c r="AA1400" s="41">
        <v>6000</v>
      </c>
      <c r="AB1400" s="41">
        <v>6000</v>
      </c>
      <c r="AC1400" s="41">
        <v>0</v>
      </c>
      <c r="AD1400" s="41">
        <v>6000</v>
      </c>
      <c r="AE1400" s="49"/>
      <c r="AF1400" s="43">
        <v>15000</v>
      </c>
      <c r="AG1400" s="43">
        <v>15000</v>
      </c>
      <c r="AH1400" s="43">
        <v>0</v>
      </c>
      <c r="AI1400" s="43">
        <v>15000</v>
      </c>
      <c r="AJ1400" s="49"/>
      <c r="AK1400" s="45">
        <v>18000</v>
      </c>
      <c r="AL1400" s="45">
        <v>18000</v>
      </c>
      <c r="AM1400" s="45">
        <v>0</v>
      </c>
      <c r="AN1400" s="45">
        <v>18000</v>
      </c>
      <c r="AO1400" s="49"/>
      <c r="AP1400" s="28">
        <v>18000</v>
      </c>
      <c r="AQ1400" s="28" t="s">
        <v>4422</v>
      </c>
      <c r="AR1400" s="28" t="s">
        <v>4422</v>
      </c>
      <c r="AS1400" s="49"/>
      <c r="AT1400" s="31">
        <v>0</v>
      </c>
      <c r="AU1400" s="31">
        <v>0</v>
      </c>
      <c r="AV1400" s="60">
        <v>0</v>
      </c>
    </row>
    <row r="1401" spans="1:48" x14ac:dyDescent="0.35">
      <c r="A1401" s="32" t="s">
        <v>5689</v>
      </c>
      <c r="B1401" s="28">
        <v>1380</v>
      </c>
      <c r="C1401" s="66">
        <v>2873</v>
      </c>
      <c r="D1401" s="28">
        <v>2873</v>
      </c>
      <c r="E1401" s="28" t="s">
        <v>1683</v>
      </c>
      <c r="F1401" s="28" t="s">
        <v>22</v>
      </c>
      <c r="G1401" s="28" t="s">
        <v>23</v>
      </c>
      <c r="H1401" s="28" t="s">
        <v>1893</v>
      </c>
      <c r="I1401" s="30"/>
      <c r="J1401" s="28" t="s">
        <v>1923</v>
      </c>
      <c r="K1401" s="28" t="s">
        <v>2761</v>
      </c>
      <c r="L1401" s="28"/>
      <c r="M1401" s="28"/>
      <c r="N1401" s="31">
        <v>653050295159</v>
      </c>
      <c r="O1401" s="31" t="s">
        <v>5622</v>
      </c>
      <c r="P1401" s="28">
        <v>9849241279</v>
      </c>
      <c r="Q1401" s="28" t="s">
        <v>2764</v>
      </c>
      <c r="R1401" s="28" t="s">
        <v>61</v>
      </c>
      <c r="S1401" s="49"/>
      <c r="T1401" s="28" t="s">
        <v>2937</v>
      </c>
      <c r="U1401" s="49"/>
      <c r="V1401" s="47">
        <v>55500</v>
      </c>
      <c r="W1401" s="47">
        <v>55500</v>
      </c>
      <c r="X1401" s="47">
        <v>5000</v>
      </c>
      <c r="Y1401" s="47">
        <v>50500</v>
      </c>
      <c r="Z1401" s="49"/>
      <c r="AA1401" s="41">
        <v>15500</v>
      </c>
      <c r="AB1401" s="41">
        <v>15500</v>
      </c>
      <c r="AC1401" s="41">
        <v>5000</v>
      </c>
      <c r="AD1401" s="41">
        <v>10500</v>
      </c>
      <c r="AE1401" s="49"/>
      <c r="AF1401" s="43">
        <v>15000</v>
      </c>
      <c r="AG1401" s="43">
        <v>15000</v>
      </c>
      <c r="AH1401" s="43">
        <v>0</v>
      </c>
      <c r="AI1401" s="43">
        <v>15000</v>
      </c>
      <c r="AJ1401" s="49"/>
      <c r="AK1401" s="45">
        <v>25000</v>
      </c>
      <c r="AL1401" s="45">
        <v>25000</v>
      </c>
      <c r="AM1401" s="45">
        <v>0</v>
      </c>
      <c r="AN1401" s="45">
        <v>25000</v>
      </c>
      <c r="AO1401" s="49"/>
      <c r="AP1401" s="28">
        <v>18000</v>
      </c>
      <c r="AQ1401" s="28">
        <v>7000</v>
      </c>
      <c r="AR1401" s="28" t="s">
        <v>4422</v>
      </c>
      <c r="AS1401" s="49"/>
      <c r="AT1401" s="31">
        <v>9.0090090090090094</v>
      </c>
      <c r="AU1401" s="31">
        <v>0</v>
      </c>
      <c r="AV1401" s="60">
        <v>44545</v>
      </c>
    </row>
    <row r="1402" spans="1:48" x14ac:dyDescent="0.35">
      <c r="A1402" s="32" t="s">
        <v>5689</v>
      </c>
      <c r="B1402" s="28">
        <v>1381</v>
      </c>
      <c r="C1402" s="66">
        <v>4052</v>
      </c>
      <c r="D1402" s="28" t="s">
        <v>4951</v>
      </c>
      <c r="E1402" s="28" t="s">
        <v>1684</v>
      </c>
      <c r="F1402" s="28" t="s">
        <v>22</v>
      </c>
      <c r="G1402" s="28" t="s">
        <v>22</v>
      </c>
      <c r="H1402" s="28" t="s">
        <v>1893</v>
      </c>
      <c r="I1402" s="30"/>
      <c r="J1402" s="28" t="s">
        <v>2692</v>
      </c>
      <c r="K1402" s="28" t="s">
        <v>2761</v>
      </c>
      <c r="L1402" s="28" t="s">
        <v>2834</v>
      </c>
      <c r="M1402" s="28"/>
      <c r="N1402" s="31">
        <v>637038719619</v>
      </c>
      <c r="O1402" s="31" t="s">
        <v>5623</v>
      </c>
      <c r="P1402" s="28">
        <v>8688280049</v>
      </c>
      <c r="Q1402" s="28" t="s">
        <v>2764</v>
      </c>
      <c r="R1402" s="28" t="s">
        <v>62</v>
      </c>
      <c r="S1402" s="49"/>
      <c r="T1402" s="28" t="s">
        <v>2937</v>
      </c>
      <c r="U1402" s="49"/>
      <c r="V1402" s="47">
        <v>41000</v>
      </c>
      <c r="W1402" s="47">
        <v>41000</v>
      </c>
      <c r="X1402" s="47">
        <v>10000</v>
      </c>
      <c r="Y1402" s="47">
        <v>31000</v>
      </c>
      <c r="Z1402" s="49"/>
      <c r="AA1402" s="41">
        <v>0</v>
      </c>
      <c r="AB1402" s="41">
        <v>0</v>
      </c>
      <c r="AC1402" s="41">
        <v>0</v>
      </c>
      <c r="AD1402" s="41">
        <v>0</v>
      </c>
      <c r="AE1402" s="49"/>
      <c r="AF1402" s="43">
        <v>15000</v>
      </c>
      <c r="AG1402" s="43">
        <v>15000</v>
      </c>
      <c r="AH1402" s="43">
        <v>0</v>
      </c>
      <c r="AI1402" s="43">
        <v>15000</v>
      </c>
      <c r="AJ1402" s="49"/>
      <c r="AK1402" s="45">
        <v>26000</v>
      </c>
      <c r="AL1402" s="45">
        <v>26000</v>
      </c>
      <c r="AM1402" s="45">
        <v>10000</v>
      </c>
      <c r="AN1402" s="45">
        <v>16000</v>
      </c>
      <c r="AO1402" s="49"/>
      <c r="AP1402" s="28">
        <v>18000</v>
      </c>
      <c r="AQ1402" s="28">
        <v>8000</v>
      </c>
      <c r="AR1402" s="28" t="s">
        <v>4422</v>
      </c>
      <c r="AS1402" s="49"/>
      <c r="AT1402" s="31">
        <v>24.390243902439025</v>
      </c>
      <c r="AU1402" s="31">
        <v>38.461538461538467</v>
      </c>
      <c r="AV1402" s="60">
        <v>44672</v>
      </c>
    </row>
    <row r="1403" spans="1:48" x14ac:dyDescent="0.35">
      <c r="A1403" s="32" t="s">
        <v>5689</v>
      </c>
      <c r="B1403" s="28">
        <v>1382</v>
      </c>
      <c r="C1403" s="66">
        <v>2293</v>
      </c>
      <c r="D1403" s="28">
        <v>2293</v>
      </c>
      <c r="E1403" s="28" t="s">
        <v>1685</v>
      </c>
      <c r="F1403" s="28" t="s">
        <v>22</v>
      </c>
      <c r="G1403" s="28" t="s">
        <v>22</v>
      </c>
      <c r="H1403" s="28" t="s">
        <v>1893</v>
      </c>
      <c r="I1403" s="30"/>
      <c r="J1403" s="28" t="s">
        <v>2693</v>
      </c>
      <c r="K1403" s="28" t="s">
        <v>2761</v>
      </c>
      <c r="L1403" s="28"/>
      <c r="M1403" s="28"/>
      <c r="N1403" s="31">
        <v>272988705564</v>
      </c>
      <c r="O1403" s="31" t="s">
        <v>5624</v>
      </c>
      <c r="P1403" s="28">
        <v>8897357434</v>
      </c>
      <c r="Q1403" s="28" t="s">
        <v>2762</v>
      </c>
      <c r="R1403" s="28" t="s">
        <v>167</v>
      </c>
      <c r="S1403" s="49"/>
      <c r="T1403" s="28">
        <v>325</v>
      </c>
      <c r="U1403" s="49"/>
      <c r="V1403" s="47">
        <v>34500</v>
      </c>
      <c r="W1403" s="47">
        <v>21000</v>
      </c>
      <c r="X1403" s="47">
        <v>15000</v>
      </c>
      <c r="Y1403" s="47">
        <v>6000</v>
      </c>
      <c r="Z1403" s="49"/>
      <c r="AA1403" s="41">
        <v>1500</v>
      </c>
      <c r="AB1403" s="41">
        <v>1500</v>
      </c>
      <c r="AC1403" s="41">
        <v>1500</v>
      </c>
      <c r="AD1403" s="41">
        <v>0</v>
      </c>
      <c r="AE1403" s="49"/>
      <c r="AF1403" s="43">
        <v>15000</v>
      </c>
      <c r="AG1403" s="43">
        <v>4500</v>
      </c>
      <c r="AH1403" s="43">
        <v>4500</v>
      </c>
      <c r="AI1403" s="43">
        <v>0</v>
      </c>
      <c r="AJ1403" s="49"/>
      <c r="AK1403" s="45">
        <v>18000</v>
      </c>
      <c r="AL1403" s="45">
        <v>15000</v>
      </c>
      <c r="AM1403" s="45">
        <v>9000</v>
      </c>
      <c r="AN1403" s="45">
        <v>6000</v>
      </c>
      <c r="AO1403" s="49"/>
      <c r="AP1403" s="28">
        <v>18000</v>
      </c>
      <c r="AQ1403" s="28" t="s">
        <v>4422</v>
      </c>
      <c r="AR1403" s="28" t="s">
        <v>4422</v>
      </c>
      <c r="AS1403" s="49"/>
      <c r="AT1403" s="31">
        <v>71.428571428571431</v>
      </c>
      <c r="AU1403" s="31">
        <v>60</v>
      </c>
      <c r="AV1403" s="60">
        <v>44663</v>
      </c>
    </row>
    <row r="1404" spans="1:48" x14ac:dyDescent="0.35">
      <c r="A1404" s="32" t="s">
        <v>5689</v>
      </c>
      <c r="B1404" s="28">
        <v>1383</v>
      </c>
      <c r="C1404" s="66">
        <v>2833</v>
      </c>
      <c r="D1404" s="28">
        <v>2833</v>
      </c>
      <c r="E1404" s="28" t="s">
        <v>1686</v>
      </c>
      <c r="F1404" s="28" t="s">
        <v>22</v>
      </c>
      <c r="G1404" s="28" t="s">
        <v>23</v>
      </c>
      <c r="H1404" s="28" t="s">
        <v>1893</v>
      </c>
      <c r="I1404" s="30"/>
      <c r="J1404" s="28" t="s">
        <v>2694</v>
      </c>
      <c r="K1404" s="28" t="s">
        <v>2761</v>
      </c>
      <c r="L1404" s="28"/>
      <c r="M1404" s="28"/>
      <c r="N1404" s="31">
        <v>245765048460</v>
      </c>
      <c r="O1404" s="31" t="s">
        <v>5625</v>
      </c>
      <c r="P1404" s="28">
        <v>9963306681</v>
      </c>
      <c r="Q1404" s="28" t="s">
        <v>2764</v>
      </c>
      <c r="R1404" s="28" t="s">
        <v>82</v>
      </c>
      <c r="S1404" s="49"/>
      <c r="T1404" s="28" t="s">
        <v>2937</v>
      </c>
      <c r="U1404" s="49"/>
      <c r="V1404" s="47">
        <v>59000</v>
      </c>
      <c r="W1404" s="47">
        <v>59000</v>
      </c>
      <c r="X1404" s="47">
        <v>4000</v>
      </c>
      <c r="Y1404" s="47">
        <v>55000</v>
      </c>
      <c r="Z1404" s="49"/>
      <c r="AA1404" s="41">
        <v>19000</v>
      </c>
      <c r="AB1404" s="41">
        <v>19000</v>
      </c>
      <c r="AC1404" s="41">
        <v>4000</v>
      </c>
      <c r="AD1404" s="41">
        <v>15000</v>
      </c>
      <c r="AE1404" s="49"/>
      <c r="AF1404" s="43">
        <v>15000</v>
      </c>
      <c r="AG1404" s="43">
        <v>15000</v>
      </c>
      <c r="AH1404" s="43">
        <v>0</v>
      </c>
      <c r="AI1404" s="43">
        <v>15000</v>
      </c>
      <c r="AJ1404" s="49"/>
      <c r="AK1404" s="45">
        <v>25000</v>
      </c>
      <c r="AL1404" s="45">
        <v>25000</v>
      </c>
      <c r="AM1404" s="45">
        <v>0</v>
      </c>
      <c r="AN1404" s="45">
        <v>25000</v>
      </c>
      <c r="AO1404" s="49"/>
      <c r="AP1404" s="28">
        <v>18000</v>
      </c>
      <c r="AQ1404" s="28">
        <v>7000</v>
      </c>
      <c r="AR1404" s="28" t="s">
        <v>4422</v>
      </c>
      <c r="AS1404" s="49"/>
      <c r="AT1404" s="31">
        <v>6.7796610169491522</v>
      </c>
      <c r="AU1404" s="31">
        <v>0</v>
      </c>
      <c r="AV1404" s="60">
        <v>44544</v>
      </c>
    </row>
    <row r="1405" spans="1:48" x14ac:dyDescent="0.35">
      <c r="A1405" s="32" t="s">
        <v>5689</v>
      </c>
      <c r="B1405" s="28">
        <v>1384</v>
      </c>
      <c r="C1405" s="66">
        <v>2295</v>
      </c>
      <c r="D1405" s="28">
        <v>2295</v>
      </c>
      <c r="E1405" s="28" t="s">
        <v>1687</v>
      </c>
      <c r="F1405" s="28" t="s">
        <v>22</v>
      </c>
      <c r="G1405" s="28" t="s">
        <v>22</v>
      </c>
      <c r="H1405" s="28" t="s">
        <v>1893</v>
      </c>
      <c r="I1405" s="30"/>
      <c r="J1405" s="28" t="s">
        <v>2647</v>
      </c>
      <c r="K1405" s="28" t="s">
        <v>2761</v>
      </c>
      <c r="L1405" s="28"/>
      <c r="M1405" s="28"/>
      <c r="N1405" s="31">
        <v>932079974476</v>
      </c>
      <c r="O1405" s="31" t="s">
        <v>5626</v>
      </c>
      <c r="P1405" s="28">
        <v>9640924346</v>
      </c>
      <c r="Q1405" s="28" t="s">
        <v>2764</v>
      </c>
      <c r="R1405" s="28" t="s">
        <v>80</v>
      </c>
      <c r="S1405" s="49"/>
      <c r="T1405" s="28" t="s">
        <v>2937</v>
      </c>
      <c r="U1405" s="49"/>
      <c r="V1405" s="47">
        <v>54000</v>
      </c>
      <c r="W1405" s="47">
        <v>54000</v>
      </c>
      <c r="X1405" s="47">
        <v>5000</v>
      </c>
      <c r="Y1405" s="47">
        <v>49000</v>
      </c>
      <c r="Z1405" s="49"/>
      <c r="AA1405" s="41">
        <v>14000</v>
      </c>
      <c r="AB1405" s="41">
        <v>14000</v>
      </c>
      <c r="AC1405" s="41">
        <v>5000</v>
      </c>
      <c r="AD1405" s="41">
        <v>9000</v>
      </c>
      <c r="AE1405" s="49"/>
      <c r="AF1405" s="43">
        <v>15000</v>
      </c>
      <c r="AG1405" s="43">
        <v>15000</v>
      </c>
      <c r="AH1405" s="43">
        <v>0</v>
      </c>
      <c r="AI1405" s="43">
        <v>15000</v>
      </c>
      <c r="AJ1405" s="49"/>
      <c r="AK1405" s="45">
        <v>25000</v>
      </c>
      <c r="AL1405" s="45">
        <v>25000</v>
      </c>
      <c r="AM1405" s="45">
        <v>0</v>
      </c>
      <c r="AN1405" s="45">
        <v>25000</v>
      </c>
      <c r="AO1405" s="49"/>
      <c r="AP1405" s="28">
        <v>18000</v>
      </c>
      <c r="AQ1405" s="28">
        <v>7000</v>
      </c>
      <c r="AR1405" s="28" t="s">
        <v>4422</v>
      </c>
      <c r="AS1405" s="49"/>
      <c r="AT1405" s="31">
        <v>9.2592592592592595</v>
      </c>
      <c r="AU1405" s="31">
        <v>0</v>
      </c>
      <c r="AV1405" s="60">
        <v>44617</v>
      </c>
    </row>
    <row r="1406" spans="1:48" x14ac:dyDescent="0.35">
      <c r="A1406" s="32" t="s">
        <v>5690</v>
      </c>
      <c r="B1406" s="28">
        <v>1385</v>
      </c>
      <c r="C1406" s="66">
        <v>3351</v>
      </c>
      <c r="D1406" s="28">
        <v>3351</v>
      </c>
      <c r="E1406" s="28" t="s">
        <v>1688</v>
      </c>
      <c r="F1406" s="28" t="s">
        <v>22</v>
      </c>
      <c r="G1406" s="28" t="s">
        <v>22</v>
      </c>
      <c r="H1406" s="28" t="s">
        <v>1893</v>
      </c>
      <c r="I1406" s="30"/>
      <c r="J1406" s="28" t="s">
        <v>2695</v>
      </c>
      <c r="K1406" s="28" t="s">
        <v>2761</v>
      </c>
      <c r="L1406" s="28"/>
      <c r="M1406" s="28"/>
      <c r="N1406" s="31">
        <v>786731960961</v>
      </c>
      <c r="O1406" s="31" t="s">
        <v>4587</v>
      </c>
      <c r="P1406" s="28">
        <v>9848157967</v>
      </c>
      <c r="Q1406" s="28" t="s">
        <v>2762</v>
      </c>
      <c r="R1406" s="28" t="s">
        <v>97</v>
      </c>
      <c r="S1406" s="49"/>
      <c r="T1406" s="28">
        <v>234</v>
      </c>
      <c r="U1406" s="49"/>
      <c r="V1406" s="47">
        <v>33000</v>
      </c>
      <c r="W1406" s="47">
        <v>17000</v>
      </c>
      <c r="X1406" s="47">
        <v>17000</v>
      </c>
      <c r="Y1406" s="47">
        <v>0</v>
      </c>
      <c r="Z1406" s="49"/>
      <c r="AA1406" s="41">
        <v>0</v>
      </c>
      <c r="AB1406" s="41">
        <v>0</v>
      </c>
      <c r="AC1406" s="41">
        <v>0</v>
      </c>
      <c r="AD1406" s="41">
        <v>0</v>
      </c>
      <c r="AE1406" s="49"/>
      <c r="AF1406" s="43">
        <v>15000</v>
      </c>
      <c r="AG1406" s="43">
        <v>2000</v>
      </c>
      <c r="AH1406" s="43">
        <v>2000</v>
      </c>
      <c r="AI1406" s="43">
        <v>0</v>
      </c>
      <c r="AJ1406" s="49"/>
      <c r="AK1406" s="45">
        <v>18000</v>
      </c>
      <c r="AL1406" s="45">
        <v>15000</v>
      </c>
      <c r="AM1406" s="45">
        <v>15000</v>
      </c>
      <c r="AN1406" s="45">
        <v>0</v>
      </c>
      <c r="AO1406" s="49"/>
      <c r="AP1406" s="28">
        <v>18000</v>
      </c>
      <c r="AQ1406" s="28" t="s">
        <v>4422</v>
      </c>
      <c r="AR1406" s="28" t="s">
        <v>4422</v>
      </c>
      <c r="AS1406" s="49"/>
      <c r="AT1406" s="31">
        <v>100</v>
      </c>
      <c r="AU1406" s="31">
        <v>100</v>
      </c>
      <c r="AV1406" s="60">
        <v>44646</v>
      </c>
    </row>
    <row r="1407" spans="1:48" x14ac:dyDescent="0.35">
      <c r="A1407" s="32" t="s">
        <v>5690</v>
      </c>
      <c r="B1407" s="28">
        <v>1386</v>
      </c>
      <c r="C1407" s="66">
        <v>3899</v>
      </c>
      <c r="D1407" s="28" t="s">
        <v>1881</v>
      </c>
      <c r="E1407" s="35" t="s">
        <v>1689</v>
      </c>
      <c r="F1407" s="35" t="s">
        <v>22</v>
      </c>
      <c r="G1407" s="28" t="s">
        <v>22</v>
      </c>
      <c r="H1407" s="35" t="s">
        <v>1893</v>
      </c>
      <c r="I1407" s="38"/>
      <c r="J1407" s="35" t="s">
        <v>2696</v>
      </c>
      <c r="K1407" s="35" t="s">
        <v>2760</v>
      </c>
      <c r="L1407" s="35"/>
      <c r="M1407" s="35"/>
      <c r="N1407" s="37"/>
      <c r="O1407" s="37" t="s">
        <v>2941</v>
      </c>
      <c r="P1407" s="35">
        <v>9618309274</v>
      </c>
      <c r="Q1407" s="35" t="s">
        <v>2764</v>
      </c>
      <c r="R1407" s="35" t="s">
        <v>62</v>
      </c>
      <c r="S1407" s="49"/>
      <c r="T1407" s="35" t="s">
        <v>2937</v>
      </c>
      <c r="U1407" s="49"/>
      <c r="V1407" s="47">
        <v>47000</v>
      </c>
      <c r="W1407" s="47">
        <v>47000</v>
      </c>
      <c r="X1407" s="47">
        <v>0</v>
      </c>
      <c r="Y1407" s="47">
        <v>47000</v>
      </c>
      <c r="Z1407" s="49"/>
      <c r="AA1407" s="41">
        <v>6000</v>
      </c>
      <c r="AB1407" s="41">
        <v>6000</v>
      </c>
      <c r="AC1407" s="41">
        <v>0</v>
      </c>
      <c r="AD1407" s="41">
        <v>6000</v>
      </c>
      <c r="AE1407" s="49"/>
      <c r="AF1407" s="43">
        <v>15000</v>
      </c>
      <c r="AG1407" s="43">
        <v>15000</v>
      </c>
      <c r="AH1407" s="43">
        <v>0</v>
      </c>
      <c r="AI1407" s="43">
        <v>15000</v>
      </c>
      <c r="AJ1407" s="49"/>
      <c r="AK1407" s="45">
        <v>26000</v>
      </c>
      <c r="AL1407" s="45">
        <v>26000</v>
      </c>
      <c r="AM1407" s="45">
        <v>0</v>
      </c>
      <c r="AN1407" s="45">
        <v>26000</v>
      </c>
      <c r="AO1407" s="49"/>
      <c r="AP1407" s="35">
        <v>18000</v>
      </c>
      <c r="AQ1407" s="35">
        <v>8000</v>
      </c>
      <c r="AR1407" s="35" t="s">
        <v>4422</v>
      </c>
      <c r="AS1407" s="49"/>
      <c r="AT1407" s="37">
        <v>0</v>
      </c>
      <c r="AU1407" s="37">
        <v>0</v>
      </c>
      <c r="AV1407" s="60">
        <v>0</v>
      </c>
    </row>
    <row r="1408" spans="1:48" x14ac:dyDescent="0.35">
      <c r="A1408" s="32" t="s">
        <v>5689</v>
      </c>
      <c r="B1408" s="28">
        <v>1387</v>
      </c>
      <c r="C1408" s="66">
        <v>3139</v>
      </c>
      <c r="D1408" s="28">
        <v>3139</v>
      </c>
      <c r="E1408" s="28" t="s">
        <v>1690</v>
      </c>
      <c r="F1408" s="28" t="s">
        <v>22</v>
      </c>
      <c r="G1408" s="28" t="s">
        <v>22</v>
      </c>
      <c r="H1408" s="28" t="s">
        <v>1893</v>
      </c>
      <c r="I1408" s="30"/>
      <c r="J1408" s="28" t="s">
        <v>2382</v>
      </c>
      <c r="K1408" s="28" t="s">
        <v>2761</v>
      </c>
      <c r="L1408" s="28" t="s">
        <v>2873</v>
      </c>
      <c r="M1408" s="28"/>
      <c r="N1408" s="31">
        <v>931861958827</v>
      </c>
      <c r="O1408" s="31" t="s">
        <v>5627</v>
      </c>
      <c r="P1408" s="28">
        <v>9951124200</v>
      </c>
      <c r="Q1408" s="28" t="s">
        <v>2764</v>
      </c>
      <c r="R1408" s="28" t="s">
        <v>39</v>
      </c>
      <c r="S1408" s="49"/>
      <c r="T1408" s="28" t="s">
        <v>2937</v>
      </c>
      <c r="U1408" s="49"/>
      <c r="V1408" s="47">
        <v>55500</v>
      </c>
      <c r="W1408" s="47">
        <v>55500</v>
      </c>
      <c r="X1408" s="47">
        <v>23000</v>
      </c>
      <c r="Y1408" s="47">
        <v>32500</v>
      </c>
      <c r="Z1408" s="49"/>
      <c r="AA1408" s="41">
        <v>16500</v>
      </c>
      <c r="AB1408" s="41">
        <v>16500</v>
      </c>
      <c r="AC1408" s="41">
        <v>13000</v>
      </c>
      <c r="AD1408" s="41">
        <v>3500</v>
      </c>
      <c r="AE1408" s="49"/>
      <c r="AF1408" s="43">
        <v>15000</v>
      </c>
      <c r="AG1408" s="43">
        <v>15000</v>
      </c>
      <c r="AH1408" s="43">
        <v>0</v>
      </c>
      <c r="AI1408" s="43">
        <v>15000</v>
      </c>
      <c r="AJ1408" s="49"/>
      <c r="AK1408" s="45">
        <v>24000</v>
      </c>
      <c r="AL1408" s="45">
        <v>24000</v>
      </c>
      <c r="AM1408" s="45">
        <v>10000</v>
      </c>
      <c r="AN1408" s="45">
        <v>14000</v>
      </c>
      <c r="AO1408" s="49"/>
      <c r="AP1408" s="28">
        <v>18000</v>
      </c>
      <c r="AQ1408" s="28">
        <v>6000</v>
      </c>
      <c r="AR1408" s="28" t="s">
        <v>4422</v>
      </c>
      <c r="AS1408" s="49"/>
      <c r="AT1408" s="31">
        <v>41.441441441441441</v>
      </c>
      <c r="AU1408" s="31">
        <v>41.666666666666671</v>
      </c>
      <c r="AV1408" s="60">
        <v>44670</v>
      </c>
    </row>
    <row r="1409" spans="1:48" x14ac:dyDescent="0.35">
      <c r="A1409" s="32" t="s">
        <v>5689</v>
      </c>
      <c r="B1409" s="28">
        <v>1388</v>
      </c>
      <c r="C1409" s="66">
        <v>2446</v>
      </c>
      <c r="D1409" s="28">
        <v>2446</v>
      </c>
      <c r="E1409" s="28" t="s">
        <v>1691</v>
      </c>
      <c r="F1409" s="28" t="s">
        <v>22</v>
      </c>
      <c r="G1409" s="28" t="s">
        <v>22</v>
      </c>
      <c r="H1409" s="28" t="s">
        <v>1893</v>
      </c>
      <c r="I1409" s="30"/>
      <c r="J1409" s="28" t="s">
        <v>2697</v>
      </c>
      <c r="K1409" s="28" t="s">
        <v>2761</v>
      </c>
      <c r="L1409" s="28"/>
      <c r="M1409" s="28"/>
      <c r="N1409" s="31">
        <v>845707510758</v>
      </c>
      <c r="O1409" s="31" t="s">
        <v>5628</v>
      </c>
      <c r="P1409" s="28">
        <v>7569462266</v>
      </c>
      <c r="Q1409" s="28" t="s">
        <v>2762</v>
      </c>
      <c r="R1409" s="28" t="s">
        <v>97</v>
      </c>
      <c r="S1409" s="49"/>
      <c r="T1409" s="28" t="s">
        <v>2937</v>
      </c>
      <c r="U1409" s="49"/>
      <c r="V1409" s="47">
        <v>33000</v>
      </c>
      <c r="W1409" s="47">
        <v>33000</v>
      </c>
      <c r="X1409" s="47">
        <v>0</v>
      </c>
      <c r="Y1409" s="47">
        <v>33000</v>
      </c>
      <c r="Z1409" s="49"/>
      <c r="AA1409" s="41">
        <v>0</v>
      </c>
      <c r="AB1409" s="41">
        <v>0</v>
      </c>
      <c r="AC1409" s="41">
        <v>0</v>
      </c>
      <c r="AD1409" s="41">
        <v>0</v>
      </c>
      <c r="AE1409" s="49"/>
      <c r="AF1409" s="43">
        <v>15000</v>
      </c>
      <c r="AG1409" s="43">
        <v>15000</v>
      </c>
      <c r="AH1409" s="43">
        <v>0</v>
      </c>
      <c r="AI1409" s="43">
        <v>15000</v>
      </c>
      <c r="AJ1409" s="49"/>
      <c r="AK1409" s="45">
        <v>18000</v>
      </c>
      <c r="AL1409" s="45">
        <v>18000</v>
      </c>
      <c r="AM1409" s="45">
        <v>0</v>
      </c>
      <c r="AN1409" s="45">
        <v>18000</v>
      </c>
      <c r="AO1409" s="49"/>
      <c r="AP1409" s="28">
        <v>18000</v>
      </c>
      <c r="AQ1409" s="28" t="s">
        <v>4422</v>
      </c>
      <c r="AR1409" s="28" t="s">
        <v>4422</v>
      </c>
      <c r="AS1409" s="49"/>
      <c r="AT1409" s="31">
        <v>0</v>
      </c>
      <c r="AU1409" s="31">
        <v>0</v>
      </c>
      <c r="AV1409" s="60">
        <v>0</v>
      </c>
    </row>
    <row r="1410" spans="1:48" x14ac:dyDescent="0.35">
      <c r="A1410" s="32" t="s">
        <v>5689</v>
      </c>
      <c r="B1410" s="28">
        <v>1389</v>
      </c>
      <c r="C1410" s="66">
        <v>2315</v>
      </c>
      <c r="D1410" s="28">
        <v>2315</v>
      </c>
      <c r="E1410" s="28" t="s">
        <v>1692</v>
      </c>
      <c r="F1410" s="28" t="s">
        <v>22</v>
      </c>
      <c r="G1410" s="28" t="s">
        <v>23</v>
      </c>
      <c r="H1410" s="28" t="s">
        <v>1893</v>
      </c>
      <c r="I1410" s="30"/>
      <c r="J1410" s="28" t="s">
        <v>1902</v>
      </c>
      <c r="K1410" s="28" t="s">
        <v>2761</v>
      </c>
      <c r="L1410" s="28"/>
      <c r="M1410" s="28"/>
      <c r="N1410" s="31">
        <v>422633016909</v>
      </c>
      <c r="O1410" s="31" t="s">
        <v>5629</v>
      </c>
      <c r="P1410" s="28">
        <v>9346945718</v>
      </c>
      <c r="Q1410" s="28" t="s">
        <v>2764</v>
      </c>
      <c r="R1410" s="28" t="s">
        <v>61</v>
      </c>
      <c r="S1410" s="49"/>
      <c r="T1410" s="28" t="s">
        <v>2937</v>
      </c>
      <c r="U1410" s="49"/>
      <c r="V1410" s="47">
        <v>40000</v>
      </c>
      <c r="W1410" s="47">
        <v>40000</v>
      </c>
      <c r="X1410" s="47">
        <v>0</v>
      </c>
      <c r="Y1410" s="47">
        <v>40000</v>
      </c>
      <c r="Z1410" s="49"/>
      <c r="AA1410" s="41">
        <v>0</v>
      </c>
      <c r="AB1410" s="41">
        <v>0</v>
      </c>
      <c r="AC1410" s="41">
        <v>0</v>
      </c>
      <c r="AD1410" s="41">
        <v>0</v>
      </c>
      <c r="AE1410" s="49"/>
      <c r="AF1410" s="43">
        <v>15000</v>
      </c>
      <c r="AG1410" s="43">
        <v>15000</v>
      </c>
      <c r="AH1410" s="43">
        <v>0</v>
      </c>
      <c r="AI1410" s="43">
        <v>15000</v>
      </c>
      <c r="AJ1410" s="49"/>
      <c r="AK1410" s="45">
        <v>25000</v>
      </c>
      <c r="AL1410" s="45">
        <v>25000</v>
      </c>
      <c r="AM1410" s="45">
        <v>0</v>
      </c>
      <c r="AN1410" s="45">
        <v>25000</v>
      </c>
      <c r="AO1410" s="49"/>
      <c r="AP1410" s="28">
        <v>18000</v>
      </c>
      <c r="AQ1410" s="28">
        <v>7000</v>
      </c>
      <c r="AR1410" s="28" t="s">
        <v>4422</v>
      </c>
      <c r="AS1410" s="49"/>
      <c r="AT1410" s="31">
        <v>0</v>
      </c>
      <c r="AU1410" s="31">
        <v>0</v>
      </c>
      <c r="AV1410" s="60">
        <v>0</v>
      </c>
    </row>
    <row r="1411" spans="1:48" x14ac:dyDescent="0.35">
      <c r="A1411" s="32" t="s">
        <v>5689</v>
      </c>
      <c r="B1411" s="28">
        <v>1390</v>
      </c>
      <c r="C1411" s="66">
        <v>2649</v>
      </c>
      <c r="D1411" s="28">
        <v>2649</v>
      </c>
      <c r="E1411" s="28" t="s">
        <v>1693</v>
      </c>
      <c r="F1411" s="28" t="s">
        <v>22</v>
      </c>
      <c r="G1411" s="28" t="s">
        <v>23</v>
      </c>
      <c r="H1411" s="28" t="s">
        <v>1893</v>
      </c>
      <c r="I1411" s="30"/>
      <c r="J1411" s="28" t="s">
        <v>2698</v>
      </c>
      <c r="K1411" s="28" t="s">
        <v>2761</v>
      </c>
      <c r="L1411" s="28"/>
      <c r="M1411" s="28"/>
      <c r="N1411" s="31">
        <v>243353651038</v>
      </c>
      <c r="O1411" s="31" t="s">
        <v>5630</v>
      </c>
      <c r="P1411" s="28">
        <v>9912319661</v>
      </c>
      <c r="Q1411" s="28" t="s">
        <v>2764</v>
      </c>
      <c r="R1411" s="28" t="s">
        <v>68</v>
      </c>
      <c r="S1411" s="49"/>
      <c r="T1411" s="28" t="s">
        <v>2937</v>
      </c>
      <c r="U1411" s="49"/>
      <c r="V1411" s="47">
        <v>51500</v>
      </c>
      <c r="W1411" s="47">
        <v>51500</v>
      </c>
      <c r="X1411" s="47">
        <v>0</v>
      </c>
      <c r="Y1411" s="47">
        <v>51500</v>
      </c>
      <c r="Z1411" s="49"/>
      <c r="AA1411" s="41">
        <v>11500</v>
      </c>
      <c r="AB1411" s="41">
        <v>11500</v>
      </c>
      <c r="AC1411" s="41">
        <v>0</v>
      </c>
      <c r="AD1411" s="41">
        <v>11500</v>
      </c>
      <c r="AE1411" s="49"/>
      <c r="AF1411" s="43">
        <v>15000</v>
      </c>
      <c r="AG1411" s="43">
        <v>15000</v>
      </c>
      <c r="AH1411" s="43">
        <v>0</v>
      </c>
      <c r="AI1411" s="43">
        <v>15000</v>
      </c>
      <c r="AJ1411" s="49"/>
      <c r="AK1411" s="45">
        <v>25000</v>
      </c>
      <c r="AL1411" s="45">
        <v>25000</v>
      </c>
      <c r="AM1411" s="45">
        <v>0</v>
      </c>
      <c r="AN1411" s="45">
        <v>25000</v>
      </c>
      <c r="AO1411" s="49"/>
      <c r="AP1411" s="28">
        <v>18000</v>
      </c>
      <c r="AQ1411" s="28">
        <v>7000</v>
      </c>
      <c r="AR1411" s="28" t="s">
        <v>4422</v>
      </c>
      <c r="AS1411" s="49"/>
      <c r="AT1411" s="31">
        <v>0</v>
      </c>
      <c r="AU1411" s="31">
        <v>0</v>
      </c>
      <c r="AV1411" s="60">
        <v>0</v>
      </c>
    </row>
    <row r="1412" spans="1:48" x14ac:dyDescent="0.35">
      <c r="A1412" s="32" t="s">
        <v>5689</v>
      </c>
      <c r="B1412" s="28">
        <v>1391</v>
      </c>
      <c r="C1412" s="66">
        <v>2347</v>
      </c>
      <c r="D1412" s="28">
        <v>2347</v>
      </c>
      <c r="E1412" s="28" t="s">
        <v>497</v>
      </c>
      <c r="F1412" s="28" t="s">
        <v>22</v>
      </c>
      <c r="G1412" s="28" t="s">
        <v>22</v>
      </c>
      <c r="H1412" s="28" t="s">
        <v>1893</v>
      </c>
      <c r="I1412" s="30"/>
      <c r="J1412" s="28" t="s">
        <v>2393</v>
      </c>
      <c r="K1412" s="28" t="s">
        <v>2761</v>
      </c>
      <c r="L1412" s="28"/>
      <c r="M1412" s="28"/>
      <c r="N1412" s="31">
        <v>380603247102</v>
      </c>
      <c r="O1412" s="31" t="s">
        <v>5631</v>
      </c>
      <c r="P1412" s="28">
        <v>6304547578</v>
      </c>
      <c r="Q1412" s="28" t="s">
        <v>2762</v>
      </c>
      <c r="R1412" s="28" t="s">
        <v>97</v>
      </c>
      <c r="S1412" s="49"/>
      <c r="T1412" s="28">
        <v>231</v>
      </c>
      <c r="U1412" s="49"/>
      <c r="V1412" s="47">
        <v>42500</v>
      </c>
      <c r="W1412" s="47">
        <v>23000</v>
      </c>
      <c r="X1412" s="47">
        <v>23000</v>
      </c>
      <c r="Y1412" s="47">
        <v>0</v>
      </c>
      <c r="Z1412" s="49"/>
      <c r="AA1412" s="41">
        <v>9500</v>
      </c>
      <c r="AB1412" s="41">
        <v>5000</v>
      </c>
      <c r="AC1412" s="41">
        <v>5000</v>
      </c>
      <c r="AD1412" s="41">
        <v>0</v>
      </c>
      <c r="AE1412" s="49"/>
      <c r="AF1412" s="43">
        <v>15000</v>
      </c>
      <c r="AG1412" s="43">
        <v>5000</v>
      </c>
      <c r="AH1412" s="43">
        <v>5000</v>
      </c>
      <c r="AI1412" s="43">
        <v>0</v>
      </c>
      <c r="AJ1412" s="49"/>
      <c r="AK1412" s="45">
        <v>18000</v>
      </c>
      <c r="AL1412" s="45">
        <v>13000</v>
      </c>
      <c r="AM1412" s="45">
        <v>13000</v>
      </c>
      <c r="AN1412" s="45">
        <v>0</v>
      </c>
      <c r="AO1412" s="49"/>
      <c r="AP1412" s="28">
        <v>18000</v>
      </c>
      <c r="AQ1412" s="28" t="s">
        <v>4422</v>
      </c>
      <c r="AR1412" s="28" t="s">
        <v>4422</v>
      </c>
      <c r="AS1412" s="49"/>
      <c r="AT1412" s="31">
        <v>100</v>
      </c>
      <c r="AU1412" s="31">
        <v>100</v>
      </c>
      <c r="AV1412" s="60">
        <v>44645</v>
      </c>
    </row>
    <row r="1413" spans="1:48" x14ac:dyDescent="0.35">
      <c r="A1413" s="32" t="s">
        <v>5690</v>
      </c>
      <c r="B1413" s="28">
        <v>1392</v>
      </c>
      <c r="C1413" s="28">
        <v>2316</v>
      </c>
      <c r="D1413" s="28">
        <v>2316</v>
      </c>
      <c r="E1413" s="35" t="s">
        <v>1694</v>
      </c>
      <c r="F1413" s="35" t="s">
        <v>22</v>
      </c>
      <c r="G1413" s="28" t="s">
        <v>23</v>
      </c>
      <c r="H1413" s="35" t="s">
        <v>1893</v>
      </c>
      <c r="I1413" s="38"/>
      <c r="J1413" s="35" t="s">
        <v>2282</v>
      </c>
      <c r="K1413" s="35" t="s">
        <v>2872</v>
      </c>
      <c r="L1413" s="35"/>
      <c r="M1413" s="35"/>
      <c r="N1413" s="37"/>
      <c r="O1413" s="37" t="s">
        <v>2941</v>
      </c>
      <c r="P1413" s="35">
        <v>9949365068</v>
      </c>
      <c r="Q1413" s="35" t="s">
        <v>2764</v>
      </c>
      <c r="R1413" s="35" t="s">
        <v>68</v>
      </c>
      <c r="S1413" s="49"/>
      <c r="T1413" s="35" t="s">
        <v>2937</v>
      </c>
      <c r="U1413" s="49"/>
      <c r="V1413" s="47">
        <v>40000</v>
      </c>
      <c r="W1413" s="47">
        <v>40000</v>
      </c>
      <c r="X1413" s="47">
        <v>4000</v>
      </c>
      <c r="Y1413" s="47">
        <v>36000</v>
      </c>
      <c r="Z1413" s="49"/>
      <c r="AA1413" s="41">
        <v>0</v>
      </c>
      <c r="AB1413" s="41">
        <v>0</v>
      </c>
      <c r="AC1413" s="41">
        <v>0</v>
      </c>
      <c r="AD1413" s="41">
        <v>0</v>
      </c>
      <c r="AE1413" s="49"/>
      <c r="AF1413" s="43">
        <v>15000</v>
      </c>
      <c r="AG1413" s="43">
        <v>15000</v>
      </c>
      <c r="AH1413" s="43">
        <v>4000</v>
      </c>
      <c r="AI1413" s="43">
        <v>11000</v>
      </c>
      <c r="AJ1413" s="49"/>
      <c r="AK1413" s="45">
        <v>25000</v>
      </c>
      <c r="AL1413" s="45">
        <v>25000</v>
      </c>
      <c r="AM1413" s="45">
        <v>0</v>
      </c>
      <c r="AN1413" s="45">
        <v>25000</v>
      </c>
      <c r="AO1413" s="49"/>
      <c r="AP1413" s="35">
        <v>18000</v>
      </c>
      <c r="AQ1413" s="35">
        <v>7000</v>
      </c>
      <c r="AR1413" s="35" t="s">
        <v>4422</v>
      </c>
      <c r="AS1413" s="49"/>
      <c r="AT1413" s="37">
        <v>10</v>
      </c>
      <c r="AU1413" s="37">
        <v>0</v>
      </c>
      <c r="AV1413" s="60">
        <v>44610</v>
      </c>
    </row>
    <row r="1414" spans="1:48" x14ac:dyDescent="0.35">
      <c r="A1414" s="32" t="s">
        <v>5689</v>
      </c>
      <c r="B1414" s="28">
        <v>1393</v>
      </c>
      <c r="C1414" s="66">
        <v>2659</v>
      </c>
      <c r="D1414" s="28">
        <v>2659</v>
      </c>
      <c r="E1414" s="28" t="s">
        <v>1695</v>
      </c>
      <c r="F1414" s="28" t="s">
        <v>22</v>
      </c>
      <c r="G1414" s="28" t="s">
        <v>22</v>
      </c>
      <c r="H1414" s="28" t="s">
        <v>1893</v>
      </c>
      <c r="I1414" s="30"/>
      <c r="J1414" s="28" t="s">
        <v>2366</v>
      </c>
      <c r="K1414" s="28" t="s">
        <v>2761</v>
      </c>
      <c r="L1414" s="28"/>
      <c r="M1414" s="28"/>
      <c r="N1414" s="31">
        <v>772485420008</v>
      </c>
      <c r="O1414" s="31" t="s">
        <v>5632</v>
      </c>
      <c r="P1414" s="28">
        <v>9550467959</v>
      </c>
      <c r="Q1414" s="28" t="s">
        <v>2764</v>
      </c>
      <c r="R1414" s="28" t="s">
        <v>62</v>
      </c>
      <c r="S1414" s="49"/>
      <c r="T1414" s="28" t="s">
        <v>2937</v>
      </c>
      <c r="U1414" s="49"/>
      <c r="V1414" s="47">
        <v>51000</v>
      </c>
      <c r="W1414" s="47">
        <v>51000</v>
      </c>
      <c r="X1414" s="47">
        <v>24500</v>
      </c>
      <c r="Y1414" s="47">
        <v>26500</v>
      </c>
      <c r="Z1414" s="49"/>
      <c r="AA1414" s="41">
        <v>10000</v>
      </c>
      <c r="AB1414" s="41">
        <v>10000</v>
      </c>
      <c r="AC1414" s="41">
        <v>10000</v>
      </c>
      <c r="AD1414" s="41">
        <v>0</v>
      </c>
      <c r="AE1414" s="49"/>
      <c r="AF1414" s="43">
        <v>15000</v>
      </c>
      <c r="AG1414" s="43">
        <v>15000</v>
      </c>
      <c r="AH1414" s="43">
        <v>1500</v>
      </c>
      <c r="AI1414" s="43">
        <v>13500</v>
      </c>
      <c r="AJ1414" s="49"/>
      <c r="AK1414" s="45">
        <v>26000</v>
      </c>
      <c r="AL1414" s="45">
        <v>26000</v>
      </c>
      <c r="AM1414" s="45">
        <v>13000</v>
      </c>
      <c r="AN1414" s="45">
        <v>13000</v>
      </c>
      <c r="AO1414" s="49"/>
      <c r="AP1414" s="28">
        <v>18000</v>
      </c>
      <c r="AQ1414" s="28">
        <v>8000</v>
      </c>
      <c r="AR1414" s="28" t="s">
        <v>4422</v>
      </c>
      <c r="AS1414" s="49"/>
      <c r="AT1414" s="31">
        <v>48.03921568627451</v>
      </c>
      <c r="AU1414" s="31">
        <v>50</v>
      </c>
      <c r="AV1414" s="60">
        <v>44631</v>
      </c>
    </row>
    <row r="1415" spans="1:48" x14ac:dyDescent="0.35">
      <c r="A1415" s="32" t="s">
        <v>5689</v>
      </c>
      <c r="B1415" s="28">
        <v>1394</v>
      </c>
      <c r="C1415" s="66">
        <v>3087</v>
      </c>
      <c r="D1415" s="28">
        <v>3087</v>
      </c>
      <c r="E1415" s="28" t="s">
        <v>1696</v>
      </c>
      <c r="F1415" s="28" t="s">
        <v>22</v>
      </c>
      <c r="G1415" s="28" t="s">
        <v>23</v>
      </c>
      <c r="H1415" s="28" t="s">
        <v>1893</v>
      </c>
      <c r="I1415" s="30"/>
      <c r="J1415" s="28" t="s">
        <v>1905</v>
      </c>
      <c r="K1415" s="28" t="s">
        <v>2761</v>
      </c>
      <c r="L1415" s="28"/>
      <c r="M1415" s="28"/>
      <c r="N1415" s="31">
        <v>822062332003</v>
      </c>
      <c r="O1415" s="31" t="s">
        <v>5633</v>
      </c>
      <c r="P1415" s="28">
        <v>9347923573</v>
      </c>
      <c r="Q1415" s="28" t="s">
        <v>2764</v>
      </c>
      <c r="R1415" s="28" t="s">
        <v>56</v>
      </c>
      <c r="S1415" s="49"/>
      <c r="T1415" s="28" t="s">
        <v>2937</v>
      </c>
      <c r="U1415" s="49"/>
      <c r="V1415" s="47">
        <v>50000</v>
      </c>
      <c r="W1415" s="47">
        <v>50000</v>
      </c>
      <c r="X1415" s="47">
        <v>16000</v>
      </c>
      <c r="Y1415" s="47">
        <v>34000</v>
      </c>
      <c r="Z1415" s="49"/>
      <c r="AA1415" s="41">
        <v>9000</v>
      </c>
      <c r="AB1415" s="41">
        <v>9000</v>
      </c>
      <c r="AC1415" s="41">
        <v>9000</v>
      </c>
      <c r="AD1415" s="41">
        <v>0</v>
      </c>
      <c r="AE1415" s="49"/>
      <c r="AF1415" s="43">
        <v>15000</v>
      </c>
      <c r="AG1415" s="43">
        <v>15000</v>
      </c>
      <c r="AH1415" s="43">
        <v>7000</v>
      </c>
      <c r="AI1415" s="43">
        <v>8000</v>
      </c>
      <c r="AJ1415" s="49"/>
      <c r="AK1415" s="45">
        <v>26000</v>
      </c>
      <c r="AL1415" s="45">
        <v>26000</v>
      </c>
      <c r="AM1415" s="45">
        <v>0</v>
      </c>
      <c r="AN1415" s="45">
        <v>26000</v>
      </c>
      <c r="AO1415" s="49"/>
      <c r="AP1415" s="28">
        <v>18000</v>
      </c>
      <c r="AQ1415" s="28">
        <v>8000</v>
      </c>
      <c r="AR1415" s="28" t="s">
        <v>4422</v>
      </c>
      <c r="AS1415" s="49"/>
      <c r="AT1415" s="31">
        <v>32</v>
      </c>
      <c r="AU1415" s="31">
        <v>0</v>
      </c>
      <c r="AV1415" s="60">
        <v>44643</v>
      </c>
    </row>
    <row r="1416" spans="1:48" x14ac:dyDescent="0.35">
      <c r="A1416" s="32" t="s">
        <v>5690</v>
      </c>
      <c r="B1416" s="28">
        <v>1395</v>
      </c>
      <c r="C1416" s="28">
        <v>3681</v>
      </c>
      <c r="D1416" s="28">
        <v>3681</v>
      </c>
      <c r="E1416" s="35" t="s">
        <v>1610</v>
      </c>
      <c r="F1416" s="35" t="s">
        <v>22</v>
      </c>
      <c r="G1416" s="28" t="s">
        <v>23</v>
      </c>
      <c r="H1416" s="35" t="s">
        <v>1893</v>
      </c>
      <c r="I1416" s="38"/>
      <c r="J1416" s="35" t="s">
        <v>2699</v>
      </c>
      <c r="K1416" s="35" t="s">
        <v>2872</v>
      </c>
      <c r="L1416" s="35"/>
      <c r="M1416" s="35"/>
      <c r="N1416" s="37"/>
      <c r="O1416" s="37" t="s">
        <v>2941</v>
      </c>
      <c r="P1416" s="35">
        <v>9441801126</v>
      </c>
      <c r="Q1416" s="35" t="s">
        <v>2767</v>
      </c>
      <c r="R1416" s="35" t="s">
        <v>85</v>
      </c>
      <c r="S1416" s="49"/>
      <c r="T1416" s="35" t="s">
        <v>2937</v>
      </c>
      <c r="U1416" s="49"/>
      <c r="V1416" s="47">
        <v>62000</v>
      </c>
      <c r="W1416" s="47">
        <v>62000</v>
      </c>
      <c r="X1416" s="47">
        <v>9000</v>
      </c>
      <c r="Y1416" s="47">
        <v>53000</v>
      </c>
      <c r="Z1416" s="49"/>
      <c r="AA1416" s="41">
        <v>6000</v>
      </c>
      <c r="AB1416" s="41">
        <v>6000</v>
      </c>
      <c r="AC1416" s="41">
        <v>9000</v>
      </c>
      <c r="AD1416" s="41">
        <v>-3000</v>
      </c>
      <c r="AE1416" s="49"/>
      <c r="AF1416" s="43">
        <v>15000</v>
      </c>
      <c r="AG1416" s="43">
        <v>15000</v>
      </c>
      <c r="AH1416" s="43">
        <v>0</v>
      </c>
      <c r="AI1416" s="43">
        <v>15000</v>
      </c>
      <c r="AJ1416" s="49"/>
      <c r="AK1416" s="45">
        <v>41000</v>
      </c>
      <c r="AL1416" s="45">
        <v>41000</v>
      </c>
      <c r="AM1416" s="45">
        <v>0</v>
      </c>
      <c r="AN1416" s="45">
        <v>41000</v>
      </c>
      <c r="AO1416" s="49"/>
      <c r="AP1416" s="35">
        <v>18000</v>
      </c>
      <c r="AQ1416" s="35" t="s">
        <v>4422</v>
      </c>
      <c r="AR1416" s="35">
        <v>23000</v>
      </c>
      <c r="AS1416" s="49"/>
      <c r="AT1416" s="37">
        <v>14.516129032258066</v>
      </c>
      <c r="AU1416" s="37">
        <v>0</v>
      </c>
      <c r="AV1416" s="60">
        <v>44348</v>
      </c>
    </row>
    <row r="1417" spans="1:48" x14ac:dyDescent="0.35">
      <c r="A1417" s="32" t="s">
        <v>5689</v>
      </c>
      <c r="B1417" s="28">
        <v>1396</v>
      </c>
      <c r="C1417" s="66">
        <v>2318</v>
      </c>
      <c r="D1417" s="28">
        <v>2318</v>
      </c>
      <c r="E1417" s="28" t="s">
        <v>1697</v>
      </c>
      <c r="F1417" s="28" t="s">
        <v>22</v>
      </c>
      <c r="G1417" s="28" t="s">
        <v>23</v>
      </c>
      <c r="H1417" s="28" t="s">
        <v>1893</v>
      </c>
      <c r="I1417" s="30"/>
      <c r="J1417" s="28" t="s">
        <v>2700</v>
      </c>
      <c r="K1417" s="28" t="s">
        <v>2761</v>
      </c>
      <c r="L1417" s="28"/>
      <c r="M1417" s="28"/>
      <c r="N1417" s="31">
        <v>268471766212</v>
      </c>
      <c r="O1417" s="31" t="s">
        <v>5634</v>
      </c>
      <c r="P1417" s="28">
        <v>9492255019</v>
      </c>
      <c r="Q1417" s="28" t="s">
        <v>2764</v>
      </c>
      <c r="R1417" s="28" t="s">
        <v>94</v>
      </c>
      <c r="S1417" s="49"/>
      <c r="T1417" s="28" t="s">
        <v>2937</v>
      </c>
      <c r="U1417" s="49"/>
      <c r="V1417" s="47">
        <v>58000</v>
      </c>
      <c r="W1417" s="47">
        <v>58000</v>
      </c>
      <c r="X1417" s="47">
        <v>0</v>
      </c>
      <c r="Y1417" s="47">
        <v>58000</v>
      </c>
      <c r="Z1417" s="49"/>
      <c r="AA1417" s="41">
        <v>18000</v>
      </c>
      <c r="AB1417" s="41">
        <v>18000</v>
      </c>
      <c r="AC1417" s="41">
        <v>0</v>
      </c>
      <c r="AD1417" s="41">
        <v>18000</v>
      </c>
      <c r="AE1417" s="49"/>
      <c r="AF1417" s="43">
        <v>15000</v>
      </c>
      <c r="AG1417" s="43">
        <v>15000</v>
      </c>
      <c r="AH1417" s="43">
        <v>0</v>
      </c>
      <c r="AI1417" s="43">
        <v>15000</v>
      </c>
      <c r="AJ1417" s="49"/>
      <c r="AK1417" s="45">
        <v>25000</v>
      </c>
      <c r="AL1417" s="45">
        <v>25000</v>
      </c>
      <c r="AM1417" s="45">
        <v>0</v>
      </c>
      <c r="AN1417" s="45">
        <v>25000</v>
      </c>
      <c r="AO1417" s="49"/>
      <c r="AP1417" s="28">
        <v>18000</v>
      </c>
      <c r="AQ1417" s="28">
        <v>7000</v>
      </c>
      <c r="AR1417" s="28" t="s">
        <v>4422</v>
      </c>
      <c r="AS1417" s="49"/>
      <c r="AT1417" s="31">
        <v>0</v>
      </c>
      <c r="AU1417" s="31">
        <v>0</v>
      </c>
      <c r="AV1417" s="60">
        <v>0</v>
      </c>
    </row>
    <row r="1418" spans="1:48" x14ac:dyDescent="0.35">
      <c r="A1418" s="32" t="s">
        <v>5689</v>
      </c>
      <c r="B1418" s="28">
        <v>1397</v>
      </c>
      <c r="C1418" s="66">
        <v>2671</v>
      </c>
      <c r="D1418" s="28">
        <v>2671</v>
      </c>
      <c r="E1418" s="28" t="s">
        <v>1698</v>
      </c>
      <c r="F1418" s="28" t="s">
        <v>22</v>
      </c>
      <c r="G1418" s="28" t="s">
        <v>22</v>
      </c>
      <c r="H1418" s="28" t="s">
        <v>1893</v>
      </c>
      <c r="I1418" s="30"/>
      <c r="J1418" s="28" t="s">
        <v>1902</v>
      </c>
      <c r="K1418" s="28" t="s">
        <v>2761</v>
      </c>
      <c r="L1418" s="28"/>
      <c r="M1418" s="28"/>
      <c r="N1418" s="31">
        <v>469626916930</v>
      </c>
      <c r="O1418" s="31" t="s">
        <v>5635</v>
      </c>
      <c r="P1418" s="28">
        <v>9701896241</v>
      </c>
      <c r="Q1418" s="28" t="s">
        <v>2764</v>
      </c>
      <c r="R1418" s="28" t="s">
        <v>62</v>
      </c>
      <c r="S1418" s="49"/>
      <c r="T1418" s="28" t="s">
        <v>2937</v>
      </c>
      <c r="U1418" s="49"/>
      <c r="V1418" s="47">
        <v>46500</v>
      </c>
      <c r="W1418" s="47">
        <v>46500</v>
      </c>
      <c r="X1418" s="47">
        <v>10000</v>
      </c>
      <c r="Y1418" s="47">
        <v>36500</v>
      </c>
      <c r="Z1418" s="49"/>
      <c r="AA1418" s="41">
        <v>5500</v>
      </c>
      <c r="AB1418" s="41">
        <v>5500</v>
      </c>
      <c r="AC1418" s="41">
        <v>5000</v>
      </c>
      <c r="AD1418" s="41">
        <v>500</v>
      </c>
      <c r="AE1418" s="49"/>
      <c r="AF1418" s="43">
        <v>15000</v>
      </c>
      <c r="AG1418" s="43">
        <v>15000</v>
      </c>
      <c r="AH1418" s="43">
        <v>0</v>
      </c>
      <c r="AI1418" s="43">
        <v>15000</v>
      </c>
      <c r="AJ1418" s="49"/>
      <c r="AK1418" s="45">
        <v>26000</v>
      </c>
      <c r="AL1418" s="45">
        <v>26000</v>
      </c>
      <c r="AM1418" s="45">
        <v>5000</v>
      </c>
      <c r="AN1418" s="45">
        <v>21000</v>
      </c>
      <c r="AO1418" s="49"/>
      <c r="AP1418" s="28">
        <v>18000</v>
      </c>
      <c r="AQ1418" s="28">
        <v>8000</v>
      </c>
      <c r="AR1418" s="28" t="s">
        <v>4422</v>
      </c>
      <c r="AS1418" s="49"/>
      <c r="AT1418" s="31">
        <v>21.50537634408602</v>
      </c>
      <c r="AU1418" s="31">
        <v>19.230769230769234</v>
      </c>
      <c r="AV1418" s="60">
        <v>44664</v>
      </c>
    </row>
    <row r="1419" spans="1:48" x14ac:dyDescent="0.35">
      <c r="A1419" s="32" t="s">
        <v>5689</v>
      </c>
      <c r="B1419" s="28">
        <v>1398</v>
      </c>
      <c r="C1419" s="66">
        <v>3388</v>
      </c>
      <c r="D1419" s="28">
        <v>3388</v>
      </c>
      <c r="E1419" s="28" t="s">
        <v>1699</v>
      </c>
      <c r="F1419" s="28" t="s">
        <v>22</v>
      </c>
      <c r="G1419" s="28" t="s">
        <v>23</v>
      </c>
      <c r="H1419" s="28" t="s">
        <v>1893</v>
      </c>
      <c r="I1419" s="30"/>
      <c r="J1419" s="28" t="s">
        <v>1923</v>
      </c>
      <c r="K1419" s="28" t="s">
        <v>2761</v>
      </c>
      <c r="L1419" s="28"/>
      <c r="M1419" s="28"/>
      <c r="N1419" s="31">
        <v>884424701651</v>
      </c>
      <c r="O1419" s="31" t="s">
        <v>5636</v>
      </c>
      <c r="P1419" s="28">
        <v>9000570667</v>
      </c>
      <c r="Q1419" s="28" t="s">
        <v>2764</v>
      </c>
      <c r="R1419" s="28" t="s">
        <v>80</v>
      </c>
      <c r="S1419" s="49"/>
      <c r="T1419" s="28" t="s">
        <v>2937</v>
      </c>
      <c r="U1419" s="49"/>
      <c r="V1419" s="47">
        <v>56500</v>
      </c>
      <c r="W1419" s="47">
        <v>56500</v>
      </c>
      <c r="X1419" s="47">
        <v>2000</v>
      </c>
      <c r="Y1419" s="47">
        <v>54500</v>
      </c>
      <c r="Z1419" s="49"/>
      <c r="AA1419" s="41">
        <v>16500</v>
      </c>
      <c r="AB1419" s="41">
        <v>16500</v>
      </c>
      <c r="AC1419" s="41">
        <v>2000</v>
      </c>
      <c r="AD1419" s="41">
        <v>14500</v>
      </c>
      <c r="AE1419" s="49"/>
      <c r="AF1419" s="43">
        <v>15000</v>
      </c>
      <c r="AG1419" s="43">
        <v>15000</v>
      </c>
      <c r="AH1419" s="43">
        <v>0</v>
      </c>
      <c r="AI1419" s="43">
        <v>15000</v>
      </c>
      <c r="AJ1419" s="49"/>
      <c r="AK1419" s="45">
        <v>25000</v>
      </c>
      <c r="AL1419" s="45">
        <v>25000</v>
      </c>
      <c r="AM1419" s="45">
        <v>0</v>
      </c>
      <c r="AN1419" s="45">
        <v>25000</v>
      </c>
      <c r="AO1419" s="49"/>
      <c r="AP1419" s="28">
        <v>18000</v>
      </c>
      <c r="AQ1419" s="28">
        <v>7000</v>
      </c>
      <c r="AR1419" s="28" t="s">
        <v>4422</v>
      </c>
      <c r="AS1419" s="49"/>
      <c r="AT1419" s="31">
        <v>3.5398230088495577</v>
      </c>
      <c r="AU1419" s="31">
        <v>0</v>
      </c>
      <c r="AV1419" s="60">
        <v>44615</v>
      </c>
    </row>
    <row r="1420" spans="1:48" x14ac:dyDescent="0.35">
      <c r="A1420" s="32" t="s">
        <v>5689</v>
      </c>
      <c r="B1420" s="28">
        <v>1399</v>
      </c>
      <c r="C1420" s="66">
        <v>2319</v>
      </c>
      <c r="D1420" s="28">
        <v>2319</v>
      </c>
      <c r="E1420" s="28" t="s">
        <v>1700</v>
      </c>
      <c r="F1420" s="28" t="s">
        <v>22</v>
      </c>
      <c r="G1420" s="28" t="s">
        <v>23</v>
      </c>
      <c r="H1420" s="28" t="s">
        <v>1893</v>
      </c>
      <c r="I1420" s="30"/>
      <c r="J1420" s="28" t="s">
        <v>1909</v>
      </c>
      <c r="K1420" s="28" t="s">
        <v>2761</v>
      </c>
      <c r="L1420" s="28"/>
      <c r="M1420" s="28"/>
      <c r="N1420" s="31">
        <v>272668935759</v>
      </c>
      <c r="O1420" s="31" t="s">
        <v>5637</v>
      </c>
      <c r="P1420" s="28">
        <v>9553902846</v>
      </c>
      <c r="Q1420" s="28" t="s">
        <v>2762</v>
      </c>
      <c r="R1420" s="28" t="s">
        <v>69</v>
      </c>
      <c r="S1420" s="49"/>
      <c r="T1420" s="28">
        <v>123</v>
      </c>
      <c r="U1420" s="49"/>
      <c r="V1420" s="47">
        <v>41000</v>
      </c>
      <c r="W1420" s="47">
        <v>30000</v>
      </c>
      <c r="X1420" s="47">
        <v>20000</v>
      </c>
      <c r="Y1420" s="47">
        <v>10000</v>
      </c>
      <c r="Z1420" s="49"/>
      <c r="AA1420" s="41">
        <v>8000</v>
      </c>
      <c r="AB1420" s="41">
        <v>8000</v>
      </c>
      <c r="AC1420" s="41">
        <v>8000</v>
      </c>
      <c r="AD1420" s="41">
        <v>0</v>
      </c>
      <c r="AE1420" s="49"/>
      <c r="AF1420" s="43">
        <v>15000</v>
      </c>
      <c r="AG1420" s="43">
        <v>7000</v>
      </c>
      <c r="AH1420" s="43">
        <v>7000</v>
      </c>
      <c r="AI1420" s="43">
        <v>0</v>
      </c>
      <c r="AJ1420" s="49"/>
      <c r="AK1420" s="45">
        <v>18000</v>
      </c>
      <c r="AL1420" s="45">
        <v>15000</v>
      </c>
      <c r="AM1420" s="45">
        <v>5000</v>
      </c>
      <c r="AN1420" s="45">
        <v>10000</v>
      </c>
      <c r="AO1420" s="49"/>
      <c r="AP1420" s="28">
        <v>18000</v>
      </c>
      <c r="AQ1420" s="28" t="s">
        <v>4422</v>
      </c>
      <c r="AR1420" s="28" t="s">
        <v>4422</v>
      </c>
      <c r="AS1420" s="49"/>
      <c r="AT1420" s="31">
        <v>66.666666666666657</v>
      </c>
      <c r="AU1420" s="31">
        <v>33.333333333333329</v>
      </c>
      <c r="AV1420" s="60">
        <v>44662</v>
      </c>
    </row>
    <row r="1421" spans="1:48" x14ac:dyDescent="0.35">
      <c r="A1421" s="32" t="s">
        <v>5689</v>
      </c>
      <c r="B1421" s="28">
        <v>1400</v>
      </c>
      <c r="C1421" s="66">
        <v>2297</v>
      </c>
      <c r="D1421" s="28">
        <v>2297</v>
      </c>
      <c r="E1421" s="28" t="s">
        <v>1701</v>
      </c>
      <c r="F1421" s="28" t="s">
        <v>22</v>
      </c>
      <c r="G1421" s="28" t="s">
        <v>23</v>
      </c>
      <c r="H1421" s="28" t="s">
        <v>1893</v>
      </c>
      <c r="I1421" s="30"/>
      <c r="J1421" s="28" t="s">
        <v>2500</v>
      </c>
      <c r="K1421" s="28" t="s">
        <v>2761</v>
      </c>
      <c r="L1421" s="28"/>
      <c r="M1421" s="28"/>
      <c r="N1421" s="31"/>
      <c r="O1421" s="31" t="s">
        <v>2941</v>
      </c>
      <c r="P1421" s="28">
        <v>7288815260</v>
      </c>
      <c r="Q1421" s="28" t="s">
        <v>2764</v>
      </c>
      <c r="R1421" s="28" t="s">
        <v>82</v>
      </c>
      <c r="S1421" s="49"/>
      <c r="T1421" s="28" t="s">
        <v>2937</v>
      </c>
      <c r="U1421" s="49"/>
      <c r="V1421" s="47">
        <v>51000</v>
      </c>
      <c r="W1421" s="47">
        <v>51000</v>
      </c>
      <c r="X1421" s="47">
        <v>0</v>
      </c>
      <c r="Y1421" s="47">
        <v>51000</v>
      </c>
      <c r="Z1421" s="49"/>
      <c r="AA1421" s="41">
        <v>11000</v>
      </c>
      <c r="AB1421" s="41">
        <v>11000</v>
      </c>
      <c r="AC1421" s="41">
        <v>0</v>
      </c>
      <c r="AD1421" s="41">
        <v>11000</v>
      </c>
      <c r="AE1421" s="49"/>
      <c r="AF1421" s="43">
        <v>15000</v>
      </c>
      <c r="AG1421" s="43">
        <v>15000</v>
      </c>
      <c r="AH1421" s="43">
        <v>0</v>
      </c>
      <c r="AI1421" s="43">
        <v>15000</v>
      </c>
      <c r="AJ1421" s="49"/>
      <c r="AK1421" s="45">
        <v>25000</v>
      </c>
      <c r="AL1421" s="45">
        <v>25000</v>
      </c>
      <c r="AM1421" s="45">
        <v>0</v>
      </c>
      <c r="AN1421" s="45">
        <v>25000</v>
      </c>
      <c r="AO1421" s="49"/>
      <c r="AP1421" s="28">
        <v>18000</v>
      </c>
      <c r="AQ1421" s="28">
        <v>7000</v>
      </c>
      <c r="AR1421" s="28" t="s">
        <v>4422</v>
      </c>
      <c r="AS1421" s="49"/>
      <c r="AT1421" s="31">
        <v>0</v>
      </c>
      <c r="AU1421" s="31">
        <v>0</v>
      </c>
      <c r="AV1421" s="60">
        <v>0</v>
      </c>
    </row>
    <row r="1422" spans="1:48" x14ac:dyDescent="0.35">
      <c r="A1422" s="32" t="s">
        <v>5689</v>
      </c>
      <c r="B1422" s="28">
        <v>1401</v>
      </c>
      <c r="C1422" s="66">
        <v>3872</v>
      </c>
      <c r="D1422" s="28" t="s">
        <v>4952</v>
      </c>
      <c r="E1422" s="28" t="s">
        <v>1702</v>
      </c>
      <c r="F1422" s="28" t="s">
        <v>22</v>
      </c>
      <c r="G1422" s="28" t="s">
        <v>23</v>
      </c>
      <c r="H1422" s="28" t="s">
        <v>1893</v>
      </c>
      <c r="I1422" s="30"/>
      <c r="J1422" s="28" t="s">
        <v>2701</v>
      </c>
      <c r="K1422" s="28" t="s">
        <v>2761</v>
      </c>
      <c r="L1422" s="28"/>
      <c r="M1422" s="28"/>
      <c r="N1422" s="31">
        <v>564769430116</v>
      </c>
      <c r="O1422" s="31" t="s">
        <v>5638</v>
      </c>
      <c r="P1422" s="28">
        <v>8522045821</v>
      </c>
      <c r="Q1422" s="28" t="s">
        <v>2767</v>
      </c>
      <c r="R1422" s="28" t="s">
        <v>43</v>
      </c>
      <c r="S1422" s="49"/>
      <c r="T1422" s="28" t="s">
        <v>2937</v>
      </c>
      <c r="U1422" s="49"/>
      <c r="V1422" s="47">
        <v>56000</v>
      </c>
      <c r="W1422" s="47">
        <v>56000</v>
      </c>
      <c r="X1422" s="47">
        <v>23900</v>
      </c>
      <c r="Y1422" s="47">
        <v>32100</v>
      </c>
      <c r="Z1422" s="49"/>
      <c r="AA1422" s="41">
        <v>0</v>
      </c>
      <c r="AB1422" s="41">
        <v>0</v>
      </c>
      <c r="AC1422" s="41">
        <v>12000</v>
      </c>
      <c r="AD1422" s="41">
        <v>-12000</v>
      </c>
      <c r="AE1422" s="49"/>
      <c r="AF1422" s="43">
        <v>15000</v>
      </c>
      <c r="AG1422" s="43">
        <v>15000</v>
      </c>
      <c r="AH1422" s="43">
        <v>7900</v>
      </c>
      <c r="AI1422" s="43">
        <v>7100</v>
      </c>
      <c r="AJ1422" s="49"/>
      <c r="AK1422" s="45">
        <v>41000</v>
      </c>
      <c r="AL1422" s="45">
        <v>41000</v>
      </c>
      <c r="AM1422" s="45">
        <v>4000</v>
      </c>
      <c r="AN1422" s="45">
        <v>37000</v>
      </c>
      <c r="AO1422" s="49"/>
      <c r="AP1422" s="28">
        <v>18000</v>
      </c>
      <c r="AQ1422" s="28" t="s">
        <v>4422</v>
      </c>
      <c r="AR1422" s="28">
        <v>23000</v>
      </c>
      <c r="AS1422" s="49"/>
      <c r="AT1422" s="31">
        <v>42.678571428571423</v>
      </c>
      <c r="AU1422" s="31">
        <v>9.7560975609756095</v>
      </c>
      <c r="AV1422" s="60">
        <v>44601</v>
      </c>
    </row>
    <row r="1423" spans="1:48" x14ac:dyDescent="0.35">
      <c r="A1423" s="32" t="s">
        <v>5689</v>
      </c>
      <c r="B1423" s="28">
        <v>1402</v>
      </c>
      <c r="C1423" s="66">
        <v>3632</v>
      </c>
      <c r="D1423" s="28">
        <v>3632</v>
      </c>
      <c r="E1423" s="28" t="s">
        <v>1703</v>
      </c>
      <c r="F1423" s="28" t="s">
        <v>22</v>
      </c>
      <c r="G1423" s="28" t="s">
        <v>22</v>
      </c>
      <c r="H1423" s="28" t="s">
        <v>1893</v>
      </c>
      <c r="I1423" s="30"/>
      <c r="J1423" s="28" t="s">
        <v>2702</v>
      </c>
      <c r="K1423" s="28" t="s">
        <v>2761</v>
      </c>
      <c r="L1423" s="28"/>
      <c r="M1423" s="28"/>
      <c r="N1423" s="31">
        <v>241597603940</v>
      </c>
      <c r="O1423" s="31" t="s">
        <v>5639</v>
      </c>
      <c r="P1423" s="28">
        <v>7729825412</v>
      </c>
      <c r="Q1423" s="28" t="s">
        <v>2762</v>
      </c>
      <c r="R1423" s="28" t="s">
        <v>69</v>
      </c>
      <c r="S1423" s="49"/>
      <c r="T1423" s="28" t="s">
        <v>2937</v>
      </c>
      <c r="U1423" s="49"/>
      <c r="V1423" s="47">
        <v>33600</v>
      </c>
      <c r="W1423" s="47">
        <v>33600</v>
      </c>
      <c r="X1423" s="47">
        <v>3000</v>
      </c>
      <c r="Y1423" s="47">
        <v>30600</v>
      </c>
      <c r="Z1423" s="49"/>
      <c r="AA1423" s="41">
        <v>600</v>
      </c>
      <c r="AB1423" s="41">
        <v>600</v>
      </c>
      <c r="AC1423" s="41">
        <v>3000</v>
      </c>
      <c r="AD1423" s="41">
        <v>-2400</v>
      </c>
      <c r="AE1423" s="49"/>
      <c r="AF1423" s="43">
        <v>15000</v>
      </c>
      <c r="AG1423" s="43">
        <v>15000</v>
      </c>
      <c r="AH1423" s="43">
        <v>0</v>
      </c>
      <c r="AI1423" s="43">
        <v>15000</v>
      </c>
      <c r="AJ1423" s="49"/>
      <c r="AK1423" s="45">
        <v>18000</v>
      </c>
      <c r="AL1423" s="45">
        <v>18000</v>
      </c>
      <c r="AM1423" s="45">
        <v>0</v>
      </c>
      <c r="AN1423" s="45">
        <v>18000</v>
      </c>
      <c r="AO1423" s="49"/>
      <c r="AP1423" s="28">
        <v>18000</v>
      </c>
      <c r="AQ1423" s="28" t="s">
        <v>4422</v>
      </c>
      <c r="AR1423" s="28" t="s">
        <v>4422</v>
      </c>
      <c r="AS1423" s="49"/>
      <c r="AT1423" s="31">
        <v>8.9285714285714288</v>
      </c>
      <c r="AU1423" s="31">
        <v>0</v>
      </c>
      <c r="AV1423" s="60">
        <v>44636</v>
      </c>
    </row>
    <row r="1424" spans="1:48" x14ac:dyDescent="0.35">
      <c r="A1424" s="32" t="s">
        <v>5689</v>
      </c>
      <c r="B1424" s="28">
        <v>1403</v>
      </c>
      <c r="C1424" s="66">
        <v>3196</v>
      </c>
      <c r="D1424" s="28">
        <v>3196</v>
      </c>
      <c r="E1424" s="28" t="s">
        <v>1704</v>
      </c>
      <c r="F1424" s="28" t="s">
        <v>22</v>
      </c>
      <c r="G1424" s="28" t="s">
        <v>22</v>
      </c>
      <c r="H1424" s="28" t="s">
        <v>1893</v>
      </c>
      <c r="I1424" s="30"/>
      <c r="J1424" s="28" t="s">
        <v>2447</v>
      </c>
      <c r="K1424" s="28" t="s">
        <v>2761</v>
      </c>
      <c r="L1424" s="28"/>
      <c r="M1424" s="28"/>
      <c r="N1424" s="31">
        <v>951310494370</v>
      </c>
      <c r="O1424" s="31" t="s">
        <v>5640</v>
      </c>
      <c r="P1424" s="28">
        <v>9959473820</v>
      </c>
      <c r="Q1424" s="28" t="s">
        <v>2764</v>
      </c>
      <c r="R1424" s="28" t="s">
        <v>108</v>
      </c>
      <c r="S1424" s="49"/>
      <c r="T1424" s="28">
        <v>82</v>
      </c>
      <c r="U1424" s="49"/>
      <c r="V1424" s="47">
        <v>46000</v>
      </c>
      <c r="W1424" s="47">
        <v>19000</v>
      </c>
      <c r="X1424" s="47">
        <v>6000</v>
      </c>
      <c r="Y1424" s="47">
        <v>13000</v>
      </c>
      <c r="Z1424" s="49"/>
      <c r="AA1424" s="41">
        <v>6000</v>
      </c>
      <c r="AB1424" s="41">
        <v>6000</v>
      </c>
      <c r="AC1424" s="41">
        <v>6000</v>
      </c>
      <c r="AD1424" s="41">
        <v>0</v>
      </c>
      <c r="AE1424" s="49"/>
      <c r="AF1424" s="43">
        <v>15000</v>
      </c>
      <c r="AG1424" s="43">
        <v>0</v>
      </c>
      <c r="AH1424" s="43">
        <v>0</v>
      </c>
      <c r="AI1424" s="43">
        <v>0</v>
      </c>
      <c r="AJ1424" s="49"/>
      <c r="AK1424" s="45">
        <v>25000</v>
      </c>
      <c r="AL1424" s="45">
        <v>13000</v>
      </c>
      <c r="AM1424" s="45">
        <v>0</v>
      </c>
      <c r="AN1424" s="45">
        <v>13000</v>
      </c>
      <c r="AO1424" s="49"/>
      <c r="AP1424" s="28">
        <v>18000</v>
      </c>
      <c r="AQ1424" s="28">
        <v>7000</v>
      </c>
      <c r="AR1424" s="28" t="s">
        <v>4422</v>
      </c>
      <c r="AS1424" s="49"/>
      <c r="AT1424" s="31">
        <v>31.578947368421051</v>
      </c>
      <c r="AU1424" s="31">
        <v>0</v>
      </c>
      <c r="AV1424" s="60">
        <v>44644</v>
      </c>
    </row>
    <row r="1425" spans="1:48" x14ac:dyDescent="0.35">
      <c r="A1425" s="32" t="s">
        <v>5690</v>
      </c>
      <c r="B1425" s="28">
        <v>1404</v>
      </c>
      <c r="C1425" s="66">
        <v>2300</v>
      </c>
      <c r="D1425" s="28">
        <v>2300</v>
      </c>
      <c r="E1425" s="28" t="s">
        <v>1705</v>
      </c>
      <c r="F1425" s="28" t="s">
        <v>22</v>
      </c>
      <c r="G1425" s="28" t="s">
        <v>22</v>
      </c>
      <c r="H1425" s="28" t="s">
        <v>1893</v>
      </c>
      <c r="I1425" s="30"/>
      <c r="J1425" s="28" t="s">
        <v>2494</v>
      </c>
      <c r="K1425" s="28" t="s">
        <v>2931</v>
      </c>
      <c r="L1425" s="28"/>
      <c r="M1425" s="28"/>
      <c r="N1425" s="31">
        <v>251526995683</v>
      </c>
      <c r="O1425" s="31" t="s">
        <v>4588</v>
      </c>
      <c r="P1425" s="28">
        <v>9908034409</v>
      </c>
      <c r="Q1425" s="28" t="s">
        <v>2762</v>
      </c>
      <c r="R1425" s="28" t="s">
        <v>75</v>
      </c>
      <c r="S1425" s="49"/>
      <c r="T1425" s="28" t="s">
        <v>2937</v>
      </c>
      <c r="U1425" s="49"/>
      <c r="V1425" s="47">
        <v>65000</v>
      </c>
      <c r="W1425" s="47">
        <v>65000</v>
      </c>
      <c r="X1425" s="47">
        <v>0</v>
      </c>
      <c r="Y1425" s="47">
        <v>65000</v>
      </c>
      <c r="Z1425" s="49"/>
      <c r="AA1425" s="41">
        <v>32000</v>
      </c>
      <c r="AB1425" s="41">
        <v>32000</v>
      </c>
      <c r="AC1425" s="41">
        <v>0</v>
      </c>
      <c r="AD1425" s="41">
        <v>32000</v>
      </c>
      <c r="AE1425" s="49"/>
      <c r="AF1425" s="43">
        <v>15000</v>
      </c>
      <c r="AG1425" s="43">
        <v>15000</v>
      </c>
      <c r="AH1425" s="43">
        <v>0</v>
      </c>
      <c r="AI1425" s="43">
        <v>15000</v>
      </c>
      <c r="AJ1425" s="49"/>
      <c r="AK1425" s="45">
        <v>18000</v>
      </c>
      <c r="AL1425" s="45">
        <v>18000</v>
      </c>
      <c r="AM1425" s="45">
        <v>0</v>
      </c>
      <c r="AN1425" s="45">
        <v>18000</v>
      </c>
      <c r="AO1425" s="49"/>
      <c r="AP1425" s="28">
        <v>18000</v>
      </c>
      <c r="AQ1425" s="28" t="s">
        <v>4422</v>
      </c>
      <c r="AR1425" s="28" t="s">
        <v>4422</v>
      </c>
      <c r="AS1425" s="49"/>
      <c r="AT1425" s="31">
        <v>0</v>
      </c>
      <c r="AU1425" s="31">
        <v>0</v>
      </c>
      <c r="AV1425" s="60">
        <v>0</v>
      </c>
    </row>
    <row r="1426" spans="1:48" x14ac:dyDescent="0.35">
      <c r="A1426" s="32" t="s">
        <v>5689</v>
      </c>
      <c r="B1426" s="28">
        <v>1405</v>
      </c>
      <c r="C1426" s="66">
        <v>4153</v>
      </c>
      <c r="D1426" s="28" t="s">
        <v>4953</v>
      </c>
      <c r="E1426" s="28" t="s">
        <v>1706</v>
      </c>
      <c r="F1426" s="28" t="s">
        <v>22</v>
      </c>
      <c r="G1426" s="28" t="s">
        <v>22</v>
      </c>
      <c r="H1426" s="28" t="s">
        <v>1893</v>
      </c>
      <c r="I1426" s="30"/>
      <c r="J1426" s="28" t="s">
        <v>2703</v>
      </c>
      <c r="K1426" s="28" t="s">
        <v>2761</v>
      </c>
      <c r="L1426" s="28" t="s">
        <v>2834</v>
      </c>
      <c r="M1426" s="28"/>
      <c r="N1426" s="31">
        <v>395660716454</v>
      </c>
      <c r="O1426" s="31" t="s">
        <v>5641</v>
      </c>
      <c r="P1426" s="28">
        <v>9177074810</v>
      </c>
      <c r="Q1426" s="28" t="s">
        <v>2762</v>
      </c>
      <c r="R1426" s="28" t="s">
        <v>87</v>
      </c>
      <c r="S1426" s="49"/>
      <c r="T1426" s="28">
        <v>403</v>
      </c>
      <c r="U1426" s="49"/>
      <c r="V1426" s="47">
        <v>41000</v>
      </c>
      <c r="W1426" s="47">
        <v>22000</v>
      </c>
      <c r="X1426" s="47">
        <v>10000</v>
      </c>
      <c r="Y1426" s="47">
        <v>12000</v>
      </c>
      <c r="Z1426" s="49"/>
      <c r="AA1426" s="41">
        <v>8000</v>
      </c>
      <c r="AB1426" s="41">
        <v>5000</v>
      </c>
      <c r="AC1426" s="41">
        <v>5000</v>
      </c>
      <c r="AD1426" s="41">
        <v>0</v>
      </c>
      <c r="AE1426" s="49"/>
      <c r="AF1426" s="43">
        <v>15000</v>
      </c>
      <c r="AG1426" s="43">
        <v>4000</v>
      </c>
      <c r="AH1426" s="43">
        <v>5000</v>
      </c>
      <c r="AI1426" s="43">
        <v>-1000</v>
      </c>
      <c r="AJ1426" s="49"/>
      <c r="AK1426" s="45">
        <v>18000</v>
      </c>
      <c r="AL1426" s="45">
        <v>13000</v>
      </c>
      <c r="AM1426" s="45">
        <v>0</v>
      </c>
      <c r="AN1426" s="45">
        <v>13000</v>
      </c>
      <c r="AO1426" s="49"/>
      <c r="AP1426" s="28">
        <v>18000</v>
      </c>
      <c r="AQ1426" s="28" t="s">
        <v>4422</v>
      </c>
      <c r="AR1426" s="28" t="s">
        <v>4422</v>
      </c>
      <c r="AS1426" s="49"/>
      <c r="AT1426" s="31">
        <v>45.454545454545453</v>
      </c>
      <c r="AU1426" s="31">
        <v>0</v>
      </c>
      <c r="AV1426" s="60">
        <v>44609</v>
      </c>
    </row>
    <row r="1427" spans="1:48" x14ac:dyDescent="0.35">
      <c r="A1427" s="32" t="s">
        <v>5689</v>
      </c>
      <c r="B1427" s="28">
        <v>1406</v>
      </c>
      <c r="C1427" s="66">
        <v>2321</v>
      </c>
      <c r="D1427" s="28">
        <v>2321</v>
      </c>
      <c r="E1427" s="28" t="s">
        <v>1707</v>
      </c>
      <c r="F1427" s="28" t="s">
        <v>22</v>
      </c>
      <c r="G1427" s="28" t="s">
        <v>23</v>
      </c>
      <c r="H1427" s="28" t="s">
        <v>1893</v>
      </c>
      <c r="I1427" s="30"/>
      <c r="J1427" s="28" t="s">
        <v>2448</v>
      </c>
      <c r="K1427" s="28" t="s">
        <v>2761</v>
      </c>
      <c r="L1427" s="28"/>
      <c r="M1427" s="28"/>
      <c r="N1427" s="31">
        <v>453617773838</v>
      </c>
      <c r="O1427" s="31" t="s">
        <v>5642</v>
      </c>
      <c r="P1427" s="28">
        <v>9133605618</v>
      </c>
      <c r="Q1427" s="28" t="s">
        <v>2764</v>
      </c>
      <c r="R1427" s="28" t="s">
        <v>108</v>
      </c>
      <c r="S1427" s="49"/>
      <c r="T1427" s="28">
        <v>62</v>
      </c>
      <c r="U1427" s="49"/>
      <c r="V1427" s="47">
        <v>51000</v>
      </c>
      <c r="W1427" s="47">
        <v>38000</v>
      </c>
      <c r="X1427" s="47">
        <v>11000</v>
      </c>
      <c r="Y1427" s="47">
        <v>27000</v>
      </c>
      <c r="Z1427" s="49"/>
      <c r="AA1427" s="41">
        <v>11000</v>
      </c>
      <c r="AB1427" s="41">
        <v>8000</v>
      </c>
      <c r="AC1427" s="41">
        <v>8000</v>
      </c>
      <c r="AD1427" s="41">
        <v>0</v>
      </c>
      <c r="AE1427" s="49"/>
      <c r="AF1427" s="43">
        <v>15000</v>
      </c>
      <c r="AG1427" s="43">
        <v>10000</v>
      </c>
      <c r="AH1427" s="43">
        <v>3000</v>
      </c>
      <c r="AI1427" s="43">
        <v>7000</v>
      </c>
      <c r="AJ1427" s="49"/>
      <c r="AK1427" s="45">
        <v>25000</v>
      </c>
      <c r="AL1427" s="45">
        <v>20000</v>
      </c>
      <c r="AM1427" s="45">
        <v>0</v>
      </c>
      <c r="AN1427" s="45">
        <v>20000</v>
      </c>
      <c r="AO1427" s="49"/>
      <c r="AP1427" s="28">
        <v>18000</v>
      </c>
      <c r="AQ1427" s="28">
        <v>7000</v>
      </c>
      <c r="AR1427" s="28" t="s">
        <v>4422</v>
      </c>
      <c r="AS1427" s="49"/>
      <c r="AT1427" s="31">
        <v>28.947368421052634</v>
      </c>
      <c r="AU1427" s="31">
        <v>0</v>
      </c>
      <c r="AV1427" s="60">
        <v>44646</v>
      </c>
    </row>
    <row r="1428" spans="1:48" x14ac:dyDescent="0.35">
      <c r="A1428" s="32" t="s">
        <v>5689</v>
      </c>
      <c r="B1428" s="28">
        <v>1407</v>
      </c>
      <c r="C1428" s="66">
        <v>3353</v>
      </c>
      <c r="D1428" s="28">
        <v>3353</v>
      </c>
      <c r="E1428" s="28" t="s">
        <v>1708</v>
      </c>
      <c r="F1428" s="28" t="s">
        <v>22</v>
      </c>
      <c r="G1428" s="28" t="s">
        <v>23</v>
      </c>
      <c r="H1428" s="28" t="s">
        <v>1893</v>
      </c>
      <c r="I1428" s="30"/>
      <c r="J1428" s="28" t="s">
        <v>2704</v>
      </c>
      <c r="K1428" s="28" t="s">
        <v>2761</v>
      </c>
      <c r="L1428" s="28"/>
      <c r="M1428" s="28"/>
      <c r="N1428" s="31">
        <v>623950179372</v>
      </c>
      <c r="O1428" s="31" t="s">
        <v>5643</v>
      </c>
      <c r="P1428" s="28">
        <v>9676154964</v>
      </c>
      <c r="Q1428" s="28" t="s">
        <v>2764</v>
      </c>
      <c r="R1428" s="28" t="s">
        <v>187</v>
      </c>
      <c r="S1428" s="49"/>
      <c r="T1428" s="28">
        <v>344</v>
      </c>
      <c r="U1428" s="49"/>
      <c r="V1428" s="47">
        <v>48000</v>
      </c>
      <c r="W1428" s="47">
        <v>29000</v>
      </c>
      <c r="X1428" s="47">
        <v>29000</v>
      </c>
      <c r="Y1428" s="47">
        <v>0</v>
      </c>
      <c r="Z1428" s="49"/>
      <c r="AA1428" s="41">
        <v>8000</v>
      </c>
      <c r="AB1428" s="41">
        <v>2000</v>
      </c>
      <c r="AC1428" s="41">
        <v>2000</v>
      </c>
      <c r="AD1428" s="41">
        <v>0</v>
      </c>
      <c r="AE1428" s="49"/>
      <c r="AF1428" s="43">
        <v>15000</v>
      </c>
      <c r="AG1428" s="43">
        <v>7000</v>
      </c>
      <c r="AH1428" s="43">
        <v>7000</v>
      </c>
      <c r="AI1428" s="43">
        <v>0</v>
      </c>
      <c r="AJ1428" s="49"/>
      <c r="AK1428" s="45">
        <v>25000</v>
      </c>
      <c r="AL1428" s="45">
        <v>20000</v>
      </c>
      <c r="AM1428" s="45">
        <v>20000</v>
      </c>
      <c r="AN1428" s="45">
        <v>0</v>
      </c>
      <c r="AO1428" s="49"/>
      <c r="AP1428" s="28">
        <v>18000</v>
      </c>
      <c r="AQ1428" s="28">
        <v>7000</v>
      </c>
      <c r="AR1428" s="28" t="s">
        <v>4422</v>
      </c>
      <c r="AS1428" s="49"/>
      <c r="AT1428" s="31">
        <v>100</v>
      </c>
      <c r="AU1428" s="31">
        <v>100</v>
      </c>
      <c r="AV1428" s="60">
        <v>44666</v>
      </c>
    </row>
    <row r="1429" spans="1:48" x14ac:dyDescent="0.35">
      <c r="A1429" s="32" t="s">
        <v>5689</v>
      </c>
      <c r="B1429" s="28">
        <v>1408</v>
      </c>
      <c r="C1429" s="66">
        <v>2323</v>
      </c>
      <c r="D1429" s="28">
        <v>2323</v>
      </c>
      <c r="E1429" s="28" t="s">
        <v>1709</v>
      </c>
      <c r="F1429" s="28" t="s">
        <v>22</v>
      </c>
      <c r="G1429" s="28" t="s">
        <v>22</v>
      </c>
      <c r="H1429" s="28" t="s">
        <v>1893</v>
      </c>
      <c r="I1429" s="30"/>
      <c r="J1429" s="28" t="s">
        <v>2705</v>
      </c>
      <c r="K1429" s="28" t="s">
        <v>2761</v>
      </c>
      <c r="L1429" s="28"/>
      <c r="M1429" s="28"/>
      <c r="N1429" s="31">
        <v>794013834516</v>
      </c>
      <c r="O1429" s="31" t="s">
        <v>5644</v>
      </c>
      <c r="P1429" s="28">
        <v>9912499660</v>
      </c>
      <c r="Q1429" s="28" t="s">
        <v>2764</v>
      </c>
      <c r="R1429" s="28" t="s">
        <v>107</v>
      </c>
      <c r="S1429" s="49"/>
      <c r="T1429" s="28">
        <v>245</v>
      </c>
      <c r="U1429" s="49"/>
      <c r="V1429" s="47">
        <v>43000</v>
      </c>
      <c r="W1429" s="47">
        <v>27000</v>
      </c>
      <c r="X1429" s="47">
        <v>21000</v>
      </c>
      <c r="Y1429" s="47">
        <v>6000</v>
      </c>
      <c r="Z1429" s="49"/>
      <c r="AA1429" s="41">
        <v>3000</v>
      </c>
      <c r="AB1429" s="41">
        <v>3000</v>
      </c>
      <c r="AC1429" s="41">
        <v>3000</v>
      </c>
      <c r="AD1429" s="41">
        <v>0</v>
      </c>
      <c r="AE1429" s="49"/>
      <c r="AF1429" s="43">
        <v>15000</v>
      </c>
      <c r="AG1429" s="43">
        <v>3000</v>
      </c>
      <c r="AH1429" s="43">
        <v>3000</v>
      </c>
      <c r="AI1429" s="43">
        <v>0</v>
      </c>
      <c r="AJ1429" s="49"/>
      <c r="AK1429" s="45">
        <v>25000</v>
      </c>
      <c r="AL1429" s="45">
        <v>21000</v>
      </c>
      <c r="AM1429" s="45">
        <v>15000</v>
      </c>
      <c r="AN1429" s="45">
        <v>6000</v>
      </c>
      <c r="AO1429" s="49"/>
      <c r="AP1429" s="28">
        <v>18000</v>
      </c>
      <c r="AQ1429" s="28">
        <v>7000</v>
      </c>
      <c r="AR1429" s="28" t="s">
        <v>4422</v>
      </c>
      <c r="AS1429" s="49"/>
      <c r="AT1429" s="31">
        <v>77.777777777777786</v>
      </c>
      <c r="AU1429" s="31">
        <v>71.428571428571431</v>
      </c>
      <c r="AV1429" s="60">
        <v>44655</v>
      </c>
    </row>
    <row r="1430" spans="1:48" x14ac:dyDescent="0.35">
      <c r="A1430" s="32" t="s">
        <v>5689</v>
      </c>
      <c r="B1430" s="28">
        <v>1409</v>
      </c>
      <c r="C1430" s="66">
        <v>2411</v>
      </c>
      <c r="D1430" s="28">
        <v>2411</v>
      </c>
      <c r="E1430" s="28" t="s">
        <v>1710</v>
      </c>
      <c r="F1430" s="28" t="s">
        <v>22</v>
      </c>
      <c r="G1430" s="28" t="s">
        <v>22</v>
      </c>
      <c r="H1430" s="28" t="s">
        <v>1893</v>
      </c>
      <c r="I1430" s="30"/>
      <c r="J1430" s="28" t="s">
        <v>2416</v>
      </c>
      <c r="K1430" s="28" t="s">
        <v>2761</v>
      </c>
      <c r="L1430" s="28"/>
      <c r="M1430" s="28"/>
      <c r="N1430" s="31">
        <v>974010265799</v>
      </c>
      <c r="O1430" s="31" t="s">
        <v>5645</v>
      </c>
      <c r="P1430" s="28">
        <v>9848812544</v>
      </c>
      <c r="Q1430" s="28" t="s">
        <v>2762</v>
      </c>
      <c r="R1430" s="28" t="s">
        <v>102</v>
      </c>
      <c r="S1430" s="49"/>
      <c r="T1430" s="28" t="s">
        <v>2937</v>
      </c>
      <c r="U1430" s="49"/>
      <c r="V1430" s="47">
        <v>44000</v>
      </c>
      <c r="W1430" s="47">
        <v>44000</v>
      </c>
      <c r="X1430" s="47">
        <v>10000</v>
      </c>
      <c r="Y1430" s="47">
        <v>34000</v>
      </c>
      <c r="Z1430" s="49"/>
      <c r="AA1430" s="41">
        <v>11000</v>
      </c>
      <c r="AB1430" s="41">
        <v>11000</v>
      </c>
      <c r="AC1430" s="41">
        <v>5000</v>
      </c>
      <c r="AD1430" s="41">
        <v>6000</v>
      </c>
      <c r="AE1430" s="49"/>
      <c r="AF1430" s="43">
        <v>15000</v>
      </c>
      <c r="AG1430" s="43">
        <v>15000</v>
      </c>
      <c r="AH1430" s="43">
        <v>5000</v>
      </c>
      <c r="AI1430" s="43">
        <v>10000</v>
      </c>
      <c r="AJ1430" s="49"/>
      <c r="AK1430" s="45">
        <v>18000</v>
      </c>
      <c r="AL1430" s="45">
        <v>18000</v>
      </c>
      <c r="AM1430" s="45">
        <v>0</v>
      </c>
      <c r="AN1430" s="45">
        <v>18000</v>
      </c>
      <c r="AO1430" s="49"/>
      <c r="AP1430" s="28">
        <v>18000</v>
      </c>
      <c r="AQ1430" s="28" t="s">
        <v>4422</v>
      </c>
      <c r="AR1430" s="28" t="s">
        <v>4422</v>
      </c>
      <c r="AS1430" s="49"/>
      <c r="AT1430" s="31">
        <v>22.727272727272727</v>
      </c>
      <c r="AU1430" s="31">
        <v>0</v>
      </c>
      <c r="AV1430" s="60">
        <v>44615</v>
      </c>
    </row>
    <row r="1431" spans="1:48" x14ac:dyDescent="0.35">
      <c r="A1431" s="32" t="s">
        <v>5689</v>
      </c>
      <c r="B1431" s="28">
        <v>1410</v>
      </c>
      <c r="C1431" s="66">
        <v>2918</v>
      </c>
      <c r="D1431" s="28">
        <v>2918</v>
      </c>
      <c r="E1431" s="28" t="s">
        <v>1711</v>
      </c>
      <c r="F1431" s="28" t="s">
        <v>22</v>
      </c>
      <c r="G1431" s="28" t="s">
        <v>23</v>
      </c>
      <c r="H1431" s="28" t="s">
        <v>1893</v>
      </c>
      <c r="I1431" s="30"/>
      <c r="J1431" s="28" t="s">
        <v>2308</v>
      </c>
      <c r="K1431" s="28" t="s">
        <v>2761</v>
      </c>
      <c r="L1431" s="28"/>
      <c r="M1431" s="28"/>
      <c r="N1431" s="31">
        <v>997440859616</v>
      </c>
      <c r="O1431" s="31" t="s">
        <v>5646</v>
      </c>
      <c r="P1431" s="28">
        <v>9356574378</v>
      </c>
      <c r="Q1431" s="28" t="s">
        <v>2764</v>
      </c>
      <c r="R1431" s="28" t="s">
        <v>61</v>
      </c>
      <c r="S1431" s="49"/>
      <c r="T1431" s="28" t="s">
        <v>2937</v>
      </c>
      <c r="U1431" s="49"/>
      <c r="V1431" s="47">
        <v>59000</v>
      </c>
      <c r="W1431" s="47">
        <v>59000</v>
      </c>
      <c r="X1431" s="47">
        <v>4000</v>
      </c>
      <c r="Y1431" s="47">
        <v>55000</v>
      </c>
      <c r="Z1431" s="49"/>
      <c r="AA1431" s="41">
        <v>19000</v>
      </c>
      <c r="AB1431" s="41">
        <v>19000</v>
      </c>
      <c r="AC1431" s="41">
        <v>4000</v>
      </c>
      <c r="AD1431" s="41">
        <v>15000</v>
      </c>
      <c r="AE1431" s="49"/>
      <c r="AF1431" s="43">
        <v>15000</v>
      </c>
      <c r="AG1431" s="43">
        <v>15000</v>
      </c>
      <c r="AH1431" s="43">
        <v>0</v>
      </c>
      <c r="AI1431" s="43">
        <v>15000</v>
      </c>
      <c r="AJ1431" s="49"/>
      <c r="AK1431" s="45">
        <v>25000</v>
      </c>
      <c r="AL1431" s="45">
        <v>25000</v>
      </c>
      <c r="AM1431" s="45">
        <v>0</v>
      </c>
      <c r="AN1431" s="45">
        <v>25000</v>
      </c>
      <c r="AO1431" s="49"/>
      <c r="AP1431" s="28">
        <v>18000</v>
      </c>
      <c r="AQ1431" s="28">
        <v>7000</v>
      </c>
      <c r="AR1431" s="28" t="s">
        <v>4422</v>
      </c>
      <c r="AS1431" s="49"/>
      <c r="AT1431" s="31">
        <v>6.7796610169491522</v>
      </c>
      <c r="AU1431" s="31">
        <v>0</v>
      </c>
      <c r="AV1431" s="60">
        <v>44616</v>
      </c>
    </row>
    <row r="1432" spans="1:48" x14ac:dyDescent="0.35">
      <c r="A1432" s="32" t="s">
        <v>5689</v>
      </c>
      <c r="B1432" s="28">
        <v>1411</v>
      </c>
      <c r="C1432" s="66">
        <v>2437</v>
      </c>
      <c r="D1432" s="28">
        <v>2437</v>
      </c>
      <c r="E1432" s="28" t="s">
        <v>1253</v>
      </c>
      <c r="F1432" s="28" t="s">
        <v>22</v>
      </c>
      <c r="G1432" s="28" t="s">
        <v>22</v>
      </c>
      <c r="H1432" s="28" t="s">
        <v>1893</v>
      </c>
      <c r="I1432" s="30"/>
      <c r="J1432" s="28" t="s">
        <v>2706</v>
      </c>
      <c r="K1432" s="28" t="s">
        <v>2761</v>
      </c>
      <c r="L1432" s="28"/>
      <c r="M1432" s="28"/>
      <c r="N1432" s="31">
        <v>243326359056</v>
      </c>
      <c r="O1432" s="31" t="s">
        <v>5647</v>
      </c>
      <c r="P1432" s="28">
        <v>7013152800</v>
      </c>
      <c r="Q1432" s="28" t="s">
        <v>2762</v>
      </c>
      <c r="R1432" s="28" t="s">
        <v>97</v>
      </c>
      <c r="S1432" s="49"/>
      <c r="T1432" s="28" t="s">
        <v>2937</v>
      </c>
      <c r="U1432" s="49"/>
      <c r="V1432" s="47">
        <v>39500</v>
      </c>
      <c r="W1432" s="47">
        <v>39500</v>
      </c>
      <c r="X1432" s="47">
        <v>0</v>
      </c>
      <c r="Y1432" s="47">
        <v>39500</v>
      </c>
      <c r="Z1432" s="49"/>
      <c r="AA1432" s="41">
        <v>6500</v>
      </c>
      <c r="AB1432" s="41">
        <v>6500</v>
      </c>
      <c r="AC1432" s="41">
        <v>0</v>
      </c>
      <c r="AD1432" s="41">
        <v>6500</v>
      </c>
      <c r="AE1432" s="49"/>
      <c r="AF1432" s="43">
        <v>15000</v>
      </c>
      <c r="AG1432" s="43">
        <v>15000</v>
      </c>
      <c r="AH1432" s="43">
        <v>0</v>
      </c>
      <c r="AI1432" s="43">
        <v>15000</v>
      </c>
      <c r="AJ1432" s="49"/>
      <c r="AK1432" s="45">
        <v>18000</v>
      </c>
      <c r="AL1432" s="45">
        <v>18000</v>
      </c>
      <c r="AM1432" s="45">
        <v>0</v>
      </c>
      <c r="AN1432" s="45">
        <v>18000</v>
      </c>
      <c r="AO1432" s="49"/>
      <c r="AP1432" s="28">
        <v>18000</v>
      </c>
      <c r="AQ1432" s="28" t="s">
        <v>4422</v>
      </c>
      <c r="AR1432" s="28" t="s">
        <v>4422</v>
      </c>
      <c r="AS1432" s="49"/>
      <c r="AT1432" s="31">
        <v>0</v>
      </c>
      <c r="AU1432" s="31">
        <v>0</v>
      </c>
      <c r="AV1432" s="60">
        <v>0</v>
      </c>
    </row>
    <row r="1433" spans="1:48" x14ac:dyDescent="0.35">
      <c r="A1433" s="32" t="s">
        <v>5690</v>
      </c>
      <c r="B1433" s="28">
        <v>1412</v>
      </c>
      <c r="C1433" s="28">
        <v>2351</v>
      </c>
      <c r="D1433" s="28">
        <v>2351</v>
      </c>
      <c r="E1433" s="35" t="s">
        <v>1712</v>
      </c>
      <c r="F1433" s="35" t="s">
        <v>22</v>
      </c>
      <c r="G1433" s="28" t="s">
        <v>23</v>
      </c>
      <c r="H1433" s="35" t="s">
        <v>1893</v>
      </c>
      <c r="I1433" s="38"/>
      <c r="J1433" s="35" t="s">
        <v>2414</v>
      </c>
      <c r="K1433" s="35" t="s">
        <v>2760</v>
      </c>
      <c r="L1433" s="35"/>
      <c r="M1433" s="35"/>
      <c r="N1433" s="37"/>
      <c r="O1433" s="37" t="s">
        <v>2941</v>
      </c>
      <c r="P1433" s="35">
        <v>6304437062</v>
      </c>
      <c r="Q1433" s="35" t="s">
        <v>2762</v>
      </c>
      <c r="R1433" s="35" t="s">
        <v>97</v>
      </c>
      <c r="S1433" s="49"/>
      <c r="T1433" s="35" t="s">
        <v>2937</v>
      </c>
      <c r="U1433" s="49"/>
      <c r="V1433" s="47">
        <v>40000</v>
      </c>
      <c r="W1433" s="47">
        <v>40000</v>
      </c>
      <c r="X1433" s="47">
        <v>0</v>
      </c>
      <c r="Y1433" s="47">
        <v>40000</v>
      </c>
      <c r="Z1433" s="49"/>
      <c r="AA1433" s="41">
        <v>7000</v>
      </c>
      <c r="AB1433" s="41">
        <v>7000</v>
      </c>
      <c r="AC1433" s="41">
        <v>0</v>
      </c>
      <c r="AD1433" s="41">
        <v>7000</v>
      </c>
      <c r="AE1433" s="49"/>
      <c r="AF1433" s="43">
        <v>15000</v>
      </c>
      <c r="AG1433" s="43">
        <v>15000</v>
      </c>
      <c r="AH1433" s="43">
        <v>0</v>
      </c>
      <c r="AI1433" s="43">
        <v>15000</v>
      </c>
      <c r="AJ1433" s="49"/>
      <c r="AK1433" s="45">
        <v>18000</v>
      </c>
      <c r="AL1433" s="45">
        <v>18000</v>
      </c>
      <c r="AM1433" s="45">
        <v>0</v>
      </c>
      <c r="AN1433" s="45">
        <v>18000</v>
      </c>
      <c r="AO1433" s="49"/>
      <c r="AP1433" s="35">
        <v>18000</v>
      </c>
      <c r="AQ1433" s="35" t="s">
        <v>4422</v>
      </c>
      <c r="AR1433" s="35" t="s">
        <v>4422</v>
      </c>
      <c r="AS1433" s="49"/>
      <c r="AT1433" s="37">
        <v>0</v>
      </c>
      <c r="AU1433" s="37">
        <v>0</v>
      </c>
      <c r="AV1433" s="60">
        <v>0</v>
      </c>
    </row>
    <row r="1434" spans="1:48" x14ac:dyDescent="0.35">
      <c r="A1434" s="32" t="s">
        <v>5689</v>
      </c>
      <c r="B1434" s="28">
        <v>1413</v>
      </c>
      <c r="C1434" s="66">
        <v>2543</v>
      </c>
      <c r="D1434" s="28">
        <v>2543</v>
      </c>
      <c r="E1434" s="28" t="s">
        <v>1713</v>
      </c>
      <c r="F1434" s="28" t="s">
        <v>22</v>
      </c>
      <c r="G1434" s="28" t="s">
        <v>22</v>
      </c>
      <c r="H1434" s="28" t="s">
        <v>1893</v>
      </c>
      <c r="I1434" s="30"/>
      <c r="J1434" s="28" t="s">
        <v>1898</v>
      </c>
      <c r="K1434" s="28" t="s">
        <v>2761</v>
      </c>
      <c r="L1434" s="28"/>
      <c r="M1434" s="28"/>
      <c r="N1434" s="31">
        <v>901469520995</v>
      </c>
      <c r="O1434" s="31" t="s">
        <v>5648</v>
      </c>
      <c r="P1434" s="28">
        <v>9502445705</v>
      </c>
      <c r="Q1434" s="28" t="s">
        <v>2764</v>
      </c>
      <c r="R1434" s="28" t="s">
        <v>108</v>
      </c>
      <c r="S1434" s="49"/>
      <c r="T1434" s="28">
        <v>304</v>
      </c>
      <c r="U1434" s="49"/>
      <c r="V1434" s="47">
        <v>43000</v>
      </c>
      <c r="W1434" s="47">
        <v>31000</v>
      </c>
      <c r="X1434" s="47">
        <v>13000</v>
      </c>
      <c r="Y1434" s="47">
        <v>18000</v>
      </c>
      <c r="Z1434" s="49"/>
      <c r="AA1434" s="41">
        <v>3000</v>
      </c>
      <c r="AB1434" s="41">
        <v>3000</v>
      </c>
      <c r="AC1434" s="41">
        <v>5000</v>
      </c>
      <c r="AD1434" s="41">
        <v>-2000</v>
      </c>
      <c r="AE1434" s="49"/>
      <c r="AF1434" s="43">
        <v>15000</v>
      </c>
      <c r="AG1434" s="43">
        <v>7000</v>
      </c>
      <c r="AH1434" s="43">
        <v>3000</v>
      </c>
      <c r="AI1434" s="43">
        <v>4000</v>
      </c>
      <c r="AJ1434" s="49"/>
      <c r="AK1434" s="45">
        <v>25000</v>
      </c>
      <c r="AL1434" s="45">
        <v>21000</v>
      </c>
      <c r="AM1434" s="45">
        <v>5000</v>
      </c>
      <c r="AN1434" s="45">
        <v>16000</v>
      </c>
      <c r="AO1434" s="49"/>
      <c r="AP1434" s="28">
        <v>18000</v>
      </c>
      <c r="AQ1434" s="28">
        <v>7000</v>
      </c>
      <c r="AR1434" s="28" t="s">
        <v>4422</v>
      </c>
      <c r="AS1434" s="49"/>
      <c r="AT1434" s="31">
        <v>41.935483870967744</v>
      </c>
      <c r="AU1434" s="31">
        <v>23.809523809523807</v>
      </c>
      <c r="AV1434" s="60">
        <v>44670</v>
      </c>
    </row>
    <row r="1435" spans="1:48" x14ac:dyDescent="0.35">
      <c r="A1435" s="32" t="s">
        <v>5690</v>
      </c>
      <c r="B1435" s="28">
        <v>1414</v>
      </c>
      <c r="C1435" s="28">
        <v>2353</v>
      </c>
      <c r="D1435" s="28">
        <v>2353</v>
      </c>
      <c r="E1435" s="35" t="s">
        <v>1714</v>
      </c>
      <c r="F1435" s="35" t="s">
        <v>22</v>
      </c>
      <c r="G1435" s="28" t="s">
        <v>22</v>
      </c>
      <c r="H1435" s="35" t="s">
        <v>1893</v>
      </c>
      <c r="I1435" s="38"/>
      <c r="J1435" s="35" t="s">
        <v>2580</v>
      </c>
      <c r="K1435" s="35" t="s">
        <v>2872</v>
      </c>
      <c r="L1435" s="35"/>
      <c r="M1435" s="35"/>
      <c r="N1435" s="37"/>
      <c r="O1435" s="37" t="s">
        <v>2941</v>
      </c>
      <c r="P1435" s="35">
        <v>9640758662</v>
      </c>
      <c r="Q1435" s="35" t="s">
        <v>2764</v>
      </c>
      <c r="R1435" s="35" t="s">
        <v>61</v>
      </c>
      <c r="S1435" s="49"/>
      <c r="T1435" s="35" t="s">
        <v>2937</v>
      </c>
      <c r="U1435" s="49"/>
      <c r="V1435" s="47">
        <v>40000</v>
      </c>
      <c r="W1435" s="47">
        <v>40000</v>
      </c>
      <c r="X1435" s="47">
        <v>8000</v>
      </c>
      <c r="Y1435" s="47">
        <v>32000</v>
      </c>
      <c r="Z1435" s="49"/>
      <c r="AA1435" s="41">
        <v>0</v>
      </c>
      <c r="AB1435" s="41">
        <v>0</v>
      </c>
      <c r="AC1435" s="41">
        <v>0</v>
      </c>
      <c r="AD1435" s="41">
        <v>0</v>
      </c>
      <c r="AE1435" s="49"/>
      <c r="AF1435" s="43">
        <v>15000</v>
      </c>
      <c r="AG1435" s="43">
        <v>15000</v>
      </c>
      <c r="AH1435" s="43">
        <v>8000</v>
      </c>
      <c r="AI1435" s="43">
        <v>7000</v>
      </c>
      <c r="AJ1435" s="49"/>
      <c r="AK1435" s="45">
        <v>25000</v>
      </c>
      <c r="AL1435" s="45">
        <v>25000</v>
      </c>
      <c r="AM1435" s="45">
        <v>0</v>
      </c>
      <c r="AN1435" s="45">
        <v>25000</v>
      </c>
      <c r="AO1435" s="49"/>
      <c r="AP1435" s="35">
        <v>18000</v>
      </c>
      <c r="AQ1435" s="35">
        <v>7000</v>
      </c>
      <c r="AR1435" s="35" t="s">
        <v>4422</v>
      </c>
      <c r="AS1435" s="49"/>
      <c r="AT1435" s="37">
        <v>20</v>
      </c>
      <c r="AU1435" s="37">
        <v>0</v>
      </c>
      <c r="AV1435" s="60">
        <v>44415</v>
      </c>
    </row>
    <row r="1436" spans="1:48" x14ac:dyDescent="0.35">
      <c r="A1436" s="32" t="s">
        <v>5689</v>
      </c>
      <c r="B1436" s="28">
        <v>1415</v>
      </c>
      <c r="C1436" s="66">
        <v>2325</v>
      </c>
      <c r="D1436" s="28">
        <v>2325</v>
      </c>
      <c r="E1436" s="28" t="s">
        <v>1715</v>
      </c>
      <c r="F1436" s="28" t="s">
        <v>22</v>
      </c>
      <c r="G1436" s="28" t="s">
        <v>23</v>
      </c>
      <c r="H1436" s="28" t="s">
        <v>1893</v>
      </c>
      <c r="I1436" s="30"/>
      <c r="J1436" s="28" t="s">
        <v>2707</v>
      </c>
      <c r="K1436" s="28" t="s">
        <v>2761</v>
      </c>
      <c r="L1436" s="28"/>
      <c r="M1436" s="28"/>
      <c r="N1436" s="31">
        <v>430790960340</v>
      </c>
      <c r="O1436" s="31" t="s">
        <v>5649</v>
      </c>
      <c r="P1436" s="28">
        <v>9705943141</v>
      </c>
      <c r="Q1436" s="28" t="s">
        <v>2762</v>
      </c>
      <c r="R1436" s="28" t="s">
        <v>87</v>
      </c>
      <c r="S1436" s="49"/>
      <c r="T1436" s="28" t="s">
        <v>2937</v>
      </c>
      <c r="U1436" s="49"/>
      <c r="V1436" s="47">
        <v>38000</v>
      </c>
      <c r="W1436" s="47">
        <v>38000</v>
      </c>
      <c r="X1436" s="47">
        <v>12000</v>
      </c>
      <c r="Y1436" s="47">
        <v>26000</v>
      </c>
      <c r="Z1436" s="49"/>
      <c r="AA1436" s="41">
        <v>5000</v>
      </c>
      <c r="AB1436" s="41">
        <v>5000</v>
      </c>
      <c r="AC1436" s="41">
        <v>10000</v>
      </c>
      <c r="AD1436" s="41">
        <v>-5000</v>
      </c>
      <c r="AE1436" s="49"/>
      <c r="AF1436" s="43">
        <v>15000</v>
      </c>
      <c r="AG1436" s="43">
        <v>15000</v>
      </c>
      <c r="AH1436" s="43">
        <v>2000</v>
      </c>
      <c r="AI1436" s="43">
        <v>13000</v>
      </c>
      <c r="AJ1436" s="49"/>
      <c r="AK1436" s="45">
        <v>18000</v>
      </c>
      <c r="AL1436" s="45">
        <v>18000</v>
      </c>
      <c r="AM1436" s="45">
        <v>0</v>
      </c>
      <c r="AN1436" s="45">
        <v>18000</v>
      </c>
      <c r="AO1436" s="49"/>
      <c r="AP1436" s="28">
        <v>18000</v>
      </c>
      <c r="AQ1436" s="28" t="s">
        <v>4422</v>
      </c>
      <c r="AR1436" s="28" t="s">
        <v>4422</v>
      </c>
      <c r="AS1436" s="49"/>
      <c r="AT1436" s="31">
        <v>31.578947368421051</v>
      </c>
      <c r="AU1436" s="31">
        <v>0</v>
      </c>
      <c r="AV1436" s="60">
        <v>44664</v>
      </c>
    </row>
    <row r="1437" spans="1:48" x14ac:dyDescent="0.35">
      <c r="A1437" s="32" t="s">
        <v>5689</v>
      </c>
      <c r="B1437" s="28">
        <v>1416</v>
      </c>
      <c r="C1437" s="66">
        <v>2438</v>
      </c>
      <c r="D1437" s="28">
        <v>2438</v>
      </c>
      <c r="E1437" s="28" t="s">
        <v>1716</v>
      </c>
      <c r="F1437" s="28" t="s">
        <v>22</v>
      </c>
      <c r="G1437" s="28" t="s">
        <v>23</v>
      </c>
      <c r="H1437" s="28" t="s">
        <v>1893</v>
      </c>
      <c r="I1437" s="30"/>
      <c r="J1437" s="28" t="s">
        <v>2691</v>
      </c>
      <c r="K1437" s="28" t="s">
        <v>2761</v>
      </c>
      <c r="L1437" s="28"/>
      <c r="M1437" s="28"/>
      <c r="N1437" s="31">
        <v>224388354261</v>
      </c>
      <c r="O1437" s="31" t="s">
        <v>5650</v>
      </c>
      <c r="P1437" s="28">
        <v>7287831786</v>
      </c>
      <c r="Q1437" s="28" t="s">
        <v>2764</v>
      </c>
      <c r="R1437" s="28" t="s">
        <v>67</v>
      </c>
      <c r="S1437" s="49"/>
      <c r="T1437" s="28" t="s">
        <v>2937</v>
      </c>
      <c r="U1437" s="49"/>
      <c r="V1437" s="47">
        <v>49500</v>
      </c>
      <c r="W1437" s="47">
        <v>49500</v>
      </c>
      <c r="X1437" s="47">
        <v>24500</v>
      </c>
      <c r="Y1437" s="47">
        <v>25000</v>
      </c>
      <c r="Z1437" s="49"/>
      <c r="AA1437" s="41">
        <v>8500</v>
      </c>
      <c r="AB1437" s="41">
        <v>8500</v>
      </c>
      <c r="AC1437" s="41">
        <v>3500</v>
      </c>
      <c r="AD1437" s="41">
        <v>5000</v>
      </c>
      <c r="AE1437" s="49"/>
      <c r="AF1437" s="43">
        <v>15000</v>
      </c>
      <c r="AG1437" s="43">
        <v>15000</v>
      </c>
      <c r="AH1437" s="43">
        <v>5000</v>
      </c>
      <c r="AI1437" s="43">
        <v>10000</v>
      </c>
      <c r="AJ1437" s="49"/>
      <c r="AK1437" s="45">
        <v>26000</v>
      </c>
      <c r="AL1437" s="45">
        <v>26000</v>
      </c>
      <c r="AM1437" s="45">
        <v>16000</v>
      </c>
      <c r="AN1437" s="45">
        <v>10000</v>
      </c>
      <c r="AO1437" s="49"/>
      <c r="AP1437" s="28">
        <v>18000</v>
      </c>
      <c r="AQ1437" s="28">
        <v>8000</v>
      </c>
      <c r="AR1437" s="28" t="s">
        <v>4422</v>
      </c>
      <c r="AS1437" s="49"/>
      <c r="AT1437" s="31">
        <v>49.494949494949495</v>
      </c>
      <c r="AU1437" s="31">
        <v>61.53846153846154</v>
      </c>
      <c r="AV1437" s="60">
        <v>44670</v>
      </c>
    </row>
    <row r="1438" spans="1:48" x14ac:dyDescent="0.35">
      <c r="A1438" s="32" t="s">
        <v>5689</v>
      </c>
      <c r="B1438" s="28">
        <v>1417</v>
      </c>
      <c r="C1438" s="66">
        <v>3693</v>
      </c>
      <c r="D1438" s="28">
        <v>3693</v>
      </c>
      <c r="E1438" s="28" t="s">
        <v>1126</v>
      </c>
      <c r="F1438" s="28" t="s">
        <v>22</v>
      </c>
      <c r="G1438" s="28" t="s">
        <v>22</v>
      </c>
      <c r="H1438" s="28" t="s">
        <v>1893</v>
      </c>
      <c r="I1438" s="30"/>
      <c r="J1438" s="28" t="s">
        <v>2708</v>
      </c>
      <c r="K1438" s="28" t="s">
        <v>2761</v>
      </c>
      <c r="L1438" s="28"/>
      <c r="M1438" s="28"/>
      <c r="N1438" s="31">
        <v>507393637784</v>
      </c>
      <c r="O1438" s="31" t="s">
        <v>5651</v>
      </c>
      <c r="P1438" s="28">
        <v>9492247409</v>
      </c>
      <c r="Q1438" s="28" t="s">
        <v>2767</v>
      </c>
      <c r="R1438" s="28" t="s">
        <v>180</v>
      </c>
      <c r="S1438" s="49"/>
      <c r="T1438" s="28">
        <v>17</v>
      </c>
      <c r="U1438" s="49"/>
      <c r="V1438" s="47">
        <v>61000</v>
      </c>
      <c r="W1438" s="47">
        <v>35000</v>
      </c>
      <c r="X1438" s="47">
        <v>19000</v>
      </c>
      <c r="Y1438" s="47">
        <v>16000</v>
      </c>
      <c r="Z1438" s="49"/>
      <c r="AA1438" s="41">
        <v>5000</v>
      </c>
      <c r="AB1438" s="41">
        <v>5000</v>
      </c>
      <c r="AC1438" s="41">
        <v>5000</v>
      </c>
      <c r="AD1438" s="41">
        <v>0</v>
      </c>
      <c r="AE1438" s="49"/>
      <c r="AF1438" s="43">
        <v>15000</v>
      </c>
      <c r="AG1438" s="43">
        <v>3000</v>
      </c>
      <c r="AH1438" s="43">
        <v>3000</v>
      </c>
      <c r="AI1438" s="43">
        <v>0</v>
      </c>
      <c r="AJ1438" s="49"/>
      <c r="AK1438" s="45">
        <v>41000</v>
      </c>
      <c r="AL1438" s="45">
        <v>27000</v>
      </c>
      <c r="AM1438" s="45">
        <v>11000</v>
      </c>
      <c r="AN1438" s="45">
        <v>16000</v>
      </c>
      <c r="AO1438" s="49"/>
      <c r="AP1438" s="28">
        <v>18000</v>
      </c>
      <c r="AQ1438" s="28" t="s">
        <v>4422</v>
      </c>
      <c r="AR1438" s="28">
        <v>23000</v>
      </c>
      <c r="AS1438" s="49"/>
      <c r="AT1438" s="31">
        <v>54.285714285714285</v>
      </c>
      <c r="AU1438" s="31">
        <v>40.74074074074074</v>
      </c>
      <c r="AV1438" s="60">
        <v>44669</v>
      </c>
    </row>
    <row r="1439" spans="1:48" x14ac:dyDescent="0.35">
      <c r="A1439" s="32" t="s">
        <v>5689</v>
      </c>
      <c r="B1439" s="28">
        <v>1418</v>
      </c>
      <c r="C1439" s="66">
        <v>3935</v>
      </c>
      <c r="D1439" s="28" t="s">
        <v>4954</v>
      </c>
      <c r="E1439" s="35" t="s">
        <v>1717</v>
      </c>
      <c r="F1439" s="35" t="s">
        <v>22</v>
      </c>
      <c r="G1439" s="28" t="s">
        <v>22</v>
      </c>
      <c r="H1439" s="35" t="s">
        <v>1893</v>
      </c>
      <c r="I1439" s="38"/>
      <c r="J1439" s="35" t="s">
        <v>2709</v>
      </c>
      <c r="K1439" s="35" t="s">
        <v>2760</v>
      </c>
      <c r="L1439" s="35"/>
      <c r="M1439" s="35"/>
      <c r="N1439" s="37"/>
      <c r="O1439" s="37" t="s">
        <v>2941</v>
      </c>
      <c r="P1439" s="35">
        <v>9493301294</v>
      </c>
      <c r="Q1439" s="35" t="s">
        <v>2767</v>
      </c>
      <c r="R1439" s="35" t="s">
        <v>85</v>
      </c>
      <c r="S1439" s="49"/>
      <c r="T1439" s="35" t="s">
        <v>2937</v>
      </c>
      <c r="U1439" s="49"/>
      <c r="V1439" s="47">
        <v>65000</v>
      </c>
      <c r="W1439" s="47">
        <v>65000</v>
      </c>
      <c r="X1439" s="47">
        <v>0</v>
      </c>
      <c r="Y1439" s="47">
        <v>65000</v>
      </c>
      <c r="Z1439" s="49"/>
      <c r="AA1439" s="41">
        <v>9000</v>
      </c>
      <c r="AB1439" s="41">
        <v>9000</v>
      </c>
      <c r="AC1439" s="41">
        <v>0</v>
      </c>
      <c r="AD1439" s="41">
        <v>9000</v>
      </c>
      <c r="AE1439" s="49"/>
      <c r="AF1439" s="43">
        <v>15000</v>
      </c>
      <c r="AG1439" s="43">
        <v>15000</v>
      </c>
      <c r="AH1439" s="43">
        <v>0</v>
      </c>
      <c r="AI1439" s="43">
        <v>15000</v>
      </c>
      <c r="AJ1439" s="49"/>
      <c r="AK1439" s="45">
        <v>41000</v>
      </c>
      <c r="AL1439" s="45">
        <v>41000</v>
      </c>
      <c r="AM1439" s="45">
        <v>0</v>
      </c>
      <c r="AN1439" s="45">
        <v>41000</v>
      </c>
      <c r="AO1439" s="49"/>
      <c r="AP1439" s="35">
        <v>18000</v>
      </c>
      <c r="AQ1439" s="35" t="s">
        <v>4422</v>
      </c>
      <c r="AR1439" s="35">
        <v>23000</v>
      </c>
      <c r="AS1439" s="49"/>
      <c r="AT1439" s="37">
        <v>0</v>
      </c>
      <c r="AU1439" s="37">
        <v>0</v>
      </c>
      <c r="AV1439" s="60">
        <v>0</v>
      </c>
    </row>
    <row r="1440" spans="1:48" x14ac:dyDescent="0.35">
      <c r="A1440" s="32" t="s">
        <v>5690</v>
      </c>
      <c r="B1440" s="28">
        <v>1419</v>
      </c>
      <c r="C1440" s="66">
        <v>2439</v>
      </c>
      <c r="D1440" s="28">
        <v>2439</v>
      </c>
      <c r="E1440" s="28" t="s">
        <v>1718</v>
      </c>
      <c r="F1440" s="28" t="s">
        <v>22</v>
      </c>
      <c r="G1440" s="28" t="s">
        <v>23</v>
      </c>
      <c r="H1440" s="28" t="s">
        <v>1893</v>
      </c>
      <c r="I1440" s="30"/>
      <c r="J1440" s="28" t="s">
        <v>2313</v>
      </c>
      <c r="K1440" s="28" t="s">
        <v>2931</v>
      </c>
      <c r="L1440" s="28"/>
      <c r="M1440" s="28"/>
      <c r="N1440" s="31">
        <v>412946722845</v>
      </c>
      <c r="O1440" s="31" t="s">
        <v>4589</v>
      </c>
      <c r="P1440" s="28">
        <v>9553879757</v>
      </c>
      <c r="Q1440" s="28" t="s">
        <v>2762</v>
      </c>
      <c r="R1440" s="28" t="s">
        <v>69</v>
      </c>
      <c r="S1440" s="49"/>
      <c r="T1440" s="28">
        <v>156</v>
      </c>
      <c r="U1440" s="49"/>
      <c r="V1440" s="47">
        <v>35000</v>
      </c>
      <c r="W1440" s="47">
        <v>15000</v>
      </c>
      <c r="X1440" s="47">
        <v>9000</v>
      </c>
      <c r="Y1440" s="47">
        <v>6000</v>
      </c>
      <c r="Z1440" s="49"/>
      <c r="AA1440" s="41">
        <v>2000</v>
      </c>
      <c r="AB1440" s="41">
        <v>2000</v>
      </c>
      <c r="AC1440" s="41">
        <v>2000</v>
      </c>
      <c r="AD1440" s="41">
        <v>0</v>
      </c>
      <c r="AE1440" s="49"/>
      <c r="AF1440" s="43">
        <v>15000</v>
      </c>
      <c r="AG1440" s="43">
        <v>4000</v>
      </c>
      <c r="AH1440" s="43">
        <v>4000</v>
      </c>
      <c r="AI1440" s="43">
        <v>0</v>
      </c>
      <c r="AJ1440" s="49"/>
      <c r="AK1440" s="45">
        <v>18000</v>
      </c>
      <c r="AL1440" s="45">
        <v>9000</v>
      </c>
      <c r="AM1440" s="45">
        <v>3000</v>
      </c>
      <c r="AN1440" s="45">
        <v>6000</v>
      </c>
      <c r="AO1440" s="49"/>
      <c r="AP1440" s="28">
        <v>18000</v>
      </c>
      <c r="AQ1440" s="28" t="s">
        <v>4422</v>
      </c>
      <c r="AR1440" s="28" t="s">
        <v>4422</v>
      </c>
      <c r="AS1440" s="49"/>
      <c r="AT1440" s="31">
        <v>60</v>
      </c>
      <c r="AU1440" s="31">
        <v>33.333333333333329</v>
      </c>
      <c r="AV1440" s="60">
        <v>44609</v>
      </c>
    </row>
    <row r="1441" spans="1:48" x14ac:dyDescent="0.35">
      <c r="A1441" s="32" t="s">
        <v>5689</v>
      </c>
      <c r="B1441" s="28">
        <v>1420</v>
      </c>
      <c r="C1441" s="66">
        <v>2326</v>
      </c>
      <c r="D1441" s="28">
        <v>2326</v>
      </c>
      <c r="E1441" s="28" t="s">
        <v>1719</v>
      </c>
      <c r="F1441" s="28" t="s">
        <v>22</v>
      </c>
      <c r="G1441" s="28" t="s">
        <v>23</v>
      </c>
      <c r="H1441" s="28" t="s">
        <v>1893</v>
      </c>
      <c r="I1441" s="30"/>
      <c r="J1441" s="28" t="s">
        <v>1894</v>
      </c>
      <c r="K1441" s="28" t="s">
        <v>2761</v>
      </c>
      <c r="L1441" s="28"/>
      <c r="M1441" s="28"/>
      <c r="N1441" s="31">
        <v>208251702186</v>
      </c>
      <c r="O1441" s="31" t="s">
        <v>5652</v>
      </c>
      <c r="P1441" s="28">
        <v>9985346150</v>
      </c>
      <c r="Q1441" s="28" t="s">
        <v>2762</v>
      </c>
      <c r="R1441" s="28" t="s">
        <v>97</v>
      </c>
      <c r="S1441" s="49"/>
      <c r="T1441" s="28">
        <v>254</v>
      </c>
      <c r="U1441" s="49"/>
      <c r="V1441" s="47">
        <v>34500</v>
      </c>
      <c r="W1441" s="47">
        <v>16500</v>
      </c>
      <c r="X1441" s="47">
        <v>13000</v>
      </c>
      <c r="Y1441" s="47">
        <v>3500</v>
      </c>
      <c r="Z1441" s="49"/>
      <c r="AA1441" s="41">
        <v>1500</v>
      </c>
      <c r="AB1441" s="41">
        <v>1500</v>
      </c>
      <c r="AC1441" s="41">
        <v>1500</v>
      </c>
      <c r="AD1441" s="41">
        <v>0</v>
      </c>
      <c r="AE1441" s="49"/>
      <c r="AF1441" s="43">
        <v>15000</v>
      </c>
      <c r="AG1441" s="43">
        <v>4000</v>
      </c>
      <c r="AH1441" s="43">
        <v>3500</v>
      </c>
      <c r="AI1441" s="43">
        <v>500</v>
      </c>
      <c r="AJ1441" s="49"/>
      <c r="AK1441" s="45">
        <v>18000</v>
      </c>
      <c r="AL1441" s="45">
        <v>11000</v>
      </c>
      <c r="AM1441" s="45">
        <v>8000</v>
      </c>
      <c r="AN1441" s="45">
        <v>3000</v>
      </c>
      <c r="AO1441" s="49"/>
      <c r="AP1441" s="28">
        <v>18000</v>
      </c>
      <c r="AQ1441" s="28" t="s">
        <v>4422</v>
      </c>
      <c r="AR1441" s="28" t="s">
        <v>4422</v>
      </c>
      <c r="AS1441" s="49"/>
      <c r="AT1441" s="31">
        <v>78.787878787878782</v>
      </c>
      <c r="AU1441" s="31">
        <v>72.727272727272734</v>
      </c>
      <c r="AV1441" s="60">
        <v>44658</v>
      </c>
    </row>
    <row r="1442" spans="1:48" x14ac:dyDescent="0.35">
      <c r="A1442" s="32" t="s">
        <v>5689</v>
      </c>
      <c r="B1442" s="28">
        <v>1421</v>
      </c>
      <c r="C1442" s="66">
        <v>2705</v>
      </c>
      <c r="D1442" s="28">
        <v>2705</v>
      </c>
      <c r="E1442" s="28" t="s">
        <v>1720</v>
      </c>
      <c r="F1442" s="28" t="s">
        <v>22</v>
      </c>
      <c r="G1442" s="28" t="s">
        <v>23</v>
      </c>
      <c r="H1442" s="28" t="s">
        <v>1893</v>
      </c>
      <c r="I1442" s="30"/>
      <c r="J1442" s="28" t="s">
        <v>1942</v>
      </c>
      <c r="K1442" s="28" t="s">
        <v>2761</v>
      </c>
      <c r="L1442" s="28"/>
      <c r="M1442" s="28"/>
      <c r="N1442" s="31">
        <v>889790383732</v>
      </c>
      <c r="O1442" s="31" t="s">
        <v>5653</v>
      </c>
      <c r="P1442" s="28">
        <v>8501807968</v>
      </c>
      <c r="Q1442" s="28" t="s">
        <v>2764</v>
      </c>
      <c r="R1442" s="28" t="s">
        <v>77</v>
      </c>
      <c r="S1442" s="49"/>
      <c r="T1442" s="28" t="s">
        <v>2937</v>
      </c>
      <c r="U1442" s="49"/>
      <c r="V1442" s="47">
        <v>40000</v>
      </c>
      <c r="W1442" s="47">
        <v>40000</v>
      </c>
      <c r="X1442" s="47">
        <v>18000</v>
      </c>
      <c r="Y1442" s="47">
        <v>22000</v>
      </c>
      <c r="Z1442" s="49"/>
      <c r="AA1442" s="41">
        <v>0</v>
      </c>
      <c r="AB1442" s="41">
        <v>0</v>
      </c>
      <c r="AC1442" s="41">
        <v>0</v>
      </c>
      <c r="AD1442" s="41">
        <v>0</v>
      </c>
      <c r="AE1442" s="49"/>
      <c r="AF1442" s="43">
        <v>15000</v>
      </c>
      <c r="AG1442" s="43">
        <v>15000</v>
      </c>
      <c r="AH1442" s="43">
        <v>5000</v>
      </c>
      <c r="AI1442" s="43">
        <v>10000</v>
      </c>
      <c r="AJ1442" s="49"/>
      <c r="AK1442" s="45">
        <v>25000</v>
      </c>
      <c r="AL1442" s="45">
        <v>25000</v>
      </c>
      <c r="AM1442" s="45">
        <v>13000</v>
      </c>
      <c r="AN1442" s="45">
        <v>12000</v>
      </c>
      <c r="AO1442" s="49"/>
      <c r="AP1442" s="28">
        <v>18000</v>
      </c>
      <c r="AQ1442" s="28">
        <v>7000</v>
      </c>
      <c r="AR1442" s="28" t="s">
        <v>4422</v>
      </c>
      <c r="AS1442" s="49"/>
      <c r="AT1442" s="31">
        <v>45</v>
      </c>
      <c r="AU1442" s="31">
        <v>52</v>
      </c>
      <c r="AV1442" s="60">
        <v>44663</v>
      </c>
    </row>
    <row r="1443" spans="1:48" x14ac:dyDescent="0.35">
      <c r="A1443" s="32" t="s">
        <v>5689</v>
      </c>
      <c r="B1443" s="28">
        <v>1422</v>
      </c>
      <c r="C1443" s="66">
        <v>3208</v>
      </c>
      <c r="D1443" s="28">
        <v>3208</v>
      </c>
      <c r="E1443" s="28" t="s">
        <v>1414</v>
      </c>
      <c r="F1443" s="28" t="s">
        <v>22</v>
      </c>
      <c r="G1443" s="28" t="s">
        <v>22</v>
      </c>
      <c r="H1443" s="28" t="s">
        <v>1893</v>
      </c>
      <c r="I1443" s="30"/>
      <c r="J1443" s="28" t="s">
        <v>2382</v>
      </c>
      <c r="K1443" s="28" t="s">
        <v>2761</v>
      </c>
      <c r="L1443" s="28"/>
      <c r="M1443" s="28"/>
      <c r="N1443" s="31">
        <v>322166853286</v>
      </c>
      <c r="O1443" s="31" t="s">
        <v>5654</v>
      </c>
      <c r="P1443" s="28">
        <v>9398295365</v>
      </c>
      <c r="Q1443" s="28" t="s">
        <v>2762</v>
      </c>
      <c r="R1443" s="28" t="s">
        <v>69</v>
      </c>
      <c r="S1443" s="49"/>
      <c r="T1443" s="28">
        <v>219</v>
      </c>
      <c r="U1443" s="49"/>
      <c r="V1443" s="47">
        <v>34000</v>
      </c>
      <c r="W1443" s="47">
        <v>24000</v>
      </c>
      <c r="X1443" s="47">
        <v>7000</v>
      </c>
      <c r="Y1443" s="47">
        <v>17000</v>
      </c>
      <c r="Z1443" s="49"/>
      <c r="AA1443" s="41">
        <v>1000</v>
      </c>
      <c r="AB1443" s="41">
        <v>1000</v>
      </c>
      <c r="AC1443" s="41">
        <v>5000</v>
      </c>
      <c r="AD1443" s="41">
        <v>-4000</v>
      </c>
      <c r="AE1443" s="49"/>
      <c r="AF1443" s="43">
        <v>15000</v>
      </c>
      <c r="AG1443" s="43">
        <v>5000</v>
      </c>
      <c r="AH1443" s="43">
        <v>2000</v>
      </c>
      <c r="AI1443" s="43">
        <v>3000</v>
      </c>
      <c r="AJ1443" s="49"/>
      <c r="AK1443" s="45">
        <v>18000</v>
      </c>
      <c r="AL1443" s="45">
        <v>18000</v>
      </c>
      <c r="AM1443" s="45">
        <v>0</v>
      </c>
      <c r="AN1443" s="45">
        <v>18000</v>
      </c>
      <c r="AO1443" s="49"/>
      <c r="AP1443" s="28">
        <v>18000</v>
      </c>
      <c r="AQ1443" s="28" t="s">
        <v>4422</v>
      </c>
      <c r="AR1443" s="28" t="s">
        <v>4422</v>
      </c>
      <c r="AS1443" s="49"/>
      <c r="AT1443" s="31">
        <v>29.166666666666668</v>
      </c>
      <c r="AU1443" s="31">
        <v>0</v>
      </c>
      <c r="AV1443" s="60">
        <v>44659</v>
      </c>
    </row>
    <row r="1444" spans="1:48" x14ac:dyDescent="0.35">
      <c r="A1444" s="32" t="s">
        <v>5689</v>
      </c>
      <c r="B1444" s="28">
        <v>1423</v>
      </c>
      <c r="C1444" s="66">
        <v>2878</v>
      </c>
      <c r="D1444" s="28">
        <v>2878</v>
      </c>
      <c r="E1444" s="28" t="s">
        <v>515</v>
      </c>
      <c r="F1444" s="28" t="s">
        <v>22</v>
      </c>
      <c r="G1444" s="28" t="s">
        <v>22</v>
      </c>
      <c r="H1444" s="28" t="s">
        <v>1893</v>
      </c>
      <c r="I1444" s="30"/>
      <c r="J1444" s="28" t="s">
        <v>2658</v>
      </c>
      <c r="K1444" s="28" t="s">
        <v>2761</v>
      </c>
      <c r="L1444" s="28"/>
      <c r="M1444" s="28"/>
      <c r="N1444" s="31">
        <v>381673212111</v>
      </c>
      <c r="O1444" s="31" t="s">
        <v>5655</v>
      </c>
      <c r="P1444" s="28">
        <v>9618935751</v>
      </c>
      <c r="Q1444" s="28" t="s">
        <v>2764</v>
      </c>
      <c r="R1444" s="28" t="s">
        <v>80</v>
      </c>
      <c r="S1444" s="49"/>
      <c r="T1444" s="28">
        <v>97</v>
      </c>
      <c r="U1444" s="49"/>
      <c r="V1444" s="47">
        <v>40000</v>
      </c>
      <c r="W1444" s="47">
        <v>27000</v>
      </c>
      <c r="X1444" s="47">
        <v>10000</v>
      </c>
      <c r="Y1444" s="47">
        <v>17000</v>
      </c>
      <c r="Z1444" s="49"/>
      <c r="AA1444" s="41">
        <v>0</v>
      </c>
      <c r="AB1444" s="41">
        <v>0</v>
      </c>
      <c r="AC1444" s="41">
        <v>1000</v>
      </c>
      <c r="AD1444" s="41">
        <v>-1000</v>
      </c>
      <c r="AE1444" s="49"/>
      <c r="AF1444" s="43">
        <v>15000</v>
      </c>
      <c r="AG1444" s="43">
        <v>6000</v>
      </c>
      <c r="AH1444" s="43">
        <v>5000</v>
      </c>
      <c r="AI1444" s="43">
        <v>1000</v>
      </c>
      <c r="AJ1444" s="49"/>
      <c r="AK1444" s="45">
        <v>25000</v>
      </c>
      <c r="AL1444" s="45">
        <v>21000</v>
      </c>
      <c r="AM1444" s="45">
        <v>4000</v>
      </c>
      <c r="AN1444" s="45">
        <v>17000</v>
      </c>
      <c r="AO1444" s="49"/>
      <c r="AP1444" s="28">
        <v>18000</v>
      </c>
      <c r="AQ1444" s="28">
        <v>7000</v>
      </c>
      <c r="AR1444" s="28" t="s">
        <v>4422</v>
      </c>
      <c r="AS1444" s="49"/>
      <c r="AT1444" s="31">
        <v>37.037037037037038</v>
      </c>
      <c r="AU1444" s="31">
        <v>19.047619047619047</v>
      </c>
      <c r="AV1444" s="60">
        <v>44620</v>
      </c>
    </row>
    <row r="1445" spans="1:48" x14ac:dyDescent="0.35">
      <c r="A1445" s="32" t="s">
        <v>5690</v>
      </c>
      <c r="B1445" s="28">
        <v>1424</v>
      </c>
      <c r="C1445" s="66">
        <v>2327</v>
      </c>
      <c r="D1445" s="28">
        <v>2327</v>
      </c>
      <c r="E1445" s="28" t="s">
        <v>1721</v>
      </c>
      <c r="F1445" s="28" t="s">
        <v>22</v>
      </c>
      <c r="G1445" s="28" t="s">
        <v>23</v>
      </c>
      <c r="H1445" s="28" t="s">
        <v>1893</v>
      </c>
      <c r="I1445" s="30"/>
      <c r="J1445" s="28" t="s">
        <v>2710</v>
      </c>
      <c r="K1445" s="28" t="s">
        <v>2931</v>
      </c>
      <c r="L1445" s="28"/>
      <c r="M1445" s="28"/>
      <c r="N1445" s="31">
        <v>956925818128</v>
      </c>
      <c r="O1445" s="31" t="s">
        <v>4590</v>
      </c>
      <c r="P1445" s="28">
        <v>8142575503</v>
      </c>
      <c r="Q1445" s="28" t="s">
        <v>2762</v>
      </c>
      <c r="R1445" s="28" t="s">
        <v>69</v>
      </c>
      <c r="S1445" s="49"/>
      <c r="T1445" s="28">
        <v>263</v>
      </c>
      <c r="U1445" s="49"/>
      <c r="V1445" s="47">
        <v>33000</v>
      </c>
      <c r="W1445" s="47">
        <v>12000</v>
      </c>
      <c r="X1445" s="47">
        <v>12000</v>
      </c>
      <c r="Y1445" s="47">
        <v>0</v>
      </c>
      <c r="Z1445" s="49"/>
      <c r="AA1445" s="41">
        <v>0</v>
      </c>
      <c r="AB1445" s="41">
        <v>0</v>
      </c>
      <c r="AC1445" s="41">
        <v>0</v>
      </c>
      <c r="AD1445" s="41">
        <v>0</v>
      </c>
      <c r="AE1445" s="49"/>
      <c r="AF1445" s="43">
        <v>15000</v>
      </c>
      <c r="AG1445" s="43">
        <v>3000</v>
      </c>
      <c r="AH1445" s="43">
        <v>3000</v>
      </c>
      <c r="AI1445" s="43">
        <v>0</v>
      </c>
      <c r="AJ1445" s="49"/>
      <c r="AK1445" s="45">
        <v>18000</v>
      </c>
      <c r="AL1445" s="45">
        <v>9000</v>
      </c>
      <c r="AM1445" s="45">
        <v>9000</v>
      </c>
      <c r="AN1445" s="45">
        <v>0</v>
      </c>
      <c r="AO1445" s="49"/>
      <c r="AP1445" s="28">
        <v>18000</v>
      </c>
      <c r="AQ1445" s="28" t="s">
        <v>4422</v>
      </c>
      <c r="AR1445" s="28" t="s">
        <v>4422</v>
      </c>
      <c r="AS1445" s="49"/>
      <c r="AT1445" s="31">
        <v>100</v>
      </c>
      <c r="AU1445" s="31">
        <v>100</v>
      </c>
      <c r="AV1445" s="60">
        <v>44658</v>
      </c>
    </row>
    <row r="1446" spans="1:48" x14ac:dyDescent="0.35">
      <c r="A1446" s="32" t="s">
        <v>5689</v>
      </c>
      <c r="B1446" s="28">
        <v>1425</v>
      </c>
      <c r="C1446" s="66">
        <v>3439</v>
      </c>
      <c r="D1446" s="28">
        <v>3439</v>
      </c>
      <c r="E1446" s="28" t="s">
        <v>1722</v>
      </c>
      <c r="F1446" s="28" t="s">
        <v>22</v>
      </c>
      <c r="G1446" s="28" t="s">
        <v>22</v>
      </c>
      <c r="H1446" s="28" t="s">
        <v>1893</v>
      </c>
      <c r="I1446" s="30"/>
      <c r="J1446" s="28" t="s">
        <v>2077</v>
      </c>
      <c r="K1446" s="28" t="s">
        <v>2761</v>
      </c>
      <c r="L1446" s="28"/>
      <c r="M1446" s="28"/>
      <c r="N1446" s="31"/>
      <c r="O1446" s="31" t="s">
        <v>2941</v>
      </c>
      <c r="P1446" s="28">
        <v>9100631609</v>
      </c>
      <c r="Q1446" s="28" t="s">
        <v>2764</v>
      </c>
      <c r="R1446" s="28" t="s">
        <v>77</v>
      </c>
      <c r="S1446" s="49"/>
      <c r="T1446" s="28" t="s">
        <v>2937</v>
      </c>
      <c r="U1446" s="49"/>
      <c r="V1446" s="47">
        <v>57000</v>
      </c>
      <c r="W1446" s="47">
        <v>57000</v>
      </c>
      <c r="X1446" s="47">
        <v>0</v>
      </c>
      <c r="Y1446" s="47">
        <v>57000</v>
      </c>
      <c r="Z1446" s="49"/>
      <c r="AA1446" s="41">
        <v>17000</v>
      </c>
      <c r="AB1446" s="41">
        <v>17000</v>
      </c>
      <c r="AC1446" s="41">
        <v>0</v>
      </c>
      <c r="AD1446" s="41">
        <v>17000</v>
      </c>
      <c r="AE1446" s="49"/>
      <c r="AF1446" s="43">
        <v>15000</v>
      </c>
      <c r="AG1446" s="43">
        <v>15000</v>
      </c>
      <c r="AH1446" s="43">
        <v>0</v>
      </c>
      <c r="AI1446" s="43">
        <v>15000</v>
      </c>
      <c r="AJ1446" s="49"/>
      <c r="AK1446" s="45">
        <v>25000</v>
      </c>
      <c r="AL1446" s="45">
        <v>25000</v>
      </c>
      <c r="AM1446" s="45">
        <v>0</v>
      </c>
      <c r="AN1446" s="45">
        <v>25000</v>
      </c>
      <c r="AO1446" s="49"/>
      <c r="AP1446" s="28">
        <v>18000</v>
      </c>
      <c r="AQ1446" s="28">
        <v>7000</v>
      </c>
      <c r="AR1446" s="28" t="s">
        <v>4422</v>
      </c>
      <c r="AS1446" s="49"/>
      <c r="AT1446" s="31">
        <v>0</v>
      </c>
      <c r="AU1446" s="31">
        <v>0</v>
      </c>
      <c r="AV1446" s="60">
        <v>0</v>
      </c>
    </row>
    <row r="1447" spans="1:48" x14ac:dyDescent="0.35">
      <c r="A1447" s="32" t="s">
        <v>5689</v>
      </c>
      <c r="B1447" s="28">
        <v>1426</v>
      </c>
      <c r="C1447" s="66">
        <v>3370</v>
      </c>
      <c r="D1447" s="28">
        <v>3370</v>
      </c>
      <c r="E1447" s="28" t="s">
        <v>1723</v>
      </c>
      <c r="F1447" s="28" t="s">
        <v>23</v>
      </c>
      <c r="G1447" s="28" t="s">
        <v>22</v>
      </c>
      <c r="H1447" s="28" t="s">
        <v>1892</v>
      </c>
      <c r="I1447" s="30"/>
      <c r="J1447" s="28" t="s">
        <v>2711</v>
      </c>
      <c r="K1447" s="28" t="s">
        <v>2761</v>
      </c>
      <c r="L1447" s="28"/>
      <c r="M1447" s="28"/>
      <c r="N1447" s="31">
        <v>618998372622</v>
      </c>
      <c r="O1447" s="31" t="s">
        <v>5656</v>
      </c>
      <c r="P1447" s="28">
        <v>9492111515</v>
      </c>
      <c r="Q1447" s="28" t="s">
        <v>2762</v>
      </c>
      <c r="R1447" s="28" t="s">
        <v>71</v>
      </c>
      <c r="S1447" s="49"/>
      <c r="T1447" s="28">
        <v>103</v>
      </c>
      <c r="U1447" s="49"/>
      <c r="V1447" s="47">
        <v>33000</v>
      </c>
      <c r="W1447" s="47">
        <v>23000</v>
      </c>
      <c r="X1447" s="47">
        <v>11000</v>
      </c>
      <c r="Y1447" s="47">
        <v>12000</v>
      </c>
      <c r="Z1447" s="49"/>
      <c r="AA1447" s="41">
        <v>0</v>
      </c>
      <c r="AB1447" s="41">
        <v>0</v>
      </c>
      <c r="AC1447" s="41">
        <v>0</v>
      </c>
      <c r="AD1447" s="41">
        <v>0</v>
      </c>
      <c r="AE1447" s="49"/>
      <c r="AF1447" s="43">
        <v>15000</v>
      </c>
      <c r="AG1447" s="43">
        <v>8000</v>
      </c>
      <c r="AH1447" s="43">
        <v>6000</v>
      </c>
      <c r="AI1447" s="43">
        <v>2000</v>
      </c>
      <c r="AJ1447" s="49"/>
      <c r="AK1447" s="45">
        <v>18000</v>
      </c>
      <c r="AL1447" s="45">
        <v>15000</v>
      </c>
      <c r="AM1447" s="45">
        <v>5000</v>
      </c>
      <c r="AN1447" s="45">
        <v>10000</v>
      </c>
      <c r="AO1447" s="49"/>
      <c r="AP1447" s="28">
        <v>18000</v>
      </c>
      <c r="AQ1447" s="28" t="s">
        <v>4422</v>
      </c>
      <c r="AR1447" s="28" t="s">
        <v>4422</v>
      </c>
      <c r="AS1447" s="49"/>
      <c r="AT1447" s="31">
        <v>47.826086956521742</v>
      </c>
      <c r="AU1447" s="31">
        <v>33.333333333333329</v>
      </c>
      <c r="AV1447" s="60">
        <v>44663</v>
      </c>
    </row>
    <row r="1448" spans="1:48" x14ac:dyDescent="0.35">
      <c r="A1448" s="32" t="s">
        <v>5689</v>
      </c>
      <c r="B1448" s="28">
        <v>1427</v>
      </c>
      <c r="C1448" s="66">
        <v>2328</v>
      </c>
      <c r="D1448" s="28">
        <v>2328</v>
      </c>
      <c r="E1448" s="28" t="s">
        <v>1724</v>
      </c>
      <c r="F1448" s="28" t="s">
        <v>23</v>
      </c>
      <c r="G1448" s="28" t="s">
        <v>22</v>
      </c>
      <c r="H1448" s="28" t="s">
        <v>1892</v>
      </c>
      <c r="I1448" s="30"/>
      <c r="J1448" s="28" t="s">
        <v>2328</v>
      </c>
      <c r="K1448" s="28" t="s">
        <v>2761</v>
      </c>
      <c r="L1448" s="28"/>
      <c r="M1448" s="28"/>
      <c r="N1448" s="31">
        <v>449094706775</v>
      </c>
      <c r="O1448" s="31" t="s">
        <v>5657</v>
      </c>
      <c r="P1448" s="28">
        <v>9949090253</v>
      </c>
      <c r="Q1448" s="28" t="s">
        <v>2764</v>
      </c>
      <c r="R1448" s="28" t="s">
        <v>82</v>
      </c>
      <c r="S1448" s="49"/>
      <c r="T1448" s="28">
        <v>236</v>
      </c>
      <c r="U1448" s="49"/>
      <c r="V1448" s="47">
        <v>40000</v>
      </c>
      <c r="W1448" s="47">
        <v>24000</v>
      </c>
      <c r="X1448" s="47">
        <v>24000</v>
      </c>
      <c r="Y1448" s="47">
        <v>0</v>
      </c>
      <c r="Z1448" s="49"/>
      <c r="AA1448" s="41">
        <v>0</v>
      </c>
      <c r="AB1448" s="41">
        <v>0</v>
      </c>
      <c r="AC1448" s="41">
        <v>2000</v>
      </c>
      <c r="AD1448" s="41">
        <v>-2000</v>
      </c>
      <c r="AE1448" s="49"/>
      <c r="AF1448" s="43">
        <v>15000</v>
      </c>
      <c r="AG1448" s="43">
        <v>5000</v>
      </c>
      <c r="AH1448" s="43">
        <v>3000</v>
      </c>
      <c r="AI1448" s="43">
        <v>2000</v>
      </c>
      <c r="AJ1448" s="49"/>
      <c r="AK1448" s="45">
        <v>25000</v>
      </c>
      <c r="AL1448" s="45">
        <v>19000</v>
      </c>
      <c r="AM1448" s="45">
        <v>19000</v>
      </c>
      <c r="AN1448" s="45">
        <v>0</v>
      </c>
      <c r="AO1448" s="49"/>
      <c r="AP1448" s="28">
        <v>18000</v>
      </c>
      <c r="AQ1448" s="28">
        <v>7000</v>
      </c>
      <c r="AR1448" s="28" t="s">
        <v>4422</v>
      </c>
      <c r="AS1448" s="49"/>
      <c r="AT1448" s="31">
        <v>100</v>
      </c>
      <c r="AU1448" s="31">
        <v>100</v>
      </c>
      <c r="AV1448" s="60">
        <v>44648</v>
      </c>
    </row>
    <row r="1449" spans="1:48" x14ac:dyDescent="0.35">
      <c r="A1449" s="32" t="s">
        <v>5689</v>
      </c>
      <c r="B1449" s="28">
        <v>1428</v>
      </c>
      <c r="C1449" s="66">
        <v>2440</v>
      </c>
      <c r="D1449" s="28">
        <v>2440</v>
      </c>
      <c r="E1449" s="28" t="s">
        <v>1725</v>
      </c>
      <c r="F1449" s="28" t="s">
        <v>23</v>
      </c>
      <c r="G1449" s="28" t="s">
        <v>23</v>
      </c>
      <c r="H1449" s="28" t="s">
        <v>1892</v>
      </c>
      <c r="I1449" s="30"/>
      <c r="J1449" s="28" t="s">
        <v>2712</v>
      </c>
      <c r="K1449" s="28" t="s">
        <v>2761</v>
      </c>
      <c r="L1449" s="28"/>
      <c r="M1449" s="28"/>
      <c r="N1449" s="31">
        <v>586957101690</v>
      </c>
      <c r="O1449" s="31" t="s">
        <v>5658</v>
      </c>
      <c r="P1449" s="28">
        <v>9948860030</v>
      </c>
      <c r="Q1449" s="28" t="s">
        <v>2764</v>
      </c>
      <c r="R1449" s="28" t="s">
        <v>67</v>
      </c>
      <c r="S1449" s="49"/>
      <c r="T1449" s="28">
        <v>217</v>
      </c>
      <c r="U1449" s="49"/>
      <c r="V1449" s="47">
        <v>49000</v>
      </c>
      <c r="W1449" s="47">
        <v>37000</v>
      </c>
      <c r="X1449" s="47">
        <v>21000</v>
      </c>
      <c r="Y1449" s="47">
        <v>16000</v>
      </c>
      <c r="Z1449" s="49"/>
      <c r="AA1449" s="41">
        <v>8000</v>
      </c>
      <c r="AB1449" s="41">
        <v>8000</v>
      </c>
      <c r="AC1449" s="41">
        <v>7000</v>
      </c>
      <c r="AD1449" s="41">
        <v>1000</v>
      </c>
      <c r="AE1449" s="49"/>
      <c r="AF1449" s="43">
        <v>15000</v>
      </c>
      <c r="AG1449" s="43">
        <v>9000</v>
      </c>
      <c r="AH1449" s="43">
        <v>9000</v>
      </c>
      <c r="AI1449" s="43">
        <v>0</v>
      </c>
      <c r="AJ1449" s="49"/>
      <c r="AK1449" s="45">
        <v>26000</v>
      </c>
      <c r="AL1449" s="45">
        <v>20000</v>
      </c>
      <c r="AM1449" s="45">
        <v>5000</v>
      </c>
      <c r="AN1449" s="45">
        <v>15000</v>
      </c>
      <c r="AO1449" s="49"/>
      <c r="AP1449" s="28">
        <v>18000</v>
      </c>
      <c r="AQ1449" s="28">
        <v>8000</v>
      </c>
      <c r="AR1449" s="28" t="s">
        <v>4422</v>
      </c>
      <c r="AS1449" s="49"/>
      <c r="AT1449" s="31">
        <v>56.756756756756758</v>
      </c>
      <c r="AU1449" s="31">
        <v>25</v>
      </c>
      <c r="AV1449" s="60">
        <v>44662</v>
      </c>
    </row>
    <row r="1450" spans="1:48" x14ac:dyDescent="0.35">
      <c r="A1450" s="32" t="s">
        <v>5689</v>
      </c>
      <c r="B1450" s="28">
        <v>1429</v>
      </c>
      <c r="C1450" s="66">
        <v>2278</v>
      </c>
      <c r="D1450" s="28">
        <v>2278</v>
      </c>
      <c r="E1450" s="28" t="s">
        <v>1026</v>
      </c>
      <c r="F1450" s="28" t="s">
        <v>23</v>
      </c>
      <c r="G1450" s="28" t="s">
        <v>22</v>
      </c>
      <c r="H1450" s="28" t="s">
        <v>1892</v>
      </c>
      <c r="I1450" s="30"/>
      <c r="J1450" s="28" t="s">
        <v>2615</v>
      </c>
      <c r="K1450" s="28" t="s">
        <v>2931</v>
      </c>
      <c r="L1450" s="28"/>
      <c r="M1450" s="28"/>
      <c r="N1450" s="31">
        <v>614674977062</v>
      </c>
      <c r="O1450" s="31" t="s">
        <v>5659</v>
      </c>
      <c r="P1450" s="28">
        <v>9396490155</v>
      </c>
      <c r="Q1450" s="28" t="s">
        <v>2762</v>
      </c>
      <c r="R1450" s="28" t="s">
        <v>38</v>
      </c>
      <c r="S1450" s="49"/>
      <c r="T1450" s="28">
        <v>356</v>
      </c>
      <c r="U1450" s="49"/>
      <c r="V1450" s="47">
        <v>33000</v>
      </c>
      <c r="W1450" s="47">
        <v>9600</v>
      </c>
      <c r="X1450" s="47">
        <v>9600</v>
      </c>
      <c r="Y1450" s="47">
        <v>0</v>
      </c>
      <c r="Z1450" s="49"/>
      <c r="AA1450" s="41">
        <v>0</v>
      </c>
      <c r="AB1450" s="41">
        <v>0</v>
      </c>
      <c r="AC1450" s="41">
        <v>0</v>
      </c>
      <c r="AD1450" s="41">
        <v>0</v>
      </c>
      <c r="AE1450" s="49"/>
      <c r="AF1450" s="43">
        <v>15000</v>
      </c>
      <c r="AG1450" s="43">
        <v>600</v>
      </c>
      <c r="AH1450" s="43">
        <v>600</v>
      </c>
      <c r="AI1450" s="43">
        <v>0</v>
      </c>
      <c r="AJ1450" s="49"/>
      <c r="AK1450" s="45">
        <v>18000</v>
      </c>
      <c r="AL1450" s="45">
        <v>9000</v>
      </c>
      <c r="AM1450" s="45">
        <v>9000</v>
      </c>
      <c r="AN1450" s="45">
        <v>0</v>
      </c>
      <c r="AO1450" s="49"/>
      <c r="AP1450" s="28">
        <v>18000</v>
      </c>
      <c r="AQ1450" s="28" t="s">
        <v>4422</v>
      </c>
      <c r="AR1450" s="28" t="s">
        <v>4422</v>
      </c>
      <c r="AS1450" s="49"/>
      <c r="AT1450" s="31">
        <v>100</v>
      </c>
      <c r="AU1450" s="31">
        <v>100</v>
      </c>
      <c r="AV1450" s="60">
        <v>44667</v>
      </c>
    </row>
    <row r="1451" spans="1:48" x14ac:dyDescent="0.35">
      <c r="A1451" s="32" t="s">
        <v>5689</v>
      </c>
      <c r="B1451" s="28">
        <v>1430</v>
      </c>
      <c r="C1451" s="66">
        <v>3679</v>
      </c>
      <c r="D1451" s="28">
        <v>3679</v>
      </c>
      <c r="E1451" s="28" t="s">
        <v>713</v>
      </c>
      <c r="F1451" s="28" t="s">
        <v>23</v>
      </c>
      <c r="G1451" s="28" t="s">
        <v>23</v>
      </c>
      <c r="H1451" s="28" t="s">
        <v>1892</v>
      </c>
      <c r="I1451" s="30"/>
      <c r="J1451" s="28" t="s">
        <v>2307</v>
      </c>
      <c r="K1451" s="28" t="s">
        <v>2761</v>
      </c>
      <c r="L1451" s="28"/>
      <c r="M1451" s="28"/>
      <c r="N1451" s="31">
        <v>323774970081</v>
      </c>
      <c r="O1451" s="31" t="s">
        <v>5660</v>
      </c>
      <c r="P1451" s="28">
        <v>8143189053</v>
      </c>
      <c r="Q1451" s="28" t="s">
        <v>2767</v>
      </c>
      <c r="R1451" s="28" t="s">
        <v>179</v>
      </c>
      <c r="S1451" s="49"/>
      <c r="T1451" s="28">
        <v>389</v>
      </c>
      <c r="U1451" s="49"/>
      <c r="V1451" s="47">
        <v>65000</v>
      </c>
      <c r="W1451" s="47">
        <v>46000</v>
      </c>
      <c r="X1451" s="47">
        <v>24000</v>
      </c>
      <c r="Y1451" s="47">
        <v>22000</v>
      </c>
      <c r="Z1451" s="49"/>
      <c r="AA1451" s="41">
        <v>9000</v>
      </c>
      <c r="AB1451" s="41">
        <v>9000</v>
      </c>
      <c r="AC1451" s="41">
        <v>9000</v>
      </c>
      <c r="AD1451" s="41">
        <v>0</v>
      </c>
      <c r="AE1451" s="49"/>
      <c r="AF1451" s="43">
        <v>15000</v>
      </c>
      <c r="AG1451" s="43">
        <v>5000</v>
      </c>
      <c r="AH1451" s="43">
        <v>5000</v>
      </c>
      <c r="AI1451" s="43">
        <v>0</v>
      </c>
      <c r="AJ1451" s="49"/>
      <c r="AK1451" s="45">
        <v>41000</v>
      </c>
      <c r="AL1451" s="45">
        <v>32000</v>
      </c>
      <c r="AM1451" s="45">
        <v>10000</v>
      </c>
      <c r="AN1451" s="45">
        <v>22000</v>
      </c>
      <c r="AO1451" s="49"/>
      <c r="AP1451" s="28">
        <v>18000</v>
      </c>
      <c r="AQ1451" s="28" t="s">
        <v>4422</v>
      </c>
      <c r="AR1451" s="28">
        <v>23000</v>
      </c>
      <c r="AS1451" s="49"/>
      <c r="AT1451" s="31">
        <v>52.173913043478258</v>
      </c>
      <c r="AU1451" s="31">
        <v>31.25</v>
      </c>
      <c r="AV1451" s="60">
        <v>44652</v>
      </c>
    </row>
    <row r="1452" spans="1:48" x14ac:dyDescent="0.35">
      <c r="A1452" s="32" t="s">
        <v>5689</v>
      </c>
      <c r="B1452" s="28">
        <v>1431</v>
      </c>
      <c r="C1452" s="66">
        <v>3934</v>
      </c>
      <c r="D1452" s="28" t="s">
        <v>4955</v>
      </c>
      <c r="E1452" s="28" t="s">
        <v>1726</v>
      </c>
      <c r="F1452" s="28" t="s">
        <v>23</v>
      </c>
      <c r="G1452" s="28" t="s">
        <v>23</v>
      </c>
      <c r="H1452" s="28" t="s">
        <v>1892</v>
      </c>
      <c r="I1452" s="30"/>
      <c r="J1452" s="28" t="s">
        <v>2166</v>
      </c>
      <c r="K1452" s="28" t="s">
        <v>2761</v>
      </c>
      <c r="L1452" s="28"/>
      <c r="M1452" s="28"/>
      <c r="N1452" s="31">
        <v>525545739767</v>
      </c>
      <c r="O1452" s="31" t="s">
        <v>5661</v>
      </c>
      <c r="P1452" s="28">
        <v>9704680228</v>
      </c>
      <c r="Q1452" s="28" t="s">
        <v>2764</v>
      </c>
      <c r="R1452" s="28" t="s">
        <v>74</v>
      </c>
      <c r="S1452" s="49"/>
      <c r="T1452" s="28" t="s">
        <v>2937</v>
      </c>
      <c r="U1452" s="49"/>
      <c r="V1452" s="47">
        <v>56500</v>
      </c>
      <c r="W1452" s="47">
        <v>56500</v>
      </c>
      <c r="X1452" s="47">
        <v>0</v>
      </c>
      <c r="Y1452" s="47">
        <v>56500</v>
      </c>
      <c r="Z1452" s="49"/>
      <c r="AA1452" s="41">
        <v>18000</v>
      </c>
      <c r="AB1452" s="41">
        <v>18000</v>
      </c>
      <c r="AC1452" s="41">
        <v>0</v>
      </c>
      <c r="AD1452" s="41">
        <v>18000</v>
      </c>
      <c r="AE1452" s="49"/>
      <c r="AF1452" s="43">
        <v>15000</v>
      </c>
      <c r="AG1452" s="43">
        <v>15000</v>
      </c>
      <c r="AH1452" s="43">
        <v>0</v>
      </c>
      <c r="AI1452" s="43">
        <v>15000</v>
      </c>
      <c r="AJ1452" s="49"/>
      <c r="AK1452" s="45">
        <v>23500</v>
      </c>
      <c r="AL1452" s="45">
        <v>23500</v>
      </c>
      <c r="AM1452" s="45">
        <v>0</v>
      </c>
      <c r="AN1452" s="45">
        <v>23500</v>
      </c>
      <c r="AO1452" s="49"/>
      <c r="AP1452" s="28">
        <v>18000</v>
      </c>
      <c r="AQ1452" s="28">
        <v>5500</v>
      </c>
      <c r="AR1452" s="28" t="s">
        <v>4422</v>
      </c>
      <c r="AS1452" s="49"/>
      <c r="AT1452" s="31">
        <v>0</v>
      </c>
      <c r="AU1452" s="31">
        <v>0</v>
      </c>
      <c r="AV1452" s="60">
        <v>0</v>
      </c>
    </row>
    <row r="1453" spans="1:48" x14ac:dyDescent="0.35">
      <c r="A1453" s="32" t="s">
        <v>5689</v>
      </c>
      <c r="B1453" s="28">
        <v>1432</v>
      </c>
      <c r="C1453" s="66">
        <v>2866</v>
      </c>
      <c r="D1453" s="28">
        <v>2866</v>
      </c>
      <c r="E1453" s="28" t="s">
        <v>1727</v>
      </c>
      <c r="F1453" s="28" t="s">
        <v>23</v>
      </c>
      <c r="G1453" s="28" t="s">
        <v>22</v>
      </c>
      <c r="H1453" s="28" t="s">
        <v>1892</v>
      </c>
      <c r="I1453" s="30"/>
      <c r="J1453" s="28" t="s">
        <v>1905</v>
      </c>
      <c r="K1453" s="28" t="s">
        <v>2761</v>
      </c>
      <c r="L1453" s="28"/>
      <c r="M1453" s="28"/>
      <c r="N1453" s="31">
        <v>774938828359</v>
      </c>
      <c r="O1453" s="31" t="s">
        <v>5662</v>
      </c>
      <c r="P1453" s="28">
        <v>9705091493</v>
      </c>
      <c r="Q1453" s="28" t="s">
        <v>2764</v>
      </c>
      <c r="R1453" s="28" t="s">
        <v>94</v>
      </c>
      <c r="S1453" s="49"/>
      <c r="T1453" s="28" t="s">
        <v>2937</v>
      </c>
      <c r="U1453" s="49"/>
      <c r="V1453" s="47">
        <v>40000</v>
      </c>
      <c r="W1453" s="47">
        <v>40000</v>
      </c>
      <c r="X1453" s="47">
        <v>13000</v>
      </c>
      <c r="Y1453" s="47">
        <v>27000</v>
      </c>
      <c r="Z1453" s="49"/>
      <c r="AA1453" s="41">
        <v>0</v>
      </c>
      <c r="AB1453" s="41">
        <v>0</v>
      </c>
      <c r="AC1453" s="41">
        <v>0</v>
      </c>
      <c r="AD1453" s="41">
        <v>0</v>
      </c>
      <c r="AE1453" s="49"/>
      <c r="AF1453" s="43">
        <v>15000</v>
      </c>
      <c r="AG1453" s="43">
        <v>15000</v>
      </c>
      <c r="AH1453" s="43">
        <v>2500</v>
      </c>
      <c r="AI1453" s="43">
        <v>12500</v>
      </c>
      <c r="AJ1453" s="49"/>
      <c r="AK1453" s="45">
        <v>25000</v>
      </c>
      <c r="AL1453" s="45">
        <v>25000</v>
      </c>
      <c r="AM1453" s="45">
        <v>10500</v>
      </c>
      <c r="AN1453" s="45">
        <v>14500</v>
      </c>
      <c r="AO1453" s="49"/>
      <c r="AP1453" s="28">
        <v>18000</v>
      </c>
      <c r="AQ1453" s="28">
        <v>7000</v>
      </c>
      <c r="AR1453" s="28" t="s">
        <v>4422</v>
      </c>
      <c r="AS1453" s="49"/>
      <c r="AT1453" s="31">
        <v>32.5</v>
      </c>
      <c r="AU1453" s="31">
        <v>42</v>
      </c>
      <c r="AV1453" s="60">
        <v>44669</v>
      </c>
    </row>
    <row r="1454" spans="1:48" x14ac:dyDescent="0.35">
      <c r="A1454" s="32" t="s">
        <v>5689</v>
      </c>
      <c r="B1454" s="28">
        <v>1433</v>
      </c>
      <c r="C1454" s="66">
        <v>2329</v>
      </c>
      <c r="D1454" s="28">
        <v>2329</v>
      </c>
      <c r="E1454" s="28" t="s">
        <v>1728</v>
      </c>
      <c r="F1454" s="28" t="s">
        <v>23</v>
      </c>
      <c r="G1454" s="28" t="s">
        <v>23</v>
      </c>
      <c r="H1454" s="28" t="s">
        <v>1892</v>
      </c>
      <c r="I1454" s="30"/>
      <c r="J1454" s="28" t="s">
        <v>2713</v>
      </c>
      <c r="K1454" s="28" t="s">
        <v>2761</v>
      </c>
      <c r="L1454" s="28"/>
      <c r="M1454" s="28"/>
      <c r="N1454" s="31">
        <v>555949187265</v>
      </c>
      <c r="O1454" s="31" t="s">
        <v>5663</v>
      </c>
      <c r="P1454" s="28">
        <v>9059390854</v>
      </c>
      <c r="Q1454" s="28" t="s">
        <v>2762</v>
      </c>
      <c r="R1454" s="28" t="s">
        <v>49</v>
      </c>
      <c r="S1454" s="49"/>
      <c r="T1454" s="28">
        <v>230</v>
      </c>
      <c r="U1454" s="49"/>
      <c r="V1454" s="47">
        <v>34000</v>
      </c>
      <c r="W1454" s="47">
        <v>21500</v>
      </c>
      <c r="X1454" s="47">
        <v>10000</v>
      </c>
      <c r="Y1454" s="47">
        <v>11500</v>
      </c>
      <c r="Z1454" s="49"/>
      <c r="AA1454" s="41">
        <v>1000</v>
      </c>
      <c r="AB1454" s="41">
        <v>1000</v>
      </c>
      <c r="AC1454" s="41">
        <v>1000</v>
      </c>
      <c r="AD1454" s="41">
        <v>0</v>
      </c>
      <c r="AE1454" s="49"/>
      <c r="AF1454" s="43">
        <v>15000</v>
      </c>
      <c r="AG1454" s="43">
        <v>6000</v>
      </c>
      <c r="AH1454" s="43">
        <v>6000</v>
      </c>
      <c r="AI1454" s="43">
        <v>0</v>
      </c>
      <c r="AJ1454" s="49"/>
      <c r="AK1454" s="45">
        <v>18000</v>
      </c>
      <c r="AL1454" s="45">
        <v>14500</v>
      </c>
      <c r="AM1454" s="45">
        <v>3000</v>
      </c>
      <c r="AN1454" s="45">
        <v>11500</v>
      </c>
      <c r="AO1454" s="49"/>
      <c r="AP1454" s="28">
        <v>18000</v>
      </c>
      <c r="AQ1454" s="28" t="s">
        <v>4422</v>
      </c>
      <c r="AR1454" s="28" t="s">
        <v>4422</v>
      </c>
      <c r="AS1454" s="49"/>
      <c r="AT1454" s="31">
        <v>46.511627906976742</v>
      </c>
      <c r="AU1454" s="31">
        <v>20.689655172413794</v>
      </c>
      <c r="AV1454" s="60">
        <v>44663</v>
      </c>
    </row>
    <row r="1455" spans="1:48" x14ac:dyDescent="0.35">
      <c r="A1455" s="32" t="s">
        <v>5689</v>
      </c>
      <c r="B1455" s="28">
        <v>1434</v>
      </c>
      <c r="C1455" s="66">
        <v>2280</v>
      </c>
      <c r="D1455" s="28">
        <v>2280</v>
      </c>
      <c r="E1455" s="28" t="s">
        <v>1134</v>
      </c>
      <c r="F1455" s="28" t="s">
        <v>23</v>
      </c>
      <c r="G1455" s="28" t="s">
        <v>22</v>
      </c>
      <c r="H1455" s="28" t="s">
        <v>1892</v>
      </c>
      <c r="I1455" s="30"/>
      <c r="J1455" s="28" t="s">
        <v>2714</v>
      </c>
      <c r="K1455" s="28" t="s">
        <v>2761</v>
      </c>
      <c r="L1455" s="28"/>
      <c r="M1455" s="28"/>
      <c r="N1455" s="31">
        <v>902281524248</v>
      </c>
      <c r="O1455" s="31" t="s">
        <v>5664</v>
      </c>
      <c r="P1455" s="28">
        <v>9701455885</v>
      </c>
      <c r="Q1455" s="28" t="s">
        <v>2762</v>
      </c>
      <c r="R1455" s="28" t="s">
        <v>36</v>
      </c>
      <c r="S1455" s="49"/>
      <c r="T1455" s="28">
        <v>168</v>
      </c>
      <c r="U1455" s="49"/>
      <c r="V1455" s="47">
        <v>35000</v>
      </c>
      <c r="W1455" s="47">
        <v>19000</v>
      </c>
      <c r="X1455" s="47">
        <v>19000</v>
      </c>
      <c r="Y1455" s="47">
        <v>0</v>
      </c>
      <c r="Z1455" s="49"/>
      <c r="AA1455" s="41">
        <v>2000</v>
      </c>
      <c r="AB1455" s="41">
        <v>2000</v>
      </c>
      <c r="AC1455" s="41">
        <v>2000</v>
      </c>
      <c r="AD1455" s="41">
        <v>0</v>
      </c>
      <c r="AE1455" s="49"/>
      <c r="AF1455" s="43">
        <v>15000</v>
      </c>
      <c r="AG1455" s="43">
        <v>3000</v>
      </c>
      <c r="AH1455" s="43">
        <v>3000</v>
      </c>
      <c r="AI1455" s="43">
        <v>0</v>
      </c>
      <c r="AJ1455" s="49"/>
      <c r="AK1455" s="45">
        <v>18000</v>
      </c>
      <c r="AL1455" s="45">
        <v>14000</v>
      </c>
      <c r="AM1455" s="45">
        <v>14000</v>
      </c>
      <c r="AN1455" s="45">
        <v>0</v>
      </c>
      <c r="AO1455" s="49"/>
      <c r="AP1455" s="28">
        <v>18000</v>
      </c>
      <c r="AQ1455" s="28" t="s">
        <v>4422</v>
      </c>
      <c r="AR1455" s="28" t="s">
        <v>4422</v>
      </c>
      <c r="AS1455" s="49"/>
      <c r="AT1455" s="31">
        <v>100</v>
      </c>
      <c r="AU1455" s="31">
        <v>100</v>
      </c>
      <c r="AV1455" s="60">
        <v>44614</v>
      </c>
    </row>
    <row r="1456" spans="1:48" x14ac:dyDescent="0.35">
      <c r="A1456" s="32" t="s">
        <v>5689</v>
      </c>
      <c r="B1456" s="28">
        <v>1435</v>
      </c>
      <c r="C1456" s="66">
        <v>3951</v>
      </c>
      <c r="D1456" s="28">
        <v>3951</v>
      </c>
      <c r="E1456" s="28" t="s">
        <v>1729</v>
      </c>
      <c r="F1456" s="28" t="s">
        <v>23</v>
      </c>
      <c r="G1456" s="28" t="s">
        <v>22</v>
      </c>
      <c r="H1456" s="28" t="s">
        <v>1892</v>
      </c>
      <c r="I1456" s="30"/>
      <c r="J1456" s="28" t="s">
        <v>2715</v>
      </c>
      <c r="K1456" s="28" t="s">
        <v>2761</v>
      </c>
      <c r="L1456" s="28"/>
      <c r="M1456" s="28"/>
      <c r="N1456" s="31">
        <v>643250873121</v>
      </c>
      <c r="O1456" s="31" t="s">
        <v>5665</v>
      </c>
      <c r="P1456" s="28">
        <v>8919205186</v>
      </c>
      <c r="Q1456" s="28" t="s">
        <v>2762</v>
      </c>
      <c r="R1456" s="28" t="s">
        <v>95</v>
      </c>
      <c r="S1456" s="49"/>
      <c r="T1456" s="28">
        <v>155</v>
      </c>
      <c r="U1456" s="49"/>
      <c r="V1456" s="47">
        <v>33000</v>
      </c>
      <c r="W1456" s="47">
        <v>21000</v>
      </c>
      <c r="X1456" s="47">
        <v>8000</v>
      </c>
      <c r="Y1456" s="47">
        <v>13000</v>
      </c>
      <c r="Z1456" s="49"/>
      <c r="AA1456" s="41">
        <v>0</v>
      </c>
      <c r="AB1456" s="41">
        <v>0</v>
      </c>
      <c r="AC1456" s="41">
        <v>0</v>
      </c>
      <c r="AD1456" s="41">
        <v>0</v>
      </c>
      <c r="AE1456" s="49"/>
      <c r="AF1456" s="43">
        <v>15000</v>
      </c>
      <c r="AG1456" s="43">
        <v>7000</v>
      </c>
      <c r="AH1456" s="43">
        <v>7000</v>
      </c>
      <c r="AI1456" s="43">
        <v>0</v>
      </c>
      <c r="AJ1456" s="49"/>
      <c r="AK1456" s="45">
        <v>18000</v>
      </c>
      <c r="AL1456" s="45">
        <v>14000</v>
      </c>
      <c r="AM1456" s="45">
        <v>1000</v>
      </c>
      <c r="AN1456" s="45">
        <v>13000</v>
      </c>
      <c r="AO1456" s="49"/>
      <c r="AP1456" s="28">
        <v>18000</v>
      </c>
      <c r="AQ1456" s="28" t="s">
        <v>4422</v>
      </c>
      <c r="AR1456" s="28" t="s">
        <v>4422</v>
      </c>
      <c r="AS1456" s="49"/>
      <c r="AT1456" s="31">
        <v>38.095238095238095</v>
      </c>
      <c r="AU1456" s="31">
        <v>7.1428571428571423</v>
      </c>
      <c r="AV1456" s="60">
        <v>44609</v>
      </c>
    </row>
    <row r="1457" spans="1:48" x14ac:dyDescent="0.35">
      <c r="A1457" s="32" t="s">
        <v>5689</v>
      </c>
      <c r="B1457" s="28">
        <v>1436</v>
      </c>
      <c r="C1457" s="66">
        <v>2303</v>
      </c>
      <c r="D1457" s="28">
        <v>2303</v>
      </c>
      <c r="E1457" s="28" t="s">
        <v>1730</v>
      </c>
      <c r="F1457" s="28" t="s">
        <v>23</v>
      </c>
      <c r="G1457" s="28" t="s">
        <v>23</v>
      </c>
      <c r="H1457" s="28" t="s">
        <v>1892</v>
      </c>
      <c r="I1457" s="30"/>
      <c r="J1457" s="28" t="s">
        <v>1923</v>
      </c>
      <c r="K1457" s="28" t="s">
        <v>2761</v>
      </c>
      <c r="L1457" s="28"/>
      <c r="M1457" s="28"/>
      <c r="N1457" s="31">
        <v>968621039576</v>
      </c>
      <c r="O1457" s="31" t="s">
        <v>5666</v>
      </c>
      <c r="P1457" s="28">
        <v>9701663772</v>
      </c>
      <c r="Q1457" s="28" t="s">
        <v>2764</v>
      </c>
      <c r="R1457" s="28" t="s">
        <v>68</v>
      </c>
      <c r="S1457" s="49"/>
      <c r="T1457" s="28">
        <v>164</v>
      </c>
      <c r="U1457" s="49"/>
      <c r="V1457" s="47">
        <v>40000</v>
      </c>
      <c r="W1457" s="47">
        <v>21000</v>
      </c>
      <c r="X1457" s="47">
        <v>13000</v>
      </c>
      <c r="Y1457" s="47">
        <v>8000</v>
      </c>
      <c r="Z1457" s="49"/>
      <c r="AA1457" s="41">
        <v>0</v>
      </c>
      <c r="AB1457" s="41">
        <v>0</v>
      </c>
      <c r="AC1457" s="41">
        <v>0</v>
      </c>
      <c r="AD1457" s="41">
        <v>0</v>
      </c>
      <c r="AE1457" s="49"/>
      <c r="AF1457" s="43">
        <v>15000</v>
      </c>
      <c r="AG1457" s="43">
        <v>3000</v>
      </c>
      <c r="AH1457" s="43">
        <v>3000</v>
      </c>
      <c r="AI1457" s="43">
        <v>0</v>
      </c>
      <c r="AJ1457" s="49"/>
      <c r="AK1457" s="45">
        <v>25000</v>
      </c>
      <c r="AL1457" s="45">
        <v>18000</v>
      </c>
      <c r="AM1457" s="45">
        <v>10000</v>
      </c>
      <c r="AN1457" s="45">
        <v>8000</v>
      </c>
      <c r="AO1457" s="49"/>
      <c r="AP1457" s="28">
        <v>18000</v>
      </c>
      <c r="AQ1457" s="28">
        <v>7000</v>
      </c>
      <c r="AR1457" s="28" t="s">
        <v>4422</v>
      </c>
      <c r="AS1457" s="49"/>
      <c r="AT1457" s="31">
        <v>61.904761904761905</v>
      </c>
      <c r="AU1457" s="31">
        <v>55.555555555555557</v>
      </c>
      <c r="AV1457" s="60">
        <v>44611</v>
      </c>
    </row>
    <row r="1458" spans="1:48" x14ac:dyDescent="0.35">
      <c r="A1458" s="32" t="s">
        <v>5689</v>
      </c>
      <c r="B1458" s="28">
        <v>1437</v>
      </c>
      <c r="C1458" s="66">
        <v>3947</v>
      </c>
      <c r="D1458" s="28">
        <v>3947</v>
      </c>
      <c r="E1458" s="28" t="s">
        <v>1731</v>
      </c>
      <c r="F1458" s="28" t="s">
        <v>23</v>
      </c>
      <c r="G1458" s="28" t="s">
        <v>22</v>
      </c>
      <c r="H1458" s="28" t="s">
        <v>1892</v>
      </c>
      <c r="I1458" s="30"/>
      <c r="J1458" s="28" t="s">
        <v>2716</v>
      </c>
      <c r="K1458" s="28" t="s">
        <v>2761</v>
      </c>
      <c r="L1458" s="28" t="s">
        <v>2951</v>
      </c>
      <c r="M1458" s="28"/>
      <c r="N1458" s="31">
        <v>692042135538</v>
      </c>
      <c r="O1458" s="31" t="s">
        <v>5667</v>
      </c>
      <c r="P1458" s="28">
        <v>9849137026</v>
      </c>
      <c r="Q1458" s="28" t="s">
        <v>2764</v>
      </c>
      <c r="R1458" s="28" t="s">
        <v>43</v>
      </c>
      <c r="S1458" s="49"/>
      <c r="T1458" s="28">
        <v>238</v>
      </c>
      <c r="U1458" s="49"/>
      <c r="V1458" s="47">
        <v>40000</v>
      </c>
      <c r="W1458" s="47">
        <v>25000</v>
      </c>
      <c r="X1458" s="47">
        <v>25000</v>
      </c>
      <c r="Y1458" s="47">
        <v>0</v>
      </c>
      <c r="Z1458" s="49"/>
      <c r="AA1458" s="41">
        <v>0</v>
      </c>
      <c r="AB1458" s="41">
        <v>0</v>
      </c>
      <c r="AC1458" s="41">
        <v>0</v>
      </c>
      <c r="AD1458" s="41">
        <v>0</v>
      </c>
      <c r="AE1458" s="49"/>
      <c r="AF1458" s="43">
        <v>15000</v>
      </c>
      <c r="AG1458" s="43">
        <v>6000</v>
      </c>
      <c r="AH1458" s="43">
        <v>6000</v>
      </c>
      <c r="AI1458" s="43">
        <v>0</v>
      </c>
      <c r="AJ1458" s="49"/>
      <c r="AK1458" s="45">
        <v>25000</v>
      </c>
      <c r="AL1458" s="45">
        <v>19000</v>
      </c>
      <c r="AM1458" s="45">
        <v>19000</v>
      </c>
      <c r="AN1458" s="45">
        <v>0</v>
      </c>
      <c r="AO1458" s="49"/>
      <c r="AP1458" s="28">
        <v>18000</v>
      </c>
      <c r="AQ1458" s="28">
        <v>7000</v>
      </c>
      <c r="AR1458" s="28" t="s">
        <v>4422</v>
      </c>
      <c r="AS1458" s="49"/>
      <c r="AT1458" s="31">
        <v>100</v>
      </c>
      <c r="AU1458" s="31">
        <v>100</v>
      </c>
      <c r="AV1458" s="60">
        <v>44652</v>
      </c>
    </row>
    <row r="1459" spans="1:48" x14ac:dyDescent="0.35">
      <c r="A1459" s="32" t="s">
        <v>5689</v>
      </c>
      <c r="B1459" s="28">
        <v>1438</v>
      </c>
      <c r="C1459" s="28">
        <v>2388</v>
      </c>
      <c r="D1459" s="28">
        <v>2388</v>
      </c>
      <c r="E1459" s="29" t="s">
        <v>1732</v>
      </c>
      <c r="F1459" s="29" t="s">
        <v>23</v>
      </c>
      <c r="G1459" s="29" t="s">
        <v>22</v>
      </c>
      <c r="H1459" s="29" t="s">
        <v>1892</v>
      </c>
      <c r="I1459" s="54"/>
      <c r="J1459" s="29" t="s">
        <v>2375</v>
      </c>
      <c r="K1459" s="29" t="s">
        <v>2761</v>
      </c>
      <c r="L1459" s="29" t="s">
        <v>2873</v>
      </c>
      <c r="M1459" s="29"/>
      <c r="N1459" s="55">
        <v>476069351279</v>
      </c>
      <c r="O1459" s="55" t="s">
        <v>5668</v>
      </c>
      <c r="P1459" s="29">
        <v>9393977943</v>
      </c>
      <c r="Q1459" s="29" t="s">
        <v>2762</v>
      </c>
      <c r="R1459" s="29" t="s">
        <v>71</v>
      </c>
      <c r="S1459" s="72"/>
      <c r="T1459" s="29">
        <v>143</v>
      </c>
      <c r="U1459" s="72"/>
      <c r="V1459" s="47">
        <v>33000</v>
      </c>
      <c r="W1459" s="47">
        <v>11200</v>
      </c>
      <c r="X1459" s="47">
        <v>11200</v>
      </c>
      <c r="Y1459" s="47">
        <v>0</v>
      </c>
      <c r="Z1459" s="72"/>
      <c r="AA1459" s="41">
        <v>0</v>
      </c>
      <c r="AB1459" s="41">
        <v>0</v>
      </c>
      <c r="AC1459" s="41">
        <v>0</v>
      </c>
      <c r="AD1459" s="41">
        <v>0</v>
      </c>
      <c r="AE1459" s="72"/>
      <c r="AF1459" s="43">
        <v>15000</v>
      </c>
      <c r="AG1459" s="43">
        <v>0</v>
      </c>
      <c r="AH1459" s="43">
        <v>0</v>
      </c>
      <c r="AI1459" s="43">
        <v>0</v>
      </c>
      <c r="AJ1459" s="72"/>
      <c r="AK1459" s="45">
        <v>18000</v>
      </c>
      <c r="AL1459" s="45">
        <v>11200</v>
      </c>
      <c r="AM1459" s="45">
        <v>11200</v>
      </c>
      <c r="AN1459" s="45">
        <v>0</v>
      </c>
      <c r="AO1459" s="72"/>
      <c r="AP1459" s="35">
        <v>18000</v>
      </c>
      <c r="AQ1459" s="35" t="s">
        <v>4422</v>
      </c>
      <c r="AR1459" s="35" t="s">
        <v>4422</v>
      </c>
      <c r="AS1459" s="72"/>
      <c r="AT1459" s="37">
        <v>100</v>
      </c>
      <c r="AU1459" s="37">
        <v>100</v>
      </c>
      <c r="AV1459" s="60">
        <v>44667</v>
      </c>
    </row>
    <row r="1460" spans="1:48" x14ac:dyDescent="0.35">
      <c r="A1460" s="32" t="s">
        <v>5689</v>
      </c>
      <c r="B1460" s="28">
        <v>1439</v>
      </c>
      <c r="C1460" s="66">
        <v>3092</v>
      </c>
      <c r="D1460" s="28">
        <v>3092</v>
      </c>
      <c r="E1460" s="28" t="s">
        <v>1733</v>
      </c>
      <c r="F1460" s="28" t="s">
        <v>23</v>
      </c>
      <c r="G1460" s="28" t="s">
        <v>22</v>
      </c>
      <c r="H1460" s="28" t="s">
        <v>1892</v>
      </c>
      <c r="I1460" s="30"/>
      <c r="J1460" s="28" t="s">
        <v>2292</v>
      </c>
      <c r="K1460" s="28" t="s">
        <v>2761</v>
      </c>
      <c r="L1460" s="28"/>
      <c r="M1460" s="28"/>
      <c r="N1460" s="31">
        <v>814050665532</v>
      </c>
      <c r="O1460" s="31" t="s">
        <v>5669</v>
      </c>
      <c r="P1460" s="28">
        <v>9010680585</v>
      </c>
      <c r="Q1460" s="28" t="s">
        <v>2762</v>
      </c>
      <c r="R1460" s="28" t="s">
        <v>97</v>
      </c>
      <c r="S1460" s="49"/>
      <c r="T1460" s="28" t="s">
        <v>2937</v>
      </c>
      <c r="U1460" s="49"/>
      <c r="V1460" s="47">
        <v>34000</v>
      </c>
      <c r="W1460" s="47">
        <v>34000</v>
      </c>
      <c r="X1460" s="47">
        <v>0</v>
      </c>
      <c r="Y1460" s="47">
        <v>34000</v>
      </c>
      <c r="Z1460" s="49"/>
      <c r="AA1460" s="41">
        <v>1000</v>
      </c>
      <c r="AB1460" s="41">
        <v>1000</v>
      </c>
      <c r="AC1460" s="41">
        <v>0</v>
      </c>
      <c r="AD1460" s="41">
        <v>1000</v>
      </c>
      <c r="AE1460" s="49"/>
      <c r="AF1460" s="43">
        <v>15000</v>
      </c>
      <c r="AG1460" s="43">
        <v>15000</v>
      </c>
      <c r="AH1460" s="43">
        <v>0</v>
      </c>
      <c r="AI1460" s="43">
        <v>15000</v>
      </c>
      <c r="AJ1460" s="49"/>
      <c r="AK1460" s="45">
        <v>18000</v>
      </c>
      <c r="AL1460" s="45">
        <v>18000</v>
      </c>
      <c r="AM1460" s="45">
        <v>0</v>
      </c>
      <c r="AN1460" s="45">
        <v>18000</v>
      </c>
      <c r="AO1460" s="49"/>
      <c r="AP1460" s="28">
        <v>18000</v>
      </c>
      <c r="AQ1460" s="28" t="s">
        <v>4422</v>
      </c>
      <c r="AR1460" s="28" t="s">
        <v>4422</v>
      </c>
      <c r="AS1460" s="49"/>
      <c r="AT1460" s="31">
        <v>0</v>
      </c>
      <c r="AU1460" s="31">
        <v>0</v>
      </c>
      <c r="AV1460" s="60">
        <v>0</v>
      </c>
    </row>
    <row r="1461" spans="1:48" x14ac:dyDescent="0.35">
      <c r="A1461" s="32" t="s">
        <v>5690</v>
      </c>
      <c r="B1461" s="28">
        <v>1440</v>
      </c>
      <c r="C1461" s="28">
        <v>2914</v>
      </c>
      <c r="D1461" s="28">
        <v>2914</v>
      </c>
      <c r="E1461" s="35" t="s">
        <v>1734</v>
      </c>
      <c r="F1461" s="35" t="s">
        <v>23</v>
      </c>
      <c r="G1461" s="28" t="s">
        <v>23</v>
      </c>
      <c r="H1461" s="35" t="s">
        <v>1892</v>
      </c>
      <c r="I1461" s="38"/>
      <c r="J1461" s="35" t="s">
        <v>2717</v>
      </c>
      <c r="K1461" s="35" t="s">
        <v>2760</v>
      </c>
      <c r="L1461" s="35"/>
      <c r="M1461" s="35"/>
      <c r="N1461" s="37"/>
      <c r="O1461" s="37" t="s">
        <v>2941</v>
      </c>
      <c r="P1461" s="35">
        <v>9989196856</v>
      </c>
      <c r="Q1461" s="35" t="s">
        <v>2764</v>
      </c>
      <c r="R1461" s="35" t="s">
        <v>82</v>
      </c>
      <c r="S1461" s="49"/>
      <c r="T1461" s="35" t="s">
        <v>2937</v>
      </c>
      <c r="U1461" s="49"/>
      <c r="V1461" s="47">
        <v>74000</v>
      </c>
      <c r="W1461" s="47">
        <v>74000</v>
      </c>
      <c r="X1461" s="47">
        <v>0</v>
      </c>
      <c r="Y1461" s="47">
        <v>74000</v>
      </c>
      <c r="Z1461" s="49"/>
      <c r="AA1461" s="41">
        <v>34000</v>
      </c>
      <c r="AB1461" s="41">
        <v>34000</v>
      </c>
      <c r="AC1461" s="41">
        <v>0</v>
      </c>
      <c r="AD1461" s="41">
        <v>34000</v>
      </c>
      <c r="AE1461" s="49"/>
      <c r="AF1461" s="43">
        <v>15000</v>
      </c>
      <c r="AG1461" s="43">
        <v>15000</v>
      </c>
      <c r="AH1461" s="43">
        <v>0</v>
      </c>
      <c r="AI1461" s="43">
        <v>15000</v>
      </c>
      <c r="AJ1461" s="49"/>
      <c r="AK1461" s="45">
        <v>25000</v>
      </c>
      <c r="AL1461" s="45">
        <v>25000</v>
      </c>
      <c r="AM1461" s="45">
        <v>0</v>
      </c>
      <c r="AN1461" s="45">
        <v>25000</v>
      </c>
      <c r="AO1461" s="49"/>
      <c r="AP1461" s="35">
        <v>18000</v>
      </c>
      <c r="AQ1461" s="35">
        <v>7000</v>
      </c>
      <c r="AR1461" s="35" t="s">
        <v>4422</v>
      </c>
      <c r="AS1461" s="49"/>
      <c r="AT1461" s="37">
        <v>0</v>
      </c>
      <c r="AU1461" s="37">
        <v>0</v>
      </c>
      <c r="AV1461" s="60">
        <v>0</v>
      </c>
    </row>
    <row r="1462" spans="1:48" x14ac:dyDescent="0.35">
      <c r="A1462" s="32" t="s">
        <v>5689</v>
      </c>
      <c r="B1462" s="28">
        <v>1441</v>
      </c>
      <c r="C1462" s="66">
        <v>3086</v>
      </c>
      <c r="D1462" s="28">
        <v>3086</v>
      </c>
      <c r="E1462" s="28" t="s">
        <v>1735</v>
      </c>
      <c r="F1462" s="28" t="s">
        <v>23</v>
      </c>
      <c r="G1462" s="28" t="s">
        <v>23</v>
      </c>
      <c r="H1462" s="28" t="s">
        <v>1892</v>
      </c>
      <c r="I1462" s="30"/>
      <c r="J1462" s="28" t="s">
        <v>2718</v>
      </c>
      <c r="K1462" s="28" t="s">
        <v>2761</v>
      </c>
      <c r="L1462" s="28"/>
      <c r="M1462" s="28"/>
      <c r="N1462" s="31">
        <v>288363799211</v>
      </c>
      <c r="O1462" s="31" t="s">
        <v>5670</v>
      </c>
      <c r="P1462" s="28">
        <v>9866153132</v>
      </c>
      <c r="Q1462" s="28" t="s">
        <v>2764</v>
      </c>
      <c r="R1462" s="28" t="s">
        <v>58</v>
      </c>
      <c r="S1462" s="49"/>
      <c r="T1462" s="28">
        <v>201</v>
      </c>
      <c r="U1462" s="49"/>
      <c r="V1462" s="47">
        <v>40000</v>
      </c>
      <c r="W1462" s="47">
        <v>24400</v>
      </c>
      <c r="X1462" s="47">
        <v>15400</v>
      </c>
      <c r="Y1462" s="47">
        <v>9000</v>
      </c>
      <c r="Z1462" s="49"/>
      <c r="AA1462" s="41">
        <v>0</v>
      </c>
      <c r="AB1462" s="41">
        <v>0</v>
      </c>
      <c r="AC1462" s="41">
        <v>0</v>
      </c>
      <c r="AD1462" s="41">
        <v>0</v>
      </c>
      <c r="AE1462" s="49"/>
      <c r="AF1462" s="43">
        <v>15000</v>
      </c>
      <c r="AG1462" s="43">
        <v>5400</v>
      </c>
      <c r="AH1462" s="43">
        <v>5400</v>
      </c>
      <c r="AI1462" s="43">
        <v>0</v>
      </c>
      <c r="AJ1462" s="49"/>
      <c r="AK1462" s="45">
        <v>25000</v>
      </c>
      <c r="AL1462" s="45">
        <v>19000</v>
      </c>
      <c r="AM1462" s="45">
        <v>10000</v>
      </c>
      <c r="AN1462" s="45">
        <v>9000</v>
      </c>
      <c r="AO1462" s="49"/>
      <c r="AP1462" s="28">
        <v>18000</v>
      </c>
      <c r="AQ1462" s="28">
        <v>7000</v>
      </c>
      <c r="AR1462" s="28" t="s">
        <v>4422</v>
      </c>
      <c r="AS1462" s="49"/>
      <c r="AT1462" s="31">
        <v>63.114754098360656</v>
      </c>
      <c r="AU1462" s="31">
        <v>52.631578947368418</v>
      </c>
      <c r="AV1462" s="60">
        <v>44663</v>
      </c>
    </row>
    <row r="1463" spans="1:48" x14ac:dyDescent="0.35">
      <c r="A1463" s="32" t="s">
        <v>5689</v>
      </c>
      <c r="B1463" s="28">
        <v>1442</v>
      </c>
      <c r="C1463" s="66">
        <v>2304</v>
      </c>
      <c r="D1463" s="28">
        <v>2304</v>
      </c>
      <c r="E1463" s="28" t="s">
        <v>1430</v>
      </c>
      <c r="F1463" s="28" t="s">
        <v>23</v>
      </c>
      <c r="G1463" s="28" t="s">
        <v>22</v>
      </c>
      <c r="H1463" s="28" t="s">
        <v>1892</v>
      </c>
      <c r="I1463" s="30"/>
      <c r="J1463" s="28" t="s">
        <v>2651</v>
      </c>
      <c r="K1463" s="28" t="s">
        <v>2761</v>
      </c>
      <c r="L1463" s="28"/>
      <c r="M1463" s="28"/>
      <c r="N1463" s="31">
        <v>201589363107</v>
      </c>
      <c r="O1463" s="31" t="s">
        <v>5671</v>
      </c>
      <c r="P1463" s="28">
        <v>9640281154</v>
      </c>
      <c r="Q1463" s="28" t="s">
        <v>2764</v>
      </c>
      <c r="R1463" s="28" t="s">
        <v>43</v>
      </c>
      <c r="S1463" s="49"/>
      <c r="T1463" s="28">
        <v>165</v>
      </c>
      <c r="U1463" s="49"/>
      <c r="V1463" s="47">
        <v>40000</v>
      </c>
      <c r="W1463" s="47">
        <v>23000</v>
      </c>
      <c r="X1463" s="47">
        <v>23000</v>
      </c>
      <c r="Y1463" s="47">
        <v>0</v>
      </c>
      <c r="Z1463" s="49"/>
      <c r="AA1463" s="41">
        <v>0</v>
      </c>
      <c r="AB1463" s="41">
        <v>0</v>
      </c>
      <c r="AC1463" s="41">
        <v>0</v>
      </c>
      <c r="AD1463" s="41">
        <v>0</v>
      </c>
      <c r="AE1463" s="49"/>
      <c r="AF1463" s="43">
        <v>15000</v>
      </c>
      <c r="AG1463" s="43">
        <v>5000</v>
      </c>
      <c r="AH1463" s="43">
        <v>5000</v>
      </c>
      <c r="AI1463" s="43">
        <v>0</v>
      </c>
      <c r="AJ1463" s="49"/>
      <c r="AK1463" s="45">
        <v>25000</v>
      </c>
      <c r="AL1463" s="45">
        <v>18000</v>
      </c>
      <c r="AM1463" s="45">
        <v>18000</v>
      </c>
      <c r="AN1463" s="45">
        <v>0</v>
      </c>
      <c r="AO1463" s="49"/>
      <c r="AP1463" s="28">
        <v>18000</v>
      </c>
      <c r="AQ1463" s="28">
        <v>7000</v>
      </c>
      <c r="AR1463" s="28" t="s">
        <v>4422</v>
      </c>
      <c r="AS1463" s="49"/>
      <c r="AT1463" s="31">
        <v>100</v>
      </c>
      <c r="AU1463" s="31">
        <v>100</v>
      </c>
      <c r="AV1463" s="60">
        <v>44613</v>
      </c>
    </row>
    <row r="1464" spans="1:48" x14ac:dyDescent="0.35">
      <c r="A1464" s="32" t="s">
        <v>5689</v>
      </c>
      <c r="B1464" s="28">
        <v>1443</v>
      </c>
      <c r="C1464" s="66">
        <v>3657</v>
      </c>
      <c r="D1464" s="28">
        <v>3657</v>
      </c>
      <c r="E1464" s="28" t="s">
        <v>1736</v>
      </c>
      <c r="F1464" s="28" t="s">
        <v>23</v>
      </c>
      <c r="G1464" s="28" t="s">
        <v>22</v>
      </c>
      <c r="H1464" s="28" t="s">
        <v>1892</v>
      </c>
      <c r="I1464" s="30"/>
      <c r="J1464" s="28" t="s">
        <v>1903</v>
      </c>
      <c r="K1464" s="28" t="s">
        <v>2761</v>
      </c>
      <c r="L1464" s="28"/>
      <c r="M1464" s="28"/>
      <c r="N1464" s="31"/>
      <c r="O1464" s="31" t="s">
        <v>2941</v>
      </c>
      <c r="P1464" s="28">
        <v>9951092520</v>
      </c>
      <c r="Q1464" s="28" t="s">
        <v>2762</v>
      </c>
      <c r="R1464" s="28" t="s">
        <v>102</v>
      </c>
      <c r="S1464" s="71"/>
      <c r="T1464" s="28" t="s">
        <v>2937</v>
      </c>
      <c r="U1464" s="71"/>
      <c r="V1464" s="47">
        <v>33000</v>
      </c>
      <c r="W1464" s="47">
        <v>33000</v>
      </c>
      <c r="X1464" s="47">
        <v>0</v>
      </c>
      <c r="Y1464" s="47">
        <v>33000</v>
      </c>
      <c r="Z1464" s="71"/>
      <c r="AA1464" s="41">
        <v>0</v>
      </c>
      <c r="AB1464" s="41">
        <v>0</v>
      </c>
      <c r="AC1464" s="41">
        <v>0</v>
      </c>
      <c r="AD1464" s="41">
        <v>0</v>
      </c>
      <c r="AE1464" s="71"/>
      <c r="AF1464" s="43">
        <v>15000</v>
      </c>
      <c r="AG1464" s="43">
        <v>15000</v>
      </c>
      <c r="AH1464" s="43">
        <v>0</v>
      </c>
      <c r="AI1464" s="43">
        <v>15000</v>
      </c>
      <c r="AJ1464" s="71"/>
      <c r="AK1464" s="45">
        <v>18000</v>
      </c>
      <c r="AL1464" s="45">
        <v>18000</v>
      </c>
      <c r="AM1464" s="45">
        <v>0</v>
      </c>
      <c r="AN1464" s="45">
        <v>18000</v>
      </c>
      <c r="AO1464" s="71"/>
      <c r="AP1464" s="35">
        <v>18000</v>
      </c>
      <c r="AQ1464" s="35" t="s">
        <v>4422</v>
      </c>
      <c r="AR1464" s="35" t="s">
        <v>4422</v>
      </c>
      <c r="AS1464" s="71"/>
      <c r="AT1464" s="37">
        <v>0</v>
      </c>
      <c r="AU1464" s="37">
        <v>0</v>
      </c>
      <c r="AV1464" s="60">
        <v>0</v>
      </c>
    </row>
    <row r="1465" spans="1:48" x14ac:dyDescent="0.35">
      <c r="A1465" s="32" t="s">
        <v>5690</v>
      </c>
      <c r="B1465" s="28">
        <v>1444</v>
      </c>
      <c r="C1465" s="28">
        <v>2612</v>
      </c>
      <c r="D1465" s="28">
        <v>2612</v>
      </c>
      <c r="E1465" s="35" t="s">
        <v>1737</v>
      </c>
      <c r="F1465" s="35" t="s">
        <v>23</v>
      </c>
      <c r="G1465" s="28" t="s">
        <v>23</v>
      </c>
      <c r="H1465" s="35" t="s">
        <v>1892</v>
      </c>
      <c r="I1465" s="38"/>
      <c r="J1465" s="35" t="s">
        <v>2719</v>
      </c>
      <c r="K1465" s="35" t="s">
        <v>2760</v>
      </c>
      <c r="L1465" s="35"/>
      <c r="M1465" s="35"/>
      <c r="N1465" s="37"/>
      <c r="O1465" s="37" t="s">
        <v>2941</v>
      </c>
      <c r="P1465" s="35">
        <v>9542853623</v>
      </c>
      <c r="Q1465" s="35" t="s">
        <v>2764</v>
      </c>
      <c r="R1465" s="35" t="s">
        <v>61</v>
      </c>
      <c r="S1465" s="49"/>
      <c r="T1465" s="35" t="s">
        <v>2937</v>
      </c>
      <c r="U1465" s="49"/>
      <c r="V1465" s="47">
        <v>59000</v>
      </c>
      <c r="W1465" s="47">
        <v>59000</v>
      </c>
      <c r="X1465" s="47">
        <v>0</v>
      </c>
      <c r="Y1465" s="47">
        <v>59000</v>
      </c>
      <c r="Z1465" s="49"/>
      <c r="AA1465" s="41">
        <v>19000</v>
      </c>
      <c r="AB1465" s="41">
        <v>19000</v>
      </c>
      <c r="AC1465" s="41">
        <v>0</v>
      </c>
      <c r="AD1465" s="41">
        <v>19000</v>
      </c>
      <c r="AE1465" s="49"/>
      <c r="AF1465" s="43">
        <v>15000</v>
      </c>
      <c r="AG1465" s="43">
        <v>15000</v>
      </c>
      <c r="AH1465" s="43">
        <v>0</v>
      </c>
      <c r="AI1465" s="43">
        <v>15000</v>
      </c>
      <c r="AJ1465" s="49"/>
      <c r="AK1465" s="45">
        <v>25000</v>
      </c>
      <c r="AL1465" s="45">
        <v>25000</v>
      </c>
      <c r="AM1465" s="45">
        <v>0</v>
      </c>
      <c r="AN1465" s="45">
        <v>25000</v>
      </c>
      <c r="AO1465" s="49"/>
      <c r="AP1465" s="35">
        <v>18000</v>
      </c>
      <c r="AQ1465" s="35">
        <v>7000</v>
      </c>
      <c r="AR1465" s="35" t="s">
        <v>4422</v>
      </c>
      <c r="AS1465" s="49"/>
      <c r="AT1465" s="37">
        <v>0</v>
      </c>
      <c r="AU1465" s="37">
        <v>0</v>
      </c>
      <c r="AV1465" s="60">
        <v>0</v>
      </c>
    </row>
    <row r="1466" spans="1:48" x14ac:dyDescent="0.35">
      <c r="A1466" s="32" t="s">
        <v>5689</v>
      </c>
      <c r="B1466" s="28">
        <v>1445</v>
      </c>
      <c r="C1466" s="66">
        <v>2331</v>
      </c>
      <c r="D1466" s="28">
        <v>2331</v>
      </c>
      <c r="E1466" s="28" t="s">
        <v>1738</v>
      </c>
      <c r="F1466" s="28" t="s">
        <v>23</v>
      </c>
      <c r="G1466" s="28" t="s">
        <v>22</v>
      </c>
      <c r="H1466" s="28" t="s">
        <v>1892</v>
      </c>
      <c r="I1466" s="30"/>
      <c r="J1466" s="28" t="s">
        <v>1900</v>
      </c>
      <c r="K1466" s="28" t="s">
        <v>2761</v>
      </c>
      <c r="L1466" s="28"/>
      <c r="M1466" s="28"/>
      <c r="N1466" s="31">
        <v>711456761705</v>
      </c>
      <c r="O1466" s="31" t="s">
        <v>5672</v>
      </c>
      <c r="P1466" s="28">
        <v>9010191866</v>
      </c>
      <c r="Q1466" s="28" t="s">
        <v>2762</v>
      </c>
      <c r="R1466" s="28" t="s">
        <v>49</v>
      </c>
      <c r="S1466" s="49"/>
      <c r="T1466" s="28">
        <v>190</v>
      </c>
      <c r="U1466" s="49"/>
      <c r="V1466" s="47">
        <v>33000</v>
      </c>
      <c r="W1466" s="47">
        <v>19000</v>
      </c>
      <c r="X1466" s="47">
        <v>12000</v>
      </c>
      <c r="Y1466" s="47">
        <v>7000</v>
      </c>
      <c r="Z1466" s="49"/>
      <c r="AA1466" s="41">
        <v>0</v>
      </c>
      <c r="AB1466" s="41">
        <v>0</v>
      </c>
      <c r="AC1466" s="41">
        <v>0</v>
      </c>
      <c r="AD1466" s="41">
        <v>0</v>
      </c>
      <c r="AE1466" s="49"/>
      <c r="AF1466" s="43">
        <v>15000</v>
      </c>
      <c r="AG1466" s="43">
        <v>5000</v>
      </c>
      <c r="AH1466" s="43">
        <v>5000</v>
      </c>
      <c r="AI1466" s="43">
        <v>0</v>
      </c>
      <c r="AJ1466" s="49"/>
      <c r="AK1466" s="45">
        <v>18000</v>
      </c>
      <c r="AL1466" s="45">
        <v>14000</v>
      </c>
      <c r="AM1466" s="45">
        <v>7000</v>
      </c>
      <c r="AN1466" s="45">
        <v>7000</v>
      </c>
      <c r="AO1466" s="49"/>
      <c r="AP1466" s="28">
        <v>18000</v>
      </c>
      <c r="AQ1466" s="28" t="s">
        <v>4422</v>
      </c>
      <c r="AR1466" s="28" t="s">
        <v>4422</v>
      </c>
      <c r="AS1466" s="49"/>
      <c r="AT1466" s="31">
        <v>63.157894736842103</v>
      </c>
      <c r="AU1466" s="31">
        <v>50</v>
      </c>
      <c r="AV1466" s="60">
        <v>44624</v>
      </c>
    </row>
    <row r="1467" spans="1:48" x14ac:dyDescent="0.35">
      <c r="A1467" s="32" t="s">
        <v>5690</v>
      </c>
      <c r="B1467" s="28">
        <v>1446</v>
      </c>
      <c r="C1467" s="28">
        <v>2443</v>
      </c>
      <c r="D1467" s="28">
        <v>2443</v>
      </c>
      <c r="E1467" s="35" t="s">
        <v>1739</v>
      </c>
      <c r="F1467" s="35" t="s">
        <v>23</v>
      </c>
      <c r="G1467" s="28" t="s">
        <v>23</v>
      </c>
      <c r="H1467" s="35" t="s">
        <v>1892</v>
      </c>
      <c r="I1467" s="38"/>
      <c r="J1467" s="35" t="s">
        <v>2720</v>
      </c>
      <c r="K1467" s="35" t="s">
        <v>2872</v>
      </c>
      <c r="L1467" s="35"/>
      <c r="M1467" s="35"/>
      <c r="N1467" s="37"/>
      <c r="O1467" s="37" t="s">
        <v>2941</v>
      </c>
      <c r="P1467" s="35">
        <v>9491010239</v>
      </c>
      <c r="Q1467" s="35" t="s">
        <v>2762</v>
      </c>
      <c r="R1467" s="35" t="s">
        <v>97</v>
      </c>
      <c r="S1467" s="49"/>
      <c r="T1467" s="35" t="s">
        <v>2937</v>
      </c>
      <c r="U1467" s="49"/>
      <c r="V1467" s="47">
        <v>41500</v>
      </c>
      <c r="W1467" s="47">
        <v>41500</v>
      </c>
      <c r="X1467" s="47">
        <v>14000</v>
      </c>
      <c r="Y1467" s="47">
        <v>27500</v>
      </c>
      <c r="Z1467" s="49"/>
      <c r="AA1467" s="41">
        <v>8500</v>
      </c>
      <c r="AB1467" s="41">
        <v>8500</v>
      </c>
      <c r="AC1467" s="41">
        <v>7000</v>
      </c>
      <c r="AD1467" s="41">
        <v>1500</v>
      </c>
      <c r="AE1467" s="49"/>
      <c r="AF1467" s="43">
        <v>15000</v>
      </c>
      <c r="AG1467" s="43">
        <v>15000</v>
      </c>
      <c r="AH1467" s="43">
        <v>7000</v>
      </c>
      <c r="AI1467" s="43">
        <v>8000</v>
      </c>
      <c r="AJ1467" s="49"/>
      <c r="AK1467" s="45">
        <v>18000</v>
      </c>
      <c r="AL1467" s="45">
        <v>18000</v>
      </c>
      <c r="AM1467" s="45">
        <v>0</v>
      </c>
      <c r="AN1467" s="45">
        <v>18000</v>
      </c>
      <c r="AO1467" s="49"/>
      <c r="AP1467" s="35">
        <v>18000</v>
      </c>
      <c r="AQ1467" s="35" t="s">
        <v>4422</v>
      </c>
      <c r="AR1467" s="35" t="s">
        <v>4422</v>
      </c>
      <c r="AS1467" s="49"/>
      <c r="AT1467" s="37">
        <v>33.734939759036145</v>
      </c>
      <c r="AU1467" s="37">
        <v>0</v>
      </c>
      <c r="AV1467" s="60">
        <v>44445</v>
      </c>
    </row>
    <row r="1468" spans="1:48" x14ac:dyDescent="0.35">
      <c r="A1468" s="32" t="s">
        <v>5689</v>
      </c>
      <c r="B1468" s="28">
        <v>1447</v>
      </c>
      <c r="C1468" s="66">
        <v>2284</v>
      </c>
      <c r="D1468" s="28">
        <v>2284</v>
      </c>
      <c r="E1468" s="28" t="s">
        <v>1740</v>
      </c>
      <c r="F1468" s="28" t="s">
        <v>23</v>
      </c>
      <c r="G1468" s="28" t="s">
        <v>23</v>
      </c>
      <c r="H1468" s="28" t="s">
        <v>1892</v>
      </c>
      <c r="I1468" s="30"/>
      <c r="J1468" s="28" t="s">
        <v>1909</v>
      </c>
      <c r="K1468" s="28" t="s">
        <v>2761</v>
      </c>
      <c r="L1468" s="28"/>
      <c r="M1468" s="28"/>
      <c r="N1468" s="31">
        <v>420017352472</v>
      </c>
      <c r="O1468" s="31" t="s">
        <v>5673</v>
      </c>
      <c r="P1468" s="28">
        <v>9533240638</v>
      </c>
      <c r="Q1468" s="28" t="s">
        <v>2762</v>
      </c>
      <c r="R1468" s="28" t="s">
        <v>87</v>
      </c>
      <c r="S1468" s="49"/>
      <c r="T1468" s="28" t="s">
        <v>2937</v>
      </c>
      <c r="U1468" s="49"/>
      <c r="V1468" s="47">
        <v>33000</v>
      </c>
      <c r="W1468" s="47">
        <v>33000</v>
      </c>
      <c r="X1468" s="47">
        <v>10000</v>
      </c>
      <c r="Y1468" s="47">
        <v>23000</v>
      </c>
      <c r="Z1468" s="49"/>
      <c r="AA1468" s="41">
        <v>0</v>
      </c>
      <c r="AB1468" s="41">
        <v>0</v>
      </c>
      <c r="AC1468" s="41">
        <v>0</v>
      </c>
      <c r="AD1468" s="41">
        <v>0</v>
      </c>
      <c r="AE1468" s="49"/>
      <c r="AF1468" s="43">
        <v>15000</v>
      </c>
      <c r="AG1468" s="43">
        <v>15000</v>
      </c>
      <c r="AH1468" s="43">
        <v>5000</v>
      </c>
      <c r="AI1468" s="43">
        <v>10000</v>
      </c>
      <c r="AJ1468" s="49"/>
      <c r="AK1468" s="45">
        <v>18000</v>
      </c>
      <c r="AL1468" s="45">
        <v>18000</v>
      </c>
      <c r="AM1468" s="45">
        <v>5000</v>
      </c>
      <c r="AN1468" s="45">
        <v>13000</v>
      </c>
      <c r="AO1468" s="49"/>
      <c r="AP1468" s="28">
        <v>18000</v>
      </c>
      <c r="AQ1468" s="28" t="s">
        <v>4422</v>
      </c>
      <c r="AR1468" s="28" t="s">
        <v>4422</v>
      </c>
      <c r="AS1468" s="49"/>
      <c r="AT1468" s="31">
        <v>30.303030303030305</v>
      </c>
      <c r="AU1468" s="31">
        <v>27.777777777777779</v>
      </c>
      <c r="AV1468" s="60">
        <v>44596</v>
      </c>
    </row>
    <row r="1469" spans="1:48" x14ac:dyDescent="0.35">
      <c r="A1469" s="32" t="s">
        <v>5689</v>
      </c>
      <c r="B1469" s="28">
        <v>1448</v>
      </c>
      <c r="C1469" s="66">
        <v>2332</v>
      </c>
      <c r="D1469" s="28">
        <v>2332</v>
      </c>
      <c r="E1469" s="28" t="s">
        <v>1741</v>
      </c>
      <c r="F1469" s="28" t="s">
        <v>23</v>
      </c>
      <c r="G1469" s="28" t="s">
        <v>22</v>
      </c>
      <c r="H1469" s="28" t="s">
        <v>1892</v>
      </c>
      <c r="I1469" s="30"/>
      <c r="J1469" s="28" t="s">
        <v>1949</v>
      </c>
      <c r="K1469" s="28" t="s">
        <v>2761</v>
      </c>
      <c r="L1469" s="28"/>
      <c r="M1469" s="28"/>
      <c r="N1469" s="31">
        <v>917700130247</v>
      </c>
      <c r="O1469" s="31" t="s">
        <v>5674</v>
      </c>
      <c r="P1469" s="28">
        <v>9640907197</v>
      </c>
      <c r="Q1469" s="28" t="s">
        <v>2764</v>
      </c>
      <c r="R1469" s="28" t="s">
        <v>61</v>
      </c>
      <c r="S1469" s="49"/>
      <c r="T1469" s="28">
        <v>340</v>
      </c>
      <c r="U1469" s="49"/>
      <c r="V1469" s="47">
        <v>43500</v>
      </c>
      <c r="W1469" s="47">
        <v>16000</v>
      </c>
      <c r="X1469" s="47">
        <v>16000</v>
      </c>
      <c r="Y1469" s="47">
        <v>0</v>
      </c>
      <c r="Z1469" s="49"/>
      <c r="AA1469" s="41">
        <v>3500</v>
      </c>
      <c r="AB1469" s="41">
        <v>0</v>
      </c>
      <c r="AC1469" s="41">
        <v>0</v>
      </c>
      <c r="AD1469" s="41">
        <v>0</v>
      </c>
      <c r="AE1469" s="49"/>
      <c r="AF1469" s="43">
        <v>15000</v>
      </c>
      <c r="AG1469" s="43">
        <v>0</v>
      </c>
      <c r="AH1469" s="43">
        <v>14000</v>
      </c>
      <c r="AI1469" s="43">
        <v>-14000</v>
      </c>
      <c r="AJ1469" s="49"/>
      <c r="AK1469" s="45">
        <v>25000</v>
      </c>
      <c r="AL1469" s="45">
        <v>16000</v>
      </c>
      <c r="AM1469" s="45">
        <v>2000</v>
      </c>
      <c r="AN1469" s="45">
        <v>14000</v>
      </c>
      <c r="AO1469" s="49"/>
      <c r="AP1469" s="28">
        <v>18000</v>
      </c>
      <c r="AQ1469" s="28">
        <v>7000</v>
      </c>
      <c r="AR1469" s="28" t="s">
        <v>4422</v>
      </c>
      <c r="AS1469" s="49"/>
      <c r="AT1469" s="31">
        <v>100</v>
      </c>
      <c r="AU1469" s="31">
        <v>12.5</v>
      </c>
      <c r="AV1469" s="60">
        <v>44664</v>
      </c>
    </row>
    <row r="1470" spans="1:48" x14ac:dyDescent="0.35">
      <c r="A1470" s="32" t="s">
        <v>5689</v>
      </c>
      <c r="B1470" s="28">
        <v>1449</v>
      </c>
      <c r="C1470" s="66">
        <v>3686</v>
      </c>
      <c r="D1470" s="28">
        <v>3686</v>
      </c>
      <c r="E1470" s="28" t="s">
        <v>1742</v>
      </c>
      <c r="F1470" s="28" t="s">
        <v>23</v>
      </c>
      <c r="G1470" s="28" t="s">
        <v>22</v>
      </c>
      <c r="H1470" s="28" t="s">
        <v>1892</v>
      </c>
      <c r="I1470" s="30"/>
      <c r="J1470" s="28" t="s">
        <v>2425</v>
      </c>
      <c r="K1470" s="28" t="s">
        <v>2761</v>
      </c>
      <c r="L1470" s="70"/>
      <c r="M1470" s="28"/>
      <c r="N1470" s="31">
        <v>968728142668</v>
      </c>
      <c r="O1470" s="31" t="s">
        <v>5675</v>
      </c>
      <c r="P1470" s="28">
        <v>9848502697</v>
      </c>
      <c r="Q1470" s="28" t="s">
        <v>2762</v>
      </c>
      <c r="R1470" s="28" t="s">
        <v>49</v>
      </c>
      <c r="S1470" s="49"/>
      <c r="T1470" s="28" t="s">
        <v>2937</v>
      </c>
      <c r="U1470" s="49"/>
      <c r="V1470" s="47">
        <v>39500</v>
      </c>
      <c r="W1470" s="47">
        <v>39500</v>
      </c>
      <c r="X1470" s="47">
        <v>7000</v>
      </c>
      <c r="Y1470" s="47">
        <v>32500</v>
      </c>
      <c r="Z1470" s="49"/>
      <c r="AA1470" s="41">
        <v>6500</v>
      </c>
      <c r="AB1470" s="41">
        <v>6500</v>
      </c>
      <c r="AC1470" s="41">
        <v>6500</v>
      </c>
      <c r="AD1470" s="41">
        <v>0</v>
      </c>
      <c r="AE1470" s="49"/>
      <c r="AF1470" s="43">
        <v>15000</v>
      </c>
      <c r="AG1470" s="43">
        <v>15000</v>
      </c>
      <c r="AH1470" s="43">
        <v>500</v>
      </c>
      <c r="AI1470" s="43">
        <v>14500</v>
      </c>
      <c r="AJ1470" s="49"/>
      <c r="AK1470" s="45">
        <v>18000</v>
      </c>
      <c r="AL1470" s="45">
        <v>18000</v>
      </c>
      <c r="AM1470" s="45">
        <v>0</v>
      </c>
      <c r="AN1470" s="45">
        <v>18000</v>
      </c>
      <c r="AO1470" s="49"/>
      <c r="AP1470" s="28">
        <v>18000</v>
      </c>
      <c r="AQ1470" s="28" t="s">
        <v>4422</v>
      </c>
      <c r="AR1470" s="28" t="s">
        <v>4422</v>
      </c>
      <c r="AS1470" s="49"/>
      <c r="AT1470" s="31">
        <v>17.721518987341771</v>
      </c>
      <c r="AU1470" s="31">
        <v>0</v>
      </c>
      <c r="AV1470" s="60">
        <v>44669</v>
      </c>
    </row>
    <row r="1471" spans="1:48" x14ac:dyDescent="0.35">
      <c r="A1471" s="32" t="s">
        <v>5689</v>
      </c>
      <c r="B1471" s="28">
        <v>1450</v>
      </c>
      <c r="C1471" s="66">
        <v>3350</v>
      </c>
      <c r="D1471" s="28">
        <v>3350</v>
      </c>
      <c r="E1471" s="28" t="s">
        <v>1743</v>
      </c>
      <c r="F1471" s="28" t="s">
        <v>23</v>
      </c>
      <c r="G1471" s="28" t="s">
        <v>23</v>
      </c>
      <c r="H1471" s="28" t="s">
        <v>1892</v>
      </c>
      <c r="I1471" s="30"/>
      <c r="J1471" s="28" t="s">
        <v>1903</v>
      </c>
      <c r="K1471" s="28" t="s">
        <v>2761</v>
      </c>
      <c r="L1471" s="28"/>
      <c r="M1471" s="28"/>
      <c r="N1471" s="31">
        <v>238495596367</v>
      </c>
      <c r="O1471" s="31" t="s">
        <v>5676</v>
      </c>
      <c r="P1471" s="28">
        <v>9000039000</v>
      </c>
      <c r="Q1471" s="28" t="s">
        <v>2762</v>
      </c>
      <c r="R1471" s="28" t="s">
        <v>97</v>
      </c>
      <c r="S1471" s="49"/>
      <c r="T1471" s="28">
        <v>66</v>
      </c>
      <c r="U1471" s="49"/>
      <c r="V1471" s="47">
        <v>33000</v>
      </c>
      <c r="W1471" s="47">
        <v>23000</v>
      </c>
      <c r="X1471" s="47">
        <v>23000</v>
      </c>
      <c r="Y1471" s="47">
        <v>0</v>
      </c>
      <c r="Z1471" s="49"/>
      <c r="AA1471" s="41">
        <v>0</v>
      </c>
      <c r="AB1471" s="41">
        <v>0</v>
      </c>
      <c r="AC1471" s="41">
        <v>0</v>
      </c>
      <c r="AD1471" s="41">
        <v>0</v>
      </c>
      <c r="AE1471" s="49"/>
      <c r="AF1471" s="43">
        <v>15000</v>
      </c>
      <c r="AG1471" s="43">
        <v>7000</v>
      </c>
      <c r="AH1471" s="43">
        <v>7000</v>
      </c>
      <c r="AI1471" s="43">
        <v>0</v>
      </c>
      <c r="AJ1471" s="49"/>
      <c r="AK1471" s="45">
        <v>18000</v>
      </c>
      <c r="AL1471" s="45">
        <v>16000</v>
      </c>
      <c r="AM1471" s="45">
        <v>16000</v>
      </c>
      <c r="AN1471" s="45">
        <v>0</v>
      </c>
      <c r="AO1471" s="49"/>
      <c r="AP1471" s="28">
        <v>18000</v>
      </c>
      <c r="AQ1471" s="28" t="s">
        <v>4422</v>
      </c>
      <c r="AR1471" s="28" t="s">
        <v>4422</v>
      </c>
      <c r="AS1471" s="49"/>
      <c r="AT1471" s="31">
        <v>100</v>
      </c>
      <c r="AU1471" s="31">
        <v>100</v>
      </c>
      <c r="AV1471" s="60">
        <v>44660</v>
      </c>
    </row>
    <row r="1472" spans="1:48" x14ac:dyDescent="0.35">
      <c r="A1472" s="32" t="s">
        <v>5689</v>
      </c>
      <c r="B1472" s="28">
        <v>1451</v>
      </c>
      <c r="C1472" s="66">
        <v>3363</v>
      </c>
      <c r="D1472" s="28">
        <v>3363</v>
      </c>
      <c r="E1472" s="28" t="s">
        <v>1744</v>
      </c>
      <c r="F1472" s="28" t="s">
        <v>23</v>
      </c>
      <c r="G1472" s="28" t="s">
        <v>22</v>
      </c>
      <c r="H1472" s="28" t="s">
        <v>1892</v>
      </c>
      <c r="I1472" s="30"/>
      <c r="J1472" s="28" t="s">
        <v>2721</v>
      </c>
      <c r="K1472" s="28" t="s">
        <v>2761</v>
      </c>
      <c r="L1472" s="28"/>
      <c r="M1472" s="28"/>
      <c r="N1472" s="31">
        <v>245987479404</v>
      </c>
      <c r="O1472" s="31" t="s">
        <v>5677</v>
      </c>
      <c r="P1472" s="28">
        <v>9177364039</v>
      </c>
      <c r="Q1472" s="28" t="s">
        <v>2764</v>
      </c>
      <c r="R1472" s="28" t="s">
        <v>43</v>
      </c>
      <c r="S1472" s="49"/>
      <c r="T1472" s="28">
        <v>128</v>
      </c>
      <c r="U1472" s="49"/>
      <c r="V1472" s="47">
        <v>40000</v>
      </c>
      <c r="W1472" s="47">
        <v>23000</v>
      </c>
      <c r="X1472" s="47">
        <v>23000</v>
      </c>
      <c r="Y1472" s="47">
        <v>0</v>
      </c>
      <c r="Z1472" s="49"/>
      <c r="AA1472" s="41">
        <v>0</v>
      </c>
      <c r="AB1472" s="41">
        <v>0</v>
      </c>
      <c r="AC1472" s="41">
        <v>0</v>
      </c>
      <c r="AD1472" s="41">
        <v>0</v>
      </c>
      <c r="AE1472" s="49"/>
      <c r="AF1472" s="43">
        <v>15000</v>
      </c>
      <c r="AG1472" s="43">
        <v>5000</v>
      </c>
      <c r="AH1472" s="43">
        <v>5000</v>
      </c>
      <c r="AI1472" s="43">
        <v>0</v>
      </c>
      <c r="AJ1472" s="49"/>
      <c r="AK1472" s="45">
        <v>25000</v>
      </c>
      <c r="AL1472" s="45">
        <v>18000</v>
      </c>
      <c r="AM1472" s="45">
        <v>18000</v>
      </c>
      <c r="AN1472" s="45">
        <v>0</v>
      </c>
      <c r="AO1472" s="49"/>
      <c r="AP1472" s="28">
        <v>18000</v>
      </c>
      <c r="AQ1472" s="28">
        <v>7000</v>
      </c>
      <c r="AR1472" s="28" t="s">
        <v>4422</v>
      </c>
      <c r="AS1472" s="49"/>
      <c r="AT1472" s="31">
        <v>100</v>
      </c>
      <c r="AU1472" s="31">
        <v>100</v>
      </c>
      <c r="AV1472" s="60">
        <v>44658</v>
      </c>
    </row>
    <row r="1473" spans="1:48" x14ac:dyDescent="0.35">
      <c r="A1473" s="32" t="s">
        <v>5689</v>
      </c>
      <c r="B1473" s="28">
        <v>1452</v>
      </c>
      <c r="C1473" s="66">
        <v>2334</v>
      </c>
      <c r="D1473" s="28">
        <v>2334</v>
      </c>
      <c r="E1473" s="28" t="s">
        <v>1745</v>
      </c>
      <c r="F1473" s="28" t="s">
        <v>23</v>
      </c>
      <c r="G1473" s="28" t="s">
        <v>23</v>
      </c>
      <c r="H1473" s="28" t="s">
        <v>1892</v>
      </c>
      <c r="I1473" s="30"/>
      <c r="J1473" s="28" t="s">
        <v>2556</v>
      </c>
      <c r="K1473" s="28" t="s">
        <v>2761</v>
      </c>
      <c r="L1473" s="28"/>
      <c r="M1473" s="28"/>
      <c r="N1473" s="31">
        <v>999298510566</v>
      </c>
      <c r="O1473" s="31" t="s">
        <v>5678</v>
      </c>
      <c r="P1473" s="28">
        <v>7893436303</v>
      </c>
      <c r="Q1473" s="28" t="s">
        <v>2764</v>
      </c>
      <c r="R1473" s="28" t="s">
        <v>83</v>
      </c>
      <c r="S1473" s="49"/>
      <c r="T1473" s="28" t="s">
        <v>2937</v>
      </c>
      <c r="U1473" s="49"/>
      <c r="V1473" s="47">
        <v>44000</v>
      </c>
      <c r="W1473" s="47">
        <v>44000</v>
      </c>
      <c r="X1473" s="47">
        <v>6500</v>
      </c>
      <c r="Y1473" s="47">
        <v>37500</v>
      </c>
      <c r="Z1473" s="49"/>
      <c r="AA1473" s="41">
        <v>4000</v>
      </c>
      <c r="AB1473" s="41">
        <v>4000</v>
      </c>
      <c r="AC1473" s="41">
        <v>4000</v>
      </c>
      <c r="AD1473" s="41">
        <v>0</v>
      </c>
      <c r="AE1473" s="49"/>
      <c r="AF1473" s="43">
        <v>15000</v>
      </c>
      <c r="AG1473" s="43">
        <v>15000</v>
      </c>
      <c r="AH1473" s="43">
        <v>0</v>
      </c>
      <c r="AI1473" s="43">
        <v>15000</v>
      </c>
      <c r="AJ1473" s="49"/>
      <c r="AK1473" s="45">
        <v>25000</v>
      </c>
      <c r="AL1473" s="45">
        <v>25000</v>
      </c>
      <c r="AM1473" s="45">
        <v>2500</v>
      </c>
      <c r="AN1473" s="45">
        <v>22500</v>
      </c>
      <c r="AO1473" s="49"/>
      <c r="AP1473" s="28">
        <v>18000</v>
      </c>
      <c r="AQ1473" s="28">
        <v>7000</v>
      </c>
      <c r="AR1473" s="28" t="s">
        <v>4422</v>
      </c>
      <c r="AS1473" s="49"/>
      <c r="AT1473" s="31">
        <v>14.772727272727273</v>
      </c>
      <c r="AU1473" s="31">
        <v>10</v>
      </c>
      <c r="AV1473" s="60">
        <v>44629</v>
      </c>
    </row>
    <row r="1474" spans="1:48" x14ac:dyDescent="0.35">
      <c r="A1474" s="32" t="s">
        <v>5690</v>
      </c>
      <c r="B1474" s="28">
        <v>1453</v>
      </c>
      <c r="C1474" s="66">
        <v>2677</v>
      </c>
      <c r="D1474" s="28">
        <v>2677</v>
      </c>
      <c r="E1474" s="28" t="s">
        <v>1746</v>
      </c>
      <c r="F1474" s="28" t="s">
        <v>23</v>
      </c>
      <c r="G1474" s="28" t="s">
        <v>23</v>
      </c>
      <c r="H1474" s="28" t="s">
        <v>1892</v>
      </c>
      <c r="I1474" s="30"/>
      <c r="J1474" s="28" t="s">
        <v>2441</v>
      </c>
      <c r="K1474" s="28" t="s">
        <v>2761</v>
      </c>
      <c r="L1474" s="28"/>
      <c r="M1474" s="28"/>
      <c r="N1474" s="31">
        <v>854102936673</v>
      </c>
      <c r="O1474" s="31" t="s">
        <v>4591</v>
      </c>
      <c r="P1474" s="28">
        <v>9704996186</v>
      </c>
      <c r="Q1474" s="28" t="s">
        <v>2764</v>
      </c>
      <c r="R1474" s="28" t="s">
        <v>38</v>
      </c>
      <c r="S1474" s="49"/>
      <c r="T1474" s="28" t="s">
        <v>2937</v>
      </c>
      <c r="U1474" s="49"/>
      <c r="V1474" s="47">
        <v>46500</v>
      </c>
      <c r="W1474" s="47">
        <v>46500</v>
      </c>
      <c r="X1474" s="47">
        <v>5000</v>
      </c>
      <c r="Y1474" s="47">
        <v>41500</v>
      </c>
      <c r="Z1474" s="49"/>
      <c r="AA1474" s="41">
        <v>8500</v>
      </c>
      <c r="AB1474" s="41">
        <v>8500</v>
      </c>
      <c r="AC1474" s="41">
        <v>5000</v>
      </c>
      <c r="AD1474" s="41">
        <v>3500</v>
      </c>
      <c r="AE1474" s="49"/>
      <c r="AF1474" s="43">
        <v>15000</v>
      </c>
      <c r="AG1474" s="43">
        <v>15000</v>
      </c>
      <c r="AH1474" s="43">
        <v>0</v>
      </c>
      <c r="AI1474" s="43">
        <v>15000</v>
      </c>
      <c r="AJ1474" s="49"/>
      <c r="AK1474" s="45">
        <v>23000</v>
      </c>
      <c r="AL1474" s="45">
        <v>23000</v>
      </c>
      <c r="AM1474" s="45">
        <v>0</v>
      </c>
      <c r="AN1474" s="45">
        <v>23000</v>
      </c>
      <c r="AO1474" s="49"/>
      <c r="AP1474" s="28">
        <v>18000</v>
      </c>
      <c r="AQ1474" s="28">
        <v>5000</v>
      </c>
      <c r="AR1474" s="28" t="s">
        <v>4422</v>
      </c>
      <c r="AS1474" s="49"/>
      <c r="AT1474" s="31">
        <v>10.75268817204301</v>
      </c>
      <c r="AU1474" s="31">
        <v>0</v>
      </c>
      <c r="AV1474" s="60">
        <v>44603</v>
      </c>
    </row>
    <row r="1475" spans="1:48" x14ac:dyDescent="0.35">
      <c r="A1475" s="32" t="s">
        <v>5690</v>
      </c>
      <c r="B1475" s="28">
        <v>1454</v>
      </c>
      <c r="C1475" s="66">
        <v>2277</v>
      </c>
      <c r="D1475" s="28">
        <v>2277</v>
      </c>
      <c r="E1475" s="35" t="s">
        <v>1747</v>
      </c>
      <c r="F1475" s="35" t="s">
        <v>23</v>
      </c>
      <c r="G1475" s="28" t="s">
        <v>22</v>
      </c>
      <c r="H1475" s="35" t="s">
        <v>1892</v>
      </c>
      <c r="I1475" s="38"/>
      <c r="J1475" s="35" t="s">
        <v>2722</v>
      </c>
      <c r="K1475" s="35" t="s">
        <v>2760</v>
      </c>
      <c r="L1475" s="35"/>
      <c r="M1475" s="35"/>
      <c r="N1475" s="37"/>
      <c r="O1475" s="37" t="s">
        <v>2941</v>
      </c>
      <c r="P1475" s="35">
        <v>9951853906</v>
      </c>
      <c r="Q1475" s="35" t="s">
        <v>2764</v>
      </c>
      <c r="R1475" s="35" t="s">
        <v>187</v>
      </c>
      <c r="S1475" s="49"/>
      <c r="T1475" s="35">
        <v>249</v>
      </c>
      <c r="U1475" s="49"/>
      <c r="V1475" s="47">
        <v>40000</v>
      </c>
      <c r="W1475" s="47">
        <v>13000</v>
      </c>
      <c r="X1475" s="47">
        <v>0</v>
      </c>
      <c r="Y1475" s="47">
        <v>13000</v>
      </c>
      <c r="Z1475" s="49"/>
      <c r="AA1475" s="41">
        <v>0</v>
      </c>
      <c r="AB1475" s="41">
        <v>0</v>
      </c>
      <c r="AC1475" s="41">
        <v>0</v>
      </c>
      <c r="AD1475" s="41">
        <v>0</v>
      </c>
      <c r="AE1475" s="49"/>
      <c r="AF1475" s="43">
        <v>15000</v>
      </c>
      <c r="AG1475" s="43">
        <v>0</v>
      </c>
      <c r="AH1475" s="43">
        <v>0</v>
      </c>
      <c r="AI1475" s="43">
        <v>0</v>
      </c>
      <c r="AJ1475" s="49"/>
      <c r="AK1475" s="45">
        <v>25000</v>
      </c>
      <c r="AL1475" s="45">
        <v>13000</v>
      </c>
      <c r="AM1475" s="45">
        <v>0</v>
      </c>
      <c r="AN1475" s="45">
        <v>13000</v>
      </c>
      <c r="AO1475" s="49"/>
      <c r="AP1475" s="35">
        <v>18000</v>
      </c>
      <c r="AQ1475" s="35">
        <v>7000</v>
      </c>
      <c r="AR1475" s="35" t="s">
        <v>4422</v>
      </c>
      <c r="AS1475" s="49"/>
      <c r="AT1475" s="37">
        <v>0</v>
      </c>
      <c r="AU1475" s="37">
        <v>0</v>
      </c>
      <c r="AV1475" s="60">
        <v>0</v>
      </c>
    </row>
    <row r="1476" spans="1:48" x14ac:dyDescent="0.35">
      <c r="A1476" s="32" t="s">
        <v>5689</v>
      </c>
      <c r="B1476" s="28">
        <v>1455</v>
      </c>
      <c r="C1476" s="66">
        <v>2898</v>
      </c>
      <c r="D1476" s="28">
        <v>2898</v>
      </c>
      <c r="E1476" s="28" t="s">
        <v>1748</v>
      </c>
      <c r="F1476" s="28" t="s">
        <v>23</v>
      </c>
      <c r="G1476" s="28" t="s">
        <v>23</v>
      </c>
      <c r="H1476" s="28" t="s">
        <v>1892</v>
      </c>
      <c r="I1476" s="30"/>
      <c r="J1476" s="28" t="s">
        <v>2723</v>
      </c>
      <c r="K1476" s="28" t="s">
        <v>2761</v>
      </c>
      <c r="L1476" s="28"/>
      <c r="M1476" s="28"/>
      <c r="N1476" s="31">
        <v>374247021301</v>
      </c>
      <c r="O1476" s="31" t="s">
        <v>5679</v>
      </c>
      <c r="P1476" s="28">
        <v>9848755311</v>
      </c>
      <c r="Q1476" s="28" t="s">
        <v>2762</v>
      </c>
      <c r="R1476" s="28" t="s">
        <v>97</v>
      </c>
      <c r="S1476" s="49"/>
      <c r="T1476" s="28">
        <v>102</v>
      </c>
      <c r="U1476" s="49"/>
      <c r="V1476" s="47">
        <v>34500</v>
      </c>
      <c r="W1476" s="47">
        <v>23000</v>
      </c>
      <c r="X1476" s="47">
        <v>9000</v>
      </c>
      <c r="Y1476" s="47">
        <v>14000</v>
      </c>
      <c r="Z1476" s="49"/>
      <c r="AA1476" s="41">
        <v>1500</v>
      </c>
      <c r="AB1476" s="41">
        <v>1500</v>
      </c>
      <c r="AC1476" s="41">
        <v>1500</v>
      </c>
      <c r="AD1476" s="41">
        <v>0</v>
      </c>
      <c r="AE1476" s="49"/>
      <c r="AF1476" s="43">
        <v>15000</v>
      </c>
      <c r="AG1476" s="43">
        <v>7500</v>
      </c>
      <c r="AH1476" s="43">
        <v>2500</v>
      </c>
      <c r="AI1476" s="43">
        <v>5000</v>
      </c>
      <c r="AJ1476" s="49"/>
      <c r="AK1476" s="45">
        <v>18000</v>
      </c>
      <c r="AL1476" s="45">
        <v>14000</v>
      </c>
      <c r="AM1476" s="45">
        <v>5000</v>
      </c>
      <c r="AN1476" s="45">
        <v>9000</v>
      </c>
      <c r="AO1476" s="49"/>
      <c r="AP1476" s="28">
        <v>18000</v>
      </c>
      <c r="AQ1476" s="28" t="s">
        <v>4422</v>
      </c>
      <c r="AR1476" s="28" t="s">
        <v>4422</v>
      </c>
      <c r="AS1476" s="49"/>
      <c r="AT1476" s="31">
        <v>39.130434782608695</v>
      </c>
      <c r="AU1476" s="31">
        <v>35.714285714285715</v>
      </c>
      <c r="AV1476" s="60">
        <v>44669</v>
      </c>
    </row>
    <row r="1477" spans="1:48" x14ac:dyDescent="0.35">
      <c r="A1477" s="32" t="s">
        <v>5689</v>
      </c>
      <c r="B1477" s="28">
        <v>1456</v>
      </c>
      <c r="C1477" s="66">
        <v>3387</v>
      </c>
      <c r="D1477" s="28">
        <v>3387</v>
      </c>
      <c r="E1477" s="28" t="s">
        <v>1749</v>
      </c>
      <c r="F1477" s="28" t="s">
        <v>23</v>
      </c>
      <c r="G1477" s="28" t="s">
        <v>22</v>
      </c>
      <c r="H1477" s="28" t="s">
        <v>1892</v>
      </c>
      <c r="I1477" s="30"/>
      <c r="J1477" s="28" t="s">
        <v>2724</v>
      </c>
      <c r="K1477" s="28" t="s">
        <v>2761</v>
      </c>
      <c r="L1477" s="28"/>
      <c r="M1477" s="28"/>
      <c r="N1477" s="31">
        <v>547568628463</v>
      </c>
      <c r="O1477" s="31" t="s">
        <v>5680</v>
      </c>
      <c r="P1477" s="28">
        <v>9390015953</v>
      </c>
      <c r="Q1477" s="28" t="s">
        <v>2762</v>
      </c>
      <c r="R1477" s="28" t="s">
        <v>97</v>
      </c>
      <c r="S1477" s="49"/>
      <c r="T1477" s="28" t="s">
        <v>2937</v>
      </c>
      <c r="U1477" s="49"/>
      <c r="V1477" s="47">
        <v>46000</v>
      </c>
      <c r="W1477" s="47">
        <v>46000</v>
      </c>
      <c r="X1477" s="47">
        <v>0</v>
      </c>
      <c r="Y1477" s="47">
        <v>46000</v>
      </c>
      <c r="Z1477" s="49"/>
      <c r="AA1477" s="41">
        <v>13000</v>
      </c>
      <c r="AB1477" s="41">
        <v>13000</v>
      </c>
      <c r="AC1477" s="41">
        <v>0</v>
      </c>
      <c r="AD1477" s="41">
        <v>13000</v>
      </c>
      <c r="AE1477" s="49"/>
      <c r="AF1477" s="43">
        <v>15000</v>
      </c>
      <c r="AG1477" s="43">
        <v>15000</v>
      </c>
      <c r="AH1477" s="43">
        <v>0</v>
      </c>
      <c r="AI1477" s="43">
        <v>15000</v>
      </c>
      <c r="AJ1477" s="49"/>
      <c r="AK1477" s="45">
        <v>18000</v>
      </c>
      <c r="AL1477" s="45">
        <v>18000</v>
      </c>
      <c r="AM1477" s="45">
        <v>0</v>
      </c>
      <c r="AN1477" s="45">
        <v>18000</v>
      </c>
      <c r="AO1477" s="49"/>
      <c r="AP1477" s="28">
        <v>18000</v>
      </c>
      <c r="AQ1477" s="28" t="s">
        <v>4422</v>
      </c>
      <c r="AR1477" s="28" t="s">
        <v>4422</v>
      </c>
      <c r="AS1477" s="49"/>
      <c r="AT1477" s="31">
        <v>0</v>
      </c>
      <c r="AU1477" s="31">
        <v>0</v>
      </c>
      <c r="AV1477" s="60">
        <v>0</v>
      </c>
    </row>
    <row r="1478" spans="1:48" x14ac:dyDescent="0.35">
      <c r="A1478" s="32" t="s">
        <v>5689</v>
      </c>
      <c r="B1478" s="28">
        <v>1457</v>
      </c>
      <c r="C1478" s="66">
        <v>2340</v>
      </c>
      <c r="D1478" s="28">
        <v>2340</v>
      </c>
      <c r="E1478" s="28" t="s">
        <v>1750</v>
      </c>
      <c r="F1478" s="28" t="s">
        <v>23</v>
      </c>
      <c r="G1478" s="28" t="s">
        <v>22</v>
      </c>
      <c r="H1478" s="28" t="s">
        <v>1892</v>
      </c>
      <c r="I1478" s="30"/>
      <c r="J1478" s="28" t="s">
        <v>2287</v>
      </c>
      <c r="K1478" s="28" t="s">
        <v>2761</v>
      </c>
      <c r="L1478" s="28"/>
      <c r="M1478" s="28"/>
      <c r="N1478" s="31">
        <v>279602754840</v>
      </c>
      <c r="O1478" s="31" t="s">
        <v>5681</v>
      </c>
      <c r="P1478" s="28">
        <v>7075022880</v>
      </c>
      <c r="Q1478" s="28" t="s">
        <v>2764</v>
      </c>
      <c r="R1478" s="28" t="s">
        <v>82</v>
      </c>
      <c r="S1478" s="49"/>
      <c r="T1478" s="28">
        <v>37</v>
      </c>
      <c r="U1478" s="49"/>
      <c r="V1478" s="47">
        <v>48000</v>
      </c>
      <c r="W1478" s="47">
        <v>37600</v>
      </c>
      <c r="X1478" s="47">
        <v>8200</v>
      </c>
      <c r="Y1478" s="47">
        <v>29400</v>
      </c>
      <c r="Z1478" s="49"/>
      <c r="AA1478" s="41">
        <v>8000</v>
      </c>
      <c r="AB1478" s="41">
        <v>8000</v>
      </c>
      <c r="AC1478" s="41">
        <v>5000</v>
      </c>
      <c r="AD1478" s="41">
        <v>3000</v>
      </c>
      <c r="AE1478" s="49"/>
      <c r="AF1478" s="43">
        <v>15000</v>
      </c>
      <c r="AG1478" s="43">
        <v>8000</v>
      </c>
      <c r="AH1478" s="43">
        <v>3200</v>
      </c>
      <c r="AI1478" s="43">
        <v>4800</v>
      </c>
      <c r="AJ1478" s="49"/>
      <c r="AK1478" s="45">
        <v>25000</v>
      </c>
      <c r="AL1478" s="45">
        <v>21600</v>
      </c>
      <c r="AM1478" s="45">
        <v>0</v>
      </c>
      <c r="AN1478" s="45">
        <v>21600</v>
      </c>
      <c r="AO1478" s="49"/>
      <c r="AP1478" s="28">
        <v>18000</v>
      </c>
      <c r="AQ1478" s="28">
        <v>7000</v>
      </c>
      <c r="AR1478" s="28" t="s">
        <v>4422</v>
      </c>
      <c r="AS1478" s="49"/>
      <c r="AT1478" s="31">
        <v>21.808510638297875</v>
      </c>
      <c r="AU1478" s="31">
        <v>0</v>
      </c>
      <c r="AV1478" s="60">
        <v>44607</v>
      </c>
    </row>
    <row r="1479" spans="1:48" x14ac:dyDescent="0.35">
      <c r="A1479" s="32" t="s">
        <v>5689</v>
      </c>
      <c r="B1479" s="28">
        <v>1458</v>
      </c>
      <c r="C1479" s="66">
        <v>2307</v>
      </c>
      <c r="D1479" s="28">
        <v>2307</v>
      </c>
      <c r="E1479" s="28" t="s">
        <v>1751</v>
      </c>
      <c r="F1479" s="28" t="s">
        <v>23</v>
      </c>
      <c r="G1479" s="28" t="s">
        <v>22</v>
      </c>
      <c r="H1479" s="28" t="s">
        <v>1892</v>
      </c>
      <c r="I1479" s="30"/>
      <c r="J1479" s="28" t="s">
        <v>2725</v>
      </c>
      <c r="K1479" s="28" t="s">
        <v>2761</v>
      </c>
      <c r="L1479" s="28"/>
      <c r="M1479" s="28"/>
      <c r="N1479" s="31">
        <v>959932228138</v>
      </c>
      <c r="O1479" s="31" t="s">
        <v>5682</v>
      </c>
      <c r="P1479" s="28">
        <v>8008388330</v>
      </c>
      <c r="Q1479" s="28" t="s">
        <v>2764</v>
      </c>
      <c r="R1479" s="28" t="s">
        <v>82</v>
      </c>
      <c r="S1479" s="49"/>
      <c r="T1479" s="28">
        <v>178</v>
      </c>
      <c r="U1479" s="49"/>
      <c r="V1479" s="47">
        <v>49000</v>
      </c>
      <c r="W1479" s="47">
        <v>27000</v>
      </c>
      <c r="X1479" s="47">
        <v>13000</v>
      </c>
      <c r="Y1479" s="47">
        <v>14000</v>
      </c>
      <c r="Z1479" s="49"/>
      <c r="AA1479" s="41">
        <v>9000</v>
      </c>
      <c r="AB1479" s="41">
        <v>3000</v>
      </c>
      <c r="AC1479" s="41">
        <v>0</v>
      </c>
      <c r="AD1479" s="41">
        <v>3000</v>
      </c>
      <c r="AE1479" s="49"/>
      <c r="AF1479" s="43">
        <v>15000</v>
      </c>
      <c r="AG1479" s="43">
        <v>4000</v>
      </c>
      <c r="AH1479" s="43">
        <v>10000</v>
      </c>
      <c r="AI1479" s="43">
        <v>-6000</v>
      </c>
      <c r="AJ1479" s="49"/>
      <c r="AK1479" s="45">
        <v>25000</v>
      </c>
      <c r="AL1479" s="45">
        <v>20000</v>
      </c>
      <c r="AM1479" s="45">
        <v>3000</v>
      </c>
      <c r="AN1479" s="45">
        <v>17000</v>
      </c>
      <c r="AO1479" s="49"/>
      <c r="AP1479" s="28">
        <v>18000</v>
      </c>
      <c r="AQ1479" s="28">
        <v>7000</v>
      </c>
      <c r="AR1479" s="28" t="s">
        <v>4422</v>
      </c>
      <c r="AS1479" s="49"/>
      <c r="AT1479" s="31">
        <v>48.148148148148145</v>
      </c>
      <c r="AU1479" s="31">
        <v>15</v>
      </c>
      <c r="AV1479" s="60">
        <v>44616</v>
      </c>
    </row>
    <row r="1480" spans="1:48" x14ac:dyDescent="0.35">
      <c r="A1480" s="32" t="s">
        <v>5689</v>
      </c>
      <c r="B1480" s="28">
        <v>1459</v>
      </c>
      <c r="C1480" s="66">
        <v>2868</v>
      </c>
      <c r="D1480" s="28">
        <v>2868</v>
      </c>
      <c r="E1480" s="28" t="s">
        <v>976</v>
      </c>
      <c r="F1480" s="28" t="s">
        <v>23</v>
      </c>
      <c r="G1480" s="28" t="s">
        <v>23</v>
      </c>
      <c r="H1480" s="28" t="s">
        <v>1892</v>
      </c>
      <c r="I1480" s="30"/>
      <c r="J1480" s="28" t="s">
        <v>2420</v>
      </c>
      <c r="K1480" s="28" t="s">
        <v>2761</v>
      </c>
      <c r="L1480" s="28"/>
      <c r="M1480" s="28"/>
      <c r="N1480" s="31">
        <v>822527314157</v>
      </c>
      <c r="O1480" s="31" t="s">
        <v>5683</v>
      </c>
      <c r="P1480" s="28">
        <v>7386383945</v>
      </c>
      <c r="Q1480" s="28" t="s">
        <v>2764</v>
      </c>
      <c r="R1480" s="28" t="s">
        <v>83</v>
      </c>
      <c r="S1480" s="49"/>
      <c r="T1480" s="28" t="s">
        <v>2937</v>
      </c>
      <c r="U1480" s="49"/>
      <c r="V1480" s="47">
        <v>45500</v>
      </c>
      <c r="W1480" s="47">
        <v>45500</v>
      </c>
      <c r="X1480" s="47">
        <v>6000</v>
      </c>
      <c r="Y1480" s="47">
        <v>39500</v>
      </c>
      <c r="Z1480" s="49"/>
      <c r="AA1480" s="41">
        <v>5500</v>
      </c>
      <c r="AB1480" s="41">
        <v>5500</v>
      </c>
      <c r="AC1480" s="41">
        <v>6000</v>
      </c>
      <c r="AD1480" s="41">
        <v>-500</v>
      </c>
      <c r="AE1480" s="49"/>
      <c r="AF1480" s="43">
        <v>15000</v>
      </c>
      <c r="AG1480" s="43">
        <v>15000</v>
      </c>
      <c r="AH1480" s="43">
        <v>0</v>
      </c>
      <c r="AI1480" s="43">
        <v>15000</v>
      </c>
      <c r="AJ1480" s="49"/>
      <c r="AK1480" s="45">
        <v>25000</v>
      </c>
      <c r="AL1480" s="45">
        <v>25000</v>
      </c>
      <c r="AM1480" s="45">
        <v>0</v>
      </c>
      <c r="AN1480" s="45">
        <v>25000</v>
      </c>
      <c r="AO1480" s="49"/>
      <c r="AP1480" s="28">
        <v>18000</v>
      </c>
      <c r="AQ1480" s="28">
        <v>7000</v>
      </c>
      <c r="AR1480" s="28" t="s">
        <v>4422</v>
      </c>
      <c r="AS1480" s="49"/>
      <c r="AT1480" s="31">
        <v>13.186813186813188</v>
      </c>
      <c r="AU1480" s="31">
        <v>0</v>
      </c>
      <c r="AV1480" s="60">
        <v>44609</v>
      </c>
    </row>
    <row r="1481" spans="1:48" x14ac:dyDescent="0.35">
      <c r="A1481" s="32" t="s">
        <v>5689</v>
      </c>
      <c r="B1481" s="28">
        <v>1460</v>
      </c>
      <c r="C1481" s="66">
        <v>3107</v>
      </c>
      <c r="D1481" s="28">
        <v>3107</v>
      </c>
      <c r="E1481" s="28" t="s">
        <v>1752</v>
      </c>
      <c r="F1481" s="28" t="s">
        <v>23</v>
      </c>
      <c r="G1481" s="28" t="s">
        <v>22</v>
      </c>
      <c r="H1481" s="28" t="s">
        <v>1892</v>
      </c>
      <c r="I1481" s="30"/>
      <c r="J1481" s="28" t="s">
        <v>1903</v>
      </c>
      <c r="K1481" s="28" t="s">
        <v>2761</v>
      </c>
      <c r="L1481" s="28"/>
      <c r="M1481" s="28"/>
      <c r="N1481" s="31">
        <v>232180944420</v>
      </c>
      <c r="O1481" s="31" t="s">
        <v>5684</v>
      </c>
      <c r="P1481" s="28">
        <v>9989206326</v>
      </c>
      <c r="Q1481" s="28" t="s">
        <v>2764</v>
      </c>
      <c r="R1481" s="28" t="s">
        <v>62</v>
      </c>
      <c r="S1481" s="49"/>
      <c r="T1481" s="28">
        <v>84</v>
      </c>
      <c r="U1481" s="49"/>
      <c r="V1481" s="47">
        <v>41000</v>
      </c>
      <c r="W1481" s="47">
        <v>33000</v>
      </c>
      <c r="X1481" s="47">
        <v>33000</v>
      </c>
      <c r="Y1481" s="47">
        <v>0</v>
      </c>
      <c r="Z1481" s="49"/>
      <c r="AA1481" s="41">
        <v>0</v>
      </c>
      <c r="AB1481" s="41">
        <v>0</v>
      </c>
      <c r="AC1481" s="41">
        <v>0</v>
      </c>
      <c r="AD1481" s="41">
        <v>0</v>
      </c>
      <c r="AE1481" s="49"/>
      <c r="AF1481" s="43">
        <v>15000</v>
      </c>
      <c r="AG1481" s="43">
        <v>7000</v>
      </c>
      <c r="AH1481" s="43">
        <v>7000</v>
      </c>
      <c r="AI1481" s="43">
        <v>0</v>
      </c>
      <c r="AJ1481" s="49"/>
      <c r="AK1481" s="45">
        <v>26000</v>
      </c>
      <c r="AL1481" s="45">
        <v>26000</v>
      </c>
      <c r="AM1481" s="45">
        <v>26000</v>
      </c>
      <c r="AN1481" s="45">
        <v>0</v>
      </c>
      <c r="AO1481" s="49"/>
      <c r="AP1481" s="28">
        <v>18000</v>
      </c>
      <c r="AQ1481" s="28">
        <v>8000</v>
      </c>
      <c r="AR1481" s="28" t="s">
        <v>4422</v>
      </c>
      <c r="AS1481" s="49"/>
      <c r="AT1481" s="31">
        <v>100</v>
      </c>
      <c r="AU1481" s="31">
        <v>100</v>
      </c>
      <c r="AV1481" s="60">
        <v>44668</v>
      </c>
    </row>
    <row r="1482" spans="1:48" x14ac:dyDescent="0.35">
      <c r="A1482" s="32" t="s">
        <v>5689</v>
      </c>
      <c r="B1482" s="28">
        <v>1461</v>
      </c>
      <c r="C1482" s="66">
        <v>2632</v>
      </c>
      <c r="D1482" s="28">
        <v>2632</v>
      </c>
      <c r="E1482" s="28" t="s">
        <v>1753</v>
      </c>
      <c r="F1482" s="28" t="s">
        <v>23</v>
      </c>
      <c r="G1482" s="28" t="s">
        <v>23</v>
      </c>
      <c r="H1482" s="28" t="s">
        <v>1892</v>
      </c>
      <c r="I1482" s="30"/>
      <c r="J1482" s="28" t="s">
        <v>2726</v>
      </c>
      <c r="K1482" s="28" t="s">
        <v>2761</v>
      </c>
      <c r="L1482" s="28"/>
      <c r="M1482" s="28"/>
      <c r="N1482" s="31">
        <v>556555003817</v>
      </c>
      <c r="O1482" s="31" t="s">
        <v>5685</v>
      </c>
      <c r="P1482" s="28">
        <v>9912978969</v>
      </c>
      <c r="Q1482" s="28" t="s">
        <v>2764</v>
      </c>
      <c r="R1482" s="28" t="s">
        <v>61</v>
      </c>
      <c r="S1482" s="49"/>
      <c r="T1482" s="28">
        <v>166</v>
      </c>
      <c r="U1482" s="49"/>
      <c r="V1482" s="47">
        <v>47500</v>
      </c>
      <c r="W1482" s="47">
        <v>30000</v>
      </c>
      <c r="X1482" s="47">
        <v>7000</v>
      </c>
      <c r="Y1482" s="47">
        <v>23000</v>
      </c>
      <c r="Z1482" s="49"/>
      <c r="AA1482" s="41">
        <v>7500</v>
      </c>
      <c r="AB1482" s="41">
        <v>5500</v>
      </c>
      <c r="AC1482" s="41">
        <v>2000</v>
      </c>
      <c r="AD1482" s="41">
        <v>3500</v>
      </c>
      <c r="AE1482" s="49"/>
      <c r="AF1482" s="43">
        <v>15000</v>
      </c>
      <c r="AG1482" s="43">
        <v>5500</v>
      </c>
      <c r="AH1482" s="43">
        <v>5000</v>
      </c>
      <c r="AI1482" s="43">
        <v>500</v>
      </c>
      <c r="AJ1482" s="49"/>
      <c r="AK1482" s="45">
        <v>25000</v>
      </c>
      <c r="AL1482" s="45">
        <v>19000</v>
      </c>
      <c r="AM1482" s="45">
        <v>0</v>
      </c>
      <c r="AN1482" s="45">
        <v>19000</v>
      </c>
      <c r="AO1482" s="49"/>
      <c r="AP1482" s="28">
        <v>18000</v>
      </c>
      <c r="AQ1482" s="28">
        <v>7000</v>
      </c>
      <c r="AR1482" s="28" t="s">
        <v>4422</v>
      </c>
      <c r="AS1482" s="49"/>
      <c r="AT1482" s="31">
        <v>23.333333333333332</v>
      </c>
      <c r="AU1482" s="31">
        <v>0</v>
      </c>
      <c r="AV1482" s="60">
        <v>44613</v>
      </c>
    </row>
    <row r="1483" spans="1:48" x14ac:dyDescent="0.35">
      <c r="A1483" s="32" t="s">
        <v>5689</v>
      </c>
      <c r="B1483" s="28">
        <v>1462</v>
      </c>
      <c r="C1483" s="66">
        <v>2728</v>
      </c>
      <c r="D1483" s="28">
        <v>2728</v>
      </c>
      <c r="E1483" s="28" t="s">
        <v>1754</v>
      </c>
      <c r="F1483" s="28" t="s">
        <v>23</v>
      </c>
      <c r="G1483" s="28" t="s">
        <v>22</v>
      </c>
      <c r="H1483" s="28" t="s">
        <v>1892</v>
      </c>
      <c r="I1483" s="30"/>
      <c r="J1483" s="28" t="s">
        <v>2727</v>
      </c>
      <c r="K1483" s="28" t="s">
        <v>2761</v>
      </c>
      <c r="L1483" s="28"/>
      <c r="M1483" s="28"/>
      <c r="N1483" s="31">
        <v>639518318120</v>
      </c>
      <c r="O1483" s="31" t="s">
        <v>5686</v>
      </c>
      <c r="P1483" s="28">
        <v>9059996455</v>
      </c>
      <c r="Q1483" s="28" t="s">
        <v>2762</v>
      </c>
      <c r="R1483" s="28" t="s">
        <v>53</v>
      </c>
      <c r="S1483" s="49"/>
      <c r="T1483" s="28" t="s">
        <v>2937</v>
      </c>
      <c r="U1483" s="49"/>
      <c r="V1483" s="47">
        <v>34500</v>
      </c>
      <c r="W1483" s="47">
        <v>34500</v>
      </c>
      <c r="X1483" s="47">
        <v>5500</v>
      </c>
      <c r="Y1483" s="47">
        <v>29000</v>
      </c>
      <c r="Z1483" s="49"/>
      <c r="AA1483" s="41">
        <v>1500</v>
      </c>
      <c r="AB1483" s="41">
        <v>1500</v>
      </c>
      <c r="AC1483" s="41">
        <v>1500</v>
      </c>
      <c r="AD1483" s="41">
        <v>0</v>
      </c>
      <c r="AE1483" s="49"/>
      <c r="AF1483" s="43">
        <v>15000</v>
      </c>
      <c r="AG1483" s="43">
        <v>15000</v>
      </c>
      <c r="AH1483" s="43">
        <v>4000</v>
      </c>
      <c r="AI1483" s="43">
        <v>11000</v>
      </c>
      <c r="AJ1483" s="49"/>
      <c r="AK1483" s="45">
        <v>18000</v>
      </c>
      <c r="AL1483" s="45">
        <v>18000</v>
      </c>
      <c r="AM1483" s="45">
        <v>0</v>
      </c>
      <c r="AN1483" s="45">
        <v>18000</v>
      </c>
      <c r="AO1483" s="49"/>
      <c r="AP1483" s="28">
        <v>18000</v>
      </c>
      <c r="AQ1483" s="28" t="s">
        <v>4422</v>
      </c>
      <c r="AR1483" s="28" t="s">
        <v>4422</v>
      </c>
      <c r="AS1483" s="49"/>
      <c r="AT1483" s="31">
        <v>15.942028985507244</v>
      </c>
      <c r="AU1483" s="31">
        <v>0</v>
      </c>
      <c r="AV1483" s="60">
        <v>44607</v>
      </c>
    </row>
    <row r="1484" spans="1:48" x14ac:dyDescent="0.35">
      <c r="A1484" s="32" t="s">
        <v>5689</v>
      </c>
      <c r="B1484" s="28">
        <v>1463</v>
      </c>
      <c r="C1484" s="66">
        <v>2288</v>
      </c>
      <c r="D1484" s="28">
        <v>2288</v>
      </c>
      <c r="E1484" s="28" t="s">
        <v>1755</v>
      </c>
      <c r="F1484" s="28" t="s">
        <v>23</v>
      </c>
      <c r="G1484" s="28" t="s">
        <v>22</v>
      </c>
      <c r="H1484" s="28" t="s">
        <v>1892</v>
      </c>
      <c r="I1484" s="30"/>
      <c r="J1484" s="28" t="s">
        <v>2313</v>
      </c>
      <c r="K1484" s="28" t="s">
        <v>2761</v>
      </c>
      <c r="L1484" s="28"/>
      <c r="M1484" s="28"/>
      <c r="N1484" s="31">
        <v>754917569870</v>
      </c>
      <c r="O1484" s="31" t="s">
        <v>5687</v>
      </c>
      <c r="P1484" s="28">
        <v>9948066017</v>
      </c>
      <c r="Q1484" s="28" t="s">
        <v>2764</v>
      </c>
      <c r="R1484" s="28" t="s">
        <v>43</v>
      </c>
      <c r="S1484" s="49"/>
      <c r="T1484" s="28">
        <v>69</v>
      </c>
      <c r="U1484" s="49"/>
      <c r="V1484" s="47">
        <v>40000</v>
      </c>
      <c r="W1484" s="47">
        <v>26000</v>
      </c>
      <c r="X1484" s="47">
        <v>26000</v>
      </c>
      <c r="Y1484" s="47">
        <v>0</v>
      </c>
      <c r="Z1484" s="49"/>
      <c r="AA1484" s="41">
        <v>0</v>
      </c>
      <c r="AB1484" s="41">
        <v>0</v>
      </c>
      <c r="AC1484" s="41">
        <v>0</v>
      </c>
      <c r="AD1484" s="41">
        <v>0</v>
      </c>
      <c r="AE1484" s="49"/>
      <c r="AF1484" s="43">
        <v>15000</v>
      </c>
      <c r="AG1484" s="43">
        <v>8000</v>
      </c>
      <c r="AH1484" s="43">
        <v>8000</v>
      </c>
      <c r="AI1484" s="43">
        <v>0</v>
      </c>
      <c r="AJ1484" s="49"/>
      <c r="AK1484" s="45">
        <v>25000</v>
      </c>
      <c r="AL1484" s="45">
        <v>18000</v>
      </c>
      <c r="AM1484" s="45">
        <v>18000</v>
      </c>
      <c r="AN1484" s="45">
        <v>0</v>
      </c>
      <c r="AO1484" s="49"/>
      <c r="AP1484" s="28">
        <v>18000</v>
      </c>
      <c r="AQ1484" s="28">
        <v>7000</v>
      </c>
      <c r="AR1484" s="28" t="s">
        <v>4422</v>
      </c>
      <c r="AS1484" s="49"/>
      <c r="AT1484" s="31">
        <v>100</v>
      </c>
      <c r="AU1484" s="31">
        <v>100</v>
      </c>
      <c r="AV1484" s="60">
        <v>44606</v>
      </c>
    </row>
    <row r="1485" spans="1:48" x14ac:dyDescent="0.35">
      <c r="A1485" s="32" t="s">
        <v>5689</v>
      </c>
      <c r="B1485" s="28">
        <v>1464</v>
      </c>
      <c r="C1485" s="66">
        <v>2289</v>
      </c>
      <c r="D1485" s="28">
        <v>2289</v>
      </c>
      <c r="E1485" s="28" t="s">
        <v>1756</v>
      </c>
      <c r="F1485" s="28" t="s">
        <v>23</v>
      </c>
      <c r="G1485" s="28" t="s">
        <v>23</v>
      </c>
      <c r="H1485" s="28" t="s">
        <v>1892</v>
      </c>
      <c r="I1485" s="30"/>
      <c r="J1485" s="28" t="s">
        <v>1925</v>
      </c>
      <c r="K1485" s="28" t="s">
        <v>2761</v>
      </c>
      <c r="L1485" s="28"/>
      <c r="M1485" s="28"/>
      <c r="N1485" s="31">
        <v>416828701471</v>
      </c>
      <c r="O1485" s="31" t="s">
        <v>5688</v>
      </c>
      <c r="P1485" s="28">
        <v>9014119648</v>
      </c>
      <c r="Q1485" s="28" t="s">
        <v>2764</v>
      </c>
      <c r="R1485" s="28" t="s">
        <v>82</v>
      </c>
      <c r="S1485" s="49"/>
      <c r="T1485" s="28">
        <v>413</v>
      </c>
      <c r="U1485" s="49"/>
      <c r="V1485" s="47">
        <v>54000</v>
      </c>
      <c r="W1485" s="47">
        <v>38400</v>
      </c>
      <c r="X1485" s="47">
        <v>14400</v>
      </c>
      <c r="Y1485" s="47">
        <v>24000</v>
      </c>
      <c r="Z1485" s="49"/>
      <c r="AA1485" s="41">
        <v>14000</v>
      </c>
      <c r="AB1485" s="41">
        <v>12000</v>
      </c>
      <c r="AC1485" s="41">
        <v>12000</v>
      </c>
      <c r="AD1485" s="41">
        <v>0</v>
      </c>
      <c r="AE1485" s="49"/>
      <c r="AF1485" s="43">
        <v>15000</v>
      </c>
      <c r="AG1485" s="43">
        <v>6400</v>
      </c>
      <c r="AH1485" s="43">
        <v>2400</v>
      </c>
      <c r="AI1485" s="43">
        <v>4000</v>
      </c>
      <c r="AJ1485" s="49"/>
      <c r="AK1485" s="45">
        <v>25000</v>
      </c>
      <c r="AL1485" s="45">
        <v>20000</v>
      </c>
      <c r="AM1485" s="45">
        <v>0</v>
      </c>
      <c r="AN1485" s="45">
        <v>20000</v>
      </c>
      <c r="AO1485" s="49"/>
      <c r="AP1485" s="28">
        <v>18000</v>
      </c>
      <c r="AQ1485" s="28">
        <v>7000</v>
      </c>
      <c r="AR1485" s="28" t="s">
        <v>4422</v>
      </c>
      <c r="AS1485" s="49"/>
      <c r="AT1485" s="31">
        <v>37.5</v>
      </c>
      <c r="AU1485" s="31">
        <v>0</v>
      </c>
      <c r="AV1485" s="60">
        <v>44541</v>
      </c>
    </row>
    <row r="1486" spans="1:48" x14ac:dyDescent="0.35">
      <c r="A1486" s="32" t="s">
        <v>5690</v>
      </c>
      <c r="B1486" s="28">
        <v>1465</v>
      </c>
      <c r="C1486" s="66">
        <v>2210</v>
      </c>
      <c r="D1486" s="28">
        <v>2210</v>
      </c>
      <c r="E1486" s="28" t="s">
        <v>1757</v>
      </c>
      <c r="F1486" s="28" t="s">
        <v>2</v>
      </c>
      <c r="G1486" s="28" t="s">
        <v>2</v>
      </c>
      <c r="H1486" s="28" t="s">
        <v>1893</v>
      </c>
      <c r="I1486" s="30"/>
      <c r="J1486" s="28" t="s">
        <v>2568</v>
      </c>
      <c r="K1486" s="28" t="s">
        <v>2761</v>
      </c>
      <c r="L1486" s="28"/>
      <c r="M1486" s="28"/>
      <c r="N1486" s="31"/>
      <c r="O1486" s="31" t="s">
        <v>2941</v>
      </c>
      <c r="P1486" s="28">
        <v>9848525148</v>
      </c>
      <c r="Q1486" s="28" t="s">
        <v>2762</v>
      </c>
      <c r="R1486" s="28" t="s">
        <v>69</v>
      </c>
      <c r="S1486" s="49"/>
      <c r="T1486" s="28" t="s">
        <v>2937</v>
      </c>
      <c r="U1486" s="49"/>
      <c r="V1486" s="47">
        <v>74500</v>
      </c>
      <c r="W1486" s="47">
        <v>74500</v>
      </c>
      <c r="X1486" s="47">
        <v>5000</v>
      </c>
      <c r="Y1486" s="47">
        <v>69500</v>
      </c>
      <c r="Z1486" s="49"/>
      <c r="AA1486" s="41">
        <v>30500</v>
      </c>
      <c r="AB1486" s="41">
        <v>30500</v>
      </c>
      <c r="AC1486" s="41">
        <v>5000</v>
      </c>
      <c r="AD1486" s="41">
        <v>25500</v>
      </c>
      <c r="AE1486" s="49"/>
      <c r="AF1486" s="43">
        <v>21000</v>
      </c>
      <c r="AG1486" s="43">
        <v>21000</v>
      </c>
      <c r="AH1486" s="43">
        <v>0</v>
      </c>
      <c r="AI1486" s="43">
        <v>21000</v>
      </c>
      <c r="AJ1486" s="49"/>
      <c r="AK1486" s="45">
        <v>23000</v>
      </c>
      <c r="AL1486" s="45">
        <v>23000</v>
      </c>
      <c r="AM1486" s="45">
        <v>0</v>
      </c>
      <c r="AN1486" s="45">
        <v>23000</v>
      </c>
      <c r="AO1486" s="49"/>
      <c r="AP1486" s="28">
        <v>23000</v>
      </c>
      <c r="AQ1486" s="28" t="s">
        <v>4422</v>
      </c>
      <c r="AR1486" s="28" t="s">
        <v>4422</v>
      </c>
      <c r="AS1486" s="49"/>
      <c r="AT1486" s="31">
        <v>6.7114093959731544</v>
      </c>
      <c r="AU1486" s="31">
        <v>0</v>
      </c>
      <c r="AV1486" s="60">
        <v>44610</v>
      </c>
    </row>
    <row r="1487" spans="1:48" x14ac:dyDescent="0.35">
      <c r="A1487" s="32" t="s">
        <v>5690</v>
      </c>
      <c r="B1487" s="28">
        <v>1466</v>
      </c>
      <c r="C1487" s="66">
        <v>3944</v>
      </c>
      <c r="D1487" s="28">
        <v>3944</v>
      </c>
      <c r="E1487" s="28" t="s">
        <v>1758</v>
      </c>
      <c r="F1487" s="28" t="s">
        <v>2</v>
      </c>
      <c r="G1487" s="28" t="s">
        <v>2</v>
      </c>
      <c r="H1487" s="28" t="s">
        <v>1893</v>
      </c>
      <c r="I1487" s="30"/>
      <c r="J1487" s="28" t="s">
        <v>2728</v>
      </c>
      <c r="K1487" s="28" t="s">
        <v>2761</v>
      </c>
      <c r="L1487" s="28"/>
      <c r="M1487" s="28"/>
      <c r="N1487" s="31"/>
      <c r="O1487" s="31" t="s">
        <v>2941</v>
      </c>
      <c r="P1487" s="28">
        <v>8019915641</v>
      </c>
      <c r="Q1487" s="28" t="s">
        <v>2767</v>
      </c>
      <c r="R1487" s="28" t="s">
        <v>82</v>
      </c>
      <c r="S1487" s="49"/>
      <c r="T1487" s="28">
        <v>71</v>
      </c>
      <c r="U1487" s="49"/>
      <c r="V1487" s="47">
        <v>68000</v>
      </c>
      <c r="W1487" s="47">
        <v>50000</v>
      </c>
      <c r="X1487" s="47">
        <v>30000</v>
      </c>
      <c r="Y1487" s="47">
        <v>20000</v>
      </c>
      <c r="Z1487" s="49"/>
      <c r="AA1487" s="41">
        <v>0</v>
      </c>
      <c r="AB1487" s="41">
        <v>0</v>
      </c>
      <c r="AC1487" s="41">
        <v>0</v>
      </c>
      <c r="AD1487" s="41">
        <v>0</v>
      </c>
      <c r="AE1487" s="49"/>
      <c r="AF1487" s="43">
        <v>21000</v>
      </c>
      <c r="AG1487" s="43">
        <v>10000</v>
      </c>
      <c r="AH1487" s="43">
        <v>10000</v>
      </c>
      <c r="AI1487" s="43">
        <v>0</v>
      </c>
      <c r="AJ1487" s="49"/>
      <c r="AK1487" s="45">
        <v>47000</v>
      </c>
      <c r="AL1487" s="45">
        <v>40000</v>
      </c>
      <c r="AM1487" s="45">
        <v>20000</v>
      </c>
      <c r="AN1487" s="45">
        <v>20000</v>
      </c>
      <c r="AO1487" s="49"/>
      <c r="AP1487" s="28">
        <v>23000</v>
      </c>
      <c r="AQ1487" s="28" t="s">
        <v>4422</v>
      </c>
      <c r="AR1487" s="28">
        <v>24000</v>
      </c>
      <c r="AS1487" s="49"/>
      <c r="AT1487" s="31">
        <v>60</v>
      </c>
      <c r="AU1487" s="31">
        <v>50</v>
      </c>
      <c r="AV1487" s="60">
        <v>44596</v>
      </c>
    </row>
    <row r="1488" spans="1:48" x14ac:dyDescent="0.35">
      <c r="A1488" s="32" t="s">
        <v>5690</v>
      </c>
      <c r="B1488" s="28">
        <v>1467</v>
      </c>
      <c r="C1488" s="66">
        <v>2915</v>
      </c>
      <c r="D1488" s="28">
        <v>2915</v>
      </c>
      <c r="E1488" s="28" t="s">
        <v>1759</v>
      </c>
      <c r="F1488" s="28" t="s">
        <v>2</v>
      </c>
      <c r="G1488" s="28" t="s">
        <v>3</v>
      </c>
      <c r="H1488" s="28" t="s">
        <v>1893</v>
      </c>
      <c r="I1488" s="30"/>
      <c r="J1488" s="28" t="s">
        <v>2729</v>
      </c>
      <c r="K1488" s="28" t="s">
        <v>2761</v>
      </c>
      <c r="L1488" s="28"/>
      <c r="M1488" s="28"/>
      <c r="N1488" s="31"/>
      <c r="O1488" s="31" t="s">
        <v>2941</v>
      </c>
      <c r="P1488" s="28">
        <v>8639208710</v>
      </c>
      <c r="Q1488" s="28" t="s">
        <v>2762</v>
      </c>
      <c r="R1488" s="28" t="s">
        <v>52</v>
      </c>
      <c r="S1488" s="49"/>
      <c r="T1488" s="28" t="s">
        <v>2937</v>
      </c>
      <c r="U1488" s="49"/>
      <c r="V1488" s="47">
        <v>44000</v>
      </c>
      <c r="W1488" s="47">
        <v>44000</v>
      </c>
      <c r="X1488" s="47">
        <v>18300</v>
      </c>
      <c r="Y1488" s="47">
        <v>25700</v>
      </c>
      <c r="Z1488" s="49"/>
      <c r="AA1488" s="41">
        <v>0</v>
      </c>
      <c r="AB1488" s="41">
        <v>0</v>
      </c>
      <c r="AC1488" s="41">
        <v>0</v>
      </c>
      <c r="AD1488" s="41">
        <v>0</v>
      </c>
      <c r="AE1488" s="49"/>
      <c r="AF1488" s="43">
        <v>21000</v>
      </c>
      <c r="AG1488" s="43">
        <v>21000</v>
      </c>
      <c r="AH1488" s="43">
        <v>9300</v>
      </c>
      <c r="AI1488" s="43">
        <v>11700</v>
      </c>
      <c r="AJ1488" s="49"/>
      <c r="AK1488" s="45">
        <v>23000</v>
      </c>
      <c r="AL1488" s="45">
        <v>23000</v>
      </c>
      <c r="AM1488" s="45">
        <v>9000</v>
      </c>
      <c r="AN1488" s="45">
        <v>14000</v>
      </c>
      <c r="AO1488" s="49"/>
      <c r="AP1488" s="28">
        <v>23000</v>
      </c>
      <c r="AQ1488" s="28" t="s">
        <v>4422</v>
      </c>
      <c r="AR1488" s="28" t="s">
        <v>4422</v>
      </c>
      <c r="AS1488" s="49"/>
      <c r="AT1488" s="31">
        <v>41.590909090909086</v>
      </c>
      <c r="AU1488" s="31">
        <v>39.130434782608695</v>
      </c>
      <c r="AV1488" s="60">
        <v>44629</v>
      </c>
    </row>
    <row r="1489" spans="1:48" x14ac:dyDescent="0.35">
      <c r="A1489" s="32" t="s">
        <v>5690</v>
      </c>
      <c r="B1489" s="28">
        <v>1468</v>
      </c>
      <c r="C1489" s="66">
        <v>2073</v>
      </c>
      <c r="D1489" s="28">
        <v>2073</v>
      </c>
      <c r="E1489" s="28" t="s">
        <v>1760</v>
      </c>
      <c r="F1489" s="28" t="s">
        <v>2</v>
      </c>
      <c r="G1489" s="28" t="s">
        <v>2</v>
      </c>
      <c r="H1489" s="28" t="s">
        <v>1893</v>
      </c>
      <c r="I1489" s="30"/>
      <c r="J1489" s="28" t="s">
        <v>2730</v>
      </c>
      <c r="K1489" s="28" t="s">
        <v>2761</v>
      </c>
      <c r="L1489" s="28"/>
      <c r="M1489" s="28"/>
      <c r="N1489" s="31"/>
      <c r="O1489" s="31" t="s">
        <v>2941</v>
      </c>
      <c r="P1489" s="28">
        <v>9603619324</v>
      </c>
      <c r="Q1489" s="28" t="s">
        <v>2762</v>
      </c>
      <c r="R1489" s="28" t="s">
        <v>187</v>
      </c>
      <c r="S1489" s="49"/>
      <c r="T1489" s="28" t="s">
        <v>2937</v>
      </c>
      <c r="U1489" s="49"/>
      <c r="V1489" s="47">
        <v>71500</v>
      </c>
      <c r="W1489" s="47">
        <v>71500</v>
      </c>
      <c r="X1489" s="47">
        <v>5000</v>
      </c>
      <c r="Y1489" s="47">
        <v>66500</v>
      </c>
      <c r="Z1489" s="49"/>
      <c r="AA1489" s="41">
        <v>27500</v>
      </c>
      <c r="AB1489" s="41">
        <v>27500</v>
      </c>
      <c r="AC1489" s="41">
        <v>5000</v>
      </c>
      <c r="AD1489" s="41">
        <v>22500</v>
      </c>
      <c r="AE1489" s="49"/>
      <c r="AF1489" s="43">
        <v>21000</v>
      </c>
      <c r="AG1489" s="43">
        <v>21000</v>
      </c>
      <c r="AH1489" s="43">
        <v>0</v>
      </c>
      <c r="AI1489" s="43">
        <v>21000</v>
      </c>
      <c r="AJ1489" s="49"/>
      <c r="AK1489" s="45">
        <v>23000</v>
      </c>
      <c r="AL1489" s="45">
        <v>23000</v>
      </c>
      <c r="AM1489" s="45">
        <v>0</v>
      </c>
      <c r="AN1489" s="45">
        <v>23000</v>
      </c>
      <c r="AO1489" s="49"/>
      <c r="AP1489" s="28">
        <v>23000</v>
      </c>
      <c r="AQ1489" s="28" t="s">
        <v>4422</v>
      </c>
      <c r="AR1489" s="28" t="s">
        <v>4422</v>
      </c>
      <c r="AS1489" s="49"/>
      <c r="AT1489" s="31">
        <v>6.9930069930069934</v>
      </c>
      <c r="AU1489" s="31">
        <v>0</v>
      </c>
      <c r="AV1489" s="60">
        <v>44582</v>
      </c>
    </row>
    <row r="1490" spans="1:48" x14ac:dyDescent="0.35">
      <c r="A1490" s="32" t="s">
        <v>5690</v>
      </c>
      <c r="B1490" s="28">
        <v>1469</v>
      </c>
      <c r="C1490" s="66">
        <v>2129</v>
      </c>
      <c r="D1490" s="28">
        <v>2129</v>
      </c>
      <c r="E1490" s="28" t="s">
        <v>1761</v>
      </c>
      <c r="F1490" s="28" t="s">
        <v>2</v>
      </c>
      <c r="G1490" s="28" t="s">
        <v>3</v>
      </c>
      <c r="H1490" s="28" t="s">
        <v>1893</v>
      </c>
      <c r="I1490" s="30"/>
      <c r="J1490" s="28" t="s">
        <v>2731</v>
      </c>
      <c r="K1490" s="28" t="s">
        <v>2761</v>
      </c>
      <c r="L1490" s="28"/>
      <c r="M1490" s="28"/>
      <c r="N1490" s="31">
        <v>531226557342</v>
      </c>
      <c r="O1490" s="31" t="s">
        <v>4592</v>
      </c>
      <c r="P1490" s="28">
        <v>6305310134</v>
      </c>
      <c r="Q1490" s="28" t="s">
        <v>2762</v>
      </c>
      <c r="R1490" s="28" t="s">
        <v>38</v>
      </c>
      <c r="S1490" s="49"/>
      <c r="T1490" s="28">
        <v>100</v>
      </c>
      <c r="U1490" s="49"/>
      <c r="V1490" s="47">
        <v>44000</v>
      </c>
      <c r="W1490" s="47">
        <v>29000</v>
      </c>
      <c r="X1490" s="47">
        <v>17000</v>
      </c>
      <c r="Y1490" s="47">
        <v>12000</v>
      </c>
      <c r="Z1490" s="49"/>
      <c r="AA1490" s="41">
        <v>0</v>
      </c>
      <c r="AB1490" s="41">
        <v>0</v>
      </c>
      <c r="AC1490" s="41">
        <v>0</v>
      </c>
      <c r="AD1490" s="41">
        <v>0</v>
      </c>
      <c r="AE1490" s="49"/>
      <c r="AF1490" s="43">
        <v>21000</v>
      </c>
      <c r="AG1490" s="43">
        <v>7000</v>
      </c>
      <c r="AH1490" s="43">
        <v>7000</v>
      </c>
      <c r="AI1490" s="43">
        <v>0</v>
      </c>
      <c r="AJ1490" s="49"/>
      <c r="AK1490" s="45">
        <v>23000</v>
      </c>
      <c r="AL1490" s="45">
        <v>22000</v>
      </c>
      <c r="AM1490" s="45">
        <v>10000</v>
      </c>
      <c r="AN1490" s="45">
        <v>12000</v>
      </c>
      <c r="AO1490" s="49"/>
      <c r="AP1490" s="28">
        <v>23000</v>
      </c>
      <c r="AQ1490" s="28" t="s">
        <v>4422</v>
      </c>
      <c r="AR1490" s="28" t="s">
        <v>4422</v>
      </c>
      <c r="AS1490" s="49"/>
      <c r="AT1490" s="31">
        <v>58.620689655172406</v>
      </c>
      <c r="AU1490" s="31">
        <v>45.454545454545453</v>
      </c>
      <c r="AV1490" s="60">
        <v>44620</v>
      </c>
    </row>
    <row r="1491" spans="1:48" x14ac:dyDescent="0.35">
      <c r="A1491" s="32" t="s">
        <v>5690</v>
      </c>
      <c r="B1491" s="28">
        <v>1470</v>
      </c>
      <c r="C1491" s="66">
        <v>2160</v>
      </c>
      <c r="D1491" s="28">
        <v>2160</v>
      </c>
      <c r="E1491" s="28" t="s">
        <v>1762</v>
      </c>
      <c r="F1491" s="28" t="s">
        <v>2</v>
      </c>
      <c r="G1491" s="28" t="s">
        <v>2</v>
      </c>
      <c r="H1491" s="28" t="s">
        <v>1893</v>
      </c>
      <c r="I1491" s="30"/>
      <c r="J1491" s="28" t="s">
        <v>2691</v>
      </c>
      <c r="K1491" s="28" t="s">
        <v>2761</v>
      </c>
      <c r="L1491" s="28"/>
      <c r="M1491" s="28"/>
      <c r="N1491" s="31">
        <v>745338950423</v>
      </c>
      <c r="O1491" s="31" t="s">
        <v>4593</v>
      </c>
      <c r="P1491" s="28">
        <v>7287831786</v>
      </c>
      <c r="Q1491" s="28" t="s">
        <v>2762</v>
      </c>
      <c r="R1491" s="28" t="s">
        <v>67</v>
      </c>
      <c r="S1491" s="49"/>
      <c r="T1491" s="28" t="s">
        <v>2937</v>
      </c>
      <c r="U1491" s="49"/>
      <c r="V1491" s="47">
        <v>53500</v>
      </c>
      <c r="W1491" s="47">
        <v>53500</v>
      </c>
      <c r="X1491" s="47">
        <v>33500</v>
      </c>
      <c r="Y1491" s="47">
        <v>20000</v>
      </c>
      <c r="Z1491" s="49"/>
      <c r="AA1491" s="41">
        <v>9500</v>
      </c>
      <c r="AB1491" s="41">
        <v>9500</v>
      </c>
      <c r="AC1491" s="41">
        <v>4500</v>
      </c>
      <c r="AD1491" s="41">
        <v>5000</v>
      </c>
      <c r="AE1491" s="49"/>
      <c r="AF1491" s="43">
        <v>21000</v>
      </c>
      <c r="AG1491" s="43">
        <v>21000</v>
      </c>
      <c r="AH1491" s="43">
        <v>7000</v>
      </c>
      <c r="AI1491" s="43">
        <v>14000</v>
      </c>
      <c r="AJ1491" s="49"/>
      <c r="AK1491" s="45">
        <v>23000</v>
      </c>
      <c r="AL1491" s="45">
        <v>23000</v>
      </c>
      <c r="AM1491" s="45">
        <v>22000</v>
      </c>
      <c r="AN1491" s="45">
        <v>1000</v>
      </c>
      <c r="AO1491" s="49"/>
      <c r="AP1491" s="28">
        <v>23000</v>
      </c>
      <c r="AQ1491" s="28" t="s">
        <v>4422</v>
      </c>
      <c r="AR1491" s="28" t="s">
        <v>4422</v>
      </c>
      <c r="AS1491" s="49"/>
      <c r="AT1491" s="31">
        <v>62.616822429906534</v>
      </c>
      <c r="AU1491" s="31">
        <v>95.652173913043484</v>
      </c>
      <c r="AV1491" s="60">
        <v>44670</v>
      </c>
    </row>
    <row r="1492" spans="1:48" x14ac:dyDescent="0.35">
      <c r="A1492" s="32" t="s">
        <v>5690</v>
      </c>
      <c r="B1492" s="28">
        <v>1471</v>
      </c>
      <c r="C1492" s="28">
        <v>2098</v>
      </c>
      <c r="D1492" s="28">
        <v>2098</v>
      </c>
      <c r="E1492" s="35" t="s">
        <v>1763</v>
      </c>
      <c r="F1492" s="35" t="s">
        <v>2</v>
      </c>
      <c r="G1492" s="28" t="s">
        <v>3</v>
      </c>
      <c r="H1492" s="35" t="s">
        <v>1893</v>
      </c>
      <c r="I1492" s="38"/>
      <c r="J1492" s="35" t="s">
        <v>1923</v>
      </c>
      <c r="K1492" s="35" t="s">
        <v>2872</v>
      </c>
      <c r="L1492" s="35"/>
      <c r="M1492" s="35"/>
      <c r="N1492" s="37"/>
      <c r="O1492" s="37" t="s">
        <v>2941</v>
      </c>
      <c r="P1492" s="35">
        <v>7702727063</v>
      </c>
      <c r="Q1492" s="35" t="s">
        <v>2762</v>
      </c>
      <c r="R1492" s="35" t="s">
        <v>69</v>
      </c>
      <c r="S1492" s="49"/>
      <c r="T1492" s="35" t="s">
        <v>2937</v>
      </c>
      <c r="U1492" s="49"/>
      <c r="V1492" s="47">
        <v>51000</v>
      </c>
      <c r="W1492" s="47">
        <v>51000</v>
      </c>
      <c r="X1492" s="47">
        <v>9000</v>
      </c>
      <c r="Y1492" s="47">
        <v>42000</v>
      </c>
      <c r="Z1492" s="49"/>
      <c r="AA1492" s="41">
        <v>7000</v>
      </c>
      <c r="AB1492" s="41">
        <v>7000</v>
      </c>
      <c r="AC1492" s="41">
        <v>9000</v>
      </c>
      <c r="AD1492" s="41">
        <v>-2000</v>
      </c>
      <c r="AE1492" s="49"/>
      <c r="AF1492" s="43">
        <v>21000</v>
      </c>
      <c r="AG1492" s="43">
        <v>21000</v>
      </c>
      <c r="AH1492" s="43">
        <v>0</v>
      </c>
      <c r="AI1492" s="43">
        <v>21000</v>
      </c>
      <c r="AJ1492" s="49"/>
      <c r="AK1492" s="45">
        <v>23000</v>
      </c>
      <c r="AL1492" s="45">
        <v>23000</v>
      </c>
      <c r="AM1492" s="45">
        <v>0</v>
      </c>
      <c r="AN1492" s="45">
        <v>23000</v>
      </c>
      <c r="AO1492" s="49"/>
      <c r="AP1492" s="35">
        <v>23000</v>
      </c>
      <c r="AQ1492" s="35" t="s">
        <v>4422</v>
      </c>
      <c r="AR1492" s="35" t="s">
        <v>4422</v>
      </c>
      <c r="AS1492" s="49"/>
      <c r="AT1492" s="37">
        <v>17.647058823529413</v>
      </c>
      <c r="AU1492" s="37">
        <v>0</v>
      </c>
      <c r="AV1492" s="60">
        <v>44348</v>
      </c>
    </row>
    <row r="1493" spans="1:48" x14ac:dyDescent="0.35">
      <c r="A1493" s="32" t="s">
        <v>5690</v>
      </c>
      <c r="B1493" s="28">
        <v>1472</v>
      </c>
      <c r="C1493" s="66">
        <v>2187</v>
      </c>
      <c r="D1493" s="28">
        <v>2187</v>
      </c>
      <c r="E1493" s="28" t="s">
        <v>1764</v>
      </c>
      <c r="F1493" s="28" t="s">
        <v>2</v>
      </c>
      <c r="G1493" s="28" t="s">
        <v>2</v>
      </c>
      <c r="H1493" s="28" t="s">
        <v>1893</v>
      </c>
      <c r="I1493" s="30"/>
      <c r="J1493" s="28" t="s">
        <v>2732</v>
      </c>
      <c r="K1493" s="28" t="s">
        <v>2761</v>
      </c>
      <c r="L1493" s="28"/>
      <c r="M1493" s="28"/>
      <c r="N1493" s="31"/>
      <c r="O1493" s="31" t="s">
        <v>2941</v>
      </c>
      <c r="P1493" s="28">
        <v>8465045717</v>
      </c>
      <c r="Q1493" s="28" t="s">
        <v>2762</v>
      </c>
      <c r="R1493" s="28" t="s">
        <v>97</v>
      </c>
      <c r="S1493" s="49"/>
      <c r="T1493" s="28" t="s">
        <v>2937</v>
      </c>
      <c r="U1493" s="49"/>
      <c r="V1493" s="47">
        <v>46000</v>
      </c>
      <c r="W1493" s="47">
        <v>46000</v>
      </c>
      <c r="X1493" s="47">
        <v>26500</v>
      </c>
      <c r="Y1493" s="47">
        <v>19500</v>
      </c>
      <c r="Z1493" s="49"/>
      <c r="AA1493" s="41">
        <v>2000</v>
      </c>
      <c r="AB1493" s="41">
        <v>2000</v>
      </c>
      <c r="AC1493" s="41">
        <v>2000</v>
      </c>
      <c r="AD1493" s="41">
        <v>0</v>
      </c>
      <c r="AE1493" s="49"/>
      <c r="AF1493" s="43">
        <v>21000</v>
      </c>
      <c r="AG1493" s="43">
        <v>21000</v>
      </c>
      <c r="AH1493" s="43">
        <v>9500</v>
      </c>
      <c r="AI1493" s="43">
        <v>11500</v>
      </c>
      <c r="AJ1493" s="49"/>
      <c r="AK1493" s="45">
        <v>23000</v>
      </c>
      <c r="AL1493" s="45">
        <v>23000</v>
      </c>
      <c r="AM1493" s="45">
        <v>15000</v>
      </c>
      <c r="AN1493" s="45">
        <v>8000</v>
      </c>
      <c r="AO1493" s="49"/>
      <c r="AP1493" s="28">
        <v>23000</v>
      </c>
      <c r="AQ1493" s="28" t="s">
        <v>4422</v>
      </c>
      <c r="AR1493" s="28" t="s">
        <v>4422</v>
      </c>
      <c r="AS1493" s="49"/>
      <c r="AT1493" s="31">
        <v>57.608695652173914</v>
      </c>
      <c r="AU1493" s="31">
        <v>65.217391304347828</v>
      </c>
      <c r="AV1493" s="60">
        <v>44583</v>
      </c>
    </row>
    <row r="1494" spans="1:48" x14ac:dyDescent="0.35">
      <c r="A1494" s="32" t="s">
        <v>5690</v>
      </c>
      <c r="B1494" s="28">
        <v>1473</v>
      </c>
      <c r="C1494" s="66">
        <v>2130</v>
      </c>
      <c r="D1494" s="28">
        <v>2130</v>
      </c>
      <c r="E1494" s="28" t="s">
        <v>1765</v>
      </c>
      <c r="F1494" s="28" t="s">
        <v>2</v>
      </c>
      <c r="G1494" s="28" t="s">
        <v>3</v>
      </c>
      <c r="H1494" s="28" t="s">
        <v>1893</v>
      </c>
      <c r="I1494" s="30"/>
      <c r="J1494" s="28" t="s">
        <v>2733</v>
      </c>
      <c r="K1494" s="28" t="s">
        <v>2761</v>
      </c>
      <c r="L1494" s="28"/>
      <c r="M1494" s="28"/>
      <c r="N1494" s="31"/>
      <c r="O1494" s="31" t="s">
        <v>2941</v>
      </c>
      <c r="P1494" s="28">
        <v>8074922858</v>
      </c>
      <c r="Q1494" s="28" t="s">
        <v>2762</v>
      </c>
      <c r="R1494" s="28" t="s">
        <v>80</v>
      </c>
      <c r="S1494" s="49"/>
      <c r="T1494" s="28" t="s">
        <v>2937</v>
      </c>
      <c r="U1494" s="49"/>
      <c r="V1494" s="47">
        <v>96500</v>
      </c>
      <c r="W1494" s="47">
        <v>96500</v>
      </c>
      <c r="X1494" s="47">
        <v>3000</v>
      </c>
      <c r="Y1494" s="47">
        <v>93500</v>
      </c>
      <c r="Z1494" s="49"/>
      <c r="AA1494" s="41">
        <v>52500</v>
      </c>
      <c r="AB1494" s="41">
        <v>52500</v>
      </c>
      <c r="AC1494" s="41">
        <v>3000</v>
      </c>
      <c r="AD1494" s="41">
        <v>49500</v>
      </c>
      <c r="AE1494" s="49"/>
      <c r="AF1494" s="43">
        <v>21000</v>
      </c>
      <c r="AG1494" s="43">
        <v>21000</v>
      </c>
      <c r="AH1494" s="43">
        <v>0</v>
      </c>
      <c r="AI1494" s="43">
        <v>21000</v>
      </c>
      <c r="AJ1494" s="49"/>
      <c r="AK1494" s="45">
        <v>23000</v>
      </c>
      <c r="AL1494" s="45">
        <v>23000</v>
      </c>
      <c r="AM1494" s="45">
        <v>0</v>
      </c>
      <c r="AN1494" s="45">
        <v>23000</v>
      </c>
      <c r="AO1494" s="49"/>
      <c r="AP1494" s="28">
        <v>23000</v>
      </c>
      <c r="AQ1494" s="28" t="s">
        <v>4422</v>
      </c>
      <c r="AR1494" s="28" t="s">
        <v>4422</v>
      </c>
      <c r="AS1494" s="49"/>
      <c r="AT1494" s="31">
        <v>3.1088082901554404</v>
      </c>
      <c r="AU1494" s="31">
        <v>0</v>
      </c>
      <c r="AV1494" s="60">
        <v>44564</v>
      </c>
    </row>
    <row r="1495" spans="1:48" x14ac:dyDescent="0.35">
      <c r="A1495" s="32" t="s">
        <v>5690</v>
      </c>
      <c r="B1495" s="28">
        <v>1474</v>
      </c>
      <c r="C1495" s="66">
        <v>2213</v>
      </c>
      <c r="D1495" s="28">
        <v>2213</v>
      </c>
      <c r="E1495" s="28" t="s">
        <v>674</v>
      </c>
      <c r="F1495" s="28" t="s">
        <v>2</v>
      </c>
      <c r="G1495" s="28" t="s">
        <v>2</v>
      </c>
      <c r="H1495" s="28" t="s">
        <v>1893</v>
      </c>
      <c r="I1495" s="30"/>
      <c r="J1495" s="28" t="s">
        <v>2734</v>
      </c>
      <c r="K1495" s="28" t="s">
        <v>2761</v>
      </c>
      <c r="L1495" s="28"/>
      <c r="M1495" s="28"/>
      <c r="N1495" s="31"/>
      <c r="O1495" s="31" t="s">
        <v>2941</v>
      </c>
      <c r="P1495" s="28">
        <v>8790347242</v>
      </c>
      <c r="Q1495" s="28" t="s">
        <v>2767</v>
      </c>
      <c r="R1495" s="28" t="s">
        <v>187</v>
      </c>
      <c r="S1495" s="49"/>
      <c r="T1495" s="28" t="s">
        <v>2937</v>
      </c>
      <c r="U1495" s="49"/>
      <c r="V1495" s="47">
        <v>75000</v>
      </c>
      <c r="W1495" s="47">
        <v>75000</v>
      </c>
      <c r="X1495" s="47">
        <v>30000</v>
      </c>
      <c r="Y1495" s="47">
        <v>45000</v>
      </c>
      <c r="Z1495" s="49"/>
      <c r="AA1495" s="41">
        <v>7000</v>
      </c>
      <c r="AB1495" s="41">
        <v>7000</v>
      </c>
      <c r="AC1495" s="41">
        <v>15000</v>
      </c>
      <c r="AD1495" s="41">
        <v>-8000</v>
      </c>
      <c r="AE1495" s="49"/>
      <c r="AF1495" s="43">
        <v>21000</v>
      </c>
      <c r="AG1495" s="43">
        <v>21000</v>
      </c>
      <c r="AH1495" s="43">
        <v>0</v>
      </c>
      <c r="AI1495" s="43">
        <v>21000</v>
      </c>
      <c r="AJ1495" s="49"/>
      <c r="AK1495" s="45">
        <v>47000</v>
      </c>
      <c r="AL1495" s="45">
        <v>47000</v>
      </c>
      <c r="AM1495" s="45">
        <v>15000</v>
      </c>
      <c r="AN1495" s="45">
        <v>32000</v>
      </c>
      <c r="AO1495" s="49"/>
      <c r="AP1495" s="28">
        <v>23000</v>
      </c>
      <c r="AQ1495" s="28" t="s">
        <v>4422</v>
      </c>
      <c r="AR1495" s="28">
        <v>24000</v>
      </c>
      <c r="AS1495" s="49"/>
      <c r="AT1495" s="31">
        <v>40</v>
      </c>
      <c r="AU1495" s="31">
        <v>31.914893617021278</v>
      </c>
      <c r="AV1495" s="60">
        <v>0</v>
      </c>
    </row>
    <row r="1496" spans="1:48" x14ac:dyDescent="0.35">
      <c r="A1496" s="32" t="s">
        <v>5690</v>
      </c>
      <c r="B1496" s="28">
        <v>1475</v>
      </c>
      <c r="C1496" s="66">
        <v>2131</v>
      </c>
      <c r="D1496" s="28">
        <v>2131</v>
      </c>
      <c r="E1496" s="28" t="s">
        <v>1766</v>
      </c>
      <c r="F1496" s="28" t="s">
        <v>2</v>
      </c>
      <c r="G1496" s="28" t="s">
        <v>3</v>
      </c>
      <c r="H1496" s="28" t="s">
        <v>1893</v>
      </c>
      <c r="I1496" s="30"/>
      <c r="J1496" s="28" t="s">
        <v>2441</v>
      </c>
      <c r="K1496" s="28" t="s">
        <v>2761</v>
      </c>
      <c r="L1496" s="28"/>
      <c r="M1496" s="28"/>
      <c r="N1496" s="31">
        <v>693001954641</v>
      </c>
      <c r="O1496" s="31" t="s">
        <v>4594</v>
      </c>
      <c r="P1496" s="28">
        <v>9502727820</v>
      </c>
      <c r="Q1496" s="28" t="s">
        <v>2767</v>
      </c>
      <c r="R1496" s="28" t="s">
        <v>82</v>
      </c>
      <c r="S1496" s="49"/>
      <c r="T1496" s="28">
        <v>110</v>
      </c>
      <c r="U1496" s="49"/>
      <c r="V1496" s="47">
        <v>68000</v>
      </c>
      <c r="W1496" s="47">
        <v>46000</v>
      </c>
      <c r="X1496" s="47">
        <v>32000</v>
      </c>
      <c r="Y1496" s="47">
        <v>14000</v>
      </c>
      <c r="Z1496" s="49"/>
      <c r="AA1496" s="41">
        <v>0</v>
      </c>
      <c r="AB1496" s="41">
        <v>0</v>
      </c>
      <c r="AC1496" s="41">
        <v>0</v>
      </c>
      <c r="AD1496" s="41">
        <v>0</v>
      </c>
      <c r="AE1496" s="49"/>
      <c r="AF1496" s="43">
        <v>21000</v>
      </c>
      <c r="AG1496" s="43">
        <v>6000</v>
      </c>
      <c r="AH1496" s="43">
        <v>8000</v>
      </c>
      <c r="AI1496" s="43">
        <v>-2000</v>
      </c>
      <c r="AJ1496" s="49"/>
      <c r="AK1496" s="45">
        <v>47000</v>
      </c>
      <c r="AL1496" s="45">
        <v>40000</v>
      </c>
      <c r="AM1496" s="45">
        <v>24000</v>
      </c>
      <c r="AN1496" s="45">
        <v>16000</v>
      </c>
      <c r="AO1496" s="49"/>
      <c r="AP1496" s="28">
        <v>23000</v>
      </c>
      <c r="AQ1496" s="28" t="s">
        <v>4422</v>
      </c>
      <c r="AR1496" s="28">
        <v>24000</v>
      </c>
      <c r="AS1496" s="49"/>
      <c r="AT1496" s="31">
        <v>69.565217391304344</v>
      </c>
      <c r="AU1496" s="31">
        <v>60</v>
      </c>
      <c r="AV1496" s="60">
        <v>44665</v>
      </c>
    </row>
    <row r="1497" spans="1:48" x14ac:dyDescent="0.35">
      <c r="A1497" s="32" t="s">
        <v>5690</v>
      </c>
      <c r="B1497" s="28">
        <v>1476</v>
      </c>
      <c r="C1497" s="66">
        <v>2387</v>
      </c>
      <c r="D1497" s="28">
        <v>2387</v>
      </c>
      <c r="E1497" s="28" t="s">
        <v>1767</v>
      </c>
      <c r="F1497" s="28" t="s">
        <v>2</v>
      </c>
      <c r="G1497" s="28" t="s">
        <v>2</v>
      </c>
      <c r="H1497" s="28" t="s">
        <v>1893</v>
      </c>
      <c r="I1497" s="30"/>
      <c r="J1497" s="28" t="s">
        <v>2375</v>
      </c>
      <c r="K1497" s="28" t="s">
        <v>2761</v>
      </c>
      <c r="L1497" s="28"/>
      <c r="M1497" s="28"/>
      <c r="N1497" s="31">
        <v>657843632784</v>
      </c>
      <c r="O1497" s="31" t="s">
        <v>4595</v>
      </c>
      <c r="P1497" s="28">
        <v>9393977943</v>
      </c>
      <c r="Q1497" s="28" t="s">
        <v>2762</v>
      </c>
      <c r="R1497" s="28" t="s">
        <v>71</v>
      </c>
      <c r="S1497" s="49"/>
      <c r="T1497" s="28">
        <v>143</v>
      </c>
      <c r="U1497" s="49"/>
      <c r="V1497" s="47">
        <v>44000</v>
      </c>
      <c r="W1497" s="47">
        <v>27000</v>
      </c>
      <c r="X1497" s="47">
        <v>24000</v>
      </c>
      <c r="Y1497" s="47">
        <v>3000</v>
      </c>
      <c r="Z1497" s="49"/>
      <c r="AA1497" s="41">
        <v>0</v>
      </c>
      <c r="AB1497" s="41">
        <v>0</v>
      </c>
      <c r="AC1497" s="41">
        <v>0</v>
      </c>
      <c r="AD1497" s="41">
        <v>0</v>
      </c>
      <c r="AE1497" s="49"/>
      <c r="AF1497" s="43">
        <v>21000</v>
      </c>
      <c r="AG1497" s="43">
        <v>7000</v>
      </c>
      <c r="AH1497" s="43">
        <v>7000</v>
      </c>
      <c r="AI1497" s="43">
        <v>0</v>
      </c>
      <c r="AJ1497" s="49"/>
      <c r="AK1497" s="45">
        <v>23000</v>
      </c>
      <c r="AL1497" s="45">
        <v>20000</v>
      </c>
      <c r="AM1497" s="45">
        <v>17000</v>
      </c>
      <c r="AN1497" s="45">
        <v>3000</v>
      </c>
      <c r="AO1497" s="49"/>
      <c r="AP1497" s="28">
        <v>23000</v>
      </c>
      <c r="AQ1497" s="28" t="s">
        <v>4422</v>
      </c>
      <c r="AR1497" s="28" t="s">
        <v>4422</v>
      </c>
      <c r="AS1497" s="49"/>
      <c r="AT1497" s="31">
        <v>88.888888888888886</v>
      </c>
      <c r="AU1497" s="31">
        <v>85</v>
      </c>
      <c r="AV1497" s="60">
        <v>44667</v>
      </c>
    </row>
    <row r="1498" spans="1:48" x14ac:dyDescent="0.35">
      <c r="A1498" s="32" t="s">
        <v>5690</v>
      </c>
      <c r="B1498" s="28">
        <v>1477</v>
      </c>
      <c r="C1498" s="66">
        <v>2132</v>
      </c>
      <c r="D1498" s="28">
        <v>2132</v>
      </c>
      <c r="E1498" s="28" t="s">
        <v>1768</v>
      </c>
      <c r="F1498" s="28" t="s">
        <v>2</v>
      </c>
      <c r="G1498" s="28" t="s">
        <v>3</v>
      </c>
      <c r="H1498" s="28" t="s">
        <v>1893</v>
      </c>
      <c r="I1498" s="30"/>
      <c r="J1498" s="28" t="s">
        <v>2229</v>
      </c>
      <c r="K1498" s="28" t="s">
        <v>2761</v>
      </c>
      <c r="L1498" s="28"/>
      <c r="M1498" s="28"/>
      <c r="N1498" s="31">
        <v>707331544543</v>
      </c>
      <c r="O1498" s="31" t="s">
        <v>4596</v>
      </c>
      <c r="P1498" s="28">
        <v>9848713956</v>
      </c>
      <c r="Q1498" s="28" t="s">
        <v>2762</v>
      </c>
      <c r="R1498" s="28" t="s">
        <v>97</v>
      </c>
      <c r="S1498" s="49"/>
      <c r="T1498" s="28">
        <v>133</v>
      </c>
      <c r="U1498" s="49"/>
      <c r="V1498" s="47">
        <v>45000</v>
      </c>
      <c r="W1498" s="47">
        <v>23000</v>
      </c>
      <c r="X1498" s="47">
        <v>23000</v>
      </c>
      <c r="Y1498" s="47">
        <v>0</v>
      </c>
      <c r="Z1498" s="49"/>
      <c r="AA1498" s="41">
        <v>1000</v>
      </c>
      <c r="AB1498" s="41">
        <v>1000</v>
      </c>
      <c r="AC1498" s="41">
        <v>1000</v>
      </c>
      <c r="AD1498" s="41">
        <v>0</v>
      </c>
      <c r="AE1498" s="49"/>
      <c r="AF1498" s="43">
        <v>21000</v>
      </c>
      <c r="AG1498" s="43">
        <v>6000</v>
      </c>
      <c r="AH1498" s="43">
        <v>6000</v>
      </c>
      <c r="AI1498" s="43">
        <v>0</v>
      </c>
      <c r="AJ1498" s="49"/>
      <c r="AK1498" s="45">
        <v>23000</v>
      </c>
      <c r="AL1498" s="45">
        <v>16000</v>
      </c>
      <c r="AM1498" s="45">
        <v>16000</v>
      </c>
      <c r="AN1498" s="45">
        <v>0</v>
      </c>
      <c r="AO1498" s="49"/>
      <c r="AP1498" s="28">
        <v>23000</v>
      </c>
      <c r="AQ1498" s="28" t="s">
        <v>4422</v>
      </c>
      <c r="AR1498" s="28" t="s">
        <v>4422</v>
      </c>
      <c r="AS1498" s="49"/>
      <c r="AT1498" s="31">
        <v>100</v>
      </c>
      <c r="AU1498" s="31">
        <v>100</v>
      </c>
      <c r="AV1498" s="60">
        <v>44604</v>
      </c>
    </row>
    <row r="1499" spans="1:48" x14ac:dyDescent="0.35">
      <c r="A1499" s="32" t="s">
        <v>5690</v>
      </c>
      <c r="B1499" s="28">
        <v>1478</v>
      </c>
      <c r="C1499" s="66">
        <v>2133</v>
      </c>
      <c r="D1499" s="28">
        <v>2133</v>
      </c>
      <c r="E1499" s="28" t="s">
        <v>1769</v>
      </c>
      <c r="F1499" s="28" t="s">
        <v>2</v>
      </c>
      <c r="G1499" s="28" t="s">
        <v>2</v>
      </c>
      <c r="H1499" s="28" t="s">
        <v>1893</v>
      </c>
      <c r="I1499" s="30"/>
      <c r="J1499" s="28" t="s">
        <v>2735</v>
      </c>
      <c r="K1499" s="28" t="s">
        <v>2761</v>
      </c>
      <c r="L1499" s="28"/>
      <c r="M1499" s="28"/>
      <c r="N1499" s="31">
        <v>819344440589</v>
      </c>
      <c r="O1499" s="31" t="s">
        <v>4597</v>
      </c>
      <c r="P1499" s="28">
        <v>9347337959</v>
      </c>
      <c r="Q1499" s="28" t="s">
        <v>2767</v>
      </c>
      <c r="R1499" s="28" t="s">
        <v>43</v>
      </c>
      <c r="S1499" s="49"/>
      <c r="T1499" s="28">
        <v>310</v>
      </c>
      <c r="U1499" s="49"/>
      <c r="V1499" s="47">
        <v>68000</v>
      </c>
      <c r="W1499" s="47">
        <v>49000</v>
      </c>
      <c r="X1499" s="47">
        <v>45000</v>
      </c>
      <c r="Y1499" s="47">
        <v>4000</v>
      </c>
      <c r="Z1499" s="49"/>
      <c r="AA1499" s="41">
        <v>0</v>
      </c>
      <c r="AB1499" s="41">
        <v>0</v>
      </c>
      <c r="AC1499" s="41">
        <v>0</v>
      </c>
      <c r="AD1499" s="41">
        <v>0</v>
      </c>
      <c r="AE1499" s="49"/>
      <c r="AF1499" s="43">
        <v>21000</v>
      </c>
      <c r="AG1499" s="43">
        <v>9000</v>
      </c>
      <c r="AH1499" s="43">
        <v>14000</v>
      </c>
      <c r="AI1499" s="43">
        <v>-5000</v>
      </c>
      <c r="AJ1499" s="49"/>
      <c r="AK1499" s="45">
        <v>47000</v>
      </c>
      <c r="AL1499" s="45">
        <v>40000</v>
      </c>
      <c r="AM1499" s="45">
        <v>31000</v>
      </c>
      <c r="AN1499" s="45">
        <v>9000</v>
      </c>
      <c r="AO1499" s="49"/>
      <c r="AP1499" s="28">
        <v>23000</v>
      </c>
      <c r="AQ1499" s="28" t="s">
        <v>4422</v>
      </c>
      <c r="AR1499" s="28">
        <v>24000</v>
      </c>
      <c r="AS1499" s="49"/>
      <c r="AT1499" s="31">
        <v>91.83673469387756</v>
      </c>
      <c r="AU1499" s="31">
        <v>77.5</v>
      </c>
      <c r="AV1499" s="60">
        <v>44662</v>
      </c>
    </row>
    <row r="1500" spans="1:48" x14ac:dyDescent="0.35">
      <c r="A1500" s="32" t="s">
        <v>5690</v>
      </c>
      <c r="B1500" s="28">
        <v>1479</v>
      </c>
      <c r="C1500" s="66">
        <v>2164</v>
      </c>
      <c r="D1500" s="28">
        <v>2164</v>
      </c>
      <c r="E1500" s="28" t="s">
        <v>1770</v>
      </c>
      <c r="F1500" s="28" t="s">
        <v>2</v>
      </c>
      <c r="G1500" s="28" t="s">
        <v>3</v>
      </c>
      <c r="H1500" s="28" t="s">
        <v>1893</v>
      </c>
      <c r="I1500" s="30"/>
      <c r="J1500" s="28" t="s">
        <v>2429</v>
      </c>
      <c r="K1500" s="28" t="s">
        <v>2761</v>
      </c>
      <c r="L1500" s="28"/>
      <c r="M1500" s="28"/>
      <c r="N1500" s="31">
        <v>786322622266</v>
      </c>
      <c r="O1500" s="31" t="s">
        <v>4598</v>
      </c>
      <c r="P1500" s="28">
        <v>9866349166</v>
      </c>
      <c r="Q1500" s="28" t="s">
        <v>2767</v>
      </c>
      <c r="R1500" s="28" t="s">
        <v>68</v>
      </c>
      <c r="S1500" s="49"/>
      <c r="T1500" s="28">
        <v>401</v>
      </c>
      <c r="U1500" s="49"/>
      <c r="V1500" s="47">
        <v>68000</v>
      </c>
      <c r="W1500" s="47">
        <v>45000</v>
      </c>
      <c r="X1500" s="47">
        <v>43000</v>
      </c>
      <c r="Y1500" s="47">
        <v>2000</v>
      </c>
      <c r="Z1500" s="49"/>
      <c r="AA1500" s="41">
        <v>0</v>
      </c>
      <c r="AB1500" s="41">
        <v>0</v>
      </c>
      <c r="AC1500" s="41">
        <v>0</v>
      </c>
      <c r="AD1500" s="41">
        <v>0</v>
      </c>
      <c r="AE1500" s="49"/>
      <c r="AF1500" s="43">
        <v>21000</v>
      </c>
      <c r="AG1500" s="43">
        <v>5000</v>
      </c>
      <c r="AH1500" s="43">
        <v>13000</v>
      </c>
      <c r="AI1500" s="43">
        <v>-8000</v>
      </c>
      <c r="AJ1500" s="49"/>
      <c r="AK1500" s="45">
        <v>47000</v>
      </c>
      <c r="AL1500" s="45">
        <v>40000</v>
      </c>
      <c r="AM1500" s="45">
        <v>30000</v>
      </c>
      <c r="AN1500" s="45">
        <v>10000</v>
      </c>
      <c r="AO1500" s="49"/>
      <c r="AP1500" s="28">
        <v>23000</v>
      </c>
      <c r="AQ1500" s="28" t="s">
        <v>4422</v>
      </c>
      <c r="AR1500" s="28">
        <v>24000</v>
      </c>
      <c r="AS1500" s="49"/>
      <c r="AT1500" s="31">
        <v>95.555555555555557</v>
      </c>
      <c r="AU1500" s="31">
        <v>75</v>
      </c>
      <c r="AV1500" s="60">
        <v>44658</v>
      </c>
    </row>
    <row r="1501" spans="1:48" x14ac:dyDescent="0.35">
      <c r="A1501" s="32" t="s">
        <v>5690</v>
      </c>
      <c r="B1501" s="28">
        <v>1480</v>
      </c>
      <c r="C1501" s="66">
        <v>2192</v>
      </c>
      <c r="D1501" s="28">
        <v>2192</v>
      </c>
      <c r="E1501" s="28" t="s">
        <v>1771</v>
      </c>
      <c r="F1501" s="28" t="s">
        <v>2</v>
      </c>
      <c r="G1501" s="28" t="s">
        <v>2</v>
      </c>
      <c r="H1501" s="28" t="s">
        <v>1893</v>
      </c>
      <c r="I1501" s="30"/>
      <c r="J1501" s="28" t="s">
        <v>2443</v>
      </c>
      <c r="K1501" s="28" t="s">
        <v>2761</v>
      </c>
      <c r="L1501" s="28"/>
      <c r="M1501" s="28"/>
      <c r="N1501" s="31"/>
      <c r="O1501" s="31" t="s">
        <v>2941</v>
      </c>
      <c r="P1501" s="28">
        <v>7893676945</v>
      </c>
      <c r="Q1501" s="28" t="s">
        <v>2767</v>
      </c>
      <c r="R1501" s="28" t="s">
        <v>80</v>
      </c>
      <c r="S1501" s="49"/>
      <c r="T1501" s="28">
        <v>407</v>
      </c>
      <c r="U1501" s="49"/>
      <c r="V1501" s="47">
        <v>82000</v>
      </c>
      <c r="W1501" s="47">
        <v>0</v>
      </c>
      <c r="X1501" s="47">
        <v>37000</v>
      </c>
      <c r="Y1501" s="47">
        <v>-37000</v>
      </c>
      <c r="Z1501" s="49"/>
      <c r="AA1501" s="41">
        <v>14000</v>
      </c>
      <c r="AB1501" s="41">
        <v>0</v>
      </c>
      <c r="AC1501" s="41">
        <v>7000</v>
      </c>
      <c r="AD1501" s="41">
        <v>-7000</v>
      </c>
      <c r="AE1501" s="49"/>
      <c r="AF1501" s="43">
        <v>21000</v>
      </c>
      <c r="AG1501" s="43">
        <v>0</v>
      </c>
      <c r="AH1501" s="43">
        <v>10000</v>
      </c>
      <c r="AI1501" s="43">
        <v>-10000</v>
      </c>
      <c r="AJ1501" s="49"/>
      <c r="AK1501" s="45">
        <v>47000</v>
      </c>
      <c r="AL1501" s="45">
        <v>0</v>
      </c>
      <c r="AM1501" s="45">
        <v>20000</v>
      </c>
      <c r="AN1501" s="45">
        <v>-20000</v>
      </c>
      <c r="AO1501" s="49"/>
      <c r="AP1501" s="28">
        <v>23000</v>
      </c>
      <c r="AQ1501" s="28" t="s">
        <v>4422</v>
      </c>
      <c r="AR1501" s="28">
        <v>24000</v>
      </c>
      <c r="AS1501" s="49"/>
      <c r="AT1501" s="31" t="e">
        <v>#DIV/0!</v>
      </c>
      <c r="AU1501" s="31" t="e">
        <v>#DIV/0!</v>
      </c>
      <c r="AV1501" s="60">
        <v>44608</v>
      </c>
    </row>
    <row r="1502" spans="1:48" x14ac:dyDescent="0.35">
      <c r="A1502" s="32" t="s">
        <v>5690</v>
      </c>
      <c r="B1502" s="28">
        <v>1481</v>
      </c>
      <c r="C1502" s="66">
        <v>2629</v>
      </c>
      <c r="D1502" s="28">
        <v>2629</v>
      </c>
      <c r="E1502" s="28" t="s">
        <v>1772</v>
      </c>
      <c r="F1502" s="28" t="s">
        <v>2</v>
      </c>
      <c r="G1502" s="28" t="s">
        <v>3</v>
      </c>
      <c r="H1502" s="28" t="s">
        <v>1893</v>
      </c>
      <c r="I1502" s="30"/>
      <c r="J1502" s="28" t="s">
        <v>2561</v>
      </c>
      <c r="K1502" s="28" t="s">
        <v>2761</v>
      </c>
      <c r="L1502" s="28"/>
      <c r="M1502" s="28"/>
      <c r="N1502" s="31"/>
      <c r="O1502" s="31" t="s">
        <v>2941</v>
      </c>
      <c r="P1502" s="28">
        <v>9963863408</v>
      </c>
      <c r="Q1502" s="28" t="s">
        <v>2767</v>
      </c>
      <c r="R1502" s="28" t="s">
        <v>61</v>
      </c>
      <c r="S1502" s="49"/>
      <c r="T1502" s="28">
        <v>385</v>
      </c>
      <c r="U1502" s="49"/>
      <c r="V1502" s="47">
        <v>76000</v>
      </c>
      <c r="W1502" s="47">
        <v>47000</v>
      </c>
      <c r="X1502" s="47">
        <v>45000</v>
      </c>
      <c r="Y1502" s="47">
        <v>2000</v>
      </c>
      <c r="Z1502" s="49"/>
      <c r="AA1502" s="41">
        <v>8000</v>
      </c>
      <c r="AB1502" s="41">
        <v>8000</v>
      </c>
      <c r="AC1502" s="41">
        <v>5000</v>
      </c>
      <c r="AD1502" s="41">
        <v>3000</v>
      </c>
      <c r="AE1502" s="49"/>
      <c r="AF1502" s="43">
        <v>21000</v>
      </c>
      <c r="AG1502" s="43">
        <v>5000</v>
      </c>
      <c r="AH1502" s="43">
        <v>10000</v>
      </c>
      <c r="AI1502" s="43">
        <v>-5000</v>
      </c>
      <c r="AJ1502" s="49"/>
      <c r="AK1502" s="45">
        <v>47000</v>
      </c>
      <c r="AL1502" s="45">
        <v>34000</v>
      </c>
      <c r="AM1502" s="45">
        <v>30000</v>
      </c>
      <c r="AN1502" s="45">
        <v>4000</v>
      </c>
      <c r="AO1502" s="49"/>
      <c r="AP1502" s="28">
        <v>23000</v>
      </c>
      <c r="AQ1502" s="28" t="s">
        <v>4422</v>
      </c>
      <c r="AR1502" s="28">
        <v>24000</v>
      </c>
      <c r="AS1502" s="49"/>
      <c r="AT1502" s="31">
        <v>95.744680851063833</v>
      </c>
      <c r="AU1502" s="31">
        <v>88.235294117647058</v>
      </c>
      <c r="AV1502" s="60">
        <v>44672</v>
      </c>
    </row>
    <row r="1503" spans="1:48" x14ac:dyDescent="0.35">
      <c r="A1503" s="32" t="s">
        <v>5690</v>
      </c>
      <c r="B1503" s="28">
        <v>1482</v>
      </c>
      <c r="C1503" s="66">
        <v>3381</v>
      </c>
      <c r="D1503" s="28">
        <v>3381</v>
      </c>
      <c r="E1503" s="28" t="s">
        <v>1773</v>
      </c>
      <c r="F1503" s="28" t="s">
        <v>2</v>
      </c>
      <c r="G1503" s="28" t="s">
        <v>2</v>
      </c>
      <c r="H1503" s="28" t="s">
        <v>1893</v>
      </c>
      <c r="I1503" s="30"/>
      <c r="J1503" s="28" t="s">
        <v>2736</v>
      </c>
      <c r="K1503" s="28" t="s">
        <v>2761</v>
      </c>
      <c r="L1503" s="28"/>
      <c r="M1503" s="28"/>
      <c r="N1503" s="31"/>
      <c r="O1503" s="31" t="s">
        <v>2941</v>
      </c>
      <c r="P1503" s="28">
        <v>6281008663</v>
      </c>
      <c r="Q1503" s="28" t="s">
        <v>2767</v>
      </c>
      <c r="R1503" s="28" t="s">
        <v>62</v>
      </c>
      <c r="S1503" s="49"/>
      <c r="T1503" s="28">
        <v>408</v>
      </c>
      <c r="U1503" s="49"/>
      <c r="V1503" s="47">
        <v>78000</v>
      </c>
      <c r="W1503" s="47">
        <v>60000</v>
      </c>
      <c r="X1503" s="47">
        <v>56000</v>
      </c>
      <c r="Y1503" s="47">
        <v>4000</v>
      </c>
      <c r="Z1503" s="49"/>
      <c r="AA1503" s="41">
        <v>10000</v>
      </c>
      <c r="AB1503" s="41">
        <v>10000</v>
      </c>
      <c r="AC1503" s="41">
        <v>12000</v>
      </c>
      <c r="AD1503" s="41">
        <v>-2000</v>
      </c>
      <c r="AE1503" s="49"/>
      <c r="AF1503" s="43">
        <v>21000</v>
      </c>
      <c r="AG1503" s="43">
        <v>8000</v>
      </c>
      <c r="AH1503" s="43">
        <v>5000</v>
      </c>
      <c r="AI1503" s="43">
        <v>3000</v>
      </c>
      <c r="AJ1503" s="49"/>
      <c r="AK1503" s="45">
        <v>47000</v>
      </c>
      <c r="AL1503" s="45">
        <v>42000</v>
      </c>
      <c r="AM1503" s="45">
        <v>39000</v>
      </c>
      <c r="AN1503" s="45">
        <v>3000</v>
      </c>
      <c r="AO1503" s="49"/>
      <c r="AP1503" s="28">
        <v>23000</v>
      </c>
      <c r="AQ1503" s="28" t="s">
        <v>4422</v>
      </c>
      <c r="AR1503" s="28">
        <v>24000</v>
      </c>
      <c r="AS1503" s="49"/>
      <c r="AT1503" s="31">
        <v>93.333333333333329</v>
      </c>
      <c r="AU1503" s="31">
        <v>92.857142857142861</v>
      </c>
      <c r="AV1503" s="60">
        <v>44637</v>
      </c>
    </row>
    <row r="1504" spans="1:48" x14ac:dyDescent="0.35">
      <c r="A1504" s="32" t="s">
        <v>5690</v>
      </c>
      <c r="B1504" s="28">
        <v>1483</v>
      </c>
      <c r="C1504" s="28">
        <v>2193</v>
      </c>
      <c r="D1504" s="28">
        <v>2193</v>
      </c>
      <c r="E1504" s="35" t="s">
        <v>1774</v>
      </c>
      <c r="F1504" s="35" t="s">
        <v>2</v>
      </c>
      <c r="G1504" s="28" t="s">
        <v>3</v>
      </c>
      <c r="H1504" s="35" t="s">
        <v>1893</v>
      </c>
      <c r="I1504" s="38"/>
      <c r="J1504" s="35" t="s">
        <v>2737</v>
      </c>
      <c r="K1504" s="35" t="s">
        <v>2760</v>
      </c>
      <c r="L1504" s="35"/>
      <c r="M1504" s="35"/>
      <c r="N1504" s="37"/>
      <c r="O1504" s="37" t="s">
        <v>2941</v>
      </c>
      <c r="P1504" s="35">
        <v>9963862076</v>
      </c>
      <c r="Q1504" s="35" t="s">
        <v>2762</v>
      </c>
      <c r="R1504" s="35" t="s">
        <v>87</v>
      </c>
      <c r="S1504" s="49"/>
      <c r="T1504" s="35" t="s">
        <v>2937</v>
      </c>
      <c r="U1504" s="49"/>
      <c r="V1504" s="47">
        <v>53000</v>
      </c>
      <c r="W1504" s="47">
        <v>53000</v>
      </c>
      <c r="X1504" s="47">
        <v>0</v>
      </c>
      <c r="Y1504" s="47">
        <v>53000</v>
      </c>
      <c r="Z1504" s="49"/>
      <c r="AA1504" s="41">
        <v>9000</v>
      </c>
      <c r="AB1504" s="41">
        <v>9000</v>
      </c>
      <c r="AC1504" s="41">
        <v>0</v>
      </c>
      <c r="AD1504" s="41">
        <v>9000</v>
      </c>
      <c r="AE1504" s="49"/>
      <c r="AF1504" s="43">
        <v>21000</v>
      </c>
      <c r="AG1504" s="43">
        <v>21000</v>
      </c>
      <c r="AH1504" s="43">
        <v>0</v>
      </c>
      <c r="AI1504" s="43">
        <v>21000</v>
      </c>
      <c r="AJ1504" s="49"/>
      <c r="AK1504" s="45">
        <v>23000</v>
      </c>
      <c r="AL1504" s="45">
        <v>23000</v>
      </c>
      <c r="AM1504" s="45">
        <v>0</v>
      </c>
      <c r="AN1504" s="45">
        <v>23000</v>
      </c>
      <c r="AO1504" s="49"/>
      <c r="AP1504" s="35">
        <v>23000</v>
      </c>
      <c r="AQ1504" s="35" t="s">
        <v>4422</v>
      </c>
      <c r="AR1504" s="35" t="s">
        <v>4422</v>
      </c>
      <c r="AS1504" s="49"/>
      <c r="AT1504" s="37">
        <v>0</v>
      </c>
      <c r="AU1504" s="37">
        <v>0</v>
      </c>
      <c r="AV1504" s="60">
        <v>0</v>
      </c>
    </row>
    <row r="1505" spans="1:48" x14ac:dyDescent="0.35">
      <c r="A1505" s="32" t="s">
        <v>5690</v>
      </c>
      <c r="B1505" s="28">
        <v>1484</v>
      </c>
      <c r="C1505" s="28">
        <v>2165</v>
      </c>
      <c r="D1505" s="28">
        <v>2165</v>
      </c>
      <c r="E1505" s="35" t="s">
        <v>1775</v>
      </c>
      <c r="F1505" s="35" t="s">
        <v>2</v>
      </c>
      <c r="G1505" s="28" t="s">
        <v>2</v>
      </c>
      <c r="H1505" s="35" t="s">
        <v>1893</v>
      </c>
      <c r="I1505" s="38"/>
      <c r="J1505" s="35" t="s">
        <v>2738</v>
      </c>
      <c r="K1505" s="35" t="s">
        <v>2760</v>
      </c>
      <c r="L1505" s="35"/>
      <c r="M1505" s="35"/>
      <c r="N1505" s="37"/>
      <c r="O1505" s="37" t="s">
        <v>2941</v>
      </c>
      <c r="P1505" s="35">
        <v>8019408122</v>
      </c>
      <c r="Q1505" s="35" t="s">
        <v>2762</v>
      </c>
      <c r="R1505" s="35" t="s">
        <v>69</v>
      </c>
      <c r="S1505" s="49"/>
      <c r="T1505" s="35" t="s">
        <v>2937</v>
      </c>
      <c r="U1505" s="49"/>
      <c r="V1505" s="47">
        <v>71000</v>
      </c>
      <c r="W1505" s="47">
        <v>71000</v>
      </c>
      <c r="X1505" s="47">
        <v>0</v>
      </c>
      <c r="Y1505" s="47">
        <v>71000</v>
      </c>
      <c r="Z1505" s="49"/>
      <c r="AA1505" s="41">
        <v>27000</v>
      </c>
      <c r="AB1505" s="41">
        <v>27000</v>
      </c>
      <c r="AC1505" s="41">
        <v>0</v>
      </c>
      <c r="AD1505" s="41">
        <v>27000</v>
      </c>
      <c r="AE1505" s="49"/>
      <c r="AF1505" s="43">
        <v>21000</v>
      </c>
      <c r="AG1505" s="43">
        <v>21000</v>
      </c>
      <c r="AH1505" s="43">
        <v>0</v>
      </c>
      <c r="AI1505" s="43">
        <v>21000</v>
      </c>
      <c r="AJ1505" s="49"/>
      <c r="AK1505" s="45">
        <v>23000</v>
      </c>
      <c r="AL1505" s="45">
        <v>23000</v>
      </c>
      <c r="AM1505" s="45">
        <v>0</v>
      </c>
      <c r="AN1505" s="45">
        <v>23000</v>
      </c>
      <c r="AO1505" s="49"/>
      <c r="AP1505" s="35">
        <v>23000</v>
      </c>
      <c r="AQ1505" s="35" t="s">
        <v>4422</v>
      </c>
      <c r="AR1505" s="35" t="s">
        <v>4422</v>
      </c>
      <c r="AS1505" s="49"/>
      <c r="AT1505" s="37">
        <v>0</v>
      </c>
      <c r="AU1505" s="37">
        <v>0</v>
      </c>
      <c r="AV1505" s="60">
        <v>0</v>
      </c>
    </row>
    <row r="1506" spans="1:48" x14ac:dyDescent="0.35">
      <c r="A1506" s="32" t="s">
        <v>5690</v>
      </c>
      <c r="B1506" s="28">
        <v>1485</v>
      </c>
      <c r="C1506" s="66">
        <v>3962</v>
      </c>
      <c r="D1506" s="28">
        <v>3962</v>
      </c>
      <c r="E1506" s="28" t="s">
        <v>1776</v>
      </c>
      <c r="F1506" s="28" t="s">
        <v>2</v>
      </c>
      <c r="G1506" s="28" t="s">
        <v>2</v>
      </c>
      <c r="H1506" s="28" t="s">
        <v>1893</v>
      </c>
      <c r="I1506" s="30"/>
      <c r="J1506" s="28" t="s">
        <v>2313</v>
      </c>
      <c r="K1506" s="28" t="s">
        <v>2761</v>
      </c>
      <c r="L1506" s="28"/>
      <c r="M1506" s="28"/>
      <c r="N1506" s="31"/>
      <c r="O1506" s="31" t="s">
        <v>2941</v>
      </c>
      <c r="P1506" s="28">
        <v>9848325448</v>
      </c>
      <c r="Q1506" s="28" t="s">
        <v>2767</v>
      </c>
      <c r="R1506" s="28" t="s">
        <v>43</v>
      </c>
      <c r="S1506" s="49"/>
      <c r="T1506" s="28" t="s">
        <v>2937</v>
      </c>
      <c r="U1506" s="49"/>
      <c r="V1506" s="47">
        <v>68000</v>
      </c>
      <c r="W1506" s="47">
        <v>68000</v>
      </c>
      <c r="X1506" s="47">
        <v>30000</v>
      </c>
      <c r="Y1506" s="47">
        <v>38000</v>
      </c>
      <c r="Z1506" s="49"/>
      <c r="AA1506" s="41">
        <v>0</v>
      </c>
      <c r="AB1506" s="41">
        <v>0</v>
      </c>
      <c r="AC1506" s="41">
        <v>0</v>
      </c>
      <c r="AD1506" s="41">
        <v>0</v>
      </c>
      <c r="AE1506" s="49"/>
      <c r="AF1506" s="43">
        <v>21000</v>
      </c>
      <c r="AG1506" s="43">
        <v>21000</v>
      </c>
      <c r="AH1506" s="43">
        <v>0</v>
      </c>
      <c r="AI1506" s="43">
        <v>21000</v>
      </c>
      <c r="AJ1506" s="49"/>
      <c r="AK1506" s="45">
        <v>47000</v>
      </c>
      <c r="AL1506" s="45">
        <v>47000</v>
      </c>
      <c r="AM1506" s="45">
        <v>30000</v>
      </c>
      <c r="AN1506" s="45">
        <v>17000</v>
      </c>
      <c r="AO1506" s="49"/>
      <c r="AP1506" s="28">
        <v>23000</v>
      </c>
      <c r="AQ1506" s="28" t="s">
        <v>4422</v>
      </c>
      <c r="AR1506" s="28">
        <v>24000</v>
      </c>
      <c r="AS1506" s="49"/>
      <c r="AT1506" s="31">
        <v>44.117647058823529</v>
      </c>
      <c r="AU1506" s="31">
        <v>63.829787234042556</v>
      </c>
      <c r="AV1506" s="60">
        <v>44651</v>
      </c>
    </row>
    <row r="1507" spans="1:48" x14ac:dyDescent="0.35">
      <c r="A1507" s="32" t="s">
        <v>5690</v>
      </c>
      <c r="B1507" s="28">
        <v>1486</v>
      </c>
      <c r="C1507" s="66">
        <v>2936</v>
      </c>
      <c r="D1507" s="28">
        <v>2936</v>
      </c>
      <c r="E1507" s="28" t="s">
        <v>1777</v>
      </c>
      <c r="F1507" s="28" t="s">
        <v>2</v>
      </c>
      <c r="G1507" s="28" t="s">
        <v>3</v>
      </c>
      <c r="H1507" s="28" t="s">
        <v>1893</v>
      </c>
      <c r="I1507" s="30"/>
      <c r="J1507" s="28" t="s">
        <v>2330</v>
      </c>
      <c r="K1507" s="28" t="s">
        <v>2761</v>
      </c>
      <c r="L1507" s="28"/>
      <c r="M1507" s="28"/>
      <c r="N1507" s="31"/>
      <c r="O1507" s="31" t="s">
        <v>2941</v>
      </c>
      <c r="P1507" s="28">
        <v>9705399443</v>
      </c>
      <c r="Q1507" s="28" t="s">
        <v>2767</v>
      </c>
      <c r="R1507" s="28" t="s">
        <v>41</v>
      </c>
      <c r="S1507" s="49"/>
      <c r="T1507" s="28" t="s">
        <v>2937</v>
      </c>
      <c r="U1507" s="49"/>
      <c r="V1507" s="47">
        <v>81000</v>
      </c>
      <c r="W1507" s="47">
        <v>81000</v>
      </c>
      <c r="X1507" s="47">
        <v>0</v>
      </c>
      <c r="Y1507" s="47">
        <v>81000</v>
      </c>
      <c r="Z1507" s="49"/>
      <c r="AA1507" s="41">
        <v>13000</v>
      </c>
      <c r="AB1507" s="41">
        <v>13000</v>
      </c>
      <c r="AC1507" s="41">
        <v>0</v>
      </c>
      <c r="AD1507" s="41">
        <v>13000</v>
      </c>
      <c r="AE1507" s="49"/>
      <c r="AF1507" s="43">
        <v>21000</v>
      </c>
      <c r="AG1507" s="43">
        <v>21000</v>
      </c>
      <c r="AH1507" s="43">
        <v>0</v>
      </c>
      <c r="AI1507" s="43">
        <v>21000</v>
      </c>
      <c r="AJ1507" s="49"/>
      <c r="AK1507" s="45">
        <v>47000</v>
      </c>
      <c r="AL1507" s="45">
        <v>47000</v>
      </c>
      <c r="AM1507" s="45">
        <v>0</v>
      </c>
      <c r="AN1507" s="45">
        <v>47000</v>
      </c>
      <c r="AO1507" s="49"/>
      <c r="AP1507" s="28">
        <v>23000</v>
      </c>
      <c r="AQ1507" s="28" t="s">
        <v>4422</v>
      </c>
      <c r="AR1507" s="28">
        <v>24000</v>
      </c>
      <c r="AS1507" s="49"/>
      <c r="AT1507" s="31">
        <v>0</v>
      </c>
      <c r="AU1507" s="31">
        <v>0</v>
      </c>
      <c r="AV1507" s="60">
        <v>0</v>
      </c>
    </row>
    <row r="1508" spans="1:48" x14ac:dyDescent="0.35">
      <c r="A1508" s="32" t="s">
        <v>5690</v>
      </c>
      <c r="B1508" s="28">
        <v>1487</v>
      </c>
      <c r="C1508" s="66">
        <v>3855</v>
      </c>
      <c r="D1508" s="28" t="s">
        <v>1882</v>
      </c>
      <c r="E1508" s="28" t="s">
        <v>1778</v>
      </c>
      <c r="F1508" s="28" t="s">
        <v>2</v>
      </c>
      <c r="G1508" s="28" t="s">
        <v>2</v>
      </c>
      <c r="H1508" s="28" t="s">
        <v>1893</v>
      </c>
      <c r="I1508" s="30"/>
      <c r="J1508" s="28" t="s">
        <v>2739</v>
      </c>
      <c r="K1508" s="28" t="s">
        <v>2761</v>
      </c>
      <c r="L1508" s="28"/>
      <c r="M1508" s="28"/>
      <c r="N1508" s="31"/>
      <c r="O1508" s="31" t="s">
        <v>2941</v>
      </c>
      <c r="P1508" s="28">
        <v>9849237973</v>
      </c>
      <c r="Q1508" s="28" t="s">
        <v>2767</v>
      </c>
      <c r="R1508" s="28" t="s">
        <v>94</v>
      </c>
      <c r="S1508" s="49"/>
      <c r="T1508" s="28" t="s">
        <v>2937</v>
      </c>
      <c r="U1508" s="49"/>
      <c r="V1508" s="47">
        <v>75000</v>
      </c>
      <c r="W1508" s="47">
        <v>75000</v>
      </c>
      <c r="X1508" s="47">
        <v>20000</v>
      </c>
      <c r="Y1508" s="47">
        <v>55000</v>
      </c>
      <c r="Z1508" s="49"/>
      <c r="AA1508" s="41">
        <v>7000</v>
      </c>
      <c r="AB1508" s="41">
        <v>7000</v>
      </c>
      <c r="AC1508" s="41">
        <v>20000</v>
      </c>
      <c r="AD1508" s="41">
        <v>-13000</v>
      </c>
      <c r="AE1508" s="49"/>
      <c r="AF1508" s="43">
        <v>21000</v>
      </c>
      <c r="AG1508" s="43">
        <v>21000</v>
      </c>
      <c r="AH1508" s="43">
        <v>0</v>
      </c>
      <c r="AI1508" s="43">
        <v>21000</v>
      </c>
      <c r="AJ1508" s="49"/>
      <c r="AK1508" s="45">
        <v>47000</v>
      </c>
      <c r="AL1508" s="45">
        <v>47000</v>
      </c>
      <c r="AM1508" s="45">
        <v>0</v>
      </c>
      <c r="AN1508" s="45">
        <v>47000</v>
      </c>
      <c r="AO1508" s="49"/>
      <c r="AP1508" s="28">
        <v>23000</v>
      </c>
      <c r="AQ1508" s="28" t="s">
        <v>4422</v>
      </c>
      <c r="AR1508" s="28">
        <v>24000</v>
      </c>
      <c r="AS1508" s="49"/>
      <c r="AT1508" s="31">
        <v>26.666666666666668</v>
      </c>
      <c r="AU1508" s="31">
        <v>0</v>
      </c>
      <c r="AV1508" s="60">
        <v>44672</v>
      </c>
    </row>
    <row r="1509" spans="1:48" x14ac:dyDescent="0.35">
      <c r="A1509" s="32" t="s">
        <v>5690</v>
      </c>
      <c r="B1509" s="28">
        <v>1488</v>
      </c>
      <c r="C1509" s="66">
        <v>2905</v>
      </c>
      <c r="D1509" s="28">
        <v>2905</v>
      </c>
      <c r="E1509" s="28" t="s">
        <v>696</v>
      </c>
      <c r="F1509" s="28" t="s">
        <v>2</v>
      </c>
      <c r="G1509" s="28" t="s">
        <v>2</v>
      </c>
      <c r="H1509" s="28" t="s">
        <v>1893</v>
      </c>
      <c r="I1509" s="30"/>
      <c r="J1509" s="28" t="s">
        <v>2660</v>
      </c>
      <c r="K1509" s="28" t="s">
        <v>2761</v>
      </c>
      <c r="L1509" s="28"/>
      <c r="M1509" s="28"/>
      <c r="N1509" s="31">
        <v>542189387602</v>
      </c>
      <c r="O1509" s="31" t="s">
        <v>4599</v>
      </c>
      <c r="P1509" s="28">
        <v>7893909522</v>
      </c>
      <c r="Q1509" s="28" t="s">
        <v>2767</v>
      </c>
      <c r="R1509" s="28" t="s">
        <v>61</v>
      </c>
      <c r="S1509" s="49"/>
      <c r="T1509" s="28">
        <v>21</v>
      </c>
      <c r="U1509" s="49"/>
      <c r="V1509" s="47">
        <v>82500</v>
      </c>
      <c r="W1509" s="47">
        <v>54000</v>
      </c>
      <c r="X1509" s="47">
        <v>25000</v>
      </c>
      <c r="Y1509" s="47">
        <v>29000</v>
      </c>
      <c r="Z1509" s="49"/>
      <c r="AA1509" s="41">
        <v>14500</v>
      </c>
      <c r="AB1509" s="41">
        <v>9000</v>
      </c>
      <c r="AC1509" s="41">
        <v>9000</v>
      </c>
      <c r="AD1509" s="41">
        <v>0</v>
      </c>
      <c r="AE1509" s="49"/>
      <c r="AF1509" s="43">
        <v>21000</v>
      </c>
      <c r="AG1509" s="43">
        <v>9000</v>
      </c>
      <c r="AH1509" s="43">
        <v>16000</v>
      </c>
      <c r="AI1509" s="43">
        <v>-7000</v>
      </c>
      <c r="AJ1509" s="49"/>
      <c r="AK1509" s="45">
        <v>47000</v>
      </c>
      <c r="AL1509" s="45">
        <v>36000</v>
      </c>
      <c r="AM1509" s="45">
        <v>0</v>
      </c>
      <c r="AN1509" s="45">
        <v>36000</v>
      </c>
      <c r="AO1509" s="49"/>
      <c r="AP1509" s="28">
        <v>23000</v>
      </c>
      <c r="AQ1509" s="28" t="s">
        <v>4422</v>
      </c>
      <c r="AR1509" s="28">
        <v>24000</v>
      </c>
      <c r="AS1509" s="49"/>
      <c r="AT1509" s="31">
        <v>46.296296296296298</v>
      </c>
      <c r="AU1509" s="31">
        <v>0</v>
      </c>
      <c r="AV1509" s="60">
        <v>44590</v>
      </c>
    </row>
    <row r="1510" spans="1:48" x14ac:dyDescent="0.35">
      <c r="A1510" s="32" t="s">
        <v>5690</v>
      </c>
      <c r="B1510" s="28">
        <v>1489</v>
      </c>
      <c r="C1510" s="66">
        <v>3676</v>
      </c>
      <c r="D1510" s="28">
        <v>3676</v>
      </c>
      <c r="E1510" s="28" t="s">
        <v>1779</v>
      </c>
      <c r="F1510" s="28" t="s">
        <v>2</v>
      </c>
      <c r="G1510" s="28" t="s">
        <v>3</v>
      </c>
      <c r="H1510" s="28" t="s">
        <v>1893</v>
      </c>
      <c r="I1510" s="30"/>
      <c r="J1510" s="28" t="s">
        <v>1910</v>
      </c>
      <c r="K1510" s="28" t="s">
        <v>2761</v>
      </c>
      <c r="L1510" s="28"/>
      <c r="M1510" s="28"/>
      <c r="N1510" s="31"/>
      <c r="O1510" s="31" t="s">
        <v>2941</v>
      </c>
      <c r="P1510" s="28">
        <v>6302414826</v>
      </c>
      <c r="Q1510" s="28" t="s">
        <v>2762</v>
      </c>
      <c r="R1510" s="28" t="s">
        <v>56</v>
      </c>
      <c r="S1510" s="49"/>
      <c r="T1510" s="28" t="s">
        <v>2937</v>
      </c>
      <c r="U1510" s="49"/>
      <c r="V1510" s="47">
        <v>73000</v>
      </c>
      <c r="W1510" s="47">
        <v>73000</v>
      </c>
      <c r="X1510" s="47">
        <v>15000</v>
      </c>
      <c r="Y1510" s="47">
        <v>58000</v>
      </c>
      <c r="Z1510" s="49"/>
      <c r="AA1510" s="41">
        <v>29000</v>
      </c>
      <c r="AB1510" s="41">
        <v>29000</v>
      </c>
      <c r="AC1510" s="41">
        <v>15000</v>
      </c>
      <c r="AD1510" s="41">
        <v>14000</v>
      </c>
      <c r="AE1510" s="49"/>
      <c r="AF1510" s="43">
        <v>21000</v>
      </c>
      <c r="AG1510" s="43">
        <v>21000</v>
      </c>
      <c r="AH1510" s="43">
        <v>0</v>
      </c>
      <c r="AI1510" s="43">
        <v>21000</v>
      </c>
      <c r="AJ1510" s="49"/>
      <c r="AK1510" s="45">
        <v>23000</v>
      </c>
      <c r="AL1510" s="45">
        <v>23000</v>
      </c>
      <c r="AM1510" s="45">
        <v>0</v>
      </c>
      <c r="AN1510" s="45">
        <v>23000</v>
      </c>
      <c r="AO1510" s="49"/>
      <c r="AP1510" s="28">
        <v>23000</v>
      </c>
      <c r="AQ1510" s="28" t="s">
        <v>4422</v>
      </c>
      <c r="AR1510" s="28" t="s">
        <v>4422</v>
      </c>
      <c r="AS1510" s="49"/>
      <c r="AT1510" s="31">
        <v>20.547945205479451</v>
      </c>
      <c r="AU1510" s="31">
        <v>0</v>
      </c>
      <c r="AV1510" s="60">
        <v>44561</v>
      </c>
    </row>
    <row r="1511" spans="1:48" x14ac:dyDescent="0.35">
      <c r="A1511" s="32" t="s">
        <v>5690</v>
      </c>
      <c r="B1511" s="28">
        <v>1490</v>
      </c>
      <c r="C1511" s="66">
        <v>2888</v>
      </c>
      <c r="D1511" s="28">
        <v>2888</v>
      </c>
      <c r="E1511" s="28" t="s">
        <v>1780</v>
      </c>
      <c r="F1511" s="28" t="s">
        <v>2</v>
      </c>
      <c r="G1511" s="28" t="s">
        <v>2</v>
      </c>
      <c r="H1511" s="28" t="s">
        <v>1893</v>
      </c>
      <c r="I1511" s="30"/>
      <c r="J1511" s="28" t="s">
        <v>2332</v>
      </c>
      <c r="K1511" s="28" t="s">
        <v>2761</v>
      </c>
      <c r="L1511" s="28"/>
      <c r="M1511" s="28"/>
      <c r="N1511" s="31"/>
      <c r="O1511" s="31" t="s">
        <v>2941</v>
      </c>
      <c r="P1511" s="28">
        <v>8008893529</v>
      </c>
      <c r="Q1511" s="28" t="s">
        <v>2762</v>
      </c>
      <c r="R1511" s="28" t="s">
        <v>80</v>
      </c>
      <c r="S1511" s="49"/>
      <c r="T1511" s="28">
        <v>206</v>
      </c>
      <c r="U1511" s="49"/>
      <c r="V1511" s="47">
        <v>59000</v>
      </c>
      <c r="W1511" s="47">
        <v>38000</v>
      </c>
      <c r="X1511" s="47">
        <v>8000</v>
      </c>
      <c r="Y1511" s="47">
        <v>30000</v>
      </c>
      <c r="Z1511" s="49"/>
      <c r="AA1511" s="41">
        <v>15000</v>
      </c>
      <c r="AB1511" s="41">
        <v>10000</v>
      </c>
      <c r="AC1511" s="41">
        <v>8000</v>
      </c>
      <c r="AD1511" s="41">
        <v>2000</v>
      </c>
      <c r="AE1511" s="49"/>
      <c r="AF1511" s="43">
        <v>21000</v>
      </c>
      <c r="AG1511" s="43">
        <v>0</v>
      </c>
      <c r="AH1511" s="43">
        <v>0</v>
      </c>
      <c r="AI1511" s="43">
        <v>0</v>
      </c>
      <c r="AJ1511" s="49"/>
      <c r="AK1511" s="45">
        <v>23000</v>
      </c>
      <c r="AL1511" s="45">
        <v>28000</v>
      </c>
      <c r="AM1511" s="45">
        <v>0</v>
      </c>
      <c r="AN1511" s="45">
        <v>28000</v>
      </c>
      <c r="AO1511" s="49"/>
      <c r="AP1511" s="28">
        <v>23000</v>
      </c>
      <c r="AQ1511" s="28" t="s">
        <v>4422</v>
      </c>
      <c r="AR1511" s="28" t="s">
        <v>4422</v>
      </c>
      <c r="AS1511" s="49"/>
      <c r="AT1511" s="31">
        <v>21.052631578947366</v>
      </c>
      <c r="AU1511" s="31">
        <v>0</v>
      </c>
      <c r="AV1511" s="60">
        <v>44670</v>
      </c>
    </row>
    <row r="1512" spans="1:48" x14ac:dyDescent="0.35">
      <c r="A1512" s="32" t="s">
        <v>5690</v>
      </c>
      <c r="B1512" s="28">
        <v>1491</v>
      </c>
      <c r="C1512" s="66">
        <v>2138</v>
      </c>
      <c r="D1512" s="28">
        <v>2138</v>
      </c>
      <c r="E1512" s="28" t="s">
        <v>1781</v>
      </c>
      <c r="F1512" s="28" t="s">
        <v>2</v>
      </c>
      <c r="G1512" s="28" t="s">
        <v>3</v>
      </c>
      <c r="H1512" s="28" t="s">
        <v>1893</v>
      </c>
      <c r="I1512" s="30"/>
      <c r="J1512" s="28" t="s">
        <v>1909</v>
      </c>
      <c r="K1512" s="28" t="s">
        <v>2761</v>
      </c>
      <c r="L1512" s="28"/>
      <c r="M1512" s="28"/>
      <c r="N1512" s="31"/>
      <c r="O1512" s="31" t="s">
        <v>2941</v>
      </c>
      <c r="P1512" s="28">
        <v>9666278825</v>
      </c>
      <c r="Q1512" s="28" t="s">
        <v>2762</v>
      </c>
      <c r="R1512" s="28" t="s">
        <v>69</v>
      </c>
      <c r="S1512" s="49"/>
      <c r="T1512" s="28">
        <v>404</v>
      </c>
      <c r="U1512" s="49"/>
      <c r="V1512" s="47">
        <v>44000</v>
      </c>
      <c r="W1512" s="47">
        <v>29800</v>
      </c>
      <c r="X1512" s="47">
        <v>29800</v>
      </c>
      <c r="Y1512" s="47">
        <v>0</v>
      </c>
      <c r="Z1512" s="49"/>
      <c r="AA1512" s="41">
        <v>0</v>
      </c>
      <c r="AB1512" s="41">
        <v>0</v>
      </c>
      <c r="AC1512" s="41">
        <v>0</v>
      </c>
      <c r="AD1512" s="41">
        <v>0</v>
      </c>
      <c r="AE1512" s="49"/>
      <c r="AF1512" s="43">
        <v>21000</v>
      </c>
      <c r="AG1512" s="43">
        <v>7800</v>
      </c>
      <c r="AH1512" s="43">
        <v>7800</v>
      </c>
      <c r="AI1512" s="43">
        <v>0</v>
      </c>
      <c r="AJ1512" s="49"/>
      <c r="AK1512" s="45">
        <v>23000</v>
      </c>
      <c r="AL1512" s="45">
        <v>22000</v>
      </c>
      <c r="AM1512" s="45">
        <v>22000</v>
      </c>
      <c r="AN1512" s="45">
        <v>0</v>
      </c>
      <c r="AO1512" s="49"/>
      <c r="AP1512" s="28">
        <v>23000</v>
      </c>
      <c r="AQ1512" s="28" t="s">
        <v>4422</v>
      </c>
      <c r="AR1512" s="28" t="s">
        <v>4422</v>
      </c>
      <c r="AS1512" s="49"/>
      <c r="AT1512" s="31">
        <v>100</v>
      </c>
      <c r="AU1512" s="31">
        <v>100</v>
      </c>
      <c r="AV1512" s="60">
        <v>44583</v>
      </c>
    </row>
    <row r="1513" spans="1:48" x14ac:dyDescent="0.35">
      <c r="A1513" s="32" t="s">
        <v>5690</v>
      </c>
      <c r="B1513" s="28">
        <v>1492</v>
      </c>
      <c r="C1513" s="66">
        <v>2166</v>
      </c>
      <c r="D1513" s="28">
        <v>2166</v>
      </c>
      <c r="E1513" s="28" t="s">
        <v>1782</v>
      </c>
      <c r="F1513" s="28" t="s">
        <v>2</v>
      </c>
      <c r="G1513" s="28" t="s">
        <v>2</v>
      </c>
      <c r="H1513" s="28" t="s">
        <v>1893</v>
      </c>
      <c r="I1513" s="30"/>
      <c r="J1513" s="28" t="s">
        <v>2579</v>
      </c>
      <c r="K1513" s="28" t="s">
        <v>2761</v>
      </c>
      <c r="L1513" s="28"/>
      <c r="M1513" s="28"/>
      <c r="N1513" s="31"/>
      <c r="O1513" s="31" t="s">
        <v>2941</v>
      </c>
      <c r="P1513" s="73">
        <v>9703297751</v>
      </c>
      <c r="Q1513" s="28" t="s">
        <v>2762</v>
      </c>
      <c r="R1513" s="28" t="s">
        <v>69</v>
      </c>
      <c r="S1513" s="49"/>
      <c r="T1513" s="28" t="s">
        <v>2937</v>
      </c>
      <c r="U1513" s="49"/>
      <c r="V1513" s="47">
        <v>56000</v>
      </c>
      <c r="W1513" s="47">
        <v>56000</v>
      </c>
      <c r="X1513" s="47">
        <v>10000</v>
      </c>
      <c r="Y1513" s="47">
        <v>46000</v>
      </c>
      <c r="Z1513" s="49"/>
      <c r="AA1513" s="41">
        <v>12000</v>
      </c>
      <c r="AB1513" s="41">
        <v>12000</v>
      </c>
      <c r="AC1513" s="41">
        <v>10000</v>
      </c>
      <c r="AD1513" s="41">
        <v>2000</v>
      </c>
      <c r="AE1513" s="49"/>
      <c r="AF1513" s="43">
        <v>21000</v>
      </c>
      <c r="AG1513" s="43">
        <v>21000</v>
      </c>
      <c r="AH1513" s="43">
        <v>0</v>
      </c>
      <c r="AI1513" s="43">
        <v>21000</v>
      </c>
      <c r="AJ1513" s="49"/>
      <c r="AK1513" s="45">
        <v>23000</v>
      </c>
      <c r="AL1513" s="45">
        <v>23000</v>
      </c>
      <c r="AM1513" s="45">
        <v>0</v>
      </c>
      <c r="AN1513" s="45">
        <v>23000</v>
      </c>
      <c r="AO1513" s="49"/>
      <c r="AP1513" s="28">
        <v>23000</v>
      </c>
      <c r="AQ1513" s="28" t="s">
        <v>4422</v>
      </c>
      <c r="AR1513" s="28" t="s">
        <v>4422</v>
      </c>
      <c r="AS1513" s="49"/>
      <c r="AT1513" s="31">
        <v>17.857142857142858</v>
      </c>
      <c r="AU1513" s="31">
        <v>0</v>
      </c>
      <c r="AV1513" s="60">
        <v>0</v>
      </c>
    </row>
    <row r="1514" spans="1:48" x14ac:dyDescent="0.35">
      <c r="A1514" s="32" t="s">
        <v>5690</v>
      </c>
      <c r="B1514" s="28">
        <v>1493</v>
      </c>
      <c r="C1514" s="66">
        <v>2139</v>
      </c>
      <c r="D1514" s="28">
        <v>2139</v>
      </c>
      <c r="E1514" s="28" t="s">
        <v>1517</v>
      </c>
      <c r="F1514" s="28" t="s">
        <v>2</v>
      </c>
      <c r="G1514" s="28" t="s">
        <v>3</v>
      </c>
      <c r="H1514" s="28" t="s">
        <v>1893</v>
      </c>
      <c r="I1514" s="30"/>
      <c r="J1514" s="28" t="s">
        <v>2740</v>
      </c>
      <c r="K1514" s="28" t="s">
        <v>2761</v>
      </c>
      <c r="L1514" s="28"/>
      <c r="M1514" s="28"/>
      <c r="N1514" s="31">
        <v>637542310265</v>
      </c>
      <c r="O1514" s="31" t="s">
        <v>4600</v>
      </c>
      <c r="P1514" s="28">
        <v>7013005345</v>
      </c>
      <c r="Q1514" s="28" t="s">
        <v>2762</v>
      </c>
      <c r="R1514" s="28" t="s">
        <v>97</v>
      </c>
      <c r="S1514" s="49"/>
      <c r="T1514" s="28">
        <v>8</v>
      </c>
      <c r="U1514" s="49"/>
      <c r="V1514" s="47">
        <v>44000</v>
      </c>
      <c r="W1514" s="47">
        <v>29000</v>
      </c>
      <c r="X1514" s="47">
        <v>29000</v>
      </c>
      <c r="Y1514" s="47">
        <v>0</v>
      </c>
      <c r="Z1514" s="49"/>
      <c r="AA1514" s="41">
        <v>0</v>
      </c>
      <c r="AB1514" s="41">
        <v>9000</v>
      </c>
      <c r="AC1514" s="41">
        <v>9000</v>
      </c>
      <c r="AD1514" s="41">
        <v>0</v>
      </c>
      <c r="AE1514" s="49"/>
      <c r="AF1514" s="43">
        <v>21000</v>
      </c>
      <c r="AG1514" s="43">
        <v>0</v>
      </c>
      <c r="AH1514" s="43">
        <v>0</v>
      </c>
      <c r="AI1514" s="43">
        <v>0</v>
      </c>
      <c r="AJ1514" s="49"/>
      <c r="AK1514" s="45">
        <v>23000</v>
      </c>
      <c r="AL1514" s="45">
        <v>20000</v>
      </c>
      <c r="AM1514" s="45">
        <v>20000</v>
      </c>
      <c r="AN1514" s="45">
        <v>0</v>
      </c>
      <c r="AO1514" s="49"/>
      <c r="AP1514" s="28">
        <v>23000</v>
      </c>
      <c r="AQ1514" s="28" t="s">
        <v>4422</v>
      </c>
      <c r="AR1514" s="28" t="s">
        <v>4422</v>
      </c>
      <c r="AS1514" s="49"/>
      <c r="AT1514" s="31">
        <v>100</v>
      </c>
      <c r="AU1514" s="31">
        <v>100</v>
      </c>
      <c r="AV1514" s="60">
        <v>44625</v>
      </c>
    </row>
    <row r="1515" spans="1:48" x14ac:dyDescent="0.35">
      <c r="A1515" s="32" t="s">
        <v>5690</v>
      </c>
      <c r="B1515" s="28">
        <v>1494</v>
      </c>
      <c r="C1515" s="66">
        <v>2140</v>
      </c>
      <c r="D1515" s="28">
        <v>2140</v>
      </c>
      <c r="E1515" s="28" t="s">
        <v>1387</v>
      </c>
      <c r="F1515" s="28" t="s">
        <v>2</v>
      </c>
      <c r="G1515" s="28" t="s">
        <v>2</v>
      </c>
      <c r="H1515" s="28" t="s">
        <v>1893</v>
      </c>
      <c r="I1515" s="30"/>
      <c r="J1515" s="28" t="s">
        <v>2389</v>
      </c>
      <c r="K1515" s="28" t="s">
        <v>2761</v>
      </c>
      <c r="L1515" s="28"/>
      <c r="M1515" s="28"/>
      <c r="N1515" s="31"/>
      <c r="O1515" s="31" t="s">
        <v>2941</v>
      </c>
      <c r="P1515" s="28">
        <v>9666434163</v>
      </c>
      <c r="Q1515" s="28" t="s">
        <v>2767</v>
      </c>
      <c r="R1515" s="28" t="s">
        <v>67</v>
      </c>
      <c r="S1515" s="49"/>
      <c r="T1515" s="28" t="s">
        <v>2937</v>
      </c>
      <c r="U1515" s="49"/>
      <c r="V1515" s="47">
        <v>68000</v>
      </c>
      <c r="W1515" s="47">
        <v>68000</v>
      </c>
      <c r="X1515" s="47">
        <v>36000</v>
      </c>
      <c r="Y1515" s="47">
        <v>32000</v>
      </c>
      <c r="Z1515" s="49"/>
      <c r="AA1515" s="41">
        <v>0</v>
      </c>
      <c r="AB1515" s="41">
        <v>0</v>
      </c>
      <c r="AC1515" s="41">
        <v>0</v>
      </c>
      <c r="AD1515" s="41">
        <v>0</v>
      </c>
      <c r="AE1515" s="49"/>
      <c r="AF1515" s="43">
        <v>21000</v>
      </c>
      <c r="AG1515" s="43">
        <v>21000</v>
      </c>
      <c r="AH1515" s="43">
        <v>6000</v>
      </c>
      <c r="AI1515" s="43">
        <v>15000</v>
      </c>
      <c r="AJ1515" s="49"/>
      <c r="AK1515" s="45">
        <v>47000</v>
      </c>
      <c r="AL1515" s="45">
        <v>47000</v>
      </c>
      <c r="AM1515" s="45">
        <v>30000</v>
      </c>
      <c r="AN1515" s="45">
        <v>17000</v>
      </c>
      <c r="AO1515" s="49"/>
      <c r="AP1515" s="28">
        <v>23000</v>
      </c>
      <c r="AQ1515" s="28" t="s">
        <v>4422</v>
      </c>
      <c r="AR1515" s="28">
        <v>24000</v>
      </c>
      <c r="AS1515" s="49"/>
      <c r="AT1515" s="31">
        <v>52.941176470588239</v>
      </c>
      <c r="AU1515" s="31">
        <v>63.829787234042556</v>
      </c>
      <c r="AV1515" s="60">
        <v>44664</v>
      </c>
    </row>
    <row r="1516" spans="1:48" x14ac:dyDescent="0.35">
      <c r="A1516" s="32" t="s">
        <v>5690</v>
      </c>
      <c r="B1516" s="28">
        <v>1495</v>
      </c>
      <c r="C1516" s="66">
        <v>2597</v>
      </c>
      <c r="D1516" s="28">
        <v>2597</v>
      </c>
      <c r="E1516" s="28" t="s">
        <v>1783</v>
      </c>
      <c r="F1516" s="28" t="s">
        <v>2</v>
      </c>
      <c r="G1516" s="28" t="s">
        <v>3</v>
      </c>
      <c r="H1516" s="28" t="s">
        <v>1893</v>
      </c>
      <c r="I1516" s="30"/>
      <c r="J1516" s="28" t="s">
        <v>1903</v>
      </c>
      <c r="K1516" s="28" t="s">
        <v>2761</v>
      </c>
      <c r="L1516" s="28"/>
      <c r="M1516" s="28"/>
      <c r="N1516" s="31"/>
      <c r="O1516" s="31" t="s">
        <v>2941</v>
      </c>
      <c r="P1516" s="28">
        <v>9553268820</v>
      </c>
      <c r="Q1516" s="28" t="s">
        <v>2767</v>
      </c>
      <c r="R1516" s="28" t="s">
        <v>58</v>
      </c>
      <c r="S1516" s="49"/>
      <c r="T1516" s="28" t="s">
        <v>2937</v>
      </c>
      <c r="U1516" s="49"/>
      <c r="V1516" s="47">
        <v>90000</v>
      </c>
      <c r="W1516" s="47">
        <v>90000</v>
      </c>
      <c r="X1516" s="47">
        <v>0</v>
      </c>
      <c r="Y1516" s="47">
        <v>90000</v>
      </c>
      <c r="Z1516" s="49"/>
      <c r="AA1516" s="41">
        <v>22000</v>
      </c>
      <c r="AB1516" s="41">
        <v>22000</v>
      </c>
      <c r="AC1516" s="41">
        <v>0</v>
      </c>
      <c r="AD1516" s="41">
        <v>22000</v>
      </c>
      <c r="AE1516" s="49"/>
      <c r="AF1516" s="43">
        <v>21000</v>
      </c>
      <c r="AG1516" s="43">
        <v>21000</v>
      </c>
      <c r="AH1516" s="43">
        <v>0</v>
      </c>
      <c r="AI1516" s="43">
        <v>21000</v>
      </c>
      <c r="AJ1516" s="49"/>
      <c r="AK1516" s="45">
        <v>47000</v>
      </c>
      <c r="AL1516" s="45">
        <v>47000</v>
      </c>
      <c r="AM1516" s="45">
        <v>0</v>
      </c>
      <c r="AN1516" s="45">
        <v>47000</v>
      </c>
      <c r="AO1516" s="49"/>
      <c r="AP1516" s="28">
        <v>23000</v>
      </c>
      <c r="AQ1516" s="28" t="s">
        <v>4422</v>
      </c>
      <c r="AR1516" s="28">
        <v>24000</v>
      </c>
      <c r="AS1516" s="49"/>
      <c r="AT1516" s="31">
        <v>0</v>
      </c>
      <c r="AU1516" s="31">
        <v>0</v>
      </c>
      <c r="AV1516" s="60">
        <v>0</v>
      </c>
    </row>
    <row r="1517" spans="1:48" x14ac:dyDescent="0.35">
      <c r="A1517" s="32" t="s">
        <v>5690</v>
      </c>
      <c r="B1517" s="28">
        <v>1496</v>
      </c>
      <c r="C1517" s="28">
        <v>2170</v>
      </c>
      <c r="D1517" s="28">
        <v>2170</v>
      </c>
      <c r="E1517" s="35" t="s">
        <v>1784</v>
      </c>
      <c r="F1517" s="35" t="s">
        <v>2</v>
      </c>
      <c r="G1517" s="28" t="s">
        <v>2</v>
      </c>
      <c r="H1517" s="35" t="s">
        <v>1893</v>
      </c>
      <c r="I1517" s="38"/>
      <c r="J1517" s="35" t="s">
        <v>2741</v>
      </c>
      <c r="K1517" s="35" t="s">
        <v>2872</v>
      </c>
      <c r="L1517" s="35"/>
      <c r="M1517" s="35"/>
      <c r="N1517" s="37"/>
      <c r="O1517" s="37" t="s">
        <v>2941</v>
      </c>
      <c r="P1517" s="35">
        <v>9666758594</v>
      </c>
      <c r="Q1517" s="35" t="s">
        <v>2764</v>
      </c>
      <c r="R1517" s="35" t="s">
        <v>94</v>
      </c>
      <c r="S1517" s="49"/>
      <c r="T1517" s="35" t="s">
        <v>2937</v>
      </c>
      <c r="U1517" s="49"/>
      <c r="V1517" s="47">
        <v>81500</v>
      </c>
      <c r="W1517" s="47">
        <v>81500</v>
      </c>
      <c r="X1517" s="47">
        <v>5000</v>
      </c>
      <c r="Y1517" s="47">
        <v>76500</v>
      </c>
      <c r="Z1517" s="49"/>
      <c r="AA1517" s="41">
        <v>30500</v>
      </c>
      <c r="AB1517" s="41">
        <v>30500</v>
      </c>
      <c r="AC1517" s="41">
        <v>5000</v>
      </c>
      <c r="AD1517" s="41">
        <v>25500</v>
      </c>
      <c r="AE1517" s="49"/>
      <c r="AF1517" s="43">
        <v>21000</v>
      </c>
      <c r="AG1517" s="43">
        <v>21000</v>
      </c>
      <c r="AH1517" s="43">
        <v>0</v>
      </c>
      <c r="AI1517" s="43">
        <v>21000</v>
      </c>
      <c r="AJ1517" s="49"/>
      <c r="AK1517" s="45">
        <v>30000</v>
      </c>
      <c r="AL1517" s="45">
        <v>30000</v>
      </c>
      <c r="AM1517" s="45">
        <v>0</v>
      </c>
      <c r="AN1517" s="45">
        <v>30000</v>
      </c>
      <c r="AO1517" s="49"/>
      <c r="AP1517" s="35">
        <v>23000</v>
      </c>
      <c r="AQ1517" s="35">
        <v>7000</v>
      </c>
      <c r="AR1517" s="35" t="s">
        <v>4422</v>
      </c>
      <c r="AS1517" s="49"/>
      <c r="AT1517" s="37">
        <v>6.1349693251533743</v>
      </c>
      <c r="AU1517" s="37">
        <v>0</v>
      </c>
      <c r="AV1517" s="60">
        <v>44348</v>
      </c>
    </row>
    <row r="1518" spans="1:48" x14ac:dyDescent="0.35">
      <c r="A1518" s="32" t="s">
        <v>5690</v>
      </c>
      <c r="B1518" s="28">
        <v>1497</v>
      </c>
      <c r="C1518" s="66">
        <v>2168</v>
      </c>
      <c r="D1518" s="28">
        <v>2168</v>
      </c>
      <c r="E1518" s="28" t="s">
        <v>1785</v>
      </c>
      <c r="F1518" s="28" t="s">
        <v>2</v>
      </c>
      <c r="G1518" s="28" t="s">
        <v>3</v>
      </c>
      <c r="H1518" s="28" t="s">
        <v>1893</v>
      </c>
      <c r="I1518" s="30"/>
      <c r="J1518" s="28" t="s">
        <v>2742</v>
      </c>
      <c r="K1518" s="28" t="s">
        <v>2761</v>
      </c>
      <c r="L1518" s="28"/>
      <c r="M1518" s="28"/>
      <c r="N1518" s="31">
        <v>934548312957</v>
      </c>
      <c r="O1518" s="31" t="s">
        <v>4601</v>
      </c>
      <c r="P1518" s="28">
        <v>9848530147</v>
      </c>
      <c r="Q1518" s="28" t="s">
        <v>2762</v>
      </c>
      <c r="R1518" s="28" t="s">
        <v>97</v>
      </c>
      <c r="S1518" s="49"/>
      <c r="T1518" s="28" t="s">
        <v>2937</v>
      </c>
      <c r="U1518" s="49"/>
      <c r="V1518" s="47">
        <v>53000</v>
      </c>
      <c r="W1518" s="47">
        <v>53000</v>
      </c>
      <c r="X1518" s="47">
        <v>5000</v>
      </c>
      <c r="Y1518" s="47">
        <v>48000</v>
      </c>
      <c r="Z1518" s="49"/>
      <c r="AA1518" s="41">
        <v>9000</v>
      </c>
      <c r="AB1518" s="41">
        <v>9000</v>
      </c>
      <c r="AC1518" s="41">
        <v>5000</v>
      </c>
      <c r="AD1518" s="41">
        <v>4000</v>
      </c>
      <c r="AE1518" s="49"/>
      <c r="AF1518" s="43">
        <v>21000</v>
      </c>
      <c r="AG1518" s="43">
        <v>21000</v>
      </c>
      <c r="AH1518" s="43">
        <v>0</v>
      </c>
      <c r="AI1518" s="43">
        <v>21000</v>
      </c>
      <c r="AJ1518" s="49"/>
      <c r="AK1518" s="45">
        <v>23000</v>
      </c>
      <c r="AL1518" s="45">
        <v>23000</v>
      </c>
      <c r="AM1518" s="45">
        <v>0</v>
      </c>
      <c r="AN1518" s="45">
        <v>23000</v>
      </c>
      <c r="AO1518" s="49"/>
      <c r="AP1518" s="28">
        <v>23000</v>
      </c>
      <c r="AQ1518" s="28" t="s">
        <v>4422</v>
      </c>
      <c r="AR1518" s="28" t="s">
        <v>4422</v>
      </c>
      <c r="AS1518" s="49"/>
      <c r="AT1518" s="31">
        <v>9.433962264150944</v>
      </c>
      <c r="AU1518" s="31">
        <v>0</v>
      </c>
      <c r="AV1518" s="60">
        <v>0</v>
      </c>
    </row>
    <row r="1519" spans="1:48" x14ac:dyDescent="0.35">
      <c r="A1519" s="32" t="s">
        <v>5690</v>
      </c>
      <c r="B1519" s="28">
        <v>1498</v>
      </c>
      <c r="C1519" s="66">
        <v>2087</v>
      </c>
      <c r="D1519" s="28">
        <v>2087</v>
      </c>
      <c r="E1519" s="28" t="s">
        <v>2874</v>
      </c>
      <c r="F1519" s="28" t="s">
        <v>2</v>
      </c>
      <c r="G1519" s="28" t="s">
        <v>2</v>
      </c>
      <c r="H1519" s="28" t="s">
        <v>1893</v>
      </c>
      <c r="I1519" s="30"/>
      <c r="J1519" s="28" t="s">
        <v>2743</v>
      </c>
      <c r="K1519" s="28" t="s">
        <v>2761</v>
      </c>
      <c r="L1519" s="28"/>
      <c r="M1519" s="28"/>
      <c r="N1519" s="31"/>
      <c r="O1519" s="31" t="s">
        <v>2941</v>
      </c>
      <c r="P1519" s="28">
        <v>7989926707</v>
      </c>
      <c r="Q1519" s="28" t="s">
        <v>2767</v>
      </c>
      <c r="R1519" s="28" t="s">
        <v>67</v>
      </c>
      <c r="S1519" s="49"/>
      <c r="T1519" s="28" t="s">
        <v>2937</v>
      </c>
      <c r="U1519" s="49"/>
      <c r="V1519" s="47">
        <v>68000</v>
      </c>
      <c r="W1519" s="47">
        <v>68000</v>
      </c>
      <c r="X1519" s="47">
        <v>37000</v>
      </c>
      <c r="Y1519" s="47">
        <v>31000</v>
      </c>
      <c r="Z1519" s="49">
        <v>0</v>
      </c>
      <c r="AA1519" s="41">
        <v>0</v>
      </c>
      <c r="AB1519" s="41">
        <v>0</v>
      </c>
      <c r="AC1519" s="41">
        <v>0</v>
      </c>
      <c r="AD1519" s="41">
        <v>0</v>
      </c>
      <c r="AE1519" s="49"/>
      <c r="AF1519" s="43">
        <v>21000</v>
      </c>
      <c r="AG1519" s="43">
        <v>21000</v>
      </c>
      <c r="AH1519" s="43">
        <v>7000</v>
      </c>
      <c r="AI1519" s="43">
        <v>14000</v>
      </c>
      <c r="AJ1519" s="49"/>
      <c r="AK1519" s="45">
        <v>47000</v>
      </c>
      <c r="AL1519" s="45">
        <v>47000</v>
      </c>
      <c r="AM1519" s="45">
        <v>30000</v>
      </c>
      <c r="AN1519" s="45">
        <v>17000</v>
      </c>
      <c r="AO1519" s="49"/>
      <c r="AP1519" s="28">
        <v>23000</v>
      </c>
      <c r="AQ1519" s="28" t="s">
        <v>4422</v>
      </c>
      <c r="AR1519" s="28">
        <v>24000</v>
      </c>
      <c r="AS1519" s="49"/>
      <c r="AT1519" s="31">
        <v>54.411764705882348</v>
      </c>
      <c r="AU1519" s="31">
        <v>63.829787234042556</v>
      </c>
      <c r="AV1519" s="60">
        <v>44651</v>
      </c>
    </row>
    <row r="1520" spans="1:48" x14ac:dyDescent="0.35">
      <c r="A1520" s="32" t="s">
        <v>5690</v>
      </c>
      <c r="B1520" s="28">
        <v>1499</v>
      </c>
      <c r="C1520" s="66">
        <v>2681</v>
      </c>
      <c r="D1520" s="28">
        <v>2681</v>
      </c>
      <c r="E1520" s="28" t="s">
        <v>1787</v>
      </c>
      <c r="F1520" s="28" t="s">
        <v>2</v>
      </c>
      <c r="G1520" s="28" t="s">
        <v>3</v>
      </c>
      <c r="H1520" s="28" t="s">
        <v>1893</v>
      </c>
      <c r="I1520" s="30"/>
      <c r="J1520" s="28" t="s">
        <v>2744</v>
      </c>
      <c r="K1520" s="28" t="s">
        <v>2761</v>
      </c>
      <c r="L1520" s="28"/>
      <c r="M1520" s="28"/>
      <c r="N1520" s="31"/>
      <c r="O1520" s="31" t="s">
        <v>2941</v>
      </c>
      <c r="P1520" s="28">
        <v>9542585891</v>
      </c>
      <c r="Q1520" s="28" t="s">
        <v>2764</v>
      </c>
      <c r="R1520" s="28" t="s">
        <v>58</v>
      </c>
      <c r="S1520" s="49"/>
      <c r="T1520" s="28">
        <v>283</v>
      </c>
      <c r="U1520" s="49"/>
      <c r="V1520" s="47">
        <v>57500</v>
      </c>
      <c r="W1520" s="47">
        <v>54000</v>
      </c>
      <c r="X1520" s="47">
        <v>40000</v>
      </c>
      <c r="Y1520" s="47">
        <v>14000</v>
      </c>
      <c r="Z1520" s="49"/>
      <c r="AA1520" s="41">
        <v>6500</v>
      </c>
      <c r="AB1520" s="41">
        <v>6500</v>
      </c>
      <c r="AC1520" s="41">
        <v>6500</v>
      </c>
      <c r="AD1520" s="41">
        <v>0</v>
      </c>
      <c r="AE1520" s="49"/>
      <c r="AF1520" s="43">
        <v>21000</v>
      </c>
      <c r="AG1520" s="43">
        <v>8000</v>
      </c>
      <c r="AH1520" s="43">
        <v>8000</v>
      </c>
      <c r="AI1520" s="43">
        <v>0</v>
      </c>
      <c r="AJ1520" s="49"/>
      <c r="AK1520" s="45">
        <v>30000</v>
      </c>
      <c r="AL1520" s="45">
        <v>39500</v>
      </c>
      <c r="AM1520" s="45">
        <v>25500</v>
      </c>
      <c r="AN1520" s="45">
        <v>14000</v>
      </c>
      <c r="AO1520" s="49"/>
      <c r="AP1520" s="28">
        <v>23000</v>
      </c>
      <c r="AQ1520" s="28">
        <v>7000</v>
      </c>
      <c r="AR1520" s="28" t="s">
        <v>4422</v>
      </c>
      <c r="AS1520" s="49"/>
      <c r="AT1520" s="31">
        <v>74.074074074074076</v>
      </c>
      <c r="AU1520" s="31">
        <v>64.556962025316452</v>
      </c>
      <c r="AV1520" s="60">
        <v>44659</v>
      </c>
    </row>
    <row r="1521" spans="1:48" x14ac:dyDescent="0.35">
      <c r="A1521" s="32" t="s">
        <v>5690</v>
      </c>
      <c r="B1521" s="28">
        <v>1500</v>
      </c>
      <c r="C1521" s="66">
        <v>2217</v>
      </c>
      <c r="D1521" s="28">
        <v>2217</v>
      </c>
      <c r="E1521" s="28" t="s">
        <v>1788</v>
      </c>
      <c r="F1521" s="28" t="s">
        <v>2</v>
      </c>
      <c r="G1521" s="28" t="s">
        <v>2</v>
      </c>
      <c r="H1521" s="28" t="s">
        <v>1893</v>
      </c>
      <c r="I1521" s="30"/>
      <c r="J1521" s="28" t="s">
        <v>2745</v>
      </c>
      <c r="K1521" s="28" t="s">
        <v>2761</v>
      </c>
      <c r="L1521" s="28"/>
      <c r="M1521" s="28"/>
      <c r="N1521" s="31"/>
      <c r="O1521" s="31" t="s">
        <v>2941</v>
      </c>
      <c r="P1521" s="28">
        <v>9573961708</v>
      </c>
      <c r="Q1521" s="28" t="s">
        <v>2767</v>
      </c>
      <c r="R1521" s="28" t="s">
        <v>48</v>
      </c>
      <c r="S1521" s="49"/>
      <c r="T1521" s="28">
        <v>414</v>
      </c>
      <c r="U1521" s="49"/>
      <c r="V1521" s="47">
        <v>87500</v>
      </c>
      <c r="W1521" s="47">
        <v>67000</v>
      </c>
      <c r="X1521" s="47">
        <v>26000</v>
      </c>
      <c r="Y1521" s="47">
        <v>41000</v>
      </c>
      <c r="Z1521" s="49"/>
      <c r="AA1521" s="41">
        <v>19500</v>
      </c>
      <c r="AB1521" s="41">
        <v>15000</v>
      </c>
      <c r="AC1521" s="41">
        <v>24000</v>
      </c>
      <c r="AD1521" s="41">
        <v>-9000</v>
      </c>
      <c r="AE1521" s="49"/>
      <c r="AF1521" s="43">
        <v>21000</v>
      </c>
      <c r="AG1521" s="43">
        <v>9000</v>
      </c>
      <c r="AH1521" s="43">
        <v>0</v>
      </c>
      <c r="AI1521" s="43">
        <v>9000</v>
      </c>
      <c r="AJ1521" s="49"/>
      <c r="AK1521" s="45">
        <v>47000</v>
      </c>
      <c r="AL1521" s="45">
        <v>43000</v>
      </c>
      <c r="AM1521" s="45">
        <v>2000</v>
      </c>
      <c r="AN1521" s="45">
        <v>41000</v>
      </c>
      <c r="AO1521" s="49"/>
      <c r="AP1521" s="28">
        <v>23000</v>
      </c>
      <c r="AQ1521" s="28" t="s">
        <v>4422</v>
      </c>
      <c r="AR1521" s="28">
        <v>24000</v>
      </c>
      <c r="AS1521" s="49"/>
      <c r="AT1521" s="31">
        <v>38.805970149253731</v>
      </c>
      <c r="AU1521" s="31">
        <v>4.6511627906976747</v>
      </c>
      <c r="AV1521" s="60">
        <v>44632</v>
      </c>
    </row>
    <row r="1522" spans="1:48" x14ac:dyDescent="0.35">
      <c r="A1522" s="32" t="s">
        <v>5690</v>
      </c>
      <c r="B1522" s="28">
        <v>1501</v>
      </c>
      <c r="C1522" s="66">
        <v>2145</v>
      </c>
      <c r="D1522" s="28">
        <v>2145</v>
      </c>
      <c r="E1522" s="28" t="s">
        <v>1789</v>
      </c>
      <c r="F1522" s="28" t="s">
        <v>2</v>
      </c>
      <c r="G1522" s="28" t="s">
        <v>3</v>
      </c>
      <c r="H1522" s="28" t="s">
        <v>1893</v>
      </c>
      <c r="I1522" s="30"/>
      <c r="J1522" s="28" t="s">
        <v>2684</v>
      </c>
      <c r="K1522" s="28" t="s">
        <v>2761</v>
      </c>
      <c r="L1522" s="28"/>
      <c r="M1522" s="28"/>
      <c r="N1522" s="31"/>
      <c r="O1522" s="31" t="s">
        <v>2941</v>
      </c>
      <c r="P1522" s="28">
        <v>9951645914</v>
      </c>
      <c r="Q1522" s="28" t="s">
        <v>2767</v>
      </c>
      <c r="R1522" s="28" t="s">
        <v>94</v>
      </c>
      <c r="S1522" s="49"/>
      <c r="T1522" s="28" t="s">
        <v>2937</v>
      </c>
      <c r="U1522" s="49"/>
      <c r="V1522" s="47">
        <v>68000</v>
      </c>
      <c r="W1522" s="47">
        <v>68000</v>
      </c>
      <c r="X1522" s="47">
        <v>0</v>
      </c>
      <c r="Y1522" s="47">
        <v>68000</v>
      </c>
      <c r="Z1522" s="49"/>
      <c r="AA1522" s="41">
        <v>0</v>
      </c>
      <c r="AB1522" s="41">
        <v>0</v>
      </c>
      <c r="AC1522" s="41">
        <v>0</v>
      </c>
      <c r="AD1522" s="41">
        <v>0</v>
      </c>
      <c r="AE1522" s="49"/>
      <c r="AF1522" s="43">
        <v>21000</v>
      </c>
      <c r="AG1522" s="43">
        <v>21000</v>
      </c>
      <c r="AH1522" s="43">
        <v>0</v>
      </c>
      <c r="AI1522" s="43">
        <v>21000</v>
      </c>
      <c r="AJ1522" s="49"/>
      <c r="AK1522" s="45">
        <v>47000</v>
      </c>
      <c r="AL1522" s="45">
        <v>47000</v>
      </c>
      <c r="AM1522" s="45">
        <v>0</v>
      </c>
      <c r="AN1522" s="45">
        <v>47000</v>
      </c>
      <c r="AO1522" s="49"/>
      <c r="AP1522" s="28">
        <v>23000</v>
      </c>
      <c r="AQ1522" s="28" t="s">
        <v>4422</v>
      </c>
      <c r="AR1522" s="28">
        <v>24000</v>
      </c>
      <c r="AS1522" s="49"/>
      <c r="AT1522" s="31">
        <v>0</v>
      </c>
      <c r="AU1522" s="31">
        <v>0</v>
      </c>
      <c r="AV1522" s="60">
        <v>0</v>
      </c>
    </row>
    <row r="1523" spans="1:48" x14ac:dyDescent="0.35">
      <c r="A1523" s="32" t="s">
        <v>5690</v>
      </c>
      <c r="B1523" s="28">
        <v>1502</v>
      </c>
      <c r="C1523" s="66">
        <v>2171</v>
      </c>
      <c r="D1523" s="28">
        <v>2171</v>
      </c>
      <c r="E1523" s="28" t="s">
        <v>622</v>
      </c>
      <c r="F1523" s="28" t="s">
        <v>2</v>
      </c>
      <c r="G1523" s="28" t="s">
        <v>2</v>
      </c>
      <c r="H1523" s="28" t="s">
        <v>1893</v>
      </c>
      <c r="I1523" s="30"/>
      <c r="J1523" s="28" t="s">
        <v>1902</v>
      </c>
      <c r="K1523" s="28" t="s">
        <v>2761</v>
      </c>
      <c r="L1523" s="28"/>
      <c r="M1523" s="28"/>
      <c r="N1523" s="31"/>
      <c r="O1523" s="31" t="s">
        <v>2941</v>
      </c>
      <c r="P1523" s="28">
        <v>9963232983</v>
      </c>
      <c r="Q1523" s="28" t="s">
        <v>2767</v>
      </c>
      <c r="R1523" s="28" t="s">
        <v>82</v>
      </c>
      <c r="S1523" s="49"/>
      <c r="T1523" s="28" t="s">
        <v>2937</v>
      </c>
      <c r="U1523" s="49"/>
      <c r="V1523" s="47">
        <v>75500</v>
      </c>
      <c r="W1523" s="47">
        <v>75500</v>
      </c>
      <c r="X1523" s="47">
        <v>14000</v>
      </c>
      <c r="Y1523" s="47">
        <v>61500</v>
      </c>
      <c r="Z1523" s="49"/>
      <c r="AA1523" s="41">
        <v>7500</v>
      </c>
      <c r="AB1523" s="41">
        <v>7500</v>
      </c>
      <c r="AC1523" s="41">
        <v>14000</v>
      </c>
      <c r="AD1523" s="41">
        <v>-6500</v>
      </c>
      <c r="AE1523" s="49"/>
      <c r="AF1523" s="43">
        <v>21000</v>
      </c>
      <c r="AG1523" s="43">
        <v>21000</v>
      </c>
      <c r="AH1523" s="43">
        <v>0</v>
      </c>
      <c r="AI1523" s="43">
        <v>21000</v>
      </c>
      <c r="AJ1523" s="49"/>
      <c r="AK1523" s="45">
        <v>47000</v>
      </c>
      <c r="AL1523" s="45">
        <v>47000</v>
      </c>
      <c r="AM1523" s="45">
        <v>0</v>
      </c>
      <c r="AN1523" s="45">
        <v>47000</v>
      </c>
      <c r="AO1523" s="49"/>
      <c r="AP1523" s="28">
        <v>23000</v>
      </c>
      <c r="AQ1523" s="28" t="s">
        <v>4422</v>
      </c>
      <c r="AR1523" s="28">
        <v>24000</v>
      </c>
      <c r="AS1523" s="49"/>
      <c r="AT1523" s="31">
        <v>18.543046357615893</v>
      </c>
      <c r="AU1523" s="31">
        <v>0</v>
      </c>
      <c r="AV1523" s="60">
        <v>44673</v>
      </c>
    </row>
    <row r="1524" spans="1:48" x14ac:dyDescent="0.35">
      <c r="A1524" s="32" t="s">
        <v>5690</v>
      </c>
      <c r="B1524" s="28">
        <v>1503</v>
      </c>
      <c r="C1524" s="66">
        <v>2172</v>
      </c>
      <c r="D1524" s="28">
        <v>2172</v>
      </c>
      <c r="E1524" s="28" t="s">
        <v>1790</v>
      </c>
      <c r="F1524" s="28" t="s">
        <v>2</v>
      </c>
      <c r="G1524" s="28" t="s">
        <v>3</v>
      </c>
      <c r="H1524" s="28" t="s">
        <v>1893</v>
      </c>
      <c r="I1524" s="30"/>
      <c r="J1524" s="28" t="s">
        <v>2414</v>
      </c>
      <c r="K1524" s="28" t="s">
        <v>2761</v>
      </c>
      <c r="L1524" s="28"/>
      <c r="M1524" s="28"/>
      <c r="N1524" s="31"/>
      <c r="O1524" s="31" t="s">
        <v>2941</v>
      </c>
      <c r="P1524" s="28">
        <v>6304437062</v>
      </c>
      <c r="Q1524" s="28" t="s">
        <v>2762</v>
      </c>
      <c r="R1524" s="28" t="s">
        <v>97</v>
      </c>
      <c r="S1524" s="49"/>
      <c r="T1524" s="28" t="s">
        <v>2937</v>
      </c>
      <c r="U1524" s="49"/>
      <c r="V1524" s="47">
        <v>52000</v>
      </c>
      <c r="W1524" s="47">
        <v>52000</v>
      </c>
      <c r="X1524" s="47">
        <v>10000</v>
      </c>
      <c r="Y1524" s="47">
        <v>42000</v>
      </c>
      <c r="Z1524" s="49"/>
      <c r="AA1524" s="41">
        <v>8000</v>
      </c>
      <c r="AB1524" s="41">
        <v>8000</v>
      </c>
      <c r="AC1524" s="41">
        <v>10000</v>
      </c>
      <c r="AD1524" s="41">
        <v>-2000</v>
      </c>
      <c r="AE1524" s="49"/>
      <c r="AF1524" s="43">
        <v>21000</v>
      </c>
      <c r="AG1524" s="43">
        <v>21000</v>
      </c>
      <c r="AH1524" s="43">
        <v>0</v>
      </c>
      <c r="AI1524" s="43">
        <v>21000</v>
      </c>
      <c r="AJ1524" s="49"/>
      <c r="AK1524" s="45">
        <v>23000</v>
      </c>
      <c r="AL1524" s="45">
        <v>23000</v>
      </c>
      <c r="AM1524" s="45">
        <v>0</v>
      </c>
      <c r="AN1524" s="45">
        <v>23000</v>
      </c>
      <c r="AO1524" s="49"/>
      <c r="AP1524" s="28">
        <v>23000</v>
      </c>
      <c r="AQ1524" s="28" t="s">
        <v>4422</v>
      </c>
      <c r="AR1524" s="28" t="s">
        <v>4422</v>
      </c>
      <c r="AS1524" s="49"/>
      <c r="AT1524" s="31">
        <v>19.230769230769234</v>
      </c>
      <c r="AU1524" s="31">
        <v>0</v>
      </c>
      <c r="AV1524" s="60">
        <v>44606</v>
      </c>
    </row>
    <row r="1525" spans="1:48" x14ac:dyDescent="0.35">
      <c r="A1525" s="32" t="s">
        <v>5690</v>
      </c>
      <c r="B1525" s="28">
        <v>1504</v>
      </c>
      <c r="C1525" s="66">
        <v>2174</v>
      </c>
      <c r="D1525" s="28">
        <v>2174</v>
      </c>
      <c r="E1525" s="28" t="s">
        <v>1791</v>
      </c>
      <c r="F1525" s="28" t="s">
        <v>2</v>
      </c>
      <c r="G1525" s="28" t="s">
        <v>2</v>
      </c>
      <c r="H1525" s="28" t="s">
        <v>1893</v>
      </c>
      <c r="I1525" s="30"/>
      <c r="J1525" s="28" t="s">
        <v>2606</v>
      </c>
      <c r="K1525" s="28" t="s">
        <v>2761</v>
      </c>
      <c r="L1525" s="28"/>
      <c r="M1525" s="28"/>
      <c r="N1525" s="31">
        <v>598483513046</v>
      </c>
      <c r="O1525" s="31" t="s">
        <v>4602</v>
      </c>
      <c r="P1525" s="28">
        <v>9603589369</v>
      </c>
      <c r="Q1525" s="28" t="s">
        <v>2767</v>
      </c>
      <c r="R1525" s="28" t="s">
        <v>94</v>
      </c>
      <c r="S1525" s="49"/>
      <c r="T1525" s="28">
        <v>141</v>
      </c>
      <c r="U1525" s="49"/>
      <c r="V1525" s="47">
        <v>71000</v>
      </c>
      <c r="W1525" s="47">
        <v>51400</v>
      </c>
      <c r="X1525" s="47">
        <v>37000</v>
      </c>
      <c r="Y1525" s="47">
        <v>14400</v>
      </c>
      <c r="Z1525" s="49"/>
      <c r="AA1525" s="41">
        <v>3000</v>
      </c>
      <c r="AB1525" s="41">
        <v>3000</v>
      </c>
      <c r="AC1525" s="41">
        <v>3000</v>
      </c>
      <c r="AD1525" s="41">
        <v>0</v>
      </c>
      <c r="AE1525" s="49"/>
      <c r="AF1525" s="43">
        <v>21000</v>
      </c>
      <c r="AG1525" s="43">
        <v>8000</v>
      </c>
      <c r="AH1525" s="43">
        <v>8000</v>
      </c>
      <c r="AI1525" s="43">
        <v>0</v>
      </c>
      <c r="AJ1525" s="49"/>
      <c r="AK1525" s="45">
        <v>47000</v>
      </c>
      <c r="AL1525" s="45">
        <v>40400</v>
      </c>
      <c r="AM1525" s="45">
        <v>26000</v>
      </c>
      <c r="AN1525" s="45">
        <v>14400</v>
      </c>
      <c r="AO1525" s="49"/>
      <c r="AP1525" s="28">
        <v>23000</v>
      </c>
      <c r="AQ1525" s="28" t="s">
        <v>4422</v>
      </c>
      <c r="AR1525" s="28">
        <v>24000</v>
      </c>
      <c r="AS1525" s="49"/>
      <c r="AT1525" s="31">
        <v>71.98443579766537</v>
      </c>
      <c r="AU1525" s="31">
        <v>64.356435643564353</v>
      </c>
      <c r="AV1525" s="60">
        <v>44666</v>
      </c>
    </row>
    <row r="1526" spans="1:48" x14ac:dyDescent="0.35">
      <c r="A1526" s="32" t="s">
        <v>5690</v>
      </c>
      <c r="B1526" s="28">
        <v>1505</v>
      </c>
      <c r="C1526" s="66">
        <v>3100</v>
      </c>
      <c r="D1526" s="28">
        <v>3100</v>
      </c>
      <c r="E1526" s="28" t="s">
        <v>1792</v>
      </c>
      <c r="F1526" s="28" t="s">
        <v>2</v>
      </c>
      <c r="G1526" s="28" t="s">
        <v>2</v>
      </c>
      <c r="H1526" s="28" t="s">
        <v>1893</v>
      </c>
      <c r="I1526" s="30"/>
      <c r="J1526" s="28" t="s">
        <v>2285</v>
      </c>
      <c r="K1526" s="28" t="s">
        <v>2761</v>
      </c>
      <c r="L1526" s="28"/>
      <c r="M1526" s="28"/>
      <c r="N1526" s="31"/>
      <c r="O1526" s="31" t="s">
        <v>2941</v>
      </c>
      <c r="P1526" s="28">
        <v>9182303708</v>
      </c>
      <c r="Q1526" s="28" t="s">
        <v>2767</v>
      </c>
      <c r="R1526" s="28" t="s">
        <v>62</v>
      </c>
      <c r="S1526" s="49"/>
      <c r="T1526" s="28">
        <v>402</v>
      </c>
      <c r="U1526" s="49"/>
      <c r="V1526" s="47">
        <v>73000</v>
      </c>
      <c r="W1526" s="47">
        <v>50000</v>
      </c>
      <c r="X1526" s="47">
        <v>35000</v>
      </c>
      <c r="Y1526" s="47">
        <v>15000</v>
      </c>
      <c r="Z1526" s="49"/>
      <c r="AA1526" s="41">
        <v>5000</v>
      </c>
      <c r="AB1526" s="41">
        <v>5000</v>
      </c>
      <c r="AC1526" s="41">
        <v>5000</v>
      </c>
      <c r="AD1526" s="41">
        <v>0</v>
      </c>
      <c r="AE1526" s="49"/>
      <c r="AF1526" s="43">
        <v>21000</v>
      </c>
      <c r="AG1526" s="43">
        <v>10000</v>
      </c>
      <c r="AH1526" s="43">
        <v>10000</v>
      </c>
      <c r="AI1526" s="43">
        <v>0</v>
      </c>
      <c r="AJ1526" s="49"/>
      <c r="AK1526" s="45">
        <v>47000</v>
      </c>
      <c r="AL1526" s="45">
        <v>35000</v>
      </c>
      <c r="AM1526" s="45">
        <v>20000</v>
      </c>
      <c r="AN1526" s="45">
        <v>15000</v>
      </c>
      <c r="AO1526" s="49"/>
      <c r="AP1526" s="28">
        <v>23000</v>
      </c>
      <c r="AQ1526" s="28" t="s">
        <v>4422</v>
      </c>
      <c r="AR1526" s="28">
        <v>24000</v>
      </c>
      <c r="AS1526" s="49"/>
      <c r="AT1526" s="31">
        <v>70</v>
      </c>
      <c r="AU1526" s="31">
        <v>57.142857142857139</v>
      </c>
      <c r="AV1526" s="60">
        <v>44658</v>
      </c>
    </row>
    <row r="1527" spans="1:48" x14ac:dyDescent="0.35">
      <c r="A1527" s="32" t="s">
        <v>5690</v>
      </c>
      <c r="B1527" s="28">
        <v>1506</v>
      </c>
      <c r="C1527" s="66">
        <v>2239</v>
      </c>
      <c r="D1527" s="28">
        <v>2239</v>
      </c>
      <c r="E1527" s="28" t="s">
        <v>1333</v>
      </c>
      <c r="F1527" s="28" t="s">
        <v>2</v>
      </c>
      <c r="G1527" s="28" t="s">
        <v>3</v>
      </c>
      <c r="H1527" s="28" t="s">
        <v>1893</v>
      </c>
      <c r="I1527" s="30"/>
      <c r="J1527" s="28" t="s">
        <v>2399</v>
      </c>
      <c r="K1527" s="28" t="s">
        <v>2761</v>
      </c>
      <c r="L1527" s="28"/>
      <c r="M1527" s="28"/>
      <c r="N1527" s="31"/>
      <c r="O1527" s="31" t="s">
        <v>2941</v>
      </c>
      <c r="P1527" s="28">
        <v>8185037459</v>
      </c>
      <c r="Q1527" s="28" t="s">
        <v>2767</v>
      </c>
      <c r="R1527" s="28" t="s">
        <v>187</v>
      </c>
      <c r="S1527" s="49"/>
      <c r="T1527" s="28">
        <v>207</v>
      </c>
      <c r="U1527" s="49"/>
      <c r="V1527" s="47">
        <v>70000</v>
      </c>
      <c r="W1527" s="47">
        <v>42000</v>
      </c>
      <c r="X1527" s="47">
        <v>37000</v>
      </c>
      <c r="Y1527" s="47">
        <v>5000</v>
      </c>
      <c r="Z1527" s="49"/>
      <c r="AA1527" s="41">
        <v>2000</v>
      </c>
      <c r="AB1527" s="41">
        <v>2000</v>
      </c>
      <c r="AC1527" s="41">
        <v>2000</v>
      </c>
      <c r="AD1527" s="41">
        <v>0</v>
      </c>
      <c r="AE1527" s="49"/>
      <c r="AF1527" s="43">
        <v>21000</v>
      </c>
      <c r="AG1527" s="43">
        <v>5000</v>
      </c>
      <c r="AH1527" s="43">
        <v>5000</v>
      </c>
      <c r="AI1527" s="43">
        <v>0</v>
      </c>
      <c r="AJ1527" s="49"/>
      <c r="AK1527" s="45">
        <v>47000</v>
      </c>
      <c r="AL1527" s="45">
        <v>35000</v>
      </c>
      <c r="AM1527" s="45">
        <v>30000</v>
      </c>
      <c r="AN1527" s="45">
        <v>5000</v>
      </c>
      <c r="AO1527" s="49"/>
      <c r="AP1527" s="28">
        <v>23000</v>
      </c>
      <c r="AQ1527" s="28" t="s">
        <v>4422</v>
      </c>
      <c r="AR1527" s="28">
        <v>24000</v>
      </c>
      <c r="AS1527" s="49"/>
      <c r="AT1527" s="31">
        <v>88.095238095238088</v>
      </c>
      <c r="AU1527" s="31">
        <v>85.714285714285708</v>
      </c>
      <c r="AV1527" s="60">
        <v>44636</v>
      </c>
    </row>
    <row r="1528" spans="1:48" x14ac:dyDescent="0.35">
      <c r="A1528" s="32" t="s">
        <v>5690</v>
      </c>
      <c r="B1528" s="28">
        <v>1507</v>
      </c>
      <c r="C1528" s="28" t="s">
        <v>448</v>
      </c>
      <c r="D1528" s="28" t="s">
        <v>448</v>
      </c>
      <c r="E1528" s="35" t="s">
        <v>1793</v>
      </c>
      <c r="F1528" s="35" t="s">
        <v>2</v>
      </c>
      <c r="G1528" s="28" t="s">
        <v>3</v>
      </c>
      <c r="H1528" s="35" t="s">
        <v>1893</v>
      </c>
      <c r="I1528" s="38"/>
      <c r="J1528" s="35" t="s">
        <v>2746</v>
      </c>
      <c r="K1528" s="35" t="s">
        <v>2760</v>
      </c>
      <c r="L1528" s="35" t="s">
        <v>2834</v>
      </c>
      <c r="M1528" s="35"/>
      <c r="N1528" s="37"/>
      <c r="O1528" s="37" t="s">
        <v>2941</v>
      </c>
      <c r="P1528" s="35">
        <v>9866439534</v>
      </c>
      <c r="Q1528" s="35" t="s">
        <v>2762</v>
      </c>
      <c r="R1528" s="35" t="s">
        <v>75</v>
      </c>
      <c r="S1528" s="49"/>
      <c r="T1528" s="35" t="s">
        <v>2937</v>
      </c>
      <c r="U1528" s="49"/>
      <c r="V1528" s="47">
        <v>54000</v>
      </c>
      <c r="W1528" s="47">
        <v>54000</v>
      </c>
      <c r="X1528" s="47">
        <v>0</v>
      </c>
      <c r="Y1528" s="47">
        <v>54000</v>
      </c>
      <c r="Z1528" s="49"/>
      <c r="AA1528" s="41">
        <v>10000</v>
      </c>
      <c r="AB1528" s="41">
        <v>10000</v>
      </c>
      <c r="AC1528" s="41">
        <v>0</v>
      </c>
      <c r="AD1528" s="41">
        <v>10000</v>
      </c>
      <c r="AE1528" s="49"/>
      <c r="AF1528" s="43">
        <v>21000</v>
      </c>
      <c r="AG1528" s="43">
        <v>21000</v>
      </c>
      <c r="AH1528" s="43">
        <v>0</v>
      </c>
      <c r="AI1528" s="43">
        <v>21000</v>
      </c>
      <c r="AJ1528" s="49"/>
      <c r="AK1528" s="45">
        <v>23000</v>
      </c>
      <c r="AL1528" s="45">
        <v>23000</v>
      </c>
      <c r="AM1528" s="45">
        <v>0</v>
      </c>
      <c r="AN1528" s="45">
        <v>23000</v>
      </c>
      <c r="AO1528" s="49"/>
      <c r="AP1528" s="35">
        <v>23000</v>
      </c>
      <c r="AQ1528" s="35" t="s">
        <v>4422</v>
      </c>
      <c r="AR1528" s="35" t="s">
        <v>4422</v>
      </c>
      <c r="AS1528" s="49"/>
      <c r="AT1528" s="37">
        <v>0</v>
      </c>
      <c r="AU1528" s="37">
        <v>0</v>
      </c>
      <c r="AV1528" s="60">
        <v>0</v>
      </c>
    </row>
    <row r="1529" spans="1:48" x14ac:dyDescent="0.35">
      <c r="A1529" s="32" t="s">
        <v>5690</v>
      </c>
      <c r="B1529" s="28">
        <v>1508</v>
      </c>
      <c r="C1529" s="66">
        <v>2065</v>
      </c>
      <c r="D1529" s="28">
        <v>2065</v>
      </c>
      <c r="E1529" s="28" t="s">
        <v>1794</v>
      </c>
      <c r="F1529" s="28" t="s">
        <v>2</v>
      </c>
      <c r="G1529" s="28" t="s">
        <v>3</v>
      </c>
      <c r="H1529" s="28" t="s">
        <v>1893</v>
      </c>
      <c r="I1529" s="30"/>
      <c r="J1529" s="28" t="s">
        <v>2747</v>
      </c>
      <c r="K1529" s="28" t="s">
        <v>2761</v>
      </c>
      <c r="L1529" s="28"/>
      <c r="M1529" s="28"/>
      <c r="N1529" s="31"/>
      <c r="O1529" s="31" t="s">
        <v>2941</v>
      </c>
      <c r="P1529" s="28">
        <v>9704994485</v>
      </c>
      <c r="Q1529" s="28" t="s">
        <v>2762</v>
      </c>
      <c r="R1529" s="28" t="s">
        <v>87</v>
      </c>
      <c r="S1529" s="49"/>
      <c r="T1529" s="28">
        <v>94</v>
      </c>
      <c r="U1529" s="49"/>
      <c r="V1529" s="47">
        <v>44000</v>
      </c>
      <c r="W1529" s="47">
        <v>31000</v>
      </c>
      <c r="X1529" s="47">
        <v>24000</v>
      </c>
      <c r="Y1529" s="47">
        <v>7000</v>
      </c>
      <c r="Z1529" s="49"/>
      <c r="AA1529" s="41">
        <v>0</v>
      </c>
      <c r="AB1529" s="41">
        <v>0</v>
      </c>
      <c r="AC1529" s="41">
        <v>0</v>
      </c>
      <c r="AD1529" s="41">
        <v>0</v>
      </c>
      <c r="AE1529" s="49"/>
      <c r="AF1529" s="43">
        <v>21000</v>
      </c>
      <c r="AG1529" s="43">
        <v>8000</v>
      </c>
      <c r="AH1529" s="43">
        <v>8000</v>
      </c>
      <c r="AI1529" s="43">
        <v>0</v>
      </c>
      <c r="AJ1529" s="49"/>
      <c r="AK1529" s="45">
        <v>23000</v>
      </c>
      <c r="AL1529" s="45">
        <v>23000</v>
      </c>
      <c r="AM1529" s="45">
        <v>16000</v>
      </c>
      <c r="AN1529" s="45">
        <v>7000</v>
      </c>
      <c r="AO1529" s="49"/>
      <c r="AP1529" s="28">
        <v>23000</v>
      </c>
      <c r="AQ1529" s="28" t="s">
        <v>4422</v>
      </c>
      <c r="AR1529" s="28" t="s">
        <v>4422</v>
      </c>
      <c r="AS1529" s="49"/>
      <c r="AT1529" s="31">
        <v>77.41935483870968</v>
      </c>
      <c r="AU1529" s="31">
        <v>69.565217391304344</v>
      </c>
      <c r="AV1529" s="60">
        <v>44618</v>
      </c>
    </row>
    <row r="1530" spans="1:48" x14ac:dyDescent="0.35">
      <c r="A1530" s="32" t="s">
        <v>5690</v>
      </c>
      <c r="B1530" s="28">
        <v>1509</v>
      </c>
      <c r="C1530" s="66">
        <v>2147</v>
      </c>
      <c r="D1530" s="28">
        <v>2147</v>
      </c>
      <c r="E1530" s="28" t="s">
        <v>1795</v>
      </c>
      <c r="F1530" s="28" t="s">
        <v>3</v>
      </c>
      <c r="G1530" s="28" t="s">
        <v>3</v>
      </c>
      <c r="H1530" s="28" t="s">
        <v>1892</v>
      </c>
      <c r="I1530" s="30"/>
      <c r="J1530" s="28" t="s">
        <v>2748</v>
      </c>
      <c r="K1530" s="28" t="s">
        <v>2761</v>
      </c>
      <c r="L1530" s="70"/>
      <c r="M1530" s="28"/>
      <c r="N1530" s="31"/>
      <c r="O1530" s="31" t="s">
        <v>2941</v>
      </c>
      <c r="P1530" s="28">
        <v>6281105265</v>
      </c>
      <c r="Q1530" s="28" t="s">
        <v>2762</v>
      </c>
      <c r="R1530" s="28" t="s">
        <v>94</v>
      </c>
      <c r="S1530" s="49"/>
      <c r="T1530" s="28" t="s">
        <v>2937</v>
      </c>
      <c r="U1530" s="49"/>
      <c r="V1530" s="47">
        <v>44000</v>
      </c>
      <c r="W1530" s="47">
        <v>44000</v>
      </c>
      <c r="X1530" s="47">
        <v>28000</v>
      </c>
      <c r="Y1530" s="47">
        <v>16000</v>
      </c>
      <c r="Z1530" s="49"/>
      <c r="AA1530" s="41">
        <v>0</v>
      </c>
      <c r="AB1530" s="41">
        <v>0</v>
      </c>
      <c r="AC1530" s="41">
        <v>0</v>
      </c>
      <c r="AD1530" s="41">
        <v>0</v>
      </c>
      <c r="AE1530" s="49"/>
      <c r="AF1530" s="43">
        <v>21000</v>
      </c>
      <c r="AG1530" s="43">
        <v>21000</v>
      </c>
      <c r="AH1530" s="43">
        <v>8000</v>
      </c>
      <c r="AI1530" s="43">
        <v>13000</v>
      </c>
      <c r="AJ1530" s="49"/>
      <c r="AK1530" s="45">
        <v>23000</v>
      </c>
      <c r="AL1530" s="45">
        <v>23000</v>
      </c>
      <c r="AM1530" s="45">
        <v>20000</v>
      </c>
      <c r="AN1530" s="45">
        <v>3000</v>
      </c>
      <c r="AO1530" s="49"/>
      <c r="AP1530" s="28">
        <v>23000</v>
      </c>
      <c r="AQ1530" s="28" t="s">
        <v>4422</v>
      </c>
      <c r="AR1530" s="28" t="s">
        <v>4422</v>
      </c>
      <c r="AS1530" s="49"/>
      <c r="AT1530" s="31">
        <v>63.636363636363633</v>
      </c>
      <c r="AU1530" s="31">
        <v>86.956521739130437</v>
      </c>
      <c r="AV1530" s="60">
        <v>44643</v>
      </c>
    </row>
    <row r="1531" spans="1:48" x14ac:dyDescent="0.35">
      <c r="A1531" s="32" t="s">
        <v>5690</v>
      </c>
      <c r="B1531" s="28">
        <v>1510</v>
      </c>
      <c r="C1531" s="66">
        <v>3415</v>
      </c>
      <c r="D1531" s="28">
        <v>3415</v>
      </c>
      <c r="E1531" s="28" t="s">
        <v>1796</v>
      </c>
      <c r="F1531" s="28" t="s">
        <v>3</v>
      </c>
      <c r="G1531" s="28" t="s">
        <v>3</v>
      </c>
      <c r="H1531" s="28" t="s">
        <v>1892</v>
      </c>
      <c r="I1531" s="30"/>
      <c r="J1531" s="28" t="s">
        <v>2749</v>
      </c>
      <c r="K1531" s="28" t="s">
        <v>2761</v>
      </c>
      <c r="L1531" s="28"/>
      <c r="M1531" s="28"/>
      <c r="N1531" s="31"/>
      <c r="O1531" s="31" t="s">
        <v>2941</v>
      </c>
      <c r="P1531" s="28">
        <v>9391458790</v>
      </c>
      <c r="Q1531" s="28" t="s">
        <v>2762</v>
      </c>
      <c r="R1531" s="28" t="s">
        <v>74</v>
      </c>
      <c r="S1531" s="49"/>
      <c r="T1531" s="28" t="s">
        <v>2937</v>
      </c>
      <c r="U1531" s="49"/>
      <c r="V1531" s="47">
        <v>64000</v>
      </c>
      <c r="W1531" s="47">
        <v>64000</v>
      </c>
      <c r="X1531" s="47">
        <v>25000</v>
      </c>
      <c r="Y1531" s="47">
        <v>39000</v>
      </c>
      <c r="Z1531" s="49"/>
      <c r="AA1531" s="41">
        <v>20000</v>
      </c>
      <c r="AB1531" s="41">
        <v>20000</v>
      </c>
      <c r="AC1531" s="41">
        <v>25000</v>
      </c>
      <c r="AD1531" s="41">
        <v>-5000</v>
      </c>
      <c r="AE1531" s="49"/>
      <c r="AF1531" s="43">
        <v>21000</v>
      </c>
      <c r="AG1531" s="43">
        <v>21000</v>
      </c>
      <c r="AH1531" s="43">
        <v>0</v>
      </c>
      <c r="AI1531" s="43">
        <v>21000</v>
      </c>
      <c r="AJ1531" s="49"/>
      <c r="AK1531" s="45">
        <v>23000</v>
      </c>
      <c r="AL1531" s="45">
        <v>23000</v>
      </c>
      <c r="AM1531" s="45">
        <v>0</v>
      </c>
      <c r="AN1531" s="45">
        <v>23000</v>
      </c>
      <c r="AO1531" s="49"/>
      <c r="AP1531" s="28">
        <v>23000</v>
      </c>
      <c r="AQ1531" s="28" t="s">
        <v>4422</v>
      </c>
      <c r="AR1531" s="28" t="s">
        <v>4422</v>
      </c>
      <c r="AS1531" s="49"/>
      <c r="AT1531" s="31">
        <v>39.0625</v>
      </c>
      <c r="AU1531" s="31">
        <v>0</v>
      </c>
      <c r="AV1531" s="60">
        <v>0</v>
      </c>
    </row>
    <row r="1532" spans="1:48" x14ac:dyDescent="0.35">
      <c r="A1532" s="32" t="s">
        <v>5690</v>
      </c>
      <c r="B1532" s="28">
        <v>1511</v>
      </c>
      <c r="C1532" s="66">
        <v>2211</v>
      </c>
      <c r="D1532" s="28">
        <v>2211</v>
      </c>
      <c r="E1532" s="28" t="s">
        <v>1797</v>
      </c>
      <c r="F1532" s="28" t="s">
        <v>3</v>
      </c>
      <c r="G1532" s="28" t="s">
        <v>2</v>
      </c>
      <c r="H1532" s="28" t="s">
        <v>1892</v>
      </c>
      <c r="I1532" s="30"/>
      <c r="J1532" s="28" t="s">
        <v>2710</v>
      </c>
      <c r="K1532" s="28" t="s">
        <v>2931</v>
      </c>
      <c r="L1532" s="28"/>
      <c r="M1532" s="28"/>
      <c r="N1532" s="31"/>
      <c r="O1532" s="31" t="s">
        <v>2941</v>
      </c>
      <c r="P1532" s="28">
        <v>8142575503</v>
      </c>
      <c r="Q1532" s="28" t="s">
        <v>2762</v>
      </c>
      <c r="R1532" s="28" t="s">
        <v>69</v>
      </c>
      <c r="S1532" s="49"/>
      <c r="T1532" s="28">
        <v>113</v>
      </c>
      <c r="U1532" s="49"/>
      <c r="V1532" s="47">
        <v>44000</v>
      </c>
      <c r="W1532" s="47">
        <v>21000</v>
      </c>
      <c r="X1532" s="47">
        <v>21000</v>
      </c>
      <c r="Y1532" s="47">
        <v>0</v>
      </c>
      <c r="Z1532" s="49"/>
      <c r="AA1532" s="41">
        <v>0</v>
      </c>
      <c r="AB1532" s="41">
        <v>0</v>
      </c>
      <c r="AC1532" s="41">
        <v>0</v>
      </c>
      <c r="AD1532" s="41">
        <v>0</v>
      </c>
      <c r="AE1532" s="49"/>
      <c r="AF1532" s="43">
        <v>21000</v>
      </c>
      <c r="AG1532" s="43">
        <v>3000</v>
      </c>
      <c r="AH1532" s="43">
        <v>3000</v>
      </c>
      <c r="AI1532" s="43">
        <v>0</v>
      </c>
      <c r="AJ1532" s="49"/>
      <c r="AK1532" s="45">
        <v>23000</v>
      </c>
      <c r="AL1532" s="45">
        <v>18000</v>
      </c>
      <c r="AM1532" s="45">
        <v>18000</v>
      </c>
      <c r="AN1532" s="45">
        <v>0</v>
      </c>
      <c r="AO1532" s="49"/>
      <c r="AP1532" s="28">
        <v>23000</v>
      </c>
      <c r="AQ1532" s="28" t="s">
        <v>4422</v>
      </c>
      <c r="AR1532" s="28" t="s">
        <v>4422</v>
      </c>
      <c r="AS1532" s="49"/>
      <c r="AT1532" s="31">
        <v>100</v>
      </c>
      <c r="AU1532" s="31">
        <v>100</v>
      </c>
      <c r="AV1532" s="60">
        <v>44658</v>
      </c>
    </row>
    <row r="1533" spans="1:48" x14ac:dyDescent="0.35">
      <c r="A1533" s="32" t="s">
        <v>5690</v>
      </c>
      <c r="B1533" s="28">
        <v>1512</v>
      </c>
      <c r="C1533" s="66">
        <v>2216</v>
      </c>
      <c r="D1533" s="28">
        <v>2216</v>
      </c>
      <c r="E1533" s="28" t="s">
        <v>1798</v>
      </c>
      <c r="F1533" s="28" t="s">
        <v>3</v>
      </c>
      <c r="G1533" s="28" t="s">
        <v>3</v>
      </c>
      <c r="H1533" s="28" t="s">
        <v>1892</v>
      </c>
      <c r="I1533" s="30"/>
      <c r="J1533" s="28" t="s">
        <v>2621</v>
      </c>
      <c r="K1533" s="28" t="s">
        <v>2761</v>
      </c>
      <c r="L1533" s="28"/>
      <c r="M1533" s="28"/>
      <c r="N1533" s="31"/>
      <c r="O1533" s="31" t="s">
        <v>2941</v>
      </c>
      <c r="P1533" s="28">
        <v>9908352166</v>
      </c>
      <c r="Q1533" s="28" t="s">
        <v>2762</v>
      </c>
      <c r="R1533" s="28" t="s">
        <v>87</v>
      </c>
      <c r="S1533" s="49"/>
      <c r="T1533" s="28">
        <v>225</v>
      </c>
      <c r="U1533" s="49"/>
      <c r="V1533" s="47">
        <v>44000</v>
      </c>
      <c r="W1533" s="47">
        <v>25000</v>
      </c>
      <c r="X1533" s="47">
        <v>25000</v>
      </c>
      <c r="Y1533" s="47">
        <v>0</v>
      </c>
      <c r="Z1533" s="49"/>
      <c r="AA1533" s="41">
        <v>0</v>
      </c>
      <c r="AB1533" s="41">
        <v>0</v>
      </c>
      <c r="AC1533" s="41">
        <v>0</v>
      </c>
      <c r="AD1533" s="41">
        <v>0</v>
      </c>
      <c r="AE1533" s="49"/>
      <c r="AF1533" s="43">
        <v>21000</v>
      </c>
      <c r="AG1533" s="43">
        <v>5000</v>
      </c>
      <c r="AH1533" s="43">
        <v>5000</v>
      </c>
      <c r="AI1533" s="43">
        <v>0</v>
      </c>
      <c r="AJ1533" s="49"/>
      <c r="AK1533" s="45">
        <v>23000</v>
      </c>
      <c r="AL1533" s="45">
        <v>20000</v>
      </c>
      <c r="AM1533" s="45">
        <v>20000</v>
      </c>
      <c r="AN1533" s="45">
        <v>0</v>
      </c>
      <c r="AO1533" s="49"/>
      <c r="AP1533" s="28">
        <v>23000</v>
      </c>
      <c r="AQ1533" s="28" t="s">
        <v>4422</v>
      </c>
      <c r="AR1533" s="28" t="s">
        <v>4422</v>
      </c>
      <c r="AS1533" s="49"/>
      <c r="AT1533" s="31">
        <v>100</v>
      </c>
      <c r="AU1533" s="31">
        <v>100</v>
      </c>
      <c r="AV1533" s="60">
        <v>44644</v>
      </c>
    </row>
    <row r="1534" spans="1:48" x14ac:dyDescent="0.35">
      <c r="A1534" s="32" t="s">
        <v>5690</v>
      </c>
      <c r="B1534" s="28">
        <v>1513</v>
      </c>
      <c r="C1534" s="66">
        <v>3969</v>
      </c>
      <c r="D1534" s="28">
        <v>2084</v>
      </c>
      <c r="E1534" s="28" t="s">
        <v>1799</v>
      </c>
      <c r="F1534" s="28" t="s">
        <v>3</v>
      </c>
      <c r="G1534" s="28" t="s">
        <v>2</v>
      </c>
      <c r="H1534" s="28" t="s">
        <v>1892</v>
      </c>
      <c r="I1534" s="30"/>
      <c r="J1534" s="28" t="s">
        <v>1919</v>
      </c>
      <c r="K1534" s="28" t="s">
        <v>2761</v>
      </c>
      <c r="L1534" s="28"/>
      <c r="M1534" s="28"/>
      <c r="N1534" s="31"/>
      <c r="O1534" s="31" t="s">
        <v>2941</v>
      </c>
      <c r="P1534" s="28">
        <v>9985132700</v>
      </c>
      <c r="Q1534" s="28" t="s">
        <v>2762</v>
      </c>
      <c r="R1534" s="28" t="s">
        <v>49</v>
      </c>
      <c r="S1534" s="49"/>
      <c r="T1534" s="28" t="s">
        <v>2937</v>
      </c>
      <c r="U1534" s="49"/>
      <c r="V1534" s="47">
        <v>48500</v>
      </c>
      <c r="W1534" s="47">
        <v>48500</v>
      </c>
      <c r="X1534" s="47">
        <v>16000</v>
      </c>
      <c r="Y1534" s="47">
        <v>32500</v>
      </c>
      <c r="Z1534" s="49"/>
      <c r="AA1534" s="41">
        <v>4500</v>
      </c>
      <c r="AB1534" s="41">
        <v>4500</v>
      </c>
      <c r="AC1534" s="41">
        <v>12000</v>
      </c>
      <c r="AD1534" s="41">
        <v>-7500</v>
      </c>
      <c r="AE1534" s="49"/>
      <c r="AF1534" s="43">
        <v>21000</v>
      </c>
      <c r="AG1534" s="43">
        <v>21000</v>
      </c>
      <c r="AH1534" s="43">
        <v>0</v>
      </c>
      <c r="AI1534" s="43">
        <v>21000</v>
      </c>
      <c r="AJ1534" s="49"/>
      <c r="AK1534" s="45">
        <v>23000</v>
      </c>
      <c r="AL1534" s="45">
        <v>23000</v>
      </c>
      <c r="AM1534" s="45">
        <v>4000</v>
      </c>
      <c r="AN1534" s="45">
        <v>19000</v>
      </c>
      <c r="AO1534" s="49"/>
      <c r="AP1534" s="28">
        <v>23000</v>
      </c>
      <c r="AQ1534" s="28" t="s">
        <v>4422</v>
      </c>
      <c r="AR1534" s="28" t="s">
        <v>4422</v>
      </c>
      <c r="AS1534" s="49"/>
      <c r="AT1534" s="31">
        <v>32.989690721649481</v>
      </c>
      <c r="AU1534" s="31">
        <v>17.391304347826086</v>
      </c>
      <c r="AV1534" s="60">
        <v>44597</v>
      </c>
    </row>
    <row r="1535" spans="1:48" x14ac:dyDescent="0.35">
      <c r="A1535" s="32" t="s">
        <v>5690</v>
      </c>
      <c r="B1535" s="28">
        <v>1514</v>
      </c>
      <c r="C1535" s="66">
        <v>2150</v>
      </c>
      <c r="D1535" s="28">
        <v>2150</v>
      </c>
      <c r="E1535" s="28" t="s">
        <v>1800</v>
      </c>
      <c r="F1535" s="28" t="s">
        <v>3</v>
      </c>
      <c r="G1535" s="28" t="s">
        <v>3</v>
      </c>
      <c r="H1535" s="28" t="s">
        <v>1892</v>
      </c>
      <c r="I1535" s="30"/>
      <c r="J1535" s="28" t="s">
        <v>2750</v>
      </c>
      <c r="K1535" s="28" t="s">
        <v>2761</v>
      </c>
      <c r="L1535" s="28"/>
      <c r="M1535" s="28"/>
      <c r="N1535" s="31"/>
      <c r="O1535" s="31" t="s">
        <v>2941</v>
      </c>
      <c r="P1535" s="28">
        <v>9347927687</v>
      </c>
      <c r="Q1535" s="28" t="s">
        <v>2762</v>
      </c>
      <c r="R1535" s="28" t="s">
        <v>96</v>
      </c>
      <c r="S1535" s="49"/>
      <c r="T1535" s="28">
        <v>116</v>
      </c>
      <c r="U1535" s="49"/>
      <c r="V1535" s="47">
        <v>49000</v>
      </c>
      <c r="W1535" s="47">
        <v>35000</v>
      </c>
      <c r="X1535" s="47">
        <v>15000</v>
      </c>
      <c r="Y1535" s="47">
        <v>20000</v>
      </c>
      <c r="Z1535" s="49"/>
      <c r="AA1535" s="41">
        <v>5000</v>
      </c>
      <c r="AB1535" s="41">
        <v>5000</v>
      </c>
      <c r="AC1535" s="41">
        <v>5000</v>
      </c>
      <c r="AD1535" s="41">
        <v>0</v>
      </c>
      <c r="AE1535" s="49"/>
      <c r="AF1535" s="43">
        <v>21000</v>
      </c>
      <c r="AG1535" s="43">
        <v>10000</v>
      </c>
      <c r="AH1535" s="43">
        <v>0</v>
      </c>
      <c r="AI1535" s="43">
        <v>10000</v>
      </c>
      <c r="AJ1535" s="49"/>
      <c r="AK1535" s="45">
        <v>23000</v>
      </c>
      <c r="AL1535" s="45">
        <v>20000</v>
      </c>
      <c r="AM1535" s="45">
        <v>10000</v>
      </c>
      <c r="AN1535" s="45">
        <v>10000</v>
      </c>
      <c r="AO1535" s="49"/>
      <c r="AP1535" s="28">
        <v>23000</v>
      </c>
      <c r="AQ1535" s="28" t="s">
        <v>4422</v>
      </c>
      <c r="AR1535" s="28" t="s">
        <v>4422</v>
      </c>
      <c r="AS1535" s="49"/>
      <c r="AT1535" s="31">
        <v>42.857142857142854</v>
      </c>
      <c r="AU1535" s="31">
        <v>50</v>
      </c>
      <c r="AV1535" s="60">
        <v>44594</v>
      </c>
    </row>
    <row r="1536" spans="1:48" x14ac:dyDescent="0.35">
      <c r="A1536" s="32" t="s">
        <v>5690</v>
      </c>
      <c r="B1536" s="28">
        <v>1515</v>
      </c>
      <c r="C1536" s="66">
        <v>2884</v>
      </c>
      <c r="D1536" s="28">
        <v>2884</v>
      </c>
      <c r="E1536" s="28" t="s">
        <v>1801</v>
      </c>
      <c r="F1536" s="28" t="s">
        <v>3</v>
      </c>
      <c r="G1536" s="28" t="s">
        <v>2</v>
      </c>
      <c r="H1536" s="28" t="s">
        <v>1892</v>
      </c>
      <c r="I1536" s="30"/>
      <c r="J1536" s="28" t="s">
        <v>2751</v>
      </c>
      <c r="K1536" s="28" t="s">
        <v>2761</v>
      </c>
      <c r="L1536" s="28"/>
      <c r="M1536" s="28"/>
      <c r="N1536" s="31"/>
      <c r="O1536" s="31" t="s">
        <v>2941</v>
      </c>
      <c r="P1536" s="28">
        <v>9603770328</v>
      </c>
      <c r="Q1536" s="28" t="s">
        <v>2767</v>
      </c>
      <c r="R1536" s="28" t="s">
        <v>83</v>
      </c>
      <c r="S1536" s="49"/>
      <c r="T1536" s="28">
        <v>184</v>
      </c>
      <c r="U1536" s="49"/>
      <c r="V1536" s="47">
        <v>68000</v>
      </c>
      <c r="W1536" s="47">
        <v>48000</v>
      </c>
      <c r="X1536" s="47">
        <v>45000</v>
      </c>
      <c r="Y1536" s="47">
        <v>3000</v>
      </c>
      <c r="Z1536" s="49"/>
      <c r="AA1536" s="41">
        <v>0</v>
      </c>
      <c r="AB1536" s="41">
        <v>0</v>
      </c>
      <c r="AC1536" s="41">
        <v>0</v>
      </c>
      <c r="AD1536" s="41">
        <v>0</v>
      </c>
      <c r="AE1536" s="49"/>
      <c r="AF1536" s="43">
        <v>21000</v>
      </c>
      <c r="AG1536" s="43">
        <v>8000</v>
      </c>
      <c r="AH1536" s="43">
        <v>10000</v>
      </c>
      <c r="AI1536" s="43">
        <v>-2000</v>
      </c>
      <c r="AJ1536" s="49"/>
      <c r="AK1536" s="45">
        <v>47000</v>
      </c>
      <c r="AL1536" s="45">
        <v>40000</v>
      </c>
      <c r="AM1536" s="45">
        <v>35000</v>
      </c>
      <c r="AN1536" s="45">
        <v>5000</v>
      </c>
      <c r="AO1536" s="49"/>
      <c r="AP1536" s="28">
        <v>23000</v>
      </c>
      <c r="AQ1536" s="28" t="s">
        <v>4422</v>
      </c>
      <c r="AR1536" s="28">
        <v>24000</v>
      </c>
      <c r="AS1536" s="49"/>
      <c r="AT1536" s="31">
        <v>93.75</v>
      </c>
      <c r="AU1536" s="31">
        <v>87.5</v>
      </c>
      <c r="AV1536" s="60">
        <v>44583</v>
      </c>
    </row>
    <row r="1537" spans="1:48" x14ac:dyDescent="0.35">
      <c r="A1537" s="32" t="s">
        <v>5690</v>
      </c>
      <c r="B1537" s="28">
        <v>1516</v>
      </c>
      <c r="C1537" s="66">
        <v>2256</v>
      </c>
      <c r="D1537" s="28">
        <v>2256</v>
      </c>
      <c r="E1537" s="28" t="s">
        <v>1802</v>
      </c>
      <c r="F1537" s="28" t="s">
        <v>3</v>
      </c>
      <c r="G1537" s="28" t="s">
        <v>3</v>
      </c>
      <c r="H1537" s="28" t="s">
        <v>1892</v>
      </c>
      <c r="I1537" s="30"/>
      <c r="J1537" s="28" t="s">
        <v>2671</v>
      </c>
      <c r="K1537" s="28" t="s">
        <v>2761</v>
      </c>
      <c r="L1537" s="28"/>
      <c r="M1537" s="28"/>
      <c r="N1537" s="31"/>
      <c r="O1537" s="31" t="s">
        <v>2941</v>
      </c>
      <c r="P1537" s="28">
        <v>9849535830</v>
      </c>
      <c r="Q1537" s="28" t="s">
        <v>2762</v>
      </c>
      <c r="R1537" s="28" t="s">
        <v>95</v>
      </c>
      <c r="S1537" s="49"/>
      <c r="T1537" s="28">
        <v>42</v>
      </c>
      <c r="U1537" s="49"/>
      <c r="V1537" s="47">
        <v>44000</v>
      </c>
      <c r="W1537" s="47">
        <v>31400</v>
      </c>
      <c r="X1537" s="47">
        <v>25800</v>
      </c>
      <c r="Y1537" s="47">
        <v>5600</v>
      </c>
      <c r="Z1537" s="49"/>
      <c r="AA1537" s="41">
        <v>0</v>
      </c>
      <c r="AB1537" s="41">
        <v>0</v>
      </c>
      <c r="AC1537" s="41">
        <v>0</v>
      </c>
      <c r="AD1537" s="41">
        <v>0</v>
      </c>
      <c r="AE1537" s="49"/>
      <c r="AF1537" s="43">
        <v>21000</v>
      </c>
      <c r="AG1537" s="43">
        <v>8400</v>
      </c>
      <c r="AH1537" s="43">
        <v>4800</v>
      </c>
      <c r="AI1537" s="43">
        <v>3600</v>
      </c>
      <c r="AJ1537" s="49"/>
      <c r="AK1537" s="45">
        <v>23000</v>
      </c>
      <c r="AL1537" s="45">
        <v>23000</v>
      </c>
      <c r="AM1537" s="45">
        <v>21000</v>
      </c>
      <c r="AN1537" s="45">
        <v>2000</v>
      </c>
      <c r="AO1537" s="49"/>
      <c r="AP1537" s="28">
        <v>23000</v>
      </c>
      <c r="AQ1537" s="28" t="s">
        <v>4422</v>
      </c>
      <c r="AR1537" s="28" t="s">
        <v>4422</v>
      </c>
      <c r="AS1537" s="49"/>
      <c r="AT1537" s="31">
        <v>82.165605095541409</v>
      </c>
      <c r="AU1537" s="31">
        <v>91.304347826086953</v>
      </c>
      <c r="AV1537" s="60">
        <v>44660</v>
      </c>
    </row>
    <row r="1538" spans="1:48" x14ac:dyDescent="0.35">
      <c r="A1538" s="32" t="s">
        <v>5690</v>
      </c>
      <c r="B1538" s="28">
        <v>1517</v>
      </c>
      <c r="C1538" s="66">
        <v>2071</v>
      </c>
      <c r="D1538" s="28">
        <v>2071</v>
      </c>
      <c r="E1538" s="28" t="s">
        <v>1803</v>
      </c>
      <c r="F1538" s="28" t="s">
        <v>3</v>
      </c>
      <c r="G1538" s="28" t="s">
        <v>2</v>
      </c>
      <c r="H1538" s="28" t="s">
        <v>1892</v>
      </c>
      <c r="I1538" s="30"/>
      <c r="J1538" s="28" t="s">
        <v>2673</v>
      </c>
      <c r="K1538" s="28" t="s">
        <v>2761</v>
      </c>
      <c r="L1538" s="28"/>
      <c r="M1538" s="28"/>
      <c r="N1538" s="31"/>
      <c r="O1538" s="31" t="s">
        <v>2941</v>
      </c>
      <c r="P1538" s="28">
        <v>8985611044</v>
      </c>
      <c r="Q1538" s="28" t="s">
        <v>2762</v>
      </c>
      <c r="R1538" s="28" t="s">
        <v>87</v>
      </c>
      <c r="S1538" s="49"/>
      <c r="T1538" s="28" t="s">
        <v>2937</v>
      </c>
      <c r="U1538" s="49"/>
      <c r="V1538" s="47">
        <v>98900</v>
      </c>
      <c r="W1538" s="47">
        <v>98900</v>
      </c>
      <c r="X1538" s="47">
        <v>0</v>
      </c>
      <c r="Y1538" s="47">
        <v>98900</v>
      </c>
      <c r="Z1538" s="49"/>
      <c r="AA1538" s="41">
        <v>54900</v>
      </c>
      <c r="AB1538" s="41">
        <v>54900</v>
      </c>
      <c r="AC1538" s="41">
        <v>0</v>
      </c>
      <c r="AD1538" s="41">
        <v>54900</v>
      </c>
      <c r="AE1538" s="49"/>
      <c r="AF1538" s="43">
        <v>21000</v>
      </c>
      <c r="AG1538" s="43">
        <v>21000</v>
      </c>
      <c r="AH1538" s="43">
        <v>0</v>
      </c>
      <c r="AI1538" s="43">
        <v>21000</v>
      </c>
      <c r="AJ1538" s="49"/>
      <c r="AK1538" s="45">
        <v>23000</v>
      </c>
      <c r="AL1538" s="45">
        <v>23000</v>
      </c>
      <c r="AM1538" s="45">
        <v>0</v>
      </c>
      <c r="AN1538" s="45">
        <v>23000</v>
      </c>
      <c r="AO1538" s="49"/>
      <c r="AP1538" s="28">
        <v>23000</v>
      </c>
      <c r="AQ1538" s="28" t="s">
        <v>4422</v>
      </c>
      <c r="AR1538" s="28" t="s">
        <v>4422</v>
      </c>
      <c r="AS1538" s="49"/>
      <c r="AT1538" s="31">
        <v>0</v>
      </c>
      <c r="AU1538" s="31">
        <v>0</v>
      </c>
      <c r="AV1538" s="60">
        <v>0</v>
      </c>
    </row>
    <row r="1539" spans="1:48" x14ac:dyDescent="0.35">
      <c r="A1539" s="32" t="s">
        <v>5690</v>
      </c>
      <c r="B1539" s="28">
        <v>1518</v>
      </c>
      <c r="C1539" s="66">
        <v>2605</v>
      </c>
      <c r="D1539" s="28">
        <v>2605</v>
      </c>
      <c r="E1539" s="28" t="s">
        <v>1804</v>
      </c>
      <c r="F1539" s="28" t="s">
        <v>3</v>
      </c>
      <c r="G1539" s="28" t="s">
        <v>3</v>
      </c>
      <c r="H1539" s="28" t="s">
        <v>1892</v>
      </c>
      <c r="I1539" s="30"/>
      <c r="J1539" s="28" t="s">
        <v>2626</v>
      </c>
      <c r="K1539" s="28" t="s">
        <v>2761</v>
      </c>
      <c r="L1539" s="28"/>
      <c r="M1539" s="28"/>
      <c r="N1539" s="31"/>
      <c r="O1539" s="31" t="s">
        <v>2941</v>
      </c>
      <c r="P1539" s="28">
        <v>9346687267</v>
      </c>
      <c r="Q1539" s="28" t="s">
        <v>2762</v>
      </c>
      <c r="R1539" s="28" t="s">
        <v>49</v>
      </c>
      <c r="S1539" s="49"/>
      <c r="T1539" s="28">
        <v>92</v>
      </c>
      <c r="U1539" s="49"/>
      <c r="V1539" s="47">
        <v>44000</v>
      </c>
      <c r="W1539" s="47">
        <v>30000</v>
      </c>
      <c r="X1539" s="47">
        <v>10000</v>
      </c>
      <c r="Y1539" s="47">
        <v>20000</v>
      </c>
      <c r="Z1539" s="49"/>
      <c r="AA1539" s="41">
        <v>0</v>
      </c>
      <c r="AB1539" s="41">
        <v>0</v>
      </c>
      <c r="AC1539" s="41">
        <v>0</v>
      </c>
      <c r="AD1539" s="41">
        <v>0</v>
      </c>
      <c r="AE1539" s="49"/>
      <c r="AF1539" s="43">
        <v>21000</v>
      </c>
      <c r="AG1539" s="43">
        <v>9000</v>
      </c>
      <c r="AH1539" s="43">
        <v>10000</v>
      </c>
      <c r="AI1539" s="43">
        <v>-1000</v>
      </c>
      <c r="AJ1539" s="49"/>
      <c r="AK1539" s="45">
        <v>23000</v>
      </c>
      <c r="AL1539" s="45">
        <v>21000</v>
      </c>
      <c r="AM1539" s="45">
        <v>0</v>
      </c>
      <c r="AN1539" s="45">
        <v>21000</v>
      </c>
      <c r="AO1539" s="49"/>
      <c r="AP1539" s="28">
        <v>23000</v>
      </c>
      <c r="AQ1539" s="28" t="s">
        <v>4422</v>
      </c>
      <c r="AR1539" s="28" t="s">
        <v>4422</v>
      </c>
      <c r="AS1539" s="49"/>
      <c r="AT1539" s="31">
        <v>33.333333333333329</v>
      </c>
      <c r="AU1539" s="31">
        <v>0</v>
      </c>
      <c r="AV1539" s="60">
        <v>44590</v>
      </c>
    </row>
    <row r="1540" spans="1:48" x14ac:dyDescent="0.35">
      <c r="A1540" s="32" t="s">
        <v>5690</v>
      </c>
      <c r="B1540" s="28">
        <v>1519</v>
      </c>
      <c r="C1540" s="66">
        <v>2306</v>
      </c>
      <c r="D1540" s="28">
        <v>2306</v>
      </c>
      <c r="E1540" s="28" t="s">
        <v>1805</v>
      </c>
      <c r="F1540" s="28" t="s">
        <v>3</v>
      </c>
      <c r="G1540" s="28" t="s">
        <v>2</v>
      </c>
      <c r="H1540" s="28" t="s">
        <v>1892</v>
      </c>
      <c r="I1540" s="30"/>
      <c r="J1540" s="28" t="s">
        <v>1902</v>
      </c>
      <c r="K1540" s="28" t="s">
        <v>2761</v>
      </c>
      <c r="L1540" s="28"/>
      <c r="M1540" s="28"/>
      <c r="N1540" s="31"/>
      <c r="O1540" s="31" t="s">
        <v>2941</v>
      </c>
      <c r="P1540" s="28">
        <v>9704616454</v>
      </c>
      <c r="Q1540" s="28" t="s">
        <v>2762</v>
      </c>
      <c r="R1540" s="28" t="s">
        <v>42</v>
      </c>
      <c r="S1540" s="49"/>
      <c r="T1540" s="28">
        <v>415</v>
      </c>
      <c r="U1540" s="49"/>
      <c r="V1540" s="47">
        <v>48500</v>
      </c>
      <c r="W1540" s="47">
        <v>35500</v>
      </c>
      <c r="X1540" s="47">
        <v>33000</v>
      </c>
      <c r="Y1540" s="47">
        <v>2500</v>
      </c>
      <c r="Z1540" s="49"/>
      <c r="AA1540" s="41">
        <v>4500</v>
      </c>
      <c r="AB1540" s="41">
        <v>4500</v>
      </c>
      <c r="AC1540" s="41">
        <v>4500</v>
      </c>
      <c r="AD1540" s="41">
        <v>0</v>
      </c>
      <c r="AE1540" s="49"/>
      <c r="AF1540" s="43">
        <v>21000</v>
      </c>
      <c r="AG1540" s="43">
        <v>9000</v>
      </c>
      <c r="AH1540" s="43">
        <v>9000</v>
      </c>
      <c r="AI1540" s="43">
        <v>0</v>
      </c>
      <c r="AJ1540" s="49"/>
      <c r="AK1540" s="45">
        <v>23000</v>
      </c>
      <c r="AL1540" s="45">
        <v>22000</v>
      </c>
      <c r="AM1540" s="45">
        <v>19500</v>
      </c>
      <c r="AN1540" s="45">
        <v>2500</v>
      </c>
      <c r="AO1540" s="49"/>
      <c r="AP1540" s="28">
        <v>23000</v>
      </c>
      <c r="AQ1540" s="28" t="s">
        <v>4422</v>
      </c>
      <c r="AR1540" s="28" t="s">
        <v>4422</v>
      </c>
      <c r="AS1540" s="49"/>
      <c r="AT1540" s="31">
        <v>92.957746478873233</v>
      </c>
      <c r="AU1540" s="31">
        <v>88.63636363636364</v>
      </c>
      <c r="AV1540" s="60">
        <v>44544</v>
      </c>
    </row>
    <row r="1541" spans="1:48" x14ac:dyDescent="0.35">
      <c r="A1541" s="32" t="s">
        <v>5690</v>
      </c>
      <c r="B1541" s="28">
        <v>1520</v>
      </c>
      <c r="C1541" s="66">
        <v>2617</v>
      </c>
      <c r="D1541" s="28">
        <v>2617</v>
      </c>
      <c r="E1541" s="28" t="s">
        <v>1446</v>
      </c>
      <c r="F1541" s="28" t="s">
        <v>3</v>
      </c>
      <c r="G1541" s="28" t="s">
        <v>3</v>
      </c>
      <c r="H1541" s="28" t="s">
        <v>1892</v>
      </c>
      <c r="I1541" s="30"/>
      <c r="J1541" s="28" t="s">
        <v>2656</v>
      </c>
      <c r="K1541" s="28" t="s">
        <v>2761</v>
      </c>
      <c r="L1541" s="28"/>
      <c r="M1541" s="28"/>
      <c r="N1541" s="31"/>
      <c r="O1541" s="31" t="s">
        <v>2941</v>
      </c>
      <c r="P1541" s="28">
        <v>9121830857</v>
      </c>
      <c r="Q1541" s="28" t="s">
        <v>2762</v>
      </c>
      <c r="R1541" s="28" t="s">
        <v>94</v>
      </c>
      <c r="S1541" s="49"/>
      <c r="T1541" s="28" t="s">
        <v>2937</v>
      </c>
      <c r="U1541" s="49"/>
      <c r="V1541" s="47">
        <v>82000</v>
      </c>
      <c r="W1541" s="47">
        <v>82000</v>
      </c>
      <c r="X1541" s="47">
        <v>15000</v>
      </c>
      <c r="Y1541" s="47">
        <v>67000</v>
      </c>
      <c r="Z1541" s="49"/>
      <c r="AA1541" s="41">
        <v>38000</v>
      </c>
      <c r="AB1541" s="41">
        <v>38000</v>
      </c>
      <c r="AC1541" s="41">
        <v>15000</v>
      </c>
      <c r="AD1541" s="41">
        <v>23000</v>
      </c>
      <c r="AE1541" s="49"/>
      <c r="AF1541" s="43">
        <v>21000</v>
      </c>
      <c r="AG1541" s="43">
        <v>21000</v>
      </c>
      <c r="AH1541" s="43">
        <v>0</v>
      </c>
      <c r="AI1541" s="43">
        <v>21000</v>
      </c>
      <c r="AJ1541" s="49"/>
      <c r="AK1541" s="45">
        <v>23000</v>
      </c>
      <c r="AL1541" s="45">
        <v>23000</v>
      </c>
      <c r="AM1541" s="45">
        <v>0</v>
      </c>
      <c r="AN1541" s="45">
        <v>23000</v>
      </c>
      <c r="AO1541" s="49"/>
      <c r="AP1541" s="28">
        <v>23000</v>
      </c>
      <c r="AQ1541" s="28" t="s">
        <v>4422</v>
      </c>
      <c r="AR1541" s="28" t="s">
        <v>4422</v>
      </c>
      <c r="AS1541" s="49"/>
      <c r="AT1541" s="31">
        <v>18.292682926829269</v>
      </c>
      <c r="AU1541" s="31">
        <v>0</v>
      </c>
      <c r="AV1541" s="60">
        <v>44592</v>
      </c>
    </row>
    <row r="1542" spans="1:48" x14ac:dyDescent="0.35">
      <c r="A1542" s="32" t="s">
        <v>5690</v>
      </c>
      <c r="B1542" s="28">
        <v>1521</v>
      </c>
      <c r="C1542" s="66">
        <v>2176</v>
      </c>
      <c r="D1542" s="28">
        <v>2176</v>
      </c>
      <c r="E1542" s="28" t="s">
        <v>1806</v>
      </c>
      <c r="F1542" s="28" t="s">
        <v>3</v>
      </c>
      <c r="G1542" s="28" t="s">
        <v>2</v>
      </c>
      <c r="H1542" s="28" t="s">
        <v>1892</v>
      </c>
      <c r="I1542" s="30"/>
      <c r="J1542" s="28" t="s">
        <v>2615</v>
      </c>
      <c r="K1542" s="28" t="s">
        <v>2761</v>
      </c>
      <c r="L1542" s="28"/>
      <c r="M1542" s="28"/>
      <c r="N1542" s="31"/>
      <c r="O1542" s="31" t="s">
        <v>2941</v>
      </c>
      <c r="P1542" s="28">
        <v>9848715206</v>
      </c>
      <c r="Q1542" s="28" t="s">
        <v>2762</v>
      </c>
      <c r="R1542" s="28" t="s">
        <v>71</v>
      </c>
      <c r="S1542" s="49"/>
      <c r="T1542" s="28">
        <v>67</v>
      </c>
      <c r="U1542" s="49"/>
      <c r="V1542" s="47">
        <v>44000</v>
      </c>
      <c r="W1542" s="47">
        <v>26000</v>
      </c>
      <c r="X1542" s="47">
        <v>19400</v>
      </c>
      <c r="Y1542" s="47">
        <v>6600</v>
      </c>
      <c r="Z1542" s="49"/>
      <c r="AA1542" s="41">
        <v>0</v>
      </c>
      <c r="AB1542" s="41">
        <v>0</v>
      </c>
      <c r="AC1542" s="41">
        <v>0</v>
      </c>
      <c r="AD1542" s="41">
        <v>0</v>
      </c>
      <c r="AE1542" s="49"/>
      <c r="AF1542" s="43">
        <v>21000</v>
      </c>
      <c r="AG1542" s="43">
        <v>6000</v>
      </c>
      <c r="AH1542" s="43">
        <v>6000</v>
      </c>
      <c r="AI1542" s="43">
        <v>0</v>
      </c>
      <c r="AJ1542" s="49"/>
      <c r="AK1542" s="45">
        <v>23000</v>
      </c>
      <c r="AL1542" s="45">
        <v>20000</v>
      </c>
      <c r="AM1542" s="45">
        <v>13400</v>
      </c>
      <c r="AN1542" s="45">
        <v>6600</v>
      </c>
      <c r="AO1542" s="49"/>
      <c r="AP1542" s="28">
        <v>23000</v>
      </c>
      <c r="AQ1542" s="28" t="s">
        <v>4422</v>
      </c>
      <c r="AR1542" s="28" t="s">
        <v>4422</v>
      </c>
      <c r="AS1542" s="49"/>
      <c r="AT1542" s="31">
        <v>74.615384615384613</v>
      </c>
      <c r="AU1542" s="31">
        <v>67</v>
      </c>
      <c r="AV1542" s="60">
        <v>44642</v>
      </c>
    </row>
    <row r="1543" spans="1:48" x14ac:dyDescent="0.35">
      <c r="A1543" s="32" t="s">
        <v>5690</v>
      </c>
      <c r="B1543" s="28">
        <v>1522</v>
      </c>
      <c r="C1543" s="66">
        <v>2846</v>
      </c>
      <c r="D1543" s="28">
        <v>2846</v>
      </c>
      <c r="E1543" s="28" t="s">
        <v>1807</v>
      </c>
      <c r="F1543" s="28" t="s">
        <v>3</v>
      </c>
      <c r="G1543" s="28" t="s">
        <v>3</v>
      </c>
      <c r="H1543" s="28" t="s">
        <v>1892</v>
      </c>
      <c r="I1543" s="30"/>
      <c r="J1543" s="28" t="s">
        <v>1901</v>
      </c>
      <c r="K1543" s="28" t="s">
        <v>2761</v>
      </c>
      <c r="L1543" s="28"/>
      <c r="M1543" s="28"/>
      <c r="N1543" s="31">
        <v>587862883695</v>
      </c>
      <c r="O1543" s="31" t="s">
        <v>4603</v>
      </c>
      <c r="P1543" s="28">
        <v>7093971668</v>
      </c>
      <c r="Q1543" s="28" t="s">
        <v>2762</v>
      </c>
      <c r="R1543" s="28" t="s">
        <v>61</v>
      </c>
      <c r="S1543" s="49"/>
      <c r="T1543" s="28" t="s">
        <v>2937</v>
      </c>
      <c r="U1543" s="49"/>
      <c r="V1543" s="47">
        <v>52000</v>
      </c>
      <c r="W1543" s="47">
        <v>52000</v>
      </c>
      <c r="X1543" s="47">
        <v>12000</v>
      </c>
      <c r="Y1543" s="47">
        <v>40000</v>
      </c>
      <c r="Z1543" s="49"/>
      <c r="AA1543" s="41">
        <v>8000</v>
      </c>
      <c r="AB1543" s="41">
        <v>8000</v>
      </c>
      <c r="AC1543" s="41">
        <v>8000</v>
      </c>
      <c r="AD1543" s="41">
        <v>0</v>
      </c>
      <c r="AE1543" s="49"/>
      <c r="AF1543" s="43">
        <v>21000</v>
      </c>
      <c r="AG1543" s="43">
        <v>21000</v>
      </c>
      <c r="AH1543" s="43">
        <v>4000</v>
      </c>
      <c r="AI1543" s="43">
        <v>17000</v>
      </c>
      <c r="AJ1543" s="49"/>
      <c r="AK1543" s="45">
        <v>23000</v>
      </c>
      <c r="AL1543" s="45">
        <v>23000</v>
      </c>
      <c r="AM1543" s="45">
        <v>0</v>
      </c>
      <c r="AN1543" s="45">
        <v>23000</v>
      </c>
      <c r="AO1543" s="49"/>
      <c r="AP1543" s="28">
        <v>23000</v>
      </c>
      <c r="AQ1543" s="28" t="s">
        <v>4422</v>
      </c>
      <c r="AR1543" s="28" t="s">
        <v>4422</v>
      </c>
      <c r="AS1543" s="49"/>
      <c r="AT1543" s="31">
        <v>23.076923076923077</v>
      </c>
      <c r="AU1543" s="31">
        <v>0</v>
      </c>
      <c r="AV1543" s="60">
        <v>44581</v>
      </c>
    </row>
    <row r="1544" spans="1:48" x14ac:dyDescent="0.35">
      <c r="A1544" s="32" t="s">
        <v>5690</v>
      </c>
      <c r="B1544" s="28">
        <v>1523</v>
      </c>
      <c r="C1544" s="66">
        <v>3930</v>
      </c>
      <c r="D1544" s="28" t="s">
        <v>1883</v>
      </c>
      <c r="E1544" s="28" t="s">
        <v>1808</v>
      </c>
      <c r="F1544" s="28" t="s">
        <v>3</v>
      </c>
      <c r="G1544" s="28" t="s">
        <v>2</v>
      </c>
      <c r="H1544" s="28" t="s">
        <v>1892</v>
      </c>
      <c r="I1544" s="30"/>
      <c r="J1544" s="28" t="s">
        <v>2752</v>
      </c>
      <c r="K1544" s="28" t="s">
        <v>2761</v>
      </c>
      <c r="L1544" s="28"/>
      <c r="M1544" s="28"/>
      <c r="N1544" s="31">
        <v>368846146605</v>
      </c>
      <c r="O1544" s="31" t="s">
        <v>4604</v>
      </c>
      <c r="P1544" s="28">
        <v>9705119005</v>
      </c>
      <c r="Q1544" s="28" t="s">
        <v>2762</v>
      </c>
      <c r="R1544" s="28" t="s">
        <v>49</v>
      </c>
      <c r="S1544" s="49"/>
      <c r="T1544" s="28">
        <v>85</v>
      </c>
      <c r="U1544" s="49"/>
      <c r="V1544" s="47">
        <v>51000</v>
      </c>
      <c r="W1544" s="47">
        <v>33000</v>
      </c>
      <c r="X1544" s="47">
        <v>32200</v>
      </c>
      <c r="Y1544" s="47">
        <v>800</v>
      </c>
      <c r="Z1544" s="49"/>
      <c r="AA1544" s="41">
        <v>7000</v>
      </c>
      <c r="AB1544" s="41">
        <v>7000</v>
      </c>
      <c r="AC1544" s="41">
        <v>7000</v>
      </c>
      <c r="AD1544" s="41">
        <v>0</v>
      </c>
      <c r="AE1544" s="49"/>
      <c r="AF1544" s="43">
        <v>21000</v>
      </c>
      <c r="AG1544" s="43">
        <v>5000</v>
      </c>
      <c r="AH1544" s="43">
        <v>6200</v>
      </c>
      <c r="AI1544" s="43">
        <v>-1200</v>
      </c>
      <c r="AJ1544" s="49"/>
      <c r="AK1544" s="45">
        <v>23000</v>
      </c>
      <c r="AL1544" s="45">
        <v>21000</v>
      </c>
      <c r="AM1544" s="45">
        <v>19000</v>
      </c>
      <c r="AN1544" s="45">
        <v>2000</v>
      </c>
      <c r="AO1544" s="49"/>
      <c r="AP1544" s="28">
        <v>23000</v>
      </c>
      <c r="AQ1544" s="28" t="s">
        <v>4422</v>
      </c>
      <c r="AR1544" s="28" t="s">
        <v>4422</v>
      </c>
      <c r="AS1544" s="49"/>
      <c r="AT1544" s="31">
        <v>97.575757575757578</v>
      </c>
      <c r="AU1544" s="31">
        <v>90.476190476190482</v>
      </c>
      <c r="AV1544" s="60">
        <v>44662</v>
      </c>
    </row>
    <row r="1545" spans="1:48" x14ac:dyDescent="0.35">
      <c r="A1545" s="32" t="s">
        <v>5690</v>
      </c>
      <c r="B1545" s="28">
        <v>1524</v>
      </c>
      <c r="C1545" s="66">
        <v>2152</v>
      </c>
      <c r="D1545" s="28">
        <v>2152</v>
      </c>
      <c r="E1545" s="28" t="s">
        <v>1809</v>
      </c>
      <c r="F1545" s="28" t="s">
        <v>3</v>
      </c>
      <c r="G1545" s="28" t="s">
        <v>2</v>
      </c>
      <c r="H1545" s="28" t="s">
        <v>1892</v>
      </c>
      <c r="I1545" s="30"/>
      <c r="J1545" s="28" t="s">
        <v>2753</v>
      </c>
      <c r="K1545" s="28" t="s">
        <v>2761</v>
      </c>
      <c r="L1545" s="28"/>
      <c r="M1545" s="28"/>
      <c r="N1545" s="31">
        <v>863514328371</v>
      </c>
      <c r="O1545" s="31" t="s">
        <v>4605</v>
      </c>
      <c r="P1545" s="28">
        <v>9703077570</v>
      </c>
      <c r="Q1545" s="28" t="s">
        <v>2762</v>
      </c>
      <c r="R1545" s="28" t="s">
        <v>97</v>
      </c>
      <c r="S1545" s="49"/>
      <c r="T1545" s="28" t="s">
        <v>2937</v>
      </c>
      <c r="U1545" s="49"/>
      <c r="V1545" s="47">
        <v>64200</v>
      </c>
      <c r="W1545" s="47">
        <v>64200</v>
      </c>
      <c r="X1545" s="47">
        <v>17000</v>
      </c>
      <c r="Y1545" s="47">
        <v>47200</v>
      </c>
      <c r="Z1545" s="49"/>
      <c r="AA1545" s="41">
        <v>20200</v>
      </c>
      <c r="AB1545" s="41">
        <v>20200</v>
      </c>
      <c r="AC1545" s="41">
        <v>2000</v>
      </c>
      <c r="AD1545" s="41">
        <v>18200</v>
      </c>
      <c r="AE1545" s="49"/>
      <c r="AF1545" s="43">
        <v>21000</v>
      </c>
      <c r="AG1545" s="43">
        <v>21000</v>
      </c>
      <c r="AH1545" s="43">
        <v>0</v>
      </c>
      <c r="AI1545" s="43">
        <v>21000</v>
      </c>
      <c r="AJ1545" s="49"/>
      <c r="AK1545" s="45">
        <v>23000</v>
      </c>
      <c r="AL1545" s="45">
        <v>23000</v>
      </c>
      <c r="AM1545" s="45">
        <v>15000</v>
      </c>
      <c r="AN1545" s="45">
        <v>8000</v>
      </c>
      <c r="AO1545" s="49"/>
      <c r="AP1545" s="28">
        <v>23000</v>
      </c>
      <c r="AQ1545" s="28" t="s">
        <v>4422</v>
      </c>
      <c r="AR1545" s="28" t="s">
        <v>4422</v>
      </c>
      <c r="AS1545" s="49"/>
      <c r="AT1545" s="31">
        <v>26.479750778816197</v>
      </c>
      <c r="AU1545" s="31">
        <v>65.217391304347828</v>
      </c>
      <c r="AV1545" s="60">
        <v>44537</v>
      </c>
    </row>
    <row r="1546" spans="1:48" x14ac:dyDescent="0.35">
      <c r="A1546" s="32" t="s">
        <v>5690</v>
      </c>
      <c r="B1546" s="28">
        <v>1525</v>
      </c>
      <c r="C1546" s="66">
        <v>3893</v>
      </c>
      <c r="D1546" s="28" t="s">
        <v>1884</v>
      </c>
      <c r="E1546" s="28" t="s">
        <v>1810</v>
      </c>
      <c r="F1546" s="28" t="s">
        <v>3</v>
      </c>
      <c r="G1546" s="28" t="s">
        <v>3</v>
      </c>
      <c r="H1546" s="28" t="s">
        <v>1892</v>
      </c>
      <c r="I1546" s="30"/>
      <c r="J1546" s="28" t="s">
        <v>2681</v>
      </c>
      <c r="K1546" s="28" t="s">
        <v>2761</v>
      </c>
      <c r="L1546" s="28"/>
      <c r="M1546" s="28"/>
      <c r="N1546" s="31"/>
      <c r="O1546" s="31" t="s">
        <v>2941</v>
      </c>
      <c r="P1546" s="28">
        <v>9346384911</v>
      </c>
      <c r="Q1546" s="28" t="s">
        <v>2767</v>
      </c>
      <c r="R1546" s="28" t="s">
        <v>62</v>
      </c>
      <c r="S1546" s="49"/>
      <c r="T1546" s="28">
        <v>214</v>
      </c>
      <c r="U1546" s="49"/>
      <c r="V1546" s="47">
        <v>68000</v>
      </c>
      <c r="W1546" s="47">
        <v>43000</v>
      </c>
      <c r="X1546" s="47">
        <v>35000</v>
      </c>
      <c r="Y1546" s="47">
        <v>8000</v>
      </c>
      <c r="Z1546" s="49"/>
      <c r="AA1546" s="41">
        <v>0</v>
      </c>
      <c r="AB1546" s="41">
        <v>0</v>
      </c>
      <c r="AC1546" s="41">
        <v>0</v>
      </c>
      <c r="AD1546" s="41">
        <v>0</v>
      </c>
      <c r="AE1546" s="49"/>
      <c r="AF1546" s="43">
        <v>21000</v>
      </c>
      <c r="AG1546" s="43">
        <v>6000</v>
      </c>
      <c r="AH1546" s="43">
        <v>6000</v>
      </c>
      <c r="AI1546" s="43">
        <v>0</v>
      </c>
      <c r="AJ1546" s="49"/>
      <c r="AK1546" s="45">
        <v>47000</v>
      </c>
      <c r="AL1546" s="45">
        <v>37000</v>
      </c>
      <c r="AM1546" s="45">
        <v>29000</v>
      </c>
      <c r="AN1546" s="45">
        <v>8000</v>
      </c>
      <c r="AO1546" s="49"/>
      <c r="AP1546" s="28">
        <v>23000</v>
      </c>
      <c r="AQ1546" s="28" t="s">
        <v>4422</v>
      </c>
      <c r="AR1546" s="28">
        <v>24000</v>
      </c>
      <c r="AS1546" s="49"/>
      <c r="AT1546" s="31">
        <v>81.395348837209298</v>
      </c>
      <c r="AU1546" s="31">
        <v>78.378378378378372</v>
      </c>
      <c r="AV1546" s="60">
        <v>44640</v>
      </c>
    </row>
    <row r="1547" spans="1:48" x14ac:dyDescent="0.35">
      <c r="A1547" s="32" t="s">
        <v>5690</v>
      </c>
      <c r="B1547" s="28">
        <v>1526</v>
      </c>
      <c r="C1547" s="66">
        <v>2178</v>
      </c>
      <c r="D1547" s="28">
        <v>2178</v>
      </c>
      <c r="E1547" s="28" t="s">
        <v>1811</v>
      </c>
      <c r="F1547" s="28" t="s">
        <v>3</v>
      </c>
      <c r="G1547" s="28" t="s">
        <v>3</v>
      </c>
      <c r="H1547" s="28" t="s">
        <v>1892</v>
      </c>
      <c r="I1547" s="30"/>
      <c r="J1547" s="28" t="s">
        <v>2425</v>
      </c>
      <c r="K1547" s="28" t="s">
        <v>2761</v>
      </c>
      <c r="L1547" s="28"/>
      <c r="M1547" s="28"/>
      <c r="N1547" s="31"/>
      <c r="O1547" s="31" t="s">
        <v>2941</v>
      </c>
      <c r="P1547" s="28">
        <v>9177667190</v>
      </c>
      <c r="Q1547" s="28" t="s">
        <v>2762</v>
      </c>
      <c r="R1547" s="28" t="s">
        <v>95</v>
      </c>
      <c r="S1547" s="49"/>
      <c r="T1547" s="28">
        <v>305</v>
      </c>
      <c r="U1547" s="49"/>
      <c r="V1547" s="47">
        <v>48000</v>
      </c>
      <c r="W1547" s="47">
        <v>24000</v>
      </c>
      <c r="X1547" s="47">
        <v>10000</v>
      </c>
      <c r="Y1547" s="47">
        <v>14000</v>
      </c>
      <c r="Z1547" s="49"/>
      <c r="AA1547" s="41">
        <v>4000</v>
      </c>
      <c r="AB1547" s="41">
        <v>4000</v>
      </c>
      <c r="AC1547" s="41">
        <v>4000</v>
      </c>
      <c r="AD1547" s="41">
        <v>0</v>
      </c>
      <c r="AE1547" s="49"/>
      <c r="AF1547" s="43">
        <v>21000</v>
      </c>
      <c r="AG1547" s="43">
        <v>3000</v>
      </c>
      <c r="AH1547" s="43">
        <v>3000</v>
      </c>
      <c r="AI1547" s="43">
        <v>0</v>
      </c>
      <c r="AJ1547" s="49"/>
      <c r="AK1547" s="45">
        <v>23000</v>
      </c>
      <c r="AL1547" s="45">
        <v>17000</v>
      </c>
      <c r="AM1547" s="45">
        <v>3000</v>
      </c>
      <c r="AN1547" s="45">
        <v>14000</v>
      </c>
      <c r="AO1547" s="49"/>
      <c r="AP1547" s="28">
        <v>23000</v>
      </c>
      <c r="AQ1547" s="28" t="s">
        <v>4422</v>
      </c>
      <c r="AR1547" s="28" t="s">
        <v>4422</v>
      </c>
      <c r="AS1547" s="49"/>
      <c r="AT1547" s="31">
        <v>41.666666666666671</v>
      </c>
      <c r="AU1547" s="31">
        <v>17.647058823529413</v>
      </c>
      <c r="AV1547" s="60">
        <v>44662</v>
      </c>
    </row>
    <row r="1548" spans="1:48" x14ac:dyDescent="0.35">
      <c r="A1548" s="32" t="s">
        <v>5690</v>
      </c>
      <c r="B1548" s="28">
        <v>1527</v>
      </c>
      <c r="C1548" s="66">
        <v>2153</v>
      </c>
      <c r="D1548" s="28">
        <v>2153</v>
      </c>
      <c r="E1548" s="28" t="s">
        <v>1452</v>
      </c>
      <c r="F1548" s="28" t="s">
        <v>3</v>
      </c>
      <c r="G1548" s="28" t="s">
        <v>2</v>
      </c>
      <c r="H1548" s="28" t="s">
        <v>1892</v>
      </c>
      <c r="I1548" s="30"/>
      <c r="J1548" s="28" t="s">
        <v>2680</v>
      </c>
      <c r="K1548" s="28" t="s">
        <v>2761</v>
      </c>
      <c r="L1548" s="28"/>
      <c r="M1548" s="28"/>
      <c r="N1548" s="31"/>
      <c r="O1548" s="31" t="s">
        <v>2941</v>
      </c>
      <c r="P1548" s="28">
        <v>9553637303</v>
      </c>
      <c r="Q1548" s="28" t="s">
        <v>2767</v>
      </c>
      <c r="R1548" s="28" t="s">
        <v>80</v>
      </c>
      <c r="S1548" s="49"/>
      <c r="T1548" s="28">
        <v>409</v>
      </c>
      <c r="U1548" s="49"/>
      <c r="V1548" s="47">
        <v>77500</v>
      </c>
      <c r="W1548" s="47">
        <v>54000</v>
      </c>
      <c r="X1548" s="47">
        <v>10000</v>
      </c>
      <c r="Y1548" s="47">
        <v>44000</v>
      </c>
      <c r="Z1548" s="49"/>
      <c r="AA1548" s="41">
        <v>9500</v>
      </c>
      <c r="AB1548" s="41">
        <v>9500</v>
      </c>
      <c r="AC1548" s="41">
        <v>10000</v>
      </c>
      <c r="AD1548" s="41">
        <v>-500</v>
      </c>
      <c r="AE1548" s="49"/>
      <c r="AF1548" s="43">
        <v>21000</v>
      </c>
      <c r="AG1548" s="43">
        <v>7000</v>
      </c>
      <c r="AH1548" s="43">
        <v>0</v>
      </c>
      <c r="AI1548" s="43">
        <v>7000</v>
      </c>
      <c r="AJ1548" s="49"/>
      <c r="AK1548" s="45">
        <v>47000</v>
      </c>
      <c r="AL1548" s="45">
        <v>37500</v>
      </c>
      <c r="AM1548" s="45">
        <v>0</v>
      </c>
      <c r="AN1548" s="45">
        <v>37500</v>
      </c>
      <c r="AO1548" s="49"/>
      <c r="AP1548" s="28">
        <v>23000</v>
      </c>
      <c r="AQ1548" s="28" t="s">
        <v>4422</v>
      </c>
      <c r="AR1548" s="28">
        <v>24000</v>
      </c>
      <c r="AS1548" s="49"/>
      <c r="AT1548" s="31">
        <v>18.518518518518519</v>
      </c>
      <c r="AU1548" s="31">
        <v>0</v>
      </c>
      <c r="AV1548" s="60">
        <v>0</v>
      </c>
    </row>
    <row r="1549" spans="1:48" x14ac:dyDescent="0.35">
      <c r="A1549" s="32" t="s">
        <v>5690</v>
      </c>
      <c r="B1549" s="28">
        <v>1528</v>
      </c>
      <c r="C1549" s="66">
        <v>2863</v>
      </c>
      <c r="D1549" s="28">
        <v>2863</v>
      </c>
      <c r="E1549" s="28" t="s">
        <v>1812</v>
      </c>
      <c r="F1549" s="28" t="s">
        <v>3</v>
      </c>
      <c r="G1549" s="28" t="s">
        <v>3</v>
      </c>
      <c r="H1549" s="28" t="s">
        <v>1892</v>
      </c>
      <c r="I1549" s="30"/>
      <c r="J1549" s="28" t="s">
        <v>1925</v>
      </c>
      <c r="K1549" s="28" t="s">
        <v>2761</v>
      </c>
      <c r="L1549" s="28"/>
      <c r="M1549" s="28"/>
      <c r="N1549" s="31"/>
      <c r="O1549" s="31" t="s">
        <v>2941</v>
      </c>
      <c r="P1549" s="28">
        <v>9908414356</v>
      </c>
      <c r="Q1549" s="28" t="s">
        <v>2762</v>
      </c>
      <c r="R1549" s="28" t="s">
        <v>103</v>
      </c>
      <c r="S1549" s="49"/>
      <c r="T1549" s="28" t="s">
        <v>2937</v>
      </c>
      <c r="U1549" s="49"/>
      <c r="V1549" s="47">
        <v>44000</v>
      </c>
      <c r="W1549" s="47">
        <v>44000</v>
      </c>
      <c r="X1549" s="47">
        <v>8000</v>
      </c>
      <c r="Y1549" s="47">
        <v>36000</v>
      </c>
      <c r="Z1549" s="49"/>
      <c r="AA1549" s="41">
        <v>0</v>
      </c>
      <c r="AB1549" s="41">
        <v>0</v>
      </c>
      <c r="AC1549" s="41">
        <v>4000</v>
      </c>
      <c r="AD1549" s="41">
        <v>-4000</v>
      </c>
      <c r="AE1549" s="49"/>
      <c r="AF1549" s="43">
        <v>21000</v>
      </c>
      <c r="AG1549" s="43">
        <v>21000</v>
      </c>
      <c r="AH1549" s="43">
        <v>0</v>
      </c>
      <c r="AI1549" s="43">
        <v>21000</v>
      </c>
      <c r="AJ1549" s="49"/>
      <c r="AK1549" s="45">
        <v>23000</v>
      </c>
      <c r="AL1549" s="45">
        <v>23000</v>
      </c>
      <c r="AM1549" s="45">
        <v>4000</v>
      </c>
      <c r="AN1549" s="45">
        <v>19000</v>
      </c>
      <c r="AO1549" s="49"/>
      <c r="AP1549" s="28">
        <v>23000</v>
      </c>
      <c r="AQ1549" s="28" t="s">
        <v>4422</v>
      </c>
      <c r="AR1549" s="28" t="s">
        <v>4422</v>
      </c>
      <c r="AS1549" s="49"/>
      <c r="AT1549" s="31">
        <v>18.181818181818183</v>
      </c>
      <c r="AU1549" s="31">
        <v>17.391304347826086</v>
      </c>
      <c r="AV1549" s="60">
        <v>44662</v>
      </c>
    </row>
    <row r="1550" spans="1:48" x14ac:dyDescent="0.35">
      <c r="A1550" s="32" t="s">
        <v>5690</v>
      </c>
      <c r="B1550" s="28">
        <v>1529</v>
      </c>
      <c r="C1550" s="66">
        <v>2154</v>
      </c>
      <c r="D1550" s="28">
        <v>2154</v>
      </c>
      <c r="E1550" s="28" t="s">
        <v>1813</v>
      </c>
      <c r="F1550" s="28" t="s">
        <v>3</v>
      </c>
      <c r="G1550" s="28" t="s">
        <v>2</v>
      </c>
      <c r="H1550" s="28" t="s">
        <v>1892</v>
      </c>
      <c r="I1550" s="30"/>
      <c r="J1550" s="28" t="s">
        <v>2337</v>
      </c>
      <c r="K1550" s="28" t="s">
        <v>2761</v>
      </c>
      <c r="L1550" s="28"/>
      <c r="M1550" s="28"/>
      <c r="N1550" s="31"/>
      <c r="O1550" s="31" t="s">
        <v>2941</v>
      </c>
      <c r="P1550" s="28">
        <v>9701664456</v>
      </c>
      <c r="Q1550" s="28" t="s">
        <v>2762</v>
      </c>
      <c r="R1550" s="28" t="s">
        <v>87</v>
      </c>
      <c r="S1550" s="49"/>
      <c r="T1550" s="28">
        <v>115</v>
      </c>
      <c r="U1550" s="49"/>
      <c r="V1550" s="47">
        <v>57000</v>
      </c>
      <c r="W1550" s="47">
        <v>38000</v>
      </c>
      <c r="X1550" s="47">
        <v>38000</v>
      </c>
      <c r="Y1550" s="47">
        <v>0</v>
      </c>
      <c r="Z1550" s="49"/>
      <c r="AA1550" s="41">
        <v>13000</v>
      </c>
      <c r="AB1550" s="41">
        <v>10000</v>
      </c>
      <c r="AC1550" s="41">
        <v>10000</v>
      </c>
      <c r="AD1550" s="41">
        <v>0</v>
      </c>
      <c r="AE1550" s="49"/>
      <c r="AF1550" s="43">
        <v>21000</v>
      </c>
      <c r="AG1550" s="43">
        <v>7000</v>
      </c>
      <c r="AH1550" s="43">
        <v>7000</v>
      </c>
      <c r="AI1550" s="43">
        <v>0</v>
      </c>
      <c r="AJ1550" s="49"/>
      <c r="AK1550" s="45">
        <v>23000</v>
      </c>
      <c r="AL1550" s="45">
        <v>21000</v>
      </c>
      <c r="AM1550" s="45">
        <v>21000</v>
      </c>
      <c r="AN1550" s="45">
        <v>0</v>
      </c>
      <c r="AO1550" s="49"/>
      <c r="AP1550" s="28">
        <v>23000</v>
      </c>
      <c r="AQ1550" s="28" t="s">
        <v>4422</v>
      </c>
      <c r="AR1550" s="28" t="s">
        <v>4422</v>
      </c>
      <c r="AS1550" s="49"/>
      <c r="AT1550" s="31">
        <v>100</v>
      </c>
      <c r="AU1550" s="31">
        <v>100</v>
      </c>
      <c r="AV1550" s="60">
        <v>44594</v>
      </c>
    </row>
    <row r="1551" spans="1:48" x14ac:dyDescent="0.35">
      <c r="A1551" s="32" t="s">
        <v>5690</v>
      </c>
      <c r="B1551" s="28">
        <v>1530</v>
      </c>
      <c r="C1551" s="66">
        <v>2085</v>
      </c>
      <c r="D1551" s="28">
        <v>2085</v>
      </c>
      <c r="E1551" s="28" t="s">
        <v>1814</v>
      </c>
      <c r="F1551" s="28" t="s">
        <v>3</v>
      </c>
      <c r="G1551" s="28" t="s">
        <v>3</v>
      </c>
      <c r="H1551" s="28" t="s">
        <v>1892</v>
      </c>
      <c r="I1551" s="30"/>
      <c r="J1551" s="28" t="s">
        <v>2393</v>
      </c>
      <c r="K1551" s="28" t="s">
        <v>2761</v>
      </c>
      <c r="L1551" s="28"/>
      <c r="M1551" s="28"/>
      <c r="N1551" s="31"/>
      <c r="O1551" s="31" t="s">
        <v>2941</v>
      </c>
      <c r="P1551" s="28">
        <v>9492023973</v>
      </c>
      <c r="Q1551" s="28" t="s">
        <v>2762</v>
      </c>
      <c r="R1551" s="28" t="s">
        <v>103</v>
      </c>
      <c r="S1551" s="49"/>
      <c r="T1551" s="28">
        <v>114</v>
      </c>
      <c r="U1551" s="49"/>
      <c r="V1551" s="47">
        <v>44000</v>
      </c>
      <c r="W1551" s="47">
        <v>26000</v>
      </c>
      <c r="X1551" s="47">
        <v>17000</v>
      </c>
      <c r="Y1551" s="47">
        <v>9000</v>
      </c>
      <c r="Z1551" s="49"/>
      <c r="AA1551" s="41">
        <v>0</v>
      </c>
      <c r="AB1551" s="41">
        <v>0</v>
      </c>
      <c r="AC1551" s="41">
        <v>0</v>
      </c>
      <c r="AD1551" s="41">
        <v>0</v>
      </c>
      <c r="AE1551" s="49"/>
      <c r="AF1551" s="43">
        <v>21000</v>
      </c>
      <c r="AG1551" s="43">
        <v>7000</v>
      </c>
      <c r="AH1551" s="43">
        <v>7000</v>
      </c>
      <c r="AI1551" s="43">
        <v>0</v>
      </c>
      <c r="AJ1551" s="49"/>
      <c r="AK1551" s="45">
        <v>23000</v>
      </c>
      <c r="AL1551" s="45">
        <v>19000</v>
      </c>
      <c r="AM1551" s="45">
        <v>10000</v>
      </c>
      <c r="AN1551" s="45">
        <v>9000</v>
      </c>
      <c r="AO1551" s="49"/>
      <c r="AP1551" s="28">
        <v>23000</v>
      </c>
      <c r="AQ1551" s="28" t="s">
        <v>4422</v>
      </c>
      <c r="AR1551" s="28" t="s">
        <v>4422</v>
      </c>
      <c r="AS1551" s="49"/>
      <c r="AT1551" s="31">
        <v>65.384615384615387</v>
      </c>
      <c r="AU1551" s="31">
        <v>52.631578947368418</v>
      </c>
      <c r="AV1551" s="60">
        <v>44609</v>
      </c>
    </row>
    <row r="1552" spans="1:48" x14ac:dyDescent="0.35">
      <c r="A1552" s="32" t="s">
        <v>5690</v>
      </c>
      <c r="B1552" s="28">
        <v>1531</v>
      </c>
      <c r="C1552" s="66">
        <v>2127</v>
      </c>
      <c r="D1552" s="28">
        <v>2127</v>
      </c>
      <c r="E1552" s="28" t="s">
        <v>1815</v>
      </c>
      <c r="F1552" s="28" t="s">
        <v>3</v>
      </c>
      <c r="G1552" s="28" t="s">
        <v>2</v>
      </c>
      <c r="H1552" s="28" t="s">
        <v>1892</v>
      </c>
      <c r="I1552" s="30"/>
      <c r="J1552" s="28" t="s">
        <v>2754</v>
      </c>
      <c r="K1552" s="28" t="s">
        <v>2761</v>
      </c>
      <c r="L1552" s="28"/>
      <c r="M1552" s="28"/>
      <c r="N1552" s="31"/>
      <c r="O1552" s="31" t="s">
        <v>2941</v>
      </c>
      <c r="P1552" s="28">
        <v>9440391357</v>
      </c>
      <c r="Q1552" s="28" t="s">
        <v>2762</v>
      </c>
      <c r="R1552" s="28" t="s">
        <v>52</v>
      </c>
      <c r="S1552" s="49"/>
      <c r="T1552" s="28">
        <v>13</v>
      </c>
      <c r="U1552" s="49"/>
      <c r="V1552" s="47">
        <v>44000</v>
      </c>
      <c r="W1552" s="47">
        <v>25000</v>
      </c>
      <c r="X1552" s="47">
        <v>25000</v>
      </c>
      <c r="Y1552" s="47">
        <v>0</v>
      </c>
      <c r="Z1552" s="49"/>
      <c r="AA1552" s="41">
        <v>0</v>
      </c>
      <c r="AB1552" s="41">
        <v>0</v>
      </c>
      <c r="AC1552" s="41">
        <v>0</v>
      </c>
      <c r="AD1552" s="41">
        <v>0</v>
      </c>
      <c r="AE1552" s="49"/>
      <c r="AF1552" s="43">
        <v>21000</v>
      </c>
      <c r="AG1552" s="43">
        <v>6000</v>
      </c>
      <c r="AH1552" s="43">
        <v>6000</v>
      </c>
      <c r="AI1552" s="43">
        <v>0</v>
      </c>
      <c r="AJ1552" s="49"/>
      <c r="AK1552" s="45">
        <v>23000</v>
      </c>
      <c r="AL1552" s="45">
        <v>19000</v>
      </c>
      <c r="AM1552" s="45">
        <v>19000</v>
      </c>
      <c r="AN1552" s="45">
        <v>0</v>
      </c>
      <c r="AO1552" s="49"/>
      <c r="AP1552" s="28">
        <v>23000</v>
      </c>
      <c r="AQ1552" s="28" t="s">
        <v>4422</v>
      </c>
      <c r="AR1552" s="28" t="s">
        <v>4422</v>
      </c>
      <c r="AS1552" s="49"/>
      <c r="AT1552" s="31">
        <v>100</v>
      </c>
      <c r="AU1552" s="31">
        <v>100</v>
      </c>
      <c r="AV1552" s="60">
        <v>44501</v>
      </c>
    </row>
    <row r="1553" spans="1:48" x14ac:dyDescent="0.35">
      <c r="A1553" s="32" t="s">
        <v>5690</v>
      </c>
      <c r="B1553" s="28">
        <v>1532</v>
      </c>
      <c r="C1553" s="66">
        <v>3631</v>
      </c>
      <c r="D1553" s="28">
        <v>3631</v>
      </c>
      <c r="E1553" s="28" t="s">
        <v>1816</v>
      </c>
      <c r="F1553" s="28" t="s">
        <v>3</v>
      </c>
      <c r="G1553" s="28" t="s">
        <v>3</v>
      </c>
      <c r="H1553" s="28" t="s">
        <v>1892</v>
      </c>
      <c r="I1553" s="30"/>
      <c r="J1553" s="28" t="s">
        <v>2755</v>
      </c>
      <c r="K1553" s="28" t="s">
        <v>2761</v>
      </c>
      <c r="L1553" s="28"/>
      <c r="M1553" s="28"/>
      <c r="N1553" s="31">
        <v>447261153732</v>
      </c>
      <c r="O1553" s="31" t="s">
        <v>4606</v>
      </c>
      <c r="P1553" s="28">
        <v>6302930996</v>
      </c>
      <c r="Q1553" s="28" t="s">
        <v>2767</v>
      </c>
      <c r="R1553" s="28" t="s">
        <v>62</v>
      </c>
      <c r="S1553" s="49"/>
      <c r="T1553" s="28">
        <v>109</v>
      </c>
      <c r="U1553" s="49"/>
      <c r="V1553" s="47">
        <v>79000</v>
      </c>
      <c r="W1553" s="47">
        <v>57000</v>
      </c>
      <c r="X1553" s="47">
        <v>32000</v>
      </c>
      <c r="Y1553" s="47">
        <v>25000</v>
      </c>
      <c r="Z1553" s="49"/>
      <c r="AA1553" s="41">
        <v>11000</v>
      </c>
      <c r="AB1553" s="41">
        <v>4000</v>
      </c>
      <c r="AC1553" s="41">
        <v>4000</v>
      </c>
      <c r="AD1553" s="41">
        <v>0</v>
      </c>
      <c r="AE1553" s="49"/>
      <c r="AF1553" s="43">
        <v>21000</v>
      </c>
      <c r="AG1553" s="43">
        <v>6000</v>
      </c>
      <c r="AH1553" s="43">
        <v>11000</v>
      </c>
      <c r="AI1553" s="43">
        <v>-5000</v>
      </c>
      <c r="AJ1553" s="49"/>
      <c r="AK1553" s="45">
        <v>47000</v>
      </c>
      <c r="AL1553" s="45">
        <v>47000</v>
      </c>
      <c r="AM1553" s="45">
        <v>17000</v>
      </c>
      <c r="AN1553" s="45">
        <v>30000</v>
      </c>
      <c r="AO1553" s="49"/>
      <c r="AP1553" s="28">
        <v>23000</v>
      </c>
      <c r="AQ1553" s="28" t="s">
        <v>4422</v>
      </c>
      <c r="AR1553" s="28">
        <v>24000</v>
      </c>
      <c r="AS1553" s="49"/>
      <c r="AT1553" s="31">
        <v>56.140350877192979</v>
      </c>
      <c r="AU1553" s="31">
        <v>36.170212765957451</v>
      </c>
      <c r="AV1553" s="60">
        <v>44663</v>
      </c>
    </row>
    <row r="1554" spans="1:48" x14ac:dyDescent="0.35">
      <c r="A1554" s="32" t="s">
        <v>5690</v>
      </c>
      <c r="B1554" s="28">
        <v>1533</v>
      </c>
      <c r="C1554" s="66">
        <v>3355</v>
      </c>
      <c r="D1554" s="28">
        <v>3355</v>
      </c>
      <c r="E1554" s="28" t="s">
        <v>1465</v>
      </c>
      <c r="F1554" s="28" t="s">
        <v>3</v>
      </c>
      <c r="G1554" s="28" t="s">
        <v>2</v>
      </c>
      <c r="H1554" s="28" t="s">
        <v>1892</v>
      </c>
      <c r="I1554" s="30"/>
      <c r="J1554" s="28" t="s">
        <v>2756</v>
      </c>
      <c r="K1554" s="28" t="s">
        <v>2761</v>
      </c>
      <c r="L1554" s="28"/>
      <c r="M1554" s="28"/>
      <c r="N1554" s="31"/>
      <c r="O1554" s="31" t="s">
        <v>2941</v>
      </c>
      <c r="P1554" s="28">
        <v>6300697661</v>
      </c>
      <c r="Q1554" s="28" t="s">
        <v>2762</v>
      </c>
      <c r="R1554" s="28" t="s">
        <v>97</v>
      </c>
      <c r="S1554" s="49"/>
      <c r="T1554" s="28" t="s">
        <v>2937</v>
      </c>
      <c r="U1554" s="49"/>
      <c r="V1554" s="47">
        <v>53000</v>
      </c>
      <c r="W1554" s="47">
        <v>53000</v>
      </c>
      <c r="X1554" s="47">
        <v>7000</v>
      </c>
      <c r="Y1554" s="47">
        <v>46000</v>
      </c>
      <c r="Z1554" s="49"/>
      <c r="AA1554" s="41">
        <v>9000</v>
      </c>
      <c r="AB1554" s="41">
        <v>9000</v>
      </c>
      <c r="AC1554" s="41">
        <v>7000</v>
      </c>
      <c r="AD1554" s="41">
        <v>2000</v>
      </c>
      <c r="AE1554" s="49"/>
      <c r="AF1554" s="43">
        <v>21000</v>
      </c>
      <c r="AG1554" s="43">
        <v>21000</v>
      </c>
      <c r="AH1554" s="43">
        <v>0</v>
      </c>
      <c r="AI1554" s="43">
        <v>21000</v>
      </c>
      <c r="AJ1554" s="49"/>
      <c r="AK1554" s="45">
        <v>23000</v>
      </c>
      <c r="AL1554" s="45">
        <v>23000</v>
      </c>
      <c r="AM1554" s="45">
        <v>0</v>
      </c>
      <c r="AN1554" s="45">
        <v>23000</v>
      </c>
      <c r="AO1554" s="49"/>
      <c r="AP1554" s="28">
        <v>23000</v>
      </c>
      <c r="AQ1554" s="28" t="s">
        <v>4422</v>
      </c>
      <c r="AR1554" s="28" t="s">
        <v>4422</v>
      </c>
      <c r="AS1554" s="49"/>
      <c r="AT1554" s="31">
        <v>13.20754716981132</v>
      </c>
      <c r="AU1554" s="31">
        <v>0</v>
      </c>
      <c r="AV1554" s="60">
        <v>44593</v>
      </c>
    </row>
    <row r="1555" spans="1:48" x14ac:dyDescent="0.35">
      <c r="A1555" s="32" t="s">
        <v>5690</v>
      </c>
      <c r="B1555" s="28">
        <v>1534</v>
      </c>
      <c r="C1555" s="66">
        <v>2155</v>
      </c>
      <c r="D1555" s="28">
        <v>2155</v>
      </c>
      <c r="E1555" s="28" t="s">
        <v>1817</v>
      </c>
      <c r="F1555" s="28" t="s">
        <v>3</v>
      </c>
      <c r="G1555" s="28" t="s">
        <v>3</v>
      </c>
      <c r="H1555" s="28" t="s">
        <v>1892</v>
      </c>
      <c r="I1555" s="30"/>
      <c r="J1555" s="28" t="s">
        <v>2344</v>
      </c>
      <c r="K1555" s="28" t="s">
        <v>2761</v>
      </c>
      <c r="L1555" s="28"/>
      <c r="M1555" s="28"/>
      <c r="N1555" s="31">
        <v>623058284003</v>
      </c>
      <c r="O1555" s="31" t="s">
        <v>4607</v>
      </c>
      <c r="P1555" s="28">
        <v>9110541149</v>
      </c>
      <c r="Q1555" s="28" t="s">
        <v>2762</v>
      </c>
      <c r="R1555" s="28" t="s">
        <v>74</v>
      </c>
      <c r="S1555" s="49"/>
      <c r="T1555" s="28" t="s">
        <v>2937</v>
      </c>
      <c r="U1555" s="49"/>
      <c r="V1555" s="47">
        <v>44000</v>
      </c>
      <c r="W1555" s="47">
        <v>44000</v>
      </c>
      <c r="X1555" s="47">
        <v>5000</v>
      </c>
      <c r="Y1555" s="47">
        <v>39000</v>
      </c>
      <c r="Z1555" s="49"/>
      <c r="AA1555" s="41">
        <v>0</v>
      </c>
      <c r="AB1555" s="41">
        <v>0</v>
      </c>
      <c r="AC1555" s="41">
        <v>0</v>
      </c>
      <c r="AD1555" s="41">
        <v>0</v>
      </c>
      <c r="AE1555" s="49"/>
      <c r="AF1555" s="43">
        <v>21000</v>
      </c>
      <c r="AG1555" s="43">
        <v>21000</v>
      </c>
      <c r="AH1555" s="43">
        <v>5000</v>
      </c>
      <c r="AI1555" s="43">
        <v>16000</v>
      </c>
      <c r="AJ1555" s="49"/>
      <c r="AK1555" s="45">
        <v>23000</v>
      </c>
      <c r="AL1555" s="45">
        <v>23000</v>
      </c>
      <c r="AM1555" s="45">
        <v>0</v>
      </c>
      <c r="AN1555" s="45">
        <v>23000</v>
      </c>
      <c r="AO1555" s="49"/>
      <c r="AP1555" s="28">
        <v>23000</v>
      </c>
      <c r="AQ1555" s="28" t="s">
        <v>4422</v>
      </c>
      <c r="AR1555" s="28" t="s">
        <v>4422</v>
      </c>
      <c r="AS1555" s="49"/>
      <c r="AT1555" s="31">
        <v>11.363636363636363</v>
      </c>
      <c r="AU1555" s="31">
        <v>0</v>
      </c>
      <c r="AV1555" s="60">
        <v>44590</v>
      </c>
    </row>
    <row r="1556" spans="1:48" x14ac:dyDescent="0.35">
      <c r="A1556" s="32" t="s">
        <v>5690</v>
      </c>
      <c r="B1556" s="28">
        <v>1535</v>
      </c>
      <c r="C1556" s="66">
        <v>2181</v>
      </c>
      <c r="D1556" s="28">
        <v>2181</v>
      </c>
      <c r="E1556" s="28" t="s">
        <v>1818</v>
      </c>
      <c r="F1556" s="28" t="s">
        <v>3</v>
      </c>
      <c r="G1556" s="28" t="s">
        <v>2</v>
      </c>
      <c r="H1556" s="28" t="s">
        <v>1892</v>
      </c>
      <c r="I1556" s="30"/>
      <c r="J1556" s="28" t="s">
        <v>1909</v>
      </c>
      <c r="K1556" s="28" t="s">
        <v>2761</v>
      </c>
      <c r="L1556" s="28"/>
      <c r="M1556" s="28"/>
      <c r="N1556" s="31"/>
      <c r="O1556" s="31" t="s">
        <v>2941</v>
      </c>
      <c r="P1556" s="28">
        <v>9705118620</v>
      </c>
      <c r="Q1556" s="28" t="s">
        <v>2767</v>
      </c>
      <c r="R1556" s="28" t="s">
        <v>91</v>
      </c>
      <c r="S1556" s="49"/>
      <c r="T1556" s="28" t="s">
        <v>2937</v>
      </c>
      <c r="U1556" s="49"/>
      <c r="V1556" s="47">
        <v>68000</v>
      </c>
      <c r="W1556" s="47">
        <v>68000</v>
      </c>
      <c r="X1556" s="47">
        <v>31200</v>
      </c>
      <c r="Y1556" s="47">
        <v>36800</v>
      </c>
      <c r="Z1556" s="49"/>
      <c r="AA1556" s="41">
        <v>0</v>
      </c>
      <c r="AB1556" s="41">
        <v>0</v>
      </c>
      <c r="AC1556" s="41">
        <v>0</v>
      </c>
      <c r="AD1556" s="41">
        <v>0</v>
      </c>
      <c r="AE1556" s="49"/>
      <c r="AF1556" s="43">
        <v>21000</v>
      </c>
      <c r="AG1556" s="43">
        <v>21000</v>
      </c>
      <c r="AH1556" s="43">
        <v>6200</v>
      </c>
      <c r="AI1556" s="43">
        <v>14800</v>
      </c>
      <c r="AJ1556" s="49"/>
      <c r="AK1556" s="45">
        <v>47000</v>
      </c>
      <c r="AL1556" s="45">
        <v>47000</v>
      </c>
      <c r="AM1556" s="45">
        <v>25000</v>
      </c>
      <c r="AN1556" s="45">
        <v>22000</v>
      </c>
      <c r="AO1556" s="49"/>
      <c r="AP1556" s="28">
        <v>23000</v>
      </c>
      <c r="AQ1556" s="28" t="s">
        <v>4422</v>
      </c>
      <c r="AR1556" s="28">
        <v>24000</v>
      </c>
      <c r="AS1556" s="49"/>
      <c r="AT1556" s="31">
        <v>45.882352941176471</v>
      </c>
      <c r="AU1556" s="31">
        <v>53.191489361702125</v>
      </c>
      <c r="AV1556" s="60">
        <v>44629</v>
      </c>
    </row>
    <row r="1557" spans="1:48" x14ac:dyDescent="0.35">
      <c r="A1557" s="32" t="s">
        <v>5690</v>
      </c>
      <c r="B1557" s="28">
        <v>1536</v>
      </c>
      <c r="C1557" s="66">
        <v>3120</v>
      </c>
      <c r="D1557" s="28">
        <v>3120</v>
      </c>
      <c r="E1557" s="28" t="s">
        <v>1819</v>
      </c>
      <c r="F1557" s="28" t="s">
        <v>3</v>
      </c>
      <c r="G1557" s="28" t="s">
        <v>2</v>
      </c>
      <c r="H1557" s="28" t="s">
        <v>1892</v>
      </c>
      <c r="I1557" s="30"/>
      <c r="J1557" s="28" t="s">
        <v>2724</v>
      </c>
      <c r="K1557" s="28" t="s">
        <v>2761</v>
      </c>
      <c r="L1557" s="28"/>
      <c r="M1557" s="28"/>
      <c r="N1557" s="31"/>
      <c r="O1557" s="31" t="s">
        <v>2941</v>
      </c>
      <c r="P1557" s="28">
        <v>9390015953</v>
      </c>
      <c r="Q1557" s="28" t="s">
        <v>2762</v>
      </c>
      <c r="R1557" s="28" t="s">
        <v>97</v>
      </c>
      <c r="S1557" s="49"/>
      <c r="T1557" s="28" t="s">
        <v>2937</v>
      </c>
      <c r="U1557" s="49"/>
      <c r="V1557" s="47">
        <v>58000</v>
      </c>
      <c r="W1557" s="47">
        <v>58000</v>
      </c>
      <c r="X1557" s="47">
        <v>0</v>
      </c>
      <c r="Y1557" s="47">
        <v>58000</v>
      </c>
      <c r="Z1557" s="49"/>
      <c r="AA1557" s="41">
        <v>14000</v>
      </c>
      <c r="AB1557" s="41">
        <v>14000</v>
      </c>
      <c r="AC1557" s="41">
        <v>0</v>
      </c>
      <c r="AD1557" s="41">
        <v>14000</v>
      </c>
      <c r="AE1557" s="49"/>
      <c r="AF1557" s="43">
        <v>21000</v>
      </c>
      <c r="AG1557" s="43">
        <v>21000</v>
      </c>
      <c r="AH1557" s="43">
        <v>0</v>
      </c>
      <c r="AI1557" s="43">
        <v>21000</v>
      </c>
      <c r="AJ1557" s="49"/>
      <c r="AK1557" s="45">
        <v>23000</v>
      </c>
      <c r="AL1557" s="45">
        <v>23000</v>
      </c>
      <c r="AM1557" s="45">
        <v>0</v>
      </c>
      <c r="AN1557" s="45">
        <v>23000</v>
      </c>
      <c r="AO1557" s="49"/>
      <c r="AP1557" s="28">
        <v>23000</v>
      </c>
      <c r="AQ1557" s="28" t="s">
        <v>4422</v>
      </c>
      <c r="AR1557" s="28" t="s">
        <v>4422</v>
      </c>
      <c r="AS1557" s="49"/>
      <c r="AT1557" s="31">
        <v>0</v>
      </c>
      <c r="AU1557" s="31">
        <v>0</v>
      </c>
      <c r="AV1557" s="60">
        <v>0</v>
      </c>
    </row>
    <row r="1558" spans="1:48" x14ac:dyDescent="0.35">
      <c r="A1558" s="32" t="s">
        <v>5690</v>
      </c>
      <c r="B1558" s="28">
        <v>1537</v>
      </c>
      <c r="C1558" s="66">
        <v>2842</v>
      </c>
      <c r="D1558" s="28">
        <v>2842</v>
      </c>
      <c r="E1558" s="28" t="s">
        <v>1820</v>
      </c>
      <c r="F1558" s="28" t="s">
        <v>3</v>
      </c>
      <c r="G1558" s="28" t="s">
        <v>3</v>
      </c>
      <c r="H1558" s="28" t="s">
        <v>1892</v>
      </c>
      <c r="I1558" s="30"/>
      <c r="J1558" s="28" t="s">
        <v>2757</v>
      </c>
      <c r="K1558" s="28" t="s">
        <v>2761</v>
      </c>
      <c r="L1558" s="28"/>
      <c r="M1558" s="28"/>
      <c r="N1558" s="31"/>
      <c r="O1558" s="31" t="s">
        <v>2941</v>
      </c>
      <c r="P1558" s="28">
        <v>9440927508</v>
      </c>
      <c r="Q1558" s="28" t="s">
        <v>2762</v>
      </c>
      <c r="R1558" s="28" t="s">
        <v>52</v>
      </c>
      <c r="S1558" s="49"/>
      <c r="T1558" s="28" t="s">
        <v>2937</v>
      </c>
      <c r="U1558" s="49"/>
      <c r="V1558" s="47">
        <v>44000</v>
      </c>
      <c r="W1558" s="47">
        <v>44000</v>
      </c>
      <c r="X1558" s="47">
        <v>24000</v>
      </c>
      <c r="Y1558" s="47">
        <v>20000</v>
      </c>
      <c r="Z1558" s="49"/>
      <c r="AA1558" s="41">
        <v>0</v>
      </c>
      <c r="AB1558" s="41">
        <v>0</v>
      </c>
      <c r="AC1558" s="41">
        <v>0</v>
      </c>
      <c r="AD1558" s="41">
        <v>0</v>
      </c>
      <c r="AE1558" s="49"/>
      <c r="AF1558" s="43">
        <v>21000</v>
      </c>
      <c r="AG1558" s="43">
        <v>21000</v>
      </c>
      <c r="AH1558" s="43">
        <v>8000</v>
      </c>
      <c r="AI1558" s="43">
        <v>13000</v>
      </c>
      <c r="AJ1558" s="49"/>
      <c r="AK1558" s="45">
        <v>23000</v>
      </c>
      <c r="AL1558" s="45">
        <v>23000</v>
      </c>
      <c r="AM1558" s="45">
        <v>16000</v>
      </c>
      <c r="AN1558" s="45">
        <v>7000</v>
      </c>
      <c r="AO1558" s="49"/>
      <c r="AP1558" s="28">
        <v>23000</v>
      </c>
      <c r="AQ1558" s="28" t="s">
        <v>4422</v>
      </c>
      <c r="AR1558" s="28" t="s">
        <v>4422</v>
      </c>
      <c r="AS1558" s="49"/>
      <c r="AT1558" s="31">
        <v>54.54545454545454</v>
      </c>
      <c r="AU1558" s="31">
        <v>69.565217391304344</v>
      </c>
      <c r="AV1558" s="60">
        <v>44660</v>
      </c>
    </row>
    <row r="1559" spans="1:48" x14ac:dyDescent="0.35">
      <c r="A1559" s="32" t="s">
        <v>5690</v>
      </c>
      <c r="B1559" s="28">
        <v>1538</v>
      </c>
      <c r="C1559" s="66">
        <v>2375</v>
      </c>
      <c r="D1559" s="28">
        <v>2375</v>
      </c>
      <c r="E1559" s="28" t="s">
        <v>1821</v>
      </c>
      <c r="F1559" s="28" t="s">
        <v>3</v>
      </c>
      <c r="G1559" s="28" t="s">
        <v>2</v>
      </c>
      <c r="H1559" s="28" t="s">
        <v>1892</v>
      </c>
      <c r="I1559" s="30"/>
      <c r="J1559" s="28" t="s">
        <v>2344</v>
      </c>
      <c r="K1559" s="28" t="s">
        <v>2761</v>
      </c>
      <c r="L1559" s="28"/>
      <c r="M1559" s="28"/>
      <c r="N1559" s="31"/>
      <c r="O1559" s="31" t="s">
        <v>2941</v>
      </c>
      <c r="P1559" s="28">
        <v>6305840643</v>
      </c>
      <c r="Q1559" s="28" t="s">
        <v>2767</v>
      </c>
      <c r="R1559" s="28" t="s">
        <v>61</v>
      </c>
      <c r="S1559" s="49"/>
      <c r="T1559" s="28" t="s">
        <v>2937</v>
      </c>
      <c r="U1559" s="49"/>
      <c r="V1559" s="47">
        <v>88000</v>
      </c>
      <c r="W1559" s="47">
        <v>88000</v>
      </c>
      <c r="X1559" s="47">
        <v>30000</v>
      </c>
      <c r="Y1559" s="47">
        <v>58000</v>
      </c>
      <c r="Z1559" s="49"/>
      <c r="AA1559" s="41">
        <v>20000</v>
      </c>
      <c r="AB1559" s="41">
        <v>20000</v>
      </c>
      <c r="AC1559" s="41">
        <v>20000</v>
      </c>
      <c r="AD1559" s="41">
        <v>0</v>
      </c>
      <c r="AE1559" s="49"/>
      <c r="AF1559" s="43">
        <v>21000</v>
      </c>
      <c r="AG1559" s="43">
        <v>21000</v>
      </c>
      <c r="AH1559" s="43">
        <v>5000</v>
      </c>
      <c r="AI1559" s="43">
        <v>16000</v>
      </c>
      <c r="AJ1559" s="49"/>
      <c r="AK1559" s="45">
        <v>47000</v>
      </c>
      <c r="AL1559" s="45">
        <v>47000</v>
      </c>
      <c r="AM1559" s="45">
        <v>5000</v>
      </c>
      <c r="AN1559" s="45">
        <v>42000</v>
      </c>
      <c r="AO1559" s="49"/>
      <c r="AP1559" s="28">
        <v>23000</v>
      </c>
      <c r="AQ1559" s="28" t="s">
        <v>4422</v>
      </c>
      <c r="AR1559" s="28">
        <v>24000</v>
      </c>
      <c r="AS1559" s="49"/>
      <c r="AT1559" s="31">
        <v>34.090909090909086</v>
      </c>
      <c r="AU1559" s="31">
        <v>10.638297872340425</v>
      </c>
      <c r="AV1559" s="60">
        <v>44622</v>
      </c>
    </row>
    <row r="1560" spans="1:48" x14ac:dyDescent="0.35">
      <c r="A1560" s="32" t="s">
        <v>5690</v>
      </c>
      <c r="B1560" s="28">
        <v>1539</v>
      </c>
      <c r="C1560" s="66">
        <v>3193</v>
      </c>
      <c r="D1560" s="28">
        <v>3193</v>
      </c>
      <c r="E1560" s="28" t="s">
        <v>1822</v>
      </c>
      <c r="F1560" s="28" t="s">
        <v>3</v>
      </c>
      <c r="G1560" s="28" t="s">
        <v>3</v>
      </c>
      <c r="H1560" s="28" t="s">
        <v>1892</v>
      </c>
      <c r="I1560" s="30"/>
      <c r="J1560" s="28" t="s">
        <v>2758</v>
      </c>
      <c r="K1560" s="28" t="s">
        <v>2761</v>
      </c>
      <c r="L1560" s="28"/>
      <c r="M1560" s="28"/>
      <c r="N1560" s="31"/>
      <c r="O1560" s="31" t="s">
        <v>2941</v>
      </c>
      <c r="P1560" s="28">
        <v>9247219186</v>
      </c>
      <c r="Q1560" s="28" t="s">
        <v>2762</v>
      </c>
      <c r="R1560" s="28" t="s">
        <v>97</v>
      </c>
      <c r="S1560" s="49"/>
      <c r="T1560" s="28" t="s">
        <v>2937</v>
      </c>
      <c r="U1560" s="49"/>
      <c r="V1560" s="47">
        <v>44000</v>
      </c>
      <c r="W1560" s="47">
        <v>44000</v>
      </c>
      <c r="X1560" s="47">
        <v>32000</v>
      </c>
      <c r="Y1560" s="47">
        <v>12000</v>
      </c>
      <c r="Z1560" s="49"/>
      <c r="AA1560" s="41">
        <v>0</v>
      </c>
      <c r="AB1560" s="41">
        <v>0</v>
      </c>
      <c r="AC1560" s="41">
        <v>0</v>
      </c>
      <c r="AD1560" s="41">
        <v>0</v>
      </c>
      <c r="AE1560" s="49"/>
      <c r="AF1560" s="43">
        <v>21000</v>
      </c>
      <c r="AG1560" s="43">
        <v>21000</v>
      </c>
      <c r="AH1560" s="43">
        <v>8000</v>
      </c>
      <c r="AI1560" s="43">
        <v>13000</v>
      </c>
      <c r="AJ1560" s="49"/>
      <c r="AK1560" s="45">
        <v>23000</v>
      </c>
      <c r="AL1560" s="45">
        <v>23000</v>
      </c>
      <c r="AM1560" s="45">
        <v>24000</v>
      </c>
      <c r="AN1560" s="45">
        <v>-1000</v>
      </c>
      <c r="AO1560" s="49"/>
      <c r="AP1560" s="28">
        <v>23000</v>
      </c>
      <c r="AQ1560" s="28" t="s">
        <v>4422</v>
      </c>
      <c r="AR1560" s="28" t="s">
        <v>4422</v>
      </c>
      <c r="AS1560" s="49"/>
      <c r="AT1560" s="31">
        <v>72.727272727272734</v>
      </c>
      <c r="AU1560" s="31">
        <v>104.34782608695652</v>
      </c>
      <c r="AV1560" s="60">
        <v>44658</v>
      </c>
    </row>
    <row r="1561" spans="1:48" x14ac:dyDescent="0.35">
      <c r="A1561" s="32" t="s">
        <v>5690</v>
      </c>
      <c r="B1561" s="28">
        <v>1540</v>
      </c>
      <c r="C1561" s="66">
        <v>2367</v>
      </c>
      <c r="D1561" s="28">
        <v>2367</v>
      </c>
      <c r="E1561" s="28" t="s">
        <v>1823</v>
      </c>
      <c r="F1561" s="28" t="s">
        <v>3</v>
      </c>
      <c r="G1561" s="28" t="s">
        <v>2</v>
      </c>
      <c r="H1561" s="28" t="s">
        <v>1892</v>
      </c>
      <c r="I1561" s="30"/>
      <c r="J1561" s="28" t="s">
        <v>2645</v>
      </c>
      <c r="K1561" s="28" t="s">
        <v>2761</v>
      </c>
      <c r="L1561" s="28"/>
      <c r="M1561" s="28"/>
      <c r="N1561" s="31"/>
      <c r="O1561" s="31" t="s">
        <v>2941</v>
      </c>
      <c r="P1561" s="28">
        <v>9963917817</v>
      </c>
      <c r="Q1561" s="28" t="s">
        <v>2767</v>
      </c>
      <c r="R1561" s="28" t="s">
        <v>94</v>
      </c>
      <c r="S1561" s="49"/>
      <c r="T1561" s="28" t="s">
        <v>2937</v>
      </c>
      <c r="U1561" s="49"/>
      <c r="V1561" s="47">
        <v>68000</v>
      </c>
      <c r="W1561" s="47">
        <v>68000</v>
      </c>
      <c r="X1561" s="47">
        <v>26000</v>
      </c>
      <c r="Y1561" s="47">
        <v>42000</v>
      </c>
      <c r="Z1561" s="49"/>
      <c r="AA1561" s="41">
        <v>0</v>
      </c>
      <c r="AB1561" s="41">
        <v>0</v>
      </c>
      <c r="AC1561" s="41">
        <v>0</v>
      </c>
      <c r="AD1561" s="41">
        <v>0</v>
      </c>
      <c r="AE1561" s="49"/>
      <c r="AF1561" s="43">
        <v>21000</v>
      </c>
      <c r="AG1561" s="43">
        <v>21000</v>
      </c>
      <c r="AH1561" s="43">
        <v>5000</v>
      </c>
      <c r="AI1561" s="43">
        <v>16000</v>
      </c>
      <c r="AJ1561" s="49"/>
      <c r="AK1561" s="45">
        <v>47000</v>
      </c>
      <c r="AL1561" s="45">
        <v>47000</v>
      </c>
      <c r="AM1561" s="45">
        <v>21000</v>
      </c>
      <c r="AN1561" s="45">
        <v>26000</v>
      </c>
      <c r="AO1561" s="49"/>
      <c r="AP1561" s="28">
        <v>23000</v>
      </c>
      <c r="AQ1561" s="28" t="s">
        <v>4422</v>
      </c>
      <c r="AR1561" s="28">
        <v>24000</v>
      </c>
      <c r="AS1561" s="49"/>
      <c r="AT1561" s="31">
        <v>38.235294117647058</v>
      </c>
      <c r="AU1561" s="31">
        <v>44.680851063829785</v>
      </c>
      <c r="AV1561" s="60">
        <v>44660</v>
      </c>
    </row>
    <row r="1562" spans="1:48" x14ac:dyDescent="0.35">
      <c r="A1562" s="32" t="s">
        <v>5690</v>
      </c>
      <c r="B1562" s="28">
        <v>1541</v>
      </c>
      <c r="C1562" s="66">
        <v>2128</v>
      </c>
      <c r="D1562" s="28">
        <v>2128</v>
      </c>
      <c r="E1562" s="28" t="s">
        <v>1824</v>
      </c>
      <c r="F1562" s="28" t="s">
        <v>3</v>
      </c>
      <c r="G1562" s="28" t="s">
        <v>3</v>
      </c>
      <c r="H1562" s="28" t="s">
        <v>1892</v>
      </c>
      <c r="I1562" s="30"/>
      <c r="J1562" s="28" t="s">
        <v>1909</v>
      </c>
      <c r="K1562" s="28" t="s">
        <v>2761</v>
      </c>
      <c r="L1562" s="28"/>
      <c r="M1562" s="28"/>
      <c r="N1562" s="31">
        <v>724487001343</v>
      </c>
      <c r="O1562" s="31" t="s">
        <v>4608</v>
      </c>
      <c r="P1562" s="28">
        <v>9533240638</v>
      </c>
      <c r="Q1562" s="28" t="s">
        <v>2762</v>
      </c>
      <c r="R1562" s="28" t="s">
        <v>87</v>
      </c>
      <c r="S1562" s="49"/>
      <c r="T1562" s="28" t="s">
        <v>2937</v>
      </c>
      <c r="U1562" s="49"/>
      <c r="V1562" s="47">
        <v>44000</v>
      </c>
      <c r="W1562" s="47">
        <v>44000</v>
      </c>
      <c r="X1562" s="47">
        <v>29000</v>
      </c>
      <c r="Y1562" s="47">
        <v>15000</v>
      </c>
      <c r="Z1562" s="49"/>
      <c r="AA1562" s="41">
        <v>0</v>
      </c>
      <c r="AB1562" s="41">
        <v>0</v>
      </c>
      <c r="AC1562" s="41">
        <v>0</v>
      </c>
      <c r="AD1562" s="41">
        <v>0</v>
      </c>
      <c r="AE1562" s="49"/>
      <c r="AF1562" s="43">
        <v>21000</v>
      </c>
      <c r="AG1562" s="43">
        <v>21000</v>
      </c>
      <c r="AH1562" s="43">
        <v>4000</v>
      </c>
      <c r="AI1562" s="43">
        <v>17000</v>
      </c>
      <c r="AJ1562" s="49"/>
      <c r="AK1562" s="45">
        <v>23000</v>
      </c>
      <c r="AL1562" s="45">
        <v>23000</v>
      </c>
      <c r="AM1562" s="45">
        <v>25000</v>
      </c>
      <c r="AN1562" s="45">
        <v>-2000</v>
      </c>
      <c r="AO1562" s="49"/>
      <c r="AP1562" s="28">
        <v>23000</v>
      </c>
      <c r="AQ1562" s="28" t="s">
        <v>4422</v>
      </c>
      <c r="AR1562" s="28" t="s">
        <v>4422</v>
      </c>
      <c r="AS1562" s="49"/>
      <c r="AT1562" s="31">
        <v>65.909090909090907</v>
      </c>
      <c r="AU1562" s="31">
        <v>108.69565217391303</v>
      </c>
      <c r="AV1562" s="60">
        <v>44581</v>
      </c>
    </row>
    <row r="1563" spans="1:48" x14ac:dyDescent="0.35">
      <c r="A1563" s="32" t="s">
        <v>5690</v>
      </c>
      <c r="B1563" s="28">
        <v>1542</v>
      </c>
      <c r="C1563" s="28">
        <v>2901</v>
      </c>
      <c r="D1563" s="28">
        <v>2901</v>
      </c>
      <c r="E1563" s="35" t="s">
        <v>1825</v>
      </c>
      <c r="F1563" s="35" t="s">
        <v>3</v>
      </c>
      <c r="G1563" s="28" t="s">
        <v>2</v>
      </c>
      <c r="H1563" s="35" t="s">
        <v>1892</v>
      </c>
      <c r="I1563" s="38"/>
      <c r="J1563" s="35" t="s">
        <v>2759</v>
      </c>
      <c r="K1563" s="35" t="s">
        <v>2872</v>
      </c>
      <c r="L1563" s="35"/>
      <c r="M1563" s="35"/>
      <c r="N1563" s="37"/>
      <c r="O1563" s="37" t="s">
        <v>2941</v>
      </c>
      <c r="P1563" s="35">
        <v>9849786522</v>
      </c>
      <c r="Q1563" s="35" t="s">
        <v>2764</v>
      </c>
      <c r="R1563" s="35" t="s">
        <v>91</v>
      </c>
      <c r="S1563" s="49"/>
      <c r="T1563" s="35" t="s">
        <v>2937</v>
      </c>
      <c r="U1563" s="49"/>
      <c r="V1563" s="47">
        <v>62000</v>
      </c>
      <c r="W1563" s="47">
        <v>62000</v>
      </c>
      <c r="X1563" s="47">
        <v>7500</v>
      </c>
      <c r="Y1563" s="47">
        <v>54500</v>
      </c>
      <c r="Z1563" s="49"/>
      <c r="AA1563" s="41">
        <v>10000</v>
      </c>
      <c r="AB1563" s="41">
        <v>10000</v>
      </c>
      <c r="AC1563" s="41">
        <v>7500</v>
      </c>
      <c r="AD1563" s="41">
        <v>2500</v>
      </c>
      <c r="AE1563" s="49"/>
      <c r="AF1563" s="43">
        <v>21000</v>
      </c>
      <c r="AG1563" s="43">
        <v>21000</v>
      </c>
      <c r="AH1563" s="43">
        <v>0</v>
      </c>
      <c r="AI1563" s="43">
        <v>21000</v>
      </c>
      <c r="AJ1563" s="49"/>
      <c r="AK1563" s="45">
        <v>31000</v>
      </c>
      <c r="AL1563" s="45">
        <v>31000</v>
      </c>
      <c r="AM1563" s="45">
        <v>0</v>
      </c>
      <c r="AN1563" s="45">
        <v>31000</v>
      </c>
      <c r="AO1563" s="49"/>
      <c r="AP1563" s="35">
        <v>23000</v>
      </c>
      <c r="AQ1563" s="35">
        <v>8000</v>
      </c>
      <c r="AR1563" s="35" t="s">
        <v>4422</v>
      </c>
      <c r="AS1563" s="49"/>
      <c r="AT1563" s="37">
        <v>12.096774193548388</v>
      </c>
      <c r="AU1563" s="37">
        <v>0</v>
      </c>
      <c r="AV1563" s="60">
        <v>44533</v>
      </c>
    </row>
    <row r="1564" spans="1:48" x14ac:dyDescent="0.35">
      <c r="A1564" s="32" t="s">
        <v>5690</v>
      </c>
      <c r="B1564" s="28">
        <v>1543</v>
      </c>
      <c r="C1564" s="28"/>
      <c r="D1564" s="28"/>
      <c r="E1564" s="28"/>
      <c r="F1564" s="28"/>
      <c r="G1564" s="28"/>
      <c r="H1564" s="28"/>
      <c r="I1564" s="30"/>
      <c r="J1564" s="28"/>
      <c r="K1564" s="28"/>
      <c r="L1564" s="28"/>
      <c r="M1564" s="28"/>
      <c r="N1564" s="31"/>
      <c r="O1564" s="31" t="s">
        <v>2941</v>
      </c>
      <c r="P1564" s="28"/>
      <c r="Q1564" s="28"/>
      <c r="R1564" s="28"/>
      <c r="S1564" s="49"/>
      <c r="T1564" s="28" t="s">
        <v>4609</v>
      </c>
      <c r="U1564" s="49"/>
      <c r="V1564" s="47" t="e">
        <v>#VALUE!</v>
      </c>
      <c r="W1564" s="47" t="e">
        <v>#VALUE!</v>
      </c>
      <c r="X1564" s="47">
        <v>0</v>
      </c>
      <c r="Y1564" s="47" t="e">
        <v>#VALUE!</v>
      </c>
      <c r="Z1564" s="49"/>
      <c r="AA1564" s="41"/>
      <c r="AB1564" s="41" t="s">
        <v>4609</v>
      </c>
      <c r="AC1564" s="41">
        <v>0</v>
      </c>
      <c r="AD1564" s="41" t="e">
        <v>#VALUE!</v>
      </c>
      <c r="AE1564" s="49"/>
      <c r="AF1564" s="43" t="s">
        <v>4609</v>
      </c>
      <c r="AG1564" s="43" t="s">
        <v>4609</v>
      </c>
      <c r="AH1564" s="43">
        <v>0</v>
      </c>
      <c r="AI1564" s="43" t="e">
        <v>#VALUE!</v>
      </c>
      <c r="AJ1564" s="49"/>
      <c r="AK1564" s="45" t="e">
        <v>#VALUE!</v>
      </c>
      <c r="AL1564" s="45" t="s">
        <v>4609</v>
      </c>
      <c r="AM1564" s="45">
        <v>0</v>
      </c>
      <c r="AN1564" s="45" t="e">
        <v>#VALUE!</v>
      </c>
      <c r="AO1564" s="49"/>
      <c r="AP1564" s="28" t="s">
        <v>4609</v>
      </c>
      <c r="AQ1564" s="28" t="s">
        <v>4422</v>
      </c>
      <c r="AR1564" s="28" t="s">
        <v>4422</v>
      </c>
      <c r="AS1564" s="49"/>
      <c r="AT1564" s="31" t="e">
        <v>#VALUE!</v>
      </c>
      <c r="AU1564" s="31" t="e">
        <v>#VALUE!</v>
      </c>
      <c r="AV1564" s="60">
        <v>0</v>
      </c>
    </row>
    <row r="1565" spans="1:48" x14ac:dyDescent="0.35">
      <c r="A1565" s="32" t="s">
        <v>5690</v>
      </c>
      <c r="B1565" s="28">
        <v>1544</v>
      </c>
      <c r="C1565" s="28"/>
      <c r="D1565" s="28"/>
      <c r="E1565" s="28"/>
      <c r="F1565" s="28"/>
      <c r="G1565" s="28"/>
      <c r="H1565" s="28"/>
      <c r="I1565" s="30"/>
      <c r="J1565" s="28"/>
      <c r="K1565" s="28"/>
      <c r="L1565" s="28"/>
      <c r="M1565" s="28"/>
      <c r="N1565" s="31"/>
      <c r="O1565" s="31" t="s">
        <v>2941</v>
      </c>
      <c r="P1565" s="28"/>
      <c r="Q1565" s="28"/>
      <c r="R1565" s="28"/>
      <c r="S1565" s="49"/>
      <c r="T1565" s="28" t="s">
        <v>4609</v>
      </c>
      <c r="U1565" s="49"/>
      <c r="V1565" s="47" t="e">
        <v>#VALUE!</v>
      </c>
      <c r="W1565" s="47" t="e">
        <v>#VALUE!</v>
      </c>
      <c r="X1565" s="47">
        <v>0</v>
      </c>
      <c r="Y1565" s="47" t="e">
        <v>#VALUE!</v>
      </c>
      <c r="Z1565" s="49"/>
      <c r="AA1565" s="41"/>
      <c r="AB1565" s="41" t="s">
        <v>4609</v>
      </c>
      <c r="AC1565" s="41">
        <v>0</v>
      </c>
      <c r="AD1565" s="41" t="e">
        <v>#VALUE!</v>
      </c>
      <c r="AE1565" s="49"/>
      <c r="AF1565" s="43" t="s">
        <v>4609</v>
      </c>
      <c r="AG1565" s="43" t="s">
        <v>4609</v>
      </c>
      <c r="AH1565" s="43">
        <v>0</v>
      </c>
      <c r="AI1565" s="43" t="e">
        <v>#VALUE!</v>
      </c>
      <c r="AJ1565" s="49"/>
      <c r="AK1565" s="45" t="e">
        <v>#VALUE!</v>
      </c>
      <c r="AL1565" s="45" t="s">
        <v>4609</v>
      </c>
      <c r="AM1565" s="45">
        <v>0</v>
      </c>
      <c r="AN1565" s="45" t="e">
        <v>#VALUE!</v>
      </c>
      <c r="AO1565" s="49"/>
      <c r="AP1565" s="28" t="s">
        <v>4609</v>
      </c>
      <c r="AQ1565" s="28" t="s">
        <v>4422</v>
      </c>
      <c r="AR1565" s="28" t="s">
        <v>4422</v>
      </c>
      <c r="AS1565" s="49"/>
      <c r="AT1565" s="31" t="e">
        <v>#VALUE!</v>
      </c>
      <c r="AU1565" s="31" t="e">
        <v>#VALUE!</v>
      </c>
      <c r="AV1565" s="60">
        <v>0</v>
      </c>
    </row>
    <row r="1566" spans="1:48" x14ac:dyDescent="0.35">
      <c r="A1566" s="32" t="s">
        <v>5690</v>
      </c>
      <c r="B1566" s="28">
        <v>1545</v>
      </c>
      <c r="C1566" s="28"/>
      <c r="D1566" s="28"/>
      <c r="E1566" s="28"/>
      <c r="F1566" s="28"/>
      <c r="G1566" s="28"/>
      <c r="H1566" s="28"/>
      <c r="I1566" s="30"/>
      <c r="J1566" s="28"/>
      <c r="K1566" s="28"/>
      <c r="L1566" s="28"/>
      <c r="M1566" s="28"/>
      <c r="N1566" s="31"/>
      <c r="O1566" s="31" t="s">
        <v>2941</v>
      </c>
      <c r="P1566" s="28"/>
      <c r="Q1566" s="28"/>
      <c r="R1566" s="28"/>
      <c r="S1566" s="49"/>
      <c r="T1566" s="28" t="s">
        <v>4609</v>
      </c>
      <c r="U1566" s="49"/>
      <c r="V1566" s="47" t="e">
        <v>#VALUE!</v>
      </c>
      <c r="W1566" s="47" t="e">
        <v>#VALUE!</v>
      </c>
      <c r="X1566" s="47">
        <v>0</v>
      </c>
      <c r="Y1566" s="47" t="e">
        <v>#VALUE!</v>
      </c>
      <c r="Z1566" s="49"/>
      <c r="AA1566" s="41"/>
      <c r="AB1566" s="41" t="s">
        <v>4609</v>
      </c>
      <c r="AC1566" s="41">
        <v>0</v>
      </c>
      <c r="AD1566" s="41" t="e">
        <v>#VALUE!</v>
      </c>
      <c r="AE1566" s="49"/>
      <c r="AF1566" s="43" t="s">
        <v>4609</v>
      </c>
      <c r="AG1566" s="43" t="s">
        <v>4609</v>
      </c>
      <c r="AH1566" s="43">
        <v>0</v>
      </c>
      <c r="AI1566" s="43" t="e">
        <v>#VALUE!</v>
      </c>
      <c r="AJ1566" s="49"/>
      <c r="AK1566" s="45" t="e">
        <v>#VALUE!</v>
      </c>
      <c r="AL1566" s="45" t="s">
        <v>4609</v>
      </c>
      <c r="AM1566" s="45">
        <v>0</v>
      </c>
      <c r="AN1566" s="45" t="e">
        <v>#VALUE!</v>
      </c>
      <c r="AO1566" s="49"/>
      <c r="AP1566" s="28" t="s">
        <v>4609</v>
      </c>
      <c r="AQ1566" s="28" t="s">
        <v>4422</v>
      </c>
      <c r="AR1566" s="28" t="s">
        <v>4422</v>
      </c>
      <c r="AS1566" s="49"/>
      <c r="AT1566" s="31" t="e">
        <v>#VALUE!</v>
      </c>
      <c r="AU1566" s="31" t="e">
        <v>#VALUE!</v>
      </c>
      <c r="AV1566" s="60">
        <v>0</v>
      </c>
    </row>
    <row r="1567" spans="1:48" x14ac:dyDescent="0.35">
      <c r="A1567" s="32" t="s">
        <v>5690</v>
      </c>
      <c r="B1567" s="28">
        <v>1546</v>
      </c>
      <c r="C1567" s="28"/>
      <c r="D1567" s="28"/>
      <c r="E1567" s="28"/>
      <c r="F1567" s="28"/>
      <c r="G1567" s="28"/>
      <c r="H1567" s="28"/>
      <c r="I1567" s="30"/>
      <c r="J1567" s="28"/>
      <c r="K1567" s="28"/>
      <c r="L1567" s="28"/>
      <c r="M1567" s="28"/>
      <c r="N1567" s="31"/>
      <c r="O1567" s="31" t="s">
        <v>2941</v>
      </c>
      <c r="P1567" s="28"/>
      <c r="Q1567" s="28"/>
      <c r="R1567" s="28"/>
      <c r="S1567" s="49"/>
      <c r="T1567" s="28" t="s">
        <v>4609</v>
      </c>
      <c r="U1567" s="49"/>
      <c r="V1567" s="47" t="e">
        <v>#VALUE!</v>
      </c>
      <c r="W1567" s="47" t="e">
        <v>#VALUE!</v>
      </c>
      <c r="X1567" s="47">
        <v>0</v>
      </c>
      <c r="Y1567" s="47" t="e">
        <v>#VALUE!</v>
      </c>
      <c r="Z1567" s="49"/>
      <c r="AA1567" s="41"/>
      <c r="AB1567" s="41" t="s">
        <v>4609</v>
      </c>
      <c r="AC1567" s="41">
        <v>0</v>
      </c>
      <c r="AD1567" s="41" t="e">
        <v>#VALUE!</v>
      </c>
      <c r="AE1567" s="49"/>
      <c r="AF1567" s="43" t="s">
        <v>4609</v>
      </c>
      <c r="AG1567" s="43" t="s">
        <v>4609</v>
      </c>
      <c r="AH1567" s="43">
        <v>0</v>
      </c>
      <c r="AI1567" s="43" t="e">
        <v>#VALUE!</v>
      </c>
      <c r="AJ1567" s="49"/>
      <c r="AK1567" s="45" t="e">
        <v>#VALUE!</v>
      </c>
      <c r="AL1567" s="45" t="s">
        <v>4609</v>
      </c>
      <c r="AM1567" s="45">
        <v>0</v>
      </c>
      <c r="AN1567" s="45" t="e">
        <v>#VALUE!</v>
      </c>
      <c r="AO1567" s="49"/>
      <c r="AP1567" s="28" t="s">
        <v>4609</v>
      </c>
      <c r="AQ1567" s="28" t="s">
        <v>4422</v>
      </c>
      <c r="AR1567" s="28" t="s">
        <v>4422</v>
      </c>
      <c r="AS1567" s="49"/>
      <c r="AT1567" s="31" t="e">
        <v>#VALUE!</v>
      </c>
      <c r="AU1567" s="31" t="e">
        <v>#VALUE!</v>
      </c>
      <c r="AV1567" s="60">
        <v>0</v>
      </c>
    </row>
    <row r="1568" spans="1:48" x14ac:dyDescent="0.35">
      <c r="A1568" s="32" t="s">
        <v>5690</v>
      </c>
      <c r="B1568" s="28">
        <v>1547</v>
      </c>
      <c r="C1568" s="28"/>
      <c r="D1568" s="28"/>
      <c r="E1568" s="28"/>
      <c r="F1568" s="28"/>
      <c r="G1568" s="28"/>
      <c r="H1568" s="28"/>
      <c r="I1568" s="30"/>
      <c r="J1568" s="28"/>
      <c r="K1568" s="28"/>
      <c r="L1568" s="28"/>
      <c r="M1568" s="28"/>
      <c r="N1568" s="31"/>
      <c r="O1568" s="31" t="s">
        <v>2941</v>
      </c>
      <c r="P1568" s="28"/>
      <c r="Q1568" s="28"/>
      <c r="R1568" s="28"/>
      <c r="S1568" s="49"/>
      <c r="T1568" s="28" t="s">
        <v>4609</v>
      </c>
      <c r="U1568" s="49"/>
      <c r="V1568" s="47" t="e">
        <v>#VALUE!</v>
      </c>
      <c r="W1568" s="47" t="e">
        <v>#VALUE!</v>
      </c>
      <c r="X1568" s="47">
        <v>0</v>
      </c>
      <c r="Y1568" s="47" t="e">
        <v>#VALUE!</v>
      </c>
      <c r="Z1568" s="49"/>
      <c r="AA1568" s="41"/>
      <c r="AB1568" s="41" t="s">
        <v>4609</v>
      </c>
      <c r="AC1568" s="41">
        <v>0</v>
      </c>
      <c r="AD1568" s="41" t="e">
        <v>#VALUE!</v>
      </c>
      <c r="AE1568" s="49"/>
      <c r="AF1568" s="43" t="s">
        <v>4609</v>
      </c>
      <c r="AG1568" s="43" t="s">
        <v>4609</v>
      </c>
      <c r="AH1568" s="43">
        <v>0</v>
      </c>
      <c r="AI1568" s="43" t="e">
        <v>#VALUE!</v>
      </c>
      <c r="AJ1568" s="49"/>
      <c r="AK1568" s="45" t="e">
        <v>#VALUE!</v>
      </c>
      <c r="AL1568" s="45" t="s">
        <v>4609</v>
      </c>
      <c r="AM1568" s="45">
        <v>0</v>
      </c>
      <c r="AN1568" s="45" t="e">
        <v>#VALUE!</v>
      </c>
      <c r="AO1568" s="49"/>
      <c r="AP1568" s="28" t="s">
        <v>4609</v>
      </c>
      <c r="AQ1568" s="28" t="s">
        <v>4422</v>
      </c>
      <c r="AR1568" s="28" t="s">
        <v>4422</v>
      </c>
      <c r="AS1568" s="49"/>
      <c r="AT1568" s="31" t="e">
        <v>#VALUE!</v>
      </c>
      <c r="AU1568" s="31" t="e">
        <v>#VALUE!</v>
      </c>
      <c r="AV1568" s="60">
        <v>0</v>
      </c>
    </row>
    <row r="1569" spans="1:48" x14ac:dyDescent="0.35">
      <c r="A1569" s="32" t="s">
        <v>5690</v>
      </c>
      <c r="B1569" s="28">
        <v>1548</v>
      </c>
      <c r="C1569" s="28"/>
      <c r="D1569" s="28"/>
      <c r="E1569" s="28"/>
      <c r="F1569" s="28"/>
      <c r="G1569" s="28"/>
      <c r="H1569" s="28"/>
      <c r="I1569" s="30"/>
      <c r="J1569" s="28"/>
      <c r="K1569" s="28"/>
      <c r="L1569" s="28"/>
      <c r="M1569" s="28"/>
      <c r="N1569" s="31"/>
      <c r="O1569" s="31" t="s">
        <v>2941</v>
      </c>
      <c r="P1569" s="28"/>
      <c r="Q1569" s="28"/>
      <c r="R1569" s="28"/>
      <c r="S1569" s="49"/>
      <c r="T1569" s="28" t="s">
        <v>4609</v>
      </c>
      <c r="U1569" s="49"/>
      <c r="V1569" s="47" t="e">
        <v>#VALUE!</v>
      </c>
      <c r="W1569" s="47" t="e">
        <v>#VALUE!</v>
      </c>
      <c r="X1569" s="47">
        <v>0</v>
      </c>
      <c r="Y1569" s="47" t="e">
        <v>#VALUE!</v>
      </c>
      <c r="Z1569" s="49"/>
      <c r="AA1569" s="41"/>
      <c r="AB1569" s="41" t="s">
        <v>4609</v>
      </c>
      <c r="AC1569" s="41">
        <v>0</v>
      </c>
      <c r="AD1569" s="41" t="e">
        <v>#VALUE!</v>
      </c>
      <c r="AE1569" s="49"/>
      <c r="AF1569" s="43" t="s">
        <v>4609</v>
      </c>
      <c r="AG1569" s="43" t="s">
        <v>4609</v>
      </c>
      <c r="AH1569" s="43">
        <v>0</v>
      </c>
      <c r="AI1569" s="43" t="e">
        <v>#VALUE!</v>
      </c>
      <c r="AJ1569" s="49"/>
      <c r="AK1569" s="45" t="e">
        <v>#VALUE!</v>
      </c>
      <c r="AL1569" s="45" t="s">
        <v>4609</v>
      </c>
      <c r="AM1569" s="45">
        <v>0</v>
      </c>
      <c r="AN1569" s="45" t="e">
        <v>#VALUE!</v>
      </c>
      <c r="AO1569" s="49"/>
      <c r="AP1569" s="28" t="s">
        <v>4609</v>
      </c>
      <c r="AQ1569" s="28" t="s">
        <v>4422</v>
      </c>
      <c r="AR1569" s="28" t="s">
        <v>4422</v>
      </c>
      <c r="AS1569" s="49"/>
      <c r="AT1569" s="31" t="e">
        <v>#VALUE!</v>
      </c>
      <c r="AU1569" s="31" t="e">
        <v>#VALUE!</v>
      </c>
      <c r="AV1569" s="60">
        <v>0</v>
      </c>
    </row>
    <row r="1570" spans="1:48" x14ac:dyDescent="0.35">
      <c r="A1570" s="32" t="s">
        <v>5690</v>
      </c>
      <c r="B1570" s="28">
        <v>1549</v>
      </c>
      <c r="C1570" s="28"/>
      <c r="D1570" s="28"/>
      <c r="E1570" s="28"/>
      <c r="F1570" s="28"/>
      <c r="G1570" s="28"/>
      <c r="H1570" s="28"/>
      <c r="I1570" s="30"/>
      <c r="J1570" s="28"/>
      <c r="K1570" s="28"/>
      <c r="L1570" s="28"/>
      <c r="M1570" s="28"/>
      <c r="N1570" s="31"/>
      <c r="O1570" s="31" t="s">
        <v>2941</v>
      </c>
      <c r="P1570" s="28"/>
      <c r="Q1570" s="28"/>
      <c r="R1570" s="28"/>
      <c r="S1570" s="49"/>
      <c r="T1570" s="28" t="s">
        <v>4609</v>
      </c>
      <c r="U1570" s="49"/>
      <c r="V1570" s="47" t="e">
        <v>#VALUE!</v>
      </c>
      <c r="W1570" s="47" t="e">
        <v>#VALUE!</v>
      </c>
      <c r="X1570" s="47">
        <v>0</v>
      </c>
      <c r="Y1570" s="47" t="e">
        <v>#VALUE!</v>
      </c>
      <c r="Z1570" s="49"/>
      <c r="AA1570" s="41"/>
      <c r="AB1570" s="41" t="s">
        <v>4609</v>
      </c>
      <c r="AC1570" s="41">
        <v>0</v>
      </c>
      <c r="AD1570" s="41" t="e">
        <v>#VALUE!</v>
      </c>
      <c r="AE1570" s="49"/>
      <c r="AF1570" s="43" t="s">
        <v>4609</v>
      </c>
      <c r="AG1570" s="43" t="s">
        <v>4609</v>
      </c>
      <c r="AH1570" s="43">
        <v>0</v>
      </c>
      <c r="AI1570" s="43" t="e">
        <v>#VALUE!</v>
      </c>
      <c r="AJ1570" s="49"/>
      <c r="AK1570" s="45" t="e">
        <v>#VALUE!</v>
      </c>
      <c r="AL1570" s="45" t="s">
        <v>4609</v>
      </c>
      <c r="AM1570" s="45">
        <v>0</v>
      </c>
      <c r="AN1570" s="45" t="e">
        <v>#VALUE!</v>
      </c>
      <c r="AO1570" s="49"/>
      <c r="AP1570" s="28" t="s">
        <v>4609</v>
      </c>
      <c r="AQ1570" s="28" t="s">
        <v>4422</v>
      </c>
      <c r="AR1570" s="28" t="s">
        <v>4422</v>
      </c>
      <c r="AS1570" s="49"/>
      <c r="AT1570" s="31" t="e">
        <v>#VALUE!</v>
      </c>
      <c r="AU1570" s="31" t="e">
        <v>#VALUE!</v>
      </c>
      <c r="AV1570" s="60">
        <v>0</v>
      </c>
    </row>
    <row r="1571" spans="1:48" x14ac:dyDescent="0.35">
      <c r="A1571" s="32" t="s">
        <v>5690</v>
      </c>
      <c r="B1571" s="28">
        <v>1550</v>
      </c>
      <c r="C1571" s="28"/>
      <c r="D1571" s="28"/>
      <c r="E1571" s="28"/>
      <c r="F1571" s="28"/>
      <c r="G1571" s="28"/>
      <c r="H1571" s="28"/>
      <c r="I1571" s="30"/>
      <c r="J1571" s="28"/>
      <c r="K1571" s="28"/>
      <c r="L1571" s="28"/>
      <c r="M1571" s="28"/>
      <c r="N1571" s="31"/>
      <c r="O1571" s="31" t="s">
        <v>2941</v>
      </c>
      <c r="P1571" s="28"/>
      <c r="Q1571" s="28"/>
      <c r="R1571" s="28"/>
      <c r="S1571" s="49"/>
      <c r="T1571" s="28" t="s">
        <v>4609</v>
      </c>
      <c r="U1571" s="49"/>
      <c r="V1571" s="47" t="e">
        <v>#VALUE!</v>
      </c>
      <c r="W1571" s="47" t="e">
        <v>#VALUE!</v>
      </c>
      <c r="X1571" s="47">
        <v>0</v>
      </c>
      <c r="Y1571" s="47" t="e">
        <v>#VALUE!</v>
      </c>
      <c r="Z1571" s="49"/>
      <c r="AA1571" s="41"/>
      <c r="AB1571" s="41" t="s">
        <v>4609</v>
      </c>
      <c r="AC1571" s="41">
        <v>0</v>
      </c>
      <c r="AD1571" s="41" t="e">
        <v>#VALUE!</v>
      </c>
      <c r="AE1571" s="49"/>
      <c r="AF1571" s="43" t="s">
        <v>4609</v>
      </c>
      <c r="AG1571" s="43" t="s">
        <v>4609</v>
      </c>
      <c r="AH1571" s="43">
        <v>0</v>
      </c>
      <c r="AI1571" s="43" t="e">
        <v>#VALUE!</v>
      </c>
      <c r="AJ1571" s="49"/>
      <c r="AK1571" s="45" t="e">
        <v>#VALUE!</v>
      </c>
      <c r="AL1571" s="45" t="s">
        <v>4609</v>
      </c>
      <c r="AM1571" s="45">
        <v>0</v>
      </c>
      <c r="AN1571" s="45" t="e">
        <v>#VALUE!</v>
      </c>
      <c r="AO1571" s="49"/>
      <c r="AP1571" s="28" t="s">
        <v>4609</v>
      </c>
      <c r="AQ1571" s="28" t="s">
        <v>4422</v>
      </c>
      <c r="AR1571" s="28" t="s">
        <v>4422</v>
      </c>
      <c r="AS1571" s="49"/>
      <c r="AT1571" s="31" t="e">
        <v>#VALUE!</v>
      </c>
      <c r="AU1571" s="31" t="e">
        <v>#VALUE!</v>
      </c>
      <c r="AV1571" s="60">
        <v>0</v>
      </c>
    </row>
    <row r="1572" spans="1:48" x14ac:dyDescent="0.35">
      <c r="A1572" s="32" t="s">
        <v>5690</v>
      </c>
      <c r="B1572" s="28">
        <v>1551</v>
      </c>
      <c r="C1572" s="28"/>
      <c r="D1572" s="28"/>
      <c r="E1572" s="28"/>
      <c r="F1572" s="28"/>
      <c r="G1572" s="28"/>
      <c r="H1572" s="28"/>
      <c r="I1572" s="30"/>
      <c r="J1572" s="28"/>
      <c r="K1572" s="28"/>
      <c r="L1572" s="28"/>
      <c r="M1572" s="28"/>
      <c r="N1572" s="31"/>
      <c r="O1572" s="31" t="s">
        <v>2941</v>
      </c>
      <c r="P1572" s="28"/>
      <c r="Q1572" s="28"/>
      <c r="R1572" s="28"/>
      <c r="S1572" s="49"/>
      <c r="T1572" s="28" t="s">
        <v>4609</v>
      </c>
      <c r="U1572" s="49"/>
      <c r="V1572" s="47" t="e">
        <v>#VALUE!</v>
      </c>
      <c r="W1572" s="47" t="e">
        <v>#VALUE!</v>
      </c>
      <c r="X1572" s="47">
        <v>0</v>
      </c>
      <c r="Y1572" s="47" t="e">
        <v>#VALUE!</v>
      </c>
      <c r="Z1572" s="49"/>
      <c r="AA1572" s="41"/>
      <c r="AB1572" s="41" t="s">
        <v>4609</v>
      </c>
      <c r="AC1572" s="41">
        <v>0</v>
      </c>
      <c r="AD1572" s="41" t="e">
        <v>#VALUE!</v>
      </c>
      <c r="AE1572" s="49"/>
      <c r="AF1572" s="43" t="s">
        <v>4609</v>
      </c>
      <c r="AG1572" s="43" t="s">
        <v>4609</v>
      </c>
      <c r="AH1572" s="43">
        <v>0</v>
      </c>
      <c r="AI1572" s="43" t="e">
        <v>#VALUE!</v>
      </c>
      <c r="AJ1572" s="49"/>
      <c r="AK1572" s="45" t="e">
        <v>#VALUE!</v>
      </c>
      <c r="AL1572" s="45" t="s">
        <v>4609</v>
      </c>
      <c r="AM1572" s="45">
        <v>0</v>
      </c>
      <c r="AN1572" s="45" t="e">
        <v>#VALUE!</v>
      </c>
      <c r="AO1572" s="49"/>
      <c r="AP1572" s="28" t="s">
        <v>4609</v>
      </c>
      <c r="AQ1572" s="28" t="s">
        <v>4422</v>
      </c>
      <c r="AR1572" s="28" t="s">
        <v>4422</v>
      </c>
      <c r="AS1572" s="49"/>
      <c r="AT1572" s="31" t="e">
        <v>#VALUE!</v>
      </c>
      <c r="AU1572" s="31" t="e">
        <v>#VALUE!</v>
      </c>
      <c r="AV1572" s="60">
        <v>0</v>
      </c>
    </row>
    <row r="1573" spans="1:48" x14ac:dyDescent="0.35">
      <c r="A1573" s="32" t="s">
        <v>5690</v>
      </c>
      <c r="B1573" s="28">
        <v>1552</v>
      </c>
      <c r="C1573" s="28"/>
      <c r="D1573" s="28"/>
      <c r="E1573" s="28"/>
      <c r="F1573" s="28"/>
      <c r="G1573" s="28"/>
      <c r="H1573" s="28"/>
      <c r="I1573" s="30"/>
      <c r="J1573" s="28"/>
      <c r="K1573" s="28"/>
      <c r="L1573" s="28"/>
      <c r="M1573" s="28"/>
      <c r="N1573" s="31"/>
      <c r="O1573" s="31" t="s">
        <v>2941</v>
      </c>
      <c r="P1573" s="28"/>
      <c r="Q1573" s="28"/>
      <c r="R1573" s="28"/>
      <c r="S1573" s="49"/>
      <c r="T1573" s="28" t="s">
        <v>4609</v>
      </c>
      <c r="U1573" s="49"/>
      <c r="V1573" s="47" t="e">
        <v>#VALUE!</v>
      </c>
      <c r="W1573" s="47" t="e">
        <v>#VALUE!</v>
      </c>
      <c r="X1573" s="47">
        <v>0</v>
      </c>
      <c r="Y1573" s="47" t="e">
        <v>#VALUE!</v>
      </c>
      <c r="Z1573" s="49"/>
      <c r="AA1573" s="41"/>
      <c r="AB1573" s="41" t="s">
        <v>4609</v>
      </c>
      <c r="AC1573" s="41">
        <v>0</v>
      </c>
      <c r="AD1573" s="41" t="e">
        <v>#VALUE!</v>
      </c>
      <c r="AE1573" s="49"/>
      <c r="AF1573" s="43" t="s">
        <v>4609</v>
      </c>
      <c r="AG1573" s="43" t="s">
        <v>4609</v>
      </c>
      <c r="AH1573" s="43">
        <v>0</v>
      </c>
      <c r="AI1573" s="43" t="e">
        <v>#VALUE!</v>
      </c>
      <c r="AJ1573" s="49"/>
      <c r="AK1573" s="45" t="e">
        <v>#VALUE!</v>
      </c>
      <c r="AL1573" s="45" t="s">
        <v>4609</v>
      </c>
      <c r="AM1573" s="45">
        <v>0</v>
      </c>
      <c r="AN1573" s="45" t="e">
        <v>#VALUE!</v>
      </c>
      <c r="AO1573" s="49"/>
      <c r="AP1573" s="28" t="s">
        <v>4609</v>
      </c>
      <c r="AQ1573" s="28" t="s">
        <v>4422</v>
      </c>
      <c r="AR1573" s="28" t="s">
        <v>4422</v>
      </c>
      <c r="AS1573" s="49"/>
      <c r="AT1573" s="31" t="e">
        <v>#VALUE!</v>
      </c>
      <c r="AU1573" s="31" t="e">
        <v>#VALUE!</v>
      </c>
      <c r="AV1573" s="60">
        <v>0</v>
      </c>
    </row>
    <row r="1574" spans="1:48" x14ac:dyDescent="0.35">
      <c r="A1574" s="32" t="s">
        <v>5690</v>
      </c>
      <c r="B1574" s="28">
        <v>1553</v>
      </c>
      <c r="C1574" s="28"/>
      <c r="D1574" s="28"/>
      <c r="E1574" s="28"/>
      <c r="F1574" s="28"/>
      <c r="G1574" s="28"/>
      <c r="H1574" s="28"/>
      <c r="I1574" s="30"/>
      <c r="J1574" s="28"/>
      <c r="K1574" s="28"/>
      <c r="L1574" s="28"/>
      <c r="M1574" s="28"/>
      <c r="N1574" s="31"/>
      <c r="O1574" s="31" t="s">
        <v>2941</v>
      </c>
      <c r="P1574" s="28"/>
      <c r="Q1574" s="28"/>
      <c r="R1574" s="28"/>
      <c r="S1574" s="49"/>
      <c r="T1574" s="28" t="s">
        <v>4609</v>
      </c>
      <c r="U1574" s="49"/>
      <c r="V1574" s="47" t="e">
        <v>#VALUE!</v>
      </c>
      <c r="W1574" s="47" t="e">
        <v>#VALUE!</v>
      </c>
      <c r="X1574" s="47">
        <v>0</v>
      </c>
      <c r="Y1574" s="47" t="e">
        <v>#VALUE!</v>
      </c>
      <c r="Z1574" s="49"/>
      <c r="AA1574" s="41"/>
      <c r="AB1574" s="41" t="s">
        <v>4609</v>
      </c>
      <c r="AC1574" s="41">
        <v>0</v>
      </c>
      <c r="AD1574" s="41" t="e">
        <v>#VALUE!</v>
      </c>
      <c r="AE1574" s="49"/>
      <c r="AF1574" s="43" t="s">
        <v>4609</v>
      </c>
      <c r="AG1574" s="43" t="s">
        <v>4609</v>
      </c>
      <c r="AH1574" s="43">
        <v>0</v>
      </c>
      <c r="AI1574" s="43" t="e">
        <v>#VALUE!</v>
      </c>
      <c r="AJ1574" s="49"/>
      <c r="AK1574" s="45" t="e">
        <v>#VALUE!</v>
      </c>
      <c r="AL1574" s="45" t="s">
        <v>4609</v>
      </c>
      <c r="AM1574" s="45">
        <v>0</v>
      </c>
      <c r="AN1574" s="45" t="e">
        <v>#VALUE!</v>
      </c>
      <c r="AO1574" s="49"/>
      <c r="AP1574" s="28" t="s">
        <v>4609</v>
      </c>
      <c r="AQ1574" s="28" t="s">
        <v>4422</v>
      </c>
      <c r="AR1574" s="28" t="s">
        <v>4422</v>
      </c>
      <c r="AS1574" s="49"/>
      <c r="AT1574" s="31" t="e">
        <v>#VALUE!</v>
      </c>
      <c r="AU1574" s="31" t="e">
        <v>#VALUE!</v>
      </c>
      <c r="AV1574" s="60">
        <v>0</v>
      </c>
    </row>
    <row r="1575" spans="1:48" x14ac:dyDescent="0.35">
      <c r="A1575" s="32" t="s">
        <v>5690</v>
      </c>
      <c r="B1575" s="28">
        <v>1554</v>
      </c>
      <c r="C1575" s="28"/>
      <c r="D1575" s="28"/>
      <c r="E1575" s="28"/>
      <c r="F1575" s="28"/>
      <c r="G1575" s="28"/>
      <c r="H1575" s="28"/>
      <c r="I1575" s="30"/>
      <c r="J1575" s="28"/>
      <c r="K1575" s="28"/>
      <c r="L1575" s="28"/>
      <c r="M1575" s="28"/>
      <c r="N1575" s="31"/>
      <c r="O1575" s="31" t="s">
        <v>2941</v>
      </c>
      <c r="P1575" s="28"/>
      <c r="Q1575" s="28"/>
      <c r="R1575" s="28"/>
      <c r="S1575" s="49"/>
      <c r="T1575" s="28" t="s">
        <v>4609</v>
      </c>
      <c r="U1575" s="49"/>
      <c r="V1575" s="47" t="e">
        <v>#VALUE!</v>
      </c>
      <c r="W1575" s="47" t="e">
        <v>#VALUE!</v>
      </c>
      <c r="X1575" s="47">
        <v>0</v>
      </c>
      <c r="Y1575" s="47" t="e">
        <v>#VALUE!</v>
      </c>
      <c r="Z1575" s="49"/>
      <c r="AA1575" s="41"/>
      <c r="AB1575" s="41" t="s">
        <v>4609</v>
      </c>
      <c r="AC1575" s="41">
        <v>0</v>
      </c>
      <c r="AD1575" s="41" t="e">
        <v>#VALUE!</v>
      </c>
      <c r="AE1575" s="49"/>
      <c r="AF1575" s="43" t="s">
        <v>4609</v>
      </c>
      <c r="AG1575" s="43" t="s">
        <v>4609</v>
      </c>
      <c r="AH1575" s="43">
        <v>0</v>
      </c>
      <c r="AI1575" s="43" t="e">
        <v>#VALUE!</v>
      </c>
      <c r="AJ1575" s="49"/>
      <c r="AK1575" s="45" t="e">
        <v>#VALUE!</v>
      </c>
      <c r="AL1575" s="45" t="s">
        <v>4609</v>
      </c>
      <c r="AM1575" s="45">
        <v>0</v>
      </c>
      <c r="AN1575" s="45" t="e">
        <v>#VALUE!</v>
      </c>
      <c r="AO1575" s="49"/>
      <c r="AP1575" s="28" t="s">
        <v>4609</v>
      </c>
      <c r="AQ1575" s="28" t="s">
        <v>4422</v>
      </c>
      <c r="AR1575" s="28" t="s">
        <v>4422</v>
      </c>
      <c r="AS1575" s="49"/>
      <c r="AT1575" s="31" t="e">
        <v>#VALUE!</v>
      </c>
      <c r="AU1575" s="31" t="e">
        <v>#VALUE!</v>
      </c>
      <c r="AV1575" s="60">
        <v>0</v>
      </c>
    </row>
    <row r="1576" spans="1:48" x14ac:dyDescent="0.35">
      <c r="A1576" s="32" t="s">
        <v>5690</v>
      </c>
      <c r="B1576" s="28">
        <v>1555</v>
      </c>
      <c r="C1576" s="28"/>
      <c r="D1576" s="28"/>
      <c r="E1576" s="28"/>
      <c r="F1576" s="28"/>
      <c r="G1576" s="28"/>
      <c r="H1576" s="28"/>
      <c r="I1576" s="30"/>
      <c r="J1576" s="28"/>
      <c r="K1576" s="28"/>
      <c r="L1576" s="28"/>
      <c r="M1576" s="28"/>
      <c r="N1576" s="31"/>
      <c r="O1576" s="31" t="s">
        <v>2941</v>
      </c>
      <c r="P1576" s="28"/>
      <c r="Q1576" s="28"/>
      <c r="R1576" s="28"/>
      <c r="S1576" s="49"/>
      <c r="T1576" s="28" t="s">
        <v>4609</v>
      </c>
      <c r="U1576" s="49"/>
      <c r="V1576" s="47" t="e">
        <v>#VALUE!</v>
      </c>
      <c r="W1576" s="47" t="e">
        <v>#VALUE!</v>
      </c>
      <c r="X1576" s="47">
        <v>0</v>
      </c>
      <c r="Y1576" s="47" t="e">
        <v>#VALUE!</v>
      </c>
      <c r="Z1576" s="49"/>
      <c r="AA1576" s="41"/>
      <c r="AB1576" s="41" t="s">
        <v>4609</v>
      </c>
      <c r="AC1576" s="41">
        <v>0</v>
      </c>
      <c r="AD1576" s="41" t="e">
        <v>#VALUE!</v>
      </c>
      <c r="AE1576" s="49"/>
      <c r="AF1576" s="43" t="s">
        <v>4609</v>
      </c>
      <c r="AG1576" s="43" t="s">
        <v>4609</v>
      </c>
      <c r="AH1576" s="43">
        <v>0</v>
      </c>
      <c r="AI1576" s="43" t="e">
        <v>#VALUE!</v>
      </c>
      <c r="AJ1576" s="49"/>
      <c r="AK1576" s="45" t="e">
        <v>#VALUE!</v>
      </c>
      <c r="AL1576" s="45" t="s">
        <v>4609</v>
      </c>
      <c r="AM1576" s="45">
        <v>0</v>
      </c>
      <c r="AN1576" s="45" t="e">
        <v>#VALUE!</v>
      </c>
      <c r="AO1576" s="49"/>
      <c r="AP1576" s="28" t="s">
        <v>4609</v>
      </c>
      <c r="AQ1576" s="28" t="s">
        <v>4422</v>
      </c>
      <c r="AR1576" s="28" t="s">
        <v>4422</v>
      </c>
      <c r="AS1576" s="49"/>
      <c r="AT1576" s="31" t="e">
        <v>#VALUE!</v>
      </c>
      <c r="AU1576" s="31" t="e">
        <v>#VALUE!</v>
      </c>
      <c r="AV1576" s="60">
        <v>0</v>
      </c>
    </row>
    <row r="1577" spans="1:48" x14ac:dyDescent="0.35">
      <c r="A1577" s="32" t="s">
        <v>5690</v>
      </c>
      <c r="B1577" s="28">
        <v>1556</v>
      </c>
      <c r="C1577" s="28"/>
      <c r="D1577" s="28"/>
      <c r="E1577" s="28"/>
      <c r="F1577" s="28"/>
      <c r="G1577" s="28"/>
      <c r="H1577" s="28"/>
      <c r="I1577" s="30"/>
      <c r="J1577" s="28"/>
      <c r="K1577" s="28"/>
      <c r="L1577" s="28"/>
      <c r="M1577" s="28"/>
      <c r="N1577" s="31"/>
      <c r="O1577" s="31" t="s">
        <v>2941</v>
      </c>
      <c r="P1577" s="28"/>
      <c r="Q1577" s="28"/>
      <c r="R1577" s="28"/>
      <c r="S1577" s="49"/>
      <c r="T1577" s="28" t="s">
        <v>4609</v>
      </c>
      <c r="U1577" s="49"/>
      <c r="V1577" s="47" t="e">
        <v>#VALUE!</v>
      </c>
      <c r="W1577" s="47" t="e">
        <v>#VALUE!</v>
      </c>
      <c r="X1577" s="47">
        <v>0</v>
      </c>
      <c r="Y1577" s="47" t="e">
        <v>#VALUE!</v>
      </c>
      <c r="Z1577" s="49"/>
      <c r="AA1577" s="41"/>
      <c r="AB1577" s="41" t="s">
        <v>4609</v>
      </c>
      <c r="AC1577" s="41">
        <v>0</v>
      </c>
      <c r="AD1577" s="41" t="e">
        <v>#VALUE!</v>
      </c>
      <c r="AE1577" s="49"/>
      <c r="AF1577" s="43" t="s">
        <v>4609</v>
      </c>
      <c r="AG1577" s="43" t="s">
        <v>4609</v>
      </c>
      <c r="AH1577" s="43">
        <v>0</v>
      </c>
      <c r="AI1577" s="43" t="e">
        <v>#VALUE!</v>
      </c>
      <c r="AJ1577" s="49"/>
      <c r="AK1577" s="45" t="e">
        <v>#VALUE!</v>
      </c>
      <c r="AL1577" s="45" t="s">
        <v>4609</v>
      </c>
      <c r="AM1577" s="45">
        <v>0</v>
      </c>
      <c r="AN1577" s="45" t="e">
        <v>#VALUE!</v>
      </c>
      <c r="AO1577" s="49"/>
      <c r="AP1577" s="28" t="s">
        <v>4609</v>
      </c>
      <c r="AQ1577" s="28" t="s">
        <v>4422</v>
      </c>
      <c r="AR1577" s="28" t="s">
        <v>4422</v>
      </c>
      <c r="AS1577" s="49"/>
      <c r="AT1577" s="31" t="e">
        <v>#VALUE!</v>
      </c>
      <c r="AU1577" s="31" t="e">
        <v>#VALUE!</v>
      </c>
      <c r="AV1577" s="60">
        <v>0</v>
      </c>
    </row>
    <row r="1578" spans="1:48" x14ac:dyDescent="0.35">
      <c r="A1578" s="32" t="s">
        <v>5690</v>
      </c>
      <c r="B1578" s="28">
        <v>1557</v>
      </c>
      <c r="C1578" s="28"/>
      <c r="D1578" s="28"/>
      <c r="E1578" s="28"/>
      <c r="F1578" s="28"/>
      <c r="G1578" s="28"/>
      <c r="H1578" s="28"/>
      <c r="I1578" s="30"/>
      <c r="J1578" s="28"/>
      <c r="K1578" s="28"/>
      <c r="L1578" s="28"/>
      <c r="M1578" s="28"/>
      <c r="N1578" s="31"/>
      <c r="O1578" s="31" t="s">
        <v>2941</v>
      </c>
      <c r="P1578" s="28"/>
      <c r="Q1578" s="28"/>
      <c r="R1578" s="28"/>
      <c r="S1578" s="49"/>
      <c r="T1578" s="28" t="s">
        <v>4609</v>
      </c>
      <c r="U1578" s="49"/>
      <c r="V1578" s="47" t="e">
        <v>#VALUE!</v>
      </c>
      <c r="W1578" s="47" t="e">
        <v>#VALUE!</v>
      </c>
      <c r="X1578" s="47">
        <v>0</v>
      </c>
      <c r="Y1578" s="47" t="e">
        <v>#VALUE!</v>
      </c>
      <c r="Z1578" s="49"/>
      <c r="AA1578" s="41"/>
      <c r="AB1578" s="41" t="s">
        <v>4609</v>
      </c>
      <c r="AC1578" s="41">
        <v>0</v>
      </c>
      <c r="AD1578" s="41" t="e">
        <v>#VALUE!</v>
      </c>
      <c r="AE1578" s="49"/>
      <c r="AF1578" s="43" t="s">
        <v>4609</v>
      </c>
      <c r="AG1578" s="43" t="s">
        <v>4609</v>
      </c>
      <c r="AH1578" s="43">
        <v>0</v>
      </c>
      <c r="AI1578" s="43" t="e">
        <v>#VALUE!</v>
      </c>
      <c r="AJ1578" s="49"/>
      <c r="AK1578" s="45" t="e">
        <v>#VALUE!</v>
      </c>
      <c r="AL1578" s="45" t="s">
        <v>4609</v>
      </c>
      <c r="AM1578" s="45">
        <v>0</v>
      </c>
      <c r="AN1578" s="45" t="e">
        <v>#VALUE!</v>
      </c>
      <c r="AO1578" s="49"/>
      <c r="AP1578" s="28" t="s">
        <v>4609</v>
      </c>
      <c r="AQ1578" s="28" t="s">
        <v>4422</v>
      </c>
      <c r="AR1578" s="28" t="s">
        <v>4422</v>
      </c>
      <c r="AS1578" s="49"/>
      <c r="AT1578" s="31" t="e">
        <v>#VALUE!</v>
      </c>
      <c r="AU1578" s="31" t="e">
        <v>#VALUE!</v>
      </c>
      <c r="AV1578" s="60">
        <v>0</v>
      </c>
    </row>
    <row r="1579" spans="1:48" x14ac:dyDescent="0.35">
      <c r="A1579" s="32" t="s">
        <v>5690</v>
      </c>
      <c r="B1579" s="28">
        <v>1558</v>
      </c>
      <c r="C1579" s="28"/>
      <c r="D1579" s="28"/>
      <c r="E1579" s="28"/>
      <c r="F1579" s="28"/>
      <c r="G1579" s="28"/>
      <c r="H1579" s="28"/>
      <c r="I1579" s="30"/>
      <c r="J1579" s="28"/>
      <c r="K1579" s="28"/>
      <c r="L1579" s="28"/>
      <c r="M1579" s="28"/>
      <c r="N1579" s="31"/>
      <c r="O1579" s="31" t="s">
        <v>2941</v>
      </c>
      <c r="P1579" s="28"/>
      <c r="Q1579" s="28"/>
      <c r="R1579" s="28"/>
      <c r="S1579" s="49"/>
      <c r="T1579" s="28" t="s">
        <v>4609</v>
      </c>
      <c r="U1579" s="49"/>
      <c r="V1579" s="47" t="e">
        <v>#VALUE!</v>
      </c>
      <c r="W1579" s="47" t="e">
        <v>#VALUE!</v>
      </c>
      <c r="X1579" s="47">
        <v>0</v>
      </c>
      <c r="Y1579" s="47" t="e">
        <v>#VALUE!</v>
      </c>
      <c r="Z1579" s="49"/>
      <c r="AA1579" s="41"/>
      <c r="AB1579" s="41" t="s">
        <v>4609</v>
      </c>
      <c r="AC1579" s="41">
        <v>0</v>
      </c>
      <c r="AD1579" s="41" t="e">
        <v>#VALUE!</v>
      </c>
      <c r="AE1579" s="49"/>
      <c r="AF1579" s="43" t="s">
        <v>4609</v>
      </c>
      <c r="AG1579" s="43" t="s">
        <v>4609</v>
      </c>
      <c r="AH1579" s="43">
        <v>0</v>
      </c>
      <c r="AI1579" s="43" t="e">
        <v>#VALUE!</v>
      </c>
      <c r="AJ1579" s="49"/>
      <c r="AK1579" s="45" t="e">
        <v>#VALUE!</v>
      </c>
      <c r="AL1579" s="45" t="s">
        <v>4609</v>
      </c>
      <c r="AM1579" s="45">
        <v>0</v>
      </c>
      <c r="AN1579" s="45" t="e">
        <v>#VALUE!</v>
      </c>
      <c r="AO1579" s="49"/>
      <c r="AP1579" s="28" t="s">
        <v>4609</v>
      </c>
      <c r="AQ1579" s="28" t="s">
        <v>4422</v>
      </c>
      <c r="AR1579" s="28" t="s">
        <v>4422</v>
      </c>
      <c r="AS1579" s="49"/>
      <c r="AT1579" s="31" t="e">
        <v>#VALUE!</v>
      </c>
      <c r="AU1579" s="31" t="e">
        <v>#VALUE!</v>
      </c>
      <c r="AV1579" s="60">
        <v>0</v>
      </c>
    </row>
    <row r="1580" spans="1:48" x14ac:dyDescent="0.35">
      <c r="A1580" s="32" t="s">
        <v>5690</v>
      </c>
      <c r="B1580" s="28">
        <v>1559</v>
      </c>
      <c r="C1580" s="28"/>
      <c r="D1580" s="28"/>
      <c r="E1580" s="28"/>
      <c r="F1580" s="28"/>
      <c r="G1580" s="28"/>
      <c r="H1580" s="28"/>
      <c r="I1580" s="30"/>
      <c r="J1580" s="28"/>
      <c r="K1580" s="28"/>
      <c r="L1580" s="28"/>
      <c r="M1580" s="28"/>
      <c r="N1580" s="31"/>
      <c r="O1580" s="31" t="s">
        <v>2941</v>
      </c>
      <c r="P1580" s="28"/>
      <c r="Q1580" s="28"/>
      <c r="R1580" s="28"/>
      <c r="S1580" s="49"/>
      <c r="T1580" s="28" t="s">
        <v>4609</v>
      </c>
      <c r="U1580" s="49"/>
      <c r="V1580" s="47" t="e">
        <v>#VALUE!</v>
      </c>
      <c r="W1580" s="47" t="e">
        <v>#VALUE!</v>
      </c>
      <c r="X1580" s="47">
        <v>0</v>
      </c>
      <c r="Y1580" s="47" t="e">
        <v>#VALUE!</v>
      </c>
      <c r="Z1580" s="49"/>
      <c r="AA1580" s="41"/>
      <c r="AB1580" s="41" t="s">
        <v>4609</v>
      </c>
      <c r="AC1580" s="41">
        <v>0</v>
      </c>
      <c r="AD1580" s="41" t="e">
        <v>#VALUE!</v>
      </c>
      <c r="AE1580" s="49"/>
      <c r="AF1580" s="43" t="s">
        <v>4609</v>
      </c>
      <c r="AG1580" s="43" t="s">
        <v>4609</v>
      </c>
      <c r="AH1580" s="43">
        <v>0</v>
      </c>
      <c r="AI1580" s="43" t="e">
        <v>#VALUE!</v>
      </c>
      <c r="AJ1580" s="49"/>
      <c r="AK1580" s="45" t="e">
        <v>#VALUE!</v>
      </c>
      <c r="AL1580" s="45" t="s">
        <v>4609</v>
      </c>
      <c r="AM1580" s="45">
        <v>0</v>
      </c>
      <c r="AN1580" s="45" t="e">
        <v>#VALUE!</v>
      </c>
      <c r="AO1580" s="49"/>
      <c r="AP1580" s="28" t="s">
        <v>4609</v>
      </c>
      <c r="AQ1580" s="28" t="s">
        <v>4422</v>
      </c>
      <c r="AR1580" s="28" t="s">
        <v>4422</v>
      </c>
      <c r="AS1580" s="49"/>
      <c r="AT1580" s="31" t="e">
        <v>#VALUE!</v>
      </c>
      <c r="AU1580" s="31" t="e">
        <v>#VALUE!</v>
      </c>
      <c r="AV1580" s="60">
        <v>0</v>
      </c>
    </row>
    <row r="1581" spans="1:48" x14ac:dyDescent="0.35">
      <c r="A1581" s="32" t="s">
        <v>5690</v>
      </c>
      <c r="B1581" s="28">
        <v>1560</v>
      </c>
      <c r="C1581" s="28"/>
      <c r="D1581" s="28"/>
      <c r="E1581" s="28"/>
      <c r="F1581" s="28"/>
      <c r="G1581" s="28"/>
      <c r="H1581" s="28"/>
      <c r="I1581" s="30"/>
      <c r="J1581" s="28"/>
      <c r="K1581" s="28"/>
      <c r="L1581" s="28"/>
      <c r="M1581" s="28"/>
      <c r="N1581" s="31"/>
      <c r="O1581" s="31" t="s">
        <v>2941</v>
      </c>
      <c r="P1581" s="28"/>
      <c r="Q1581" s="28"/>
      <c r="R1581" s="28"/>
      <c r="S1581" s="49"/>
      <c r="T1581" s="28" t="s">
        <v>4609</v>
      </c>
      <c r="U1581" s="49"/>
      <c r="V1581" s="47" t="e">
        <v>#VALUE!</v>
      </c>
      <c r="W1581" s="47" t="e">
        <v>#VALUE!</v>
      </c>
      <c r="X1581" s="47">
        <v>0</v>
      </c>
      <c r="Y1581" s="47" t="e">
        <v>#VALUE!</v>
      </c>
      <c r="Z1581" s="49"/>
      <c r="AA1581" s="41"/>
      <c r="AB1581" s="41" t="s">
        <v>4609</v>
      </c>
      <c r="AC1581" s="41">
        <v>0</v>
      </c>
      <c r="AD1581" s="41" t="e">
        <v>#VALUE!</v>
      </c>
      <c r="AE1581" s="49"/>
      <c r="AF1581" s="43" t="s">
        <v>4609</v>
      </c>
      <c r="AG1581" s="43" t="s">
        <v>4609</v>
      </c>
      <c r="AH1581" s="43">
        <v>0</v>
      </c>
      <c r="AI1581" s="43" t="e">
        <v>#VALUE!</v>
      </c>
      <c r="AJ1581" s="49"/>
      <c r="AK1581" s="45" t="e">
        <v>#VALUE!</v>
      </c>
      <c r="AL1581" s="45" t="s">
        <v>4609</v>
      </c>
      <c r="AM1581" s="45">
        <v>0</v>
      </c>
      <c r="AN1581" s="45" t="e">
        <v>#VALUE!</v>
      </c>
      <c r="AO1581" s="49"/>
      <c r="AP1581" s="28" t="s">
        <v>4609</v>
      </c>
      <c r="AQ1581" s="28" t="s">
        <v>4422</v>
      </c>
      <c r="AR1581" s="28" t="s">
        <v>4422</v>
      </c>
      <c r="AS1581" s="49"/>
      <c r="AT1581" s="31" t="e">
        <v>#VALUE!</v>
      </c>
      <c r="AU1581" s="31" t="e">
        <v>#VALUE!</v>
      </c>
      <c r="AV1581" s="60">
        <v>0</v>
      </c>
    </row>
    <row r="1582" spans="1:48" x14ac:dyDescent="0.35">
      <c r="A1582" s="32" t="s">
        <v>5690</v>
      </c>
      <c r="B1582" s="28">
        <v>1561</v>
      </c>
      <c r="C1582" s="28"/>
      <c r="D1582" s="28"/>
      <c r="E1582" s="28"/>
      <c r="F1582" s="28"/>
      <c r="G1582" s="28"/>
      <c r="H1582" s="28"/>
      <c r="I1582" s="30"/>
      <c r="J1582" s="28"/>
      <c r="K1582" s="28"/>
      <c r="L1582" s="28"/>
      <c r="M1582" s="28"/>
      <c r="N1582" s="31"/>
      <c r="O1582" s="31" t="s">
        <v>2941</v>
      </c>
      <c r="P1582" s="28"/>
      <c r="Q1582" s="28"/>
      <c r="R1582" s="28"/>
      <c r="S1582" s="49"/>
      <c r="T1582" s="28" t="s">
        <v>4609</v>
      </c>
      <c r="U1582" s="49"/>
      <c r="V1582" s="47" t="e">
        <v>#VALUE!</v>
      </c>
      <c r="W1582" s="47" t="e">
        <v>#VALUE!</v>
      </c>
      <c r="X1582" s="47">
        <v>0</v>
      </c>
      <c r="Y1582" s="47" t="e">
        <v>#VALUE!</v>
      </c>
      <c r="Z1582" s="49"/>
      <c r="AA1582" s="41"/>
      <c r="AB1582" s="41" t="s">
        <v>4609</v>
      </c>
      <c r="AC1582" s="41">
        <v>0</v>
      </c>
      <c r="AD1582" s="41" t="e">
        <v>#VALUE!</v>
      </c>
      <c r="AE1582" s="49"/>
      <c r="AF1582" s="43" t="s">
        <v>4609</v>
      </c>
      <c r="AG1582" s="43" t="s">
        <v>4609</v>
      </c>
      <c r="AH1582" s="43">
        <v>0</v>
      </c>
      <c r="AI1582" s="43" t="e">
        <v>#VALUE!</v>
      </c>
      <c r="AJ1582" s="49"/>
      <c r="AK1582" s="45" t="e">
        <v>#VALUE!</v>
      </c>
      <c r="AL1582" s="45" t="s">
        <v>4609</v>
      </c>
      <c r="AM1582" s="45">
        <v>0</v>
      </c>
      <c r="AN1582" s="45" t="e">
        <v>#VALUE!</v>
      </c>
      <c r="AO1582" s="49"/>
      <c r="AP1582" s="28" t="s">
        <v>4609</v>
      </c>
      <c r="AQ1582" s="28" t="s">
        <v>4422</v>
      </c>
      <c r="AR1582" s="28" t="s">
        <v>4422</v>
      </c>
      <c r="AS1582" s="49"/>
      <c r="AT1582" s="31" t="e">
        <v>#VALUE!</v>
      </c>
      <c r="AU1582" s="31" t="e">
        <v>#VALUE!</v>
      </c>
      <c r="AV1582" s="60">
        <v>0</v>
      </c>
    </row>
  </sheetData>
  <autoFilter ref="A1:AV1582" xr:uid="{00000000-0009-0000-0000-000006000000}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73"/>
  <sheetViews>
    <sheetView workbookViewId="0">
      <selection activeCell="C1" sqref="C1:C1048576"/>
    </sheetView>
  </sheetViews>
  <sheetFormatPr defaultRowHeight="14.5" x14ac:dyDescent="0.35"/>
  <cols>
    <col min="1" max="1" width="4.453125" bestFit="1" customWidth="1"/>
    <col min="2" max="2" width="4.26953125" bestFit="1" customWidth="1"/>
    <col min="3" max="4" width="25" bestFit="1" customWidth="1"/>
    <col min="5" max="5" width="3.90625" bestFit="1" customWidth="1"/>
    <col min="6" max="6" width="8.36328125" bestFit="1" customWidth="1"/>
    <col min="7" max="7" width="11.54296875" bestFit="1" customWidth="1"/>
    <col min="8" max="8" width="4.453125" bestFit="1" customWidth="1"/>
    <col min="9" max="9" width="9.54296875" bestFit="1" customWidth="1"/>
    <col min="10" max="10" width="5" bestFit="1" customWidth="1"/>
    <col min="11" max="11" width="16.90625" bestFit="1" customWidth="1"/>
  </cols>
  <sheetData>
    <row r="1" spans="1:11" x14ac:dyDescent="0.35">
      <c r="A1" s="67" t="s">
        <v>0</v>
      </c>
      <c r="B1" s="67" t="s">
        <v>116</v>
      </c>
      <c r="C1" s="67" t="s">
        <v>117</v>
      </c>
      <c r="D1" s="67" t="s">
        <v>3809</v>
      </c>
      <c r="E1" s="67" t="s">
        <v>3810</v>
      </c>
      <c r="F1" s="67" t="s">
        <v>3811</v>
      </c>
      <c r="G1" s="67" t="s">
        <v>115</v>
      </c>
      <c r="H1" s="67" t="s">
        <v>2760</v>
      </c>
      <c r="I1" s="67" t="s">
        <v>119</v>
      </c>
      <c r="J1" s="67" t="s">
        <v>159</v>
      </c>
      <c r="K1" s="67" t="s">
        <v>120</v>
      </c>
    </row>
    <row r="2" spans="1:11" x14ac:dyDescent="0.35">
      <c r="A2" s="64">
        <v>1</v>
      </c>
      <c r="B2" s="64"/>
      <c r="C2" s="64" t="s">
        <v>3812</v>
      </c>
      <c r="D2" s="64" t="s">
        <v>3812</v>
      </c>
      <c r="E2" s="64" t="s">
        <v>1892</v>
      </c>
      <c r="F2" s="64" t="s">
        <v>3813</v>
      </c>
      <c r="G2" s="64"/>
      <c r="H2" s="64" t="s">
        <v>3814</v>
      </c>
      <c r="I2" s="64">
        <v>9985774251</v>
      </c>
      <c r="J2" s="64"/>
      <c r="K2" s="64" t="s">
        <v>3815</v>
      </c>
    </row>
    <row r="3" spans="1:11" x14ac:dyDescent="0.35">
      <c r="A3" s="64">
        <v>2</v>
      </c>
      <c r="B3" s="64"/>
      <c r="C3" s="64" t="s">
        <v>3816</v>
      </c>
      <c r="D3" s="64" t="s">
        <v>3816</v>
      </c>
      <c r="E3" s="64" t="s">
        <v>1892</v>
      </c>
      <c r="F3" s="64" t="s">
        <v>3813</v>
      </c>
      <c r="G3" s="64"/>
      <c r="H3" s="64" t="s">
        <v>3814</v>
      </c>
      <c r="I3" s="64"/>
      <c r="J3" s="64"/>
      <c r="K3" s="64" t="s">
        <v>3817</v>
      </c>
    </row>
    <row r="4" spans="1:11" x14ac:dyDescent="0.35">
      <c r="A4" s="64">
        <v>3</v>
      </c>
      <c r="B4" s="64"/>
      <c r="C4" s="64" t="s">
        <v>3818</v>
      </c>
      <c r="D4" s="64" t="s">
        <v>3818</v>
      </c>
      <c r="E4" s="64" t="s">
        <v>1892</v>
      </c>
      <c r="F4" s="64" t="s">
        <v>3813</v>
      </c>
      <c r="G4" s="64"/>
      <c r="H4" s="64" t="s">
        <v>3814</v>
      </c>
      <c r="I4" s="64"/>
      <c r="J4" s="64"/>
      <c r="K4" s="64" t="s">
        <v>3815</v>
      </c>
    </row>
    <row r="5" spans="1:11" x14ac:dyDescent="0.35">
      <c r="A5" s="64">
        <v>4</v>
      </c>
      <c r="B5" s="64"/>
      <c r="C5" s="64" t="s">
        <v>3819</v>
      </c>
      <c r="D5" s="64" t="s">
        <v>3820</v>
      </c>
      <c r="E5" s="64" t="s">
        <v>1892</v>
      </c>
      <c r="F5" s="64" t="s">
        <v>3813</v>
      </c>
      <c r="G5" s="64"/>
      <c r="H5" s="64" t="s">
        <v>3814</v>
      </c>
      <c r="I5" s="64"/>
      <c r="J5" s="64"/>
      <c r="K5" s="64" t="s">
        <v>3821</v>
      </c>
    </row>
    <row r="6" spans="1:11" x14ac:dyDescent="0.35">
      <c r="A6" s="64">
        <v>5</v>
      </c>
      <c r="B6" s="64"/>
      <c r="C6" s="64" t="s">
        <v>3822</v>
      </c>
      <c r="D6" s="64" t="s">
        <v>3822</v>
      </c>
      <c r="E6" s="64" t="s">
        <v>1893</v>
      </c>
      <c r="F6" s="64" t="s">
        <v>3813</v>
      </c>
      <c r="G6" s="64"/>
      <c r="H6" s="64" t="s">
        <v>3814</v>
      </c>
      <c r="I6" s="64">
        <v>6302042291</v>
      </c>
      <c r="J6" s="64"/>
      <c r="K6" s="64" t="s">
        <v>3823</v>
      </c>
    </row>
    <row r="7" spans="1:11" x14ac:dyDescent="0.35">
      <c r="A7" s="64">
        <v>6</v>
      </c>
      <c r="B7" s="64"/>
      <c r="C7" s="64" t="s">
        <v>3824</v>
      </c>
      <c r="D7" s="64" t="s">
        <v>3825</v>
      </c>
      <c r="E7" s="64" t="s">
        <v>1893</v>
      </c>
      <c r="F7" s="64" t="s">
        <v>3813</v>
      </c>
      <c r="G7" s="64"/>
      <c r="H7" s="64" t="s">
        <v>3814</v>
      </c>
      <c r="I7" s="64">
        <v>9573728378</v>
      </c>
      <c r="J7" s="64"/>
      <c r="K7" s="64" t="s">
        <v>3826</v>
      </c>
    </row>
    <row r="8" spans="1:11" x14ac:dyDescent="0.35">
      <c r="A8" s="64">
        <v>7</v>
      </c>
      <c r="B8" s="64"/>
      <c r="C8" s="64" t="s">
        <v>3827</v>
      </c>
      <c r="D8" s="64" t="s">
        <v>3828</v>
      </c>
      <c r="E8" s="64" t="s">
        <v>1893</v>
      </c>
      <c r="F8" s="64" t="s">
        <v>3813</v>
      </c>
      <c r="G8" s="64"/>
      <c r="H8" s="64" t="s">
        <v>3814</v>
      </c>
      <c r="I8" s="64">
        <v>9701536409</v>
      </c>
      <c r="J8" s="64"/>
      <c r="K8" s="64" t="s">
        <v>3829</v>
      </c>
    </row>
    <row r="9" spans="1:11" x14ac:dyDescent="0.35">
      <c r="A9" s="64">
        <v>8</v>
      </c>
      <c r="B9" s="64"/>
      <c r="C9" s="64" t="s">
        <v>3830</v>
      </c>
      <c r="D9" s="64" t="s">
        <v>3831</v>
      </c>
      <c r="E9" s="64" t="s">
        <v>1893</v>
      </c>
      <c r="F9" s="64" t="s">
        <v>3813</v>
      </c>
      <c r="G9" s="64"/>
      <c r="H9" s="64" t="s">
        <v>3814</v>
      </c>
      <c r="I9" s="64"/>
      <c r="J9" s="64"/>
      <c r="K9" s="64" t="s">
        <v>3832</v>
      </c>
    </row>
    <row r="10" spans="1:11" x14ac:dyDescent="0.35">
      <c r="A10" s="64">
        <v>9</v>
      </c>
      <c r="B10" s="64"/>
      <c r="C10" s="64" t="s">
        <v>3833</v>
      </c>
      <c r="D10" s="64" t="s">
        <v>3834</v>
      </c>
      <c r="E10" s="64" t="s">
        <v>1893</v>
      </c>
      <c r="F10" s="64" t="s">
        <v>3813</v>
      </c>
      <c r="G10" s="64"/>
      <c r="H10" s="64" t="s">
        <v>3814</v>
      </c>
      <c r="I10" s="64"/>
      <c r="J10" s="64"/>
      <c r="K10" s="64" t="s">
        <v>3829</v>
      </c>
    </row>
    <row r="11" spans="1:11" x14ac:dyDescent="0.35">
      <c r="A11" s="64">
        <v>10</v>
      </c>
      <c r="B11" s="64"/>
      <c r="C11" s="64" t="s">
        <v>3835</v>
      </c>
      <c r="D11" s="64" t="s">
        <v>3836</v>
      </c>
      <c r="E11" s="64" t="s">
        <v>1893</v>
      </c>
      <c r="F11" s="64" t="s">
        <v>3813</v>
      </c>
      <c r="G11" s="64"/>
      <c r="H11" s="64" t="s">
        <v>3814</v>
      </c>
      <c r="I11" s="64"/>
      <c r="J11" s="64"/>
      <c r="K11" s="64" t="s">
        <v>3837</v>
      </c>
    </row>
    <row r="12" spans="1:11" x14ac:dyDescent="0.35">
      <c r="A12" s="64">
        <v>11</v>
      </c>
      <c r="B12" s="64"/>
      <c r="C12" s="64" t="s">
        <v>3838</v>
      </c>
      <c r="D12" s="64" t="s">
        <v>3839</v>
      </c>
      <c r="E12" s="64" t="s">
        <v>1893</v>
      </c>
      <c r="F12" s="64" t="s">
        <v>3813</v>
      </c>
      <c r="G12" s="64"/>
      <c r="H12" s="64" t="s">
        <v>3814</v>
      </c>
      <c r="I12" s="64"/>
      <c r="J12" s="64"/>
      <c r="K12" s="64" t="s">
        <v>3837</v>
      </c>
    </row>
    <row r="13" spans="1:11" x14ac:dyDescent="0.35">
      <c r="A13" s="64">
        <v>12</v>
      </c>
      <c r="B13" s="64"/>
      <c r="C13" s="64" t="s">
        <v>3840</v>
      </c>
      <c r="D13" s="64" t="s">
        <v>3841</v>
      </c>
      <c r="E13" s="64" t="s">
        <v>1893</v>
      </c>
      <c r="F13" s="64" t="s">
        <v>3813</v>
      </c>
      <c r="G13" s="64"/>
      <c r="H13" s="64" t="s">
        <v>3814</v>
      </c>
      <c r="I13" s="64">
        <v>9948086271</v>
      </c>
      <c r="J13" s="64"/>
      <c r="K13" s="64" t="s">
        <v>3829</v>
      </c>
    </row>
    <row r="14" spans="1:11" x14ac:dyDescent="0.35">
      <c r="A14" s="64">
        <v>13</v>
      </c>
      <c r="B14" s="64"/>
      <c r="C14" s="64" t="s">
        <v>3842</v>
      </c>
      <c r="D14" s="64" t="s">
        <v>3842</v>
      </c>
      <c r="E14" s="64" t="s">
        <v>1893</v>
      </c>
      <c r="F14" s="64" t="s">
        <v>3813</v>
      </c>
      <c r="G14" s="64"/>
      <c r="H14" s="64" t="s">
        <v>3814</v>
      </c>
      <c r="I14" s="64"/>
      <c r="J14" s="64"/>
      <c r="K14" s="64" t="s">
        <v>3815</v>
      </c>
    </row>
    <row r="15" spans="1:11" x14ac:dyDescent="0.35">
      <c r="A15" s="64">
        <v>14</v>
      </c>
      <c r="B15" s="64"/>
      <c r="C15" s="64" t="s">
        <v>3843</v>
      </c>
      <c r="D15" s="64" t="s">
        <v>3844</v>
      </c>
      <c r="E15" s="64" t="s">
        <v>1893</v>
      </c>
      <c r="F15" s="64" t="s">
        <v>3813</v>
      </c>
      <c r="G15" s="64"/>
      <c r="H15" s="64" t="s">
        <v>3814</v>
      </c>
      <c r="I15" s="64"/>
      <c r="J15" s="64"/>
      <c r="K15" s="64" t="s">
        <v>3845</v>
      </c>
    </row>
    <row r="16" spans="1:11" x14ac:dyDescent="0.35">
      <c r="A16" s="64">
        <v>15</v>
      </c>
      <c r="B16" s="64"/>
      <c r="C16" s="64" t="s">
        <v>3846</v>
      </c>
      <c r="D16" s="64" t="s">
        <v>3847</v>
      </c>
      <c r="E16" s="64" t="s">
        <v>1892</v>
      </c>
      <c r="F16" s="64" t="s">
        <v>3848</v>
      </c>
      <c r="G16" s="64"/>
      <c r="H16" s="64" t="s">
        <v>3814</v>
      </c>
      <c r="I16" s="64">
        <v>8088784100</v>
      </c>
      <c r="J16" s="64"/>
      <c r="K16" s="64" t="s">
        <v>3849</v>
      </c>
    </row>
    <row r="17" spans="1:11" x14ac:dyDescent="0.35">
      <c r="A17" s="64">
        <v>16</v>
      </c>
      <c r="B17" s="64"/>
      <c r="C17" s="64" t="s">
        <v>3850</v>
      </c>
      <c r="D17" s="64" t="s">
        <v>3851</v>
      </c>
      <c r="E17" s="64" t="s">
        <v>1893</v>
      </c>
      <c r="F17" s="64" t="s">
        <v>3848</v>
      </c>
      <c r="G17" s="64"/>
      <c r="H17" s="64" t="s">
        <v>3814</v>
      </c>
      <c r="I17" s="64">
        <v>8978798324</v>
      </c>
      <c r="J17" s="64"/>
      <c r="K17" s="64" t="s">
        <v>3849</v>
      </c>
    </row>
    <row r="18" spans="1:11" x14ac:dyDescent="0.35">
      <c r="A18" s="64">
        <v>17</v>
      </c>
      <c r="B18" s="64"/>
      <c r="C18" s="64" t="s">
        <v>3852</v>
      </c>
      <c r="D18" s="64" t="s">
        <v>3853</v>
      </c>
      <c r="E18" s="64" t="s">
        <v>1893</v>
      </c>
      <c r="F18" s="64" t="s">
        <v>3848</v>
      </c>
      <c r="G18" s="64"/>
      <c r="H18" s="64" t="s">
        <v>3814</v>
      </c>
      <c r="I18" s="64"/>
      <c r="J18" s="64"/>
      <c r="K18" s="64" t="s">
        <v>3854</v>
      </c>
    </row>
    <row r="19" spans="1:11" x14ac:dyDescent="0.35">
      <c r="A19" s="64">
        <v>18</v>
      </c>
      <c r="B19" s="64"/>
      <c r="C19" s="64" t="s">
        <v>3855</v>
      </c>
      <c r="D19" s="64" t="s">
        <v>3856</v>
      </c>
      <c r="E19" s="64" t="s">
        <v>1893</v>
      </c>
      <c r="F19" s="64" t="s">
        <v>3848</v>
      </c>
      <c r="G19" s="64"/>
      <c r="H19" s="64" t="s">
        <v>3814</v>
      </c>
      <c r="I19" s="64">
        <v>7730809362</v>
      </c>
      <c r="J19" s="64"/>
      <c r="K19" s="64" t="s">
        <v>3857</v>
      </c>
    </row>
    <row r="20" spans="1:11" x14ac:dyDescent="0.35">
      <c r="A20" s="64">
        <v>19</v>
      </c>
      <c r="B20" s="64"/>
      <c r="C20" s="64" t="s">
        <v>3858</v>
      </c>
      <c r="D20" s="64" t="s">
        <v>3859</v>
      </c>
      <c r="E20" s="64" t="s">
        <v>1893</v>
      </c>
      <c r="F20" s="64" t="s">
        <v>3848</v>
      </c>
      <c r="G20" s="64"/>
      <c r="H20" s="64" t="s">
        <v>3814</v>
      </c>
      <c r="I20" s="64">
        <v>9493534334</v>
      </c>
      <c r="J20" s="64"/>
      <c r="K20" s="64" t="s">
        <v>3849</v>
      </c>
    </row>
    <row r="21" spans="1:11" x14ac:dyDescent="0.35">
      <c r="A21" s="64">
        <v>20</v>
      </c>
      <c r="B21" s="64"/>
      <c r="C21" s="64" t="s">
        <v>3860</v>
      </c>
      <c r="D21" s="64" t="s">
        <v>3861</v>
      </c>
      <c r="E21" s="64" t="s">
        <v>1893</v>
      </c>
      <c r="F21" s="64" t="s">
        <v>3848</v>
      </c>
      <c r="G21" s="64"/>
      <c r="H21" s="64" t="s">
        <v>3814</v>
      </c>
      <c r="I21" s="64">
        <v>9441537254</v>
      </c>
      <c r="J21" s="64"/>
      <c r="K21" s="64" t="s">
        <v>3849</v>
      </c>
    </row>
    <row r="22" spans="1:11" x14ac:dyDescent="0.35">
      <c r="A22" s="64">
        <v>21</v>
      </c>
      <c r="B22" s="64"/>
      <c r="C22" s="64" t="s">
        <v>3862</v>
      </c>
      <c r="D22" s="64" t="s">
        <v>3862</v>
      </c>
      <c r="E22" s="64" t="s">
        <v>1892</v>
      </c>
      <c r="F22" s="64" t="s">
        <v>3863</v>
      </c>
      <c r="G22" s="64"/>
      <c r="H22" s="64" t="s">
        <v>3814</v>
      </c>
      <c r="I22" s="64"/>
      <c r="J22" s="64"/>
      <c r="K22" s="64" t="s">
        <v>3829</v>
      </c>
    </row>
    <row r="23" spans="1:11" x14ac:dyDescent="0.35">
      <c r="A23" s="64">
        <v>22</v>
      </c>
      <c r="B23" s="64"/>
      <c r="C23" s="64" t="s">
        <v>3864</v>
      </c>
      <c r="D23" s="64" t="s">
        <v>3864</v>
      </c>
      <c r="E23" s="64" t="s">
        <v>1892</v>
      </c>
      <c r="F23" s="64" t="s">
        <v>3863</v>
      </c>
      <c r="G23" s="64"/>
      <c r="H23" s="64" t="s">
        <v>3814</v>
      </c>
      <c r="I23" s="64">
        <v>9000432838</v>
      </c>
      <c r="J23" s="64"/>
      <c r="K23" s="64" t="s">
        <v>3815</v>
      </c>
    </row>
    <row r="24" spans="1:11" x14ac:dyDescent="0.35">
      <c r="A24" s="64">
        <v>25</v>
      </c>
      <c r="B24" s="64"/>
      <c r="C24" s="64" t="s">
        <v>3865</v>
      </c>
      <c r="D24" s="64" t="s">
        <v>3865</v>
      </c>
      <c r="E24" s="64" t="s">
        <v>1892</v>
      </c>
      <c r="F24" s="64" t="s">
        <v>3863</v>
      </c>
      <c r="G24" s="64"/>
      <c r="H24" s="64" t="s">
        <v>3814</v>
      </c>
      <c r="I24" s="64"/>
      <c r="J24" s="64"/>
      <c r="K24" s="64" t="s">
        <v>3815</v>
      </c>
    </row>
    <row r="25" spans="1:11" x14ac:dyDescent="0.35">
      <c r="A25" s="64">
        <v>27</v>
      </c>
      <c r="B25" s="64"/>
      <c r="C25" s="64" t="s">
        <v>3866</v>
      </c>
      <c r="D25" s="64" t="s">
        <v>3867</v>
      </c>
      <c r="E25" s="64" t="s">
        <v>1892</v>
      </c>
      <c r="F25" s="64" t="s">
        <v>3863</v>
      </c>
      <c r="G25" s="64"/>
      <c r="H25" s="64" t="s">
        <v>3814</v>
      </c>
      <c r="I25" s="64">
        <v>7780515233</v>
      </c>
      <c r="J25" s="64"/>
      <c r="K25" s="64" t="s">
        <v>3868</v>
      </c>
    </row>
    <row r="26" spans="1:11" x14ac:dyDescent="0.35">
      <c r="A26" s="64">
        <v>29</v>
      </c>
      <c r="B26" s="64"/>
      <c r="C26" s="64" t="s">
        <v>3869</v>
      </c>
      <c r="D26" s="64" t="s">
        <v>3870</v>
      </c>
      <c r="E26" s="64" t="s">
        <v>1892</v>
      </c>
      <c r="F26" s="64" t="s">
        <v>3863</v>
      </c>
      <c r="G26" s="64"/>
      <c r="H26" s="64" t="s">
        <v>3814</v>
      </c>
      <c r="I26" s="64">
        <v>9553219616</v>
      </c>
      <c r="J26" s="64"/>
      <c r="K26" s="64" t="s">
        <v>3871</v>
      </c>
    </row>
    <row r="27" spans="1:11" x14ac:dyDescent="0.35">
      <c r="A27" s="64">
        <v>31</v>
      </c>
      <c r="B27" s="64"/>
      <c r="C27" s="64" t="s">
        <v>3872</v>
      </c>
      <c r="D27" s="64" t="s">
        <v>3873</v>
      </c>
      <c r="E27" s="64" t="s">
        <v>1892</v>
      </c>
      <c r="F27" s="64" t="s">
        <v>3863</v>
      </c>
      <c r="G27" s="64"/>
      <c r="H27" s="64" t="s">
        <v>3814</v>
      </c>
      <c r="I27" s="64"/>
      <c r="J27" s="64"/>
      <c r="K27" s="64" t="s">
        <v>3874</v>
      </c>
    </row>
    <row r="28" spans="1:11" x14ac:dyDescent="0.35">
      <c r="A28" s="64">
        <v>32</v>
      </c>
      <c r="B28" s="64"/>
      <c r="C28" s="64" t="s">
        <v>3875</v>
      </c>
      <c r="D28" s="64" t="s">
        <v>3876</v>
      </c>
      <c r="E28" s="64" t="s">
        <v>1892</v>
      </c>
      <c r="F28" s="64" t="s">
        <v>3863</v>
      </c>
      <c r="G28" s="64"/>
      <c r="H28" s="64" t="s">
        <v>3814</v>
      </c>
      <c r="I28" s="64"/>
      <c r="J28" s="64"/>
      <c r="K28" s="64" t="s">
        <v>3877</v>
      </c>
    </row>
    <row r="29" spans="1:11" x14ac:dyDescent="0.35">
      <c r="A29" s="64">
        <v>34</v>
      </c>
      <c r="B29" s="64"/>
      <c r="C29" s="64" t="s">
        <v>3878</v>
      </c>
      <c r="D29" s="64" t="s">
        <v>3879</v>
      </c>
      <c r="E29" s="64" t="s">
        <v>1892</v>
      </c>
      <c r="F29" s="64" t="s">
        <v>3863</v>
      </c>
      <c r="G29" s="64"/>
      <c r="H29" s="64" t="s">
        <v>3814</v>
      </c>
      <c r="I29" s="64"/>
      <c r="J29" s="64"/>
      <c r="K29" s="64" t="s">
        <v>3829</v>
      </c>
    </row>
    <row r="30" spans="1:11" x14ac:dyDescent="0.35">
      <c r="A30" s="64">
        <v>35</v>
      </c>
      <c r="B30" s="64"/>
      <c r="C30" s="64" t="s">
        <v>3880</v>
      </c>
      <c r="D30" s="64" t="s">
        <v>3881</v>
      </c>
      <c r="E30" s="64" t="s">
        <v>1893</v>
      </c>
      <c r="F30" s="64" t="s">
        <v>3863</v>
      </c>
      <c r="G30" s="64"/>
      <c r="H30" s="64" t="s">
        <v>3814</v>
      </c>
      <c r="I30" s="64"/>
      <c r="J30" s="64"/>
      <c r="K30" s="64" t="s">
        <v>3882</v>
      </c>
    </row>
    <row r="31" spans="1:11" x14ac:dyDescent="0.35">
      <c r="A31" s="64">
        <v>36</v>
      </c>
      <c r="B31" s="64"/>
      <c r="C31" s="64" t="s">
        <v>3883</v>
      </c>
      <c r="D31" s="64" t="s">
        <v>3884</v>
      </c>
      <c r="E31" s="64" t="s">
        <v>1893</v>
      </c>
      <c r="F31" s="64" t="s">
        <v>3863</v>
      </c>
      <c r="G31" s="64"/>
      <c r="H31" s="64" t="s">
        <v>3814</v>
      </c>
      <c r="I31" s="64"/>
      <c r="J31" s="64"/>
      <c r="K31" s="64" t="s">
        <v>3885</v>
      </c>
    </row>
    <row r="32" spans="1:11" x14ac:dyDescent="0.35">
      <c r="A32" s="64">
        <v>37</v>
      </c>
      <c r="B32" s="64"/>
      <c r="C32" s="64" t="s">
        <v>3886</v>
      </c>
      <c r="D32" s="64" t="s">
        <v>3887</v>
      </c>
      <c r="E32" s="64" t="s">
        <v>1893</v>
      </c>
      <c r="F32" s="64" t="s">
        <v>3863</v>
      </c>
      <c r="G32" s="64"/>
      <c r="H32" s="64" t="s">
        <v>3814</v>
      </c>
      <c r="I32" s="64"/>
      <c r="J32" s="64"/>
      <c r="K32" s="64" t="s">
        <v>3837</v>
      </c>
    </row>
    <row r="33" spans="1:11" x14ac:dyDescent="0.35">
      <c r="A33" s="64">
        <v>38</v>
      </c>
      <c r="B33" s="64"/>
      <c r="C33" s="64" t="s">
        <v>3827</v>
      </c>
      <c r="D33" s="64" t="s">
        <v>3828</v>
      </c>
      <c r="E33" s="64" t="s">
        <v>1893</v>
      </c>
      <c r="F33" s="64" t="s">
        <v>3863</v>
      </c>
      <c r="G33" s="64"/>
      <c r="H33" s="64" t="s">
        <v>3814</v>
      </c>
      <c r="I33" s="64">
        <v>9010915645</v>
      </c>
      <c r="J33" s="64"/>
      <c r="K33" s="64" t="s">
        <v>3888</v>
      </c>
    </row>
    <row r="34" spans="1:11" x14ac:dyDescent="0.35">
      <c r="A34" s="64">
        <v>39</v>
      </c>
      <c r="B34" s="64"/>
      <c r="C34" s="64" t="s">
        <v>3889</v>
      </c>
      <c r="D34" s="64" t="s">
        <v>3890</v>
      </c>
      <c r="E34" s="64" t="s">
        <v>1893</v>
      </c>
      <c r="F34" s="64" t="s">
        <v>3863</v>
      </c>
      <c r="G34" s="64"/>
      <c r="H34" s="64" t="s">
        <v>3814</v>
      </c>
      <c r="I34" s="64"/>
      <c r="J34" s="64"/>
      <c r="K34" s="64" t="s">
        <v>3854</v>
      </c>
    </row>
    <row r="35" spans="1:11" x14ac:dyDescent="0.35">
      <c r="A35" s="64">
        <v>41</v>
      </c>
      <c r="B35" s="64"/>
      <c r="C35" s="64" t="s">
        <v>3891</v>
      </c>
      <c r="D35" s="64" t="s">
        <v>3892</v>
      </c>
      <c r="E35" s="64" t="s">
        <v>1893</v>
      </c>
      <c r="F35" s="64" t="s">
        <v>3863</v>
      </c>
      <c r="G35" s="64"/>
      <c r="H35" s="64" t="s">
        <v>3814</v>
      </c>
      <c r="I35" s="64"/>
      <c r="J35" s="64"/>
      <c r="K35" s="64" t="s">
        <v>3893</v>
      </c>
    </row>
    <row r="36" spans="1:11" x14ac:dyDescent="0.35">
      <c r="A36" s="64">
        <v>42</v>
      </c>
      <c r="B36" s="64"/>
      <c r="C36" s="64" t="s">
        <v>3894</v>
      </c>
      <c r="D36" s="64" t="s">
        <v>3895</v>
      </c>
      <c r="E36" s="64" t="s">
        <v>1893</v>
      </c>
      <c r="F36" s="64" t="s">
        <v>3863</v>
      </c>
      <c r="G36" s="64"/>
      <c r="H36" s="64" t="s">
        <v>3814</v>
      </c>
      <c r="I36" s="64"/>
      <c r="J36" s="64"/>
      <c r="K36" s="64" t="s">
        <v>3896</v>
      </c>
    </row>
    <row r="37" spans="1:11" x14ac:dyDescent="0.35">
      <c r="A37" s="64">
        <v>43</v>
      </c>
      <c r="B37" s="64"/>
      <c r="C37" s="64" t="s">
        <v>3897</v>
      </c>
      <c r="D37" s="64" t="s">
        <v>3898</v>
      </c>
      <c r="E37" s="64" t="s">
        <v>1893</v>
      </c>
      <c r="F37" s="64" t="s">
        <v>3863</v>
      </c>
      <c r="G37" s="64"/>
      <c r="H37" s="64" t="s">
        <v>3814</v>
      </c>
      <c r="I37" s="64">
        <v>8790255895</v>
      </c>
      <c r="J37" s="64"/>
      <c r="K37" s="64" t="s">
        <v>3823</v>
      </c>
    </row>
    <row r="38" spans="1:11" x14ac:dyDescent="0.35">
      <c r="A38" s="64">
        <v>44</v>
      </c>
      <c r="B38" s="64"/>
      <c r="C38" s="64" t="s">
        <v>3899</v>
      </c>
      <c r="D38" s="64" t="s">
        <v>3900</v>
      </c>
      <c r="E38" s="64" t="s">
        <v>1893</v>
      </c>
      <c r="F38" s="64" t="s">
        <v>3863</v>
      </c>
      <c r="G38" s="64"/>
      <c r="H38" s="64" t="s">
        <v>3814</v>
      </c>
      <c r="I38" s="64"/>
      <c r="J38" s="64"/>
      <c r="K38" s="64" t="s">
        <v>3901</v>
      </c>
    </row>
    <row r="39" spans="1:11" x14ac:dyDescent="0.35">
      <c r="A39" s="64">
        <v>46</v>
      </c>
      <c r="B39" s="64"/>
      <c r="C39" s="64" t="s">
        <v>3902</v>
      </c>
      <c r="D39" s="64" t="s">
        <v>3903</v>
      </c>
      <c r="E39" s="64" t="s">
        <v>1893</v>
      </c>
      <c r="F39" s="64" t="s">
        <v>3863</v>
      </c>
      <c r="G39" s="64"/>
      <c r="H39" s="64" t="s">
        <v>3814</v>
      </c>
      <c r="I39" s="64">
        <v>6304341187</v>
      </c>
      <c r="J39" s="64"/>
      <c r="K39" s="64" t="s">
        <v>3815</v>
      </c>
    </row>
    <row r="40" spans="1:11" x14ac:dyDescent="0.35">
      <c r="A40" s="64">
        <v>49</v>
      </c>
      <c r="B40" s="64"/>
      <c r="C40" s="64" t="s">
        <v>3904</v>
      </c>
      <c r="D40" s="64" t="s">
        <v>3905</v>
      </c>
      <c r="E40" s="64" t="s">
        <v>1893</v>
      </c>
      <c r="F40" s="64" t="s">
        <v>3863</v>
      </c>
      <c r="G40" s="64"/>
      <c r="H40" s="64" t="s">
        <v>3814</v>
      </c>
      <c r="I40" s="64"/>
      <c r="J40" s="64"/>
      <c r="K40" s="64" t="s">
        <v>3837</v>
      </c>
    </row>
    <row r="41" spans="1:11" x14ac:dyDescent="0.35">
      <c r="A41" s="64">
        <v>51</v>
      </c>
      <c r="B41" s="64"/>
      <c r="C41" s="64" t="s">
        <v>3906</v>
      </c>
      <c r="D41" s="64" t="s">
        <v>3906</v>
      </c>
      <c r="E41" s="64" t="s">
        <v>1893</v>
      </c>
      <c r="F41" s="64" t="s">
        <v>3863</v>
      </c>
      <c r="G41" s="64"/>
      <c r="H41" s="64" t="s">
        <v>3814</v>
      </c>
      <c r="I41" s="64"/>
      <c r="J41" s="64"/>
      <c r="K41" s="64" t="s">
        <v>3829</v>
      </c>
    </row>
    <row r="42" spans="1:11" x14ac:dyDescent="0.35">
      <c r="A42" s="64">
        <v>52</v>
      </c>
      <c r="B42" s="64"/>
      <c r="C42" s="64" t="s">
        <v>3907</v>
      </c>
      <c r="D42" s="64" t="s">
        <v>3907</v>
      </c>
      <c r="E42" s="64" t="s">
        <v>1893</v>
      </c>
      <c r="F42" s="64" t="s">
        <v>3863</v>
      </c>
      <c r="G42" s="64"/>
      <c r="H42" s="64" t="s">
        <v>3814</v>
      </c>
      <c r="I42" s="64"/>
      <c r="J42" s="64"/>
      <c r="K42" s="64" t="s">
        <v>3874</v>
      </c>
    </row>
    <row r="43" spans="1:11" x14ac:dyDescent="0.35">
      <c r="A43" s="64">
        <v>53</v>
      </c>
      <c r="B43" s="64"/>
      <c r="C43" s="64" t="s">
        <v>3908</v>
      </c>
      <c r="D43" s="64" t="s">
        <v>3909</v>
      </c>
      <c r="E43" s="64" t="s">
        <v>1893</v>
      </c>
      <c r="F43" s="64" t="s">
        <v>3863</v>
      </c>
      <c r="G43" s="64"/>
      <c r="H43" s="64" t="s">
        <v>3814</v>
      </c>
      <c r="I43" s="64">
        <v>9494262688</v>
      </c>
      <c r="J43" s="64"/>
      <c r="K43" s="64" t="s">
        <v>3837</v>
      </c>
    </row>
    <row r="44" spans="1:11" x14ac:dyDescent="0.35">
      <c r="A44" s="64">
        <v>54</v>
      </c>
      <c r="B44" s="64"/>
      <c r="C44" s="64" t="s">
        <v>3910</v>
      </c>
      <c r="D44" s="64" t="s">
        <v>3911</v>
      </c>
      <c r="E44" s="64" t="s">
        <v>1893</v>
      </c>
      <c r="F44" s="64" t="s">
        <v>3863</v>
      </c>
      <c r="G44" s="64"/>
      <c r="H44" s="64" t="s">
        <v>3814</v>
      </c>
      <c r="I44" s="64"/>
      <c r="J44" s="64"/>
      <c r="K44" s="64" t="s">
        <v>3877</v>
      </c>
    </row>
    <row r="45" spans="1:11" x14ac:dyDescent="0.35">
      <c r="A45" s="64">
        <v>55</v>
      </c>
      <c r="B45" s="64"/>
      <c r="C45" s="64" t="s">
        <v>3912</v>
      </c>
      <c r="D45" s="64" t="s">
        <v>3913</v>
      </c>
      <c r="E45" s="64" t="s">
        <v>1893</v>
      </c>
      <c r="F45" s="64" t="s">
        <v>3863</v>
      </c>
      <c r="G45" s="64"/>
      <c r="H45" s="64" t="s">
        <v>3814</v>
      </c>
      <c r="I45" s="64"/>
      <c r="J45" s="64"/>
      <c r="K45" s="64" t="s">
        <v>3877</v>
      </c>
    </row>
    <row r="46" spans="1:11" x14ac:dyDescent="0.35">
      <c r="A46" s="64">
        <v>57</v>
      </c>
      <c r="B46" s="64"/>
      <c r="C46" s="64" t="s">
        <v>3914</v>
      </c>
      <c r="D46" s="64" t="s">
        <v>3915</v>
      </c>
      <c r="E46" s="64" t="s">
        <v>1892</v>
      </c>
      <c r="F46" s="64" t="s">
        <v>3916</v>
      </c>
      <c r="G46" s="64"/>
      <c r="H46" s="64" t="s">
        <v>3814</v>
      </c>
      <c r="I46" s="64"/>
      <c r="J46" s="64"/>
      <c r="K46" s="64" t="s">
        <v>3874</v>
      </c>
    </row>
    <row r="47" spans="1:11" x14ac:dyDescent="0.35">
      <c r="A47" s="64">
        <v>58</v>
      </c>
      <c r="B47" s="64"/>
      <c r="C47" s="64" t="s">
        <v>3917</v>
      </c>
      <c r="D47" s="64" t="s">
        <v>3918</v>
      </c>
      <c r="E47" s="64" t="s">
        <v>1892</v>
      </c>
      <c r="F47" s="64" t="s">
        <v>3916</v>
      </c>
      <c r="G47" s="64"/>
      <c r="H47" s="64" t="s">
        <v>3814</v>
      </c>
      <c r="I47" s="64">
        <v>7997750612</v>
      </c>
      <c r="J47" s="64"/>
      <c r="K47" s="64" t="s">
        <v>3837</v>
      </c>
    </row>
    <row r="48" spans="1:11" x14ac:dyDescent="0.35">
      <c r="A48" s="64">
        <v>59</v>
      </c>
      <c r="B48" s="64"/>
      <c r="C48" s="64" t="s">
        <v>3919</v>
      </c>
      <c r="D48" s="64" t="s">
        <v>3920</v>
      </c>
      <c r="E48" s="64" t="s">
        <v>1892</v>
      </c>
      <c r="F48" s="64" t="s">
        <v>3916</v>
      </c>
      <c r="G48" s="64"/>
      <c r="H48" s="64" t="s">
        <v>3814</v>
      </c>
      <c r="I48" s="64"/>
      <c r="J48" s="64"/>
      <c r="K48" s="64" t="s">
        <v>3837</v>
      </c>
    </row>
    <row r="49" spans="1:11" x14ac:dyDescent="0.35">
      <c r="A49" s="64">
        <v>60</v>
      </c>
      <c r="B49" s="64"/>
      <c r="C49" s="64" t="s">
        <v>3921</v>
      </c>
      <c r="D49" s="64" t="s">
        <v>3922</v>
      </c>
      <c r="E49" s="64" t="s">
        <v>1892</v>
      </c>
      <c r="F49" s="64" t="s">
        <v>3916</v>
      </c>
      <c r="G49" s="64"/>
      <c r="H49" s="64" t="s">
        <v>3814</v>
      </c>
      <c r="I49" s="64">
        <v>9848985249</v>
      </c>
      <c r="J49" s="64"/>
      <c r="K49" s="64" t="s">
        <v>3923</v>
      </c>
    </row>
    <row r="50" spans="1:11" x14ac:dyDescent="0.35">
      <c r="A50" s="64">
        <v>61</v>
      </c>
      <c r="B50" s="64"/>
      <c r="C50" s="64" t="s">
        <v>3924</v>
      </c>
      <c r="D50" s="64" t="s">
        <v>3924</v>
      </c>
      <c r="E50" s="64" t="s">
        <v>1892</v>
      </c>
      <c r="F50" s="64" t="s">
        <v>3916</v>
      </c>
      <c r="G50" s="64"/>
      <c r="H50" s="64" t="s">
        <v>3814</v>
      </c>
      <c r="I50" s="64"/>
      <c r="J50" s="64"/>
      <c r="K50" s="64" t="s">
        <v>3815</v>
      </c>
    </row>
    <row r="51" spans="1:11" x14ac:dyDescent="0.35">
      <c r="A51" s="64">
        <v>62</v>
      </c>
      <c r="B51" s="64"/>
      <c r="C51" s="64" t="s">
        <v>3925</v>
      </c>
      <c r="D51" s="64" t="s">
        <v>3925</v>
      </c>
      <c r="E51" s="64" t="s">
        <v>1892</v>
      </c>
      <c r="F51" s="64" t="s">
        <v>3916</v>
      </c>
      <c r="G51" s="64"/>
      <c r="H51" s="64" t="s">
        <v>3814</v>
      </c>
      <c r="I51" s="64"/>
      <c r="J51" s="64"/>
      <c r="K51" s="64" t="s">
        <v>3815</v>
      </c>
    </row>
    <row r="52" spans="1:11" x14ac:dyDescent="0.35">
      <c r="A52" s="64">
        <v>64</v>
      </c>
      <c r="B52" s="64"/>
      <c r="C52" s="64" t="s">
        <v>3926</v>
      </c>
      <c r="D52" s="64" t="s">
        <v>3927</v>
      </c>
      <c r="E52" s="64" t="s">
        <v>1892</v>
      </c>
      <c r="F52" s="64" t="s">
        <v>3916</v>
      </c>
      <c r="G52" s="64"/>
      <c r="H52" s="64" t="s">
        <v>3814</v>
      </c>
      <c r="I52" s="64"/>
      <c r="J52" s="64"/>
      <c r="K52" s="64" t="s">
        <v>3928</v>
      </c>
    </row>
    <row r="53" spans="1:11" x14ac:dyDescent="0.35">
      <c r="A53" s="64">
        <v>65</v>
      </c>
      <c r="B53" s="64"/>
      <c r="C53" s="64" t="s">
        <v>3929</v>
      </c>
      <c r="D53" s="64" t="s">
        <v>3930</v>
      </c>
      <c r="E53" s="64" t="s">
        <v>1892</v>
      </c>
      <c r="F53" s="64" t="s">
        <v>3916</v>
      </c>
      <c r="G53" s="64"/>
      <c r="H53" s="64" t="s">
        <v>3814</v>
      </c>
      <c r="I53" s="64"/>
      <c r="J53" s="64"/>
      <c r="K53" s="64" t="s">
        <v>3837</v>
      </c>
    </row>
    <row r="54" spans="1:11" x14ac:dyDescent="0.35">
      <c r="A54" s="64">
        <v>66</v>
      </c>
      <c r="B54" s="64"/>
      <c r="C54" s="64" t="s">
        <v>3931</v>
      </c>
      <c r="D54" s="64" t="s">
        <v>3932</v>
      </c>
      <c r="E54" s="64" t="s">
        <v>1892</v>
      </c>
      <c r="F54" s="64" t="s">
        <v>3916</v>
      </c>
      <c r="G54" s="64"/>
      <c r="H54" s="64" t="s">
        <v>3814</v>
      </c>
      <c r="I54" s="64"/>
      <c r="J54" s="64"/>
      <c r="K54" s="64" t="s">
        <v>3933</v>
      </c>
    </row>
    <row r="55" spans="1:11" x14ac:dyDescent="0.35">
      <c r="A55" s="64">
        <v>67</v>
      </c>
      <c r="B55" s="64"/>
      <c r="C55" s="64" t="s">
        <v>3934</v>
      </c>
      <c r="D55" s="64" t="s">
        <v>3935</v>
      </c>
      <c r="E55" s="64" t="s">
        <v>1892</v>
      </c>
      <c r="F55" s="64" t="s">
        <v>3916</v>
      </c>
      <c r="G55" s="64"/>
      <c r="H55" s="64" t="s">
        <v>3814</v>
      </c>
      <c r="I55" s="64"/>
      <c r="J55" s="64"/>
      <c r="K55" s="64" t="s">
        <v>3837</v>
      </c>
    </row>
    <row r="56" spans="1:11" x14ac:dyDescent="0.35">
      <c r="A56" s="64">
        <v>69</v>
      </c>
      <c r="B56" s="64"/>
      <c r="C56" s="64" t="s">
        <v>3936</v>
      </c>
      <c r="D56" s="64" t="s">
        <v>3936</v>
      </c>
      <c r="E56" s="64" t="s">
        <v>1892</v>
      </c>
      <c r="F56" s="64" t="s">
        <v>3916</v>
      </c>
      <c r="G56" s="64"/>
      <c r="H56" s="64" t="s">
        <v>3814</v>
      </c>
      <c r="I56" s="64">
        <v>8096461206</v>
      </c>
      <c r="J56" s="64"/>
      <c r="K56" s="64" t="s">
        <v>3815</v>
      </c>
    </row>
    <row r="57" spans="1:11" x14ac:dyDescent="0.35">
      <c r="A57" s="64">
        <v>70</v>
      </c>
      <c r="B57" s="64"/>
      <c r="C57" s="64" t="s">
        <v>3937</v>
      </c>
      <c r="D57" s="64" t="s">
        <v>3938</v>
      </c>
      <c r="E57" s="64" t="s">
        <v>1892</v>
      </c>
      <c r="F57" s="64" t="s">
        <v>3916</v>
      </c>
      <c r="G57" s="64"/>
      <c r="H57" s="64" t="s">
        <v>3814</v>
      </c>
      <c r="I57" s="64"/>
      <c r="J57" s="64"/>
      <c r="K57" s="64" t="s">
        <v>3939</v>
      </c>
    </row>
    <row r="58" spans="1:11" x14ac:dyDescent="0.35">
      <c r="A58" s="64">
        <v>73</v>
      </c>
      <c r="B58" s="64"/>
      <c r="C58" s="64" t="s">
        <v>3940</v>
      </c>
      <c r="D58" s="64" t="s">
        <v>3941</v>
      </c>
      <c r="E58" s="64" t="s">
        <v>1893</v>
      </c>
      <c r="F58" s="64" t="s">
        <v>3916</v>
      </c>
      <c r="G58" s="64"/>
      <c r="H58" s="64" t="s">
        <v>3814</v>
      </c>
      <c r="I58" s="64"/>
      <c r="J58" s="64"/>
      <c r="K58" s="64" t="s">
        <v>3896</v>
      </c>
    </row>
    <row r="59" spans="1:11" x14ac:dyDescent="0.35">
      <c r="A59" s="64">
        <v>74</v>
      </c>
      <c r="B59" s="64"/>
      <c r="C59" s="64" t="s">
        <v>3942</v>
      </c>
      <c r="D59" s="64" t="s">
        <v>3942</v>
      </c>
      <c r="E59" s="64" t="s">
        <v>1893</v>
      </c>
      <c r="F59" s="64" t="s">
        <v>3916</v>
      </c>
      <c r="G59" s="64"/>
      <c r="H59" s="64" t="s">
        <v>3814</v>
      </c>
      <c r="I59" s="64"/>
      <c r="J59" s="64"/>
      <c r="K59" s="64" t="s">
        <v>3829</v>
      </c>
    </row>
    <row r="60" spans="1:11" x14ac:dyDescent="0.35">
      <c r="A60" s="64">
        <v>75</v>
      </c>
      <c r="B60" s="64"/>
      <c r="C60" s="64" t="s">
        <v>3943</v>
      </c>
      <c r="D60" s="64" t="s">
        <v>3944</v>
      </c>
      <c r="E60" s="64" t="s">
        <v>1893</v>
      </c>
      <c r="F60" s="64" t="s">
        <v>3916</v>
      </c>
      <c r="G60" s="64"/>
      <c r="H60" s="64" t="s">
        <v>3814</v>
      </c>
      <c r="I60" s="64"/>
      <c r="J60" s="64"/>
      <c r="K60" s="64" t="s">
        <v>3945</v>
      </c>
    </row>
    <row r="61" spans="1:11" x14ac:dyDescent="0.35">
      <c r="A61" s="64">
        <v>76</v>
      </c>
      <c r="B61" s="64"/>
      <c r="C61" s="64" t="s">
        <v>3946</v>
      </c>
      <c r="D61" s="64" t="s">
        <v>3947</v>
      </c>
      <c r="E61" s="64" t="s">
        <v>1893</v>
      </c>
      <c r="F61" s="64" t="s">
        <v>3916</v>
      </c>
      <c r="G61" s="64"/>
      <c r="H61" s="64" t="s">
        <v>3814</v>
      </c>
      <c r="I61" s="64"/>
      <c r="J61" s="64"/>
      <c r="K61" s="64" t="s">
        <v>3948</v>
      </c>
    </row>
    <row r="62" spans="1:11" x14ac:dyDescent="0.35">
      <c r="A62" s="64">
        <v>78</v>
      </c>
      <c r="B62" s="64"/>
      <c r="C62" s="64" t="s">
        <v>3949</v>
      </c>
      <c r="D62" s="64" t="s">
        <v>3949</v>
      </c>
      <c r="E62" s="64" t="s">
        <v>1893</v>
      </c>
      <c r="F62" s="64" t="s">
        <v>3916</v>
      </c>
      <c r="G62" s="64"/>
      <c r="H62" s="64" t="s">
        <v>3814</v>
      </c>
      <c r="I62" s="64">
        <v>6305994981</v>
      </c>
      <c r="J62" s="64"/>
      <c r="K62" s="64" t="s">
        <v>3817</v>
      </c>
    </row>
    <row r="63" spans="1:11" x14ac:dyDescent="0.35">
      <c r="A63" s="64">
        <v>79</v>
      </c>
      <c r="B63" s="64"/>
      <c r="C63" s="64" t="s">
        <v>3855</v>
      </c>
      <c r="D63" s="64" t="s">
        <v>3856</v>
      </c>
      <c r="E63" s="64" t="s">
        <v>1893</v>
      </c>
      <c r="F63" s="64" t="s">
        <v>3916</v>
      </c>
      <c r="G63" s="64"/>
      <c r="H63" s="64" t="s">
        <v>3814</v>
      </c>
      <c r="I63" s="64"/>
      <c r="J63" s="64"/>
      <c r="K63" s="64" t="s">
        <v>3837</v>
      </c>
    </row>
    <row r="64" spans="1:11" x14ac:dyDescent="0.35">
      <c r="A64" s="64">
        <v>80</v>
      </c>
      <c r="B64" s="64"/>
      <c r="C64" s="64" t="s">
        <v>3950</v>
      </c>
      <c r="D64" s="64" t="s">
        <v>3951</v>
      </c>
      <c r="E64" s="64" t="s">
        <v>1893</v>
      </c>
      <c r="F64" s="64" t="s">
        <v>3916</v>
      </c>
      <c r="G64" s="64"/>
      <c r="H64" s="64" t="s">
        <v>3814</v>
      </c>
      <c r="I64" s="64">
        <v>9640428529</v>
      </c>
      <c r="J64" s="64"/>
      <c r="K64" s="64" t="s">
        <v>3952</v>
      </c>
    </row>
    <row r="65" spans="1:11" x14ac:dyDescent="0.35">
      <c r="A65" s="64">
        <v>81</v>
      </c>
      <c r="B65" s="64"/>
      <c r="C65" s="64" t="s">
        <v>3953</v>
      </c>
      <c r="D65" s="64" t="s">
        <v>3954</v>
      </c>
      <c r="E65" s="64" t="s">
        <v>1893</v>
      </c>
      <c r="F65" s="64" t="s">
        <v>3916</v>
      </c>
      <c r="G65" s="64"/>
      <c r="H65" s="64" t="s">
        <v>3814</v>
      </c>
      <c r="I65" s="64"/>
      <c r="J65" s="64"/>
      <c r="K65" s="64" t="s">
        <v>3829</v>
      </c>
    </row>
    <row r="66" spans="1:11" x14ac:dyDescent="0.35">
      <c r="A66" s="64">
        <v>83</v>
      </c>
      <c r="B66" s="64"/>
      <c r="C66" s="64" t="s">
        <v>3955</v>
      </c>
      <c r="D66" s="64" t="s">
        <v>3956</v>
      </c>
      <c r="E66" s="64" t="s">
        <v>1893</v>
      </c>
      <c r="F66" s="64" t="s">
        <v>3916</v>
      </c>
      <c r="G66" s="64"/>
      <c r="H66" s="64" t="s">
        <v>3814</v>
      </c>
      <c r="I66" s="64"/>
      <c r="J66" s="64"/>
      <c r="K66" s="64" t="s">
        <v>3837</v>
      </c>
    </row>
    <row r="67" spans="1:11" x14ac:dyDescent="0.35">
      <c r="A67" s="64">
        <v>85</v>
      </c>
      <c r="B67" s="64"/>
      <c r="C67" s="64" t="s">
        <v>3957</v>
      </c>
      <c r="D67" s="64" t="s">
        <v>3957</v>
      </c>
      <c r="E67" s="64" t="s">
        <v>1893</v>
      </c>
      <c r="F67" s="64" t="s">
        <v>3916</v>
      </c>
      <c r="G67" s="64"/>
      <c r="H67" s="64" t="s">
        <v>3814</v>
      </c>
      <c r="I67" s="64">
        <v>9985774251</v>
      </c>
      <c r="J67" s="64"/>
      <c r="K67" s="64" t="s">
        <v>3815</v>
      </c>
    </row>
    <row r="68" spans="1:11" x14ac:dyDescent="0.35">
      <c r="A68" s="64">
        <v>88</v>
      </c>
      <c r="B68" s="64"/>
      <c r="C68" s="64" t="s">
        <v>3958</v>
      </c>
      <c r="D68" s="64" t="s">
        <v>3959</v>
      </c>
      <c r="E68" s="64" t="s">
        <v>1893</v>
      </c>
      <c r="F68" s="64" t="s">
        <v>3916</v>
      </c>
      <c r="G68" s="64"/>
      <c r="H68" s="64" t="s">
        <v>3814</v>
      </c>
      <c r="I68" s="64"/>
      <c r="J68" s="64"/>
      <c r="K68" s="64" t="s">
        <v>3874</v>
      </c>
    </row>
    <row r="69" spans="1:11" x14ac:dyDescent="0.35">
      <c r="A69" s="64">
        <v>90</v>
      </c>
      <c r="B69" s="64"/>
      <c r="C69" s="64" t="s">
        <v>3960</v>
      </c>
      <c r="D69" s="64" t="s">
        <v>3961</v>
      </c>
      <c r="E69" s="64" t="s">
        <v>1893</v>
      </c>
      <c r="F69" s="64" t="s">
        <v>3916</v>
      </c>
      <c r="G69" s="64"/>
      <c r="H69" s="64" t="s">
        <v>3814</v>
      </c>
      <c r="I69" s="64">
        <v>9014697919</v>
      </c>
      <c r="J69" s="64"/>
      <c r="K69" s="64" t="s">
        <v>3962</v>
      </c>
    </row>
    <row r="70" spans="1:11" x14ac:dyDescent="0.35">
      <c r="A70" s="64">
        <v>92</v>
      </c>
      <c r="B70" s="64"/>
      <c r="C70" s="64" t="s">
        <v>3964</v>
      </c>
      <c r="D70" s="64" t="s">
        <v>3965</v>
      </c>
      <c r="E70" s="64" t="s">
        <v>1892</v>
      </c>
      <c r="F70" s="64" t="s">
        <v>3963</v>
      </c>
      <c r="G70" s="64"/>
      <c r="H70" s="64" t="s">
        <v>3814</v>
      </c>
      <c r="I70" s="64">
        <v>7093277393</v>
      </c>
      <c r="J70" s="64"/>
      <c r="K70" s="64" t="s">
        <v>3849</v>
      </c>
    </row>
    <row r="71" spans="1:11" x14ac:dyDescent="0.35">
      <c r="A71" s="64">
        <v>94</v>
      </c>
      <c r="B71" s="64"/>
      <c r="C71" s="64" t="s">
        <v>3966</v>
      </c>
      <c r="D71" s="64" t="s">
        <v>3967</v>
      </c>
      <c r="E71" s="64" t="s">
        <v>1893</v>
      </c>
      <c r="F71" s="64" t="s">
        <v>3963</v>
      </c>
      <c r="G71" s="64"/>
      <c r="H71" s="64" t="s">
        <v>3814</v>
      </c>
      <c r="I71" s="64"/>
      <c r="J71" s="64"/>
      <c r="K71" s="64" t="s">
        <v>3968</v>
      </c>
    </row>
    <row r="72" spans="1:11" x14ac:dyDescent="0.35">
      <c r="A72" s="64">
        <v>97</v>
      </c>
      <c r="B72" s="64"/>
      <c r="C72" s="64" t="s">
        <v>3969</v>
      </c>
      <c r="D72" s="64" t="s">
        <v>3970</v>
      </c>
      <c r="E72" s="64" t="s">
        <v>1893</v>
      </c>
      <c r="F72" s="64" t="s">
        <v>3963</v>
      </c>
      <c r="G72" s="64"/>
      <c r="H72" s="64" t="s">
        <v>3814</v>
      </c>
      <c r="I72" s="64"/>
      <c r="J72" s="64"/>
      <c r="K72" s="64" t="s">
        <v>3854</v>
      </c>
    </row>
    <row r="73" spans="1:11" x14ac:dyDescent="0.35">
      <c r="A73" s="64">
        <v>98</v>
      </c>
      <c r="B73" s="64"/>
      <c r="C73" s="64" t="s">
        <v>3971</v>
      </c>
      <c r="D73" s="64" t="s">
        <v>3972</v>
      </c>
      <c r="E73" s="64" t="s">
        <v>1893</v>
      </c>
      <c r="F73" s="64" t="s">
        <v>3963</v>
      </c>
      <c r="G73" s="64"/>
      <c r="H73" s="64" t="s">
        <v>3814</v>
      </c>
      <c r="I73" s="64">
        <v>7013729441</v>
      </c>
      <c r="J73" s="64"/>
      <c r="K73" s="64" t="s">
        <v>3968</v>
      </c>
    </row>
    <row r="74" spans="1:11" x14ac:dyDescent="0.35">
      <c r="A74" s="64">
        <v>99</v>
      </c>
      <c r="B74" s="64"/>
      <c r="C74" s="64" t="s">
        <v>3973</v>
      </c>
      <c r="D74" s="64" t="s">
        <v>3974</v>
      </c>
      <c r="E74" s="64" t="s">
        <v>1893</v>
      </c>
      <c r="F74" s="64" t="s">
        <v>3963</v>
      </c>
      <c r="G74" s="64"/>
      <c r="H74" s="64" t="s">
        <v>3814</v>
      </c>
      <c r="I74" s="64">
        <v>8688665858</v>
      </c>
      <c r="J74" s="64"/>
      <c r="K74" s="64" t="s">
        <v>3849</v>
      </c>
    </row>
    <row r="75" spans="1:11" x14ac:dyDescent="0.35">
      <c r="A75" s="64">
        <v>101</v>
      </c>
      <c r="B75" s="64"/>
      <c r="C75" s="64" t="s">
        <v>3975</v>
      </c>
      <c r="D75" s="64" t="s">
        <v>3976</v>
      </c>
      <c r="E75" s="64" t="s">
        <v>1893</v>
      </c>
      <c r="F75" s="64" t="s">
        <v>3963</v>
      </c>
      <c r="G75" s="64"/>
      <c r="H75" s="64" t="s">
        <v>3814</v>
      </c>
      <c r="I75" s="64">
        <v>9963071882</v>
      </c>
      <c r="J75" s="64"/>
      <c r="K75" s="64" t="s">
        <v>3849</v>
      </c>
    </row>
    <row r="76" spans="1:11" x14ac:dyDescent="0.35">
      <c r="A76" s="64">
        <v>103</v>
      </c>
      <c r="B76" s="64"/>
      <c r="C76" s="64" t="s">
        <v>3977</v>
      </c>
      <c r="D76" s="64" t="s">
        <v>3978</v>
      </c>
      <c r="E76" s="64" t="s">
        <v>1893</v>
      </c>
      <c r="F76" s="64" t="s">
        <v>3963</v>
      </c>
      <c r="G76" s="64"/>
      <c r="H76" s="64" t="s">
        <v>3814</v>
      </c>
      <c r="I76" s="64">
        <v>7989155514</v>
      </c>
      <c r="J76" s="64"/>
      <c r="K76" s="64" t="s">
        <v>3849</v>
      </c>
    </row>
    <row r="77" spans="1:11" x14ac:dyDescent="0.35">
      <c r="A77" s="64">
        <v>104</v>
      </c>
      <c r="B77" s="64"/>
      <c r="C77" s="64" t="s">
        <v>3979</v>
      </c>
      <c r="D77" s="64" t="s">
        <v>3980</v>
      </c>
      <c r="E77" s="64" t="s">
        <v>1893</v>
      </c>
      <c r="F77" s="64" t="s">
        <v>3963</v>
      </c>
      <c r="G77" s="64"/>
      <c r="H77" s="64" t="s">
        <v>3814</v>
      </c>
      <c r="I77" s="64">
        <v>8466878426</v>
      </c>
      <c r="J77" s="64"/>
      <c r="K77" s="64" t="s">
        <v>3849</v>
      </c>
    </row>
    <row r="78" spans="1:11" x14ac:dyDescent="0.35">
      <c r="A78" s="64">
        <v>105</v>
      </c>
      <c r="B78" s="64"/>
      <c r="C78" s="64" t="s">
        <v>3958</v>
      </c>
      <c r="D78" s="64" t="s">
        <v>3959</v>
      </c>
      <c r="E78" s="64" t="s">
        <v>1893</v>
      </c>
      <c r="F78" s="64" t="s">
        <v>3963</v>
      </c>
      <c r="G78" s="64"/>
      <c r="H78" s="64" t="s">
        <v>3814</v>
      </c>
      <c r="I78" s="64">
        <v>9652261909</v>
      </c>
      <c r="J78" s="64"/>
      <c r="K78" s="64" t="s">
        <v>3849</v>
      </c>
    </row>
    <row r="79" spans="1:11" x14ac:dyDescent="0.35">
      <c r="A79" s="64">
        <v>106</v>
      </c>
      <c r="B79" s="64"/>
      <c r="C79" s="64" t="s">
        <v>3981</v>
      </c>
      <c r="D79" s="64" t="s">
        <v>3982</v>
      </c>
      <c r="E79" s="64" t="s">
        <v>1893</v>
      </c>
      <c r="F79" s="64" t="s">
        <v>3963</v>
      </c>
      <c r="G79" s="64"/>
      <c r="H79" s="64" t="s">
        <v>3814</v>
      </c>
      <c r="I79" s="64">
        <v>8688200215</v>
      </c>
      <c r="J79" s="64"/>
      <c r="K79" s="64" t="s">
        <v>3983</v>
      </c>
    </row>
    <row r="80" spans="1:11" x14ac:dyDescent="0.35">
      <c r="A80" s="64">
        <v>107</v>
      </c>
      <c r="B80" s="64"/>
      <c r="C80" s="64" t="s">
        <v>3984</v>
      </c>
      <c r="D80" s="64" t="s">
        <v>3985</v>
      </c>
      <c r="E80" s="64" t="s">
        <v>1893</v>
      </c>
      <c r="F80" s="64" t="s">
        <v>3963</v>
      </c>
      <c r="G80" s="64"/>
      <c r="H80" s="64" t="s">
        <v>3814</v>
      </c>
      <c r="I80" s="64"/>
      <c r="J80" s="64"/>
      <c r="K80" s="64" t="s">
        <v>3854</v>
      </c>
    </row>
    <row r="81" spans="1:11" x14ac:dyDescent="0.35">
      <c r="A81" s="64">
        <v>108</v>
      </c>
      <c r="B81" s="64"/>
      <c r="C81" s="64" t="s">
        <v>3986</v>
      </c>
      <c r="D81" s="64" t="s">
        <v>3987</v>
      </c>
      <c r="E81" s="64" t="s">
        <v>1893</v>
      </c>
      <c r="F81" s="64" t="s">
        <v>3963</v>
      </c>
      <c r="G81" s="64"/>
      <c r="H81" s="64" t="s">
        <v>3814</v>
      </c>
      <c r="I81" s="64">
        <v>9493928480</v>
      </c>
      <c r="J81" s="64"/>
      <c r="K81" s="64" t="s">
        <v>3854</v>
      </c>
    </row>
    <row r="82" spans="1:11" x14ac:dyDescent="0.35">
      <c r="A82" s="64">
        <v>112</v>
      </c>
      <c r="B82" s="64"/>
      <c r="C82" s="64" t="s">
        <v>3989</v>
      </c>
      <c r="D82" s="64" t="s">
        <v>3990</v>
      </c>
      <c r="E82" s="64" t="s">
        <v>1892</v>
      </c>
      <c r="F82" s="64" t="s">
        <v>3988</v>
      </c>
      <c r="G82" s="64"/>
      <c r="H82" s="64" t="s">
        <v>3814</v>
      </c>
      <c r="I82" s="64"/>
      <c r="J82" s="64"/>
      <c r="K82" s="64" t="s">
        <v>3815</v>
      </c>
    </row>
    <row r="83" spans="1:11" x14ac:dyDescent="0.35">
      <c r="A83" s="64">
        <v>113</v>
      </c>
      <c r="B83" s="64"/>
      <c r="C83" s="64" t="s">
        <v>3991</v>
      </c>
      <c r="D83" s="64" t="s">
        <v>3992</v>
      </c>
      <c r="E83" s="64" t="s">
        <v>1892</v>
      </c>
      <c r="F83" s="64" t="s">
        <v>3988</v>
      </c>
      <c r="G83" s="64"/>
      <c r="H83" s="64" t="s">
        <v>3814</v>
      </c>
      <c r="I83" s="64"/>
      <c r="J83" s="64"/>
      <c r="K83" s="64" t="s">
        <v>3993</v>
      </c>
    </row>
    <row r="84" spans="1:11" x14ac:dyDescent="0.35">
      <c r="A84" s="64">
        <v>118</v>
      </c>
      <c r="B84" s="64"/>
      <c r="C84" s="64" t="s">
        <v>3994</v>
      </c>
      <c r="D84" s="64" t="s">
        <v>3995</v>
      </c>
      <c r="E84" s="64" t="s">
        <v>1892</v>
      </c>
      <c r="F84" s="64" t="s">
        <v>3988</v>
      </c>
      <c r="G84" s="64"/>
      <c r="H84" s="64" t="s">
        <v>3814</v>
      </c>
      <c r="I84" s="64">
        <v>8499038585</v>
      </c>
      <c r="J84" s="64"/>
      <c r="K84" s="64" t="s">
        <v>3837</v>
      </c>
    </row>
    <row r="85" spans="1:11" x14ac:dyDescent="0.35">
      <c r="A85" s="64">
        <v>120</v>
      </c>
      <c r="B85" s="64"/>
      <c r="C85" s="64" t="s">
        <v>3929</v>
      </c>
      <c r="D85" s="64" t="s">
        <v>3930</v>
      </c>
      <c r="E85" s="64" t="s">
        <v>1892</v>
      </c>
      <c r="F85" s="64" t="s">
        <v>3988</v>
      </c>
      <c r="G85" s="64"/>
      <c r="H85" s="64" t="s">
        <v>3814</v>
      </c>
      <c r="I85" s="64">
        <v>9014237350</v>
      </c>
      <c r="J85" s="64"/>
      <c r="K85" s="64" t="s">
        <v>3837</v>
      </c>
    </row>
    <row r="86" spans="1:11" x14ac:dyDescent="0.35">
      <c r="A86" s="64">
        <v>121</v>
      </c>
      <c r="B86" s="64"/>
      <c r="C86" s="64" t="s">
        <v>3996</v>
      </c>
      <c r="D86" s="64" t="s">
        <v>3996</v>
      </c>
      <c r="E86" s="64" t="s">
        <v>1892</v>
      </c>
      <c r="F86" s="64" t="s">
        <v>3988</v>
      </c>
      <c r="G86" s="64"/>
      <c r="H86" s="64" t="s">
        <v>3814</v>
      </c>
      <c r="I86" s="64"/>
      <c r="J86" s="64"/>
      <c r="K86" s="64" t="s">
        <v>3829</v>
      </c>
    </row>
    <row r="87" spans="1:11" x14ac:dyDescent="0.35">
      <c r="A87" s="64">
        <v>123</v>
      </c>
      <c r="B87" s="64"/>
      <c r="C87" s="64" t="s">
        <v>3997</v>
      </c>
      <c r="D87" s="64" t="s">
        <v>3998</v>
      </c>
      <c r="E87" s="64" t="s">
        <v>1892</v>
      </c>
      <c r="F87" s="64" t="s">
        <v>3988</v>
      </c>
      <c r="G87" s="64"/>
      <c r="H87" s="64" t="s">
        <v>3814</v>
      </c>
      <c r="I87" s="64"/>
      <c r="J87" s="64"/>
      <c r="K87" s="64" t="s">
        <v>3877</v>
      </c>
    </row>
    <row r="88" spans="1:11" x14ac:dyDescent="0.35">
      <c r="A88" s="64">
        <v>127</v>
      </c>
      <c r="B88" s="64"/>
      <c r="C88" s="64" t="s">
        <v>3999</v>
      </c>
      <c r="D88" s="64" t="s">
        <v>4000</v>
      </c>
      <c r="E88" s="64" t="s">
        <v>1893</v>
      </c>
      <c r="F88" s="64" t="s">
        <v>3988</v>
      </c>
      <c r="G88" s="64"/>
      <c r="H88" s="64" t="s">
        <v>3814</v>
      </c>
      <c r="I88" s="64">
        <v>8688174705</v>
      </c>
      <c r="J88" s="64"/>
      <c r="K88" s="64" t="s">
        <v>3874</v>
      </c>
    </row>
    <row r="89" spans="1:11" x14ac:dyDescent="0.35">
      <c r="A89" s="64">
        <v>132</v>
      </c>
      <c r="B89" s="64"/>
      <c r="C89" s="64" t="s">
        <v>4001</v>
      </c>
      <c r="D89" s="64" t="s">
        <v>4002</v>
      </c>
      <c r="E89" s="64" t="s">
        <v>1893</v>
      </c>
      <c r="F89" s="64" t="s">
        <v>3988</v>
      </c>
      <c r="G89" s="64"/>
      <c r="H89" s="64" t="s">
        <v>3814</v>
      </c>
      <c r="I89" s="64">
        <v>9637013124</v>
      </c>
      <c r="J89" s="64"/>
      <c r="K89" s="64"/>
    </row>
    <row r="90" spans="1:11" x14ac:dyDescent="0.35">
      <c r="A90" s="64">
        <v>133</v>
      </c>
      <c r="B90" s="64"/>
      <c r="C90" s="64" t="s">
        <v>4003</v>
      </c>
      <c r="D90" s="64" t="s">
        <v>4004</v>
      </c>
      <c r="E90" s="64" t="s">
        <v>1893</v>
      </c>
      <c r="F90" s="64" t="s">
        <v>3988</v>
      </c>
      <c r="G90" s="64"/>
      <c r="H90" s="64" t="s">
        <v>3814</v>
      </c>
      <c r="I90" s="64">
        <v>9912366352</v>
      </c>
      <c r="J90" s="64"/>
      <c r="K90" s="64" t="s">
        <v>4005</v>
      </c>
    </row>
    <row r="91" spans="1:11" x14ac:dyDescent="0.35">
      <c r="A91" s="64">
        <v>135</v>
      </c>
      <c r="B91" s="64"/>
      <c r="C91" s="64" t="s">
        <v>4006</v>
      </c>
      <c r="D91" s="64" t="s">
        <v>4007</v>
      </c>
      <c r="E91" s="64" t="s">
        <v>1893</v>
      </c>
      <c r="F91" s="64" t="s">
        <v>3988</v>
      </c>
      <c r="G91" s="64"/>
      <c r="H91" s="64" t="s">
        <v>3814</v>
      </c>
      <c r="I91" s="64"/>
      <c r="J91" s="64"/>
      <c r="K91" s="64" t="s">
        <v>3837</v>
      </c>
    </row>
    <row r="92" spans="1:11" x14ac:dyDescent="0.35">
      <c r="A92" s="64">
        <v>136</v>
      </c>
      <c r="B92" s="64"/>
      <c r="C92" s="64" t="s">
        <v>4008</v>
      </c>
      <c r="D92" s="64" t="s">
        <v>4008</v>
      </c>
      <c r="E92" s="64" t="s">
        <v>1893</v>
      </c>
      <c r="F92" s="64" t="s">
        <v>3988</v>
      </c>
      <c r="G92" s="64"/>
      <c r="H92" s="64" t="s">
        <v>3814</v>
      </c>
      <c r="I92" s="64"/>
      <c r="J92" s="64"/>
      <c r="K92" s="64" t="s">
        <v>3829</v>
      </c>
    </row>
    <row r="93" spans="1:11" x14ac:dyDescent="0.35">
      <c r="A93" s="64">
        <v>137</v>
      </c>
      <c r="B93" s="64"/>
      <c r="C93" s="64" t="s">
        <v>4009</v>
      </c>
      <c r="D93" s="64" t="s">
        <v>4010</v>
      </c>
      <c r="E93" s="64" t="s">
        <v>1893</v>
      </c>
      <c r="F93" s="64" t="s">
        <v>3988</v>
      </c>
      <c r="G93" s="64"/>
      <c r="H93" s="64" t="s">
        <v>3814</v>
      </c>
      <c r="I93" s="64"/>
      <c r="J93" s="64"/>
      <c r="K93" s="64" t="s">
        <v>3877</v>
      </c>
    </row>
    <row r="94" spans="1:11" x14ac:dyDescent="0.35">
      <c r="A94" s="64">
        <v>138</v>
      </c>
      <c r="B94" s="64"/>
      <c r="C94" s="64" t="s">
        <v>4011</v>
      </c>
      <c r="D94" s="64" t="s">
        <v>4012</v>
      </c>
      <c r="E94" s="64" t="s">
        <v>1893</v>
      </c>
      <c r="F94" s="64" t="s">
        <v>3988</v>
      </c>
      <c r="G94" s="64"/>
      <c r="H94" s="64" t="s">
        <v>3814</v>
      </c>
      <c r="I94" s="64">
        <v>9951386051</v>
      </c>
      <c r="J94" s="64"/>
      <c r="K94" s="64" t="s">
        <v>3888</v>
      </c>
    </row>
    <row r="95" spans="1:11" x14ac:dyDescent="0.35">
      <c r="A95" s="64">
        <v>139</v>
      </c>
      <c r="B95" s="64"/>
      <c r="C95" s="64" t="s">
        <v>4013</v>
      </c>
      <c r="D95" s="64" t="s">
        <v>4014</v>
      </c>
      <c r="E95" s="64" t="s">
        <v>1893</v>
      </c>
      <c r="F95" s="64" t="s">
        <v>3988</v>
      </c>
      <c r="G95" s="64"/>
      <c r="H95" s="64" t="s">
        <v>3814</v>
      </c>
      <c r="I95" s="64"/>
      <c r="J95" s="64"/>
      <c r="K95" s="64" t="s">
        <v>3815</v>
      </c>
    </row>
    <row r="96" spans="1:11" x14ac:dyDescent="0.35">
      <c r="A96" s="64">
        <v>142</v>
      </c>
      <c r="B96" s="64"/>
      <c r="C96" s="64" t="s">
        <v>4016</v>
      </c>
      <c r="D96" s="64" t="s">
        <v>4017</v>
      </c>
      <c r="E96" s="64" t="s">
        <v>1892</v>
      </c>
      <c r="F96" s="64" t="s">
        <v>4015</v>
      </c>
      <c r="G96" s="64"/>
      <c r="H96" s="64" t="s">
        <v>3814</v>
      </c>
      <c r="I96" s="64">
        <v>9011146733</v>
      </c>
      <c r="J96" s="64"/>
      <c r="K96" s="64" t="s">
        <v>3837</v>
      </c>
    </row>
    <row r="97" spans="1:11" x14ac:dyDescent="0.35">
      <c r="A97" s="64">
        <v>143</v>
      </c>
      <c r="B97" s="64"/>
      <c r="C97" s="64" t="s">
        <v>4018</v>
      </c>
      <c r="D97" s="64" t="s">
        <v>4018</v>
      </c>
      <c r="E97" s="64" t="s">
        <v>1892</v>
      </c>
      <c r="F97" s="64" t="s">
        <v>4015</v>
      </c>
      <c r="G97" s="64"/>
      <c r="H97" s="64" t="s">
        <v>3814</v>
      </c>
      <c r="I97" s="64"/>
      <c r="J97" s="64"/>
      <c r="K97" s="64" t="s">
        <v>3829</v>
      </c>
    </row>
    <row r="98" spans="1:11" x14ac:dyDescent="0.35">
      <c r="A98" s="64">
        <v>144</v>
      </c>
      <c r="B98" s="64"/>
      <c r="C98" s="64" t="s">
        <v>4019</v>
      </c>
      <c r="D98" s="64" t="s">
        <v>4019</v>
      </c>
      <c r="E98" s="64" t="s">
        <v>1892</v>
      </c>
      <c r="F98" s="64" t="s">
        <v>4015</v>
      </c>
      <c r="G98" s="64"/>
      <c r="H98" s="64" t="s">
        <v>3814</v>
      </c>
      <c r="I98" s="64"/>
      <c r="J98" s="64"/>
      <c r="K98" s="64" t="s">
        <v>3815</v>
      </c>
    </row>
    <row r="99" spans="1:11" x14ac:dyDescent="0.35">
      <c r="A99" s="64">
        <v>145</v>
      </c>
      <c r="B99" s="64"/>
      <c r="C99" s="64" t="s">
        <v>4020</v>
      </c>
      <c r="D99" s="64" t="s">
        <v>4021</v>
      </c>
      <c r="E99" s="64" t="s">
        <v>1892</v>
      </c>
      <c r="F99" s="64" t="s">
        <v>4015</v>
      </c>
      <c r="G99" s="64"/>
      <c r="H99" s="64" t="s">
        <v>3814</v>
      </c>
      <c r="I99" s="64"/>
      <c r="J99" s="64"/>
      <c r="K99" s="64" t="s">
        <v>3821</v>
      </c>
    </row>
    <row r="100" spans="1:11" x14ac:dyDescent="0.35">
      <c r="A100" s="64">
        <v>146</v>
      </c>
      <c r="B100" s="64"/>
      <c r="C100" s="64" t="s">
        <v>4022</v>
      </c>
      <c r="D100" s="64" t="s">
        <v>4022</v>
      </c>
      <c r="E100" s="64" t="s">
        <v>1892</v>
      </c>
      <c r="F100" s="64" t="s">
        <v>4015</v>
      </c>
      <c r="G100" s="64"/>
      <c r="H100" s="64" t="s">
        <v>3814</v>
      </c>
      <c r="I100" s="64"/>
      <c r="J100" s="64"/>
      <c r="K100" s="64" t="s">
        <v>3829</v>
      </c>
    </row>
    <row r="101" spans="1:11" x14ac:dyDescent="0.35">
      <c r="A101" s="64">
        <v>148</v>
      </c>
      <c r="B101" s="64"/>
      <c r="C101" s="64" t="s">
        <v>4023</v>
      </c>
      <c r="D101" s="64" t="s">
        <v>4024</v>
      </c>
      <c r="E101" s="64" t="s">
        <v>1892</v>
      </c>
      <c r="F101" s="64" t="s">
        <v>4015</v>
      </c>
      <c r="G101" s="64"/>
      <c r="H101" s="64" t="s">
        <v>3814</v>
      </c>
      <c r="I101" s="64">
        <v>9666100221</v>
      </c>
      <c r="J101" s="64"/>
      <c r="K101" s="64" t="s">
        <v>3832</v>
      </c>
    </row>
    <row r="102" spans="1:11" x14ac:dyDescent="0.35">
      <c r="A102" s="64">
        <v>149</v>
      </c>
      <c r="B102" s="64"/>
      <c r="C102" s="64" t="s">
        <v>4025</v>
      </c>
      <c r="D102" s="64" t="s">
        <v>4026</v>
      </c>
      <c r="E102" s="64" t="s">
        <v>1892</v>
      </c>
      <c r="F102" s="64" t="s">
        <v>4015</v>
      </c>
      <c r="G102" s="64"/>
      <c r="H102" s="64" t="s">
        <v>3814</v>
      </c>
      <c r="I102" s="64"/>
      <c r="J102" s="64"/>
      <c r="K102" s="64" t="s">
        <v>3877</v>
      </c>
    </row>
    <row r="103" spans="1:11" x14ac:dyDescent="0.35">
      <c r="A103" s="64">
        <v>150</v>
      </c>
      <c r="B103" s="64"/>
      <c r="C103" s="64" t="s">
        <v>4027</v>
      </c>
      <c r="D103" s="64" t="s">
        <v>4027</v>
      </c>
      <c r="E103" s="64" t="s">
        <v>1892</v>
      </c>
      <c r="F103" s="64" t="s">
        <v>4015</v>
      </c>
      <c r="G103" s="64"/>
      <c r="H103" s="64" t="s">
        <v>3814</v>
      </c>
      <c r="I103" s="64"/>
      <c r="J103" s="64"/>
      <c r="K103" s="64" t="s">
        <v>3829</v>
      </c>
    </row>
    <row r="104" spans="1:11" x14ac:dyDescent="0.35">
      <c r="A104" s="64">
        <v>156</v>
      </c>
      <c r="B104" s="64"/>
      <c r="C104" s="64" t="s">
        <v>4028</v>
      </c>
      <c r="D104" s="64" t="s">
        <v>4028</v>
      </c>
      <c r="E104" s="64" t="s">
        <v>1892</v>
      </c>
      <c r="F104" s="64" t="s">
        <v>4015</v>
      </c>
      <c r="G104" s="64"/>
      <c r="H104" s="64" t="s">
        <v>3814</v>
      </c>
      <c r="I104" s="64"/>
      <c r="J104" s="64"/>
      <c r="K104" s="64" t="s">
        <v>3874</v>
      </c>
    </row>
    <row r="105" spans="1:11" x14ac:dyDescent="0.35">
      <c r="A105" s="64">
        <v>158</v>
      </c>
      <c r="B105" s="64"/>
      <c r="C105" s="64" t="s">
        <v>4029</v>
      </c>
      <c r="D105" s="64" t="s">
        <v>4030</v>
      </c>
      <c r="E105" s="64" t="s">
        <v>1893</v>
      </c>
      <c r="F105" s="64" t="s">
        <v>4015</v>
      </c>
      <c r="G105" s="64"/>
      <c r="H105" s="64" t="s">
        <v>3814</v>
      </c>
      <c r="I105" s="64">
        <v>9951597762</v>
      </c>
      <c r="J105" s="64"/>
      <c r="K105" s="64" t="s">
        <v>3829</v>
      </c>
    </row>
    <row r="106" spans="1:11" x14ac:dyDescent="0.35">
      <c r="A106" s="64">
        <v>161</v>
      </c>
      <c r="B106" s="64"/>
      <c r="C106" s="64" t="s">
        <v>4031</v>
      </c>
      <c r="D106" s="64" t="s">
        <v>4031</v>
      </c>
      <c r="E106" s="64" t="s">
        <v>1893</v>
      </c>
      <c r="F106" s="64" t="s">
        <v>4015</v>
      </c>
      <c r="G106" s="64"/>
      <c r="H106" s="64" t="s">
        <v>3814</v>
      </c>
      <c r="I106" s="64">
        <v>9985774251</v>
      </c>
      <c r="J106" s="64"/>
      <c r="K106" s="64" t="s">
        <v>3815</v>
      </c>
    </row>
    <row r="107" spans="1:11" x14ac:dyDescent="0.35">
      <c r="A107" s="64">
        <v>165</v>
      </c>
      <c r="B107" s="64"/>
      <c r="C107" s="64" t="s">
        <v>4032</v>
      </c>
      <c r="D107" s="64" t="s">
        <v>4033</v>
      </c>
      <c r="E107" s="64" t="s">
        <v>1893</v>
      </c>
      <c r="F107" s="64" t="s">
        <v>4015</v>
      </c>
      <c r="G107" s="64"/>
      <c r="H107" s="64" t="s">
        <v>3814</v>
      </c>
      <c r="I107" s="64">
        <v>9951388759</v>
      </c>
      <c r="J107" s="64"/>
      <c r="K107" s="64" t="s">
        <v>4034</v>
      </c>
    </row>
    <row r="108" spans="1:11" x14ac:dyDescent="0.35">
      <c r="A108" s="64">
        <v>166</v>
      </c>
      <c r="B108" s="64"/>
      <c r="C108" s="64" t="s">
        <v>4035</v>
      </c>
      <c r="D108" s="64" t="s">
        <v>4036</v>
      </c>
      <c r="E108" s="64" t="s">
        <v>1893</v>
      </c>
      <c r="F108" s="64" t="s">
        <v>4015</v>
      </c>
      <c r="G108" s="64"/>
      <c r="H108" s="64" t="s">
        <v>3814</v>
      </c>
      <c r="I108" s="64"/>
      <c r="J108" s="64"/>
      <c r="K108" s="64" t="s">
        <v>3933</v>
      </c>
    </row>
    <row r="109" spans="1:11" x14ac:dyDescent="0.35">
      <c r="A109" s="64">
        <v>168</v>
      </c>
      <c r="B109" s="64"/>
      <c r="C109" s="64" t="s">
        <v>4037</v>
      </c>
      <c r="D109" s="64" t="s">
        <v>4038</v>
      </c>
      <c r="E109" s="64" t="s">
        <v>1893</v>
      </c>
      <c r="F109" s="64" t="s">
        <v>4015</v>
      </c>
      <c r="G109" s="64"/>
      <c r="H109" s="64" t="s">
        <v>3814</v>
      </c>
      <c r="I109" s="64"/>
      <c r="J109" s="64"/>
      <c r="K109" s="64" t="s">
        <v>3837</v>
      </c>
    </row>
    <row r="110" spans="1:11" x14ac:dyDescent="0.35">
      <c r="A110" s="64">
        <v>173</v>
      </c>
      <c r="B110" s="64"/>
      <c r="C110" s="64" t="s">
        <v>4039</v>
      </c>
      <c r="D110" s="64" t="s">
        <v>4040</v>
      </c>
      <c r="E110" s="64" t="s">
        <v>1892</v>
      </c>
      <c r="F110" s="64" t="s">
        <v>4041</v>
      </c>
      <c r="G110" s="64"/>
      <c r="H110" s="64" t="s">
        <v>3814</v>
      </c>
      <c r="I110" s="64">
        <v>9701455885</v>
      </c>
      <c r="J110" s="64"/>
      <c r="K110" s="64" t="s">
        <v>3815</v>
      </c>
    </row>
    <row r="111" spans="1:11" x14ac:dyDescent="0.35">
      <c r="A111" s="64">
        <v>174</v>
      </c>
      <c r="B111" s="64"/>
      <c r="C111" s="64" t="s">
        <v>4042</v>
      </c>
      <c r="D111" s="64" t="s">
        <v>4043</v>
      </c>
      <c r="E111" s="64" t="s">
        <v>1892</v>
      </c>
      <c r="F111" s="64" t="s">
        <v>4041</v>
      </c>
      <c r="G111" s="64"/>
      <c r="H111" s="64" t="s">
        <v>3814</v>
      </c>
      <c r="I111" s="64">
        <v>8074524397</v>
      </c>
      <c r="J111" s="64"/>
      <c r="K111" s="64" t="s">
        <v>3849</v>
      </c>
    </row>
    <row r="112" spans="1:11" x14ac:dyDescent="0.35">
      <c r="A112" s="64">
        <v>175</v>
      </c>
      <c r="B112" s="64"/>
      <c r="C112" s="64" t="s">
        <v>4044</v>
      </c>
      <c r="D112" s="64" t="s">
        <v>4045</v>
      </c>
      <c r="E112" s="64" t="s">
        <v>1892</v>
      </c>
      <c r="F112" s="64" t="s">
        <v>4041</v>
      </c>
      <c r="G112" s="64"/>
      <c r="H112" s="64" t="s">
        <v>3814</v>
      </c>
      <c r="I112" s="64"/>
      <c r="J112" s="64"/>
      <c r="K112" s="64" t="s">
        <v>3854</v>
      </c>
    </row>
    <row r="113" spans="1:11" x14ac:dyDescent="0.35">
      <c r="A113" s="64">
        <v>177</v>
      </c>
      <c r="B113" s="64"/>
      <c r="C113" s="64" t="s">
        <v>4046</v>
      </c>
      <c r="D113" s="64" t="s">
        <v>4047</v>
      </c>
      <c r="E113" s="64" t="s">
        <v>1893</v>
      </c>
      <c r="F113" s="64" t="s">
        <v>4041</v>
      </c>
      <c r="G113" s="64"/>
      <c r="H113" s="64" t="s">
        <v>3814</v>
      </c>
      <c r="I113" s="64">
        <v>9347891622</v>
      </c>
      <c r="J113" s="64"/>
      <c r="K113" s="64" t="s">
        <v>4048</v>
      </c>
    </row>
    <row r="114" spans="1:11" x14ac:dyDescent="0.35">
      <c r="A114" s="64">
        <v>178</v>
      </c>
      <c r="B114" s="64"/>
      <c r="C114" s="64" t="s">
        <v>4049</v>
      </c>
      <c r="D114" s="64" t="s">
        <v>4050</v>
      </c>
      <c r="E114" s="64" t="s">
        <v>1893</v>
      </c>
      <c r="F114" s="64" t="s">
        <v>4041</v>
      </c>
      <c r="G114" s="64"/>
      <c r="H114" s="64" t="s">
        <v>3814</v>
      </c>
      <c r="I114" s="64"/>
      <c r="J114" s="64"/>
      <c r="K114" s="64" t="s">
        <v>2766</v>
      </c>
    </row>
    <row r="115" spans="1:11" x14ac:dyDescent="0.35">
      <c r="A115" s="64">
        <v>181</v>
      </c>
      <c r="B115" s="64"/>
      <c r="C115" s="64" t="s">
        <v>4051</v>
      </c>
      <c r="D115" s="64" t="s">
        <v>4052</v>
      </c>
      <c r="E115" s="64" t="s">
        <v>1893</v>
      </c>
      <c r="F115" s="64" t="s">
        <v>4041</v>
      </c>
      <c r="G115" s="64"/>
      <c r="H115" s="64" t="s">
        <v>3814</v>
      </c>
      <c r="I115" s="64">
        <v>9493434334</v>
      </c>
      <c r="J115" s="64"/>
      <c r="K115" s="64" t="s">
        <v>3849</v>
      </c>
    </row>
    <row r="116" spans="1:11" x14ac:dyDescent="0.35">
      <c r="A116" s="64">
        <v>184</v>
      </c>
      <c r="B116" s="64"/>
      <c r="C116" s="64" t="s">
        <v>4053</v>
      </c>
      <c r="D116" s="64" t="s">
        <v>4054</v>
      </c>
      <c r="E116" s="64" t="s">
        <v>1893</v>
      </c>
      <c r="F116" s="64" t="s">
        <v>4041</v>
      </c>
      <c r="G116" s="64"/>
      <c r="H116" s="64" t="s">
        <v>3814</v>
      </c>
      <c r="I116" s="64">
        <v>9494959679</v>
      </c>
      <c r="J116" s="64"/>
      <c r="K116" s="64" t="s">
        <v>3849</v>
      </c>
    </row>
    <row r="117" spans="1:11" x14ac:dyDescent="0.35">
      <c r="A117" s="64">
        <v>186</v>
      </c>
      <c r="B117" s="64"/>
      <c r="C117" s="64" t="s">
        <v>4055</v>
      </c>
      <c r="D117" s="64" t="s">
        <v>4056</v>
      </c>
      <c r="E117" s="64" t="s">
        <v>1893</v>
      </c>
      <c r="F117" s="64" t="s">
        <v>4041</v>
      </c>
      <c r="G117" s="64"/>
      <c r="H117" s="64" t="s">
        <v>3814</v>
      </c>
      <c r="I117" s="64">
        <v>9704973542</v>
      </c>
      <c r="J117" s="64"/>
      <c r="K117" s="64" t="s">
        <v>3854</v>
      </c>
    </row>
    <row r="118" spans="1:11" x14ac:dyDescent="0.35">
      <c r="A118" s="64">
        <v>189</v>
      </c>
      <c r="B118" s="64"/>
      <c r="C118" s="64" t="s">
        <v>4057</v>
      </c>
      <c r="D118" s="64" t="s">
        <v>4058</v>
      </c>
      <c r="E118" s="64" t="s">
        <v>1893</v>
      </c>
      <c r="F118" s="64" t="s">
        <v>4041</v>
      </c>
      <c r="G118" s="64"/>
      <c r="H118" s="64" t="s">
        <v>3814</v>
      </c>
      <c r="I118" s="64">
        <v>8500157199</v>
      </c>
      <c r="J118" s="64"/>
      <c r="K118" s="64" t="s">
        <v>3983</v>
      </c>
    </row>
    <row r="119" spans="1:11" x14ac:dyDescent="0.35">
      <c r="A119" s="64">
        <v>194</v>
      </c>
      <c r="B119" s="64"/>
      <c r="C119" s="64" t="s">
        <v>4060</v>
      </c>
      <c r="D119" s="64" t="s">
        <v>4061</v>
      </c>
      <c r="E119" s="64" t="s">
        <v>1892</v>
      </c>
      <c r="F119" s="64" t="s">
        <v>4059</v>
      </c>
      <c r="G119" s="64"/>
      <c r="H119" s="64" t="s">
        <v>3814</v>
      </c>
      <c r="I119" s="64">
        <v>8340074809</v>
      </c>
      <c r="J119" s="64"/>
      <c r="K119" s="64" t="s">
        <v>3817</v>
      </c>
    </row>
    <row r="120" spans="1:11" x14ac:dyDescent="0.35">
      <c r="A120" s="64">
        <v>198</v>
      </c>
      <c r="B120" s="64"/>
      <c r="C120" s="64" t="s">
        <v>4062</v>
      </c>
      <c r="D120" s="64" t="s">
        <v>4063</v>
      </c>
      <c r="E120" s="64" t="s">
        <v>1892</v>
      </c>
      <c r="F120" s="64" t="s">
        <v>4059</v>
      </c>
      <c r="G120" s="64"/>
      <c r="H120" s="64" t="s">
        <v>3814</v>
      </c>
      <c r="I120" s="64">
        <v>9182779614</v>
      </c>
      <c r="J120" s="64"/>
      <c r="K120" s="64" t="s">
        <v>4064</v>
      </c>
    </row>
    <row r="121" spans="1:11" x14ac:dyDescent="0.35">
      <c r="A121" s="64">
        <v>201</v>
      </c>
      <c r="B121" s="64"/>
      <c r="C121" s="64" t="s">
        <v>4065</v>
      </c>
      <c r="D121" s="64" t="s">
        <v>4065</v>
      </c>
      <c r="E121" s="64" t="s">
        <v>1892</v>
      </c>
      <c r="F121" s="64" t="s">
        <v>4059</v>
      </c>
      <c r="G121" s="64"/>
      <c r="H121" s="64" t="s">
        <v>3814</v>
      </c>
      <c r="I121" s="64">
        <v>7780403272</v>
      </c>
      <c r="J121" s="64"/>
      <c r="K121" s="64" t="s">
        <v>3815</v>
      </c>
    </row>
    <row r="122" spans="1:11" x14ac:dyDescent="0.35">
      <c r="A122" s="64">
        <v>202</v>
      </c>
      <c r="B122" s="64"/>
      <c r="C122" s="64" t="s">
        <v>4066</v>
      </c>
      <c r="D122" s="64" t="s">
        <v>4067</v>
      </c>
      <c r="E122" s="64" t="s">
        <v>1892</v>
      </c>
      <c r="F122" s="64" t="s">
        <v>4059</v>
      </c>
      <c r="G122" s="64"/>
      <c r="H122" s="64" t="s">
        <v>3814</v>
      </c>
      <c r="I122" s="64"/>
      <c r="J122" s="64"/>
      <c r="K122" s="64" t="s">
        <v>4068</v>
      </c>
    </row>
    <row r="123" spans="1:11" x14ac:dyDescent="0.35">
      <c r="A123" s="64">
        <v>205</v>
      </c>
      <c r="B123" s="64"/>
      <c r="C123" s="64" t="s">
        <v>4069</v>
      </c>
      <c r="D123" s="64" t="s">
        <v>4070</v>
      </c>
      <c r="E123" s="64" t="s">
        <v>1892</v>
      </c>
      <c r="F123" s="64" t="s">
        <v>4059</v>
      </c>
      <c r="G123" s="64"/>
      <c r="H123" s="64" t="s">
        <v>3814</v>
      </c>
      <c r="I123" s="64">
        <v>9848097366</v>
      </c>
      <c r="J123" s="64"/>
      <c r="K123" s="64" t="s">
        <v>4071</v>
      </c>
    </row>
    <row r="124" spans="1:11" x14ac:dyDescent="0.35">
      <c r="A124" s="64">
        <v>208</v>
      </c>
      <c r="B124" s="64"/>
      <c r="C124" s="64" t="s">
        <v>4072</v>
      </c>
      <c r="D124" s="64" t="s">
        <v>4073</v>
      </c>
      <c r="E124" s="64" t="s">
        <v>1892</v>
      </c>
      <c r="F124" s="64" t="s">
        <v>4059</v>
      </c>
      <c r="G124" s="64"/>
      <c r="H124" s="64" t="s">
        <v>3814</v>
      </c>
      <c r="I124" s="64">
        <v>9059051431</v>
      </c>
      <c r="J124" s="64"/>
      <c r="K124" s="64" t="s">
        <v>4074</v>
      </c>
    </row>
    <row r="125" spans="1:11" x14ac:dyDescent="0.35">
      <c r="A125" s="64">
        <v>216</v>
      </c>
      <c r="B125" s="64"/>
      <c r="C125" s="64" t="s">
        <v>4075</v>
      </c>
      <c r="D125" s="64" t="s">
        <v>4076</v>
      </c>
      <c r="E125" s="64" t="s">
        <v>1892</v>
      </c>
      <c r="F125" s="64" t="s">
        <v>4059</v>
      </c>
      <c r="G125" s="64"/>
      <c r="H125" s="64" t="s">
        <v>3814</v>
      </c>
      <c r="I125" s="64"/>
      <c r="J125" s="64"/>
      <c r="K125" s="64" t="s">
        <v>3877</v>
      </c>
    </row>
    <row r="126" spans="1:11" x14ac:dyDescent="0.35">
      <c r="A126" s="64">
        <v>221</v>
      </c>
      <c r="B126" s="64"/>
      <c r="C126" s="64" t="s">
        <v>4077</v>
      </c>
      <c r="D126" s="64" t="s">
        <v>4077</v>
      </c>
      <c r="E126" s="64" t="s">
        <v>1893</v>
      </c>
      <c r="F126" s="64" t="s">
        <v>4059</v>
      </c>
      <c r="G126" s="64"/>
      <c r="H126" s="64" t="s">
        <v>3814</v>
      </c>
      <c r="I126" s="64"/>
      <c r="J126" s="64"/>
      <c r="K126" s="64" t="s">
        <v>4078</v>
      </c>
    </row>
    <row r="127" spans="1:11" x14ac:dyDescent="0.35">
      <c r="A127" s="64">
        <v>224</v>
      </c>
      <c r="B127" s="64"/>
      <c r="C127" s="64" t="s">
        <v>4079</v>
      </c>
      <c r="D127" s="64" t="s">
        <v>4080</v>
      </c>
      <c r="E127" s="64" t="s">
        <v>1893</v>
      </c>
      <c r="F127" s="64" t="s">
        <v>4059</v>
      </c>
      <c r="G127" s="64"/>
      <c r="H127" s="64" t="s">
        <v>3814</v>
      </c>
      <c r="I127" s="64"/>
      <c r="J127" s="64"/>
      <c r="K127" s="64" t="s">
        <v>3829</v>
      </c>
    </row>
    <row r="128" spans="1:11" x14ac:dyDescent="0.35">
      <c r="A128" s="64">
        <v>226</v>
      </c>
      <c r="B128" s="64"/>
      <c r="C128" s="64" t="s">
        <v>4081</v>
      </c>
      <c r="D128" s="64" t="s">
        <v>4082</v>
      </c>
      <c r="E128" s="64" t="s">
        <v>1893</v>
      </c>
      <c r="F128" s="64" t="s">
        <v>4059</v>
      </c>
      <c r="G128" s="64"/>
      <c r="H128" s="64" t="s">
        <v>3814</v>
      </c>
      <c r="I128" s="64">
        <v>9705957768</v>
      </c>
      <c r="J128" s="64"/>
      <c r="K128" s="64" t="s">
        <v>3952</v>
      </c>
    </row>
    <row r="129" spans="1:11" x14ac:dyDescent="0.35">
      <c r="A129" s="64">
        <v>234</v>
      </c>
      <c r="B129" s="64"/>
      <c r="C129" s="64" t="s">
        <v>4083</v>
      </c>
      <c r="D129" s="64" t="s">
        <v>4084</v>
      </c>
      <c r="E129" s="64" t="s">
        <v>1892</v>
      </c>
      <c r="F129" s="64" t="s">
        <v>4085</v>
      </c>
      <c r="G129" s="64"/>
      <c r="H129" s="64" t="s">
        <v>3814</v>
      </c>
      <c r="I129" s="64"/>
      <c r="J129" s="64"/>
      <c r="K129" s="64" t="s">
        <v>3821</v>
      </c>
    </row>
    <row r="130" spans="1:11" x14ac:dyDescent="0.35">
      <c r="A130" s="64">
        <v>236</v>
      </c>
      <c r="B130" s="64"/>
      <c r="C130" s="64" t="s">
        <v>4086</v>
      </c>
      <c r="D130" s="64" t="s">
        <v>4087</v>
      </c>
      <c r="E130" s="64" t="s">
        <v>1892</v>
      </c>
      <c r="F130" s="64" t="s">
        <v>4085</v>
      </c>
      <c r="G130" s="64"/>
      <c r="H130" s="64" t="s">
        <v>3814</v>
      </c>
      <c r="I130" s="64"/>
      <c r="J130" s="64"/>
      <c r="K130" s="64" t="s">
        <v>3945</v>
      </c>
    </row>
    <row r="131" spans="1:11" x14ac:dyDescent="0.35">
      <c r="A131" s="64">
        <v>237</v>
      </c>
      <c r="B131" s="64"/>
      <c r="C131" s="64" t="s">
        <v>4088</v>
      </c>
      <c r="D131" s="64" t="s">
        <v>4089</v>
      </c>
      <c r="E131" s="64" t="s">
        <v>1892</v>
      </c>
      <c r="F131" s="64" t="s">
        <v>4085</v>
      </c>
      <c r="G131" s="64"/>
      <c r="H131" s="64" t="s">
        <v>3814</v>
      </c>
      <c r="I131" s="64"/>
      <c r="J131" s="64"/>
      <c r="K131" s="64" t="s">
        <v>3837</v>
      </c>
    </row>
    <row r="132" spans="1:11" x14ac:dyDescent="0.35">
      <c r="A132" s="64">
        <v>238</v>
      </c>
      <c r="B132" s="64"/>
      <c r="C132" s="64" t="s">
        <v>4090</v>
      </c>
      <c r="D132" s="64" t="s">
        <v>4091</v>
      </c>
      <c r="E132" s="64" t="s">
        <v>1892</v>
      </c>
      <c r="F132" s="64" t="s">
        <v>4085</v>
      </c>
      <c r="G132" s="64"/>
      <c r="H132" s="64" t="s">
        <v>3814</v>
      </c>
      <c r="I132" s="64"/>
      <c r="J132" s="64"/>
      <c r="K132" s="64" t="s">
        <v>3817</v>
      </c>
    </row>
    <row r="133" spans="1:11" x14ac:dyDescent="0.35">
      <c r="A133" s="64">
        <v>244</v>
      </c>
      <c r="B133" s="64"/>
      <c r="C133" s="64" t="s">
        <v>4092</v>
      </c>
      <c r="D133" s="64" t="s">
        <v>4093</v>
      </c>
      <c r="E133" s="64" t="s">
        <v>1892</v>
      </c>
      <c r="F133" s="64" t="s">
        <v>4085</v>
      </c>
      <c r="G133" s="64"/>
      <c r="H133" s="64" t="s">
        <v>3814</v>
      </c>
      <c r="I133" s="64"/>
      <c r="J133" s="64"/>
      <c r="K133" s="64" t="s">
        <v>3837</v>
      </c>
    </row>
    <row r="134" spans="1:11" x14ac:dyDescent="0.35">
      <c r="A134" s="64">
        <v>245</v>
      </c>
      <c r="B134" s="64"/>
      <c r="C134" s="64" t="s">
        <v>4094</v>
      </c>
      <c r="D134" s="64" t="s">
        <v>4095</v>
      </c>
      <c r="E134" s="64" t="s">
        <v>1892</v>
      </c>
      <c r="F134" s="64" t="s">
        <v>4085</v>
      </c>
      <c r="G134" s="64"/>
      <c r="H134" s="64" t="s">
        <v>3814</v>
      </c>
      <c r="I134" s="64">
        <v>9398252055</v>
      </c>
      <c r="J134" s="64"/>
      <c r="K134" s="64" t="s">
        <v>3832</v>
      </c>
    </row>
    <row r="135" spans="1:11" x14ac:dyDescent="0.35">
      <c r="A135" s="64">
        <v>247</v>
      </c>
      <c r="B135" s="64"/>
      <c r="C135" s="64" t="s">
        <v>4096</v>
      </c>
      <c r="D135" s="64" t="s">
        <v>4096</v>
      </c>
      <c r="E135" s="64" t="s">
        <v>1892</v>
      </c>
      <c r="F135" s="64" t="s">
        <v>4085</v>
      </c>
      <c r="G135" s="64"/>
      <c r="H135" s="64" t="s">
        <v>3814</v>
      </c>
      <c r="I135" s="64">
        <v>9000432838</v>
      </c>
      <c r="J135" s="64"/>
      <c r="K135" s="64" t="s">
        <v>3815</v>
      </c>
    </row>
    <row r="136" spans="1:11" x14ac:dyDescent="0.35">
      <c r="A136" s="64">
        <v>249</v>
      </c>
      <c r="B136" s="64"/>
      <c r="C136" s="64" t="s">
        <v>4097</v>
      </c>
      <c r="D136" s="64" t="s">
        <v>4098</v>
      </c>
      <c r="E136" s="64" t="s">
        <v>1892</v>
      </c>
      <c r="F136" s="64" t="s">
        <v>4085</v>
      </c>
      <c r="G136" s="64"/>
      <c r="H136" s="64" t="s">
        <v>3814</v>
      </c>
      <c r="I136" s="64">
        <v>7893867655</v>
      </c>
      <c r="J136" s="64"/>
      <c r="K136" s="64" t="s">
        <v>3933</v>
      </c>
    </row>
    <row r="137" spans="1:11" x14ac:dyDescent="0.35">
      <c r="A137" s="64">
        <v>252</v>
      </c>
      <c r="B137" s="64"/>
      <c r="C137" s="64" t="s">
        <v>4099</v>
      </c>
      <c r="D137" s="64" t="s">
        <v>4100</v>
      </c>
      <c r="E137" s="64" t="s">
        <v>1892</v>
      </c>
      <c r="F137" s="64" t="s">
        <v>4085</v>
      </c>
      <c r="G137" s="64"/>
      <c r="H137" s="64" t="s">
        <v>3814</v>
      </c>
      <c r="I137" s="64"/>
      <c r="J137" s="64"/>
      <c r="K137" s="64" t="s">
        <v>3837</v>
      </c>
    </row>
    <row r="138" spans="1:11" x14ac:dyDescent="0.35">
      <c r="A138" s="64">
        <v>253</v>
      </c>
      <c r="B138" s="64"/>
      <c r="C138" s="64" t="s">
        <v>4101</v>
      </c>
      <c r="D138" s="64" t="s">
        <v>4102</v>
      </c>
      <c r="E138" s="64" t="s">
        <v>1892</v>
      </c>
      <c r="F138" s="64" t="s">
        <v>4085</v>
      </c>
      <c r="G138" s="64"/>
      <c r="H138" s="64" t="s">
        <v>3814</v>
      </c>
      <c r="I138" s="64">
        <v>9640374636</v>
      </c>
      <c r="J138" s="64"/>
      <c r="K138" s="64" t="s">
        <v>3829</v>
      </c>
    </row>
    <row r="139" spans="1:11" x14ac:dyDescent="0.35">
      <c r="A139" s="64">
        <v>254</v>
      </c>
      <c r="B139" s="64"/>
      <c r="C139" s="64" t="s">
        <v>4103</v>
      </c>
      <c r="D139" s="64" t="s">
        <v>4104</v>
      </c>
      <c r="E139" s="64" t="s">
        <v>1892</v>
      </c>
      <c r="F139" s="64" t="s">
        <v>4085</v>
      </c>
      <c r="G139" s="64"/>
      <c r="H139" s="64" t="s">
        <v>3814</v>
      </c>
      <c r="I139" s="64"/>
      <c r="J139" s="64"/>
      <c r="K139" s="64" t="s">
        <v>3874</v>
      </c>
    </row>
    <row r="140" spans="1:11" x14ac:dyDescent="0.35">
      <c r="A140" s="64">
        <v>257</v>
      </c>
      <c r="B140" s="64"/>
      <c r="C140" s="64" t="s">
        <v>4105</v>
      </c>
      <c r="D140" s="64" t="s">
        <v>4106</v>
      </c>
      <c r="E140" s="64" t="s">
        <v>1893</v>
      </c>
      <c r="F140" s="64" t="s">
        <v>4085</v>
      </c>
      <c r="G140" s="64"/>
      <c r="H140" s="64" t="s">
        <v>3814</v>
      </c>
      <c r="I140" s="64"/>
      <c r="J140" s="64"/>
      <c r="K140" s="64" t="s">
        <v>4107</v>
      </c>
    </row>
    <row r="141" spans="1:11" x14ac:dyDescent="0.35">
      <c r="A141" s="64">
        <v>258</v>
      </c>
      <c r="B141" s="64"/>
      <c r="C141" s="64" t="s">
        <v>4108</v>
      </c>
      <c r="D141" s="64" t="s">
        <v>4109</v>
      </c>
      <c r="E141" s="64" t="s">
        <v>1893</v>
      </c>
      <c r="F141" s="64" t="s">
        <v>4085</v>
      </c>
      <c r="G141" s="64"/>
      <c r="H141" s="64" t="s">
        <v>3814</v>
      </c>
      <c r="I141" s="64">
        <v>9014237350</v>
      </c>
      <c r="J141" s="64"/>
      <c r="K141" s="64" t="s">
        <v>3837</v>
      </c>
    </row>
    <row r="142" spans="1:11" x14ac:dyDescent="0.35">
      <c r="A142" s="64">
        <v>263</v>
      </c>
      <c r="B142" s="64"/>
      <c r="C142" s="64" t="s">
        <v>4110</v>
      </c>
      <c r="D142" s="64" t="s">
        <v>4111</v>
      </c>
      <c r="E142" s="64" t="s">
        <v>1893</v>
      </c>
      <c r="F142" s="64" t="s">
        <v>4085</v>
      </c>
      <c r="G142" s="64"/>
      <c r="H142" s="64" t="s">
        <v>3814</v>
      </c>
      <c r="I142" s="64"/>
      <c r="J142" s="64"/>
      <c r="K142" s="64" t="s">
        <v>3874</v>
      </c>
    </row>
    <row r="143" spans="1:11" x14ac:dyDescent="0.35">
      <c r="A143" s="64">
        <v>269</v>
      </c>
      <c r="B143" s="64"/>
      <c r="C143" s="64" t="s">
        <v>4112</v>
      </c>
      <c r="D143" s="64" t="s">
        <v>4113</v>
      </c>
      <c r="E143" s="64" t="s">
        <v>1893</v>
      </c>
      <c r="F143" s="64" t="s">
        <v>4085</v>
      </c>
      <c r="G143" s="64"/>
      <c r="H143" s="64" t="s">
        <v>3814</v>
      </c>
      <c r="I143" s="64">
        <v>8688174705</v>
      </c>
      <c r="J143" s="64"/>
      <c r="K143" s="64" t="s">
        <v>3874</v>
      </c>
    </row>
    <row r="144" spans="1:11" x14ac:dyDescent="0.35">
      <c r="A144" s="64">
        <v>272</v>
      </c>
      <c r="B144" s="64"/>
      <c r="C144" s="64" t="s">
        <v>4114</v>
      </c>
      <c r="D144" s="64" t="s">
        <v>4115</v>
      </c>
      <c r="E144" s="64" t="s">
        <v>1892</v>
      </c>
      <c r="F144" s="64" t="s">
        <v>4116</v>
      </c>
      <c r="G144" s="64"/>
      <c r="H144" s="64" t="s">
        <v>3814</v>
      </c>
      <c r="I144" s="64">
        <v>8341412524</v>
      </c>
      <c r="J144" s="64"/>
      <c r="K144" s="64" t="s">
        <v>4117</v>
      </c>
    </row>
    <row r="145" spans="1:11" x14ac:dyDescent="0.35">
      <c r="A145" s="64">
        <v>274</v>
      </c>
      <c r="B145" s="64"/>
      <c r="C145" s="64" t="s">
        <v>4118</v>
      </c>
      <c r="D145" s="64" t="s">
        <v>4119</v>
      </c>
      <c r="E145" s="64" t="s">
        <v>1892</v>
      </c>
      <c r="F145" s="64" t="s">
        <v>4116</v>
      </c>
      <c r="G145" s="64"/>
      <c r="H145" s="64" t="s">
        <v>3814</v>
      </c>
      <c r="I145" s="64">
        <v>7729802987</v>
      </c>
      <c r="J145" s="64"/>
      <c r="K145" s="64" t="s">
        <v>3849</v>
      </c>
    </row>
    <row r="146" spans="1:11" x14ac:dyDescent="0.35">
      <c r="A146" s="64">
        <v>277</v>
      </c>
      <c r="B146" s="64"/>
      <c r="C146" s="64" t="s">
        <v>4120</v>
      </c>
      <c r="D146" s="64" t="s">
        <v>4121</v>
      </c>
      <c r="E146" s="64" t="s">
        <v>1892</v>
      </c>
      <c r="F146" s="64" t="s">
        <v>4116</v>
      </c>
      <c r="G146" s="64"/>
      <c r="H146" s="64" t="s">
        <v>3814</v>
      </c>
      <c r="I146" s="64">
        <v>9490534483</v>
      </c>
      <c r="J146" s="64"/>
      <c r="K146" s="64" t="s">
        <v>4122</v>
      </c>
    </row>
    <row r="147" spans="1:11" x14ac:dyDescent="0.35">
      <c r="A147" s="64">
        <v>280</v>
      </c>
      <c r="B147" s="64"/>
      <c r="C147" s="64" t="s">
        <v>4123</v>
      </c>
      <c r="D147" s="64" t="s">
        <v>4124</v>
      </c>
      <c r="E147" s="64" t="s">
        <v>1893</v>
      </c>
      <c r="F147" s="64" t="s">
        <v>4116</v>
      </c>
      <c r="G147" s="64"/>
      <c r="H147" s="64" t="s">
        <v>3814</v>
      </c>
      <c r="I147" s="64">
        <v>7989155514</v>
      </c>
      <c r="J147" s="64"/>
      <c r="K147" s="64" t="s">
        <v>3849</v>
      </c>
    </row>
    <row r="148" spans="1:11" x14ac:dyDescent="0.35">
      <c r="A148" s="64">
        <v>282</v>
      </c>
      <c r="B148" s="64"/>
      <c r="C148" s="64" t="s">
        <v>4125</v>
      </c>
      <c r="D148" s="64" t="s">
        <v>4126</v>
      </c>
      <c r="E148" s="64" t="s">
        <v>1893</v>
      </c>
      <c r="F148" s="64" t="s">
        <v>4116</v>
      </c>
      <c r="G148" s="64"/>
      <c r="H148" s="64" t="s">
        <v>3814</v>
      </c>
      <c r="I148" s="64">
        <v>9032899091</v>
      </c>
      <c r="J148" s="64"/>
      <c r="K148" s="64" t="s">
        <v>3849</v>
      </c>
    </row>
    <row r="149" spans="1:11" x14ac:dyDescent="0.35">
      <c r="A149" s="64">
        <v>283</v>
      </c>
      <c r="B149" s="64"/>
      <c r="C149" s="64" t="s">
        <v>4127</v>
      </c>
      <c r="D149" s="64" t="s">
        <v>4128</v>
      </c>
      <c r="E149" s="64" t="s">
        <v>1893</v>
      </c>
      <c r="F149" s="64" t="s">
        <v>4116</v>
      </c>
      <c r="G149" s="64"/>
      <c r="H149" s="64" t="s">
        <v>3814</v>
      </c>
      <c r="I149" s="64"/>
      <c r="J149" s="64"/>
      <c r="K149" s="64" t="s">
        <v>4129</v>
      </c>
    </row>
    <row r="150" spans="1:11" x14ac:dyDescent="0.35">
      <c r="A150" s="64">
        <v>286</v>
      </c>
      <c r="B150" s="64"/>
      <c r="C150" s="64" t="s">
        <v>4130</v>
      </c>
      <c r="D150" s="64" t="s">
        <v>4131</v>
      </c>
      <c r="E150" s="64" t="s">
        <v>1893</v>
      </c>
      <c r="F150" s="64" t="s">
        <v>4116</v>
      </c>
      <c r="G150" s="64"/>
      <c r="H150" s="64" t="s">
        <v>3814</v>
      </c>
      <c r="I150" s="64">
        <v>7382394506</v>
      </c>
      <c r="J150" s="64"/>
      <c r="K150" s="64" t="s">
        <v>4132</v>
      </c>
    </row>
    <row r="151" spans="1:11" x14ac:dyDescent="0.35">
      <c r="A151" s="64">
        <v>289</v>
      </c>
      <c r="B151" s="64"/>
      <c r="C151" s="64" t="s">
        <v>4134</v>
      </c>
      <c r="D151" s="64" t="s">
        <v>4135</v>
      </c>
      <c r="E151" s="64" t="s">
        <v>1892</v>
      </c>
      <c r="F151" s="64" t="s">
        <v>4133</v>
      </c>
      <c r="G151" s="64"/>
      <c r="H151" s="64" t="s">
        <v>3814</v>
      </c>
      <c r="I151" s="64"/>
      <c r="J151" s="64"/>
      <c r="K151" s="64" t="s">
        <v>3815</v>
      </c>
    </row>
    <row r="152" spans="1:11" x14ac:dyDescent="0.35">
      <c r="A152" s="64">
        <v>294</v>
      </c>
      <c r="B152" s="64"/>
      <c r="C152" s="64" t="s">
        <v>4136</v>
      </c>
      <c r="D152" s="64" t="s">
        <v>4137</v>
      </c>
      <c r="E152" s="64" t="s">
        <v>1892</v>
      </c>
      <c r="F152" s="64" t="s">
        <v>4133</v>
      </c>
      <c r="G152" s="64"/>
      <c r="H152" s="64" t="s">
        <v>3814</v>
      </c>
      <c r="I152" s="64">
        <v>9542700129</v>
      </c>
      <c r="J152" s="64"/>
      <c r="K152" s="64" t="s">
        <v>4107</v>
      </c>
    </row>
    <row r="153" spans="1:11" x14ac:dyDescent="0.35">
      <c r="A153" s="64">
        <v>295</v>
      </c>
      <c r="B153" s="64"/>
      <c r="C153" s="64" t="s">
        <v>4138</v>
      </c>
      <c r="D153" s="64" t="s">
        <v>4139</v>
      </c>
      <c r="E153" s="64" t="s">
        <v>1892</v>
      </c>
      <c r="F153" s="64" t="s">
        <v>4133</v>
      </c>
      <c r="G153" s="64"/>
      <c r="H153" s="64" t="s">
        <v>3814</v>
      </c>
      <c r="I153" s="64"/>
      <c r="J153" s="64"/>
      <c r="K153" s="64" t="s">
        <v>3815</v>
      </c>
    </row>
    <row r="154" spans="1:11" x14ac:dyDescent="0.35">
      <c r="A154" s="64">
        <v>296</v>
      </c>
      <c r="B154" s="64"/>
      <c r="C154" s="64" t="s">
        <v>4140</v>
      </c>
      <c r="D154" s="64" t="s">
        <v>4141</v>
      </c>
      <c r="E154" s="64" t="s">
        <v>1892</v>
      </c>
      <c r="F154" s="64" t="s">
        <v>4133</v>
      </c>
      <c r="G154" s="64"/>
      <c r="H154" s="64" t="s">
        <v>3814</v>
      </c>
      <c r="I154" s="64">
        <v>9640896717</v>
      </c>
      <c r="J154" s="64"/>
      <c r="K154" s="64" t="s">
        <v>4068</v>
      </c>
    </row>
    <row r="155" spans="1:11" x14ac:dyDescent="0.35">
      <c r="A155" s="64">
        <v>313</v>
      </c>
      <c r="B155" s="64"/>
      <c r="C155" s="64" t="s">
        <v>4142</v>
      </c>
      <c r="D155" s="64" t="s">
        <v>4143</v>
      </c>
      <c r="E155" s="64" t="s">
        <v>1893</v>
      </c>
      <c r="F155" s="64" t="s">
        <v>4133</v>
      </c>
      <c r="G155" s="64"/>
      <c r="H155" s="64" t="s">
        <v>3814</v>
      </c>
      <c r="I155" s="64">
        <v>7093794198</v>
      </c>
      <c r="J155" s="64"/>
      <c r="K155" s="64" t="s">
        <v>4107</v>
      </c>
    </row>
    <row r="156" spans="1:11" x14ac:dyDescent="0.35">
      <c r="A156" s="64">
        <v>314</v>
      </c>
      <c r="B156" s="64"/>
      <c r="C156" s="64" t="s">
        <v>4144</v>
      </c>
      <c r="D156" s="64" t="s">
        <v>4144</v>
      </c>
      <c r="E156" s="64" t="s">
        <v>1893</v>
      </c>
      <c r="F156" s="64" t="s">
        <v>4133</v>
      </c>
      <c r="G156" s="64"/>
      <c r="H156" s="64" t="s">
        <v>3814</v>
      </c>
      <c r="I156" s="64">
        <v>6303291387</v>
      </c>
      <c r="J156" s="64"/>
      <c r="K156" s="64" t="s">
        <v>4145</v>
      </c>
    </row>
    <row r="157" spans="1:11" x14ac:dyDescent="0.35">
      <c r="A157" s="64">
        <v>337</v>
      </c>
      <c r="B157" s="64"/>
      <c r="C157" s="64" t="s">
        <v>4147</v>
      </c>
      <c r="D157" s="64" t="s">
        <v>4148</v>
      </c>
      <c r="E157" s="64" t="s">
        <v>1892</v>
      </c>
      <c r="F157" s="64" t="s">
        <v>4146</v>
      </c>
      <c r="G157" s="64"/>
      <c r="H157" s="64" t="s">
        <v>3814</v>
      </c>
      <c r="I157" s="64">
        <v>7207142855</v>
      </c>
      <c r="J157" s="64"/>
      <c r="K157" s="64" t="s">
        <v>3837</v>
      </c>
    </row>
    <row r="158" spans="1:11" x14ac:dyDescent="0.35">
      <c r="A158" s="64">
        <v>344</v>
      </c>
      <c r="B158" s="64"/>
      <c r="C158" s="64" t="s">
        <v>4149</v>
      </c>
      <c r="D158" s="64" t="s">
        <v>4150</v>
      </c>
      <c r="E158" s="64" t="s">
        <v>1892</v>
      </c>
      <c r="F158" s="64" t="s">
        <v>4146</v>
      </c>
      <c r="G158" s="64"/>
      <c r="H158" s="64" t="s">
        <v>3814</v>
      </c>
      <c r="I158" s="64">
        <v>7207142855</v>
      </c>
      <c r="J158" s="64"/>
      <c r="K158" s="64" t="s">
        <v>3837</v>
      </c>
    </row>
    <row r="159" spans="1:11" x14ac:dyDescent="0.35">
      <c r="A159" s="64">
        <v>349</v>
      </c>
      <c r="B159" s="64"/>
      <c r="C159" s="64" t="s">
        <v>4151</v>
      </c>
      <c r="D159" s="64" t="s">
        <v>4151</v>
      </c>
      <c r="E159" s="64" t="s">
        <v>1892</v>
      </c>
      <c r="F159" s="64" t="s">
        <v>4146</v>
      </c>
      <c r="G159" s="64"/>
      <c r="H159" s="64" t="s">
        <v>3814</v>
      </c>
      <c r="I159" s="64">
        <v>9985774251</v>
      </c>
      <c r="J159" s="64"/>
      <c r="K159" s="64" t="s">
        <v>3815</v>
      </c>
    </row>
    <row r="160" spans="1:11" x14ac:dyDescent="0.35">
      <c r="A160" s="64">
        <v>350</v>
      </c>
      <c r="B160" s="64"/>
      <c r="C160" s="64" t="s">
        <v>4152</v>
      </c>
      <c r="D160" s="64" t="s">
        <v>4152</v>
      </c>
      <c r="E160" s="64" t="s">
        <v>1893</v>
      </c>
      <c r="F160" s="64" t="s">
        <v>4146</v>
      </c>
      <c r="G160" s="64"/>
      <c r="H160" s="64" t="s">
        <v>3814</v>
      </c>
      <c r="I160" s="64">
        <v>9000432838</v>
      </c>
      <c r="J160" s="64"/>
      <c r="K160" s="64" t="s">
        <v>3815</v>
      </c>
    </row>
    <row r="161" spans="1:11" x14ac:dyDescent="0.35">
      <c r="A161" s="64">
        <v>365</v>
      </c>
      <c r="B161" s="64"/>
      <c r="C161" s="64" t="s">
        <v>4153</v>
      </c>
      <c r="D161" s="64" t="s">
        <v>4154</v>
      </c>
      <c r="E161" s="64" t="s">
        <v>1893</v>
      </c>
      <c r="F161" s="64" t="s">
        <v>4146</v>
      </c>
      <c r="G161" s="64"/>
      <c r="H161" s="64" t="s">
        <v>3814</v>
      </c>
      <c r="I161" s="64"/>
      <c r="J161" s="64"/>
      <c r="K161" s="64" t="s">
        <v>3821</v>
      </c>
    </row>
    <row r="162" spans="1:11" x14ac:dyDescent="0.35">
      <c r="A162" s="64">
        <v>373</v>
      </c>
      <c r="B162" s="64"/>
      <c r="C162" s="64" t="s">
        <v>4155</v>
      </c>
      <c r="D162" s="64" t="s">
        <v>4155</v>
      </c>
      <c r="E162" s="64" t="s">
        <v>1893</v>
      </c>
      <c r="F162" s="64" t="s">
        <v>4146</v>
      </c>
      <c r="G162" s="64"/>
      <c r="H162" s="64" t="s">
        <v>3814</v>
      </c>
      <c r="I162" s="64">
        <v>9985774251</v>
      </c>
      <c r="J162" s="64"/>
      <c r="K162" s="64" t="s">
        <v>3815</v>
      </c>
    </row>
    <row r="163" spans="1:11" x14ac:dyDescent="0.35">
      <c r="A163" s="64">
        <v>376</v>
      </c>
      <c r="B163" s="64"/>
      <c r="C163" s="64" t="s">
        <v>4156</v>
      </c>
      <c r="D163" s="64" t="s">
        <v>4157</v>
      </c>
      <c r="E163" s="64" t="s">
        <v>1893</v>
      </c>
      <c r="F163" s="64" t="s">
        <v>4146</v>
      </c>
      <c r="G163" s="64"/>
      <c r="H163" s="64" t="s">
        <v>3814</v>
      </c>
      <c r="I163" s="64"/>
      <c r="J163" s="64"/>
      <c r="K163" s="64" t="s">
        <v>3874</v>
      </c>
    </row>
    <row r="164" spans="1:11" x14ac:dyDescent="0.35">
      <c r="A164" s="64">
        <v>378</v>
      </c>
      <c r="B164" s="64"/>
      <c r="C164" s="64" t="s">
        <v>4159</v>
      </c>
      <c r="D164" s="64" t="s">
        <v>4160</v>
      </c>
      <c r="E164" s="64" t="s">
        <v>1892</v>
      </c>
      <c r="F164" s="64" t="s">
        <v>4158</v>
      </c>
      <c r="G164" s="64"/>
      <c r="H164" s="64" t="s">
        <v>3814</v>
      </c>
      <c r="I164" s="64">
        <v>8309311014</v>
      </c>
      <c r="J164" s="64"/>
      <c r="K164" s="64" t="s">
        <v>3849</v>
      </c>
    </row>
    <row r="165" spans="1:11" x14ac:dyDescent="0.35">
      <c r="A165" s="64">
        <v>379</v>
      </c>
      <c r="B165" s="64"/>
      <c r="C165" s="64" t="s">
        <v>4161</v>
      </c>
      <c r="D165" s="64" t="s">
        <v>4162</v>
      </c>
      <c r="E165" s="64" t="s">
        <v>1892</v>
      </c>
      <c r="F165" s="64" t="s">
        <v>4158</v>
      </c>
      <c r="G165" s="64"/>
      <c r="H165" s="64" t="s">
        <v>3814</v>
      </c>
      <c r="I165" s="64"/>
      <c r="J165" s="64"/>
      <c r="K165" s="64" t="s">
        <v>4163</v>
      </c>
    </row>
    <row r="166" spans="1:11" x14ac:dyDescent="0.35">
      <c r="A166" s="64">
        <v>381</v>
      </c>
      <c r="B166" s="64"/>
      <c r="C166" s="64" t="s">
        <v>4164</v>
      </c>
      <c r="D166" s="64" t="s">
        <v>4165</v>
      </c>
      <c r="E166" s="64" t="s">
        <v>1892</v>
      </c>
      <c r="F166" s="64" t="s">
        <v>4158</v>
      </c>
      <c r="G166" s="64"/>
      <c r="H166" s="64" t="s">
        <v>3814</v>
      </c>
      <c r="I166" s="64">
        <v>7093277393</v>
      </c>
      <c r="J166" s="64"/>
      <c r="K166" s="64" t="s">
        <v>3849</v>
      </c>
    </row>
    <row r="167" spans="1:11" x14ac:dyDescent="0.35">
      <c r="A167" s="64">
        <v>382</v>
      </c>
      <c r="B167" s="64"/>
      <c r="C167" s="64" t="s">
        <v>4166</v>
      </c>
      <c r="D167" s="64" t="s">
        <v>4167</v>
      </c>
      <c r="E167" s="64" t="s">
        <v>1892</v>
      </c>
      <c r="F167" s="64" t="s">
        <v>4158</v>
      </c>
      <c r="G167" s="64"/>
      <c r="H167" s="64" t="s">
        <v>3814</v>
      </c>
      <c r="I167" s="64">
        <v>9542301431</v>
      </c>
      <c r="J167" s="64"/>
      <c r="K167" s="64" t="s">
        <v>4129</v>
      </c>
    </row>
    <row r="168" spans="1:11" x14ac:dyDescent="0.35">
      <c r="A168" s="64">
        <v>387</v>
      </c>
      <c r="B168" s="64"/>
      <c r="C168" s="64" t="s">
        <v>4168</v>
      </c>
      <c r="D168" s="64" t="s">
        <v>4168</v>
      </c>
      <c r="E168" s="64" t="s">
        <v>1892</v>
      </c>
      <c r="F168" s="64" t="s">
        <v>4158</v>
      </c>
      <c r="G168" s="64"/>
      <c r="H168" s="64" t="s">
        <v>3814</v>
      </c>
      <c r="I168" s="64">
        <v>9922696237</v>
      </c>
      <c r="J168" s="64"/>
      <c r="K168" s="64" t="s">
        <v>3893</v>
      </c>
    </row>
    <row r="169" spans="1:11" x14ac:dyDescent="0.35">
      <c r="A169" s="64">
        <v>388</v>
      </c>
      <c r="B169" s="64"/>
      <c r="C169" s="64" t="s">
        <v>4169</v>
      </c>
      <c r="D169" s="64" t="s">
        <v>4170</v>
      </c>
      <c r="E169" s="64" t="s">
        <v>1892</v>
      </c>
      <c r="F169" s="64" t="s">
        <v>4158</v>
      </c>
      <c r="G169" s="64"/>
      <c r="H169" s="64" t="s">
        <v>3814</v>
      </c>
      <c r="I169" s="64">
        <v>9866532030</v>
      </c>
      <c r="J169" s="64"/>
      <c r="K169" s="64" t="s">
        <v>3849</v>
      </c>
    </row>
    <row r="170" spans="1:11" x14ac:dyDescent="0.35">
      <c r="A170" s="64">
        <v>393</v>
      </c>
      <c r="B170" s="64"/>
      <c r="C170" s="64" t="s">
        <v>4171</v>
      </c>
      <c r="D170" s="64" t="s">
        <v>4172</v>
      </c>
      <c r="E170" s="64" t="s">
        <v>1893</v>
      </c>
      <c r="F170" s="64" t="s">
        <v>4158</v>
      </c>
      <c r="G170" s="64"/>
      <c r="H170" s="64" t="s">
        <v>3814</v>
      </c>
      <c r="I170" s="64">
        <v>9346603525</v>
      </c>
      <c r="J170" s="64"/>
      <c r="K170" s="64" t="s">
        <v>4122</v>
      </c>
    </row>
    <row r="171" spans="1:11" x14ac:dyDescent="0.35">
      <c r="A171" s="64">
        <v>403</v>
      </c>
      <c r="B171" s="64"/>
      <c r="C171" s="64" t="s">
        <v>4173</v>
      </c>
      <c r="D171" s="64" t="s">
        <v>4174</v>
      </c>
      <c r="E171" s="64" t="s">
        <v>1893</v>
      </c>
      <c r="F171" s="64" t="s">
        <v>4158</v>
      </c>
      <c r="G171" s="64"/>
      <c r="H171" s="64" t="s">
        <v>3814</v>
      </c>
      <c r="I171" s="64">
        <v>9490534483</v>
      </c>
      <c r="J171" s="64"/>
      <c r="K171" s="64" t="s">
        <v>4122</v>
      </c>
    </row>
    <row r="172" spans="1:11" x14ac:dyDescent="0.35">
      <c r="A172" s="64">
        <v>406</v>
      </c>
      <c r="B172" s="64"/>
      <c r="C172" s="64" t="s">
        <v>4175</v>
      </c>
      <c r="D172" s="64" t="s">
        <v>4176</v>
      </c>
      <c r="E172" s="64" t="s">
        <v>1893</v>
      </c>
      <c r="F172" s="64" t="s">
        <v>4158</v>
      </c>
      <c r="G172" s="64"/>
      <c r="H172" s="64" t="s">
        <v>3814</v>
      </c>
      <c r="I172" s="64">
        <v>9347189684</v>
      </c>
      <c r="J172" s="64"/>
      <c r="K172" s="64" t="s">
        <v>4177</v>
      </c>
    </row>
    <row r="173" spans="1:11" x14ac:dyDescent="0.35">
      <c r="A173" s="64">
        <v>407</v>
      </c>
      <c r="B173" s="64"/>
      <c r="C173" s="64" t="s">
        <v>4178</v>
      </c>
      <c r="D173" s="64" t="s">
        <v>4179</v>
      </c>
      <c r="E173" s="64" t="s">
        <v>1893</v>
      </c>
      <c r="F173" s="64" t="s">
        <v>4158</v>
      </c>
      <c r="G173" s="64"/>
      <c r="H173" s="64" t="s">
        <v>3814</v>
      </c>
      <c r="I173" s="64">
        <v>9494061234</v>
      </c>
      <c r="J173" s="64"/>
      <c r="K173" s="64" t="s">
        <v>3849</v>
      </c>
    </row>
    <row r="174" spans="1:11" x14ac:dyDescent="0.35">
      <c r="A174" s="64">
        <v>416</v>
      </c>
      <c r="B174" s="64"/>
      <c r="C174" s="64" t="s">
        <v>4181</v>
      </c>
      <c r="D174" s="64" t="s">
        <v>4182</v>
      </c>
      <c r="E174" s="64" t="s">
        <v>1892</v>
      </c>
      <c r="F174" s="64" t="s">
        <v>4180</v>
      </c>
      <c r="G174" s="64"/>
      <c r="H174" s="64" t="s">
        <v>3814</v>
      </c>
      <c r="I174" s="64">
        <v>9908375930</v>
      </c>
      <c r="J174" s="64"/>
      <c r="K174" s="64" t="s">
        <v>3923</v>
      </c>
    </row>
    <row r="175" spans="1:11" x14ac:dyDescent="0.35">
      <c r="A175" s="64">
        <v>417</v>
      </c>
      <c r="B175" s="64"/>
      <c r="C175" s="64" t="s">
        <v>4183</v>
      </c>
      <c r="D175" s="64" t="s">
        <v>4183</v>
      </c>
      <c r="E175" s="64" t="s">
        <v>1892</v>
      </c>
      <c r="F175" s="64" t="s">
        <v>4180</v>
      </c>
      <c r="G175" s="64"/>
      <c r="H175" s="64" t="s">
        <v>3814</v>
      </c>
      <c r="I175" s="64">
        <v>8688665858</v>
      </c>
      <c r="J175" s="64"/>
      <c r="K175" s="64" t="s">
        <v>3933</v>
      </c>
    </row>
    <row r="176" spans="1:11" x14ac:dyDescent="0.35">
      <c r="A176" s="64">
        <v>423</v>
      </c>
      <c r="B176" s="64"/>
      <c r="C176" s="64" t="s">
        <v>4184</v>
      </c>
      <c r="D176" s="64" t="s">
        <v>4185</v>
      </c>
      <c r="E176" s="64" t="s">
        <v>1892</v>
      </c>
      <c r="F176" s="64" t="s">
        <v>4180</v>
      </c>
      <c r="G176" s="64"/>
      <c r="H176" s="64" t="s">
        <v>3814</v>
      </c>
      <c r="I176" s="64">
        <v>9766025503</v>
      </c>
      <c r="J176" s="64"/>
      <c r="K176" s="64" t="s">
        <v>3829</v>
      </c>
    </row>
    <row r="177" spans="1:11" x14ac:dyDescent="0.35">
      <c r="A177" s="64">
        <v>424</v>
      </c>
      <c r="B177" s="64"/>
      <c r="C177" s="64" t="s">
        <v>4186</v>
      </c>
      <c r="D177" s="64" t="s">
        <v>4187</v>
      </c>
      <c r="E177" s="64" t="s">
        <v>1892</v>
      </c>
      <c r="F177" s="64" t="s">
        <v>4180</v>
      </c>
      <c r="G177" s="64"/>
      <c r="H177" s="64" t="s">
        <v>3814</v>
      </c>
      <c r="I177" s="64"/>
      <c r="J177" s="64"/>
      <c r="K177" s="64" t="s">
        <v>3928</v>
      </c>
    </row>
    <row r="178" spans="1:11" x14ac:dyDescent="0.35">
      <c r="A178" s="64">
        <v>426</v>
      </c>
      <c r="B178" s="64"/>
      <c r="C178" s="64" t="s">
        <v>4188</v>
      </c>
      <c r="D178" s="64" t="s">
        <v>4189</v>
      </c>
      <c r="E178" s="64" t="s">
        <v>1892</v>
      </c>
      <c r="F178" s="64" t="s">
        <v>4180</v>
      </c>
      <c r="G178" s="64"/>
      <c r="H178" s="64" t="s">
        <v>3814</v>
      </c>
      <c r="I178" s="64">
        <v>9848097366</v>
      </c>
      <c r="J178" s="64"/>
      <c r="K178" s="64" t="s">
        <v>4071</v>
      </c>
    </row>
    <row r="179" spans="1:11" x14ac:dyDescent="0.35">
      <c r="A179" s="64">
        <v>428</v>
      </c>
      <c r="B179" s="64"/>
      <c r="C179" s="64" t="s">
        <v>4190</v>
      </c>
      <c r="D179" s="64" t="s">
        <v>4191</v>
      </c>
      <c r="E179" s="64" t="s">
        <v>1892</v>
      </c>
      <c r="F179" s="64" t="s">
        <v>4180</v>
      </c>
      <c r="G179" s="64"/>
      <c r="H179" s="64" t="s">
        <v>3814</v>
      </c>
      <c r="I179" s="64"/>
      <c r="J179" s="64"/>
      <c r="K179" s="64" t="s">
        <v>4107</v>
      </c>
    </row>
    <row r="180" spans="1:11" x14ac:dyDescent="0.35">
      <c r="A180" s="64">
        <v>443</v>
      </c>
      <c r="B180" s="64"/>
      <c r="C180" s="64" t="s">
        <v>4192</v>
      </c>
      <c r="D180" s="64" t="s">
        <v>4193</v>
      </c>
      <c r="E180" s="64" t="s">
        <v>1893</v>
      </c>
      <c r="F180" s="64" t="s">
        <v>4180</v>
      </c>
      <c r="G180" s="64"/>
      <c r="H180" s="64" t="s">
        <v>3814</v>
      </c>
      <c r="I180" s="64"/>
      <c r="J180" s="64"/>
      <c r="K180" s="64" t="s">
        <v>3888</v>
      </c>
    </row>
    <row r="181" spans="1:11" x14ac:dyDescent="0.35">
      <c r="A181" s="64">
        <v>447</v>
      </c>
      <c r="B181" s="64"/>
      <c r="C181" s="64" t="s">
        <v>4194</v>
      </c>
      <c r="D181" s="64" t="s">
        <v>4195</v>
      </c>
      <c r="E181" s="64" t="s">
        <v>1893</v>
      </c>
      <c r="F181" s="64" t="s">
        <v>4180</v>
      </c>
      <c r="G181" s="64"/>
      <c r="H181" s="64" t="s">
        <v>3814</v>
      </c>
      <c r="I181" s="64">
        <v>8184874613</v>
      </c>
      <c r="J181" s="64"/>
      <c r="K181" s="64" t="s">
        <v>3837</v>
      </c>
    </row>
    <row r="182" spans="1:11" x14ac:dyDescent="0.35">
      <c r="A182" s="64">
        <v>463</v>
      </c>
      <c r="B182" s="64"/>
      <c r="C182" s="64" t="s">
        <v>4197</v>
      </c>
      <c r="D182" s="64" t="s">
        <v>4198</v>
      </c>
      <c r="E182" s="64" t="s">
        <v>1892</v>
      </c>
      <c r="F182" s="64" t="s">
        <v>4196</v>
      </c>
      <c r="G182" s="64"/>
      <c r="H182" s="64" t="s">
        <v>3814</v>
      </c>
      <c r="I182" s="64"/>
      <c r="J182" s="64"/>
      <c r="K182" s="64" t="s">
        <v>4074</v>
      </c>
    </row>
    <row r="183" spans="1:11" x14ac:dyDescent="0.35">
      <c r="A183" s="64">
        <v>483</v>
      </c>
      <c r="B183" s="64"/>
      <c r="C183" s="64" t="s">
        <v>4199</v>
      </c>
      <c r="D183" s="64" t="s">
        <v>4200</v>
      </c>
      <c r="E183" s="64" t="s">
        <v>1893</v>
      </c>
      <c r="F183" s="64" t="s">
        <v>4196</v>
      </c>
      <c r="G183" s="64"/>
      <c r="H183" s="64" t="s">
        <v>3814</v>
      </c>
      <c r="I183" s="64"/>
      <c r="J183" s="64"/>
      <c r="K183" s="64" t="s">
        <v>3829</v>
      </c>
    </row>
    <row r="184" spans="1:11" x14ac:dyDescent="0.35">
      <c r="A184" s="64">
        <v>490</v>
      </c>
      <c r="B184" s="64"/>
      <c r="C184" s="64" t="s">
        <v>4201</v>
      </c>
      <c r="D184" s="64" t="s">
        <v>4202</v>
      </c>
      <c r="E184" s="64" t="s">
        <v>1893</v>
      </c>
      <c r="F184" s="64" t="s">
        <v>4196</v>
      </c>
      <c r="G184" s="64"/>
      <c r="H184" s="64" t="s">
        <v>3814</v>
      </c>
      <c r="I184" s="64"/>
      <c r="J184" s="64"/>
      <c r="K184" s="64" t="s">
        <v>3993</v>
      </c>
    </row>
    <row r="185" spans="1:11" x14ac:dyDescent="0.35">
      <c r="A185" s="64">
        <v>499</v>
      </c>
      <c r="B185" s="64"/>
      <c r="C185" s="64" t="s">
        <v>4203</v>
      </c>
      <c r="D185" s="64" t="s">
        <v>4204</v>
      </c>
      <c r="E185" s="64" t="s">
        <v>1892</v>
      </c>
      <c r="F185" s="64" t="s">
        <v>4205</v>
      </c>
      <c r="G185" s="64"/>
      <c r="H185" s="64" t="s">
        <v>3814</v>
      </c>
      <c r="I185" s="64">
        <v>9949405824</v>
      </c>
      <c r="J185" s="64"/>
      <c r="K185" s="64" t="s">
        <v>4206</v>
      </c>
    </row>
    <row r="186" spans="1:11" x14ac:dyDescent="0.35">
      <c r="A186" s="64">
        <v>503</v>
      </c>
      <c r="B186" s="64"/>
      <c r="C186" s="64" t="s">
        <v>4207</v>
      </c>
      <c r="D186" s="64" t="s">
        <v>4208</v>
      </c>
      <c r="E186" s="64" t="s">
        <v>1892</v>
      </c>
      <c r="F186" s="64" t="s">
        <v>4205</v>
      </c>
      <c r="G186" s="64"/>
      <c r="H186" s="64" t="s">
        <v>3814</v>
      </c>
      <c r="I186" s="64">
        <v>8309311014</v>
      </c>
      <c r="J186" s="64"/>
      <c r="K186" s="64" t="s">
        <v>3849</v>
      </c>
    </row>
    <row r="187" spans="1:11" x14ac:dyDescent="0.35">
      <c r="A187" s="64">
        <v>517</v>
      </c>
      <c r="B187" s="64"/>
      <c r="C187" s="64" t="s">
        <v>4209</v>
      </c>
      <c r="D187" s="64" t="s">
        <v>4210</v>
      </c>
      <c r="E187" s="64" t="s">
        <v>1893</v>
      </c>
      <c r="F187" s="64" t="s">
        <v>4205</v>
      </c>
      <c r="G187" s="64"/>
      <c r="H187" s="64" t="s">
        <v>3814</v>
      </c>
      <c r="I187" s="64">
        <v>6302547185</v>
      </c>
      <c r="J187" s="64"/>
      <c r="K187" s="64" t="s">
        <v>3823</v>
      </c>
    </row>
    <row r="188" spans="1:11" x14ac:dyDescent="0.35">
      <c r="A188" s="64">
        <v>518</v>
      </c>
      <c r="B188" s="64"/>
      <c r="C188" s="64" t="s">
        <v>4211</v>
      </c>
      <c r="D188" s="64" t="s">
        <v>4212</v>
      </c>
      <c r="E188" s="64" t="s">
        <v>1893</v>
      </c>
      <c r="F188" s="64" t="s">
        <v>4205</v>
      </c>
      <c r="G188" s="64"/>
      <c r="H188" s="64" t="s">
        <v>3814</v>
      </c>
      <c r="I188" s="64">
        <v>6303291387</v>
      </c>
      <c r="J188" s="64"/>
      <c r="K188" s="64" t="s">
        <v>4213</v>
      </c>
    </row>
    <row r="189" spans="1:11" x14ac:dyDescent="0.35">
      <c r="A189" s="64">
        <v>521</v>
      </c>
      <c r="B189" s="64"/>
      <c r="C189" s="64" t="s">
        <v>4214</v>
      </c>
      <c r="D189" s="64" t="s">
        <v>4215</v>
      </c>
      <c r="E189" s="64" t="s">
        <v>1893</v>
      </c>
      <c r="F189" s="64" t="s">
        <v>4205</v>
      </c>
      <c r="G189" s="64"/>
      <c r="H189" s="64" t="s">
        <v>3814</v>
      </c>
      <c r="I189" s="64">
        <v>9347891622</v>
      </c>
      <c r="J189" s="64"/>
      <c r="K189" s="64" t="s">
        <v>4048</v>
      </c>
    </row>
    <row r="190" spans="1:11" x14ac:dyDescent="0.35">
      <c r="A190" s="64">
        <v>522</v>
      </c>
      <c r="B190" s="64"/>
      <c r="C190" s="64" t="s">
        <v>4216</v>
      </c>
      <c r="D190" s="64" t="s">
        <v>4217</v>
      </c>
      <c r="E190" s="64" t="s">
        <v>1893</v>
      </c>
      <c r="F190" s="64" t="s">
        <v>4205</v>
      </c>
      <c r="G190" s="64"/>
      <c r="H190" s="64" t="s">
        <v>3814</v>
      </c>
      <c r="I190" s="64">
        <v>9963809690</v>
      </c>
      <c r="J190" s="64"/>
      <c r="K190" s="64" t="s">
        <v>4218</v>
      </c>
    </row>
    <row r="191" spans="1:11" x14ac:dyDescent="0.35">
      <c r="A191" s="64">
        <v>525</v>
      </c>
      <c r="B191" s="64"/>
      <c r="C191" s="64" t="s">
        <v>4219</v>
      </c>
      <c r="D191" s="64" t="s">
        <v>4220</v>
      </c>
      <c r="E191" s="64" t="s">
        <v>1893</v>
      </c>
      <c r="F191" s="64" t="s">
        <v>4205</v>
      </c>
      <c r="G191" s="64"/>
      <c r="H191" s="64" t="s">
        <v>3814</v>
      </c>
      <c r="I191" s="64">
        <v>7382394506</v>
      </c>
      <c r="J191" s="64"/>
      <c r="K191" s="64" t="s">
        <v>4132</v>
      </c>
    </row>
    <row r="192" spans="1:11" x14ac:dyDescent="0.35">
      <c r="A192" s="64">
        <v>529</v>
      </c>
      <c r="B192" s="64"/>
      <c r="C192" s="64" t="s">
        <v>4221</v>
      </c>
      <c r="D192" s="64" t="s">
        <v>4222</v>
      </c>
      <c r="E192" s="64" t="s">
        <v>1893</v>
      </c>
      <c r="F192" s="64" t="s">
        <v>4205</v>
      </c>
      <c r="G192" s="64"/>
      <c r="H192" s="64" t="s">
        <v>3814</v>
      </c>
      <c r="I192" s="64">
        <v>9948161945</v>
      </c>
      <c r="J192" s="64"/>
      <c r="K192" s="64" t="s">
        <v>4117</v>
      </c>
    </row>
    <row r="193" spans="1:11" x14ac:dyDescent="0.35">
      <c r="A193" s="64">
        <v>533</v>
      </c>
      <c r="B193" s="64"/>
      <c r="C193" s="64" t="s">
        <v>4223</v>
      </c>
      <c r="D193" s="64" t="s">
        <v>4224</v>
      </c>
      <c r="E193" s="64" t="s">
        <v>1893</v>
      </c>
      <c r="F193" s="64" t="s">
        <v>4205</v>
      </c>
      <c r="G193" s="64"/>
      <c r="H193" s="64" t="s">
        <v>3814</v>
      </c>
      <c r="I193" s="64">
        <v>9347891622</v>
      </c>
      <c r="J193" s="64"/>
      <c r="K193" s="64" t="s">
        <v>4048</v>
      </c>
    </row>
    <row r="194" spans="1:11" x14ac:dyDescent="0.35">
      <c r="A194" s="64">
        <v>534</v>
      </c>
      <c r="B194" s="64"/>
      <c r="C194" s="64" t="s">
        <v>4225</v>
      </c>
      <c r="D194" s="64" t="s">
        <v>4226</v>
      </c>
      <c r="E194" s="64" t="s">
        <v>1893</v>
      </c>
      <c r="F194" s="64" t="s">
        <v>4205</v>
      </c>
      <c r="G194" s="64"/>
      <c r="H194" s="64" t="s">
        <v>3814</v>
      </c>
      <c r="I194" s="64">
        <v>8688200215</v>
      </c>
      <c r="J194" s="64"/>
      <c r="K194" s="64" t="s">
        <v>3983</v>
      </c>
    </row>
    <row r="195" spans="1:11" x14ac:dyDescent="0.35">
      <c r="A195" s="64">
        <v>535</v>
      </c>
      <c r="B195" s="64"/>
      <c r="C195" s="64" t="s">
        <v>4227</v>
      </c>
      <c r="D195" s="64" t="s">
        <v>4228</v>
      </c>
      <c r="E195" s="64" t="s">
        <v>1892</v>
      </c>
      <c r="F195" s="64" t="s">
        <v>4229</v>
      </c>
      <c r="G195" s="64"/>
      <c r="H195" s="64" t="s">
        <v>3814</v>
      </c>
      <c r="I195" s="64"/>
      <c r="J195" s="64"/>
      <c r="K195" s="64" t="s">
        <v>3815</v>
      </c>
    </row>
    <row r="196" spans="1:11" x14ac:dyDescent="0.35">
      <c r="A196" s="64">
        <v>553</v>
      </c>
      <c r="B196" s="64"/>
      <c r="C196" s="64" t="s">
        <v>4230</v>
      </c>
      <c r="D196" s="64" t="s">
        <v>4231</v>
      </c>
      <c r="E196" s="64" t="s">
        <v>1893</v>
      </c>
      <c r="F196" s="64" t="s">
        <v>4229</v>
      </c>
      <c r="G196" s="64"/>
      <c r="H196" s="64" t="s">
        <v>3814</v>
      </c>
      <c r="I196" s="64"/>
      <c r="J196" s="64"/>
      <c r="K196" s="64" t="s">
        <v>4163</v>
      </c>
    </row>
    <row r="197" spans="1:11" x14ac:dyDescent="0.35">
      <c r="A197" s="64">
        <v>603</v>
      </c>
      <c r="B197" s="64"/>
      <c r="C197" s="64" t="s">
        <v>4233</v>
      </c>
      <c r="D197" s="64" t="s">
        <v>4234</v>
      </c>
      <c r="E197" s="64" t="s">
        <v>1893</v>
      </c>
      <c r="F197" s="64" t="s">
        <v>4232</v>
      </c>
      <c r="G197" s="64"/>
      <c r="H197" s="64" t="s">
        <v>3814</v>
      </c>
      <c r="I197" s="64"/>
      <c r="J197" s="64"/>
      <c r="K197" s="64" t="s">
        <v>3877</v>
      </c>
    </row>
    <row r="198" spans="1:11" x14ac:dyDescent="0.35">
      <c r="A198" s="64">
        <v>605</v>
      </c>
      <c r="B198" s="64"/>
      <c r="C198" s="64" t="s">
        <v>4235</v>
      </c>
      <c r="D198" s="64" t="s">
        <v>4236</v>
      </c>
      <c r="E198" s="64" t="s">
        <v>1893</v>
      </c>
      <c r="F198" s="64" t="s">
        <v>4232</v>
      </c>
      <c r="G198" s="64"/>
      <c r="H198" s="64" t="s">
        <v>3814</v>
      </c>
      <c r="I198" s="64">
        <v>8523075564</v>
      </c>
      <c r="J198" s="64"/>
      <c r="K198" s="64" t="s">
        <v>4107</v>
      </c>
    </row>
    <row r="199" spans="1:11" x14ac:dyDescent="0.35">
      <c r="A199" s="64">
        <v>608</v>
      </c>
      <c r="B199" s="64"/>
      <c r="C199" s="64" t="s">
        <v>4237</v>
      </c>
      <c r="D199" s="64" t="s">
        <v>4238</v>
      </c>
      <c r="E199" s="64" t="s">
        <v>1893</v>
      </c>
      <c r="F199" s="64" t="s">
        <v>4232</v>
      </c>
      <c r="G199" s="64"/>
      <c r="H199" s="64" t="s">
        <v>3814</v>
      </c>
      <c r="I199" s="64">
        <v>9398711896</v>
      </c>
      <c r="J199" s="64"/>
      <c r="K199" s="64" t="s">
        <v>4239</v>
      </c>
    </row>
    <row r="200" spans="1:11" x14ac:dyDescent="0.35">
      <c r="A200" s="64">
        <v>609</v>
      </c>
      <c r="B200" s="64"/>
      <c r="C200" s="64" t="s">
        <v>4240</v>
      </c>
      <c r="D200" s="64" t="s">
        <v>4241</v>
      </c>
      <c r="E200" s="64" t="s">
        <v>1893</v>
      </c>
      <c r="F200" s="64" t="s">
        <v>4232</v>
      </c>
      <c r="G200" s="64"/>
      <c r="H200" s="64" t="s">
        <v>3814</v>
      </c>
      <c r="I200" s="64">
        <v>9494962820</v>
      </c>
      <c r="J200" s="64"/>
      <c r="K200" s="64" t="s">
        <v>4242</v>
      </c>
    </row>
    <row r="201" spans="1:11" x14ac:dyDescent="0.35">
      <c r="A201" s="64">
        <v>611</v>
      </c>
      <c r="B201" s="64"/>
      <c r="C201" s="64" t="s">
        <v>4243</v>
      </c>
      <c r="D201" s="64" t="s">
        <v>4244</v>
      </c>
      <c r="E201" s="64" t="s">
        <v>1893</v>
      </c>
      <c r="F201" s="64" t="s">
        <v>4232</v>
      </c>
      <c r="G201" s="64"/>
      <c r="H201" s="64" t="s">
        <v>3814</v>
      </c>
      <c r="I201" s="64"/>
      <c r="J201" s="64"/>
      <c r="K201" s="64" t="s">
        <v>3837</v>
      </c>
    </row>
    <row r="202" spans="1:11" x14ac:dyDescent="0.35">
      <c r="A202" s="64">
        <v>615</v>
      </c>
      <c r="B202" s="64"/>
      <c r="C202" s="64" t="s">
        <v>4245</v>
      </c>
      <c r="D202" s="64" t="s">
        <v>4246</v>
      </c>
      <c r="E202" s="64" t="s">
        <v>1892</v>
      </c>
      <c r="F202" s="64" t="s">
        <v>4247</v>
      </c>
      <c r="G202" s="64"/>
      <c r="H202" s="64" t="s">
        <v>3814</v>
      </c>
      <c r="I202" s="64"/>
      <c r="J202" s="64"/>
      <c r="K202" s="64" t="s">
        <v>4129</v>
      </c>
    </row>
    <row r="203" spans="1:11" x14ac:dyDescent="0.35">
      <c r="A203" s="64">
        <v>617</v>
      </c>
      <c r="B203" s="64"/>
      <c r="C203" s="64" t="s">
        <v>4248</v>
      </c>
      <c r="D203" s="64" t="s">
        <v>4249</v>
      </c>
      <c r="E203" s="64" t="s">
        <v>1892</v>
      </c>
      <c r="F203" s="64" t="s">
        <v>4247</v>
      </c>
      <c r="G203" s="64"/>
      <c r="H203" s="64" t="s">
        <v>3814</v>
      </c>
      <c r="I203" s="64">
        <v>9640374636</v>
      </c>
      <c r="J203" s="64"/>
      <c r="K203" s="64" t="s">
        <v>4250</v>
      </c>
    </row>
    <row r="204" spans="1:11" x14ac:dyDescent="0.35">
      <c r="A204" s="64">
        <v>619</v>
      </c>
      <c r="B204" s="64"/>
      <c r="C204" s="64" t="s">
        <v>4251</v>
      </c>
      <c r="D204" s="64" t="s">
        <v>4252</v>
      </c>
      <c r="E204" s="64" t="s">
        <v>1892</v>
      </c>
      <c r="F204" s="64" t="s">
        <v>4247</v>
      </c>
      <c r="G204" s="64"/>
      <c r="H204" s="64" t="s">
        <v>3814</v>
      </c>
      <c r="I204" s="64">
        <v>8341412524</v>
      </c>
      <c r="J204" s="64"/>
      <c r="K204" s="64" t="s">
        <v>4117</v>
      </c>
    </row>
    <row r="205" spans="1:11" x14ac:dyDescent="0.35">
      <c r="A205" s="64">
        <v>625</v>
      </c>
      <c r="B205" s="64"/>
      <c r="C205" s="64" t="s">
        <v>4253</v>
      </c>
      <c r="D205" s="64" t="s">
        <v>4254</v>
      </c>
      <c r="E205" s="64" t="s">
        <v>1892</v>
      </c>
      <c r="F205" s="64" t="s">
        <v>4247</v>
      </c>
      <c r="G205" s="64"/>
      <c r="H205" s="64" t="s">
        <v>3814</v>
      </c>
      <c r="I205" s="64">
        <v>9766025503</v>
      </c>
      <c r="J205" s="64"/>
      <c r="K205" s="64" t="s">
        <v>4255</v>
      </c>
    </row>
    <row r="206" spans="1:11" x14ac:dyDescent="0.35">
      <c r="A206" s="64">
        <v>628</v>
      </c>
      <c r="B206" s="64"/>
      <c r="C206" s="64" t="s">
        <v>4256</v>
      </c>
      <c r="D206" s="64" t="s">
        <v>4257</v>
      </c>
      <c r="E206" s="64" t="s">
        <v>1893</v>
      </c>
      <c r="F206" s="64" t="s">
        <v>4247</v>
      </c>
      <c r="G206" s="64"/>
      <c r="H206" s="64" t="s">
        <v>3814</v>
      </c>
      <c r="I206" s="64">
        <v>6302547185</v>
      </c>
      <c r="J206" s="64"/>
      <c r="K206" s="64" t="s">
        <v>3823</v>
      </c>
    </row>
    <row r="207" spans="1:11" x14ac:dyDescent="0.35">
      <c r="A207" s="64">
        <v>630</v>
      </c>
      <c r="B207" s="64"/>
      <c r="C207" s="64" t="s">
        <v>4258</v>
      </c>
      <c r="D207" s="64" t="s">
        <v>4259</v>
      </c>
      <c r="E207" s="64" t="s">
        <v>1893</v>
      </c>
      <c r="F207" s="64" t="s">
        <v>4247</v>
      </c>
      <c r="G207" s="64"/>
      <c r="H207" s="64" t="s">
        <v>3814</v>
      </c>
      <c r="I207" s="64">
        <v>9493021534</v>
      </c>
      <c r="J207" s="64"/>
      <c r="K207" s="64" t="s">
        <v>4260</v>
      </c>
    </row>
    <row r="208" spans="1:11" x14ac:dyDescent="0.35">
      <c r="A208" s="64">
        <v>631</v>
      </c>
      <c r="B208" s="64"/>
      <c r="C208" s="64" t="s">
        <v>4261</v>
      </c>
      <c r="D208" s="64" t="s">
        <v>4262</v>
      </c>
      <c r="E208" s="64" t="s">
        <v>1893</v>
      </c>
      <c r="F208" s="64" t="s">
        <v>4247</v>
      </c>
      <c r="G208" s="64"/>
      <c r="H208" s="64" t="s">
        <v>3814</v>
      </c>
      <c r="I208" s="64">
        <v>9347227011</v>
      </c>
      <c r="J208" s="64"/>
      <c r="K208" s="64" t="s">
        <v>4132</v>
      </c>
    </row>
    <row r="209" spans="1:11" x14ac:dyDescent="0.35">
      <c r="A209" s="64">
        <v>636</v>
      </c>
      <c r="B209" s="64"/>
      <c r="C209" s="64" t="s">
        <v>4263</v>
      </c>
      <c r="D209" s="64" t="s">
        <v>4264</v>
      </c>
      <c r="E209" s="64" t="s">
        <v>1893</v>
      </c>
      <c r="F209" s="64" t="s">
        <v>4247</v>
      </c>
      <c r="G209" s="64"/>
      <c r="H209" s="64" t="s">
        <v>3814</v>
      </c>
      <c r="I209" s="64">
        <v>9701536409</v>
      </c>
      <c r="J209" s="64"/>
      <c r="K209" s="64" t="s">
        <v>4265</v>
      </c>
    </row>
    <row r="210" spans="1:11" x14ac:dyDescent="0.35">
      <c r="A210" s="64">
        <v>638</v>
      </c>
      <c r="B210" s="64"/>
      <c r="C210" s="64" t="s">
        <v>4266</v>
      </c>
      <c r="D210" s="64" t="s">
        <v>4267</v>
      </c>
      <c r="E210" s="64" t="s">
        <v>1893</v>
      </c>
      <c r="F210" s="64" t="s">
        <v>4247</v>
      </c>
      <c r="G210" s="64"/>
      <c r="H210" s="64" t="s">
        <v>3814</v>
      </c>
      <c r="I210" s="64">
        <v>9637013124</v>
      </c>
      <c r="J210" s="64"/>
      <c r="K210" s="64"/>
    </row>
    <row r="211" spans="1:11" x14ac:dyDescent="0.35">
      <c r="A211" s="64">
        <v>640</v>
      </c>
      <c r="B211" s="64"/>
      <c r="C211" s="64" t="s">
        <v>4268</v>
      </c>
      <c r="D211" s="64" t="s">
        <v>4269</v>
      </c>
      <c r="E211" s="64" t="s">
        <v>1893</v>
      </c>
      <c r="F211" s="64" t="s">
        <v>4247</v>
      </c>
      <c r="G211" s="64"/>
      <c r="H211" s="64" t="s">
        <v>3814</v>
      </c>
      <c r="I211" s="64">
        <v>9441537254</v>
      </c>
      <c r="J211" s="64"/>
      <c r="K211" s="64" t="s">
        <v>3849</v>
      </c>
    </row>
    <row r="212" spans="1:11" x14ac:dyDescent="0.35">
      <c r="A212" s="64">
        <v>643</v>
      </c>
      <c r="B212" s="64"/>
      <c r="C212" s="64" t="s">
        <v>4270</v>
      </c>
      <c r="D212" s="64" t="s">
        <v>4271</v>
      </c>
      <c r="E212" s="64" t="s">
        <v>1893</v>
      </c>
      <c r="F212" s="64" t="s">
        <v>4247</v>
      </c>
      <c r="G212" s="64"/>
      <c r="H212" s="64" t="s">
        <v>3814</v>
      </c>
      <c r="I212" s="64">
        <v>7569683136</v>
      </c>
      <c r="J212" s="64"/>
      <c r="K212" s="64" t="s">
        <v>4122</v>
      </c>
    </row>
    <row r="213" spans="1:11" x14ac:dyDescent="0.35">
      <c r="A213" s="64">
        <v>646</v>
      </c>
      <c r="B213" s="64"/>
      <c r="C213" s="64" t="s">
        <v>4272</v>
      </c>
      <c r="D213" s="64" t="s">
        <v>4273</v>
      </c>
      <c r="E213" s="64" t="s">
        <v>1893</v>
      </c>
      <c r="F213" s="64" t="s">
        <v>4247</v>
      </c>
      <c r="G213" s="64"/>
      <c r="H213" s="64" t="s">
        <v>3814</v>
      </c>
      <c r="I213" s="64">
        <v>9866532030</v>
      </c>
      <c r="J213" s="64"/>
      <c r="K213" s="64" t="s">
        <v>3849</v>
      </c>
    </row>
    <row r="214" spans="1:11" x14ac:dyDescent="0.35">
      <c r="A214" s="64">
        <v>647</v>
      </c>
      <c r="B214" s="64"/>
      <c r="C214" s="64" t="s">
        <v>4274</v>
      </c>
      <c r="D214" s="64" t="s">
        <v>4275</v>
      </c>
      <c r="E214" s="64" t="s">
        <v>1893</v>
      </c>
      <c r="F214" s="64" t="s">
        <v>4247</v>
      </c>
      <c r="G214" s="64"/>
      <c r="H214" s="64" t="s">
        <v>3814</v>
      </c>
      <c r="I214" s="64">
        <v>8074524397</v>
      </c>
      <c r="J214" s="64"/>
      <c r="K214" s="64" t="s">
        <v>3849</v>
      </c>
    </row>
    <row r="215" spans="1:11" x14ac:dyDescent="0.35">
      <c r="A215" s="64">
        <v>649</v>
      </c>
      <c r="B215" s="64"/>
      <c r="C215" s="64" t="s">
        <v>4276</v>
      </c>
      <c r="D215" s="64" t="s">
        <v>4277</v>
      </c>
      <c r="E215" s="64" t="s">
        <v>1893</v>
      </c>
      <c r="F215" s="64" t="s">
        <v>4247</v>
      </c>
      <c r="G215" s="64"/>
      <c r="H215" s="64" t="s">
        <v>3814</v>
      </c>
      <c r="I215" s="64">
        <v>8688200215</v>
      </c>
      <c r="J215" s="64"/>
      <c r="K215" s="64" t="s">
        <v>3983</v>
      </c>
    </row>
    <row r="216" spans="1:11" x14ac:dyDescent="0.35">
      <c r="A216" s="64">
        <v>663</v>
      </c>
      <c r="B216" s="64"/>
      <c r="C216" s="64" t="s">
        <v>4279</v>
      </c>
      <c r="D216" s="64" t="s">
        <v>4280</v>
      </c>
      <c r="E216" s="64" t="s">
        <v>1892</v>
      </c>
      <c r="F216" s="64" t="s">
        <v>4278</v>
      </c>
      <c r="G216" s="64"/>
      <c r="H216" s="64" t="s">
        <v>3814</v>
      </c>
      <c r="I216" s="64"/>
      <c r="J216" s="64"/>
      <c r="K216" s="64" t="s">
        <v>4281</v>
      </c>
    </row>
    <row r="217" spans="1:11" x14ac:dyDescent="0.35">
      <c r="A217" s="64">
        <v>672</v>
      </c>
      <c r="B217" s="64"/>
      <c r="C217" s="64" t="s">
        <v>4282</v>
      </c>
      <c r="D217" s="64" t="s">
        <v>4283</v>
      </c>
      <c r="E217" s="64" t="s">
        <v>1893</v>
      </c>
      <c r="F217" s="64" t="s">
        <v>4278</v>
      </c>
      <c r="G217" s="64"/>
      <c r="H217" s="64" t="s">
        <v>3814</v>
      </c>
      <c r="I217" s="64">
        <v>8523075564</v>
      </c>
      <c r="J217" s="64"/>
      <c r="K217" s="64" t="s">
        <v>4107</v>
      </c>
    </row>
    <row r="218" spans="1:11" x14ac:dyDescent="0.35">
      <c r="A218" s="64">
        <v>676</v>
      </c>
      <c r="B218" s="64"/>
      <c r="C218" s="64" t="s">
        <v>4284</v>
      </c>
      <c r="D218" s="64" t="s">
        <v>4284</v>
      </c>
      <c r="E218" s="64" t="s">
        <v>1893</v>
      </c>
      <c r="F218" s="64" t="s">
        <v>4278</v>
      </c>
      <c r="G218" s="64"/>
      <c r="H218" s="64" t="s">
        <v>3814</v>
      </c>
      <c r="I218" s="64"/>
      <c r="J218" s="64"/>
      <c r="K218" s="64" t="s">
        <v>3874</v>
      </c>
    </row>
    <row r="219" spans="1:11" x14ac:dyDescent="0.35">
      <c r="A219" s="64">
        <v>686</v>
      </c>
      <c r="B219" s="64"/>
      <c r="C219" s="64" t="s">
        <v>4285</v>
      </c>
      <c r="D219" s="64" t="s">
        <v>4286</v>
      </c>
      <c r="E219" s="64" t="s">
        <v>1893</v>
      </c>
      <c r="F219" s="64" t="s">
        <v>4278</v>
      </c>
      <c r="G219" s="64"/>
      <c r="H219" s="64" t="s">
        <v>3814</v>
      </c>
      <c r="I219" s="64"/>
      <c r="J219" s="64"/>
      <c r="K219" s="64" t="s">
        <v>4287</v>
      </c>
    </row>
    <row r="220" spans="1:11" x14ac:dyDescent="0.35">
      <c r="A220" s="64">
        <v>691</v>
      </c>
      <c r="B220" s="64"/>
      <c r="C220" s="64" t="s">
        <v>4288</v>
      </c>
      <c r="D220" s="64" t="s">
        <v>4289</v>
      </c>
      <c r="E220" s="64" t="s">
        <v>1893</v>
      </c>
      <c r="F220" s="64" t="s">
        <v>4278</v>
      </c>
      <c r="G220" s="64"/>
      <c r="H220" s="64" t="s">
        <v>3814</v>
      </c>
      <c r="I220" s="64"/>
      <c r="J220" s="64"/>
      <c r="K220" s="64" t="s">
        <v>3993</v>
      </c>
    </row>
    <row r="221" spans="1:11" x14ac:dyDescent="0.35">
      <c r="A221" s="64">
        <v>694</v>
      </c>
      <c r="B221" s="64"/>
      <c r="C221" s="64" t="s">
        <v>4290</v>
      </c>
      <c r="D221" s="64" t="s">
        <v>4291</v>
      </c>
      <c r="E221" s="64" t="s">
        <v>1893</v>
      </c>
      <c r="F221" s="64" t="s">
        <v>4278</v>
      </c>
      <c r="G221" s="64"/>
      <c r="H221" s="64" t="s">
        <v>3814</v>
      </c>
      <c r="I221" s="64"/>
      <c r="J221" s="64"/>
      <c r="K221" s="64" t="s">
        <v>3817</v>
      </c>
    </row>
    <row r="222" spans="1:11" x14ac:dyDescent="0.35">
      <c r="A222" s="64">
        <v>695</v>
      </c>
      <c r="B222" s="64"/>
      <c r="C222" s="64" t="s">
        <v>4292</v>
      </c>
      <c r="D222" s="64" t="s">
        <v>4293</v>
      </c>
      <c r="E222" s="64" t="s">
        <v>1893</v>
      </c>
      <c r="F222" s="64" t="s">
        <v>4278</v>
      </c>
      <c r="G222" s="64"/>
      <c r="H222" s="64" t="s">
        <v>3814</v>
      </c>
      <c r="I222" s="64"/>
      <c r="J222" s="64"/>
      <c r="K222" s="64" t="s">
        <v>3837</v>
      </c>
    </row>
    <row r="223" spans="1:11" x14ac:dyDescent="0.35">
      <c r="A223" s="64">
        <v>696</v>
      </c>
      <c r="B223" s="64"/>
      <c r="C223" s="64" t="s">
        <v>4294</v>
      </c>
      <c r="D223" s="64" t="s">
        <v>4295</v>
      </c>
      <c r="E223" s="64" t="s">
        <v>1893</v>
      </c>
      <c r="F223" s="64" t="s">
        <v>4278</v>
      </c>
      <c r="G223" s="64"/>
      <c r="H223" s="64" t="s">
        <v>3814</v>
      </c>
      <c r="I223" s="64">
        <v>7207142855</v>
      </c>
      <c r="J223" s="64"/>
      <c r="K223" s="64" t="s">
        <v>3837</v>
      </c>
    </row>
    <row r="224" spans="1:11" x14ac:dyDescent="0.35">
      <c r="A224" s="64">
        <v>741</v>
      </c>
      <c r="B224" s="64"/>
      <c r="C224" s="64" t="s">
        <v>4296</v>
      </c>
      <c r="D224" s="64" t="s">
        <v>4297</v>
      </c>
      <c r="E224" s="64" t="s">
        <v>1892</v>
      </c>
      <c r="F224" s="64" t="s">
        <v>4298</v>
      </c>
      <c r="G224" s="64"/>
      <c r="H224" s="64" t="s">
        <v>3814</v>
      </c>
      <c r="I224" s="64">
        <v>8897865048</v>
      </c>
      <c r="J224" s="64"/>
      <c r="K224" s="64" t="s">
        <v>2766</v>
      </c>
    </row>
    <row r="225" spans="1:11" x14ac:dyDescent="0.35">
      <c r="A225" s="64">
        <v>751</v>
      </c>
      <c r="B225" s="64"/>
      <c r="C225" s="64" t="s">
        <v>4299</v>
      </c>
      <c r="D225" s="64" t="s">
        <v>4300</v>
      </c>
      <c r="E225" s="64" t="s">
        <v>1892</v>
      </c>
      <c r="F225" s="64" t="s">
        <v>4298</v>
      </c>
      <c r="G225" s="64"/>
      <c r="H225" s="64" t="s">
        <v>3814</v>
      </c>
      <c r="I225" s="64"/>
      <c r="J225" s="64"/>
      <c r="K225" s="64" t="s">
        <v>4129</v>
      </c>
    </row>
    <row r="226" spans="1:11" x14ac:dyDescent="0.35">
      <c r="A226" s="64">
        <v>752</v>
      </c>
      <c r="B226" s="64"/>
      <c r="C226" s="64" t="s">
        <v>4301</v>
      </c>
      <c r="D226" s="64" t="s">
        <v>4302</v>
      </c>
      <c r="E226" s="64" t="s">
        <v>1892</v>
      </c>
      <c r="F226" s="64" t="s">
        <v>4298</v>
      </c>
      <c r="G226" s="64"/>
      <c r="H226" s="64" t="s">
        <v>3814</v>
      </c>
      <c r="I226" s="64">
        <v>9949894579</v>
      </c>
      <c r="J226" s="64"/>
      <c r="K226" s="64" t="s">
        <v>4303</v>
      </c>
    </row>
    <row r="227" spans="1:11" x14ac:dyDescent="0.35">
      <c r="A227" s="64">
        <v>753</v>
      </c>
      <c r="B227" s="64"/>
      <c r="C227" s="64" t="s">
        <v>4304</v>
      </c>
      <c r="D227" s="64" t="s">
        <v>4305</v>
      </c>
      <c r="E227" s="64" t="s">
        <v>1893</v>
      </c>
      <c r="F227" s="64" t="s">
        <v>4298</v>
      </c>
      <c r="G227" s="64"/>
      <c r="H227" s="64" t="s">
        <v>3814</v>
      </c>
      <c r="I227" s="64">
        <v>8179644566</v>
      </c>
      <c r="J227" s="64"/>
      <c r="K227" s="64" t="s">
        <v>4306</v>
      </c>
    </row>
    <row r="228" spans="1:11" x14ac:dyDescent="0.35">
      <c r="A228" s="64">
        <v>756</v>
      </c>
      <c r="B228" s="64"/>
      <c r="C228" s="64" t="s">
        <v>4307</v>
      </c>
      <c r="D228" s="64" t="s">
        <v>4308</v>
      </c>
      <c r="E228" s="64" t="s">
        <v>1893</v>
      </c>
      <c r="F228" s="64" t="s">
        <v>4298</v>
      </c>
      <c r="G228" s="64"/>
      <c r="H228" s="64" t="s">
        <v>3814</v>
      </c>
      <c r="I228" s="64">
        <v>8096317015</v>
      </c>
      <c r="J228" s="64"/>
      <c r="K228" s="64" t="s">
        <v>4309</v>
      </c>
    </row>
    <row r="229" spans="1:11" x14ac:dyDescent="0.35">
      <c r="A229" s="64">
        <v>762</v>
      </c>
      <c r="B229" s="64"/>
      <c r="C229" s="64" t="s">
        <v>4310</v>
      </c>
      <c r="D229" s="64" t="s">
        <v>4311</v>
      </c>
      <c r="E229" s="64" t="s">
        <v>1893</v>
      </c>
      <c r="F229" s="64" t="s">
        <v>4298</v>
      </c>
      <c r="G229" s="64"/>
      <c r="H229" s="64" t="s">
        <v>3814</v>
      </c>
      <c r="I229" s="64">
        <v>9640896717</v>
      </c>
      <c r="J229" s="64"/>
      <c r="K229" s="64" t="s">
        <v>4068</v>
      </c>
    </row>
    <row r="230" spans="1:11" x14ac:dyDescent="0.35">
      <c r="A230" s="64">
        <v>763</v>
      </c>
      <c r="B230" s="64"/>
      <c r="C230" s="64" t="s">
        <v>4312</v>
      </c>
      <c r="D230" s="64" t="s">
        <v>4313</v>
      </c>
      <c r="E230" s="64" t="s">
        <v>1893</v>
      </c>
      <c r="F230" s="64" t="s">
        <v>4298</v>
      </c>
      <c r="G230" s="64"/>
      <c r="H230" s="64" t="s">
        <v>3814</v>
      </c>
      <c r="I230" s="64">
        <v>9949405824</v>
      </c>
      <c r="J230" s="64"/>
      <c r="K230" s="64" t="s">
        <v>4206</v>
      </c>
    </row>
    <row r="231" spans="1:11" x14ac:dyDescent="0.35">
      <c r="A231" s="64">
        <v>772</v>
      </c>
      <c r="B231" s="64"/>
      <c r="C231" s="64" t="s">
        <v>4314</v>
      </c>
      <c r="D231" s="64" t="s">
        <v>4315</v>
      </c>
      <c r="E231" s="64" t="s">
        <v>1893</v>
      </c>
      <c r="F231" s="64" t="s">
        <v>4298</v>
      </c>
      <c r="G231" s="64"/>
      <c r="H231" s="64" t="s">
        <v>3814</v>
      </c>
      <c r="I231" s="64">
        <v>8500157199</v>
      </c>
      <c r="J231" s="64"/>
      <c r="K231" s="64" t="s">
        <v>3983</v>
      </c>
    </row>
    <row r="232" spans="1:11" x14ac:dyDescent="0.35">
      <c r="A232" s="64">
        <v>779</v>
      </c>
      <c r="B232" s="64"/>
      <c r="C232" s="64" t="s">
        <v>4316</v>
      </c>
      <c r="D232" s="64" t="s">
        <v>4317</v>
      </c>
      <c r="E232" s="64" t="s">
        <v>1893</v>
      </c>
      <c r="F232" s="64" t="s">
        <v>4298</v>
      </c>
      <c r="G232" s="64"/>
      <c r="H232" s="64" t="s">
        <v>3814</v>
      </c>
      <c r="I232" s="64">
        <v>9553823325</v>
      </c>
      <c r="J232" s="64"/>
      <c r="K232" s="64" t="s">
        <v>4318</v>
      </c>
    </row>
    <row r="233" spans="1:11" x14ac:dyDescent="0.35">
      <c r="A233" s="64">
        <v>784</v>
      </c>
      <c r="B233" s="64"/>
      <c r="C233" s="64" t="s">
        <v>4320</v>
      </c>
      <c r="D233" s="64" t="s">
        <v>4321</v>
      </c>
      <c r="E233" s="64" t="s">
        <v>1892</v>
      </c>
      <c r="F233" s="64" t="s">
        <v>4319</v>
      </c>
      <c r="G233" s="64"/>
      <c r="H233" s="64" t="s">
        <v>3814</v>
      </c>
      <c r="I233" s="64"/>
      <c r="J233" s="64"/>
      <c r="K233" s="64" t="s">
        <v>3829</v>
      </c>
    </row>
    <row r="234" spans="1:11" x14ac:dyDescent="0.35">
      <c r="A234" s="64">
        <v>792</v>
      </c>
      <c r="B234" s="64"/>
      <c r="C234" s="64" t="s">
        <v>4322</v>
      </c>
      <c r="D234" s="64" t="s">
        <v>4323</v>
      </c>
      <c r="E234" s="64" t="s">
        <v>1893</v>
      </c>
      <c r="F234" s="64" t="s">
        <v>4319</v>
      </c>
      <c r="G234" s="64"/>
      <c r="H234" s="64" t="s">
        <v>3814</v>
      </c>
      <c r="I234" s="64">
        <v>8897865048</v>
      </c>
      <c r="J234" s="64"/>
      <c r="K234" s="64" t="s">
        <v>3829</v>
      </c>
    </row>
    <row r="235" spans="1:11" x14ac:dyDescent="0.35">
      <c r="A235" s="64">
        <v>794</v>
      </c>
      <c r="B235" s="64"/>
      <c r="C235" s="64" t="s">
        <v>4324</v>
      </c>
      <c r="D235" s="64" t="s">
        <v>4325</v>
      </c>
      <c r="E235" s="64" t="s">
        <v>1893</v>
      </c>
      <c r="F235" s="64" t="s">
        <v>4319</v>
      </c>
      <c r="G235" s="64"/>
      <c r="H235" s="64" t="s">
        <v>3814</v>
      </c>
      <c r="I235" s="64"/>
      <c r="J235" s="64"/>
      <c r="K235" s="64" t="s">
        <v>3837</v>
      </c>
    </row>
    <row r="236" spans="1:11" x14ac:dyDescent="0.35">
      <c r="A236" s="64">
        <v>824</v>
      </c>
      <c r="B236" s="64"/>
      <c r="C236" s="64" t="s">
        <v>4327</v>
      </c>
      <c r="D236" s="64" t="s">
        <v>4328</v>
      </c>
      <c r="E236" s="64" t="s">
        <v>1892</v>
      </c>
      <c r="F236" s="64" t="s">
        <v>4326</v>
      </c>
      <c r="G236" s="64"/>
      <c r="H236" s="64" t="s">
        <v>3814</v>
      </c>
      <c r="I236" s="64"/>
      <c r="J236" s="64"/>
      <c r="K236" s="64" t="s">
        <v>3821</v>
      </c>
    </row>
    <row r="237" spans="1:11" x14ac:dyDescent="0.35">
      <c r="A237" s="64">
        <v>833</v>
      </c>
      <c r="B237" s="64"/>
      <c r="C237" s="64" t="s">
        <v>4329</v>
      </c>
      <c r="D237" s="64" t="s">
        <v>4330</v>
      </c>
      <c r="E237" s="64" t="s">
        <v>1893</v>
      </c>
      <c r="F237" s="64" t="s">
        <v>4326</v>
      </c>
      <c r="G237" s="64"/>
      <c r="H237" s="64" t="s">
        <v>3814</v>
      </c>
      <c r="I237" s="64"/>
      <c r="J237" s="64"/>
      <c r="K237" s="64" t="s">
        <v>3821</v>
      </c>
    </row>
    <row r="238" spans="1:11" x14ac:dyDescent="0.35">
      <c r="A238" s="64">
        <v>860</v>
      </c>
      <c r="B238" s="64"/>
      <c r="C238" s="64" t="s">
        <v>4332</v>
      </c>
      <c r="D238" s="64" t="s">
        <v>4333</v>
      </c>
      <c r="E238" s="64" t="s">
        <v>1892</v>
      </c>
      <c r="F238" s="64" t="s">
        <v>4331</v>
      </c>
      <c r="G238" s="64"/>
      <c r="H238" s="64" t="s">
        <v>3814</v>
      </c>
      <c r="I238" s="64"/>
      <c r="J238" s="64"/>
      <c r="K238" s="64" t="s">
        <v>4129</v>
      </c>
    </row>
    <row r="239" spans="1:11" x14ac:dyDescent="0.35">
      <c r="A239" s="64">
        <v>864</v>
      </c>
      <c r="B239" s="64"/>
      <c r="C239" s="64" t="s">
        <v>4334</v>
      </c>
      <c r="D239" s="64" t="s">
        <v>4335</v>
      </c>
      <c r="E239" s="64" t="s">
        <v>1892</v>
      </c>
      <c r="F239" s="64" t="s">
        <v>4331</v>
      </c>
      <c r="G239" s="64"/>
      <c r="H239" s="64" t="s">
        <v>3814</v>
      </c>
      <c r="I239" s="64">
        <v>6305878016</v>
      </c>
      <c r="J239" s="64"/>
      <c r="K239" s="64" t="s">
        <v>4265</v>
      </c>
    </row>
    <row r="240" spans="1:11" x14ac:dyDescent="0.35">
      <c r="A240" s="64">
        <v>865</v>
      </c>
      <c r="B240" s="64"/>
      <c r="C240" s="64" t="s">
        <v>4336</v>
      </c>
      <c r="D240" s="64" t="s">
        <v>4336</v>
      </c>
      <c r="E240" s="64" t="s">
        <v>1892</v>
      </c>
      <c r="F240" s="64" t="s">
        <v>4331</v>
      </c>
      <c r="G240" s="64"/>
      <c r="H240" s="64" t="s">
        <v>3814</v>
      </c>
      <c r="I240" s="64">
        <v>9922696237</v>
      </c>
      <c r="J240" s="64"/>
      <c r="K240" s="64" t="s">
        <v>3893</v>
      </c>
    </row>
    <row r="241" spans="1:11" x14ac:dyDescent="0.35">
      <c r="A241" s="64">
        <v>868</v>
      </c>
      <c r="B241" s="64"/>
      <c r="C241" s="64" t="s">
        <v>4337</v>
      </c>
      <c r="D241" s="64" t="s">
        <v>4338</v>
      </c>
      <c r="E241" s="64" t="s">
        <v>1893</v>
      </c>
      <c r="F241" s="64" t="s">
        <v>4331</v>
      </c>
      <c r="G241" s="64"/>
      <c r="H241" s="64" t="s">
        <v>3814</v>
      </c>
      <c r="I241" s="64">
        <v>8978705970</v>
      </c>
      <c r="J241" s="64"/>
      <c r="K241" s="64" t="s">
        <v>3849</v>
      </c>
    </row>
    <row r="242" spans="1:11" x14ac:dyDescent="0.35">
      <c r="A242" s="64">
        <v>873</v>
      </c>
      <c r="B242" s="64"/>
      <c r="C242" s="64" t="s">
        <v>4339</v>
      </c>
      <c r="D242" s="64" t="s">
        <v>4340</v>
      </c>
      <c r="E242" s="64" t="s">
        <v>1893</v>
      </c>
      <c r="F242" s="64" t="s">
        <v>4331</v>
      </c>
      <c r="G242" s="64"/>
      <c r="H242" s="64" t="s">
        <v>3814</v>
      </c>
      <c r="I242" s="64">
        <v>6301333408</v>
      </c>
      <c r="J242" s="64"/>
      <c r="K242" s="64" t="s">
        <v>4132</v>
      </c>
    </row>
    <row r="243" spans="1:11" x14ac:dyDescent="0.35">
      <c r="A243" s="64">
        <v>875</v>
      </c>
      <c r="B243" s="64"/>
      <c r="C243" s="64" t="s">
        <v>4341</v>
      </c>
      <c r="D243" s="64" t="s">
        <v>4342</v>
      </c>
      <c r="E243" s="64" t="s">
        <v>1893</v>
      </c>
      <c r="F243" s="64" t="s">
        <v>4331</v>
      </c>
      <c r="G243" s="64"/>
      <c r="H243" s="64" t="s">
        <v>3814</v>
      </c>
      <c r="I243" s="64"/>
      <c r="J243" s="64"/>
      <c r="K243" s="64" t="s">
        <v>4343</v>
      </c>
    </row>
    <row r="244" spans="1:11" x14ac:dyDescent="0.35">
      <c r="A244" s="64">
        <v>886</v>
      </c>
      <c r="B244" s="64"/>
      <c r="C244" s="64" t="s">
        <v>4345</v>
      </c>
      <c r="D244" s="64" t="s">
        <v>4346</v>
      </c>
      <c r="E244" s="64" t="s">
        <v>1892</v>
      </c>
      <c r="F244" s="64" t="s">
        <v>4344</v>
      </c>
      <c r="G244" s="64"/>
      <c r="H244" s="64" t="s">
        <v>3814</v>
      </c>
      <c r="I244" s="64"/>
      <c r="J244" s="64"/>
      <c r="K244" s="64" t="s">
        <v>4163</v>
      </c>
    </row>
    <row r="245" spans="1:11" x14ac:dyDescent="0.35">
      <c r="A245" s="64">
        <v>905</v>
      </c>
      <c r="B245" s="64"/>
      <c r="C245" s="64" t="s">
        <v>4347</v>
      </c>
      <c r="D245" s="64" t="s">
        <v>4348</v>
      </c>
      <c r="E245" s="64" t="s">
        <v>1893</v>
      </c>
      <c r="F245" s="64" t="s">
        <v>4344</v>
      </c>
      <c r="G245" s="64"/>
      <c r="H245" s="64" t="s">
        <v>3814</v>
      </c>
      <c r="I245" s="64"/>
      <c r="J245" s="64"/>
      <c r="K245" s="64" t="s">
        <v>3829</v>
      </c>
    </row>
    <row r="246" spans="1:11" x14ac:dyDescent="0.35">
      <c r="A246" s="64">
        <v>927</v>
      </c>
      <c r="B246" s="64"/>
      <c r="C246" s="64" t="s">
        <v>4349</v>
      </c>
      <c r="D246" s="64" t="s">
        <v>4349</v>
      </c>
      <c r="E246" s="64" t="s">
        <v>1893</v>
      </c>
      <c r="F246" s="64" t="s">
        <v>4344</v>
      </c>
      <c r="G246" s="64"/>
      <c r="H246" s="64" t="s">
        <v>3814</v>
      </c>
      <c r="I246" s="64"/>
      <c r="J246" s="64"/>
      <c r="K246" s="64" t="s">
        <v>3815</v>
      </c>
    </row>
    <row r="247" spans="1:11" x14ac:dyDescent="0.35">
      <c r="A247" s="64">
        <v>932</v>
      </c>
      <c r="B247" s="64"/>
      <c r="C247" s="64" t="s">
        <v>4350</v>
      </c>
      <c r="D247" s="64" t="s">
        <v>4351</v>
      </c>
      <c r="E247" s="64" t="s">
        <v>1892</v>
      </c>
      <c r="F247" s="64" t="s">
        <v>4352</v>
      </c>
      <c r="G247" s="64"/>
      <c r="H247" s="64" t="s">
        <v>3814</v>
      </c>
      <c r="I247" s="64">
        <v>9494061234</v>
      </c>
      <c r="J247" s="64"/>
      <c r="K247" s="64" t="s">
        <v>3849</v>
      </c>
    </row>
    <row r="248" spans="1:11" x14ac:dyDescent="0.35">
      <c r="A248" s="64">
        <v>939</v>
      </c>
      <c r="B248" s="64"/>
      <c r="C248" s="64" t="s">
        <v>4353</v>
      </c>
      <c r="D248" s="64" t="s">
        <v>4354</v>
      </c>
      <c r="E248" s="64" t="s">
        <v>1892</v>
      </c>
      <c r="F248" s="64" t="s">
        <v>4352</v>
      </c>
      <c r="G248" s="64"/>
      <c r="H248" s="64" t="s">
        <v>3814</v>
      </c>
      <c r="I248" s="64">
        <v>6305389541</v>
      </c>
      <c r="J248" s="64"/>
      <c r="K248" s="64" t="s">
        <v>4129</v>
      </c>
    </row>
    <row r="249" spans="1:11" x14ac:dyDescent="0.35">
      <c r="A249" s="64">
        <v>949</v>
      </c>
      <c r="B249" s="64"/>
      <c r="C249" s="64" t="s">
        <v>4355</v>
      </c>
      <c r="D249" s="64" t="s">
        <v>4356</v>
      </c>
      <c r="E249" s="64" t="s">
        <v>1893</v>
      </c>
      <c r="F249" s="64" t="s">
        <v>4352</v>
      </c>
      <c r="G249" s="64"/>
      <c r="H249" s="64" t="s">
        <v>3814</v>
      </c>
      <c r="I249" s="64">
        <v>6305878016</v>
      </c>
      <c r="J249" s="64"/>
      <c r="K249" s="64" t="s">
        <v>4265</v>
      </c>
    </row>
    <row r="250" spans="1:11" x14ac:dyDescent="0.35">
      <c r="A250" s="64">
        <v>950</v>
      </c>
      <c r="B250" s="64"/>
      <c r="C250" s="64" t="s">
        <v>4357</v>
      </c>
      <c r="D250" s="64" t="s">
        <v>4358</v>
      </c>
      <c r="E250" s="64" t="s">
        <v>1893</v>
      </c>
      <c r="F250" s="64" t="s">
        <v>4352</v>
      </c>
      <c r="G250" s="64"/>
      <c r="H250" s="64" t="s">
        <v>3814</v>
      </c>
      <c r="I250" s="64">
        <v>9573261316</v>
      </c>
      <c r="J250" s="64"/>
      <c r="K250" s="64" t="s">
        <v>4359</v>
      </c>
    </row>
    <row r="251" spans="1:11" x14ac:dyDescent="0.35">
      <c r="A251" s="64">
        <v>951</v>
      </c>
      <c r="B251" s="64"/>
      <c r="C251" s="64" t="s">
        <v>4360</v>
      </c>
      <c r="D251" s="64" t="s">
        <v>4361</v>
      </c>
      <c r="E251" s="64" t="s">
        <v>1893</v>
      </c>
      <c r="F251" s="64" t="s">
        <v>4352</v>
      </c>
      <c r="G251" s="64" t="s">
        <v>4362</v>
      </c>
      <c r="H251" s="64" t="s">
        <v>3814</v>
      </c>
      <c r="I251" s="64">
        <v>7337505048</v>
      </c>
      <c r="J251" s="64"/>
      <c r="K251" s="64" t="s">
        <v>4363</v>
      </c>
    </row>
    <row r="252" spans="1:11" x14ac:dyDescent="0.35">
      <c r="A252" s="64">
        <v>956</v>
      </c>
      <c r="B252" s="64"/>
      <c r="C252" s="64" t="s">
        <v>4364</v>
      </c>
      <c r="D252" s="64" t="s">
        <v>4365</v>
      </c>
      <c r="E252" s="64" t="s">
        <v>1893</v>
      </c>
      <c r="F252" s="64" t="s">
        <v>4352</v>
      </c>
      <c r="G252" s="64"/>
      <c r="H252" s="64" t="s">
        <v>3814</v>
      </c>
      <c r="I252" s="64">
        <v>9494259476</v>
      </c>
      <c r="J252" s="64"/>
      <c r="K252" s="64" t="s">
        <v>4132</v>
      </c>
    </row>
    <row r="253" spans="1:11" x14ac:dyDescent="0.35">
      <c r="A253" s="64">
        <v>958</v>
      </c>
      <c r="B253" s="64"/>
      <c r="C253" s="64" t="s">
        <v>4366</v>
      </c>
      <c r="D253" s="64" t="s">
        <v>4367</v>
      </c>
      <c r="E253" s="64" t="s">
        <v>1892</v>
      </c>
      <c r="F253" s="64" t="s">
        <v>4368</v>
      </c>
      <c r="G253" s="64"/>
      <c r="H253" s="64" t="s">
        <v>3814</v>
      </c>
      <c r="I253" s="64"/>
      <c r="J253" s="64"/>
      <c r="K253" s="64" t="s">
        <v>3829</v>
      </c>
    </row>
    <row r="254" spans="1:11" x14ac:dyDescent="0.35">
      <c r="A254" s="64">
        <v>978</v>
      </c>
      <c r="B254" s="64"/>
      <c r="C254" s="64" t="s">
        <v>4369</v>
      </c>
      <c r="D254" s="64" t="s">
        <v>4370</v>
      </c>
      <c r="E254" s="64" t="s">
        <v>1893</v>
      </c>
      <c r="F254" s="64" t="s">
        <v>4368</v>
      </c>
      <c r="G254" s="64"/>
      <c r="H254" s="64" t="s">
        <v>3814</v>
      </c>
      <c r="I254" s="64"/>
      <c r="J254" s="64"/>
      <c r="K254" s="64" t="s">
        <v>4145</v>
      </c>
    </row>
    <row r="255" spans="1:11" x14ac:dyDescent="0.35">
      <c r="A255" s="64">
        <v>987</v>
      </c>
      <c r="B255" s="64"/>
      <c r="C255" s="64" t="s">
        <v>4372</v>
      </c>
      <c r="D255" s="64" t="s">
        <v>4373</v>
      </c>
      <c r="E255" s="64" t="s">
        <v>1892</v>
      </c>
      <c r="F255" s="64" t="s">
        <v>4371</v>
      </c>
      <c r="G255" s="64"/>
      <c r="H255" s="64" t="s">
        <v>3814</v>
      </c>
      <c r="I255" s="64">
        <v>7013392276</v>
      </c>
      <c r="J255" s="64"/>
      <c r="K255" s="64" t="s">
        <v>3854</v>
      </c>
    </row>
    <row r="256" spans="1:11" x14ac:dyDescent="0.35">
      <c r="A256" s="64">
        <v>993</v>
      </c>
      <c r="B256" s="64"/>
      <c r="C256" s="64" t="s">
        <v>4374</v>
      </c>
      <c r="D256" s="64" t="s">
        <v>4375</v>
      </c>
      <c r="E256" s="64" t="s">
        <v>1893</v>
      </c>
      <c r="F256" s="64" t="s">
        <v>4371</v>
      </c>
      <c r="G256" s="64"/>
      <c r="H256" s="64" t="s">
        <v>3814</v>
      </c>
      <c r="I256" s="64"/>
      <c r="J256" s="64"/>
      <c r="K256" s="64" t="s">
        <v>4376</v>
      </c>
    </row>
    <row r="257" spans="1:11" x14ac:dyDescent="0.35">
      <c r="A257" s="64">
        <v>996</v>
      </c>
      <c r="B257" s="64"/>
      <c r="C257" s="64" t="s">
        <v>4377</v>
      </c>
      <c r="D257" s="64" t="s">
        <v>4378</v>
      </c>
      <c r="E257" s="64" t="s">
        <v>1893</v>
      </c>
      <c r="F257" s="64" t="s">
        <v>4371</v>
      </c>
      <c r="G257" s="64"/>
      <c r="H257" s="64" t="s">
        <v>3814</v>
      </c>
      <c r="I257" s="64">
        <v>8985096435</v>
      </c>
      <c r="J257" s="64"/>
      <c r="K257" s="64" t="s">
        <v>4132</v>
      </c>
    </row>
    <row r="258" spans="1:11" x14ac:dyDescent="0.35">
      <c r="A258" s="64">
        <v>999</v>
      </c>
      <c r="B258" s="64"/>
      <c r="C258" s="64" t="s">
        <v>4379</v>
      </c>
      <c r="D258" s="64" t="s">
        <v>4380</v>
      </c>
      <c r="E258" s="64" t="s">
        <v>1893</v>
      </c>
      <c r="F258" s="64" t="s">
        <v>4371</v>
      </c>
      <c r="G258" s="64"/>
      <c r="H258" s="64" t="s">
        <v>3814</v>
      </c>
      <c r="I258" s="64">
        <v>8978705970</v>
      </c>
      <c r="J258" s="64"/>
      <c r="K258" s="64" t="s">
        <v>3849</v>
      </c>
    </row>
    <row r="259" spans="1:11" x14ac:dyDescent="0.35">
      <c r="A259" s="64">
        <v>1001</v>
      </c>
      <c r="B259" s="64"/>
      <c r="C259" s="64" t="s">
        <v>4381</v>
      </c>
      <c r="D259" s="64" t="s">
        <v>4382</v>
      </c>
      <c r="E259" s="64" t="s">
        <v>1893</v>
      </c>
      <c r="F259" s="64" t="s">
        <v>4371</v>
      </c>
      <c r="G259" s="64"/>
      <c r="H259" s="64" t="s">
        <v>3814</v>
      </c>
      <c r="I259" s="64">
        <v>9951401718</v>
      </c>
      <c r="J259" s="64"/>
      <c r="K259" s="64" t="s">
        <v>3849</v>
      </c>
    </row>
    <row r="260" spans="1:11" x14ac:dyDescent="0.35">
      <c r="A260" s="64">
        <v>1006</v>
      </c>
      <c r="B260" s="64"/>
      <c r="C260" s="64" t="s">
        <v>4383</v>
      </c>
      <c r="D260" s="64" t="s">
        <v>4384</v>
      </c>
      <c r="E260" s="64" t="s">
        <v>1893</v>
      </c>
      <c r="F260" s="64" t="s">
        <v>4371</v>
      </c>
      <c r="G260" s="64"/>
      <c r="H260" s="64" t="s">
        <v>3814</v>
      </c>
      <c r="I260" s="64">
        <v>6301739834</v>
      </c>
      <c r="J260" s="64"/>
      <c r="K260" s="64" t="s">
        <v>4265</v>
      </c>
    </row>
    <row r="261" spans="1:11" x14ac:dyDescent="0.35">
      <c r="A261" s="64">
        <v>1009</v>
      </c>
      <c r="B261" s="64"/>
      <c r="C261" s="64" t="s">
        <v>4385</v>
      </c>
      <c r="D261" s="64" t="s">
        <v>4386</v>
      </c>
      <c r="E261" s="64" t="s">
        <v>1893</v>
      </c>
      <c r="F261" s="64" t="s">
        <v>4371</v>
      </c>
      <c r="G261" s="64"/>
      <c r="H261" s="64" t="s">
        <v>3814</v>
      </c>
      <c r="I261" s="64"/>
      <c r="J261" s="64"/>
      <c r="K261" s="64" t="s">
        <v>4145</v>
      </c>
    </row>
    <row r="262" spans="1:11" x14ac:dyDescent="0.35">
      <c r="A262" s="64">
        <v>1011</v>
      </c>
      <c r="B262" s="64"/>
      <c r="C262" s="64" t="s">
        <v>4387</v>
      </c>
      <c r="D262" s="64" t="s">
        <v>4388</v>
      </c>
      <c r="E262" s="64" t="s">
        <v>1893</v>
      </c>
      <c r="F262" s="64" t="s">
        <v>4371</v>
      </c>
      <c r="G262" s="64"/>
      <c r="H262" s="64" t="s">
        <v>3814</v>
      </c>
      <c r="I262" s="64"/>
      <c r="J262" s="64"/>
      <c r="K262" s="64" t="s">
        <v>4129</v>
      </c>
    </row>
    <row r="263" spans="1:11" x14ac:dyDescent="0.35">
      <c r="A263" s="64">
        <v>1067</v>
      </c>
      <c r="B263" s="64"/>
      <c r="C263" s="64" t="s">
        <v>4390</v>
      </c>
      <c r="D263" s="64" t="s">
        <v>4391</v>
      </c>
      <c r="E263" s="64" t="s">
        <v>1892</v>
      </c>
      <c r="F263" s="64" t="s">
        <v>4389</v>
      </c>
      <c r="G263" s="64"/>
      <c r="H263" s="64" t="s">
        <v>3814</v>
      </c>
      <c r="I263" s="64">
        <v>9494714577</v>
      </c>
      <c r="J263" s="64"/>
      <c r="K263" s="64" t="s">
        <v>4392</v>
      </c>
    </row>
    <row r="264" spans="1:11" x14ac:dyDescent="0.35">
      <c r="A264" s="64">
        <v>1069</v>
      </c>
      <c r="B264" s="64"/>
      <c r="C264" s="64" t="s">
        <v>4393</v>
      </c>
      <c r="D264" s="64" t="s">
        <v>4394</v>
      </c>
      <c r="E264" s="64" t="s">
        <v>1892</v>
      </c>
      <c r="F264" s="64" t="s">
        <v>4389</v>
      </c>
      <c r="G264" s="64"/>
      <c r="H264" s="64" t="s">
        <v>3814</v>
      </c>
      <c r="I264" s="64">
        <v>9494061234</v>
      </c>
      <c r="J264" s="64"/>
      <c r="K264" s="64" t="s">
        <v>3849</v>
      </c>
    </row>
    <row r="265" spans="1:11" x14ac:dyDescent="0.35">
      <c r="A265" s="64">
        <v>1072</v>
      </c>
      <c r="B265" s="64"/>
      <c r="C265" s="64" t="s">
        <v>4395</v>
      </c>
      <c r="D265" s="64" t="s">
        <v>4396</v>
      </c>
      <c r="E265" s="64" t="s">
        <v>1892</v>
      </c>
      <c r="F265" s="64" t="s">
        <v>4389</v>
      </c>
      <c r="G265" s="64"/>
      <c r="H265" s="64" t="s">
        <v>3814</v>
      </c>
      <c r="I265" s="64">
        <v>9347189684</v>
      </c>
      <c r="J265" s="64"/>
      <c r="K265" s="64" t="s">
        <v>4177</v>
      </c>
    </row>
    <row r="266" spans="1:11" x14ac:dyDescent="0.35">
      <c r="A266" s="64">
        <v>1079</v>
      </c>
      <c r="B266" s="64"/>
      <c r="C266" s="64" t="s">
        <v>4397</v>
      </c>
      <c r="D266" s="64" t="s">
        <v>4398</v>
      </c>
      <c r="E266" s="64" t="s">
        <v>1893</v>
      </c>
      <c r="F266" s="64" t="s">
        <v>4389</v>
      </c>
      <c r="G266" s="64"/>
      <c r="H266" s="64" t="s">
        <v>3814</v>
      </c>
      <c r="I266" s="64">
        <v>9618338026</v>
      </c>
      <c r="J266" s="64"/>
      <c r="K266" s="64" t="s">
        <v>4399</v>
      </c>
    </row>
    <row r="267" spans="1:11" x14ac:dyDescent="0.35">
      <c r="A267" s="64">
        <v>1084</v>
      </c>
      <c r="B267" s="64"/>
      <c r="C267" s="64" t="s">
        <v>4400</v>
      </c>
      <c r="D267" s="64" t="s">
        <v>4401</v>
      </c>
      <c r="E267" s="64" t="s">
        <v>1893</v>
      </c>
      <c r="F267" s="64" t="s">
        <v>4389</v>
      </c>
      <c r="G267" s="64" t="s">
        <v>4402</v>
      </c>
      <c r="H267" s="64" t="s">
        <v>3814</v>
      </c>
      <c r="I267" s="64">
        <v>9912179567</v>
      </c>
      <c r="J267" s="64"/>
      <c r="K267" s="64" t="s">
        <v>4403</v>
      </c>
    </row>
    <row r="268" spans="1:11" x14ac:dyDescent="0.35">
      <c r="A268" s="64">
        <v>1088</v>
      </c>
      <c r="B268" s="64"/>
      <c r="C268" s="64" t="s">
        <v>4404</v>
      </c>
      <c r="D268" s="64" t="s">
        <v>4405</v>
      </c>
      <c r="E268" s="64" t="s">
        <v>1893</v>
      </c>
      <c r="F268" s="64" t="s">
        <v>4389</v>
      </c>
      <c r="G268" s="64"/>
      <c r="H268" s="64" t="s">
        <v>3814</v>
      </c>
      <c r="I268" s="64">
        <v>6300229713</v>
      </c>
      <c r="J268" s="64"/>
      <c r="K268" s="64" t="s">
        <v>4406</v>
      </c>
    </row>
    <row r="269" spans="1:11" x14ac:dyDescent="0.35">
      <c r="A269" s="64">
        <v>1090</v>
      </c>
      <c r="B269" s="64"/>
      <c r="C269" s="64" t="s">
        <v>4407</v>
      </c>
      <c r="D269" s="64" t="s">
        <v>4408</v>
      </c>
      <c r="E269" s="64" t="s">
        <v>1893</v>
      </c>
      <c r="F269" s="64" t="s">
        <v>4389</v>
      </c>
      <c r="G269" s="64"/>
      <c r="H269" s="64" t="s">
        <v>3814</v>
      </c>
      <c r="I269" s="64">
        <v>9912845431</v>
      </c>
      <c r="J269" s="64"/>
      <c r="K269" s="64" t="s">
        <v>4409</v>
      </c>
    </row>
    <row r="270" spans="1:11" x14ac:dyDescent="0.35">
      <c r="A270" s="64">
        <v>1091</v>
      </c>
      <c r="B270" s="64"/>
      <c r="C270" s="64" t="s">
        <v>4410</v>
      </c>
      <c r="D270" s="64" t="s">
        <v>4411</v>
      </c>
      <c r="E270" s="64" t="s">
        <v>1893</v>
      </c>
      <c r="F270" s="64" t="s">
        <v>4389</v>
      </c>
      <c r="G270" s="64"/>
      <c r="H270" s="64" t="s">
        <v>3814</v>
      </c>
      <c r="I270" s="64">
        <v>6305994981</v>
      </c>
      <c r="J270" s="64"/>
      <c r="K270" s="64" t="s">
        <v>4145</v>
      </c>
    </row>
    <row r="271" spans="1:11" x14ac:dyDescent="0.35">
      <c r="A271" s="64">
        <v>1094</v>
      </c>
      <c r="B271" s="64"/>
      <c r="C271" s="64" t="s">
        <v>4412</v>
      </c>
      <c r="D271" s="64" t="s">
        <v>4413</v>
      </c>
      <c r="E271" s="64" t="s">
        <v>1893</v>
      </c>
      <c r="F271" s="64" t="s">
        <v>4389</v>
      </c>
      <c r="G271" s="64" t="s">
        <v>4414</v>
      </c>
      <c r="H271" s="64" t="s">
        <v>3814</v>
      </c>
      <c r="I271" s="64">
        <v>9640182483</v>
      </c>
      <c r="J271" s="64"/>
      <c r="K271" s="64" t="s">
        <v>4403</v>
      </c>
    </row>
    <row r="272" spans="1:11" x14ac:dyDescent="0.35">
      <c r="A272" s="64">
        <v>1124</v>
      </c>
      <c r="B272" s="64"/>
      <c r="C272" s="64" t="s">
        <v>4416</v>
      </c>
      <c r="D272" s="64" t="s">
        <v>4417</v>
      </c>
      <c r="E272" s="64" t="s">
        <v>1893</v>
      </c>
      <c r="F272" s="64" t="s">
        <v>4415</v>
      </c>
      <c r="G272" s="64"/>
      <c r="H272" s="64" t="s">
        <v>3814</v>
      </c>
      <c r="I272" s="64">
        <v>9494389988</v>
      </c>
      <c r="J272" s="64"/>
      <c r="K272" s="64" t="s">
        <v>4418</v>
      </c>
    </row>
    <row r="273" spans="1:11" x14ac:dyDescent="0.35">
      <c r="A273" s="64">
        <v>1162</v>
      </c>
      <c r="B273" s="64"/>
      <c r="C273" s="64" t="s">
        <v>4420</v>
      </c>
      <c r="D273" s="64" t="s">
        <v>4421</v>
      </c>
      <c r="E273" s="64" t="s">
        <v>1892</v>
      </c>
      <c r="F273" s="64" t="s">
        <v>4419</v>
      </c>
      <c r="G273" s="64"/>
      <c r="H273" s="64" t="s">
        <v>3814</v>
      </c>
      <c r="I273" s="64">
        <v>9494962820</v>
      </c>
      <c r="J273" s="64"/>
      <c r="K273" s="64" t="s">
        <v>4242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2:G41"/>
  <sheetViews>
    <sheetView workbookViewId="0">
      <pane xSplit="9" ySplit="5" topLeftCell="J21" activePane="bottomRight" state="frozen"/>
      <selection pane="topRight" activeCell="J1" sqref="J1"/>
      <selection pane="bottomLeft" activeCell="A6" sqref="A6"/>
      <selection pane="bottomRight" activeCell="K28" sqref="K28"/>
    </sheetView>
  </sheetViews>
  <sheetFormatPr defaultColWidth="8.90625" defaultRowHeight="14.5" x14ac:dyDescent="0.35"/>
  <cols>
    <col min="1" max="2" width="8.90625" style="3"/>
    <col min="3" max="3" width="10.7265625" style="3" bestFit="1" customWidth="1"/>
    <col min="4" max="4" width="11.54296875" style="3" customWidth="1"/>
    <col min="5" max="5" width="4" style="3" customWidth="1"/>
    <col min="6" max="6" width="4.453125" style="3" bestFit="1" customWidth="1"/>
    <col min="7" max="7" width="10.7265625" style="3" bestFit="1" customWidth="1"/>
    <col min="8" max="16384" width="8.90625" style="3"/>
  </cols>
  <sheetData>
    <row r="2" spans="3:7" x14ac:dyDescent="0.35">
      <c r="C2" s="78" t="s">
        <v>2760</v>
      </c>
      <c r="D2" s="1" t="s">
        <v>6238</v>
      </c>
    </row>
    <row r="4" spans="3:7" x14ac:dyDescent="0.35">
      <c r="C4" s="78" t="s">
        <v>6163</v>
      </c>
      <c r="D4" s="78" t="s">
        <v>6164</v>
      </c>
      <c r="E4" s="1"/>
      <c r="F4" s="1"/>
      <c r="G4" s="1"/>
    </row>
    <row r="5" spans="3:7" x14ac:dyDescent="0.35">
      <c r="C5" s="78" t="s">
        <v>31</v>
      </c>
      <c r="D5" s="1" t="s">
        <v>2762</v>
      </c>
      <c r="E5" s="1" t="s">
        <v>2767</v>
      </c>
      <c r="F5" s="1" t="s">
        <v>2764</v>
      </c>
      <c r="G5" s="1" t="s">
        <v>6162</v>
      </c>
    </row>
    <row r="6" spans="3:7" x14ac:dyDescent="0.35">
      <c r="C6" s="1" t="s">
        <v>3813</v>
      </c>
      <c r="D6" s="1">
        <v>11</v>
      </c>
      <c r="E6" s="1"/>
      <c r="F6" s="1">
        <v>9</v>
      </c>
      <c r="G6" s="1">
        <v>20</v>
      </c>
    </row>
    <row r="7" spans="3:7" x14ac:dyDescent="0.35">
      <c r="C7" s="1" t="s">
        <v>3848</v>
      </c>
      <c r="D7" s="1">
        <v>7</v>
      </c>
      <c r="E7" s="1"/>
      <c r="F7" s="1">
        <v>1</v>
      </c>
      <c r="G7" s="1">
        <v>8</v>
      </c>
    </row>
    <row r="8" spans="3:7" x14ac:dyDescent="0.35">
      <c r="C8" s="1" t="s">
        <v>3863</v>
      </c>
      <c r="D8" s="1">
        <v>17</v>
      </c>
      <c r="E8" s="1"/>
      <c r="F8" s="1">
        <v>24</v>
      </c>
      <c r="G8" s="1">
        <v>41</v>
      </c>
    </row>
    <row r="9" spans="3:7" x14ac:dyDescent="0.35">
      <c r="C9" s="1" t="s">
        <v>3963</v>
      </c>
      <c r="D9" s="1">
        <v>9</v>
      </c>
      <c r="E9" s="1"/>
      <c r="F9" s="1">
        <v>10</v>
      </c>
      <c r="G9" s="1">
        <v>19</v>
      </c>
    </row>
    <row r="10" spans="3:7" x14ac:dyDescent="0.35">
      <c r="C10" s="1" t="s">
        <v>3916</v>
      </c>
      <c r="D10" s="1">
        <v>16</v>
      </c>
      <c r="E10" s="1"/>
      <c r="F10" s="1">
        <v>25</v>
      </c>
      <c r="G10" s="1">
        <v>41</v>
      </c>
    </row>
    <row r="11" spans="3:7" x14ac:dyDescent="0.35">
      <c r="C11" s="1" t="s">
        <v>3988</v>
      </c>
      <c r="D11" s="1">
        <v>12</v>
      </c>
      <c r="E11" s="1"/>
      <c r="F11" s="1">
        <v>22</v>
      </c>
      <c r="G11" s="1">
        <v>34</v>
      </c>
    </row>
    <row r="12" spans="3:7" x14ac:dyDescent="0.35">
      <c r="C12" s="1" t="s">
        <v>4041</v>
      </c>
      <c r="D12" s="1">
        <v>8</v>
      </c>
      <c r="E12" s="1">
        <v>1</v>
      </c>
      <c r="F12" s="1">
        <v>11</v>
      </c>
      <c r="G12" s="1">
        <v>20</v>
      </c>
    </row>
    <row r="13" spans="3:7" x14ac:dyDescent="0.35">
      <c r="C13" s="1" t="s">
        <v>4015</v>
      </c>
      <c r="D13" s="1">
        <v>15</v>
      </c>
      <c r="E13" s="1"/>
      <c r="F13" s="1">
        <v>19</v>
      </c>
      <c r="G13" s="1">
        <v>34</v>
      </c>
    </row>
    <row r="14" spans="3:7" x14ac:dyDescent="0.35">
      <c r="C14" s="1" t="s">
        <v>4059</v>
      </c>
      <c r="D14" s="1">
        <v>22</v>
      </c>
      <c r="E14" s="1"/>
      <c r="F14" s="1">
        <v>23</v>
      </c>
      <c r="G14" s="1">
        <v>45</v>
      </c>
    </row>
    <row r="15" spans="3:7" x14ac:dyDescent="0.35">
      <c r="C15" s="1" t="s">
        <v>4116</v>
      </c>
      <c r="D15" s="1">
        <v>5</v>
      </c>
      <c r="E15" s="1">
        <v>2</v>
      </c>
      <c r="F15" s="1">
        <v>9</v>
      </c>
      <c r="G15" s="1">
        <v>16</v>
      </c>
    </row>
    <row r="16" spans="3:7" x14ac:dyDescent="0.35">
      <c r="C16" s="1" t="s">
        <v>4085</v>
      </c>
      <c r="D16" s="1">
        <v>13</v>
      </c>
      <c r="E16" s="1"/>
      <c r="F16" s="1">
        <v>29</v>
      </c>
      <c r="G16" s="1">
        <v>42</v>
      </c>
    </row>
    <row r="17" spans="3:7" x14ac:dyDescent="0.35">
      <c r="C17" s="1" t="s">
        <v>4133</v>
      </c>
      <c r="D17" s="1">
        <v>21</v>
      </c>
      <c r="E17" s="1"/>
      <c r="F17" s="1">
        <v>27</v>
      </c>
      <c r="G17" s="1">
        <v>48</v>
      </c>
    </row>
    <row r="18" spans="3:7" x14ac:dyDescent="0.35">
      <c r="C18" s="1" t="s">
        <v>4158</v>
      </c>
      <c r="D18" s="1">
        <v>10</v>
      </c>
      <c r="E18" s="1">
        <v>4</v>
      </c>
      <c r="F18" s="1">
        <v>20</v>
      </c>
      <c r="G18" s="1">
        <v>34</v>
      </c>
    </row>
    <row r="19" spans="3:7" x14ac:dyDescent="0.35">
      <c r="C19" s="1" t="s">
        <v>4146</v>
      </c>
      <c r="D19" s="1">
        <v>12</v>
      </c>
      <c r="E19" s="1"/>
      <c r="F19" s="1">
        <v>34</v>
      </c>
      <c r="G19" s="1">
        <v>46</v>
      </c>
    </row>
    <row r="20" spans="3:7" x14ac:dyDescent="0.35">
      <c r="C20" s="1" t="s">
        <v>4180</v>
      </c>
      <c r="D20" s="1">
        <v>12</v>
      </c>
      <c r="E20" s="1"/>
      <c r="F20" s="1">
        <v>33</v>
      </c>
      <c r="G20" s="1">
        <v>45</v>
      </c>
    </row>
    <row r="21" spans="3:7" x14ac:dyDescent="0.35">
      <c r="C21" s="1" t="s">
        <v>4205</v>
      </c>
      <c r="D21" s="1">
        <v>12</v>
      </c>
      <c r="E21" s="1">
        <v>7</v>
      </c>
      <c r="F21" s="1">
        <v>18</v>
      </c>
      <c r="G21" s="1">
        <v>37</v>
      </c>
    </row>
    <row r="22" spans="3:7" x14ac:dyDescent="0.35">
      <c r="C22" s="1" t="s">
        <v>4196</v>
      </c>
      <c r="D22" s="1">
        <v>17</v>
      </c>
      <c r="E22" s="1"/>
      <c r="F22" s="1">
        <v>31</v>
      </c>
      <c r="G22" s="1">
        <v>48</v>
      </c>
    </row>
    <row r="23" spans="3:7" x14ac:dyDescent="0.35">
      <c r="C23" s="1" t="s">
        <v>4229</v>
      </c>
      <c r="D23" s="1">
        <v>14</v>
      </c>
      <c r="E23" s="1"/>
      <c r="F23" s="1">
        <v>26</v>
      </c>
      <c r="G23" s="1">
        <v>40</v>
      </c>
    </row>
    <row r="24" spans="3:7" x14ac:dyDescent="0.35">
      <c r="C24" s="1" t="s">
        <v>4247</v>
      </c>
      <c r="D24" s="1">
        <v>19</v>
      </c>
      <c r="E24" s="1">
        <v>6</v>
      </c>
      <c r="F24" s="1">
        <v>11</v>
      </c>
      <c r="G24" s="1">
        <v>36</v>
      </c>
    </row>
    <row r="25" spans="3:7" x14ac:dyDescent="0.35">
      <c r="C25" s="1" t="s">
        <v>4232</v>
      </c>
      <c r="D25" s="1">
        <v>12</v>
      </c>
      <c r="E25" s="1"/>
      <c r="F25" s="1">
        <v>31</v>
      </c>
      <c r="G25" s="1">
        <v>43</v>
      </c>
    </row>
    <row r="26" spans="3:7" x14ac:dyDescent="0.35">
      <c r="C26" s="1" t="s">
        <v>4278</v>
      </c>
      <c r="D26" s="1">
        <v>18</v>
      </c>
      <c r="E26" s="1"/>
      <c r="F26" s="1">
        <v>29</v>
      </c>
      <c r="G26" s="1">
        <v>47</v>
      </c>
    </row>
    <row r="27" spans="3:7" x14ac:dyDescent="0.35">
      <c r="C27" s="1" t="s">
        <v>4298</v>
      </c>
      <c r="D27" s="1">
        <v>13</v>
      </c>
      <c r="E27" s="1">
        <v>6</v>
      </c>
      <c r="F27" s="1">
        <v>18</v>
      </c>
      <c r="G27" s="1">
        <v>37</v>
      </c>
    </row>
    <row r="28" spans="3:7" x14ac:dyDescent="0.35">
      <c r="C28" s="1" t="s">
        <v>4615</v>
      </c>
      <c r="D28" s="1">
        <v>23</v>
      </c>
      <c r="E28" s="1"/>
      <c r="F28" s="1">
        <v>23</v>
      </c>
      <c r="G28" s="1">
        <v>46</v>
      </c>
    </row>
    <row r="29" spans="3:7" x14ac:dyDescent="0.35">
      <c r="C29" s="1" t="s">
        <v>4319</v>
      </c>
      <c r="D29" s="1">
        <v>14</v>
      </c>
      <c r="E29" s="1"/>
      <c r="F29" s="1">
        <v>19</v>
      </c>
      <c r="G29" s="1">
        <v>33</v>
      </c>
    </row>
    <row r="30" spans="3:7" x14ac:dyDescent="0.35">
      <c r="C30" s="1" t="s">
        <v>4331</v>
      </c>
      <c r="D30" s="1">
        <v>9</v>
      </c>
      <c r="E30" s="1">
        <v>7</v>
      </c>
      <c r="F30" s="1">
        <v>13</v>
      </c>
      <c r="G30" s="1">
        <v>29</v>
      </c>
    </row>
    <row r="31" spans="3:7" x14ac:dyDescent="0.35">
      <c r="C31" s="1" t="s">
        <v>4326</v>
      </c>
      <c r="D31" s="1">
        <v>13</v>
      </c>
      <c r="E31" s="1"/>
      <c r="F31" s="1">
        <v>30</v>
      </c>
      <c r="G31" s="1">
        <v>43</v>
      </c>
    </row>
    <row r="32" spans="3:7" x14ac:dyDescent="0.35">
      <c r="C32" s="1" t="s">
        <v>4344</v>
      </c>
      <c r="D32" s="1">
        <v>18</v>
      </c>
      <c r="E32" s="1"/>
      <c r="F32" s="1">
        <v>34</v>
      </c>
      <c r="G32" s="1">
        <v>52</v>
      </c>
    </row>
    <row r="33" spans="3:7" x14ac:dyDescent="0.35">
      <c r="C33" s="1" t="s">
        <v>4352</v>
      </c>
      <c r="D33" s="1">
        <v>7</v>
      </c>
      <c r="E33" s="1">
        <v>7</v>
      </c>
      <c r="F33" s="1">
        <v>12</v>
      </c>
      <c r="G33" s="1">
        <v>26</v>
      </c>
    </row>
    <row r="34" spans="3:7" x14ac:dyDescent="0.35">
      <c r="C34" s="1" t="s">
        <v>4368</v>
      </c>
      <c r="D34" s="1">
        <v>10</v>
      </c>
      <c r="E34" s="1"/>
      <c r="F34" s="1">
        <v>21</v>
      </c>
      <c r="G34" s="1">
        <v>31</v>
      </c>
    </row>
    <row r="35" spans="3:7" x14ac:dyDescent="0.35">
      <c r="C35" s="1" t="s">
        <v>4371</v>
      </c>
      <c r="D35" s="1">
        <v>15</v>
      </c>
      <c r="E35" s="1">
        <v>9</v>
      </c>
      <c r="F35" s="1">
        <v>7</v>
      </c>
      <c r="G35" s="1">
        <v>31</v>
      </c>
    </row>
    <row r="36" spans="3:7" x14ac:dyDescent="0.35">
      <c r="C36" s="1" t="s">
        <v>4616</v>
      </c>
      <c r="D36" s="1">
        <v>11</v>
      </c>
      <c r="E36" s="1"/>
      <c r="F36" s="1">
        <v>39</v>
      </c>
      <c r="G36" s="1">
        <v>50</v>
      </c>
    </row>
    <row r="37" spans="3:7" x14ac:dyDescent="0.35">
      <c r="C37" s="1" t="s">
        <v>4389</v>
      </c>
      <c r="D37" s="1">
        <v>14</v>
      </c>
      <c r="E37" s="1">
        <v>10</v>
      </c>
      <c r="F37" s="1">
        <v>11</v>
      </c>
      <c r="G37" s="1">
        <v>35</v>
      </c>
    </row>
    <row r="38" spans="3:7" x14ac:dyDescent="0.35">
      <c r="C38" s="1" t="s">
        <v>4415</v>
      </c>
      <c r="D38" s="1">
        <v>16</v>
      </c>
      <c r="E38" s="1">
        <v>29</v>
      </c>
      <c r="F38" s="1">
        <v>1</v>
      </c>
      <c r="G38" s="1">
        <v>46</v>
      </c>
    </row>
    <row r="39" spans="3:7" x14ac:dyDescent="0.35">
      <c r="C39" s="1" t="s">
        <v>4419</v>
      </c>
      <c r="D39" s="1">
        <v>16</v>
      </c>
      <c r="E39" s="1">
        <v>18</v>
      </c>
      <c r="F39" s="1">
        <v>2</v>
      </c>
      <c r="G39" s="1">
        <v>36</v>
      </c>
    </row>
    <row r="40" spans="3:7" x14ac:dyDescent="0.35">
      <c r="C40" s="1" t="s">
        <v>6162</v>
      </c>
      <c r="D40" s="1">
        <v>461</v>
      </c>
      <c r="E40" s="1">
        <v>106</v>
      </c>
      <c r="F40" s="1">
        <v>672</v>
      </c>
      <c r="G40" s="1">
        <v>1239</v>
      </c>
    </row>
    <row r="41" spans="3:7" x14ac:dyDescent="0.35">
      <c r="D41" s="79">
        <f>GETPIVOTDATA("Class",$C$4,"Mode","D")/GETPIVOTDATA("Class",$C$4)</f>
        <v>0.37207425343018563</v>
      </c>
      <c r="E41" s="79">
        <f>GETPIVOTDATA("Class",$C$4,"Mode","H")/GETPIVOTDATA("Class",$C$4)</f>
        <v>8.5552865213882168E-2</v>
      </c>
      <c r="F41" s="79">
        <f>GETPIVOTDATA("Class",$C$4,"Mode","V")/GETPIVOTDATA("Class",$C$4)</f>
        <v>0.5423728813559322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Fees Master</vt:lpstr>
      <vt:lpstr>Daily Fees Entry</vt:lpstr>
      <vt:lpstr>Agreements-New</vt:lpstr>
      <vt:lpstr>Agreements-Old</vt:lpstr>
      <vt:lpstr>Student Master</vt:lpstr>
      <vt:lpstr>Cumulative Fees Day Wise</vt:lpstr>
      <vt:lpstr>2021-22</vt:lpstr>
      <vt:lpstr>2022-23 New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Omkar Kabde</cp:lastModifiedBy>
  <cp:lastPrinted>2022-05-25T10:45:43Z</cp:lastPrinted>
  <dcterms:created xsi:type="dcterms:W3CDTF">2017-07-15T13:40:02Z</dcterms:created>
  <dcterms:modified xsi:type="dcterms:W3CDTF">2023-04-05T07:14:20Z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{1A067545-A4E2-4FA1-8094-0D7902669705}</vt:lpwstr>
  </property>
  <property fmtid="{D5CDD505-2E9C-101B-9397-08002B2CF9AE}" pid="3" name="DLPManualFileClassificationLastModifiedBy">
    <vt:lpwstr>TECHMAHINDRA\SK20172</vt:lpwstr>
  </property>
  <property fmtid="{D5CDD505-2E9C-101B-9397-08002B2CF9AE}" pid="4" name="DLPManualFileClassificationLastModificationDate">
    <vt:lpwstr>1658312557</vt:lpwstr>
  </property>
  <property fmtid="{D5CDD505-2E9C-101B-9397-08002B2CF9AE}" pid="5" name="DLPManualFileClassificationVersion">
    <vt:lpwstr>11.6.400.34</vt:lpwstr>
  </property>
</Properties>
</file>